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gs\Downloads\"/>
    </mc:Choice>
  </mc:AlternateContent>
  <xr:revisionPtr revIDLastSave="0" documentId="13_ncr:1_{C485AB9C-9ABE-4B62-9AAE-388987E6CB12}" xr6:coauthVersionLast="47" xr6:coauthVersionMax="47" xr10:uidLastSave="{00000000-0000-0000-0000-000000000000}"/>
  <bookViews>
    <workbookView xWindow="-110" yWindow="-110" windowWidth="19420" windowHeight="10300" firstSheet="6" activeTab="14" xr2:uid="{00000000-000D-0000-FFFF-FFFF00000000}"/>
  </bookViews>
  <sheets>
    <sheet name="assets_m6" sheetId="1" r:id="rId1"/>
    <sheet name="Pilot" sheetId="13" r:id="rId2"/>
    <sheet name="Month1" sheetId="14" r:id="rId3"/>
    <sheet name="Month2" sheetId="15" r:id="rId4"/>
    <sheet name="Month3" sheetId="16" r:id="rId5"/>
    <sheet name="Month4" sheetId="17" r:id="rId6"/>
    <sheet name="Month5" sheetId="19" r:id="rId7"/>
    <sheet name="Month6" sheetId="18" r:id="rId8"/>
    <sheet name="Month7" sheetId="20" r:id="rId9"/>
    <sheet name="Month8" sheetId="21" r:id="rId10"/>
    <sheet name="Month9" sheetId="23" r:id="rId11"/>
    <sheet name="Month10" sheetId="24" r:id="rId12"/>
    <sheet name="Month11" sheetId="25" r:id="rId13"/>
    <sheet name="Month12" sheetId="26" r:id="rId14"/>
    <sheet name="Summary" sheetId="4" r:id="rId15"/>
  </sheets>
  <definedNames>
    <definedName name="_xlnm._FilterDatabase" localSheetId="0" hidden="1">assets_m6!$A$1:$D$26447</definedName>
    <definedName name="_xlnm._FilterDatabase" localSheetId="2" hidden="1">Month1!$BY$4:$CB$104</definedName>
  </definedNames>
  <calcPr calcId="181029"/>
</workbook>
</file>

<file path=xl/calcChain.xml><?xml version="1.0" encoding="utf-8"?>
<calcChain xmlns="http://schemas.openxmlformats.org/spreadsheetml/2006/main">
  <c r="AH81" i="25" l="1"/>
  <c r="AI81" i="25"/>
  <c r="AJ81" i="25"/>
  <c r="AK81" i="25"/>
  <c r="AL81" i="25"/>
  <c r="AH82" i="25"/>
  <c r="AI82" i="25"/>
  <c r="AJ82" i="25"/>
  <c r="BE82" i="25" s="1"/>
  <c r="AK82" i="25"/>
  <c r="AL82" i="25"/>
  <c r="AH83" i="25"/>
  <c r="AI83" i="25" s="1"/>
  <c r="AJ83" i="25"/>
  <c r="AK83" i="25"/>
  <c r="AL83" i="25"/>
  <c r="AH84" i="25"/>
  <c r="BC84" i="25" s="1"/>
  <c r="AI84" i="25"/>
  <c r="AJ84" i="25"/>
  <c r="AK84" i="25"/>
  <c r="AL84" i="25"/>
  <c r="AH85" i="25"/>
  <c r="AI85" i="25"/>
  <c r="AJ85" i="25"/>
  <c r="AK85" i="25"/>
  <c r="BF85" i="25" s="1"/>
  <c r="AL85" i="25"/>
  <c r="AH86" i="25"/>
  <c r="AI86" i="25"/>
  <c r="AJ86" i="25"/>
  <c r="AK86" i="25"/>
  <c r="AL86" i="25"/>
  <c r="AH87" i="25"/>
  <c r="AI87" i="25"/>
  <c r="BD87" i="25" s="1"/>
  <c r="AJ87" i="25"/>
  <c r="AK87" i="25"/>
  <c r="AL87" i="25"/>
  <c r="AH88" i="25"/>
  <c r="AI88" i="25"/>
  <c r="AJ88" i="25"/>
  <c r="AK88" i="25"/>
  <c r="AL88" i="25"/>
  <c r="BG88" i="25" s="1"/>
  <c r="AH89" i="25"/>
  <c r="AI89" i="25"/>
  <c r="AJ89" i="25"/>
  <c r="AK89" i="25"/>
  <c r="AL89" i="25"/>
  <c r="AH90" i="25"/>
  <c r="AI90" i="25"/>
  <c r="AJ90" i="25"/>
  <c r="BE90" i="25" s="1"/>
  <c r="AK90" i="25"/>
  <c r="AL90" i="25"/>
  <c r="AH91" i="25"/>
  <c r="AI91" i="25"/>
  <c r="AJ91" i="25"/>
  <c r="AK91" i="25"/>
  <c r="AL91" i="25"/>
  <c r="AH92" i="25"/>
  <c r="BC92" i="25" s="1"/>
  <c r="AI92" i="25"/>
  <c r="AJ92" i="25"/>
  <c r="AK92" i="25"/>
  <c r="AL92" i="25"/>
  <c r="AH93" i="25"/>
  <c r="AI93" i="25"/>
  <c r="AJ93" i="25"/>
  <c r="AK93" i="25"/>
  <c r="BF93" i="25" s="1"/>
  <c r="AL93" i="25"/>
  <c r="AH94" i="25"/>
  <c r="AI94" i="25"/>
  <c r="AJ94" i="25"/>
  <c r="AK94" i="25"/>
  <c r="AL94" i="25"/>
  <c r="AH95" i="25"/>
  <c r="AI95" i="25"/>
  <c r="BD95" i="25" s="1"/>
  <c r="AJ95" i="25"/>
  <c r="AK95" i="25"/>
  <c r="AL95" i="25"/>
  <c r="AH96" i="25"/>
  <c r="AI96" i="25"/>
  <c r="AJ96" i="25"/>
  <c r="AK96" i="25"/>
  <c r="AL96" i="25"/>
  <c r="BG96" i="25" s="1"/>
  <c r="AH97" i="25"/>
  <c r="AI97" i="25"/>
  <c r="AJ97" i="25"/>
  <c r="AK97" i="25"/>
  <c r="AL97" i="25"/>
  <c r="AH98" i="25"/>
  <c r="AI98" i="25"/>
  <c r="AJ98" i="25"/>
  <c r="BE98" i="25" s="1"/>
  <c r="AK98" i="25"/>
  <c r="AL98" i="25"/>
  <c r="AH99" i="25"/>
  <c r="AI99" i="25"/>
  <c r="AJ99" i="25"/>
  <c r="AK99" i="25"/>
  <c r="AL99" i="25"/>
  <c r="AH100" i="25"/>
  <c r="BC100" i="25" s="1"/>
  <c r="AI100" i="25"/>
  <c r="AJ100" i="25"/>
  <c r="AK100" i="25"/>
  <c r="AL100" i="25"/>
  <c r="AH101" i="25"/>
  <c r="AI101" i="25"/>
  <c r="AJ101" i="25"/>
  <c r="AK101" i="25"/>
  <c r="BF101" i="25" s="1"/>
  <c r="AL101" i="25"/>
  <c r="AH102" i="25"/>
  <c r="AI102" i="25"/>
  <c r="AJ102" i="25"/>
  <c r="AK102" i="25"/>
  <c r="AL102" i="25"/>
  <c r="AH103" i="25"/>
  <c r="AI103" i="25"/>
  <c r="BD103" i="25" s="1"/>
  <c r="AJ103" i="25"/>
  <c r="AK103" i="25"/>
  <c r="AL103" i="25"/>
  <c r="AH104" i="25"/>
  <c r="AI104" i="25"/>
  <c r="AJ104" i="25"/>
  <c r="AK104" i="25"/>
  <c r="AL104" i="25"/>
  <c r="BG104" i="25" s="1"/>
  <c r="AH73" i="25"/>
  <c r="AI73" i="25" s="1"/>
  <c r="AJ73" i="25"/>
  <c r="AG68" i="25"/>
  <c r="AH68" i="25"/>
  <c r="AI68" i="25"/>
  <c r="AJ68" i="25"/>
  <c r="AG64" i="25"/>
  <c r="AH64" i="25"/>
  <c r="AI64" i="25"/>
  <c r="AJ64" i="25"/>
  <c r="AG63" i="25"/>
  <c r="AH63" i="25"/>
  <c r="AI63" i="25"/>
  <c r="AJ63" i="25"/>
  <c r="AK63" i="25"/>
  <c r="BF63" i="25" s="1"/>
  <c r="AG60" i="25"/>
  <c r="AH60" i="25"/>
  <c r="AI60" i="25"/>
  <c r="AJ60" i="25"/>
  <c r="AK60" i="25"/>
  <c r="BF60" i="25" s="1"/>
  <c r="AG55" i="25"/>
  <c r="AH55" i="25"/>
  <c r="AI55" i="25"/>
  <c r="AJ55" i="25"/>
  <c r="AK55" i="25"/>
  <c r="AG50" i="25"/>
  <c r="AH50" i="25"/>
  <c r="AI50" i="25" s="1"/>
  <c r="AJ50" i="25"/>
  <c r="AK50" i="25"/>
  <c r="AL50" i="25"/>
  <c r="AM50" i="25"/>
  <c r="AN50" i="25"/>
  <c r="BI50" i="25" s="1"/>
  <c r="AO50" i="25"/>
  <c r="AP50" i="25"/>
  <c r="AQ50" i="25"/>
  <c r="AI30" i="25"/>
  <c r="AJ30" i="25"/>
  <c r="BE30" i="25" s="1"/>
  <c r="AI31" i="25"/>
  <c r="AJ31" i="25"/>
  <c r="AK31" i="25" s="1"/>
  <c r="BD31" i="25"/>
  <c r="BE31" i="25"/>
  <c r="AU3" i="25"/>
  <c r="AV3" i="25"/>
  <c r="AW3" i="25"/>
  <c r="AX3" i="25"/>
  <c r="AY3" i="25"/>
  <c r="AZ3" i="25"/>
  <c r="BA3" i="25"/>
  <c r="AT3" i="25"/>
  <c r="BC6" i="25"/>
  <c r="BD6" i="25"/>
  <c r="BE6" i="25"/>
  <c r="BF6" i="25"/>
  <c r="BG6" i="25"/>
  <c r="BH6" i="25"/>
  <c r="BI6" i="25"/>
  <c r="BJ6" i="25"/>
  <c r="BK6" i="25"/>
  <c r="BL6" i="25"/>
  <c r="BC7" i="25"/>
  <c r="BD7" i="25"/>
  <c r="BE7" i="25"/>
  <c r="BF7" i="25"/>
  <c r="BG7" i="25"/>
  <c r="BH7" i="25"/>
  <c r="BI7" i="25"/>
  <c r="BJ7" i="25"/>
  <c r="BK7" i="25"/>
  <c r="BL7" i="25"/>
  <c r="BC8" i="25"/>
  <c r="BD8" i="25"/>
  <c r="BE8" i="25"/>
  <c r="BF8" i="25"/>
  <c r="BG8" i="25"/>
  <c r="BH8" i="25"/>
  <c r="BI8" i="25"/>
  <c r="BJ8" i="25"/>
  <c r="BK8" i="25"/>
  <c r="BL8" i="25"/>
  <c r="BC9" i="25"/>
  <c r="BD9" i="25"/>
  <c r="BE9" i="25"/>
  <c r="BF9" i="25"/>
  <c r="BG9" i="25"/>
  <c r="BH9" i="25"/>
  <c r="BI9" i="25"/>
  <c r="BJ9" i="25"/>
  <c r="BK9" i="25"/>
  <c r="BL9" i="25"/>
  <c r="BC10" i="25"/>
  <c r="BD10" i="25"/>
  <c r="BE10" i="25"/>
  <c r="BF10" i="25"/>
  <c r="BG10" i="25"/>
  <c r="BH10" i="25"/>
  <c r="BI10" i="25"/>
  <c r="BJ10" i="25"/>
  <c r="BK10" i="25"/>
  <c r="BL10" i="25"/>
  <c r="BC11" i="25"/>
  <c r="BD11" i="25"/>
  <c r="BE11" i="25"/>
  <c r="BF11" i="25"/>
  <c r="BG11" i="25"/>
  <c r="BH11" i="25"/>
  <c r="BI11" i="25"/>
  <c r="BJ11" i="25"/>
  <c r="BK11" i="25"/>
  <c r="BL11" i="25"/>
  <c r="BC12" i="25"/>
  <c r="BD12" i="25"/>
  <c r="BE12" i="25"/>
  <c r="BF12" i="25"/>
  <c r="BG12" i="25"/>
  <c r="BH12" i="25"/>
  <c r="BI12" i="25"/>
  <c r="BJ12" i="25"/>
  <c r="BK12" i="25"/>
  <c r="BL12" i="25"/>
  <c r="BC13" i="25"/>
  <c r="BD13" i="25"/>
  <c r="BE13" i="25"/>
  <c r="BF13" i="25"/>
  <c r="BG13" i="25"/>
  <c r="BH13" i="25"/>
  <c r="BI13" i="25"/>
  <c r="BJ13" i="25"/>
  <c r="BK13" i="25"/>
  <c r="BL13" i="25"/>
  <c r="BC14" i="25"/>
  <c r="BD14" i="25"/>
  <c r="BE14" i="25"/>
  <c r="BF14" i="25"/>
  <c r="BG14" i="25"/>
  <c r="BH14" i="25"/>
  <c r="BI14" i="25"/>
  <c r="BJ14" i="25"/>
  <c r="BK14" i="25"/>
  <c r="BL14" i="25"/>
  <c r="BC15" i="25"/>
  <c r="BD15" i="25"/>
  <c r="BE15" i="25"/>
  <c r="BF15" i="25"/>
  <c r="BG15" i="25"/>
  <c r="BH15" i="25"/>
  <c r="BI15" i="25"/>
  <c r="BJ15" i="25"/>
  <c r="BK15" i="25"/>
  <c r="BL15" i="25"/>
  <c r="BC16" i="25"/>
  <c r="BD16" i="25"/>
  <c r="BE16" i="25"/>
  <c r="BF16" i="25"/>
  <c r="BG16" i="25"/>
  <c r="BH16" i="25"/>
  <c r="BI16" i="25"/>
  <c r="BJ16" i="25"/>
  <c r="BK16" i="25"/>
  <c r="BL16" i="25"/>
  <c r="BC17" i="25"/>
  <c r="BD17" i="25"/>
  <c r="BE17" i="25"/>
  <c r="BF17" i="25"/>
  <c r="BG17" i="25"/>
  <c r="BH17" i="25"/>
  <c r="BI17" i="25"/>
  <c r="BJ17" i="25"/>
  <c r="BK17" i="25"/>
  <c r="BL17" i="25"/>
  <c r="BC18" i="25"/>
  <c r="BD18" i="25"/>
  <c r="BE18" i="25"/>
  <c r="BF18" i="25"/>
  <c r="BG18" i="25"/>
  <c r="BH18" i="25"/>
  <c r="BI18" i="25"/>
  <c r="BJ18" i="25"/>
  <c r="BK18" i="25"/>
  <c r="BL18" i="25"/>
  <c r="BC19" i="25"/>
  <c r="BD19" i="25"/>
  <c r="BE19" i="25"/>
  <c r="BF19" i="25"/>
  <c r="BG19" i="25"/>
  <c r="BH19" i="25"/>
  <c r="BI19" i="25"/>
  <c r="BJ19" i="25"/>
  <c r="BK19" i="25"/>
  <c r="BL19" i="25"/>
  <c r="BC20" i="25"/>
  <c r="BD20" i="25"/>
  <c r="BE20" i="25"/>
  <c r="BF20" i="25"/>
  <c r="BG20" i="25"/>
  <c r="BH20" i="25"/>
  <c r="BI20" i="25"/>
  <c r="BJ20" i="25"/>
  <c r="BK20" i="25"/>
  <c r="BL20" i="25"/>
  <c r="BC21" i="25"/>
  <c r="BD21" i="25"/>
  <c r="BE21" i="25"/>
  <c r="BF21" i="25"/>
  <c r="BG21" i="25"/>
  <c r="BH21" i="25"/>
  <c r="BI21" i="25"/>
  <c r="BJ21" i="25"/>
  <c r="BK21" i="25"/>
  <c r="BL21" i="25"/>
  <c r="BC22" i="25"/>
  <c r="BD22" i="25"/>
  <c r="BE22" i="25"/>
  <c r="BF22" i="25"/>
  <c r="BG22" i="25"/>
  <c r="BH22" i="25"/>
  <c r="BI22" i="25"/>
  <c r="BJ22" i="25"/>
  <c r="BK22" i="25"/>
  <c r="BL22" i="25"/>
  <c r="BC23" i="25"/>
  <c r="BD23" i="25"/>
  <c r="BE23" i="25"/>
  <c r="BF23" i="25"/>
  <c r="BG23" i="25"/>
  <c r="BH23" i="25"/>
  <c r="BI23" i="25"/>
  <c r="BJ23" i="25"/>
  <c r="BK23" i="25"/>
  <c r="BL23" i="25"/>
  <c r="BC24" i="25"/>
  <c r="BD24" i="25"/>
  <c r="BE24" i="25"/>
  <c r="BF24" i="25"/>
  <c r="BG24" i="25"/>
  <c r="BH24" i="25"/>
  <c r="BI24" i="25"/>
  <c r="BJ24" i="25"/>
  <c r="BK24" i="25"/>
  <c r="BL24" i="25"/>
  <c r="BC25" i="25"/>
  <c r="BD25" i="25"/>
  <c r="BE25" i="25"/>
  <c r="BF25" i="25"/>
  <c r="BG25" i="25"/>
  <c r="BH25" i="25"/>
  <c r="BI25" i="25"/>
  <c r="BJ25" i="25"/>
  <c r="BK25" i="25"/>
  <c r="BL25" i="25"/>
  <c r="BC26" i="25"/>
  <c r="BD26" i="25"/>
  <c r="BE26" i="25"/>
  <c r="BF26" i="25"/>
  <c r="BG26" i="25"/>
  <c r="BH26" i="25"/>
  <c r="BI26" i="25"/>
  <c r="BJ26" i="25"/>
  <c r="BK26" i="25"/>
  <c r="BL26" i="25"/>
  <c r="BC27" i="25"/>
  <c r="BD27" i="25"/>
  <c r="BE27" i="25"/>
  <c r="BF27" i="25"/>
  <c r="BG27" i="25"/>
  <c r="BH27" i="25"/>
  <c r="BI27" i="25"/>
  <c r="BJ27" i="25"/>
  <c r="BK27" i="25"/>
  <c r="BL27" i="25"/>
  <c r="BC28" i="25"/>
  <c r="BD28" i="25"/>
  <c r="BE28" i="25"/>
  <c r="BF28" i="25"/>
  <c r="BG28" i="25"/>
  <c r="BH28" i="25"/>
  <c r="BI28" i="25"/>
  <c r="BJ28" i="25"/>
  <c r="BK28" i="25"/>
  <c r="BL28" i="25"/>
  <c r="BC29" i="25"/>
  <c r="BD29" i="25"/>
  <c r="BE29" i="25"/>
  <c r="BF29" i="25"/>
  <c r="BG29" i="25"/>
  <c r="BH29" i="25"/>
  <c r="BI29" i="25"/>
  <c r="BJ29" i="25"/>
  <c r="BK29" i="25"/>
  <c r="BL29" i="25"/>
  <c r="BC30" i="25"/>
  <c r="BD30" i="25"/>
  <c r="BC31" i="25"/>
  <c r="BC32" i="25"/>
  <c r="BD32" i="25"/>
  <c r="BE32" i="25"/>
  <c r="BF32" i="25"/>
  <c r="BG32" i="25"/>
  <c r="BH32" i="25"/>
  <c r="BI32" i="25"/>
  <c r="BJ32" i="25"/>
  <c r="BK32" i="25"/>
  <c r="BL32" i="25"/>
  <c r="BC33" i="25"/>
  <c r="BD33" i="25"/>
  <c r="BE33" i="25"/>
  <c r="BF33" i="25"/>
  <c r="BG33" i="25"/>
  <c r="BH33" i="25"/>
  <c r="BI33" i="25"/>
  <c r="BJ33" i="25"/>
  <c r="BK33" i="25"/>
  <c r="BL33" i="25"/>
  <c r="BC34" i="25"/>
  <c r="BD34" i="25"/>
  <c r="BE34" i="25"/>
  <c r="BF34" i="25"/>
  <c r="BG34" i="25"/>
  <c r="BH34" i="25"/>
  <c r="BI34" i="25"/>
  <c r="BJ34" i="25"/>
  <c r="BK34" i="25"/>
  <c r="BL34" i="25"/>
  <c r="BC35" i="25"/>
  <c r="BD35" i="25"/>
  <c r="BE35" i="25"/>
  <c r="BF35" i="25"/>
  <c r="BG35" i="25"/>
  <c r="BH35" i="25"/>
  <c r="BI35" i="25"/>
  <c r="BJ35" i="25"/>
  <c r="BK35" i="25"/>
  <c r="BL35" i="25"/>
  <c r="BC36" i="25"/>
  <c r="BD36" i="25"/>
  <c r="BE36" i="25"/>
  <c r="BF36" i="25"/>
  <c r="BG36" i="25"/>
  <c r="BH36" i="25"/>
  <c r="BI36" i="25"/>
  <c r="BJ36" i="25"/>
  <c r="BK36" i="25"/>
  <c r="BL36" i="25"/>
  <c r="BC37" i="25"/>
  <c r="BD37" i="25"/>
  <c r="BE37" i="25"/>
  <c r="BF37" i="25"/>
  <c r="BG37" i="25"/>
  <c r="BH37" i="25"/>
  <c r="BI37" i="25"/>
  <c r="BJ37" i="25"/>
  <c r="BK37" i="25"/>
  <c r="BL37" i="25"/>
  <c r="BC38" i="25"/>
  <c r="BD38" i="25"/>
  <c r="BE38" i="25"/>
  <c r="BF38" i="25"/>
  <c r="BG38" i="25"/>
  <c r="BH38" i="25"/>
  <c r="BI38" i="25"/>
  <c r="BJ38" i="25"/>
  <c r="BK38" i="25"/>
  <c r="BL38" i="25"/>
  <c r="BC39" i="25"/>
  <c r="BD39" i="25"/>
  <c r="BE39" i="25"/>
  <c r="BF39" i="25"/>
  <c r="BG39" i="25"/>
  <c r="BH39" i="25"/>
  <c r="BI39" i="25"/>
  <c r="BJ39" i="25"/>
  <c r="BK39" i="25"/>
  <c r="BL39" i="25"/>
  <c r="BC40" i="25"/>
  <c r="BD40" i="25"/>
  <c r="BE40" i="25"/>
  <c r="BF40" i="25"/>
  <c r="BG40" i="25"/>
  <c r="BH40" i="25"/>
  <c r="BI40" i="25"/>
  <c r="BJ40" i="25"/>
  <c r="BK40" i="25"/>
  <c r="BL40" i="25"/>
  <c r="BC41" i="25"/>
  <c r="BD41" i="25"/>
  <c r="BE41" i="25"/>
  <c r="BF41" i="25"/>
  <c r="BG41" i="25"/>
  <c r="BH41" i="25"/>
  <c r="BI41" i="25"/>
  <c r="BJ41" i="25"/>
  <c r="BK41" i="25"/>
  <c r="BL41" i="25"/>
  <c r="BC42" i="25"/>
  <c r="BD42" i="25"/>
  <c r="BE42" i="25"/>
  <c r="BF42" i="25"/>
  <c r="BG42" i="25"/>
  <c r="BH42" i="25"/>
  <c r="BI42" i="25"/>
  <c r="BJ42" i="25"/>
  <c r="BK42" i="25"/>
  <c r="BL42" i="25"/>
  <c r="BC43" i="25"/>
  <c r="BD43" i="25"/>
  <c r="BE43" i="25"/>
  <c r="BF43" i="25"/>
  <c r="BG43" i="25"/>
  <c r="BH43" i="25"/>
  <c r="BI43" i="25"/>
  <c r="BJ43" i="25"/>
  <c r="BK43" i="25"/>
  <c r="BL43" i="25"/>
  <c r="BC44" i="25"/>
  <c r="BD44" i="25"/>
  <c r="BE44" i="25"/>
  <c r="BF44" i="25"/>
  <c r="BG44" i="25"/>
  <c r="BH44" i="25"/>
  <c r="BI44" i="25"/>
  <c r="BJ44" i="25"/>
  <c r="BK44" i="25"/>
  <c r="BL44" i="25"/>
  <c r="BC45" i="25"/>
  <c r="BD45" i="25"/>
  <c r="BE45" i="25"/>
  <c r="BF45" i="25"/>
  <c r="BG45" i="25"/>
  <c r="BH45" i="25"/>
  <c r="BI45" i="25"/>
  <c r="BJ45" i="25"/>
  <c r="BK45" i="25"/>
  <c r="BL45" i="25"/>
  <c r="BC46" i="25"/>
  <c r="BD46" i="25"/>
  <c r="BE46" i="25"/>
  <c r="BF46" i="25"/>
  <c r="BG46" i="25"/>
  <c r="BH46" i="25"/>
  <c r="BI46" i="25"/>
  <c r="BJ46" i="25"/>
  <c r="BK46" i="25"/>
  <c r="BL46" i="25"/>
  <c r="BC47" i="25"/>
  <c r="BD47" i="25"/>
  <c r="BE47" i="25"/>
  <c r="BF47" i="25"/>
  <c r="BG47" i="25"/>
  <c r="BH47" i="25"/>
  <c r="BI47" i="25"/>
  <c r="BJ47" i="25"/>
  <c r="BK47" i="25"/>
  <c r="BL47" i="25"/>
  <c r="BC48" i="25"/>
  <c r="BD48" i="25"/>
  <c r="BE48" i="25"/>
  <c r="BF48" i="25"/>
  <c r="BG48" i="25"/>
  <c r="BH48" i="25"/>
  <c r="BI48" i="25"/>
  <c r="BJ48" i="25"/>
  <c r="BK48" i="25"/>
  <c r="BL48" i="25"/>
  <c r="BC49" i="25"/>
  <c r="BD49" i="25"/>
  <c r="BE49" i="25"/>
  <c r="BF49" i="25"/>
  <c r="BG49" i="25"/>
  <c r="BH49" i="25"/>
  <c r="BI49" i="25"/>
  <c r="BJ49" i="25"/>
  <c r="BK49" i="25"/>
  <c r="BL49" i="25"/>
  <c r="BC50" i="25"/>
  <c r="BF50" i="25"/>
  <c r="BG50" i="25"/>
  <c r="BH50" i="25"/>
  <c r="BK50" i="25"/>
  <c r="BL50" i="25"/>
  <c r="BC51" i="25"/>
  <c r="BD51" i="25"/>
  <c r="BE51" i="25"/>
  <c r="BF51" i="25"/>
  <c r="BG51" i="25"/>
  <c r="BH51" i="25"/>
  <c r="BI51" i="25"/>
  <c r="BJ51" i="25"/>
  <c r="BK51" i="25"/>
  <c r="BL51" i="25"/>
  <c r="BC52" i="25"/>
  <c r="BD52" i="25"/>
  <c r="BE52" i="25"/>
  <c r="BF52" i="25"/>
  <c r="BG52" i="25"/>
  <c r="BH52" i="25"/>
  <c r="BI52" i="25"/>
  <c r="BJ52" i="25"/>
  <c r="BK52" i="25"/>
  <c r="BL52" i="25"/>
  <c r="BC53" i="25"/>
  <c r="BD53" i="25"/>
  <c r="BE53" i="25"/>
  <c r="BF53" i="25"/>
  <c r="BG53" i="25"/>
  <c r="BH53" i="25"/>
  <c r="BI53" i="25"/>
  <c r="BJ53" i="25"/>
  <c r="BK53" i="25"/>
  <c r="BL53" i="25"/>
  <c r="BC54" i="25"/>
  <c r="BD54" i="25"/>
  <c r="BE54" i="25"/>
  <c r="BF54" i="25"/>
  <c r="BG54" i="25"/>
  <c r="BH54" i="25"/>
  <c r="BI54" i="25"/>
  <c r="BJ54" i="25"/>
  <c r="BK54" i="25"/>
  <c r="BL54" i="25"/>
  <c r="BC55" i="25"/>
  <c r="BD55" i="25"/>
  <c r="BE55" i="25"/>
  <c r="BF55" i="25"/>
  <c r="BC56" i="25"/>
  <c r="BD56" i="25"/>
  <c r="BE56" i="25"/>
  <c r="BF56" i="25"/>
  <c r="BG56" i="25"/>
  <c r="BH56" i="25"/>
  <c r="BI56" i="25"/>
  <c r="BJ56" i="25"/>
  <c r="BK56" i="25"/>
  <c r="BL56" i="25"/>
  <c r="BC57" i="25"/>
  <c r="BD57" i="25"/>
  <c r="BE57" i="25"/>
  <c r="BF57" i="25"/>
  <c r="BG57" i="25"/>
  <c r="BH57" i="25"/>
  <c r="BI57" i="25"/>
  <c r="BJ57" i="25"/>
  <c r="BK57" i="25"/>
  <c r="BL57" i="25"/>
  <c r="BC58" i="25"/>
  <c r="BD58" i="25"/>
  <c r="BE58" i="25"/>
  <c r="BF58" i="25"/>
  <c r="BG58" i="25"/>
  <c r="BH58" i="25"/>
  <c r="BI58" i="25"/>
  <c r="BJ58" i="25"/>
  <c r="BK58" i="25"/>
  <c r="BL58" i="25"/>
  <c r="BC59" i="25"/>
  <c r="BD59" i="25"/>
  <c r="BE59" i="25"/>
  <c r="BF59" i="25"/>
  <c r="BG59" i="25"/>
  <c r="BH59" i="25"/>
  <c r="BI59" i="25"/>
  <c r="BJ59" i="25"/>
  <c r="BK59" i="25"/>
  <c r="BL59" i="25"/>
  <c r="BC60" i="25"/>
  <c r="BD60" i="25"/>
  <c r="BE60" i="25"/>
  <c r="BC61" i="25"/>
  <c r="BD61" i="25"/>
  <c r="BE61" i="25"/>
  <c r="BF61" i="25"/>
  <c r="BG61" i="25"/>
  <c r="BH61" i="25"/>
  <c r="BI61" i="25"/>
  <c r="BJ61" i="25"/>
  <c r="BK61" i="25"/>
  <c r="BL61" i="25"/>
  <c r="BC62" i="25"/>
  <c r="BD62" i="25"/>
  <c r="BE62" i="25"/>
  <c r="BF62" i="25"/>
  <c r="BG62" i="25"/>
  <c r="BH62" i="25"/>
  <c r="BI62" i="25"/>
  <c r="BJ62" i="25"/>
  <c r="BK62" i="25"/>
  <c r="BL62" i="25"/>
  <c r="BC63" i="25"/>
  <c r="BD63" i="25"/>
  <c r="BE63" i="25"/>
  <c r="BC64" i="25"/>
  <c r="BD64" i="25"/>
  <c r="BE64" i="25"/>
  <c r="BC65" i="25"/>
  <c r="BD65" i="25"/>
  <c r="BE65" i="25"/>
  <c r="BF65" i="25"/>
  <c r="BG65" i="25"/>
  <c r="BH65" i="25"/>
  <c r="BI65" i="25"/>
  <c r="BJ65" i="25"/>
  <c r="BK65" i="25"/>
  <c r="BL65" i="25"/>
  <c r="BC66" i="25"/>
  <c r="BD66" i="25"/>
  <c r="BE66" i="25"/>
  <c r="BF66" i="25"/>
  <c r="BG66" i="25"/>
  <c r="BH66" i="25"/>
  <c r="BI66" i="25"/>
  <c r="BJ66" i="25"/>
  <c r="BK66" i="25"/>
  <c r="BL66" i="25"/>
  <c r="BC67" i="25"/>
  <c r="BD67" i="25"/>
  <c r="BE67" i="25"/>
  <c r="BF67" i="25"/>
  <c r="BG67" i="25"/>
  <c r="BH67" i="25"/>
  <c r="BI67" i="25"/>
  <c r="BJ67" i="25"/>
  <c r="BK67" i="25"/>
  <c r="BL67" i="25"/>
  <c r="BC68" i="25"/>
  <c r="BD68" i="25"/>
  <c r="BE68" i="25"/>
  <c r="BC69" i="25"/>
  <c r="BD69" i="25"/>
  <c r="BE69" i="25"/>
  <c r="BF69" i="25"/>
  <c r="BG69" i="25"/>
  <c r="BH69" i="25"/>
  <c r="BI69" i="25"/>
  <c r="BJ69" i="25"/>
  <c r="BK69" i="25"/>
  <c r="BL69" i="25"/>
  <c r="BC70" i="25"/>
  <c r="BD70" i="25"/>
  <c r="BE70" i="25"/>
  <c r="BF70" i="25"/>
  <c r="BG70" i="25"/>
  <c r="BH70" i="25"/>
  <c r="BI70" i="25"/>
  <c r="BJ70" i="25"/>
  <c r="BK70" i="25"/>
  <c r="BL70" i="25"/>
  <c r="BC71" i="25"/>
  <c r="BD71" i="25"/>
  <c r="BE71" i="25"/>
  <c r="BF71" i="25"/>
  <c r="BG71" i="25"/>
  <c r="BH71" i="25"/>
  <c r="BI71" i="25"/>
  <c r="BJ71" i="25"/>
  <c r="BK71" i="25"/>
  <c r="BL71" i="25"/>
  <c r="BC72" i="25"/>
  <c r="BD72" i="25"/>
  <c r="BE72" i="25"/>
  <c r="BF72" i="25"/>
  <c r="BG72" i="25"/>
  <c r="BH72" i="25"/>
  <c r="BI72" i="25"/>
  <c r="BJ72" i="25"/>
  <c r="BK72" i="25"/>
  <c r="BL72" i="25"/>
  <c r="BC73" i="25"/>
  <c r="BC74" i="25"/>
  <c r="BD74" i="25"/>
  <c r="BE74" i="25"/>
  <c r="BF74" i="25"/>
  <c r="BG74" i="25"/>
  <c r="BH74" i="25"/>
  <c r="BI74" i="25"/>
  <c r="BJ74" i="25"/>
  <c r="BK74" i="25"/>
  <c r="BL74" i="25"/>
  <c r="BC75" i="25"/>
  <c r="BD75" i="25"/>
  <c r="BE75" i="25"/>
  <c r="BF75" i="25"/>
  <c r="BG75" i="25"/>
  <c r="BH75" i="25"/>
  <c r="BI75" i="25"/>
  <c r="BJ75" i="25"/>
  <c r="BK75" i="25"/>
  <c r="BL75" i="25"/>
  <c r="BC76" i="25"/>
  <c r="BD76" i="25"/>
  <c r="BE76" i="25"/>
  <c r="BF76" i="25"/>
  <c r="BG76" i="25"/>
  <c r="BH76" i="25"/>
  <c r="BI76" i="25"/>
  <c r="BJ76" i="25"/>
  <c r="BK76" i="25"/>
  <c r="BL76" i="25"/>
  <c r="BC77" i="25"/>
  <c r="BD77" i="25"/>
  <c r="BE77" i="25"/>
  <c r="BF77" i="25"/>
  <c r="BG77" i="25"/>
  <c r="BH77" i="25"/>
  <c r="BI77" i="25"/>
  <c r="BJ77" i="25"/>
  <c r="BK77" i="25"/>
  <c r="BL77" i="25"/>
  <c r="BC78" i="25"/>
  <c r="BD78" i="25"/>
  <c r="BE78" i="25"/>
  <c r="BF78" i="25"/>
  <c r="BG78" i="25"/>
  <c r="BH78" i="25"/>
  <c r="BI78" i="25"/>
  <c r="BJ78" i="25"/>
  <c r="BK78" i="25"/>
  <c r="BL78" i="25"/>
  <c r="BC79" i="25"/>
  <c r="BD79" i="25"/>
  <c r="BE79" i="25"/>
  <c r="BF79" i="25"/>
  <c r="BG79" i="25"/>
  <c r="BH79" i="25"/>
  <c r="BI79" i="25"/>
  <c r="BJ79" i="25"/>
  <c r="BK79" i="25"/>
  <c r="BL79" i="25"/>
  <c r="BC80" i="25"/>
  <c r="BD80" i="25"/>
  <c r="BE80" i="25"/>
  <c r="BF80" i="25"/>
  <c r="BG80" i="25"/>
  <c r="BH80" i="25"/>
  <c r="BI80" i="25"/>
  <c r="BJ80" i="25"/>
  <c r="BK80" i="25"/>
  <c r="BL80" i="25"/>
  <c r="BC81" i="25"/>
  <c r="BD81" i="25"/>
  <c r="BE81" i="25"/>
  <c r="BF81" i="25"/>
  <c r="BG81" i="25"/>
  <c r="BC82" i="25"/>
  <c r="BD82" i="25"/>
  <c r="BG82" i="25"/>
  <c r="BC83" i="25"/>
  <c r="BF83" i="25"/>
  <c r="BG83" i="25"/>
  <c r="BE84" i="25"/>
  <c r="BF84" i="25"/>
  <c r="BG84" i="25"/>
  <c r="BC85" i="25"/>
  <c r="BD85" i="25"/>
  <c r="BE85" i="25"/>
  <c r="BC86" i="25"/>
  <c r="BD86" i="25"/>
  <c r="BE86" i="25"/>
  <c r="BF86" i="25"/>
  <c r="BG86" i="25"/>
  <c r="BC87" i="25"/>
  <c r="BF87" i="25"/>
  <c r="BG87" i="25"/>
  <c r="BC88" i="25"/>
  <c r="BD88" i="25"/>
  <c r="BE88" i="25"/>
  <c r="BF88" i="25"/>
  <c r="BC89" i="25"/>
  <c r="BD89" i="25"/>
  <c r="BE89" i="25"/>
  <c r="BF89" i="25"/>
  <c r="BG89" i="25"/>
  <c r="BC90" i="25"/>
  <c r="BD90" i="25"/>
  <c r="BG90" i="25"/>
  <c r="BC91" i="25"/>
  <c r="BD91" i="25"/>
  <c r="BE91" i="25"/>
  <c r="BF91" i="25"/>
  <c r="BG91" i="25"/>
  <c r="BE92" i="25"/>
  <c r="BF92" i="25"/>
  <c r="BG92" i="25"/>
  <c r="BC93" i="25"/>
  <c r="BD93" i="25"/>
  <c r="BE93" i="25"/>
  <c r="BC94" i="25"/>
  <c r="BD94" i="25"/>
  <c r="BE94" i="25"/>
  <c r="BF94" i="25"/>
  <c r="BG94" i="25"/>
  <c r="BC95" i="25"/>
  <c r="BF95" i="25"/>
  <c r="BG95" i="25"/>
  <c r="BC96" i="25"/>
  <c r="BD96" i="25"/>
  <c r="BE96" i="25"/>
  <c r="BF96" i="25"/>
  <c r="BC97" i="25"/>
  <c r="BD97" i="25"/>
  <c r="BE97" i="25"/>
  <c r="BF97" i="25"/>
  <c r="BG97" i="25"/>
  <c r="BC98" i="25"/>
  <c r="BD98" i="25"/>
  <c r="BG98" i="25"/>
  <c r="BC99" i="25"/>
  <c r="BD99" i="25"/>
  <c r="BE99" i="25"/>
  <c r="BF99" i="25"/>
  <c r="BG99" i="25"/>
  <c r="BE100" i="25"/>
  <c r="BF100" i="25"/>
  <c r="BG100" i="25"/>
  <c r="BC101" i="25"/>
  <c r="BD101" i="25"/>
  <c r="BE101" i="25"/>
  <c r="BC102" i="25"/>
  <c r="BD102" i="25"/>
  <c r="BE102" i="25"/>
  <c r="BF102" i="25"/>
  <c r="BG102" i="25"/>
  <c r="BC103" i="25"/>
  <c r="BF103" i="25"/>
  <c r="BG103" i="25"/>
  <c r="BC104" i="25"/>
  <c r="BD104" i="25"/>
  <c r="BE104" i="25"/>
  <c r="BF104" i="25"/>
  <c r="BD5" i="25"/>
  <c r="BE5" i="25"/>
  <c r="BF5" i="25"/>
  <c r="BG5" i="25"/>
  <c r="BH5" i="25"/>
  <c r="BI5" i="25"/>
  <c r="BJ5" i="25"/>
  <c r="BK5" i="25"/>
  <c r="BL5" i="25"/>
  <c r="G4" i="4"/>
  <c r="C14" i="4"/>
  <c r="C12" i="4"/>
  <c r="C11" i="4"/>
  <c r="CO104" i="26"/>
  <c r="CP104" i="26" s="1"/>
  <c r="CQ104" i="26" s="1"/>
  <c r="CR104" i="26" s="1"/>
  <c r="CN104" i="26"/>
  <c r="BQ104" i="26"/>
  <c r="X104" i="26"/>
  <c r="CN103" i="26"/>
  <c r="CO103" i="26" s="1"/>
  <c r="CP103" i="26" s="1"/>
  <c r="CQ103" i="26" s="1"/>
  <c r="CR103" i="26" s="1"/>
  <c r="BQ103" i="26"/>
  <c r="X103" i="26"/>
  <c r="CN102" i="26"/>
  <c r="CO102" i="26" s="1"/>
  <c r="CP102" i="26" s="1"/>
  <c r="CQ102" i="26" s="1"/>
  <c r="CR102" i="26" s="1"/>
  <c r="BQ102" i="26"/>
  <c r="X102" i="26"/>
  <c r="CO101" i="26"/>
  <c r="CP101" i="26" s="1"/>
  <c r="CQ101" i="26" s="1"/>
  <c r="CR101" i="26" s="1"/>
  <c r="CN101" i="26"/>
  <c r="BQ101" i="26"/>
  <c r="X101" i="26"/>
  <c r="CO100" i="26"/>
  <c r="CP100" i="26" s="1"/>
  <c r="CQ100" i="26" s="1"/>
  <c r="CR100" i="26" s="1"/>
  <c r="CN100" i="26"/>
  <c r="BQ100" i="26"/>
  <c r="X100" i="26"/>
  <c r="CO99" i="26"/>
  <c r="CP99" i="26" s="1"/>
  <c r="CQ99" i="26" s="1"/>
  <c r="CR99" i="26" s="1"/>
  <c r="CN99" i="26"/>
  <c r="BQ99" i="26"/>
  <c r="X99" i="26"/>
  <c r="CO98" i="26"/>
  <c r="CP98" i="26" s="1"/>
  <c r="CQ98" i="26" s="1"/>
  <c r="CR98" i="26" s="1"/>
  <c r="CN98" i="26"/>
  <c r="BQ98" i="26"/>
  <c r="X98" i="26"/>
  <c r="CO97" i="26"/>
  <c r="CP97" i="26" s="1"/>
  <c r="CQ97" i="26" s="1"/>
  <c r="CR97" i="26" s="1"/>
  <c r="CN97" i="26"/>
  <c r="BQ97" i="26"/>
  <c r="X97" i="26"/>
  <c r="CR96" i="26"/>
  <c r="CO96" i="26"/>
  <c r="CP96" i="26" s="1"/>
  <c r="CQ96" i="26" s="1"/>
  <c r="CN96" i="26"/>
  <c r="BQ96" i="26"/>
  <c r="X96" i="26"/>
  <c r="CN95" i="26"/>
  <c r="CO95" i="26" s="1"/>
  <c r="CP95" i="26" s="1"/>
  <c r="CQ95" i="26" s="1"/>
  <c r="CR95" i="26" s="1"/>
  <c r="BQ95" i="26"/>
  <c r="X95" i="26"/>
  <c r="CN94" i="26"/>
  <c r="CO94" i="26" s="1"/>
  <c r="CP94" i="26" s="1"/>
  <c r="CQ94" i="26" s="1"/>
  <c r="CR94" i="26" s="1"/>
  <c r="BQ94" i="26"/>
  <c r="X94" i="26"/>
  <c r="CN93" i="26"/>
  <c r="CO93" i="26" s="1"/>
  <c r="CP93" i="26" s="1"/>
  <c r="CQ93" i="26" s="1"/>
  <c r="CR93" i="26" s="1"/>
  <c r="BQ93" i="26"/>
  <c r="X93" i="26"/>
  <c r="CN92" i="26"/>
  <c r="CO92" i="26" s="1"/>
  <c r="CP92" i="26" s="1"/>
  <c r="CQ92" i="26" s="1"/>
  <c r="CR92" i="26" s="1"/>
  <c r="BQ92" i="26"/>
  <c r="X92" i="26"/>
  <c r="CN91" i="26"/>
  <c r="CO91" i="26" s="1"/>
  <c r="CP91" i="26" s="1"/>
  <c r="CQ91" i="26" s="1"/>
  <c r="CR91" i="26" s="1"/>
  <c r="BQ91" i="26"/>
  <c r="X91" i="26"/>
  <c r="CN90" i="26"/>
  <c r="CO90" i="26" s="1"/>
  <c r="CP90" i="26" s="1"/>
  <c r="CQ90" i="26" s="1"/>
  <c r="CR90" i="26" s="1"/>
  <c r="BQ90" i="26"/>
  <c r="X90" i="26"/>
  <c r="CO89" i="26"/>
  <c r="CP89" i="26" s="1"/>
  <c r="CQ89" i="26" s="1"/>
  <c r="CR89" i="26" s="1"/>
  <c r="CN89" i="26"/>
  <c r="BQ89" i="26"/>
  <c r="X89" i="26"/>
  <c r="CR88" i="26"/>
  <c r="CP88" i="26"/>
  <c r="CQ88" i="26" s="1"/>
  <c r="CN88" i="26"/>
  <c r="CO88" i="26" s="1"/>
  <c r="BQ88" i="26"/>
  <c r="X88" i="26"/>
  <c r="CR87" i="26"/>
  <c r="CQ87" i="26"/>
  <c r="CN87" i="26"/>
  <c r="CO87" i="26" s="1"/>
  <c r="CP87" i="26" s="1"/>
  <c r="BQ87" i="26"/>
  <c r="X87" i="26"/>
  <c r="CP86" i="26"/>
  <c r="CQ86" i="26" s="1"/>
  <c r="CR86" i="26" s="1"/>
  <c r="CO86" i="26"/>
  <c r="CN86" i="26"/>
  <c r="BQ86" i="26"/>
  <c r="X86" i="26"/>
  <c r="CP85" i="26"/>
  <c r="CQ85" i="26" s="1"/>
  <c r="CR85" i="26" s="1"/>
  <c r="CO85" i="26"/>
  <c r="CN85" i="26"/>
  <c r="BQ85" i="26"/>
  <c r="X85" i="26"/>
  <c r="CN84" i="26"/>
  <c r="CO84" i="26" s="1"/>
  <c r="CP84" i="26" s="1"/>
  <c r="CQ84" i="26" s="1"/>
  <c r="CR84" i="26" s="1"/>
  <c r="BQ84" i="26"/>
  <c r="X84" i="26"/>
  <c r="CN83" i="26"/>
  <c r="CO83" i="26" s="1"/>
  <c r="CP83" i="26" s="1"/>
  <c r="CQ83" i="26" s="1"/>
  <c r="CR83" i="26" s="1"/>
  <c r="BQ83" i="26"/>
  <c r="X83" i="26"/>
  <c r="CQ82" i="26"/>
  <c r="CR82" i="26" s="1"/>
  <c r="CP82" i="26"/>
  <c r="CO82" i="26"/>
  <c r="CN82" i="26"/>
  <c r="BQ82" i="26"/>
  <c r="X82" i="26"/>
  <c r="CO81" i="26"/>
  <c r="CP81" i="26" s="1"/>
  <c r="CQ81" i="26" s="1"/>
  <c r="CR81" i="26" s="1"/>
  <c r="CN81" i="26"/>
  <c r="BQ81" i="26"/>
  <c r="X81" i="26"/>
  <c r="CN80" i="26"/>
  <c r="CO80" i="26" s="1"/>
  <c r="CP80" i="26" s="1"/>
  <c r="CQ80" i="26" s="1"/>
  <c r="CR80" i="26" s="1"/>
  <c r="BQ80" i="26"/>
  <c r="X80" i="26"/>
  <c r="CR79" i="26"/>
  <c r="CQ79" i="26"/>
  <c r="CP79" i="26"/>
  <c r="CO79" i="26"/>
  <c r="CN79" i="26"/>
  <c r="BQ79" i="26"/>
  <c r="X79" i="26"/>
  <c r="CR78" i="26"/>
  <c r="CO78" i="26"/>
  <c r="CP78" i="26" s="1"/>
  <c r="CQ78" i="26" s="1"/>
  <c r="CN78" i="26"/>
  <c r="BQ78" i="26"/>
  <c r="X78" i="26"/>
  <c r="CN77" i="26"/>
  <c r="CO77" i="26" s="1"/>
  <c r="CP77" i="26" s="1"/>
  <c r="CQ77" i="26" s="1"/>
  <c r="CR77" i="26" s="1"/>
  <c r="BQ77" i="26"/>
  <c r="X77" i="26"/>
  <c r="CP76" i="26"/>
  <c r="CQ76" i="26" s="1"/>
  <c r="CR76" i="26" s="1"/>
  <c r="CO76" i="26"/>
  <c r="CN76" i="26"/>
  <c r="BQ76" i="26"/>
  <c r="X76" i="26"/>
  <c r="CO75" i="26"/>
  <c r="CP75" i="26" s="1"/>
  <c r="CQ75" i="26" s="1"/>
  <c r="CR75" i="26" s="1"/>
  <c r="CN75" i="26"/>
  <c r="BQ75" i="26"/>
  <c r="X75" i="26"/>
  <c r="CO74" i="26"/>
  <c r="CP74" i="26" s="1"/>
  <c r="CQ74" i="26" s="1"/>
  <c r="CR74" i="26" s="1"/>
  <c r="CN74" i="26"/>
  <c r="BQ74" i="26"/>
  <c r="X74" i="26"/>
  <c r="CR73" i="26"/>
  <c r="CQ73" i="26"/>
  <c r="CN73" i="26"/>
  <c r="CO73" i="26" s="1"/>
  <c r="CP73" i="26" s="1"/>
  <c r="BQ73" i="26"/>
  <c r="X73" i="26"/>
  <c r="CP72" i="26"/>
  <c r="CQ72" i="26" s="1"/>
  <c r="CR72" i="26" s="1"/>
  <c r="CO72" i="26"/>
  <c r="CN72" i="26"/>
  <c r="BQ72" i="26"/>
  <c r="X72" i="26"/>
  <c r="CP71" i="26"/>
  <c r="CQ71" i="26" s="1"/>
  <c r="CR71" i="26" s="1"/>
  <c r="CO71" i="26"/>
  <c r="CN71" i="26"/>
  <c r="BQ71" i="26"/>
  <c r="X71" i="26"/>
  <c r="CN70" i="26"/>
  <c r="CO70" i="26" s="1"/>
  <c r="CP70" i="26" s="1"/>
  <c r="CQ70" i="26" s="1"/>
  <c r="CR70" i="26" s="1"/>
  <c r="BQ70" i="26"/>
  <c r="X70" i="26"/>
  <c r="CR69" i="26"/>
  <c r="CQ69" i="26"/>
  <c r="CN69" i="26"/>
  <c r="CO69" i="26" s="1"/>
  <c r="CP69" i="26" s="1"/>
  <c r="BQ69" i="26"/>
  <c r="X69" i="26"/>
  <c r="CR68" i="26"/>
  <c r="CQ68" i="26"/>
  <c r="CP68" i="26"/>
  <c r="CO68" i="26"/>
  <c r="CN68" i="26"/>
  <c r="BQ68" i="26"/>
  <c r="X68" i="26"/>
  <c r="CP67" i="26"/>
  <c r="CQ67" i="26" s="1"/>
  <c r="CR67" i="26" s="1"/>
  <c r="CO67" i="26"/>
  <c r="CN67" i="26"/>
  <c r="BQ67" i="26"/>
  <c r="X67" i="26"/>
  <c r="CP66" i="26"/>
  <c r="CQ66" i="26" s="1"/>
  <c r="CR66" i="26" s="1"/>
  <c r="CO66" i="26"/>
  <c r="CN66" i="26"/>
  <c r="BQ66" i="26"/>
  <c r="X66" i="26"/>
  <c r="CR65" i="26"/>
  <c r="CN65" i="26"/>
  <c r="CO65" i="26" s="1"/>
  <c r="CP65" i="26" s="1"/>
  <c r="CQ65" i="26" s="1"/>
  <c r="BQ65" i="26"/>
  <c r="X65" i="26"/>
  <c r="CQ64" i="26"/>
  <c r="CR64" i="26" s="1"/>
  <c r="CN64" i="26"/>
  <c r="CO64" i="26" s="1"/>
  <c r="CP64" i="26" s="1"/>
  <c r="BQ64" i="26"/>
  <c r="X64" i="26"/>
  <c r="CO63" i="26"/>
  <c r="CP63" i="26" s="1"/>
  <c r="CQ63" i="26" s="1"/>
  <c r="CR63" i="26" s="1"/>
  <c r="CN63" i="26"/>
  <c r="BQ63" i="26"/>
  <c r="X63" i="26"/>
  <c r="CN62" i="26"/>
  <c r="CO62" i="26" s="1"/>
  <c r="CP62" i="26" s="1"/>
  <c r="CQ62" i="26" s="1"/>
  <c r="CR62" i="26" s="1"/>
  <c r="BQ62" i="26"/>
  <c r="X62" i="26"/>
  <c r="CO61" i="26"/>
  <c r="CP61" i="26" s="1"/>
  <c r="CQ61" i="26" s="1"/>
  <c r="CR61" i="26" s="1"/>
  <c r="CN61" i="26"/>
  <c r="BQ61" i="26"/>
  <c r="X61" i="26"/>
  <c r="CN60" i="26"/>
  <c r="CO60" i="26" s="1"/>
  <c r="CP60" i="26" s="1"/>
  <c r="CQ60" i="26" s="1"/>
  <c r="CR60" i="26" s="1"/>
  <c r="BQ60" i="26"/>
  <c r="X60" i="26"/>
  <c r="CO59" i="26"/>
  <c r="CP59" i="26" s="1"/>
  <c r="CQ59" i="26" s="1"/>
  <c r="CR59" i="26" s="1"/>
  <c r="CN59" i="26"/>
  <c r="BQ59" i="26"/>
  <c r="X59" i="26"/>
  <c r="CR58" i="26"/>
  <c r="CN58" i="26"/>
  <c r="CO58" i="26" s="1"/>
  <c r="CP58" i="26" s="1"/>
  <c r="CQ58" i="26" s="1"/>
  <c r="BQ58" i="26"/>
  <c r="X58" i="26"/>
  <c r="CN57" i="26"/>
  <c r="CO57" i="26" s="1"/>
  <c r="CP57" i="26" s="1"/>
  <c r="CQ57" i="26" s="1"/>
  <c r="CR57" i="26" s="1"/>
  <c r="BQ57" i="26"/>
  <c r="X57" i="26"/>
  <c r="CN56" i="26"/>
  <c r="CO56" i="26" s="1"/>
  <c r="CP56" i="26" s="1"/>
  <c r="CQ56" i="26" s="1"/>
  <c r="CR56" i="26" s="1"/>
  <c r="BQ56" i="26"/>
  <c r="X56" i="26"/>
  <c r="CO55" i="26"/>
  <c r="CP55" i="26" s="1"/>
  <c r="CQ55" i="26" s="1"/>
  <c r="CR55" i="26" s="1"/>
  <c r="CN55" i="26"/>
  <c r="BQ55" i="26"/>
  <c r="X55" i="26"/>
  <c r="CR54" i="26"/>
  <c r="CO54" i="26"/>
  <c r="CP54" i="26" s="1"/>
  <c r="CQ54" i="26" s="1"/>
  <c r="CN54" i="26"/>
  <c r="BQ54" i="26"/>
  <c r="X54" i="26"/>
  <c r="CR53" i="26"/>
  <c r="CO53" i="26"/>
  <c r="CP53" i="26" s="1"/>
  <c r="CQ53" i="26" s="1"/>
  <c r="CN53" i="26"/>
  <c r="BQ53" i="26"/>
  <c r="X53" i="26"/>
  <c r="CQ52" i="26"/>
  <c r="CR52" i="26" s="1"/>
  <c r="CN52" i="26"/>
  <c r="CO52" i="26" s="1"/>
  <c r="CP52" i="26" s="1"/>
  <c r="BQ52" i="26"/>
  <c r="X52" i="26"/>
  <c r="CO51" i="26"/>
  <c r="CP51" i="26" s="1"/>
  <c r="CQ51" i="26" s="1"/>
  <c r="CR51" i="26" s="1"/>
  <c r="CN51" i="26"/>
  <c r="BQ51" i="26"/>
  <c r="X51" i="26"/>
  <c r="CP50" i="26"/>
  <c r="CQ50" i="26" s="1"/>
  <c r="CR50" i="26" s="1"/>
  <c r="CN50" i="26"/>
  <c r="CO50" i="26" s="1"/>
  <c r="BQ50" i="26"/>
  <c r="X50" i="26"/>
  <c r="CP49" i="26"/>
  <c r="CQ49" i="26" s="1"/>
  <c r="CR49" i="26" s="1"/>
  <c r="CO49" i="26"/>
  <c r="CN49" i="26"/>
  <c r="BQ49" i="26"/>
  <c r="X49" i="26"/>
  <c r="CN48" i="26"/>
  <c r="CO48" i="26" s="1"/>
  <c r="CP48" i="26" s="1"/>
  <c r="CQ48" i="26" s="1"/>
  <c r="CR48" i="26" s="1"/>
  <c r="BQ48" i="26"/>
  <c r="X48" i="26"/>
  <c r="CQ47" i="26"/>
  <c r="CR47" i="26" s="1"/>
  <c r="CN47" i="26"/>
  <c r="CO47" i="26" s="1"/>
  <c r="CP47" i="26" s="1"/>
  <c r="BQ47" i="26"/>
  <c r="X47" i="26"/>
  <c r="CN46" i="26"/>
  <c r="CO46" i="26" s="1"/>
  <c r="CP46" i="26" s="1"/>
  <c r="CQ46" i="26" s="1"/>
  <c r="CR46" i="26" s="1"/>
  <c r="BQ46" i="26"/>
  <c r="X46" i="26"/>
  <c r="CO45" i="26"/>
  <c r="CP45" i="26" s="1"/>
  <c r="CQ45" i="26" s="1"/>
  <c r="CR45" i="26" s="1"/>
  <c r="CN45" i="26"/>
  <c r="BQ45" i="26"/>
  <c r="X45" i="26"/>
  <c r="CN44" i="26"/>
  <c r="CO44" i="26" s="1"/>
  <c r="CP44" i="26" s="1"/>
  <c r="CQ44" i="26" s="1"/>
  <c r="CR44" i="26" s="1"/>
  <c r="BQ44" i="26"/>
  <c r="X44" i="26"/>
  <c r="CR43" i="26"/>
  <c r="CQ43" i="26"/>
  <c r="CO43" i="26"/>
  <c r="CP43" i="26" s="1"/>
  <c r="CN43" i="26"/>
  <c r="BQ43" i="26"/>
  <c r="X43" i="26"/>
  <c r="CN42" i="26"/>
  <c r="CO42" i="26" s="1"/>
  <c r="CP42" i="26" s="1"/>
  <c r="CQ42" i="26" s="1"/>
  <c r="CR42" i="26" s="1"/>
  <c r="BQ42" i="26"/>
  <c r="X42" i="26"/>
  <c r="CO41" i="26"/>
  <c r="CP41" i="26" s="1"/>
  <c r="CQ41" i="26" s="1"/>
  <c r="CR41" i="26" s="1"/>
  <c r="CN41" i="26"/>
  <c r="BQ41" i="26"/>
  <c r="X41" i="26"/>
  <c r="CO40" i="26"/>
  <c r="CP40" i="26" s="1"/>
  <c r="CQ40" i="26" s="1"/>
  <c r="CR40" i="26" s="1"/>
  <c r="CN40" i="26"/>
  <c r="BQ40" i="26"/>
  <c r="X40" i="26"/>
  <c r="CO39" i="26"/>
  <c r="CP39" i="26" s="1"/>
  <c r="CQ39" i="26" s="1"/>
  <c r="CR39" i="26" s="1"/>
  <c r="CN39" i="26"/>
  <c r="BQ39" i="26"/>
  <c r="X39" i="26"/>
  <c r="CP38" i="26"/>
  <c r="CQ38" i="26" s="1"/>
  <c r="CR38" i="26" s="1"/>
  <c r="CN38" i="26"/>
  <c r="CO38" i="26" s="1"/>
  <c r="BQ38" i="26"/>
  <c r="X38" i="26"/>
  <c r="CN37" i="26"/>
  <c r="CO37" i="26" s="1"/>
  <c r="CP37" i="26" s="1"/>
  <c r="CQ37" i="26" s="1"/>
  <c r="CR37" i="26" s="1"/>
  <c r="BQ37" i="26"/>
  <c r="X37" i="26"/>
  <c r="CP36" i="26"/>
  <c r="CQ36" i="26" s="1"/>
  <c r="CR36" i="26" s="1"/>
  <c r="CN36" i="26"/>
  <c r="CO36" i="26" s="1"/>
  <c r="BQ36" i="26"/>
  <c r="X36" i="26"/>
  <c r="CO35" i="26"/>
  <c r="CP35" i="26" s="1"/>
  <c r="CQ35" i="26" s="1"/>
  <c r="CR35" i="26" s="1"/>
  <c r="CN35" i="26"/>
  <c r="BQ35" i="26"/>
  <c r="X35" i="26"/>
  <c r="CN34" i="26"/>
  <c r="CO34" i="26" s="1"/>
  <c r="CP34" i="26" s="1"/>
  <c r="CQ34" i="26" s="1"/>
  <c r="CR34" i="26" s="1"/>
  <c r="BQ34" i="26"/>
  <c r="X34" i="26"/>
  <c r="CO33" i="26"/>
  <c r="CP33" i="26" s="1"/>
  <c r="CQ33" i="26" s="1"/>
  <c r="CR33" i="26" s="1"/>
  <c r="CN33" i="26"/>
  <c r="BQ33" i="26"/>
  <c r="X33" i="26"/>
  <c r="CN32" i="26"/>
  <c r="CO32" i="26" s="1"/>
  <c r="CP32" i="26" s="1"/>
  <c r="CQ32" i="26" s="1"/>
  <c r="CR32" i="26" s="1"/>
  <c r="BQ32" i="26"/>
  <c r="X32" i="26"/>
  <c r="CO31" i="26"/>
  <c r="CP31" i="26" s="1"/>
  <c r="CQ31" i="26" s="1"/>
  <c r="CR31" i="26" s="1"/>
  <c r="CN31" i="26"/>
  <c r="BQ31" i="26"/>
  <c r="X31" i="26"/>
  <c r="CR30" i="26"/>
  <c r="CN30" i="26"/>
  <c r="CO30" i="26" s="1"/>
  <c r="CP30" i="26" s="1"/>
  <c r="CQ30" i="26" s="1"/>
  <c r="BQ30" i="26"/>
  <c r="X30" i="26"/>
  <c r="CO29" i="26"/>
  <c r="CP29" i="26" s="1"/>
  <c r="CQ29" i="26" s="1"/>
  <c r="CR29" i="26" s="1"/>
  <c r="CN29" i="26"/>
  <c r="BQ29" i="26"/>
  <c r="X29" i="26"/>
  <c r="CN28" i="26"/>
  <c r="CO28" i="26" s="1"/>
  <c r="CP28" i="26" s="1"/>
  <c r="CQ28" i="26" s="1"/>
  <c r="CR28" i="26" s="1"/>
  <c r="BQ28" i="26"/>
  <c r="X28" i="26"/>
  <c r="CO27" i="26"/>
  <c r="CP27" i="26" s="1"/>
  <c r="CQ27" i="26" s="1"/>
  <c r="CR27" i="26" s="1"/>
  <c r="CN27" i="26"/>
  <c r="BQ27" i="26"/>
  <c r="X27" i="26"/>
  <c r="CN26" i="26"/>
  <c r="CO26" i="26" s="1"/>
  <c r="CP26" i="26" s="1"/>
  <c r="CQ26" i="26" s="1"/>
  <c r="CR26" i="26" s="1"/>
  <c r="BQ26" i="26"/>
  <c r="X26" i="26"/>
  <c r="CQ25" i="26"/>
  <c r="CR25" i="26" s="1"/>
  <c r="CP25" i="26"/>
  <c r="CO25" i="26"/>
  <c r="CN25" i="26"/>
  <c r="BQ25" i="26"/>
  <c r="X25" i="26"/>
  <c r="CR24" i="26"/>
  <c r="CN24" i="26"/>
  <c r="CO24" i="26" s="1"/>
  <c r="CP24" i="26" s="1"/>
  <c r="CQ24" i="26" s="1"/>
  <c r="BQ24" i="26"/>
  <c r="X24" i="26"/>
  <c r="CO23" i="26"/>
  <c r="CP23" i="26" s="1"/>
  <c r="CQ23" i="26" s="1"/>
  <c r="CR23" i="26" s="1"/>
  <c r="CN23" i="26"/>
  <c r="BQ23" i="26"/>
  <c r="X23" i="26"/>
  <c r="CN22" i="26"/>
  <c r="CO22" i="26" s="1"/>
  <c r="CP22" i="26" s="1"/>
  <c r="CQ22" i="26" s="1"/>
  <c r="CR22" i="26" s="1"/>
  <c r="BQ22" i="26"/>
  <c r="X22" i="26"/>
  <c r="CN21" i="26"/>
  <c r="CO21" i="26" s="1"/>
  <c r="CP21" i="26" s="1"/>
  <c r="CQ21" i="26" s="1"/>
  <c r="CR21" i="26" s="1"/>
  <c r="BQ21" i="26"/>
  <c r="X21" i="26"/>
  <c r="CO20" i="26"/>
  <c r="CP20" i="26" s="1"/>
  <c r="CQ20" i="26" s="1"/>
  <c r="CR20" i="26" s="1"/>
  <c r="CN20" i="26"/>
  <c r="BQ20" i="26"/>
  <c r="X20" i="26"/>
  <c r="CN19" i="26"/>
  <c r="CO19" i="26" s="1"/>
  <c r="CP19" i="26" s="1"/>
  <c r="CQ19" i="26" s="1"/>
  <c r="CR19" i="26" s="1"/>
  <c r="BQ19" i="26"/>
  <c r="X19" i="26"/>
  <c r="CQ18" i="26"/>
  <c r="CR18" i="26" s="1"/>
  <c r="CN18" i="26"/>
  <c r="CO18" i="26" s="1"/>
  <c r="CP18" i="26" s="1"/>
  <c r="BQ18" i="26"/>
  <c r="X18" i="26"/>
  <c r="CP17" i="26"/>
  <c r="CQ17" i="26" s="1"/>
  <c r="CR17" i="26" s="1"/>
  <c r="CO17" i="26"/>
  <c r="CN17" i="26"/>
  <c r="BQ17" i="26"/>
  <c r="X17" i="26"/>
  <c r="CO16" i="26"/>
  <c r="CP16" i="26" s="1"/>
  <c r="CQ16" i="26" s="1"/>
  <c r="CR16" i="26" s="1"/>
  <c r="CN16" i="26"/>
  <c r="BQ16" i="26"/>
  <c r="X16" i="26"/>
  <c r="CN15" i="26"/>
  <c r="CO15" i="26" s="1"/>
  <c r="CP15" i="26" s="1"/>
  <c r="CQ15" i="26" s="1"/>
  <c r="CR15" i="26" s="1"/>
  <c r="BQ15" i="26"/>
  <c r="X15" i="26"/>
  <c r="CN14" i="26"/>
  <c r="CO14" i="26" s="1"/>
  <c r="CP14" i="26" s="1"/>
  <c r="CQ14" i="26" s="1"/>
  <c r="CR14" i="26" s="1"/>
  <c r="BQ14" i="26"/>
  <c r="X14" i="26"/>
  <c r="CN13" i="26"/>
  <c r="CO13" i="26" s="1"/>
  <c r="CP13" i="26" s="1"/>
  <c r="CQ13" i="26" s="1"/>
  <c r="CR13" i="26" s="1"/>
  <c r="BQ13" i="26"/>
  <c r="X13" i="26"/>
  <c r="CO12" i="26"/>
  <c r="CP12" i="26" s="1"/>
  <c r="CQ12" i="26" s="1"/>
  <c r="CR12" i="26" s="1"/>
  <c r="CN12" i="26"/>
  <c r="BQ12" i="26"/>
  <c r="X12" i="26"/>
  <c r="CR11" i="26"/>
  <c r="CN11" i="26"/>
  <c r="CO11" i="26" s="1"/>
  <c r="CP11" i="26" s="1"/>
  <c r="CQ11" i="26" s="1"/>
  <c r="BQ11" i="26"/>
  <c r="X11" i="26"/>
  <c r="CQ10" i="26"/>
  <c r="CR10" i="26" s="1"/>
  <c r="CN10" i="26"/>
  <c r="CO10" i="26" s="1"/>
  <c r="CP10" i="26" s="1"/>
  <c r="BQ10" i="26"/>
  <c r="X10" i="26"/>
  <c r="CQ9" i="26"/>
  <c r="CR9" i="26" s="1"/>
  <c r="CP9" i="26"/>
  <c r="CO9" i="26"/>
  <c r="CN9" i="26"/>
  <c r="BQ9" i="26"/>
  <c r="X9" i="26"/>
  <c r="CO8" i="26"/>
  <c r="CP8" i="26" s="1"/>
  <c r="CQ8" i="26" s="1"/>
  <c r="CR8" i="26" s="1"/>
  <c r="CN8" i="26"/>
  <c r="BQ8" i="26"/>
  <c r="X8" i="26"/>
  <c r="CO7" i="26"/>
  <c r="CP7" i="26" s="1"/>
  <c r="CQ7" i="26" s="1"/>
  <c r="CR7" i="26" s="1"/>
  <c r="CN7" i="26"/>
  <c r="BQ7" i="26"/>
  <c r="X7" i="26"/>
  <c r="CN6" i="26"/>
  <c r="CO6" i="26" s="1"/>
  <c r="CP6" i="26" s="1"/>
  <c r="CQ6" i="26" s="1"/>
  <c r="CR6" i="26" s="1"/>
  <c r="BQ6" i="26"/>
  <c r="X6" i="26"/>
  <c r="CN5" i="26"/>
  <c r="CO5" i="26" s="1"/>
  <c r="CP5" i="26" s="1"/>
  <c r="CQ5" i="26" s="1"/>
  <c r="CR5" i="26" s="1"/>
  <c r="BQ5" i="26"/>
  <c r="X5" i="26"/>
  <c r="AS4" i="26"/>
  <c r="BO4" i="26" s="1"/>
  <c r="AR4" i="26"/>
  <c r="BN4" i="26" s="1"/>
  <c r="AQ4" i="26"/>
  <c r="AQ1" i="26" s="1"/>
  <c r="AP4" i="26"/>
  <c r="AO4" i="26"/>
  <c r="AN4" i="26"/>
  <c r="BJ4" i="26" s="1"/>
  <c r="AM4" i="26"/>
  <c r="AM1" i="26" s="1"/>
  <c r="AL4" i="26"/>
  <c r="BH4" i="26" s="1"/>
  <c r="AK4" i="26"/>
  <c r="BG4" i="26" s="1"/>
  <c r="AJ4" i="26"/>
  <c r="BF4" i="26" s="1"/>
  <c r="AI4" i="26"/>
  <c r="AI1" i="26" s="1"/>
  <c r="AH4" i="26"/>
  <c r="BD4" i="26" s="1"/>
  <c r="AG4" i="26"/>
  <c r="AG1" i="26" s="1"/>
  <c r="AF4" i="26"/>
  <c r="AF1" i="26" s="1"/>
  <c r="AE4" i="26"/>
  <c r="AE1" i="26" s="1"/>
  <c r="AD4" i="26"/>
  <c r="AZ4" i="26" s="1"/>
  <c r="AC4" i="26"/>
  <c r="AY4" i="26" s="1"/>
  <c r="AB4" i="26"/>
  <c r="AX4" i="26" s="1"/>
  <c r="AA4" i="26"/>
  <c r="AW4" i="26" s="1"/>
  <c r="Z4" i="26"/>
  <c r="Y4" i="26"/>
  <c r="Y1" i="26" s="1"/>
  <c r="AN1" i="26"/>
  <c r="AL1" i="26"/>
  <c r="AD1" i="26"/>
  <c r="V1" i="26"/>
  <c r="U1" i="26"/>
  <c r="T1" i="26"/>
  <c r="S1" i="26"/>
  <c r="R1" i="26"/>
  <c r="Q1" i="26"/>
  <c r="P1" i="26"/>
  <c r="O1" i="26"/>
  <c r="N1" i="26"/>
  <c r="M1" i="26"/>
  <c r="L1" i="26"/>
  <c r="K1" i="26"/>
  <c r="J1" i="26"/>
  <c r="I1" i="26"/>
  <c r="H1" i="26"/>
  <c r="G1" i="26"/>
  <c r="F1" i="26"/>
  <c r="E1" i="26"/>
  <c r="D1" i="26"/>
  <c r="C1" i="26"/>
  <c r="B1" i="26"/>
  <c r="CK104" i="25"/>
  <c r="CL104" i="25" s="1"/>
  <c r="CM104" i="25" s="1"/>
  <c r="CN104" i="25" s="1"/>
  <c r="CO104" i="25" s="1"/>
  <c r="BN104" i="25"/>
  <c r="W104" i="25"/>
  <c r="CK103" i="25"/>
  <c r="CL103" i="25" s="1"/>
  <c r="CM103" i="25" s="1"/>
  <c r="CN103" i="25" s="1"/>
  <c r="CO103" i="25" s="1"/>
  <c r="BN103" i="25"/>
  <c r="W103" i="25"/>
  <c r="CK102" i="25"/>
  <c r="CL102" i="25" s="1"/>
  <c r="CM102" i="25" s="1"/>
  <c r="CN102" i="25" s="1"/>
  <c r="CO102" i="25" s="1"/>
  <c r="BN102" i="25"/>
  <c r="W102" i="25"/>
  <c r="CK101" i="25"/>
  <c r="CL101" i="25" s="1"/>
  <c r="CM101" i="25" s="1"/>
  <c r="CN101" i="25" s="1"/>
  <c r="CO101" i="25" s="1"/>
  <c r="BN101" i="25"/>
  <c r="W101" i="25"/>
  <c r="CL100" i="25"/>
  <c r="CM100" i="25" s="1"/>
  <c r="CN100" i="25" s="1"/>
  <c r="CO100" i="25" s="1"/>
  <c r="CK100" i="25"/>
  <c r="BN100" i="25"/>
  <c r="W100" i="25"/>
  <c r="CK99" i="25"/>
  <c r="CL99" i="25" s="1"/>
  <c r="CM99" i="25" s="1"/>
  <c r="CN99" i="25" s="1"/>
  <c r="CO99" i="25" s="1"/>
  <c r="BN99" i="25"/>
  <c r="W99" i="25"/>
  <c r="CK98" i="25"/>
  <c r="CL98" i="25" s="1"/>
  <c r="CM98" i="25" s="1"/>
  <c r="CN98" i="25" s="1"/>
  <c r="CO98" i="25" s="1"/>
  <c r="BN98" i="25"/>
  <c r="W98" i="25"/>
  <c r="CK97" i="25"/>
  <c r="CL97" i="25" s="1"/>
  <c r="CM97" i="25" s="1"/>
  <c r="CN97" i="25" s="1"/>
  <c r="CO97" i="25" s="1"/>
  <c r="BN97" i="25"/>
  <c r="W97" i="25"/>
  <c r="CL96" i="25"/>
  <c r="CM96" i="25" s="1"/>
  <c r="CN96" i="25" s="1"/>
  <c r="CO96" i="25" s="1"/>
  <c r="CK96" i="25"/>
  <c r="BN96" i="25"/>
  <c r="W96" i="25"/>
  <c r="CK95" i="25"/>
  <c r="CL95" i="25" s="1"/>
  <c r="CM95" i="25" s="1"/>
  <c r="CN95" i="25" s="1"/>
  <c r="CO95" i="25" s="1"/>
  <c r="BN95" i="25"/>
  <c r="W95" i="25"/>
  <c r="CK94" i="25"/>
  <c r="CL94" i="25" s="1"/>
  <c r="CM94" i="25" s="1"/>
  <c r="CN94" i="25" s="1"/>
  <c r="CO94" i="25" s="1"/>
  <c r="BN94" i="25"/>
  <c r="W94" i="25"/>
  <c r="CK93" i="25"/>
  <c r="CL93" i="25" s="1"/>
  <c r="CM93" i="25" s="1"/>
  <c r="CN93" i="25" s="1"/>
  <c r="CO93" i="25" s="1"/>
  <c r="BN93" i="25"/>
  <c r="W93" i="25"/>
  <c r="CK92" i="25"/>
  <c r="CL92" i="25" s="1"/>
  <c r="CM92" i="25" s="1"/>
  <c r="CN92" i="25" s="1"/>
  <c r="CO92" i="25" s="1"/>
  <c r="BN92" i="25"/>
  <c r="W92" i="25"/>
  <c r="CK91" i="25"/>
  <c r="CL91" i="25" s="1"/>
  <c r="CM91" i="25" s="1"/>
  <c r="CN91" i="25" s="1"/>
  <c r="CO91" i="25" s="1"/>
  <c r="BN91" i="25"/>
  <c r="W91" i="25"/>
  <c r="CK90" i="25"/>
  <c r="CL90" i="25" s="1"/>
  <c r="CM90" i="25" s="1"/>
  <c r="CN90" i="25" s="1"/>
  <c r="CO90" i="25" s="1"/>
  <c r="BN90" i="25"/>
  <c r="W90" i="25"/>
  <c r="CK89" i="25"/>
  <c r="CL89" i="25" s="1"/>
  <c r="CM89" i="25" s="1"/>
  <c r="CN89" i="25" s="1"/>
  <c r="CO89" i="25" s="1"/>
  <c r="BN89" i="25"/>
  <c r="W89" i="25"/>
  <c r="CK88" i="25"/>
  <c r="CL88" i="25" s="1"/>
  <c r="CM88" i="25" s="1"/>
  <c r="CN88" i="25" s="1"/>
  <c r="CO88" i="25" s="1"/>
  <c r="BN88" i="25"/>
  <c r="W88" i="25"/>
  <c r="CK87" i="25"/>
  <c r="CL87" i="25" s="1"/>
  <c r="CM87" i="25" s="1"/>
  <c r="CN87" i="25" s="1"/>
  <c r="CO87" i="25" s="1"/>
  <c r="BN87" i="25"/>
  <c r="W87" i="25"/>
  <c r="CK86" i="25"/>
  <c r="CL86" i="25" s="1"/>
  <c r="CM86" i="25" s="1"/>
  <c r="CN86" i="25" s="1"/>
  <c r="CO86" i="25" s="1"/>
  <c r="BN86" i="25"/>
  <c r="W86" i="25"/>
  <c r="CK85" i="25"/>
  <c r="CL85" i="25" s="1"/>
  <c r="CM85" i="25" s="1"/>
  <c r="CN85" i="25" s="1"/>
  <c r="CO85" i="25" s="1"/>
  <c r="BN85" i="25"/>
  <c r="W85" i="25"/>
  <c r="CK84" i="25"/>
  <c r="CL84" i="25" s="1"/>
  <c r="CM84" i="25" s="1"/>
  <c r="CN84" i="25" s="1"/>
  <c r="CO84" i="25" s="1"/>
  <c r="BN84" i="25"/>
  <c r="W84" i="25"/>
  <c r="CK83" i="25"/>
  <c r="CL83" i="25" s="1"/>
  <c r="CM83" i="25" s="1"/>
  <c r="CN83" i="25" s="1"/>
  <c r="CO83" i="25" s="1"/>
  <c r="BN83" i="25"/>
  <c r="W83" i="25"/>
  <c r="CK82" i="25"/>
  <c r="CL82" i="25" s="1"/>
  <c r="CM82" i="25" s="1"/>
  <c r="CN82" i="25" s="1"/>
  <c r="CO82" i="25" s="1"/>
  <c r="BN82" i="25"/>
  <c r="W82" i="25"/>
  <c r="CK81" i="25"/>
  <c r="CL81" i="25" s="1"/>
  <c r="CM81" i="25" s="1"/>
  <c r="CN81" i="25" s="1"/>
  <c r="CO81" i="25" s="1"/>
  <c r="BN81" i="25"/>
  <c r="W81" i="25"/>
  <c r="CK80" i="25"/>
  <c r="CL80" i="25" s="1"/>
  <c r="CM80" i="25" s="1"/>
  <c r="CN80" i="25" s="1"/>
  <c r="CO80" i="25" s="1"/>
  <c r="BN80" i="25"/>
  <c r="W80" i="25"/>
  <c r="CK79" i="25"/>
  <c r="CL79" i="25" s="1"/>
  <c r="CM79" i="25" s="1"/>
  <c r="CN79" i="25" s="1"/>
  <c r="CO79" i="25" s="1"/>
  <c r="BN79" i="25"/>
  <c r="W79" i="25"/>
  <c r="CK78" i="25"/>
  <c r="CL78" i="25" s="1"/>
  <c r="CM78" i="25" s="1"/>
  <c r="CN78" i="25" s="1"/>
  <c r="CO78" i="25" s="1"/>
  <c r="BN78" i="25"/>
  <c r="W78" i="25"/>
  <c r="CK77" i="25"/>
  <c r="CL77" i="25" s="1"/>
  <c r="CM77" i="25" s="1"/>
  <c r="CN77" i="25" s="1"/>
  <c r="CO77" i="25" s="1"/>
  <c r="BN77" i="25"/>
  <c r="W77" i="25"/>
  <c r="CK76" i="25"/>
  <c r="CL76" i="25" s="1"/>
  <c r="CM76" i="25" s="1"/>
  <c r="CN76" i="25" s="1"/>
  <c r="CO76" i="25" s="1"/>
  <c r="BN76" i="25"/>
  <c r="W76" i="25"/>
  <c r="CL75" i="25"/>
  <c r="CM75" i="25" s="1"/>
  <c r="CN75" i="25" s="1"/>
  <c r="CO75" i="25" s="1"/>
  <c r="CK75" i="25"/>
  <c r="BN75" i="25"/>
  <c r="W75" i="25"/>
  <c r="CK74" i="25"/>
  <c r="CL74" i="25" s="1"/>
  <c r="CM74" i="25" s="1"/>
  <c r="CN74" i="25" s="1"/>
  <c r="CO74" i="25" s="1"/>
  <c r="BN74" i="25"/>
  <c r="W74" i="25"/>
  <c r="CK73" i="25"/>
  <c r="CL73" i="25" s="1"/>
  <c r="CM73" i="25" s="1"/>
  <c r="CN73" i="25" s="1"/>
  <c r="CO73" i="25" s="1"/>
  <c r="BN73" i="25"/>
  <c r="W73" i="25"/>
  <c r="CK72" i="25"/>
  <c r="CL72" i="25" s="1"/>
  <c r="CM72" i="25" s="1"/>
  <c r="CN72" i="25" s="1"/>
  <c r="CO72" i="25" s="1"/>
  <c r="BN72" i="25"/>
  <c r="W72" i="25"/>
  <c r="CK71" i="25"/>
  <c r="CL71" i="25" s="1"/>
  <c r="CM71" i="25" s="1"/>
  <c r="CN71" i="25" s="1"/>
  <c r="CO71" i="25" s="1"/>
  <c r="BN71" i="25"/>
  <c r="W71" i="25"/>
  <c r="CK70" i="25"/>
  <c r="CL70" i="25" s="1"/>
  <c r="CM70" i="25" s="1"/>
  <c r="CN70" i="25" s="1"/>
  <c r="CO70" i="25" s="1"/>
  <c r="BN70" i="25"/>
  <c r="W70" i="25"/>
  <c r="CK69" i="25"/>
  <c r="CL69" i="25" s="1"/>
  <c r="CM69" i="25" s="1"/>
  <c r="CN69" i="25" s="1"/>
  <c r="CO69" i="25" s="1"/>
  <c r="BN69" i="25"/>
  <c r="W69" i="25"/>
  <c r="CK68" i="25"/>
  <c r="CL68" i="25" s="1"/>
  <c r="CM68" i="25" s="1"/>
  <c r="CN68" i="25" s="1"/>
  <c r="CO68" i="25" s="1"/>
  <c r="BN68" i="25"/>
  <c r="W68" i="25"/>
  <c r="CK67" i="25"/>
  <c r="CL67" i="25" s="1"/>
  <c r="CM67" i="25" s="1"/>
  <c r="CN67" i="25" s="1"/>
  <c r="CO67" i="25" s="1"/>
  <c r="BN67" i="25"/>
  <c r="W67" i="25"/>
  <c r="CK66" i="25"/>
  <c r="CL66" i="25" s="1"/>
  <c r="CM66" i="25" s="1"/>
  <c r="CN66" i="25" s="1"/>
  <c r="CO66" i="25" s="1"/>
  <c r="BN66" i="25"/>
  <c r="W66" i="25"/>
  <c r="CK65" i="25"/>
  <c r="CL65" i="25" s="1"/>
  <c r="CM65" i="25" s="1"/>
  <c r="CN65" i="25" s="1"/>
  <c r="CO65" i="25" s="1"/>
  <c r="BN65" i="25"/>
  <c r="W65" i="25"/>
  <c r="CK64" i="25"/>
  <c r="CL64" i="25" s="1"/>
  <c r="CM64" i="25" s="1"/>
  <c r="CN64" i="25" s="1"/>
  <c r="CO64" i="25" s="1"/>
  <c r="BN64" i="25"/>
  <c r="W64" i="25"/>
  <c r="CK63" i="25"/>
  <c r="CL63" i="25" s="1"/>
  <c r="CM63" i="25" s="1"/>
  <c r="CN63" i="25" s="1"/>
  <c r="CO63" i="25" s="1"/>
  <c r="BN63" i="25"/>
  <c r="W63" i="25"/>
  <c r="CK62" i="25"/>
  <c r="CL62" i="25" s="1"/>
  <c r="CM62" i="25" s="1"/>
  <c r="CN62" i="25" s="1"/>
  <c r="CO62" i="25" s="1"/>
  <c r="BN62" i="25"/>
  <c r="W62" i="25"/>
  <c r="CK61" i="25"/>
  <c r="CL61" i="25" s="1"/>
  <c r="CM61" i="25" s="1"/>
  <c r="CN61" i="25" s="1"/>
  <c r="CO61" i="25" s="1"/>
  <c r="BN61" i="25"/>
  <c r="W61" i="25"/>
  <c r="CK60" i="25"/>
  <c r="CL60" i="25" s="1"/>
  <c r="CM60" i="25" s="1"/>
  <c r="CN60" i="25" s="1"/>
  <c r="CO60" i="25" s="1"/>
  <c r="BN60" i="25"/>
  <c r="W60" i="25"/>
  <c r="CK59" i="25"/>
  <c r="CL59" i="25" s="1"/>
  <c r="CM59" i="25" s="1"/>
  <c r="CN59" i="25" s="1"/>
  <c r="CO59" i="25" s="1"/>
  <c r="BN59" i="25"/>
  <c r="W59" i="25"/>
  <c r="CK58" i="25"/>
  <c r="CL58" i="25" s="1"/>
  <c r="CM58" i="25" s="1"/>
  <c r="CN58" i="25" s="1"/>
  <c r="CO58" i="25" s="1"/>
  <c r="BN58" i="25"/>
  <c r="W58" i="25"/>
  <c r="CK57" i="25"/>
  <c r="CL57" i="25" s="1"/>
  <c r="CM57" i="25" s="1"/>
  <c r="CN57" i="25" s="1"/>
  <c r="CO57" i="25" s="1"/>
  <c r="BN57" i="25"/>
  <c r="W57" i="25"/>
  <c r="CK56" i="25"/>
  <c r="CL56" i="25" s="1"/>
  <c r="CM56" i="25" s="1"/>
  <c r="CN56" i="25" s="1"/>
  <c r="CO56" i="25" s="1"/>
  <c r="BN56" i="25"/>
  <c r="W56" i="25"/>
  <c r="CK55" i="25"/>
  <c r="CL55" i="25" s="1"/>
  <c r="CM55" i="25" s="1"/>
  <c r="CN55" i="25" s="1"/>
  <c r="CO55" i="25" s="1"/>
  <c r="BN55" i="25"/>
  <c r="W55" i="25"/>
  <c r="CK54" i="25"/>
  <c r="CL54" i="25" s="1"/>
  <c r="CM54" i="25" s="1"/>
  <c r="CN54" i="25" s="1"/>
  <c r="CO54" i="25" s="1"/>
  <c r="BN54" i="25"/>
  <c r="W54" i="25"/>
  <c r="CK53" i="25"/>
  <c r="CL53" i="25" s="1"/>
  <c r="CM53" i="25" s="1"/>
  <c r="CN53" i="25" s="1"/>
  <c r="CO53" i="25" s="1"/>
  <c r="BN53" i="25"/>
  <c r="W53" i="25"/>
  <c r="CK52" i="25"/>
  <c r="CL52" i="25" s="1"/>
  <c r="CM52" i="25" s="1"/>
  <c r="CN52" i="25" s="1"/>
  <c r="CO52" i="25" s="1"/>
  <c r="BN52" i="25"/>
  <c r="W52" i="25"/>
  <c r="CK51" i="25"/>
  <c r="CL51" i="25" s="1"/>
  <c r="CM51" i="25" s="1"/>
  <c r="CN51" i="25" s="1"/>
  <c r="CO51" i="25" s="1"/>
  <c r="BN51" i="25"/>
  <c r="W51" i="25"/>
  <c r="CK50" i="25"/>
  <c r="CL50" i="25" s="1"/>
  <c r="CM50" i="25" s="1"/>
  <c r="CN50" i="25" s="1"/>
  <c r="CO50" i="25" s="1"/>
  <c r="BN50" i="25"/>
  <c r="W50" i="25"/>
  <c r="CK49" i="25"/>
  <c r="CL49" i="25" s="1"/>
  <c r="CM49" i="25" s="1"/>
  <c r="CN49" i="25" s="1"/>
  <c r="CO49" i="25" s="1"/>
  <c r="BN49" i="25"/>
  <c r="W49" i="25"/>
  <c r="CL48" i="25"/>
  <c r="CM48" i="25" s="1"/>
  <c r="CN48" i="25" s="1"/>
  <c r="CO48" i="25" s="1"/>
  <c r="CK48" i="25"/>
  <c r="BN48" i="25"/>
  <c r="W48" i="25"/>
  <c r="CK47" i="25"/>
  <c r="CL47" i="25" s="1"/>
  <c r="CM47" i="25" s="1"/>
  <c r="CN47" i="25" s="1"/>
  <c r="CO47" i="25" s="1"/>
  <c r="BN47" i="25"/>
  <c r="W47" i="25"/>
  <c r="CK46" i="25"/>
  <c r="CL46" i="25" s="1"/>
  <c r="CM46" i="25" s="1"/>
  <c r="CN46" i="25" s="1"/>
  <c r="CO46" i="25" s="1"/>
  <c r="BN46" i="25"/>
  <c r="W46" i="25"/>
  <c r="CK45" i="25"/>
  <c r="CL45" i="25" s="1"/>
  <c r="CM45" i="25" s="1"/>
  <c r="CN45" i="25" s="1"/>
  <c r="CO45" i="25" s="1"/>
  <c r="BN45" i="25"/>
  <c r="W45" i="25"/>
  <c r="CK44" i="25"/>
  <c r="CL44" i="25" s="1"/>
  <c r="CM44" i="25" s="1"/>
  <c r="CN44" i="25" s="1"/>
  <c r="CO44" i="25" s="1"/>
  <c r="BN44" i="25"/>
  <c r="W44" i="25"/>
  <c r="CK43" i="25"/>
  <c r="CL43" i="25" s="1"/>
  <c r="CM43" i="25" s="1"/>
  <c r="CN43" i="25" s="1"/>
  <c r="CO43" i="25" s="1"/>
  <c r="BN43" i="25"/>
  <c r="W43" i="25"/>
  <c r="CK42" i="25"/>
  <c r="CL42" i="25" s="1"/>
  <c r="CM42" i="25" s="1"/>
  <c r="CN42" i="25" s="1"/>
  <c r="CO42" i="25" s="1"/>
  <c r="BN42" i="25"/>
  <c r="W42" i="25"/>
  <c r="CK41" i="25"/>
  <c r="CL41" i="25" s="1"/>
  <c r="CM41" i="25" s="1"/>
  <c r="CN41" i="25" s="1"/>
  <c r="CO41" i="25" s="1"/>
  <c r="BN41" i="25"/>
  <c r="W41" i="25"/>
  <c r="CK40" i="25"/>
  <c r="CL40" i="25" s="1"/>
  <c r="CM40" i="25" s="1"/>
  <c r="CN40" i="25" s="1"/>
  <c r="CO40" i="25" s="1"/>
  <c r="BN40" i="25"/>
  <c r="W40" i="25"/>
  <c r="CK39" i="25"/>
  <c r="CL39" i="25" s="1"/>
  <c r="CM39" i="25" s="1"/>
  <c r="CN39" i="25" s="1"/>
  <c r="CO39" i="25" s="1"/>
  <c r="BN39" i="25"/>
  <c r="W39" i="25"/>
  <c r="CK38" i="25"/>
  <c r="CL38" i="25" s="1"/>
  <c r="CM38" i="25" s="1"/>
  <c r="CN38" i="25" s="1"/>
  <c r="CO38" i="25" s="1"/>
  <c r="BN38" i="25"/>
  <c r="W38" i="25"/>
  <c r="CK37" i="25"/>
  <c r="CL37" i="25" s="1"/>
  <c r="CM37" i="25" s="1"/>
  <c r="CN37" i="25" s="1"/>
  <c r="CO37" i="25" s="1"/>
  <c r="BN37" i="25"/>
  <c r="W37" i="25"/>
  <c r="CK36" i="25"/>
  <c r="CL36" i="25" s="1"/>
  <c r="CM36" i="25" s="1"/>
  <c r="CN36" i="25" s="1"/>
  <c r="CO36" i="25" s="1"/>
  <c r="BN36" i="25"/>
  <c r="W36" i="25"/>
  <c r="CK35" i="25"/>
  <c r="CL35" i="25" s="1"/>
  <c r="CM35" i="25" s="1"/>
  <c r="CN35" i="25" s="1"/>
  <c r="CO35" i="25" s="1"/>
  <c r="BN35" i="25"/>
  <c r="W35" i="25"/>
  <c r="CK34" i="25"/>
  <c r="CL34" i="25" s="1"/>
  <c r="CM34" i="25" s="1"/>
  <c r="CN34" i="25" s="1"/>
  <c r="CO34" i="25" s="1"/>
  <c r="BN34" i="25"/>
  <c r="W34" i="25"/>
  <c r="CK33" i="25"/>
  <c r="CL33" i="25" s="1"/>
  <c r="CM33" i="25" s="1"/>
  <c r="CN33" i="25" s="1"/>
  <c r="CO33" i="25" s="1"/>
  <c r="BN33" i="25"/>
  <c r="W33" i="25"/>
  <c r="CK32" i="25"/>
  <c r="CL32" i="25" s="1"/>
  <c r="CM32" i="25" s="1"/>
  <c r="CN32" i="25" s="1"/>
  <c r="CO32" i="25" s="1"/>
  <c r="BN32" i="25"/>
  <c r="W32" i="25"/>
  <c r="CL31" i="25"/>
  <c r="CM31" i="25" s="1"/>
  <c r="CN31" i="25" s="1"/>
  <c r="CO31" i="25" s="1"/>
  <c r="CK31" i="25"/>
  <c r="BN31" i="25"/>
  <c r="W31" i="25"/>
  <c r="CK30" i="25"/>
  <c r="CL30" i="25" s="1"/>
  <c r="CM30" i="25" s="1"/>
  <c r="CN30" i="25" s="1"/>
  <c r="CO30" i="25" s="1"/>
  <c r="BN30" i="25"/>
  <c r="W30" i="25"/>
  <c r="CK29" i="25"/>
  <c r="CL29" i="25" s="1"/>
  <c r="CM29" i="25" s="1"/>
  <c r="CN29" i="25" s="1"/>
  <c r="CO29" i="25" s="1"/>
  <c r="BN29" i="25"/>
  <c r="W29" i="25"/>
  <c r="CK28" i="25"/>
  <c r="CL28" i="25" s="1"/>
  <c r="CM28" i="25" s="1"/>
  <c r="CN28" i="25" s="1"/>
  <c r="CO28" i="25" s="1"/>
  <c r="BN28" i="25"/>
  <c r="W28" i="25"/>
  <c r="CK27" i="25"/>
  <c r="CL27" i="25" s="1"/>
  <c r="CM27" i="25" s="1"/>
  <c r="CN27" i="25" s="1"/>
  <c r="CO27" i="25" s="1"/>
  <c r="BN27" i="25"/>
  <c r="W27" i="25"/>
  <c r="CK26" i="25"/>
  <c r="CL26" i="25" s="1"/>
  <c r="CM26" i="25" s="1"/>
  <c r="CN26" i="25" s="1"/>
  <c r="CO26" i="25" s="1"/>
  <c r="BN26" i="25"/>
  <c r="W26" i="25"/>
  <c r="CK25" i="25"/>
  <c r="CL25" i="25" s="1"/>
  <c r="CM25" i="25" s="1"/>
  <c r="CN25" i="25" s="1"/>
  <c r="CO25" i="25" s="1"/>
  <c r="BN25" i="25"/>
  <c r="W25" i="25"/>
  <c r="CK24" i="25"/>
  <c r="CL24" i="25" s="1"/>
  <c r="CM24" i="25" s="1"/>
  <c r="CN24" i="25" s="1"/>
  <c r="CO24" i="25" s="1"/>
  <c r="BN24" i="25"/>
  <c r="W24" i="25"/>
  <c r="CK23" i="25"/>
  <c r="CL23" i="25" s="1"/>
  <c r="CM23" i="25" s="1"/>
  <c r="CN23" i="25" s="1"/>
  <c r="CO23" i="25" s="1"/>
  <c r="BN23" i="25"/>
  <c r="W23" i="25"/>
  <c r="CK22" i="25"/>
  <c r="CL22" i="25" s="1"/>
  <c r="CM22" i="25" s="1"/>
  <c r="CN22" i="25" s="1"/>
  <c r="CO22" i="25" s="1"/>
  <c r="BN22" i="25"/>
  <c r="W22" i="25"/>
  <c r="CK21" i="25"/>
  <c r="CL21" i="25" s="1"/>
  <c r="CM21" i="25" s="1"/>
  <c r="CN21" i="25" s="1"/>
  <c r="CO21" i="25" s="1"/>
  <c r="BN21" i="25"/>
  <c r="W21" i="25"/>
  <c r="CK20" i="25"/>
  <c r="CL20" i="25" s="1"/>
  <c r="CM20" i="25" s="1"/>
  <c r="CN20" i="25" s="1"/>
  <c r="CO20" i="25" s="1"/>
  <c r="BN20" i="25"/>
  <c r="W20" i="25"/>
  <c r="CK19" i="25"/>
  <c r="CL19" i="25" s="1"/>
  <c r="CM19" i="25" s="1"/>
  <c r="CN19" i="25" s="1"/>
  <c r="CO19" i="25" s="1"/>
  <c r="BN19" i="25"/>
  <c r="W19" i="25"/>
  <c r="CK18" i="25"/>
  <c r="CL18" i="25" s="1"/>
  <c r="CM18" i="25" s="1"/>
  <c r="CN18" i="25" s="1"/>
  <c r="CO18" i="25" s="1"/>
  <c r="BN18" i="25"/>
  <c r="W18" i="25"/>
  <c r="CK17" i="25"/>
  <c r="CL17" i="25" s="1"/>
  <c r="CM17" i="25" s="1"/>
  <c r="CN17" i="25" s="1"/>
  <c r="CO17" i="25" s="1"/>
  <c r="BN17" i="25"/>
  <c r="W17" i="25"/>
  <c r="CK16" i="25"/>
  <c r="CL16" i="25" s="1"/>
  <c r="CM16" i="25" s="1"/>
  <c r="CN16" i="25" s="1"/>
  <c r="CO16" i="25" s="1"/>
  <c r="BN16" i="25"/>
  <c r="W16" i="25"/>
  <c r="CK15" i="25"/>
  <c r="CL15" i="25" s="1"/>
  <c r="CM15" i="25" s="1"/>
  <c r="CN15" i="25" s="1"/>
  <c r="CO15" i="25" s="1"/>
  <c r="BN15" i="25"/>
  <c r="W15" i="25"/>
  <c r="CK14" i="25"/>
  <c r="CL14" i="25" s="1"/>
  <c r="CM14" i="25" s="1"/>
  <c r="CN14" i="25" s="1"/>
  <c r="CO14" i="25" s="1"/>
  <c r="BN14" i="25"/>
  <c r="W14" i="25"/>
  <c r="CL13" i="25"/>
  <c r="CM13" i="25" s="1"/>
  <c r="CN13" i="25" s="1"/>
  <c r="CO13" i="25" s="1"/>
  <c r="CK13" i="25"/>
  <c r="BN13" i="25"/>
  <c r="W13" i="25"/>
  <c r="CK12" i="25"/>
  <c r="CL12" i="25" s="1"/>
  <c r="CM12" i="25" s="1"/>
  <c r="CN12" i="25" s="1"/>
  <c r="CO12" i="25" s="1"/>
  <c r="BN12" i="25"/>
  <c r="W12" i="25"/>
  <c r="CK11" i="25"/>
  <c r="CL11" i="25" s="1"/>
  <c r="CM11" i="25" s="1"/>
  <c r="CN11" i="25" s="1"/>
  <c r="CO11" i="25" s="1"/>
  <c r="BN11" i="25"/>
  <c r="W11" i="25"/>
  <c r="CK10" i="25"/>
  <c r="CL10" i="25" s="1"/>
  <c r="CM10" i="25" s="1"/>
  <c r="CN10" i="25" s="1"/>
  <c r="CO10" i="25" s="1"/>
  <c r="BN10" i="25"/>
  <c r="W10" i="25"/>
  <c r="CK9" i="25"/>
  <c r="CL9" i="25" s="1"/>
  <c r="CM9" i="25" s="1"/>
  <c r="CN9" i="25" s="1"/>
  <c r="CO9" i="25" s="1"/>
  <c r="BN9" i="25"/>
  <c r="W9" i="25"/>
  <c r="CK8" i="25"/>
  <c r="CL8" i="25" s="1"/>
  <c r="CM8" i="25" s="1"/>
  <c r="CN8" i="25" s="1"/>
  <c r="CO8" i="25" s="1"/>
  <c r="BN8" i="25"/>
  <c r="W8" i="25"/>
  <c r="CK7" i="25"/>
  <c r="CL7" i="25" s="1"/>
  <c r="CM7" i="25" s="1"/>
  <c r="CN7" i="25" s="1"/>
  <c r="CO7" i="25" s="1"/>
  <c r="BN7" i="25"/>
  <c r="W7" i="25"/>
  <c r="CK6" i="25"/>
  <c r="CL6" i="25" s="1"/>
  <c r="CM6" i="25" s="1"/>
  <c r="CN6" i="25" s="1"/>
  <c r="CO6" i="25" s="1"/>
  <c r="BN6" i="25"/>
  <c r="W6" i="25"/>
  <c r="CK5" i="25"/>
  <c r="CL5" i="25" s="1"/>
  <c r="CM5" i="25" s="1"/>
  <c r="CN5" i="25" s="1"/>
  <c r="CO5" i="25" s="1"/>
  <c r="BN5" i="25"/>
  <c r="W5" i="25"/>
  <c r="AQ4" i="25"/>
  <c r="BL4" i="25" s="1"/>
  <c r="AP4" i="25"/>
  <c r="BK4" i="25" s="1"/>
  <c r="AO4" i="25"/>
  <c r="AO1" i="25" s="1"/>
  <c r="AN4" i="25"/>
  <c r="BI4" i="25" s="1"/>
  <c r="AM4" i="25"/>
  <c r="AL4" i="25"/>
  <c r="BG4" i="25" s="1"/>
  <c r="AK4" i="25"/>
  <c r="BF4" i="25" s="1"/>
  <c r="AJ4" i="25"/>
  <c r="AJ1" i="25" s="1"/>
  <c r="AI4" i="25"/>
  <c r="BD4" i="25" s="1"/>
  <c r="AH4" i="25"/>
  <c r="AH1" i="25" s="1"/>
  <c r="AG4" i="25"/>
  <c r="BB4" i="25" s="1"/>
  <c r="AF4" i="25"/>
  <c r="AF1" i="25" s="1"/>
  <c r="AE4" i="25"/>
  <c r="AZ4" i="25" s="1"/>
  <c r="AD4" i="25"/>
  <c r="AY4" i="25" s="1"/>
  <c r="AC4" i="25"/>
  <c r="AC1" i="25" s="1"/>
  <c r="AB4" i="25"/>
  <c r="AW4" i="25" s="1"/>
  <c r="AA4" i="25"/>
  <c r="AV4" i="25" s="1"/>
  <c r="Z4" i="25"/>
  <c r="Z1" i="25" s="1"/>
  <c r="Y4" i="25"/>
  <c r="AT4" i="25" s="1"/>
  <c r="X4" i="25"/>
  <c r="X1" i="25" s="1"/>
  <c r="U1" i="25"/>
  <c r="T1" i="25"/>
  <c r="S1" i="25"/>
  <c r="R1" i="25"/>
  <c r="Q1" i="25"/>
  <c r="P1" i="25"/>
  <c r="O1" i="25"/>
  <c r="N1" i="25"/>
  <c r="M1" i="25"/>
  <c r="L1" i="25"/>
  <c r="K1" i="25"/>
  <c r="J1" i="25"/>
  <c r="I1" i="25"/>
  <c r="H1" i="25"/>
  <c r="G1" i="25"/>
  <c r="F1" i="25"/>
  <c r="E1" i="25"/>
  <c r="D1" i="25"/>
  <c r="C1" i="25"/>
  <c r="B1" i="25"/>
  <c r="CN104" i="24"/>
  <c r="CO104" i="24" s="1"/>
  <c r="CP104" i="24" s="1"/>
  <c r="CQ104" i="24" s="1"/>
  <c r="CR104" i="24" s="1"/>
  <c r="BQ104" i="24"/>
  <c r="X104" i="24"/>
  <c r="CN103" i="24"/>
  <c r="CO103" i="24" s="1"/>
  <c r="CP103" i="24" s="1"/>
  <c r="CQ103" i="24" s="1"/>
  <c r="CR103" i="24" s="1"/>
  <c r="BQ103" i="24"/>
  <c r="X103" i="24"/>
  <c r="CO102" i="24"/>
  <c r="CP102" i="24" s="1"/>
  <c r="CQ102" i="24" s="1"/>
  <c r="CR102" i="24" s="1"/>
  <c r="CN102" i="24"/>
  <c r="BQ102" i="24"/>
  <c r="X102" i="24"/>
  <c r="CO101" i="24"/>
  <c r="CP101" i="24" s="1"/>
  <c r="CQ101" i="24" s="1"/>
  <c r="CR101" i="24" s="1"/>
  <c r="CN101" i="24"/>
  <c r="BQ101" i="24"/>
  <c r="X101" i="24"/>
  <c r="CO100" i="24"/>
  <c r="CP100" i="24" s="1"/>
  <c r="CQ100" i="24" s="1"/>
  <c r="CR100" i="24" s="1"/>
  <c r="CN100" i="24"/>
  <c r="BQ100" i="24"/>
  <c r="X100" i="24"/>
  <c r="CO99" i="24"/>
  <c r="CP99" i="24" s="1"/>
  <c r="CQ99" i="24" s="1"/>
  <c r="CR99" i="24" s="1"/>
  <c r="CN99" i="24"/>
  <c r="BQ99" i="24"/>
  <c r="X99" i="24"/>
  <c r="CN98" i="24"/>
  <c r="CO98" i="24" s="1"/>
  <c r="CP98" i="24" s="1"/>
  <c r="CQ98" i="24" s="1"/>
  <c r="CR98" i="24" s="1"/>
  <c r="BQ98" i="24"/>
  <c r="X98" i="24"/>
  <c r="CN97" i="24"/>
  <c r="CO97" i="24" s="1"/>
  <c r="CP97" i="24" s="1"/>
  <c r="CQ97" i="24" s="1"/>
  <c r="CR97" i="24" s="1"/>
  <c r="BQ97" i="24"/>
  <c r="X97" i="24"/>
  <c r="CP96" i="24"/>
  <c r="CQ96" i="24" s="1"/>
  <c r="CR96" i="24" s="1"/>
  <c r="CO96" i="24"/>
  <c r="CN96" i="24"/>
  <c r="BQ96" i="24"/>
  <c r="X96" i="24"/>
  <c r="CO95" i="24"/>
  <c r="CP95" i="24" s="1"/>
  <c r="CQ95" i="24" s="1"/>
  <c r="CR95" i="24" s="1"/>
  <c r="CN95" i="24"/>
  <c r="BQ95" i="24"/>
  <c r="X95" i="24"/>
  <c r="CO94" i="24"/>
  <c r="CP94" i="24" s="1"/>
  <c r="CQ94" i="24" s="1"/>
  <c r="CR94" i="24" s="1"/>
  <c r="CN94" i="24"/>
  <c r="BQ94" i="24"/>
  <c r="X94" i="24"/>
  <c r="CO93" i="24"/>
  <c r="CP93" i="24" s="1"/>
  <c r="CQ93" i="24" s="1"/>
  <c r="CR93" i="24" s="1"/>
  <c r="CN93" i="24"/>
  <c r="BQ93" i="24"/>
  <c r="X93" i="24"/>
  <c r="CR92" i="24"/>
  <c r="CN92" i="24"/>
  <c r="CO92" i="24" s="1"/>
  <c r="CP92" i="24" s="1"/>
  <c r="CQ92" i="24" s="1"/>
  <c r="BQ92" i="24"/>
  <c r="X92" i="24"/>
  <c r="CO91" i="24"/>
  <c r="CP91" i="24" s="1"/>
  <c r="CQ91" i="24" s="1"/>
  <c r="CR91" i="24" s="1"/>
  <c r="CN91" i="24"/>
  <c r="BQ91" i="24"/>
  <c r="X91" i="24"/>
  <c r="CP90" i="24"/>
  <c r="CQ90" i="24" s="1"/>
  <c r="CR90" i="24" s="1"/>
  <c r="CO90" i="24"/>
  <c r="CN90" i="24"/>
  <c r="BQ90" i="24"/>
  <c r="X90" i="24"/>
  <c r="CO89" i="24"/>
  <c r="CP89" i="24" s="1"/>
  <c r="CQ89" i="24" s="1"/>
  <c r="CR89" i="24" s="1"/>
  <c r="CN89" i="24"/>
  <c r="BQ89" i="24"/>
  <c r="X89" i="24"/>
  <c r="CN88" i="24"/>
  <c r="CO88" i="24" s="1"/>
  <c r="CP88" i="24" s="1"/>
  <c r="CQ88" i="24" s="1"/>
  <c r="CR88" i="24" s="1"/>
  <c r="BQ88" i="24"/>
  <c r="X88" i="24"/>
  <c r="CO87" i="24"/>
  <c r="CP87" i="24" s="1"/>
  <c r="CQ87" i="24" s="1"/>
  <c r="CR87" i="24" s="1"/>
  <c r="CN87" i="24"/>
  <c r="BQ87" i="24"/>
  <c r="X87" i="24"/>
  <c r="CN86" i="24"/>
  <c r="CO86" i="24" s="1"/>
  <c r="CP86" i="24" s="1"/>
  <c r="CQ86" i="24" s="1"/>
  <c r="CR86" i="24" s="1"/>
  <c r="BQ86" i="24"/>
  <c r="X86" i="24"/>
  <c r="CQ85" i="24"/>
  <c r="CR85" i="24" s="1"/>
  <c r="CO85" i="24"/>
  <c r="CP85" i="24" s="1"/>
  <c r="CN85" i="24"/>
  <c r="BQ85" i="24"/>
  <c r="X85" i="24"/>
  <c r="CP84" i="24"/>
  <c r="CQ84" i="24" s="1"/>
  <c r="CR84" i="24" s="1"/>
  <c r="CO84" i="24"/>
  <c r="CN84" i="24"/>
  <c r="BQ84" i="24"/>
  <c r="X84" i="24"/>
  <c r="CO83" i="24"/>
  <c r="CP83" i="24" s="1"/>
  <c r="CQ83" i="24" s="1"/>
  <c r="CR83" i="24" s="1"/>
  <c r="CN83" i="24"/>
  <c r="BQ83" i="24"/>
  <c r="X83" i="24"/>
  <c r="CR82" i="24"/>
  <c r="CP82" i="24"/>
  <c r="CQ82" i="24" s="1"/>
  <c r="CN82" i="24"/>
  <c r="CO82" i="24" s="1"/>
  <c r="BQ82" i="24"/>
  <c r="X82" i="24"/>
  <c r="CN81" i="24"/>
  <c r="CO81" i="24" s="1"/>
  <c r="CP81" i="24" s="1"/>
  <c r="CQ81" i="24" s="1"/>
  <c r="CR81" i="24" s="1"/>
  <c r="BQ81" i="24"/>
  <c r="X81" i="24"/>
  <c r="CP80" i="24"/>
  <c r="CQ80" i="24" s="1"/>
  <c r="CR80" i="24" s="1"/>
  <c r="CN80" i="24"/>
  <c r="CO80" i="24" s="1"/>
  <c r="BQ80" i="24"/>
  <c r="X80" i="24"/>
  <c r="CP79" i="24"/>
  <c r="CQ79" i="24" s="1"/>
  <c r="CR79" i="24" s="1"/>
  <c r="CO79" i="24"/>
  <c r="CN79" i="24"/>
  <c r="BQ79" i="24"/>
  <c r="X79" i="24"/>
  <c r="CN78" i="24"/>
  <c r="CO78" i="24" s="1"/>
  <c r="CP78" i="24" s="1"/>
  <c r="CQ78" i="24" s="1"/>
  <c r="CR78" i="24" s="1"/>
  <c r="BQ78" i="24"/>
  <c r="X78" i="24"/>
  <c r="CO77" i="24"/>
  <c r="CP77" i="24" s="1"/>
  <c r="CQ77" i="24" s="1"/>
  <c r="CR77" i="24" s="1"/>
  <c r="CN77" i="24"/>
  <c r="BQ77" i="24"/>
  <c r="X77" i="24"/>
  <c r="CO76" i="24"/>
  <c r="CP76" i="24" s="1"/>
  <c r="CQ76" i="24" s="1"/>
  <c r="CR76" i="24" s="1"/>
  <c r="CN76" i="24"/>
  <c r="BQ76" i="24"/>
  <c r="X76" i="24"/>
  <c r="CR75" i="24"/>
  <c r="CO75" i="24"/>
  <c r="CP75" i="24" s="1"/>
  <c r="CQ75" i="24" s="1"/>
  <c r="CN75" i="24"/>
  <c r="BQ75" i="24"/>
  <c r="X75" i="24"/>
  <c r="CN74" i="24"/>
  <c r="CO74" i="24" s="1"/>
  <c r="CP74" i="24" s="1"/>
  <c r="CQ74" i="24" s="1"/>
  <c r="CR74" i="24" s="1"/>
  <c r="BQ74" i="24"/>
  <c r="X74" i="24"/>
  <c r="CP73" i="24"/>
  <c r="CQ73" i="24" s="1"/>
  <c r="CR73" i="24" s="1"/>
  <c r="CO73" i="24"/>
  <c r="CN73" i="24"/>
  <c r="BQ73" i="24"/>
  <c r="X73" i="24"/>
  <c r="CR72" i="24"/>
  <c r="CP72" i="24"/>
  <c r="CQ72" i="24" s="1"/>
  <c r="CO72" i="24"/>
  <c r="CN72" i="24"/>
  <c r="BQ72" i="24"/>
  <c r="X72" i="24"/>
  <c r="CN71" i="24"/>
  <c r="CO71" i="24" s="1"/>
  <c r="CP71" i="24" s="1"/>
  <c r="CQ71" i="24" s="1"/>
  <c r="CR71" i="24" s="1"/>
  <c r="BQ71" i="24"/>
  <c r="X71" i="24"/>
  <c r="CN70" i="24"/>
  <c r="CO70" i="24" s="1"/>
  <c r="CP70" i="24" s="1"/>
  <c r="CQ70" i="24" s="1"/>
  <c r="CR70" i="24" s="1"/>
  <c r="BQ70" i="24"/>
  <c r="X70" i="24"/>
  <c r="CO69" i="24"/>
  <c r="CP69" i="24" s="1"/>
  <c r="CQ69" i="24" s="1"/>
  <c r="CR69" i="24" s="1"/>
  <c r="CN69" i="24"/>
  <c r="BQ69" i="24"/>
  <c r="X69" i="24"/>
  <c r="CN68" i="24"/>
  <c r="CO68" i="24" s="1"/>
  <c r="CP68" i="24" s="1"/>
  <c r="CQ68" i="24" s="1"/>
  <c r="CR68" i="24" s="1"/>
  <c r="BQ68" i="24"/>
  <c r="X68" i="24"/>
  <c r="CO67" i="24"/>
  <c r="CP67" i="24" s="1"/>
  <c r="CQ67" i="24" s="1"/>
  <c r="CR67" i="24" s="1"/>
  <c r="CN67" i="24"/>
  <c r="BQ67" i="24"/>
  <c r="X67" i="24"/>
  <c r="CR66" i="24"/>
  <c r="CP66" i="24"/>
  <c r="CQ66" i="24" s="1"/>
  <c r="CO66" i="24"/>
  <c r="CN66" i="24"/>
  <c r="BQ66" i="24"/>
  <c r="X66" i="24"/>
  <c r="CO65" i="24"/>
  <c r="CP65" i="24" s="1"/>
  <c r="CQ65" i="24" s="1"/>
  <c r="CR65" i="24" s="1"/>
  <c r="CN65" i="24"/>
  <c r="BQ65" i="24"/>
  <c r="X65" i="24"/>
  <c r="CP64" i="24"/>
  <c r="CQ64" i="24" s="1"/>
  <c r="CR64" i="24" s="1"/>
  <c r="CN64" i="24"/>
  <c r="CO64" i="24" s="1"/>
  <c r="BQ64" i="24"/>
  <c r="X64" i="24"/>
  <c r="CO63" i="24"/>
  <c r="CP63" i="24" s="1"/>
  <c r="CQ63" i="24" s="1"/>
  <c r="CR63" i="24" s="1"/>
  <c r="CN63" i="24"/>
  <c r="BQ63" i="24"/>
  <c r="X63" i="24"/>
  <c r="CP62" i="24"/>
  <c r="CQ62" i="24" s="1"/>
  <c r="CR62" i="24" s="1"/>
  <c r="CO62" i="24"/>
  <c r="CN62" i="24"/>
  <c r="BQ62" i="24"/>
  <c r="X62" i="24"/>
  <c r="CR61" i="24"/>
  <c r="CO61" i="24"/>
  <c r="CP61" i="24" s="1"/>
  <c r="CQ61" i="24" s="1"/>
  <c r="CN61" i="24"/>
  <c r="BQ61" i="24"/>
  <c r="X61" i="24"/>
  <c r="CN60" i="24"/>
  <c r="CO60" i="24" s="1"/>
  <c r="CP60" i="24" s="1"/>
  <c r="CQ60" i="24" s="1"/>
  <c r="CR60" i="24" s="1"/>
  <c r="BQ60" i="24"/>
  <c r="X60" i="24"/>
  <c r="CP59" i="24"/>
  <c r="CQ59" i="24" s="1"/>
  <c r="CR59" i="24" s="1"/>
  <c r="CO59" i="24"/>
  <c r="CN59" i="24"/>
  <c r="BQ59" i="24"/>
  <c r="X59" i="24"/>
  <c r="CN58" i="24"/>
  <c r="CO58" i="24" s="1"/>
  <c r="CP58" i="24" s="1"/>
  <c r="CQ58" i="24" s="1"/>
  <c r="CR58" i="24" s="1"/>
  <c r="BQ58" i="24"/>
  <c r="X58" i="24"/>
  <c r="CN57" i="24"/>
  <c r="CO57" i="24" s="1"/>
  <c r="CP57" i="24" s="1"/>
  <c r="CQ57" i="24" s="1"/>
  <c r="CR57" i="24" s="1"/>
  <c r="BQ57" i="24"/>
  <c r="X57" i="24"/>
  <c r="CN56" i="24"/>
  <c r="CO56" i="24" s="1"/>
  <c r="CP56" i="24" s="1"/>
  <c r="CQ56" i="24" s="1"/>
  <c r="CR56" i="24" s="1"/>
  <c r="BQ56" i="24"/>
  <c r="X56" i="24"/>
  <c r="CO55" i="24"/>
  <c r="CP55" i="24" s="1"/>
  <c r="CQ55" i="24" s="1"/>
  <c r="CR55" i="24" s="1"/>
  <c r="CN55" i="24"/>
  <c r="BQ55" i="24"/>
  <c r="X55" i="24"/>
  <c r="CR54" i="24"/>
  <c r="CO54" i="24"/>
  <c r="CP54" i="24" s="1"/>
  <c r="CQ54" i="24" s="1"/>
  <c r="CN54" i="24"/>
  <c r="BQ54" i="24"/>
  <c r="X54" i="24"/>
  <c r="CQ53" i="24"/>
  <c r="CR53" i="24" s="1"/>
  <c r="CO53" i="24"/>
  <c r="CP53" i="24" s="1"/>
  <c r="CN53" i="24"/>
  <c r="BQ53" i="24"/>
  <c r="X53" i="24"/>
  <c r="CR52" i="24"/>
  <c r="CN52" i="24"/>
  <c r="CO52" i="24" s="1"/>
  <c r="CP52" i="24" s="1"/>
  <c r="CQ52" i="24" s="1"/>
  <c r="BQ52" i="24"/>
  <c r="X52" i="24"/>
  <c r="CO51" i="24"/>
  <c r="CP51" i="24" s="1"/>
  <c r="CQ51" i="24" s="1"/>
  <c r="CR51" i="24" s="1"/>
  <c r="CN51" i="24"/>
  <c r="BQ51" i="24"/>
  <c r="X51" i="24"/>
  <c r="CP50" i="24"/>
  <c r="CQ50" i="24" s="1"/>
  <c r="CR50" i="24" s="1"/>
  <c r="CO50" i="24"/>
  <c r="CN50" i="24"/>
  <c r="BQ50" i="24"/>
  <c r="X50" i="24"/>
  <c r="CO49" i="24"/>
  <c r="CP49" i="24" s="1"/>
  <c r="CQ49" i="24" s="1"/>
  <c r="CR49" i="24" s="1"/>
  <c r="CN49" i="24"/>
  <c r="BQ49" i="24"/>
  <c r="X49" i="24"/>
  <c r="CP48" i="24"/>
  <c r="CQ48" i="24" s="1"/>
  <c r="CR48" i="24" s="1"/>
  <c r="CN48" i="24"/>
  <c r="CO48" i="24" s="1"/>
  <c r="BQ48" i="24"/>
  <c r="X48" i="24"/>
  <c r="CN47" i="24"/>
  <c r="CO47" i="24" s="1"/>
  <c r="CP47" i="24" s="1"/>
  <c r="CQ47" i="24" s="1"/>
  <c r="CR47" i="24" s="1"/>
  <c r="BQ47" i="24"/>
  <c r="X47" i="24"/>
  <c r="CN46" i="24"/>
  <c r="CO46" i="24" s="1"/>
  <c r="CP46" i="24" s="1"/>
  <c r="CQ46" i="24" s="1"/>
  <c r="CR46" i="24" s="1"/>
  <c r="BQ46" i="24"/>
  <c r="X46" i="24"/>
  <c r="CN45" i="24"/>
  <c r="CO45" i="24" s="1"/>
  <c r="CP45" i="24" s="1"/>
  <c r="CQ45" i="24" s="1"/>
  <c r="CR45" i="24" s="1"/>
  <c r="BQ45" i="24"/>
  <c r="X45" i="24"/>
  <c r="CR44" i="24"/>
  <c r="CQ44" i="24"/>
  <c r="CO44" i="24"/>
  <c r="CP44" i="24" s="1"/>
  <c r="CN44" i="24"/>
  <c r="BQ44" i="24"/>
  <c r="X44" i="24"/>
  <c r="CO43" i="24"/>
  <c r="CP43" i="24" s="1"/>
  <c r="CQ43" i="24" s="1"/>
  <c r="CR43" i="24" s="1"/>
  <c r="CN43" i="24"/>
  <c r="BQ43" i="24"/>
  <c r="X43" i="24"/>
  <c r="CN42" i="24"/>
  <c r="CO42" i="24" s="1"/>
  <c r="CP42" i="24" s="1"/>
  <c r="CQ42" i="24" s="1"/>
  <c r="CR42" i="24" s="1"/>
  <c r="BQ42" i="24"/>
  <c r="X42" i="24"/>
  <c r="CQ41" i="24"/>
  <c r="CR41" i="24" s="1"/>
  <c r="CP41" i="24"/>
  <c r="CO41" i="24"/>
  <c r="CN41" i="24"/>
  <c r="BQ41" i="24"/>
  <c r="X41" i="24"/>
  <c r="CN40" i="24"/>
  <c r="CO40" i="24" s="1"/>
  <c r="CP40" i="24" s="1"/>
  <c r="CQ40" i="24" s="1"/>
  <c r="CR40" i="24" s="1"/>
  <c r="BQ40" i="24"/>
  <c r="X40" i="24"/>
  <c r="CN39" i="24"/>
  <c r="CO39" i="24" s="1"/>
  <c r="CP39" i="24" s="1"/>
  <c r="CQ39" i="24" s="1"/>
  <c r="CR39" i="24" s="1"/>
  <c r="BQ39" i="24"/>
  <c r="X39" i="24"/>
  <c r="CQ38" i="24"/>
  <c r="CR38" i="24" s="1"/>
  <c r="CN38" i="24"/>
  <c r="CO38" i="24" s="1"/>
  <c r="CP38" i="24" s="1"/>
  <c r="BQ38" i="24"/>
  <c r="X38" i="24"/>
  <c r="CQ37" i="24"/>
  <c r="CR37" i="24" s="1"/>
  <c r="CN37" i="24"/>
  <c r="CO37" i="24" s="1"/>
  <c r="CP37" i="24" s="1"/>
  <c r="BQ37" i="24"/>
  <c r="X37" i="24"/>
  <c r="CO36" i="24"/>
  <c r="CP36" i="24" s="1"/>
  <c r="CQ36" i="24" s="1"/>
  <c r="CR36" i="24" s="1"/>
  <c r="CN36" i="24"/>
  <c r="BQ36" i="24"/>
  <c r="X36" i="24"/>
  <c r="CR35" i="24"/>
  <c r="CQ35" i="24"/>
  <c r="CP35" i="24"/>
  <c r="CO35" i="24"/>
  <c r="CN35" i="24"/>
  <c r="BQ35" i="24"/>
  <c r="X35" i="24"/>
  <c r="CN34" i="24"/>
  <c r="CO34" i="24" s="1"/>
  <c r="CP34" i="24" s="1"/>
  <c r="CQ34" i="24" s="1"/>
  <c r="CR34" i="24" s="1"/>
  <c r="BQ34" i="24"/>
  <c r="X34" i="24"/>
  <c r="CN33" i="24"/>
  <c r="CO33" i="24" s="1"/>
  <c r="CP33" i="24" s="1"/>
  <c r="CQ33" i="24" s="1"/>
  <c r="CR33" i="24" s="1"/>
  <c r="BQ33" i="24"/>
  <c r="X33" i="24"/>
  <c r="CO32" i="24"/>
  <c r="CP32" i="24" s="1"/>
  <c r="CQ32" i="24" s="1"/>
  <c r="CR32" i="24" s="1"/>
  <c r="CN32" i="24"/>
  <c r="BQ32" i="24"/>
  <c r="X32" i="24"/>
  <c r="CO31" i="24"/>
  <c r="CP31" i="24" s="1"/>
  <c r="CQ31" i="24" s="1"/>
  <c r="CR31" i="24" s="1"/>
  <c r="CN31" i="24"/>
  <c r="BQ31" i="24"/>
  <c r="X31" i="24"/>
  <c r="CR30" i="24"/>
  <c r="CO30" i="24"/>
  <c r="CP30" i="24" s="1"/>
  <c r="CQ30" i="24" s="1"/>
  <c r="CN30" i="24"/>
  <c r="BQ30" i="24"/>
  <c r="X30" i="24"/>
  <c r="CP29" i="24"/>
  <c r="CQ29" i="24" s="1"/>
  <c r="CR29" i="24" s="1"/>
  <c r="CO29" i="24"/>
  <c r="CN29" i="24"/>
  <c r="BQ29" i="24"/>
  <c r="X29" i="24"/>
  <c r="CP28" i="24"/>
  <c r="CQ28" i="24" s="1"/>
  <c r="CR28" i="24" s="1"/>
  <c r="CO28" i="24"/>
  <c r="CN28" i="24"/>
  <c r="BQ28" i="24"/>
  <c r="X28" i="24"/>
  <c r="CN27" i="24"/>
  <c r="CO27" i="24" s="1"/>
  <c r="CP27" i="24" s="1"/>
  <c r="CQ27" i="24" s="1"/>
  <c r="CR27" i="24" s="1"/>
  <c r="BQ27" i="24"/>
  <c r="X27" i="24"/>
  <c r="CN26" i="24"/>
  <c r="CO26" i="24" s="1"/>
  <c r="CP26" i="24" s="1"/>
  <c r="CQ26" i="24" s="1"/>
  <c r="CR26" i="24" s="1"/>
  <c r="BQ26" i="24"/>
  <c r="X26" i="24"/>
  <c r="CN25" i="24"/>
  <c r="CO25" i="24" s="1"/>
  <c r="CP25" i="24" s="1"/>
  <c r="CQ25" i="24" s="1"/>
  <c r="CR25" i="24" s="1"/>
  <c r="BQ25" i="24"/>
  <c r="X25" i="24"/>
  <c r="CO24" i="24"/>
  <c r="CP24" i="24" s="1"/>
  <c r="CQ24" i="24" s="1"/>
  <c r="CR24" i="24" s="1"/>
  <c r="CN24" i="24"/>
  <c r="BQ24" i="24"/>
  <c r="X24" i="24"/>
  <c r="CO23" i="24"/>
  <c r="CP23" i="24" s="1"/>
  <c r="CQ23" i="24" s="1"/>
  <c r="CR23" i="24" s="1"/>
  <c r="CN23" i="24"/>
  <c r="BQ23" i="24"/>
  <c r="X23" i="24"/>
  <c r="CR22" i="24"/>
  <c r="CO22" i="24"/>
  <c r="CP22" i="24" s="1"/>
  <c r="CQ22" i="24" s="1"/>
  <c r="CN22" i="24"/>
  <c r="BQ22" i="24"/>
  <c r="X22" i="24"/>
  <c r="CP21" i="24"/>
  <c r="CQ21" i="24" s="1"/>
  <c r="CR21" i="24" s="1"/>
  <c r="CN21" i="24"/>
  <c r="CO21" i="24" s="1"/>
  <c r="BQ21" i="24"/>
  <c r="X21" i="24"/>
  <c r="CO20" i="24"/>
  <c r="CP20" i="24" s="1"/>
  <c r="CQ20" i="24" s="1"/>
  <c r="CR20" i="24" s="1"/>
  <c r="CN20" i="24"/>
  <c r="BQ20" i="24"/>
  <c r="X20" i="24"/>
  <c r="CN19" i="24"/>
  <c r="CO19" i="24" s="1"/>
  <c r="CP19" i="24" s="1"/>
  <c r="CQ19" i="24" s="1"/>
  <c r="CR19" i="24" s="1"/>
  <c r="BQ19" i="24"/>
  <c r="X19" i="24"/>
  <c r="CQ18" i="24"/>
  <c r="CR18" i="24" s="1"/>
  <c r="CN18" i="24"/>
  <c r="CO18" i="24" s="1"/>
  <c r="CP18" i="24" s="1"/>
  <c r="BQ18" i="24"/>
  <c r="X18" i="24"/>
  <c r="CN17" i="24"/>
  <c r="CO17" i="24" s="1"/>
  <c r="CP17" i="24" s="1"/>
  <c r="CQ17" i="24" s="1"/>
  <c r="CR17" i="24" s="1"/>
  <c r="BQ17" i="24"/>
  <c r="X17" i="24"/>
  <c r="CP16" i="24"/>
  <c r="CQ16" i="24" s="1"/>
  <c r="CR16" i="24" s="1"/>
  <c r="CO16" i="24"/>
  <c r="CN16" i="24"/>
  <c r="BQ16" i="24"/>
  <c r="X16" i="24"/>
  <c r="CQ15" i="24"/>
  <c r="CR15" i="24" s="1"/>
  <c r="CP15" i="24"/>
  <c r="CO15" i="24"/>
  <c r="CN15" i="24"/>
  <c r="BQ15" i="24"/>
  <c r="X15" i="24"/>
  <c r="CP14" i="24"/>
  <c r="CQ14" i="24" s="1"/>
  <c r="CR14" i="24" s="1"/>
  <c r="CO14" i="24"/>
  <c r="CN14" i="24"/>
  <c r="BQ14" i="24"/>
  <c r="X14" i="24"/>
  <c r="CO13" i="24"/>
  <c r="CP13" i="24" s="1"/>
  <c r="CQ13" i="24" s="1"/>
  <c r="CR13" i="24" s="1"/>
  <c r="CN13" i="24"/>
  <c r="BQ13" i="24"/>
  <c r="X13" i="24"/>
  <c r="CN12" i="24"/>
  <c r="CO12" i="24" s="1"/>
  <c r="CP12" i="24" s="1"/>
  <c r="CQ12" i="24" s="1"/>
  <c r="CR12" i="24" s="1"/>
  <c r="BQ12" i="24"/>
  <c r="X12" i="24"/>
  <c r="CQ11" i="24"/>
  <c r="CR11" i="24" s="1"/>
  <c r="CP11" i="24"/>
  <c r="CO11" i="24"/>
  <c r="CN11" i="24"/>
  <c r="BQ11" i="24"/>
  <c r="X11" i="24"/>
  <c r="CP10" i="24"/>
  <c r="CQ10" i="24" s="1"/>
  <c r="CR10" i="24" s="1"/>
  <c r="CO10" i="24"/>
  <c r="CN10" i="24"/>
  <c r="BQ10" i="24"/>
  <c r="X10" i="24"/>
  <c r="CO9" i="24"/>
  <c r="CP9" i="24" s="1"/>
  <c r="CQ9" i="24" s="1"/>
  <c r="CR9" i="24" s="1"/>
  <c r="CN9" i="24"/>
  <c r="BQ9" i="24"/>
  <c r="X9" i="24"/>
  <c r="CN8" i="24"/>
  <c r="CO8" i="24" s="1"/>
  <c r="CP8" i="24" s="1"/>
  <c r="CQ8" i="24" s="1"/>
  <c r="CR8" i="24" s="1"/>
  <c r="BQ8" i="24"/>
  <c r="X8" i="24"/>
  <c r="CQ7" i="24"/>
  <c r="CR7" i="24" s="1"/>
  <c r="CP7" i="24"/>
  <c r="CO7" i="24"/>
  <c r="CN7" i="24"/>
  <c r="BQ7" i="24"/>
  <c r="X7" i="24"/>
  <c r="CP6" i="24"/>
  <c r="CQ6" i="24" s="1"/>
  <c r="CR6" i="24" s="1"/>
  <c r="CO6" i="24"/>
  <c r="CN6" i="24"/>
  <c r="BQ6" i="24"/>
  <c r="X6" i="24"/>
  <c r="CO5" i="24"/>
  <c r="CP5" i="24" s="1"/>
  <c r="CQ5" i="24" s="1"/>
  <c r="CR5" i="24" s="1"/>
  <c r="CN5" i="24"/>
  <c r="BQ5" i="24"/>
  <c r="X5" i="24"/>
  <c r="AS4" i="24"/>
  <c r="AS1" i="24" s="1"/>
  <c r="AR4" i="24"/>
  <c r="AR1" i="24" s="1"/>
  <c r="AQ4" i="24"/>
  <c r="BM4" i="24" s="1"/>
  <c r="AP4" i="24"/>
  <c r="BL4" i="24" s="1"/>
  <c r="AO4" i="24"/>
  <c r="BK4" i="24" s="1"/>
  <c r="AN4" i="24"/>
  <c r="BJ4" i="24" s="1"/>
  <c r="AM4" i="24"/>
  <c r="BI4" i="24" s="1"/>
  <c r="AL4" i="24"/>
  <c r="BH4" i="24" s="1"/>
  <c r="AK4" i="24"/>
  <c r="AK1" i="24" s="1"/>
  <c r="AJ4" i="24"/>
  <c r="BF4" i="24" s="1"/>
  <c r="AI4" i="24"/>
  <c r="BE4" i="24" s="1"/>
  <c r="AH4" i="24"/>
  <c r="BD4" i="24" s="1"/>
  <c r="AG4" i="24"/>
  <c r="BC4" i="24" s="1"/>
  <c r="AF4" i="24"/>
  <c r="BB4" i="24" s="1"/>
  <c r="AE4" i="24"/>
  <c r="BA4" i="24" s="1"/>
  <c r="AD4" i="24"/>
  <c r="AZ4" i="24" s="1"/>
  <c r="AC4" i="24"/>
  <c r="AC1" i="24" s="1"/>
  <c r="AB4" i="24"/>
  <c r="AX4" i="24" s="1"/>
  <c r="AA4" i="24"/>
  <c r="AW4" i="24" s="1"/>
  <c r="Z4" i="24"/>
  <c r="AV4" i="24" s="1"/>
  <c r="Y4" i="24"/>
  <c r="Y1" i="24" s="1"/>
  <c r="AN1" i="24"/>
  <c r="AL1" i="24"/>
  <c r="AH1" i="24"/>
  <c r="AF1" i="24"/>
  <c r="AE1" i="24"/>
  <c r="AD1" i="24"/>
  <c r="V1" i="24"/>
  <c r="U1" i="24"/>
  <c r="T1" i="24"/>
  <c r="S1" i="24"/>
  <c r="R1" i="24"/>
  <c r="Q1" i="24"/>
  <c r="P1" i="24"/>
  <c r="O1" i="24"/>
  <c r="N1" i="24"/>
  <c r="M1" i="24"/>
  <c r="L1" i="24"/>
  <c r="K1" i="24"/>
  <c r="J1" i="24"/>
  <c r="I1" i="24"/>
  <c r="H1" i="24"/>
  <c r="G1" i="24"/>
  <c r="F1" i="24"/>
  <c r="E1" i="24"/>
  <c r="D1" i="24"/>
  <c r="C1" i="24"/>
  <c r="B1" i="24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CN104" i="23"/>
  <c r="CO104" i="23" s="1"/>
  <c r="CP104" i="23" s="1"/>
  <c r="CQ104" i="23" s="1"/>
  <c r="CR104" i="23" s="1"/>
  <c r="BQ104" i="23"/>
  <c r="X104" i="23"/>
  <c r="CN103" i="23"/>
  <c r="CO103" i="23" s="1"/>
  <c r="CP103" i="23" s="1"/>
  <c r="CQ103" i="23" s="1"/>
  <c r="CR103" i="23" s="1"/>
  <c r="BQ103" i="23"/>
  <c r="X103" i="23"/>
  <c r="CO102" i="23"/>
  <c r="CP102" i="23" s="1"/>
  <c r="CQ102" i="23" s="1"/>
  <c r="CR102" i="23" s="1"/>
  <c r="CN102" i="23"/>
  <c r="BQ102" i="23"/>
  <c r="X102" i="23"/>
  <c r="CO101" i="23"/>
  <c r="CP101" i="23" s="1"/>
  <c r="CQ101" i="23" s="1"/>
  <c r="CR101" i="23" s="1"/>
  <c r="CN101" i="23"/>
  <c r="BQ101" i="23"/>
  <c r="X101" i="23"/>
  <c r="CN100" i="23"/>
  <c r="CO100" i="23" s="1"/>
  <c r="CP100" i="23" s="1"/>
  <c r="CQ100" i="23" s="1"/>
  <c r="CR100" i="23" s="1"/>
  <c r="BQ100" i="23"/>
  <c r="X100" i="23"/>
  <c r="CO99" i="23"/>
  <c r="CP99" i="23" s="1"/>
  <c r="CQ99" i="23" s="1"/>
  <c r="CR99" i="23" s="1"/>
  <c r="CN99" i="23"/>
  <c r="BQ99" i="23"/>
  <c r="X99" i="23"/>
  <c r="CN98" i="23"/>
  <c r="CO98" i="23" s="1"/>
  <c r="CP98" i="23" s="1"/>
  <c r="CQ98" i="23" s="1"/>
  <c r="CR98" i="23" s="1"/>
  <c r="BQ98" i="23"/>
  <c r="X98" i="23"/>
  <c r="CN97" i="23"/>
  <c r="CO97" i="23" s="1"/>
  <c r="CP97" i="23" s="1"/>
  <c r="CQ97" i="23" s="1"/>
  <c r="CR97" i="23" s="1"/>
  <c r="BQ97" i="23"/>
  <c r="X97" i="23"/>
  <c r="CN96" i="23"/>
  <c r="CO96" i="23" s="1"/>
  <c r="CP96" i="23" s="1"/>
  <c r="CQ96" i="23" s="1"/>
  <c r="CR96" i="23" s="1"/>
  <c r="BQ96" i="23"/>
  <c r="X96" i="23"/>
  <c r="CN95" i="23"/>
  <c r="CO95" i="23" s="1"/>
  <c r="CP95" i="23" s="1"/>
  <c r="CQ95" i="23" s="1"/>
  <c r="CR95" i="23" s="1"/>
  <c r="BQ95" i="23"/>
  <c r="X95" i="23"/>
  <c r="CO94" i="23"/>
  <c r="CP94" i="23" s="1"/>
  <c r="CQ94" i="23" s="1"/>
  <c r="CR94" i="23" s="1"/>
  <c r="CN94" i="23"/>
  <c r="BQ94" i="23"/>
  <c r="X94" i="23"/>
  <c r="CN93" i="23"/>
  <c r="CO93" i="23" s="1"/>
  <c r="CP93" i="23" s="1"/>
  <c r="CQ93" i="23" s="1"/>
  <c r="CR93" i="23" s="1"/>
  <c r="BQ93" i="23"/>
  <c r="X93" i="23"/>
  <c r="CN92" i="23"/>
  <c r="CO92" i="23" s="1"/>
  <c r="CP92" i="23" s="1"/>
  <c r="CQ92" i="23" s="1"/>
  <c r="CR92" i="23" s="1"/>
  <c r="BQ92" i="23"/>
  <c r="X92" i="23"/>
  <c r="CN91" i="23"/>
  <c r="CO91" i="23" s="1"/>
  <c r="CP91" i="23" s="1"/>
  <c r="CQ91" i="23" s="1"/>
  <c r="CR91" i="23" s="1"/>
  <c r="BQ91" i="23"/>
  <c r="X91" i="23"/>
  <c r="CN90" i="23"/>
  <c r="CO90" i="23" s="1"/>
  <c r="CP90" i="23" s="1"/>
  <c r="CQ90" i="23" s="1"/>
  <c r="CR90" i="23" s="1"/>
  <c r="BQ90" i="23"/>
  <c r="X90" i="23"/>
  <c r="CO89" i="23"/>
  <c r="CP89" i="23" s="1"/>
  <c r="CQ89" i="23" s="1"/>
  <c r="CR89" i="23" s="1"/>
  <c r="CN89" i="23"/>
  <c r="BQ89" i="23"/>
  <c r="X89" i="23"/>
  <c r="CO88" i="23"/>
  <c r="CP88" i="23" s="1"/>
  <c r="CQ88" i="23" s="1"/>
  <c r="CR88" i="23" s="1"/>
  <c r="CN88" i="23"/>
  <c r="BQ88" i="23"/>
  <c r="X88" i="23"/>
  <c r="CO87" i="23"/>
  <c r="CP87" i="23" s="1"/>
  <c r="CQ87" i="23" s="1"/>
  <c r="CR87" i="23" s="1"/>
  <c r="CN87" i="23"/>
  <c r="BQ87" i="23"/>
  <c r="X87" i="23"/>
  <c r="CP86" i="23"/>
  <c r="CQ86" i="23" s="1"/>
  <c r="CR86" i="23" s="1"/>
  <c r="CN86" i="23"/>
  <c r="CO86" i="23" s="1"/>
  <c r="BQ86" i="23"/>
  <c r="X86" i="23"/>
  <c r="CN85" i="23"/>
  <c r="CO85" i="23" s="1"/>
  <c r="CP85" i="23" s="1"/>
  <c r="CQ85" i="23" s="1"/>
  <c r="CR85" i="23" s="1"/>
  <c r="BQ85" i="23"/>
  <c r="X85" i="23"/>
  <c r="CN84" i="23"/>
  <c r="CO84" i="23" s="1"/>
  <c r="CP84" i="23" s="1"/>
  <c r="CQ84" i="23" s="1"/>
  <c r="CR84" i="23" s="1"/>
  <c r="BQ84" i="23"/>
  <c r="X84" i="23"/>
  <c r="CN83" i="23"/>
  <c r="CO83" i="23" s="1"/>
  <c r="CP83" i="23" s="1"/>
  <c r="CQ83" i="23" s="1"/>
  <c r="CR83" i="23" s="1"/>
  <c r="BQ83" i="23"/>
  <c r="X83" i="23"/>
  <c r="CN82" i="23"/>
  <c r="CO82" i="23" s="1"/>
  <c r="CP82" i="23" s="1"/>
  <c r="CQ82" i="23" s="1"/>
  <c r="CR82" i="23" s="1"/>
  <c r="BQ82" i="23"/>
  <c r="X82" i="23"/>
  <c r="CO81" i="23"/>
  <c r="CP81" i="23" s="1"/>
  <c r="CQ81" i="23" s="1"/>
  <c r="CR81" i="23" s="1"/>
  <c r="CN81" i="23"/>
  <c r="BQ81" i="23"/>
  <c r="X81" i="23"/>
  <c r="CO80" i="23"/>
  <c r="CP80" i="23" s="1"/>
  <c r="CQ80" i="23" s="1"/>
  <c r="CR80" i="23" s="1"/>
  <c r="CN80" i="23"/>
  <c r="BQ80" i="23"/>
  <c r="X80" i="23"/>
  <c r="CO79" i="23"/>
  <c r="CP79" i="23" s="1"/>
  <c r="CQ79" i="23" s="1"/>
  <c r="CR79" i="23" s="1"/>
  <c r="CN79" i="23"/>
  <c r="BQ79" i="23"/>
  <c r="X79" i="23"/>
  <c r="CN78" i="23"/>
  <c r="CO78" i="23" s="1"/>
  <c r="CP78" i="23" s="1"/>
  <c r="CQ78" i="23" s="1"/>
  <c r="CR78" i="23" s="1"/>
  <c r="BQ78" i="23"/>
  <c r="X78" i="23"/>
  <c r="CN77" i="23"/>
  <c r="CO77" i="23" s="1"/>
  <c r="CP77" i="23" s="1"/>
  <c r="CQ77" i="23" s="1"/>
  <c r="CR77" i="23" s="1"/>
  <c r="BQ77" i="23"/>
  <c r="X77" i="23"/>
  <c r="CN76" i="23"/>
  <c r="CO76" i="23" s="1"/>
  <c r="CP76" i="23" s="1"/>
  <c r="CQ76" i="23" s="1"/>
  <c r="CR76" i="23" s="1"/>
  <c r="BQ76" i="23"/>
  <c r="X76" i="23"/>
  <c r="CO75" i="23"/>
  <c r="CP75" i="23" s="1"/>
  <c r="CQ75" i="23" s="1"/>
  <c r="CR75" i="23" s="1"/>
  <c r="CN75" i="23"/>
  <c r="BQ75" i="23"/>
  <c r="X75" i="23"/>
  <c r="CN74" i="23"/>
  <c r="CO74" i="23" s="1"/>
  <c r="CP74" i="23" s="1"/>
  <c r="CQ74" i="23" s="1"/>
  <c r="CR74" i="23" s="1"/>
  <c r="BQ74" i="23"/>
  <c r="X74" i="23"/>
  <c r="CN73" i="23"/>
  <c r="CO73" i="23" s="1"/>
  <c r="CP73" i="23" s="1"/>
  <c r="CQ73" i="23" s="1"/>
  <c r="CR73" i="23" s="1"/>
  <c r="BQ73" i="23"/>
  <c r="X73" i="23"/>
  <c r="CN72" i="23"/>
  <c r="CO72" i="23" s="1"/>
  <c r="CP72" i="23" s="1"/>
  <c r="CQ72" i="23" s="1"/>
  <c r="CR72" i="23" s="1"/>
  <c r="BQ72" i="23"/>
  <c r="X72" i="23"/>
  <c r="CO71" i="23"/>
  <c r="CP71" i="23" s="1"/>
  <c r="CQ71" i="23" s="1"/>
  <c r="CR71" i="23" s="1"/>
  <c r="CN71" i="23"/>
  <c r="BQ71" i="23"/>
  <c r="X71" i="23"/>
  <c r="CN70" i="23"/>
  <c r="CO70" i="23" s="1"/>
  <c r="CP70" i="23" s="1"/>
  <c r="CQ70" i="23" s="1"/>
  <c r="CR70" i="23" s="1"/>
  <c r="BQ70" i="23"/>
  <c r="X70" i="23"/>
  <c r="CN69" i="23"/>
  <c r="CO69" i="23" s="1"/>
  <c r="CP69" i="23" s="1"/>
  <c r="CQ69" i="23" s="1"/>
  <c r="CR69" i="23" s="1"/>
  <c r="BQ69" i="23"/>
  <c r="X69" i="23"/>
  <c r="CN68" i="23"/>
  <c r="CO68" i="23" s="1"/>
  <c r="CP68" i="23" s="1"/>
  <c r="CQ68" i="23" s="1"/>
  <c r="CR68" i="23" s="1"/>
  <c r="BQ68" i="23"/>
  <c r="X68" i="23"/>
  <c r="CO67" i="23"/>
  <c r="CP67" i="23" s="1"/>
  <c r="CQ67" i="23" s="1"/>
  <c r="CR67" i="23" s="1"/>
  <c r="CN67" i="23"/>
  <c r="BQ67" i="23"/>
  <c r="X67" i="23"/>
  <c r="CO66" i="23"/>
  <c r="CP66" i="23" s="1"/>
  <c r="CQ66" i="23" s="1"/>
  <c r="CR66" i="23" s="1"/>
  <c r="CN66" i="23"/>
  <c r="BQ66" i="23"/>
  <c r="X66" i="23"/>
  <c r="CN65" i="23"/>
  <c r="CO65" i="23" s="1"/>
  <c r="CP65" i="23" s="1"/>
  <c r="CQ65" i="23" s="1"/>
  <c r="CR65" i="23" s="1"/>
  <c r="BQ65" i="23"/>
  <c r="X65" i="23"/>
  <c r="CO64" i="23"/>
  <c r="CP64" i="23" s="1"/>
  <c r="CQ64" i="23" s="1"/>
  <c r="CR64" i="23" s="1"/>
  <c r="CN64" i="23"/>
  <c r="BQ64" i="23"/>
  <c r="X64" i="23"/>
  <c r="CN63" i="23"/>
  <c r="CO63" i="23" s="1"/>
  <c r="CP63" i="23" s="1"/>
  <c r="CQ63" i="23" s="1"/>
  <c r="CR63" i="23" s="1"/>
  <c r="BQ63" i="23"/>
  <c r="X63" i="23"/>
  <c r="CO62" i="23"/>
  <c r="CP62" i="23" s="1"/>
  <c r="CQ62" i="23" s="1"/>
  <c r="CR62" i="23" s="1"/>
  <c r="CN62" i="23"/>
  <c r="BQ62" i="23"/>
  <c r="X62" i="23"/>
  <c r="CO61" i="23"/>
  <c r="CP61" i="23" s="1"/>
  <c r="CQ61" i="23" s="1"/>
  <c r="CR61" i="23" s="1"/>
  <c r="CN61" i="23"/>
  <c r="BQ61" i="23"/>
  <c r="X61" i="23"/>
  <c r="CN60" i="23"/>
  <c r="CO60" i="23" s="1"/>
  <c r="CP60" i="23" s="1"/>
  <c r="CQ60" i="23" s="1"/>
  <c r="CR60" i="23" s="1"/>
  <c r="BQ60" i="23"/>
  <c r="X60" i="23"/>
  <c r="CN59" i="23"/>
  <c r="CO59" i="23" s="1"/>
  <c r="CP59" i="23" s="1"/>
  <c r="CQ59" i="23" s="1"/>
  <c r="CR59" i="23" s="1"/>
  <c r="BQ59" i="23"/>
  <c r="X59" i="23"/>
  <c r="CN58" i="23"/>
  <c r="CO58" i="23" s="1"/>
  <c r="CP58" i="23" s="1"/>
  <c r="CQ58" i="23" s="1"/>
  <c r="CR58" i="23" s="1"/>
  <c r="BQ58" i="23"/>
  <c r="X58" i="23"/>
  <c r="CN57" i="23"/>
  <c r="CO57" i="23" s="1"/>
  <c r="CP57" i="23" s="1"/>
  <c r="CQ57" i="23" s="1"/>
  <c r="CR57" i="23" s="1"/>
  <c r="BQ57" i="23"/>
  <c r="X57" i="23"/>
  <c r="CN56" i="23"/>
  <c r="CO56" i="23" s="1"/>
  <c r="CP56" i="23" s="1"/>
  <c r="CQ56" i="23" s="1"/>
  <c r="CR56" i="23" s="1"/>
  <c r="BQ56" i="23"/>
  <c r="X56" i="23"/>
  <c r="CO55" i="23"/>
  <c r="CP55" i="23" s="1"/>
  <c r="CQ55" i="23" s="1"/>
  <c r="CR55" i="23" s="1"/>
  <c r="CN55" i="23"/>
  <c r="BQ55" i="23"/>
  <c r="X55" i="23"/>
  <c r="CN54" i="23"/>
  <c r="CO54" i="23" s="1"/>
  <c r="CP54" i="23" s="1"/>
  <c r="CQ54" i="23" s="1"/>
  <c r="CR54" i="23" s="1"/>
  <c r="BQ54" i="23"/>
  <c r="X54" i="23"/>
  <c r="CN53" i="23"/>
  <c r="CO53" i="23" s="1"/>
  <c r="CP53" i="23" s="1"/>
  <c r="CQ53" i="23" s="1"/>
  <c r="CR53" i="23" s="1"/>
  <c r="BQ53" i="23"/>
  <c r="X53" i="23"/>
  <c r="CN52" i="23"/>
  <c r="CO52" i="23" s="1"/>
  <c r="CP52" i="23" s="1"/>
  <c r="CQ52" i="23" s="1"/>
  <c r="CR52" i="23" s="1"/>
  <c r="BQ52" i="23"/>
  <c r="X52" i="23"/>
  <c r="CN51" i="23"/>
  <c r="CO51" i="23" s="1"/>
  <c r="CP51" i="23" s="1"/>
  <c r="CQ51" i="23" s="1"/>
  <c r="CR51" i="23" s="1"/>
  <c r="BQ51" i="23"/>
  <c r="X51" i="23"/>
  <c r="CO50" i="23"/>
  <c r="CP50" i="23" s="1"/>
  <c r="CQ50" i="23" s="1"/>
  <c r="CR50" i="23" s="1"/>
  <c r="CN50" i="23"/>
  <c r="BQ50" i="23"/>
  <c r="X50" i="23"/>
  <c r="CN49" i="23"/>
  <c r="CO49" i="23" s="1"/>
  <c r="CP49" i="23" s="1"/>
  <c r="CQ49" i="23" s="1"/>
  <c r="CR49" i="23" s="1"/>
  <c r="BQ49" i="23"/>
  <c r="X49" i="23"/>
  <c r="CP48" i="23"/>
  <c r="CQ48" i="23" s="1"/>
  <c r="CR48" i="23" s="1"/>
  <c r="CO48" i="23"/>
  <c r="CN48" i="23"/>
  <c r="BQ48" i="23"/>
  <c r="X48" i="23"/>
  <c r="CO47" i="23"/>
  <c r="CP47" i="23" s="1"/>
  <c r="CQ47" i="23" s="1"/>
  <c r="CR47" i="23" s="1"/>
  <c r="CN47" i="23"/>
  <c r="BQ47" i="23"/>
  <c r="X47" i="23"/>
  <c r="CO46" i="23"/>
  <c r="CP46" i="23" s="1"/>
  <c r="CQ46" i="23" s="1"/>
  <c r="CR46" i="23" s="1"/>
  <c r="CN46" i="23"/>
  <c r="BQ46" i="23"/>
  <c r="X46" i="23"/>
  <c r="CN45" i="23"/>
  <c r="CO45" i="23" s="1"/>
  <c r="CP45" i="23" s="1"/>
  <c r="CQ45" i="23" s="1"/>
  <c r="CR45" i="23" s="1"/>
  <c r="BQ45" i="23"/>
  <c r="X45" i="23"/>
  <c r="CO44" i="23"/>
  <c r="CP44" i="23" s="1"/>
  <c r="CQ44" i="23" s="1"/>
  <c r="CR44" i="23" s="1"/>
  <c r="CN44" i="23"/>
  <c r="BQ44" i="23"/>
  <c r="X44" i="23"/>
  <c r="CN43" i="23"/>
  <c r="CO43" i="23" s="1"/>
  <c r="CP43" i="23" s="1"/>
  <c r="CQ43" i="23" s="1"/>
  <c r="CR43" i="23" s="1"/>
  <c r="BQ43" i="23"/>
  <c r="X43" i="23"/>
  <c r="CO42" i="23"/>
  <c r="CP42" i="23" s="1"/>
  <c r="CQ42" i="23" s="1"/>
  <c r="CR42" i="23" s="1"/>
  <c r="CN42" i="23"/>
  <c r="BQ42" i="23"/>
  <c r="X42" i="23"/>
  <c r="CN41" i="23"/>
  <c r="CO41" i="23" s="1"/>
  <c r="CP41" i="23" s="1"/>
  <c r="CQ41" i="23" s="1"/>
  <c r="CR41" i="23" s="1"/>
  <c r="BQ41" i="23"/>
  <c r="X41" i="23"/>
  <c r="CN40" i="23"/>
  <c r="CO40" i="23" s="1"/>
  <c r="CP40" i="23" s="1"/>
  <c r="CQ40" i="23" s="1"/>
  <c r="CR40" i="23" s="1"/>
  <c r="BQ40" i="23"/>
  <c r="X40" i="23"/>
  <c r="CO39" i="23"/>
  <c r="CP39" i="23" s="1"/>
  <c r="CQ39" i="23" s="1"/>
  <c r="CR39" i="23" s="1"/>
  <c r="CN39" i="23"/>
  <c r="BQ39" i="23"/>
  <c r="X39" i="23"/>
  <c r="CN38" i="23"/>
  <c r="CO38" i="23" s="1"/>
  <c r="CP38" i="23" s="1"/>
  <c r="CQ38" i="23" s="1"/>
  <c r="CR38" i="23" s="1"/>
  <c r="BQ38" i="23"/>
  <c r="X38" i="23"/>
  <c r="CN37" i="23"/>
  <c r="CO37" i="23" s="1"/>
  <c r="CP37" i="23" s="1"/>
  <c r="CQ37" i="23" s="1"/>
  <c r="CR37" i="23" s="1"/>
  <c r="BQ37" i="23"/>
  <c r="X37" i="23"/>
  <c r="CO36" i="23"/>
  <c r="CP36" i="23" s="1"/>
  <c r="CQ36" i="23" s="1"/>
  <c r="CR36" i="23" s="1"/>
  <c r="CN36" i="23"/>
  <c r="BQ36" i="23"/>
  <c r="X36" i="23"/>
  <c r="CN35" i="23"/>
  <c r="CO35" i="23" s="1"/>
  <c r="CP35" i="23" s="1"/>
  <c r="CQ35" i="23" s="1"/>
  <c r="CR35" i="23" s="1"/>
  <c r="BQ35" i="23"/>
  <c r="X35" i="23"/>
  <c r="CN34" i="23"/>
  <c r="CO34" i="23" s="1"/>
  <c r="CP34" i="23" s="1"/>
  <c r="CQ34" i="23" s="1"/>
  <c r="CR34" i="23" s="1"/>
  <c r="BQ34" i="23"/>
  <c r="X34" i="23"/>
  <c r="CN33" i="23"/>
  <c r="CO33" i="23" s="1"/>
  <c r="CP33" i="23" s="1"/>
  <c r="CQ33" i="23" s="1"/>
  <c r="CR33" i="23" s="1"/>
  <c r="BQ33" i="23"/>
  <c r="X33" i="23"/>
  <c r="CN32" i="23"/>
  <c r="CO32" i="23" s="1"/>
  <c r="CP32" i="23" s="1"/>
  <c r="CQ32" i="23" s="1"/>
  <c r="CR32" i="23" s="1"/>
  <c r="BQ32" i="23"/>
  <c r="X32" i="23"/>
  <c r="CN31" i="23"/>
  <c r="CO31" i="23" s="1"/>
  <c r="CP31" i="23" s="1"/>
  <c r="CQ31" i="23" s="1"/>
  <c r="CR31" i="23" s="1"/>
  <c r="BQ31" i="23"/>
  <c r="X31" i="23"/>
  <c r="CO30" i="23"/>
  <c r="CP30" i="23" s="1"/>
  <c r="CQ30" i="23" s="1"/>
  <c r="CR30" i="23" s="1"/>
  <c r="CN30" i="23"/>
  <c r="BQ30" i="23"/>
  <c r="X30" i="23"/>
  <c r="CN29" i="23"/>
  <c r="CO29" i="23" s="1"/>
  <c r="CP29" i="23" s="1"/>
  <c r="CQ29" i="23" s="1"/>
  <c r="CR29" i="23" s="1"/>
  <c r="BQ29" i="23"/>
  <c r="X29" i="23"/>
  <c r="CN28" i="23"/>
  <c r="CO28" i="23" s="1"/>
  <c r="CP28" i="23" s="1"/>
  <c r="CQ28" i="23" s="1"/>
  <c r="CR28" i="23" s="1"/>
  <c r="BQ28" i="23"/>
  <c r="X28" i="23"/>
  <c r="CN27" i="23"/>
  <c r="CO27" i="23" s="1"/>
  <c r="CP27" i="23" s="1"/>
  <c r="CQ27" i="23" s="1"/>
  <c r="CR27" i="23" s="1"/>
  <c r="BQ27" i="23"/>
  <c r="X27" i="23"/>
  <c r="CN26" i="23"/>
  <c r="CO26" i="23" s="1"/>
  <c r="CP26" i="23" s="1"/>
  <c r="CQ26" i="23" s="1"/>
  <c r="CR26" i="23" s="1"/>
  <c r="BQ26" i="23"/>
  <c r="X26" i="23"/>
  <c r="CN25" i="23"/>
  <c r="CO25" i="23" s="1"/>
  <c r="CP25" i="23" s="1"/>
  <c r="CQ25" i="23" s="1"/>
  <c r="CR25" i="23" s="1"/>
  <c r="BQ25" i="23"/>
  <c r="X25" i="23"/>
  <c r="CN24" i="23"/>
  <c r="CO24" i="23" s="1"/>
  <c r="CP24" i="23" s="1"/>
  <c r="CQ24" i="23" s="1"/>
  <c r="CR24" i="23" s="1"/>
  <c r="BQ24" i="23"/>
  <c r="X24" i="23"/>
  <c r="CO23" i="23"/>
  <c r="CP23" i="23" s="1"/>
  <c r="CQ23" i="23" s="1"/>
  <c r="CR23" i="23" s="1"/>
  <c r="CN23" i="23"/>
  <c r="BQ23" i="23"/>
  <c r="X23" i="23"/>
  <c r="CN22" i="23"/>
  <c r="CO22" i="23" s="1"/>
  <c r="CP22" i="23" s="1"/>
  <c r="CQ22" i="23" s="1"/>
  <c r="CR22" i="23" s="1"/>
  <c r="BQ22" i="23"/>
  <c r="X22" i="23"/>
  <c r="CN21" i="23"/>
  <c r="CO21" i="23" s="1"/>
  <c r="CP21" i="23" s="1"/>
  <c r="CQ21" i="23" s="1"/>
  <c r="CR21" i="23" s="1"/>
  <c r="BQ21" i="23"/>
  <c r="X21" i="23"/>
  <c r="CN20" i="23"/>
  <c r="CO20" i="23" s="1"/>
  <c r="CP20" i="23" s="1"/>
  <c r="CQ20" i="23" s="1"/>
  <c r="CR20" i="23" s="1"/>
  <c r="BQ20" i="23"/>
  <c r="X20" i="23"/>
  <c r="CN19" i="23"/>
  <c r="CO19" i="23" s="1"/>
  <c r="CP19" i="23" s="1"/>
  <c r="CQ19" i="23" s="1"/>
  <c r="CR19" i="23" s="1"/>
  <c r="BQ19" i="23"/>
  <c r="X19" i="23"/>
  <c r="CN18" i="23"/>
  <c r="CO18" i="23" s="1"/>
  <c r="CP18" i="23" s="1"/>
  <c r="CQ18" i="23" s="1"/>
  <c r="CR18" i="23" s="1"/>
  <c r="BQ18" i="23"/>
  <c r="X18" i="23"/>
  <c r="CO17" i="23"/>
  <c r="CP17" i="23" s="1"/>
  <c r="CQ17" i="23" s="1"/>
  <c r="CR17" i="23" s="1"/>
  <c r="CN17" i="23"/>
  <c r="BQ17" i="23"/>
  <c r="X17" i="23"/>
  <c r="CN16" i="23"/>
  <c r="CO16" i="23" s="1"/>
  <c r="CP16" i="23" s="1"/>
  <c r="CQ16" i="23" s="1"/>
  <c r="CR16" i="23" s="1"/>
  <c r="BQ16" i="23"/>
  <c r="X16" i="23"/>
  <c r="CO15" i="23"/>
  <c r="CP15" i="23" s="1"/>
  <c r="CQ15" i="23" s="1"/>
  <c r="CR15" i="23" s="1"/>
  <c r="CN15" i="23"/>
  <c r="BQ15" i="23"/>
  <c r="X15" i="23"/>
  <c r="CN14" i="23"/>
  <c r="CO14" i="23" s="1"/>
  <c r="CP14" i="23" s="1"/>
  <c r="CQ14" i="23" s="1"/>
  <c r="CR14" i="23" s="1"/>
  <c r="BQ14" i="23"/>
  <c r="X14" i="23"/>
  <c r="CO13" i="23"/>
  <c r="CP13" i="23" s="1"/>
  <c r="CQ13" i="23" s="1"/>
  <c r="CR13" i="23" s="1"/>
  <c r="CN13" i="23"/>
  <c r="BQ13" i="23"/>
  <c r="X13" i="23"/>
  <c r="CN12" i="23"/>
  <c r="CO12" i="23" s="1"/>
  <c r="CP12" i="23" s="1"/>
  <c r="CQ12" i="23" s="1"/>
  <c r="CR12" i="23" s="1"/>
  <c r="BQ12" i="23"/>
  <c r="X12" i="23"/>
  <c r="CO11" i="23"/>
  <c r="CP11" i="23" s="1"/>
  <c r="CQ11" i="23" s="1"/>
  <c r="CR11" i="23" s="1"/>
  <c r="CN11" i="23"/>
  <c r="BQ11" i="23"/>
  <c r="X11" i="23"/>
  <c r="CN10" i="23"/>
  <c r="CO10" i="23" s="1"/>
  <c r="CP10" i="23" s="1"/>
  <c r="CQ10" i="23" s="1"/>
  <c r="CR10" i="23" s="1"/>
  <c r="BQ10" i="23"/>
  <c r="X10" i="23"/>
  <c r="CO9" i="23"/>
  <c r="CP9" i="23" s="1"/>
  <c r="CQ9" i="23" s="1"/>
  <c r="CR9" i="23" s="1"/>
  <c r="CN9" i="23"/>
  <c r="BQ9" i="23"/>
  <c r="X9" i="23"/>
  <c r="CO8" i="23"/>
  <c r="CP8" i="23" s="1"/>
  <c r="CQ8" i="23" s="1"/>
  <c r="CR8" i="23" s="1"/>
  <c r="CN8" i="23"/>
  <c r="BQ8" i="23"/>
  <c r="X8" i="23"/>
  <c r="CN7" i="23"/>
  <c r="CO7" i="23" s="1"/>
  <c r="CP7" i="23" s="1"/>
  <c r="CQ7" i="23" s="1"/>
  <c r="CR7" i="23" s="1"/>
  <c r="BQ7" i="23"/>
  <c r="X7" i="23"/>
  <c r="CN6" i="23"/>
  <c r="CO6" i="23" s="1"/>
  <c r="CP6" i="23" s="1"/>
  <c r="CQ6" i="23" s="1"/>
  <c r="CR6" i="23" s="1"/>
  <c r="BQ6" i="23"/>
  <c r="X6" i="23"/>
  <c r="CN5" i="23"/>
  <c r="CO5" i="23" s="1"/>
  <c r="CP5" i="23" s="1"/>
  <c r="CQ5" i="23" s="1"/>
  <c r="CR5" i="23" s="1"/>
  <c r="BQ5" i="23"/>
  <c r="X5" i="23"/>
  <c r="BA4" i="23"/>
  <c r="AS4" i="23"/>
  <c r="AS1" i="23" s="1"/>
  <c r="AR4" i="23"/>
  <c r="BN4" i="23" s="1"/>
  <c r="AQ4" i="23"/>
  <c r="AQ1" i="23" s="1"/>
  <c r="AP4" i="23"/>
  <c r="AP1" i="23" s="1"/>
  <c r="AO4" i="23"/>
  <c r="AO1" i="23" s="1"/>
  <c r="AN4" i="23"/>
  <c r="AN1" i="23" s="1"/>
  <c r="AM4" i="23"/>
  <c r="AM1" i="23" s="1"/>
  <c r="AL4" i="23"/>
  <c r="BH4" i="23" s="1"/>
  <c r="AK4" i="23"/>
  <c r="AK1" i="23" s="1"/>
  <c r="AJ4" i="23"/>
  <c r="BF4" i="23" s="1"/>
  <c r="AI4" i="23"/>
  <c r="AI1" i="23" s="1"/>
  <c r="AH4" i="23"/>
  <c r="AH1" i="23" s="1"/>
  <c r="AG4" i="23"/>
  <c r="AG1" i="23" s="1"/>
  <c r="AF4" i="23"/>
  <c r="AF1" i="23" s="1"/>
  <c r="AE4" i="23"/>
  <c r="AD4" i="23"/>
  <c r="AZ4" i="23" s="1"/>
  <c r="AC4" i="23"/>
  <c r="AC1" i="23" s="1"/>
  <c r="AB4" i="23"/>
  <c r="AX4" i="23" s="1"/>
  <c r="AA4" i="23"/>
  <c r="AA1" i="23" s="1"/>
  <c r="Z4" i="23"/>
  <c r="AV4" i="23" s="1"/>
  <c r="Y4" i="23"/>
  <c r="AE1" i="23"/>
  <c r="Y1" i="23"/>
  <c r="V1" i="23"/>
  <c r="U1" i="23"/>
  <c r="T1" i="23"/>
  <c r="S1" i="23"/>
  <c r="R1" i="23"/>
  <c r="Q1" i="23"/>
  <c r="P1" i="23"/>
  <c r="O1" i="23"/>
  <c r="N1" i="23"/>
  <c r="M1" i="23"/>
  <c r="L1" i="23"/>
  <c r="K1" i="23"/>
  <c r="J1" i="23"/>
  <c r="I1" i="23"/>
  <c r="H1" i="23"/>
  <c r="G1" i="23"/>
  <c r="F1" i="23"/>
  <c r="E1" i="23"/>
  <c r="D1" i="23"/>
  <c r="C1" i="23"/>
  <c r="B1" i="23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BD83" i="25" l="1"/>
  <c r="BE83" i="25"/>
  <c r="BD100" i="25"/>
  <c r="BD92" i="25"/>
  <c r="BD84" i="25"/>
  <c r="BE103" i="25"/>
  <c r="BE95" i="25"/>
  <c r="BE87" i="25"/>
  <c r="BF98" i="25"/>
  <c r="BF90" i="25"/>
  <c r="BF82" i="25"/>
  <c r="BG101" i="25"/>
  <c r="BG93" i="25"/>
  <c r="BG85" i="25"/>
  <c r="BD73" i="25"/>
  <c r="BE73" i="25"/>
  <c r="BC3" i="25"/>
  <c r="BD50" i="25"/>
  <c r="BE50" i="25"/>
  <c r="BJ50" i="25"/>
  <c r="AL31" i="25"/>
  <c r="BF31" i="25"/>
  <c r="AB1" i="25"/>
  <c r="AX4" i="25"/>
  <c r="BE4" i="25"/>
  <c r="BM4" i="26"/>
  <c r="AO1" i="26"/>
  <c r="BK4" i="26"/>
  <c r="BL4" i="26"/>
  <c r="AP1" i="26"/>
  <c r="BB4" i="26"/>
  <c r="AA1" i="26"/>
  <c r="BC4" i="26"/>
  <c r="BE4" i="26"/>
  <c r="AH1" i="26"/>
  <c r="AV4" i="26"/>
  <c r="Z1" i="26"/>
  <c r="AP1" i="25"/>
  <c r="BH4" i="25"/>
  <c r="AM1" i="25"/>
  <c r="BJ4" i="25"/>
  <c r="AI1" i="25"/>
  <c r="AQ1" i="25"/>
  <c r="BA4" i="25"/>
  <c r="BC4" i="25"/>
  <c r="AA1" i="25"/>
  <c r="AU4" i="25"/>
  <c r="BO4" i="24"/>
  <c r="AP1" i="24"/>
  <c r="AB1" i="24"/>
  <c r="AM1" i="24"/>
  <c r="BN4" i="24"/>
  <c r="AQ1" i="24"/>
  <c r="AI1" i="24"/>
  <c r="AY4" i="24"/>
  <c r="AJ1" i="24"/>
  <c r="AA1" i="24"/>
  <c r="BG4" i="24"/>
  <c r="Z1" i="24"/>
  <c r="BA4" i="26"/>
  <c r="BI4" i="26"/>
  <c r="AB1" i="26"/>
  <c r="AJ1" i="26"/>
  <c r="AR1" i="26"/>
  <c r="AC1" i="26"/>
  <c r="AK1" i="26"/>
  <c r="AS1" i="26"/>
  <c r="AD1" i="25"/>
  <c r="AK1" i="25"/>
  <c r="AE1" i="25"/>
  <c r="AL1" i="25"/>
  <c r="Y1" i="25"/>
  <c r="AG1" i="25"/>
  <c r="AN1" i="25"/>
  <c r="AG1" i="24"/>
  <c r="AO1" i="24"/>
  <c r="Z1" i="23"/>
  <c r="BI4" i="23"/>
  <c r="BC4" i="23"/>
  <c r="BD4" i="23"/>
  <c r="BJ4" i="23"/>
  <c r="BK4" i="23"/>
  <c r="BL4" i="23"/>
  <c r="BB4" i="23"/>
  <c r="AB1" i="23"/>
  <c r="AJ1" i="23"/>
  <c r="AR1" i="23"/>
  <c r="AD1" i="23"/>
  <c r="AL1" i="23"/>
  <c r="AW4" i="23"/>
  <c r="BE4" i="23"/>
  <c r="BM4" i="23"/>
  <c r="AY4" i="23"/>
  <c r="BG4" i="23"/>
  <c r="BO4" i="23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BE3" i="25" l="1"/>
  <c r="BD3" i="25"/>
  <c r="AM31" i="25"/>
  <c r="BG31" i="25"/>
  <c r="CN104" i="21"/>
  <c r="CO104" i="21" s="1"/>
  <c r="CP104" i="21" s="1"/>
  <c r="CQ104" i="21" s="1"/>
  <c r="CR104" i="21" s="1"/>
  <c r="BQ104" i="21"/>
  <c r="X104" i="21"/>
  <c r="CN103" i="21"/>
  <c r="CO103" i="21" s="1"/>
  <c r="CP103" i="21" s="1"/>
  <c r="CQ103" i="21" s="1"/>
  <c r="CR103" i="21" s="1"/>
  <c r="BQ103" i="21"/>
  <c r="X103" i="21"/>
  <c r="CN102" i="21"/>
  <c r="CO102" i="21" s="1"/>
  <c r="CP102" i="21" s="1"/>
  <c r="CQ102" i="21" s="1"/>
  <c r="CR102" i="21" s="1"/>
  <c r="BQ102" i="21"/>
  <c r="X102" i="21"/>
  <c r="CN101" i="21"/>
  <c r="CO101" i="21" s="1"/>
  <c r="CP101" i="21" s="1"/>
  <c r="CQ101" i="21" s="1"/>
  <c r="CR101" i="21" s="1"/>
  <c r="BQ101" i="21"/>
  <c r="X101" i="21"/>
  <c r="CN100" i="21"/>
  <c r="CO100" i="21" s="1"/>
  <c r="CP100" i="21" s="1"/>
  <c r="CQ100" i="21" s="1"/>
  <c r="CR100" i="21" s="1"/>
  <c r="BQ100" i="21"/>
  <c r="X100" i="21"/>
  <c r="CN99" i="21"/>
  <c r="CO99" i="21" s="1"/>
  <c r="CP99" i="21" s="1"/>
  <c r="CQ99" i="21" s="1"/>
  <c r="CR99" i="21" s="1"/>
  <c r="BQ99" i="21"/>
  <c r="X99" i="21"/>
  <c r="CN98" i="21"/>
  <c r="CO98" i="21" s="1"/>
  <c r="CP98" i="21" s="1"/>
  <c r="CQ98" i="21" s="1"/>
  <c r="CR98" i="21" s="1"/>
  <c r="BQ98" i="21"/>
  <c r="X98" i="21"/>
  <c r="CN97" i="21"/>
  <c r="CO97" i="21" s="1"/>
  <c r="CP97" i="21" s="1"/>
  <c r="CQ97" i="21" s="1"/>
  <c r="CR97" i="21" s="1"/>
  <c r="BQ97" i="21"/>
  <c r="X97" i="21"/>
  <c r="CN96" i="21"/>
  <c r="CO96" i="21" s="1"/>
  <c r="CP96" i="21" s="1"/>
  <c r="CQ96" i="21" s="1"/>
  <c r="CR96" i="21" s="1"/>
  <c r="BQ96" i="21"/>
  <c r="X96" i="21"/>
  <c r="CN95" i="21"/>
  <c r="CO95" i="21" s="1"/>
  <c r="CP95" i="21" s="1"/>
  <c r="CQ95" i="21" s="1"/>
  <c r="CR95" i="21" s="1"/>
  <c r="BQ95" i="21"/>
  <c r="X95" i="21"/>
  <c r="CN94" i="21"/>
  <c r="CO94" i="21" s="1"/>
  <c r="CP94" i="21" s="1"/>
  <c r="CQ94" i="21" s="1"/>
  <c r="CR94" i="21" s="1"/>
  <c r="BQ94" i="21"/>
  <c r="X94" i="21"/>
  <c r="CN93" i="21"/>
  <c r="CO93" i="21" s="1"/>
  <c r="CP93" i="21" s="1"/>
  <c r="CQ93" i="21" s="1"/>
  <c r="CR93" i="21" s="1"/>
  <c r="BQ93" i="21"/>
  <c r="X93" i="21"/>
  <c r="CN92" i="21"/>
  <c r="CO92" i="21" s="1"/>
  <c r="CP92" i="21" s="1"/>
  <c r="CQ92" i="21" s="1"/>
  <c r="CR92" i="21" s="1"/>
  <c r="BQ92" i="21"/>
  <c r="X92" i="21"/>
  <c r="CN91" i="21"/>
  <c r="CO91" i="21" s="1"/>
  <c r="CP91" i="21" s="1"/>
  <c r="CQ91" i="21" s="1"/>
  <c r="CR91" i="21" s="1"/>
  <c r="BQ91" i="21"/>
  <c r="X91" i="21"/>
  <c r="CO90" i="21"/>
  <c r="CP90" i="21" s="1"/>
  <c r="CQ90" i="21" s="1"/>
  <c r="CR90" i="21" s="1"/>
  <c r="CN90" i="21"/>
  <c r="BQ90" i="21"/>
  <c r="X90" i="21"/>
  <c r="CN89" i="21"/>
  <c r="CO89" i="21" s="1"/>
  <c r="CP89" i="21" s="1"/>
  <c r="CQ89" i="21" s="1"/>
  <c r="CR89" i="21" s="1"/>
  <c r="BQ89" i="21"/>
  <c r="X89" i="21"/>
  <c r="CN88" i="21"/>
  <c r="CO88" i="21" s="1"/>
  <c r="CP88" i="21" s="1"/>
  <c r="CQ88" i="21" s="1"/>
  <c r="CR88" i="21" s="1"/>
  <c r="BQ88" i="21"/>
  <c r="X88" i="21"/>
  <c r="CN87" i="21"/>
  <c r="CO87" i="21" s="1"/>
  <c r="CP87" i="21" s="1"/>
  <c r="CQ87" i="21" s="1"/>
  <c r="CR87" i="21" s="1"/>
  <c r="BQ87" i="21"/>
  <c r="X87" i="21"/>
  <c r="CO86" i="21"/>
  <c r="CP86" i="21" s="1"/>
  <c r="CQ86" i="21" s="1"/>
  <c r="CR86" i="21" s="1"/>
  <c r="CN86" i="21"/>
  <c r="BQ86" i="21"/>
  <c r="X86" i="21"/>
  <c r="CN85" i="21"/>
  <c r="CO85" i="21" s="1"/>
  <c r="CP85" i="21" s="1"/>
  <c r="CQ85" i="21" s="1"/>
  <c r="CR85" i="21" s="1"/>
  <c r="BQ85" i="21"/>
  <c r="X85" i="21"/>
  <c r="CN84" i="21"/>
  <c r="CO84" i="21" s="1"/>
  <c r="CP84" i="21" s="1"/>
  <c r="CQ84" i="21" s="1"/>
  <c r="CR84" i="21" s="1"/>
  <c r="BQ84" i="21"/>
  <c r="X84" i="21"/>
  <c r="CO83" i="21"/>
  <c r="CP83" i="21" s="1"/>
  <c r="CQ83" i="21" s="1"/>
  <c r="CR83" i="21" s="1"/>
  <c r="CN83" i="21"/>
  <c r="BQ83" i="21"/>
  <c r="X83" i="21"/>
  <c r="CN82" i="21"/>
  <c r="CO82" i="21" s="1"/>
  <c r="CP82" i="21" s="1"/>
  <c r="CQ82" i="21" s="1"/>
  <c r="CR82" i="21" s="1"/>
  <c r="BQ82" i="21"/>
  <c r="X82" i="21"/>
  <c r="CN81" i="21"/>
  <c r="CO81" i="21" s="1"/>
  <c r="CP81" i="21" s="1"/>
  <c r="CQ81" i="21" s="1"/>
  <c r="CR81" i="21" s="1"/>
  <c r="BQ81" i="21"/>
  <c r="X81" i="21"/>
  <c r="CN80" i="21"/>
  <c r="CO80" i="21" s="1"/>
  <c r="CP80" i="21" s="1"/>
  <c r="CQ80" i="21" s="1"/>
  <c r="CR80" i="21" s="1"/>
  <c r="BQ80" i="21"/>
  <c r="X80" i="21"/>
  <c r="CN79" i="21"/>
  <c r="CO79" i="21" s="1"/>
  <c r="CP79" i="21" s="1"/>
  <c r="CQ79" i="21" s="1"/>
  <c r="CR79" i="21" s="1"/>
  <c r="BQ79" i="21"/>
  <c r="X79" i="21"/>
  <c r="CN78" i="21"/>
  <c r="CO78" i="21" s="1"/>
  <c r="CP78" i="21" s="1"/>
  <c r="CQ78" i="21" s="1"/>
  <c r="CR78" i="21" s="1"/>
  <c r="BQ78" i="21"/>
  <c r="X78" i="21"/>
  <c r="CN77" i="21"/>
  <c r="CO77" i="21" s="1"/>
  <c r="CP77" i="21" s="1"/>
  <c r="CQ77" i="21" s="1"/>
  <c r="CR77" i="21" s="1"/>
  <c r="BQ77" i="21"/>
  <c r="X77" i="21"/>
  <c r="CN76" i="21"/>
  <c r="CO76" i="21" s="1"/>
  <c r="CP76" i="21" s="1"/>
  <c r="CQ76" i="21" s="1"/>
  <c r="CR76" i="21" s="1"/>
  <c r="BQ76" i="21"/>
  <c r="X76" i="21"/>
  <c r="CN75" i="21"/>
  <c r="CO75" i="21" s="1"/>
  <c r="CP75" i="21" s="1"/>
  <c r="CQ75" i="21" s="1"/>
  <c r="CR75" i="21" s="1"/>
  <c r="BQ75" i="21"/>
  <c r="X75" i="21"/>
  <c r="CO74" i="21"/>
  <c r="CP74" i="21" s="1"/>
  <c r="CQ74" i="21" s="1"/>
  <c r="CR74" i="21" s="1"/>
  <c r="CN74" i="21"/>
  <c r="BQ74" i="21"/>
  <c r="X74" i="21"/>
  <c r="CN73" i="21"/>
  <c r="CO73" i="21" s="1"/>
  <c r="CP73" i="21" s="1"/>
  <c r="CQ73" i="21" s="1"/>
  <c r="CR73" i="21" s="1"/>
  <c r="BQ73" i="21"/>
  <c r="X73" i="21"/>
  <c r="CN72" i="21"/>
  <c r="CO72" i="21" s="1"/>
  <c r="CP72" i="21" s="1"/>
  <c r="CQ72" i="21" s="1"/>
  <c r="CR72" i="21" s="1"/>
  <c r="BQ72" i="21"/>
  <c r="X72" i="21"/>
  <c r="CN71" i="21"/>
  <c r="CO71" i="21" s="1"/>
  <c r="CP71" i="21" s="1"/>
  <c r="CQ71" i="21" s="1"/>
  <c r="CR71" i="21" s="1"/>
  <c r="BQ71" i="21"/>
  <c r="X71" i="21"/>
  <c r="CO70" i="21"/>
  <c r="CP70" i="21" s="1"/>
  <c r="CQ70" i="21" s="1"/>
  <c r="CR70" i="21" s="1"/>
  <c r="CN70" i="21"/>
  <c r="BQ70" i="21"/>
  <c r="X70" i="21"/>
  <c r="CN69" i="21"/>
  <c r="CO69" i="21" s="1"/>
  <c r="CP69" i="21" s="1"/>
  <c r="CQ69" i="21" s="1"/>
  <c r="CR69" i="21" s="1"/>
  <c r="BQ69" i="21"/>
  <c r="X69" i="21"/>
  <c r="CN68" i="21"/>
  <c r="CO68" i="21" s="1"/>
  <c r="CP68" i="21" s="1"/>
  <c r="CQ68" i="21" s="1"/>
  <c r="CR68" i="21" s="1"/>
  <c r="BQ68" i="21"/>
  <c r="X68" i="21"/>
  <c r="CN67" i="21"/>
  <c r="CO67" i="21" s="1"/>
  <c r="CP67" i="21" s="1"/>
  <c r="CQ67" i="21" s="1"/>
  <c r="CR67" i="21" s="1"/>
  <c r="BQ67" i="21"/>
  <c r="X67" i="21"/>
  <c r="CO66" i="21"/>
  <c r="CP66" i="21" s="1"/>
  <c r="CQ66" i="21" s="1"/>
  <c r="CR66" i="21" s="1"/>
  <c r="CN66" i="21"/>
  <c r="BQ66" i="21"/>
  <c r="X66" i="21"/>
  <c r="CN65" i="21"/>
  <c r="CO65" i="21" s="1"/>
  <c r="CP65" i="21" s="1"/>
  <c r="CQ65" i="21" s="1"/>
  <c r="CR65" i="21" s="1"/>
  <c r="BQ65" i="21"/>
  <c r="X65" i="21"/>
  <c r="CN64" i="21"/>
  <c r="CO64" i="21" s="1"/>
  <c r="CP64" i="21" s="1"/>
  <c r="CQ64" i="21" s="1"/>
  <c r="CR64" i="21" s="1"/>
  <c r="BQ64" i="21"/>
  <c r="X64" i="21"/>
  <c r="CN63" i="21"/>
  <c r="CO63" i="21" s="1"/>
  <c r="CP63" i="21" s="1"/>
  <c r="CQ63" i="21" s="1"/>
  <c r="CR63" i="21" s="1"/>
  <c r="BQ63" i="21"/>
  <c r="X63" i="21"/>
  <c r="CN62" i="21"/>
  <c r="CO62" i="21" s="1"/>
  <c r="CP62" i="21" s="1"/>
  <c r="CQ62" i="21" s="1"/>
  <c r="CR62" i="21" s="1"/>
  <c r="BQ62" i="21"/>
  <c r="X62" i="21"/>
  <c r="CN61" i="21"/>
  <c r="CO61" i="21" s="1"/>
  <c r="CP61" i="21" s="1"/>
  <c r="CQ61" i="21" s="1"/>
  <c r="CR61" i="21" s="1"/>
  <c r="BQ61" i="21"/>
  <c r="X61" i="21"/>
  <c r="CN60" i="21"/>
  <c r="CO60" i="21" s="1"/>
  <c r="CP60" i="21" s="1"/>
  <c r="CQ60" i="21" s="1"/>
  <c r="CR60" i="21" s="1"/>
  <c r="BQ60" i="21"/>
  <c r="X60" i="21"/>
  <c r="CN59" i="21"/>
  <c r="CO59" i="21" s="1"/>
  <c r="CP59" i="21" s="1"/>
  <c r="CQ59" i="21" s="1"/>
  <c r="CR59" i="21" s="1"/>
  <c r="BQ59" i="21"/>
  <c r="X59" i="21"/>
  <c r="CO58" i="21"/>
  <c r="CP58" i="21" s="1"/>
  <c r="CQ58" i="21" s="1"/>
  <c r="CR58" i="21" s="1"/>
  <c r="CN58" i="21"/>
  <c r="BQ58" i="21"/>
  <c r="X58" i="21"/>
  <c r="CN57" i="21"/>
  <c r="CO57" i="21" s="1"/>
  <c r="CP57" i="21" s="1"/>
  <c r="CQ57" i="21" s="1"/>
  <c r="CR57" i="21" s="1"/>
  <c r="BQ57" i="21"/>
  <c r="X57" i="21"/>
  <c r="CP56" i="21"/>
  <c r="CQ56" i="21" s="1"/>
  <c r="CR56" i="21" s="1"/>
  <c r="CO56" i="21"/>
  <c r="CN56" i="21"/>
  <c r="BQ56" i="21"/>
  <c r="X56" i="21"/>
  <c r="CN55" i="21"/>
  <c r="CO55" i="21" s="1"/>
  <c r="CP55" i="21" s="1"/>
  <c r="CQ55" i="21" s="1"/>
  <c r="CR55" i="21" s="1"/>
  <c r="BQ55" i="21"/>
  <c r="X55" i="21"/>
  <c r="CN54" i="21"/>
  <c r="CO54" i="21" s="1"/>
  <c r="CP54" i="21" s="1"/>
  <c r="CQ54" i="21" s="1"/>
  <c r="CR54" i="21" s="1"/>
  <c r="BQ54" i="21"/>
  <c r="X54" i="21"/>
  <c r="CO53" i="21"/>
  <c r="CP53" i="21" s="1"/>
  <c r="CQ53" i="21" s="1"/>
  <c r="CR53" i="21" s="1"/>
  <c r="CN53" i="21"/>
  <c r="BQ53" i="21"/>
  <c r="X53" i="21"/>
  <c r="CN52" i="21"/>
  <c r="CO52" i="21" s="1"/>
  <c r="CP52" i="21" s="1"/>
  <c r="CQ52" i="21" s="1"/>
  <c r="CR52" i="21" s="1"/>
  <c r="BQ52" i="21"/>
  <c r="X52" i="21"/>
  <c r="CN51" i="21"/>
  <c r="CO51" i="21" s="1"/>
  <c r="CP51" i="21" s="1"/>
  <c r="CQ51" i="21" s="1"/>
  <c r="CR51" i="21" s="1"/>
  <c r="BQ51" i="21"/>
  <c r="X51" i="21"/>
  <c r="CN50" i="21"/>
  <c r="CO50" i="21" s="1"/>
  <c r="CP50" i="21" s="1"/>
  <c r="CQ50" i="21" s="1"/>
  <c r="CR50" i="21" s="1"/>
  <c r="BQ50" i="21"/>
  <c r="X50" i="21"/>
  <c r="CN49" i="21"/>
  <c r="CO49" i="21" s="1"/>
  <c r="CP49" i="21" s="1"/>
  <c r="CQ49" i="21" s="1"/>
  <c r="CR49" i="21" s="1"/>
  <c r="BQ49" i="21"/>
  <c r="X49" i="21"/>
  <c r="CO48" i="21"/>
  <c r="CP48" i="21" s="1"/>
  <c r="CQ48" i="21" s="1"/>
  <c r="CR48" i="21" s="1"/>
  <c r="CN48" i="21"/>
  <c r="BQ48" i="21"/>
  <c r="X48" i="21"/>
  <c r="CN47" i="21"/>
  <c r="CO47" i="21" s="1"/>
  <c r="CP47" i="21" s="1"/>
  <c r="CQ47" i="21" s="1"/>
  <c r="CR47" i="21" s="1"/>
  <c r="BQ47" i="21"/>
  <c r="X47" i="21"/>
  <c r="CN46" i="21"/>
  <c r="CO46" i="21" s="1"/>
  <c r="CP46" i="21" s="1"/>
  <c r="CQ46" i="21" s="1"/>
  <c r="CR46" i="21" s="1"/>
  <c r="BQ46" i="21"/>
  <c r="X46" i="21"/>
  <c r="CO45" i="21"/>
  <c r="CP45" i="21" s="1"/>
  <c r="CQ45" i="21" s="1"/>
  <c r="CR45" i="21" s="1"/>
  <c r="CN45" i="21"/>
  <c r="BQ45" i="21"/>
  <c r="X45" i="21"/>
  <c r="CN44" i="21"/>
  <c r="CO44" i="21" s="1"/>
  <c r="CP44" i="21" s="1"/>
  <c r="CQ44" i="21" s="1"/>
  <c r="CR44" i="21" s="1"/>
  <c r="BQ44" i="21"/>
  <c r="X44" i="21"/>
  <c r="CO43" i="21"/>
  <c r="CP43" i="21" s="1"/>
  <c r="CQ43" i="21" s="1"/>
  <c r="CR43" i="21" s="1"/>
  <c r="CN43" i="21"/>
  <c r="BQ43" i="21"/>
  <c r="X43" i="21"/>
  <c r="CN42" i="21"/>
  <c r="CO42" i="21" s="1"/>
  <c r="CP42" i="21" s="1"/>
  <c r="CQ42" i="21" s="1"/>
  <c r="CR42" i="21" s="1"/>
  <c r="BQ42" i="21"/>
  <c r="X42" i="21"/>
  <c r="CO41" i="21"/>
  <c r="CP41" i="21" s="1"/>
  <c r="CQ41" i="21" s="1"/>
  <c r="CR41" i="21" s="1"/>
  <c r="CN41" i="21"/>
  <c r="BQ41" i="21"/>
  <c r="X41" i="21"/>
  <c r="CN40" i="21"/>
  <c r="CO40" i="21" s="1"/>
  <c r="CP40" i="21" s="1"/>
  <c r="CQ40" i="21" s="1"/>
  <c r="CR40" i="21" s="1"/>
  <c r="BQ40" i="21"/>
  <c r="X40" i="21"/>
  <c r="CN39" i="21"/>
  <c r="CO39" i="21" s="1"/>
  <c r="CP39" i="21" s="1"/>
  <c r="CQ39" i="21" s="1"/>
  <c r="CR39" i="21" s="1"/>
  <c r="BQ39" i="21"/>
  <c r="X39" i="21"/>
  <c r="CO38" i="21"/>
  <c r="CP38" i="21" s="1"/>
  <c r="CQ38" i="21" s="1"/>
  <c r="CR38" i="21" s="1"/>
  <c r="CN38" i="21"/>
  <c r="BQ38" i="21"/>
  <c r="X38" i="21"/>
  <c r="CN37" i="21"/>
  <c r="CO37" i="21" s="1"/>
  <c r="CP37" i="21" s="1"/>
  <c r="CQ37" i="21" s="1"/>
  <c r="CR37" i="21" s="1"/>
  <c r="BQ37" i="21"/>
  <c r="X37" i="21"/>
  <c r="CP36" i="21"/>
  <c r="CQ36" i="21" s="1"/>
  <c r="CR36" i="21" s="1"/>
  <c r="CO36" i="21"/>
  <c r="CN36" i="21"/>
  <c r="BQ36" i="21"/>
  <c r="X36" i="21"/>
  <c r="CN35" i="21"/>
  <c r="CO35" i="21" s="1"/>
  <c r="CP35" i="21" s="1"/>
  <c r="CQ35" i="21" s="1"/>
  <c r="CR35" i="21" s="1"/>
  <c r="BQ35" i="21"/>
  <c r="X35" i="21"/>
  <c r="CN34" i="21"/>
  <c r="CO34" i="21" s="1"/>
  <c r="CP34" i="21" s="1"/>
  <c r="CQ34" i="21" s="1"/>
  <c r="CR34" i="21" s="1"/>
  <c r="BQ34" i="21"/>
  <c r="X34" i="21"/>
  <c r="CN33" i="21"/>
  <c r="CO33" i="21" s="1"/>
  <c r="CP33" i="21" s="1"/>
  <c r="CQ33" i="21" s="1"/>
  <c r="CR33" i="21" s="1"/>
  <c r="BQ33" i="21"/>
  <c r="X33" i="21"/>
  <c r="CN32" i="21"/>
  <c r="CO32" i="21" s="1"/>
  <c r="CP32" i="21" s="1"/>
  <c r="CQ32" i="21" s="1"/>
  <c r="CR32" i="21" s="1"/>
  <c r="BQ32" i="21"/>
  <c r="X32" i="21"/>
  <c r="CN31" i="21"/>
  <c r="CO31" i="21" s="1"/>
  <c r="CP31" i="21" s="1"/>
  <c r="CQ31" i="21" s="1"/>
  <c r="CR31" i="21" s="1"/>
  <c r="BQ31" i="21"/>
  <c r="X31" i="21"/>
  <c r="CO30" i="21"/>
  <c r="CP30" i="21" s="1"/>
  <c r="CQ30" i="21" s="1"/>
  <c r="CR30" i="21" s="1"/>
  <c r="CN30" i="21"/>
  <c r="BQ30" i="21"/>
  <c r="X30" i="21"/>
  <c r="CN29" i="21"/>
  <c r="CO29" i="21" s="1"/>
  <c r="CP29" i="21" s="1"/>
  <c r="CQ29" i="21" s="1"/>
  <c r="CR29" i="21" s="1"/>
  <c r="BQ29" i="21"/>
  <c r="X29" i="21"/>
  <c r="CN28" i="21"/>
  <c r="CO28" i="21" s="1"/>
  <c r="CP28" i="21" s="1"/>
  <c r="CQ28" i="21" s="1"/>
  <c r="CR28" i="21" s="1"/>
  <c r="BQ28" i="21"/>
  <c r="X28" i="21"/>
  <c r="CO27" i="21"/>
  <c r="CP27" i="21" s="1"/>
  <c r="CQ27" i="21" s="1"/>
  <c r="CR27" i="21" s="1"/>
  <c r="CN27" i="21"/>
  <c r="BQ27" i="21"/>
  <c r="X27" i="21"/>
  <c r="CO26" i="21"/>
  <c r="CP26" i="21" s="1"/>
  <c r="CQ26" i="21" s="1"/>
  <c r="CR26" i="21" s="1"/>
  <c r="CN26" i="21"/>
  <c r="BQ26" i="21"/>
  <c r="X26" i="21"/>
  <c r="CN25" i="21"/>
  <c r="CO25" i="21" s="1"/>
  <c r="CP25" i="21" s="1"/>
  <c r="CQ25" i="21" s="1"/>
  <c r="CR25" i="21" s="1"/>
  <c r="BQ25" i="21"/>
  <c r="X25" i="21"/>
  <c r="CN24" i="21"/>
  <c r="CO24" i="21" s="1"/>
  <c r="CP24" i="21" s="1"/>
  <c r="CQ24" i="21" s="1"/>
  <c r="CR24" i="21" s="1"/>
  <c r="BQ24" i="21"/>
  <c r="X24" i="21"/>
  <c r="CO23" i="21"/>
  <c r="CP23" i="21" s="1"/>
  <c r="CQ23" i="21" s="1"/>
  <c r="CR23" i="21" s="1"/>
  <c r="CN23" i="21"/>
  <c r="BQ23" i="21"/>
  <c r="X23" i="21"/>
  <c r="CO22" i="21"/>
  <c r="CP22" i="21" s="1"/>
  <c r="CQ22" i="21" s="1"/>
  <c r="CR22" i="21" s="1"/>
  <c r="CN22" i="21"/>
  <c r="BQ22" i="21"/>
  <c r="X22" i="21"/>
  <c r="CO21" i="21"/>
  <c r="CP21" i="21" s="1"/>
  <c r="CQ21" i="21" s="1"/>
  <c r="CR21" i="21" s="1"/>
  <c r="CN21" i="21"/>
  <c r="BQ21" i="21"/>
  <c r="X21" i="21"/>
  <c r="CN20" i="21"/>
  <c r="CO20" i="21" s="1"/>
  <c r="CP20" i="21" s="1"/>
  <c r="CQ20" i="21" s="1"/>
  <c r="CR20" i="21" s="1"/>
  <c r="BQ20" i="21"/>
  <c r="X20" i="21"/>
  <c r="CO19" i="21"/>
  <c r="CP19" i="21" s="1"/>
  <c r="CQ19" i="21" s="1"/>
  <c r="CR19" i="21" s="1"/>
  <c r="CN19" i="21"/>
  <c r="BQ19" i="21"/>
  <c r="X19" i="21"/>
  <c r="CO18" i="21"/>
  <c r="CP18" i="21" s="1"/>
  <c r="CQ18" i="21" s="1"/>
  <c r="CR18" i="21" s="1"/>
  <c r="CN18" i="21"/>
  <c r="BQ18" i="21"/>
  <c r="X18" i="21"/>
  <c r="CN17" i="21"/>
  <c r="CO17" i="21" s="1"/>
  <c r="CP17" i="21" s="1"/>
  <c r="CQ17" i="21" s="1"/>
  <c r="CR17" i="21" s="1"/>
  <c r="BQ17" i="21"/>
  <c r="X17" i="21"/>
  <c r="CN16" i="21"/>
  <c r="CO16" i="21" s="1"/>
  <c r="CP16" i="21" s="1"/>
  <c r="CQ16" i="21" s="1"/>
  <c r="CR16" i="21" s="1"/>
  <c r="BQ16" i="21"/>
  <c r="X16" i="21"/>
  <c r="CN15" i="21"/>
  <c r="CO15" i="21" s="1"/>
  <c r="CP15" i="21" s="1"/>
  <c r="CQ15" i="21" s="1"/>
  <c r="CR15" i="21" s="1"/>
  <c r="BQ15" i="21"/>
  <c r="X15" i="21"/>
  <c r="CN14" i="21"/>
  <c r="CO14" i="21" s="1"/>
  <c r="CP14" i="21" s="1"/>
  <c r="CQ14" i="21" s="1"/>
  <c r="CR14" i="21" s="1"/>
  <c r="BQ14" i="21"/>
  <c r="X14" i="21"/>
  <c r="CN13" i="21"/>
  <c r="CO13" i="21" s="1"/>
  <c r="CP13" i="21" s="1"/>
  <c r="CQ13" i="21" s="1"/>
  <c r="CR13" i="21" s="1"/>
  <c r="BQ13" i="21"/>
  <c r="X13" i="21"/>
  <c r="CN12" i="21"/>
  <c r="CO12" i="21" s="1"/>
  <c r="CP12" i="21" s="1"/>
  <c r="CQ12" i="21" s="1"/>
  <c r="CR12" i="21" s="1"/>
  <c r="BQ12" i="21"/>
  <c r="X12" i="21"/>
  <c r="CN11" i="21"/>
  <c r="CO11" i="21" s="1"/>
  <c r="CP11" i="21" s="1"/>
  <c r="CQ11" i="21" s="1"/>
  <c r="CR11" i="21" s="1"/>
  <c r="BQ11" i="21"/>
  <c r="X11" i="21"/>
  <c r="CN10" i="21"/>
  <c r="CO10" i="21" s="1"/>
  <c r="CP10" i="21" s="1"/>
  <c r="CQ10" i="21" s="1"/>
  <c r="CR10" i="21" s="1"/>
  <c r="BQ10" i="21"/>
  <c r="X10" i="21"/>
  <c r="CN9" i="21"/>
  <c r="CO9" i="21" s="1"/>
  <c r="CP9" i="21" s="1"/>
  <c r="CQ9" i="21" s="1"/>
  <c r="CR9" i="21" s="1"/>
  <c r="BQ9" i="21"/>
  <c r="X9" i="21"/>
  <c r="CN8" i="21"/>
  <c r="CO8" i="21" s="1"/>
  <c r="CP8" i="21" s="1"/>
  <c r="CQ8" i="21" s="1"/>
  <c r="CR8" i="21" s="1"/>
  <c r="BQ8" i="21"/>
  <c r="X8" i="21"/>
  <c r="CO7" i="21"/>
  <c r="CP7" i="21" s="1"/>
  <c r="CQ7" i="21" s="1"/>
  <c r="CR7" i="21" s="1"/>
  <c r="CN7" i="21"/>
  <c r="BQ7" i="21"/>
  <c r="X7" i="21"/>
  <c r="CO6" i="21"/>
  <c r="CP6" i="21" s="1"/>
  <c r="CQ6" i="21" s="1"/>
  <c r="CR6" i="21" s="1"/>
  <c r="CN6" i="21"/>
  <c r="BQ6" i="21"/>
  <c r="X6" i="21"/>
  <c r="CN5" i="21"/>
  <c r="CO5" i="21" s="1"/>
  <c r="CP5" i="21" s="1"/>
  <c r="CQ5" i="21" s="1"/>
  <c r="CR5" i="21" s="1"/>
  <c r="BQ5" i="21"/>
  <c r="X5" i="21"/>
  <c r="AS4" i="21"/>
  <c r="AR4" i="21"/>
  <c r="AR1" i="21" s="1"/>
  <c r="AQ4" i="21"/>
  <c r="BM4" i="21" s="1"/>
  <c r="AP4" i="21"/>
  <c r="AP1" i="21" s="1"/>
  <c r="AO4" i="21"/>
  <c r="AO1" i="21" s="1"/>
  <c r="AN4" i="21"/>
  <c r="AM4" i="21"/>
  <c r="BI4" i="21" s="1"/>
  <c r="AL4" i="21"/>
  <c r="AL1" i="21" s="1"/>
  <c r="AK4" i="21"/>
  <c r="BG4" i="21" s="1"/>
  <c r="AJ4" i="21"/>
  <c r="AJ1" i="21" s="1"/>
  <c r="AI4" i="21"/>
  <c r="BE4" i="21" s="1"/>
  <c r="AH4" i="21"/>
  <c r="BD4" i="21" s="1"/>
  <c r="AG4" i="21"/>
  <c r="AG1" i="21" s="1"/>
  <c r="AF4" i="21"/>
  <c r="AF1" i="21" s="1"/>
  <c r="AE4" i="21"/>
  <c r="BA4" i="21" s="1"/>
  <c r="AD4" i="21"/>
  <c r="AD1" i="21" s="1"/>
  <c r="AC4" i="21"/>
  <c r="AY4" i="21" s="1"/>
  <c r="AB4" i="21"/>
  <c r="AB1" i="21" s="1"/>
  <c r="AA4" i="21"/>
  <c r="AW4" i="21" s="1"/>
  <c r="Z4" i="21"/>
  <c r="AV4" i="21" s="1"/>
  <c r="Y4" i="21"/>
  <c r="Y1" i="21" s="1"/>
  <c r="V1" i="21"/>
  <c r="U1" i="21"/>
  <c r="T1" i="21"/>
  <c r="S1" i="21"/>
  <c r="R1" i="21"/>
  <c r="Q1" i="21"/>
  <c r="P1" i="21"/>
  <c r="O1" i="21"/>
  <c r="N1" i="21"/>
  <c r="M1" i="21"/>
  <c r="L1" i="21"/>
  <c r="K1" i="21"/>
  <c r="J1" i="21"/>
  <c r="I1" i="21"/>
  <c r="H1" i="21"/>
  <c r="G1" i="21"/>
  <c r="F1" i="21"/>
  <c r="E1" i="21"/>
  <c r="D1" i="21"/>
  <c r="C1" i="21"/>
  <c r="B1" i="21"/>
  <c r="CP104" i="20"/>
  <c r="CQ104" i="20" s="1"/>
  <c r="CR104" i="20" s="1"/>
  <c r="CO104" i="20"/>
  <c r="CN104" i="20"/>
  <c r="BQ104" i="20"/>
  <c r="X104" i="20"/>
  <c r="CN103" i="20"/>
  <c r="CO103" i="20" s="1"/>
  <c r="CP103" i="20" s="1"/>
  <c r="CQ103" i="20" s="1"/>
  <c r="CR103" i="20" s="1"/>
  <c r="BQ103" i="20"/>
  <c r="X103" i="20"/>
  <c r="CO102" i="20"/>
  <c r="CP102" i="20" s="1"/>
  <c r="CQ102" i="20" s="1"/>
  <c r="CR102" i="20" s="1"/>
  <c r="CN102" i="20"/>
  <c r="BQ102" i="20"/>
  <c r="X102" i="20"/>
  <c r="CN101" i="20"/>
  <c r="CO101" i="20" s="1"/>
  <c r="CP101" i="20" s="1"/>
  <c r="CQ101" i="20" s="1"/>
  <c r="CR101" i="20" s="1"/>
  <c r="BQ101" i="20"/>
  <c r="X101" i="20"/>
  <c r="CN100" i="20"/>
  <c r="CO100" i="20" s="1"/>
  <c r="CP100" i="20" s="1"/>
  <c r="CQ100" i="20" s="1"/>
  <c r="CR100" i="20" s="1"/>
  <c r="BQ100" i="20"/>
  <c r="X100" i="20"/>
  <c r="CN99" i="20"/>
  <c r="CO99" i="20" s="1"/>
  <c r="CP99" i="20" s="1"/>
  <c r="CQ99" i="20" s="1"/>
  <c r="CR99" i="20" s="1"/>
  <c r="BQ99" i="20"/>
  <c r="X99" i="20"/>
  <c r="CN98" i="20"/>
  <c r="CO98" i="20" s="1"/>
  <c r="CP98" i="20" s="1"/>
  <c r="CQ98" i="20" s="1"/>
  <c r="CR98" i="20" s="1"/>
  <c r="BQ98" i="20"/>
  <c r="X98" i="20"/>
  <c r="CN97" i="20"/>
  <c r="CO97" i="20" s="1"/>
  <c r="CP97" i="20" s="1"/>
  <c r="CQ97" i="20" s="1"/>
  <c r="CR97" i="20" s="1"/>
  <c r="BQ97" i="20"/>
  <c r="X97" i="20"/>
  <c r="CN96" i="20"/>
  <c r="CO96" i="20" s="1"/>
  <c r="CP96" i="20" s="1"/>
  <c r="CQ96" i="20" s="1"/>
  <c r="CR96" i="20" s="1"/>
  <c r="BQ96" i="20"/>
  <c r="X96" i="20"/>
  <c r="CN95" i="20"/>
  <c r="CO95" i="20" s="1"/>
  <c r="CP95" i="20" s="1"/>
  <c r="CQ95" i="20" s="1"/>
  <c r="CR95" i="20" s="1"/>
  <c r="BQ95" i="20"/>
  <c r="X95" i="20"/>
  <c r="CN94" i="20"/>
  <c r="CO94" i="20" s="1"/>
  <c r="CP94" i="20" s="1"/>
  <c r="CQ94" i="20" s="1"/>
  <c r="CR94" i="20" s="1"/>
  <c r="BQ94" i="20"/>
  <c r="X94" i="20"/>
  <c r="CN93" i="20"/>
  <c r="CO93" i="20" s="1"/>
  <c r="CP93" i="20" s="1"/>
  <c r="CQ93" i="20" s="1"/>
  <c r="CR93" i="20" s="1"/>
  <c r="BQ93" i="20"/>
  <c r="X93" i="20"/>
  <c r="CO92" i="20"/>
  <c r="CP92" i="20" s="1"/>
  <c r="CQ92" i="20" s="1"/>
  <c r="CR92" i="20" s="1"/>
  <c r="CN92" i="20"/>
  <c r="BQ92" i="20"/>
  <c r="X92" i="20"/>
  <c r="CN91" i="20"/>
  <c r="CO91" i="20" s="1"/>
  <c r="CP91" i="20" s="1"/>
  <c r="CQ91" i="20" s="1"/>
  <c r="CR91" i="20" s="1"/>
  <c r="BQ91" i="20"/>
  <c r="X91" i="20"/>
  <c r="CN90" i="20"/>
  <c r="CO90" i="20" s="1"/>
  <c r="CP90" i="20" s="1"/>
  <c r="CQ90" i="20" s="1"/>
  <c r="CR90" i="20" s="1"/>
  <c r="BQ90" i="20"/>
  <c r="X90" i="20"/>
  <c r="CO89" i="20"/>
  <c r="CP89" i="20" s="1"/>
  <c r="CQ89" i="20" s="1"/>
  <c r="CR89" i="20" s="1"/>
  <c r="CN89" i="20"/>
  <c r="BQ89" i="20"/>
  <c r="X89" i="20"/>
  <c r="CO88" i="20"/>
  <c r="CP88" i="20" s="1"/>
  <c r="CQ88" i="20" s="1"/>
  <c r="CR88" i="20" s="1"/>
  <c r="CN88" i="20"/>
  <c r="BQ88" i="20"/>
  <c r="X88" i="20"/>
  <c r="CN87" i="20"/>
  <c r="CO87" i="20" s="1"/>
  <c r="CP87" i="20" s="1"/>
  <c r="CQ87" i="20" s="1"/>
  <c r="CR87" i="20" s="1"/>
  <c r="BQ87" i="20"/>
  <c r="X87" i="20"/>
  <c r="CN86" i="20"/>
  <c r="CO86" i="20" s="1"/>
  <c r="CP86" i="20" s="1"/>
  <c r="CQ86" i="20" s="1"/>
  <c r="CR86" i="20" s="1"/>
  <c r="BQ86" i="20"/>
  <c r="X86" i="20"/>
  <c r="CN85" i="20"/>
  <c r="CO85" i="20" s="1"/>
  <c r="CP85" i="20" s="1"/>
  <c r="CQ85" i="20" s="1"/>
  <c r="CR85" i="20" s="1"/>
  <c r="BQ85" i="20"/>
  <c r="X85" i="20"/>
  <c r="CN84" i="20"/>
  <c r="CO84" i="20" s="1"/>
  <c r="CP84" i="20" s="1"/>
  <c r="CQ84" i="20" s="1"/>
  <c r="CR84" i="20" s="1"/>
  <c r="BQ84" i="20"/>
  <c r="X84" i="20"/>
  <c r="CN83" i="20"/>
  <c r="CO83" i="20" s="1"/>
  <c r="CP83" i="20" s="1"/>
  <c r="CQ83" i="20" s="1"/>
  <c r="CR83" i="20" s="1"/>
  <c r="BQ83" i="20"/>
  <c r="X83" i="20"/>
  <c r="CN82" i="20"/>
  <c r="CO82" i="20" s="1"/>
  <c r="CP82" i="20" s="1"/>
  <c r="CQ82" i="20" s="1"/>
  <c r="CR82" i="20" s="1"/>
  <c r="BQ82" i="20"/>
  <c r="X82" i="20"/>
  <c r="CN81" i="20"/>
  <c r="CO81" i="20" s="1"/>
  <c r="CP81" i="20" s="1"/>
  <c r="CQ81" i="20" s="1"/>
  <c r="CR81" i="20" s="1"/>
  <c r="BQ81" i="20"/>
  <c r="X81" i="20"/>
  <c r="CO80" i="20"/>
  <c r="CP80" i="20" s="1"/>
  <c r="CQ80" i="20" s="1"/>
  <c r="CR80" i="20" s="1"/>
  <c r="CN80" i="20"/>
  <c r="BQ80" i="20"/>
  <c r="X80" i="20"/>
  <c r="CN79" i="20"/>
  <c r="CO79" i="20" s="1"/>
  <c r="CP79" i="20" s="1"/>
  <c r="CQ79" i="20" s="1"/>
  <c r="CR79" i="20" s="1"/>
  <c r="BQ79" i="20"/>
  <c r="X79" i="20"/>
  <c r="CO78" i="20"/>
  <c r="CP78" i="20" s="1"/>
  <c r="CQ78" i="20" s="1"/>
  <c r="CR78" i="20" s="1"/>
  <c r="CN78" i="20"/>
  <c r="BQ78" i="20"/>
  <c r="X78" i="20"/>
  <c r="CN77" i="20"/>
  <c r="CO77" i="20" s="1"/>
  <c r="CP77" i="20" s="1"/>
  <c r="CQ77" i="20" s="1"/>
  <c r="CR77" i="20" s="1"/>
  <c r="BQ77" i="20"/>
  <c r="X77" i="20"/>
  <c r="CN76" i="20"/>
  <c r="CO76" i="20" s="1"/>
  <c r="CP76" i="20" s="1"/>
  <c r="CQ76" i="20" s="1"/>
  <c r="CR76" i="20" s="1"/>
  <c r="BQ76" i="20"/>
  <c r="X76" i="20"/>
  <c r="CN75" i="20"/>
  <c r="CO75" i="20" s="1"/>
  <c r="CP75" i="20" s="1"/>
  <c r="CQ75" i="20" s="1"/>
  <c r="CR75" i="20" s="1"/>
  <c r="BQ75" i="20"/>
  <c r="X75" i="20"/>
  <c r="CN74" i="20"/>
  <c r="CO74" i="20" s="1"/>
  <c r="CP74" i="20" s="1"/>
  <c r="CQ74" i="20" s="1"/>
  <c r="CR74" i="20" s="1"/>
  <c r="BQ74" i="20"/>
  <c r="X74" i="20"/>
  <c r="CN73" i="20"/>
  <c r="CO73" i="20" s="1"/>
  <c r="CP73" i="20" s="1"/>
  <c r="CQ73" i="20" s="1"/>
  <c r="CR73" i="20" s="1"/>
  <c r="BQ73" i="20"/>
  <c r="X73" i="20"/>
  <c r="CN72" i="20"/>
  <c r="CO72" i="20" s="1"/>
  <c r="CP72" i="20" s="1"/>
  <c r="CQ72" i="20" s="1"/>
  <c r="CR72" i="20" s="1"/>
  <c r="BQ72" i="20"/>
  <c r="X72" i="20"/>
  <c r="CN71" i="20"/>
  <c r="CO71" i="20" s="1"/>
  <c r="CP71" i="20" s="1"/>
  <c r="CQ71" i="20" s="1"/>
  <c r="CR71" i="20" s="1"/>
  <c r="BQ71" i="20"/>
  <c r="X71" i="20"/>
  <c r="CN70" i="20"/>
  <c r="CO70" i="20" s="1"/>
  <c r="CP70" i="20" s="1"/>
  <c r="CQ70" i="20" s="1"/>
  <c r="CR70" i="20" s="1"/>
  <c r="BQ70" i="20"/>
  <c r="X70" i="20"/>
  <c r="CN69" i="20"/>
  <c r="CO69" i="20" s="1"/>
  <c r="CP69" i="20" s="1"/>
  <c r="CQ69" i="20" s="1"/>
  <c r="CR69" i="20" s="1"/>
  <c r="BQ69" i="20"/>
  <c r="X69" i="20"/>
  <c r="CP68" i="20"/>
  <c r="CQ68" i="20" s="1"/>
  <c r="CR68" i="20" s="1"/>
  <c r="CN68" i="20"/>
  <c r="CO68" i="20" s="1"/>
  <c r="BQ68" i="20"/>
  <c r="X68" i="20"/>
  <c r="CN67" i="20"/>
  <c r="CO67" i="20" s="1"/>
  <c r="CP67" i="20" s="1"/>
  <c r="CQ67" i="20" s="1"/>
  <c r="CR67" i="20" s="1"/>
  <c r="BQ67" i="20"/>
  <c r="X67" i="20"/>
  <c r="CN66" i="20"/>
  <c r="CO66" i="20" s="1"/>
  <c r="CP66" i="20" s="1"/>
  <c r="CQ66" i="20" s="1"/>
  <c r="CR66" i="20" s="1"/>
  <c r="BQ66" i="20"/>
  <c r="X66" i="20"/>
  <c r="CN65" i="20"/>
  <c r="CO65" i="20" s="1"/>
  <c r="CP65" i="20" s="1"/>
  <c r="CQ65" i="20" s="1"/>
  <c r="CR65" i="20" s="1"/>
  <c r="BQ65" i="20"/>
  <c r="X65" i="20"/>
  <c r="CN64" i="20"/>
  <c r="CO64" i="20" s="1"/>
  <c r="CP64" i="20" s="1"/>
  <c r="CQ64" i="20" s="1"/>
  <c r="CR64" i="20" s="1"/>
  <c r="BQ64" i="20"/>
  <c r="X64" i="20"/>
  <c r="CN63" i="20"/>
  <c r="CO63" i="20" s="1"/>
  <c r="CP63" i="20" s="1"/>
  <c r="CQ63" i="20" s="1"/>
  <c r="CR63" i="20" s="1"/>
  <c r="BQ63" i="20"/>
  <c r="X63" i="20"/>
  <c r="CO62" i="20"/>
  <c r="CP62" i="20" s="1"/>
  <c r="CQ62" i="20" s="1"/>
  <c r="CR62" i="20" s="1"/>
  <c r="CN62" i="20"/>
  <c r="BQ62" i="20"/>
  <c r="X62" i="20"/>
  <c r="CN61" i="20"/>
  <c r="CO61" i="20" s="1"/>
  <c r="CP61" i="20" s="1"/>
  <c r="CQ61" i="20" s="1"/>
  <c r="CR61" i="20" s="1"/>
  <c r="BQ61" i="20"/>
  <c r="X61" i="20"/>
  <c r="CN60" i="20"/>
  <c r="CO60" i="20" s="1"/>
  <c r="CP60" i="20" s="1"/>
  <c r="CQ60" i="20" s="1"/>
  <c r="CR60" i="20" s="1"/>
  <c r="BQ60" i="20"/>
  <c r="X60" i="20"/>
  <c r="CN59" i="20"/>
  <c r="CO59" i="20" s="1"/>
  <c r="CP59" i="20" s="1"/>
  <c r="CQ59" i="20" s="1"/>
  <c r="CR59" i="20" s="1"/>
  <c r="BQ59" i="20"/>
  <c r="X59" i="20"/>
  <c r="CN58" i="20"/>
  <c r="CO58" i="20" s="1"/>
  <c r="CP58" i="20" s="1"/>
  <c r="CQ58" i="20" s="1"/>
  <c r="CR58" i="20" s="1"/>
  <c r="BQ58" i="20"/>
  <c r="X58" i="20"/>
  <c r="CO57" i="20"/>
  <c r="CP57" i="20" s="1"/>
  <c r="CQ57" i="20" s="1"/>
  <c r="CR57" i="20" s="1"/>
  <c r="CN57" i="20"/>
  <c r="BQ57" i="20"/>
  <c r="X57" i="20"/>
  <c r="CN56" i="20"/>
  <c r="CO56" i="20" s="1"/>
  <c r="CP56" i="20" s="1"/>
  <c r="CQ56" i="20" s="1"/>
  <c r="CR56" i="20" s="1"/>
  <c r="BQ56" i="20"/>
  <c r="X56" i="20"/>
  <c r="CN55" i="20"/>
  <c r="CO55" i="20" s="1"/>
  <c r="CP55" i="20" s="1"/>
  <c r="CQ55" i="20" s="1"/>
  <c r="CR55" i="20" s="1"/>
  <c r="BQ55" i="20"/>
  <c r="X55" i="20"/>
  <c r="CO54" i="20"/>
  <c r="CP54" i="20" s="1"/>
  <c r="CQ54" i="20" s="1"/>
  <c r="CR54" i="20" s="1"/>
  <c r="CN54" i="20"/>
  <c r="BQ54" i="20"/>
  <c r="X54" i="20"/>
  <c r="CN53" i="20"/>
  <c r="CO53" i="20" s="1"/>
  <c r="CP53" i="20" s="1"/>
  <c r="CQ53" i="20" s="1"/>
  <c r="CR53" i="20" s="1"/>
  <c r="BQ53" i="20"/>
  <c r="X53" i="20"/>
  <c r="CN52" i="20"/>
  <c r="CO52" i="20" s="1"/>
  <c r="CP52" i="20" s="1"/>
  <c r="CQ52" i="20" s="1"/>
  <c r="CR52" i="20" s="1"/>
  <c r="BQ52" i="20"/>
  <c r="X52" i="20"/>
  <c r="CO51" i="20"/>
  <c r="CP51" i="20" s="1"/>
  <c r="CQ51" i="20" s="1"/>
  <c r="CR51" i="20" s="1"/>
  <c r="CN51" i="20"/>
  <c r="BQ51" i="20"/>
  <c r="X51" i="20"/>
  <c r="CN50" i="20"/>
  <c r="CO50" i="20" s="1"/>
  <c r="CP50" i="20" s="1"/>
  <c r="CQ50" i="20" s="1"/>
  <c r="CR50" i="20" s="1"/>
  <c r="BQ50" i="20"/>
  <c r="X50" i="20"/>
  <c r="CN49" i="20"/>
  <c r="CO49" i="20" s="1"/>
  <c r="CP49" i="20" s="1"/>
  <c r="CQ49" i="20" s="1"/>
  <c r="CR49" i="20" s="1"/>
  <c r="BQ49" i="20"/>
  <c r="X49" i="20"/>
  <c r="CN48" i="20"/>
  <c r="CO48" i="20" s="1"/>
  <c r="CP48" i="20" s="1"/>
  <c r="CQ48" i="20" s="1"/>
  <c r="CR48" i="20" s="1"/>
  <c r="BQ48" i="20"/>
  <c r="X48" i="20"/>
  <c r="CN47" i="20"/>
  <c r="CO47" i="20" s="1"/>
  <c r="CP47" i="20" s="1"/>
  <c r="CQ47" i="20" s="1"/>
  <c r="CR47" i="20" s="1"/>
  <c r="BQ47" i="20"/>
  <c r="X47" i="20"/>
  <c r="CN46" i="20"/>
  <c r="CO46" i="20" s="1"/>
  <c r="CP46" i="20" s="1"/>
  <c r="CQ46" i="20" s="1"/>
  <c r="CR46" i="20" s="1"/>
  <c r="BQ46" i="20"/>
  <c r="X46" i="20"/>
  <c r="CO45" i="20"/>
  <c r="CP45" i="20" s="1"/>
  <c r="CQ45" i="20" s="1"/>
  <c r="CR45" i="20" s="1"/>
  <c r="CN45" i="20"/>
  <c r="BQ45" i="20"/>
  <c r="X45" i="20"/>
  <c r="CN44" i="20"/>
  <c r="CO44" i="20" s="1"/>
  <c r="CP44" i="20" s="1"/>
  <c r="CQ44" i="20" s="1"/>
  <c r="CR44" i="20" s="1"/>
  <c r="BQ44" i="20"/>
  <c r="X44" i="20"/>
  <c r="CN43" i="20"/>
  <c r="CO43" i="20" s="1"/>
  <c r="CP43" i="20" s="1"/>
  <c r="CQ43" i="20" s="1"/>
  <c r="CR43" i="20" s="1"/>
  <c r="BQ43" i="20"/>
  <c r="X43" i="20"/>
  <c r="CN42" i="20"/>
  <c r="CO42" i="20" s="1"/>
  <c r="CP42" i="20" s="1"/>
  <c r="CQ42" i="20" s="1"/>
  <c r="CR42" i="20" s="1"/>
  <c r="BQ42" i="20"/>
  <c r="X42" i="20"/>
  <c r="CO41" i="20"/>
  <c r="CP41" i="20" s="1"/>
  <c r="CQ41" i="20" s="1"/>
  <c r="CR41" i="20" s="1"/>
  <c r="CN41" i="20"/>
  <c r="BQ41" i="20"/>
  <c r="X41" i="20"/>
  <c r="CO40" i="20"/>
  <c r="CP40" i="20" s="1"/>
  <c r="CQ40" i="20" s="1"/>
  <c r="CR40" i="20" s="1"/>
  <c r="CN40" i="20"/>
  <c r="BQ40" i="20"/>
  <c r="X40" i="20"/>
  <c r="CO39" i="20"/>
  <c r="CP39" i="20" s="1"/>
  <c r="CQ39" i="20" s="1"/>
  <c r="CR39" i="20" s="1"/>
  <c r="CN39" i="20"/>
  <c r="BQ39" i="20"/>
  <c r="X39" i="20"/>
  <c r="CN38" i="20"/>
  <c r="CO38" i="20" s="1"/>
  <c r="CP38" i="20" s="1"/>
  <c r="CQ38" i="20" s="1"/>
  <c r="CR38" i="20" s="1"/>
  <c r="BQ38" i="20"/>
  <c r="X38" i="20"/>
  <c r="CO37" i="20"/>
  <c r="CP37" i="20" s="1"/>
  <c r="CQ37" i="20" s="1"/>
  <c r="CR37" i="20" s="1"/>
  <c r="CN37" i="20"/>
  <c r="BQ37" i="20"/>
  <c r="X37" i="20"/>
  <c r="CN36" i="20"/>
  <c r="CO36" i="20" s="1"/>
  <c r="CP36" i="20" s="1"/>
  <c r="CQ36" i="20" s="1"/>
  <c r="CR36" i="20" s="1"/>
  <c r="BQ36" i="20"/>
  <c r="X36" i="20"/>
  <c r="CN35" i="20"/>
  <c r="CO35" i="20" s="1"/>
  <c r="CP35" i="20" s="1"/>
  <c r="CQ35" i="20" s="1"/>
  <c r="CR35" i="20" s="1"/>
  <c r="BQ35" i="20"/>
  <c r="X35" i="20"/>
  <c r="CO34" i="20"/>
  <c r="CP34" i="20" s="1"/>
  <c r="CQ34" i="20" s="1"/>
  <c r="CR34" i="20" s="1"/>
  <c r="CN34" i="20"/>
  <c r="BQ34" i="20"/>
  <c r="X34" i="20"/>
  <c r="CN33" i="20"/>
  <c r="CO33" i="20" s="1"/>
  <c r="CP33" i="20" s="1"/>
  <c r="CQ33" i="20" s="1"/>
  <c r="CR33" i="20" s="1"/>
  <c r="BQ33" i="20"/>
  <c r="X33" i="20"/>
  <c r="CN32" i="20"/>
  <c r="CO32" i="20" s="1"/>
  <c r="CP32" i="20" s="1"/>
  <c r="CQ32" i="20" s="1"/>
  <c r="CR32" i="20" s="1"/>
  <c r="BQ32" i="20"/>
  <c r="X32" i="20"/>
  <c r="CN31" i="20"/>
  <c r="CO31" i="20" s="1"/>
  <c r="CP31" i="20" s="1"/>
  <c r="CQ31" i="20" s="1"/>
  <c r="CR31" i="20" s="1"/>
  <c r="BQ31" i="20"/>
  <c r="X31" i="20"/>
  <c r="CO30" i="20"/>
  <c r="CP30" i="20" s="1"/>
  <c r="CQ30" i="20" s="1"/>
  <c r="CR30" i="20" s="1"/>
  <c r="CN30" i="20"/>
  <c r="BQ30" i="20"/>
  <c r="X30" i="20"/>
  <c r="CN29" i="20"/>
  <c r="CO29" i="20" s="1"/>
  <c r="CP29" i="20" s="1"/>
  <c r="CQ29" i="20" s="1"/>
  <c r="CR29" i="20" s="1"/>
  <c r="BQ29" i="20"/>
  <c r="X29" i="20"/>
  <c r="CN28" i="20"/>
  <c r="CO28" i="20" s="1"/>
  <c r="CP28" i="20" s="1"/>
  <c r="CQ28" i="20" s="1"/>
  <c r="CR28" i="20" s="1"/>
  <c r="BQ28" i="20"/>
  <c r="X28" i="20"/>
  <c r="CN27" i="20"/>
  <c r="CO27" i="20" s="1"/>
  <c r="CP27" i="20" s="1"/>
  <c r="CQ27" i="20" s="1"/>
  <c r="CR27" i="20" s="1"/>
  <c r="BQ27" i="20"/>
  <c r="X27" i="20"/>
  <c r="CO26" i="20"/>
  <c r="CP26" i="20" s="1"/>
  <c r="CQ26" i="20" s="1"/>
  <c r="CR26" i="20" s="1"/>
  <c r="CN26" i="20"/>
  <c r="BQ26" i="20"/>
  <c r="X26" i="20"/>
  <c r="CN25" i="20"/>
  <c r="CO25" i="20" s="1"/>
  <c r="CP25" i="20" s="1"/>
  <c r="CQ25" i="20" s="1"/>
  <c r="CR25" i="20" s="1"/>
  <c r="BQ25" i="20"/>
  <c r="X25" i="20"/>
  <c r="CO24" i="20"/>
  <c r="CP24" i="20" s="1"/>
  <c r="CQ24" i="20" s="1"/>
  <c r="CR24" i="20" s="1"/>
  <c r="CN24" i="20"/>
  <c r="BQ24" i="20"/>
  <c r="X24" i="20"/>
  <c r="CN23" i="20"/>
  <c r="CO23" i="20" s="1"/>
  <c r="CP23" i="20" s="1"/>
  <c r="CQ23" i="20" s="1"/>
  <c r="CR23" i="20" s="1"/>
  <c r="BQ23" i="20"/>
  <c r="X23" i="20"/>
  <c r="CN22" i="20"/>
  <c r="CO22" i="20" s="1"/>
  <c r="CP22" i="20" s="1"/>
  <c r="CQ22" i="20" s="1"/>
  <c r="CR22" i="20" s="1"/>
  <c r="BQ22" i="20"/>
  <c r="X22" i="20"/>
  <c r="CN21" i="20"/>
  <c r="CO21" i="20" s="1"/>
  <c r="CP21" i="20" s="1"/>
  <c r="CQ21" i="20" s="1"/>
  <c r="CR21" i="20" s="1"/>
  <c r="BQ21" i="20"/>
  <c r="X21" i="20"/>
  <c r="CN20" i="20"/>
  <c r="CO20" i="20" s="1"/>
  <c r="CP20" i="20" s="1"/>
  <c r="CQ20" i="20" s="1"/>
  <c r="CR20" i="20" s="1"/>
  <c r="BQ20" i="20"/>
  <c r="X20" i="20"/>
  <c r="CN19" i="20"/>
  <c r="CO19" i="20" s="1"/>
  <c r="CP19" i="20" s="1"/>
  <c r="CQ19" i="20" s="1"/>
  <c r="CR19" i="20" s="1"/>
  <c r="BQ19" i="20"/>
  <c r="X19" i="20"/>
  <c r="CN18" i="20"/>
  <c r="CO18" i="20" s="1"/>
  <c r="CP18" i="20" s="1"/>
  <c r="CQ18" i="20" s="1"/>
  <c r="CR18" i="20" s="1"/>
  <c r="BQ18" i="20"/>
  <c r="X18" i="20"/>
  <c r="CO17" i="20"/>
  <c r="CP17" i="20" s="1"/>
  <c r="CQ17" i="20" s="1"/>
  <c r="CR17" i="20" s="1"/>
  <c r="CN17" i="20"/>
  <c r="BQ17" i="20"/>
  <c r="X17" i="20"/>
  <c r="CN16" i="20"/>
  <c r="CO16" i="20" s="1"/>
  <c r="CP16" i="20" s="1"/>
  <c r="CQ16" i="20" s="1"/>
  <c r="CR16" i="20" s="1"/>
  <c r="BQ16" i="20"/>
  <c r="X16" i="20"/>
  <c r="CN15" i="20"/>
  <c r="CO15" i="20" s="1"/>
  <c r="CP15" i="20" s="1"/>
  <c r="CQ15" i="20" s="1"/>
  <c r="CR15" i="20" s="1"/>
  <c r="BQ15" i="20"/>
  <c r="X15" i="20"/>
  <c r="CN14" i="20"/>
  <c r="CO14" i="20" s="1"/>
  <c r="CP14" i="20" s="1"/>
  <c r="CQ14" i="20" s="1"/>
  <c r="CR14" i="20" s="1"/>
  <c r="BQ14" i="20"/>
  <c r="X14" i="20"/>
  <c r="CN13" i="20"/>
  <c r="CO13" i="20" s="1"/>
  <c r="CP13" i="20" s="1"/>
  <c r="CQ13" i="20" s="1"/>
  <c r="CR13" i="20" s="1"/>
  <c r="BQ13" i="20"/>
  <c r="X13" i="20"/>
  <c r="CN12" i="20"/>
  <c r="CO12" i="20" s="1"/>
  <c r="CP12" i="20" s="1"/>
  <c r="CQ12" i="20" s="1"/>
  <c r="CR12" i="20" s="1"/>
  <c r="BQ12" i="20"/>
  <c r="X12" i="20"/>
  <c r="CN11" i="20"/>
  <c r="CO11" i="20" s="1"/>
  <c r="CP11" i="20" s="1"/>
  <c r="CQ11" i="20" s="1"/>
  <c r="CR11" i="20" s="1"/>
  <c r="BQ11" i="20"/>
  <c r="X11" i="20"/>
  <c r="CN10" i="20"/>
  <c r="CO10" i="20" s="1"/>
  <c r="CP10" i="20" s="1"/>
  <c r="CQ10" i="20" s="1"/>
  <c r="CR10" i="20" s="1"/>
  <c r="BQ10" i="20"/>
  <c r="X10" i="20"/>
  <c r="CO9" i="20"/>
  <c r="CP9" i="20" s="1"/>
  <c r="CQ9" i="20" s="1"/>
  <c r="CR9" i="20" s="1"/>
  <c r="CN9" i="20"/>
  <c r="BQ9" i="20"/>
  <c r="X9" i="20"/>
  <c r="CO8" i="20"/>
  <c r="CP8" i="20" s="1"/>
  <c r="CQ8" i="20" s="1"/>
  <c r="CR8" i="20" s="1"/>
  <c r="CN8" i="20"/>
  <c r="BQ8" i="20"/>
  <c r="X8" i="20"/>
  <c r="CO7" i="20"/>
  <c r="CP7" i="20" s="1"/>
  <c r="CQ7" i="20" s="1"/>
  <c r="CR7" i="20" s="1"/>
  <c r="CN7" i="20"/>
  <c r="BQ7" i="20"/>
  <c r="X7" i="20"/>
  <c r="CN6" i="20"/>
  <c r="CO6" i="20" s="1"/>
  <c r="CP6" i="20" s="1"/>
  <c r="CQ6" i="20" s="1"/>
  <c r="CR6" i="20" s="1"/>
  <c r="BQ6" i="20"/>
  <c r="X6" i="20"/>
  <c r="CN5" i="20"/>
  <c r="CO5" i="20" s="1"/>
  <c r="CP5" i="20" s="1"/>
  <c r="CQ5" i="20" s="1"/>
  <c r="CR5" i="20" s="1"/>
  <c r="BQ5" i="20"/>
  <c r="X5" i="20"/>
  <c r="AS4" i="20"/>
  <c r="BO4" i="20" s="1"/>
  <c r="AR4" i="20"/>
  <c r="AR1" i="20" s="1"/>
  <c r="AQ4" i="20"/>
  <c r="BM4" i="20" s="1"/>
  <c r="AP4" i="20"/>
  <c r="BL4" i="20" s="1"/>
  <c r="AO4" i="20"/>
  <c r="BK4" i="20" s="1"/>
  <c r="AN4" i="20"/>
  <c r="AN1" i="20" s="1"/>
  <c r="AM4" i="20"/>
  <c r="AM1" i="20" s="1"/>
  <c r="AL4" i="20"/>
  <c r="AL1" i="20" s="1"/>
  <c r="AK4" i="20"/>
  <c r="BG4" i="20" s="1"/>
  <c r="AJ4" i="20"/>
  <c r="AJ1" i="20" s="1"/>
  <c r="AI4" i="20"/>
  <c r="AI1" i="20" s="1"/>
  <c r="AH4" i="20"/>
  <c r="BD4" i="20" s="1"/>
  <c r="AG4" i="20"/>
  <c r="BC4" i="20" s="1"/>
  <c r="AF4" i="20"/>
  <c r="AF1" i="20" s="1"/>
  <c r="AE4" i="20"/>
  <c r="AE1" i="20" s="1"/>
  <c r="AD4" i="20"/>
  <c r="AD1" i="20" s="1"/>
  <c r="AC4" i="20"/>
  <c r="AY4" i="20" s="1"/>
  <c r="AB4" i="20"/>
  <c r="AB1" i="20" s="1"/>
  <c r="AA4" i="20"/>
  <c r="AW4" i="20" s="1"/>
  <c r="Z4" i="20"/>
  <c r="AV4" i="20" s="1"/>
  <c r="Y4" i="20"/>
  <c r="Y1" i="20" s="1"/>
  <c r="AO1" i="20"/>
  <c r="AK1" i="20"/>
  <c r="AC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1" i="20"/>
  <c r="G1" i="20"/>
  <c r="F1" i="20"/>
  <c r="E1" i="20"/>
  <c r="D1" i="20"/>
  <c r="C1" i="20"/>
  <c r="B1" i="20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N31" i="25" l="1"/>
  <c r="BH31" i="25"/>
  <c r="AA1" i="21"/>
  <c r="AI1" i="21"/>
  <c r="AQ1" i="21"/>
  <c r="AH1" i="21"/>
  <c r="BB4" i="21"/>
  <c r="BL4" i="21"/>
  <c r="AK1" i="21"/>
  <c r="BK4" i="21"/>
  <c r="BC4" i="21"/>
  <c r="AN1" i="21"/>
  <c r="BJ4" i="21"/>
  <c r="BO4" i="21"/>
  <c r="AS1" i="21"/>
  <c r="AC1" i="21"/>
  <c r="Z1" i="21"/>
  <c r="BB4" i="20"/>
  <c r="AZ4" i="20"/>
  <c r="AS1" i="20"/>
  <c r="BH4" i="20"/>
  <c r="BJ4" i="20"/>
  <c r="AG1" i="20"/>
  <c r="BI4" i="20"/>
  <c r="BA4" i="20"/>
  <c r="AZ4" i="21"/>
  <c r="BH4" i="21"/>
  <c r="AE1" i="21"/>
  <c r="AM1" i="21"/>
  <c r="AX4" i="21"/>
  <c r="BF4" i="21"/>
  <c r="BN4" i="21"/>
  <c r="Z1" i="20"/>
  <c r="AH1" i="20"/>
  <c r="AP1" i="20"/>
  <c r="AA1" i="20"/>
  <c r="AQ1" i="20"/>
  <c r="BE4" i="20"/>
  <c r="AX4" i="20"/>
  <c r="BF4" i="20"/>
  <c r="BN4" i="20"/>
  <c r="CN104" i="19"/>
  <c r="CO104" i="19" s="1"/>
  <c r="CP104" i="19" s="1"/>
  <c r="CQ104" i="19" s="1"/>
  <c r="CR104" i="19" s="1"/>
  <c r="BQ104" i="19"/>
  <c r="X104" i="19"/>
  <c r="CN103" i="19"/>
  <c r="CO103" i="19" s="1"/>
  <c r="CP103" i="19" s="1"/>
  <c r="CQ103" i="19" s="1"/>
  <c r="CR103" i="19" s="1"/>
  <c r="BQ103" i="19"/>
  <c r="X103" i="19"/>
  <c r="CN102" i="19"/>
  <c r="CO102" i="19" s="1"/>
  <c r="CP102" i="19" s="1"/>
  <c r="CQ102" i="19" s="1"/>
  <c r="CR102" i="19" s="1"/>
  <c r="BQ102" i="19"/>
  <c r="X102" i="19"/>
  <c r="CN101" i="19"/>
  <c r="CO101" i="19" s="1"/>
  <c r="CP101" i="19" s="1"/>
  <c r="CQ101" i="19" s="1"/>
  <c r="CR101" i="19" s="1"/>
  <c r="BQ101" i="19"/>
  <c r="X101" i="19"/>
  <c r="CN100" i="19"/>
  <c r="CO100" i="19" s="1"/>
  <c r="CP100" i="19" s="1"/>
  <c r="CQ100" i="19" s="1"/>
  <c r="CR100" i="19" s="1"/>
  <c r="BQ100" i="19"/>
  <c r="X100" i="19"/>
  <c r="CN99" i="19"/>
  <c r="CO99" i="19" s="1"/>
  <c r="CP99" i="19" s="1"/>
  <c r="CQ99" i="19" s="1"/>
  <c r="CR99" i="19" s="1"/>
  <c r="BQ99" i="19"/>
  <c r="X99" i="19"/>
  <c r="CN98" i="19"/>
  <c r="CO98" i="19" s="1"/>
  <c r="CP98" i="19" s="1"/>
  <c r="CQ98" i="19" s="1"/>
  <c r="CR98" i="19" s="1"/>
  <c r="BQ98" i="19"/>
  <c r="X98" i="19"/>
  <c r="CN97" i="19"/>
  <c r="CO97" i="19" s="1"/>
  <c r="CP97" i="19" s="1"/>
  <c r="CQ97" i="19" s="1"/>
  <c r="CR97" i="19" s="1"/>
  <c r="BQ97" i="19"/>
  <c r="X97" i="19"/>
  <c r="CO96" i="19"/>
  <c r="CP96" i="19" s="1"/>
  <c r="CQ96" i="19" s="1"/>
  <c r="CR96" i="19" s="1"/>
  <c r="CN96" i="19"/>
  <c r="BQ96" i="19"/>
  <c r="X96" i="19"/>
  <c r="CO95" i="19"/>
  <c r="CP95" i="19" s="1"/>
  <c r="CQ95" i="19" s="1"/>
  <c r="CR95" i="19" s="1"/>
  <c r="CN95" i="19"/>
  <c r="BQ95" i="19"/>
  <c r="X95" i="19"/>
  <c r="CO94" i="19"/>
  <c r="CP94" i="19" s="1"/>
  <c r="CQ94" i="19" s="1"/>
  <c r="CR94" i="19" s="1"/>
  <c r="CN94" i="19"/>
  <c r="BQ94" i="19"/>
  <c r="X94" i="19"/>
  <c r="CN93" i="19"/>
  <c r="CO93" i="19" s="1"/>
  <c r="CP93" i="19" s="1"/>
  <c r="CQ93" i="19" s="1"/>
  <c r="CR93" i="19" s="1"/>
  <c r="BQ93" i="19"/>
  <c r="X93" i="19"/>
  <c r="CO92" i="19"/>
  <c r="CP92" i="19" s="1"/>
  <c r="CQ92" i="19" s="1"/>
  <c r="CR92" i="19" s="1"/>
  <c r="CN92" i="19"/>
  <c r="BQ92" i="19"/>
  <c r="X92" i="19"/>
  <c r="CR91" i="19"/>
  <c r="CN91" i="19"/>
  <c r="CO91" i="19" s="1"/>
  <c r="CP91" i="19" s="1"/>
  <c r="CQ91" i="19" s="1"/>
  <c r="BQ91" i="19"/>
  <c r="X91" i="19"/>
  <c r="CN90" i="19"/>
  <c r="CO90" i="19" s="1"/>
  <c r="CP90" i="19" s="1"/>
  <c r="CQ90" i="19" s="1"/>
  <c r="CR90" i="19" s="1"/>
  <c r="BQ90" i="19"/>
  <c r="X90" i="19"/>
  <c r="CN89" i="19"/>
  <c r="CO89" i="19" s="1"/>
  <c r="CP89" i="19" s="1"/>
  <c r="CQ89" i="19" s="1"/>
  <c r="CR89" i="19" s="1"/>
  <c r="BQ89" i="19"/>
  <c r="X89" i="19"/>
  <c r="CN88" i="19"/>
  <c r="CO88" i="19" s="1"/>
  <c r="CP88" i="19" s="1"/>
  <c r="CQ88" i="19" s="1"/>
  <c r="CR88" i="19" s="1"/>
  <c r="BQ88" i="19"/>
  <c r="X88" i="19"/>
  <c r="CN87" i="19"/>
  <c r="CO87" i="19" s="1"/>
  <c r="CP87" i="19" s="1"/>
  <c r="CQ87" i="19" s="1"/>
  <c r="CR87" i="19" s="1"/>
  <c r="BQ87" i="19"/>
  <c r="X87" i="19"/>
  <c r="CN86" i="19"/>
  <c r="CO86" i="19" s="1"/>
  <c r="CP86" i="19" s="1"/>
  <c r="CQ86" i="19" s="1"/>
  <c r="CR86" i="19" s="1"/>
  <c r="BQ86" i="19"/>
  <c r="X86" i="19"/>
  <c r="CN85" i="19"/>
  <c r="CO85" i="19" s="1"/>
  <c r="CP85" i="19" s="1"/>
  <c r="CQ85" i="19" s="1"/>
  <c r="CR85" i="19" s="1"/>
  <c r="BQ85" i="19"/>
  <c r="X85" i="19"/>
  <c r="CN84" i="19"/>
  <c r="CO84" i="19" s="1"/>
  <c r="CP84" i="19" s="1"/>
  <c r="CQ84" i="19" s="1"/>
  <c r="CR84" i="19" s="1"/>
  <c r="BQ84" i="19"/>
  <c r="X84" i="19"/>
  <c r="CN83" i="19"/>
  <c r="CO83" i="19" s="1"/>
  <c r="CP83" i="19" s="1"/>
  <c r="CQ83" i="19" s="1"/>
  <c r="CR83" i="19" s="1"/>
  <c r="BQ83" i="19"/>
  <c r="X83" i="19"/>
  <c r="CN82" i="19"/>
  <c r="CO82" i="19" s="1"/>
  <c r="CP82" i="19" s="1"/>
  <c r="CQ82" i="19" s="1"/>
  <c r="CR82" i="19" s="1"/>
  <c r="BQ82" i="19"/>
  <c r="X82" i="19"/>
  <c r="CN81" i="19"/>
  <c r="CO81" i="19" s="1"/>
  <c r="CP81" i="19" s="1"/>
  <c r="CQ81" i="19" s="1"/>
  <c r="CR81" i="19" s="1"/>
  <c r="BQ81" i="19"/>
  <c r="X81" i="19"/>
  <c r="CN80" i="19"/>
  <c r="CO80" i="19" s="1"/>
  <c r="CP80" i="19" s="1"/>
  <c r="CQ80" i="19" s="1"/>
  <c r="CR80" i="19" s="1"/>
  <c r="BQ80" i="19"/>
  <c r="X80" i="19"/>
  <c r="CN79" i="19"/>
  <c r="CO79" i="19" s="1"/>
  <c r="CP79" i="19" s="1"/>
  <c r="CQ79" i="19" s="1"/>
  <c r="CR79" i="19" s="1"/>
  <c r="BQ79" i="19"/>
  <c r="X79" i="19"/>
  <c r="CN78" i="19"/>
  <c r="CO78" i="19" s="1"/>
  <c r="CP78" i="19" s="1"/>
  <c r="CQ78" i="19" s="1"/>
  <c r="CR78" i="19" s="1"/>
  <c r="BQ78" i="19"/>
  <c r="X78" i="19"/>
  <c r="CN77" i="19"/>
  <c r="CO77" i="19" s="1"/>
  <c r="CP77" i="19" s="1"/>
  <c r="CQ77" i="19" s="1"/>
  <c r="CR77" i="19" s="1"/>
  <c r="BQ77" i="19"/>
  <c r="X77" i="19"/>
  <c r="CN76" i="19"/>
  <c r="CO76" i="19" s="1"/>
  <c r="CP76" i="19" s="1"/>
  <c r="CQ76" i="19" s="1"/>
  <c r="CR76" i="19" s="1"/>
  <c r="BQ76" i="19"/>
  <c r="X76" i="19"/>
  <c r="CN75" i="19"/>
  <c r="CO75" i="19" s="1"/>
  <c r="CP75" i="19" s="1"/>
  <c r="CQ75" i="19" s="1"/>
  <c r="CR75" i="19" s="1"/>
  <c r="BQ75" i="19"/>
  <c r="X75" i="19"/>
  <c r="CN74" i="19"/>
  <c r="CO74" i="19" s="1"/>
  <c r="CP74" i="19" s="1"/>
  <c r="CQ74" i="19" s="1"/>
  <c r="CR74" i="19" s="1"/>
  <c r="BQ74" i="19"/>
  <c r="X74" i="19"/>
  <c r="CO73" i="19"/>
  <c r="CP73" i="19" s="1"/>
  <c r="CQ73" i="19" s="1"/>
  <c r="CR73" i="19" s="1"/>
  <c r="CN73" i="19"/>
  <c r="BQ73" i="19"/>
  <c r="X73" i="19"/>
  <c r="CN72" i="19"/>
  <c r="CO72" i="19" s="1"/>
  <c r="CP72" i="19" s="1"/>
  <c r="CQ72" i="19" s="1"/>
  <c r="CR72" i="19" s="1"/>
  <c r="BQ72" i="19"/>
  <c r="X72" i="19"/>
  <c r="CN71" i="19"/>
  <c r="CO71" i="19" s="1"/>
  <c r="CP71" i="19" s="1"/>
  <c r="CQ71" i="19" s="1"/>
  <c r="CR71" i="19" s="1"/>
  <c r="BQ71" i="19"/>
  <c r="X71" i="19"/>
  <c r="CN70" i="19"/>
  <c r="CO70" i="19" s="1"/>
  <c r="CP70" i="19" s="1"/>
  <c r="CQ70" i="19" s="1"/>
  <c r="CR70" i="19" s="1"/>
  <c r="BQ70" i="19"/>
  <c r="X70" i="19"/>
  <c r="CN69" i="19"/>
  <c r="CO69" i="19" s="1"/>
  <c r="CP69" i="19" s="1"/>
  <c r="CQ69" i="19" s="1"/>
  <c r="CR69" i="19" s="1"/>
  <c r="BQ69" i="19"/>
  <c r="X69" i="19"/>
  <c r="CN68" i="19"/>
  <c r="CO68" i="19" s="1"/>
  <c r="CP68" i="19" s="1"/>
  <c r="CQ68" i="19" s="1"/>
  <c r="CR68" i="19" s="1"/>
  <c r="BQ68" i="19"/>
  <c r="X68" i="19"/>
  <c r="CN67" i="19"/>
  <c r="CO67" i="19" s="1"/>
  <c r="CP67" i="19" s="1"/>
  <c r="CQ67" i="19" s="1"/>
  <c r="CR67" i="19" s="1"/>
  <c r="BQ67" i="19"/>
  <c r="X67" i="19"/>
  <c r="CN66" i="19"/>
  <c r="CO66" i="19" s="1"/>
  <c r="CP66" i="19" s="1"/>
  <c r="CQ66" i="19" s="1"/>
  <c r="CR66" i="19" s="1"/>
  <c r="BQ66" i="19"/>
  <c r="X66" i="19"/>
  <c r="CN65" i="19"/>
  <c r="CO65" i="19" s="1"/>
  <c r="CP65" i="19" s="1"/>
  <c r="CQ65" i="19" s="1"/>
  <c r="CR65" i="19" s="1"/>
  <c r="BQ65" i="19"/>
  <c r="X65" i="19"/>
  <c r="CN64" i="19"/>
  <c r="CO64" i="19" s="1"/>
  <c r="CP64" i="19" s="1"/>
  <c r="CQ64" i="19" s="1"/>
  <c r="CR64" i="19" s="1"/>
  <c r="BQ64" i="19"/>
  <c r="X64" i="19"/>
  <c r="CN63" i="19"/>
  <c r="CO63" i="19" s="1"/>
  <c r="CP63" i="19" s="1"/>
  <c r="CQ63" i="19" s="1"/>
  <c r="CR63" i="19" s="1"/>
  <c r="BQ63" i="19"/>
  <c r="X63" i="19"/>
  <c r="CN62" i="19"/>
  <c r="CO62" i="19" s="1"/>
  <c r="CP62" i="19" s="1"/>
  <c r="CQ62" i="19" s="1"/>
  <c r="CR62" i="19" s="1"/>
  <c r="BQ62" i="19"/>
  <c r="X62" i="19"/>
  <c r="CN61" i="19"/>
  <c r="CO61" i="19" s="1"/>
  <c r="CP61" i="19" s="1"/>
  <c r="CQ61" i="19" s="1"/>
  <c r="CR61" i="19" s="1"/>
  <c r="BQ61" i="19"/>
  <c r="X61" i="19"/>
  <c r="CO60" i="19"/>
  <c r="CP60" i="19" s="1"/>
  <c r="CQ60" i="19" s="1"/>
  <c r="CR60" i="19" s="1"/>
  <c r="CN60" i="19"/>
  <c r="BQ60" i="19"/>
  <c r="X60" i="19"/>
  <c r="CN59" i="19"/>
  <c r="CO59" i="19" s="1"/>
  <c r="CP59" i="19" s="1"/>
  <c r="CQ59" i="19" s="1"/>
  <c r="CR59" i="19" s="1"/>
  <c r="BQ59" i="19"/>
  <c r="X59" i="19"/>
  <c r="CN58" i="19"/>
  <c r="CO58" i="19" s="1"/>
  <c r="CP58" i="19" s="1"/>
  <c r="CQ58" i="19" s="1"/>
  <c r="CR58" i="19" s="1"/>
  <c r="BQ58" i="19"/>
  <c r="X58" i="19"/>
  <c r="CP57" i="19"/>
  <c r="CQ57" i="19" s="1"/>
  <c r="CR57" i="19" s="1"/>
  <c r="CO57" i="19"/>
  <c r="CN57" i="19"/>
  <c r="BQ57" i="19"/>
  <c r="X57" i="19"/>
  <c r="CN56" i="19"/>
  <c r="CO56" i="19" s="1"/>
  <c r="CP56" i="19" s="1"/>
  <c r="CQ56" i="19" s="1"/>
  <c r="CR56" i="19" s="1"/>
  <c r="BQ56" i="19"/>
  <c r="X56" i="19"/>
  <c r="CN55" i="19"/>
  <c r="CO55" i="19" s="1"/>
  <c r="CP55" i="19" s="1"/>
  <c r="CQ55" i="19" s="1"/>
  <c r="CR55" i="19" s="1"/>
  <c r="BQ55" i="19"/>
  <c r="X55" i="19"/>
  <c r="CN54" i="19"/>
  <c r="CO54" i="19" s="1"/>
  <c r="CP54" i="19" s="1"/>
  <c r="CQ54" i="19" s="1"/>
  <c r="CR54" i="19" s="1"/>
  <c r="BQ54" i="19"/>
  <c r="X54" i="19"/>
  <c r="CO53" i="19"/>
  <c r="CP53" i="19" s="1"/>
  <c r="CQ53" i="19" s="1"/>
  <c r="CR53" i="19" s="1"/>
  <c r="CN53" i="19"/>
  <c r="BQ53" i="19"/>
  <c r="X53" i="19"/>
  <c r="CO52" i="19"/>
  <c r="CP52" i="19" s="1"/>
  <c r="CQ52" i="19" s="1"/>
  <c r="CR52" i="19" s="1"/>
  <c r="CN52" i="19"/>
  <c r="BQ52" i="19"/>
  <c r="X52" i="19"/>
  <c r="CO51" i="19"/>
  <c r="CP51" i="19" s="1"/>
  <c r="CQ51" i="19" s="1"/>
  <c r="CR51" i="19" s="1"/>
  <c r="CN51" i="19"/>
  <c r="BQ51" i="19"/>
  <c r="X51" i="19"/>
  <c r="CN50" i="19"/>
  <c r="CO50" i="19" s="1"/>
  <c r="CP50" i="19" s="1"/>
  <c r="CQ50" i="19" s="1"/>
  <c r="CR50" i="19" s="1"/>
  <c r="BQ50" i="19"/>
  <c r="X50" i="19"/>
  <c r="CN49" i="19"/>
  <c r="CO49" i="19" s="1"/>
  <c r="CP49" i="19" s="1"/>
  <c r="CQ49" i="19" s="1"/>
  <c r="CR49" i="19" s="1"/>
  <c r="BQ49" i="19"/>
  <c r="X49" i="19"/>
  <c r="CN48" i="19"/>
  <c r="CO48" i="19" s="1"/>
  <c r="CP48" i="19" s="1"/>
  <c r="CQ48" i="19" s="1"/>
  <c r="CR48" i="19" s="1"/>
  <c r="BQ48" i="19"/>
  <c r="X48" i="19"/>
  <c r="CN47" i="19"/>
  <c r="CO47" i="19" s="1"/>
  <c r="CP47" i="19" s="1"/>
  <c r="CQ47" i="19" s="1"/>
  <c r="CR47" i="19" s="1"/>
  <c r="BQ47" i="19"/>
  <c r="X47" i="19"/>
  <c r="CO46" i="19"/>
  <c r="CP46" i="19" s="1"/>
  <c r="CQ46" i="19" s="1"/>
  <c r="CR46" i="19" s="1"/>
  <c r="CN46" i="19"/>
  <c r="BQ46" i="19"/>
  <c r="X46" i="19"/>
  <c r="CO45" i="19"/>
  <c r="CP45" i="19" s="1"/>
  <c r="CQ45" i="19" s="1"/>
  <c r="CR45" i="19" s="1"/>
  <c r="CN45" i="19"/>
  <c r="BQ45" i="19"/>
  <c r="X45" i="19"/>
  <c r="CN44" i="19"/>
  <c r="CO44" i="19" s="1"/>
  <c r="CP44" i="19" s="1"/>
  <c r="CQ44" i="19" s="1"/>
  <c r="CR44" i="19" s="1"/>
  <c r="BQ44" i="19"/>
  <c r="X44" i="19"/>
  <c r="CP43" i="19"/>
  <c r="CQ43" i="19" s="1"/>
  <c r="CR43" i="19" s="1"/>
  <c r="CO43" i="19"/>
  <c r="CN43" i="19"/>
  <c r="BQ43" i="19"/>
  <c r="X43" i="19"/>
  <c r="CO42" i="19"/>
  <c r="CP42" i="19" s="1"/>
  <c r="CQ42" i="19" s="1"/>
  <c r="CR42" i="19" s="1"/>
  <c r="CN42" i="19"/>
  <c r="BQ42" i="19"/>
  <c r="X42" i="19"/>
  <c r="CN41" i="19"/>
  <c r="CO41" i="19" s="1"/>
  <c r="CP41" i="19" s="1"/>
  <c r="CQ41" i="19" s="1"/>
  <c r="CR41" i="19" s="1"/>
  <c r="BQ41" i="19"/>
  <c r="X41" i="19"/>
  <c r="CN40" i="19"/>
  <c r="CO40" i="19" s="1"/>
  <c r="CP40" i="19" s="1"/>
  <c r="CQ40" i="19" s="1"/>
  <c r="CR40" i="19" s="1"/>
  <c r="BQ40" i="19"/>
  <c r="X40" i="19"/>
  <c r="CN39" i="19"/>
  <c r="CO39" i="19" s="1"/>
  <c r="CP39" i="19" s="1"/>
  <c r="CQ39" i="19" s="1"/>
  <c r="CR39" i="19" s="1"/>
  <c r="BQ39" i="19"/>
  <c r="X39" i="19"/>
  <c r="CN38" i="19"/>
  <c r="CO38" i="19" s="1"/>
  <c r="CP38" i="19" s="1"/>
  <c r="CQ38" i="19" s="1"/>
  <c r="CR38" i="19" s="1"/>
  <c r="BQ38" i="19"/>
  <c r="X38" i="19"/>
  <c r="CN37" i="19"/>
  <c r="CO37" i="19" s="1"/>
  <c r="CP37" i="19" s="1"/>
  <c r="CQ37" i="19" s="1"/>
  <c r="CR37" i="19" s="1"/>
  <c r="BQ37" i="19"/>
  <c r="X37" i="19"/>
  <c r="CO36" i="19"/>
  <c r="CP36" i="19" s="1"/>
  <c r="CQ36" i="19" s="1"/>
  <c r="CR36" i="19" s="1"/>
  <c r="CN36" i="19"/>
  <c r="BQ36" i="19"/>
  <c r="X36" i="19"/>
  <c r="CN35" i="19"/>
  <c r="CO35" i="19" s="1"/>
  <c r="CP35" i="19" s="1"/>
  <c r="CQ35" i="19" s="1"/>
  <c r="CR35" i="19" s="1"/>
  <c r="BQ35" i="19"/>
  <c r="X35" i="19"/>
  <c r="CO34" i="19"/>
  <c r="CP34" i="19" s="1"/>
  <c r="CQ34" i="19" s="1"/>
  <c r="CR34" i="19" s="1"/>
  <c r="CN34" i="19"/>
  <c r="BQ34" i="19"/>
  <c r="X34" i="19"/>
  <c r="CO33" i="19"/>
  <c r="CP33" i="19" s="1"/>
  <c r="CQ33" i="19" s="1"/>
  <c r="CR33" i="19" s="1"/>
  <c r="CN33" i="19"/>
  <c r="BQ33" i="19"/>
  <c r="X33" i="19"/>
  <c r="CN32" i="19"/>
  <c r="CO32" i="19" s="1"/>
  <c r="CP32" i="19" s="1"/>
  <c r="CQ32" i="19" s="1"/>
  <c r="CR32" i="19" s="1"/>
  <c r="BQ32" i="19"/>
  <c r="X32" i="19"/>
  <c r="CN31" i="19"/>
  <c r="CO31" i="19" s="1"/>
  <c r="CP31" i="19" s="1"/>
  <c r="CQ31" i="19" s="1"/>
  <c r="CR31" i="19" s="1"/>
  <c r="BQ31" i="19"/>
  <c r="X31" i="19"/>
  <c r="CN30" i="19"/>
  <c r="CO30" i="19" s="1"/>
  <c r="CP30" i="19" s="1"/>
  <c r="CQ30" i="19" s="1"/>
  <c r="CR30" i="19" s="1"/>
  <c r="BQ30" i="19"/>
  <c r="X30" i="19"/>
  <c r="CN29" i="19"/>
  <c r="CO29" i="19" s="1"/>
  <c r="CP29" i="19" s="1"/>
  <c r="CQ29" i="19" s="1"/>
  <c r="CR29" i="19" s="1"/>
  <c r="BQ29" i="19"/>
  <c r="X29" i="19"/>
  <c r="CO28" i="19"/>
  <c r="CP28" i="19" s="1"/>
  <c r="CQ28" i="19" s="1"/>
  <c r="CR28" i="19" s="1"/>
  <c r="CN28" i="19"/>
  <c r="BQ28" i="19"/>
  <c r="X28" i="19"/>
  <c r="CO27" i="19"/>
  <c r="CP27" i="19" s="1"/>
  <c r="CQ27" i="19" s="1"/>
  <c r="CR27" i="19" s="1"/>
  <c r="CN27" i="19"/>
  <c r="BQ27" i="19"/>
  <c r="X27" i="19"/>
  <c r="CO26" i="19"/>
  <c r="CP26" i="19" s="1"/>
  <c r="CQ26" i="19" s="1"/>
  <c r="CR26" i="19" s="1"/>
  <c r="CN26" i="19"/>
  <c r="BQ26" i="19"/>
  <c r="X26" i="19"/>
  <c r="CN25" i="19"/>
  <c r="CO25" i="19" s="1"/>
  <c r="CP25" i="19" s="1"/>
  <c r="CQ25" i="19" s="1"/>
  <c r="CR25" i="19" s="1"/>
  <c r="BQ25" i="19"/>
  <c r="X25" i="19"/>
  <c r="CN24" i="19"/>
  <c r="CO24" i="19" s="1"/>
  <c r="CP24" i="19" s="1"/>
  <c r="CQ24" i="19" s="1"/>
  <c r="CR24" i="19" s="1"/>
  <c r="BQ24" i="19"/>
  <c r="X24" i="19"/>
  <c r="CO23" i="19"/>
  <c r="CP23" i="19" s="1"/>
  <c r="CQ23" i="19" s="1"/>
  <c r="CR23" i="19" s="1"/>
  <c r="CN23" i="19"/>
  <c r="BQ23" i="19"/>
  <c r="X23" i="19"/>
  <c r="CN22" i="19"/>
  <c r="CO22" i="19" s="1"/>
  <c r="CP22" i="19" s="1"/>
  <c r="CQ22" i="19" s="1"/>
  <c r="CR22" i="19" s="1"/>
  <c r="BQ22" i="19"/>
  <c r="X22" i="19"/>
  <c r="CO21" i="19"/>
  <c r="CP21" i="19" s="1"/>
  <c r="CQ21" i="19" s="1"/>
  <c r="CR21" i="19" s="1"/>
  <c r="CN21" i="19"/>
  <c r="BQ21" i="19"/>
  <c r="X21" i="19"/>
  <c r="CN20" i="19"/>
  <c r="CO20" i="19" s="1"/>
  <c r="CP20" i="19" s="1"/>
  <c r="CQ20" i="19" s="1"/>
  <c r="CR20" i="19" s="1"/>
  <c r="BQ20" i="19"/>
  <c r="X20" i="19"/>
  <c r="CN19" i="19"/>
  <c r="CO19" i="19" s="1"/>
  <c r="CP19" i="19" s="1"/>
  <c r="CQ19" i="19" s="1"/>
  <c r="CR19" i="19" s="1"/>
  <c r="BQ19" i="19"/>
  <c r="X19" i="19"/>
  <c r="CN18" i="19"/>
  <c r="CO18" i="19" s="1"/>
  <c r="CP18" i="19" s="1"/>
  <c r="CQ18" i="19" s="1"/>
  <c r="CR18" i="19" s="1"/>
  <c r="BQ18" i="19"/>
  <c r="X18" i="19"/>
  <c r="CO17" i="19"/>
  <c r="CP17" i="19" s="1"/>
  <c r="CQ17" i="19" s="1"/>
  <c r="CR17" i="19" s="1"/>
  <c r="CN17" i="19"/>
  <c r="BQ17" i="19"/>
  <c r="X17" i="19"/>
  <c r="CN16" i="19"/>
  <c r="CO16" i="19" s="1"/>
  <c r="CP16" i="19" s="1"/>
  <c r="CQ16" i="19" s="1"/>
  <c r="CR16" i="19" s="1"/>
  <c r="BQ16" i="19"/>
  <c r="X16" i="19"/>
  <c r="CN15" i="19"/>
  <c r="CO15" i="19" s="1"/>
  <c r="CP15" i="19" s="1"/>
  <c r="CQ15" i="19" s="1"/>
  <c r="CR15" i="19" s="1"/>
  <c r="BQ15" i="19"/>
  <c r="X15" i="19"/>
  <c r="CN14" i="19"/>
  <c r="CO14" i="19" s="1"/>
  <c r="CP14" i="19" s="1"/>
  <c r="CQ14" i="19" s="1"/>
  <c r="CR14" i="19" s="1"/>
  <c r="BQ14" i="19"/>
  <c r="X14" i="19"/>
  <c r="CO13" i="19"/>
  <c r="CP13" i="19" s="1"/>
  <c r="CQ13" i="19" s="1"/>
  <c r="CR13" i="19" s="1"/>
  <c r="CN13" i="19"/>
  <c r="BQ13" i="19"/>
  <c r="X13" i="19"/>
  <c r="CQ12" i="19"/>
  <c r="CR12" i="19" s="1"/>
  <c r="CN12" i="19"/>
  <c r="CO12" i="19" s="1"/>
  <c r="CP12" i="19" s="1"/>
  <c r="BQ12" i="19"/>
  <c r="X12" i="19"/>
  <c r="CN11" i="19"/>
  <c r="CO11" i="19" s="1"/>
  <c r="CP11" i="19" s="1"/>
  <c r="CQ11" i="19" s="1"/>
  <c r="CR11" i="19" s="1"/>
  <c r="BQ11" i="19"/>
  <c r="X11" i="19"/>
  <c r="CQ10" i="19"/>
  <c r="CR10" i="19" s="1"/>
  <c r="CO10" i="19"/>
  <c r="CP10" i="19" s="1"/>
  <c r="CN10" i="19"/>
  <c r="BQ10" i="19"/>
  <c r="X10" i="19"/>
  <c r="CN9" i="19"/>
  <c r="CO9" i="19" s="1"/>
  <c r="CP9" i="19" s="1"/>
  <c r="CQ9" i="19" s="1"/>
  <c r="CR9" i="19" s="1"/>
  <c r="BQ9" i="19"/>
  <c r="X9" i="19"/>
  <c r="CO8" i="19"/>
  <c r="CP8" i="19" s="1"/>
  <c r="CQ8" i="19" s="1"/>
  <c r="CR8" i="19" s="1"/>
  <c r="CN8" i="19"/>
  <c r="BQ8" i="19"/>
  <c r="X8" i="19"/>
  <c r="CP7" i="19"/>
  <c r="CQ7" i="19" s="1"/>
  <c r="CR7" i="19" s="1"/>
  <c r="CO7" i="19"/>
  <c r="CN7" i="19"/>
  <c r="BQ7" i="19"/>
  <c r="X7" i="19"/>
  <c r="CN6" i="19"/>
  <c r="CO6" i="19" s="1"/>
  <c r="CP6" i="19" s="1"/>
  <c r="CQ6" i="19" s="1"/>
  <c r="CR6" i="19" s="1"/>
  <c r="BQ6" i="19"/>
  <c r="X6" i="19"/>
  <c r="CN5" i="19"/>
  <c r="CO5" i="19" s="1"/>
  <c r="CP5" i="19" s="1"/>
  <c r="CQ5" i="19" s="1"/>
  <c r="CR5" i="19" s="1"/>
  <c r="BQ5" i="19"/>
  <c r="X5" i="19"/>
  <c r="AS4" i="19"/>
  <c r="BO4" i="19" s="1"/>
  <c r="AR4" i="19"/>
  <c r="AR1" i="19" s="1"/>
  <c r="AQ4" i="19"/>
  <c r="BM4" i="19" s="1"/>
  <c r="AP4" i="19"/>
  <c r="BL4" i="19" s="1"/>
  <c r="AO4" i="19"/>
  <c r="BK4" i="19" s="1"/>
  <c r="AN4" i="19"/>
  <c r="AN1" i="19" s="1"/>
  <c r="AM4" i="19"/>
  <c r="BI4" i="19" s="1"/>
  <c r="AL4" i="19"/>
  <c r="BH4" i="19" s="1"/>
  <c r="AK4" i="19"/>
  <c r="BG4" i="19" s="1"/>
  <c r="AJ4" i="19"/>
  <c r="BF4" i="19" s="1"/>
  <c r="AI4" i="19"/>
  <c r="BE4" i="19" s="1"/>
  <c r="AH4" i="19"/>
  <c r="BD4" i="19" s="1"/>
  <c r="AG4" i="19"/>
  <c r="AG1" i="19" s="1"/>
  <c r="AF4" i="19"/>
  <c r="AF1" i="19" s="1"/>
  <c r="AE4" i="19"/>
  <c r="BA4" i="19" s="1"/>
  <c r="AD4" i="19"/>
  <c r="AZ4" i="19" s="1"/>
  <c r="AC4" i="19"/>
  <c r="AY4" i="19" s="1"/>
  <c r="AB4" i="19"/>
  <c r="AX4" i="19" s="1"/>
  <c r="AA4" i="19"/>
  <c r="AA1" i="19" s="1"/>
  <c r="Z4" i="19"/>
  <c r="AV4" i="19" s="1"/>
  <c r="Y4" i="19"/>
  <c r="Y1" i="19" s="1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E1" i="19"/>
  <c r="D1" i="19"/>
  <c r="C1" i="19"/>
  <c r="B1" i="19"/>
  <c r="CN104" i="18"/>
  <c r="CO104" i="18" s="1"/>
  <c r="CP104" i="18" s="1"/>
  <c r="CQ104" i="18" s="1"/>
  <c r="CR104" i="18" s="1"/>
  <c r="BQ104" i="18"/>
  <c r="X104" i="18"/>
  <c r="CN103" i="18"/>
  <c r="CO103" i="18" s="1"/>
  <c r="CP103" i="18" s="1"/>
  <c r="CQ103" i="18" s="1"/>
  <c r="CR103" i="18" s="1"/>
  <c r="BQ103" i="18"/>
  <c r="X103" i="18"/>
  <c r="CN102" i="18"/>
  <c r="CO102" i="18" s="1"/>
  <c r="CP102" i="18" s="1"/>
  <c r="CQ102" i="18" s="1"/>
  <c r="CR102" i="18" s="1"/>
  <c r="BQ102" i="18"/>
  <c r="X102" i="18"/>
  <c r="CN101" i="18"/>
  <c r="CO101" i="18" s="1"/>
  <c r="CP101" i="18" s="1"/>
  <c r="CQ101" i="18" s="1"/>
  <c r="CR101" i="18" s="1"/>
  <c r="BQ101" i="18"/>
  <c r="X101" i="18"/>
  <c r="CN100" i="18"/>
  <c r="CO100" i="18" s="1"/>
  <c r="CP100" i="18" s="1"/>
  <c r="CQ100" i="18" s="1"/>
  <c r="CR100" i="18" s="1"/>
  <c r="BQ100" i="18"/>
  <c r="X100" i="18"/>
  <c r="CO99" i="18"/>
  <c r="CP99" i="18" s="1"/>
  <c r="CQ99" i="18" s="1"/>
  <c r="CR99" i="18" s="1"/>
  <c r="CN99" i="18"/>
  <c r="BQ99" i="18"/>
  <c r="X99" i="18"/>
  <c r="CN98" i="18"/>
  <c r="CO98" i="18" s="1"/>
  <c r="CP98" i="18" s="1"/>
  <c r="CQ98" i="18" s="1"/>
  <c r="CR98" i="18" s="1"/>
  <c r="BQ98" i="18"/>
  <c r="X98" i="18"/>
  <c r="CO97" i="18"/>
  <c r="CP97" i="18" s="1"/>
  <c r="CQ97" i="18" s="1"/>
  <c r="CR97" i="18" s="1"/>
  <c r="CN97" i="18"/>
  <c r="BQ97" i="18"/>
  <c r="X97" i="18"/>
  <c r="CN96" i="18"/>
  <c r="CO96" i="18" s="1"/>
  <c r="CP96" i="18" s="1"/>
  <c r="CQ96" i="18" s="1"/>
  <c r="CR96" i="18" s="1"/>
  <c r="BQ96" i="18"/>
  <c r="X96" i="18"/>
  <c r="CN95" i="18"/>
  <c r="CO95" i="18" s="1"/>
  <c r="CP95" i="18" s="1"/>
  <c r="CQ95" i="18" s="1"/>
  <c r="CR95" i="18" s="1"/>
  <c r="BQ95" i="18"/>
  <c r="X95" i="18"/>
  <c r="CN94" i="18"/>
  <c r="CO94" i="18" s="1"/>
  <c r="CP94" i="18" s="1"/>
  <c r="CQ94" i="18" s="1"/>
  <c r="CR94" i="18" s="1"/>
  <c r="BQ94" i="18"/>
  <c r="X94" i="18"/>
  <c r="CN93" i="18"/>
  <c r="CO93" i="18" s="1"/>
  <c r="CP93" i="18" s="1"/>
  <c r="CQ93" i="18" s="1"/>
  <c r="CR93" i="18" s="1"/>
  <c r="BQ93" i="18"/>
  <c r="X93" i="18"/>
  <c r="CN92" i="18"/>
  <c r="CO92" i="18" s="1"/>
  <c r="CP92" i="18" s="1"/>
  <c r="CQ92" i="18" s="1"/>
  <c r="CR92" i="18" s="1"/>
  <c r="BQ92" i="18"/>
  <c r="X92" i="18"/>
  <c r="CO91" i="18"/>
  <c r="CP91" i="18" s="1"/>
  <c r="CQ91" i="18" s="1"/>
  <c r="CR91" i="18" s="1"/>
  <c r="CN91" i="18"/>
  <c r="BQ91" i="18"/>
  <c r="X91" i="18"/>
  <c r="CO90" i="18"/>
  <c r="CP90" i="18" s="1"/>
  <c r="CQ90" i="18" s="1"/>
  <c r="CR90" i="18" s="1"/>
  <c r="CN90" i="18"/>
  <c r="BQ90" i="18"/>
  <c r="X90" i="18"/>
  <c r="CR89" i="18"/>
  <c r="CN89" i="18"/>
  <c r="CO89" i="18" s="1"/>
  <c r="CP89" i="18" s="1"/>
  <c r="CQ89" i="18" s="1"/>
  <c r="BQ89" i="18"/>
  <c r="X89" i="18"/>
  <c r="CN88" i="18"/>
  <c r="CO88" i="18" s="1"/>
  <c r="CP88" i="18" s="1"/>
  <c r="CQ88" i="18" s="1"/>
  <c r="CR88" i="18" s="1"/>
  <c r="BQ88" i="18"/>
  <c r="X88" i="18"/>
  <c r="CO87" i="18"/>
  <c r="CP87" i="18" s="1"/>
  <c r="CQ87" i="18" s="1"/>
  <c r="CR87" i="18" s="1"/>
  <c r="CN87" i="18"/>
  <c r="BQ87" i="18"/>
  <c r="X87" i="18"/>
  <c r="CN86" i="18"/>
  <c r="CO86" i="18" s="1"/>
  <c r="CP86" i="18" s="1"/>
  <c r="CQ86" i="18" s="1"/>
  <c r="CR86" i="18" s="1"/>
  <c r="BQ86" i="18"/>
  <c r="X86" i="18"/>
  <c r="CN85" i="18"/>
  <c r="CO85" i="18" s="1"/>
  <c r="CP85" i="18" s="1"/>
  <c r="CQ85" i="18" s="1"/>
  <c r="CR85" i="18" s="1"/>
  <c r="BQ85" i="18"/>
  <c r="X85" i="18"/>
  <c r="CN84" i="18"/>
  <c r="CO84" i="18" s="1"/>
  <c r="CP84" i="18" s="1"/>
  <c r="CQ84" i="18" s="1"/>
  <c r="CR84" i="18" s="1"/>
  <c r="BQ84" i="18"/>
  <c r="X84" i="18"/>
  <c r="CN83" i="18"/>
  <c r="CO83" i="18" s="1"/>
  <c r="CP83" i="18" s="1"/>
  <c r="CQ83" i="18" s="1"/>
  <c r="CR83" i="18" s="1"/>
  <c r="BQ83" i="18"/>
  <c r="X83" i="18"/>
  <c r="CN82" i="18"/>
  <c r="CO82" i="18" s="1"/>
  <c r="CP82" i="18" s="1"/>
  <c r="CQ82" i="18" s="1"/>
  <c r="CR82" i="18" s="1"/>
  <c r="BQ82" i="18"/>
  <c r="X82" i="18"/>
  <c r="CN81" i="18"/>
  <c r="CO81" i="18" s="1"/>
  <c r="CP81" i="18" s="1"/>
  <c r="CQ81" i="18" s="1"/>
  <c r="CR81" i="18" s="1"/>
  <c r="BQ81" i="18"/>
  <c r="X81" i="18"/>
  <c r="CR80" i="18"/>
  <c r="CN80" i="18"/>
  <c r="CO80" i="18" s="1"/>
  <c r="CP80" i="18" s="1"/>
  <c r="CQ80" i="18" s="1"/>
  <c r="BQ80" i="18"/>
  <c r="X80" i="18"/>
  <c r="CN79" i="18"/>
  <c r="CO79" i="18" s="1"/>
  <c r="CP79" i="18" s="1"/>
  <c r="CQ79" i="18" s="1"/>
  <c r="CR79" i="18" s="1"/>
  <c r="BQ79" i="18"/>
  <c r="X79" i="18"/>
  <c r="CN78" i="18"/>
  <c r="CO78" i="18" s="1"/>
  <c r="CP78" i="18" s="1"/>
  <c r="CQ78" i="18" s="1"/>
  <c r="CR78" i="18" s="1"/>
  <c r="BQ78" i="18"/>
  <c r="X78" i="18"/>
  <c r="CN77" i="18"/>
  <c r="CO77" i="18" s="1"/>
  <c r="CP77" i="18" s="1"/>
  <c r="CQ77" i="18" s="1"/>
  <c r="CR77" i="18" s="1"/>
  <c r="BQ77" i="18"/>
  <c r="X77" i="18"/>
  <c r="CN76" i="18"/>
  <c r="CO76" i="18" s="1"/>
  <c r="CP76" i="18" s="1"/>
  <c r="CQ76" i="18" s="1"/>
  <c r="CR76" i="18" s="1"/>
  <c r="BQ76" i="18"/>
  <c r="X76" i="18"/>
  <c r="CN75" i="18"/>
  <c r="CO75" i="18" s="1"/>
  <c r="CP75" i="18" s="1"/>
  <c r="CQ75" i="18" s="1"/>
  <c r="CR75" i="18" s="1"/>
  <c r="BQ75" i="18"/>
  <c r="X75" i="18"/>
  <c r="CN74" i="18"/>
  <c r="CO74" i="18" s="1"/>
  <c r="CP74" i="18" s="1"/>
  <c r="CQ74" i="18" s="1"/>
  <c r="CR74" i="18" s="1"/>
  <c r="BQ74" i="18"/>
  <c r="X74" i="18"/>
  <c r="CN73" i="18"/>
  <c r="CO73" i="18" s="1"/>
  <c r="CP73" i="18" s="1"/>
  <c r="CQ73" i="18" s="1"/>
  <c r="CR73" i="18" s="1"/>
  <c r="BQ73" i="18"/>
  <c r="X73" i="18"/>
  <c r="CN72" i="18"/>
  <c r="CO72" i="18" s="1"/>
  <c r="CP72" i="18" s="1"/>
  <c r="CQ72" i="18" s="1"/>
  <c r="CR72" i="18" s="1"/>
  <c r="BQ72" i="18"/>
  <c r="X72" i="18"/>
  <c r="CN71" i="18"/>
  <c r="CO71" i="18" s="1"/>
  <c r="CP71" i="18" s="1"/>
  <c r="CQ71" i="18" s="1"/>
  <c r="CR71" i="18" s="1"/>
  <c r="BQ71" i="18"/>
  <c r="X71" i="18"/>
  <c r="CN70" i="18"/>
  <c r="CO70" i="18" s="1"/>
  <c r="CP70" i="18" s="1"/>
  <c r="CQ70" i="18" s="1"/>
  <c r="CR70" i="18" s="1"/>
  <c r="BQ70" i="18"/>
  <c r="X70" i="18"/>
  <c r="CN69" i="18"/>
  <c r="CO69" i="18" s="1"/>
  <c r="CP69" i="18" s="1"/>
  <c r="CQ69" i="18" s="1"/>
  <c r="CR69" i="18" s="1"/>
  <c r="BQ69" i="18"/>
  <c r="X69" i="18"/>
  <c r="CN68" i="18"/>
  <c r="CO68" i="18" s="1"/>
  <c r="CP68" i="18" s="1"/>
  <c r="CQ68" i="18" s="1"/>
  <c r="CR68" i="18" s="1"/>
  <c r="BQ68" i="18"/>
  <c r="X68" i="18"/>
  <c r="CN67" i="18"/>
  <c r="CO67" i="18" s="1"/>
  <c r="CP67" i="18" s="1"/>
  <c r="CQ67" i="18" s="1"/>
  <c r="CR67" i="18" s="1"/>
  <c r="BQ67" i="18"/>
  <c r="X67" i="18"/>
  <c r="CN66" i="18"/>
  <c r="CO66" i="18" s="1"/>
  <c r="CP66" i="18" s="1"/>
  <c r="CQ66" i="18" s="1"/>
  <c r="CR66" i="18" s="1"/>
  <c r="BQ66" i="18"/>
  <c r="X66" i="18"/>
  <c r="CN65" i="18"/>
  <c r="CO65" i="18" s="1"/>
  <c r="CP65" i="18" s="1"/>
  <c r="CQ65" i="18" s="1"/>
  <c r="CR65" i="18" s="1"/>
  <c r="BQ65" i="18"/>
  <c r="X65" i="18"/>
  <c r="CN64" i="18"/>
  <c r="CO64" i="18" s="1"/>
  <c r="CP64" i="18" s="1"/>
  <c r="CQ64" i="18" s="1"/>
  <c r="CR64" i="18" s="1"/>
  <c r="BQ64" i="18"/>
  <c r="X64" i="18"/>
  <c r="CN63" i="18"/>
  <c r="CO63" i="18" s="1"/>
  <c r="CP63" i="18" s="1"/>
  <c r="CQ63" i="18" s="1"/>
  <c r="CR63" i="18" s="1"/>
  <c r="BQ63" i="18"/>
  <c r="X63" i="18"/>
  <c r="CN62" i="18"/>
  <c r="CO62" i="18" s="1"/>
  <c r="CP62" i="18" s="1"/>
  <c r="CQ62" i="18" s="1"/>
  <c r="CR62" i="18" s="1"/>
  <c r="BQ62" i="18"/>
  <c r="X62" i="18"/>
  <c r="CN61" i="18"/>
  <c r="CO61" i="18" s="1"/>
  <c r="CP61" i="18" s="1"/>
  <c r="CQ61" i="18" s="1"/>
  <c r="CR61" i="18" s="1"/>
  <c r="BQ61" i="18"/>
  <c r="X61" i="18"/>
  <c r="CN60" i="18"/>
  <c r="CO60" i="18" s="1"/>
  <c r="CP60" i="18" s="1"/>
  <c r="CQ60" i="18" s="1"/>
  <c r="CR60" i="18" s="1"/>
  <c r="BQ60" i="18"/>
  <c r="X60" i="18"/>
  <c r="CN59" i="18"/>
  <c r="CO59" i="18" s="1"/>
  <c r="CP59" i="18" s="1"/>
  <c r="CQ59" i="18" s="1"/>
  <c r="CR59" i="18" s="1"/>
  <c r="BQ59" i="18"/>
  <c r="X59" i="18"/>
  <c r="CO58" i="18"/>
  <c r="CP58" i="18" s="1"/>
  <c r="CQ58" i="18" s="1"/>
  <c r="CR58" i="18" s="1"/>
  <c r="CN58" i="18"/>
  <c r="BQ58" i="18"/>
  <c r="X58" i="18"/>
  <c r="CN57" i="18"/>
  <c r="CO57" i="18" s="1"/>
  <c r="CP57" i="18" s="1"/>
  <c r="CQ57" i="18" s="1"/>
  <c r="CR57" i="18" s="1"/>
  <c r="BQ57" i="18"/>
  <c r="X57" i="18"/>
  <c r="CO56" i="18"/>
  <c r="CP56" i="18" s="1"/>
  <c r="CQ56" i="18" s="1"/>
  <c r="CR56" i="18" s="1"/>
  <c r="CN56" i="18"/>
  <c r="BQ56" i="18"/>
  <c r="X56" i="18"/>
  <c r="CN55" i="18"/>
  <c r="CO55" i="18" s="1"/>
  <c r="CP55" i="18" s="1"/>
  <c r="CQ55" i="18" s="1"/>
  <c r="CR55" i="18" s="1"/>
  <c r="BQ55" i="18"/>
  <c r="X55" i="18"/>
  <c r="CN54" i="18"/>
  <c r="CO54" i="18" s="1"/>
  <c r="CP54" i="18" s="1"/>
  <c r="CQ54" i="18" s="1"/>
  <c r="CR54" i="18" s="1"/>
  <c r="BQ54" i="18"/>
  <c r="X54" i="18"/>
  <c r="CN53" i="18"/>
  <c r="CO53" i="18" s="1"/>
  <c r="CP53" i="18" s="1"/>
  <c r="CQ53" i="18" s="1"/>
  <c r="CR53" i="18" s="1"/>
  <c r="BQ53" i="18"/>
  <c r="X53" i="18"/>
  <c r="CN52" i="18"/>
  <c r="CO52" i="18" s="1"/>
  <c r="CP52" i="18" s="1"/>
  <c r="CQ52" i="18" s="1"/>
  <c r="CR52" i="18" s="1"/>
  <c r="BQ52" i="18"/>
  <c r="X52" i="18"/>
  <c r="CN51" i="18"/>
  <c r="CO51" i="18" s="1"/>
  <c r="CP51" i="18" s="1"/>
  <c r="CQ51" i="18" s="1"/>
  <c r="CR51" i="18" s="1"/>
  <c r="BQ51" i="18"/>
  <c r="X51" i="18"/>
  <c r="CN50" i="18"/>
  <c r="CO50" i="18" s="1"/>
  <c r="CP50" i="18" s="1"/>
  <c r="CQ50" i="18" s="1"/>
  <c r="CR50" i="18" s="1"/>
  <c r="BQ50" i="18"/>
  <c r="X50" i="18"/>
  <c r="CN49" i="18"/>
  <c r="CO49" i="18" s="1"/>
  <c r="CP49" i="18" s="1"/>
  <c r="CQ49" i="18" s="1"/>
  <c r="CR49" i="18" s="1"/>
  <c r="BQ49" i="18"/>
  <c r="X49" i="18"/>
  <c r="CN48" i="18"/>
  <c r="CO48" i="18" s="1"/>
  <c r="CP48" i="18" s="1"/>
  <c r="CQ48" i="18" s="1"/>
  <c r="CR48" i="18" s="1"/>
  <c r="BQ48" i="18"/>
  <c r="X48" i="18"/>
  <c r="CN47" i="18"/>
  <c r="CO47" i="18" s="1"/>
  <c r="CP47" i="18" s="1"/>
  <c r="CQ47" i="18" s="1"/>
  <c r="CR47" i="18" s="1"/>
  <c r="BQ47" i="18"/>
  <c r="X47" i="18"/>
  <c r="CN46" i="18"/>
  <c r="CO46" i="18" s="1"/>
  <c r="CP46" i="18" s="1"/>
  <c r="CQ46" i="18" s="1"/>
  <c r="CR46" i="18" s="1"/>
  <c r="BQ46" i="18"/>
  <c r="X46" i="18"/>
  <c r="CN45" i="18"/>
  <c r="CO45" i="18" s="1"/>
  <c r="CP45" i="18" s="1"/>
  <c r="CQ45" i="18" s="1"/>
  <c r="CR45" i="18" s="1"/>
  <c r="BQ45" i="18"/>
  <c r="X45" i="18"/>
  <c r="CN44" i="18"/>
  <c r="CO44" i="18" s="1"/>
  <c r="CP44" i="18" s="1"/>
  <c r="CQ44" i="18" s="1"/>
  <c r="CR44" i="18" s="1"/>
  <c r="BQ44" i="18"/>
  <c r="X44" i="18"/>
  <c r="CN43" i="18"/>
  <c r="CO43" i="18" s="1"/>
  <c r="CP43" i="18" s="1"/>
  <c r="CQ43" i="18" s="1"/>
  <c r="CR43" i="18" s="1"/>
  <c r="BQ43" i="18"/>
  <c r="X43" i="18"/>
  <c r="CN42" i="18"/>
  <c r="CO42" i="18" s="1"/>
  <c r="CP42" i="18" s="1"/>
  <c r="CQ42" i="18" s="1"/>
  <c r="CR42" i="18" s="1"/>
  <c r="BQ42" i="18"/>
  <c r="X42" i="18"/>
  <c r="CN41" i="18"/>
  <c r="CO41" i="18" s="1"/>
  <c r="CP41" i="18" s="1"/>
  <c r="CQ41" i="18" s="1"/>
  <c r="CR41" i="18" s="1"/>
  <c r="BQ41" i="18"/>
  <c r="X41" i="18"/>
  <c r="CO40" i="18"/>
  <c r="CP40" i="18" s="1"/>
  <c r="CQ40" i="18" s="1"/>
  <c r="CR40" i="18" s="1"/>
  <c r="CN40" i="18"/>
  <c r="BQ40" i="18"/>
  <c r="X40" i="18"/>
  <c r="CN39" i="18"/>
  <c r="CO39" i="18" s="1"/>
  <c r="CP39" i="18" s="1"/>
  <c r="CQ39" i="18" s="1"/>
  <c r="CR39" i="18" s="1"/>
  <c r="BQ39" i="18"/>
  <c r="X39" i="18"/>
  <c r="CO38" i="18"/>
  <c r="CP38" i="18" s="1"/>
  <c r="CQ38" i="18" s="1"/>
  <c r="CR38" i="18" s="1"/>
  <c r="CN38" i="18"/>
  <c r="BQ38" i="18"/>
  <c r="X38" i="18"/>
  <c r="CN37" i="18"/>
  <c r="CO37" i="18" s="1"/>
  <c r="CP37" i="18" s="1"/>
  <c r="CQ37" i="18" s="1"/>
  <c r="CR37" i="18" s="1"/>
  <c r="BQ37" i="18"/>
  <c r="X37" i="18"/>
  <c r="CN36" i="18"/>
  <c r="CO36" i="18" s="1"/>
  <c r="CP36" i="18" s="1"/>
  <c r="CQ36" i="18" s="1"/>
  <c r="CR36" i="18" s="1"/>
  <c r="BQ36" i="18"/>
  <c r="X36" i="18"/>
  <c r="CN35" i="18"/>
  <c r="CO35" i="18" s="1"/>
  <c r="CP35" i="18" s="1"/>
  <c r="CQ35" i="18" s="1"/>
  <c r="CR35" i="18" s="1"/>
  <c r="BQ35" i="18"/>
  <c r="X35" i="18"/>
  <c r="CN34" i="18"/>
  <c r="CO34" i="18" s="1"/>
  <c r="CP34" i="18" s="1"/>
  <c r="CQ34" i="18" s="1"/>
  <c r="CR34" i="18" s="1"/>
  <c r="BQ34" i="18"/>
  <c r="X34" i="18"/>
  <c r="CN33" i="18"/>
  <c r="CO33" i="18" s="1"/>
  <c r="CP33" i="18" s="1"/>
  <c r="CQ33" i="18" s="1"/>
  <c r="CR33" i="18" s="1"/>
  <c r="BQ33" i="18"/>
  <c r="X33" i="18"/>
  <c r="CO32" i="18"/>
  <c r="CP32" i="18" s="1"/>
  <c r="CQ32" i="18" s="1"/>
  <c r="CR32" i="18" s="1"/>
  <c r="CN32" i="18"/>
  <c r="BQ32" i="18"/>
  <c r="X32" i="18"/>
  <c r="CN31" i="18"/>
  <c r="CO31" i="18" s="1"/>
  <c r="CP31" i="18" s="1"/>
  <c r="CQ31" i="18" s="1"/>
  <c r="CR31" i="18" s="1"/>
  <c r="BQ31" i="18"/>
  <c r="X31" i="18"/>
  <c r="CN30" i="18"/>
  <c r="CO30" i="18" s="1"/>
  <c r="CP30" i="18" s="1"/>
  <c r="CQ30" i="18" s="1"/>
  <c r="CR30" i="18" s="1"/>
  <c r="BQ30" i="18"/>
  <c r="X30" i="18"/>
  <c r="CN29" i="18"/>
  <c r="CO29" i="18" s="1"/>
  <c r="CP29" i="18" s="1"/>
  <c r="CQ29" i="18" s="1"/>
  <c r="CR29" i="18" s="1"/>
  <c r="BQ29" i="18"/>
  <c r="X29" i="18"/>
  <c r="CN28" i="18"/>
  <c r="CO28" i="18" s="1"/>
  <c r="CP28" i="18" s="1"/>
  <c r="CQ28" i="18" s="1"/>
  <c r="CR28" i="18" s="1"/>
  <c r="BQ28" i="18"/>
  <c r="X28" i="18"/>
  <c r="CO27" i="18"/>
  <c r="CP27" i="18" s="1"/>
  <c r="CQ27" i="18" s="1"/>
  <c r="CR27" i="18" s="1"/>
  <c r="CN27" i="18"/>
  <c r="BQ27" i="18"/>
  <c r="X27" i="18"/>
  <c r="CN26" i="18"/>
  <c r="CO26" i="18" s="1"/>
  <c r="CP26" i="18" s="1"/>
  <c r="CQ26" i="18" s="1"/>
  <c r="CR26" i="18" s="1"/>
  <c r="BQ26" i="18"/>
  <c r="X26" i="18"/>
  <c r="CN25" i="18"/>
  <c r="CO25" i="18" s="1"/>
  <c r="CP25" i="18" s="1"/>
  <c r="CQ25" i="18" s="1"/>
  <c r="CR25" i="18" s="1"/>
  <c r="BQ25" i="18"/>
  <c r="X25" i="18"/>
  <c r="CQ24" i="18"/>
  <c r="CR24" i="18" s="1"/>
  <c r="CP24" i="18"/>
  <c r="CO24" i="18"/>
  <c r="CN24" i="18"/>
  <c r="BQ24" i="18"/>
  <c r="X24" i="18"/>
  <c r="CO23" i="18"/>
  <c r="CP23" i="18" s="1"/>
  <c r="CQ23" i="18" s="1"/>
  <c r="CR23" i="18" s="1"/>
  <c r="CN23" i="18"/>
  <c r="BQ23" i="18"/>
  <c r="X23" i="18"/>
  <c r="CN22" i="18"/>
  <c r="CO22" i="18" s="1"/>
  <c r="CP22" i="18" s="1"/>
  <c r="CQ22" i="18" s="1"/>
  <c r="CR22" i="18" s="1"/>
  <c r="BQ22" i="18"/>
  <c r="X22" i="18"/>
  <c r="CN21" i="18"/>
  <c r="CO21" i="18" s="1"/>
  <c r="CP21" i="18" s="1"/>
  <c r="CQ21" i="18" s="1"/>
  <c r="CR21" i="18" s="1"/>
  <c r="BQ21" i="18"/>
  <c r="X21" i="18"/>
  <c r="CN20" i="18"/>
  <c r="CO20" i="18" s="1"/>
  <c r="CP20" i="18" s="1"/>
  <c r="CQ20" i="18" s="1"/>
  <c r="CR20" i="18" s="1"/>
  <c r="BQ20" i="18"/>
  <c r="X20" i="18"/>
  <c r="CO19" i="18"/>
  <c r="CP19" i="18" s="1"/>
  <c r="CQ19" i="18" s="1"/>
  <c r="CR19" i="18" s="1"/>
  <c r="CN19" i="18"/>
  <c r="BQ19" i="18"/>
  <c r="X19" i="18"/>
  <c r="CN18" i="18"/>
  <c r="CO18" i="18" s="1"/>
  <c r="CP18" i="18" s="1"/>
  <c r="CQ18" i="18" s="1"/>
  <c r="CR18" i="18" s="1"/>
  <c r="BQ18" i="18"/>
  <c r="X18" i="18"/>
  <c r="CN17" i="18"/>
  <c r="CO17" i="18" s="1"/>
  <c r="CP17" i="18" s="1"/>
  <c r="CQ17" i="18" s="1"/>
  <c r="CR17" i="18" s="1"/>
  <c r="BQ17" i="18"/>
  <c r="X17" i="18"/>
  <c r="CN16" i="18"/>
  <c r="CO16" i="18" s="1"/>
  <c r="CP16" i="18" s="1"/>
  <c r="CQ16" i="18" s="1"/>
  <c r="CR16" i="18" s="1"/>
  <c r="BQ16" i="18"/>
  <c r="X16" i="18"/>
  <c r="CN15" i="18"/>
  <c r="CO15" i="18" s="1"/>
  <c r="CP15" i="18" s="1"/>
  <c r="CQ15" i="18" s="1"/>
  <c r="CR15" i="18" s="1"/>
  <c r="BQ15" i="18"/>
  <c r="X15" i="18"/>
  <c r="CN14" i="18"/>
  <c r="CO14" i="18" s="1"/>
  <c r="CP14" i="18" s="1"/>
  <c r="CQ14" i="18" s="1"/>
  <c r="CR14" i="18" s="1"/>
  <c r="BQ14" i="18"/>
  <c r="X14" i="18"/>
  <c r="CN13" i="18"/>
  <c r="CO13" i="18" s="1"/>
  <c r="CP13" i="18" s="1"/>
  <c r="CQ13" i="18" s="1"/>
  <c r="CR13" i="18" s="1"/>
  <c r="BQ13" i="18"/>
  <c r="X13" i="18"/>
  <c r="CN12" i="18"/>
  <c r="CO12" i="18" s="1"/>
  <c r="CP12" i="18" s="1"/>
  <c r="CQ12" i="18" s="1"/>
  <c r="CR12" i="18" s="1"/>
  <c r="BQ12" i="18"/>
  <c r="X12" i="18"/>
  <c r="CN11" i="18"/>
  <c r="CO11" i="18" s="1"/>
  <c r="CP11" i="18" s="1"/>
  <c r="CQ11" i="18" s="1"/>
  <c r="CR11" i="18" s="1"/>
  <c r="BQ11" i="18"/>
  <c r="X11" i="18"/>
  <c r="CN10" i="18"/>
  <c r="CO10" i="18" s="1"/>
  <c r="CP10" i="18" s="1"/>
  <c r="CQ10" i="18" s="1"/>
  <c r="CR10" i="18" s="1"/>
  <c r="BQ10" i="18"/>
  <c r="X10" i="18"/>
  <c r="CO9" i="18"/>
  <c r="CP9" i="18" s="1"/>
  <c r="CQ9" i="18" s="1"/>
  <c r="CR9" i="18" s="1"/>
  <c r="CN9" i="18"/>
  <c r="BQ9" i="18"/>
  <c r="X9" i="18"/>
  <c r="CN8" i="18"/>
  <c r="CO8" i="18" s="1"/>
  <c r="CP8" i="18" s="1"/>
  <c r="CQ8" i="18" s="1"/>
  <c r="CR8" i="18" s="1"/>
  <c r="BQ8" i="18"/>
  <c r="X8" i="18"/>
  <c r="CN7" i="18"/>
  <c r="CO7" i="18" s="1"/>
  <c r="CP7" i="18" s="1"/>
  <c r="CQ7" i="18" s="1"/>
  <c r="CR7" i="18" s="1"/>
  <c r="BQ7" i="18"/>
  <c r="X7" i="18"/>
  <c r="CN6" i="18"/>
  <c r="CO6" i="18" s="1"/>
  <c r="CP6" i="18" s="1"/>
  <c r="CQ6" i="18" s="1"/>
  <c r="CR6" i="18" s="1"/>
  <c r="BQ6" i="18"/>
  <c r="X6" i="18"/>
  <c r="CN5" i="18"/>
  <c r="CO5" i="18" s="1"/>
  <c r="CP5" i="18" s="1"/>
  <c r="CQ5" i="18" s="1"/>
  <c r="CR5" i="18" s="1"/>
  <c r="BQ5" i="18"/>
  <c r="X5" i="18"/>
  <c r="AS4" i="18"/>
  <c r="AS1" i="18" s="1"/>
  <c r="AR4" i="18"/>
  <c r="BN4" i="18" s="1"/>
  <c r="AQ4" i="18"/>
  <c r="AQ1" i="18" s="1"/>
  <c r="AP4" i="18"/>
  <c r="BL4" i="18" s="1"/>
  <c r="AO4" i="18"/>
  <c r="BK4" i="18" s="1"/>
  <c r="AN4" i="18"/>
  <c r="BJ4" i="18" s="1"/>
  <c r="AM4" i="18"/>
  <c r="AM1" i="18" s="1"/>
  <c r="AL4" i="18"/>
  <c r="BH4" i="18" s="1"/>
  <c r="AK4" i="18"/>
  <c r="AK1" i="18" s="1"/>
  <c r="AJ4" i="18"/>
  <c r="BF4" i="18" s="1"/>
  <c r="AI4" i="18"/>
  <c r="AI1" i="18" s="1"/>
  <c r="AH4" i="18"/>
  <c r="BD4" i="18" s="1"/>
  <c r="AG4" i="18"/>
  <c r="BC4" i="18" s="1"/>
  <c r="AF4" i="18"/>
  <c r="BB4" i="18" s="1"/>
  <c r="AE4" i="18"/>
  <c r="AE1" i="18" s="1"/>
  <c r="AD4" i="18"/>
  <c r="AZ4" i="18" s="1"/>
  <c r="AC4" i="18"/>
  <c r="AC1" i="18" s="1"/>
  <c r="AB4" i="18"/>
  <c r="AX4" i="18" s="1"/>
  <c r="AA4" i="18"/>
  <c r="AA1" i="18" s="1"/>
  <c r="Z4" i="18"/>
  <c r="Z1" i="18" s="1"/>
  <c r="Y4" i="18"/>
  <c r="Y1" i="18" s="1"/>
  <c r="AN1" i="18"/>
  <c r="AF1" i="18"/>
  <c r="AB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1" i="18"/>
  <c r="G1" i="18"/>
  <c r="F1" i="18"/>
  <c r="E1" i="18"/>
  <c r="D1" i="18"/>
  <c r="C1" i="18"/>
  <c r="B1" i="18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O31" i="25" l="1"/>
  <c r="BI31" i="25"/>
  <c r="AD1" i="19"/>
  <c r="AL1" i="19"/>
  <c r="AW4" i="18"/>
  <c r="BE4" i="18"/>
  <c r="AP1" i="18"/>
  <c r="AO1" i="18"/>
  <c r="AJ1" i="18"/>
  <c r="AR1" i="18"/>
  <c r="BM4" i="18"/>
  <c r="AG1" i="18"/>
  <c r="AH1" i="18"/>
  <c r="AV4" i="18"/>
  <c r="AM1" i="19"/>
  <c r="AK1" i="19"/>
  <c r="AO1" i="19"/>
  <c r="BN4" i="19"/>
  <c r="AJ1" i="19"/>
  <c r="BC4" i="19"/>
  <c r="AQ1" i="19"/>
  <c r="AH1" i="19"/>
  <c r="AI1" i="19"/>
  <c r="AS1" i="19"/>
  <c r="BB4" i="19"/>
  <c r="AB1" i="19"/>
  <c r="AC1" i="19"/>
  <c r="AW4" i="19"/>
  <c r="AE1" i="19"/>
  <c r="BJ4" i="19"/>
  <c r="Z1" i="19"/>
  <c r="AP1" i="19"/>
  <c r="AD1" i="18"/>
  <c r="AL1" i="18"/>
  <c r="BA4" i="18"/>
  <c r="BI4" i="18"/>
  <c r="AY4" i="18"/>
  <c r="BG4" i="18"/>
  <c r="BO4" i="18"/>
  <c r="CN104" i="17"/>
  <c r="CO104" i="17" s="1"/>
  <c r="CP104" i="17" s="1"/>
  <c r="CQ104" i="17" s="1"/>
  <c r="CR104" i="17" s="1"/>
  <c r="BQ104" i="17"/>
  <c r="X104" i="17"/>
  <c r="CO103" i="17"/>
  <c r="CP103" i="17" s="1"/>
  <c r="CQ103" i="17" s="1"/>
  <c r="CR103" i="17" s="1"/>
  <c r="CN103" i="17"/>
  <c r="BQ103" i="17"/>
  <c r="X103" i="17"/>
  <c r="CN102" i="17"/>
  <c r="CO102" i="17" s="1"/>
  <c r="CP102" i="17" s="1"/>
  <c r="CQ102" i="17" s="1"/>
  <c r="CR102" i="17" s="1"/>
  <c r="BQ102" i="17"/>
  <c r="X102" i="17"/>
  <c r="CO101" i="17"/>
  <c r="CP101" i="17" s="1"/>
  <c r="CQ101" i="17" s="1"/>
  <c r="CR101" i="17" s="1"/>
  <c r="CN101" i="17"/>
  <c r="BQ101" i="17"/>
  <c r="X101" i="17"/>
  <c r="CN100" i="17"/>
  <c r="CO100" i="17" s="1"/>
  <c r="CP100" i="17" s="1"/>
  <c r="CQ100" i="17" s="1"/>
  <c r="CR100" i="17" s="1"/>
  <c r="BQ100" i="17"/>
  <c r="X100" i="17"/>
  <c r="CO99" i="17"/>
  <c r="CP99" i="17" s="1"/>
  <c r="CQ99" i="17" s="1"/>
  <c r="CR99" i="17" s="1"/>
  <c r="CN99" i="17"/>
  <c r="BQ99" i="17"/>
  <c r="X99" i="17"/>
  <c r="CN98" i="17"/>
  <c r="CO98" i="17" s="1"/>
  <c r="CP98" i="17" s="1"/>
  <c r="CQ98" i="17" s="1"/>
  <c r="CR98" i="17" s="1"/>
  <c r="BQ98" i="17"/>
  <c r="X98" i="17"/>
  <c r="CN97" i="17"/>
  <c r="CO97" i="17" s="1"/>
  <c r="CP97" i="17" s="1"/>
  <c r="CQ97" i="17" s="1"/>
  <c r="CR97" i="17" s="1"/>
  <c r="BQ97" i="17"/>
  <c r="X97" i="17"/>
  <c r="CN96" i="17"/>
  <c r="CO96" i="17" s="1"/>
  <c r="CP96" i="17" s="1"/>
  <c r="CQ96" i="17" s="1"/>
  <c r="CR96" i="17" s="1"/>
  <c r="BQ96" i="17"/>
  <c r="X96" i="17"/>
  <c r="CN95" i="17"/>
  <c r="CO95" i="17" s="1"/>
  <c r="CP95" i="17" s="1"/>
  <c r="CQ95" i="17" s="1"/>
  <c r="CR95" i="17" s="1"/>
  <c r="BQ95" i="17"/>
  <c r="X95" i="17"/>
  <c r="CN94" i="17"/>
  <c r="CO94" i="17" s="1"/>
  <c r="CP94" i="17" s="1"/>
  <c r="CQ94" i="17" s="1"/>
  <c r="CR94" i="17" s="1"/>
  <c r="BQ94" i="17"/>
  <c r="X94" i="17"/>
  <c r="CN93" i="17"/>
  <c r="CO93" i="17" s="1"/>
  <c r="CP93" i="17" s="1"/>
  <c r="CQ93" i="17" s="1"/>
  <c r="CR93" i="17" s="1"/>
  <c r="BQ93" i="17"/>
  <c r="X93" i="17"/>
  <c r="CN92" i="17"/>
  <c r="CO92" i="17" s="1"/>
  <c r="CP92" i="17" s="1"/>
  <c r="CQ92" i="17" s="1"/>
  <c r="CR92" i="17" s="1"/>
  <c r="BQ92" i="17"/>
  <c r="X92" i="17"/>
  <c r="CN91" i="17"/>
  <c r="CO91" i="17" s="1"/>
  <c r="CP91" i="17" s="1"/>
  <c r="CQ91" i="17" s="1"/>
  <c r="CR91" i="17" s="1"/>
  <c r="BQ91" i="17"/>
  <c r="X91" i="17"/>
  <c r="CN90" i="17"/>
  <c r="CO90" i="17" s="1"/>
  <c r="CP90" i="17" s="1"/>
  <c r="CQ90" i="17" s="1"/>
  <c r="CR90" i="17" s="1"/>
  <c r="BQ90" i="17"/>
  <c r="X90" i="17"/>
  <c r="CN89" i="17"/>
  <c r="CO89" i="17" s="1"/>
  <c r="CP89" i="17" s="1"/>
  <c r="CQ89" i="17" s="1"/>
  <c r="CR89" i="17" s="1"/>
  <c r="BQ89" i="17"/>
  <c r="X89" i="17"/>
  <c r="CO88" i="17"/>
  <c r="CP88" i="17" s="1"/>
  <c r="CQ88" i="17" s="1"/>
  <c r="CR88" i="17" s="1"/>
  <c r="CN88" i="17"/>
  <c r="BQ88" i="17"/>
  <c r="X88" i="17"/>
  <c r="CN87" i="17"/>
  <c r="CO87" i="17" s="1"/>
  <c r="CP87" i="17" s="1"/>
  <c r="CQ87" i="17" s="1"/>
  <c r="CR87" i="17" s="1"/>
  <c r="BQ87" i="17"/>
  <c r="X87" i="17"/>
  <c r="CN86" i="17"/>
  <c r="CO86" i="17" s="1"/>
  <c r="CP86" i="17" s="1"/>
  <c r="CQ86" i="17" s="1"/>
  <c r="CR86" i="17" s="1"/>
  <c r="BQ86" i="17"/>
  <c r="X86" i="17"/>
  <c r="CN85" i="17"/>
  <c r="CO85" i="17" s="1"/>
  <c r="CP85" i="17" s="1"/>
  <c r="CQ85" i="17" s="1"/>
  <c r="CR85" i="17" s="1"/>
  <c r="BQ85" i="17"/>
  <c r="X85" i="17"/>
  <c r="CO84" i="17"/>
  <c r="CP84" i="17" s="1"/>
  <c r="CQ84" i="17" s="1"/>
  <c r="CR84" i="17" s="1"/>
  <c r="CN84" i="17"/>
  <c r="BQ84" i="17"/>
  <c r="X84" i="17"/>
  <c r="CN83" i="17"/>
  <c r="CO83" i="17" s="1"/>
  <c r="CP83" i="17" s="1"/>
  <c r="CQ83" i="17" s="1"/>
  <c r="CR83" i="17" s="1"/>
  <c r="BQ83" i="17"/>
  <c r="X83" i="17"/>
  <c r="CN82" i="17"/>
  <c r="CO82" i="17" s="1"/>
  <c r="CP82" i="17" s="1"/>
  <c r="CQ82" i="17" s="1"/>
  <c r="CR82" i="17" s="1"/>
  <c r="BQ82" i="17"/>
  <c r="X82" i="17"/>
  <c r="CN81" i="17"/>
  <c r="CO81" i="17" s="1"/>
  <c r="CP81" i="17" s="1"/>
  <c r="CQ81" i="17" s="1"/>
  <c r="CR81" i="17" s="1"/>
  <c r="BQ81" i="17"/>
  <c r="X81" i="17"/>
  <c r="CO80" i="17"/>
  <c r="CP80" i="17" s="1"/>
  <c r="CQ80" i="17" s="1"/>
  <c r="CR80" i="17" s="1"/>
  <c r="CN80" i="17"/>
  <c r="BQ80" i="17"/>
  <c r="X80" i="17"/>
  <c r="CN79" i="17"/>
  <c r="CO79" i="17" s="1"/>
  <c r="CP79" i="17" s="1"/>
  <c r="CQ79" i="17" s="1"/>
  <c r="CR79" i="17" s="1"/>
  <c r="BQ79" i="17"/>
  <c r="X79" i="17"/>
  <c r="CN78" i="17"/>
  <c r="CO78" i="17" s="1"/>
  <c r="CP78" i="17" s="1"/>
  <c r="CQ78" i="17" s="1"/>
  <c r="CR78" i="17" s="1"/>
  <c r="BQ78" i="17"/>
  <c r="X78" i="17"/>
  <c r="CN77" i="17"/>
  <c r="CO77" i="17" s="1"/>
  <c r="CP77" i="17" s="1"/>
  <c r="CQ77" i="17" s="1"/>
  <c r="CR77" i="17" s="1"/>
  <c r="BQ77" i="17"/>
  <c r="X77" i="17"/>
  <c r="CN76" i="17"/>
  <c r="CO76" i="17" s="1"/>
  <c r="CP76" i="17" s="1"/>
  <c r="CQ76" i="17" s="1"/>
  <c r="CR76" i="17" s="1"/>
  <c r="BQ76" i="17"/>
  <c r="X76" i="17"/>
  <c r="CN75" i="17"/>
  <c r="CO75" i="17" s="1"/>
  <c r="CP75" i="17" s="1"/>
  <c r="CQ75" i="17" s="1"/>
  <c r="CR75" i="17" s="1"/>
  <c r="BQ75" i="17"/>
  <c r="X75" i="17"/>
  <c r="CN74" i="17"/>
  <c r="CO74" i="17" s="1"/>
  <c r="CP74" i="17" s="1"/>
  <c r="CQ74" i="17" s="1"/>
  <c r="CR74" i="17" s="1"/>
  <c r="BQ74" i="17"/>
  <c r="X74" i="17"/>
  <c r="CN73" i="17"/>
  <c r="CO73" i="17" s="1"/>
  <c r="CP73" i="17" s="1"/>
  <c r="CQ73" i="17" s="1"/>
  <c r="CR73" i="17" s="1"/>
  <c r="BQ73" i="17"/>
  <c r="X73" i="17"/>
  <c r="CN72" i="17"/>
  <c r="CO72" i="17" s="1"/>
  <c r="CP72" i="17" s="1"/>
  <c r="CQ72" i="17" s="1"/>
  <c r="CR72" i="17" s="1"/>
  <c r="BQ72" i="17"/>
  <c r="X72" i="17"/>
  <c r="CN71" i="17"/>
  <c r="CO71" i="17" s="1"/>
  <c r="CP71" i="17" s="1"/>
  <c r="CQ71" i="17" s="1"/>
  <c r="CR71" i="17" s="1"/>
  <c r="BQ71" i="17"/>
  <c r="X71" i="17"/>
  <c r="CN70" i="17"/>
  <c r="CO70" i="17" s="1"/>
  <c r="CP70" i="17" s="1"/>
  <c r="CQ70" i="17" s="1"/>
  <c r="CR70" i="17" s="1"/>
  <c r="BQ70" i="17"/>
  <c r="X70" i="17"/>
  <c r="CN69" i="17"/>
  <c r="CO69" i="17" s="1"/>
  <c r="CP69" i="17" s="1"/>
  <c r="CQ69" i="17" s="1"/>
  <c r="CR69" i="17" s="1"/>
  <c r="BQ69" i="17"/>
  <c r="X69" i="17"/>
  <c r="CN68" i="17"/>
  <c r="CO68" i="17" s="1"/>
  <c r="CP68" i="17" s="1"/>
  <c r="CQ68" i="17" s="1"/>
  <c r="CR68" i="17" s="1"/>
  <c r="BQ68" i="17"/>
  <c r="X68" i="17"/>
  <c r="CN67" i="17"/>
  <c r="CO67" i="17" s="1"/>
  <c r="CP67" i="17" s="1"/>
  <c r="CQ67" i="17" s="1"/>
  <c r="CR67" i="17" s="1"/>
  <c r="BQ67" i="17"/>
  <c r="X67" i="17"/>
  <c r="CN66" i="17"/>
  <c r="CO66" i="17" s="1"/>
  <c r="CP66" i="17" s="1"/>
  <c r="CQ66" i="17" s="1"/>
  <c r="CR66" i="17" s="1"/>
  <c r="BQ66" i="17"/>
  <c r="X66" i="17"/>
  <c r="CN65" i="17"/>
  <c r="CO65" i="17" s="1"/>
  <c r="CP65" i="17" s="1"/>
  <c r="CQ65" i="17" s="1"/>
  <c r="CR65" i="17" s="1"/>
  <c r="BQ65" i="17"/>
  <c r="X65" i="17"/>
  <c r="CN64" i="17"/>
  <c r="CO64" i="17" s="1"/>
  <c r="CP64" i="17" s="1"/>
  <c r="CQ64" i="17" s="1"/>
  <c r="CR64" i="17" s="1"/>
  <c r="BQ64" i="17"/>
  <c r="X64" i="17"/>
  <c r="CN63" i="17"/>
  <c r="CO63" i="17" s="1"/>
  <c r="CP63" i="17" s="1"/>
  <c r="CQ63" i="17" s="1"/>
  <c r="CR63" i="17" s="1"/>
  <c r="BQ63" i="17"/>
  <c r="X63" i="17"/>
  <c r="CN62" i="17"/>
  <c r="CO62" i="17" s="1"/>
  <c r="CP62" i="17" s="1"/>
  <c r="CQ62" i="17" s="1"/>
  <c r="CR62" i="17" s="1"/>
  <c r="BQ62" i="17"/>
  <c r="X62" i="17"/>
  <c r="CN61" i="17"/>
  <c r="CO61" i="17" s="1"/>
  <c r="CP61" i="17" s="1"/>
  <c r="CQ61" i="17" s="1"/>
  <c r="CR61" i="17" s="1"/>
  <c r="BQ61" i="17"/>
  <c r="X61" i="17"/>
  <c r="CN60" i="17"/>
  <c r="CO60" i="17" s="1"/>
  <c r="CP60" i="17" s="1"/>
  <c r="CQ60" i="17" s="1"/>
  <c r="CR60" i="17" s="1"/>
  <c r="BQ60" i="17"/>
  <c r="X60" i="17"/>
  <c r="CN59" i="17"/>
  <c r="CO59" i="17" s="1"/>
  <c r="CP59" i="17" s="1"/>
  <c r="CQ59" i="17" s="1"/>
  <c r="CR59" i="17" s="1"/>
  <c r="BQ59" i="17"/>
  <c r="X59" i="17"/>
  <c r="CN58" i="17"/>
  <c r="CO58" i="17" s="1"/>
  <c r="CP58" i="17" s="1"/>
  <c r="CQ58" i="17" s="1"/>
  <c r="CR58" i="17" s="1"/>
  <c r="BQ58" i="17"/>
  <c r="X58" i="17"/>
  <c r="CO57" i="17"/>
  <c r="CP57" i="17" s="1"/>
  <c r="CQ57" i="17" s="1"/>
  <c r="CR57" i="17" s="1"/>
  <c r="CN57" i="17"/>
  <c r="BQ57" i="17"/>
  <c r="X57" i="17"/>
  <c r="CN56" i="17"/>
  <c r="CO56" i="17" s="1"/>
  <c r="CP56" i="17" s="1"/>
  <c r="CQ56" i="17" s="1"/>
  <c r="CR56" i="17" s="1"/>
  <c r="BQ56" i="17"/>
  <c r="X56" i="17"/>
  <c r="CN55" i="17"/>
  <c r="CO55" i="17" s="1"/>
  <c r="CP55" i="17" s="1"/>
  <c r="CQ55" i="17" s="1"/>
  <c r="CR55" i="17" s="1"/>
  <c r="BQ55" i="17"/>
  <c r="X55" i="17"/>
  <c r="CN54" i="17"/>
  <c r="CO54" i="17" s="1"/>
  <c r="CP54" i="17" s="1"/>
  <c r="CQ54" i="17" s="1"/>
  <c r="CR54" i="17" s="1"/>
  <c r="BQ54" i="17"/>
  <c r="X54" i="17"/>
  <c r="CN53" i="17"/>
  <c r="CO53" i="17" s="1"/>
  <c r="CP53" i="17" s="1"/>
  <c r="CQ53" i="17" s="1"/>
  <c r="CR53" i="17" s="1"/>
  <c r="BQ53" i="17"/>
  <c r="X53" i="17"/>
  <c r="CN52" i="17"/>
  <c r="CO52" i="17" s="1"/>
  <c r="CP52" i="17" s="1"/>
  <c r="CQ52" i="17" s="1"/>
  <c r="CR52" i="17" s="1"/>
  <c r="BQ52" i="17"/>
  <c r="X52" i="17"/>
  <c r="CN51" i="17"/>
  <c r="CO51" i="17" s="1"/>
  <c r="CP51" i="17" s="1"/>
  <c r="CQ51" i="17" s="1"/>
  <c r="CR51" i="17" s="1"/>
  <c r="BQ51" i="17"/>
  <c r="X51" i="17"/>
  <c r="CN50" i="17"/>
  <c r="CO50" i="17" s="1"/>
  <c r="CP50" i="17" s="1"/>
  <c r="CQ50" i="17" s="1"/>
  <c r="CR50" i="17" s="1"/>
  <c r="BQ50" i="17"/>
  <c r="X50" i="17"/>
  <c r="CO49" i="17"/>
  <c r="CP49" i="17" s="1"/>
  <c r="CQ49" i="17" s="1"/>
  <c r="CR49" i="17" s="1"/>
  <c r="CN49" i="17"/>
  <c r="BQ49" i="17"/>
  <c r="X49" i="17"/>
  <c r="CO48" i="17"/>
  <c r="CP48" i="17" s="1"/>
  <c r="CQ48" i="17" s="1"/>
  <c r="CR48" i="17" s="1"/>
  <c r="CN48" i="17"/>
  <c r="BQ48" i="17"/>
  <c r="X48" i="17"/>
  <c r="CN47" i="17"/>
  <c r="CO47" i="17" s="1"/>
  <c r="CP47" i="17" s="1"/>
  <c r="CQ47" i="17" s="1"/>
  <c r="CR47" i="17" s="1"/>
  <c r="BQ47" i="17"/>
  <c r="X47" i="17"/>
  <c r="CO46" i="17"/>
  <c r="CP46" i="17" s="1"/>
  <c r="CQ46" i="17" s="1"/>
  <c r="CR46" i="17" s="1"/>
  <c r="CN46" i="17"/>
  <c r="BQ46" i="17"/>
  <c r="X46" i="17"/>
  <c r="CN45" i="17"/>
  <c r="CO45" i="17" s="1"/>
  <c r="CP45" i="17" s="1"/>
  <c r="CQ45" i="17" s="1"/>
  <c r="CR45" i="17" s="1"/>
  <c r="BQ45" i="17"/>
  <c r="X45" i="17"/>
  <c r="CN44" i="17"/>
  <c r="CO44" i="17" s="1"/>
  <c r="CP44" i="17" s="1"/>
  <c r="CQ44" i="17" s="1"/>
  <c r="CR44" i="17" s="1"/>
  <c r="BQ44" i="17"/>
  <c r="X44" i="17"/>
  <c r="CN43" i="17"/>
  <c r="CO43" i="17" s="1"/>
  <c r="CP43" i="17" s="1"/>
  <c r="CQ43" i="17" s="1"/>
  <c r="CR43" i="17" s="1"/>
  <c r="BQ43" i="17"/>
  <c r="X43" i="17"/>
  <c r="CO42" i="17"/>
  <c r="CP42" i="17" s="1"/>
  <c r="CQ42" i="17" s="1"/>
  <c r="CR42" i="17" s="1"/>
  <c r="CN42" i="17"/>
  <c r="BQ42" i="17"/>
  <c r="X42" i="17"/>
  <c r="CN41" i="17"/>
  <c r="CO41" i="17" s="1"/>
  <c r="CP41" i="17" s="1"/>
  <c r="CQ41" i="17" s="1"/>
  <c r="CR41" i="17" s="1"/>
  <c r="BQ41" i="17"/>
  <c r="X41" i="17"/>
  <c r="CN40" i="17"/>
  <c r="CO40" i="17" s="1"/>
  <c r="CP40" i="17" s="1"/>
  <c r="CQ40" i="17" s="1"/>
  <c r="CR40" i="17" s="1"/>
  <c r="BQ40" i="17"/>
  <c r="X40" i="17"/>
  <c r="CO39" i="17"/>
  <c r="CP39" i="17" s="1"/>
  <c r="CQ39" i="17" s="1"/>
  <c r="CR39" i="17" s="1"/>
  <c r="CN39" i="17"/>
  <c r="BQ39" i="17"/>
  <c r="X39" i="17"/>
  <c r="CO38" i="17"/>
  <c r="CP38" i="17" s="1"/>
  <c r="CQ38" i="17" s="1"/>
  <c r="CR38" i="17" s="1"/>
  <c r="CN38" i="17"/>
  <c r="BQ38" i="17"/>
  <c r="X38" i="17"/>
  <c r="CN37" i="17"/>
  <c r="CO37" i="17" s="1"/>
  <c r="CP37" i="17" s="1"/>
  <c r="CQ37" i="17" s="1"/>
  <c r="CR37" i="17" s="1"/>
  <c r="BQ37" i="17"/>
  <c r="X37" i="17"/>
  <c r="CN36" i="17"/>
  <c r="CO36" i="17" s="1"/>
  <c r="CP36" i="17" s="1"/>
  <c r="CQ36" i="17" s="1"/>
  <c r="CR36" i="17" s="1"/>
  <c r="BQ36" i="17"/>
  <c r="X36" i="17"/>
  <c r="CN35" i="17"/>
  <c r="CO35" i="17" s="1"/>
  <c r="CP35" i="17" s="1"/>
  <c r="CQ35" i="17" s="1"/>
  <c r="CR35" i="17" s="1"/>
  <c r="BQ35" i="17"/>
  <c r="X35" i="17"/>
  <c r="CN34" i="17"/>
  <c r="CO34" i="17" s="1"/>
  <c r="CP34" i="17" s="1"/>
  <c r="CQ34" i="17" s="1"/>
  <c r="CR34" i="17" s="1"/>
  <c r="BQ34" i="17"/>
  <c r="X34" i="17"/>
  <c r="CO33" i="17"/>
  <c r="CP33" i="17" s="1"/>
  <c r="CQ33" i="17" s="1"/>
  <c r="CR33" i="17" s="1"/>
  <c r="CN33" i="17"/>
  <c r="BQ33" i="17"/>
  <c r="X33" i="17"/>
  <c r="CN32" i="17"/>
  <c r="CO32" i="17" s="1"/>
  <c r="CP32" i="17" s="1"/>
  <c r="CQ32" i="17" s="1"/>
  <c r="CR32" i="17" s="1"/>
  <c r="BQ32" i="17"/>
  <c r="X32" i="17"/>
  <c r="CN31" i="17"/>
  <c r="CO31" i="17" s="1"/>
  <c r="CP31" i="17" s="1"/>
  <c r="CQ31" i="17" s="1"/>
  <c r="CR31" i="17" s="1"/>
  <c r="BQ31" i="17"/>
  <c r="X31" i="17"/>
  <c r="CO30" i="17"/>
  <c r="CP30" i="17" s="1"/>
  <c r="CQ30" i="17" s="1"/>
  <c r="CR30" i="17" s="1"/>
  <c r="CN30" i="17"/>
  <c r="BQ30" i="17"/>
  <c r="X30" i="17"/>
  <c r="CN29" i="17"/>
  <c r="CO29" i="17" s="1"/>
  <c r="CP29" i="17" s="1"/>
  <c r="CQ29" i="17" s="1"/>
  <c r="CR29" i="17" s="1"/>
  <c r="BQ29" i="17"/>
  <c r="X29" i="17"/>
  <c r="CN28" i="17"/>
  <c r="CO28" i="17" s="1"/>
  <c r="CP28" i="17" s="1"/>
  <c r="CQ28" i="17" s="1"/>
  <c r="CR28" i="17" s="1"/>
  <c r="BQ28" i="17"/>
  <c r="X28" i="17"/>
  <c r="CN27" i="17"/>
  <c r="CO27" i="17" s="1"/>
  <c r="CP27" i="17" s="1"/>
  <c r="CQ27" i="17" s="1"/>
  <c r="CR27" i="17" s="1"/>
  <c r="BQ27" i="17"/>
  <c r="X27" i="17"/>
  <c r="CO26" i="17"/>
  <c r="CP26" i="17" s="1"/>
  <c r="CQ26" i="17" s="1"/>
  <c r="CR26" i="17" s="1"/>
  <c r="CN26" i="17"/>
  <c r="BQ26" i="17"/>
  <c r="X26" i="17"/>
  <c r="CN25" i="17"/>
  <c r="CO25" i="17" s="1"/>
  <c r="CP25" i="17" s="1"/>
  <c r="CQ25" i="17" s="1"/>
  <c r="CR25" i="17" s="1"/>
  <c r="BQ25" i="17"/>
  <c r="X25" i="17"/>
  <c r="CR24" i="17"/>
  <c r="CN24" i="17"/>
  <c r="CO24" i="17" s="1"/>
  <c r="CP24" i="17" s="1"/>
  <c r="CQ24" i="17" s="1"/>
  <c r="BQ24" i="17"/>
  <c r="X24" i="17"/>
  <c r="CN23" i="17"/>
  <c r="CO23" i="17" s="1"/>
  <c r="CP23" i="17" s="1"/>
  <c r="CQ23" i="17" s="1"/>
  <c r="CR23" i="17" s="1"/>
  <c r="BQ23" i="17"/>
  <c r="X23" i="17"/>
  <c r="CP22" i="17"/>
  <c r="CQ22" i="17" s="1"/>
  <c r="CR22" i="17" s="1"/>
  <c r="CO22" i="17"/>
  <c r="CN22" i="17"/>
  <c r="BQ22" i="17"/>
  <c r="X22" i="17"/>
  <c r="CN21" i="17"/>
  <c r="CO21" i="17" s="1"/>
  <c r="CP21" i="17" s="1"/>
  <c r="CQ21" i="17" s="1"/>
  <c r="CR21" i="17" s="1"/>
  <c r="BQ21" i="17"/>
  <c r="X21" i="17"/>
  <c r="CR20" i="17"/>
  <c r="CN20" i="17"/>
  <c r="CO20" i="17" s="1"/>
  <c r="CP20" i="17" s="1"/>
  <c r="CQ20" i="17" s="1"/>
  <c r="BQ20" i="17"/>
  <c r="X20" i="17"/>
  <c r="CN19" i="17"/>
  <c r="CO19" i="17" s="1"/>
  <c r="CP19" i="17" s="1"/>
  <c r="CQ19" i="17" s="1"/>
  <c r="CR19" i="17" s="1"/>
  <c r="BQ19" i="17"/>
  <c r="X19" i="17"/>
  <c r="CO18" i="17"/>
  <c r="CP18" i="17" s="1"/>
  <c r="CQ18" i="17" s="1"/>
  <c r="CR18" i="17" s="1"/>
  <c r="CN18" i="17"/>
  <c r="BQ18" i="17"/>
  <c r="X18" i="17"/>
  <c r="CN17" i="17"/>
  <c r="CO17" i="17" s="1"/>
  <c r="CP17" i="17" s="1"/>
  <c r="CQ17" i="17" s="1"/>
  <c r="CR17" i="17" s="1"/>
  <c r="BQ17" i="17"/>
  <c r="X17" i="17"/>
  <c r="CN16" i="17"/>
  <c r="CO16" i="17" s="1"/>
  <c r="CP16" i="17" s="1"/>
  <c r="CQ16" i="17" s="1"/>
  <c r="CR16" i="17" s="1"/>
  <c r="BQ16" i="17"/>
  <c r="X16" i="17"/>
  <c r="CN15" i="17"/>
  <c r="CO15" i="17" s="1"/>
  <c r="CP15" i="17" s="1"/>
  <c r="CQ15" i="17" s="1"/>
  <c r="CR15" i="17" s="1"/>
  <c r="BQ15" i="17"/>
  <c r="X15" i="17"/>
  <c r="CO14" i="17"/>
  <c r="CP14" i="17" s="1"/>
  <c r="CQ14" i="17" s="1"/>
  <c r="CR14" i="17" s="1"/>
  <c r="CN14" i="17"/>
  <c r="BQ14" i="17"/>
  <c r="X14" i="17"/>
  <c r="CN13" i="17"/>
  <c r="CO13" i="17" s="1"/>
  <c r="CP13" i="17" s="1"/>
  <c r="CQ13" i="17" s="1"/>
  <c r="CR13" i="17" s="1"/>
  <c r="BQ13" i="17"/>
  <c r="X13" i="17"/>
  <c r="CN12" i="17"/>
  <c r="CO12" i="17" s="1"/>
  <c r="CP12" i="17" s="1"/>
  <c r="CQ12" i="17" s="1"/>
  <c r="CR12" i="17" s="1"/>
  <c r="BQ12" i="17"/>
  <c r="X12" i="17"/>
  <c r="CO11" i="17"/>
  <c r="CP11" i="17" s="1"/>
  <c r="CQ11" i="17" s="1"/>
  <c r="CR11" i="17" s="1"/>
  <c r="CN11" i="17"/>
  <c r="BQ11" i="17"/>
  <c r="X11" i="17"/>
  <c r="CN10" i="17"/>
  <c r="CO10" i="17" s="1"/>
  <c r="CP10" i="17" s="1"/>
  <c r="CQ10" i="17" s="1"/>
  <c r="CR10" i="17" s="1"/>
  <c r="BQ10" i="17"/>
  <c r="X10" i="17"/>
  <c r="CO9" i="17"/>
  <c r="CP9" i="17" s="1"/>
  <c r="CQ9" i="17" s="1"/>
  <c r="CR9" i="17" s="1"/>
  <c r="CN9" i="17"/>
  <c r="BQ9" i="17"/>
  <c r="X9" i="17"/>
  <c r="CN8" i="17"/>
  <c r="CO8" i="17" s="1"/>
  <c r="CP8" i="17" s="1"/>
  <c r="CQ8" i="17" s="1"/>
  <c r="CR8" i="17" s="1"/>
  <c r="BQ8" i="17"/>
  <c r="X8" i="17"/>
  <c r="CO7" i="17"/>
  <c r="CP7" i="17" s="1"/>
  <c r="CQ7" i="17" s="1"/>
  <c r="CR7" i="17" s="1"/>
  <c r="CN7" i="17"/>
  <c r="BQ7" i="17"/>
  <c r="X7" i="17"/>
  <c r="CN6" i="17"/>
  <c r="CO6" i="17" s="1"/>
  <c r="CP6" i="17" s="1"/>
  <c r="CQ6" i="17" s="1"/>
  <c r="CR6" i="17" s="1"/>
  <c r="BQ6" i="17"/>
  <c r="X6" i="17"/>
  <c r="CN5" i="17"/>
  <c r="CO5" i="17" s="1"/>
  <c r="CP5" i="17" s="1"/>
  <c r="CQ5" i="17" s="1"/>
  <c r="CR5" i="17" s="1"/>
  <c r="BQ5" i="17"/>
  <c r="X5" i="17"/>
  <c r="AS4" i="17"/>
  <c r="BO4" i="17" s="1"/>
  <c r="AR4" i="17"/>
  <c r="AR1" i="17" s="1"/>
  <c r="AQ4" i="17"/>
  <c r="AP4" i="17"/>
  <c r="AP1" i="17" s="1"/>
  <c r="AO4" i="17"/>
  <c r="AO1" i="17" s="1"/>
  <c r="AN4" i="17"/>
  <c r="BJ4" i="17" s="1"/>
  <c r="AM4" i="17"/>
  <c r="AM1" i="17" s="1"/>
  <c r="AL4" i="17"/>
  <c r="BH4" i="17" s="1"/>
  <c r="AK4" i="17"/>
  <c r="BG4" i="17" s="1"/>
  <c r="AJ4" i="17"/>
  <c r="AJ1" i="17" s="1"/>
  <c r="AI4" i="17"/>
  <c r="AH4" i="17"/>
  <c r="BD4" i="17" s="1"/>
  <c r="AG4" i="17"/>
  <c r="AG1" i="17" s="1"/>
  <c r="AF4" i="17"/>
  <c r="BB4" i="17" s="1"/>
  <c r="AE4" i="17"/>
  <c r="AE1" i="17" s="1"/>
  <c r="AD4" i="17"/>
  <c r="AZ4" i="17" s="1"/>
  <c r="AC4" i="17"/>
  <c r="AY4" i="17" s="1"/>
  <c r="AB4" i="17"/>
  <c r="AB1" i="17" s="1"/>
  <c r="AA4" i="17"/>
  <c r="Z4" i="17"/>
  <c r="Z1" i="17" s="1"/>
  <c r="Y4" i="17"/>
  <c r="Y1" i="17" s="1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1" i="17"/>
  <c r="G1" i="17"/>
  <c r="F1" i="17"/>
  <c r="E1" i="17"/>
  <c r="D1" i="17"/>
  <c r="C1" i="17"/>
  <c r="B1" i="17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BJ31" i="25" l="1"/>
  <c r="AP31" i="25"/>
  <c r="BL4" i="17"/>
  <c r="AV4" i="17"/>
  <c r="AH1" i="17"/>
  <c r="AF1" i="17"/>
  <c r="AN1" i="17"/>
  <c r="BC4" i="17"/>
  <c r="BI4" i="17"/>
  <c r="BK4" i="17"/>
  <c r="BA4" i="17"/>
  <c r="AW4" i="17"/>
  <c r="AA1" i="17"/>
  <c r="BE4" i="17"/>
  <c r="AI1" i="17"/>
  <c r="BM4" i="17"/>
  <c r="AQ1" i="17"/>
  <c r="AX4" i="17"/>
  <c r="BF4" i="17"/>
  <c r="BN4" i="17"/>
  <c r="AC1" i="17"/>
  <c r="AK1" i="17"/>
  <c r="AS1" i="17"/>
  <c r="AD1" i="17"/>
  <c r="AL1" i="17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Q31" i="25" l="1"/>
  <c r="BL31" i="25" s="1"/>
  <c r="BK31" i="25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6792" i="1" l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592" i="1" l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392" i="1" l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CN104" i="16" l="1"/>
  <c r="CO104" i="16" s="1"/>
  <c r="CP104" i="16" s="1"/>
  <c r="CQ104" i="16" s="1"/>
  <c r="CR104" i="16" s="1"/>
  <c r="BQ104" i="16"/>
  <c r="X104" i="16"/>
  <c r="CN103" i="16"/>
  <c r="CO103" i="16" s="1"/>
  <c r="CP103" i="16" s="1"/>
  <c r="CQ103" i="16" s="1"/>
  <c r="CR103" i="16" s="1"/>
  <c r="BQ103" i="16"/>
  <c r="X103" i="16"/>
  <c r="CN102" i="16"/>
  <c r="CO102" i="16" s="1"/>
  <c r="CP102" i="16" s="1"/>
  <c r="CQ102" i="16" s="1"/>
  <c r="CR102" i="16" s="1"/>
  <c r="BQ102" i="16"/>
  <c r="X102" i="16"/>
  <c r="CN101" i="16"/>
  <c r="CO101" i="16" s="1"/>
  <c r="CP101" i="16" s="1"/>
  <c r="CQ101" i="16" s="1"/>
  <c r="CR101" i="16" s="1"/>
  <c r="BQ101" i="16"/>
  <c r="X101" i="16"/>
  <c r="CN100" i="16"/>
  <c r="CO100" i="16" s="1"/>
  <c r="CP100" i="16" s="1"/>
  <c r="CQ100" i="16" s="1"/>
  <c r="CR100" i="16" s="1"/>
  <c r="BQ100" i="16"/>
  <c r="X100" i="16"/>
  <c r="CN99" i="16"/>
  <c r="CO99" i="16" s="1"/>
  <c r="CP99" i="16" s="1"/>
  <c r="CQ99" i="16" s="1"/>
  <c r="CR99" i="16" s="1"/>
  <c r="BQ99" i="16"/>
  <c r="X99" i="16"/>
  <c r="CN98" i="16"/>
  <c r="CO98" i="16" s="1"/>
  <c r="CP98" i="16" s="1"/>
  <c r="CQ98" i="16" s="1"/>
  <c r="CR98" i="16" s="1"/>
  <c r="BQ98" i="16"/>
  <c r="X98" i="16"/>
  <c r="CN97" i="16"/>
  <c r="CO97" i="16" s="1"/>
  <c r="CP97" i="16" s="1"/>
  <c r="CQ97" i="16" s="1"/>
  <c r="CR97" i="16" s="1"/>
  <c r="BQ97" i="16"/>
  <c r="X97" i="16"/>
  <c r="CO96" i="16"/>
  <c r="CP96" i="16" s="1"/>
  <c r="CQ96" i="16" s="1"/>
  <c r="CR96" i="16" s="1"/>
  <c r="CN96" i="16"/>
  <c r="BQ96" i="16"/>
  <c r="X96" i="16"/>
  <c r="CN95" i="16"/>
  <c r="CO95" i="16" s="1"/>
  <c r="CP95" i="16" s="1"/>
  <c r="CQ95" i="16" s="1"/>
  <c r="CR95" i="16" s="1"/>
  <c r="BQ95" i="16"/>
  <c r="X95" i="16"/>
  <c r="CN94" i="16"/>
  <c r="CO94" i="16" s="1"/>
  <c r="CP94" i="16" s="1"/>
  <c r="CQ94" i="16" s="1"/>
  <c r="CR94" i="16" s="1"/>
  <c r="BQ94" i="16"/>
  <c r="X94" i="16"/>
  <c r="CN93" i="16"/>
  <c r="CO93" i="16" s="1"/>
  <c r="CP93" i="16" s="1"/>
  <c r="CQ93" i="16" s="1"/>
  <c r="CR93" i="16" s="1"/>
  <c r="BQ93" i="16"/>
  <c r="X93" i="16"/>
  <c r="CN92" i="16"/>
  <c r="CO92" i="16" s="1"/>
  <c r="CP92" i="16" s="1"/>
  <c r="CQ92" i="16" s="1"/>
  <c r="CR92" i="16" s="1"/>
  <c r="BQ92" i="16"/>
  <c r="X92" i="16"/>
  <c r="CO91" i="16"/>
  <c r="CP91" i="16" s="1"/>
  <c r="CQ91" i="16" s="1"/>
  <c r="CR91" i="16" s="1"/>
  <c r="CN91" i="16"/>
  <c r="BQ91" i="16"/>
  <c r="X91" i="16"/>
  <c r="CN90" i="16"/>
  <c r="CO90" i="16" s="1"/>
  <c r="CP90" i="16" s="1"/>
  <c r="CQ90" i="16" s="1"/>
  <c r="CR90" i="16" s="1"/>
  <c r="BQ90" i="16"/>
  <c r="X90" i="16"/>
  <c r="CO89" i="16"/>
  <c r="CP89" i="16" s="1"/>
  <c r="CQ89" i="16" s="1"/>
  <c r="CR89" i="16" s="1"/>
  <c r="CN89" i="16"/>
  <c r="BQ89" i="16"/>
  <c r="X89" i="16"/>
  <c r="CP88" i="16"/>
  <c r="CQ88" i="16" s="1"/>
  <c r="CR88" i="16" s="1"/>
  <c r="CO88" i="16"/>
  <c r="CN88" i="16"/>
  <c r="BQ88" i="16"/>
  <c r="X88" i="16"/>
  <c r="CO87" i="16"/>
  <c r="CP87" i="16" s="1"/>
  <c r="CQ87" i="16" s="1"/>
  <c r="CR87" i="16" s="1"/>
  <c r="CN87" i="16"/>
  <c r="BQ87" i="16"/>
  <c r="X87" i="16"/>
  <c r="CP86" i="16"/>
  <c r="CQ86" i="16" s="1"/>
  <c r="CR86" i="16" s="1"/>
  <c r="CN86" i="16"/>
  <c r="CO86" i="16" s="1"/>
  <c r="BQ86" i="16"/>
  <c r="X86" i="16"/>
  <c r="CO85" i="16"/>
  <c r="CP85" i="16" s="1"/>
  <c r="CQ85" i="16" s="1"/>
  <c r="CR85" i="16" s="1"/>
  <c r="CN85" i="16"/>
  <c r="BQ85" i="16"/>
  <c r="X85" i="16"/>
  <c r="CN84" i="16"/>
  <c r="CO84" i="16" s="1"/>
  <c r="CP84" i="16" s="1"/>
  <c r="CQ84" i="16" s="1"/>
  <c r="CR84" i="16" s="1"/>
  <c r="BQ84" i="16"/>
  <c r="X84" i="16"/>
  <c r="CO83" i="16"/>
  <c r="CP83" i="16" s="1"/>
  <c r="CQ83" i="16" s="1"/>
  <c r="CR83" i="16" s="1"/>
  <c r="CN83" i="16"/>
  <c r="BQ83" i="16"/>
  <c r="X83" i="16"/>
  <c r="CO82" i="16"/>
  <c r="CP82" i="16" s="1"/>
  <c r="CQ82" i="16" s="1"/>
  <c r="CR82" i="16" s="1"/>
  <c r="CN82" i="16"/>
  <c r="BQ82" i="16"/>
  <c r="X82" i="16"/>
  <c r="CO81" i="16"/>
  <c r="CP81" i="16" s="1"/>
  <c r="CQ81" i="16" s="1"/>
  <c r="CR81" i="16" s="1"/>
  <c r="CN81" i="16"/>
  <c r="BQ81" i="16"/>
  <c r="X81" i="16"/>
  <c r="CO80" i="16"/>
  <c r="CP80" i="16" s="1"/>
  <c r="CQ80" i="16" s="1"/>
  <c r="CR80" i="16" s="1"/>
  <c r="CN80" i="16"/>
  <c r="BQ80" i="16"/>
  <c r="X80" i="16"/>
  <c r="CP79" i="16"/>
  <c r="CQ79" i="16" s="1"/>
  <c r="CR79" i="16" s="1"/>
  <c r="CO79" i="16"/>
  <c r="CN79" i="16"/>
  <c r="BQ79" i="16"/>
  <c r="X79" i="16"/>
  <c r="CO78" i="16"/>
  <c r="CP78" i="16" s="1"/>
  <c r="CQ78" i="16" s="1"/>
  <c r="CR78" i="16" s="1"/>
  <c r="CN78" i="16"/>
  <c r="BQ78" i="16"/>
  <c r="X78" i="16"/>
  <c r="CN77" i="16"/>
  <c r="CO77" i="16" s="1"/>
  <c r="CP77" i="16" s="1"/>
  <c r="CQ77" i="16" s="1"/>
  <c r="CR77" i="16" s="1"/>
  <c r="BQ77" i="16"/>
  <c r="X77" i="16"/>
  <c r="CQ76" i="16"/>
  <c r="CR76" i="16" s="1"/>
  <c r="CN76" i="16"/>
  <c r="CO76" i="16" s="1"/>
  <c r="CP76" i="16" s="1"/>
  <c r="BQ76" i="16"/>
  <c r="X76" i="16"/>
  <c r="CO75" i="16"/>
  <c r="CP75" i="16" s="1"/>
  <c r="CQ75" i="16" s="1"/>
  <c r="CR75" i="16" s="1"/>
  <c r="CN75" i="16"/>
  <c r="BQ75" i="16"/>
  <c r="X75" i="16"/>
  <c r="CN74" i="16"/>
  <c r="CO74" i="16" s="1"/>
  <c r="CP74" i="16" s="1"/>
  <c r="CQ74" i="16" s="1"/>
  <c r="CR74" i="16" s="1"/>
  <c r="BQ74" i="16"/>
  <c r="X74" i="16"/>
  <c r="CN73" i="16"/>
  <c r="CO73" i="16" s="1"/>
  <c r="CP73" i="16" s="1"/>
  <c r="CQ73" i="16" s="1"/>
  <c r="CR73" i="16" s="1"/>
  <c r="BQ73" i="16"/>
  <c r="X73" i="16"/>
  <c r="CN72" i="16"/>
  <c r="CO72" i="16" s="1"/>
  <c r="CP72" i="16" s="1"/>
  <c r="CQ72" i="16" s="1"/>
  <c r="CR72" i="16" s="1"/>
  <c r="BQ72" i="16"/>
  <c r="X72" i="16"/>
  <c r="CN71" i="16"/>
  <c r="CO71" i="16" s="1"/>
  <c r="CP71" i="16" s="1"/>
  <c r="CQ71" i="16" s="1"/>
  <c r="CR71" i="16" s="1"/>
  <c r="BQ71" i="16"/>
  <c r="X71" i="16"/>
  <c r="CO70" i="16"/>
  <c r="CP70" i="16" s="1"/>
  <c r="CQ70" i="16" s="1"/>
  <c r="CR70" i="16" s="1"/>
  <c r="CN70" i="16"/>
  <c r="BQ70" i="16"/>
  <c r="X70" i="16"/>
  <c r="CN69" i="16"/>
  <c r="CO69" i="16" s="1"/>
  <c r="CP69" i="16" s="1"/>
  <c r="CQ69" i="16" s="1"/>
  <c r="CR69" i="16" s="1"/>
  <c r="BQ69" i="16"/>
  <c r="X69" i="16"/>
  <c r="CO68" i="16"/>
  <c r="CP68" i="16" s="1"/>
  <c r="CQ68" i="16" s="1"/>
  <c r="CR68" i="16" s="1"/>
  <c r="CN68" i="16"/>
  <c r="BQ68" i="16"/>
  <c r="X68" i="16"/>
  <c r="CP67" i="16"/>
  <c r="CQ67" i="16" s="1"/>
  <c r="CR67" i="16" s="1"/>
  <c r="CN67" i="16"/>
  <c r="CO67" i="16" s="1"/>
  <c r="BQ67" i="16"/>
  <c r="X67" i="16"/>
  <c r="CO66" i="16"/>
  <c r="CP66" i="16" s="1"/>
  <c r="CQ66" i="16" s="1"/>
  <c r="CR66" i="16" s="1"/>
  <c r="CN66" i="16"/>
  <c r="BQ66" i="16"/>
  <c r="X66" i="16"/>
  <c r="CR65" i="16"/>
  <c r="CO65" i="16"/>
  <c r="CP65" i="16" s="1"/>
  <c r="CQ65" i="16" s="1"/>
  <c r="CN65" i="16"/>
  <c r="BQ65" i="16"/>
  <c r="X65" i="16"/>
  <c r="CO64" i="16"/>
  <c r="CP64" i="16" s="1"/>
  <c r="CQ64" i="16" s="1"/>
  <c r="CR64" i="16" s="1"/>
  <c r="CN64" i="16"/>
  <c r="BQ64" i="16"/>
  <c r="X64" i="16"/>
  <c r="CN63" i="16"/>
  <c r="CO63" i="16" s="1"/>
  <c r="CP63" i="16" s="1"/>
  <c r="CQ63" i="16" s="1"/>
  <c r="CR63" i="16" s="1"/>
  <c r="BQ63" i="16"/>
  <c r="X63" i="16"/>
  <c r="CN62" i="16"/>
  <c r="CO62" i="16" s="1"/>
  <c r="CP62" i="16" s="1"/>
  <c r="CQ62" i="16" s="1"/>
  <c r="CR62" i="16" s="1"/>
  <c r="BQ62" i="16"/>
  <c r="X62" i="16"/>
  <c r="CN61" i="16"/>
  <c r="CO61" i="16" s="1"/>
  <c r="CP61" i="16" s="1"/>
  <c r="CQ61" i="16" s="1"/>
  <c r="CR61" i="16" s="1"/>
  <c r="BQ61" i="16"/>
  <c r="X61" i="16"/>
  <c r="CN60" i="16"/>
  <c r="CO60" i="16" s="1"/>
  <c r="CP60" i="16" s="1"/>
  <c r="CQ60" i="16" s="1"/>
  <c r="CR60" i="16" s="1"/>
  <c r="BQ60" i="16"/>
  <c r="X60" i="16"/>
  <c r="CN59" i="16"/>
  <c r="CO59" i="16" s="1"/>
  <c r="CP59" i="16" s="1"/>
  <c r="CQ59" i="16" s="1"/>
  <c r="CR59" i="16" s="1"/>
  <c r="BQ59" i="16"/>
  <c r="X59" i="16"/>
  <c r="CO58" i="16"/>
  <c r="CP58" i="16" s="1"/>
  <c r="CQ58" i="16" s="1"/>
  <c r="CR58" i="16" s="1"/>
  <c r="CN58" i="16"/>
  <c r="BQ58" i="16"/>
  <c r="X58" i="16"/>
  <c r="CR57" i="16"/>
  <c r="CO57" i="16"/>
  <c r="CP57" i="16" s="1"/>
  <c r="CQ57" i="16" s="1"/>
  <c r="CN57" i="16"/>
  <c r="BQ57" i="16"/>
  <c r="X57" i="16"/>
  <c r="CN56" i="16"/>
  <c r="CO56" i="16" s="1"/>
  <c r="CP56" i="16" s="1"/>
  <c r="CQ56" i="16" s="1"/>
  <c r="CR56" i="16" s="1"/>
  <c r="BQ56" i="16"/>
  <c r="X56" i="16"/>
  <c r="CN55" i="16"/>
  <c r="CO55" i="16" s="1"/>
  <c r="CP55" i="16" s="1"/>
  <c r="CQ55" i="16" s="1"/>
  <c r="CR55" i="16" s="1"/>
  <c r="BQ55" i="16"/>
  <c r="X55" i="16"/>
  <c r="CN54" i="16"/>
  <c r="CO54" i="16" s="1"/>
  <c r="CP54" i="16" s="1"/>
  <c r="CQ54" i="16" s="1"/>
  <c r="CR54" i="16" s="1"/>
  <c r="BQ54" i="16"/>
  <c r="X54" i="16"/>
  <c r="CN53" i="16"/>
  <c r="CO53" i="16" s="1"/>
  <c r="CP53" i="16" s="1"/>
  <c r="CQ53" i="16" s="1"/>
  <c r="CR53" i="16" s="1"/>
  <c r="BQ53" i="16"/>
  <c r="X53" i="16"/>
  <c r="CN52" i="16"/>
  <c r="CO52" i="16" s="1"/>
  <c r="CP52" i="16" s="1"/>
  <c r="CQ52" i="16" s="1"/>
  <c r="CR52" i="16" s="1"/>
  <c r="BQ52" i="16"/>
  <c r="X52" i="16"/>
  <c r="CN51" i="16"/>
  <c r="CO51" i="16" s="1"/>
  <c r="CP51" i="16" s="1"/>
  <c r="CQ51" i="16" s="1"/>
  <c r="CR51" i="16" s="1"/>
  <c r="BQ51" i="16"/>
  <c r="X51" i="16"/>
  <c r="CO50" i="16"/>
  <c r="CP50" i="16" s="1"/>
  <c r="CQ50" i="16" s="1"/>
  <c r="CR50" i="16" s="1"/>
  <c r="CN50" i="16"/>
  <c r="BQ50" i="16"/>
  <c r="X50" i="16"/>
  <c r="CO49" i="16"/>
  <c r="CP49" i="16" s="1"/>
  <c r="CQ49" i="16" s="1"/>
  <c r="CR49" i="16" s="1"/>
  <c r="CN49" i="16"/>
  <c r="BQ49" i="16"/>
  <c r="X49" i="16"/>
  <c r="CO48" i="16"/>
  <c r="CP48" i="16" s="1"/>
  <c r="CQ48" i="16" s="1"/>
  <c r="CR48" i="16" s="1"/>
  <c r="CN48" i="16"/>
  <c r="BQ48" i="16"/>
  <c r="X48" i="16"/>
  <c r="CN47" i="16"/>
  <c r="CO47" i="16" s="1"/>
  <c r="CP47" i="16" s="1"/>
  <c r="CQ47" i="16" s="1"/>
  <c r="CR47" i="16" s="1"/>
  <c r="BQ47" i="16"/>
  <c r="X47" i="16"/>
  <c r="CO46" i="16"/>
  <c r="CP46" i="16" s="1"/>
  <c r="CQ46" i="16" s="1"/>
  <c r="CR46" i="16" s="1"/>
  <c r="CN46" i="16"/>
  <c r="BQ46" i="16"/>
  <c r="X46" i="16"/>
  <c r="CN45" i="16"/>
  <c r="CO45" i="16" s="1"/>
  <c r="CP45" i="16" s="1"/>
  <c r="CQ45" i="16" s="1"/>
  <c r="CR45" i="16" s="1"/>
  <c r="BQ45" i="16"/>
  <c r="X45" i="16"/>
  <c r="CN44" i="16"/>
  <c r="CO44" i="16" s="1"/>
  <c r="CP44" i="16" s="1"/>
  <c r="CQ44" i="16" s="1"/>
  <c r="CR44" i="16" s="1"/>
  <c r="BQ44" i="16"/>
  <c r="X44" i="16"/>
  <c r="CN43" i="16"/>
  <c r="CO43" i="16" s="1"/>
  <c r="CP43" i="16" s="1"/>
  <c r="CQ43" i="16" s="1"/>
  <c r="CR43" i="16" s="1"/>
  <c r="BQ43" i="16"/>
  <c r="X43" i="16"/>
  <c r="CO42" i="16"/>
  <c r="CP42" i="16" s="1"/>
  <c r="CQ42" i="16" s="1"/>
  <c r="CR42" i="16" s="1"/>
  <c r="CN42" i="16"/>
  <c r="BQ42" i="16"/>
  <c r="X42" i="16"/>
  <c r="CO41" i="16"/>
  <c r="CP41" i="16" s="1"/>
  <c r="CQ41" i="16" s="1"/>
  <c r="CR41" i="16" s="1"/>
  <c r="CN41" i="16"/>
  <c r="BQ41" i="16"/>
  <c r="X41" i="16"/>
  <c r="CO40" i="16"/>
  <c r="CP40" i="16" s="1"/>
  <c r="CQ40" i="16" s="1"/>
  <c r="CR40" i="16" s="1"/>
  <c r="CN40" i="16"/>
  <c r="BQ40" i="16"/>
  <c r="X40" i="16"/>
  <c r="CN39" i="16"/>
  <c r="CO39" i="16" s="1"/>
  <c r="CP39" i="16" s="1"/>
  <c r="CQ39" i="16" s="1"/>
  <c r="CR39" i="16" s="1"/>
  <c r="BQ39" i="16"/>
  <c r="X39" i="16"/>
  <c r="CN38" i="16"/>
  <c r="CO38" i="16" s="1"/>
  <c r="CP38" i="16" s="1"/>
  <c r="CQ38" i="16" s="1"/>
  <c r="CR38" i="16" s="1"/>
  <c r="BQ38" i="16"/>
  <c r="X38" i="16"/>
  <c r="CN37" i="16"/>
  <c r="CO37" i="16" s="1"/>
  <c r="CP37" i="16" s="1"/>
  <c r="CQ37" i="16" s="1"/>
  <c r="CR37" i="16" s="1"/>
  <c r="BQ37" i="16"/>
  <c r="X37" i="16"/>
  <c r="CN36" i="16"/>
  <c r="CO36" i="16" s="1"/>
  <c r="CP36" i="16" s="1"/>
  <c r="CQ36" i="16" s="1"/>
  <c r="CR36" i="16" s="1"/>
  <c r="BQ36" i="16"/>
  <c r="X36" i="16"/>
  <c r="CN35" i="16"/>
  <c r="CO35" i="16" s="1"/>
  <c r="CP35" i="16" s="1"/>
  <c r="CQ35" i="16" s="1"/>
  <c r="CR35" i="16" s="1"/>
  <c r="BQ35" i="16"/>
  <c r="X35" i="16"/>
  <c r="CO34" i="16"/>
  <c r="CP34" i="16" s="1"/>
  <c r="CQ34" i="16" s="1"/>
  <c r="CR34" i="16" s="1"/>
  <c r="CN34" i="16"/>
  <c r="BQ34" i="16"/>
  <c r="X34" i="16"/>
  <c r="CN33" i="16"/>
  <c r="CO33" i="16" s="1"/>
  <c r="CP33" i="16" s="1"/>
  <c r="CQ33" i="16" s="1"/>
  <c r="CR33" i="16" s="1"/>
  <c r="BQ33" i="16"/>
  <c r="X33" i="16"/>
  <c r="CN32" i="16"/>
  <c r="CO32" i="16" s="1"/>
  <c r="CP32" i="16" s="1"/>
  <c r="CQ32" i="16" s="1"/>
  <c r="CR32" i="16" s="1"/>
  <c r="BQ32" i="16"/>
  <c r="X32" i="16"/>
  <c r="CN31" i="16"/>
  <c r="CO31" i="16" s="1"/>
  <c r="CP31" i="16" s="1"/>
  <c r="CQ31" i="16" s="1"/>
  <c r="CR31" i="16" s="1"/>
  <c r="BQ31" i="16"/>
  <c r="X31" i="16"/>
  <c r="CN30" i="16"/>
  <c r="CO30" i="16" s="1"/>
  <c r="CP30" i="16" s="1"/>
  <c r="CQ30" i="16" s="1"/>
  <c r="CR30" i="16" s="1"/>
  <c r="BQ30" i="16"/>
  <c r="X30" i="16"/>
  <c r="CN29" i="16"/>
  <c r="CO29" i="16" s="1"/>
  <c r="CP29" i="16" s="1"/>
  <c r="CQ29" i="16" s="1"/>
  <c r="CR29" i="16" s="1"/>
  <c r="BQ29" i="16"/>
  <c r="X29" i="16"/>
  <c r="CN28" i="16"/>
  <c r="CO28" i="16" s="1"/>
  <c r="CP28" i="16" s="1"/>
  <c r="CQ28" i="16" s="1"/>
  <c r="CR28" i="16" s="1"/>
  <c r="BQ28" i="16"/>
  <c r="X28" i="16"/>
  <c r="CN27" i="16"/>
  <c r="CO27" i="16" s="1"/>
  <c r="CP27" i="16" s="1"/>
  <c r="CQ27" i="16" s="1"/>
  <c r="CR27" i="16" s="1"/>
  <c r="BQ27" i="16"/>
  <c r="X27" i="16"/>
  <c r="CO26" i="16"/>
  <c r="CP26" i="16" s="1"/>
  <c r="CQ26" i="16" s="1"/>
  <c r="CR26" i="16" s="1"/>
  <c r="CN26" i="16"/>
  <c r="BQ26" i="16"/>
  <c r="X26" i="16"/>
  <c r="CP25" i="16"/>
  <c r="CQ25" i="16" s="1"/>
  <c r="CR25" i="16" s="1"/>
  <c r="CO25" i="16"/>
  <c r="CN25" i="16"/>
  <c r="BQ25" i="16"/>
  <c r="X25" i="16"/>
  <c r="CN24" i="16"/>
  <c r="CO24" i="16" s="1"/>
  <c r="CP24" i="16" s="1"/>
  <c r="CQ24" i="16" s="1"/>
  <c r="CR24" i="16" s="1"/>
  <c r="BQ24" i="16"/>
  <c r="X24" i="16"/>
  <c r="CN23" i="16"/>
  <c r="CO23" i="16" s="1"/>
  <c r="CP23" i="16" s="1"/>
  <c r="CQ23" i="16" s="1"/>
  <c r="CR23" i="16" s="1"/>
  <c r="BQ23" i="16"/>
  <c r="X23" i="16"/>
  <c r="CN22" i="16"/>
  <c r="CO22" i="16" s="1"/>
  <c r="CP22" i="16" s="1"/>
  <c r="CQ22" i="16" s="1"/>
  <c r="CR22" i="16" s="1"/>
  <c r="BQ22" i="16"/>
  <c r="X22" i="16"/>
  <c r="CN21" i="16"/>
  <c r="CO21" i="16" s="1"/>
  <c r="CP21" i="16" s="1"/>
  <c r="CQ21" i="16" s="1"/>
  <c r="CR21" i="16" s="1"/>
  <c r="BQ21" i="16"/>
  <c r="X21" i="16"/>
  <c r="CN20" i="16"/>
  <c r="CO20" i="16" s="1"/>
  <c r="CP20" i="16" s="1"/>
  <c r="CQ20" i="16" s="1"/>
  <c r="CR20" i="16" s="1"/>
  <c r="BQ20" i="16"/>
  <c r="X20" i="16"/>
  <c r="CN19" i="16"/>
  <c r="CO19" i="16" s="1"/>
  <c r="CP19" i="16" s="1"/>
  <c r="CQ19" i="16" s="1"/>
  <c r="CR19" i="16" s="1"/>
  <c r="BQ19" i="16"/>
  <c r="X19" i="16"/>
  <c r="CN18" i="16"/>
  <c r="CO18" i="16" s="1"/>
  <c r="CP18" i="16" s="1"/>
  <c r="CQ18" i="16" s="1"/>
  <c r="CR18" i="16" s="1"/>
  <c r="BQ18" i="16"/>
  <c r="X18" i="16"/>
  <c r="CN17" i="16"/>
  <c r="CO17" i="16" s="1"/>
  <c r="CP17" i="16" s="1"/>
  <c r="CQ17" i="16" s="1"/>
  <c r="CR17" i="16" s="1"/>
  <c r="BQ17" i="16"/>
  <c r="X17" i="16"/>
  <c r="CN16" i="16"/>
  <c r="CO16" i="16" s="1"/>
  <c r="CP16" i="16" s="1"/>
  <c r="CQ16" i="16" s="1"/>
  <c r="CR16" i="16" s="1"/>
  <c r="BQ16" i="16"/>
  <c r="X16" i="16"/>
  <c r="CN15" i="16"/>
  <c r="CO15" i="16" s="1"/>
  <c r="CP15" i="16" s="1"/>
  <c r="CQ15" i="16" s="1"/>
  <c r="CR15" i="16" s="1"/>
  <c r="BQ15" i="16"/>
  <c r="X15" i="16"/>
  <c r="CN14" i="16"/>
  <c r="CO14" i="16" s="1"/>
  <c r="CP14" i="16" s="1"/>
  <c r="CQ14" i="16" s="1"/>
  <c r="CR14" i="16" s="1"/>
  <c r="BQ14" i="16"/>
  <c r="X14" i="16"/>
  <c r="CN13" i="16"/>
  <c r="CO13" i="16" s="1"/>
  <c r="CP13" i="16" s="1"/>
  <c r="CQ13" i="16" s="1"/>
  <c r="CR13" i="16" s="1"/>
  <c r="BQ13" i="16"/>
  <c r="X13" i="16"/>
  <c r="CN12" i="16"/>
  <c r="CO12" i="16" s="1"/>
  <c r="CP12" i="16" s="1"/>
  <c r="CQ12" i="16" s="1"/>
  <c r="CR12" i="16" s="1"/>
  <c r="BQ12" i="16"/>
  <c r="X12" i="16"/>
  <c r="CN11" i="16"/>
  <c r="CO11" i="16" s="1"/>
  <c r="CP11" i="16" s="1"/>
  <c r="CQ11" i="16" s="1"/>
  <c r="CR11" i="16" s="1"/>
  <c r="BQ11" i="16"/>
  <c r="X11" i="16"/>
  <c r="CN10" i="16"/>
  <c r="CO10" i="16" s="1"/>
  <c r="CP10" i="16" s="1"/>
  <c r="CQ10" i="16" s="1"/>
  <c r="CR10" i="16" s="1"/>
  <c r="BQ10" i="16"/>
  <c r="X10" i="16"/>
  <c r="CN9" i="16"/>
  <c r="CO9" i="16" s="1"/>
  <c r="CP9" i="16" s="1"/>
  <c r="CQ9" i="16" s="1"/>
  <c r="CR9" i="16" s="1"/>
  <c r="BQ9" i="16"/>
  <c r="X9" i="16"/>
  <c r="CN8" i="16"/>
  <c r="CO8" i="16" s="1"/>
  <c r="CP8" i="16" s="1"/>
  <c r="CQ8" i="16" s="1"/>
  <c r="CR8" i="16" s="1"/>
  <c r="BQ8" i="16"/>
  <c r="X8" i="16"/>
  <c r="CP7" i="16"/>
  <c r="CQ7" i="16" s="1"/>
  <c r="CR7" i="16" s="1"/>
  <c r="CN7" i="16"/>
  <c r="CO7" i="16" s="1"/>
  <c r="BQ7" i="16"/>
  <c r="X7" i="16"/>
  <c r="CN6" i="16"/>
  <c r="CO6" i="16" s="1"/>
  <c r="CP6" i="16" s="1"/>
  <c r="CQ6" i="16" s="1"/>
  <c r="CR6" i="16" s="1"/>
  <c r="BQ6" i="16"/>
  <c r="X6" i="16"/>
  <c r="CO5" i="16"/>
  <c r="CP5" i="16" s="1"/>
  <c r="CQ5" i="16" s="1"/>
  <c r="CR5" i="16" s="1"/>
  <c r="CN5" i="16"/>
  <c r="BQ5" i="16"/>
  <c r="X5" i="16"/>
  <c r="AS4" i="16"/>
  <c r="BO4" i="16" s="1"/>
  <c r="AR4" i="16"/>
  <c r="AR1" i="16" s="1"/>
  <c r="AQ4" i="16"/>
  <c r="BM4" i="16" s="1"/>
  <c r="AP4" i="16"/>
  <c r="BL4" i="16" s="1"/>
  <c r="AO4" i="16"/>
  <c r="BK4" i="16" s="1"/>
  <c r="AN4" i="16"/>
  <c r="BJ4" i="16" s="1"/>
  <c r="AM4" i="16"/>
  <c r="AM1" i="16" s="1"/>
  <c r="AL4" i="16"/>
  <c r="BH4" i="16" s="1"/>
  <c r="AK4" i="16"/>
  <c r="BG4" i="16" s="1"/>
  <c r="AJ4" i="16"/>
  <c r="BF4" i="16" s="1"/>
  <c r="AI4" i="16"/>
  <c r="BE4" i="16" s="1"/>
  <c r="AH4" i="16"/>
  <c r="BD4" i="16" s="1"/>
  <c r="AG4" i="16"/>
  <c r="BC4" i="16" s="1"/>
  <c r="AF4" i="16"/>
  <c r="AF1" i="16" s="1"/>
  <c r="AE4" i="16"/>
  <c r="BA4" i="16" s="1"/>
  <c r="AD4" i="16"/>
  <c r="AD1" i="16" s="1"/>
  <c r="AC4" i="16"/>
  <c r="AY4" i="16" s="1"/>
  <c r="AB4" i="16"/>
  <c r="AX4" i="16" s="1"/>
  <c r="AA4" i="16"/>
  <c r="AW4" i="16" s="1"/>
  <c r="Z4" i="16"/>
  <c r="AV4" i="16" s="1"/>
  <c r="Y4" i="16"/>
  <c r="Y1" i="16" s="1"/>
  <c r="AE1" i="16"/>
  <c r="Z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B1" i="16"/>
  <c r="AG1" i="16" l="1"/>
  <c r="AH1" i="16"/>
  <c r="AJ1" i="16"/>
  <c r="AK1" i="16"/>
  <c r="BI4" i="16"/>
  <c r="AS1" i="16"/>
  <c r="AC1" i="16"/>
  <c r="AP1" i="16"/>
  <c r="BN4" i="16"/>
  <c r="AB1" i="16"/>
  <c r="AO1" i="16"/>
  <c r="BB4" i="16"/>
  <c r="AN1" i="16"/>
  <c r="AZ4" i="16"/>
  <c r="AL1" i="16"/>
  <c r="AA1" i="16"/>
  <c r="AI1" i="16"/>
  <c r="AQ1" i="16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CK104" i="15" l="1"/>
  <c r="CL104" i="15" s="1"/>
  <c r="CM104" i="15" s="1"/>
  <c r="CN104" i="15" s="1"/>
  <c r="CO104" i="15" s="1"/>
  <c r="BN104" i="15"/>
  <c r="W104" i="15"/>
  <c r="CK103" i="15"/>
  <c r="CL103" i="15" s="1"/>
  <c r="CM103" i="15" s="1"/>
  <c r="CN103" i="15" s="1"/>
  <c r="CO103" i="15" s="1"/>
  <c r="BN103" i="15"/>
  <c r="W103" i="15"/>
  <c r="CK102" i="15"/>
  <c r="CL102" i="15" s="1"/>
  <c r="CM102" i="15" s="1"/>
  <c r="CN102" i="15" s="1"/>
  <c r="CO102" i="15" s="1"/>
  <c r="BN102" i="15"/>
  <c r="W102" i="15"/>
  <c r="CK101" i="15"/>
  <c r="CL101" i="15" s="1"/>
  <c r="CM101" i="15" s="1"/>
  <c r="CN101" i="15" s="1"/>
  <c r="CO101" i="15" s="1"/>
  <c r="BN101" i="15"/>
  <c r="W101" i="15"/>
  <c r="CK100" i="15"/>
  <c r="CL100" i="15" s="1"/>
  <c r="CM100" i="15" s="1"/>
  <c r="CN100" i="15" s="1"/>
  <c r="CO100" i="15" s="1"/>
  <c r="BN100" i="15"/>
  <c r="W100" i="15"/>
  <c r="CK99" i="15"/>
  <c r="CL99" i="15" s="1"/>
  <c r="CM99" i="15" s="1"/>
  <c r="CN99" i="15" s="1"/>
  <c r="CO99" i="15" s="1"/>
  <c r="BN99" i="15"/>
  <c r="W99" i="15"/>
  <c r="CK98" i="15"/>
  <c r="CL98" i="15" s="1"/>
  <c r="CM98" i="15" s="1"/>
  <c r="CN98" i="15" s="1"/>
  <c r="CO98" i="15" s="1"/>
  <c r="BN98" i="15"/>
  <c r="W98" i="15"/>
  <c r="CK97" i="15"/>
  <c r="CL97" i="15" s="1"/>
  <c r="CM97" i="15" s="1"/>
  <c r="CN97" i="15" s="1"/>
  <c r="CO97" i="15" s="1"/>
  <c r="BN97" i="15"/>
  <c r="W97" i="15"/>
  <c r="CK96" i="15"/>
  <c r="CL96" i="15" s="1"/>
  <c r="CM96" i="15" s="1"/>
  <c r="CN96" i="15" s="1"/>
  <c r="CO96" i="15" s="1"/>
  <c r="BN96" i="15"/>
  <c r="W96" i="15"/>
  <c r="CK95" i="15"/>
  <c r="CL95" i="15" s="1"/>
  <c r="CM95" i="15" s="1"/>
  <c r="CN95" i="15" s="1"/>
  <c r="CO95" i="15" s="1"/>
  <c r="BN95" i="15"/>
  <c r="W95" i="15"/>
  <c r="CK94" i="15"/>
  <c r="CL94" i="15" s="1"/>
  <c r="CM94" i="15" s="1"/>
  <c r="CN94" i="15" s="1"/>
  <c r="CO94" i="15" s="1"/>
  <c r="BN94" i="15"/>
  <c r="W94" i="15"/>
  <c r="CK93" i="15"/>
  <c r="CL93" i="15" s="1"/>
  <c r="CM93" i="15" s="1"/>
  <c r="CN93" i="15" s="1"/>
  <c r="CO93" i="15" s="1"/>
  <c r="BN93" i="15"/>
  <c r="W93" i="15"/>
  <c r="CK92" i="15"/>
  <c r="CL92" i="15" s="1"/>
  <c r="CM92" i="15" s="1"/>
  <c r="CN92" i="15" s="1"/>
  <c r="CO92" i="15" s="1"/>
  <c r="BN92" i="15"/>
  <c r="W92" i="15"/>
  <c r="CK91" i="15"/>
  <c r="CL91" i="15" s="1"/>
  <c r="CM91" i="15" s="1"/>
  <c r="CN91" i="15" s="1"/>
  <c r="CO91" i="15" s="1"/>
  <c r="BN91" i="15"/>
  <c r="W91" i="15"/>
  <c r="CK90" i="15"/>
  <c r="CL90" i="15" s="1"/>
  <c r="CM90" i="15" s="1"/>
  <c r="CN90" i="15" s="1"/>
  <c r="CO90" i="15" s="1"/>
  <c r="BN90" i="15"/>
  <c r="W90" i="15"/>
  <c r="CK89" i="15"/>
  <c r="CL89" i="15" s="1"/>
  <c r="CM89" i="15" s="1"/>
  <c r="CN89" i="15" s="1"/>
  <c r="CO89" i="15" s="1"/>
  <c r="BN89" i="15"/>
  <c r="W89" i="15"/>
  <c r="CK88" i="15"/>
  <c r="CL88" i="15" s="1"/>
  <c r="CM88" i="15" s="1"/>
  <c r="CN88" i="15" s="1"/>
  <c r="CO88" i="15" s="1"/>
  <c r="BN88" i="15"/>
  <c r="W88" i="15"/>
  <c r="CK87" i="15"/>
  <c r="CL87" i="15" s="1"/>
  <c r="CM87" i="15" s="1"/>
  <c r="CN87" i="15" s="1"/>
  <c r="CO87" i="15" s="1"/>
  <c r="BN87" i="15"/>
  <c r="W87" i="15"/>
  <c r="CK86" i="15"/>
  <c r="CL86" i="15" s="1"/>
  <c r="CM86" i="15" s="1"/>
  <c r="CN86" i="15" s="1"/>
  <c r="CO86" i="15" s="1"/>
  <c r="BN86" i="15"/>
  <c r="W86" i="15"/>
  <c r="CK85" i="15"/>
  <c r="CL85" i="15" s="1"/>
  <c r="CM85" i="15" s="1"/>
  <c r="CN85" i="15" s="1"/>
  <c r="CO85" i="15" s="1"/>
  <c r="BN85" i="15"/>
  <c r="W85" i="15"/>
  <c r="CK84" i="15"/>
  <c r="CL84" i="15" s="1"/>
  <c r="CM84" i="15" s="1"/>
  <c r="CN84" i="15" s="1"/>
  <c r="CO84" i="15" s="1"/>
  <c r="BN84" i="15"/>
  <c r="W84" i="15"/>
  <c r="CK83" i="15"/>
  <c r="CL83" i="15" s="1"/>
  <c r="CM83" i="15" s="1"/>
  <c r="CN83" i="15" s="1"/>
  <c r="CO83" i="15" s="1"/>
  <c r="BN83" i="15"/>
  <c r="W83" i="15"/>
  <c r="CK82" i="15"/>
  <c r="CL82" i="15" s="1"/>
  <c r="CM82" i="15" s="1"/>
  <c r="CN82" i="15" s="1"/>
  <c r="CO82" i="15" s="1"/>
  <c r="BN82" i="15"/>
  <c r="W82" i="15"/>
  <c r="CK81" i="15"/>
  <c r="CL81" i="15" s="1"/>
  <c r="CM81" i="15" s="1"/>
  <c r="CN81" i="15" s="1"/>
  <c r="CO81" i="15" s="1"/>
  <c r="BN81" i="15"/>
  <c r="W81" i="15"/>
  <c r="CK80" i="15"/>
  <c r="CL80" i="15" s="1"/>
  <c r="CM80" i="15" s="1"/>
  <c r="CN80" i="15" s="1"/>
  <c r="CO80" i="15" s="1"/>
  <c r="BN80" i="15"/>
  <c r="W80" i="15"/>
  <c r="CK79" i="15"/>
  <c r="CL79" i="15" s="1"/>
  <c r="CM79" i="15" s="1"/>
  <c r="CN79" i="15" s="1"/>
  <c r="CO79" i="15" s="1"/>
  <c r="BN79" i="15"/>
  <c r="W79" i="15"/>
  <c r="CK78" i="15"/>
  <c r="CL78" i="15" s="1"/>
  <c r="CM78" i="15" s="1"/>
  <c r="CN78" i="15" s="1"/>
  <c r="CO78" i="15" s="1"/>
  <c r="BN78" i="15"/>
  <c r="W78" i="15"/>
  <c r="CK77" i="15"/>
  <c r="CL77" i="15" s="1"/>
  <c r="CM77" i="15" s="1"/>
  <c r="CN77" i="15" s="1"/>
  <c r="CO77" i="15" s="1"/>
  <c r="BN77" i="15"/>
  <c r="W77" i="15"/>
  <c r="CL76" i="15"/>
  <c r="CM76" i="15" s="1"/>
  <c r="CN76" i="15" s="1"/>
  <c r="CO76" i="15" s="1"/>
  <c r="CK76" i="15"/>
  <c r="BN76" i="15"/>
  <c r="W76" i="15"/>
  <c r="CK75" i="15"/>
  <c r="CL75" i="15" s="1"/>
  <c r="CM75" i="15" s="1"/>
  <c r="CN75" i="15" s="1"/>
  <c r="CO75" i="15" s="1"/>
  <c r="BN75" i="15"/>
  <c r="W75" i="15"/>
  <c r="CK74" i="15"/>
  <c r="CL74" i="15" s="1"/>
  <c r="CM74" i="15" s="1"/>
  <c r="CN74" i="15" s="1"/>
  <c r="CO74" i="15" s="1"/>
  <c r="BN74" i="15"/>
  <c r="W74" i="15"/>
  <c r="CK73" i="15"/>
  <c r="CL73" i="15" s="1"/>
  <c r="CM73" i="15" s="1"/>
  <c r="CN73" i="15" s="1"/>
  <c r="CO73" i="15" s="1"/>
  <c r="BN73" i="15"/>
  <c r="W73" i="15"/>
  <c r="CK72" i="15"/>
  <c r="CL72" i="15" s="1"/>
  <c r="CM72" i="15" s="1"/>
  <c r="CN72" i="15" s="1"/>
  <c r="CO72" i="15" s="1"/>
  <c r="BN72" i="15"/>
  <c r="W72" i="15"/>
  <c r="CK71" i="15"/>
  <c r="CL71" i="15" s="1"/>
  <c r="CM71" i="15" s="1"/>
  <c r="CN71" i="15" s="1"/>
  <c r="CO71" i="15" s="1"/>
  <c r="BN71" i="15"/>
  <c r="W71" i="15"/>
  <c r="CK70" i="15"/>
  <c r="CL70" i="15" s="1"/>
  <c r="CM70" i="15" s="1"/>
  <c r="CN70" i="15" s="1"/>
  <c r="CO70" i="15" s="1"/>
  <c r="BN70" i="15"/>
  <c r="W70" i="15"/>
  <c r="CK69" i="15"/>
  <c r="CL69" i="15" s="1"/>
  <c r="CM69" i="15" s="1"/>
  <c r="CN69" i="15" s="1"/>
  <c r="CO69" i="15" s="1"/>
  <c r="BN69" i="15"/>
  <c r="W69" i="15"/>
  <c r="CK68" i="15"/>
  <c r="CL68" i="15" s="1"/>
  <c r="CM68" i="15" s="1"/>
  <c r="CN68" i="15" s="1"/>
  <c r="CO68" i="15" s="1"/>
  <c r="BN68" i="15"/>
  <c r="W68" i="15"/>
  <c r="CK67" i="15"/>
  <c r="CL67" i="15" s="1"/>
  <c r="CM67" i="15" s="1"/>
  <c r="CN67" i="15" s="1"/>
  <c r="CO67" i="15" s="1"/>
  <c r="BN67" i="15"/>
  <c r="W67" i="15"/>
  <c r="CK66" i="15"/>
  <c r="CL66" i="15" s="1"/>
  <c r="CM66" i="15" s="1"/>
  <c r="CN66" i="15" s="1"/>
  <c r="CO66" i="15" s="1"/>
  <c r="BN66" i="15"/>
  <c r="W66" i="15"/>
  <c r="CK65" i="15"/>
  <c r="CL65" i="15" s="1"/>
  <c r="CM65" i="15" s="1"/>
  <c r="CN65" i="15" s="1"/>
  <c r="CO65" i="15" s="1"/>
  <c r="BN65" i="15"/>
  <c r="W65" i="15"/>
  <c r="CK64" i="15"/>
  <c r="CL64" i="15" s="1"/>
  <c r="CM64" i="15" s="1"/>
  <c r="CN64" i="15" s="1"/>
  <c r="CO64" i="15" s="1"/>
  <c r="BN64" i="15"/>
  <c r="W64" i="15"/>
  <c r="CK63" i="15"/>
  <c r="CL63" i="15" s="1"/>
  <c r="CM63" i="15" s="1"/>
  <c r="CN63" i="15" s="1"/>
  <c r="CO63" i="15" s="1"/>
  <c r="BN63" i="15"/>
  <c r="W63" i="15"/>
  <c r="CK62" i="15"/>
  <c r="CL62" i="15" s="1"/>
  <c r="CM62" i="15" s="1"/>
  <c r="CN62" i="15" s="1"/>
  <c r="CO62" i="15" s="1"/>
  <c r="BN62" i="15"/>
  <c r="W62" i="15"/>
  <c r="CK61" i="15"/>
  <c r="CL61" i="15" s="1"/>
  <c r="CM61" i="15" s="1"/>
  <c r="CN61" i="15" s="1"/>
  <c r="CO61" i="15" s="1"/>
  <c r="BN61" i="15"/>
  <c r="W61" i="15"/>
  <c r="CK60" i="15"/>
  <c r="CL60" i="15" s="1"/>
  <c r="CM60" i="15" s="1"/>
  <c r="CN60" i="15" s="1"/>
  <c r="CO60" i="15" s="1"/>
  <c r="BN60" i="15"/>
  <c r="W60" i="15"/>
  <c r="CK59" i="15"/>
  <c r="CL59" i="15" s="1"/>
  <c r="CM59" i="15" s="1"/>
  <c r="CN59" i="15" s="1"/>
  <c r="CO59" i="15" s="1"/>
  <c r="BN59" i="15"/>
  <c r="W59" i="15"/>
  <c r="CK58" i="15"/>
  <c r="CL58" i="15" s="1"/>
  <c r="CM58" i="15" s="1"/>
  <c r="CN58" i="15" s="1"/>
  <c r="CO58" i="15" s="1"/>
  <c r="BN58" i="15"/>
  <c r="W58" i="15"/>
  <c r="CK57" i="15"/>
  <c r="CL57" i="15" s="1"/>
  <c r="CM57" i="15" s="1"/>
  <c r="CN57" i="15" s="1"/>
  <c r="CO57" i="15" s="1"/>
  <c r="BN57" i="15"/>
  <c r="W57" i="15"/>
  <c r="CK56" i="15"/>
  <c r="CL56" i="15" s="1"/>
  <c r="CM56" i="15" s="1"/>
  <c r="CN56" i="15" s="1"/>
  <c r="CO56" i="15" s="1"/>
  <c r="BN56" i="15"/>
  <c r="W56" i="15"/>
  <c r="CK55" i="15"/>
  <c r="CL55" i="15" s="1"/>
  <c r="CM55" i="15" s="1"/>
  <c r="CN55" i="15" s="1"/>
  <c r="CO55" i="15" s="1"/>
  <c r="BN55" i="15"/>
  <c r="W55" i="15"/>
  <c r="CK54" i="15"/>
  <c r="CL54" i="15" s="1"/>
  <c r="CM54" i="15" s="1"/>
  <c r="CN54" i="15" s="1"/>
  <c r="CO54" i="15" s="1"/>
  <c r="BN54" i="15"/>
  <c r="W54" i="15"/>
  <c r="CL53" i="15"/>
  <c r="CM53" i="15" s="1"/>
  <c r="CN53" i="15" s="1"/>
  <c r="CO53" i="15" s="1"/>
  <c r="CK53" i="15"/>
  <c r="BN53" i="15"/>
  <c r="W53" i="15"/>
  <c r="CK52" i="15"/>
  <c r="CL52" i="15" s="1"/>
  <c r="CM52" i="15" s="1"/>
  <c r="CN52" i="15" s="1"/>
  <c r="CO52" i="15" s="1"/>
  <c r="BN52" i="15"/>
  <c r="W52" i="15"/>
  <c r="CK51" i="15"/>
  <c r="CL51" i="15" s="1"/>
  <c r="CM51" i="15" s="1"/>
  <c r="CN51" i="15" s="1"/>
  <c r="CO51" i="15" s="1"/>
  <c r="BN51" i="15"/>
  <c r="W51" i="15"/>
  <c r="CK50" i="15"/>
  <c r="CL50" i="15" s="1"/>
  <c r="CM50" i="15" s="1"/>
  <c r="CN50" i="15" s="1"/>
  <c r="CO50" i="15" s="1"/>
  <c r="BN50" i="15"/>
  <c r="W50" i="15"/>
  <c r="CK49" i="15"/>
  <c r="CL49" i="15" s="1"/>
  <c r="CM49" i="15" s="1"/>
  <c r="CN49" i="15" s="1"/>
  <c r="CO49" i="15" s="1"/>
  <c r="BN49" i="15"/>
  <c r="W49" i="15"/>
  <c r="CK48" i="15"/>
  <c r="CL48" i="15" s="1"/>
  <c r="CM48" i="15" s="1"/>
  <c r="CN48" i="15" s="1"/>
  <c r="CO48" i="15" s="1"/>
  <c r="BN48" i="15"/>
  <c r="W48" i="15"/>
  <c r="CK47" i="15"/>
  <c r="CL47" i="15" s="1"/>
  <c r="CM47" i="15" s="1"/>
  <c r="CN47" i="15" s="1"/>
  <c r="CO47" i="15" s="1"/>
  <c r="BN47" i="15"/>
  <c r="W47" i="15"/>
  <c r="CK46" i="15"/>
  <c r="CL46" i="15" s="1"/>
  <c r="CM46" i="15" s="1"/>
  <c r="CN46" i="15" s="1"/>
  <c r="CO46" i="15" s="1"/>
  <c r="BN46" i="15"/>
  <c r="W46" i="15"/>
  <c r="CK45" i="15"/>
  <c r="CL45" i="15" s="1"/>
  <c r="CM45" i="15" s="1"/>
  <c r="CN45" i="15" s="1"/>
  <c r="CO45" i="15" s="1"/>
  <c r="BN45" i="15"/>
  <c r="W45" i="15"/>
  <c r="CK44" i="15"/>
  <c r="CL44" i="15" s="1"/>
  <c r="CM44" i="15" s="1"/>
  <c r="CN44" i="15" s="1"/>
  <c r="CO44" i="15" s="1"/>
  <c r="BN44" i="15"/>
  <c r="W44" i="15"/>
  <c r="CK43" i="15"/>
  <c r="CL43" i="15" s="1"/>
  <c r="CM43" i="15" s="1"/>
  <c r="CN43" i="15" s="1"/>
  <c r="CO43" i="15" s="1"/>
  <c r="BN43" i="15"/>
  <c r="W43" i="15"/>
  <c r="CK42" i="15"/>
  <c r="CL42" i="15" s="1"/>
  <c r="CM42" i="15" s="1"/>
  <c r="CN42" i="15" s="1"/>
  <c r="CO42" i="15" s="1"/>
  <c r="BN42" i="15"/>
  <c r="W42" i="15"/>
  <c r="CK41" i="15"/>
  <c r="CL41" i="15" s="1"/>
  <c r="CM41" i="15" s="1"/>
  <c r="CN41" i="15" s="1"/>
  <c r="CO41" i="15" s="1"/>
  <c r="BN41" i="15"/>
  <c r="W41" i="15"/>
  <c r="CK40" i="15"/>
  <c r="CL40" i="15" s="1"/>
  <c r="CM40" i="15" s="1"/>
  <c r="CN40" i="15" s="1"/>
  <c r="CO40" i="15" s="1"/>
  <c r="BN40" i="15"/>
  <c r="W40" i="15"/>
  <c r="CK39" i="15"/>
  <c r="CL39" i="15" s="1"/>
  <c r="CM39" i="15" s="1"/>
  <c r="CN39" i="15" s="1"/>
  <c r="CO39" i="15" s="1"/>
  <c r="BN39" i="15"/>
  <c r="W39" i="15"/>
  <c r="CK38" i="15"/>
  <c r="CL38" i="15" s="1"/>
  <c r="CM38" i="15" s="1"/>
  <c r="CN38" i="15" s="1"/>
  <c r="CO38" i="15" s="1"/>
  <c r="BN38" i="15"/>
  <c r="W38" i="15"/>
  <c r="CK37" i="15"/>
  <c r="CL37" i="15" s="1"/>
  <c r="CM37" i="15" s="1"/>
  <c r="CN37" i="15" s="1"/>
  <c r="CO37" i="15" s="1"/>
  <c r="BN37" i="15"/>
  <c r="W37" i="15"/>
  <c r="CK36" i="15"/>
  <c r="CL36" i="15" s="1"/>
  <c r="CM36" i="15" s="1"/>
  <c r="CN36" i="15" s="1"/>
  <c r="CO36" i="15" s="1"/>
  <c r="BN36" i="15"/>
  <c r="W36" i="15"/>
  <c r="CK35" i="15"/>
  <c r="CL35" i="15" s="1"/>
  <c r="CM35" i="15" s="1"/>
  <c r="CN35" i="15" s="1"/>
  <c r="CO35" i="15" s="1"/>
  <c r="BN35" i="15"/>
  <c r="W35" i="15"/>
  <c r="CK34" i="15"/>
  <c r="CL34" i="15" s="1"/>
  <c r="CM34" i="15" s="1"/>
  <c r="CN34" i="15" s="1"/>
  <c r="CO34" i="15" s="1"/>
  <c r="BN34" i="15"/>
  <c r="W34" i="15"/>
  <c r="CK33" i="15"/>
  <c r="CL33" i="15" s="1"/>
  <c r="CM33" i="15" s="1"/>
  <c r="CN33" i="15" s="1"/>
  <c r="CO33" i="15" s="1"/>
  <c r="BN33" i="15"/>
  <c r="W33" i="15"/>
  <c r="CK32" i="15"/>
  <c r="CL32" i="15" s="1"/>
  <c r="CM32" i="15" s="1"/>
  <c r="CN32" i="15" s="1"/>
  <c r="CO32" i="15" s="1"/>
  <c r="BN32" i="15"/>
  <c r="W32" i="15"/>
  <c r="CK31" i="15"/>
  <c r="CL31" i="15" s="1"/>
  <c r="CM31" i="15" s="1"/>
  <c r="CN31" i="15" s="1"/>
  <c r="CO31" i="15" s="1"/>
  <c r="BN31" i="15"/>
  <c r="W31" i="15"/>
  <c r="CK30" i="15"/>
  <c r="CL30" i="15" s="1"/>
  <c r="CM30" i="15" s="1"/>
  <c r="CN30" i="15" s="1"/>
  <c r="CO30" i="15" s="1"/>
  <c r="BN30" i="15"/>
  <c r="W30" i="15"/>
  <c r="CK29" i="15"/>
  <c r="CL29" i="15" s="1"/>
  <c r="CM29" i="15" s="1"/>
  <c r="CN29" i="15" s="1"/>
  <c r="CO29" i="15" s="1"/>
  <c r="BN29" i="15"/>
  <c r="W29" i="15"/>
  <c r="CK28" i="15"/>
  <c r="CL28" i="15" s="1"/>
  <c r="CM28" i="15" s="1"/>
  <c r="CN28" i="15" s="1"/>
  <c r="CO28" i="15" s="1"/>
  <c r="BN28" i="15"/>
  <c r="W28" i="15"/>
  <c r="CK27" i="15"/>
  <c r="CL27" i="15" s="1"/>
  <c r="CM27" i="15" s="1"/>
  <c r="CN27" i="15" s="1"/>
  <c r="CO27" i="15" s="1"/>
  <c r="BN27" i="15"/>
  <c r="W27" i="15"/>
  <c r="CK26" i="15"/>
  <c r="CL26" i="15" s="1"/>
  <c r="CM26" i="15" s="1"/>
  <c r="CN26" i="15" s="1"/>
  <c r="CO26" i="15" s="1"/>
  <c r="BN26" i="15"/>
  <c r="W26" i="15"/>
  <c r="CK25" i="15"/>
  <c r="CL25" i="15" s="1"/>
  <c r="CM25" i="15" s="1"/>
  <c r="CN25" i="15" s="1"/>
  <c r="CO25" i="15" s="1"/>
  <c r="BN25" i="15"/>
  <c r="W25" i="15"/>
  <c r="CK24" i="15"/>
  <c r="CL24" i="15" s="1"/>
  <c r="CM24" i="15" s="1"/>
  <c r="CN24" i="15" s="1"/>
  <c r="CO24" i="15" s="1"/>
  <c r="BN24" i="15"/>
  <c r="W24" i="15"/>
  <c r="CK23" i="15"/>
  <c r="CL23" i="15" s="1"/>
  <c r="CM23" i="15" s="1"/>
  <c r="CN23" i="15" s="1"/>
  <c r="CO23" i="15" s="1"/>
  <c r="BN23" i="15"/>
  <c r="W23" i="15"/>
  <c r="CK22" i="15"/>
  <c r="CL22" i="15" s="1"/>
  <c r="CM22" i="15" s="1"/>
  <c r="CN22" i="15" s="1"/>
  <c r="CO22" i="15" s="1"/>
  <c r="BN22" i="15"/>
  <c r="W22" i="15"/>
  <c r="CK21" i="15"/>
  <c r="CL21" i="15" s="1"/>
  <c r="CM21" i="15" s="1"/>
  <c r="CN21" i="15" s="1"/>
  <c r="CO21" i="15" s="1"/>
  <c r="BN21" i="15"/>
  <c r="W21" i="15"/>
  <c r="CK20" i="15"/>
  <c r="CL20" i="15" s="1"/>
  <c r="CM20" i="15" s="1"/>
  <c r="CN20" i="15" s="1"/>
  <c r="CO20" i="15" s="1"/>
  <c r="BN20" i="15"/>
  <c r="W20" i="15"/>
  <c r="CK19" i="15"/>
  <c r="CL19" i="15" s="1"/>
  <c r="CM19" i="15" s="1"/>
  <c r="CN19" i="15" s="1"/>
  <c r="CO19" i="15" s="1"/>
  <c r="BN19" i="15"/>
  <c r="W19" i="15"/>
  <c r="CK18" i="15"/>
  <c r="CL18" i="15" s="1"/>
  <c r="CM18" i="15" s="1"/>
  <c r="CN18" i="15" s="1"/>
  <c r="CO18" i="15" s="1"/>
  <c r="BN18" i="15"/>
  <c r="W18" i="15"/>
  <c r="CK17" i="15"/>
  <c r="CL17" i="15" s="1"/>
  <c r="CM17" i="15" s="1"/>
  <c r="CN17" i="15" s="1"/>
  <c r="CO17" i="15" s="1"/>
  <c r="BN17" i="15"/>
  <c r="W17" i="15"/>
  <c r="CK16" i="15"/>
  <c r="CL16" i="15" s="1"/>
  <c r="CM16" i="15" s="1"/>
  <c r="CN16" i="15" s="1"/>
  <c r="CO16" i="15" s="1"/>
  <c r="BN16" i="15"/>
  <c r="W16" i="15"/>
  <c r="CK15" i="15"/>
  <c r="CL15" i="15" s="1"/>
  <c r="CM15" i="15" s="1"/>
  <c r="CN15" i="15" s="1"/>
  <c r="CO15" i="15" s="1"/>
  <c r="BN15" i="15"/>
  <c r="W15" i="15"/>
  <c r="CK14" i="15"/>
  <c r="CL14" i="15" s="1"/>
  <c r="CM14" i="15" s="1"/>
  <c r="CN14" i="15" s="1"/>
  <c r="CO14" i="15" s="1"/>
  <c r="BN14" i="15"/>
  <c r="W14" i="15"/>
  <c r="CK13" i="15"/>
  <c r="CL13" i="15" s="1"/>
  <c r="CM13" i="15" s="1"/>
  <c r="CN13" i="15" s="1"/>
  <c r="CO13" i="15" s="1"/>
  <c r="BN13" i="15"/>
  <c r="W13" i="15"/>
  <c r="CK12" i="15"/>
  <c r="CL12" i="15" s="1"/>
  <c r="CM12" i="15" s="1"/>
  <c r="CN12" i="15" s="1"/>
  <c r="CO12" i="15" s="1"/>
  <c r="BN12" i="15"/>
  <c r="W12" i="15"/>
  <c r="CK11" i="15"/>
  <c r="CL11" i="15" s="1"/>
  <c r="CM11" i="15" s="1"/>
  <c r="CN11" i="15" s="1"/>
  <c r="CO11" i="15" s="1"/>
  <c r="BN11" i="15"/>
  <c r="W11" i="15"/>
  <c r="CK10" i="15"/>
  <c r="CL10" i="15" s="1"/>
  <c r="CM10" i="15" s="1"/>
  <c r="CN10" i="15" s="1"/>
  <c r="CO10" i="15" s="1"/>
  <c r="BN10" i="15"/>
  <c r="W10" i="15"/>
  <c r="CK9" i="15"/>
  <c r="CL9" i="15" s="1"/>
  <c r="CM9" i="15" s="1"/>
  <c r="CN9" i="15" s="1"/>
  <c r="CO9" i="15" s="1"/>
  <c r="BN9" i="15"/>
  <c r="W9" i="15"/>
  <c r="CK8" i="15"/>
  <c r="CL8" i="15" s="1"/>
  <c r="CM8" i="15" s="1"/>
  <c r="CN8" i="15" s="1"/>
  <c r="CO8" i="15" s="1"/>
  <c r="BN8" i="15"/>
  <c r="W8" i="15"/>
  <c r="CK7" i="15"/>
  <c r="CL7" i="15" s="1"/>
  <c r="CM7" i="15" s="1"/>
  <c r="CN7" i="15" s="1"/>
  <c r="CO7" i="15" s="1"/>
  <c r="BN7" i="15"/>
  <c r="W7" i="15"/>
  <c r="CL6" i="15"/>
  <c r="CM6" i="15" s="1"/>
  <c r="CN6" i="15" s="1"/>
  <c r="CO6" i="15" s="1"/>
  <c r="CK6" i="15"/>
  <c r="BN6" i="15"/>
  <c r="W6" i="15"/>
  <c r="CK5" i="15"/>
  <c r="CL5" i="15" s="1"/>
  <c r="CM5" i="15" s="1"/>
  <c r="CN5" i="15" s="1"/>
  <c r="CO5" i="15" s="1"/>
  <c r="BN5" i="15"/>
  <c r="W5" i="15"/>
  <c r="AQ4" i="15"/>
  <c r="BL4" i="15" s="1"/>
  <c r="AP4" i="15"/>
  <c r="BK4" i="15" s="1"/>
  <c r="AO4" i="15"/>
  <c r="BJ4" i="15" s="1"/>
  <c r="AN4" i="15"/>
  <c r="AN1" i="15" s="1"/>
  <c r="AM4" i="15"/>
  <c r="AM1" i="15" s="1"/>
  <c r="AL4" i="15"/>
  <c r="AL1" i="15" s="1"/>
  <c r="AK4" i="15"/>
  <c r="BF4" i="15" s="1"/>
  <c r="AJ4" i="15"/>
  <c r="BE4" i="15" s="1"/>
  <c r="AI4" i="15"/>
  <c r="BD4" i="15" s="1"/>
  <c r="AH4" i="15"/>
  <c r="BC4" i="15" s="1"/>
  <c r="AG4" i="15"/>
  <c r="AG1" i="15" s="1"/>
  <c r="AF4" i="15"/>
  <c r="AF1" i="15" s="1"/>
  <c r="AE4" i="15"/>
  <c r="AZ4" i="15" s="1"/>
  <c r="AD4" i="15"/>
  <c r="AY4" i="15" s="1"/>
  <c r="AC4" i="15"/>
  <c r="AX4" i="15" s="1"/>
  <c r="AB4" i="15"/>
  <c r="AW4" i="15" s="1"/>
  <c r="AA4" i="15"/>
  <c r="AV4" i="15" s="1"/>
  <c r="Z4" i="15"/>
  <c r="Z1" i="15" s="1"/>
  <c r="Y4" i="15"/>
  <c r="Y1" i="15" s="1"/>
  <c r="X4" i="15"/>
  <c r="X1" i="15" s="1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B1" i="15"/>
  <c r="AA1" i="15" l="1"/>
  <c r="AT4" i="15"/>
  <c r="AU4" i="15"/>
  <c r="AP1" i="15"/>
  <c r="AO1" i="15"/>
  <c r="BH4" i="15"/>
  <c r="AH1" i="15"/>
  <c r="BG4" i="15"/>
  <c r="AE1" i="15"/>
  <c r="BI4" i="15"/>
  <c r="BA4" i="15"/>
  <c r="BB4" i="15"/>
  <c r="AB1" i="15"/>
  <c r="AI1" i="15"/>
  <c r="AQ1" i="15"/>
  <c r="AD1" i="15"/>
  <c r="AK1" i="15"/>
  <c r="AC1" i="15"/>
  <c r="AJ1" i="15"/>
  <c r="AU6" i="13" l="1"/>
  <c r="AU7" i="13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U20" i="13"/>
  <c r="AU21" i="13"/>
  <c r="AU22" i="13"/>
  <c r="AU23" i="13"/>
  <c r="AU24" i="13"/>
  <c r="AU25" i="13"/>
  <c r="AU26" i="13"/>
  <c r="AU27" i="13"/>
  <c r="AU28" i="13"/>
  <c r="AU29" i="13"/>
  <c r="AU30" i="13"/>
  <c r="AU31" i="13"/>
  <c r="AU32" i="13"/>
  <c r="AU33" i="13"/>
  <c r="AU34" i="13"/>
  <c r="AU35" i="13"/>
  <c r="AU36" i="13"/>
  <c r="AU37" i="13"/>
  <c r="AU38" i="13"/>
  <c r="AU39" i="13"/>
  <c r="AU40" i="13"/>
  <c r="AU41" i="13"/>
  <c r="AU42" i="13"/>
  <c r="AU43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56" i="13"/>
  <c r="AU57" i="13"/>
  <c r="AU58" i="13"/>
  <c r="AU59" i="13"/>
  <c r="AU60" i="13"/>
  <c r="AU61" i="13"/>
  <c r="AU62" i="13"/>
  <c r="AU63" i="13"/>
  <c r="AU64" i="13"/>
  <c r="AU65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U81" i="13"/>
  <c r="AU82" i="13"/>
  <c r="AU83" i="13"/>
  <c r="AU84" i="13"/>
  <c r="AU85" i="13"/>
  <c r="AU86" i="13"/>
  <c r="AU87" i="13"/>
  <c r="AU88" i="13"/>
  <c r="AU89" i="13"/>
  <c r="AU90" i="13"/>
  <c r="AU91" i="13"/>
  <c r="AU92" i="13"/>
  <c r="AU93" i="13"/>
  <c r="AU94" i="13"/>
  <c r="AU95" i="13"/>
  <c r="AU96" i="13"/>
  <c r="AU97" i="13"/>
  <c r="AU98" i="13"/>
  <c r="AU99" i="13"/>
  <c r="AU100" i="13"/>
  <c r="AU101" i="13"/>
  <c r="AU102" i="13"/>
  <c r="AU103" i="13"/>
  <c r="AU104" i="13"/>
  <c r="AU5" i="13"/>
  <c r="BQ6" i="14"/>
  <c r="BQ7" i="14"/>
  <c r="BQ8" i="14"/>
  <c r="BQ9" i="14"/>
  <c r="BQ10" i="14"/>
  <c r="BQ11" i="14"/>
  <c r="BQ12" i="14"/>
  <c r="BQ13" i="14"/>
  <c r="BQ14" i="14"/>
  <c r="BQ15" i="14"/>
  <c r="BQ16" i="14"/>
  <c r="BQ17" i="14"/>
  <c r="BQ18" i="14"/>
  <c r="BQ19" i="14"/>
  <c r="BQ20" i="14"/>
  <c r="BQ21" i="14"/>
  <c r="BQ22" i="14"/>
  <c r="BQ23" i="14"/>
  <c r="BQ24" i="14"/>
  <c r="BQ25" i="14"/>
  <c r="BQ26" i="14"/>
  <c r="BQ27" i="14"/>
  <c r="BQ28" i="14"/>
  <c r="BQ29" i="14"/>
  <c r="BQ30" i="14"/>
  <c r="BQ31" i="14"/>
  <c r="BQ32" i="14"/>
  <c r="BQ33" i="14"/>
  <c r="BQ34" i="14"/>
  <c r="BQ35" i="14"/>
  <c r="BQ36" i="14"/>
  <c r="BQ37" i="14"/>
  <c r="BQ38" i="14"/>
  <c r="BQ39" i="14"/>
  <c r="BQ40" i="14"/>
  <c r="BQ41" i="14"/>
  <c r="BQ42" i="14"/>
  <c r="BQ43" i="14"/>
  <c r="BQ44" i="14"/>
  <c r="BQ45" i="14"/>
  <c r="BQ46" i="14"/>
  <c r="BQ47" i="14"/>
  <c r="BQ48" i="14"/>
  <c r="BQ49" i="14"/>
  <c r="BQ50" i="14"/>
  <c r="BQ51" i="14"/>
  <c r="BQ52" i="14"/>
  <c r="BQ53" i="14"/>
  <c r="BQ54" i="14"/>
  <c r="BQ55" i="14"/>
  <c r="BQ56" i="14"/>
  <c r="BQ57" i="14"/>
  <c r="BQ58" i="14"/>
  <c r="BQ59" i="14"/>
  <c r="BQ60" i="14"/>
  <c r="BQ61" i="14"/>
  <c r="BQ62" i="14"/>
  <c r="BQ63" i="14"/>
  <c r="BQ64" i="14"/>
  <c r="BQ65" i="14"/>
  <c r="BQ66" i="14"/>
  <c r="BQ67" i="14"/>
  <c r="BQ68" i="14"/>
  <c r="BQ69" i="14"/>
  <c r="BQ70" i="14"/>
  <c r="BQ71" i="14"/>
  <c r="BQ72" i="14"/>
  <c r="BQ73" i="14"/>
  <c r="BQ74" i="14"/>
  <c r="BQ75" i="14"/>
  <c r="BQ76" i="14"/>
  <c r="BQ77" i="14"/>
  <c r="BQ78" i="14"/>
  <c r="BQ79" i="14"/>
  <c r="BQ80" i="14"/>
  <c r="BQ81" i="14"/>
  <c r="BQ82" i="14"/>
  <c r="BQ83" i="14"/>
  <c r="BQ84" i="14"/>
  <c r="BQ85" i="14"/>
  <c r="BQ86" i="14"/>
  <c r="BQ87" i="14"/>
  <c r="BQ88" i="14"/>
  <c r="BQ89" i="14"/>
  <c r="BQ90" i="14"/>
  <c r="BQ91" i="14"/>
  <c r="BQ92" i="14"/>
  <c r="BQ93" i="14"/>
  <c r="BQ94" i="14"/>
  <c r="BQ95" i="14"/>
  <c r="BQ96" i="14"/>
  <c r="BQ97" i="14"/>
  <c r="BQ98" i="14"/>
  <c r="BQ99" i="14"/>
  <c r="BQ100" i="14"/>
  <c r="BQ101" i="14"/>
  <c r="BQ102" i="14"/>
  <c r="BQ103" i="14"/>
  <c r="BQ104" i="14"/>
  <c r="BQ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5" i="14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5" i="13"/>
  <c r="CN67" i="14"/>
  <c r="CO67" i="14" s="1"/>
  <c r="CN5" i="14" l="1"/>
  <c r="CN104" i="13"/>
  <c r="CO104" i="13" s="1"/>
  <c r="CP104" i="13" s="1"/>
  <c r="CQ104" i="13" s="1"/>
  <c r="CR104" i="13" s="1"/>
  <c r="CN103" i="13"/>
  <c r="CO103" i="13" s="1"/>
  <c r="CP103" i="13" s="1"/>
  <c r="CQ103" i="13" s="1"/>
  <c r="CR103" i="13" s="1"/>
  <c r="CN102" i="13"/>
  <c r="CO102" i="13" s="1"/>
  <c r="CP102" i="13" s="1"/>
  <c r="CQ102" i="13" s="1"/>
  <c r="CR102" i="13" s="1"/>
  <c r="CN101" i="13"/>
  <c r="CO101" i="13" s="1"/>
  <c r="CP101" i="13" s="1"/>
  <c r="CQ101" i="13" s="1"/>
  <c r="CR101" i="13" s="1"/>
  <c r="CN100" i="13"/>
  <c r="CO100" i="13" s="1"/>
  <c r="CP100" i="13" s="1"/>
  <c r="CQ100" i="13" s="1"/>
  <c r="CR100" i="13" s="1"/>
  <c r="CN99" i="13"/>
  <c r="CO99" i="13" s="1"/>
  <c r="CP99" i="13" s="1"/>
  <c r="CQ99" i="13" s="1"/>
  <c r="CR99" i="13" s="1"/>
  <c r="CN98" i="13"/>
  <c r="CO98" i="13" s="1"/>
  <c r="CP98" i="13" s="1"/>
  <c r="CQ98" i="13" s="1"/>
  <c r="CR98" i="13" s="1"/>
  <c r="CN97" i="13"/>
  <c r="CO97" i="13" s="1"/>
  <c r="CP97" i="13" s="1"/>
  <c r="CQ97" i="13" s="1"/>
  <c r="CR97" i="13" s="1"/>
  <c r="CN96" i="13"/>
  <c r="CO96" i="13" s="1"/>
  <c r="CP96" i="13" s="1"/>
  <c r="CQ96" i="13" s="1"/>
  <c r="CR96" i="13" s="1"/>
  <c r="CN95" i="13"/>
  <c r="CO95" i="13" s="1"/>
  <c r="CP95" i="13" s="1"/>
  <c r="CQ95" i="13" s="1"/>
  <c r="CR95" i="13" s="1"/>
  <c r="CN94" i="13"/>
  <c r="CO94" i="13" s="1"/>
  <c r="CP94" i="13" s="1"/>
  <c r="CQ94" i="13" s="1"/>
  <c r="CR94" i="13" s="1"/>
  <c r="CN93" i="13"/>
  <c r="CO93" i="13" s="1"/>
  <c r="CP93" i="13" s="1"/>
  <c r="CQ93" i="13" s="1"/>
  <c r="CR93" i="13" s="1"/>
  <c r="CN92" i="13"/>
  <c r="CO92" i="13" s="1"/>
  <c r="CP92" i="13" s="1"/>
  <c r="CQ92" i="13" s="1"/>
  <c r="CR92" i="13" s="1"/>
  <c r="CN91" i="13"/>
  <c r="CO91" i="13" s="1"/>
  <c r="CP91" i="13" s="1"/>
  <c r="CQ91" i="13" s="1"/>
  <c r="CR91" i="13" s="1"/>
  <c r="CN90" i="13"/>
  <c r="CO90" i="13" s="1"/>
  <c r="CP90" i="13" s="1"/>
  <c r="CQ90" i="13" s="1"/>
  <c r="CR90" i="13" s="1"/>
  <c r="CN89" i="13"/>
  <c r="CO89" i="13" s="1"/>
  <c r="CP89" i="13" s="1"/>
  <c r="CQ89" i="13" s="1"/>
  <c r="CR89" i="13" s="1"/>
  <c r="CN88" i="13"/>
  <c r="CO88" i="13" s="1"/>
  <c r="CP88" i="13" s="1"/>
  <c r="CQ88" i="13" s="1"/>
  <c r="CR88" i="13" s="1"/>
  <c r="CN87" i="13"/>
  <c r="CO87" i="13" s="1"/>
  <c r="CP87" i="13" s="1"/>
  <c r="CQ87" i="13" s="1"/>
  <c r="CR87" i="13" s="1"/>
  <c r="CN86" i="13"/>
  <c r="CO86" i="13" s="1"/>
  <c r="CP86" i="13" s="1"/>
  <c r="CQ86" i="13" s="1"/>
  <c r="CR86" i="13" s="1"/>
  <c r="CN85" i="13"/>
  <c r="CO85" i="13" s="1"/>
  <c r="CP85" i="13" s="1"/>
  <c r="CQ85" i="13" s="1"/>
  <c r="CR85" i="13" s="1"/>
  <c r="CN84" i="13"/>
  <c r="CO84" i="13" s="1"/>
  <c r="CP84" i="13" s="1"/>
  <c r="CQ84" i="13" s="1"/>
  <c r="CR84" i="13" s="1"/>
  <c r="CN83" i="13"/>
  <c r="CO83" i="13" s="1"/>
  <c r="CP83" i="13" s="1"/>
  <c r="CQ83" i="13" s="1"/>
  <c r="CR83" i="13" s="1"/>
  <c r="CN82" i="13"/>
  <c r="CO82" i="13" s="1"/>
  <c r="CP82" i="13" s="1"/>
  <c r="CQ82" i="13" s="1"/>
  <c r="CR82" i="13" s="1"/>
  <c r="CN81" i="13"/>
  <c r="CO81" i="13" s="1"/>
  <c r="CP81" i="13" s="1"/>
  <c r="CQ81" i="13" s="1"/>
  <c r="CR81" i="13" s="1"/>
  <c r="CN80" i="13"/>
  <c r="CO80" i="13" s="1"/>
  <c r="CP80" i="13" s="1"/>
  <c r="CQ80" i="13" s="1"/>
  <c r="CR80" i="13" s="1"/>
  <c r="CN79" i="13"/>
  <c r="CO79" i="13" s="1"/>
  <c r="CP79" i="13" s="1"/>
  <c r="CQ79" i="13" s="1"/>
  <c r="CR79" i="13" s="1"/>
  <c r="CN78" i="13"/>
  <c r="CO78" i="13" s="1"/>
  <c r="CP78" i="13" s="1"/>
  <c r="CQ78" i="13" s="1"/>
  <c r="CR78" i="13" s="1"/>
  <c r="CN77" i="13"/>
  <c r="CO77" i="13" s="1"/>
  <c r="CP77" i="13" s="1"/>
  <c r="CQ77" i="13" s="1"/>
  <c r="CR77" i="13" s="1"/>
  <c r="CN76" i="13"/>
  <c r="CO76" i="13" s="1"/>
  <c r="CP76" i="13" s="1"/>
  <c r="CQ76" i="13" s="1"/>
  <c r="CR76" i="13" s="1"/>
  <c r="CN75" i="13"/>
  <c r="CO75" i="13" s="1"/>
  <c r="CP75" i="13" s="1"/>
  <c r="CQ75" i="13" s="1"/>
  <c r="CR75" i="13" s="1"/>
  <c r="CN74" i="13"/>
  <c r="CO74" i="13" s="1"/>
  <c r="CP74" i="13" s="1"/>
  <c r="CQ74" i="13" s="1"/>
  <c r="CR74" i="13" s="1"/>
  <c r="CN73" i="13"/>
  <c r="CO73" i="13" s="1"/>
  <c r="CP73" i="13" s="1"/>
  <c r="CQ73" i="13" s="1"/>
  <c r="CR73" i="13" s="1"/>
  <c r="CN72" i="13"/>
  <c r="CO72" i="13" s="1"/>
  <c r="CP72" i="13" s="1"/>
  <c r="CQ72" i="13" s="1"/>
  <c r="CR72" i="13" s="1"/>
  <c r="CN71" i="13"/>
  <c r="CO71" i="13" s="1"/>
  <c r="CP71" i="13" s="1"/>
  <c r="CQ71" i="13" s="1"/>
  <c r="CR71" i="13" s="1"/>
  <c r="CN70" i="13"/>
  <c r="CO70" i="13" s="1"/>
  <c r="CP70" i="13" s="1"/>
  <c r="CQ70" i="13" s="1"/>
  <c r="CR70" i="13" s="1"/>
  <c r="CN69" i="13"/>
  <c r="CO69" i="13" s="1"/>
  <c r="CP69" i="13" s="1"/>
  <c r="CQ69" i="13" s="1"/>
  <c r="CR69" i="13" s="1"/>
  <c r="CN68" i="13"/>
  <c r="CO68" i="13" s="1"/>
  <c r="CP68" i="13" s="1"/>
  <c r="CQ68" i="13" s="1"/>
  <c r="CR68" i="13" s="1"/>
  <c r="CN67" i="13"/>
  <c r="CO67" i="13" s="1"/>
  <c r="CP67" i="13" s="1"/>
  <c r="CQ67" i="13" s="1"/>
  <c r="CR67" i="13" s="1"/>
  <c r="CN66" i="13"/>
  <c r="CO66" i="13" s="1"/>
  <c r="CP66" i="13" s="1"/>
  <c r="CQ66" i="13" s="1"/>
  <c r="CR66" i="13" s="1"/>
  <c r="CN65" i="13"/>
  <c r="CO65" i="13" s="1"/>
  <c r="CP65" i="13" s="1"/>
  <c r="CQ65" i="13" s="1"/>
  <c r="CR65" i="13" s="1"/>
  <c r="CN64" i="13"/>
  <c r="CO64" i="13" s="1"/>
  <c r="CP64" i="13" s="1"/>
  <c r="CQ64" i="13" s="1"/>
  <c r="CR64" i="13" s="1"/>
  <c r="CN63" i="13"/>
  <c r="CO63" i="13" s="1"/>
  <c r="CP63" i="13" s="1"/>
  <c r="CQ63" i="13" s="1"/>
  <c r="CR63" i="13" s="1"/>
  <c r="CN62" i="13"/>
  <c r="CO62" i="13" s="1"/>
  <c r="CP62" i="13" s="1"/>
  <c r="CQ62" i="13" s="1"/>
  <c r="CR62" i="13" s="1"/>
  <c r="CN61" i="13"/>
  <c r="CO61" i="13" s="1"/>
  <c r="CP61" i="13" s="1"/>
  <c r="CQ61" i="13" s="1"/>
  <c r="CR61" i="13" s="1"/>
  <c r="CN60" i="13"/>
  <c r="CO60" i="13" s="1"/>
  <c r="CP60" i="13" s="1"/>
  <c r="CQ60" i="13" s="1"/>
  <c r="CR60" i="13" s="1"/>
  <c r="CN59" i="13"/>
  <c r="CO59" i="13" s="1"/>
  <c r="CP59" i="13" s="1"/>
  <c r="CQ59" i="13" s="1"/>
  <c r="CR59" i="13" s="1"/>
  <c r="CN58" i="13"/>
  <c r="CO58" i="13" s="1"/>
  <c r="CP58" i="13" s="1"/>
  <c r="CQ58" i="13" s="1"/>
  <c r="CR58" i="13" s="1"/>
  <c r="CN57" i="13"/>
  <c r="CO57" i="13" s="1"/>
  <c r="CP57" i="13" s="1"/>
  <c r="CQ57" i="13" s="1"/>
  <c r="CR57" i="13" s="1"/>
  <c r="CN56" i="13"/>
  <c r="CO56" i="13" s="1"/>
  <c r="CP56" i="13" s="1"/>
  <c r="CQ56" i="13" s="1"/>
  <c r="CR56" i="13" s="1"/>
  <c r="CN55" i="13"/>
  <c r="CO55" i="13" s="1"/>
  <c r="CP55" i="13" s="1"/>
  <c r="CQ55" i="13" s="1"/>
  <c r="CR55" i="13" s="1"/>
  <c r="CN54" i="13"/>
  <c r="CO54" i="13" s="1"/>
  <c r="CP54" i="13" s="1"/>
  <c r="CQ54" i="13" s="1"/>
  <c r="CR54" i="13" s="1"/>
  <c r="CN53" i="13"/>
  <c r="CO53" i="13" s="1"/>
  <c r="CP53" i="13" s="1"/>
  <c r="CQ53" i="13" s="1"/>
  <c r="CR53" i="13" s="1"/>
  <c r="CN52" i="13"/>
  <c r="CO52" i="13" s="1"/>
  <c r="CP52" i="13" s="1"/>
  <c r="CQ52" i="13" s="1"/>
  <c r="CR52" i="13" s="1"/>
  <c r="CN51" i="13"/>
  <c r="CO51" i="13" s="1"/>
  <c r="CP51" i="13" s="1"/>
  <c r="CQ51" i="13" s="1"/>
  <c r="CR51" i="13" s="1"/>
  <c r="CN50" i="13"/>
  <c r="CO50" i="13" s="1"/>
  <c r="CP50" i="13" s="1"/>
  <c r="CQ50" i="13" s="1"/>
  <c r="CR50" i="13" s="1"/>
  <c r="CN49" i="13"/>
  <c r="CO49" i="13" s="1"/>
  <c r="CP49" i="13" s="1"/>
  <c r="CQ49" i="13" s="1"/>
  <c r="CR49" i="13" s="1"/>
  <c r="CN48" i="13"/>
  <c r="CO48" i="13" s="1"/>
  <c r="CP48" i="13" s="1"/>
  <c r="CQ48" i="13" s="1"/>
  <c r="CR48" i="13" s="1"/>
  <c r="CN47" i="13"/>
  <c r="CO47" i="13" s="1"/>
  <c r="CP47" i="13" s="1"/>
  <c r="CQ47" i="13" s="1"/>
  <c r="CR47" i="13" s="1"/>
  <c r="CN46" i="13"/>
  <c r="CO46" i="13" s="1"/>
  <c r="CP46" i="13" s="1"/>
  <c r="CQ46" i="13" s="1"/>
  <c r="CR46" i="13" s="1"/>
  <c r="CN45" i="13"/>
  <c r="CO45" i="13" s="1"/>
  <c r="CP45" i="13" s="1"/>
  <c r="CQ45" i="13" s="1"/>
  <c r="CR45" i="13" s="1"/>
  <c r="CN44" i="13"/>
  <c r="CO44" i="13" s="1"/>
  <c r="CP44" i="13" s="1"/>
  <c r="CQ44" i="13" s="1"/>
  <c r="CR44" i="13" s="1"/>
  <c r="CN43" i="13"/>
  <c r="CO43" i="13" s="1"/>
  <c r="CP43" i="13" s="1"/>
  <c r="CQ43" i="13" s="1"/>
  <c r="CR43" i="13" s="1"/>
  <c r="CN42" i="13"/>
  <c r="CO42" i="13" s="1"/>
  <c r="CP42" i="13" s="1"/>
  <c r="CQ42" i="13" s="1"/>
  <c r="CR42" i="13" s="1"/>
  <c r="CN41" i="13"/>
  <c r="CO41" i="13" s="1"/>
  <c r="CP41" i="13" s="1"/>
  <c r="CQ41" i="13" s="1"/>
  <c r="CR41" i="13" s="1"/>
  <c r="CN40" i="13"/>
  <c r="CO40" i="13" s="1"/>
  <c r="CP40" i="13" s="1"/>
  <c r="CQ40" i="13" s="1"/>
  <c r="CR40" i="13" s="1"/>
  <c r="CN39" i="13"/>
  <c r="CO39" i="13" s="1"/>
  <c r="CP39" i="13" s="1"/>
  <c r="CQ39" i="13" s="1"/>
  <c r="CR39" i="13" s="1"/>
  <c r="CN38" i="13"/>
  <c r="CO38" i="13" s="1"/>
  <c r="CP38" i="13" s="1"/>
  <c r="CQ38" i="13" s="1"/>
  <c r="CR38" i="13" s="1"/>
  <c r="CN37" i="13"/>
  <c r="CO37" i="13" s="1"/>
  <c r="CP37" i="13" s="1"/>
  <c r="CQ37" i="13" s="1"/>
  <c r="CR37" i="13" s="1"/>
  <c r="CN36" i="13"/>
  <c r="CO36" i="13" s="1"/>
  <c r="CP36" i="13" s="1"/>
  <c r="CQ36" i="13" s="1"/>
  <c r="CR36" i="13" s="1"/>
  <c r="CN35" i="13"/>
  <c r="CO35" i="13" s="1"/>
  <c r="CP35" i="13" s="1"/>
  <c r="CQ35" i="13" s="1"/>
  <c r="CR35" i="13" s="1"/>
  <c r="CN34" i="13"/>
  <c r="CO34" i="13" s="1"/>
  <c r="CP34" i="13" s="1"/>
  <c r="CQ34" i="13" s="1"/>
  <c r="CR34" i="13" s="1"/>
  <c r="CN33" i="13"/>
  <c r="CO33" i="13" s="1"/>
  <c r="CP33" i="13" s="1"/>
  <c r="CQ33" i="13" s="1"/>
  <c r="CR33" i="13" s="1"/>
  <c r="CN32" i="13"/>
  <c r="CO32" i="13" s="1"/>
  <c r="CP32" i="13" s="1"/>
  <c r="CQ32" i="13" s="1"/>
  <c r="CR32" i="13" s="1"/>
  <c r="CN31" i="13"/>
  <c r="CO31" i="13" s="1"/>
  <c r="CP31" i="13" s="1"/>
  <c r="CQ31" i="13" s="1"/>
  <c r="CR31" i="13" s="1"/>
  <c r="CN30" i="13"/>
  <c r="CO30" i="13" s="1"/>
  <c r="CP30" i="13" s="1"/>
  <c r="CQ30" i="13" s="1"/>
  <c r="CR30" i="13" s="1"/>
  <c r="CN29" i="13"/>
  <c r="CO29" i="13" s="1"/>
  <c r="CP29" i="13" s="1"/>
  <c r="CQ29" i="13" s="1"/>
  <c r="CR29" i="13" s="1"/>
  <c r="CN28" i="13"/>
  <c r="CO28" i="13" s="1"/>
  <c r="CP28" i="13" s="1"/>
  <c r="CQ28" i="13" s="1"/>
  <c r="CR28" i="13" s="1"/>
  <c r="CN27" i="13"/>
  <c r="CO27" i="13" s="1"/>
  <c r="CP27" i="13" s="1"/>
  <c r="CQ27" i="13" s="1"/>
  <c r="CR27" i="13" s="1"/>
  <c r="CN26" i="13"/>
  <c r="CO26" i="13" s="1"/>
  <c r="CP26" i="13" s="1"/>
  <c r="CQ26" i="13" s="1"/>
  <c r="CR26" i="13" s="1"/>
  <c r="CN25" i="13"/>
  <c r="CO25" i="13" s="1"/>
  <c r="CP25" i="13" s="1"/>
  <c r="CQ25" i="13" s="1"/>
  <c r="CR25" i="13" s="1"/>
  <c r="CN24" i="13"/>
  <c r="CO24" i="13" s="1"/>
  <c r="CP24" i="13" s="1"/>
  <c r="CQ24" i="13" s="1"/>
  <c r="CR24" i="13" s="1"/>
  <c r="CN23" i="13"/>
  <c r="CO23" i="13" s="1"/>
  <c r="CP23" i="13" s="1"/>
  <c r="CQ23" i="13" s="1"/>
  <c r="CR23" i="13" s="1"/>
  <c r="CN22" i="13"/>
  <c r="CO22" i="13" s="1"/>
  <c r="CP22" i="13" s="1"/>
  <c r="CQ22" i="13" s="1"/>
  <c r="CR22" i="13" s="1"/>
  <c r="CN21" i="13"/>
  <c r="CO21" i="13" s="1"/>
  <c r="CP21" i="13" s="1"/>
  <c r="CQ21" i="13" s="1"/>
  <c r="CR21" i="13" s="1"/>
  <c r="CN20" i="13"/>
  <c r="CO20" i="13" s="1"/>
  <c r="CP20" i="13" s="1"/>
  <c r="CQ20" i="13" s="1"/>
  <c r="CR20" i="13" s="1"/>
  <c r="CN19" i="13"/>
  <c r="CO19" i="13" s="1"/>
  <c r="CP19" i="13" s="1"/>
  <c r="CQ19" i="13" s="1"/>
  <c r="CR19" i="13" s="1"/>
  <c r="CN18" i="13"/>
  <c r="CO18" i="13" s="1"/>
  <c r="CP18" i="13" s="1"/>
  <c r="CQ18" i="13" s="1"/>
  <c r="CR18" i="13" s="1"/>
  <c r="CN17" i="13"/>
  <c r="CO17" i="13" s="1"/>
  <c r="CP17" i="13" s="1"/>
  <c r="CQ17" i="13" s="1"/>
  <c r="CR17" i="13" s="1"/>
  <c r="CN16" i="13"/>
  <c r="CO16" i="13" s="1"/>
  <c r="CP16" i="13" s="1"/>
  <c r="CQ16" i="13" s="1"/>
  <c r="CR16" i="13" s="1"/>
  <c r="CN15" i="13"/>
  <c r="CO15" i="13" s="1"/>
  <c r="CP15" i="13" s="1"/>
  <c r="CQ15" i="13" s="1"/>
  <c r="CR15" i="13" s="1"/>
  <c r="CN14" i="13"/>
  <c r="CO14" i="13" s="1"/>
  <c r="CP14" i="13" s="1"/>
  <c r="CQ14" i="13" s="1"/>
  <c r="CR14" i="13" s="1"/>
  <c r="CN13" i="13"/>
  <c r="CO13" i="13" s="1"/>
  <c r="CP13" i="13" s="1"/>
  <c r="CQ13" i="13" s="1"/>
  <c r="CR13" i="13" s="1"/>
  <c r="CN12" i="13"/>
  <c r="CO12" i="13" s="1"/>
  <c r="CP12" i="13" s="1"/>
  <c r="CQ12" i="13" s="1"/>
  <c r="CR12" i="13" s="1"/>
  <c r="CN11" i="13"/>
  <c r="CO11" i="13" s="1"/>
  <c r="CP11" i="13" s="1"/>
  <c r="CQ11" i="13" s="1"/>
  <c r="CR11" i="13" s="1"/>
  <c r="CN10" i="13"/>
  <c r="CO10" i="13" s="1"/>
  <c r="CP10" i="13" s="1"/>
  <c r="CQ10" i="13" s="1"/>
  <c r="CR10" i="13" s="1"/>
  <c r="CN9" i="13"/>
  <c r="CO9" i="13" s="1"/>
  <c r="CP9" i="13" s="1"/>
  <c r="CQ9" i="13" s="1"/>
  <c r="CR9" i="13" s="1"/>
  <c r="CN8" i="13"/>
  <c r="CO8" i="13" s="1"/>
  <c r="CP8" i="13" s="1"/>
  <c r="CQ8" i="13" s="1"/>
  <c r="CR8" i="13" s="1"/>
  <c r="CN7" i="13"/>
  <c r="CO7" i="13" s="1"/>
  <c r="CP7" i="13" s="1"/>
  <c r="CQ7" i="13" s="1"/>
  <c r="CR7" i="13" s="1"/>
  <c r="CN6" i="13"/>
  <c r="CO6" i="13" s="1"/>
  <c r="CP6" i="13" s="1"/>
  <c r="CQ6" i="13" s="1"/>
  <c r="CR6" i="13" s="1"/>
  <c r="CN5" i="13"/>
  <c r="CO5" i="13" s="1"/>
  <c r="CP5" i="13" s="1"/>
  <c r="CQ5" i="13" s="1"/>
  <c r="CR5" i="13" s="1"/>
  <c r="CN104" i="14"/>
  <c r="CO104" i="14" s="1"/>
  <c r="CP104" i="14" s="1"/>
  <c r="CQ104" i="14" s="1"/>
  <c r="CR104" i="14" s="1"/>
  <c r="CN103" i="14"/>
  <c r="CO103" i="14" s="1"/>
  <c r="CP103" i="14" s="1"/>
  <c r="CQ103" i="14" s="1"/>
  <c r="CR103" i="14" s="1"/>
  <c r="CN102" i="14"/>
  <c r="CO102" i="14" s="1"/>
  <c r="CP102" i="14" s="1"/>
  <c r="CQ102" i="14" s="1"/>
  <c r="CR102" i="14" s="1"/>
  <c r="CN101" i="14"/>
  <c r="CO101" i="14" s="1"/>
  <c r="CP101" i="14" s="1"/>
  <c r="CQ101" i="14" s="1"/>
  <c r="CR101" i="14" s="1"/>
  <c r="CN100" i="14"/>
  <c r="CO100" i="14" s="1"/>
  <c r="CP100" i="14" s="1"/>
  <c r="CQ100" i="14" s="1"/>
  <c r="CR100" i="14" s="1"/>
  <c r="CN99" i="14"/>
  <c r="CO99" i="14" s="1"/>
  <c r="CP99" i="14" s="1"/>
  <c r="CQ99" i="14" s="1"/>
  <c r="CR99" i="14" s="1"/>
  <c r="CN98" i="14"/>
  <c r="CO98" i="14" s="1"/>
  <c r="CP98" i="14" s="1"/>
  <c r="CQ98" i="14" s="1"/>
  <c r="CR98" i="14" s="1"/>
  <c r="CN97" i="14"/>
  <c r="CO97" i="14" s="1"/>
  <c r="CP97" i="14" s="1"/>
  <c r="CQ97" i="14" s="1"/>
  <c r="CR97" i="14" s="1"/>
  <c r="CN96" i="14"/>
  <c r="CO96" i="14" s="1"/>
  <c r="CP96" i="14" s="1"/>
  <c r="CQ96" i="14" s="1"/>
  <c r="CR96" i="14" s="1"/>
  <c r="CN95" i="14"/>
  <c r="CO95" i="14" s="1"/>
  <c r="CP95" i="14" s="1"/>
  <c r="CQ95" i="14" s="1"/>
  <c r="CR95" i="14" s="1"/>
  <c r="CN94" i="14"/>
  <c r="CO94" i="14" s="1"/>
  <c r="CP94" i="14" s="1"/>
  <c r="CQ94" i="14" s="1"/>
  <c r="CR94" i="14" s="1"/>
  <c r="CN93" i="14"/>
  <c r="CO93" i="14" s="1"/>
  <c r="CP93" i="14" s="1"/>
  <c r="CQ93" i="14" s="1"/>
  <c r="CR93" i="14" s="1"/>
  <c r="CN92" i="14"/>
  <c r="CO92" i="14" s="1"/>
  <c r="CP92" i="14" s="1"/>
  <c r="CQ92" i="14" s="1"/>
  <c r="CR92" i="14" s="1"/>
  <c r="CN91" i="14"/>
  <c r="CO91" i="14" s="1"/>
  <c r="CP91" i="14" s="1"/>
  <c r="CQ91" i="14" s="1"/>
  <c r="CR91" i="14" s="1"/>
  <c r="CN90" i="14"/>
  <c r="CO90" i="14" s="1"/>
  <c r="CP90" i="14" s="1"/>
  <c r="CQ90" i="14" s="1"/>
  <c r="CR90" i="14" s="1"/>
  <c r="CN89" i="14"/>
  <c r="CO89" i="14" s="1"/>
  <c r="CP89" i="14" s="1"/>
  <c r="CQ89" i="14" s="1"/>
  <c r="CR89" i="14" s="1"/>
  <c r="CN88" i="14"/>
  <c r="CO88" i="14" s="1"/>
  <c r="CP88" i="14" s="1"/>
  <c r="CQ88" i="14" s="1"/>
  <c r="CR88" i="14" s="1"/>
  <c r="CN87" i="14"/>
  <c r="CO87" i="14" s="1"/>
  <c r="CP87" i="14" s="1"/>
  <c r="CQ87" i="14" s="1"/>
  <c r="CR87" i="14" s="1"/>
  <c r="CN86" i="14"/>
  <c r="CO86" i="14" s="1"/>
  <c r="CP86" i="14" s="1"/>
  <c r="CQ86" i="14" s="1"/>
  <c r="CR86" i="14" s="1"/>
  <c r="CN85" i="14"/>
  <c r="CO85" i="14" s="1"/>
  <c r="CP85" i="14" s="1"/>
  <c r="CQ85" i="14" s="1"/>
  <c r="CR85" i="14" s="1"/>
  <c r="CN84" i="14"/>
  <c r="CO84" i="14" s="1"/>
  <c r="CP84" i="14" s="1"/>
  <c r="CQ84" i="14" s="1"/>
  <c r="CR84" i="14" s="1"/>
  <c r="CN83" i="14"/>
  <c r="CO83" i="14" s="1"/>
  <c r="CP83" i="14" s="1"/>
  <c r="CQ83" i="14" s="1"/>
  <c r="CR83" i="14" s="1"/>
  <c r="CN82" i="14"/>
  <c r="CO82" i="14" s="1"/>
  <c r="CP82" i="14" s="1"/>
  <c r="CQ82" i="14" s="1"/>
  <c r="CR82" i="14" s="1"/>
  <c r="CN81" i="14"/>
  <c r="CO81" i="14" s="1"/>
  <c r="CP81" i="14" s="1"/>
  <c r="CQ81" i="14" s="1"/>
  <c r="CR81" i="14" s="1"/>
  <c r="CN80" i="14"/>
  <c r="CO80" i="14" s="1"/>
  <c r="CP80" i="14" s="1"/>
  <c r="CQ80" i="14" s="1"/>
  <c r="CR80" i="14" s="1"/>
  <c r="CN79" i="14"/>
  <c r="CO79" i="14" s="1"/>
  <c r="CP79" i="14" s="1"/>
  <c r="CQ79" i="14" s="1"/>
  <c r="CR79" i="14" s="1"/>
  <c r="CN78" i="14"/>
  <c r="CO78" i="14" s="1"/>
  <c r="CP78" i="14" s="1"/>
  <c r="CQ78" i="14" s="1"/>
  <c r="CR78" i="14" s="1"/>
  <c r="CN77" i="14"/>
  <c r="CO77" i="14" s="1"/>
  <c r="CP77" i="14" s="1"/>
  <c r="CQ77" i="14" s="1"/>
  <c r="CR77" i="14" s="1"/>
  <c r="CN76" i="14"/>
  <c r="CO76" i="14" s="1"/>
  <c r="CP76" i="14" s="1"/>
  <c r="CQ76" i="14" s="1"/>
  <c r="CR76" i="14" s="1"/>
  <c r="CN75" i="14"/>
  <c r="CO75" i="14" s="1"/>
  <c r="CP75" i="14" s="1"/>
  <c r="CQ75" i="14" s="1"/>
  <c r="CR75" i="14" s="1"/>
  <c r="CN74" i="14"/>
  <c r="CO74" i="14" s="1"/>
  <c r="CP74" i="14" s="1"/>
  <c r="CQ74" i="14" s="1"/>
  <c r="CR74" i="14" s="1"/>
  <c r="CN73" i="14"/>
  <c r="CO73" i="14" s="1"/>
  <c r="CP73" i="14" s="1"/>
  <c r="CQ73" i="14" s="1"/>
  <c r="CR73" i="14" s="1"/>
  <c r="CN72" i="14"/>
  <c r="CO72" i="14" s="1"/>
  <c r="CP72" i="14" s="1"/>
  <c r="CQ72" i="14" s="1"/>
  <c r="CR72" i="14" s="1"/>
  <c r="CN71" i="14"/>
  <c r="CO71" i="14" s="1"/>
  <c r="CP71" i="14" s="1"/>
  <c r="CQ71" i="14" s="1"/>
  <c r="CR71" i="14" s="1"/>
  <c r="CN70" i="14"/>
  <c r="CO70" i="14" s="1"/>
  <c r="CP70" i="14" s="1"/>
  <c r="CQ70" i="14" s="1"/>
  <c r="CR70" i="14" s="1"/>
  <c r="CN69" i="14"/>
  <c r="CO69" i="14" s="1"/>
  <c r="CP69" i="14" s="1"/>
  <c r="CQ69" i="14" s="1"/>
  <c r="CR69" i="14" s="1"/>
  <c r="CN68" i="14"/>
  <c r="CO68" i="14" s="1"/>
  <c r="CP68" i="14" s="1"/>
  <c r="CQ68" i="14" s="1"/>
  <c r="CR68" i="14" s="1"/>
  <c r="CP67" i="14"/>
  <c r="CQ67" i="14" s="1"/>
  <c r="CR67" i="14" s="1"/>
  <c r="CN66" i="14"/>
  <c r="CO66" i="14" s="1"/>
  <c r="CP66" i="14" s="1"/>
  <c r="CQ66" i="14" s="1"/>
  <c r="CR66" i="14" s="1"/>
  <c r="CN65" i="14"/>
  <c r="CO65" i="14" s="1"/>
  <c r="CP65" i="14" s="1"/>
  <c r="CQ65" i="14" s="1"/>
  <c r="CR65" i="14" s="1"/>
  <c r="CN64" i="14"/>
  <c r="CO64" i="14" s="1"/>
  <c r="CP64" i="14" s="1"/>
  <c r="CQ64" i="14" s="1"/>
  <c r="CR64" i="14" s="1"/>
  <c r="CN63" i="14"/>
  <c r="CO63" i="14" s="1"/>
  <c r="CP63" i="14" s="1"/>
  <c r="CQ63" i="14" s="1"/>
  <c r="CR63" i="14" s="1"/>
  <c r="CN62" i="14"/>
  <c r="CO62" i="14" s="1"/>
  <c r="CP62" i="14" s="1"/>
  <c r="CQ62" i="14" s="1"/>
  <c r="CR62" i="14" s="1"/>
  <c r="CN61" i="14"/>
  <c r="CO61" i="14" s="1"/>
  <c r="CP61" i="14" s="1"/>
  <c r="CQ61" i="14" s="1"/>
  <c r="CR61" i="14" s="1"/>
  <c r="CN60" i="14"/>
  <c r="CO60" i="14" s="1"/>
  <c r="CP60" i="14" s="1"/>
  <c r="CQ60" i="14" s="1"/>
  <c r="CR60" i="14" s="1"/>
  <c r="CN59" i="14"/>
  <c r="CO59" i="14" s="1"/>
  <c r="CP59" i="14" s="1"/>
  <c r="CQ59" i="14" s="1"/>
  <c r="CR59" i="14" s="1"/>
  <c r="CN58" i="14"/>
  <c r="CO58" i="14" s="1"/>
  <c r="CP58" i="14" s="1"/>
  <c r="CQ58" i="14" s="1"/>
  <c r="CR58" i="14" s="1"/>
  <c r="CN57" i="14"/>
  <c r="CO57" i="14" s="1"/>
  <c r="CP57" i="14" s="1"/>
  <c r="CQ57" i="14" s="1"/>
  <c r="CR57" i="14" s="1"/>
  <c r="CN56" i="14"/>
  <c r="CO56" i="14" s="1"/>
  <c r="CP56" i="14" s="1"/>
  <c r="CQ56" i="14" s="1"/>
  <c r="CR56" i="14" s="1"/>
  <c r="CN55" i="14"/>
  <c r="CO55" i="14" s="1"/>
  <c r="CP55" i="14" s="1"/>
  <c r="CQ55" i="14" s="1"/>
  <c r="CR55" i="14" s="1"/>
  <c r="CN54" i="14"/>
  <c r="CO54" i="14" s="1"/>
  <c r="CP54" i="14" s="1"/>
  <c r="CQ54" i="14" s="1"/>
  <c r="CR54" i="14" s="1"/>
  <c r="CN53" i="14"/>
  <c r="CO53" i="14" s="1"/>
  <c r="CP53" i="14" s="1"/>
  <c r="CQ53" i="14" s="1"/>
  <c r="CR53" i="14" s="1"/>
  <c r="CN52" i="14"/>
  <c r="CO52" i="14" s="1"/>
  <c r="CP52" i="14" s="1"/>
  <c r="CQ52" i="14" s="1"/>
  <c r="CR52" i="14" s="1"/>
  <c r="CN51" i="14"/>
  <c r="CO51" i="14" s="1"/>
  <c r="CP51" i="14" s="1"/>
  <c r="CQ51" i="14" s="1"/>
  <c r="CR51" i="14" s="1"/>
  <c r="CN50" i="14"/>
  <c r="CO50" i="14" s="1"/>
  <c r="CP50" i="14" s="1"/>
  <c r="CQ50" i="14" s="1"/>
  <c r="CR50" i="14" s="1"/>
  <c r="CN49" i="14"/>
  <c r="CO49" i="14" s="1"/>
  <c r="CP49" i="14" s="1"/>
  <c r="CQ49" i="14" s="1"/>
  <c r="CR49" i="14" s="1"/>
  <c r="CN48" i="14"/>
  <c r="CO48" i="14" s="1"/>
  <c r="CP48" i="14" s="1"/>
  <c r="CQ48" i="14" s="1"/>
  <c r="CR48" i="14" s="1"/>
  <c r="CN47" i="14"/>
  <c r="CO47" i="14" s="1"/>
  <c r="CP47" i="14" s="1"/>
  <c r="CQ47" i="14" s="1"/>
  <c r="CR47" i="14" s="1"/>
  <c r="CN46" i="14"/>
  <c r="CO46" i="14" s="1"/>
  <c r="CP46" i="14" s="1"/>
  <c r="CQ46" i="14" s="1"/>
  <c r="CR46" i="14" s="1"/>
  <c r="CN45" i="14"/>
  <c r="CO45" i="14" s="1"/>
  <c r="CP45" i="14" s="1"/>
  <c r="CQ45" i="14" s="1"/>
  <c r="CR45" i="14" s="1"/>
  <c r="CN44" i="14"/>
  <c r="CO44" i="14" s="1"/>
  <c r="CP44" i="14" s="1"/>
  <c r="CQ44" i="14" s="1"/>
  <c r="CR44" i="14" s="1"/>
  <c r="CN43" i="14"/>
  <c r="CO43" i="14" s="1"/>
  <c r="CP43" i="14" s="1"/>
  <c r="CQ43" i="14" s="1"/>
  <c r="CR43" i="14" s="1"/>
  <c r="CN42" i="14"/>
  <c r="CO42" i="14" s="1"/>
  <c r="CP42" i="14" s="1"/>
  <c r="CQ42" i="14" s="1"/>
  <c r="CR42" i="14" s="1"/>
  <c r="CN41" i="14"/>
  <c r="CO41" i="14" s="1"/>
  <c r="CP41" i="14" s="1"/>
  <c r="CQ41" i="14" s="1"/>
  <c r="CR41" i="14" s="1"/>
  <c r="CN40" i="14"/>
  <c r="CO40" i="14" s="1"/>
  <c r="CP40" i="14" s="1"/>
  <c r="CQ40" i="14" s="1"/>
  <c r="CR40" i="14" s="1"/>
  <c r="CN39" i="14"/>
  <c r="CO39" i="14" s="1"/>
  <c r="CP39" i="14" s="1"/>
  <c r="CQ39" i="14" s="1"/>
  <c r="CR39" i="14" s="1"/>
  <c r="CN38" i="14"/>
  <c r="CO38" i="14" s="1"/>
  <c r="CP38" i="14" s="1"/>
  <c r="CQ38" i="14" s="1"/>
  <c r="CR38" i="14" s="1"/>
  <c r="CN37" i="14"/>
  <c r="CO37" i="14" s="1"/>
  <c r="CP37" i="14" s="1"/>
  <c r="CQ37" i="14" s="1"/>
  <c r="CR37" i="14" s="1"/>
  <c r="CN36" i="14"/>
  <c r="CO36" i="14" s="1"/>
  <c r="CP36" i="14" s="1"/>
  <c r="CQ36" i="14" s="1"/>
  <c r="CR36" i="14" s="1"/>
  <c r="CN35" i="14"/>
  <c r="CO35" i="14" s="1"/>
  <c r="CP35" i="14" s="1"/>
  <c r="CQ35" i="14" s="1"/>
  <c r="CR35" i="14" s="1"/>
  <c r="CN34" i="14"/>
  <c r="CO34" i="14" s="1"/>
  <c r="CP34" i="14" s="1"/>
  <c r="CQ34" i="14" s="1"/>
  <c r="CR34" i="14" s="1"/>
  <c r="CN33" i="14"/>
  <c r="CO33" i="14" s="1"/>
  <c r="CP33" i="14" s="1"/>
  <c r="CQ33" i="14" s="1"/>
  <c r="CR33" i="14" s="1"/>
  <c r="CN32" i="14"/>
  <c r="CO32" i="14" s="1"/>
  <c r="CP32" i="14" s="1"/>
  <c r="CQ32" i="14" s="1"/>
  <c r="CR32" i="14" s="1"/>
  <c r="CN31" i="14"/>
  <c r="CO31" i="14" s="1"/>
  <c r="CP31" i="14" s="1"/>
  <c r="CQ31" i="14" s="1"/>
  <c r="CR31" i="14" s="1"/>
  <c r="CN30" i="14"/>
  <c r="CO30" i="14" s="1"/>
  <c r="CP30" i="14" s="1"/>
  <c r="CQ30" i="14" s="1"/>
  <c r="CR30" i="14" s="1"/>
  <c r="CN29" i="14"/>
  <c r="CO29" i="14" s="1"/>
  <c r="CP29" i="14" s="1"/>
  <c r="CQ29" i="14" s="1"/>
  <c r="CR29" i="14" s="1"/>
  <c r="CN28" i="14"/>
  <c r="CO28" i="14" s="1"/>
  <c r="CP28" i="14" s="1"/>
  <c r="CQ28" i="14" s="1"/>
  <c r="CR28" i="14" s="1"/>
  <c r="CN27" i="14"/>
  <c r="CO27" i="14" s="1"/>
  <c r="CP27" i="14" s="1"/>
  <c r="CQ27" i="14" s="1"/>
  <c r="CR27" i="14" s="1"/>
  <c r="CN26" i="14"/>
  <c r="CO26" i="14" s="1"/>
  <c r="CP26" i="14" s="1"/>
  <c r="CQ26" i="14" s="1"/>
  <c r="CR26" i="14" s="1"/>
  <c r="CN25" i="14"/>
  <c r="CO25" i="14" s="1"/>
  <c r="CP25" i="14" s="1"/>
  <c r="CQ25" i="14" s="1"/>
  <c r="CR25" i="14" s="1"/>
  <c r="CN24" i="14"/>
  <c r="CO24" i="14" s="1"/>
  <c r="CP24" i="14" s="1"/>
  <c r="CQ24" i="14" s="1"/>
  <c r="CR24" i="14" s="1"/>
  <c r="CN23" i="14"/>
  <c r="CO23" i="14" s="1"/>
  <c r="CP23" i="14" s="1"/>
  <c r="CQ23" i="14" s="1"/>
  <c r="CR23" i="14" s="1"/>
  <c r="CN22" i="14"/>
  <c r="CO22" i="14" s="1"/>
  <c r="CP22" i="14" s="1"/>
  <c r="CQ22" i="14" s="1"/>
  <c r="CR22" i="14" s="1"/>
  <c r="CN21" i="14"/>
  <c r="CO21" i="14" s="1"/>
  <c r="CP21" i="14" s="1"/>
  <c r="CQ21" i="14" s="1"/>
  <c r="CR21" i="14" s="1"/>
  <c r="CN20" i="14"/>
  <c r="CO20" i="14" s="1"/>
  <c r="CP20" i="14" s="1"/>
  <c r="CQ20" i="14" s="1"/>
  <c r="CR20" i="14" s="1"/>
  <c r="CN19" i="14"/>
  <c r="CO19" i="14" s="1"/>
  <c r="CP19" i="14" s="1"/>
  <c r="CQ19" i="14" s="1"/>
  <c r="CR19" i="14" s="1"/>
  <c r="CN18" i="14"/>
  <c r="CO18" i="14" s="1"/>
  <c r="CP18" i="14" s="1"/>
  <c r="CQ18" i="14" s="1"/>
  <c r="CR18" i="14" s="1"/>
  <c r="CN17" i="14"/>
  <c r="CO17" i="14" s="1"/>
  <c r="CP17" i="14" s="1"/>
  <c r="CQ17" i="14" s="1"/>
  <c r="CR17" i="14" s="1"/>
  <c r="CN16" i="14"/>
  <c r="CO16" i="14" s="1"/>
  <c r="CP16" i="14" s="1"/>
  <c r="CQ16" i="14" s="1"/>
  <c r="CR16" i="14" s="1"/>
  <c r="CN15" i="14"/>
  <c r="CO15" i="14" s="1"/>
  <c r="CP15" i="14" s="1"/>
  <c r="CQ15" i="14" s="1"/>
  <c r="CR15" i="14" s="1"/>
  <c r="CN14" i="14"/>
  <c r="CO14" i="14" s="1"/>
  <c r="CP14" i="14" s="1"/>
  <c r="CQ14" i="14" s="1"/>
  <c r="CR14" i="14" s="1"/>
  <c r="CN13" i="14"/>
  <c r="CO13" i="14" s="1"/>
  <c r="CP13" i="14" s="1"/>
  <c r="CQ13" i="14" s="1"/>
  <c r="CR13" i="14" s="1"/>
  <c r="CN12" i="14"/>
  <c r="CO12" i="14" s="1"/>
  <c r="CP12" i="14" s="1"/>
  <c r="CQ12" i="14" s="1"/>
  <c r="CR12" i="14" s="1"/>
  <c r="CN11" i="14"/>
  <c r="CO11" i="14" s="1"/>
  <c r="CP11" i="14" s="1"/>
  <c r="CQ11" i="14" s="1"/>
  <c r="CR11" i="14" s="1"/>
  <c r="CN10" i="14"/>
  <c r="CO10" i="14" s="1"/>
  <c r="CP10" i="14" s="1"/>
  <c r="CQ10" i="14" s="1"/>
  <c r="CR10" i="14" s="1"/>
  <c r="CN9" i="14"/>
  <c r="CO9" i="14" s="1"/>
  <c r="CP9" i="14" s="1"/>
  <c r="CQ9" i="14" s="1"/>
  <c r="CR9" i="14" s="1"/>
  <c r="CN8" i="14"/>
  <c r="CO8" i="14" s="1"/>
  <c r="CP8" i="14" s="1"/>
  <c r="CQ8" i="14" s="1"/>
  <c r="CR8" i="14" s="1"/>
  <c r="CN7" i="14"/>
  <c r="CO7" i="14" s="1"/>
  <c r="CP7" i="14" s="1"/>
  <c r="CQ7" i="14" s="1"/>
  <c r="CR7" i="14" s="1"/>
  <c r="CN6" i="14"/>
  <c r="CO6" i="14" s="1"/>
  <c r="CP6" i="14" s="1"/>
  <c r="CQ6" i="14" s="1"/>
  <c r="CR6" i="14" s="1"/>
  <c r="CO5" i="14" l="1"/>
  <c r="CP5" i="14" s="1"/>
  <c r="CQ5" i="14" s="1"/>
  <c r="CR5" i="14" s="1"/>
  <c r="AS4" i="14"/>
  <c r="AS1" i="14" s="1"/>
  <c r="AR4" i="14"/>
  <c r="AR1" i="14" s="1"/>
  <c r="AQ4" i="14"/>
  <c r="BM4" i="14" s="1"/>
  <c r="AP4" i="14"/>
  <c r="BL4" i="14" s="1"/>
  <c r="AO4" i="14"/>
  <c r="AO1" i="14" s="1"/>
  <c r="AN4" i="14"/>
  <c r="AN1" i="14" s="1"/>
  <c r="AM4" i="14"/>
  <c r="BI4" i="14" s="1"/>
  <c r="AL4" i="14"/>
  <c r="AL1" i="14" s="1"/>
  <c r="AK4" i="14"/>
  <c r="AK1" i="14" s="1"/>
  <c r="AJ4" i="14"/>
  <c r="BF4" i="14" s="1"/>
  <c r="AI4" i="14"/>
  <c r="BE4" i="14" s="1"/>
  <c r="AH4" i="14"/>
  <c r="BD4" i="14" s="1"/>
  <c r="AG4" i="14"/>
  <c r="AG1" i="14" s="1"/>
  <c r="AF4" i="14"/>
  <c r="AF1" i="14" s="1"/>
  <c r="AE4" i="14"/>
  <c r="AE1" i="14" s="1"/>
  <c r="AD4" i="14"/>
  <c r="AD1" i="14" s="1"/>
  <c r="AC4" i="14"/>
  <c r="AC1" i="14" s="1"/>
  <c r="AB4" i="14"/>
  <c r="AB1" i="14" s="1"/>
  <c r="AA4" i="14"/>
  <c r="AW4" i="14" s="1"/>
  <c r="Z4" i="14"/>
  <c r="AV4" i="14" s="1"/>
  <c r="Y4" i="14"/>
  <c r="Y1" i="14" s="1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Z1" i="14" l="1"/>
  <c r="BJ4" i="14"/>
  <c r="AP1" i="14"/>
  <c r="BK4" i="14"/>
  <c r="AH1" i="14"/>
  <c r="AM1" i="14"/>
  <c r="AQ1" i="14"/>
  <c r="AA1" i="14"/>
  <c r="BA4" i="14"/>
  <c r="BB4" i="14"/>
  <c r="BC4" i="14"/>
  <c r="AI1" i="14"/>
  <c r="AZ4" i="14"/>
  <c r="BH4" i="14"/>
  <c r="AJ1" i="14"/>
  <c r="AX4" i="14"/>
  <c r="BN4" i="14"/>
  <c r="AY4" i="14"/>
  <c r="BG4" i="14"/>
  <c r="BO4" i="14"/>
  <c r="AS4" i="13" l="1"/>
  <c r="AJ4" i="13"/>
  <c r="AK4" i="13"/>
  <c r="AL4" i="13"/>
  <c r="AM4" i="13"/>
  <c r="AN4" i="13"/>
  <c r="AO4" i="13"/>
  <c r="AP4" i="13"/>
  <c r="AQ4" i="13"/>
  <c r="AR4" i="13"/>
  <c r="M1" i="13"/>
  <c r="N1" i="13"/>
  <c r="O1" i="13"/>
  <c r="P1" i="13"/>
  <c r="Q1" i="13"/>
  <c r="R1" i="13"/>
  <c r="S1" i="13"/>
  <c r="T1" i="13"/>
  <c r="U1" i="13"/>
  <c r="V1" i="13"/>
  <c r="AI4" i="13"/>
  <c r="AI1" i="13" s="1"/>
  <c r="AH4" i="13"/>
  <c r="BD4" i="13" s="1"/>
  <c r="AG4" i="13"/>
  <c r="AG1" i="13" s="1"/>
  <c r="AF4" i="13"/>
  <c r="BB4" i="13" s="1"/>
  <c r="AE4" i="13"/>
  <c r="AE1" i="13" s="1"/>
  <c r="AD4" i="13"/>
  <c r="AZ4" i="13" s="1"/>
  <c r="AC4" i="13"/>
  <c r="AY4" i="13" s="1"/>
  <c r="AB4" i="13"/>
  <c r="AX4" i="13" s="1"/>
  <c r="AA4" i="13"/>
  <c r="AA1" i="13" s="1"/>
  <c r="Z4" i="13"/>
  <c r="Z1" i="13" s="1"/>
  <c r="Y4" i="13"/>
  <c r="Y1" i="13" s="1"/>
  <c r="L1" i="13"/>
  <c r="K1" i="13"/>
  <c r="J1" i="13"/>
  <c r="I1" i="13"/>
  <c r="H1" i="13"/>
  <c r="G1" i="13"/>
  <c r="F1" i="13"/>
  <c r="E1" i="13"/>
  <c r="D1" i="13"/>
  <c r="C1" i="13"/>
  <c r="B1" i="13"/>
  <c r="A3" i="1"/>
  <c r="A4" i="1"/>
  <c r="A5" i="1"/>
  <c r="A6" i="1"/>
  <c r="AP1" i="13" l="1"/>
  <c r="BL4" i="13"/>
  <c r="AO1" i="13"/>
  <c r="BK4" i="13"/>
  <c r="AN1" i="13"/>
  <c r="BJ4" i="13"/>
  <c r="AM1" i="13"/>
  <c r="BI4" i="13"/>
  <c r="AL1" i="13"/>
  <c r="BH4" i="13"/>
  <c r="AK1" i="13"/>
  <c r="BG4" i="13"/>
  <c r="AR1" i="13"/>
  <c r="BN4" i="13"/>
  <c r="AJ1" i="13"/>
  <c r="BF4" i="13"/>
  <c r="AQ1" i="13"/>
  <c r="BM4" i="13"/>
  <c r="AS1" i="13"/>
  <c r="BO4" i="13"/>
  <c r="AD1" i="13"/>
  <c r="AH1" i="13"/>
  <c r="AW4" i="13"/>
  <c r="BE4" i="13"/>
  <c r="AV4" i="13"/>
  <c r="AC1" i="13"/>
  <c r="BA4" i="13"/>
  <c r="BC4" i="13"/>
  <c r="AF1" i="13"/>
  <c r="AB1" i="13"/>
  <c r="A2" i="1" l="1"/>
  <c r="V104" i="26" l="1"/>
  <c r="AS104" i="26" s="1"/>
  <c r="N104" i="26"/>
  <c r="AK104" i="26" s="1"/>
  <c r="F104" i="26"/>
  <c r="AC104" i="26" s="1"/>
  <c r="V103" i="26"/>
  <c r="AS103" i="26" s="1"/>
  <c r="N103" i="26"/>
  <c r="AK103" i="26" s="1"/>
  <c r="F103" i="26"/>
  <c r="AC103" i="26" s="1"/>
  <c r="V102" i="26"/>
  <c r="AS102" i="26" s="1"/>
  <c r="N102" i="26"/>
  <c r="AK102" i="26" s="1"/>
  <c r="F102" i="26"/>
  <c r="AC102" i="26" s="1"/>
  <c r="O101" i="26"/>
  <c r="AL101" i="26" s="1"/>
  <c r="G101" i="26"/>
  <c r="AD101" i="26" s="1"/>
  <c r="P100" i="26"/>
  <c r="AM100" i="26" s="1"/>
  <c r="H100" i="26"/>
  <c r="Q99" i="26"/>
  <c r="AN99" i="26" s="1"/>
  <c r="I99" i="26"/>
  <c r="AF99" i="26" s="1"/>
  <c r="R98" i="26"/>
  <c r="AO98" i="26" s="1"/>
  <c r="J98" i="26"/>
  <c r="B98" i="26"/>
  <c r="Y98" i="26" s="1"/>
  <c r="S97" i="26"/>
  <c r="AP97" i="26" s="1"/>
  <c r="K97" i="26"/>
  <c r="AH97" i="26" s="1"/>
  <c r="C97" i="26"/>
  <c r="Z97" i="26" s="1"/>
  <c r="V96" i="26"/>
  <c r="AS96" i="26" s="1"/>
  <c r="N96" i="26"/>
  <c r="AK96" i="26" s="1"/>
  <c r="F96" i="26"/>
  <c r="AC96" i="26" s="1"/>
  <c r="P95" i="26"/>
  <c r="AM95" i="26" s="1"/>
  <c r="H95" i="26"/>
  <c r="R94" i="26"/>
  <c r="AO94" i="26" s="1"/>
  <c r="J94" i="26"/>
  <c r="AG94" i="26" s="1"/>
  <c r="B94" i="26"/>
  <c r="Y94" i="26" s="1"/>
  <c r="R93" i="26"/>
  <c r="AO93" i="26" s="1"/>
  <c r="J93" i="26"/>
  <c r="B93" i="26"/>
  <c r="Y93" i="26" s="1"/>
  <c r="S92" i="26"/>
  <c r="AP92" i="26" s="1"/>
  <c r="K92" i="26"/>
  <c r="AH92" i="26" s="1"/>
  <c r="C92" i="26"/>
  <c r="Z92" i="26" s="1"/>
  <c r="T91" i="26"/>
  <c r="AQ91" i="26" s="1"/>
  <c r="L91" i="26"/>
  <c r="AI91" i="26" s="1"/>
  <c r="D91" i="26"/>
  <c r="AA91" i="26" s="1"/>
  <c r="U90" i="26"/>
  <c r="AR90" i="26" s="1"/>
  <c r="M90" i="26"/>
  <c r="AJ90" i="26" s="1"/>
  <c r="E90" i="26"/>
  <c r="AB90" i="26" s="1"/>
  <c r="O89" i="26"/>
  <c r="AL89" i="26" s="1"/>
  <c r="G89" i="26"/>
  <c r="AD89" i="26" s="1"/>
  <c r="T88" i="26"/>
  <c r="AQ88" i="26" s="1"/>
  <c r="L88" i="26"/>
  <c r="AI88" i="26" s="1"/>
  <c r="D88" i="26"/>
  <c r="AA88" i="26" s="1"/>
  <c r="P87" i="26"/>
  <c r="AM87" i="26" s="1"/>
  <c r="H87" i="26"/>
  <c r="U86" i="26"/>
  <c r="AR86" i="26" s="1"/>
  <c r="M86" i="26"/>
  <c r="AJ86" i="26" s="1"/>
  <c r="E86" i="26"/>
  <c r="AB86" i="26" s="1"/>
  <c r="Q85" i="26"/>
  <c r="AN85" i="26" s="1"/>
  <c r="I85" i="26"/>
  <c r="R84" i="26"/>
  <c r="AO84" i="26" s="1"/>
  <c r="J84" i="26"/>
  <c r="AG84" i="26" s="1"/>
  <c r="B84" i="26"/>
  <c r="Y84" i="26" s="1"/>
  <c r="S83" i="26"/>
  <c r="AP83" i="26" s="1"/>
  <c r="K83" i="26"/>
  <c r="AH83" i="26" s="1"/>
  <c r="C83" i="26"/>
  <c r="Z83" i="26" s="1"/>
  <c r="P82" i="26"/>
  <c r="AM82" i="26" s="1"/>
  <c r="H82" i="26"/>
  <c r="S81" i="26"/>
  <c r="K81" i="26"/>
  <c r="AH81" i="26" s="1"/>
  <c r="C81" i="26"/>
  <c r="Z81" i="26" s="1"/>
  <c r="T80" i="26"/>
  <c r="AQ80" i="26" s="1"/>
  <c r="L80" i="26"/>
  <c r="AI80" i="26" s="1"/>
  <c r="U104" i="26"/>
  <c r="AR104" i="26" s="1"/>
  <c r="M104" i="26"/>
  <c r="AJ104" i="26" s="1"/>
  <c r="E104" i="26"/>
  <c r="AB104" i="26" s="1"/>
  <c r="U103" i="26"/>
  <c r="AR103" i="26" s="1"/>
  <c r="M103" i="26"/>
  <c r="AJ103" i="26" s="1"/>
  <c r="E103" i="26"/>
  <c r="AB103" i="26" s="1"/>
  <c r="U102" i="26"/>
  <c r="AR102" i="26" s="1"/>
  <c r="M102" i="26"/>
  <c r="AJ102" i="26" s="1"/>
  <c r="E102" i="26"/>
  <c r="AB102" i="26" s="1"/>
  <c r="V101" i="26"/>
  <c r="AS101" i="26" s="1"/>
  <c r="N101" i="26"/>
  <c r="AK101" i="26" s="1"/>
  <c r="F101" i="26"/>
  <c r="AC101" i="26" s="1"/>
  <c r="O100" i="26"/>
  <c r="AL100" i="26" s="1"/>
  <c r="G100" i="26"/>
  <c r="AD100" i="26" s="1"/>
  <c r="P99" i="26"/>
  <c r="AM99" i="26" s="1"/>
  <c r="H99" i="26"/>
  <c r="Q98" i="26"/>
  <c r="AN98" i="26" s="1"/>
  <c r="I98" i="26"/>
  <c r="AF98" i="26" s="1"/>
  <c r="R97" i="26"/>
  <c r="AO97" i="26" s="1"/>
  <c r="J97" i="26"/>
  <c r="B97" i="26"/>
  <c r="Y97" i="26" s="1"/>
  <c r="U96" i="26"/>
  <c r="AR96" i="26" s="1"/>
  <c r="M96" i="26"/>
  <c r="AJ96" i="26" s="1"/>
  <c r="E96" i="26"/>
  <c r="AB96" i="26" s="1"/>
  <c r="O95" i="26"/>
  <c r="G95" i="26"/>
  <c r="AD95" i="26" s="1"/>
  <c r="Q94" i="26"/>
  <c r="AN94" i="26" s="1"/>
  <c r="I94" i="26"/>
  <c r="AF94" i="26" s="1"/>
  <c r="Q93" i="26"/>
  <c r="AN93" i="26" s="1"/>
  <c r="I93" i="26"/>
  <c r="AF93" i="26" s="1"/>
  <c r="R92" i="26"/>
  <c r="AO92" i="26" s="1"/>
  <c r="J92" i="26"/>
  <c r="AG92" i="26" s="1"/>
  <c r="B92" i="26"/>
  <c r="Y92" i="26" s="1"/>
  <c r="S91" i="26"/>
  <c r="K91" i="26"/>
  <c r="AH91" i="26" s="1"/>
  <c r="C91" i="26"/>
  <c r="Z91" i="26" s="1"/>
  <c r="T90" i="26"/>
  <c r="AQ90" i="26" s="1"/>
  <c r="L90" i="26"/>
  <c r="AI90" i="26" s="1"/>
  <c r="D90" i="26"/>
  <c r="AA90" i="26" s="1"/>
  <c r="V89" i="26"/>
  <c r="AS89" i="26" s="1"/>
  <c r="N89" i="26"/>
  <c r="F89" i="26"/>
  <c r="AC89" i="26" s="1"/>
  <c r="S88" i="26"/>
  <c r="AP88" i="26" s="1"/>
  <c r="K88" i="26"/>
  <c r="AH88" i="26" s="1"/>
  <c r="C88" i="26"/>
  <c r="Z88" i="26" s="1"/>
  <c r="O87" i="26"/>
  <c r="AL87" i="26" s="1"/>
  <c r="G87" i="26"/>
  <c r="AD87" i="26" s="1"/>
  <c r="T86" i="26"/>
  <c r="AQ86" i="26" s="1"/>
  <c r="L86" i="26"/>
  <c r="AI86" i="26" s="1"/>
  <c r="D86" i="26"/>
  <c r="AA86" i="26" s="1"/>
  <c r="P85" i="26"/>
  <c r="AM85" i="26" s="1"/>
  <c r="H85" i="26"/>
  <c r="Q84" i="26"/>
  <c r="AN84" i="26" s="1"/>
  <c r="I84" i="26"/>
  <c r="R83" i="26"/>
  <c r="AO83" i="26" s="1"/>
  <c r="J83" i="26"/>
  <c r="AG83" i="26" s="1"/>
  <c r="B83" i="26"/>
  <c r="Y83" i="26" s="1"/>
  <c r="O82" i="26"/>
  <c r="AL82" i="26" s="1"/>
  <c r="G82" i="26"/>
  <c r="AD82" i="26" s="1"/>
  <c r="R81" i="26"/>
  <c r="AO81" i="26" s="1"/>
  <c r="J81" i="26"/>
  <c r="AG81" i="26" s="1"/>
  <c r="B81" i="26"/>
  <c r="Y81" i="26" s="1"/>
  <c r="S80" i="26"/>
  <c r="T104" i="26"/>
  <c r="AQ104" i="26" s="1"/>
  <c r="BM104" i="26" s="1"/>
  <c r="L104" i="26"/>
  <c r="AI104" i="26" s="1"/>
  <c r="D104" i="26"/>
  <c r="AA104" i="26" s="1"/>
  <c r="T103" i="26"/>
  <c r="AQ103" i="26" s="1"/>
  <c r="BM103" i="26" s="1"/>
  <c r="L103" i="26"/>
  <c r="AI103" i="26" s="1"/>
  <c r="BE103" i="26" s="1"/>
  <c r="D103" i="26"/>
  <c r="AA103" i="26" s="1"/>
  <c r="T102" i="26"/>
  <c r="AQ102" i="26" s="1"/>
  <c r="BM102" i="26" s="1"/>
  <c r="L102" i="26"/>
  <c r="AI102" i="26" s="1"/>
  <c r="D102" i="26"/>
  <c r="AA102" i="26" s="1"/>
  <c r="AW102" i="26" s="1"/>
  <c r="U101" i="26"/>
  <c r="AR101" i="26" s="1"/>
  <c r="M101" i="26"/>
  <c r="AJ101" i="26" s="1"/>
  <c r="E101" i="26"/>
  <c r="AB101" i="26" s="1"/>
  <c r="AX101" i="26" s="1"/>
  <c r="V100" i="26"/>
  <c r="AS100" i="26" s="1"/>
  <c r="N100" i="26"/>
  <c r="AK100" i="26" s="1"/>
  <c r="F100" i="26"/>
  <c r="AC100" i="26" s="1"/>
  <c r="AY100" i="26" s="1"/>
  <c r="O99" i="26"/>
  <c r="AL99" i="26" s="1"/>
  <c r="BH99" i="26" s="1"/>
  <c r="G99" i="26"/>
  <c r="AD99" i="26" s="1"/>
  <c r="P98" i="26"/>
  <c r="AM98" i="26" s="1"/>
  <c r="H98" i="26"/>
  <c r="AE98" i="26" s="1"/>
  <c r="BA98" i="26" s="1"/>
  <c r="Q97" i="26"/>
  <c r="AN97" i="26" s="1"/>
  <c r="BJ97" i="26" s="1"/>
  <c r="I97" i="26"/>
  <c r="AF97" i="26" s="1"/>
  <c r="T96" i="26"/>
  <c r="AQ96" i="26" s="1"/>
  <c r="L96" i="26"/>
  <c r="AI96" i="26" s="1"/>
  <c r="D96" i="26"/>
  <c r="AA96" i="26" s="1"/>
  <c r="AW96" i="26" s="1"/>
  <c r="V95" i="26"/>
  <c r="AS95" i="26" s="1"/>
  <c r="N95" i="26"/>
  <c r="AK95" i="26" s="1"/>
  <c r="F95" i="26"/>
  <c r="AC95" i="26" s="1"/>
  <c r="AY95" i="26" s="1"/>
  <c r="P94" i="26"/>
  <c r="AM94" i="26" s="1"/>
  <c r="BI94" i="26" s="1"/>
  <c r="H94" i="26"/>
  <c r="P93" i="26"/>
  <c r="AM93" i="26" s="1"/>
  <c r="H93" i="26"/>
  <c r="Q92" i="26"/>
  <c r="AN92" i="26" s="1"/>
  <c r="BJ92" i="26" s="1"/>
  <c r="I92" i="26"/>
  <c r="AF92" i="26" s="1"/>
  <c r="R91" i="26"/>
  <c r="AO91" i="26" s="1"/>
  <c r="J91" i="26"/>
  <c r="AG91" i="26" s="1"/>
  <c r="B91" i="26"/>
  <c r="Y91" i="26" s="1"/>
  <c r="S90" i="26"/>
  <c r="AP90" i="26" s="1"/>
  <c r="BL90" i="26" s="1"/>
  <c r="K90" i="26"/>
  <c r="AH90" i="26" s="1"/>
  <c r="C90" i="26"/>
  <c r="Z90" i="26" s="1"/>
  <c r="AV90" i="26" s="1"/>
  <c r="U89" i="26"/>
  <c r="AR89" i="26" s="1"/>
  <c r="M89" i="26"/>
  <c r="AJ89" i="26" s="1"/>
  <c r="E89" i="26"/>
  <c r="AB89" i="26" s="1"/>
  <c r="R88" i="26"/>
  <c r="AO88" i="26" s="1"/>
  <c r="BK88" i="26" s="1"/>
  <c r="J88" i="26"/>
  <c r="AG88" i="26" s="1"/>
  <c r="B88" i="26"/>
  <c r="Y88" i="26" s="1"/>
  <c r="V87" i="26"/>
  <c r="AS87" i="26" s="1"/>
  <c r="N87" i="26"/>
  <c r="AK87" i="26" s="1"/>
  <c r="F87" i="26"/>
  <c r="AC87" i="26" s="1"/>
  <c r="S86" i="26"/>
  <c r="K86" i="26"/>
  <c r="AH86" i="26" s="1"/>
  <c r="C86" i="26"/>
  <c r="Z86" i="26" s="1"/>
  <c r="O85" i="26"/>
  <c r="AL85" i="26" s="1"/>
  <c r="BH85" i="26" s="1"/>
  <c r="G85" i="26"/>
  <c r="AD85" i="26" s="1"/>
  <c r="AZ85" i="26" s="1"/>
  <c r="P84" i="26"/>
  <c r="AM84" i="26" s="1"/>
  <c r="H84" i="26"/>
  <c r="AE84" i="26" s="1"/>
  <c r="Q83" i="26"/>
  <c r="AN83" i="26" s="1"/>
  <c r="I83" i="26"/>
  <c r="AF83" i="26" s="1"/>
  <c r="BB83" i="26" s="1"/>
  <c r="V82" i="26"/>
  <c r="AS82" i="26" s="1"/>
  <c r="N82" i="26"/>
  <c r="AK82" i="26" s="1"/>
  <c r="BG82" i="26" s="1"/>
  <c r="F82" i="26"/>
  <c r="AC82" i="26" s="1"/>
  <c r="AY82" i="26" s="1"/>
  <c r="Q81" i="26"/>
  <c r="AN81" i="26" s="1"/>
  <c r="BJ81" i="26" s="1"/>
  <c r="I81" i="26"/>
  <c r="AF81" i="26" s="1"/>
  <c r="R80" i="26"/>
  <c r="AO80" i="26" s="1"/>
  <c r="J80" i="26"/>
  <c r="AG80" i="26" s="1"/>
  <c r="B80" i="26"/>
  <c r="Y80" i="26" s="1"/>
  <c r="P79" i="26"/>
  <c r="AM79" i="26" s="1"/>
  <c r="H79" i="26"/>
  <c r="T78" i="26"/>
  <c r="AQ78" i="26" s="1"/>
  <c r="L78" i="26"/>
  <c r="AI78" i="26" s="1"/>
  <c r="D78" i="26"/>
  <c r="AA78" i="26" s="1"/>
  <c r="U77" i="26"/>
  <c r="AR77" i="26" s="1"/>
  <c r="M77" i="26"/>
  <c r="AJ77" i="26" s="1"/>
  <c r="E77" i="26"/>
  <c r="AB77" i="26" s="1"/>
  <c r="S104" i="26"/>
  <c r="AP104" i="26" s="1"/>
  <c r="K104" i="26"/>
  <c r="AH104" i="26" s="1"/>
  <c r="BD104" i="26" s="1"/>
  <c r="C104" i="26"/>
  <c r="Z104" i="26" s="1"/>
  <c r="AV104" i="26" s="1"/>
  <c r="S103" i="26"/>
  <c r="AP103" i="26" s="1"/>
  <c r="BL103" i="26" s="1"/>
  <c r="K103" i="26"/>
  <c r="AH103" i="26" s="1"/>
  <c r="C103" i="26"/>
  <c r="Z103" i="26" s="1"/>
  <c r="S102" i="26"/>
  <c r="AP102" i="26" s="1"/>
  <c r="K102" i="26"/>
  <c r="AH102" i="26" s="1"/>
  <c r="BD102" i="26" s="1"/>
  <c r="C102" i="26"/>
  <c r="Z102" i="26" s="1"/>
  <c r="T101" i="26"/>
  <c r="AQ101" i="26" s="1"/>
  <c r="BM101" i="26" s="1"/>
  <c r="L101" i="26"/>
  <c r="AI101" i="26" s="1"/>
  <c r="BE101" i="26" s="1"/>
  <c r="D101" i="26"/>
  <c r="AA101" i="26" s="1"/>
  <c r="AW101" i="26" s="1"/>
  <c r="U100" i="26"/>
  <c r="AR100" i="26" s="1"/>
  <c r="M100" i="26"/>
  <c r="AJ100" i="26" s="1"/>
  <c r="E100" i="26"/>
  <c r="AB100" i="26" s="1"/>
  <c r="V99" i="26"/>
  <c r="AS99" i="26" s="1"/>
  <c r="N99" i="26"/>
  <c r="AK99" i="26" s="1"/>
  <c r="F99" i="26"/>
  <c r="AC99" i="26" s="1"/>
  <c r="AY99" i="26" s="1"/>
  <c r="O98" i="26"/>
  <c r="AL98" i="26" s="1"/>
  <c r="BH98" i="26" s="1"/>
  <c r="G98" i="26"/>
  <c r="AD98" i="26" s="1"/>
  <c r="P97" i="26"/>
  <c r="AM97" i="26" s="1"/>
  <c r="H97" i="26"/>
  <c r="S96" i="26"/>
  <c r="AP96" i="26" s="1"/>
  <c r="BL96" i="26" s="1"/>
  <c r="K96" i="26"/>
  <c r="AH96" i="26" s="1"/>
  <c r="C96" i="26"/>
  <c r="Z96" i="26" s="1"/>
  <c r="U95" i="26"/>
  <c r="AR95" i="26" s="1"/>
  <c r="BN95" i="26" s="1"/>
  <c r="M95" i="26"/>
  <c r="AJ95" i="26" s="1"/>
  <c r="BF95" i="26" s="1"/>
  <c r="E95" i="26"/>
  <c r="AB95" i="26" s="1"/>
  <c r="O94" i="26"/>
  <c r="AL94" i="26" s="1"/>
  <c r="G94" i="26"/>
  <c r="AD94" i="26" s="1"/>
  <c r="AZ94" i="26" s="1"/>
  <c r="O93" i="26"/>
  <c r="AL93" i="26" s="1"/>
  <c r="G93" i="26"/>
  <c r="AD93" i="26" s="1"/>
  <c r="P92" i="26"/>
  <c r="AM92" i="26" s="1"/>
  <c r="H92" i="26"/>
  <c r="Q91" i="26"/>
  <c r="AN91" i="26" s="1"/>
  <c r="I91" i="26"/>
  <c r="R90" i="26"/>
  <c r="AO90" i="26" s="1"/>
  <c r="J90" i="26"/>
  <c r="AG90" i="26" s="1"/>
  <c r="B90" i="26"/>
  <c r="Y90" i="26" s="1"/>
  <c r="T89" i="26"/>
  <c r="AQ89" i="26" s="1"/>
  <c r="L89" i="26"/>
  <c r="AI89" i="26" s="1"/>
  <c r="D89" i="26"/>
  <c r="AA89" i="26" s="1"/>
  <c r="AW89" i="26" s="1"/>
  <c r="Q88" i="26"/>
  <c r="AN88" i="26" s="1"/>
  <c r="I88" i="26"/>
  <c r="U87" i="26"/>
  <c r="AR87" i="26" s="1"/>
  <c r="M87" i="26"/>
  <c r="AJ87" i="26" s="1"/>
  <c r="BF87" i="26" s="1"/>
  <c r="E87" i="26"/>
  <c r="AB87" i="26" s="1"/>
  <c r="R86" i="26"/>
  <c r="AO86" i="26" s="1"/>
  <c r="J86" i="26"/>
  <c r="AG86" i="26" s="1"/>
  <c r="B86" i="26"/>
  <c r="Y86" i="26" s="1"/>
  <c r="V85" i="26"/>
  <c r="AS85" i="26" s="1"/>
  <c r="N85" i="26"/>
  <c r="AK85" i="26" s="1"/>
  <c r="F85" i="26"/>
  <c r="AC85" i="26" s="1"/>
  <c r="O84" i="26"/>
  <c r="G84" i="26"/>
  <c r="AD84" i="26" s="1"/>
  <c r="P83" i="26"/>
  <c r="AM83" i="26" s="1"/>
  <c r="BI83" i="26" s="1"/>
  <c r="H83" i="26"/>
  <c r="AE83" i="26" s="1"/>
  <c r="U82" i="26"/>
  <c r="AR82" i="26" s="1"/>
  <c r="BN82" i="26" s="1"/>
  <c r="M82" i="26"/>
  <c r="AJ82" i="26" s="1"/>
  <c r="E82" i="26"/>
  <c r="AB82" i="26" s="1"/>
  <c r="P81" i="26"/>
  <c r="AM81" i="26" s="1"/>
  <c r="H81" i="26"/>
  <c r="AE81" i="26" s="1"/>
  <c r="BA81" i="26" s="1"/>
  <c r="Q80" i="26"/>
  <c r="AN80" i="26" s="1"/>
  <c r="I80" i="26"/>
  <c r="AF80" i="26" s="1"/>
  <c r="O79" i="26"/>
  <c r="AL79" i="26" s="1"/>
  <c r="G79" i="26"/>
  <c r="AD79" i="26" s="1"/>
  <c r="S78" i="26"/>
  <c r="AP78" i="26" s="1"/>
  <c r="K78" i="26"/>
  <c r="AH78" i="26" s="1"/>
  <c r="C78" i="26"/>
  <c r="Z78" i="26" s="1"/>
  <c r="T77" i="26"/>
  <c r="AQ77" i="26" s="1"/>
  <c r="L77" i="26"/>
  <c r="AI77" i="26" s="1"/>
  <c r="D77" i="26"/>
  <c r="AA77" i="26" s="1"/>
  <c r="Q76" i="26"/>
  <c r="AN76" i="26" s="1"/>
  <c r="I76" i="26"/>
  <c r="AF76" i="26" s="1"/>
  <c r="T75" i="26"/>
  <c r="AQ75" i="26" s="1"/>
  <c r="L75" i="26"/>
  <c r="AI75" i="26" s="1"/>
  <c r="D75" i="26"/>
  <c r="AA75" i="26" s="1"/>
  <c r="R104" i="26"/>
  <c r="AO104" i="26" s="1"/>
  <c r="J104" i="26"/>
  <c r="AG104" i="26" s="1"/>
  <c r="B104" i="26"/>
  <c r="Y104" i="26" s="1"/>
  <c r="R103" i="26"/>
  <c r="AO103" i="26" s="1"/>
  <c r="J103" i="26"/>
  <c r="AG103" i="26" s="1"/>
  <c r="BC103" i="26" s="1"/>
  <c r="B103" i="26"/>
  <c r="Y103" i="26" s="1"/>
  <c r="R102" i="26"/>
  <c r="AO102" i="26" s="1"/>
  <c r="J102" i="26"/>
  <c r="AG102" i="26" s="1"/>
  <c r="B102" i="26"/>
  <c r="Y102" i="26" s="1"/>
  <c r="S101" i="26"/>
  <c r="AP101" i="26" s="1"/>
  <c r="K101" i="26"/>
  <c r="AH101" i="26" s="1"/>
  <c r="C101" i="26"/>
  <c r="Z101" i="26" s="1"/>
  <c r="T100" i="26"/>
  <c r="AQ100" i="26" s="1"/>
  <c r="L100" i="26"/>
  <c r="AI100" i="26" s="1"/>
  <c r="BE100" i="26" s="1"/>
  <c r="D100" i="26"/>
  <c r="AA100" i="26" s="1"/>
  <c r="AW100" i="26" s="1"/>
  <c r="U99" i="26"/>
  <c r="AR99" i="26" s="1"/>
  <c r="M99" i="26"/>
  <c r="AJ99" i="26" s="1"/>
  <c r="E99" i="26"/>
  <c r="AB99" i="26" s="1"/>
  <c r="V98" i="26"/>
  <c r="AS98" i="26" s="1"/>
  <c r="N98" i="26"/>
  <c r="AK98" i="26" s="1"/>
  <c r="F98" i="26"/>
  <c r="AC98" i="26" s="1"/>
  <c r="AY98" i="26" s="1"/>
  <c r="O97" i="26"/>
  <c r="AL97" i="26" s="1"/>
  <c r="G97" i="26"/>
  <c r="AD97" i="26" s="1"/>
  <c r="R96" i="26"/>
  <c r="AO96" i="26" s="1"/>
  <c r="J96" i="26"/>
  <c r="AG96" i="26" s="1"/>
  <c r="B96" i="26"/>
  <c r="Y96" i="26" s="1"/>
  <c r="T95" i="26"/>
  <c r="AQ95" i="26" s="1"/>
  <c r="BM95" i="26" s="1"/>
  <c r="L95" i="26"/>
  <c r="AI95" i="26" s="1"/>
  <c r="D95" i="26"/>
  <c r="AA95" i="26" s="1"/>
  <c r="AW95" i="26" s="1"/>
  <c r="V94" i="26"/>
  <c r="AS94" i="26" s="1"/>
  <c r="N94" i="26"/>
  <c r="AK94" i="26" s="1"/>
  <c r="BG94" i="26" s="1"/>
  <c r="F94" i="26"/>
  <c r="AC94" i="26" s="1"/>
  <c r="V93" i="26"/>
  <c r="AS93" i="26" s="1"/>
  <c r="N93" i="26"/>
  <c r="AK93" i="26" s="1"/>
  <c r="F93" i="26"/>
  <c r="AC93" i="26" s="1"/>
  <c r="AY93" i="26" s="1"/>
  <c r="O92" i="26"/>
  <c r="G92" i="26"/>
  <c r="AD92" i="26" s="1"/>
  <c r="AZ92" i="26" s="1"/>
  <c r="P91" i="26"/>
  <c r="AM91" i="26" s="1"/>
  <c r="BI91" i="26" s="1"/>
  <c r="H91" i="26"/>
  <c r="Q90" i="26"/>
  <c r="AN90" i="26" s="1"/>
  <c r="I90" i="26"/>
  <c r="AF90" i="26" s="1"/>
  <c r="S89" i="26"/>
  <c r="K89" i="26"/>
  <c r="AH89" i="26" s="1"/>
  <c r="BD89" i="26" s="1"/>
  <c r="C89" i="26"/>
  <c r="Z89" i="26" s="1"/>
  <c r="P88" i="26"/>
  <c r="AM88" i="26" s="1"/>
  <c r="BI88" i="26" s="1"/>
  <c r="H88" i="26"/>
  <c r="AE88" i="26" s="1"/>
  <c r="T87" i="26"/>
  <c r="AQ87" i="26" s="1"/>
  <c r="L87" i="26"/>
  <c r="AI87" i="26" s="1"/>
  <c r="D87" i="26"/>
  <c r="AA87" i="26" s="1"/>
  <c r="Q86" i="26"/>
  <c r="AN86" i="26" s="1"/>
  <c r="BJ86" i="26" s="1"/>
  <c r="I86" i="26"/>
  <c r="AF86" i="26" s="1"/>
  <c r="BB86" i="26" s="1"/>
  <c r="U85" i="26"/>
  <c r="AR85" i="26" s="1"/>
  <c r="M85" i="26"/>
  <c r="AJ85" i="26" s="1"/>
  <c r="BF85" i="26" s="1"/>
  <c r="E85" i="26"/>
  <c r="AB85" i="26" s="1"/>
  <c r="AX85" i="26" s="1"/>
  <c r="V84" i="26"/>
  <c r="AS84" i="26" s="1"/>
  <c r="N84" i="26"/>
  <c r="AK84" i="26" s="1"/>
  <c r="F84" i="26"/>
  <c r="AC84" i="26" s="1"/>
  <c r="O83" i="26"/>
  <c r="AL83" i="26" s="1"/>
  <c r="G83" i="26"/>
  <c r="AD83" i="26" s="1"/>
  <c r="T82" i="26"/>
  <c r="AQ82" i="26" s="1"/>
  <c r="L82" i="26"/>
  <c r="AI82" i="26" s="1"/>
  <c r="BE82" i="26" s="1"/>
  <c r="D82" i="26"/>
  <c r="AA82" i="26" s="1"/>
  <c r="O81" i="26"/>
  <c r="AL81" i="26" s="1"/>
  <c r="G81" i="26"/>
  <c r="AD81" i="26" s="1"/>
  <c r="P80" i="26"/>
  <c r="AM80" i="26" s="1"/>
  <c r="H80" i="26"/>
  <c r="V79" i="26"/>
  <c r="AS79" i="26" s="1"/>
  <c r="N79" i="26"/>
  <c r="F79" i="26"/>
  <c r="AC79" i="26" s="1"/>
  <c r="R78" i="26"/>
  <c r="AO78" i="26" s="1"/>
  <c r="J78" i="26"/>
  <c r="B78" i="26"/>
  <c r="Y78" i="26" s="1"/>
  <c r="S77" i="26"/>
  <c r="AP77" i="26" s="1"/>
  <c r="BL77" i="26" s="1"/>
  <c r="K77" i="26"/>
  <c r="AH77" i="26" s="1"/>
  <c r="BD77" i="26" s="1"/>
  <c r="C77" i="26"/>
  <c r="Z77" i="26" s="1"/>
  <c r="P76" i="26"/>
  <c r="AM76" i="26" s="1"/>
  <c r="H76" i="26"/>
  <c r="AE76" i="26" s="1"/>
  <c r="BA76" i="26" s="1"/>
  <c r="S75" i="26"/>
  <c r="K75" i="26"/>
  <c r="AH75" i="26" s="1"/>
  <c r="C75" i="26"/>
  <c r="Z75" i="26" s="1"/>
  <c r="Q104" i="26"/>
  <c r="AN104" i="26" s="1"/>
  <c r="I104" i="26"/>
  <c r="Q103" i="26"/>
  <c r="AN103" i="26" s="1"/>
  <c r="I103" i="26"/>
  <c r="AF103" i="26" s="1"/>
  <c r="Q102" i="26"/>
  <c r="AN102" i="26" s="1"/>
  <c r="I102" i="26"/>
  <c r="R101" i="26"/>
  <c r="AO101" i="26" s="1"/>
  <c r="J101" i="26"/>
  <c r="B101" i="26"/>
  <c r="Y101" i="26" s="1"/>
  <c r="S100" i="26"/>
  <c r="AP100" i="26" s="1"/>
  <c r="K100" i="26"/>
  <c r="AH100" i="26" s="1"/>
  <c r="C100" i="26"/>
  <c r="Z100" i="26" s="1"/>
  <c r="T99" i="26"/>
  <c r="AQ99" i="26" s="1"/>
  <c r="L99" i="26"/>
  <c r="AI99" i="26" s="1"/>
  <c r="D99" i="26"/>
  <c r="AA99" i="26" s="1"/>
  <c r="U98" i="26"/>
  <c r="AR98" i="26" s="1"/>
  <c r="M98" i="26"/>
  <c r="AJ98" i="26" s="1"/>
  <c r="BF98" i="26" s="1"/>
  <c r="E98" i="26"/>
  <c r="AB98" i="26" s="1"/>
  <c r="AX98" i="26" s="1"/>
  <c r="V97" i="26"/>
  <c r="AS97" i="26" s="1"/>
  <c r="N97" i="26"/>
  <c r="AK97" i="26" s="1"/>
  <c r="F97" i="26"/>
  <c r="AC97" i="26" s="1"/>
  <c r="Q96" i="26"/>
  <c r="AN96" i="26" s="1"/>
  <c r="I96" i="26"/>
  <c r="AF96" i="26" s="1"/>
  <c r="S95" i="26"/>
  <c r="AP95" i="26" s="1"/>
  <c r="K95" i="26"/>
  <c r="AH95" i="26" s="1"/>
  <c r="C95" i="26"/>
  <c r="Z95" i="26" s="1"/>
  <c r="U94" i="26"/>
  <c r="AR94" i="26" s="1"/>
  <c r="BN94" i="26" s="1"/>
  <c r="M94" i="26"/>
  <c r="AJ94" i="26" s="1"/>
  <c r="E94" i="26"/>
  <c r="AB94" i="26" s="1"/>
  <c r="U93" i="26"/>
  <c r="AR93" i="26" s="1"/>
  <c r="M93" i="26"/>
  <c r="AJ93" i="26" s="1"/>
  <c r="E93" i="26"/>
  <c r="AB93" i="26" s="1"/>
  <c r="V92" i="26"/>
  <c r="AS92" i="26" s="1"/>
  <c r="N92" i="26"/>
  <c r="AK92" i="26" s="1"/>
  <c r="F92" i="26"/>
  <c r="AC92" i="26" s="1"/>
  <c r="O91" i="26"/>
  <c r="AL91" i="26" s="1"/>
  <c r="G91" i="26"/>
  <c r="AD91" i="26" s="1"/>
  <c r="AZ91" i="26" s="1"/>
  <c r="P90" i="26"/>
  <c r="AM90" i="26" s="1"/>
  <c r="BI90" i="26" s="1"/>
  <c r="H90" i="26"/>
  <c r="R89" i="26"/>
  <c r="AO89" i="26" s="1"/>
  <c r="J89" i="26"/>
  <c r="AG89" i="26" s="1"/>
  <c r="B89" i="26"/>
  <c r="Y89" i="26" s="1"/>
  <c r="O88" i="26"/>
  <c r="AL88" i="26" s="1"/>
  <c r="G88" i="26"/>
  <c r="AD88" i="26" s="1"/>
  <c r="S87" i="26"/>
  <c r="AP87" i="26" s="1"/>
  <c r="K87" i="26"/>
  <c r="AH87" i="26" s="1"/>
  <c r="BD87" i="26" s="1"/>
  <c r="C87" i="26"/>
  <c r="Z87" i="26" s="1"/>
  <c r="P86" i="26"/>
  <c r="AM86" i="26" s="1"/>
  <c r="H86" i="26"/>
  <c r="AE86" i="26" s="1"/>
  <c r="T85" i="26"/>
  <c r="AQ85" i="26" s="1"/>
  <c r="L85" i="26"/>
  <c r="AI85" i="26" s="1"/>
  <c r="BE85" i="26" s="1"/>
  <c r="D85" i="26"/>
  <c r="AA85" i="26" s="1"/>
  <c r="U84" i="26"/>
  <c r="AR84" i="26" s="1"/>
  <c r="BN84" i="26" s="1"/>
  <c r="M84" i="26"/>
  <c r="AJ84" i="26" s="1"/>
  <c r="BF84" i="26" s="1"/>
  <c r="E84" i="26"/>
  <c r="AB84" i="26" s="1"/>
  <c r="V83" i="26"/>
  <c r="AS83" i="26" s="1"/>
  <c r="N83" i="26"/>
  <c r="AK83" i="26" s="1"/>
  <c r="F83" i="26"/>
  <c r="AC83" i="26" s="1"/>
  <c r="AY83" i="26" s="1"/>
  <c r="S82" i="26"/>
  <c r="AP82" i="26" s="1"/>
  <c r="K82" i="26"/>
  <c r="AH82" i="26" s="1"/>
  <c r="C82" i="26"/>
  <c r="Z82" i="26" s="1"/>
  <c r="V81" i="26"/>
  <c r="AS81" i="26" s="1"/>
  <c r="N81" i="26"/>
  <c r="F81" i="26"/>
  <c r="AC81" i="26" s="1"/>
  <c r="O80" i="26"/>
  <c r="AL80" i="26" s="1"/>
  <c r="G80" i="26"/>
  <c r="AD80" i="26" s="1"/>
  <c r="U79" i="26"/>
  <c r="AR79" i="26" s="1"/>
  <c r="M79" i="26"/>
  <c r="AJ79" i="26" s="1"/>
  <c r="E79" i="26"/>
  <c r="AB79" i="26" s="1"/>
  <c r="Q78" i="26"/>
  <c r="AN78" i="26" s="1"/>
  <c r="I78" i="26"/>
  <c r="AF78" i="26" s="1"/>
  <c r="R77" i="26"/>
  <c r="AO77" i="26" s="1"/>
  <c r="J77" i="26"/>
  <c r="AG77" i="26" s="1"/>
  <c r="B77" i="26"/>
  <c r="Y77" i="26" s="1"/>
  <c r="O76" i="26"/>
  <c r="AL76" i="26" s="1"/>
  <c r="G76" i="26"/>
  <c r="AD76" i="26" s="1"/>
  <c r="R75" i="26"/>
  <c r="AO75" i="26" s="1"/>
  <c r="J75" i="26"/>
  <c r="AG75" i="26" s="1"/>
  <c r="B75" i="26"/>
  <c r="Y75" i="26" s="1"/>
  <c r="T74" i="26"/>
  <c r="AQ74" i="26" s="1"/>
  <c r="P104" i="26"/>
  <c r="AM104" i="26" s="1"/>
  <c r="H104" i="26"/>
  <c r="AE104" i="26" s="1"/>
  <c r="P103" i="26"/>
  <c r="AM103" i="26" s="1"/>
  <c r="H103" i="26"/>
  <c r="AE103" i="26" s="1"/>
  <c r="BA103" i="26" s="1"/>
  <c r="P102" i="26"/>
  <c r="AM102" i="26" s="1"/>
  <c r="BI102" i="26" s="1"/>
  <c r="H102" i="26"/>
  <c r="Q101" i="26"/>
  <c r="AN101" i="26" s="1"/>
  <c r="I101" i="26"/>
  <c r="AF101" i="26" s="1"/>
  <c r="R100" i="26"/>
  <c r="AO100" i="26" s="1"/>
  <c r="J100" i="26"/>
  <c r="AG100" i="26" s="1"/>
  <c r="B100" i="26"/>
  <c r="Y100" i="26" s="1"/>
  <c r="S99" i="26"/>
  <c r="AP99" i="26" s="1"/>
  <c r="K99" i="26"/>
  <c r="AH99" i="26" s="1"/>
  <c r="BD99" i="26" s="1"/>
  <c r="C99" i="26"/>
  <c r="Z99" i="26" s="1"/>
  <c r="T98" i="26"/>
  <c r="AQ98" i="26" s="1"/>
  <c r="L98" i="26"/>
  <c r="AI98" i="26" s="1"/>
  <c r="R99" i="26"/>
  <c r="AO99" i="26" s="1"/>
  <c r="BK99" i="26" s="1"/>
  <c r="K98" i="26"/>
  <c r="AH98" i="26" s="1"/>
  <c r="T97" i="26"/>
  <c r="AQ97" i="26" s="1"/>
  <c r="BM97" i="26" s="1"/>
  <c r="C94" i="26"/>
  <c r="Z94" i="26" s="1"/>
  <c r="AV94" i="26" s="1"/>
  <c r="D93" i="26"/>
  <c r="AA93" i="26" s="1"/>
  <c r="AW93" i="26" s="1"/>
  <c r="L92" i="26"/>
  <c r="AI92" i="26" s="1"/>
  <c r="BE92" i="26" s="1"/>
  <c r="N91" i="26"/>
  <c r="O90" i="26"/>
  <c r="AL90" i="26" s="1"/>
  <c r="J87" i="26"/>
  <c r="AG87" i="26" s="1"/>
  <c r="V86" i="26"/>
  <c r="AS86" i="26" s="1"/>
  <c r="C84" i="26"/>
  <c r="Z84" i="26" s="1"/>
  <c r="AV84" i="26" s="1"/>
  <c r="E83" i="26"/>
  <c r="AB83" i="26" s="1"/>
  <c r="AX83" i="26" s="1"/>
  <c r="F80" i="26"/>
  <c r="AC80" i="26" s="1"/>
  <c r="AY80" i="26" s="1"/>
  <c r="L79" i="26"/>
  <c r="AI79" i="26" s="1"/>
  <c r="O78" i="26"/>
  <c r="I77" i="26"/>
  <c r="M76" i="26"/>
  <c r="AJ76" i="26" s="1"/>
  <c r="B76" i="26"/>
  <c r="Y76" i="26" s="1"/>
  <c r="U75" i="26"/>
  <c r="AR75" i="26" s="1"/>
  <c r="G75" i="26"/>
  <c r="AD75" i="26" s="1"/>
  <c r="AZ75" i="26" s="1"/>
  <c r="V74" i="26"/>
  <c r="AS74" i="26" s="1"/>
  <c r="M74" i="26"/>
  <c r="AJ74" i="26" s="1"/>
  <c r="E74" i="26"/>
  <c r="AB74" i="26" s="1"/>
  <c r="O73" i="26"/>
  <c r="AL73" i="26" s="1"/>
  <c r="G73" i="26"/>
  <c r="AD73" i="26" s="1"/>
  <c r="R72" i="26"/>
  <c r="AO72" i="26" s="1"/>
  <c r="J72" i="26"/>
  <c r="AG72" i="26" s="1"/>
  <c r="B72" i="26"/>
  <c r="Y72" i="26" s="1"/>
  <c r="U71" i="26"/>
  <c r="AR71" i="26" s="1"/>
  <c r="BN71" i="26" s="1"/>
  <c r="M71" i="26"/>
  <c r="AJ71" i="26" s="1"/>
  <c r="BF71" i="26" s="1"/>
  <c r="E71" i="26"/>
  <c r="AB71" i="26" s="1"/>
  <c r="O70" i="26"/>
  <c r="AL70" i="26" s="1"/>
  <c r="G70" i="26"/>
  <c r="AD70" i="26" s="1"/>
  <c r="T69" i="26"/>
  <c r="AQ69" i="26" s="1"/>
  <c r="BM69" i="26" s="1"/>
  <c r="L69" i="26"/>
  <c r="AI69" i="26" s="1"/>
  <c r="BE69" i="26" s="1"/>
  <c r="D69" i="26"/>
  <c r="AA69" i="26" s="1"/>
  <c r="P68" i="26"/>
  <c r="AM68" i="26" s="1"/>
  <c r="H68" i="26"/>
  <c r="AE68" i="26" s="1"/>
  <c r="R67" i="26"/>
  <c r="AO67" i="26" s="1"/>
  <c r="J67" i="26"/>
  <c r="AG67" i="26" s="1"/>
  <c r="B67" i="26"/>
  <c r="Y67" i="26" s="1"/>
  <c r="O66" i="26"/>
  <c r="AL66" i="26" s="1"/>
  <c r="BH66" i="26" s="1"/>
  <c r="G66" i="26"/>
  <c r="AD66" i="26" s="1"/>
  <c r="AZ66" i="26" s="1"/>
  <c r="R65" i="26"/>
  <c r="AO65" i="26" s="1"/>
  <c r="J65" i="26"/>
  <c r="AG65" i="26" s="1"/>
  <c r="BC65" i="26" s="1"/>
  <c r="B65" i="26"/>
  <c r="Y65" i="26" s="1"/>
  <c r="V64" i="26"/>
  <c r="AS64" i="26" s="1"/>
  <c r="N64" i="26"/>
  <c r="F64" i="26"/>
  <c r="AC64" i="26" s="1"/>
  <c r="R63" i="26"/>
  <c r="AO63" i="26" s="1"/>
  <c r="BK63" i="26" s="1"/>
  <c r="J63" i="26"/>
  <c r="AG63" i="26" s="1"/>
  <c r="B63" i="26"/>
  <c r="Y63" i="26" s="1"/>
  <c r="T62" i="26"/>
  <c r="AQ62" i="26" s="1"/>
  <c r="L62" i="26"/>
  <c r="AI62" i="26" s="1"/>
  <c r="D62" i="26"/>
  <c r="AA62" i="26" s="1"/>
  <c r="V61" i="26"/>
  <c r="AS61" i="26" s="1"/>
  <c r="N61" i="26"/>
  <c r="AK61" i="26" s="1"/>
  <c r="F61" i="26"/>
  <c r="AC61" i="26" s="1"/>
  <c r="V60" i="26"/>
  <c r="AS60" i="26" s="1"/>
  <c r="N60" i="26"/>
  <c r="F60" i="26"/>
  <c r="AC60" i="26" s="1"/>
  <c r="AY60" i="26" s="1"/>
  <c r="R59" i="26"/>
  <c r="AO59" i="26" s="1"/>
  <c r="J59" i="26"/>
  <c r="AG59" i="26" s="1"/>
  <c r="B59" i="26"/>
  <c r="Y59" i="26" s="1"/>
  <c r="T58" i="26"/>
  <c r="AQ58" i="26" s="1"/>
  <c r="L58" i="26"/>
  <c r="AI58" i="26" s="1"/>
  <c r="D58" i="26"/>
  <c r="AA58" i="26" s="1"/>
  <c r="U57" i="26"/>
  <c r="AR57" i="26" s="1"/>
  <c r="BN57" i="26" s="1"/>
  <c r="M57" i="26"/>
  <c r="AJ57" i="26" s="1"/>
  <c r="O103" i="26"/>
  <c r="AL103" i="26" s="1"/>
  <c r="J99" i="26"/>
  <c r="AG99" i="26" s="1"/>
  <c r="BC99" i="26" s="1"/>
  <c r="D98" i="26"/>
  <c r="AA98" i="26" s="1"/>
  <c r="M97" i="26"/>
  <c r="AJ97" i="26" s="1"/>
  <c r="C93" i="26"/>
  <c r="Z93" i="26" s="1"/>
  <c r="AV93" i="26" s="1"/>
  <c r="E92" i="26"/>
  <c r="AB92" i="26" s="1"/>
  <c r="AX92" i="26" s="1"/>
  <c r="M91" i="26"/>
  <c r="AJ91" i="26" s="1"/>
  <c r="N90" i="26"/>
  <c r="AK90" i="26" s="1"/>
  <c r="BG90" i="26" s="1"/>
  <c r="Q89" i="26"/>
  <c r="AN89" i="26" s="1"/>
  <c r="BJ89" i="26" s="1"/>
  <c r="I87" i="26"/>
  <c r="AF87" i="26" s="1"/>
  <c r="O86" i="26"/>
  <c r="AL86" i="26" s="1"/>
  <c r="D83" i="26"/>
  <c r="AA83" i="26" s="1"/>
  <c r="AW83" i="26" s="1"/>
  <c r="R82" i="26"/>
  <c r="AO82" i="26" s="1"/>
  <c r="BK82" i="26" s="1"/>
  <c r="E80" i="26"/>
  <c r="AB80" i="26" s="1"/>
  <c r="K79" i="26"/>
  <c r="AH79" i="26" s="1"/>
  <c r="BD79" i="26" s="1"/>
  <c r="N78" i="26"/>
  <c r="AK78" i="26" s="1"/>
  <c r="H77" i="26"/>
  <c r="L76" i="26"/>
  <c r="AI76" i="26" s="1"/>
  <c r="Q75" i="26"/>
  <c r="AN75" i="26" s="1"/>
  <c r="F75" i="26"/>
  <c r="AC75" i="26" s="1"/>
  <c r="U74" i="26"/>
  <c r="AR74" i="26" s="1"/>
  <c r="BN74" i="26" s="1"/>
  <c r="L74" i="26"/>
  <c r="AI74" i="26" s="1"/>
  <c r="D74" i="26"/>
  <c r="AA74" i="26" s="1"/>
  <c r="V73" i="26"/>
  <c r="AS73" i="26" s="1"/>
  <c r="N73" i="26"/>
  <c r="F73" i="26"/>
  <c r="AC73" i="26" s="1"/>
  <c r="Q72" i="26"/>
  <c r="AN72" i="26" s="1"/>
  <c r="I72" i="26"/>
  <c r="T71" i="26"/>
  <c r="AQ71" i="26" s="1"/>
  <c r="L71" i="26"/>
  <c r="AI71" i="26" s="1"/>
  <c r="D71" i="26"/>
  <c r="AA71" i="26" s="1"/>
  <c r="V70" i="26"/>
  <c r="AS70" i="26" s="1"/>
  <c r="N70" i="26"/>
  <c r="F70" i="26"/>
  <c r="AC70" i="26" s="1"/>
  <c r="S69" i="26"/>
  <c r="AP69" i="26" s="1"/>
  <c r="K69" i="26"/>
  <c r="AH69" i="26" s="1"/>
  <c r="C69" i="26"/>
  <c r="Z69" i="26" s="1"/>
  <c r="O68" i="26"/>
  <c r="AL68" i="26" s="1"/>
  <c r="G68" i="26"/>
  <c r="AD68" i="26" s="1"/>
  <c r="Q67" i="26"/>
  <c r="AN67" i="26" s="1"/>
  <c r="BJ67" i="26" s="1"/>
  <c r="I67" i="26"/>
  <c r="V66" i="26"/>
  <c r="AS66" i="26" s="1"/>
  <c r="N66" i="26"/>
  <c r="AK66" i="26" s="1"/>
  <c r="F66" i="26"/>
  <c r="AC66" i="26" s="1"/>
  <c r="Q65" i="26"/>
  <c r="AN65" i="26" s="1"/>
  <c r="BJ65" i="26" s="1"/>
  <c r="I65" i="26"/>
  <c r="AF65" i="26" s="1"/>
  <c r="U64" i="26"/>
  <c r="AR64" i="26" s="1"/>
  <c r="BN64" i="26" s="1"/>
  <c r="M64" i="26"/>
  <c r="AJ64" i="26" s="1"/>
  <c r="E64" i="26"/>
  <c r="AB64" i="26" s="1"/>
  <c r="AX64" i="26" s="1"/>
  <c r="Q63" i="26"/>
  <c r="AN63" i="26" s="1"/>
  <c r="I63" i="26"/>
  <c r="AF63" i="26" s="1"/>
  <c r="S62" i="26"/>
  <c r="AP62" i="26" s="1"/>
  <c r="K62" i="26"/>
  <c r="AH62" i="26" s="1"/>
  <c r="C62" i="26"/>
  <c r="Z62" i="26" s="1"/>
  <c r="U61" i="26"/>
  <c r="AR61" i="26" s="1"/>
  <c r="M61" i="26"/>
  <c r="AJ61" i="26" s="1"/>
  <c r="E61" i="26"/>
  <c r="AB61" i="26" s="1"/>
  <c r="AX61" i="26" s="1"/>
  <c r="U60" i="26"/>
  <c r="AR60" i="26" s="1"/>
  <c r="M60" i="26"/>
  <c r="AJ60" i="26" s="1"/>
  <c r="E60" i="26"/>
  <c r="AB60" i="26" s="1"/>
  <c r="Q59" i="26"/>
  <c r="AN59" i="26" s="1"/>
  <c r="I59" i="26"/>
  <c r="S58" i="26"/>
  <c r="K58" i="26"/>
  <c r="AH58" i="26" s="1"/>
  <c r="C58" i="26"/>
  <c r="Z58" i="26" s="1"/>
  <c r="T57" i="26"/>
  <c r="AQ57" i="26" s="1"/>
  <c r="L57" i="26"/>
  <c r="AI57" i="26" s="1"/>
  <c r="D57" i="26"/>
  <c r="AA57" i="26" s="1"/>
  <c r="V56" i="26"/>
  <c r="AS56" i="26" s="1"/>
  <c r="G103" i="26"/>
  <c r="AD103" i="26" s="1"/>
  <c r="AZ103" i="26" s="1"/>
  <c r="Q100" i="26"/>
  <c r="AN100" i="26" s="1"/>
  <c r="BJ100" i="26" s="1"/>
  <c r="B99" i="26"/>
  <c r="Y99" i="26" s="1"/>
  <c r="C98" i="26"/>
  <c r="Z98" i="26" s="1"/>
  <c r="AV98" i="26" s="1"/>
  <c r="L97" i="26"/>
  <c r="AI97" i="26" s="1"/>
  <c r="BE97" i="26" s="1"/>
  <c r="D92" i="26"/>
  <c r="AA92" i="26" s="1"/>
  <c r="AW92" i="26" s="1"/>
  <c r="F91" i="26"/>
  <c r="AC91" i="26" s="1"/>
  <c r="G90" i="26"/>
  <c r="AD90" i="26" s="1"/>
  <c r="P89" i="26"/>
  <c r="AM89" i="26" s="1"/>
  <c r="V88" i="26"/>
  <c r="AS88" i="26" s="1"/>
  <c r="B87" i="26"/>
  <c r="Y87" i="26" s="1"/>
  <c r="N86" i="26"/>
  <c r="S85" i="26"/>
  <c r="Q82" i="26"/>
  <c r="AN82" i="26" s="1"/>
  <c r="BJ82" i="26" s="1"/>
  <c r="U81" i="26"/>
  <c r="AR81" i="26" s="1"/>
  <c r="D80" i="26"/>
  <c r="AA80" i="26" s="1"/>
  <c r="AW80" i="26" s="1"/>
  <c r="J79" i="26"/>
  <c r="AG79" i="26" s="1"/>
  <c r="M78" i="26"/>
  <c r="AJ78" i="26" s="1"/>
  <c r="BF78" i="26" s="1"/>
  <c r="G77" i="26"/>
  <c r="AD77" i="26" s="1"/>
  <c r="AZ77" i="26" s="1"/>
  <c r="V76" i="26"/>
  <c r="AS76" i="26" s="1"/>
  <c r="K76" i="26"/>
  <c r="AH76" i="26" s="1"/>
  <c r="P75" i="26"/>
  <c r="AM75" i="26" s="1"/>
  <c r="E75" i="26"/>
  <c r="AB75" i="26" s="1"/>
  <c r="AX75" i="26" s="1"/>
  <c r="S74" i="26"/>
  <c r="AP74" i="26" s="1"/>
  <c r="K74" i="26"/>
  <c r="AH74" i="26" s="1"/>
  <c r="C74" i="26"/>
  <c r="Z74" i="26" s="1"/>
  <c r="U73" i="26"/>
  <c r="AR73" i="26" s="1"/>
  <c r="BN73" i="26" s="1"/>
  <c r="M73" i="26"/>
  <c r="AJ73" i="26" s="1"/>
  <c r="E73" i="26"/>
  <c r="AB73" i="26" s="1"/>
  <c r="AX73" i="26" s="1"/>
  <c r="P72" i="26"/>
  <c r="AM72" i="26" s="1"/>
  <c r="H72" i="26"/>
  <c r="S71" i="26"/>
  <c r="AP71" i="26" s="1"/>
  <c r="BL71" i="26" s="1"/>
  <c r="K71" i="26"/>
  <c r="AH71" i="26" s="1"/>
  <c r="C71" i="26"/>
  <c r="Z71" i="26" s="1"/>
  <c r="U70" i="26"/>
  <c r="AR70" i="26" s="1"/>
  <c r="BN70" i="26" s="1"/>
  <c r="M70" i="26"/>
  <c r="AJ70" i="26" s="1"/>
  <c r="E70" i="26"/>
  <c r="AB70" i="26" s="1"/>
  <c r="AX70" i="26" s="1"/>
  <c r="R69" i="26"/>
  <c r="AO69" i="26" s="1"/>
  <c r="J69" i="26"/>
  <c r="AG69" i="26" s="1"/>
  <c r="B69" i="26"/>
  <c r="Y69" i="26" s="1"/>
  <c r="V68" i="26"/>
  <c r="AS68" i="26" s="1"/>
  <c r="N68" i="26"/>
  <c r="AK68" i="26" s="1"/>
  <c r="F68" i="26"/>
  <c r="AC68" i="26" s="1"/>
  <c r="P67" i="26"/>
  <c r="AM67" i="26" s="1"/>
  <c r="H67" i="26"/>
  <c r="U66" i="26"/>
  <c r="AR66" i="26" s="1"/>
  <c r="M66" i="26"/>
  <c r="AJ66" i="26" s="1"/>
  <c r="E66" i="26"/>
  <c r="AB66" i="26" s="1"/>
  <c r="P65" i="26"/>
  <c r="AM65" i="26" s="1"/>
  <c r="I100" i="26"/>
  <c r="AF100" i="26" s="1"/>
  <c r="E97" i="26"/>
  <c r="AB97" i="26" s="1"/>
  <c r="AX97" i="26" s="1"/>
  <c r="P96" i="26"/>
  <c r="AM96" i="26" s="1"/>
  <c r="BI96" i="26" s="1"/>
  <c r="R95" i="26"/>
  <c r="AO95" i="26" s="1"/>
  <c r="T94" i="26"/>
  <c r="AQ94" i="26" s="1"/>
  <c r="E91" i="26"/>
  <c r="AB91" i="26" s="1"/>
  <c r="AX91" i="26" s="1"/>
  <c r="F90" i="26"/>
  <c r="AC90" i="26" s="1"/>
  <c r="AY90" i="26" s="1"/>
  <c r="I89" i="26"/>
  <c r="AF89" i="26" s="1"/>
  <c r="U88" i="26"/>
  <c r="AR88" i="26" s="1"/>
  <c r="BN88" i="26" s="1"/>
  <c r="G86" i="26"/>
  <c r="AD86" i="26" s="1"/>
  <c r="AZ86" i="26" s="1"/>
  <c r="R85" i="26"/>
  <c r="AO85" i="26" s="1"/>
  <c r="T84" i="26"/>
  <c r="AQ84" i="26" s="1"/>
  <c r="J82" i="26"/>
  <c r="T81" i="26"/>
  <c r="AQ81" i="26" s="1"/>
  <c r="V80" i="26"/>
  <c r="AS80" i="26" s="1"/>
  <c r="C80" i="26"/>
  <c r="Z80" i="26" s="1"/>
  <c r="AV80" i="26" s="1"/>
  <c r="I79" i="26"/>
  <c r="H78" i="26"/>
  <c r="AE78" i="26" s="1"/>
  <c r="BA78" i="26" s="1"/>
  <c r="V77" i="26"/>
  <c r="AS77" i="26" s="1"/>
  <c r="F77" i="26"/>
  <c r="AC77" i="26" s="1"/>
  <c r="U76" i="26"/>
  <c r="AR76" i="26" s="1"/>
  <c r="J76" i="26"/>
  <c r="AG76" i="26" s="1"/>
  <c r="O75" i="26"/>
  <c r="AL75" i="26" s="1"/>
  <c r="BH75" i="26" s="1"/>
  <c r="R74" i="26"/>
  <c r="AO74" i="26" s="1"/>
  <c r="J74" i="26"/>
  <c r="AG74" i="26" s="1"/>
  <c r="B74" i="26"/>
  <c r="Y74" i="26" s="1"/>
  <c r="T73" i="26"/>
  <c r="AQ73" i="26" s="1"/>
  <c r="L73" i="26"/>
  <c r="AI73" i="26" s="1"/>
  <c r="D73" i="26"/>
  <c r="AA73" i="26" s="1"/>
  <c r="O72" i="26"/>
  <c r="AL72" i="26" s="1"/>
  <c r="G72" i="26"/>
  <c r="AD72" i="26" s="1"/>
  <c r="AZ72" i="26" s="1"/>
  <c r="R71" i="26"/>
  <c r="AO71" i="26" s="1"/>
  <c r="J71" i="26"/>
  <c r="AG71" i="26" s="1"/>
  <c r="B71" i="26"/>
  <c r="Y71" i="26" s="1"/>
  <c r="T70" i="26"/>
  <c r="AQ70" i="26" s="1"/>
  <c r="L70" i="26"/>
  <c r="AI70" i="26" s="1"/>
  <c r="D70" i="26"/>
  <c r="AA70" i="26" s="1"/>
  <c r="Q69" i="26"/>
  <c r="AN69" i="26" s="1"/>
  <c r="I69" i="26"/>
  <c r="AF69" i="26" s="1"/>
  <c r="U68" i="26"/>
  <c r="AR68" i="26" s="1"/>
  <c r="M68" i="26"/>
  <c r="AJ68" i="26" s="1"/>
  <c r="E68" i="26"/>
  <c r="AB68" i="26" s="1"/>
  <c r="O67" i="26"/>
  <c r="AL67" i="26" s="1"/>
  <c r="BH67" i="26" s="1"/>
  <c r="G67" i="26"/>
  <c r="AD67" i="26" s="1"/>
  <c r="T66" i="26"/>
  <c r="AQ66" i="26" s="1"/>
  <c r="L66" i="26"/>
  <c r="AI66" i="26" s="1"/>
  <c r="D66" i="26"/>
  <c r="AA66" i="26" s="1"/>
  <c r="AW66" i="26" s="1"/>
  <c r="O65" i="26"/>
  <c r="AL65" i="26" s="1"/>
  <c r="G65" i="26"/>
  <c r="AD65" i="26" s="1"/>
  <c r="AZ65" i="26" s="1"/>
  <c r="S64" i="26"/>
  <c r="AP64" i="26" s="1"/>
  <c r="K64" i="26"/>
  <c r="AH64" i="26" s="1"/>
  <c r="C64" i="26"/>
  <c r="Z64" i="26" s="1"/>
  <c r="O63" i="26"/>
  <c r="G63" i="26"/>
  <c r="AD63" i="26" s="1"/>
  <c r="Q62" i="26"/>
  <c r="AN62" i="26" s="1"/>
  <c r="I62" i="26"/>
  <c r="S61" i="26"/>
  <c r="K61" i="26"/>
  <c r="AH61" i="26" s="1"/>
  <c r="C61" i="26"/>
  <c r="Z61" i="26" s="1"/>
  <c r="S60" i="26"/>
  <c r="K60" i="26"/>
  <c r="AH60" i="26" s="1"/>
  <c r="C60" i="26"/>
  <c r="Z60" i="26" s="1"/>
  <c r="O59" i="26"/>
  <c r="AL59" i="26" s="1"/>
  <c r="G59" i="26"/>
  <c r="AD59" i="26" s="1"/>
  <c r="Q58" i="26"/>
  <c r="AN58" i="26" s="1"/>
  <c r="BJ58" i="26" s="1"/>
  <c r="I58" i="26"/>
  <c r="AF58" i="26" s="1"/>
  <c r="R57" i="26"/>
  <c r="AO57" i="26" s="1"/>
  <c r="J57" i="26"/>
  <c r="AG57" i="26" s="1"/>
  <c r="B57" i="26"/>
  <c r="Y57" i="26" s="1"/>
  <c r="T56" i="26"/>
  <c r="AQ56" i="26" s="1"/>
  <c r="L56" i="26"/>
  <c r="AI56" i="26" s="1"/>
  <c r="D56" i="26"/>
  <c r="AA56" i="26" s="1"/>
  <c r="U55" i="26"/>
  <c r="AR55" i="26" s="1"/>
  <c r="BN55" i="26" s="1"/>
  <c r="M55" i="26"/>
  <c r="AJ55" i="26" s="1"/>
  <c r="E55" i="26"/>
  <c r="AB55" i="26" s="1"/>
  <c r="P54" i="26"/>
  <c r="AM54" i="26" s="1"/>
  <c r="H54" i="26"/>
  <c r="AE54" i="26" s="1"/>
  <c r="BA54" i="26" s="1"/>
  <c r="R53" i="26"/>
  <c r="AO53" i="26" s="1"/>
  <c r="J53" i="26"/>
  <c r="AG53" i="26" s="1"/>
  <c r="B53" i="26"/>
  <c r="Y53" i="26" s="1"/>
  <c r="T52" i="26"/>
  <c r="AQ52" i="26" s="1"/>
  <c r="O104" i="26"/>
  <c r="AL104" i="26" s="1"/>
  <c r="P101" i="26"/>
  <c r="AM101" i="26" s="1"/>
  <c r="BI101" i="26" s="1"/>
  <c r="D97" i="26"/>
  <c r="AA97" i="26" s="1"/>
  <c r="AW97" i="26" s="1"/>
  <c r="O96" i="26"/>
  <c r="AL96" i="26" s="1"/>
  <c r="BH96" i="26" s="1"/>
  <c r="Q95" i="26"/>
  <c r="AN95" i="26" s="1"/>
  <c r="BJ95" i="26" s="1"/>
  <c r="S94" i="26"/>
  <c r="AP94" i="26" s="1"/>
  <c r="BL94" i="26" s="1"/>
  <c r="T93" i="26"/>
  <c r="AQ93" i="26" s="1"/>
  <c r="H89" i="26"/>
  <c r="AE89" i="26" s="1"/>
  <c r="BA89" i="26" s="1"/>
  <c r="N88" i="26"/>
  <c r="AK88" i="26" s="1"/>
  <c r="F86" i="26"/>
  <c r="AC86" i="26" s="1"/>
  <c r="AY86" i="26" s="1"/>
  <c r="K85" i="26"/>
  <c r="AH85" i="26" s="1"/>
  <c r="S84" i="26"/>
  <c r="AP84" i="26" s="1"/>
  <c r="BL84" i="26" s="1"/>
  <c r="U83" i="26"/>
  <c r="AR83" i="26" s="1"/>
  <c r="I82" i="26"/>
  <c r="AF82" i="26" s="1"/>
  <c r="M81" i="26"/>
  <c r="AJ81" i="26" s="1"/>
  <c r="U80" i="26"/>
  <c r="AR80" i="26" s="1"/>
  <c r="BN80" i="26" s="1"/>
  <c r="T79" i="26"/>
  <c r="AQ79" i="26" s="1"/>
  <c r="D79" i="26"/>
  <c r="AA79" i="26" s="1"/>
  <c r="G78" i="26"/>
  <c r="AD78" i="26" s="1"/>
  <c r="Q77" i="26"/>
  <c r="AN77" i="26" s="1"/>
  <c r="T76" i="26"/>
  <c r="AQ76" i="26" s="1"/>
  <c r="F76" i="26"/>
  <c r="AC76" i="26" s="1"/>
  <c r="AY76" i="26" s="1"/>
  <c r="N75" i="26"/>
  <c r="AK75" i="26" s="1"/>
  <c r="Q74" i="26"/>
  <c r="AN74" i="26" s="1"/>
  <c r="I74" i="26"/>
  <c r="AF74" i="26" s="1"/>
  <c r="S73" i="26"/>
  <c r="AP73" i="26" s="1"/>
  <c r="K73" i="26"/>
  <c r="AH73" i="26" s="1"/>
  <c r="C73" i="26"/>
  <c r="Z73" i="26" s="1"/>
  <c r="V72" i="26"/>
  <c r="AS72" i="26" s="1"/>
  <c r="N72" i="26"/>
  <c r="F72" i="26"/>
  <c r="AC72" i="26" s="1"/>
  <c r="Q71" i="26"/>
  <c r="AN71" i="26" s="1"/>
  <c r="I71" i="26"/>
  <c r="AF71" i="26" s="1"/>
  <c r="BB71" i="26" s="1"/>
  <c r="S70" i="26"/>
  <c r="K70" i="26"/>
  <c r="AH70" i="26" s="1"/>
  <c r="C70" i="26"/>
  <c r="Z70" i="26" s="1"/>
  <c r="P69" i="26"/>
  <c r="AM69" i="26" s="1"/>
  <c r="H69" i="26"/>
  <c r="T68" i="26"/>
  <c r="AQ68" i="26" s="1"/>
  <c r="L68" i="26"/>
  <c r="AI68" i="26" s="1"/>
  <c r="D68" i="26"/>
  <c r="AA68" i="26" s="1"/>
  <c r="V67" i="26"/>
  <c r="AS67" i="26" s="1"/>
  <c r="N67" i="26"/>
  <c r="AK67" i="26" s="1"/>
  <c r="F67" i="26"/>
  <c r="AC67" i="26" s="1"/>
  <c r="S66" i="26"/>
  <c r="AP66" i="26" s="1"/>
  <c r="K66" i="26"/>
  <c r="AH66" i="26" s="1"/>
  <c r="BD66" i="26" s="1"/>
  <c r="O102" i="26"/>
  <c r="AL102" i="26" s="1"/>
  <c r="BH102" i="26" s="1"/>
  <c r="G96" i="26"/>
  <c r="AD96" i="26" s="1"/>
  <c r="AZ96" i="26" s="1"/>
  <c r="I95" i="26"/>
  <c r="AF95" i="26" s="1"/>
  <c r="K94" i="26"/>
  <c r="AH94" i="26" s="1"/>
  <c r="BD94" i="26" s="1"/>
  <c r="L93" i="26"/>
  <c r="AI93" i="26" s="1"/>
  <c r="T92" i="26"/>
  <c r="AQ92" i="26" s="1"/>
  <c r="V91" i="26"/>
  <c r="AS91" i="26" s="1"/>
  <c r="F88" i="26"/>
  <c r="AC88" i="26" s="1"/>
  <c r="AY88" i="26" s="1"/>
  <c r="R87" i="26"/>
  <c r="AO87" i="26" s="1"/>
  <c r="C85" i="26"/>
  <c r="Z85" i="26" s="1"/>
  <c r="K84" i="26"/>
  <c r="AH84" i="26" s="1"/>
  <c r="BD84" i="26" s="1"/>
  <c r="M83" i="26"/>
  <c r="AJ83" i="26" s="1"/>
  <c r="BF83" i="26" s="1"/>
  <c r="E81" i="26"/>
  <c r="AB81" i="26" s="1"/>
  <c r="M80" i="26"/>
  <c r="AJ80" i="26" s="1"/>
  <c r="BF80" i="26" s="1"/>
  <c r="R79" i="26"/>
  <c r="AO79" i="26" s="1"/>
  <c r="B79" i="26"/>
  <c r="Y79" i="26" s="1"/>
  <c r="U78" i="26"/>
  <c r="AR78" i="26" s="1"/>
  <c r="BN78" i="26" s="1"/>
  <c r="E78" i="26"/>
  <c r="AB78" i="26" s="1"/>
  <c r="AX78" i="26" s="1"/>
  <c r="O77" i="26"/>
  <c r="AL77" i="26" s="1"/>
  <c r="BH77" i="26" s="1"/>
  <c r="R76" i="26"/>
  <c r="AO76" i="26" s="1"/>
  <c r="BK76" i="26" s="1"/>
  <c r="D76" i="26"/>
  <c r="AA76" i="26" s="1"/>
  <c r="I75" i="26"/>
  <c r="AF75" i="26" s="1"/>
  <c r="O74" i="26"/>
  <c r="AL74" i="26" s="1"/>
  <c r="G74" i="26"/>
  <c r="AD74" i="26" s="1"/>
  <c r="Q73" i="26"/>
  <c r="AN73" i="26" s="1"/>
  <c r="I73" i="26"/>
  <c r="AF73" i="26" s="1"/>
  <c r="T72" i="26"/>
  <c r="AQ72" i="26" s="1"/>
  <c r="L72" i="26"/>
  <c r="AI72" i="26" s="1"/>
  <c r="D72" i="26"/>
  <c r="AA72" i="26" s="1"/>
  <c r="O71" i="26"/>
  <c r="AL71" i="26" s="1"/>
  <c r="G71" i="26"/>
  <c r="AD71" i="26" s="1"/>
  <c r="Q70" i="26"/>
  <c r="AN70" i="26" s="1"/>
  <c r="BJ70" i="26" s="1"/>
  <c r="I70" i="26"/>
  <c r="V69" i="26"/>
  <c r="AS69" i="26" s="1"/>
  <c r="N69" i="26"/>
  <c r="AK69" i="26" s="1"/>
  <c r="BG69" i="26" s="1"/>
  <c r="F69" i="26"/>
  <c r="AC69" i="26" s="1"/>
  <c r="R68" i="26"/>
  <c r="AO68" i="26" s="1"/>
  <c r="J68" i="26"/>
  <c r="AG68" i="26" s="1"/>
  <c r="B68" i="26"/>
  <c r="Y68" i="26" s="1"/>
  <c r="T67" i="26"/>
  <c r="AQ67" i="26" s="1"/>
  <c r="L67" i="26"/>
  <c r="AI67" i="26" s="1"/>
  <c r="D67" i="26"/>
  <c r="AA67" i="26" s="1"/>
  <c r="Q66" i="26"/>
  <c r="AN66" i="26" s="1"/>
  <c r="I66" i="26"/>
  <c r="T65" i="26"/>
  <c r="AQ65" i="26" s="1"/>
  <c r="L65" i="26"/>
  <c r="AI65" i="26" s="1"/>
  <c r="D65" i="26"/>
  <c r="AA65" i="26" s="1"/>
  <c r="P64" i="26"/>
  <c r="AM64" i="26" s="1"/>
  <c r="H64" i="26"/>
  <c r="AE64" i="26" s="1"/>
  <c r="T63" i="26"/>
  <c r="AQ63" i="26" s="1"/>
  <c r="L63" i="26"/>
  <c r="AI63" i="26" s="1"/>
  <c r="D63" i="26"/>
  <c r="AA63" i="26" s="1"/>
  <c r="V62" i="26"/>
  <c r="AS62" i="26" s="1"/>
  <c r="N62" i="26"/>
  <c r="AK62" i="26" s="1"/>
  <c r="F62" i="26"/>
  <c r="AC62" i="26" s="1"/>
  <c r="P61" i="26"/>
  <c r="AM61" i="26" s="1"/>
  <c r="H61" i="26"/>
  <c r="AE61" i="26" s="1"/>
  <c r="BA61" i="26" s="1"/>
  <c r="P60" i="26"/>
  <c r="AM60" i="26" s="1"/>
  <c r="H60" i="26"/>
  <c r="AE60" i="26" s="1"/>
  <c r="T59" i="26"/>
  <c r="AQ59" i="26" s="1"/>
  <c r="L59" i="26"/>
  <c r="AI59" i="26" s="1"/>
  <c r="D59" i="26"/>
  <c r="AA59" i="26" s="1"/>
  <c r="V58" i="26"/>
  <c r="AS58" i="26" s="1"/>
  <c r="N58" i="26"/>
  <c r="AK58" i="26" s="1"/>
  <c r="F58" i="26"/>
  <c r="AC58" i="26" s="1"/>
  <c r="AY58" i="26" s="1"/>
  <c r="O57" i="26"/>
  <c r="AL57" i="26" s="1"/>
  <c r="G57" i="26"/>
  <c r="AD57" i="26" s="1"/>
  <c r="AZ57" i="26" s="1"/>
  <c r="Q56" i="26"/>
  <c r="AN56" i="26" s="1"/>
  <c r="BJ56" i="26" s="1"/>
  <c r="I56" i="26"/>
  <c r="R55" i="26"/>
  <c r="AO55" i="26" s="1"/>
  <c r="J55" i="26"/>
  <c r="AG55" i="26" s="1"/>
  <c r="B55" i="26"/>
  <c r="Y55" i="26" s="1"/>
  <c r="U54" i="26"/>
  <c r="AR54" i="26" s="1"/>
  <c r="BN54" i="26" s="1"/>
  <c r="M54" i="26"/>
  <c r="AJ54" i="26" s="1"/>
  <c r="E54" i="26"/>
  <c r="AB54" i="26" s="1"/>
  <c r="AX54" i="26" s="1"/>
  <c r="O53" i="26"/>
  <c r="AL53" i="26" s="1"/>
  <c r="G53" i="26"/>
  <c r="AD53" i="26" s="1"/>
  <c r="Q52" i="26"/>
  <c r="AN52" i="26" s="1"/>
  <c r="I52" i="26"/>
  <c r="AF52" i="26" s="1"/>
  <c r="G102" i="26"/>
  <c r="AD102" i="26" s="1"/>
  <c r="AZ102" i="26" s="1"/>
  <c r="S98" i="26"/>
  <c r="AP98" i="26" s="1"/>
  <c r="BL98" i="26" s="1"/>
  <c r="U97" i="26"/>
  <c r="AR97" i="26" s="1"/>
  <c r="BN97" i="26" s="1"/>
  <c r="B95" i="26"/>
  <c r="Y95" i="26" s="1"/>
  <c r="D94" i="26"/>
  <c r="AA94" i="26" s="1"/>
  <c r="AW94" i="26" s="1"/>
  <c r="K93" i="26"/>
  <c r="AH93" i="26" s="1"/>
  <c r="M92" i="26"/>
  <c r="AJ92" i="26" s="1"/>
  <c r="BF92" i="26" s="1"/>
  <c r="U91" i="26"/>
  <c r="AR91" i="26" s="1"/>
  <c r="BN91" i="26" s="1"/>
  <c r="V90" i="26"/>
  <c r="AS90" i="26" s="1"/>
  <c r="E88" i="26"/>
  <c r="AB88" i="26" s="1"/>
  <c r="AX88" i="26" s="1"/>
  <c r="Q87" i="26"/>
  <c r="AN87" i="26" s="1"/>
  <c r="BJ87" i="26" s="1"/>
  <c r="B85" i="26"/>
  <c r="Y85" i="26" s="1"/>
  <c r="D84" i="26"/>
  <c r="AA84" i="26" s="1"/>
  <c r="AW84" i="26" s="1"/>
  <c r="L83" i="26"/>
  <c r="AI83" i="26" s="1"/>
  <c r="BE83" i="26" s="1"/>
  <c r="D81" i="26"/>
  <c r="AA81" i="26" s="1"/>
  <c r="AW81" i="26" s="1"/>
  <c r="K80" i="26"/>
  <c r="AH80" i="26" s="1"/>
  <c r="BD80" i="26" s="1"/>
  <c r="Q79" i="26"/>
  <c r="AN79" i="26" s="1"/>
  <c r="BJ79" i="26" s="1"/>
  <c r="P78" i="26"/>
  <c r="AM78" i="26" s="1"/>
  <c r="N77" i="26"/>
  <c r="AK77" i="26" s="1"/>
  <c r="BG77" i="26" s="1"/>
  <c r="N76" i="26"/>
  <c r="AK76" i="26" s="1"/>
  <c r="BG76" i="26" s="1"/>
  <c r="C76" i="26"/>
  <c r="Z76" i="26" s="1"/>
  <c r="AV76" i="26" s="1"/>
  <c r="V75" i="26"/>
  <c r="AS75" i="26" s="1"/>
  <c r="H75" i="26"/>
  <c r="AE75" i="26" s="1"/>
  <c r="BA75" i="26" s="1"/>
  <c r="N74" i="26"/>
  <c r="F74" i="26"/>
  <c r="AC74" i="26" s="1"/>
  <c r="AY74" i="26" s="1"/>
  <c r="P73" i="26"/>
  <c r="AM73" i="26" s="1"/>
  <c r="H73" i="26"/>
  <c r="AE73" i="26" s="1"/>
  <c r="BA73" i="26" s="1"/>
  <c r="S72" i="26"/>
  <c r="K72" i="26"/>
  <c r="AH72" i="26" s="1"/>
  <c r="C72" i="26"/>
  <c r="Z72" i="26" s="1"/>
  <c r="V71" i="26"/>
  <c r="AS71" i="26" s="1"/>
  <c r="N71" i="26"/>
  <c r="AK71" i="26" s="1"/>
  <c r="F71" i="26"/>
  <c r="AC71" i="26" s="1"/>
  <c r="AY71" i="26" s="1"/>
  <c r="E76" i="26"/>
  <c r="AB76" i="26" s="1"/>
  <c r="AX76" i="26" s="1"/>
  <c r="R70" i="26"/>
  <c r="AO70" i="26" s="1"/>
  <c r="K68" i="26"/>
  <c r="AH68" i="26" s="1"/>
  <c r="BD68" i="26" s="1"/>
  <c r="U67" i="26"/>
  <c r="AR67" i="26" s="1"/>
  <c r="BN67" i="26" s="1"/>
  <c r="H66" i="26"/>
  <c r="U65" i="26"/>
  <c r="AR65" i="26" s="1"/>
  <c r="BN65" i="26" s="1"/>
  <c r="C65" i="26"/>
  <c r="Z65" i="26" s="1"/>
  <c r="R64" i="26"/>
  <c r="AO64" i="26" s="1"/>
  <c r="BK64" i="26" s="1"/>
  <c r="B64" i="26"/>
  <c r="Y64" i="26" s="1"/>
  <c r="S63" i="26"/>
  <c r="AP63" i="26" s="1"/>
  <c r="BL63" i="26" s="1"/>
  <c r="C63" i="26"/>
  <c r="Z63" i="26" s="1"/>
  <c r="AV63" i="26" s="1"/>
  <c r="O62" i="26"/>
  <c r="AL62" i="26" s="1"/>
  <c r="BH62" i="26" s="1"/>
  <c r="J61" i="26"/>
  <c r="T60" i="26"/>
  <c r="AQ60" i="26" s="1"/>
  <c r="D60" i="26"/>
  <c r="AA60" i="26" s="1"/>
  <c r="AW60" i="26" s="1"/>
  <c r="U59" i="26"/>
  <c r="AR59" i="26" s="1"/>
  <c r="BN59" i="26" s="1"/>
  <c r="E59" i="26"/>
  <c r="AB59" i="26" s="1"/>
  <c r="AX59" i="26" s="1"/>
  <c r="R58" i="26"/>
  <c r="AO58" i="26" s="1"/>
  <c r="B58" i="26"/>
  <c r="Y58" i="26" s="1"/>
  <c r="P57" i="26"/>
  <c r="AM57" i="26" s="1"/>
  <c r="BI57" i="26" s="1"/>
  <c r="O56" i="26"/>
  <c r="AL56" i="26" s="1"/>
  <c r="E56" i="26"/>
  <c r="AB56" i="26" s="1"/>
  <c r="AX56" i="26" s="1"/>
  <c r="T55" i="26"/>
  <c r="AQ55" i="26" s="1"/>
  <c r="I55" i="26"/>
  <c r="AF55" i="26" s="1"/>
  <c r="O54" i="26"/>
  <c r="AL54" i="26" s="1"/>
  <c r="D54" i="26"/>
  <c r="AA54" i="26" s="1"/>
  <c r="AW54" i="26" s="1"/>
  <c r="V53" i="26"/>
  <c r="AS53" i="26" s="1"/>
  <c r="L53" i="26"/>
  <c r="AI53" i="26" s="1"/>
  <c r="R52" i="26"/>
  <c r="AO52" i="26" s="1"/>
  <c r="H52" i="26"/>
  <c r="R51" i="26"/>
  <c r="AO51" i="26" s="1"/>
  <c r="J51" i="26"/>
  <c r="B51" i="26"/>
  <c r="Y51" i="26" s="1"/>
  <c r="U50" i="26"/>
  <c r="AR50" i="26" s="1"/>
  <c r="BN50" i="26" s="1"/>
  <c r="M50" i="26"/>
  <c r="AJ50" i="26" s="1"/>
  <c r="BF50" i="26" s="1"/>
  <c r="E50" i="26"/>
  <c r="AB50" i="26" s="1"/>
  <c r="AX50" i="26" s="1"/>
  <c r="J95" i="26"/>
  <c r="AG95" i="26" s="1"/>
  <c r="S93" i="26"/>
  <c r="AP93" i="26" s="1"/>
  <c r="BL93" i="26" s="1"/>
  <c r="L84" i="26"/>
  <c r="AI84" i="26" s="1"/>
  <c r="L81" i="26"/>
  <c r="AI81" i="26" s="1"/>
  <c r="BE81" i="26" s="1"/>
  <c r="P77" i="26"/>
  <c r="AM77" i="26" s="1"/>
  <c r="P70" i="26"/>
  <c r="AM70" i="26" s="1"/>
  <c r="I68" i="26"/>
  <c r="AF68" i="26" s="1"/>
  <c r="BB68" i="26" s="1"/>
  <c r="S67" i="26"/>
  <c r="C66" i="26"/>
  <c r="Z66" i="26" s="1"/>
  <c r="S65" i="26"/>
  <c r="Q64" i="26"/>
  <c r="AN64" i="26" s="1"/>
  <c r="P63" i="26"/>
  <c r="AM63" i="26" s="1"/>
  <c r="M62" i="26"/>
  <c r="AJ62" i="26" s="1"/>
  <c r="BF62" i="26" s="1"/>
  <c r="I61" i="26"/>
  <c r="AF61" i="26" s="1"/>
  <c r="R60" i="26"/>
  <c r="AO60" i="26" s="1"/>
  <c r="B60" i="26"/>
  <c r="Y60" i="26" s="1"/>
  <c r="S59" i="26"/>
  <c r="C59" i="26"/>
  <c r="Z59" i="26" s="1"/>
  <c r="AV59" i="26" s="1"/>
  <c r="P58" i="26"/>
  <c r="AM58" i="26" s="1"/>
  <c r="N57" i="26"/>
  <c r="N56" i="26"/>
  <c r="C56" i="26"/>
  <c r="Z56" i="26" s="1"/>
  <c r="AV56" i="26" s="1"/>
  <c r="S55" i="26"/>
  <c r="AP55" i="26" s="1"/>
  <c r="BL55" i="26" s="1"/>
  <c r="H55" i="26"/>
  <c r="N54" i="26"/>
  <c r="C54" i="26"/>
  <c r="Z54" i="26" s="1"/>
  <c r="U53" i="26"/>
  <c r="AR53" i="26" s="1"/>
  <c r="K53" i="26"/>
  <c r="AH53" i="26" s="1"/>
  <c r="BD53" i="26" s="1"/>
  <c r="P52" i="26"/>
  <c r="AM52" i="26" s="1"/>
  <c r="G52" i="26"/>
  <c r="AD52" i="26" s="1"/>
  <c r="AZ52" i="26" s="1"/>
  <c r="Q51" i="26"/>
  <c r="AN51" i="26" s="1"/>
  <c r="BJ51" i="26" s="1"/>
  <c r="I51" i="26"/>
  <c r="AF51" i="26" s="1"/>
  <c r="T50" i="26"/>
  <c r="AQ50" i="26" s="1"/>
  <c r="L50" i="26"/>
  <c r="AI50" i="26" s="1"/>
  <c r="D50" i="26"/>
  <c r="AA50" i="26" s="1"/>
  <c r="O49" i="26"/>
  <c r="AL49" i="26" s="1"/>
  <c r="G49" i="26"/>
  <c r="AD49" i="26" s="1"/>
  <c r="AZ49" i="26" s="1"/>
  <c r="R48" i="26"/>
  <c r="AO48" i="26" s="1"/>
  <c r="J48" i="26"/>
  <c r="B48" i="26"/>
  <c r="Y48" i="26" s="1"/>
  <c r="T47" i="26"/>
  <c r="AQ47" i="26" s="1"/>
  <c r="L47" i="26"/>
  <c r="AI47" i="26" s="1"/>
  <c r="D47" i="26"/>
  <c r="AA47" i="26" s="1"/>
  <c r="P46" i="26"/>
  <c r="AM46" i="26" s="1"/>
  <c r="H46" i="26"/>
  <c r="T45" i="26"/>
  <c r="AQ45" i="26" s="1"/>
  <c r="L45" i="26"/>
  <c r="AI45" i="26" s="1"/>
  <c r="BE45" i="26" s="1"/>
  <c r="D45" i="26"/>
  <c r="AA45" i="26" s="1"/>
  <c r="AW45" i="26" s="1"/>
  <c r="O44" i="26"/>
  <c r="AL44" i="26" s="1"/>
  <c r="G44" i="26"/>
  <c r="AD44" i="26" s="1"/>
  <c r="S43" i="26"/>
  <c r="AP43" i="26" s="1"/>
  <c r="K43" i="26"/>
  <c r="AH43" i="26" s="1"/>
  <c r="C43" i="26"/>
  <c r="Z43" i="26" s="1"/>
  <c r="S42" i="26"/>
  <c r="AP42" i="26" s="1"/>
  <c r="K42" i="26"/>
  <c r="AH42" i="26" s="1"/>
  <c r="C42" i="26"/>
  <c r="Z42" i="26" s="1"/>
  <c r="V41" i="26"/>
  <c r="AS41" i="26" s="1"/>
  <c r="N41" i="26"/>
  <c r="AK41" i="26" s="1"/>
  <c r="F41" i="26"/>
  <c r="AC41" i="26" s="1"/>
  <c r="Q40" i="26"/>
  <c r="AN40" i="26" s="1"/>
  <c r="I40" i="26"/>
  <c r="AF40" i="26" s="1"/>
  <c r="R39" i="26"/>
  <c r="AO39" i="26" s="1"/>
  <c r="J39" i="26"/>
  <c r="AG39" i="26" s="1"/>
  <c r="B39" i="26"/>
  <c r="Y39" i="26" s="1"/>
  <c r="U38" i="26"/>
  <c r="AR38" i="26" s="1"/>
  <c r="M38" i="26"/>
  <c r="AJ38" i="26" s="1"/>
  <c r="E38" i="26"/>
  <c r="AB38" i="26" s="1"/>
  <c r="Q37" i="26"/>
  <c r="AN37" i="26" s="1"/>
  <c r="I37" i="26"/>
  <c r="AF37" i="26" s="1"/>
  <c r="U36" i="26"/>
  <c r="AR36" i="26" s="1"/>
  <c r="BN36" i="26" s="1"/>
  <c r="M36" i="26"/>
  <c r="AJ36" i="26" s="1"/>
  <c r="E36" i="26"/>
  <c r="AB36" i="26" s="1"/>
  <c r="P35" i="26"/>
  <c r="AM35" i="26" s="1"/>
  <c r="H35" i="26"/>
  <c r="P34" i="26"/>
  <c r="AM34" i="26" s="1"/>
  <c r="H34" i="26"/>
  <c r="U33" i="26"/>
  <c r="AR33" i="26" s="1"/>
  <c r="BN33" i="26" s="1"/>
  <c r="M33" i="26"/>
  <c r="AJ33" i="26" s="1"/>
  <c r="E33" i="26"/>
  <c r="AB33" i="26" s="1"/>
  <c r="R73" i="26"/>
  <c r="AO73" i="26" s="1"/>
  <c r="BK73" i="26" s="1"/>
  <c r="U72" i="26"/>
  <c r="AR72" i="26" s="1"/>
  <c r="J70" i="26"/>
  <c r="AG70" i="26" s="1"/>
  <c r="U69" i="26"/>
  <c r="AR69" i="26" s="1"/>
  <c r="C68" i="26"/>
  <c r="Z68" i="26" s="1"/>
  <c r="AV68" i="26" s="1"/>
  <c r="M67" i="26"/>
  <c r="AJ67" i="26" s="1"/>
  <c r="BF67" i="26" s="1"/>
  <c r="B66" i="26"/>
  <c r="Y66" i="26" s="1"/>
  <c r="N65" i="26"/>
  <c r="AK65" i="26" s="1"/>
  <c r="BG65" i="26" s="1"/>
  <c r="O64" i="26"/>
  <c r="AL64" i="26" s="1"/>
  <c r="N63" i="26"/>
  <c r="AK63" i="26" s="1"/>
  <c r="J62" i="26"/>
  <c r="AG62" i="26" s="1"/>
  <c r="G61" i="26"/>
  <c r="AD61" i="26" s="1"/>
  <c r="Q60" i="26"/>
  <c r="AN60" i="26" s="1"/>
  <c r="BJ60" i="26" s="1"/>
  <c r="P59" i="26"/>
  <c r="AM59" i="26" s="1"/>
  <c r="BI59" i="26" s="1"/>
  <c r="O58" i="26"/>
  <c r="AL58" i="26" s="1"/>
  <c r="K57" i="26"/>
  <c r="AH57" i="26" s="1"/>
  <c r="BD57" i="26" s="1"/>
  <c r="M56" i="26"/>
  <c r="AJ56" i="26" s="1"/>
  <c r="B56" i="26"/>
  <c r="Y56" i="26" s="1"/>
  <c r="Q55" i="26"/>
  <c r="AN55" i="26" s="1"/>
  <c r="BJ55" i="26" s="1"/>
  <c r="G55" i="26"/>
  <c r="AD55" i="26" s="1"/>
  <c r="L54" i="26"/>
  <c r="AI54" i="26" s="1"/>
  <c r="B54" i="26"/>
  <c r="Y54" i="26" s="1"/>
  <c r="T53" i="26"/>
  <c r="AQ53" i="26" s="1"/>
  <c r="I53" i="26"/>
  <c r="O52" i="26"/>
  <c r="AL52" i="26" s="1"/>
  <c r="F52" i="26"/>
  <c r="AC52" i="26" s="1"/>
  <c r="P51" i="26"/>
  <c r="AM51" i="26" s="1"/>
  <c r="BI51" i="26" s="1"/>
  <c r="H51" i="26"/>
  <c r="S50" i="26"/>
  <c r="K50" i="26"/>
  <c r="AH50" i="26" s="1"/>
  <c r="C50" i="26"/>
  <c r="Z50" i="26" s="1"/>
  <c r="V49" i="26"/>
  <c r="AS49" i="26" s="1"/>
  <c r="N49" i="26"/>
  <c r="F49" i="26"/>
  <c r="AC49" i="26" s="1"/>
  <c r="Q48" i="26"/>
  <c r="AN48" i="26" s="1"/>
  <c r="BJ48" i="26" s="1"/>
  <c r="I48" i="26"/>
  <c r="AF48" i="26" s="1"/>
  <c r="S47" i="26"/>
  <c r="AP47" i="26" s="1"/>
  <c r="BL47" i="26" s="1"/>
  <c r="K47" i="26"/>
  <c r="AH47" i="26" s="1"/>
  <c r="C47" i="26"/>
  <c r="Z47" i="26" s="1"/>
  <c r="O46" i="26"/>
  <c r="AL46" i="26" s="1"/>
  <c r="G46" i="26"/>
  <c r="AD46" i="26" s="1"/>
  <c r="S45" i="26"/>
  <c r="K45" i="26"/>
  <c r="AH45" i="26" s="1"/>
  <c r="C45" i="26"/>
  <c r="Z45" i="26" s="1"/>
  <c r="V44" i="26"/>
  <c r="AS44" i="26" s="1"/>
  <c r="N44" i="26"/>
  <c r="AK44" i="26" s="1"/>
  <c r="F44" i="26"/>
  <c r="AC44" i="26" s="1"/>
  <c r="P74" i="26"/>
  <c r="AM74" i="26" s="1"/>
  <c r="BI74" i="26" s="1"/>
  <c r="J73" i="26"/>
  <c r="AG73" i="26" s="1"/>
  <c r="BC73" i="26" s="1"/>
  <c r="M72" i="26"/>
  <c r="AJ72" i="26" s="1"/>
  <c r="P71" i="26"/>
  <c r="AM71" i="26" s="1"/>
  <c r="BI71" i="26" s="1"/>
  <c r="H70" i="26"/>
  <c r="AE70" i="26" s="1"/>
  <c r="O69" i="26"/>
  <c r="AL69" i="26" s="1"/>
  <c r="BH69" i="26" s="1"/>
  <c r="K67" i="26"/>
  <c r="AH67" i="26" s="1"/>
  <c r="BD67" i="26" s="1"/>
  <c r="M65" i="26"/>
  <c r="AJ65" i="26" s="1"/>
  <c r="BF65" i="26" s="1"/>
  <c r="L64" i="26"/>
  <c r="AI64" i="26" s="1"/>
  <c r="BE64" i="26" s="1"/>
  <c r="M63" i="26"/>
  <c r="AJ63" i="26" s="1"/>
  <c r="BF63" i="26" s="1"/>
  <c r="H62" i="26"/>
  <c r="T61" i="26"/>
  <c r="AQ61" i="26" s="1"/>
  <c r="D61" i="26"/>
  <c r="AA61" i="26" s="1"/>
  <c r="O60" i="26"/>
  <c r="AL60" i="26" s="1"/>
  <c r="N59" i="26"/>
  <c r="M58" i="26"/>
  <c r="AJ58" i="26" s="1"/>
  <c r="BF58" i="26" s="1"/>
  <c r="I57" i="26"/>
  <c r="K56" i="26"/>
  <c r="AH56" i="26" s="1"/>
  <c r="P55" i="26"/>
  <c r="AM55" i="26" s="1"/>
  <c r="F55" i="26"/>
  <c r="AC55" i="26" s="1"/>
  <c r="AY55" i="26" s="1"/>
  <c r="V54" i="26"/>
  <c r="AS54" i="26" s="1"/>
  <c r="K54" i="26"/>
  <c r="AH54" i="26" s="1"/>
  <c r="S53" i="26"/>
  <c r="AP53" i="26" s="1"/>
  <c r="BL53" i="26" s="1"/>
  <c r="H53" i="26"/>
  <c r="AE53" i="26" s="1"/>
  <c r="N52" i="26"/>
  <c r="E52" i="26"/>
  <c r="AB52" i="26" s="1"/>
  <c r="O51" i="26"/>
  <c r="AL51" i="26" s="1"/>
  <c r="G51" i="26"/>
  <c r="AD51" i="26" s="1"/>
  <c r="AZ51" i="26" s="1"/>
  <c r="R50" i="26"/>
  <c r="AO50" i="26" s="1"/>
  <c r="J50" i="26"/>
  <c r="AG50" i="26" s="1"/>
  <c r="BC50" i="26" s="1"/>
  <c r="B50" i="26"/>
  <c r="Y50" i="26" s="1"/>
  <c r="U49" i="26"/>
  <c r="AR49" i="26" s="1"/>
  <c r="M49" i="26"/>
  <c r="AJ49" i="26" s="1"/>
  <c r="E49" i="26"/>
  <c r="AB49" i="26" s="1"/>
  <c r="P48" i="26"/>
  <c r="AM48" i="26" s="1"/>
  <c r="H48" i="26"/>
  <c r="R47" i="26"/>
  <c r="AO47" i="26" s="1"/>
  <c r="J47" i="26"/>
  <c r="AG47" i="26" s="1"/>
  <c r="B47" i="26"/>
  <c r="Y47" i="26" s="1"/>
  <c r="V46" i="26"/>
  <c r="AS46" i="26" s="1"/>
  <c r="N46" i="26"/>
  <c r="AK46" i="26" s="1"/>
  <c r="BG46" i="26" s="1"/>
  <c r="F46" i="26"/>
  <c r="AC46" i="26" s="1"/>
  <c r="R45" i="26"/>
  <c r="AO45" i="26" s="1"/>
  <c r="J45" i="26"/>
  <c r="B45" i="26"/>
  <c r="Y45" i="26" s="1"/>
  <c r="U44" i="26"/>
  <c r="AR44" i="26" s="1"/>
  <c r="BN44" i="26" s="1"/>
  <c r="M44" i="26"/>
  <c r="AJ44" i="26" s="1"/>
  <c r="BF44" i="26" s="1"/>
  <c r="E44" i="26"/>
  <c r="AB44" i="26" s="1"/>
  <c r="Q43" i="26"/>
  <c r="AN43" i="26" s="1"/>
  <c r="I43" i="26"/>
  <c r="Q42" i="26"/>
  <c r="AN42" i="26" s="1"/>
  <c r="I42" i="26"/>
  <c r="AF42" i="26" s="1"/>
  <c r="T41" i="26"/>
  <c r="AQ41" i="26" s="1"/>
  <c r="L41" i="26"/>
  <c r="AI41" i="26" s="1"/>
  <c r="BE41" i="26" s="1"/>
  <c r="D41" i="26"/>
  <c r="AA41" i="26" s="1"/>
  <c r="AW41" i="26" s="1"/>
  <c r="O40" i="26"/>
  <c r="AL40" i="26" s="1"/>
  <c r="G40" i="26"/>
  <c r="AD40" i="26" s="1"/>
  <c r="P39" i="26"/>
  <c r="AM39" i="26" s="1"/>
  <c r="H39" i="26"/>
  <c r="S38" i="26"/>
  <c r="K38" i="26"/>
  <c r="AH38" i="26" s="1"/>
  <c r="C38" i="26"/>
  <c r="Z38" i="26" s="1"/>
  <c r="O37" i="26"/>
  <c r="AL37" i="26" s="1"/>
  <c r="G37" i="26"/>
  <c r="AD37" i="26" s="1"/>
  <c r="S36" i="26"/>
  <c r="AP36" i="26" s="1"/>
  <c r="BL36" i="26" s="1"/>
  <c r="K36" i="26"/>
  <c r="AH36" i="26" s="1"/>
  <c r="C36" i="26"/>
  <c r="Z36" i="26" s="1"/>
  <c r="V35" i="26"/>
  <c r="AS35" i="26" s="1"/>
  <c r="N35" i="26"/>
  <c r="F35" i="26"/>
  <c r="AC35" i="26" s="1"/>
  <c r="V34" i="26"/>
  <c r="AS34" i="26" s="1"/>
  <c r="N34" i="26"/>
  <c r="AK34" i="26" s="1"/>
  <c r="F34" i="26"/>
  <c r="AC34" i="26" s="1"/>
  <c r="AY34" i="26" s="1"/>
  <c r="S33" i="26"/>
  <c r="K33" i="26"/>
  <c r="AH33" i="26" s="1"/>
  <c r="C33" i="26"/>
  <c r="Z33" i="26" s="1"/>
  <c r="G104" i="26"/>
  <c r="AD104" i="26" s="1"/>
  <c r="AZ104" i="26" s="1"/>
  <c r="B82" i="26"/>
  <c r="Y82" i="26" s="1"/>
  <c r="V78" i="26"/>
  <c r="AS78" i="26" s="1"/>
  <c r="H74" i="26"/>
  <c r="AE74" i="26" s="1"/>
  <c r="BA74" i="26" s="1"/>
  <c r="B73" i="26"/>
  <c r="Y73" i="26" s="1"/>
  <c r="E72" i="26"/>
  <c r="AB72" i="26" s="1"/>
  <c r="AX72" i="26" s="1"/>
  <c r="H71" i="26"/>
  <c r="AE71" i="26" s="1"/>
  <c r="BA71" i="26" s="1"/>
  <c r="B70" i="26"/>
  <c r="Y70" i="26" s="1"/>
  <c r="M69" i="26"/>
  <c r="AJ69" i="26" s="1"/>
  <c r="E67" i="26"/>
  <c r="AB67" i="26" s="1"/>
  <c r="AX67" i="26" s="1"/>
  <c r="K65" i="26"/>
  <c r="AH65" i="26" s="1"/>
  <c r="BD65" i="26" s="1"/>
  <c r="J64" i="26"/>
  <c r="AG64" i="26" s="1"/>
  <c r="BC64" i="26" s="1"/>
  <c r="K63" i="26"/>
  <c r="AH63" i="26" s="1"/>
  <c r="BD63" i="26" s="1"/>
  <c r="G62" i="26"/>
  <c r="AD62" i="26" s="1"/>
  <c r="AZ62" i="26" s="1"/>
  <c r="R61" i="26"/>
  <c r="AO61" i="26" s="1"/>
  <c r="B61" i="26"/>
  <c r="Y61" i="26" s="1"/>
  <c r="L60" i="26"/>
  <c r="AI60" i="26" s="1"/>
  <c r="BE60" i="26" s="1"/>
  <c r="M59" i="26"/>
  <c r="AJ59" i="26" s="1"/>
  <c r="J58" i="26"/>
  <c r="H57" i="26"/>
  <c r="AE57" i="26" s="1"/>
  <c r="U56" i="26"/>
  <c r="AR56" i="26" s="1"/>
  <c r="BN56" i="26" s="1"/>
  <c r="J56" i="26"/>
  <c r="AG56" i="26" s="1"/>
  <c r="O55" i="26"/>
  <c r="AL55" i="26" s="1"/>
  <c r="D55" i="26"/>
  <c r="AA55" i="26" s="1"/>
  <c r="T54" i="26"/>
  <c r="AQ54" i="26" s="1"/>
  <c r="J54" i="26"/>
  <c r="Q53" i="26"/>
  <c r="AN53" i="26" s="1"/>
  <c r="BJ53" i="26" s="1"/>
  <c r="F53" i="26"/>
  <c r="AC53" i="26" s="1"/>
  <c r="AY53" i="26" s="1"/>
  <c r="M52" i="26"/>
  <c r="AJ52" i="26" s="1"/>
  <c r="D52" i="26"/>
  <c r="AA52" i="26" s="1"/>
  <c r="AW52" i="26" s="1"/>
  <c r="V51" i="26"/>
  <c r="AS51" i="26" s="1"/>
  <c r="N51" i="26"/>
  <c r="AK51" i="26" s="1"/>
  <c r="F51" i="26"/>
  <c r="AC51" i="26" s="1"/>
  <c r="Q50" i="26"/>
  <c r="AN50" i="26" s="1"/>
  <c r="BJ50" i="26" s="1"/>
  <c r="I50" i="26"/>
  <c r="AF50" i="26" s="1"/>
  <c r="T49" i="26"/>
  <c r="AQ49" i="26" s="1"/>
  <c r="L49" i="26"/>
  <c r="AI49" i="26" s="1"/>
  <c r="BE49" i="26" s="1"/>
  <c r="D49" i="26"/>
  <c r="AA49" i="26" s="1"/>
  <c r="AW49" i="26" s="1"/>
  <c r="O48" i="26"/>
  <c r="G48" i="26"/>
  <c r="AD48" i="26" s="1"/>
  <c r="AZ48" i="26" s="1"/>
  <c r="Q47" i="26"/>
  <c r="AN47" i="26" s="1"/>
  <c r="I47" i="26"/>
  <c r="U46" i="26"/>
  <c r="AR46" i="26" s="1"/>
  <c r="M46" i="26"/>
  <c r="AJ46" i="26" s="1"/>
  <c r="E46" i="26"/>
  <c r="AB46" i="26" s="1"/>
  <c r="Q45" i="26"/>
  <c r="AN45" i="26" s="1"/>
  <c r="I45" i="26"/>
  <c r="AF45" i="26" s="1"/>
  <c r="T44" i="26"/>
  <c r="AQ44" i="26" s="1"/>
  <c r="L44" i="26"/>
  <c r="AI44" i="26" s="1"/>
  <c r="D44" i="26"/>
  <c r="AA44" i="26" s="1"/>
  <c r="P43" i="26"/>
  <c r="AM43" i="26" s="1"/>
  <c r="H43" i="26"/>
  <c r="P42" i="26"/>
  <c r="AM42" i="26" s="1"/>
  <c r="H42" i="26"/>
  <c r="S41" i="26"/>
  <c r="AP41" i="26" s="1"/>
  <c r="K41" i="26"/>
  <c r="AH41" i="26" s="1"/>
  <c r="C41" i="26"/>
  <c r="Z41" i="26" s="1"/>
  <c r="V40" i="26"/>
  <c r="AS40" i="26" s="1"/>
  <c r="H96" i="26"/>
  <c r="AE96" i="26" s="1"/>
  <c r="BA96" i="26" s="1"/>
  <c r="L94" i="26"/>
  <c r="AI94" i="26" s="1"/>
  <c r="BE94" i="26" s="1"/>
  <c r="U92" i="26"/>
  <c r="AR92" i="26" s="1"/>
  <c r="BN92" i="26" s="1"/>
  <c r="M88" i="26"/>
  <c r="AJ88" i="26" s="1"/>
  <c r="BF88" i="26" s="1"/>
  <c r="J85" i="26"/>
  <c r="AG85" i="26" s="1"/>
  <c r="T83" i="26"/>
  <c r="AQ83" i="26" s="1"/>
  <c r="BM83" i="26" s="1"/>
  <c r="N80" i="26"/>
  <c r="AK80" i="26" s="1"/>
  <c r="S79" i="26"/>
  <c r="AP79" i="26" s="1"/>
  <c r="BL79" i="26" s="1"/>
  <c r="F78" i="26"/>
  <c r="AC78" i="26" s="1"/>
  <c r="AY78" i="26" s="1"/>
  <c r="G69" i="26"/>
  <c r="AD69" i="26" s="1"/>
  <c r="AZ69" i="26" s="1"/>
  <c r="C67" i="26"/>
  <c r="Z67" i="26" s="1"/>
  <c r="AV67" i="26" s="1"/>
  <c r="R66" i="26"/>
  <c r="AO66" i="26" s="1"/>
  <c r="BK66" i="26" s="1"/>
  <c r="H65" i="26"/>
  <c r="I64" i="26"/>
  <c r="AF64" i="26" s="1"/>
  <c r="BB64" i="26" s="1"/>
  <c r="H63" i="26"/>
  <c r="AE63" i="26" s="1"/>
  <c r="BA63" i="26" s="1"/>
  <c r="U62" i="26"/>
  <c r="AR62" i="26" s="1"/>
  <c r="BN62" i="26" s="1"/>
  <c r="E62" i="26"/>
  <c r="AB62" i="26" s="1"/>
  <c r="AX62" i="26" s="1"/>
  <c r="Q61" i="26"/>
  <c r="AN61" i="26" s="1"/>
  <c r="BJ61" i="26" s="1"/>
  <c r="J60" i="26"/>
  <c r="AG60" i="26" s="1"/>
  <c r="BC60" i="26" s="1"/>
  <c r="K59" i="26"/>
  <c r="AH59" i="26" s="1"/>
  <c r="H58" i="26"/>
  <c r="V57" i="26"/>
  <c r="AS57" i="26" s="1"/>
  <c r="F57" i="26"/>
  <c r="AC57" i="26" s="1"/>
  <c r="S56" i="26"/>
  <c r="AP56" i="26" s="1"/>
  <c r="BL56" i="26" s="1"/>
  <c r="H56" i="26"/>
  <c r="N55" i="26"/>
  <c r="AK55" i="26" s="1"/>
  <c r="BG55" i="26" s="1"/>
  <c r="C55" i="26"/>
  <c r="Z55" i="26" s="1"/>
  <c r="AV55" i="26" s="1"/>
  <c r="S54" i="26"/>
  <c r="I54" i="26"/>
  <c r="AF54" i="26" s="1"/>
  <c r="P53" i="26"/>
  <c r="AM53" i="26" s="1"/>
  <c r="BI53" i="26" s="1"/>
  <c r="E53" i="26"/>
  <c r="AB53" i="26" s="1"/>
  <c r="V52" i="26"/>
  <c r="AS52" i="26" s="1"/>
  <c r="L52" i="26"/>
  <c r="AI52" i="26" s="1"/>
  <c r="C52" i="26"/>
  <c r="Z52" i="26" s="1"/>
  <c r="U51" i="26"/>
  <c r="AR51" i="26" s="1"/>
  <c r="M51" i="26"/>
  <c r="AJ51" i="26" s="1"/>
  <c r="E51" i="26"/>
  <c r="AB51" i="26" s="1"/>
  <c r="P50" i="26"/>
  <c r="AM50" i="26" s="1"/>
  <c r="H50" i="26"/>
  <c r="S49" i="26"/>
  <c r="K49" i="26"/>
  <c r="AH49" i="26" s="1"/>
  <c r="C49" i="26"/>
  <c r="Z49" i="26" s="1"/>
  <c r="V48" i="26"/>
  <c r="AS48" i="26" s="1"/>
  <c r="N48" i="26"/>
  <c r="AK48" i="26" s="1"/>
  <c r="F48" i="26"/>
  <c r="AC48" i="26" s="1"/>
  <c r="P47" i="26"/>
  <c r="AM47" i="26" s="1"/>
  <c r="H47" i="26"/>
  <c r="C79" i="26"/>
  <c r="Z79" i="26" s="1"/>
  <c r="AV79" i="26" s="1"/>
  <c r="M75" i="26"/>
  <c r="AJ75" i="26" s="1"/>
  <c r="BF75" i="26" s="1"/>
  <c r="E69" i="26"/>
  <c r="AB69" i="26" s="1"/>
  <c r="AX69" i="26" s="1"/>
  <c r="S68" i="26"/>
  <c r="AP68" i="26" s="1"/>
  <c r="BL68" i="26" s="1"/>
  <c r="P66" i="26"/>
  <c r="AM66" i="26" s="1"/>
  <c r="BI66" i="26" s="1"/>
  <c r="F65" i="26"/>
  <c r="AC65" i="26" s="1"/>
  <c r="G64" i="26"/>
  <c r="AD64" i="26" s="1"/>
  <c r="AZ64" i="26" s="1"/>
  <c r="V63" i="26"/>
  <c r="AS63" i="26" s="1"/>
  <c r="F63" i="26"/>
  <c r="AC63" i="26" s="1"/>
  <c r="R62" i="26"/>
  <c r="AO62" i="26" s="1"/>
  <c r="BK62" i="26" s="1"/>
  <c r="B62" i="26"/>
  <c r="Y62" i="26" s="1"/>
  <c r="O61" i="26"/>
  <c r="AL61" i="26" s="1"/>
  <c r="BH61" i="26" s="1"/>
  <c r="I60" i="26"/>
  <c r="AF60" i="26" s="1"/>
  <c r="BB60" i="26" s="1"/>
  <c r="H59" i="26"/>
  <c r="G58" i="26"/>
  <c r="AD58" i="26" s="1"/>
  <c r="AZ58" i="26" s="1"/>
  <c r="S57" i="26"/>
  <c r="E57" i="26"/>
  <c r="AB57" i="26" s="1"/>
  <c r="AX57" i="26" s="1"/>
  <c r="R56" i="26"/>
  <c r="AO56" i="26" s="1"/>
  <c r="BK56" i="26" s="1"/>
  <c r="G56" i="26"/>
  <c r="AD56" i="26" s="1"/>
  <c r="AZ56" i="26" s="1"/>
  <c r="L55" i="26"/>
  <c r="AI55" i="26" s="1"/>
  <c r="R54" i="26"/>
  <c r="AO54" i="26" s="1"/>
  <c r="G54" i="26"/>
  <c r="AD54" i="26" s="1"/>
  <c r="N53" i="26"/>
  <c r="AK53" i="26" s="1"/>
  <c r="D53" i="26"/>
  <c r="AA53" i="26" s="1"/>
  <c r="U52" i="26"/>
  <c r="AR52" i="26" s="1"/>
  <c r="BN52" i="26" s="1"/>
  <c r="K52" i="26"/>
  <c r="AH52" i="26" s="1"/>
  <c r="B52" i="26"/>
  <c r="Y52" i="26" s="1"/>
  <c r="T51" i="26"/>
  <c r="AQ51" i="26" s="1"/>
  <c r="L51" i="26"/>
  <c r="AI51" i="26" s="1"/>
  <c r="BE51" i="26" s="1"/>
  <c r="D51" i="26"/>
  <c r="AA51" i="26" s="1"/>
  <c r="O50" i="26"/>
  <c r="AL50" i="26" s="1"/>
  <c r="G50" i="26"/>
  <c r="AD50" i="26" s="1"/>
  <c r="R49" i="26"/>
  <c r="AO49" i="26" s="1"/>
  <c r="J49" i="26"/>
  <c r="AG49" i="26" s="1"/>
  <c r="B49" i="26"/>
  <c r="Y49" i="26" s="1"/>
  <c r="U48" i="26"/>
  <c r="AR48" i="26" s="1"/>
  <c r="BN48" i="26" s="1"/>
  <c r="M48" i="26"/>
  <c r="AJ48" i="26" s="1"/>
  <c r="E48" i="26"/>
  <c r="AB48" i="26" s="1"/>
  <c r="O47" i="26"/>
  <c r="AL47" i="26" s="1"/>
  <c r="G47" i="26"/>
  <c r="AD47" i="26" s="1"/>
  <c r="S46" i="26"/>
  <c r="AP46" i="26" s="1"/>
  <c r="BL46" i="26" s="1"/>
  <c r="K46" i="26"/>
  <c r="AH46" i="26" s="1"/>
  <c r="C46" i="26"/>
  <c r="Z46" i="26" s="1"/>
  <c r="O45" i="26"/>
  <c r="AL45" i="26" s="1"/>
  <c r="G45" i="26"/>
  <c r="AD45" i="26" s="1"/>
  <c r="R44" i="26"/>
  <c r="AO44" i="26" s="1"/>
  <c r="J44" i="26"/>
  <c r="AG44" i="26" s="1"/>
  <c r="B44" i="26"/>
  <c r="Y44" i="26" s="1"/>
  <c r="V43" i="26"/>
  <c r="AS43" i="26" s="1"/>
  <c r="N43" i="26"/>
  <c r="F43" i="26"/>
  <c r="AC43" i="26" s="1"/>
  <c r="AY43" i="26" s="1"/>
  <c r="V42" i="26"/>
  <c r="AS42" i="26" s="1"/>
  <c r="N42" i="26"/>
  <c r="U63" i="26"/>
  <c r="AR63" i="26" s="1"/>
  <c r="Q54" i="26"/>
  <c r="AN54" i="26" s="1"/>
  <c r="BJ54" i="26" s="1"/>
  <c r="C53" i="26"/>
  <c r="Z53" i="26" s="1"/>
  <c r="F47" i="26"/>
  <c r="AC47" i="26" s="1"/>
  <c r="R46" i="26"/>
  <c r="AO46" i="26" s="1"/>
  <c r="BK46" i="26" s="1"/>
  <c r="M45" i="26"/>
  <c r="AJ45" i="26" s="1"/>
  <c r="BF45" i="26" s="1"/>
  <c r="R43" i="26"/>
  <c r="B43" i="26"/>
  <c r="Y43" i="26" s="1"/>
  <c r="M42" i="26"/>
  <c r="AJ42" i="26" s="1"/>
  <c r="Q41" i="26"/>
  <c r="AN41" i="26" s="1"/>
  <c r="E41" i="26"/>
  <c r="AB41" i="26" s="1"/>
  <c r="T40" i="26"/>
  <c r="AQ40" i="26" s="1"/>
  <c r="J40" i="26"/>
  <c r="AG40" i="26" s="1"/>
  <c r="BC40" i="26" s="1"/>
  <c r="O39" i="26"/>
  <c r="AL39" i="26" s="1"/>
  <c r="BH39" i="26" s="1"/>
  <c r="E39" i="26"/>
  <c r="AB39" i="26" s="1"/>
  <c r="AX39" i="26" s="1"/>
  <c r="L38" i="26"/>
  <c r="AI38" i="26" s="1"/>
  <c r="BE38" i="26" s="1"/>
  <c r="T37" i="26"/>
  <c r="AQ37" i="26" s="1"/>
  <c r="J37" i="26"/>
  <c r="AG37" i="26" s="1"/>
  <c r="BC37" i="26" s="1"/>
  <c r="R36" i="26"/>
  <c r="AO36" i="26" s="1"/>
  <c r="H36" i="26"/>
  <c r="AE36" i="26" s="1"/>
  <c r="M35" i="26"/>
  <c r="AJ35" i="26" s="1"/>
  <c r="C35" i="26"/>
  <c r="Z35" i="26" s="1"/>
  <c r="AV35" i="26" s="1"/>
  <c r="R34" i="26"/>
  <c r="AO34" i="26" s="1"/>
  <c r="BK34" i="26" s="1"/>
  <c r="G34" i="26"/>
  <c r="AD34" i="26" s="1"/>
  <c r="P33" i="26"/>
  <c r="AM33" i="26" s="1"/>
  <c r="F33" i="26"/>
  <c r="AC33" i="26" s="1"/>
  <c r="U32" i="26"/>
  <c r="AR32" i="26" s="1"/>
  <c r="M32" i="26"/>
  <c r="AJ32" i="26" s="1"/>
  <c r="BF32" i="26" s="1"/>
  <c r="E32" i="26"/>
  <c r="AB32" i="26" s="1"/>
  <c r="AX32" i="26" s="1"/>
  <c r="V31" i="26"/>
  <c r="N31" i="26"/>
  <c r="F31" i="26"/>
  <c r="P30" i="26"/>
  <c r="AM30" i="26" s="1"/>
  <c r="H30" i="26"/>
  <c r="Q29" i="26"/>
  <c r="AN29" i="26" s="1"/>
  <c r="I29" i="26"/>
  <c r="T28" i="26"/>
  <c r="AQ28" i="26" s="1"/>
  <c r="BM28" i="26" s="1"/>
  <c r="L28" i="26"/>
  <c r="AI28" i="26" s="1"/>
  <c r="BE28" i="26" s="1"/>
  <c r="D28" i="26"/>
  <c r="AA28" i="26" s="1"/>
  <c r="AW28" i="26" s="1"/>
  <c r="O27" i="26"/>
  <c r="AL27" i="26" s="1"/>
  <c r="G27" i="26"/>
  <c r="AD27" i="26" s="1"/>
  <c r="R26" i="26"/>
  <c r="AO26" i="26" s="1"/>
  <c r="J26" i="26"/>
  <c r="B26" i="26"/>
  <c r="Y26" i="26" s="1"/>
  <c r="O25" i="26"/>
  <c r="AL25" i="26" s="1"/>
  <c r="BH25" i="26" s="1"/>
  <c r="G25" i="26"/>
  <c r="AD25" i="26" s="1"/>
  <c r="Q24" i="26"/>
  <c r="AN24" i="26" s="1"/>
  <c r="BJ24" i="26" s="1"/>
  <c r="I24" i="26"/>
  <c r="AF24" i="26" s="1"/>
  <c r="S23" i="26"/>
  <c r="K23" i="26"/>
  <c r="AH23" i="26" s="1"/>
  <c r="C23" i="26"/>
  <c r="Z23" i="26" s="1"/>
  <c r="S22" i="26"/>
  <c r="AP22" i="26" s="1"/>
  <c r="K22" i="26"/>
  <c r="AH22" i="26" s="1"/>
  <c r="BD22" i="26" s="1"/>
  <c r="C22" i="26"/>
  <c r="Z22" i="26" s="1"/>
  <c r="S21" i="26"/>
  <c r="AP21" i="26" s="1"/>
  <c r="K21" i="26"/>
  <c r="AH21" i="26" s="1"/>
  <c r="BD21" i="26" s="1"/>
  <c r="C21" i="26"/>
  <c r="Z21" i="26" s="1"/>
  <c r="U20" i="26"/>
  <c r="AR20" i="26" s="1"/>
  <c r="M20" i="26"/>
  <c r="AJ20" i="26" s="1"/>
  <c r="E20" i="26"/>
  <c r="AB20" i="26" s="1"/>
  <c r="AX20" i="26" s="1"/>
  <c r="Q19" i="26"/>
  <c r="AN19" i="26" s="1"/>
  <c r="BJ19" i="26" s="1"/>
  <c r="I19" i="26"/>
  <c r="AF19" i="26" s="1"/>
  <c r="S18" i="26"/>
  <c r="AP18" i="26" s="1"/>
  <c r="BL18" i="26" s="1"/>
  <c r="K18" i="26"/>
  <c r="AH18" i="26" s="1"/>
  <c r="C18" i="26"/>
  <c r="Z18" i="26" s="1"/>
  <c r="O17" i="26"/>
  <c r="AL17" i="26" s="1"/>
  <c r="G17" i="26"/>
  <c r="AD17" i="26" s="1"/>
  <c r="E63" i="26"/>
  <c r="AB63" i="26" s="1"/>
  <c r="AX63" i="26" s="1"/>
  <c r="U58" i="26"/>
  <c r="AR58" i="26" s="1"/>
  <c r="BN58" i="26" s="1"/>
  <c r="V55" i="26"/>
  <c r="AS55" i="26" s="1"/>
  <c r="F54" i="26"/>
  <c r="AC54" i="26" s="1"/>
  <c r="AY54" i="26" s="1"/>
  <c r="E47" i="26"/>
  <c r="AB47" i="26" s="1"/>
  <c r="Q46" i="26"/>
  <c r="AN46" i="26" s="1"/>
  <c r="H45" i="26"/>
  <c r="S44" i="26"/>
  <c r="O43" i="26"/>
  <c r="AL43" i="26" s="1"/>
  <c r="L42" i="26"/>
  <c r="AI42" i="26" s="1"/>
  <c r="BE42" i="26" s="1"/>
  <c r="P41" i="26"/>
  <c r="AM41" i="26" s="1"/>
  <c r="B41" i="26"/>
  <c r="Y41" i="26" s="1"/>
  <c r="S40" i="26"/>
  <c r="H40" i="26"/>
  <c r="N39" i="26"/>
  <c r="AK39" i="26" s="1"/>
  <c r="D39" i="26"/>
  <c r="AA39" i="26" s="1"/>
  <c r="V38" i="26"/>
  <c r="AS38" i="26" s="1"/>
  <c r="J38" i="26"/>
  <c r="AG38" i="26" s="1"/>
  <c r="BC38" i="26" s="1"/>
  <c r="S37" i="26"/>
  <c r="AP37" i="26" s="1"/>
  <c r="BL37" i="26" s="1"/>
  <c r="H37" i="26"/>
  <c r="AE37" i="26" s="1"/>
  <c r="BA37" i="26" s="1"/>
  <c r="Q36" i="26"/>
  <c r="AN36" i="26" s="1"/>
  <c r="BJ36" i="26" s="1"/>
  <c r="G36" i="26"/>
  <c r="AD36" i="26" s="1"/>
  <c r="L35" i="26"/>
  <c r="AI35" i="26" s="1"/>
  <c r="B35" i="26"/>
  <c r="Y35" i="26" s="1"/>
  <c r="Q34" i="26"/>
  <c r="AN34" i="26" s="1"/>
  <c r="BJ34" i="26" s="1"/>
  <c r="E34" i="26"/>
  <c r="AB34" i="26" s="1"/>
  <c r="AX34" i="26" s="1"/>
  <c r="O33" i="26"/>
  <c r="AL33" i="26" s="1"/>
  <c r="BH33" i="26" s="1"/>
  <c r="D33" i="26"/>
  <c r="AA33" i="26" s="1"/>
  <c r="AW33" i="26" s="1"/>
  <c r="T32" i="26"/>
  <c r="AQ32" i="26" s="1"/>
  <c r="L32" i="26"/>
  <c r="AI32" i="26" s="1"/>
  <c r="D32" i="26"/>
  <c r="AA32" i="26" s="1"/>
  <c r="U31" i="26"/>
  <c r="M31" i="26"/>
  <c r="E31" i="26"/>
  <c r="O30" i="26"/>
  <c r="AL30" i="26" s="1"/>
  <c r="G30" i="26"/>
  <c r="AD30" i="26" s="1"/>
  <c r="AZ30" i="26" s="1"/>
  <c r="P29" i="26"/>
  <c r="AM29" i="26" s="1"/>
  <c r="BI29" i="26" s="1"/>
  <c r="H29" i="26"/>
  <c r="S28" i="26"/>
  <c r="AP28" i="26" s="1"/>
  <c r="K28" i="26"/>
  <c r="AH28" i="26" s="1"/>
  <c r="C28" i="26"/>
  <c r="Z28" i="26" s="1"/>
  <c r="AV28" i="26" s="1"/>
  <c r="V27" i="26"/>
  <c r="AS27" i="26" s="1"/>
  <c r="N27" i="26"/>
  <c r="AK27" i="26" s="1"/>
  <c r="F27" i="26"/>
  <c r="AC27" i="26" s="1"/>
  <c r="AY27" i="26" s="1"/>
  <c r="Q26" i="26"/>
  <c r="AN26" i="26" s="1"/>
  <c r="BJ26" i="26" s="1"/>
  <c r="I26" i="26"/>
  <c r="AF26" i="26" s="1"/>
  <c r="V25" i="26"/>
  <c r="AS25" i="26" s="1"/>
  <c r="N25" i="26"/>
  <c r="AK25" i="26" s="1"/>
  <c r="F25" i="26"/>
  <c r="AC25" i="26" s="1"/>
  <c r="AY25" i="26" s="1"/>
  <c r="P24" i="26"/>
  <c r="AM24" i="26" s="1"/>
  <c r="BI24" i="26" s="1"/>
  <c r="H24" i="26"/>
  <c r="R23" i="26"/>
  <c r="AO23" i="26" s="1"/>
  <c r="J23" i="26"/>
  <c r="AG23" i="26" s="1"/>
  <c r="B23" i="26"/>
  <c r="Y23" i="26" s="1"/>
  <c r="R22" i="26"/>
  <c r="AO22" i="26" s="1"/>
  <c r="J22" i="26"/>
  <c r="AG22" i="26" s="1"/>
  <c r="B22" i="26"/>
  <c r="Y22" i="26" s="1"/>
  <c r="R21" i="26"/>
  <c r="AO21" i="26" s="1"/>
  <c r="BK21" i="26" s="1"/>
  <c r="J21" i="26"/>
  <c r="AG21" i="26" s="1"/>
  <c r="BC21" i="26" s="1"/>
  <c r="B21" i="26"/>
  <c r="Y21" i="26" s="1"/>
  <c r="T20" i="26"/>
  <c r="AQ20" i="26" s="1"/>
  <c r="L20" i="26"/>
  <c r="AI20" i="26" s="1"/>
  <c r="D20" i="26"/>
  <c r="AA20" i="26" s="1"/>
  <c r="P19" i="26"/>
  <c r="AM19" i="26" s="1"/>
  <c r="H19" i="26"/>
  <c r="R18" i="26"/>
  <c r="AO18" i="26" s="1"/>
  <c r="J18" i="26"/>
  <c r="B18" i="26"/>
  <c r="Y18" i="26" s="1"/>
  <c r="V17" i="26"/>
  <c r="AS17" i="26" s="1"/>
  <c r="T64" i="26"/>
  <c r="AQ64" i="26" s="1"/>
  <c r="L61" i="26"/>
  <c r="AI61" i="26" s="1"/>
  <c r="BE61" i="26" s="1"/>
  <c r="E58" i="26"/>
  <c r="AB58" i="26" s="1"/>
  <c r="K55" i="26"/>
  <c r="AH55" i="26" s="1"/>
  <c r="BD55" i="26" s="1"/>
  <c r="V50" i="26"/>
  <c r="AS50" i="26" s="1"/>
  <c r="T48" i="26"/>
  <c r="AQ48" i="26" s="1"/>
  <c r="L46" i="26"/>
  <c r="AI46" i="26" s="1"/>
  <c r="BE46" i="26" s="1"/>
  <c r="F45" i="26"/>
  <c r="AC45" i="26" s="1"/>
  <c r="AY45" i="26" s="1"/>
  <c r="Q44" i="26"/>
  <c r="AN44" i="26" s="1"/>
  <c r="M43" i="26"/>
  <c r="AJ43" i="26" s="1"/>
  <c r="J42" i="26"/>
  <c r="O41" i="26"/>
  <c r="AL41" i="26" s="1"/>
  <c r="BH41" i="26" s="1"/>
  <c r="R40" i="26"/>
  <c r="AO40" i="26" s="1"/>
  <c r="F40" i="26"/>
  <c r="AC40" i="26" s="1"/>
  <c r="M39" i="26"/>
  <c r="AJ39" i="26" s="1"/>
  <c r="BF39" i="26" s="1"/>
  <c r="C39" i="26"/>
  <c r="Z39" i="26" s="1"/>
  <c r="AV39" i="26" s="1"/>
  <c r="T38" i="26"/>
  <c r="AQ38" i="26" s="1"/>
  <c r="I38" i="26"/>
  <c r="AF38" i="26" s="1"/>
  <c r="R37" i="26"/>
  <c r="AO37" i="26" s="1"/>
  <c r="F37" i="26"/>
  <c r="AC37" i="26" s="1"/>
  <c r="AY37" i="26" s="1"/>
  <c r="P36" i="26"/>
  <c r="AM36" i="26" s="1"/>
  <c r="F36" i="26"/>
  <c r="AC36" i="26" s="1"/>
  <c r="AY36" i="26" s="1"/>
  <c r="U35" i="26"/>
  <c r="AR35" i="26" s="1"/>
  <c r="BN35" i="26" s="1"/>
  <c r="K35" i="26"/>
  <c r="AH35" i="26" s="1"/>
  <c r="O34" i="26"/>
  <c r="AL34" i="26" s="1"/>
  <c r="D34" i="26"/>
  <c r="AA34" i="26" s="1"/>
  <c r="AW34" i="26" s="1"/>
  <c r="N33" i="26"/>
  <c r="AK33" i="26" s="1"/>
  <c r="B33" i="26"/>
  <c r="Y33" i="26" s="1"/>
  <c r="S32" i="26"/>
  <c r="AP32" i="26" s="1"/>
  <c r="K32" i="26"/>
  <c r="AH32" i="26" s="1"/>
  <c r="C32" i="26"/>
  <c r="Z32" i="26" s="1"/>
  <c r="T31" i="26"/>
  <c r="L31" i="26"/>
  <c r="D31" i="26"/>
  <c r="V30" i="26"/>
  <c r="AS30" i="26" s="1"/>
  <c r="N30" i="26"/>
  <c r="AK30" i="26" s="1"/>
  <c r="F30" i="26"/>
  <c r="AC30" i="26" s="1"/>
  <c r="O29" i="26"/>
  <c r="AL29" i="26" s="1"/>
  <c r="G29" i="26"/>
  <c r="AD29" i="26" s="1"/>
  <c r="AZ29" i="26" s="1"/>
  <c r="R28" i="26"/>
  <c r="AO28" i="26" s="1"/>
  <c r="BK28" i="26" s="1"/>
  <c r="J28" i="26"/>
  <c r="AG28" i="26" s="1"/>
  <c r="B28" i="26"/>
  <c r="Y28" i="26" s="1"/>
  <c r="U27" i="26"/>
  <c r="AR27" i="26" s="1"/>
  <c r="M27" i="26"/>
  <c r="AJ27" i="26" s="1"/>
  <c r="E27" i="26"/>
  <c r="AB27" i="26" s="1"/>
  <c r="P26" i="26"/>
  <c r="AM26" i="26" s="1"/>
  <c r="H26" i="26"/>
  <c r="U25" i="26"/>
  <c r="AR25" i="26" s="1"/>
  <c r="M25" i="26"/>
  <c r="AJ25" i="26" s="1"/>
  <c r="E25" i="26"/>
  <c r="AB25" i="26" s="1"/>
  <c r="O24" i="26"/>
  <c r="AL24" i="26" s="1"/>
  <c r="G24" i="26"/>
  <c r="AD24" i="26" s="1"/>
  <c r="AZ24" i="26" s="1"/>
  <c r="Q23" i="26"/>
  <c r="AN23" i="26" s="1"/>
  <c r="I23" i="26"/>
  <c r="Q22" i="26"/>
  <c r="AN22" i="26" s="1"/>
  <c r="BJ22" i="26" s="1"/>
  <c r="I22" i="26"/>
  <c r="AF22" i="26" s="1"/>
  <c r="Q21" i="26"/>
  <c r="AN21" i="26" s="1"/>
  <c r="I21" i="26"/>
  <c r="AF21" i="26" s="1"/>
  <c r="S20" i="26"/>
  <c r="AP20" i="26" s="1"/>
  <c r="K20" i="26"/>
  <c r="AH20" i="26" s="1"/>
  <c r="C20" i="26"/>
  <c r="Z20" i="26" s="1"/>
  <c r="AV20" i="26" s="1"/>
  <c r="O19" i="26"/>
  <c r="AL19" i="26" s="1"/>
  <c r="G19" i="26"/>
  <c r="AD19" i="26" s="1"/>
  <c r="AZ19" i="26" s="1"/>
  <c r="Q18" i="26"/>
  <c r="AN18" i="26" s="1"/>
  <c r="D64" i="26"/>
  <c r="AA64" i="26" s="1"/>
  <c r="AW64" i="26" s="1"/>
  <c r="V59" i="26"/>
  <c r="AS59" i="26" s="1"/>
  <c r="P56" i="26"/>
  <c r="AM56" i="26" s="1"/>
  <c r="BI56" i="26" s="1"/>
  <c r="S51" i="26"/>
  <c r="AP51" i="26" s="1"/>
  <c r="N50" i="26"/>
  <c r="AK50" i="26" s="1"/>
  <c r="BG50" i="26" s="1"/>
  <c r="Q49" i="26"/>
  <c r="AN49" i="26" s="1"/>
  <c r="S48" i="26"/>
  <c r="J46" i="26"/>
  <c r="AG46" i="26" s="1"/>
  <c r="E45" i="26"/>
  <c r="AB45" i="26" s="1"/>
  <c r="P44" i="26"/>
  <c r="AM44" i="26" s="1"/>
  <c r="BI44" i="26" s="1"/>
  <c r="L43" i="26"/>
  <c r="AI43" i="26" s="1"/>
  <c r="G42" i="26"/>
  <c r="AD42" i="26" s="1"/>
  <c r="M41" i="26"/>
  <c r="AJ41" i="26" s="1"/>
  <c r="BF41" i="26" s="1"/>
  <c r="P40" i="26"/>
  <c r="AM40" i="26" s="1"/>
  <c r="BI40" i="26" s="1"/>
  <c r="E40" i="26"/>
  <c r="AB40" i="26" s="1"/>
  <c r="V39" i="26"/>
  <c r="AS39" i="26" s="1"/>
  <c r="L39" i="26"/>
  <c r="AI39" i="26" s="1"/>
  <c r="R38" i="26"/>
  <c r="AO38" i="26" s="1"/>
  <c r="H38" i="26"/>
  <c r="P37" i="26"/>
  <c r="AM37" i="26" s="1"/>
  <c r="BI37" i="26" s="1"/>
  <c r="E37" i="26"/>
  <c r="AB37" i="26" s="1"/>
  <c r="O36" i="26"/>
  <c r="AL36" i="26" s="1"/>
  <c r="D36" i="26"/>
  <c r="AA36" i="26" s="1"/>
  <c r="AW36" i="26" s="1"/>
  <c r="T35" i="26"/>
  <c r="AQ35" i="26" s="1"/>
  <c r="J35" i="26"/>
  <c r="M34" i="26"/>
  <c r="AJ34" i="26" s="1"/>
  <c r="C34" i="26"/>
  <c r="Z34" i="26" s="1"/>
  <c r="L33" i="26"/>
  <c r="AI33" i="26" s="1"/>
  <c r="BE33" i="26" s="1"/>
  <c r="R32" i="26"/>
  <c r="AO32" i="26" s="1"/>
  <c r="J32" i="26"/>
  <c r="B32" i="26"/>
  <c r="Y32" i="26" s="1"/>
  <c r="S31" i="26"/>
  <c r="K31" i="26"/>
  <c r="C31" i="26"/>
  <c r="U30" i="26"/>
  <c r="AR30" i="26" s="1"/>
  <c r="M30" i="26"/>
  <c r="AJ30" i="26" s="1"/>
  <c r="E30" i="26"/>
  <c r="AB30" i="26" s="1"/>
  <c r="V29" i="26"/>
  <c r="AS29" i="26" s="1"/>
  <c r="N29" i="26"/>
  <c r="AK29" i="26" s="1"/>
  <c r="F29" i="26"/>
  <c r="AC29" i="26" s="1"/>
  <c r="Q28" i="26"/>
  <c r="AN28" i="26" s="1"/>
  <c r="I28" i="26"/>
  <c r="AF28" i="26" s="1"/>
  <c r="T27" i="26"/>
  <c r="AQ27" i="26" s="1"/>
  <c r="L27" i="26"/>
  <c r="AI27" i="26" s="1"/>
  <c r="D27" i="26"/>
  <c r="AA27" i="26" s="1"/>
  <c r="O26" i="26"/>
  <c r="AL26" i="26" s="1"/>
  <c r="G26" i="26"/>
  <c r="AD26" i="26" s="1"/>
  <c r="AZ26" i="26" s="1"/>
  <c r="T25" i="26"/>
  <c r="AQ25" i="26" s="1"/>
  <c r="BM25" i="26" s="1"/>
  <c r="L25" i="26"/>
  <c r="AI25" i="26" s="1"/>
  <c r="D25" i="26"/>
  <c r="AA25" i="26" s="1"/>
  <c r="AW25" i="26" s="1"/>
  <c r="V24" i="26"/>
  <c r="AS24" i="26" s="1"/>
  <c r="N24" i="26"/>
  <c r="F24" i="26"/>
  <c r="AC24" i="26" s="1"/>
  <c r="P23" i="26"/>
  <c r="AM23" i="26" s="1"/>
  <c r="H23" i="26"/>
  <c r="AE23" i="26" s="1"/>
  <c r="P22" i="26"/>
  <c r="AM22" i="26" s="1"/>
  <c r="BI22" i="26" s="1"/>
  <c r="H22" i="26"/>
  <c r="P21" i="26"/>
  <c r="AM21" i="26" s="1"/>
  <c r="BI21" i="26" s="1"/>
  <c r="H21" i="26"/>
  <c r="R20" i="26"/>
  <c r="AO20" i="26" s="1"/>
  <c r="BK20" i="26" s="1"/>
  <c r="J20" i="26"/>
  <c r="Q68" i="26"/>
  <c r="AN68" i="26" s="1"/>
  <c r="BJ68" i="26" s="1"/>
  <c r="V65" i="26"/>
  <c r="AS65" i="26" s="1"/>
  <c r="F59" i="26"/>
  <c r="AC59" i="26" s="1"/>
  <c r="AY59" i="26" s="1"/>
  <c r="F56" i="26"/>
  <c r="AC56" i="26" s="1"/>
  <c r="K51" i="26"/>
  <c r="AH51" i="26" s="1"/>
  <c r="F50" i="26"/>
  <c r="AC50" i="26" s="1"/>
  <c r="P49" i="26"/>
  <c r="AM49" i="26" s="1"/>
  <c r="L48" i="26"/>
  <c r="AI48" i="26" s="1"/>
  <c r="BE48" i="26" s="1"/>
  <c r="V47" i="26"/>
  <c r="AS47" i="26" s="1"/>
  <c r="I46" i="26"/>
  <c r="AF46" i="26" s="1"/>
  <c r="V45" i="26"/>
  <c r="AS45" i="26" s="1"/>
  <c r="K44" i="26"/>
  <c r="AH44" i="26" s="1"/>
  <c r="J43" i="26"/>
  <c r="AG43" i="26" s="1"/>
  <c r="U42" i="26"/>
  <c r="AR42" i="26" s="1"/>
  <c r="F42" i="26"/>
  <c r="AC42" i="26" s="1"/>
  <c r="AY42" i="26" s="1"/>
  <c r="J41" i="26"/>
  <c r="AG41" i="26" s="1"/>
  <c r="N40" i="26"/>
  <c r="D40" i="26"/>
  <c r="AA40" i="26" s="1"/>
  <c r="AW40" i="26" s="1"/>
  <c r="U39" i="26"/>
  <c r="AR39" i="26" s="1"/>
  <c r="BN39" i="26" s="1"/>
  <c r="K39" i="26"/>
  <c r="AH39" i="26" s="1"/>
  <c r="Q38" i="26"/>
  <c r="AN38" i="26" s="1"/>
  <c r="G38" i="26"/>
  <c r="AD38" i="26" s="1"/>
  <c r="N37" i="26"/>
  <c r="AK37" i="26" s="1"/>
  <c r="BG37" i="26" s="1"/>
  <c r="D37" i="26"/>
  <c r="AA37" i="26" s="1"/>
  <c r="AW37" i="26" s="1"/>
  <c r="N36" i="26"/>
  <c r="AK36" i="26" s="1"/>
  <c r="BG36" i="26" s="1"/>
  <c r="B36" i="26"/>
  <c r="Y36" i="26" s="1"/>
  <c r="S35" i="26"/>
  <c r="AP35" i="26" s="1"/>
  <c r="BL35" i="26" s="1"/>
  <c r="I35" i="26"/>
  <c r="AF35" i="26" s="1"/>
  <c r="L34" i="26"/>
  <c r="AI34" i="26" s="1"/>
  <c r="B34" i="26"/>
  <c r="Y34" i="26" s="1"/>
  <c r="V33" i="26"/>
  <c r="AS33" i="26" s="1"/>
  <c r="J33" i="26"/>
  <c r="Q32" i="26"/>
  <c r="AN32" i="26" s="1"/>
  <c r="BJ32" i="26" s="1"/>
  <c r="I32" i="26"/>
  <c r="AF32" i="26" s="1"/>
  <c r="R31" i="26"/>
  <c r="J31" i="26"/>
  <c r="Y31" i="26"/>
  <c r="T30" i="26"/>
  <c r="AQ30" i="26" s="1"/>
  <c r="L30" i="26"/>
  <c r="AI30" i="26" s="1"/>
  <c r="D30" i="26"/>
  <c r="AA30" i="26" s="1"/>
  <c r="AW30" i="26" s="1"/>
  <c r="U29" i="26"/>
  <c r="AR29" i="26" s="1"/>
  <c r="BN29" i="26" s="1"/>
  <c r="M29" i="26"/>
  <c r="AJ29" i="26" s="1"/>
  <c r="BF29" i="26" s="1"/>
  <c r="E29" i="26"/>
  <c r="AB29" i="26" s="1"/>
  <c r="P28" i="26"/>
  <c r="AM28" i="26" s="1"/>
  <c r="H28" i="26"/>
  <c r="S27" i="26"/>
  <c r="K27" i="26"/>
  <c r="AH27" i="26" s="1"/>
  <c r="C27" i="26"/>
  <c r="Z27" i="26" s="1"/>
  <c r="AV27" i="26" s="1"/>
  <c r="V26" i="26"/>
  <c r="AS26" i="26" s="1"/>
  <c r="N26" i="26"/>
  <c r="AK26" i="26" s="1"/>
  <c r="F26" i="26"/>
  <c r="AC26" i="26" s="1"/>
  <c r="S25" i="26"/>
  <c r="AP25" i="26" s="1"/>
  <c r="K25" i="26"/>
  <c r="AH25" i="26" s="1"/>
  <c r="C25" i="26"/>
  <c r="Z25" i="26" s="1"/>
  <c r="U24" i="26"/>
  <c r="AR24" i="26" s="1"/>
  <c r="M24" i="26"/>
  <c r="AJ24" i="26" s="1"/>
  <c r="E24" i="26"/>
  <c r="AB24" i="26" s="1"/>
  <c r="AX24" i="26" s="1"/>
  <c r="O23" i="26"/>
  <c r="AL23" i="26" s="1"/>
  <c r="BH23" i="26" s="1"/>
  <c r="G23" i="26"/>
  <c r="AD23" i="26" s="1"/>
  <c r="O22" i="26"/>
  <c r="AL22" i="26" s="1"/>
  <c r="G22" i="26"/>
  <c r="AD22" i="26" s="1"/>
  <c r="O21" i="26"/>
  <c r="AL21" i="26" s="1"/>
  <c r="G21" i="26"/>
  <c r="AD21" i="26" s="1"/>
  <c r="AZ21" i="26" s="1"/>
  <c r="Q20" i="26"/>
  <c r="AN20" i="26" s="1"/>
  <c r="I20" i="26"/>
  <c r="AF20" i="26" s="1"/>
  <c r="U19" i="26"/>
  <c r="AR19" i="26" s="1"/>
  <c r="BN19" i="26" s="1"/>
  <c r="M19" i="26"/>
  <c r="AJ19" i="26" s="1"/>
  <c r="E19" i="26"/>
  <c r="AB19" i="26" s="1"/>
  <c r="O18" i="26"/>
  <c r="AL18" i="26" s="1"/>
  <c r="G18" i="26"/>
  <c r="AD18" i="26" s="1"/>
  <c r="S17" i="26"/>
  <c r="K17" i="26"/>
  <c r="AH17" i="26" s="1"/>
  <c r="C17" i="26"/>
  <c r="Z17" i="26" s="1"/>
  <c r="T16" i="26"/>
  <c r="AQ16" i="26" s="1"/>
  <c r="L16" i="26"/>
  <c r="AI16" i="26" s="1"/>
  <c r="D16" i="26"/>
  <c r="AA16" i="26" s="1"/>
  <c r="U15" i="26"/>
  <c r="AR15" i="26" s="1"/>
  <c r="M15" i="26"/>
  <c r="AJ15" i="26" s="1"/>
  <c r="E15" i="26"/>
  <c r="AB15" i="26" s="1"/>
  <c r="S76" i="26"/>
  <c r="AP76" i="26" s="1"/>
  <c r="E65" i="26"/>
  <c r="AB65" i="26" s="1"/>
  <c r="AX65" i="26" s="1"/>
  <c r="P62" i="26"/>
  <c r="AM62" i="26" s="1"/>
  <c r="BI62" i="26" s="1"/>
  <c r="S52" i="26"/>
  <c r="AP52" i="26" s="1"/>
  <c r="C51" i="26"/>
  <c r="Z51" i="26" s="1"/>
  <c r="I49" i="26"/>
  <c r="AF49" i="26" s="1"/>
  <c r="K48" i="26"/>
  <c r="AH48" i="26" s="1"/>
  <c r="U47" i="26"/>
  <c r="AR47" i="26" s="1"/>
  <c r="BN47" i="26" s="1"/>
  <c r="D46" i="26"/>
  <c r="AA46" i="26" s="1"/>
  <c r="AW46" i="26" s="1"/>
  <c r="U45" i="26"/>
  <c r="AR45" i="26" s="1"/>
  <c r="BN45" i="26" s="1"/>
  <c r="I44" i="26"/>
  <c r="AF44" i="26" s="1"/>
  <c r="G43" i="26"/>
  <c r="AD43" i="26" s="1"/>
  <c r="AZ43" i="26" s="1"/>
  <c r="T42" i="26"/>
  <c r="AQ42" i="26" s="1"/>
  <c r="E42" i="26"/>
  <c r="AB42" i="26" s="1"/>
  <c r="AX42" i="26" s="1"/>
  <c r="I41" i="26"/>
  <c r="AF41" i="26" s="1"/>
  <c r="M40" i="26"/>
  <c r="AJ40" i="26" s="1"/>
  <c r="C40" i="26"/>
  <c r="Z40" i="26" s="1"/>
  <c r="T39" i="26"/>
  <c r="AQ39" i="26" s="1"/>
  <c r="I39" i="26"/>
  <c r="P38" i="26"/>
  <c r="AM38" i="26" s="1"/>
  <c r="BI38" i="26" s="1"/>
  <c r="F38" i="26"/>
  <c r="AC38" i="26" s="1"/>
  <c r="M37" i="26"/>
  <c r="AJ37" i="26" s="1"/>
  <c r="C37" i="26"/>
  <c r="Z37" i="26" s="1"/>
  <c r="L36" i="26"/>
  <c r="AI36" i="26" s="1"/>
  <c r="BE36" i="26" s="1"/>
  <c r="R35" i="26"/>
  <c r="AO35" i="26" s="1"/>
  <c r="BK35" i="26" s="1"/>
  <c r="G35" i="26"/>
  <c r="AD35" i="26" s="1"/>
  <c r="AZ35" i="26" s="1"/>
  <c r="U34" i="26"/>
  <c r="AR34" i="26" s="1"/>
  <c r="BN34" i="26" s="1"/>
  <c r="K34" i="26"/>
  <c r="AH34" i="26" s="1"/>
  <c r="T33" i="26"/>
  <c r="AQ33" i="26" s="1"/>
  <c r="I33" i="26"/>
  <c r="AF33" i="26" s="1"/>
  <c r="P32" i="26"/>
  <c r="AM32" i="26" s="1"/>
  <c r="H32" i="26"/>
  <c r="AE32" i="26" s="1"/>
  <c r="BA32" i="26" s="1"/>
  <c r="Q31" i="26"/>
  <c r="I31" i="26"/>
  <c r="S30" i="26"/>
  <c r="K30" i="26"/>
  <c r="AH30" i="26" s="1"/>
  <c r="BD30" i="26" s="1"/>
  <c r="C30" i="26"/>
  <c r="Z30" i="26" s="1"/>
  <c r="T29" i="26"/>
  <c r="AQ29" i="26" s="1"/>
  <c r="L29" i="26"/>
  <c r="AI29" i="26" s="1"/>
  <c r="D29" i="26"/>
  <c r="AA29" i="26" s="1"/>
  <c r="O28" i="26"/>
  <c r="AL28" i="26" s="1"/>
  <c r="G28" i="26"/>
  <c r="AD28" i="26" s="1"/>
  <c r="R27" i="26"/>
  <c r="AO27" i="26" s="1"/>
  <c r="J27" i="26"/>
  <c r="AG27" i="26" s="1"/>
  <c r="B27" i="26"/>
  <c r="Y27" i="26" s="1"/>
  <c r="U26" i="26"/>
  <c r="AR26" i="26" s="1"/>
  <c r="M26" i="26"/>
  <c r="E26" i="26"/>
  <c r="AB26" i="26" s="1"/>
  <c r="R25" i="26"/>
  <c r="AO25" i="26" s="1"/>
  <c r="J25" i="26"/>
  <c r="AG25" i="26" s="1"/>
  <c r="B25" i="26"/>
  <c r="Y25" i="26" s="1"/>
  <c r="T24" i="26"/>
  <c r="AQ24" i="26" s="1"/>
  <c r="L24" i="26"/>
  <c r="AI24" i="26" s="1"/>
  <c r="D24" i="26"/>
  <c r="AA24" i="26" s="1"/>
  <c r="V23" i="26"/>
  <c r="AS23" i="26" s="1"/>
  <c r="N23" i="26"/>
  <c r="AK23" i="26" s="1"/>
  <c r="F23" i="26"/>
  <c r="AC23" i="26" s="1"/>
  <c r="V22" i="26"/>
  <c r="AS22" i="26" s="1"/>
  <c r="N22" i="26"/>
  <c r="AK22" i="26" s="1"/>
  <c r="BG22" i="26" s="1"/>
  <c r="F22" i="26"/>
  <c r="AC22" i="26" s="1"/>
  <c r="V21" i="26"/>
  <c r="AS21" i="26" s="1"/>
  <c r="N21" i="26"/>
  <c r="AK21" i="26" s="1"/>
  <c r="F21" i="26"/>
  <c r="AC21" i="26" s="1"/>
  <c r="P20" i="26"/>
  <c r="AM20" i="26" s="1"/>
  <c r="H20" i="26"/>
  <c r="T19" i="26"/>
  <c r="AQ19" i="26" s="1"/>
  <c r="L19" i="26"/>
  <c r="AI19" i="26" s="1"/>
  <c r="D19" i="26"/>
  <c r="AA19" i="26" s="1"/>
  <c r="V18" i="26"/>
  <c r="AS18" i="26" s="1"/>
  <c r="N18" i="26"/>
  <c r="F18" i="26"/>
  <c r="AC18" i="26" s="1"/>
  <c r="R17" i="26"/>
  <c r="AO17" i="26" s="1"/>
  <c r="J17" i="26"/>
  <c r="AG17" i="26" s="1"/>
  <c r="B17" i="26"/>
  <c r="Y17" i="26" s="1"/>
  <c r="S16" i="26"/>
  <c r="K16" i="26"/>
  <c r="AH16" i="26" s="1"/>
  <c r="C16" i="26"/>
  <c r="Z16" i="26" s="1"/>
  <c r="T15" i="26"/>
  <c r="AQ15" i="26" s="1"/>
  <c r="L15" i="26"/>
  <c r="AI15" i="26" s="1"/>
  <c r="D15" i="26"/>
  <c r="AA15" i="26" s="1"/>
  <c r="AW15" i="26" s="1"/>
  <c r="U14" i="26"/>
  <c r="AR14" i="26" s="1"/>
  <c r="H101" i="26"/>
  <c r="AE101" i="26" s="1"/>
  <c r="BA101" i="26" s="1"/>
  <c r="G60" i="26"/>
  <c r="AD60" i="26" s="1"/>
  <c r="AZ60" i="26" s="1"/>
  <c r="Q57" i="26"/>
  <c r="AN57" i="26" s="1"/>
  <c r="BJ57" i="26" s="1"/>
  <c r="J52" i="26"/>
  <c r="H49" i="26"/>
  <c r="AE49" i="26" s="1"/>
  <c r="BA49" i="26" s="1"/>
  <c r="D48" i="26"/>
  <c r="AA48" i="26" s="1"/>
  <c r="N47" i="26"/>
  <c r="B46" i="26"/>
  <c r="Y46" i="26" s="1"/>
  <c r="P45" i="26"/>
  <c r="AM45" i="26" s="1"/>
  <c r="BI45" i="26" s="1"/>
  <c r="H44" i="26"/>
  <c r="AE44" i="26" s="1"/>
  <c r="BA44" i="26" s="1"/>
  <c r="U43" i="26"/>
  <c r="AR43" i="26" s="1"/>
  <c r="BN43" i="26" s="1"/>
  <c r="E43" i="26"/>
  <c r="AB43" i="26" s="1"/>
  <c r="R42" i="26"/>
  <c r="AO42" i="26" s="1"/>
  <c r="BK42" i="26" s="1"/>
  <c r="D42" i="26"/>
  <c r="AA42" i="26" s="1"/>
  <c r="U41" i="26"/>
  <c r="AR41" i="26" s="1"/>
  <c r="BN41" i="26" s="1"/>
  <c r="H41" i="26"/>
  <c r="L40" i="26"/>
  <c r="AI40" i="26" s="1"/>
  <c r="BE40" i="26" s="1"/>
  <c r="B40" i="26"/>
  <c r="Y40" i="26" s="1"/>
  <c r="S39" i="26"/>
  <c r="AP39" i="26" s="1"/>
  <c r="BL39" i="26" s="1"/>
  <c r="G39" i="26"/>
  <c r="AD39" i="26" s="1"/>
  <c r="O38" i="26"/>
  <c r="AL38" i="26" s="1"/>
  <c r="D38" i="26"/>
  <c r="AA38" i="26" s="1"/>
  <c r="V37" i="26"/>
  <c r="AS37" i="26" s="1"/>
  <c r="L37" i="26"/>
  <c r="AI37" i="26" s="1"/>
  <c r="B37" i="26"/>
  <c r="Y37" i="26" s="1"/>
  <c r="V36" i="26"/>
  <c r="AS36" i="26" s="1"/>
  <c r="J36" i="26"/>
  <c r="AG36" i="26" s="1"/>
  <c r="Q35" i="26"/>
  <c r="AN35" i="26" s="1"/>
  <c r="BJ35" i="26" s="1"/>
  <c r="E35" i="26"/>
  <c r="AB35" i="26" s="1"/>
  <c r="AX35" i="26" s="1"/>
  <c r="T34" i="26"/>
  <c r="AQ34" i="26" s="1"/>
  <c r="J34" i="26"/>
  <c r="AG34" i="26" s="1"/>
  <c r="M53" i="26"/>
  <c r="AJ53" i="26" s="1"/>
  <c r="BF53" i="26" s="1"/>
  <c r="C44" i="26"/>
  <c r="Z44" i="26" s="1"/>
  <c r="AV44" i="26" s="1"/>
  <c r="D43" i="26"/>
  <c r="AA43" i="26" s="1"/>
  <c r="AW43" i="26" s="1"/>
  <c r="U40" i="26"/>
  <c r="AR40" i="26" s="1"/>
  <c r="BN40" i="26" s="1"/>
  <c r="T36" i="26"/>
  <c r="AQ36" i="26" s="1"/>
  <c r="V32" i="26"/>
  <c r="AS32" i="26" s="1"/>
  <c r="E28" i="26"/>
  <c r="AB28" i="26" s="1"/>
  <c r="P27" i="26"/>
  <c r="AM27" i="26" s="1"/>
  <c r="L26" i="26"/>
  <c r="AI26" i="26" s="1"/>
  <c r="C24" i="26"/>
  <c r="Z24" i="26" s="1"/>
  <c r="AV24" i="26" s="1"/>
  <c r="M23" i="26"/>
  <c r="AJ23" i="26" s="1"/>
  <c r="BF23" i="26" s="1"/>
  <c r="T22" i="26"/>
  <c r="AQ22" i="26" s="1"/>
  <c r="U21" i="26"/>
  <c r="AR21" i="26" s="1"/>
  <c r="N19" i="26"/>
  <c r="AK19" i="26" s="1"/>
  <c r="I18" i="26"/>
  <c r="AF18" i="26" s="1"/>
  <c r="M17" i="26"/>
  <c r="AJ17" i="26" s="1"/>
  <c r="O16" i="26"/>
  <c r="AL16" i="26" s="1"/>
  <c r="E16" i="26"/>
  <c r="AB16" i="26" s="1"/>
  <c r="AX16" i="26" s="1"/>
  <c r="R15" i="26"/>
  <c r="AO15" i="26" s="1"/>
  <c r="BK15" i="26" s="1"/>
  <c r="H15" i="26"/>
  <c r="AE15" i="26" s="1"/>
  <c r="BA15" i="26" s="1"/>
  <c r="N14" i="26"/>
  <c r="AK14" i="26" s="1"/>
  <c r="F14" i="26"/>
  <c r="AC14" i="26" s="1"/>
  <c r="Q13" i="26"/>
  <c r="AN13" i="26" s="1"/>
  <c r="I13" i="26"/>
  <c r="AF13" i="26" s="1"/>
  <c r="T12" i="26"/>
  <c r="AQ12" i="26" s="1"/>
  <c r="L12" i="26"/>
  <c r="AI12" i="26" s="1"/>
  <c r="D12" i="26"/>
  <c r="AA12" i="26" s="1"/>
  <c r="AW12" i="26" s="1"/>
  <c r="Q11" i="26"/>
  <c r="AN11" i="26" s="1"/>
  <c r="BJ11" i="26" s="1"/>
  <c r="I11" i="26"/>
  <c r="S10" i="26"/>
  <c r="K10" i="26"/>
  <c r="AH10" i="26" s="1"/>
  <c r="C10" i="26"/>
  <c r="Z10" i="26" s="1"/>
  <c r="AV10" i="26" s="1"/>
  <c r="O9" i="26"/>
  <c r="AL9" i="26" s="1"/>
  <c r="G9" i="26"/>
  <c r="AD9" i="26" s="1"/>
  <c r="T8" i="26"/>
  <c r="AQ8" i="26" s="1"/>
  <c r="BM8" i="26" s="1"/>
  <c r="L8" i="26"/>
  <c r="AI8" i="26" s="1"/>
  <c r="D8" i="26"/>
  <c r="AA8" i="26" s="1"/>
  <c r="O7" i="26"/>
  <c r="AL7" i="26" s="1"/>
  <c r="K40" i="26"/>
  <c r="AH40" i="26" s="1"/>
  <c r="I36" i="26"/>
  <c r="R33" i="26"/>
  <c r="AO33" i="26" s="1"/>
  <c r="O32" i="26"/>
  <c r="AL32" i="26" s="1"/>
  <c r="P31" i="26"/>
  <c r="R30" i="26"/>
  <c r="AO30" i="26" s="1"/>
  <c r="I27" i="26"/>
  <c r="K26" i="26"/>
  <c r="AH26" i="26" s="1"/>
  <c r="B24" i="26"/>
  <c r="Y24" i="26" s="1"/>
  <c r="L23" i="26"/>
  <c r="AI23" i="26" s="1"/>
  <c r="BE23" i="26" s="1"/>
  <c r="M22" i="26"/>
  <c r="AJ22" i="26" s="1"/>
  <c r="T21" i="26"/>
  <c r="AQ21" i="26" s="1"/>
  <c r="K19" i="26"/>
  <c r="AH19" i="26" s="1"/>
  <c r="H18" i="26"/>
  <c r="AE18" i="26" s="1"/>
  <c r="BA18" i="26" s="1"/>
  <c r="L17" i="26"/>
  <c r="AI17" i="26" s="1"/>
  <c r="N16" i="26"/>
  <c r="B16" i="26"/>
  <c r="Y16" i="26" s="1"/>
  <c r="Q15" i="26"/>
  <c r="AN15" i="26" s="1"/>
  <c r="BJ15" i="26" s="1"/>
  <c r="G15" i="26"/>
  <c r="AD15" i="26" s="1"/>
  <c r="V14" i="26"/>
  <c r="AS14" i="26" s="1"/>
  <c r="M14" i="26"/>
  <c r="AJ14" i="26" s="1"/>
  <c r="BF14" i="26" s="1"/>
  <c r="E14" i="26"/>
  <c r="AB14" i="26" s="1"/>
  <c r="AX14" i="26" s="1"/>
  <c r="P13" i="26"/>
  <c r="AM13" i="26" s="1"/>
  <c r="H13" i="26"/>
  <c r="S12" i="26"/>
  <c r="K12" i="26"/>
  <c r="AH12" i="26" s="1"/>
  <c r="BD12" i="26" s="1"/>
  <c r="C12" i="26"/>
  <c r="Z12" i="26" s="1"/>
  <c r="P11" i="26"/>
  <c r="AM11" i="26" s="1"/>
  <c r="H11" i="26"/>
  <c r="AE11" i="26" s="1"/>
  <c r="R10" i="26"/>
  <c r="AO10" i="26" s="1"/>
  <c r="J10" i="26"/>
  <c r="B10" i="26"/>
  <c r="Y10" i="26" s="1"/>
  <c r="V9" i="26"/>
  <c r="AS9" i="26" s="1"/>
  <c r="N9" i="26"/>
  <c r="F9" i="26"/>
  <c r="AC9" i="26" s="1"/>
  <c r="S8" i="26"/>
  <c r="AP8" i="26" s="1"/>
  <c r="K8" i="26"/>
  <c r="AH8" i="26" s="1"/>
  <c r="BD8" i="26" s="1"/>
  <c r="C8" i="26"/>
  <c r="Z8" i="26" s="1"/>
  <c r="AV8" i="26" s="1"/>
  <c r="V7" i="26"/>
  <c r="AS7" i="26" s="1"/>
  <c r="N7" i="26"/>
  <c r="AK7" i="26" s="1"/>
  <c r="BG7" i="26" s="1"/>
  <c r="F7" i="26"/>
  <c r="AC7" i="26" s="1"/>
  <c r="V6" i="26"/>
  <c r="AS6" i="26" s="1"/>
  <c r="N6" i="26"/>
  <c r="AK6" i="26" s="1"/>
  <c r="F6" i="26"/>
  <c r="AC6" i="26" s="1"/>
  <c r="V5" i="26"/>
  <c r="N5" i="26"/>
  <c r="F5" i="26"/>
  <c r="U104" i="25"/>
  <c r="AQ104" i="25" s="1"/>
  <c r="M104" i="25"/>
  <c r="F104" i="25"/>
  <c r="AB104" i="25" s="1"/>
  <c r="U103" i="25"/>
  <c r="AQ103" i="25" s="1"/>
  <c r="M103" i="25"/>
  <c r="F103" i="25"/>
  <c r="AB103" i="25" s="1"/>
  <c r="N102" i="25"/>
  <c r="G102" i="25"/>
  <c r="AC102" i="25" s="1"/>
  <c r="N101" i="25"/>
  <c r="G101" i="25"/>
  <c r="AC101" i="25" s="1"/>
  <c r="O100" i="25"/>
  <c r="H100" i="25"/>
  <c r="AD100" i="25" s="1"/>
  <c r="O99" i="25"/>
  <c r="H99" i="25"/>
  <c r="AD99" i="25" s="1"/>
  <c r="P98" i="25"/>
  <c r="I98" i="25"/>
  <c r="AE98" i="25" s="1"/>
  <c r="U97" i="25"/>
  <c r="AQ97" i="25" s="1"/>
  <c r="M97" i="25"/>
  <c r="F97" i="25"/>
  <c r="AB97" i="25" s="1"/>
  <c r="O96" i="25"/>
  <c r="H96" i="25"/>
  <c r="AD96" i="25" s="1"/>
  <c r="P95" i="25"/>
  <c r="I95" i="25"/>
  <c r="AE95" i="25" s="1"/>
  <c r="U94" i="25"/>
  <c r="AQ94" i="25" s="1"/>
  <c r="M94" i="25"/>
  <c r="F94" i="25"/>
  <c r="AB94" i="25" s="1"/>
  <c r="Q93" i="25"/>
  <c r="J93" i="25"/>
  <c r="AF93" i="25" s="1"/>
  <c r="B93" i="25"/>
  <c r="X93" i="25" s="1"/>
  <c r="T92" i="25"/>
  <c r="AP92" i="25" s="1"/>
  <c r="E92" i="25"/>
  <c r="AA92" i="25" s="1"/>
  <c r="N91" i="25"/>
  <c r="G91" i="25"/>
  <c r="AC91" i="25" s="1"/>
  <c r="Q90" i="25"/>
  <c r="J90" i="25"/>
  <c r="AF90" i="25" s="1"/>
  <c r="B90" i="25"/>
  <c r="X90" i="25" s="1"/>
  <c r="N89" i="25"/>
  <c r="G89" i="25"/>
  <c r="AC89" i="25" s="1"/>
  <c r="P88" i="25"/>
  <c r="I88" i="25"/>
  <c r="AE88" i="25" s="1"/>
  <c r="Q87" i="25"/>
  <c r="M47" i="26"/>
  <c r="AJ47" i="26" s="1"/>
  <c r="R41" i="26"/>
  <c r="AO41" i="26" s="1"/>
  <c r="BK41" i="26" s="1"/>
  <c r="U37" i="26"/>
  <c r="AR37" i="26" s="1"/>
  <c r="BN37" i="26" s="1"/>
  <c r="Q33" i="26"/>
  <c r="AN33" i="26" s="1"/>
  <c r="BJ33" i="26" s="1"/>
  <c r="N32" i="26"/>
  <c r="AK32" i="26" s="1"/>
  <c r="BG32" i="26" s="1"/>
  <c r="O31" i="26"/>
  <c r="Q30" i="26"/>
  <c r="AN30" i="26" s="1"/>
  <c r="BJ30" i="26" s="1"/>
  <c r="S29" i="26"/>
  <c r="H27" i="26"/>
  <c r="AE27" i="26" s="1"/>
  <c r="D26" i="26"/>
  <c r="AA26" i="26" s="1"/>
  <c r="E23" i="26"/>
  <c r="AB23" i="26" s="1"/>
  <c r="L22" i="26"/>
  <c r="AI22" i="26" s="1"/>
  <c r="BE22" i="26" s="1"/>
  <c r="M21" i="26"/>
  <c r="AJ21" i="26" s="1"/>
  <c r="BF21" i="26" s="1"/>
  <c r="V20" i="26"/>
  <c r="AS20" i="26" s="1"/>
  <c r="J19" i="26"/>
  <c r="E18" i="26"/>
  <c r="AB18" i="26" s="1"/>
  <c r="I17" i="26"/>
  <c r="M16" i="26"/>
  <c r="AJ16" i="26" s="1"/>
  <c r="P15" i="26"/>
  <c r="AM15" i="26" s="1"/>
  <c r="F15" i="26"/>
  <c r="AC15" i="26" s="1"/>
  <c r="AY15" i="26" s="1"/>
  <c r="T14" i="26"/>
  <c r="AQ14" i="26" s="1"/>
  <c r="L14" i="26"/>
  <c r="AI14" i="26" s="1"/>
  <c r="D14" i="26"/>
  <c r="AA14" i="26" s="1"/>
  <c r="O13" i="26"/>
  <c r="AL13" i="26" s="1"/>
  <c r="G13" i="26"/>
  <c r="AD13" i="26" s="1"/>
  <c r="AZ13" i="26" s="1"/>
  <c r="R12" i="26"/>
  <c r="AO12" i="26" s="1"/>
  <c r="J12" i="26"/>
  <c r="AG12" i="26" s="1"/>
  <c r="BC12" i="26" s="1"/>
  <c r="B12" i="26"/>
  <c r="Y12" i="26" s="1"/>
  <c r="O11" i="26"/>
  <c r="AL11" i="26" s="1"/>
  <c r="BH11" i="26" s="1"/>
  <c r="G11" i="26"/>
  <c r="AD11" i="26" s="1"/>
  <c r="Q10" i="26"/>
  <c r="AN10" i="26" s="1"/>
  <c r="I10" i="26"/>
  <c r="U9" i="26"/>
  <c r="AR9" i="26" s="1"/>
  <c r="BN9" i="26" s="1"/>
  <c r="M9" i="26"/>
  <c r="AJ9" i="26" s="1"/>
  <c r="E9" i="26"/>
  <c r="AB9" i="26" s="1"/>
  <c r="AX9" i="26" s="1"/>
  <c r="R8" i="26"/>
  <c r="AO8" i="26" s="1"/>
  <c r="J8" i="26"/>
  <c r="AG8" i="26" s="1"/>
  <c r="BC8" i="26" s="1"/>
  <c r="B8" i="26"/>
  <c r="Y8" i="26" s="1"/>
  <c r="U7" i="26"/>
  <c r="AR7" i="26" s="1"/>
  <c r="M7" i="26"/>
  <c r="AJ7" i="26" s="1"/>
  <c r="E7" i="26"/>
  <c r="AB7" i="26" s="1"/>
  <c r="U6" i="26"/>
  <c r="AR6" i="26" s="1"/>
  <c r="BN6" i="26" s="1"/>
  <c r="M6" i="26"/>
  <c r="AJ6" i="26" s="1"/>
  <c r="BF6" i="26" s="1"/>
  <c r="E6" i="26"/>
  <c r="AB6" i="26" s="1"/>
  <c r="AX6" i="26" s="1"/>
  <c r="U5" i="26"/>
  <c r="M5" i="26"/>
  <c r="E5" i="26"/>
  <c r="T104" i="25"/>
  <c r="AP104" i="25" s="1"/>
  <c r="E104" i="25"/>
  <c r="AA104" i="25" s="1"/>
  <c r="T103" i="25"/>
  <c r="AP103" i="25" s="1"/>
  <c r="E103" i="25"/>
  <c r="AA103" i="25" s="1"/>
  <c r="U102" i="25"/>
  <c r="M102" i="25"/>
  <c r="F102" i="25"/>
  <c r="AB102" i="25" s="1"/>
  <c r="U101" i="25"/>
  <c r="AQ101" i="25" s="1"/>
  <c r="M101" i="25"/>
  <c r="F101" i="25"/>
  <c r="AB101" i="25" s="1"/>
  <c r="N100" i="25"/>
  <c r="G100" i="25"/>
  <c r="AC100" i="25" s="1"/>
  <c r="N99" i="25"/>
  <c r="G99" i="25"/>
  <c r="AC99" i="25" s="1"/>
  <c r="O98" i="25"/>
  <c r="H98" i="25"/>
  <c r="AD98" i="25" s="1"/>
  <c r="T97" i="25"/>
  <c r="AP97" i="25" s="1"/>
  <c r="E97" i="25"/>
  <c r="AA97" i="25" s="1"/>
  <c r="N96" i="25"/>
  <c r="G96" i="25"/>
  <c r="AC96" i="25" s="1"/>
  <c r="O95" i="25"/>
  <c r="H95" i="25"/>
  <c r="AD95" i="25" s="1"/>
  <c r="T94" i="25"/>
  <c r="AP94" i="25" s="1"/>
  <c r="E94" i="25"/>
  <c r="AA94" i="25" s="1"/>
  <c r="P93" i="25"/>
  <c r="I93" i="25"/>
  <c r="AE93" i="25" s="1"/>
  <c r="S92" i="25"/>
  <c r="AO92" i="25" s="1"/>
  <c r="L92" i="25"/>
  <c r="D92" i="25"/>
  <c r="Z92" i="25" s="1"/>
  <c r="N45" i="26"/>
  <c r="AK45" i="26" s="1"/>
  <c r="BG45" i="26" s="1"/>
  <c r="G41" i="26"/>
  <c r="AD41" i="26" s="1"/>
  <c r="AZ41" i="26" s="1"/>
  <c r="K37" i="26"/>
  <c r="AH37" i="26" s="1"/>
  <c r="BD37" i="26" s="1"/>
  <c r="S34" i="26"/>
  <c r="AP34" i="26" s="1"/>
  <c r="H33" i="26"/>
  <c r="G32" i="26"/>
  <c r="AD32" i="26" s="1"/>
  <c r="H31" i="26"/>
  <c r="J30" i="26"/>
  <c r="AG30" i="26" s="1"/>
  <c r="R29" i="26"/>
  <c r="AO29" i="26" s="1"/>
  <c r="V28" i="26"/>
  <c r="AS28" i="26" s="1"/>
  <c r="C26" i="26"/>
  <c r="Z26" i="26" s="1"/>
  <c r="AV26" i="26" s="1"/>
  <c r="D23" i="26"/>
  <c r="AA23" i="26" s="1"/>
  <c r="AW23" i="26" s="1"/>
  <c r="E22" i="26"/>
  <c r="AB22" i="26" s="1"/>
  <c r="L21" i="26"/>
  <c r="AI21" i="26" s="1"/>
  <c r="O20" i="26"/>
  <c r="F19" i="26"/>
  <c r="AC19" i="26" s="1"/>
  <c r="AY19" i="26" s="1"/>
  <c r="U18" i="26"/>
  <c r="AR18" i="26" s="1"/>
  <c r="BN18" i="26" s="1"/>
  <c r="D18" i="26"/>
  <c r="AA18" i="26" s="1"/>
  <c r="AW18" i="26" s="1"/>
  <c r="U17" i="26"/>
  <c r="AR17" i="26" s="1"/>
  <c r="BN17" i="26" s="1"/>
  <c r="H17" i="26"/>
  <c r="AE17" i="26" s="1"/>
  <c r="V16" i="26"/>
  <c r="AS16" i="26" s="1"/>
  <c r="J16" i="26"/>
  <c r="O15" i="26"/>
  <c r="AL15" i="26" s="1"/>
  <c r="C15" i="26"/>
  <c r="Z15" i="26" s="1"/>
  <c r="S14" i="26"/>
  <c r="AP14" i="26" s="1"/>
  <c r="K14" i="26"/>
  <c r="AH14" i="26" s="1"/>
  <c r="C14" i="26"/>
  <c r="Z14" i="26" s="1"/>
  <c r="AV14" i="26" s="1"/>
  <c r="V13" i="26"/>
  <c r="AS13" i="26" s="1"/>
  <c r="N13" i="26"/>
  <c r="AK13" i="26" s="1"/>
  <c r="BG13" i="26" s="1"/>
  <c r="F13" i="26"/>
  <c r="AC13" i="26" s="1"/>
  <c r="Q12" i="26"/>
  <c r="AN12" i="26" s="1"/>
  <c r="I12" i="26"/>
  <c r="AF12" i="26" s="1"/>
  <c r="V11" i="26"/>
  <c r="AS11" i="26" s="1"/>
  <c r="N11" i="26"/>
  <c r="AK11" i="26" s="1"/>
  <c r="F11" i="26"/>
  <c r="AC11" i="26" s="1"/>
  <c r="AY11" i="26" s="1"/>
  <c r="P10" i="26"/>
  <c r="AM10" i="26" s="1"/>
  <c r="BI10" i="26" s="1"/>
  <c r="H10" i="26"/>
  <c r="AE10" i="26" s="1"/>
  <c r="T9" i="26"/>
  <c r="AQ9" i="26" s="1"/>
  <c r="L9" i="26"/>
  <c r="AI9" i="26" s="1"/>
  <c r="D9" i="26"/>
  <c r="AA9" i="26" s="1"/>
  <c r="Q8" i="26"/>
  <c r="AN8" i="26" s="1"/>
  <c r="I8" i="26"/>
  <c r="AF8" i="26" s="1"/>
  <c r="T7" i="26"/>
  <c r="AQ7" i="26" s="1"/>
  <c r="BM7" i="26" s="1"/>
  <c r="L7" i="26"/>
  <c r="AI7" i="26" s="1"/>
  <c r="BE7" i="26" s="1"/>
  <c r="D7" i="26"/>
  <c r="AA7" i="26" s="1"/>
  <c r="AW7" i="26" s="1"/>
  <c r="T6" i="26"/>
  <c r="AQ6" i="26" s="1"/>
  <c r="L6" i="26"/>
  <c r="AI6" i="26" s="1"/>
  <c r="D6" i="26"/>
  <c r="AA6" i="26" s="1"/>
  <c r="T5" i="26"/>
  <c r="L5" i="26"/>
  <c r="D5" i="26"/>
  <c r="S104" i="25"/>
  <c r="L104" i="25"/>
  <c r="D104" i="25"/>
  <c r="Z104" i="25" s="1"/>
  <c r="S103" i="25"/>
  <c r="L103" i="25"/>
  <c r="D103" i="25"/>
  <c r="Z103" i="25" s="1"/>
  <c r="T102" i="25"/>
  <c r="AP102" i="25" s="1"/>
  <c r="BK102" i="25" s="1"/>
  <c r="E102" i="25"/>
  <c r="AA102" i="25" s="1"/>
  <c r="T101" i="25"/>
  <c r="AP101" i="25" s="1"/>
  <c r="E101" i="25"/>
  <c r="AA101" i="25" s="1"/>
  <c r="U100" i="25"/>
  <c r="M100" i="25"/>
  <c r="F100" i="25"/>
  <c r="AB100" i="25" s="1"/>
  <c r="U99" i="25"/>
  <c r="M99" i="25"/>
  <c r="F99" i="25"/>
  <c r="AB99" i="25" s="1"/>
  <c r="J66" i="26"/>
  <c r="AG66" i="26" s="1"/>
  <c r="O42" i="26"/>
  <c r="AL42" i="26" s="1"/>
  <c r="I34" i="26"/>
  <c r="AF34" i="26" s="1"/>
  <c r="G33" i="26"/>
  <c r="AD33" i="26" s="1"/>
  <c r="AZ33" i="26" s="1"/>
  <c r="F32" i="26"/>
  <c r="AC32" i="26" s="1"/>
  <c r="AY32" i="26" s="1"/>
  <c r="G31" i="26"/>
  <c r="I30" i="26"/>
  <c r="K29" i="26"/>
  <c r="AH29" i="26" s="1"/>
  <c r="U28" i="26"/>
  <c r="AR28" i="26" s="1"/>
  <c r="Q25" i="26"/>
  <c r="AN25" i="26" s="1"/>
  <c r="BJ25" i="26" s="1"/>
  <c r="S24" i="26"/>
  <c r="D22" i="26"/>
  <c r="AA22" i="26" s="1"/>
  <c r="AW22" i="26" s="1"/>
  <c r="E21" i="26"/>
  <c r="AB21" i="26" s="1"/>
  <c r="AX21" i="26" s="1"/>
  <c r="N20" i="26"/>
  <c r="AK20" i="26" s="1"/>
  <c r="C19" i="26"/>
  <c r="Z19" i="26" s="1"/>
  <c r="AV19" i="26" s="1"/>
  <c r="T18" i="26"/>
  <c r="AQ18" i="26" s="1"/>
  <c r="BM18" i="26" s="1"/>
  <c r="T17" i="26"/>
  <c r="AQ17" i="26" s="1"/>
  <c r="F17" i="26"/>
  <c r="AC17" i="26" s="1"/>
  <c r="AY17" i="26" s="1"/>
  <c r="U16" i="26"/>
  <c r="AR16" i="26" s="1"/>
  <c r="I16" i="26"/>
  <c r="AF16" i="26" s="1"/>
  <c r="N15" i="26"/>
  <c r="AK15" i="26" s="1"/>
  <c r="BG15" i="26" s="1"/>
  <c r="B15" i="26"/>
  <c r="Y15" i="26" s="1"/>
  <c r="R14" i="26"/>
  <c r="AO14" i="26" s="1"/>
  <c r="BK14" i="26" s="1"/>
  <c r="J14" i="26"/>
  <c r="AG14" i="26" s="1"/>
  <c r="BC14" i="26" s="1"/>
  <c r="B14" i="26"/>
  <c r="Y14" i="26" s="1"/>
  <c r="U13" i="26"/>
  <c r="AR13" i="26" s="1"/>
  <c r="M13" i="26"/>
  <c r="AJ13" i="26" s="1"/>
  <c r="E13" i="26"/>
  <c r="AB13" i="26" s="1"/>
  <c r="AX13" i="26" s="1"/>
  <c r="P12" i="26"/>
  <c r="AM12" i="26" s="1"/>
  <c r="BI12" i="26" s="1"/>
  <c r="H12" i="26"/>
  <c r="AE12" i="26" s="1"/>
  <c r="BA12" i="26" s="1"/>
  <c r="U11" i="26"/>
  <c r="AR11" i="26" s="1"/>
  <c r="M11" i="26"/>
  <c r="AJ11" i="26" s="1"/>
  <c r="BF11" i="26" s="1"/>
  <c r="E11" i="26"/>
  <c r="AB11" i="26" s="1"/>
  <c r="O10" i="26"/>
  <c r="AL10" i="26" s="1"/>
  <c r="G10" i="26"/>
  <c r="AD10" i="26" s="1"/>
  <c r="S9" i="26"/>
  <c r="AP9" i="26" s="1"/>
  <c r="BL9" i="26" s="1"/>
  <c r="K9" i="26"/>
  <c r="AH9" i="26" s="1"/>
  <c r="C9" i="26"/>
  <c r="Z9" i="26" s="1"/>
  <c r="P8" i="26"/>
  <c r="AM8" i="26" s="1"/>
  <c r="BI8" i="26" s="1"/>
  <c r="H8" i="26"/>
  <c r="AE8" i="26" s="1"/>
  <c r="BA8" i="26" s="1"/>
  <c r="S7" i="26"/>
  <c r="AP7" i="26" s="1"/>
  <c r="K7" i="26"/>
  <c r="AH7" i="26" s="1"/>
  <c r="C7" i="26"/>
  <c r="Z7" i="26" s="1"/>
  <c r="S6" i="26"/>
  <c r="AP6" i="26" s="1"/>
  <c r="BL6" i="26" s="1"/>
  <c r="K6" i="26"/>
  <c r="AH6" i="26" s="1"/>
  <c r="BD6" i="26" s="1"/>
  <c r="C6" i="26"/>
  <c r="Z6" i="26" s="1"/>
  <c r="S5" i="26"/>
  <c r="K5" i="26"/>
  <c r="C5" i="26"/>
  <c r="R104" i="25"/>
  <c r="AN104" i="25" s="1"/>
  <c r="K104" i="25"/>
  <c r="AG104" i="25" s="1"/>
  <c r="C104" i="25"/>
  <c r="Y104" i="25" s="1"/>
  <c r="R103" i="25"/>
  <c r="AN103" i="25" s="1"/>
  <c r="K103" i="25"/>
  <c r="AG103" i="25" s="1"/>
  <c r="C103" i="25"/>
  <c r="Y103" i="25" s="1"/>
  <c r="S102" i="25"/>
  <c r="AO102" i="25" s="1"/>
  <c r="L102" i="25"/>
  <c r="D102" i="25"/>
  <c r="Z102" i="25" s="1"/>
  <c r="S101" i="25"/>
  <c r="L101" i="25"/>
  <c r="D101" i="25"/>
  <c r="Z101" i="25" s="1"/>
  <c r="T100" i="25"/>
  <c r="AP100" i="25" s="1"/>
  <c r="E100" i="25"/>
  <c r="AA100" i="25" s="1"/>
  <c r="T99" i="25"/>
  <c r="AP99" i="25" s="1"/>
  <c r="E99" i="25"/>
  <c r="AA99" i="25" s="1"/>
  <c r="U98" i="25"/>
  <c r="AQ98" i="25" s="1"/>
  <c r="BL98" i="25" s="1"/>
  <c r="M98" i="25"/>
  <c r="F98" i="25"/>
  <c r="AB98" i="25" s="1"/>
  <c r="R97" i="25"/>
  <c r="K97" i="25"/>
  <c r="AG97" i="25" s="1"/>
  <c r="C97" i="25"/>
  <c r="Y97" i="25" s="1"/>
  <c r="T96" i="25"/>
  <c r="AP96" i="25" s="1"/>
  <c r="E96" i="25"/>
  <c r="AA96" i="25" s="1"/>
  <c r="U95" i="25"/>
  <c r="AQ95" i="25" s="1"/>
  <c r="BL95" i="25" s="1"/>
  <c r="M95" i="25"/>
  <c r="F95" i="25"/>
  <c r="AB95" i="25" s="1"/>
  <c r="R94" i="25"/>
  <c r="AN94" i="25" s="1"/>
  <c r="K94" i="25"/>
  <c r="AG94" i="25" s="1"/>
  <c r="C94" i="25"/>
  <c r="Y94" i="25" s="1"/>
  <c r="N93" i="25"/>
  <c r="G93" i="25"/>
  <c r="AC93" i="25" s="1"/>
  <c r="Q92" i="25"/>
  <c r="J92" i="25"/>
  <c r="AF92" i="25" s="1"/>
  <c r="B92" i="25"/>
  <c r="X92" i="25" s="1"/>
  <c r="S91" i="25"/>
  <c r="AO91" i="25" s="1"/>
  <c r="L91" i="25"/>
  <c r="D91" i="25"/>
  <c r="Z91" i="25" s="1"/>
  <c r="N90" i="25"/>
  <c r="G90" i="25"/>
  <c r="AC90" i="25" s="1"/>
  <c r="S89" i="25"/>
  <c r="AO89" i="25" s="1"/>
  <c r="BJ89" i="25" s="1"/>
  <c r="L89" i="25"/>
  <c r="D89" i="25"/>
  <c r="Z89" i="25" s="1"/>
  <c r="U88" i="25"/>
  <c r="M88" i="25"/>
  <c r="F88" i="25"/>
  <c r="AB88" i="25" s="1"/>
  <c r="C48" i="26"/>
  <c r="Z48" i="26" s="1"/>
  <c r="B42" i="26"/>
  <c r="Y42" i="26" s="1"/>
  <c r="N38" i="26"/>
  <c r="B30" i="26"/>
  <c r="Y30" i="26" s="1"/>
  <c r="J29" i="26"/>
  <c r="AG29" i="26" s="1"/>
  <c r="N28" i="26"/>
  <c r="P25" i="26"/>
  <c r="AM25" i="26" s="1"/>
  <c r="R24" i="26"/>
  <c r="AO24" i="26" s="1"/>
  <c r="D21" i="26"/>
  <c r="AA21" i="26" s="1"/>
  <c r="AW21" i="26" s="1"/>
  <c r="G20" i="26"/>
  <c r="AD20" i="26" s="1"/>
  <c r="V19" i="26"/>
  <c r="AS19" i="26" s="1"/>
  <c r="B19" i="26"/>
  <c r="Y19" i="26" s="1"/>
  <c r="P18" i="26"/>
  <c r="AM18" i="26" s="1"/>
  <c r="BI18" i="26" s="1"/>
  <c r="Q17" i="26"/>
  <c r="AN17" i="26" s="1"/>
  <c r="BJ17" i="26" s="1"/>
  <c r="E17" i="26"/>
  <c r="AB17" i="26" s="1"/>
  <c r="R16" i="26"/>
  <c r="AO16" i="26" s="1"/>
  <c r="H16" i="26"/>
  <c r="K15" i="26"/>
  <c r="AH15" i="26" s="1"/>
  <c r="Q14" i="26"/>
  <c r="AN14" i="26" s="1"/>
  <c r="I14" i="26"/>
  <c r="AF14" i="26" s="1"/>
  <c r="T13" i="26"/>
  <c r="AQ13" i="26" s="1"/>
  <c r="L13" i="26"/>
  <c r="AI13" i="26" s="1"/>
  <c r="D13" i="26"/>
  <c r="AA13" i="26" s="1"/>
  <c r="O12" i="26"/>
  <c r="AL12" i="26" s="1"/>
  <c r="G12" i="26"/>
  <c r="AD12" i="26" s="1"/>
  <c r="T11" i="26"/>
  <c r="AQ11" i="26" s="1"/>
  <c r="BM11" i="26" s="1"/>
  <c r="L11" i="26"/>
  <c r="AI11" i="26" s="1"/>
  <c r="D11" i="26"/>
  <c r="AA11" i="26" s="1"/>
  <c r="AW11" i="26" s="1"/>
  <c r="V10" i="26"/>
  <c r="AS10" i="26" s="1"/>
  <c r="N10" i="26"/>
  <c r="AK10" i="26" s="1"/>
  <c r="F10" i="26"/>
  <c r="AC10" i="26" s="1"/>
  <c r="R9" i="26"/>
  <c r="AO9" i="26" s="1"/>
  <c r="J9" i="26"/>
  <c r="B9" i="26"/>
  <c r="Y9" i="26" s="1"/>
  <c r="O8" i="26"/>
  <c r="AL8" i="26" s="1"/>
  <c r="BH8" i="26" s="1"/>
  <c r="G8" i="26"/>
  <c r="AD8" i="26" s="1"/>
  <c r="R7" i="26"/>
  <c r="AO7" i="26" s="1"/>
  <c r="BK7" i="26" s="1"/>
  <c r="J7" i="26"/>
  <c r="AG7" i="26" s="1"/>
  <c r="B7" i="26"/>
  <c r="Y7" i="26" s="1"/>
  <c r="R6" i="26"/>
  <c r="AO6" i="26" s="1"/>
  <c r="J6" i="26"/>
  <c r="AG6" i="26" s="1"/>
  <c r="B6" i="26"/>
  <c r="Y6" i="26" s="1"/>
  <c r="R5" i="26"/>
  <c r="J5" i="26"/>
  <c r="B5" i="26"/>
  <c r="Q104" i="25"/>
  <c r="J104" i="25"/>
  <c r="AF104" i="25" s="1"/>
  <c r="B104" i="25"/>
  <c r="X104" i="25" s="1"/>
  <c r="Q103" i="25"/>
  <c r="J103" i="25"/>
  <c r="AF103" i="25" s="1"/>
  <c r="B103" i="25"/>
  <c r="X103" i="25" s="1"/>
  <c r="R102" i="25"/>
  <c r="AN102" i="25" s="1"/>
  <c r="K102" i="25"/>
  <c r="AG102" i="25" s="1"/>
  <c r="C102" i="25"/>
  <c r="Y102" i="25" s="1"/>
  <c r="R101" i="25"/>
  <c r="AN101" i="25" s="1"/>
  <c r="K101" i="25"/>
  <c r="AG101" i="25" s="1"/>
  <c r="C101" i="25"/>
  <c r="Y101" i="25" s="1"/>
  <c r="S100" i="25"/>
  <c r="AO100" i="25" s="1"/>
  <c r="L100" i="25"/>
  <c r="D100" i="25"/>
  <c r="Z100" i="25" s="1"/>
  <c r="AU100" i="25" s="1"/>
  <c r="S99" i="25"/>
  <c r="L99" i="25"/>
  <c r="D99" i="25"/>
  <c r="Z99" i="25" s="1"/>
  <c r="T98" i="25"/>
  <c r="AP98" i="25" s="1"/>
  <c r="E98" i="25"/>
  <c r="AA98" i="25" s="1"/>
  <c r="Q97" i="25"/>
  <c r="J97" i="25"/>
  <c r="AF97" i="25" s="1"/>
  <c r="B97" i="25"/>
  <c r="X97" i="25" s="1"/>
  <c r="S96" i="25"/>
  <c r="AO96" i="25" s="1"/>
  <c r="L96" i="25"/>
  <c r="D96" i="25"/>
  <c r="Z96" i="25" s="1"/>
  <c r="T95" i="25"/>
  <c r="AP95" i="25" s="1"/>
  <c r="E95" i="25"/>
  <c r="AA95" i="25" s="1"/>
  <c r="Q94" i="25"/>
  <c r="J94" i="25"/>
  <c r="AF94" i="25" s="1"/>
  <c r="B94" i="25"/>
  <c r="X94" i="25" s="1"/>
  <c r="U93" i="25"/>
  <c r="AQ93" i="25" s="1"/>
  <c r="M28" i="26"/>
  <c r="AJ28" i="26" s="1"/>
  <c r="K24" i="26"/>
  <c r="AH24" i="26" s="1"/>
  <c r="S19" i="26"/>
  <c r="AP19" i="26" s="1"/>
  <c r="B13" i="26"/>
  <c r="Y13" i="26" s="1"/>
  <c r="M12" i="26"/>
  <c r="AJ12" i="26" s="1"/>
  <c r="BF12" i="26" s="1"/>
  <c r="D10" i="26"/>
  <c r="AA10" i="26" s="1"/>
  <c r="AW10" i="26" s="1"/>
  <c r="Q9" i="26"/>
  <c r="AN9" i="26" s="1"/>
  <c r="BJ9" i="26" s="1"/>
  <c r="V8" i="26"/>
  <c r="AS8" i="26" s="1"/>
  <c r="G7" i="26"/>
  <c r="AD7" i="26" s="1"/>
  <c r="AZ7" i="26" s="1"/>
  <c r="H6" i="26"/>
  <c r="I5" i="26"/>
  <c r="I104" i="25"/>
  <c r="AE104" i="25" s="1"/>
  <c r="N103" i="25"/>
  <c r="Q102" i="25"/>
  <c r="B101" i="25"/>
  <c r="X101" i="25" s="1"/>
  <c r="K100" i="25"/>
  <c r="AG100" i="25" s="1"/>
  <c r="R99" i="25"/>
  <c r="AN99" i="25" s="1"/>
  <c r="L98" i="25"/>
  <c r="N97" i="25"/>
  <c r="K96" i="25"/>
  <c r="AG96" i="25" s="1"/>
  <c r="G95" i="25"/>
  <c r="AC95" i="25" s="1"/>
  <c r="H94" i="25"/>
  <c r="AD94" i="25" s="1"/>
  <c r="K93" i="25"/>
  <c r="AG93" i="25" s="1"/>
  <c r="BB93" i="25" s="1"/>
  <c r="N92" i="25"/>
  <c r="Q91" i="25"/>
  <c r="H91" i="25"/>
  <c r="AD91" i="25" s="1"/>
  <c r="O90" i="25"/>
  <c r="E90" i="25"/>
  <c r="AA90" i="25" s="1"/>
  <c r="O89" i="25"/>
  <c r="E89" i="25"/>
  <c r="AA89" i="25" s="1"/>
  <c r="T88" i="25"/>
  <c r="AP88" i="25" s="1"/>
  <c r="K88" i="25"/>
  <c r="AG88" i="25" s="1"/>
  <c r="P87" i="25"/>
  <c r="I87" i="25"/>
  <c r="AE87" i="25" s="1"/>
  <c r="S86" i="25"/>
  <c r="AO86" i="25" s="1"/>
  <c r="L86" i="25"/>
  <c r="D86" i="25"/>
  <c r="Z86" i="25" s="1"/>
  <c r="N85" i="25"/>
  <c r="G85" i="25"/>
  <c r="AC85" i="25" s="1"/>
  <c r="O84" i="25"/>
  <c r="H84" i="25"/>
  <c r="AD84" i="25" s="1"/>
  <c r="S83" i="25"/>
  <c r="AO83" i="25" s="1"/>
  <c r="L83" i="25"/>
  <c r="D83" i="25"/>
  <c r="Z83" i="25" s="1"/>
  <c r="N82" i="25"/>
  <c r="G82" i="25"/>
  <c r="AC82" i="25" s="1"/>
  <c r="R81" i="25"/>
  <c r="AN81" i="25" s="1"/>
  <c r="K81" i="25"/>
  <c r="AG81" i="25" s="1"/>
  <c r="C81" i="25"/>
  <c r="Y81" i="25" s="1"/>
  <c r="T80" i="25"/>
  <c r="E80" i="25"/>
  <c r="AA80" i="25" s="1"/>
  <c r="N79" i="25"/>
  <c r="G79" i="25"/>
  <c r="AC79" i="25" s="1"/>
  <c r="N78" i="25"/>
  <c r="G78" i="25"/>
  <c r="AC78" i="25" s="1"/>
  <c r="O77" i="25"/>
  <c r="AK77" i="25" s="1"/>
  <c r="H77" i="25"/>
  <c r="AD77" i="25" s="1"/>
  <c r="R76" i="25"/>
  <c r="AN76" i="25" s="1"/>
  <c r="K76" i="25"/>
  <c r="AG76" i="25" s="1"/>
  <c r="C76" i="25"/>
  <c r="Y76" i="25" s="1"/>
  <c r="N75" i="25"/>
  <c r="AJ75" i="25" s="1"/>
  <c r="G75" i="25"/>
  <c r="AC75" i="25" s="1"/>
  <c r="O74" i="25"/>
  <c r="AK74" i="25" s="1"/>
  <c r="H74" i="25"/>
  <c r="AD74" i="25" s="1"/>
  <c r="R73" i="25"/>
  <c r="AN73" i="25" s="1"/>
  <c r="K73" i="25"/>
  <c r="AG73" i="25" s="1"/>
  <c r="C73" i="25"/>
  <c r="Y73" i="25" s="1"/>
  <c r="T72" i="25"/>
  <c r="AP72" i="25" s="1"/>
  <c r="E72" i="25"/>
  <c r="AA72" i="25" s="1"/>
  <c r="P71" i="25"/>
  <c r="AL71" i="25" s="1"/>
  <c r="I71" i="25"/>
  <c r="AE71" i="25" s="1"/>
  <c r="R70" i="25"/>
  <c r="AN70" i="25" s="1"/>
  <c r="K70" i="25"/>
  <c r="AG70" i="25" s="1"/>
  <c r="C70" i="25"/>
  <c r="Y70" i="25" s="1"/>
  <c r="S69" i="25"/>
  <c r="AO69" i="25" s="1"/>
  <c r="L69" i="25"/>
  <c r="AH69" i="25" s="1"/>
  <c r="D69" i="25"/>
  <c r="Z69" i="25" s="1"/>
  <c r="T68" i="25"/>
  <c r="AP68" i="25" s="1"/>
  <c r="BK68" i="25" s="1"/>
  <c r="T43" i="26"/>
  <c r="AQ43" i="26" s="1"/>
  <c r="BM43" i="26" s="1"/>
  <c r="Q39" i="26"/>
  <c r="AN39" i="26" s="1"/>
  <c r="BJ39" i="26" s="1"/>
  <c r="F28" i="26"/>
  <c r="AC28" i="26" s="1"/>
  <c r="AY28" i="26" s="1"/>
  <c r="J24" i="26"/>
  <c r="R19" i="26"/>
  <c r="AO19" i="26" s="1"/>
  <c r="BK19" i="26" s="1"/>
  <c r="F12" i="26"/>
  <c r="AC12" i="26" s="1"/>
  <c r="S11" i="26"/>
  <c r="AP11" i="26" s="1"/>
  <c r="P9" i="26"/>
  <c r="AM9" i="26" s="1"/>
  <c r="U8" i="26"/>
  <c r="AR8" i="26" s="1"/>
  <c r="G6" i="26"/>
  <c r="AD6" i="26" s="1"/>
  <c r="AZ6" i="26" s="1"/>
  <c r="H5" i="26"/>
  <c r="H104" i="25"/>
  <c r="AD104" i="25" s="1"/>
  <c r="I103" i="25"/>
  <c r="AE103" i="25" s="1"/>
  <c r="P102" i="25"/>
  <c r="J100" i="25"/>
  <c r="AF100" i="25" s="1"/>
  <c r="Q99" i="25"/>
  <c r="K98" i="25"/>
  <c r="AG98" i="25" s="1"/>
  <c r="L97" i="25"/>
  <c r="J96" i="25"/>
  <c r="AF96" i="25" s="1"/>
  <c r="S95" i="25"/>
  <c r="D95" i="25"/>
  <c r="Z95" i="25" s="1"/>
  <c r="G94" i="25"/>
  <c r="AC94" i="25" s="1"/>
  <c r="AX94" i="25" s="1"/>
  <c r="T93" i="25"/>
  <c r="AP93" i="25" s="1"/>
  <c r="H93" i="25"/>
  <c r="AD93" i="25" s="1"/>
  <c r="M92" i="25"/>
  <c r="P91" i="25"/>
  <c r="F91" i="25"/>
  <c r="AB91" i="25" s="1"/>
  <c r="M90" i="25"/>
  <c r="D90" i="25"/>
  <c r="Z90" i="25" s="1"/>
  <c r="M89" i="25"/>
  <c r="C89" i="25"/>
  <c r="Y89" i="25" s="1"/>
  <c r="S88" i="25"/>
  <c r="J88" i="25"/>
  <c r="AF88" i="25" s="1"/>
  <c r="O87" i="25"/>
  <c r="H87" i="25"/>
  <c r="AD87" i="25" s="1"/>
  <c r="R86" i="25"/>
  <c r="K86" i="25"/>
  <c r="AG86" i="25" s="1"/>
  <c r="C86" i="25"/>
  <c r="Y86" i="25" s="1"/>
  <c r="U85" i="25"/>
  <c r="AQ85" i="25" s="1"/>
  <c r="M85" i="25"/>
  <c r="F85" i="25"/>
  <c r="AB85" i="25" s="1"/>
  <c r="N84" i="25"/>
  <c r="G84" i="25"/>
  <c r="AC84" i="25" s="1"/>
  <c r="R83" i="25"/>
  <c r="AN83" i="25" s="1"/>
  <c r="K83" i="25"/>
  <c r="AG83" i="25" s="1"/>
  <c r="C83" i="25"/>
  <c r="Y83" i="25" s="1"/>
  <c r="U82" i="25"/>
  <c r="AQ82" i="25" s="1"/>
  <c r="M82" i="25"/>
  <c r="F82" i="25"/>
  <c r="AB82" i="25" s="1"/>
  <c r="Q81" i="25"/>
  <c r="J81" i="25"/>
  <c r="AF81" i="25" s="1"/>
  <c r="B81" i="25"/>
  <c r="X81" i="25" s="1"/>
  <c r="S80" i="25"/>
  <c r="AO80" i="25" s="1"/>
  <c r="L80" i="25"/>
  <c r="AH80" i="25" s="1"/>
  <c r="D80" i="25"/>
  <c r="Z80" i="25" s="1"/>
  <c r="U79" i="25"/>
  <c r="M79" i="25"/>
  <c r="F79" i="25"/>
  <c r="AB79" i="25" s="1"/>
  <c r="U78" i="25"/>
  <c r="AQ78" i="25" s="1"/>
  <c r="M78" i="25"/>
  <c r="AI78" i="25" s="1"/>
  <c r="F78" i="25"/>
  <c r="AB78" i="25" s="1"/>
  <c r="N77" i="25"/>
  <c r="G77" i="25"/>
  <c r="AC77" i="25" s="1"/>
  <c r="Q76" i="25"/>
  <c r="J76" i="25"/>
  <c r="AF76" i="25" s="1"/>
  <c r="B76" i="25"/>
  <c r="X76" i="25" s="1"/>
  <c r="U75" i="25"/>
  <c r="AQ75" i="25" s="1"/>
  <c r="M75" i="25"/>
  <c r="F75" i="25"/>
  <c r="AB75" i="25" s="1"/>
  <c r="N74" i="25"/>
  <c r="AJ74" i="25" s="1"/>
  <c r="G74" i="25"/>
  <c r="AC74" i="25" s="1"/>
  <c r="Q73" i="25"/>
  <c r="J73" i="25"/>
  <c r="AF73" i="25" s="1"/>
  <c r="B73" i="25"/>
  <c r="X73" i="25" s="1"/>
  <c r="S72" i="25"/>
  <c r="L72" i="25"/>
  <c r="AH72" i="25" s="1"/>
  <c r="D72" i="25"/>
  <c r="Z72" i="25" s="1"/>
  <c r="O71" i="25"/>
  <c r="AK71" i="25" s="1"/>
  <c r="H71" i="25"/>
  <c r="AD71" i="25" s="1"/>
  <c r="Q70" i="25"/>
  <c r="J70" i="25"/>
  <c r="AF70" i="25" s="1"/>
  <c r="T46" i="26"/>
  <c r="AQ46" i="26" s="1"/>
  <c r="BM46" i="26" s="1"/>
  <c r="F39" i="26"/>
  <c r="AC39" i="26" s="1"/>
  <c r="AY39" i="26" s="1"/>
  <c r="T26" i="26"/>
  <c r="AQ26" i="26" s="1"/>
  <c r="I25" i="26"/>
  <c r="AF25" i="26" s="1"/>
  <c r="E12" i="26"/>
  <c r="AB12" i="26" s="1"/>
  <c r="AX12" i="26" s="1"/>
  <c r="R11" i="26"/>
  <c r="AO11" i="26" s="1"/>
  <c r="I9" i="26"/>
  <c r="AF9" i="26" s="1"/>
  <c r="N8" i="26"/>
  <c r="AK8" i="26" s="1"/>
  <c r="G5" i="26"/>
  <c r="G104" i="25"/>
  <c r="AC104" i="25" s="1"/>
  <c r="AX104" i="25" s="1"/>
  <c r="H103" i="25"/>
  <c r="AD103" i="25" s="1"/>
  <c r="O102" i="25"/>
  <c r="Q101" i="25"/>
  <c r="I100" i="25"/>
  <c r="AE100" i="25" s="1"/>
  <c r="P99" i="25"/>
  <c r="J98" i="25"/>
  <c r="AF98" i="25" s="1"/>
  <c r="BA98" i="25" s="1"/>
  <c r="I97" i="25"/>
  <c r="AE97" i="25" s="1"/>
  <c r="I96" i="25"/>
  <c r="R95" i="25"/>
  <c r="AN95" i="25" s="1"/>
  <c r="C95" i="25"/>
  <c r="Y95" i="25" s="1"/>
  <c r="S94" i="25"/>
  <c r="D94" i="25"/>
  <c r="Z94" i="25" s="1"/>
  <c r="S93" i="25"/>
  <c r="AO93" i="25" s="1"/>
  <c r="BJ93" i="25" s="1"/>
  <c r="F93" i="25"/>
  <c r="AB93" i="25" s="1"/>
  <c r="K92" i="25"/>
  <c r="AG92" i="25" s="1"/>
  <c r="O91" i="25"/>
  <c r="E91" i="25"/>
  <c r="AA91" i="25" s="1"/>
  <c r="AV91" i="25" s="1"/>
  <c r="C90" i="25"/>
  <c r="Y90" i="25" s="1"/>
  <c r="AT90" i="25" s="1"/>
  <c r="B89" i="25"/>
  <c r="X89" i="25" s="1"/>
  <c r="AT89" i="25" s="1"/>
  <c r="R88" i="25"/>
  <c r="AN88" i="25" s="1"/>
  <c r="BI88" i="25" s="1"/>
  <c r="H88" i="25"/>
  <c r="AD88" i="25" s="1"/>
  <c r="N87" i="25"/>
  <c r="G87" i="25"/>
  <c r="AC87" i="25" s="1"/>
  <c r="Q86" i="25"/>
  <c r="J86" i="25"/>
  <c r="AF86" i="25" s="1"/>
  <c r="B86" i="25"/>
  <c r="X86" i="25" s="1"/>
  <c r="T85" i="25"/>
  <c r="AP85" i="25" s="1"/>
  <c r="E85" i="25"/>
  <c r="AA85" i="25" s="1"/>
  <c r="U84" i="25"/>
  <c r="AQ84" i="25" s="1"/>
  <c r="BL84" i="25" s="1"/>
  <c r="M84" i="25"/>
  <c r="F84" i="25"/>
  <c r="AB84" i="25" s="1"/>
  <c r="Q83" i="25"/>
  <c r="J83" i="25"/>
  <c r="AF83" i="25" s="1"/>
  <c r="B83" i="25"/>
  <c r="X83" i="25" s="1"/>
  <c r="T82" i="25"/>
  <c r="AP82" i="25" s="1"/>
  <c r="E82" i="25"/>
  <c r="AA82" i="25" s="1"/>
  <c r="P81" i="25"/>
  <c r="I81" i="25"/>
  <c r="AE81" i="25" s="1"/>
  <c r="R80" i="25"/>
  <c r="AN80" i="25" s="1"/>
  <c r="O35" i="26"/>
  <c r="AL35" i="26" s="1"/>
  <c r="C29" i="26"/>
  <c r="Z29" i="26" s="1"/>
  <c r="S26" i="26"/>
  <c r="H25" i="26"/>
  <c r="AE25" i="26" s="1"/>
  <c r="BA25" i="26" s="1"/>
  <c r="U22" i="26"/>
  <c r="AR22" i="26" s="1"/>
  <c r="BN22" i="26" s="1"/>
  <c r="F20" i="26"/>
  <c r="AC20" i="26" s="1"/>
  <c r="AY20" i="26" s="1"/>
  <c r="V15" i="26"/>
  <c r="AS15" i="26" s="1"/>
  <c r="P14" i="26"/>
  <c r="AM14" i="26" s="1"/>
  <c r="S13" i="26"/>
  <c r="K11" i="26"/>
  <c r="AH11" i="26" s="1"/>
  <c r="U10" i="26"/>
  <c r="AR10" i="26" s="1"/>
  <c r="H9" i="26"/>
  <c r="AE9" i="26" s="1"/>
  <c r="BA9" i="26" s="1"/>
  <c r="M8" i="26"/>
  <c r="AJ8" i="26" s="1"/>
  <c r="BF8" i="26" s="1"/>
  <c r="G103" i="25"/>
  <c r="AC103" i="25" s="1"/>
  <c r="AX103" i="25" s="1"/>
  <c r="J102" i="25"/>
  <c r="AF102" i="25" s="1"/>
  <c r="P101" i="25"/>
  <c r="C100" i="25"/>
  <c r="Y100" i="25" s="1"/>
  <c r="K99" i="25"/>
  <c r="AG99" i="25" s="1"/>
  <c r="G98" i="25"/>
  <c r="AC98" i="25" s="1"/>
  <c r="H97" i="25"/>
  <c r="AD97" i="25" s="1"/>
  <c r="U96" i="25"/>
  <c r="AQ96" i="25" s="1"/>
  <c r="BL96" i="25" s="1"/>
  <c r="F96" i="25"/>
  <c r="AB96" i="25" s="1"/>
  <c r="AW96" i="25" s="1"/>
  <c r="Q95" i="25"/>
  <c r="AM95" i="25" s="1"/>
  <c r="BH95" i="25" s="1"/>
  <c r="B95" i="25"/>
  <c r="X95" i="25" s="1"/>
  <c r="P94" i="25"/>
  <c r="R93" i="25"/>
  <c r="AN93" i="25" s="1"/>
  <c r="E93" i="25"/>
  <c r="AA93" i="25" s="1"/>
  <c r="I92" i="25"/>
  <c r="AE92" i="25" s="1"/>
  <c r="M91" i="25"/>
  <c r="C91" i="25"/>
  <c r="Y91" i="25" s="1"/>
  <c r="U90" i="25"/>
  <c r="AQ90" i="25" s="1"/>
  <c r="L90" i="25"/>
  <c r="U89" i="25"/>
  <c r="AQ89" i="25" s="1"/>
  <c r="K89" i="25"/>
  <c r="AG89" i="25" s="1"/>
  <c r="Q88" i="25"/>
  <c r="AM88" i="25" s="1"/>
  <c r="BH88" i="25" s="1"/>
  <c r="G88" i="25"/>
  <c r="AC88" i="25" s="1"/>
  <c r="AX88" i="25" s="1"/>
  <c r="M87" i="25"/>
  <c r="F87" i="25"/>
  <c r="AB87" i="25" s="1"/>
  <c r="P86" i="25"/>
  <c r="I86" i="25"/>
  <c r="AE86" i="25" s="1"/>
  <c r="S85" i="25"/>
  <c r="AO85" i="25" s="1"/>
  <c r="L85" i="25"/>
  <c r="D85" i="25"/>
  <c r="Z85" i="25" s="1"/>
  <c r="T84" i="25"/>
  <c r="AP84" i="25" s="1"/>
  <c r="E84" i="25"/>
  <c r="AA84" i="25" s="1"/>
  <c r="P83" i="25"/>
  <c r="I83" i="25"/>
  <c r="AE83" i="25" s="1"/>
  <c r="S82" i="25"/>
  <c r="AO82" i="25" s="1"/>
  <c r="L82" i="25"/>
  <c r="D82" i="25"/>
  <c r="Z82" i="25" s="1"/>
  <c r="O81" i="25"/>
  <c r="H81" i="25"/>
  <c r="Q80" i="25"/>
  <c r="J80" i="25"/>
  <c r="AF80" i="25" s="1"/>
  <c r="B80" i="25"/>
  <c r="X80" i="25" s="1"/>
  <c r="S79" i="25"/>
  <c r="AO79" i="25" s="1"/>
  <c r="L79" i="25"/>
  <c r="AH79" i="25" s="1"/>
  <c r="D79" i="25"/>
  <c r="Z79" i="25" s="1"/>
  <c r="S78" i="25"/>
  <c r="AO78" i="25" s="1"/>
  <c r="L78" i="25"/>
  <c r="AH78" i="25" s="1"/>
  <c r="D78" i="25"/>
  <c r="Z78" i="25" s="1"/>
  <c r="T77" i="25"/>
  <c r="AP77" i="25" s="1"/>
  <c r="E77" i="25"/>
  <c r="AA77" i="25" s="1"/>
  <c r="O76" i="25"/>
  <c r="AK76" i="25" s="1"/>
  <c r="H76" i="25"/>
  <c r="AD76" i="25" s="1"/>
  <c r="S75" i="25"/>
  <c r="AO75" i="25" s="1"/>
  <c r="L75" i="25"/>
  <c r="AH75" i="25" s="1"/>
  <c r="D75" i="25"/>
  <c r="Z75" i="25" s="1"/>
  <c r="T74" i="25"/>
  <c r="AP74" i="25" s="1"/>
  <c r="E74" i="25"/>
  <c r="AA74" i="25" s="1"/>
  <c r="O73" i="25"/>
  <c r="AK73" i="25" s="1"/>
  <c r="BF73" i="25" s="1"/>
  <c r="H73" i="25"/>
  <c r="AD73" i="25" s="1"/>
  <c r="Q72" i="25"/>
  <c r="J72" i="25"/>
  <c r="AF72" i="25" s="1"/>
  <c r="B72" i="25"/>
  <c r="X72" i="25" s="1"/>
  <c r="U71" i="25"/>
  <c r="M71" i="25"/>
  <c r="F71" i="25"/>
  <c r="AB71" i="25" s="1"/>
  <c r="O70" i="25"/>
  <c r="AK70" i="25" s="1"/>
  <c r="H70" i="25"/>
  <c r="AD70" i="25" s="1"/>
  <c r="P69" i="25"/>
  <c r="AL69" i="25" s="1"/>
  <c r="I69" i="25"/>
  <c r="Q68" i="25"/>
  <c r="J68" i="25"/>
  <c r="AF68" i="25" s="1"/>
  <c r="B68" i="25"/>
  <c r="X68" i="25" s="1"/>
  <c r="D35" i="26"/>
  <c r="AA35" i="26" s="1"/>
  <c r="B29" i="26"/>
  <c r="Y29" i="26" s="1"/>
  <c r="B20" i="26"/>
  <c r="Y20" i="26" s="1"/>
  <c r="Q16" i="26"/>
  <c r="AN16" i="26" s="1"/>
  <c r="S15" i="26"/>
  <c r="AP15" i="26" s="1"/>
  <c r="BL15" i="26" s="1"/>
  <c r="O14" i="26"/>
  <c r="AL14" i="26" s="1"/>
  <c r="R13" i="26"/>
  <c r="AO13" i="26" s="1"/>
  <c r="J11" i="26"/>
  <c r="AG11" i="26" s="1"/>
  <c r="T10" i="26"/>
  <c r="AQ10" i="26" s="1"/>
  <c r="F8" i="26"/>
  <c r="AC8" i="26" s="1"/>
  <c r="AY8" i="26" s="1"/>
  <c r="Q7" i="26"/>
  <c r="AN7" i="26" s="1"/>
  <c r="Q6" i="26"/>
  <c r="AN6" i="26" s="1"/>
  <c r="BJ6" i="26" s="1"/>
  <c r="I102" i="25"/>
  <c r="AE102" i="25" s="1"/>
  <c r="O101" i="25"/>
  <c r="B100" i="25"/>
  <c r="X100" i="25" s="1"/>
  <c r="J99" i="25"/>
  <c r="AF99" i="25" s="1"/>
  <c r="S98" i="25"/>
  <c r="AO98" i="25" s="1"/>
  <c r="BJ98" i="25" s="1"/>
  <c r="D98" i="25"/>
  <c r="Z98" i="25" s="1"/>
  <c r="G97" i="25"/>
  <c r="AC97" i="25" s="1"/>
  <c r="R96" i="25"/>
  <c r="C96" i="25"/>
  <c r="Y96" i="25" s="1"/>
  <c r="N95" i="25"/>
  <c r="O94" i="25"/>
  <c r="O93" i="25"/>
  <c r="D93" i="25"/>
  <c r="Z93" i="25" s="1"/>
  <c r="U92" i="25"/>
  <c r="AQ92" i="25" s="1"/>
  <c r="BL92" i="25" s="1"/>
  <c r="H92" i="25"/>
  <c r="AD92" i="25" s="1"/>
  <c r="B91" i="25"/>
  <c r="X91" i="25" s="1"/>
  <c r="T90" i="25"/>
  <c r="AP90" i="25" s="1"/>
  <c r="K90" i="25"/>
  <c r="AG90" i="25" s="1"/>
  <c r="BB90" i="25" s="1"/>
  <c r="T89" i="25"/>
  <c r="AP89" i="25" s="1"/>
  <c r="J89" i="25"/>
  <c r="AF89" i="25" s="1"/>
  <c r="O88" i="25"/>
  <c r="E88" i="25"/>
  <c r="AA88" i="25" s="1"/>
  <c r="U87" i="25"/>
  <c r="E87" i="25"/>
  <c r="AA87" i="25" s="1"/>
  <c r="AV87" i="25" s="1"/>
  <c r="O86" i="25"/>
  <c r="H86" i="25"/>
  <c r="AD86" i="25" s="1"/>
  <c r="R85" i="25"/>
  <c r="AN85" i="25" s="1"/>
  <c r="K85" i="25"/>
  <c r="AG85" i="25" s="1"/>
  <c r="C85" i="25"/>
  <c r="Y85" i="25" s="1"/>
  <c r="S84" i="25"/>
  <c r="AO84" i="25" s="1"/>
  <c r="L84" i="25"/>
  <c r="D84" i="25"/>
  <c r="Z84" i="25" s="1"/>
  <c r="AU84" i="25" s="1"/>
  <c r="O83" i="25"/>
  <c r="H83" i="25"/>
  <c r="AD83" i="25" s="1"/>
  <c r="R82" i="25"/>
  <c r="K82" i="25"/>
  <c r="AG82" i="25" s="1"/>
  <c r="C82" i="25"/>
  <c r="Y82" i="25" s="1"/>
  <c r="N81" i="25"/>
  <c r="G81" i="25"/>
  <c r="AC81" i="25" s="1"/>
  <c r="P80" i="25"/>
  <c r="AL80" i="25" s="1"/>
  <c r="I80" i="25"/>
  <c r="AE80" i="25" s="1"/>
  <c r="R79" i="25"/>
  <c r="K79" i="25"/>
  <c r="AG79" i="25" s="1"/>
  <c r="C57" i="26"/>
  <c r="Z57" i="26" s="1"/>
  <c r="AV57" i="26" s="1"/>
  <c r="P17" i="26"/>
  <c r="AM17" i="26" s="1"/>
  <c r="P16" i="26"/>
  <c r="AM16" i="26" s="1"/>
  <c r="BI16" i="26" s="1"/>
  <c r="J15" i="26"/>
  <c r="AG15" i="26" s="1"/>
  <c r="BC15" i="26" s="1"/>
  <c r="H14" i="26"/>
  <c r="K13" i="26"/>
  <c r="AH13" i="26" s="1"/>
  <c r="V12" i="26"/>
  <c r="AS12" i="26" s="1"/>
  <c r="C11" i="26"/>
  <c r="Z11" i="26" s="1"/>
  <c r="M10" i="26"/>
  <c r="AJ10" i="26" s="1"/>
  <c r="E8" i="26"/>
  <c r="AB8" i="26" s="1"/>
  <c r="AX8" i="26" s="1"/>
  <c r="P7" i="26"/>
  <c r="AM7" i="26" s="1"/>
  <c r="BI7" i="26" s="1"/>
  <c r="P6" i="26"/>
  <c r="AM6" i="26" s="1"/>
  <c r="Q5" i="26"/>
  <c r="P104" i="25"/>
  <c r="H102" i="25"/>
  <c r="AD102" i="25" s="1"/>
  <c r="AY102" i="25" s="1"/>
  <c r="J101" i="25"/>
  <c r="AF101" i="25" s="1"/>
  <c r="R100" i="25"/>
  <c r="AN100" i="25" s="1"/>
  <c r="I99" i="25"/>
  <c r="AE99" i="25" s="1"/>
  <c r="R98" i="25"/>
  <c r="AN98" i="25" s="1"/>
  <c r="C98" i="25"/>
  <c r="Y98" i="25" s="1"/>
  <c r="S97" i="25"/>
  <c r="AO97" i="25" s="1"/>
  <c r="D97" i="25"/>
  <c r="Z97" i="25" s="1"/>
  <c r="AU97" i="25" s="1"/>
  <c r="Q96" i="25"/>
  <c r="B96" i="25"/>
  <c r="X96" i="25" s="1"/>
  <c r="L95" i="25"/>
  <c r="N94" i="25"/>
  <c r="M93" i="25"/>
  <c r="C93" i="25"/>
  <c r="Y93" i="25" s="1"/>
  <c r="AT93" i="25" s="1"/>
  <c r="R92" i="25"/>
  <c r="AN92" i="25" s="1"/>
  <c r="G92" i="25"/>
  <c r="AC92" i="25" s="1"/>
  <c r="U91" i="25"/>
  <c r="AQ91" i="25" s="1"/>
  <c r="K91" i="25"/>
  <c r="AG91" i="25" s="1"/>
  <c r="S90" i="25"/>
  <c r="AO90" i="25" s="1"/>
  <c r="I90" i="25"/>
  <c r="R89" i="25"/>
  <c r="AN89" i="25" s="1"/>
  <c r="I89" i="25"/>
  <c r="AE89" i="25" s="1"/>
  <c r="N88" i="25"/>
  <c r="D88" i="25"/>
  <c r="Z88" i="25" s="1"/>
  <c r="T87" i="25"/>
  <c r="AP87" i="25" s="1"/>
  <c r="L87" i="25"/>
  <c r="D87" i="25"/>
  <c r="Z87" i="25" s="1"/>
  <c r="N86" i="25"/>
  <c r="G86" i="25"/>
  <c r="AC86" i="25" s="1"/>
  <c r="Q85" i="25"/>
  <c r="J85" i="25"/>
  <c r="AF85" i="25" s="1"/>
  <c r="B85" i="25"/>
  <c r="X85" i="25" s="1"/>
  <c r="R84" i="25"/>
  <c r="AN84" i="25" s="1"/>
  <c r="K84" i="25"/>
  <c r="AG84" i="25" s="1"/>
  <c r="C84" i="25"/>
  <c r="Y84" i="25" s="1"/>
  <c r="N83" i="25"/>
  <c r="G83" i="25"/>
  <c r="AC83" i="25" s="1"/>
  <c r="Q82" i="25"/>
  <c r="J82" i="25"/>
  <c r="AF82" i="25" s="1"/>
  <c r="B82" i="25"/>
  <c r="X82" i="25" s="1"/>
  <c r="U81" i="25"/>
  <c r="AQ81" i="25" s="1"/>
  <c r="M81" i="25"/>
  <c r="F81" i="25"/>
  <c r="AB81" i="25" s="1"/>
  <c r="O80" i="25"/>
  <c r="AK80" i="25" s="1"/>
  <c r="H80" i="25"/>
  <c r="AD80" i="25" s="1"/>
  <c r="AY80" i="25" s="1"/>
  <c r="Q79" i="25"/>
  <c r="J79" i="25"/>
  <c r="AF79" i="25" s="1"/>
  <c r="B79" i="25"/>
  <c r="X79" i="25" s="1"/>
  <c r="Q78" i="25"/>
  <c r="J78" i="25"/>
  <c r="AF78" i="25" s="1"/>
  <c r="B78" i="25"/>
  <c r="X78" i="25" s="1"/>
  <c r="R77" i="25"/>
  <c r="AN77" i="25" s="1"/>
  <c r="K77" i="25"/>
  <c r="AG77" i="25" s="1"/>
  <c r="C77" i="25"/>
  <c r="Y77" i="25" s="1"/>
  <c r="U76" i="25"/>
  <c r="AQ76" i="25" s="1"/>
  <c r="L18" i="26"/>
  <c r="AI18" i="26" s="1"/>
  <c r="BE18" i="26" s="1"/>
  <c r="N12" i="26"/>
  <c r="AK12" i="26" s="1"/>
  <c r="BG12" i="26" s="1"/>
  <c r="O5" i="26"/>
  <c r="P103" i="25"/>
  <c r="Q100" i="25"/>
  <c r="H89" i="25"/>
  <c r="L88" i="25"/>
  <c r="K87" i="25"/>
  <c r="AG87" i="25" s="1"/>
  <c r="H85" i="25"/>
  <c r="AD85" i="25" s="1"/>
  <c r="B84" i="25"/>
  <c r="X84" i="25" s="1"/>
  <c r="M83" i="25"/>
  <c r="D81" i="25"/>
  <c r="Z81" i="25" s="1"/>
  <c r="M80" i="25"/>
  <c r="AI80" i="25" s="1"/>
  <c r="E79" i="25"/>
  <c r="AA79" i="25" s="1"/>
  <c r="AV79" i="25" s="1"/>
  <c r="O78" i="25"/>
  <c r="AK78" i="25" s="1"/>
  <c r="L77" i="25"/>
  <c r="AH77" i="25" s="1"/>
  <c r="Q75" i="25"/>
  <c r="E75" i="25"/>
  <c r="AA75" i="25" s="1"/>
  <c r="S74" i="25"/>
  <c r="I74" i="25"/>
  <c r="AE74" i="25" s="1"/>
  <c r="N72" i="25"/>
  <c r="Q71" i="25"/>
  <c r="AM71" i="25" s="1"/>
  <c r="D71" i="25"/>
  <c r="Z71" i="25" s="1"/>
  <c r="U70" i="25"/>
  <c r="AQ70" i="25" s="1"/>
  <c r="I70" i="25"/>
  <c r="AE70" i="25" s="1"/>
  <c r="M69" i="25"/>
  <c r="C69" i="25"/>
  <c r="Y69" i="25" s="1"/>
  <c r="R68" i="25"/>
  <c r="AN68" i="25" s="1"/>
  <c r="H68" i="25"/>
  <c r="AD68" i="25" s="1"/>
  <c r="O67" i="25"/>
  <c r="AK67" i="25" s="1"/>
  <c r="H67" i="25"/>
  <c r="AD67" i="25" s="1"/>
  <c r="R66" i="25"/>
  <c r="K66" i="25"/>
  <c r="AG66" i="25" s="1"/>
  <c r="C66" i="25"/>
  <c r="Y66" i="25" s="1"/>
  <c r="N65" i="25"/>
  <c r="AJ65" i="25" s="1"/>
  <c r="G65" i="25"/>
  <c r="AC65" i="25" s="1"/>
  <c r="P64" i="25"/>
  <c r="AL64" i="25" s="1"/>
  <c r="BG64" i="25" s="1"/>
  <c r="I64" i="25"/>
  <c r="AE64" i="25" s="1"/>
  <c r="S63" i="25"/>
  <c r="AO63" i="25" s="1"/>
  <c r="BJ63" i="25" s="1"/>
  <c r="L63" i="25"/>
  <c r="D63" i="25"/>
  <c r="Z63" i="25" s="1"/>
  <c r="S62" i="25"/>
  <c r="AO62" i="25" s="1"/>
  <c r="L62" i="25"/>
  <c r="AH62" i="25" s="1"/>
  <c r="D62" i="25"/>
  <c r="Z62" i="25" s="1"/>
  <c r="O61" i="25"/>
  <c r="AK61" i="25" s="1"/>
  <c r="H61" i="25"/>
  <c r="AD61" i="25" s="1"/>
  <c r="S60" i="25"/>
  <c r="L60" i="25"/>
  <c r="D60" i="25"/>
  <c r="Z60" i="25" s="1"/>
  <c r="T59" i="25"/>
  <c r="AP59" i="25" s="1"/>
  <c r="E59" i="25"/>
  <c r="AA59" i="25" s="1"/>
  <c r="N58" i="25"/>
  <c r="AJ58" i="25" s="1"/>
  <c r="G58" i="25"/>
  <c r="AC58" i="25" s="1"/>
  <c r="S57" i="25"/>
  <c r="AO57" i="25" s="1"/>
  <c r="L57" i="25"/>
  <c r="AH57" i="25" s="1"/>
  <c r="D57" i="25"/>
  <c r="Z57" i="25" s="1"/>
  <c r="T56" i="25"/>
  <c r="E56" i="25"/>
  <c r="AA56" i="25" s="1"/>
  <c r="T55" i="25"/>
  <c r="AP55" i="25" s="1"/>
  <c r="E55" i="25"/>
  <c r="AA55" i="25" s="1"/>
  <c r="P54" i="25"/>
  <c r="AL54" i="25" s="1"/>
  <c r="I54" i="25"/>
  <c r="T53" i="25"/>
  <c r="AP53" i="25" s="1"/>
  <c r="E53" i="25"/>
  <c r="AA53" i="25" s="1"/>
  <c r="N52" i="25"/>
  <c r="AJ52" i="25" s="1"/>
  <c r="G52" i="25"/>
  <c r="AC52" i="25" s="1"/>
  <c r="N51" i="25"/>
  <c r="G51" i="25"/>
  <c r="AC51" i="25" s="1"/>
  <c r="R50" i="25"/>
  <c r="K50" i="25"/>
  <c r="C50" i="25"/>
  <c r="Y50" i="25" s="1"/>
  <c r="T49" i="25"/>
  <c r="AP49" i="25" s="1"/>
  <c r="E49" i="25"/>
  <c r="AA49" i="25" s="1"/>
  <c r="O48" i="25"/>
  <c r="AK48" i="25" s="1"/>
  <c r="H48" i="25"/>
  <c r="AD48" i="25" s="1"/>
  <c r="Q47" i="25"/>
  <c r="J47" i="25"/>
  <c r="AF47" i="25" s="1"/>
  <c r="B47" i="25"/>
  <c r="X47" i="25" s="1"/>
  <c r="S46" i="25"/>
  <c r="AO46" i="25" s="1"/>
  <c r="L46" i="25"/>
  <c r="AH46" i="25" s="1"/>
  <c r="D46" i="25"/>
  <c r="Z46" i="25" s="1"/>
  <c r="U45" i="25"/>
  <c r="M45" i="25"/>
  <c r="AI45" i="25" s="1"/>
  <c r="F45" i="25"/>
  <c r="AB45" i="25" s="1"/>
  <c r="O44" i="25"/>
  <c r="AK44" i="25" s="1"/>
  <c r="H44" i="25"/>
  <c r="AD44" i="25" s="1"/>
  <c r="Q43" i="25"/>
  <c r="J43" i="25"/>
  <c r="AF43" i="25" s="1"/>
  <c r="B43" i="25"/>
  <c r="X43" i="25" s="1"/>
  <c r="R42" i="25"/>
  <c r="AN42" i="25" s="1"/>
  <c r="K42" i="25"/>
  <c r="AG42" i="25" s="1"/>
  <c r="C42" i="25"/>
  <c r="Y42" i="25" s="1"/>
  <c r="S41" i="25"/>
  <c r="L41" i="25"/>
  <c r="AH41" i="25" s="1"/>
  <c r="D41" i="25"/>
  <c r="Z41" i="25" s="1"/>
  <c r="N40" i="25"/>
  <c r="AJ40" i="25" s="1"/>
  <c r="G40" i="25"/>
  <c r="AC40" i="25" s="1"/>
  <c r="R39" i="25"/>
  <c r="K39" i="25"/>
  <c r="AG39" i="25" s="1"/>
  <c r="C39" i="25"/>
  <c r="Y39" i="25" s="1"/>
  <c r="U38" i="25"/>
  <c r="M38" i="25"/>
  <c r="AI38" i="25" s="1"/>
  <c r="F38" i="25"/>
  <c r="AB38" i="25" s="1"/>
  <c r="O37" i="25"/>
  <c r="AK37" i="25" s="1"/>
  <c r="H37" i="25"/>
  <c r="AD37" i="25" s="1"/>
  <c r="R36" i="25"/>
  <c r="K36" i="25"/>
  <c r="AG36" i="25" s="1"/>
  <c r="C36" i="25"/>
  <c r="Y36" i="25" s="1"/>
  <c r="R35" i="25"/>
  <c r="AN35" i="25" s="1"/>
  <c r="K35" i="25"/>
  <c r="AG35" i="25" s="1"/>
  <c r="C35" i="25"/>
  <c r="Y35" i="25" s="1"/>
  <c r="U34" i="25"/>
  <c r="AQ34" i="25" s="1"/>
  <c r="M34" i="25"/>
  <c r="AI34" i="25" s="1"/>
  <c r="F34" i="25"/>
  <c r="AB34" i="25" s="1"/>
  <c r="N33" i="25"/>
  <c r="G33" i="25"/>
  <c r="AC33" i="25" s="1"/>
  <c r="S32" i="25"/>
  <c r="AO32" i="25" s="1"/>
  <c r="L32" i="25"/>
  <c r="AH32" i="25" s="1"/>
  <c r="D32" i="25"/>
  <c r="Z32" i="25" s="1"/>
  <c r="U31" i="25"/>
  <c r="M31" i="25"/>
  <c r="F31" i="25"/>
  <c r="R30" i="25"/>
  <c r="AN30" i="25" s="1"/>
  <c r="K30" i="25"/>
  <c r="AG30" i="25" s="1"/>
  <c r="B38" i="26"/>
  <c r="Y38" i="26" s="1"/>
  <c r="I15" i="26"/>
  <c r="AF15" i="26" s="1"/>
  <c r="J13" i="26"/>
  <c r="AG13" i="26" s="1"/>
  <c r="BC13" i="26" s="1"/>
  <c r="O103" i="25"/>
  <c r="P100" i="25"/>
  <c r="P96" i="25"/>
  <c r="F89" i="25"/>
  <c r="AB89" i="25" s="1"/>
  <c r="C88" i="25"/>
  <c r="Y88" i="25" s="1"/>
  <c r="J87" i="25"/>
  <c r="AF87" i="25" s="1"/>
  <c r="BA87" i="25" s="1"/>
  <c r="U86" i="25"/>
  <c r="AQ86" i="25" s="1"/>
  <c r="K80" i="25"/>
  <c r="AG80" i="25" s="1"/>
  <c r="C79" i="25"/>
  <c r="Y79" i="25" s="1"/>
  <c r="J77" i="25"/>
  <c r="AF77" i="25" s="1"/>
  <c r="L76" i="25"/>
  <c r="AH76" i="25" s="1"/>
  <c r="P75" i="25"/>
  <c r="AL75" i="25" s="1"/>
  <c r="C75" i="25"/>
  <c r="Y75" i="25" s="1"/>
  <c r="R74" i="25"/>
  <c r="AN74" i="25" s="1"/>
  <c r="F74" i="25"/>
  <c r="AB74" i="25" s="1"/>
  <c r="L73" i="25"/>
  <c r="M72" i="25"/>
  <c r="AI72" i="25" s="1"/>
  <c r="N71" i="25"/>
  <c r="AJ71" i="25" s="1"/>
  <c r="C71" i="25"/>
  <c r="Y71" i="25" s="1"/>
  <c r="T70" i="25"/>
  <c r="AP70" i="25" s="1"/>
  <c r="G70" i="25"/>
  <c r="AC70" i="25" s="1"/>
  <c r="B69" i="25"/>
  <c r="X69" i="25" s="1"/>
  <c r="P68" i="25"/>
  <c r="AL68" i="25" s="1"/>
  <c r="BG68" i="25" s="1"/>
  <c r="G68" i="25"/>
  <c r="AC68" i="25" s="1"/>
  <c r="N67" i="25"/>
  <c r="G67" i="25"/>
  <c r="AC67" i="25" s="1"/>
  <c r="Q66" i="25"/>
  <c r="J66" i="25"/>
  <c r="AF66" i="25" s="1"/>
  <c r="B66" i="25"/>
  <c r="X66" i="25" s="1"/>
  <c r="U65" i="25"/>
  <c r="M65" i="25"/>
  <c r="F65" i="25"/>
  <c r="AB65" i="25" s="1"/>
  <c r="O64" i="25"/>
  <c r="AK64" i="25" s="1"/>
  <c r="BF64" i="25" s="1"/>
  <c r="H64" i="25"/>
  <c r="AD64" i="25" s="1"/>
  <c r="R63" i="25"/>
  <c r="AN63" i="25" s="1"/>
  <c r="K63" i="25"/>
  <c r="C63" i="25"/>
  <c r="Y63" i="25" s="1"/>
  <c r="R62" i="25"/>
  <c r="AN62" i="25" s="1"/>
  <c r="K62" i="25"/>
  <c r="AG62" i="25" s="1"/>
  <c r="C62" i="25"/>
  <c r="Y62" i="25" s="1"/>
  <c r="N61" i="25"/>
  <c r="G61" i="25"/>
  <c r="AC61" i="25" s="1"/>
  <c r="R60" i="25"/>
  <c r="AN60" i="25" s="1"/>
  <c r="K60" i="25"/>
  <c r="C60" i="25"/>
  <c r="Y60" i="25" s="1"/>
  <c r="S59" i="25"/>
  <c r="AO59" i="25" s="1"/>
  <c r="L59" i="25"/>
  <c r="AH59" i="25" s="1"/>
  <c r="D59" i="25"/>
  <c r="Z59" i="25" s="1"/>
  <c r="U58" i="25"/>
  <c r="AQ58" i="25" s="1"/>
  <c r="M58" i="25"/>
  <c r="F58" i="25"/>
  <c r="AB58" i="25" s="1"/>
  <c r="R57" i="25"/>
  <c r="AN57" i="25" s="1"/>
  <c r="K57" i="25"/>
  <c r="AG57" i="25" s="1"/>
  <c r="C57" i="25"/>
  <c r="Y57" i="25" s="1"/>
  <c r="S56" i="25"/>
  <c r="AO56" i="25" s="1"/>
  <c r="L56" i="25"/>
  <c r="AH56" i="25" s="1"/>
  <c r="D56" i="25"/>
  <c r="Z56" i="25" s="1"/>
  <c r="S55" i="25"/>
  <c r="AO55" i="25" s="1"/>
  <c r="L55" i="25"/>
  <c r="D55" i="25"/>
  <c r="Z55" i="25" s="1"/>
  <c r="O54" i="25"/>
  <c r="AK54" i="25" s="1"/>
  <c r="H54" i="25"/>
  <c r="AD54" i="25" s="1"/>
  <c r="S53" i="25"/>
  <c r="AO53" i="25" s="1"/>
  <c r="L53" i="25"/>
  <c r="AH53" i="25" s="1"/>
  <c r="D53" i="25"/>
  <c r="Z53" i="25" s="1"/>
  <c r="U52" i="25"/>
  <c r="M52" i="25"/>
  <c r="AI52" i="25" s="1"/>
  <c r="F52" i="25"/>
  <c r="AB52" i="25" s="1"/>
  <c r="U51" i="25"/>
  <c r="AQ51" i="25" s="1"/>
  <c r="M51" i="25"/>
  <c r="AI51" i="25" s="1"/>
  <c r="F51" i="25"/>
  <c r="AB51" i="25" s="1"/>
  <c r="Q50" i="25"/>
  <c r="J50" i="25"/>
  <c r="AF50" i="25" s="1"/>
  <c r="B50" i="25"/>
  <c r="X50" i="25" s="1"/>
  <c r="S49" i="25"/>
  <c r="AO49" i="25" s="1"/>
  <c r="L49" i="25"/>
  <c r="AH49" i="25" s="1"/>
  <c r="D49" i="25"/>
  <c r="Z49" i="25" s="1"/>
  <c r="N48" i="25"/>
  <c r="G48" i="25"/>
  <c r="AC48" i="25" s="1"/>
  <c r="P47" i="25"/>
  <c r="AL47" i="25" s="1"/>
  <c r="I47" i="25"/>
  <c r="AE47" i="25" s="1"/>
  <c r="R46" i="25"/>
  <c r="AN46" i="25" s="1"/>
  <c r="K46" i="25"/>
  <c r="AG46" i="25" s="1"/>
  <c r="C46" i="25"/>
  <c r="Y46" i="25" s="1"/>
  <c r="T45" i="25"/>
  <c r="AP45" i="25" s="1"/>
  <c r="E45" i="25"/>
  <c r="AA45" i="25" s="1"/>
  <c r="N44" i="25"/>
  <c r="G44" i="25"/>
  <c r="AC44" i="25" s="1"/>
  <c r="P43" i="25"/>
  <c r="AL43" i="25" s="1"/>
  <c r="I43" i="25"/>
  <c r="AE43" i="25" s="1"/>
  <c r="Q42" i="25"/>
  <c r="J42" i="25"/>
  <c r="AF42" i="25" s="1"/>
  <c r="B42" i="25"/>
  <c r="X42" i="25" s="1"/>
  <c r="R41" i="25"/>
  <c r="AN41" i="25" s="1"/>
  <c r="K41" i="25"/>
  <c r="AG41" i="25" s="1"/>
  <c r="C41" i="25"/>
  <c r="Y41" i="25" s="1"/>
  <c r="U40" i="25"/>
  <c r="AQ40" i="25" s="1"/>
  <c r="M40" i="25"/>
  <c r="F40" i="25"/>
  <c r="AB40" i="25" s="1"/>
  <c r="Q39" i="25"/>
  <c r="J39" i="25"/>
  <c r="AF39" i="25" s="1"/>
  <c r="B39" i="25"/>
  <c r="X39" i="25" s="1"/>
  <c r="T38" i="25"/>
  <c r="AP38" i="25" s="1"/>
  <c r="E38" i="25"/>
  <c r="AA38" i="25" s="1"/>
  <c r="N37" i="25"/>
  <c r="AJ37" i="25" s="1"/>
  <c r="G37" i="25"/>
  <c r="AC37" i="25" s="1"/>
  <c r="Q36" i="25"/>
  <c r="J36" i="25"/>
  <c r="AF36" i="25" s="1"/>
  <c r="B36" i="25"/>
  <c r="X36" i="25" s="1"/>
  <c r="Q35" i="25"/>
  <c r="J35" i="25"/>
  <c r="AF35" i="25" s="1"/>
  <c r="B35" i="25"/>
  <c r="X35" i="25" s="1"/>
  <c r="T34" i="25"/>
  <c r="AP34" i="25" s="1"/>
  <c r="E34" i="25"/>
  <c r="AA34" i="25" s="1"/>
  <c r="U33" i="25"/>
  <c r="AQ33" i="25" s="1"/>
  <c r="M33" i="25"/>
  <c r="AI33" i="25" s="1"/>
  <c r="F33" i="25"/>
  <c r="AB33" i="25" s="1"/>
  <c r="R32" i="25"/>
  <c r="K32" i="25"/>
  <c r="AG32" i="25" s="1"/>
  <c r="C32" i="25"/>
  <c r="Y32" i="25" s="1"/>
  <c r="T31" i="25"/>
  <c r="E31" i="25"/>
  <c r="Q30" i="25"/>
  <c r="J30" i="25"/>
  <c r="AF30" i="25" s="1"/>
  <c r="B30" i="25"/>
  <c r="X30" i="25" s="1"/>
  <c r="U29" i="25"/>
  <c r="M29" i="25"/>
  <c r="AI29" i="25" s="1"/>
  <c r="F29" i="25"/>
  <c r="AB29" i="25" s="1"/>
  <c r="N28" i="25"/>
  <c r="AJ28" i="25" s="1"/>
  <c r="G28" i="25"/>
  <c r="AC28" i="25" s="1"/>
  <c r="P27" i="25"/>
  <c r="AL27" i="25" s="1"/>
  <c r="I27" i="25"/>
  <c r="AE27" i="25" s="1"/>
  <c r="Q27" i="26"/>
  <c r="AN27" i="26" s="1"/>
  <c r="BJ27" i="26" s="1"/>
  <c r="C13" i="26"/>
  <c r="Z13" i="26" s="1"/>
  <c r="O6" i="26"/>
  <c r="AL6" i="26" s="1"/>
  <c r="BH6" i="26" s="1"/>
  <c r="I101" i="25"/>
  <c r="AE101" i="25" s="1"/>
  <c r="P97" i="25"/>
  <c r="M96" i="25"/>
  <c r="B88" i="25"/>
  <c r="X88" i="25" s="1"/>
  <c r="C87" i="25"/>
  <c r="Y87" i="25" s="1"/>
  <c r="T86" i="25"/>
  <c r="AP86" i="25" s="1"/>
  <c r="BK86" i="25" s="1"/>
  <c r="F83" i="25"/>
  <c r="AB83" i="25" s="1"/>
  <c r="P82" i="25"/>
  <c r="G80" i="25"/>
  <c r="AC80" i="25" s="1"/>
  <c r="T79" i="25"/>
  <c r="AP79" i="25" s="1"/>
  <c r="K78" i="25"/>
  <c r="AG78" i="25" s="1"/>
  <c r="I77" i="25"/>
  <c r="AE77" i="25" s="1"/>
  <c r="AZ77" i="25" s="1"/>
  <c r="I76" i="25"/>
  <c r="AE76" i="25" s="1"/>
  <c r="O75" i="25"/>
  <c r="AK75" i="25" s="1"/>
  <c r="B75" i="25"/>
  <c r="X75" i="25" s="1"/>
  <c r="Q74" i="25"/>
  <c r="D74" i="25"/>
  <c r="Z74" i="25" s="1"/>
  <c r="U73" i="25"/>
  <c r="I73" i="25"/>
  <c r="AE73" i="25" s="1"/>
  <c r="K72" i="25"/>
  <c r="AG72" i="25" s="1"/>
  <c r="B71" i="25"/>
  <c r="X71" i="25" s="1"/>
  <c r="S70" i="25"/>
  <c r="F70" i="25"/>
  <c r="AB70" i="25" s="1"/>
  <c r="U69" i="25"/>
  <c r="K69" i="25"/>
  <c r="AG69" i="25" s="1"/>
  <c r="O68" i="25"/>
  <c r="AK68" i="25" s="1"/>
  <c r="BF68" i="25" s="1"/>
  <c r="F68" i="25"/>
  <c r="AB68" i="25" s="1"/>
  <c r="U67" i="25"/>
  <c r="AQ67" i="25" s="1"/>
  <c r="M67" i="25"/>
  <c r="AI67" i="25" s="1"/>
  <c r="F67" i="25"/>
  <c r="AB67" i="25" s="1"/>
  <c r="P66" i="25"/>
  <c r="AL66" i="25" s="1"/>
  <c r="I66" i="25"/>
  <c r="T65" i="25"/>
  <c r="AP65" i="25" s="1"/>
  <c r="E65" i="25"/>
  <c r="AA65" i="25" s="1"/>
  <c r="N64" i="25"/>
  <c r="G64" i="25"/>
  <c r="AC64" i="25" s="1"/>
  <c r="Q63" i="25"/>
  <c r="J63" i="25"/>
  <c r="AF63" i="25" s="1"/>
  <c r="B63" i="25"/>
  <c r="X63" i="25" s="1"/>
  <c r="Q62" i="25"/>
  <c r="AM62" i="25" s="1"/>
  <c r="J62" i="25"/>
  <c r="AF62" i="25" s="1"/>
  <c r="B62" i="25"/>
  <c r="X62" i="25" s="1"/>
  <c r="U61" i="25"/>
  <c r="AQ61" i="25" s="1"/>
  <c r="M61" i="25"/>
  <c r="AI61" i="25" s="1"/>
  <c r="F61" i="25"/>
  <c r="AB61" i="25" s="1"/>
  <c r="Q60" i="25"/>
  <c r="J60" i="25"/>
  <c r="AF60" i="25" s="1"/>
  <c r="B60" i="25"/>
  <c r="X60" i="25" s="1"/>
  <c r="R59" i="25"/>
  <c r="AN59" i="25" s="1"/>
  <c r="K59" i="25"/>
  <c r="AG59" i="25" s="1"/>
  <c r="C59" i="25"/>
  <c r="Y59" i="25" s="1"/>
  <c r="T58" i="25"/>
  <c r="AP58" i="25" s="1"/>
  <c r="E58" i="25"/>
  <c r="AA58" i="25" s="1"/>
  <c r="Q57" i="25"/>
  <c r="AM57" i="25" s="1"/>
  <c r="J57" i="25"/>
  <c r="AF57" i="25" s="1"/>
  <c r="B57" i="25"/>
  <c r="X57" i="25" s="1"/>
  <c r="R56" i="25"/>
  <c r="AN56" i="25" s="1"/>
  <c r="K56" i="25"/>
  <c r="AG56" i="25" s="1"/>
  <c r="C56" i="25"/>
  <c r="Y56" i="25" s="1"/>
  <c r="R55" i="25"/>
  <c r="K55" i="25"/>
  <c r="C55" i="25"/>
  <c r="Y55" i="25" s="1"/>
  <c r="N54" i="25"/>
  <c r="G54" i="25"/>
  <c r="AC54" i="25" s="1"/>
  <c r="R53" i="25"/>
  <c r="K53" i="25"/>
  <c r="AG53" i="25" s="1"/>
  <c r="C53" i="25"/>
  <c r="Y53" i="25" s="1"/>
  <c r="T52" i="25"/>
  <c r="AP52" i="25" s="1"/>
  <c r="E52" i="25"/>
  <c r="AA52" i="25" s="1"/>
  <c r="T51" i="25"/>
  <c r="AP51" i="25" s="1"/>
  <c r="E51" i="25"/>
  <c r="AA51" i="25" s="1"/>
  <c r="P50" i="25"/>
  <c r="I50" i="25"/>
  <c r="R49" i="25"/>
  <c r="K49" i="25"/>
  <c r="AG49" i="25" s="1"/>
  <c r="C49" i="25"/>
  <c r="Y49" i="25" s="1"/>
  <c r="U48" i="25"/>
  <c r="M48" i="25"/>
  <c r="AI48" i="25" s="1"/>
  <c r="F48" i="25"/>
  <c r="AB48" i="25" s="1"/>
  <c r="O47" i="25"/>
  <c r="AK47" i="25" s="1"/>
  <c r="H47" i="25"/>
  <c r="AD47" i="25" s="1"/>
  <c r="Q46" i="25"/>
  <c r="J46" i="25"/>
  <c r="AF46" i="25" s="1"/>
  <c r="B46" i="25"/>
  <c r="X46" i="25" s="1"/>
  <c r="S45" i="25"/>
  <c r="L45" i="25"/>
  <c r="AH45" i="25" s="1"/>
  <c r="D45" i="25"/>
  <c r="Z45" i="25" s="1"/>
  <c r="U44" i="25"/>
  <c r="AQ44" i="25" s="1"/>
  <c r="M44" i="25"/>
  <c r="AI44" i="25" s="1"/>
  <c r="F44" i="25"/>
  <c r="AB44" i="25" s="1"/>
  <c r="O43" i="25"/>
  <c r="AK43" i="25" s="1"/>
  <c r="H43" i="25"/>
  <c r="AD43" i="25" s="1"/>
  <c r="P42" i="25"/>
  <c r="AL42" i="25" s="1"/>
  <c r="I42" i="25"/>
  <c r="AE42" i="25" s="1"/>
  <c r="Q41" i="25"/>
  <c r="J41" i="25"/>
  <c r="AF41" i="25" s="1"/>
  <c r="B41" i="25"/>
  <c r="X41" i="25" s="1"/>
  <c r="T40" i="25"/>
  <c r="E40" i="25"/>
  <c r="AA40" i="25" s="1"/>
  <c r="P39" i="25"/>
  <c r="AL39" i="25" s="1"/>
  <c r="I39" i="25"/>
  <c r="AE39" i="25" s="1"/>
  <c r="S38" i="25"/>
  <c r="L38" i="25"/>
  <c r="AH38" i="25" s="1"/>
  <c r="D38" i="25"/>
  <c r="Z38" i="25" s="1"/>
  <c r="I6" i="26"/>
  <c r="O104" i="25"/>
  <c r="H101" i="25"/>
  <c r="AD101" i="25" s="1"/>
  <c r="AY101" i="25" s="1"/>
  <c r="Q98" i="25"/>
  <c r="AM98" i="25" s="1"/>
  <c r="BH98" i="25" s="1"/>
  <c r="O97" i="25"/>
  <c r="T91" i="25"/>
  <c r="AP91" i="25" s="1"/>
  <c r="BK91" i="25" s="1"/>
  <c r="B87" i="25"/>
  <c r="X87" i="25" s="1"/>
  <c r="M86" i="25"/>
  <c r="E83" i="25"/>
  <c r="AA83" i="25" s="1"/>
  <c r="O82" i="25"/>
  <c r="T81" i="25"/>
  <c r="AP81" i="25" s="1"/>
  <c r="F80" i="25"/>
  <c r="AB80" i="25" s="1"/>
  <c r="P79" i="25"/>
  <c r="AL79" i="25" s="1"/>
  <c r="I78" i="25"/>
  <c r="AE78" i="25" s="1"/>
  <c r="U77" i="25"/>
  <c r="F77" i="25"/>
  <c r="AB77" i="25" s="1"/>
  <c r="AW77" i="25" s="1"/>
  <c r="T76" i="25"/>
  <c r="AP76" i="25" s="1"/>
  <c r="G76" i="25"/>
  <c r="AC76" i="25" s="1"/>
  <c r="P74" i="25"/>
  <c r="AL74" i="25" s="1"/>
  <c r="C74" i="25"/>
  <c r="Y74" i="25" s="1"/>
  <c r="T73" i="25"/>
  <c r="AP73" i="25" s="1"/>
  <c r="G73" i="25"/>
  <c r="AC73" i="25" s="1"/>
  <c r="I72" i="25"/>
  <c r="AE72" i="25" s="1"/>
  <c r="L71" i="25"/>
  <c r="AH71" i="25" s="1"/>
  <c r="P70" i="25"/>
  <c r="AL70" i="25" s="1"/>
  <c r="E70" i="25"/>
  <c r="AA70" i="25" s="1"/>
  <c r="T69" i="25"/>
  <c r="AP69" i="25" s="1"/>
  <c r="J69" i="25"/>
  <c r="AF69" i="25" s="1"/>
  <c r="N68" i="25"/>
  <c r="E68" i="25"/>
  <c r="AA68" i="25" s="1"/>
  <c r="T67" i="25"/>
  <c r="AP67" i="25" s="1"/>
  <c r="E67" i="25"/>
  <c r="AA67" i="25" s="1"/>
  <c r="O66" i="25"/>
  <c r="AK66" i="25" s="1"/>
  <c r="H66" i="25"/>
  <c r="AD66" i="25" s="1"/>
  <c r="S65" i="25"/>
  <c r="AO65" i="25" s="1"/>
  <c r="L65" i="25"/>
  <c r="AH65" i="25" s="1"/>
  <c r="D65" i="25"/>
  <c r="Z65" i="25" s="1"/>
  <c r="U64" i="25"/>
  <c r="AQ64" i="25" s="1"/>
  <c r="M64" i="25"/>
  <c r="F64" i="25"/>
  <c r="AB64" i="25" s="1"/>
  <c r="P63" i="25"/>
  <c r="AL63" i="25" s="1"/>
  <c r="BG63" i="25" s="1"/>
  <c r="I63" i="25"/>
  <c r="AE63" i="25" s="1"/>
  <c r="P62" i="25"/>
  <c r="AL62" i="25" s="1"/>
  <c r="I62" i="25"/>
  <c r="AE62" i="25" s="1"/>
  <c r="T61" i="25"/>
  <c r="AP61" i="25" s="1"/>
  <c r="E61" i="25"/>
  <c r="AA61" i="25" s="1"/>
  <c r="P60" i="25"/>
  <c r="AL60" i="25" s="1"/>
  <c r="BG60" i="25" s="1"/>
  <c r="I60" i="25"/>
  <c r="AE60" i="25" s="1"/>
  <c r="Q59" i="25"/>
  <c r="J59" i="25"/>
  <c r="AF59" i="25" s="1"/>
  <c r="B59" i="25"/>
  <c r="X59" i="25" s="1"/>
  <c r="S58" i="25"/>
  <c r="L58" i="25"/>
  <c r="AH58" i="25" s="1"/>
  <c r="D58" i="25"/>
  <c r="Z58" i="25" s="1"/>
  <c r="P57" i="25"/>
  <c r="AL57" i="25" s="1"/>
  <c r="I57" i="25"/>
  <c r="AE57" i="25" s="1"/>
  <c r="Q56" i="25"/>
  <c r="J56" i="25"/>
  <c r="AF56" i="25" s="1"/>
  <c r="B56" i="25"/>
  <c r="X56" i="25" s="1"/>
  <c r="Q55" i="25"/>
  <c r="J55" i="25"/>
  <c r="AF55" i="25" s="1"/>
  <c r="B55" i="25"/>
  <c r="X55" i="25" s="1"/>
  <c r="U54" i="25"/>
  <c r="M54" i="25"/>
  <c r="AI54" i="25" s="1"/>
  <c r="F54" i="25"/>
  <c r="AB54" i="25" s="1"/>
  <c r="Q53" i="25"/>
  <c r="J53" i="25"/>
  <c r="AF53" i="25" s="1"/>
  <c r="B53" i="25"/>
  <c r="X53" i="25" s="1"/>
  <c r="S52" i="25"/>
  <c r="AO52" i="25" s="1"/>
  <c r="L52" i="25"/>
  <c r="AH52" i="25" s="1"/>
  <c r="D52" i="25"/>
  <c r="Z52" i="25" s="1"/>
  <c r="AU52" i="25" s="1"/>
  <c r="S51" i="25"/>
  <c r="AO51" i="25" s="1"/>
  <c r="L51" i="25"/>
  <c r="AH51" i="25" s="1"/>
  <c r="D51" i="25"/>
  <c r="Z51" i="25" s="1"/>
  <c r="O50" i="25"/>
  <c r="H50" i="25"/>
  <c r="AD50" i="25" s="1"/>
  <c r="Q49" i="25"/>
  <c r="J49" i="25"/>
  <c r="AF49" i="25" s="1"/>
  <c r="B49" i="25"/>
  <c r="X49" i="25" s="1"/>
  <c r="T48" i="25"/>
  <c r="AP48" i="25" s="1"/>
  <c r="E48" i="25"/>
  <c r="AA48" i="25" s="1"/>
  <c r="N47" i="25"/>
  <c r="G47" i="25"/>
  <c r="AC47" i="25" s="1"/>
  <c r="P46" i="25"/>
  <c r="AL46" i="25" s="1"/>
  <c r="I46" i="25"/>
  <c r="R45" i="25"/>
  <c r="AN45" i="25" s="1"/>
  <c r="K45" i="25"/>
  <c r="AG45" i="25" s="1"/>
  <c r="C45" i="25"/>
  <c r="Y45" i="25" s="1"/>
  <c r="AT45" i="25" s="1"/>
  <c r="T44" i="25"/>
  <c r="AP44" i="25" s="1"/>
  <c r="E44" i="25"/>
  <c r="AA44" i="25" s="1"/>
  <c r="N43" i="25"/>
  <c r="AJ43" i="25" s="1"/>
  <c r="G43" i="25"/>
  <c r="AC43" i="25" s="1"/>
  <c r="O42" i="25"/>
  <c r="AK42" i="25" s="1"/>
  <c r="H42" i="25"/>
  <c r="AD42" i="25" s="1"/>
  <c r="P41" i="25"/>
  <c r="AL41" i="25" s="1"/>
  <c r="I41" i="25"/>
  <c r="AE41" i="25" s="1"/>
  <c r="S40" i="25"/>
  <c r="AO40" i="25" s="1"/>
  <c r="L40" i="25"/>
  <c r="AH40" i="25" s="1"/>
  <c r="D40" i="25"/>
  <c r="Z40" i="25" s="1"/>
  <c r="O39" i="25"/>
  <c r="AK39" i="25" s="1"/>
  <c r="H39" i="25"/>
  <c r="AD39" i="25" s="1"/>
  <c r="R38" i="25"/>
  <c r="AN38" i="25" s="1"/>
  <c r="K38" i="25"/>
  <c r="AG38" i="25" s="1"/>
  <c r="C38" i="25"/>
  <c r="Y38" i="25" s="1"/>
  <c r="T37" i="25"/>
  <c r="AP37" i="25" s="1"/>
  <c r="E37" i="25"/>
  <c r="AA37" i="25" s="1"/>
  <c r="O36" i="25"/>
  <c r="AK36" i="25" s="1"/>
  <c r="H36" i="25"/>
  <c r="AD36" i="25" s="1"/>
  <c r="O35" i="25"/>
  <c r="AK35" i="25" s="1"/>
  <c r="H35" i="25"/>
  <c r="AD35" i="25" s="1"/>
  <c r="R34" i="25"/>
  <c r="K34" i="25"/>
  <c r="AG34" i="25" s="1"/>
  <c r="C34" i="25"/>
  <c r="Y34" i="25" s="1"/>
  <c r="S33" i="25"/>
  <c r="AO33" i="25" s="1"/>
  <c r="L33" i="25"/>
  <c r="AH33" i="25" s="1"/>
  <c r="D33" i="25"/>
  <c r="Z33" i="25" s="1"/>
  <c r="P32" i="25"/>
  <c r="AL32" i="25" s="1"/>
  <c r="I32" i="25"/>
  <c r="AE32" i="25" s="1"/>
  <c r="R31" i="25"/>
  <c r="K31" i="25"/>
  <c r="C31" i="25"/>
  <c r="O30" i="25"/>
  <c r="AK30" i="25" s="1"/>
  <c r="BF30" i="25" s="1"/>
  <c r="BF3" i="25" s="1"/>
  <c r="H30" i="25"/>
  <c r="AD30" i="25" s="1"/>
  <c r="S29" i="25"/>
  <c r="AO29" i="25" s="1"/>
  <c r="L29" i="25"/>
  <c r="AH29" i="25" s="1"/>
  <c r="D29" i="25"/>
  <c r="Z29" i="25" s="1"/>
  <c r="T28" i="25"/>
  <c r="AP28" i="25" s="1"/>
  <c r="E28" i="25"/>
  <c r="AA28" i="25" s="1"/>
  <c r="N27" i="25"/>
  <c r="G27" i="25"/>
  <c r="AC27" i="25" s="1"/>
  <c r="O26" i="25"/>
  <c r="AK26" i="25" s="1"/>
  <c r="H26" i="25"/>
  <c r="AD26" i="25" s="1"/>
  <c r="Q25" i="25"/>
  <c r="J25" i="25"/>
  <c r="AF25" i="25" s="1"/>
  <c r="B25" i="25"/>
  <c r="X25" i="25" s="1"/>
  <c r="S24" i="25"/>
  <c r="AO24" i="25" s="1"/>
  <c r="L24" i="25"/>
  <c r="AH24" i="25" s="1"/>
  <c r="D24" i="25"/>
  <c r="Z24" i="25" s="1"/>
  <c r="U23" i="25"/>
  <c r="AQ23" i="25" s="1"/>
  <c r="M23" i="25"/>
  <c r="AI23" i="25" s="1"/>
  <c r="F23" i="25"/>
  <c r="AB23" i="25" s="1"/>
  <c r="N22" i="25"/>
  <c r="G22" i="25"/>
  <c r="AC22" i="25" s="1"/>
  <c r="Q21" i="25"/>
  <c r="J21" i="25"/>
  <c r="AF21" i="25" s="1"/>
  <c r="B21" i="25"/>
  <c r="X21" i="25" s="1"/>
  <c r="S20" i="25"/>
  <c r="AO20" i="25" s="1"/>
  <c r="L20" i="25"/>
  <c r="AH20" i="25" s="1"/>
  <c r="U23" i="26"/>
  <c r="AR23" i="26" s="1"/>
  <c r="BN23" i="26" s="1"/>
  <c r="G16" i="26"/>
  <c r="AD16" i="26" s="1"/>
  <c r="L10" i="26"/>
  <c r="AI10" i="26" s="1"/>
  <c r="BE10" i="26" s="1"/>
  <c r="N104" i="25"/>
  <c r="N98" i="25"/>
  <c r="P92" i="25"/>
  <c r="R91" i="25"/>
  <c r="R90" i="25"/>
  <c r="Q84" i="25"/>
  <c r="I82" i="25"/>
  <c r="AE82" i="25" s="1"/>
  <c r="S81" i="25"/>
  <c r="AO81" i="25" s="1"/>
  <c r="BJ81" i="25" s="1"/>
  <c r="C80" i="25"/>
  <c r="Y80" i="25" s="1"/>
  <c r="O79" i="25"/>
  <c r="AK79" i="25" s="1"/>
  <c r="H78" i="25"/>
  <c r="AD78" i="25" s="1"/>
  <c r="AY78" i="25" s="1"/>
  <c r="S77" i="25"/>
  <c r="D77" i="25"/>
  <c r="Z77" i="25" s="1"/>
  <c r="AU77" i="25" s="1"/>
  <c r="S76" i="25"/>
  <c r="AO76" i="25" s="1"/>
  <c r="F76" i="25"/>
  <c r="AB76" i="25" s="1"/>
  <c r="K75" i="25"/>
  <c r="AG75" i="25" s="1"/>
  <c r="M74" i="25"/>
  <c r="B74" i="25"/>
  <c r="X74" i="25" s="1"/>
  <c r="S73" i="25"/>
  <c r="AO73" i="25" s="1"/>
  <c r="BJ73" i="25" s="1"/>
  <c r="F73" i="25"/>
  <c r="AB73" i="25" s="1"/>
  <c r="U72" i="25"/>
  <c r="H72" i="25"/>
  <c r="AD72" i="25" s="1"/>
  <c r="K71" i="25"/>
  <c r="AG71" i="25" s="1"/>
  <c r="N70" i="25"/>
  <c r="D70" i="25"/>
  <c r="Z70" i="25" s="1"/>
  <c r="R69" i="25"/>
  <c r="AN69" i="25" s="1"/>
  <c r="H69" i="25"/>
  <c r="AD69" i="25" s="1"/>
  <c r="M68" i="25"/>
  <c r="D68" i="25"/>
  <c r="Z68" i="25" s="1"/>
  <c r="S67" i="25"/>
  <c r="L67" i="25"/>
  <c r="AH67" i="25" s="1"/>
  <c r="D67" i="25"/>
  <c r="Z67" i="25" s="1"/>
  <c r="N66" i="25"/>
  <c r="AJ66" i="25" s="1"/>
  <c r="G66" i="25"/>
  <c r="AC66" i="25" s="1"/>
  <c r="R65" i="25"/>
  <c r="AN65" i="25" s="1"/>
  <c r="K65" i="25"/>
  <c r="AG65" i="25" s="1"/>
  <c r="C65" i="25"/>
  <c r="Y65" i="25" s="1"/>
  <c r="T64" i="25"/>
  <c r="E64" i="25"/>
  <c r="AA64" i="25" s="1"/>
  <c r="O63" i="25"/>
  <c r="H63" i="25"/>
  <c r="AD63" i="25" s="1"/>
  <c r="O62" i="25"/>
  <c r="AK62" i="25" s="1"/>
  <c r="H62" i="25"/>
  <c r="AD62" i="25" s="1"/>
  <c r="S61" i="25"/>
  <c r="L61" i="25"/>
  <c r="AH61" i="25" s="1"/>
  <c r="D61" i="25"/>
  <c r="Z61" i="25" s="1"/>
  <c r="O60" i="25"/>
  <c r="H60" i="25"/>
  <c r="AD60" i="25" s="1"/>
  <c r="P59" i="25"/>
  <c r="AL59" i="25" s="1"/>
  <c r="I59" i="25"/>
  <c r="AE59" i="25" s="1"/>
  <c r="R58" i="25"/>
  <c r="AN58" i="25" s="1"/>
  <c r="K58" i="25"/>
  <c r="AG58" i="25" s="1"/>
  <c r="C58" i="25"/>
  <c r="Y58" i="25" s="1"/>
  <c r="O57" i="25"/>
  <c r="AK57" i="25" s="1"/>
  <c r="H57" i="25"/>
  <c r="AD57" i="25" s="1"/>
  <c r="P56" i="25"/>
  <c r="AL56" i="25" s="1"/>
  <c r="I56" i="25"/>
  <c r="P55" i="25"/>
  <c r="AL55" i="25" s="1"/>
  <c r="BG55" i="25" s="1"/>
  <c r="I55" i="25"/>
  <c r="AE55" i="25" s="1"/>
  <c r="T54" i="25"/>
  <c r="AP54" i="25" s="1"/>
  <c r="E54" i="25"/>
  <c r="AA54" i="25" s="1"/>
  <c r="P53" i="25"/>
  <c r="AL53" i="25" s="1"/>
  <c r="I53" i="25"/>
  <c r="R52" i="25"/>
  <c r="K52" i="25"/>
  <c r="AG52" i="25" s="1"/>
  <c r="C52" i="25"/>
  <c r="Y52" i="25" s="1"/>
  <c r="R51" i="25"/>
  <c r="K51" i="25"/>
  <c r="AG51" i="25" s="1"/>
  <c r="C51" i="25"/>
  <c r="Y51" i="25" s="1"/>
  <c r="N50" i="25"/>
  <c r="G50" i="25"/>
  <c r="AC50" i="25" s="1"/>
  <c r="P49" i="25"/>
  <c r="AL49" i="25" s="1"/>
  <c r="I49" i="25"/>
  <c r="AE49" i="25" s="1"/>
  <c r="S48" i="25"/>
  <c r="L48" i="25"/>
  <c r="AH48" i="25" s="1"/>
  <c r="D48" i="25"/>
  <c r="Z48" i="25" s="1"/>
  <c r="U47" i="25"/>
  <c r="AQ47" i="25" s="1"/>
  <c r="M47" i="25"/>
  <c r="AI47" i="25" s="1"/>
  <c r="F47" i="25"/>
  <c r="AB47" i="25" s="1"/>
  <c r="O46" i="25"/>
  <c r="AK46" i="25" s="1"/>
  <c r="H46" i="25"/>
  <c r="AD46" i="25" s="1"/>
  <c r="Q45" i="25"/>
  <c r="J45" i="25"/>
  <c r="AF45" i="25" s="1"/>
  <c r="B45" i="25"/>
  <c r="X45" i="25" s="1"/>
  <c r="S44" i="25"/>
  <c r="AO44" i="25" s="1"/>
  <c r="L44" i="25"/>
  <c r="AH44" i="25" s="1"/>
  <c r="D44" i="25"/>
  <c r="Z44" i="25" s="1"/>
  <c r="U43" i="25"/>
  <c r="AQ43" i="25" s="1"/>
  <c r="M43" i="25"/>
  <c r="AI43" i="25" s="1"/>
  <c r="F43" i="25"/>
  <c r="AB43" i="25" s="1"/>
  <c r="N42" i="25"/>
  <c r="G42" i="25"/>
  <c r="AC42" i="25" s="1"/>
  <c r="O41" i="25"/>
  <c r="AK41" i="25" s="1"/>
  <c r="H41" i="25"/>
  <c r="R40" i="25"/>
  <c r="AN40" i="25" s="1"/>
  <c r="K40" i="25"/>
  <c r="AG40" i="25" s="1"/>
  <c r="C40" i="25"/>
  <c r="Y40" i="25" s="1"/>
  <c r="N39" i="25"/>
  <c r="AJ39" i="25" s="1"/>
  <c r="G39" i="25"/>
  <c r="AC39" i="25" s="1"/>
  <c r="Q38" i="25"/>
  <c r="J38" i="25"/>
  <c r="AF38" i="25" s="1"/>
  <c r="B38" i="25"/>
  <c r="X38" i="25" s="1"/>
  <c r="S37" i="25"/>
  <c r="N17" i="26"/>
  <c r="H7" i="26"/>
  <c r="AE7" i="26" s="1"/>
  <c r="B102" i="25"/>
  <c r="X102" i="25" s="1"/>
  <c r="B99" i="25"/>
  <c r="X99" i="25" s="1"/>
  <c r="K95" i="25"/>
  <c r="AG95" i="25" s="1"/>
  <c r="I94" i="25"/>
  <c r="AE94" i="25" s="1"/>
  <c r="L93" i="25"/>
  <c r="F92" i="25"/>
  <c r="AB92" i="25" s="1"/>
  <c r="AW92" i="25" s="1"/>
  <c r="I91" i="25"/>
  <c r="H90" i="25"/>
  <c r="AD90" i="25" s="1"/>
  <c r="Q89" i="25"/>
  <c r="S87" i="25"/>
  <c r="E86" i="25"/>
  <c r="AA86" i="25" s="1"/>
  <c r="O85" i="25"/>
  <c r="J84" i="25"/>
  <c r="AF84" i="25" s="1"/>
  <c r="U83" i="25"/>
  <c r="L81" i="25"/>
  <c r="U80" i="25"/>
  <c r="AQ80" i="25" s="1"/>
  <c r="I79" i="25"/>
  <c r="AE79" i="25" s="1"/>
  <c r="R78" i="25"/>
  <c r="C78" i="25"/>
  <c r="Y78" i="25" s="1"/>
  <c r="AT78" i="25" s="1"/>
  <c r="P77" i="25"/>
  <c r="AL77" i="25" s="1"/>
  <c r="N76" i="25"/>
  <c r="D76" i="25"/>
  <c r="Z76" i="25" s="1"/>
  <c r="T75" i="25"/>
  <c r="AP75" i="25" s="1"/>
  <c r="I75" i="25"/>
  <c r="AE75" i="25" s="1"/>
  <c r="K74" i="25"/>
  <c r="AG74" i="25" s="1"/>
  <c r="N73" i="25"/>
  <c r="D73" i="25"/>
  <c r="Z73" i="25" s="1"/>
  <c r="P72" i="25"/>
  <c r="AL72" i="25" s="1"/>
  <c r="F72" i="25"/>
  <c r="AB72" i="25" s="1"/>
  <c r="AW72" i="25" s="1"/>
  <c r="S71" i="25"/>
  <c r="AO71" i="25" s="1"/>
  <c r="G71" i="25"/>
  <c r="AC71" i="25" s="1"/>
  <c r="O69" i="25"/>
  <c r="AK69" i="25" s="1"/>
  <c r="F69" i="25"/>
  <c r="AB69" i="25" s="1"/>
  <c r="U68" i="25"/>
  <c r="AQ68" i="25" s="1"/>
  <c r="K68" i="25"/>
  <c r="Q67" i="25"/>
  <c r="J67" i="25"/>
  <c r="AF67" i="25" s="1"/>
  <c r="B67" i="25"/>
  <c r="X67" i="25" s="1"/>
  <c r="T66" i="25"/>
  <c r="AP66" i="25" s="1"/>
  <c r="E66" i="25"/>
  <c r="AA66" i="25" s="1"/>
  <c r="P65" i="25"/>
  <c r="AL65" i="25" s="1"/>
  <c r="I65" i="25"/>
  <c r="R64" i="25"/>
  <c r="K64" i="25"/>
  <c r="C64" i="25"/>
  <c r="Y64" i="25" s="1"/>
  <c r="U63" i="25"/>
  <c r="AQ63" i="25" s="1"/>
  <c r="M63" i="25"/>
  <c r="F63" i="25"/>
  <c r="AB63" i="25" s="1"/>
  <c r="U62" i="25"/>
  <c r="M62" i="25"/>
  <c r="AI62" i="25" s="1"/>
  <c r="F62" i="25"/>
  <c r="AB62" i="25" s="1"/>
  <c r="Q61" i="25"/>
  <c r="J61" i="25"/>
  <c r="AF61" i="25" s="1"/>
  <c r="B61" i="25"/>
  <c r="X61" i="25" s="1"/>
  <c r="U60" i="25"/>
  <c r="M60" i="25"/>
  <c r="F60" i="25"/>
  <c r="AB60" i="25" s="1"/>
  <c r="N59" i="25"/>
  <c r="G59" i="25"/>
  <c r="AC59" i="25" s="1"/>
  <c r="P58" i="25"/>
  <c r="AL58" i="25" s="1"/>
  <c r="I58" i="25"/>
  <c r="AE58" i="25" s="1"/>
  <c r="U57" i="25"/>
  <c r="AQ57" i="25" s="1"/>
  <c r="M57" i="25"/>
  <c r="AI57" i="25" s="1"/>
  <c r="F57" i="25"/>
  <c r="AB57" i="25" s="1"/>
  <c r="N56" i="25"/>
  <c r="AJ56" i="25" s="1"/>
  <c r="G56" i="25"/>
  <c r="AC56" i="25" s="1"/>
  <c r="N55" i="25"/>
  <c r="G55" i="25"/>
  <c r="AC55" i="25" s="1"/>
  <c r="R54" i="25"/>
  <c r="K54" i="25"/>
  <c r="AG54" i="25" s="1"/>
  <c r="C54" i="25"/>
  <c r="Y54" i="25" s="1"/>
  <c r="N53" i="25"/>
  <c r="G53" i="25"/>
  <c r="AC53" i="25" s="1"/>
  <c r="P52" i="25"/>
  <c r="AL52" i="25" s="1"/>
  <c r="I52" i="25"/>
  <c r="P51" i="25"/>
  <c r="AL51" i="25" s="1"/>
  <c r="I51" i="25"/>
  <c r="T50" i="25"/>
  <c r="E50" i="25"/>
  <c r="AA50" i="25" s="1"/>
  <c r="N49" i="25"/>
  <c r="AJ49" i="25" s="1"/>
  <c r="G49" i="25"/>
  <c r="AC49" i="25" s="1"/>
  <c r="Q48" i="25"/>
  <c r="J48" i="25"/>
  <c r="AF48" i="25" s="1"/>
  <c r="B48" i="25"/>
  <c r="X48" i="25" s="1"/>
  <c r="S47" i="25"/>
  <c r="AO47" i="25" s="1"/>
  <c r="L47" i="25"/>
  <c r="AH47" i="25" s="1"/>
  <c r="D47" i="25"/>
  <c r="Z47" i="25" s="1"/>
  <c r="U46" i="25"/>
  <c r="M46" i="25"/>
  <c r="F46" i="25"/>
  <c r="AB46" i="25" s="1"/>
  <c r="O45" i="25"/>
  <c r="AK45" i="25" s="1"/>
  <c r="H45" i="25"/>
  <c r="AD45" i="25" s="1"/>
  <c r="Q44" i="25"/>
  <c r="J44" i="25"/>
  <c r="AF44" i="25" s="1"/>
  <c r="B44" i="25"/>
  <c r="X44" i="25" s="1"/>
  <c r="S43" i="25"/>
  <c r="L43" i="25"/>
  <c r="AH43" i="25" s="1"/>
  <c r="D43" i="25"/>
  <c r="Z43" i="25" s="1"/>
  <c r="T42" i="25"/>
  <c r="E42" i="25"/>
  <c r="AA42" i="25" s="1"/>
  <c r="U41" i="25"/>
  <c r="AQ41" i="25" s="1"/>
  <c r="M41" i="25"/>
  <c r="AI41" i="25" s="1"/>
  <c r="F41" i="25"/>
  <c r="AB41" i="25" s="1"/>
  <c r="P40" i="25"/>
  <c r="AL40" i="25" s="1"/>
  <c r="I40" i="25"/>
  <c r="AE40" i="25" s="1"/>
  <c r="T39" i="25"/>
  <c r="AP39" i="25" s="1"/>
  <c r="E39" i="25"/>
  <c r="AA39" i="25" s="1"/>
  <c r="O38" i="25"/>
  <c r="AK38" i="25" s="1"/>
  <c r="H38" i="25"/>
  <c r="AD38" i="25" s="1"/>
  <c r="Q37" i="25"/>
  <c r="J37" i="25"/>
  <c r="AF37" i="25" s="1"/>
  <c r="B37" i="25"/>
  <c r="X37" i="25" s="1"/>
  <c r="T36" i="25"/>
  <c r="AP36" i="25" s="1"/>
  <c r="E36" i="25"/>
  <c r="AA36" i="25" s="1"/>
  <c r="T35" i="25"/>
  <c r="AP35" i="25" s="1"/>
  <c r="E35" i="25"/>
  <c r="AA35" i="25" s="1"/>
  <c r="O34" i="25"/>
  <c r="AK34" i="25" s="1"/>
  <c r="H34" i="25"/>
  <c r="AD34" i="25" s="1"/>
  <c r="P33" i="25"/>
  <c r="AL33" i="25" s="1"/>
  <c r="I33" i="25"/>
  <c r="AE33" i="25" s="1"/>
  <c r="U32" i="25"/>
  <c r="AQ32" i="25" s="1"/>
  <c r="M32" i="25"/>
  <c r="F32" i="25"/>
  <c r="AB32" i="25" s="1"/>
  <c r="O31" i="25"/>
  <c r="H31" i="25"/>
  <c r="T30" i="25"/>
  <c r="AP30" i="25" s="1"/>
  <c r="E30" i="25"/>
  <c r="AA30" i="25" s="1"/>
  <c r="P29" i="25"/>
  <c r="AL29" i="25" s="1"/>
  <c r="I29" i="25"/>
  <c r="AE29" i="25" s="1"/>
  <c r="Q28" i="25"/>
  <c r="J28" i="25"/>
  <c r="AF28" i="25" s="1"/>
  <c r="B28" i="25"/>
  <c r="X28" i="25" s="1"/>
  <c r="S27" i="25"/>
  <c r="L27" i="25"/>
  <c r="AH27" i="25" s="1"/>
  <c r="D27" i="25"/>
  <c r="Z27" i="25" s="1"/>
  <c r="T26" i="25"/>
  <c r="AP26" i="25" s="1"/>
  <c r="E26" i="25"/>
  <c r="AA26" i="25" s="1"/>
  <c r="N25" i="25"/>
  <c r="AJ25" i="25" s="1"/>
  <c r="G25" i="25"/>
  <c r="AC25" i="25" s="1"/>
  <c r="P24" i="25"/>
  <c r="AL24" i="25" s="1"/>
  <c r="I24" i="25"/>
  <c r="R23" i="25"/>
  <c r="AN23" i="25" s="1"/>
  <c r="K23" i="25"/>
  <c r="AG23" i="25" s="1"/>
  <c r="C23" i="25"/>
  <c r="Y23" i="25" s="1"/>
  <c r="S22" i="25"/>
  <c r="AO22" i="25" s="1"/>
  <c r="L22" i="25"/>
  <c r="AH22" i="25" s="1"/>
  <c r="D22" i="25"/>
  <c r="Z22" i="25" s="1"/>
  <c r="N21" i="25"/>
  <c r="AJ21" i="25" s="1"/>
  <c r="G21" i="25"/>
  <c r="AC21" i="25" s="1"/>
  <c r="P20" i="25"/>
  <c r="AL20" i="25" s="1"/>
  <c r="I20" i="25"/>
  <c r="AE20" i="25" s="1"/>
  <c r="T19" i="25"/>
  <c r="AP19" i="25" s="1"/>
  <c r="I7" i="26"/>
  <c r="B98" i="25"/>
  <c r="X98" i="25" s="1"/>
  <c r="P89" i="25"/>
  <c r="F86" i="25"/>
  <c r="AB86" i="25" s="1"/>
  <c r="AW86" i="25" s="1"/>
  <c r="E78" i="25"/>
  <c r="AA78" i="25" s="1"/>
  <c r="J65" i="25"/>
  <c r="AF65" i="25" s="1"/>
  <c r="L64" i="25"/>
  <c r="C61" i="25"/>
  <c r="Y61" i="25" s="1"/>
  <c r="N60" i="25"/>
  <c r="U59" i="25"/>
  <c r="E57" i="25"/>
  <c r="AA57" i="25" s="1"/>
  <c r="H56" i="25"/>
  <c r="AD56" i="25" s="1"/>
  <c r="H55" i="25"/>
  <c r="AD55" i="25" s="1"/>
  <c r="Q54" i="25"/>
  <c r="B52" i="25"/>
  <c r="X52" i="25" s="1"/>
  <c r="B51" i="25"/>
  <c r="X51" i="25" s="1"/>
  <c r="L50" i="25"/>
  <c r="O49" i="25"/>
  <c r="AK49" i="25" s="1"/>
  <c r="G46" i="25"/>
  <c r="AC46" i="25" s="1"/>
  <c r="I45" i="25"/>
  <c r="AE45" i="25" s="1"/>
  <c r="K44" i="25"/>
  <c r="AG44" i="25" s="1"/>
  <c r="BB44" i="25" s="1"/>
  <c r="S42" i="25"/>
  <c r="AO42" i="25" s="1"/>
  <c r="T41" i="25"/>
  <c r="AP41" i="25" s="1"/>
  <c r="M39" i="25"/>
  <c r="I37" i="25"/>
  <c r="AE37" i="25" s="1"/>
  <c r="G36" i="25"/>
  <c r="AC36" i="25" s="1"/>
  <c r="P35" i="25"/>
  <c r="AL35" i="25" s="1"/>
  <c r="N34" i="25"/>
  <c r="AJ34" i="25" s="1"/>
  <c r="K33" i="25"/>
  <c r="AG33" i="25" s="1"/>
  <c r="N32" i="25"/>
  <c r="AJ32" i="25" s="1"/>
  <c r="L31" i="25"/>
  <c r="N30" i="25"/>
  <c r="R29" i="25"/>
  <c r="AN29" i="25" s="1"/>
  <c r="G29" i="25"/>
  <c r="AC29" i="25" s="1"/>
  <c r="AX29" i="25" s="1"/>
  <c r="U28" i="25"/>
  <c r="AQ28" i="25" s="1"/>
  <c r="I28" i="25"/>
  <c r="AE28" i="25" s="1"/>
  <c r="N26" i="25"/>
  <c r="D26" i="25"/>
  <c r="Z26" i="25" s="1"/>
  <c r="U25" i="25"/>
  <c r="AQ25" i="25" s="1"/>
  <c r="L25" i="25"/>
  <c r="AH25" i="25" s="1"/>
  <c r="O24" i="25"/>
  <c r="AK24" i="25" s="1"/>
  <c r="F24" i="25"/>
  <c r="AB24" i="25" s="1"/>
  <c r="L23" i="25"/>
  <c r="AH23" i="25" s="1"/>
  <c r="P22" i="25"/>
  <c r="AL22" i="25" s="1"/>
  <c r="F22" i="25"/>
  <c r="AB22" i="25" s="1"/>
  <c r="M21" i="25"/>
  <c r="AI21" i="25" s="1"/>
  <c r="D21" i="25"/>
  <c r="Z21" i="25" s="1"/>
  <c r="T20" i="25"/>
  <c r="AP20" i="25" s="1"/>
  <c r="J20" i="25"/>
  <c r="AF20" i="25" s="1"/>
  <c r="S19" i="25"/>
  <c r="AO19" i="25" s="1"/>
  <c r="L19" i="25"/>
  <c r="AH19" i="25" s="1"/>
  <c r="D19" i="25"/>
  <c r="Z19" i="25" s="1"/>
  <c r="T18" i="25"/>
  <c r="AP18" i="25" s="1"/>
  <c r="E18" i="25"/>
  <c r="AA18" i="25" s="1"/>
  <c r="O17" i="25"/>
  <c r="AK17" i="25" s="1"/>
  <c r="H17" i="25"/>
  <c r="AD17" i="25" s="1"/>
  <c r="Q16" i="25"/>
  <c r="J16" i="25"/>
  <c r="AF16" i="25" s="1"/>
  <c r="B16" i="25"/>
  <c r="X16" i="25" s="1"/>
  <c r="S15" i="25"/>
  <c r="AO15" i="25" s="1"/>
  <c r="L15" i="25"/>
  <c r="AH15" i="25" s="1"/>
  <c r="D15" i="25"/>
  <c r="Z15" i="25" s="1"/>
  <c r="N14" i="25"/>
  <c r="AJ14" i="25" s="1"/>
  <c r="G14" i="25"/>
  <c r="AC14" i="25" s="1"/>
  <c r="P13" i="25"/>
  <c r="AL13" i="25" s="1"/>
  <c r="I13" i="25"/>
  <c r="AE13" i="25" s="1"/>
  <c r="Q12" i="25"/>
  <c r="J12" i="25"/>
  <c r="AF12" i="25" s="1"/>
  <c r="B12" i="25"/>
  <c r="X12" i="25" s="1"/>
  <c r="S11" i="25"/>
  <c r="AO11" i="25" s="1"/>
  <c r="L11" i="25"/>
  <c r="AH11" i="25" s="1"/>
  <c r="D11" i="25"/>
  <c r="Z11" i="25" s="1"/>
  <c r="T10" i="25"/>
  <c r="E10" i="25"/>
  <c r="AA10" i="25" s="1"/>
  <c r="O9" i="25"/>
  <c r="AK9" i="25" s="1"/>
  <c r="H9" i="25"/>
  <c r="AD9" i="25" s="1"/>
  <c r="P8" i="25"/>
  <c r="AL8" i="25" s="1"/>
  <c r="I8" i="25"/>
  <c r="AE8" i="25" s="1"/>
  <c r="P7" i="25"/>
  <c r="AL7" i="25" s="1"/>
  <c r="I7" i="25"/>
  <c r="Q6" i="25"/>
  <c r="J6" i="25"/>
  <c r="AF6" i="25" s="1"/>
  <c r="B6" i="25"/>
  <c r="X6" i="25" s="1"/>
  <c r="Q5" i="25"/>
  <c r="J5" i="25"/>
  <c r="B5" i="25"/>
  <c r="O104" i="24"/>
  <c r="AL104" i="24" s="1"/>
  <c r="G104" i="24"/>
  <c r="AD104" i="24" s="1"/>
  <c r="AZ104" i="24" s="1"/>
  <c r="O103" i="24"/>
  <c r="AL103" i="24" s="1"/>
  <c r="G103" i="24"/>
  <c r="AD103" i="24" s="1"/>
  <c r="P102" i="24"/>
  <c r="AM102" i="24" s="1"/>
  <c r="H102" i="24"/>
  <c r="AE102" i="24" s="1"/>
  <c r="Q101" i="24"/>
  <c r="AN101" i="24" s="1"/>
  <c r="I101" i="24"/>
  <c r="AF101" i="24" s="1"/>
  <c r="S100" i="24"/>
  <c r="AP100" i="24" s="1"/>
  <c r="K100" i="24"/>
  <c r="C100" i="24"/>
  <c r="Z100" i="24" s="1"/>
  <c r="T99" i="24"/>
  <c r="AQ99" i="24" s="1"/>
  <c r="L99" i="24"/>
  <c r="AI99" i="24" s="1"/>
  <c r="E10" i="26"/>
  <c r="AB10" i="26" s="1"/>
  <c r="AX10" i="26" s="1"/>
  <c r="P90" i="25"/>
  <c r="T83" i="25"/>
  <c r="AP83" i="25" s="1"/>
  <c r="BK83" i="25" s="1"/>
  <c r="R67" i="25"/>
  <c r="AN67" i="25" s="1"/>
  <c r="U66" i="25"/>
  <c r="AQ66" i="25" s="1"/>
  <c r="H65" i="25"/>
  <c r="AD65" i="25" s="1"/>
  <c r="J64" i="25"/>
  <c r="AF64" i="25" s="1"/>
  <c r="T63" i="25"/>
  <c r="T62" i="25"/>
  <c r="AP62" i="25" s="1"/>
  <c r="O59" i="25"/>
  <c r="AK59" i="25" s="1"/>
  <c r="F56" i="25"/>
  <c r="AB56" i="25" s="1"/>
  <c r="F55" i="25"/>
  <c r="AB55" i="25" s="1"/>
  <c r="L54" i="25"/>
  <c r="AH54" i="25" s="1"/>
  <c r="F50" i="25"/>
  <c r="AB50" i="25" s="1"/>
  <c r="M49" i="25"/>
  <c r="AI49" i="25" s="1"/>
  <c r="R48" i="25"/>
  <c r="AN48" i="25" s="1"/>
  <c r="E46" i="25"/>
  <c r="AA46" i="25" s="1"/>
  <c r="AV46" i="25" s="1"/>
  <c r="G45" i="25"/>
  <c r="AC45" i="25" s="1"/>
  <c r="AX45" i="25" s="1"/>
  <c r="I44" i="25"/>
  <c r="K43" i="25"/>
  <c r="AG43" i="25" s="1"/>
  <c r="M42" i="25"/>
  <c r="AI42" i="25" s="1"/>
  <c r="N41" i="25"/>
  <c r="AJ41" i="25" s="1"/>
  <c r="L39" i="25"/>
  <c r="AH39" i="25" s="1"/>
  <c r="F37" i="25"/>
  <c r="AB37" i="25" s="1"/>
  <c r="U36" i="25"/>
  <c r="AQ36" i="25" s="1"/>
  <c r="F36" i="25"/>
  <c r="AB36" i="25" s="1"/>
  <c r="AW36" i="25" s="1"/>
  <c r="N35" i="25"/>
  <c r="L34" i="25"/>
  <c r="AH34" i="25" s="1"/>
  <c r="J33" i="25"/>
  <c r="AF33" i="25" s="1"/>
  <c r="J31" i="25"/>
  <c r="M30" i="25"/>
  <c r="Q29" i="25"/>
  <c r="E29" i="25"/>
  <c r="AA29" i="25" s="1"/>
  <c r="S28" i="25"/>
  <c r="H28" i="25"/>
  <c r="AD28" i="25" s="1"/>
  <c r="K27" i="25"/>
  <c r="AG27" i="25" s="1"/>
  <c r="M26" i="25"/>
  <c r="AI26" i="25" s="1"/>
  <c r="C26" i="25"/>
  <c r="Y26" i="25" s="1"/>
  <c r="T25" i="25"/>
  <c r="K25" i="25"/>
  <c r="AG25" i="25" s="1"/>
  <c r="N24" i="25"/>
  <c r="E24" i="25"/>
  <c r="AA24" i="25" s="1"/>
  <c r="T23" i="25"/>
  <c r="J23" i="25"/>
  <c r="AF23" i="25" s="1"/>
  <c r="O22" i="25"/>
  <c r="AK22" i="25" s="1"/>
  <c r="E22" i="25"/>
  <c r="AA22" i="25" s="1"/>
  <c r="C21" i="25"/>
  <c r="Y21" i="25" s="1"/>
  <c r="R20" i="25"/>
  <c r="AN20" i="25" s="1"/>
  <c r="H20" i="25"/>
  <c r="AD20" i="25" s="1"/>
  <c r="R19" i="25"/>
  <c r="K19" i="25"/>
  <c r="AG19" i="25" s="1"/>
  <c r="C19" i="25"/>
  <c r="Y19" i="25" s="1"/>
  <c r="S18" i="25"/>
  <c r="AO18" i="25" s="1"/>
  <c r="L18" i="25"/>
  <c r="AH18" i="25" s="1"/>
  <c r="D18" i="25"/>
  <c r="Z18" i="25" s="1"/>
  <c r="N17" i="25"/>
  <c r="G17" i="25"/>
  <c r="AC17" i="25" s="1"/>
  <c r="P16" i="25"/>
  <c r="AL16" i="25" s="1"/>
  <c r="I16" i="25"/>
  <c r="R15" i="25"/>
  <c r="AN15" i="25" s="1"/>
  <c r="K15" i="25"/>
  <c r="AG15" i="25" s="1"/>
  <c r="C15" i="25"/>
  <c r="Y15" i="25" s="1"/>
  <c r="U14" i="25"/>
  <c r="AQ14" i="25" s="1"/>
  <c r="M14" i="25"/>
  <c r="AI14" i="25" s="1"/>
  <c r="F14" i="25"/>
  <c r="AB14" i="25" s="1"/>
  <c r="O13" i="25"/>
  <c r="AK13" i="25" s="1"/>
  <c r="H13" i="25"/>
  <c r="AD13" i="25" s="1"/>
  <c r="P12" i="25"/>
  <c r="AL12" i="25" s="1"/>
  <c r="I12" i="25"/>
  <c r="AE12" i="25" s="1"/>
  <c r="R11" i="25"/>
  <c r="K11" i="25"/>
  <c r="AG11" i="25" s="1"/>
  <c r="C11" i="25"/>
  <c r="Y11" i="25" s="1"/>
  <c r="S10" i="25"/>
  <c r="AO10" i="25" s="1"/>
  <c r="L10" i="25"/>
  <c r="AH10" i="25" s="1"/>
  <c r="D10" i="25"/>
  <c r="Z10" i="25" s="1"/>
  <c r="N9" i="25"/>
  <c r="AJ9" i="25" s="1"/>
  <c r="G9" i="25"/>
  <c r="AC9" i="25" s="1"/>
  <c r="O8" i="25"/>
  <c r="AK8" i="25" s="1"/>
  <c r="H8" i="25"/>
  <c r="AD8" i="25" s="1"/>
  <c r="O7" i="25"/>
  <c r="AK7" i="25" s="1"/>
  <c r="H7" i="25"/>
  <c r="AD7" i="25" s="1"/>
  <c r="P6" i="25"/>
  <c r="AL6" i="25" s="1"/>
  <c r="I6" i="25"/>
  <c r="AE6" i="25" s="1"/>
  <c r="P5" i="25"/>
  <c r="I5" i="25"/>
  <c r="V104" i="24"/>
  <c r="AS104" i="24" s="1"/>
  <c r="N104" i="24"/>
  <c r="F104" i="24"/>
  <c r="AC104" i="24" s="1"/>
  <c r="V103" i="24"/>
  <c r="AS103" i="24" s="1"/>
  <c r="N103" i="24"/>
  <c r="F103" i="24"/>
  <c r="AC103" i="24" s="1"/>
  <c r="AY103" i="24" s="1"/>
  <c r="O102" i="24"/>
  <c r="AL102" i="24" s="1"/>
  <c r="G102" i="24"/>
  <c r="AD102" i="24" s="1"/>
  <c r="AZ102" i="24" s="1"/>
  <c r="P101" i="24"/>
  <c r="AM101" i="24" s="1"/>
  <c r="H101" i="24"/>
  <c r="AE101" i="24" s="1"/>
  <c r="R100" i="24"/>
  <c r="AO100" i="24" s="1"/>
  <c r="BK100" i="24" s="1"/>
  <c r="J100" i="24"/>
  <c r="AG100" i="24" s="1"/>
  <c r="BC100" i="24" s="1"/>
  <c r="B100" i="24"/>
  <c r="Y100" i="24" s="1"/>
  <c r="S99" i="24"/>
  <c r="AP99" i="24" s="1"/>
  <c r="BL99" i="24" s="1"/>
  <c r="K99" i="24"/>
  <c r="C99" i="24"/>
  <c r="Z99" i="24" s="1"/>
  <c r="AV99" i="24" s="1"/>
  <c r="T98" i="24"/>
  <c r="AQ98" i="24" s="1"/>
  <c r="L98" i="24"/>
  <c r="AI98" i="24" s="1"/>
  <c r="D98" i="24"/>
  <c r="AA98" i="24" s="1"/>
  <c r="U97" i="24"/>
  <c r="AR97" i="24" s="1"/>
  <c r="BN97" i="24" s="1"/>
  <c r="M97" i="24"/>
  <c r="AJ97" i="24" s="1"/>
  <c r="E97" i="24"/>
  <c r="AB97" i="24" s="1"/>
  <c r="AX97" i="24" s="1"/>
  <c r="P96" i="24"/>
  <c r="H96" i="24"/>
  <c r="AE96" i="24" s="1"/>
  <c r="BA96" i="24" s="1"/>
  <c r="R95" i="24"/>
  <c r="AO95" i="24" s="1"/>
  <c r="J95" i="24"/>
  <c r="AG95" i="24" s="1"/>
  <c r="B95" i="24"/>
  <c r="Y95" i="24" s="1"/>
  <c r="U94" i="24"/>
  <c r="AR94" i="24" s="1"/>
  <c r="M94" i="24"/>
  <c r="AJ94" i="24" s="1"/>
  <c r="E94" i="24"/>
  <c r="AB94" i="24" s="1"/>
  <c r="V93" i="24"/>
  <c r="AS93" i="24" s="1"/>
  <c r="N93" i="24"/>
  <c r="AK93" i="24" s="1"/>
  <c r="F93" i="24"/>
  <c r="AC93" i="24" s="1"/>
  <c r="P92" i="24"/>
  <c r="AM92" i="24" s="1"/>
  <c r="H92" i="24"/>
  <c r="AE92" i="24" s="1"/>
  <c r="Q91" i="24"/>
  <c r="AN91" i="24" s="1"/>
  <c r="I91" i="24"/>
  <c r="AF91" i="24" s="1"/>
  <c r="S90" i="24"/>
  <c r="K90" i="24"/>
  <c r="C90" i="24"/>
  <c r="Z90" i="24" s="1"/>
  <c r="T89" i="24"/>
  <c r="AQ89" i="24" s="1"/>
  <c r="L89" i="24"/>
  <c r="AI89" i="24" s="1"/>
  <c r="D89" i="24"/>
  <c r="AA89" i="24" s="1"/>
  <c r="T88" i="24"/>
  <c r="AQ88" i="24" s="1"/>
  <c r="L88" i="24"/>
  <c r="AI88" i="24" s="1"/>
  <c r="D88" i="24"/>
  <c r="AA88" i="24" s="1"/>
  <c r="U87" i="24"/>
  <c r="AR87" i="24" s="1"/>
  <c r="M87" i="24"/>
  <c r="AJ87" i="24" s="1"/>
  <c r="E87" i="24"/>
  <c r="AB87" i="24" s="1"/>
  <c r="O86" i="24"/>
  <c r="AL86" i="24" s="1"/>
  <c r="G86" i="24"/>
  <c r="AD86" i="24" s="1"/>
  <c r="S85" i="24"/>
  <c r="AP85" i="24" s="1"/>
  <c r="BL85" i="24" s="1"/>
  <c r="K85" i="24"/>
  <c r="C85" i="24"/>
  <c r="Z85" i="24" s="1"/>
  <c r="AV85" i="24" s="1"/>
  <c r="V84" i="24"/>
  <c r="AS84" i="24" s="1"/>
  <c r="N84" i="24"/>
  <c r="F84" i="24"/>
  <c r="AC84" i="24" s="1"/>
  <c r="Q83" i="24"/>
  <c r="AN83" i="24" s="1"/>
  <c r="I83" i="24"/>
  <c r="AF83" i="24" s="1"/>
  <c r="T82" i="24"/>
  <c r="AQ82" i="24" s="1"/>
  <c r="BM82" i="24" s="1"/>
  <c r="L82" i="24"/>
  <c r="AI82" i="24" s="1"/>
  <c r="T23" i="26"/>
  <c r="AQ23" i="26" s="1"/>
  <c r="D17" i="26"/>
  <c r="AA17" i="26" s="1"/>
  <c r="AW17" i="26" s="1"/>
  <c r="L94" i="25"/>
  <c r="F90" i="25"/>
  <c r="AB90" i="25" s="1"/>
  <c r="R87" i="25"/>
  <c r="AN87" i="25" s="1"/>
  <c r="P84" i="25"/>
  <c r="H79" i="25"/>
  <c r="AD79" i="25" s="1"/>
  <c r="P73" i="25"/>
  <c r="AL73" i="25" s="1"/>
  <c r="BG73" i="25" s="1"/>
  <c r="R72" i="25"/>
  <c r="AN72" i="25" s="1"/>
  <c r="Q69" i="25"/>
  <c r="S68" i="25"/>
  <c r="AO68" i="25" s="1"/>
  <c r="BJ68" i="25" s="1"/>
  <c r="P67" i="25"/>
  <c r="AL67" i="25" s="1"/>
  <c r="S66" i="25"/>
  <c r="AO66" i="25" s="1"/>
  <c r="B65" i="25"/>
  <c r="X65" i="25" s="1"/>
  <c r="D64" i="25"/>
  <c r="Z64" i="25" s="1"/>
  <c r="N63" i="25"/>
  <c r="N62" i="25"/>
  <c r="AJ62" i="25" s="1"/>
  <c r="G60" i="25"/>
  <c r="AC60" i="25" s="1"/>
  <c r="M59" i="25"/>
  <c r="AI59" i="25" s="1"/>
  <c r="Q58" i="25"/>
  <c r="J54" i="25"/>
  <c r="AF54" i="25" s="1"/>
  <c r="U53" i="25"/>
  <c r="AQ53" i="25" s="1"/>
  <c r="D50" i="25"/>
  <c r="Z50" i="25" s="1"/>
  <c r="AU50" i="25" s="1"/>
  <c r="H49" i="25"/>
  <c r="AD49" i="25" s="1"/>
  <c r="P48" i="25"/>
  <c r="AL48" i="25" s="1"/>
  <c r="T47" i="25"/>
  <c r="AP47" i="25" s="1"/>
  <c r="C44" i="25"/>
  <c r="Y44" i="25" s="1"/>
  <c r="E43" i="25"/>
  <c r="AA43" i="25" s="1"/>
  <c r="L42" i="25"/>
  <c r="AH42" i="25" s="1"/>
  <c r="F39" i="25"/>
  <c r="AB39" i="25" s="1"/>
  <c r="AW39" i="25" s="1"/>
  <c r="P38" i="25"/>
  <c r="AL38" i="25" s="1"/>
  <c r="U37" i="25"/>
  <c r="AQ37" i="25" s="1"/>
  <c r="D37" i="25"/>
  <c r="Z37" i="25" s="1"/>
  <c r="S36" i="25"/>
  <c r="AO36" i="25" s="1"/>
  <c r="D36" i="25"/>
  <c r="Z36" i="25" s="1"/>
  <c r="AU36" i="25" s="1"/>
  <c r="M35" i="25"/>
  <c r="AI35" i="25" s="1"/>
  <c r="J34" i="25"/>
  <c r="AF34" i="25" s="1"/>
  <c r="H33" i="25"/>
  <c r="AD33" i="25" s="1"/>
  <c r="AY33" i="25" s="1"/>
  <c r="J32" i="25"/>
  <c r="AF32" i="25" s="1"/>
  <c r="I31" i="25"/>
  <c r="L30" i="25"/>
  <c r="AH30" i="25" s="1"/>
  <c r="O29" i="25"/>
  <c r="AK29" i="25" s="1"/>
  <c r="C29" i="25"/>
  <c r="Y29" i="25" s="1"/>
  <c r="R28" i="25"/>
  <c r="AN28" i="25" s="1"/>
  <c r="F28" i="25"/>
  <c r="AB28" i="25" s="1"/>
  <c r="U27" i="25"/>
  <c r="J27" i="25"/>
  <c r="AF27" i="25" s="1"/>
  <c r="L26" i="25"/>
  <c r="AH26" i="25" s="1"/>
  <c r="B26" i="25"/>
  <c r="X26" i="25" s="1"/>
  <c r="S25" i="25"/>
  <c r="I25" i="25"/>
  <c r="AE25" i="25" s="1"/>
  <c r="M24" i="25"/>
  <c r="AI24" i="25" s="1"/>
  <c r="C24" i="25"/>
  <c r="Y24" i="25" s="1"/>
  <c r="S23" i="25"/>
  <c r="AO23" i="25" s="1"/>
  <c r="I23" i="25"/>
  <c r="AE23" i="25" s="1"/>
  <c r="M22" i="25"/>
  <c r="AI22" i="25" s="1"/>
  <c r="C22" i="25"/>
  <c r="Y22" i="25" s="1"/>
  <c r="U21" i="25"/>
  <c r="AQ21" i="25" s="1"/>
  <c r="L21" i="25"/>
  <c r="AH21" i="25" s="1"/>
  <c r="Q20" i="25"/>
  <c r="G20" i="25"/>
  <c r="AC20" i="25" s="1"/>
  <c r="Q19" i="25"/>
  <c r="J19" i="25"/>
  <c r="AF19" i="25" s="1"/>
  <c r="B19" i="25"/>
  <c r="X19" i="25" s="1"/>
  <c r="R18" i="25"/>
  <c r="AN18" i="25" s="1"/>
  <c r="K18" i="25"/>
  <c r="AG18" i="25" s="1"/>
  <c r="C18" i="25"/>
  <c r="Y18" i="25" s="1"/>
  <c r="U17" i="25"/>
  <c r="AQ17" i="25" s="1"/>
  <c r="M17" i="25"/>
  <c r="AI17" i="25" s="1"/>
  <c r="F17" i="25"/>
  <c r="AB17" i="25" s="1"/>
  <c r="O16" i="25"/>
  <c r="AK16" i="25" s="1"/>
  <c r="H16" i="25"/>
  <c r="AD16" i="25" s="1"/>
  <c r="Q15" i="25"/>
  <c r="J15" i="25"/>
  <c r="AF15" i="25" s="1"/>
  <c r="B15" i="25"/>
  <c r="X15" i="25" s="1"/>
  <c r="T14" i="25"/>
  <c r="AP14" i="25" s="1"/>
  <c r="E14" i="25"/>
  <c r="AA14" i="25" s="1"/>
  <c r="N13" i="25"/>
  <c r="AJ13" i="25" s="1"/>
  <c r="G13" i="25"/>
  <c r="AC13" i="25" s="1"/>
  <c r="O12" i="25"/>
  <c r="AK12" i="25" s="1"/>
  <c r="H12" i="25"/>
  <c r="AD12" i="25" s="1"/>
  <c r="Q11" i="25"/>
  <c r="J11" i="25"/>
  <c r="AF11" i="25" s="1"/>
  <c r="B11" i="25"/>
  <c r="X11" i="25" s="1"/>
  <c r="R10" i="25"/>
  <c r="AN10" i="25" s="1"/>
  <c r="K10" i="25"/>
  <c r="AG10" i="25" s="1"/>
  <c r="C10" i="25"/>
  <c r="Y10" i="25" s="1"/>
  <c r="U9" i="25"/>
  <c r="AQ9" i="25" s="1"/>
  <c r="M9" i="25"/>
  <c r="AI9" i="25" s="1"/>
  <c r="F9" i="25"/>
  <c r="AB9" i="25" s="1"/>
  <c r="N8" i="25"/>
  <c r="G8" i="25"/>
  <c r="AC8" i="25" s="1"/>
  <c r="N7" i="25"/>
  <c r="AJ7" i="25" s="1"/>
  <c r="G7" i="25"/>
  <c r="AC7" i="25" s="1"/>
  <c r="O6" i="25"/>
  <c r="AK6" i="25" s="1"/>
  <c r="H6" i="25"/>
  <c r="AD6" i="25" s="1"/>
  <c r="O5" i="25"/>
  <c r="H5" i="25"/>
  <c r="U104" i="24"/>
  <c r="AR104" i="24" s="1"/>
  <c r="M104" i="24"/>
  <c r="AJ104" i="24" s="1"/>
  <c r="E104" i="24"/>
  <c r="AB104" i="24" s="1"/>
  <c r="AX104" i="24" s="1"/>
  <c r="U103" i="24"/>
  <c r="AR103" i="24" s="1"/>
  <c r="M103" i="24"/>
  <c r="AJ103" i="24" s="1"/>
  <c r="E103" i="24"/>
  <c r="AB103" i="24" s="1"/>
  <c r="V102" i="24"/>
  <c r="AS102" i="24" s="1"/>
  <c r="N102" i="24"/>
  <c r="F102" i="24"/>
  <c r="AC102" i="24" s="1"/>
  <c r="O101" i="24"/>
  <c r="AL101" i="24" s="1"/>
  <c r="G101" i="24"/>
  <c r="AD101" i="24" s="1"/>
  <c r="Q100" i="24"/>
  <c r="AN100" i="24" s="1"/>
  <c r="I100" i="24"/>
  <c r="AF100" i="24" s="1"/>
  <c r="R99" i="24"/>
  <c r="AO99" i="24" s="1"/>
  <c r="J99" i="24"/>
  <c r="AG99" i="24" s="1"/>
  <c r="B99" i="24"/>
  <c r="Y99" i="24" s="1"/>
  <c r="S98" i="24"/>
  <c r="AP98" i="24" s="1"/>
  <c r="K98" i="24"/>
  <c r="AH98" i="24" s="1"/>
  <c r="BD98" i="24" s="1"/>
  <c r="C98" i="24"/>
  <c r="Z98" i="24" s="1"/>
  <c r="AV98" i="24" s="1"/>
  <c r="T97" i="24"/>
  <c r="AQ97" i="24" s="1"/>
  <c r="L97" i="24"/>
  <c r="AI97" i="24" s="1"/>
  <c r="D97" i="24"/>
  <c r="AA97" i="24" s="1"/>
  <c r="O96" i="24"/>
  <c r="AL96" i="24" s="1"/>
  <c r="G96" i="24"/>
  <c r="AD96" i="24" s="1"/>
  <c r="Q95" i="24"/>
  <c r="AN95" i="24" s="1"/>
  <c r="I95" i="24"/>
  <c r="T94" i="24"/>
  <c r="AQ94" i="24" s="1"/>
  <c r="L94" i="24"/>
  <c r="AI94" i="24" s="1"/>
  <c r="D94" i="24"/>
  <c r="AA94" i="24" s="1"/>
  <c r="U93" i="24"/>
  <c r="AR93" i="24" s="1"/>
  <c r="M93" i="24"/>
  <c r="AJ93" i="24" s="1"/>
  <c r="E93" i="24"/>
  <c r="AB93" i="24" s="1"/>
  <c r="O92" i="24"/>
  <c r="AL92" i="24" s="1"/>
  <c r="G92" i="24"/>
  <c r="AD92" i="24" s="1"/>
  <c r="P91" i="24"/>
  <c r="H91" i="24"/>
  <c r="AE91" i="24" s="1"/>
  <c r="R90" i="24"/>
  <c r="AO90" i="24" s="1"/>
  <c r="J90" i="24"/>
  <c r="AG90" i="24" s="1"/>
  <c r="B90" i="24"/>
  <c r="Y90" i="24" s="1"/>
  <c r="S89" i="24"/>
  <c r="AP89" i="24" s="1"/>
  <c r="K89" i="24"/>
  <c r="C89" i="24"/>
  <c r="Z89" i="24" s="1"/>
  <c r="S88" i="24"/>
  <c r="AP88" i="24" s="1"/>
  <c r="K88" i="24"/>
  <c r="C88" i="24"/>
  <c r="Z88" i="24" s="1"/>
  <c r="T87" i="24"/>
  <c r="AQ87" i="24" s="1"/>
  <c r="L87" i="24"/>
  <c r="AI87" i="24" s="1"/>
  <c r="D87" i="24"/>
  <c r="AA87" i="24" s="1"/>
  <c r="V86" i="24"/>
  <c r="AS86" i="24" s="1"/>
  <c r="N86" i="24"/>
  <c r="AK86" i="24" s="1"/>
  <c r="F86" i="24"/>
  <c r="AC86" i="24" s="1"/>
  <c r="R85" i="24"/>
  <c r="AO85" i="24" s="1"/>
  <c r="J85" i="24"/>
  <c r="AG85" i="24" s="1"/>
  <c r="B85" i="24"/>
  <c r="Y85" i="24" s="1"/>
  <c r="U84" i="24"/>
  <c r="AR84" i="24" s="1"/>
  <c r="BN84" i="24" s="1"/>
  <c r="M84" i="24"/>
  <c r="AJ84" i="24" s="1"/>
  <c r="E84" i="24"/>
  <c r="AB84" i="24" s="1"/>
  <c r="P83" i="24"/>
  <c r="H83" i="24"/>
  <c r="AE83" i="24" s="1"/>
  <c r="BA83" i="24" s="1"/>
  <c r="S82" i="24"/>
  <c r="AP82" i="24" s="1"/>
  <c r="K82" i="24"/>
  <c r="C82" i="24"/>
  <c r="Z82" i="24" s="1"/>
  <c r="T81" i="24"/>
  <c r="AQ81" i="24" s="1"/>
  <c r="BM81" i="24" s="1"/>
  <c r="C99" i="25"/>
  <c r="Y99" i="25" s="1"/>
  <c r="J91" i="25"/>
  <c r="AF91" i="25" s="1"/>
  <c r="I84" i="25"/>
  <c r="AE84" i="25" s="1"/>
  <c r="U74" i="25"/>
  <c r="AQ74" i="25" s="1"/>
  <c r="M73" i="25"/>
  <c r="O72" i="25"/>
  <c r="AK72" i="25" s="1"/>
  <c r="T71" i="25"/>
  <c r="AP71" i="25" s="1"/>
  <c r="N69" i="25"/>
  <c r="AJ69" i="25" s="1"/>
  <c r="L68" i="25"/>
  <c r="K67" i="25"/>
  <c r="AG67" i="25" s="1"/>
  <c r="M66" i="25"/>
  <c r="B64" i="25"/>
  <c r="X64" i="25" s="1"/>
  <c r="E60" i="25"/>
  <c r="AA60" i="25" s="1"/>
  <c r="H59" i="25"/>
  <c r="AD59" i="25" s="1"/>
  <c r="AY59" i="25" s="1"/>
  <c r="O58" i="25"/>
  <c r="AK58" i="25" s="1"/>
  <c r="D54" i="25"/>
  <c r="Z54" i="25" s="1"/>
  <c r="O53" i="25"/>
  <c r="AK53" i="25" s="1"/>
  <c r="F49" i="25"/>
  <c r="AB49" i="25" s="1"/>
  <c r="K48" i="25"/>
  <c r="AG48" i="25" s="1"/>
  <c r="R47" i="25"/>
  <c r="AN47" i="25" s="1"/>
  <c r="C43" i="25"/>
  <c r="Y43" i="25" s="1"/>
  <c r="F42" i="25"/>
  <c r="AB42" i="25" s="1"/>
  <c r="G41" i="25"/>
  <c r="AC41" i="25" s="1"/>
  <c r="Q40" i="25"/>
  <c r="D39" i="25"/>
  <c r="Z39" i="25" s="1"/>
  <c r="AU39" i="25" s="1"/>
  <c r="N38" i="25"/>
  <c r="AJ38" i="25" s="1"/>
  <c r="R37" i="25"/>
  <c r="AN37" i="25" s="1"/>
  <c r="C37" i="25"/>
  <c r="Y37" i="25" s="1"/>
  <c r="P36" i="25"/>
  <c r="AL36" i="25" s="1"/>
  <c r="L35" i="25"/>
  <c r="AH35" i="25" s="1"/>
  <c r="I34" i="25"/>
  <c r="AE34" i="25" s="1"/>
  <c r="T33" i="25"/>
  <c r="AP33" i="25" s="1"/>
  <c r="E33" i="25"/>
  <c r="AA33" i="25" s="1"/>
  <c r="H32" i="25"/>
  <c r="AD32" i="25" s="1"/>
  <c r="G31" i="25"/>
  <c r="I30" i="25"/>
  <c r="AE30" i="25" s="1"/>
  <c r="AZ30" i="25" s="1"/>
  <c r="N29" i="25"/>
  <c r="AJ29" i="25" s="1"/>
  <c r="B29" i="25"/>
  <c r="X29" i="25" s="1"/>
  <c r="P28" i="25"/>
  <c r="AL28" i="25" s="1"/>
  <c r="D28" i="25"/>
  <c r="Z28" i="25" s="1"/>
  <c r="T27" i="25"/>
  <c r="AP27" i="25" s="1"/>
  <c r="H27" i="25"/>
  <c r="AD27" i="25" s="1"/>
  <c r="U26" i="25"/>
  <c r="AQ26" i="25" s="1"/>
  <c r="K26" i="25"/>
  <c r="AG26" i="25" s="1"/>
  <c r="R25" i="25"/>
  <c r="H25" i="25"/>
  <c r="AD25" i="25" s="1"/>
  <c r="B24" i="25"/>
  <c r="X24" i="25" s="1"/>
  <c r="Q23" i="25"/>
  <c r="H23" i="25"/>
  <c r="AD23" i="25" s="1"/>
  <c r="B22" i="25"/>
  <c r="X22" i="25" s="1"/>
  <c r="T21" i="25"/>
  <c r="AP21" i="25" s="1"/>
  <c r="K21" i="25"/>
  <c r="AG21" i="25" s="1"/>
  <c r="O20" i="25"/>
  <c r="AK20" i="25" s="1"/>
  <c r="F20" i="25"/>
  <c r="AB20" i="25" s="1"/>
  <c r="P19" i="25"/>
  <c r="AL19" i="25" s="1"/>
  <c r="I19" i="25"/>
  <c r="Q18" i="25"/>
  <c r="J18" i="25"/>
  <c r="AF18" i="25" s="1"/>
  <c r="B18" i="25"/>
  <c r="X18" i="25" s="1"/>
  <c r="T17" i="25"/>
  <c r="AP17" i="25" s="1"/>
  <c r="E17" i="25"/>
  <c r="AA17" i="25" s="1"/>
  <c r="N16" i="25"/>
  <c r="G16" i="25"/>
  <c r="AC16" i="25" s="1"/>
  <c r="P15" i="25"/>
  <c r="AL15" i="25" s="1"/>
  <c r="I15" i="25"/>
  <c r="S14" i="25"/>
  <c r="AO14" i="25" s="1"/>
  <c r="L14" i="25"/>
  <c r="AH14" i="25" s="1"/>
  <c r="D14" i="25"/>
  <c r="Z14" i="25" s="1"/>
  <c r="U13" i="25"/>
  <c r="AQ13" i="25" s="1"/>
  <c r="M13" i="25"/>
  <c r="AI13" i="25" s="1"/>
  <c r="F13" i="25"/>
  <c r="AB13" i="25" s="1"/>
  <c r="N12" i="25"/>
  <c r="AJ12" i="25" s="1"/>
  <c r="G12" i="25"/>
  <c r="AC12" i="25" s="1"/>
  <c r="P11" i="25"/>
  <c r="AL11" i="25" s="1"/>
  <c r="I11" i="25"/>
  <c r="AE11" i="25" s="1"/>
  <c r="Q10" i="25"/>
  <c r="J10" i="25"/>
  <c r="AF10" i="25" s="1"/>
  <c r="B10" i="25"/>
  <c r="X10" i="25" s="1"/>
  <c r="T9" i="25"/>
  <c r="E9" i="25"/>
  <c r="AA9" i="25" s="1"/>
  <c r="U8" i="25"/>
  <c r="AQ8" i="25" s="1"/>
  <c r="M8" i="25"/>
  <c r="AI8" i="25" s="1"/>
  <c r="F8" i="25"/>
  <c r="AB8" i="25" s="1"/>
  <c r="U7" i="25"/>
  <c r="M7" i="25"/>
  <c r="F7" i="25"/>
  <c r="AB7" i="25" s="1"/>
  <c r="N6" i="25"/>
  <c r="AJ6" i="25" s="1"/>
  <c r="G6" i="25"/>
  <c r="AC6" i="25" s="1"/>
  <c r="N5" i="25"/>
  <c r="G5" i="25"/>
  <c r="T104" i="24"/>
  <c r="AQ104" i="24" s="1"/>
  <c r="L104" i="24"/>
  <c r="AI104" i="24" s="1"/>
  <c r="D104" i="24"/>
  <c r="AA104" i="24" s="1"/>
  <c r="AW104" i="24" s="1"/>
  <c r="T103" i="24"/>
  <c r="AQ103" i="24" s="1"/>
  <c r="BM103" i="24" s="1"/>
  <c r="L103" i="24"/>
  <c r="AI103" i="24" s="1"/>
  <c r="D103" i="24"/>
  <c r="AA103" i="24" s="1"/>
  <c r="U102" i="24"/>
  <c r="AR102" i="24" s="1"/>
  <c r="M102" i="24"/>
  <c r="AJ102" i="24" s="1"/>
  <c r="E102" i="24"/>
  <c r="AB102" i="24" s="1"/>
  <c r="V101" i="24"/>
  <c r="AS101" i="24" s="1"/>
  <c r="N101" i="24"/>
  <c r="F101" i="24"/>
  <c r="AC101" i="24" s="1"/>
  <c r="P100" i="24"/>
  <c r="H100" i="24"/>
  <c r="AE100" i="24" s="1"/>
  <c r="Q99" i="24"/>
  <c r="AN99" i="24" s="1"/>
  <c r="I99" i="24"/>
  <c r="AF99" i="24" s="1"/>
  <c r="R98" i="24"/>
  <c r="AO98" i="24" s="1"/>
  <c r="J98" i="24"/>
  <c r="AG98" i="24" s="1"/>
  <c r="B98" i="24"/>
  <c r="Y98" i="24" s="1"/>
  <c r="S97" i="24"/>
  <c r="AP97" i="24" s="1"/>
  <c r="K97" i="24"/>
  <c r="C97" i="24"/>
  <c r="Z97" i="24" s="1"/>
  <c r="AV97" i="24" s="1"/>
  <c r="V96" i="24"/>
  <c r="AS96" i="24" s="1"/>
  <c r="N96" i="24"/>
  <c r="AK96" i="24" s="1"/>
  <c r="F96" i="24"/>
  <c r="AC96" i="24" s="1"/>
  <c r="AY96" i="24" s="1"/>
  <c r="P95" i="24"/>
  <c r="AM95" i="24" s="1"/>
  <c r="H95" i="24"/>
  <c r="AE95" i="24" s="1"/>
  <c r="S94" i="24"/>
  <c r="AP94" i="24" s="1"/>
  <c r="K94" i="24"/>
  <c r="C94" i="24"/>
  <c r="Z94" i="24" s="1"/>
  <c r="T93" i="24"/>
  <c r="AQ93" i="24" s="1"/>
  <c r="L93" i="24"/>
  <c r="AI93" i="24" s="1"/>
  <c r="D93" i="24"/>
  <c r="AA93" i="24" s="1"/>
  <c r="V92" i="24"/>
  <c r="AS92" i="24" s="1"/>
  <c r="N92" i="24"/>
  <c r="F92" i="24"/>
  <c r="AC92" i="24" s="1"/>
  <c r="O91" i="24"/>
  <c r="AL91" i="24" s="1"/>
  <c r="G91" i="24"/>
  <c r="AD91" i="24" s="1"/>
  <c r="Q90" i="24"/>
  <c r="AN90" i="24" s="1"/>
  <c r="I90" i="24"/>
  <c r="AF90" i="24" s="1"/>
  <c r="BB90" i="24" s="1"/>
  <c r="R89" i="24"/>
  <c r="AO89" i="24" s="1"/>
  <c r="BK89" i="24" s="1"/>
  <c r="J89" i="24"/>
  <c r="AG89" i="24" s="1"/>
  <c r="B89" i="24"/>
  <c r="Y89" i="24" s="1"/>
  <c r="R88" i="24"/>
  <c r="AO88" i="24" s="1"/>
  <c r="J88" i="24"/>
  <c r="AG88" i="24" s="1"/>
  <c r="B88" i="24"/>
  <c r="Y88" i="24" s="1"/>
  <c r="S87" i="24"/>
  <c r="AP87" i="24" s="1"/>
  <c r="K87" i="24"/>
  <c r="C87" i="24"/>
  <c r="Z87" i="24" s="1"/>
  <c r="U86" i="24"/>
  <c r="AR86" i="24" s="1"/>
  <c r="M86" i="24"/>
  <c r="AJ86" i="24" s="1"/>
  <c r="E86" i="24"/>
  <c r="AB86" i="24" s="1"/>
  <c r="Q85" i="24"/>
  <c r="AN85" i="24" s="1"/>
  <c r="I85" i="24"/>
  <c r="T84" i="24"/>
  <c r="AQ84" i="24" s="1"/>
  <c r="L84" i="24"/>
  <c r="AI84" i="24" s="1"/>
  <c r="D84" i="24"/>
  <c r="AA84" i="24" s="1"/>
  <c r="AW84" i="24" s="1"/>
  <c r="O83" i="24"/>
  <c r="AL83" i="24" s="1"/>
  <c r="G83" i="24"/>
  <c r="AD83" i="24" s="1"/>
  <c r="AZ83" i="24" s="1"/>
  <c r="R82" i="24"/>
  <c r="AO82" i="24" s="1"/>
  <c r="J82" i="24"/>
  <c r="AG82" i="24" s="1"/>
  <c r="B82" i="24"/>
  <c r="Y82" i="24" s="1"/>
  <c r="S81" i="24"/>
  <c r="AP81" i="24" s="1"/>
  <c r="K81" i="24"/>
  <c r="M18" i="26"/>
  <c r="AJ18" i="26" s="1"/>
  <c r="B11" i="26"/>
  <c r="Y11" i="26" s="1"/>
  <c r="N80" i="25"/>
  <c r="P76" i="25"/>
  <c r="AL76" i="25" s="1"/>
  <c r="R75" i="25"/>
  <c r="L74" i="25"/>
  <c r="AH74" i="25" s="1"/>
  <c r="E73" i="25"/>
  <c r="AA73" i="25" s="1"/>
  <c r="G72" i="25"/>
  <c r="AC72" i="25" s="1"/>
  <c r="R71" i="25"/>
  <c r="M70" i="25"/>
  <c r="AI70" i="25" s="1"/>
  <c r="G69" i="25"/>
  <c r="AC69" i="25" s="1"/>
  <c r="I68" i="25"/>
  <c r="I67" i="25"/>
  <c r="L66" i="25"/>
  <c r="AH66" i="25" s="1"/>
  <c r="G63" i="25"/>
  <c r="AC63" i="25" s="1"/>
  <c r="G62" i="25"/>
  <c r="AC62" i="25" s="1"/>
  <c r="AX62" i="25" s="1"/>
  <c r="R61" i="25"/>
  <c r="AN61" i="25" s="1"/>
  <c r="F59" i="25"/>
  <c r="AB59" i="25" s="1"/>
  <c r="J58" i="25"/>
  <c r="AF58" i="25" s="1"/>
  <c r="T57" i="25"/>
  <c r="B54" i="25"/>
  <c r="X54" i="25" s="1"/>
  <c r="M53" i="25"/>
  <c r="AI53" i="25" s="1"/>
  <c r="Q52" i="25"/>
  <c r="Q51" i="25"/>
  <c r="I48" i="25"/>
  <c r="AE48" i="25" s="1"/>
  <c r="D42" i="25"/>
  <c r="Z42" i="25" s="1"/>
  <c r="E41" i="25"/>
  <c r="AA41" i="25" s="1"/>
  <c r="O40" i="25"/>
  <c r="AK40" i="25" s="1"/>
  <c r="I38" i="25"/>
  <c r="AE38" i="25" s="1"/>
  <c r="P37" i="25"/>
  <c r="AL37" i="25" s="1"/>
  <c r="N36" i="25"/>
  <c r="AJ36" i="25" s="1"/>
  <c r="I35" i="25"/>
  <c r="AE35" i="25" s="1"/>
  <c r="G34" i="25"/>
  <c r="AC34" i="25" s="1"/>
  <c r="R33" i="25"/>
  <c r="AN33" i="25" s="1"/>
  <c r="C33" i="25"/>
  <c r="Y33" i="25" s="1"/>
  <c r="G32" i="25"/>
  <c r="AC32" i="25" s="1"/>
  <c r="S31" i="25"/>
  <c r="D31" i="25"/>
  <c r="G30" i="25"/>
  <c r="AC30" i="25" s="1"/>
  <c r="O28" i="25"/>
  <c r="AK28" i="25" s="1"/>
  <c r="C28" i="25"/>
  <c r="Y28" i="25" s="1"/>
  <c r="R27" i="25"/>
  <c r="F27" i="25"/>
  <c r="AB27" i="25" s="1"/>
  <c r="S26" i="25"/>
  <c r="AO26" i="25" s="1"/>
  <c r="J26" i="25"/>
  <c r="AF26" i="25" s="1"/>
  <c r="P25" i="25"/>
  <c r="AL25" i="25" s="1"/>
  <c r="F25" i="25"/>
  <c r="AB25" i="25" s="1"/>
  <c r="U24" i="25"/>
  <c r="AQ24" i="25" s="1"/>
  <c r="K24" i="25"/>
  <c r="AG24" i="25" s="1"/>
  <c r="P23" i="25"/>
  <c r="AL23" i="25" s="1"/>
  <c r="G23" i="25"/>
  <c r="AC23" i="25" s="1"/>
  <c r="U22" i="25"/>
  <c r="AQ22" i="25" s="1"/>
  <c r="K22" i="25"/>
  <c r="AG22" i="25" s="1"/>
  <c r="S21" i="25"/>
  <c r="AO21" i="25" s="1"/>
  <c r="I21" i="25"/>
  <c r="N20" i="25"/>
  <c r="AJ20" i="25" s="1"/>
  <c r="E20" i="25"/>
  <c r="AA20" i="25" s="1"/>
  <c r="O19" i="25"/>
  <c r="AK19" i="25" s="1"/>
  <c r="H19" i="25"/>
  <c r="AD19" i="25" s="1"/>
  <c r="P18" i="25"/>
  <c r="AL18" i="25" s="1"/>
  <c r="I18" i="25"/>
  <c r="AE18" i="25" s="1"/>
  <c r="S17" i="25"/>
  <c r="AO17" i="25" s="1"/>
  <c r="L17" i="25"/>
  <c r="AH17" i="25" s="1"/>
  <c r="D17" i="25"/>
  <c r="Z17" i="25" s="1"/>
  <c r="U16" i="25"/>
  <c r="AQ16" i="25" s="1"/>
  <c r="M16" i="25"/>
  <c r="AI16" i="25" s="1"/>
  <c r="F16" i="25"/>
  <c r="AB16" i="25" s="1"/>
  <c r="O15" i="25"/>
  <c r="AK15" i="25" s="1"/>
  <c r="H15" i="25"/>
  <c r="AD15" i="25" s="1"/>
  <c r="R14" i="25"/>
  <c r="AN14" i="25" s="1"/>
  <c r="G14" i="26"/>
  <c r="AD14" i="26" s="1"/>
  <c r="AZ14" i="26" s="1"/>
  <c r="U12" i="26"/>
  <c r="AR12" i="26" s="1"/>
  <c r="BN12" i="26" s="1"/>
  <c r="O92" i="25"/>
  <c r="I85" i="25"/>
  <c r="AE85" i="25" s="1"/>
  <c r="E81" i="25"/>
  <c r="AA81" i="25" s="1"/>
  <c r="AV81" i="25" s="1"/>
  <c r="T78" i="25"/>
  <c r="AP78" i="25" s="1"/>
  <c r="M77" i="25"/>
  <c r="AI77" i="25" s="1"/>
  <c r="E76" i="25"/>
  <c r="AA76" i="25" s="1"/>
  <c r="H75" i="25"/>
  <c r="AD75" i="25" s="1"/>
  <c r="AY75" i="25" s="1"/>
  <c r="E71" i="25"/>
  <c r="AA71" i="25" s="1"/>
  <c r="AV71" i="25" s="1"/>
  <c r="B70" i="25"/>
  <c r="X70" i="25" s="1"/>
  <c r="D66" i="25"/>
  <c r="Z66" i="25" s="1"/>
  <c r="AU66" i="25" s="1"/>
  <c r="Q65" i="25"/>
  <c r="S64" i="25"/>
  <c r="AO64" i="25" s="1"/>
  <c r="K61" i="25"/>
  <c r="AG61" i="25" s="1"/>
  <c r="B58" i="25"/>
  <c r="X58" i="25" s="1"/>
  <c r="O56" i="25"/>
  <c r="AK56" i="25" s="1"/>
  <c r="O55" i="25"/>
  <c r="F53" i="25"/>
  <c r="AB53" i="25" s="1"/>
  <c r="J52" i="25"/>
  <c r="AF52" i="25" s="1"/>
  <c r="J51" i="25"/>
  <c r="AF51" i="25" s="1"/>
  <c r="S50" i="25"/>
  <c r="E47" i="25"/>
  <c r="AA47" i="25" s="1"/>
  <c r="N46" i="25"/>
  <c r="AJ46" i="25" s="1"/>
  <c r="P45" i="25"/>
  <c r="AL45" i="25" s="1"/>
  <c r="R44" i="25"/>
  <c r="T43" i="25"/>
  <c r="AP43" i="25" s="1"/>
  <c r="H40" i="25"/>
  <c r="AD40" i="25" s="1"/>
  <c r="U39" i="25"/>
  <c r="L37" i="25"/>
  <c r="AH37" i="25" s="1"/>
  <c r="L36" i="25"/>
  <c r="AH36" i="25" s="1"/>
  <c r="U35" i="25"/>
  <c r="AQ35" i="25" s="1"/>
  <c r="F35" i="25"/>
  <c r="AB35" i="25" s="1"/>
  <c r="Q34" i="25"/>
  <c r="B34" i="25"/>
  <c r="X34" i="25" s="1"/>
  <c r="O33" i="25"/>
  <c r="AK33" i="25" s="1"/>
  <c r="Q32" i="25"/>
  <c r="B32" i="25"/>
  <c r="X32" i="25" s="1"/>
  <c r="P31" i="25"/>
  <c r="S30" i="25"/>
  <c r="D30" i="25"/>
  <c r="Z30" i="25" s="1"/>
  <c r="J29" i="25"/>
  <c r="AF29" i="25" s="1"/>
  <c r="BA29" i="25" s="1"/>
  <c r="L28" i="25"/>
  <c r="AH28" i="25" s="1"/>
  <c r="O27" i="25"/>
  <c r="AK27" i="25" s="1"/>
  <c r="C27" i="25"/>
  <c r="Y27" i="25" s="1"/>
  <c r="Q26" i="25"/>
  <c r="G26" i="25"/>
  <c r="AC26" i="25" s="1"/>
  <c r="M25" i="25"/>
  <c r="D25" i="25"/>
  <c r="Z25" i="25" s="1"/>
  <c r="R24" i="25"/>
  <c r="AN24" i="25" s="1"/>
  <c r="H24" i="25"/>
  <c r="AD24" i="25" s="1"/>
  <c r="N23" i="25"/>
  <c r="AJ23" i="25" s="1"/>
  <c r="D23" i="25"/>
  <c r="Z23" i="25" s="1"/>
  <c r="R22" i="25"/>
  <c r="AN22" i="25" s="1"/>
  <c r="I22" i="25"/>
  <c r="AE22" i="25" s="1"/>
  <c r="P21" i="25"/>
  <c r="AL21" i="25" s="1"/>
  <c r="F21" i="25"/>
  <c r="AB21" i="25" s="1"/>
  <c r="C20" i="25"/>
  <c r="Y20" i="25" s="1"/>
  <c r="M19" i="25"/>
  <c r="AI19" i="25" s="1"/>
  <c r="F19" i="25"/>
  <c r="AB19" i="25" s="1"/>
  <c r="N18" i="25"/>
  <c r="G18" i="25"/>
  <c r="AC18" i="25" s="1"/>
  <c r="Q17" i="25"/>
  <c r="J17" i="25"/>
  <c r="AF17" i="25" s="1"/>
  <c r="B17" i="25"/>
  <c r="X17" i="25" s="1"/>
  <c r="S16" i="25"/>
  <c r="L16" i="25"/>
  <c r="AH16" i="25" s="1"/>
  <c r="D16" i="25"/>
  <c r="Z16" i="25" s="1"/>
  <c r="U15" i="25"/>
  <c r="AQ15" i="25" s="1"/>
  <c r="M15" i="25"/>
  <c r="AI15" i="25" s="1"/>
  <c r="F15" i="25"/>
  <c r="AB15" i="25" s="1"/>
  <c r="P14" i="25"/>
  <c r="AL14" i="25" s="1"/>
  <c r="I14" i="25"/>
  <c r="AE14" i="25" s="1"/>
  <c r="R13" i="25"/>
  <c r="K13" i="25"/>
  <c r="AG13" i="25" s="1"/>
  <c r="C13" i="25"/>
  <c r="Y13" i="25" s="1"/>
  <c r="S12" i="25"/>
  <c r="P78" i="25"/>
  <c r="AL78" i="25" s="1"/>
  <c r="C72" i="25"/>
  <c r="Y72" i="25" s="1"/>
  <c r="AT72" i="25" s="1"/>
  <c r="E69" i="25"/>
  <c r="AA69" i="25" s="1"/>
  <c r="AV69" i="25" s="1"/>
  <c r="Q64" i="25"/>
  <c r="AM64" i="25" s="1"/>
  <c r="BH64" i="25" s="1"/>
  <c r="P61" i="25"/>
  <c r="AL61" i="25" s="1"/>
  <c r="T60" i="25"/>
  <c r="AP60" i="25" s="1"/>
  <c r="H58" i="25"/>
  <c r="AD58" i="25" s="1"/>
  <c r="U55" i="25"/>
  <c r="AQ55" i="25" s="1"/>
  <c r="BL55" i="25" s="1"/>
  <c r="C48" i="25"/>
  <c r="Y48" i="25" s="1"/>
  <c r="B40" i="25"/>
  <c r="X40" i="25" s="1"/>
  <c r="G35" i="25"/>
  <c r="AC35" i="25" s="1"/>
  <c r="D34" i="25"/>
  <c r="Z34" i="25" s="1"/>
  <c r="AU34" i="25" s="1"/>
  <c r="F30" i="25"/>
  <c r="AB30" i="25" s="1"/>
  <c r="AW30" i="25" s="1"/>
  <c r="M28" i="25"/>
  <c r="AI28" i="25" s="1"/>
  <c r="M27" i="25"/>
  <c r="AI27" i="25" s="1"/>
  <c r="I26" i="25"/>
  <c r="E25" i="25"/>
  <c r="AA25" i="25" s="1"/>
  <c r="G24" i="25"/>
  <c r="AC24" i="25" s="1"/>
  <c r="E23" i="25"/>
  <c r="AA23" i="25" s="1"/>
  <c r="J22" i="25"/>
  <c r="AF22" i="25" s="1"/>
  <c r="O21" i="25"/>
  <c r="AK21" i="25" s="1"/>
  <c r="U20" i="25"/>
  <c r="F18" i="25"/>
  <c r="AB18" i="25" s="1"/>
  <c r="I17" i="25"/>
  <c r="K16" i="25"/>
  <c r="AG16" i="25" s="1"/>
  <c r="K12" i="25"/>
  <c r="AG12" i="25" s="1"/>
  <c r="H11" i="25"/>
  <c r="AD11" i="25" s="1"/>
  <c r="U10" i="25"/>
  <c r="AQ10" i="25" s="1"/>
  <c r="F10" i="25"/>
  <c r="AB10" i="25" s="1"/>
  <c r="Q9" i="25"/>
  <c r="B9" i="25"/>
  <c r="X9" i="25" s="1"/>
  <c r="Q8" i="25"/>
  <c r="B8" i="25"/>
  <c r="X8" i="25" s="1"/>
  <c r="L5" i="25"/>
  <c r="Q104" i="24"/>
  <c r="AN104" i="24" s="1"/>
  <c r="J103" i="24"/>
  <c r="AG103" i="24" s="1"/>
  <c r="BC103" i="24" s="1"/>
  <c r="I102" i="24"/>
  <c r="AF102" i="24" s="1"/>
  <c r="U101" i="24"/>
  <c r="AR101" i="24" s="1"/>
  <c r="E101" i="24"/>
  <c r="AB101" i="24" s="1"/>
  <c r="AX101" i="24" s="1"/>
  <c r="V100" i="24"/>
  <c r="AS100" i="24" s="1"/>
  <c r="F100" i="24"/>
  <c r="AC100" i="24" s="1"/>
  <c r="U99" i="24"/>
  <c r="AR99" i="24" s="1"/>
  <c r="BN99" i="24" s="1"/>
  <c r="E99" i="24"/>
  <c r="AB99" i="24" s="1"/>
  <c r="Q98" i="24"/>
  <c r="AN98" i="24" s="1"/>
  <c r="F98" i="24"/>
  <c r="AC98" i="24" s="1"/>
  <c r="Q97" i="24"/>
  <c r="AN97" i="24" s="1"/>
  <c r="F97" i="24"/>
  <c r="AC97" i="24" s="1"/>
  <c r="AY97" i="24" s="1"/>
  <c r="T96" i="24"/>
  <c r="AQ96" i="24" s="1"/>
  <c r="BM96" i="24" s="1"/>
  <c r="I96" i="24"/>
  <c r="AF96" i="24" s="1"/>
  <c r="L95" i="24"/>
  <c r="AI95" i="24" s="1"/>
  <c r="P94" i="24"/>
  <c r="B94" i="24"/>
  <c r="Y94" i="24" s="1"/>
  <c r="P93" i="24"/>
  <c r="AM93" i="24" s="1"/>
  <c r="B93" i="24"/>
  <c r="Y93" i="24" s="1"/>
  <c r="R92" i="24"/>
  <c r="AO92" i="24" s="1"/>
  <c r="D92" i="24"/>
  <c r="AA92" i="24" s="1"/>
  <c r="U91" i="24"/>
  <c r="AR91" i="24" s="1"/>
  <c r="J91" i="24"/>
  <c r="AG91" i="24" s="1"/>
  <c r="BC91" i="24" s="1"/>
  <c r="N90" i="24"/>
  <c r="O89" i="24"/>
  <c r="AL89" i="24" s="1"/>
  <c r="N88" i="24"/>
  <c r="AK88" i="24" s="1"/>
  <c r="N87" i="24"/>
  <c r="P86" i="24"/>
  <c r="AM86" i="24" s="1"/>
  <c r="BI86" i="24" s="1"/>
  <c r="B86" i="24"/>
  <c r="Y86" i="24" s="1"/>
  <c r="U85" i="24"/>
  <c r="AR85" i="24" s="1"/>
  <c r="G85" i="24"/>
  <c r="AD85" i="24" s="1"/>
  <c r="AZ85" i="24" s="1"/>
  <c r="J84" i="24"/>
  <c r="AG84" i="24" s="1"/>
  <c r="M83" i="24"/>
  <c r="AJ83" i="24" s="1"/>
  <c r="B83" i="24"/>
  <c r="Y83" i="24" s="1"/>
  <c r="U82" i="24"/>
  <c r="AR82" i="24" s="1"/>
  <c r="G82" i="24"/>
  <c r="AD82" i="24" s="1"/>
  <c r="AZ82" i="24" s="1"/>
  <c r="V81" i="24"/>
  <c r="AS81" i="24" s="1"/>
  <c r="L81" i="24"/>
  <c r="AI81" i="24" s="1"/>
  <c r="C81" i="24"/>
  <c r="Z81" i="24" s="1"/>
  <c r="U80" i="24"/>
  <c r="AR80" i="24" s="1"/>
  <c r="M80" i="24"/>
  <c r="AJ80" i="24" s="1"/>
  <c r="E80" i="24"/>
  <c r="AB80" i="24" s="1"/>
  <c r="AX80" i="24" s="1"/>
  <c r="Q79" i="24"/>
  <c r="AN79" i="24" s="1"/>
  <c r="I79" i="24"/>
  <c r="AF79" i="24" s="1"/>
  <c r="Q78" i="24"/>
  <c r="AN78" i="24" s="1"/>
  <c r="I78" i="24"/>
  <c r="AF78" i="24" s="1"/>
  <c r="S77" i="24"/>
  <c r="K77" i="24"/>
  <c r="C77" i="24"/>
  <c r="Z77" i="24" s="1"/>
  <c r="AV77" i="24" s="1"/>
  <c r="T76" i="24"/>
  <c r="AQ76" i="24" s="1"/>
  <c r="L76" i="24"/>
  <c r="AI76" i="24" s="1"/>
  <c r="D76" i="24"/>
  <c r="AA76" i="24" s="1"/>
  <c r="O75" i="24"/>
  <c r="AL75" i="24" s="1"/>
  <c r="G75" i="24"/>
  <c r="AD75" i="24" s="1"/>
  <c r="P74" i="24"/>
  <c r="H74" i="24"/>
  <c r="AE74" i="24" s="1"/>
  <c r="S73" i="24"/>
  <c r="AP73" i="24" s="1"/>
  <c r="BL73" i="24" s="1"/>
  <c r="K73" i="24"/>
  <c r="AH73" i="24" s="1"/>
  <c r="C73" i="24"/>
  <c r="Z73" i="24" s="1"/>
  <c r="O72" i="24"/>
  <c r="AL72" i="24" s="1"/>
  <c r="G72" i="24"/>
  <c r="AD72" i="24" s="1"/>
  <c r="P71" i="24"/>
  <c r="H71" i="24"/>
  <c r="AE71" i="24" s="1"/>
  <c r="Q70" i="24"/>
  <c r="AN70" i="24" s="1"/>
  <c r="I70" i="24"/>
  <c r="AF70" i="24" s="1"/>
  <c r="S69" i="24"/>
  <c r="AP69" i="24" s="1"/>
  <c r="BL69" i="24" s="1"/>
  <c r="K69" i="24"/>
  <c r="C69" i="24"/>
  <c r="Z69" i="24" s="1"/>
  <c r="O68" i="24"/>
  <c r="AL68" i="24" s="1"/>
  <c r="G68" i="24"/>
  <c r="AD68" i="24" s="1"/>
  <c r="S67" i="24"/>
  <c r="K67" i="24"/>
  <c r="C67" i="24"/>
  <c r="Z67" i="24" s="1"/>
  <c r="O66" i="24"/>
  <c r="AL66" i="24" s="1"/>
  <c r="G66" i="24"/>
  <c r="AD66" i="24" s="1"/>
  <c r="Q65" i="24"/>
  <c r="AN65" i="24" s="1"/>
  <c r="I65" i="24"/>
  <c r="AF65" i="24" s="1"/>
  <c r="T64" i="24"/>
  <c r="AQ64" i="24" s="1"/>
  <c r="L64" i="24"/>
  <c r="AI64" i="24" s="1"/>
  <c r="D64" i="24"/>
  <c r="AA64" i="24" s="1"/>
  <c r="O63" i="24"/>
  <c r="AL63" i="24" s="1"/>
  <c r="BH63" i="24" s="1"/>
  <c r="G63" i="24"/>
  <c r="AD63" i="24" s="1"/>
  <c r="Q62" i="24"/>
  <c r="AN62" i="24" s="1"/>
  <c r="I62" i="24"/>
  <c r="AF62" i="24" s="1"/>
  <c r="BB62" i="24" s="1"/>
  <c r="S61" i="24"/>
  <c r="AP61" i="24" s="1"/>
  <c r="K61" i="24"/>
  <c r="C61" i="24"/>
  <c r="Z61" i="24" s="1"/>
  <c r="S60" i="24"/>
  <c r="K60" i="24"/>
  <c r="AH60" i="24" s="1"/>
  <c r="C60" i="24"/>
  <c r="Z60" i="24" s="1"/>
  <c r="AV60" i="24" s="1"/>
  <c r="O59" i="24"/>
  <c r="AL59" i="24" s="1"/>
  <c r="G59" i="24"/>
  <c r="AD59" i="24" s="1"/>
  <c r="P58" i="24"/>
  <c r="H58" i="24"/>
  <c r="AE58" i="24" s="1"/>
  <c r="Q57" i="24"/>
  <c r="AN57" i="24" s="1"/>
  <c r="I57" i="24"/>
  <c r="R56" i="24"/>
  <c r="AO56" i="24" s="1"/>
  <c r="BK56" i="24" s="1"/>
  <c r="J56" i="24"/>
  <c r="AG56" i="24" s="1"/>
  <c r="B56" i="24"/>
  <c r="Y56" i="24" s="1"/>
  <c r="U55" i="24"/>
  <c r="AR55" i="24" s="1"/>
  <c r="M55" i="24"/>
  <c r="AJ55" i="24" s="1"/>
  <c r="E55" i="24"/>
  <c r="AB55" i="24" s="1"/>
  <c r="Q54" i="24"/>
  <c r="AN54" i="24" s="1"/>
  <c r="I54" i="24"/>
  <c r="AF54" i="24" s="1"/>
  <c r="T53" i="24"/>
  <c r="AQ53" i="24" s="1"/>
  <c r="L53" i="24"/>
  <c r="AI53" i="24" s="1"/>
  <c r="D53" i="24"/>
  <c r="AA53" i="24" s="1"/>
  <c r="P52" i="24"/>
  <c r="AM52" i="24" s="1"/>
  <c r="H52" i="24"/>
  <c r="AE52" i="24" s="1"/>
  <c r="Q51" i="24"/>
  <c r="AN51" i="24" s="1"/>
  <c r="I51" i="24"/>
  <c r="V50" i="24"/>
  <c r="N50" i="24"/>
  <c r="AK50" i="24" s="1"/>
  <c r="F50" i="24"/>
  <c r="AC50" i="24" s="1"/>
  <c r="P49" i="24"/>
  <c r="AM49" i="24" s="1"/>
  <c r="H49" i="24"/>
  <c r="AE49" i="24" s="1"/>
  <c r="T48" i="24"/>
  <c r="AQ48" i="24" s="1"/>
  <c r="L48" i="24"/>
  <c r="AI48" i="24" s="1"/>
  <c r="D48" i="24"/>
  <c r="AA48" i="24" s="1"/>
  <c r="V47" i="24"/>
  <c r="AS47" i="24" s="1"/>
  <c r="N47" i="24"/>
  <c r="C92" i="25"/>
  <c r="Y92" i="25" s="1"/>
  <c r="AT92" i="25" s="1"/>
  <c r="J75" i="25"/>
  <c r="AF75" i="25" s="1"/>
  <c r="C67" i="25"/>
  <c r="Y67" i="25" s="1"/>
  <c r="I61" i="25"/>
  <c r="M55" i="25"/>
  <c r="O52" i="25"/>
  <c r="AK52" i="25" s="1"/>
  <c r="N45" i="25"/>
  <c r="D35" i="25"/>
  <c r="Z35" i="25" s="1"/>
  <c r="C30" i="25"/>
  <c r="Y30" i="25" s="1"/>
  <c r="T29" i="25"/>
  <c r="AP29" i="25" s="1"/>
  <c r="K28" i="25"/>
  <c r="AG28" i="25" s="1"/>
  <c r="E27" i="25"/>
  <c r="AA27" i="25" s="1"/>
  <c r="F26" i="25"/>
  <c r="AB26" i="25" s="1"/>
  <c r="C25" i="25"/>
  <c r="Y25" i="25" s="1"/>
  <c r="AT25" i="25" s="1"/>
  <c r="B23" i="25"/>
  <c r="X23" i="25" s="1"/>
  <c r="H22" i="25"/>
  <c r="AD22" i="25" s="1"/>
  <c r="H21" i="25"/>
  <c r="M20" i="25"/>
  <c r="AI20" i="25" s="1"/>
  <c r="C17" i="25"/>
  <c r="Y17" i="25" s="1"/>
  <c r="E16" i="25"/>
  <c r="AA16" i="25" s="1"/>
  <c r="G15" i="25"/>
  <c r="AC15" i="25" s="1"/>
  <c r="Q14" i="25"/>
  <c r="L13" i="25"/>
  <c r="AH13" i="25" s="1"/>
  <c r="F12" i="25"/>
  <c r="AB12" i="25" s="1"/>
  <c r="G11" i="25"/>
  <c r="AC11" i="25" s="1"/>
  <c r="P10" i="25"/>
  <c r="AL10" i="25" s="1"/>
  <c r="P9" i="25"/>
  <c r="AL9" i="25" s="1"/>
  <c r="L7" i="25"/>
  <c r="AH7" i="25" s="1"/>
  <c r="L6" i="25"/>
  <c r="AH6" i="25" s="1"/>
  <c r="K5" i="25"/>
  <c r="P104" i="24"/>
  <c r="AM104" i="24" s="1"/>
  <c r="BI104" i="24" s="1"/>
  <c r="I103" i="24"/>
  <c r="AF103" i="24" s="1"/>
  <c r="T102" i="24"/>
  <c r="AQ102" i="24" s="1"/>
  <c r="BM102" i="24" s="1"/>
  <c r="D102" i="24"/>
  <c r="AA102" i="24" s="1"/>
  <c r="AW102" i="24" s="1"/>
  <c r="T101" i="24"/>
  <c r="AQ101" i="24" s="1"/>
  <c r="BM101" i="24" s="1"/>
  <c r="D101" i="24"/>
  <c r="AA101" i="24" s="1"/>
  <c r="U100" i="24"/>
  <c r="AR100" i="24" s="1"/>
  <c r="E100" i="24"/>
  <c r="AB100" i="24" s="1"/>
  <c r="P99" i="24"/>
  <c r="AM99" i="24" s="1"/>
  <c r="D99" i="24"/>
  <c r="AA99" i="24" s="1"/>
  <c r="AW99" i="24" s="1"/>
  <c r="P98" i="24"/>
  <c r="E98" i="24"/>
  <c r="AB98" i="24" s="1"/>
  <c r="AX98" i="24" s="1"/>
  <c r="P97" i="24"/>
  <c r="AM97" i="24" s="1"/>
  <c r="BI97" i="24" s="1"/>
  <c r="B97" i="24"/>
  <c r="Y97" i="24" s="1"/>
  <c r="S96" i="24"/>
  <c r="AP96" i="24" s="1"/>
  <c r="E96" i="24"/>
  <c r="AB96" i="24" s="1"/>
  <c r="V95" i="24"/>
  <c r="AS95" i="24" s="1"/>
  <c r="K95" i="24"/>
  <c r="AH95" i="24" s="1"/>
  <c r="BD95" i="24" s="1"/>
  <c r="J95" i="25"/>
  <c r="AF95" i="25" s="1"/>
  <c r="BA95" i="25" s="1"/>
  <c r="E62" i="25"/>
  <c r="AA62" i="25" s="1"/>
  <c r="H52" i="25"/>
  <c r="AD52" i="25" s="1"/>
  <c r="U49" i="25"/>
  <c r="AQ49" i="25" s="1"/>
  <c r="R43" i="25"/>
  <c r="AN43" i="25" s="1"/>
  <c r="M36" i="25"/>
  <c r="AI36" i="25" s="1"/>
  <c r="K29" i="25"/>
  <c r="AG29" i="25" s="1"/>
  <c r="B27" i="25"/>
  <c r="X27" i="25" s="1"/>
  <c r="E21" i="25"/>
  <c r="AA21" i="25" s="1"/>
  <c r="AV21" i="25" s="1"/>
  <c r="K20" i="25"/>
  <c r="AG20" i="25" s="1"/>
  <c r="BB20" i="25" s="1"/>
  <c r="C16" i="25"/>
  <c r="Y16" i="25" s="1"/>
  <c r="E15" i="25"/>
  <c r="AA15" i="25" s="1"/>
  <c r="O14" i="25"/>
  <c r="AK14" i="25" s="1"/>
  <c r="J13" i="25"/>
  <c r="AF13" i="25" s="1"/>
  <c r="U12" i="25"/>
  <c r="AQ12" i="25" s="1"/>
  <c r="E12" i="25"/>
  <c r="AA12" i="25" s="1"/>
  <c r="U11" i="25"/>
  <c r="F11" i="25"/>
  <c r="AB11" i="25" s="1"/>
  <c r="O10" i="25"/>
  <c r="AK10" i="25" s="1"/>
  <c r="L9" i="25"/>
  <c r="AH9" i="25" s="1"/>
  <c r="L8" i="25"/>
  <c r="AH8" i="25" s="1"/>
  <c r="K7" i="25"/>
  <c r="AG7" i="25" s="1"/>
  <c r="K6" i="25"/>
  <c r="AG6" i="25" s="1"/>
  <c r="U5" i="25"/>
  <c r="F5" i="25"/>
  <c r="K104" i="24"/>
  <c r="H103" i="24"/>
  <c r="AE103" i="24" s="1"/>
  <c r="BA103" i="24" s="1"/>
  <c r="S102" i="24"/>
  <c r="AP102" i="24" s="1"/>
  <c r="C102" i="24"/>
  <c r="Z102" i="24" s="1"/>
  <c r="S101" i="24"/>
  <c r="AP101" i="24" s="1"/>
  <c r="C101" i="24"/>
  <c r="Z101" i="24" s="1"/>
  <c r="AV101" i="24" s="1"/>
  <c r="T100" i="24"/>
  <c r="AQ100" i="24" s="1"/>
  <c r="BM100" i="24" s="1"/>
  <c r="D100" i="24"/>
  <c r="AA100" i="24" s="1"/>
  <c r="AW100" i="24" s="1"/>
  <c r="O99" i="24"/>
  <c r="AL99" i="24" s="1"/>
  <c r="O98" i="24"/>
  <c r="AL98" i="24" s="1"/>
  <c r="O97" i="24"/>
  <c r="AL97" i="24" s="1"/>
  <c r="R96" i="24"/>
  <c r="AO96" i="24" s="1"/>
  <c r="BK96" i="24" s="1"/>
  <c r="D96" i="24"/>
  <c r="AA96" i="24" s="1"/>
  <c r="U95" i="24"/>
  <c r="AR95" i="24" s="1"/>
  <c r="BN95" i="24" s="1"/>
  <c r="G95" i="24"/>
  <c r="AD95" i="24" s="1"/>
  <c r="AZ95" i="24" s="1"/>
  <c r="N94" i="24"/>
  <c r="K93" i="24"/>
  <c r="M92" i="24"/>
  <c r="AJ92" i="24" s="1"/>
  <c r="B92" i="24"/>
  <c r="Y92" i="24" s="1"/>
  <c r="S91" i="24"/>
  <c r="AP91" i="24" s="1"/>
  <c r="E91" i="24"/>
  <c r="AB91" i="24" s="1"/>
  <c r="L90" i="24"/>
  <c r="AI90" i="24" s="1"/>
  <c r="M89" i="24"/>
  <c r="AJ89" i="24" s="1"/>
  <c r="BF89" i="24" s="1"/>
  <c r="I88" i="24"/>
  <c r="AF88" i="24" s="1"/>
  <c r="I87" i="24"/>
  <c r="K86" i="24"/>
  <c r="AH86" i="24" s="1"/>
  <c r="BD86" i="24" s="1"/>
  <c r="P85" i="24"/>
  <c r="AM85" i="24" s="1"/>
  <c r="E85" i="24"/>
  <c r="AB85" i="24" s="1"/>
  <c r="S84" i="24"/>
  <c r="H84" i="24"/>
  <c r="AE84" i="24" s="1"/>
  <c r="V83" i="24"/>
  <c r="AS83" i="24" s="1"/>
  <c r="K83" i="24"/>
  <c r="AH83" i="24" s="1"/>
  <c r="BD83" i="24" s="1"/>
  <c r="P82" i="24"/>
  <c r="E82" i="24"/>
  <c r="AB82" i="24" s="1"/>
  <c r="AX82" i="24" s="1"/>
  <c r="R81" i="24"/>
  <c r="I81" i="24"/>
  <c r="S80" i="24"/>
  <c r="AP80" i="24" s="1"/>
  <c r="K80" i="24"/>
  <c r="AH80" i="24" s="1"/>
  <c r="BD80" i="24" s="1"/>
  <c r="C80" i="24"/>
  <c r="Z80" i="24" s="1"/>
  <c r="O79" i="24"/>
  <c r="AL79" i="24" s="1"/>
  <c r="G79" i="24"/>
  <c r="AD79" i="24" s="1"/>
  <c r="AZ79" i="24" s="1"/>
  <c r="O78" i="24"/>
  <c r="AL78" i="24" s="1"/>
  <c r="BH78" i="24" s="1"/>
  <c r="G78" i="24"/>
  <c r="AD78" i="24" s="1"/>
  <c r="Q77" i="24"/>
  <c r="AN77" i="24" s="1"/>
  <c r="I77" i="24"/>
  <c r="AF77" i="24" s="1"/>
  <c r="R76" i="24"/>
  <c r="AO76" i="24" s="1"/>
  <c r="BK76" i="24" s="1"/>
  <c r="J76" i="24"/>
  <c r="AG76" i="24" s="1"/>
  <c r="B76" i="24"/>
  <c r="Y76" i="24" s="1"/>
  <c r="U75" i="24"/>
  <c r="AR75" i="24" s="1"/>
  <c r="BN75" i="24" s="1"/>
  <c r="M75" i="24"/>
  <c r="AJ75" i="24" s="1"/>
  <c r="E75" i="24"/>
  <c r="AB75" i="24" s="1"/>
  <c r="V74" i="24"/>
  <c r="AS74" i="24" s="1"/>
  <c r="N74" i="24"/>
  <c r="AK74" i="24" s="1"/>
  <c r="F74" i="24"/>
  <c r="AC74" i="24" s="1"/>
  <c r="AY74" i="24" s="1"/>
  <c r="Q73" i="24"/>
  <c r="AN73" i="24" s="1"/>
  <c r="BJ73" i="24" s="1"/>
  <c r="I73" i="24"/>
  <c r="AF73" i="24" s="1"/>
  <c r="BB73" i="24" s="1"/>
  <c r="U72" i="24"/>
  <c r="AR72" i="24" s="1"/>
  <c r="BN72" i="24" s="1"/>
  <c r="M72" i="24"/>
  <c r="AJ72" i="24" s="1"/>
  <c r="E72" i="24"/>
  <c r="AB72" i="24" s="1"/>
  <c r="V71" i="24"/>
  <c r="AS71" i="24" s="1"/>
  <c r="N71" i="24"/>
  <c r="F71" i="24"/>
  <c r="AC71" i="24" s="1"/>
  <c r="AY71" i="24" s="1"/>
  <c r="O70" i="24"/>
  <c r="G70" i="24"/>
  <c r="AD70" i="24" s="1"/>
  <c r="AZ70" i="24" s="1"/>
  <c r="Q69" i="24"/>
  <c r="AN69" i="24" s="1"/>
  <c r="I69" i="24"/>
  <c r="AF69" i="24" s="1"/>
  <c r="U68" i="24"/>
  <c r="AR68" i="24" s="1"/>
  <c r="M68" i="24"/>
  <c r="AJ68" i="24" s="1"/>
  <c r="E68" i="24"/>
  <c r="AB68" i="24" s="1"/>
  <c r="Q67" i="24"/>
  <c r="AN67" i="24" s="1"/>
  <c r="I67" i="24"/>
  <c r="AF67" i="24" s="1"/>
  <c r="BB67" i="24" s="1"/>
  <c r="U66" i="24"/>
  <c r="AR66" i="24" s="1"/>
  <c r="BN66" i="24" s="1"/>
  <c r="M66" i="24"/>
  <c r="AJ66" i="24" s="1"/>
  <c r="E66" i="24"/>
  <c r="AB66" i="24" s="1"/>
  <c r="AX66" i="24" s="1"/>
  <c r="O65" i="24"/>
  <c r="AL65" i="24" s="1"/>
  <c r="G65" i="24"/>
  <c r="AD65" i="24" s="1"/>
  <c r="R64" i="24"/>
  <c r="AO64" i="24" s="1"/>
  <c r="J64" i="24"/>
  <c r="AG64" i="24" s="1"/>
  <c r="B64" i="24"/>
  <c r="Y64" i="24" s="1"/>
  <c r="U63" i="24"/>
  <c r="AR63" i="24" s="1"/>
  <c r="BN63" i="24" s="1"/>
  <c r="M63" i="24"/>
  <c r="AJ63" i="24" s="1"/>
  <c r="E63" i="24"/>
  <c r="AB63" i="24" s="1"/>
  <c r="AX63" i="24" s="1"/>
  <c r="O62" i="24"/>
  <c r="AL62" i="24" s="1"/>
  <c r="G62" i="24"/>
  <c r="AD62" i="24" s="1"/>
  <c r="Q61" i="24"/>
  <c r="AN61" i="24" s="1"/>
  <c r="I61" i="24"/>
  <c r="AF61" i="24" s="1"/>
  <c r="BB61" i="24" s="1"/>
  <c r="Q60" i="24"/>
  <c r="AN60" i="24" s="1"/>
  <c r="I60" i="24"/>
  <c r="AF60" i="24" s="1"/>
  <c r="U59" i="24"/>
  <c r="AR59" i="24" s="1"/>
  <c r="M59" i="24"/>
  <c r="AJ59" i="24" s="1"/>
  <c r="E59" i="24"/>
  <c r="AB59" i="24" s="1"/>
  <c r="V58" i="24"/>
  <c r="AS58" i="24" s="1"/>
  <c r="N58" i="24"/>
  <c r="AK58" i="24" s="1"/>
  <c r="F58" i="24"/>
  <c r="AC58" i="24" s="1"/>
  <c r="AY58" i="24" s="1"/>
  <c r="O57" i="24"/>
  <c r="AL57" i="24" s="1"/>
  <c r="G57" i="24"/>
  <c r="AD57" i="24" s="1"/>
  <c r="P56" i="24"/>
  <c r="AM56" i="24" s="1"/>
  <c r="H56" i="24"/>
  <c r="AE56" i="24" s="1"/>
  <c r="BA56" i="24" s="1"/>
  <c r="S55" i="24"/>
  <c r="K55" i="24"/>
  <c r="AH55" i="24" s="1"/>
  <c r="BD55" i="24" s="1"/>
  <c r="C55" i="24"/>
  <c r="Z55" i="24" s="1"/>
  <c r="O54" i="24"/>
  <c r="AL54" i="24" s="1"/>
  <c r="G54" i="24"/>
  <c r="AD54" i="24" s="1"/>
  <c r="R53" i="24"/>
  <c r="AO53" i="24" s="1"/>
  <c r="J53" i="24"/>
  <c r="AG53" i="24" s="1"/>
  <c r="B53" i="24"/>
  <c r="Y53" i="24" s="1"/>
  <c r="V52" i="24"/>
  <c r="AS52" i="24" s="1"/>
  <c r="N52" i="24"/>
  <c r="F52" i="24"/>
  <c r="AC52" i="24" s="1"/>
  <c r="O51" i="24"/>
  <c r="AL51" i="24" s="1"/>
  <c r="G51" i="24"/>
  <c r="AD51" i="24" s="1"/>
  <c r="T50" i="24"/>
  <c r="AQ50" i="24" s="1"/>
  <c r="L50" i="24"/>
  <c r="AI50" i="24" s="1"/>
  <c r="D50" i="24"/>
  <c r="AA50" i="24" s="1"/>
  <c r="V49" i="24"/>
  <c r="AS49" i="24" s="1"/>
  <c r="N49" i="24"/>
  <c r="AK49" i="24" s="1"/>
  <c r="F49" i="24"/>
  <c r="AC49" i="24" s="1"/>
  <c r="R48" i="24"/>
  <c r="AO48" i="24" s="1"/>
  <c r="J48" i="24"/>
  <c r="AG48" i="24" s="1"/>
  <c r="B48" i="24"/>
  <c r="Y48" i="24" s="1"/>
  <c r="T47" i="24"/>
  <c r="AQ47" i="24" s="1"/>
  <c r="BM47" i="24" s="1"/>
  <c r="L47" i="24"/>
  <c r="AI47" i="24" s="1"/>
  <c r="D47" i="24"/>
  <c r="AA47" i="24" s="1"/>
  <c r="M76" i="25"/>
  <c r="AI76" i="25" s="1"/>
  <c r="U56" i="25"/>
  <c r="AQ56" i="25" s="1"/>
  <c r="M37" i="25"/>
  <c r="AI37" i="25" s="1"/>
  <c r="I36" i="25"/>
  <c r="AE36" i="25" s="1"/>
  <c r="AZ36" i="25" s="1"/>
  <c r="H29" i="25"/>
  <c r="AD29" i="25" s="1"/>
  <c r="D20" i="25"/>
  <c r="Z20" i="25" s="1"/>
  <c r="U19" i="25"/>
  <c r="K14" i="25"/>
  <c r="AG14" i="25" s="1"/>
  <c r="E13" i="25"/>
  <c r="AA13" i="25" s="1"/>
  <c r="T12" i="25"/>
  <c r="AP12" i="25" s="1"/>
  <c r="D12" i="25"/>
  <c r="Z12" i="25" s="1"/>
  <c r="T11" i="25"/>
  <c r="AP11" i="25" s="1"/>
  <c r="E11" i="25"/>
  <c r="AA11" i="25" s="1"/>
  <c r="AV11" i="25" s="1"/>
  <c r="N10" i="25"/>
  <c r="K9" i="25"/>
  <c r="AG9" i="25" s="1"/>
  <c r="K8" i="25"/>
  <c r="AG8" i="25" s="1"/>
  <c r="J7" i="25"/>
  <c r="AF7" i="25" s="1"/>
  <c r="U6" i="25"/>
  <c r="AQ6" i="25" s="1"/>
  <c r="F6" i="25"/>
  <c r="AB6" i="25" s="1"/>
  <c r="T5" i="25"/>
  <c r="E5" i="25"/>
  <c r="J104" i="24"/>
  <c r="AG104" i="24" s="1"/>
  <c r="BC104" i="24" s="1"/>
  <c r="S103" i="24"/>
  <c r="AP103" i="24" s="1"/>
  <c r="C103" i="24"/>
  <c r="Z103" i="24" s="1"/>
  <c r="R102" i="24"/>
  <c r="AO102" i="24" s="1"/>
  <c r="B102" i="24"/>
  <c r="Y102" i="24" s="1"/>
  <c r="R101" i="24"/>
  <c r="AO101" i="24" s="1"/>
  <c r="BK101" i="24" s="1"/>
  <c r="B101" i="24"/>
  <c r="Y101" i="24" s="1"/>
  <c r="O100" i="24"/>
  <c r="AL100" i="24" s="1"/>
  <c r="N99" i="24"/>
  <c r="N98" i="24"/>
  <c r="N97" i="24"/>
  <c r="Q96" i="24"/>
  <c r="AN96" i="24" s="1"/>
  <c r="C96" i="24"/>
  <c r="Z96" i="24" s="1"/>
  <c r="AV96" i="24" s="1"/>
  <c r="T95" i="24"/>
  <c r="AQ95" i="24" s="1"/>
  <c r="F95" i="24"/>
  <c r="AC95" i="24" s="1"/>
  <c r="J94" i="24"/>
  <c r="AG94" i="24" s="1"/>
  <c r="J93" i="24"/>
  <c r="AG93" i="24" s="1"/>
  <c r="BC93" i="24" s="1"/>
  <c r="L92" i="24"/>
  <c r="AI92" i="24" s="1"/>
  <c r="R91" i="24"/>
  <c r="AO91" i="24" s="1"/>
  <c r="BK91" i="24" s="1"/>
  <c r="D91" i="24"/>
  <c r="AA91" i="24" s="1"/>
  <c r="V90" i="24"/>
  <c r="AS90" i="24" s="1"/>
  <c r="H90" i="24"/>
  <c r="AE90" i="24" s="1"/>
  <c r="BA90" i="24" s="1"/>
  <c r="I89" i="24"/>
  <c r="AF89" i="24" s="1"/>
  <c r="V88" i="24"/>
  <c r="AS88" i="24" s="1"/>
  <c r="H88" i="24"/>
  <c r="AE88" i="24" s="1"/>
  <c r="BA88" i="24" s="1"/>
  <c r="V87" i="24"/>
  <c r="AS87" i="24" s="1"/>
  <c r="H87" i="24"/>
  <c r="AE87" i="24" s="1"/>
  <c r="J86" i="24"/>
  <c r="AG86" i="24" s="1"/>
  <c r="O85" i="24"/>
  <c r="AL85" i="24" s="1"/>
  <c r="D85" i="24"/>
  <c r="AA85" i="24" s="1"/>
  <c r="AW85" i="24" s="1"/>
  <c r="R84" i="24"/>
  <c r="AO84" i="24" s="1"/>
  <c r="G84" i="24"/>
  <c r="AD84" i="24" s="1"/>
  <c r="AZ84" i="24" s="1"/>
  <c r="U83" i="24"/>
  <c r="AR83" i="24" s="1"/>
  <c r="BN83" i="24" s="1"/>
  <c r="J83" i="24"/>
  <c r="AG83" i="24" s="1"/>
  <c r="O82" i="24"/>
  <c r="AL82" i="24" s="1"/>
  <c r="D82" i="24"/>
  <c r="AA82" i="24" s="1"/>
  <c r="AW82" i="24" s="1"/>
  <c r="Q81" i="24"/>
  <c r="AN81" i="24" s="1"/>
  <c r="AO81" i="24" s="1"/>
  <c r="BK81" i="24" s="1"/>
  <c r="H81" i="24"/>
  <c r="AE81" i="24" s="1"/>
  <c r="R80" i="24"/>
  <c r="AO80" i="24" s="1"/>
  <c r="J80" i="24"/>
  <c r="AG80" i="24" s="1"/>
  <c r="B80" i="24"/>
  <c r="Y80" i="24" s="1"/>
  <c r="V79" i="24"/>
  <c r="AS79" i="24" s="1"/>
  <c r="N79" i="24"/>
  <c r="F79" i="24"/>
  <c r="AC79" i="24" s="1"/>
  <c r="V78" i="24"/>
  <c r="AS78" i="24" s="1"/>
  <c r="N78" i="24"/>
  <c r="AK78" i="24" s="1"/>
  <c r="F78" i="24"/>
  <c r="AC78" i="24" s="1"/>
  <c r="P77" i="24"/>
  <c r="AM77" i="24" s="1"/>
  <c r="H77" i="24"/>
  <c r="AE77" i="24" s="1"/>
  <c r="Q76" i="24"/>
  <c r="AN76" i="24" s="1"/>
  <c r="I76" i="24"/>
  <c r="AF76" i="24" s="1"/>
  <c r="T75" i="24"/>
  <c r="AQ75" i="24" s="1"/>
  <c r="L75" i="24"/>
  <c r="AI75" i="24" s="1"/>
  <c r="D75" i="24"/>
  <c r="AA75" i="24" s="1"/>
  <c r="U74" i="24"/>
  <c r="AR74" i="24" s="1"/>
  <c r="M74" i="24"/>
  <c r="AJ74" i="24" s="1"/>
  <c r="E74" i="24"/>
  <c r="AB74" i="24" s="1"/>
  <c r="P73" i="24"/>
  <c r="AM73" i="24" s="1"/>
  <c r="H73" i="24"/>
  <c r="AE73" i="24" s="1"/>
  <c r="T72" i="24"/>
  <c r="AQ72" i="24" s="1"/>
  <c r="L72" i="24"/>
  <c r="AI72" i="24" s="1"/>
  <c r="D72" i="24"/>
  <c r="AA72" i="24" s="1"/>
  <c r="U71" i="24"/>
  <c r="AR71" i="24" s="1"/>
  <c r="M71" i="24"/>
  <c r="AJ71" i="24" s="1"/>
  <c r="E71" i="24"/>
  <c r="AB71" i="24" s="1"/>
  <c r="V70" i="24"/>
  <c r="AS70" i="24" s="1"/>
  <c r="N70" i="24"/>
  <c r="AK70" i="24" s="1"/>
  <c r="F70" i="24"/>
  <c r="AC70" i="24" s="1"/>
  <c r="P69" i="24"/>
  <c r="AM69" i="24" s="1"/>
  <c r="H69" i="24"/>
  <c r="AE69" i="24" s="1"/>
  <c r="T68" i="24"/>
  <c r="AQ68" i="24" s="1"/>
  <c r="L68" i="24"/>
  <c r="AI68" i="24" s="1"/>
  <c r="D68" i="24"/>
  <c r="AA68" i="24" s="1"/>
  <c r="P67" i="24"/>
  <c r="H67" i="24"/>
  <c r="AE67" i="24" s="1"/>
  <c r="T66" i="24"/>
  <c r="AQ66" i="24" s="1"/>
  <c r="L66" i="24"/>
  <c r="AI66" i="24" s="1"/>
  <c r="D66" i="24"/>
  <c r="AA66" i="24" s="1"/>
  <c r="V65" i="24"/>
  <c r="AS65" i="24" s="1"/>
  <c r="N65" i="24"/>
  <c r="F65" i="24"/>
  <c r="AC65" i="24" s="1"/>
  <c r="Q64" i="24"/>
  <c r="AN64" i="24" s="1"/>
  <c r="I64" i="24"/>
  <c r="AF64" i="24" s="1"/>
  <c r="T63" i="24"/>
  <c r="AQ63" i="24" s="1"/>
  <c r="L63" i="24"/>
  <c r="AI63" i="24" s="1"/>
  <c r="D63" i="24"/>
  <c r="AA63" i="24" s="1"/>
  <c r="V62" i="24"/>
  <c r="AS62" i="24" s="1"/>
  <c r="N62" i="24"/>
  <c r="F62" i="24"/>
  <c r="AC62" i="24" s="1"/>
  <c r="P61" i="24"/>
  <c r="AM61" i="24" s="1"/>
  <c r="H61" i="24"/>
  <c r="AE61" i="24" s="1"/>
  <c r="P60" i="24"/>
  <c r="AM60" i="24" s="1"/>
  <c r="H60" i="24"/>
  <c r="AE60" i="24" s="1"/>
  <c r="T59" i="24"/>
  <c r="AQ59" i="24" s="1"/>
  <c r="L59" i="24"/>
  <c r="AI59" i="24" s="1"/>
  <c r="D59" i="24"/>
  <c r="AA59" i="24" s="1"/>
  <c r="U58" i="24"/>
  <c r="AR58" i="24" s="1"/>
  <c r="M58" i="24"/>
  <c r="AJ58" i="24" s="1"/>
  <c r="E58" i="24"/>
  <c r="AB58" i="24" s="1"/>
  <c r="V57" i="24"/>
  <c r="AS57" i="24" s="1"/>
  <c r="N57" i="24"/>
  <c r="AK57" i="24" s="1"/>
  <c r="F57" i="24"/>
  <c r="AC57" i="24" s="1"/>
  <c r="O56" i="24"/>
  <c r="AL56" i="24" s="1"/>
  <c r="G56" i="24"/>
  <c r="AD56" i="24" s="1"/>
  <c r="R55" i="24"/>
  <c r="AO55" i="24" s="1"/>
  <c r="J55" i="24"/>
  <c r="AG55" i="24" s="1"/>
  <c r="B55" i="24"/>
  <c r="Y55" i="24" s="1"/>
  <c r="V54" i="24"/>
  <c r="AS54" i="24" s="1"/>
  <c r="N54" i="24"/>
  <c r="F54" i="24"/>
  <c r="AC54" i="24" s="1"/>
  <c r="Q53" i="24"/>
  <c r="AN53" i="24" s="1"/>
  <c r="I53" i="24"/>
  <c r="U52" i="24"/>
  <c r="AR52" i="24" s="1"/>
  <c r="M52" i="24"/>
  <c r="AJ52" i="24" s="1"/>
  <c r="E52" i="24"/>
  <c r="AB52" i="24" s="1"/>
  <c r="V51" i="24"/>
  <c r="AS51" i="24" s="1"/>
  <c r="N51" i="24"/>
  <c r="AK51" i="24" s="1"/>
  <c r="F51" i="24"/>
  <c r="AC51" i="24" s="1"/>
  <c r="S50" i="24"/>
  <c r="AP50" i="24" s="1"/>
  <c r="K50" i="24"/>
  <c r="AH50" i="24" s="1"/>
  <c r="C50" i="24"/>
  <c r="Z50" i="24" s="1"/>
  <c r="U49" i="24"/>
  <c r="AR49" i="24" s="1"/>
  <c r="M49" i="24"/>
  <c r="AJ49" i="24" s="1"/>
  <c r="E49" i="24"/>
  <c r="AB49" i="24" s="1"/>
  <c r="Q48" i="24"/>
  <c r="AN48" i="24" s="1"/>
  <c r="I48" i="24"/>
  <c r="AF48" i="24" s="1"/>
  <c r="S47" i="24"/>
  <c r="AP47" i="24" s="1"/>
  <c r="K47" i="24"/>
  <c r="C47" i="24"/>
  <c r="Z47" i="24" s="1"/>
  <c r="F16" i="26"/>
  <c r="AC16" i="26" s="1"/>
  <c r="AY16" i="26" s="1"/>
  <c r="L70" i="25"/>
  <c r="AH70" i="25" s="1"/>
  <c r="O65" i="25"/>
  <c r="AK65" i="25" s="1"/>
  <c r="M56" i="25"/>
  <c r="AI56" i="25" s="1"/>
  <c r="H53" i="25"/>
  <c r="AD53" i="25" s="1"/>
  <c r="U50" i="25"/>
  <c r="T46" i="25"/>
  <c r="AP46" i="25" s="1"/>
  <c r="K37" i="25"/>
  <c r="AG37" i="25" s="1"/>
  <c r="Q33" i="25"/>
  <c r="B20" i="25"/>
  <c r="X20" i="25" s="1"/>
  <c r="N19" i="25"/>
  <c r="U18" i="25"/>
  <c r="J14" i="25"/>
  <c r="AF14" i="25" s="1"/>
  <c r="D13" i="25"/>
  <c r="Z13" i="25" s="1"/>
  <c r="AU13" i="25" s="1"/>
  <c r="R12" i="25"/>
  <c r="AN12" i="25" s="1"/>
  <c r="C12" i="25"/>
  <c r="Y12" i="25" s="1"/>
  <c r="O11" i="25"/>
  <c r="AK11" i="25" s="1"/>
  <c r="M10" i="25"/>
  <c r="AI10" i="25" s="1"/>
  <c r="J9" i="25"/>
  <c r="AF9" i="25" s="1"/>
  <c r="J8" i="25"/>
  <c r="AF8" i="25" s="1"/>
  <c r="T7" i="25"/>
  <c r="AP7" i="25" s="1"/>
  <c r="E7" i="25"/>
  <c r="AA7" i="25" s="1"/>
  <c r="T6" i="25"/>
  <c r="AP6" i="25" s="1"/>
  <c r="E6" i="25"/>
  <c r="AA6" i="25" s="1"/>
  <c r="S5" i="25"/>
  <c r="D5" i="25"/>
  <c r="I104" i="24"/>
  <c r="AF104" i="24" s="1"/>
  <c r="R103" i="24"/>
  <c r="AO103" i="24" s="1"/>
  <c r="BK103" i="24" s="1"/>
  <c r="B103" i="24"/>
  <c r="Y103" i="24" s="1"/>
  <c r="Q102" i="24"/>
  <c r="AN102" i="24" s="1"/>
  <c r="BJ102" i="24" s="1"/>
  <c r="M101" i="24"/>
  <c r="AJ101" i="24" s="1"/>
  <c r="N100" i="24"/>
  <c r="AK100" i="24" s="1"/>
  <c r="BG100" i="24" s="1"/>
  <c r="M99" i="24"/>
  <c r="AJ99" i="24" s="1"/>
  <c r="M98" i="24"/>
  <c r="AJ98" i="24" s="1"/>
  <c r="J97" i="24"/>
  <c r="AG97" i="24" s="1"/>
  <c r="M96" i="24"/>
  <c r="AJ96" i="24" s="1"/>
  <c r="BF96" i="24" s="1"/>
  <c r="B96" i="24"/>
  <c r="Y96" i="24" s="1"/>
  <c r="S95" i="24"/>
  <c r="E95" i="24"/>
  <c r="AB95" i="24" s="1"/>
  <c r="AX95" i="24" s="1"/>
  <c r="I94" i="24"/>
  <c r="I93" i="24"/>
  <c r="AF93" i="24" s="1"/>
  <c r="K92" i="24"/>
  <c r="N91" i="24"/>
  <c r="C91" i="24"/>
  <c r="Z91" i="24" s="1"/>
  <c r="AV91" i="24" s="1"/>
  <c r="U90" i="24"/>
  <c r="AR90" i="24" s="1"/>
  <c r="BN90" i="24" s="1"/>
  <c r="G90" i="24"/>
  <c r="AD90" i="24" s="1"/>
  <c r="AZ90" i="24" s="1"/>
  <c r="V89" i="24"/>
  <c r="AS89" i="24" s="1"/>
  <c r="H89" i="24"/>
  <c r="AE89" i="24" s="1"/>
  <c r="BA89" i="24" s="1"/>
  <c r="U88" i="24"/>
  <c r="AR88" i="24" s="1"/>
  <c r="G88" i="24"/>
  <c r="AD88" i="24" s="1"/>
  <c r="R87" i="24"/>
  <c r="AO87" i="24" s="1"/>
  <c r="G87" i="24"/>
  <c r="AD87" i="24" s="1"/>
  <c r="AZ87" i="24" s="1"/>
  <c r="T86" i="24"/>
  <c r="AQ86" i="24" s="1"/>
  <c r="I86" i="24"/>
  <c r="N85" i="24"/>
  <c r="Q84" i="24"/>
  <c r="AN84" i="24" s="1"/>
  <c r="C84" i="24"/>
  <c r="Z84" i="24" s="1"/>
  <c r="T83" i="24"/>
  <c r="AQ83" i="24" s="1"/>
  <c r="F83" i="24"/>
  <c r="AC83" i="24" s="1"/>
  <c r="N82" i="24"/>
  <c r="P81" i="24"/>
  <c r="AM81" i="24" s="1"/>
  <c r="G81" i="24"/>
  <c r="AD81" i="24" s="1"/>
  <c r="AZ81" i="24" s="1"/>
  <c r="Q80" i="24"/>
  <c r="AN80" i="24" s="1"/>
  <c r="I80" i="24"/>
  <c r="AF80" i="24" s="1"/>
  <c r="U79" i="24"/>
  <c r="AR79" i="24" s="1"/>
  <c r="M79" i="24"/>
  <c r="AJ79" i="24" s="1"/>
  <c r="E79" i="24"/>
  <c r="AB79" i="24" s="1"/>
  <c r="U78" i="24"/>
  <c r="AR78" i="24" s="1"/>
  <c r="BN78" i="24" s="1"/>
  <c r="M78" i="24"/>
  <c r="AJ78" i="24" s="1"/>
  <c r="BF78" i="24" s="1"/>
  <c r="E78" i="24"/>
  <c r="AB78" i="24" s="1"/>
  <c r="AX78" i="24" s="1"/>
  <c r="O77" i="24"/>
  <c r="AL77" i="24" s="1"/>
  <c r="G77" i="24"/>
  <c r="AD77" i="24" s="1"/>
  <c r="AZ77" i="24" s="1"/>
  <c r="P76" i="24"/>
  <c r="AM76" i="24" s="1"/>
  <c r="H76" i="24"/>
  <c r="AE76" i="24" s="1"/>
  <c r="S75" i="24"/>
  <c r="K75" i="24"/>
  <c r="AH75" i="24" s="1"/>
  <c r="BD75" i="24" s="1"/>
  <c r="C75" i="24"/>
  <c r="Z75" i="24" s="1"/>
  <c r="AV75" i="24" s="1"/>
  <c r="T74" i="24"/>
  <c r="AQ74" i="24" s="1"/>
  <c r="L74" i="24"/>
  <c r="AI74" i="24" s="1"/>
  <c r="D74" i="24"/>
  <c r="AA74" i="24" s="1"/>
  <c r="AW74" i="24" s="1"/>
  <c r="O73" i="24"/>
  <c r="AL73" i="24" s="1"/>
  <c r="G73" i="24"/>
  <c r="AD73" i="24" s="1"/>
  <c r="AZ73" i="24" s="1"/>
  <c r="S72" i="24"/>
  <c r="K72" i="24"/>
  <c r="AH72" i="24" s="1"/>
  <c r="BD72" i="24" s="1"/>
  <c r="C72" i="24"/>
  <c r="Z72" i="24" s="1"/>
  <c r="T71" i="24"/>
  <c r="AQ71" i="24" s="1"/>
  <c r="L71" i="24"/>
  <c r="AI71" i="24" s="1"/>
  <c r="D71" i="24"/>
  <c r="AA71" i="24" s="1"/>
  <c r="AW71" i="24" s="1"/>
  <c r="U70" i="24"/>
  <c r="AR70" i="24" s="1"/>
  <c r="M70" i="24"/>
  <c r="AJ70" i="24" s="1"/>
  <c r="BF70" i="24" s="1"/>
  <c r="E70" i="24"/>
  <c r="AB70" i="24" s="1"/>
  <c r="O69" i="24"/>
  <c r="G69" i="24"/>
  <c r="AD69" i="24" s="1"/>
  <c r="S68" i="24"/>
  <c r="AP68" i="24" s="1"/>
  <c r="K68" i="24"/>
  <c r="AH68" i="24" s="1"/>
  <c r="C68" i="24"/>
  <c r="Z68" i="24" s="1"/>
  <c r="O67" i="24"/>
  <c r="AL67" i="24" s="1"/>
  <c r="G67" i="24"/>
  <c r="AD67" i="24" s="1"/>
  <c r="AZ67" i="24" s="1"/>
  <c r="S66" i="24"/>
  <c r="K66" i="24"/>
  <c r="AH66" i="24" s="1"/>
  <c r="BD66" i="24" s="1"/>
  <c r="C66" i="24"/>
  <c r="Z66" i="24" s="1"/>
  <c r="AV66" i="24" s="1"/>
  <c r="U65" i="24"/>
  <c r="AR65" i="24" s="1"/>
  <c r="M65" i="24"/>
  <c r="AJ65" i="24" s="1"/>
  <c r="E65" i="24"/>
  <c r="AB65" i="24" s="1"/>
  <c r="AX65" i="24" s="1"/>
  <c r="P64" i="24"/>
  <c r="H64" i="24"/>
  <c r="AE64" i="24" s="1"/>
  <c r="BA64" i="24" s="1"/>
  <c r="S63" i="24"/>
  <c r="K63" i="24"/>
  <c r="AH63" i="24" s="1"/>
  <c r="BD63" i="24" s="1"/>
  <c r="C63" i="24"/>
  <c r="Z63" i="24" s="1"/>
  <c r="AV63" i="24" s="1"/>
  <c r="U62" i="24"/>
  <c r="AR62" i="24" s="1"/>
  <c r="M62" i="24"/>
  <c r="AJ62" i="24" s="1"/>
  <c r="E62" i="24"/>
  <c r="AB62" i="24" s="1"/>
  <c r="AX62" i="24" s="1"/>
  <c r="O61" i="24"/>
  <c r="AL61" i="24" s="1"/>
  <c r="G61" i="24"/>
  <c r="AD61" i="24" s="1"/>
  <c r="O60" i="24"/>
  <c r="AL60" i="24" s="1"/>
  <c r="G60" i="24"/>
  <c r="AD60" i="24" s="1"/>
  <c r="AZ60" i="24" s="1"/>
  <c r="S59" i="24"/>
  <c r="K59" i="24"/>
  <c r="AH59" i="24" s="1"/>
  <c r="BD59" i="24" s="1"/>
  <c r="C59" i="24"/>
  <c r="Z59" i="24" s="1"/>
  <c r="AV59" i="24" s="1"/>
  <c r="T58" i="24"/>
  <c r="AQ58" i="24" s="1"/>
  <c r="BM58" i="24" s="1"/>
  <c r="L58" i="24"/>
  <c r="AI58" i="24" s="1"/>
  <c r="D58" i="24"/>
  <c r="AA58" i="24" s="1"/>
  <c r="U57" i="24"/>
  <c r="AR57" i="24" s="1"/>
  <c r="M57" i="24"/>
  <c r="AJ57" i="24" s="1"/>
  <c r="BF57" i="24" s="1"/>
  <c r="E57" i="24"/>
  <c r="AB57" i="24" s="1"/>
  <c r="V56" i="24"/>
  <c r="AS56" i="24" s="1"/>
  <c r="N56" i="24"/>
  <c r="AK56" i="24" s="1"/>
  <c r="BG56" i="24" s="1"/>
  <c r="F56" i="24"/>
  <c r="AC56" i="24" s="1"/>
  <c r="AY56" i="24" s="1"/>
  <c r="Q55" i="24"/>
  <c r="AN55" i="24" s="1"/>
  <c r="I55" i="24"/>
  <c r="AF55" i="24" s="1"/>
  <c r="U54" i="24"/>
  <c r="AR54" i="24" s="1"/>
  <c r="M54" i="24"/>
  <c r="AJ54" i="24" s="1"/>
  <c r="E54" i="24"/>
  <c r="AB54" i="24" s="1"/>
  <c r="P53" i="24"/>
  <c r="AM53" i="24" s="1"/>
  <c r="BI53" i="24" s="1"/>
  <c r="H53" i="24"/>
  <c r="AE53" i="24" s="1"/>
  <c r="T52" i="24"/>
  <c r="AQ52" i="24" s="1"/>
  <c r="L52" i="24"/>
  <c r="AI52" i="24" s="1"/>
  <c r="D52" i="24"/>
  <c r="AA52" i="24" s="1"/>
  <c r="U51" i="24"/>
  <c r="AR51" i="24" s="1"/>
  <c r="M51" i="24"/>
  <c r="AJ51" i="24" s="1"/>
  <c r="BF51" i="24" s="1"/>
  <c r="E51" i="24"/>
  <c r="AB51" i="24" s="1"/>
  <c r="R50" i="24"/>
  <c r="AO50" i="24" s="1"/>
  <c r="BK50" i="24" s="1"/>
  <c r="J50" i="24"/>
  <c r="AG50" i="24" s="1"/>
  <c r="B50" i="24"/>
  <c r="Y50" i="24" s="1"/>
  <c r="T49" i="24"/>
  <c r="AQ49" i="24" s="1"/>
  <c r="L49" i="24"/>
  <c r="AI49" i="24" s="1"/>
  <c r="D49" i="24"/>
  <c r="AA49" i="24" s="1"/>
  <c r="P48" i="24"/>
  <c r="AM48" i="24" s="1"/>
  <c r="BI48" i="24" s="1"/>
  <c r="H48" i="24"/>
  <c r="AE48" i="24" s="1"/>
  <c r="R47" i="24"/>
  <c r="AO47" i="24" s="1"/>
  <c r="J47" i="24"/>
  <c r="AG47" i="24" s="1"/>
  <c r="B47" i="24"/>
  <c r="Y47" i="24" s="1"/>
  <c r="H82" i="25"/>
  <c r="AD82" i="25" s="1"/>
  <c r="Q77" i="25"/>
  <c r="C68" i="25"/>
  <c r="Y68" i="25" s="1"/>
  <c r="AT68" i="25" s="1"/>
  <c r="F66" i="25"/>
  <c r="AB66" i="25" s="1"/>
  <c r="M50" i="25"/>
  <c r="K47" i="25"/>
  <c r="AG47" i="25" s="1"/>
  <c r="BB47" i="25" s="1"/>
  <c r="T32" i="25"/>
  <c r="AP32" i="25" s="1"/>
  <c r="Q31" i="25"/>
  <c r="T24" i="25"/>
  <c r="AP24" i="25" s="1"/>
  <c r="O18" i="25"/>
  <c r="AK18" i="25" s="1"/>
  <c r="R17" i="25"/>
  <c r="AN17" i="25" s="1"/>
  <c r="T16" i="25"/>
  <c r="AP16" i="25" s="1"/>
  <c r="H14" i="25"/>
  <c r="AD14" i="25" s="1"/>
  <c r="T13" i="25"/>
  <c r="AP13" i="25" s="1"/>
  <c r="B13" i="25"/>
  <c r="X13" i="25" s="1"/>
  <c r="M12" i="25"/>
  <c r="AI12" i="25" s="1"/>
  <c r="N11" i="25"/>
  <c r="AJ11" i="25" s="1"/>
  <c r="I10" i="25"/>
  <c r="AE10" i="25" s="1"/>
  <c r="I9" i="25"/>
  <c r="AE9" i="25" s="1"/>
  <c r="T8" i="25"/>
  <c r="AP8" i="25" s="1"/>
  <c r="E8" i="25"/>
  <c r="AA8" i="25" s="1"/>
  <c r="S7" i="25"/>
  <c r="AO7" i="25" s="1"/>
  <c r="D7" i="25"/>
  <c r="Z7" i="25" s="1"/>
  <c r="S6" i="25"/>
  <c r="AO6" i="25" s="1"/>
  <c r="D6" i="25"/>
  <c r="Z6" i="25" s="1"/>
  <c r="R5" i="25"/>
  <c r="C5" i="25"/>
  <c r="Y5" i="25" s="1"/>
  <c r="H104" i="24"/>
  <c r="AE104" i="24" s="1"/>
  <c r="BA104" i="24" s="1"/>
  <c r="Q103" i="24"/>
  <c r="AN103" i="24" s="1"/>
  <c r="L102" i="24"/>
  <c r="AI102" i="24" s="1"/>
  <c r="L101" i="24"/>
  <c r="AI101" i="24" s="1"/>
  <c r="M100" i="24"/>
  <c r="AJ100" i="24" s="1"/>
  <c r="H99" i="24"/>
  <c r="AE99" i="24" s="1"/>
  <c r="BA99" i="24" s="1"/>
  <c r="I98" i="24"/>
  <c r="AF98" i="24" s="1"/>
  <c r="I97" i="24"/>
  <c r="AF97" i="24" s="1"/>
  <c r="L96" i="24"/>
  <c r="AI96" i="24" s="1"/>
  <c r="O95" i="24"/>
  <c r="AL95" i="24" s="1"/>
  <c r="BH95" i="24" s="1"/>
  <c r="D95" i="24"/>
  <c r="AA95" i="24" s="1"/>
  <c r="V94" i="24"/>
  <c r="AS94" i="24" s="1"/>
  <c r="H94" i="24"/>
  <c r="AE94" i="24" s="1"/>
  <c r="S93" i="24"/>
  <c r="AP93" i="24" s="1"/>
  <c r="BL93" i="24" s="1"/>
  <c r="H93" i="24"/>
  <c r="AE93" i="24" s="1"/>
  <c r="BA93" i="24" s="1"/>
  <c r="U92" i="24"/>
  <c r="AR92" i="24" s="1"/>
  <c r="J92" i="24"/>
  <c r="AG92" i="24" s="1"/>
  <c r="M91" i="24"/>
  <c r="AJ91" i="24" s="1"/>
  <c r="B91" i="24"/>
  <c r="Y91" i="24" s="1"/>
  <c r="T90" i="24"/>
  <c r="AQ90" i="24" s="1"/>
  <c r="F90" i="24"/>
  <c r="AC90" i="24" s="1"/>
  <c r="U89" i="24"/>
  <c r="AR89" i="24" s="1"/>
  <c r="BN89" i="24" s="1"/>
  <c r="G89" i="24"/>
  <c r="AD89" i="24" s="1"/>
  <c r="Q88" i="24"/>
  <c r="AN88" i="24" s="1"/>
  <c r="BJ88" i="24" s="1"/>
  <c r="F88" i="24"/>
  <c r="AC88" i="24" s="1"/>
  <c r="Q87" i="24"/>
  <c r="AN87" i="24" s="1"/>
  <c r="F87" i="24"/>
  <c r="AC87" i="24" s="1"/>
  <c r="AY87" i="24" s="1"/>
  <c r="S86" i="24"/>
  <c r="H86" i="24"/>
  <c r="AE86" i="24" s="1"/>
  <c r="M85" i="24"/>
  <c r="AJ85" i="24" s="1"/>
  <c r="P84" i="24"/>
  <c r="B84" i="24"/>
  <c r="Y84" i="24" s="1"/>
  <c r="S83" i="24"/>
  <c r="E83" i="24"/>
  <c r="AB83" i="24" s="1"/>
  <c r="M82" i="24"/>
  <c r="AJ82" i="24" s="1"/>
  <c r="O81" i="24"/>
  <c r="AL81" i="24" s="1"/>
  <c r="F81" i="24"/>
  <c r="AC81" i="24" s="1"/>
  <c r="P80" i="24"/>
  <c r="AM80" i="24" s="1"/>
  <c r="BI80" i="24" s="1"/>
  <c r="H80" i="24"/>
  <c r="AE80" i="24" s="1"/>
  <c r="BA80" i="24" s="1"/>
  <c r="T79" i="24"/>
  <c r="AQ79" i="24" s="1"/>
  <c r="L79" i="24"/>
  <c r="AI79" i="24" s="1"/>
  <c r="D79" i="24"/>
  <c r="AA79" i="24" s="1"/>
  <c r="T78" i="24"/>
  <c r="AQ78" i="24" s="1"/>
  <c r="L78" i="24"/>
  <c r="AI78" i="24" s="1"/>
  <c r="D78" i="24"/>
  <c r="AA78" i="24" s="1"/>
  <c r="V77" i="24"/>
  <c r="AS77" i="24" s="1"/>
  <c r="N77" i="24"/>
  <c r="AK77" i="24" s="1"/>
  <c r="BG77" i="24" s="1"/>
  <c r="F77" i="24"/>
  <c r="AC77" i="24" s="1"/>
  <c r="O76" i="24"/>
  <c r="AL76" i="24" s="1"/>
  <c r="G76" i="24"/>
  <c r="AD76" i="24" s="1"/>
  <c r="AZ76" i="24" s="1"/>
  <c r="R75" i="24"/>
  <c r="AO75" i="24" s="1"/>
  <c r="J75" i="24"/>
  <c r="AG75" i="24" s="1"/>
  <c r="B75" i="24"/>
  <c r="Y75" i="24" s="1"/>
  <c r="S74" i="24"/>
  <c r="K74" i="24"/>
  <c r="AH74" i="24" s="1"/>
  <c r="BD74" i="24" s="1"/>
  <c r="C74" i="24"/>
  <c r="Z74" i="24" s="1"/>
  <c r="V73" i="24"/>
  <c r="AS73" i="24" s="1"/>
  <c r="N73" i="24"/>
  <c r="F73" i="24"/>
  <c r="AC73" i="24" s="1"/>
  <c r="R72" i="24"/>
  <c r="AO72" i="24" s="1"/>
  <c r="J72" i="24"/>
  <c r="AG72" i="24" s="1"/>
  <c r="B72" i="24"/>
  <c r="Y72" i="24" s="1"/>
  <c r="S71" i="24"/>
  <c r="K71" i="24"/>
  <c r="AH71" i="24" s="1"/>
  <c r="C71" i="24"/>
  <c r="Z71" i="24" s="1"/>
  <c r="T70" i="24"/>
  <c r="AQ70" i="24" s="1"/>
  <c r="L70" i="24"/>
  <c r="AI70" i="24" s="1"/>
  <c r="D70" i="24"/>
  <c r="AA70" i="24" s="1"/>
  <c r="V69" i="24"/>
  <c r="N69" i="24"/>
  <c r="AK69" i="24" s="1"/>
  <c r="F69" i="24"/>
  <c r="AC69" i="24" s="1"/>
  <c r="R68" i="24"/>
  <c r="AO68" i="24" s="1"/>
  <c r="BK68" i="24" s="1"/>
  <c r="J68" i="24"/>
  <c r="AG68" i="24" s="1"/>
  <c r="B68" i="24"/>
  <c r="Y68" i="24" s="1"/>
  <c r="V67" i="24"/>
  <c r="AS67" i="24" s="1"/>
  <c r="N67" i="24"/>
  <c r="F67" i="24"/>
  <c r="AC67" i="24" s="1"/>
  <c r="R66" i="24"/>
  <c r="AO66" i="24" s="1"/>
  <c r="J66" i="24"/>
  <c r="AG66" i="24" s="1"/>
  <c r="B66" i="24"/>
  <c r="Y66" i="24" s="1"/>
  <c r="T65" i="24"/>
  <c r="AQ65" i="24" s="1"/>
  <c r="L65" i="24"/>
  <c r="AI65" i="24" s="1"/>
  <c r="D65" i="24"/>
  <c r="AA65" i="24" s="1"/>
  <c r="O64" i="24"/>
  <c r="AL64" i="24" s="1"/>
  <c r="G64" i="24"/>
  <c r="AD64" i="24" s="1"/>
  <c r="R63" i="24"/>
  <c r="AO63" i="24" s="1"/>
  <c r="J63" i="24"/>
  <c r="AG63" i="24" s="1"/>
  <c r="B63" i="24"/>
  <c r="Y63" i="24" s="1"/>
  <c r="T62" i="24"/>
  <c r="AQ62" i="24" s="1"/>
  <c r="L62" i="24"/>
  <c r="AI62" i="24" s="1"/>
  <c r="D62" i="24"/>
  <c r="AA62" i="24" s="1"/>
  <c r="V61" i="24"/>
  <c r="AS61" i="24" s="1"/>
  <c r="N61" i="24"/>
  <c r="AK61" i="24" s="1"/>
  <c r="F61" i="24"/>
  <c r="AC61" i="24" s="1"/>
  <c r="AY61" i="24" s="1"/>
  <c r="V60" i="24"/>
  <c r="AS60" i="24" s="1"/>
  <c r="N60" i="24"/>
  <c r="AK60" i="24" s="1"/>
  <c r="F60" i="24"/>
  <c r="AC60" i="24" s="1"/>
  <c r="R59" i="24"/>
  <c r="AO59" i="24" s="1"/>
  <c r="J59" i="24"/>
  <c r="AG59" i="24" s="1"/>
  <c r="B59" i="24"/>
  <c r="Y59" i="24" s="1"/>
  <c r="S58" i="24"/>
  <c r="AP58" i="24" s="1"/>
  <c r="K58" i="24"/>
  <c r="C58" i="24"/>
  <c r="Z58" i="24" s="1"/>
  <c r="T57" i="24"/>
  <c r="AQ57" i="24" s="1"/>
  <c r="L57" i="24"/>
  <c r="AI57" i="24" s="1"/>
  <c r="BE57" i="24" s="1"/>
  <c r="D57" i="24"/>
  <c r="AA57" i="24" s="1"/>
  <c r="AW57" i="24" s="1"/>
  <c r="U56" i="24"/>
  <c r="AR56" i="24" s="1"/>
  <c r="M56" i="24"/>
  <c r="AJ56" i="24" s="1"/>
  <c r="E56" i="24"/>
  <c r="AB56" i="24" s="1"/>
  <c r="P55" i="24"/>
  <c r="AM55" i="24" s="1"/>
  <c r="H55" i="24"/>
  <c r="AE55" i="24" s="1"/>
  <c r="BA55" i="24" s="1"/>
  <c r="T54" i="24"/>
  <c r="AQ54" i="24" s="1"/>
  <c r="L54" i="24"/>
  <c r="AI54" i="24" s="1"/>
  <c r="D54" i="24"/>
  <c r="AA54" i="24" s="1"/>
  <c r="AW54" i="24" s="1"/>
  <c r="O53" i="24"/>
  <c r="AL53" i="24" s="1"/>
  <c r="G53" i="24"/>
  <c r="AD53" i="24" s="1"/>
  <c r="S52" i="24"/>
  <c r="AP52" i="24" s="1"/>
  <c r="K52" i="24"/>
  <c r="AH52" i="24" s="1"/>
  <c r="BD52" i="24" s="1"/>
  <c r="C52" i="24"/>
  <c r="Z52" i="24" s="1"/>
  <c r="AV52" i="24" s="1"/>
  <c r="T51" i="24"/>
  <c r="AQ51" i="24" s="1"/>
  <c r="L51" i="24"/>
  <c r="AI51" i="24" s="1"/>
  <c r="D51" i="24"/>
  <c r="AA51" i="24" s="1"/>
  <c r="AW51" i="24" s="1"/>
  <c r="Q50" i="24"/>
  <c r="AN50" i="24" s="1"/>
  <c r="I50" i="24"/>
  <c r="S49" i="24"/>
  <c r="AP49" i="24" s="1"/>
  <c r="K49" i="24"/>
  <c r="C49" i="24"/>
  <c r="Z49" i="24" s="1"/>
  <c r="AV49" i="24" s="1"/>
  <c r="O48" i="24"/>
  <c r="AL48" i="24" s="1"/>
  <c r="G48" i="24"/>
  <c r="AD48" i="24" s="1"/>
  <c r="Q47" i="24"/>
  <c r="AN47" i="24" s="1"/>
  <c r="BJ47" i="24" s="1"/>
  <c r="I47" i="24"/>
  <c r="P5" i="26"/>
  <c r="B77" i="25"/>
  <c r="X77" i="25" s="1"/>
  <c r="J74" i="25"/>
  <c r="AF74" i="25" s="1"/>
  <c r="J71" i="25"/>
  <c r="AF71" i="25" s="1"/>
  <c r="E63" i="25"/>
  <c r="AA63" i="25" s="1"/>
  <c r="AV63" i="25" s="1"/>
  <c r="N57" i="25"/>
  <c r="O51" i="25"/>
  <c r="AK51" i="25" s="1"/>
  <c r="C47" i="25"/>
  <c r="Y47" i="25" s="1"/>
  <c r="P44" i="25"/>
  <c r="AL44" i="25" s="1"/>
  <c r="U42" i="25"/>
  <c r="AQ42" i="25" s="1"/>
  <c r="G38" i="25"/>
  <c r="AC38" i="25" s="1"/>
  <c r="S34" i="25"/>
  <c r="AO34" i="25" s="1"/>
  <c r="B33" i="25"/>
  <c r="X33" i="25" s="1"/>
  <c r="O32" i="25"/>
  <c r="AK32" i="25" s="1"/>
  <c r="N31" i="25"/>
  <c r="U30" i="25"/>
  <c r="R26" i="25"/>
  <c r="AN26" i="25" s="1"/>
  <c r="O25" i="25"/>
  <c r="AK25" i="25" s="1"/>
  <c r="Q24" i="25"/>
  <c r="O23" i="25"/>
  <c r="AK23" i="25" s="1"/>
  <c r="T22" i="25"/>
  <c r="G19" i="25"/>
  <c r="AC19" i="25" s="1"/>
  <c r="AX19" i="25" s="1"/>
  <c r="M18" i="25"/>
  <c r="AI18" i="25" s="1"/>
  <c r="P17" i="25"/>
  <c r="AL17" i="25" s="1"/>
  <c r="R16" i="25"/>
  <c r="AN16" i="25" s="1"/>
  <c r="T15" i="25"/>
  <c r="AP15" i="25" s="1"/>
  <c r="C14" i="25"/>
  <c r="Y14" i="25" s="1"/>
  <c r="S13" i="25"/>
  <c r="AO13" i="25" s="1"/>
  <c r="M11" i="25"/>
  <c r="H10" i="25"/>
  <c r="AD10" i="25" s="1"/>
  <c r="S9" i="25"/>
  <c r="D9" i="25"/>
  <c r="Z9" i="25" s="1"/>
  <c r="S8" i="25"/>
  <c r="AO8" i="25" s="1"/>
  <c r="D8" i="25"/>
  <c r="Z8" i="25" s="1"/>
  <c r="R7" i="25"/>
  <c r="AN7" i="25" s="1"/>
  <c r="C7" i="25"/>
  <c r="Y7" i="25" s="1"/>
  <c r="R6" i="25"/>
  <c r="AN6" i="25" s="1"/>
  <c r="C6" i="25"/>
  <c r="Y6" i="25" s="1"/>
  <c r="AT6" i="25" s="1"/>
  <c r="M5" i="25"/>
  <c r="S104" i="24"/>
  <c r="AP104" i="24" s="1"/>
  <c r="C104" i="24"/>
  <c r="Z104" i="24" s="1"/>
  <c r="P103" i="24"/>
  <c r="K102" i="24"/>
  <c r="AH102" i="24" s="1"/>
  <c r="BD102" i="24" s="1"/>
  <c r="K101" i="24"/>
  <c r="L100" i="24"/>
  <c r="AI100" i="24" s="1"/>
  <c r="G99" i="24"/>
  <c r="AD99" i="24" s="1"/>
  <c r="V98" i="24"/>
  <c r="AS98" i="24" s="1"/>
  <c r="H98" i="24"/>
  <c r="AE98" i="24" s="1"/>
  <c r="V97" i="24"/>
  <c r="AS97" i="24" s="1"/>
  <c r="H97" i="24"/>
  <c r="AE97" i="24" s="1"/>
  <c r="K96" i="24"/>
  <c r="AH96" i="24" s="1"/>
  <c r="BD96" i="24" s="1"/>
  <c r="N95" i="24"/>
  <c r="AK95" i="24" s="1"/>
  <c r="BG95" i="24" s="1"/>
  <c r="C95" i="24"/>
  <c r="Z95" i="24" s="1"/>
  <c r="AV95" i="24" s="1"/>
  <c r="R94" i="24"/>
  <c r="AO94" i="24" s="1"/>
  <c r="G94" i="24"/>
  <c r="AD94" i="24" s="1"/>
  <c r="R93" i="24"/>
  <c r="G93" i="24"/>
  <c r="AD93" i="24" s="1"/>
  <c r="AZ93" i="24" s="1"/>
  <c r="T92" i="24"/>
  <c r="AQ92" i="24" s="1"/>
  <c r="I92" i="24"/>
  <c r="L91" i="24"/>
  <c r="AI91" i="24" s="1"/>
  <c r="P90" i="24"/>
  <c r="E90" i="24"/>
  <c r="AB90" i="24" s="1"/>
  <c r="AX90" i="24" s="1"/>
  <c r="Q89" i="24"/>
  <c r="AN89" i="24" s="1"/>
  <c r="F89" i="24"/>
  <c r="AC89" i="24" s="1"/>
  <c r="P88" i="24"/>
  <c r="AM88" i="24" s="1"/>
  <c r="E88" i="24"/>
  <c r="AB88" i="24" s="1"/>
  <c r="AX88" i="24" s="1"/>
  <c r="P87" i="24"/>
  <c r="B87" i="24"/>
  <c r="Y87" i="24" s="1"/>
  <c r="AV87" i="24" s="1"/>
  <c r="R86" i="24"/>
  <c r="AO86" i="24" s="1"/>
  <c r="D86" i="24"/>
  <c r="AA86" i="24" s="1"/>
  <c r="L85" i="24"/>
  <c r="AI85" i="24" s="1"/>
  <c r="O84" i="24"/>
  <c r="AL84" i="24" s="1"/>
  <c r="R83" i="24"/>
  <c r="AO83" i="24" s="1"/>
  <c r="D83" i="24"/>
  <c r="AA83" i="24" s="1"/>
  <c r="I82" i="24"/>
  <c r="N81" i="24"/>
  <c r="E81" i="24"/>
  <c r="AB81" i="24" s="1"/>
  <c r="O80" i="24"/>
  <c r="AL80" i="24" s="1"/>
  <c r="G80" i="24"/>
  <c r="AD80" i="24" s="1"/>
  <c r="S79" i="24"/>
  <c r="AP79" i="24" s="1"/>
  <c r="K79" i="24"/>
  <c r="C79" i="24"/>
  <c r="Z79" i="24" s="1"/>
  <c r="S78" i="24"/>
  <c r="K78" i="24"/>
  <c r="C78" i="24"/>
  <c r="Z78" i="24" s="1"/>
  <c r="U77" i="24"/>
  <c r="AR77" i="24" s="1"/>
  <c r="BN77" i="24" s="1"/>
  <c r="M77" i="24"/>
  <c r="AJ77" i="24" s="1"/>
  <c r="E77" i="24"/>
  <c r="AB77" i="24" s="1"/>
  <c r="V76" i="24"/>
  <c r="AS76" i="24" s="1"/>
  <c r="N76" i="24"/>
  <c r="F76" i="24"/>
  <c r="AC76" i="24" s="1"/>
  <c r="AY76" i="24" s="1"/>
  <c r="Q75" i="24"/>
  <c r="AN75" i="24" s="1"/>
  <c r="I75" i="24"/>
  <c r="R74" i="24"/>
  <c r="AO74" i="24" s="1"/>
  <c r="J74" i="24"/>
  <c r="AG74" i="24" s="1"/>
  <c r="B74" i="24"/>
  <c r="Y74" i="24" s="1"/>
  <c r="U73" i="24"/>
  <c r="AR73" i="24" s="1"/>
  <c r="M73" i="24"/>
  <c r="AJ73" i="24" s="1"/>
  <c r="E73" i="24"/>
  <c r="AB73" i="24" s="1"/>
  <c r="AX73" i="24" s="1"/>
  <c r="Q72" i="24"/>
  <c r="AN72" i="24" s="1"/>
  <c r="I72" i="24"/>
  <c r="R71" i="24"/>
  <c r="AO71" i="24" s="1"/>
  <c r="J71" i="24"/>
  <c r="AG71" i="24" s="1"/>
  <c r="B71" i="24"/>
  <c r="Y71" i="24" s="1"/>
  <c r="S70" i="24"/>
  <c r="AP70" i="24" s="1"/>
  <c r="K70" i="24"/>
  <c r="AH70" i="24" s="1"/>
  <c r="BD70" i="24" s="1"/>
  <c r="C70" i="24"/>
  <c r="Z70" i="24" s="1"/>
  <c r="AV70" i="24" s="1"/>
  <c r="U69" i="24"/>
  <c r="AR69" i="24" s="1"/>
  <c r="M69" i="24"/>
  <c r="AJ69" i="24" s="1"/>
  <c r="BF69" i="24" s="1"/>
  <c r="E69" i="24"/>
  <c r="AB69" i="24" s="1"/>
  <c r="Q68" i="24"/>
  <c r="AN68" i="24" s="1"/>
  <c r="I68" i="24"/>
  <c r="AF68" i="24" s="1"/>
  <c r="U67" i="24"/>
  <c r="AR67" i="24" s="1"/>
  <c r="M67" i="24"/>
  <c r="AJ67" i="24" s="1"/>
  <c r="E67" i="24"/>
  <c r="AB67" i="24" s="1"/>
  <c r="Q66" i="24"/>
  <c r="AN66" i="24" s="1"/>
  <c r="I66" i="24"/>
  <c r="AF66" i="24" s="1"/>
  <c r="S65" i="24"/>
  <c r="AP65" i="24" s="1"/>
  <c r="K65" i="24"/>
  <c r="C65" i="24"/>
  <c r="Z65" i="24" s="1"/>
  <c r="V64" i="24"/>
  <c r="AS64" i="24" s="1"/>
  <c r="N64" i="24"/>
  <c r="AK64" i="24" s="1"/>
  <c r="F64" i="24"/>
  <c r="AC64" i="24" s="1"/>
  <c r="Q63" i="24"/>
  <c r="AN63" i="24" s="1"/>
  <c r="I63" i="24"/>
  <c r="AF63" i="24" s="1"/>
  <c r="S62" i="24"/>
  <c r="AP62" i="24" s="1"/>
  <c r="K62" i="24"/>
  <c r="C62" i="24"/>
  <c r="Z62" i="24" s="1"/>
  <c r="U61" i="24"/>
  <c r="AR61" i="24" s="1"/>
  <c r="M61" i="24"/>
  <c r="AJ61" i="24" s="1"/>
  <c r="BF61" i="24" s="1"/>
  <c r="E61" i="24"/>
  <c r="AB61" i="24" s="1"/>
  <c r="AX61" i="24" s="1"/>
  <c r="U60" i="24"/>
  <c r="AR60" i="24" s="1"/>
  <c r="M60" i="24"/>
  <c r="AJ60" i="24" s="1"/>
  <c r="BF60" i="24" s="1"/>
  <c r="R104" i="24"/>
  <c r="AO104" i="24" s="1"/>
  <c r="BK104" i="24" s="1"/>
  <c r="M95" i="24"/>
  <c r="AJ95" i="24" s="1"/>
  <c r="BF95" i="24" s="1"/>
  <c r="J87" i="24"/>
  <c r="AG87" i="24" s="1"/>
  <c r="F85" i="24"/>
  <c r="AC85" i="24" s="1"/>
  <c r="F80" i="24"/>
  <c r="AC80" i="24" s="1"/>
  <c r="AY80" i="24" s="1"/>
  <c r="R79" i="24"/>
  <c r="AO79" i="24" s="1"/>
  <c r="BK79" i="24" s="1"/>
  <c r="R78" i="24"/>
  <c r="AO78" i="24" s="1"/>
  <c r="C76" i="24"/>
  <c r="Z76" i="24" s="1"/>
  <c r="AV76" i="24" s="1"/>
  <c r="P75" i="24"/>
  <c r="AM75" i="24" s="1"/>
  <c r="O74" i="24"/>
  <c r="AL74" i="24" s="1"/>
  <c r="T73" i="24"/>
  <c r="AQ73" i="24" s="1"/>
  <c r="BM73" i="24" s="1"/>
  <c r="H72" i="24"/>
  <c r="AE72" i="24" s="1"/>
  <c r="G71" i="24"/>
  <c r="AD71" i="24" s="1"/>
  <c r="AZ71" i="24" s="1"/>
  <c r="H70" i="24"/>
  <c r="AE70" i="24" s="1"/>
  <c r="BA70" i="24" s="1"/>
  <c r="L69" i="24"/>
  <c r="AI69" i="24" s="1"/>
  <c r="V68" i="24"/>
  <c r="AS68" i="24" s="1"/>
  <c r="P66" i="24"/>
  <c r="AM66" i="24" s="1"/>
  <c r="BI66" i="24" s="1"/>
  <c r="H63" i="24"/>
  <c r="P62" i="24"/>
  <c r="AM62" i="24" s="1"/>
  <c r="BI62" i="24" s="1"/>
  <c r="B60" i="24"/>
  <c r="Y60" i="24" s="1"/>
  <c r="V59" i="24"/>
  <c r="AS59" i="24" s="1"/>
  <c r="B58" i="24"/>
  <c r="Y58" i="24" s="1"/>
  <c r="K57" i="24"/>
  <c r="AH57" i="24" s="1"/>
  <c r="T56" i="24"/>
  <c r="AQ56" i="24" s="1"/>
  <c r="L55" i="24"/>
  <c r="AI55" i="24" s="1"/>
  <c r="BE55" i="24" s="1"/>
  <c r="C54" i="24"/>
  <c r="Z54" i="24" s="1"/>
  <c r="U53" i="24"/>
  <c r="AR53" i="24" s="1"/>
  <c r="BN53" i="24" s="1"/>
  <c r="O52" i="24"/>
  <c r="AL52" i="24" s="1"/>
  <c r="B51" i="24"/>
  <c r="Y51" i="24" s="1"/>
  <c r="P50" i="24"/>
  <c r="AM50" i="24" s="1"/>
  <c r="BI50" i="24" s="1"/>
  <c r="B49" i="24"/>
  <c r="Y49" i="24" s="1"/>
  <c r="N48" i="24"/>
  <c r="AK48" i="24" s="1"/>
  <c r="F47" i="24"/>
  <c r="AC47" i="24" s="1"/>
  <c r="AY47" i="24" s="1"/>
  <c r="T46" i="24"/>
  <c r="AQ46" i="24" s="1"/>
  <c r="L46" i="24"/>
  <c r="AI46" i="24" s="1"/>
  <c r="D46" i="24"/>
  <c r="AA46" i="24" s="1"/>
  <c r="U45" i="24"/>
  <c r="AR45" i="24" s="1"/>
  <c r="BN45" i="24" s="1"/>
  <c r="M45" i="24"/>
  <c r="AJ45" i="24" s="1"/>
  <c r="E45" i="24"/>
  <c r="AB45" i="24" s="1"/>
  <c r="AX45" i="24" s="1"/>
  <c r="Q44" i="24"/>
  <c r="AN44" i="24" s="1"/>
  <c r="I44" i="24"/>
  <c r="AF44" i="24" s="1"/>
  <c r="BB44" i="24" s="1"/>
  <c r="S43" i="24"/>
  <c r="K43" i="24"/>
  <c r="C43" i="24"/>
  <c r="Z43" i="24" s="1"/>
  <c r="T42" i="24"/>
  <c r="AQ42" i="24" s="1"/>
  <c r="L42" i="24"/>
  <c r="AI42" i="24" s="1"/>
  <c r="D42" i="24"/>
  <c r="AA42" i="24" s="1"/>
  <c r="AW42" i="24" s="1"/>
  <c r="Q41" i="24"/>
  <c r="AN41" i="24" s="1"/>
  <c r="I41" i="24"/>
  <c r="R40" i="24"/>
  <c r="AO40" i="24" s="1"/>
  <c r="J40" i="24"/>
  <c r="AG40" i="24" s="1"/>
  <c r="B40" i="24"/>
  <c r="Y40" i="24" s="1"/>
  <c r="R39" i="24"/>
  <c r="AO39" i="24" s="1"/>
  <c r="BK39" i="24" s="1"/>
  <c r="J39" i="24"/>
  <c r="AG39" i="24" s="1"/>
  <c r="B39" i="24"/>
  <c r="Y39" i="24" s="1"/>
  <c r="T38" i="24"/>
  <c r="AQ38" i="24" s="1"/>
  <c r="L38" i="24"/>
  <c r="AI38" i="24" s="1"/>
  <c r="D38" i="24"/>
  <c r="AA38" i="24" s="1"/>
  <c r="V37" i="24"/>
  <c r="AS37" i="24" s="1"/>
  <c r="N37" i="24"/>
  <c r="AK37" i="24" s="1"/>
  <c r="F37" i="24"/>
  <c r="AC37" i="24" s="1"/>
  <c r="AY37" i="24" s="1"/>
  <c r="O36" i="24"/>
  <c r="AL36" i="24" s="1"/>
  <c r="G36" i="24"/>
  <c r="AD36" i="24" s="1"/>
  <c r="T35" i="24"/>
  <c r="AQ35" i="24" s="1"/>
  <c r="L35" i="24"/>
  <c r="AI35" i="24" s="1"/>
  <c r="D35" i="24"/>
  <c r="AA35" i="24" s="1"/>
  <c r="O34" i="24"/>
  <c r="AL34" i="24" s="1"/>
  <c r="G34" i="24"/>
  <c r="AD34" i="24" s="1"/>
  <c r="Q33" i="24"/>
  <c r="AN33" i="24" s="1"/>
  <c r="I33" i="24"/>
  <c r="AF33" i="24" s="1"/>
  <c r="S32" i="24"/>
  <c r="AP32" i="24" s="1"/>
  <c r="K32" i="24"/>
  <c r="C32" i="24"/>
  <c r="Z32" i="24" s="1"/>
  <c r="AV32" i="24" s="1"/>
  <c r="U31" i="24"/>
  <c r="M31" i="24"/>
  <c r="AJ31" i="24" s="1"/>
  <c r="E31" i="24"/>
  <c r="AB31" i="24" s="1"/>
  <c r="R30" i="24"/>
  <c r="AO30" i="24" s="1"/>
  <c r="BK30" i="24" s="1"/>
  <c r="J30" i="24"/>
  <c r="AG30" i="24" s="1"/>
  <c r="B30" i="24"/>
  <c r="Y30" i="24" s="1"/>
  <c r="Q29" i="24"/>
  <c r="AN29" i="24" s="1"/>
  <c r="BJ29" i="24" s="1"/>
  <c r="I29" i="24"/>
  <c r="AF29" i="24" s="1"/>
  <c r="T28" i="24"/>
  <c r="AQ28" i="24" s="1"/>
  <c r="L28" i="24"/>
  <c r="AI28" i="24" s="1"/>
  <c r="BE28" i="24" s="1"/>
  <c r="D28" i="24"/>
  <c r="AA28" i="24" s="1"/>
  <c r="U27" i="24"/>
  <c r="AR27" i="24" s="1"/>
  <c r="BN27" i="24" s="1"/>
  <c r="M27" i="24"/>
  <c r="AJ27" i="24" s="1"/>
  <c r="BF27" i="24" s="1"/>
  <c r="E27" i="24"/>
  <c r="AB27" i="24" s="1"/>
  <c r="O26" i="24"/>
  <c r="AL26" i="24" s="1"/>
  <c r="G26" i="24"/>
  <c r="AD26" i="24" s="1"/>
  <c r="AZ26" i="24" s="1"/>
  <c r="P25" i="24"/>
  <c r="H25" i="24"/>
  <c r="AE25" i="24" s="1"/>
  <c r="Q24" i="24"/>
  <c r="AN24" i="24" s="1"/>
  <c r="I24" i="24"/>
  <c r="AF24" i="24" s="1"/>
  <c r="BB24" i="24" s="1"/>
  <c r="U23" i="24"/>
  <c r="AR23" i="24" s="1"/>
  <c r="M23" i="24"/>
  <c r="AJ23" i="24" s="1"/>
  <c r="E23" i="24"/>
  <c r="AB23" i="24" s="1"/>
  <c r="O22" i="24"/>
  <c r="AL22" i="24" s="1"/>
  <c r="BH22" i="24" s="1"/>
  <c r="G22" i="24"/>
  <c r="AD22" i="24" s="1"/>
  <c r="S21" i="24"/>
  <c r="AP21" i="24" s="1"/>
  <c r="K21" i="24"/>
  <c r="C21" i="24"/>
  <c r="Z21" i="24" s="1"/>
  <c r="AV21" i="24" s="1"/>
  <c r="U20" i="24"/>
  <c r="AR20" i="24" s="1"/>
  <c r="BN20" i="24" s="1"/>
  <c r="M20" i="24"/>
  <c r="AJ20" i="24" s="1"/>
  <c r="E20" i="24"/>
  <c r="AB20" i="24" s="1"/>
  <c r="O19" i="24"/>
  <c r="AL19" i="24" s="1"/>
  <c r="G19" i="24"/>
  <c r="AD19" i="24" s="1"/>
  <c r="Q18" i="24"/>
  <c r="AN18" i="24" s="1"/>
  <c r="BJ18" i="24" s="1"/>
  <c r="I18" i="24"/>
  <c r="S17" i="24"/>
  <c r="AP17" i="24" s="1"/>
  <c r="BL17" i="24" s="1"/>
  <c r="K17" i="24"/>
  <c r="C17" i="24"/>
  <c r="Z17" i="24" s="1"/>
  <c r="O16" i="24"/>
  <c r="AL16" i="24" s="1"/>
  <c r="G16" i="24"/>
  <c r="AD16" i="24" s="1"/>
  <c r="S15" i="24"/>
  <c r="K15" i="24"/>
  <c r="C15" i="24"/>
  <c r="Z15" i="24" s="1"/>
  <c r="P14" i="24"/>
  <c r="AM14" i="24" s="1"/>
  <c r="H14" i="24"/>
  <c r="S13" i="24"/>
  <c r="K13" i="24"/>
  <c r="C13" i="24"/>
  <c r="Z13" i="24" s="1"/>
  <c r="U12" i="24"/>
  <c r="AR12" i="24" s="1"/>
  <c r="M12" i="24"/>
  <c r="AJ12" i="24" s="1"/>
  <c r="E12" i="24"/>
  <c r="AB12" i="24" s="1"/>
  <c r="P11" i="24"/>
  <c r="H11" i="24"/>
  <c r="AE11" i="24" s="1"/>
  <c r="U10" i="24"/>
  <c r="AR10" i="24" s="1"/>
  <c r="M10" i="24"/>
  <c r="AJ10" i="24" s="1"/>
  <c r="E10" i="24"/>
  <c r="AB10" i="24" s="1"/>
  <c r="V9" i="24"/>
  <c r="AS9" i="24" s="1"/>
  <c r="N9" i="24"/>
  <c r="F9" i="24"/>
  <c r="AC9" i="24" s="1"/>
  <c r="O8" i="24"/>
  <c r="AL8" i="24" s="1"/>
  <c r="BH8" i="24" s="1"/>
  <c r="G8" i="24"/>
  <c r="AD8" i="24" s="1"/>
  <c r="AZ8" i="24" s="1"/>
  <c r="R7" i="24"/>
  <c r="AO7" i="24" s="1"/>
  <c r="J7" i="24"/>
  <c r="AG7" i="24" s="1"/>
  <c r="B7" i="24"/>
  <c r="Y7" i="24" s="1"/>
  <c r="T6" i="24"/>
  <c r="AQ6" i="24" s="1"/>
  <c r="L6" i="24"/>
  <c r="AI6" i="24" s="1"/>
  <c r="D6" i="24"/>
  <c r="AA6" i="24" s="1"/>
  <c r="Q5" i="24"/>
  <c r="I5" i="24"/>
  <c r="P26" i="25"/>
  <c r="AL26" i="25" s="1"/>
  <c r="G98" i="24"/>
  <c r="AD98" i="24" s="1"/>
  <c r="AZ98" i="24" s="1"/>
  <c r="I84" i="24"/>
  <c r="E76" i="24"/>
  <c r="AB76" i="24" s="1"/>
  <c r="J70" i="24"/>
  <c r="AG70" i="24" s="1"/>
  <c r="BC70" i="24" s="1"/>
  <c r="N63" i="24"/>
  <c r="AK63" i="24" s="1"/>
  <c r="N55" i="24"/>
  <c r="AK55" i="24" s="1"/>
  <c r="C53" i="24"/>
  <c r="Z53" i="24" s="1"/>
  <c r="AV53" i="24" s="1"/>
  <c r="S48" i="24"/>
  <c r="AP48" i="24" s="1"/>
  <c r="N45" i="24"/>
  <c r="AK45" i="24" s="1"/>
  <c r="BG45" i="24" s="1"/>
  <c r="T43" i="24"/>
  <c r="AQ43" i="24" s="1"/>
  <c r="E42" i="24"/>
  <c r="AB42" i="24" s="1"/>
  <c r="K40" i="24"/>
  <c r="AH40" i="24" s="1"/>
  <c r="BD40" i="24" s="1"/>
  <c r="U38" i="24"/>
  <c r="AR38" i="24" s="1"/>
  <c r="Q22" i="25"/>
  <c r="B14" i="25"/>
  <c r="X14" i="25" s="1"/>
  <c r="R8" i="25"/>
  <c r="B104" i="24"/>
  <c r="Y104" i="24" s="1"/>
  <c r="V99" i="24"/>
  <c r="AS99" i="24" s="1"/>
  <c r="O88" i="24"/>
  <c r="AL88" i="24" s="1"/>
  <c r="D80" i="24"/>
  <c r="AA80" i="24" s="1"/>
  <c r="P79" i="24"/>
  <c r="AM79" i="24" s="1"/>
  <c r="BI79" i="24" s="1"/>
  <c r="P78" i="24"/>
  <c r="AM78" i="24" s="1"/>
  <c r="BI78" i="24" s="1"/>
  <c r="T77" i="24"/>
  <c r="AQ77" i="24" s="1"/>
  <c r="N75" i="24"/>
  <c r="AK75" i="24" s="1"/>
  <c r="BG75" i="24" s="1"/>
  <c r="I74" i="24"/>
  <c r="AF74" i="24" s="1"/>
  <c r="BB74" i="24" s="1"/>
  <c r="R73" i="24"/>
  <c r="AO73" i="24" s="1"/>
  <c r="F72" i="24"/>
  <c r="AC72" i="24" s="1"/>
  <c r="AY72" i="24" s="1"/>
  <c r="B70" i="24"/>
  <c r="Y70" i="24" s="1"/>
  <c r="J69" i="24"/>
  <c r="AG69" i="24" s="1"/>
  <c r="P68" i="24"/>
  <c r="N66" i="24"/>
  <c r="R65" i="24"/>
  <c r="F63" i="24"/>
  <c r="AC63" i="24" s="1"/>
  <c r="AY63" i="24" s="1"/>
  <c r="J62" i="24"/>
  <c r="AG62" i="24" s="1"/>
  <c r="T61" i="24"/>
  <c r="AQ61" i="24" s="1"/>
  <c r="BM61" i="24" s="1"/>
  <c r="Q59" i="24"/>
  <c r="AN59" i="24" s="1"/>
  <c r="J57" i="24"/>
  <c r="AG57" i="24" s="1"/>
  <c r="S56" i="24"/>
  <c r="AP56" i="24" s="1"/>
  <c r="BL56" i="24" s="1"/>
  <c r="G55" i="24"/>
  <c r="AD55" i="24" s="1"/>
  <c r="B54" i="24"/>
  <c r="Y54" i="24" s="1"/>
  <c r="S53" i="24"/>
  <c r="AP53" i="24" s="1"/>
  <c r="BL53" i="24" s="1"/>
  <c r="J52" i="24"/>
  <c r="AG52" i="24" s="1"/>
  <c r="S51" i="24"/>
  <c r="AP51" i="24" s="1"/>
  <c r="BL51" i="24" s="1"/>
  <c r="O50" i="24"/>
  <c r="AL50" i="24" s="1"/>
  <c r="M48" i="24"/>
  <c r="AJ48" i="24" s="1"/>
  <c r="BF48" i="24" s="1"/>
  <c r="E47" i="24"/>
  <c r="AB47" i="24" s="1"/>
  <c r="AX47" i="24" s="1"/>
  <c r="S46" i="24"/>
  <c r="AP46" i="24" s="1"/>
  <c r="K46" i="24"/>
  <c r="C46" i="24"/>
  <c r="Z46" i="24" s="1"/>
  <c r="AV46" i="24" s="1"/>
  <c r="T45" i="24"/>
  <c r="AQ45" i="24" s="1"/>
  <c r="L45" i="24"/>
  <c r="AI45" i="24" s="1"/>
  <c r="D45" i="24"/>
  <c r="AA45" i="24" s="1"/>
  <c r="P44" i="24"/>
  <c r="H44" i="24"/>
  <c r="AE44" i="24" s="1"/>
  <c r="R43" i="24"/>
  <c r="AO43" i="24" s="1"/>
  <c r="J43" i="24"/>
  <c r="AG43" i="24" s="1"/>
  <c r="B43" i="24"/>
  <c r="Y43" i="24" s="1"/>
  <c r="S42" i="24"/>
  <c r="K42" i="24"/>
  <c r="AH42" i="24" s="1"/>
  <c r="BD42" i="24" s="1"/>
  <c r="C42" i="24"/>
  <c r="Z42" i="24" s="1"/>
  <c r="P41" i="24"/>
  <c r="AM41" i="24" s="1"/>
  <c r="H41" i="24"/>
  <c r="AE41" i="24" s="1"/>
  <c r="Q40" i="24"/>
  <c r="AN40" i="24" s="1"/>
  <c r="I40" i="24"/>
  <c r="AF40" i="24" s="1"/>
  <c r="BB40" i="24" s="1"/>
  <c r="Q39" i="24"/>
  <c r="AN39" i="24" s="1"/>
  <c r="I39" i="24"/>
  <c r="S38" i="24"/>
  <c r="AP38" i="24" s="1"/>
  <c r="BL38" i="24" s="1"/>
  <c r="K38" i="24"/>
  <c r="C38" i="24"/>
  <c r="Z38" i="24" s="1"/>
  <c r="AV38" i="24" s="1"/>
  <c r="U37" i="24"/>
  <c r="AR37" i="24" s="1"/>
  <c r="BN37" i="24" s="1"/>
  <c r="M37" i="24"/>
  <c r="AJ37" i="24" s="1"/>
  <c r="E37" i="24"/>
  <c r="AB37" i="24" s="1"/>
  <c r="AX37" i="24" s="1"/>
  <c r="V36" i="24"/>
  <c r="AS36" i="24" s="1"/>
  <c r="N36" i="24"/>
  <c r="F36" i="24"/>
  <c r="AC36" i="24" s="1"/>
  <c r="AY36" i="24" s="1"/>
  <c r="S35" i="24"/>
  <c r="K35" i="24"/>
  <c r="AH35" i="24" s="1"/>
  <c r="BD35" i="24" s="1"/>
  <c r="C35" i="24"/>
  <c r="Z35" i="24" s="1"/>
  <c r="AV35" i="24" s="1"/>
  <c r="V34" i="24"/>
  <c r="AS34" i="24" s="1"/>
  <c r="N34" i="24"/>
  <c r="AK34" i="24" s="1"/>
  <c r="F34" i="24"/>
  <c r="AC34" i="24" s="1"/>
  <c r="P33" i="24"/>
  <c r="H33" i="24"/>
  <c r="AE33" i="24" s="1"/>
  <c r="BA33" i="24" s="1"/>
  <c r="R32" i="24"/>
  <c r="AO32" i="24" s="1"/>
  <c r="J32" i="24"/>
  <c r="AG32" i="24" s="1"/>
  <c r="BC32" i="24" s="1"/>
  <c r="B32" i="24"/>
  <c r="Y32" i="24" s="1"/>
  <c r="T31" i="24"/>
  <c r="L31" i="24"/>
  <c r="AI31" i="24" s="1"/>
  <c r="D31" i="24"/>
  <c r="AA31" i="24" s="1"/>
  <c r="AW31" i="24" s="1"/>
  <c r="Q30" i="24"/>
  <c r="AN30" i="24" s="1"/>
  <c r="I30" i="24"/>
  <c r="P29" i="24"/>
  <c r="AM29" i="24" s="1"/>
  <c r="H29" i="24"/>
  <c r="AE29" i="24" s="1"/>
  <c r="BA29" i="24" s="1"/>
  <c r="S28" i="24"/>
  <c r="K28" i="24"/>
  <c r="AH28" i="24" s="1"/>
  <c r="BD28" i="24" s="1"/>
  <c r="C28" i="24"/>
  <c r="Z28" i="24" s="1"/>
  <c r="T27" i="24"/>
  <c r="AQ27" i="24" s="1"/>
  <c r="BM27" i="24" s="1"/>
  <c r="L27" i="24"/>
  <c r="AI27" i="24" s="1"/>
  <c r="D27" i="24"/>
  <c r="AA27" i="24" s="1"/>
  <c r="V26" i="24"/>
  <c r="AS26" i="24" s="1"/>
  <c r="N26" i="24"/>
  <c r="AK26" i="24" s="1"/>
  <c r="BG26" i="24" s="1"/>
  <c r="F26" i="24"/>
  <c r="AC26" i="24" s="1"/>
  <c r="O25" i="24"/>
  <c r="AL25" i="24" s="1"/>
  <c r="G25" i="24"/>
  <c r="AD25" i="24" s="1"/>
  <c r="AZ25" i="24" s="1"/>
  <c r="P24" i="24"/>
  <c r="AM24" i="24" s="1"/>
  <c r="H24" i="24"/>
  <c r="AE24" i="24" s="1"/>
  <c r="T23" i="24"/>
  <c r="AQ23" i="24" s="1"/>
  <c r="BM23" i="24" s="1"/>
  <c r="L23" i="24"/>
  <c r="AI23" i="24" s="1"/>
  <c r="D23" i="24"/>
  <c r="AA23" i="24" s="1"/>
  <c r="AW23" i="24" s="1"/>
  <c r="V22" i="24"/>
  <c r="AS22" i="24" s="1"/>
  <c r="N22" i="24"/>
  <c r="AK22" i="24" s="1"/>
  <c r="F22" i="24"/>
  <c r="AC22" i="24" s="1"/>
  <c r="AY22" i="24" s="1"/>
  <c r="R21" i="24"/>
  <c r="AO21" i="24" s="1"/>
  <c r="J21" i="24"/>
  <c r="AG21" i="24" s="1"/>
  <c r="B21" i="24"/>
  <c r="Y21" i="24" s="1"/>
  <c r="T20" i="24"/>
  <c r="AQ20" i="24" s="1"/>
  <c r="L20" i="24"/>
  <c r="AI20" i="24" s="1"/>
  <c r="D20" i="24"/>
  <c r="AA20" i="24" s="1"/>
  <c r="V19" i="24"/>
  <c r="AS19" i="24" s="1"/>
  <c r="N19" i="24"/>
  <c r="AK19" i="24" s="1"/>
  <c r="F19" i="24"/>
  <c r="AC19" i="24" s="1"/>
  <c r="AY19" i="24" s="1"/>
  <c r="P18" i="24"/>
  <c r="AM18" i="24" s="1"/>
  <c r="H18" i="24"/>
  <c r="AE18" i="24" s="1"/>
  <c r="R17" i="24"/>
  <c r="AO17" i="24" s="1"/>
  <c r="J17" i="24"/>
  <c r="AG17" i="24" s="1"/>
  <c r="B17" i="24"/>
  <c r="Y17" i="24" s="1"/>
  <c r="V16" i="24"/>
  <c r="AS16" i="24" s="1"/>
  <c r="N16" i="24"/>
  <c r="F16" i="24"/>
  <c r="AC16" i="24" s="1"/>
  <c r="AY16" i="24" s="1"/>
  <c r="R15" i="24"/>
  <c r="AO15" i="24" s="1"/>
  <c r="J15" i="24"/>
  <c r="AG15" i="24" s="1"/>
  <c r="B15" i="24"/>
  <c r="Y15" i="24" s="1"/>
  <c r="O14" i="24"/>
  <c r="AL14" i="24" s="1"/>
  <c r="BH14" i="24" s="1"/>
  <c r="G14" i="24"/>
  <c r="AD14" i="24" s="1"/>
  <c r="R13" i="24"/>
  <c r="AO13" i="24" s="1"/>
  <c r="J13" i="24"/>
  <c r="AG13" i="24" s="1"/>
  <c r="BC13" i="24" s="1"/>
  <c r="B13" i="24"/>
  <c r="Y13" i="24" s="1"/>
  <c r="T12" i="24"/>
  <c r="AQ12" i="24" s="1"/>
  <c r="L12" i="24"/>
  <c r="AI12" i="24" s="1"/>
  <c r="D12" i="24"/>
  <c r="AA12" i="24" s="1"/>
  <c r="O11" i="24"/>
  <c r="AL11" i="24" s="1"/>
  <c r="G11" i="24"/>
  <c r="AD11" i="24" s="1"/>
  <c r="T10" i="24"/>
  <c r="AQ10" i="24" s="1"/>
  <c r="L10" i="24"/>
  <c r="AI10" i="24" s="1"/>
  <c r="D10" i="24"/>
  <c r="AA10" i="24" s="1"/>
  <c r="AW10" i="24" s="1"/>
  <c r="U9" i="24"/>
  <c r="AR9" i="24" s="1"/>
  <c r="M9" i="24"/>
  <c r="AJ9" i="24" s="1"/>
  <c r="E9" i="24"/>
  <c r="AB9" i="24" s="1"/>
  <c r="V8" i="24"/>
  <c r="AS8" i="24" s="1"/>
  <c r="N8" i="24"/>
  <c r="AK8" i="24" s="1"/>
  <c r="F8" i="24"/>
  <c r="AC8" i="24" s="1"/>
  <c r="Q7" i="24"/>
  <c r="AN7" i="24" s="1"/>
  <c r="I7" i="24"/>
  <c r="S6" i="24"/>
  <c r="K6" i="24"/>
  <c r="C6" i="24"/>
  <c r="Z6" i="24" s="1"/>
  <c r="P5" i="24"/>
  <c r="H5" i="24"/>
  <c r="Q13" i="25"/>
  <c r="J101" i="24"/>
  <c r="AG101" i="24" s="1"/>
  <c r="BC101" i="24" s="1"/>
  <c r="O87" i="24"/>
  <c r="AL87" i="24" s="1"/>
  <c r="F82" i="24"/>
  <c r="AC82" i="24" s="1"/>
  <c r="V75" i="24"/>
  <c r="AS75" i="24" s="1"/>
  <c r="R69" i="24"/>
  <c r="AO69" i="24" s="1"/>
  <c r="R62" i="24"/>
  <c r="AO62" i="24" s="1"/>
  <c r="BK62" i="24" s="1"/>
  <c r="C56" i="24"/>
  <c r="Z56" i="24" s="1"/>
  <c r="AV56" i="24" s="1"/>
  <c r="C51" i="24"/>
  <c r="Z51" i="24" s="1"/>
  <c r="G47" i="24"/>
  <c r="AD47" i="24" s="1"/>
  <c r="F45" i="24"/>
  <c r="AC45" i="24" s="1"/>
  <c r="AY45" i="24" s="1"/>
  <c r="L43" i="24"/>
  <c r="AI43" i="24" s="1"/>
  <c r="J41" i="24"/>
  <c r="AG41" i="24" s="1"/>
  <c r="K39" i="24"/>
  <c r="G57" i="25"/>
  <c r="AC57" i="25" s="1"/>
  <c r="AX57" i="25" s="1"/>
  <c r="H51" i="25"/>
  <c r="AD51" i="25" s="1"/>
  <c r="P30" i="25"/>
  <c r="AL30" i="25" s="1"/>
  <c r="BG30" i="25" s="1"/>
  <c r="E19" i="25"/>
  <c r="AA19" i="25" s="1"/>
  <c r="K17" i="25"/>
  <c r="AG17" i="25" s="1"/>
  <c r="N15" i="25"/>
  <c r="C8" i="25"/>
  <c r="J102" i="24"/>
  <c r="AG102" i="24" s="1"/>
  <c r="F99" i="24"/>
  <c r="AC99" i="24" s="1"/>
  <c r="AY99" i="24" s="1"/>
  <c r="U96" i="24"/>
  <c r="AR96" i="24" s="1"/>
  <c r="BN96" i="24" s="1"/>
  <c r="M88" i="24"/>
  <c r="AJ88" i="24" s="1"/>
  <c r="BF88" i="24" s="1"/>
  <c r="J79" i="24"/>
  <c r="AG79" i="24" s="1"/>
  <c r="BC79" i="24" s="1"/>
  <c r="J78" i="24"/>
  <c r="AG78" i="24" s="1"/>
  <c r="BC78" i="24" s="1"/>
  <c r="R77" i="24"/>
  <c r="AO77" i="24" s="1"/>
  <c r="H75" i="24"/>
  <c r="AE75" i="24" s="1"/>
  <c r="G74" i="24"/>
  <c r="AD74" i="24" s="1"/>
  <c r="L73" i="24"/>
  <c r="AI73" i="24" s="1"/>
  <c r="BE73" i="24" s="1"/>
  <c r="D69" i="24"/>
  <c r="AA69" i="24" s="1"/>
  <c r="AW69" i="24" s="1"/>
  <c r="N68" i="24"/>
  <c r="AK68" i="24" s="1"/>
  <c r="BG68" i="24" s="1"/>
  <c r="T67" i="24"/>
  <c r="AQ67" i="24" s="1"/>
  <c r="H66" i="24"/>
  <c r="AE66" i="24" s="1"/>
  <c r="BA66" i="24" s="1"/>
  <c r="P65" i="24"/>
  <c r="AM65" i="24" s="1"/>
  <c r="BI65" i="24" s="1"/>
  <c r="U64" i="24"/>
  <c r="AR64" i="24" s="1"/>
  <c r="BN64" i="24" s="1"/>
  <c r="H62" i="24"/>
  <c r="AE62" i="24" s="1"/>
  <c r="BA62" i="24" s="1"/>
  <c r="R61" i="24"/>
  <c r="AO61" i="24" s="1"/>
  <c r="BK61" i="24" s="1"/>
  <c r="T60" i="24"/>
  <c r="AQ60" i="24" s="1"/>
  <c r="P59" i="24"/>
  <c r="AM59" i="24" s="1"/>
  <c r="BI59" i="24" s="1"/>
  <c r="R58" i="24"/>
  <c r="AO58" i="24" s="1"/>
  <c r="H57" i="24"/>
  <c r="AE57" i="24" s="1"/>
  <c r="Q56" i="24"/>
  <c r="AN56" i="24" s="1"/>
  <c r="F55" i="24"/>
  <c r="AC55" i="24" s="1"/>
  <c r="AY55" i="24" s="1"/>
  <c r="S54" i="24"/>
  <c r="AP54" i="24" s="1"/>
  <c r="N53" i="24"/>
  <c r="I52" i="24"/>
  <c r="AF52" i="24" s="1"/>
  <c r="BB52" i="24" s="1"/>
  <c r="R51" i="24"/>
  <c r="AO51" i="24" s="1"/>
  <c r="BK51" i="24" s="1"/>
  <c r="M50" i="24"/>
  <c r="AJ50" i="24" s="1"/>
  <c r="BF50" i="24" s="1"/>
  <c r="R49" i="24"/>
  <c r="AO49" i="24" s="1"/>
  <c r="BK49" i="24" s="1"/>
  <c r="K48" i="24"/>
  <c r="U47" i="24"/>
  <c r="AR47" i="24" s="1"/>
  <c r="BN47" i="24" s="1"/>
  <c r="R46" i="24"/>
  <c r="J46" i="24"/>
  <c r="AG46" i="24" s="1"/>
  <c r="B46" i="24"/>
  <c r="Y46" i="24" s="1"/>
  <c r="S45" i="24"/>
  <c r="AP45" i="24" s="1"/>
  <c r="K45" i="24"/>
  <c r="C45" i="24"/>
  <c r="Z45" i="24" s="1"/>
  <c r="O44" i="24"/>
  <c r="AL44" i="24" s="1"/>
  <c r="G44" i="24"/>
  <c r="AD44" i="24" s="1"/>
  <c r="AZ44" i="24" s="1"/>
  <c r="Q43" i="24"/>
  <c r="AN43" i="24" s="1"/>
  <c r="I43" i="24"/>
  <c r="AF43" i="24" s="1"/>
  <c r="BB43" i="24" s="1"/>
  <c r="R42" i="24"/>
  <c r="AO42" i="24" s="1"/>
  <c r="J42" i="24"/>
  <c r="AG42" i="24" s="1"/>
  <c r="B42" i="24"/>
  <c r="Y42" i="24" s="1"/>
  <c r="O41" i="24"/>
  <c r="AL41" i="24" s="1"/>
  <c r="G41" i="24"/>
  <c r="AD41" i="24" s="1"/>
  <c r="P40" i="24"/>
  <c r="AM40" i="24" s="1"/>
  <c r="H40" i="24"/>
  <c r="AE40" i="24" s="1"/>
  <c r="P39" i="24"/>
  <c r="H39" i="24"/>
  <c r="AE39" i="24" s="1"/>
  <c r="R38" i="24"/>
  <c r="AO38" i="24" s="1"/>
  <c r="J38" i="24"/>
  <c r="AG38" i="24" s="1"/>
  <c r="B38" i="24"/>
  <c r="Y38" i="24" s="1"/>
  <c r="T37" i="24"/>
  <c r="AQ37" i="24" s="1"/>
  <c r="L37" i="24"/>
  <c r="AI37" i="24" s="1"/>
  <c r="D37" i="24"/>
  <c r="AA37" i="24" s="1"/>
  <c r="U36" i="24"/>
  <c r="AR36" i="24" s="1"/>
  <c r="M36" i="24"/>
  <c r="AJ36" i="24" s="1"/>
  <c r="E36" i="24"/>
  <c r="AB36" i="24" s="1"/>
  <c r="R35" i="24"/>
  <c r="AO35" i="24" s="1"/>
  <c r="J35" i="24"/>
  <c r="AG35" i="24" s="1"/>
  <c r="B35" i="24"/>
  <c r="Y35" i="24" s="1"/>
  <c r="U34" i="24"/>
  <c r="AR34" i="24" s="1"/>
  <c r="BN34" i="24" s="1"/>
  <c r="M34" i="24"/>
  <c r="AJ34" i="24" s="1"/>
  <c r="E34" i="24"/>
  <c r="AB34" i="24" s="1"/>
  <c r="AX34" i="24" s="1"/>
  <c r="O33" i="24"/>
  <c r="AL33" i="24" s="1"/>
  <c r="G33" i="24"/>
  <c r="AD33" i="24" s="1"/>
  <c r="Q32" i="24"/>
  <c r="AN32" i="24" s="1"/>
  <c r="I32" i="24"/>
  <c r="AF32" i="24" s="1"/>
  <c r="S31" i="24"/>
  <c r="K31" i="24"/>
  <c r="C31" i="24"/>
  <c r="Z31" i="24" s="1"/>
  <c r="P30" i="24"/>
  <c r="H30" i="24"/>
  <c r="AE30" i="24" s="1"/>
  <c r="O29" i="24"/>
  <c r="AL29" i="24" s="1"/>
  <c r="G29" i="24"/>
  <c r="AD29" i="24" s="1"/>
  <c r="R28" i="24"/>
  <c r="AO28" i="24" s="1"/>
  <c r="J28" i="24"/>
  <c r="AG28" i="24" s="1"/>
  <c r="B28" i="24"/>
  <c r="Y28" i="24" s="1"/>
  <c r="S27" i="24"/>
  <c r="AP27" i="24" s="1"/>
  <c r="K27" i="24"/>
  <c r="C27" i="24"/>
  <c r="Z27" i="24" s="1"/>
  <c r="U26" i="24"/>
  <c r="AR26" i="24" s="1"/>
  <c r="M26" i="24"/>
  <c r="AJ26" i="24" s="1"/>
  <c r="E26" i="24"/>
  <c r="AB26" i="24" s="1"/>
  <c r="V25" i="24"/>
  <c r="AS25" i="24" s="1"/>
  <c r="N25" i="24"/>
  <c r="AK25" i="24" s="1"/>
  <c r="F25" i="24"/>
  <c r="AC25" i="24" s="1"/>
  <c r="O24" i="24"/>
  <c r="AL24" i="24" s="1"/>
  <c r="BH24" i="24" s="1"/>
  <c r="G24" i="24"/>
  <c r="AD24" i="24" s="1"/>
  <c r="AZ24" i="24" s="1"/>
  <c r="S23" i="24"/>
  <c r="AP23" i="24" s="1"/>
  <c r="K23" i="24"/>
  <c r="C23" i="24"/>
  <c r="Z23" i="24" s="1"/>
  <c r="AV23" i="24" s="1"/>
  <c r="U22" i="24"/>
  <c r="AR22" i="24" s="1"/>
  <c r="M22" i="24"/>
  <c r="AJ22" i="24" s="1"/>
  <c r="BF22" i="24" s="1"/>
  <c r="E22" i="24"/>
  <c r="AB22" i="24" s="1"/>
  <c r="Q21" i="24"/>
  <c r="AN21" i="24" s="1"/>
  <c r="I21" i="24"/>
  <c r="AF21" i="24" s="1"/>
  <c r="BB21" i="24" s="1"/>
  <c r="S20" i="24"/>
  <c r="K20" i="24"/>
  <c r="C20" i="24"/>
  <c r="Z20" i="24" s="1"/>
  <c r="AV20" i="24" s="1"/>
  <c r="U19" i="24"/>
  <c r="AR19" i="24" s="1"/>
  <c r="M19" i="24"/>
  <c r="AJ19" i="24" s="1"/>
  <c r="BF19" i="24" s="1"/>
  <c r="E19" i="24"/>
  <c r="AB19" i="24" s="1"/>
  <c r="O18" i="24"/>
  <c r="AL18" i="24" s="1"/>
  <c r="BH18" i="24" s="1"/>
  <c r="G18" i="24"/>
  <c r="AD18" i="24" s="1"/>
  <c r="Q17" i="24"/>
  <c r="AN17" i="24" s="1"/>
  <c r="I17" i="24"/>
  <c r="U16" i="24"/>
  <c r="AR16" i="24" s="1"/>
  <c r="BN16" i="24" s="1"/>
  <c r="M16" i="24"/>
  <c r="AJ16" i="24" s="1"/>
  <c r="E16" i="24"/>
  <c r="AB16" i="24" s="1"/>
  <c r="Q15" i="24"/>
  <c r="AN15" i="24" s="1"/>
  <c r="I15" i="24"/>
  <c r="AF15" i="24" s="1"/>
  <c r="BB15" i="24" s="1"/>
  <c r="V14" i="24"/>
  <c r="AS14" i="24" s="1"/>
  <c r="N14" i="24"/>
  <c r="AK14" i="24" s="1"/>
  <c r="F14" i="24"/>
  <c r="AC14" i="24" s="1"/>
  <c r="AY14" i="24" s="1"/>
  <c r="Q13" i="24"/>
  <c r="AN13" i="24" s="1"/>
  <c r="BJ13" i="24" s="1"/>
  <c r="I13" i="24"/>
  <c r="AF13" i="24" s="1"/>
  <c r="S12" i="24"/>
  <c r="AP12" i="24" s="1"/>
  <c r="K12" i="24"/>
  <c r="C12" i="24"/>
  <c r="Z12" i="24" s="1"/>
  <c r="AV12" i="24" s="1"/>
  <c r="V11" i="24"/>
  <c r="AS11" i="24" s="1"/>
  <c r="N11" i="24"/>
  <c r="F11" i="24"/>
  <c r="AC11" i="24" s="1"/>
  <c r="AY11" i="24" s="1"/>
  <c r="S10" i="24"/>
  <c r="AP10" i="24" s="1"/>
  <c r="BL10" i="24" s="1"/>
  <c r="K10" i="24"/>
  <c r="C10" i="24"/>
  <c r="Z10" i="24" s="1"/>
  <c r="T9" i="24"/>
  <c r="AQ9" i="24" s="1"/>
  <c r="L9" i="24"/>
  <c r="AI9" i="24" s="1"/>
  <c r="D9" i="24"/>
  <c r="AA9" i="24" s="1"/>
  <c r="U8" i="24"/>
  <c r="AR8" i="24" s="1"/>
  <c r="M8" i="24"/>
  <c r="AJ8" i="24" s="1"/>
  <c r="BF8" i="24" s="1"/>
  <c r="E8" i="24"/>
  <c r="AB8" i="24" s="1"/>
  <c r="AX8" i="24" s="1"/>
  <c r="P7" i="24"/>
  <c r="H7" i="24"/>
  <c r="AE7" i="24" s="1"/>
  <c r="R6" i="24"/>
  <c r="AO6" i="24" s="1"/>
  <c r="J6" i="24"/>
  <c r="AG6" i="24" s="1"/>
  <c r="BC6" i="24" s="1"/>
  <c r="B6" i="24"/>
  <c r="Y6" i="24" s="1"/>
  <c r="O5" i="24"/>
  <c r="G5" i="24"/>
  <c r="B7" i="25"/>
  <c r="X7" i="25" s="1"/>
  <c r="N72" i="24"/>
  <c r="C64" i="24"/>
  <c r="Z64" i="24" s="1"/>
  <c r="AV64" i="24" s="1"/>
  <c r="P57" i="24"/>
  <c r="Q52" i="24"/>
  <c r="AN52" i="24" s="1"/>
  <c r="M46" i="24"/>
  <c r="AJ46" i="24" s="1"/>
  <c r="R44" i="24"/>
  <c r="AO44" i="24" s="1"/>
  <c r="M42" i="24"/>
  <c r="AJ42" i="24" s="1"/>
  <c r="BF42" i="24" s="1"/>
  <c r="S40" i="24"/>
  <c r="AP40" i="24" s="1"/>
  <c r="BL40" i="24" s="1"/>
  <c r="C39" i="24"/>
  <c r="Z39" i="24" s="1"/>
  <c r="P85" i="25"/>
  <c r="S39" i="25"/>
  <c r="AO39" i="25" s="1"/>
  <c r="P34" i="25"/>
  <c r="AL34" i="25" s="1"/>
  <c r="X31" i="25"/>
  <c r="Q27" i="25"/>
  <c r="AM27" i="25" s="1"/>
  <c r="R9" i="25"/>
  <c r="AN9" i="25" s="1"/>
  <c r="M6" i="25"/>
  <c r="AI6" i="25" s="1"/>
  <c r="R97" i="24"/>
  <c r="AO97" i="24" s="1"/>
  <c r="BK97" i="24" s="1"/>
  <c r="J96" i="24"/>
  <c r="AG96" i="24" s="1"/>
  <c r="BC96" i="24" s="1"/>
  <c r="S92" i="24"/>
  <c r="V91" i="24"/>
  <c r="AS91" i="24" s="1"/>
  <c r="P89" i="24"/>
  <c r="U81" i="24"/>
  <c r="AR81" i="24" s="1"/>
  <c r="BN81" i="24" s="1"/>
  <c r="H79" i="24"/>
  <c r="AE79" i="24" s="1"/>
  <c r="BA79" i="24" s="1"/>
  <c r="H78" i="24"/>
  <c r="AE78" i="24" s="1"/>
  <c r="BA78" i="24" s="1"/>
  <c r="L77" i="24"/>
  <c r="AI77" i="24" s="1"/>
  <c r="U76" i="24"/>
  <c r="AR76" i="24" s="1"/>
  <c r="BN76" i="24" s="1"/>
  <c r="F75" i="24"/>
  <c r="AC75" i="24" s="1"/>
  <c r="AY75" i="24" s="1"/>
  <c r="J73" i="24"/>
  <c r="AG73" i="24" s="1"/>
  <c r="BC73" i="24" s="1"/>
  <c r="B69" i="24"/>
  <c r="Y69" i="24" s="1"/>
  <c r="H68" i="24"/>
  <c r="AE68" i="24" s="1"/>
  <c r="BA68" i="24" s="1"/>
  <c r="R67" i="24"/>
  <c r="AO67" i="24" s="1"/>
  <c r="F66" i="24"/>
  <c r="AC66" i="24" s="1"/>
  <c r="J65" i="24"/>
  <c r="AG65" i="24" s="1"/>
  <c r="BC65" i="24" s="1"/>
  <c r="S64" i="24"/>
  <c r="AP64" i="24" s="1"/>
  <c r="BL64" i="24" s="1"/>
  <c r="B62" i="24"/>
  <c r="Y62" i="24" s="1"/>
  <c r="L61" i="24"/>
  <c r="AI61" i="24" s="1"/>
  <c r="R60" i="24"/>
  <c r="AO60" i="24" s="1"/>
  <c r="N59" i="24"/>
  <c r="Q58" i="24"/>
  <c r="AN58" i="24" s="1"/>
  <c r="C57" i="24"/>
  <c r="Z57" i="24" s="1"/>
  <c r="L56" i="24"/>
  <c r="AI56" i="24" s="1"/>
  <c r="D55" i="24"/>
  <c r="AA55" i="24" s="1"/>
  <c r="AW55" i="24" s="1"/>
  <c r="R54" i="24"/>
  <c r="AO54" i="24" s="1"/>
  <c r="BK54" i="24" s="1"/>
  <c r="M53" i="24"/>
  <c r="AJ53" i="24" s="1"/>
  <c r="G52" i="24"/>
  <c r="AD52" i="24" s="1"/>
  <c r="AZ52" i="24" s="1"/>
  <c r="P51" i="24"/>
  <c r="H50" i="24"/>
  <c r="AE50" i="24" s="1"/>
  <c r="Q49" i="24"/>
  <c r="AN49" i="24" s="1"/>
  <c r="BJ49" i="24" s="1"/>
  <c r="F48" i="24"/>
  <c r="AC48" i="24" s="1"/>
  <c r="P47" i="24"/>
  <c r="AM47" i="24" s="1"/>
  <c r="Q46" i="24"/>
  <c r="AN46" i="24" s="1"/>
  <c r="I46" i="24"/>
  <c r="R45" i="24"/>
  <c r="AO45" i="24" s="1"/>
  <c r="BK45" i="24" s="1"/>
  <c r="J45" i="24"/>
  <c r="AG45" i="24" s="1"/>
  <c r="B45" i="24"/>
  <c r="Y45" i="24" s="1"/>
  <c r="V44" i="24"/>
  <c r="AS44" i="24" s="1"/>
  <c r="N44" i="24"/>
  <c r="F44" i="24"/>
  <c r="AC44" i="24" s="1"/>
  <c r="P43" i="24"/>
  <c r="AM43" i="24" s="1"/>
  <c r="H43" i="24"/>
  <c r="AE43" i="24" s="1"/>
  <c r="Q42" i="24"/>
  <c r="AN42" i="24" s="1"/>
  <c r="I42" i="24"/>
  <c r="AF42" i="24" s="1"/>
  <c r="BB42" i="24" s="1"/>
  <c r="V41" i="24"/>
  <c r="AS41" i="24" s="1"/>
  <c r="N41" i="24"/>
  <c r="AK41" i="24" s="1"/>
  <c r="F41" i="24"/>
  <c r="AC41" i="24" s="1"/>
  <c r="O40" i="24"/>
  <c r="AL40" i="24" s="1"/>
  <c r="G40" i="24"/>
  <c r="AD40" i="24" s="1"/>
  <c r="AZ40" i="24" s="1"/>
  <c r="O39" i="24"/>
  <c r="AL39" i="24" s="1"/>
  <c r="G39" i="24"/>
  <c r="AD39" i="24" s="1"/>
  <c r="Q38" i="24"/>
  <c r="AN38" i="24" s="1"/>
  <c r="BJ38" i="24" s="1"/>
  <c r="I38" i="24"/>
  <c r="AF38" i="24" s="1"/>
  <c r="S37" i="24"/>
  <c r="AP37" i="24" s="1"/>
  <c r="K37" i="24"/>
  <c r="AH37" i="24" s="1"/>
  <c r="BD37" i="24" s="1"/>
  <c r="C37" i="24"/>
  <c r="Z37" i="24" s="1"/>
  <c r="T36" i="24"/>
  <c r="AQ36" i="24" s="1"/>
  <c r="L36" i="24"/>
  <c r="AI36" i="24" s="1"/>
  <c r="D36" i="24"/>
  <c r="AA36" i="24" s="1"/>
  <c r="Q35" i="24"/>
  <c r="AN35" i="24" s="1"/>
  <c r="BJ35" i="24" s="1"/>
  <c r="I35" i="24"/>
  <c r="AF35" i="24" s="1"/>
  <c r="T34" i="24"/>
  <c r="AQ34" i="24" s="1"/>
  <c r="L34" i="24"/>
  <c r="AI34" i="24" s="1"/>
  <c r="D34" i="24"/>
  <c r="AA34" i="24" s="1"/>
  <c r="V33" i="24"/>
  <c r="AS33" i="24" s="1"/>
  <c r="N33" i="24"/>
  <c r="F33" i="24"/>
  <c r="AC33" i="24" s="1"/>
  <c r="P32" i="24"/>
  <c r="AM32" i="24" s="1"/>
  <c r="BI32" i="24" s="1"/>
  <c r="H32" i="24"/>
  <c r="R31" i="24"/>
  <c r="J31" i="24"/>
  <c r="AG31" i="24" s="1"/>
  <c r="BC31" i="24" s="1"/>
  <c r="B31" i="24"/>
  <c r="Y31" i="24" s="1"/>
  <c r="O30" i="24"/>
  <c r="AL30" i="24" s="1"/>
  <c r="G30" i="24"/>
  <c r="AD30" i="24" s="1"/>
  <c r="AZ30" i="24" s="1"/>
  <c r="V29" i="24"/>
  <c r="AS29" i="24" s="1"/>
  <c r="N29" i="24"/>
  <c r="F29" i="24"/>
  <c r="AC29" i="24" s="1"/>
  <c r="Q28" i="24"/>
  <c r="AN28" i="24" s="1"/>
  <c r="I28" i="24"/>
  <c r="AF28" i="24" s="1"/>
  <c r="BB28" i="24" s="1"/>
  <c r="R27" i="24"/>
  <c r="AO27" i="24" s="1"/>
  <c r="J27" i="24"/>
  <c r="AG27" i="24" s="1"/>
  <c r="B27" i="24"/>
  <c r="Y27" i="24" s="1"/>
  <c r="T26" i="24"/>
  <c r="AQ26" i="24" s="1"/>
  <c r="L26" i="24"/>
  <c r="AI26" i="24" s="1"/>
  <c r="D26" i="24"/>
  <c r="AA26" i="24" s="1"/>
  <c r="AW26" i="24" s="1"/>
  <c r="U25" i="24"/>
  <c r="AR25" i="24" s="1"/>
  <c r="M25" i="24"/>
  <c r="AJ25" i="24" s="1"/>
  <c r="E25" i="24"/>
  <c r="AB25" i="24" s="1"/>
  <c r="V24" i="24"/>
  <c r="AS24" i="24" s="1"/>
  <c r="N24" i="24"/>
  <c r="AK24" i="24" s="1"/>
  <c r="F24" i="24"/>
  <c r="AC24" i="24" s="1"/>
  <c r="AY24" i="24" s="1"/>
  <c r="R23" i="24"/>
  <c r="AO23" i="24" s="1"/>
  <c r="J23" i="24"/>
  <c r="AG23" i="24" s="1"/>
  <c r="B23" i="24"/>
  <c r="Y23" i="24" s="1"/>
  <c r="T22" i="24"/>
  <c r="AQ22" i="24" s="1"/>
  <c r="L22" i="24"/>
  <c r="AI22" i="24" s="1"/>
  <c r="D22" i="24"/>
  <c r="AA22" i="24" s="1"/>
  <c r="AW22" i="24" s="1"/>
  <c r="P21" i="24"/>
  <c r="H21" i="24"/>
  <c r="AE21" i="24" s="1"/>
  <c r="R20" i="24"/>
  <c r="AO20" i="24" s="1"/>
  <c r="J20" i="24"/>
  <c r="AG20" i="24" s="1"/>
  <c r="BC20" i="24" s="1"/>
  <c r="B20" i="24"/>
  <c r="Y20" i="24" s="1"/>
  <c r="T19" i="24"/>
  <c r="AQ19" i="24" s="1"/>
  <c r="L19" i="24"/>
  <c r="AI19" i="24" s="1"/>
  <c r="D19" i="24"/>
  <c r="AA19" i="24" s="1"/>
  <c r="AW19" i="24" s="1"/>
  <c r="V18" i="24"/>
  <c r="AS18" i="24" s="1"/>
  <c r="N18" i="24"/>
  <c r="AK18" i="24" s="1"/>
  <c r="F18" i="24"/>
  <c r="AC18" i="24" s="1"/>
  <c r="P17" i="24"/>
  <c r="AM17" i="24" s="1"/>
  <c r="BI17" i="24" s="1"/>
  <c r="H17" i="24"/>
  <c r="AE17" i="24" s="1"/>
  <c r="T16" i="24"/>
  <c r="AQ16" i="24" s="1"/>
  <c r="L16" i="24"/>
  <c r="AI16" i="24" s="1"/>
  <c r="D16" i="24"/>
  <c r="AA16" i="24" s="1"/>
  <c r="AW16" i="24" s="1"/>
  <c r="P15" i="24"/>
  <c r="H15" i="24"/>
  <c r="AE15" i="24" s="1"/>
  <c r="U14" i="24"/>
  <c r="AR14" i="24" s="1"/>
  <c r="M14" i="24"/>
  <c r="AJ14" i="24" s="1"/>
  <c r="BF14" i="24" s="1"/>
  <c r="E14" i="24"/>
  <c r="AB14" i="24" s="1"/>
  <c r="P13" i="24"/>
  <c r="AM13" i="24" s="1"/>
  <c r="H13" i="24"/>
  <c r="AE13" i="24" s="1"/>
  <c r="R12" i="24"/>
  <c r="AO12" i="24" s="1"/>
  <c r="BK12" i="24" s="1"/>
  <c r="J12" i="24"/>
  <c r="AG12" i="24" s="1"/>
  <c r="B12" i="24"/>
  <c r="Y12" i="24" s="1"/>
  <c r="U11" i="24"/>
  <c r="AR11" i="24" s="1"/>
  <c r="M11" i="24"/>
  <c r="AJ11" i="24" s="1"/>
  <c r="E11" i="24"/>
  <c r="AB11" i="24" s="1"/>
  <c r="R10" i="24"/>
  <c r="AO10" i="24" s="1"/>
  <c r="J10" i="24"/>
  <c r="AG10" i="24" s="1"/>
  <c r="B10" i="24"/>
  <c r="Y10" i="24" s="1"/>
  <c r="S9" i="24"/>
  <c r="K9" i="24"/>
  <c r="C9" i="24"/>
  <c r="Z9" i="24" s="1"/>
  <c r="AV9" i="24" s="1"/>
  <c r="T8" i="24"/>
  <c r="AQ8" i="24" s="1"/>
  <c r="L8" i="24"/>
  <c r="AI8" i="24" s="1"/>
  <c r="D8" i="24"/>
  <c r="AA8" i="24" s="1"/>
  <c r="AW8" i="24" s="1"/>
  <c r="O7" i="24"/>
  <c r="AL7" i="24" s="1"/>
  <c r="AM7" i="24" s="1"/>
  <c r="G7" i="24"/>
  <c r="AD7" i="24" s="1"/>
  <c r="Q6" i="24"/>
  <c r="AN6" i="24" s="1"/>
  <c r="I6" i="24"/>
  <c r="AF6" i="24" s="1"/>
  <c r="V5" i="24"/>
  <c r="N5" i="24"/>
  <c r="F5" i="24"/>
  <c r="J24" i="25"/>
  <c r="AF24" i="25" s="1"/>
  <c r="C86" i="24"/>
  <c r="Z86" i="24" s="1"/>
  <c r="AV86" i="24" s="1"/>
  <c r="B81" i="24"/>
  <c r="Y81" i="24" s="1"/>
  <c r="Q74" i="24"/>
  <c r="AN74" i="24" s="1"/>
  <c r="B67" i="24"/>
  <c r="Y67" i="24" s="1"/>
  <c r="G58" i="24"/>
  <c r="AD58" i="24" s="1"/>
  <c r="AZ58" i="24" s="1"/>
  <c r="H54" i="24"/>
  <c r="AE54" i="24" s="1"/>
  <c r="G49" i="24"/>
  <c r="AD49" i="24" s="1"/>
  <c r="AZ49" i="24" s="1"/>
  <c r="E46" i="24"/>
  <c r="AB46" i="24" s="1"/>
  <c r="AX46" i="24" s="1"/>
  <c r="J44" i="24"/>
  <c r="AG44" i="24" s="1"/>
  <c r="BC44" i="24" s="1"/>
  <c r="U42" i="24"/>
  <c r="AR42" i="24" s="1"/>
  <c r="B41" i="24"/>
  <c r="Y41" i="24" s="1"/>
  <c r="S39" i="24"/>
  <c r="AP39" i="24" s="1"/>
  <c r="J40" i="25"/>
  <c r="AF40" i="25" s="1"/>
  <c r="BA40" i="25" s="1"/>
  <c r="L12" i="25"/>
  <c r="AH12" i="25" s="1"/>
  <c r="C9" i="25"/>
  <c r="Y9" i="25" s="1"/>
  <c r="G100" i="24"/>
  <c r="AD100" i="24" s="1"/>
  <c r="AZ100" i="24" s="1"/>
  <c r="G97" i="24"/>
  <c r="AD97" i="24" s="1"/>
  <c r="AZ97" i="24" s="1"/>
  <c r="Q93" i="24"/>
  <c r="AN93" i="24" s="1"/>
  <c r="AO93" i="24" s="1"/>
  <c r="BK93" i="24" s="1"/>
  <c r="Q92" i="24"/>
  <c r="AN92" i="24" s="1"/>
  <c r="BJ92" i="24" s="1"/>
  <c r="T91" i="24"/>
  <c r="AQ91" i="24" s="1"/>
  <c r="BM91" i="24" s="1"/>
  <c r="O90" i="24"/>
  <c r="AL90" i="24" s="1"/>
  <c r="N89" i="24"/>
  <c r="AK89" i="24" s="1"/>
  <c r="N83" i="24"/>
  <c r="V82" i="24"/>
  <c r="M81" i="24"/>
  <c r="AJ81" i="24" s="1"/>
  <c r="V80" i="24"/>
  <c r="AS80" i="24" s="1"/>
  <c r="B79" i="24"/>
  <c r="Y79" i="24" s="1"/>
  <c r="B78" i="24"/>
  <c r="Y78" i="24" s="1"/>
  <c r="J77" i="24"/>
  <c r="AG77" i="24" s="1"/>
  <c r="BC77" i="24" s="1"/>
  <c r="S76" i="24"/>
  <c r="AP76" i="24" s="1"/>
  <c r="BL76" i="24" s="1"/>
  <c r="D73" i="24"/>
  <c r="AA73" i="24" s="1"/>
  <c r="AW73" i="24" s="1"/>
  <c r="F68" i="24"/>
  <c r="AC68" i="24" s="1"/>
  <c r="AY68" i="24" s="1"/>
  <c r="L67" i="24"/>
  <c r="AI67" i="24" s="1"/>
  <c r="H65" i="24"/>
  <c r="AE65" i="24" s="1"/>
  <c r="BA65" i="24" s="1"/>
  <c r="M64" i="24"/>
  <c r="AJ64" i="24" s="1"/>
  <c r="BF64" i="24" s="1"/>
  <c r="J61" i="24"/>
  <c r="AG61" i="24" s="1"/>
  <c r="BC61" i="24" s="1"/>
  <c r="L60" i="24"/>
  <c r="AI60" i="24" s="1"/>
  <c r="I59" i="24"/>
  <c r="O58" i="24"/>
  <c r="AL58" i="24" s="1"/>
  <c r="B57" i="24"/>
  <c r="Y57" i="24" s="1"/>
  <c r="K56" i="24"/>
  <c r="AH56" i="24" s="1"/>
  <c r="BD56" i="24" s="1"/>
  <c r="V55" i="24"/>
  <c r="AS55" i="24" s="1"/>
  <c r="P54" i="24"/>
  <c r="AM54" i="24" s="1"/>
  <c r="BI54" i="24" s="1"/>
  <c r="K53" i="24"/>
  <c r="AH53" i="24" s="1"/>
  <c r="BD53" i="24" s="1"/>
  <c r="B52" i="24"/>
  <c r="Y52" i="24" s="1"/>
  <c r="K51" i="24"/>
  <c r="G50" i="24"/>
  <c r="AD50" i="24" s="1"/>
  <c r="AZ50" i="24" s="1"/>
  <c r="O49" i="24"/>
  <c r="AL49" i="24" s="1"/>
  <c r="BH49" i="24" s="1"/>
  <c r="E48" i="24"/>
  <c r="AB48" i="24" s="1"/>
  <c r="AX48" i="24" s="1"/>
  <c r="O47" i="24"/>
  <c r="AL47" i="24" s="1"/>
  <c r="P46" i="24"/>
  <c r="AM46" i="24" s="1"/>
  <c r="H46" i="24"/>
  <c r="AE46" i="24" s="1"/>
  <c r="Q45" i="24"/>
  <c r="AN45" i="24" s="1"/>
  <c r="I45" i="24"/>
  <c r="AF45" i="24" s="1"/>
  <c r="U44" i="24"/>
  <c r="AR44" i="24" s="1"/>
  <c r="M44" i="24"/>
  <c r="AJ44" i="24" s="1"/>
  <c r="E44" i="24"/>
  <c r="AB44" i="24" s="1"/>
  <c r="AX44" i="24" s="1"/>
  <c r="O43" i="24"/>
  <c r="AL43" i="24" s="1"/>
  <c r="G43" i="24"/>
  <c r="AD43" i="24" s="1"/>
  <c r="AZ43" i="24" s="1"/>
  <c r="P42" i="24"/>
  <c r="H42" i="24"/>
  <c r="AE42" i="24" s="1"/>
  <c r="U41" i="24"/>
  <c r="AR41" i="24" s="1"/>
  <c r="M41" i="24"/>
  <c r="AJ41" i="24" s="1"/>
  <c r="E41" i="24"/>
  <c r="AB41" i="24" s="1"/>
  <c r="AX41" i="24" s="1"/>
  <c r="V40" i="24"/>
  <c r="AS40" i="24" s="1"/>
  <c r="N40" i="24"/>
  <c r="AK40" i="24" s="1"/>
  <c r="F40" i="24"/>
  <c r="AC40" i="24" s="1"/>
  <c r="AY40" i="24" s="1"/>
  <c r="V39" i="24"/>
  <c r="AS39" i="24" s="1"/>
  <c r="N39" i="24"/>
  <c r="AK39" i="24" s="1"/>
  <c r="F39" i="24"/>
  <c r="AC39" i="24" s="1"/>
  <c r="P38" i="24"/>
  <c r="AM38" i="24" s="1"/>
  <c r="H38" i="24"/>
  <c r="AE38" i="24" s="1"/>
  <c r="BA38" i="24" s="1"/>
  <c r="R37" i="24"/>
  <c r="AO37" i="24" s="1"/>
  <c r="J37" i="24"/>
  <c r="AG37" i="24" s="1"/>
  <c r="B37" i="24"/>
  <c r="Y37" i="24" s="1"/>
  <c r="S36" i="24"/>
  <c r="K36" i="24"/>
  <c r="C36" i="24"/>
  <c r="Z36" i="24" s="1"/>
  <c r="P35" i="24"/>
  <c r="AM35" i="24" s="1"/>
  <c r="H35" i="24"/>
  <c r="AE35" i="24" s="1"/>
  <c r="BA35" i="24" s="1"/>
  <c r="S34" i="24"/>
  <c r="K34" i="24"/>
  <c r="C34" i="24"/>
  <c r="Z34" i="24" s="1"/>
  <c r="U33" i="24"/>
  <c r="AR33" i="24" s="1"/>
  <c r="BN33" i="24" s="1"/>
  <c r="M33" i="24"/>
  <c r="AJ33" i="24" s="1"/>
  <c r="E33" i="24"/>
  <c r="AB33" i="24" s="1"/>
  <c r="O32" i="24"/>
  <c r="AL32" i="24" s="1"/>
  <c r="G32" i="24"/>
  <c r="AD32" i="24" s="1"/>
  <c r="Q31" i="24"/>
  <c r="I31" i="24"/>
  <c r="AF31" i="24" s="1"/>
  <c r="V30" i="24"/>
  <c r="AS30" i="24" s="1"/>
  <c r="N30" i="24"/>
  <c r="AK30" i="24" s="1"/>
  <c r="BG30" i="24" s="1"/>
  <c r="F30" i="24"/>
  <c r="AC30" i="24" s="1"/>
  <c r="U29" i="24"/>
  <c r="AR29" i="24" s="1"/>
  <c r="M29" i="24"/>
  <c r="AJ29" i="24" s="1"/>
  <c r="E29" i="24"/>
  <c r="AB29" i="24" s="1"/>
  <c r="AX29" i="24" s="1"/>
  <c r="P28" i="24"/>
  <c r="H28" i="24"/>
  <c r="AE28" i="24" s="1"/>
  <c r="Q27" i="24"/>
  <c r="AN27" i="24" s="1"/>
  <c r="I27" i="24"/>
  <c r="AF27" i="24" s="1"/>
  <c r="BB27" i="24" s="1"/>
  <c r="S26" i="24"/>
  <c r="AP26" i="24" s="1"/>
  <c r="K26" i="24"/>
  <c r="C26" i="24"/>
  <c r="Z26" i="24" s="1"/>
  <c r="T25" i="24"/>
  <c r="AQ25" i="24" s="1"/>
  <c r="L25" i="24"/>
  <c r="AI25" i="24" s="1"/>
  <c r="D25" i="24"/>
  <c r="AA25" i="24" s="1"/>
  <c r="U24" i="24"/>
  <c r="AR24" i="24" s="1"/>
  <c r="BN24" i="24" s="1"/>
  <c r="M24" i="24"/>
  <c r="AJ24" i="24" s="1"/>
  <c r="BF24" i="24" s="1"/>
  <c r="E24" i="24"/>
  <c r="AB24" i="24" s="1"/>
  <c r="Q23" i="24"/>
  <c r="AN23" i="24" s="1"/>
  <c r="I23" i="24"/>
  <c r="AF23" i="24" s="1"/>
  <c r="BB23" i="24" s="1"/>
  <c r="S22" i="24"/>
  <c r="AP22" i="24" s="1"/>
  <c r="BL22" i="24" s="1"/>
  <c r="K22" i="24"/>
  <c r="C22" i="24"/>
  <c r="Z22" i="24" s="1"/>
  <c r="O21" i="24"/>
  <c r="AL21" i="24" s="1"/>
  <c r="G21" i="24"/>
  <c r="AD21" i="24" s="1"/>
  <c r="Q20" i="24"/>
  <c r="AN20" i="24" s="1"/>
  <c r="I20" i="24"/>
  <c r="AF20" i="24" s="1"/>
  <c r="S19" i="24"/>
  <c r="AP19" i="24" s="1"/>
  <c r="K19" i="24"/>
  <c r="AH19" i="24" s="1"/>
  <c r="BD19" i="24" s="1"/>
  <c r="C19" i="24"/>
  <c r="Z19" i="24" s="1"/>
  <c r="U18" i="24"/>
  <c r="AR18" i="24" s="1"/>
  <c r="BN18" i="24" s="1"/>
  <c r="M18" i="24"/>
  <c r="AJ18" i="24" s="1"/>
  <c r="E18" i="24"/>
  <c r="AB18" i="24" s="1"/>
  <c r="O17" i="24"/>
  <c r="AL17" i="24" s="1"/>
  <c r="G17" i="24"/>
  <c r="AD17" i="24" s="1"/>
  <c r="AZ17" i="24" s="1"/>
  <c r="S16" i="24"/>
  <c r="AP16" i="24" s="1"/>
  <c r="K16" i="24"/>
  <c r="C16" i="24"/>
  <c r="Z16" i="24" s="1"/>
  <c r="AV16" i="24" s="1"/>
  <c r="O15" i="24"/>
  <c r="AL15" i="24" s="1"/>
  <c r="G15" i="24"/>
  <c r="AD15" i="24" s="1"/>
  <c r="T14" i="24"/>
  <c r="AQ14" i="24" s="1"/>
  <c r="BM14" i="24" s="1"/>
  <c r="L14" i="24"/>
  <c r="AI14" i="24" s="1"/>
  <c r="D14" i="24"/>
  <c r="AA14" i="24" s="1"/>
  <c r="O13" i="24"/>
  <c r="AL13" i="24" s="1"/>
  <c r="G13" i="24"/>
  <c r="AD13" i="24" s="1"/>
  <c r="AZ13" i="24" s="1"/>
  <c r="Q12" i="24"/>
  <c r="AN12" i="24" s="1"/>
  <c r="I12" i="24"/>
  <c r="T11" i="24"/>
  <c r="AQ11" i="24" s="1"/>
  <c r="L11" i="24"/>
  <c r="AI11" i="24" s="1"/>
  <c r="D11" i="24"/>
  <c r="AA11" i="24" s="1"/>
  <c r="Q10" i="24"/>
  <c r="AN10" i="24" s="1"/>
  <c r="I10" i="24"/>
  <c r="AF10" i="24" s="1"/>
  <c r="BB10" i="24" s="1"/>
  <c r="R9" i="24"/>
  <c r="AO9" i="24" s="1"/>
  <c r="J9" i="24"/>
  <c r="AG9" i="24" s="1"/>
  <c r="B9" i="24"/>
  <c r="Y9" i="24" s="1"/>
  <c r="S8" i="24"/>
  <c r="K8" i="24"/>
  <c r="AH8" i="24" s="1"/>
  <c r="BD8" i="24" s="1"/>
  <c r="C8" i="24"/>
  <c r="Z8" i="24" s="1"/>
  <c r="V7" i="24"/>
  <c r="AS7" i="24" s="1"/>
  <c r="N7" i="24"/>
  <c r="AK7" i="24" s="1"/>
  <c r="F7" i="24"/>
  <c r="AC7" i="24" s="1"/>
  <c r="AY7" i="24" s="1"/>
  <c r="P6" i="24"/>
  <c r="AM6" i="24" s="1"/>
  <c r="H6" i="24"/>
  <c r="AE6" i="24" s="1"/>
  <c r="U5" i="24"/>
  <c r="M5" i="24"/>
  <c r="E5" i="24"/>
  <c r="R21" i="25"/>
  <c r="F94" i="24"/>
  <c r="AC94" i="24" s="1"/>
  <c r="AY94" i="24" s="1"/>
  <c r="H85" i="24"/>
  <c r="AE85" i="24" s="1"/>
  <c r="L80" i="24"/>
  <c r="AI80" i="24" s="1"/>
  <c r="BE80" i="24" s="1"/>
  <c r="I71" i="24"/>
  <c r="AF71" i="24" s="1"/>
  <c r="BB71" i="24" s="1"/>
  <c r="V66" i="24"/>
  <c r="AS66" i="24" s="1"/>
  <c r="D60" i="24"/>
  <c r="AA60" i="24" s="1"/>
  <c r="AW60" i="24" s="1"/>
  <c r="V53" i="24"/>
  <c r="AS53" i="24" s="1"/>
  <c r="U50" i="24"/>
  <c r="AR50" i="24" s="1"/>
  <c r="U46" i="24"/>
  <c r="AR46" i="24" s="1"/>
  <c r="BN46" i="24" s="1"/>
  <c r="B44" i="24"/>
  <c r="Y44" i="24" s="1"/>
  <c r="D43" i="24"/>
  <c r="AA43" i="24" s="1"/>
  <c r="AW43" i="24" s="1"/>
  <c r="R41" i="24"/>
  <c r="AO41" i="24" s="1"/>
  <c r="BK41" i="24" s="1"/>
  <c r="C40" i="24"/>
  <c r="Z40" i="24" s="1"/>
  <c r="AV40" i="24" s="1"/>
  <c r="E32" i="25"/>
  <c r="AA32" i="25" s="1"/>
  <c r="G10" i="25"/>
  <c r="AC10" i="25" s="1"/>
  <c r="K103" i="24"/>
  <c r="AH103" i="24" s="1"/>
  <c r="BD103" i="24" s="1"/>
  <c r="Q94" i="24"/>
  <c r="AN94" i="24" s="1"/>
  <c r="O93" i="24"/>
  <c r="E92" i="24"/>
  <c r="AB92" i="24" s="1"/>
  <c r="AX92" i="24" s="1"/>
  <c r="K91" i="24"/>
  <c r="AH91" i="24" s="1"/>
  <c r="BD91" i="24" s="1"/>
  <c r="M90" i="24"/>
  <c r="AJ90" i="24" s="1"/>
  <c r="E89" i="24"/>
  <c r="AB89" i="24" s="1"/>
  <c r="AX89" i="24" s="1"/>
  <c r="Q86" i="24"/>
  <c r="AN86" i="24" s="1"/>
  <c r="BJ86" i="24" s="1"/>
  <c r="V85" i="24"/>
  <c r="AS85" i="24" s="1"/>
  <c r="L83" i="24"/>
  <c r="AI83" i="24" s="1"/>
  <c r="BE83" i="24" s="1"/>
  <c r="Q82" i="24"/>
  <c r="AN82" i="24" s="1"/>
  <c r="J81" i="24"/>
  <c r="AG81" i="24" s="1"/>
  <c r="T80" i="24"/>
  <c r="AQ80" i="24" s="1"/>
  <c r="BM80" i="24" s="1"/>
  <c r="D77" i="24"/>
  <c r="AA77" i="24" s="1"/>
  <c r="AW77" i="24" s="1"/>
  <c r="M76" i="24"/>
  <c r="AJ76" i="24" s="1"/>
  <c r="B73" i="24"/>
  <c r="Y73" i="24" s="1"/>
  <c r="V72" i="24"/>
  <c r="AS72" i="24" s="1"/>
  <c r="Q71" i="24"/>
  <c r="AN71" i="24" s="1"/>
  <c r="R70" i="24"/>
  <c r="AO70" i="24" s="1"/>
  <c r="BK70" i="24" s="1"/>
  <c r="J67" i="24"/>
  <c r="AG67" i="24" s="1"/>
  <c r="BC67" i="24" s="1"/>
  <c r="B65" i="24"/>
  <c r="Y65" i="24" s="1"/>
  <c r="K64" i="24"/>
  <c r="AH64" i="24" s="1"/>
  <c r="BD64" i="24" s="1"/>
  <c r="V63" i="24"/>
  <c r="AS63" i="24" s="1"/>
  <c r="D61" i="24"/>
  <c r="AA61" i="24" s="1"/>
  <c r="AW61" i="24" s="1"/>
  <c r="J60" i="24"/>
  <c r="AG60" i="24" s="1"/>
  <c r="BC60" i="24" s="1"/>
  <c r="H59" i="24"/>
  <c r="AE59" i="24" s="1"/>
  <c r="J58" i="24"/>
  <c r="AG58" i="24" s="1"/>
  <c r="BC58" i="24" s="1"/>
  <c r="S57" i="24"/>
  <c r="I56" i="24"/>
  <c r="AF56" i="24" s="1"/>
  <c r="BB56" i="24" s="1"/>
  <c r="T55" i="24"/>
  <c r="AQ55" i="24" s="1"/>
  <c r="K54" i="24"/>
  <c r="AH54" i="24" s="1"/>
  <c r="F53" i="24"/>
  <c r="AC53" i="24" s="1"/>
  <c r="J51" i="24"/>
  <c r="AG51" i="24" s="1"/>
  <c r="E50" i="24"/>
  <c r="AB50" i="24" s="1"/>
  <c r="AX50" i="24" s="1"/>
  <c r="J49" i="24"/>
  <c r="AG49" i="24" s="1"/>
  <c r="BC49" i="24" s="1"/>
  <c r="V48" i="24"/>
  <c r="C48" i="24"/>
  <c r="Z48" i="24" s="1"/>
  <c r="AV48" i="24" s="1"/>
  <c r="M47" i="24"/>
  <c r="AJ47" i="24" s="1"/>
  <c r="O46" i="24"/>
  <c r="AL46" i="24" s="1"/>
  <c r="G46" i="24"/>
  <c r="AD46" i="24" s="1"/>
  <c r="P45" i="24"/>
  <c r="AM45" i="24" s="1"/>
  <c r="H45" i="24"/>
  <c r="AE45" i="24" s="1"/>
  <c r="BA45" i="24" s="1"/>
  <c r="T44" i="24"/>
  <c r="AQ44" i="24" s="1"/>
  <c r="L44" i="24"/>
  <c r="AI44" i="24" s="1"/>
  <c r="D44" i="24"/>
  <c r="AA44" i="24" s="1"/>
  <c r="V43" i="24"/>
  <c r="AS43" i="24" s="1"/>
  <c r="N43" i="24"/>
  <c r="AK43" i="24" s="1"/>
  <c r="BG43" i="24" s="1"/>
  <c r="F43" i="24"/>
  <c r="AC43" i="24" s="1"/>
  <c r="O42" i="24"/>
  <c r="AL42" i="24" s="1"/>
  <c r="G42" i="24"/>
  <c r="AD42" i="24" s="1"/>
  <c r="AZ42" i="24" s="1"/>
  <c r="T41" i="24"/>
  <c r="AQ41" i="24" s="1"/>
  <c r="BM41" i="24" s="1"/>
  <c r="L41" i="24"/>
  <c r="AI41" i="24" s="1"/>
  <c r="D41" i="24"/>
  <c r="AA41" i="24" s="1"/>
  <c r="U40" i="24"/>
  <c r="AR40" i="24" s="1"/>
  <c r="BN40" i="24" s="1"/>
  <c r="M40" i="24"/>
  <c r="AJ40" i="24" s="1"/>
  <c r="BF40" i="24" s="1"/>
  <c r="E40" i="24"/>
  <c r="AB40" i="24" s="1"/>
  <c r="U39" i="24"/>
  <c r="AR39" i="24" s="1"/>
  <c r="M39" i="24"/>
  <c r="AJ39" i="24" s="1"/>
  <c r="BF39" i="24" s="1"/>
  <c r="E39" i="24"/>
  <c r="AB39" i="24" s="1"/>
  <c r="AX39" i="24" s="1"/>
  <c r="O38" i="24"/>
  <c r="AL38" i="24" s="1"/>
  <c r="G38" i="24"/>
  <c r="AD38" i="24" s="1"/>
  <c r="AZ38" i="24" s="1"/>
  <c r="Q37" i="24"/>
  <c r="AN37" i="24" s="1"/>
  <c r="I37" i="24"/>
  <c r="AF37" i="24" s="1"/>
  <c r="R36" i="24"/>
  <c r="AO36" i="24" s="1"/>
  <c r="J36" i="24"/>
  <c r="AG36" i="24" s="1"/>
  <c r="B36" i="24"/>
  <c r="Y36" i="24" s="1"/>
  <c r="O35" i="24"/>
  <c r="AL35" i="24" s="1"/>
  <c r="G35" i="24"/>
  <c r="AD35" i="24" s="1"/>
  <c r="R34" i="24"/>
  <c r="AO34" i="24" s="1"/>
  <c r="J34" i="24"/>
  <c r="AG34" i="24" s="1"/>
  <c r="B34" i="24"/>
  <c r="Y34" i="24" s="1"/>
  <c r="T33" i="24"/>
  <c r="AQ33" i="24" s="1"/>
  <c r="L33" i="24"/>
  <c r="AI33" i="24" s="1"/>
  <c r="D33" i="24"/>
  <c r="AA33" i="24" s="1"/>
  <c r="AW33" i="24" s="1"/>
  <c r="V32" i="24"/>
  <c r="AS32" i="24" s="1"/>
  <c r="N32" i="24"/>
  <c r="AK32" i="24" s="1"/>
  <c r="F32" i="24"/>
  <c r="AC32" i="24" s="1"/>
  <c r="P31" i="24"/>
  <c r="H31" i="24"/>
  <c r="AE31" i="24" s="1"/>
  <c r="BA31" i="24" s="1"/>
  <c r="U30" i="24"/>
  <c r="AR30" i="24" s="1"/>
  <c r="M30" i="24"/>
  <c r="AJ30" i="24" s="1"/>
  <c r="E30" i="24"/>
  <c r="AB30" i="24" s="1"/>
  <c r="AX30" i="24" s="1"/>
  <c r="T29" i="24"/>
  <c r="AQ29" i="24" s="1"/>
  <c r="L29" i="24"/>
  <c r="AI29" i="24" s="1"/>
  <c r="D29" i="24"/>
  <c r="AA29" i="24" s="1"/>
  <c r="O28" i="24"/>
  <c r="AL28" i="24" s="1"/>
  <c r="G28" i="24"/>
  <c r="AD28" i="24" s="1"/>
  <c r="P27" i="24"/>
  <c r="AM27" i="24" s="1"/>
  <c r="H27" i="24"/>
  <c r="AE27" i="24" s="1"/>
  <c r="R26" i="24"/>
  <c r="AO26" i="24" s="1"/>
  <c r="BK26" i="24" s="1"/>
  <c r="J26" i="24"/>
  <c r="AG26" i="24" s="1"/>
  <c r="B26" i="24"/>
  <c r="Y26" i="24" s="1"/>
  <c r="S25" i="24"/>
  <c r="K25" i="24"/>
  <c r="AH25" i="24" s="1"/>
  <c r="BD25" i="24" s="1"/>
  <c r="C25" i="24"/>
  <c r="Z25" i="24" s="1"/>
  <c r="AV25" i="24" s="1"/>
  <c r="T24" i="24"/>
  <c r="AQ24" i="24" s="1"/>
  <c r="L24" i="24"/>
  <c r="AI24" i="24" s="1"/>
  <c r="D24" i="24"/>
  <c r="AA24" i="24" s="1"/>
  <c r="AW24" i="24" s="1"/>
  <c r="P23" i="24"/>
  <c r="AM23" i="24" s="1"/>
  <c r="BI23" i="24" s="1"/>
  <c r="H23" i="24"/>
  <c r="AE23" i="24" s="1"/>
  <c r="R22" i="24"/>
  <c r="AO22" i="24" s="1"/>
  <c r="J22" i="24"/>
  <c r="AG22" i="24" s="1"/>
  <c r="B22" i="24"/>
  <c r="Y22" i="24" s="1"/>
  <c r="V21" i="24"/>
  <c r="AS21" i="24" s="1"/>
  <c r="N21" i="24"/>
  <c r="AK21" i="24" s="1"/>
  <c r="F21" i="24"/>
  <c r="AC21" i="24" s="1"/>
  <c r="AY21" i="24" s="1"/>
  <c r="P20" i="24"/>
  <c r="AM20" i="24" s="1"/>
  <c r="BI20" i="24" s="1"/>
  <c r="H20" i="24"/>
  <c r="AE20" i="24" s="1"/>
  <c r="BA20" i="24" s="1"/>
  <c r="R19" i="24"/>
  <c r="AO19" i="24" s="1"/>
  <c r="J19" i="24"/>
  <c r="AG19" i="24" s="1"/>
  <c r="B19" i="24"/>
  <c r="Y19" i="24" s="1"/>
  <c r="T18" i="24"/>
  <c r="AQ18" i="24" s="1"/>
  <c r="L18" i="24"/>
  <c r="AI18" i="24" s="1"/>
  <c r="D18" i="24"/>
  <c r="AA18" i="24" s="1"/>
  <c r="V17" i="24"/>
  <c r="AS17" i="24" s="1"/>
  <c r="N17" i="24"/>
  <c r="AK17" i="24" s="1"/>
  <c r="F17" i="24"/>
  <c r="AC17" i="24" s="1"/>
  <c r="R16" i="24"/>
  <c r="AO16" i="24" s="1"/>
  <c r="J16" i="24"/>
  <c r="AG16" i="24" s="1"/>
  <c r="B16" i="24"/>
  <c r="Y16" i="24" s="1"/>
  <c r="V15" i="24"/>
  <c r="AS15" i="24" s="1"/>
  <c r="N15" i="24"/>
  <c r="F15" i="24"/>
  <c r="AC15" i="24" s="1"/>
  <c r="S14" i="24"/>
  <c r="AP14" i="24" s="1"/>
  <c r="K14" i="24"/>
  <c r="C14" i="24"/>
  <c r="Z14" i="24" s="1"/>
  <c r="AV14" i="24" s="1"/>
  <c r="V13" i="24"/>
  <c r="AS13" i="24" s="1"/>
  <c r="N13" i="24"/>
  <c r="F13" i="24"/>
  <c r="AC13" i="24" s="1"/>
  <c r="AY13" i="24" s="1"/>
  <c r="P12" i="24"/>
  <c r="AM12" i="24" s="1"/>
  <c r="BI12" i="24" s="1"/>
  <c r="H12" i="24"/>
  <c r="AE12" i="24" s="1"/>
  <c r="S11" i="24"/>
  <c r="K11" i="24"/>
  <c r="C11" i="24"/>
  <c r="Z11" i="24" s="1"/>
  <c r="AV11" i="24" s="1"/>
  <c r="P10" i="24"/>
  <c r="AM10" i="24" s="1"/>
  <c r="BI10" i="24" s="1"/>
  <c r="H10" i="24"/>
  <c r="AE10" i="24" s="1"/>
  <c r="Q9" i="24"/>
  <c r="AN9" i="24" s="1"/>
  <c r="BJ9" i="24" s="1"/>
  <c r="I9" i="24"/>
  <c r="AF9" i="24" s="1"/>
  <c r="R8" i="24"/>
  <c r="AO8" i="24" s="1"/>
  <c r="J8" i="24"/>
  <c r="AG8" i="24" s="1"/>
  <c r="B8" i="24"/>
  <c r="Y8" i="24" s="1"/>
  <c r="U7" i="24"/>
  <c r="AR7" i="24" s="1"/>
  <c r="M7" i="24"/>
  <c r="AJ7" i="24" s="1"/>
  <c r="BF7" i="24" s="1"/>
  <c r="E7" i="24"/>
  <c r="AB7" i="24" s="1"/>
  <c r="O6" i="24"/>
  <c r="AL6" i="24" s="1"/>
  <c r="BH6" i="24" s="1"/>
  <c r="G6" i="24"/>
  <c r="AD6" i="24" s="1"/>
  <c r="AZ6" i="24" s="1"/>
  <c r="T5" i="24"/>
  <c r="L5" i="24"/>
  <c r="D5" i="24"/>
  <c r="S54" i="25"/>
  <c r="AO54" i="25" s="1"/>
  <c r="S35" i="25"/>
  <c r="H18" i="25"/>
  <c r="AD18" i="25" s="1"/>
  <c r="AY18" i="25" s="1"/>
  <c r="Q7" i="25"/>
  <c r="U98" i="24"/>
  <c r="AR98" i="24" s="1"/>
  <c r="BN98" i="24" s="1"/>
  <c r="O94" i="24"/>
  <c r="AL94" i="24" s="1"/>
  <c r="C93" i="24"/>
  <c r="Z93" i="24" s="1"/>
  <c r="AV93" i="24" s="1"/>
  <c r="C92" i="24"/>
  <c r="Z92" i="24" s="1"/>
  <c r="AV92" i="24" s="1"/>
  <c r="F91" i="24"/>
  <c r="AC91" i="24" s="1"/>
  <c r="AY91" i="24" s="1"/>
  <c r="D90" i="24"/>
  <c r="AA90" i="24" s="1"/>
  <c r="AW90" i="24" s="1"/>
  <c r="L86" i="24"/>
  <c r="AI86" i="24" s="1"/>
  <c r="BE86" i="24" s="1"/>
  <c r="T85" i="24"/>
  <c r="AQ85" i="24" s="1"/>
  <c r="BM85" i="24" s="1"/>
  <c r="K84" i="24"/>
  <c r="AH84" i="24" s="1"/>
  <c r="BD84" i="24" s="1"/>
  <c r="C83" i="24"/>
  <c r="Z83" i="24" s="1"/>
  <c r="AV83" i="24" s="1"/>
  <c r="H82" i="24"/>
  <c r="AE82" i="24" s="1"/>
  <c r="D81" i="24"/>
  <c r="AA81" i="24" s="1"/>
  <c r="AW81" i="24" s="1"/>
  <c r="N80" i="24"/>
  <c r="AK80" i="24" s="1"/>
  <c r="B77" i="24"/>
  <c r="Y77" i="24" s="1"/>
  <c r="K76" i="24"/>
  <c r="P72" i="24"/>
  <c r="AM72" i="24" s="1"/>
  <c r="BI72" i="24" s="1"/>
  <c r="O71" i="24"/>
  <c r="AL71" i="24" s="1"/>
  <c r="P70" i="24"/>
  <c r="AM70" i="24" s="1"/>
  <c r="T69" i="24"/>
  <c r="AQ69" i="24" s="1"/>
  <c r="BM69" i="24" s="1"/>
  <c r="D67" i="24"/>
  <c r="AA67" i="24" s="1"/>
  <c r="AW67" i="24" s="1"/>
  <c r="E64" i="24"/>
  <c r="AB64" i="24" s="1"/>
  <c r="AX64" i="24" s="1"/>
  <c r="P63" i="24"/>
  <c r="AM63" i="24" s="1"/>
  <c r="B61" i="24"/>
  <c r="Y61" i="24" s="1"/>
  <c r="E60" i="24"/>
  <c r="AB60" i="24" s="1"/>
  <c r="AX60" i="24" s="1"/>
  <c r="F59" i="24"/>
  <c r="AC59" i="24" s="1"/>
  <c r="AY59" i="24" s="1"/>
  <c r="I58" i="24"/>
  <c r="AF58" i="24" s="1"/>
  <c r="BB58" i="24" s="1"/>
  <c r="R57" i="24"/>
  <c r="AO57" i="24" s="1"/>
  <c r="D56" i="24"/>
  <c r="AA56" i="24" s="1"/>
  <c r="AW56" i="24" s="1"/>
  <c r="O55" i="24"/>
  <c r="J54" i="24"/>
  <c r="AG54" i="24" s="1"/>
  <c r="E53" i="24"/>
  <c r="AB53" i="24" s="1"/>
  <c r="AX53" i="24" s="1"/>
  <c r="R52" i="24"/>
  <c r="AO52" i="24" s="1"/>
  <c r="BK52" i="24" s="1"/>
  <c r="H51" i="24"/>
  <c r="AE51" i="24" s="1"/>
  <c r="I49" i="24"/>
  <c r="AF49" i="24" s="1"/>
  <c r="BB49" i="24" s="1"/>
  <c r="U48" i="24"/>
  <c r="AR48" i="24" s="1"/>
  <c r="H47" i="24"/>
  <c r="AE47" i="24" s="1"/>
  <c r="V46" i="24"/>
  <c r="AS46" i="24" s="1"/>
  <c r="N46" i="24"/>
  <c r="F46" i="24"/>
  <c r="AC46" i="24" s="1"/>
  <c r="AY46" i="24" s="1"/>
  <c r="O45" i="24"/>
  <c r="AL45" i="24" s="1"/>
  <c r="BH45" i="24" s="1"/>
  <c r="G45" i="24"/>
  <c r="AD45" i="24" s="1"/>
  <c r="AZ45" i="24" s="1"/>
  <c r="S44" i="24"/>
  <c r="K44" i="24"/>
  <c r="C44" i="24"/>
  <c r="Z44" i="24" s="1"/>
  <c r="U43" i="24"/>
  <c r="AR43" i="24" s="1"/>
  <c r="BN43" i="24" s="1"/>
  <c r="M43" i="24"/>
  <c r="AJ43" i="24" s="1"/>
  <c r="BF43" i="24" s="1"/>
  <c r="E43" i="24"/>
  <c r="AB43" i="24" s="1"/>
  <c r="AX43" i="24" s="1"/>
  <c r="V42" i="24"/>
  <c r="AS42" i="24" s="1"/>
  <c r="N42" i="24"/>
  <c r="AK42" i="24" s="1"/>
  <c r="BG42" i="24" s="1"/>
  <c r="F42" i="24"/>
  <c r="AC42" i="24" s="1"/>
  <c r="AY42" i="24" s="1"/>
  <c r="S41" i="24"/>
  <c r="AP41" i="24" s="1"/>
  <c r="BL41" i="24" s="1"/>
  <c r="K41" i="24"/>
  <c r="AH41" i="24" s="1"/>
  <c r="BD41" i="24" s="1"/>
  <c r="C41" i="24"/>
  <c r="Z41" i="24" s="1"/>
  <c r="AV41" i="24" s="1"/>
  <c r="T40" i="24"/>
  <c r="AQ40" i="24" s="1"/>
  <c r="L40" i="24"/>
  <c r="AI40" i="24" s="1"/>
  <c r="BE40" i="24" s="1"/>
  <c r="D40" i="24"/>
  <c r="AA40" i="24" s="1"/>
  <c r="AW40" i="24" s="1"/>
  <c r="T39" i="24"/>
  <c r="AQ39" i="24" s="1"/>
  <c r="BM39" i="24" s="1"/>
  <c r="L39" i="24"/>
  <c r="AI39" i="24" s="1"/>
  <c r="D39" i="24"/>
  <c r="AA39" i="24" s="1"/>
  <c r="AW39" i="24" s="1"/>
  <c r="V38" i="24"/>
  <c r="AS38" i="24" s="1"/>
  <c r="N38" i="24"/>
  <c r="AK38" i="24" s="1"/>
  <c r="F38" i="24"/>
  <c r="AC38" i="24" s="1"/>
  <c r="P37" i="24"/>
  <c r="H37" i="24"/>
  <c r="AE37" i="24" s="1"/>
  <c r="BA37" i="24" s="1"/>
  <c r="Q36" i="24"/>
  <c r="AN36" i="24" s="1"/>
  <c r="I36" i="24"/>
  <c r="AF36" i="24" s="1"/>
  <c r="BB36" i="24" s="1"/>
  <c r="V35" i="24"/>
  <c r="AS35" i="24" s="1"/>
  <c r="N35" i="24"/>
  <c r="F35" i="24"/>
  <c r="AC35" i="24" s="1"/>
  <c r="AY35" i="24" s="1"/>
  <c r="Q34" i="24"/>
  <c r="AN34" i="24" s="1"/>
  <c r="I34" i="24"/>
  <c r="AF34" i="24" s="1"/>
  <c r="S33" i="24"/>
  <c r="AP33" i="24" s="1"/>
  <c r="BL33" i="24" s="1"/>
  <c r="K33" i="24"/>
  <c r="C33" i="24"/>
  <c r="Z33" i="24" s="1"/>
  <c r="AV33" i="24" s="1"/>
  <c r="U32" i="24"/>
  <c r="AR32" i="24" s="1"/>
  <c r="M32" i="24"/>
  <c r="AJ32" i="24" s="1"/>
  <c r="BF32" i="24" s="1"/>
  <c r="E32" i="24"/>
  <c r="AB32" i="24" s="1"/>
  <c r="O31" i="24"/>
  <c r="G31" i="24"/>
  <c r="AD31" i="24" s="1"/>
  <c r="T30" i="24"/>
  <c r="AQ30" i="24" s="1"/>
  <c r="BM30" i="24" s="1"/>
  <c r="L30" i="24"/>
  <c r="AI30" i="24" s="1"/>
  <c r="BE30" i="24" s="1"/>
  <c r="D30" i="24"/>
  <c r="AA30" i="24" s="1"/>
  <c r="S29" i="24"/>
  <c r="AP29" i="24" s="1"/>
  <c r="K29" i="24"/>
  <c r="AH29" i="24" s="1"/>
  <c r="BD29" i="24" s="1"/>
  <c r="C29" i="24"/>
  <c r="Z29" i="24" s="1"/>
  <c r="AV29" i="24" s="1"/>
  <c r="V28" i="24"/>
  <c r="AS28" i="24" s="1"/>
  <c r="N28" i="24"/>
  <c r="AK28" i="24" s="1"/>
  <c r="F28" i="24"/>
  <c r="AC28" i="24" s="1"/>
  <c r="AY28" i="24" s="1"/>
  <c r="O27" i="24"/>
  <c r="AL27" i="24" s="1"/>
  <c r="BH27" i="24" s="1"/>
  <c r="G27" i="24"/>
  <c r="AD27" i="24" s="1"/>
  <c r="Q26" i="24"/>
  <c r="AN26" i="24" s="1"/>
  <c r="I26" i="24"/>
  <c r="R25" i="24"/>
  <c r="AO25" i="24" s="1"/>
  <c r="J25" i="24"/>
  <c r="AG25" i="24" s="1"/>
  <c r="B25" i="24"/>
  <c r="Y25" i="24" s="1"/>
  <c r="S24" i="24"/>
  <c r="K24" i="24"/>
  <c r="C24" i="24"/>
  <c r="Z24" i="24" s="1"/>
  <c r="O23" i="24"/>
  <c r="AL23" i="24" s="1"/>
  <c r="G23" i="24"/>
  <c r="AD23" i="24" s="1"/>
  <c r="Q22" i="24"/>
  <c r="AN22" i="24" s="1"/>
  <c r="BJ22" i="24" s="1"/>
  <c r="I22" i="24"/>
  <c r="AF22" i="24" s="1"/>
  <c r="U21" i="24"/>
  <c r="AR21" i="24" s="1"/>
  <c r="M21" i="24"/>
  <c r="AJ21" i="24" s="1"/>
  <c r="E21" i="24"/>
  <c r="AB21" i="24" s="1"/>
  <c r="O20" i="24"/>
  <c r="AL20" i="24" s="1"/>
  <c r="G20" i="24"/>
  <c r="AD20" i="24" s="1"/>
  <c r="Q19" i="24"/>
  <c r="AN19" i="24" s="1"/>
  <c r="I19" i="24"/>
  <c r="AF19" i="24" s="1"/>
  <c r="BB19" i="24" s="1"/>
  <c r="S18" i="24"/>
  <c r="AP18" i="24" s="1"/>
  <c r="K18" i="24"/>
  <c r="AH18" i="24" s="1"/>
  <c r="BD18" i="24" s="1"/>
  <c r="C18" i="24"/>
  <c r="Z18" i="24" s="1"/>
  <c r="AV18" i="24" s="1"/>
  <c r="U17" i="24"/>
  <c r="AR17" i="24" s="1"/>
  <c r="BN17" i="24" s="1"/>
  <c r="M17" i="24"/>
  <c r="AJ17" i="24" s="1"/>
  <c r="BF17" i="24" s="1"/>
  <c r="E17" i="24"/>
  <c r="AB17" i="24" s="1"/>
  <c r="Q16" i="24"/>
  <c r="AN16" i="24" s="1"/>
  <c r="I16" i="24"/>
  <c r="AF16" i="24" s="1"/>
  <c r="BB16" i="24" s="1"/>
  <c r="U15" i="24"/>
  <c r="AR15" i="24" s="1"/>
  <c r="M15" i="24"/>
  <c r="AJ15" i="24" s="1"/>
  <c r="E15" i="24"/>
  <c r="AB15" i="24" s="1"/>
  <c r="AX15" i="24" s="1"/>
  <c r="R14" i="24"/>
  <c r="AO14" i="24" s="1"/>
  <c r="BK14" i="24" s="1"/>
  <c r="J14" i="24"/>
  <c r="AG14" i="24" s="1"/>
  <c r="BC14" i="24" s="1"/>
  <c r="B14" i="24"/>
  <c r="Y14" i="24" s="1"/>
  <c r="U13" i="24"/>
  <c r="AR13" i="24" s="1"/>
  <c r="M13" i="24"/>
  <c r="AJ13" i="24" s="1"/>
  <c r="E13" i="24"/>
  <c r="AB13" i="24" s="1"/>
  <c r="O12" i="24"/>
  <c r="AL12" i="24" s="1"/>
  <c r="BH12" i="24" s="1"/>
  <c r="G12" i="24"/>
  <c r="AD12" i="24" s="1"/>
  <c r="R11" i="24"/>
  <c r="AO11" i="24" s="1"/>
  <c r="J11" i="24"/>
  <c r="AG11" i="24" s="1"/>
  <c r="B11" i="24"/>
  <c r="Y11" i="24" s="1"/>
  <c r="O10" i="24"/>
  <c r="AL10" i="24" s="1"/>
  <c r="G10" i="24"/>
  <c r="AD10" i="24" s="1"/>
  <c r="AZ10" i="24" s="1"/>
  <c r="P9" i="24"/>
  <c r="AM9" i="24" s="1"/>
  <c r="H9" i="24"/>
  <c r="AE9" i="24" s="1"/>
  <c r="BA9" i="24" s="1"/>
  <c r="Q8" i="24"/>
  <c r="AN8" i="24" s="1"/>
  <c r="BJ8" i="24" s="1"/>
  <c r="I8" i="24"/>
  <c r="T7" i="24"/>
  <c r="AQ7" i="24" s="1"/>
  <c r="L7" i="24"/>
  <c r="AI7" i="24" s="1"/>
  <c r="D7" i="24"/>
  <c r="AA7" i="24" s="1"/>
  <c r="V6" i="24"/>
  <c r="AS6" i="24" s="1"/>
  <c r="N6" i="24"/>
  <c r="AK6" i="24" s="1"/>
  <c r="F6" i="24"/>
  <c r="AC6" i="24" s="1"/>
  <c r="S5" i="24"/>
  <c r="K5" i="24"/>
  <c r="C5" i="24"/>
  <c r="B33" i="24"/>
  <c r="Y33" i="24" s="1"/>
  <c r="I25" i="24"/>
  <c r="AF25" i="24" s="1"/>
  <c r="BB25" i="24" s="1"/>
  <c r="P19" i="24"/>
  <c r="B18" i="24"/>
  <c r="Y18" i="24" s="1"/>
  <c r="H8" i="24"/>
  <c r="AE8" i="24" s="1"/>
  <c r="K7" i="24"/>
  <c r="AH7" i="24" s="1"/>
  <c r="BD7" i="24" s="1"/>
  <c r="M6" i="24"/>
  <c r="AJ6" i="24" s="1"/>
  <c r="BF6" i="24" s="1"/>
  <c r="J5" i="24"/>
  <c r="P36" i="24"/>
  <c r="P34" i="24"/>
  <c r="V20" i="24"/>
  <c r="AS20" i="24" s="1"/>
  <c r="H19" i="24"/>
  <c r="AE19" i="24" s="1"/>
  <c r="BA19" i="24" s="1"/>
  <c r="O9" i="24"/>
  <c r="AL9" i="24" s="1"/>
  <c r="C7" i="24"/>
  <c r="Z7" i="24" s="1"/>
  <c r="AV7" i="24" s="1"/>
  <c r="E6" i="24"/>
  <c r="AB6" i="24" s="1"/>
  <c r="AX6" i="24" s="1"/>
  <c r="B5" i="24"/>
  <c r="H36" i="24"/>
  <c r="AE36" i="24" s="1"/>
  <c r="BA36" i="24" s="1"/>
  <c r="U35" i="24"/>
  <c r="AR35" i="24" s="1"/>
  <c r="BN35" i="24" s="1"/>
  <c r="H34" i="24"/>
  <c r="AE34" i="24" s="1"/>
  <c r="BA34" i="24" s="1"/>
  <c r="P26" i="24"/>
  <c r="AM26" i="24" s="1"/>
  <c r="T21" i="24"/>
  <c r="AQ21" i="24" s="1"/>
  <c r="BM21" i="24" s="1"/>
  <c r="N20" i="24"/>
  <c r="AK20" i="24" s="1"/>
  <c r="BG20" i="24" s="1"/>
  <c r="V12" i="24"/>
  <c r="V10" i="24"/>
  <c r="AS10" i="24" s="1"/>
  <c r="G9" i="24"/>
  <c r="AD9" i="24" s="1"/>
  <c r="AZ9" i="24" s="1"/>
  <c r="O37" i="24"/>
  <c r="AL37" i="24" s="1"/>
  <c r="M35" i="24"/>
  <c r="AJ35" i="24" s="1"/>
  <c r="V27" i="24"/>
  <c r="AS27" i="24" s="1"/>
  <c r="H26" i="24"/>
  <c r="AE26" i="24" s="1"/>
  <c r="L21" i="24"/>
  <c r="AI21" i="24" s="1"/>
  <c r="F20" i="24"/>
  <c r="AC20" i="24" s="1"/>
  <c r="AY20" i="24" s="1"/>
  <c r="N12" i="24"/>
  <c r="AK12" i="24" s="1"/>
  <c r="BG12" i="24" s="1"/>
  <c r="Q11" i="24"/>
  <c r="AN11" i="24" s="1"/>
  <c r="N10" i="24"/>
  <c r="AK10" i="24" s="1"/>
  <c r="BG10" i="24" s="1"/>
  <c r="D32" i="24"/>
  <c r="AA32" i="24" s="1"/>
  <c r="AW32" i="24" s="1"/>
  <c r="G37" i="24"/>
  <c r="AD37" i="24" s="1"/>
  <c r="E35" i="24"/>
  <c r="AB35" i="24" s="1"/>
  <c r="AX35" i="24" s="1"/>
  <c r="V31" i="24"/>
  <c r="S30" i="24"/>
  <c r="AP30" i="24" s="1"/>
  <c r="BL30" i="24" s="1"/>
  <c r="N27" i="24"/>
  <c r="AK27" i="24" s="1"/>
  <c r="BG27" i="24" s="1"/>
  <c r="V23" i="24"/>
  <c r="AS23" i="24" s="1"/>
  <c r="P22" i="24"/>
  <c r="AM22" i="24" s="1"/>
  <c r="BI22" i="24" s="1"/>
  <c r="D21" i="24"/>
  <c r="AA21" i="24" s="1"/>
  <c r="AW21" i="24" s="1"/>
  <c r="T17" i="24"/>
  <c r="AQ17" i="24" s="1"/>
  <c r="T13" i="24"/>
  <c r="AQ13" i="24" s="1"/>
  <c r="F12" i="24"/>
  <c r="AC12" i="24" s="1"/>
  <c r="AY12" i="24" s="1"/>
  <c r="I11" i="24"/>
  <c r="AF11" i="24" s="1"/>
  <c r="BB11" i="24" s="1"/>
  <c r="F10" i="24"/>
  <c r="AC10" i="24" s="1"/>
  <c r="AY10" i="24" s="1"/>
  <c r="V45" i="24"/>
  <c r="AS45" i="24" s="1"/>
  <c r="B29" i="24"/>
  <c r="Y29" i="24" s="1"/>
  <c r="B24" i="24"/>
  <c r="Y24" i="24" s="1"/>
  <c r="D15" i="24"/>
  <c r="AA15" i="24" s="1"/>
  <c r="AW15" i="24" s="1"/>
  <c r="P8" i="24"/>
  <c r="AM8" i="24" s="1"/>
  <c r="BI8" i="24" s="1"/>
  <c r="R5" i="24"/>
  <c r="M38" i="24"/>
  <c r="AJ38" i="24" s="1"/>
  <c r="BF38" i="24" s="1"/>
  <c r="T32" i="24"/>
  <c r="AQ32" i="24" s="1"/>
  <c r="N31" i="24"/>
  <c r="K30" i="24"/>
  <c r="AH30" i="24" s="1"/>
  <c r="BD30" i="24" s="1"/>
  <c r="R29" i="24"/>
  <c r="AO29" i="24" s="1"/>
  <c r="BK29" i="24" s="1"/>
  <c r="U28" i="24"/>
  <c r="AR28" i="24" s="1"/>
  <c r="BN28" i="24" s="1"/>
  <c r="F27" i="24"/>
  <c r="AC27" i="24" s="1"/>
  <c r="AY27" i="24" s="1"/>
  <c r="R24" i="24"/>
  <c r="AO24" i="24" s="1"/>
  <c r="N23" i="24"/>
  <c r="H22" i="24"/>
  <c r="AE22" i="24" s="1"/>
  <c r="BA22" i="24" s="1"/>
  <c r="L17" i="24"/>
  <c r="AI17" i="24" s="1"/>
  <c r="P16" i="24"/>
  <c r="AM16" i="24" s="1"/>
  <c r="BI16" i="24" s="1"/>
  <c r="T15" i="24"/>
  <c r="AQ15" i="24" s="1"/>
  <c r="L13" i="24"/>
  <c r="AI13" i="24" s="1"/>
  <c r="E28" i="24"/>
  <c r="AB28" i="24" s="1"/>
  <c r="AX28" i="24" s="1"/>
  <c r="U6" i="24"/>
  <c r="AR6" i="24" s="1"/>
  <c r="BN6" i="24" s="1"/>
  <c r="E38" i="24"/>
  <c r="AB38" i="24" s="1"/>
  <c r="AX38" i="24" s="1"/>
  <c r="R33" i="24"/>
  <c r="AO33" i="24" s="1"/>
  <c r="BK33" i="24" s="1"/>
  <c r="L32" i="24"/>
  <c r="AI32" i="24" s="1"/>
  <c r="F31" i="24"/>
  <c r="AC31" i="24" s="1"/>
  <c r="AY31" i="24" s="1"/>
  <c r="C30" i="24"/>
  <c r="Z30" i="24" s="1"/>
  <c r="AV30" i="24" s="1"/>
  <c r="J29" i="24"/>
  <c r="AG29" i="24" s="1"/>
  <c r="M28" i="24"/>
  <c r="AJ28" i="24" s="1"/>
  <c r="BF28" i="24" s="1"/>
  <c r="J24" i="24"/>
  <c r="AG24" i="24" s="1"/>
  <c r="BC24" i="24" s="1"/>
  <c r="F23" i="24"/>
  <c r="AC23" i="24" s="1"/>
  <c r="AY23" i="24" s="1"/>
  <c r="R18" i="24"/>
  <c r="AO18" i="24" s="1"/>
  <c r="BK18" i="24" s="1"/>
  <c r="D17" i="24"/>
  <c r="AA17" i="24" s="1"/>
  <c r="AW17" i="24" s="1"/>
  <c r="H16" i="24"/>
  <c r="AE16" i="24" s="1"/>
  <c r="BA16" i="24" s="1"/>
  <c r="L15" i="24"/>
  <c r="AI15" i="24" s="1"/>
  <c r="Q14" i="24"/>
  <c r="AN14" i="24" s="1"/>
  <c r="D13" i="24"/>
  <c r="AA13" i="24" s="1"/>
  <c r="AW13" i="24" s="1"/>
  <c r="J33" i="24"/>
  <c r="AG33" i="24" s="1"/>
  <c r="BC33" i="24" s="1"/>
  <c r="Q25" i="24"/>
  <c r="AN25" i="24" s="1"/>
  <c r="J18" i="24"/>
  <c r="AG18" i="24" s="1"/>
  <c r="I14" i="24"/>
  <c r="AF14" i="24" s="1"/>
  <c r="S7" i="24"/>
  <c r="AP7" i="24" s="1"/>
  <c r="BL7" i="24" s="1"/>
  <c r="T104" i="23"/>
  <c r="AQ104" i="23" s="1"/>
  <c r="L104" i="23"/>
  <c r="AI104" i="23" s="1"/>
  <c r="D104" i="23"/>
  <c r="AA104" i="23" s="1"/>
  <c r="V103" i="23"/>
  <c r="AS103" i="23" s="1"/>
  <c r="N103" i="23"/>
  <c r="AK103" i="23" s="1"/>
  <c r="F103" i="23"/>
  <c r="AC103" i="23" s="1"/>
  <c r="O102" i="23"/>
  <c r="AL102" i="23" s="1"/>
  <c r="G102" i="23"/>
  <c r="AD102" i="23" s="1"/>
  <c r="P101" i="23"/>
  <c r="H101" i="23"/>
  <c r="AE101" i="23" s="1"/>
  <c r="Q100" i="23"/>
  <c r="AN100" i="23" s="1"/>
  <c r="I100" i="23"/>
  <c r="AF100" i="23" s="1"/>
  <c r="R99" i="23"/>
  <c r="AO99" i="23" s="1"/>
  <c r="J99" i="23"/>
  <c r="AG99" i="23" s="1"/>
  <c r="B99" i="23"/>
  <c r="Y99" i="23" s="1"/>
  <c r="R98" i="23"/>
  <c r="AO98" i="23" s="1"/>
  <c r="J98" i="23"/>
  <c r="AG98" i="23" s="1"/>
  <c r="B98" i="23"/>
  <c r="Y98" i="23" s="1"/>
  <c r="U97" i="23"/>
  <c r="M97" i="23"/>
  <c r="AJ97" i="23" s="1"/>
  <c r="E97" i="23"/>
  <c r="AB97" i="23" s="1"/>
  <c r="U96" i="23"/>
  <c r="AR96" i="23" s="1"/>
  <c r="M96" i="23"/>
  <c r="AJ96" i="23" s="1"/>
  <c r="E96" i="23"/>
  <c r="AB96" i="23" s="1"/>
  <c r="U95" i="23"/>
  <c r="M95" i="23"/>
  <c r="AJ95" i="23" s="1"/>
  <c r="E95" i="23"/>
  <c r="AB95" i="23" s="1"/>
  <c r="O94" i="23"/>
  <c r="AL94" i="23" s="1"/>
  <c r="G94" i="23"/>
  <c r="AD94" i="23" s="1"/>
  <c r="O93" i="23"/>
  <c r="AL93" i="23" s="1"/>
  <c r="G93" i="23"/>
  <c r="AD93" i="23" s="1"/>
  <c r="O92" i="23"/>
  <c r="AL92" i="23" s="1"/>
  <c r="G92" i="23"/>
  <c r="AD92" i="23" s="1"/>
  <c r="P91" i="23"/>
  <c r="AM91" i="23" s="1"/>
  <c r="H91" i="23"/>
  <c r="AE91" i="23" s="1"/>
  <c r="Q90" i="23"/>
  <c r="AN90" i="23" s="1"/>
  <c r="I90" i="23"/>
  <c r="AF90" i="23" s="1"/>
  <c r="R89" i="23"/>
  <c r="AO89" i="23" s="1"/>
  <c r="J89" i="23"/>
  <c r="AG89" i="23" s="1"/>
  <c r="B89" i="23"/>
  <c r="Y89" i="23" s="1"/>
  <c r="S88" i="23"/>
  <c r="AP88" i="23" s="1"/>
  <c r="K88" i="23"/>
  <c r="AH88" i="23" s="1"/>
  <c r="C88" i="23"/>
  <c r="Z88" i="23" s="1"/>
  <c r="U87" i="23"/>
  <c r="AR87" i="23" s="1"/>
  <c r="M87" i="23"/>
  <c r="AJ87" i="23" s="1"/>
  <c r="E87" i="23"/>
  <c r="AB87" i="23" s="1"/>
  <c r="Q86" i="23"/>
  <c r="AN86" i="23" s="1"/>
  <c r="I86" i="23"/>
  <c r="AF86" i="23" s="1"/>
  <c r="Q85" i="23"/>
  <c r="AN85" i="23" s="1"/>
  <c r="I85" i="23"/>
  <c r="AF85" i="23" s="1"/>
  <c r="Q84" i="23"/>
  <c r="AN84" i="23" s="1"/>
  <c r="I84" i="23"/>
  <c r="AF84" i="23" s="1"/>
  <c r="R83" i="23"/>
  <c r="AO83" i="23" s="1"/>
  <c r="J83" i="23"/>
  <c r="AG83" i="23" s="1"/>
  <c r="B83" i="23"/>
  <c r="Y83" i="23" s="1"/>
  <c r="R82" i="23"/>
  <c r="AO82" i="23" s="1"/>
  <c r="J82" i="23"/>
  <c r="AG82" i="23" s="1"/>
  <c r="B82" i="23"/>
  <c r="Y82" i="23" s="1"/>
  <c r="T81" i="23"/>
  <c r="AQ81" i="23" s="1"/>
  <c r="L81" i="23"/>
  <c r="AI81" i="23" s="1"/>
  <c r="D81" i="23"/>
  <c r="AA81" i="23" s="1"/>
  <c r="V80" i="23"/>
  <c r="AS80" i="23" s="1"/>
  <c r="N80" i="23"/>
  <c r="AK80" i="23" s="1"/>
  <c r="F80" i="23"/>
  <c r="AC80" i="23" s="1"/>
  <c r="O79" i="23"/>
  <c r="AL79" i="23" s="1"/>
  <c r="G79" i="23"/>
  <c r="AD79" i="23" s="1"/>
  <c r="S104" i="23"/>
  <c r="AP104" i="23" s="1"/>
  <c r="K104" i="23"/>
  <c r="AH104" i="23" s="1"/>
  <c r="C104" i="23"/>
  <c r="Z104" i="23" s="1"/>
  <c r="U103" i="23"/>
  <c r="AR103" i="23" s="1"/>
  <c r="M103" i="23"/>
  <c r="AJ103" i="23" s="1"/>
  <c r="E103" i="23"/>
  <c r="AB103" i="23" s="1"/>
  <c r="V102" i="23"/>
  <c r="N102" i="23"/>
  <c r="AK102" i="23" s="1"/>
  <c r="F102" i="23"/>
  <c r="AC102" i="23" s="1"/>
  <c r="O101" i="23"/>
  <c r="AL101" i="23" s="1"/>
  <c r="G101" i="23"/>
  <c r="AD101" i="23" s="1"/>
  <c r="P100" i="23"/>
  <c r="AM100" i="23" s="1"/>
  <c r="H100" i="23"/>
  <c r="AE100" i="23" s="1"/>
  <c r="Q99" i="23"/>
  <c r="AN99" i="23" s="1"/>
  <c r="I99" i="23"/>
  <c r="AF99" i="23" s="1"/>
  <c r="Q98" i="23"/>
  <c r="AN98" i="23" s="1"/>
  <c r="I98" i="23"/>
  <c r="AF98" i="23" s="1"/>
  <c r="T97" i="23"/>
  <c r="AQ97" i="23" s="1"/>
  <c r="L97" i="23"/>
  <c r="AI97" i="23" s="1"/>
  <c r="D97" i="23"/>
  <c r="AA97" i="23" s="1"/>
  <c r="T96" i="23"/>
  <c r="AQ96" i="23" s="1"/>
  <c r="L96" i="23"/>
  <c r="AI96" i="23" s="1"/>
  <c r="D96" i="23"/>
  <c r="AA96" i="23" s="1"/>
  <c r="T95" i="23"/>
  <c r="AQ95" i="23" s="1"/>
  <c r="L95" i="23"/>
  <c r="AI95" i="23" s="1"/>
  <c r="D95" i="23"/>
  <c r="AA95" i="23" s="1"/>
  <c r="V94" i="23"/>
  <c r="AS94" i="23" s="1"/>
  <c r="N94" i="23"/>
  <c r="F94" i="23"/>
  <c r="AC94" i="23" s="1"/>
  <c r="V93" i="23"/>
  <c r="AS93" i="23" s="1"/>
  <c r="N93" i="23"/>
  <c r="AK93" i="23" s="1"/>
  <c r="F93" i="23"/>
  <c r="AC93" i="23" s="1"/>
  <c r="V92" i="23"/>
  <c r="AS92" i="23" s="1"/>
  <c r="N92" i="23"/>
  <c r="AK92" i="23" s="1"/>
  <c r="F92" i="23"/>
  <c r="AC92" i="23" s="1"/>
  <c r="O91" i="23"/>
  <c r="AL91" i="23" s="1"/>
  <c r="G91" i="23"/>
  <c r="AD91" i="23" s="1"/>
  <c r="P90" i="23"/>
  <c r="AM90" i="23" s="1"/>
  <c r="H90" i="23"/>
  <c r="AE90" i="23" s="1"/>
  <c r="Q89" i="23"/>
  <c r="AN89" i="23" s="1"/>
  <c r="I89" i="23"/>
  <c r="AF89" i="23" s="1"/>
  <c r="R88" i="23"/>
  <c r="AO88" i="23" s="1"/>
  <c r="J88" i="23"/>
  <c r="AG88" i="23" s="1"/>
  <c r="B88" i="23"/>
  <c r="Y88" i="23" s="1"/>
  <c r="T87" i="23"/>
  <c r="AQ87" i="23" s="1"/>
  <c r="L87" i="23"/>
  <c r="AI87" i="23" s="1"/>
  <c r="D87" i="23"/>
  <c r="AA87" i="23" s="1"/>
  <c r="P86" i="23"/>
  <c r="H86" i="23"/>
  <c r="AE86" i="23" s="1"/>
  <c r="P85" i="23"/>
  <c r="AM85" i="23" s="1"/>
  <c r="H85" i="23"/>
  <c r="AE85" i="23" s="1"/>
  <c r="P84" i="23"/>
  <c r="AM84" i="23" s="1"/>
  <c r="H84" i="23"/>
  <c r="AE84" i="23" s="1"/>
  <c r="Q83" i="23"/>
  <c r="AN83" i="23" s="1"/>
  <c r="I83" i="23"/>
  <c r="Q82" i="23"/>
  <c r="AN82" i="23" s="1"/>
  <c r="I82" i="23"/>
  <c r="AF82" i="23" s="1"/>
  <c r="S81" i="23"/>
  <c r="K81" i="23"/>
  <c r="AH81" i="23" s="1"/>
  <c r="C81" i="23"/>
  <c r="Z81" i="23" s="1"/>
  <c r="U80" i="23"/>
  <c r="AR80" i="23" s="1"/>
  <c r="M80" i="23"/>
  <c r="AJ80" i="23" s="1"/>
  <c r="E80" i="23"/>
  <c r="AB80" i="23" s="1"/>
  <c r="V79" i="23"/>
  <c r="AS79" i="23" s="1"/>
  <c r="N79" i="23"/>
  <c r="F79" i="23"/>
  <c r="AC79" i="23" s="1"/>
  <c r="P78" i="23"/>
  <c r="AM78" i="23" s="1"/>
  <c r="H78" i="23"/>
  <c r="AE78" i="23" s="1"/>
  <c r="R104" i="23"/>
  <c r="AO104" i="23" s="1"/>
  <c r="J104" i="23"/>
  <c r="AG104" i="23" s="1"/>
  <c r="B104" i="23"/>
  <c r="Y104" i="23" s="1"/>
  <c r="T103" i="23"/>
  <c r="AQ103" i="23" s="1"/>
  <c r="L103" i="23"/>
  <c r="AI103" i="23" s="1"/>
  <c r="D103" i="23"/>
  <c r="AA103" i="23" s="1"/>
  <c r="U102" i="23"/>
  <c r="AR102" i="23" s="1"/>
  <c r="M102" i="23"/>
  <c r="AJ102" i="23" s="1"/>
  <c r="E102" i="23"/>
  <c r="AB102" i="23" s="1"/>
  <c r="V101" i="23"/>
  <c r="AS101" i="23" s="1"/>
  <c r="N101" i="23"/>
  <c r="AK101" i="23" s="1"/>
  <c r="F101" i="23"/>
  <c r="AC101" i="23" s="1"/>
  <c r="O100" i="23"/>
  <c r="AL100" i="23" s="1"/>
  <c r="G100" i="23"/>
  <c r="AD100" i="23" s="1"/>
  <c r="P99" i="23"/>
  <c r="AM99" i="23" s="1"/>
  <c r="H99" i="23"/>
  <c r="AE99" i="23" s="1"/>
  <c r="P98" i="23"/>
  <c r="H98" i="23"/>
  <c r="AE98" i="23" s="1"/>
  <c r="S97" i="23"/>
  <c r="K97" i="23"/>
  <c r="AH97" i="23" s="1"/>
  <c r="C97" i="23"/>
  <c r="Z97" i="23" s="1"/>
  <c r="S96" i="23"/>
  <c r="AP96" i="23" s="1"/>
  <c r="K96" i="23"/>
  <c r="AH96" i="23" s="1"/>
  <c r="C96" i="23"/>
  <c r="Z96" i="23" s="1"/>
  <c r="S95" i="23"/>
  <c r="AP95" i="23" s="1"/>
  <c r="K95" i="23"/>
  <c r="AH95" i="23" s="1"/>
  <c r="C95" i="23"/>
  <c r="Z95" i="23" s="1"/>
  <c r="U94" i="23"/>
  <c r="AR94" i="23" s="1"/>
  <c r="M94" i="23"/>
  <c r="AJ94" i="23" s="1"/>
  <c r="E94" i="23"/>
  <c r="AB94" i="23" s="1"/>
  <c r="U93" i="23"/>
  <c r="M93" i="23"/>
  <c r="AJ93" i="23" s="1"/>
  <c r="E93" i="23"/>
  <c r="AB93" i="23" s="1"/>
  <c r="U92" i="23"/>
  <c r="M92" i="23"/>
  <c r="AJ92" i="23" s="1"/>
  <c r="E92" i="23"/>
  <c r="AB92" i="23" s="1"/>
  <c r="V91" i="23"/>
  <c r="AS91" i="23" s="1"/>
  <c r="N91" i="23"/>
  <c r="F91" i="23"/>
  <c r="AC91" i="23" s="1"/>
  <c r="O90" i="23"/>
  <c r="AL90" i="23" s="1"/>
  <c r="G90" i="23"/>
  <c r="AD90" i="23" s="1"/>
  <c r="P89" i="23"/>
  <c r="H89" i="23"/>
  <c r="AE89" i="23" s="1"/>
  <c r="Q88" i="23"/>
  <c r="AN88" i="23" s="1"/>
  <c r="I88" i="23"/>
  <c r="AF88" i="23" s="1"/>
  <c r="S87" i="23"/>
  <c r="AP87" i="23" s="1"/>
  <c r="K87" i="23"/>
  <c r="AH87" i="23" s="1"/>
  <c r="C87" i="23"/>
  <c r="Z87" i="23" s="1"/>
  <c r="O86" i="23"/>
  <c r="AL86" i="23" s="1"/>
  <c r="G86" i="23"/>
  <c r="AD86" i="23" s="1"/>
  <c r="O85" i="23"/>
  <c r="G85" i="23"/>
  <c r="AD85" i="23" s="1"/>
  <c r="O84" i="23"/>
  <c r="AL84" i="23" s="1"/>
  <c r="G84" i="23"/>
  <c r="AD84" i="23" s="1"/>
  <c r="P83" i="23"/>
  <c r="AM83" i="23" s="1"/>
  <c r="H83" i="23"/>
  <c r="AE83" i="23" s="1"/>
  <c r="P82" i="23"/>
  <c r="AM82" i="23" s="1"/>
  <c r="H82" i="23"/>
  <c r="R81" i="23"/>
  <c r="AO81" i="23" s="1"/>
  <c r="J81" i="23"/>
  <c r="AG81" i="23" s="1"/>
  <c r="B81" i="23"/>
  <c r="Y81" i="23" s="1"/>
  <c r="T80" i="23"/>
  <c r="AQ80" i="23" s="1"/>
  <c r="L80" i="23"/>
  <c r="AI80" i="23" s="1"/>
  <c r="D80" i="23"/>
  <c r="AA80" i="23" s="1"/>
  <c r="U79" i="23"/>
  <c r="AR79" i="23" s="1"/>
  <c r="M79" i="23"/>
  <c r="AJ79" i="23" s="1"/>
  <c r="E79" i="23"/>
  <c r="AB79" i="23" s="1"/>
  <c r="O78" i="23"/>
  <c r="AL78" i="23" s="1"/>
  <c r="G78" i="23"/>
  <c r="AD78" i="23" s="1"/>
  <c r="O77" i="23"/>
  <c r="G77" i="23"/>
  <c r="AD77" i="23" s="1"/>
  <c r="O76" i="23"/>
  <c r="AL76" i="23" s="1"/>
  <c r="G76" i="23"/>
  <c r="AD76" i="23" s="1"/>
  <c r="P75" i="23"/>
  <c r="AM75" i="23" s="1"/>
  <c r="Q104" i="23"/>
  <c r="AN104" i="23" s="1"/>
  <c r="I104" i="23"/>
  <c r="AF104" i="23" s="1"/>
  <c r="S103" i="23"/>
  <c r="AP103" i="23" s="1"/>
  <c r="K103" i="23"/>
  <c r="AH103" i="23" s="1"/>
  <c r="C103" i="23"/>
  <c r="Z103" i="23" s="1"/>
  <c r="T102" i="23"/>
  <c r="AQ102" i="23" s="1"/>
  <c r="L102" i="23"/>
  <c r="AI102" i="23" s="1"/>
  <c r="D102" i="23"/>
  <c r="AA102" i="23" s="1"/>
  <c r="U101" i="23"/>
  <c r="AR101" i="23" s="1"/>
  <c r="M101" i="23"/>
  <c r="AJ101" i="23" s="1"/>
  <c r="E101" i="23"/>
  <c r="AB101" i="23" s="1"/>
  <c r="V100" i="23"/>
  <c r="AS100" i="23" s="1"/>
  <c r="N100" i="23"/>
  <c r="AK100" i="23" s="1"/>
  <c r="F100" i="23"/>
  <c r="AC100" i="23" s="1"/>
  <c r="O99" i="23"/>
  <c r="AL99" i="23" s="1"/>
  <c r="G99" i="23"/>
  <c r="AD99" i="23" s="1"/>
  <c r="O98" i="23"/>
  <c r="AL98" i="23" s="1"/>
  <c r="G98" i="23"/>
  <c r="AD98" i="23" s="1"/>
  <c r="R97" i="23"/>
  <c r="AO97" i="23" s="1"/>
  <c r="J97" i="23"/>
  <c r="AG97" i="23" s="1"/>
  <c r="B97" i="23"/>
  <c r="Y97" i="23" s="1"/>
  <c r="R96" i="23"/>
  <c r="AO96" i="23" s="1"/>
  <c r="J96" i="23"/>
  <c r="AG96" i="23" s="1"/>
  <c r="B96" i="23"/>
  <c r="Y96" i="23" s="1"/>
  <c r="R95" i="23"/>
  <c r="AO95" i="23" s="1"/>
  <c r="J95" i="23"/>
  <c r="AG95" i="23" s="1"/>
  <c r="B95" i="23"/>
  <c r="Y95" i="23" s="1"/>
  <c r="T94" i="23"/>
  <c r="AQ94" i="23" s="1"/>
  <c r="L94" i="23"/>
  <c r="AI94" i="23" s="1"/>
  <c r="D94" i="23"/>
  <c r="AA94" i="23" s="1"/>
  <c r="T93" i="23"/>
  <c r="AQ93" i="23" s="1"/>
  <c r="L93" i="23"/>
  <c r="AI93" i="23" s="1"/>
  <c r="D93" i="23"/>
  <c r="AA93" i="23" s="1"/>
  <c r="T92" i="23"/>
  <c r="AQ92" i="23" s="1"/>
  <c r="L92" i="23"/>
  <c r="AI92" i="23" s="1"/>
  <c r="D92" i="23"/>
  <c r="AA92" i="23" s="1"/>
  <c r="U91" i="23"/>
  <c r="AR91" i="23" s="1"/>
  <c r="M91" i="23"/>
  <c r="AJ91" i="23" s="1"/>
  <c r="E91" i="23"/>
  <c r="AB91" i="23" s="1"/>
  <c r="V90" i="23"/>
  <c r="AS90" i="23" s="1"/>
  <c r="N90" i="23"/>
  <c r="AK90" i="23" s="1"/>
  <c r="F90" i="23"/>
  <c r="AC90" i="23" s="1"/>
  <c r="O89" i="23"/>
  <c r="AL89" i="23" s="1"/>
  <c r="G89" i="23"/>
  <c r="AD89" i="23" s="1"/>
  <c r="P88" i="23"/>
  <c r="AM88" i="23" s="1"/>
  <c r="H88" i="23"/>
  <c r="AE88" i="23" s="1"/>
  <c r="R87" i="23"/>
  <c r="AO87" i="23" s="1"/>
  <c r="J87" i="23"/>
  <c r="AG87" i="23" s="1"/>
  <c r="B87" i="23"/>
  <c r="Y87" i="23" s="1"/>
  <c r="V86" i="23"/>
  <c r="AS86" i="23" s="1"/>
  <c r="N86" i="23"/>
  <c r="AK86" i="23" s="1"/>
  <c r="F86" i="23"/>
  <c r="AC86" i="23" s="1"/>
  <c r="V85" i="23"/>
  <c r="AS85" i="23" s="1"/>
  <c r="N85" i="23"/>
  <c r="AK85" i="23" s="1"/>
  <c r="F85" i="23"/>
  <c r="AC85" i="23" s="1"/>
  <c r="V84" i="23"/>
  <c r="AS84" i="23" s="1"/>
  <c r="N84" i="23"/>
  <c r="AK84" i="23" s="1"/>
  <c r="F84" i="23"/>
  <c r="AC84" i="23" s="1"/>
  <c r="O83" i="23"/>
  <c r="AL83" i="23" s="1"/>
  <c r="G83" i="23"/>
  <c r="AD83" i="23" s="1"/>
  <c r="O82" i="23"/>
  <c r="AL82" i="23" s="1"/>
  <c r="G82" i="23"/>
  <c r="AD82" i="23" s="1"/>
  <c r="Q81" i="23"/>
  <c r="AN81" i="23" s="1"/>
  <c r="I81" i="23"/>
  <c r="AF81" i="23" s="1"/>
  <c r="S80" i="23"/>
  <c r="K80" i="23"/>
  <c r="AH80" i="23" s="1"/>
  <c r="C80" i="23"/>
  <c r="Z80" i="23" s="1"/>
  <c r="T79" i="23"/>
  <c r="AQ79" i="23" s="1"/>
  <c r="L79" i="23"/>
  <c r="AI79" i="23" s="1"/>
  <c r="D79" i="23"/>
  <c r="AA79" i="23" s="1"/>
  <c r="V78" i="23"/>
  <c r="AS78" i="23" s="1"/>
  <c r="P104" i="23"/>
  <c r="AM104" i="23" s="1"/>
  <c r="H104" i="23"/>
  <c r="AE104" i="23" s="1"/>
  <c r="R103" i="23"/>
  <c r="AO103" i="23" s="1"/>
  <c r="J103" i="23"/>
  <c r="AG103" i="23" s="1"/>
  <c r="B103" i="23"/>
  <c r="Y103" i="23" s="1"/>
  <c r="S102" i="23"/>
  <c r="AP102" i="23" s="1"/>
  <c r="K102" i="23"/>
  <c r="AH102" i="23" s="1"/>
  <c r="C102" i="23"/>
  <c r="Z102" i="23" s="1"/>
  <c r="T101" i="23"/>
  <c r="AQ101" i="23" s="1"/>
  <c r="L101" i="23"/>
  <c r="AI101" i="23" s="1"/>
  <c r="D101" i="23"/>
  <c r="AA101" i="23" s="1"/>
  <c r="U100" i="23"/>
  <c r="AR100" i="23" s="1"/>
  <c r="M100" i="23"/>
  <c r="AJ100" i="23" s="1"/>
  <c r="E100" i="23"/>
  <c r="AB100" i="23" s="1"/>
  <c r="V99" i="23"/>
  <c r="AS99" i="23" s="1"/>
  <c r="N99" i="23"/>
  <c r="AK99" i="23" s="1"/>
  <c r="F99" i="23"/>
  <c r="AC99" i="23" s="1"/>
  <c r="V98" i="23"/>
  <c r="AS98" i="23" s="1"/>
  <c r="N98" i="23"/>
  <c r="F98" i="23"/>
  <c r="AC98" i="23" s="1"/>
  <c r="Q97" i="23"/>
  <c r="AN97" i="23" s="1"/>
  <c r="I97" i="23"/>
  <c r="AF97" i="23" s="1"/>
  <c r="Q96" i="23"/>
  <c r="AN96" i="23" s="1"/>
  <c r="I96" i="23"/>
  <c r="AF96" i="23" s="1"/>
  <c r="Q95" i="23"/>
  <c r="AN95" i="23" s="1"/>
  <c r="I95" i="23"/>
  <c r="AF95" i="23" s="1"/>
  <c r="S94" i="23"/>
  <c r="AP94" i="23" s="1"/>
  <c r="K94" i="23"/>
  <c r="AH94" i="23" s="1"/>
  <c r="C94" i="23"/>
  <c r="Z94" i="23" s="1"/>
  <c r="S93" i="23"/>
  <c r="AP93" i="23" s="1"/>
  <c r="K93" i="23"/>
  <c r="AH93" i="23" s="1"/>
  <c r="C93" i="23"/>
  <c r="Z93" i="23" s="1"/>
  <c r="S92" i="23"/>
  <c r="K92" i="23"/>
  <c r="AH92" i="23" s="1"/>
  <c r="C92" i="23"/>
  <c r="Z92" i="23" s="1"/>
  <c r="T91" i="23"/>
  <c r="AQ91" i="23" s="1"/>
  <c r="L91" i="23"/>
  <c r="AI91" i="23" s="1"/>
  <c r="D91" i="23"/>
  <c r="AA91" i="23" s="1"/>
  <c r="U90" i="23"/>
  <c r="AR90" i="23" s="1"/>
  <c r="M90" i="23"/>
  <c r="AJ90" i="23" s="1"/>
  <c r="E90" i="23"/>
  <c r="AB90" i="23" s="1"/>
  <c r="V89" i="23"/>
  <c r="AS89" i="23" s="1"/>
  <c r="N89" i="23"/>
  <c r="AK89" i="23" s="1"/>
  <c r="F89" i="23"/>
  <c r="AC89" i="23" s="1"/>
  <c r="O88" i="23"/>
  <c r="AL88" i="23" s="1"/>
  <c r="G88" i="23"/>
  <c r="AD88" i="23" s="1"/>
  <c r="Q87" i="23"/>
  <c r="AN87" i="23" s="1"/>
  <c r="I87" i="23"/>
  <c r="AF87" i="23" s="1"/>
  <c r="U86" i="23"/>
  <c r="M86" i="23"/>
  <c r="AJ86" i="23" s="1"/>
  <c r="E86" i="23"/>
  <c r="AB86" i="23" s="1"/>
  <c r="U85" i="23"/>
  <c r="AR85" i="23" s="1"/>
  <c r="M85" i="23"/>
  <c r="AJ85" i="23" s="1"/>
  <c r="E85" i="23"/>
  <c r="AB85" i="23" s="1"/>
  <c r="U84" i="23"/>
  <c r="AR84" i="23" s="1"/>
  <c r="M84" i="23"/>
  <c r="AJ84" i="23" s="1"/>
  <c r="E84" i="23"/>
  <c r="AB84" i="23" s="1"/>
  <c r="V83" i="23"/>
  <c r="AS83" i="23" s="1"/>
  <c r="N83" i="23"/>
  <c r="F83" i="23"/>
  <c r="AC83" i="23" s="1"/>
  <c r="V82" i="23"/>
  <c r="AS82" i="23" s="1"/>
  <c r="N82" i="23"/>
  <c r="AK82" i="23" s="1"/>
  <c r="F82" i="23"/>
  <c r="AC82" i="23" s="1"/>
  <c r="P81" i="23"/>
  <c r="AM81" i="23" s="1"/>
  <c r="H81" i="23"/>
  <c r="AE81" i="23" s="1"/>
  <c r="R80" i="23"/>
  <c r="AO80" i="23" s="1"/>
  <c r="J80" i="23"/>
  <c r="AG80" i="23" s="1"/>
  <c r="B80" i="23"/>
  <c r="Y80" i="23" s="1"/>
  <c r="S79" i="23"/>
  <c r="AP79" i="23" s="1"/>
  <c r="K79" i="23"/>
  <c r="AH79" i="23" s="1"/>
  <c r="C79" i="23"/>
  <c r="Z79" i="23" s="1"/>
  <c r="U78" i="23"/>
  <c r="AR78" i="23" s="1"/>
  <c r="M78" i="23"/>
  <c r="AJ78" i="23" s="1"/>
  <c r="E78" i="23"/>
  <c r="AB78" i="23" s="1"/>
  <c r="U77" i="23"/>
  <c r="M77" i="23"/>
  <c r="AJ77" i="23" s="1"/>
  <c r="E77" i="23"/>
  <c r="AB77" i="23" s="1"/>
  <c r="U76" i="23"/>
  <c r="AR76" i="23" s="1"/>
  <c r="BN76" i="23" s="1"/>
  <c r="M76" i="23"/>
  <c r="AJ76" i="23" s="1"/>
  <c r="E76" i="23"/>
  <c r="AB76" i="23" s="1"/>
  <c r="V75" i="23"/>
  <c r="AS75" i="23" s="1"/>
  <c r="O104" i="23"/>
  <c r="AL104" i="23" s="1"/>
  <c r="G104" i="23"/>
  <c r="AD104" i="23" s="1"/>
  <c r="Q103" i="23"/>
  <c r="AN103" i="23" s="1"/>
  <c r="I103" i="23"/>
  <c r="AF103" i="23" s="1"/>
  <c r="R102" i="23"/>
  <c r="AO102" i="23" s="1"/>
  <c r="J102" i="23"/>
  <c r="AG102" i="23" s="1"/>
  <c r="B102" i="23"/>
  <c r="Y102" i="23" s="1"/>
  <c r="S101" i="23"/>
  <c r="AP101" i="23" s="1"/>
  <c r="K101" i="23"/>
  <c r="AH101" i="23" s="1"/>
  <c r="C101" i="23"/>
  <c r="Z101" i="23" s="1"/>
  <c r="T100" i="23"/>
  <c r="AQ100" i="23" s="1"/>
  <c r="L100" i="23"/>
  <c r="AI100" i="23" s="1"/>
  <c r="D100" i="23"/>
  <c r="AA100" i="23" s="1"/>
  <c r="U99" i="23"/>
  <c r="AR99" i="23" s="1"/>
  <c r="M99" i="23"/>
  <c r="AJ99" i="23" s="1"/>
  <c r="E99" i="23"/>
  <c r="AB99" i="23" s="1"/>
  <c r="U98" i="23"/>
  <c r="AR98" i="23" s="1"/>
  <c r="M98" i="23"/>
  <c r="AJ98" i="23" s="1"/>
  <c r="E98" i="23"/>
  <c r="AB98" i="23" s="1"/>
  <c r="P97" i="23"/>
  <c r="AM97" i="23" s="1"/>
  <c r="H97" i="23"/>
  <c r="AE97" i="23" s="1"/>
  <c r="P96" i="23"/>
  <c r="AM96" i="23" s="1"/>
  <c r="H96" i="23"/>
  <c r="AE96" i="23" s="1"/>
  <c r="P95" i="23"/>
  <c r="AM95" i="23" s="1"/>
  <c r="H95" i="23"/>
  <c r="AE95" i="23" s="1"/>
  <c r="R94" i="23"/>
  <c r="AO94" i="23" s="1"/>
  <c r="J94" i="23"/>
  <c r="AG94" i="23" s="1"/>
  <c r="B94" i="23"/>
  <c r="Y94" i="23" s="1"/>
  <c r="R93" i="23"/>
  <c r="AO93" i="23" s="1"/>
  <c r="J93" i="23"/>
  <c r="AG93" i="23" s="1"/>
  <c r="B93" i="23"/>
  <c r="Y93" i="23" s="1"/>
  <c r="R92" i="23"/>
  <c r="AO92" i="23" s="1"/>
  <c r="J92" i="23"/>
  <c r="AG92" i="23" s="1"/>
  <c r="B92" i="23"/>
  <c r="Y92" i="23" s="1"/>
  <c r="S91" i="23"/>
  <c r="AP91" i="23" s="1"/>
  <c r="BL91" i="23" s="1"/>
  <c r="K91" i="23"/>
  <c r="AH91" i="23" s="1"/>
  <c r="C91" i="23"/>
  <c r="Z91" i="23" s="1"/>
  <c r="T90" i="23"/>
  <c r="AQ90" i="23" s="1"/>
  <c r="L90" i="23"/>
  <c r="AI90" i="23" s="1"/>
  <c r="V104" i="23"/>
  <c r="AS104" i="23" s="1"/>
  <c r="N104" i="23"/>
  <c r="AK104" i="23" s="1"/>
  <c r="F104" i="23"/>
  <c r="AC104" i="23" s="1"/>
  <c r="P103" i="23"/>
  <c r="H103" i="23"/>
  <c r="AE103" i="23" s="1"/>
  <c r="Q102" i="23"/>
  <c r="AN102" i="23" s="1"/>
  <c r="I102" i="23"/>
  <c r="AF102" i="23" s="1"/>
  <c r="R101" i="23"/>
  <c r="AO101" i="23" s="1"/>
  <c r="J101" i="23"/>
  <c r="AG101" i="23" s="1"/>
  <c r="B101" i="23"/>
  <c r="Y101" i="23" s="1"/>
  <c r="S100" i="23"/>
  <c r="K100" i="23"/>
  <c r="AH100" i="23" s="1"/>
  <c r="C100" i="23"/>
  <c r="Z100" i="23" s="1"/>
  <c r="T99" i="23"/>
  <c r="AQ99" i="23" s="1"/>
  <c r="L99" i="23"/>
  <c r="AI99" i="23" s="1"/>
  <c r="D99" i="23"/>
  <c r="AA99" i="23" s="1"/>
  <c r="T98" i="23"/>
  <c r="AQ98" i="23" s="1"/>
  <c r="L98" i="23"/>
  <c r="AI98" i="23" s="1"/>
  <c r="D98" i="23"/>
  <c r="AA98" i="23" s="1"/>
  <c r="O97" i="23"/>
  <c r="AL97" i="23" s="1"/>
  <c r="G97" i="23"/>
  <c r="AD97" i="23" s="1"/>
  <c r="O96" i="23"/>
  <c r="AL96" i="23" s="1"/>
  <c r="G96" i="23"/>
  <c r="AD96" i="23" s="1"/>
  <c r="O95" i="23"/>
  <c r="AL95" i="23" s="1"/>
  <c r="G95" i="23"/>
  <c r="AD95" i="23" s="1"/>
  <c r="Q94" i="23"/>
  <c r="AN94" i="23" s="1"/>
  <c r="I94" i="23"/>
  <c r="AF94" i="23" s="1"/>
  <c r="Q93" i="23"/>
  <c r="AN93" i="23" s="1"/>
  <c r="I93" i="23"/>
  <c r="Q92" i="23"/>
  <c r="AN92" i="23" s="1"/>
  <c r="I92" i="23"/>
  <c r="AF92" i="23" s="1"/>
  <c r="R91" i="23"/>
  <c r="AO91" i="23" s="1"/>
  <c r="J91" i="23"/>
  <c r="AG91" i="23" s="1"/>
  <c r="B91" i="23"/>
  <c r="Y91" i="23" s="1"/>
  <c r="S90" i="23"/>
  <c r="AP90" i="23" s="1"/>
  <c r="K90" i="23"/>
  <c r="AH90" i="23" s="1"/>
  <c r="C90" i="23"/>
  <c r="Z90" i="23" s="1"/>
  <c r="T89" i="23"/>
  <c r="AQ89" i="23" s="1"/>
  <c r="L89" i="23"/>
  <c r="AI89" i="23" s="1"/>
  <c r="D89" i="23"/>
  <c r="AA89" i="23" s="1"/>
  <c r="U88" i="23"/>
  <c r="M88" i="23"/>
  <c r="AJ88" i="23" s="1"/>
  <c r="E88" i="23"/>
  <c r="AB88" i="23" s="1"/>
  <c r="O87" i="23"/>
  <c r="AL87" i="23" s="1"/>
  <c r="G87" i="23"/>
  <c r="AD87" i="23" s="1"/>
  <c r="S86" i="23"/>
  <c r="K86" i="23"/>
  <c r="AH86" i="23" s="1"/>
  <c r="C86" i="23"/>
  <c r="Z86" i="23" s="1"/>
  <c r="S85" i="23"/>
  <c r="AP85" i="23" s="1"/>
  <c r="K85" i="23"/>
  <c r="AH85" i="23" s="1"/>
  <c r="C85" i="23"/>
  <c r="Z85" i="23" s="1"/>
  <c r="S84" i="23"/>
  <c r="K84" i="23"/>
  <c r="AH84" i="23" s="1"/>
  <c r="C84" i="23"/>
  <c r="Z84" i="23" s="1"/>
  <c r="T83" i="23"/>
  <c r="AQ83" i="23" s="1"/>
  <c r="L83" i="23"/>
  <c r="AI83" i="23" s="1"/>
  <c r="D83" i="23"/>
  <c r="AA83" i="23" s="1"/>
  <c r="T82" i="23"/>
  <c r="AQ82" i="23" s="1"/>
  <c r="L82" i="23"/>
  <c r="AI82" i="23" s="1"/>
  <c r="D82" i="23"/>
  <c r="AA82" i="23" s="1"/>
  <c r="V81" i="23"/>
  <c r="AS81" i="23" s="1"/>
  <c r="N81" i="23"/>
  <c r="AK81" i="23" s="1"/>
  <c r="F81" i="23"/>
  <c r="AC81" i="23" s="1"/>
  <c r="P80" i="23"/>
  <c r="H80" i="23"/>
  <c r="AE80" i="23" s="1"/>
  <c r="Q79" i="23"/>
  <c r="AN79" i="23" s="1"/>
  <c r="I79" i="23"/>
  <c r="AF79" i="23" s="1"/>
  <c r="S78" i="23"/>
  <c r="K78" i="23"/>
  <c r="AH78" i="23" s="1"/>
  <c r="C78" i="23"/>
  <c r="Z78" i="23" s="1"/>
  <c r="S77" i="23"/>
  <c r="K77" i="23"/>
  <c r="AH77" i="23" s="1"/>
  <c r="C77" i="23"/>
  <c r="Z77" i="23" s="1"/>
  <c r="S76" i="23"/>
  <c r="K76" i="23"/>
  <c r="AH76" i="23" s="1"/>
  <c r="C76" i="23"/>
  <c r="Z76" i="23" s="1"/>
  <c r="T75" i="23"/>
  <c r="AQ75" i="23" s="1"/>
  <c r="L75" i="23"/>
  <c r="AI75" i="23" s="1"/>
  <c r="U104" i="23"/>
  <c r="AR104" i="23" s="1"/>
  <c r="M104" i="23"/>
  <c r="AJ104" i="23" s="1"/>
  <c r="BF104" i="23" s="1"/>
  <c r="E104" i="23"/>
  <c r="AB104" i="23" s="1"/>
  <c r="AX104" i="23" s="1"/>
  <c r="O103" i="23"/>
  <c r="AL103" i="23" s="1"/>
  <c r="G103" i="23"/>
  <c r="AD103" i="23" s="1"/>
  <c r="P102" i="23"/>
  <c r="H102" i="23"/>
  <c r="AE102" i="23" s="1"/>
  <c r="BA102" i="23" s="1"/>
  <c r="Q101" i="23"/>
  <c r="AN101" i="23" s="1"/>
  <c r="I101" i="23"/>
  <c r="AF101" i="23" s="1"/>
  <c r="BB101" i="23" s="1"/>
  <c r="R100" i="23"/>
  <c r="AO100" i="23" s="1"/>
  <c r="J100" i="23"/>
  <c r="AG100" i="23" s="1"/>
  <c r="B100" i="23"/>
  <c r="Y100" i="23" s="1"/>
  <c r="S99" i="23"/>
  <c r="AP99" i="23" s="1"/>
  <c r="K99" i="23"/>
  <c r="AH99" i="23" s="1"/>
  <c r="BD99" i="23" s="1"/>
  <c r="C99" i="23"/>
  <c r="Z99" i="23" s="1"/>
  <c r="AV99" i="23" s="1"/>
  <c r="S98" i="23"/>
  <c r="K98" i="23"/>
  <c r="AH98" i="23" s="1"/>
  <c r="C98" i="23"/>
  <c r="Z98" i="23" s="1"/>
  <c r="AV98" i="23" s="1"/>
  <c r="V97" i="23"/>
  <c r="AS97" i="23" s="1"/>
  <c r="N97" i="23"/>
  <c r="AK97" i="23" s="1"/>
  <c r="F97" i="23"/>
  <c r="AC97" i="23" s="1"/>
  <c r="V96" i="23"/>
  <c r="AS96" i="23" s="1"/>
  <c r="N96" i="23"/>
  <c r="AK96" i="23" s="1"/>
  <c r="BG96" i="23" s="1"/>
  <c r="F96" i="23"/>
  <c r="AC96" i="23" s="1"/>
  <c r="AY96" i="23" s="1"/>
  <c r="V95" i="23"/>
  <c r="AS95" i="23" s="1"/>
  <c r="N95" i="23"/>
  <c r="AK95" i="23" s="1"/>
  <c r="BG95" i="23" s="1"/>
  <c r="F95" i="23"/>
  <c r="AC95" i="23" s="1"/>
  <c r="AY95" i="23" s="1"/>
  <c r="P94" i="23"/>
  <c r="H94" i="23"/>
  <c r="AE94" i="23" s="1"/>
  <c r="P93" i="23"/>
  <c r="AM93" i="23" s="1"/>
  <c r="H93" i="23"/>
  <c r="AE93" i="23" s="1"/>
  <c r="P92" i="23"/>
  <c r="AM92" i="23" s="1"/>
  <c r="BI92" i="23" s="1"/>
  <c r="H92" i="23"/>
  <c r="AE92" i="23" s="1"/>
  <c r="Q91" i="23"/>
  <c r="AN91" i="23" s="1"/>
  <c r="I91" i="23"/>
  <c r="R90" i="23"/>
  <c r="AO90" i="23" s="1"/>
  <c r="J90" i="23"/>
  <c r="AG90" i="23" s="1"/>
  <c r="B90" i="23"/>
  <c r="Y90" i="23" s="1"/>
  <c r="S89" i="23"/>
  <c r="K89" i="23"/>
  <c r="AH89" i="23" s="1"/>
  <c r="BD89" i="23" s="1"/>
  <c r="C89" i="23"/>
  <c r="Z89" i="23" s="1"/>
  <c r="AV89" i="23" s="1"/>
  <c r="T88" i="23"/>
  <c r="AQ88" i="23" s="1"/>
  <c r="L88" i="23"/>
  <c r="AI88" i="23" s="1"/>
  <c r="BE88" i="23" s="1"/>
  <c r="D88" i="23"/>
  <c r="AA88" i="23" s="1"/>
  <c r="AW88" i="23" s="1"/>
  <c r="V87" i="23"/>
  <c r="AS87" i="23" s="1"/>
  <c r="N87" i="23"/>
  <c r="AK87" i="23" s="1"/>
  <c r="F87" i="23"/>
  <c r="AC87" i="23" s="1"/>
  <c r="AY87" i="23" s="1"/>
  <c r="R86" i="23"/>
  <c r="AO86" i="23" s="1"/>
  <c r="J86" i="23"/>
  <c r="AG86" i="23" s="1"/>
  <c r="B86" i="23"/>
  <c r="Y86" i="23" s="1"/>
  <c r="R85" i="23"/>
  <c r="AO85" i="23" s="1"/>
  <c r="J85" i="23"/>
  <c r="AG85" i="23" s="1"/>
  <c r="BC85" i="23" s="1"/>
  <c r="B85" i="23"/>
  <c r="Y85" i="23" s="1"/>
  <c r="R84" i="23"/>
  <c r="AO84" i="23" s="1"/>
  <c r="J84" i="23"/>
  <c r="AG84" i="23" s="1"/>
  <c r="BC84" i="23" s="1"/>
  <c r="B84" i="23"/>
  <c r="Y84" i="23" s="1"/>
  <c r="S83" i="23"/>
  <c r="AP83" i="23" s="1"/>
  <c r="K83" i="23"/>
  <c r="AH83" i="23" s="1"/>
  <c r="BD83" i="23" s="1"/>
  <c r="C83" i="23"/>
  <c r="Z83" i="23" s="1"/>
  <c r="AV83" i="23" s="1"/>
  <c r="S82" i="23"/>
  <c r="AP82" i="23" s="1"/>
  <c r="BL82" i="23" s="1"/>
  <c r="M89" i="23"/>
  <c r="AJ89" i="23" s="1"/>
  <c r="F88" i="23"/>
  <c r="AC88" i="23" s="1"/>
  <c r="L84" i="23"/>
  <c r="AI84" i="23" s="1"/>
  <c r="BE84" i="23" s="1"/>
  <c r="E81" i="23"/>
  <c r="AB81" i="23" s="1"/>
  <c r="AX81" i="23" s="1"/>
  <c r="G80" i="23"/>
  <c r="AD80" i="23" s="1"/>
  <c r="AZ80" i="23" s="1"/>
  <c r="H79" i="23"/>
  <c r="AE79" i="23" s="1"/>
  <c r="BA79" i="23" s="1"/>
  <c r="N78" i="23"/>
  <c r="AK78" i="23" s="1"/>
  <c r="BG78" i="23" s="1"/>
  <c r="L77" i="23"/>
  <c r="AI77" i="23" s="1"/>
  <c r="L76" i="23"/>
  <c r="AI76" i="23" s="1"/>
  <c r="BE76" i="23" s="1"/>
  <c r="N75" i="23"/>
  <c r="AK75" i="23" s="1"/>
  <c r="E75" i="23"/>
  <c r="AB75" i="23" s="1"/>
  <c r="U74" i="23"/>
  <c r="AR74" i="23" s="1"/>
  <c r="M74" i="23"/>
  <c r="AJ74" i="23" s="1"/>
  <c r="E74" i="23"/>
  <c r="AB74" i="23" s="1"/>
  <c r="V73" i="23"/>
  <c r="AS73" i="23" s="1"/>
  <c r="N73" i="23"/>
  <c r="AK73" i="23" s="1"/>
  <c r="F73" i="23"/>
  <c r="AC73" i="23" s="1"/>
  <c r="O72" i="23"/>
  <c r="AL72" i="23" s="1"/>
  <c r="G72" i="23"/>
  <c r="AD72" i="23" s="1"/>
  <c r="Q71" i="23"/>
  <c r="AN71" i="23" s="1"/>
  <c r="I71" i="23"/>
  <c r="R70" i="23"/>
  <c r="AO70" i="23" s="1"/>
  <c r="J70" i="23"/>
  <c r="AG70" i="23" s="1"/>
  <c r="B70" i="23"/>
  <c r="Y70" i="23" s="1"/>
  <c r="S69" i="23"/>
  <c r="AP69" i="23" s="1"/>
  <c r="K69" i="23"/>
  <c r="AH69" i="23" s="1"/>
  <c r="C69" i="23"/>
  <c r="Z69" i="23" s="1"/>
  <c r="T68" i="23"/>
  <c r="AQ68" i="23" s="1"/>
  <c r="L68" i="23"/>
  <c r="AI68" i="23" s="1"/>
  <c r="D68" i="23"/>
  <c r="AA68" i="23" s="1"/>
  <c r="U67" i="23"/>
  <c r="AR67" i="23" s="1"/>
  <c r="M67" i="23"/>
  <c r="AJ67" i="23" s="1"/>
  <c r="E67" i="23"/>
  <c r="AB67" i="23" s="1"/>
  <c r="O66" i="23"/>
  <c r="AL66" i="23" s="1"/>
  <c r="G66" i="23"/>
  <c r="AD66" i="23" s="1"/>
  <c r="P65" i="23"/>
  <c r="AM65" i="23" s="1"/>
  <c r="H65" i="23"/>
  <c r="AE65" i="23" s="1"/>
  <c r="Q64" i="23"/>
  <c r="AN64" i="23" s="1"/>
  <c r="I64" i="23"/>
  <c r="AF64" i="23" s="1"/>
  <c r="R63" i="23"/>
  <c r="AO63" i="23" s="1"/>
  <c r="J63" i="23"/>
  <c r="AG63" i="23" s="1"/>
  <c r="B63" i="23"/>
  <c r="Y63" i="23" s="1"/>
  <c r="S62" i="23"/>
  <c r="K62" i="23"/>
  <c r="AH62" i="23" s="1"/>
  <c r="C62" i="23"/>
  <c r="Z62" i="23" s="1"/>
  <c r="U61" i="23"/>
  <c r="AR61" i="23" s="1"/>
  <c r="M61" i="23"/>
  <c r="AJ61" i="23" s="1"/>
  <c r="E61" i="23"/>
  <c r="AB61" i="23" s="1"/>
  <c r="U60" i="23"/>
  <c r="AR60" i="23" s="1"/>
  <c r="M60" i="23"/>
  <c r="AJ60" i="23" s="1"/>
  <c r="E60" i="23"/>
  <c r="AB60" i="23" s="1"/>
  <c r="U59" i="23"/>
  <c r="AR59" i="23" s="1"/>
  <c r="M59" i="23"/>
  <c r="AJ59" i="23" s="1"/>
  <c r="E59" i="23"/>
  <c r="AB59" i="23" s="1"/>
  <c r="V58" i="23"/>
  <c r="AS58" i="23" s="1"/>
  <c r="N58" i="23"/>
  <c r="AK58" i="23" s="1"/>
  <c r="F58" i="23"/>
  <c r="AC58" i="23" s="1"/>
  <c r="O57" i="23"/>
  <c r="AL57" i="23" s="1"/>
  <c r="G57" i="23"/>
  <c r="AD57" i="23" s="1"/>
  <c r="P56" i="23"/>
  <c r="AM56" i="23" s="1"/>
  <c r="H56" i="23"/>
  <c r="AE56" i="23" s="1"/>
  <c r="R55" i="23"/>
  <c r="AO55" i="23" s="1"/>
  <c r="J55" i="23"/>
  <c r="AG55" i="23" s="1"/>
  <c r="B55" i="23"/>
  <c r="Y55" i="23" s="1"/>
  <c r="R54" i="23"/>
  <c r="AO54" i="23" s="1"/>
  <c r="J54" i="23"/>
  <c r="AG54" i="23" s="1"/>
  <c r="B54" i="23"/>
  <c r="Y54" i="23" s="1"/>
  <c r="S53" i="23"/>
  <c r="AP53" i="23" s="1"/>
  <c r="BL53" i="23" s="1"/>
  <c r="K53" i="23"/>
  <c r="AH53" i="23" s="1"/>
  <c r="C53" i="23"/>
  <c r="Z53" i="23" s="1"/>
  <c r="U52" i="23"/>
  <c r="AR52" i="23" s="1"/>
  <c r="M52" i="23"/>
  <c r="AJ52" i="23" s="1"/>
  <c r="E52" i="23"/>
  <c r="AB52" i="23" s="1"/>
  <c r="E89" i="23"/>
  <c r="AB89" i="23" s="1"/>
  <c r="AX89" i="23" s="1"/>
  <c r="T85" i="23"/>
  <c r="AQ85" i="23" s="1"/>
  <c r="D84" i="23"/>
  <c r="AA84" i="23" s="1"/>
  <c r="AW84" i="23" s="1"/>
  <c r="B79" i="23"/>
  <c r="Y79" i="23" s="1"/>
  <c r="L78" i="23"/>
  <c r="AI78" i="23" s="1"/>
  <c r="J77" i="23"/>
  <c r="AG77" i="23" s="1"/>
  <c r="J76" i="23"/>
  <c r="AG76" i="23" s="1"/>
  <c r="M75" i="23"/>
  <c r="AJ75" i="23" s="1"/>
  <c r="D75" i="23"/>
  <c r="AA75" i="23" s="1"/>
  <c r="T74" i="23"/>
  <c r="AQ74" i="23" s="1"/>
  <c r="L74" i="23"/>
  <c r="AI74" i="23" s="1"/>
  <c r="D74" i="23"/>
  <c r="AA74" i="23" s="1"/>
  <c r="U73" i="23"/>
  <c r="M73" i="23"/>
  <c r="AJ73" i="23" s="1"/>
  <c r="E73" i="23"/>
  <c r="AB73" i="23" s="1"/>
  <c r="V72" i="23"/>
  <c r="AS72" i="23" s="1"/>
  <c r="N72" i="23"/>
  <c r="AK72" i="23" s="1"/>
  <c r="F72" i="23"/>
  <c r="AC72" i="23" s="1"/>
  <c r="P71" i="23"/>
  <c r="AM71" i="23" s="1"/>
  <c r="H71" i="23"/>
  <c r="AE71" i="23" s="1"/>
  <c r="Q70" i="23"/>
  <c r="AN70" i="23" s="1"/>
  <c r="I70" i="23"/>
  <c r="AF70" i="23" s="1"/>
  <c r="R69" i="23"/>
  <c r="J69" i="23"/>
  <c r="AG69" i="23" s="1"/>
  <c r="B69" i="23"/>
  <c r="Y69" i="23" s="1"/>
  <c r="S68" i="23"/>
  <c r="AP68" i="23" s="1"/>
  <c r="K68" i="23"/>
  <c r="AH68" i="23" s="1"/>
  <c r="C68" i="23"/>
  <c r="Z68" i="23" s="1"/>
  <c r="T67" i="23"/>
  <c r="AQ67" i="23" s="1"/>
  <c r="L67" i="23"/>
  <c r="AI67" i="23" s="1"/>
  <c r="D67" i="23"/>
  <c r="AA67" i="23" s="1"/>
  <c r="V66" i="23"/>
  <c r="AS66" i="23" s="1"/>
  <c r="N66" i="23"/>
  <c r="AK66" i="23" s="1"/>
  <c r="F66" i="23"/>
  <c r="AC66" i="23" s="1"/>
  <c r="O65" i="23"/>
  <c r="AL65" i="23" s="1"/>
  <c r="G65" i="23"/>
  <c r="AD65" i="23" s="1"/>
  <c r="P64" i="23"/>
  <c r="H64" i="23"/>
  <c r="AE64" i="23" s="1"/>
  <c r="Q63" i="23"/>
  <c r="AN63" i="23" s="1"/>
  <c r="I63" i="23"/>
  <c r="AF63" i="23" s="1"/>
  <c r="R62" i="23"/>
  <c r="AO62" i="23" s="1"/>
  <c r="J62" i="23"/>
  <c r="AG62" i="23" s="1"/>
  <c r="B62" i="23"/>
  <c r="Y62" i="23" s="1"/>
  <c r="T61" i="23"/>
  <c r="AQ61" i="23" s="1"/>
  <c r="L61" i="23"/>
  <c r="AI61" i="23" s="1"/>
  <c r="D61" i="23"/>
  <c r="AA61" i="23" s="1"/>
  <c r="T60" i="23"/>
  <c r="AQ60" i="23" s="1"/>
  <c r="L60" i="23"/>
  <c r="AI60" i="23" s="1"/>
  <c r="D90" i="23"/>
  <c r="AA90" i="23" s="1"/>
  <c r="L85" i="23"/>
  <c r="AI85" i="23" s="1"/>
  <c r="J78" i="23"/>
  <c r="AG78" i="23" s="1"/>
  <c r="V77" i="23"/>
  <c r="AS77" i="23" s="1"/>
  <c r="I77" i="23"/>
  <c r="AF77" i="23" s="1"/>
  <c r="V76" i="23"/>
  <c r="AS76" i="23" s="1"/>
  <c r="I76" i="23"/>
  <c r="AF76" i="23" s="1"/>
  <c r="K75" i="23"/>
  <c r="AH75" i="23" s="1"/>
  <c r="C75" i="23"/>
  <c r="Z75" i="23" s="1"/>
  <c r="S74" i="23"/>
  <c r="AP74" i="23" s="1"/>
  <c r="K74" i="23"/>
  <c r="AH74" i="23" s="1"/>
  <c r="C74" i="23"/>
  <c r="Z74" i="23" s="1"/>
  <c r="T73" i="23"/>
  <c r="AQ73" i="23" s="1"/>
  <c r="L73" i="23"/>
  <c r="AI73" i="23" s="1"/>
  <c r="D73" i="23"/>
  <c r="AA73" i="23" s="1"/>
  <c r="U72" i="23"/>
  <c r="AR72" i="23" s="1"/>
  <c r="M72" i="23"/>
  <c r="AJ72" i="23" s="1"/>
  <c r="E72" i="23"/>
  <c r="AB72" i="23" s="1"/>
  <c r="O71" i="23"/>
  <c r="AL71" i="23" s="1"/>
  <c r="G71" i="23"/>
  <c r="AD71" i="23" s="1"/>
  <c r="P70" i="23"/>
  <c r="AM70" i="23" s="1"/>
  <c r="H70" i="23"/>
  <c r="AE70" i="23" s="1"/>
  <c r="Q69" i="23"/>
  <c r="AN69" i="23" s="1"/>
  <c r="I69" i="23"/>
  <c r="R68" i="23"/>
  <c r="AO68" i="23" s="1"/>
  <c r="J68" i="23"/>
  <c r="AG68" i="23" s="1"/>
  <c r="B68" i="23"/>
  <c r="Y68" i="23" s="1"/>
  <c r="S67" i="23"/>
  <c r="AP67" i="23" s="1"/>
  <c r="K67" i="23"/>
  <c r="AH67" i="23" s="1"/>
  <c r="C67" i="23"/>
  <c r="Z67" i="23" s="1"/>
  <c r="U66" i="23"/>
  <c r="AR66" i="23" s="1"/>
  <c r="M66" i="23"/>
  <c r="AJ66" i="23" s="1"/>
  <c r="E66" i="23"/>
  <c r="AB66" i="23" s="1"/>
  <c r="V65" i="23"/>
  <c r="AS65" i="23" s="1"/>
  <c r="N65" i="23"/>
  <c r="AK65" i="23" s="1"/>
  <c r="F65" i="23"/>
  <c r="AC65" i="23" s="1"/>
  <c r="O64" i="23"/>
  <c r="AL64" i="23" s="1"/>
  <c r="G64" i="23"/>
  <c r="AD64" i="23" s="1"/>
  <c r="P63" i="23"/>
  <c r="AM63" i="23" s="1"/>
  <c r="H63" i="23"/>
  <c r="AE63" i="23" s="1"/>
  <c r="Q62" i="23"/>
  <c r="AN62" i="23" s="1"/>
  <c r="I62" i="23"/>
  <c r="AF62" i="23" s="1"/>
  <c r="S61" i="23"/>
  <c r="AP61" i="23" s="1"/>
  <c r="K61" i="23"/>
  <c r="AH61" i="23" s="1"/>
  <c r="C61" i="23"/>
  <c r="Z61" i="23" s="1"/>
  <c r="S60" i="23"/>
  <c r="K60" i="23"/>
  <c r="AH60" i="23" s="1"/>
  <c r="C60" i="23"/>
  <c r="Z60" i="23" s="1"/>
  <c r="S59" i="23"/>
  <c r="AP59" i="23" s="1"/>
  <c r="K59" i="23"/>
  <c r="AH59" i="23" s="1"/>
  <c r="C59" i="23"/>
  <c r="Z59" i="23" s="1"/>
  <c r="T58" i="23"/>
  <c r="AQ58" i="23" s="1"/>
  <c r="L58" i="23"/>
  <c r="AI58" i="23" s="1"/>
  <c r="D58" i="23"/>
  <c r="AA58" i="23" s="1"/>
  <c r="U57" i="23"/>
  <c r="AR57" i="23" s="1"/>
  <c r="M57" i="23"/>
  <c r="AJ57" i="23" s="1"/>
  <c r="E57" i="23"/>
  <c r="AB57" i="23" s="1"/>
  <c r="V56" i="23"/>
  <c r="AS56" i="23" s="1"/>
  <c r="N56" i="23"/>
  <c r="AK56" i="23" s="1"/>
  <c r="F56" i="23"/>
  <c r="AC56" i="23" s="1"/>
  <c r="P55" i="23"/>
  <c r="AM55" i="23" s="1"/>
  <c r="H55" i="23"/>
  <c r="AE55" i="23" s="1"/>
  <c r="P54" i="23"/>
  <c r="AM54" i="23" s="1"/>
  <c r="H54" i="23"/>
  <c r="AE54" i="23" s="1"/>
  <c r="Q53" i="23"/>
  <c r="AN53" i="23" s="1"/>
  <c r="I53" i="23"/>
  <c r="AF53" i="23" s="1"/>
  <c r="S52" i="23"/>
  <c r="K52" i="23"/>
  <c r="AH52" i="23" s="1"/>
  <c r="C52" i="23"/>
  <c r="Z52" i="23" s="1"/>
  <c r="T51" i="23"/>
  <c r="AQ51" i="23" s="1"/>
  <c r="L51" i="23"/>
  <c r="AI51" i="23" s="1"/>
  <c r="D51" i="23"/>
  <c r="AA51" i="23" s="1"/>
  <c r="U50" i="23"/>
  <c r="AR50" i="23" s="1"/>
  <c r="M50" i="23"/>
  <c r="AJ50" i="23" s="1"/>
  <c r="E50" i="23"/>
  <c r="AB50" i="23" s="1"/>
  <c r="O49" i="23"/>
  <c r="AL49" i="23" s="1"/>
  <c r="G49" i="23"/>
  <c r="AD49" i="23" s="1"/>
  <c r="T86" i="23"/>
  <c r="AQ86" i="23" s="1"/>
  <c r="D85" i="23"/>
  <c r="AA85" i="23" s="1"/>
  <c r="U82" i="23"/>
  <c r="I78" i="23"/>
  <c r="AF78" i="23" s="1"/>
  <c r="T77" i="23"/>
  <c r="AQ77" i="23" s="1"/>
  <c r="H77" i="23"/>
  <c r="AE77" i="23" s="1"/>
  <c r="BA77" i="23" s="1"/>
  <c r="T76" i="23"/>
  <c r="AQ76" i="23" s="1"/>
  <c r="H76" i="23"/>
  <c r="AE76" i="23" s="1"/>
  <c r="BA76" i="23" s="1"/>
  <c r="U75" i="23"/>
  <c r="AR75" i="23" s="1"/>
  <c r="J75" i="23"/>
  <c r="AG75" i="23" s="1"/>
  <c r="B75" i="23"/>
  <c r="Y75" i="23" s="1"/>
  <c r="R74" i="23"/>
  <c r="AO74" i="23" s="1"/>
  <c r="J74" i="23"/>
  <c r="AG74" i="23" s="1"/>
  <c r="B74" i="23"/>
  <c r="Y74" i="23" s="1"/>
  <c r="S73" i="23"/>
  <c r="K73" i="23"/>
  <c r="AH73" i="23" s="1"/>
  <c r="C73" i="23"/>
  <c r="Z73" i="23" s="1"/>
  <c r="T72" i="23"/>
  <c r="AQ72" i="23" s="1"/>
  <c r="L72" i="23"/>
  <c r="AI72" i="23" s="1"/>
  <c r="D72" i="23"/>
  <c r="AA72" i="23" s="1"/>
  <c r="AW72" i="23" s="1"/>
  <c r="V71" i="23"/>
  <c r="AS71" i="23" s="1"/>
  <c r="N71" i="23"/>
  <c r="AK71" i="23" s="1"/>
  <c r="F71" i="23"/>
  <c r="AC71" i="23" s="1"/>
  <c r="O70" i="23"/>
  <c r="AL70" i="23" s="1"/>
  <c r="G70" i="23"/>
  <c r="AD70" i="23" s="1"/>
  <c r="P69" i="23"/>
  <c r="AM69" i="23" s="1"/>
  <c r="H69" i="23"/>
  <c r="AE69" i="23" s="1"/>
  <c r="Q68" i="23"/>
  <c r="AN68" i="23" s="1"/>
  <c r="I68" i="23"/>
  <c r="AF68" i="23" s="1"/>
  <c r="R67" i="23"/>
  <c r="AO67" i="23" s="1"/>
  <c r="J67" i="23"/>
  <c r="AG67" i="23" s="1"/>
  <c r="B67" i="23"/>
  <c r="Y67" i="23" s="1"/>
  <c r="T66" i="23"/>
  <c r="AQ66" i="23" s="1"/>
  <c r="L66" i="23"/>
  <c r="AI66" i="23" s="1"/>
  <c r="D66" i="23"/>
  <c r="AA66" i="23" s="1"/>
  <c r="U65" i="23"/>
  <c r="AR65" i="23" s="1"/>
  <c r="BN65" i="23" s="1"/>
  <c r="M65" i="23"/>
  <c r="AJ65" i="23" s="1"/>
  <c r="E65" i="23"/>
  <c r="AB65" i="23" s="1"/>
  <c r="V64" i="23"/>
  <c r="AS64" i="23" s="1"/>
  <c r="N64" i="23"/>
  <c r="AK64" i="23" s="1"/>
  <c r="F64" i="23"/>
  <c r="AC64" i="23" s="1"/>
  <c r="O63" i="23"/>
  <c r="AL63" i="23" s="1"/>
  <c r="G63" i="23"/>
  <c r="AD63" i="23" s="1"/>
  <c r="P62" i="23"/>
  <c r="AM62" i="23" s="1"/>
  <c r="H62" i="23"/>
  <c r="AE62" i="23" s="1"/>
  <c r="R61" i="23"/>
  <c r="AO61" i="23" s="1"/>
  <c r="J61" i="23"/>
  <c r="AG61" i="23" s="1"/>
  <c r="B61" i="23"/>
  <c r="Y61" i="23" s="1"/>
  <c r="R60" i="23"/>
  <c r="AO60" i="23" s="1"/>
  <c r="J60" i="23"/>
  <c r="AG60" i="23" s="1"/>
  <c r="B60" i="23"/>
  <c r="Y60" i="23" s="1"/>
  <c r="R59" i="23"/>
  <c r="AO59" i="23" s="1"/>
  <c r="J59" i="23"/>
  <c r="AG59" i="23" s="1"/>
  <c r="B59" i="23"/>
  <c r="Y59" i="23" s="1"/>
  <c r="S58" i="23"/>
  <c r="AP58" i="23" s="1"/>
  <c r="K58" i="23"/>
  <c r="AH58" i="23" s="1"/>
  <c r="C58" i="23"/>
  <c r="Z58" i="23" s="1"/>
  <c r="T57" i="23"/>
  <c r="AQ57" i="23" s="1"/>
  <c r="L57" i="23"/>
  <c r="AI57" i="23" s="1"/>
  <c r="D57" i="23"/>
  <c r="AA57" i="23" s="1"/>
  <c r="U56" i="23"/>
  <c r="AR56" i="23" s="1"/>
  <c r="M56" i="23"/>
  <c r="AJ56" i="23" s="1"/>
  <c r="L86" i="23"/>
  <c r="AI86" i="23" s="1"/>
  <c r="BE86" i="23" s="1"/>
  <c r="M82" i="23"/>
  <c r="AJ82" i="23" s="1"/>
  <c r="U81" i="23"/>
  <c r="F78" i="23"/>
  <c r="AC78" i="23" s="1"/>
  <c r="AY78" i="23" s="1"/>
  <c r="R77" i="23"/>
  <c r="AO77" i="23" s="1"/>
  <c r="F77" i="23"/>
  <c r="AC77" i="23" s="1"/>
  <c r="R76" i="23"/>
  <c r="AO76" i="23" s="1"/>
  <c r="F76" i="23"/>
  <c r="AC76" i="23" s="1"/>
  <c r="S75" i="23"/>
  <c r="AP75" i="23" s="1"/>
  <c r="I75" i="23"/>
  <c r="AF75" i="23" s="1"/>
  <c r="Q74" i="23"/>
  <c r="AN74" i="23" s="1"/>
  <c r="I74" i="23"/>
  <c r="AF74" i="23" s="1"/>
  <c r="R73" i="23"/>
  <c r="AO73" i="23" s="1"/>
  <c r="J73" i="23"/>
  <c r="AG73" i="23" s="1"/>
  <c r="B73" i="23"/>
  <c r="Y73" i="23" s="1"/>
  <c r="S72" i="23"/>
  <c r="AP72" i="23" s="1"/>
  <c r="K72" i="23"/>
  <c r="AH72" i="23" s="1"/>
  <c r="C72" i="23"/>
  <c r="Z72" i="23" s="1"/>
  <c r="U71" i="23"/>
  <c r="AR71" i="23" s="1"/>
  <c r="M71" i="23"/>
  <c r="AJ71" i="23" s="1"/>
  <c r="E71" i="23"/>
  <c r="AB71" i="23" s="1"/>
  <c r="V70" i="23"/>
  <c r="AS70" i="23" s="1"/>
  <c r="N70" i="23"/>
  <c r="F70" i="23"/>
  <c r="AC70" i="23" s="1"/>
  <c r="O69" i="23"/>
  <c r="AL69" i="23" s="1"/>
  <c r="G69" i="23"/>
  <c r="AD69" i="23" s="1"/>
  <c r="P68" i="23"/>
  <c r="H68" i="23"/>
  <c r="AE68" i="23" s="1"/>
  <c r="Q67" i="23"/>
  <c r="AN67" i="23" s="1"/>
  <c r="I67" i="23"/>
  <c r="AF67" i="23" s="1"/>
  <c r="S66" i="23"/>
  <c r="AP66" i="23" s="1"/>
  <c r="K66" i="23"/>
  <c r="AH66" i="23" s="1"/>
  <c r="C66" i="23"/>
  <c r="Z66" i="23" s="1"/>
  <c r="T65" i="23"/>
  <c r="AQ65" i="23" s="1"/>
  <c r="L65" i="23"/>
  <c r="AI65" i="23" s="1"/>
  <c r="D65" i="23"/>
  <c r="AA65" i="23" s="1"/>
  <c r="U64" i="23"/>
  <c r="AR64" i="23" s="1"/>
  <c r="M64" i="23"/>
  <c r="AJ64" i="23" s="1"/>
  <c r="E64" i="23"/>
  <c r="AB64" i="23" s="1"/>
  <c r="V63" i="23"/>
  <c r="AS63" i="23" s="1"/>
  <c r="N63" i="23"/>
  <c r="AK63" i="23" s="1"/>
  <c r="F63" i="23"/>
  <c r="AC63" i="23" s="1"/>
  <c r="O62" i="23"/>
  <c r="AL62" i="23" s="1"/>
  <c r="G62" i="23"/>
  <c r="AD62" i="23" s="1"/>
  <c r="Q61" i="23"/>
  <c r="AN61" i="23" s="1"/>
  <c r="I61" i="23"/>
  <c r="AF61" i="23" s="1"/>
  <c r="Q60" i="23"/>
  <c r="AN60" i="23" s="1"/>
  <c r="I60" i="23"/>
  <c r="Q59" i="23"/>
  <c r="AN59" i="23" s="1"/>
  <c r="I59" i="23"/>
  <c r="AF59" i="23" s="1"/>
  <c r="R58" i="23"/>
  <c r="AO58" i="23" s="1"/>
  <c r="J58" i="23"/>
  <c r="AG58" i="23" s="1"/>
  <c r="B58" i="23"/>
  <c r="Y58" i="23" s="1"/>
  <c r="S57" i="23"/>
  <c r="K57" i="23"/>
  <c r="AH57" i="23" s="1"/>
  <c r="C57" i="23"/>
  <c r="Z57" i="23" s="1"/>
  <c r="T56" i="23"/>
  <c r="AQ56" i="23" s="1"/>
  <c r="L56" i="23"/>
  <c r="AI56" i="23" s="1"/>
  <c r="D56" i="23"/>
  <c r="AA56" i="23" s="1"/>
  <c r="V55" i="23"/>
  <c r="AS55" i="23" s="1"/>
  <c r="N55" i="23"/>
  <c r="AK55" i="23" s="1"/>
  <c r="F55" i="23"/>
  <c r="AC55" i="23" s="1"/>
  <c r="V54" i="23"/>
  <c r="AS54" i="23" s="1"/>
  <c r="N54" i="23"/>
  <c r="AK54" i="23" s="1"/>
  <c r="F54" i="23"/>
  <c r="AC54" i="23" s="1"/>
  <c r="O53" i="23"/>
  <c r="AL53" i="23" s="1"/>
  <c r="G53" i="23"/>
  <c r="AD53" i="23" s="1"/>
  <c r="Q52" i="23"/>
  <c r="AN52" i="23" s="1"/>
  <c r="I52" i="23"/>
  <c r="AF52" i="23" s="1"/>
  <c r="R51" i="23"/>
  <c r="AO51" i="23" s="1"/>
  <c r="P87" i="23"/>
  <c r="D86" i="23"/>
  <c r="AA86" i="23" s="1"/>
  <c r="U83" i="23"/>
  <c r="AR83" i="23" s="1"/>
  <c r="BN83" i="23" s="1"/>
  <c r="K82" i="23"/>
  <c r="AH82" i="23" s="1"/>
  <c r="O81" i="23"/>
  <c r="AL81" i="23" s="1"/>
  <c r="Q80" i="23"/>
  <c r="AN80" i="23" s="1"/>
  <c r="R79" i="23"/>
  <c r="AO79" i="23" s="1"/>
  <c r="T78" i="23"/>
  <c r="AQ78" i="23" s="1"/>
  <c r="D78" i="23"/>
  <c r="AA78" i="23" s="1"/>
  <c r="Q77" i="23"/>
  <c r="AN77" i="23" s="1"/>
  <c r="D77" i="23"/>
  <c r="AA77" i="23" s="1"/>
  <c r="Q76" i="23"/>
  <c r="AN76" i="23" s="1"/>
  <c r="D76" i="23"/>
  <c r="AA76" i="23" s="1"/>
  <c r="R75" i="23"/>
  <c r="AO75" i="23" s="1"/>
  <c r="H75" i="23"/>
  <c r="AE75" i="23" s="1"/>
  <c r="P74" i="23"/>
  <c r="AM74" i="23" s="1"/>
  <c r="H74" i="23"/>
  <c r="AE74" i="23" s="1"/>
  <c r="Q73" i="23"/>
  <c r="AN73" i="23" s="1"/>
  <c r="I73" i="23"/>
  <c r="R72" i="23"/>
  <c r="AO72" i="23" s="1"/>
  <c r="J72" i="23"/>
  <c r="AG72" i="23" s="1"/>
  <c r="B72" i="23"/>
  <c r="Y72" i="23" s="1"/>
  <c r="T71" i="23"/>
  <c r="AQ71" i="23" s="1"/>
  <c r="L71" i="23"/>
  <c r="AI71" i="23" s="1"/>
  <c r="BE71" i="23" s="1"/>
  <c r="D71" i="23"/>
  <c r="AA71" i="23" s="1"/>
  <c r="U70" i="23"/>
  <c r="AR70" i="23" s="1"/>
  <c r="M70" i="23"/>
  <c r="AJ70" i="23" s="1"/>
  <c r="E70" i="23"/>
  <c r="AB70" i="23" s="1"/>
  <c r="V69" i="23"/>
  <c r="AS69" i="23" s="1"/>
  <c r="N69" i="23"/>
  <c r="AK69" i="23" s="1"/>
  <c r="F69" i="23"/>
  <c r="AC69" i="23" s="1"/>
  <c r="O68" i="23"/>
  <c r="AL68" i="23" s="1"/>
  <c r="G68" i="23"/>
  <c r="AD68" i="23" s="1"/>
  <c r="P67" i="23"/>
  <c r="H67" i="23"/>
  <c r="R66" i="23"/>
  <c r="AO66" i="23" s="1"/>
  <c r="J66" i="23"/>
  <c r="AG66" i="23" s="1"/>
  <c r="V88" i="23"/>
  <c r="AS88" i="23" s="1"/>
  <c r="H87" i="23"/>
  <c r="AE87" i="23" s="1"/>
  <c r="M83" i="23"/>
  <c r="AJ83" i="23" s="1"/>
  <c r="E82" i="23"/>
  <c r="AB82" i="23" s="1"/>
  <c r="M81" i="23"/>
  <c r="AJ81" i="23" s="1"/>
  <c r="O80" i="23"/>
  <c r="AL80" i="23" s="1"/>
  <c r="P79" i="23"/>
  <c r="R78" i="23"/>
  <c r="AO78" i="23" s="1"/>
  <c r="B78" i="23"/>
  <c r="Y78" i="23" s="1"/>
  <c r="P77" i="23"/>
  <c r="AM77" i="23" s="1"/>
  <c r="B77" i="23"/>
  <c r="Y77" i="23" s="1"/>
  <c r="P76" i="23"/>
  <c r="AM76" i="23" s="1"/>
  <c r="B76" i="23"/>
  <c r="Y76" i="23" s="1"/>
  <c r="Q75" i="23"/>
  <c r="AN75" i="23" s="1"/>
  <c r="G75" i="23"/>
  <c r="AD75" i="23" s="1"/>
  <c r="O74" i="23"/>
  <c r="AL74" i="23" s="1"/>
  <c r="G74" i="23"/>
  <c r="AD74" i="23" s="1"/>
  <c r="P73" i="23"/>
  <c r="AM73" i="23" s="1"/>
  <c r="H73" i="23"/>
  <c r="AE73" i="23" s="1"/>
  <c r="Q72" i="23"/>
  <c r="AN72" i="23" s="1"/>
  <c r="I72" i="23"/>
  <c r="AF72" i="23" s="1"/>
  <c r="S71" i="23"/>
  <c r="AP71" i="23" s="1"/>
  <c r="K71" i="23"/>
  <c r="AH71" i="23" s="1"/>
  <c r="C71" i="23"/>
  <c r="Z71" i="23" s="1"/>
  <c r="T70" i="23"/>
  <c r="AQ70" i="23" s="1"/>
  <c r="L70" i="23"/>
  <c r="AI70" i="23" s="1"/>
  <c r="D70" i="23"/>
  <c r="AA70" i="23" s="1"/>
  <c r="U69" i="23"/>
  <c r="AR69" i="23" s="1"/>
  <c r="M69" i="23"/>
  <c r="AJ69" i="23" s="1"/>
  <c r="E69" i="23"/>
  <c r="AB69" i="23" s="1"/>
  <c r="V68" i="23"/>
  <c r="AS68" i="23" s="1"/>
  <c r="N68" i="23"/>
  <c r="AK68" i="23" s="1"/>
  <c r="F68" i="23"/>
  <c r="AC68" i="23" s="1"/>
  <c r="O67" i="23"/>
  <c r="AL67" i="23" s="1"/>
  <c r="G67" i="23"/>
  <c r="AD67" i="23" s="1"/>
  <c r="Q66" i="23"/>
  <c r="AN66" i="23" s="1"/>
  <c r="I66" i="23"/>
  <c r="R65" i="23"/>
  <c r="AO65" i="23" s="1"/>
  <c r="J65" i="23"/>
  <c r="AG65" i="23" s="1"/>
  <c r="B65" i="23"/>
  <c r="Y65" i="23" s="1"/>
  <c r="S64" i="23"/>
  <c r="AP64" i="23" s="1"/>
  <c r="K64" i="23"/>
  <c r="AH64" i="23" s="1"/>
  <c r="C64" i="23"/>
  <c r="Z64" i="23" s="1"/>
  <c r="T63" i="23"/>
  <c r="AQ63" i="23" s="1"/>
  <c r="L63" i="23"/>
  <c r="AI63" i="23" s="1"/>
  <c r="D63" i="23"/>
  <c r="AA63" i="23" s="1"/>
  <c r="U62" i="23"/>
  <c r="AR62" i="23" s="1"/>
  <c r="M62" i="23"/>
  <c r="AJ62" i="23" s="1"/>
  <c r="E62" i="23"/>
  <c r="AB62" i="23" s="1"/>
  <c r="O61" i="23"/>
  <c r="AL61" i="23" s="1"/>
  <c r="G61" i="23"/>
  <c r="AD61" i="23" s="1"/>
  <c r="O60" i="23"/>
  <c r="AL60" i="23" s="1"/>
  <c r="G60" i="23"/>
  <c r="AD60" i="23" s="1"/>
  <c r="AZ60" i="23" s="1"/>
  <c r="O59" i="23"/>
  <c r="AL59" i="23" s="1"/>
  <c r="G59" i="23"/>
  <c r="AD59" i="23" s="1"/>
  <c r="P58" i="23"/>
  <c r="H58" i="23"/>
  <c r="AE58" i="23" s="1"/>
  <c r="Q57" i="23"/>
  <c r="AN57" i="23" s="1"/>
  <c r="I57" i="23"/>
  <c r="AF57" i="23" s="1"/>
  <c r="R56" i="23"/>
  <c r="AO56" i="23" s="1"/>
  <c r="J56" i="23"/>
  <c r="AG56" i="23" s="1"/>
  <c r="BC56" i="23" s="1"/>
  <c r="B56" i="23"/>
  <c r="Y56" i="23" s="1"/>
  <c r="T55" i="23"/>
  <c r="AQ55" i="23" s="1"/>
  <c r="L55" i="23"/>
  <c r="AI55" i="23" s="1"/>
  <c r="D55" i="23"/>
  <c r="AA55" i="23" s="1"/>
  <c r="T54" i="23"/>
  <c r="AQ54" i="23" s="1"/>
  <c r="L54" i="23"/>
  <c r="AI54" i="23" s="1"/>
  <c r="D54" i="23"/>
  <c r="AA54" i="23" s="1"/>
  <c r="U53" i="23"/>
  <c r="AR53" i="23" s="1"/>
  <c r="M53" i="23"/>
  <c r="AJ53" i="23" s="1"/>
  <c r="E53" i="23"/>
  <c r="AB53" i="23" s="1"/>
  <c r="O52" i="23"/>
  <c r="AL52" i="23" s="1"/>
  <c r="G52" i="23"/>
  <c r="AD52" i="23" s="1"/>
  <c r="P51" i="23"/>
  <c r="AM51" i="23" s="1"/>
  <c r="H51" i="23"/>
  <c r="AE51" i="23" s="1"/>
  <c r="Q50" i="23"/>
  <c r="AN50" i="23" s="1"/>
  <c r="I50" i="23"/>
  <c r="AF50" i="23" s="1"/>
  <c r="S49" i="23"/>
  <c r="AP49" i="23" s="1"/>
  <c r="K49" i="23"/>
  <c r="AH49" i="23" s="1"/>
  <c r="C49" i="23"/>
  <c r="Z49" i="23" s="1"/>
  <c r="N74" i="23"/>
  <c r="AK74" i="23" s="1"/>
  <c r="K70" i="23"/>
  <c r="AH70" i="23" s="1"/>
  <c r="Q65" i="23"/>
  <c r="AN65" i="23" s="1"/>
  <c r="T64" i="23"/>
  <c r="AQ64" i="23" s="1"/>
  <c r="D62" i="23"/>
  <c r="AA62" i="23" s="1"/>
  <c r="AW62" i="23" s="1"/>
  <c r="H61" i="23"/>
  <c r="AE61" i="23" s="1"/>
  <c r="H60" i="23"/>
  <c r="AE60" i="23" s="1"/>
  <c r="P59" i="23"/>
  <c r="AM59" i="23" s="1"/>
  <c r="J57" i="23"/>
  <c r="AG57" i="23" s="1"/>
  <c r="Q56" i="23"/>
  <c r="AN56" i="23" s="1"/>
  <c r="K55" i="23"/>
  <c r="AH55" i="23" s="1"/>
  <c r="U54" i="23"/>
  <c r="E54" i="23"/>
  <c r="AB54" i="23" s="1"/>
  <c r="R53" i="23"/>
  <c r="AO53" i="23" s="1"/>
  <c r="B53" i="23"/>
  <c r="Y53" i="23" s="1"/>
  <c r="P52" i="23"/>
  <c r="AM52" i="23" s="1"/>
  <c r="BI52" i="23" s="1"/>
  <c r="N51" i="23"/>
  <c r="AK51" i="23" s="1"/>
  <c r="C51" i="23"/>
  <c r="Z51" i="23" s="1"/>
  <c r="S50" i="23"/>
  <c r="AP50" i="23" s="1"/>
  <c r="H50" i="23"/>
  <c r="AE50" i="23" s="1"/>
  <c r="N49" i="23"/>
  <c r="AK49" i="23" s="1"/>
  <c r="D49" i="23"/>
  <c r="AA49" i="23" s="1"/>
  <c r="U48" i="23"/>
  <c r="AR48" i="23" s="1"/>
  <c r="M48" i="23"/>
  <c r="AJ48" i="23" s="1"/>
  <c r="E48" i="23"/>
  <c r="AB48" i="23" s="1"/>
  <c r="V47" i="23"/>
  <c r="N47" i="23"/>
  <c r="AK47" i="23" s="1"/>
  <c r="F47" i="23"/>
  <c r="AC47" i="23" s="1"/>
  <c r="P46" i="23"/>
  <c r="H46" i="23"/>
  <c r="AE46" i="23" s="1"/>
  <c r="P45" i="23"/>
  <c r="AM45" i="23" s="1"/>
  <c r="H45" i="23"/>
  <c r="AE45" i="23" s="1"/>
  <c r="Q44" i="23"/>
  <c r="AN44" i="23" s="1"/>
  <c r="I44" i="23"/>
  <c r="AF44" i="23" s="1"/>
  <c r="Q43" i="23"/>
  <c r="AN43" i="23" s="1"/>
  <c r="I43" i="23"/>
  <c r="AF43" i="23" s="1"/>
  <c r="S42" i="23"/>
  <c r="AP42" i="23" s="1"/>
  <c r="K42" i="23"/>
  <c r="AH42" i="23" s="1"/>
  <c r="C42" i="23"/>
  <c r="Z42" i="23" s="1"/>
  <c r="T41" i="23"/>
  <c r="AQ41" i="23" s="1"/>
  <c r="L41" i="23"/>
  <c r="AI41" i="23" s="1"/>
  <c r="D41" i="23"/>
  <c r="AA41" i="23" s="1"/>
  <c r="U40" i="23"/>
  <c r="AR40" i="23" s="1"/>
  <c r="M40" i="23"/>
  <c r="AJ40" i="23" s="1"/>
  <c r="E40" i="23"/>
  <c r="AB40" i="23" s="1"/>
  <c r="V39" i="23"/>
  <c r="AS39" i="23" s="1"/>
  <c r="N39" i="23"/>
  <c r="AK39" i="23" s="1"/>
  <c r="F39" i="23"/>
  <c r="AC39" i="23" s="1"/>
  <c r="O38" i="23"/>
  <c r="AL38" i="23" s="1"/>
  <c r="G38" i="23"/>
  <c r="AD38" i="23" s="1"/>
  <c r="Q37" i="23"/>
  <c r="AN37" i="23" s="1"/>
  <c r="J79" i="23"/>
  <c r="AG79" i="23" s="1"/>
  <c r="N77" i="23"/>
  <c r="AK77" i="23" s="1"/>
  <c r="F74" i="23"/>
  <c r="AC74" i="23" s="1"/>
  <c r="R71" i="23"/>
  <c r="AO71" i="23" s="1"/>
  <c r="C70" i="23"/>
  <c r="Z70" i="23" s="1"/>
  <c r="P66" i="23"/>
  <c r="AM66" i="23" s="1"/>
  <c r="K65" i="23"/>
  <c r="AH65" i="23" s="1"/>
  <c r="R64" i="23"/>
  <c r="AO64" i="23" s="1"/>
  <c r="BK64" i="23" s="1"/>
  <c r="U63" i="23"/>
  <c r="F61" i="23"/>
  <c r="AC61" i="23" s="1"/>
  <c r="F60" i="23"/>
  <c r="AC60" i="23" s="1"/>
  <c r="N59" i="23"/>
  <c r="AK59" i="23" s="1"/>
  <c r="U58" i="23"/>
  <c r="AR58" i="23" s="1"/>
  <c r="H57" i="23"/>
  <c r="AE57" i="23" s="1"/>
  <c r="O56" i="23"/>
  <c r="AL56" i="23" s="1"/>
  <c r="I55" i="23"/>
  <c r="AF55" i="23" s="1"/>
  <c r="S54" i="23"/>
  <c r="C54" i="23"/>
  <c r="Z54" i="23" s="1"/>
  <c r="P53" i="23"/>
  <c r="N52" i="23"/>
  <c r="AK52" i="23" s="1"/>
  <c r="M51" i="23"/>
  <c r="AJ51" i="23" s="1"/>
  <c r="B51" i="23"/>
  <c r="Y51" i="23" s="1"/>
  <c r="R50" i="23"/>
  <c r="AO50" i="23" s="1"/>
  <c r="G50" i="23"/>
  <c r="AD50" i="23" s="1"/>
  <c r="M49" i="23"/>
  <c r="AJ49" i="23" s="1"/>
  <c r="B49" i="23"/>
  <c r="Y49" i="23" s="1"/>
  <c r="T48" i="23"/>
  <c r="L48" i="23"/>
  <c r="AI48" i="23" s="1"/>
  <c r="D48" i="23"/>
  <c r="AA48" i="23" s="1"/>
  <c r="U47" i="23"/>
  <c r="AR47" i="23" s="1"/>
  <c r="M47" i="23"/>
  <c r="AJ47" i="23" s="1"/>
  <c r="E47" i="23"/>
  <c r="AB47" i="23" s="1"/>
  <c r="O46" i="23"/>
  <c r="AL46" i="23" s="1"/>
  <c r="G46" i="23"/>
  <c r="AD46" i="23" s="1"/>
  <c r="O45" i="23"/>
  <c r="AL45" i="23" s="1"/>
  <c r="G45" i="23"/>
  <c r="AD45" i="23" s="1"/>
  <c r="P44" i="23"/>
  <c r="AM44" i="23" s="1"/>
  <c r="H44" i="23"/>
  <c r="AE44" i="23" s="1"/>
  <c r="P43" i="23"/>
  <c r="AM43" i="23" s="1"/>
  <c r="H43" i="23"/>
  <c r="AE43" i="23" s="1"/>
  <c r="R42" i="23"/>
  <c r="AO42" i="23" s="1"/>
  <c r="J42" i="23"/>
  <c r="AG42" i="23" s="1"/>
  <c r="B42" i="23"/>
  <c r="Y42" i="23" s="1"/>
  <c r="S41" i="23"/>
  <c r="AP41" i="23" s="1"/>
  <c r="K41" i="23"/>
  <c r="AH41" i="23" s="1"/>
  <c r="C41" i="23"/>
  <c r="Z41" i="23" s="1"/>
  <c r="T40" i="23"/>
  <c r="AQ40" i="23" s="1"/>
  <c r="L40" i="23"/>
  <c r="AI40" i="23" s="1"/>
  <c r="D40" i="23"/>
  <c r="AA40" i="23" s="1"/>
  <c r="U39" i="23"/>
  <c r="AR39" i="23" s="1"/>
  <c r="M39" i="23"/>
  <c r="AJ39" i="23" s="1"/>
  <c r="E39" i="23"/>
  <c r="AB39" i="23" s="1"/>
  <c r="V38" i="23"/>
  <c r="AS38" i="23" s="1"/>
  <c r="N38" i="23"/>
  <c r="AK38" i="23" s="1"/>
  <c r="F38" i="23"/>
  <c r="AC38" i="23" s="1"/>
  <c r="P37" i="23"/>
  <c r="AM37" i="23" s="1"/>
  <c r="H37" i="23"/>
  <c r="AE37" i="23" s="1"/>
  <c r="Q36" i="23"/>
  <c r="AN36" i="23" s="1"/>
  <c r="BJ36" i="23" s="1"/>
  <c r="I36" i="23"/>
  <c r="AF36" i="23" s="1"/>
  <c r="R35" i="23"/>
  <c r="AO35" i="23" s="1"/>
  <c r="J35" i="23"/>
  <c r="AG35" i="23" s="1"/>
  <c r="B35" i="23"/>
  <c r="Y35" i="23" s="1"/>
  <c r="S34" i="23"/>
  <c r="AP34" i="23" s="1"/>
  <c r="K34" i="23"/>
  <c r="AH34" i="23" s="1"/>
  <c r="C34" i="23"/>
  <c r="Z34" i="23" s="1"/>
  <c r="S33" i="23"/>
  <c r="AP33" i="23" s="1"/>
  <c r="K33" i="23"/>
  <c r="AH33" i="23" s="1"/>
  <c r="C33" i="23"/>
  <c r="Z33" i="23" s="1"/>
  <c r="S32" i="23"/>
  <c r="AP32" i="23" s="1"/>
  <c r="K32" i="23"/>
  <c r="AH32" i="23" s="1"/>
  <c r="C32" i="23"/>
  <c r="Z32" i="23" s="1"/>
  <c r="T31" i="23"/>
  <c r="AQ31" i="23" s="1"/>
  <c r="L31" i="23"/>
  <c r="AI31" i="23" s="1"/>
  <c r="D31" i="23"/>
  <c r="AA31" i="23" s="1"/>
  <c r="U30" i="23"/>
  <c r="M30" i="23"/>
  <c r="AJ30" i="23" s="1"/>
  <c r="E30" i="23"/>
  <c r="AB30" i="23" s="1"/>
  <c r="O29" i="23"/>
  <c r="AL29" i="23" s="1"/>
  <c r="G29" i="23"/>
  <c r="AD29" i="23" s="1"/>
  <c r="P28" i="23"/>
  <c r="AM28" i="23" s="1"/>
  <c r="T84" i="23"/>
  <c r="AQ84" i="23" s="1"/>
  <c r="C82" i="23"/>
  <c r="Z82" i="23" s="1"/>
  <c r="AV82" i="23" s="1"/>
  <c r="O75" i="23"/>
  <c r="AL75" i="23" s="1"/>
  <c r="J71" i="23"/>
  <c r="AG71" i="23" s="1"/>
  <c r="V67" i="23"/>
  <c r="AS67" i="23" s="1"/>
  <c r="H66" i="23"/>
  <c r="AE66" i="23" s="1"/>
  <c r="I65" i="23"/>
  <c r="L64" i="23"/>
  <c r="AI64" i="23" s="1"/>
  <c r="S63" i="23"/>
  <c r="D60" i="23"/>
  <c r="AA60" i="23" s="1"/>
  <c r="L59" i="23"/>
  <c r="AI59" i="23" s="1"/>
  <c r="Q58" i="23"/>
  <c r="AN58" i="23" s="1"/>
  <c r="F57" i="23"/>
  <c r="AC57" i="23" s="1"/>
  <c r="K56" i="23"/>
  <c r="AH56" i="23" s="1"/>
  <c r="G55" i="23"/>
  <c r="AD55" i="23" s="1"/>
  <c r="Q54" i="23"/>
  <c r="AN54" i="23" s="1"/>
  <c r="N53" i="23"/>
  <c r="AK53" i="23" s="1"/>
  <c r="L52" i="23"/>
  <c r="AI52" i="23" s="1"/>
  <c r="BE52" i="23" s="1"/>
  <c r="K51" i="23"/>
  <c r="AH51" i="23" s="1"/>
  <c r="P50" i="23"/>
  <c r="AM50" i="23" s="1"/>
  <c r="F50" i="23"/>
  <c r="AC50" i="23" s="1"/>
  <c r="V49" i="23"/>
  <c r="AS49" i="23" s="1"/>
  <c r="L49" i="23"/>
  <c r="AI49" i="23" s="1"/>
  <c r="S48" i="23"/>
  <c r="AP48" i="23" s="1"/>
  <c r="K48" i="23"/>
  <c r="AH48" i="23" s="1"/>
  <c r="C48" i="23"/>
  <c r="Z48" i="23" s="1"/>
  <c r="T47" i="23"/>
  <c r="AQ47" i="23" s="1"/>
  <c r="L47" i="23"/>
  <c r="AI47" i="23" s="1"/>
  <c r="D47" i="23"/>
  <c r="AA47" i="23" s="1"/>
  <c r="V46" i="23"/>
  <c r="AS46" i="23" s="1"/>
  <c r="N46" i="23"/>
  <c r="F46" i="23"/>
  <c r="AC46" i="23" s="1"/>
  <c r="V45" i="23"/>
  <c r="AS45" i="23" s="1"/>
  <c r="N45" i="23"/>
  <c r="AK45" i="23" s="1"/>
  <c r="F45" i="23"/>
  <c r="AC45" i="23" s="1"/>
  <c r="O44" i="23"/>
  <c r="AL44" i="23" s="1"/>
  <c r="G44" i="23"/>
  <c r="AD44" i="23" s="1"/>
  <c r="O43" i="23"/>
  <c r="G43" i="23"/>
  <c r="AD43" i="23" s="1"/>
  <c r="Q42" i="23"/>
  <c r="AN42" i="23" s="1"/>
  <c r="I42" i="23"/>
  <c r="AF42" i="23" s="1"/>
  <c r="R41" i="23"/>
  <c r="AO41" i="23" s="1"/>
  <c r="BK41" i="23" s="1"/>
  <c r="J41" i="23"/>
  <c r="AG41" i="23" s="1"/>
  <c r="B41" i="23"/>
  <c r="Y41" i="23" s="1"/>
  <c r="S40" i="23"/>
  <c r="AP40" i="23" s="1"/>
  <c r="K40" i="23"/>
  <c r="AH40" i="23" s="1"/>
  <c r="C40" i="23"/>
  <c r="Z40" i="23" s="1"/>
  <c r="T39" i="23"/>
  <c r="AQ39" i="23" s="1"/>
  <c r="L39" i="23"/>
  <c r="AI39" i="23" s="1"/>
  <c r="D39" i="23"/>
  <c r="AA39" i="23" s="1"/>
  <c r="U38" i="23"/>
  <c r="AR38" i="23" s="1"/>
  <c r="M38" i="23"/>
  <c r="AJ38" i="23" s="1"/>
  <c r="N88" i="23"/>
  <c r="F75" i="23"/>
  <c r="AC75" i="23" s="1"/>
  <c r="P72" i="23"/>
  <c r="AM72" i="23" s="1"/>
  <c r="B71" i="23"/>
  <c r="Y71" i="23" s="1"/>
  <c r="U68" i="23"/>
  <c r="N67" i="23"/>
  <c r="AK67" i="23" s="1"/>
  <c r="B66" i="23"/>
  <c r="Y66" i="23" s="1"/>
  <c r="C65" i="23"/>
  <c r="Z65" i="23" s="1"/>
  <c r="J64" i="23"/>
  <c r="AG64" i="23" s="1"/>
  <c r="BC64" i="23" s="1"/>
  <c r="M63" i="23"/>
  <c r="AJ63" i="23" s="1"/>
  <c r="V62" i="23"/>
  <c r="AS62" i="23" s="1"/>
  <c r="H59" i="23"/>
  <c r="AE59" i="23" s="1"/>
  <c r="BA59" i="23" s="1"/>
  <c r="O58" i="23"/>
  <c r="B57" i="23"/>
  <c r="Y57" i="23" s="1"/>
  <c r="I56" i="23"/>
  <c r="AF56" i="23" s="1"/>
  <c r="BB56" i="23" s="1"/>
  <c r="U55" i="23"/>
  <c r="AR55" i="23" s="1"/>
  <c r="BN55" i="23" s="1"/>
  <c r="E55" i="23"/>
  <c r="AB55" i="23" s="1"/>
  <c r="O54" i="23"/>
  <c r="L53" i="23"/>
  <c r="AI53" i="23" s="1"/>
  <c r="J52" i="23"/>
  <c r="AG52" i="23" s="1"/>
  <c r="V51" i="23"/>
  <c r="AS51" i="23" s="1"/>
  <c r="J51" i="23"/>
  <c r="AG51" i="23" s="1"/>
  <c r="O50" i="23"/>
  <c r="AL50" i="23" s="1"/>
  <c r="D50" i="23"/>
  <c r="AA50" i="23" s="1"/>
  <c r="U49" i="23"/>
  <c r="AR49" i="23" s="1"/>
  <c r="J49" i="23"/>
  <c r="AG49" i="23" s="1"/>
  <c r="R48" i="23"/>
  <c r="AO48" i="23" s="1"/>
  <c r="J48" i="23"/>
  <c r="AG48" i="23" s="1"/>
  <c r="BC48" i="23" s="1"/>
  <c r="B48" i="23"/>
  <c r="Y48" i="23" s="1"/>
  <c r="S47" i="23"/>
  <c r="K47" i="23"/>
  <c r="AH47" i="23" s="1"/>
  <c r="C47" i="23"/>
  <c r="Z47" i="23" s="1"/>
  <c r="U46" i="23"/>
  <c r="M46" i="23"/>
  <c r="AJ46" i="23" s="1"/>
  <c r="E46" i="23"/>
  <c r="AB46" i="23" s="1"/>
  <c r="U45" i="23"/>
  <c r="AR45" i="23" s="1"/>
  <c r="M45" i="23"/>
  <c r="AJ45" i="23" s="1"/>
  <c r="E45" i="23"/>
  <c r="AB45" i="23" s="1"/>
  <c r="V44" i="23"/>
  <c r="AS44" i="23" s="1"/>
  <c r="N44" i="23"/>
  <c r="AK44" i="23" s="1"/>
  <c r="F44" i="23"/>
  <c r="AC44" i="23" s="1"/>
  <c r="V43" i="23"/>
  <c r="AS43" i="23" s="1"/>
  <c r="N43" i="23"/>
  <c r="AK43" i="23" s="1"/>
  <c r="F43" i="23"/>
  <c r="AC43" i="23" s="1"/>
  <c r="P42" i="23"/>
  <c r="AM42" i="23" s="1"/>
  <c r="H42" i="23"/>
  <c r="AE42" i="23" s="1"/>
  <c r="Q41" i="23"/>
  <c r="AN41" i="23" s="1"/>
  <c r="I41" i="23"/>
  <c r="AF41" i="23" s="1"/>
  <c r="R40" i="23"/>
  <c r="AO40" i="23" s="1"/>
  <c r="J40" i="23"/>
  <c r="AG40" i="23" s="1"/>
  <c r="B40" i="23"/>
  <c r="Y40" i="23" s="1"/>
  <c r="S39" i="23"/>
  <c r="K39" i="23"/>
  <c r="AH39" i="23" s="1"/>
  <c r="C39" i="23"/>
  <c r="Z39" i="23" s="1"/>
  <c r="T38" i="23"/>
  <c r="AQ38" i="23" s="1"/>
  <c r="L38" i="23"/>
  <c r="AI38" i="23" s="1"/>
  <c r="D38" i="23"/>
  <c r="AA38" i="23" s="1"/>
  <c r="V37" i="23"/>
  <c r="AS37" i="23" s="1"/>
  <c r="N37" i="23"/>
  <c r="AK37" i="23" s="1"/>
  <c r="F37" i="23"/>
  <c r="AC37" i="23" s="1"/>
  <c r="O36" i="23"/>
  <c r="AL36" i="23" s="1"/>
  <c r="G36" i="23"/>
  <c r="AD36" i="23" s="1"/>
  <c r="P35" i="23"/>
  <c r="AM35" i="23" s="1"/>
  <c r="H35" i="23"/>
  <c r="AE35" i="23" s="1"/>
  <c r="Q34" i="23"/>
  <c r="AN34" i="23" s="1"/>
  <c r="I34" i="23"/>
  <c r="AF34" i="23" s="1"/>
  <c r="Q33" i="23"/>
  <c r="AN33" i="23" s="1"/>
  <c r="I33" i="23"/>
  <c r="AF33" i="23" s="1"/>
  <c r="Q32" i="23"/>
  <c r="AN32" i="23" s="1"/>
  <c r="I32" i="23"/>
  <c r="R31" i="23"/>
  <c r="AO31" i="23" s="1"/>
  <c r="J31" i="23"/>
  <c r="AG31" i="23" s="1"/>
  <c r="B31" i="23"/>
  <c r="Y31" i="23" s="1"/>
  <c r="S30" i="23"/>
  <c r="K30" i="23"/>
  <c r="AH30" i="23" s="1"/>
  <c r="C30" i="23"/>
  <c r="Z30" i="23" s="1"/>
  <c r="U29" i="23"/>
  <c r="AR29" i="23" s="1"/>
  <c r="M29" i="23"/>
  <c r="AJ29" i="23" s="1"/>
  <c r="E29" i="23"/>
  <c r="AB29" i="23" s="1"/>
  <c r="V28" i="23"/>
  <c r="AS28" i="23" s="1"/>
  <c r="I80" i="23"/>
  <c r="AF80" i="23" s="1"/>
  <c r="BB80" i="23" s="1"/>
  <c r="H72" i="23"/>
  <c r="AE72" i="23" s="1"/>
  <c r="M68" i="23"/>
  <c r="AJ68" i="23" s="1"/>
  <c r="F67" i="23"/>
  <c r="AC67" i="23" s="1"/>
  <c r="D64" i="23"/>
  <c r="AA64" i="23" s="1"/>
  <c r="K63" i="23"/>
  <c r="AH63" i="23" s="1"/>
  <c r="T62" i="23"/>
  <c r="AQ62" i="23" s="1"/>
  <c r="F59" i="23"/>
  <c r="AC59" i="23" s="1"/>
  <c r="AY59" i="23" s="1"/>
  <c r="M58" i="23"/>
  <c r="AJ58" i="23" s="1"/>
  <c r="V57" i="23"/>
  <c r="AS57" i="23" s="1"/>
  <c r="G56" i="23"/>
  <c r="AD56" i="23" s="1"/>
  <c r="S55" i="23"/>
  <c r="C55" i="23"/>
  <c r="Z55" i="23" s="1"/>
  <c r="M54" i="23"/>
  <c r="AJ54" i="23" s="1"/>
  <c r="J53" i="23"/>
  <c r="AG53" i="23" s="1"/>
  <c r="H52" i="23"/>
  <c r="AE52" i="23" s="1"/>
  <c r="U51" i="23"/>
  <c r="AR51" i="23" s="1"/>
  <c r="BN51" i="23" s="1"/>
  <c r="I51" i="23"/>
  <c r="AF51" i="23" s="1"/>
  <c r="N50" i="23"/>
  <c r="AK50" i="23" s="1"/>
  <c r="C50" i="23"/>
  <c r="Z50" i="23" s="1"/>
  <c r="AV50" i="23" s="1"/>
  <c r="T49" i="23"/>
  <c r="AQ49" i="23" s="1"/>
  <c r="I49" i="23"/>
  <c r="AF49" i="23" s="1"/>
  <c r="Q48" i="23"/>
  <c r="AN48" i="23" s="1"/>
  <c r="I48" i="23"/>
  <c r="AF48" i="23" s="1"/>
  <c r="R47" i="23"/>
  <c r="AO47" i="23" s="1"/>
  <c r="J47" i="23"/>
  <c r="AG47" i="23" s="1"/>
  <c r="B47" i="23"/>
  <c r="Y47" i="23" s="1"/>
  <c r="T46" i="23"/>
  <c r="AQ46" i="23" s="1"/>
  <c r="L46" i="23"/>
  <c r="AI46" i="23" s="1"/>
  <c r="D46" i="23"/>
  <c r="AA46" i="23" s="1"/>
  <c r="T45" i="23"/>
  <c r="AQ45" i="23" s="1"/>
  <c r="L45" i="23"/>
  <c r="AI45" i="23" s="1"/>
  <c r="D45" i="23"/>
  <c r="AA45" i="23" s="1"/>
  <c r="U44" i="23"/>
  <c r="AR44" i="23" s="1"/>
  <c r="M44" i="23"/>
  <c r="AJ44" i="23" s="1"/>
  <c r="E44" i="23"/>
  <c r="AB44" i="23" s="1"/>
  <c r="U43" i="23"/>
  <c r="AR43" i="23" s="1"/>
  <c r="M43" i="23"/>
  <c r="AJ43" i="23" s="1"/>
  <c r="E43" i="23"/>
  <c r="AB43" i="23" s="1"/>
  <c r="O42" i="23"/>
  <c r="AL42" i="23" s="1"/>
  <c r="G42" i="23"/>
  <c r="AD42" i="23" s="1"/>
  <c r="P41" i="23"/>
  <c r="AM41" i="23" s="1"/>
  <c r="H41" i="23"/>
  <c r="AE41" i="23" s="1"/>
  <c r="Q40" i="23"/>
  <c r="AN40" i="23" s="1"/>
  <c r="I40" i="23"/>
  <c r="AF40" i="23" s="1"/>
  <c r="R39" i="23"/>
  <c r="AO39" i="23" s="1"/>
  <c r="J39" i="23"/>
  <c r="AG39" i="23" s="1"/>
  <c r="B39" i="23"/>
  <c r="Y39" i="23" s="1"/>
  <c r="S38" i="23"/>
  <c r="K38" i="23"/>
  <c r="AH38" i="23" s="1"/>
  <c r="C38" i="23"/>
  <c r="Z38" i="23" s="1"/>
  <c r="U37" i="23"/>
  <c r="AR37" i="23" s="1"/>
  <c r="M37" i="23"/>
  <c r="AJ37" i="23" s="1"/>
  <c r="E37" i="23"/>
  <c r="AB37" i="23" s="1"/>
  <c r="V36" i="23"/>
  <c r="AS36" i="23" s="1"/>
  <c r="N36" i="23"/>
  <c r="AK36" i="23" s="1"/>
  <c r="F36" i="23"/>
  <c r="AC36" i="23" s="1"/>
  <c r="Q78" i="23"/>
  <c r="AN78" i="23" s="1"/>
  <c r="N76" i="23"/>
  <c r="O73" i="23"/>
  <c r="AL73" i="23" s="1"/>
  <c r="T69" i="23"/>
  <c r="AQ69" i="23" s="1"/>
  <c r="E68" i="23"/>
  <c r="AB68" i="23" s="1"/>
  <c r="B64" i="23"/>
  <c r="Y64" i="23" s="1"/>
  <c r="E63" i="23"/>
  <c r="AB63" i="23" s="1"/>
  <c r="N62" i="23"/>
  <c r="AK62" i="23" s="1"/>
  <c r="V61" i="23"/>
  <c r="AS61" i="23" s="1"/>
  <c r="V60" i="23"/>
  <c r="AS60" i="23" s="1"/>
  <c r="D59" i="23"/>
  <c r="AA59" i="23" s="1"/>
  <c r="I58" i="23"/>
  <c r="AF58" i="23" s="1"/>
  <c r="R57" i="23"/>
  <c r="AO57" i="23" s="1"/>
  <c r="E56" i="23"/>
  <c r="AB56" i="23" s="1"/>
  <c r="Q55" i="23"/>
  <c r="AN55" i="23" s="1"/>
  <c r="BJ55" i="23" s="1"/>
  <c r="K54" i="23"/>
  <c r="AH54" i="23" s="1"/>
  <c r="H53" i="23"/>
  <c r="AE53" i="23" s="1"/>
  <c r="V52" i="23"/>
  <c r="AS52" i="23" s="1"/>
  <c r="F52" i="23"/>
  <c r="AC52" i="23" s="1"/>
  <c r="S51" i="23"/>
  <c r="AP51" i="23" s="1"/>
  <c r="G51" i="23"/>
  <c r="AD51" i="23" s="1"/>
  <c r="L50" i="23"/>
  <c r="AI50" i="23" s="1"/>
  <c r="B50" i="23"/>
  <c r="Y50" i="23" s="1"/>
  <c r="R49" i="23"/>
  <c r="AO49" i="23" s="1"/>
  <c r="H49" i="23"/>
  <c r="AE49" i="23" s="1"/>
  <c r="P48" i="23"/>
  <c r="H48" i="23"/>
  <c r="AE48" i="23" s="1"/>
  <c r="Q47" i="23"/>
  <c r="AN47" i="23" s="1"/>
  <c r="I47" i="23"/>
  <c r="AF47" i="23" s="1"/>
  <c r="S46" i="23"/>
  <c r="K46" i="23"/>
  <c r="AH46" i="23" s="1"/>
  <c r="C46" i="23"/>
  <c r="Z46" i="23" s="1"/>
  <c r="S45" i="23"/>
  <c r="K45" i="23"/>
  <c r="AH45" i="23" s="1"/>
  <c r="C45" i="23"/>
  <c r="Z45" i="23" s="1"/>
  <c r="T44" i="23"/>
  <c r="AQ44" i="23" s="1"/>
  <c r="L44" i="23"/>
  <c r="AI44" i="23" s="1"/>
  <c r="D44" i="23"/>
  <c r="AA44" i="23" s="1"/>
  <c r="T43" i="23"/>
  <c r="AQ43" i="23" s="1"/>
  <c r="L43" i="23"/>
  <c r="AI43" i="23" s="1"/>
  <c r="D43" i="23"/>
  <c r="AA43" i="23" s="1"/>
  <c r="V42" i="23"/>
  <c r="AS42" i="23" s="1"/>
  <c r="N42" i="23"/>
  <c r="AK42" i="23" s="1"/>
  <c r="F42" i="23"/>
  <c r="AC42" i="23" s="1"/>
  <c r="O41" i="23"/>
  <c r="AL41" i="23" s="1"/>
  <c r="G41" i="23"/>
  <c r="AD41" i="23" s="1"/>
  <c r="P40" i="23"/>
  <c r="H40" i="23"/>
  <c r="AE40" i="23" s="1"/>
  <c r="Q39" i="23"/>
  <c r="AN39" i="23" s="1"/>
  <c r="I39" i="23"/>
  <c r="AF39" i="23" s="1"/>
  <c r="R38" i="23"/>
  <c r="AO38" i="23" s="1"/>
  <c r="J38" i="23"/>
  <c r="AG38" i="23" s="1"/>
  <c r="B38" i="23"/>
  <c r="Y38" i="23" s="1"/>
  <c r="T37" i="23"/>
  <c r="AQ37" i="23" s="1"/>
  <c r="L37" i="23"/>
  <c r="AI37" i="23" s="1"/>
  <c r="D37" i="23"/>
  <c r="AA37" i="23" s="1"/>
  <c r="U36" i="23"/>
  <c r="AR36" i="23" s="1"/>
  <c r="M36" i="23"/>
  <c r="AJ36" i="23" s="1"/>
  <c r="E36" i="23"/>
  <c r="AB36" i="23" s="1"/>
  <c r="V35" i="23"/>
  <c r="AS35" i="23" s="1"/>
  <c r="N35" i="23"/>
  <c r="F35" i="23"/>
  <c r="AC35" i="23" s="1"/>
  <c r="O34" i="23"/>
  <c r="AL34" i="23" s="1"/>
  <c r="G34" i="23"/>
  <c r="AD34" i="23" s="1"/>
  <c r="O33" i="23"/>
  <c r="AL33" i="23" s="1"/>
  <c r="G33" i="23"/>
  <c r="AD33" i="23" s="1"/>
  <c r="O32" i="23"/>
  <c r="AL32" i="23" s="1"/>
  <c r="G32" i="23"/>
  <c r="AD32" i="23" s="1"/>
  <c r="P31" i="23"/>
  <c r="AM31" i="23" s="1"/>
  <c r="H31" i="23"/>
  <c r="AE31" i="23" s="1"/>
  <c r="Q30" i="23"/>
  <c r="AN30" i="23" s="1"/>
  <c r="I30" i="23"/>
  <c r="AF30" i="23" s="1"/>
  <c r="S29" i="23"/>
  <c r="AP29" i="23" s="1"/>
  <c r="K29" i="23"/>
  <c r="AH29" i="23" s="1"/>
  <c r="C29" i="23"/>
  <c r="Z29" i="23" s="1"/>
  <c r="T28" i="23"/>
  <c r="AQ28" i="23" s="1"/>
  <c r="L28" i="23"/>
  <c r="AI28" i="23" s="1"/>
  <c r="D28" i="23"/>
  <c r="AA28" i="23" s="1"/>
  <c r="T27" i="23"/>
  <c r="AQ27" i="23" s="1"/>
  <c r="L27" i="23"/>
  <c r="AI27" i="23" s="1"/>
  <c r="D27" i="23"/>
  <c r="AA27" i="23" s="1"/>
  <c r="V26" i="23"/>
  <c r="AS26" i="23" s="1"/>
  <c r="N26" i="23"/>
  <c r="AK26" i="23" s="1"/>
  <c r="U89" i="23"/>
  <c r="AR89" i="23" s="1"/>
  <c r="E83" i="23"/>
  <c r="AB83" i="23" s="1"/>
  <c r="G73" i="23"/>
  <c r="AD73" i="23" s="1"/>
  <c r="L69" i="23"/>
  <c r="AI69" i="23" s="1"/>
  <c r="C63" i="23"/>
  <c r="Z63" i="23" s="1"/>
  <c r="L62" i="23"/>
  <c r="AI62" i="23" s="1"/>
  <c r="P61" i="23"/>
  <c r="P60" i="23"/>
  <c r="AM60" i="23" s="1"/>
  <c r="V59" i="23"/>
  <c r="AS59" i="23" s="1"/>
  <c r="G58" i="23"/>
  <c r="AD58" i="23" s="1"/>
  <c r="P57" i="23"/>
  <c r="C56" i="23"/>
  <c r="Z56" i="23" s="1"/>
  <c r="O55" i="23"/>
  <c r="I54" i="23"/>
  <c r="AF54" i="23" s="1"/>
  <c r="V53" i="23"/>
  <c r="AS53" i="23" s="1"/>
  <c r="F53" i="23"/>
  <c r="AC53" i="23" s="1"/>
  <c r="AY53" i="23" s="1"/>
  <c r="T52" i="23"/>
  <c r="AQ52" i="23" s="1"/>
  <c r="D52" i="23"/>
  <c r="AA52" i="23" s="1"/>
  <c r="Q51" i="23"/>
  <c r="AN51" i="23" s="1"/>
  <c r="F51" i="23"/>
  <c r="AC51" i="23" s="1"/>
  <c r="V50" i="23"/>
  <c r="AS50" i="23" s="1"/>
  <c r="K50" i="23"/>
  <c r="AH50" i="23" s="1"/>
  <c r="Q49" i="23"/>
  <c r="AN49" i="23" s="1"/>
  <c r="F49" i="23"/>
  <c r="AC49" i="23" s="1"/>
  <c r="O48" i="23"/>
  <c r="AL48" i="23" s="1"/>
  <c r="G48" i="23"/>
  <c r="AD48" i="23" s="1"/>
  <c r="P47" i="23"/>
  <c r="AM47" i="23" s="1"/>
  <c r="H47" i="23"/>
  <c r="AE47" i="23" s="1"/>
  <c r="R46" i="23"/>
  <c r="AO46" i="23" s="1"/>
  <c r="J46" i="23"/>
  <c r="AG46" i="23" s="1"/>
  <c r="B46" i="23"/>
  <c r="Y46" i="23" s="1"/>
  <c r="R45" i="23"/>
  <c r="AO45" i="23" s="1"/>
  <c r="J45" i="23"/>
  <c r="AG45" i="23" s="1"/>
  <c r="B45" i="23"/>
  <c r="Y45" i="23" s="1"/>
  <c r="S44" i="23"/>
  <c r="AP44" i="23" s="1"/>
  <c r="K44" i="23"/>
  <c r="AH44" i="23" s="1"/>
  <c r="C44" i="23"/>
  <c r="Z44" i="23" s="1"/>
  <c r="S43" i="23"/>
  <c r="AP43" i="23" s="1"/>
  <c r="K43" i="23"/>
  <c r="AH43" i="23" s="1"/>
  <c r="C43" i="23"/>
  <c r="Z43" i="23" s="1"/>
  <c r="U42" i="23"/>
  <c r="AR42" i="23" s="1"/>
  <c r="M42" i="23"/>
  <c r="AJ42" i="23" s="1"/>
  <c r="BF42" i="23" s="1"/>
  <c r="E42" i="23"/>
  <c r="AB42" i="23" s="1"/>
  <c r="V41" i="23"/>
  <c r="AS41" i="23" s="1"/>
  <c r="N41" i="23"/>
  <c r="AK41" i="23" s="1"/>
  <c r="F41" i="23"/>
  <c r="AC41" i="23" s="1"/>
  <c r="O40" i="23"/>
  <c r="AL40" i="23" s="1"/>
  <c r="G40" i="23"/>
  <c r="AD40" i="23" s="1"/>
  <c r="P39" i="23"/>
  <c r="AM39" i="23" s="1"/>
  <c r="H39" i="23"/>
  <c r="AE39" i="23" s="1"/>
  <c r="Q38" i="23"/>
  <c r="AN38" i="23" s="1"/>
  <c r="I38" i="23"/>
  <c r="AF38" i="23" s="1"/>
  <c r="S37" i="23"/>
  <c r="K37" i="23"/>
  <c r="AH37" i="23" s="1"/>
  <c r="C37" i="23"/>
  <c r="Z37" i="23" s="1"/>
  <c r="T36" i="23"/>
  <c r="AQ36" i="23" s="1"/>
  <c r="L36" i="23"/>
  <c r="AI36" i="23" s="1"/>
  <c r="D36" i="23"/>
  <c r="AA36" i="23" s="1"/>
  <c r="U35" i="23"/>
  <c r="AR35" i="23" s="1"/>
  <c r="M35" i="23"/>
  <c r="AJ35" i="23" s="1"/>
  <c r="E35" i="23"/>
  <c r="AB35" i="23" s="1"/>
  <c r="V34" i="23"/>
  <c r="AS34" i="23" s="1"/>
  <c r="N34" i="23"/>
  <c r="AK34" i="23" s="1"/>
  <c r="F34" i="23"/>
  <c r="AC34" i="23" s="1"/>
  <c r="V33" i="23"/>
  <c r="AS33" i="23" s="1"/>
  <c r="N33" i="23"/>
  <c r="AK33" i="23" s="1"/>
  <c r="F33" i="23"/>
  <c r="AC33" i="23" s="1"/>
  <c r="V32" i="23"/>
  <c r="AS32" i="23" s="1"/>
  <c r="N32" i="23"/>
  <c r="AK32" i="23" s="1"/>
  <c r="F32" i="23"/>
  <c r="AC32" i="23" s="1"/>
  <c r="O31" i="23"/>
  <c r="AL31" i="23" s="1"/>
  <c r="G31" i="23"/>
  <c r="AD31" i="23" s="1"/>
  <c r="P30" i="23"/>
  <c r="AM30" i="23" s="1"/>
  <c r="H30" i="23"/>
  <c r="AE30" i="23" s="1"/>
  <c r="R29" i="23"/>
  <c r="AO29" i="23" s="1"/>
  <c r="J29" i="23"/>
  <c r="AG29" i="23" s="1"/>
  <c r="B29" i="23"/>
  <c r="Y29" i="23" s="1"/>
  <c r="S28" i="23"/>
  <c r="K28" i="23"/>
  <c r="AH28" i="23" s="1"/>
  <c r="C28" i="23"/>
  <c r="Z28" i="23" s="1"/>
  <c r="S27" i="23"/>
  <c r="AP27" i="23" s="1"/>
  <c r="K27" i="23"/>
  <c r="AH27" i="23" s="1"/>
  <c r="C27" i="23"/>
  <c r="Z27" i="23" s="1"/>
  <c r="U26" i="23"/>
  <c r="M26" i="23"/>
  <c r="AJ26" i="23" s="1"/>
  <c r="E26" i="23"/>
  <c r="AB26" i="23" s="1"/>
  <c r="F62" i="23"/>
  <c r="AC62" i="23" s="1"/>
  <c r="O51" i="23"/>
  <c r="AL51" i="23" s="1"/>
  <c r="I46" i="23"/>
  <c r="AF46" i="23" s="1"/>
  <c r="R43" i="23"/>
  <c r="AO43" i="23" s="1"/>
  <c r="L42" i="23"/>
  <c r="AI42" i="23" s="1"/>
  <c r="BE42" i="23" s="1"/>
  <c r="H38" i="23"/>
  <c r="AE38" i="23" s="1"/>
  <c r="I37" i="23"/>
  <c r="R36" i="23"/>
  <c r="AO36" i="23" s="1"/>
  <c r="I35" i="23"/>
  <c r="AF35" i="23" s="1"/>
  <c r="U34" i="23"/>
  <c r="E34" i="23"/>
  <c r="AB34" i="23" s="1"/>
  <c r="R33" i="23"/>
  <c r="AO33" i="23" s="1"/>
  <c r="B33" i="23"/>
  <c r="Y33" i="23" s="1"/>
  <c r="M32" i="23"/>
  <c r="AJ32" i="23" s="1"/>
  <c r="K31" i="23"/>
  <c r="AH31" i="23" s="1"/>
  <c r="G30" i="23"/>
  <c r="AD30" i="23" s="1"/>
  <c r="T29" i="23"/>
  <c r="AQ29" i="23" s="1"/>
  <c r="D29" i="23"/>
  <c r="AA29" i="23" s="1"/>
  <c r="AW29" i="23" s="1"/>
  <c r="N28" i="23"/>
  <c r="AK28" i="23" s="1"/>
  <c r="B28" i="23"/>
  <c r="Y28" i="23" s="1"/>
  <c r="P27" i="23"/>
  <c r="AM27" i="23" s="1"/>
  <c r="F27" i="23"/>
  <c r="AC27" i="23" s="1"/>
  <c r="T26" i="23"/>
  <c r="AQ26" i="23" s="1"/>
  <c r="J26" i="23"/>
  <c r="AG26" i="23" s="1"/>
  <c r="Q25" i="23"/>
  <c r="AN25" i="23" s="1"/>
  <c r="I25" i="23"/>
  <c r="AF25" i="23" s="1"/>
  <c r="R24" i="23"/>
  <c r="AO24" i="23" s="1"/>
  <c r="J24" i="23"/>
  <c r="AG24" i="23" s="1"/>
  <c r="B24" i="23"/>
  <c r="Y24" i="23" s="1"/>
  <c r="T23" i="23"/>
  <c r="AQ23" i="23" s="1"/>
  <c r="L23" i="23"/>
  <c r="AI23" i="23" s="1"/>
  <c r="D23" i="23"/>
  <c r="AA23" i="23" s="1"/>
  <c r="U22" i="23"/>
  <c r="M22" i="23"/>
  <c r="AJ22" i="23" s="1"/>
  <c r="E22" i="23"/>
  <c r="AB22" i="23" s="1"/>
  <c r="V21" i="23"/>
  <c r="N21" i="23"/>
  <c r="F21" i="23"/>
  <c r="AC21" i="23" s="1"/>
  <c r="O20" i="23"/>
  <c r="AL20" i="23" s="1"/>
  <c r="G20" i="23"/>
  <c r="AD20" i="23" s="1"/>
  <c r="R19" i="23"/>
  <c r="AO19" i="23" s="1"/>
  <c r="J19" i="23"/>
  <c r="AG19" i="23" s="1"/>
  <c r="B19" i="23"/>
  <c r="Y19" i="23" s="1"/>
  <c r="S18" i="23"/>
  <c r="AP18" i="23" s="1"/>
  <c r="K18" i="23"/>
  <c r="AH18" i="23" s="1"/>
  <c r="C18" i="23"/>
  <c r="Z18" i="23" s="1"/>
  <c r="U17" i="23"/>
  <c r="AR17" i="23" s="1"/>
  <c r="M17" i="23"/>
  <c r="AJ17" i="23" s="1"/>
  <c r="E17" i="23"/>
  <c r="AB17" i="23" s="1"/>
  <c r="V16" i="23"/>
  <c r="AS16" i="23" s="1"/>
  <c r="N16" i="23"/>
  <c r="F16" i="23"/>
  <c r="AC16" i="23" s="1"/>
  <c r="O15" i="23"/>
  <c r="AL15" i="23" s="1"/>
  <c r="G15" i="23"/>
  <c r="AD15" i="23" s="1"/>
  <c r="R14" i="23"/>
  <c r="AO14" i="23" s="1"/>
  <c r="J14" i="23"/>
  <c r="AG14" i="23" s="1"/>
  <c r="B14" i="23"/>
  <c r="Y14" i="23" s="1"/>
  <c r="S13" i="23"/>
  <c r="AP13" i="23" s="1"/>
  <c r="K13" i="23"/>
  <c r="AH13" i="23" s="1"/>
  <c r="C13" i="23"/>
  <c r="Z13" i="23" s="1"/>
  <c r="S12" i="23"/>
  <c r="AP12" i="23" s="1"/>
  <c r="K12" i="23"/>
  <c r="AH12" i="23" s="1"/>
  <c r="C12" i="23"/>
  <c r="Z12" i="23" s="1"/>
  <c r="V11" i="23"/>
  <c r="AS11" i="23" s="1"/>
  <c r="N11" i="23"/>
  <c r="F11" i="23"/>
  <c r="AC11" i="23" s="1"/>
  <c r="V10" i="23"/>
  <c r="AS10" i="23" s="1"/>
  <c r="N10" i="23"/>
  <c r="AK10" i="23" s="1"/>
  <c r="F10" i="23"/>
  <c r="AC10" i="23" s="1"/>
  <c r="Q9" i="23"/>
  <c r="AN9" i="23" s="1"/>
  <c r="I9" i="23"/>
  <c r="S8" i="23"/>
  <c r="AP8" i="23" s="1"/>
  <c r="K8" i="23"/>
  <c r="AH8" i="23" s="1"/>
  <c r="C8" i="23"/>
  <c r="Z8" i="23" s="1"/>
  <c r="T7" i="23"/>
  <c r="AQ7" i="23" s="1"/>
  <c r="L7" i="23"/>
  <c r="AI7" i="23" s="1"/>
  <c r="BE7" i="23" s="1"/>
  <c r="D7" i="23"/>
  <c r="AA7" i="23" s="1"/>
  <c r="U6" i="23"/>
  <c r="M6" i="23"/>
  <c r="AJ6" i="23" s="1"/>
  <c r="E6" i="23"/>
  <c r="AB6" i="23" s="1"/>
  <c r="U5" i="23"/>
  <c r="M5" i="23"/>
  <c r="S70" i="23"/>
  <c r="AP70" i="23" s="1"/>
  <c r="N60" i="23"/>
  <c r="AK60" i="23" s="1"/>
  <c r="E58" i="23"/>
  <c r="AB58" i="23" s="1"/>
  <c r="S56" i="23"/>
  <c r="AP56" i="23" s="1"/>
  <c r="E51" i="23"/>
  <c r="AB51" i="23" s="1"/>
  <c r="O47" i="23"/>
  <c r="AL47" i="23" s="1"/>
  <c r="J43" i="23"/>
  <c r="AG43" i="23" s="1"/>
  <c r="D42" i="23"/>
  <c r="AA42" i="23" s="1"/>
  <c r="AW42" i="23" s="1"/>
  <c r="E38" i="23"/>
  <c r="AB38" i="23" s="1"/>
  <c r="G37" i="23"/>
  <c r="AD37" i="23" s="1"/>
  <c r="P36" i="23"/>
  <c r="AM36" i="23" s="1"/>
  <c r="G35" i="23"/>
  <c r="AD35" i="23" s="1"/>
  <c r="T34" i="23"/>
  <c r="AQ34" i="23" s="1"/>
  <c r="D34" i="23"/>
  <c r="AA34" i="23" s="1"/>
  <c r="P33" i="23"/>
  <c r="AM33" i="23" s="1"/>
  <c r="L32" i="23"/>
  <c r="AI32" i="23" s="1"/>
  <c r="I31" i="23"/>
  <c r="V30" i="23"/>
  <c r="AS30" i="23" s="1"/>
  <c r="F30" i="23"/>
  <c r="AC30" i="23" s="1"/>
  <c r="Q29" i="23"/>
  <c r="AN29" i="23" s="1"/>
  <c r="M28" i="23"/>
  <c r="AJ28" i="23" s="1"/>
  <c r="O27" i="23"/>
  <c r="AL27" i="23" s="1"/>
  <c r="E27" i="23"/>
  <c r="AB27" i="23" s="1"/>
  <c r="S26" i="23"/>
  <c r="AP26" i="23" s="1"/>
  <c r="BL26" i="23" s="1"/>
  <c r="I26" i="23"/>
  <c r="AF26" i="23" s="1"/>
  <c r="P25" i="23"/>
  <c r="AM25" i="23" s="1"/>
  <c r="H25" i="23"/>
  <c r="AE25" i="23" s="1"/>
  <c r="Q24" i="23"/>
  <c r="AN24" i="23" s="1"/>
  <c r="I24" i="23"/>
  <c r="AF24" i="23" s="1"/>
  <c r="S23" i="23"/>
  <c r="AP23" i="23" s="1"/>
  <c r="K23" i="23"/>
  <c r="AH23" i="23" s="1"/>
  <c r="C23" i="23"/>
  <c r="Z23" i="23" s="1"/>
  <c r="AV23" i="23" s="1"/>
  <c r="T22" i="23"/>
  <c r="AQ22" i="23" s="1"/>
  <c r="L22" i="23"/>
  <c r="AI22" i="23" s="1"/>
  <c r="D22" i="23"/>
  <c r="AA22" i="23" s="1"/>
  <c r="U21" i="23"/>
  <c r="AR21" i="23" s="1"/>
  <c r="M21" i="23"/>
  <c r="AJ21" i="23" s="1"/>
  <c r="E21" i="23"/>
  <c r="AB21" i="23" s="1"/>
  <c r="V20" i="23"/>
  <c r="AS20" i="23" s="1"/>
  <c r="N20" i="23"/>
  <c r="AK20" i="23" s="1"/>
  <c r="BG20" i="23" s="1"/>
  <c r="F20" i="23"/>
  <c r="AC20" i="23" s="1"/>
  <c r="Q19" i="23"/>
  <c r="AN19" i="23" s="1"/>
  <c r="I19" i="23"/>
  <c r="AF19" i="23" s="1"/>
  <c r="R18" i="23"/>
  <c r="AO18" i="23" s="1"/>
  <c r="G81" i="23"/>
  <c r="AD81" i="23" s="1"/>
  <c r="G54" i="23"/>
  <c r="AD54" i="23" s="1"/>
  <c r="V48" i="23"/>
  <c r="AS48" i="23" s="1"/>
  <c r="G47" i="23"/>
  <c r="AD47" i="23" s="1"/>
  <c r="R44" i="23"/>
  <c r="AO44" i="23" s="1"/>
  <c r="B43" i="23"/>
  <c r="Y43" i="23" s="1"/>
  <c r="O39" i="23"/>
  <c r="AL39" i="23" s="1"/>
  <c r="B37" i="23"/>
  <c r="Y37" i="23" s="1"/>
  <c r="K36" i="23"/>
  <c r="AH36" i="23" s="1"/>
  <c r="T35" i="23"/>
  <c r="AQ35" i="23" s="1"/>
  <c r="D35" i="23"/>
  <c r="AA35" i="23" s="1"/>
  <c r="R34" i="23"/>
  <c r="AO34" i="23" s="1"/>
  <c r="B34" i="23"/>
  <c r="Y34" i="23" s="1"/>
  <c r="M33" i="23"/>
  <c r="AJ33" i="23" s="1"/>
  <c r="BF33" i="23" s="1"/>
  <c r="J32" i="23"/>
  <c r="AG32" i="23" s="1"/>
  <c r="V31" i="23"/>
  <c r="AS31" i="23" s="1"/>
  <c r="F31" i="23"/>
  <c r="AC31" i="23" s="1"/>
  <c r="T30" i="23"/>
  <c r="AQ30" i="23" s="1"/>
  <c r="D30" i="23"/>
  <c r="AA30" i="23" s="1"/>
  <c r="P29" i="23"/>
  <c r="AM29" i="23" s="1"/>
  <c r="J28" i="23"/>
  <c r="AG28" i="23" s="1"/>
  <c r="N27" i="23"/>
  <c r="AK27" i="23" s="1"/>
  <c r="BG27" i="23" s="1"/>
  <c r="B27" i="23"/>
  <c r="Y27" i="23" s="1"/>
  <c r="R26" i="23"/>
  <c r="AO26" i="23" s="1"/>
  <c r="H26" i="23"/>
  <c r="AE26" i="23" s="1"/>
  <c r="O25" i="23"/>
  <c r="AL25" i="23" s="1"/>
  <c r="G25" i="23"/>
  <c r="AD25" i="23" s="1"/>
  <c r="P24" i="23"/>
  <c r="AM24" i="23" s="1"/>
  <c r="H24" i="23"/>
  <c r="AE24" i="23" s="1"/>
  <c r="R23" i="23"/>
  <c r="AO23" i="23" s="1"/>
  <c r="BK23" i="23" s="1"/>
  <c r="J23" i="23"/>
  <c r="AG23" i="23" s="1"/>
  <c r="B23" i="23"/>
  <c r="Y23" i="23" s="1"/>
  <c r="S22" i="23"/>
  <c r="K22" i="23"/>
  <c r="AH22" i="23" s="1"/>
  <c r="C22" i="23"/>
  <c r="Z22" i="23" s="1"/>
  <c r="T21" i="23"/>
  <c r="AQ21" i="23" s="1"/>
  <c r="L21" i="23"/>
  <c r="AI21" i="23" s="1"/>
  <c r="D21" i="23"/>
  <c r="AA21" i="23" s="1"/>
  <c r="U20" i="23"/>
  <c r="AR20" i="23" s="1"/>
  <c r="M20" i="23"/>
  <c r="AJ20" i="23" s="1"/>
  <c r="E20" i="23"/>
  <c r="AB20" i="23" s="1"/>
  <c r="P19" i="23"/>
  <c r="AM19" i="23" s="1"/>
  <c r="H19" i="23"/>
  <c r="AE19" i="23" s="1"/>
  <c r="Q18" i="23"/>
  <c r="AN18" i="23" s="1"/>
  <c r="I18" i="23"/>
  <c r="S17" i="23"/>
  <c r="AP17" i="23" s="1"/>
  <c r="K17" i="23"/>
  <c r="AH17" i="23" s="1"/>
  <c r="C17" i="23"/>
  <c r="Z17" i="23" s="1"/>
  <c r="T16" i="23"/>
  <c r="AQ16" i="23" s="1"/>
  <c r="L16" i="23"/>
  <c r="AI16" i="23" s="1"/>
  <c r="D16" i="23"/>
  <c r="AA16" i="23" s="1"/>
  <c r="U15" i="23"/>
  <c r="AR15" i="23" s="1"/>
  <c r="M15" i="23"/>
  <c r="AJ15" i="23" s="1"/>
  <c r="E15" i="23"/>
  <c r="AB15" i="23" s="1"/>
  <c r="P14" i="23"/>
  <c r="H14" i="23"/>
  <c r="AE14" i="23" s="1"/>
  <c r="Q13" i="23"/>
  <c r="AN13" i="23" s="1"/>
  <c r="I13" i="23"/>
  <c r="AF13" i="23" s="1"/>
  <c r="Q12" i="23"/>
  <c r="AN12" i="23" s="1"/>
  <c r="V74" i="23"/>
  <c r="AS74" i="23" s="1"/>
  <c r="R52" i="23"/>
  <c r="AO52" i="23" s="1"/>
  <c r="P49" i="23"/>
  <c r="N48" i="23"/>
  <c r="AK48" i="23" s="1"/>
  <c r="J44" i="23"/>
  <c r="AG44" i="23" s="1"/>
  <c r="V40" i="23"/>
  <c r="AS40" i="23" s="1"/>
  <c r="G39" i="23"/>
  <c r="AD39" i="23" s="1"/>
  <c r="J36" i="23"/>
  <c r="AG36" i="23" s="1"/>
  <c r="S35" i="23"/>
  <c r="AP35" i="23" s="1"/>
  <c r="BL35" i="23" s="1"/>
  <c r="C35" i="23"/>
  <c r="Z35" i="23" s="1"/>
  <c r="P34" i="23"/>
  <c r="AM34" i="23" s="1"/>
  <c r="L33" i="23"/>
  <c r="AI33" i="23" s="1"/>
  <c r="BE33" i="23" s="1"/>
  <c r="H32" i="23"/>
  <c r="AE32" i="23" s="1"/>
  <c r="U31" i="23"/>
  <c r="E31" i="23"/>
  <c r="AB31" i="23" s="1"/>
  <c r="R30" i="23"/>
  <c r="AO30" i="23" s="1"/>
  <c r="B30" i="23"/>
  <c r="Y30" i="23" s="1"/>
  <c r="N29" i="23"/>
  <c r="AK29" i="23" s="1"/>
  <c r="I28" i="23"/>
  <c r="AF28" i="23" s="1"/>
  <c r="M27" i="23"/>
  <c r="AJ27" i="23" s="1"/>
  <c r="Q26" i="23"/>
  <c r="AN26" i="23" s="1"/>
  <c r="G26" i="23"/>
  <c r="AD26" i="23" s="1"/>
  <c r="V25" i="23"/>
  <c r="AS25" i="23" s="1"/>
  <c r="N25" i="23"/>
  <c r="F25" i="23"/>
  <c r="AC25" i="23" s="1"/>
  <c r="O24" i="23"/>
  <c r="AL24" i="23" s="1"/>
  <c r="G24" i="23"/>
  <c r="AD24" i="23" s="1"/>
  <c r="Q23" i="23"/>
  <c r="AN23" i="23" s="1"/>
  <c r="I23" i="23"/>
  <c r="AF23" i="23" s="1"/>
  <c r="R22" i="23"/>
  <c r="AO22" i="23" s="1"/>
  <c r="J22" i="23"/>
  <c r="AG22" i="23" s="1"/>
  <c r="B22" i="23"/>
  <c r="Y22" i="23" s="1"/>
  <c r="S21" i="23"/>
  <c r="AP21" i="23" s="1"/>
  <c r="K21" i="23"/>
  <c r="AH21" i="23" s="1"/>
  <c r="C21" i="23"/>
  <c r="Z21" i="23" s="1"/>
  <c r="T20" i="23"/>
  <c r="L20" i="23"/>
  <c r="AI20" i="23" s="1"/>
  <c r="D20" i="23"/>
  <c r="AA20" i="23" s="1"/>
  <c r="O19" i="23"/>
  <c r="AL19" i="23" s="1"/>
  <c r="G19" i="23"/>
  <c r="AD19" i="23" s="1"/>
  <c r="P18" i="23"/>
  <c r="AM18" i="23" s="1"/>
  <c r="H18" i="23"/>
  <c r="AE18" i="23" s="1"/>
  <c r="R17" i="23"/>
  <c r="AO17" i="23" s="1"/>
  <c r="J17" i="23"/>
  <c r="AG17" i="23" s="1"/>
  <c r="B17" i="23"/>
  <c r="Y17" i="23" s="1"/>
  <c r="S16" i="23"/>
  <c r="K16" i="23"/>
  <c r="AH16" i="23" s="1"/>
  <c r="C16" i="23"/>
  <c r="Z16" i="23" s="1"/>
  <c r="T15" i="23"/>
  <c r="AQ15" i="23" s="1"/>
  <c r="L15" i="23"/>
  <c r="AI15" i="23" s="1"/>
  <c r="D15" i="23"/>
  <c r="AA15" i="23" s="1"/>
  <c r="O14" i="23"/>
  <c r="AL14" i="23" s="1"/>
  <c r="G14" i="23"/>
  <c r="AD14" i="23" s="1"/>
  <c r="P13" i="23"/>
  <c r="AM13" i="23" s="1"/>
  <c r="H13" i="23"/>
  <c r="AE13" i="23" s="1"/>
  <c r="P12" i="23"/>
  <c r="AM12" i="23" s="1"/>
  <c r="H12" i="23"/>
  <c r="AE12" i="23" s="1"/>
  <c r="S11" i="23"/>
  <c r="K11" i="23"/>
  <c r="AH11" i="23" s="1"/>
  <c r="C11" i="23"/>
  <c r="Z11" i="23" s="1"/>
  <c r="S10" i="23"/>
  <c r="K10" i="23"/>
  <c r="AH10" i="23" s="1"/>
  <c r="C10" i="23"/>
  <c r="Z10" i="23" s="1"/>
  <c r="V9" i="23"/>
  <c r="AS9" i="23" s="1"/>
  <c r="N9" i="23"/>
  <c r="AK9" i="23" s="1"/>
  <c r="F9" i="23"/>
  <c r="AC9" i="23" s="1"/>
  <c r="P8" i="23"/>
  <c r="AM8" i="23" s="1"/>
  <c r="H8" i="23"/>
  <c r="AE8" i="23" s="1"/>
  <c r="Q7" i="23"/>
  <c r="AN7" i="23" s="1"/>
  <c r="I7" i="23"/>
  <c r="R6" i="23"/>
  <c r="AO6" i="23" s="1"/>
  <c r="J6" i="23"/>
  <c r="AG6" i="23" s="1"/>
  <c r="B6" i="23"/>
  <c r="Y6" i="23" s="1"/>
  <c r="R5" i="23"/>
  <c r="J5" i="23"/>
  <c r="B5" i="23"/>
  <c r="S65" i="23"/>
  <c r="AP65" i="23" s="1"/>
  <c r="B52" i="23"/>
  <c r="Y52" i="23" s="1"/>
  <c r="E49" i="23"/>
  <c r="AB49" i="23" s="1"/>
  <c r="F48" i="23"/>
  <c r="AC48" i="23" s="1"/>
  <c r="Q45" i="23"/>
  <c r="AN45" i="23" s="1"/>
  <c r="BJ45" i="23" s="1"/>
  <c r="B44" i="23"/>
  <c r="Y44" i="23" s="1"/>
  <c r="N40" i="23"/>
  <c r="AK40" i="23" s="1"/>
  <c r="H36" i="23"/>
  <c r="AE36" i="23" s="1"/>
  <c r="Q35" i="23"/>
  <c r="AN35" i="23" s="1"/>
  <c r="M34" i="23"/>
  <c r="AJ34" i="23" s="1"/>
  <c r="J33" i="23"/>
  <c r="AG33" i="23" s="1"/>
  <c r="U32" i="23"/>
  <c r="AR32" i="23" s="1"/>
  <c r="E32" i="23"/>
  <c r="AB32" i="23" s="1"/>
  <c r="S31" i="23"/>
  <c r="AP31" i="23" s="1"/>
  <c r="C31" i="23"/>
  <c r="Z31" i="23" s="1"/>
  <c r="O30" i="23"/>
  <c r="AL30" i="23" s="1"/>
  <c r="L29" i="23"/>
  <c r="AI29" i="23" s="1"/>
  <c r="U28" i="23"/>
  <c r="H28" i="23"/>
  <c r="AE28" i="23" s="1"/>
  <c r="V27" i="23"/>
  <c r="AS27" i="23" s="1"/>
  <c r="J27" i="23"/>
  <c r="AG27" i="23" s="1"/>
  <c r="P26" i="23"/>
  <c r="AM26" i="23" s="1"/>
  <c r="F26" i="23"/>
  <c r="AC26" i="23" s="1"/>
  <c r="U25" i="23"/>
  <c r="AR25" i="23" s="1"/>
  <c r="M25" i="23"/>
  <c r="AJ25" i="23" s="1"/>
  <c r="E25" i="23"/>
  <c r="AB25" i="23" s="1"/>
  <c r="V24" i="23"/>
  <c r="AS24" i="23" s="1"/>
  <c r="N24" i="23"/>
  <c r="F24" i="23"/>
  <c r="AC24" i="23" s="1"/>
  <c r="AY24" i="23" s="1"/>
  <c r="P23" i="23"/>
  <c r="AM23" i="23" s="1"/>
  <c r="H23" i="23"/>
  <c r="AE23" i="23" s="1"/>
  <c r="Q22" i="23"/>
  <c r="AN22" i="23" s="1"/>
  <c r="I22" i="23"/>
  <c r="AF22" i="23" s="1"/>
  <c r="R21" i="23"/>
  <c r="AO21" i="23" s="1"/>
  <c r="J21" i="23"/>
  <c r="AG21" i="23" s="1"/>
  <c r="B21" i="23"/>
  <c r="Y21" i="23" s="1"/>
  <c r="S20" i="23"/>
  <c r="K20" i="23"/>
  <c r="AH20" i="23" s="1"/>
  <c r="C20" i="23"/>
  <c r="Z20" i="23" s="1"/>
  <c r="V19" i="23"/>
  <c r="N19" i="23"/>
  <c r="AK19" i="23" s="1"/>
  <c r="F19" i="23"/>
  <c r="AC19" i="23" s="1"/>
  <c r="O18" i="23"/>
  <c r="AL18" i="23" s="1"/>
  <c r="G18" i="23"/>
  <c r="AD18" i="23" s="1"/>
  <c r="Q17" i="23"/>
  <c r="AN17" i="23" s="1"/>
  <c r="I17" i="23"/>
  <c r="AF17" i="23" s="1"/>
  <c r="R16" i="23"/>
  <c r="AO16" i="23" s="1"/>
  <c r="J16" i="23"/>
  <c r="AG16" i="23" s="1"/>
  <c r="B16" i="23"/>
  <c r="Y16" i="23" s="1"/>
  <c r="S15" i="23"/>
  <c r="K15" i="23"/>
  <c r="AH15" i="23" s="1"/>
  <c r="C15" i="23"/>
  <c r="Z15" i="23" s="1"/>
  <c r="V14" i="23"/>
  <c r="AS14" i="23" s="1"/>
  <c r="N14" i="23"/>
  <c r="AK14" i="23" s="1"/>
  <c r="F14" i="23"/>
  <c r="AC14" i="23" s="1"/>
  <c r="O13" i="23"/>
  <c r="AL13" i="23" s="1"/>
  <c r="G13" i="23"/>
  <c r="AD13" i="23" s="1"/>
  <c r="O12" i="23"/>
  <c r="AL12" i="23" s="1"/>
  <c r="G12" i="23"/>
  <c r="AD12" i="23" s="1"/>
  <c r="R11" i="23"/>
  <c r="AO11" i="23" s="1"/>
  <c r="J11" i="23"/>
  <c r="AG11" i="23" s="1"/>
  <c r="B11" i="23"/>
  <c r="Y11" i="23" s="1"/>
  <c r="R10" i="23"/>
  <c r="AO10" i="23" s="1"/>
  <c r="J10" i="23"/>
  <c r="AG10" i="23" s="1"/>
  <c r="B10" i="23"/>
  <c r="Y10" i="23" s="1"/>
  <c r="U9" i="23"/>
  <c r="AR9" i="23" s="1"/>
  <c r="M9" i="23"/>
  <c r="AJ9" i="23" s="1"/>
  <c r="E9" i="23"/>
  <c r="AB9" i="23" s="1"/>
  <c r="D69" i="23"/>
  <c r="AA69" i="23" s="1"/>
  <c r="N61" i="23"/>
  <c r="AK61" i="23" s="1"/>
  <c r="T59" i="23"/>
  <c r="AQ59" i="23" s="1"/>
  <c r="N57" i="23"/>
  <c r="AK57" i="23" s="1"/>
  <c r="I45" i="23"/>
  <c r="AF45" i="23" s="1"/>
  <c r="U41" i="23"/>
  <c r="F40" i="23"/>
  <c r="AC40" i="23" s="1"/>
  <c r="R37" i="23"/>
  <c r="AO37" i="23" s="1"/>
  <c r="C36" i="23"/>
  <c r="Z36" i="23" s="1"/>
  <c r="O35" i="23"/>
  <c r="AL35" i="23" s="1"/>
  <c r="L34" i="23"/>
  <c r="AI34" i="23" s="1"/>
  <c r="H33" i="23"/>
  <c r="AE33" i="23" s="1"/>
  <c r="T32" i="23"/>
  <c r="AQ32" i="23" s="1"/>
  <c r="D32" i="23"/>
  <c r="AA32" i="23" s="1"/>
  <c r="Q31" i="23"/>
  <c r="AN31" i="23" s="1"/>
  <c r="N30" i="23"/>
  <c r="AK30" i="23" s="1"/>
  <c r="I29" i="23"/>
  <c r="AF29" i="23" s="1"/>
  <c r="R28" i="23"/>
  <c r="AO28" i="23" s="1"/>
  <c r="G28" i="23"/>
  <c r="AD28" i="23" s="1"/>
  <c r="U27" i="23"/>
  <c r="AR27" i="23" s="1"/>
  <c r="I27" i="23"/>
  <c r="O26" i="23"/>
  <c r="AL26" i="23" s="1"/>
  <c r="D26" i="23"/>
  <c r="AA26" i="23" s="1"/>
  <c r="T25" i="23"/>
  <c r="AQ25" i="23" s="1"/>
  <c r="L25" i="23"/>
  <c r="AI25" i="23" s="1"/>
  <c r="D25" i="23"/>
  <c r="AA25" i="23" s="1"/>
  <c r="U24" i="23"/>
  <c r="M24" i="23"/>
  <c r="AJ24" i="23" s="1"/>
  <c r="E24" i="23"/>
  <c r="AB24" i="23" s="1"/>
  <c r="O23" i="23"/>
  <c r="AL23" i="23" s="1"/>
  <c r="G23" i="23"/>
  <c r="AD23" i="23" s="1"/>
  <c r="P22" i="23"/>
  <c r="H22" i="23"/>
  <c r="AE22" i="23" s="1"/>
  <c r="Q21" i="23"/>
  <c r="AN21" i="23" s="1"/>
  <c r="I21" i="23"/>
  <c r="AF21" i="23" s="1"/>
  <c r="R20" i="23"/>
  <c r="AO20" i="23" s="1"/>
  <c r="J20" i="23"/>
  <c r="AG20" i="23" s="1"/>
  <c r="B20" i="23"/>
  <c r="Y20" i="23" s="1"/>
  <c r="U19" i="23"/>
  <c r="AR19" i="23" s="1"/>
  <c r="M19" i="23"/>
  <c r="AJ19" i="23" s="1"/>
  <c r="E19" i="23"/>
  <c r="AB19" i="23" s="1"/>
  <c r="V18" i="23"/>
  <c r="AS18" i="23" s="1"/>
  <c r="N18" i="23"/>
  <c r="AK18" i="23" s="1"/>
  <c r="F18" i="23"/>
  <c r="AC18" i="23" s="1"/>
  <c r="P17" i="23"/>
  <c r="AM17" i="23" s="1"/>
  <c r="H17" i="23"/>
  <c r="AE17" i="23" s="1"/>
  <c r="Q16" i="23"/>
  <c r="AN16" i="23" s="1"/>
  <c r="I16" i="23"/>
  <c r="AF16" i="23" s="1"/>
  <c r="R15" i="23"/>
  <c r="AO15" i="23" s="1"/>
  <c r="J15" i="23"/>
  <c r="AG15" i="23" s="1"/>
  <c r="B15" i="23"/>
  <c r="Y15" i="23" s="1"/>
  <c r="U14" i="23"/>
  <c r="AR14" i="23" s="1"/>
  <c r="M14" i="23"/>
  <c r="AJ14" i="23" s="1"/>
  <c r="E14" i="23"/>
  <c r="AB14" i="23" s="1"/>
  <c r="V13" i="23"/>
  <c r="AS13" i="23" s="1"/>
  <c r="N13" i="23"/>
  <c r="F13" i="23"/>
  <c r="AC13" i="23" s="1"/>
  <c r="V12" i="23"/>
  <c r="AS12" i="23" s="1"/>
  <c r="N12" i="23"/>
  <c r="AK12" i="23" s="1"/>
  <c r="BG12" i="23" s="1"/>
  <c r="F12" i="23"/>
  <c r="AC12" i="23" s="1"/>
  <c r="Q11" i="23"/>
  <c r="AN11" i="23" s="1"/>
  <c r="I11" i="23"/>
  <c r="AF11" i="23" s="1"/>
  <c r="Q10" i="23"/>
  <c r="AN10" i="23" s="1"/>
  <c r="I10" i="23"/>
  <c r="AF10" i="23" s="1"/>
  <c r="T9" i="23"/>
  <c r="AQ9" i="23" s="1"/>
  <c r="L9" i="23"/>
  <c r="AI9" i="23" s="1"/>
  <c r="D9" i="23"/>
  <c r="AA9" i="23" s="1"/>
  <c r="AW9" i="23" s="1"/>
  <c r="V8" i="23"/>
  <c r="AS8" i="23" s="1"/>
  <c r="N8" i="23"/>
  <c r="AK8" i="23" s="1"/>
  <c r="F8" i="23"/>
  <c r="AC8" i="23" s="1"/>
  <c r="O7" i="23"/>
  <c r="AL7" i="23" s="1"/>
  <c r="G7" i="23"/>
  <c r="AD7" i="23" s="1"/>
  <c r="P6" i="23"/>
  <c r="AM6" i="23" s="1"/>
  <c r="H6" i="23"/>
  <c r="AE6" i="23" s="1"/>
  <c r="P5" i="23"/>
  <c r="H5" i="23"/>
  <c r="M55" i="23"/>
  <c r="AJ55" i="23" s="1"/>
  <c r="T53" i="23"/>
  <c r="AQ53" i="23" s="1"/>
  <c r="T50" i="23"/>
  <c r="AQ50" i="23" s="1"/>
  <c r="M41" i="23"/>
  <c r="AJ41" i="23" s="1"/>
  <c r="O37" i="23"/>
  <c r="AL37" i="23" s="1"/>
  <c r="B36" i="23"/>
  <c r="Y36" i="23" s="1"/>
  <c r="L35" i="23"/>
  <c r="AI35" i="23" s="1"/>
  <c r="J34" i="23"/>
  <c r="AG34" i="23" s="1"/>
  <c r="U33" i="23"/>
  <c r="E33" i="23"/>
  <c r="AB33" i="23" s="1"/>
  <c r="R32" i="23"/>
  <c r="AO32" i="23" s="1"/>
  <c r="B32" i="23"/>
  <c r="Y32" i="23" s="1"/>
  <c r="N31" i="23"/>
  <c r="AK31" i="23" s="1"/>
  <c r="L30" i="23"/>
  <c r="AI30" i="23" s="1"/>
  <c r="H29" i="23"/>
  <c r="AE29" i="23" s="1"/>
  <c r="Q28" i="23"/>
  <c r="AN28" i="23" s="1"/>
  <c r="F28" i="23"/>
  <c r="AC28" i="23" s="1"/>
  <c r="R27" i="23"/>
  <c r="AO27" i="23" s="1"/>
  <c r="H27" i="23"/>
  <c r="AE27" i="23" s="1"/>
  <c r="L26" i="23"/>
  <c r="AI26" i="23" s="1"/>
  <c r="C26" i="23"/>
  <c r="Z26" i="23" s="1"/>
  <c r="S25" i="23"/>
  <c r="AP25" i="23" s="1"/>
  <c r="K25" i="23"/>
  <c r="AH25" i="23" s="1"/>
  <c r="C25" i="23"/>
  <c r="Z25" i="23" s="1"/>
  <c r="T24" i="23"/>
  <c r="AQ24" i="23" s="1"/>
  <c r="L24" i="23"/>
  <c r="AI24" i="23" s="1"/>
  <c r="D24" i="23"/>
  <c r="AA24" i="23" s="1"/>
  <c r="V23" i="23"/>
  <c r="AS23" i="23" s="1"/>
  <c r="N23" i="23"/>
  <c r="AK23" i="23" s="1"/>
  <c r="BG23" i="23" s="1"/>
  <c r="F23" i="23"/>
  <c r="AC23" i="23" s="1"/>
  <c r="O22" i="23"/>
  <c r="AL22" i="23" s="1"/>
  <c r="G22" i="23"/>
  <c r="AD22" i="23" s="1"/>
  <c r="P21" i="23"/>
  <c r="AM21" i="23" s="1"/>
  <c r="H21" i="23"/>
  <c r="AE21" i="23" s="1"/>
  <c r="Q20" i="23"/>
  <c r="AN20" i="23" s="1"/>
  <c r="I20" i="23"/>
  <c r="T19" i="23"/>
  <c r="AQ19" i="23" s="1"/>
  <c r="L19" i="23"/>
  <c r="AI19" i="23" s="1"/>
  <c r="D19" i="23"/>
  <c r="AA19" i="23" s="1"/>
  <c r="U18" i="23"/>
  <c r="AR18" i="23" s="1"/>
  <c r="M18" i="23"/>
  <c r="AJ18" i="23" s="1"/>
  <c r="E18" i="23"/>
  <c r="AB18" i="23" s="1"/>
  <c r="O17" i="23"/>
  <c r="AL17" i="23" s="1"/>
  <c r="G17" i="23"/>
  <c r="AD17" i="23" s="1"/>
  <c r="P16" i="23"/>
  <c r="AM16" i="23" s="1"/>
  <c r="H16" i="23"/>
  <c r="AE16" i="23" s="1"/>
  <c r="Q15" i="23"/>
  <c r="AN15" i="23" s="1"/>
  <c r="I15" i="23"/>
  <c r="AF15" i="23" s="1"/>
  <c r="T14" i="23"/>
  <c r="AQ14" i="23" s="1"/>
  <c r="L14" i="23"/>
  <c r="AI14" i="23" s="1"/>
  <c r="D14" i="23"/>
  <c r="AA14" i="23" s="1"/>
  <c r="U13" i="23"/>
  <c r="AR13" i="23" s="1"/>
  <c r="M13" i="23"/>
  <c r="AJ13" i="23" s="1"/>
  <c r="E13" i="23"/>
  <c r="AB13" i="23" s="1"/>
  <c r="U12" i="23"/>
  <c r="M12" i="23"/>
  <c r="AJ12" i="23" s="1"/>
  <c r="E12" i="23"/>
  <c r="AB12" i="23" s="1"/>
  <c r="P11" i="23"/>
  <c r="AM11" i="23" s="1"/>
  <c r="H11" i="23"/>
  <c r="AE11" i="23" s="1"/>
  <c r="P10" i="23"/>
  <c r="AM10" i="23" s="1"/>
  <c r="H10" i="23"/>
  <c r="AE10" i="23" s="1"/>
  <c r="S9" i="23"/>
  <c r="K9" i="23"/>
  <c r="AH9" i="23" s="1"/>
  <c r="C9" i="23"/>
  <c r="Z9" i="23" s="1"/>
  <c r="U8" i="23"/>
  <c r="AR8" i="23" s="1"/>
  <c r="M8" i="23"/>
  <c r="AJ8" i="23" s="1"/>
  <c r="E8" i="23"/>
  <c r="AB8" i="23" s="1"/>
  <c r="V7" i="23"/>
  <c r="AS7" i="23" s="1"/>
  <c r="N7" i="23"/>
  <c r="AK7" i="23" s="1"/>
  <c r="F7" i="23"/>
  <c r="AC7" i="23" s="1"/>
  <c r="O6" i="23"/>
  <c r="AL6" i="23" s="1"/>
  <c r="G6" i="23"/>
  <c r="AD6" i="23" s="1"/>
  <c r="O5" i="23"/>
  <c r="G5" i="23"/>
  <c r="D53" i="23"/>
  <c r="AA53" i="23" s="1"/>
  <c r="D33" i="23"/>
  <c r="AA33" i="23" s="1"/>
  <c r="M31" i="23"/>
  <c r="AJ31" i="23" s="1"/>
  <c r="K26" i="23"/>
  <c r="AH26" i="23" s="1"/>
  <c r="V22" i="23"/>
  <c r="AS22" i="23" s="1"/>
  <c r="T18" i="23"/>
  <c r="AQ18" i="23" s="1"/>
  <c r="C14" i="23"/>
  <c r="Z14" i="23" s="1"/>
  <c r="J13" i="23"/>
  <c r="AG13" i="23" s="1"/>
  <c r="L12" i="23"/>
  <c r="AI12" i="23" s="1"/>
  <c r="E11" i="23"/>
  <c r="AB11" i="23" s="1"/>
  <c r="M10" i="23"/>
  <c r="AJ10" i="23" s="1"/>
  <c r="B9" i="23"/>
  <c r="Y9" i="23" s="1"/>
  <c r="O8" i="23"/>
  <c r="AL8" i="23" s="1"/>
  <c r="K7" i="23"/>
  <c r="AH7" i="23" s="1"/>
  <c r="I6" i="23"/>
  <c r="AF6" i="23" s="1"/>
  <c r="T5" i="23"/>
  <c r="E5" i="23"/>
  <c r="V29" i="23"/>
  <c r="AS29" i="23" s="1"/>
  <c r="B26" i="23"/>
  <c r="Y26" i="23" s="1"/>
  <c r="N22" i="23"/>
  <c r="AK22" i="23" s="1"/>
  <c r="L18" i="23"/>
  <c r="AI18" i="23" s="1"/>
  <c r="BE18" i="23" s="1"/>
  <c r="V17" i="23"/>
  <c r="AS17" i="23" s="1"/>
  <c r="D13" i="23"/>
  <c r="AA13" i="23" s="1"/>
  <c r="J12" i="23"/>
  <c r="AG12" i="23" s="1"/>
  <c r="D11" i="23"/>
  <c r="AA11" i="23" s="1"/>
  <c r="L10" i="23"/>
  <c r="AI10" i="23" s="1"/>
  <c r="L8" i="23"/>
  <c r="AI8" i="23" s="1"/>
  <c r="J7" i="23"/>
  <c r="AG7" i="23" s="1"/>
  <c r="V6" i="23"/>
  <c r="AS6" i="23" s="1"/>
  <c r="F6" i="23"/>
  <c r="AC6" i="23" s="1"/>
  <c r="S5" i="23"/>
  <c r="D5" i="23"/>
  <c r="B25" i="23"/>
  <c r="Y25" i="23" s="1"/>
  <c r="P38" i="23"/>
  <c r="F29" i="23"/>
  <c r="AC29" i="23" s="1"/>
  <c r="U23" i="23"/>
  <c r="F22" i="23"/>
  <c r="AC22" i="23" s="1"/>
  <c r="S19" i="23"/>
  <c r="AP19" i="23" s="1"/>
  <c r="J18" i="23"/>
  <c r="AG18" i="23" s="1"/>
  <c r="T17" i="23"/>
  <c r="AQ17" i="23" s="1"/>
  <c r="U16" i="23"/>
  <c r="AR16" i="23" s="1"/>
  <c r="B13" i="23"/>
  <c r="Y13" i="23" s="1"/>
  <c r="I12" i="23"/>
  <c r="U11" i="23"/>
  <c r="AR11" i="23" s="1"/>
  <c r="G10" i="23"/>
  <c r="AD10" i="23" s="1"/>
  <c r="AZ10" i="23" s="1"/>
  <c r="R9" i="23"/>
  <c r="AO9" i="23" s="1"/>
  <c r="J8" i="23"/>
  <c r="AG8" i="23" s="1"/>
  <c r="H7" i="23"/>
  <c r="AE7" i="23" s="1"/>
  <c r="T6" i="23"/>
  <c r="AQ6" i="23" s="1"/>
  <c r="D6" i="23"/>
  <c r="AA6" i="23" s="1"/>
  <c r="Q5" i="23"/>
  <c r="C5" i="23"/>
  <c r="E41" i="23"/>
  <c r="AB41" i="23" s="1"/>
  <c r="R12" i="23"/>
  <c r="AO12" i="23" s="1"/>
  <c r="G9" i="23"/>
  <c r="AD9" i="23" s="1"/>
  <c r="V5" i="23"/>
  <c r="J50" i="23"/>
  <c r="AG50" i="23" s="1"/>
  <c r="T42" i="23"/>
  <c r="AQ42" i="23" s="1"/>
  <c r="S36" i="23"/>
  <c r="AP36" i="23" s="1"/>
  <c r="H34" i="23"/>
  <c r="AE34" i="23" s="1"/>
  <c r="Q27" i="23"/>
  <c r="AN27" i="23" s="1"/>
  <c r="BJ27" i="23" s="1"/>
  <c r="S24" i="23"/>
  <c r="AP24" i="23" s="1"/>
  <c r="M23" i="23"/>
  <c r="AJ23" i="23" s="1"/>
  <c r="K19" i="23"/>
  <c r="AH19" i="23" s="1"/>
  <c r="D18" i="23"/>
  <c r="AA18" i="23" s="1"/>
  <c r="N17" i="23"/>
  <c r="AK17" i="23" s="1"/>
  <c r="O16" i="23"/>
  <c r="AL16" i="23" s="1"/>
  <c r="V15" i="23"/>
  <c r="AS15" i="23" s="1"/>
  <c r="D12" i="23"/>
  <c r="AA12" i="23" s="1"/>
  <c r="T11" i="23"/>
  <c r="AQ11" i="23" s="1"/>
  <c r="E10" i="23"/>
  <c r="AB10" i="23" s="1"/>
  <c r="P9" i="23"/>
  <c r="I8" i="23"/>
  <c r="AF8" i="23" s="1"/>
  <c r="U7" i="23"/>
  <c r="AR7" i="23" s="1"/>
  <c r="E7" i="23"/>
  <c r="AB7" i="23" s="1"/>
  <c r="S6" i="23"/>
  <c r="AP6" i="23" s="1"/>
  <c r="C6" i="23"/>
  <c r="Z6" i="23" s="1"/>
  <c r="N5" i="23"/>
  <c r="L13" i="23"/>
  <c r="AI13" i="23" s="1"/>
  <c r="F5" i="23"/>
  <c r="Q46" i="23"/>
  <c r="AN46" i="23" s="1"/>
  <c r="P32" i="23"/>
  <c r="AM32" i="23" s="1"/>
  <c r="G27" i="23"/>
  <c r="AD27" i="23" s="1"/>
  <c r="AZ27" i="23" s="1"/>
  <c r="K24" i="23"/>
  <c r="AH24" i="23" s="1"/>
  <c r="E23" i="23"/>
  <c r="AB23" i="23" s="1"/>
  <c r="P20" i="23"/>
  <c r="AM20" i="23" s="1"/>
  <c r="C19" i="23"/>
  <c r="Z19" i="23" s="1"/>
  <c r="B18" i="23"/>
  <c r="Y18" i="23" s="1"/>
  <c r="L17" i="23"/>
  <c r="AI17" i="23" s="1"/>
  <c r="M16" i="23"/>
  <c r="AJ16" i="23" s="1"/>
  <c r="P15" i="23"/>
  <c r="S14" i="23"/>
  <c r="AP14" i="23" s="1"/>
  <c r="B12" i="23"/>
  <c r="Y12" i="23" s="1"/>
  <c r="O11" i="23"/>
  <c r="AL11" i="23" s="1"/>
  <c r="D10" i="23"/>
  <c r="AA10" i="23" s="1"/>
  <c r="O9" i="23"/>
  <c r="AL9" i="23" s="1"/>
  <c r="G8" i="23"/>
  <c r="AD8" i="23" s="1"/>
  <c r="S7" i="23"/>
  <c r="C7" i="23"/>
  <c r="Z7" i="23" s="1"/>
  <c r="Q6" i="23"/>
  <c r="AN6" i="23" s="1"/>
  <c r="L5" i="23"/>
  <c r="E28" i="23"/>
  <c r="AB28" i="23" s="1"/>
  <c r="AX28" i="23" s="1"/>
  <c r="I14" i="23"/>
  <c r="AF14" i="23" s="1"/>
  <c r="BB14" i="23" s="1"/>
  <c r="O10" i="23"/>
  <c r="J30" i="23"/>
  <c r="AG30" i="23" s="1"/>
  <c r="R25" i="23"/>
  <c r="AO25" i="23" s="1"/>
  <c r="BK25" i="23" s="1"/>
  <c r="C24" i="23"/>
  <c r="Z24" i="23" s="1"/>
  <c r="H20" i="23"/>
  <c r="AE20" i="23" s="1"/>
  <c r="F17" i="23"/>
  <c r="AC17" i="23" s="1"/>
  <c r="G16" i="23"/>
  <c r="AD16" i="23" s="1"/>
  <c r="N15" i="23"/>
  <c r="AK15" i="23" s="1"/>
  <c r="Q14" i="23"/>
  <c r="AN14" i="23" s="1"/>
  <c r="T13" i="23"/>
  <c r="AQ13" i="23" s="1"/>
  <c r="M11" i="23"/>
  <c r="AJ11" i="23" s="1"/>
  <c r="U10" i="23"/>
  <c r="AR10" i="23" s="1"/>
  <c r="J9" i="23"/>
  <c r="AG9" i="23" s="1"/>
  <c r="T8" i="23"/>
  <c r="AQ8" i="23" s="1"/>
  <c r="D8" i="23"/>
  <c r="AA8" i="23" s="1"/>
  <c r="R7" i="23"/>
  <c r="AO7" i="23" s="1"/>
  <c r="B7" i="23"/>
  <c r="Y7" i="23" s="1"/>
  <c r="N6" i="23"/>
  <c r="AK6" i="23" s="1"/>
  <c r="K5" i="23"/>
  <c r="T33" i="23"/>
  <c r="AQ33" i="23" s="1"/>
  <c r="F15" i="23"/>
  <c r="AC15" i="23" s="1"/>
  <c r="G11" i="23"/>
  <c r="AD11" i="23" s="1"/>
  <c r="M7" i="23"/>
  <c r="AJ7" i="23" s="1"/>
  <c r="J37" i="23"/>
  <c r="AG37" i="23" s="1"/>
  <c r="O28" i="23"/>
  <c r="J25" i="23"/>
  <c r="AG25" i="23" s="1"/>
  <c r="O21" i="23"/>
  <c r="AL21" i="23" s="1"/>
  <c r="D17" i="23"/>
  <c r="AA17" i="23" s="1"/>
  <c r="AW17" i="23" s="1"/>
  <c r="E16" i="23"/>
  <c r="AB16" i="23" s="1"/>
  <c r="H15" i="23"/>
  <c r="AE15" i="23" s="1"/>
  <c r="K14" i="23"/>
  <c r="AH14" i="23" s="1"/>
  <c r="R13" i="23"/>
  <c r="AO13" i="23" s="1"/>
  <c r="T12" i="23"/>
  <c r="AQ12" i="23" s="1"/>
  <c r="L11" i="23"/>
  <c r="AI11" i="23" s="1"/>
  <c r="T10" i="23"/>
  <c r="AQ10" i="23" s="1"/>
  <c r="H9" i="23"/>
  <c r="AE9" i="23" s="1"/>
  <c r="R8" i="23"/>
  <c r="AO8" i="23" s="1"/>
  <c r="B8" i="23"/>
  <c r="Y8" i="23" s="1"/>
  <c r="P7" i="23"/>
  <c r="AM7" i="23" s="1"/>
  <c r="L6" i="23"/>
  <c r="AI6" i="23" s="1"/>
  <c r="I5" i="23"/>
  <c r="K35" i="23"/>
  <c r="AH35" i="23" s="1"/>
  <c r="G21" i="23"/>
  <c r="AD21" i="23" s="1"/>
  <c r="Q8" i="23"/>
  <c r="AN8" i="23" s="1"/>
  <c r="K6" i="23"/>
  <c r="AH6" i="23" s="1"/>
  <c r="B5" i="21"/>
  <c r="S104" i="21"/>
  <c r="K104" i="21"/>
  <c r="C104" i="21"/>
  <c r="Z104" i="21" s="1"/>
  <c r="S103" i="21"/>
  <c r="K103" i="21"/>
  <c r="C103" i="21"/>
  <c r="Z103" i="21" s="1"/>
  <c r="S102" i="21"/>
  <c r="K102" i="21"/>
  <c r="C102" i="21"/>
  <c r="Z102" i="21" s="1"/>
  <c r="T101" i="21"/>
  <c r="L101" i="21"/>
  <c r="D101" i="21"/>
  <c r="AA101" i="21" s="1"/>
  <c r="U100" i="21"/>
  <c r="M100" i="21"/>
  <c r="E100" i="21"/>
  <c r="AB100" i="21" s="1"/>
  <c r="V99" i="21"/>
  <c r="N99" i="21"/>
  <c r="F99" i="21"/>
  <c r="V98" i="21"/>
  <c r="N98" i="21"/>
  <c r="F98" i="21"/>
  <c r="P97" i="21"/>
  <c r="H97" i="21"/>
  <c r="P96" i="21"/>
  <c r="H96" i="21"/>
  <c r="P95" i="21"/>
  <c r="H95" i="21"/>
  <c r="S94" i="21"/>
  <c r="K94" i="21"/>
  <c r="C94" i="21"/>
  <c r="Z94" i="21" s="1"/>
  <c r="S93" i="21"/>
  <c r="K93" i="21"/>
  <c r="C93" i="21"/>
  <c r="Z93" i="21" s="1"/>
  <c r="U92" i="21"/>
  <c r="M92" i="21"/>
  <c r="E92" i="21"/>
  <c r="AB92" i="21" s="1"/>
  <c r="V91" i="21"/>
  <c r="N91" i="21"/>
  <c r="F91" i="21"/>
  <c r="O90" i="21"/>
  <c r="G90" i="21"/>
  <c r="O89" i="21"/>
  <c r="G89" i="21"/>
  <c r="P88" i="21"/>
  <c r="H88" i="21"/>
  <c r="P87" i="21"/>
  <c r="H87" i="21"/>
  <c r="Q86" i="21"/>
  <c r="I86" i="21"/>
  <c r="R85" i="21"/>
  <c r="J85" i="21"/>
  <c r="B85" i="21"/>
  <c r="Y85" i="21" s="1"/>
  <c r="R84" i="21"/>
  <c r="J84" i="21"/>
  <c r="B84" i="21"/>
  <c r="Y84" i="21" s="1"/>
  <c r="T83" i="21"/>
  <c r="L83" i="21"/>
  <c r="D83" i="21"/>
  <c r="AA83" i="21" s="1"/>
  <c r="T82" i="21"/>
  <c r="L82" i="21"/>
  <c r="D82" i="21"/>
  <c r="AA82" i="21" s="1"/>
  <c r="U81" i="21"/>
  <c r="M81" i="21"/>
  <c r="E81" i="21"/>
  <c r="AB81" i="21" s="1"/>
  <c r="V80" i="21"/>
  <c r="N80" i="21"/>
  <c r="F80" i="21"/>
  <c r="O79" i="21"/>
  <c r="G79" i="21"/>
  <c r="O78" i="21"/>
  <c r="G78" i="21"/>
  <c r="O77" i="21"/>
  <c r="G77" i="21"/>
  <c r="P76" i="21"/>
  <c r="H76" i="21"/>
  <c r="Q75" i="21"/>
  <c r="I75" i="21"/>
  <c r="S74" i="21"/>
  <c r="K74" i="21"/>
  <c r="C74" i="21"/>
  <c r="Z74" i="21" s="1"/>
  <c r="R104" i="21"/>
  <c r="J104" i="21"/>
  <c r="B104" i="21"/>
  <c r="Y104" i="21" s="1"/>
  <c r="R103" i="21"/>
  <c r="J103" i="21"/>
  <c r="B103" i="21"/>
  <c r="Y103" i="21" s="1"/>
  <c r="R102" i="21"/>
  <c r="J102" i="21"/>
  <c r="B102" i="21"/>
  <c r="Y102" i="21" s="1"/>
  <c r="S101" i="21"/>
  <c r="K101" i="21"/>
  <c r="C101" i="21"/>
  <c r="Z101" i="21" s="1"/>
  <c r="T100" i="21"/>
  <c r="L100" i="21"/>
  <c r="D100" i="21"/>
  <c r="AA100" i="21" s="1"/>
  <c r="U99" i="21"/>
  <c r="M99" i="21"/>
  <c r="E99" i="21"/>
  <c r="AB99" i="21" s="1"/>
  <c r="U98" i="21"/>
  <c r="M98" i="21"/>
  <c r="E98" i="21"/>
  <c r="AB98" i="21" s="1"/>
  <c r="O97" i="21"/>
  <c r="G97" i="21"/>
  <c r="O96" i="21"/>
  <c r="G96" i="21"/>
  <c r="O95" i="21"/>
  <c r="G95" i="21"/>
  <c r="R94" i="21"/>
  <c r="J94" i="21"/>
  <c r="B94" i="21"/>
  <c r="Y94" i="21" s="1"/>
  <c r="R93" i="21"/>
  <c r="J93" i="21"/>
  <c r="B93" i="21"/>
  <c r="Y93" i="21" s="1"/>
  <c r="T92" i="21"/>
  <c r="L92" i="21"/>
  <c r="D92" i="21"/>
  <c r="AA92" i="21" s="1"/>
  <c r="U91" i="21"/>
  <c r="M91" i="21"/>
  <c r="E91" i="21"/>
  <c r="AB91" i="21" s="1"/>
  <c r="V90" i="21"/>
  <c r="N90" i="21"/>
  <c r="F90" i="21"/>
  <c r="V89" i="21"/>
  <c r="N89" i="21"/>
  <c r="F89" i="21"/>
  <c r="O88" i="21"/>
  <c r="G88" i="21"/>
  <c r="O87" i="21"/>
  <c r="G87" i="21"/>
  <c r="P86" i="21"/>
  <c r="H86" i="21"/>
  <c r="Q85" i="21"/>
  <c r="I85" i="21"/>
  <c r="Q104" i="21"/>
  <c r="I104" i="21"/>
  <c r="Q103" i="21"/>
  <c r="I103" i="21"/>
  <c r="Q102" i="21"/>
  <c r="I102" i="21"/>
  <c r="R101" i="21"/>
  <c r="J101" i="21"/>
  <c r="B101" i="21"/>
  <c r="Y101" i="21" s="1"/>
  <c r="S100" i="21"/>
  <c r="K100" i="21"/>
  <c r="C100" i="21"/>
  <c r="Z100" i="21" s="1"/>
  <c r="T99" i="21"/>
  <c r="L99" i="21"/>
  <c r="D99" i="21"/>
  <c r="AA99" i="21" s="1"/>
  <c r="T98" i="21"/>
  <c r="L98" i="21"/>
  <c r="D98" i="21"/>
  <c r="AA98" i="21" s="1"/>
  <c r="V97" i="21"/>
  <c r="N97" i="21"/>
  <c r="F97" i="21"/>
  <c r="V96" i="21"/>
  <c r="N96" i="21"/>
  <c r="F96" i="21"/>
  <c r="V95" i="21"/>
  <c r="N95" i="21"/>
  <c r="F95" i="21"/>
  <c r="Q94" i="21"/>
  <c r="I94" i="21"/>
  <c r="Q93" i="21"/>
  <c r="I93" i="21"/>
  <c r="S92" i="21"/>
  <c r="K92" i="21"/>
  <c r="C92" i="21"/>
  <c r="Z92" i="21" s="1"/>
  <c r="T91" i="21"/>
  <c r="L91" i="21"/>
  <c r="D91" i="21"/>
  <c r="AA91" i="21" s="1"/>
  <c r="U90" i="21"/>
  <c r="M90" i="21"/>
  <c r="E90" i="21"/>
  <c r="AB90" i="21" s="1"/>
  <c r="U89" i="21"/>
  <c r="M89" i="21"/>
  <c r="E89" i="21"/>
  <c r="AB89" i="21" s="1"/>
  <c r="V88" i="21"/>
  <c r="N88" i="21"/>
  <c r="F88" i="21"/>
  <c r="V87" i="21"/>
  <c r="N87" i="21"/>
  <c r="F87" i="21"/>
  <c r="O86" i="21"/>
  <c r="G86" i="21"/>
  <c r="P85" i="21"/>
  <c r="H85" i="21"/>
  <c r="P84" i="21"/>
  <c r="H84" i="21"/>
  <c r="R83" i="21"/>
  <c r="J83" i="21"/>
  <c r="B83" i="21"/>
  <c r="Y83" i="21" s="1"/>
  <c r="R82" i="21"/>
  <c r="J82" i="21"/>
  <c r="B82" i="21"/>
  <c r="Y82" i="21" s="1"/>
  <c r="S81" i="21"/>
  <c r="K81" i="21"/>
  <c r="C81" i="21"/>
  <c r="Z81" i="21" s="1"/>
  <c r="T80" i="21"/>
  <c r="L80" i="21"/>
  <c r="D80" i="21"/>
  <c r="AA80" i="21" s="1"/>
  <c r="U79" i="21"/>
  <c r="M79" i="21"/>
  <c r="E79" i="21"/>
  <c r="AB79" i="21" s="1"/>
  <c r="U78" i="21"/>
  <c r="M78" i="21"/>
  <c r="E78" i="21"/>
  <c r="AB78" i="21" s="1"/>
  <c r="U77" i="21"/>
  <c r="M77" i="21"/>
  <c r="E77" i="21"/>
  <c r="AB77" i="21" s="1"/>
  <c r="V76" i="21"/>
  <c r="N76" i="21"/>
  <c r="F76" i="21"/>
  <c r="O75" i="21"/>
  <c r="G75" i="21"/>
  <c r="Q74" i="21"/>
  <c r="I74" i="21"/>
  <c r="P104" i="21"/>
  <c r="H104" i="21"/>
  <c r="P103" i="21"/>
  <c r="H103" i="21"/>
  <c r="P102" i="21"/>
  <c r="H102" i="21"/>
  <c r="Q101" i="21"/>
  <c r="I101" i="21"/>
  <c r="R100" i="21"/>
  <c r="J100" i="21"/>
  <c r="B100" i="21"/>
  <c r="Y100" i="21" s="1"/>
  <c r="S99" i="21"/>
  <c r="K99" i="21"/>
  <c r="C99" i="21"/>
  <c r="Z99" i="21" s="1"/>
  <c r="S98" i="21"/>
  <c r="K98" i="21"/>
  <c r="C98" i="21"/>
  <c r="Z98" i="21" s="1"/>
  <c r="U97" i="21"/>
  <c r="M97" i="21"/>
  <c r="E97" i="21"/>
  <c r="AB97" i="21" s="1"/>
  <c r="U96" i="21"/>
  <c r="M96" i="21"/>
  <c r="E96" i="21"/>
  <c r="AB96" i="21" s="1"/>
  <c r="U95" i="21"/>
  <c r="M95" i="21"/>
  <c r="E95" i="21"/>
  <c r="AB95" i="21" s="1"/>
  <c r="P94" i="21"/>
  <c r="H94" i="21"/>
  <c r="P93" i="21"/>
  <c r="H93" i="21"/>
  <c r="R92" i="21"/>
  <c r="J92" i="21"/>
  <c r="B92" i="21"/>
  <c r="Y92" i="21" s="1"/>
  <c r="S91" i="21"/>
  <c r="K91" i="21"/>
  <c r="C91" i="21"/>
  <c r="Z91" i="21" s="1"/>
  <c r="T90" i="21"/>
  <c r="L90" i="21"/>
  <c r="D90" i="21"/>
  <c r="AA90" i="21" s="1"/>
  <c r="T89" i="21"/>
  <c r="L89" i="21"/>
  <c r="D89" i="21"/>
  <c r="AA89" i="21" s="1"/>
  <c r="U88" i="21"/>
  <c r="M88" i="21"/>
  <c r="E88" i="21"/>
  <c r="AB88" i="21" s="1"/>
  <c r="U87" i="21"/>
  <c r="M87" i="21"/>
  <c r="E87" i="21"/>
  <c r="AB87" i="21" s="1"/>
  <c r="V86" i="21"/>
  <c r="N86" i="21"/>
  <c r="F86" i="21"/>
  <c r="O85" i="21"/>
  <c r="G85" i="21"/>
  <c r="O84" i="21"/>
  <c r="G84" i="21"/>
  <c r="Q83" i="21"/>
  <c r="I83" i="21"/>
  <c r="Q82" i="21"/>
  <c r="I82" i="21"/>
  <c r="R81" i="21"/>
  <c r="J81" i="21"/>
  <c r="B81" i="21"/>
  <c r="Y81" i="21" s="1"/>
  <c r="S80" i="21"/>
  <c r="K80" i="21"/>
  <c r="C80" i="21"/>
  <c r="Z80" i="21" s="1"/>
  <c r="T79" i="21"/>
  <c r="L79" i="21"/>
  <c r="D79" i="21"/>
  <c r="AA79" i="21" s="1"/>
  <c r="T78" i="21"/>
  <c r="L78" i="21"/>
  <c r="D78" i="21"/>
  <c r="AA78" i="21" s="1"/>
  <c r="T77" i="21"/>
  <c r="L77" i="21"/>
  <c r="D77" i="21"/>
  <c r="AA77" i="21" s="1"/>
  <c r="U76" i="21"/>
  <c r="M76" i="21"/>
  <c r="E76" i="21"/>
  <c r="AB76" i="21" s="1"/>
  <c r="V75" i="21"/>
  <c r="N75" i="21"/>
  <c r="F75" i="21"/>
  <c r="P74" i="21"/>
  <c r="O104" i="21"/>
  <c r="G104" i="21"/>
  <c r="O103" i="21"/>
  <c r="G103" i="21"/>
  <c r="O102" i="21"/>
  <c r="G102" i="21"/>
  <c r="P101" i="21"/>
  <c r="H101" i="21"/>
  <c r="Q100" i="21"/>
  <c r="I100" i="21"/>
  <c r="R99" i="21"/>
  <c r="J99" i="21"/>
  <c r="B99" i="21"/>
  <c r="Y99" i="21" s="1"/>
  <c r="R98" i="21"/>
  <c r="J98" i="21"/>
  <c r="B98" i="21"/>
  <c r="Y98" i="21" s="1"/>
  <c r="T97" i="21"/>
  <c r="L97" i="21"/>
  <c r="D97" i="21"/>
  <c r="AA97" i="21" s="1"/>
  <c r="T96" i="21"/>
  <c r="L96" i="21"/>
  <c r="D96" i="21"/>
  <c r="AA96" i="21" s="1"/>
  <c r="T95" i="21"/>
  <c r="L95" i="21"/>
  <c r="D95" i="21"/>
  <c r="AA95" i="21" s="1"/>
  <c r="O94" i="21"/>
  <c r="G94" i="21"/>
  <c r="O93" i="21"/>
  <c r="G93" i="21"/>
  <c r="Q92" i="21"/>
  <c r="I92" i="21"/>
  <c r="R91" i="21"/>
  <c r="J91" i="21"/>
  <c r="B91" i="21"/>
  <c r="Y91" i="21" s="1"/>
  <c r="S90" i="21"/>
  <c r="K90" i="21"/>
  <c r="C90" i="21"/>
  <c r="Z90" i="21" s="1"/>
  <c r="S89" i="21"/>
  <c r="K89" i="21"/>
  <c r="C89" i="21"/>
  <c r="Z89" i="21" s="1"/>
  <c r="T88" i="21"/>
  <c r="L88" i="21"/>
  <c r="D88" i="21"/>
  <c r="AA88" i="21" s="1"/>
  <c r="T87" i="21"/>
  <c r="L87" i="21"/>
  <c r="D87" i="21"/>
  <c r="AA87" i="21" s="1"/>
  <c r="U86" i="21"/>
  <c r="M86" i="21"/>
  <c r="E86" i="21"/>
  <c r="AB86" i="21" s="1"/>
  <c r="V85" i="21"/>
  <c r="N85" i="21"/>
  <c r="F85" i="21"/>
  <c r="V84" i="21"/>
  <c r="N84" i="21"/>
  <c r="F84" i="21"/>
  <c r="P83" i="21"/>
  <c r="H83" i="21"/>
  <c r="P82" i="21"/>
  <c r="H82" i="21"/>
  <c r="Q81" i="21"/>
  <c r="I81" i="21"/>
  <c r="R80" i="21"/>
  <c r="J80" i="21"/>
  <c r="B80" i="21"/>
  <c r="Y80" i="21" s="1"/>
  <c r="S79" i="21"/>
  <c r="K79" i="21"/>
  <c r="C79" i="21"/>
  <c r="Z79" i="21" s="1"/>
  <c r="S78" i="21"/>
  <c r="K78" i="21"/>
  <c r="C78" i="21"/>
  <c r="Z78" i="21" s="1"/>
  <c r="S77" i="21"/>
  <c r="K77" i="21"/>
  <c r="V104" i="21"/>
  <c r="N104" i="21"/>
  <c r="F104" i="21"/>
  <c r="V103" i="21"/>
  <c r="N103" i="21"/>
  <c r="F103" i="21"/>
  <c r="V102" i="21"/>
  <c r="N102" i="21"/>
  <c r="F102" i="21"/>
  <c r="U104" i="21"/>
  <c r="M104" i="21"/>
  <c r="E104" i="21"/>
  <c r="AB104" i="21" s="1"/>
  <c r="U103" i="21"/>
  <c r="M103" i="21"/>
  <c r="E103" i="21"/>
  <c r="AB103" i="21" s="1"/>
  <c r="U102" i="21"/>
  <c r="M102" i="21"/>
  <c r="E102" i="21"/>
  <c r="AB102" i="21" s="1"/>
  <c r="V101" i="21"/>
  <c r="N101" i="21"/>
  <c r="F101" i="21"/>
  <c r="O100" i="21"/>
  <c r="G100" i="21"/>
  <c r="P99" i="21"/>
  <c r="H99" i="21"/>
  <c r="P98" i="21"/>
  <c r="H98" i="21"/>
  <c r="R97" i="21"/>
  <c r="J97" i="21"/>
  <c r="B97" i="21"/>
  <c r="Y97" i="21" s="1"/>
  <c r="R96" i="21"/>
  <c r="J96" i="21"/>
  <c r="B96" i="21"/>
  <c r="Y96" i="21" s="1"/>
  <c r="R95" i="21"/>
  <c r="J95" i="21"/>
  <c r="B95" i="21"/>
  <c r="Y95" i="21" s="1"/>
  <c r="U94" i="21"/>
  <c r="M94" i="21"/>
  <c r="E94" i="21"/>
  <c r="AB94" i="21" s="1"/>
  <c r="U93" i="21"/>
  <c r="M93" i="21"/>
  <c r="E93" i="21"/>
  <c r="AB93" i="21" s="1"/>
  <c r="O92" i="21"/>
  <c r="G92" i="21"/>
  <c r="P91" i="21"/>
  <c r="H91" i="21"/>
  <c r="Q90" i="21"/>
  <c r="I90" i="21"/>
  <c r="Q89" i="21"/>
  <c r="I89" i="21"/>
  <c r="R88" i="21"/>
  <c r="J88" i="21"/>
  <c r="B88" i="21"/>
  <c r="Y88" i="21" s="1"/>
  <c r="R87" i="21"/>
  <c r="J87" i="21"/>
  <c r="B87" i="21"/>
  <c r="Y87" i="21" s="1"/>
  <c r="S86" i="21"/>
  <c r="K86" i="21"/>
  <c r="C86" i="21"/>
  <c r="T85" i="21"/>
  <c r="L85" i="21"/>
  <c r="D85" i="21"/>
  <c r="AA85" i="21" s="1"/>
  <c r="T84" i="21"/>
  <c r="L84" i="21"/>
  <c r="D84" i="21"/>
  <c r="AA84" i="21" s="1"/>
  <c r="V83" i="21"/>
  <c r="N83" i="21"/>
  <c r="F83" i="21"/>
  <c r="V82" i="21"/>
  <c r="N82" i="21"/>
  <c r="F82" i="21"/>
  <c r="O81" i="21"/>
  <c r="G81" i="21"/>
  <c r="P80" i="21"/>
  <c r="H80" i="21"/>
  <c r="Q79" i="21"/>
  <c r="I79" i="21"/>
  <c r="Q78" i="21"/>
  <c r="I78" i="21"/>
  <c r="Q77" i="21"/>
  <c r="I77" i="21"/>
  <c r="R76" i="21"/>
  <c r="J76" i="21"/>
  <c r="B76" i="21"/>
  <c r="Y76" i="21" s="1"/>
  <c r="S75" i="21"/>
  <c r="K75" i="21"/>
  <c r="C75" i="21"/>
  <c r="Z75" i="21" s="1"/>
  <c r="U74" i="21"/>
  <c r="M74" i="21"/>
  <c r="U101" i="21"/>
  <c r="F94" i="21"/>
  <c r="L93" i="21"/>
  <c r="V92" i="21"/>
  <c r="Q91" i="21"/>
  <c r="R90" i="21"/>
  <c r="R89" i="21"/>
  <c r="C85" i="21"/>
  <c r="Z85" i="21" s="1"/>
  <c r="K84" i="21"/>
  <c r="U83" i="21"/>
  <c r="G82" i="21"/>
  <c r="T81" i="21"/>
  <c r="G80" i="21"/>
  <c r="P79" i="21"/>
  <c r="B78" i="21"/>
  <c r="Y78" i="21" s="1"/>
  <c r="J77" i="21"/>
  <c r="T76" i="21"/>
  <c r="D76" i="21"/>
  <c r="AA76" i="21" s="1"/>
  <c r="R75" i="21"/>
  <c r="B75" i="21"/>
  <c r="Y75" i="21" s="1"/>
  <c r="O74" i="21"/>
  <c r="D74" i="21"/>
  <c r="AA74" i="21" s="1"/>
  <c r="AW74" i="21" s="1"/>
  <c r="V73" i="21"/>
  <c r="N73" i="21"/>
  <c r="F73" i="21"/>
  <c r="V72" i="21"/>
  <c r="N72" i="21"/>
  <c r="F72" i="21"/>
  <c r="P71" i="21"/>
  <c r="H71" i="21"/>
  <c r="Q70" i="21"/>
  <c r="I70" i="21"/>
  <c r="Q69" i="21"/>
  <c r="I69" i="21"/>
  <c r="R68" i="21"/>
  <c r="J68" i="21"/>
  <c r="B68" i="21"/>
  <c r="Y68" i="21" s="1"/>
  <c r="U67" i="21"/>
  <c r="M67" i="21"/>
  <c r="E67" i="21"/>
  <c r="AB67" i="21" s="1"/>
  <c r="V66" i="21"/>
  <c r="N66" i="21"/>
  <c r="F66" i="21"/>
  <c r="V65" i="21"/>
  <c r="N65" i="21"/>
  <c r="F65" i="21"/>
  <c r="O64" i="21"/>
  <c r="G64" i="21"/>
  <c r="P63" i="21"/>
  <c r="H63" i="21"/>
  <c r="P62" i="21"/>
  <c r="H62" i="21"/>
  <c r="P61" i="21"/>
  <c r="H61" i="21"/>
  <c r="R60" i="21"/>
  <c r="J60" i="21"/>
  <c r="B60" i="21"/>
  <c r="Y60" i="21" s="1"/>
  <c r="R59" i="21"/>
  <c r="J59" i="21"/>
  <c r="B59" i="21"/>
  <c r="Y59" i="21" s="1"/>
  <c r="S58" i="21"/>
  <c r="K58" i="21"/>
  <c r="C58" i="21"/>
  <c r="Z58" i="21" s="1"/>
  <c r="S57" i="21"/>
  <c r="K57" i="21"/>
  <c r="C57" i="21"/>
  <c r="V56" i="21"/>
  <c r="N56" i="21"/>
  <c r="F56" i="21"/>
  <c r="O55" i="21"/>
  <c r="G55" i="21"/>
  <c r="Q54" i="21"/>
  <c r="I54" i="21"/>
  <c r="R53" i="21"/>
  <c r="J53" i="21"/>
  <c r="T102" i="21"/>
  <c r="O101" i="21"/>
  <c r="V100" i="21"/>
  <c r="Q98" i="21"/>
  <c r="D94" i="21"/>
  <c r="AA94" i="21" s="1"/>
  <c r="F93" i="21"/>
  <c r="AC93" i="21" s="1"/>
  <c r="AY93" i="21" s="1"/>
  <c r="P92" i="21"/>
  <c r="O91" i="21"/>
  <c r="P90" i="21"/>
  <c r="P89" i="21"/>
  <c r="S88" i="21"/>
  <c r="S87" i="21"/>
  <c r="I84" i="21"/>
  <c r="S83" i="21"/>
  <c r="E82" i="21"/>
  <c r="AB82" i="21" s="1"/>
  <c r="AX82" i="21" s="1"/>
  <c r="P81" i="21"/>
  <c r="E80" i="21"/>
  <c r="AB80" i="21" s="1"/>
  <c r="N79" i="21"/>
  <c r="V78" i="21"/>
  <c r="H77" i="21"/>
  <c r="S76" i="21"/>
  <c r="C76" i="21"/>
  <c r="Z76" i="21" s="1"/>
  <c r="P75" i="21"/>
  <c r="N74" i="21"/>
  <c r="B74" i="21"/>
  <c r="Y74" i="21" s="1"/>
  <c r="U73" i="21"/>
  <c r="M73" i="21"/>
  <c r="E73" i="21"/>
  <c r="AB73" i="21" s="1"/>
  <c r="U72" i="21"/>
  <c r="M72" i="21"/>
  <c r="E72" i="21"/>
  <c r="AB72" i="21" s="1"/>
  <c r="O71" i="21"/>
  <c r="G71" i="21"/>
  <c r="P70" i="21"/>
  <c r="H70" i="21"/>
  <c r="P69" i="21"/>
  <c r="H69" i="21"/>
  <c r="Q68" i="21"/>
  <c r="I68" i="21"/>
  <c r="T67" i="21"/>
  <c r="L67" i="21"/>
  <c r="D67" i="21"/>
  <c r="AA67" i="21" s="1"/>
  <c r="U66" i="21"/>
  <c r="M66" i="21"/>
  <c r="E66" i="21"/>
  <c r="AB66" i="21" s="1"/>
  <c r="U65" i="21"/>
  <c r="M65" i="21"/>
  <c r="E65" i="21"/>
  <c r="AB65" i="21" s="1"/>
  <c r="V64" i="21"/>
  <c r="N64" i="21"/>
  <c r="F64" i="21"/>
  <c r="O63" i="21"/>
  <c r="G63" i="21"/>
  <c r="O62" i="21"/>
  <c r="G62" i="21"/>
  <c r="O61" i="21"/>
  <c r="G61" i="21"/>
  <c r="Q60" i="21"/>
  <c r="I60" i="21"/>
  <c r="Q59" i="21"/>
  <c r="I59" i="21"/>
  <c r="R58" i="21"/>
  <c r="J58" i="21"/>
  <c r="B58" i="21"/>
  <c r="Y58" i="21" s="1"/>
  <c r="R57" i="21"/>
  <c r="J57" i="21"/>
  <c r="B57" i="21"/>
  <c r="Y57" i="21" s="1"/>
  <c r="U56" i="21"/>
  <c r="M56" i="21"/>
  <c r="E56" i="21"/>
  <c r="AB56" i="21" s="1"/>
  <c r="V55" i="21"/>
  <c r="N55" i="21"/>
  <c r="F55" i="21"/>
  <c r="P54" i="21"/>
  <c r="H54" i="21"/>
  <c r="Q53" i="21"/>
  <c r="I53" i="21"/>
  <c r="Q52" i="21"/>
  <c r="L102" i="21"/>
  <c r="M101" i="21"/>
  <c r="P100" i="21"/>
  <c r="Q99" i="21"/>
  <c r="O98" i="21"/>
  <c r="S97" i="21"/>
  <c r="S96" i="21"/>
  <c r="S95" i="21"/>
  <c r="D93" i="21"/>
  <c r="AA93" i="21" s="1"/>
  <c r="AW93" i="21" s="1"/>
  <c r="N92" i="21"/>
  <c r="I91" i="21"/>
  <c r="J90" i="21"/>
  <c r="J89" i="21"/>
  <c r="Q88" i="21"/>
  <c r="Q87" i="21"/>
  <c r="T86" i="21"/>
  <c r="E84" i="21"/>
  <c r="AB84" i="21" s="1"/>
  <c r="AX84" i="21" s="1"/>
  <c r="O83" i="21"/>
  <c r="C82" i="21"/>
  <c r="Z82" i="21" s="1"/>
  <c r="AV82" i="21" s="1"/>
  <c r="N81" i="21"/>
  <c r="J79" i="21"/>
  <c r="R78" i="21"/>
  <c r="F77" i="21"/>
  <c r="AC77" i="21" s="1"/>
  <c r="Q76" i="21"/>
  <c r="M75" i="21"/>
  <c r="L74" i="21"/>
  <c r="T73" i="21"/>
  <c r="L73" i="21"/>
  <c r="D73" i="21"/>
  <c r="AA73" i="21" s="1"/>
  <c r="T72" i="21"/>
  <c r="L72" i="21"/>
  <c r="D72" i="21"/>
  <c r="AA72" i="21" s="1"/>
  <c r="V71" i="21"/>
  <c r="N71" i="21"/>
  <c r="F71" i="21"/>
  <c r="O70" i="21"/>
  <c r="G70" i="21"/>
  <c r="O69" i="21"/>
  <c r="G69" i="21"/>
  <c r="P68" i="21"/>
  <c r="H68" i="21"/>
  <c r="S67" i="21"/>
  <c r="K67" i="21"/>
  <c r="C67" i="21"/>
  <c r="Z67" i="21" s="1"/>
  <c r="T66" i="21"/>
  <c r="L66" i="21"/>
  <c r="D66" i="21"/>
  <c r="AA66" i="21" s="1"/>
  <c r="T65" i="21"/>
  <c r="L65" i="21"/>
  <c r="D65" i="21"/>
  <c r="AA65" i="21" s="1"/>
  <c r="U64" i="21"/>
  <c r="M64" i="21"/>
  <c r="E64" i="21"/>
  <c r="AB64" i="21" s="1"/>
  <c r="V63" i="21"/>
  <c r="N63" i="21"/>
  <c r="F63" i="21"/>
  <c r="V62" i="21"/>
  <c r="N62" i="21"/>
  <c r="F62" i="21"/>
  <c r="V61" i="21"/>
  <c r="N61" i="21"/>
  <c r="F61" i="21"/>
  <c r="P60" i="21"/>
  <c r="H60" i="21"/>
  <c r="P59" i="21"/>
  <c r="H59" i="21"/>
  <c r="Q58" i="21"/>
  <c r="I58" i="21"/>
  <c r="Q57" i="21"/>
  <c r="I57" i="21"/>
  <c r="T56" i="21"/>
  <c r="L56" i="21"/>
  <c r="D56" i="21"/>
  <c r="AA56" i="21" s="1"/>
  <c r="U55" i="21"/>
  <c r="M55" i="21"/>
  <c r="E55" i="21"/>
  <c r="AB55" i="21" s="1"/>
  <c r="O54" i="21"/>
  <c r="G54" i="21"/>
  <c r="P53" i="21"/>
  <c r="H53" i="21"/>
  <c r="T103" i="21"/>
  <c r="D102" i="21"/>
  <c r="AA102" i="21" s="1"/>
  <c r="G101" i="21"/>
  <c r="N100" i="21"/>
  <c r="O99" i="21"/>
  <c r="I98" i="21"/>
  <c r="Q97" i="21"/>
  <c r="Q96" i="21"/>
  <c r="Q95" i="21"/>
  <c r="H92" i="21"/>
  <c r="G91" i="21"/>
  <c r="H90" i="21"/>
  <c r="H89" i="21"/>
  <c r="K88" i="21"/>
  <c r="K87" i="21"/>
  <c r="R86" i="21"/>
  <c r="U85" i="21"/>
  <c r="C84" i="21"/>
  <c r="Z84" i="21" s="1"/>
  <c r="M83" i="21"/>
  <c r="U82" i="21"/>
  <c r="L81" i="21"/>
  <c r="U80" i="21"/>
  <c r="H79" i="21"/>
  <c r="P78" i="21"/>
  <c r="C77" i="21"/>
  <c r="Z77" i="21" s="1"/>
  <c r="O76" i="21"/>
  <c r="L75" i="21"/>
  <c r="J74" i="21"/>
  <c r="S73" i="21"/>
  <c r="K73" i="21"/>
  <c r="C73" i="21"/>
  <c r="S72" i="21"/>
  <c r="K72" i="21"/>
  <c r="C72" i="21"/>
  <c r="Z72" i="21" s="1"/>
  <c r="U71" i="21"/>
  <c r="M71" i="21"/>
  <c r="E71" i="21"/>
  <c r="AB71" i="21" s="1"/>
  <c r="V70" i="21"/>
  <c r="N70" i="21"/>
  <c r="F70" i="21"/>
  <c r="V69" i="21"/>
  <c r="N69" i="21"/>
  <c r="F69" i="21"/>
  <c r="O68" i="21"/>
  <c r="G68" i="21"/>
  <c r="R67" i="21"/>
  <c r="J67" i="21"/>
  <c r="B67" i="21"/>
  <c r="Y67" i="21" s="1"/>
  <c r="S66" i="21"/>
  <c r="K66" i="21"/>
  <c r="C66" i="21"/>
  <c r="Z66" i="21" s="1"/>
  <c r="S65" i="21"/>
  <c r="K65" i="21"/>
  <c r="C65" i="21"/>
  <c r="Z65" i="21" s="1"/>
  <c r="T64" i="21"/>
  <c r="L64" i="21"/>
  <c r="D64" i="21"/>
  <c r="AA64" i="21" s="1"/>
  <c r="U63" i="21"/>
  <c r="M63" i="21"/>
  <c r="E63" i="21"/>
  <c r="AB63" i="21" s="1"/>
  <c r="U62" i="21"/>
  <c r="M62" i="21"/>
  <c r="E62" i="21"/>
  <c r="AB62" i="21" s="1"/>
  <c r="U61" i="21"/>
  <c r="M61" i="21"/>
  <c r="E61" i="21"/>
  <c r="AB61" i="21" s="1"/>
  <c r="O60" i="21"/>
  <c r="G60" i="21"/>
  <c r="L103" i="21"/>
  <c r="E101" i="21"/>
  <c r="AB101" i="21" s="1"/>
  <c r="H100" i="21"/>
  <c r="I99" i="21"/>
  <c r="G98" i="21"/>
  <c r="K97" i="21"/>
  <c r="K96" i="21"/>
  <c r="K95" i="21"/>
  <c r="V94" i="21"/>
  <c r="F92" i="21"/>
  <c r="AC92" i="21" s="1"/>
  <c r="B90" i="21"/>
  <c r="Y90" i="21" s="1"/>
  <c r="B89" i="21"/>
  <c r="Y89" i="21" s="1"/>
  <c r="I88" i="21"/>
  <c r="I87" i="21"/>
  <c r="L86" i="21"/>
  <c r="S85" i="21"/>
  <c r="U84" i="21"/>
  <c r="K83" i="21"/>
  <c r="S82" i="21"/>
  <c r="H81" i="21"/>
  <c r="Q80" i="21"/>
  <c r="F79" i="21"/>
  <c r="AC79" i="21" s="1"/>
  <c r="N78" i="21"/>
  <c r="V77" i="21"/>
  <c r="B77" i="21"/>
  <c r="Y77" i="21" s="1"/>
  <c r="L76" i="21"/>
  <c r="J75" i="21"/>
  <c r="H74" i="21"/>
  <c r="R73" i="21"/>
  <c r="J73" i="21"/>
  <c r="B73" i="21"/>
  <c r="Y73" i="21" s="1"/>
  <c r="R72" i="21"/>
  <c r="J72" i="21"/>
  <c r="B72" i="21"/>
  <c r="Y72" i="21" s="1"/>
  <c r="T71" i="21"/>
  <c r="L71" i="21"/>
  <c r="D71" i="21"/>
  <c r="AA71" i="21" s="1"/>
  <c r="U70" i="21"/>
  <c r="M70" i="21"/>
  <c r="E70" i="21"/>
  <c r="AB70" i="21" s="1"/>
  <c r="U69" i="21"/>
  <c r="M69" i="21"/>
  <c r="E69" i="21"/>
  <c r="AB69" i="21" s="1"/>
  <c r="V68" i="21"/>
  <c r="N68" i="21"/>
  <c r="F68" i="21"/>
  <c r="Q67" i="21"/>
  <c r="I67" i="21"/>
  <c r="R66" i="21"/>
  <c r="J66" i="21"/>
  <c r="B66" i="21"/>
  <c r="Y66" i="21" s="1"/>
  <c r="R65" i="21"/>
  <c r="J65" i="21"/>
  <c r="B65" i="21"/>
  <c r="Y65" i="21" s="1"/>
  <c r="S64" i="21"/>
  <c r="K64" i="21"/>
  <c r="C64" i="21"/>
  <c r="T63" i="21"/>
  <c r="L63" i="21"/>
  <c r="D63" i="21"/>
  <c r="AA63" i="21" s="1"/>
  <c r="T62" i="21"/>
  <c r="L62" i="21"/>
  <c r="D62" i="21"/>
  <c r="AA62" i="21" s="1"/>
  <c r="T61" i="21"/>
  <c r="L61" i="21"/>
  <c r="D61" i="21"/>
  <c r="AA61" i="21" s="1"/>
  <c r="V60" i="21"/>
  <c r="N60" i="21"/>
  <c r="F60" i="21"/>
  <c r="V59" i="21"/>
  <c r="N59" i="21"/>
  <c r="F59" i="21"/>
  <c r="O58" i="21"/>
  <c r="G58" i="21"/>
  <c r="O57" i="21"/>
  <c r="G57" i="21"/>
  <c r="R56" i="21"/>
  <c r="J56" i="21"/>
  <c r="B56" i="21"/>
  <c r="Y56" i="21" s="1"/>
  <c r="S55" i="21"/>
  <c r="K55" i="21"/>
  <c r="C55" i="21"/>
  <c r="U54" i="21"/>
  <c r="M54" i="21"/>
  <c r="E54" i="21"/>
  <c r="AB54" i="21" s="1"/>
  <c r="L104" i="21"/>
  <c r="C97" i="21"/>
  <c r="Z97" i="21" s="1"/>
  <c r="C96" i="21"/>
  <c r="Z96" i="21" s="1"/>
  <c r="C95" i="21"/>
  <c r="Z95" i="21" s="1"/>
  <c r="AV95" i="21" s="1"/>
  <c r="N94" i="21"/>
  <c r="T93" i="21"/>
  <c r="D86" i="21"/>
  <c r="AA86" i="21" s="1"/>
  <c r="K85" i="21"/>
  <c r="Q84" i="21"/>
  <c r="E83" i="21"/>
  <c r="AB83" i="21" s="1"/>
  <c r="AX83" i="21" s="1"/>
  <c r="M82" i="21"/>
  <c r="D81" i="21"/>
  <c r="AA81" i="21" s="1"/>
  <c r="AW81" i="21" s="1"/>
  <c r="M80" i="21"/>
  <c r="V79" i="21"/>
  <c r="H78" i="21"/>
  <c r="P77" i="21"/>
  <c r="I76" i="21"/>
  <c r="U75" i="21"/>
  <c r="E75" i="21"/>
  <c r="AB75" i="21" s="1"/>
  <c r="T74" i="21"/>
  <c r="F74" i="21"/>
  <c r="P73" i="21"/>
  <c r="H73" i="21"/>
  <c r="P72" i="21"/>
  <c r="H72" i="21"/>
  <c r="R71" i="21"/>
  <c r="J71" i="21"/>
  <c r="B71" i="21"/>
  <c r="Y71" i="21" s="1"/>
  <c r="S70" i="21"/>
  <c r="K70" i="21"/>
  <c r="C70" i="21"/>
  <c r="Z70" i="21" s="1"/>
  <c r="S69" i="21"/>
  <c r="K69" i="21"/>
  <c r="C69" i="21"/>
  <c r="Z69" i="21" s="1"/>
  <c r="T68" i="21"/>
  <c r="L68" i="21"/>
  <c r="D68" i="21"/>
  <c r="AA68" i="21" s="1"/>
  <c r="O67" i="21"/>
  <c r="G67" i="21"/>
  <c r="P66" i="21"/>
  <c r="H66" i="21"/>
  <c r="P65" i="21"/>
  <c r="H65" i="21"/>
  <c r="Q64" i="21"/>
  <c r="I64" i="21"/>
  <c r="R63" i="21"/>
  <c r="J63" i="21"/>
  <c r="B63" i="21"/>
  <c r="Y63" i="21" s="1"/>
  <c r="R62" i="21"/>
  <c r="J62" i="21"/>
  <c r="B62" i="21"/>
  <c r="Y62" i="21" s="1"/>
  <c r="R61" i="21"/>
  <c r="J61" i="21"/>
  <c r="B61" i="21"/>
  <c r="Y61" i="21" s="1"/>
  <c r="T60" i="21"/>
  <c r="L60" i="21"/>
  <c r="D60" i="21"/>
  <c r="AA60" i="21" s="1"/>
  <c r="T59" i="21"/>
  <c r="L59" i="21"/>
  <c r="D59" i="21"/>
  <c r="AA59" i="21" s="1"/>
  <c r="U58" i="21"/>
  <c r="M58" i="21"/>
  <c r="E58" i="21"/>
  <c r="AB58" i="21" s="1"/>
  <c r="U57" i="21"/>
  <c r="M57" i="21"/>
  <c r="E57" i="21"/>
  <c r="AB57" i="21" s="1"/>
  <c r="P56" i="21"/>
  <c r="H56" i="21"/>
  <c r="Q55" i="21"/>
  <c r="I55" i="21"/>
  <c r="S54" i="21"/>
  <c r="K54" i="21"/>
  <c r="C54" i="21"/>
  <c r="Z54" i="21" s="1"/>
  <c r="T53" i="21"/>
  <c r="M85" i="21"/>
  <c r="O82" i="21"/>
  <c r="F78" i="21"/>
  <c r="AC78" i="21" s="1"/>
  <c r="AY78" i="21" s="1"/>
  <c r="H75" i="21"/>
  <c r="G74" i="21"/>
  <c r="O73" i="21"/>
  <c r="I72" i="21"/>
  <c r="Q71" i="21"/>
  <c r="T70" i="21"/>
  <c r="N67" i="21"/>
  <c r="O66" i="21"/>
  <c r="I65" i="21"/>
  <c r="J64" i="21"/>
  <c r="K63" i="21"/>
  <c r="K62" i="21"/>
  <c r="K61" i="21"/>
  <c r="S60" i="21"/>
  <c r="U59" i="21"/>
  <c r="L58" i="21"/>
  <c r="T57" i="21"/>
  <c r="I56" i="21"/>
  <c r="R55" i="21"/>
  <c r="F54" i="21"/>
  <c r="AC54" i="21" s="1"/>
  <c r="U53" i="21"/>
  <c r="F53" i="21"/>
  <c r="V52" i="21"/>
  <c r="M52" i="21"/>
  <c r="E52" i="21"/>
  <c r="AB52" i="21" s="1"/>
  <c r="V51" i="21"/>
  <c r="N51" i="21"/>
  <c r="F51" i="21"/>
  <c r="V50" i="21"/>
  <c r="N50" i="21"/>
  <c r="F50" i="21"/>
  <c r="V49" i="21"/>
  <c r="N49" i="21"/>
  <c r="F49" i="21"/>
  <c r="P48" i="21"/>
  <c r="H48" i="21"/>
  <c r="P47" i="21"/>
  <c r="H47" i="21"/>
  <c r="Q46" i="21"/>
  <c r="I46" i="21"/>
  <c r="R45" i="21"/>
  <c r="J45" i="21"/>
  <c r="B45" i="21"/>
  <c r="Y45" i="21" s="1"/>
  <c r="S44" i="21"/>
  <c r="K44" i="21"/>
  <c r="C44" i="21"/>
  <c r="Z44" i="21" s="1"/>
  <c r="U43" i="21"/>
  <c r="M43" i="21"/>
  <c r="E43" i="21"/>
  <c r="AB43" i="21" s="1"/>
  <c r="U42" i="21"/>
  <c r="M42" i="21"/>
  <c r="E42" i="21"/>
  <c r="AB42" i="21" s="1"/>
  <c r="V41" i="21"/>
  <c r="N41" i="21"/>
  <c r="F41" i="21"/>
  <c r="V40" i="21"/>
  <c r="N40" i="21"/>
  <c r="F40" i="21"/>
  <c r="O39" i="21"/>
  <c r="G39" i="21"/>
  <c r="P38" i="21"/>
  <c r="H38" i="21"/>
  <c r="P37" i="21"/>
  <c r="H37" i="21"/>
  <c r="R36" i="21"/>
  <c r="J36" i="21"/>
  <c r="B36" i="21"/>
  <c r="Y36" i="21" s="1"/>
  <c r="R35" i="21"/>
  <c r="J35" i="21"/>
  <c r="B35" i="21"/>
  <c r="Y35" i="21" s="1"/>
  <c r="S34" i="21"/>
  <c r="K34" i="21"/>
  <c r="C34" i="21"/>
  <c r="Z34" i="21" s="1"/>
  <c r="S33" i="21"/>
  <c r="K33" i="21"/>
  <c r="C33" i="21"/>
  <c r="Z33" i="21" s="1"/>
  <c r="T32" i="21"/>
  <c r="L32" i="21"/>
  <c r="D32" i="21"/>
  <c r="AA32" i="21" s="1"/>
  <c r="U31" i="21"/>
  <c r="M31" i="21"/>
  <c r="E31" i="21"/>
  <c r="AB31" i="21" s="1"/>
  <c r="D103" i="21"/>
  <c r="AA103" i="21" s="1"/>
  <c r="AW103" i="21" s="1"/>
  <c r="T94" i="21"/>
  <c r="E85" i="21"/>
  <c r="AB85" i="21" s="1"/>
  <c r="K82" i="21"/>
  <c r="K76" i="21"/>
  <c r="D75" i="21"/>
  <c r="AA75" i="21" s="1"/>
  <c r="E74" i="21"/>
  <c r="AB74" i="21" s="1"/>
  <c r="I73" i="21"/>
  <c r="G72" i="21"/>
  <c r="K71" i="21"/>
  <c r="R70" i="21"/>
  <c r="T69" i="21"/>
  <c r="H67" i="21"/>
  <c r="I66" i="21"/>
  <c r="G65" i="21"/>
  <c r="H64" i="21"/>
  <c r="I63" i="21"/>
  <c r="I62" i="21"/>
  <c r="I61" i="21"/>
  <c r="M60" i="21"/>
  <c r="S59" i="21"/>
  <c r="H58" i="21"/>
  <c r="P57" i="21"/>
  <c r="G56" i="21"/>
  <c r="P55" i="21"/>
  <c r="D54" i="21"/>
  <c r="AA54" i="21" s="1"/>
  <c r="AW54" i="21" s="1"/>
  <c r="S53" i="21"/>
  <c r="E53" i="21"/>
  <c r="AB53" i="21" s="1"/>
  <c r="U52" i="21"/>
  <c r="L52" i="21"/>
  <c r="D52" i="21"/>
  <c r="AA52" i="21" s="1"/>
  <c r="U51" i="21"/>
  <c r="M51" i="21"/>
  <c r="E51" i="21"/>
  <c r="AB51" i="21" s="1"/>
  <c r="U50" i="21"/>
  <c r="M50" i="21"/>
  <c r="E50" i="21"/>
  <c r="AB50" i="21" s="1"/>
  <c r="U49" i="21"/>
  <c r="M49" i="21"/>
  <c r="E49" i="21"/>
  <c r="AB49" i="21" s="1"/>
  <c r="O48" i="21"/>
  <c r="G48" i="21"/>
  <c r="O47" i="21"/>
  <c r="G47" i="21"/>
  <c r="P46" i="21"/>
  <c r="H46" i="21"/>
  <c r="Q45" i="21"/>
  <c r="I45" i="21"/>
  <c r="R44" i="21"/>
  <c r="J44" i="21"/>
  <c r="B44" i="21"/>
  <c r="Y44" i="21" s="1"/>
  <c r="T43" i="21"/>
  <c r="L43" i="21"/>
  <c r="D43" i="21"/>
  <c r="AA43" i="21" s="1"/>
  <c r="T42" i="21"/>
  <c r="L42" i="21"/>
  <c r="D42" i="21"/>
  <c r="AA42" i="21" s="1"/>
  <c r="U41" i="21"/>
  <c r="M41" i="21"/>
  <c r="E41" i="21"/>
  <c r="AB41" i="21" s="1"/>
  <c r="U40" i="21"/>
  <c r="M40" i="21"/>
  <c r="E40" i="21"/>
  <c r="AB40" i="21" s="1"/>
  <c r="V39" i="21"/>
  <c r="N39" i="21"/>
  <c r="F39" i="21"/>
  <c r="O38" i="21"/>
  <c r="G38" i="21"/>
  <c r="O37" i="21"/>
  <c r="G37" i="21"/>
  <c r="Q36" i="21"/>
  <c r="I36" i="21"/>
  <c r="Q35" i="21"/>
  <c r="I35" i="21"/>
  <c r="G99" i="21"/>
  <c r="L94" i="21"/>
  <c r="C88" i="21"/>
  <c r="Z88" i="21" s="1"/>
  <c r="AV88" i="21" s="1"/>
  <c r="R79" i="21"/>
  <c r="G76" i="21"/>
  <c r="G73" i="21"/>
  <c r="I71" i="21"/>
  <c r="L70" i="21"/>
  <c r="R69" i="21"/>
  <c r="U68" i="21"/>
  <c r="F67" i="21"/>
  <c r="AC67" i="21" s="1"/>
  <c r="AY67" i="21" s="1"/>
  <c r="G66" i="21"/>
  <c r="B64" i="21"/>
  <c r="Y64" i="21" s="1"/>
  <c r="C63" i="21"/>
  <c r="C62" i="21"/>
  <c r="Z62" i="21" s="1"/>
  <c r="C61" i="21"/>
  <c r="Z61" i="21" s="1"/>
  <c r="K60" i="21"/>
  <c r="O59" i="21"/>
  <c r="F58" i="21"/>
  <c r="AC58" i="21" s="1"/>
  <c r="AY58" i="21" s="1"/>
  <c r="N57" i="21"/>
  <c r="C56" i="21"/>
  <c r="Z56" i="21" s="1"/>
  <c r="L55" i="21"/>
  <c r="V54" i="21"/>
  <c r="B54" i="21"/>
  <c r="Y54" i="21" s="1"/>
  <c r="O53" i="21"/>
  <c r="D53" i="21"/>
  <c r="AA53" i="21" s="1"/>
  <c r="T52" i="21"/>
  <c r="K52" i="21"/>
  <c r="C52" i="21"/>
  <c r="Z52" i="21" s="1"/>
  <c r="T51" i="21"/>
  <c r="L51" i="21"/>
  <c r="D51" i="21"/>
  <c r="AA51" i="21" s="1"/>
  <c r="T50" i="21"/>
  <c r="L50" i="21"/>
  <c r="D50" i="21"/>
  <c r="AA50" i="21" s="1"/>
  <c r="T49" i="21"/>
  <c r="L49" i="21"/>
  <c r="D49" i="21"/>
  <c r="AA49" i="21" s="1"/>
  <c r="V48" i="21"/>
  <c r="N48" i="21"/>
  <c r="F48" i="21"/>
  <c r="V47" i="21"/>
  <c r="N47" i="21"/>
  <c r="F47" i="21"/>
  <c r="O46" i="21"/>
  <c r="G46" i="21"/>
  <c r="P45" i="21"/>
  <c r="H45" i="21"/>
  <c r="Q44" i="21"/>
  <c r="I44" i="21"/>
  <c r="S43" i="21"/>
  <c r="K43" i="21"/>
  <c r="C43" i="21"/>
  <c r="Z43" i="21" s="1"/>
  <c r="S42" i="21"/>
  <c r="K42" i="21"/>
  <c r="C42" i="21"/>
  <c r="Z42" i="21" s="1"/>
  <c r="T41" i="21"/>
  <c r="L41" i="21"/>
  <c r="D41" i="21"/>
  <c r="AA41" i="21" s="1"/>
  <c r="T40" i="21"/>
  <c r="L40" i="21"/>
  <c r="D40" i="21"/>
  <c r="AA40" i="21" s="1"/>
  <c r="U39" i="21"/>
  <c r="M39" i="21"/>
  <c r="E39" i="21"/>
  <c r="AB39" i="21" s="1"/>
  <c r="V38" i="21"/>
  <c r="N38" i="21"/>
  <c r="F38" i="21"/>
  <c r="V37" i="21"/>
  <c r="N37" i="21"/>
  <c r="F37" i="21"/>
  <c r="P36" i="21"/>
  <c r="H36" i="21"/>
  <c r="P35" i="21"/>
  <c r="H35" i="21"/>
  <c r="Q34" i="21"/>
  <c r="I34" i="21"/>
  <c r="Q33" i="21"/>
  <c r="I33" i="21"/>
  <c r="R32" i="21"/>
  <c r="J32" i="21"/>
  <c r="B32" i="21"/>
  <c r="Y32" i="21" s="1"/>
  <c r="S31" i="21"/>
  <c r="K31" i="21"/>
  <c r="C31" i="21"/>
  <c r="Z31" i="21" s="1"/>
  <c r="I97" i="21"/>
  <c r="I95" i="21"/>
  <c r="J86" i="21"/>
  <c r="G83" i="21"/>
  <c r="B79" i="21"/>
  <c r="Y79" i="21" s="1"/>
  <c r="C71" i="21"/>
  <c r="Z71" i="21" s="1"/>
  <c r="AV71" i="21" s="1"/>
  <c r="J70" i="21"/>
  <c r="L69" i="21"/>
  <c r="S68" i="21"/>
  <c r="E60" i="21"/>
  <c r="AB60" i="21" s="1"/>
  <c r="AX60" i="21" s="1"/>
  <c r="M59" i="21"/>
  <c r="D58" i="21"/>
  <c r="AA58" i="21" s="1"/>
  <c r="L57" i="21"/>
  <c r="J55" i="21"/>
  <c r="T54" i="21"/>
  <c r="N53" i="21"/>
  <c r="C53" i="21"/>
  <c r="Z53" i="21" s="1"/>
  <c r="S52" i="21"/>
  <c r="J52" i="21"/>
  <c r="B52" i="21"/>
  <c r="Y52" i="21" s="1"/>
  <c r="S51" i="21"/>
  <c r="K51" i="21"/>
  <c r="C51" i="21"/>
  <c r="Z51" i="21" s="1"/>
  <c r="S50" i="21"/>
  <c r="K50" i="21"/>
  <c r="C50" i="21"/>
  <c r="S49" i="21"/>
  <c r="K49" i="21"/>
  <c r="C49" i="21"/>
  <c r="Z49" i="21" s="1"/>
  <c r="U48" i="21"/>
  <c r="M48" i="21"/>
  <c r="E48" i="21"/>
  <c r="AB48" i="21" s="1"/>
  <c r="U47" i="21"/>
  <c r="M47" i="21"/>
  <c r="E47" i="21"/>
  <c r="AB47" i="21" s="1"/>
  <c r="V46" i="21"/>
  <c r="N46" i="21"/>
  <c r="F46" i="21"/>
  <c r="O45" i="21"/>
  <c r="G45" i="21"/>
  <c r="P44" i="21"/>
  <c r="H44" i="21"/>
  <c r="R43" i="21"/>
  <c r="J43" i="21"/>
  <c r="B43" i="21"/>
  <c r="Y43" i="21" s="1"/>
  <c r="R42" i="21"/>
  <c r="J42" i="21"/>
  <c r="B42" i="21"/>
  <c r="Y42" i="21" s="1"/>
  <c r="S41" i="21"/>
  <c r="K41" i="21"/>
  <c r="C41" i="21"/>
  <c r="Z41" i="21" s="1"/>
  <c r="S40" i="21"/>
  <c r="K40" i="21"/>
  <c r="C40" i="21"/>
  <c r="Z40" i="21" s="1"/>
  <c r="T39" i="21"/>
  <c r="L39" i="21"/>
  <c r="D39" i="21"/>
  <c r="AA39" i="21" s="1"/>
  <c r="U38" i="21"/>
  <c r="M38" i="21"/>
  <c r="E38" i="21"/>
  <c r="AB38" i="21" s="1"/>
  <c r="U37" i="21"/>
  <c r="M37" i="21"/>
  <c r="E37" i="21"/>
  <c r="AB37" i="21" s="1"/>
  <c r="O36" i="21"/>
  <c r="G36" i="21"/>
  <c r="O35" i="21"/>
  <c r="G35" i="21"/>
  <c r="P34" i="21"/>
  <c r="H34" i="21"/>
  <c r="P33" i="21"/>
  <c r="H33" i="21"/>
  <c r="T104" i="21"/>
  <c r="B86" i="21"/>
  <c r="Y86" i="21" s="1"/>
  <c r="C83" i="21"/>
  <c r="Z83" i="21" s="1"/>
  <c r="O80" i="21"/>
  <c r="R77" i="21"/>
  <c r="D70" i="21"/>
  <c r="AA70" i="21" s="1"/>
  <c r="J69" i="21"/>
  <c r="M68" i="21"/>
  <c r="C60" i="21"/>
  <c r="Z60" i="21" s="1"/>
  <c r="AV60" i="21" s="1"/>
  <c r="K59" i="21"/>
  <c r="V58" i="21"/>
  <c r="H57" i="21"/>
  <c r="S56" i="21"/>
  <c r="H55" i="21"/>
  <c r="R54" i="21"/>
  <c r="M53" i="21"/>
  <c r="B53" i="21"/>
  <c r="Y53" i="21" s="1"/>
  <c r="R52" i="21"/>
  <c r="I52" i="21"/>
  <c r="R51" i="21"/>
  <c r="J51" i="21"/>
  <c r="B51" i="21"/>
  <c r="Y51" i="21" s="1"/>
  <c r="R50" i="21"/>
  <c r="J50" i="21"/>
  <c r="B50" i="21"/>
  <c r="Y50" i="21" s="1"/>
  <c r="R49" i="21"/>
  <c r="J49" i="21"/>
  <c r="B49" i="21"/>
  <c r="Y49" i="21" s="1"/>
  <c r="T48" i="21"/>
  <c r="L48" i="21"/>
  <c r="D48" i="21"/>
  <c r="AA48" i="21" s="1"/>
  <c r="T47" i="21"/>
  <c r="L47" i="21"/>
  <c r="D47" i="21"/>
  <c r="AA47" i="21" s="1"/>
  <c r="U46" i="21"/>
  <c r="M46" i="21"/>
  <c r="E46" i="21"/>
  <c r="AB46" i="21" s="1"/>
  <c r="V45" i="21"/>
  <c r="N45" i="21"/>
  <c r="F45" i="21"/>
  <c r="O44" i="21"/>
  <c r="G44" i="21"/>
  <c r="Q43" i="21"/>
  <c r="I43" i="21"/>
  <c r="Q42" i="21"/>
  <c r="I42" i="21"/>
  <c r="R41" i="21"/>
  <c r="J41" i="21"/>
  <c r="B41" i="21"/>
  <c r="Y41" i="21" s="1"/>
  <c r="R40" i="21"/>
  <c r="J40" i="21"/>
  <c r="B40" i="21"/>
  <c r="Y40" i="21" s="1"/>
  <c r="S39" i="21"/>
  <c r="K39" i="21"/>
  <c r="C39" i="21"/>
  <c r="Z39" i="21" s="1"/>
  <c r="T38" i="21"/>
  <c r="L38" i="21"/>
  <c r="D38" i="21"/>
  <c r="AA38" i="21" s="1"/>
  <c r="T37" i="21"/>
  <c r="L37" i="21"/>
  <c r="D37" i="21"/>
  <c r="AA37" i="21" s="1"/>
  <c r="V36" i="21"/>
  <c r="N36" i="21"/>
  <c r="F36" i="21"/>
  <c r="V35" i="21"/>
  <c r="N35" i="21"/>
  <c r="F35" i="21"/>
  <c r="O34" i="21"/>
  <c r="G34" i="21"/>
  <c r="O33" i="21"/>
  <c r="G33" i="21"/>
  <c r="P32" i="21"/>
  <c r="H32" i="21"/>
  <c r="Q31" i="21"/>
  <c r="I31" i="21"/>
  <c r="S30" i="21"/>
  <c r="V93" i="21"/>
  <c r="C87" i="21"/>
  <c r="Z87" i="21" s="1"/>
  <c r="M84" i="21"/>
  <c r="V81" i="21"/>
  <c r="V74" i="21"/>
  <c r="Q72" i="21"/>
  <c r="B69" i="21"/>
  <c r="Y69" i="21" s="1"/>
  <c r="E68" i="21"/>
  <c r="AB68" i="21" s="1"/>
  <c r="V67" i="21"/>
  <c r="Q65" i="21"/>
  <c r="R64" i="21"/>
  <c r="S63" i="21"/>
  <c r="S62" i="21"/>
  <c r="S61" i="21"/>
  <c r="E59" i="21"/>
  <c r="AB59" i="21" s="1"/>
  <c r="P58" i="21"/>
  <c r="D57" i="21"/>
  <c r="AA57" i="21" s="1"/>
  <c r="O56" i="21"/>
  <c r="B55" i="21"/>
  <c r="Y55" i="21" s="1"/>
  <c r="L54" i="21"/>
  <c r="K53" i="21"/>
  <c r="O52" i="21"/>
  <c r="G52" i="21"/>
  <c r="P51" i="21"/>
  <c r="H51" i="21"/>
  <c r="P50" i="21"/>
  <c r="H50" i="21"/>
  <c r="P49" i="21"/>
  <c r="H49" i="21"/>
  <c r="R48" i="21"/>
  <c r="J48" i="21"/>
  <c r="B48" i="21"/>
  <c r="Y48" i="21" s="1"/>
  <c r="R47" i="21"/>
  <c r="J47" i="21"/>
  <c r="B47" i="21"/>
  <c r="Y47" i="21" s="1"/>
  <c r="S46" i="21"/>
  <c r="K46" i="21"/>
  <c r="C46" i="21"/>
  <c r="Z46" i="21" s="1"/>
  <c r="T45" i="21"/>
  <c r="L45" i="21"/>
  <c r="D45" i="21"/>
  <c r="AA45" i="21" s="1"/>
  <c r="U44" i="21"/>
  <c r="M44" i="21"/>
  <c r="E44" i="21"/>
  <c r="AB44" i="21" s="1"/>
  <c r="O43" i="21"/>
  <c r="G43" i="21"/>
  <c r="O42" i="21"/>
  <c r="G42" i="21"/>
  <c r="P41" i="21"/>
  <c r="H41" i="21"/>
  <c r="P40" i="21"/>
  <c r="H40" i="21"/>
  <c r="Q39" i="21"/>
  <c r="I39" i="21"/>
  <c r="R38" i="21"/>
  <c r="J38" i="21"/>
  <c r="B38" i="21"/>
  <c r="Y38" i="21" s="1"/>
  <c r="R37" i="21"/>
  <c r="J37" i="21"/>
  <c r="B37" i="21"/>
  <c r="Y37" i="21" s="1"/>
  <c r="T36" i="21"/>
  <c r="L36" i="21"/>
  <c r="D36" i="21"/>
  <c r="AA36" i="21" s="1"/>
  <c r="T35" i="21"/>
  <c r="L35" i="21"/>
  <c r="D35" i="21"/>
  <c r="AA35" i="21" s="1"/>
  <c r="U34" i="21"/>
  <c r="M34" i="21"/>
  <c r="E34" i="21"/>
  <c r="AB34" i="21" s="1"/>
  <c r="U33" i="21"/>
  <c r="M33" i="21"/>
  <c r="E33" i="21"/>
  <c r="AB33" i="21" s="1"/>
  <c r="V32" i="21"/>
  <c r="N32" i="21"/>
  <c r="F32" i="21"/>
  <c r="O31" i="21"/>
  <c r="G31" i="21"/>
  <c r="Q30" i="21"/>
  <c r="I80" i="21"/>
  <c r="J78" i="21"/>
  <c r="Q63" i="21"/>
  <c r="Q61" i="21"/>
  <c r="N58" i="21"/>
  <c r="Q49" i="21"/>
  <c r="C45" i="21"/>
  <c r="Z45" i="21" s="1"/>
  <c r="F44" i="21"/>
  <c r="P43" i="21"/>
  <c r="P42" i="21"/>
  <c r="Q41" i="21"/>
  <c r="O40" i="21"/>
  <c r="P39" i="21"/>
  <c r="S38" i="21"/>
  <c r="S37" i="21"/>
  <c r="C35" i="21"/>
  <c r="Z35" i="21" s="1"/>
  <c r="L34" i="21"/>
  <c r="V33" i="21"/>
  <c r="B33" i="21"/>
  <c r="Y33" i="21" s="1"/>
  <c r="O32" i="21"/>
  <c r="L31" i="21"/>
  <c r="O30" i="21"/>
  <c r="G30" i="21"/>
  <c r="O29" i="21"/>
  <c r="G29" i="21"/>
  <c r="O28" i="21"/>
  <c r="G28" i="21"/>
  <c r="P27" i="21"/>
  <c r="H27" i="21"/>
  <c r="Q26" i="21"/>
  <c r="I26" i="21"/>
  <c r="Q25" i="21"/>
  <c r="I25" i="21"/>
  <c r="Q24" i="21"/>
  <c r="I24" i="21"/>
  <c r="T23" i="21"/>
  <c r="L23" i="21"/>
  <c r="D23" i="21"/>
  <c r="AA23" i="21" s="1"/>
  <c r="V22" i="21"/>
  <c r="N22" i="21"/>
  <c r="F22" i="21"/>
  <c r="O21" i="21"/>
  <c r="G21" i="21"/>
  <c r="O20" i="21"/>
  <c r="G20" i="21"/>
  <c r="Q19" i="21"/>
  <c r="I19" i="21"/>
  <c r="R18" i="21"/>
  <c r="J18" i="21"/>
  <c r="B18" i="21"/>
  <c r="Y18" i="21" s="1"/>
  <c r="S17" i="21"/>
  <c r="K17" i="21"/>
  <c r="C17" i="21"/>
  <c r="Z17" i="21" s="1"/>
  <c r="T16" i="21"/>
  <c r="L16" i="21"/>
  <c r="D16" i="21"/>
  <c r="AA16" i="21" s="1"/>
  <c r="T15" i="21"/>
  <c r="L15" i="21"/>
  <c r="D15" i="21"/>
  <c r="AA15" i="21" s="1"/>
  <c r="U14" i="21"/>
  <c r="M14" i="21"/>
  <c r="E14" i="21"/>
  <c r="AB14" i="21" s="1"/>
  <c r="V13" i="21"/>
  <c r="N13" i="21"/>
  <c r="F13" i="21"/>
  <c r="V12" i="21"/>
  <c r="N12" i="21"/>
  <c r="F12" i="21"/>
  <c r="P11" i="21"/>
  <c r="H11" i="21"/>
  <c r="R10" i="21"/>
  <c r="J10" i="21"/>
  <c r="B10" i="21"/>
  <c r="Y10" i="21" s="1"/>
  <c r="T9" i="21"/>
  <c r="L9" i="21"/>
  <c r="D9" i="21"/>
  <c r="AA9" i="21" s="1"/>
  <c r="U8" i="21"/>
  <c r="M8" i="21"/>
  <c r="E8" i="21"/>
  <c r="AB8" i="21" s="1"/>
  <c r="O7" i="21"/>
  <c r="G7" i="21"/>
  <c r="P6" i="21"/>
  <c r="H6" i="21"/>
  <c r="P5" i="21"/>
  <c r="H5" i="21"/>
  <c r="T104" i="20"/>
  <c r="AQ104" i="20" s="1"/>
  <c r="L104" i="20"/>
  <c r="AI104" i="20" s="1"/>
  <c r="D104" i="20"/>
  <c r="AA104" i="20" s="1"/>
  <c r="T103" i="20"/>
  <c r="AQ103" i="20" s="1"/>
  <c r="L103" i="20"/>
  <c r="AI103" i="20" s="1"/>
  <c r="D103" i="20"/>
  <c r="AA103" i="20" s="1"/>
  <c r="U102" i="20"/>
  <c r="AR102" i="20" s="1"/>
  <c r="R74" i="21"/>
  <c r="S71" i="21"/>
  <c r="G59" i="21"/>
  <c r="T55" i="21"/>
  <c r="Q50" i="21"/>
  <c r="O49" i="21"/>
  <c r="S48" i="21"/>
  <c r="S47" i="21"/>
  <c r="T46" i="21"/>
  <c r="D44" i="21"/>
  <c r="AA44" i="21" s="1"/>
  <c r="N43" i="21"/>
  <c r="N42" i="21"/>
  <c r="O41" i="21"/>
  <c r="I40" i="21"/>
  <c r="J39" i="21"/>
  <c r="Q38" i="21"/>
  <c r="Q37" i="21"/>
  <c r="J34" i="21"/>
  <c r="T33" i="21"/>
  <c r="M32" i="21"/>
  <c r="J31" i="21"/>
  <c r="N30" i="21"/>
  <c r="F30" i="21"/>
  <c r="V29" i="21"/>
  <c r="N29" i="21"/>
  <c r="F29" i="21"/>
  <c r="V28" i="21"/>
  <c r="N28" i="21"/>
  <c r="F28" i="21"/>
  <c r="O27" i="21"/>
  <c r="G27" i="21"/>
  <c r="P26" i="21"/>
  <c r="H26" i="21"/>
  <c r="P25" i="21"/>
  <c r="H25" i="21"/>
  <c r="P24" i="21"/>
  <c r="H24" i="21"/>
  <c r="S23" i="21"/>
  <c r="K23" i="21"/>
  <c r="C23" i="21"/>
  <c r="Z23" i="21" s="1"/>
  <c r="U22" i="21"/>
  <c r="M22" i="21"/>
  <c r="E22" i="21"/>
  <c r="AB22" i="21" s="1"/>
  <c r="V21" i="21"/>
  <c r="N21" i="21"/>
  <c r="F21" i="21"/>
  <c r="V20" i="21"/>
  <c r="N20" i="21"/>
  <c r="F20" i="21"/>
  <c r="P19" i="21"/>
  <c r="H19" i="21"/>
  <c r="Q18" i="21"/>
  <c r="I18" i="21"/>
  <c r="R17" i="21"/>
  <c r="J17" i="21"/>
  <c r="B17" i="21"/>
  <c r="Y17" i="21" s="1"/>
  <c r="S16" i="21"/>
  <c r="K16" i="21"/>
  <c r="C16" i="21"/>
  <c r="Z16" i="21" s="1"/>
  <c r="S15" i="21"/>
  <c r="K15" i="21"/>
  <c r="C15" i="21"/>
  <c r="Z15" i="21" s="1"/>
  <c r="T14" i="21"/>
  <c r="L14" i="21"/>
  <c r="D14" i="21"/>
  <c r="AA14" i="21" s="1"/>
  <c r="U13" i="21"/>
  <c r="M13" i="21"/>
  <c r="E13" i="21"/>
  <c r="AB13" i="21" s="1"/>
  <c r="U12" i="21"/>
  <c r="M12" i="21"/>
  <c r="E12" i="21"/>
  <c r="AB12" i="21" s="1"/>
  <c r="O11" i="21"/>
  <c r="G11" i="21"/>
  <c r="Q10" i="21"/>
  <c r="I10" i="21"/>
  <c r="S9" i="21"/>
  <c r="K9" i="21"/>
  <c r="C9" i="21"/>
  <c r="Z9" i="21" s="1"/>
  <c r="T8" i="21"/>
  <c r="L8" i="21"/>
  <c r="D8" i="21"/>
  <c r="AA8" i="21" s="1"/>
  <c r="V7" i="21"/>
  <c r="N7" i="21"/>
  <c r="F7" i="21"/>
  <c r="O6" i="21"/>
  <c r="D69" i="21"/>
  <c r="AA69" i="21" s="1"/>
  <c r="C59" i="21"/>
  <c r="Z59" i="21" s="1"/>
  <c r="AV59" i="21" s="1"/>
  <c r="D55" i="21"/>
  <c r="AA55" i="21" s="1"/>
  <c r="P52" i="21"/>
  <c r="Q51" i="21"/>
  <c r="O50" i="21"/>
  <c r="I49" i="21"/>
  <c r="Q48" i="21"/>
  <c r="Q47" i="21"/>
  <c r="R46" i="21"/>
  <c r="H43" i="21"/>
  <c r="H42" i="21"/>
  <c r="I41" i="21"/>
  <c r="G40" i="21"/>
  <c r="H39" i="21"/>
  <c r="K38" i="21"/>
  <c r="K37" i="21"/>
  <c r="U36" i="21"/>
  <c r="F34" i="21"/>
  <c r="AC34" i="21" s="1"/>
  <c r="R33" i="21"/>
  <c r="K32" i="21"/>
  <c r="H31" i="21"/>
  <c r="M30" i="21"/>
  <c r="E30" i="21"/>
  <c r="AB30" i="21" s="1"/>
  <c r="U29" i="21"/>
  <c r="M29" i="21"/>
  <c r="E29" i="21"/>
  <c r="AB29" i="21" s="1"/>
  <c r="U28" i="21"/>
  <c r="M28" i="21"/>
  <c r="E28" i="21"/>
  <c r="AB28" i="21" s="1"/>
  <c r="V27" i="21"/>
  <c r="N27" i="21"/>
  <c r="F27" i="21"/>
  <c r="O26" i="21"/>
  <c r="G26" i="21"/>
  <c r="O25" i="21"/>
  <c r="G25" i="21"/>
  <c r="O24" i="21"/>
  <c r="G24" i="21"/>
  <c r="R23" i="21"/>
  <c r="J23" i="21"/>
  <c r="B23" i="21"/>
  <c r="Y23" i="21" s="1"/>
  <c r="T22" i="21"/>
  <c r="L22" i="21"/>
  <c r="D22" i="21"/>
  <c r="AA22" i="21" s="1"/>
  <c r="U21" i="21"/>
  <c r="M21" i="21"/>
  <c r="E21" i="21"/>
  <c r="AB21" i="21" s="1"/>
  <c r="U20" i="21"/>
  <c r="M20" i="21"/>
  <c r="E20" i="21"/>
  <c r="AB20" i="21" s="1"/>
  <c r="O19" i="21"/>
  <c r="G19" i="21"/>
  <c r="P18" i="21"/>
  <c r="H18" i="21"/>
  <c r="Q17" i="21"/>
  <c r="I17" i="21"/>
  <c r="R16" i="21"/>
  <c r="J16" i="21"/>
  <c r="B16" i="21"/>
  <c r="Y16" i="21" s="1"/>
  <c r="R15" i="21"/>
  <c r="J15" i="21"/>
  <c r="B15" i="21"/>
  <c r="Y15" i="21" s="1"/>
  <c r="S14" i="21"/>
  <c r="K14" i="21"/>
  <c r="C14" i="21"/>
  <c r="Z14" i="21" s="1"/>
  <c r="T13" i="21"/>
  <c r="L13" i="21"/>
  <c r="D13" i="21"/>
  <c r="AA13" i="21" s="1"/>
  <c r="T12" i="21"/>
  <c r="L12" i="21"/>
  <c r="D12" i="21"/>
  <c r="AA12" i="21" s="1"/>
  <c r="V11" i="21"/>
  <c r="N11" i="21"/>
  <c r="F11" i="21"/>
  <c r="P10" i="21"/>
  <c r="H10" i="21"/>
  <c r="R9" i="21"/>
  <c r="J9" i="21"/>
  <c r="B9" i="21"/>
  <c r="Y9" i="21" s="1"/>
  <c r="S8" i="21"/>
  <c r="K8" i="21"/>
  <c r="C8" i="21"/>
  <c r="Z8" i="21" s="1"/>
  <c r="U7" i="21"/>
  <c r="M7" i="21"/>
  <c r="E7" i="21"/>
  <c r="AB7" i="21" s="1"/>
  <c r="V6" i="21"/>
  <c r="N6" i="21"/>
  <c r="F6" i="21"/>
  <c r="V5" i="21"/>
  <c r="N5" i="21"/>
  <c r="F5" i="21"/>
  <c r="R104" i="20"/>
  <c r="AO104" i="20" s="1"/>
  <c r="J104" i="20"/>
  <c r="AG104" i="20" s="1"/>
  <c r="B104" i="20"/>
  <c r="Y104" i="20" s="1"/>
  <c r="R103" i="20"/>
  <c r="J103" i="20"/>
  <c r="B103" i="20"/>
  <c r="Y103" i="20" s="1"/>
  <c r="S102" i="20"/>
  <c r="D104" i="21"/>
  <c r="AA104" i="21" s="1"/>
  <c r="AW104" i="21" s="1"/>
  <c r="N77" i="21"/>
  <c r="T75" i="21"/>
  <c r="P64" i="21"/>
  <c r="Q62" i="21"/>
  <c r="V57" i="21"/>
  <c r="K56" i="21"/>
  <c r="V53" i="21"/>
  <c r="H52" i="21"/>
  <c r="I51" i="21"/>
  <c r="G50" i="21"/>
  <c r="I48" i="21"/>
  <c r="I47" i="21"/>
  <c r="J46" i="21"/>
  <c r="S45" i="21"/>
  <c r="V44" i="21"/>
  <c r="C38" i="21"/>
  <c r="Z38" i="21" s="1"/>
  <c r="AV38" i="21" s="1"/>
  <c r="C37" i="21"/>
  <c r="Z37" i="21" s="1"/>
  <c r="AV37" i="21" s="1"/>
  <c r="M36" i="21"/>
  <c r="S35" i="21"/>
  <c r="V34" i="21"/>
  <c r="B34" i="21"/>
  <c r="Y34" i="21" s="1"/>
  <c r="L33" i="21"/>
  <c r="G32" i="21"/>
  <c r="T31" i="21"/>
  <c r="D31" i="21"/>
  <c r="AA31" i="21" s="1"/>
  <c r="U30" i="21"/>
  <c r="K30" i="21"/>
  <c r="C30" i="21"/>
  <c r="Z30" i="21" s="1"/>
  <c r="S29" i="21"/>
  <c r="K29" i="21"/>
  <c r="C29" i="21"/>
  <c r="Z29" i="21" s="1"/>
  <c r="S28" i="21"/>
  <c r="K28" i="21"/>
  <c r="C28" i="21"/>
  <c r="Z28" i="21" s="1"/>
  <c r="T27" i="21"/>
  <c r="L27" i="21"/>
  <c r="D27" i="21"/>
  <c r="AA27" i="21" s="1"/>
  <c r="U26" i="21"/>
  <c r="M26" i="21"/>
  <c r="E26" i="21"/>
  <c r="AB26" i="21" s="1"/>
  <c r="U25" i="21"/>
  <c r="M25" i="21"/>
  <c r="E25" i="21"/>
  <c r="AB25" i="21" s="1"/>
  <c r="U24" i="21"/>
  <c r="M24" i="21"/>
  <c r="E24" i="21"/>
  <c r="AB24" i="21" s="1"/>
  <c r="P23" i="21"/>
  <c r="H23" i="21"/>
  <c r="R22" i="21"/>
  <c r="J22" i="21"/>
  <c r="B22" i="21"/>
  <c r="Y22" i="21" s="1"/>
  <c r="S21" i="21"/>
  <c r="K21" i="21"/>
  <c r="C21" i="21"/>
  <c r="Z21" i="21" s="1"/>
  <c r="S20" i="21"/>
  <c r="K20" i="21"/>
  <c r="C20" i="21"/>
  <c r="Z20" i="21" s="1"/>
  <c r="U19" i="21"/>
  <c r="M19" i="21"/>
  <c r="E19" i="21"/>
  <c r="AB19" i="21" s="1"/>
  <c r="V18" i="21"/>
  <c r="N18" i="21"/>
  <c r="F18" i="21"/>
  <c r="O17" i="21"/>
  <c r="G17" i="21"/>
  <c r="P16" i="21"/>
  <c r="H16" i="21"/>
  <c r="P15" i="21"/>
  <c r="H15" i="21"/>
  <c r="Q14" i="21"/>
  <c r="I14" i="21"/>
  <c r="R13" i="21"/>
  <c r="J13" i="21"/>
  <c r="B13" i="21"/>
  <c r="Y13" i="21" s="1"/>
  <c r="R12" i="21"/>
  <c r="J12" i="21"/>
  <c r="B12" i="21"/>
  <c r="Y12" i="21" s="1"/>
  <c r="T11" i="21"/>
  <c r="L11" i="21"/>
  <c r="D11" i="21"/>
  <c r="AA11" i="21" s="1"/>
  <c r="V10" i="21"/>
  <c r="N10" i="21"/>
  <c r="F10" i="21"/>
  <c r="P9" i="21"/>
  <c r="H9" i="21"/>
  <c r="Q8" i="21"/>
  <c r="I8" i="21"/>
  <c r="S7" i="21"/>
  <c r="K7" i="21"/>
  <c r="C7" i="21"/>
  <c r="Z7" i="21" s="1"/>
  <c r="T6" i="21"/>
  <c r="L6" i="21"/>
  <c r="D6" i="21"/>
  <c r="AA6" i="21" s="1"/>
  <c r="T5" i="21"/>
  <c r="L5" i="21"/>
  <c r="D5" i="21"/>
  <c r="P104" i="20"/>
  <c r="AM104" i="20" s="1"/>
  <c r="H104" i="20"/>
  <c r="AE104" i="20" s="1"/>
  <c r="P103" i="20"/>
  <c r="AM103" i="20" s="1"/>
  <c r="H103" i="20"/>
  <c r="AE103" i="20" s="1"/>
  <c r="Q102" i="20"/>
  <c r="U60" i="21"/>
  <c r="F57" i="21"/>
  <c r="AC57" i="21" s="1"/>
  <c r="L53" i="21"/>
  <c r="F52" i="21"/>
  <c r="AC52" i="21" s="1"/>
  <c r="G51" i="21"/>
  <c r="C48" i="21"/>
  <c r="Z48" i="21" s="1"/>
  <c r="AV48" i="21" s="1"/>
  <c r="C47" i="21"/>
  <c r="Z47" i="21" s="1"/>
  <c r="D46" i="21"/>
  <c r="AA46" i="21" s="1"/>
  <c r="M45" i="21"/>
  <c r="T44" i="21"/>
  <c r="K36" i="21"/>
  <c r="M35" i="21"/>
  <c r="T34" i="21"/>
  <c r="J33" i="21"/>
  <c r="U32" i="21"/>
  <c r="E32" i="21"/>
  <c r="AB32" i="21" s="1"/>
  <c r="R31" i="21"/>
  <c r="B31" i="21"/>
  <c r="Y31" i="21" s="1"/>
  <c r="T30" i="21"/>
  <c r="J30" i="21"/>
  <c r="B30" i="21"/>
  <c r="Y30" i="21" s="1"/>
  <c r="R29" i="21"/>
  <c r="J29" i="21"/>
  <c r="B29" i="21"/>
  <c r="Y29" i="21" s="1"/>
  <c r="R28" i="21"/>
  <c r="J28" i="21"/>
  <c r="B28" i="21"/>
  <c r="Y28" i="21" s="1"/>
  <c r="S27" i="21"/>
  <c r="K27" i="21"/>
  <c r="C27" i="21"/>
  <c r="Z27" i="21" s="1"/>
  <c r="T26" i="21"/>
  <c r="L26" i="21"/>
  <c r="D26" i="21"/>
  <c r="AA26" i="21" s="1"/>
  <c r="T25" i="21"/>
  <c r="L25" i="21"/>
  <c r="D25" i="21"/>
  <c r="AA25" i="21" s="1"/>
  <c r="T24" i="21"/>
  <c r="L24" i="21"/>
  <c r="D24" i="21"/>
  <c r="AA24" i="21" s="1"/>
  <c r="O23" i="21"/>
  <c r="G23" i="21"/>
  <c r="Q73" i="21"/>
  <c r="Q56" i="21"/>
  <c r="N54" i="21"/>
  <c r="F43" i="21"/>
  <c r="AC43" i="21" s="1"/>
  <c r="AY43" i="21" s="1"/>
  <c r="I38" i="21"/>
  <c r="U35" i="21"/>
  <c r="D34" i="21"/>
  <c r="AA34" i="21" s="1"/>
  <c r="I30" i="21"/>
  <c r="P29" i="21"/>
  <c r="T28" i="21"/>
  <c r="I27" i="21"/>
  <c r="S26" i="21"/>
  <c r="J25" i="21"/>
  <c r="S24" i="21"/>
  <c r="Q23" i="21"/>
  <c r="I22" i="21"/>
  <c r="T21" i="21"/>
  <c r="D21" i="21"/>
  <c r="AA21" i="21" s="1"/>
  <c r="P20" i="21"/>
  <c r="N19" i="21"/>
  <c r="M18" i="21"/>
  <c r="M17" i="21"/>
  <c r="G16" i="21"/>
  <c r="Q15" i="21"/>
  <c r="N14" i="21"/>
  <c r="H13" i="21"/>
  <c r="P12" i="21"/>
  <c r="M11" i="21"/>
  <c r="M10" i="21"/>
  <c r="N9" i="21"/>
  <c r="H8" i="21"/>
  <c r="H7" i="21"/>
  <c r="S6" i="21"/>
  <c r="E6" i="21"/>
  <c r="AB6" i="21" s="1"/>
  <c r="AX6" i="21" s="1"/>
  <c r="R5" i="21"/>
  <c r="E5" i="21"/>
  <c r="M104" i="20"/>
  <c r="M103" i="20"/>
  <c r="AJ103" i="20" s="1"/>
  <c r="BF103" i="20" s="1"/>
  <c r="N102" i="20"/>
  <c r="AK102" i="20" s="1"/>
  <c r="F102" i="20"/>
  <c r="AC102" i="20" s="1"/>
  <c r="V101" i="20"/>
  <c r="AS101" i="20" s="1"/>
  <c r="N101" i="20"/>
  <c r="AK101" i="20" s="1"/>
  <c r="F101" i="20"/>
  <c r="AC101" i="20" s="1"/>
  <c r="O100" i="20"/>
  <c r="AL100" i="20" s="1"/>
  <c r="G100" i="20"/>
  <c r="AD100" i="20" s="1"/>
  <c r="P99" i="20"/>
  <c r="AM99" i="20" s="1"/>
  <c r="H99" i="20"/>
  <c r="AE99" i="20" s="1"/>
  <c r="Q98" i="20"/>
  <c r="AN98" i="20" s="1"/>
  <c r="I98" i="20"/>
  <c r="AF98" i="20" s="1"/>
  <c r="S97" i="20"/>
  <c r="K97" i="20"/>
  <c r="AH97" i="20" s="1"/>
  <c r="C97" i="20"/>
  <c r="Z97" i="20" s="1"/>
  <c r="O96" i="20"/>
  <c r="G96" i="20"/>
  <c r="AD96" i="20" s="1"/>
  <c r="O95" i="20"/>
  <c r="AL95" i="20" s="1"/>
  <c r="G95" i="20"/>
  <c r="AD95" i="20" s="1"/>
  <c r="Q94" i="20"/>
  <c r="AN94" i="20" s="1"/>
  <c r="I94" i="20"/>
  <c r="AF94" i="20" s="1"/>
  <c r="Q93" i="20"/>
  <c r="AN93" i="20" s="1"/>
  <c r="I93" i="20"/>
  <c r="AF93" i="20" s="1"/>
  <c r="R92" i="20"/>
  <c r="J92" i="20"/>
  <c r="B92" i="20"/>
  <c r="Y92" i="20" s="1"/>
  <c r="T91" i="20"/>
  <c r="AQ91" i="20" s="1"/>
  <c r="L91" i="20"/>
  <c r="AI91" i="20" s="1"/>
  <c r="D91" i="20"/>
  <c r="AA91" i="20" s="1"/>
  <c r="U90" i="20"/>
  <c r="M90" i="20"/>
  <c r="E90" i="20"/>
  <c r="AB90" i="20" s="1"/>
  <c r="V89" i="20"/>
  <c r="AS89" i="20" s="1"/>
  <c r="N89" i="20"/>
  <c r="F89" i="20"/>
  <c r="AC89" i="20" s="1"/>
  <c r="P88" i="20"/>
  <c r="AM88" i="20" s="1"/>
  <c r="H88" i="20"/>
  <c r="AE88" i="20" s="1"/>
  <c r="Q87" i="20"/>
  <c r="I87" i="20"/>
  <c r="AF87" i="20" s="1"/>
  <c r="Q86" i="20"/>
  <c r="I86" i="20"/>
  <c r="AF86" i="20" s="1"/>
  <c r="S85" i="20"/>
  <c r="K85" i="20"/>
  <c r="AH85" i="20" s="1"/>
  <c r="C85" i="20"/>
  <c r="Z85" i="20" s="1"/>
  <c r="S84" i="20"/>
  <c r="K84" i="20"/>
  <c r="AH84" i="20" s="1"/>
  <c r="C84" i="20"/>
  <c r="Z84" i="20" s="1"/>
  <c r="S83" i="20"/>
  <c r="J54" i="21"/>
  <c r="K47" i="21"/>
  <c r="N44" i="21"/>
  <c r="K35" i="21"/>
  <c r="H30" i="21"/>
  <c r="L29" i="21"/>
  <c r="Q28" i="21"/>
  <c r="E27" i="21"/>
  <c r="AB27" i="21" s="1"/>
  <c r="AX27" i="21" s="1"/>
  <c r="R26" i="21"/>
  <c r="F25" i="21"/>
  <c r="AC25" i="21" s="1"/>
  <c r="R24" i="21"/>
  <c r="N23" i="21"/>
  <c r="H22" i="21"/>
  <c r="R21" i="21"/>
  <c r="B21" i="21"/>
  <c r="Y21" i="21" s="1"/>
  <c r="L20" i="21"/>
  <c r="L19" i="21"/>
  <c r="L18" i="21"/>
  <c r="L17" i="21"/>
  <c r="V16" i="21"/>
  <c r="F16" i="21"/>
  <c r="O15" i="21"/>
  <c r="J14" i="21"/>
  <c r="G13" i="21"/>
  <c r="O12" i="21"/>
  <c r="K11" i="21"/>
  <c r="L10" i="21"/>
  <c r="M9" i="21"/>
  <c r="G8" i="21"/>
  <c r="T7" i="21"/>
  <c r="D7" i="21"/>
  <c r="AA7" i="21" s="1"/>
  <c r="AW7" i="21" s="1"/>
  <c r="R6" i="21"/>
  <c r="C6" i="21"/>
  <c r="Z6" i="21" s="1"/>
  <c r="Q5" i="21"/>
  <c r="C5" i="21"/>
  <c r="K104" i="20"/>
  <c r="AH104" i="20" s="1"/>
  <c r="K103" i="20"/>
  <c r="AH103" i="20" s="1"/>
  <c r="M102" i="20"/>
  <c r="E102" i="20"/>
  <c r="AB102" i="20" s="1"/>
  <c r="U101" i="20"/>
  <c r="AR101" i="20" s="1"/>
  <c r="M101" i="20"/>
  <c r="E101" i="20"/>
  <c r="AB101" i="20" s="1"/>
  <c r="V100" i="20"/>
  <c r="AS100" i="20" s="1"/>
  <c r="N100" i="20"/>
  <c r="F100" i="20"/>
  <c r="AC100" i="20" s="1"/>
  <c r="O99" i="20"/>
  <c r="AL99" i="20" s="1"/>
  <c r="G99" i="20"/>
  <c r="AD99" i="20" s="1"/>
  <c r="P98" i="20"/>
  <c r="H98" i="20"/>
  <c r="AE98" i="20" s="1"/>
  <c r="R97" i="20"/>
  <c r="AO97" i="20" s="1"/>
  <c r="J97" i="20"/>
  <c r="AG97" i="20" s="1"/>
  <c r="B97" i="20"/>
  <c r="Y97" i="20" s="1"/>
  <c r="V96" i="20"/>
  <c r="AS96" i="20" s="1"/>
  <c r="N96" i="20"/>
  <c r="AK96" i="20" s="1"/>
  <c r="F96" i="20"/>
  <c r="AC96" i="20" s="1"/>
  <c r="V95" i="20"/>
  <c r="AS95" i="20" s="1"/>
  <c r="N95" i="20"/>
  <c r="F95" i="20"/>
  <c r="AC95" i="20" s="1"/>
  <c r="P94" i="20"/>
  <c r="AM94" i="20" s="1"/>
  <c r="H94" i="20"/>
  <c r="AE94" i="20" s="1"/>
  <c r="P93" i="20"/>
  <c r="AM93" i="20" s="1"/>
  <c r="H93" i="20"/>
  <c r="AE93" i="20" s="1"/>
  <c r="Q92" i="20"/>
  <c r="AN92" i="20" s="1"/>
  <c r="I92" i="20"/>
  <c r="AF92" i="20" s="1"/>
  <c r="S91" i="20"/>
  <c r="K91" i="20"/>
  <c r="AH91" i="20" s="1"/>
  <c r="C91" i="20"/>
  <c r="Z91" i="20" s="1"/>
  <c r="T90" i="20"/>
  <c r="AQ90" i="20" s="1"/>
  <c r="L90" i="20"/>
  <c r="AI90" i="20" s="1"/>
  <c r="D90" i="20"/>
  <c r="AA90" i="20" s="1"/>
  <c r="U89" i="20"/>
  <c r="AR89" i="20" s="1"/>
  <c r="M89" i="20"/>
  <c r="E89" i="20"/>
  <c r="AB89" i="20" s="1"/>
  <c r="O88" i="20"/>
  <c r="G88" i="20"/>
  <c r="AD88" i="20" s="1"/>
  <c r="P87" i="20"/>
  <c r="AM87" i="20" s="1"/>
  <c r="H87" i="20"/>
  <c r="AE87" i="20" s="1"/>
  <c r="P86" i="20"/>
  <c r="AM86" i="20" s="1"/>
  <c r="H86" i="20"/>
  <c r="R85" i="20"/>
  <c r="AO85" i="20" s="1"/>
  <c r="J85" i="20"/>
  <c r="B85" i="20"/>
  <c r="Y85" i="20" s="1"/>
  <c r="R84" i="20"/>
  <c r="AO84" i="20" s="1"/>
  <c r="J84" i="20"/>
  <c r="AG84" i="20" s="1"/>
  <c r="B84" i="20"/>
  <c r="Y84" i="20" s="1"/>
  <c r="R83" i="20"/>
  <c r="F100" i="21"/>
  <c r="AC100" i="21" s="1"/>
  <c r="I96" i="21"/>
  <c r="F81" i="21"/>
  <c r="AC81" i="21" s="1"/>
  <c r="AY81" i="21" s="1"/>
  <c r="Q66" i="21"/>
  <c r="N52" i="21"/>
  <c r="L44" i="21"/>
  <c r="G41" i="21"/>
  <c r="R39" i="21"/>
  <c r="S36" i="21"/>
  <c r="E35" i="21"/>
  <c r="AB35" i="21" s="1"/>
  <c r="D30" i="21"/>
  <c r="AA30" i="21" s="1"/>
  <c r="AW30" i="21" s="1"/>
  <c r="I29" i="21"/>
  <c r="P28" i="21"/>
  <c r="B27" i="21"/>
  <c r="Y27" i="21" s="1"/>
  <c r="N26" i="21"/>
  <c r="C25" i="21"/>
  <c r="Z25" i="21" s="1"/>
  <c r="N24" i="21"/>
  <c r="M23" i="21"/>
  <c r="G22" i="21"/>
  <c r="Q21" i="21"/>
  <c r="J20" i="21"/>
  <c r="K19" i="21"/>
  <c r="K18" i="21"/>
  <c r="H17" i="21"/>
  <c r="U16" i="21"/>
  <c r="E16" i="21"/>
  <c r="AB16" i="21" s="1"/>
  <c r="AX16" i="21" s="1"/>
  <c r="N15" i="21"/>
  <c r="H14" i="21"/>
  <c r="S13" i="21"/>
  <c r="C13" i="21"/>
  <c r="Z13" i="21" s="1"/>
  <c r="K12" i="21"/>
  <c r="J11" i="21"/>
  <c r="K10" i="21"/>
  <c r="I9" i="21"/>
  <c r="V8" i="21"/>
  <c r="F8" i="21"/>
  <c r="AC8" i="21" s="1"/>
  <c r="R7" i="21"/>
  <c r="B7" i="21"/>
  <c r="Y7" i="21" s="1"/>
  <c r="Q6" i="21"/>
  <c r="B6" i="21"/>
  <c r="Y6" i="21" s="1"/>
  <c r="O5" i="21"/>
  <c r="V104" i="20"/>
  <c r="AS104" i="20" s="1"/>
  <c r="I104" i="20"/>
  <c r="AF104" i="20" s="1"/>
  <c r="V103" i="20"/>
  <c r="AS103" i="20" s="1"/>
  <c r="I103" i="20"/>
  <c r="AF103" i="20" s="1"/>
  <c r="L102" i="20"/>
  <c r="AI102" i="20" s="1"/>
  <c r="D102" i="20"/>
  <c r="AA102" i="20" s="1"/>
  <c r="T101" i="20"/>
  <c r="AQ101" i="20" s="1"/>
  <c r="L101" i="20"/>
  <c r="AI101" i="20" s="1"/>
  <c r="D101" i="20"/>
  <c r="AA101" i="20" s="1"/>
  <c r="U100" i="20"/>
  <c r="AR100" i="20" s="1"/>
  <c r="M100" i="20"/>
  <c r="E100" i="20"/>
  <c r="AB100" i="20" s="1"/>
  <c r="V99" i="20"/>
  <c r="AS99" i="20" s="1"/>
  <c r="N99" i="20"/>
  <c r="F99" i="20"/>
  <c r="AC99" i="20" s="1"/>
  <c r="O98" i="20"/>
  <c r="AL98" i="20" s="1"/>
  <c r="G98" i="20"/>
  <c r="AD98" i="20" s="1"/>
  <c r="Q97" i="20"/>
  <c r="AN97" i="20" s="1"/>
  <c r="I97" i="20"/>
  <c r="AF97" i="20" s="1"/>
  <c r="U96" i="20"/>
  <c r="AR96" i="20" s="1"/>
  <c r="M96" i="20"/>
  <c r="E96" i="20"/>
  <c r="AB96" i="20" s="1"/>
  <c r="U95" i="20"/>
  <c r="AR95" i="20" s="1"/>
  <c r="M95" i="20"/>
  <c r="E95" i="20"/>
  <c r="AB95" i="20" s="1"/>
  <c r="O94" i="20"/>
  <c r="G94" i="20"/>
  <c r="AD94" i="20" s="1"/>
  <c r="O93" i="20"/>
  <c r="G93" i="20"/>
  <c r="AD93" i="20" s="1"/>
  <c r="P92" i="20"/>
  <c r="AM92" i="20" s="1"/>
  <c r="H92" i="20"/>
  <c r="AE92" i="20" s="1"/>
  <c r="R91" i="20"/>
  <c r="AO91" i="20" s="1"/>
  <c r="J91" i="20"/>
  <c r="B91" i="20"/>
  <c r="Y91" i="20" s="1"/>
  <c r="S90" i="20"/>
  <c r="K90" i="20"/>
  <c r="AH90" i="20" s="1"/>
  <c r="C90" i="20"/>
  <c r="Z90" i="20" s="1"/>
  <c r="T89" i="20"/>
  <c r="AQ89" i="20" s="1"/>
  <c r="L89" i="20"/>
  <c r="AI89" i="20" s="1"/>
  <c r="D89" i="20"/>
  <c r="AA89" i="20" s="1"/>
  <c r="V88" i="20"/>
  <c r="AS88" i="20" s="1"/>
  <c r="N88" i="20"/>
  <c r="AK88" i="20" s="1"/>
  <c r="F88" i="20"/>
  <c r="AC88" i="20" s="1"/>
  <c r="O87" i="20"/>
  <c r="AL87" i="20" s="1"/>
  <c r="G87" i="20"/>
  <c r="AD87" i="20" s="1"/>
  <c r="O86" i="20"/>
  <c r="AL86" i="20" s="1"/>
  <c r="G86" i="20"/>
  <c r="AD86" i="20" s="1"/>
  <c r="Q85" i="20"/>
  <c r="I85" i="20"/>
  <c r="AF85" i="20" s="1"/>
  <c r="Q84" i="20"/>
  <c r="AN84" i="20" s="1"/>
  <c r="I84" i="20"/>
  <c r="AF84" i="20" s="1"/>
  <c r="Q83" i="20"/>
  <c r="O72" i="21"/>
  <c r="K45" i="21"/>
  <c r="V42" i="21"/>
  <c r="I37" i="21"/>
  <c r="C36" i="21"/>
  <c r="Z36" i="21" s="1"/>
  <c r="N33" i="21"/>
  <c r="Q32" i="21"/>
  <c r="P31" i="21"/>
  <c r="V30" i="21"/>
  <c r="D29" i="21"/>
  <c r="AA29" i="21" s="1"/>
  <c r="I28" i="21"/>
  <c r="R27" i="21"/>
  <c r="J26" i="21"/>
  <c r="S25" i="21"/>
  <c r="J24" i="21"/>
  <c r="F23" i="21"/>
  <c r="Q22" i="21"/>
  <c r="L21" i="21"/>
  <c r="H20" i="21"/>
  <c r="V19" i="21"/>
  <c r="F19" i="21"/>
  <c r="AC19" i="21" s="1"/>
  <c r="U18" i="21"/>
  <c r="E18" i="21"/>
  <c r="AB18" i="21" s="1"/>
  <c r="U17" i="21"/>
  <c r="E17" i="21"/>
  <c r="AB17" i="21" s="1"/>
  <c r="O16" i="21"/>
  <c r="I15" i="21"/>
  <c r="V14" i="21"/>
  <c r="F14" i="21"/>
  <c r="AC14" i="21" s="1"/>
  <c r="P13" i="21"/>
  <c r="H12" i="21"/>
  <c r="U11" i="21"/>
  <c r="E11" i="21"/>
  <c r="AB11" i="21" s="1"/>
  <c r="U10" i="21"/>
  <c r="E10" i="21"/>
  <c r="AB10" i="21" s="1"/>
  <c r="V9" i="21"/>
  <c r="F9" i="21"/>
  <c r="P8" i="21"/>
  <c r="P7" i="21"/>
  <c r="K6" i="21"/>
  <c r="K5" i="21"/>
  <c r="S104" i="20"/>
  <c r="F104" i="20"/>
  <c r="AC104" i="20" s="1"/>
  <c r="S103" i="20"/>
  <c r="F103" i="20"/>
  <c r="AC103" i="20" s="1"/>
  <c r="T102" i="20"/>
  <c r="AQ102" i="20" s="1"/>
  <c r="J102" i="20"/>
  <c r="AG102" i="20" s="1"/>
  <c r="B102" i="20"/>
  <c r="Y102" i="20" s="1"/>
  <c r="R101" i="20"/>
  <c r="AO101" i="20" s="1"/>
  <c r="J101" i="20"/>
  <c r="AG101" i="20" s="1"/>
  <c r="B101" i="20"/>
  <c r="Y101" i="20" s="1"/>
  <c r="S100" i="20"/>
  <c r="AP100" i="20" s="1"/>
  <c r="K100" i="20"/>
  <c r="AH100" i="20" s="1"/>
  <c r="C100" i="20"/>
  <c r="Z100" i="20" s="1"/>
  <c r="T99" i="20"/>
  <c r="AQ99" i="20" s="1"/>
  <c r="L99" i="20"/>
  <c r="AI99" i="20" s="1"/>
  <c r="D99" i="20"/>
  <c r="AA99" i="20" s="1"/>
  <c r="U98" i="20"/>
  <c r="AR98" i="20" s="1"/>
  <c r="M98" i="20"/>
  <c r="E98" i="20"/>
  <c r="AB98" i="20" s="1"/>
  <c r="O97" i="20"/>
  <c r="AL97" i="20" s="1"/>
  <c r="G97" i="20"/>
  <c r="AD97" i="20" s="1"/>
  <c r="S96" i="20"/>
  <c r="K96" i="20"/>
  <c r="AH96" i="20" s="1"/>
  <c r="C96" i="20"/>
  <c r="Z96" i="20" s="1"/>
  <c r="S95" i="20"/>
  <c r="K95" i="20"/>
  <c r="AH95" i="20" s="1"/>
  <c r="C95" i="20"/>
  <c r="Z95" i="20" s="1"/>
  <c r="U94" i="20"/>
  <c r="AR94" i="20" s="1"/>
  <c r="M94" i="20"/>
  <c r="E94" i="20"/>
  <c r="AB94" i="20" s="1"/>
  <c r="U93" i="20"/>
  <c r="M93" i="20"/>
  <c r="E93" i="20"/>
  <c r="AB93" i="20" s="1"/>
  <c r="V92" i="20"/>
  <c r="AS92" i="20" s="1"/>
  <c r="N92" i="20"/>
  <c r="AK92" i="20" s="1"/>
  <c r="F92" i="20"/>
  <c r="AC92" i="20" s="1"/>
  <c r="P91" i="20"/>
  <c r="AM91" i="20" s="1"/>
  <c r="H91" i="20"/>
  <c r="AE91" i="20" s="1"/>
  <c r="Q90" i="20"/>
  <c r="AN90" i="20" s="1"/>
  <c r="I90" i="20"/>
  <c r="AF90" i="20" s="1"/>
  <c r="R89" i="20"/>
  <c r="AO89" i="20" s="1"/>
  <c r="J89" i="20"/>
  <c r="AG89" i="20" s="1"/>
  <c r="B89" i="20"/>
  <c r="Y89" i="20" s="1"/>
  <c r="T88" i="20"/>
  <c r="AQ88" i="20" s="1"/>
  <c r="L88" i="20"/>
  <c r="AI88" i="20" s="1"/>
  <c r="D88" i="20"/>
  <c r="AA88" i="20" s="1"/>
  <c r="U87" i="20"/>
  <c r="AR87" i="20" s="1"/>
  <c r="M87" i="20"/>
  <c r="E87" i="20"/>
  <c r="AB87" i="20" s="1"/>
  <c r="K68" i="21"/>
  <c r="P67" i="21"/>
  <c r="K48" i="21"/>
  <c r="L46" i="21"/>
  <c r="E45" i="21"/>
  <c r="AB45" i="21" s="1"/>
  <c r="F42" i="21"/>
  <c r="AC42" i="21" s="1"/>
  <c r="F33" i="21"/>
  <c r="AC33" i="21" s="1"/>
  <c r="AY33" i="21" s="1"/>
  <c r="I32" i="21"/>
  <c r="N31" i="21"/>
  <c r="R30" i="21"/>
  <c r="H28" i="21"/>
  <c r="Q27" i="21"/>
  <c r="F26" i="21"/>
  <c r="AC26" i="21" s="1"/>
  <c r="R25" i="21"/>
  <c r="F24" i="21"/>
  <c r="AC24" i="21" s="1"/>
  <c r="AY24" i="21" s="1"/>
  <c r="E23" i="21"/>
  <c r="AB23" i="21" s="1"/>
  <c r="AX23" i="21" s="1"/>
  <c r="P22" i="21"/>
  <c r="J21" i="21"/>
  <c r="T20" i="21"/>
  <c r="D20" i="21"/>
  <c r="AA20" i="21" s="1"/>
  <c r="T19" i="21"/>
  <c r="D19" i="21"/>
  <c r="AA19" i="21" s="1"/>
  <c r="T18" i="21"/>
  <c r="D18" i="21"/>
  <c r="AA18" i="21" s="1"/>
  <c r="T17" i="21"/>
  <c r="D17" i="21"/>
  <c r="AA17" i="21" s="1"/>
  <c r="N16" i="21"/>
  <c r="G15" i="21"/>
  <c r="R14" i="21"/>
  <c r="B14" i="21"/>
  <c r="Y14" i="21" s="1"/>
  <c r="O13" i="21"/>
  <c r="G12" i="21"/>
  <c r="S11" i="21"/>
  <c r="C11" i="21"/>
  <c r="Z11" i="21" s="1"/>
  <c r="T10" i="21"/>
  <c r="D10" i="21"/>
  <c r="AA10" i="21" s="1"/>
  <c r="U9" i="21"/>
  <c r="E9" i="21"/>
  <c r="AB9" i="21" s="1"/>
  <c r="O8" i="21"/>
  <c r="L7" i="21"/>
  <c r="J6" i="21"/>
  <c r="J5" i="21"/>
  <c r="Q104" i="20"/>
  <c r="AN104" i="20" s="1"/>
  <c r="E104" i="20"/>
  <c r="AB104" i="20" s="1"/>
  <c r="Q103" i="20"/>
  <c r="AN103" i="20" s="1"/>
  <c r="E103" i="20"/>
  <c r="AB103" i="20" s="1"/>
  <c r="AX103" i="20" s="1"/>
  <c r="R102" i="20"/>
  <c r="I102" i="20"/>
  <c r="Q101" i="20"/>
  <c r="AN101" i="20" s="1"/>
  <c r="I101" i="20"/>
  <c r="AF101" i="20" s="1"/>
  <c r="R100" i="20"/>
  <c r="AO100" i="20" s="1"/>
  <c r="J100" i="20"/>
  <c r="B100" i="20"/>
  <c r="Y100" i="20" s="1"/>
  <c r="S99" i="20"/>
  <c r="K99" i="20"/>
  <c r="AH99" i="20" s="1"/>
  <c r="C99" i="20"/>
  <c r="Z99" i="20" s="1"/>
  <c r="T98" i="20"/>
  <c r="AQ98" i="20" s="1"/>
  <c r="L98" i="20"/>
  <c r="AI98" i="20" s="1"/>
  <c r="D98" i="20"/>
  <c r="AA98" i="20" s="1"/>
  <c r="V97" i="20"/>
  <c r="AS97" i="20" s="1"/>
  <c r="N97" i="20"/>
  <c r="F97" i="20"/>
  <c r="AC97" i="20" s="1"/>
  <c r="R96" i="20"/>
  <c r="AO96" i="20" s="1"/>
  <c r="J96" i="20"/>
  <c r="AG96" i="20" s="1"/>
  <c r="B96" i="20"/>
  <c r="Y96" i="20" s="1"/>
  <c r="R95" i="20"/>
  <c r="AO95" i="20" s="1"/>
  <c r="J95" i="20"/>
  <c r="AG95" i="20" s="1"/>
  <c r="B95" i="20"/>
  <c r="Y95" i="20" s="1"/>
  <c r="T94" i="20"/>
  <c r="AQ94" i="20" s="1"/>
  <c r="L94" i="20"/>
  <c r="AI94" i="20" s="1"/>
  <c r="D94" i="20"/>
  <c r="AA94" i="20" s="1"/>
  <c r="T93" i="20"/>
  <c r="AQ93" i="20" s="1"/>
  <c r="L93" i="20"/>
  <c r="AI93" i="20" s="1"/>
  <c r="D93" i="20"/>
  <c r="AA93" i="20" s="1"/>
  <c r="U92" i="20"/>
  <c r="AR92" i="20" s="1"/>
  <c r="M92" i="20"/>
  <c r="E92" i="20"/>
  <c r="AB92" i="20" s="1"/>
  <c r="O91" i="20"/>
  <c r="AL91" i="20" s="1"/>
  <c r="G91" i="20"/>
  <c r="AD91" i="20" s="1"/>
  <c r="P90" i="20"/>
  <c r="AM90" i="20" s="1"/>
  <c r="H90" i="20"/>
  <c r="AE90" i="20" s="1"/>
  <c r="Q89" i="20"/>
  <c r="I89" i="20"/>
  <c r="AF89" i="20" s="1"/>
  <c r="S88" i="20"/>
  <c r="C68" i="21"/>
  <c r="E36" i="21"/>
  <c r="AB36" i="21" s="1"/>
  <c r="N34" i="21"/>
  <c r="F31" i="21"/>
  <c r="AC31" i="21" s="1"/>
  <c r="AY31" i="21" s="1"/>
  <c r="M27" i="21"/>
  <c r="C26" i="21"/>
  <c r="Z26" i="21" s="1"/>
  <c r="B25" i="21"/>
  <c r="Y25" i="21" s="1"/>
  <c r="I23" i="21"/>
  <c r="C22" i="21"/>
  <c r="Z22" i="21" s="1"/>
  <c r="B19" i="21"/>
  <c r="Y19" i="21" s="1"/>
  <c r="C18" i="21"/>
  <c r="Z18" i="21" s="1"/>
  <c r="AV18" i="21" s="1"/>
  <c r="Q12" i="21"/>
  <c r="R11" i="21"/>
  <c r="U5" i="21"/>
  <c r="C104" i="20"/>
  <c r="Z104" i="20" s="1"/>
  <c r="AV104" i="20" s="1"/>
  <c r="C103" i="20"/>
  <c r="Z103" i="20" s="1"/>
  <c r="AV103" i="20" s="1"/>
  <c r="K102" i="20"/>
  <c r="AH102" i="20" s="1"/>
  <c r="BD102" i="20" s="1"/>
  <c r="P101" i="20"/>
  <c r="AM101" i="20" s="1"/>
  <c r="D100" i="20"/>
  <c r="AA100" i="20" s="1"/>
  <c r="M99" i="20"/>
  <c r="AJ99" i="20" s="1"/>
  <c r="C98" i="20"/>
  <c r="Z98" i="20" s="1"/>
  <c r="T97" i="20"/>
  <c r="AQ97" i="20" s="1"/>
  <c r="P96" i="20"/>
  <c r="AM96" i="20" s="1"/>
  <c r="T95" i="20"/>
  <c r="AQ95" i="20" s="1"/>
  <c r="K94" i="20"/>
  <c r="AH94" i="20" s="1"/>
  <c r="V93" i="20"/>
  <c r="AS93" i="20" s="1"/>
  <c r="B93" i="20"/>
  <c r="Y93" i="20" s="1"/>
  <c r="L92" i="20"/>
  <c r="AI92" i="20" s="1"/>
  <c r="E91" i="20"/>
  <c r="AB91" i="20" s="1"/>
  <c r="J90" i="20"/>
  <c r="AG90" i="20" s="1"/>
  <c r="S89" i="20"/>
  <c r="K88" i="20"/>
  <c r="AH88" i="20" s="1"/>
  <c r="K87" i="20"/>
  <c r="AH87" i="20" s="1"/>
  <c r="L86" i="20"/>
  <c r="AI86" i="20" s="1"/>
  <c r="P85" i="20"/>
  <c r="AM85" i="20" s="1"/>
  <c r="E85" i="20"/>
  <c r="AB85" i="20" s="1"/>
  <c r="P84" i="20"/>
  <c r="AM84" i="20" s="1"/>
  <c r="E84" i="20"/>
  <c r="AB84" i="20" s="1"/>
  <c r="P83" i="20"/>
  <c r="AM83" i="20" s="1"/>
  <c r="H83" i="20"/>
  <c r="AE83" i="20" s="1"/>
  <c r="R82" i="20"/>
  <c r="J82" i="20"/>
  <c r="B82" i="20"/>
  <c r="Y82" i="20" s="1"/>
  <c r="S81" i="20"/>
  <c r="K81" i="20"/>
  <c r="AH81" i="20" s="1"/>
  <c r="C81" i="20"/>
  <c r="Z81" i="20" s="1"/>
  <c r="U80" i="20"/>
  <c r="M80" i="20"/>
  <c r="E80" i="20"/>
  <c r="AB80" i="20" s="1"/>
  <c r="V79" i="20"/>
  <c r="AS79" i="20" s="1"/>
  <c r="N79" i="20"/>
  <c r="AK79" i="20" s="1"/>
  <c r="F79" i="20"/>
  <c r="AC79" i="20" s="1"/>
  <c r="O78" i="20"/>
  <c r="G78" i="20"/>
  <c r="AD78" i="20" s="1"/>
  <c r="O77" i="20"/>
  <c r="G77" i="20"/>
  <c r="AD77" i="20" s="1"/>
  <c r="S76" i="20"/>
  <c r="K76" i="20"/>
  <c r="AH76" i="20" s="1"/>
  <c r="C76" i="20"/>
  <c r="Z76" i="20" s="1"/>
  <c r="T75" i="20"/>
  <c r="AQ75" i="20" s="1"/>
  <c r="L75" i="20"/>
  <c r="AI75" i="20" s="1"/>
  <c r="D75" i="20"/>
  <c r="AA75" i="20" s="1"/>
  <c r="U74" i="20"/>
  <c r="AR74" i="20" s="1"/>
  <c r="M74" i="20"/>
  <c r="E74" i="20"/>
  <c r="AB74" i="20" s="1"/>
  <c r="U73" i="20"/>
  <c r="AR73" i="20" s="1"/>
  <c r="M73" i="20"/>
  <c r="AJ73" i="20" s="1"/>
  <c r="E73" i="20"/>
  <c r="AB73" i="20" s="1"/>
  <c r="U72" i="20"/>
  <c r="AR72" i="20" s="1"/>
  <c r="M72" i="20"/>
  <c r="E72" i="20"/>
  <c r="AB72" i="20" s="1"/>
  <c r="O71" i="20"/>
  <c r="AL71" i="20" s="1"/>
  <c r="G71" i="20"/>
  <c r="AD71" i="20" s="1"/>
  <c r="O70" i="20"/>
  <c r="AL70" i="20" s="1"/>
  <c r="G70" i="20"/>
  <c r="AD70" i="20" s="1"/>
  <c r="O69" i="20"/>
  <c r="AL69" i="20" s="1"/>
  <c r="G69" i="20"/>
  <c r="AD69" i="20" s="1"/>
  <c r="P68" i="20"/>
  <c r="H68" i="20"/>
  <c r="Q67" i="20"/>
  <c r="AN67" i="20" s="1"/>
  <c r="I67" i="20"/>
  <c r="AF67" i="20" s="1"/>
  <c r="Q66" i="20"/>
  <c r="AN66" i="20" s="1"/>
  <c r="I66" i="20"/>
  <c r="R65" i="20"/>
  <c r="AO65" i="20" s="1"/>
  <c r="J65" i="20"/>
  <c r="B65" i="20"/>
  <c r="Y65" i="20" s="1"/>
  <c r="R64" i="20"/>
  <c r="J64" i="20"/>
  <c r="AG64" i="20" s="1"/>
  <c r="B64" i="20"/>
  <c r="Y64" i="20" s="1"/>
  <c r="S63" i="20"/>
  <c r="K63" i="20"/>
  <c r="C63" i="20"/>
  <c r="Z63" i="20" s="1"/>
  <c r="T62" i="20"/>
  <c r="AQ62" i="20" s="1"/>
  <c r="L62" i="20"/>
  <c r="AI62" i="20" s="1"/>
  <c r="D62" i="20"/>
  <c r="AA62" i="20" s="1"/>
  <c r="U61" i="20"/>
  <c r="AR61" i="20" s="1"/>
  <c r="M61" i="20"/>
  <c r="E61" i="20"/>
  <c r="AB61" i="20" s="1"/>
  <c r="U60" i="20"/>
  <c r="M60" i="20"/>
  <c r="AJ60" i="20" s="1"/>
  <c r="E60" i="20"/>
  <c r="AB60" i="20" s="1"/>
  <c r="P59" i="20"/>
  <c r="AM59" i="20" s="1"/>
  <c r="H59" i="20"/>
  <c r="AE59" i="20" s="1"/>
  <c r="P58" i="20"/>
  <c r="AM58" i="20" s="1"/>
  <c r="H58" i="20"/>
  <c r="AE58" i="20" s="1"/>
  <c r="Q57" i="20"/>
  <c r="AN57" i="20" s="1"/>
  <c r="I57" i="20"/>
  <c r="AF57" i="20" s="1"/>
  <c r="R56" i="20"/>
  <c r="J56" i="20"/>
  <c r="B56" i="20"/>
  <c r="Y56" i="20" s="1"/>
  <c r="T55" i="20"/>
  <c r="AQ55" i="20" s="1"/>
  <c r="L55" i="20"/>
  <c r="AI55" i="20" s="1"/>
  <c r="D55" i="20"/>
  <c r="AA55" i="20" s="1"/>
  <c r="V54" i="20"/>
  <c r="AS54" i="20" s="1"/>
  <c r="N54" i="20"/>
  <c r="AK54" i="20" s="1"/>
  <c r="F54" i="20"/>
  <c r="AC54" i="20" s="1"/>
  <c r="O53" i="20"/>
  <c r="G53" i="20"/>
  <c r="AD53" i="20" s="1"/>
  <c r="O52" i="20"/>
  <c r="AL52" i="20" s="1"/>
  <c r="G52" i="20"/>
  <c r="AD52" i="20" s="1"/>
  <c r="R51" i="20"/>
  <c r="J51" i="20"/>
  <c r="AG51" i="20" s="1"/>
  <c r="B51" i="20"/>
  <c r="Y51" i="20" s="1"/>
  <c r="R50" i="20"/>
  <c r="J50" i="20"/>
  <c r="AG50" i="20" s="1"/>
  <c r="B50" i="20"/>
  <c r="Y50" i="20" s="1"/>
  <c r="S49" i="20"/>
  <c r="K49" i="20"/>
  <c r="AH49" i="20" s="1"/>
  <c r="C49" i="20"/>
  <c r="Z49" i="20" s="1"/>
  <c r="S48" i="20"/>
  <c r="K48" i="20"/>
  <c r="AH48" i="20" s="1"/>
  <c r="C48" i="20"/>
  <c r="Z48" i="20" s="1"/>
  <c r="S47" i="20"/>
  <c r="K47" i="20"/>
  <c r="AH47" i="20" s="1"/>
  <c r="C47" i="20"/>
  <c r="Z47" i="20" s="1"/>
  <c r="U46" i="20"/>
  <c r="AR46" i="20" s="1"/>
  <c r="M46" i="20"/>
  <c r="E46" i="20"/>
  <c r="AB46" i="20" s="1"/>
  <c r="V45" i="20"/>
  <c r="AS45" i="20" s="1"/>
  <c r="N45" i="20"/>
  <c r="AK45" i="20" s="1"/>
  <c r="F45" i="20"/>
  <c r="AC45" i="20" s="1"/>
  <c r="O44" i="20"/>
  <c r="AL44" i="20" s="1"/>
  <c r="G44" i="20"/>
  <c r="AD44" i="20" s="1"/>
  <c r="O43" i="20"/>
  <c r="G43" i="20"/>
  <c r="AD43" i="20" s="1"/>
  <c r="R42" i="20"/>
  <c r="J42" i="20"/>
  <c r="B42" i="20"/>
  <c r="Y42" i="20" s="1"/>
  <c r="S41" i="20"/>
  <c r="K41" i="20"/>
  <c r="AH41" i="20" s="1"/>
  <c r="C41" i="20"/>
  <c r="Z41" i="20" s="1"/>
  <c r="U40" i="20"/>
  <c r="AR40" i="20" s="1"/>
  <c r="M40" i="20"/>
  <c r="E40" i="20"/>
  <c r="AB40" i="20" s="1"/>
  <c r="P39" i="20"/>
  <c r="AM39" i="20" s="1"/>
  <c r="H39" i="20"/>
  <c r="AE39" i="20" s="1"/>
  <c r="S38" i="20"/>
  <c r="K38" i="20"/>
  <c r="AH38" i="20" s="1"/>
  <c r="C38" i="20"/>
  <c r="Z38" i="20" s="1"/>
  <c r="T37" i="20"/>
  <c r="AQ37" i="20" s="1"/>
  <c r="L37" i="20"/>
  <c r="AI37" i="20" s="1"/>
  <c r="D37" i="20"/>
  <c r="AA37" i="20" s="1"/>
  <c r="U36" i="20"/>
  <c r="AR36" i="20" s="1"/>
  <c r="M36" i="20"/>
  <c r="E36" i="20"/>
  <c r="AB36" i="20" s="1"/>
  <c r="U35" i="20"/>
  <c r="M35" i="20"/>
  <c r="E35" i="20"/>
  <c r="AB35" i="20" s="1"/>
  <c r="V34" i="20"/>
  <c r="AS34" i="20" s="1"/>
  <c r="B70" i="21"/>
  <c r="Y70" i="21" s="1"/>
  <c r="S32" i="21"/>
  <c r="L28" i="21"/>
  <c r="J27" i="21"/>
  <c r="B26" i="21"/>
  <c r="Y26" i="21" s="1"/>
  <c r="V15" i="21"/>
  <c r="Q13" i="21"/>
  <c r="I12" i="21"/>
  <c r="Q11" i="21"/>
  <c r="S10" i="21"/>
  <c r="R8" i="21"/>
  <c r="U6" i="21"/>
  <c r="S5" i="21"/>
  <c r="H102" i="20"/>
  <c r="AE102" i="20" s="1"/>
  <c r="O101" i="20"/>
  <c r="AL101" i="20" s="1"/>
  <c r="J99" i="20"/>
  <c r="AG99" i="20" s="1"/>
  <c r="V98" i="20"/>
  <c r="AS98" i="20" s="1"/>
  <c r="B98" i="20"/>
  <c r="Y98" i="20" s="1"/>
  <c r="P97" i="20"/>
  <c r="AM97" i="20" s="1"/>
  <c r="L96" i="20"/>
  <c r="AI96" i="20" s="1"/>
  <c r="BE96" i="20" s="1"/>
  <c r="Q95" i="20"/>
  <c r="J94" i="20"/>
  <c r="S93" i="20"/>
  <c r="K92" i="20"/>
  <c r="AH92" i="20" s="1"/>
  <c r="V91" i="20"/>
  <c r="AS91" i="20" s="1"/>
  <c r="G90" i="20"/>
  <c r="AD90" i="20" s="1"/>
  <c r="P89" i="20"/>
  <c r="AM89" i="20" s="1"/>
  <c r="J88" i="20"/>
  <c r="AG88" i="20" s="1"/>
  <c r="J87" i="20"/>
  <c r="AG87" i="20" s="1"/>
  <c r="BC87" i="20" s="1"/>
  <c r="V86" i="20"/>
  <c r="AS86" i="20" s="1"/>
  <c r="K86" i="20"/>
  <c r="AH86" i="20" s="1"/>
  <c r="O85" i="20"/>
  <c r="AL85" i="20" s="1"/>
  <c r="D85" i="20"/>
  <c r="AA85" i="20" s="1"/>
  <c r="O84" i="20"/>
  <c r="AL84" i="20" s="1"/>
  <c r="D84" i="20"/>
  <c r="AA84" i="20" s="1"/>
  <c r="O83" i="20"/>
  <c r="AL83" i="20" s="1"/>
  <c r="G83" i="20"/>
  <c r="AD83" i="20" s="1"/>
  <c r="Q82" i="20"/>
  <c r="AN82" i="20" s="1"/>
  <c r="I82" i="20"/>
  <c r="AF82" i="20" s="1"/>
  <c r="R81" i="20"/>
  <c r="AO81" i="20" s="1"/>
  <c r="J81" i="20"/>
  <c r="AG81" i="20" s="1"/>
  <c r="B81" i="20"/>
  <c r="Y81" i="20" s="1"/>
  <c r="T80" i="20"/>
  <c r="AQ80" i="20" s="1"/>
  <c r="L80" i="20"/>
  <c r="AI80" i="20" s="1"/>
  <c r="D80" i="20"/>
  <c r="AA80" i="20" s="1"/>
  <c r="U79" i="20"/>
  <c r="AR79" i="20" s="1"/>
  <c r="M79" i="20"/>
  <c r="E79" i="20"/>
  <c r="AB79" i="20" s="1"/>
  <c r="V78" i="20"/>
  <c r="AS78" i="20" s="1"/>
  <c r="N78" i="20"/>
  <c r="AK78" i="20" s="1"/>
  <c r="F78" i="20"/>
  <c r="AC78" i="20" s="1"/>
  <c r="V77" i="20"/>
  <c r="AS77" i="20" s="1"/>
  <c r="N77" i="20"/>
  <c r="AK77" i="20" s="1"/>
  <c r="F77" i="20"/>
  <c r="AC77" i="20" s="1"/>
  <c r="R76" i="20"/>
  <c r="AO76" i="20" s="1"/>
  <c r="J76" i="20"/>
  <c r="AG76" i="20" s="1"/>
  <c r="B76" i="20"/>
  <c r="Y76" i="20" s="1"/>
  <c r="S75" i="20"/>
  <c r="K75" i="20"/>
  <c r="AH75" i="20" s="1"/>
  <c r="C75" i="20"/>
  <c r="Z75" i="20" s="1"/>
  <c r="T74" i="20"/>
  <c r="AQ74" i="20" s="1"/>
  <c r="L74" i="20"/>
  <c r="AI74" i="20" s="1"/>
  <c r="D74" i="20"/>
  <c r="AA74" i="20" s="1"/>
  <c r="T73" i="20"/>
  <c r="AQ73" i="20" s="1"/>
  <c r="L73" i="20"/>
  <c r="AI73" i="20" s="1"/>
  <c r="D73" i="20"/>
  <c r="AA73" i="20" s="1"/>
  <c r="T72" i="20"/>
  <c r="AQ72" i="20" s="1"/>
  <c r="L72" i="20"/>
  <c r="AI72" i="20" s="1"/>
  <c r="D72" i="20"/>
  <c r="AA72" i="20" s="1"/>
  <c r="V71" i="20"/>
  <c r="AS71" i="20" s="1"/>
  <c r="N71" i="20"/>
  <c r="F71" i="20"/>
  <c r="AC71" i="20" s="1"/>
  <c r="V70" i="20"/>
  <c r="AS70" i="20" s="1"/>
  <c r="N70" i="20"/>
  <c r="F70" i="20"/>
  <c r="AC70" i="20" s="1"/>
  <c r="V69" i="20"/>
  <c r="AS69" i="20" s="1"/>
  <c r="N69" i="20"/>
  <c r="F69" i="20"/>
  <c r="AC69" i="20" s="1"/>
  <c r="O68" i="20"/>
  <c r="AL68" i="20" s="1"/>
  <c r="G68" i="20"/>
  <c r="AD68" i="20" s="1"/>
  <c r="P67" i="20"/>
  <c r="H67" i="20"/>
  <c r="AE67" i="20" s="1"/>
  <c r="P66" i="20"/>
  <c r="AM66" i="20" s="1"/>
  <c r="H66" i="20"/>
  <c r="AE66" i="20" s="1"/>
  <c r="Q65" i="20"/>
  <c r="I65" i="20"/>
  <c r="AF65" i="20" s="1"/>
  <c r="Q64" i="20"/>
  <c r="I64" i="20"/>
  <c r="AF64" i="20" s="1"/>
  <c r="R63" i="20"/>
  <c r="AO63" i="20" s="1"/>
  <c r="J63" i="20"/>
  <c r="AG63" i="20" s="1"/>
  <c r="B63" i="20"/>
  <c r="Y63" i="20" s="1"/>
  <c r="S62" i="20"/>
  <c r="K62" i="20"/>
  <c r="AH62" i="20" s="1"/>
  <c r="C62" i="20"/>
  <c r="Z62" i="20" s="1"/>
  <c r="T61" i="20"/>
  <c r="AQ61" i="20" s="1"/>
  <c r="L61" i="20"/>
  <c r="AI61" i="20" s="1"/>
  <c r="D61" i="20"/>
  <c r="AA61" i="20" s="1"/>
  <c r="T60" i="20"/>
  <c r="AQ60" i="20" s="1"/>
  <c r="L60" i="20"/>
  <c r="AI60" i="20" s="1"/>
  <c r="D60" i="20"/>
  <c r="AA60" i="20" s="1"/>
  <c r="O59" i="20"/>
  <c r="G59" i="20"/>
  <c r="AD59" i="20" s="1"/>
  <c r="O58" i="20"/>
  <c r="AL58" i="20" s="1"/>
  <c r="G58" i="20"/>
  <c r="AD58" i="20" s="1"/>
  <c r="P57" i="20"/>
  <c r="AM57" i="20" s="1"/>
  <c r="H57" i="20"/>
  <c r="Q56" i="20"/>
  <c r="AN56" i="20" s="1"/>
  <c r="I56" i="20"/>
  <c r="AF56" i="20" s="1"/>
  <c r="S55" i="20"/>
  <c r="AP55" i="20" s="1"/>
  <c r="K55" i="20"/>
  <c r="AH55" i="20" s="1"/>
  <c r="C55" i="20"/>
  <c r="Z55" i="20" s="1"/>
  <c r="U54" i="20"/>
  <c r="AR54" i="20" s="1"/>
  <c r="M54" i="20"/>
  <c r="E54" i="20"/>
  <c r="AB54" i="20" s="1"/>
  <c r="V53" i="20"/>
  <c r="AS53" i="20" s="1"/>
  <c r="N53" i="20"/>
  <c r="AK53" i="20" s="1"/>
  <c r="F53" i="20"/>
  <c r="AC53" i="20" s="1"/>
  <c r="V52" i="20"/>
  <c r="AS52" i="20" s="1"/>
  <c r="N52" i="20"/>
  <c r="AK52" i="20" s="1"/>
  <c r="F52" i="20"/>
  <c r="AC52" i="20" s="1"/>
  <c r="Q51" i="20"/>
  <c r="AN51" i="20" s="1"/>
  <c r="I51" i="20"/>
  <c r="AF51" i="20" s="1"/>
  <c r="Q50" i="20"/>
  <c r="AN50" i="20" s="1"/>
  <c r="I50" i="20"/>
  <c r="AF50" i="20" s="1"/>
  <c r="R49" i="20"/>
  <c r="J49" i="20"/>
  <c r="AG49" i="20" s="1"/>
  <c r="B49" i="20"/>
  <c r="Y49" i="20" s="1"/>
  <c r="R48" i="20"/>
  <c r="AO48" i="20" s="1"/>
  <c r="J48" i="20"/>
  <c r="AG48" i="20" s="1"/>
  <c r="B48" i="20"/>
  <c r="Y48" i="20" s="1"/>
  <c r="R47" i="20"/>
  <c r="J47" i="20"/>
  <c r="AG47" i="20" s="1"/>
  <c r="B47" i="20"/>
  <c r="Y47" i="20" s="1"/>
  <c r="T46" i="20"/>
  <c r="AQ46" i="20" s="1"/>
  <c r="L46" i="20"/>
  <c r="AI46" i="20" s="1"/>
  <c r="D46" i="20"/>
  <c r="AA46" i="20" s="1"/>
  <c r="U45" i="20"/>
  <c r="AR45" i="20" s="1"/>
  <c r="M45" i="20"/>
  <c r="E45" i="20"/>
  <c r="AB45" i="20" s="1"/>
  <c r="V44" i="20"/>
  <c r="AS44" i="20" s="1"/>
  <c r="N44" i="20"/>
  <c r="AK44" i="20" s="1"/>
  <c r="F44" i="20"/>
  <c r="AC44" i="20" s="1"/>
  <c r="V43" i="20"/>
  <c r="AS43" i="20" s="1"/>
  <c r="N43" i="20"/>
  <c r="AK43" i="20" s="1"/>
  <c r="F43" i="20"/>
  <c r="AC43" i="20" s="1"/>
  <c r="Q42" i="20"/>
  <c r="AN42" i="20" s="1"/>
  <c r="I42" i="20"/>
  <c r="AF42" i="20" s="1"/>
  <c r="R41" i="20"/>
  <c r="AO41" i="20" s="1"/>
  <c r="J41" i="20"/>
  <c r="AG41" i="20" s="1"/>
  <c r="B41" i="20"/>
  <c r="Y41" i="20" s="1"/>
  <c r="C32" i="21"/>
  <c r="Z32" i="21" s="1"/>
  <c r="D28" i="21"/>
  <c r="AA28" i="21" s="1"/>
  <c r="U15" i="21"/>
  <c r="P14" i="21"/>
  <c r="K13" i="21"/>
  <c r="C12" i="21"/>
  <c r="Z12" i="21" s="1"/>
  <c r="AV12" i="21" s="1"/>
  <c r="I11" i="21"/>
  <c r="O10" i="21"/>
  <c r="Q9" i="21"/>
  <c r="N8" i="21"/>
  <c r="Q7" i="21"/>
  <c r="M6" i="21"/>
  <c r="M5" i="21"/>
  <c r="G102" i="20"/>
  <c r="AD102" i="20" s="1"/>
  <c r="AZ102" i="20" s="1"/>
  <c r="K101" i="20"/>
  <c r="AH101" i="20" s="1"/>
  <c r="T100" i="20"/>
  <c r="AQ100" i="20" s="1"/>
  <c r="I99" i="20"/>
  <c r="AF99" i="20" s="1"/>
  <c r="BB99" i="20" s="1"/>
  <c r="S98" i="20"/>
  <c r="M97" i="20"/>
  <c r="I96" i="20"/>
  <c r="AF96" i="20" s="1"/>
  <c r="P95" i="20"/>
  <c r="AM95" i="20" s="1"/>
  <c r="F94" i="20"/>
  <c r="AC94" i="20" s="1"/>
  <c r="R93" i="20"/>
  <c r="G92" i="20"/>
  <c r="AD92" i="20" s="1"/>
  <c r="AZ92" i="20" s="1"/>
  <c r="U91" i="20"/>
  <c r="AR91" i="20" s="1"/>
  <c r="BN91" i="20" s="1"/>
  <c r="F90" i="20"/>
  <c r="AC90" i="20" s="1"/>
  <c r="O89" i="20"/>
  <c r="AL89" i="20" s="1"/>
  <c r="I88" i="20"/>
  <c r="AF88" i="20" s="1"/>
  <c r="V87" i="20"/>
  <c r="AS87" i="20" s="1"/>
  <c r="F87" i="20"/>
  <c r="AC87" i="20" s="1"/>
  <c r="U86" i="20"/>
  <c r="J86" i="20"/>
  <c r="AG86" i="20" s="1"/>
  <c r="N85" i="20"/>
  <c r="N84" i="20"/>
  <c r="N83" i="20"/>
  <c r="AK83" i="20" s="1"/>
  <c r="F83" i="20"/>
  <c r="AC83" i="20" s="1"/>
  <c r="P82" i="20"/>
  <c r="AM82" i="20" s="1"/>
  <c r="H82" i="20"/>
  <c r="AE82" i="20" s="1"/>
  <c r="Q81" i="20"/>
  <c r="AN81" i="20" s="1"/>
  <c r="I81" i="20"/>
  <c r="AF81" i="20" s="1"/>
  <c r="S80" i="20"/>
  <c r="K80" i="20"/>
  <c r="AH80" i="20" s="1"/>
  <c r="C80" i="20"/>
  <c r="Z80" i="20" s="1"/>
  <c r="T79" i="20"/>
  <c r="AQ79" i="20" s="1"/>
  <c r="L79" i="20"/>
  <c r="AI79" i="20" s="1"/>
  <c r="D79" i="20"/>
  <c r="AA79" i="20" s="1"/>
  <c r="U78" i="20"/>
  <c r="M78" i="20"/>
  <c r="E78" i="20"/>
  <c r="AB78" i="20" s="1"/>
  <c r="U77" i="20"/>
  <c r="M77" i="20"/>
  <c r="E77" i="20"/>
  <c r="AB77" i="20" s="1"/>
  <c r="Q76" i="20"/>
  <c r="AN76" i="20" s="1"/>
  <c r="I76" i="20"/>
  <c r="AF76" i="20" s="1"/>
  <c r="R75" i="20"/>
  <c r="AO75" i="20" s="1"/>
  <c r="J75" i="20"/>
  <c r="AG75" i="20" s="1"/>
  <c r="B75" i="20"/>
  <c r="Y75" i="20" s="1"/>
  <c r="S74" i="20"/>
  <c r="AP74" i="20" s="1"/>
  <c r="K74" i="20"/>
  <c r="AH74" i="20" s="1"/>
  <c r="C74" i="20"/>
  <c r="Z74" i="20" s="1"/>
  <c r="S73" i="20"/>
  <c r="K73" i="20"/>
  <c r="AH73" i="20" s="1"/>
  <c r="C73" i="20"/>
  <c r="Z73" i="20" s="1"/>
  <c r="S72" i="20"/>
  <c r="K72" i="20"/>
  <c r="AH72" i="20" s="1"/>
  <c r="C72" i="20"/>
  <c r="Z72" i="20" s="1"/>
  <c r="U71" i="20"/>
  <c r="AR71" i="20" s="1"/>
  <c r="M71" i="20"/>
  <c r="E71" i="20"/>
  <c r="AB71" i="20" s="1"/>
  <c r="U70" i="20"/>
  <c r="AR70" i="20" s="1"/>
  <c r="M70" i="20"/>
  <c r="E70" i="20"/>
  <c r="AB70" i="20" s="1"/>
  <c r="U69" i="20"/>
  <c r="AR69" i="20" s="1"/>
  <c r="M69" i="20"/>
  <c r="E69" i="20"/>
  <c r="AB69" i="20" s="1"/>
  <c r="V68" i="20"/>
  <c r="AS68" i="20" s="1"/>
  <c r="N68" i="20"/>
  <c r="AK68" i="20" s="1"/>
  <c r="F68" i="20"/>
  <c r="AC68" i="20" s="1"/>
  <c r="O67" i="20"/>
  <c r="AL67" i="20" s="1"/>
  <c r="G67" i="20"/>
  <c r="AD67" i="20" s="1"/>
  <c r="O66" i="20"/>
  <c r="AL66" i="20" s="1"/>
  <c r="G66" i="20"/>
  <c r="AD66" i="20" s="1"/>
  <c r="P65" i="20"/>
  <c r="AM65" i="20" s="1"/>
  <c r="H65" i="20"/>
  <c r="AE65" i="20" s="1"/>
  <c r="P64" i="20"/>
  <c r="AM64" i="20" s="1"/>
  <c r="H64" i="20"/>
  <c r="Q63" i="20"/>
  <c r="AN63" i="20" s="1"/>
  <c r="I63" i="20"/>
  <c r="AF63" i="20" s="1"/>
  <c r="R62" i="20"/>
  <c r="AO62" i="20" s="1"/>
  <c r="J62" i="20"/>
  <c r="AG62" i="20" s="1"/>
  <c r="B62" i="20"/>
  <c r="Y62" i="20" s="1"/>
  <c r="S61" i="20"/>
  <c r="K61" i="20"/>
  <c r="AH61" i="20" s="1"/>
  <c r="C61" i="20"/>
  <c r="Z61" i="20" s="1"/>
  <c r="S60" i="20"/>
  <c r="K60" i="20"/>
  <c r="AH60" i="20" s="1"/>
  <c r="C60" i="20"/>
  <c r="Z60" i="20" s="1"/>
  <c r="V59" i="20"/>
  <c r="AS59" i="20" s="1"/>
  <c r="N59" i="20"/>
  <c r="AK59" i="20" s="1"/>
  <c r="F59" i="20"/>
  <c r="AC59" i="20" s="1"/>
  <c r="V58" i="20"/>
  <c r="AS58" i="20" s="1"/>
  <c r="N58" i="20"/>
  <c r="AK58" i="20" s="1"/>
  <c r="F58" i="20"/>
  <c r="AC58" i="20" s="1"/>
  <c r="O57" i="20"/>
  <c r="AL57" i="20" s="1"/>
  <c r="G57" i="20"/>
  <c r="AD57" i="20" s="1"/>
  <c r="P56" i="20"/>
  <c r="AM56" i="20" s="1"/>
  <c r="H56" i="20"/>
  <c r="AE56" i="20" s="1"/>
  <c r="R55" i="20"/>
  <c r="AO55" i="20" s="1"/>
  <c r="J55" i="20"/>
  <c r="B55" i="20"/>
  <c r="Y55" i="20" s="1"/>
  <c r="T54" i="20"/>
  <c r="L54" i="20"/>
  <c r="AI54" i="20" s="1"/>
  <c r="D54" i="20"/>
  <c r="AA54" i="20" s="1"/>
  <c r="U53" i="20"/>
  <c r="M53" i="20"/>
  <c r="E53" i="20"/>
  <c r="AB53" i="20" s="1"/>
  <c r="U52" i="20"/>
  <c r="M52" i="20"/>
  <c r="E52" i="20"/>
  <c r="AB52" i="20" s="1"/>
  <c r="P51" i="20"/>
  <c r="H51" i="20"/>
  <c r="AE51" i="20" s="1"/>
  <c r="P50" i="20"/>
  <c r="AM50" i="20" s="1"/>
  <c r="H50" i="20"/>
  <c r="Q49" i="20"/>
  <c r="AN49" i="20" s="1"/>
  <c r="I49" i="20"/>
  <c r="AF49" i="20" s="1"/>
  <c r="Q48" i="20"/>
  <c r="I48" i="20"/>
  <c r="Q47" i="20"/>
  <c r="I47" i="20"/>
  <c r="S46" i="20"/>
  <c r="K46" i="20"/>
  <c r="AH46" i="20" s="1"/>
  <c r="C46" i="20"/>
  <c r="Z46" i="20" s="1"/>
  <c r="T45" i="20"/>
  <c r="AQ45" i="20" s="1"/>
  <c r="L45" i="20"/>
  <c r="AI45" i="20" s="1"/>
  <c r="D45" i="20"/>
  <c r="AA45" i="20" s="1"/>
  <c r="U44" i="20"/>
  <c r="M44" i="20"/>
  <c r="E44" i="20"/>
  <c r="AB44" i="20" s="1"/>
  <c r="U43" i="20"/>
  <c r="M43" i="20"/>
  <c r="E43" i="20"/>
  <c r="AB43" i="20" s="1"/>
  <c r="P42" i="20"/>
  <c r="AM42" i="20" s="1"/>
  <c r="H42" i="20"/>
  <c r="AE42" i="20" s="1"/>
  <c r="Q41" i="20"/>
  <c r="AN41" i="20" s="1"/>
  <c r="I41" i="20"/>
  <c r="AF41" i="20" s="1"/>
  <c r="S40" i="20"/>
  <c r="K40" i="20"/>
  <c r="AH40" i="20" s="1"/>
  <c r="C40" i="20"/>
  <c r="Z40" i="20" s="1"/>
  <c r="V39" i="20"/>
  <c r="AS39" i="20" s="1"/>
  <c r="N39" i="20"/>
  <c r="F39" i="20"/>
  <c r="AC39" i="20" s="1"/>
  <c r="Q38" i="20"/>
  <c r="AN38" i="20" s="1"/>
  <c r="I38" i="20"/>
  <c r="AF38" i="20" s="1"/>
  <c r="R37" i="20"/>
  <c r="J37" i="20"/>
  <c r="B37" i="20"/>
  <c r="Y37" i="20" s="1"/>
  <c r="S36" i="20"/>
  <c r="K36" i="20"/>
  <c r="AH36" i="20" s="1"/>
  <c r="C36" i="20"/>
  <c r="Z36" i="20" s="1"/>
  <c r="S35" i="20"/>
  <c r="K35" i="20"/>
  <c r="AH35" i="20" s="1"/>
  <c r="C35" i="20"/>
  <c r="Z35" i="20" s="1"/>
  <c r="T34" i="20"/>
  <c r="AQ34" i="20" s="1"/>
  <c r="N93" i="21"/>
  <c r="S84" i="21"/>
  <c r="U45" i="21"/>
  <c r="V43" i="21"/>
  <c r="D33" i="21"/>
  <c r="AA33" i="21" s="1"/>
  <c r="AW33" i="21" s="1"/>
  <c r="Q29" i="21"/>
  <c r="V24" i="21"/>
  <c r="Q20" i="21"/>
  <c r="S19" i="21"/>
  <c r="V17" i="21"/>
  <c r="M16" i="21"/>
  <c r="F15" i="21"/>
  <c r="G14" i="21"/>
  <c r="AD14" i="21" s="1"/>
  <c r="C10" i="21"/>
  <c r="Z10" i="21" s="1"/>
  <c r="AV10" i="21" s="1"/>
  <c r="G9" i="21"/>
  <c r="B8" i="21"/>
  <c r="Y8" i="21" s="1"/>
  <c r="I7" i="21"/>
  <c r="G6" i="21"/>
  <c r="G5" i="21"/>
  <c r="U104" i="20"/>
  <c r="AR104" i="20" s="1"/>
  <c r="U103" i="20"/>
  <c r="AR103" i="20" s="1"/>
  <c r="G101" i="20"/>
  <c r="AD101" i="20" s="1"/>
  <c r="P100" i="20"/>
  <c r="AM100" i="20" s="1"/>
  <c r="B99" i="20"/>
  <c r="Y99" i="20" s="1"/>
  <c r="N98" i="20"/>
  <c r="AK98" i="20" s="1"/>
  <c r="H97" i="20"/>
  <c r="AE97" i="20" s="1"/>
  <c r="D96" i="20"/>
  <c r="AA96" i="20" s="1"/>
  <c r="I95" i="20"/>
  <c r="AF95" i="20" s="1"/>
  <c r="V94" i="20"/>
  <c r="AS94" i="20" s="1"/>
  <c r="B94" i="20"/>
  <c r="Y94" i="20" s="1"/>
  <c r="K93" i="20"/>
  <c r="AH93" i="20" s="1"/>
  <c r="C92" i="20"/>
  <c r="Z92" i="20" s="1"/>
  <c r="AV92" i="20" s="1"/>
  <c r="N91" i="20"/>
  <c r="V90" i="20"/>
  <c r="AS90" i="20" s="1"/>
  <c r="H89" i="20"/>
  <c r="AE89" i="20" s="1"/>
  <c r="U88" i="20"/>
  <c r="AR88" i="20" s="1"/>
  <c r="C88" i="20"/>
  <c r="Z88" i="20" s="1"/>
  <c r="S87" i="20"/>
  <c r="C87" i="20"/>
  <c r="Z87" i="20" s="1"/>
  <c r="S86" i="20"/>
  <c r="E86" i="20"/>
  <c r="AB86" i="20" s="1"/>
  <c r="L85" i="20"/>
  <c r="AI85" i="20" s="1"/>
  <c r="BE85" i="20" s="1"/>
  <c r="L84" i="20"/>
  <c r="AI84" i="20" s="1"/>
  <c r="BE84" i="20" s="1"/>
  <c r="L83" i="20"/>
  <c r="AI83" i="20" s="1"/>
  <c r="D83" i="20"/>
  <c r="AA83" i="20" s="1"/>
  <c r="V82" i="20"/>
  <c r="AS82" i="20" s="1"/>
  <c r="N82" i="20"/>
  <c r="AK82" i="20" s="1"/>
  <c r="F82" i="20"/>
  <c r="AC82" i="20" s="1"/>
  <c r="O81" i="20"/>
  <c r="AL81" i="20" s="1"/>
  <c r="G81" i="20"/>
  <c r="AD81" i="20" s="1"/>
  <c r="Q80" i="20"/>
  <c r="AN80" i="20" s="1"/>
  <c r="I80" i="20"/>
  <c r="AF80" i="20" s="1"/>
  <c r="R79" i="20"/>
  <c r="J79" i="20"/>
  <c r="B79" i="20"/>
  <c r="Y79" i="20" s="1"/>
  <c r="S78" i="20"/>
  <c r="K78" i="20"/>
  <c r="AH78" i="20" s="1"/>
  <c r="C78" i="20"/>
  <c r="Z78" i="20" s="1"/>
  <c r="S77" i="20"/>
  <c r="K77" i="20"/>
  <c r="AH77" i="20" s="1"/>
  <c r="C77" i="20"/>
  <c r="Z77" i="20" s="1"/>
  <c r="O76" i="20"/>
  <c r="AL76" i="20" s="1"/>
  <c r="G76" i="20"/>
  <c r="AD76" i="20" s="1"/>
  <c r="P75" i="20"/>
  <c r="AM75" i="20" s="1"/>
  <c r="H75" i="20"/>
  <c r="AE75" i="20" s="1"/>
  <c r="Q74" i="20"/>
  <c r="I74" i="20"/>
  <c r="AF74" i="20" s="1"/>
  <c r="Q73" i="20"/>
  <c r="AN73" i="20" s="1"/>
  <c r="I73" i="20"/>
  <c r="AF73" i="20" s="1"/>
  <c r="Q72" i="20"/>
  <c r="AN72" i="20" s="1"/>
  <c r="I72" i="20"/>
  <c r="AF72" i="20" s="1"/>
  <c r="S71" i="20"/>
  <c r="K71" i="20"/>
  <c r="AH71" i="20" s="1"/>
  <c r="C71" i="20"/>
  <c r="Z71" i="20" s="1"/>
  <c r="S70" i="20"/>
  <c r="K70" i="20"/>
  <c r="AH70" i="20" s="1"/>
  <c r="C70" i="20"/>
  <c r="Z70" i="20" s="1"/>
  <c r="S69" i="20"/>
  <c r="K69" i="20"/>
  <c r="AH69" i="20" s="1"/>
  <c r="C69" i="20"/>
  <c r="Z69" i="20" s="1"/>
  <c r="T68" i="20"/>
  <c r="AQ68" i="20" s="1"/>
  <c r="L68" i="20"/>
  <c r="AI68" i="20" s="1"/>
  <c r="D68" i="20"/>
  <c r="AA68" i="20" s="1"/>
  <c r="U67" i="20"/>
  <c r="AR67" i="20" s="1"/>
  <c r="M67" i="20"/>
  <c r="E67" i="20"/>
  <c r="AB67" i="20" s="1"/>
  <c r="U66" i="20"/>
  <c r="AR66" i="20" s="1"/>
  <c r="M66" i="20"/>
  <c r="E66" i="20"/>
  <c r="AB66" i="20" s="1"/>
  <c r="V65" i="20"/>
  <c r="AS65" i="20" s="1"/>
  <c r="N65" i="20"/>
  <c r="F65" i="20"/>
  <c r="AC65" i="20" s="1"/>
  <c r="V64" i="20"/>
  <c r="AS64" i="20" s="1"/>
  <c r="N64" i="20"/>
  <c r="AK64" i="20" s="1"/>
  <c r="F64" i="20"/>
  <c r="AC64" i="20" s="1"/>
  <c r="O63" i="20"/>
  <c r="AL63" i="20" s="1"/>
  <c r="G63" i="20"/>
  <c r="AD63" i="20" s="1"/>
  <c r="P62" i="20"/>
  <c r="AM62" i="20" s="1"/>
  <c r="H62" i="20"/>
  <c r="AE62" i="20" s="1"/>
  <c r="Q61" i="20"/>
  <c r="AN61" i="20" s="1"/>
  <c r="I61" i="20"/>
  <c r="AF61" i="20" s="1"/>
  <c r="Q60" i="20"/>
  <c r="I60" i="20"/>
  <c r="AF60" i="20" s="1"/>
  <c r="T59" i="20"/>
  <c r="AQ59" i="20" s="1"/>
  <c r="L59" i="20"/>
  <c r="AI59" i="20" s="1"/>
  <c r="D59" i="20"/>
  <c r="AA59" i="20" s="1"/>
  <c r="T58" i="20"/>
  <c r="AQ58" i="20" s="1"/>
  <c r="L58" i="20"/>
  <c r="AI58" i="20" s="1"/>
  <c r="D58" i="20"/>
  <c r="AA58" i="20" s="1"/>
  <c r="U57" i="20"/>
  <c r="AR57" i="20" s="1"/>
  <c r="M57" i="20"/>
  <c r="AJ57" i="20" s="1"/>
  <c r="E57" i="20"/>
  <c r="AB57" i="20" s="1"/>
  <c r="V56" i="20"/>
  <c r="AS56" i="20" s="1"/>
  <c r="N56" i="20"/>
  <c r="AK56" i="20" s="1"/>
  <c r="F56" i="20"/>
  <c r="AC56" i="20" s="1"/>
  <c r="P55" i="20"/>
  <c r="AM55" i="20" s="1"/>
  <c r="H55" i="20"/>
  <c r="R54" i="20"/>
  <c r="AO54" i="20" s="1"/>
  <c r="J54" i="20"/>
  <c r="AG54" i="20" s="1"/>
  <c r="B54" i="20"/>
  <c r="Y54" i="20" s="1"/>
  <c r="S53" i="20"/>
  <c r="K53" i="20"/>
  <c r="AH53" i="20" s="1"/>
  <c r="C53" i="20"/>
  <c r="Z53" i="20" s="1"/>
  <c r="S52" i="20"/>
  <c r="H29" i="21"/>
  <c r="V25" i="21"/>
  <c r="K24" i="21"/>
  <c r="S22" i="21"/>
  <c r="P21" i="21"/>
  <c r="I20" i="21"/>
  <c r="R19" i="21"/>
  <c r="S18" i="21"/>
  <c r="P17" i="21"/>
  <c r="I16" i="21"/>
  <c r="E15" i="21"/>
  <c r="AB15" i="21" s="1"/>
  <c r="AX15" i="21" s="1"/>
  <c r="O104" i="20"/>
  <c r="AL104" i="20" s="1"/>
  <c r="O103" i="20"/>
  <c r="AL103" i="20" s="1"/>
  <c r="V102" i="20"/>
  <c r="AS102" i="20" s="1"/>
  <c r="C101" i="20"/>
  <c r="Z101" i="20" s="1"/>
  <c r="AV101" i="20" s="1"/>
  <c r="L100" i="20"/>
  <c r="AI100" i="20" s="1"/>
  <c r="U99" i="20"/>
  <c r="AR99" i="20" s="1"/>
  <c r="K98" i="20"/>
  <c r="AH98" i="20" s="1"/>
  <c r="E97" i="20"/>
  <c r="AB97" i="20" s="1"/>
  <c r="H95" i="20"/>
  <c r="AE95" i="20" s="1"/>
  <c r="BA95" i="20" s="1"/>
  <c r="S94" i="20"/>
  <c r="AP94" i="20" s="1"/>
  <c r="J93" i="20"/>
  <c r="AG93" i="20" s="1"/>
  <c r="T92" i="20"/>
  <c r="AQ92" i="20" s="1"/>
  <c r="M91" i="20"/>
  <c r="R90" i="20"/>
  <c r="AO90" i="20" s="1"/>
  <c r="G89" i="20"/>
  <c r="AD89" i="20" s="1"/>
  <c r="AZ89" i="20" s="1"/>
  <c r="R88" i="20"/>
  <c r="AO88" i="20" s="1"/>
  <c r="B88" i="20"/>
  <c r="Y88" i="20" s="1"/>
  <c r="R87" i="20"/>
  <c r="B87" i="20"/>
  <c r="Y87" i="20" s="1"/>
  <c r="R86" i="20"/>
  <c r="D86" i="20"/>
  <c r="AA86" i="20" s="1"/>
  <c r="V85" i="20"/>
  <c r="AS85" i="20" s="1"/>
  <c r="H85" i="20"/>
  <c r="AE85" i="20" s="1"/>
  <c r="V84" i="20"/>
  <c r="AS84" i="20" s="1"/>
  <c r="H84" i="20"/>
  <c r="AE84" i="20" s="1"/>
  <c r="V83" i="20"/>
  <c r="AS83" i="20" s="1"/>
  <c r="K83" i="20"/>
  <c r="AH83" i="20" s="1"/>
  <c r="C83" i="20"/>
  <c r="Z83" i="20" s="1"/>
  <c r="U82" i="20"/>
  <c r="M82" i="20"/>
  <c r="E82" i="20"/>
  <c r="AB82" i="20" s="1"/>
  <c r="V81" i="20"/>
  <c r="AS81" i="20" s="1"/>
  <c r="N81" i="20"/>
  <c r="AK81" i="20" s="1"/>
  <c r="F81" i="20"/>
  <c r="AC81" i="20" s="1"/>
  <c r="P80" i="20"/>
  <c r="AM80" i="20" s="1"/>
  <c r="H80" i="20"/>
  <c r="AE80" i="20" s="1"/>
  <c r="Q79" i="20"/>
  <c r="AN79" i="20" s="1"/>
  <c r="I79" i="20"/>
  <c r="AF79" i="20" s="1"/>
  <c r="R78" i="20"/>
  <c r="AO78" i="20" s="1"/>
  <c r="J78" i="20"/>
  <c r="AG78" i="20" s="1"/>
  <c r="B78" i="20"/>
  <c r="Y78" i="20" s="1"/>
  <c r="R77" i="20"/>
  <c r="AO77" i="20" s="1"/>
  <c r="J77" i="20"/>
  <c r="AG77" i="20" s="1"/>
  <c r="B77" i="20"/>
  <c r="Y77" i="20" s="1"/>
  <c r="V76" i="20"/>
  <c r="AS76" i="20" s="1"/>
  <c r="N76" i="20"/>
  <c r="AK76" i="20" s="1"/>
  <c r="F76" i="20"/>
  <c r="AC76" i="20" s="1"/>
  <c r="O75" i="20"/>
  <c r="AL75" i="20" s="1"/>
  <c r="G75" i="20"/>
  <c r="AD75" i="20" s="1"/>
  <c r="P74" i="20"/>
  <c r="AM74" i="20" s="1"/>
  <c r="H74" i="20"/>
  <c r="AE74" i="20" s="1"/>
  <c r="P73" i="20"/>
  <c r="AM73" i="20" s="1"/>
  <c r="H73" i="20"/>
  <c r="P72" i="20"/>
  <c r="AM72" i="20" s="1"/>
  <c r="H72" i="20"/>
  <c r="AE72" i="20" s="1"/>
  <c r="R71" i="20"/>
  <c r="AO71" i="20" s="1"/>
  <c r="J71" i="20"/>
  <c r="AG71" i="20" s="1"/>
  <c r="B71" i="20"/>
  <c r="Y71" i="20" s="1"/>
  <c r="R70" i="20"/>
  <c r="J70" i="20"/>
  <c r="AG70" i="20" s="1"/>
  <c r="B70" i="20"/>
  <c r="Y70" i="20" s="1"/>
  <c r="R69" i="20"/>
  <c r="AO69" i="20" s="1"/>
  <c r="J69" i="20"/>
  <c r="AG69" i="20" s="1"/>
  <c r="B69" i="20"/>
  <c r="Y69" i="20" s="1"/>
  <c r="S68" i="20"/>
  <c r="AP68" i="20" s="1"/>
  <c r="K68" i="20"/>
  <c r="AH68" i="20" s="1"/>
  <c r="C68" i="20"/>
  <c r="Z68" i="20" s="1"/>
  <c r="T67" i="20"/>
  <c r="AQ67" i="20" s="1"/>
  <c r="L67" i="20"/>
  <c r="AI67" i="20" s="1"/>
  <c r="D67" i="20"/>
  <c r="AA67" i="20" s="1"/>
  <c r="T66" i="20"/>
  <c r="AQ66" i="20" s="1"/>
  <c r="L66" i="20"/>
  <c r="AI66" i="20" s="1"/>
  <c r="D66" i="20"/>
  <c r="AA66" i="20" s="1"/>
  <c r="U65" i="20"/>
  <c r="M65" i="20"/>
  <c r="E65" i="20"/>
  <c r="AB65" i="20" s="1"/>
  <c r="U64" i="20"/>
  <c r="AR64" i="20" s="1"/>
  <c r="M64" i="20"/>
  <c r="AJ64" i="20" s="1"/>
  <c r="E64" i="20"/>
  <c r="AB64" i="20" s="1"/>
  <c r="V63" i="20"/>
  <c r="AS63" i="20" s="1"/>
  <c r="N63" i="20"/>
  <c r="F63" i="20"/>
  <c r="AC63" i="20" s="1"/>
  <c r="O62" i="20"/>
  <c r="G62" i="20"/>
  <c r="AD62" i="20" s="1"/>
  <c r="P61" i="20"/>
  <c r="AM61" i="20" s="1"/>
  <c r="H61" i="20"/>
  <c r="AE61" i="20" s="1"/>
  <c r="R34" i="21"/>
  <c r="B20" i="21"/>
  <c r="Y20" i="21" s="1"/>
  <c r="S12" i="21"/>
  <c r="H101" i="20"/>
  <c r="AE101" i="20" s="1"/>
  <c r="F93" i="20"/>
  <c r="AC93" i="20" s="1"/>
  <c r="AY93" i="20" s="1"/>
  <c r="D92" i="20"/>
  <c r="AA92" i="20" s="1"/>
  <c r="T87" i="20"/>
  <c r="AQ87" i="20" s="1"/>
  <c r="N86" i="20"/>
  <c r="AK86" i="20" s="1"/>
  <c r="B83" i="20"/>
  <c r="Y83" i="20" s="1"/>
  <c r="L82" i="20"/>
  <c r="AI82" i="20" s="1"/>
  <c r="D81" i="20"/>
  <c r="AA81" i="20" s="1"/>
  <c r="N80" i="20"/>
  <c r="I78" i="20"/>
  <c r="AF78" i="20" s="1"/>
  <c r="P77" i="20"/>
  <c r="AM77" i="20" s="1"/>
  <c r="L76" i="20"/>
  <c r="AI76" i="20" s="1"/>
  <c r="BE76" i="20" s="1"/>
  <c r="V75" i="20"/>
  <c r="AS75" i="20" s="1"/>
  <c r="J74" i="20"/>
  <c r="AG74" i="20" s="1"/>
  <c r="R73" i="20"/>
  <c r="F72" i="20"/>
  <c r="AC72" i="20" s="1"/>
  <c r="Q71" i="20"/>
  <c r="AN71" i="20" s="1"/>
  <c r="H69" i="20"/>
  <c r="AE69" i="20" s="1"/>
  <c r="BA69" i="20" s="1"/>
  <c r="Q68" i="20"/>
  <c r="AN68" i="20" s="1"/>
  <c r="F67" i="20"/>
  <c r="AC67" i="20" s="1"/>
  <c r="R66" i="20"/>
  <c r="AO66" i="20" s="1"/>
  <c r="D65" i="20"/>
  <c r="AA65" i="20" s="1"/>
  <c r="L64" i="20"/>
  <c r="AI64" i="20" s="1"/>
  <c r="D63" i="20"/>
  <c r="AA63" i="20" s="1"/>
  <c r="N62" i="20"/>
  <c r="AK62" i="20" s="1"/>
  <c r="B61" i="20"/>
  <c r="Y61" i="20" s="1"/>
  <c r="N60" i="20"/>
  <c r="AK60" i="20" s="1"/>
  <c r="K59" i="20"/>
  <c r="AH59" i="20" s="1"/>
  <c r="I58" i="20"/>
  <c r="AF58" i="20" s="1"/>
  <c r="V57" i="20"/>
  <c r="AS57" i="20" s="1"/>
  <c r="F57" i="20"/>
  <c r="AC57" i="20" s="1"/>
  <c r="U56" i="20"/>
  <c r="AR56" i="20" s="1"/>
  <c r="E56" i="20"/>
  <c r="AB56" i="20" s="1"/>
  <c r="V55" i="20"/>
  <c r="AS55" i="20" s="1"/>
  <c r="F55" i="20"/>
  <c r="AC55" i="20" s="1"/>
  <c r="Q54" i="20"/>
  <c r="L53" i="20"/>
  <c r="AI53" i="20" s="1"/>
  <c r="I52" i="20"/>
  <c r="AF52" i="20" s="1"/>
  <c r="M51" i="20"/>
  <c r="N50" i="20"/>
  <c r="AK50" i="20" s="1"/>
  <c r="C50" i="20"/>
  <c r="Z50" i="20" s="1"/>
  <c r="P49" i="20"/>
  <c r="AM49" i="20" s="1"/>
  <c r="E49" i="20"/>
  <c r="AB49" i="20" s="1"/>
  <c r="P48" i="20"/>
  <c r="AM48" i="20" s="1"/>
  <c r="E48" i="20"/>
  <c r="AB48" i="20" s="1"/>
  <c r="P47" i="20"/>
  <c r="AM47" i="20" s="1"/>
  <c r="E47" i="20"/>
  <c r="AB47" i="20" s="1"/>
  <c r="R46" i="20"/>
  <c r="G46" i="20"/>
  <c r="AD46" i="20" s="1"/>
  <c r="R45" i="20"/>
  <c r="G45" i="20"/>
  <c r="AD45" i="20" s="1"/>
  <c r="AZ45" i="20" s="1"/>
  <c r="S44" i="20"/>
  <c r="H44" i="20"/>
  <c r="AE44" i="20" s="1"/>
  <c r="BA44" i="20" s="1"/>
  <c r="S43" i="20"/>
  <c r="AP43" i="20" s="1"/>
  <c r="H43" i="20"/>
  <c r="AE43" i="20" s="1"/>
  <c r="BA43" i="20" s="1"/>
  <c r="M42" i="20"/>
  <c r="O41" i="20"/>
  <c r="AL41" i="20" s="1"/>
  <c r="D41" i="20"/>
  <c r="AA41" i="20" s="1"/>
  <c r="R40" i="20"/>
  <c r="AO40" i="20" s="1"/>
  <c r="H40" i="20"/>
  <c r="AE40" i="20" s="1"/>
  <c r="O39" i="20"/>
  <c r="AL39" i="20" s="1"/>
  <c r="D39" i="20"/>
  <c r="AA39" i="20" s="1"/>
  <c r="M38" i="20"/>
  <c r="B38" i="20"/>
  <c r="Y38" i="20" s="1"/>
  <c r="Q37" i="20"/>
  <c r="AN37" i="20" s="1"/>
  <c r="G37" i="20"/>
  <c r="AD37" i="20" s="1"/>
  <c r="V36" i="20"/>
  <c r="AS36" i="20" s="1"/>
  <c r="J36" i="20"/>
  <c r="N35" i="20"/>
  <c r="AK35" i="20" s="1"/>
  <c r="B35" i="20"/>
  <c r="Y35" i="20" s="1"/>
  <c r="Q34" i="20"/>
  <c r="AN34" i="20" s="1"/>
  <c r="I34" i="20"/>
  <c r="AF34" i="20" s="1"/>
  <c r="S33" i="20"/>
  <c r="K33" i="20"/>
  <c r="AH33" i="20" s="1"/>
  <c r="C33" i="20"/>
  <c r="Z33" i="20" s="1"/>
  <c r="Q40" i="21"/>
  <c r="N25" i="21"/>
  <c r="N17" i="21"/>
  <c r="P102" i="20"/>
  <c r="AM102" i="20" s="1"/>
  <c r="R94" i="20"/>
  <c r="AO94" i="20" s="1"/>
  <c r="C93" i="20"/>
  <c r="Z93" i="20" s="1"/>
  <c r="AV93" i="20" s="1"/>
  <c r="Q88" i="20"/>
  <c r="AN88" i="20" s="1"/>
  <c r="N87" i="20"/>
  <c r="AK87" i="20" s="1"/>
  <c r="M86" i="20"/>
  <c r="AJ86" i="20" s="1"/>
  <c r="BF86" i="20" s="1"/>
  <c r="K82" i="20"/>
  <c r="AH82" i="20" s="1"/>
  <c r="U81" i="20"/>
  <c r="AR81" i="20" s="1"/>
  <c r="J80" i="20"/>
  <c r="S79" i="20"/>
  <c r="AP79" i="20" s="1"/>
  <c r="H78" i="20"/>
  <c r="AE78" i="20" s="1"/>
  <c r="L77" i="20"/>
  <c r="AI77" i="20" s="1"/>
  <c r="H76" i="20"/>
  <c r="AE76" i="20" s="1"/>
  <c r="U75" i="20"/>
  <c r="AR75" i="20" s="1"/>
  <c r="G74" i="20"/>
  <c r="AD74" i="20" s="1"/>
  <c r="O73" i="20"/>
  <c r="AL73" i="20" s="1"/>
  <c r="B72" i="20"/>
  <c r="Y72" i="20" s="1"/>
  <c r="P71" i="20"/>
  <c r="AM71" i="20" s="1"/>
  <c r="T70" i="20"/>
  <c r="AQ70" i="20" s="1"/>
  <c r="D69" i="20"/>
  <c r="AA69" i="20" s="1"/>
  <c r="M68" i="20"/>
  <c r="AJ68" i="20" s="1"/>
  <c r="C67" i="20"/>
  <c r="Z67" i="20" s="1"/>
  <c r="N66" i="20"/>
  <c r="C65" i="20"/>
  <c r="Z65" i="20" s="1"/>
  <c r="K64" i="20"/>
  <c r="AH64" i="20" s="1"/>
  <c r="U63" i="20"/>
  <c r="AR63" i="20" s="1"/>
  <c r="M62" i="20"/>
  <c r="V61" i="20"/>
  <c r="AS61" i="20" s="1"/>
  <c r="J60" i="20"/>
  <c r="J59" i="20"/>
  <c r="AG59" i="20" s="1"/>
  <c r="U58" i="20"/>
  <c r="E58" i="20"/>
  <c r="AB58" i="20" s="1"/>
  <c r="T57" i="20"/>
  <c r="AQ57" i="20" s="1"/>
  <c r="D57" i="20"/>
  <c r="AA57" i="20" s="1"/>
  <c r="T56" i="20"/>
  <c r="AQ56" i="20" s="1"/>
  <c r="D56" i="20"/>
  <c r="AA56" i="20" s="1"/>
  <c r="U55" i="20"/>
  <c r="AR55" i="20" s="1"/>
  <c r="E55" i="20"/>
  <c r="AB55" i="20" s="1"/>
  <c r="P54" i="20"/>
  <c r="J53" i="20"/>
  <c r="AG53" i="20" s="1"/>
  <c r="T52" i="20"/>
  <c r="AQ52" i="20" s="1"/>
  <c r="H52" i="20"/>
  <c r="AE52" i="20" s="1"/>
  <c r="L51" i="20"/>
  <c r="AI51" i="20" s="1"/>
  <c r="M50" i="20"/>
  <c r="AJ50" i="20" s="1"/>
  <c r="O49" i="20"/>
  <c r="AL49" i="20" s="1"/>
  <c r="D49" i="20"/>
  <c r="AA49" i="20" s="1"/>
  <c r="O48" i="20"/>
  <c r="AL48" i="20" s="1"/>
  <c r="D48" i="20"/>
  <c r="AA48" i="20" s="1"/>
  <c r="O47" i="20"/>
  <c r="AL47" i="20" s="1"/>
  <c r="D47" i="20"/>
  <c r="AA47" i="20" s="1"/>
  <c r="Q46" i="20"/>
  <c r="AN46" i="20" s="1"/>
  <c r="F46" i="20"/>
  <c r="AC46" i="20" s="1"/>
  <c r="AY46" i="20" s="1"/>
  <c r="Q45" i="20"/>
  <c r="AN45" i="20" s="1"/>
  <c r="C45" i="20"/>
  <c r="Z45" i="20" s="1"/>
  <c r="R44" i="20"/>
  <c r="AO44" i="20" s="1"/>
  <c r="D44" i="20"/>
  <c r="AA44" i="20" s="1"/>
  <c r="R43" i="20"/>
  <c r="AO43" i="20" s="1"/>
  <c r="D43" i="20"/>
  <c r="AA43" i="20" s="1"/>
  <c r="L42" i="20"/>
  <c r="AI42" i="20" s="1"/>
  <c r="N41" i="20"/>
  <c r="AK41" i="20" s="1"/>
  <c r="Q40" i="20"/>
  <c r="G40" i="20"/>
  <c r="AD40" i="20" s="1"/>
  <c r="M39" i="20"/>
  <c r="C39" i="20"/>
  <c r="Z39" i="20" s="1"/>
  <c r="V38" i="20"/>
  <c r="AS38" i="20" s="1"/>
  <c r="L38" i="20"/>
  <c r="AI38" i="20" s="1"/>
  <c r="P37" i="20"/>
  <c r="AM37" i="20" s="1"/>
  <c r="F37" i="20"/>
  <c r="AC37" i="20" s="1"/>
  <c r="T36" i="20"/>
  <c r="AQ36" i="20" s="1"/>
  <c r="I36" i="20"/>
  <c r="AF36" i="20" s="1"/>
  <c r="L35" i="20"/>
  <c r="AI35" i="20" s="1"/>
  <c r="P34" i="20"/>
  <c r="H34" i="20"/>
  <c r="AE34" i="20" s="1"/>
  <c r="O65" i="21"/>
  <c r="P30" i="21"/>
  <c r="K25" i="21"/>
  <c r="I21" i="21"/>
  <c r="F17" i="21"/>
  <c r="AC17" i="21" s="1"/>
  <c r="M15" i="21"/>
  <c r="O9" i="21"/>
  <c r="I6" i="21"/>
  <c r="O102" i="20"/>
  <c r="U97" i="20"/>
  <c r="L95" i="20"/>
  <c r="AI95" i="20" s="1"/>
  <c r="BE95" i="20" s="1"/>
  <c r="N94" i="20"/>
  <c r="AK94" i="20" s="1"/>
  <c r="K89" i="20"/>
  <c r="AH89" i="20" s="1"/>
  <c r="M88" i="20"/>
  <c r="L87" i="20"/>
  <c r="AI87" i="20" s="1"/>
  <c r="F86" i="20"/>
  <c r="AC86" i="20" s="1"/>
  <c r="U85" i="20"/>
  <c r="AR85" i="20" s="1"/>
  <c r="U84" i="20"/>
  <c r="AR84" i="20" s="1"/>
  <c r="U83" i="20"/>
  <c r="G82" i="20"/>
  <c r="AD82" i="20" s="1"/>
  <c r="T81" i="20"/>
  <c r="AQ81" i="20" s="1"/>
  <c r="G80" i="20"/>
  <c r="AD80" i="20" s="1"/>
  <c r="P79" i="20"/>
  <c r="AM79" i="20" s="1"/>
  <c r="D78" i="20"/>
  <c r="AA78" i="20" s="1"/>
  <c r="I77" i="20"/>
  <c r="E76" i="20"/>
  <c r="AB76" i="20" s="1"/>
  <c r="Q75" i="20"/>
  <c r="AN75" i="20" s="1"/>
  <c r="F74" i="20"/>
  <c r="AC74" i="20" s="1"/>
  <c r="N73" i="20"/>
  <c r="AK73" i="20" s="1"/>
  <c r="V72" i="20"/>
  <c r="AS72" i="20" s="1"/>
  <c r="L71" i="20"/>
  <c r="AI71" i="20" s="1"/>
  <c r="Q70" i="20"/>
  <c r="AN70" i="20" s="1"/>
  <c r="J68" i="20"/>
  <c r="V67" i="20"/>
  <c r="AS67" i="20" s="1"/>
  <c r="B67" i="20"/>
  <c r="Y67" i="20" s="1"/>
  <c r="K66" i="20"/>
  <c r="AH66" i="20" s="1"/>
  <c r="T65" i="20"/>
  <c r="AQ65" i="20" s="1"/>
  <c r="G64" i="20"/>
  <c r="AD64" i="20" s="1"/>
  <c r="T63" i="20"/>
  <c r="AQ63" i="20" s="1"/>
  <c r="I62" i="20"/>
  <c r="AF62" i="20" s="1"/>
  <c r="T58" i="21"/>
  <c r="I50" i="21"/>
  <c r="B46" i="21"/>
  <c r="Y46" i="21" s="1"/>
  <c r="L30" i="21"/>
  <c r="H21" i="21"/>
  <c r="N103" i="20"/>
  <c r="AK103" i="20" s="1"/>
  <c r="C102" i="20"/>
  <c r="Z102" i="20" s="1"/>
  <c r="AV102" i="20" s="1"/>
  <c r="R98" i="20"/>
  <c r="L97" i="20"/>
  <c r="AI97" i="20" s="1"/>
  <c r="D95" i="20"/>
  <c r="AA95" i="20" s="1"/>
  <c r="C94" i="20"/>
  <c r="Z94" i="20" s="1"/>
  <c r="O90" i="20"/>
  <c r="AL90" i="20" s="1"/>
  <c r="C89" i="20"/>
  <c r="Z89" i="20" s="1"/>
  <c r="AV89" i="20" s="1"/>
  <c r="E88" i="20"/>
  <c r="AB88" i="20" s="1"/>
  <c r="D87" i="20"/>
  <c r="AA87" i="20" s="1"/>
  <c r="C86" i="20"/>
  <c r="Z86" i="20" s="1"/>
  <c r="T85" i="20"/>
  <c r="AQ85" i="20" s="1"/>
  <c r="T84" i="20"/>
  <c r="AQ84" i="20" s="1"/>
  <c r="T83" i="20"/>
  <c r="AQ83" i="20" s="1"/>
  <c r="D82" i="20"/>
  <c r="AA82" i="20" s="1"/>
  <c r="P81" i="20"/>
  <c r="AM81" i="20" s="1"/>
  <c r="F80" i="20"/>
  <c r="AC80" i="20" s="1"/>
  <c r="O79" i="20"/>
  <c r="AL79" i="20" s="1"/>
  <c r="H77" i="20"/>
  <c r="AE77" i="20" s="1"/>
  <c r="D76" i="20"/>
  <c r="AA76" i="20" s="1"/>
  <c r="N75" i="20"/>
  <c r="B74" i="20"/>
  <c r="Y74" i="20" s="1"/>
  <c r="J73" i="20"/>
  <c r="AG73" i="20" s="1"/>
  <c r="R72" i="20"/>
  <c r="I71" i="20"/>
  <c r="AF71" i="20" s="1"/>
  <c r="P70" i="20"/>
  <c r="AM70" i="20" s="1"/>
  <c r="BI70" i="20" s="1"/>
  <c r="T69" i="20"/>
  <c r="AQ69" i="20" s="1"/>
  <c r="I68" i="20"/>
  <c r="AF68" i="20" s="1"/>
  <c r="S67" i="20"/>
  <c r="J66" i="20"/>
  <c r="AG66" i="20" s="1"/>
  <c r="S65" i="20"/>
  <c r="D64" i="20"/>
  <c r="AA64" i="20" s="1"/>
  <c r="P63" i="20"/>
  <c r="F62" i="20"/>
  <c r="AC62" i="20" s="1"/>
  <c r="O61" i="20"/>
  <c r="AL61" i="20" s="1"/>
  <c r="G60" i="20"/>
  <c r="AD60" i="20" s="1"/>
  <c r="U59" i="20"/>
  <c r="AR59" i="20" s="1"/>
  <c r="E59" i="20"/>
  <c r="AB59" i="20" s="1"/>
  <c r="AX59" i="20" s="1"/>
  <c r="R58" i="20"/>
  <c r="AO58" i="20" s="1"/>
  <c r="B58" i="20"/>
  <c r="Y58" i="20" s="1"/>
  <c r="R57" i="20"/>
  <c r="AO57" i="20" s="1"/>
  <c r="BK57" i="20" s="1"/>
  <c r="B57" i="20"/>
  <c r="Y57" i="20" s="1"/>
  <c r="O56" i="20"/>
  <c r="O55" i="20"/>
  <c r="AL55" i="20" s="1"/>
  <c r="K54" i="20"/>
  <c r="AH54" i="20" s="1"/>
  <c r="H53" i="20"/>
  <c r="AE53" i="20" s="1"/>
  <c r="Q52" i="20"/>
  <c r="AN52" i="20" s="1"/>
  <c r="C52" i="20"/>
  <c r="Z52" i="20" s="1"/>
  <c r="U51" i="20"/>
  <c r="G51" i="20"/>
  <c r="AD51" i="20" s="1"/>
  <c r="V50" i="20"/>
  <c r="AS50" i="20" s="1"/>
  <c r="K50" i="20"/>
  <c r="AH50" i="20" s="1"/>
  <c r="M49" i="20"/>
  <c r="M48" i="20"/>
  <c r="M47" i="20"/>
  <c r="O46" i="20"/>
  <c r="AL46" i="20" s="1"/>
  <c r="O45" i="20"/>
  <c r="AL45" i="20" s="1"/>
  <c r="P44" i="20"/>
  <c r="AM44" i="20" s="1"/>
  <c r="B44" i="20"/>
  <c r="Y44" i="20" s="1"/>
  <c r="P43" i="20"/>
  <c r="AM43" i="20" s="1"/>
  <c r="B43" i="20"/>
  <c r="Y43" i="20" s="1"/>
  <c r="U42" i="20"/>
  <c r="AR42" i="20" s="1"/>
  <c r="G42" i="20"/>
  <c r="AD42" i="20" s="1"/>
  <c r="L41" i="20"/>
  <c r="AI41" i="20" s="1"/>
  <c r="BE41" i="20" s="1"/>
  <c r="O40" i="20"/>
  <c r="AL40" i="20" s="1"/>
  <c r="D40" i="20"/>
  <c r="AA40" i="20" s="1"/>
  <c r="U39" i="20"/>
  <c r="K39" i="20"/>
  <c r="AH39" i="20" s="1"/>
  <c r="T38" i="20"/>
  <c r="AQ38" i="20" s="1"/>
  <c r="H38" i="20"/>
  <c r="AE38" i="20" s="1"/>
  <c r="N37" i="20"/>
  <c r="C37" i="20"/>
  <c r="Z37" i="20" s="1"/>
  <c r="Q36" i="20"/>
  <c r="G36" i="20"/>
  <c r="AD36" i="20" s="1"/>
  <c r="T35" i="20"/>
  <c r="AQ35" i="20" s="1"/>
  <c r="I35" i="20"/>
  <c r="AF35" i="20" s="1"/>
  <c r="N34" i="20"/>
  <c r="AK34" i="20" s="1"/>
  <c r="F34" i="20"/>
  <c r="AC34" i="20" s="1"/>
  <c r="P33" i="20"/>
  <c r="AM33" i="20" s="1"/>
  <c r="V31" i="21"/>
  <c r="V26" i="21"/>
  <c r="O22" i="21"/>
  <c r="O18" i="21"/>
  <c r="I13" i="21"/>
  <c r="G10" i="21"/>
  <c r="G103" i="20"/>
  <c r="AD103" i="20" s="1"/>
  <c r="R99" i="20"/>
  <c r="AO99" i="20" s="1"/>
  <c r="J98" i="20"/>
  <c r="AG98" i="20" s="1"/>
  <c r="D97" i="20"/>
  <c r="AA97" i="20" s="1"/>
  <c r="T96" i="20"/>
  <c r="AQ96" i="20" s="1"/>
  <c r="N90" i="20"/>
  <c r="AK90" i="20" s="1"/>
  <c r="B86" i="20"/>
  <c r="Y86" i="20" s="1"/>
  <c r="M85" i="20"/>
  <c r="M84" i="20"/>
  <c r="AJ84" i="20" s="1"/>
  <c r="M83" i="20"/>
  <c r="AJ83" i="20" s="1"/>
  <c r="C82" i="20"/>
  <c r="Z82" i="20" s="1"/>
  <c r="M81" i="20"/>
  <c r="B80" i="20"/>
  <c r="Y80" i="20" s="1"/>
  <c r="K79" i="20"/>
  <c r="AH79" i="20" s="1"/>
  <c r="T78" i="20"/>
  <c r="AQ78" i="20" s="1"/>
  <c r="D77" i="20"/>
  <c r="AA77" i="20" s="1"/>
  <c r="U76" i="20"/>
  <c r="M75" i="20"/>
  <c r="AJ75" i="20" s="1"/>
  <c r="V74" i="20"/>
  <c r="AS74" i="20" s="1"/>
  <c r="G73" i="20"/>
  <c r="AD73" i="20" s="1"/>
  <c r="O72" i="20"/>
  <c r="AL72" i="20" s="1"/>
  <c r="H71" i="20"/>
  <c r="AE71" i="20" s="1"/>
  <c r="BA71" i="20" s="1"/>
  <c r="L70" i="20"/>
  <c r="AI70" i="20" s="1"/>
  <c r="Q69" i="20"/>
  <c r="AN69" i="20" s="1"/>
  <c r="E68" i="20"/>
  <c r="AB68" i="20" s="1"/>
  <c r="AX68" i="20" s="1"/>
  <c r="R67" i="20"/>
  <c r="AO67" i="20" s="1"/>
  <c r="F66" i="20"/>
  <c r="AC66" i="20" s="1"/>
  <c r="O65" i="20"/>
  <c r="AL65" i="20" s="1"/>
  <c r="C64" i="20"/>
  <c r="Z64" i="20" s="1"/>
  <c r="M63" i="20"/>
  <c r="AJ63" i="20" s="1"/>
  <c r="E62" i="20"/>
  <c r="AB62" i="20" s="1"/>
  <c r="N61" i="20"/>
  <c r="AK61" i="20" s="1"/>
  <c r="V60" i="20"/>
  <c r="AS60" i="20" s="1"/>
  <c r="F60" i="20"/>
  <c r="AC60" i="20" s="1"/>
  <c r="AY60" i="20" s="1"/>
  <c r="S59" i="20"/>
  <c r="C59" i="20"/>
  <c r="Z59" i="20" s="1"/>
  <c r="Q58" i="20"/>
  <c r="AN58" i="20" s="1"/>
  <c r="BJ58" i="20" s="1"/>
  <c r="N57" i="20"/>
  <c r="M56" i="20"/>
  <c r="N55" i="20"/>
  <c r="AK55" i="20" s="1"/>
  <c r="I54" i="20"/>
  <c r="AF54" i="20" s="1"/>
  <c r="T53" i="20"/>
  <c r="AQ53" i="20" s="1"/>
  <c r="D53" i="20"/>
  <c r="AA53" i="20" s="1"/>
  <c r="P52" i="20"/>
  <c r="AM52" i="20" s="1"/>
  <c r="BI52" i="20" s="1"/>
  <c r="B52" i="20"/>
  <c r="Y52" i="20" s="1"/>
  <c r="T51" i="20"/>
  <c r="AQ51" i="20" s="1"/>
  <c r="F51" i="20"/>
  <c r="AC51" i="20" s="1"/>
  <c r="U50" i="20"/>
  <c r="AR50" i="20" s="1"/>
  <c r="G50" i="20"/>
  <c r="AD50" i="20" s="1"/>
  <c r="L49" i="20"/>
  <c r="AI49" i="20" s="1"/>
  <c r="L48" i="20"/>
  <c r="AI48" i="20" s="1"/>
  <c r="L47" i="20"/>
  <c r="AI47" i="20" s="1"/>
  <c r="N46" i="20"/>
  <c r="AK46" i="20" s="1"/>
  <c r="K45" i="20"/>
  <c r="AH45" i="20" s="1"/>
  <c r="L44" i="20"/>
  <c r="AI44" i="20" s="1"/>
  <c r="L43" i="20"/>
  <c r="AI43" i="20" s="1"/>
  <c r="T42" i="20"/>
  <c r="AQ42" i="20" s="1"/>
  <c r="F42" i="20"/>
  <c r="AC42" i="20" s="1"/>
  <c r="V41" i="20"/>
  <c r="AS41" i="20" s="1"/>
  <c r="H41" i="20"/>
  <c r="AE41" i="20" s="1"/>
  <c r="B39" i="21"/>
  <c r="Y39" i="21" s="1"/>
  <c r="K26" i="21"/>
  <c r="K22" i="21"/>
  <c r="G18" i="21"/>
  <c r="J7" i="21"/>
  <c r="Q100" i="20"/>
  <c r="Q99" i="20"/>
  <c r="F98" i="20"/>
  <c r="AC98" i="20" s="1"/>
  <c r="Q96" i="20"/>
  <c r="AN96" i="20" s="1"/>
  <c r="Q91" i="20"/>
  <c r="B90" i="20"/>
  <c r="Y90" i="20" s="1"/>
  <c r="G85" i="20"/>
  <c r="AD85" i="20" s="1"/>
  <c r="G84" i="20"/>
  <c r="AD84" i="20" s="1"/>
  <c r="J83" i="20"/>
  <c r="T82" i="20"/>
  <c r="AQ82" i="20" s="1"/>
  <c r="L81" i="20"/>
  <c r="AI81" i="20" s="1"/>
  <c r="V80" i="20"/>
  <c r="AS80" i="20" s="1"/>
  <c r="H79" i="20"/>
  <c r="AE79" i="20" s="1"/>
  <c r="Q78" i="20"/>
  <c r="T76" i="20"/>
  <c r="AQ76" i="20" s="1"/>
  <c r="I75" i="20"/>
  <c r="AF75" i="20" s="1"/>
  <c r="R74" i="20"/>
  <c r="AO74" i="20" s="1"/>
  <c r="F73" i="20"/>
  <c r="AC73" i="20" s="1"/>
  <c r="N72" i="20"/>
  <c r="D71" i="20"/>
  <c r="AA71" i="20" s="1"/>
  <c r="I70" i="20"/>
  <c r="AF70" i="20" s="1"/>
  <c r="P69" i="20"/>
  <c r="AM69" i="20" s="1"/>
  <c r="B68" i="20"/>
  <c r="Y68" i="20" s="1"/>
  <c r="N67" i="20"/>
  <c r="C66" i="20"/>
  <c r="Z66" i="20" s="1"/>
  <c r="L65" i="20"/>
  <c r="AI65" i="20" s="1"/>
  <c r="T64" i="20"/>
  <c r="AQ64" i="20" s="1"/>
  <c r="L63" i="20"/>
  <c r="AI63" i="20" s="1"/>
  <c r="V62" i="20"/>
  <c r="AS62" i="20" s="1"/>
  <c r="J61" i="20"/>
  <c r="R60" i="20"/>
  <c r="AO60" i="20" s="1"/>
  <c r="B60" i="20"/>
  <c r="Y60" i="20" s="1"/>
  <c r="R59" i="20"/>
  <c r="AO59" i="20" s="1"/>
  <c r="B59" i="20"/>
  <c r="Y59" i="20" s="1"/>
  <c r="M58" i="20"/>
  <c r="L57" i="20"/>
  <c r="AI57" i="20" s="1"/>
  <c r="L56" i="20"/>
  <c r="AI56" i="20" s="1"/>
  <c r="M55" i="20"/>
  <c r="AJ55" i="20" s="1"/>
  <c r="H54" i="20"/>
  <c r="AE54" i="20" s="1"/>
  <c r="R53" i="20"/>
  <c r="B53" i="20"/>
  <c r="Y53" i="20" s="1"/>
  <c r="L52" i="20"/>
  <c r="AI52" i="20" s="1"/>
  <c r="S51" i="20"/>
  <c r="E51" i="20"/>
  <c r="AB51" i="20" s="1"/>
  <c r="T50" i="20"/>
  <c r="AQ50" i="20" s="1"/>
  <c r="F50" i="20"/>
  <c r="AC50" i="20" s="1"/>
  <c r="V49" i="20"/>
  <c r="AS49" i="20" s="1"/>
  <c r="H49" i="20"/>
  <c r="AE49" i="20" s="1"/>
  <c r="V48" i="20"/>
  <c r="AS48" i="20" s="1"/>
  <c r="H48" i="20"/>
  <c r="AE48" i="20" s="1"/>
  <c r="V47" i="20"/>
  <c r="AS47" i="20" s="1"/>
  <c r="H47" i="20"/>
  <c r="AE47" i="20" s="1"/>
  <c r="J46" i="20"/>
  <c r="AG46" i="20" s="1"/>
  <c r="J45" i="20"/>
  <c r="AG45" i="20" s="1"/>
  <c r="K44" i="20"/>
  <c r="AH44" i="20" s="1"/>
  <c r="K43" i="20"/>
  <c r="AH43" i="20" s="1"/>
  <c r="S42" i="20"/>
  <c r="E42" i="20"/>
  <c r="AB42" i="20" s="1"/>
  <c r="U41" i="20"/>
  <c r="C24" i="21"/>
  <c r="Z24" i="21" s="1"/>
  <c r="V23" i="21"/>
  <c r="I5" i="21"/>
  <c r="N104" i="20"/>
  <c r="AK104" i="20" s="1"/>
  <c r="S92" i="20"/>
  <c r="O82" i="20"/>
  <c r="L78" i="20"/>
  <c r="AI78" i="20" s="1"/>
  <c r="O74" i="20"/>
  <c r="AL74" i="20" s="1"/>
  <c r="U68" i="20"/>
  <c r="AR68" i="20" s="1"/>
  <c r="R61" i="20"/>
  <c r="AO61" i="20" s="1"/>
  <c r="H60" i="20"/>
  <c r="AE60" i="20" s="1"/>
  <c r="BA60" i="20" s="1"/>
  <c r="I59" i="20"/>
  <c r="AF59" i="20" s="1"/>
  <c r="C51" i="20"/>
  <c r="Z51" i="20" s="1"/>
  <c r="D50" i="20"/>
  <c r="AA50" i="20" s="1"/>
  <c r="G49" i="20"/>
  <c r="AD49" i="20" s="1"/>
  <c r="G48" i="20"/>
  <c r="AD48" i="20" s="1"/>
  <c r="G47" i="20"/>
  <c r="AD47" i="20" s="1"/>
  <c r="I46" i="20"/>
  <c r="AF46" i="20" s="1"/>
  <c r="P45" i="20"/>
  <c r="Q44" i="20"/>
  <c r="Q43" i="20"/>
  <c r="F41" i="20"/>
  <c r="AC41" i="20" s="1"/>
  <c r="T40" i="20"/>
  <c r="AQ40" i="20" s="1"/>
  <c r="R39" i="20"/>
  <c r="AO39" i="20" s="1"/>
  <c r="P38" i="20"/>
  <c r="AM38" i="20" s="1"/>
  <c r="M37" i="20"/>
  <c r="AJ37" i="20" s="1"/>
  <c r="D36" i="20"/>
  <c r="AA36" i="20" s="1"/>
  <c r="P35" i="20"/>
  <c r="AM35" i="20" s="1"/>
  <c r="L34" i="20"/>
  <c r="AI34" i="20" s="1"/>
  <c r="Q33" i="20"/>
  <c r="AN33" i="20" s="1"/>
  <c r="BJ33" i="20" s="1"/>
  <c r="G33" i="20"/>
  <c r="AD33" i="20" s="1"/>
  <c r="V32" i="20"/>
  <c r="AS32" i="20" s="1"/>
  <c r="N32" i="20"/>
  <c r="F32" i="20"/>
  <c r="AC32" i="20" s="1"/>
  <c r="V31" i="20"/>
  <c r="AS31" i="20" s="1"/>
  <c r="N31" i="20"/>
  <c r="AK31" i="20" s="1"/>
  <c r="F31" i="20"/>
  <c r="AC31" i="20" s="1"/>
  <c r="Q30" i="20"/>
  <c r="AN30" i="20" s="1"/>
  <c r="I30" i="20"/>
  <c r="AF30" i="20" s="1"/>
  <c r="Q29" i="20"/>
  <c r="I29" i="20"/>
  <c r="AF29" i="20" s="1"/>
  <c r="R28" i="20"/>
  <c r="J28" i="20"/>
  <c r="B28" i="20"/>
  <c r="Y28" i="20" s="1"/>
  <c r="R27" i="20"/>
  <c r="J27" i="20"/>
  <c r="B27" i="20"/>
  <c r="Y27" i="20" s="1"/>
  <c r="S26" i="20"/>
  <c r="K26" i="20"/>
  <c r="AH26" i="20" s="1"/>
  <c r="C26" i="20"/>
  <c r="Z26" i="20" s="1"/>
  <c r="V25" i="20"/>
  <c r="AS25" i="20" s="1"/>
  <c r="N25" i="20"/>
  <c r="AK25" i="20" s="1"/>
  <c r="F25" i="20"/>
  <c r="AC25" i="20" s="1"/>
  <c r="P24" i="20"/>
  <c r="AM24" i="20" s="1"/>
  <c r="H24" i="20"/>
  <c r="AE24" i="20" s="1"/>
  <c r="P23" i="20"/>
  <c r="H23" i="20"/>
  <c r="AE23" i="20" s="1"/>
  <c r="P22" i="20"/>
  <c r="AM22" i="20" s="1"/>
  <c r="H22" i="20"/>
  <c r="AE22" i="20" s="1"/>
  <c r="Q21" i="20"/>
  <c r="I21" i="20"/>
  <c r="AF21" i="20" s="1"/>
  <c r="R20" i="20"/>
  <c r="J20" i="20"/>
  <c r="AG20" i="20" s="1"/>
  <c r="B20" i="20"/>
  <c r="Y20" i="20" s="1"/>
  <c r="S19" i="20"/>
  <c r="K19" i="20"/>
  <c r="AH19" i="20" s="1"/>
  <c r="C19" i="20"/>
  <c r="Z19" i="20" s="1"/>
  <c r="U18" i="20"/>
  <c r="AR18" i="20" s="1"/>
  <c r="M18" i="20"/>
  <c r="E18" i="20"/>
  <c r="AB18" i="20" s="1"/>
  <c r="V17" i="20"/>
  <c r="AS17" i="20" s="1"/>
  <c r="N17" i="20"/>
  <c r="AK17" i="20" s="1"/>
  <c r="F17" i="20"/>
  <c r="AC17" i="20" s="1"/>
  <c r="O16" i="20"/>
  <c r="AL16" i="20" s="1"/>
  <c r="G16" i="20"/>
  <c r="AD16" i="20" s="1"/>
  <c r="Q15" i="20"/>
  <c r="I15" i="20"/>
  <c r="AF15" i="20" s="1"/>
  <c r="R14" i="20"/>
  <c r="AO14" i="20" s="1"/>
  <c r="J14" i="20"/>
  <c r="AG14" i="20" s="1"/>
  <c r="B14" i="20"/>
  <c r="Y14" i="20" s="1"/>
  <c r="S13" i="20"/>
  <c r="K13" i="20"/>
  <c r="AH13" i="20" s="1"/>
  <c r="C13" i="20"/>
  <c r="Z13" i="20" s="1"/>
  <c r="S12" i="20"/>
  <c r="K12" i="20"/>
  <c r="AH12" i="20" s="1"/>
  <c r="C12" i="20"/>
  <c r="Z12" i="20" s="1"/>
  <c r="S11" i="20"/>
  <c r="K11" i="20"/>
  <c r="AH11" i="20" s="1"/>
  <c r="C11" i="20"/>
  <c r="Z11" i="20" s="1"/>
  <c r="T10" i="20"/>
  <c r="AQ10" i="20" s="1"/>
  <c r="L10" i="20"/>
  <c r="AI10" i="20" s="1"/>
  <c r="D10" i="20"/>
  <c r="AA10" i="20" s="1"/>
  <c r="V9" i="20"/>
  <c r="AS9" i="20" s="1"/>
  <c r="N9" i="20"/>
  <c r="AK9" i="20" s="1"/>
  <c r="F9" i="20"/>
  <c r="AC9" i="20" s="1"/>
  <c r="O8" i="20"/>
  <c r="G8" i="20"/>
  <c r="AD8" i="20" s="1"/>
  <c r="Q7" i="20"/>
  <c r="I7" i="20"/>
  <c r="AF7" i="20" s="1"/>
  <c r="R6" i="20"/>
  <c r="AO6" i="20" s="1"/>
  <c r="J6" i="20"/>
  <c r="B6" i="20"/>
  <c r="Y6" i="20" s="1"/>
  <c r="U5" i="20"/>
  <c r="M5" i="20"/>
  <c r="E5" i="20"/>
  <c r="S82" i="20"/>
  <c r="AP82" i="20" s="1"/>
  <c r="M59" i="20"/>
  <c r="E50" i="20"/>
  <c r="AB50" i="20" s="1"/>
  <c r="T44" i="20"/>
  <c r="AQ44" i="20" s="1"/>
  <c r="V40" i="20"/>
  <c r="M34" i="20"/>
  <c r="G32" i="20"/>
  <c r="AD32" i="20" s="1"/>
  <c r="B30" i="20"/>
  <c r="Y30" i="20" s="1"/>
  <c r="S27" i="20"/>
  <c r="O25" i="20"/>
  <c r="AL25" i="20" s="1"/>
  <c r="I23" i="20"/>
  <c r="S20" i="20"/>
  <c r="V18" i="20"/>
  <c r="AS18" i="20" s="1"/>
  <c r="H16" i="20"/>
  <c r="AE16" i="20" s="1"/>
  <c r="L13" i="20"/>
  <c r="AI13" i="20" s="1"/>
  <c r="L11" i="20"/>
  <c r="AI11" i="20" s="1"/>
  <c r="G9" i="20"/>
  <c r="AD9" i="20" s="1"/>
  <c r="K6" i="20"/>
  <c r="AH6" i="20" s="1"/>
  <c r="B24" i="21"/>
  <c r="Y24" i="21" s="1"/>
  <c r="U23" i="21"/>
  <c r="G104" i="20"/>
  <c r="AD104" i="20" s="1"/>
  <c r="AZ104" i="20" s="1"/>
  <c r="I100" i="20"/>
  <c r="AF100" i="20" s="1"/>
  <c r="O92" i="20"/>
  <c r="AL92" i="20" s="1"/>
  <c r="F85" i="20"/>
  <c r="AC85" i="20" s="1"/>
  <c r="I83" i="20"/>
  <c r="AF83" i="20" s="1"/>
  <c r="G79" i="20"/>
  <c r="AD79" i="20" s="1"/>
  <c r="N74" i="20"/>
  <c r="AK74" i="20" s="1"/>
  <c r="T71" i="20"/>
  <c r="AQ71" i="20" s="1"/>
  <c r="R68" i="20"/>
  <c r="K65" i="20"/>
  <c r="AH65" i="20" s="1"/>
  <c r="G61" i="20"/>
  <c r="AD61" i="20" s="1"/>
  <c r="F49" i="20"/>
  <c r="AC49" i="20" s="1"/>
  <c r="F48" i="20"/>
  <c r="AC48" i="20" s="1"/>
  <c r="F47" i="20"/>
  <c r="AC47" i="20" s="1"/>
  <c r="H46" i="20"/>
  <c r="AE46" i="20" s="1"/>
  <c r="BA46" i="20" s="1"/>
  <c r="I45" i="20"/>
  <c r="AF45" i="20" s="1"/>
  <c r="J44" i="20"/>
  <c r="J43" i="20"/>
  <c r="AG43" i="20" s="1"/>
  <c r="E41" i="20"/>
  <c r="AB41" i="20" s="1"/>
  <c r="P40" i="20"/>
  <c r="AM40" i="20" s="1"/>
  <c r="Q39" i="20"/>
  <c r="O38" i="20"/>
  <c r="AL38" i="20" s="1"/>
  <c r="K37" i="20"/>
  <c r="AH37" i="20" s="1"/>
  <c r="R36" i="20"/>
  <c r="AO36" i="20" s="1"/>
  <c r="B36" i="20"/>
  <c r="Y36" i="20" s="1"/>
  <c r="O35" i="20"/>
  <c r="AL35" i="20" s="1"/>
  <c r="K34" i="20"/>
  <c r="AH34" i="20" s="1"/>
  <c r="O33" i="20"/>
  <c r="AL33" i="20" s="1"/>
  <c r="F33" i="20"/>
  <c r="AC33" i="20" s="1"/>
  <c r="U32" i="20"/>
  <c r="AR32" i="20" s="1"/>
  <c r="M32" i="20"/>
  <c r="E32" i="20"/>
  <c r="AB32" i="20" s="1"/>
  <c r="U31" i="20"/>
  <c r="AR31" i="20" s="1"/>
  <c r="M31" i="20"/>
  <c r="E31" i="20"/>
  <c r="AB31" i="20" s="1"/>
  <c r="P30" i="20"/>
  <c r="AM30" i="20" s="1"/>
  <c r="H30" i="20"/>
  <c r="AE30" i="20" s="1"/>
  <c r="P29" i="20"/>
  <c r="AM29" i="20" s="1"/>
  <c r="H29" i="20"/>
  <c r="AE29" i="20" s="1"/>
  <c r="Q28" i="20"/>
  <c r="AN28" i="20" s="1"/>
  <c r="I28" i="20"/>
  <c r="AF28" i="20" s="1"/>
  <c r="Q27" i="20"/>
  <c r="AN27" i="20" s="1"/>
  <c r="I27" i="20"/>
  <c r="AF27" i="20" s="1"/>
  <c r="R26" i="20"/>
  <c r="J26" i="20"/>
  <c r="AG26" i="20" s="1"/>
  <c r="B26" i="20"/>
  <c r="Y26" i="20" s="1"/>
  <c r="U25" i="20"/>
  <c r="AR25" i="20" s="1"/>
  <c r="M25" i="20"/>
  <c r="E25" i="20"/>
  <c r="AB25" i="20" s="1"/>
  <c r="O24" i="20"/>
  <c r="AL24" i="20" s="1"/>
  <c r="G24" i="20"/>
  <c r="AD24" i="20" s="1"/>
  <c r="O23" i="20"/>
  <c r="AL23" i="20" s="1"/>
  <c r="G23" i="20"/>
  <c r="AD23" i="20" s="1"/>
  <c r="O22" i="20"/>
  <c r="AL22" i="20" s="1"/>
  <c r="G22" i="20"/>
  <c r="AD22" i="20" s="1"/>
  <c r="P21" i="20"/>
  <c r="AM21" i="20" s="1"/>
  <c r="H21" i="20"/>
  <c r="AE21" i="20" s="1"/>
  <c r="Q20" i="20"/>
  <c r="AN20" i="20" s="1"/>
  <c r="I20" i="20"/>
  <c r="AF20" i="20" s="1"/>
  <c r="R19" i="20"/>
  <c r="AO19" i="20" s="1"/>
  <c r="J19" i="20"/>
  <c r="AG19" i="20" s="1"/>
  <c r="B19" i="20"/>
  <c r="Y19" i="20" s="1"/>
  <c r="T18" i="20"/>
  <c r="AQ18" i="20" s="1"/>
  <c r="L18" i="20"/>
  <c r="AI18" i="20" s="1"/>
  <c r="D18" i="20"/>
  <c r="AA18" i="20" s="1"/>
  <c r="U17" i="20"/>
  <c r="AR17" i="20" s="1"/>
  <c r="M17" i="20"/>
  <c r="E17" i="20"/>
  <c r="AB17" i="20" s="1"/>
  <c r="V16" i="20"/>
  <c r="AS16" i="20" s="1"/>
  <c r="N16" i="20"/>
  <c r="F16" i="20"/>
  <c r="AC16" i="20" s="1"/>
  <c r="P15" i="20"/>
  <c r="H15" i="20"/>
  <c r="AE15" i="20" s="1"/>
  <c r="Q14" i="20"/>
  <c r="I14" i="20"/>
  <c r="AF14" i="20" s="1"/>
  <c r="R13" i="20"/>
  <c r="J13" i="20"/>
  <c r="B13" i="20"/>
  <c r="Y13" i="20" s="1"/>
  <c r="R12" i="20"/>
  <c r="AO12" i="20" s="1"/>
  <c r="J12" i="20"/>
  <c r="AG12" i="20" s="1"/>
  <c r="B12" i="20"/>
  <c r="Y12" i="20" s="1"/>
  <c r="R11" i="20"/>
  <c r="AO11" i="20" s="1"/>
  <c r="J11" i="20"/>
  <c r="AG11" i="20" s="1"/>
  <c r="B11" i="20"/>
  <c r="Y11" i="20" s="1"/>
  <c r="S10" i="20"/>
  <c r="K10" i="20"/>
  <c r="AH10" i="20" s="1"/>
  <c r="C10" i="20"/>
  <c r="Z10" i="20" s="1"/>
  <c r="U9" i="20"/>
  <c r="M9" i="20"/>
  <c r="E9" i="20"/>
  <c r="AB9" i="20" s="1"/>
  <c r="V8" i="20"/>
  <c r="AS8" i="20" s="1"/>
  <c r="N8" i="20"/>
  <c r="AK8" i="20" s="1"/>
  <c r="F8" i="20"/>
  <c r="AC8" i="20" s="1"/>
  <c r="P7" i="20"/>
  <c r="AM7" i="20" s="1"/>
  <c r="H7" i="20"/>
  <c r="AE7" i="20" s="1"/>
  <c r="Q6" i="20"/>
  <c r="I6" i="20"/>
  <c r="AF6" i="20" s="1"/>
  <c r="T5" i="20"/>
  <c r="L5" i="20"/>
  <c r="D5" i="20"/>
  <c r="E99" i="20"/>
  <c r="AB99" i="20" s="1"/>
  <c r="O60" i="20"/>
  <c r="AL60" i="20" s="1"/>
  <c r="D51" i="20"/>
  <c r="AA51" i="20" s="1"/>
  <c r="S45" i="20"/>
  <c r="S39" i="20"/>
  <c r="F36" i="20"/>
  <c r="AC36" i="20" s="1"/>
  <c r="O32" i="20"/>
  <c r="AL32" i="20" s="1"/>
  <c r="R29" i="20"/>
  <c r="AO29" i="20" s="1"/>
  <c r="C27" i="20"/>
  <c r="Z27" i="20" s="1"/>
  <c r="Q24" i="20"/>
  <c r="R21" i="20"/>
  <c r="AO21" i="20" s="1"/>
  <c r="T19" i="20"/>
  <c r="AQ19" i="20" s="1"/>
  <c r="G17" i="20"/>
  <c r="AD17" i="20" s="1"/>
  <c r="S14" i="20"/>
  <c r="L12" i="20"/>
  <c r="AI12" i="20" s="1"/>
  <c r="U10" i="20"/>
  <c r="H8" i="20"/>
  <c r="AE8" i="20" s="1"/>
  <c r="V5" i="20"/>
  <c r="H100" i="20"/>
  <c r="AE100" i="20" s="1"/>
  <c r="E83" i="20"/>
  <c r="AB83" i="20" s="1"/>
  <c r="C79" i="20"/>
  <c r="Z79" i="20" s="1"/>
  <c r="F75" i="20"/>
  <c r="AC75" i="20" s="1"/>
  <c r="J72" i="20"/>
  <c r="AG72" i="20" s="1"/>
  <c r="L69" i="20"/>
  <c r="AI69" i="20" s="1"/>
  <c r="G65" i="20"/>
  <c r="AD65" i="20" s="1"/>
  <c r="U62" i="20"/>
  <c r="F61" i="20"/>
  <c r="AC61" i="20" s="1"/>
  <c r="AY61" i="20" s="1"/>
  <c r="R52" i="20"/>
  <c r="AO52" i="20" s="1"/>
  <c r="B46" i="20"/>
  <c r="Y46" i="20" s="1"/>
  <c r="H45" i="20"/>
  <c r="AE45" i="20" s="1"/>
  <c r="I44" i="20"/>
  <c r="AF44" i="20" s="1"/>
  <c r="I43" i="20"/>
  <c r="AF43" i="20" s="1"/>
  <c r="V42" i="20"/>
  <c r="AS42" i="20" s="1"/>
  <c r="N40" i="20"/>
  <c r="L39" i="20"/>
  <c r="AI39" i="20" s="1"/>
  <c r="N38" i="20"/>
  <c r="AK38" i="20" s="1"/>
  <c r="I37" i="20"/>
  <c r="AF37" i="20" s="1"/>
  <c r="P36" i="20"/>
  <c r="AM36" i="20" s="1"/>
  <c r="J35" i="20"/>
  <c r="J34" i="20"/>
  <c r="AG34" i="20" s="1"/>
  <c r="N33" i="20"/>
  <c r="E33" i="20"/>
  <c r="AB33" i="20" s="1"/>
  <c r="T32" i="20"/>
  <c r="AQ32" i="20" s="1"/>
  <c r="L32" i="20"/>
  <c r="AI32" i="20" s="1"/>
  <c r="D32" i="20"/>
  <c r="AA32" i="20" s="1"/>
  <c r="T31" i="20"/>
  <c r="AQ31" i="20" s="1"/>
  <c r="L31" i="20"/>
  <c r="AI31" i="20" s="1"/>
  <c r="D31" i="20"/>
  <c r="AA31" i="20" s="1"/>
  <c r="O30" i="20"/>
  <c r="AL30" i="20" s="1"/>
  <c r="G30" i="20"/>
  <c r="AD30" i="20" s="1"/>
  <c r="O29" i="20"/>
  <c r="AL29" i="20" s="1"/>
  <c r="G29" i="20"/>
  <c r="AD29" i="20" s="1"/>
  <c r="P28" i="20"/>
  <c r="AM28" i="20" s="1"/>
  <c r="H28" i="20"/>
  <c r="AE28" i="20" s="1"/>
  <c r="P27" i="20"/>
  <c r="AM27" i="20" s="1"/>
  <c r="H27" i="20"/>
  <c r="AE27" i="20" s="1"/>
  <c r="Q26" i="20"/>
  <c r="I26" i="20"/>
  <c r="AF26" i="20" s="1"/>
  <c r="T25" i="20"/>
  <c r="AQ25" i="20" s="1"/>
  <c r="L25" i="20"/>
  <c r="AI25" i="20" s="1"/>
  <c r="D25" i="20"/>
  <c r="AA25" i="20" s="1"/>
  <c r="V24" i="20"/>
  <c r="AS24" i="20" s="1"/>
  <c r="N24" i="20"/>
  <c r="F24" i="20"/>
  <c r="AC24" i="20" s="1"/>
  <c r="V23" i="20"/>
  <c r="AS23" i="20" s="1"/>
  <c r="N23" i="20"/>
  <c r="AK23" i="20" s="1"/>
  <c r="F23" i="20"/>
  <c r="AC23" i="20" s="1"/>
  <c r="V22" i="20"/>
  <c r="AS22" i="20" s="1"/>
  <c r="N22" i="20"/>
  <c r="AK22" i="20" s="1"/>
  <c r="F22" i="20"/>
  <c r="AC22" i="20" s="1"/>
  <c r="O21" i="20"/>
  <c r="G21" i="20"/>
  <c r="AD21" i="20" s="1"/>
  <c r="P20" i="20"/>
  <c r="AM20" i="20" s="1"/>
  <c r="H20" i="20"/>
  <c r="AE20" i="20" s="1"/>
  <c r="Q19" i="20"/>
  <c r="AN19" i="20" s="1"/>
  <c r="I19" i="20"/>
  <c r="S18" i="20"/>
  <c r="AP18" i="20" s="1"/>
  <c r="K18" i="20"/>
  <c r="AH18" i="20" s="1"/>
  <c r="C18" i="20"/>
  <c r="Z18" i="20" s="1"/>
  <c r="T17" i="20"/>
  <c r="AQ17" i="20" s="1"/>
  <c r="L17" i="20"/>
  <c r="AI17" i="20" s="1"/>
  <c r="D17" i="20"/>
  <c r="AA17" i="20" s="1"/>
  <c r="U16" i="20"/>
  <c r="AR16" i="20" s="1"/>
  <c r="M16" i="20"/>
  <c r="E16" i="20"/>
  <c r="AB16" i="20" s="1"/>
  <c r="O15" i="20"/>
  <c r="AL15" i="20" s="1"/>
  <c r="G15" i="20"/>
  <c r="AD15" i="20" s="1"/>
  <c r="P14" i="20"/>
  <c r="AM14" i="20" s="1"/>
  <c r="H14" i="20"/>
  <c r="AE14" i="20" s="1"/>
  <c r="Q13" i="20"/>
  <c r="AN13" i="20" s="1"/>
  <c r="I13" i="20"/>
  <c r="AF13" i="20" s="1"/>
  <c r="Q12" i="20"/>
  <c r="AN12" i="20" s="1"/>
  <c r="I12" i="20"/>
  <c r="Q11" i="20"/>
  <c r="AN11" i="20" s="1"/>
  <c r="I11" i="20"/>
  <c r="AF11" i="20" s="1"/>
  <c r="R10" i="20"/>
  <c r="J10" i="20"/>
  <c r="B10" i="20"/>
  <c r="Y10" i="20" s="1"/>
  <c r="T9" i="20"/>
  <c r="AQ9" i="20" s="1"/>
  <c r="L9" i="20"/>
  <c r="AI9" i="20" s="1"/>
  <c r="D9" i="20"/>
  <c r="AA9" i="20" s="1"/>
  <c r="U8" i="20"/>
  <c r="AR8" i="20" s="1"/>
  <c r="M8" i="20"/>
  <c r="E8" i="20"/>
  <c r="AB8" i="20" s="1"/>
  <c r="O7" i="20"/>
  <c r="G7" i="20"/>
  <c r="AD7" i="20" s="1"/>
  <c r="P6" i="20"/>
  <c r="AM6" i="20" s="1"/>
  <c r="H6" i="20"/>
  <c r="AE6" i="20" s="1"/>
  <c r="S5" i="20"/>
  <c r="K5" i="20"/>
  <c r="C5" i="20"/>
  <c r="G55" i="20"/>
  <c r="AD55" i="20" s="1"/>
  <c r="S28" i="20"/>
  <c r="AP28" i="20" s="1"/>
  <c r="L19" i="20"/>
  <c r="AI19" i="20" s="1"/>
  <c r="C14" i="20"/>
  <c r="Z14" i="20" s="1"/>
  <c r="S6" i="20"/>
  <c r="J19" i="21"/>
  <c r="J8" i="21"/>
  <c r="N93" i="20"/>
  <c r="AK93" i="20" s="1"/>
  <c r="T86" i="20"/>
  <c r="AQ86" i="20" s="1"/>
  <c r="R80" i="20"/>
  <c r="AO80" i="20" s="1"/>
  <c r="E75" i="20"/>
  <c r="AB75" i="20" s="1"/>
  <c r="AX75" i="20" s="1"/>
  <c r="G72" i="20"/>
  <c r="AD72" i="20" s="1"/>
  <c r="I69" i="20"/>
  <c r="AF69" i="20" s="1"/>
  <c r="BB69" i="20" s="1"/>
  <c r="V66" i="20"/>
  <c r="AS66" i="20" s="1"/>
  <c r="Q62" i="20"/>
  <c r="AN62" i="20" s="1"/>
  <c r="K52" i="20"/>
  <c r="AH52" i="20" s="1"/>
  <c r="V51" i="20"/>
  <c r="AS51" i="20" s="1"/>
  <c r="B45" i="20"/>
  <c r="Y45" i="20" s="1"/>
  <c r="C44" i="20"/>
  <c r="Z44" i="20" s="1"/>
  <c r="C43" i="20"/>
  <c r="Z43" i="20" s="1"/>
  <c r="AV43" i="20" s="1"/>
  <c r="O42" i="20"/>
  <c r="AL42" i="20" s="1"/>
  <c r="L40" i="20"/>
  <c r="AI40" i="20" s="1"/>
  <c r="J39" i="20"/>
  <c r="AG39" i="20" s="1"/>
  <c r="J38" i="20"/>
  <c r="H37" i="20"/>
  <c r="AE37" i="20" s="1"/>
  <c r="O36" i="20"/>
  <c r="AL36" i="20" s="1"/>
  <c r="H35" i="20"/>
  <c r="AE35" i="20" s="1"/>
  <c r="U34" i="20"/>
  <c r="G34" i="20"/>
  <c r="AD34" i="20" s="1"/>
  <c r="AZ34" i="20" s="1"/>
  <c r="M33" i="20"/>
  <c r="D33" i="20"/>
  <c r="AA33" i="20" s="1"/>
  <c r="S32" i="20"/>
  <c r="K32" i="20"/>
  <c r="AH32" i="20" s="1"/>
  <c r="C32" i="20"/>
  <c r="Z32" i="20" s="1"/>
  <c r="S31" i="20"/>
  <c r="K31" i="20"/>
  <c r="AH31" i="20" s="1"/>
  <c r="C31" i="20"/>
  <c r="Z31" i="20" s="1"/>
  <c r="V30" i="20"/>
  <c r="AS30" i="20" s="1"/>
  <c r="N30" i="20"/>
  <c r="AK30" i="20" s="1"/>
  <c r="F30" i="20"/>
  <c r="AC30" i="20" s="1"/>
  <c r="V29" i="20"/>
  <c r="AS29" i="20" s="1"/>
  <c r="N29" i="20"/>
  <c r="F29" i="20"/>
  <c r="AC29" i="20" s="1"/>
  <c r="O28" i="20"/>
  <c r="AL28" i="20" s="1"/>
  <c r="G28" i="20"/>
  <c r="AD28" i="20" s="1"/>
  <c r="O27" i="20"/>
  <c r="G27" i="20"/>
  <c r="AD27" i="20" s="1"/>
  <c r="P26" i="20"/>
  <c r="AM26" i="20" s="1"/>
  <c r="H26" i="20"/>
  <c r="AE26" i="20" s="1"/>
  <c r="S25" i="20"/>
  <c r="K25" i="20"/>
  <c r="AH25" i="20" s="1"/>
  <c r="C25" i="20"/>
  <c r="Z25" i="20" s="1"/>
  <c r="U24" i="20"/>
  <c r="AR24" i="20" s="1"/>
  <c r="M24" i="20"/>
  <c r="E24" i="20"/>
  <c r="AB24" i="20" s="1"/>
  <c r="U23" i="20"/>
  <c r="AR23" i="20" s="1"/>
  <c r="M23" i="20"/>
  <c r="E23" i="20"/>
  <c r="AB23" i="20" s="1"/>
  <c r="U22" i="20"/>
  <c r="AR22" i="20" s="1"/>
  <c r="M22" i="20"/>
  <c r="E22" i="20"/>
  <c r="AB22" i="20" s="1"/>
  <c r="V21" i="20"/>
  <c r="AS21" i="20" s="1"/>
  <c r="N21" i="20"/>
  <c r="AK21" i="20" s="1"/>
  <c r="F21" i="20"/>
  <c r="AC21" i="20" s="1"/>
  <c r="O20" i="20"/>
  <c r="AL20" i="20" s="1"/>
  <c r="G20" i="20"/>
  <c r="AD20" i="20" s="1"/>
  <c r="P19" i="20"/>
  <c r="AM19" i="20" s="1"/>
  <c r="H19" i="20"/>
  <c r="AE19" i="20" s="1"/>
  <c r="R18" i="20"/>
  <c r="J18" i="20"/>
  <c r="B18" i="20"/>
  <c r="Y18" i="20" s="1"/>
  <c r="S17" i="20"/>
  <c r="K17" i="20"/>
  <c r="AH17" i="20" s="1"/>
  <c r="C17" i="20"/>
  <c r="Z17" i="20" s="1"/>
  <c r="T16" i="20"/>
  <c r="AQ16" i="20" s="1"/>
  <c r="L16" i="20"/>
  <c r="AI16" i="20" s="1"/>
  <c r="D16" i="20"/>
  <c r="AA16" i="20" s="1"/>
  <c r="V15" i="20"/>
  <c r="AS15" i="20" s="1"/>
  <c r="N15" i="20"/>
  <c r="F15" i="20"/>
  <c r="AC15" i="20" s="1"/>
  <c r="O14" i="20"/>
  <c r="AL14" i="20" s="1"/>
  <c r="G14" i="20"/>
  <c r="AD14" i="20" s="1"/>
  <c r="P13" i="20"/>
  <c r="AM13" i="20" s="1"/>
  <c r="H13" i="20"/>
  <c r="AE13" i="20" s="1"/>
  <c r="P12" i="20"/>
  <c r="AM12" i="20" s="1"/>
  <c r="H12" i="20"/>
  <c r="AE12" i="20" s="1"/>
  <c r="P11" i="20"/>
  <c r="AM11" i="20" s="1"/>
  <c r="H11" i="20"/>
  <c r="AE11" i="20" s="1"/>
  <c r="Q10" i="20"/>
  <c r="AN10" i="20" s="1"/>
  <c r="I10" i="20"/>
  <c r="AF10" i="20" s="1"/>
  <c r="S9" i="20"/>
  <c r="K9" i="20"/>
  <c r="AH9" i="20" s="1"/>
  <c r="C9" i="20"/>
  <c r="Z9" i="20" s="1"/>
  <c r="T8" i="20"/>
  <c r="AQ8" i="20" s="1"/>
  <c r="L8" i="20"/>
  <c r="AI8" i="20" s="1"/>
  <c r="D8" i="20"/>
  <c r="AA8" i="20" s="1"/>
  <c r="V7" i="20"/>
  <c r="AS7" i="20" s="1"/>
  <c r="N7" i="20"/>
  <c r="AK7" i="20" s="1"/>
  <c r="F7" i="20"/>
  <c r="AC7" i="20" s="1"/>
  <c r="O6" i="20"/>
  <c r="AL6" i="20" s="1"/>
  <c r="G6" i="20"/>
  <c r="AD6" i="20" s="1"/>
  <c r="R5" i="20"/>
  <c r="J5" i="20"/>
  <c r="B5" i="20"/>
  <c r="U38" i="20"/>
  <c r="AR38" i="20" s="1"/>
  <c r="U26" i="20"/>
  <c r="H25" i="20"/>
  <c r="AE25" i="20" s="1"/>
  <c r="R23" i="20"/>
  <c r="AO23" i="20" s="1"/>
  <c r="J22" i="20"/>
  <c r="AG22" i="20" s="1"/>
  <c r="C21" i="20"/>
  <c r="Z21" i="20" s="1"/>
  <c r="U19" i="20"/>
  <c r="AR19" i="20" s="1"/>
  <c r="G18" i="20"/>
  <c r="AD18" i="20" s="1"/>
  <c r="I16" i="20"/>
  <c r="T14" i="20"/>
  <c r="AQ14" i="20" s="1"/>
  <c r="M13" i="20"/>
  <c r="E12" i="20"/>
  <c r="AB12" i="20" s="1"/>
  <c r="V10" i="20"/>
  <c r="AS10" i="20" s="1"/>
  <c r="H9" i="20"/>
  <c r="AE9" i="20" s="1"/>
  <c r="S7" i="20"/>
  <c r="AP7" i="20" s="1"/>
  <c r="D6" i="20"/>
  <c r="AA6" i="20" s="1"/>
  <c r="Q16" i="21"/>
  <c r="O64" i="20"/>
  <c r="AL64" i="20" s="1"/>
  <c r="C54" i="20"/>
  <c r="Z54" i="20" s="1"/>
  <c r="AV54" i="20" s="1"/>
  <c r="P46" i="20"/>
  <c r="B40" i="20"/>
  <c r="Y40" i="20" s="1"/>
  <c r="O37" i="20"/>
  <c r="AL37" i="20" s="1"/>
  <c r="H33" i="20"/>
  <c r="AE33" i="20" s="1"/>
  <c r="BA33" i="20" s="1"/>
  <c r="R30" i="20"/>
  <c r="K28" i="20"/>
  <c r="AH28" i="20" s="1"/>
  <c r="D26" i="20"/>
  <c r="AA26" i="20" s="1"/>
  <c r="AW26" i="20" s="1"/>
  <c r="Q23" i="20"/>
  <c r="AN23" i="20" s="1"/>
  <c r="B21" i="20"/>
  <c r="Y21" i="20" s="1"/>
  <c r="N18" i="20"/>
  <c r="R15" i="20"/>
  <c r="AO15" i="20" s="1"/>
  <c r="D13" i="20"/>
  <c r="AA13" i="20" s="1"/>
  <c r="D11" i="20"/>
  <c r="AA11" i="20" s="1"/>
  <c r="P8" i="20"/>
  <c r="AM8" i="20" s="1"/>
  <c r="C6" i="20"/>
  <c r="Z6" i="20" s="1"/>
  <c r="G49" i="21"/>
  <c r="C19" i="21"/>
  <c r="Z19" i="21" s="1"/>
  <c r="AV19" i="21" s="1"/>
  <c r="B11" i="21"/>
  <c r="Y11" i="21" s="1"/>
  <c r="S101" i="20"/>
  <c r="AP101" i="20" s="1"/>
  <c r="O80" i="20"/>
  <c r="AL80" i="20" s="1"/>
  <c r="T77" i="20"/>
  <c r="AQ77" i="20" s="1"/>
  <c r="P76" i="20"/>
  <c r="S66" i="20"/>
  <c r="H63" i="20"/>
  <c r="S58" i="20"/>
  <c r="S57" i="20"/>
  <c r="AP57" i="20" s="1"/>
  <c r="S56" i="20"/>
  <c r="S54" i="20"/>
  <c r="Q53" i="20"/>
  <c r="AN53" i="20" s="1"/>
  <c r="J52" i="20"/>
  <c r="AG52" i="20" s="1"/>
  <c r="O51" i="20"/>
  <c r="AL51" i="20" s="1"/>
  <c r="S50" i="20"/>
  <c r="N42" i="20"/>
  <c r="AK42" i="20" s="1"/>
  <c r="T41" i="20"/>
  <c r="AQ41" i="20" s="1"/>
  <c r="J40" i="20"/>
  <c r="I39" i="20"/>
  <c r="AF39" i="20" s="1"/>
  <c r="G38" i="20"/>
  <c r="AD38" i="20" s="1"/>
  <c r="V37" i="20"/>
  <c r="AS37" i="20" s="1"/>
  <c r="E37" i="20"/>
  <c r="AB37" i="20" s="1"/>
  <c r="AX37" i="20" s="1"/>
  <c r="N36" i="20"/>
  <c r="G35" i="20"/>
  <c r="AD35" i="20" s="1"/>
  <c r="S34" i="20"/>
  <c r="E34" i="20"/>
  <c r="AB34" i="20" s="1"/>
  <c r="V33" i="20"/>
  <c r="AS33" i="20" s="1"/>
  <c r="L33" i="20"/>
  <c r="AI33" i="20" s="1"/>
  <c r="B33" i="20"/>
  <c r="Y33" i="20" s="1"/>
  <c r="R32" i="20"/>
  <c r="J32" i="20"/>
  <c r="B32" i="20"/>
  <c r="Y32" i="20" s="1"/>
  <c r="R31" i="20"/>
  <c r="AO31" i="20" s="1"/>
  <c r="J31" i="20"/>
  <c r="B31" i="20"/>
  <c r="Y31" i="20" s="1"/>
  <c r="U30" i="20"/>
  <c r="AR30" i="20" s="1"/>
  <c r="M30" i="20"/>
  <c r="E30" i="20"/>
  <c r="AB30" i="20" s="1"/>
  <c r="U29" i="20"/>
  <c r="AR29" i="20" s="1"/>
  <c r="M29" i="20"/>
  <c r="E29" i="20"/>
  <c r="AB29" i="20" s="1"/>
  <c r="V28" i="20"/>
  <c r="AS28" i="20" s="1"/>
  <c r="N28" i="20"/>
  <c r="F28" i="20"/>
  <c r="AC28" i="20" s="1"/>
  <c r="V27" i="20"/>
  <c r="AS27" i="20" s="1"/>
  <c r="N27" i="20"/>
  <c r="AK27" i="20" s="1"/>
  <c r="F27" i="20"/>
  <c r="AC27" i="20" s="1"/>
  <c r="O26" i="20"/>
  <c r="AL26" i="20" s="1"/>
  <c r="G26" i="20"/>
  <c r="AD26" i="20" s="1"/>
  <c r="R25" i="20"/>
  <c r="J25" i="20"/>
  <c r="AG25" i="20" s="1"/>
  <c r="B25" i="20"/>
  <c r="Y25" i="20" s="1"/>
  <c r="T24" i="20"/>
  <c r="AQ24" i="20" s="1"/>
  <c r="L24" i="20"/>
  <c r="AI24" i="20" s="1"/>
  <c r="D24" i="20"/>
  <c r="AA24" i="20" s="1"/>
  <c r="T23" i="20"/>
  <c r="AQ23" i="20" s="1"/>
  <c r="L23" i="20"/>
  <c r="AI23" i="20" s="1"/>
  <c r="D23" i="20"/>
  <c r="AA23" i="20" s="1"/>
  <c r="T22" i="20"/>
  <c r="AQ22" i="20" s="1"/>
  <c r="L22" i="20"/>
  <c r="AI22" i="20" s="1"/>
  <c r="D22" i="20"/>
  <c r="AA22" i="20" s="1"/>
  <c r="U21" i="20"/>
  <c r="AR21" i="20" s="1"/>
  <c r="M21" i="20"/>
  <c r="E21" i="20"/>
  <c r="AB21" i="20" s="1"/>
  <c r="V20" i="20"/>
  <c r="AS20" i="20" s="1"/>
  <c r="N20" i="20"/>
  <c r="F20" i="20"/>
  <c r="AC20" i="20" s="1"/>
  <c r="O19" i="20"/>
  <c r="AL19" i="20" s="1"/>
  <c r="G19" i="20"/>
  <c r="AD19" i="20" s="1"/>
  <c r="Q18" i="20"/>
  <c r="AN18" i="20" s="1"/>
  <c r="I18" i="20"/>
  <c r="AF18" i="20" s="1"/>
  <c r="R17" i="20"/>
  <c r="AO17" i="20" s="1"/>
  <c r="J17" i="20"/>
  <c r="AG17" i="20" s="1"/>
  <c r="B17" i="20"/>
  <c r="Y17" i="20" s="1"/>
  <c r="S16" i="20"/>
  <c r="K16" i="20"/>
  <c r="AH16" i="20" s="1"/>
  <c r="C16" i="20"/>
  <c r="Z16" i="20" s="1"/>
  <c r="U15" i="20"/>
  <c r="AR15" i="20" s="1"/>
  <c r="M15" i="20"/>
  <c r="E15" i="20"/>
  <c r="AB15" i="20" s="1"/>
  <c r="V14" i="20"/>
  <c r="AS14" i="20" s="1"/>
  <c r="N14" i="20"/>
  <c r="AK14" i="20" s="1"/>
  <c r="F14" i="20"/>
  <c r="AC14" i="20" s="1"/>
  <c r="O13" i="20"/>
  <c r="AL13" i="20" s="1"/>
  <c r="G13" i="20"/>
  <c r="AD13" i="20" s="1"/>
  <c r="O12" i="20"/>
  <c r="AL12" i="20" s="1"/>
  <c r="G12" i="20"/>
  <c r="AD12" i="20" s="1"/>
  <c r="O11" i="20"/>
  <c r="AL11" i="20" s="1"/>
  <c r="G11" i="20"/>
  <c r="AD11" i="20" s="1"/>
  <c r="P10" i="20"/>
  <c r="AM10" i="20" s="1"/>
  <c r="H10" i="20"/>
  <c r="AE10" i="20" s="1"/>
  <c r="R9" i="20"/>
  <c r="AO9" i="20" s="1"/>
  <c r="J9" i="20"/>
  <c r="AG9" i="20" s="1"/>
  <c r="B9" i="20"/>
  <c r="Y9" i="20" s="1"/>
  <c r="S8" i="20"/>
  <c r="K8" i="20"/>
  <c r="AH8" i="20" s="1"/>
  <c r="C8" i="20"/>
  <c r="Z8" i="20" s="1"/>
  <c r="U7" i="20"/>
  <c r="M7" i="20"/>
  <c r="E7" i="20"/>
  <c r="AB7" i="20" s="1"/>
  <c r="V6" i="20"/>
  <c r="AS6" i="20" s="1"/>
  <c r="N6" i="20"/>
  <c r="AK6" i="20" s="1"/>
  <c r="F6" i="20"/>
  <c r="AC6" i="20" s="1"/>
  <c r="Q5" i="20"/>
  <c r="I5" i="20"/>
  <c r="E39" i="20"/>
  <c r="AB39" i="20" s="1"/>
  <c r="L27" i="20"/>
  <c r="AI27" i="20" s="1"/>
  <c r="P25" i="20"/>
  <c r="AM25" i="20" s="1"/>
  <c r="B24" i="20"/>
  <c r="Y24" i="20" s="1"/>
  <c r="R22" i="20"/>
  <c r="S21" i="20"/>
  <c r="L20" i="20"/>
  <c r="AI20" i="20" s="1"/>
  <c r="E19" i="20"/>
  <c r="AB19" i="20" s="1"/>
  <c r="P17" i="20"/>
  <c r="AM17" i="20" s="1"/>
  <c r="S15" i="20"/>
  <c r="L14" i="20"/>
  <c r="AI14" i="20" s="1"/>
  <c r="E13" i="20"/>
  <c r="AB13" i="20" s="1"/>
  <c r="U11" i="20"/>
  <c r="N10" i="20"/>
  <c r="I8" i="20"/>
  <c r="AF8" i="20" s="1"/>
  <c r="C7" i="20"/>
  <c r="Z7" i="20" s="1"/>
  <c r="O5" i="20"/>
  <c r="O14" i="21"/>
  <c r="J67" i="20"/>
  <c r="AG67" i="20" s="1"/>
  <c r="C56" i="20"/>
  <c r="Z56" i="20" s="1"/>
  <c r="N47" i="20"/>
  <c r="AK47" i="20" s="1"/>
  <c r="C42" i="20"/>
  <c r="Z42" i="20" s="1"/>
  <c r="R38" i="20"/>
  <c r="AO38" i="20" s="1"/>
  <c r="R33" i="20"/>
  <c r="AO33" i="20" s="1"/>
  <c r="J30" i="20"/>
  <c r="AG30" i="20" s="1"/>
  <c r="C28" i="20"/>
  <c r="Z28" i="20" s="1"/>
  <c r="L26" i="20"/>
  <c r="AI26" i="20" s="1"/>
  <c r="Q22" i="20"/>
  <c r="K20" i="20"/>
  <c r="AH20" i="20" s="1"/>
  <c r="F18" i="20"/>
  <c r="AC18" i="20" s="1"/>
  <c r="J15" i="20"/>
  <c r="AG15" i="20" s="1"/>
  <c r="T13" i="20"/>
  <c r="AQ13" i="20" s="1"/>
  <c r="T11" i="20"/>
  <c r="AQ11" i="20" s="1"/>
  <c r="O9" i="20"/>
  <c r="AL9" i="20" s="1"/>
  <c r="B7" i="20"/>
  <c r="Y7" i="20" s="1"/>
  <c r="G53" i="21"/>
  <c r="O51" i="21"/>
  <c r="T29" i="21"/>
  <c r="U27" i="21"/>
  <c r="R20" i="21"/>
  <c r="F84" i="20"/>
  <c r="AC84" i="20" s="1"/>
  <c r="H81" i="20"/>
  <c r="AE81" i="20" s="1"/>
  <c r="Q77" i="20"/>
  <c r="M76" i="20"/>
  <c r="V73" i="20"/>
  <c r="AS73" i="20" s="1"/>
  <c r="H70" i="20"/>
  <c r="AE70" i="20" s="1"/>
  <c r="B66" i="20"/>
  <c r="Y66" i="20" s="1"/>
  <c r="E63" i="20"/>
  <c r="AB63" i="20" s="1"/>
  <c r="K58" i="20"/>
  <c r="AH58" i="20" s="1"/>
  <c r="K57" i="20"/>
  <c r="AH57" i="20" s="1"/>
  <c r="K56" i="20"/>
  <c r="AH56" i="20" s="1"/>
  <c r="Q55" i="20"/>
  <c r="AN55" i="20" s="1"/>
  <c r="O54" i="20"/>
  <c r="AL54" i="20" s="1"/>
  <c r="P53" i="20"/>
  <c r="AM53" i="20" s="1"/>
  <c r="D52" i="20"/>
  <c r="AA52" i="20" s="1"/>
  <c r="N51" i="20"/>
  <c r="AK51" i="20" s="1"/>
  <c r="O50" i="20"/>
  <c r="AL50" i="20" s="1"/>
  <c r="U49" i="20"/>
  <c r="AR49" i="20" s="1"/>
  <c r="U48" i="20"/>
  <c r="U47" i="20"/>
  <c r="K42" i="20"/>
  <c r="AH42" i="20" s="1"/>
  <c r="P41" i="20"/>
  <c r="I40" i="20"/>
  <c r="AF40" i="20" s="1"/>
  <c r="G39" i="20"/>
  <c r="AD39" i="20" s="1"/>
  <c r="F38" i="20"/>
  <c r="AC38" i="20" s="1"/>
  <c r="U37" i="20"/>
  <c r="AR37" i="20" s="1"/>
  <c r="L36" i="20"/>
  <c r="AI36" i="20" s="1"/>
  <c r="V35" i="20"/>
  <c r="AS35" i="20" s="1"/>
  <c r="F35" i="20"/>
  <c r="AC35" i="20" s="1"/>
  <c r="R34" i="20"/>
  <c r="D34" i="20"/>
  <c r="AA34" i="20" s="1"/>
  <c r="U33" i="20"/>
  <c r="AR33" i="20" s="1"/>
  <c r="J33" i="20"/>
  <c r="Q32" i="20"/>
  <c r="AN32" i="20" s="1"/>
  <c r="I32" i="20"/>
  <c r="AF32" i="20" s="1"/>
  <c r="Q31" i="20"/>
  <c r="I31" i="20"/>
  <c r="AF31" i="20" s="1"/>
  <c r="T30" i="20"/>
  <c r="AQ30" i="20" s="1"/>
  <c r="L30" i="20"/>
  <c r="AI30" i="20" s="1"/>
  <c r="D30" i="20"/>
  <c r="AA30" i="20" s="1"/>
  <c r="T29" i="20"/>
  <c r="AQ29" i="20" s="1"/>
  <c r="L29" i="20"/>
  <c r="AI29" i="20" s="1"/>
  <c r="D29" i="20"/>
  <c r="AA29" i="20" s="1"/>
  <c r="U28" i="20"/>
  <c r="AR28" i="20" s="1"/>
  <c r="M28" i="20"/>
  <c r="E28" i="20"/>
  <c r="AB28" i="20" s="1"/>
  <c r="U27" i="20"/>
  <c r="AR27" i="20" s="1"/>
  <c r="M27" i="20"/>
  <c r="E27" i="20"/>
  <c r="AB27" i="20" s="1"/>
  <c r="V26" i="20"/>
  <c r="AS26" i="20" s="1"/>
  <c r="N26" i="20"/>
  <c r="AK26" i="20" s="1"/>
  <c r="F26" i="20"/>
  <c r="AC26" i="20" s="1"/>
  <c r="Q25" i="20"/>
  <c r="AN25" i="20" s="1"/>
  <c r="I25" i="20"/>
  <c r="AF25" i="20" s="1"/>
  <c r="BB25" i="20" s="1"/>
  <c r="S24" i="20"/>
  <c r="K24" i="20"/>
  <c r="AH24" i="20" s="1"/>
  <c r="C24" i="20"/>
  <c r="Z24" i="20" s="1"/>
  <c r="S23" i="20"/>
  <c r="K23" i="20"/>
  <c r="AH23" i="20" s="1"/>
  <c r="C23" i="20"/>
  <c r="Z23" i="20" s="1"/>
  <c r="S22" i="20"/>
  <c r="K22" i="20"/>
  <c r="AH22" i="20" s="1"/>
  <c r="C22" i="20"/>
  <c r="Z22" i="20" s="1"/>
  <c r="T21" i="20"/>
  <c r="AQ21" i="20" s="1"/>
  <c r="L21" i="20"/>
  <c r="AI21" i="20" s="1"/>
  <c r="D21" i="20"/>
  <c r="AA21" i="20" s="1"/>
  <c r="U20" i="20"/>
  <c r="AR20" i="20" s="1"/>
  <c r="M20" i="20"/>
  <c r="E20" i="20"/>
  <c r="AB20" i="20" s="1"/>
  <c r="V19" i="20"/>
  <c r="AS19" i="20" s="1"/>
  <c r="N19" i="20"/>
  <c r="AK19" i="20" s="1"/>
  <c r="F19" i="20"/>
  <c r="AC19" i="20" s="1"/>
  <c r="AY19" i="20" s="1"/>
  <c r="P18" i="20"/>
  <c r="AM18" i="20" s="1"/>
  <c r="H18" i="20"/>
  <c r="AE18" i="20" s="1"/>
  <c r="Q17" i="20"/>
  <c r="AN17" i="20" s="1"/>
  <c r="I17" i="20"/>
  <c r="AF17" i="20" s="1"/>
  <c r="R16" i="20"/>
  <c r="AO16" i="20" s="1"/>
  <c r="J16" i="20"/>
  <c r="AG16" i="20" s="1"/>
  <c r="B16" i="20"/>
  <c r="Y16" i="20" s="1"/>
  <c r="T15" i="20"/>
  <c r="AQ15" i="20" s="1"/>
  <c r="L15" i="20"/>
  <c r="AI15" i="20" s="1"/>
  <c r="D15" i="20"/>
  <c r="AA15" i="20" s="1"/>
  <c r="U14" i="20"/>
  <c r="AR14" i="20" s="1"/>
  <c r="M14" i="20"/>
  <c r="E14" i="20"/>
  <c r="AB14" i="20" s="1"/>
  <c r="V13" i="20"/>
  <c r="AS13" i="20" s="1"/>
  <c r="N13" i="20"/>
  <c r="AK13" i="20" s="1"/>
  <c r="F13" i="20"/>
  <c r="AC13" i="20" s="1"/>
  <c r="V12" i="20"/>
  <c r="AS12" i="20" s="1"/>
  <c r="N12" i="20"/>
  <c r="AK12" i="20" s="1"/>
  <c r="F12" i="20"/>
  <c r="AC12" i="20" s="1"/>
  <c r="V11" i="20"/>
  <c r="AS11" i="20" s="1"/>
  <c r="N11" i="20"/>
  <c r="AK11" i="20" s="1"/>
  <c r="F11" i="20"/>
  <c r="AC11" i="20" s="1"/>
  <c r="O10" i="20"/>
  <c r="AL10" i="20" s="1"/>
  <c r="G10" i="20"/>
  <c r="AD10" i="20" s="1"/>
  <c r="Q9" i="20"/>
  <c r="AN9" i="20" s="1"/>
  <c r="I9" i="20"/>
  <c r="AF9" i="20" s="1"/>
  <c r="R8" i="20"/>
  <c r="AO8" i="20" s="1"/>
  <c r="J8" i="20"/>
  <c r="AG8" i="20" s="1"/>
  <c r="B8" i="20"/>
  <c r="Y8" i="20" s="1"/>
  <c r="T7" i="20"/>
  <c r="AQ7" i="20" s="1"/>
  <c r="L7" i="20"/>
  <c r="AI7" i="20" s="1"/>
  <c r="D7" i="20"/>
  <c r="AA7" i="20" s="1"/>
  <c r="AW7" i="20" s="1"/>
  <c r="U6" i="20"/>
  <c r="M6" i="20"/>
  <c r="E6" i="20"/>
  <c r="AB6" i="20" s="1"/>
  <c r="AX6" i="20" s="1"/>
  <c r="P5" i="20"/>
  <c r="H5" i="20"/>
  <c r="T39" i="20"/>
  <c r="AQ39" i="20" s="1"/>
  <c r="T27" i="20"/>
  <c r="AQ27" i="20" s="1"/>
  <c r="M26" i="20"/>
  <c r="R24" i="20"/>
  <c r="AO24" i="20" s="1"/>
  <c r="J23" i="20"/>
  <c r="AG23" i="20" s="1"/>
  <c r="B22" i="20"/>
  <c r="Y22" i="20" s="1"/>
  <c r="T20" i="20"/>
  <c r="AQ20" i="20" s="1"/>
  <c r="M19" i="20"/>
  <c r="H17" i="20"/>
  <c r="AE17" i="20" s="1"/>
  <c r="K15" i="20"/>
  <c r="AH15" i="20" s="1"/>
  <c r="BD15" i="20" s="1"/>
  <c r="D14" i="20"/>
  <c r="AA14" i="20" s="1"/>
  <c r="U12" i="20"/>
  <c r="AR12" i="20" s="1"/>
  <c r="M11" i="20"/>
  <c r="F10" i="20"/>
  <c r="AC10" i="20" s="1"/>
  <c r="Q8" i="20"/>
  <c r="AN8" i="20" s="1"/>
  <c r="BJ8" i="20" s="1"/>
  <c r="K7" i="20"/>
  <c r="AH7" i="20" s="1"/>
  <c r="L6" i="20"/>
  <c r="AI6" i="20" s="1"/>
  <c r="BE6" i="20" s="1"/>
  <c r="H96" i="20"/>
  <c r="AE96" i="20" s="1"/>
  <c r="P78" i="20"/>
  <c r="AM78" i="20" s="1"/>
  <c r="C57" i="20"/>
  <c r="Z57" i="20" s="1"/>
  <c r="N48" i="20"/>
  <c r="AK48" i="20" s="1"/>
  <c r="G41" i="20"/>
  <c r="AD41" i="20" s="1"/>
  <c r="D38" i="20"/>
  <c r="AA38" i="20" s="1"/>
  <c r="B34" i="20"/>
  <c r="Y34" i="20" s="1"/>
  <c r="G31" i="20"/>
  <c r="AD31" i="20" s="1"/>
  <c r="B29" i="20"/>
  <c r="Y29" i="20" s="1"/>
  <c r="T26" i="20"/>
  <c r="AQ26" i="20" s="1"/>
  <c r="I24" i="20"/>
  <c r="AF24" i="20" s="1"/>
  <c r="J21" i="20"/>
  <c r="AG21" i="20" s="1"/>
  <c r="D19" i="20"/>
  <c r="AA19" i="20" s="1"/>
  <c r="P16" i="20"/>
  <c r="AM16" i="20" s="1"/>
  <c r="K14" i="20"/>
  <c r="AH14" i="20" s="1"/>
  <c r="D12" i="20"/>
  <c r="AA12" i="20" s="1"/>
  <c r="E10" i="20"/>
  <c r="AB10" i="20" s="1"/>
  <c r="AX10" i="20" s="1"/>
  <c r="R7" i="20"/>
  <c r="AO7" i="20" s="1"/>
  <c r="F5" i="20"/>
  <c r="I91" i="20"/>
  <c r="AF91" i="20" s="1"/>
  <c r="E81" i="20"/>
  <c r="AB81" i="20" s="1"/>
  <c r="B73" i="20"/>
  <c r="Y73" i="20" s="1"/>
  <c r="D70" i="20"/>
  <c r="AA70" i="20" s="1"/>
  <c r="K67" i="20"/>
  <c r="AH67" i="20" s="1"/>
  <c r="S64" i="20"/>
  <c r="P60" i="20"/>
  <c r="AM60" i="20" s="1"/>
  <c r="Q59" i="20"/>
  <c r="J58" i="20"/>
  <c r="J57" i="20"/>
  <c r="G56" i="20"/>
  <c r="AD56" i="20" s="1"/>
  <c r="I55" i="20"/>
  <c r="AF55" i="20" s="1"/>
  <c r="G54" i="20"/>
  <c r="AD54" i="20" s="1"/>
  <c r="I53" i="20"/>
  <c r="AF53" i="20" s="1"/>
  <c r="K51" i="20"/>
  <c r="AH51" i="20" s="1"/>
  <c r="BD51" i="20" s="1"/>
  <c r="L50" i="20"/>
  <c r="AI50" i="20" s="1"/>
  <c r="T49" i="20"/>
  <c r="AQ49" i="20" s="1"/>
  <c r="T48" i="20"/>
  <c r="AQ48" i="20" s="1"/>
  <c r="AR48" i="20" s="1"/>
  <c r="BN48" i="20" s="1"/>
  <c r="T47" i="20"/>
  <c r="AQ47" i="20" s="1"/>
  <c r="V46" i="20"/>
  <c r="AS46" i="20" s="1"/>
  <c r="D42" i="20"/>
  <c r="AA42" i="20" s="1"/>
  <c r="AW42" i="20" s="1"/>
  <c r="M41" i="20"/>
  <c r="F40" i="20"/>
  <c r="AC40" i="20" s="1"/>
  <c r="AY40" i="20" s="1"/>
  <c r="E38" i="20"/>
  <c r="AB38" i="20" s="1"/>
  <c r="S37" i="20"/>
  <c r="H36" i="20"/>
  <c r="AE36" i="20" s="1"/>
  <c r="R35" i="20"/>
  <c r="AO35" i="20" s="1"/>
  <c r="D35" i="20"/>
  <c r="AA35" i="20" s="1"/>
  <c r="AW35" i="20" s="1"/>
  <c r="O34" i="20"/>
  <c r="AL34" i="20" s="1"/>
  <c r="C34" i="20"/>
  <c r="Z34" i="20" s="1"/>
  <c r="T33" i="20"/>
  <c r="AQ33" i="20" s="1"/>
  <c r="I33" i="20"/>
  <c r="AF33" i="20" s="1"/>
  <c r="P32" i="20"/>
  <c r="AM32" i="20" s="1"/>
  <c r="H32" i="20"/>
  <c r="AE32" i="20" s="1"/>
  <c r="BA32" i="20" s="1"/>
  <c r="P31" i="20"/>
  <c r="AM31" i="20" s="1"/>
  <c r="H31" i="20"/>
  <c r="AE31" i="20" s="1"/>
  <c r="S30" i="20"/>
  <c r="K30" i="20"/>
  <c r="AH30" i="20" s="1"/>
  <c r="C30" i="20"/>
  <c r="Z30" i="20" s="1"/>
  <c r="S29" i="20"/>
  <c r="K29" i="20"/>
  <c r="AH29" i="20" s="1"/>
  <c r="C29" i="20"/>
  <c r="Z29" i="20" s="1"/>
  <c r="T28" i="20"/>
  <c r="AQ28" i="20" s="1"/>
  <c r="L28" i="20"/>
  <c r="AI28" i="20" s="1"/>
  <c r="D28" i="20"/>
  <c r="AA28" i="20" s="1"/>
  <c r="D27" i="20"/>
  <c r="AA27" i="20" s="1"/>
  <c r="E26" i="20"/>
  <c r="AB26" i="20" s="1"/>
  <c r="J24" i="20"/>
  <c r="AG24" i="20" s="1"/>
  <c r="BC24" i="20" s="1"/>
  <c r="B23" i="20"/>
  <c r="Y23" i="20" s="1"/>
  <c r="K21" i="20"/>
  <c r="AH21" i="20" s="1"/>
  <c r="D20" i="20"/>
  <c r="AA20" i="20" s="1"/>
  <c r="O18" i="20"/>
  <c r="AL18" i="20" s="1"/>
  <c r="Q16" i="20"/>
  <c r="C15" i="20"/>
  <c r="Z15" i="20" s="1"/>
  <c r="U13" i="20"/>
  <c r="AR13" i="20" s="1"/>
  <c r="BN13" i="20" s="1"/>
  <c r="M12" i="20"/>
  <c r="E11" i="20"/>
  <c r="AB11" i="20" s="1"/>
  <c r="P9" i="20"/>
  <c r="AM9" i="20" s="1"/>
  <c r="T6" i="20"/>
  <c r="AQ6" i="20" s="1"/>
  <c r="G5" i="20"/>
  <c r="F91" i="20"/>
  <c r="AC91" i="20" s="1"/>
  <c r="C58" i="20"/>
  <c r="Z58" i="20" s="1"/>
  <c r="N49" i="20"/>
  <c r="AK49" i="20" s="1"/>
  <c r="T43" i="20"/>
  <c r="AQ43" i="20" s="1"/>
  <c r="B39" i="20"/>
  <c r="Y39" i="20" s="1"/>
  <c r="Q35" i="20"/>
  <c r="O31" i="20"/>
  <c r="J29" i="20"/>
  <c r="AG29" i="20" s="1"/>
  <c r="K27" i="20"/>
  <c r="AH27" i="20" s="1"/>
  <c r="G25" i="20"/>
  <c r="AD25" i="20" s="1"/>
  <c r="I22" i="20"/>
  <c r="AF22" i="20" s="1"/>
  <c r="C20" i="20"/>
  <c r="Z20" i="20" s="1"/>
  <c r="O17" i="20"/>
  <c r="AL17" i="20" s="1"/>
  <c r="B15" i="20"/>
  <c r="Y15" i="20" s="1"/>
  <c r="T12" i="20"/>
  <c r="AQ12" i="20" s="1"/>
  <c r="M10" i="20"/>
  <c r="J7" i="20"/>
  <c r="N5" i="20"/>
  <c r="S104" i="19"/>
  <c r="AP104" i="19" s="1"/>
  <c r="K104" i="19"/>
  <c r="AH104" i="19" s="1"/>
  <c r="C104" i="19"/>
  <c r="Z104" i="19" s="1"/>
  <c r="T103" i="19"/>
  <c r="AQ103" i="19" s="1"/>
  <c r="L103" i="19"/>
  <c r="AI103" i="19" s="1"/>
  <c r="D103" i="19"/>
  <c r="AA103" i="19" s="1"/>
  <c r="T102" i="19"/>
  <c r="AQ102" i="19" s="1"/>
  <c r="L102" i="19"/>
  <c r="AI102" i="19" s="1"/>
  <c r="D102" i="19"/>
  <c r="AA102" i="19" s="1"/>
  <c r="U101" i="19"/>
  <c r="AR101" i="19" s="1"/>
  <c r="M101" i="19"/>
  <c r="AJ101" i="19" s="1"/>
  <c r="E101" i="19"/>
  <c r="AB101" i="19" s="1"/>
  <c r="O100" i="19"/>
  <c r="AL100" i="19" s="1"/>
  <c r="G100" i="19"/>
  <c r="AD100" i="19" s="1"/>
  <c r="Q99" i="19"/>
  <c r="AN99" i="19" s="1"/>
  <c r="I99" i="19"/>
  <c r="AF99" i="19" s="1"/>
  <c r="R98" i="19"/>
  <c r="AO98" i="19" s="1"/>
  <c r="J98" i="19"/>
  <c r="AG98" i="19" s="1"/>
  <c r="B98" i="19"/>
  <c r="Y98" i="19" s="1"/>
  <c r="T97" i="19"/>
  <c r="AQ97" i="19" s="1"/>
  <c r="L97" i="19"/>
  <c r="AI97" i="19" s="1"/>
  <c r="D97" i="19"/>
  <c r="AA97" i="19" s="1"/>
  <c r="V96" i="19"/>
  <c r="AS96" i="19" s="1"/>
  <c r="N96" i="19"/>
  <c r="AK96" i="19" s="1"/>
  <c r="F96" i="19"/>
  <c r="AC96" i="19" s="1"/>
  <c r="P95" i="19"/>
  <c r="H95" i="19"/>
  <c r="S94" i="19"/>
  <c r="AP94" i="19" s="1"/>
  <c r="K94" i="19"/>
  <c r="AH94" i="19" s="1"/>
  <c r="C94" i="19"/>
  <c r="Z94" i="19" s="1"/>
  <c r="S93" i="19"/>
  <c r="AP93" i="19" s="1"/>
  <c r="K93" i="19"/>
  <c r="AH93" i="19" s="1"/>
  <c r="C93" i="19"/>
  <c r="Z93" i="19" s="1"/>
  <c r="U92" i="19"/>
  <c r="AR92" i="19" s="1"/>
  <c r="M92" i="19"/>
  <c r="AJ92" i="19" s="1"/>
  <c r="E92" i="19"/>
  <c r="AB92" i="19" s="1"/>
  <c r="V91" i="19"/>
  <c r="AS91" i="19" s="1"/>
  <c r="N91" i="19"/>
  <c r="AK91" i="19" s="1"/>
  <c r="F91" i="19"/>
  <c r="AC91" i="19" s="1"/>
  <c r="O90" i="19"/>
  <c r="AL90" i="19" s="1"/>
  <c r="G90" i="19"/>
  <c r="AD90" i="19" s="1"/>
  <c r="O89" i="19"/>
  <c r="AL89" i="19" s="1"/>
  <c r="G89" i="19"/>
  <c r="AD89" i="19" s="1"/>
  <c r="Q88" i="19"/>
  <c r="AN88" i="19" s="1"/>
  <c r="I88" i="19"/>
  <c r="AF88" i="19" s="1"/>
  <c r="R87" i="19"/>
  <c r="AO87" i="19" s="1"/>
  <c r="J87" i="19"/>
  <c r="B87" i="19"/>
  <c r="Y87" i="19" s="1"/>
  <c r="S86" i="19"/>
  <c r="AP86" i="19" s="1"/>
  <c r="K86" i="19"/>
  <c r="AH86" i="19" s="1"/>
  <c r="C86" i="19"/>
  <c r="Z86" i="19" s="1"/>
  <c r="T85" i="19"/>
  <c r="AQ85" i="19" s="1"/>
  <c r="L85" i="19"/>
  <c r="AI85" i="19" s="1"/>
  <c r="D85" i="19"/>
  <c r="AA85" i="19" s="1"/>
  <c r="U84" i="19"/>
  <c r="M84" i="19"/>
  <c r="AJ84" i="19" s="1"/>
  <c r="E84" i="19"/>
  <c r="AB84" i="19" s="1"/>
  <c r="O83" i="19"/>
  <c r="AL83" i="19" s="1"/>
  <c r="G83" i="19"/>
  <c r="AD83" i="19" s="1"/>
  <c r="Q82" i="19"/>
  <c r="AN82" i="19" s="1"/>
  <c r="I82" i="19"/>
  <c r="AF82" i="19" s="1"/>
  <c r="S81" i="19"/>
  <c r="AP81" i="19" s="1"/>
  <c r="K81" i="19"/>
  <c r="AH81" i="19" s="1"/>
  <c r="C81" i="19"/>
  <c r="Z81" i="19" s="1"/>
  <c r="S80" i="19"/>
  <c r="AP80" i="19" s="1"/>
  <c r="K80" i="19"/>
  <c r="AH80" i="19" s="1"/>
  <c r="C80" i="19"/>
  <c r="Z80" i="19" s="1"/>
  <c r="R104" i="19"/>
  <c r="AO104" i="19" s="1"/>
  <c r="J104" i="19"/>
  <c r="AG104" i="19" s="1"/>
  <c r="B104" i="19"/>
  <c r="Y104" i="19" s="1"/>
  <c r="S103" i="19"/>
  <c r="AP103" i="19" s="1"/>
  <c r="K103" i="19"/>
  <c r="AH103" i="19" s="1"/>
  <c r="C103" i="19"/>
  <c r="Z103" i="19" s="1"/>
  <c r="S102" i="19"/>
  <c r="AP102" i="19" s="1"/>
  <c r="K102" i="19"/>
  <c r="AH102" i="19" s="1"/>
  <c r="C102" i="19"/>
  <c r="Z102" i="19" s="1"/>
  <c r="T101" i="19"/>
  <c r="AQ101" i="19" s="1"/>
  <c r="L101" i="19"/>
  <c r="AI101" i="19" s="1"/>
  <c r="D101" i="19"/>
  <c r="AA101" i="19" s="1"/>
  <c r="V100" i="19"/>
  <c r="AS100" i="19" s="1"/>
  <c r="N100" i="19"/>
  <c r="F100" i="19"/>
  <c r="AC100" i="19" s="1"/>
  <c r="P99" i="19"/>
  <c r="H99" i="19"/>
  <c r="Q98" i="19"/>
  <c r="AN98" i="19" s="1"/>
  <c r="I98" i="19"/>
  <c r="AF98" i="19" s="1"/>
  <c r="S97" i="19"/>
  <c r="AP97" i="19" s="1"/>
  <c r="K97" i="19"/>
  <c r="AH97" i="19" s="1"/>
  <c r="C97" i="19"/>
  <c r="Z97" i="19" s="1"/>
  <c r="U96" i="19"/>
  <c r="M96" i="19"/>
  <c r="AJ96" i="19" s="1"/>
  <c r="E96" i="19"/>
  <c r="AB96" i="19" s="1"/>
  <c r="O95" i="19"/>
  <c r="AL95" i="19" s="1"/>
  <c r="G95" i="19"/>
  <c r="AD95" i="19" s="1"/>
  <c r="R94" i="19"/>
  <c r="AO94" i="19" s="1"/>
  <c r="J94" i="19"/>
  <c r="AG94" i="19" s="1"/>
  <c r="B94" i="19"/>
  <c r="Y94" i="19" s="1"/>
  <c r="R93" i="19"/>
  <c r="AO93" i="19" s="1"/>
  <c r="J93" i="19"/>
  <c r="AG93" i="19" s="1"/>
  <c r="B93" i="19"/>
  <c r="Y93" i="19" s="1"/>
  <c r="T92" i="19"/>
  <c r="AQ92" i="19" s="1"/>
  <c r="L92" i="19"/>
  <c r="AI92" i="19" s="1"/>
  <c r="D92" i="19"/>
  <c r="AA92" i="19" s="1"/>
  <c r="U91" i="19"/>
  <c r="M91" i="19"/>
  <c r="AJ91" i="19" s="1"/>
  <c r="E91" i="19"/>
  <c r="AB91" i="19" s="1"/>
  <c r="V90" i="19"/>
  <c r="AS90" i="19" s="1"/>
  <c r="N90" i="19"/>
  <c r="AK90" i="19" s="1"/>
  <c r="F90" i="19"/>
  <c r="AC90" i="19" s="1"/>
  <c r="V89" i="19"/>
  <c r="AS89" i="19" s="1"/>
  <c r="N89" i="19"/>
  <c r="AK89" i="19" s="1"/>
  <c r="F89" i="19"/>
  <c r="AC89" i="19" s="1"/>
  <c r="P88" i="19"/>
  <c r="H88" i="19"/>
  <c r="Q87" i="19"/>
  <c r="AN87" i="19" s="1"/>
  <c r="I87" i="19"/>
  <c r="AF87" i="19" s="1"/>
  <c r="R86" i="19"/>
  <c r="AO86" i="19" s="1"/>
  <c r="J86" i="19"/>
  <c r="AG86" i="19" s="1"/>
  <c r="B86" i="19"/>
  <c r="Y86" i="19" s="1"/>
  <c r="S85" i="19"/>
  <c r="AP85" i="19" s="1"/>
  <c r="K85" i="19"/>
  <c r="AH85" i="19" s="1"/>
  <c r="C85" i="19"/>
  <c r="Z85" i="19" s="1"/>
  <c r="T84" i="19"/>
  <c r="AQ84" i="19" s="1"/>
  <c r="L84" i="19"/>
  <c r="AI84" i="19" s="1"/>
  <c r="D84" i="19"/>
  <c r="AA84" i="19" s="1"/>
  <c r="V83" i="19"/>
  <c r="AS83" i="19" s="1"/>
  <c r="N83" i="19"/>
  <c r="AK83" i="19" s="1"/>
  <c r="F83" i="19"/>
  <c r="AC83" i="19" s="1"/>
  <c r="P82" i="19"/>
  <c r="AM82" i="19" s="1"/>
  <c r="H82" i="19"/>
  <c r="R81" i="19"/>
  <c r="AO81" i="19" s="1"/>
  <c r="J81" i="19"/>
  <c r="AG81" i="19" s="1"/>
  <c r="B81" i="19"/>
  <c r="Y81" i="19" s="1"/>
  <c r="R80" i="19"/>
  <c r="AO80" i="19" s="1"/>
  <c r="J80" i="19"/>
  <c r="AG80" i="19" s="1"/>
  <c r="B80" i="19"/>
  <c r="Y80" i="19" s="1"/>
  <c r="T79" i="19"/>
  <c r="AQ79" i="19" s="1"/>
  <c r="L79" i="19"/>
  <c r="AI79" i="19" s="1"/>
  <c r="D79" i="19"/>
  <c r="AA79" i="19" s="1"/>
  <c r="T78" i="19"/>
  <c r="AQ78" i="19" s="1"/>
  <c r="L78" i="19"/>
  <c r="AI78" i="19" s="1"/>
  <c r="D78" i="19"/>
  <c r="AA78" i="19" s="1"/>
  <c r="T77" i="19"/>
  <c r="AQ77" i="19" s="1"/>
  <c r="L77" i="19"/>
  <c r="AI77" i="19" s="1"/>
  <c r="D77" i="19"/>
  <c r="AA77" i="19" s="1"/>
  <c r="V76" i="19"/>
  <c r="AS76" i="19" s="1"/>
  <c r="N76" i="19"/>
  <c r="AK76" i="19" s="1"/>
  <c r="Q104" i="19"/>
  <c r="AN104" i="19" s="1"/>
  <c r="I104" i="19"/>
  <c r="AF104" i="19" s="1"/>
  <c r="R103" i="19"/>
  <c r="AO103" i="19" s="1"/>
  <c r="J103" i="19"/>
  <c r="B103" i="19"/>
  <c r="Y103" i="19" s="1"/>
  <c r="R102" i="19"/>
  <c r="AO102" i="19" s="1"/>
  <c r="J102" i="19"/>
  <c r="AG102" i="19" s="1"/>
  <c r="B102" i="19"/>
  <c r="Y102" i="19" s="1"/>
  <c r="S101" i="19"/>
  <c r="AP101" i="19" s="1"/>
  <c r="K101" i="19"/>
  <c r="AH101" i="19" s="1"/>
  <c r="C101" i="19"/>
  <c r="Z101" i="19" s="1"/>
  <c r="U100" i="19"/>
  <c r="AR100" i="19" s="1"/>
  <c r="M100" i="19"/>
  <c r="AJ100" i="19" s="1"/>
  <c r="E100" i="19"/>
  <c r="AB100" i="19" s="1"/>
  <c r="O99" i="19"/>
  <c r="AL99" i="19" s="1"/>
  <c r="G99" i="19"/>
  <c r="AD99" i="19" s="1"/>
  <c r="P98" i="19"/>
  <c r="AM98" i="19" s="1"/>
  <c r="H98" i="19"/>
  <c r="R97" i="19"/>
  <c r="AO97" i="19" s="1"/>
  <c r="J97" i="19"/>
  <c r="AG97" i="19" s="1"/>
  <c r="B97" i="19"/>
  <c r="Y97" i="19" s="1"/>
  <c r="T96" i="19"/>
  <c r="AQ96" i="19" s="1"/>
  <c r="L96" i="19"/>
  <c r="AI96" i="19" s="1"/>
  <c r="D96" i="19"/>
  <c r="AA96" i="19" s="1"/>
  <c r="V95" i="19"/>
  <c r="AS95" i="19" s="1"/>
  <c r="N95" i="19"/>
  <c r="F95" i="19"/>
  <c r="AC95" i="19" s="1"/>
  <c r="Q94" i="19"/>
  <c r="AN94" i="19" s="1"/>
  <c r="I94" i="19"/>
  <c r="Q93" i="19"/>
  <c r="AN93" i="19" s="1"/>
  <c r="I93" i="19"/>
  <c r="S92" i="19"/>
  <c r="AP92" i="19" s="1"/>
  <c r="K92" i="19"/>
  <c r="AH92" i="19" s="1"/>
  <c r="C92" i="19"/>
  <c r="T91" i="19"/>
  <c r="AQ91" i="19" s="1"/>
  <c r="L91" i="19"/>
  <c r="AI91" i="19" s="1"/>
  <c r="D91" i="19"/>
  <c r="AA91" i="19" s="1"/>
  <c r="U90" i="19"/>
  <c r="M90" i="19"/>
  <c r="AJ90" i="19" s="1"/>
  <c r="E90" i="19"/>
  <c r="AB90" i="19" s="1"/>
  <c r="U89" i="19"/>
  <c r="AR89" i="19" s="1"/>
  <c r="M89" i="19"/>
  <c r="AJ89" i="19" s="1"/>
  <c r="E89" i="19"/>
  <c r="AB89" i="19" s="1"/>
  <c r="O88" i="19"/>
  <c r="AL88" i="19" s="1"/>
  <c r="G88" i="19"/>
  <c r="AD88" i="19" s="1"/>
  <c r="P87" i="19"/>
  <c r="AM87" i="19" s="1"/>
  <c r="H87" i="19"/>
  <c r="Q86" i="19"/>
  <c r="AN86" i="19" s="1"/>
  <c r="I86" i="19"/>
  <c r="AF86" i="19" s="1"/>
  <c r="R85" i="19"/>
  <c r="AO85" i="19" s="1"/>
  <c r="J85" i="19"/>
  <c r="B85" i="19"/>
  <c r="Y85" i="19" s="1"/>
  <c r="S84" i="19"/>
  <c r="AP84" i="19" s="1"/>
  <c r="K84" i="19"/>
  <c r="AH84" i="19" s="1"/>
  <c r="C84" i="19"/>
  <c r="Z84" i="19" s="1"/>
  <c r="U83" i="19"/>
  <c r="AR83" i="19" s="1"/>
  <c r="M83" i="19"/>
  <c r="AJ83" i="19" s="1"/>
  <c r="E83" i="19"/>
  <c r="AB83" i="19" s="1"/>
  <c r="O82" i="19"/>
  <c r="AL82" i="19" s="1"/>
  <c r="G82" i="19"/>
  <c r="AD82" i="19" s="1"/>
  <c r="Q81" i="19"/>
  <c r="AN81" i="19" s="1"/>
  <c r="I81" i="19"/>
  <c r="Q80" i="19"/>
  <c r="AN80" i="19" s="1"/>
  <c r="I80" i="19"/>
  <c r="S79" i="19"/>
  <c r="AP79" i="19" s="1"/>
  <c r="K79" i="19"/>
  <c r="AH79" i="19" s="1"/>
  <c r="C79" i="19"/>
  <c r="Z79" i="19" s="1"/>
  <c r="S78" i="19"/>
  <c r="AP78" i="19" s="1"/>
  <c r="K78" i="19"/>
  <c r="AH78" i="19" s="1"/>
  <c r="C78" i="19"/>
  <c r="S77" i="19"/>
  <c r="AP77" i="19" s="1"/>
  <c r="K77" i="19"/>
  <c r="AH77" i="19" s="1"/>
  <c r="C77" i="19"/>
  <c r="Z77" i="19" s="1"/>
  <c r="U76" i="19"/>
  <c r="M76" i="19"/>
  <c r="AJ76" i="19" s="1"/>
  <c r="E76" i="19"/>
  <c r="AB76" i="19" s="1"/>
  <c r="P104" i="19"/>
  <c r="AM104" i="19" s="1"/>
  <c r="H104" i="19"/>
  <c r="Q103" i="19"/>
  <c r="AN103" i="19" s="1"/>
  <c r="I103" i="19"/>
  <c r="AF103" i="19" s="1"/>
  <c r="Q102" i="19"/>
  <c r="AN102" i="19" s="1"/>
  <c r="I102" i="19"/>
  <c r="AF102" i="19" s="1"/>
  <c r="R101" i="19"/>
  <c r="AO101" i="19" s="1"/>
  <c r="J101" i="19"/>
  <c r="AG101" i="19" s="1"/>
  <c r="B101" i="19"/>
  <c r="Y101" i="19" s="1"/>
  <c r="T100" i="19"/>
  <c r="AQ100" i="19" s="1"/>
  <c r="L100" i="19"/>
  <c r="AI100" i="19" s="1"/>
  <c r="D100" i="19"/>
  <c r="AA100" i="19" s="1"/>
  <c r="V99" i="19"/>
  <c r="AS99" i="19" s="1"/>
  <c r="N99" i="19"/>
  <c r="AK99" i="19" s="1"/>
  <c r="F99" i="19"/>
  <c r="AC99" i="19" s="1"/>
  <c r="O98" i="19"/>
  <c r="AL98" i="19" s="1"/>
  <c r="G98" i="19"/>
  <c r="AD98" i="19" s="1"/>
  <c r="Q97" i="19"/>
  <c r="AN97" i="19" s="1"/>
  <c r="I97" i="19"/>
  <c r="S96" i="19"/>
  <c r="AP96" i="19" s="1"/>
  <c r="K96" i="19"/>
  <c r="AH96" i="19" s="1"/>
  <c r="C96" i="19"/>
  <c r="Z96" i="19" s="1"/>
  <c r="U95" i="19"/>
  <c r="AR95" i="19" s="1"/>
  <c r="M95" i="19"/>
  <c r="AJ95" i="19" s="1"/>
  <c r="E95" i="19"/>
  <c r="AB95" i="19" s="1"/>
  <c r="P94" i="19"/>
  <c r="H94" i="19"/>
  <c r="P93" i="19"/>
  <c r="H93" i="19"/>
  <c r="R92" i="19"/>
  <c r="AO92" i="19" s="1"/>
  <c r="J92" i="19"/>
  <c r="AG92" i="19" s="1"/>
  <c r="B92" i="19"/>
  <c r="Y92" i="19" s="1"/>
  <c r="S91" i="19"/>
  <c r="AP91" i="19" s="1"/>
  <c r="K91" i="19"/>
  <c r="AH91" i="19" s="1"/>
  <c r="C91" i="19"/>
  <c r="Z91" i="19" s="1"/>
  <c r="T90" i="19"/>
  <c r="AQ90" i="19" s="1"/>
  <c r="L90" i="19"/>
  <c r="AI90" i="19" s="1"/>
  <c r="D90" i="19"/>
  <c r="AA90" i="19" s="1"/>
  <c r="T89" i="19"/>
  <c r="AQ89" i="19" s="1"/>
  <c r="L89" i="19"/>
  <c r="AI89" i="19" s="1"/>
  <c r="D89" i="19"/>
  <c r="AA89" i="19" s="1"/>
  <c r="V88" i="19"/>
  <c r="AS88" i="19" s="1"/>
  <c r="N88" i="19"/>
  <c r="AK88" i="19" s="1"/>
  <c r="F88" i="19"/>
  <c r="AC88" i="19" s="1"/>
  <c r="O87" i="19"/>
  <c r="AL87" i="19" s="1"/>
  <c r="G87" i="19"/>
  <c r="AD87" i="19" s="1"/>
  <c r="P86" i="19"/>
  <c r="AM86" i="19" s="1"/>
  <c r="H86" i="19"/>
  <c r="AE86" i="19" s="1"/>
  <c r="Q85" i="19"/>
  <c r="AN85" i="19" s="1"/>
  <c r="I85" i="19"/>
  <c r="AF85" i="19" s="1"/>
  <c r="R84" i="19"/>
  <c r="AO84" i="19" s="1"/>
  <c r="J84" i="19"/>
  <c r="AG84" i="19" s="1"/>
  <c r="B84" i="19"/>
  <c r="Y84" i="19" s="1"/>
  <c r="T83" i="19"/>
  <c r="AQ83" i="19" s="1"/>
  <c r="L83" i="19"/>
  <c r="AI83" i="19" s="1"/>
  <c r="D83" i="19"/>
  <c r="AA83" i="19" s="1"/>
  <c r="V82" i="19"/>
  <c r="AS82" i="19" s="1"/>
  <c r="N82" i="19"/>
  <c r="AK82" i="19" s="1"/>
  <c r="F82" i="19"/>
  <c r="AC82" i="19" s="1"/>
  <c r="P81" i="19"/>
  <c r="AM81" i="19" s="1"/>
  <c r="H81" i="19"/>
  <c r="P80" i="19"/>
  <c r="AM80" i="19" s="1"/>
  <c r="H80" i="19"/>
  <c r="R79" i="19"/>
  <c r="AO79" i="19" s="1"/>
  <c r="J79" i="19"/>
  <c r="AG79" i="19" s="1"/>
  <c r="B79" i="19"/>
  <c r="Y79" i="19" s="1"/>
  <c r="R78" i="19"/>
  <c r="AO78" i="19" s="1"/>
  <c r="J78" i="19"/>
  <c r="AG78" i="19" s="1"/>
  <c r="B78" i="19"/>
  <c r="Y78" i="19" s="1"/>
  <c r="R77" i="19"/>
  <c r="AO77" i="19" s="1"/>
  <c r="J77" i="19"/>
  <c r="B77" i="19"/>
  <c r="Y77" i="19" s="1"/>
  <c r="T76" i="19"/>
  <c r="AQ76" i="19" s="1"/>
  <c r="L76" i="19"/>
  <c r="AI76" i="19" s="1"/>
  <c r="D76" i="19"/>
  <c r="AA76" i="19" s="1"/>
  <c r="O104" i="19"/>
  <c r="AL104" i="19" s="1"/>
  <c r="G104" i="19"/>
  <c r="AD104" i="19" s="1"/>
  <c r="P103" i="19"/>
  <c r="AM103" i="19" s="1"/>
  <c r="H103" i="19"/>
  <c r="P102" i="19"/>
  <c r="H102" i="19"/>
  <c r="Q101" i="19"/>
  <c r="AN101" i="19" s="1"/>
  <c r="I101" i="19"/>
  <c r="AF101" i="19" s="1"/>
  <c r="S100" i="19"/>
  <c r="AP100" i="19" s="1"/>
  <c r="K100" i="19"/>
  <c r="AH100" i="19" s="1"/>
  <c r="C100" i="19"/>
  <c r="U99" i="19"/>
  <c r="M99" i="19"/>
  <c r="AJ99" i="19" s="1"/>
  <c r="E99" i="19"/>
  <c r="AB99" i="19" s="1"/>
  <c r="V98" i="19"/>
  <c r="AS98" i="19" s="1"/>
  <c r="N98" i="19"/>
  <c r="AK98" i="19" s="1"/>
  <c r="F98" i="19"/>
  <c r="AC98" i="19" s="1"/>
  <c r="P97" i="19"/>
  <c r="AM97" i="19" s="1"/>
  <c r="H97" i="19"/>
  <c r="R96" i="19"/>
  <c r="AO96" i="19" s="1"/>
  <c r="J96" i="19"/>
  <c r="AG96" i="19" s="1"/>
  <c r="B96" i="19"/>
  <c r="Y96" i="19" s="1"/>
  <c r="T95" i="19"/>
  <c r="AQ95" i="19" s="1"/>
  <c r="L95" i="19"/>
  <c r="AI95" i="19" s="1"/>
  <c r="D95" i="19"/>
  <c r="AA95" i="19" s="1"/>
  <c r="O94" i="19"/>
  <c r="AL94" i="19" s="1"/>
  <c r="G94" i="19"/>
  <c r="AD94" i="19" s="1"/>
  <c r="O93" i="19"/>
  <c r="AL93" i="19" s="1"/>
  <c r="G93" i="19"/>
  <c r="AD93" i="19" s="1"/>
  <c r="Q92" i="19"/>
  <c r="AN92" i="19" s="1"/>
  <c r="I92" i="19"/>
  <c r="AF92" i="19" s="1"/>
  <c r="R91" i="19"/>
  <c r="AO91" i="19" s="1"/>
  <c r="J91" i="19"/>
  <c r="AG91" i="19" s="1"/>
  <c r="B91" i="19"/>
  <c r="Y91" i="19" s="1"/>
  <c r="S90" i="19"/>
  <c r="AP90" i="19" s="1"/>
  <c r="K90" i="19"/>
  <c r="AH90" i="19" s="1"/>
  <c r="C90" i="19"/>
  <c r="Z90" i="19" s="1"/>
  <c r="S89" i="19"/>
  <c r="AP89" i="19" s="1"/>
  <c r="K89" i="19"/>
  <c r="AH89" i="19" s="1"/>
  <c r="C89" i="19"/>
  <c r="Z89" i="19" s="1"/>
  <c r="U88" i="19"/>
  <c r="AR88" i="19" s="1"/>
  <c r="M88" i="19"/>
  <c r="AJ88" i="19" s="1"/>
  <c r="E88" i="19"/>
  <c r="AB88" i="19" s="1"/>
  <c r="V87" i="19"/>
  <c r="AS87" i="19" s="1"/>
  <c r="N87" i="19"/>
  <c r="AK87" i="19" s="1"/>
  <c r="F87" i="19"/>
  <c r="AC87" i="19" s="1"/>
  <c r="O86" i="19"/>
  <c r="AL86" i="19" s="1"/>
  <c r="G86" i="19"/>
  <c r="AD86" i="19" s="1"/>
  <c r="P85" i="19"/>
  <c r="H85" i="19"/>
  <c r="Q84" i="19"/>
  <c r="AN84" i="19" s="1"/>
  <c r="I84" i="19"/>
  <c r="AF84" i="19" s="1"/>
  <c r="S83" i="19"/>
  <c r="AP83" i="19" s="1"/>
  <c r="K83" i="19"/>
  <c r="AH83" i="19" s="1"/>
  <c r="C83" i="19"/>
  <c r="Z83" i="19" s="1"/>
  <c r="U82" i="19"/>
  <c r="M82" i="19"/>
  <c r="AJ82" i="19" s="1"/>
  <c r="E82" i="19"/>
  <c r="AB82" i="19" s="1"/>
  <c r="O81" i="19"/>
  <c r="AL81" i="19" s="1"/>
  <c r="G81" i="19"/>
  <c r="AD81" i="19" s="1"/>
  <c r="O80" i="19"/>
  <c r="AL80" i="19" s="1"/>
  <c r="G80" i="19"/>
  <c r="AD80" i="19" s="1"/>
  <c r="Q79" i="19"/>
  <c r="AN79" i="19" s="1"/>
  <c r="I79" i="19"/>
  <c r="AF79" i="19" s="1"/>
  <c r="Q78" i="19"/>
  <c r="AN78" i="19" s="1"/>
  <c r="I78" i="19"/>
  <c r="AF78" i="19" s="1"/>
  <c r="Q77" i="19"/>
  <c r="AN77" i="19" s="1"/>
  <c r="I77" i="19"/>
  <c r="AF77" i="19" s="1"/>
  <c r="S76" i="19"/>
  <c r="AP76" i="19" s="1"/>
  <c r="K76" i="19"/>
  <c r="AH76" i="19" s="1"/>
  <c r="C76" i="19"/>
  <c r="Z76" i="19" s="1"/>
  <c r="U75" i="19"/>
  <c r="V104" i="19"/>
  <c r="AS104" i="19" s="1"/>
  <c r="N104" i="19"/>
  <c r="AK104" i="19" s="1"/>
  <c r="F104" i="19"/>
  <c r="AC104" i="19" s="1"/>
  <c r="O103" i="19"/>
  <c r="AL103" i="19" s="1"/>
  <c r="G103" i="19"/>
  <c r="AD103" i="19" s="1"/>
  <c r="O102" i="19"/>
  <c r="AL102" i="19" s="1"/>
  <c r="G102" i="19"/>
  <c r="AD102" i="19" s="1"/>
  <c r="P101" i="19"/>
  <c r="AM101" i="19" s="1"/>
  <c r="H101" i="19"/>
  <c r="R100" i="19"/>
  <c r="AO100" i="19" s="1"/>
  <c r="J100" i="19"/>
  <c r="AG100" i="19" s="1"/>
  <c r="B100" i="19"/>
  <c r="Y100" i="19" s="1"/>
  <c r="T99" i="19"/>
  <c r="AQ99" i="19" s="1"/>
  <c r="L99" i="19"/>
  <c r="AI99" i="19" s="1"/>
  <c r="D99" i="19"/>
  <c r="AA99" i="19" s="1"/>
  <c r="U98" i="19"/>
  <c r="AR98" i="19" s="1"/>
  <c r="M98" i="19"/>
  <c r="AJ98" i="19" s="1"/>
  <c r="E98" i="19"/>
  <c r="AB98" i="19" s="1"/>
  <c r="O97" i="19"/>
  <c r="AL97" i="19" s="1"/>
  <c r="G97" i="19"/>
  <c r="AD97" i="19" s="1"/>
  <c r="Q96" i="19"/>
  <c r="AN96" i="19" s="1"/>
  <c r="I96" i="19"/>
  <c r="AF96" i="19" s="1"/>
  <c r="S95" i="19"/>
  <c r="AP95" i="19" s="1"/>
  <c r="K95" i="19"/>
  <c r="AH95" i="19" s="1"/>
  <c r="C95" i="19"/>
  <c r="V94" i="19"/>
  <c r="AS94" i="19" s="1"/>
  <c r="N94" i="19"/>
  <c r="AK94" i="19" s="1"/>
  <c r="F94" i="19"/>
  <c r="AC94" i="19" s="1"/>
  <c r="V93" i="19"/>
  <c r="AS93" i="19" s="1"/>
  <c r="N93" i="19"/>
  <c r="AK93" i="19" s="1"/>
  <c r="F93" i="19"/>
  <c r="AC93" i="19" s="1"/>
  <c r="P92" i="19"/>
  <c r="AM92" i="19" s="1"/>
  <c r="H92" i="19"/>
  <c r="Q91" i="19"/>
  <c r="AN91" i="19" s="1"/>
  <c r="I91" i="19"/>
  <c r="R90" i="19"/>
  <c r="AO90" i="19" s="1"/>
  <c r="J90" i="19"/>
  <c r="AG90" i="19" s="1"/>
  <c r="B90" i="19"/>
  <c r="Y90" i="19" s="1"/>
  <c r="R89" i="19"/>
  <c r="AO89" i="19" s="1"/>
  <c r="J89" i="19"/>
  <c r="AG89" i="19" s="1"/>
  <c r="B89" i="19"/>
  <c r="Y89" i="19" s="1"/>
  <c r="T88" i="19"/>
  <c r="L88" i="19"/>
  <c r="AI88" i="19" s="1"/>
  <c r="D88" i="19"/>
  <c r="AA88" i="19" s="1"/>
  <c r="U87" i="19"/>
  <c r="M87" i="19"/>
  <c r="AJ87" i="19" s="1"/>
  <c r="E87" i="19"/>
  <c r="AB87" i="19" s="1"/>
  <c r="V86" i="19"/>
  <c r="AS86" i="19" s="1"/>
  <c r="N86" i="19"/>
  <c r="AK86" i="19" s="1"/>
  <c r="F86" i="19"/>
  <c r="AC86" i="19" s="1"/>
  <c r="O85" i="19"/>
  <c r="AL85" i="19" s="1"/>
  <c r="G85" i="19"/>
  <c r="AD85" i="19" s="1"/>
  <c r="P84" i="19"/>
  <c r="AM84" i="19" s="1"/>
  <c r="H84" i="19"/>
  <c r="R83" i="19"/>
  <c r="AO83" i="19" s="1"/>
  <c r="J83" i="19"/>
  <c r="AG83" i="19" s="1"/>
  <c r="B83" i="19"/>
  <c r="Y83" i="19" s="1"/>
  <c r="T82" i="19"/>
  <c r="AQ82" i="19" s="1"/>
  <c r="L82" i="19"/>
  <c r="AI82" i="19" s="1"/>
  <c r="D82" i="19"/>
  <c r="AA82" i="19" s="1"/>
  <c r="V81" i="19"/>
  <c r="AS81" i="19" s="1"/>
  <c r="N81" i="19"/>
  <c r="AK81" i="19" s="1"/>
  <c r="F81" i="19"/>
  <c r="AC81" i="19" s="1"/>
  <c r="V80" i="19"/>
  <c r="AS80" i="19" s="1"/>
  <c r="N80" i="19"/>
  <c r="F80" i="19"/>
  <c r="AC80" i="19" s="1"/>
  <c r="U104" i="19"/>
  <c r="M104" i="19"/>
  <c r="AJ104" i="19" s="1"/>
  <c r="E104" i="19"/>
  <c r="AB104" i="19" s="1"/>
  <c r="V103" i="19"/>
  <c r="AS103" i="19" s="1"/>
  <c r="N103" i="19"/>
  <c r="F103" i="19"/>
  <c r="AC103" i="19" s="1"/>
  <c r="V102" i="19"/>
  <c r="AS102" i="19" s="1"/>
  <c r="N102" i="19"/>
  <c r="AK102" i="19" s="1"/>
  <c r="F102" i="19"/>
  <c r="AC102" i="19" s="1"/>
  <c r="O101" i="19"/>
  <c r="AL101" i="19" s="1"/>
  <c r="G101" i="19"/>
  <c r="AD101" i="19" s="1"/>
  <c r="Q100" i="19"/>
  <c r="AN100" i="19" s="1"/>
  <c r="I100" i="19"/>
  <c r="AF100" i="19" s="1"/>
  <c r="S99" i="19"/>
  <c r="AP99" i="19" s="1"/>
  <c r="K99" i="19"/>
  <c r="AH99" i="19" s="1"/>
  <c r="C99" i="19"/>
  <c r="Z99" i="19" s="1"/>
  <c r="T98" i="19"/>
  <c r="AQ98" i="19" s="1"/>
  <c r="L98" i="19"/>
  <c r="AI98" i="19" s="1"/>
  <c r="D98" i="19"/>
  <c r="AA98" i="19" s="1"/>
  <c r="V97" i="19"/>
  <c r="AS97" i="19" s="1"/>
  <c r="N97" i="19"/>
  <c r="AK97" i="19" s="1"/>
  <c r="F97" i="19"/>
  <c r="AC97" i="19" s="1"/>
  <c r="P96" i="19"/>
  <c r="AM96" i="19" s="1"/>
  <c r="H96" i="19"/>
  <c r="R95" i="19"/>
  <c r="AO95" i="19" s="1"/>
  <c r="J95" i="19"/>
  <c r="B95" i="19"/>
  <c r="Y95" i="19" s="1"/>
  <c r="U94" i="19"/>
  <c r="M94" i="19"/>
  <c r="AJ94" i="19" s="1"/>
  <c r="E94" i="19"/>
  <c r="AB94" i="19" s="1"/>
  <c r="U93" i="19"/>
  <c r="AR93" i="19" s="1"/>
  <c r="M93" i="19"/>
  <c r="AJ93" i="19" s="1"/>
  <c r="E93" i="19"/>
  <c r="AB93" i="19" s="1"/>
  <c r="O92" i="19"/>
  <c r="AL92" i="19" s="1"/>
  <c r="G92" i="19"/>
  <c r="AD92" i="19" s="1"/>
  <c r="P91" i="19"/>
  <c r="AM91" i="19" s="1"/>
  <c r="H91" i="19"/>
  <c r="Q90" i="19"/>
  <c r="AN90" i="19" s="1"/>
  <c r="I90" i="19"/>
  <c r="Q89" i="19"/>
  <c r="AN89" i="19" s="1"/>
  <c r="I89" i="19"/>
  <c r="AF89" i="19" s="1"/>
  <c r="S88" i="19"/>
  <c r="AP88" i="19" s="1"/>
  <c r="K88" i="19"/>
  <c r="AH88" i="19" s="1"/>
  <c r="C88" i="19"/>
  <c r="Z88" i="19" s="1"/>
  <c r="T87" i="19"/>
  <c r="AQ87" i="19" s="1"/>
  <c r="L87" i="19"/>
  <c r="AI87" i="19" s="1"/>
  <c r="D87" i="19"/>
  <c r="AA87" i="19" s="1"/>
  <c r="U86" i="19"/>
  <c r="AR86" i="19" s="1"/>
  <c r="M86" i="19"/>
  <c r="AJ86" i="19" s="1"/>
  <c r="E86" i="19"/>
  <c r="AB86" i="19" s="1"/>
  <c r="V85" i="19"/>
  <c r="AS85" i="19" s="1"/>
  <c r="N85" i="19"/>
  <c r="AK85" i="19" s="1"/>
  <c r="F85" i="19"/>
  <c r="AC85" i="19" s="1"/>
  <c r="O84" i="19"/>
  <c r="AL84" i="19" s="1"/>
  <c r="G84" i="19"/>
  <c r="AD84" i="19" s="1"/>
  <c r="Q83" i="19"/>
  <c r="AN83" i="19" s="1"/>
  <c r="I83" i="19"/>
  <c r="S82" i="19"/>
  <c r="AP82" i="19" s="1"/>
  <c r="K82" i="19"/>
  <c r="AH82" i="19" s="1"/>
  <c r="C82" i="19"/>
  <c r="Z82" i="19" s="1"/>
  <c r="U81" i="19"/>
  <c r="M81" i="19"/>
  <c r="AJ81" i="19" s="1"/>
  <c r="E81" i="19"/>
  <c r="AB81" i="19" s="1"/>
  <c r="U80" i="19"/>
  <c r="AR80" i="19" s="1"/>
  <c r="M80" i="19"/>
  <c r="AJ80" i="19" s="1"/>
  <c r="E80" i="19"/>
  <c r="AB80" i="19" s="1"/>
  <c r="O79" i="19"/>
  <c r="AL79" i="19" s="1"/>
  <c r="G79" i="19"/>
  <c r="AD79" i="19" s="1"/>
  <c r="O78" i="19"/>
  <c r="AL78" i="19" s="1"/>
  <c r="G78" i="19"/>
  <c r="AD78" i="19" s="1"/>
  <c r="O77" i="19"/>
  <c r="AL77" i="19" s="1"/>
  <c r="G77" i="19"/>
  <c r="AD77" i="19" s="1"/>
  <c r="Q76" i="19"/>
  <c r="AN76" i="19" s="1"/>
  <c r="I76" i="19"/>
  <c r="AF76" i="19" s="1"/>
  <c r="S75" i="19"/>
  <c r="AP75" i="19" s="1"/>
  <c r="T104" i="19"/>
  <c r="AQ104" i="19" s="1"/>
  <c r="V101" i="19"/>
  <c r="AS101" i="19" s="1"/>
  <c r="P100" i="19"/>
  <c r="AM100" i="19" s="1"/>
  <c r="B99" i="19"/>
  <c r="Y99" i="19" s="1"/>
  <c r="L93" i="19"/>
  <c r="AI93" i="19" s="1"/>
  <c r="F92" i="19"/>
  <c r="AC92" i="19" s="1"/>
  <c r="P89" i="19"/>
  <c r="B88" i="19"/>
  <c r="Y88" i="19" s="1"/>
  <c r="U85" i="19"/>
  <c r="N84" i="19"/>
  <c r="AK84" i="19" s="1"/>
  <c r="H83" i="19"/>
  <c r="F79" i="19"/>
  <c r="AC79" i="19" s="1"/>
  <c r="N78" i="19"/>
  <c r="AK78" i="19" s="1"/>
  <c r="V77" i="19"/>
  <c r="AS77" i="19" s="1"/>
  <c r="J76" i="19"/>
  <c r="N75" i="19"/>
  <c r="AK75" i="19" s="1"/>
  <c r="F75" i="19"/>
  <c r="AC75" i="19" s="1"/>
  <c r="P74" i="19"/>
  <c r="H74" i="19"/>
  <c r="R73" i="19"/>
  <c r="AO73" i="19" s="1"/>
  <c r="J73" i="19"/>
  <c r="AG73" i="19" s="1"/>
  <c r="B73" i="19"/>
  <c r="Y73" i="19" s="1"/>
  <c r="S72" i="19"/>
  <c r="AP72" i="19" s="1"/>
  <c r="K72" i="19"/>
  <c r="AH72" i="19" s="1"/>
  <c r="C72" i="19"/>
  <c r="Z72" i="19" s="1"/>
  <c r="U71" i="19"/>
  <c r="AR71" i="19" s="1"/>
  <c r="M71" i="19"/>
  <c r="AJ71" i="19" s="1"/>
  <c r="E71" i="19"/>
  <c r="AB71" i="19" s="1"/>
  <c r="O70" i="19"/>
  <c r="AL70" i="19" s="1"/>
  <c r="G70" i="19"/>
  <c r="AD70" i="19" s="1"/>
  <c r="P69" i="19"/>
  <c r="H69" i="19"/>
  <c r="Q68" i="19"/>
  <c r="AN68" i="19" s="1"/>
  <c r="I68" i="19"/>
  <c r="S67" i="19"/>
  <c r="AP67" i="19" s="1"/>
  <c r="K67" i="19"/>
  <c r="AH67" i="19" s="1"/>
  <c r="C67" i="19"/>
  <c r="Z67" i="19" s="1"/>
  <c r="U66" i="19"/>
  <c r="M66" i="19"/>
  <c r="AJ66" i="19" s="1"/>
  <c r="E66" i="19"/>
  <c r="AB66" i="19" s="1"/>
  <c r="P65" i="19"/>
  <c r="AM65" i="19" s="1"/>
  <c r="H65" i="19"/>
  <c r="R64" i="19"/>
  <c r="AO64" i="19" s="1"/>
  <c r="J64" i="19"/>
  <c r="AG64" i="19" s="1"/>
  <c r="B64" i="19"/>
  <c r="Y64" i="19" s="1"/>
  <c r="T63" i="19"/>
  <c r="AQ63" i="19" s="1"/>
  <c r="L63" i="19"/>
  <c r="AI63" i="19" s="1"/>
  <c r="D63" i="19"/>
  <c r="AA63" i="19" s="1"/>
  <c r="V62" i="19"/>
  <c r="AS62" i="19" s="1"/>
  <c r="N62" i="19"/>
  <c r="AK62" i="19" s="1"/>
  <c r="F62" i="19"/>
  <c r="AC62" i="19" s="1"/>
  <c r="O61" i="19"/>
  <c r="AL61" i="19" s="1"/>
  <c r="G61" i="19"/>
  <c r="AD61" i="19" s="1"/>
  <c r="S60" i="19"/>
  <c r="AP60" i="19" s="1"/>
  <c r="K60" i="19"/>
  <c r="AH60" i="19" s="1"/>
  <c r="C60" i="19"/>
  <c r="Z60" i="19" s="1"/>
  <c r="S59" i="19"/>
  <c r="AP59" i="19" s="1"/>
  <c r="K59" i="19"/>
  <c r="AH59" i="19" s="1"/>
  <c r="C59" i="19"/>
  <c r="Z59" i="19" s="1"/>
  <c r="T58" i="19"/>
  <c r="AQ58" i="19" s="1"/>
  <c r="L58" i="19"/>
  <c r="AI58" i="19" s="1"/>
  <c r="D58" i="19"/>
  <c r="AA58" i="19" s="1"/>
  <c r="V57" i="19"/>
  <c r="N57" i="19"/>
  <c r="F57" i="19"/>
  <c r="AC57" i="19" s="1"/>
  <c r="O56" i="19"/>
  <c r="AL56" i="19" s="1"/>
  <c r="G56" i="19"/>
  <c r="AD56" i="19" s="1"/>
  <c r="T55" i="19"/>
  <c r="AQ55" i="19" s="1"/>
  <c r="L55" i="19"/>
  <c r="AI55" i="19" s="1"/>
  <c r="D55" i="19"/>
  <c r="AA55" i="19" s="1"/>
  <c r="T54" i="19"/>
  <c r="AQ54" i="19" s="1"/>
  <c r="L54" i="19"/>
  <c r="AI54" i="19" s="1"/>
  <c r="D54" i="19"/>
  <c r="AA54" i="19" s="1"/>
  <c r="U53" i="19"/>
  <c r="AR53" i="19" s="1"/>
  <c r="M53" i="19"/>
  <c r="AJ53" i="19" s="1"/>
  <c r="E53" i="19"/>
  <c r="AB53" i="19" s="1"/>
  <c r="O52" i="19"/>
  <c r="AL52" i="19" s="1"/>
  <c r="U102" i="19"/>
  <c r="AR102" i="19" s="1"/>
  <c r="N101" i="19"/>
  <c r="AK101" i="19" s="1"/>
  <c r="H100" i="19"/>
  <c r="T94" i="19"/>
  <c r="AQ94" i="19" s="1"/>
  <c r="D93" i="19"/>
  <c r="AA93" i="19" s="1"/>
  <c r="AW93" i="19" s="1"/>
  <c r="H89" i="19"/>
  <c r="M85" i="19"/>
  <c r="AJ85" i="19" s="1"/>
  <c r="F84" i="19"/>
  <c r="AC84" i="19" s="1"/>
  <c r="E79" i="19"/>
  <c r="AB79" i="19" s="1"/>
  <c r="M78" i="19"/>
  <c r="AJ78" i="19" s="1"/>
  <c r="U77" i="19"/>
  <c r="AR77" i="19" s="1"/>
  <c r="BN77" i="19" s="1"/>
  <c r="H76" i="19"/>
  <c r="M75" i="19"/>
  <c r="AJ75" i="19" s="1"/>
  <c r="E75" i="19"/>
  <c r="AB75" i="19" s="1"/>
  <c r="O74" i="19"/>
  <c r="AL74" i="19" s="1"/>
  <c r="G74" i="19"/>
  <c r="AD74" i="19" s="1"/>
  <c r="Q73" i="19"/>
  <c r="AN73" i="19" s="1"/>
  <c r="I73" i="19"/>
  <c r="R72" i="19"/>
  <c r="AO72" i="19" s="1"/>
  <c r="J72" i="19"/>
  <c r="B72" i="19"/>
  <c r="Y72" i="19" s="1"/>
  <c r="T71" i="19"/>
  <c r="AQ71" i="19" s="1"/>
  <c r="L71" i="19"/>
  <c r="AI71" i="19" s="1"/>
  <c r="D71" i="19"/>
  <c r="AA71" i="19" s="1"/>
  <c r="V70" i="19"/>
  <c r="AS70" i="19" s="1"/>
  <c r="N70" i="19"/>
  <c r="AK70" i="19" s="1"/>
  <c r="F70" i="19"/>
  <c r="AC70" i="19" s="1"/>
  <c r="O69" i="19"/>
  <c r="G69" i="19"/>
  <c r="AD69" i="19" s="1"/>
  <c r="P68" i="19"/>
  <c r="H68" i="19"/>
  <c r="AE68" i="19" s="1"/>
  <c r="R67" i="19"/>
  <c r="AO67" i="19" s="1"/>
  <c r="J67" i="19"/>
  <c r="AG67" i="19" s="1"/>
  <c r="B67" i="19"/>
  <c r="Y67" i="19" s="1"/>
  <c r="T66" i="19"/>
  <c r="L66" i="19"/>
  <c r="AI66" i="19" s="1"/>
  <c r="D66" i="19"/>
  <c r="AA66" i="19" s="1"/>
  <c r="O65" i="19"/>
  <c r="AL65" i="19" s="1"/>
  <c r="G65" i="19"/>
  <c r="AD65" i="19" s="1"/>
  <c r="Q64" i="19"/>
  <c r="AN64" i="19" s="1"/>
  <c r="I64" i="19"/>
  <c r="AF64" i="19" s="1"/>
  <c r="S63" i="19"/>
  <c r="AP63" i="19" s="1"/>
  <c r="K63" i="19"/>
  <c r="AH63" i="19" s="1"/>
  <c r="C63" i="19"/>
  <c r="Z63" i="19" s="1"/>
  <c r="U62" i="19"/>
  <c r="M62" i="19"/>
  <c r="AJ62" i="19" s="1"/>
  <c r="E62" i="19"/>
  <c r="AB62" i="19" s="1"/>
  <c r="V61" i="19"/>
  <c r="AS61" i="19" s="1"/>
  <c r="N61" i="19"/>
  <c r="AK61" i="19" s="1"/>
  <c r="F61" i="19"/>
  <c r="AC61" i="19" s="1"/>
  <c r="R60" i="19"/>
  <c r="AO60" i="19" s="1"/>
  <c r="J60" i="19"/>
  <c r="AG60" i="19" s="1"/>
  <c r="B60" i="19"/>
  <c r="Y60" i="19" s="1"/>
  <c r="R59" i="19"/>
  <c r="AO59" i="19" s="1"/>
  <c r="J59" i="19"/>
  <c r="B59" i="19"/>
  <c r="Y59" i="19" s="1"/>
  <c r="S58" i="19"/>
  <c r="AP58" i="19" s="1"/>
  <c r="K58" i="19"/>
  <c r="AH58" i="19" s="1"/>
  <c r="C58" i="19"/>
  <c r="Z58" i="19" s="1"/>
  <c r="U57" i="19"/>
  <c r="AR57" i="19" s="1"/>
  <c r="M57" i="19"/>
  <c r="AJ57" i="19" s="1"/>
  <c r="E57" i="19"/>
  <c r="AB57" i="19" s="1"/>
  <c r="V56" i="19"/>
  <c r="AS56" i="19" s="1"/>
  <c r="N56" i="19"/>
  <c r="AK56" i="19" s="1"/>
  <c r="F56" i="19"/>
  <c r="AC56" i="19" s="1"/>
  <c r="S55" i="19"/>
  <c r="AP55" i="19" s="1"/>
  <c r="K55" i="19"/>
  <c r="AH55" i="19" s="1"/>
  <c r="C55" i="19"/>
  <c r="Z55" i="19" s="1"/>
  <c r="S54" i="19"/>
  <c r="AP54" i="19" s="1"/>
  <c r="K54" i="19"/>
  <c r="AH54" i="19" s="1"/>
  <c r="C54" i="19"/>
  <c r="Z54" i="19" s="1"/>
  <c r="T53" i="19"/>
  <c r="AQ53" i="19" s="1"/>
  <c r="L53" i="19"/>
  <c r="AI53" i="19" s="1"/>
  <c r="D53" i="19"/>
  <c r="AA53" i="19" s="1"/>
  <c r="V52" i="19"/>
  <c r="AS52" i="19" s="1"/>
  <c r="N52" i="19"/>
  <c r="AK52" i="19" s="1"/>
  <c r="F52" i="19"/>
  <c r="AC52" i="19" s="1"/>
  <c r="O51" i="19"/>
  <c r="AL51" i="19" s="1"/>
  <c r="G51" i="19"/>
  <c r="AD51" i="19" s="1"/>
  <c r="Q50" i="19"/>
  <c r="AN50" i="19" s="1"/>
  <c r="I50" i="19"/>
  <c r="M102" i="19"/>
  <c r="AJ102" i="19" s="1"/>
  <c r="F101" i="19"/>
  <c r="AC101" i="19" s="1"/>
  <c r="Q95" i="19"/>
  <c r="AN95" i="19" s="1"/>
  <c r="L94" i="19"/>
  <c r="AI94" i="19" s="1"/>
  <c r="T86" i="19"/>
  <c r="AQ86" i="19" s="1"/>
  <c r="E85" i="19"/>
  <c r="AB85" i="19" s="1"/>
  <c r="T80" i="19"/>
  <c r="AQ80" i="19" s="1"/>
  <c r="V79" i="19"/>
  <c r="AS79" i="19" s="1"/>
  <c r="H78" i="19"/>
  <c r="P77" i="19"/>
  <c r="AM77" i="19" s="1"/>
  <c r="G76" i="19"/>
  <c r="AD76" i="19" s="1"/>
  <c r="V75" i="19"/>
  <c r="AS75" i="19" s="1"/>
  <c r="L75" i="19"/>
  <c r="AI75" i="19" s="1"/>
  <c r="D75" i="19"/>
  <c r="AA75" i="19" s="1"/>
  <c r="V74" i="19"/>
  <c r="AS74" i="19" s="1"/>
  <c r="N74" i="19"/>
  <c r="AK74" i="19" s="1"/>
  <c r="F74" i="19"/>
  <c r="AC74" i="19" s="1"/>
  <c r="P73" i="19"/>
  <c r="AM73" i="19" s="1"/>
  <c r="H73" i="19"/>
  <c r="Q72" i="19"/>
  <c r="AN72" i="19" s="1"/>
  <c r="I72" i="19"/>
  <c r="AF72" i="19" s="1"/>
  <c r="S71" i="19"/>
  <c r="AP71" i="19" s="1"/>
  <c r="K71" i="19"/>
  <c r="AH71" i="19" s="1"/>
  <c r="C71" i="19"/>
  <c r="Z71" i="19" s="1"/>
  <c r="U70" i="19"/>
  <c r="M70" i="19"/>
  <c r="AJ70" i="19" s="1"/>
  <c r="E70" i="19"/>
  <c r="AB70" i="19" s="1"/>
  <c r="V69" i="19"/>
  <c r="AS69" i="19" s="1"/>
  <c r="N69" i="19"/>
  <c r="AK69" i="19" s="1"/>
  <c r="F69" i="19"/>
  <c r="AC69" i="19" s="1"/>
  <c r="O68" i="19"/>
  <c r="AL68" i="19" s="1"/>
  <c r="G68" i="19"/>
  <c r="AD68" i="19" s="1"/>
  <c r="Q67" i="19"/>
  <c r="AN67" i="19" s="1"/>
  <c r="I67" i="19"/>
  <c r="S66" i="19"/>
  <c r="AP66" i="19" s="1"/>
  <c r="K66" i="19"/>
  <c r="AH66" i="19" s="1"/>
  <c r="C66" i="19"/>
  <c r="Z66" i="19" s="1"/>
  <c r="V65" i="19"/>
  <c r="AS65" i="19" s="1"/>
  <c r="N65" i="19"/>
  <c r="F65" i="19"/>
  <c r="AC65" i="19" s="1"/>
  <c r="P64" i="19"/>
  <c r="AM64" i="19" s="1"/>
  <c r="H64" i="19"/>
  <c r="AE64" i="19" s="1"/>
  <c r="R63" i="19"/>
  <c r="AO63" i="19" s="1"/>
  <c r="J63" i="19"/>
  <c r="AG63" i="19" s="1"/>
  <c r="B63" i="19"/>
  <c r="Y63" i="19" s="1"/>
  <c r="T62" i="19"/>
  <c r="AQ62" i="19" s="1"/>
  <c r="L62" i="19"/>
  <c r="AI62" i="19" s="1"/>
  <c r="D62" i="19"/>
  <c r="AA62" i="19" s="1"/>
  <c r="U61" i="19"/>
  <c r="M61" i="19"/>
  <c r="AJ61" i="19" s="1"/>
  <c r="E61" i="19"/>
  <c r="AB61" i="19" s="1"/>
  <c r="Q60" i="19"/>
  <c r="AN60" i="19" s="1"/>
  <c r="I60" i="19"/>
  <c r="Q59" i="19"/>
  <c r="AN59" i="19" s="1"/>
  <c r="I59" i="19"/>
  <c r="AF59" i="19" s="1"/>
  <c r="R58" i="19"/>
  <c r="AO58" i="19" s="1"/>
  <c r="J58" i="19"/>
  <c r="AG58" i="19" s="1"/>
  <c r="B58" i="19"/>
  <c r="Y58" i="19" s="1"/>
  <c r="T57" i="19"/>
  <c r="AQ57" i="19" s="1"/>
  <c r="L57" i="19"/>
  <c r="AI57" i="19" s="1"/>
  <c r="D57" i="19"/>
  <c r="AA57" i="19" s="1"/>
  <c r="U56" i="19"/>
  <c r="AR56" i="19" s="1"/>
  <c r="M56" i="19"/>
  <c r="AJ56" i="19" s="1"/>
  <c r="E56" i="19"/>
  <c r="AB56" i="19" s="1"/>
  <c r="R55" i="19"/>
  <c r="AO55" i="19" s="1"/>
  <c r="J55" i="19"/>
  <c r="AG55" i="19" s="1"/>
  <c r="B55" i="19"/>
  <c r="Y55" i="19" s="1"/>
  <c r="R54" i="19"/>
  <c r="AO54" i="19" s="1"/>
  <c r="J54" i="19"/>
  <c r="AG54" i="19" s="1"/>
  <c r="B54" i="19"/>
  <c r="Y54" i="19" s="1"/>
  <c r="S53" i="19"/>
  <c r="AP53" i="19" s="1"/>
  <c r="K53" i="19"/>
  <c r="AH53" i="19" s="1"/>
  <c r="C53" i="19"/>
  <c r="Z53" i="19" s="1"/>
  <c r="U103" i="19"/>
  <c r="E102" i="19"/>
  <c r="AB102" i="19" s="1"/>
  <c r="I95" i="19"/>
  <c r="AF95" i="19" s="1"/>
  <c r="D94" i="19"/>
  <c r="AA94" i="19" s="1"/>
  <c r="P90" i="19"/>
  <c r="L86" i="19"/>
  <c r="AI86" i="19" s="1"/>
  <c r="L80" i="19"/>
  <c r="AI80" i="19" s="1"/>
  <c r="U79" i="19"/>
  <c r="AR79" i="19" s="1"/>
  <c r="F78" i="19"/>
  <c r="AC78" i="19" s="1"/>
  <c r="N77" i="19"/>
  <c r="F76" i="19"/>
  <c r="AC76" i="19" s="1"/>
  <c r="T75" i="19"/>
  <c r="AQ75" i="19" s="1"/>
  <c r="K75" i="19"/>
  <c r="AH75" i="19" s="1"/>
  <c r="C75" i="19"/>
  <c r="Z75" i="19" s="1"/>
  <c r="U74" i="19"/>
  <c r="M74" i="19"/>
  <c r="AJ74" i="19" s="1"/>
  <c r="E74" i="19"/>
  <c r="AB74" i="19" s="1"/>
  <c r="O73" i="19"/>
  <c r="AL73" i="19" s="1"/>
  <c r="G73" i="19"/>
  <c r="AD73" i="19" s="1"/>
  <c r="P72" i="19"/>
  <c r="AM72" i="19" s="1"/>
  <c r="H72" i="19"/>
  <c r="R71" i="19"/>
  <c r="AO71" i="19" s="1"/>
  <c r="J71" i="19"/>
  <c r="AG71" i="19" s="1"/>
  <c r="B71" i="19"/>
  <c r="Y71" i="19" s="1"/>
  <c r="T70" i="19"/>
  <c r="AQ70" i="19" s="1"/>
  <c r="L70" i="19"/>
  <c r="AI70" i="19" s="1"/>
  <c r="D70" i="19"/>
  <c r="AA70" i="19" s="1"/>
  <c r="U69" i="19"/>
  <c r="M69" i="19"/>
  <c r="AJ69" i="19" s="1"/>
  <c r="E69" i="19"/>
  <c r="AB69" i="19" s="1"/>
  <c r="V68" i="19"/>
  <c r="AS68" i="19" s="1"/>
  <c r="N68" i="19"/>
  <c r="AK68" i="19" s="1"/>
  <c r="F68" i="19"/>
  <c r="AC68" i="19" s="1"/>
  <c r="P67" i="19"/>
  <c r="H67" i="19"/>
  <c r="R66" i="19"/>
  <c r="AO66" i="19" s="1"/>
  <c r="J66" i="19"/>
  <c r="AG66" i="19" s="1"/>
  <c r="B66" i="19"/>
  <c r="Y66" i="19" s="1"/>
  <c r="U65" i="19"/>
  <c r="AR65" i="19" s="1"/>
  <c r="M65" i="19"/>
  <c r="AJ65" i="19" s="1"/>
  <c r="E65" i="19"/>
  <c r="AB65" i="19" s="1"/>
  <c r="O64" i="19"/>
  <c r="AL64" i="19" s="1"/>
  <c r="G64" i="19"/>
  <c r="AD64" i="19" s="1"/>
  <c r="Q63" i="19"/>
  <c r="AN63" i="19" s="1"/>
  <c r="I63" i="19"/>
  <c r="S62" i="19"/>
  <c r="AP62" i="19" s="1"/>
  <c r="K62" i="19"/>
  <c r="AH62" i="19" s="1"/>
  <c r="C62" i="19"/>
  <c r="Z62" i="19" s="1"/>
  <c r="T61" i="19"/>
  <c r="AQ61" i="19" s="1"/>
  <c r="L61" i="19"/>
  <c r="AI61" i="19" s="1"/>
  <c r="D61" i="19"/>
  <c r="AA61" i="19" s="1"/>
  <c r="P60" i="19"/>
  <c r="AM60" i="19" s="1"/>
  <c r="H60" i="19"/>
  <c r="AE60" i="19" s="1"/>
  <c r="P59" i="19"/>
  <c r="AM59" i="19" s="1"/>
  <c r="H59" i="19"/>
  <c r="Q58" i="19"/>
  <c r="AN58" i="19" s="1"/>
  <c r="I58" i="19"/>
  <c r="AF58" i="19" s="1"/>
  <c r="S57" i="19"/>
  <c r="AP57" i="19" s="1"/>
  <c r="K57" i="19"/>
  <c r="AH57" i="19" s="1"/>
  <c r="C57" i="19"/>
  <c r="Z57" i="19" s="1"/>
  <c r="T56" i="19"/>
  <c r="AQ56" i="19" s="1"/>
  <c r="L56" i="19"/>
  <c r="AI56" i="19" s="1"/>
  <c r="D56" i="19"/>
  <c r="AA56" i="19" s="1"/>
  <c r="Q55" i="19"/>
  <c r="AN55" i="19" s="1"/>
  <c r="I55" i="19"/>
  <c r="Q54" i="19"/>
  <c r="AN54" i="19" s="1"/>
  <c r="I54" i="19"/>
  <c r="AF54" i="19" s="1"/>
  <c r="R53" i="19"/>
  <c r="AO53" i="19" s="1"/>
  <c r="J53" i="19"/>
  <c r="B53" i="19"/>
  <c r="Y53" i="19" s="1"/>
  <c r="T52" i="19"/>
  <c r="AQ52" i="19" s="1"/>
  <c r="L52" i="19"/>
  <c r="AI52" i="19" s="1"/>
  <c r="D52" i="19"/>
  <c r="AA52" i="19" s="1"/>
  <c r="U51" i="19"/>
  <c r="M51" i="19"/>
  <c r="AJ51" i="19" s="1"/>
  <c r="E51" i="19"/>
  <c r="AB51" i="19" s="1"/>
  <c r="O50" i="19"/>
  <c r="AL50" i="19" s="1"/>
  <c r="G50" i="19"/>
  <c r="AD50" i="19" s="1"/>
  <c r="M103" i="19"/>
  <c r="AJ103" i="19" s="1"/>
  <c r="S98" i="19"/>
  <c r="AP98" i="19" s="1"/>
  <c r="U97" i="19"/>
  <c r="AR97" i="19" s="1"/>
  <c r="O96" i="19"/>
  <c r="AL96" i="19" s="1"/>
  <c r="BH96" i="19" s="1"/>
  <c r="H90" i="19"/>
  <c r="AE90" i="19" s="1"/>
  <c r="S87" i="19"/>
  <c r="AP87" i="19" s="1"/>
  <c r="D86" i="19"/>
  <c r="AA86" i="19" s="1"/>
  <c r="AW86" i="19" s="1"/>
  <c r="T81" i="19"/>
  <c r="AQ81" i="19" s="1"/>
  <c r="D80" i="19"/>
  <c r="AA80" i="19" s="1"/>
  <c r="P79" i="19"/>
  <c r="AM79" i="19" s="1"/>
  <c r="E78" i="19"/>
  <c r="AB78" i="19" s="1"/>
  <c r="M77" i="19"/>
  <c r="AJ77" i="19" s="1"/>
  <c r="B76" i="19"/>
  <c r="Y76" i="19" s="1"/>
  <c r="R75" i="19"/>
  <c r="AO75" i="19" s="1"/>
  <c r="J75" i="19"/>
  <c r="AG75" i="19" s="1"/>
  <c r="B75" i="19"/>
  <c r="Y75" i="19" s="1"/>
  <c r="T74" i="19"/>
  <c r="AQ74" i="19" s="1"/>
  <c r="L74" i="19"/>
  <c r="AI74" i="19" s="1"/>
  <c r="D74" i="19"/>
  <c r="AA74" i="19" s="1"/>
  <c r="V73" i="19"/>
  <c r="AS73" i="19" s="1"/>
  <c r="N73" i="19"/>
  <c r="F73" i="19"/>
  <c r="AC73" i="19" s="1"/>
  <c r="O72" i="19"/>
  <c r="AL72" i="19" s="1"/>
  <c r="G72" i="19"/>
  <c r="AD72" i="19" s="1"/>
  <c r="Q71" i="19"/>
  <c r="AN71" i="19" s="1"/>
  <c r="I71" i="19"/>
  <c r="S70" i="19"/>
  <c r="AP70" i="19" s="1"/>
  <c r="K70" i="19"/>
  <c r="AH70" i="19" s="1"/>
  <c r="C70" i="19"/>
  <c r="Z70" i="19" s="1"/>
  <c r="T69" i="19"/>
  <c r="AQ69" i="19" s="1"/>
  <c r="L69" i="19"/>
  <c r="AI69" i="19" s="1"/>
  <c r="D69" i="19"/>
  <c r="AA69" i="19" s="1"/>
  <c r="U68" i="19"/>
  <c r="AR68" i="19" s="1"/>
  <c r="M68" i="19"/>
  <c r="AJ68" i="19" s="1"/>
  <c r="E68" i="19"/>
  <c r="AB68" i="19" s="1"/>
  <c r="O67" i="19"/>
  <c r="AL67" i="19" s="1"/>
  <c r="G67" i="19"/>
  <c r="AD67" i="19" s="1"/>
  <c r="Q66" i="19"/>
  <c r="AN66" i="19" s="1"/>
  <c r="I66" i="19"/>
  <c r="T65" i="19"/>
  <c r="AQ65" i="19" s="1"/>
  <c r="L65" i="19"/>
  <c r="AI65" i="19" s="1"/>
  <c r="D65" i="19"/>
  <c r="AA65" i="19" s="1"/>
  <c r="V64" i="19"/>
  <c r="AS64" i="19" s="1"/>
  <c r="N64" i="19"/>
  <c r="F64" i="19"/>
  <c r="AC64" i="19" s="1"/>
  <c r="P63" i="19"/>
  <c r="H63" i="19"/>
  <c r="AE63" i="19" s="1"/>
  <c r="R62" i="19"/>
  <c r="AO62" i="19" s="1"/>
  <c r="J62" i="19"/>
  <c r="B62" i="19"/>
  <c r="Y62" i="19" s="1"/>
  <c r="S61" i="19"/>
  <c r="AP61" i="19" s="1"/>
  <c r="K61" i="19"/>
  <c r="AH61" i="19" s="1"/>
  <c r="C61" i="19"/>
  <c r="Z61" i="19" s="1"/>
  <c r="O60" i="19"/>
  <c r="AL60" i="19" s="1"/>
  <c r="G60" i="19"/>
  <c r="AD60" i="19" s="1"/>
  <c r="O59" i="19"/>
  <c r="AL59" i="19" s="1"/>
  <c r="G59" i="19"/>
  <c r="AD59" i="19" s="1"/>
  <c r="P58" i="19"/>
  <c r="AM58" i="19" s="1"/>
  <c r="H58" i="19"/>
  <c r="R57" i="19"/>
  <c r="AO57" i="19" s="1"/>
  <c r="J57" i="19"/>
  <c r="AG57" i="19" s="1"/>
  <c r="B57" i="19"/>
  <c r="Y57" i="19" s="1"/>
  <c r="S56" i="19"/>
  <c r="AP56" i="19" s="1"/>
  <c r="K56" i="19"/>
  <c r="AH56" i="19" s="1"/>
  <c r="C56" i="19"/>
  <c r="Z56" i="19" s="1"/>
  <c r="P55" i="19"/>
  <c r="AM55" i="19" s="1"/>
  <c r="H55" i="19"/>
  <c r="AE55" i="19" s="1"/>
  <c r="P54" i="19"/>
  <c r="H54" i="19"/>
  <c r="Q53" i="19"/>
  <c r="AN53" i="19" s="1"/>
  <c r="I53" i="19"/>
  <c r="AF53" i="19" s="1"/>
  <c r="S52" i="19"/>
  <c r="AP52" i="19" s="1"/>
  <c r="K52" i="19"/>
  <c r="AH52" i="19" s="1"/>
  <c r="C52" i="19"/>
  <c r="Z52" i="19" s="1"/>
  <c r="T51" i="19"/>
  <c r="AQ51" i="19" s="1"/>
  <c r="L51" i="19"/>
  <c r="AI51" i="19" s="1"/>
  <c r="D51" i="19"/>
  <c r="AA51" i="19" s="1"/>
  <c r="V50" i="19"/>
  <c r="AS50" i="19" s="1"/>
  <c r="N50" i="19"/>
  <c r="AK50" i="19" s="1"/>
  <c r="F50" i="19"/>
  <c r="AC50" i="19" s="1"/>
  <c r="L104" i="19"/>
  <c r="AI104" i="19" s="1"/>
  <c r="E103" i="19"/>
  <c r="AB103" i="19" s="1"/>
  <c r="AX103" i="19" s="1"/>
  <c r="K98" i="19"/>
  <c r="AH98" i="19" s="1"/>
  <c r="M97" i="19"/>
  <c r="AJ97" i="19" s="1"/>
  <c r="G96" i="19"/>
  <c r="AD96" i="19" s="1"/>
  <c r="AZ96" i="19" s="1"/>
  <c r="O91" i="19"/>
  <c r="K87" i="19"/>
  <c r="AH87" i="19" s="1"/>
  <c r="R82" i="19"/>
  <c r="AO82" i="19" s="1"/>
  <c r="BK82" i="19" s="1"/>
  <c r="L81" i="19"/>
  <c r="AI81" i="19" s="1"/>
  <c r="N79" i="19"/>
  <c r="AK79" i="19" s="1"/>
  <c r="V78" i="19"/>
  <c r="AS78" i="19" s="1"/>
  <c r="H77" i="19"/>
  <c r="R76" i="19"/>
  <c r="AO76" i="19" s="1"/>
  <c r="Q75" i="19"/>
  <c r="AN75" i="19" s="1"/>
  <c r="I75" i="19"/>
  <c r="AF75" i="19" s="1"/>
  <c r="S74" i="19"/>
  <c r="AP74" i="19" s="1"/>
  <c r="K74" i="19"/>
  <c r="AH74" i="19" s="1"/>
  <c r="C74" i="19"/>
  <c r="Z74" i="19" s="1"/>
  <c r="U73" i="19"/>
  <c r="AR73" i="19" s="1"/>
  <c r="M73" i="19"/>
  <c r="AJ73" i="19" s="1"/>
  <c r="E73" i="19"/>
  <c r="AB73" i="19" s="1"/>
  <c r="V72" i="19"/>
  <c r="AS72" i="19" s="1"/>
  <c r="N72" i="19"/>
  <c r="F72" i="19"/>
  <c r="AC72" i="19" s="1"/>
  <c r="P71" i="19"/>
  <c r="AM71" i="19" s="1"/>
  <c r="H71" i="19"/>
  <c r="R70" i="19"/>
  <c r="AO70" i="19" s="1"/>
  <c r="J70" i="19"/>
  <c r="AG70" i="19" s="1"/>
  <c r="B70" i="19"/>
  <c r="Y70" i="19" s="1"/>
  <c r="S69" i="19"/>
  <c r="AP69" i="19" s="1"/>
  <c r="K69" i="19"/>
  <c r="AH69" i="19" s="1"/>
  <c r="C69" i="19"/>
  <c r="Z69" i="19" s="1"/>
  <c r="T68" i="19"/>
  <c r="AQ68" i="19" s="1"/>
  <c r="L68" i="19"/>
  <c r="AI68" i="19" s="1"/>
  <c r="D68" i="19"/>
  <c r="AA68" i="19" s="1"/>
  <c r="V67" i="19"/>
  <c r="AS67" i="19" s="1"/>
  <c r="N67" i="19"/>
  <c r="AK67" i="19" s="1"/>
  <c r="F67" i="19"/>
  <c r="AC67" i="19" s="1"/>
  <c r="P66" i="19"/>
  <c r="AM66" i="19" s="1"/>
  <c r="H66" i="19"/>
  <c r="S65" i="19"/>
  <c r="AP65" i="19" s="1"/>
  <c r="K65" i="19"/>
  <c r="AH65" i="19" s="1"/>
  <c r="C65" i="19"/>
  <c r="Z65" i="19" s="1"/>
  <c r="U64" i="19"/>
  <c r="AR64" i="19" s="1"/>
  <c r="M64" i="19"/>
  <c r="AJ64" i="19" s="1"/>
  <c r="E64" i="19"/>
  <c r="AB64" i="19" s="1"/>
  <c r="O63" i="19"/>
  <c r="AL63" i="19" s="1"/>
  <c r="G63" i="19"/>
  <c r="AD63" i="19" s="1"/>
  <c r="Q62" i="19"/>
  <c r="AN62" i="19" s="1"/>
  <c r="I62" i="19"/>
  <c r="AF62" i="19" s="1"/>
  <c r="R61" i="19"/>
  <c r="AO61" i="19" s="1"/>
  <c r="J61" i="19"/>
  <c r="AG61" i="19" s="1"/>
  <c r="B61" i="19"/>
  <c r="Y61" i="19" s="1"/>
  <c r="V60" i="19"/>
  <c r="AS60" i="19" s="1"/>
  <c r="N60" i="19"/>
  <c r="AK60" i="19" s="1"/>
  <c r="F60" i="19"/>
  <c r="AC60" i="19" s="1"/>
  <c r="V59" i="19"/>
  <c r="AS59" i="19" s="1"/>
  <c r="N59" i="19"/>
  <c r="AK59" i="19" s="1"/>
  <c r="F59" i="19"/>
  <c r="AC59" i="19" s="1"/>
  <c r="O58" i="19"/>
  <c r="AL58" i="19" s="1"/>
  <c r="G58" i="19"/>
  <c r="AD58" i="19" s="1"/>
  <c r="Q57" i="19"/>
  <c r="AN57" i="19" s="1"/>
  <c r="I57" i="19"/>
  <c r="R56" i="19"/>
  <c r="AO56" i="19" s="1"/>
  <c r="J56" i="19"/>
  <c r="AG56" i="19" s="1"/>
  <c r="B56" i="19"/>
  <c r="Y56" i="19" s="1"/>
  <c r="O55" i="19"/>
  <c r="AL55" i="19" s="1"/>
  <c r="G55" i="19"/>
  <c r="AD55" i="19" s="1"/>
  <c r="O54" i="19"/>
  <c r="AL54" i="19" s="1"/>
  <c r="G54" i="19"/>
  <c r="AD54" i="19" s="1"/>
  <c r="P53" i="19"/>
  <c r="AM53" i="19" s="1"/>
  <c r="H53" i="19"/>
  <c r="R52" i="19"/>
  <c r="AO52" i="19" s="1"/>
  <c r="J52" i="19"/>
  <c r="AG52" i="19" s="1"/>
  <c r="B52" i="19"/>
  <c r="Y52" i="19" s="1"/>
  <c r="S51" i="19"/>
  <c r="AP51" i="19" s="1"/>
  <c r="K51" i="19"/>
  <c r="AH51" i="19" s="1"/>
  <c r="C51" i="19"/>
  <c r="Z51" i="19" s="1"/>
  <c r="U50" i="19"/>
  <c r="M50" i="19"/>
  <c r="AJ50" i="19" s="1"/>
  <c r="E50" i="19"/>
  <c r="AB50" i="19" s="1"/>
  <c r="D104" i="19"/>
  <c r="AA104" i="19" s="1"/>
  <c r="R99" i="19"/>
  <c r="AO99" i="19" s="1"/>
  <c r="BK99" i="19" s="1"/>
  <c r="C98" i="19"/>
  <c r="Z98" i="19" s="1"/>
  <c r="E97" i="19"/>
  <c r="AB97" i="19" s="1"/>
  <c r="V92" i="19"/>
  <c r="AS92" i="19" s="1"/>
  <c r="G91" i="19"/>
  <c r="AD91" i="19" s="1"/>
  <c r="R88" i="19"/>
  <c r="AO88" i="19" s="1"/>
  <c r="BK88" i="19" s="1"/>
  <c r="C87" i="19"/>
  <c r="Z87" i="19" s="1"/>
  <c r="J82" i="19"/>
  <c r="D81" i="19"/>
  <c r="AA81" i="19" s="1"/>
  <c r="M79" i="19"/>
  <c r="AJ79" i="19" s="1"/>
  <c r="U78" i="19"/>
  <c r="F77" i="19"/>
  <c r="AC77" i="19" s="1"/>
  <c r="P76" i="19"/>
  <c r="AM76" i="19" s="1"/>
  <c r="P75" i="19"/>
  <c r="H75" i="19"/>
  <c r="R74" i="19"/>
  <c r="AO74" i="19" s="1"/>
  <c r="J74" i="19"/>
  <c r="AG74" i="19" s="1"/>
  <c r="B74" i="19"/>
  <c r="Y74" i="19" s="1"/>
  <c r="T73" i="19"/>
  <c r="AQ73" i="19" s="1"/>
  <c r="L73" i="19"/>
  <c r="AI73" i="19" s="1"/>
  <c r="D73" i="19"/>
  <c r="AA73" i="19" s="1"/>
  <c r="U72" i="19"/>
  <c r="AR72" i="19" s="1"/>
  <c r="M72" i="19"/>
  <c r="AJ72" i="19" s="1"/>
  <c r="E72" i="19"/>
  <c r="AB72" i="19" s="1"/>
  <c r="O71" i="19"/>
  <c r="AL71" i="19" s="1"/>
  <c r="G71" i="19"/>
  <c r="AD71" i="19" s="1"/>
  <c r="Q70" i="19"/>
  <c r="AN70" i="19" s="1"/>
  <c r="I70" i="19"/>
  <c r="AF70" i="19" s="1"/>
  <c r="R69" i="19"/>
  <c r="AO69" i="19" s="1"/>
  <c r="J69" i="19"/>
  <c r="AG69" i="19" s="1"/>
  <c r="B69" i="19"/>
  <c r="Y69" i="19" s="1"/>
  <c r="S68" i="19"/>
  <c r="AP68" i="19" s="1"/>
  <c r="K68" i="19"/>
  <c r="AH68" i="19" s="1"/>
  <c r="C68" i="19"/>
  <c r="Z68" i="19" s="1"/>
  <c r="U67" i="19"/>
  <c r="M67" i="19"/>
  <c r="AJ67" i="19" s="1"/>
  <c r="E67" i="19"/>
  <c r="AB67" i="19" s="1"/>
  <c r="O66" i="19"/>
  <c r="AL66" i="19" s="1"/>
  <c r="G66" i="19"/>
  <c r="AD66" i="19" s="1"/>
  <c r="R65" i="19"/>
  <c r="AO65" i="19" s="1"/>
  <c r="J65" i="19"/>
  <c r="AG65" i="19" s="1"/>
  <c r="B65" i="19"/>
  <c r="Y65" i="19" s="1"/>
  <c r="T64" i="19"/>
  <c r="AQ64" i="19" s="1"/>
  <c r="L64" i="19"/>
  <c r="AI64" i="19" s="1"/>
  <c r="D64" i="19"/>
  <c r="AA64" i="19" s="1"/>
  <c r="V63" i="19"/>
  <c r="AS63" i="19" s="1"/>
  <c r="N63" i="19"/>
  <c r="F63" i="19"/>
  <c r="AC63" i="19" s="1"/>
  <c r="P62" i="19"/>
  <c r="AM62" i="19" s="1"/>
  <c r="H62" i="19"/>
  <c r="Q61" i="19"/>
  <c r="AN61" i="19" s="1"/>
  <c r="I61" i="19"/>
  <c r="U60" i="19"/>
  <c r="M60" i="19"/>
  <c r="AJ60" i="19" s="1"/>
  <c r="E60" i="19"/>
  <c r="AB60" i="19" s="1"/>
  <c r="U59" i="19"/>
  <c r="M59" i="19"/>
  <c r="AJ59" i="19" s="1"/>
  <c r="E59" i="19"/>
  <c r="AB59" i="19" s="1"/>
  <c r="V58" i="19"/>
  <c r="AS58" i="19" s="1"/>
  <c r="N58" i="19"/>
  <c r="AK58" i="19" s="1"/>
  <c r="F58" i="19"/>
  <c r="AC58" i="19" s="1"/>
  <c r="P57" i="19"/>
  <c r="H57" i="19"/>
  <c r="Q56" i="19"/>
  <c r="AN56" i="19" s="1"/>
  <c r="I56" i="19"/>
  <c r="AF56" i="19" s="1"/>
  <c r="V55" i="19"/>
  <c r="AS55" i="19" s="1"/>
  <c r="N55" i="19"/>
  <c r="AK55" i="19" s="1"/>
  <c r="F55" i="19"/>
  <c r="AC55" i="19" s="1"/>
  <c r="V54" i="19"/>
  <c r="AS54" i="19" s="1"/>
  <c r="N54" i="19"/>
  <c r="AK54" i="19" s="1"/>
  <c r="F54" i="19"/>
  <c r="AC54" i="19" s="1"/>
  <c r="O53" i="19"/>
  <c r="AL53" i="19" s="1"/>
  <c r="G53" i="19"/>
  <c r="AD53" i="19" s="1"/>
  <c r="Q52" i="19"/>
  <c r="AN52" i="19" s="1"/>
  <c r="I52" i="19"/>
  <c r="AF52" i="19" s="1"/>
  <c r="R51" i="19"/>
  <c r="AO51" i="19" s="1"/>
  <c r="J51" i="19"/>
  <c r="AG51" i="19" s="1"/>
  <c r="B51" i="19"/>
  <c r="Y51" i="19" s="1"/>
  <c r="T50" i="19"/>
  <c r="AQ50" i="19" s="1"/>
  <c r="L50" i="19"/>
  <c r="AI50" i="19" s="1"/>
  <c r="D50" i="19"/>
  <c r="AA50" i="19" s="1"/>
  <c r="N92" i="19"/>
  <c r="AK92" i="19" s="1"/>
  <c r="P78" i="19"/>
  <c r="AM78" i="19" s="1"/>
  <c r="BI78" i="19" s="1"/>
  <c r="T72" i="19"/>
  <c r="AQ72" i="19" s="1"/>
  <c r="F71" i="19"/>
  <c r="AC71" i="19" s="1"/>
  <c r="AY71" i="19" s="1"/>
  <c r="V66" i="19"/>
  <c r="AS66" i="19" s="1"/>
  <c r="K64" i="19"/>
  <c r="AH64" i="19" s="1"/>
  <c r="E63" i="19"/>
  <c r="AB63" i="19" s="1"/>
  <c r="L59" i="19"/>
  <c r="AI59" i="19" s="1"/>
  <c r="E58" i="19"/>
  <c r="AB58" i="19" s="1"/>
  <c r="H51" i="19"/>
  <c r="R50" i="19"/>
  <c r="AO50" i="19" s="1"/>
  <c r="R49" i="19"/>
  <c r="AO49" i="19" s="1"/>
  <c r="J49" i="19"/>
  <c r="AG49" i="19" s="1"/>
  <c r="B49" i="19"/>
  <c r="Y49" i="19" s="1"/>
  <c r="S48" i="19"/>
  <c r="AP48" i="19" s="1"/>
  <c r="K48" i="19"/>
  <c r="AH48" i="19" s="1"/>
  <c r="C48" i="19"/>
  <c r="Z48" i="19" s="1"/>
  <c r="S47" i="19"/>
  <c r="AP47" i="19" s="1"/>
  <c r="K47" i="19"/>
  <c r="AH47" i="19" s="1"/>
  <c r="C47" i="19"/>
  <c r="Z47" i="19" s="1"/>
  <c r="T46" i="19"/>
  <c r="AQ46" i="19" s="1"/>
  <c r="L46" i="19"/>
  <c r="AI46" i="19" s="1"/>
  <c r="D46" i="19"/>
  <c r="AA46" i="19" s="1"/>
  <c r="U45" i="19"/>
  <c r="M45" i="19"/>
  <c r="AJ45" i="19" s="1"/>
  <c r="E45" i="19"/>
  <c r="AB45" i="19" s="1"/>
  <c r="U44" i="19"/>
  <c r="AR44" i="19" s="1"/>
  <c r="M44" i="19"/>
  <c r="AJ44" i="19" s="1"/>
  <c r="E44" i="19"/>
  <c r="AB44" i="19" s="1"/>
  <c r="O43" i="19"/>
  <c r="AL43" i="19" s="1"/>
  <c r="G43" i="19"/>
  <c r="AD43" i="19" s="1"/>
  <c r="Q42" i="19"/>
  <c r="AN42" i="19" s="1"/>
  <c r="I42" i="19"/>
  <c r="AF42" i="19" s="1"/>
  <c r="S41" i="19"/>
  <c r="AP41" i="19" s="1"/>
  <c r="K41" i="19"/>
  <c r="AH41" i="19" s="1"/>
  <c r="C41" i="19"/>
  <c r="Z41" i="19" s="1"/>
  <c r="S40" i="19"/>
  <c r="AP40" i="19" s="1"/>
  <c r="K40" i="19"/>
  <c r="AH40" i="19" s="1"/>
  <c r="C40" i="19"/>
  <c r="Z40" i="19" s="1"/>
  <c r="S39" i="19"/>
  <c r="AP39" i="19" s="1"/>
  <c r="K39" i="19"/>
  <c r="AH39" i="19" s="1"/>
  <c r="C39" i="19"/>
  <c r="Z39" i="19" s="1"/>
  <c r="S38" i="19"/>
  <c r="AP38" i="19" s="1"/>
  <c r="K38" i="19"/>
  <c r="AH38" i="19" s="1"/>
  <c r="C38" i="19"/>
  <c r="Z38" i="19" s="1"/>
  <c r="S37" i="19"/>
  <c r="AP37" i="19" s="1"/>
  <c r="K37" i="19"/>
  <c r="AH37" i="19" s="1"/>
  <c r="C37" i="19"/>
  <c r="Z37" i="19" s="1"/>
  <c r="T36" i="19"/>
  <c r="AQ36" i="19" s="1"/>
  <c r="L36" i="19"/>
  <c r="AI36" i="19" s="1"/>
  <c r="J99" i="19"/>
  <c r="AG99" i="19" s="1"/>
  <c r="O76" i="19"/>
  <c r="AL76" i="19" s="1"/>
  <c r="BH76" i="19" s="1"/>
  <c r="L72" i="19"/>
  <c r="AI72" i="19" s="1"/>
  <c r="R68" i="19"/>
  <c r="AO68" i="19" s="1"/>
  <c r="T67" i="19"/>
  <c r="AQ67" i="19" s="1"/>
  <c r="N66" i="19"/>
  <c r="AK66" i="19" s="1"/>
  <c r="Q65" i="19"/>
  <c r="AN65" i="19" s="1"/>
  <c r="BJ65" i="19" s="1"/>
  <c r="C64" i="19"/>
  <c r="Z64" i="19" s="1"/>
  <c r="T60" i="19"/>
  <c r="AQ60" i="19" s="1"/>
  <c r="D59" i="19"/>
  <c r="AA59" i="19" s="1"/>
  <c r="V53" i="19"/>
  <c r="AS53" i="19" s="1"/>
  <c r="U52" i="19"/>
  <c r="F51" i="19"/>
  <c r="AC51" i="19" s="1"/>
  <c r="P50" i="19"/>
  <c r="AM50" i="19" s="1"/>
  <c r="Q49" i="19"/>
  <c r="AN49" i="19" s="1"/>
  <c r="I49" i="19"/>
  <c r="R48" i="19"/>
  <c r="AO48" i="19" s="1"/>
  <c r="J48" i="19"/>
  <c r="AG48" i="19" s="1"/>
  <c r="B48" i="19"/>
  <c r="Y48" i="19" s="1"/>
  <c r="R47" i="19"/>
  <c r="J47" i="19"/>
  <c r="AG47" i="19" s="1"/>
  <c r="B47" i="19"/>
  <c r="Y47" i="19" s="1"/>
  <c r="S46" i="19"/>
  <c r="AP46" i="19" s="1"/>
  <c r="K46" i="19"/>
  <c r="AH46" i="19" s="1"/>
  <c r="C46" i="19"/>
  <c r="T45" i="19"/>
  <c r="AQ45" i="19" s="1"/>
  <c r="L45" i="19"/>
  <c r="AI45" i="19" s="1"/>
  <c r="D45" i="19"/>
  <c r="AA45" i="19" s="1"/>
  <c r="T44" i="19"/>
  <c r="AQ44" i="19" s="1"/>
  <c r="L44" i="19"/>
  <c r="AI44" i="19" s="1"/>
  <c r="D44" i="19"/>
  <c r="AA44" i="19" s="1"/>
  <c r="V43" i="19"/>
  <c r="AS43" i="19" s="1"/>
  <c r="N43" i="19"/>
  <c r="F43" i="19"/>
  <c r="AC43" i="19" s="1"/>
  <c r="P42" i="19"/>
  <c r="AM42" i="19" s="1"/>
  <c r="H42" i="19"/>
  <c r="R41" i="19"/>
  <c r="AO41" i="19" s="1"/>
  <c r="J41" i="19"/>
  <c r="B41" i="19"/>
  <c r="Y41" i="19" s="1"/>
  <c r="R40" i="19"/>
  <c r="AO40" i="19" s="1"/>
  <c r="J40" i="19"/>
  <c r="AG40" i="19" s="1"/>
  <c r="B40" i="19"/>
  <c r="Y40" i="19" s="1"/>
  <c r="R39" i="19"/>
  <c r="AO39" i="19" s="1"/>
  <c r="J39" i="19"/>
  <c r="AG39" i="19" s="1"/>
  <c r="B39" i="19"/>
  <c r="Y39" i="19" s="1"/>
  <c r="R38" i="19"/>
  <c r="AO38" i="19" s="1"/>
  <c r="J38" i="19"/>
  <c r="B38" i="19"/>
  <c r="Y38" i="19" s="1"/>
  <c r="R37" i="19"/>
  <c r="AO37" i="19" s="1"/>
  <c r="J37" i="19"/>
  <c r="AG37" i="19" s="1"/>
  <c r="B37" i="19"/>
  <c r="Y37" i="19" s="1"/>
  <c r="S36" i="19"/>
  <c r="AP36" i="19" s="1"/>
  <c r="K36" i="19"/>
  <c r="AH36" i="19" s="1"/>
  <c r="C36" i="19"/>
  <c r="Z36" i="19" s="1"/>
  <c r="T35" i="19"/>
  <c r="AQ35" i="19" s="1"/>
  <c r="L35" i="19"/>
  <c r="AI35" i="19" s="1"/>
  <c r="D35" i="19"/>
  <c r="AA35" i="19" s="1"/>
  <c r="O34" i="19"/>
  <c r="AL34" i="19" s="1"/>
  <c r="G34" i="19"/>
  <c r="AD34" i="19" s="1"/>
  <c r="Q33" i="19"/>
  <c r="AN33" i="19" s="1"/>
  <c r="I33" i="19"/>
  <c r="AF33" i="19" s="1"/>
  <c r="Q32" i="19"/>
  <c r="AN32" i="19" s="1"/>
  <c r="I32" i="19"/>
  <c r="Q31" i="19"/>
  <c r="AN31" i="19" s="1"/>
  <c r="I31" i="19"/>
  <c r="AF31" i="19" s="1"/>
  <c r="Q30" i="19"/>
  <c r="AN30" i="19" s="1"/>
  <c r="I30" i="19"/>
  <c r="AF30" i="19" s="1"/>
  <c r="R29" i="19"/>
  <c r="AO29" i="19" s="1"/>
  <c r="J29" i="19"/>
  <c r="AG29" i="19" s="1"/>
  <c r="B29" i="19"/>
  <c r="Y29" i="19" s="1"/>
  <c r="U28" i="19"/>
  <c r="AR28" i="19" s="1"/>
  <c r="M28" i="19"/>
  <c r="AJ28" i="19" s="1"/>
  <c r="E28" i="19"/>
  <c r="AB28" i="19" s="1"/>
  <c r="O27" i="19"/>
  <c r="AL27" i="19" s="1"/>
  <c r="G27" i="19"/>
  <c r="AD27" i="19" s="1"/>
  <c r="P26" i="19"/>
  <c r="AM26" i="19" s="1"/>
  <c r="H26" i="19"/>
  <c r="Q25" i="19"/>
  <c r="AN25" i="19" s="1"/>
  <c r="I25" i="19"/>
  <c r="AF25" i="19" s="1"/>
  <c r="R24" i="19"/>
  <c r="AO24" i="19" s="1"/>
  <c r="J24" i="19"/>
  <c r="AG24" i="19" s="1"/>
  <c r="B24" i="19"/>
  <c r="Y24" i="19" s="1"/>
  <c r="P83" i="19"/>
  <c r="S73" i="19"/>
  <c r="AP73" i="19" s="1"/>
  <c r="D72" i="19"/>
  <c r="AA72" i="19" s="1"/>
  <c r="J68" i="19"/>
  <c r="AG68" i="19" s="1"/>
  <c r="L67" i="19"/>
  <c r="AI67" i="19" s="1"/>
  <c r="F66" i="19"/>
  <c r="AC66" i="19" s="1"/>
  <c r="I65" i="19"/>
  <c r="AF65" i="19" s="1"/>
  <c r="P61" i="19"/>
  <c r="AM61" i="19" s="1"/>
  <c r="L60" i="19"/>
  <c r="AI60" i="19" s="1"/>
  <c r="U54" i="19"/>
  <c r="N53" i="19"/>
  <c r="P52" i="19"/>
  <c r="K50" i="19"/>
  <c r="AH50" i="19" s="1"/>
  <c r="P49" i="19"/>
  <c r="AM49" i="19" s="1"/>
  <c r="H49" i="19"/>
  <c r="Q48" i="19"/>
  <c r="AN48" i="19" s="1"/>
  <c r="I48" i="19"/>
  <c r="AF48" i="19" s="1"/>
  <c r="Q47" i="19"/>
  <c r="AN47" i="19" s="1"/>
  <c r="I47" i="19"/>
  <c r="AF47" i="19" s="1"/>
  <c r="R46" i="19"/>
  <c r="AO46" i="19" s="1"/>
  <c r="J46" i="19"/>
  <c r="AG46" i="19" s="1"/>
  <c r="B46" i="19"/>
  <c r="Y46" i="19" s="1"/>
  <c r="S45" i="19"/>
  <c r="AP45" i="19" s="1"/>
  <c r="K45" i="19"/>
  <c r="AH45" i="19" s="1"/>
  <c r="C45" i="19"/>
  <c r="Z45" i="19" s="1"/>
  <c r="S44" i="19"/>
  <c r="AP44" i="19" s="1"/>
  <c r="K44" i="19"/>
  <c r="AH44" i="19" s="1"/>
  <c r="C44" i="19"/>
  <c r="Z44" i="19" s="1"/>
  <c r="U43" i="19"/>
  <c r="M43" i="19"/>
  <c r="AJ43" i="19" s="1"/>
  <c r="E43" i="19"/>
  <c r="AB43" i="19" s="1"/>
  <c r="O42" i="19"/>
  <c r="G42" i="19"/>
  <c r="AD42" i="19" s="1"/>
  <c r="Q41" i="19"/>
  <c r="AN41" i="19" s="1"/>
  <c r="I41" i="19"/>
  <c r="AF41" i="19" s="1"/>
  <c r="Q40" i="19"/>
  <c r="AN40" i="19" s="1"/>
  <c r="I40" i="19"/>
  <c r="AF40" i="19" s="1"/>
  <c r="Q39" i="19"/>
  <c r="AN39" i="19" s="1"/>
  <c r="I39" i="19"/>
  <c r="AF39" i="19" s="1"/>
  <c r="Q38" i="19"/>
  <c r="AN38" i="19" s="1"/>
  <c r="I38" i="19"/>
  <c r="AF38" i="19" s="1"/>
  <c r="Q37" i="19"/>
  <c r="AN37" i="19" s="1"/>
  <c r="I37" i="19"/>
  <c r="R36" i="19"/>
  <c r="AO36" i="19" s="1"/>
  <c r="J36" i="19"/>
  <c r="B36" i="19"/>
  <c r="Y36" i="19" s="1"/>
  <c r="S35" i="19"/>
  <c r="AP35" i="19" s="1"/>
  <c r="K35" i="19"/>
  <c r="AH35" i="19" s="1"/>
  <c r="C35" i="19"/>
  <c r="Z35" i="19" s="1"/>
  <c r="V34" i="19"/>
  <c r="AS34" i="19" s="1"/>
  <c r="N34" i="19"/>
  <c r="AK34" i="19" s="1"/>
  <c r="F34" i="19"/>
  <c r="AC34" i="19" s="1"/>
  <c r="P33" i="19"/>
  <c r="H33" i="19"/>
  <c r="P32" i="19"/>
  <c r="AM32" i="19" s="1"/>
  <c r="H32" i="19"/>
  <c r="P31" i="19"/>
  <c r="H31" i="19"/>
  <c r="P30" i="19"/>
  <c r="AM30" i="19" s="1"/>
  <c r="H30" i="19"/>
  <c r="Q29" i="19"/>
  <c r="AN29" i="19" s="1"/>
  <c r="I29" i="19"/>
  <c r="T28" i="19"/>
  <c r="AQ28" i="19" s="1"/>
  <c r="L28" i="19"/>
  <c r="AI28" i="19" s="1"/>
  <c r="D28" i="19"/>
  <c r="AA28" i="19" s="1"/>
  <c r="V27" i="19"/>
  <c r="AS27" i="19" s="1"/>
  <c r="T93" i="19"/>
  <c r="AQ93" i="19" s="1"/>
  <c r="K73" i="19"/>
  <c r="AH73" i="19" s="1"/>
  <c r="B68" i="19"/>
  <c r="Y68" i="19" s="1"/>
  <c r="D67" i="19"/>
  <c r="AA67" i="19" s="1"/>
  <c r="H61" i="19"/>
  <c r="D60" i="19"/>
  <c r="AA60" i="19" s="1"/>
  <c r="M54" i="19"/>
  <c r="AJ54" i="19" s="1"/>
  <c r="F53" i="19"/>
  <c r="AC53" i="19" s="1"/>
  <c r="M52" i="19"/>
  <c r="AJ52" i="19" s="1"/>
  <c r="BF52" i="19" s="1"/>
  <c r="V51" i="19"/>
  <c r="AS51" i="19" s="1"/>
  <c r="J50" i="19"/>
  <c r="AG50" i="19" s="1"/>
  <c r="O49" i="19"/>
  <c r="AL49" i="19" s="1"/>
  <c r="G49" i="19"/>
  <c r="AD49" i="19" s="1"/>
  <c r="P48" i="19"/>
  <c r="H48" i="19"/>
  <c r="P47" i="19"/>
  <c r="AM47" i="19" s="1"/>
  <c r="H47" i="19"/>
  <c r="Q46" i="19"/>
  <c r="AN46" i="19" s="1"/>
  <c r="I46" i="19"/>
  <c r="AF46" i="19" s="1"/>
  <c r="R45" i="19"/>
  <c r="AO45" i="19" s="1"/>
  <c r="J45" i="19"/>
  <c r="AG45" i="19" s="1"/>
  <c r="B45" i="19"/>
  <c r="Y45" i="19" s="1"/>
  <c r="R44" i="19"/>
  <c r="AO44" i="19" s="1"/>
  <c r="J44" i="19"/>
  <c r="AG44" i="19" s="1"/>
  <c r="B44" i="19"/>
  <c r="Y44" i="19" s="1"/>
  <c r="T43" i="19"/>
  <c r="AQ43" i="19" s="1"/>
  <c r="L43" i="19"/>
  <c r="AI43" i="19" s="1"/>
  <c r="D43" i="19"/>
  <c r="AA43" i="19" s="1"/>
  <c r="V42" i="19"/>
  <c r="AS42" i="19" s="1"/>
  <c r="N42" i="19"/>
  <c r="AK42" i="19" s="1"/>
  <c r="F42" i="19"/>
  <c r="AC42" i="19" s="1"/>
  <c r="P41" i="19"/>
  <c r="AM41" i="19" s="1"/>
  <c r="H41" i="19"/>
  <c r="P40" i="19"/>
  <c r="AM40" i="19" s="1"/>
  <c r="H40" i="19"/>
  <c r="P39" i="19"/>
  <c r="H39" i="19"/>
  <c r="P38" i="19"/>
  <c r="AM38" i="19" s="1"/>
  <c r="H38" i="19"/>
  <c r="P37" i="19"/>
  <c r="AM37" i="19" s="1"/>
  <c r="H37" i="19"/>
  <c r="Q36" i="19"/>
  <c r="AN36" i="19" s="1"/>
  <c r="I36" i="19"/>
  <c r="AF36" i="19" s="1"/>
  <c r="R35" i="19"/>
  <c r="AO35" i="19" s="1"/>
  <c r="J35" i="19"/>
  <c r="AG35" i="19" s="1"/>
  <c r="B35" i="19"/>
  <c r="Y35" i="19" s="1"/>
  <c r="U34" i="19"/>
  <c r="M34" i="19"/>
  <c r="AJ34" i="19" s="1"/>
  <c r="E34" i="19"/>
  <c r="AB34" i="19" s="1"/>
  <c r="O33" i="19"/>
  <c r="AL33" i="19" s="1"/>
  <c r="G33" i="19"/>
  <c r="AD33" i="19" s="1"/>
  <c r="O32" i="19"/>
  <c r="AL32" i="19" s="1"/>
  <c r="G32" i="19"/>
  <c r="AD32" i="19" s="1"/>
  <c r="O31" i="19"/>
  <c r="AL31" i="19" s="1"/>
  <c r="G31" i="19"/>
  <c r="AD31" i="19" s="1"/>
  <c r="O30" i="19"/>
  <c r="AL30" i="19" s="1"/>
  <c r="G30" i="19"/>
  <c r="AD30" i="19" s="1"/>
  <c r="P29" i="19"/>
  <c r="AM29" i="19" s="1"/>
  <c r="H29" i="19"/>
  <c r="S28" i="19"/>
  <c r="AP28" i="19" s="1"/>
  <c r="K28" i="19"/>
  <c r="AH28" i="19" s="1"/>
  <c r="C28" i="19"/>
  <c r="Z28" i="19" s="1"/>
  <c r="U27" i="19"/>
  <c r="M27" i="19"/>
  <c r="AJ27" i="19" s="1"/>
  <c r="E27" i="19"/>
  <c r="AB27" i="19" s="1"/>
  <c r="V26" i="19"/>
  <c r="AS26" i="19" s="1"/>
  <c r="N26" i="19"/>
  <c r="AK26" i="19" s="1"/>
  <c r="F26" i="19"/>
  <c r="AC26" i="19" s="1"/>
  <c r="O25" i="19"/>
  <c r="AL25" i="19" s="1"/>
  <c r="G25" i="19"/>
  <c r="AD25" i="19" s="1"/>
  <c r="P24" i="19"/>
  <c r="AM24" i="19" s="1"/>
  <c r="H24" i="19"/>
  <c r="R23" i="19"/>
  <c r="AO23" i="19" s="1"/>
  <c r="J23" i="19"/>
  <c r="AG23" i="19" s="1"/>
  <c r="B23" i="19"/>
  <c r="Y23" i="19" s="1"/>
  <c r="T22" i="19"/>
  <c r="AQ22" i="19" s="1"/>
  <c r="H79" i="19"/>
  <c r="E77" i="19"/>
  <c r="AB77" i="19" s="1"/>
  <c r="Q74" i="19"/>
  <c r="AN74" i="19" s="1"/>
  <c r="C73" i="19"/>
  <c r="Z73" i="19" s="1"/>
  <c r="AV73" i="19" s="1"/>
  <c r="Q69" i="19"/>
  <c r="AN69" i="19" s="1"/>
  <c r="O62" i="19"/>
  <c r="AL62" i="19" s="1"/>
  <c r="P56" i="19"/>
  <c r="AM56" i="19" s="1"/>
  <c r="U55" i="19"/>
  <c r="AR55" i="19" s="1"/>
  <c r="E54" i="19"/>
  <c r="AB54" i="19" s="1"/>
  <c r="H52" i="19"/>
  <c r="Q51" i="19"/>
  <c r="AN51" i="19" s="1"/>
  <c r="H50" i="19"/>
  <c r="V49" i="19"/>
  <c r="AS49" i="19" s="1"/>
  <c r="N49" i="19"/>
  <c r="F49" i="19"/>
  <c r="AC49" i="19" s="1"/>
  <c r="O48" i="19"/>
  <c r="AL48" i="19" s="1"/>
  <c r="G48" i="19"/>
  <c r="AD48" i="19" s="1"/>
  <c r="O47" i="19"/>
  <c r="AL47" i="19" s="1"/>
  <c r="G47" i="19"/>
  <c r="AD47" i="19" s="1"/>
  <c r="P46" i="19"/>
  <c r="AM46" i="19" s="1"/>
  <c r="H46" i="19"/>
  <c r="Q45" i="19"/>
  <c r="AN45" i="19" s="1"/>
  <c r="I45" i="19"/>
  <c r="AF45" i="19" s="1"/>
  <c r="Q44" i="19"/>
  <c r="AN44" i="19" s="1"/>
  <c r="I44" i="19"/>
  <c r="AF44" i="19" s="1"/>
  <c r="S43" i="19"/>
  <c r="AP43" i="19" s="1"/>
  <c r="K43" i="19"/>
  <c r="AH43" i="19" s="1"/>
  <c r="C43" i="19"/>
  <c r="Z43" i="19" s="1"/>
  <c r="U42" i="19"/>
  <c r="AR42" i="19" s="1"/>
  <c r="M42" i="19"/>
  <c r="AJ42" i="19" s="1"/>
  <c r="E42" i="19"/>
  <c r="AB42" i="19" s="1"/>
  <c r="O41" i="19"/>
  <c r="AL41" i="19" s="1"/>
  <c r="G41" i="19"/>
  <c r="AD41" i="19" s="1"/>
  <c r="O40" i="19"/>
  <c r="AL40" i="19" s="1"/>
  <c r="G40" i="19"/>
  <c r="AD40" i="19" s="1"/>
  <c r="O39" i="19"/>
  <c r="AL39" i="19" s="1"/>
  <c r="G39" i="19"/>
  <c r="AD39" i="19" s="1"/>
  <c r="O38" i="19"/>
  <c r="AL38" i="19" s="1"/>
  <c r="G38" i="19"/>
  <c r="AD38" i="19" s="1"/>
  <c r="O37" i="19"/>
  <c r="AL37" i="19" s="1"/>
  <c r="G37" i="19"/>
  <c r="AD37" i="19" s="1"/>
  <c r="P36" i="19"/>
  <c r="AM36" i="19" s="1"/>
  <c r="H36" i="19"/>
  <c r="Q35" i="19"/>
  <c r="AN35" i="19" s="1"/>
  <c r="I35" i="19"/>
  <c r="AF35" i="19" s="1"/>
  <c r="T34" i="19"/>
  <c r="AQ34" i="19" s="1"/>
  <c r="L34" i="19"/>
  <c r="AI34" i="19" s="1"/>
  <c r="D34" i="19"/>
  <c r="AA34" i="19" s="1"/>
  <c r="V33" i="19"/>
  <c r="AS33" i="19" s="1"/>
  <c r="N33" i="19"/>
  <c r="F33" i="19"/>
  <c r="AC33" i="19" s="1"/>
  <c r="V32" i="19"/>
  <c r="AS32" i="19" s="1"/>
  <c r="N32" i="19"/>
  <c r="AK32" i="19" s="1"/>
  <c r="F32" i="19"/>
  <c r="AC32" i="19" s="1"/>
  <c r="V31" i="19"/>
  <c r="AS31" i="19" s="1"/>
  <c r="N31" i="19"/>
  <c r="AK31" i="19" s="1"/>
  <c r="F31" i="19"/>
  <c r="AC31" i="19" s="1"/>
  <c r="V30" i="19"/>
  <c r="AS30" i="19" s="1"/>
  <c r="N30" i="19"/>
  <c r="AK30" i="19" s="1"/>
  <c r="F30" i="19"/>
  <c r="AC30" i="19" s="1"/>
  <c r="O29" i="19"/>
  <c r="AL29" i="19" s="1"/>
  <c r="G29" i="19"/>
  <c r="AD29" i="19" s="1"/>
  <c r="R28" i="19"/>
  <c r="AO28" i="19" s="1"/>
  <c r="J28" i="19"/>
  <c r="AG28" i="19" s="1"/>
  <c r="B28" i="19"/>
  <c r="Y28" i="19" s="1"/>
  <c r="T27" i="19"/>
  <c r="AQ27" i="19" s="1"/>
  <c r="L27" i="19"/>
  <c r="AI27" i="19" s="1"/>
  <c r="D27" i="19"/>
  <c r="AA27" i="19" s="1"/>
  <c r="U26" i="19"/>
  <c r="M26" i="19"/>
  <c r="AJ26" i="19" s="1"/>
  <c r="E26" i="19"/>
  <c r="AB26" i="19" s="1"/>
  <c r="V25" i="19"/>
  <c r="AS25" i="19" s="1"/>
  <c r="N25" i="19"/>
  <c r="AK25" i="19" s="1"/>
  <c r="F25" i="19"/>
  <c r="AC25" i="19" s="1"/>
  <c r="O24" i="19"/>
  <c r="AL24" i="19" s="1"/>
  <c r="G24" i="19"/>
  <c r="AD24" i="19" s="1"/>
  <c r="Q23" i="19"/>
  <c r="AN23" i="19" s="1"/>
  <c r="I23" i="19"/>
  <c r="S22" i="19"/>
  <c r="AP22" i="19" s="1"/>
  <c r="V84" i="19"/>
  <c r="AS84" i="19" s="1"/>
  <c r="I74" i="19"/>
  <c r="AF74" i="19" s="1"/>
  <c r="I69" i="19"/>
  <c r="AF69" i="19" s="1"/>
  <c r="G62" i="19"/>
  <c r="AD62" i="19" s="1"/>
  <c r="H56" i="19"/>
  <c r="M55" i="19"/>
  <c r="AJ55" i="19" s="1"/>
  <c r="G52" i="19"/>
  <c r="AD52" i="19" s="1"/>
  <c r="P51" i="19"/>
  <c r="C50" i="19"/>
  <c r="Z50" i="19" s="1"/>
  <c r="U49" i="19"/>
  <c r="M49" i="19"/>
  <c r="AJ49" i="19" s="1"/>
  <c r="E49" i="19"/>
  <c r="AB49" i="19" s="1"/>
  <c r="V48" i="19"/>
  <c r="AS48" i="19" s="1"/>
  <c r="N48" i="19"/>
  <c r="AK48" i="19" s="1"/>
  <c r="F48" i="19"/>
  <c r="AC48" i="19" s="1"/>
  <c r="V47" i="19"/>
  <c r="AS47" i="19" s="1"/>
  <c r="N47" i="19"/>
  <c r="AK47" i="19" s="1"/>
  <c r="F47" i="19"/>
  <c r="AC47" i="19" s="1"/>
  <c r="O46" i="19"/>
  <c r="AL46" i="19" s="1"/>
  <c r="G46" i="19"/>
  <c r="AD46" i="19" s="1"/>
  <c r="P45" i="19"/>
  <c r="H45" i="19"/>
  <c r="P44" i="19"/>
  <c r="AM44" i="19" s="1"/>
  <c r="H44" i="19"/>
  <c r="R43" i="19"/>
  <c r="AO43" i="19" s="1"/>
  <c r="J43" i="19"/>
  <c r="AG43" i="19" s="1"/>
  <c r="B43" i="19"/>
  <c r="Y43" i="19" s="1"/>
  <c r="T42" i="19"/>
  <c r="AQ42" i="19" s="1"/>
  <c r="L42" i="19"/>
  <c r="AI42" i="19" s="1"/>
  <c r="D42" i="19"/>
  <c r="AA42" i="19" s="1"/>
  <c r="V41" i="19"/>
  <c r="AS41" i="19" s="1"/>
  <c r="N41" i="19"/>
  <c r="AK41" i="19" s="1"/>
  <c r="F41" i="19"/>
  <c r="AC41" i="19" s="1"/>
  <c r="V40" i="19"/>
  <c r="AS40" i="19" s="1"/>
  <c r="N40" i="19"/>
  <c r="F40" i="19"/>
  <c r="AC40" i="19" s="1"/>
  <c r="V39" i="19"/>
  <c r="AS39" i="19" s="1"/>
  <c r="N39" i="19"/>
  <c r="F39" i="19"/>
  <c r="AC39" i="19" s="1"/>
  <c r="V38" i="19"/>
  <c r="AS38" i="19" s="1"/>
  <c r="N38" i="19"/>
  <c r="AK38" i="19" s="1"/>
  <c r="F38" i="19"/>
  <c r="AC38" i="19" s="1"/>
  <c r="V37" i="19"/>
  <c r="AS37" i="19" s="1"/>
  <c r="N37" i="19"/>
  <c r="AK37" i="19" s="1"/>
  <c r="F37" i="19"/>
  <c r="AC37" i="19" s="1"/>
  <c r="O36" i="19"/>
  <c r="AL36" i="19" s="1"/>
  <c r="G36" i="19"/>
  <c r="AD36" i="19" s="1"/>
  <c r="P35" i="19"/>
  <c r="AM35" i="19" s="1"/>
  <c r="H35" i="19"/>
  <c r="S34" i="19"/>
  <c r="AP34" i="19" s="1"/>
  <c r="K34" i="19"/>
  <c r="AH34" i="19" s="1"/>
  <c r="C34" i="19"/>
  <c r="Z34" i="19" s="1"/>
  <c r="U33" i="19"/>
  <c r="AR33" i="19" s="1"/>
  <c r="M33" i="19"/>
  <c r="AJ33" i="19" s="1"/>
  <c r="E33" i="19"/>
  <c r="AB33" i="19" s="1"/>
  <c r="U32" i="19"/>
  <c r="AR32" i="19" s="1"/>
  <c r="M32" i="19"/>
  <c r="AJ32" i="19" s="1"/>
  <c r="E32" i="19"/>
  <c r="AB32" i="19" s="1"/>
  <c r="U31" i="19"/>
  <c r="AR31" i="19" s="1"/>
  <c r="M31" i="19"/>
  <c r="AJ31" i="19" s="1"/>
  <c r="E31" i="19"/>
  <c r="AB31" i="19" s="1"/>
  <c r="U30" i="19"/>
  <c r="AR30" i="19" s="1"/>
  <c r="M30" i="19"/>
  <c r="AJ30" i="19" s="1"/>
  <c r="E30" i="19"/>
  <c r="AB30" i="19" s="1"/>
  <c r="V29" i="19"/>
  <c r="AS29" i="19" s="1"/>
  <c r="N29" i="19"/>
  <c r="AK29" i="19" s="1"/>
  <c r="F29" i="19"/>
  <c r="AC29" i="19" s="1"/>
  <c r="Q28" i="19"/>
  <c r="AN28" i="19" s="1"/>
  <c r="I28" i="19"/>
  <c r="AF28" i="19" s="1"/>
  <c r="S27" i="19"/>
  <c r="AP27" i="19" s="1"/>
  <c r="K27" i="19"/>
  <c r="AH27" i="19" s="1"/>
  <c r="C27" i="19"/>
  <c r="Z27" i="19" s="1"/>
  <c r="T26" i="19"/>
  <c r="AQ26" i="19" s="1"/>
  <c r="L26" i="19"/>
  <c r="AI26" i="19" s="1"/>
  <c r="D26" i="19"/>
  <c r="AA26" i="19" s="1"/>
  <c r="U25" i="19"/>
  <c r="AR25" i="19" s="1"/>
  <c r="M25" i="19"/>
  <c r="AJ25" i="19" s="1"/>
  <c r="E25" i="19"/>
  <c r="AB25" i="19" s="1"/>
  <c r="V24" i="19"/>
  <c r="AS24" i="19" s="1"/>
  <c r="O75" i="19"/>
  <c r="AL75" i="19" s="1"/>
  <c r="V71" i="19"/>
  <c r="AS71" i="19" s="1"/>
  <c r="P70" i="19"/>
  <c r="U63" i="19"/>
  <c r="U58" i="19"/>
  <c r="O57" i="19"/>
  <c r="AL57" i="19" s="1"/>
  <c r="E55" i="19"/>
  <c r="AB55" i="19" s="1"/>
  <c r="E52" i="19"/>
  <c r="AB52" i="19" s="1"/>
  <c r="AX52" i="19" s="1"/>
  <c r="N51" i="19"/>
  <c r="AK51" i="19" s="1"/>
  <c r="B50" i="19"/>
  <c r="Y50" i="19" s="1"/>
  <c r="T49" i="19"/>
  <c r="AQ49" i="19" s="1"/>
  <c r="L49" i="19"/>
  <c r="AI49" i="19" s="1"/>
  <c r="D49" i="19"/>
  <c r="AA49" i="19" s="1"/>
  <c r="U48" i="19"/>
  <c r="AR48" i="19" s="1"/>
  <c r="M48" i="19"/>
  <c r="AJ48" i="19" s="1"/>
  <c r="E48" i="19"/>
  <c r="AB48" i="19" s="1"/>
  <c r="U47" i="19"/>
  <c r="M47" i="19"/>
  <c r="AJ47" i="19" s="1"/>
  <c r="E47" i="19"/>
  <c r="AB47" i="19" s="1"/>
  <c r="V46" i="19"/>
  <c r="AS46" i="19" s="1"/>
  <c r="N46" i="19"/>
  <c r="AK46" i="19" s="1"/>
  <c r="F46" i="19"/>
  <c r="AC46" i="19" s="1"/>
  <c r="O45" i="19"/>
  <c r="AL45" i="19" s="1"/>
  <c r="G45" i="19"/>
  <c r="AD45" i="19" s="1"/>
  <c r="O44" i="19"/>
  <c r="AL44" i="19" s="1"/>
  <c r="G44" i="19"/>
  <c r="AD44" i="19" s="1"/>
  <c r="Q43" i="19"/>
  <c r="AN43" i="19" s="1"/>
  <c r="I43" i="19"/>
  <c r="S42" i="19"/>
  <c r="AP42" i="19" s="1"/>
  <c r="K42" i="19"/>
  <c r="AH42" i="19" s="1"/>
  <c r="C42" i="19"/>
  <c r="Z42" i="19" s="1"/>
  <c r="U41" i="19"/>
  <c r="AR41" i="19" s="1"/>
  <c r="M41" i="19"/>
  <c r="AJ41" i="19" s="1"/>
  <c r="E41" i="19"/>
  <c r="AB41" i="19" s="1"/>
  <c r="U40" i="19"/>
  <c r="M40" i="19"/>
  <c r="AJ40" i="19" s="1"/>
  <c r="E40" i="19"/>
  <c r="AB40" i="19" s="1"/>
  <c r="U39" i="19"/>
  <c r="M39" i="19"/>
  <c r="AJ39" i="19" s="1"/>
  <c r="E39" i="19"/>
  <c r="AB39" i="19" s="1"/>
  <c r="U38" i="19"/>
  <c r="M38" i="19"/>
  <c r="AJ38" i="19" s="1"/>
  <c r="E38" i="19"/>
  <c r="AB38" i="19" s="1"/>
  <c r="U37" i="19"/>
  <c r="M37" i="19"/>
  <c r="AJ37" i="19" s="1"/>
  <c r="E37" i="19"/>
  <c r="AB37" i="19" s="1"/>
  <c r="V36" i="19"/>
  <c r="AS36" i="19" s="1"/>
  <c r="N36" i="19"/>
  <c r="AK36" i="19" s="1"/>
  <c r="F36" i="19"/>
  <c r="AC36" i="19" s="1"/>
  <c r="O35" i="19"/>
  <c r="AL35" i="19" s="1"/>
  <c r="G35" i="19"/>
  <c r="AD35" i="19" s="1"/>
  <c r="R34" i="19"/>
  <c r="AO34" i="19" s="1"/>
  <c r="J34" i="19"/>
  <c r="B34" i="19"/>
  <c r="Y34" i="19" s="1"/>
  <c r="T33" i="19"/>
  <c r="AQ33" i="19" s="1"/>
  <c r="L33" i="19"/>
  <c r="AI33" i="19" s="1"/>
  <c r="D33" i="19"/>
  <c r="AA33" i="19" s="1"/>
  <c r="T32" i="19"/>
  <c r="AQ32" i="19" s="1"/>
  <c r="L32" i="19"/>
  <c r="AI32" i="19" s="1"/>
  <c r="D32" i="19"/>
  <c r="AA32" i="19" s="1"/>
  <c r="T31" i="19"/>
  <c r="AQ31" i="19" s="1"/>
  <c r="L31" i="19"/>
  <c r="AI31" i="19" s="1"/>
  <c r="D31" i="19"/>
  <c r="AA31" i="19" s="1"/>
  <c r="T30" i="19"/>
  <c r="AQ30" i="19" s="1"/>
  <c r="L30" i="19"/>
  <c r="AI30" i="19" s="1"/>
  <c r="D30" i="19"/>
  <c r="AA30" i="19" s="1"/>
  <c r="U29" i="19"/>
  <c r="M29" i="19"/>
  <c r="AJ29" i="19" s="1"/>
  <c r="E29" i="19"/>
  <c r="AB29" i="19" s="1"/>
  <c r="P28" i="19"/>
  <c r="H28" i="19"/>
  <c r="R27" i="19"/>
  <c r="AO27" i="19" s="1"/>
  <c r="J27" i="19"/>
  <c r="B27" i="19"/>
  <c r="Y27" i="19" s="1"/>
  <c r="S26" i="19"/>
  <c r="AP26" i="19" s="1"/>
  <c r="K26" i="19"/>
  <c r="AH26" i="19" s="1"/>
  <c r="C26" i="19"/>
  <c r="Z26" i="19" s="1"/>
  <c r="T25" i="19"/>
  <c r="AQ25" i="19" s="1"/>
  <c r="L25" i="19"/>
  <c r="AI25" i="19" s="1"/>
  <c r="D25" i="19"/>
  <c r="AA25" i="19" s="1"/>
  <c r="U24" i="19"/>
  <c r="M24" i="19"/>
  <c r="AJ24" i="19" s="1"/>
  <c r="E24" i="19"/>
  <c r="AB24" i="19" s="1"/>
  <c r="O23" i="19"/>
  <c r="AL23" i="19" s="1"/>
  <c r="T59" i="19"/>
  <c r="AQ59" i="19" s="1"/>
  <c r="S49" i="19"/>
  <c r="AP49" i="19" s="1"/>
  <c r="L48" i="19"/>
  <c r="AI48" i="19" s="1"/>
  <c r="J42" i="19"/>
  <c r="AG42" i="19" s="1"/>
  <c r="L38" i="19"/>
  <c r="AI38" i="19" s="1"/>
  <c r="F35" i="19"/>
  <c r="AC35" i="19" s="1"/>
  <c r="Q34" i="19"/>
  <c r="AN34" i="19" s="1"/>
  <c r="B31" i="19"/>
  <c r="Y31" i="19" s="1"/>
  <c r="C30" i="19"/>
  <c r="Z30" i="19" s="1"/>
  <c r="K29" i="19"/>
  <c r="AH29" i="19" s="1"/>
  <c r="O28" i="19"/>
  <c r="AL28" i="19" s="1"/>
  <c r="G26" i="19"/>
  <c r="AD26" i="19" s="1"/>
  <c r="P25" i="19"/>
  <c r="AM25" i="19" s="1"/>
  <c r="F24" i="19"/>
  <c r="AC24" i="19" s="1"/>
  <c r="V23" i="19"/>
  <c r="AS23" i="19" s="1"/>
  <c r="K23" i="19"/>
  <c r="AH23" i="19" s="1"/>
  <c r="P22" i="19"/>
  <c r="AM22" i="19" s="1"/>
  <c r="H22" i="19"/>
  <c r="R21" i="19"/>
  <c r="J21" i="19"/>
  <c r="AG21" i="19" s="1"/>
  <c r="B21" i="19"/>
  <c r="Y21" i="19" s="1"/>
  <c r="S20" i="19"/>
  <c r="AP20" i="19" s="1"/>
  <c r="K20" i="19"/>
  <c r="AH20" i="19" s="1"/>
  <c r="C20" i="19"/>
  <c r="Z20" i="19" s="1"/>
  <c r="V19" i="19"/>
  <c r="AS19" i="19" s="1"/>
  <c r="N19" i="19"/>
  <c r="F19" i="19"/>
  <c r="AC19" i="19" s="1"/>
  <c r="V18" i="19"/>
  <c r="AS18" i="19" s="1"/>
  <c r="N18" i="19"/>
  <c r="AK18" i="19" s="1"/>
  <c r="F18" i="19"/>
  <c r="AC18" i="19" s="1"/>
  <c r="O17" i="19"/>
  <c r="G17" i="19"/>
  <c r="AD17" i="19" s="1"/>
  <c r="O16" i="19"/>
  <c r="AL16" i="19" s="1"/>
  <c r="G16" i="19"/>
  <c r="AD16" i="19" s="1"/>
  <c r="P15" i="19"/>
  <c r="AM15" i="19" s="1"/>
  <c r="H15" i="19"/>
  <c r="R14" i="19"/>
  <c r="AO14" i="19" s="1"/>
  <c r="J14" i="19"/>
  <c r="AG14" i="19" s="1"/>
  <c r="B14" i="19"/>
  <c r="Y14" i="19" s="1"/>
  <c r="U13" i="19"/>
  <c r="AR13" i="19" s="1"/>
  <c r="M13" i="19"/>
  <c r="AJ13" i="19" s="1"/>
  <c r="E13" i="19"/>
  <c r="AB13" i="19" s="1"/>
  <c r="P12" i="19"/>
  <c r="AM12" i="19" s="1"/>
  <c r="H12" i="19"/>
  <c r="S11" i="19"/>
  <c r="AP11" i="19" s="1"/>
  <c r="K11" i="19"/>
  <c r="AH11" i="19" s="1"/>
  <c r="C11" i="19"/>
  <c r="Z11" i="19" s="1"/>
  <c r="P10" i="19"/>
  <c r="H10" i="19"/>
  <c r="T9" i="19"/>
  <c r="AQ9" i="19" s="1"/>
  <c r="L9" i="19"/>
  <c r="AI9" i="19" s="1"/>
  <c r="D9" i="19"/>
  <c r="AA9" i="19" s="1"/>
  <c r="Q8" i="19"/>
  <c r="AN8" i="19" s="1"/>
  <c r="I8" i="19"/>
  <c r="AF8" i="19" s="1"/>
  <c r="S7" i="19"/>
  <c r="AP7" i="19" s="1"/>
  <c r="K7" i="19"/>
  <c r="AH7" i="19" s="1"/>
  <c r="C7" i="19"/>
  <c r="Z7" i="19" s="1"/>
  <c r="V6" i="19"/>
  <c r="AS6" i="19" s="1"/>
  <c r="N6" i="19"/>
  <c r="AK6" i="19" s="1"/>
  <c r="F6" i="19"/>
  <c r="AC6" i="19" s="1"/>
  <c r="O5" i="19"/>
  <c r="G5" i="19"/>
  <c r="S104" i="18"/>
  <c r="K104" i="18"/>
  <c r="C104" i="18"/>
  <c r="Z104" i="18" s="1"/>
  <c r="S103" i="18"/>
  <c r="K103" i="18"/>
  <c r="C103" i="18"/>
  <c r="Z103" i="18" s="1"/>
  <c r="S102" i="18"/>
  <c r="K102" i="18"/>
  <c r="C102" i="18"/>
  <c r="Z102" i="18" s="1"/>
  <c r="T101" i="18"/>
  <c r="L101" i="18"/>
  <c r="D101" i="18"/>
  <c r="AA101" i="18" s="1"/>
  <c r="O100" i="18"/>
  <c r="G100" i="18"/>
  <c r="Q99" i="18"/>
  <c r="I99" i="18"/>
  <c r="T98" i="18"/>
  <c r="L98" i="18"/>
  <c r="D98" i="18"/>
  <c r="AA98" i="18" s="1"/>
  <c r="H70" i="19"/>
  <c r="AE70" i="19" s="1"/>
  <c r="BA70" i="19" s="1"/>
  <c r="M63" i="19"/>
  <c r="AJ63" i="19" s="1"/>
  <c r="K49" i="19"/>
  <c r="AH49" i="19" s="1"/>
  <c r="D48" i="19"/>
  <c r="AA48" i="19" s="1"/>
  <c r="AW48" i="19" s="1"/>
  <c r="V44" i="19"/>
  <c r="AS44" i="19" s="1"/>
  <c r="P43" i="19"/>
  <c r="B42" i="19"/>
  <c r="Y42" i="19" s="1"/>
  <c r="T39" i="19"/>
  <c r="AQ39" i="19" s="1"/>
  <c r="D38" i="19"/>
  <c r="AA38" i="19" s="1"/>
  <c r="E35" i="19"/>
  <c r="AB35" i="19" s="1"/>
  <c r="AX35" i="19" s="1"/>
  <c r="P34" i="19"/>
  <c r="AM34" i="19" s="1"/>
  <c r="S33" i="19"/>
  <c r="AP33" i="19" s="1"/>
  <c r="B30" i="19"/>
  <c r="Y30" i="19" s="1"/>
  <c r="D29" i="19"/>
  <c r="AA29" i="19" s="1"/>
  <c r="N28" i="19"/>
  <c r="AK28" i="19" s="1"/>
  <c r="Q27" i="19"/>
  <c r="AN27" i="19" s="1"/>
  <c r="B26" i="19"/>
  <c r="Y26" i="19" s="1"/>
  <c r="K25" i="19"/>
  <c r="AH25" i="19" s="1"/>
  <c r="T24" i="19"/>
  <c r="AQ24" i="19" s="1"/>
  <c r="D24" i="19"/>
  <c r="AA24" i="19" s="1"/>
  <c r="U23" i="19"/>
  <c r="H23" i="19"/>
  <c r="O22" i="19"/>
  <c r="AL22" i="19" s="1"/>
  <c r="G22" i="19"/>
  <c r="AD22" i="19" s="1"/>
  <c r="Q21" i="19"/>
  <c r="AN21" i="19" s="1"/>
  <c r="I21" i="19"/>
  <c r="AF21" i="19" s="1"/>
  <c r="R20" i="19"/>
  <c r="AO20" i="19" s="1"/>
  <c r="J20" i="19"/>
  <c r="AG20" i="19" s="1"/>
  <c r="B20" i="19"/>
  <c r="Y20" i="19" s="1"/>
  <c r="U19" i="19"/>
  <c r="AR19" i="19" s="1"/>
  <c r="M19" i="19"/>
  <c r="AJ19" i="19" s="1"/>
  <c r="E19" i="19"/>
  <c r="AB19" i="19" s="1"/>
  <c r="U18" i="19"/>
  <c r="AR18" i="19" s="1"/>
  <c r="M18" i="19"/>
  <c r="AJ18" i="19" s="1"/>
  <c r="E18" i="19"/>
  <c r="AB18" i="19" s="1"/>
  <c r="V17" i="19"/>
  <c r="AS17" i="19" s="1"/>
  <c r="N17" i="19"/>
  <c r="AK17" i="19" s="1"/>
  <c r="F17" i="19"/>
  <c r="AC17" i="19" s="1"/>
  <c r="V16" i="19"/>
  <c r="AS16" i="19" s="1"/>
  <c r="N16" i="19"/>
  <c r="AK16" i="19" s="1"/>
  <c r="F16" i="19"/>
  <c r="AC16" i="19" s="1"/>
  <c r="O15" i="19"/>
  <c r="AL15" i="19" s="1"/>
  <c r="G15" i="19"/>
  <c r="AD15" i="19" s="1"/>
  <c r="Q14" i="19"/>
  <c r="AN14" i="19" s="1"/>
  <c r="I14" i="19"/>
  <c r="AF14" i="19" s="1"/>
  <c r="T13" i="19"/>
  <c r="AQ13" i="19" s="1"/>
  <c r="L13" i="19"/>
  <c r="AI13" i="19" s="1"/>
  <c r="D13" i="19"/>
  <c r="AA13" i="19" s="1"/>
  <c r="O12" i="19"/>
  <c r="AL12" i="19" s="1"/>
  <c r="G12" i="19"/>
  <c r="AD12" i="19" s="1"/>
  <c r="R11" i="19"/>
  <c r="AO11" i="19" s="1"/>
  <c r="J11" i="19"/>
  <c r="AG11" i="19" s="1"/>
  <c r="B11" i="19"/>
  <c r="Y11" i="19" s="1"/>
  <c r="O10" i="19"/>
  <c r="G10" i="19"/>
  <c r="AD10" i="19" s="1"/>
  <c r="S9" i="19"/>
  <c r="AP9" i="19" s="1"/>
  <c r="K9" i="19"/>
  <c r="AH9" i="19" s="1"/>
  <c r="C9" i="19"/>
  <c r="P8" i="19"/>
  <c r="H8" i="19"/>
  <c r="R7" i="19"/>
  <c r="AO7" i="19" s="1"/>
  <c r="J7" i="19"/>
  <c r="AG7" i="19" s="1"/>
  <c r="B7" i="19"/>
  <c r="Y7" i="19" s="1"/>
  <c r="U6" i="19"/>
  <c r="AR6" i="19" s="1"/>
  <c r="M6" i="19"/>
  <c r="AJ6" i="19" s="1"/>
  <c r="E6" i="19"/>
  <c r="AB6" i="19" s="1"/>
  <c r="V5" i="19"/>
  <c r="N5" i="19"/>
  <c r="F5" i="19"/>
  <c r="B82" i="19"/>
  <c r="Y82" i="19" s="1"/>
  <c r="C49" i="19"/>
  <c r="Z49" i="19" s="1"/>
  <c r="N44" i="19"/>
  <c r="AK44" i="19" s="1"/>
  <c r="H43" i="19"/>
  <c r="L39" i="19"/>
  <c r="AI39" i="19" s="1"/>
  <c r="I34" i="19"/>
  <c r="AF34" i="19" s="1"/>
  <c r="R33" i="19"/>
  <c r="AO33" i="19" s="1"/>
  <c r="S32" i="19"/>
  <c r="AP32" i="19" s="1"/>
  <c r="C29" i="19"/>
  <c r="Z29" i="19" s="1"/>
  <c r="G28" i="19"/>
  <c r="AD28" i="19" s="1"/>
  <c r="P27" i="19"/>
  <c r="J25" i="19"/>
  <c r="AG25" i="19" s="1"/>
  <c r="S24" i="19"/>
  <c r="AP24" i="19" s="1"/>
  <c r="C24" i="19"/>
  <c r="Z24" i="19" s="1"/>
  <c r="T23" i="19"/>
  <c r="AQ23" i="19" s="1"/>
  <c r="G23" i="19"/>
  <c r="AD23" i="19" s="1"/>
  <c r="N22" i="19"/>
  <c r="AK22" i="19" s="1"/>
  <c r="F22" i="19"/>
  <c r="AC22" i="19" s="1"/>
  <c r="P21" i="19"/>
  <c r="H21" i="19"/>
  <c r="Q20" i="19"/>
  <c r="AN20" i="19" s="1"/>
  <c r="I20" i="19"/>
  <c r="AF20" i="19" s="1"/>
  <c r="T19" i="19"/>
  <c r="AQ19" i="19" s="1"/>
  <c r="L19" i="19"/>
  <c r="AI19" i="19" s="1"/>
  <c r="D19" i="19"/>
  <c r="AA19" i="19" s="1"/>
  <c r="T18" i="19"/>
  <c r="AQ18" i="19" s="1"/>
  <c r="L18" i="19"/>
  <c r="AI18" i="19" s="1"/>
  <c r="D18" i="19"/>
  <c r="AA18" i="19" s="1"/>
  <c r="U17" i="19"/>
  <c r="AR17" i="19" s="1"/>
  <c r="M17" i="19"/>
  <c r="AJ17" i="19" s="1"/>
  <c r="E17" i="19"/>
  <c r="AB17" i="19" s="1"/>
  <c r="U16" i="19"/>
  <c r="AR16" i="19" s="1"/>
  <c r="M16" i="19"/>
  <c r="AJ16" i="19" s="1"/>
  <c r="E16" i="19"/>
  <c r="AB16" i="19" s="1"/>
  <c r="V15" i="19"/>
  <c r="AS15" i="19" s="1"/>
  <c r="N15" i="19"/>
  <c r="AK15" i="19" s="1"/>
  <c r="F15" i="19"/>
  <c r="AC15" i="19" s="1"/>
  <c r="P14" i="19"/>
  <c r="H14" i="19"/>
  <c r="S13" i="19"/>
  <c r="AP13" i="19" s="1"/>
  <c r="K13" i="19"/>
  <c r="AH13" i="19" s="1"/>
  <c r="C13" i="19"/>
  <c r="Z13" i="19" s="1"/>
  <c r="V12" i="19"/>
  <c r="AS12" i="19" s="1"/>
  <c r="N12" i="19"/>
  <c r="AK12" i="19" s="1"/>
  <c r="F12" i="19"/>
  <c r="AC12" i="19" s="1"/>
  <c r="Q11" i="19"/>
  <c r="AN11" i="19" s="1"/>
  <c r="I11" i="19"/>
  <c r="V10" i="19"/>
  <c r="AS10" i="19" s="1"/>
  <c r="N10" i="19"/>
  <c r="AK10" i="19" s="1"/>
  <c r="F10" i="19"/>
  <c r="AC10" i="19" s="1"/>
  <c r="R9" i="19"/>
  <c r="AO9" i="19" s="1"/>
  <c r="J9" i="19"/>
  <c r="B9" i="19"/>
  <c r="Y9" i="19" s="1"/>
  <c r="Z9" i="19" s="1"/>
  <c r="AV9" i="19" s="1"/>
  <c r="O8" i="19"/>
  <c r="AL8" i="19" s="1"/>
  <c r="G8" i="19"/>
  <c r="AD8" i="19" s="1"/>
  <c r="Q7" i="19"/>
  <c r="AN7" i="19" s="1"/>
  <c r="I7" i="19"/>
  <c r="T6" i="19"/>
  <c r="AQ6" i="19" s="1"/>
  <c r="L6" i="19"/>
  <c r="AI6" i="19" s="1"/>
  <c r="D6" i="19"/>
  <c r="AA6" i="19" s="1"/>
  <c r="U5" i="19"/>
  <c r="M5" i="19"/>
  <c r="E5" i="19"/>
  <c r="Q104" i="18"/>
  <c r="I104" i="18"/>
  <c r="Q103" i="18"/>
  <c r="I103" i="18"/>
  <c r="Q102" i="18"/>
  <c r="I102" i="18"/>
  <c r="R101" i="18"/>
  <c r="J101" i="18"/>
  <c r="B101" i="18"/>
  <c r="Y101" i="18" s="1"/>
  <c r="U100" i="18"/>
  <c r="M100" i="18"/>
  <c r="E100" i="18"/>
  <c r="O99" i="18"/>
  <c r="G99" i="18"/>
  <c r="R98" i="18"/>
  <c r="J98" i="18"/>
  <c r="B98" i="18"/>
  <c r="Y98" i="18" s="1"/>
  <c r="N71" i="19"/>
  <c r="AK71" i="19" s="1"/>
  <c r="BG71" i="19" s="1"/>
  <c r="G57" i="19"/>
  <c r="AD57" i="19" s="1"/>
  <c r="S50" i="19"/>
  <c r="AP50" i="19" s="1"/>
  <c r="V45" i="19"/>
  <c r="AS45" i="19" s="1"/>
  <c r="F44" i="19"/>
  <c r="AC44" i="19" s="1"/>
  <c r="T40" i="19"/>
  <c r="AQ40" i="19" s="1"/>
  <c r="D39" i="19"/>
  <c r="AA39" i="19" s="1"/>
  <c r="H34" i="19"/>
  <c r="K33" i="19"/>
  <c r="AH33" i="19" s="1"/>
  <c r="R32" i="19"/>
  <c r="AO32" i="19" s="1"/>
  <c r="S31" i="19"/>
  <c r="AP31" i="19" s="1"/>
  <c r="F28" i="19"/>
  <c r="AC28" i="19" s="1"/>
  <c r="N27" i="19"/>
  <c r="AK27" i="19" s="1"/>
  <c r="R26" i="19"/>
  <c r="AO26" i="19" s="1"/>
  <c r="H25" i="19"/>
  <c r="Q24" i="19"/>
  <c r="AN24" i="19" s="1"/>
  <c r="S23" i="19"/>
  <c r="AP23" i="19" s="1"/>
  <c r="F23" i="19"/>
  <c r="AC23" i="19" s="1"/>
  <c r="M22" i="19"/>
  <c r="AJ22" i="19" s="1"/>
  <c r="E22" i="19"/>
  <c r="AB22" i="19" s="1"/>
  <c r="O21" i="19"/>
  <c r="AL21" i="19" s="1"/>
  <c r="G21" i="19"/>
  <c r="AD21" i="19" s="1"/>
  <c r="P20" i="19"/>
  <c r="H20" i="19"/>
  <c r="S19" i="19"/>
  <c r="AP19" i="19" s="1"/>
  <c r="K19" i="19"/>
  <c r="AH19" i="19" s="1"/>
  <c r="C19" i="19"/>
  <c r="Z19" i="19" s="1"/>
  <c r="S18" i="19"/>
  <c r="AP18" i="19" s="1"/>
  <c r="K18" i="19"/>
  <c r="AH18" i="19" s="1"/>
  <c r="C18" i="19"/>
  <c r="Z18" i="19" s="1"/>
  <c r="T17" i="19"/>
  <c r="AQ17" i="19" s="1"/>
  <c r="L17" i="19"/>
  <c r="AI17" i="19" s="1"/>
  <c r="D17" i="19"/>
  <c r="AA17" i="19" s="1"/>
  <c r="T16" i="19"/>
  <c r="AQ16" i="19" s="1"/>
  <c r="L16" i="19"/>
  <c r="AI16" i="19" s="1"/>
  <c r="D16" i="19"/>
  <c r="AA16" i="19" s="1"/>
  <c r="U15" i="19"/>
  <c r="M15" i="19"/>
  <c r="AJ15" i="19" s="1"/>
  <c r="E15" i="19"/>
  <c r="AB15" i="19" s="1"/>
  <c r="O14" i="19"/>
  <c r="G14" i="19"/>
  <c r="AD14" i="19" s="1"/>
  <c r="R13" i="19"/>
  <c r="J13" i="19"/>
  <c r="AG13" i="19" s="1"/>
  <c r="B13" i="19"/>
  <c r="Y13" i="19" s="1"/>
  <c r="U12" i="19"/>
  <c r="AR12" i="19" s="1"/>
  <c r="M12" i="19"/>
  <c r="AJ12" i="19" s="1"/>
  <c r="E12" i="19"/>
  <c r="AB12" i="19" s="1"/>
  <c r="P11" i="19"/>
  <c r="AM11" i="19" s="1"/>
  <c r="H11" i="19"/>
  <c r="U10" i="19"/>
  <c r="AR10" i="19" s="1"/>
  <c r="M10" i="19"/>
  <c r="AJ10" i="19" s="1"/>
  <c r="E10" i="19"/>
  <c r="AB10" i="19" s="1"/>
  <c r="Q9" i="19"/>
  <c r="AN9" i="19" s="1"/>
  <c r="I9" i="19"/>
  <c r="AF9" i="19" s="1"/>
  <c r="V8" i="19"/>
  <c r="N8" i="19"/>
  <c r="AK8" i="19" s="1"/>
  <c r="F8" i="19"/>
  <c r="AC8" i="19" s="1"/>
  <c r="P7" i="19"/>
  <c r="AM7" i="19" s="1"/>
  <c r="H7" i="19"/>
  <c r="S6" i="19"/>
  <c r="AP6" i="19" s="1"/>
  <c r="K6" i="19"/>
  <c r="AH6" i="19" s="1"/>
  <c r="C6" i="19"/>
  <c r="T5" i="19"/>
  <c r="L5" i="19"/>
  <c r="D5" i="19"/>
  <c r="P104" i="18"/>
  <c r="J88" i="19"/>
  <c r="S64" i="19"/>
  <c r="AP64" i="19" s="1"/>
  <c r="U46" i="19"/>
  <c r="N45" i="19"/>
  <c r="L40" i="19"/>
  <c r="AI40" i="19" s="1"/>
  <c r="U36" i="19"/>
  <c r="V35" i="19"/>
  <c r="AS35" i="19" s="1"/>
  <c r="J33" i="19"/>
  <c r="AG33" i="19" s="1"/>
  <c r="K32" i="19"/>
  <c r="AH32" i="19" s="1"/>
  <c r="R31" i="19"/>
  <c r="AO31" i="19" s="1"/>
  <c r="S30" i="19"/>
  <c r="AP30" i="19" s="1"/>
  <c r="I27" i="19"/>
  <c r="AF27" i="19" s="1"/>
  <c r="Q26" i="19"/>
  <c r="AN26" i="19" s="1"/>
  <c r="C25" i="19"/>
  <c r="Z25" i="19" s="1"/>
  <c r="N24" i="19"/>
  <c r="AK24" i="19" s="1"/>
  <c r="P23" i="19"/>
  <c r="AM23" i="19" s="1"/>
  <c r="BI23" i="19" s="1"/>
  <c r="E23" i="19"/>
  <c r="AB23" i="19" s="1"/>
  <c r="V22" i="19"/>
  <c r="AS22" i="19" s="1"/>
  <c r="L22" i="19"/>
  <c r="AI22" i="19" s="1"/>
  <c r="D22" i="19"/>
  <c r="AA22" i="19" s="1"/>
  <c r="V21" i="19"/>
  <c r="AS21" i="19" s="1"/>
  <c r="BY21" i="19" s="1"/>
  <c r="N21" i="19"/>
  <c r="AK21" i="19" s="1"/>
  <c r="F21" i="19"/>
  <c r="AC21" i="19" s="1"/>
  <c r="O20" i="19"/>
  <c r="AL20" i="19" s="1"/>
  <c r="G20" i="19"/>
  <c r="AD20" i="19" s="1"/>
  <c r="R19" i="19"/>
  <c r="AO19" i="19" s="1"/>
  <c r="J19" i="19"/>
  <c r="AG19" i="19" s="1"/>
  <c r="B19" i="19"/>
  <c r="Y19" i="19" s="1"/>
  <c r="R18" i="19"/>
  <c r="AO18" i="19" s="1"/>
  <c r="J18" i="19"/>
  <c r="B18" i="19"/>
  <c r="Y18" i="19" s="1"/>
  <c r="S17" i="19"/>
  <c r="AP17" i="19" s="1"/>
  <c r="K17" i="19"/>
  <c r="AH17" i="19" s="1"/>
  <c r="C17" i="19"/>
  <c r="Z17" i="19" s="1"/>
  <c r="S16" i="19"/>
  <c r="AP16" i="19" s="1"/>
  <c r="K16" i="19"/>
  <c r="AH16" i="19" s="1"/>
  <c r="C16" i="19"/>
  <c r="Z16" i="19" s="1"/>
  <c r="T15" i="19"/>
  <c r="AQ15" i="19" s="1"/>
  <c r="L15" i="19"/>
  <c r="AI15" i="19" s="1"/>
  <c r="D15" i="19"/>
  <c r="AA15" i="19" s="1"/>
  <c r="V14" i="19"/>
  <c r="AS14" i="19" s="1"/>
  <c r="N14" i="19"/>
  <c r="AK14" i="19" s="1"/>
  <c r="F14" i="19"/>
  <c r="AC14" i="19" s="1"/>
  <c r="Q13" i="19"/>
  <c r="AN13" i="19" s="1"/>
  <c r="I13" i="19"/>
  <c r="T12" i="19"/>
  <c r="AQ12" i="19" s="1"/>
  <c r="L12" i="19"/>
  <c r="AI12" i="19" s="1"/>
  <c r="D12" i="19"/>
  <c r="AA12" i="19" s="1"/>
  <c r="O11" i="19"/>
  <c r="AL11" i="19" s="1"/>
  <c r="G11" i="19"/>
  <c r="AD11" i="19" s="1"/>
  <c r="T10" i="19"/>
  <c r="AQ10" i="19" s="1"/>
  <c r="L10" i="19"/>
  <c r="AI10" i="19" s="1"/>
  <c r="D10" i="19"/>
  <c r="AA10" i="19" s="1"/>
  <c r="P9" i="19"/>
  <c r="AM9" i="19" s="1"/>
  <c r="H9" i="19"/>
  <c r="U8" i="19"/>
  <c r="AR8" i="19" s="1"/>
  <c r="M8" i="19"/>
  <c r="AJ8" i="19" s="1"/>
  <c r="E8" i="19"/>
  <c r="AB8" i="19" s="1"/>
  <c r="O7" i="19"/>
  <c r="AL7" i="19" s="1"/>
  <c r="G7" i="19"/>
  <c r="AD7" i="19" s="1"/>
  <c r="R6" i="19"/>
  <c r="AO6" i="19" s="1"/>
  <c r="J6" i="19"/>
  <c r="AG6" i="19" s="1"/>
  <c r="B6" i="19"/>
  <c r="Y6" i="19" s="1"/>
  <c r="S5" i="19"/>
  <c r="K5" i="19"/>
  <c r="C5" i="19"/>
  <c r="O104" i="18"/>
  <c r="G104" i="18"/>
  <c r="O103" i="18"/>
  <c r="G103" i="18"/>
  <c r="O102" i="18"/>
  <c r="G102" i="18"/>
  <c r="P101" i="18"/>
  <c r="H101" i="18"/>
  <c r="S100" i="18"/>
  <c r="K100" i="18"/>
  <c r="C100" i="18"/>
  <c r="Z100" i="18" s="1"/>
  <c r="U99" i="18"/>
  <c r="M99" i="18"/>
  <c r="E99" i="18"/>
  <c r="P98" i="18"/>
  <c r="H98" i="18"/>
  <c r="G75" i="19"/>
  <c r="AD75" i="19" s="1"/>
  <c r="M58" i="19"/>
  <c r="AJ58" i="19" s="1"/>
  <c r="I51" i="19"/>
  <c r="AF51" i="19" s="1"/>
  <c r="T47" i="19"/>
  <c r="AQ47" i="19" s="1"/>
  <c r="M46" i="19"/>
  <c r="AJ46" i="19" s="1"/>
  <c r="F45" i="19"/>
  <c r="AC45" i="19" s="1"/>
  <c r="T41" i="19"/>
  <c r="AQ41" i="19" s="1"/>
  <c r="D40" i="19"/>
  <c r="AA40" i="19" s="1"/>
  <c r="T37" i="19"/>
  <c r="AQ37" i="19" s="1"/>
  <c r="M36" i="19"/>
  <c r="AJ36" i="19" s="1"/>
  <c r="U35" i="19"/>
  <c r="C33" i="19"/>
  <c r="Z33" i="19" s="1"/>
  <c r="J32" i="19"/>
  <c r="AG32" i="19" s="1"/>
  <c r="K31" i="19"/>
  <c r="AH31" i="19" s="1"/>
  <c r="R30" i="19"/>
  <c r="AO30" i="19" s="1"/>
  <c r="T29" i="19"/>
  <c r="AQ29" i="19" s="1"/>
  <c r="H27" i="19"/>
  <c r="O26" i="19"/>
  <c r="AL26" i="19" s="1"/>
  <c r="B25" i="19"/>
  <c r="Y25" i="19" s="1"/>
  <c r="L24" i="19"/>
  <c r="AI24" i="19" s="1"/>
  <c r="N23" i="19"/>
  <c r="D23" i="19"/>
  <c r="AA23" i="19" s="1"/>
  <c r="U22" i="19"/>
  <c r="AR22" i="19" s="1"/>
  <c r="K22" i="19"/>
  <c r="AH22" i="19" s="1"/>
  <c r="C22" i="19"/>
  <c r="Z22" i="19" s="1"/>
  <c r="U21" i="19"/>
  <c r="AR21" i="19" s="1"/>
  <c r="M21" i="19"/>
  <c r="AJ21" i="19" s="1"/>
  <c r="E21" i="19"/>
  <c r="AB21" i="19" s="1"/>
  <c r="V20" i="19"/>
  <c r="AS20" i="19" s="1"/>
  <c r="N20" i="19"/>
  <c r="F20" i="19"/>
  <c r="AC20" i="19" s="1"/>
  <c r="Q19" i="19"/>
  <c r="AN19" i="19" s="1"/>
  <c r="I19" i="19"/>
  <c r="AF19" i="19" s="1"/>
  <c r="Q18" i="19"/>
  <c r="AN18" i="19" s="1"/>
  <c r="I18" i="19"/>
  <c r="AF18" i="19" s="1"/>
  <c r="R17" i="19"/>
  <c r="AO17" i="19" s="1"/>
  <c r="J17" i="19"/>
  <c r="B17" i="19"/>
  <c r="Y17" i="19" s="1"/>
  <c r="R16" i="19"/>
  <c r="AO16" i="19" s="1"/>
  <c r="J16" i="19"/>
  <c r="B16" i="19"/>
  <c r="Y16" i="19" s="1"/>
  <c r="S15" i="19"/>
  <c r="AP15" i="19" s="1"/>
  <c r="K15" i="19"/>
  <c r="AH15" i="19" s="1"/>
  <c r="C15" i="19"/>
  <c r="U14" i="19"/>
  <c r="M14" i="19"/>
  <c r="AJ14" i="19" s="1"/>
  <c r="E14" i="19"/>
  <c r="AB14" i="19" s="1"/>
  <c r="P13" i="19"/>
  <c r="AM13" i="19" s="1"/>
  <c r="H13" i="19"/>
  <c r="S12" i="19"/>
  <c r="AP12" i="19" s="1"/>
  <c r="K12" i="19"/>
  <c r="AH12" i="19" s="1"/>
  <c r="C12" i="19"/>
  <c r="Z12" i="19" s="1"/>
  <c r="V11" i="19"/>
  <c r="AS11" i="19" s="1"/>
  <c r="N11" i="19"/>
  <c r="AK11" i="19" s="1"/>
  <c r="F11" i="19"/>
  <c r="AC11" i="19" s="1"/>
  <c r="S10" i="19"/>
  <c r="AP10" i="19" s="1"/>
  <c r="K10" i="19"/>
  <c r="AH10" i="19" s="1"/>
  <c r="C10" i="19"/>
  <c r="Z10" i="19" s="1"/>
  <c r="O9" i="19"/>
  <c r="AL9" i="19" s="1"/>
  <c r="G9" i="19"/>
  <c r="AD9" i="19" s="1"/>
  <c r="T8" i="19"/>
  <c r="AQ8" i="19" s="1"/>
  <c r="L8" i="19"/>
  <c r="AI8" i="19" s="1"/>
  <c r="D8" i="19"/>
  <c r="AA8" i="19" s="1"/>
  <c r="V7" i="19"/>
  <c r="AS7" i="19" s="1"/>
  <c r="N7" i="19"/>
  <c r="AK7" i="19" s="1"/>
  <c r="F7" i="19"/>
  <c r="AC7" i="19" s="1"/>
  <c r="Q6" i="19"/>
  <c r="AN6" i="19" s="1"/>
  <c r="I6" i="19"/>
  <c r="R5" i="19"/>
  <c r="J5" i="19"/>
  <c r="B5" i="19"/>
  <c r="V104" i="18"/>
  <c r="N104" i="18"/>
  <c r="F104" i="18"/>
  <c r="V103" i="18"/>
  <c r="N103" i="18"/>
  <c r="F103" i="18"/>
  <c r="V102" i="18"/>
  <c r="N102" i="18"/>
  <c r="F102" i="18"/>
  <c r="O101" i="18"/>
  <c r="G101" i="18"/>
  <c r="R100" i="18"/>
  <c r="J100" i="18"/>
  <c r="B100" i="18"/>
  <c r="Y100" i="18" s="1"/>
  <c r="T99" i="18"/>
  <c r="L99" i="18"/>
  <c r="D99" i="18"/>
  <c r="AA99" i="18" s="1"/>
  <c r="O98" i="18"/>
  <c r="G98" i="18"/>
  <c r="L47" i="19"/>
  <c r="AI47" i="19" s="1"/>
  <c r="E46" i="19"/>
  <c r="AB46" i="19" s="1"/>
  <c r="L41" i="19"/>
  <c r="AI41" i="19" s="1"/>
  <c r="BE41" i="19" s="1"/>
  <c r="L37" i="19"/>
  <c r="AI37" i="19" s="1"/>
  <c r="E36" i="19"/>
  <c r="AB36" i="19" s="1"/>
  <c r="N35" i="19"/>
  <c r="AK35" i="19" s="1"/>
  <c r="B33" i="19"/>
  <c r="Y33" i="19" s="1"/>
  <c r="C32" i="19"/>
  <c r="Z32" i="19" s="1"/>
  <c r="J31" i="19"/>
  <c r="K30" i="19"/>
  <c r="AH30" i="19" s="1"/>
  <c r="S29" i="19"/>
  <c r="AP29" i="19" s="1"/>
  <c r="F27" i="19"/>
  <c r="AC27" i="19" s="1"/>
  <c r="J26" i="19"/>
  <c r="AG26" i="19" s="1"/>
  <c r="S25" i="19"/>
  <c r="AP25" i="19" s="1"/>
  <c r="K24" i="19"/>
  <c r="AH24" i="19" s="1"/>
  <c r="BD24" i="19" s="1"/>
  <c r="M23" i="19"/>
  <c r="AJ23" i="19" s="1"/>
  <c r="C23" i="19"/>
  <c r="Z23" i="19" s="1"/>
  <c r="AV23" i="19" s="1"/>
  <c r="R22" i="19"/>
  <c r="AO22" i="19" s="1"/>
  <c r="J22" i="19"/>
  <c r="B22" i="19"/>
  <c r="Y22" i="19" s="1"/>
  <c r="T21" i="19"/>
  <c r="AQ21" i="19" s="1"/>
  <c r="L21" i="19"/>
  <c r="AI21" i="19" s="1"/>
  <c r="D21" i="19"/>
  <c r="AA21" i="19" s="1"/>
  <c r="U20" i="19"/>
  <c r="M20" i="19"/>
  <c r="AJ20" i="19" s="1"/>
  <c r="E20" i="19"/>
  <c r="AB20" i="19" s="1"/>
  <c r="P19" i="19"/>
  <c r="AM19" i="19" s="1"/>
  <c r="H19" i="19"/>
  <c r="P18" i="19"/>
  <c r="H18" i="19"/>
  <c r="Q17" i="19"/>
  <c r="AN17" i="19" s="1"/>
  <c r="I17" i="19"/>
  <c r="AF17" i="19" s="1"/>
  <c r="Q16" i="19"/>
  <c r="AN16" i="19" s="1"/>
  <c r="I16" i="19"/>
  <c r="AF16" i="19" s="1"/>
  <c r="R15" i="19"/>
  <c r="AO15" i="19" s="1"/>
  <c r="J15" i="19"/>
  <c r="B15" i="19"/>
  <c r="Y15" i="19" s="1"/>
  <c r="T14" i="19"/>
  <c r="AQ14" i="19" s="1"/>
  <c r="L14" i="19"/>
  <c r="AI14" i="19" s="1"/>
  <c r="D14" i="19"/>
  <c r="AA14" i="19" s="1"/>
  <c r="O13" i="19"/>
  <c r="AL13" i="19" s="1"/>
  <c r="G13" i="19"/>
  <c r="AD13" i="19" s="1"/>
  <c r="R12" i="19"/>
  <c r="AO12" i="19" s="1"/>
  <c r="J12" i="19"/>
  <c r="AG12" i="19" s="1"/>
  <c r="B12" i="19"/>
  <c r="Y12" i="19" s="1"/>
  <c r="U11" i="19"/>
  <c r="AR11" i="19" s="1"/>
  <c r="M11" i="19"/>
  <c r="AJ11" i="19" s="1"/>
  <c r="E11" i="19"/>
  <c r="AB11" i="19" s="1"/>
  <c r="R10" i="19"/>
  <c r="AO10" i="19" s="1"/>
  <c r="J10" i="19"/>
  <c r="B10" i="19"/>
  <c r="Y10" i="19" s="1"/>
  <c r="V9" i="19"/>
  <c r="AS9" i="19" s="1"/>
  <c r="N9" i="19"/>
  <c r="AK9" i="19" s="1"/>
  <c r="F9" i="19"/>
  <c r="AC9" i="19" s="1"/>
  <c r="S8" i="19"/>
  <c r="AP8" i="19" s="1"/>
  <c r="K8" i="19"/>
  <c r="AH8" i="19" s="1"/>
  <c r="C8" i="19"/>
  <c r="Z8" i="19" s="1"/>
  <c r="U7" i="19"/>
  <c r="AR7" i="19" s="1"/>
  <c r="M7" i="19"/>
  <c r="AJ7" i="19" s="1"/>
  <c r="E7" i="19"/>
  <c r="AB7" i="19" s="1"/>
  <c r="P6" i="19"/>
  <c r="AM6" i="19" s="1"/>
  <c r="H6" i="19"/>
  <c r="Q5" i="19"/>
  <c r="I5" i="19"/>
  <c r="U104" i="18"/>
  <c r="M104" i="18"/>
  <c r="E104" i="18"/>
  <c r="U103" i="18"/>
  <c r="M103" i="18"/>
  <c r="E103" i="18"/>
  <c r="U102" i="18"/>
  <c r="M102" i="18"/>
  <c r="E102" i="18"/>
  <c r="AB102" i="18" s="1"/>
  <c r="V101" i="18"/>
  <c r="N101" i="18"/>
  <c r="F101" i="18"/>
  <c r="Q100" i="18"/>
  <c r="I100" i="18"/>
  <c r="S99" i="18"/>
  <c r="K99" i="18"/>
  <c r="C99" i="18"/>
  <c r="Z99" i="18" s="1"/>
  <c r="V98" i="18"/>
  <c r="N98" i="18"/>
  <c r="F98" i="18"/>
  <c r="T48" i="19"/>
  <c r="AQ48" i="19" s="1"/>
  <c r="D36" i="19"/>
  <c r="AA36" i="19" s="1"/>
  <c r="I22" i="19"/>
  <c r="AF22" i="19" s="1"/>
  <c r="H17" i="19"/>
  <c r="S14" i="19"/>
  <c r="AP14" i="19" s="1"/>
  <c r="BL14" i="19" s="1"/>
  <c r="V13" i="19"/>
  <c r="AS13" i="19" s="1"/>
  <c r="Q12" i="19"/>
  <c r="AN12" i="19" s="1"/>
  <c r="I10" i="19"/>
  <c r="AF10" i="19" s="1"/>
  <c r="E9" i="19"/>
  <c r="AB9" i="19" s="1"/>
  <c r="J8" i="19"/>
  <c r="AG8" i="19" s="1"/>
  <c r="L7" i="19"/>
  <c r="AI7" i="19" s="1"/>
  <c r="J104" i="18"/>
  <c r="R103" i="18"/>
  <c r="D102" i="18"/>
  <c r="AA102" i="18" s="1"/>
  <c r="AW102" i="18" s="1"/>
  <c r="Q101" i="18"/>
  <c r="L100" i="18"/>
  <c r="B99" i="18"/>
  <c r="Y99" i="18" s="1"/>
  <c r="Q98" i="18"/>
  <c r="Q97" i="18"/>
  <c r="I97" i="18"/>
  <c r="R96" i="18"/>
  <c r="J96" i="18"/>
  <c r="B96" i="18"/>
  <c r="Y96" i="18" s="1"/>
  <c r="T95" i="18"/>
  <c r="L95" i="18"/>
  <c r="D95" i="18"/>
  <c r="AA95" i="18" s="1"/>
  <c r="O94" i="18"/>
  <c r="G94" i="18"/>
  <c r="O93" i="18"/>
  <c r="G93" i="18"/>
  <c r="O92" i="18"/>
  <c r="G92" i="18"/>
  <c r="R91" i="18"/>
  <c r="J91" i="18"/>
  <c r="B91" i="18"/>
  <c r="Y91" i="18" s="1"/>
  <c r="S90" i="18"/>
  <c r="K90" i="18"/>
  <c r="C90" i="18"/>
  <c r="U89" i="18"/>
  <c r="M89" i="18"/>
  <c r="E89" i="18"/>
  <c r="O88" i="18"/>
  <c r="G88" i="18"/>
  <c r="Q87" i="18"/>
  <c r="I87" i="18"/>
  <c r="T86" i="18"/>
  <c r="L86" i="18"/>
  <c r="D86" i="18"/>
  <c r="AA86" i="18" s="1"/>
  <c r="U85" i="18"/>
  <c r="M85" i="18"/>
  <c r="E85" i="18"/>
  <c r="O84" i="18"/>
  <c r="G84" i="18"/>
  <c r="P83" i="18"/>
  <c r="H83" i="18"/>
  <c r="R82" i="18"/>
  <c r="J82" i="18"/>
  <c r="B82" i="18"/>
  <c r="Y82" i="18" s="1"/>
  <c r="U81" i="18"/>
  <c r="M81" i="18"/>
  <c r="E81" i="18"/>
  <c r="O80" i="18"/>
  <c r="G80" i="18"/>
  <c r="Q79" i="18"/>
  <c r="I79" i="18"/>
  <c r="Q78" i="18"/>
  <c r="I78" i="18"/>
  <c r="R77" i="18"/>
  <c r="J77" i="18"/>
  <c r="B77" i="18"/>
  <c r="Y77" i="18" s="1"/>
  <c r="S76" i="18"/>
  <c r="K76" i="18"/>
  <c r="C76" i="18"/>
  <c r="Z76" i="18" s="1"/>
  <c r="T75" i="18"/>
  <c r="L75" i="18"/>
  <c r="D75" i="18"/>
  <c r="AA75" i="18" s="1"/>
  <c r="U74" i="18"/>
  <c r="M74" i="18"/>
  <c r="E74" i="18"/>
  <c r="U73" i="18"/>
  <c r="M73" i="18"/>
  <c r="E73" i="18"/>
  <c r="P72" i="18"/>
  <c r="H72" i="18"/>
  <c r="R42" i="19"/>
  <c r="AO42" i="19" s="1"/>
  <c r="R25" i="19"/>
  <c r="AO25" i="19" s="1"/>
  <c r="O18" i="19"/>
  <c r="AL18" i="19" s="1"/>
  <c r="K14" i="19"/>
  <c r="AH14" i="19" s="1"/>
  <c r="N13" i="19"/>
  <c r="I12" i="19"/>
  <c r="B8" i="19"/>
  <c r="Y8" i="19" s="1"/>
  <c r="D7" i="19"/>
  <c r="AA7" i="19" s="1"/>
  <c r="H104" i="18"/>
  <c r="P103" i="18"/>
  <c r="B102" i="18"/>
  <c r="Y102" i="18" s="1"/>
  <c r="M101" i="18"/>
  <c r="H100" i="18"/>
  <c r="V99" i="18"/>
  <c r="M98" i="18"/>
  <c r="P97" i="18"/>
  <c r="H97" i="18"/>
  <c r="Q96" i="18"/>
  <c r="I96" i="18"/>
  <c r="S95" i="18"/>
  <c r="K95" i="18"/>
  <c r="C95" i="18"/>
  <c r="Z95" i="18" s="1"/>
  <c r="V94" i="18"/>
  <c r="N94" i="18"/>
  <c r="F94" i="18"/>
  <c r="V93" i="18"/>
  <c r="N93" i="18"/>
  <c r="F93" i="18"/>
  <c r="V92" i="18"/>
  <c r="N92" i="18"/>
  <c r="F92" i="18"/>
  <c r="Q91" i="18"/>
  <c r="I91" i="18"/>
  <c r="R90" i="18"/>
  <c r="J90" i="18"/>
  <c r="B90" i="18"/>
  <c r="Y90" i="18" s="1"/>
  <c r="T89" i="18"/>
  <c r="L89" i="18"/>
  <c r="D89" i="18"/>
  <c r="AA89" i="18" s="1"/>
  <c r="V88" i="18"/>
  <c r="N88" i="18"/>
  <c r="F88" i="18"/>
  <c r="P87" i="18"/>
  <c r="H87" i="18"/>
  <c r="S86" i="18"/>
  <c r="K86" i="18"/>
  <c r="C86" i="18"/>
  <c r="Z86" i="18" s="1"/>
  <c r="T85" i="18"/>
  <c r="L85" i="18"/>
  <c r="D85" i="18"/>
  <c r="AA85" i="18" s="1"/>
  <c r="V84" i="18"/>
  <c r="N84" i="18"/>
  <c r="F84" i="18"/>
  <c r="O83" i="18"/>
  <c r="G83" i="18"/>
  <c r="Q82" i="18"/>
  <c r="I82" i="18"/>
  <c r="T81" i="18"/>
  <c r="L81" i="18"/>
  <c r="D81" i="18"/>
  <c r="AA81" i="18" s="1"/>
  <c r="V80" i="18"/>
  <c r="N80" i="18"/>
  <c r="F80" i="18"/>
  <c r="P79" i="18"/>
  <c r="H79" i="18"/>
  <c r="P78" i="18"/>
  <c r="H78" i="18"/>
  <c r="Q77" i="18"/>
  <c r="I77" i="18"/>
  <c r="R76" i="18"/>
  <c r="J76" i="18"/>
  <c r="B76" i="18"/>
  <c r="Y76" i="18" s="1"/>
  <c r="S75" i="18"/>
  <c r="K75" i="18"/>
  <c r="C75" i="18"/>
  <c r="B32" i="19"/>
  <c r="Y32" i="19" s="1"/>
  <c r="J30" i="19"/>
  <c r="L23" i="19"/>
  <c r="AI23" i="19" s="1"/>
  <c r="G18" i="19"/>
  <c r="AD18" i="19" s="1"/>
  <c r="Q15" i="19"/>
  <c r="AN15" i="19" s="1"/>
  <c r="C14" i="19"/>
  <c r="Z14" i="19" s="1"/>
  <c r="F13" i="19"/>
  <c r="AC13" i="19" s="1"/>
  <c r="D104" i="18"/>
  <c r="AA104" i="18" s="1"/>
  <c r="L103" i="18"/>
  <c r="T102" i="18"/>
  <c r="K101" i="18"/>
  <c r="F100" i="18"/>
  <c r="R99" i="18"/>
  <c r="K98" i="18"/>
  <c r="O97" i="18"/>
  <c r="G97" i="18"/>
  <c r="P96" i="18"/>
  <c r="H96" i="18"/>
  <c r="R95" i="18"/>
  <c r="J95" i="18"/>
  <c r="B95" i="18"/>
  <c r="Y95" i="18" s="1"/>
  <c r="U94" i="18"/>
  <c r="M94" i="18"/>
  <c r="E94" i="18"/>
  <c r="U93" i="18"/>
  <c r="M93" i="18"/>
  <c r="E93" i="18"/>
  <c r="U92" i="18"/>
  <c r="M92" i="18"/>
  <c r="E92" i="18"/>
  <c r="P91" i="18"/>
  <c r="H91" i="18"/>
  <c r="Q90" i="18"/>
  <c r="I90" i="18"/>
  <c r="S89" i="18"/>
  <c r="K89" i="18"/>
  <c r="C89" i="18"/>
  <c r="Z89" i="18" s="1"/>
  <c r="U88" i="18"/>
  <c r="M88" i="18"/>
  <c r="E88" i="18"/>
  <c r="O87" i="18"/>
  <c r="G87" i="18"/>
  <c r="R86" i="18"/>
  <c r="J86" i="18"/>
  <c r="B86" i="18"/>
  <c r="Y86" i="18" s="1"/>
  <c r="S85" i="18"/>
  <c r="K85" i="18"/>
  <c r="C85" i="18"/>
  <c r="Z85" i="18" s="1"/>
  <c r="U84" i="18"/>
  <c r="M84" i="18"/>
  <c r="E84" i="18"/>
  <c r="V83" i="18"/>
  <c r="N83" i="18"/>
  <c r="F83" i="18"/>
  <c r="P82" i="18"/>
  <c r="H82" i="18"/>
  <c r="S81" i="18"/>
  <c r="K81" i="18"/>
  <c r="C81" i="18"/>
  <c r="U80" i="18"/>
  <c r="M80" i="18"/>
  <c r="E80" i="18"/>
  <c r="O79" i="18"/>
  <c r="G79" i="18"/>
  <c r="O78" i="18"/>
  <c r="G78" i="18"/>
  <c r="P77" i="18"/>
  <c r="H77" i="18"/>
  <c r="Q76" i="18"/>
  <c r="I76" i="18"/>
  <c r="R75" i="18"/>
  <c r="J75" i="18"/>
  <c r="B75" i="18"/>
  <c r="Y75" i="18" s="1"/>
  <c r="S74" i="18"/>
  <c r="K74" i="18"/>
  <c r="C74" i="18"/>
  <c r="Z74" i="18" s="1"/>
  <c r="S73" i="18"/>
  <c r="K73" i="18"/>
  <c r="C73" i="18"/>
  <c r="Z73" i="18" s="1"/>
  <c r="V72" i="18"/>
  <c r="N72" i="18"/>
  <c r="F72" i="18"/>
  <c r="D37" i="19"/>
  <c r="AA37" i="19" s="1"/>
  <c r="V28" i="19"/>
  <c r="AS28" i="19" s="1"/>
  <c r="T20" i="19"/>
  <c r="AQ20" i="19" s="1"/>
  <c r="I15" i="19"/>
  <c r="AF15" i="19" s="1"/>
  <c r="B104" i="18"/>
  <c r="Y104" i="18" s="1"/>
  <c r="J103" i="18"/>
  <c r="R102" i="18"/>
  <c r="I101" i="18"/>
  <c r="D100" i="18"/>
  <c r="AA100" i="18" s="1"/>
  <c r="P99" i="18"/>
  <c r="I98" i="18"/>
  <c r="V97" i="18"/>
  <c r="N97" i="18"/>
  <c r="F97" i="18"/>
  <c r="O96" i="18"/>
  <c r="G96" i="18"/>
  <c r="Q95" i="18"/>
  <c r="I95" i="18"/>
  <c r="T94" i="18"/>
  <c r="L94" i="18"/>
  <c r="D94" i="18"/>
  <c r="AA94" i="18" s="1"/>
  <c r="T93" i="18"/>
  <c r="L93" i="18"/>
  <c r="D93" i="18"/>
  <c r="AA93" i="18" s="1"/>
  <c r="T92" i="18"/>
  <c r="L92" i="18"/>
  <c r="D92" i="18"/>
  <c r="AA92" i="18" s="1"/>
  <c r="O91" i="18"/>
  <c r="G91" i="18"/>
  <c r="P90" i="18"/>
  <c r="H90" i="18"/>
  <c r="R89" i="18"/>
  <c r="J89" i="18"/>
  <c r="B89" i="18"/>
  <c r="Y89" i="18" s="1"/>
  <c r="T88" i="18"/>
  <c r="L88" i="18"/>
  <c r="D88" i="18"/>
  <c r="AA88" i="18" s="1"/>
  <c r="V87" i="18"/>
  <c r="N87" i="18"/>
  <c r="F87" i="18"/>
  <c r="Q86" i="18"/>
  <c r="I86" i="18"/>
  <c r="R85" i="18"/>
  <c r="J85" i="18"/>
  <c r="B85" i="18"/>
  <c r="Y85" i="18" s="1"/>
  <c r="T84" i="18"/>
  <c r="L84" i="18"/>
  <c r="D84" i="18"/>
  <c r="AA84" i="18" s="1"/>
  <c r="U83" i="18"/>
  <c r="M83" i="18"/>
  <c r="E83" i="18"/>
  <c r="O82" i="18"/>
  <c r="G82" i="18"/>
  <c r="R81" i="18"/>
  <c r="J81" i="18"/>
  <c r="B81" i="18"/>
  <c r="Y81" i="18" s="1"/>
  <c r="T80" i="18"/>
  <c r="L80" i="18"/>
  <c r="D80" i="18"/>
  <c r="AA80" i="18" s="1"/>
  <c r="V79" i="18"/>
  <c r="N79" i="18"/>
  <c r="F79" i="18"/>
  <c r="V78" i="18"/>
  <c r="N78" i="18"/>
  <c r="F78" i="18"/>
  <c r="O77" i="18"/>
  <c r="G77" i="18"/>
  <c r="P76" i="18"/>
  <c r="H76" i="18"/>
  <c r="Q75" i="18"/>
  <c r="I75" i="18"/>
  <c r="R74" i="18"/>
  <c r="J74" i="18"/>
  <c r="B74" i="18"/>
  <c r="Y74" i="18" s="1"/>
  <c r="R73" i="18"/>
  <c r="J73" i="18"/>
  <c r="B73" i="18"/>
  <c r="Y73" i="18" s="1"/>
  <c r="U72" i="18"/>
  <c r="M72" i="18"/>
  <c r="E72" i="18"/>
  <c r="D47" i="19"/>
  <c r="AA47" i="19" s="1"/>
  <c r="L20" i="19"/>
  <c r="AI20" i="19" s="1"/>
  <c r="BE20" i="19" s="1"/>
  <c r="O19" i="19"/>
  <c r="AL19" i="19" s="1"/>
  <c r="P16" i="19"/>
  <c r="P5" i="19"/>
  <c r="H103" i="18"/>
  <c r="P102" i="18"/>
  <c r="E101" i="18"/>
  <c r="AB101" i="18" s="1"/>
  <c r="V100" i="18"/>
  <c r="N99" i="18"/>
  <c r="E98" i="18"/>
  <c r="AB98" i="18" s="1"/>
  <c r="U97" i="18"/>
  <c r="M97" i="18"/>
  <c r="E97" i="18"/>
  <c r="V96" i="18"/>
  <c r="N96" i="18"/>
  <c r="F96" i="18"/>
  <c r="P95" i="18"/>
  <c r="H95" i="18"/>
  <c r="S94" i="18"/>
  <c r="K94" i="18"/>
  <c r="C94" i="18"/>
  <c r="Z94" i="18" s="1"/>
  <c r="S93" i="18"/>
  <c r="K93" i="18"/>
  <c r="C93" i="18"/>
  <c r="S92" i="18"/>
  <c r="K92" i="18"/>
  <c r="C92" i="18"/>
  <c r="Z92" i="18" s="1"/>
  <c r="V91" i="18"/>
  <c r="N91" i="18"/>
  <c r="F91" i="18"/>
  <c r="O90" i="18"/>
  <c r="G90" i="18"/>
  <c r="Q89" i="18"/>
  <c r="I89" i="18"/>
  <c r="S88" i="18"/>
  <c r="K88" i="18"/>
  <c r="C88" i="18"/>
  <c r="Z88" i="18" s="1"/>
  <c r="U87" i="18"/>
  <c r="M87" i="18"/>
  <c r="E87" i="18"/>
  <c r="P86" i="18"/>
  <c r="H86" i="18"/>
  <c r="Q85" i="18"/>
  <c r="I85" i="18"/>
  <c r="S84" i="18"/>
  <c r="K84" i="18"/>
  <c r="C84" i="18"/>
  <c r="Z84" i="18" s="1"/>
  <c r="T83" i="18"/>
  <c r="L83" i="18"/>
  <c r="D83" i="18"/>
  <c r="AA83" i="18" s="1"/>
  <c r="V82" i="18"/>
  <c r="N82" i="18"/>
  <c r="F82" i="18"/>
  <c r="Q81" i="18"/>
  <c r="I81" i="18"/>
  <c r="S80" i="18"/>
  <c r="K80" i="18"/>
  <c r="C80" i="18"/>
  <c r="Z80" i="18" s="1"/>
  <c r="U79" i="18"/>
  <c r="M79" i="18"/>
  <c r="E79" i="18"/>
  <c r="U78" i="18"/>
  <c r="M78" i="18"/>
  <c r="E78" i="18"/>
  <c r="V77" i="18"/>
  <c r="N77" i="18"/>
  <c r="F77" i="18"/>
  <c r="O76" i="18"/>
  <c r="G76" i="18"/>
  <c r="P75" i="18"/>
  <c r="H75" i="18"/>
  <c r="Q74" i="18"/>
  <c r="I74" i="18"/>
  <c r="Q73" i="18"/>
  <c r="I73" i="18"/>
  <c r="T72" i="18"/>
  <c r="L72" i="18"/>
  <c r="D72" i="18"/>
  <c r="AA72" i="18" s="1"/>
  <c r="D41" i="19"/>
  <c r="AA41" i="19" s="1"/>
  <c r="M35" i="19"/>
  <c r="AJ35" i="19" s="1"/>
  <c r="I26" i="19"/>
  <c r="I24" i="19"/>
  <c r="AF24" i="19" s="1"/>
  <c r="S21" i="19"/>
  <c r="AP21" i="19" s="1"/>
  <c r="D20" i="19"/>
  <c r="AA20" i="19" s="1"/>
  <c r="G19" i="19"/>
  <c r="AD19" i="19" s="1"/>
  <c r="H16" i="19"/>
  <c r="T11" i="19"/>
  <c r="AQ11" i="19" s="1"/>
  <c r="H5" i="19"/>
  <c r="T104" i="18"/>
  <c r="D103" i="18"/>
  <c r="AA103" i="18" s="1"/>
  <c r="AW103" i="18" s="1"/>
  <c r="L102" i="18"/>
  <c r="C101" i="18"/>
  <c r="Z101" i="18" s="1"/>
  <c r="AV101" i="18" s="1"/>
  <c r="T100" i="18"/>
  <c r="J99" i="18"/>
  <c r="C98" i="18"/>
  <c r="Z98" i="18" s="1"/>
  <c r="T97" i="18"/>
  <c r="L97" i="18"/>
  <c r="D97" i="18"/>
  <c r="AA97" i="18" s="1"/>
  <c r="U96" i="18"/>
  <c r="M96" i="18"/>
  <c r="E96" i="18"/>
  <c r="O95" i="18"/>
  <c r="G95" i="18"/>
  <c r="R94" i="18"/>
  <c r="J94" i="18"/>
  <c r="B94" i="18"/>
  <c r="Y94" i="18" s="1"/>
  <c r="R93" i="18"/>
  <c r="J93" i="18"/>
  <c r="B93" i="18"/>
  <c r="Y93" i="18" s="1"/>
  <c r="R92" i="18"/>
  <c r="J92" i="18"/>
  <c r="B92" i="18"/>
  <c r="Y92" i="18" s="1"/>
  <c r="U91" i="18"/>
  <c r="M91" i="18"/>
  <c r="E91" i="18"/>
  <c r="V90" i="18"/>
  <c r="N90" i="18"/>
  <c r="F90" i="18"/>
  <c r="P89" i="18"/>
  <c r="H89" i="18"/>
  <c r="R88" i="18"/>
  <c r="J88" i="18"/>
  <c r="B88" i="18"/>
  <c r="Y88" i="18" s="1"/>
  <c r="T87" i="18"/>
  <c r="L87" i="18"/>
  <c r="D87" i="18"/>
  <c r="AA87" i="18" s="1"/>
  <c r="O86" i="18"/>
  <c r="G86" i="18"/>
  <c r="P85" i="18"/>
  <c r="H85" i="18"/>
  <c r="R84" i="18"/>
  <c r="J84" i="18"/>
  <c r="B84" i="18"/>
  <c r="Y84" i="18" s="1"/>
  <c r="S83" i="18"/>
  <c r="K83" i="18"/>
  <c r="C83" i="18"/>
  <c r="Z83" i="18" s="1"/>
  <c r="U82" i="18"/>
  <c r="M82" i="18"/>
  <c r="E82" i="18"/>
  <c r="P81" i="18"/>
  <c r="H81" i="18"/>
  <c r="R80" i="18"/>
  <c r="J80" i="18"/>
  <c r="B80" i="18"/>
  <c r="Y80" i="18" s="1"/>
  <c r="T79" i="18"/>
  <c r="L79" i="18"/>
  <c r="D79" i="18"/>
  <c r="AA79" i="18" s="1"/>
  <c r="T78" i="18"/>
  <c r="L78" i="18"/>
  <c r="D78" i="18"/>
  <c r="AA78" i="18" s="1"/>
  <c r="U77" i="18"/>
  <c r="M77" i="18"/>
  <c r="E77" i="18"/>
  <c r="V76" i="18"/>
  <c r="N76" i="18"/>
  <c r="F76" i="18"/>
  <c r="O75" i="18"/>
  <c r="C31" i="19"/>
  <c r="Z31" i="19" s="1"/>
  <c r="AV31" i="19" s="1"/>
  <c r="L29" i="19"/>
  <c r="AI29" i="19" s="1"/>
  <c r="K21" i="19"/>
  <c r="AH21" i="19" s="1"/>
  <c r="L11" i="19"/>
  <c r="AI11" i="19" s="1"/>
  <c r="U9" i="19"/>
  <c r="O6" i="19"/>
  <c r="AL6" i="19" s="1"/>
  <c r="R104" i="18"/>
  <c r="B103" i="18"/>
  <c r="Y103" i="18" s="1"/>
  <c r="J102" i="18"/>
  <c r="U101" i="18"/>
  <c r="P100" i="18"/>
  <c r="H99" i="18"/>
  <c r="U98" i="18"/>
  <c r="S97" i="18"/>
  <c r="K97" i="18"/>
  <c r="C97" i="18"/>
  <c r="Z97" i="18" s="1"/>
  <c r="T96" i="18"/>
  <c r="L96" i="18"/>
  <c r="D96" i="18"/>
  <c r="AA96" i="18" s="1"/>
  <c r="V95" i="18"/>
  <c r="N95" i="18"/>
  <c r="F95" i="18"/>
  <c r="Q94" i="18"/>
  <c r="I94" i="18"/>
  <c r="Q93" i="18"/>
  <c r="I93" i="18"/>
  <c r="Q92" i="18"/>
  <c r="I92" i="18"/>
  <c r="T91" i="18"/>
  <c r="L91" i="18"/>
  <c r="D91" i="18"/>
  <c r="AA91" i="18" s="1"/>
  <c r="U90" i="18"/>
  <c r="M90" i="18"/>
  <c r="E90" i="18"/>
  <c r="O89" i="18"/>
  <c r="G89" i="18"/>
  <c r="Q88" i="18"/>
  <c r="I88" i="18"/>
  <c r="S87" i="18"/>
  <c r="K87" i="18"/>
  <c r="C87" i="18"/>
  <c r="Z87" i="18" s="1"/>
  <c r="V86" i="18"/>
  <c r="N86" i="18"/>
  <c r="F86" i="18"/>
  <c r="O85" i="18"/>
  <c r="G85" i="18"/>
  <c r="Q84" i="18"/>
  <c r="I84" i="18"/>
  <c r="R83" i="18"/>
  <c r="J83" i="18"/>
  <c r="B83" i="18"/>
  <c r="Y83" i="18" s="1"/>
  <c r="T82" i="18"/>
  <c r="L82" i="18"/>
  <c r="D82" i="18"/>
  <c r="AA82" i="18" s="1"/>
  <c r="O81" i="18"/>
  <c r="G81" i="18"/>
  <c r="Q80" i="18"/>
  <c r="I80" i="18"/>
  <c r="S79" i="18"/>
  <c r="K79" i="18"/>
  <c r="C79" i="18"/>
  <c r="Z79" i="18" s="1"/>
  <c r="S78" i="18"/>
  <c r="K78" i="18"/>
  <c r="C78" i="18"/>
  <c r="Z78" i="18" s="1"/>
  <c r="T77" i="18"/>
  <c r="L77" i="18"/>
  <c r="D77" i="18"/>
  <c r="AA77" i="18" s="1"/>
  <c r="U76" i="18"/>
  <c r="M76" i="18"/>
  <c r="E76" i="18"/>
  <c r="V75" i="18"/>
  <c r="N75" i="18"/>
  <c r="F75" i="18"/>
  <c r="O74" i="18"/>
  <c r="G74" i="18"/>
  <c r="O73" i="18"/>
  <c r="G73" i="18"/>
  <c r="R72" i="18"/>
  <c r="J72" i="18"/>
  <c r="B72" i="18"/>
  <c r="Y72" i="18" s="1"/>
  <c r="R8" i="19"/>
  <c r="AO8" i="19" s="1"/>
  <c r="F99" i="18"/>
  <c r="M95" i="18"/>
  <c r="P94" i="18"/>
  <c r="T90" i="18"/>
  <c r="N89" i="18"/>
  <c r="H88" i="18"/>
  <c r="E86" i="18"/>
  <c r="R79" i="18"/>
  <c r="B78" i="18"/>
  <c r="Y78" i="18" s="1"/>
  <c r="F74" i="18"/>
  <c r="N73" i="18"/>
  <c r="C72" i="18"/>
  <c r="Z72" i="18" s="1"/>
  <c r="R71" i="18"/>
  <c r="J71" i="18"/>
  <c r="B71" i="18"/>
  <c r="Y71" i="18" s="1"/>
  <c r="T70" i="18"/>
  <c r="L70" i="18"/>
  <c r="D70" i="18"/>
  <c r="AA70" i="18" s="1"/>
  <c r="T69" i="18"/>
  <c r="L69" i="18"/>
  <c r="D69" i="18"/>
  <c r="AA69" i="18" s="1"/>
  <c r="U68" i="18"/>
  <c r="M68" i="18"/>
  <c r="E68" i="18"/>
  <c r="U67" i="18"/>
  <c r="M67" i="18"/>
  <c r="E67" i="18"/>
  <c r="V66" i="18"/>
  <c r="N66" i="18"/>
  <c r="F66" i="18"/>
  <c r="O65" i="18"/>
  <c r="G65" i="18"/>
  <c r="P64" i="18"/>
  <c r="H64" i="18"/>
  <c r="Q63" i="18"/>
  <c r="I63" i="18"/>
  <c r="T62" i="18"/>
  <c r="L62" i="18"/>
  <c r="D62" i="18"/>
  <c r="AA62" i="18" s="1"/>
  <c r="T61" i="18"/>
  <c r="L61" i="18"/>
  <c r="D61" i="18"/>
  <c r="AA61" i="18" s="1"/>
  <c r="U60" i="18"/>
  <c r="M60" i="18"/>
  <c r="E60" i="18"/>
  <c r="P59" i="18"/>
  <c r="H59" i="18"/>
  <c r="Q58" i="18"/>
  <c r="I58" i="18"/>
  <c r="S57" i="18"/>
  <c r="K57" i="18"/>
  <c r="C57" i="18"/>
  <c r="Z57" i="18" s="1"/>
  <c r="T56" i="18"/>
  <c r="L56" i="18"/>
  <c r="D56" i="18"/>
  <c r="AA56" i="18" s="1"/>
  <c r="T55" i="18"/>
  <c r="L55" i="18"/>
  <c r="D55" i="18"/>
  <c r="AA55" i="18" s="1"/>
  <c r="U54" i="18"/>
  <c r="M54" i="18"/>
  <c r="E54" i="18"/>
  <c r="U53" i="18"/>
  <c r="M53" i="18"/>
  <c r="E53" i="18"/>
  <c r="U52" i="18"/>
  <c r="M52" i="18"/>
  <c r="E52" i="18"/>
  <c r="V51" i="18"/>
  <c r="N51" i="18"/>
  <c r="F51" i="18"/>
  <c r="Q50" i="18"/>
  <c r="I50" i="18"/>
  <c r="R49" i="18"/>
  <c r="J49" i="18"/>
  <c r="B49" i="18"/>
  <c r="Y49" i="18" s="1"/>
  <c r="S48" i="18"/>
  <c r="K48" i="18"/>
  <c r="C48" i="18"/>
  <c r="Z48" i="18" s="1"/>
  <c r="V47" i="18"/>
  <c r="N47" i="18"/>
  <c r="F47" i="18"/>
  <c r="V46" i="18"/>
  <c r="M9" i="19"/>
  <c r="AJ9" i="19" s="1"/>
  <c r="BF9" i="19" s="1"/>
  <c r="S96" i="18"/>
  <c r="E95" i="18"/>
  <c r="AB95" i="18" s="1"/>
  <c r="H94" i="18"/>
  <c r="S91" i="18"/>
  <c r="L90" i="18"/>
  <c r="F89" i="18"/>
  <c r="J79" i="18"/>
  <c r="D74" i="18"/>
  <c r="AA74" i="18" s="1"/>
  <c r="AW74" i="18" s="1"/>
  <c r="L73" i="18"/>
  <c r="Q71" i="18"/>
  <c r="I71" i="18"/>
  <c r="S70" i="18"/>
  <c r="K70" i="18"/>
  <c r="C70" i="18"/>
  <c r="Z70" i="18" s="1"/>
  <c r="S69" i="18"/>
  <c r="K69" i="18"/>
  <c r="C69" i="18"/>
  <c r="Z69" i="18" s="1"/>
  <c r="T68" i="18"/>
  <c r="L68" i="18"/>
  <c r="D68" i="18"/>
  <c r="AA68" i="18" s="1"/>
  <c r="T67" i="18"/>
  <c r="L67" i="18"/>
  <c r="D67" i="18"/>
  <c r="AA67" i="18" s="1"/>
  <c r="U66" i="18"/>
  <c r="M66" i="18"/>
  <c r="E66" i="18"/>
  <c r="V65" i="18"/>
  <c r="N65" i="18"/>
  <c r="F65" i="18"/>
  <c r="O64" i="18"/>
  <c r="G64" i="18"/>
  <c r="P63" i="18"/>
  <c r="H63" i="18"/>
  <c r="S62" i="18"/>
  <c r="K62" i="18"/>
  <c r="C62" i="18"/>
  <c r="Z62" i="18" s="1"/>
  <c r="S61" i="18"/>
  <c r="K61" i="18"/>
  <c r="C61" i="18"/>
  <c r="Z61" i="18" s="1"/>
  <c r="T60" i="18"/>
  <c r="L60" i="18"/>
  <c r="D60" i="18"/>
  <c r="AA60" i="18" s="1"/>
  <c r="O59" i="18"/>
  <c r="G59" i="18"/>
  <c r="P58" i="18"/>
  <c r="H58" i="18"/>
  <c r="R57" i="18"/>
  <c r="J57" i="18"/>
  <c r="B57" i="18"/>
  <c r="Y57" i="18" s="1"/>
  <c r="S56" i="18"/>
  <c r="K56" i="18"/>
  <c r="C56" i="18"/>
  <c r="Z56" i="18" s="1"/>
  <c r="S55" i="18"/>
  <c r="K55" i="18"/>
  <c r="C55" i="18"/>
  <c r="Z55" i="18" s="1"/>
  <c r="T54" i="18"/>
  <c r="L54" i="18"/>
  <c r="D54" i="18"/>
  <c r="AA54" i="18" s="1"/>
  <c r="T53" i="18"/>
  <c r="L53" i="18"/>
  <c r="D53" i="18"/>
  <c r="AA53" i="18" s="1"/>
  <c r="T52" i="18"/>
  <c r="T38" i="19"/>
  <c r="AQ38" i="19" s="1"/>
  <c r="T103" i="18"/>
  <c r="N100" i="18"/>
  <c r="R97" i="18"/>
  <c r="K96" i="18"/>
  <c r="P92" i="18"/>
  <c r="K91" i="18"/>
  <c r="D90" i="18"/>
  <c r="AA90" i="18" s="1"/>
  <c r="S82" i="18"/>
  <c r="V81" i="18"/>
  <c r="P80" i="18"/>
  <c r="B79" i="18"/>
  <c r="Y79" i="18" s="1"/>
  <c r="U75" i="18"/>
  <c r="V74" i="18"/>
  <c r="H73" i="18"/>
  <c r="S72" i="18"/>
  <c r="P71" i="18"/>
  <c r="H71" i="18"/>
  <c r="R70" i="18"/>
  <c r="J70" i="18"/>
  <c r="B70" i="18"/>
  <c r="Y70" i="18" s="1"/>
  <c r="R69" i="18"/>
  <c r="J69" i="18"/>
  <c r="B69" i="18"/>
  <c r="Y69" i="18" s="1"/>
  <c r="S68" i="18"/>
  <c r="K68" i="18"/>
  <c r="C68" i="18"/>
  <c r="Z68" i="18" s="1"/>
  <c r="S67" i="18"/>
  <c r="K67" i="18"/>
  <c r="C67" i="18"/>
  <c r="Z67" i="18" s="1"/>
  <c r="T66" i="18"/>
  <c r="L66" i="18"/>
  <c r="D66" i="18"/>
  <c r="AA66" i="18" s="1"/>
  <c r="U65" i="18"/>
  <c r="M65" i="18"/>
  <c r="E65" i="18"/>
  <c r="V64" i="18"/>
  <c r="N64" i="18"/>
  <c r="F64" i="18"/>
  <c r="O63" i="18"/>
  <c r="G63" i="18"/>
  <c r="R62" i="18"/>
  <c r="J62" i="18"/>
  <c r="B62" i="18"/>
  <c r="Y62" i="18" s="1"/>
  <c r="R61" i="18"/>
  <c r="J61" i="18"/>
  <c r="B61" i="18"/>
  <c r="Y61" i="18" s="1"/>
  <c r="S60" i="18"/>
  <c r="K60" i="18"/>
  <c r="C60" i="18"/>
  <c r="Z60" i="18" s="1"/>
  <c r="V59" i="18"/>
  <c r="N59" i="18"/>
  <c r="F59" i="18"/>
  <c r="O58" i="18"/>
  <c r="G58" i="18"/>
  <c r="Q57" i="18"/>
  <c r="I57" i="18"/>
  <c r="R56" i="18"/>
  <c r="J56" i="18"/>
  <c r="B56" i="18"/>
  <c r="Y56" i="18" s="1"/>
  <c r="R55" i="18"/>
  <c r="J55" i="18"/>
  <c r="B55" i="18"/>
  <c r="Y55" i="18" s="1"/>
  <c r="S54" i="18"/>
  <c r="K54" i="18"/>
  <c r="C54" i="18"/>
  <c r="Z54" i="18" s="1"/>
  <c r="S53" i="18"/>
  <c r="K53" i="18"/>
  <c r="C53" i="18"/>
  <c r="Z53" i="18" s="1"/>
  <c r="S52" i="18"/>
  <c r="K52" i="18"/>
  <c r="C52" i="18"/>
  <c r="T51" i="18"/>
  <c r="L51" i="18"/>
  <c r="D51" i="18"/>
  <c r="AA51" i="18" s="1"/>
  <c r="O50" i="18"/>
  <c r="G50" i="18"/>
  <c r="P49" i="18"/>
  <c r="H49" i="18"/>
  <c r="Q48" i="18"/>
  <c r="I48" i="18"/>
  <c r="T47" i="18"/>
  <c r="L47" i="18"/>
  <c r="D47" i="18"/>
  <c r="AA47" i="18" s="1"/>
  <c r="T46" i="18"/>
  <c r="C21" i="19"/>
  <c r="Q10" i="19"/>
  <c r="AN10" i="19" s="1"/>
  <c r="G6" i="19"/>
  <c r="AD6" i="19" s="1"/>
  <c r="S101" i="18"/>
  <c r="J97" i="18"/>
  <c r="C96" i="18"/>
  <c r="Z96" i="18" s="1"/>
  <c r="H92" i="18"/>
  <c r="C91" i="18"/>
  <c r="Z91" i="18" s="1"/>
  <c r="Q83" i="18"/>
  <c r="K82" i="18"/>
  <c r="N81" i="18"/>
  <c r="H80" i="18"/>
  <c r="T76" i="18"/>
  <c r="M75" i="18"/>
  <c r="T74" i="18"/>
  <c r="F73" i="18"/>
  <c r="Q72" i="18"/>
  <c r="O71" i="18"/>
  <c r="G71" i="18"/>
  <c r="Q70" i="18"/>
  <c r="I70" i="18"/>
  <c r="Q69" i="18"/>
  <c r="I69" i="18"/>
  <c r="R68" i="18"/>
  <c r="J68" i="18"/>
  <c r="B68" i="18"/>
  <c r="Y68" i="18" s="1"/>
  <c r="R67" i="18"/>
  <c r="J67" i="18"/>
  <c r="B67" i="18"/>
  <c r="Y67" i="18" s="1"/>
  <c r="S66" i="18"/>
  <c r="K66" i="18"/>
  <c r="C66" i="18"/>
  <c r="Z66" i="18" s="1"/>
  <c r="T65" i="18"/>
  <c r="L65" i="18"/>
  <c r="D65" i="18"/>
  <c r="AA65" i="18" s="1"/>
  <c r="U64" i="18"/>
  <c r="M64" i="18"/>
  <c r="E64" i="18"/>
  <c r="V63" i="18"/>
  <c r="N63" i="18"/>
  <c r="F63" i="18"/>
  <c r="Q62" i="18"/>
  <c r="I62" i="18"/>
  <c r="Q61" i="18"/>
  <c r="I61" i="18"/>
  <c r="R60" i="18"/>
  <c r="J60" i="18"/>
  <c r="B60" i="18"/>
  <c r="Y60" i="18" s="1"/>
  <c r="U59" i="18"/>
  <c r="M59" i="18"/>
  <c r="E59" i="18"/>
  <c r="V58" i="18"/>
  <c r="N58" i="18"/>
  <c r="F58" i="18"/>
  <c r="P57" i="18"/>
  <c r="H57" i="18"/>
  <c r="Q56" i="18"/>
  <c r="I56" i="18"/>
  <c r="Q55" i="18"/>
  <c r="I55" i="18"/>
  <c r="R54" i="18"/>
  <c r="J54" i="18"/>
  <c r="B54" i="18"/>
  <c r="Y54" i="18" s="1"/>
  <c r="R53" i="18"/>
  <c r="J53" i="18"/>
  <c r="B53" i="18"/>
  <c r="Y53" i="18" s="1"/>
  <c r="R52" i="18"/>
  <c r="J52" i="18"/>
  <c r="B52" i="18"/>
  <c r="Y52" i="18" s="1"/>
  <c r="S51" i="18"/>
  <c r="K51" i="18"/>
  <c r="C51" i="18"/>
  <c r="Z51" i="18" s="1"/>
  <c r="V50" i="18"/>
  <c r="N50" i="18"/>
  <c r="F50" i="18"/>
  <c r="O49" i="18"/>
  <c r="G49" i="18"/>
  <c r="P48" i="18"/>
  <c r="H48" i="18"/>
  <c r="S47" i="18"/>
  <c r="K47" i="18"/>
  <c r="P17" i="19"/>
  <c r="AM17" i="19" s="1"/>
  <c r="D11" i="19"/>
  <c r="AA11" i="19" s="1"/>
  <c r="B97" i="18"/>
  <c r="Y97" i="18" s="1"/>
  <c r="I83" i="18"/>
  <c r="C82" i="18"/>
  <c r="Z82" i="18" s="1"/>
  <c r="F81" i="18"/>
  <c r="S77" i="18"/>
  <c r="L76" i="18"/>
  <c r="G75" i="18"/>
  <c r="P74" i="18"/>
  <c r="D73" i="18"/>
  <c r="AA73" i="18" s="1"/>
  <c r="O72" i="18"/>
  <c r="V71" i="18"/>
  <c r="N71" i="18"/>
  <c r="F71" i="18"/>
  <c r="P70" i="18"/>
  <c r="H70" i="18"/>
  <c r="P69" i="18"/>
  <c r="H69" i="18"/>
  <c r="Q68" i="18"/>
  <c r="I68" i="18"/>
  <c r="Q67" i="18"/>
  <c r="I67" i="18"/>
  <c r="R66" i="18"/>
  <c r="J66" i="18"/>
  <c r="B66" i="18"/>
  <c r="Y66" i="18" s="1"/>
  <c r="S65" i="18"/>
  <c r="K65" i="18"/>
  <c r="C65" i="18"/>
  <c r="Z65" i="18" s="1"/>
  <c r="T64" i="18"/>
  <c r="L64" i="18"/>
  <c r="D64" i="18"/>
  <c r="AA64" i="18" s="1"/>
  <c r="U63" i="18"/>
  <c r="M63" i="18"/>
  <c r="E63" i="18"/>
  <c r="P62" i="18"/>
  <c r="H62" i="18"/>
  <c r="P61" i="18"/>
  <c r="H61" i="18"/>
  <c r="Q60" i="18"/>
  <c r="I60" i="18"/>
  <c r="T59" i="18"/>
  <c r="L59" i="18"/>
  <c r="D59" i="18"/>
  <c r="AA59" i="18" s="1"/>
  <c r="U58" i="18"/>
  <c r="M58" i="18"/>
  <c r="E58" i="18"/>
  <c r="O57" i="18"/>
  <c r="G57" i="18"/>
  <c r="P56" i="18"/>
  <c r="H56" i="18"/>
  <c r="P55" i="18"/>
  <c r="H55" i="18"/>
  <c r="Q54" i="18"/>
  <c r="I54" i="18"/>
  <c r="Q53" i="18"/>
  <c r="I53" i="18"/>
  <c r="Q52" i="18"/>
  <c r="I52" i="18"/>
  <c r="R51" i="18"/>
  <c r="J51" i="18"/>
  <c r="S98" i="18"/>
  <c r="P93" i="18"/>
  <c r="R87" i="18"/>
  <c r="V85" i="18"/>
  <c r="P84" i="18"/>
  <c r="K77" i="18"/>
  <c r="D76" i="18"/>
  <c r="AA76" i="18" s="1"/>
  <c r="E75" i="18"/>
  <c r="AB75" i="18" s="1"/>
  <c r="N74" i="18"/>
  <c r="V73" i="18"/>
  <c r="K72" i="18"/>
  <c r="U71" i="18"/>
  <c r="M71" i="18"/>
  <c r="E71" i="18"/>
  <c r="O70" i="18"/>
  <c r="G70" i="18"/>
  <c r="O69" i="18"/>
  <c r="G69" i="18"/>
  <c r="P68" i="18"/>
  <c r="H68" i="18"/>
  <c r="P67" i="18"/>
  <c r="H67" i="18"/>
  <c r="Q66" i="18"/>
  <c r="I66" i="18"/>
  <c r="R65" i="18"/>
  <c r="J65" i="18"/>
  <c r="B65" i="18"/>
  <c r="Y65" i="18" s="1"/>
  <c r="S64" i="18"/>
  <c r="K64" i="18"/>
  <c r="C64" i="18"/>
  <c r="Z64" i="18" s="1"/>
  <c r="T63" i="18"/>
  <c r="L63" i="18"/>
  <c r="D63" i="18"/>
  <c r="AA63" i="18" s="1"/>
  <c r="O62" i="18"/>
  <c r="G62" i="18"/>
  <c r="O61" i="18"/>
  <c r="G61" i="18"/>
  <c r="P60" i="18"/>
  <c r="H60" i="18"/>
  <c r="S59" i="18"/>
  <c r="K59" i="18"/>
  <c r="C59" i="18"/>
  <c r="Z59" i="18" s="1"/>
  <c r="T58" i="18"/>
  <c r="L58" i="18"/>
  <c r="D58" i="18"/>
  <c r="AA58" i="18" s="1"/>
  <c r="V57" i="18"/>
  <c r="N57" i="18"/>
  <c r="F57" i="18"/>
  <c r="O56" i="18"/>
  <c r="G56" i="18"/>
  <c r="O55" i="18"/>
  <c r="G55" i="18"/>
  <c r="P54" i="18"/>
  <c r="H54" i="18"/>
  <c r="P53" i="18"/>
  <c r="H53" i="18"/>
  <c r="P52" i="18"/>
  <c r="H52" i="18"/>
  <c r="Q51" i="18"/>
  <c r="I51" i="18"/>
  <c r="T50" i="18"/>
  <c r="L50" i="18"/>
  <c r="D50" i="18"/>
  <c r="AA50" i="18" s="1"/>
  <c r="U49" i="18"/>
  <c r="M49" i="18"/>
  <c r="E49" i="18"/>
  <c r="V48" i="18"/>
  <c r="N48" i="18"/>
  <c r="F48" i="18"/>
  <c r="Q47" i="18"/>
  <c r="I47" i="18"/>
  <c r="Q46" i="18"/>
  <c r="I46" i="18"/>
  <c r="Q22" i="19"/>
  <c r="AN22" i="19" s="1"/>
  <c r="T7" i="19"/>
  <c r="L104" i="18"/>
  <c r="H102" i="18"/>
  <c r="H93" i="18"/>
  <c r="J87" i="18"/>
  <c r="U86" i="18"/>
  <c r="N85" i="18"/>
  <c r="H84" i="18"/>
  <c r="R78" i="18"/>
  <c r="C77" i="18"/>
  <c r="Z77" i="18" s="1"/>
  <c r="L74" i="18"/>
  <c r="T73" i="18"/>
  <c r="I72" i="18"/>
  <c r="T71" i="18"/>
  <c r="L71" i="18"/>
  <c r="D71" i="18"/>
  <c r="AA71" i="18" s="1"/>
  <c r="V70" i="18"/>
  <c r="N70" i="18"/>
  <c r="F70" i="18"/>
  <c r="V69" i="18"/>
  <c r="N69" i="18"/>
  <c r="F69" i="18"/>
  <c r="O68" i="18"/>
  <c r="G68" i="18"/>
  <c r="O67" i="18"/>
  <c r="G67" i="18"/>
  <c r="P66" i="18"/>
  <c r="H66" i="18"/>
  <c r="Q65" i="18"/>
  <c r="I65" i="18"/>
  <c r="R64" i="18"/>
  <c r="J64" i="18"/>
  <c r="B64" i="18"/>
  <c r="Y64" i="18" s="1"/>
  <c r="S63" i="18"/>
  <c r="K63" i="18"/>
  <c r="C63" i="18"/>
  <c r="Z63" i="18" s="1"/>
  <c r="V62" i="18"/>
  <c r="N62" i="18"/>
  <c r="F62" i="18"/>
  <c r="V61" i="18"/>
  <c r="N61" i="18"/>
  <c r="F61" i="18"/>
  <c r="O60" i="18"/>
  <c r="G60" i="18"/>
  <c r="R59" i="18"/>
  <c r="J59" i="18"/>
  <c r="B59" i="18"/>
  <c r="Y59" i="18" s="1"/>
  <c r="S58" i="18"/>
  <c r="K58" i="18"/>
  <c r="C58" i="18"/>
  <c r="Z58" i="18" s="1"/>
  <c r="U57" i="18"/>
  <c r="M57" i="18"/>
  <c r="E57" i="18"/>
  <c r="V56" i="18"/>
  <c r="N56" i="18"/>
  <c r="F56" i="18"/>
  <c r="V55" i="18"/>
  <c r="N55" i="18"/>
  <c r="F55" i="18"/>
  <c r="O54" i="18"/>
  <c r="G54" i="18"/>
  <c r="O53" i="18"/>
  <c r="G53" i="18"/>
  <c r="O52" i="18"/>
  <c r="G52" i="18"/>
  <c r="P51" i="18"/>
  <c r="H51" i="18"/>
  <c r="S50" i="18"/>
  <c r="K50" i="18"/>
  <c r="C50" i="18"/>
  <c r="Z50" i="18" s="1"/>
  <c r="T49" i="18"/>
  <c r="L49" i="18"/>
  <c r="D49" i="18"/>
  <c r="AA49" i="18" s="1"/>
  <c r="U48" i="18"/>
  <c r="M48" i="18"/>
  <c r="E48" i="18"/>
  <c r="P47" i="18"/>
  <c r="H47" i="18"/>
  <c r="P46" i="18"/>
  <c r="H46" i="18"/>
  <c r="V89" i="18"/>
  <c r="U69" i="18"/>
  <c r="F68" i="18"/>
  <c r="I64" i="18"/>
  <c r="V60" i="18"/>
  <c r="I59" i="18"/>
  <c r="N54" i="18"/>
  <c r="B51" i="18"/>
  <c r="Y51" i="18" s="1"/>
  <c r="P50" i="18"/>
  <c r="F49" i="18"/>
  <c r="O48" i="18"/>
  <c r="G47" i="18"/>
  <c r="S46" i="18"/>
  <c r="G46" i="18"/>
  <c r="Q45" i="18"/>
  <c r="I45" i="18"/>
  <c r="Q44" i="18"/>
  <c r="I44" i="18"/>
  <c r="Q43" i="18"/>
  <c r="I43" i="18"/>
  <c r="R42" i="18"/>
  <c r="J42" i="18"/>
  <c r="B42" i="18"/>
  <c r="Y42" i="18" s="1"/>
  <c r="S41" i="18"/>
  <c r="K41" i="18"/>
  <c r="C41" i="18"/>
  <c r="T40" i="18"/>
  <c r="L40" i="18"/>
  <c r="D40" i="18"/>
  <c r="AA40" i="18" s="1"/>
  <c r="U39" i="18"/>
  <c r="M39" i="18"/>
  <c r="E39" i="18"/>
  <c r="O38" i="18"/>
  <c r="G38" i="18"/>
  <c r="S37" i="18"/>
  <c r="K37" i="18"/>
  <c r="C37" i="18"/>
  <c r="Z37" i="18" s="1"/>
  <c r="S36" i="18"/>
  <c r="K36" i="18"/>
  <c r="C36" i="18"/>
  <c r="S35" i="18"/>
  <c r="K35" i="18"/>
  <c r="C35" i="18"/>
  <c r="Z35" i="18" s="1"/>
  <c r="T34" i="18"/>
  <c r="L34" i="18"/>
  <c r="D34" i="18"/>
  <c r="AA34" i="18" s="1"/>
  <c r="U33" i="18"/>
  <c r="M33" i="18"/>
  <c r="E33" i="18"/>
  <c r="Q32" i="18"/>
  <c r="I32" i="18"/>
  <c r="R31" i="18"/>
  <c r="J31" i="18"/>
  <c r="B31" i="18"/>
  <c r="Y31" i="18" s="1"/>
  <c r="U30" i="18"/>
  <c r="M30" i="18"/>
  <c r="E30" i="18"/>
  <c r="V29" i="18"/>
  <c r="N29" i="18"/>
  <c r="F29" i="18"/>
  <c r="O28" i="18"/>
  <c r="G28" i="18"/>
  <c r="P27" i="18"/>
  <c r="H27" i="18"/>
  <c r="P26" i="18"/>
  <c r="H26" i="18"/>
  <c r="P25" i="18"/>
  <c r="H25" i="18"/>
  <c r="T24" i="18"/>
  <c r="L24" i="18"/>
  <c r="D24" i="18"/>
  <c r="AA24" i="18" s="1"/>
  <c r="U23" i="18"/>
  <c r="M23" i="18"/>
  <c r="E23" i="18"/>
  <c r="O22" i="18"/>
  <c r="G22" i="18"/>
  <c r="O21" i="18"/>
  <c r="G21" i="18"/>
  <c r="O20" i="18"/>
  <c r="G20" i="18"/>
  <c r="P19" i="18"/>
  <c r="H19" i="18"/>
  <c r="P18" i="18"/>
  <c r="H18" i="18"/>
  <c r="P73" i="18"/>
  <c r="M69" i="18"/>
  <c r="P65" i="18"/>
  <c r="N60" i="18"/>
  <c r="U55" i="18"/>
  <c r="F54" i="18"/>
  <c r="M50" i="18"/>
  <c r="C49" i="18"/>
  <c r="Z49" i="18" s="1"/>
  <c r="L48" i="18"/>
  <c r="E47" i="18"/>
  <c r="AB47" i="18" s="1"/>
  <c r="R46" i="18"/>
  <c r="F46" i="18"/>
  <c r="P45" i="18"/>
  <c r="H45" i="18"/>
  <c r="P44" i="18"/>
  <c r="H44" i="18"/>
  <c r="P43" i="18"/>
  <c r="H43" i="18"/>
  <c r="Q42" i="18"/>
  <c r="I42" i="18"/>
  <c r="R41" i="18"/>
  <c r="J41" i="18"/>
  <c r="B41" i="18"/>
  <c r="Y41" i="18" s="1"/>
  <c r="S40" i="18"/>
  <c r="K40" i="18"/>
  <c r="C40" i="18"/>
  <c r="Z40" i="18" s="1"/>
  <c r="T39" i="18"/>
  <c r="L39" i="18"/>
  <c r="D39" i="18"/>
  <c r="AA39" i="18" s="1"/>
  <c r="V38" i="18"/>
  <c r="N38" i="18"/>
  <c r="F38" i="18"/>
  <c r="R37" i="18"/>
  <c r="J37" i="18"/>
  <c r="B37" i="18"/>
  <c r="Y37" i="18" s="1"/>
  <c r="R36" i="18"/>
  <c r="J36" i="18"/>
  <c r="B36" i="18"/>
  <c r="Y36" i="18" s="1"/>
  <c r="R35" i="18"/>
  <c r="J35" i="18"/>
  <c r="B35" i="18"/>
  <c r="Y35" i="18" s="1"/>
  <c r="S34" i="18"/>
  <c r="K34" i="18"/>
  <c r="C34" i="18"/>
  <c r="Z34" i="18" s="1"/>
  <c r="T33" i="18"/>
  <c r="L33" i="18"/>
  <c r="D33" i="18"/>
  <c r="AA33" i="18" s="1"/>
  <c r="P32" i="18"/>
  <c r="H32" i="18"/>
  <c r="Q31" i="18"/>
  <c r="I31" i="18"/>
  <c r="T30" i="18"/>
  <c r="L30" i="18"/>
  <c r="D30" i="18"/>
  <c r="AA30" i="18" s="1"/>
  <c r="U29" i="18"/>
  <c r="M29" i="18"/>
  <c r="E29" i="18"/>
  <c r="V28" i="18"/>
  <c r="N28" i="18"/>
  <c r="F28" i="18"/>
  <c r="O27" i="18"/>
  <c r="G27" i="18"/>
  <c r="O26" i="18"/>
  <c r="G26" i="18"/>
  <c r="O25" i="18"/>
  <c r="G25" i="18"/>
  <c r="S24" i="18"/>
  <c r="K24" i="18"/>
  <c r="C24" i="18"/>
  <c r="Z24" i="18" s="1"/>
  <c r="T23" i="18"/>
  <c r="L23" i="18"/>
  <c r="D23" i="18"/>
  <c r="AA23" i="18" s="1"/>
  <c r="V22" i="18"/>
  <c r="N22" i="18"/>
  <c r="F22" i="18"/>
  <c r="V21" i="18"/>
  <c r="N21" i="18"/>
  <c r="F21" i="18"/>
  <c r="V20" i="18"/>
  <c r="N20" i="18"/>
  <c r="M86" i="18"/>
  <c r="U70" i="18"/>
  <c r="E69" i="18"/>
  <c r="AB69" i="18" s="1"/>
  <c r="AX69" i="18" s="1"/>
  <c r="H65" i="18"/>
  <c r="U61" i="18"/>
  <c r="F60" i="18"/>
  <c r="M55" i="18"/>
  <c r="J50" i="18"/>
  <c r="V49" i="18"/>
  <c r="J48" i="18"/>
  <c r="C47" i="18"/>
  <c r="O46" i="18"/>
  <c r="E46" i="18"/>
  <c r="O45" i="18"/>
  <c r="G45" i="18"/>
  <c r="O44" i="18"/>
  <c r="G44" i="18"/>
  <c r="O43" i="18"/>
  <c r="G43" i="18"/>
  <c r="P42" i="18"/>
  <c r="H42" i="18"/>
  <c r="Q41" i="18"/>
  <c r="I41" i="18"/>
  <c r="R40" i="18"/>
  <c r="J40" i="18"/>
  <c r="B40" i="18"/>
  <c r="Y40" i="18" s="1"/>
  <c r="S39" i="18"/>
  <c r="K39" i="18"/>
  <c r="C39" i="18"/>
  <c r="Z39" i="18" s="1"/>
  <c r="U38" i="18"/>
  <c r="M38" i="18"/>
  <c r="E38" i="18"/>
  <c r="Q37" i="18"/>
  <c r="I37" i="18"/>
  <c r="Q36" i="18"/>
  <c r="I36" i="18"/>
  <c r="Q35" i="18"/>
  <c r="I35" i="18"/>
  <c r="R34" i="18"/>
  <c r="J34" i="18"/>
  <c r="B34" i="18"/>
  <c r="Y34" i="18" s="1"/>
  <c r="S33" i="18"/>
  <c r="K33" i="18"/>
  <c r="C33" i="18"/>
  <c r="Z33" i="18" s="1"/>
  <c r="O32" i="18"/>
  <c r="G32" i="18"/>
  <c r="P31" i="18"/>
  <c r="H31" i="18"/>
  <c r="S30" i="18"/>
  <c r="K30" i="18"/>
  <c r="C30" i="18"/>
  <c r="Z30" i="18" s="1"/>
  <c r="T29" i="18"/>
  <c r="L29" i="18"/>
  <c r="D29" i="18"/>
  <c r="AA29" i="18" s="1"/>
  <c r="U28" i="18"/>
  <c r="M28" i="18"/>
  <c r="E28" i="18"/>
  <c r="V27" i="18"/>
  <c r="N27" i="18"/>
  <c r="F27" i="18"/>
  <c r="V26" i="18"/>
  <c r="N26" i="18"/>
  <c r="F26" i="18"/>
  <c r="V25" i="18"/>
  <c r="N25" i="18"/>
  <c r="F25" i="18"/>
  <c r="R24" i="18"/>
  <c r="J24" i="18"/>
  <c r="B24" i="18"/>
  <c r="Y24" i="18" s="1"/>
  <c r="S23" i="18"/>
  <c r="K23" i="18"/>
  <c r="C23" i="18"/>
  <c r="U22" i="18"/>
  <c r="M22" i="18"/>
  <c r="E22" i="18"/>
  <c r="U21" i="18"/>
  <c r="M21" i="18"/>
  <c r="E21" i="18"/>
  <c r="U20" i="18"/>
  <c r="M20" i="18"/>
  <c r="E20" i="18"/>
  <c r="V19" i="18"/>
  <c r="N19" i="18"/>
  <c r="B87" i="18"/>
  <c r="Y87" i="18" s="1"/>
  <c r="S71" i="18"/>
  <c r="M70" i="18"/>
  <c r="O66" i="18"/>
  <c r="M61" i="18"/>
  <c r="U56" i="18"/>
  <c r="E55" i="18"/>
  <c r="AB55" i="18" s="1"/>
  <c r="V52" i="18"/>
  <c r="U51" i="18"/>
  <c r="H50" i="18"/>
  <c r="S49" i="18"/>
  <c r="G48" i="18"/>
  <c r="U47" i="18"/>
  <c r="B47" i="18"/>
  <c r="Y47" i="18" s="1"/>
  <c r="N46" i="18"/>
  <c r="D46" i="18"/>
  <c r="AA46" i="18" s="1"/>
  <c r="V45" i="18"/>
  <c r="N45" i="18"/>
  <c r="F45" i="18"/>
  <c r="V44" i="18"/>
  <c r="N44" i="18"/>
  <c r="F44" i="18"/>
  <c r="V43" i="18"/>
  <c r="N43" i="18"/>
  <c r="F43" i="18"/>
  <c r="O42" i="18"/>
  <c r="G42" i="18"/>
  <c r="P41" i="18"/>
  <c r="H41" i="18"/>
  <c r="Q40" i="18"/>
  <c r="I40" i="18"/>
  <c r="R39" i="18"/>
  <c r="J39" i="18"/>
  <c r="B39" i="18"/>
  <c r="Y39" i="18" s="1"/>
  <c r="T38" i="18"/>
  <c r="L38" i="18"/>
  <c r="D38" i="18"/>
  <c r="AA38" i="18" s="1"/>
  <c r="P37" i="18"/>
  <c r="H37" i="18"/>
  <c r="P36" i="18"/>
  <c r="H36" i="18"/>
  <c r="P35" i="18"/>
  <c r="H35" i="18"/>
  <c r="Q34" i="18"/>
  <c r="I34" i="18"/>
  <c r="R33" i="18"/>
  <c r="J33" i="18"/>
  <c r="B33" i="18"/>
  <c r="Y33" i="18" s="1"/>
  <c r="V32" i="18"/>
  <c r="N32" i="18"/>
  <c r="F32" i="18"/>
  <c r="O31" i="18"/>
  <c r="G31" i="18"/>
  <c r="R30" i="18"/>
  <c r="J30" i="18"/>
  <c r="B30" i="18"/>
  <c r="Y30" i="18" s="1"/>
  <c r="S29" i="18"/>
  <c r="K29" i="18"/>
  <c r="C29" i="18"/>
  <c r="Z29" i="18" s="1"/>
  <c r="T28" i="18"/>
  <c r="L28" i="18"/>
  <c r="D28" i="18"/>
  <c r="AA28" i="18" s="1"/>
  <c r="U27" i="18"/>
  <c r="M27" i="18"/>
  <c r="E27" i="18"/>
  <c r="U26" i="18"/>
  <c r="M26" i="18"/>
  <c r="E26" i="18"/>
  <c r="U25" i="18"/>
  <c r="M25" i="18"/>
  <c r="E25" i="18"/>
  <c r="Q24" i="18"/>
  <c r="I24" i="18"/>
  <c r="R23" i="18"/>
  <c r="J23" i="18"/>
  <c r="B23" i="18"/>
  <c r="Y23" i="18" s="1"/>
  <c r="T22" i="18"/>
  <c r="L22" i="18"/>
  <c r="D22" i="18"/>
  <c r="AA22" i="18" s="1"/>
  <c r="T21" i="18"/>
  <c r="L21" i="18"/>
  <c r="D21" i="18"/>
  <c r="AA21" i="18" s="1"/>
  <c r="T20" i="18"/>
  <c r="K71" i="18"/>
  <c r="E70" i="18"/>
  <c r="AB70" i="18" s="1"/>
  <c r="AX70" i="18" s="1"/>
  <c r="V67" i="18"/>
  <c r="G66" i="18"/>
  <c r="R63" i="18"/>
  <c r="U62" i="18"/>
  <c r="E61" i="18"/>
  <c r="AB61" i="18" s="1"/>
  <c r="T57" i="18"/>
  <c r="M56" i="18"/>
  <c r="N52" i="18"/>
  <c r="O51" i="18"/>
  <c r="E50" i="18"/>
  <c r="AB50" i="18" s="1"/>
  <c r="Q49" i="18"/>
  <c r="D48" i="18"/>
  <c r="AA48" i="18" s="1"/>
  <c r="AW48" i="18" s="1"/>
  <c r="R47" i="18"/>
  <c r="M46" i="18"/>
  <c r="C46" i="18"/>
  <c r="Z46" i="18" s="1"/>
  <c r="U45" i="18"/>
  <c r="M45" i="18"/>
  <c r="E45" i="18"/>
  <c r="U44" i="18"/>
  <c r="M44" i="18"/>
  <c r="E44" i="18"/>
  <c r="U43" i="18"/>
  <c r="M43" i="18"/>
  <c r="E43" i="18"/>
  <c r="V42" i="18"/>
  <c r="N42" i="18"/>
  <c r="F42" i="18"/>
  <c r="O41" i="18"/>
  <c r="G41" i="18"/>
  <c r="P40" i="18"/>
  <c r="H40" i="18"/>
  <c r="Q39" i="18"/>
  <c r="I39" i="18"/>
  <c r="S38" i="18"/>
  <c r="K38" i="18"/>
  <c r="C38" i="18"/>
  <c r="Z38" i="18" s="1"/>
  <c r="O37" i="18"/>
  <c r="G37" i="18"/>
  <c r="O36" i="18"/>
  <c r="G36" i="18"/>
  <c r="O35" i="18"/>
  <c r="G35" i="18"/>
  <c r="P34" i="18"/>
  <c r="H34" i="18"/>
  <c r="Q33" i="18"/>
  <c r="I33" i="18"/>
  <c r="U32" i="18"/>
  <c r="M32" i="18"/>
  <c r="E32" i="18"/>
  <c r="V31" i="18"/>
  <c r="N31" i="18"/>
  <c r="F31" i="18"/>
  <c r="Q30" i="18"/>
  <c r="I30" i="18"/>
  <c r="R29" i="18"/>
  <c r="J29" i="18"/>
  <c r="B29" i="18"/>
  <c r="Y29" i="18" s="1"/>
  <c r="S28" i="18"/>
  <c r="K28" i="18"/>
  <c r="C28" i="18"/>
  <c r="Z28" i="18" s="1"/>
  <c r="T27" i="18"/>
  <c r="L27" i="18"/>
  <c r="D27" i="18"/>
  <c r="AA27" i="18" s="1"/>
  <c r="T26" i="18"/>
  <c r="L26" i="18"/>
  <c r="D26" i="18"/>
  <c r="AA26" i="18" s="1"/>
  <c r="T25" i="18"/>
  <c r="L25" i="18"/>
  <c r="D25" i="18"/>
  <c r="AA25" i="18" s="1"/>
  <c r="P24" i="18"/>
  <c r="H24" i="18"/>
  <c r="Q23" i="18"/>
  <c r="I23" i="18"/>
  <c r="S22" i="18"/>
  <c r="K22" i="18"/>
  <c r="C22" i="18"/>
  <c r="Z22" i="18" s="1"/>
  <c r="S21" i="18"/>
  <c r="K21" i="18"/>
  <c r="C21" i="18"/>
  <c r="Z21" i="18" s="1"/>
  <c r="S20" i="18"/>
  <c r="K20" i="18"/>
  <c r="C20" i="18"/>
  <c r="Z20" i="18" s="1"/>
  <c r="T19" i="18"/>
  <c r="J78" i="18"/>
  <c r="H74" i="18"/>
  <c r="C71" i="18"/>
  <c r="Z71" i="18" s="1"/>
  <c r="N67" i="18"/>
  <c r="J63" i="18"/>
  <c r="M62" i="18"/>
  <c r="R58" i="18"/>
  <c r="L57" i="18"/>
  <c r="E56" i="18"/>
  <c r="AB56" i="18" s="1"/>
  <c r="AX56" i="18" s="1"/>
  <c r="V53" i="18"/>
  <c r="L52" i="18"/>
  <c r="M51" i="18"/>
  <c r="B50" i="18"/>
  <c r="Y50" i="18" s="1"/>
  <c r="N49" i="18"/>
  <c r="B48" i="18"/>
  <c r="Y48" i="18" s="1"/>
  <c r="O47" i="18"/>
  <c r="L46" i="18"/>
  <c r="B46" i="18"/>
  <c r="Y46" i="18" s="1"/>
  <c r="T45" i="18"/>
  <c r="L45" i="18"/>
  <c r="D45" i="18"/>
  <c r="AA45" i="18" s="1"/>
  <c r="T44" i="18"/>
  <c r="L44" i="18"/>
  <c r="D44" i="18"/>
  <c r="AA44" i="18" s="1"/>
  <c r="T43" i="18"/>
  <c r="L43" i="18"/>
  <c r="D43" i="18"/>
  <c r="AA43" i="18" s="1"/>
  <c r="U42" i="18"/>
  <c r="M42" i="18"/>
  <c r="E42" i="18"/>
  <c r="V41" i="18"/>
  <c r="N41" i="18"/>
  <c r="F41" i="18"/>
  <c r="O40" i="18"/>
  <c r="G40" i="18"/>
  <c r="P39" i="18"/>
  <c r="H39" i="18"/>
  <c r="R38" i="18"/>
  <c r="J38" i="18"/>
  <c r="B38" i="18"/>
  <c r="Y38" i="18" s="1"/>
  <c r="V37" i="18"/>
  <c r="N37" i="18"/>
  <c r="F37" i="18"/>
  <c r="V36" i="18"/>
  <c r="N36" i="18"/>
  <c r="F36" i="18"/>
  <c r="V35" i="18"/>
  <c r="N35" i="18"/>
  <c r="F35" i="18"/>
  <c r="O34" i="18"/>
  <c r="G34" i="18"/>
  <c r="P33" i="18"/>
  <c r="H33" i="18"/>
  <c r="T32" i="18"/>
  <c r="L32" i="18"/>
  <c r="D32" i="18"/>
  <c r="AA32" i="18" s="1"/>
  <c r="U31" i="18"/>
  <c r="M31" i="18"/>
  <c r="E31" i="18"/>
  <c r="P30" i="18"/>
  <c r="H30" i="18"/>
  <c r="Q29" i="18"/>
  <c r="I29" i="18"/>
  <c r="R28" i="18"/>
  <c r="J28" i="18"/>
  <c r="B28" i="18"/>
  <c r="Y28" i="18" s="1"/>
  <c r="S27" i="18"/>
  <c r="K27" i="18"/>
  <c r="C27" i="18"/>
  <c r="Z27" i="18" s="1"/>
  <c r="S26" i="18"/>
  <c r="K26" i="18"/>
  <c r="C26" i="18"/>
  <c r="Z26" i="18" s="1"/>
  <c r="S25" i="18"/>
  <c r="K25" i="18"/>
  <c r="C25" i="18"/>
  <c r="Z25" i="18" s="1"/>
  <c r="O24" i="18"/>
  <c r="G24" i="18"/>
  <c r="P23" i="18"/>
  <c r="H23" i="18"/>
  <c r="R22" i="18"/>
  <c r="J22" i="18"/>
  <c r="B22" i="18"/>
  <c r="Y22" i="18" s="1"/>
  <c r="R21" i="18"/>
  <c r="J21" i="18"/>
  <c r="B21" i="18"/>
  <c r="Y21" i="18" s="1"/>
  <c r="R20" i="18"/>
  <c r="J20" i="18"/>
  <c r="B20" i="18"/>
  <c r="Y20" i="18" s="1"/>
  <c r="S19" i="18"/>
  <c r="K19" i="18"/>
  <c r="C19" i="18"/>
  <c r="Z19" i="18" s="1"/>
  <c r="P88" i="18"/>
  <c r="V68" i="18"/>
  <c r="F67" i="18"/>
  <c r="B63" i="18"/>
  <c r="Y63" i="18" s="1"/>
  <c r="E62" i="18"/>
  <c r="AB62" i="18" s="1"/>
  <c r="J58" i="18"/>
  <c r="D57" i="18"/>
  <c r="AA57" i="18" s="1"/>
  <c r="N53" i="18"/>
  <c r="F52" i="18"/>
  <c r="G51" i="18"/>
  <c r="U50" i="18"/>
  <c r="K49" i="18"/>
  <c r="T48" i="18"/>
  <c r="M47" i="18"/>
  <c r="K46" i="18"/>
  <c r="S45" i="18"/>
  <c r="K45" i="18"/>
  <c r="C45" i="18"/>
  <c r="Z45" i="18" s="1"/>
  <c r="S44" i="18"/>
  <c r="K44" i="18"/>
  <c r="C44" i="18"/>
  <c r="S43" i="18"/>
  <c r="K43" i="18"/>
  <c r="C43" i="18"/>
  <c r="Z43" i="18" s="1"/>
  <c r="T42" i="18"/>
  <c r="L42" i="18"/>
  <c r="D42" i="18"/>
  <c r="AA42" i="18" s="1"/>
  <c r="U41" i="18"/>
  <c r="M41" i="18"/>
  <c r="E41" i="18"/>
  <c r="V40" i="18"/>
  <c r="N40" i="18"/>
  <c r="F40" i="18"/>
  <c r="O39" i="18"/>
  <c r="G39" i="18"/>
  <c r="Q38" i="18"/>
  <c r="I38" i="18"/>
  <c r="U37" i="18"/>
  <c r="M37" i="18"/>
  <c r="E37" i="18"/>
  <c r="U36" i="18"/>
  <c r="M36" i="18"/>
  <c r="E36" i="18"/>
  <c r="U35" i="18"/>
  <c r="M35" i="18"/>
  <c r="E35" i="18"/>
  <c r="V34" i="18"/>
  <c r="N34" i="18"/>
  <c r="F34" i="18"/>
  <c r="O33" i="18"/>
  <c r="G33" i="18"/>
  <c r="S32" i="18"/>
  <c r="K32" i="18"/>
  <c r="C32" i="18"/>
  <c r="Z32" i="18" s="1"/>
  <c r="T31" i="18"/>
  <c r="L31" i="18"/>
  <c r="D31" i="18"/>
  <c r="AA31" i="18" s="1"/>
  <c r="O30" i="18"/>
  <c r="G30" i="18"/>
  <c r="P29" i="18"/>
  <c r="H29" i="18"/>
  <c r="Q28" i="18"/>
  <c r="I28" i="18"/>
  <c r="R27" i="18"/>
  <c r="J27" i="18"/>
  <c r="B27" i="18"/>
  <c r="Y27" i="18" s="1"/>
  <c r="R26" i="18"/>
  <c r="J26" i="18"/>
  <c r="B26" i="18"/>
  <c r="Y26" i="18" s="1"/>
  <c r="R25" i="18"/>
  <c r="J25" i="18"/>
  <c r="B25" i="18"/>
  <c r="Y25" i="18" s="1"/>
  <c r="V24" i="18"/>
  <c r="N24" i="18"/>
  <c r="F24" i="18"/>
  <c r="O23" i="18"/>
  <c r="G23" i="18"/>
  <c r="Q22" i="18"/>
  <c r="I22" i="18"/>
  <c r="Q21" i="18"/>
  <c r="I21" i="18"/>
  <c r="Q20" i="18"/>
  <c r="I20" i="18"/>
  <c r="R19" i="18"/>
  <c r="J19" i="18"/>
  <c r="B19" i="18"/>
  <c r="Y19" i="18" s="1"/>
  <c r="R18" i="18"/>
  <c r="G72" i="18"/>
  <c r="Q59" i="18"/>
  <c r="F53" i="18"/>
  <c r="E51" i="18"/>
  <c r="AB51" i="18" s="1"/>
  <c r="U46" i="18"/>
  <c r="J45" i="18"/>
  <c r="T41" i="18"/>
  <c r="M40" i="18"/>
  <c r="F39" i="18"/>
  <c r="D37" i="18"/>
  <c r="AA37" i="18" s="1"/>
  <c r="U34" i="18"/>
  <c r="N33" i="18"/>
  <c r="S31" i="18"/>
  <c r="V30" i="18"/>
  <c r="I26" i="18"/>
  <c r="H20" i="18"/>
  <c r="Q19" i="18"/>
  <c r="D19" i="18"/>
  <c r="AA19" i="18" s="1"/>
  <c r="Q18" i="18"/>
  <c r="G18" i="18"/>
  <c r="Q17" i="18"/>
  <c r="I17" i="18"/>
  <c r="U16" i="18"/>
  <c r="M16" i="18"/>
  <c r="E16" i="18"/>
  <c r="O15" i="18"/>
  <c r="G15" i="18"/>
  <c r="Q14" i="18"/>
  <c r="I14" i="18"/>
  <c r="Q13" i="18"/>
  <c r="I13" i="18"/>
  <c r="Q12" i="18"/>
  <c r="I12" i="18"/>
  <c r="R11" i="18"/>
  <c r="J11" i="18"/>
  <c r="B11" i="18"/>
  <c r="Y11" i="18" s="1"/>
  <c r="S10" i="18"/>
  <c r="K10" i="18"/>
  <c r="C10" i="18"/>
  <c r="Z10" i="18" s="1"/>
  <c r="T9" i="18"/>
  <c r="L9" i="18"/>
  <c r="D9" i="18"/>
  <c r="AA9" i="18" s="1"/>
  <c r="P8" i="18"/>
  <c r="H8" i="18"/>
  <c r="R7" i="18"/>
  <c r="J7" i="18"/>
  <c r="B7" i="18"/>
  <c r="Y7" i="18" s="1"/>
  <c r="R6" i="18"/>
  <c r="J6" i="18"/>
  <c r="B6" i="18"/>
  <c r="Y6" i="18" s="1"/>
  <c r="T5" i="18"/>
  <c r="L5" i="18"/>
  <c r="D5" i="18"/>
  <c r="U40" i="18"/>
  <c r="U19" i="18"/>
  <c r="B17" i="18"/>
  <c r="Y17" i="18" s="1"/>
  <c r="J14" i="18"/>
  <c r="J12" i="18"/>
  <c r="D10" i="18"/>
  <c r="AA10" i="18" s="1"/>
  <c r="S7" i="18"/>
  <c r="E5" i="18"/>
  <c r="I49" i="18"/>
  <c r="J46" i="18"/>
  <c r="B45" i="18"/>
  <c r="Y45" i="18" s="1"/>
  <c r="S42" i="18"/>
  <c r="L41" i="18"/>
  <c r="E40" i="18"/>
  <c r="AB40" i="18" s="1"/>
  <c r="M34" i="18"/>
  <c r="F33" i="18"/>
  <c r="R32" i="18"/>
  <c r="K31" i="18"/>
  <c r="N30" i="18"/>
  <c r="P21" i="18"/>
  <c r="F20" i="18"/>
  <c r="O19" i="18"/>
  <c r="O18" i="18"/>
  <c r="F18" i="18"/>
  <c r="P17" i="18"/>
  <c r="H17" i="18"/>
  <c r="T16" i="18"/>
  <c r="L16" i="18"/>
  <c r="D16" i="18"/>
  <c r="AA16" i="18" s="1"/>
  <c r="V15" i="18"/>
  <c r="N15" i="18"/>
  <c r="F15" i="18"/>
  <c r="P14" i="18"/>
  <c r="H14" i="18"/>
  <c r="P13" i="18"/>
  <c r="H13" i="18"/>
  <c r="P12" i="18"/>
  <c r="H12" i="18"/>
  <c r="Q11" i="18"/>
  <c r="I11" i="18"/>
  <c r="R10" i="18"/>
  <c r="J10" i="18"/>
  <c r="B10" i="18"/>
  <c r="Y10" i="18" s="1"/>
  <c r="S9" i="18"/>
  <c r="K9" i="18"/>
  <c r="C9" i="18"/>
  <c r="Z9" i="18" s="1"/>
  <c r="O8" i="18"/>
  <c r="G8" i="18"/>
  <c r="Q7" i="18"/>
  <c r="I7" i="18"/>
  <c r="Q6" i="18"/>
  <c r="I6" i="18"/>
  <c r="S5" i="18"/>
  <c r="K5" i="18"/>
  <c r="C5" i="18"/>
  <c r="R45" i="18"/>
  <c r="V33" i="18"/>
  <c r="S18" i="18"/>
  <c r="P15" i="18"/>
  <c r="B13" i="18"/>
  <c r="Y13" i="18" s="1"/>
  <c r="T10" i="18"/>
  <c r="Q8" i="18"/>
  <c r="C6" i="18"/>
  <c r="Z6" i="18" s="1"/>
  <c r="K42" i="18"/>
  <c r="D41" i="18"/>
  <c r="AA41" i="18" s="1"/>
  <c r="T35" i="18"/>
  <c r="E34" i="18"/>
  <c r="AB34" i="18" s="1"/>
  <c r="J32" i="18"/>
  <c r="C31" i="18"/>
  <c r="F30" i="18"/>
  <c r="Q27" i="18"/>
  <c r="H21" i="18"/>
  <c r="D20" i="18"/>
  <c r="AA20" i="18" s="1"/>
  <c r="M19" i="18"/>
  <c r="N18" i="18"/>
  <c r="E18" i="18"/>
  <c r="O17" i="18"/>
  <c r="G17" i="18"/>
  <c r="S16" i="18"/>
  <c r="K16" i="18"/>
  <c r="C16" i="18"/>
  <c r="Z16" i="18" s="1"/>
  <c r="U15" i="18"/>
  <c r="M15" i="18"/>
  <c r="E15" i="18"/>
  <c r="O14" i="18"/>
  <c r="G14" i="18"/>
  <c r="O13" i="18"/>
  <c r="G13" i="18"/>
  <c r="O12" i="18"/>
  <c r="G12" i="18"/>
  <c r="P11" i="18"/>
  <c r="H11" i="18"/>
  <c r="Q10" i="18"/>
  <c r="I10" i="18"/>
  <c r="R9" i="18"/>
  <c r="J9" i="18"/>
  <c r="B9" i="18"/>
  <c r="Y9" i="18" s="1"/>
  <c r="V8" i="18"/>
  <c r="N8" i="18"/>
  <c r="F8" i="18"/>
  <c r="P7" i="18"/>
  <c r="H7" i="18"/>
  <c r="P6" i="18"/>
  <c r="H6" i="18"/>
  <c r="R5" i="18"/>
  <c r="J5" i="18"/>
  <c r="B5" i="18"/>
  <c r="N39" i="18"/>
  <c r="L20" i="18"/>
  <c r="J17" i="18"/>
  <c r="F16" i="18"/>
  <c r="B14" i="18"/>
  <c r="Y14" i="18" s="1"/>
  <c r="K11" i="18"/>
  <c r="E9" i="18"/>
  <c r="AB9" i="18" s="1"/>
  <c r="K6" i="18"/>
  <c r="F85" i="18"/>
  <c r="R43" i="18"/>
  <c r="C42" i="18"/>
  <c r="Z42" i="18" s="1"/>
  <c r="L35" i="18"/>
  <c r="B32" i="18"/>
  <c r="Y32" i="18" s="1"/>
  <c r="I27" i="18"/>
  <c r="L19" i="18"/>
  <c r="M18" i="18"/>
  <c r="D18" i="18"/>
  <c r="AA18" i="18" s="1"/>
  <c r="V17" i="18"/>
  <c r="N17" i="18"/>
  <c r="F17" i="18"/>
  <c r="R16" i="18"/>
  <c r="J16" i="18"/>
  <c r="B16" i="18"/>
  <c r="Y16" i="18" s="1"/>
  <c r="T15" i="18"/>
  <c r="L15" i="18"/>
  <c r="D15" i="18"/>
  <c r="AA15" i="18" s="1"/>
  <c r="V14" i="18"/>
  <c r="N14" i="18"/>
  <c r="F14" i="18"/>
  <c r="V13" i="18"/>
  <c r="N13" i="18"/>
  <c r="F13" i="18"/>
  <c r="V12" i="18"/>
  <c r="N12" i="18"/>
  <c r="F12" i="18"/>
  <c r="O11" i="18"/>
  <c r="G11" i="18"/>
  <c r="P10" i="18"/>
  <c r="H10" i="18"/>
  <c r="Q9" i="18"/>
  <c r="I9" i="18"/>
  <c r="U8" i="18"/>
  <c r="M8" i="18"/>
  <c r="E8" i="18"/>
  <c r="O7" i="18"/>
  <c r="G7" i="18"/>
  <c r="O6" i="18"/>
  <c r="G6" i="18"/>
  <c r="Q5" i="18"/>
  <c r="I5" i="18"/>
  <c r="B44" i="18"/>
  <c r="Y44" i="18" s="1"/>
  <c r="E24" i="18"/>
  <c r="AB24" i="18" s="1"/>
  <c r="R17" i="18"/>
  <c r="H15" i="18"/>
  <c r="J13" i="18"/>
  <c r="C11" i="18"/>
  <c r="Z11" i="18" s="1"/>
  <c r="K7" i="18"/>
  <c r="U5" i="18"/>
  <c r="V54" i="18"/>
  <c r="D52" i="18"/>
  <c r="AA52" i="18" s="1"/>
  <c r="R50" i="18"/>
  <c r="J47" i="18"/>
  <c r="J43" i="18"/>
  <c r="T36" i="18"/>
  <c r="D35" i="18"/>
  <c r="AA35" i="18" s="1"/>
  <c r="P28" i="18"/>
  <c r="Q25" i="18"/>
  <c r="V23" i="18"/>
  <c r="P22" i="18"/>
  <c r="I19" i="18"/>
  <c r="V18" i="18"/>
  <c r="L18" i="18"/>
  <c r="C18" i="18"/>
  <c r="Z18" i="18" s="1"/>
  <c r="U17" i="18"/>
  <c r="M17" i="18"/>
  <c r="E17" i="18"/>
  <c r="Q16" i="18"/>
  <c r="I16" i="18"/>
  <c r="S15" i="18"/>
  <c r="K15" i="18"/>
  <c r="C15" i="18"/>
  <c r="Z15" i="18" s="1"/>
  <c r="U14" i="18"/>
  <c r="M14" i="18"/>
  <c r="E14" i="18"/>
  <c r="U13" i="18"/>
  <c r="M13" i="18"/>
  <c r="E13" i="18"/>
  <c r="U12" i="18"/>
  <c r="M12" i="18"/>
  <c r="E12" i="18"/>
  <c r="V11" i="18"/>
  <c r="N11" i="18"/>
  <c r="F11" i="18"/>
  <c r="O10" i="18"/>
  <c r="G10" i="18"/>
  <c r="P9" i="18"/>
  <c r="H9" i="18"/>
  <c r="T8" i="18"/>
  <c r="L8" i="18"/>
  <c r="D8" i="18"/>
  <c r="AA8" i="18" s="1"/>
  <c r="V7" i="18"/>
  <c r="N7" i="18"/>
  <c r="F7" i="18"/>
  <c r="V6" i="18"/>
  <c r="N6" i="18"/>
  <c r="F6" i="18"/>
  <c r="P5" i="18"/>
  <c r="H5" i="18"/>
  <c r="G29" i="18"/>
  <c r="V16" i="18"/>
  <c r="B12" i="18"/>
  <c r="Y12" i="18" s="1"/>
  <c r="U9" i="18"/>
  <c r="C7" i="18"/>
  <c r="Z7" i="18" s="1"/>
  <c r="B58" i="18"/>
  <c r="Y58" i="18" s="1"/>
  <c r="R44" i="18"/>
  <c r="B43" i="18"/>
  <c r="Y43" i="18" s="1"/>
  <c r="L36" i="18"/>
  <c r="H28" i="18"/>
  <c r="I25" i="18"/>
  <c r="U24" i="18"/>
  <c r="N23" i="18"/>
  <c r="H22" i="18"/>
  <c r="G19" i="18"/>
  <c r="U18" i="18"/>
  <c r="K18" i="18"/>
  <c r="B18" i="18"/>
  <c r="Y18" i="18" s="1"/>
  <c r="T17" i="18"/>
  <c r="L17" i="18"/>
  <c r="D17" i="18"/>
  <c r="AA17" i="18" s="1"/>
  <c r="P16" i="18"/>
  <c r="H16" i="18"/>
  <c r="R15" i="18"/>
  <c r="J15" i="18"/>
  <c r="B15" i="18"/>
  <c r="Y15" i="18" s="1"/>
  <c r="T14" i="18"/>
  <c r="L14" i="18"/>
  <c r="D14" i="18"/>
  <c r="AA14" i="18" s="1"/>
  <c r="T13" i="18"/>
  <c r="L13" i="18"/>
  <c r="D13" i="18"/>
  <c r="AA13" i="18" s="1"/>
  <c r="T12" i="18"/>
  <c r="L12" i="18"/>
  <c r="D12" i="18"/>
  <c r="AA12" i="18" s="1"/>
  <c r="U11" i="18"/>
  <c r="M11" i="18"/>
  <c r="E11" i="18"/>
  <c r="V10" i="18"/>
  <c r="N10" i="18"/>
  <c r="F10" i="18"/>
  <c r="O9" i="18"/>
  <c r="G9" i="18"/>
  <c r="S8" i="18"/>
  <c r="K8" i="18"/>
  <c r="C8" i="18"/>
  <c r="Z8" i="18" s="1"/>
  <c r="U7" i="18"/>
  <c r="M7" i="18"/>
  <c r="E7" i="18"/>
  <c r="U6" i="18"/>
  <c r="M6" i="18"/>
  <c r="E6" i="18"/>
  <c r="O5" i="18"/>
  <c r="G5" i="18"/>
  <c r="H38" i="18"/>
  <c r="Q26" i="18"/>
  <c r="I18" i="18"/>
  <c r="R14" i="18"/>
  <c r="R12" i="18"/>
  <c r="L10" i="18"/>
  <c r="I8" i="18"/>
  <c r="M5" i="18"/>
  <c r="N68" i="18"/>
  <c r="Q64" i="18"/>
  <c r="R48" i="18"/>
  <c r="J44" i="18"/>
  <c r="V39" i="18"/>
  <c r="P38" i="18"/>
  <c r="T37" i="18"/>
  <c r="D36" i="18"/>
  <c r="AA36" i="18" s="1"/>
  <c r="O29" i="18"/>
  <c r="M24" i="18"/>
  <c r="F23" i="18"/>
  <c r="P20" i="18"/>
  <c r="F19" i="18"/>
  <c r="AC19" i="18" s="1"/>
  <c r="T18" i="18"/>
  <c r="J18" i="18"/>
  <c r="S17" i="18"/>
  <c r="K17" i="18"/>
  <c r="C17" i="18"/>
  <c r="Z17" i="18" s="1"/>
  <c r="AV17" i="18" s="1"/>
  <c r="O16" i="18"/>
  <c r="G16" i="18"/>
  <c r="Q15" i="18"/>
  <c r="I15" i="18"/>
  <c r="S14" i="18"/>
  <c r="K14" i="18"/>
  <c r="C14" i="18"/>
  <c r="Z14" i="18" s="1"/>
  <c r="S13" i="18"/>
  <c r="K13" i="18"/>
  <c r="C13" i="18"/>
  <c r="Z13" i="18" s="1"/>
  <c r="S12" i="18"/>
  <c r="K12" i="18"/>
  <c r="C12" i="18"/>
  <c r="Z12" i="18" s="1"/>
  <c r="T11" i="18"/>
  <c r="L11" i="18"/>
  <c r="D11" i="18"/>
  <c r="AA11" i="18" s="1"/>
  <c r="U10" i="18"/>
  <c r="M10" i="18"/>
  <c r="E10" i="18"/>
  <c r="AB10" i="18" s="1"/>
  <c r="V9" i="18"/>
  <c r="N9" i="18"/>
  <c r="F9" i="18"/>
  <c r="AC9" i="18" s="1"/>
  <c r="R8" i="18"/>
  <c r="J8" i="18"/>
  <c r="B8" i="18"/>
  <c r="Y8" i="18" s="1"/>
  <c r="T7" i="18"/>
  <c r="L7" i="18"/>
  <c r="D7" i="18"/>
  <c r="AA7" i="18" s="1"/>
  <c r="T6" i="18"/>
  <c r="L6" i="18"/>
  <c r="D6" i="18"/>
  <c r="AA6" i="18" s="1"/>
  <c r="V5" i="18"/>
  <c r="N5" i="18"/>
  <c r="F5" i="18"/>
  <c r="U95" i="18"/>
  <c r="L37" i="18"/>
  <c r="E19" i="18"/>
  <c r="AB19" i="18" s="1"/>
  <c r="N16" i="18"/>
  <c r="R13" i="18"/>
  <c r="S11" i="18"/>
  <c r="M9" i="18"/>
  <c r="S6" i="18"/>
  <c r="U104" i="17"/>
  <c r="M104" i="17"/>
  <c r="AJ104" i="17" s="1"/>
  <c r="E104" i="17"/>
  <c r="AB104" i="17" s="1"/>
  <c r="V103" i="17"/>
  <c r="N103" i="17"/>
  <c r="AK103" i="17" s="1"/>
  <c r="F103" i="17"/>
  <c r="AC103" i="17" s="1"/>
  <c r="O102" i="17"/>
  <c r="AL102" i="17" s="1"/>
  <c r="G102" i="17"/>
  <c r="AD102" i="17" s="1"/>
  <c r="P101" i="17"/>
  <c r="H101" i="17"/>
  <c r="AE101" i="17" s="1"/>
  <c r="Q100" i="17"/>
  <c r="I100" i="17"/>
  <c r="AF100" i="17" s="1"/>
  <c r="R99" i="17"/>
  <c r="J99" i="17"/>
  <c r="AG99" i="17" s="1"/>
  <c r="B99" i="17"/>
  <c r="Y99" i="17" s="1"/>
  <c r="R98" i="17"/>
  <c r="J98" i="17"/>
  <c r="AG98" i="17" s="1"/>
  <c r="B98" i="17"/>
  <c r="Y98" i="17" s="1"/>
  <c r="R97" i="17"/>
  <c r="J97" i="17"/>
  <c r="AG97" i="17" s="1"/>
  <c r="B97" i="17"/>
  <c r="Y97" i="17" s="1"/>
  <c r="V96" i="17"/>
  <c r="N96" i="17"/>
  <c r="AK96" i="17" s="1"/>
  <c r="F96" i="17"/>
  <c r="AC96" i="17" s="1"/>
  <c r="V95" i="17"/>
  <c r="N95" i="17"/>
  <c r="AK95" i="17" s="1"/>
  <c r="F95" i="17"/>
  <c r="AC95" i="17" s="1"/>
  <c r="O94" i="17"/>
  <c r="AL94" i="17" s="1"/>
  <c r="G94" i="17"/>
  <c r="AD94" i="17" s="1"/>
  <c r="P93" i="17"/>
  <c r="H93" i="17"/>
  <c r="AE93" i="17" s="1"/>
  <c r="Q92" i="17"/>
  <c r="I92" i="17"/>
  <c r="AF92" i="17" s="1"/>
  <c r="Q91" i="17"/>
  <c r="I91" i="17"/>
  <c r="AF91" i="17" s="1"/>
  <c r="Q90" i="17"/>
  <c r="I90" i="17"/>
  <c r="R89" i="17"/>
  <c r="J89" i="17"/>
  <c r="AG89" i="17" s="1"/>
  <c r="B89" i="17"/>
  <c r="Y89" i="17" s="1"/>
  <c r="S88" i="17"/>
  <c r="K88" i="17"/>
  <c r="AH88" i="17" s="1"/>
  <c r="C88" i="17"/>
  <c r="U87" i="17"/>
  <c r="M87" i="17"/>
  <c r="AJ87" i="17" s="1"/>
  <c r="E87" i="17"/>
  <c r="AB87" i="17" s="1"/>
  <c r="O86" i="17"/>
  <c r="AL86" i="17" s="1"/>
  <c r="G86" i="17"/>
  <c r="O85" i="17"/>
  <c r="AL85" i="17" s="1"/>
  <c r="G85" i="17"/>
  <c r="AD85" i="17" s="1"/>
  <c r="Q84" i="17"/>
  <c r="I84" i="17"/>
  <c r="AF84" i="17" s="1"/>
  <c r="S83" i="17"/>
  <c r="K83" i="17"/>
  <c r="AH83" i="17" s="1"/>
  <c r="C83" i="17"/>
  <c r="Z83" i="17" s="1"/>
  <c r="S82" i="17"/>
  <c r="K82" i="17"/>
  <c r="AH82" i="17" s="1"/>
  <c r="C82" i="17"/>
  <c r="U81" i="17"/>
  <c r="M81" i="17"/>
  <c r="AJ81" i="17" s="1"/>
  <c r="E81" i="17"/>
  <c r="AB81" i="17" s="1"/>
  <c r="O80" i="17"/>
  <c r="G80" i="17"/>
  <c r="AD80" i="17" s="1"/>
  <c r="Q79" i="17"/>
  <c r="I79" i="17"/>
  <c r="AF79" i="17" s="1"/>
  <c r="R78" i="17"/>
  <c r="J78" i="17"/>
  <c r="AG78" i="17" s="1"/>
  <c r="B78" i="17"/>
  <c r="Y78" i="17" s="1"/>
  <c r="U77" i="17"/>
  <c r="M77" i="17"/>
  <c r="AJ77" i="17" s="1"/>
  <c r="E77" i="17"/>
  <c r="AB77" i="17" s="1"/>
  <c r="T104" i="17"/>
  <c r="L104" i="17"/>
  <c r="AI104" i="17" s="1"/>
  <c r="D104" i="17"/>
  <c r="AA104" i="17" s="1"/>
  <c r="U103" i="17"/>
  <c r="M103" i="17"/>
  <c r="AJ103" i="17" s="1"/>
  <c r="E103" i="17"/>
  <c r="AB103" i="17" s="1"/>
  <c r="V102" i="17"/>
  <c r="N102" i="17"/>
  <c r="AK102" i="17" s="1"/>
  <c r="F102" i="17"/>
  <c r="AC102" i="17" s="1"/>
  <c r="O101" i="17"/>
  <c r="AL101" i="17" s="1"/>
  <c r="G101" i="17"/>
  <c r="AD101" i="17" s="1"/>
  <c r="P100" i="17"/>
  <c r="H100" i="17"/>
  <c r="AE100" i="17" s="1"/>
  <c r="Q99" i="17"/>
  <c r="I99" i="17"/>
  <c r="AF99" i="17" s="1"/>
  <c r="Q98" i="17"/>
  <c r="I98" i="17"/>
  <c r="AF98" i="17" s="1"/>
  <c r="Q97" i="17"/>
  <c r="I97" i="17"/>
  <c r="AF97" i="17" s="1"/>
  <c r="U96" i="17"/>
  <c r="M96" i="17"/>
  <c r="AJ96" i="17" s="1"/>
  <c r="E96" i="17"/>
  <c r="AB96" i="17" s="1"/>
  <c r="U95" i="17"/>
  <c r="M95" i="17"/>
  <c r="AJ95" i="17" s="1"/>
  <c r="E95" i="17"/>
  <c r="AB95" i="17" s="1"/>
  <c r="V94" i="17"/>
  <c r="N94" i="17"/>
  <c r="AK94" i="17" s="1"/>
  <c r="F94" i="17"/>
  <c r="AC94" i="17" s="1"/>
  <c r="O93" i="17"/>
  <c r="AL93" i="17" s="1"/>
  <c r="G93" i="17"/>
  <c r="AD93" i="17" s="1"/>
  <c r="P92" i="17"/>
  <c r="H92" i="17"/>
  <c r="AE92" i="17" s="1"/>
  <c r="P91" i="17"/>
  <c r="H91" i="17"/>
  <c r="AE91" i="17" s="1"/>
  <c r="P90" i="17"/>
  <c r="H90" i="17"/>
  <c r="AE90" i="17" s="1"/>
  <c r="Q89" i="17"/>
  <c r="I89" i="17"/>
  <c r="AF89" i="17" s="1"/>
  <c r="R88" i="17"/>
  <c r="J88" i="17"/>
  <c r="AG88" i="17" s="1"/>
  <c r="B88" i="17"/>
  <c r="Y88" i="17" s="1"/>
  <c r="T87" i="17"/>
  <c r="L87" i="17"/>
  <c r="AI87" i="17" s="1"/>
  <c r="D87" i="17"/>
  <c r="AA87" i="17" s="1"/>
  <c r="V86" i="17"/>
  <c r="N86" i="17"/>
  <c r="F86" i="17"/>
  <c r="V85" i="17"/>
  <c r="N85" i="17"/>
  <c r="F85" i="17"/>
  <c r="AC85" i="17" s="1"/>
  <c r="P84" i="17"/>
  <c r="H84" i="17"/>
  <c r="AE84" i="17" s="1"/>
  <c r="R83" i="17"/>
  <c r="J83" i="17"/>
  <c r="AG83" i="17" s="1"/>
  <c r="B83" i="17"/>
  <c r="Y83" i="17" s="1"/>
  <c r="R82" i="17"/>
  <c r="J82" i="17"/>
  <c r="AG82" i="17" s="1"/>
  <c r="B82" i="17"/>
  <c r="Y82" i="17" s="1"/>
  <c r="T81" i="17"/>
  <c r="L81" i="17"/>
  <c r="AI81" i="17" s="1"/>
  <c r="D81" i="17"/>
  <c r="AA81" i="17" s="1"/>
  <c r="V80" i="17"/>
  <c r="N80" i="17"/>
  <c r="F80" i="17"/>
  <c r="AC80" i="17" s="1"/>
  <c r="P79" i="17"/>
  <c r="H79" i="17"/>
  <c r="AE79" i="17" s="1"/>
  <c r="Q78" i="17"/>
  <c r="I78" i="17"/>
  <c r="AF78" i="17" s="1"/>
  <c r="T77" i="17"/>
  <c r="L77" i="17"/>
  <c r="AI77" i="17" s="1"/>
  <c r="D77" i="17"/>
  <c r="AA77" i="17" s="1"/>
  <c r="U76" i="17"/>
  <c r="M76" i="17"/>
  <c r="AJ76" i="17" s="1"/>
  <c r="E76" i="17"/>
  <c r="AB76" i="17" s="1"/>
  <c r="U75" i="17"/>
  <c r="M75" i="17"/>
  <c r="AJ75" i="17" s="1"/>
  <c r="E75" i="17"/>
  <c r="AB75" i="17" s="1"/>
  <c r="O74" i="17"/>
  <c r="AL74" i="17" s="1"/>
  <c r="G74" i="17"/>
  <c r="AD74" i="17" s="1"/>
  <c r="S104" i="17"/>
  <c r="K104" i="17"/>
  <c r="AH104" i="17" s="1"/>
  <c r="C104" i="17"/>
  <c r="T103" i="17"/>
  <c r="L103" i="17"/>
  <c r="AI103" i="17" s="1"/>
  <c r="D103" i="17"/>
  <c r="AA103" i="17" s="1"/>
  <c r="U102" i="17"/>
  <c r="M102" i="17"/>
  <c r="AJ102" i="17" s="1"/>
  <c r="E102" i="17"/>
  <c r="AB102" i="17" s="1"/>
  <c r="V101" i="17"/>
  <c r="N101" i="17"/>
  <c r="AK101" i="17" s="1"/>
  <c r="F101" i="17"/>
  <c r="AC101" i="17" s="1"/>
  <c r="O100" i="17"/>
  <c r="AL100" i="17" s="1"/>
  <c r="G100" i="17"/>
  <c r="AD100" i="17" s="1"/>
  <c r="P99" i="17"/>
  <c r="H99" i="17"/>
  <c r="AE99" i="17" s="1"/>
  <c r="P98" i="17"/>
  <c r="H98" i="17"/>
  <c r="AE98" i="17" s="1"/>
  <c r="P97" i="17"/>
  <c r="H97" i="17"/>
  <c r="AE97" i="17" s="1"/>
  <c r="T96" i="17"/>
  <c r="L96" i="17"/>
  <c r="AI96" i="17" s="1"/>
  <c r="D96" i="17"/>
  <c r="AA96" i="17" s="1"/>
  <c r="T95" i="17"/>
  <c r="L95" i="17"/>
  <c r="AI95" i="17" s="1"/>
  <c r="D95" i="17"/>
  <c r="AA95" i="17" s="1"/>
  <c r="U94" i="17"/>
  <c r="M94" i="17"/>
  <c r="AJ94" i="17" s="1"/>
  <c r="E94" i="17"/>
  <c r="AB94" i="17" s="1"/>
  <c r="V93" i="17"/>
  <c r="N93" i="17"/>
  <c r="F93" i="17"/>
  <c r="AC93" i="17" s="1"/>
  <c r="O92" i="17"/>
  <c r="AL92" i="17" s="1"/>
  <c r="G92" i="17"/>
  <c r="AD92" i="17" s="1"/>
  <c r="O91" i="17"/>
  <c r="AL91" i="17" s="1"/>
  <c r="G91" i="17"/>
  <c r="AD91" i="17" s="1"/>
  <c r="O90" i="17"/>
  <c r="AL90" i="17" s="1"/>
  <c r="G90" i="17"/>
  <c r="AD90" i="17" s="1"/>
  <c r="P89" i="17"/>
  <c r="H89" i="17"/>
  <c r="AE89" i="17" s="1"/>
  <c r="Q88" i="17"/>
  <c r="I88" i="17"/>
  <c r="AF88" i="17" s="1"/>
  <c r="S87" i="17"/>
  <c r="K87" i="17"/>
  <c r="AH87" i="17" s="1"/>
  <c r="C87" i="17"/>
  <c r="U86" i="17"/>
  <c r="M86" i="17"/>
  <c r="AJ86" i="17" s="1"/>
  <c r="E86" i="17"/>
  <c r="AB86" i="17" s="1"/>
  <c r="U85" i="17"/>
  <c r="M85" i="17"/>
  <c r="AJ85" i="17" s="1"/>
  <c r="E85" i="17"/>
  <c r="AB85" i="17" s="1"/>
  <c r="O84" i="17"/>
  <c r="AL84" i="17" s="1"/>
  <c r="G84" i="17"/>
  <c r="AD84" i="17" s="1"/>
  <c r="Q83" i="17"/>
  <c r="I83" i="17"/>
  <c r="AF83" i="17" s="1"/>
  <c r="Q82" i="17"/>
  <c r="I82" i="17"/>
  <c r="AF82" i="17" s="1"/>
  <c r="S81" i="17"/>
  <c r="K81" i="17"/>
  <c r="AH81" i="17" s="1"/>
  <c r="C81" i="17"/>
  <c r="U80" i="17"/>
  <c r="M80" i="17"/>
  <c r="AJ80" i="17" s="1"/>
  <c r="E80" i="17"/>
  <c r="AB80" i="17" s="1"/>
  <c r="O79" i="17"/>
  <c r="G79" i="17"/>
  <c r="AD79" i="17" s="1"/>
  <c r="P78" i="17"/>
  <c r="H78" i="17"/>
  <c r="AE78" i="17" s="1"/>
  <c r="S77" i="17"/>
  <c r="K77" i="17"/>
  <c r="AH77" i="17" s="1"/>
  <c r="C77" i="17"/>
  <c r="T76" i="17"/>
  <c r="L76" i="17"/>
  <c r="AI76" i="17" s="1"/>
  <c r="D76" i="17"/>
  <c r="AA76" i="17" s="1"/>
  <c r="T75" i="17"/>
  <c r="L75" i="17"/>
  <c r="AI75" i="17" s="1"/>
  <c r="D75" i="17"/>
  <c r="AA75" i="17" s="1"/>
  <c r="V74" i="17"/>
  <c r="N74" i="17"/>
  <c r="AK74" i="17" s="1"/>
  <c r="R104" i="17"/>
  <c r="J104" i="17"/>
  <c r="AG104" i="17" s="1"/>
  <c r="B104" i="17"/>
  <c r="Y104" i="17" s="1"/>
  <c r="S103" i="17"/>
  <c r="K103" i="17"/>
  <c r="AH103" i="17" s="1"/>
  <c r="C103" i="17"/>
  <c r="T102" i="17"/>
  <c r="L102" i="17"/>
  <c r="AI102" i="17" s="1"/>
  <c r="D102" i="17"/>
  <c r="AA102" i="17" s="1"/>
  <c r="U101" i="17"/>
  <c r="M101" i="17"/>
  <c r="AJ101" i="17" s="1"/>
  <c r="E101" i="17"/>
  <c r="AB101" i="17" s="1"/>
  <c r="V100" i="17"/>
  <c r="N100" i="17"/>
  <c r="AK100" i="17" s="1"/>
  <c r="F100" i="17"/>
  <c r="AC100" i="17" s="1"/>
  <c r="O99" i="17"/>
  <c r="AL99" i="17" s="1"/>
  <c r="G99" i="17"/>
  <c r="AD99" i="17" s="1"/>
  <c r="O98" i="17"/>
  <c r="AL98" i="17" s="1"/>
  <c r="G98" i="17"/>
  <c r="AD98" i="17" s="1"/>
  <c r="O97" i="17"/>
  <c r="AL97" i="17" s="1"/>
  <c r="G97" i="17"/>
  <c r="AD97" i="17" s="1"/>
  <c r="S96" i="17"/>
  <c r="K96" i="17"/>
  <c r="AH96" i="17" s="1"/>
  <c r="C96" i="17"/>
  <c r="S95" i="17"/>
  <c r="K95" i="17"/>
  <c r="AH95" i="17" s="1"/>
  <c r="C95" i="17"/>
  <c r="T94" i="17"/>
  <c r="L94" i="17"/>
  <c r="AI94" i="17" s="1"/>
  <c r="D94" i="17"/>
  <c r="AA94" i="17" s="1"/>
  <c r="U93" i="17"/>
  <c r="M93" i="17"/>
  <c r="AJ93" i="17" s="1"/>
  <c r="E93" i="17"/>
  <c r="AB93" i="17" s="1"/>
  <c r="V92" i="17"/>
  <c r="N92" i="17"/>
  <c r="AK92" i="17" s="1"/>
  <c r="F92" i="17"/>
  <c r="AC92" i="17" s="1"/>
  <c r="V91" i="17"/>
  <c r="N91" i="17"/>
  <c r="AK91" i="17" s="1"/>
  <c r="F91" i="17"/>
  <c r="AC91" i="17" s="1"/>
  <c r="V90" i="17"/>
  <c r="N90" i="17"/>
  <c r="AK90" i="17" s="1"/>
  <c r="F90" i="17"/>
  <c r="AC90" i="17" s="1"/>
  <c r="O89" i="17"/>
  <c r="AL89" i="17" s="1"/>
  <c r="G89" i="17"/>
  <c r="AD89" i="17" s="1"/>
  <c r="P88" i="17"/>
  <c r="H88" i="17"/>
  <c r="AE88" i="17" s="1"/>
  <c r="R87" i="17"/>
  <c r="J87" i="17"/>
  <c r="AG87" i="17" s="1"/>
  <c r="B87" i="17"/>
  <c r="Y87" i="17" s="1"/>
  <c r="T86" i="17"/>
  <c r="L86" i="17"/>
  <c r="AI86" i="17" s="1"/>
  <c r="D86" i="17"/>
  <c r="AA86" i="17" s="1"/>
  <c r="T85" i="17"/>
  <c r="L85" i="17"/>
  <c r="AI85" i="17" s="1"/>
  <c r="D85" i="17"/>
  <c r="AA85" i="17" s="1"/>
  <c r="V84" i="17"/>
  <c r="N84" i="17"/>
  <c r="F84" i="17"/>
  <c r="AC84" i="17" s="1"/>
  <c r="P83" i="17"/>
  <c r="H83" i="17"/>
  <c r="P82" i="17"/>
  <c r="H82" i="17"/>
  <c r="AE82" i="17" s="1"/>
  <c r="R81" i="17"/>
  <c r="J81" i="17"/>
  <c r="AG81" i="17" s="1"/>
  <c r="B81" i="17"/>
  <c r="Y81" i="17" s="1"/>
  <c r="T80" i="17"/>
  <c r="L80" i="17"/>
  <c r="AI80" i="17" s="1"/>
  <c r="D80" i="17"/>
  <c r="AA80" i="17" s="1"/>
  <c r="V79" i="17"/>
  <c r="N79" i="17"/>
  <c r="AK79" i="17" s="1"/>
  <c r="F79" i="17"/>
  <c r="AC79" i="17" s="1"/>
  <c r="O78" i="17"/>
  <c r="AL78" i="17" s="1"/>
  <c r="G78" i="17"/>
  <c r="AD78" i="17" s="1"/>
  <c r="R77" i="17"/>
  <c r="J77" i="17"/>
  <c r="AG77" i="17" s="1"/>
  <c r="B77" i="17"/>
  <c r="Y77" i="17" s="1"/>
  <c r="S76" i="17"/>
  <c r="K76" i="17"/>
  <c r="AH76" i="17" s="1"/>
  <c r="C76" i="17"/>
  <c r="S75" i="17"/>
  <c r="K75" i="17"/>
  <c r="AH75" i="17" s="1"/>
  <c r="C75" i="17"/>
  <c r="U74" i="17"/>
  <c r="Q104" i="17"/>
  <c r="I104" i="17"/>
  <c r="AF104" i="17" s="1"/>
  <c r="R103" i="17"/>
  <c r="J103" i="17"/>
  <c r="AG103" i="17" s="1"/>
  <c r="B103" i="17"/>
  <c r="Y103" i="17" s="1"/>
  <c r="S102" i="17"/>
  <c r="K102" i="17"/>
  <c r="AH102" i="17" s="1"/>
  <c r="C102" i="17"/>
  <c r="T101" i="17"/>
  <c r="L101" i="17"/>
  <c r="AI101" i="17" s="1"/>
  <c r="D101" i="17"/>
  <c r="AA101" i="17" s="1"/>
  <c r="U100" i="17"/>
  <c r="M100" i="17"/>
  <c r="AJ100" i="17" s="1"/>
  <c r="E100" i="17"/>
  <c r="AB100" i="17" s="1"/>
  <c r="V99" i="17"/>
  <c r="N99" i="17"/>
  <c r="AK99" i="17" s="1"/>
  <c r="F99" i="17"/>
  <c r="AC99" i="17" s="1"/>
  <c r="V98" i="17"/>
  <c r="N98" i="17"/>
  <c r="AK98" i="17" s="1"/>
  <c r="F98" i="17"/>
  <c r="AC98" i="17" s="1"/>
  <c r="V97" i="17"/>
  <c r="N97" i="17"/>
  <c r="AK97" i="17" s="1"/>
  <c r="F97" i="17"/>
  <c r="AC97" i="17" s="1"/>
  <c r="R96" i="17"/>
  <c r="J96" i="17"/>
  <c r="AG96" i="17" s="1"/>
  <c r="B96" i="17"/>
  <c r="Y96" i="17" s="1"/>
  <c r="R95" i="17"/>
  <c r="J95" i="17"/>
  <c r="AG95" i="17" s="1"/>
  <c r="B95" i="17"/>
  <c r="Y95" i="17" s="1"/>
  <c r="S94" i="17"/>
  <c r="K94" i="17"/>
  <c r="AH94" i="17" s="1"/>
  <c r="C94" i="17"/>
  <c r="T93" i="17"/>
  <c r="L93" i="17"/>
  <c r="AI93" i="17" s="1"/>
  <c r="D93" i="17"/>
  <c r="AA93" i="17" s="1"/>
  <c r="U92" i="17"/>
  <c r="M92" i="17"/>
  <c r="AJ92" i="17" s="1"/>
  <c r="E92" i="17"/>
  <c r="AB92" i="17" s="1"/>
  <c r="U91" i="17"/>
  <c r="M91" i="17"/>
  <c r="AJ91" i="17" s="1"/>
  <c r="E91" i="17"/>
  <c r="AB91" i="17" s="1"/>
  <c r="U90" i="17"/>
  <c r="M90" i="17"/>
  <c r="AJ90" i="17" s="1"/>
  <c r="E90" i="17"/>
  <c r="AB90" i="17" s="1"/>
  <c r="V89" i="17"/>
  <c r="N89" i="17"/>
  <c r="F89" i="17"/>
  <c r="AC89" i="17" s="1"/>
  <c r="O88" i="17"/>
  <c r="AL88" i="17" s="1"/>
  <c r="G88" i="17"/>
  <c r="AD88" i="17" s="1"/>
  <c r="Q87" i="17"/>
  <c r="I87" i="17"/>
  <c r="S86" i="17"/>
  <c r="K86" i="17"/>
  <c r="AH86" i="17" s="1"/>
  <c r="C86" i="17"/>
  <c r="Z86" i="17" s="1"/>
  <c r="S85" i="17"/>
  <c r="K85" i="17"/>
  <c r="AH85" i="17" s="1"/>
  <c r="C85" i="17"/>
  <c r="U84" i="17"/>
  <c r="M84" i="17"/>
  <c r="AJ84" i="17" s="1"/>
  <c r="E84" i="17"/>
  <c r="AB84" i="17" s="1"/>
  <c r="P104" i="17"/>
  <c r="H104" i="17"/>
  <c r="AE104" i="17" s="1"/>
  <c r="Q103" i="17"/>
  <c r="I103" i="17"/>
  <c r="R102" i="17"/>
  <c r="J102" i="17"/>
  <c r="AG102" i="17" s="1"/>
  <c r="B102" i="17"/>
  <c r="Y102" i="17" s="1"/>
  <c r="S101" i="17"/>
  <c r="K101" i="17"/>
  <c r="AH101" i="17" s="1"/>
  <c r="C101" i="17"/>
  <c r="T100" i="17"/>
  <c r="L100" i="17"/>
  <c r="AI100" i="17" s="1"/>
  <c r="D100" i="17"/>
  <c r="AA100" i="17" s="1"/>
  <c r="U99" i="17"/>
  <c r="M99" i="17"/>
  <c r="AJ99" i="17" s="1"/>
  <c r="E99" i="17"/>
  <c r="AB99" i="17" s="1"/>
  <c r="U98" i="17"/>
  <c r="M98" i="17"/>
  <c r="AJ98" i="17" s="1"/>
  <c r="E98" i="17"/>
  <c r="AB98" i="17" s="1"/>
  <c r="U97" i="17"/>
  <c r="M97" i="17"/>
  <c r="AJ97" i="17" s="1"/>
  <c r="E97" i="17"/>
  <c r="AB97" i="17" s="1"/>
  <c r="Q96" i="17"/>
  <c r="I96" i="17"/>
  <c r="AF96" i="17" s="1"/>
  <c r="Q95" i="17"/>
  <c r="I95" i="17"/>
  <c r="AF95" i="17" s="1"/>
  <c r="R94" i="17"/>
  <c r="J94" i="17"/>
  <c r="AG94" i="17" s="1"/>
  <c r="B94" i="17"/>
  <c r="Y94" i="17" s="1"/>
  <c r="S93" i="17"/>
  <c r="K93" i="17"/>
  <c r="AH93" i="17" s="1"/>
  <c r="C93" i="17"/>
  <c r="T92" i="17"/>
  <c r="L92" i="17"/>
  <c r="AI92" i="17" s="1"/>
  <c r="D92" i="17"/>
  <c r="AA92" i="17" s="1"/>
  <c r="T91" i="17"/>
  <c r="L91" i="17"/>
  <c r="AI91" i="17" s="1"/>
  <c r="D91" i="17"/>
  <c r="AA91" i="17" s="1"/>
  <c r="T90" i="17"/>
  <c r="L90" i="17"/>
  <c r="AI90" i="17" s="1"/>
  <c r="D90" i="17"/>
  <c r="AA90" i="17" s="1"/>
  <c r="U89" i="17"/>
  <c r="M89" i="17"/>
  <c r="AJ89" i="17" s="1"/>
  <c r="E89" i="17"/>
  <c r="AB89" i="17" s="1"/>
  <c r="V88" i="17"/>
  <c r="N88" i="17"/>
  <c r="AK88" i="17" s="1"/>
  <c r="F88" i="17"/>
  <c r="AC88" i="17" s="1"/>
  <c r="P87" i="17"/>
  <c r="H87" i="17"/>
  <c r="AE87" i="17" s="1"/>
  <c r="R86" i="17"/>
  <c r="J86" i="17"/>
  <c r="AG86" i="17" s="1"/>
  <c r="B86" i="17"/>
  <c r="Y86" i="17" s="1"/>
  <c r="R85" i="17"/>
  <c r="J85" i="17"/>
  <c r="AG85" i="17" s="1"/>
  <c r="B85" i="17"/>
  <c r="Y85" i="17" s="1"/>
  <c r="T84" i="17"/>
  <c r="L84" i="17"/>
  <c r="AI84" i="17" s="1"/>
  <c r="D84" i="17"/>
  <c r="AA84" i="17" s="1"/>
  <c r="V83" i="17"/>
  <c r="N83" i="17"/>
  <c r="AK83" i="17" s="1"/>
  <c r="F83" i="17"/>
  <c r="V82" i="17"/>
  <c r="N82" i="17"/>
  <c r="AK82" i="17" s="1"/>
  <c r="F82" i="17"/>
  <c r="AC82" i="17" s="1"/>
  <c r="P81" i="17"/>
  <c r="H81" i="17"/>
  <c r="AE81" i="17" s="1"/>
  <c r="R80" i="17"/>
  <c r="J80" i="17"/>
  <c r="AG80" i="17" s="1"/>
  <c r="B80" i="17"/>
  <c r="Y80" i="17" s="1"/>
  <c r="T79" i="17"/>
  <c r="L79" i="17"/>
  <c r="AI79" i="17" s="1"/>
  <c r="D79" i="17"/>
  <c r="AA79" i="17" s="1"/>
  <c r="U78" i="17"/>
  <c r="M78" i="17"/>
  <c r="AJ78" i="17" s="1"/>
  <c r="E78" i="17"/>
  <c r="AB78" i="17" s="1"/>
  <c r="P77" i="17"/>
  <c r="H77" i="17"/>
  <c r="AE77" i="17" s="1"/>
  <c r="Q76" i="17"/>
  <c r="I76" i="17"/>
  <c r="AF76" i="17" s="1"/>
  <c r="Q75" i="17"/>
  <c r="I75" i="17"/>
  <c r="S74" i="17"/>
  <c r="K74" i="17"/>
  <c r="AH74" i="17" s="1"/>
  <c r="C74" i="17"/>
  <c r="O104" i="17"/>
  <c r="AL104" i="17" s="1"/>
  <c r="G104" i="17"/>
  <c r="AD104" i="17" s="1"/>
  <c r="P103" i="17"/>
  <c r="H103" i="17"/>
  <c r="AE103" i="17" s="1"/>
  <c r="Q102" i="17"/>
  <c r="I102" i="17"/>
  <c r="AF102" i="17" s="1"/>
  <c r="R101" i="17"/>
  <c r="J101" i="17"/>
  <c r="AG101" i="17" s="1"/>
  <c r="B101" i="17"/>
  <c r="Y101" i="17" s="1"/>
  <c r="S100" i="17"/>
  <c r="K100" i="17"/>
  <c r="AH100" i="17" s="1"/>
  <c r="C100" i="17"/>
  <c r="T99" i="17"/>
  <c r="L99" i="17"/>
  <c r="AI99" i="17" s="1"/>
  <c r="D99" i="17"/>
  <c r="AA99" i="17" s="1"/>
  <c r="T98" i="17"/>
  <c r="L98" i="17"/>
  <c r="AI98" i="17" s="1"/>
  <c r="D98" i="17"/>
  <c r="AA98" i="17" s="1"/>
  <c r="T97" i="17"/>
  <c r="L97" i="17"/>
  <c r="AI97" i="17" s="1"/>
  <c r="D97" i="17"/>
  <c r="AA97" i="17" s="1"/>
  <c r="P96" i="17"/>
  <c r="H96" i="17"/>
  <c r="AE96" i="17" s="1"/>
  <c r="P95" i="17"/>
  <c r="H95" i="17"/>
  <c r="AE95" i="17" s="1"/>
  <c r="Q94" i="17"/>
  <c r="I94" i="17"/>
  <c r="AF94" i="17" s="1"/>
  <c r="R93" i="17"/>
  <c r="J93" i="17"/>
  <c r="AG93" i="17" s="1"/>
  <c r="B93" i="17"/>
  <c r="Y93" i="17" s="1"/>
  <c r="S92" i="17"/>
  <c r="K92" i="17"/>
  <c r="AH92" i="17" s="1"/>
  <c r="C92" i="17"/>
  <c r="S91" i="17"/>
  <c r="K91" i="17"/>
  <c r="AH91" i="17" s="1"/>
  <c r="C91" i="17"/>
  <c r="S90" i="17"/>
  <c r="K90" i="17"/>
  <c r="AH90" i="17" s="1"/>
  <c r="C90" i="17"/>
  <c r="T89" i="17"/>
  <c r="L89" i="17"/>
  <c r="AI89" i="17" s="1"/>
  <c r="D89" i="17"/>
  <c r="AA89" i="17" s="1"/>
  <c r="U88" i="17"/>
  <c r="M88" i="17"/>
  <c r="AJ88" i="17" s="1"/>
  <c r="E88" i="17"/>
  <c r="AB88" i="17" s="1"/>
  <c r="O87" i="17"/>
  <c r="AL87" i="17" s="1"/>
  <c r="G87" i="17"/>
  <c r="AD87" i="17" s="1"/>
  <c r="Q86" i="17"/>
  <c r="I86" i="17"/>
  <c r="AF86" i="17" s="1"/>
  <c r="Q85" i="17"/>
  <c r="I85" i="17"/>
  <c r="AF85" i="17" s="1"/>
  <c r="S84" i="17"/>
  <c r="K84" i="17"/>
  <c r="AH84" i="17" s="1"/>
  <c r="C84" i="17"/>
  <c r="U83" i="17"/>
  <c r="M83" i="17"/>
  <c r="AJ83" i="17" s="1"/>
  <c r="E83" i="17"/>
  <c r="AB83" i="17" s="1"/>
  <c r="U82" i="17"/>
  <c r="M82" i="17"/>
  <c r="AJ82" i="17" s="1"/>
  <c r="E82" i="17"/>
  <c r="AB82" i="17" s="1"/>
  <c r="O81" i="17"/>
  <c r="AL81" i="17" s="1"/>
  <c r="G81" i="17"/>
  <c r="AD81" i="17" s="1"/>
  <c r="Q80" i="17"/>
  <c r="I80" i="17"/>
  <c r="S79" i="17"/>
  <c r="K79" i="17"/>
  <c r="AH79" i="17" s="1"/>
  <c r="C79" i="17"/>
  <c r="T78" i="17"/>
  <c r="L78" i="17"/>
  <c r="AI78" i="17" s="1"/>
  <c r="D78" i="17"/>
  <c r="AA78" i="17" s="1"/>
  <c r="O77" i="17"/>
  <c r="AL77" i="17" s="1"/>
  <c r="G77" i="17"/>
  <c r="AD77" i="17" s="1"/>
  <c r="P76" i="17"/>
  <c r="H76" i="17"/>
  <c r="AE76" i="17" s="1"/>
  <c r="P75" i="17"/>
  <c r="H75" i="17"/>
  <c r="AE75" i="17" s="1"/>
  <c r="R74" i="17"/>
  <c r="J74" i="17"/>
  <c r="AG74" i="17" s="1"/>
  <c r="B74" i="17"/>
  <c r="Y74" i="17" s="1"/>
  <c r="P102" i="17"/>
  <c r="AM102" i="17" s="1"/>
  <c r="K97" i="17"/>
  <c r="AH97" i="17" s="1"/>
  <c r="O96" i="17"/>
  <c r="AL96" i="17" s="1"/>
  <c r="B92" i="17"/>
  <c r="Y92" i="17" s="1"/>
  <c r="T88" i="17"/>
  <c r="V87" i="17"/>
  <c r="P86" i="17"/>
  <c r="F81" i="17"/>
  <c r="AC81" i="17" s="1"/>
  <c r="K80" i="17"/>
  <c r="AH80" i="17" s="1"/>
  <c r="BD80" i="17" s="1"/>
  <c r="M79" i="17"/>
  <c r="AJ79" i="17" s="1"/>
  <c r="S78" i="17"/>
  <c r="F76" i="17"/>
  <c r="AC76" i="17" s="1"/>
  <c r="N75" i="17"/>
  <c r="H74" i="17"/>
  <c r="AE74" i="17" s="1"/>
  <c r="V73" i="17"/>
  <c r="N73" i="17"/>
  <c r="AK73" i="17" s="1"/>
  <c r="F73" i="17"/>
  <c r="O72" i="17"/>
  <c r="AL72" i="17" s="1"/>
  <c r="G72" i="17"/>
  <c r="AD72" i="17" s="1"/>
  <c r="R71" i="17"/>
  <c r="J71" i="17"/>
  <c r="AG71" i="17" s="1"/>
  <c r="B71" i="17"/>
  <c r="Y71" i="17" s="1"/>
  <c r="T70" i="17"/>
  <c r="L70" i="17"/>
  <c r="AI70" i="17" s="1"/>
  <c r="D70" i="17"/>
  <c r="AA70" i="17" s="1"/>
  <c r="T69" i="17"/>
  <c r="L69" i="17"/>
  <c r="AI69" i="17" s="1"/>
  <c r="D69" i="17"/>
  <c r="AA69" i="17" s="1"/>
  <c r="O68" i="17"/>
  <c r="AL68" i="17" s="1"/>
  <c r="G68" i="17"/>
  <c r="P67" i="17"/>
  <c r="H67" i="17"/>
  <c r="AE67" i="17" s="1"/>
  <c r="Q66" i="17"/>
  <c r="I66" i="17"/>
  <c r="AF66" i="17" s="1"/>
  <c r="S65" i="17"/>
  <c r="K65" i="17"/>
  <c r="AH65" i="17" s="1"/>
  <c r="C65" i="17"/>
  <c r="U64" i="17"/>
  <c r="M64" i="17"/>
  <c r="AJ64" i="17" s="1"/>
  <c r="E64" i="17"/>
  <c r="AB64" i="17" s="1"/>
  <c r="U63" i="17"/>
  <c r="M63" i="17"/>
  <c r="AJ63" i="17" s="1"/>
  <c r="E63" i="17"/>
  <c r="AB63" i="17" s="1"/>
  <c r="P62" i="17"/>
  <c r="H62" i="17"/>
  <c r="AE62" i="17" s="1"/>
  <c r="P61" i="17"/>
  <c r="H61" i="17"/>
  <c r="AE61" i="17" s="1"/>
  <c r="S60" i="17"/>
  <c r="K60" i="17"/>
  <c r="AH60" i="17" s="1"/>
  <c r="C60" i="17"/>
  <c r="Z60" i="17" s="1"/>
  <c r="S59" i="17"/>
  <c r="K59" i="17"/>
  <c r="AH59" i="17" s="1"/>
  <c r="C59" i="17"/>
  <c r="U58" i="17"/>
  <c r="M58" i="17"/>
  <c r="AJ58" i="17" s="1"/>
  <c r="E58" i="17"/>
  <c r="AB58" i="17" s="1"/>
  <c r="P57" i="17"/>
  <c r="H57" i="17"/>
  <c r="AE57" i="17" s="1"/>
  <c r="R56" i="17"/>
  <c r="J56" i="17"/>
  <c r="AG56" i="17" s="1"/>
  <c r="B56" i="17"/>
  <c r="Y56" i="17" s="1"/>
  <c r="T55" i="17"/>
  <c r="L55" i="17"/>
  <c r="AI55" i="17" s="1"/>
  <c r="D55" i="17"/>
  <c r="AA55" i="17" s="1"/>
  <c r="V54" i="17"/>
  <c r="N54" i="17"/>
  <c r="AK54" i="17" s="1"/>
  <c r="F54" i="17"/>
  <c r="AC54" i="17" s="1"/>
  <c r="V53" i="17"/>
  <c r="N53" i="17"/>
  <c r="AK53" i="17" s="1"/>
  <c r="F53" i="17"/>
  <c r="AC53" i="17" s="1"/>
  <c r="O52" i="17"/>
  <c r="AL52" i="17" s="1"/>
  <c r="G52" i="17"/>
  <c r="AD52" i="17" s="1"/>
  <c r="O51" i="17"/>
  <c r="AL51" i="17" s="1"/>
  <c r="G51" i="17"/>
  <c r="AD51" i="17" s="1"/>
  <c r="O50" i="17"/>
  <c r="AL50" i="17" s="1"/>
  <c r="G50" i="17"/>
  <c r="R49" i="17"/>
  <c r="J49" i="17"/>
  <c r="AG49" i="17" s="1"/>
  <c r="B49" i="17"/>
  <c r="Y49" i="17" s="1"/>
  <c r="H102" i="17"/>
  <c r="AE102" i="17" s="1"/>
  <c r="S98" i="17"/>
  <c r="C97" i="17"/>
  <c r="G96" i="17"/>
  <c r="AD96" i="17" s="1"/>
  <c r="Q93" i="17"/>
  <c r="S89" i="17"/>
  <c r="L88" i="17"/>
  <c r="AI88" i="17" s="1"/>
  <c r="N87" i="17"/>
  <c r="AK87" i="17" s="1"/>
  <c r="BG87" i="17" s="1"/>
  <c r="H86" i="17"/>
  <c r="H80" i="17"/>
  <c r="AE80" i="17" s="1"/>
  <c r="J79" i="17"/>
  <c r="AG79" i="17" s="1"/>
  <c r="N78" i="17"/>
  <c r="B76" i="17"/>
  <c r="Y76" i="17" s="1"/>
  <c r="J75" i="17"/>
  <c r="AG75" i="17" s="1"/>
  <c r="F74" i="17"/>
  <c r="AC74" i="17" s="1"/>
  <c r="U73" i="17"/>
  <c r="M73" i="17"/>
  <c r="AJ73" i="17" s="1"/>
  <c r="E73" i="17"/>
  <c r="AB73" i="17" s="1"/>
  <c r="V72" i="17"/>
  <c r="N72" i="17"/>
  <c r="F72" i="17"/>
  <c r="AC72" i="17" s="1"/>
  <c r="Q71" i="17"/>
  <c r="I71" i="17"/>
  <c r="AF71" i="17" s="1"/>
  <c r="S70" i="17"/>
  <c r="K70" i="17"/>
  <c r="AH70" i="17" s="1"/>
  <c r="C70" i="17"/>
  <c r="S69" i="17"/>
  <c r="K69" i="17"/>
  <c r="AH69" i="17" s="1"/>
  <c r="C69" i="17"/>
  <c r="V68" i="17"/>
  <c r="N68" i="17"/>
  <c r="F68" i="17"/>
  <c r="O67" i="17"/>
  <c r="G67" i="17"/>
  <c r="AD67" i="17" s="1"/>
  <c r="P66" i="17"/>
  <c r="H66" i="17"/>
  <c r="AE66" i="17" s="1"/>
  <c r="R65" i="17"/>
  <c r="J65" i="17"/>
  <c r="AG65" i="17" s="1"/>
  <c r="B65" i="17"/>
  <c r="Y65" i="17" s="1"/>
  <c r="T64" i="17"/>
  <c r="L64" i="17"/>
  <c r="AI64" i="17" s="1"/>
  <c r="D64" i="17"/>
  <c r="AA64" i="17" s="1"/>
  <c r="T63" i="17"/>
  <c r="L63" i="17"/>
  <c r="AI63" i="17" s="1"/>
  <c r="D63" i="17"/>
  <c r="AA63" i="17" s="1"/>
  <c r="O62" i="17"/>
  <c r="AL62" i="17" s="1"/>
  <c r="G62" i="17"/>
  <c r="AD62" i="17" s="1"/>
  <c r="O61" i="17"/>
  <c r="AL61" i="17" s="1"/>
  <c r="G61" i="17"/>
  <c r="AD61" i="17" s="1"/>
  <c r="R60" i="17"/>
  <c r="J60" i="17"/>
  <c r="AG60" i="17" s="1"/>
  <c r="B60" i="17"/>
  <c r="Y60" i="17" s="1"/>
  <c r="R59" i="17"/>
  <c r="J59" i="17"/>
  <c r="AG59" i="17" s="1"/>
  <c r="B59" i="17"/>
  <c r="Y59" i="17" s="1"/>
  <c r="T58" i="17"/>
  <c r="L58" i="17"/>
  <c r="AI58" i="17" s="1"/>
  <c r="D58" i="17"/>
  <c r="AA58" i="17" s="1"/>
  <c r="O57" i="17"/>
  <c r="AL57" i="17" s="1"/>
  <c r="G57" i="17"/>
  <c r="Q56" i="17"/>
  <c r="I56" i="17"/>
  <c r="AF56" i="17" s="1"/>
  <c r="S55" i="17"/>
  <c r="K55" i="17"/>
  <c r="AH55" i="17" s="1"/>
  <c r="C55" i="17"/>
  <c r="Z55" i="17" s="1"/>
  <c r="U54" i="17"/>
  <c r="M54" i="17"/>
  <c r="E54" i="17"/>
  <c r="AB54" i="17" s="1"/>
  <c r="U53" i="17"/>
  <c r="M53" i="17"/>
  <c r="AJ53" i="17" s="1"/>
  <c r="E53" i="17"/>
  <c r="AB53" i="17" s="1"/>
  <c r="V52" i="17"/>
  <c r="N52" i="17"/>
  <c r="F52" i="17"/>
  <c r="AC52" i="17" s="1"/>
  <c r="V51" i="17"/>
  <c r="N51" i="17"/>
  <c r="F51" i="17"/>
  <c r="AC51" i="17" s="1"/>
  <c r="V50" i="17"/>
  <c r="N50" i="17"/>
  <c r="AK50" i="17" s="1"/>
  <c r="F50" i="17"/>
  <c r="Q49" i="17"/>
  <c r="O103" i="17"/>
  <c r="AL103" i="17" s="1"/>
  <c r="K98" i="17"/>
  <c r="AH98" i="17" s="1"/>
  <c r="I93" i="17"/>
  <c r="AF93" i="17" s="1"/>
  <c r="R90" i="17"/>
  <c r="K89" i="17"/>
  <c r="AH89" i="17" s="1"/>
  <c r="D88" i="17"/>
  <c r="AA88" i="17" s="1"/>
  <c r="F87" i="17"/>
  <c r="AC87" i="17" s="1"/>
  <c r="T83" i="17"/>
  <c r="T82" i="17"/>
  <c r="C80" i="17"/>
  <c r="Z80" i="17" s="1"/>
  <c r="AV80" i="17" s="1"/>
  <c r="E79" i="17"/>
  <c r="AB79" i="17" s="1"/>
  <c r="K78" i="17"/>
  <c r="AH78" i="17" s="1"/>
  <c r="V77" i="17"/>
  <c r="V76" i="17"/>
  <c r="G75" i="17"/>
  <c r="AD75" i="17" s="1"/>
  <c r="T74" i="17"/>
  <c r="E74" i="17"/>
  <c r="AB74" i="17" s="1"/>
  <c r="T73" i="17"/>
  <c r="L73" i="17"/>
  <c r="AI73" i="17" s="1"/>
  <c r="D73" i="17"/>
  <c r="AA73" i="17" s="1"/>
  <c r="U72" i="17"/>
  <c r="M72" i="17"/>
  <c r="AJ72" i="17" s="1"/>
  <c r="E72" i="17"/>
  <c r="AB72" i="17" s="1"/>
  <c r="P71" i="17"/>
  <c r="H71" i="17"/>
  <c r="AE71" i="17" s="1"/>
  <c r="R70" i="17"/>
  <c r="J70" i="17"/>
  <c r="AG70" i="17" s="1"/>
  <c r="B70" i="17"/>
  <c r="Y70" i="17" s="1"/>
  <c r="R69" i="17"/>
  <c r="J69" i="17"/>
  <c r="AG69" i="17" s="1"/>
  <c r="B69" i="17"/>
  <c r="Y69" i="17" s="1"/>
  <c r="U68" i="17"/>
  <c r="M68" i="17"/>
  <c r="AJ68" i="17" s="1"/>
  <c r="E68" i="17"/>
  <c r="AB68" i="17" s="1"/>
  <c r="V67" i="17"/>
  <c r="N67" i="17"/>
  <c r="AK67" i="17" s="1"/>
  <c r="F67" i="17"/>
  <c r="AC67" i="17" s="1"/>
  <c r="O66" i="17"/>
  <c r="AL66" i="17" s="1"/>
  <c r="G66" i="17"/>
  <c r="AD66" i="17" s="1"/>
  <c r="Q65" i="17"/>
  <c r="I65" i="17"/>
  <c r="AF65" i="17" s="1"/>
  <c r="S64" i="17"/>
  <c r="K64" i="17"/>
  <c r="AH64" i="17" s="1"/>
  <c r="C64" i="17"/>
  <c r="S63" i="17"/>
  <c r="K63" i="17"/>
  <c r="AH63" i="17" s="1"/>
  <c r="C63" i="17"/>
  <c r="V62" i="17"/>
  <c r="N62" i="17"/>
  <c r="F62" i="17"/>
  <c r="AC62" i="17" s="1"/>
  <c r="V61" i="17"/>
  <c r="N61" i="17"/>
  <c r="F61" i="17"/>
  <c r="AC61" i="17" s="1"/>
  <c r="Q60" i="17"/>
  <c r="I60" i="17"/>
  <c r="AF60" i="17" s="1"/>
  <c r="Q59" i="17"/>
  <c r="I59" i="17"/>
  <c r="AF59" i="17" s="1"/>
  <c r="S58" i="17"/>
  <c r="K58" i="17"/>
  <c r="AH58" i="17" s="1"/>
  <c r="C58" i="17"/>
  <c r="V57" i="17"/>
  <c r="N57" i="17"/>
  <c r="F57" i="17"/>
  <c r="P56" i="17"/>
  <c r="H56" i="17"/>
  <c r="AE56" i="17" s="1"/>
  <c r="R55" i="17"/>
  <c r="J55" i="17"/>
  <c r="AG55" i="17" s="1"/>
  <c r="B55" i="17"/>
  <c r="Y55" i="17" s="1"/>
  <c r="T54" i="17"/>
  <c r="L54" i="17"/>
  <c r="AI54" i="17" s="1"/>
  <c r="D54" i="17"/>
  <c r="AA54" i="17" s="1"/>
  <c r="T53" i="17"/>
  <c r="L53" i="17"/>
  <c r="AI53" i="17" s="1"/>
  <c r="D53" i="17"/>
  <c r="AA53" i="17" s="1"/>
  <c r="U52" i="17"/>
  <c r="M52" i="17"/>
  <c r="AJ52" i="17" s="1"/>
  <c r="E52" i="17"/>
  <c r="AB52" i="17" s="1"/>
  <c r="U51" i="17"/>
  <c r="M51" i="17"/>
  <c r="AJ51" i="17" s="1"/>
  <c r="E51" i="17"/>
  <c r="AB51" i="17" s="1"/>
  <c r="U50" i="17"/>
  <c r="M50" i="17"/>
  <c r="AJ50" i="17" s="1"/>
  <c r="E50" i="17"/>
  <c r="AB50" i="17" s="1"/>
  <c r="V104" i="17"/>
  <c r="G103" i="17"/>
  <c r="AD103" i="17" s="1"/>
  <c r="S99" i="17"/>
  <c r="C98" i="17"/>
  <c r="P94" i="17"/>
  <c r="AM94" i="17" s="1"/>
  <c r="J90" i="17"/>
  <c r="AG90" i="17" s="1"/>
  <c r="C89" i="17"/>
  <c r="Z89" i="17" s="1"/>
  <c r="AV89" i="17" s="1"/>
  <c r="R84" i="17"/>
  <c r="O83" i="17"/>
  <c r="AL83" i="17" s="1"/>
  <c r="O82" i="17"/>
  <c r="AL82" i="17" s="1"/>
  <c r="B79" i="17"/>
  <c r="Y79" i="17" s="1"/>
  <c r="F78" i="17"/>
  <c r="AC78" i="17" s="1"/>
  <c r="Q77" i="17"/>
  <c r="R76" i="17"/>
  <c r="F75" i="17"/>
  <c r="AC75" i="17" s="1"/>
  <c r="Q74" i="17"/>
  <c r="D74" i="17"/>
  <c r="AA74" i="17" s="1"/>
  <c r="S73" i="17"/>
  <c r="K73" i="17"/>
  <c r="AH73" i="17" s="1"/>
  <c r="C73" i="17"/>
  <c r="Z73" i="17" s="1"/>
  <c r="T72" i="17"/>
  <c r="L72" i="17"/>
  <c r="AI72" i="17" s="1"/>
  <c r="D72" i="17"/>
  <c r="AA72" i="17" s="1"/>
  <c r="O71" i="17"/>
  <c r="AL71" i="17" s="1"/>
  <c r="G71" i="17"/>
  <c r="AD71" i="17" s="1"/>
  <c r="Q70" i="17"/>
  <c r="I70" i="17"/>
  <c r="AF70" i="17" s="1"/>
  <c r="Q69" i="17"/>
  <c r="I69" i="17"/>
  <c r="T68" i="17"/>
  <c r="L68" i="17"/>
  <c r="AI68" i="17" s="1"/>
  <c r="D68" i="17"/>
  <c r="AA68" i="17" s="1"/>
  <c r="U67" i="17"/>
  <c r="M67" i="17"/>
  <c r="AJ67" i="17" s="1"/>
  <c r="E67" i="17"/>
  <c r="AB67" i="17" s="1"/>
  <c r="V66" i="17"/>
  <c r="N66" i="17"/>
  <c r="AK66" i="17" s="1"/>
  <c r="F66" i="17"/>
  <c r="AC66" i="17" s="1"/>
  <c r="P65" i="17"/>
  <c r="H65" i="17"/>
  <c r="AE65" i="17" s="1"/>
  <c r="R64" i="17"/>
  <c r="J64" i="17"/>
  <c r="AG64" i="17" s="1"/>
  <c r="B64" i="17"/>
  <c r="Y64" i="17" s="1"/>
  <c r="R63" i="17"/>
  <c r="J63" i="17"/>
  <c r="AG63" i="17" s="1"/>
  <c r="B63" i="17"/>
  <c r="Y63" i="17" s="1"/>
  <c r="U62" i="17"/>
  <c r="M62" i="17"/>
  <c r="AJ62" i="17" s="1"/>
  <c r="E62" i="17"/>
  <c r="AB62" i="17" s="1"/>
  <c r="U61" i="17"/>
  <c r="M61" i="17"/>
  <c r="AJ61" i="17" s="1"/>
  <c r="E61" i="17"/>
  <c r="AB61" i="17" s="1"/>
  <c r="P60" i="17"/>
  <c r="H60" i="17"/>
  <c r="AE60" i="17" s="1"/>
  <c r="P59" i="17"/>
  <c r="H59" i="17"/>
  <c r="AE59" i="17" s="1"/>
  <c r="R58" i="17"/>
  <c r="J58" i="17"/>
  <c r="AG58" i="17" s="1"/>
  <c r="B58" i="17"/>
  <c r="Y58" i="17" s="1"/>
  <c r="U57" i="17"/>
  <c r="M57" i="17"/>
  <c r="AJ57" i="17" s="1"/>
  <c r="E57" i="17"/>
  <c r="AB57" i="17" s="1"/>
  <c r="O56" i="17"/>
  <c r="G56" i="17"/>
  <c r="AD56" i="17" s="1"/>
  <c r="Q55" i="17"/>
  <c r="I55" i="17"/>
  <c r="S54" i="17"/>
  <c r="K54" i="17"/>
  <c r="AH54" i="17" s="1"/>
  <c r="C54" i="17"/>
  <c r="S53" i="17"/>
  <c r="K53" i="17"/>
  <c r="AH53" i="17" s="1"/>
  <c r="C53" i="17"/>
  <c r="T52" i="17"/>
  <c r="L52" i="17"/>
  <c r="AI52" i="17" s="1"/>
  <c r="D52" i="17"/>
  <c r="AA52" i="17" s="1"/>
  <c r="T51" i="17"/>
  <c r="L51" i="17"/>
  <c r="AI51" i="17" s="1"/>
  <c r="D51" i="17"/>
  <c r="AA51" i="17" s="1"/>
  <c r="T50" i="17"/>
  <c r="L50" i="17"/>
  <c r="AI50" i="17" s="1"/>
  <c r="D50" i="17"/>
  <c r="AA50" i="17" s="1"/>
  <c r="O49" i="17"/>
  <c r="AL49" i="17" s="1"/>
  <c r="N104" i="17"/>
  <c r="AK104" i="17" s="1"/>
  <c r="R100" i="17"/>
  <c r="K99" i="17"/>
  <c r="AH99" i="17" s="1"/>
  <c r="BD99" i="17" s="1"/>
  <c r="H94" i="17"/>
  <c r="AE94" i="17" s="1"/>
  <c r="R91" i="17"/>
  <c r="B90" i="17"/>
  <c r="Y90" i="17" s="1"/>
  <c r="J84" i="17"/>
  <c r="AG84" i="17" s="1"/>
  <c r="L83" i="17"/>
  <c r="AI83" i="17" s="1"/>
  <c r="L82" i="17"/>
  <c r="AI82" i="17" s="1"/>
  <c r="V81" i="17"/>
  <c r="C78" i="17"/>
  <c r="N77" i="17"/>
  <c r="O76" i="17"/>
  <c r="AL76" i="17" s="1"/>
  <c r="B75" i="17"/>
  <c r="Y75" i="17" s="1"/>
  <c r="P74" i="17"/>
  <c r="R73" i="17"/>
  <c r="J73" i="17"/>
  <c r="AG73" i="17" s="1"/>
  <c r="B73" i="17"/>
  <c r="Y73" i="17" s="1"/>
  <c r="S72" i="17"/>
  <c r="K72" i="17"/>
  <c r="AH72" i="17" s="1"/>
  <c r="C72" i="17"/>
  <c r="V71" i="17"/>
  <c r="N71" i="17"/>
  <c r="AK71" i="17" s="1"/>
  <c r="F71" i="17"/>
  <c r="AC71" i="17" s="1"/>
  <c r="P70" i="17"/>
  <c r="H70" i="17"/>
  <c r="AE70" i="17" s="1"/>
  <c r="P69" i="17"/>
  <c r="H69" i="17"/>
  <c r="AE69" i="17" s="1"/>
  <c r="S68" i="17"/>
  <c r="K68" i="17"/>
  <c r="AH68" i="17" s="1"/>
  <c r="C68" i="17"/>
  <c r="Z68" i="17" s="1"/>
  <c r="T67" i="17"/>
  <c r="L67" i="17"/>
  <c r="AI67" i="17" s="1"/>
  <c r="D67" i="17"/>
  <c r="AA67" i="17" s="1"/>
  <c r="U66" i="17"/>
  <c r="M66" i="17"/>
  <c r="AJ66" i="17" s="1"/>
  <c r="E66" i="17"/>
  <c r="AB66" i="17" s="1"/>
  <c r="O65" i="17"/>
  <c r="AL65" i="17" s="1"/>
  <c r="G65" i="17"/>
  <c r="AD65" i="17" s="1"/>
  <c r="Q64" i="17"/>
  <c r="I64" i="17"/>
  <c r="AF64" i="17" s="1"/>
  <c r="Q63" i="17"/>
  <c r="I63" i="17"/>
  <c r="AF63" i="17" s="1"/>
  <c r="T62" i="17"/>
  <c r="L62" i="17"/>
  <c r="AI62" i="17" s="1"/>
  <c r="D62" i="17"/>
  <c r="AA62" i="17" s="1"/>
  <c r="T61" i="17"/>
  <c r="L61" i="17"/>
  <c r="AI61" i="17" s="1"/>
  <c r="D61" i="17"/>
  <c r="AA61" i="17" s="1"/>
  <c r="O60" i="17"/>
  <c r="AL60" i="17" s="1"/>
  <c r="G60" i="17"/>
  <c r="O59" i="17"/>
  <c r="AL59" i="17" s="1"/>
  <c r="G59" i="17"/>
  <c r="AD59" i="17" s="1"/>
  <c r="Q58" i="17"/>
  <c r="I58" i="17"/>
  <c r="T57" i="17"/>
  <c r="L57" i="17"/>
  <c r="AI57" i="17" s="1"/>
  <c r="D57" i="17"/>
  <c r="AA57" i="17" s="1"/>
  <c r="V56" i="17"/>
  <c r="N56" i="17"/>
  <c r="AK56" i="17" s="1"/>
  <c r="F56" i="17"/>
  <c r="AC56" i="17" s="1"/>
  <c r="P55" i="17"/>
  <c r="H55" i="17"/>
  <c r="AE55" i="17" s="1"/>
  <c r="R54" i="17"/>
  <c r="J54" i="17"/>
  <c r="AG54" i="17" s="1"/>
  <c r="B54" i="17"/>
  <c r="Y54" i="17" s="1"/>
  <c r="R53" i="17"/>
  <c r="J53" i="17"/>
  <c r="AG53" i="17" s="1"/>
  <c r="B53" i="17"/>
  <c r="Y53" i="17" s="1"/>
  <c r="S52" i="17"/>
  <c r="K52" i="17"/>
  <c r="AH52" i="17" s="1"/>
  <c r="C52" i="17"/>
  <c r="S51" i="17"/>
  <c r="K51" i="17"/>
  <c r="AH51" i="17" s="1"/>
  <c r="C51" i="17"/>
  <c r="S50" i="17"/>
  <c r="K50" i="17"/>
  <c r="AH50" i="17" s="1"/>
  <c r="C50" i="17"/>
  <c r="Z50" i="17" s="1"/>
  <c r="V49" i="17"/>
  <c r="N49" i="17"/>
  <c r="AK49" i="17" s="1"/>
  <c r="F104" i="17"/>
  <c r="AC104" i="17" s="1"/>
  <c r="J100" i="17"/>
  <c r="AG100" i="17" s="1"/>
  <c r="C99" i="17"/>
  <c r="O95" i="17"/>
  <c r="AL95" i="17" s="1"/>
  <c r="J91" i="17"/>
  <c r="AG91" i="17" s="1"/>
  <c r="P85" i="17"/>
  <c r="AM85" i="17" s="1"/>
  <c r="B84" i="17"/>
  <c r="Y84" i="17" s="1"/>
  <c r="G83" i="17"/>
  <c r="G82" i="17"/>
  <c r="AD82" i="17" s="1"/>
  <c r="Q81" i="17"/>
  <c r="I77" i="17"/>
  <c r="AF77" i="17" s="1"/>
  <c r="N76" i="17"/>
  <c r="AK76" i="17" s="1"/>
  <c r="V75" i="17"/>
  <c r="M74" i="17"/>
  <c r="AJ74" i="17" s="1"/>
  <c r="Q73" i="17"/>
  <c r="I73" i="17"/>
  <c r="AF73" i="17" s="1"/>
  <c r="R72" i="17"/>
  <c r="J72" i="17"/>
  <c r="AG72" i="17" s="1"/>
  <c r="B72" i="17"/>
  <c r="Y72" i="17" s="1"/>
  <c r="U71" i="17"/>
  <c r="M71" i="17"/>
  <c r="AJ71" i="17" s="1"/>
  <c r="E71" i="17"/>
  <c r="AB71" i="17" s="1"/>
  <c r="O70" i="17"/>
  <c r="AL70" i="17" s="1"/>
  <c r="G70" i="17"/>
  <c r="AD70" i="17" s="1"/>
  <c r="O69" i="17"/>
  <c r="AL69" i="17" s="1"/>
  <c r="G69" i="17"/>
  <c r="AD69" i="17" s="1"/>
  <c r="R68" i="17"/>
  <c r="J68" i="17"/>
  <c r="AG68" i="17" s="1"/>
  <c r="B68" i="17"/>
  <c r="Y68" i="17" s="1"/>
  <c r="S67" i="17"/>
  <c r="K67" i="17"/>
  <c r="AH67" i="17" s="1"/>
  <c r="C67" i="17"/>
  <c r="T66" i="17"/>
  <c r="L66" i="17"/>
  <c r="AI66" i="17" s="1"/>
  <c r="D66" i="17"/>
  <c r="AA66" i="17" s="1"/>
  <c r="V65" i="17"/>
  <c r="N65" i="17"/>
  <c r="F65" i="17"/>
  <c r="AC65" i="17" s="1"/>
  <c r="P64" i="17"/>
  <c r="H64" i="17"/>
  <c r="AE64" i="17" s="1"/>
  <c r="P63" i="17"/>
  <c r="H63" i="17"/>
  <c r="AE63" i="17" s="1"/>
  <c r="S62" i="17"/>
  <c r="K62" i="17"/>
  <c r="AH62" i="17" s="1"/>
  <c r="C62" i="17"/>
  <c r="S61" i="17"/>
  <c r="K61" i="17"/>
  <c r="AH61" i="17" s="1"/>
  <c r="C61" i="17"/>
  <c r="V60" i="17"/>
  <c r="N60" i="17"/>
  <c r="AK60" i="17" s="1"/>
  <c r="F60" i="17"/>
  <c r="V59" i="17"/>
  <c r="N59" i="17"/>
  <c r="AK59" i="17" s="1"/>
  <c r="F59" i="17"/>
  <c r="AC59" i="17" s="1"/>
  <c r="P58" i="17"/>
  <c r="H58" i="17"/>
  <c r="AE58" i="17" s="1"/>
  <c r="S57" i="17"/>
  <c r="K57" i="17"/>
  <c r="AH57" i="17" s="1"/>
  <c r="C57" i="17"/>
  <c r="Z57" i="17" s="1"/>
  <c r="U56" i="17"/>
  <c r="M56" i="17"/>
  <c r="AJ56" i="17" s="1"/>
  <c r="E56" i="17"/>
  <c r="AB56" i="17" s="1"/>
  <c r="O55" i="17"/>
  <c r="AL55" i="17" s="1"/>
  <c r="G55" i="17"/>
  <c r="Q54" i="17"/>
  <c r="I54" i="17"/>
  <c r="AF54" i="17" s="1"/>
  <c r="Q53" i="17"/>
  <c r="I53" i="17"/>
  <c r="AF53" i="17" s="1"/>
  <c r="R52" i="17"/>
  <c r="J52" i="17"/>
  <c r="AG52" i="17" s="1"/>
  <c r="B52" i="17"/>
  <c r="Y52" i="17" s="1"/>
  <c r="R51" i="17"/>
  <c r="J51" i="17"/>
  <c r="AG51" i="17" s="1"/>
  <c r="B51" i="17"/>
  <c r="Y51" i="17" s="1"/>
  <c r="R50" i="17"/>
  <c r="J50" i="17"/>
  <c r="AG50" i="17" s="1"/>
  <c r="B50" i="17"/>
  <c r="Y50" i="17" s="1"/>
  <c r="U49" i="17"/>
  <c r="M49" i="17"/>
  <c r="AJ49" i="17" s="1"/>
  <c r="Q101" i="17"/>
  <c r="B100" i="17"/>
  <c r="Y100" i="17" s="1"/>
  <c r="G95" i="17"/>
  <c r="AD95" i="17" s="1"/>
  <c r="R92" i="17"/>
  <c r="B91" i="17"/>
  <c r="Y91" i="17" s="1"/>
  <c r="H85" i="17"/>
  <c r="AE85" i="17" s="1"/>
  <c r="D83" i="17"/>
  <c r="AA83" i="17" s="1"/>
  <c r="D82" i="17"/>
  <c r="AA82" i="17" s="1"/>
  <c r="N81" i="17"/>
  <c r="AK81" i="17" s="1"/>
  <c r="S80" i="17"/>
  <c r="U79" i="17"/>
  <c r="F77" i="17"/>
  <c r="AC77" i="17" s="1"/>
  <c r="J76" i="17"/>
  <c r="AG76" i="17" s="1"/>
  <c r="R75" i="17"/>
  <c r="L74" i="17"/>
  <c r="AI74" i="17" s="1"/>
  <c r="P73" i="17"/>
  <c r="H73" i="17"/>
  <c r="Q72" i="17"/>
  <c r="I72" i="17"/>
  <c r="AF72" i="17" s="1"/>
  <c r="T71" i="17"/>
  <c r="L71" i="17"/>
  <c r="AI71" i="17" s="1"/>
  <c r="D71" i="17"/>
  <c r="AA71" i="17" s="1"/>
  <c r="V70" i="17"/>
  <c r="N70" i="17"/>
  <c r="AK70" i="17" s="1"/>
  <c r="F70" i="17"/>
  <c r="AC70" i="17" s="1"/>
  <c r="V69" i="17"/>
  <c r="N69" i="17"/>
  <c r="AK69" i="17" s="1"/>
  <c r="F69" i="17"/>
  <c r="AC69" i="17" s="1"/>
  <c r="Q68" i="17"/>
  <c r="I68" i="17"/>
  <c r="AF68" i="17" s="1"/>
  <c r="R67" i="17"/>
  <c r="J67" i="17"/>
  <c r="AG67" i="17" s="1"/>
  <c r="B67" i="17"/>
  <c r="Y67" i="17" s="1"/>
  <c r="S66" i="17"/>
  <c r="K66" i="17"/>
  <c r="AH66" i="17" s="1"/>
  <c r="C66" i="17"/>
  <c r="U65" i="17"/>
  <c r="M65" i="17"/>
  <c r="AJ65" i="17" s="1"/>
  <c r="E65" i="17"/>
  <c r="AB65" i="17" s="1"/>
  <c r="O64" i="17"/>
  <c r="AL64" i="17" s="1"/>
  <c r="G64" i="17"/>
  <c r="O63" i="17"/>
  <c r="AL63" i="17" s="1"/>
  <c r="G63" i="17"/>
  <c r="R62" i="17"/>
  <c r="J62" i="17"/>
  <c r="AG62" i="17" s="1"/>
  <c r="B62" i="17"/>
  <c r="Y62" i="17" s="1"/>
  <c r="R61" i="17"/>
  <c r="J61" i="17"/>
  <c r="AG61" i="17" s="1"/>
  <c r="B61" i="17"/>
  <c r="Y61" i="17" s="1"/>
  <c r="U60" i="17"/>
  <c r="M60" i="17"/>
  <c r="AJ60" i="17" s="1"/>
  <c r="E60" i="17"/>
  <c r="AB60" i="17" s="1"/>
  <c r="U59" i="17"/>
  <c r="M59" i="17"/>
  <c r="AJ59" i="17" s="1"/>
  <c r="E59" i="17"/>
  <c r="AB59" i="17" s="1"/>
  <c r="O58" i="17"/>
  <c r="AL58" i="17" s="1"/>
  <c r="G58" i="17"/>
  <c r="AD58" i="17" s="1"/>
  <c r="R57" i="17"/>
  <c r="J57" i="17"/>
  <c r="B57" i="17"/>
  <c r="Y57" i="17" s="1"/>
  <c r="T56" i="17"/>
  <c r="L56" i="17"/>
  <c r="AI56" i="17" s="1"/>
  <c r="D56" i="17"/>
  <c r="AA56" i="17" s="1"/>
  <c r="V55" i="17"/>
  <c r="N55" i="17"/>
  <c r="AK55" i="17" s="1"/>
  <c r="F55" i="17"/>
  <c r="P54" i="17"/>
  <c r="H54" i="17"/>
  <c r="AE54" i="17" s="1"/>
  <c r="P53" i="17"/>
  <c r="H53" i="17"/>
  <c r="AE53" i="17" s="1"/>
  <c r="Q52" i="17"/>
  <c r="I52" i="17"/>
  <c r="AF52" i="17" s="1"/>
  <c r="Q51" i="17"/>
  <c r="I51" i="17"/>
  <c r="AF51" i="17" s="1"/>
  <c r="Q50" i="17"/>
  <c r="I50" i="17"/>
  <c r="T49" i="17"/>
  <c r="L49" i="17"/>
  <c r="AI49" i="17" s="1"/>
  <c r="D49" i="17"/>
  <c r="AA49" i="17" s="1"/>
  <c r="O75" i="17"/>
  <c r="AL75" i="17" s="1"/>
  <c r="P72" i="17"/>
  <c r="C71" i="17"/>
  <c r="Z71" i="17" s="1"/>
  <c r="AV71" i="17" s="1"/>
  <c r="E70" i="17"/>
  <c r="AB70" i="17" s="1"/>
  <c r="J66" i="17"/>
  <c r="AG66" i="17" s="1"/>
  <c r="L65" i="17"/>
  <c r="AI65" i="17" s="1"/>
  <c r="F64" i="17"/>
  <c r="L59" i="17"/>
  <c r="AI59" i="17" s="1"/>
  <c r="F58" i="17"/>
  <c r="AC58" i="17" s="1"/>
  <c r="K49" i="17"/>
  <c r="AH49" i="17" s="1"/>
  <c r="Q48" i="17"/>
  <c r="I48" i="17"/>
  <c r="AF48" i="17" s="1"/>
  <c r="Q47" i="17"/>
  <c r="I47" i="17"/>
  <c r="S46" i="17"/>
  <c r="K46" i="17"/>
  <c r="AH46" i="17" s="1"/>
  <c r="C46" i="17"/>
  <c r="T45" i="17"/>
  <c r="L45" i="17"/>
  <c r="AI45" i="17" s="1"/>
  <c r="D45" i="17"/>
  <c r="AA45" i="17" s="1"/>
  <c r="U44" i="17"/>
  <c r="M44" i="17"/>
  <c r="AJ44" i="17" s="1"/>
  <c r="E44" i="17"/>
  <c r="AB44" i="17" s="1"/>
  <c r="O43" i="17"/>
  <c r="AL43" i="17" s="1"/>
  <c r="G43" i="17"/>
  <c r="AD43" i="17" s="1"/>
  <c r="R42" i="17"/>
  <c r="J42" i="17"/>
  <c r="AG42" i="17" s="1"/>
  <c r="B42" i="17"/>
  <c r="Y42" i="17" s="1"/>
  <c r="R41" i="17"/>
  <c r="J41" i="17"/>
  <c r="AG41" i="17" s="1"/>
  <c r="B41" i="17"/>
  <c r="Y41" i="17" s="1"/>
  <c r="V40" i="17"/>
  <c r="N40" i="17"/>
  <c r="F40" i="17"/>
  <c r="AC40" i="17" s="1"/>
  <c r="O39" i="17"/>
  <c r="AL39" i="17" s="1"/>
  <c r="G39" i="17"/>
  <c r="AD39" i="17" s="1"/>
  <c r="Q38" i="17"/>
  <c r="I38" i="17"/>
  <c r="AF38" i="17" s="1"/>
  <c r="S37" i="17"/>
  <c r="K37" i="17"/>
  <c r="AH37" i="17" s="1"/>
  <c r="C37" i="17"/>
  <c r="T36" i="17"/>
  <c r="L36" i="17"/>
  <c r="AI36" i="17" s="1"/>
  <c r="D36" i="17"/>
  <c r="AA36" i="17" s="1"/>
  <c r="T35" i="17"/>
  <c r="L35" i="17"/>
  <c r="AI35" i="17" s="1"/>
  <c r="D35" i="17"/>
  <c r="AA35" i="17" s="1"/>
  <c r="V34" i="17"/>
  <c r="N34" i="17"/>
  <c r="AK34" i="17" s="1"/>
  <c r="F34" i="17"/>
  <c r="AC34" i="17" s="1"/>
  <c r="O33" i="17"/>
  <c r="AL33" i="17" s="1"/>
  <c r="G33" i="17"/>
  <c r="AD33" i="17" s="1"/>
  <c r="P32" i="17"/>
  <c r="H32" i="17"/>
  <c r="AE32" i="17" s="1"/>
  <c r="S31" i="17"/>
  <c r="K31" i="17"/>
  <c r="AH31" i="17" s="1"/>
  <c r="C31" i="17"/>
  <c r="V30" i="17"/>
  <c r="N30" i="17"/>
  <c r="F30" i="17"/>
  <c r="AC30" i="17" s="1"/>
  <c r="O29" i="17"/>
  <c r="AL29" i="17" s="1"/>
  <c r="G29" i="17"/>
  <c r="AD29" i="17" s="1"/>
  <c r="Q28" i="17"/>
  <c r="I28" i="17"/>
  <c r="AF28" i="17" s="1"/>
  <c r="S27" i="17"/>
  <c r="K27" i="17"/>
  <c r="AH27" i="17" s="1"/>
  <c r="C27" i="17"/>
  <c r="U26" i="17"/>
  <c r="M26" i="17"/>
  <c r="AJ26" i="17" s="1"/>
  <c r="E26" i="17"/>
  <c r="AB26" i="17" s="1"/>
  <c r="P25" i="17"/>
  <c r="H25" i="17"/>
  <c r="AE25" i="17" s="1"/>
  <c r="R24" i="17"/>
  <c r="J24" i="17"/>
  <c r="AG24" i="17" s="1"/>
  <c r="B24" i="17"/>
  <c r="Y24" i="17" s="1"/>
  <c r="S23" i="17"/>
  <c r="K23" i="17"/>
  <c r="AH23" i="17" s="1"/>
  <c r="C23" i="17"/>
  <c r="V22" i="17"/>
  <c r="N22" i="17"/>
  <c r="H72" i="17"/>
  <c r="AE72" i="17" s="1"/>
  <c r="B66" i="17"/>
  <c r="Y66" i="17" s="1"/>
  <c r="D65" i="17"/>
  <c r="AA65" i="17" s="1"/>
  <c r="T60" i="17"/>
  <c r="D59" i="17"/>
  <c r="AA59" i="17" s="1"/>
  <c r="O54" i="17"/>
  <c r="AL54" i="17" s="1"/>
  <c r="P51" i="17"/>
  <c r="I49" i="17"/>
  <c r="P48" i="17"/>
  <c r="H48" i="17"/>
  <c r="AE48" i="17" s="1"/>
  <c r="P47" i="17"/>
  <c r="H47" i="17"/>
  <c r="AE47" i="17" s="1"/>
  <c r="R46" i="17"/>
  <c r="J46" i="17"/>
  <c r="AG46" i="17" s="1"/>
  <c r="B46" i="17"/>
  <c r="Y46" i="17" s="1"/>
  <c r="S45" i="17"/>
  <c r="K45" i="17"/>
  <c r="AH45" i="17" s="1"/>
  <c r="C45" i="17"/>
  <c r="T44" i="17"/>
  <c r="L44" i="17"/>
  <c r="AI44" i="17" s="1"/>
  <c r="D44" i="17"/>
  <c r="AA44" i="17" s="1"/>
  <c r="V43" i="17"/>
  <c r="N43" i="17"/>
  <c r="AK43" i="17" s="1"/>
  <c r="F43" i="17"/>
  <c r="AC43" i="17" s="1"/>
  <c r="Q42" i="17"/>
  <c r="I42" i="17"/>
  <c r="AF42" i="17" s="1"/>
  <c r="Q41" i="17"/>
  <c r="I41" i="17"/>
  <c r="AF41" i="17" s="1"/>
  <c r="U40" i="17"/>
  <c r="M40" i="17"/>
  <c r="AJ40" i="17" s="1"/>
  <c r="E40" i="17"/>
  <c r="AB40" i="17" s="1"/>
  <c r="V39" i="17"/>
  <c r="N39" i="17"/>
  <c r="AK39" i="17" s="1"/>
  <c r="F39" i="17"/>
  <c r="AC39" i="17" s="1"/>
  <c r="P38" i="17"/>
  <c r="H38" i="17"/>
  <c r="AE38" i="17" s="1"/>
  <c r="R37" i="17"/>
  <c r="J37" i="17"/>
  <c r="AG37" i="17" s="1"/>
  <c r="B37" i="17"/>
  <c r="Y37" i="17" s="1"/>
  <c r="S36" i="17"/>
  <c r="K36" i="17"/>
  <c r="AH36" i="17" s="1"/>
  <c r="C36" i="17"/>
  <c r="S35" i="17"/>
  <c r="K35" i="17"/>
  <c r="AH35" i="17" s="1"/>
  <c r="C35" i="17"/>
  <c r="U34" i="17"/>
  <c r="M34" i="17"/>
  <c r="AJ34" i="17" s="1"/>
  <c r="E34" i="17"/>
  <c r="AB34" i="17" s="1"/>
  <c r="V33" i="17"/>
  <c r="N33" i="17"/>
  <c r="AK33" i="17" s="1"/>
  <c r="F33" i="17"/>
  <c r="AC33" i="17" s="1"/>
  <c r="O32" i="17"/>
  <c r="AL32" i="17" s="1"/>
  <c r="G32" i="17"/>
  <c r="AD32" i="17" s="1"/>
  <c r="R31" i="17"/>
  <c r="J31" i="17"/>
  <c r="AG31" i="17" s="1"/>
  <c r="B31" i="17"/>
  <c r="Y31" i="17" s="1"/>
  <c r="U30" i="17"/>
  <c r="M30" i="17"/>
  <c r="AJ30" i="17" s="1"/>
  <c r="E30" i="17"/>
  <c r="AB30" i="17" s="1"/>
  <c r="V29" i="17"/>
  <c r="N29" i="17"/>
  <c r="AK29" i="17" s="1"/>
  <c r="F29" i="17"/>
  <c r="AC29" i="17" s="1"/>
  <c r="P28" i="17"/>
  <c r="H28" i="17"/>
  <c r="AE28" i="17" s="1"/>
  <c r="R27" i="17"/>
  <c r="J27" i="17"/>
  <c r="AG27" i="17" s="1"/>
  <c r="B27" i="17"/>
  <c r="Y27" i="17" s="1"/>
  <c r="T26" i="17"/>
  <c r="L26" i="17"/>
  <c r="AI26" i="17" s="1"/>
  <c r="D26" i="17"/>
  <c r="AA26" i="17" s="1"/>
  <c r="O25" i="17"/>
  <c r="AL25" i="17" s="1"/>
  <c r="G25" i="17"/>
  <c r="AD25" i="17" s="1"/>
  <c r="Q24" i="17"/>
  <c r="I24" i="17"/>
  <c r="AF24" i="17" s="1"/>
  <c r="R23" i="17"/>
  <c r="J23" i="17"/>
  <c r="AG23" i="17" s="1"/>
  <c r="B23" i="17"/>
  <c r="Y23" i="17" s="1"/>
  <c r="U22" i="17"/>
  <c r="M22" i="17"/>
  <c r="AJ22" i="17" s="1"/>
  <c r="E22" i="17"/>
  <c r="AB22" i="17" s="1"/>
  <c r="O73" i="17"/>
  <c r="AL73" i="17" s="1"/>
  <c r="Q67" i="17"/>
  <c r="Q61" i="17"/>
  <c r="L60" i="17"/>
  <c r="AI60" i="17" s="1"/>
  <c r="U55" i="17"/>
  <c r="G54" i="17"/>
  <c r="AD54" i="17" s="1"/>
  <c r="H51" i="17"/>
  <c r="AE51" i="17" s="1"/>
  <c r="BA51" i="17" s="1"/>
  <c r="H49" i="17"/>
  <c r="AE49" i="17" s="1"/>
  <c r="O48" i="17"/>
  <c r="AL48" i="17" s="1"/>
  <c r="G48" i="17"/>
  <c r="AD48" i="17" s="1"/>
  <c r="O47" i="17"/>
  <c r="AL47" i="17" s="1"/>
  <c r="G47" i="17"/>
  <c r="AD47" i="17" s="1"/>
  <c r="Q46" i="17"/>
  <c r="I46" i="17"/>
  <c r="AF46" i="17" s="1"/>
  <c r="R45" i="17"/>
  <c r="J45" i="17"/>
  <c r="AG45" i="17" s="1"/>
  <c r="B45" i="17"/>
  <c r="Y45" i="17" s="1"/>
  <c r="S44" i="17"/>
  <c r="K44" i="17"/>
  <c r="AH44" i="17" s="1"/>
  <c r="C44" i="17"/>
  <c r="U43" i="17"/>
  <c r="M43" i="17"/>
  <c r="AJ43" i="17" s="1"/>
  <c r="E43" i="17"/>
  <c r="AB43" i="17" s="1"/>
  <c r="P42" i="17"/>
  <c r="H42" i="17"/>
  <c r="AE42" i="17" s="1"/>
  <c r="P41" i="17"/>
  <c r="H41" i="17"/>
  <c r="AE41" i="17" s="1"/>
  <c r="T40" i="17"/>
  <c r="L40" i="17"/>
  <c r="AI40" i="17" s="1"/>
  <c r="D40" i="17"/>
  <c r="AA40" i="17" s="1"/>
  <c r="U39" i="17"/>
  <c r="M39" i="17"/>
  <c r="AJ39" i="17" s="1"/>
  <c r="E39" i="17"/>
  <c r="AB39" i="17" s="1"/>
  <c r="O38" i="17"/>
  <c r="AL38" i="17" s="1"/>
  <c r="G38" i="17"/>
  <c r="AD38" i="17" s="1"/>
  <c r="Q37" i="17"/>
  <c r="I37" i="17"/>
  <c r="AF37" i="17" s="1"/>
  <c r="R36" i="17"/>
  <c r="J36" i="17"/>
  <c r="AG36" i="17" s="1"/>
  <c r="B36" i="17"/>
  <c r="Y36" i="17" s="1"/>
  <c r="R35" i="17"/>
  <c r="J35" i="17"/>
  <c r="AG35" i="17" s="1"/>
  <c r="B35" i="17"/>
  <c r="Y35" i="17" s="1"/>
  <c r="T34" i="17"/>
  <c r="L34" i="17"/>
  <c r="AI34" i="17" s="1"/>
  <c r="D34" i="17"/>
  <c r="AA34" i="17" s="1"/>
  <c r="U33" i="17"/>
  <c r="M33" i="17"/>
  <c r="AJ33" i="17" s="1"/>
  <c r="E33" i="17"/>
  <c r="AB33" i="17" s="1"/>
  <c r="V32" i="17"/>
  <c r="N32" i="17"/>
  <c r="AK32" i="17" s="1"/>
  <c r="F32" i="17"/>
  <c r="AC32" i="17" s="1"/>
  <c r="Q31" i="17"/>
  <c r="I31" i="17"/>
  <c r="AF31" i="17" s="1"/>
  <c r="T30" i="17"/>
  <c r="L30" i="17"/>
  <c r="AI30" i="17" s="1"/>
  <c r="D30" i="17"/>
  <c r="AA30" i="17" s="1"/>
  <c r="U29" i="17"/>
  <c r="M29" i="17"/>
  <c r="AJ29" i="17" s="1"/>
  <c r="E29" i="17"/>
  <c r="AB29" i="17" s="1"/>
  <c r="O28" i="17"/>
  <c r="AL28" i="17" s="1"/>
  <c r="G28" i="17"/>
  <c r="AD28" i="17" s="1"/>
  <c r="Q27" i="17"/>
  <c r="I27" i="17"/>
  <c r="AF27" i="17" s="1"/>
  <c r="S26" i="17"/>
  <c r="K26" i="17"/>
  <c r="AH26" i="17" s="1"/>
  <c r="C26" i="17"/>
  <c r="V25" i="17"/>
  <c r="N25" i="17"/>
  <c r="F25" i="17"/>
  <c r="AC25" i="17" s="1"/>
  <c r="P24" i="17"/>
  <c r="H24" i="17"/>
  <c r="AE24" i="17" s="1"/>
  <c r="Q23" i="17"/>
  <c r="I23" i="17"/>
  <c r="T22" i="17"/>
  <c r="L22" i="17"/>
  <c r="AI22" i="17" s="1"/>
  <c r="D22" i="17"/>
  <c r="AA22" i="17" s="1"/>
  <c r="J92" i="17"/>
  <c r="AG92" i="17" s="1"/>
  <c r="P80" i="17"/>
  <c r="V78" i="17"/>
  <c r="G73" i="17"/>
  <c r="I67" i="17"/>
  <c r="AF67" i="17" s="1"/>
  <c r="I61" i="17"/>
  <c r="AF61" i="17" s="1"/>
  <c r="D60" i="17"/>
  <c r="AA60" i="17" s="1"/>
  <c r="M55" i="17"/>
  <c r="AJ55" i="17" s="1"/>
  <c r="G49" i="17"/>
  <c r="AD49" i="17" s="1"/>
  <c r="V48" i="17"/>
  <c r="N48" i="17"/>
  <c r="F48" i="17"/>
  <c r="AC48" i="17" s="1"/>
  <c r="V47" i="17"/>
  <c r="N47" i="17"/>
  <c r="AK47" i="17" s="1"/>
  <c r="F47" i="17"/>
  <c r="AC47" i="17" s="1"/>
  <c r="P46" i="17"/>
  <c r="H46" i="17"/>
  <c r="AE46" i="17" s="1"/>
  <c r="Q45" i="17"/>
  <c r="I45" i="17"/>
  <c r="AF45" i="17" s="1"/>
  <c r="R44" i="17"/>
  <c r="J44" i="17"/>
  <c r="AG44" i="17" s="1"/>
  <c r="B44" i="17"/>
  <c r="Y44" i="17" s="1"/>
  <c r="T43" i="17"/>
  <c r="L43" i="17"/>
  <c r="AI43" i="17" s="1"/>
  <c r="D43" i="17"/>
  <c r="AA43" i="17" s="1"/>
  <c r="O42" i="17"/>
  <c r="AL42" i="17" s="1"/>
  <c r="G42" i="17"/>
  <c r="AD42" i="17" s="1"/>
  <c r="O41" i="17"/>
  <c r="G41" i="17"/>
  <c r="AD41" i="17" s="1"/>
  <c r="S40" i="17"/>
  <c r="K40" i="17"/>
  <c r="AH40" i="17" s="1"/>
  <c r="C40" i="17"/>
  <c r="T39" i="17"/>
  <c r="L39" i="17"/>
  <c r="AI39" i="17" s="1"/>
  <c r="D39" i="17"/>
  <c r="AA39" i="17" s="1"/>
  <c r="V38" i="17"/>
  <c r="N38" i="17"/>
  <c r="AK38" i="17" s="1"/>
  <c r="F38" i="17"/>
  <c r="AC38" i="17" s="1"/>
  <c r="P37" i="17"/>
  <c r="H37" i="17"/>
  <c r="AE37" i="17" s="1"/>
  <c r="Q36" i="17"/>
  <c r="I36" i="17"/>
  <c r="AF36" i="17" s="1"/>
  <c r="Q35" i="17"/>
  <c r="I35" i="17"/>
  <c r="AF35" i="17" s="1"/>
  <c r="S34" i="17"/>
  <c r="K34" i="17"/>
  <c r="AH34" i="17" s="1"/>
  <c r="C34" i="17"/>
  <c r="T33" i="17"/>
  <c r="L33" i="17"/>
  <c r="AI33" i="17" s="1"/>
  <c r="D33" i="17"/>
  <c r="AA33" i="17" s="1"/>
  <c r="U32" i="17"/>
  <c r="M32" i="17"/>
  <c r="AJ32" i="17" s="1"/>
  <c r="E32" i="17"/>
  <c r="AB32" i="17" s="1"/>
  <c r="P31" i="17"/>
  <c r="H31" i="17"/>
  <c r="AE31" i="17" s="1"/>
  <c r="S30" i="17"/>
  <c r="K30" i="17"/>
  <c r="AH30" i="17" s="1"/>
  <c r="C30" i="17"/>
  <c r="T29" i="17"/>
  <c r="L29" i="17"/>
  <c r="AI29" i="17" s="1"/>
  <c r="D29" i="17"/>
  <c r="AA29" i="17" s="1"/>
  <c r="V28" i="17"/>
  <c r="N28" i="17"/>
  <c r="F28" i="17"/>
  <c r="AC28" i="17" s="1"/>
  <c r="P27" i="17"/>
  <c r="H27" i="17"/>
  <c r="AE27" i="17" s="1"/>
  <c r="R26" i="17"/>
  <c r="J26" i="17"/>
  <c r="AG26" i="17" s="1"/>
  <c r="B26" i="17"/>
  <c r="Y26" i="17" s="1"/>
  <c r="U25" i="17"/>
  <c r="M25" i="17"/>
  <c r="AJ25" i="17" s="1"/>
  <c r="E25" i="17"/>
  <c r="AB25" i="17" s="1"/>
  <c r="O24" i="17"/>
  <c r="AL24" i="17" s="1"/>
  <c r="G24" i="17"/>
  <c r="AD24" i="17" s="1"/>
  <c r="P23" i="17"/>
  <c r="H23" i="17"/>
  <c r="AE23" i="17" s="1"/>
  <c r="S22" i="17"/>
  <c r="K22" i="17"/>
  <c r="AH22" i="17" s="1"/>
  <c r="C22" i="17"/>
  <c r="G76" i="17"/>
  <c r="AD76" i="17" s="1"/>
  <c r="AZ76" i="17" s="1"/>
  <c r="U69" i="17"/>
  <c r="V63" i="17"/>
  <c r="S56" i="17"/>
  <c r="E55" i="17"/>
  <c r="AB55" i="17" s="1"/>
  <c r="P52" i="17"/>
  <c r="F49" i="17"/>
  <c r="AC49" i="17" s="1"/>
  <c r="U48" i="17"/>
  <c r="M48" i="17"/>
  <c r="AJ48" i="17" s="1"/>
  <c r="E48" i="17"/>
  <c r="AB48" i="17" s="1"/>
  <c r="U47" i="17"/>
  <c r="M47" i="17"/>
  <c r="AJ47" i="17" s="1"/>
  <c r="E47" i="17"/>
  <c r="AB47" i="17" s="1"/>
  <c r="O46" i="17"/>
  <c r="AL46" i="17" s="1"/>
  <c r="G46" i="17"/>
  <c r="AD46" i="17" s="1"/>
  <c r="P45" i="17"/>
  <c r="H45" i="17"/>
  <c r="AE45" i="17" s="1"/>
  <c r="Q44" i="17"/>
  <c r="I44" i="17"/>
  <c r="S43" i="17"/>
  <c r="K43" i="17"/>
  <c r="AH43" i="17" s="1"/>
  <c r="C43" i="17"/>
  <c r="V42" i="17"/>
  <c r="N42" i="17"/>
  <c r="AK42" i="17" s="1"/>
  <c r="F42" i="17"/>
  <c r="AC42" i="17" s="1"/>
  <c r="V41" i="17"/>
  <c r="N41" i="17"/>
  <c r="AK41" i="17" s="1"/>
  <c r="F41" i="17"/>
  <c r="AC41" i="17" s="1"/>
  <c r="R40" i="17"/>
  <c r="J40" i="17"/>
  <c r="AG40" i="17" s="1"/>
  <c r="B40" i="17"/>
  <c r="Y40" i="17" s="1"/>
  <c r="S39" i="17"/>
  <c r="K39" i="17"/>
  <c r="AH39" i="17" s="1"/>
  <c r="C39" i="17"/>
  <c r="U38" i="17"/>
  <c r="M38" i="17"/>
  <c r="AJ38" i="17" s="1"/>
  <c r="E38" i="17"/>
  <c r="AB38" i="17" s="1"/>
  <c r="O37" i="17"/>
  <c r="AL37" i="17" s="1"/>
  <c r="G37" i="17"/>
  <c r="AD37" i="17" s="1"/>
  <c r="P36" i="17"/>
  <c r="H36" i="17"/>
  <c r="AE36" i="17" s="1"/>
  <c r="P35" i="17"/>
  <c r="H35" i="17"/>
  <c r="AE35" i="17" s="1"/>
  <c r="R34" i="17"/>
  <c r="J34" i="17"/>
  <c r="AG34" i="17" s="1"/>
  <c r="B34" i="17"/>
  <c r="Y34" i="17" s="1"/>
  <c r="S33" i="17"/>
  <c r="K33" i="17"/>
  <c r="AH33" i="17" s="1"/>
  <c r="C33" i="17"/>
  <c r="T32" i="17"/>
  <c r="L32" i="17"/>
  <c r="AI32" i="17" s="1"/>
  <c r="D32" i="17"/>
  <c r="AA32" i="17" s="1"/>
  <c r="O31" i="17"/>
  <c r="AL31" i="17" s="1"/>
  <c r="G31" i="17"/>
  <c r="AD31" i="17" s="1"/>
  <c r="R30" i="17"/>
  <c r="J30" i="17"/>
  <c r="AG30" i="17" s="1"/>
  <c r="B30" i="17"/>
  <c r="Y30" i="17" s="1"/>
  <c r="S29" i="17"/>
  <c r="K29" i="17"/>
  <c r="AH29" i="17" s="1"/>
  <c r="C29" i="17"/>
  <c r="U28" i="17"/>
  <c r="M28" i="17"/>
  <c r="AJ28" i="17" s="1"/>
  <c r="E28" i="17"/>
  <c r="AB28" i="17" s="1"/>
  <c r="O27" i="17"/>
  <c r="AL27" i="17" s="1"/>
  <c r="G27" i="17"/>
  <c r="AD27" i="17" s="1"/>
  <c r="Q26" i="17"/>
  <c r="I26" i="17"/>
  <c r="AF26" i="17" s="1"/>
  <c r="T25" i="17"/>
  <c r="L25" i="17"/>
  <c r="AI25" i="17" s="1"/>
  <c r="D25" i="17"/>
  <c r="AA25" i="17" s="1"/>
  <c r="V24" i="17"/>
  <c r="N24" i="17"/>
  <c r="AK24" i="17" s="1"/>
  <c r="F24" i="17"/>
  <c r="AC24" i="17" s="1"/>
  <c r="O23" i="17"/>
  <c r="AL23" i="17" s="1"/>
  <c r="G23" i="17"/>
  <c r="AD23" i="17" s="1"/>
  <c r="R22" i="17"/>
  <c r="J22" i="17"/>
  <c r="AG22" i="17" s="1"/>
  <c r="B22" i="17"/>
  <c r="Y22" i="17" s="1"/>
  <c r="I74" i="17"/>
  <c r="AF74" i="17" s="1"/>
  <c r="M69" i="17"/>
  <c r="AJ69" i="17" s="1"/>
  <c r="P68" i="17"/>
  <c r="AM68" i="17" s="1"/>
  <c r="N63" i="17"/>
  <c r="AK63" i="17" s="1"/>
  <c r="Q62" i="17"/>
  <c r="K56" i="17"/>
  <c r="AH56" i="17" s="1"/>
  <c r="BD56" i="17" s="1"/>
  <c r="H52" i="17"/>
  <c r="AE52" i="17" s="1"/>
  <c r="E49" i="17"/>
  <c r="AB49" i="17" s="1"/>
  <c r="T48" i="17"/>
  <c r="L48" i="17"/>
  <c r="AI48" i="17" s="1"/>
  <c r="D48" i="17"/>
  <c r="AA48" i="17" s="1"/>
  <c r="T47" i="17"/>
  <c r="L47" i="17"/>
  <c r="AI47" i="17" s="1"/>
  <c r="D47" i="17"/>
  <c r="AA47" i="17" s="1"/>
  <c r="V46" i="17"/>
  <c r="N46" i="17"/>
  <c r="AK46" i="17" s="1"/>
  <c r="F46" i="17"/>
  <c r="AC46" i="17" s="1"/>
  <c r="O45" i="17"/>
  <c r="AL45" i="17" s="1"/>
  <c r="G45" i="17"/>
  <c r="AD45" i="17" s="1"/>
  <c r="P44" i="17"/>
  <c r="H44" i="17"/>
  <c r="AE44" i="17" s="1"/>
  <c r="R43" i="17"/>
  <c r="J43" i="17"/>
  <c r="AG43" i="17" s="1"/>
  <c r="B43" i="17"/>
  <c r="Y43" i="17" s="1"/>
  <c r="U42" i="17"/>
  <c r="M42" i="17"/>
  <c r="AJ42" i="17" s="1"/>
  <c r="E42" i="17"/>
  <c r="AB42" i="17" s="1"/>
  <c r="U41" i="17"/>
  <c r="M41" i="17"/>
  <c r="AJ41" i="17" s="1"/>
  <c r="E41" i="17"/>
  <c r="AB41" i="17" s="1"/>
  <c r="Q40" i="17"/>
  <c r="I40" i="17"/>
  <c r="AF40" i="17" s="1"/>
  <c r="R39" i="17"/>
  <c r="J39" i="17"/>
  <c r="AG39" i="17" s="1"/>
  <c r="B39" i="17"/>
  <c r="Y39" i="17" s="1"/>
  <c r="T38" i="17"/>
  <c r="L38" i="17"/>
  <c r="AI38" i="17" s="1"/>
  <c r="D38" i="17"/>
  <c r="AA38" i="17" s="1"/>
  <c r="V37" i="17"/>
  <c r="N37" i="17"/>
  <c r="AK37" i="17" s="1"/>
  <c r="F37" i="17"/>
  <c r="AC37" i="17" s="1"/>
  <c r="O36" i="17"/>
  <c r="G36" i="17"/>
  <c r="AD36" i="17" s="1"/>
  <c r="O35" i="17"/>
  <c r="AL35" i="17" s="1"/>
  <c r="G35" i="17"/>
  <c r="AD35" i="17" s="1"/>
  <c r="Q34" i="17"/>
  <c r="I34" i="17"/>
  <c r="R33" i="17"/>
  <c r="J33" i="17"/>
  <c r="AG33" i="17" s="1"/>
  <c r="B33" i="17"/>
  <c r="Y33" i="17" s="1"/>
  <c r="S32" i="17"/>
  <c r="K32" i="17"/>
  <c r="AH32" i="17" s="1"/>
  <c r="C32" i="17"/>
  <c r="V31" i="17"/>
  <c r="N31" i="17"/>
  <c r="F31" i="17"/>
  <c r="AC31" i="17" s="1"/>
  <c r="Q30" i="17"/>
  <c r="I30" i="17"/>
  <c r="AF30" i="17" s="1"/>
  <c r="R29" i="17"/>
  <c r="J29" i="17"/>
  <c r="AG29" i="17" s="1"/>
  <c r="B29" i="17"/>
  <c r="Y29" i="17" s="1"/>
  <c r="T28" i="17"/>
  <c r="L28" i="17"/>
  <c r="AI28" i="17" s="1"/>
  <c r="D28" i="17"/>
  <c r="AA28" i="17" s="1"/>
  <c r="V27" i="17"/>
  <c r="N27" i="17"/>
  <c r="AK27" i="17" s="1"/>
  <c r="F27" i="17"/>
  <c r="AC27" i="17" s="1"/>
  <c r="P26" i="17"/>
  <c r="H26" i="17"/>
  <c r="AE26" i="17" s="1"/>
  <c r="S25" i="17"/>
  <c r="K25" i="17"/>
  <c r="AH25" i="17" s="1"/>
  <c r="C25" i="17"/>
  <c r="U24" i="17"/>
  <c r="M24" i="17"/>
  <c r="AJ24" i="17" s="1"/>
  <c r="E24" i="17"/>
  <c r="AB24" i="17" s="1"/>
  <c r="V23" i="17"/>
  <c r="N23" i="17"/>
  <c r="AK23" i="17" s="1"/>
  <c r="F23" i="17"/>
  <c r="AC23" i="17" s="1"/>
  <c r="Q22" i="17"/>
  <c r="I22" i="17"/>
  <c r="AF22" i="17" s="1"/>
  <c r="S97" i="17"/>
  <c r="I81" i="17"/>
  <c r="AF81" i="17" s="1"/>
  <c r="BB81" i="17" s="1"/>
  <c r="S71" i="17"/>
  <c r="U70" i="17"/>
  <c r="E69" i="17"/>
  <c r="AB69" i="17" s="1"/>
  <c r="H68" i="17"/>
  <c r="AE68" i="17" s="1"/>
  <c r="V64" i="17"/>
  <c r="F63" i="17"/>
  <c r="I62" i="17"/>
  <c r="V58" i="17"/>
  <c r="Q57" i="17"/>
  <c r="C56" i="17"/>
  <c r="O53" i="17"/>
  <c r="AL53" i="17" s="1"/>
  <c r="P50" i="17"/>
  <c r="S49" i="17"/>
  <c r="C49" i="17"/>
  <c r="S48" i="17"/>
  <c r="K48" i="17"/>
  <c r="AH48" i="17" s="1"/>
  <c r="C48" i="17"/>
  <c r="S47" i="17"/>
  <c r="K47" i="17"/>
  <c r="AH47" i="17" s="1"/>
  <c r="C47" i="17"/>
  <c r="U46" i="17"/>
  <c r="M46" i="17"/>
  <c r="AJ46" i="17" s="1"/>
  <c r="E46" i="17"/>
  <c r="AB46" i="17" s="1"/>
  <c r="V45" i="17"/>
  <c r="N45" i="17"/>
  <c r="F45" i="17"/>
  <c r="AC45" i="17" s="1"/>
  <c r="O44" i="17"/>
  <c r="AL44" i="17" s="1"/>
  <c r="G44" i="17"/>
  <c r="AD44" i="17" s="1"/>
  <c r="Q43" i="17"/>
  <c r="I43" i="17"/>
  <c r="AF43" i="17" s="1"/>
  <c r="T42" i="17"/>
  <c r="L42" i="17"/>
  <c r="AI42" i="17" s="1"/>
  <c r="D42" i="17"/>
  <c r="AA42" i="17" s="1"/>
  <c r="T41" i="17"/>
  <c r="L41" i="17"/>
  <c r="AI41" i="17" s="1"/>
  <c r="D41" i="17"/>
  <c r="AA41" i="17" s="1"/>
  <c r="P40" i="17"/>
  <c r="H40" i="17"/>
  <c r="AE40" i="17" s="1"/>
  <c r="Q39" i="17"/>
  <c r="I39" i="17"/>
  <c r="AF39" i="17" s="1"/>
  <c r="S38" i="17"/>
  <c r="K38" i="17"/>
  <c r="AH38" i="17" s="1"/>
  <c r="C38" i="17"/>
  <c r="U37" i="17"/>
  <c r="M37" i="17"/>
  <c r="AJ37" i="17" s="1"/>
  <c r="E37" i="17"/>
  <c r="AB37" i="17" s="1"/>
  <c r="V36" i="17"/>
  <c r="N36" i="17"/>
  <c r="AK36" i="17" s="1"/>
  <c r="F36" i="17"/>
  <c r="AC36" i="17" s="1"/>
  <c r="V35" i="17"/>
  <c r="N35" i="17"/>
  <c r="AK35" i="17" s="1"/>
  <c r="F35" i="17"/>
  <c r="AC35" i="17" s="1"/>
  <c r="P34" i="17"/>
  <c r="H34" i="17"/>
  <c r="AE34" i="17" s="1"/>
  <c r="Q33" i="17"/>
  <c r="I33" i="17"/>
  <c r="AF33" i="17" s="1"/>
  <c r="R32" i="17"/>
  <c r="J32" i="17"/>
  <c r="AG32" i="17" s="1"/>
  <c r="B32" i="17"/>
  <c r="Y32" i="17" s="1"/>
  <c r="U31" i="17"/>
  <c r="M31" i="17"/>
  <c r="AJ31" i="17" s="1"/>
  <c r="E31" i="17"/>
  <c r="AB31" i="17" s="1"/>
  <c r="P30" i="17"/>
  <c r="H30" i="17"/>
  <c r="AE30" i="17" s="1"/>
  <c r="Q29" i="17"/>
  <c r="I29" i="17"/>
  <c r="AF29" i="17" s="1"/>
  <c r="S28" i="17"/>
  <c r="K28" i="17"/>
  <c r="AH28" i="17" s="1"/>
  <c r="C28" i="17"/>
  <c r="U27" i="17"/>
  <c r="M27" i="17"/>
  <c r="AJ27" i="17" s="1"/>
  <c r="E27" i="17"/>
  <c r="AB27" i="17" s="1"/>
  <c r="O26" i="17"/>
  <c r="AL26" i="17" s="1"/>
  <c r="G26" i="17"/>
  <c r="AD26" i="17" s="1"/>
  <c r="R25" i="17"/>
  <c r="J25" i="17"/>
  <c r="AG25" i="17" s="1"/>
  <c r="B25" i="17"/>
  <c r="Y25" i="17" s="1"/>
  <c r="T24" i="17"/>
  <c r="L24" i="17"/>
  <c r="AI24" i="17" s="1"/>
  <c r="D24" i="17"/>
  <c r="AA24" i="17" s="1"/>
  <c r="M70" i="17"/>
  <c r="AJ70" i="17" s="1"/>
  <c r="BF70" i="17" s="1"/>
  <c r="J48" i="17"/>
  <c r="AG48" i="17" s="1"/>
  <c r="P43" i="17"/>
  <c r="C42" i="17"/>
  <c r="R38" i="17"/>
  <c r="L37" i="17"/>
  <c r="AI37" i="17" s="1"/>
  <c r="I32" i="17"/>
  <c r="AF32" i="17" s="1"/>
  <c r="L31" i="17"/>
  <c r="AI31" i="17" s="1"/>
  <c r="G30" i="17"/>
  <c r="AD30" i="17" s="1"/>
  <c r="K24" i="17"/>
  <c r="AH24" i="17" s="1"/>
  <c r="M23" i="17"/>
  <c r="AJ23" i="17" s="1"/>
  <c r="R21" i="17"/>
  <c r="J21" i="17"/>
  <c r="AG21" i="17" s="1"/>
  <c r="B21" i="17"/>
  <c r="Y21" i="17" s="1"/>
  <c r="S20" i="17"/>
  <c r="K20" i="17"/>
  <c r="AH20" i="17" s="1"/>
  <c r="C20" i="17"/>
  <c r="T19" i="17"/>
  <c r="L19" i="17"/>
  <c r="AI19" i="17" s="1"/>
  <c r="D19" i="17"/>
  <c r="AA19" i="17" s="1"/>
  <c r="P18" i="17"/>
  <c r="H18" i="17"/>
  <c r="AE18" i="17" s="1"/>
  <c r="P17" i="17"/>
  <c r="H17" i="17"/>
  <c r="AE17" i="17" s="1"/>
  <c r="Q16" i="17"/>
  <c r="I16" i="17"/>
  <c r="AF16" i="17" s="1"/>
  <c r="T15" i="17"/>
  <c r="L15" i="17"/>
  <c r="AI15" i="17" s="1"/>
  <c r="D15" i="17"/>
  <c r="AA15" i="17" s="1"/>
  <c r="U14" i="17"/>
  <c r="M14" i="17"/>
  <c r="AJ14" i="17" s="1"/>
  <c r="E14" i="17"/>
  <c r="AB14" i="17" s="1"/>
  <c r="U13" i="17"/>
  <c r="M13" i="17"/>
  <c r="AJ13" i="17" s="1"/>
  <c r="E13" i="17"/>
  <c r="AB13" i="17" s="1"/>
  <c r="V12" i="17"/>
  <c r="N12" i="17"/>
  <c r="AK12" i="17" s="1"/>
  <c r="F12" i="17"/>
  <c r="AC12" i="17" s="1"/>
  <c r="O11" i="17"/>
  <c r="AL11" i="17" s="1"/>
  <c r="G11" i="17"/>
  <c r="AD11" i="17" s="1"/>
  <c r="O10" i="17"/>
  <c r="AL10" i="17" s="1"/>
  <c r="G10" i="17"/>
  <c r="AD10" i="17" s="1"/>
  <c r="P9" i="17"/>
  <c r="H9" i="17"/>
  <c r="AE9" i="17" s="1"/>
  <c r="P8" i="17"/>
  <c r="H8" i="17"/>
  <c r="AE8" i="17" s="1"/>
  <c r="Q7" i="17"/>
  <c r="I7" i="17"/>
  <c r="Q6" i="17"/>
  <c r="I6" i="17"/>
  <c r="AF6" i="17" s="1"/>
  <c r="R5" i="17"/>
  <c r="J5" i="17"/>
  <c r="B5" i="17"/>
  <c r="R48" i="17"/>
  <c r="S24" i="17"/>
  <c r="L20" i="17"/>
  <c r="AI20" i="17" s="1"/>
  <c r="BE20" i="17" s="1"/>
  <c r="I18" i="17"/>
  <c r="AF18" i="17" s="1"/>
  <c r="M15" i="17"/>
  <c r="AJ15" i="17" s="1"/>
  <c r="N13" i="17"/>
  <c r="H10" i="17"/>
  <c r="AE10" i="17" s="1"/>
  <c r="B7" i="17"/>
  <c r="Y7" i="17" s="1"/>
  <c r="G53" i="17"/>
  <c r="AD53" i="17" s="1"/>
  <c r="B48" i="17"/>
  <c r="Y48" i="17" s="1"/>
  <c r="V44" i="17"/>
  <c r="H43" i="17"/>
  <c r="AE43" i="17" s="1"/>
  <c r="BA43" i="17" s="1"/>
  <c r="P39" i="17"/>
  <c r="J38" i="17"/>
  <c r="AG38" i="17" s="1"/>
  <c r="D37" i="17"/>
  <c r="AA37" i="17" s="1"/>
  <c r="P33" i="17"/>
  <c r="D31" i="17"/>
  <c r="AA31" i="17" s="1"/>
  <c r="T27" i="17"/>
  <c r="V26" i="17"/>
  <c r="Q25" i="17"/>
  <c r="C24" i="17"/>
  <c r="L23" i="17"/>
  <c r="AI23" i="17" s="1"/>
  <c r="Q21" i="17"/>
  <c r="I21" i="17"/>
  <c r="R20" i="17"/>
  <c r="J20" i="17"/>
  <c r="AG20" i="17" s="1"/>
  <c r="B20" i="17"/>
  <c r="Y20" i="17" s="1"/>
  <c r="S19" i="17"/>
  <c r="K19" i="17"/>
  <c r="AH19" i="17" s="1"/>
  <c r="C19" i="17"/>
  <c r="O18" i="17"/>
  <c r="AL18" i="17" s="1"/>
  <c r="G18" i="17"/>
  <c r="AD18" i="17" s="1"/>
  <c r="O17" i="17"/>
  <c r="AL17" i="17" s="1"/>
  <c r="G17" i="17"/>
  <c r="AD17" i="17" s="1"/>
  <c r="P16" i="17"/>
  <c r="H16" i="17"/>
  <c r="AE16" i="17" s="1"/>
  <c r="S15" i="17"/>
  <c r="K15" i="17"/>
  <c r="AH15" i="17" s="1"/>
  <c r="C15" i="17"/>
  <c r="T14" i="17"/>
  <c r="L14" i="17"/>
  <c r="AI14" i="17" s="1"/>
  <c r="D14" i="17"/>
  <c r="AA14" i="17" s="1"/>
  <c r="T13" i="17"/>
  <c r="L13" i="17"/>
  <c r="AI13" i="17" s="1"/>
  <c r="D13" i="17"/>
  <c r="AA13" i="17" s="1"/>
  <c r="U12" i="17"/>
  <c r="M12" i="17"/>
  <c r="AJ12" i="17" s="1"/>
  <c r="E12" i="17"/>
  <c r="AB12" i="17" s="1"/>
  <c r="V11" i="17"/>
  <c r="N11" i="17"/>
  <c r="F11" i="17"/>
  <c r="AC11" i="17" s="1"/>
  <c r="V10" i="17"/>
  <c r="N10" i="17"/>
  <c r="AK10" i="17" s="1"/>
  <c r="F10" i="17"/>
  <c r="AC10" i="17" s="1"/>
  <c r="O9" i="17"/>
  <c r="AL9" i="17" s="1"/>
  <c r="G9" i="17"/>
  <c r="AD9" i="17" s="1"/>
  <c r="O8" i="17"/>
  <c r="AL8" i="17" s="1"/>
  <c r="G8" i="17"/>
  <c r="AD8" i="17" s="1"/>
  <c r="P7" i="17"/>
  <c r="H7" i="17"/>
  <c r="AE7" i="17" s="1"/>
  <c r="P6" i="17"/>
  <c r="H6" i="17"/>
  <c r="AE6" i="17" s="1"/>
  <c r="Q5" i="17"/>
  <c r="I5" i="17"/>
  <c r="B47" i="17"/>
  <c r="Y47" i="17" s="1"/>
  <c r="O30" i="17"/>
  <c r="AL30" i="17" s="1"/>
  <c r="K21" i="17"/>
  <c r="AH21" i="17" s="1"/>
  <c r="I17" i="17"/>
  <c r="AF17" i="17" s="1"/>
  <c r="V14" i="17"/>
  <c r="O12" i="17"/>
  <c r="AL12" i="17" s="1"/>
  <c r="Q9" i="17"/>
  <c r="J6" i="17"/>
  <c r="AG6" i="17" s="1"/>
  <c r="K71" i="17"/>
  <c r="AH71" i="17" s="1"/>
  <c r="BD71" i="17" s="1"/>
  <c r="N64" i="17"/>
  <c r="AK64" i="17" s="1"/>
  <c r="I57" i="17"/>
  <c r="AF57" i="17" s="1"/>
  <c r="P49" i="17"/>
  <c r="AM49" i="17" s="1"/>
  <c r="U45" i="17"/>
  <c r="N44" i="17"/>
  <c r="AK44" i="17" s="1"/>
  <c r="H39" i="17"/>
  <c r="AE39" i="17" s="1"/>
  <c r="B38" i="17"/>
  <c r="Y38" i="17" s="1"/>
  <c r="H33" i="17"/>
  <c r="AE33" i="17" s="1"/>
  <c r="R28" i="17"/>
  <c r="L27" i="17"/>
  <c r="AI27" i="17" s="1"/>
  <c r="N26" i="17"/>
  <c r="I25" i="17"/>
  <c r="AF25" i="17" s="1"/>
  <c r="E23" i="17"/>
  <c r="AB23" i="17" s="1"/>
  <c r="P22" i="17"/>
  <c r="P21" i="17"/>
  <c r="H21" i="17"/>
  <c r="AE21" i="17" s="1"/>
  <c r="Q20" i="17"/>
  <c r="I20" i="17"/>
  <c r="AF20" i="17" s="1"/>
  <c r="R19" i="17"/>
  <c r="J19" i="17"/>
  <c r="AG19" i="17" s="1"/>
  <c r="B19" i="17"/>
  <c r="Y19" i="17" s="1"/>
  <c r="V18" i="17"/>
  <c r="N18" i="17"/>
  <c r="AK18" i="17" s="1"/>
  <c r="F18" i="17"/>
  <c r="AC18" i="17" s="1"/>
  <c r="V17" i="17"/>
  <c r="N17" i="17"/>
  <c r="AK17" i="17" s="1"/>
  <c r="F17" i="17"/>
  <c r="AC17" i="17" s="1"/>
  <c r="O16" i="17"/>
  <c r="AL16" i="17" s="1"/>
  <c r="G16" i="17"/>
  <c r="AD16" i="17" s="1"/>
  <c r="R15" i="17"/>
  <c r="J15" i="17"/>
  <c r="AG15" i="17" s="1"/>
  <c r="B15" i="17"/>
  <c r="Y15" i="17" s="1"/>
  <c r="S14" i="17"/>
  <c r="K14" i="17"/>
  <c r="AH14" i="17" s="1"/>
  <c r="C14" i="17"/>
  <c r="S13" i="17"/>
  <c r="K13" i="17"/>
  <c r="AH13" i="17" s="1"/>
  <c r="C13" i="17"/>
  <c r="T12" i="17"/>
  <c r="L12" i="17"/>
  <c r="AI12" i="17" s="1"/>
  <c r="D12" i="17"/>
  <c r="AA12" i="17" s="1"/>
  <c r="U11" i="17"/>
  <c r="M11" i="17"/>
  <c r="AJ11" i="17" s="1"/>
  <c r="E11" i="17"/>
  <c r="AB11" i="17" s="1"/>
  <c r="U10" i="17"/>
  <c r="M10" i="17"/>
  <c r="AJ10" i="17" s="1"/>
  <c r="E10" i="17"/>
  <c r="AB10" i="17" s="1"/>
  <c r="V9" i="17"/>
  <c r="N9" i="17"/>
  <c r="AK9" i="17" s="1"/>
  <c r="F9" i="17"/>
  <c r="AC9" i="17" s="1"/>
  <c r="V8" i="17"/>
  <c r="N8" i="17"/>
  <c r="AK8" i="17" s="1"/>
  <c r="F8" i="17"/>
  <c r="AC8" i="17" s="1"/>
  <c r="O7" i="17"/>
  <c r="AL7" i="17" s="1"/>
  <c r="G7" i="17"/>
  <c r="AD7" i="17" s="1"/>
  <c r="O6" i="17"/>
  <c r="AL6" i="17" s="1"/>
  <c r="G6" i="17"/>
  <c r="AD6" i="17" s="1"/>
  <c r="P5" i="17"/>
  <c r="H5" i="17"/>
  <c r="K42" i="17"/>
  <c r="AH42" i="17" s="1"/>
  <c r="T31" i="17"/>
  <c r="T20" i="17"/>
  <c r="Q18" i="17"/>
  <c r="U15" i="17"/>
  <c r="G12" i="17"/>
  <c r="AD12" i="17" s="1"/>
  <c r="Q8" i="17"/>
  <c r="B6" i="17"/>
  <c r="Y6" i="17" s="1"/>
  <c r="R79" i="17"/>
  <c r="M45" i="17"/>
  <c r="AJ45" i="17" s="1"/>
  <c r="F44" i="17"/>
  <c r="AC44" i="17" s="1"/>
  <c r="O40" i="17"/>
  <c r="AL40" i="17" s="1"/>
  <c r="U35" i="17"/>
  <c r="O34" i="17"/>
  <c r="AL34" i="17" s="1"/>
  <c r="J28" i="17"/>
  <c r="AG28" i="17" s="1"/>
  <c r="D27" i="17"/>
  <c r="AA27" i="17" s="1"/>
  <c r="F26" i="17"/>
  <c r="AC26" i="17" s="1"/>
  <c r="AY26" i="17" s="1"/>
  <c r="D23" i="17"/>
  <c r="AA23" i="17" s="1"/>
  <c r="O22" i="17"/>
  <c r="AL22" i="17" s="1"/>
  <c r="O21" i="17"/>
  <c r="AL21" i="17" s="1"/>
  <c r="G21" i="17"/>
  <c r="AD21" i="17" s="1"/>
  <c r="P20" i="17"/>
  <c r="H20" i="17"/>
  <c r="AE20" i="17" s="1"/>
  <c r="Q19" i="17"/>
  <c r="I19" i="17"/>
  <c r="U18" i="17"/>
  <c r="M18" i="17"/>
  <c r="AJ18" i="17" s="1"/>
  <c r="E18" i="17"/>
  <c r="AB18" i="17" s="1"/>
  <c r="U17" i="17"/>
  <c r="M17" i="17"/>
  <c r="AJ17" i="17" s="1"/>
  <c r="E17" i="17"/>
  <c r="AB17" i="17" s="1"/>
  <c r="V16" i="17"/>
  <c r="N16" i="17"/>
  <c r="AK16" i="17" s="1"/>
  <c r="F16" i="17"/>
  <c r="AC16" i="17" s="1"/>
  <c r="Q15" i="17"/>
  <c r="I15" i="17"/>
  <c r="AF15" i="17" s="1"/>
  <c r="R14" i="17"/>
  <c r="J14" i="17"/>
  <c r="AG14" i="17" s="1"/>
  <c r="B14" i="17"/>
  <c r="Y14" i="17" s="1"/>
  <c r="R13" i="17"/>
  <c r="J13" i="17"/>
  <c r="AG13" i="17" s="1"/>
  <c r="B13" i="17"/>
  <c r="Y13" i="17" s="1"/>
  <c r="S12" i="17"/>
  <c r="K12" i="17"/>
  <c r="AH12" i="17" s="1"/>
  <c r="C12" i="17"/>
  <c r="T11" i="17"/>
  <c r="L11" i="17"/>
  <c r="AI11" i="17" s="1"/>
  <c r="D11" i="17"/>
  <c r="AA11" i="17" s="1"/>
  <c r="T10" i="17"/>
  <c r="L10" i="17"/>
  <c r="AI10" i="17" s="1"/>
  <c r="D10" i="17"/>
  <c r="AA10" i="17" s="1"/>
  <c r="U9" i="17"/>
  <c r="M9" i="17"/>
  <c r="AJ9" i="17" s="1"/>
  <c r="E9" i="17"/>
  <c r="AB9" i="17" s="1"/>
  <c r="U8" i="17"/>
  <c r="M8" i="17"/>
  <c r="AJ8" i="17" s="1"/>
  <c r="E8" i="17"/>
  <c r="AB8" i="17" s="1"/>
  <c r="V7" i="17"/>
  <c r="N7" i="17"/>
  <c r="AK7" i="17" s="1"/>
  <c r="F7" i="17"/>
  <c r="AC7" i="17" s="1"/>
  <c r="V6" i="17"/>
  <c r="N6" i="17"/>
  <c r="F6" i="17"/>
  <c r="AC6" i="17" s="1"/>
  <c r="O5" i="17"/>
  <c r="G5" i="17"/>
  <c r="T37" i="17"/>
  <c r="T23" i="17"/>
  <c r="U19" i="17"/>
  <c r="B16" i="17"/>
  <c r="Y16" i="17" s="1"/>
  <c r="V13" i="17"/>
  <c r="H11" i="17"/>
  <c r="AE11" i="17" s="1"/>
  <c r="BA11" i="17" s="1"/>
  <c r="R6" i="17"/>
  <c r="C5" i="17"/>
  <c r="N58" i="17"/>
  <c r="H50" i="17"/>
  <c r="AE50" i="17" s="1"/>
  <c r="T46" i="17"/>
  <c r="E45" i="17"/>
  <c r="AB45" i="17" s="1"/>
  <c r="S41" i="17"/>
  <c r="G40" i="17"/>
  <c r="AD40" i="17" s="1"/>
  <c r="M35" i="17"/>
  <c r="AJ35" i="17" s="1"/>
  <c r="G34" i="17"/>
  <c r="AD34" i="17" s="1"/>
  <c r="B28" i="17"/>
  <c r="Y28" i="17" s="1"/>
  <c r="H22" i="17"/>
  <c r="AE22" i="17" s="1"/>
  <c r="V21" i="17"/>
  <c r="N21" i="17"/>
  <c r="AK21" i="17" s="1"/>
  <c r="F21" i="17"/>
  <c r="AC21" i="17" s="1"/>
  <c r="O20" i="17"/>
  <c r="G20" i="17"/>
  <c r="AD20" i="17" s="1"/>
  <c r="P19" i="17"/>
  <c r="H19" i="17"/>
  <c r="AE19" i="17" s="1"/>
  <c r="T18" i="17"/>
  <c r="L18" i="17"/>
  <c r="AI18" i="17" s="1"/>
  <c r="D18" i="17"/>
  <c r="AA18" i="17" s="1"/>
  <c r="T17" i="17"/>
  <c r="L17" i="17"/>
  <c r="AI17" i="17" s="1"/>
  <c r="D17" i="17"/>
  <c r="AA17" i="17" s="1"/>
  <c r="U16" i="17"/>
  <c r="M16" i="17"/>
  <c r="AJ16" i="17" s="1"/>
  <c r="E16" i="17"/>
  <c r="AB16" i="17" s="1"/>
  <c r="P15" i="17"/>
  <c r="H15" i="17"/>
  <c r="AE15" i="17" s="1"/>
  <c r="Q14" i="17"/>
  <c r="I14" i="17"/>
  <c r="AF14" i="17" s="1"/>
  <c r="Q13" i="17"/>
  <c r="I13" i="17"/>
  <c r="R12" i="17"/>
  <c r="J12" i="17"/>
  <c r="AG12" i="17" s="1"/>
  <c r="B12" i="17"/>
  <c r="Y12" i="17" s="1"/>
  <c r="S11" i="17"/>
  <c r="K11" i="17"/>
  <c r="AH11" i="17" s="1"/>
  <c r="C11" i="17"/>
  <c r="S10" i="17"/>
  <c r="K10" i="17"/>
  <c r="AH10" i="17" s="1"/>
  <c r="C10" i="17"/>
  <c r="T9" i="17"/>
  <c r="L9" i="17"/>
  <c r="AI9" i="17" s="1"/>
  <c r="D9" i="17"/>
  <c r="AA9" i="17" s="1"/>
  <c r="T8" i="17"/>
  <c r="L8" i="17"/>
  <c r="AI8" i="17" s="1"/>
  <c r="D8" i="17"/>
  <c r="AA8" i="17" s="1"/>
  <c r="U7" i="17"/>
  <c r="M7" i="17"/>
  <c r="AJ7" i="17" s="1"/>
  <c r="E7" i="17"/>
  <c r="AB7" i="17" s="1"/>
  <c r="U6" i="17"/>
  <c r="M6" i="17"/>
  <c r="AJ6" i="17" s="1"/>
  <c r="E6" i="17"/>
  <c r="AB6" i="17" s="1"/>
  <c r="V5" i="17"/>
  <c r="N5" i="17"/>
  <c r="F5" i="17"/>
  <c r="I101" i="17"/>
  <c r="AF101" i="17" s="1"/>
  <c r="E36" i="17"/>
  <c r="AB36" i="17" s="1"/>
  <c r="D20" i="17"/>
  <c r="AA20" i="17" s="1"/>
  <c r="Q17" i="17"/>
  <c r="E15" i="17"/>
  <c r="AB15" i="17" s="1"/>
  <c r="F13" i="17"/>
  <c r="AC13" i="17" s="1"/>
  <c r="P10" i="17"/>
  <c r="J7" i="17"/>
  <c r="AG7" i="17" s="1"/>
  <c r="T65" i="17"/>
  <c r="R47" i="17"/>
  <c r="L46" i="17"/>
  <c r="AI46" i="17" s="1"/>
  <c r="K41" i="17"/>
  <c r="AH41" i="17" s="1"/>
  <c r="U36" i="17"/>
  <c r="E35" i="17"/>
  <c r="AB35" i="17" s="1"/>
  <c r="P29" i="17"/>
  <c r="AM29" i="17" s="1"/>
  <c r="BI29" i="17" s="1"/>
  <c r="G22" i="17"/>
  <c r="AD22" i="17" s="1"/>
  <c r="U21" i="17"/>
  <c r="M21" i="17"/>
  <c r="AJ21" i="17" s="1"/>
  <c r="E21" i="17"/>
  <c r="AB21" i="17" s="1"/>
  <c r="V20" i="17"/>
  <c r="N20" i="17"/>
  <c r="AK20" i="17" s="1"/>
  <c r="F20" i="17"/>
  <c r="AC20" i="17" s="1"/>
  <c r="O19" i="17"/>
  <c r="AL19" i="17" s="1"/>
  <c r="G19" i="17"/>
  <c r="AD19" i="17" s="1"/>
  <c r="S18" i="17"/>
  <c r="K18" i="17"/>
  <c r="AH18" i="17" s="1"/>
  <c r="C18" i="17"/>
  <c r="S17" i="17"/>
  <c r="K17" i="17"/>
  <c r="AH17" i="17" s="1"/>
  <c r="C17" i="17"/>
  <c r="T16" i="17"/>
  <c r="L16" i="17"/>
  <c r="AI16" i="17" s="1"/>
  <c r="D16" i="17"/>
  <c r="AA16" i="17" s="1"/>
  <c r="O15" i="17"/>
  <c r="AL15" i="17" s="1"/>
  <c r="G15" i="17"/>
  <c r="AD15" i="17" s="1"/>
  <c r="P14" i="17"/>
  <c r="H14" i="17"/>
  <c r="AE14" i="17" s="1"/>
  <c r="P13" i="17"/>
  <c r="H13" i="17"/>
  <c r="AE13" i="17" s="1"/>
  <c r="Q12" i="17"/>
  <c r="I12" i="17"/>
  <c r="R11" i="17"/>
  <c r="J11" i="17"/>
  <c r="AG11" i="17" s="1"/>
  <c r="B11" i="17"/>
  <c r="Y11" i="17" s="1"/>
  <c r="R10" i="17"/>
  <c r="J10" i="17"/>
  <c r="AG10" i="17" s="1"/>
  <c r="B10" i="17"/>
  <c r="Y10" i="17" s="1"/>
  <c r="S9" i="17"/>
  <c r="K9" i="17"/>
  <c r="AH9" i="17" s="1"/>
  <c r="C9" i="17"/>
  <c r="S8" i="17"/>
  <c r="K8" i="17"/>
  <c r="AH8" i="17" s="1"/>
  <c r="C8" i="17"/>
  <c r="T7" i="17"/>
  <c r="L7" i="17"/>
  <c r="AI7" i="17" s="1"/>
  <c r="D7" i="17"/>
  <c r="AA7" i="17" s="1"/>
  <c r="T6" i="17"/>
  <c r="L6" i="17"/>
  <c r="AI6" i="17" s="1"/>
  <c r="D6" i="17"/>
  <c r="AA6" i="17" s="1"/>
  <c r="U5" i="17"/>
  <c r="M5" i="17"/>
  <c r="E5" i="17"/>
  <c r="T59" i="17"/>
  <c r="Q32" i="17"/>
  <c r="C21" i="17"/>
  <c r="E19" i="17"/>
  <c r="AB19" i="17" s="1"/>
  <c r="AX19" i="17" s="1"/>
  <c r="J16" i="17"/>
  <c r="AG16" i="17" s="1"/>
  <c r="F14" i="17"/>
  <c r="AC14" i="17" s="1"/>
  <c r="I9" i="17"/>
  <c r="AF9" i="17" s="1"/>
  <c r="R7" i="17"/>
  <c r="S5" i="17"/>
  <c r="J47" i="17"/>
  <c r="AG47" i="17" s="1"/>
  <c r="D46" i="17"/>
  <c r="AA46" i="17" s="1"/>
  <c r="S42" i="17"/>
  <c r="C41" i="17"/>
  <c r="M36" i="17"/>
  <c r="AJ36" i="17" s="1"/>
  <c r="H29" i="17"/>
  <c r="AE29" i="17" s="1"/>
  <c r="U23" i="17"/>
  <c r="F22" i="17"/>
  <c r="AC22" i="17" s="1"/>
  <c r="T21" i="17"/>
  <c r="L21" i="17"/>
  <c r="AI21" i="17" s="1"/>
  <c r="D21" i="17"/>
  <c r="AA21" i="17" s="1"/>
  <c r="U20" i="17"/>
  <c r="M20" i="17"/>
  <c r="AJ20" i="17" s="1"/>
  <c r="E20" i="17"/>
  <c r="AB20" i="17" s="1"/>
  <c r="V19" i="17"/>
  <c r="N19" i="17"/>
  <c r="F19" i="17"/>
  <c r="AC19" i="17" s="1"/>
  <c r="R18" i="17"/>
  <c r="J18" i="17"/>
  <c r="AG18" i="17" s="1"/>
  <c r="B18" i="17"/>
  <c r="Y18" i="17" s="1"/>
  <c r="R17" i="17"/>
  <c r="J17" i="17"/>
  <c r="AG17" i="17" s="1"/>
  <c r="B17" i="17"/>
  <c r="Y17" i="17" s="1"/>
  <c r="S16" i="17"/>
  <c r="K16" i="17"/>
  <c r="AH16" i="17" s="1"/>
  <c r="C16" i="17"/>
  <c r="V15" i="17"/>
  <c r="N15" i="17"/>
  <c r="AK15" i="17" s="1"/>
  <c r="F15" i="17"/>
  <c r="AC15" i="17" s="1"/>
  <c r="O14" i="17"/>
  <c r="AL14" i="17" s="1"/>
  <c r="G14" i="17"/>
  <c r="AD14" i="17" s="1"/>
  <c r="O13" i="17"/>
  <c r="AL13" i="17" s="1"/>
  <c r="G13" i="17"/>
  <c r="AD13" i="17" s="1"/>
  <c r="P12" i="17"/>
  <c r="AM12" i="17" s="1"/>
  <c r="BI12" i="17" s="1"/>
  <c r="H12" i="17"/>
  <c r="AE12" i="17" s="1"/>
  <c r="Q11" i="17"/>
  <c r="I11" i="17"/>
  <c r="AF11" i="17" s="1"/>
  <c r="Q10" i="17"/>
  <c r="I10" i="17"/>
  <c r="AF10" i="17" s="1"/>
  <c r="R9" i="17"/>
  <c r="J9" i="17"/>
  <c r="AG9" i="17" s="1"/>
  <c r="B9" i="17"/>
  <c r="Y9" i="17" s="1"/>
  <c r="R8" i="17"/>
  <c r="J8" i="17"/>
  <c r="AG8" i="17" s="1"/>
  <c r="B8" i="17"/>
  <c r="Y8" i="17" s="1"/>
  <c r="S7" i="17"/>
  <c r="K7" i="17"/>
  <c r="AH7" i="17" s="1"/>
  <c r="C7" i="17"/>
  <c r="Z7" i="17" s="1"/>
  <c r="AV7" i="17" s="1"/>
  <c r="S6" i="17"/>
  <c r="K6" i="17"/>
  <c r="AH6" i="17" s="1"/>
  <c r="C6" i="17"/>
  <c r="T5" i="17"/>
  <c r="L5" i="17"/>
  <c r="D5" i="17"/>
  <c r="R66" i="17"/>
  <c r="S21" i="17"/>
  <c r="M19" i="17"/>
  <c r="AJ19" i="17" s="1"/>
  <c r="R16" i="17"/>
  <c r="N14" i="17"/>
  <c r="P11" i="17"/>
  <c r="AM11" i="17" s="1"/>
  <c r="I8" i="17"/>
  <c r="K5" i="17"/>
  <c r="O104" i="16"/>
  <c r="G104" i="16"/>
  <c r="O103" i="16"/>
  <c r="G103" i="16"/>
  <c r="P102" i="16"/>
  <c r="H102" i="16"/>
  <c r="Q101" i="16"/>
  <c r="I101" i="16"/>
  <c r="R100" i="16"/>
  <c r="J100" i="16"/>
  <c r="B100" i="16"/>
  <c r="Y100" i="16" s="1"/>
  <c r="T99" i="16"/>
  <c r="L99" i="16"/>
  <c r="D99" i="16"/>
  <c r="T98" i="16"/>
  <c r="L98" i="16"/>
  <c r="D98" i="16"/>
  <c r="V97" i="16"/>
  <c r="N97" i="16"/>
  <c r="F97" i="16"/>
  <c r="P96" i="16"/>
  <c r="H96" i="16"/>
  <c r="P95" i="16"/>
  <c r="H95" i="16"/>
  <c r="P94" i="16"/>
  <c r="H94" i="16"/>
  <c r="Q93" i="16"/>
  <c r="I93" i="16"/>
  <c r="Q92" i="16"/>
  <c r="I92" i="16"/>
  <c r="R91" i="16"/>
  <c r="J91" i="16"/>
  <c r="B91" i="16"/>
  <c r="Y91" i="16" s="1"/>
  <c r="R90" i="16"/>
  <c r="J90" i="16"/>
  <c r="B90" i="16"/>
  <c r="Y90" i="16" s="1"/>
  <c r="S89" i="16"/>
  <c r="K89" i="16"/>
  <c r="C89" i="16"/>
  <c r="Z89" i="16" s="1"/>
  <c r="U88" i="16"/>
  <c r="M88" i="16"/>
  <c r="E88" i="16"/>
  <c r="V87" i="16"/>
  <c r="N87" i="16"/>
  <c r="F87" i="16"/>
  <c r="P86" i="16"/>
  <c r="H86" i="16"/>
  <c r="Q85" i="16"/>
  <c r="I85" i="16"/>
  <c r="Q84" i="16"/>
  <c r="I84" i="16"/>
  <c r="R83" i="16"/>
  <c r="J83" i="16"/>
  <c r="B83" i="16"/>
  <c r="Y83" i="16" s="1"/>
  <c r="S82" i="16"/>
  <c r="K82" i="16"/>
  <c r="C82" i="16"/>
  <c r="Z82" i="16" s="1"/>
  <c r="T81" i="16"/>
  <c r="L81" i="16"/>
  <c r="D81" i="16"/>
  <c r="U80" i="16"/>
  <c r="M80" i="16"/>
  <c r="E80" i="16"/>
  <c r="O79" i="16"/>
  <c r="G79" i="16"/>
  <c r="P78" i="16"/>
  <c r="H78" i="16"/>
  <c r="P77" i="16"/>
  <c r="V104" i="16"/>
  <c r="N104" i="16"/>
  <c r="F104" i="16"/>
  <c r="V103" i="16"/>
  <c r="N103" i="16"/>
  <c r="F103" i="16"/>
  <c r="O102" i="16"/>
  <c r="G102" i="16"/>
  <c r="P101" i="16"/>
  <c r="H101" i="16"/>
  <c r="Q100" i="16"/>
  <c r="I100" i="16"/>
  <c r="S99" i="16"/>
  <c r="K99" i="16"/>
  <c r="C99" i="16"/>
  <c r="Z99" i="16" s="1"/>
  <c r="S98" i="16"/>
  <c r="K98" i="16"/>
  <c r="C98" i="16"/>
  <c r="Z98" i="16" s="1"/>
  <c r="U97" i="16"/>
  <c r="M97" i="16"/>
  <c r="E97" i="16"/>
  <c r="O96" i="16"/>
  <c r="G96" i="16"/>
  <c r="O95" i="16"/>
  <c r="G95" i="16"/>
  <c r="O94" i="16"/>
  <c r="G94" i="16"/>
  <c r="P93" i="16"/>
  <c r="H93" i="16"/>
  <c r="P92" i="16"/>
  <c r="H92" i="16"/>
  <c r="Q91" i="16"/>
  <c r="I91" i="16"/>
  <c r="Q90" i="16"/>
  <c r="I90" i="16"/>
  <c r="R89" i="16"/>
  <c r="J89" i="16"/>
  <c r="B89" i="16"/>
  <c r="Y89" i="16" s="1"/>
  <c r="T88" i="16"/>
  <c r="L88" i="16"/>
  <c r="D88" i="16"/>
  <c r="U87" i="16"/>
  <c r="M87" i="16"/>
  <c r="E87" i="16"/>
  <c r="O86" i="16"/>
  <c r="G86" i="16"/>
  <c r="P85" i="16"/>
  <c r="H85" i="16"/>
  <c r="P84" i="16"/>
  <c r="H84" i="16"/>
  <c r="Q83" i="16"/>
  <c r="I83" i="16"/>
  <c r="R82" i="16"/>
  <c r="J82" i="16"/>
  <c r="B82" i="16"/>
  <c r="Y82" i="16" s="1"/>
  <c r="S81" i="16"/>
  <c r="K81" i="16"/>
  <c r="C81" i="16"/>
  <c r="Z81" i="16" s="1"/>
  <c r="T80" i="16"/>
  <c r="L80" i="16"/>
  <c r="D80" i="16"/>
  <c r="V79" i="16"/>
  <c r="N79" i="16"/>
  <c r="F79" i="16"/>
  <c r="O78" i="16"/>
  <c r="G78" i="16"/>
  <c r="O77" i="16"/>
  <c r="G77" i="16"/>
  <c r="P76" i="16"/>
  <c r="H76" i="16"/>
  <c r="Q75" i="16"/>
  <c r="I75" i="16"/>
  <c r="Q74" i="16"/>
  <c r="I74" i="16"/>
  <c r="U104" i="16"/>
  <c r="M104" i="16"/>
  <c r="E104" i="16"/>
  <c r="U103" i="16"/>
  <c r="M103" i="16"/>
  <c r="E103" i="16"/>
  <c r="V102" i="16"/>
  <c r="N102" i="16"/>
  <c r="F102" i="16"/>
  <c r="O101" i="16"/>
  <c r="G101" i="16"/>
  <c r="P100" i="16"/>
  <c r="H100" i="16"/>
  <c r="R99" i="16"/>
  <c r="J99" i="16"/>
  <c r="B99" i="16"/>
  <c r="Y99" i="16" s="1"/>
  <c r="R98" i="16"/>
  <c r="J98" i="16"/>
  <c r="B98" i="16"/>
  <c r="Y98" i="16" s="1"/>
  <c r="T97" i="16"/>
  <c r="L97" i="16"/>
  <c r="D97" i="16"/>
  <c r="V96" i="16"/>
  <c r="N96" i="16"/>
  <c r="F96" i="16"/>
  <c r="V95" i="16"/>
  <c r="N95" i="16"/>
  <c r="F95" i="16"/>
  <c r="V94" i="16"/>
  <c r="N94" i="16"/>
  <c r="F94" i="16"/>
  <c r="O93" i="16"/>
  <c r="G93" i="16"/>
  <c r="O92" i="16"/>
  <c r="G92" i="16"/>
  <c r="P91" i="16"/>
  <c r="H91" i="16"/>
  <c r="P90" i="16"/>
  <c r="H90" i="16"/>
  <c r="Q89" i="16"/>
  <c r="I89" i="16"/>
  <c r="S88" i="16"/>
  <c r="K88" i="16"/>
  <c r="C88" i="16"/>
  <c r="Z88" i="16" s="1"/>
  <c r="T87" i="16"/>
  <c r="L87" i="16"/>
  <c r="D87" i="16"/>
  <c r="V86" i="16"/>
  <c r="N86" i="16"/>
  <c r="F86" i="16"/>
  <c r="O85" i="16"/>
  <c r="G85" i="16"/>
  <c r="O84" i="16"/>
  <c r="G84" i="16"/>
  <c r="P83" i="16"/>
  <c r="H83" i="16"/>
  <c r="Q82" i="16"/>
  <c r="I82" i="16"/>
  <c r="R81" i="16"/>
  <c r="J81" i="16"/>
  <c r="B81" i="16"/>
  <c r="Y81" i="16" s="1"/>
  <c r="S80" i="16"/>
  <c r="K80" i="16"/>
  <c r="C80" i="16"/>
  <c r="Z80" i="16" s="1"/>
  <c r="U79" i="16"/>
  <c r="M79" i="16"/>
  <c r="E79" i="16"/>
  <c r="V78" i="16"/>
  <c r="N78" i="16"/>
  <c r="T104" i="16"/>
  <c r="L104" i="16"/>
  <c r="D104" i="16"/>
  <c r="T103" i="16"/>
  <c r="L103" i="16"/>
  <c r="D103" i="16"/>
  <c r="U102" i="16"/>
  <c r="M102" i="16"/>
  <c r="E102" i="16"/>
  <c r="V101" i="16"/>
  <c r="N101" i="16"/>
  <c r="F101" i="16"/>
  <c r="O100" i="16"/>
  <c r="G100" i="16"/>
  <c r="Q99" i="16"/>
  <c r="I99" i="16"/>
  <c r="Q98" i="16"/>
  <c r="I98" i="16"/>
  <c r="S97" i="16"/>
  <c r="K97" i="16"/>
  <c r="C97" i="16"/>
  <c r="Z97" i="16" s="1"/>
  <c r="U96" i="16"/>
  <c r="M96" i="16"/>
  <c r="E96" i="16"/>
  <c r="U95" i="16"/>
  <c r="M95" i="16"/>
  <c r="E95" i="16"/>
  <c r="U94" i="16"/>
  <c r="M94" i="16"/>
  <c r="E94" i="16"/>
  <c r="V93" i="16"/>
  <c r="N93" i="16"/>
  <c r="F93" i="16"/>
  <c r="V92" i="16"/>
  <c r="N92" i="16"/>
  <c r="F92" i="16"/>
  <c r="O91" i="16"/>
  <c r="G91" i="16"/>
  <c r="O90" i="16"/>
  <c r="G90" i="16"/>
  <c r="P89" i="16"/>
  <c r="H89" i="16"/>
  <c r="R88" i="16"/>
  <c r="J88" i="16"/>
  <c r="B88" i="16"/>
  <c r="Y88" i="16" s="1"/>
  <c r="S87" i="16"/>
  <c r="K87" i="16"/>
  <c r="C87" i="16"/>
  <c r="Z87" i="16" s="1"/>
  <c r="U86" i="16"/>
  <c r="M86" i="16"/>
  <c r="E86" i="16"/>
  <c r="V85" i="16"/>
  <c r="N85" i="16"/>
  <c r="F85" i="16"/>
  <c r="V84" i="16"/>
  <c r="N84" i="16"/>
  <c r="F84" i="16"/>
  <c r="O83" i="16"/>
  <c r="G83" i="16"/>
  <c r="P82" i="16"/>
  <c r="H82" i="16"/>
  <c r="Q81" i="16"/>
  <c r="I81" i="16"/>
  <c r="R80" i="16"/>
  <c r="J80" i="16"/>
  <c r="B80" i="16"/>
  <c r="Y80" i="16" s="1"/>
  <c r="T79" i="16"/>
  <c r="L79" i="16"/>
  <c r="D79" i="16"/>
  <c r="U78" i="16"/>
  <c r="M78" i="16"/>
  <c r="E78" i="16"/>
  <c r="U77" i="16"/>
  <c r="M77" i="16"/>
  <c r="E77" i="16"/>
  <c r="V76" i="16"/>
  <c r="N76" i="16"/>
  <c r="F76" i="16"/>
  <c r="O75" i="16"/>
  <c r="G75" i="16"/>
  <c r="O74" i="16"/>
  <c r="G74" i="16"/>
  <c r="S104" i="16"/>
  <c r="K104" i="16"/>
  <c r="C104" i="16"/>
  <c r="Z104" i="16" s="1"/>
  <c r="S103" i="16"/>
  <c r="K103" i="16"/>
  <c r="C103" i="16"/>
  <c r="Z103" i="16" s="1"/>
  <c r="T102" i="16"/>
  <c r="L102" i="16"/>
  <c r="D102" i="16"/>
  <c r="U101" i="16"/>
  <c r="M101" i="16"/>
  <c r="E101" i="16"/>
  <c r="V100" i="16"/>
  <c r="N100" i="16"/>
  <c r="F100" i="16"/>
  <c r="P99" i="16"/>
  <c r="H99" i="16"/>
  <c r="P98" i="16"/>
  <c r="H98" i="16"/>
  <c r="R97" i="16"/>
  <c r="J97" i="16"/>
  <c r="B97" i="16"/>
  <c r="Y97" i="16" s="1"/>
  <c r="T96" i="16"/>
  <c r="L96" i="16"/>
  <c r="D96" i="16"/>
  <c r="T95" i="16"/>
  <c r="L95" i="16"/>
  <c r="D95" i="16"/>
  <c r="T94" i="16"/>
  <c r="L94" i="16"/>
  <c r="D94" i="16"/>
  <c r="U93" i="16"/>
  <c r="M93" i="16"/>
  <c r="E93" i="16"/>
  <c r="U92" i="16"/>
  <c r="M92" i="16"/>
  <c r="E92" i="16"/>
  <c r="V91" i="16"/>
  <c r="N91" i="16"/>
  <c r="F91" i="16"/>
  <c r="V90" i="16"/>
  <c r="N90" i="16"/>
  <c r="F90" i="16"/>
  <c r="O89" i="16"/>
  <c r="G89" i="16"/>
  <c r="Q88" i="16"/>
  <c r="I88" i="16"/>
  <c r="R87" i="16"/>
  <c r="J87" i="16"/>
  <c r="B87" i="16"/>
  <c r="Y87" i="16" s="1"/>
  <c r="T86" i="16"/>
  <c r="L86" i="16"/>
  <c r="D86" i="16"/>
  <c r="U85" i="16"/>
  <c r="M85" i="16"/>
  <c r="E85" i="16"/>
  <c r="U84" i="16"/>
  <c r="M84" i="16"/>
  <c r="E84" i="16"/>
  <c r="V83" i="16"/>
  <c r="N83" i="16"/>
  <c r="F83" i="16"/>
  <c r="O82" i="16"/>
  <c r="G82" i="16"/>
  <c r="P81" i="16"/>
  <c r="H81" i="16"/>
  <c r="Q80" i="16"/>
  <c r="I80" i="16"/>
  <c r="S79" i="16"/>
  <c r="K79" i="16"/>
  <c r="C79" i="16"/>
  <c r="Z79" i="16" s="1"/>
  <c r="T78" i="16"/>
  <c r="L78" i="16"/>
  <c r="D78" i="16"/>
  <c r="T77" i="16"/>
  <c r="L77" i="16"/>
  <c r="D77" i="16"/>
  <c r="U76" i="16"/>
  <c r="M76" i="16"/>
  <c r="E76" i="16"/>
  <c r="V75" i="16"/>
  <c r="N75" i="16"/>
  <c r="F75" i="16"/>
  <c r="V74" i="16"/>
  <c r="R104" i="16"/>
  <c r="J104" i="16"/>
  <c r="B104" i="16"/>
  <c r="Y104" i="16" s="1"/>
  <c r="R103" i="16"/>
  <c r="J103" i="16"/>
  <c r="B103" i="16"/>
  <c r="Y103" i="16" s="1"/>
  <c r="S102" i="16"/>
  <c r="K102" i="16"/>
  <c r="C102" i="16"/>
  <c r="Z102" i="16" s="1"/>
  <c r="T101" i="16"/>
  <c r="L101" i="16"/>
  <c r="D101" i="16"/>
  <c r="U100" i="16"/>
  <c r="M100" i="16"/>
  <c r="E100" i="16"/>
  <c r="O99" i="16"/>
  <c r="G99" i="16"/>
  <c r="O98" i="16"/>
  <c r="G98" i="16"/>
  <c r="Q97" i="16"/>
  <c r="I97" i="16"/>
  <c r="S96" i="16"/>
  <c r="K96" i="16"/>
  <c r="C96" i="16"/>
  <c r="Z96" i="16" s="1"/>
  <c r="S95" i="16"/>
  <c r="K95" i="16"/>
  <c r="C95" i="16"/>
  <c r="Z95" i="16" s="1"/>
  <c r="S94" i="16"/>
  <c r="K94" i="16"/>
  <c r="C94" i="16"/>
  <c r="Z94" i="16" s="1"/>
  <c r="T93" i="16"/>
  <c r="L93" i="16"/>
  <c r="D93" i="16"/>
  <c r="T92" i="16"/>
  <c r="L92" i="16"/>
  <c r="D92" i="16"/>
  <c r="U91" i="16"/>
  <c r="M91" i="16"/>
  <c r="E91" i="16"/>
  <c r="U90" i="16"/>
  <c r="M90" i="16"/>
  <c r="E90" i="16"/>
  <c r="V89" i="16"/>
  <c r="N89" i="16"/>
  <c r="F89" i="16"/>
  <c r="P88" i="16"/>
  <c r="H88" i="16"/>
  <c r="Q87" i="16"/>
  <c r="I87" i="16"/>
  <c r="S86" i="16"/>
  <c r="K86" i="16"/>
  <c r="C86" i="16"/>
  <c r="T85" i="16"/>
  <c r="L85" i="16"/>
  <c r="D85" i="16"/>
  <c r="T84" i="16"/>
  <c r="L84" i="16"/>
  <c r="D84" i="16"/>
  <c r="U83" i="16"/>
  <c r="M83" i="16"/>
  <c r="E83" i="16"/>
  <c r="V82" i="16"/>
  <c r="N82" i="16"/>
  <c r="F82" i="16"/>
  <c r="O81" i="16"/>
  <c r="G81" i="16"/>
  <c r="P80" i="16"/>
  <c r="H80" i="16"/>
  <c r="R79" i="16"/>
  <c r="J79" i="16"/>
  <c r="B79" i="16"/>
  <c r="Y79" i="16" s="1"/>
  <c r="S78" i="16"/>
  <c r="K78" i="16"/>
  <c r="C78" i="16"/>
  <c r="Z78" i="16" s="1"/>
  <c r="S77" i="16"/>
  <c r="K77" i="16"/>
  <c r="C77" i="16"/>
  <c r="Z77" i="16" s="1"/>
  <c r="T76" i="16"/>
  <c r="L76" i="16"/>
  <c r="D76" i="16"/>
  <c r="U75" i="16"/>
  <c r="M75" i="16"/>
  <c r="E75" i="16"/>
  <c r="U74" i="16"/>
  <c r="Q104" i="16"/>
  <c r="I104" i="16"/>
  <c r="Q103" i="16"/>
  <c r="I103" i="16"/>
  <c r="R102" i="16"/>
  <c r="J102" i="16"/>
  <c r="B102" i="16"/>
  <c r="Y102" i="16" s="1"/>
  <c r="S101" i="16"/>
  <c r="K101" i="16"/>
  <c r="C101" i="16"/>
  <c r="Z101" i="16" s="1"/>
  <c r="T100" i="16"/>
  <c r="L100" i="16"/>
  <c r="D100" i="16"/>
  <c r="V99" i="16"/>
  <c r="N99" i="16"/>
  <c r="F99" i="16"/>
  <c r="V98" i="16"/>
  <c r="N98" i="16"/>
  <c r="F98" i="16"/>
  <c r="P97" i="16"/>
  <c r="H97" i="16"/>
  <c r="R96" i="16"/>
  <c r="J96" i="16"/>
  <c r="B96" i="16"/>
  <c r="Y96" i="16" s="1"/>
  <c r="R95" i="16"/>
  <c r="J95" i="16"/>
  <c r="B95" i="16"/>
  <c r="Y95" i="16" s="1"/>
  <c r="R94" i="16"/>
  <c r="J94" i="16"/>
  <c r="B94" i="16"/>
  <c r="Y94" i="16" s="1"/>
  <c r="S93" i="16"/>
  <c r="K93" i="16"/>
  <c r="C93" i="16"/>
  <c r="Z93" i="16" s="1"/>
  <c r="S92" i="16"/>
  <c r="K92" i="16"/>
  <c r="C92" i="16"/>
  <c r="Z92" i="16" s="1"/>
  <c r="T91" i="16"/>
  <c r="L91" i="16"/>
  <c r="D91" i="16"/>
  <c r="T90" i="16"/>
  <c r="L90" i="16"/>
  <c r="D90" i="16"/>
  <c r="U89" i="16"/>
  <c r="M89" i="16"/>
  <c r="E89" i="16"/>
  <c r="O88" i="16"/>
  <c r="G88" i="16"/>
  <c r="P87" i="16"/>
  <c r="H87" i="16"/>
  <c r="R86" i="16"/>
  <c r="J86" i="16"/>
  <c r="B86" i="16"/>
  <c r="Y86" i="16" s="1"/>
  <c r="S85" i="16"/>
  <c r="K85" i="16"/>
  <c r="C85" i="16"/>
  <c r="Z85" i="16" s="1"/>
  <c r="S84" i="16"/>
  <c r="K84" i="16"/>
  <c r="C84" i="16"/>
  <c r="Z84" i="16" s="1"/>
  <c r="T83" i="16"/>
  <c r="L83" i="16"/>
  <c r="D83" i="16"/>
  <c r="U82" i="16"/>
  <c r="M82" i="16"/>
  <c r="E82" i="16"/>
  <c r="V81" i="16"/>
  <c r="N81" i="16"/>
  <c r="F81" i="16"/>
  <c r="O80" i="16"/>
  <c r="G80" i="16"/>
  <c r="Q79" i="16"/>
  <c r="I79" i="16"/>
  <c r="R78" i="16"/>
  <c r="J78" i="16"/>
  <c r="B78" i="16"/>
  <c r="Y78" i="16" s="1"/>
  <c r="R77" i="16"/>
  <c r="J77" i="16"/>
  <c r="B77" i="16"/>
  <c r="Y77" i="16" s="1"/>
  <c r="S76" i="16"/>
  <c r="K76" i="16"/>
  <c r="C76" i="16"/>
  <c r="Z76" i="16" s="1"/>
  <c r="T75" i="16"/>
  <c r="L75" i="16"/>
  <c r="D75" i="16"/>
  <c r="T74" i="16"/>
  <c r="L74" i="16"/>
  <c r="I102" i="16"/>
  <c r="J92" i="16"/>
  <c r="C91" i="16"/>
  <c r="Z91" i="16" s="1"/>
  <c r="Q86" i="16"/>
  <c r="B85" i="16"/>
  <c r="Y85" i="16" s="1"/>
  <c r="V80" i="16"/>
  <c r="P79" i="16"/>
  <c r="F78" i="16"/>
  <c r="H77" i="16"/>
  <c r="O76" i="16"/>
  <c r="B75" i="16"/>
  <c r="Y75" i="16" s="1"/>
  <c r="M74" i="16"/>
  <c r="B74" i="16"/>
  <c r="Y74" i="16" s="1"/>
  <c r="S73" i="16"/>
  <c r="K73" i="16"/>
  <c r="C73" i="16"/>
  <c r="T72" i="16"/>
  <c r="L72" i="16"/>
  <c r="D72" i="16"/>
  <c r="T71" i="16"/>
  <c r="L71" i="16"/>
  <c r="D71" i="16"/>
  <c r="U70" i="16"/>
  <c r="M70" i="16"/>
  <c r="E70" i="16"/>
  <c r="V69" i="16"/>
  <c r="N69" i="16"/>
  <c r="F69" i="16"/>
  <c r="P68" i="16"/>
  <c r="H68" i="16"/>
  <c r="Q67" i="16"/>
  <c r="I67" i="16"/>
  <c r="R66" i="16"/>
  <c r="J66" i="16"/>
  <c r="B66" i="16"/>
  <c r="Y66" i="16" s="1"/>
  <c r="T65" i="16"/>
  <c r="L65" i="16"/>
  <c r="D65" i="16"/>
  <c r="U64" i="16"/>
  <c r="M64" i="16"/>
  <c r="E64" i="16"/>
  <c r="O63" i="16"/>
  <c r="G63" i="16"/>
  <c r="P62" i="16"/>
  <c r="H62" i="16"/>
  <c r="Q61" i="16"/>
  <c r="I61" i="16"/>
  <c r="Q60" i="16"/>
  <c r="I60" i="16"/>
  <c r="R59" i="16"/>
  <c r="J59" i="16"/>
  <c r="B59" i="16"/>
  <c r="Y59" i="16" s="1"/>
  <c r="T58" i="16"/>
  <c r="L58" i="16"/>
  <c r="D58" i="16"/>
  <c r="O57" i="16"/>
  <c r="G57" i="16"/>
  <c r="R56" i="16"/>
  <c r="J56" i="16"/>
  <c r="B56" i="16"/>
  <c r="Y56" i="16" s="1"/>
  <c r="R55" i="16"/>
  <c r="J55" i="16"/>
  <c r="B55" i="16"/>
  <c r="Y55" i="16" s="1"/>
  <c r="R54" i="16"/>
  <c r="J54" i="16"/>
  <c r="B54" i="16"/>
  <c r="Y54" i="16" s="1"/>
  <c r="R53" i="16"/>
  <c r="J53" i="16"/>
  <c r="B53" i="16"/>
  <c r="Y53" i="16" s="1"/>
  <c r="S52" i="16"/>
  <c r="K52" i="16"/>
  <c r="C52" i="16"/>
  <c r="Z52" i="16" s="1"/>
  <c r="T51" i="16"/>
  <c r="L51" i="16"/>
  <c r="D51" i="16"/>
  <c r="V50" i="16"/>
  <c r="N50" i="16"/>
  <c r="F50" i="16"/>
  <c r="O49" i="16"/>
  <c r="G49" i="16"/>
  <c r="P48" i="16"/>
  <c r="H48" i="16"/>
  <c r="P103" i="16"/>
  <c r="Q96" i="16"/>
  <c r="R93" i="16"/>
  <c r="B92" i="16"/>
  <c r="Y92" i="16" s="1"/>
  <c r="I86" i="16"/>
  <c r="U81" i="16"/>
  <c r="N80" i="16"/>
  <c r="H79" i="16"/>
  <c r="F77" i="16"/>
  <c r="J76" i="16"/>
  <c r="S75" i="16"/>
  <c r="K74" i="16"/>
  <c r="R73" i="16"/>
  <c r="J73" i="16"/>
  <c r="B73" i="16"/>
  <c r="Y73" i="16" s="1"/>
  <c r="S72" i="16"/>
  <c r="K72" i="16"/>
  <c r="C72" i="16"/>
  <c r="Z72" i="16" s="1"/>
  <c r="S71" i="16"/>
  <c r="K71" i="16"/>
  <c r="C71" i="16"/>
  <c r="Z71" i="16" s="1"/>
  <c r="T70" i="16"/>
  <c r="L70" i="16"/>
  <c r="D70" i="16"/>
  <c r="U69" i="16"/>
  <c r="M69" i="16"/>
  <c r="E69" i="16"/>
  <c r="O68" i="16"/>
  <c r="G68" i="16"/>
  <c r="P67" i="16"/>
  <c r="H67" i="16"/>
  <c r="Q66" i="16"/>
  <c r="I66" i="16"/>
  <c r="S65" i="16"/>
  <c r="K65" i="16"/>
  <c r="C65" i="16"/>
  <c r="Z65" i="16" s="1"/>
  <c r="T64" i="16"/>
  <c r="L64" i="16"/>
  <c r="D64" i="16"/>
  <c r="V63" i="16"/>
  <c r="N63" i="16"/>
  <c r="F63" i="16"/>
  <c r="O62" i="16"/>
  <c r="G62" i="16"/>
  <c r="P61" i="16"/>
  <c r="H61" i="16"/>
  <c r="P60" i="16"/>
  <c r="H60" i="16"/>
  <c r="Q59" i="16"/>
  <c r="I59" i="16"/>
  <c r="S58" i="16"/>
  <c r="K58" i="16"/>
  <c r="C58" i="16"/>
  <c r="Z58" i="16" s="1"/>
  <c r="V57" i="16"/>
  <c r="N57" i="16"/>
  <c r="F57" i="16"/>
  <c r="Q56" i="16"/>
  <c r="I56" i="16"/>
  <c r="Q55" i="16"/>
  <c r="I55" i="16"/>
  <c r="Q54" i="16"/>
  <c r="I54" i="16"/>
  <c r="Q53" i="16"/>
  <c r="I53" i="16"/>
  <c r="R52" i="16"/>
  <c r="J52" i="16"/>
  <c r="B52" i="16"/>
  <c r="Y52" i="16" s="1"/>
  <c r="S51" i="16"/>
  <c r="K51" i="16"/>
  <c r="C51" i="16"/>
  <c r="Z51" i="16" s="1"/>
  <c r="U50" i="16"/>
  <c r="M50" i="16"/>
  <c r="E50" i="16"/>
  <c r="V49" i="16"/>
  <c r="N49" i="16"/>
  <c r="F49" i="16"/>
  <c r="O48" i="16"/>
  <c r="G48" i="16"/>
  <c r="H103" i="16"/>
  <c r="U98" i="16"/>
  <c r="O97" i="16"/>
  <c r="I96" i="16"/>
  <c r="J93" i="16"/>
  <c r="O87" i="16"/>
  <c r="T82" i="16"/>
  <c r="M81" i="16"/>
  <c r="F80" i="16"/>
  <c r="I76" i="16"/>
  <c r="R75" i="16"/>
  <c r="J74" i="16"/>
  <c r="Q73" i="16"/>
  <c r="I73" i="16"/>
  <c r="R72" i="16"/>
  <c r="J72" i="16"/>
  <c r="B72" i="16"/>
  <c r="Y72" i="16" s="1"/>
  <c r="R71" i="16"/>
  <c r="J71" i="16"/>
  <c r="B71" i="16"/>
  <c r="Y71" i="16" s="1"/>
  <c r="S70" i="16"/>
  <c r="K70" i="16"/>
  <c r="C70" i="16"/>
  <c r="Z70" i="16" s="1"/>
  <c r="T69" i="16"/>
  <c r="L69" i="16"/>
  <c r="D69" i="16"/>
  <c r="V68" i="16"/>
  <c r="N68" i="16"/>
  <c r="F68" i="16"/>
  <c r="O67" i="16"/>
  <c r="G67" i="16"/>
  <c r="P66" i="16"/>
  <c r="H66" i="16"/>
  <c r="R65" i="16"/>
  <c r="J65" i="16"/>
  <c r="B65" i="16"/>
  <c r="Y65" i="16" s="1"/>
  <c r="S64" i="16"/>
  <c r="K64" i="16"/>
  <c r="C64" i="16"/>
  <c r="U63" i="16"/>
  <c r="M63" i="16"/>
  <c r="E63" i="16"/>
  <c r="V62" i="16"/>
  <c r="N62" i="16"/>
  <c r="F62" i="16"/>
  <c r="O61" i="16"/>
  <c r="G61" i="16"/>
  <c r="O60" i="16"/>
  <c r="G60" i="16"/>
  <c r="P59" i="16"/>
  <c r="H59" i="16"/>
  <c r="R58" i="16"/>
  <c r="J58" i="16"/>
  <c r="B58" i="16"/>
  <c r="Y58" i="16" s="1"/>
  <c r="U57" i="16"/>
  <c r="M57" i="16"/>
  <c r="E57" i="16"/>
  <c r="P56" i="16"/>
  <c r="H56" i="16"/>
  <c r="P55" i="16"/>
  <c r="H55" i="16"/>
  <c r="P54" i="16"/>
  <c r="H54" i="16"/>
  <c r="P53" i="16"/>
  <c r="H53" i="16"/>
  <c r="Q52" i="16"/>
  <c r="I52" i="16"/>
  <c r="R51" i="16"/>
  <c r="J51" i="16"/>
  <c r="B51" i="16"/>
  <c r="Y51" i="16" s="1"/>
  <c r="T50" i="16"/>
  <c r="L50" i="16"/>
  <c r="D50" i="16"/>
  <c r="U49" i="16"/>
  <c r="M49" i="16"/>
  <c r="E49" i="16"/>
  <c r="V48" i="16"/>
  <c r="N48" i="16"/>
  <c r="F48" i="16"/>
  <c r="M98" i="16"/>
  <c r="G97" i="16"/>
  <c r="Q94" i="16"/>
  <c r="B93" i="16"/>
  <c r="Y93" i="16" s="1"/>
  <c r="T89" i="16"/>
  <c r="V88" i="16"/>
  <c r="G87" i="16"/>
  <c r="S83" i="16"/>
  <c r="L82" i="16"/>
  <c r="E81" i="16"/>
  <c r="G76" i="16"/>
  <c r="P75" i="16"/>
  <c r="H74" i="16"/>
  <c r="P73" i="16"/>
  <c r="H73" i="16"/>
  <c r="Q72" i="16"/>
  <c r="I72" i="16"/>
  <c r="Q71" i="16"/>
  <c r="I71" i="16"/>
  <c r="R70" i="16"/>
  <c r="J70" i="16"/>
  <c r="B70" i="16"/>
  <c r="Y70" i="16" s="1"/>
  <c r="S69" i="16"/>
  <c r="K69" i="16"/>
  <c r="C69" i="16"/>
  <c r="Z69" i="16" s="1"/>
  <c r="U68" i="16"/>
  <c r="M68" i="16"/>
  <c r="E68" i="16"/>
  <c r="V67" i="16"/>
  <c r="N67" i="16"/>
  <c r="F67" i="16"/>
  <c r="O66" i="16"/>
  <c r="G66" i="16"/>
  <c r="Q65" i="16"/>
  <c r="I65" i="16"/>
  <c r="R64" i="16"/>
  <c r="J64" i="16"/>
  <c r="B64" i="16"/>
  <c r="Y64" i="16" s="1"/>
  <c r="T63" i="16"/>
  <c r="L63" i="16"/>
  <c r="D63" i="16"/>
  <c r="U62" i="16"/>
  <c r="M62" i="16"/>
  <c r="E62" i="16"/>
  <c r="V61" i="16"/>
  <c r="N61" i="16"/>
  <c r="F61" i="16"/>
  <c r="V60" i="16"/>
  <c r="N60" i="16"/>
  <c r="F60" i="16"/>
  <c r="O59" i="16"/>
  <c r="G59" i="16"/>
  <c r="Q58" i="16"/>
  <c r="I58" i="16"/>
  <c r="T57" i="16"/>
  <c r="L57" i="16"/>
  <c r="D57" i="16"/>
  <c r="O56" i="16"/>
  <c r="G56" i="16"/>
  <c r="O55" i="16"/>
  <c r="G55" i="16"/>
  <c r="O54" i="16"/>
  <c r="G54" i="16"/>
  <c r="O53" i="16"/>
  <c r="G53" i="16"/>
  <c r="P52" i="16"/>
  <c r="H52" i="16"/>
  <c r="Q51" i="16"/>
  <c r="I51" i="16"/>
  <c r="S50" i="16"/>
  <c r="K50" i="16"/>
  <c r="C50" i="16"/>
  <c r="T49" i="16"/>
  <c r="L49" i="16"/>
  <c r="D49" i="16"/>
  <c r="U48" i="16"/>
  <c r="M48" i="16"/>
  <c r="E48" i="16"/>
  <c r="U47" i="16"/>
  <c r="P104" i="16"/>
  <c r="S100" i="16"/>
  <c r="U99" i="16"/>
  <c r="E98" i="16"/>
  <c r="I94" i="16"/>
  <c r="S90" i="16"/>
  <c r="L89" i="16"/>
  <c r="N88" i="16"/>
  <c r="R84" i="16"/>
  <c r="K83" i="16"/>
  <c r="D82" i="16"/>
  <c r="AA82" i="16" s="1"/>
  <c r="V77" i="16"/>
  <c r="B76" i="16"/>
  <c r="Y76" i="16" s="1"/>
  <c r="K75" i="16"/>
  <c r="S74" i="16"/>
  <c r="F74" i="16"/>
  <c r="O73" i="16"/>
  <c r="G73" i="16"/>
  <c r="P72" i="16"/>
  <c r="H72" i="16"/>
  <c r="P71" i="16"/>
  <c r="H71" i="16"/>
  <c r="Q70" i="16"/>
  <c r="I70" i="16"/>
  <c r="R69" i="16"/>
  <c r="J69" i="16"/>
  <c r="B69" i="16"/>
  <c r="Y69" i="16" s="1"/>
  <c r="T68" i="16"/>
  <c r="L68" i="16"/>
  <c r="D68" i="16"/>
  <c r="U67" i="16"/>
  <c r="M67" i="16"/>
  <c r="E67" i="16"/>
  <c r="V66" i="16"/>
  <c r="N66" i="16"/>
  <c r="F66" i="16"/>
  <c r="P65" i="16"/>
  <c r="H65" i="16"/>
  <c r="Q64" i="16"/>
  <c r="I64" i="16"/>
  <c r="S63" i="16"/>
  <c r="K63" i="16"/>
  <c r="C63" i="16"/>
  <c r="T62" i="16"/>
  <c r="L62" i="16"/>
  <c r="D62" i="16"/>
  <c r="U61" i="16"/>
  <c r="M61" i="16"/>
  <c r="E61" i="16"/>
  <c r="U60" i="16"/>
  <c r="M60" i="16"/>
  <c r="E60" i="16"/>
  <c r="V59" i="16"/>
  <c r="N59" i="16"/>
  <c r="F59" i="16"/>
  <c r="P58" i="16"/>
  <c r="H58" i="16"/>
  <c r="S57" i="16"/>
  <c r="K57" i="16"/>
  <c r="C57" i="16"/>
  <c r="V56" i="16"/>
  <c r="N56" i="16"/>
  <c r="F56" i="16"/>
  <c r="V55" i="16"/>
  <c r="N55" i="16"/>
  <c r="F55" i="16"/>
  <c r="V54" i="16"/>
  <c r="N54" i="16"/>
  <c r="F54" i="16"/>
  <c r="V53" i="16"/>
  <c r="N53" i="16"/>
  <c r="F53" i="16"/>
  <c r="O52" i="16"/>
  <c r="G52" i="16"/>
  <c r="P51" i="16"/>
  <c r="H51" i="16"/>
  <c r="R50" i="16"/>
  <c r="J50" i="16"/>
  <c r="B50" i="16"/>
  <c r="Y50" i="16" s="1"/>
  <c r="S49" i="16"/>
  <c r="K49" i="16"/>
  <c r="C49" i="16"/>
  <c r="Z49" i="16" s="1"/>
  <c r="T48" i="16"/>
  <c r="H104" i="16"/>
  <c r="R101" i="16"/>
  <c r="K100" i="16"/>
  <c r="M99" i="16"/>
  <c r="K90" i="16"/>
  <c r="D89" i="16"/>
  <c r="AA89" i="16" s="1"/>
  <c r="F88" i="16"/>
  <c r="J84" i="16"/>
  <c r="C83" i="16"/>
  <c r="Q77" i="16"/>
  <c r="J75" i="16"/>
  <c r="R74" i="16"/>
  <c r="E74" i="16"/>
  <c r="V73" i="16"/>
  <c r="N73" i="16"/>
  <c r="F73" i="16"/>
  <c r="O72" i="16"/>
  <c r="G72" i="16"/>
  <c r="O71" i="16"/>
  <c r="G71" i="16"/>
  <c r="P70" i="16"/>
  <c r="H70" i="16"/>
  <c r="Q69" i="16"/>
  <c r="I69" i="16"/>
  <c r="S68" i="16"/>
  <c r="K68" i="16"/>
  <c r="C68" i="16"/>
  <c r="T67" i="16"/>
  <c r="L67" i="16"/>
  <c r="D67" i="16"/>
  <c r="U66" i="16"/>
  <c r="M66" i="16"/>
  <c r="E66" i="16"/>
  <c r="O65" i="16"/>
  <c r="G65" i="16"/>
  <c r="P64" i="16"/>
  <c r="H64" i="16"/>
  <c r="R63" i="16"/>
  <c r="J63" i="16"/>
  <c r="B63" i="16"/>
  <c r="Y63" i="16" s="1"/>
  <c r="S62" i="16"/>
  <c r="K62" i="16"/>
  <c r="C62" i="16"/>
  <c r="Z62" i="16" s="1"/>
  <c r="T61" i="16"/>
  <c r="L61" i="16"/>
  <c r="D61" i="16"/>
  <c r="T60" i="16"/>
  <c r="L60" i="16"/>
  <c r="D60" i="16"/>
  <c r="U59" i="16"/>
  <c r="M59" i="16"/>
  <c r="E59" i="16"/>
  <c r="O58" i="16"/>
  <c r="G58" i="16"/>
  <c r="R57" i="16"/>
  <c r="J57" i="16"/>
  <c r="B57" i="16"/>
  <c r="Y57" i="16" s="1"/>
  <c r="U56" i="16"/>
  <c r="M56" i="16"/>
  <c r="E56" i="16"/>
  <c r="U55" i="16"/>
  <c r="M55" i="16"/>
  <c r="E55" i="16"/>
  <c r="U54" i="16"/>
  <c r="M54" i="16"/>
  <c r="E54" i="16"/>
  <c r="U53" i="16"/>
  <c r="M53" i="16"/>
  <c r="E53" i="16"/>
  <c r="V52" i="16"/>
  <c r="N52" i="16"/>
  <c r="F52" i="16"/>
  <c r="O51" i="16"/>
  <c r="G51" i="16"/>
  <c r="Q50" i="16"/>
  <c r="I50" i="16"/>
  <c r="R49" i="16"/>
  <c r="J49" i="16"/>
  <c r="B49" i="16"/>
  <c r="Y49" i="16" s="1"/>
  <c r="S48" i="16"/>
  <c r="J101" i="16"/>
  <c r="C100" i="16"/>
  <c r="Z100" i="16" s="1"/>
  <c r="E99" i="16"/>
  <c r="Q95" i="16"/>
  <c r="S91" i="16"/>
  <c r="C90" i="16"/>
  <c r="Z90" i="16" s="1"/>
  <c r="R85" i="16"/>
  <c r="B84" i="16"/>
  <c r="Y84" i="16" s="1"/>
  <c r="Q78" i="16"/>
  <c r="N77" i="16"/>
  <c r="R76" i="16"/>
  <c r="H75" i="16"/>
  <c r="P74" i="16"/>
  <c r="D74" i="16"/>
  <c r="U73" i="16"/>
  <c r="M73" i="16"/>
  <c r="E73" i="16"/>
  <c r="V72" i="16"/>
  <c r="N72" i="16"/>
  <c r="F72" i="16"/>
  <c r="V71" i="16"/>
  <c r="N71" i="16"/>
  <c r="F71" i="16"/>
  <c r="O70" i="16"/>
  <c r="G70" i="16"/>
  <c r="P69" i="16"/>
  <c r="H69" i="16"/>
  <c r="R68" i="16"/>
  <c r="J68" i="16"/>
  <c r="B68" i="16"/>
  <c r="Y68" i="16" s="1"/>
  <c r="S67" i="16"/>
  <c r="K67" i="16"/>
  <c r="C67" i="16"/>
  <c r="Z67" i="16" s="1"/>
  <c r="T66" i="16"/>
  <c r="L66" i="16"/>
  <c r="D66" i="16"/>
  <c r="V65" i="16"/>
  <c r="N65" i="16"/>
  <c r="F65" i="16"/>
  <c r="O64" i="16"/>
  <c r="G64" i="16"/>
  <c r="Q63" i="16"/>
  <c r="I63" i="16"/>
  <c r="R62" i="16"/>
  <c r="J62" i="16"/>
  <c r="B62" i="16"/>
  <c r="Y62" i="16" s="1"/>
  <c r="S61" i="16"/>
  <c r="K61" i="16"/>
  <c r="C61" i="16"/>
  <c r="Z61" i="16" s="1"/>
  <c r="S60" i="16"/>
  <c r="K60" i="16"/>
  <c r="C60" i="16"/>
  <c r="T59" i="16"/>
  <c r="L59" i="16"/>
  <c r="D59" i="16"/>
  <c r="V58" i="16"/>
  <c r="N58" i="16"/>
  <c r="F58" i="16"/>
  <c r="Q57" i="16"/>
  <c r="I57" i="16"/>
  <c r="T56" i="16"/>
  <c r="L56" i="16"/>
  <c r="D56" i="16"/>
  <c r="T55" i="16"/>
  <c r="L55" i="16"/>
  <c r="D55" i="16"/>
  <c r="T54" i="16"/>
  <c r="L54" i="16"/>
  <c r="D54" i="16"/>
  <c r="T53" i="16"/>
  <c r="L53" i="16"/>
  <c r="D53" i="16"/>
  <c r="U52" i="16"/>
  <c r="M52" i="16"/>
  <c r="E52" i="16"/>
  <c r="V51" i="16"/>
  <c r="N51" i="16"/>
  <c r="F51" i="16"/>
  <c r="P50" i="16"/>
  <c r="H50" i="16"/>
  <c r="Q49" i="16"/>
  <c r="I49" i="16"/>
  <c r="R48" i="16"/>
  <c r="J48" i="16"/>
  <c r="B101" i="16"/>
  <c r="Y101" i="16" s="1"/>
  <c r="I78" i="16"/>
  <c r="L73" i="16"/>
  <c r="E72" i="16"/>
  <c r="I68" i="16"/>
  <c r="Q62" i="16"/>
  <c r="S55" i="16"/>
  <c r="C54" i="16"/>
  <c r="Z54" i="16" s="1"/>
  <c r="P49" i="16"/>
  <c r="K48" i="16"/>
  <c r="V47" i="16"/>
  <c r="M47" i="16"/>
  <c r="E47" i="16"/>
  <c r="O46" i="16"/>
  <c r="G46" i="16"/>
  <c r="O45" i="16"/>
  <c r="G45" i="16"/>
  <c r="O44" i="16"/>
  <c r="G44" i="16"/>
  <c r="O43" i="16"/>
  <c r="G43" i="16"/>
  <c r="P42" i="16"/>
  <c r="H42" i="16"/>
  <c r="Q41" i="16"/>
  <c r="I41" i="16"/>
  <c r="R40" i="16"/>
  <c r="J40" i="16"/>
  <c r="B40" i="16"/>
  <c r="Y40" i="16" s="1"/>
  <c r="T39" i="16"/>
  <c r="L39" i="16"/>
  <c r="D39" i="16"/>
  <c r="AA39" i="16" s="1"/>
  <c r="O38" i="16"/>
  <c r="G38" i="16"/>
  <c r="O37" i="16"/>
  <c r="G37" i="16"/>
  <c r="P36" i="16"/>
  <c r="H36" i="16"/>
  <c r="P35" i="16"/>
  <c r="H35" i="16"/>
  <c r="R34" i="16"/>
  <c r="J34" i="16"/>
  <c r="B34" i="16"/>
  <c r="Y34" i="16" s="1"/>
  <c r="T33" i="16"/>
  <c r="L33" i="16"/>
  <c r="D33" i="16"/>
  <c r="U32" i="16"/>
  <c r="M32" i="16"/>
  <c r="E32" i="16"/>
  <c r="U31" i="16"/>
  <c r="M31" i="16"/>
  <c r="E31" i="16"/>
  <c r="U30" i="16"/>
  <c r="M30" i="16"/>
  <c r="E30" i="16"/>
  <c r="U29" i="16"/>
  <c r="M29" i="16"/>
  <c r="E29" i="16"/>
  <c r="V28" i="16"/>
  <c r="N28" i="16"/>
  <c r="F28" i="16"/>
  <c r="P27" i="16"/>
  <c r="H27" i="16"/>
  <c r="R26" i="16"/>
  <c r="J26" i="16"/>
  <c r="B26" i="16"/>
  <c r="Y26" i="16" s="1"/>
  <c r="T25" i="16"/>
  <c r="L25" i="16"/>
  <c r="D25" i="16"/>
  <c r="V24" i="16"/>
  <c r="N24" i="16"/>
  <c r="F24" i="16"/>
  <c r="Q76" i="16"/>
  <c r="D73" i="16"/>
  <c r="O69" i="16"/>
  <c r="I62" i="16"/>
  <c r="K55" i="16"/>
  <c r="H49" i="16"/>
  <c r="I48" i="16"/>
  <c r="T47" i="16"/>
  <c r="L47" i="16"/>
  <c r="D47" i="16"/>
  <c r="V46" i="16"/>
  <c r="N46" i="16"/>
  <c r="F46" i="16"/>
  <c r="V45" i="16"/>
  <c r="N45" i="16"/>
  <c r="F45" i="16"/>
  <c r="V44" i="16"/>
  <c r="N44" i="16"/>
  <c r="F44" i="16"/>
  <c r="V43" i="16"/>
  <c r="N43" i="16"/>
  <c r="F43" i="16"/>
  <c r="O42" i="16"/>
  <c r="G42" i="16"/>
  <c r="P41" i="16"/>
  <c r="H41" i="16"/>
  <c r="Q40" i="16"/>
  <c r="I40" i="16"/>
  <c r="S39" i="16"/>
  <c r="K39" i="16"/>
  <c r="C39" i="16"/>
  <c r="Z39" i="16" s="1"/>
  <c r="V38" i="16"/>
  <c r="N38" i="16"/>
  <c r="F38" i="16"/>
  <c r="V37" i="16"/>
  <c r="N37" i="16"/>
  <c r="F37" i="16"/>
  <c r="O36" i="16"/>
  <c r="G36" i="16"/>
  <c r="O35" i="16"/>
  <c r="G35" i="16"/>
  <c r="Q34" i="16"/>
  <c r="I34" i="16"/>
  <c r="S33" i="16"/>
  <c r="K33" i="16"/>
  <c r="C33" i="16"/>
  <c r="Z33" i="16" s="1"/>
  <c r="T32" i="16"/>
  <c r="L32" i="16"/>
  <c r="D32" i="16"/>
  <c r="T31" i="16"/>
  <c r="L31" i="16"/>
  <c r="D31" i="16"/>
  <c r="T30" i="16"/>
  <c r="L30" i="16"/>
  <c r="D30" i="16"/>
  <c r="T29" i="16"/>
  <c r="L29" i="16"/>
  <c r="D29" i="16"/>
  <c r="U28" i="16"/>
  <c r="M28" i="16"/>
  <c r="E28" i="16"/>
  <c r="O27" i="16"/>
  <c r="G27" i="16"/>
  <c r="Q26" i="16"/>
  <c r="I26" i="16"/>
  <c r="S25" i="16"/>
  <c r="K25" i="16"/>
  <c r="C25" i="16"/>
  <c r="Z25" i="16" s="1"/>
  <c r="U24" i="16"/>
  <c r="M24" i="16"/>
  <c r="E24" i="16"/>
  <c r="V23" i="16"/>
  <c r="N23" i="16"/>
  <c r="F23" i="16"/>
  <c r="O22" i="16"/>
  <c r="I95" i="16"/>
  <c r="K91" i="16"/>
  <c r="N74" i="16"/>
  <c r="G69" i="16"/>
  <c r="S59" i="16"/>
  <c r="U58" i="16"/>
  <c r="S56" i="16"/>
  <c r="C55" i="16"/>
  <c r="Z55" i="16" s="1"/>
  <c r="AV55" i="16" s="1"/>
  <c r="U51" i="16"/>
  <c r="O50" i="16"/>
  <c r="D48" i="16"/>
  <c r="S47" i="16"/>
  <c r="K47" i="16"/>
  <c r="C47" i="16"/>
  <c r="Z47" i="16" s="1"/>
  <c r="U46" i="16"/>
  <c r="M46" i="16"/>
  <c r="E46" i="16"/>
  <c r="U45" i="16"/>
  <c r="M45" i="16"/>
  <c r="E45" i="16"/>
  <c r="U44" i="16"/>
  <c r="M44" i="16"/>
  <c r="E44" i="16"/>
  <c r="U43" i="16"/>
  <c r="M43" i="16"/>
  <c r="E43" i="16"/>
  <c r="V42" i="16"/>
  <c r="N42" i="16"/>
  <c r="F42" i="16"/>
  <c r="O41" i="16"/>
  <c r="G41" i="16"/>
  <c r="P40" i="16"/>
  <c r="H40" i="16"/>
  <c r="R39" i="16"/>
  <c r="J39" i="16"/>
  <c r="B39" i="16"/>
  <c r="Y39" i="16" s="1"/>
  <c r="U38" i="16"/>
  <c r="M38" i="16"/>
  <c r="E38" i="16"/>
  <c r="U37" i="16"/>
  <c r="M37" i="16"/>
  <c r="E37" i="16"/>
  <c r="V36" i="16"/>
  <c r="N36" i="16"/>
  <c r="F36" i="16"/>
  <c r="V35" i="16"/>
  <c r="N35" i="16"/>
  <c r="F35" i="16"/>
  <c r="P34" i="16"/>
  <c r="H34" i="16"/>
  <c r="R33" i="16"/>
  <c r="J33" i="16"/>
  <c r="B33" i="16"/>
  <c r="Y33" i="16" s="1"/>
  <c r="S32" i="16"/>
  <c r="K32" i="16"/>
  <c r="C32" i="16"/>
  <c r="Z32" i="16" s="1"/>
  <c r="S31" i="16"/>
  <c r="K31" i="16"/>
  <c r="C31" i="16"/>
  <c r="Z31" i="16" s="1"/>
  <c r="S30" i="16"/>
  <c r="K30" i="16"/>
  <c r="C30" i="16"/>
  <c r="Z30" i="16" s="1"/>
  <c r="S29" i="16"/>
  <c r="K29" i="16"/>
  <c r="C29" i="16"/>
  <c r="Z29" i="16" s="1"/>
  <c r="T28" i="16"/>
  <c r="L28" i="16"/>
  <c r="D28" i="16"/>
  <c r="V27" i="16"/>
  <c r="N27" i="16"/>
  <c r="Q102" i="16"/>
  <c r="J85" i="16"/>
  <c r="C74" i="16"/>
  <c r="Z74" i="16" s="1"/>
  <c r="V70" i="16"/>
  <c r="V64" i="16"/>
  <c r="P63" i="16"/>
  <c r="R60" i="16"/>
  <c r="K59" i="16"/>
  <c r="M58" i="16"/>
  <c r="P57" i="16"/>
  <c r="K56" i="16"/>
  <c r="T52" i="16"/>
  <c r="M51" i="16"/>
  <c r="G50" i="16"/>
  <c r="C48" i="16"/>
  <c r="Z48" i="16" s="1"/>
  <c r="R47" i="16"/>
  <c r="J47" i="16"/>
  <c r="B47" i="16"/>
  <c r="Y47" i="16" s="1"/>
  <c r="T46" i="16"/>
  <c r="L46" i="16"/>
  <c r="D46" i="16"/>
  <c r="T45" i="16"/>
  <c r="L45" i="16"/>
  <c r="D45" i="16"/>
  <c r="T44" i="16"/>
  <c r="L44" i="16"/>
  <c r="D44" i="16"/>
  <c r="T43" i="16"/>
  <c r="L43" i="16"/>
  <c r="D43" i="16"/>
  <c r="U42" i="16"/>
  <c r="M42" i="16"/>
  <c r="E42" i="16"/>
  <c r="V41" i="16"/>
  <c r="N41" i="16"/>
  <c r="F41" i="16"/>
  <c r="O40" i="16"/>
  <c r="G40" i="16"/>
  <c r="Q39" i="16"/>
  <c r="I39" i="16"/>
  <c r="T38" i="16"/>
  <c r="L38" i="16"/>
  <c r="D38" i="16"/>
  <c r="T37" i="16"/>
  <c r="L37" i="16"/>
  <c r="D37" i="16"/>
  <c r="U36" i="16"/>
  <c r="M36" i="16"/>
  <c r="E36" i="16"/>
  <c r="U35" i="16"/>
  <c r="M35" i="16"/>
  <c r="E35" i="16"/>
  <c r="O34" i="16"/>
  <c r="G34" i="16"/>
  <c r="Q33" i="16"/>
  <c r="I33" i="16"/>
  <c r="R32" i="16"/>
  <c r="J32" i="16"/>
  <c r="B32" i="16"/>
  <c r="Y32" i="16" s="1"/>
  <c r="R31" i="16"/>
  <c r="J31" i="16"/>
  <c r="B31" i="16"/>
  <c r="Y31" i="16" s="1"/>
  <c r="R30" i="16"/>
  <c r="J30" i="16"/>
  <c r="B30" i="16"/>
  <c r="Y30" i="16" s="1"/>
  <c r="R29" i="16"/>
  <c r="J29" i="16"/>
  <c r="B29" i="16"/>
  <c r="Y29" i="16" s="1"/>
  <c r="S28" i="16"/>
  <c r="K28" i="16"/>
  <c r="C28" i="16"/>
  <c r="Z28" i="16" s="1"/>
  <c r="U27" i="16"/>
  <c r="M27" i="16"/>
  <c r="E27" i="16"/>
  <c r="O26" i="16"/>
  <c r="G26" i="16"/>
  <c r="Q25" i="16"/>
  <c r="I25" i="16"/>
  <c r="S24" i="16"/>
  <c r="K24" i="16"/>
  <c r="C24" i="16"/>
  <c r="Z24" i="16" s="1"/>
  <c r="T23" i="16"/>
  <c r="L23" i="16"/>
  <c r="D23" i="16"/>
  <c r="U22" i="16"/>
  <c r="I77" i="16"/>
  <c r="U71" i="16"/>
  <c r="N70" i="16"/>
  <c r="S66" i="16"/>
  <c r="U65" i="16"/>
  <c r="N64" i="16"/>
  <c r="H63" i="16"/>
  <c r="J60" i="16"/>
  <c r="C59" i="16"/>
  <c r="Z59" i="16" s="1"/>
  <c r="E58" i="16"/>
  <c r="H57" i="16"/>
  <c r="C56" i="16"/>
  <c r="Z56" i="16" s="1"/>
  <c r="S53" i="16"/>
  <c r="L52" i="16"/>
  <c r="E51" i="16"/>
  <c r="B48" i="16"/>
  <c r="Y48" i="16" s="1"/>
  <c r="Q47" i="16"/>
  <c r="I47" i="16"/>
  <c r="S46" i="16"/>
  <c r="K46" i="16"/>
  <c r="C46" i="16"/>
  <c r="Z46" i="16" s="1"/>
  <c r="S45" i="16"/>
  <c r="K45" i="16"/>
  <c r="C45" i="16"/>
  <c r="Z45" i="16" s="1"/>
  <c r="S44" i="16"/>
  <c r="K44" i="16"/>
  <c r="C44" i="16"/>
  <c r="Z44" i="16" s="1"/>
  <c r="S43" i="16"/>
  <c r="K43" i="16"/>
  <c r="C43" i="16"/>
  <c r="Z43" i="16" s="1"/>
  <c r="T42" i="16"/>
  <c r="L42" i="16"/>
  <c r="D42" i="16"/>
  <c r="U41" i="16"/>
  <c r="M41" i="16"/>
  <c r="E41" i="16"/>
  <c r="V40" i="16"/>
  <c r="N40" i="16"/>
  <c r="F40" i="16"/>
  <c r="P39" i="16"/>
  <c r="H39" i="16"/>
  <c r="S38" i="16"/>
  <c r="K38" i="16"/>
  <c r="C38" i="16"/>
  <c r="Z38" i="16" s="1"/>
  <c r="S37" i="16"/>
  <c r="K37" i="16"/>
  <c r="C37" i="16"/>
  <c r="Z37" i="16" s="1"/>
  <c r="T36" i="16"/>
  <c r="L36" i="16"/>
  <c r="D36" i="16"/>
  <c r="AA36" i="16" s="1"/>
  <c r="T35" i="16"/>
  <c r="L35" i="16"/>
  <c r="D35" i="16"/>
  <c r="V34" i="16"/>
  <c r="N34" i="16"/>
  <c r="F34" i="16"/>
  <c r="P33" i="16"/>
  <c r="H33" i="16"/>
  <c r="Q32" i="16"/>
  <c r="I32" i="16"/>
  <c r="Q31" i="16"/>
  <c r="I31" i="16"/>
  <c r="Q30" i="16"/>
  <c r="I30" i="16"/>
  <c r="Q29" i="16"/>
  <c r="I29" i="16"/>
  <c r="R28" i="16"/>
  <c r="J28" i="16"/>
  <c r="B28" i="16"/>
  <c r="Y28" i="16" s="1"/>
  <c r="T27" i="16"/>
  <c r="L27" i="16"/>
  <c r="D27" i="16"/>
  <c r="V26" i="16"/>
  <c r="N26" i="16"/>
  <c r="F26" i="16"/>
  <c r="P25" i="16"/>
  <c r="H25" i="16"/>
  <c r="R24" i="16"/>
  <c r="J24" i="16"/>
  <c r="B24" i="16"/>
  <c r="Y24" i="16" s="1"/>
  <c r="S23" i="16"/>
  <c r="K23" i="16"/>
  <c r="C23" i="16"/>
  <c r="Z23" i="16" s="1"/>
  <c r="T22" i="16"/>
  <c r="R92" i="16"/>
  <c r="M71" i="16"/>
  <c r="F70" i="16"/>
  <c r="R67" i="16"/>
  <c r="K66" i="16"/>
  <c r="M65" i="16"/>
  <c r="F64" i="16"/>
  <c r="R61" i="16"/>
  <c r="B60" i="16"/>
  <c r="Y60" i="16" s="1"/>
  <c r="K53" i="16"/>
  <c r="D52" i="16"/>
  <c r="AA52" i="16" s="1"/>
  <c r="P47" i="16"/>
  <c r="H47" i="16"/>
  <c r="R46" i="16"/>
  <c r="J46" i="16"/>
  <c r="B46" i="16"/>
  <c r="Y46" i="16" s="1"/>
  <c r="R45" i="16"/>
  <c r="J45" i="16"/>
  <c r="B45" i="16"/>
  <c r="Y45" i="16" s="1"/>
  <c r="R44" i="16"/>
  <c r="J44" i="16"/>
  <c r="B44" i="16"/>
  <c r="Y44" i="16" s="1"/>
  <c r="R43" i="16"/>
  <c r="J43" i="16"/>
  <c r="B43" i="16"/>
  <c r="Y43" i="16" s="1"/>
  <c r="S42" i="16"/>
  <c r="K42" i="16"/>
  <c r="C42" i="16"/>
  <c r="Z42" i="16" s="1"/>
  <c r="T41" i="16"/>
  <c r="L41" i="16"/>
  <c r="D41" i="16"/>
  <c r="U40" i="16"/>
  <c r="M40" i="16"/>
  <c r="E40" i="16"/>
  <c r="O39" i="16"/>
  <c r="G39" i="16"/>
  <c r="R38" i="16"/>
  <c r="J38" i="16"/>
  <c r="B38" i="16"/>
  <c r="Y38" i="16" s="1"/>
  <c r="R37" i="16"/>
  <c r="J37" i="16"/>
  <c r="B37" i="16"/>
  <c r="Y37" i="16" s="1"/>
  <c r="S36" i="16"/>
  <c r="K36" i="16"/>
  <c r="C36" i="16"/>
  <c r="Z36" i="16" s="1"/>
  <c r="S35" i="16"/>
  <c r="K35" i="16"/>
  <c r="C35" i="16"/>
  <c r="Z35" i="16" s="1"/>
  <c r="U34" i="16"/>
  <c r="M34" i="16"/>
  <c r="E34" i="16"/>
  <c r="O33" i="16"/>
  <c r="G33" i="16"/>
  <c r="P32" i="16"/>
  <c r="H32" i="16"/>
  <c r="P31" i="16"/>
  <c r="H31" i="16"/>
  <c r="P30" i="16"/>
  <c r="H30" i="16"/>
  <c r="P29" i="16"/>
  <c r="H29" i="16"/>
  <c r="Q28" i="16"/>
  <c r="I28" i="16"/>
  <c r="S27" i="16"/>
  <c r="K27" i="16"/>
  <c r="C27" i="16"/>
  <c r="Z27" i="16" s="1"/>
  <c r="U26" i="16"/>
  <c r="M26" i="16"/>
  <c r="E26" i="16"/>
  <c r="O25" i="16"/>
  <c r="G25" i="16"/>
  <c r="Q24" i="16"/>
  <c r="I24" i="16"/>
  <c r="R23" i="16"/>
  <c r="J23" i="16"/>
  <c r="B23" i="16"/>
  <c r="Y23" i="16" s="1"/>
  <c r="S22" i="16"/>
  <c r="K22" i="16"/>
  <c r="C75" i="16"/>
  <c r="Z75" i="16" s="1"/>
  <c r="U72" i="16"/>
  <c r="E71" i="16"/>
  <c r="J67" i="16"/>
  <c r="C66" i="16"/>
  <c r="Z66" i="16" s="1"/>
  <c r="E65" i="16"/>
  <c r="J61" i="16"/>
  <c r="S54" i="16"/>
  <c r="C53" i="16"/>
  <c r="Z53" i="16" s="1"/>
  <c r="AV53" i="16" s="1"/>
  <c r="Q48" i="16"/>
  <c r="O47" i="16"/>
  <c r="G47" i="16"/>
  <c r="Q46" i="16"/>
  <c r="I46" i="16"/>
  <c r="Q45" i="16"/>
  <c r="I45" i="16"/>
  <c r="Q44" i="16"/>
  <c r="I44" i="16"/>
  <c r="Q43" i="16"/>
  <c r="I43" i="16"/>
  <c r="R42" i="16"/>
  <c r="J42" i="16"/>
  <c r="B42" i="16"/>
  <c r="Y42" i="16" s="1"/>
  <c r="S41" i="16"/>
  <c r="K41" i="16"/>
  <c r="C41" i="16"/>
  <c r="Z41" i="16" s="1"/>
  <c r="T40" i="16"/>
  <c r="L40" i="16"/>
  <c r="D40" i="16"/>
  <c r="V39" i="16"/>
  <c r="N39" i="16"/>
  <c r="F39" i="16"/>
  <c r="Q38" i="16"/>
  <c r="I38" i="16"/>
  <c r="Q37" i="16"/>
  <c r="I37" i="16"/>
  <c r="R36" i="16"/>
  <c r="J36" i="16"/>
  <c r="B36" i="16"/>
  <c r="Y36" i="16" s="1"/>
  <c r="R35" i="16"/>
  <c r="J35" i="16"/>
  <c r="B35" i="16"/>
  <c r="Y35" i="16" s="1"/>
  <c r="T34" i="16"/>
  <c r="L34" i="16"/>
  <c r="D34" i="16"/>
  <c r="V33" i="16"/>
  <c r="N33" i="16"/>
  <c r="F33" i="16"/>
  <c r="O32" i="16"/>
  <c r="G32" i="16"/>
  <c r="O31" i="16"/>
  <c r="G31" i="16"/>
  <c r="O30" i="16"/>
  <c r="G30" i="16"/>
  <c r="O29" i="16"/>
  <c r="G29" i="16"/>
  <c r="P28" i="16"/>
  <c r="H28" i="16"/>
  <c r="R27" i="16"/>
  <c r="J27" i="16"/>
  <c r="B27" i="16"/>
  <c r="Y27" i="16" s="1"/>
  <c r="T26" i="16"/>
  <c r="L26" i="16"/>
  <c r="D26" i="16"/>
  <c r="AA26" i="16" s="1"/>
  <c r="V25" i="16"/>
  <c r="N25" i="16"/>
  <c r="F25" i="16"/>
  <c r="P24" i="16"/>
  <c r="H24" i="16"/>
  <c r="Q23" i="16"/>
  <c r="I23" i="16"/>
  <c r="R22" i="16"/>
  <c r="J22" i="16"/>
  <c r="B22" i="16"/>
  <c r="Y22" i="16" s="1"/>
  <c r="M72" i="16"/>
  <c r="F47" i="16"/>
  <c r="P44" i="16"/>
  <c r="S40" i="16"/>
  <c r="U39" i="16"/>
  <c r="K34" i="16"/>
  <c r="M33" i="16"/>
  <c r="F32" i="16"/>
  <c r="V29" i="16"/>
  <c r="G28" i="16"/>
  <c r="H26" i="16"/>
  <c r="R25" i="16"/>
  <c r="G23" i="16"/>
  <c r="P22" i="16"/>
  <c r="E22" i="16"/>
  <c r="T21" i="16"/>
  <c r="L21" i="16"/>
  <c r="D21" i="16"/>
  <c r="T20" i="16"/>
  <c r="L20" i="16"/>
  <c r="D20" i="16"/>
  <c r="V19" i="16"/>
  <c r="N19" i="16"/>
  <c r="F19" i="16"/>
  <c r="O18" i="16"/>
  <c r="G18" i="16"/>
  <c r="P17" i="16"/>
  <c r="H17" i="16"/>
  <c r="P16" i="16"/>
  <c r="H16" i="16"/>
  <c r="P15" i="16"/>
  <c r="H15" i="16"/>
  <c r="P14" i="16"/>
  <c r="H14" i="16"/>
  <c r="P13" i="16"/>
  <c r="H13" i="16"/>
  <c r="P12" i="16"/>
  <c r="H12" i="16"/>
  <c r="Q11" i="16"/>
  <c r="I11" i="16"/>
  <c r="R10" i="16"/>
  <c r="J10" i="16"/>
  <c r="B10" i="16"/>
  <c r="Y10" i="16" s="1"/>
  <c r="S9" i="16"/>
  <c r="K9" i="16"/>
  <c r="C9" i="16"/>
  <c r="Z9" i="16" s="1"/>
  <c r="S8" i="16"/>
  <c r="K8" i="16"/>
  <c r="C8" i="16"/>
  <c r="Z8" i="16" s="1"/>
  <c r="T7" i="16"/>
  <c r="L7" i="16"/>
  <c r="D7" i="16"/>
  <c r="T6" i="16"/>
  <c r="L6" i="16"/>
  <c r="D6" i="16"/>
  <c r="U5" i="16"/>
  <c r="M5" i="16"/>
  <c r="E5" i="16"/>
  <c r="U25" i="16"/>
  <c r="E20" i="16"/>
  <c r="P18" i="16"/>
  <c r="Q15" i="16"/>
  <c r="Q13" i="16"/>
  <c r="R11" i="16"/>
  <c r="T9" i="16"/>
  <c r="L8" i="16"/>
  <c r="U6" i="16"/>
  <c r="H44" i="16"/>
  <c r="R41" i="16"/>
  <c r="K40" i="16"/>
  <c r="M39" i="16"/>
  <c r="P38" i="16"/>
  <c r="Q35" i="16"/>
  <c r="C34" i="16"/>
  <c r="Z34" i="16" s="1"/>
  <c r="E33" i="16"/>
  <c r="N29" i="16"/>
  <c r="C26" i="16"/>
  <c r="Z26" i="16" s="1"/>
  <c r="M25" i="16"/>
  <c r="E23" i="16"/>
  <c r="N22" i="16"/>
  <c r="D22" i="16"/>
  <c r="S21" i="16"/>
  <c r="K21" i="16"/>
  <c r="C21" i="16"/>
  <c r="Z21" i="16" s="1"/>
  <c r="S20" i="16"/>
  <c r="K20" i="16"/>
  <c r="C20" i="16"/>
  <c r="Z20" i="16" s="1"/>
  <c r="U19" i="16"/>
  <c r="M19" i="16"/>
  <c r="E19" i="16"/>
  <c r="V18" i="16"/>
  <c r="N18" i="16"/>
  <c r="F18" i="16"/>
  <c r="O17" i="16"/>
  <c r="G17" i="16"/>
  <c r="O16" i="16"/>
  <c r="G16" i="16"/>
  <c r="O15" i="16"/>
  <c r="G15" i="16"/>
  <c r="O14" i="16"/>
  <c r="G14" i="16"/>
  <c r="O13" i="16"/>
  <c r="G13" i="16"/>
  <c r="O12" i="16"/>
  <c r="G12" i="16"/>
  <c r="P11" i="16"/>
  <c r="H11" i="16"/>
  <c r="Q10" i="16"/>
  <c r="I10" i="16"/>
  <c r="R9" i="16"/>
  <c r="J9" i="16"/>
  <c r="B9" i="16"/>
  <c r="Y9" i="16" s="1"/>
  <c r="R8" i="16"/>
  <c r="J8" i="16"/>
  <c r="B8" i="16"/>
  <c r="Y8" i="16" s="1"/>
  <c r="S7" i="16"/>
  <c r="K7" i="16"/>
  <c r="C7" i="16"/>
  <c r="Z7" i="16" s="1"/>
  <c r="S6" i="16"/>
  <c r="K6" i="16"/>
  <c r="C6" i="16"/>
  <c r="Z6" i="16" s="1"/>
  <c r="T5" i="16"/>
  <c r="L5" i="16"/>
  <c r="D5" i="16"/>
  <c r="I8" i="16"/>
  <c r="B7" i="16"/>
  <c r="Y7" i="16" s="1"/>
  <c r="J6" i="16"/>
  <c r="S5" i="16"/>
  <c r="C5" i="16"/>
  <c r="N32" i="16"/>
  <c r="U20" i="16"/>
  <c r="Q16" i="16"/>
  <c r="Q14" i="16"/>
  <c r="Q12" i="16"/>
  <c r="S10" i="16"/>
  <c r="T8" i="16"/>
  <c r="E7" i="16"/>
  <c r="K54" i="16"/>
  <c r="J41" i="16"/>
  <c r="C40" i="16"/>
  <c r="Z40" i="16" s="1"/>
  <c r="E39" i="16"/>
  <c r="AB39" i="16" s="1"/>
  <c r="H38" i="16"/>
  <c r="I35" i="16"/>
  <c r="V30" i="16"/>
  <c r="F29" i="16"/>
  <c r="J25" i="16"/>
  <c r="T24" i="16"/>
  <c r="M22" i="16"/>
  <c r="C22" i="16"/>
  <c r="Z22" i="16" s="1"/>
  <c r="R21" i="16"/>
  <c r="J21" i="16"/>
  <c r="B21" i="16"/>
  <c r="Y21" i="16" s="1"/>
  <c r="R20" i="16"/>
  <c r="J20" i="16"/>
  <c r="B20" i="16"/>
  <c r="Y20" i="16" s="1"/>
  <c r="T19" i="16"/>
  <c r="L19" i="16"/>
  <c r="D19" i="16"/>
  <c r="AA19" i="16" s="1"/>
  <c r="U18" i="16"/>
  <c r="M18" i="16"/>
  <c r="E18" i="16"/>
  <c r="V17" i="16"/>
  <c r="N17" i="16"/>
  <c r="F17" i="16"/>
  <c r="V16" i="16"/>
  <c r="N16" i="16"/>
  <c r="F16" i="16"/>
  <c r="V15" i="16"/>
  <c r="N15" i="16"/>
  <c r="F15" i="16"/>
  <c r="V14" i="16"/>
  <c r="N14" i="16"/>
  <c r="F14" i="16"/>
  <c r="V13" i="16"/>
  <c r="N13" i="16"/>
  <c r="F13" i="16"/>
  <c r="V12" i="16"/>
  <c r="N12" i="16"/>
  <c r="F12" i="16"/>
  <c r="O11" i="16"/>
  <c r="G11" i="16"/>
  <c r="P10" i="16"/>
  <c r="H10" i="16"/>
  <c r="Q9" i="16"/>
  <c r="I9" i="16"/>
  <c r="Q8" i="16"/>
  <c r="R7" i="16"/>
  <c r="J7" i="16"/>
  <c r="R6" i="16"/>
  <c r="B6" i="16"/>
  <c r="Y6" i="16" s="1"/>
  <c r="K5" i="16"/>
  <c r="T73" i="16"/>
  <c r="L48" i="16"/>
  <c r="P45" i="16"/>
  <c r="Q42" i="16"/>
  <c r="B41" i="16"/>
  <c r="Y41" i="16" s="1"/>
  <c r="N30" i="16"/>
  <c r="E25" i="16"/>
  <c r="O24" i="16"/>
  <c r="U23" i="16"/>
  <c r="L22" i="16"/>
  <c r="Q21" i="16"/>
  <c r="I21" i="16"/>
  <c r="Q20" i="16"/>
  <c r="I20" i="16"/>
  <c r="S19" i="16"/>
  <c r="K19" i="16"/>
  <c r="C19" i="16"/>
  <c r="Z19" i="16" s="1"/>
  <c r="T18" i="16"/>
  <c r="L18" i="16"/>
  <c r="D18" i="16"/>
  <c r="U17" i="16"/>
  <c r="M17" i="16"/>
  <c r="E17" i="16"/>
  <c r="U16" i="16"/>
  <c r="M16" i="16"/>
  <c r="E16" i="16"/>
  <c r="U15" i="16"/>
  <c r="M15" i="16"/>
  <c r="E15" i="16"/>
  <c r="U14" i="16"/>
  <c r="M14" i="16"/>
  <c r="E14" i="16"/>
  <c r="U13" i="16"/>
  <c r="M13" i="16"/>
  <c r="E13" i="16"/>
  <c r="U12" i="16"/>
  <c r="M12" i="16"/>
  <c r="E12" i="16"/>
  <c r="V11" i="16"/>
  <c r="N11" i="16"/>
  <c r="F11" i="16"/>
  <c r="O10" i="16"/>
  <c r="G10" i="16"/>
  <c r="P9" i="16"/>
  <c r="H9" i="16"/>
  <c r="P8" i="16"/>
  <c r="H8" i="16"/>
  <c r="Q7" i="16"/>
  <c r="I7" i="16"/>
  <c r="Q6" i="16"/>
  <c r="I6" i="16"/>
  <c r="R5" i="16"/>
  <c r="J5" i="16"/>
  <c r="B5" i="16"/>
  <c r="N5" i="16"/>
  <c r="B67" i="16"/>
  <c r="Y67" i="16" s="1"/>
  <c r="H45" i="16"/>
  <c r="I42" i="16"/>
  <c r="Q36" i="16"/>
  <c r="V31" i="16"/>
  <c r="F30" i="16"/>
  <c r="B25" i="16"/>
  <c r="Y25" i="16" s="1"/>
  <c r="L24" i="16"/>
  <c r="P23" i="16"/>
  <c r="I22" i="16"/>
  <c r="P21" i="16"/>
  <c r="H21" i="16"/>
  <c r="P20" i="16"/>
  <c r="H20" i="16"/>
  <c r="R19" i="16"/>
  <c r="J19" i="16"/>
  <c r="B19" i="16"/>
  <c r="Y19" i="16" s="1"/>
  <c r="S18" i="16"/>
  <c r="K18" i="16"/>
  <c r="C18" i="16"/>
  <c r="Z18" i="16" s="1"/>
  <c r="T17" i="16"/>
  <c r="L17" i="16"/>
  <c r="D17" i="16"/>
  <c r="T16" i="16"/>
  <c r="L16" i="16"/>
  <c r="D16" i="16"/>
  <c r="T15" i="16"/>
  <c r="L15" i="16"/>
  <c r="D15" i="16"/>
  <c r="T14" i="16"/>
  <c r="L14" i="16"/>
  <c r="D14" i="16"/>
  <c r="AA14" i="16" s="1"/>
  <c r="T13" i="16"/>
  <c r="L13" i="16"/>
  <c r="D13" i="16"/>
  <c r="T12" i="16"/>
  <c r="L12" i="16"/>
  <c r="D12" i="16"/>
  <c r="U11" i="16"/>
  <c r="M11" i="16"/>
  <c r="E11" i="16"/>
  <c r="V10" i="16"/>
  <c r="N10" i="16"/>
  <c r="F10" i="16"/>
  <c r="O9" i="16"/>
  <c r="G9" i="16"/>
  <c r="O8" i="16"/>
  <c r="G8" i="16"/>
  <c r="P7" i="16"/>
  <c r="H7" i="16"/>
  <c r="P6" i="16"/>
  <c r="H6" i="16"/>
  <c r="Q5" i="16"/>
  <c r="I5" i="16"/>
  <c r="Q68" i="16"/>
  <c r="H37" i="16"/>
  <c r="F27" i="16"/>
  <c r="F22" i="16"/>
  <c r="M21" i="16"/>
  <c r="G19" i="16"/>
  <c r="Q17" i="16"/>
  <c r="I15" i="16"/>
  <c r="J11" i="16"/>
  <c r="C10" i="16"/>
  <c r="Z10" i="16" s="1"/>
  <c r="D9" i="16"/>
  <c r="AA9" i="16" s="1"/>
  <c r="M7" i="16"/>
  <c r="F5" i="16"/>
  <c r="B61" i="16"/>
  <c r="Y61" i="16" s="1"/>
  <c r="P43" i="16"/>
  <c r="I36" i="16"/>
  <c r="N31" i="16"/>
  <c r="Q27" i="16"/>
  <c r="S26" i="16"/>
  <c r="G24" i="16"/>
  <c r="O23" i="16"/>
  <c r="H22" i="16"/>
  <c r="O21" i="16"/>
  <c r="G21" i="16"/>
  <c r="O20" i="16"/>
  <c r="G20" i="16"/>
  <c r="Q19" i="16"/>
  <c r="I19" i="16"/>
  <c r="R18" i="16"/>
  <c r="J18" i="16"/>
  <c r="B18" i="16"/>
  <c r="Y18" i="16" s="1"/>
  <c r="S17" i="16"/>
  <c r="K17" i="16"/>
  <c r="C17" i="16"/>
  <c r="Z17" i="16" s="1"/>
  <c r="S16" i="16"/>
  <c r="K16" i="16"/>
  <c r="C16" i="16"/>
  <c r="Z16" i="16" s="1"/>
  <c r="S15" i="16"/>
  <c r="K15" i="16"/>
  <c r="C15" i="16"/>
  <c r="Z15" i="16" s="1"/>
  <c r="S14" i="16"/>
  <c r="K14" i="16"/>
  <c r="C14" i="16"/>
  <c r="Z14" i="16" s="1"/>
  <c r="S13" i="16"/>
  <c r="K13" i="16"/>
  <c r="C13" i="16"/>
  <c r="Z13" i="16" s="1"/>
  <c r="S12" i="16"/>
  <c r="K12" i="16"/>
  <c r="C12" i="16"/>
  <c r="Z12" i="16" s="1"/>
  <c r="T11" i="16"/>
  <c r="L11" i="16"/>
  <c r="D11" i="16"/>
  <c r="U10" i="16"/>
  <c r="M10" i="16"/>
  <c r="E10" i="16"/>
  <c r="V9" i="16"/>
  <c r="N9" i="16"/>
  <c r="F9" i="16"/>
  <c r="V8" i="16"/>
  <c r="N8" i="16"/>
  <c r="F8" i="16"/>
  <c r="O7" i="16"/>
  <c r="G7" i="16"/>
  <c r="O6" i="16"/>
  <c r="G6" i="16"/>
  <c r="P5" i="16"/>
  <c r="H5" i="16"/>
  <c r="N47" i="16"/>
  <c r="U33" i="16"/>
  <c r="K26" i="16"/>
  <c r="H23" i="16"/>
  <c r="E21" i="16"/>
  <c r="O19" i="16"/>
  <c r="I17" i="16"/>
  <c r="I14" i="16"/>
  <c r="I12" i="16"/>
  <c r="K10" i="16"/>
  <c r="D8" i="16"/>
  <c r="AA8" i="16" s="1"/>
  <c r="M6" i="16"/>
  <c r="P46" i="16"/>
  <c r="H43" i="16"/>
  <c r="P37" i="16"/>
  <c r="V32" i="16"/>
  <c r="F31" i="16"/>
  <c r="I27" i="16"/>
  <c r="P26" i="16"/>
  <c r="D24" i="16"/>
  <c r="AA24" i="16" s="1"/>
  <c r="M23" i="16"/>
  <c r="V22" i="16"/>
  <c r="G22" i="16"/>
  <c r="V21" i="16"/>
  <c r="N21" i="16"/>
  <c r="F21" i="16"/>
  <c r="V20" i="16"/>
  <c r="N20" i="16"/>
  <c r="F20" i="16"/>
  <c r="P19" i="16"/>
  <c r="H19" i="16"/>
  <c r="Q18" i="16"/>
  <c r="I18" i="16"/>
  <c r="R17" i="16"/>
  <c r="J17" i="16"/>
  <c r="B17" i="16"/>
  <c r="Y17" i="16" s="1"/>
  <c r="R16" i="16"/>
  <c r="J16" i="16"/>
  <c r="B16" i="16"/>
  <c r="Y16" i="16" s="1"/>
  <c r="R15" i="16"/>
  <c r="J15" i="16"/>
  <c r="B15" i="16"/>
  <c r="Y15" i="16" s="1"/>
  <c r="R14" i="16"/>
  <c r="J14" i="16"/>
  <c r="B14" i="16"/>
  <c r="Y14" i="16" s="1"/>
  <c r="R13" i="16"/>
  <c r="J13" i="16"/>
  <c r="B13" i="16"/>
  <c r="Y13" i="16" s="1"/>
  <c r="R12" i="16"/>
  <c r="J12" i="16"/>
  <c r="B12" i="16"/>
  <c r="Y12" i="16" s="1"/>
  <c r="S11" i="16"/>
  <c r="K11" i="16"/>
  <c r="C11" i="16"/>
  <c r="Z11" i="16" s="1"/>
  <c r="T10" i="16"/>
  <c r="L10" i="16"/>
  <c r="D10" i="16"/>
  <c r="AA10" i="16" s="1"/>
  <c r="U9" i="16"/>
  <c r="M9" i="16"/>
  <c r="E9" i="16"/>
  <c r="AB9" i="16" s="1"/>
  <c r="U8" i="16"/>
  <c r="M8" i="16"/>
  <c r="E8" i="16"/>
  <c r="AB8" i="16" s="1"/>
  <c r="V7" i="16"/>
  <c r="N7" i="16"/>
  <c r="F7" i="16"/>
  <c r="V6" i="16"/>
  <c r="N6" i="16"/>
  <c r="F6" i="16"/>
  <c r="O5" i="16"/>
  <c r="G5" i="16"/>
  <c r="H46" i="16"/>
  <c r="S34" i="16"/>
  <c r="O28" i="16"/>
  <c r="Q22" i="16"/>
  <c r="U21" i="16"/>
  <c r="M20" i="16"/>
  <c r="H18" i="16"/>
  <c r="I16" i="16"/>
  <c r="I13" i="16"/>
  <c r="B11" i="16"/>
  <c r="Y11" i="16" s="1"/>
  <c r="L9" i="16"/>
  <c r="U7" i="16"/>
  <c r="E6" i="16"/>
  <c r="V5" i="16"/>
  <c r="P104" i="15"/>
  <c r="AL104" i="15" s="1"/>
  <c r="I104" i="15"/>
  <c r="AE104" i="15" s="1"/>
  <c r="Q103" i="15"/>
  <c r="J103" i="15"/>
  <c r="AF103" i="15" s="1"/>
  <c r="B103" i="15"/>
  <c r="X103" i="15" s="1"/>
  <c r="R102" i="15"/>
  <c r="K102" i="15"/>
  <c r="AG102" i="15" s="1"/>
  <c r="C102" i="15"/>
  <c r="Y102" i="15" s="1"/>
  <c r="S101" i="15"/>
  <c r="D101" i="15"/>
  <c r="Z101" i="15" s="1"/>
  <c r="U100" i="15"/>
  <c r="M100" i="15"/>
  <c r="AI100" i="15" s="1"/>
  <c r="F100" i="15"/>
  <c r="AB100" i="15" s="1"/>
  <c r="N99" i="15"/>
  <c r="AJ99" i="15" s="1"/>
  <c r="G99" i="15"/>
  <c r="AC99" i="15" s="1"/>
  <c r="O98" i="15"/>
  <c r="AK98" i="15" s="1"/>
  <c r="H98" i="15"/>
  <c r="AD98" i="15" s="1"/>
  <c r="O97" i="15"/>
  <c r="AK97" i="15" s="1"/>
  <c r="H97" i="15"/>
  <c r="AD97" i="15" s="1"/>
  <c r="O96" i="15"/>
  <c r="AK96" i="15" s="1"/>
  <c r="H96" i="15"/>
  <c r="AD96" i="15" s="1"/>
  <c r="R95" i="15"/>
  <c r="K95" i="15"/>
  <c r="AG95" i="15" s="1"/>
  <c r="C95" i="15"/>
  <c r="Y95" i="15" s="1"/>
  <c r="R94" i="15"/>
  <c r="K94" i="15"/>
  <c r="AG94" i="15" s="1"/>
  <c r="C94" i="15"/>
  <c r="Y94" i="15" s="1"/>
  <c r="R93" i="15"/>
  <c r="K93" i="15"/>
  <c r="AG93" i="15" s="1"/>
  <c r="C93" i="15"/>
  <c r="Y93" i="15" s="1"/>
  <c r="R92" i="15"/>
  <c r="K92" i="15"/>
  <c r="AG92" i="15" s="1"/>
  <c r="C92" i="15"/>
  <c r="Y92" i="15" s="1"/>
  <c r="R91" i="15"/>
  <c r="K91" i="15"/>
  <c r="AG91" i="15" s="1"/>
  <c r="C91" i="15"/>
  <c r="Y91" i="15" s="1"/>
  <c r="U90" i="15"/>
  <c r="M90" i="15"/>
  <c r="AI90" i="15" s="1"/>
  <c r="F90" i="15"/>
  <c r="AB90" i="15" s="1"/>
  <c r="N89" i="15"/>
  <c r="AJ89" i="15" s="1"/>
  <c r="G89" i="15"/>
  <c r="AC89" i="15" s="1"/>
  <c r="O88" i="15"/>
  <c r="AK88" i="15" s="1"/>
  <c r="H88" i="15"/>
  <c r="AD88" i="15" s="1"/>
  <c r="O87" i="15"/>
  <c r="AK87" i="15" s="1"/>
  <c r="H87" i="15"/>
  <c r="AD87" i="15" s="1"/>
  <c r="O86" i="15"/>
  <c r="AK86" i="15" s="1"/>
  <c r="H86" i="15"/>
  <c r="AD86" i="15" s="1"/>
  <c r="Q85" i="15"/>
  <c r="J85" i="15"/>
  <c r="AF85" i="15" s="1"/>
  <c r="B85" i="15"/>
  <c r="X85" i="15" s="1"/>
  <c r="R84" i="15"/>
  <c r="K84" i="15"/>
  <c r="AG84" i="15" s="1"/>
  <c r="C84" i="15"/>
  <c r="Y84" i="15" s="1"/>
  <c r="T83" i="15"/>
  <c r="L83" i="15"/>
  <c r="E83" i="15"/>
  <c r="AA83" i="15" s="1"/>
  <c r="T82" i="15"/>
  <c r="L82" i="15"/>
  <c r="AH82" i="15" s="1"/>
  <c r="E82" i="15"/>
  <c r="AA82" i="15" s="1"/>
  <c r="O81" i="15"/>
  <c r="AK81" i="15" s="1"/>
  <c r="H81" i="15"/>
  <c r="AD81" i="15" s="1"/>
  <c r="O80" i="15"/>
  <c r="AK80" i="15" s="1"/>
  <c r="H80" i="15"/>
  <c r="AD80" i="15" s="1"/>
  <c r="O79" i="15"/>
  <c r="AK79" i="15" s="1"/>
  <c r="H79" i="15"/>
  <c r="AD79" i="15" s="1"/>
  <c r="O78" i="15"/>
  <c r="AK78" i="15" s="1"/>
  <c r="H78" i="15"/>
  <c r="AD78" i="15" s="1"/>
  <c r="Q77" i="15"/>
  <c r="J77" i="15"/>
  <c r="AF77" i="15" s="1"/>
  <c r="B77" i="15"/>
  <c r="X77" i="15" s="1"/>
  <c r="O104" i="15"/>
  <c r="AK104" i="15" s="1"/>
  <c r="H104" i="15"/>
  <c r="AD104" i="15" s="1"/>
  <c r="P103" i="15"/>
  <c r="AL103" i="15" s="1"/>
  <c r="I103" i="15"/>
  <c r="AE103" i="15" s="1"/>
  <c r="Q102" i="15"/>
  <c r="J102" i="15"/>
  <c r="AF102" i="15" s="1"/>
  <c r="B102" i="15"/>
  <c r="X102" i="15" s="1"/>
  <c r="R101" i="15"/>
  <c r="K101" i="15"/>
  <c r="AG101" i="15" s="1"/>
  <c r="C101" i="15"/>
  <c r="Y101" i="15" s="1"/>
  <c r="T100" i="15"/>
  <c r="L100" i="15"/>
  <c r="AH100" i="15" s="1"/>
  <c r="E100" i="15"/>
  <c r="AA100" i="15" s="1"/>
  <c r="U99" i="15"/>
  <c r="M99" i="15"/>
  <c r="AI99" i="15" s="1"/>
  <c r="F99" i="15"/>
  <c r="AB99" i="15" s="1"/>
  <c r="N98" i="15"/>
  <c r="AJ98" i="15" s="1"/>
  <c r="G98" i="15"/>
  <c r="AC98" i="15" s="1"/>
  <c r="N97" i="15"/>
  <c r="AJ97" i="15" s="1"/>
  <c r="G97" i="15"/>
  <c r="AC97" i="15" s="1"/>
  <c r="N96" i="15"/>
  <c r="AJ96" i="15" s="1"/>
  <c r="G96" i="15"/>
  <c r="AC96" i="15" s="1"/>
  <c r="Q95" i="15"/>
  <c r="J95" i="15"/>
  <c r="AF95" i="15" s="1"/>
  <c r="B95" i="15"/>
  <c r="X95" i="15" s="1"/>
  <c r="Q94" i="15"/>
  <c r="J94" i="15"/>
  <c r="AF94" i="15" s="1"/>
  <c r="B94" i="15"/>
  <c r="X94" i="15" s="1"/>
  <c r="Q93" i="15"/>
  <c r="J93" i="15"/>
  <c r="AF93" i="15" s="1"/>
  <c r="B93" i="15"/>
  <c r="X93" i="15" s="1"/>
  <c r="Q92" i="15"/>
  <c r="J92" i="15"/>
  <c r="AF92" i="15" s="1"/>
  <c r="B92" i="15"/>
  <c r="X92" i="15" s="1"/>
  <c r="Q91" i="15"/>
  <c r="J91" i="15"/>
  <c r="AF91" i="15" s="1"/>
  <c r="B91" i="15"/>
  <c r="X91" i="15" s="1"/>
  <c r="T90" i="15"/>
  <c r="L90" i="15"/>
  <c r="AH90" i="15" s="1"/>
  <c r="E90" i="15"/>
  <c r="AA90" i="15" s="1"/>
  <c r="U89" i="15"/>
  <c r="M89" i="15"/>
  <c r="AI89" i="15" s="1"/>
  <c r="F89" i="15"/>
  <c r="AB89" i="15" s="1"/>
  <c r="N88" i="15"/>
  <c r="AJ88" i="15" s="1"/>
  <c r="G88" i="15"/>
  <c r="AC88" i="15" s="1"/>
  <c r="N87" i="15"/>
  <c r="AJ87" i="15" s="1"/>
  <c r="G87" i="15"/>
  <c r="AC87" i="15" s="1"/>
  <c r="N86" i="15"/>
  <c r="AJ86" i="15" s="1"/>
  <c r="G86" i="15"/>
  <c r="AC86" i="15" s="1"/>
  <c r="P85" i="15"/>
  <c r="AL85" i="15" s="1"/>
  <c r="I85" i="15"/>
  <c r="AE85" i="15" s="1"/>
  <c r="Q84" i="15"/>
  <c r="J84" i="15"/>
  <c r="AF84" i="15" s="1"/>
  <c r="B84" i="15"/>
  <c r="X84" i="15" s="1"/>
  <c r="S83" i="15"/>
  <c r="D83" i="15"/>
  <c r="Z83" i="15" s="1"/>
  <c r="S82" i="15"/>
  <c r="D82" i="15"/>
  <c r="Z82" i="15" s="1"/>
  <c r="N81" i="15"/>
  <c r="AJ81" i="15" s="1"/>
  <c r="G81" i="15"/>
  <c r="AC81" i="15" s="1"/>
  <c r="N80" i="15"/>
  <c r="AJ80" i="15" s="1"/>
  <c r="G80" i="15"/>
  <c r="AC80" i="15" s="1"/>
  <c r="N79" i="15"/>
  <c r="AJ79" i="15" s="1"/>
  <c r="G79" i="15"/>
  <c r="AC79" i="15" s="1"/>
  <c r="N78" i="15"/>
  <c r="AJ78" i="15" s="1"/>
  <c r="G78" i="15"/>
  <c r="AC78" i="15" s="1"/>
  <c r="P77" i="15"/>
  <c r="AL77" i="15" s="1"/>
  <c r="I77" i="15"/>
  <c r="AE77" i="15" s="1"/>
  <c r="S76" i="15"/>
  <c r="N104" i="15"/>
  <c r="AJ104" i="15" s="1"/>
  <c r="G104" i="15"/>
  <c r="AC104" i="15" s="1"/>
  <c r="O103" i="15"/>
  <c r="AK103" i="15" s="1"/>
  <c r="H103" i="15"/>
  <c r="AD103" i="15" s="1"/>
  <c r="P102" i="15"/>
  <c r="AL102" i="15" s="1"/>
  <c r="I102" i="15"/>
  <c r="AE102" i="15" s="1"/>
  <c r="Q101" i="15"/>
  <c r="J101" i="15"/>
  <c r="AF101" i="15" s="1"/>
  <c r="B101" i="15"/>
  <c r="X101" i="15" s="1"/>
  <c r="S100" i="15"/>
  <c r="D100" i="15"/>
  <c r="Z100" i="15" s="1"/>
  <c r="T99" i="15"/>
  <c r="L99" i="15"/>
  <c r="AH99" i="15" s="1"/>
  <c r="E99" i="15"/>
  <c r="AA99" i="15" s="1"/>
  <c r="U98" i="15"/>
  <c r="M98" i="15"/>
  <c r="AI98" i="15" s="1"/>
  <c r="F98" i="15"/>
  <c r="AB98" i="15" s="1"/>
  <c r="U97" i="15"/>
  <c r="M97" i="15"/>
  <c r="AI97" i="15" s="1"/>
  <c r="F97" i="15"/>
  <c r="AB97" i="15" s="1"/>
  <c r="U96" i="15"/>
  <c r="M96" i="15"/>
  <c r="AI96" i="15" s="1"/>
  <c r="F96" i="15"/>
  <c r="AB96" i="15" s="1"/>
  <c r="P95" i="15"/>
  <c r="AL95" i="15" s="1"/>
  <c r="I95" i="15"/>
  <c r="AE95" i="15" s="1"/>
  <c r="P94" i="15"/>
  <c r="AL94" i="15" s="1"/>
  <c r="I94" i="15"/>
  <c r="AE94" i="15" s="1"/>
  <c r="P93" i="15"/>
  <c r="AL93" i="15" s="1"/>
  <c r="I93" i="15"/>
  <c r="AE93" i="15" s="1"/>
  <c r="P92" i="15"/>
  <c r="AL92" i="15" s="1"/>
  <c r="I92" i="15"/>
  <c r="AE92" i="15" s="1"/>
  <c r="P91" i="15"/>
  <c r="AL91" i="15" s="1"/>
  <c r="I91" i="15"/>
  <c r="AE91" i="15" s="1"/>
  <c r="S90" i="15"/>
  <c r="D90" i="15"/>
  <c r="Z90" i="15" s="1"/>
  <c r="T89" i="15"/>
  <c r="L89" i="15"/>
  <c r="AH89" i="15" s="1"/>
  <c r="E89" i="15"/>
  <c r="AA89" i="15" s="1"/>
  <c r="U88" i="15"/>
  <c r="M88" i="15"/>
  <c r="AI88" i="15" s="1"/>
  <c r="F88" i="15"/>
  <c r="AB88" i="15" s="1"/>
  <c r="U87" i="15"/>
  <c r="M87" i="15"/>
  <c r="AI87" i="15" s="1"/>
  <c r="F87" i="15"/>
  <c r="AB87" i="15" s="1"/>
  <c r="U86" i="15"/>
  <c r="M86" i="15"/>
  <c r="AI86" i="15" s="1"/>
  <c r="F86" i="15"/>
  <c r="AB86" i="15" s="1"/>
  <c r="O85" i="15"/>
  <c r="AK85" i="15" s="1"/>
  <c r="H85" i="15"/>
  <c r="AD85" i="15" s="1"/>
  <c r="P84" i="15"/>
  <c r="AL84" i="15" s="1"/>
  <c r="I84" i="15"/>
  <c r="AE84" i="15" s="1"/>
  <c r="R83" i="15"/>
  <c r="K83" i="15"/>
  <c r="AG83" i="15" s="1"/>
  <c r="C83" i="15"/>
  <c r="Y83" i="15" s="1"/>
  <c r="R82" i="15"/>
  <c r="K82" i="15"/>
  <c r="AG82" i="15" s="1"/>
  <c r="C82" i="15"/>
  <c r="Y82" i="15" s="1"/>
  <c r="U81" i="15"/>
  <c r="M81" i="15"/>
  <c r="AI81" i="15" s="1"/>
  <c r="F81" i="15"/>
  <c r="AB81" i="15" s="1"/>
  <c r="U80" i="15"/>
  <c r="M80" i="15"/>
  <c r="AI80" i="15" s="1"/>
  <c r="F80" i="15"/>
  <c r="AB80" i="15" s="1"/>
  <c r="U79" i="15"/>
  <c r="M79" i="15"/>
  <c r="AI79" i="15" s="1"/>
  <c r="F79" i="15"/>
  <c r="AB79" i="15" s="1"/>
  <c r="U78" i="15"/>
  <c r="M78" i="15"/>
  <c r="AI78" i="15" s="1"/>
  <c r="F78" i="15"/>
  <c r="AB78" i="15" s="1"/>
  <c r="O77" i="15"/>
  <c r="AK77" i="15" s="1"/>
  <c r="H77" i="15"/>
  <c r="AD77" i="15" s="1"/>
  <c r="R76" i="15"/>
  <c r="K76" i="15"/>
  <c r="AG76" i="15" s="1"/>
  <c r="C76" i="15"/>
  <c r="Y76" i="15" s="1"/>
  <c r="R75" i="15"/>
  <c r="K75" i="15"/>
  <c r="AG75" i="15" s="1"/>
  <c r="C75" i="15"/>
  <c r="Y75" i="15" s="1"/>
  <c r="T74" i="15"/>
  <c r="L74" i="15"/>
  <c r="AH74" i="15" s="1"/>
  <c r="E74" i="15"/>
  <c r="AA74" i="15" s="1"/>
  <c r="U104" i="15"/>
  <c r="M104" i="15"/>
  <c r="AI104" i="15" s="1"/>
  <c r="F104" i="15"/>
  <c r="AB104" i="15" s="1"/>
  <c r="N103" i="15"/>
  <c r="AJ103" i="15" s="1"/>
  <c r="G103" i="15"/>
  <c r="AC103" i="15" s="1"/>
  <c r="O102" i="15"/>
  <c r="AK102" i="15" s="1"/>
  <c r="H102" i="15"/>
  <c r="AD102" i="15" s="1"/>
  <c r="P101" i="15"/>
  <c r="AL101" i="15" s="1"/>
  <c r="I101" i="15"/>
  <c r="AE101" i="15" s="1"/>
  <c r="R100" i="15"/>
  <c r="K100" i="15"/>
  <c r="AG100" i="15" s="1"/>
  <c r="C100" i="15"/>
  <c r="Y100" i="15" s="1"/>
  <c r="S99" i="15"/>
  <c r="D99" i="15"/>
  <c r="Z99" i="15" s="1"/>
  <c r="T98" i="15"/>
  <c r="L98" i="15"/>
  <c r="AH98" i="15" s="1"/>
  <c r="E98" i="15"/>
  <c r="AA98" i="15" s="1"/>
  <c r="T97" i="15"/>
  <c r="L97" i="15"/>
  <c r="AH97" i="15" s="1"/>
  <c r="E97" i="15"/>
  <c r="AA97" i="15" s="1"/>
  <c r="T96" i="15"/>
  <c r="L96" i="15"/>
  <c r="AH96" i="15" s="1"/>
  <c r="E96" i="15"/>
  <c r="AA96" i="15" s="1"/>
  <c r="O95" i="15"/>
  <c r="AK95" i="15" s="1"/>
  <c r="H95" i="15"/>
  <c r="AD95" i="15" s="1"/>
  <c r="O94" i="15"/>
  <c r="AK94" i="15" s="1"/>
  <c r="H94" i="15"/>
  <c r="AD94" i="15" s="1"/>
  <c r="O93" i="15"/>
  <c r="AK93" i="15" s="1"/>
  <c r="H93" i="15"/>
  <c r="AD93" i="15" s="1"/>
  <c r="O92" i="15"/>
  <c r="AK92" i="15" s="1"/>
  <c r="H92" i="15"/>
  <c r="AD92" i="15" s="1"/>
  <c r="O91" i="15"/>
  <c r="AK91" i="15" s="1"/>
  <c r="H91" i="15"/>
  <c r="AD91" i="15" s="1"/>
  <c r="R90" i="15"/>
  <c r="K90" i="15"/>
  <c r="AG90" i="15" s="1"/>
  <c r="C90" i="15"/>
  <c r="Y90" i="15" s="1"/>
  <c r="S89" i="15"/>
  <c r="D89" i="15"/>
  <c r="Z89" i="15" s="1"/>
  <c r="T88" i="15"/>
  <c r="L88" i="15"/>
  <c r="AH88" i="15" s="1"/>
  <c r="E88" i="15"/>
  <c r="AA88" i="15" s="1"/>
  <c r="T87" i="15"/>
  <c r="L87" i="15"/>
  <c r="AH87" i="15" s="1"/>
  <c r="E87" i="15"/>
  <c r="AA87" i="15" s="1"/>
  <c r="T86" i="15"/>
  <c r="L86" i="15"/>
  <c r="E86" i="15"/>
  <c r="AA86" i="15" s="1"/>
  <c r="N85" i="15"/>
  <c r="AJ85" i="15" s="1"/>
  <c r="G85" i="15"/>
  <c r="AC85" i="15" s="1"/>
  <c r="O84" i="15"/>
  <c r="AK84" i="15" s="1"/>
  <c r="H84" i="15"/>
  <c r="AD84" i="15" s="1"/>
  <c r="Q83" i="15"/>
  <c r="J83" i="15"/>
  <c r="AF83" i="15" s="1"/>
  <c r="B83" i="15"/>
  <c r="X83" i="15" s="1"/>
  <c r="Q82" i="15"/>
  <c r="J82" i="15"/>
  <c r="AF82" i="15" s="1"/>
  <c r="B82" i="15"/>
  <c r="X82" i="15" s="1"/>
  <c r="T81" i="15"/>
  <c r="L81" i="15"/>
  <c r="AH81" i="15" s="1"/>
  <c r="E81" i="15"/>
  <c r="AA81" i="15" s="1"/>
  <c r="T80" i="15"/>
  <c r="L80" i="15"/>
  <c r="AH80" i="15" s="1"/>
  <c r="E80" i="15"/>
  <c r="AA80" i="15" s="1"/>
  <c r="T79" i="15"/>
  <c r="L79" i="15"/>
  <c r="AH79" i="15" s="1"/>
  <c r="E79" i="15"/>
  <c r="AA79" i="15" s="1"/>
  <c r="T78" i="15"/>
  <c r="L78" i="15"/>
  <c r="AH78" i="15" s="1"/>
  <c r="E78" i="15"/>
  <c r="AA78" i="15" s="1"/>
  <c r="N77" i="15"/>
  <c r="AJ77" i="15" s="1"/>
  <c r="G77" i="15"/>
  <c r="AC77" i="15" s="1"/>
  <c r="Q76" i="15"/>
  <c r="J76" i="15"/>
  <c r="AF76" i="15" s="1"/>
  <c r="B76" i="15"/>
  <c r="X76" i="15" s="1"/>
  <c r="Q75" i="15"/>
  <c r="J75" i="15"/>
  <c r="AF75" i="15" s="1"/>
  <c r="B75" i="15"/>
  <c r="X75" i="15" s="1"/>
  <c r="S74" i="15"/>
  <c r="D74" i="15"/>
  <c r="Z74" i="15" s="1"/>
  <c r="N73" i="15"/>
  <c r="AJ73" i="15" s="1"/>
  <c r="G73" i="15"/>
  <c r="AC73" i="15" s="1"/>
  <c r="T104" i="15"/>
  <c r="S104" i="15"/>
  <c r="D104" i="15"/>
  <c r="Z104" i="15" s="1"/>
  <c r="T103" i="15"/>
  <c r="L103" i="15"/>
  <c r="AH103" i="15" s="1"/>
  <c r="E103" i="15"/>
  <c r="AA103" i="15" s="1"/>
  <c r="U102" i="15"/>
  <c r="M102" i="15"/>
  <c r="AI102" i="15" s="1"/>
  <c r="F102" i="15"/>
  <c r="AB102" i="15" s="1"/>
  <c r="N101" i="15"/>
  <c r="AJ101" i="15" s="1"/>
  <c r="G101" i="15"/>
  <c r="AC101" i="15" s="1"/>
  <c r="P100" i="15"/>
  <c r="AL100" i="15" s="1"/>
  <c r="I100" i="15"/>
  <c r="AE100" i="15" s="1"/>
  <c r="Q99" i="15"/>
  <c r="J99" i="15"/>
  <c r="AF99" i="15" s="1"/>
  <c r="B99" i="15"/>
  <c r="X99" i="15" s="1"/>
  <c r="R98" i="15"/>
  <c r="K98" i="15"/>
  <c r="AG98" i="15" s="1"/>
  <c r="C98" i="15"/>
  <c r="Y98" i="15" s="1"/>
  <c r="R97" i="15"/>
  <c r="K97" i="15"/>
  <c r="AG97" i="15" s="1"/>
  <c r="C97" i="15"/>
  <c r="Y97" i="15" s="1"/>
  <c r="R96" i="15"/>
  <c r="K96" i="15"/>
  <c r="AG96" i="15" s="1"/>
  <c r="C96" i="15"/>
  <c r="Y96" i="15" s="1"/>
  <c r="U95" i="15"/>
  <c r="M95" i="15"/>
  <c r="AI95" i="15" s="1"/>
  <c r="F95" i="15"/>
  <c r="AB95" i="15" s="1"/>
  <c r="U94" i="15"/>
  <c r="M94" i="15"/>
  <c r="AI94" i="15" s="1"/>
  <c r="F94" i="15"/>
  <c r="AB94" i="15" s="1"/>
  <c r="U93" i="15"/>
  <c r="M93" i="15"/>
  <c r="AI93" i="15" s="1"/>
  <c r="F93" i="15"/>
  <c r="AB93" i="15" s="1"/>
  <c r="U92" i="15"/>
  <c r="M92" i="15"/>
  <c r="AI92" i="15" s="1"/>
  <c r="F92" i="15"/>
  <c r="AB92" i="15" s="1"/>
  <c r="U91" i="15"/>
  <c r="M91" i="15"/>
  <c r="AI91" i="15" s="1"/>
  <c r="F91" i="15"/>
  <c r="AB91" i="15" s="1"/>
  <c r="P90" i="15"/>
  <c r="AL90" i="15" s="1"/>
  <c r="I90" i="15"/>
  <c r="AE90" i="15" s="1"/>
  <c r="Q89" i="15"/>
  <c r="J89" i="15"/>
  <c r="AF89" i="15" s="1"/>
  <c r="B89" i="15"/>
  <c r="X89" i="15" s="1"/>
  <c r="R88" i="15"/>
  <c r="K88" i="15"/>
  <c r="AG88" i="15" s="1"/>
  <c r="C88" i="15"/>
  <c r="Y88" i="15" s="1"/>
  <c r="R87" i="15"/>
  <c r="K87" i="15"/>
  <c r="AG87" i="15" s="1"/>
  <c r="C87" i="15"/>
  <c r="Y87" i="15" s="1"/>
  <c r="R86" i="15"/>
  <c r="K86" i="15"/>
  <c r="AG86" i="15" s="1"/>
  <c r="C86" i="15"/>
  <c r="Y86" i="15" s="1"/>
  <c r="T85" i="15"/>
  <c r="L85" i="15"/>
  <c r="AH85" i="15" s="1"/>
  <c r="E85" i="15"/>
  <c r="AA85" i="15" s="1"/>
  <c r="U84" i="15"/>
  <c r="M84" i="15"/>
  <c r="AI84" i="15" s="1"/>
  <c r="F84" i="15"/>
  <c r="AB84" i="15" s="1"/>
  <c r="O83" i="15"/>
  <c r="AK83" i="15" s="1"/>
  <c r="H83" i="15"/>
  <c r="AD83" i="15" s="1"/>
  <c r="O82" i="15"/>
  <c r="AK82" i="15" s="1"/>
  <c r="H82" i="15"/>
  <c r="AD82" i="15" s="1"/>
  <c r="R81" i="15"/>
  <c r="K81" i="15"/>
  <c r="AG81" i="15" s="1"/>
  <c r="C81" i="15"/>
  <c r="Y81" i="15" s="1"/>
  <c r="R80" i="15"/>
  <c r="K80" i="15"/>
  <c r="AG80" i="15" s="1"/>
  <c r="C80" i="15"/>
  <c r="Y80" i="15" s="1"/>
  <c r="R79" i="15"/>
  <c r="K79" i="15"/>
  <c r="AG79" i="15" s="1"/>
  <c r="C79" i="15"/>
  <c r="Y79" i="15" s="1"/>
  <c r="R78" i="15"/>
  <c r="K78" i="15"/>
  <c r="AG78" i="15" s="1"/>
  <c r="C78" i="15"/>
  <c r="Y78" i="15" s="1"/>
  <c r="T77" i="15"/>
  <c r="L77" i="15"/>
  <c r="AH77" i="15" s="1"/>
  <c r="E77" i="15"/>
  <c r="AA77" i="15" s="1"/>
  <c r="O76" i="15"/>
  <c r="AK76" i="15" s="1"/>
  <c r="H76" i="15"/>
  <c r="AD76" i="15" s="1"/>
  <c r="O75" i="15"/>
  <c r="AK75" i="15" s="1"/>
  <c r="H75" i="15"/>
  <c r="AD75" i="15" s="1"/>
  <c r="R104" i="15"/>
  <c r="K104" i="15"/>
  <c r="AG104" i="15" s="1"/>
  <c r="C104" i="15"/>
  <c r="Y104" i="15" s="1"/>
  <c r="S103" i="15"/>
  <c r="D103" i="15"/>
  <c r="Z103" i="15" s="1"/>
  <c r="T102" i="15"/>
  <c r="L102" i="15"/>
  <c r="AH102" i="15" s="1"/>
  <c r="E102" i="15"/>
  <c r="AA102" i="15" s="1"/>
  <c r="U101" i="15"/>
  <c r="M101" i="15"/>
  <c r="AI101" i="15" s="1"/>
  <c r="F101" i="15"/>
  <c r="AB101" i="15" s="1"/>
  <c r="O100" i="15"/>
  <c r="AK100" i="15" s="1"/>
  <c r="H100" i="15"/>
  <c r="AD100" i="15" s="1"/>
  <c r="P99" i="15"/>
  <c r="AL99" i="15" s="1"/>
  <c r="I99" i="15"/>
  <c r="AE99" i="15" s="1"/>
  <c r="Q98" i="15"/>
  <c r="J98" i="15"/>
  <c r="AF98" i="15" s="1"/>
  <c r="B98" i="15"/>
  <c r="X98" i="15" s="1"/>
  <c r="Q97" i="15"/>
  <c r="J97" i="15"/>
  <c r="AF97" i="15" s="1"/>
  <c r="B97" i="15"/>
  <c r="X97" i="15" s="1"/>
  <c r="Q96" i="15"/>
  <c r="J96" i="15"/>
  <c r="AF96" i="15" s="1"/>
  <c r="B96" i="15"/>
  <c r="X96" i="15" s="1"/>
  <c r="T95" i="15"/>
  <c r="L95" i="15"/>
  <c r="AH95" i="15" s="1"/>
  <c r="E95" i="15"/>
  <c r="AA95" i="15" s="1"/>
  <c r="T94" i="15"/>
  <c r="L94" i="15"/>
  <c r="AH94" i="15" s="1"/>
  <c r="E94" i="15"/>
  <c r="AA94" i="15" s="1"/>
  <c r="T93" i="15"/>
  <c r="L93" i="15"/>
  <c r="AH93" i="15" s="1"/>
  <c r="E93" i="15"/>
  <c r="AA93" i="15" s="1"/>
  <c r="T92" i="15"/>
  <c r="L92" i="15"/>
  <c r="AH92" i="15" s="1"/>
  <c r="E92" i="15"/>
  <c r="AA92" i="15" s="1"/>
  <c r="T91" i="15"/>
  <c r="L91" i="15"/>
  <c r="AH91" i="15" s="1"/>
  <c r="E91" i="15"/>
  <c r="AA91" i="15" s="1"/>
  <c r="O90" i="15"/>
  <c r="AK90" i="15" s="1"/>
  <c r="H90" i="15"/>
  <c r="AD90" i="15" s="1"/>
  <c r="P89" i="15"/>
  <c r="AL89" i="15" s="1"/>
  <c r="I89" i="15"/>
  <c r="AE89" i="15" s="1"/>
  <c r="Q88" i="15"/>
  <c r="J88" i="15"/>
  <c r="AF88" i="15" s="1"/>
  <c r="B88" i="15"/>
  <c r="X88" i="15" s="1"/>
  <c r="Q87" i="15"/>
  <c r="J87" i="15"/>
  <c r="AF87" i="15" s="1"/>
  <c r="B87" i="15"/>
  <c r="X87" i="15" s="1"/>
  <c r="Q86" i="15"/>
  <c r="J86" i="15"/>
  <c r="AF86" i="15" s="1"/>
  <c r="B86" i="15"/>
  <c r="X86" i="15" s="1"/>
  <c r="S85" i="15"/>
  <c r="D85" i="15"/>
  <c r="Z85" i="15" s="1"/>
  <c r="T84" i="15"/>
  <c r="L84" i="15"/>
  <c r="AH84" i="15" s="1"/>
  <c r="E84" i="15"/>
  <c r="AA84" i="15" s="1"/>
  <c r="N83" i="15"/>
  <c r="AJ83" i="15" s="1"/>
  <c r="G83" i="15"/>
  <c r="AC83" i="15" s="1"/>
  <c r="N82" i="15"/>
  <c r="AJ82" i="15" s="1"/>
  <c r="G82" i="15"/>
  <c r="AC82" i="15" s="1"/>
  <c r="Q81" i="15"/>
  <c r="J81" i="15"/>
  <c r="AF81" i="15" s="1"/>
  <c r="B81" i="15"/>
  <c r="X81" i="15" s="1"/>
  <c r="Q80" i="15"/>
  <c r="J80" i="15"/>
  <c r="AF80" i="15" s="1"/>
  <c r="B80" i="15"/>
  <c r="X80" i="15" s="1"/>
  <c r="Q79" i="15"/>
  <c r="J79" i="15"/>
  <c r="AF79" i="15" s="1"/>
  <c r="B79" i="15"/>
  <c r="X79" i="15" s="1"/>
  <c r="Q78" i="15"/>
  <c r="J78" i="15"/>
  <c r="AF78" i="15" s="1"/>
  <c r="B78" i="15"/>
  <c r="X78" i="15" s="1"/>
  <c r="S77" i="15"/>
  <c r="D77" i="15"/>
  <c r="Z77" i="15" s="1"/>
  <c r="N76" i="15"/>
  <c r="AJ76" i="15" s="1"/>
  <c r="G76" i="15"/>
  <c r="AC76" i="15" s="1"/>
  <c r="N75" i="15"/>
  <c r="AJ75" i="15" s="1"/>
  <c r="G75" i="15"/>
  <c r="AC75" i="15" s="1"/>
  <c r="P74" i="15"/>
  <c r="AL74" i="15" s="1"/>
  <c r="I74" i="15"/>
  <c r="AE74" i="15" s="1"/>
  <c r="S73" i="15"/>
  <c r="Q104" i="15"/>
  <c r="AM104" i="15" s="1"/>
  <c r="J104" i="15"/>
  <c r="AF104" i="15" s="1"/>
  <c r="B104" i="15"/>
  <c r="X104" i="15" s="1"/>
  <c r="R103" i="15"/>
  <c r="K103" i="15"/>
  <c r="AG103" i="15" s="1"/>
  <c r="C103" i="15"/>
  <c r="Y103" i="15" s="1"/>
  <c r="S102" i="15"/>
  <c r="D102" i="15"/>
  <c r="Z102" i="15" s="1"/>
  <c r="T101" i="15"/>
  <c r="L101" i="15"/>
  <c r="AH101" i="15" s="1"/>
  <c r="E101" i="15"/>
  <c r="AA101" i="15" s="1"/>
  <c r="N100" i="15"/>
  <c r="AJ100" i="15" s="1"/>
  <c r="G100" i="15"/>
  <c r="AC100" i="15" s="1"/>
  <c r="O99" i="15"/>
  <c r="AK99" i="15" s="1"/>
  <c r="H99" i="15"/>
  <c r="AD99" i="15" s="1"/>
  <c r="P98" i="15"/>
  <c r="AL98" i="15" s="1"/>
  <c r="I98" i="15"/>
  <c r="AE98" i="15" s="1"/>
  <c r="P97" i="15"/>
  <c r="AL97" i="15" s="1"/>
  <c r="I97" i="15"/>
  <c r="AE97" i="15" s="1"/>
  <c r="P96" i="15"/>
  <c r="AL96" i="15" s="1"/>
  <c r="I96" i="15"/>
  <c r="AE96" i="15" s="1"/>
  <c r="S95" i="15"/>
  <c r="D95" i="15"/>
  <c r="Z95" i="15" s="1"/>
  <c r="AU95" i="15" s="1"/>
  <c r="S94" i="15"/>
  <c r="D94" i="15"/>
  <c r="Z94" i="15" s="1"/>
  <c r="S93" i="15"/>
  <c r="D93" i="15"/>
  <c r="Z93" i="15" s="1"/>
  <c r="S92" i="15"/>
  <c r="D92" i="15"/>
  <c r="Z92" i="15" s="1"/>
  <c r="S91" i="15"/>
  <c r="D91" i="15"/>
  <c r="Z91" i="15" s="1"/>
  <c r="N90" i="15"/>
  <c r="AJ90" i="15" s="1"/>
  <c r="G90" i="15"/>
  <c r="AC90" i="15" s="1"/>
  <c r="O89" i="15"/>
  <c r="AK89" i="15" s="1"/>
  <c r="H89" i="15"/>
  <c r="AD89" i="15" s="1"/>
  <c r="P88" i="15"/>
  <c r="AL88" i="15" s="1"/>
  <c r="I88" i="15"/>
  <c r="AE88" i="15" s="1"/>
  <c r="P87" i="15"/>
  <c r="AL87" i="15" s="1"/>
  <c r="I87" i="15"/>
  <c r="AE87" i="15" s="1"/>
  <c r="P86" i="15"/>
  <c r="AL86" i="15" s="1"/>
  <c r="I86" i="15"/>
  <c r="AE86" i="15" s="1"/>
  <c r="R85" i="15"/>
  <c r="K85" i="15"/>
  <c r="AG85" i="15" s="1"/>
  <c r="C85" i="15"/>
  <c r="Y85" i="15" s="1"/>
  <c r="S84" i="15"/>
  <c r="D84" i="15"/>
  <c r="Z84" i="15" s="1"/>
  <c r="U83" i="15"/>
  <c r="M83" i="15"/>
  <c r="AI83" i="15" s="1"/>
  <c r="F83" i="15"/>
  <c r="AB83" i="15" s="1"/>
  <c r="U82" i="15"/>
  <c r="M82" i="15"/>
  <c r="AI82" i="15" s="1"/>
  <c r="F82" i="15"/>
  <c r="AB82" i="15" s="1"/>
  <c r="P81" i="15"/>
  <c r="AL81" i="15" s="1"/>
  <c r="I81" i="15"/>
  <c r="AE81" i="15" s="1"/>
  <c r="P80" i="15"/>
  <c r="AL80" i="15" s="1"/>
  <c r="I80" i="15"/>
  <c r="AE80" i="15" s="1"/>
  <c r="P79" i="15"/>
  <c r="AL79" i="15" s="1"/>
  <c r="I79" i="15"/>
  <c r="AE79" i="15" s="1"/>
  <c r="P78" i="15"/>
  <c r="AL78" i="15" s="1"/>
  <c r="I78" i="15"/>
  <c r="AE78" i="15" s="1"/>
  <c r="R77" i="15"/>
  <c r="K77" i="15"/>
  <c r="AG77" i="15" s="1"/>
  <c r="C77" i="15"/>
  <c r="Y77" i="15" s="1"/>
  <c r="U76" i="15"/>
  <c r="M76" i="15"/>
  <c r="AI76" i="15" s="1"/>
  <c r="F76" i="15"/>
  <c r="AB76" i="15" s="1"/>
  <c r="U75" i="15"/>
  <c r="M75" i="15"/>
  <c r="AI75" i="15" s="1"/>
  <c r="F75" i="15"/>
  <c r="AB75" i="15" s="1"/>
  <c r="U103" i="15"/>
  <c r="G102" i="15"/>
  <c r="AC102" i="15" s="1"/>
  <c r="N91" i="15"/>
  <c r="AJ91" i="15" s="1"/>
  <c r="Q90" i="15"/>
  <c r="AM90" i="15" s="1"/>
  <c r="K89" i="15"/>
  <c r="AG89" i="15" s="1"/>
  <c r="D88" i="15"/>
  <c r="Z88" i="15" s="1"/>
  <c r="AU88" i="15" s="1"/>
  <c r="I83" i="15"/>
  <c r="AE83" i="15" s="1"/>
  <c r="E76" i="15"/>
  <c r="AA76" i="15" s="1"/>
  <c r="L75" i="15"/>
  <c r="AH75" i="15" s="1"/>
  <c r="BC75" i="15" s="1"/>
  <c r="K74" i="15"/>
  <c r="AG74" i="15" s="1"/>
  <c r="Q73" i="15"/>
  <c r="I73" i="15"/>
  <c r="AE73" i="15" s="1"/>
  <c r="P72" i="15"/>
  <c r="AL72" i="15" s="1"/>
  <c r="I72" i="15"/>
  <c r="AE72" i="15" s="1"/>
  <c r="P71" i="15"/>
  <c r="AL71" i="15" s="1"/>
  <c r="I71" i="15"/>
  <c r="AE71" i="15" s="1"/>
  <c r="R70" i="15"/>
  <c r="K70" i="15"/>
  <c r="AG70" i="15" s="1"/>
  <c r="C70" i="15"/>
  <c r="Y70" i="15" s="1"/>
  <c r="S69" i="15"/>
  <c r="D69" i="15"/>
  <c r="Z69" i="15" s="1"/>
  <c r="T68" i="15"/>
  <c r="L68" i="15"/>
  <c r="E68" i="15"/>
  <c r="AA68" i="15" s="1"/>
  <c r="U67" i="15"/>
  <c r="M67" i="15"/>
  <c r="AI67" i="15" s="1"/>
  <c r="F67" i="15"/>
  <c r="AB67" i="15" s="1"/>
  <c r="N66" i="15"/>
  <c r="AJ66" i="15" s="1"/>
  <c r="G66" i="15"/>
  <c r="AC66" i="15" s="1"/>
  <c r="P65" i="15"/>
  <c r="AL65" i="15" s="1"/>
  <c r="I65" i="15"/>
  <c r="AE65" i="15" s="1"/>
  <c r="P64" i="15"/>
  <c r="AL64" i="15" s="1"/>
  <c r="I64" i="15"/>
  <c r="AE64" i="15" s="1"/>
  <c r="P63" i="15"/>
  <c r="AL63" i="15" s="1"/>
  <c r="I63" i="15"/>
  <c r="AE63" i="15" s="1"/>
  <c r="R62" i="15"/>
  <c r="K62" i="15"/>
  <c r="AG62" i="15" s="1"/>
  <c r="C62" i="15"/>
  <c r="Y62" i="15" s="1"/>
  <c r="T61" i="15"/>
  <c r="L61" i="15"/>
  <c r="AH61" i="15" s="1"/>
  <c r="E61" i="15"/>
  <c r="AA61" i="15" s="1"/>
  <c r="N60" i="15"/>
  <c r="AJ60" i="15" s="1"/>
  <c r="G60" i="15"/>
  <c r="AC60" i="15" s="1"/>
  <c r="P59" i="15"/>
  <c r="AL59" i="15" s="1"/>
  <c r="I59" i="15"/>
  <c r="AE59" i="15" s="1"/>
  <c r="R58" i="15"/>
  <c r="K58" i="15"/>
  <c r="AG58" i="15" s="1"/>
  <c r="C58" i="15"/>
  <c r="Y58" i="15" s="1"/>
  <c r="R57" i="15"/>
  <c r="K57" i="15"/>
  <c r="AG57" i="15" s="1"/>
  <c r="C57" i="15"/>
  <c r="Y57" i="15" s="1"/>
  <c r="S56" i="15"/>
  <c r="D56" i="15"/>
  <c r="Z56" i="15" s="1"/>
  <c r="T55" i="15"/>
  <c r="L55" i="15"/>
  <c r="E55" i="15"/>
  <c r="AA55" i="15" s="1"/>
  <c r="N54" i="15"/>
  <c r="AJ54" i="15" s="1"/>
  <c r="G54" i="15"/>
  <c r="AC54" i="15" s="1"/>
  <c r="O53" i="15"/>
  <c r="AK53" i="15" s="1"/>
  <c r="H53" i="15"/>
  <c r="AD53" i="15" s="1"/>
  <c r="R52" i="15"/>
  <c r="K52" i="15"/>
  <c r="AG52" i="15" s="1"/>
  <c r="C52" i="15"/>
  <c r="Y52" i="15" s="1"/>
  <c r="U51" i="15"/>
  <c r="M51" i="15"/>
  <c r="AI51" i="15" s="1"/>
  <c r="F51" i="15"/>
  <c r="AB51" i="15" s="1"/>
  <c r="N50" i="15"/>
  <c r="AJ50" i="15" s="1"/>
  <c r="G50" i="15"/>
  <c r="AC50" i="15" s="1"/>
  <c r="O49" i="15"/>
  <c r="AK49" i="15" s="1"/>
  <c r="H49" i="15"/>
  <c r="AD49" i="15" s="1"/>
  <c r="R48" i="15"/>
  <c r="M103" i="15"/>
  <c r="AI103" i="15" s="1"/>
  <c r="S98" i="15"/>
  <c r="D97" i="15"/>
  <c r="Z97" i="15" s="1"/>
  <c r="N94" i="15"/>
  <c r="AJ94" i="15" s="1"/>
  <c r="G91" i="15"/>
  <c r="AC91" i="15" s="1"/>
  <c r="J90" i="15"/>
  <c r="AF90" i="15" s="1"/>
  <c r="C89" i="15"/>
  <c r="Y89" i="15" s="1"/>
  <c r="N84" i="15"/>
  <c r="AJ84" i="15" s="1"/>
  <c r="S80" i="15"/>
  <c r="D79" i="15"/>
  <c r="Z79" i="15" s="1"/>
  <c r="D76" i="15"/>
  <c r="Z76" i="15" s="1"/>
  <c r="J74" i="15"/>
  <c r="AF74" i="15" s="1"/>
  <c r="P73" i="15"/>
  <c r="AL73" i="15" s="1"/>
  <c r="H73" i="15"/>
  <c r="AD73" i="15" s="1"/>
  <c r="O72" i="15"/>
  <c r="AK72" i="15" s="1"/>
  <c r="H72" i="15"/>
  <c r="AD72" i="15" s="1"/>
  <c r="O71" i="15"/>
  <c r="AK71" i="15" s="1"/>
  <c r="H71" i="15"/>
  <c r="AD71" i="15" s="1"/>
  <c r="Q70" i="15"/>
  <c r="J70" i="15"/>
  <c r="AF70" i="15" s="1"/>
  <c r="B70" i="15"/>
  <c r="X70" i="15" s="1"/>
  <c r="R69" i="15"/>
  <c r="K69" i="15"/>
  <c r="AG69" i="15" s="1"/>
  <c r="C69" i="15"/>
  <c r="Y69" i="15" s="1"/>
  <c r="S68" i="15"/>
  <c r="D68" i="15"/>
  <c r="Z68" i="15" s="1"/>
  <c r="T67" i="15"/>
  <c r="L67" i="15"/>
  <c r="AH67" i="15" s="1"/>
  <c r="E67" i="15"/>
  <c r="AA67" i="15" s="1"/>
  <c r="U66" i="15"/>
  <c r="M66" i="15"/>
  <c r="AI66" i="15" s="1"/>
  <c r="F66" i="15"/>
  <c r="AB66" i="15" s="1"/>
  <c r="O65" i="15"/>
  <c r="AK65" i="15" s="1"/>
  <c r="H65" i="15"/>
  <c r="AD65" i="15" s="1"/>
  <c r="O64" i="15"/>
  <c r="AK64" i="15" s="1"/>
  <c r="H64" i="15"/>
  <c r="AD64" i="15" s="1"/>
  <c r="O63" i="15"/>
  <c r="AK63" i="15" s="1"/>
  <c r="H63" i="15"/>
  <c r="AD63" i="15" s="1"/>
  <c r="Q62" i="15"/>
  <c r="J62" i="15"/>
  <c r="AF62" i="15" s="1"/>
  <c r="B62" i="15"/>
  <c r="X62" i="15" s="1"/>
  <c r="S61" i="15"/>
  <c r="D61" i="15"/>
  <c r="Z61" i="15" s="1"/>
  <c r="U60" i="15"/>
  <c r="M60" i="15"/>
  <c r="AI60" i="15" s="1"/>
  <c r="F60" i="15"/>
  <c r="AB60" i="15" s="1"/>
  <c r="O59" i="15"/>
  <c r="AK59" i="15" s="1"/>
  <c r="H59" i="15"/>
  <c r="AD59" i="15" s="1"/>
  <c r="Q58" i="15"/>
  <c r="J58" i="15"/>
  <c r="AF58" i="15" s="1"/>
  <c r="B58" i="15"/>
  <c r="X58" i="15" s="1"/>
  <c r="Q57" i="15"/>
  <c r="J57" i="15"/>
  <c r="AF57" i="15" s="1"/>
  <c r="B57" i="15"/>
  <c r="X57" i="15" s="1"/>
  <c r="R56" i="15"/>
  <c r="K56" i="15"/>
  <c r="AG56" i="15" s="1"/>
  <c r="C56" i="15"/>
  <c r="Y56" i="15" s="1"/>
  <c r="S55" i="15"/>
  <c r="D55" i="15"/>
  <c r="Z55" i="15" s="1"/>
  <c r="U54" i="15"/>
  <c r="M54" i="15"/>
  <c r="AI54" i="15" s="1"/>
  <c r="F54" i="15"/>
  <c r="AB54" i="15" s="1"/>
  <c r="N53" i="15"/>
  <c r="AJ53" i="15" s="1"/>
  <c r="G53" i="15"/>
  <c r="AC53" i="15" s="1"/>
  <c r="Q52" i="15"/>
  <c r="J52" i="15"/>
  <c r="AF52" i="15" s="1"/>
  <c r="B52" i="15"/>
  <c r="X52" i="15" s="1"/>
  <c r="T51" i="15"/>
  <c r="F103" i="15"/>
  <c r="AB103" i="15" s="1"/>
  <c r="AW103" i="15" s="1"/>
  <c r="G94" i="15"/>
  <c r="AC94" i="15" s="1"/>
  <c r="AX94" i="15" s="1"/>
  <c r="B90" i="15"/>
  <c r="X90" i="15" s="1"/>
  <c r="S86" i="15"/>
  <c r="U85" i="15"/>
  <c r="G84" i="15"/>
  <c r="AC84" i="15" s="1"/>
  <c r="I75" i="15"/>
  <c r="AE75" i="15" s="1"/>
  <c r="U74" i="15"/>
  <c r="H74" i="15"/>
  <c r="AD74" i="15" s="1"/>
  <c r="O73" i="15"/>
  <c r="AK73" i="15" s="1"/>
  <c r="BF73" i="15" s="1"/>
  <c r="F73" i="15"/>
  <c r="AB73" i="15" s="1"/>
  <c r="N72" i="15"/>
  <c r="AJ72" i="15" s="1"/>
  <c r="G72" i="15"/>
  <c r="AC72" i="15" s="1"/>
  <c r="N71" i="15"/>
  <c r="AJ71" i="15" s="1"/>
  <c r="G71" i="15"/>
  <c r="AC71" i="15" s="1"/>
  <c r="P70" i="15"/>
  <c r="AL70" i="15" s="1"/>
  <c r="I70" i="15"/>
  <c r="AE70" i="15" s="1"/>
  <c r="Q69" i="15"/>
  <c r="J69" i="15"/>
  <c r="AF69" i="15" s="1"/>
  <c r="B69" i="15"/>
  <c r="X69" i="15" s="1"/>
  <c r="R68" i="15"/>
  <c r="K68" i="15"/>
  <c r="AG68" i="15" s="1"/>
  <c r="C68" i="15"/>
  <c r="Y68" i="15" s="1"/>
  <c r="S67" i="15"/>
  <c r="D67" i="15"/>
  <c r="Z67" i="15" s="1"/>
  <c r="T66" i="15"/>
  <c r="L66" i="15"/>
  <c r="AH66" i="15" s="1"/>
  <c r="E66" i="15"/>
  <c r="AA66" i="15" s="1"/>
  <c r="N65" i="15"/>
  <c r="AJ65" i="15" s="1"/>
  <c r="G65" i="15"/>
  <c r="AC65" i="15" s="1"/>
  <c r="N64" i="15"/>
  <c r="AJ64" i="15" s="1"/>
  <c r="G64" i="15"/>
  <c r="AC64" i="15" s="1"/>
  <c r="N63" i="15"/>
  <c r="AJ63" i="15" s="1"/>
  <c r="G63" i="15"/>
  <c r="AC63" i="15" s="1"/>
  <c r="P62" i="15"/>
  <c r="AL62" i="15" s="1"/>
  <c r="I62" i="15"/>
  <c r="AE62" i="15" s="1"/>
  <c r="R61" i="15"/>
  <c r="K61" i="15"/>
  <c r="AG61" i="15" s="1"/>
  <c r="C61" i="15"/>
  <c r="Y61" i="15" s="1"/>
  <c r="T60" i="15"/>
  <c r="L60" i="15"/>
  <c r="E60" i="15"/>
  <c r="AA60" i="15" s="1"/>
  <c r="N59" i="15"/>
  <c r="AJ59" i="15" s="1"/>
  <c r="G59" i="15"/>
  <c r="AC59" i="15" s="1"/>
  <c r="P58" i="15"/>
  <c r="AL58" i="15" s="1"/>
  <c r="I58" i="15"/>
  <c r="AE58" i="15" s="1"/>
  <c r="P57" i="15"/>
  <c r="AL57" i="15" s="1"/>
  <c r="I57" i="15"/>
  <c r="AE57" i="15" s="1"/>
  <c r="Q56" i="15"/>
  <c r="J56" i="15"/>
  <c r="AF56" i="15" s="1"/>
  <c r="B56" i="15"/>
  <c r="X56" i="15" s="1"/>
  <c r="R55" i="15"/>
  <c r="K55" i="15"/>
  <c r="AG55" i="15" s="1"/>
  <c r="C55" i="15"/>
  <c r="Y55" i="15" s="1"/>
  <c r="T54" i="15"/>
  <c r="L54" i="15"/>
  <c r="AH54" i="15" s="1"/>
  <c r="E54" i="15"/>
  <c r="AA54" i="15" s="1"/>
  <c r="U53" i="15"/>
  <c r="M53" i="15"/>
  <c r="AI53" i="15" s="1"/>
  <c r="F53" i="15"/>
  <c r="AB53" i="15" s="1"/>
  <c r="P52" i="15"/>
  <c r="AL52" i="15" s="1"/>
  <c r="I52" i="15"/>
  <c r="AE52" i="15" s="1"/>
  <c r="S51" i="15"/>
  <c r="D51" i="15"/>
  <c r="Z51" i="15" s="1"/>
  <c r="T50" i="15"/>
  <c r="L50" i="15"/>
  <c r="E50" i="15"/>
  <c r="AA50" i="15" s="1"/>
  <c r="U49" i="15"/>
  <c r="M49" i="15"/>
  <c r="AI49" i="15" s="1"/>
  <c r="F49" i="15"/>
  <c r="AB49" i="15" s="1"/>
  <c r="L104" i="15"/>
  <c r="AH104" i="15" s="1"/>
  <c r="R99" i="15"/>
  <c r="D98" i="15"/>
  <c r="Z98" i="15" s="1"/>
  <c r="N92" i="15"/>
  <c r="AJ92" i="15" s="1"/>
  <c r="M85" i="15"/>
  <c r="AI85" i="15" s="1"/>
  <c r="BD85" i="15" s="1"/>
  <c r="S81" i="15"/>
  <c r="D80" i="15"/>
  <c r="Z80" i="15" s="1"/>
  <c r="AU80" i="15" s="1"/>
  <c r="E75" i="15"/>
  <c r="AA75" i="15" s="1"/>
  <c r="R74" i="15"/>
  <c r="G74" i="15"/>
  <c r="AC74" i="15" s="1"/>
  <c r="M73" i="15"/>
  <c r="AI73" i="15" s="1"/>
  <c r="E73" i="15"/>
  <c r="AA73" i="15" s="1"/>
  <c r="U72" i="15"/>
  <c r="M72" i="15"/>
  <c r="AI72" i="15" s="1"/>
  <c r="F72" i="15"/>
  <c r="AB72" i="15" s="1"/>
  <c r="U71" i="15"/>
  <c r="M71" i="15"/>
  <c r="AI71" i="15" s="1"/>
  <c r="F71" i="15"/>
  <c r="AB71" i="15" s="1"/>
  <c r="O70" i="15"/>
  <c r="AK70" i="15" s="1"/>
  <c r="H70" i="15"/>
  <c r="AD70" i="15" s="1"/>
  <c r="P69" i="15"/>
  <c r="AL69" i="15" s="1"/>
  <c r="I69" i="15"/>
  <c r="AE69" i="15" s="1"/>
  <c r="Q68" i="15"/>
  <c r="J68" i="15"/>
  <c r="AF68" i="15" s="1"/>
  <c r="B68" i="15"/>
  <c r="X68" i="15" s="1"/>
  <c r="R67" i="15"/>
  <c r="K67" i="15"/>
  <c r="AG67" i="15" s="1"/>
  <c r="C67" i="15"/>
  <c r="Y67" i="15" s="1"/>
  <c r="S66" i="15"/>
  <c r="D66" i="15"/>
  <c r="Z66" i="15" s="1"/>
  <c r="U65" i="15"/>
  <c r="M65" i="15"/>
  <c r="AI65" i="15" s="1"/>
  <c r="F65" i="15"/>
  <c r="AB65" i="15" s="1"/>
  <c r="U64" i="15"/>
  <c r="M64" i="15"/>
  <c r="AI64" i="15" s="1"/>
  <c r="F64" i="15"/>
  <c r="AB64" i="15" s="1"/>
  <c r="U63" i="15"/>
  <c r="M63" i="15"/>
  <c r="AI63" i="15" s="1"/>
  <c r="F63" i="15"/>
  <c r="AB63" i="15" s="1"/>
  <c r="O62" i="15"/>
  <c r="AK62" i="15" s="1"/>
  <c r="H62" i="15"/>
  <c r="AD62" i="15" s="1"/>
  <c r="Q61" i="15"/>
  <c r="J61" i="15"/>
  <c r="AF61" i="15" s="1"/>
  <c r="B61" i="15"/>
  <c r="X61" i="15" s="1"/>
  <c r="S60" i="15"/>
  <c r="D60" i="15"/>
  <c r="Z60" i="15" s="1"/>
  <c r="U59" i="15"/>
  <c r="M59" i="15"/>
  <c r="AI59" i="15" s="1"/>
  <c r="F59" i="15"/>
  <c r="AB59" i="15" s="1"/>
  <c r="O58" i="15"/>
  <c r="AK58" i="15" s="1"/>
  <c r="H58" i="15"/>
  <c r="AD58" i="15" s="1"/>
  <c r="O57" i="15"/>
  <c r="AK57" i="15" s="1"/>
  <c r="H57" i="15"/>
  <c r="AD57" i="15" s="1"/>
  <c r="P56" i="15"/>
  <c r="AL56" i="15" s="1"/>
  <c r="I56" i="15"/>
  <c r="AE56" i="15" s="1"/>
  <c r="Q55" i="15"/>
  <c r="J55" i="15"/>
  <c r="AF55" i="15" s="1"/>
  <c r="B55" i="15"/>
  <c r="X55" i="15" s="1"/>
  <c r="S54" i="15"/>
  <c r="D54" i="15"/>
  <c r="Z54" i="15" s="1"/>
  <c r="T53" i="15"/>
  <c r="L53" i="15"/>
  <c r="AH53" i="15" s="1"/>
  <c r="E53" i="15"/>
  <c r="AA53" i="15" s="1"/>
  <c r="O52" i="15"/>
  <c r="AK52" i="15" s="1"/>
  <c r="H52" i="15"/>
  <c r="AD52" i="15" s="1"/>
  <c r="R51" i="15"/>
  <c r="K51" i="15"/>
  <c r="AG51" i="15" s="1"/>
  <c r="E104" i="15"/>
  <c r="AA104" i="15" s="1"/>
  <c r="Q100" i="15"/>
  <c r="AM100" i="15" s="1"/>
  <c r="K99" i="15"/>
  <c r="AG99" i="15" s="1"/>
  <c r="N95" i="15"/>
  <c r="AJ95" i="15" s="1"/>
  <c r="G92" i="15"/>
  <c r="AC92" i="15" s="1"/>
  <c r="S87" i="15"/>
  <c r="D86" i="15"/>
  <c r="Z86" i="15" s="1"/>
  <c r="F85" i="15"/>
  <c r="AB85" i="15" s="1"/>
  <c r="P82" i="15"/>
  <c r="AL82" i="15" s="1"/>
  <c r="BG82" i="15" s="1"/>
  <c r="U77" i="15"/>
  <c r="T76" i="15"/>
  <c r="D75" i="15"/>
  <c r="Z75" i="15" s="1"/>
  <c r="Q74" i="15"/>
  <c r="AM74" i="15" s="1"/>
  <c r="BH74" i="15" s="1"/>
  <c r="F74" i="15"/>
  <c r="AB74" i="15" s="1"/>
  <c r="L73" i="15"/>
  <c r="D73" i="15"/>
  <c r="Z73" i="15" s="1"/>
  <c r="T72" i="15"/>
  <c r="L72" i="15"/>
  <c r="AH72" i="15" s="1"/>
  <c r="E72" i="15"/>
  <c r="AA72" i="15" s="1"/>
  <c r="T71" i="15"/>
  <c r="L71" i="15"/>
  <c r="AH71" i="15" s="1"/>
  <c r="E71" i="15"/>
  <c r="AA71" i="15" s="1"/>
  <c r="N70" i="15"/>
  <c r="AJ70" i="15" s="1"/>
  <c r="G70" i="15"/>
  <c r="AC70" i="15" s="1"/>
  <c r="O69" i="15"/>
  <c r="AK69" i="15" s="1"/>
  <c r="H69" i="15"/>
  <c r="AD69" i="15" s="1"/>
  <c r="P68" i="15"/>
  <c r="AL68" i="15" s="1"/>
  <c r="I68" i="15"/>
  <c r="AE68" i="15" s="1"/>
  <c r="Q67" i="15"/>
  <c r="J67" i="15"/>
  <c r="AF67" i="15" s="1"/>
  <c r="B67" i="15"/>
  <c r="X67" i="15" s="1"/>
  <c r="R66" i="15"/>
  <c r="K66" i="15"/>
  <c r="AG66" i="15" s="1"/>
  <c r="C66" i="15"/>
  <c r="Y66" i="15" s="1"/>
  <c r="T65" i="15"/>
  <c r="L65" i="15"/>
  <c r="AH65" i="15" s="1"/>
  <c r="E65" i="15"/>
  <c r="AA65" i="15" s="1"/>
  <c r="T64" i="15"/>
  <c r="L64" i="15"/>
  <c r="E64" i="15"/>
  <c r="AA64" i="15" s="1"/>
  <c r="T63" i="15"/>
  <c r="L63" i="15"/>
  <c r="E63" i="15"/>
  <c r="AA63" i="15" s="1"/>
  <c r="N62" i="15"/>
  <c r="AJ62" i="15" s="1"/>
  <c r="G62" i="15"/>
  <c r="AC62" i="15" s="1"/>
  <c r="P61" i="15"/>
  <c r="AL61" i="15" s="1"/>
  <c r="I61" i="15"/>
  <c r="AE61" i="15" s="1"/>
  <c r="R60" i="15"/>
  <c r="K60" i="15"/>
  <c r="AG60" i="15" s="1"/>
  <c r="C60" i="15"/>
  <c r="Y60" i="15" s="1"/>
  <c r="T59" i="15"/>
  <c r="L59" i="15"/>
  <c r="AH59" i="15" s="1"/>
  <c r="E59" i="15"/>
  <c r="AA59" i="15" s="1"/>
  <c r="N58" i="15"/>
  <c r="AJ58" i="15" s="1"/>
  <c r="G58" i="15"/>
  <c r="AC58" i="15" s="1"/>
  <c r="N57" i="15"/>
  <c r="AJ57" i="15" s="1"/>
  <c r="G57" i="15"/>
  <c r="AC57" i="15" s="1"/>
  <c r="O56" i="15"/>
  <c r="AK56" i="15" s="1"/>
  <c r="H56" i="15"/>
  <c r="AD56" i="15" s="1"/>
  <c r="P55" i="15"/>
  <c r="AL55" i="15" s="1"/>
  <c r="I55" i="15"/>
  <c r="AE55" i="15" s="1"/>
  <c r="R54" i="15"/>
  <c r="K54" i="15"/>
  <c r="AG54" i="15" s="1"/>
  <c r="C54" i="15"/>
  <c r="Y54" i="15" s="1"/>
  <c r="S53" i="15"/>
  <c r="D53" i="15"/>
  <c r="Z53" i="15" s="1"/>
  <c r="N52" i="15"/>
  <c r="AJ52" i="15" s="1"/>
  <c r="G52" i="15"/>
  <c r="AC52" i="15" s="1"/>
  <c r="Q51" i="15"/>
  <c r="J51" i="15"/>
  <c r="AF51" i="15" s="1"/>
  <c r="B51" i="15"/>
  <c r="X51" i="15" s="1"/>
  <c r="R50" i="15"/>
  <c r="K50" i="15"/>
  <c r="AG50" i="15" s="1"/>
  <c r="C50" i="15"/>
  <c r="Y50" i="15" s="1"/>
  <c r="O101" i="15"/>
  <c r="AK101" i="15" s="1"/>
  <c r="J100" i="15"/>
  <c r="AF100" i="15" s="1"/>
  <c r="C99" i="15"/>
  <c r="Y99" i="15" s="1"/>
  <c r="S96" i="15"/>
  <c r="G95" i="15"/>
  <c r="AC95" i="15" s="1"/>
  <c r="I82" i="15"/>
  <c r="AE82" i="15" s="1"/>
  <c r="D81" i="15"/>
  <c r="Z81" i="15" s="1"/>
  <c r="S78" i="15"/>
  <c r="M77" i="15"/>
  <c r="AI77" i="15" s="1"/>
  <c r="P76" i="15"/>
  <c r="AL76" i="15" s="1"/>
  <c r="T75" i="15"/>
  <c r="O74" i="15"/>
  <c r="AK74" i="15" s="1"/>
  <c r="C74" i="15"/>
  <c r="Y74" i="15" s="1"/>
  <c r="U73" i="15"/>
  <c r="C73" i="15"/>
  <c r="Y73" i="15" s="1"/>
  <c r="S72" i="15"/>
  <c r="D72" i="15"/>
  <c r="Z72" i="15" s="1"/>
  <c r="S71" i="15"/>
  <c r="D71" i="15"/>
  <c r="Z71" i="15" s="1"/>
  <c r="U70" i="15"/>
  <c r="M70" i="15"/>
  <c r="AI70" i="15" s="1"/>
  <c r="F70" i="15"/>
  <c r="AB70" i="15" s="1"/>
  <c r="N69" i="15"/>
  <c r="AJ69" i="15" s="1"/>
  <c r="G69" i="15"/>
  <c r="AC69" i="15" s="1"/>
  <c r="O68" i="15"/>
  <c r="AK68" i="15" s="1"/>
  <c r="H68" i="15"/>
  <c r="AD68" i="15" s="1"/>
  <c r="P67" i="15"/>
  <c r="AL67" i="15" s="1"/>
  <c r="I67" i="15"/>
  <c r="AE67" i="15" s="1"/>
  <c r="Q66" i="15"/>
  <c r="J66" i="15"/>
  <c r="AF66" i="15" s="1"/>
  <c r="B66" i="15"/>
  <c r="X66" i="15" s="1"/>
  <c r="S65" i="15"/>
  <c r="D65" i="15"/>
  <c r="Z65" i="15" s="1"/>
  <c r="S64" i="15"/>
  <c r="D64" i="15"/>
  <c r="Z64" i="15" s="1"/>
  <c r="S63" i="15"/>
  <c r="D63" i="15"/>
  <c r="Z63" i="15" s="1"/>
  <c r="U62" i="15"/>
  <c r="M62" i="15"/>
  <c r="AI62" i="15" s="1"/>
  <c r="F62" i="15"/>
  <c r="AB62" i="15" s="1"/>
  <c r="O61" i="15"/>
  <c r="AK61" i="15" s="1"/>
  <c r="H61" i="15"/>
  <c r="AD61" i="15" s="1"/>
  <c r="Q60" i="15"/>
  <c r="J60" i="15"/>
  <c r="AF60" i="15" s="1"/>
  <c r="B60" i="15"/>
  <c r="X60" i="15" s="1"/>
  <c r="S59" i="15"/>
  <c r="D59" i="15"/>
  <c r="Z59" i="15" s="1"/>
  <c r="U58" i="15"/>
  <c r="M58" i="15"/>
  <c r="AI58" i="15" s="1"/>
  <c r="F58" i="15"/>
  <c r="AB58" i="15" s="1"/>
  <c r="U57" i="15"/>
  <c r="M57" i="15"/>
  <c r="AI57" i="15" s="1"/>
  <c r="F57" i="15"/>
  <c r="AB57" i="15" s="1"/>
  <c r="N56" i="15"/>
  <c r="AJ56" i="15" s="1"/>
  <c r="G56" i="15"/>
  <c r="AC56" i="15" s="1"/>
  <c r="O55" i="15"/>
  <c r="AK55" i="15" s="1"/>
  <c r="H55" i="15"/>
  <c r="AD55" i="15" s="1"/>
  <c r="Q54" i="15"/>
  <c r="J54" i="15"/>
  <c r="AF54" i="15" s="1"/>
  <c r="B54" i="15"/>
  <c r="X54" i="15" s="1"/>
  <c r="R53" i="15"/>
  <c r="K53" i="15"/>
  <c r="AG53" i="15" s="1"/>
  <c r="C53" i="15"/>
  <c r="Y53" i="15" s="1"/>
  <c r="U52" i="15"/>
  <c r="M52" i="15"/>
  <c r="AI52" i="15" s="1"/>
  <c r="F52" i="15"/>
  <c r="AB52" i="15" s="1"/>
  <c r="P51" i="15"/>
  <c r="AL51" i="15" s="1"/>
  <c r="I51" i="15"/>
  <c r="AE51" i="15" s="1"/>
  <c r="Q50" i="15"/>
  <c r="J50" i="15"/>
  <c r="AF50" i="15" s="1"/>
  <c r="B50" i="15"/>
  <c r="X50" i="15" s="1"/>
  <c r="R49" i="15"/>
  <c r="K49" i="15"/>
  <c r="AG49" i="15" s="1"/>
  <c r="C49" i="15"/>
  <c r="Y49" i="15" s="1"/>
  <c r="H101" i="15"/>
  <c r="AD101" i="15" s="1"/>
  <c r="AY101" i="15" s="1"/>
  <c r="B100" i="15"/>
  <c r="X100" i="15" s="1"/>
  <c r="N93" i="15"/>
  <c r="AJ93" i="15" s="1"/>
  <c r="S88" i="15"/>
  <c r="D87" i="15"/>
  <c r="Z87" i="15" s="1"/>
  <c r="F77" i="15"/>
  <c r="AB77" i="15" s="1"/>
  <c r="L76" i="15"/>
  <c r="AH76" i="15" s="1"/>
  <c r="S75" i="15"/>
  <c r="N74" i="15"/>
  <c r="AJ74" i="15" s="1"/>
  <c r="B74" i="15"/>
  <c r="X74" i="15" s="1"/>
  <c r="T73" i="15"/>
  <c r="K73" i="15"/>
  <c r="AG73" i="15" s="1"/>
  <c r="B73" i="15"/>
  <c r="X73" i="15" s="1"/>
  <c r="R72" i="15"/>
  <c r="K72" i="15"/>
  <c r="AG72" i="15" s="1"/>
  <c r="C72" i="15"/>
  <c r="Y72" i="15" s="1"/>
  <c r="R71" i="15"/>
  <c r="K71" i="15"/>
  <c r="AG71" i="15" s="1"/>
  <c r="C71" i="15"/>
  <c r="Y71" i="15" s="1"/>
  <c r="T70" i="15"/>
  <c r="L70" i="15"/>
  <c r="AH70" i="15" s="1"/>
  <c r="E70" i="15"/>
  <c r="AA70" i="15" s="1"/>
  <c r="U69" i="15"/>
  <c r="M69" i="15"/>
  <c r="AI69" i="15" s="1"/>
  <c r="F69" i="15"/>
  <c r="AB69" i="15" s="1"/>
  <c r="N68" i="15"/>
  <c r="AJ68" i="15" s="1"/>
  <c r="G68" i="15"/>
  <c r="AC68" i="15" s="1"/>
  <c r="O67" i="15"/>
  <c r="AK67" i="15" s="1"/>
  <c r="H67" i="15"/>
  <c r="AD67" i="15" s="1"/>
  <c r="P66" i="15"/>
  <c r="AL66" i="15" s="1"/>
  <c r="I66" i="15"/>
  <c r="AE66" i="15" s="1"/>
  <c r="R65" i="15"/>
  <c r="K65" i="15"/>
  <c r="AG65" i="15" s="1"/>
  <c r="C65" i="15"/>
  <c r="Y65" i="15" s="1"/>
  <c r="R64" i="15"/>
  <c r="K64" i="15"/>
  <c r="AG64" i="15" s="1"/>
  <c r="C64" i="15"/>
  <c r="Y64" i="15" s="1"/>
  <c r="R63" i="15"/>
  <c r="K63" i="15"/>
  <c r="AG63" i="15" s="1"/>
  <c r="C63" i="15"/>
  <c r="Y63" i="15" s="1"/>
  <c r="T62" i="15"/>
  <c r="L62" i="15"/>
  <c r="AH62" i="15" s="1"/>
  <c r="E62" i="15"/>
  <c r="AA62" i="15" s="1"/>
  <c r="N61" i="15"/>
  <c r="AJ61" i="15" s="1"/>
  <c r="G61" i="15"/>
  <c r="AC61" i="15" s="1"/>
  <c r="P60" i="15"/>
  <c r="AL60" i="15" s="1"/>
  <c r="I60" i="15"/>
  <c r="AE60" i="15" s="1"/>
  <c r="R59" i="15"/>
  <c r="K59" i="15"/>
  <c r="AG59" i="15" s="1"/>
  <c r="C59" i="15"/>
  <c r="Y59" i="15" s="1"/>
  <c r="T58" i="15"/>
  <c r="L58" i="15"/>
  <c r="AH58" i="15" s="1"/>
  <c r="E58" i="15"/>
  <c r="AA58" i="15" s="1"/>
  <c r="T57" i="15"/>
  <c r="L57" i="15"/>
  <c r="E57" i="15"/>
  <c r="AA57" i="15" s="1"/>
  <c r="U56" i="15"/>
  <c r="M56" i="15"/>
  <c r="AI56" i="15" s="1"/>
  <c r="F56" i="15"/>
  <c r="AB56" i="15" s="1"/>
  <c r="N55" i="15"/>
  <c r="AJ55" i="15" s="1"/>
  <c r="G55" i="15"/>
  <c r="AC55" i="15" s="1"/>
  <c r="P54" i="15"/>
  <c r="AL54" i="15" s="1"/>
  <c r="I54" i="15"/>
  <c r="AE54" i="15" s="1"/>
  <c r="Q53" i="15"/>
  <c r="J53" i="15"/>
  <c r="AF53" i="15" s="1"/>
  <c r="B53" i="15"/>
  <c r="X53" i="15" s="1"/>
  <c r="T52" i="15"/>
  <c r="L52" i="15"/>
  <c r="AH52" i="15" s="1"/>
  <c r="E52" i="15"/>
  <c r="AA52" i="15" s="1"/>
  <c r="O51" i="15"/>
  <c r="AK51" i="15" s="1"/>
  <c r="H51" i="15"/>
  <c r="AD51" i="15" s="1"/>
  <c r="P50" i="15"/>
  <c r="AL50" i="15" s="1"/>
  <c r="I50" i="15"/>
  <c r="AE50" i="15" s="1"/>
  <c r="Q49" i="15"/>
  <c r="J49" i="15"/>
  <c r="AF49" i="15" s="1"/>
  <c r="B49" i="15"/>
  <c r="X49" i="15" s="1"/>
  <c r="T48" i="15"/>
  <c r="P75" i="15"/>
  <c r="AL75" i="15" s="1"/>
  <c r="J71" i="15"/>
  <c r="AF71" i="15" s="1"/>
  <c r="E69" i="15"/>
  <c r="AA69" i="15" s="1"/>
  <c r="O66" i="15"/>
  <c r="AK66" i="15" s="1"/>
  <c r="B65" i="15"/>
  <c r="X65" i="15" s="1"/>
  <c r="Q59" i="15"/>
  <c r="AM59" i="15" s="1"/>
  <c r="G51" i="15"/>
  <c r="AC51" i="15" s="1"/>
  <c r="S50" i="15"/>
  <c r="N48" i="15"/>
  <c r="AJ48" i="15" s="1"/>
  <c r="G48" i="15"/>
  <c r="AC48" i="15" s="1"/>
  <c r="Q47" i="15"/>
  <c r="J47" i="15"/>
  <c r="AF47" i="15" s="1"/>
  <c r="B47" i="15"/>
  <c r="X47" i="15" s="1"/>
  <c r="T46" i="15"/>
  <c r="L46" i="15"/>
  <c r="AH46" i="15" s="1"/>
  <c r="E46" i="15"/>
  <c r="AA46" i="15" s="1"/>
  <c r="U45" i="15"/>
  <c r="M45" i="15"/>
  <c r="AI45" i="15" s="1"/>
  <c r="F45" i="15"/>
  <c r="AB45" i="15" s="1"/>
  <c r="U44" i="15"/>
  <c r="M44" i="15"/>
  <c r="F44" i="15"/>
  <c r="N43" i="15"/>
  <c r="AJ43" i="15" s="1"/>
  <c r="G43" i="15"/>
  <c r="AC43" i="15" s="1"/>
  <c r="P42" i="15"/>
  <c r="AL42" i="15" s="1"/>
  <c r="I42" i="15"/>
  <c r="AE42" i="15" s="1"/>
  <c r="Q41" i="15"/>
  <c r="J41" i="15"/>
  <c r="AF41" i="15" s="1"/>
  <c r="B41" i="15"/>
  <c r="X41" i="15" s="1"/>
  <c r="R40" i="15"/>
  <c r="K40" i="15"/>
  <c r="AG40" i="15" s="1"/>
  <c r="C40" i="15"/>
  <c r="Y40" i="15" s="1"/>
  <c r="R39" i="15"/>
  <c r="K39" i="15"/>
  <c r="AG39" i="15" s="1"/>
  <c r="C39" i="15"/>
  <c r="Y39" i="15" s="1"/>
  <c r="S38" i="15"/>
  <c r="D38" i="15"/>
  <c r="Z38" i="15" s="1"/>
  <c r="N37" i="15"/>
  <c r="AJ37" i="15" s="1"/>
  <c r="G37" i="15"/>
  <c r="AC37" i="15" s="1"/>
  <c r="P36" i="15"/>
  <c r="AL36" i="15" s="1"/>
  <c r="I36" i="15"/>
  <c r="AE36" i="15" s="1"/>
  <c r="P35" i="15"/>
  <c r="AL35" i="15" s="1"/>
  <c r="I35" i="15"/>
  <c r="AE35" i="15" s="1"/>
  <c r="P34" i="15"/>
  <c r="AL34" i="15" s="1"/>
  <c r="I34" i="15"/>
  <c r="AE34" i="15" s="1"/>
  <c r="Q33" i="15"/>
  <c r="J33" i="15"/>
  <c r="AF33" i="15" s="1"/>
  <c r="B33" i="15"/>
  <c r="X33" i="15" s="1"/>
  <c r="S32" i="15"/>
  <c r="D32" i="15"/>
  <c r="Z32" i="15" s="1"/>
  <c r="T31" i="15"/>
  <c r="L31" i="15"/>
  <c r="AH31" i="15" s="1"/>
  <c r="E31" i="15"/>
  <c r="AA31" i="15" s="1"/>
  <c r="N30" i="15"/>
  <c r="AJ30" i="15" s="1"/>
  <c r="G30" i="15"/>
  <c r="AC30" i="15" s="1"/>
  <c r="O29" i="15"/>
  <c r="AK29" i="15" s="1"/>
  <c r="H29" i="15"/>
  <c r="AD29" i="15" s="1"/>
  <c r="S28" i="15"/>
  <c r="D28" i="15"/>
  <c r="Z28" i="15" s="1"/>
  <c r="S27" i="15"/>
  <c r="D27" i="15"/>
  <c r="Z27" i="15" s="1"/>
  <c r="T26" i="15"/>
  <c r="L26" i="15"/>
  <c r="AH26" i="15" s="1"/>
  <c r="E26" i="15"/>
  <c r="AA26" i="15" s="1"/>
  <c r="U25" i="15"/>
  <c r="M25" i="15"/>
  <c r="AI25" i="15" s="1"/>
  <c r="F25" i="15"/>
  <c r="AB25" i="15" s="1"/>
  <c r="U24" i="15"/>
  <c r="M24" i="15"/>
  <c r="AI24" i="15" s="1"/>
  <c r="F24" i="15"/>
  <c r="AB24" i="15" s="1"/>
  <c r="O23" i="15"/>
  <c r="AK23" i="15" s="1"/>
  <c r="H23" i="15"/>
  <c r="AD23" i="15" s="1"/>
  <c r="P22" i="15"/>
  <c r="AL22" i="15" s="1"/>
  <c r="I22" i="15"/>
  <c r="AE22" i="15" s="1"/>
  <c r="R21" i="15"/>
  <c r="K21" i="15"/>
  <c r="AG21" i="15" s="1"/>
  <c r="Q72" i="15"/>
  <c r="AM72" i="15" s="1"/>
  <c r="B71" i="15"/>
  <c r="X71" i="15" s="1"/>
  <c r="D70" i="15"/>
  <c r="Z70" i="15" s="1"/>
  <c r="H66" i="15"/>
  <c r="AD66" i="15" s="1"/>
  <c r="AY66" i="15" s="1"/>
  <c r="U61" i="15"/>
  <c r="O60" i="15"/>
  <c r="AK60" i="15" s="1"/>
  <c r="J59" i="15"/>
  <c r="AF59" i="15" s="1"/>
  <c r="D58" i="15"/>
  <c r="Z58" i="15" s="1"/>
  <c r="P53" i="15"/>
  <c r="AL53" i="15" s="1"/>
  <c r="D52" i="15"/>
  <c r="Z52" i="15" s="1"/>
  <c r="E51" i="15"/>
  <c r="AA51" i="15" s="1"/>
  <c r="O50" i="15"/>
  <c r="AK50" i="15" s="1"/>
  <c r="I49" i="15"/>
  <c r="AE49" i="15" s="1"/>
  <c r="AZ49" i="15" s="1"/>
  <c r="M48" i="15"/>
  <c r="AI48" i="15" s="1"/>
  <c r="F48" i="15"/>
  <c r="AB48" i="15" s="1"/>
  <c r="P47" i="15"/>
  <c r="AL47" i="15" s="1"/>
  <c r="I47" i="15"/>
  <c r="AE47" i="15" s="1"/>
  <c r="S46" i="15"/>
  <c r="D46" i="15"/>
  <c r="Z46" i="15" s="1"/>
  <c r="T45" i="15"/>
  <c r="L45" i="15"/>
  <c r="AH45" i="15" s="1"/>
  <c r="E45" i="15"/>
  <c r="AA45" i="15" s="1"/>
  <c r="T44" i="15"/>
  <c r="L44" i="15"/>
  <c r="E44" i="15"/>
  <c r="U43" i="15"/>
  <c r="M43" i="15"/>
  <c r="AI43" i="15" s="1"/>
  <c r="F43" i="15"/>
  <c r="AB43" i="15" s="1"/>
  <c r="O42" i="15"/>
  <c r="AK42" i="15" s="1"/>
  <c r="H42" i="15"/>
  <c r="AD42" i="15" s="1"/>
  <c r="P41" i="15"/>
  <c r="AL41" i="15" s="1"/>
  <c r="I41" i="15"/>
  <c r="AE41" i="15" s="1"/>
  <c r="Q40" i="15"/>
  <c r="J40" i="15"/>
  <c r="AF40" i="15" s="1"/>
  <c r="B40" i="15"/>
  <c r="X40" i="15" s="1"/>
  <c r="Q39" i="15"/>
  <c r="J39" i="15"/>
  <c r="AF39" i="15" s="1"/>
  <c r="B39" i="15"/>
  <c r="X39" i="15" s="1"/>
  <c r="R38" i="15"/>
  <c r="K38" i="15"/>
  <c r="AG38" i="15" s="1"/>
  <c r="C38" i="15"/>
  <c r="Y38" i="15" s="1"/>
  <c r="U37" i="15"/>
  <c r="M37" i="15"/>
  <c r="AI37" i="15" s="1"/>
  <c r="F37" i="15"/>
  <c r="AB37" i="15" s="1"/>
  <c r="O36" i="15"/>
  <c r="AK36" i="15" s="1"/>
  <c r="H36" i="15"/>
  <c r="AD36" i="15" s="1"/>
  <c r="O35" i="15"/>
  <c r="AK35" i="15" s="1"/>
  <c r="H35" i="15"/>
  <c r="AD35" i="15" s="1"/>
  <c r="O34" i="15"/>
  <c r="AK34" i="15" s="1"/>
  <c r="H34" i="15"/>
  <c r="AD34" i="15" s="1"/>
  <c r="P33" i="15"/>
  <c r="AL33" i="15" s="1"/>
  <c r="I33" i="15"/>
  <c r="AE33" i="15" s="1"/>
  <c r="R32" i="15"/>
  <c r="K32" i="15"/>
  <c r="AG32" i="15" s="1"/>
  <c r="C32" i="15"/>
  <c r="Y32" i="15" s="1"/>
  <c r="S31" i="15"/>
  <c r="D31" i="15"/>
  <c r="Z31" i="15" s="1"/>
  <c r="U30" i="15"/>
  <c r="M30" i="15"/>
  <c r="AI30" i="15" s="1"/>
  <c r="F30" i="15"/>
  <c r="AB30" i="15" s="1"/>
  <c r="N29" i="15"/>
  <c r="AJ29" i="15" s="1"/>
  <c r="G29" i="15"/>
  <c r="AC29" i="15" s="1"/>
  <c r="N102" i="15"/>
  <c r="AJ102" i="15" s="1"/>
  <c r="D96" i="15"/>
  <c r="Z96" i="15" s="1"/>
  <c r="D78" i="15"/>
  <c r="Z78" i="15" s="1"/>
  <c r="AU78" i="15" s="1"/>
  <c r="J72" i="15"/>
  <c r="AF72" i="15" s="1"/>
  <c r="N67" i="15"/>
  <c r="AJ67" i="15" s="1"/>
  <c r="Q63" i="15"/>
  <c r="AM63" i="15" s="1"/>
  <c r="S62" i="15"/>
  <c r="M61" i="15"/>
  <c r="AI61" i="15" s="1"/>
  <c r="H60" i="15"/>
  <c r="AD60" i="15" s="1"/>
  <c r="B59" i="15"/>
  <c r="X59" i="15" s="1"/>
  <c r="I53" i="15"/>
  <c r="AE53" i="15" s="1"/>
  <c r="C51" i="15"/>
  <c r="Y51" i="15" s="1"/>
  <c r="AT51" i="15" s="1"/>
  <c r="M50" i="15"/>
  <c r="AI50" i="15" s="1"/>
  <c r="G49" i="15"/>
  <c r="AC49" i="15" s="1"/>
  <c r="L48" i="15"/>
  <c r="AH48" i="15" s="1"/>
  <c r="E48" i="15"/>
  <c r="AA48" i="15" s="1"/>
  <c r="O47" i="15"/>
  <c r="AK47" i="15" s="1"/>
  <c r="H47" i="15"/>
  <c r="AD47" i="15" s="1"/>
  <c r="R46" i="15"/>
  <c r="K46" i="15"/>
  <c r="AG46" i="15" s="1"/>
  <c r="C46" i="15"/>
  <c r="Y46" i="15" s="1"/>
  <c r="S45" i="15"/>
  <c r="D45" i="15"/>
  <c r="Z45" i="15" s="1"/>
  <c r="S44" i="15"/>
  <c r="D44" i="15"/>
  <c r="T43" i="15"/>
  <c r="L43" i="15"/>
  <c r="AH43" i="15" s="1"/>
  <c r="E43" i="15"/>
  <c r="AA43" i="15" s="1"/>
  <c r="N42" i="15"/>
  <c r="AJ42" i="15" s="1"/>
  <c r="G42" i="15"/>
  <c r="AC42" i="15" s="1"/>
  <c r="O41" i="15"/>
  <c r="AK41" i="15" s="1"/>
  <c r="H41" i="15"/>
  <c r="AD41" i="15" s="1"/>
  <c r="P40" i="15"/>
  <c r="AL40" i="15" s="1"/>
  <c r="I40" i="15"/>
  <c r="AE40" i="15" s="1"/>
  <c r="P39" i="15"/>
  <c r="AL39" i="15" s="1"/>
  <c r="I39" i="15"/>
  <c r="AE39" i="15" s="1"/>
  <c r="Q38" i="15"/>
  <c r="J38" i="15"/>
  <c r="AF38" i="15" s="1"/>
  <c r="B38" i="15"/>
  <c r="X38" i="15" s="1"/>
  <c r="T37" i="15"/>
  <c r="L37" i="15"/>
  <c r="AH37" i="15" s="1"/>
  <c r="E37" i="15"/>
  <c r="AA37" i="15" s="1"/>
  <c r="N36" i="15"/>
  <c r="AJ36" i="15" s="1"/>
  <c r="G36" i="15"/>
  <c r="AC36" i="15" s="1"/>
  <c r="N35" i="15"/>
  <c r="AJ35" i="15" s="1"/>
  <c r="G35" i="15"/>
  <c r="AC35" i="15" s="1"/>
  <c r="N34" i="15"/>
  <c r="AJ34" i="15" s="1"/>
  <c r="G34" i="15"/>
  <c r="AC34" i="15" s="1"/>
  <c r="O33" i="15"/>
  <c r="AK33" i="15" s="1"/>
  <c r="H33" i="15"/>
  <c r="AD33" i="15" s="1"/>
  <c r="Q32" i="15"/>
  <c r="J32" i="15"/>
  <c r="AF32" i="15" s="1"/>
  <c r="B32" i="15"/>
  <c r="X32" i="15" s="1"/>
  <c r="R31" i="15"/>
  <c r="K31" i="15"/>
  <c r="AG31" i="15" s="1"/>
  <c r="C31" i="15"/>
  <c r="Y31" i="15" s="1"/>
  <c r="T30" i="15"/>
  <c r="L30" i="15"/>
  <c r="AH30" i="15" s="1"/>
  <c r="E30" i="15"/>
  <c r="AA30" i="15" s="1"/>
  <c r="U29" i="15"/>
  <c r="M29" i="15"/>
  <c r="AI29" i="15" s="1"/>
  <c r="B72" i="15"/>
  <c r="X72" i="15" s="1"/>
  <c r="G67" i="15"/>
  <c r="AC67" i="15" s="1"/>
  <c r="J63" i="15"/>
  <c r="AF63" i="15" s="1"/>
  <c r="F61" i="15"/>
  <c r="AB61" i="15" s="1"/>
  <c r="U55" i="15"/>
  <c r="O54" i="15"/>
  <c r="AK54" i="15" s="1"/>
  <c r="T49" i="15"/>
  <c r="E49" i="15"/>
  <c r="AA49" i="15" s="1"/>
  <c r="U48" i="15"/>
  <c r="D48" i="15"/>
  <c r="Z48" i="15" s="1"/>
  <c r="N47" i="15"/>
  <c r="AJ47" i="15" s="1"/>
  <c r="G47" i="15"/>
  <c r="AC47" i="15" s="1"/>
  <c r="Q46" i="15"/>
  <c r="J46" i="15"/>
  <c r="AF46" i="15" s="1"/>
  <c r="B46" i="15"/>
  <c r="X46" i="15" s="1"/>
  <c r="R45" i="15"/>
  <c r="K45" i="15"/>
  <c r="AG45" i="15" s="1"/>
  <c r="C45" i="15"/>
  <c r="Y45" i="15" s="1"/>
  <c r="R44" i="15"/>
  <c r="K44" i="15"/>
  <c r="C44" i="15"/>
  <c r="S43" i="15"/>
  <c r="D43" i="15"/>
  <c r="Z43" i="15" s="1"/>
  <c r="U42" i="15"/>
  <c r="M42" i="15"/>
  <c r="AI42" i="15" s="1"/>
  <c r="F42" i="15"/>
  <c r="AB42" i="15" s="1"/>
  <c r="N41" i="15"/>
  <c r="AJ41" i="15" s="1"/>
  <c r="G41" i="15"/>
  <c r="AC41" i="15" s="1"/>
  <c r="O40" i="15"/>
  <c r="AK40" i="15" s="1"/>
  <c r="H40" i="15"/>
  <c r="AD40" i="15" s="1"/>
  <c r="O39" i="15"/>
  <c r="AK39" i="15" s="1"/>
  <c r="H39" i="15"/>
  <c r="AD39" i="15" s="1"/>
  <c r="P38" i="15"/>
  <c r="AL38" i="15" s="1"/>
  <c r="I38" i="15"/>
  <c r="AE38" i="15" s="1"/>
  <c r="S37" i="15"/>
  <c r="D37" i="15"/>
  <c r="Z37" i="15" s="1"/>
  <c r="U36" i="15"/>
  <c r="M36" i="15"/>
  <c r="AI36" i="15" s="1"/>
  <c r="F36" i="15"/>
  <c r="AB36" i="15" s="1"/>
  <c r="U35" i="15"/>
  <c r="M35" i="15"/>
  <c r="AI35" i="15" s="1"/>
  <c r="F35" i="15"/>
  <c r="AB35" i="15" s="1"/>
  <c r="U34" i="15"/>
  <c r="M34" i="15"/>
  <c r="AI34" i="15" s="1"/>
  <c r="F34" i="15"/>
  <c r="AB34" i="15" s="1"/>
  <c r="N33" i="15"/>
  <c r="AJ33" i="15" s="1"/>
  <c r="G33" i="15"/>
  <c r="AC33" i="15" s="1"/>
  <c r="P32" i="15"/>
  <c r="AL32" i="15" s="1"/>
  <c r="I32" i="15"/>
  <c r="AE32" i="15" s="1"/>
  <c r="Q31" i="15"/>
  <c r="J31" i="15"/>
  <c r="AF31" i="15" s="1"/>
  <c r="B31" i="15"/>
  <c r="X31" i="15" s="1"/>
  <c r="S30" i="15"/>
  <c r="D30" i="15"/>
  <c r="Z30" i="15" s="1"/>
  <c r="T29" i="15"/>
  <c r="L29" i="15"/>
  <c r="AH29" i="15" s="1"/>
  <c r="E29" i="15"/>
  <c r="AA29" i="15" s="1"/>
  <c r="P28" i="15"/>
  <c r="AL28" i="15" s="1"/>
  <c r="I28" i="15"/>
  <c r="AE28" i="15" s="1"/>
  <c r="P27" i="15"/>
  <c r="AL27" i="15" s="1"/>
  <c r="I27" i="15"/>
  <c r="AE27" i="15" s="1"/>
  <c r="Q26" i="15"/>
  <c r="J26" i="15"/>
  <c r="AF26" i="15" s="1"/>
  <c r="B26" i="15"/>
  <c r="X26" i="15" s="1"/>
  <c r="R25" i="15"/>
  <c r="K25" i="15"/>
  <c r="AG25" i="15" s="1"/>
  <c r="C25" i="15"/>
  <c r="Y25" i="15" s="1"/>
  <c r="R24" i="15"/>
  <c r="K24" i="15"/>
  <c r="AG24" i="15" s="1"/>
  <c r="C24" i="15"/>
  <c r="Y24" i="15" s="1"/>
  <c r="T23" i="15"/>
  <c r="L23" i="15"/>
  <c r="AH23" i="15" s="1"/>
  <c r="E23" i="15"/>
  <c r="AA23" i="15" s="1"/>
  <c r="U22" i="15"/>
  <c r="M22" i="15"/>
  <c r="AI22" i="15" s="1"/>
  <c r="F22" i="15"/>
  <c r="AB22" i="15" s="1"/>
  <c r="I76" i="15"/>
  <c r="AE76" i="15" s="1"/>
  <c r="R73" i="15"/>
  <c r="U68" i="15"/>
  <c r="Q64" i="15"/>
  <c r="AM64" i="15" s="1"/>
  <c r="B63" i="15"/>
  <c r="X63" i="15" s="1"/>
  <c r="D62" i="15"/>
  <c r="Z62" i="15" s="1"/>
  <c r="AU62" i="15" s="1"/>
  <c r="T56" i="15"/>
  <c r="M55" i="15"/>
  <c r="AI55" i="15" s="1"/>
  <c r="H54" i="15"/>
  <c r="AD54" i="15" s="1"/>
  <c r="H50" i="15"/>
  <c r="AD50" i="15" s="1"/>
  <c r="S49" i="15"/>
  <c r="D49" i="15"/>
  <c r="Z49" i="15" s="1"/>
  <c r="S48" i="15"/>
  <c r="K48" i="15"/>
  <c r="AG48" i="15" s="1"/>
  <c r="C48" i="15"/>
  <c r="Y48" i="15" s="1"/>
  <c r="U47" i="15"/>
  <c r="M47" i="15"/>
  <c r="AI47" i="15" s="1"/>
  <c r="F47" i="15"/>
  <c r="AB47" i="15" s="1"/>
  <c r="P46" i="15"/>
  <c r="AL46" i="15" s="1"/>
  <c r="I46" i="15"/>
  <c r="AE46" i="15" s="1"/>
  <c r="Q45" i="15"/>
  <c r="J45" i="15"/>
  <c r="AF45" i="15" s="1"/>
  <c r="B45" i="15"/>
  <c r="X45" i="15" s="1"/>
  <c r="Q44" i="15"/>
  <c r="J44" i="15"/>
  <c r="B44" i="15"/>
  <c r="X44" i="15" s="1"/>
  <c r="R43" i="15"/>
  <c r="K43" i="15"/>
  <c r="AG43" i="15" s="1"/>
  <c r="C43" i="15"/>
  <c r="Y43" i="15" s="1"/>
  <c r="T42" i="15"/>
  <c r="L42" i="15"/>
  <c r="AH42" i="15" s="1"/>
  <c r="E42" i="15"/>
  <c r="AA42" i="15" s="1"/>
  <c r="U41" i="15"/>
  <c r="M41" i="15"/>
  <c r="AI41" i="15" s="1"/>
  <c r="F41" i="15"/>
  <c r="AB41" i="15" s="1"/>
  <c r="N40" i="15"/>
  <c r="AJ40" i="15" s="1"/>
  <c r="G40" i="15"/>
  <c r="AC40" i="15" s="1"/>
  <c r="N39" i="15"/>
  <c r="AJ39" i="15" s="1"/>
  <c r="G39" i="15"/>
  <c r="AC39" i="15" s="1"/>
  <c r="O38" i="15"/>
  <c r="AK38" i="15" s="1"/>
  <c r="H38" i="15"/>
  <c r="AD38" i="15" s="1"/>
  <c r="R37" i="15"/>
  <c r="K37" i="15"/>
  <c r="AG37" i="15" s="1"/>
  <c r="C37" i="15"/>
  <c r="Y37" i="15" s="1"/>
  <c r="T36" i="15"/>
  <c r="L36" i="15"/>
  <c r="AH36" i="15" s="1"/>
  <c r="E36" i="15"/>
  <c r="AA36" i="15" s="1"/>
  <c r="T35" i="15"/>
  <c r="L35" i="15"/>
  <c r="AH35" i="15" s="1"/>
  <c r="E35" i="15"/>
  <c r="AA35" i="15" s="1"/>
  <c r="T34" i="15"/>
  <c r="L34" i="15"/>
  <c r="AH34" i="15" s="1"/>
  <c r="E34" i="15"/>
  <c r="AA34" i="15" s="1"/>
  <c r="U33" i="15"/>
  <c r="M33" i="15"/>
  <c r="AI33" i="15" s="1"/>
  <c r="F33" i="15"/>
  <c r="AB33" i="15" s="1"/>
  <c r="O32" i="15"/>
  <c r="AK32" i="15" s="1"/>
  <c r="H32" i="15"/>
  <c r="AD32" i="15" s="1"/>
  <c r="P31" i="15"/>
  <c r="AL31" i="15" s="1"/>
  <c r="I31" i="15"/>
  <c r="AE31" i="15" s="1"/>
  <c r="R30" i="15"/>
  <c r="K30" i="15"/>
  <c r="AG30" i="15" s="1"/>
  <c r="C30" i="15"/>
  <c r="Y30" i="15" s="1"/>
  <c r="S29" i="15"/>
  <c r="D29" i="15"/>
  <c r="Z29" i="15" s="1"/>
  <c r="O28" i="15"/>
  <c r="AK28" i="15" s="1"/>
  <c r="H28" i="15"/>
  <c r="AD28" i="15" s="1"/>
  <c r="O27" i="15"/>
  <c r="AK27" i="15" s="1"/>
  <c r="H27" i="15"/>
  <c r="AD27" i="15" s="1"/>
  <c r="P26" i="15"/>
  <c r="AL26" i="15" s="1"/>
  <c r="I26" i="15"/>
  <c r="AE26" i="15" s="1"/>
  <c r="Q25" i="15"/>
  <c r="J25" i="15"/>
  <c r="AF25" i="15" s="1"/>
  <c r="B25" i="15"/>
  <c r="X25" i="15" s="1"/>
  <c r="Q24" i="15"/>
  <c r="J24" i="15"/>
  <c r="AF24" i="15" s="1"/>
  <c r="B24" i="15"/>
  <c r="X24" i="15" s="1"/>
  <c r="S23" i="15"/>
  <c r="D23" i="15"/>
  <c r="Z23" i="15" s="1"/>
  <c r="T22" i="15"/>
  <c r="G93" i="15"/>
  <c r="AC93" i="15" s="1"/>
  <c r="J73" i="15"/>
  <c r="AF73" i="15" s="1"/>
  <c r="M68" i="15"/>
  <c r="AI68" i="15" s="1"/>
  <c r="J64" i="15"/>
  <c r="AF64" i="15" s="1"/>
  <c r="S57" i="15"/>
  <c r="L56" i="15"/>
  <c r="AH56" i="15" s="1"/>
  <c r="F55" i="15"/>
  <c r="AB55" i="15" s="1"/>
  <c r="F50" i="15"/>
  <c r="AB50" i="15" s="1"/>
  <c r="P49" i="15"/>
  <c r="AL49" i="15" s="1"/>
  <c r="Q48" i="15"/>
  <c r="J48" i="15"/>
  <c r="AF48" i="15" s="1"/>
  <c r="B48" i="15"/>
  <c r="X48" i="15" s="1"/>
  <c r="T47" i="15"/>
  <c r="L47" i="15"/>
  <c r="AH47" i="15" s="1"/>
  <c r="E47" i="15"/>
  <c r="AA47" i="15" s="1"/>
  <c r="O46" i="15"/>
  <c r="AK46" i="15" s="1"/>
  <c r="H46" i="15"/>
  <c r="AD46" i="15" s="1"/>
  <c r="P45" i="15"/>
  <c r="AL45" i="15" s="1"/>
  <c r="I45" i="15"/>
  <c r="AE45" i="15" s="1"/>
  <c r="P44" i="15"/>
  <c r="I44" i="15"/>
  <c r="Q43" i="15"/>
  <c r="J43" i="15"/>
  <c r="AF43" i="15" s="1"/>
  <c r="B43" i="15"/>
  <c r="X43" i="15" s="1"/>
  <c r="S42" i="15"/>
  <c r="D42" i="15"/>
  <c r="Z42" i="15" s="1"/>
  <c r="T41" i="15"/>
  <c r="L41" i="15"/>
  <c r="AH41" i="15" s="1"/>
  <c r="E41" i="15"/>
  <c r="AA41" i="15" s="1"/>
  <c r="U40" i="15"/>
  <c r="M40" i="15"/>
  <c r="AI40" i="15" s="1"/>
  <c r="F40" i="15"/>
  <c r="AB40" i="15" s="1"/>
  <c r="U39" i="15"/>
  <c r="M39" i="15"/>
  <c r="AI39" i="15" s="1"/>
  <c r="F39" i="15"/>
  <c r="AB39" i="15" s="1"/>
  <c r="N38" i="15"/>
  <c r="AJ38" i="15" s="1"/>
  <c r="G38" i="15"/>
  <c r="AC38" i="15" s="1"/>
  <c r="Q37" i="15"/>
  <c r="J37" i="15"/>
  <c r="AF37" i="15" s="1"/>
  <c r="B37" i="15"/>
  <c r="X37" i="15" s="1"/>
  <c r="S36" i="15"/>
  <c r="D36" i="15"/>
  <c r="Z36" i="15" s="1"/>
  <c r="S35" i="15"/>
  <c r="D35" i="15"/>
  <c r="Z35" i="15" s="1"/>
  <c r="S34" i="15"/>
  <c r="D34" i="15"/>
  <c r="Z34" i="15" s="1"/>
  <c r="T33" i="15"/>
  <c r="L33" i="15"/>
  <c r="AH33" i="15" s="1"/>
  <c r="E33" i="15"/>
  <c r="AA33" i="15" s="1"/>
  <c r="N32" i="15"/>
  <c r="AJ32" i="15" s="1"/>
  <c r="G32" i="15"/>
  <c r="AC32" i="15" s="1"/>
  <c r="O31" i="15"/>
  <c r="AK31" i="15" s="1"/>
  <c r="H31" i="15"/>
  <c r="AD31" i="15" s="1"/>
  <c r="Q30" i="15"/>
  <c r="J30" i="15"/>
  <c r="AF30" i="15" s="1"/>
  <c r="B30" i="15"/>
  <c r="X30" i="15" s="1"/>
  <c r="R29" i="15"/>
  <c r="K29" i="15"/>
  <c r="AG29" i="15" s="1"/>
  <c r="C29" i="15"/>
  <c r="Y29" i="15" s="1"/>
  <c r="N28" i="15"/>
  <c r="AJ28" i="15" s="1"/>
  <c r="G28" i="15"/>
  <c r="AC28" i="15" s="1"/>
  <c r="N27" i="15"/>
  <c r="AJ27" i="15" s="1"/>
  <c r="G27" i="15"/>
  <c r="AC27" i="15" s="1"/>
  <c r="O26" i="15"/>
  <c r="AK26" i="15" s="1"/>
  <c r="H26" i="15"/>
  <c r="AD26" i="15" s="1"/>
  <c r="P25" i="15"/>
  <c r="AL25" i="15" s="1"/>
  <c r="I25" i="15"/>
  <c r="AE25" i="15" s="1"/>
  <c r="P24" i="15"/>
  <c r="AL24" i="15" s="1"/>
  <c r="I24" i="15"/>
  <c r="AE24" i="15" s="1"/>
  <c r="R23" i="15"/>
  <c r="K23" i="15"/>
  <c r="AG23" i="15" s="1"/>
  <c r="C23" i="15"/>
  <c r="Y23" i="15" s="1"/>
  <c r="S22" i="15"/>
  <c r="D22" i="15"/>
  <c r="Z22" i="15" s="1"/>
  <c r="U21" i="15"/>
  <c r="M21" i="15"/>
  <c r="AI21" i="15" s="1"/>
  <c r="S97" i="15"/>
  <c r="R89" i="15"/>
  <c r="S79" i="15"/>
  <c r="M74" i="15"/>
  <c r="AI74" i="15" s="1"/>
  <c r="BD74" i="15" s="1"/>
  <c r="T69" i="15"/>
  <c r="F68" i="15"/>
  <c r="AB68" i="15" s="1"/>
  <c r="Q65" i="15"/>
  <c r="AM65" i="15" s="1"/>
  <c r="B64" i="15"/>
  <c r="X64" i="15" s="1"/>
  <c r="E56" i="15"/>
  <c r="AA56" i="15" s="1"/>
  <c r="AV56" i="15" s="1"/>
  <c r="N51" i="15"/>
  <c r="AJ51" i="15" s="1"/>
  <c r="D50" i="15"/>
  <c r="Z50" i="15" s="1"/>
  <c r="N49" i="15"/>
  <c r="AJ49" i="15" s="1"/>
  <c r="BE49" i="15" s="1"/>
  <c r="P48" i="15"/>
  <c r="AL48" i="15" s="1"/>
  <c r="I48" i="15"/>
  <c r="AE48" i="15" s="1"/>
  <c r="S47" i="15"/>
  <c r="D47" i="15"/>
  <c r="Z47" i="15" s="1"/>
  <c r="N46" i="15"/>
  <c r="AJ46" i="15" s="1"/>
  <c r="G46" i="15"/>
  <c r="AC46" i="15" s="1"/>
  <c r="O45" i="15"/>
  <c r="AK45" i="15" s="1"/>
  <c r="H45" i="15"/>
  <c r="AD45" i="15" s="1"/>
  <c r="O44" i="15"/>
  <c r="H44" i="15"/>
  <c r="P43" i="15"/>
  <c r="AL43" i="15" s="1"/>
  <c r="I43" i="15"/>
  <c r="AE43" i="15" s="1"/>
  <c r="R42" i="15"/>
  <c r="K42" i="15"/>
  <c r="AG42" i="15" s="1"/>
  <c r="C42" i="15"/>
  <c r="Y42" i="15" s="1"/>
  <c r="S41" i="15"/>
  <c r="D41" i="15"/>
  <c r="Z41" i="15" s="1"/>
  <c r="T40" i="15"/>
  <c r="L40" i="15"/>
  <c r="AH40" i="15" s="1"/>
  <c r="E40" i="15"/>
  <c r="AA40" i="15" s="1"/>
  <c r="T39" i="15"/>
  <c r="L39" i="15"/>
  <c r="AH39" i="15" s="1"/>
  <c r="E39" i="15"/>
  <c r="AA39" i="15" s="1"/>
  <c r="U38" i="15"/>
  <c r="M38" i="15"/>
  <c r="AI38" i="15" s="1"/>
  <c r="F38" i="15"/>
  <c r="AB38" i="15" s="1"/>
  <c r="P37" i="15"/>
  <c r="AL37" i="15" s="1"/>
  <c r="I37" i="15"/>
  <c r="AE37" i="15" s="1"/>
  <c r="R36" i="15"/>
  <c r="K36" i="15"/>
  <c r="AG36" i="15" s="1"/>
  <c r="C36" i="15"/>
  <c r="Y36" i="15" s="1"/>
  <c r="R35" i="15"/>
  <c r="K35" i="15"/>
  <c r="AG35" i="15" s="1"/>
  <c r="C35" i="15"/>
  <c r="Y35" i="15" s="1"/>
  <c r="R34" i="15"/>
  <c r="K34" i="15"/>
  <c r="AG34" i="15" s="1"/>
  <c r="C34" i="15"/>
  <c r="Y34" i="15" s="1"/>
  <c r="S33" i="15"/>
  <c r="D33" i="15"/>
  <c r="Z33" i="15" s="1"/>
  <c r="U32" i="15"/>
  <c r="M32" i="15"/>
  <c r="AI32" i="15" s="1"/>
  <c r="F32" i="15"/>
  <c r="AB32" i="15" s="1"/>
  <c r="N31" i="15"/>
  <c r="AJ31" i="15" s="1"/>
  <c r="G31" i="15"/>
  <c r="AC31" i="15" s="1"/>
  <c r="P30" i="15"/>
  <c r="AL30" i="15" s="1"/>
  <c r="I30" i="15"/>
  <c r="AE30" i="15" s="1"/>
  <c r="Q29" i="15"/>
  <c r="J29" i="15"/>
  <c r="AF29" i="15" s="1"/>
  <c r="B29" i="15"/>
  <c r="X29" i="15" s="1"/>
  <c r="U28" i="15"/>
  <c r="M28" i="15"/>
  <c r="AI28" i="15" s="1"/>
  <c r="F28" i="15"/>
  <c r="AB28" i="15" s="1"/>
  <c r="U27" i="15"/>
  <c r="M27" i="15"/>
  <c r="AI27" i="15" s="1"/>
  <c r="F27" i="15"/>
  <c r="AB27" i="15" s="1"/>
  <c r="N26" i="15"/>
  <c r="AJ26" i="15" s="1"/>
  <c r="G26" i="15"/>
  <c r="AC26" i="15" s="1"/>
  <c r="O25" i="15"/>
  <c r="AK25" i="15" s="1"/>
  <c r="H25" i="15"/>
  <c r="AD25" i="15" s="1"/>
  <c r="O24" i="15"/>
  <c r="AK24" i="15" s="1"/>
  <c r="H24" i="15"/>
  <c r="AD24" i="15" s="1"/>
  <c r="Q23" i="15"/>
  <c r="J23" i="15"/>
  <c r="AF23" i="15" s="1"/>
  <c r="B23" i="15"/>
  <c r="X23" i="15" s="1"/>
  <c r="R22" i="15"/>
  <c r="K22" i="15"/>
  <c r="AG22" i="15" s="1"/>
  <c r="C22" i="15"/>
  <c r="Y22" i="15" s="1"/>
  <c r="H43" i="15"/>
  <c r="AD43" i="15" s="1"/>
  <c r="B42" i="15"/>
  <c r="X42" i="15" s="1"/>
  <c r="T38" i="15"/>
  <c r="J36" i="15"/>
  <c r="AF36" i="15" s="1"/>
  <c r="T32" i="15"/>
  <c r="M31" i="15"/>
  <c r="AI31" i="15" s="1"/>
  <c r="BD31" i="15" s="1"/>
  <c r="H30" i="15"/>
  <c r="AD30" i="15" s="1"/>
  <c r="L28" i="15"/>
  <c r="AH28" i="15" s="1"/>
  <c r="C27" i="15"/>
  <c r="Y27" i="15" s="1"/>
  <c r="M26" i="15"/>
  <c r="AI26" i="15" s="1"/>
  <c r="D25" i="15"/>
  <c r="Z25" i="15" s="1"/>
  <c r="U23" i="15"/>
  <c r="H22" i="15"/>
  <c r="AD22" i="15" s="1"/>
  <c r="C21" i="15"/>
  <c r="Y21" i="15" s="1"/>
  <c r="U20" i="15"/>
  <c r="M20" i="15"/>
  <c r="AI20" i="15" s="1"/>
  <c r="F20" i="15"/>
  <c r="AB20" i="15" s="1"/>
  <c r="N19" i="15"/>
  <c r="AJ19" i="15" s="1"/>
  <c r="G19" i="15"/>
  <c r="AC19" i="15" s="1"/>
  <c r="O18" i="15"/>
  <c r="AK18" i="15" s="1"/>
  <c r="H18" i="15"/>
  <c r="AD18" i="15" s="1"/>
  <c r="Q17" i="15"/>
  <c r="J17" i="15"/>
  <c r="AF17" i="15" s="1"/>
  <c r="B17" i="15"/>
  <c r="X17" i="15" s="1"/>
  <c r="Q16" i="15"/>
  <c r="J16" i="15"/>
  <c r="AF16" i="15" s="1"/>
  <c r="B16" i="15"/>
  <c r="X16" i="15" s="1"/>
  <c r="T15" i="15"/>
  <c r="L15" i="15"/>
  <c r="AH15" i="15" s="1"/>
  <c r="E15" i="15"/>
  <c r="AA15" i="15" s="1"/>
  <c r="P14" i="15"/>
  <c r="AL14" i="15" s="1"/>
  <c r="I14" i="15"/>
  <c r="AE14" i="15" s="1"/>
  <c r="R13" i="15"/>
  <c r="K13" i="15"/>
  <c r="AG13" i="15" s="1"/>
  <c r="C13" i="15"/>
  <c r="Y13" i="15" s="1"/>
  <c r="T12" i="15"/>
  <c r="L12" i="15"/>
  <c r="AH12" i="15" s="1"/>
  <c r="E12" i="15"/>
  <c r="AA12" i="15" s="1"/>
  <c r="T11" i="15"/>
  <c r="L11" i="15"/>
  <c r="AH11" i="15" s="1"/>
  <c r="E11" i="15"/>
  <c r="AA11" i="15" s="1"/>
  <c r="U10" i="15"/>
  <c r="M10" i="15"/>
  <c r="AI10" i="15" s="1"/>
  <c r="F10" i="15"/>
  <c r="AB10" i="15" s="1"/>
  <c r="U9" i="15"/>
  <c r="M9" i="15"/>
  <c r="AI9" i="15" s="1"/>
  <c r="F9" i="15"/>
  <c r="AB9" i="15" s="1"/>
  <c r="O8" i="15"/>
  <c r="AK8" i="15" s="1"/>
  <c r="H8" i="15"/>
  <c r="AD8" i="15" s="1"/>
  <c r="Q7" i="15"/>
  <c r="J7" i="15"/>
  <c r="AF7" i="15" s="1"/>
  <c r="B7" i="15"/>
  <c r="X7" i="15" s="1"/>
  <c r="U6" i="15"/>
  <c r="M6" i="15"/>
  <c r="AI6" i="15" s="1"/>
  <c r="F6" i="15"/>
  <c r="AB6" i="15" s="1"/>
  <c r="O5" i="15"/>
  <c r="AK5" i="15" s="1"/>
  <c r="H5" i="15"/>
  <c r="AD5" i="15" s="1"/>
  <c r="B14" i="15"/>
  <c r="X14" i="15" s="1"/>
  <c r="P83" i="15"/>
  <c r="AL83" i="15" s="1"/>
  <c r="J65" i="15"/>
  <c r="AF65" i="15" s="1"/>
  <c r="BA65" i="15" s="1"/>
  <c r="S52" i="15"/>
  <c r="N44" i="15"/>
  <c r="S39" i="15"/>
  <c r="L38" i="15"/>
  <c r="AH38" i="15" s="1"/>
  <c r="O37" i="15"/>
  <c r="AK37" i="15" s="1"/>
  <c r="B36" i="15"/>
  <c r="X36" i="15" s="1"/>
  <c r="R33" i="15"/>
  <c r="L32" i="15"/>
  <c r="AH32" i="15" s="1"/>
  <c r="BC32" i="15" s="1"/>
  <c r="F31" i="15"/>
  <c r="AB31" i="15" s="1"/>
  <c r="K28" i="15"/>
  <c r="AG28" i="15" s="1"/>
  <c r="T27" i="15"/>
  <c r="B27" i="15"/>
  <c r="X27" i="15" s="1"/>
  <c r="T25" i="15"/>
  <c r="G24" i="15"/>
  <c r="AC24" i="15" s="1"/>
  <c r="P23" i="15"/>
  <c r="AL23" i="15" s="1"/>
  <c r="G22" i="15"/>
  <c r="AC22" i="15" s="1"/>
  <c r="T21" i="15"/>
  <c r="J21" i="15"/>
  <c r="AF21" i="15" s="1"/>
  <c r="B21" i="15"/>
  <c r="X21" i="15" s="1"/>
  <c r="T20" i="15"/>
  <c r="L20" i="15"/>
  <c r="AH20" i="15" s="1"/>
  <c r="E20" i="15"/>
  <c r="AA20" i="15" s="1"/>
  <c r="U19" i="15"/>
  <c r="M19" i="15"/>
  <c r="AI19" i="15" s="1"/>
  <c r="F19" i="15"/>
  <c r="AB19" i="15" s="1"/>
  <c r="N18" i="15"/>
  <c r="AJ18" i="15" s="1"/>
  <c r="G18" i="15"/>
  <c r="AC18" i="15" s="1"/>
  <c r="P17" i="15"/>
  <c r="AL17" i="15" s="1"/>
  <c r="I17" i="15"/>
  <c r="AE17" i="15" s="1"/>
  <c r="P16" i="15"/>
  <c r="AL16" i="15" s="1"/>
  <c r="I16" i="15"/>
  <c r="AE16" i="15" s="1"/>
  <c r="S15" i="15"/>
  <c r="D15" i="15"/>
  <c r="Z15" i="15" s="1"/>
  <c r="O14" i="15"/>
  <c r="AK14" i="15" s="1"/>
  <c r="H14" i="15"/>
  <c r="AD14" i="15" s="1"/>
  <c r="Q13" i="15"/>
  <c r="J13" i="15"/>
  <c r="AF13" i="15" s="1"/>
  <c r="B13" i="15"/>
  <c r="X13" i="15" s="1"/>
  <c r="S12" i="15"/>
  <c r="D12" i="15"/>
  <c r="Z12" i="15" s="1"/>
  <c r="S11" i="15"/>
  <c r="D11" i="15"/>
  <c r="Z11" i="15" s="1"/>
  <c r="T10" i="15"/>
  <c r="L10" i="15"/>
  <c r="AH10" i="15" s="1"/>
  <c r="E10" i="15"/>
  <c r="AA10" i="15" s="1"/>
  <c r="T9" i="15"/>
  <c r="L9" i="15"/>
  <c r="AH9" i="15" s="1"/>
  <c r="E9" i="15"/>
  <c r="AA9" i="15" s="1"/>
  <c r="N8" i="15"/>
  <c r="AJ8" i="15" s="1"/>
  <c r="G8" i="15"/>
  <c r="AC8" i="15" s="1"/>
  <c r="P7" i="15"/>
  <c r="AL7" i="15" s="1"/>
  <c r="I7" i="15"/>
  <c r="AE7" i="15" s="1"/>
  <c r="T6" i="15"/>
  <c r="L6" i="15"/>
  <c r="AH6" i="15" s="1"/>
  <c r="E6" i="15"/>
  <c r="AA6" i="15" s="1"/>
  <c r="N5" i="15"/>
  <c r="AJ5" i="15" s="1"/>
  <c r="G5" i="15"/>
  <c r="AC5" i="15" s="1"/>
  <c r="O30" i="15"/>
  <c r="AK30" i="15" s="1"/>
  <c r="E27" i="15"/>
  <c r="AA27" i="15" s="1"/>
  <c r="AV27" i="15" s="1"/>
  <c r="N20" i="15"/>
  <c r="AJ20" i="15" s="1"/>
  <c r="BE20" i="15" s="1"/>
  <c r="P18" i="15"/>
  <c r="AL18" i="15" s="1"/>
  <c r="K16" i="15"/>
  <c r="AG16" i="15" s="1"/>
  <c r="BB16" i="15" s="1"/>
  <c r="Q14" i="15"/>
  <c r="AM14" i="15" s="1"/>
  <c r="U12" i="15"/>
  <c r="G10" i="15"/>
  <c r="AC10" i="15" s="1"/>
  <c r="R7" i="15"/>
  <c r="P5" i="15"/>
  <c r="AL5" i="15" s="1"/>
  <c r="L69" i="15"/>
  <c r="AH69" i="15" s="1"/>
  <c r="U50" i="15"/>
  <c r="G44" i="15"/>
  <c r="E38" i="15"/>
  <c r="AA38" i="15" s="1"/>
  <c r="H37" i="15"/>
  <c r="AD37" i="15" s="1"/>
  <c r="K33" i="15"/>
  <c r="AG33" i="15" s="1"/>
  <c r="BB33" i="15" s="1"/>
  <c r="E32" i="15"/>
  <c r="AA32" i="15" s="1"/>
  <c r="J28" i="15"/>
  <c r="AF28" i="15" s="1"/>
  <c r="R27" i="15"/>
  <c r="K26" i="15"/>
  <c r="AG26" i="15" s="1"/>
  <c r="S25" i="15"/>
  <c r="E24" i="15"/>
  <c r="AA24" i="15" s="1"/>
  <c r="N23" i="15"/>
  <c r="AJ23" i="15" s="1"/>
  <c r="E22" i="15"/>
  <c r="AA22" i="15" s="1"/>
  <c r="S21" i="15"/>
  <c r="I21" i="15"/>
  <c r="AE21" i="15" s="1"/>
  <c r="S20" i="15"/>
  <c r="D20" i="15"/>
  <c r="Z20" i="15" s="1"/>
  <c r="T19" i="15"/>
  <c r="L19" i="15"/>
  <c r="AH19" i="15" s="1"/>
  <c r="E19" i="15"/>
  <c r="AA19" i="15" s="1"/>
  <c r="U18" i="15"/>
  <c r="M18" i="15"/>
  <c r="AI18" i="15" s="1"/>
  <c r="F18" i="15"/>
  <c r="AB18" i="15" s="1"/>
  <c r="O17" i="15"/>
  <c r="AK17" i="15" s="1"/>
  <c r="H17" i="15"/>
  <c r="AD17" i="15" s="1"/>
  <c r="O16" i="15"/>
  <c r="AK16" i="15" s="1"/>
  <c r="H16" i="15"/>
  <c r="AD16" i="15" s="1"/>
  <c r="R15" i="15"/>
  <c r="K15" i="15"/>
  <c r="AG15" i="15" s="1"/>
  <c r="C15" i="15"/>
  <c r="Y15" i="15" s="1"/>
  <c r="N14" i="15"/>
  <c r="AJ14" i="15" s="1"/>
  <c r="G14" i="15"/>
  <c r="AC14" i="15" s="1"/>
  <c r="P13" i="15"/>
  <c r="AL13" i="15" s="1"/>
  <c r="I13" i="15"/>
  <c r="AE13" i="15" s="1"/>
  <c r="R12" i="15"/>
  <c r="K12" i="15"/>
  <c r="AG12" i="15" s="1"/>
  <c r="C12" i="15"/>
  <c r="Y12" i="15" s="1"/>
  <c r="R11" i="15"/>
  <c r="K11" i="15"/>
  <c r="AG11" i="15" s="1"/>
  <c r="C11" i="15"/>
  <c r="Y11" i="15" s="1"/>
  <c r="S10" i="15"/>
  <c r="D10" i="15"/>
  <c r="Z10" i="15" s="1"/>
  <c r="S9" i="15"/>
  <c r="D9" i="15"/>
  <c r="Z9" i="15" s="1"/>
  <c r="U8" i="15"/>
  <c r="M8" i="15"/>
  <c r="AI8" i="15" s="1"/>
  <c r="F8" i="15"/>
  <c r="AB8" i="15" s="1"/>
  <c r="O7" i="15"/>
  <c r="AK7" i="15" s="1"/>
  <c r="H7" i="15"/>
  <c r="AD7" i="15" s="1"/>
  <c r="S6" i="15"/>
  <c r="D6" i="15"/>
  <c r="Z6" i="15" s="1"/>
  <c r="U5" i="15"/>
  <c r="M5" i="15"/>
  <c r="AI5" i="15" s="1"/>
  <c r="F5" i="15"/>
  <c r="AB5" i="15" s="1"/>
  <c r="H48" i="15"/>
  <c r="AD48" i="15" s="1"/>
  <c r="O43" i="15"/>
  <c r="AK43" i="15" s="1"/>
  <c r="B35" i="15"/>
  <c r="X35" i="15" s="1"/>
  <c r="F29" i="15"/>
  <c r="AB29" i="15" s="1"/>
  <c r="AW29" i="15" s="1"/>
  <c r="L24" i="15"/>
  <c r="AH24" i="15" s="1"/>
  <c r="G20" i="15"/>
  <c r="AC20" i="15" s="1"/>
  <c r="I18" i="15"/>
  <c r="AE18" i="15" s="1"/>
  <c r="AZ18" i="15" s="1"/>
  <c r="C16" i="15"/>
  <c r="Y16" i="15" s="1"/>
  <c r="S13" i="15"/>
  <c r="U11" i="15"/>
  <c r="G9" i="15"/>
  <c r="AC9" i="15" s="1"/>
  <c r="C7" i="15"/>
  <c r="Y7" i="15" s="1"/>
  <c r="D57" i="15"/>
  <c r="Z57" i="15" s="1"/>
  <c r="S40" i="15"/>
  <c r="D39" i="15"/>
  <c r="Z39" i="15" s="1"/>
  <c r="AU39" i="15" s="1"/>
  <c r="Q34" i="15"/>
  <c r="AM34" i="15" s="1"/>
  <c r="BH34" i="15" s="1"/>
  <c r="C33" i="15"/>
  <c r="Y33" i="15" s="1"/>
  <c r="E28" i="15"/>
  <c r="AA28" i="15" s="1"/>
  <c r="Q27" i="15"/>
  <c r="AM27" i="15" s="1"/>
  <c r="F26" i="15"/>
  <c r="AB26" i="15" s="1"/>
  <c r="AW26" i="15" s="1"/>
  <c r="N25" i="15"/>
  <c r="AJ25" i="15" s="1"/>
  <c r="D24" i="15"/>
  <c r="Z24" i="15" s="1"/>
  <c r="M23" i="15"/>
  <c r="AI23" i="15" s="1"/>
  <c r="BD23" i="15" s="1"/>
  <c r="Q22" i="15"/>
  <c r="AM22" i="15" s="1"/>
  <c r="B22" i="15"/>
  <c r="X22" i="15" s="1"/>
  <c r="Q21" i="15"/>
  <c r="H21" i="15"/>
  <c r="AD21" i="15" s="1"/>
  <c r="R20" i="15"/>
  <c r="K20" i="15"/>
  <c r="AG20" i="15" s="1"/>
  <c r="C20" i="15"/>
  <c r="Y20" i="15" s="1"/>
  <c r="S19" i="15"/>
  <c r="D19" i="15"/>
  <c r="Z19" i="15" s="1"/>
  <c r="T18" i="15"/>
  <c r="L18" i="15"/>
  <c r="AH18" i="15" s="1"/>
  <c r="E18" i="15"/>
  <c r="AA18" i="15" s="1"/>
  <c r="N17" i="15"/>
  <c r="AJ17" i="15" s="1"/>
  <c r="G17" i="15"/>
  <c r="AC17" i="15" s="1"/>
  <c r="N16" i="15"/>
  <c r="AJ16" i="15" s="1"/>
  <c r="G16" i="15"/>
  <c r="AC16" i="15" s="1"/>
  <c r="Q15" i="15"/>
  <c r="J15" i="15"/>
  <c r="AF15" i="15" s="1"/>
  <c r="B15" i="15"/>
  <c r="X15" i="15" s="1"/>
  <c r="U14" i="15"/>
  <c r="M14" i="15"/>
  <c r="AI14" i="15" s="1"/>
  <c r="F14" i="15"/>
  <c r="AB14" i="15" s="1"/>
  <c r="O13" i="15"/>
  <c r="AK13" i="15" s="1"/>
  <c r="H13" i="15"/>
  <c r="AD13" i="15" s="1"/>
  <c r="Q12" i="15"/>
  <c r="J12" i="15"/>
  <c r="AF12" i="15" s="1"/>
  <c r="B12" i="15"/>
  <c r="X12" i="15" s="1"/>
  <c r="Q11" i="15"/>
  <c r="J11" i="15"/>
  <c r="AF11" i="15" s="1"/>
  <c r="B11" i="15"/>
  <c r="X11" i="15" s="1"/>
  <c r="R10" i="15"/>
  <c r="K10" i="15"/>
  <c r="AG10" i="15" s="1"/>
  <c r="C10" i="15"/>
  <c r="Y10" i="15" s="1"/>
  <c r="R9" i="15"/>
  <c r="K9" i="15"/>
  <c r="AG9" i="15" s="1"/>
  <c r="C9" i="15"/>
  <c r="Y9" i="15" s="1"/>
  <c r="T8" i="15"/>
  <c r="L8" i="15"/>
  <c r="AH8" i="15" s="1"/>
  <c r="E8" i="15"/>
  <c r="AA8" i="15" s="1"/>
  <c r="N7" i="15"/>
  <c r="AJ7" i="15" s="1"/>
  <c r="G7" i="15"/>
  <c r="AC7" i="15" s="1"/>
  <c r="R6" i="15"/>
  <c r="K6" i="15"/>
  <c r="AG6" i="15" s="1"/>
  <c r="C6" i="15"/>
  <c r="Y6" i="15" s="1"/>
  <c r="T5" i="15"/>
  <c r="L5" i="15"/>
  <c r="AH5" i="15" s="1"/>
  <c r="E5" i="15"/>
  <c r="AA5" i="15" s="1"/>
  <c r="C41" i="15"/>
  <c r="Y41" i="15" s="1"/>
  <c r="E25" i="15"/>
  <c r="AA25" i="15" s="1"/>
  <c r="L21" i="15"/>
  <c r="AH21" i="15" s="1"/>
  <c r="H19" i="15"/>
  <c r="AD19" i="15" s="1"/>
  <c r="R16" i="15"/>
  <c r="J14" i="15"/>
  <c r="AF14" i="15" s="1"/>
  <c r="F12" i="15"/>
  <c r="AB12" i="15" s="1"/>
  <c r="F11" i="15"/>
  <c r="AB11" i="15" s="1"/>
  <c r="I8" i="15"/>
  <c r="AE8" i="15" s="1"/>
  <c r="I5" i="15"/>
  <c r="AE5" i="15" s="1"/>
  <c r="N45" i="15"/>
  <c r="AJ45" i="15" s="1"/>
  <c r="J34" i="15"/>
  <c r="AF34" i="15" s="1"/>
  <c r="C28" i="15"/>
  <c r="Y28" i="15" s="1"/>
  <c r="L27" i="15"/>
  <c r="AH27" i="15" s="1"/>
  <c r="D26" i="15"/>
  <c r="Z26" i="15" s="1"/>
  <c r="L25" i="15"/>
  <c r="AH25" i="15" s="1"/>
  <c r="T24" i="15"/>
  <c r="I23" i="15"/>
  <c r="AE23" i="15" s="1"/>
  <c r="O22" i="15"/>
  <c r="AK22" i="15" s="1"/>
  <c r="P21" i="15"/>
  <c r="AL21" i="15" s="1"/>
  <c r="G21" i="15"/>
  <c r="AC21" i="15" s="1"/>
  <c r="Q20" i="15"/>
  <c r="J20" i="15"/>
  <c r="AF20" i="15" s="1"/>
  <c r="B20" i="15"/>
  <c r="X20" i="15" s="1"/>
  <c r="R19" i="15"/>
  <c r="K19" i="15"/>
  <c r="AG19" i="15" s="1"/>
  <c r="C19" i="15"/>
  <c r="Y19" i="15" s="1"/>
  <c r="S18" i="15"/>
  <c r="D18" i="15"/>
  <c r="Z18" i="15" s="1"/>
  <c r="U17" i="15"/>
  <c r="M17" i="15"/>
  <c r="AI17" i="15" s="1"/>
  <c r="F17" i="15"/>
  <c r="AB17" i="15" s="1"/>
  <c r="U16" i="15"/>
  <c r="M16" i="15"/>
  <c r="AI16" i="15" s="1"/>
  <c r="F16" i="15"/>
  <c r="AB16" i="15" s="1"/>
  <c r="P15" i="15"/>
  <c r="AL15" i="15" s="1"/>
  <c r="I15" i="15"/>
  <c r="AE15" i="15" s="1"/>
  <c r="T14" i="15"/>
  <c r="L14" i="15"/>
  <c r="AH14" i="15" s="1"/>
  <c r="E14" i="15"/>
  <c r="AA14" i="15" s="1"/>
  <c r="N13" i="15"/>
  <c r="AJ13" i="15" s="1"/>
  <c r="G13" i="15"/>
  <c r="AC13" i="15" s="1"/>
  <c r="P12" i="15"/>
  <c r="AL12" i="15" s="1"/>
  <c r="I12" i="15"/>
  <c r="AE12" i="15" s="1"/>
  <c r="P11" i="15"/>
  <c r="AL11" i="15" s="1"/>
  <c r="I11" i="15"/>
  <c r="AE11" i="15" s="1"/>
  <c r="Q10" i="15"/>
  <c r="J10" i="15"/>
  <c r="AF10" i="15" s="1"/>
  <c r="B10" i="15"/>
  <c r="X10" i="15" s="1"/>
  <c r="Q9" i="15"/>
  <c r="J9" i="15"/>
  <c r="AF9" i="15" s="1"/>
  <c r="B9" i="15"/>
  <c r="X9" i="15" s="1"/>
  <c r="S8" i="15"/>
  <c r="D8" i="15"/>
  <c r="Z8" i="15" s="1"/>
  <c r="U7" i="15"/>
  <c r="M7" i="15"/>
  <c r="AI7" i="15" s="1"/>
  <c r="F7" i="15"/>
  <c r="AB7" i="15" s="1"/>
  <c r="Q6" i="15"/>
  <c r="J6" i="15"/>
  <c r="AF6" i="15" s="1"/>
  <c r="B6" i="15"/>
  <c r="X6" i="15" s="1"/>
  <c r="S5" i="15"/>
  <c r="D5" i="15"/>
  <c r="Z5" i="15" s="1"/>
  <c r="Q28" i="15"/>
  <c r="AM28" i="15" s="1"/>
  <c r="BH28" i="15" s="1"/>
  <c r="R17" i="15"/>
  <c r="U15" i="15"/>
  <c r="D13" i="15"/>
  <c r="Z13" i="15" s="1"/>
  <c r="N10" i="15"/>
  <c r="AJ10" i="15" s="1"/>
  <c r="K7" i="15"/>
  <c r="AG7" i="15" s="1"/>
  <c r="S70" i="15"/>
  <c r="R47" i="15"/>
  <c r="U46" i="15"/>
  <c r="G45" i="15"/>
  <c r="AC45" i="15" s="1"/>
  <c r="R41" i="15"/>
  <c r="D40" i="15"/>
  <c r="Z40" i="15" s="1"/>
  <c r="Q35" i="15"/>
  <c r="AM35" i="15" s="1"/>
  <c r="B34" i="15"/>
  <c r="X34" i="15" s="1"/>
  <c r="P29" i="15"/>
  <c r="AL29" i="15" s="1"/>
  <c r="T28" i="15"/>
  <c r="B28" i="15"/>
  <c r="X28" i="15" s="1"/>
  <c r="K27" i="15"/>
  <c r="AG27" i="15" s="1"/>
  <c r="U26" i="15"/>
  <c r="C26" i="15"/>
  <c r="Y26" i="15" s="1"/>
  <c r="S24" i="15"/>
  <c r="G23" i="15"/>
  <c r="AC23" i="15" s="1"/>
  <c r="N22" i="15"/>
  <c r="AJ22" i="15" s="1"/>
  <c r="O21" i="15"/>
  <c r="AK21" i="15" s="1"/>
  <c r="F21" i="15"/>
  <c r="AB21" i="15" s="1"/>
  <c r="P20" i="15"/>
  <c r="AL20" i="15" s="1"/>
  <c r="I20" i="15"/>
  <c r="AE20" i="15" s="1"/>
  <c r="Q19" i="15"/>
  <c r="J19" i="15"/>
  <c r="AF19" i="15" s="1"/>
  <c r="B19" i="15"/>
  <c r="X19" i="15" s="1"/>
  <c r="R18" i="15"/>
  <c r="K18" i="15"/>
  <c r="AG18" i="15" s="1"/>
  <c r="C18" i="15"/>
  <c r="Y18" i="15" s="1"/>
  <c r="T17" i="15"/>
  <c r="L17" i="15"/>
  <c r="AH17" i="15" s="1"/>
  <c r="E17" i="15"/>
  <c r="AA17" i="15" s="1"/>
  <c r="T16" i="15"/>
  <c r="L16" i="15"/>
  <c r="AH16" i="15" s="1"/>
  <c r="E16" i="15"/>
  <c r="AA16" i="15" s="1"/>
  <c r="O15" i="15"/>
  <c r="AK15" i="15" s="1"/>
  <c r="H15" i="15"/>
  <c r="AD15" i="15" s="1"/>
  <c r="S14" i="15"/>
  <c r="D14" i="15"/>
  <c r="Z14" i="15" s="1"/>
  <c r="U13" i="15"/>
  <c r="M13" i="15"/>
  <c r="AI13" i="15" s="1"/>
  <c r="F13" i="15"/>
  <c r="AB13" i="15" s="1"/>
  <c r="O12" i="15"/>
  <c r="AK12" i="15" s="1"/>
  <c r="H12" i="15"/>
  <c r="AD12" i="15" s="1"/>
  <c r="O11" i="15"/>
  <c r="AK11" i="15" s="1"/>
  <c r="H11" i="15"/>
  <c r="AD11" i="15" s="1"/>
  <c r="P10" i="15"/>
  <c r="AL10" i="15" s="1"/>
  <c r="I10" i="15"/>
  <c r="AE10" i="15" s="1"/>
  <c r="P9" i="15"/>
  <c r="AL9" i="15" s="1"/>
  <c r="I9" i="15"/>
  <c r="AE9" i="15" s="1"/>
  <c r="R8" i="15"/>
  <c r="K8" i="15"/>
  <c r="AG8" i="15" s="1"/>
  <c r="C8" i="15"/>
  <c r="Y8" i="15" s="1"/>
  <c r="T7" i="15"/>
  <c r="L7" i="15"/>
  <c r="AH7" i="15" s="1"/>
  <c r="E7" i="15"/>
  <c r="AA7" i="15" s="1"/>
  <c r="P6" i="15"/>
  <c r="AL6" i="15" s="1"/>
  <c r="I6" i="15"/>
  <c r="AE6" i="15" s="1"/>
  <c r="R5" i="15"/>
  <c r="K5" i="15"/>
  <c r="AG5" i="15" s="1"/>
  <c r="C5" i="15"/>
  <c r="Q36" i="15"/>
  <c r="AM36" i="15" s="1"/>
  <c r="D21" i="15"/>
  <c r="Z21" i="15" s="1"/>
  <c r="K17" i="15"/>
  <c r="AG17" i="15" s="1"/>
  <c r="M15" i="15"/>
  <c r="AI15" i="15" s="1"/>
  <c r="M12" i="15"/>
  <c r="AI12" i="15" s="1"/>
  <c r="N9" i="15"/>
  <c r="AJ9" i="15" s="1"/>
  <c r="G6" i="15"/>
  <c r="AC6" i="15" s="1"/>
  <c r="L51" i="15"/>
  <c r="AH51" i="15" s="1"/>
  <c r="O48" i="15"/>
  <c r="AK48" i="15" s="1"/>
  <c r="K47" i="15"/>
  <c r="AG47" i="15" s="1"/>
  <c r="M46" i="15"/>
  <c r="AI46" i="15" s="1"/>
  <c r="Q42" i="15"/>
  <c r="AM42" i="15" s="1"/>
  <c r="K41" i="15"/>
  <c r="AG41" i="15" s="1"/>
  <c r="J35" i="15"/>
  <c r="AF35" i="15" s="1"/>
  <c r="I29" i="15"/>
  <c r="AE29" i="15" s="1"/>
  <c r="R28" i="15"/>
  <c r="AN28" i="15" s="1"/>
  <c r="BI28" i="15" s="1"/>
  <c r="J27" i="15"/>
  <c r="AF27" i="15" s="1"/>
  <c r="S26" i="15"/>
  <c r="G25" i="15"/>
  <c r="AC25" i="15" s="1"/>
  <c r="N24" i="15"/>
  <c r="AJ24" i="15" s="1"/>
  <c r="BE24" i="15" s="1"/>
  <c r="F23" i="15"/>
  <c r="AB23" i="15" s="1"/>
  <c r="L22" i="15"/>
  <c r="AH22" i="15" s="1"/>
  <c r="N21" i="15"/>
  <c r="AJ21" i="15" s="1"/>
  <c r="E21" i="15"/>
  <c r="AA21" i="15" s="1"/>
  <c r="O20" i="15"/>
  <c r="AK20" i="15" s="1"/>
  <c r="H20" i="15"/>
  <c r="AD20" i="15" s="1"/>
  <c r="P19" i="15"/>
  <c r="AL19" i="15" s="1"/>
  <c r="I19" i="15"/>
  <c r="AE19" i="15" s="1"/>
  <c r="Q18" i="15"/>
  <c r="AM18" i="15" s="1"/>
  <c r="J18" i="15"/>
  <c r="AF18" i="15" s="1"/>
  <c r="B18" i="15"/>
  <c r="X18" i="15" s="1"/>
  <c r="S17" i="15"/>
  <c r="D17" i="15"/>
  <c r="Z17" i="15" s="1"/>
  <c r="S16" i="15"/>
  <c r="D16" i="15"/>
  <c r="Z16" i="15" s="1"/>
  <c r="AU16" i="15" s="1"/>
  <c r="N15" i="15"/>
  <c r="AJ15" i="15" s="1"/>
  <c r="BE15" i="15" s="1"/>
  <c r="G15" i="15"/>
  <c r="AC15" i="15" s="1"/>
  <c r="R14" i="15"/>
  <c r="AN14" i="15" s="1"/>
  <c r="K14" i="15"/>
  <c r="AG14" i="15" s="1"/>
  <c r="BB14" i="15" s="1"/>
  <c r="C14" i="15"/>
  <c r="Y14" i="15" s="1"/>
  <c r="T13" i="15"/>
  <c r="L13" i="15"/>
  <c r="AH13" i="15" s="1"/>
  <c r="E13" i="15"/>
  <c r="AA13" i="15" s="1"/>
  <c r="AV13" i="15" s="1"/>
  <c r="N12" i="15"/>
  <c r="AJ12" i="15" s="1"/>
  <c r="G12" i="15"/>
  <c r="AC12" i="15" s="1"/>
  <c r="N11" i="15"/>
  <c r="AJ11" i="15" s="1"/>
  <c r="G11" i="15"/>
  <c r="AC11" i="15" s="1"/>
  <c r="O10" i="15"/>
  <c r="AK10" i="15" s="1"/>
  <c r="H10" i="15"/>
  <c r="AD10" i="15" s="1"/>
  <c r="O9" i="15"/>
  <c r="AK9" i="15" s="1"/>
  <c r="H9" i="15"/>
  <c r="AD9" i="15" s="1"/>
  <c r="Q8" i="15"/>
  <c r="J8" i="15"/>
  <c r="AF8" i="15" s="1"/>
  <c r="B8" i="15"/>
  <c r="X8" i="15" s="1"/>
  <c r="S7" i="15"/>
  <c r="D7" i="15"/>
  <c r="Z7" i="15" s="1"/>
  <c r="O6" i="15"/>
  <c r="AK6" i="15" s="1"/>
  <c r="H6" i="15"/>
  <c r="AD6" i="15" s="1"/>
  <c r="Q5" i="15"/>
  <c r="AM5" i="15" s="1"/>
  <c r="J5" i="15"/>
  <c r="AF5" i="15" s="1"/>
  <c r="B5" i="15"/>
  <c r="Q71" i="15"/>
  <c r="AM71" i="15" s="1"/>
  <c r="S58" i="15"/>
  <c r="L49" i="15"/>
  <c r="AH49" i="15" s="1"/>
  <c r="C47" i="15"/>
  <c r="Y47" i="15" s="1"/>
  <c r="F46" i="15"/>
  <c r="AB46" i="15" s="1"/>
  <c r="J42" i="15"/>
  <c r="AF42" i="15" s="1"/>
  <c r="U31" i="15"/>
  <c r="R26" i="15"/>
  <c r="J22" i="15"/>
  <c r="AF22" i="15" s="1"/>
  <c r="O19" i="15"/>
  <c r="AK19" i="15" s="1"/>
  <c r="BF19" i="15" s="1"/>
  <c r="C17" i="15"/>
  <c r="Y17" i="15" s="1"/>
  <c r="F15" i="15"/>
  <c r="AB15" i="15" s="1"/>
  <c r="M11" i="15"/>
  <c r="AI11" i="15" s="1"/>
  <c r="P8" i="15"/>
  <c r="AL8" i="15" s="1"/>
  <c r="N6" i="15"/>
  <c r="AJ6" i="15" s="1"/>
  <c r="V104" i="14"/>
  <c r="N104" i="14"/>
  <c r="F104" i="14"/>
  <c r="S103" i="14"/>
  <c r="K103" i="14"/>
  <c r="C103" i="14"/>
  <c r="Z103" i="14" s="1"/>
  <c r="P102" i="14"/>
  <c r="H102" i="14"/>
  <c r="U101" i="14"/>
  <c r="M101" i="14"/>
  <c r="E101" i="14"/>
  <c r="AB101" i="14" s="1"/>
  <c r="R100" i="14"/>
  <c r="J100" i="14"/>
  <c r="B100" i="14"/>
  <c r="Y100" i="14" s="1"/>
  <c r="O99" i="14"/>
  <c r="G99" i="14"/>
  <c r="T98" i="14"/>
  <c r="L98" i="14"/>
  <c r="D98" i="14"/>
  <c r="AA98" i="14" s="1"/>
  <c r="Q97" i="14"/>
  <c r="I97" i="14"/>
  <c r="V96" i="14"/>
  <c r="N96" i="14"/>
  <c r="F96" i="14"/>
  <c r="S95" i="14"/>
  <c r="K95" i="14"/>
  <c r="C95" i="14"/>
  <c r="Z95" i="14" s="1"/>
  <c r="P94" i="14"/>
  <c r="H94" i="14"/>
  <c r="U93" i="14"/>
  <c r="M93" i="14"/>
  <c r="E93" i="14"/>
  <c r="AB93" i="14" s="1"/>
  <c r="R92" i="14"/>
  <c r="J92" i="14"/>
  <c r="B92" i="14"/>
  <c r="Y92" i="14" s="1"/>
  <c r="O91" i="14"/>
  <c r="G91" i="14"/>
  <c r="T90" i="14"/>
  <c r="L90" i="14"/>
  <c r="D90" i="14"/>
  <c r="AA90" i="14" s="1"/>
  <c r="Q89" i="14"/>
  <c r="I89" i="14"/>
  <c r="V88" i="14"/>
  <c r="N88" i="14"/>
  <c r="F88" i="14"/>
  <c r="S87" i="14"/>
  <c r="K87" i="14"/>
  <c r="C87" i="14"/>
  <c r="Z87" i="14" s="1"/>
  <c r="P86" i="14"/>
  <c r="H86" i="14"/>
  <c r="U85" i="14"/>
  <c r="M85" i="14"/>
  <c r="E85" i="14"/>
  <c r="AB85" i="14" s="1"/>
  <c r="R84" i="14"/>
  <c r="J84" i="14"/>
  <c r="B84" i="14"/>
  <c r="Y84" i="14" s="1"/>
  <c r="O83" i="14"/>
  <c r="G83" i="14"/>
  <c r="U104" i="14"/>
  <c r="M104" i="14"/>
  <c r="E104" i="14"/>
  <c r="AB104" i="14" s="1"/>
  <c r="R103" i="14"/>
  <c r="J103" i="14"/>
  <c r="B103" i="14"/>
  <c r="Y103" i="14" s="1"/>
  <c r="O102" i="14"/>
  <c r="G102" i="14"/>
  <c r="T101" i="14"/>
  <c r="L101" i="14"/>
  <c r="D101" i="14"/>
  <c r="AA101" i="14" s="1"/>
  <c r="Q100" i="14"/>
  <c r="I100" i="14"/>
  <c r="V99" i="14"/>
  <c r="N99" i="14"/>
  <c r="F99" i="14"/>
  <c r="S98" i="14"/>
  <c r="K98" i="14"/>
  <c r="C98" i="14"/>
  <c r="Z98" i="14" s="1"/>
  <c r="P97" i="14"/>
  <c r="H97" i="14"/>
  <c r="U96" i="14"/>
  <c r="M96" i="14"/>
  <c r="E96" i="14"/>
  <c r="AB96" i="14" s="1"/>
  <c r="R95" i="14"/>
  <c r="J95" i="14"/>
  <c r="B95" i="14"/>
  <c r="Y95" i="14" s="1"/>
  <c r="O94" i="14"/>
  <c r="G94" i="14"/>
  <c r="T93" i="14"/>
  <c r="L93" i="14"/>
  <c r="D93" i="14"/>
  <c r="AA93" i="14" s="1"/>
  <c r="Q92" i="14"/>
  <c r="I92" i="14"/>
  <c r="V91" i="14"/>
  <c r="N91" i="14"/>
  <c r="F91" i="14"/>
  <c r="S90" i="14"/>
  <c r="K90" i="14"/>
  <c r="C90" i="14"/>
  <c r="Z90" i="14" s="1"/>
  <c r="P89" i="14"/>
  <c r="H89" i="14"/>
  <c r="U88" i="14"/>
  <c r="M88" i="14"/>
  <c r="E88" i="14"/>
  <c r="AB88" i="14" s="1"/>
  <c r="R87" i="14"/>
  <c r="J87" i="14"/>
  <c r="B87" i="14"/>
  <c r="Y87" i="14" s="1"/>
  <c r="O86" i="14"/>
  <c r="G86" i="14"/>
  <c r="T85" i="14"/>
  <c r="L85" i="14"/>
  <c r="D85" i="14"/>
  <c r="AA85" i="14" s="1"/>
  <c r="Q84" i="14"/>
  <c r="I84" i="14"/>
  <c r="V83" i="14"/>
  <c r="N83" i="14"/>
  <c r="F83" i="14"/>
  <c r="S82" i="14"/>
  <c r="K82" i="14"/>
  <c r="C82" i="14"/>
  <c r="Z82" i="14" s="1"/>
  <c r="P81" i="14"/>
  <c r="H81" i="14"/>
  <c r="U80" i="14"/>
  <c r="M80" i="14"/>
  <c r="E80" i="14"/>
  <c r="AB80" i="14" s="1"/>
  <c r="R79" i="14"/>
  <c r="J79" i="14"/>
  <c r="B79" i="14"/>
  <c r="Y79" i="14" s="1"/>
  <c r="O78" i="14"/>
  <c r="G78" i="14"/>
  <c r="T77" i="14"/>
  <c r="L77" i="14"/>
  <c r="D77" i="14"/>
  <c r="AA77" i="14" s="1"/>
  <c r="Q76" i="14"/>
  <c r="I76" i="14"/>
  <c r="V75" i="14"/>
  <c r="N75" i="14"/>
  <c r="F75" i="14"/>
  <c r="AC75" i="14" s="1"/>
  <c r="S74" i="14"/>
  <c r="K74" i="14"/>
  <c r="C74" i="14"/>
  <c r="Z74" i="14" s="1"/>
  <c r="P73" i="14"/>
  <c r="H73" i="14"/>
  <c r="U72" i="14"/>
  <c r="T104" i="14"/>
  <c r="L104" i="14"/>
  <c r="D104" i="14"/>
  <c r="AA104" i="14" s="1"/>
  <c r="Q103" i="14"/>
  <c r="I103" i="14"/>
  <c r="V102" i="14"/>
  <c r="N102" i="14"/>
  <c r="F102" i="14"/>
  <c r="S101" i="14"/>
  <c r="K101" i="14"/>
  <c r="C101" i="14"/>
  <c r="Z101" i="14" s="1"/>
  <c r="P100" i="14"/>
  <c r="H100" i="14"/>
  <c r="U99" i="14"/>
  <c r="M99" i="14"/>
  <c r="E99" i="14"/>
  <c r="AB99" i="14" s="1"/>
  <c r="R98" i="14"/>
  <c r="J98" i="14"/>
  <c r="B98" i="14"/>
  <c r="Y98" i="14" s="1"/>
  <c r="O97" i="14"/>
  <c r="G97" i="14"/>
  <c r="T96" i="14"/>
  <c r="L96" i="14"/>
  <c r="D96" i="14"/>
  <c r="AA96" i="14" s="1"/>
  <c r="Q95" i="14"/>
  <c r="I95" i="14"/>
  <c r="V94" i="14"/>
  <c r="N94" i="14"/>
  <c r="F94" i="14"/>
  <c r="S93" i="14"/>
  <c r="K93" i="14"/>
  <c r="C93" i="14"/>
  <c r="Z93" i="14" s="1"/>
  <c r="P92" i="14"/>
  <c r="H92" i="14"/>
  <c r="U91" i="14"/>
  <c r="M91" i="14"/>
  <c r="E91" i="14"/>
  <c r="AB91" i="14" s="1"/>
  <c r="R90" i="14"/>
  <c r="J90" i="14"/>
  <c r="B90" i="14"/>
  <c r="Y90" i="14" s="1"/>
  <c r="O89" i="14"/>
  <c r="G89" i="14"/>
  <c r="T88" i="14"/>
  <c r="L88" i="14"/>
  <c r="D88" i="14"/>
  <c r="AA88" i="14" s="1"/>
  <c r="Q87" i="14"/>
  <c r="I87" i="14"/>
  <c r="V86" i="14"/>
  <c r="N86" i="14"/>
  <c r="F86" i="14"/>
  <c r="S85" i="14"/>
  <c r="K85" i="14"/>
  <c r="C85" i="14"/>
  <c r="Z85" i="14" s="1"/>
  <c r="P84" i="14"/>
  <c r="H84" i="14"/>
  <c r="U83" i="14"/>
  <c r="M83" i="14"/>
  <c r="E83" i="14"/>
  <c r="AB83" i="14" s="1"/>
  <c r="R82" i="14"/>
  <c r="J82" i="14"/>
  <c r="B82" i="14"/>
  <c r="Y82" i="14" s="1"/>
  <c r="O81" i="14"/>
  <c r="G81" i="14"/>
  <c r="T80" i="14"/>
  <c r="L80" i="14"/>
  <c r="D80" i="14"/>
  <c r="AA80" i="14" s="1"/>
  <c r="Q79" i="14"/>
  <c r="I79" i="14"/>
  <c r="V78" i="14"/>
  <c r="N78" i="14"/>
  <c r="F78" i="14"/>
  <c r="S77" i="14"/>
  <c r="K77" i="14"/>
  <c r="C77" i="14"/>
  <c r="Z77" i="14" s="1"/>
  <c r="P76" i="14"/>
  <c r="H76" i="14"/>
  <c r="U75" i="14"/>
  <c r="M75" i="14"/>
  <c r="E75" i="14"/>
  <c r="AB75" i="14" s="1"/>
  <c r="R74" i="14"/>
  <c r="J74" i="14"/>
  <c r="B74" i="14"/>
  <c r="Y74" i="14" s="1"/>
  <c r="O73" i="14"/>
  <c r="G73" i="14"/>
  <c r="T72" i="14"/>
  <c r="S104" i="14"/>
  <c r="R104" i="14"/>
  <c r="J104" i="14"/>
  <c r="B104" i="14"/>
  <c r="Y104" i="14" s="1"/>
  <c r="O103" i="14"/>
  <c r="G103" i="14"/>
  <c r="T102" i="14"/>
  <c r="L102" i="14"/>
  <c r="D102" i="14"/>
  <c r="AA102" i="14" s="1"/>
  <c r="Q101" i="14"/>
  <c r="I101" i="14"/>
  <c r="V100" i="14"/>
  <c r="N100" i="14"/>
  <c r="F100" i="14"/>
  <c r="S99" i="14"/>
  <c r="K99" i="14"/>
  <c r="C99" i="14"/>
  <c r="Z99" i="14" s="1"/>
  <c r="P98" i="14"/>
  <c r="H98" i="14"/>
  <c r="U97" i="14"/>
  <c r="M97" i="14"/>
  <c r="E97" i="14"/>
  <c r="AB97" i="14" s="1"/>
  <c r="R96" i="14"/>
  <c r="J96" i="14"/>
  <c r="B96" i="14"/>
  <c r="Y96" i="14" s="1"/>
  <c r="O95" i="14"/>
  <c r="G95" i="14"/>
  <c r="T94" i="14"/>
  <c r="L94" i="14"/>
  <c r="D94" i="14"/>
  <c r="AA94" i="14" s="1"/>
  <c r="Q93" i="14"/>
  <c r="I93" i="14"/>
  <c r="V92" i="14"/>
  <c r="N92" i="14"/>
  <c r="F92" i="14"/>
  <c r="S91" i="14"/>
  <c r="K91" i="14"/>
  <c r="C91" i="14"/>
  <c r="Z91" i="14" s="1"/>
  <c r="P90" i="14"/>
  <c r="H90" i="14"/>
  <c r="U89" i="14"/>
  <c r="M89" i="14"/>
  <c r="E89" i="14"/>
  <c r="AB89" i="14" s="1"/>
  <c r="R88" i="14"/>
  <c r="J88" i="14"/>
  <c r="B88" i="14"/>
  <c r="Y88" i="14" s="1"/>
  <c r="O87" i="14"/>
  <c r="G87" i="14"/>
  <c r="T86" i="14"/>
  <c r="L86" i="14"/>
  <c r="D86" i="14"/>
  <c r="AA86" i="14" s="1"/>
  <c r="Q85" i="14"/>
  <c r="I85" i="14"/>
  <c r="V84" i="14"/>
  <c r="N84" i="14"/>
  <c r="F84" i="14"/>
  <c r="S83" i="14"/>
  <c r="K83" i="14"/>
  <c r="C83" i="14"/>
  <c r="Z83" i="14" s="1"/>
  <c r="P82" i="14"/>
  <c r="H82" i="14"/>
  <c r="U81" i="14"/>
  <c r="M81" i="14"/>
  <c r="E81" i="14"/>
  <c r="AB81" i="14" s="1"/>
  <c r="R80" i="14"/>
  <c r="J80" i="14"/>
  <c r="B80" i="14"/>
  <c r="Y80" i="14" s="1"/>
  <c r="O79" i="14"/>
  <c r="G79" i="14"/>
  <c r="T78" i="14"/>
  <c r="L78" i="14"/>
  <c r="D78" i="14"/>
  <c r="AA78" i="14" s="1"/>
  <c r="Q77" i="14"/>
  <c r="I77" i="14"/>
  <c r="V76" i="14"/>
  <c r="N76" i="14"/>
  <c r="F76" i="14"/>
  <c r="AC76" i="14" s="1"/>
  <c r="S75" i="14"/>
  <c r="K75" i="14"/>
  <c r="C75" i="14"/>
  <c r="Z75" i="14" s="1"/>
  <c r="P74" i="14"/>
  <c r="H74" i="14"/>
  <c r="U73" i="14"/>
  <c r="M73" i="14"/>
  <c r="E73" i="14"/>
  <c r="AB73" i="14" s="1"/>
  <c r="R72" i="14"/>
  <c r="Q104" i="14"/>
  <c r="I104" i="14"/>
  <c r="V103" i="14"/>
  <c r="N103" i="14"/>
  <c r="F103" i="14"/>
  <c r="S102" i="14"/>
  <c r="K102" i="14"/>
  <c r="C102" i="14"/>
  <c r="Z102" i="14" s="1"/>
  <c r="P101" i="14"/>
  <c r="H101" i="14"/>
  <c r="U100" i="14"/>
  <c r="M100" i="14"/>
  <c r="E100" i="14"/>
  <c r="AB100" i="14" s="1"/>
  <c r="R99" i="14"/>
  <c r="J99" i="14"/>
  <c r="B99" i="14"/>
  <c r="Y99" i="14" s="1"/>
  <c r="O98" i="14"/>
  <c r="G98" i="14"/>
  <c r="T97" i="14"/>
  <c r="L97" i="14"/>
  <c r="D97" i="14"/>
  <c r="AA97" i="14" s="1"/>
  <c r="Q96" i="14"/>
  <c r="I96" i="14"/>
  <c r="V95" i="14"/>
  <c r="N95" i="14"/>
  <c r="F95" i="14"/>
  <c r="S94" i="14"/>
  <c r="K94" i="14"/>
  <c r="C94" i="14"/>
  <c r="Z94" i="14" s="1"/>
  <c r="P93" i="14"/>
  <c r="H93" i="14"/>
  <c r="U92" i="14"/>
  <c r="M92" i="14"/>
  <c r="E92" i="14"/>
  <c r="AB92" i="14" s="1"/>
  <c r="R91" i="14"/>
  <c r="J91" i="14"/>
  <c r="B91" i="14"/>
  <c r="Y91" i="14" s="1"/>
  <c r="O90" i="14"/>
  <c r="G90" i="14"/>
  <c r="T89" i="14"/>
  <c r="L89" i="14"/>
  <c r="D89" i="14"/>
  <c r="AA89" i="14" s="1"/>
  <c r="Q88" i="14"/>
  <c r="I88" i="14"/>
  <c r="V87" i="14"/>
  <c r="N87" i="14"/>
  <c r="F87" i="14"/>
  <c r="AC87" i="14" s="1"/>
  <c r="S86" i="14"/>
  <c r="K86" i="14"/>
  <c r="C86" i="14"/>
  <c r="Z86" i="14" s="1"/>
  <c r="P85" i="14"/>
  <c r="H85" i="14"/>
  <c r="U84" i="14"/>
  <c r="M84" i="14"/>
  <c r="E84" i="14"/>
  <c r="AB84" i="14" s="1"/>
  <c r="R83" i="14"/>
  <c r="J83" i="14"/>
  <c r="B83" i="14"/>
  <c r="Y83" i="14" s="1"/>
  <c r="O82" i="14"/>
  <c r="G82" i="14"/>
  <c r="T81" i="14"/>
  <c r="L81" i="14"/>
  <c r="D81" i="14"/>
  <c r="AA81" i="14" s="1"/>
  <c r="Q80" i="14"/>
  <c r="I80" i="14"/>
  <c r="V79" i="14"/>
  <c r="N79" i="14"/>
  <c r="F79" i="14"/>
  <c r="S78" i="14"/>
  <c r="K78" i="14"/>
  <c r="C78" i="14"/>
  <c r="Z78" i="14" s="1"/>
  <c r="P77" i="14"/>
  <c r="H77" i="14"/>
  <c r="U76" i="14"/>
  <c r="M76" i="14"/>
  <c r="E76" i="14"/>
  <c r="AB76" i="14" s="1"/>
  <c r="R75" i="14"/>
  <c r="J75" i="14"/>
  <c r="B75" i="14"/>
  <c r="Y75" i="14" s="1"/>
  <c r="O74" i="14"/>
  <c r="G74" i="14"/>
  <c r="T73" i="14"/>
  <c r="L73" i="14"/>
  <c r="D73" i="14"/>
  <c r="AA73" i="14" s="1"/>
  <c r="Q72" i="14"/>
  <c r="P104" i="14"/>
  <c r="H104" i="14"/>
  <c r="U103" i="14"/>
  <c r="M103" i="14"/>
  <c r="E103" i="14"/>
  <c r="AB103" i="14" s="1"/>
  <c r="R102" i="14"/>
  <c r="J102" i="14"/>
  <c r="B102" i="14"/>
  <c r="Y102" i="14" s="1"/>
  <c r="O101" i="14"/>
  <c r="G101" i="14"/>
  <c r="T100" i="14"/>
  <c r="L100" i="14"/>
  <c r="D100" i="14"/>
  <c r="AA100" i="14" s="1"/>
  <c r="Q99" i="14"/>
  <c r="I99" i="14"/>
  <c r="V98" i="14"/>
  <c r="N98" i="14"/>
  <c r="F98" i="14"/>
  <c r="AC98" i="14" s="1"/>
  <c r="S97" i="14"/>
  <c r="K97" i="14"/>
  <c r="C97" i="14"/>
  <c r="Z97" i="14" s="1"/>
  <c r="P96" i="14"/>
  <c r="H96" i="14"/>
  <c r="U95" i="14"/>
  <c r="M95" i="14"/>
  <c r="E95" i="14"/>
  <c r="AB95" i="14" s="1"/>
  <c r="R94" i="14"/>
  <c r="J94" i="14"/>
  <c r="B94" i="14"/>
  <c r="Y94" i="14" s="1"/>
  <c r="O93" i="14"/>
  <c r="G93" i="14"/>
  <c r="T92" i="14"/>
  <c r="L92" i="14"/>
  <c r="D92" i="14"/>
  <c r="AA92" i="14" s="1"/>
  <c r="Q91" i="14"/>
  <c r="I91" i="14"/>
  <c r="V90" i="14"/>
  <c r="N90" i="14"/>
  <c r="F90" i="14"/>
  <c r="S89" i="14"/>
  <c r="K89" i="14"/>
  <c r="C89" i="14"/>
  <c r="Z89" i="14" s="1"/>
  <c r="P88" i="14"/>
  <c r="H88" i="14"/>
  <c r="U87" i="14"/>
  <c r="M87" i="14"/>
  <c r="E87" i="14"/>
  <c r="AB87" i="14" s="1"/>
  <c r="R86" i="14"/>
  <c r="J86" i="14"/>
  <c r="B86" i="14"/>
  <c r="Y86" i="14" s="1"/>
  <c r="O85" i="14"/>
  <c r="G85" i="14"/>
  <c r="T84" i="14"/>
  <c r="L84" i="14"/>
  <c r="D84" i="14"/>
  <c r="AA84" i="14" s="1"/>
  <c r="Q83" i="14"/>
  <c r="I83" i="14"/>
  <c r="V82" i="14"/>
  <c r="N82" i="14"/>
  <c r="F82" i="14"/>
  <c r="S81" i="14"/>
  <c r="K81" i="14"/>
  <c r="C81" i="14"/>
  <c r="Z81" i="14" s="1"/>
  <c r="P80" i="14"/>
  <c r="H80" i="14"/>
  <c r="U79" i="14"/>
  <c r="M79" i="14"/>
  <c r="E79" i="14"/>
  <c r="AB79" i="14" s="1"/>
  <c r="R78" i="14"/>
  <c r="J78" i="14"/>
  <c r="B78" i="14"/>
  <c r="Y78" i="14" s="1"/>
  <c r="O77" i="14"/>
  <c r="G77" i="14"/>
  <c r="T76" i="14"/>
  <c r="L76" i="14"/>
  <c r="D76" i="14"/>
  <c r="AA76" i="14" s="1"/>
  <c r="Q75" i="14"/>
  <c r="I75" i="14"/>
  <c r="V74" i="14"/>
  <c r="N74" i="14"/>
  <c r="F74" i="14"/>
  <c r="S73" i="14"/>
  <c r="K73" i="14"/>
  <c r="C73" i="14"/>
  <c r="Z73" i="14" s="1"/>
  <c r="P72" i="14"/>
  <c r="O104" i="14"/>
  <c r="G104" i="14"/>
  <c r="T103" i="14"/>
  <c r="L103" i="14"/>
  <c r="D103" i="14"/>
  <c r="AA103" i="14" s="1"/>
  <c r="Q102" i="14"/>
  <c r="I102" i="14"/>
  <c r="V101" i="14"/>
  <c r="N101" i="14"/>
  <c r="F101" i="14"/>
  <c r="AC101" i="14" s="1"/>
  <c r="S100" i="14"/>
  <c r="K100" i="14"/>
  <c r="C100" i="14"/>
  <c r="Z100" i="14" s="1"/>
  <c r="P99" i="14"/>
  <c r="H99" i="14"/>
  <c r="U98" i="14"/>
  <c r="M98" i="14"/>
  <c r="E98" i="14"/>
  <c r="AB98" i="14" s="1"/>
  <c r="R97" i="14"/>
  <c r="J97" i="14"/>
  <c r="B97" i="14"/>
  <c r="Y97" i="14" s="1"/>
  <c r="O96" i="14"/>
  <c r="G96" i="14"/>
  <c r="T95" i="14"/>
  <c r="L95" i="14"/>
  <c r="D95" i="14"/>
  <c r="AA95" i="14" s="1"/>
  <c r="Q94" i="14"/>
  <c r="I94" i="14"/>
  <c r="V93" i="14"/>
  <c r="N93" i="14"/>
  <c r="F93" i="14"/>
  <c r="AC93" i="14" s="1"/>
  <c r="S92" i="14"/>
  <c r="K92" i="14"/>
  <c r="C92" i="14"/>
  <c r="Z92" i="14" s="1"/>
  <c r="P91" i="14"/>
  <c r="H91" i="14"/>
  <c r="U90" i="14"/>
  <c r="M90" i="14"/>
  <c r="E90" i="14"/>
  <c r="AB90" i="14" s="1"/>
  <c r="R89" i="14"/>
  <c r="J89" i="14"/>
  <c r="B89" i="14"/>
  <c r="Y89" i="14" s="1"/>
  <c r="O88" i="14"/>
  <c r="G88" i="14"/>
  <c r="T87" i="14"/>
  <c r="L87" i="14"/>
  <c r="D87" i="14"/>
  <c r="AA87" i="14" s="1"/>
  <c r="Q86" i="14"/>
  <c r="I86" i="14"/>
  <c r="V85" i="14"/>
  <c r="N85" i="14"/>
  <c r="F85" i="14"/>
  <c r="AC85" i="14" s="1"/>
  <c r="S84" i="14"/>
  <c r="K84" i="14"/>
  <c r="C84" i="14"/>
  <c r="Z84" i="14" s="1"/>
  <c r="P83" i="14"/>
  <c r="H83" i="14"/>
  <c r="U82" i="14"/>
  <c r="M82" i="14"/>
  <c r="E82" i="14"/>
  <c r="AB82" i="14" s="1"/>
  <c r="R81" i="14"/>
  <c r="J81" i="14"/>
  <c r="B81" i="14"/>
  <c r="Y81" i="14" s="1"/>
  <c r="O80" i="14"/>
  <c r="G80" i="14"/>
  <c r="T79" i="14"/>
  <c r="L79" i="14"/>
  <c r="D79" i="14"/>
  <c r="AA79" i="14" s="1"/>
  <c r="Q78" i="14"/>
  <c r="I78" i="14"/>
  <c r="V77" i="14"/>
  <c r="N77" i="14"/>
  <c r="F77" i="14"/>
  <c r="S76" i="14"/>
  <c r="K76" i="14"/>
  <c r="C76" i="14"/>
  <c r="Z76" i="14" s="1"/>
  <c r="P75" i="14"/>
  <c r="H75" i="14"/>
  <c r="U74" i="14"/>
  <c r="M74" i="14"/>
  <c r="E74" i="14"/>
  <c r="AB74" i="14" s="1"/>
  <c r="R73" i="14"/>
  <c r="J73" i="14"/>
  <c r="B73" i="14"/>
  <c r="Y73" i="14" s="1"/>
  <c r="O72" i="14"/>
  <c r="K104" i="14"/>
  <c r="J101" i="14"/>
  <c r="I98" i="14"/>
  <c r="H95" i="14"/>
  <c r="G92" i="14"/>
  <c r="F89" i="14"/>
  <c r="AC89" i="14" s="1"/>
  <c r="AY89" i="14" s="1"/>
  <c r="E86" i="14"/>
  <c r="AB86" i="14" s="1"/>
  <c r="D83" i="14"/>
  <c r="AA83" i="14" s="1"/>
  <c r="N81" i="14"/>
  <c r="C80" i="14"/>
  <c r="Z80" i="14" s="1"/>
  <c r="M78" i="14"/>
  <c r="B77" i="14"/>
  <c r="Y77" i="14" s="1"/>
  <c r="L75" i="14"/>
  <c r="V73" i="14"/>
  <c r="M72" i="14"/>
  <c r="E72" i="14"/>
  <c r="AB72" i="14" s="1"/>
  <c r="R71" i="14"/>
  <c r="J71" i="14"/>
  <c r="B71" i="14"/>
  <c r="Y71" i="14" s="1"/>
  <c r="O70" i="14"/>
  <c r="G70" i="14"/>
  <c r="T69" i="14"/>
  <c r="L69" i="14"/>
  <c r="D69" i="14"/>
  <c r="AA69" i="14" s="1"/>
  <c r="Q68" i="14"/>
  <c r="I68" i="14"/>
  <c r="V67" i="14"/>
  <c r="N67" i="14"/>
  <c r="F67" i="14"/>
  <c r="S66" i="14"/>
  <c r="K66" i="14"/>
  <c r="C66" i="14"/>
  <c r="Z66" i="14" s="1"/>
  <c r="Q65" i="14"/>
  <c r="I65" i="14"/>
  <c r="V64" i="14"/>
  <c r="N64" i="14"/>
  <c r="F64" i="14"/>
  <c r="S63" i="14"/>
  <c r="K63" i="14"/>
  <c r="C63" i="14"/>
  <c r="Z63" i="14" s="1"/>
  <c r="P62" i="14"/>
  <c r="H62" i="14"/>
  <c r="U61" i="14"/>
  <c r="M61" i="14"/>
  <c r="E61" i="14"/>
  <c r="AB61" i="14" s="1"/>
  <c r="R60" i="14"/>
  <c r="J60" i="14"/>
  <c r="B60" i="14"/>
  <c r="Y60" i="14" s="1"/>
  <c r="O59" i="14"/>
  <c r="G59" i="14"/>
  <c r="T58" i="14"/>
  <c r="L58" i="14"/>
  <c r="D58" i="14"/>
  <c r="AA58" i="14" s="1"/>
  <c r="Q57" i="14"/>
  <c r="I57" i="14"/>
  <c r="V56" i="14"/>
  <c r="N56" i="14"/>
  <c r="C104" i="14"/>
  <c r="Z104" i="14" s="1"/>
  <c r="B101" i="14"/>
  <c r="Y101" i="14" s="1"/>
  <c r="V97" i="14"/>
  <c r="U94" i="14"/>
  <c r="T91" i="14"/>
  <c r="S88" i="14"/>
  <c r="R85" i="14"/>
  <c r="T82" i="14"/>
  <c r="I81" i="14"/>
  <c r="S79" i="14"/>
  <c r="H78" i="14"/>
  <c r="R76" i="14"/>
  <c r="G75" i="14"/>
  <c r="Q73" i="14"/>
  <c r="L72" i="14"/>
  <c r="D72" i="14"/>
  <c r="AA72" i="14" s="1"/>
  <c r="Q71" i="14"/>
  <c r="I71" i="14"/>
  <c r="V70" i="14"/>
  <c r="N70" i="14"/>
  <c r="F70" i="14"/>
  <c r="S69" i="14"/>
  <c r="K69" i="14"/>
  <c r="C69" i="14"/>
  <c r="Z69" i="14" s="1"/>
  <c r="P68" i="14"/>
  <c r="H68" i="14"/>
  <c r="U67" i="14"/>
  <c r="M67" i="14"/>
  <c r="E67" i="14"/>
  <c r="AB67" i="14" s="1"/>
  <c r="R66" i="14"/>
  <c r="J66" i="14"/>
  <c r="B66" i="14"/>
  <c r="Y66" i="14" s="1"/>
  <c r="P65" i="14"/>
  <c r="H65" i="14"/>
  <c r="U64" i="14"/>
  <c r="M64" i="14"/>
  <c r="E64" i="14"/>
  <c r="AB64" i="14" s="1"/>
  <c r="R63" i="14"/>
  <c r="J63" i="14"/>
  <c r="B63" i="14"/>
  <c r="Y63" i="14" s="1"/>
  <c r="O62" i="14"/>
  <c r="G62" i="14"/>
  <c r="T61" i="14"/>
  <c r="L61" i="14"/>
  <c r="D61" i="14"/>
  <c r="AA61" i="14" s="1"/>
  <c r="Q60" i="14"/>
  <c r="I60" i="14"/>
  <c r="V59" i="14"/>
  <c r="N59" i="14"/>
  <c r="F59" i="14"/>
  <c r="S58" i="14"/>
  <c r="K58" i="14"/>
  <c r="C58" i="14"/>
  <c r="Z58" i="14" s="1"/>
  <c r="P57" i="14"/>
  <c r="H57" i="14"/>
  <c r="U56" i="14"/>
  <c r="M56" i="14"/>
  <c r="E56" i="14"/>
  <c r="AB56" i="14" s="1"/>
  <c r="R55" i="14"/>
  <c r="P103" i="14"/>
  <c r="O100" i="14"/>
  <c r="N97" i="14"/>
  <c r="M94" i="14"/>
  <c r="L91" i="14"/>
  <c r="K88" i="14"/>
  <c r="J85" i="14"/>
  <c r="Q82" i="14"/>
  <c r="F81" i="14"/>
  <c r="P79" i="14"/>
  <c r="E78" i="14"/>
  <c r="AB78" i="14" s="1"/>
  <c r="O76" i="14"/>
  <c r="D75" i="14"/>
  <c r="AA75" i="14" s="1"/>
  <c r="N73" i="14"/>
  <c r="K72" i="14"/>
  <c r="C72" i="14"/>
  <c r="Z72" i="14" s="1"/>
  <c r="P71" i="14"/>
  <c r="H71" i="14"/>
  <c r="U70" i="14"/>
  <c r="M70" i="14"/>
  <c r="E70" i="14"/>
  <c r="AB70" i="14" s="1"/>
  <c r="R69" i="14"/>
  <c r="J69" i="14"/>
  <c r="B69" i="14"/>
  <c r="Y69" i="14" s="1"/>
  <c r="O68" i="14"/>
  <c r="G68" i="14"/>
  <c r="T67" i="14"/>
  <c r="L67" i="14"/>
  <c r="D67" i="14"/>
  <c r="AA67" i="14" s="1"/>
  <c r="Q66" i="14"/>
  <c r="I66" i="14"/>
  <c r="O65" i="14"/>
  <c r="G65" i="14"/>
  <c r="T64" i="14"/>
  <c r="L64" i="14"/>
  <c r="D64" i="14"/>
  <c r="AA64" i="14" s="1"/>
  <c r="Q63" i="14"/>
  <c r="I63" i="14"/>
  <c r="V62" i="14"/>
  <c r="N62" i="14"/>
  <c r="F62" i="14"/>
  <c r="S61" i="14"/>
  <c r="K61" i="14"/>
  <c r="C61" i="14"/>
  <c r="Z61" i="14" s="1"/>
  <c r="P60" i="14"/>
  <c r="H60" i="14"/>
  <c r="U59" i="14"/>
  <c r="M59" i="14"/>
  <c r="E59" i="14"/>
  <c r="AB59" i="14" s="1"/>
  <c r="R58" i="14"/>
  <c r="J58" i="14"/>
  <c r="B58" i="14"/>
  <c r="Y58" i="14" s="1"/>
  <c r="O57" i="14"/>
  <c r="G57" i="14"/>
  <c r="T56" i="14"/>
  <c r="L56" i="14"/>
  <c r="D56" i="14"/>
  <c r="AA56" i="14" s="1"/>
  <c r="Q55" i="14"/>
  <c r="I55" i="14"/>
  <c r="V54" i="14"/>
  <c r="N54" i="14"/>
  <c r="F54" i="14"/>
  <c r="S53" i="14"/>
  <c r="K53" i="14"/>
  <c r="C53" i="14"/>
  <c r="Z53" i="14" s="1"/>
  <c r="Q52" i="14"/>
  <c r="I52" i="14"/>
  <c r="V51" i="14"/>
  <c r="N51" i="14"/>
  <c r="F51" i="14"/>
  <c r="T50" i="14"/>
  <c r="L50" i="14"/>
  <c r="D50" i="14"/>
  <c r="AA50" i="14" s="1"/>
  <c r="Q49" i="14"/>
  <c r="I49" i="14"/>
  <c r="O48" i="14"/>
  <c r="G48" i="14"/>
  <c r="T47" i="14"/>
  <c r="L47" i="14"/>
  <c r="D47" i="14"/>
  <c r="AA47" i="14" s="1"/>
  <c r="R46" i="14"/>
  <c r="J46" i="14"/>
  <c r="B46" i="14"/>
  <c r="Y46" i="14" s="1"/>
  <c r="H103" i="14"/>
  <c r="G100" i="14"/>
  <c r="F97" i="14"/>
  <c r="AC97" i="14" s="1"/>
  <c r="E94" i="14"/>
  <c r="AB94" i="14" s="1"/>
  <c r="D91" i="14"/>
  <c r="AA91" i="14" s="1"/>
  <c r="C88" i="14"/>
  <c r="Z88" i="14" s="1"/>
  <c r="B85" i="14"/>
  <c r="Y85" i="14" s="1"/>
  <c r="L82" i="14"/>
  <c r="V80" i="14"/>
  <c r="K79" i="14"/>
  <c r="U77" i="14"/>
  <c r="J76" i="14"/>
  <c r="T74" i="14"/>
  <c r="I73" i="14"/>
  <c r="J72" i="14"/>
  <c r="B72" i="14"/>
  <c r="Y72" i="14" s="1"/>
  <c r="O71" i="14"/>
  <c r="G71" i="14"/>
  <c r="T70" i="14"/>
  <c r="L70" i="14"/>
  <c r="D70" i="14"/>
  <c r="AA70" i="14" s="1"/>
  <c r="Q69" i="14"/>
  <c r="I69" i="14"/>
  <c r="V68" i="14"/>
  <c r="N68" i="14"/>
  <c r="F68" i="14"/>
  <c r="S67" i="14"/>
  <c r="K67" i="14"/>
  <c r="C67" i="14"/>
  <c r="Z67" i="14" s="1"/>
  <c r="P66" i="14"/>
  <c r="H66" i="14"/>
  <c r="V65" i="14"/>
  <c r="N65" i="14"/>
  <c r="F65" i="14"/>
  <c r="S64" i="14"/>
  <c r="K64" i="14"/>
  <c r="C64" i="14"/>
  <c r="Z64" i="14" s="1"/>
  <c r="P63" i="14"/>
  <c r="H63" i="14"/>
  <c r="U62" i="14"/>
  <c r="M62" i="14"/>
  <c r="E62" i="14"/>
  <c r="AB62" i="14" s="1"/>
  <c r="R61" i="14"/>
  <c r="J61" i="14"/>
  <c r="B61" i="14"/>
  <c r="Y61" i="14" s="1"/>
  <c r="O60" i="14"/>
  <c r="G60" i="14"/>
  <c r="T59" i="14"/>
  <c r="L59" i="14"/>
  <c r="D59" i="14"/>
  <c r="AA59" i="14" s="1"/>
  <c r="Q58" i="14"/>
  <c r="I58" i="14"/>
  <c r="V57" i="14"/>
  <c r="N57" i="14"/>
  <c r="F57" i="14"/>
  <c r="S56" i="14"/>
  <c r="K56" i="14"/>
  <c r="C56" i="14"/>
  <c r="Z56" i="14" s="1"/>
  <c r="P55" i="14"/>
  <c r="H55" i="14"/>
  <c r="U54" i="14"/>
  <c r="M54" i="14"/>
  <c r="E54" i="14"/>
  <c r="AB54" i="14" s="1"/>
  <c r="R53" i="14"/>
  <c r="J53" i="14"/>
  <c r="B53" i="14"/>
  <c r="Y53" i="14" s="1"/>
  <c r="P52" i="14"/>
  <c r="H52" i="14"/>
  <c r="U51" i="14"/>
  <c r="M51" i="14"/>
  <c r="E51" i="14"/>
  <c r="AB51" i="14" s="1"/>
  <c r="S50" i="14"/>
  <c r="K50" i="14"/>
  <c r="C50" i="14"/>
  <c r="Z50" i="14" s="1"/>
  <c r="P49" i="14"/>
  <c r="H49" i="14"/>
  <c r="V48" i="14"/>
  <c r="N48" i="14"/>
  <c r="F48" i="14"/>
  <c r="S47" i="14"/>
  <c r="K47" i="14"/>
  <c r="C47" i="14"/>
  <c r="Z47" i="14" s="1"/>
  <c r="Q46" i="14"/>
  <c r="I46" i="14"/>
  <c r="V45" i="14"/>
  <c r="U102" i="14"/>
  <c r="T99" i="14"/>
  <c r="S96" i="14"/>
  <c r="R93" i="14"/>
  <c r="Q90" i="14"/>
  <c r="P87" i="14"/>
  <c r="O84" i="14"/>
  <c r="I82" i="14"/>
  <c r="S80" i="14"/>
  <c r="H79" i="14"/>
  <c r="R77" i="14"/>
  <c r="G76" i="14"/>
  <c r="Q74" i="14"/>
  <c r="F73" i="14"/>
  <c r="AC73" i="14" s="1"/>
  <c r="I72" i="14"/>
  <c r="V71" i="14"/>
  <c r="N71" i="14"/>
  <c r="F71" i="14"/>
  <c r="S70" i="14"/>
  <c r="K70" i="14"/>
  <c r="C70" i="14"/>
  <c r="Z70" i="14" s="1"/>
  <c r="P69" i="14"/>
  <c r="H69" i="14"/>
  <c r="U68" i="14"/>
  <c r="M68" i="14"/>
  <c r="E68" i="14"/>
  <c r="AB68" i="14" s="1"/>
  <c r="R67" i="14"/>
  <c r="J67" i="14"/>
  <c r="B67" i="14"/>
  <c r="Y67" i="14" s="1"/>
  <c r="O66" i="14"/>
  <c r="G66" i="14"/>
  <c r="U65" i="14"/>
  <c r="M65" i="14"/>
  <c r="E65" i="14"/>
  <c r="AB65" i="14" s="1"/>
  <c r="R64" i="14"/>
  <c r="J64" i="14"/>
  <c r="B64" i="14"/>
  <c r="Y64" i="14" s="1"/>
  <c r="O63" i="14"/>
  <c r="G63" i="14"/>
  <c r="T62" i="14"/>
  <c r="L62" i="14"/>
  <c r="D62" i="14"/>
  <c r="AA62" i="14" s="1"/>
  <c r="Q61" i="14"/>
  <c r="I61" i="14"/>
  <c r="V60" i="14"/>
  <c r="N60" i="14"/>
  <c r="F60" i="14"/>
  <c r="S59" i="14"/>
  <c r="K59" i="14"/>
  <c r="C59" i="14"/>
  <c r="Z59" i="14" s="1"/>
  <c r="P58" i="14"/>
  <c r="H58" i="14"/>
  <c r="U57" i="14"/>
  <c r="M57" i="14"/>
  <c r="E57" i="14"/>
  <c r="AB57" i="14" s="1"/>
  <c r="R56" i="14"/>
  <c r="J56" i="14"/>
  <c r="B56" i="14"/>
  <c r="Y56" i="14" s="1"/>
  <c r="O55" i="14"/>
  <c r="E102" i="14"/>
  <c r="AB102" i="14" s="1"/>
  <c r="D99" i="14"/>
  <c r="AA99" i="14" s="1"/>
  <c r="C96" i="14"/>
  <c r="Z96" i="14" s="1"/>
  <c r="B93" i="14"/>
  <c r="Y93" i="14" s="1"/>
  <c r="V89" i="14"/>
  <c r="U86" i="14"/>
  <c r="T83" i="14"/>
  <c r="V81" i="14"/>
  <c r="K80" i="14"/>
  <c r="U78" i="14"/>
  <c r="J77" i="14"/>
  <c r="T75" i="14"/>
  <c r="I74" i="14"/>
  <c r="S72" i="14"/>
  <c r="G72" i="14"/>
  <c r="T71" i="14"/>
  <c r="L71" i="14"/>
  <c r="D71" i="14"/>
  <c r="AA71" i="14" s="1"/>
  <c r="Q70" i="14"/>
  <c r="I70" i="14"/>
  <c r="V69" i="14"/>
  <c r="N69" i="14"/>
  <c r="F69" i="14"/>
  <c r="S68" i="14"/>
  <c r="K68" i="14"/>
  <c r="C68" i="14"/>
  <c r="Z68" i="14" s="1"/>
  <c r="P67" i="14"/>
  <c r="H67" i="14"/>
  <c r="U66" i="14"/>
  <c r="M66" i="14"/>
  <c r="E66" i="14"/>
  <c r="AB66" i="14" s="1"/>
  <c r="S65" i="14"/>
  <c r="K65" i="14"/>
  <c r="C65" i="14"/>
  <c r="Z65" i="14" s="1"/>
  <c r="P64" i="14"/>
  <c r="H64" i="14"/>
  <c r="U63" i="14"/>
  <c r="M63" i="14"/>
  <c r="E63" i="14"/>
  <c r="AB63" i="14" s="1"/>
  <c r="R62" i="14"/>
  <c r="J62" i="14"/>
  <c r="B62" i="14"/>
  <c r="Y62" i="14" s="1"/>
  <c r="O61" i="14"/>
  <c r="G61" i="14"/>
  <c r="T60" i="14"/>
  <c r="L60" i="14"/>
  <c r="D60" i="14"/>
  <c r="AA60" i="14" s="1"/>
  <c r="Q59" i="14"/>
  <c r="I59" i="14"/>
  <c r="V58" i="14"/>
  <c r="N58" i="14"/>
  <c r="F58" i="14"/>
  <c r="S57" i="14"/>
  <c r="K57" i="14"/>
  <c r="C57" i="14"/>
  <c r="Z57" i="14" s="1"/>
  <c r="P56" i="14"/>
  <c r="H56" i="14"/>
  <c r="U55" i="14"/>
  <c r="M55" i="14"/>
  <c r="E55" i="14"/>
  <c r="AB55" i="14" s="1"/>
  <c r="R54" i="14"/>
  <c r="J54" i="14"/>
  <c r="B54" i="14"/>
  <c r="Y54" i="14" s="1"/>
  <c r="O53" i="14"/>
  <c r="G53" i="14"/>
  <c r="U52" i="14"/>
  <c r="M52" i="14"/>
  <c r="E52" i="14"/>
  <c r="AB52" i="14" s="1"/>
  <c r="R51" i="14"/>
  <c r="J51" i="14"/>
  <c r="B51" i="14"/>
  <c r="Y51" i="14" s="1"/>
  <c r="P50" i="14"/>
  <c r="H50" i="14"/>
  <c r="U49" i="14"/>
  <c r="M49" i="14"/>
  <c r="E49" i="14"/>
  <c r="AB49" i="14" s="1"/>
  <c r="S48" i="14"/>
  <c r="K48" i="14"/>
  <c r="C48" i="14"/>
  <c r="Z48" i="14" s="1"/>
  <c r="P47" i="14"/>
  <c r="H47" i="14"/>
  <c r="V46" i="14"/>
  <c r="N46" i="14"/>
  <c r="F46" i="14"/>
  <c r="S45" i="14"/>
  <c r="R101" i="14"/>
  <c r="Q98" i="14"/>
  <c r="P95" i="14"/>
  <c r="O92" i="14"/>
  <c r="N89" i="14"/>
  <c r="M86" i="14"/>
  <c r="L83" i="14"/>
  <c r="Q81" i="14"/>
  <c r="F80" i="14"/>
  <c r="P78" i="14"/>
  <c r="E77" i="14"/>
  <c r="AB77" i="14" s="1"/>
  <c r="O75" i="14"/>
  <c r="D74" i="14"/>
  <c r="AA74" i="14" s="1"/>
  <c r="N72" i="14"/>
  <c r="F72" i="14"/>
  <c r="AC72" i="14" s="1"/>
  <c r="S71" i="14"/>
  <c r="K71" i="14"/>
  <c r="C71" i="14"/>
  <c r="Z71" i="14" s="1"/>
  <c r="P70" i="14"/>
  <c r="H70" i="14"/>
  <c r="U69" i="14"/>
  <c r="M69" i="14"/>
  <c r="E69" i="14"/>
  <c r="AB69" i="14" s="1"/>
  <c r="R68" i="14"/>
  <c r="J68" i="14"/>
  <c r="B68" i="14"/>
  <c r="Y68" i="14" s="1"/>
  <c r="O67" i="14"/>
  <c r="G67" i="14"/>
  <c r="T66" i="14"/>
  <c r="L66" i="14"/>
  <c r="D66" i="14"/>
  <c r="AA66" i="14" s="1"/>
  <c r="R65" i="14"/>
  <c r="J65" i="14"/>
  <c r="B65" i="14"/>
  <c r="Y65" i="14" s="1"/>
  <c r="O64" i="14"/>
  <c r="G64" i="14"/>
  <c r="T63" i="14"/>
  <c r="L63" i="14"/>
  <c r="D63" i="14"/>
  <c r="AA63" i="14" s="1"/>
  <c r="Q62" i="14"/>
  <c r="I62" i="14"/>
  <c r="V61" i="14"/>
  <c r="N61" i="14"/>
  <c r="F61" i="14"/>
  <c r="AC61" i="14" s="1"/>
  <c r="S60" i="14"/>
  <c r="K60" i="14"/>
  <c r="C60" i="14"/>
  <c r="Z60" i="14" s="1"/>
  <c r="P59" i="14"/>
  <c r="H59" i="14"/>
  <c r="U58" i="14"/>
  <c r="M58" i="14"/>
  <c r="E58" i="14"/>
  <c r="AB58" i="14" s="1"/>
  <c r="R57" i="14"/>
  <c r="J57" i="14"/>
  <c r="B57" i="14"/>
  <c r="Y57" i="14" s="1"/>
  <c r="O56" i="14"/>
  <c r="G56" i="14"/>
  <c r="T55" i="14"/>
  <c r="L55" i="14"/>
  <c r="D55" i="14"/>
  <c r="AA55" i="14" s="1"/>
  <c r="Q54" i="14"/>
  <c r="I54" i="14"/>
  <c r="V53" i="14"/>
  <c r="N53" i="14"/>
  <c r="F53" i="14"/>
  <c r="T52" i="14"/>
  <c r="L52" i="14"/>
  <c r="D52" i="14"/>
  <c r="AA52" i="14" s="1"/>
  <c r="Q51" i="14"/>
  <c r="I51" i="14"/>
  <c r="O50" i="14"/>
  <c r="G50" i="14"/>
  <c r="T49" i="14"/>
  <c r="L49" i="14"/>
  <c r="D49" i="14"/>
  <c r="AA49" i="14" s="1"/>
  <c r="R48" i="14"/>
  <c r="J48" i="14"/>
  <c r="B48" i="14"/>
  <c r="Y48" i="14" s="1"/>
  <c r="O47" i="14"/>
  <c r="G47" i="14"/>
  <c r="U46" i="14"/>
  <c r="M46" i="14"/>
  <c r="E46" i="14"/>
  <c r="AB46" i="14" s="1"/>
  <c r="M102" i="14"/>
  <c r="N80" i="14"/>
  <c r="M71" i="14"/>
  <c r="L68" i="14"/>
  <c r="L65" i="14"/>
  <c r="K62" i="14"/>
  <c r="J59" i="14"/>
  <c r="I56" i="14"/>
  <c r="F55" i="14"/>
  <c r="K54" i="14"/>
  <c r="P53" i="14"/>
  <c r="V52" i="14"/>
  <c r="F52" i="14"/>
  <c r="AC52" i="14" s="1"/>
  <c r="K51" i="14"/>
  <c r="Q50" i="14"/>
  <c r="V49" i="14"/>
  <c r="F49" i="14"/>
  <c r="L48" i="14"/>
  <c r="Q47" i="14"/>
  <c r="G46" i="14"/>
  <c r="O45" i="14"/>
  <c r="G45" i="14"/>
  <c r="T44" i="14"/>
  <c r="L44" i="14"/>
  <c r="D44" i="14"/>
  <c r="R43" i="14"/>
  <c r="J43" i="14"/>
  <c r="B43" i="14"/>
  <c r="Y43" i="14" s="1"/>
  <c r="O42" i="14"/>
  <c r="G42" i="14"/>
  <c r="T41" i="14"/>
  <c r="L41" i="14"/>
  <c r="D41" i="14"/>
  <c r="AA41" i="14" s="1"/>
  <c r="Q40" i="14"/>
  <c r="I40" i="14"/>
  <c r="V39" i="14"/>
  <c r="N39" i="14"/>
  <c r="F39" i="14"/>
  <c r="S38" i="14"/>
  <c r="K38" i="14"/>
  <c r="C38" i="14"/>
  <c r="Z38" i="14" s="1"/>
  <c r="Q37" i="14"/>
  <c r="I37" i="14"/>
  <c r="V36" i="14"/>
  <c r="N36" i="14"/>
  <c r="F36" i="14"/>
  <c r="S35" i="14"/>
  <c r="K35" i="14"/>
  <c r="C35" i="14"/>
  <c r="Z35" i="14" s="1"/>
  <c r="P34" i="14"/>
  <c r="H34" i="14"/>
  <c r="U33" i="14"/>
  <c r="M33" i="14"/>
  <c r="E33" i="14"/>
  <c r="AB33" i="14" s="1"/>
  <c r="R32" i="14"/>
  <c r="J32" i="14"/>
  <c r="B32" i="14"/>
  <c r="Y32" i="14" s="1"/>
  <c r="P31" i="14"/>
  <c r="L99" i="14"/>
  <c r="C79" i="14"/>
  <c r="Z79" i="14" s="1"/>
  <c r="E71" i="14"/>
  <c r="AB71" i="14" s="1"/>
  <c r="D68" i="14"/>
  <c r="AA68" i="14" s="1"/>
  <c r="D65" i="14"/>
  <c r="AA65" i="14" s="1"/>
  <c r="C62" i="14"/>
  <c r="Z62" i="14" s="1"/>
  <c r="B59" i="14"/>
  <c r="Y59" i="14" s="1"/>
  <c r="F56" i="14"/>
  <c r="AC56" i="14" s="1"/>
  <c r="C55" i="14"/>
  <c r="Z55" i="14" s="1"/>
  <c r="H54" i="14"/>
  <c r="M53" i="14"/>
  <c r="S52" i="14"/>
  <c r="C52" i="14"/>
  <c r="Z52" i="14" s="1"/>
  <c r="H51" i="14"/>
  <c r="N50" i="14"/>
  <c r="S49" i="14"/>
  <c r="C49" i="14"/>
  <c r="Z49" i="14" s="1"/>
  <c r="I48" i="14"/>
  <c r="N47" i="14"/>
  <c r="T46" i="14"/>
  <c r="D46" i="14"/>
  <c r="AA46" i="14" s="1"/>
  <c r="N45" i="14"/>
  <c r="F45" i="14"/>
  <c r="S44" i="14"/>
  <c r="K44" i="14"/>
  <c r="C44" i="14"/>
  <c r="Z44" i="14" s="1"/>
  <c r="Q43" i="14"/>
  <c r="I43" i="14"/>
  <c r="V42" i="14"/>
  <c r="N42" i="14"/>
  <c r="F42" i="14"/>
  <c r="S41" i="14"/>
  <c r="K41" i="14"/>
  <c r="C41" i="14"/>
  <c r="Z41" i="14" s="1"/>
  <c r="P40" i="14"/>
  <c r="H40" i="14"/>
  <c r="U39" i="14"/>
  <c r="M39" i="14"/>
  <c r="E39" i="14"/>
  <c r="AB39" i="14" s="1"/>
  <c r="R38" i="14"/>
  <c r="J38" i="14"/>
  <c r="B38" i="14"/>
  <c r="Y38" i="14" s="1"/>
  <c r="P37" i="14"/>
  <c r="H37" i="14"/>
  <c r="U36" i="14"/>
  <c r="M36" i="14"/>
  <c r="E36" i="14"/>
  <c r="AB36" i="14" s="1"/>
  <c r="R35" i="14"/>
  <c r="J35" i="14"/>
  <c r="B35" i="14"/>
  <c r="Y35" i="14" s="1"/>
  <c r="O34" i="14"/>
  <c r="G34" i="14"/>
  <c r="T33" i="14"/>
  <c r="L33" i="14"/>
  <c r="D33" i="14"/>
  <c r="AA33" i="14" s="1"/>
  <c r="Q32" i="14"/>
  <c r="I32" i="14"/>
  <c r="O31" i="14"/>
  <c r="G31" i="14"/>
  <c r="T30" i="14"/>
  <c r="L30" i="14"/>
  <c r="D30" i="14"/>
  <c r="AA30" i="14" s="1"/>
  <c r="Q29" i="14"/>
  <c r="I29" i="14"/>
  <c r="V28" i="14"/>
  <c r="N28" i="14"/>
  <c r="F28" i="14"/>
  <c r="S27" i="14"/>
  <c r="K27" i="14"/>
  <c r="C27" i="14"/>
  <c r="Z27" i="14" s="1"/>
  <c r="P26" i="14"/>
  <c r="H26" i="14"/>
  <c r="U25" i="14"/>
  <c r="M25" i="14"/>
  <c r="E25" i="14"/>
  <c r="AB25" i="14" s="1"/>
  <c r="R24" i="14"/>
  <c r="J24" i="14"/>
  <c r="B24" i="14"/>
  <c r="Y24" i="14" s="1"/>
  <c r="O23" i="14"/>
  <c r="G23" i="14"/>
  <c r="T22" i="14"/>
  <c r="L22" i="14"/>
  <c r="D22" i="14"/>
  <c r="AA22" i="14" s="1"/>
  <c r="Q21" i="14"/>
  <c r="K96" i="14"/>
  <c r="M77" i="14"/>
  <c r="R70" i="14"/>
  <c r="Q67" i="14"/>
  <c r="Q64" i="14"/>
  <c r="P61" i="14"/>
  <c r="O58" i="14"/>
  <c r="V55" i="14"/>
  <c r="B55" i="14"/>
  <c r="Y55" i="14" s="1"/>
  <c r="G54" i="14"/>
  <c r="L53" i="14"/>
  <c r="R52" i="14"/>
  <c r="B52" i="14"/>
  <c r="Y52" i="14" s="1"/>
  <c r="G51" i="14"/>
  <c r="M50" i="14"/>
  <c r="R49" i="14"/>
  <c r="B49" i="14"/>
  <c r="Y49" i="14" s="1"/>
  <c r="H48" i="14"/>
  <c r="M47" i="14"/>
  <c r="S46" i="14"/>
  <c r="C46" i="14"/>
  <c r="Z46" i="14" s="1"/>
  <c r="M45" i="14"/>
  <c r="E45" i="14"/>
  <c r="AB45" i="14" s="1"/>
  <c r="R44" i="14"/>
  <c r="J44" i="14"/>
  <c r="B44" i="14"/>
  <c r="Y44" i="14" s="1"/>
  <c r="P43" i="14"/>
  <c r="H43" i="14"/>
  <c r="U42" i="14"/>
  <c r="M42" i="14"/>
  <c r="E42" i="14"/>
  <c r="AB42" i="14" s="1"/>
  <c r="R41" i="14"/>
  <c r="J41" i="14"/>
  <c r="B41" i="14"/>
  <c r="Y41" i="14" s="1"/>
  <c r="O40" i="14"/>
  <c r="G40" i="14"/>
  <c r="T39" i="14"/>
  <c r="L39" i="14"/>
  <c r="D39" i="14"/>
  <c r="AA39" i="14" s="1"/>
  <c r="Q38" i="14"/>
  <c r="I38" i="14"/>
  <c r="O37" i="14"/>
  <c r="G37" i="14"/>
  <c r="T36" i="14"/>
  <c r="L36" i="14"/>
  <c r="D36" i="14"/>
  <c r="AA36" i="14" s="1"/>
  <c r="Q35" i="14"/>
  <c r="I35" i="14"/>
  <c r="V34" i="14"/>
  <c r="N34" i="14"/>
  <c r="F34" i="14"/>
  <c r="AC34" i="14" s="1"/>
  <c r="S33" i="14"/>
  <c r="K33" i="14"/>
  <c r="C33" i="14"/>
  <c r="Z33" i="14" s="1"/>
  <c r="P32" i="14"/>
  <c r="H32" i="14"/>
  <c r="V31" i="14"/>
  <c r="N31" i="14"/>
  <c r="F31" i="14"/>
  <c r="AC31" i="14" s="1"/>
  <c r="S30" i="14"/>
  <c r="K30" i="14"/>
  <c r="J93" i="14"/>
  <c r="B76" i="14"/>
  <c r="Y76" i="14" s="1"/>
  <c r="J70" i="14"/>
  <c r="I67" i="14"/>
  <c r="I64" i="14"/>
  <c r="H61" i="14"/>
  <c r="G58" i="14"/>
  <c r="S55" i="14"/>
  <c r="T54" i="14"/>
  <c r="D54" i="14"/>
  <c r="AA54" i="14" s="1"/>
  <c r="I53" i="14"/>
  <c r="O52" i="14"/>
  <c r="T51" i="14"/>
  <c r="D51" i="14"/>
  <c r="AA51" i="14" s="1"/>
  <c r="J50" i="14"/>
  <c r="O49" i="14"/>
  <c r="U48" i="14"/>
  <c r="E48" i="14"/>
  <c r="AB48" i="14" s="1"/>
  <c r="J47" i="14"/>
  <c r="P46" i="14"/>
  <c r="U45" i="14"/>
  <c r="L45" i="14"/>
  <c r="D45" i="14"/>
  <c r="AA45" i="14" s="1"/>
  <c r="Q44" i="14"/>
  <c r="I44" i="14"/>
  <c r="O43" i="14"/>
  <c r="G43" i="14"/>
  <c r="T42" i="14"/>
  <c r="L42" i="14"/>
  <c r="D42" i="14"/>
  <c r="AA42" i="14" s="1"/>
  <c r="Q41" i="14"/>
  <c r="I41" i="14"/>
  <c r="V40" i="14"/>
  <c r="N40" i="14"/>
  <c r="F40" i="14"/>
  <c r="S39" i="14"/>
  <c r="K39" i="14"/>
  <c r="C39" i="14"/>
  <c r="Z39" i="14" s="1"/>
  <c r="P38" i="14"/>
  <c r="H38" i="14"/>
  <c r="V37" i="14"/>
  <c r="N37" i="14"/>
  <c r="F37" i="14"/>
  <c r="S36" i="14"/>
  <c r="K36" i="14"/>
  <c r="C36" i="14"/>
  <c r="Z36" i="14" s="1"/>
  <c r="P35" i="14"/>
  <c r="H35" i="14"/>
  <c r="U34" i="14"/>
  <c r="M34" i="14"/>
  <c r="E34" i="14"/>
  <c r="AB34" i="14" s="1"/>
  <c r="R33" i="14"/>
  <c r="J33" i="14"/>
  <c r="B33" i="14"/>
  <c r="Y33" i="14" s="1"/>
  <c r="O32" i="14"/>
  <c r="G32" i="14"/>
  <c r="U31" i="14"/>
  <c r="M31" i="14"/>
  <c r="E31" i="14"/>
  <c r="AB31" i="14" s="1"/>
  <c r="R30" i="14"/>
  <c r="J30" i="14"/>
  <c r="B30" i="14"/>
  <c r="Y30" i="14" s="1"/>
  <c r="O29" i="14"/>
  <c r="G29" i="14"/>
  <c r="T28" i="14"/>
  <c r="L28" i="14"/>
  <c r="D28" i="14"/>
  <c r="AA28" i="14" s="1"/>
  <c r="Q27" i="14"/>
  <c r="I27" i="14"/>
  <c r="V26" i="14"/>
  <c r="N26" i="14"/>
  <c r="F26" i="14"/>
  <c r="S25" i="14"/>
  <c r="K25" i="14"/>
  <c r="C25" i="14"/>
  <c r="Z25" i="14" s="1"/>
  <c r="P24" i="14"/>
  <c r="H24" i="14"/>
  <c r="U23" i="14"/>
  <c r="M23" i="14"/>
  <c r="E23" i="14"/>
  <c r="AB23" i="14" s="1"/>
  <c r="R22" i="14"/>
  <c r="J22" i="14"/>
  <c r="B22" i="14"/>
  <c r="Y22" i="14" s="1"/>
  <c r="O21" i="14"/>
  <c r="I90" i="14"/>
  <c r="L74" i="14"/>
  <c r="B70" i="14"/>
  <c r="Y70" i="14" s="1"/>
  <c r="V66" i="14"/>
  <c r="V63" i="14"/>
  <c r="U60" i="14"/>
  <c r="T57" i="14"/>
  <c r="N55" i="14"/>
  <c r="S54" i="14"/>
  <c r="C54" i="14"/>
  <c r="Z54" i="14" s="1"/>
  <c r="H53" i="14"/>
  <c r="N52" i="14"/>
  <c r="S51" i="14"/>
  <c r="C51" i="14"/>
  <c r="Z51" i="14" s="1"/>
  <c r="I50" i="14"/>
  <c r="N49" i="14"/>
  <c r="T48" i="14"/>
  <c r="D48" i="14"/>
  <c r="AA48" i="14" s="1"/>
  <c r="I47" i="14"/>
  <c r="O46" i="14"/>
  <c r="T45" i="14"/>
  <c r="K45" i="14"/>
  <c r="C45" i="14"/>
  <c r="Z45" i="14" s="1"/>
  <c r="P44" i="14"/>
  <c r="H44" i="14"/>
  <c r="V43" i="14"/>
  <c r="N43" i="14"/>
  <c r="F43" i="14"/>
  <c r="S42" i="14"/>
  <c r="K42" i="14"/>
  <c r="C42" i="14"/>
  <c r="Z42" i="14" s="1"/>
  <c r="P41" i="14"/>
  <c r="H41" i="14"/>
  <c r="U40" i="14"/>
  <c r="M40" i="14"/>
  <c r="E40" i="14"/>
  <c r="AB40" i="14" s="1"/>
  <c r="R39" i="14"/>
  <c r="J39" i="14"/>
  <c r="B39" i="14"/>
  <c r="Y39" i="14" s="1"/>
  <c r="O38" i="14"/>
  <c r="G38" i="14"/>
  <c r="U37" i="14"/>
  <c r="M37" i="14"/>
  <c r="E37" i="14"/>
  <c r="AB37" i="14" s="1"/>
  <c r="R36" i="14"/>
  <c r="J36" i="14"/>
  <c r="B36" i="14"/>
  <c r="Y36" i="14" s="1"/>
  <c r="O35" i="14"/>
  <c r="G35" i="14"/>
  <c r="T34" i="14"/>
  <c r="L34" i="14"/>
  <c r="D34" i="14"/>
  <c r="AA34" i="14" s="1"/>
  <c r="Q33" i="14"/>
  <c r="I33" i="14"/>
  <c r="V32" i="14"/>
  <c r="N32" i="14"/>
  <c r="F32" i="14"/>
  <c r="T31" i="14"/>
  <c r="L31" i="14"/>
  <c r="D31" i="14"/>
  <c r="AA31" i="14" s="1"/>
  <c r="Q30" i="14"/>
  <c r="I30" i="14"/>
  <c r="V29" i="14"/>
  <c r="N29" i="14"/>
  <c r="F29" i="14"/>
  <c r="AC29" i="14" s="1"/>
  <c r="S28" i="14"/>
  <c r="K28" i="14"/>
  <c r="C28" i="14"/>
  <c r="Z28" i="14" s="1"/>
  <c r="P27" i="14"/>
  <c r="H27" i="14"/>
  <c r="U26" i="14"/>
  <c r="M26" i="14"/>
  <c r="E26" i="14"/>
  <c r="AB26" i="14" s="1"/>
  <c r="R25" i="14"/>
  <c r="J25" i="14"/>
  <c r="B25" i="14"/>
  <c r="Y25" i="14" s="1"/>
  <c r="O24" i="14"/>
  <c r="G24" i="14"/>
  <c r="T23" i="14"/>
  <c r="L23" i="14"/>
  <c r="D23" i="14"/>
  <c r="AA23" i="14" s="1"/>
  <c r="Q22" i="14"/>
  <c r="I22" i="14"/>
  <c r="V21" i="14"/>
  <c r="N21" i="14"/>
  <c r="G84" i="14"/>
  <c r="H72" i="14"/>
  <c r="G69" i="14"/>
  <c r="F66" i="14"/>
  <c r="AC66" i="14" s="1"/>
  <c r="F63" i="14"/>
  <c r="AC63" i="14" s="1"/>
  <c r="E60" i="14"/>
  <c r="AB60" i="14" s="1"/>
  <c r="D57" i="14"/>
  <c r="AA57" i="14" s="1"/>
  <c r="J55" i="14"/>
  <c r="O54" i="14"/>
  <c r="T53" i="14"/>
  <c r="D53" i="14"/>
  <c r="AA53" i="14" s="1"/>
  <c r="J52" i="14"/>
  <c r="O51" i="14"/>
  <c r="U50" i="14"/>
  <c r="E50" i="14"/>
  <c r="AB50" i="14" s="1"/>
  <c r="J49" i="14"/>
  <c r="P48" i="14"/>
  <c r="U47" i="14"/>
  <c r="E47" i="14"/>
  <c r="AB47" i="14" s="1"/>
  <c r="K46" i="14"/>
  <c r="Q45" i="14"/>
  <c r="I45" i="14"/>
  <c r="V44" i="14"/>
  <c r="N44" i="14"/>
  <c r="F44" i="14"/>
  <c r="T43" i="14"/>
  <c r="L43" i="14"/>
  <c r="D43" i="14"/>
  <c r="AA43" i="14" s="1"/>
  <c r="Q42" i="14"/>
  <c r="I42" i="14"/>
  <c r="V41" i="14"/>
  <c r="N41" i="14"/>
  <c r="F41" i="14"/>
  <c r="AC41" i="14" s="1"/>
  <c r="S40" i="14"/>
  <c r="K40" i="14"/>
  <c r="C40" i="14"/>
  <c r="Z40" i="14" s="1"/>
  <c r="P39" i="14"/>
  <c r="H39" i="14"/>
  <c r="U38" i="14"/>
  <c r="M38" i="14"/>
  <c r="E38" i="14"/>
  <c r="AB38" i="14" s="1"/>
  <c r="S37" i="14"/>
  <c r="K37" i="14"/>
  <c r="C37" i="14"/>
  <c r="Z37" i="14" s="1"/>
  <c r="P36" i="14"/>
  <c r="H36" i="14"/>
  <c r="U35" i="14"/>
  <c r="M35" i="14"/>
  <c r="E35" i="14"/>
  <c r="AB35" i="14" s="1"/>
  <c r="R34" i="14"/>
  <c r="J34" i="14"/>
  <c r="B34" i="14"/>
  <c r="Y34" i="14" s="1"/>
  <c r="O33" i="14"/>
  <c r="G33" i="14"/>
  <c r="T32" i="14"/>
  <c r="L32" i="14"/>
  <c r="D32" i="14"/>
  <c r="AA32" i="14" s="1"/>
  <c r="R31" i="14"/>
  <c r="J31" i="14"/>
  <c r="B31" i="14"/>
  <c r="Y31" i="14" s="1"/>
  <c r="O30" i="14"/>
  <c r="D82" i="14"/>
  <c r="AA82" i="14" s="1"/>
  <c r="U71" i="14"/>
  <c r="T68" i="14"/>
  <c r="T65" i="14"/>
  <c r="S62" i="14"/>
  <c r="R59" i="14"/>
  <c r="Q56" i="14"/>
  <c r="G55" i="14"/>
  <c r="L54" i="14"/>
  <c r="Q53" i="14"/>
  <c r="G52" i="14"/>
  <c r="L51" i="14"/>
  <c r="R50" i="14"/>
  <c r="B50" i="14"/>
  <c r="Y50" i="14" s="1"/>
  <c r="G49" i="14"/>
  <c r="M48" i="14"/>
  <c r="R47" i="14"/>
  <c r="B47" i="14"/>
  <c r="Y47" i="14" s="1"/>
  <c r="H46" i="14"/>
  <c r="P45" i="14"/>
  <c r="H45" i="14"/>
  <c r="U44" i="14"/>
  <c r="M44" i="14"/>
  <c r="E44" i="14"/>
  <c r="S43" i="14"/>
  <c r="K43" i="14"/>
  <c r="C43" i="14"/>
  <c r="Z43" i="14" s="1"/>
  <c r="AV43" i="14" s="1"/>
  <c r="P42" i="14"/>
  <c r="H42" i="14"/>
  <c r="U41" i="14"/>
  <c r="M41" i="14"/>
  <c r="E41" i="14"/>
  <c r="AB41" i="14" s="1"/>
  <c r="AX41" i="14" s="1"/>
  <c r="R40" i="14"/>
  <c r="J40" i="14"/>
  <c r="B40" i="14"/>
  <c r="Y40" i="14" s="1"/>
  <c r="O39" i="14"/>
  <c r="G39" i="14"/>
  <c r="T38" i="14"/>
  <c r="L38" i="14"/>
  <c r="D38" i="14"/>
  <c r="AA38" i="14" s="1"/>
  <c r="AW38" i="14" s="1"/>
  <c r="R37" i="14"/>
  <c r="J37" i="14"/>
  <c r="B37" i="14"/>
  <c r="Y37" i="14" s="1"/>
  <c r="O36" i="14"/>
  <c r="G36" i="14"/>
  <c r="T35" i="14"/>
  <c r="L35" i="14"/>
  <c r="D35" i="14"/>
  <c r="AA35" i="14" s="1"/>
  <c r="AW35" i="14" s="1"/>
  <c r="Q34" i="14"/>
  <c r="I34" i="14"/>
  <c r="V33" i="14"/>
  <c r="N33" i="14"/>
  <c r="F33" i="14"/>
  <c r="AC33" i="14" s="1"/>
  <c r="S32" i="14"/>
  <c r="K32" i="14"/>
  <c r="C32" i="14"/>
  <c r="Z32" i="14" s="1"/>
  <c r="AV32" i="14" s="1"/>
  <c r="Q31" i="14"/>
  <c r="I31" i="14"/>
  <c r="V30" i="14"/>
  <c r="N30" i="14"/>
  <c r="F30" i="14"/>
  <c r="S29" i="14"/>
  <c r="K29" i="14"/>
  <c r="C29" i="14"/>
  <c r="Z29" i="14" s="1"/>
  <c r="P28" i="14"/>
  <c r="H28" i="14"/>
  <c r="U27" i="14"/>
  <c r="M27" i="14"/>
  <c r="E27" i="14"/>
  <c r="AB27" i="14" s="1"/>
  <c r="R26" i="14"/>
  <c r="J26" i="14"/>
  <c r="B26" i="14"/>
  <c r="Y26" i="14" s="1"/>
  <c r="O25" i="14"/>
  <c r="G25" i="14"/>
  <c r="T24" i="14"/>
  <c r="L24" i="14"/>
  <c r="D24" i="14"/>
  <c r="AA24" i="14" s="1"/>
  <c r="Q23" i="14"/>
  <c r="I23" i="14"/>
  <c r="V22" i="14"/>
  <c r="N22" i="14"/>
  <c r="F22" i="14"/>
  <c r="AC22" i="14" s="1"/>
  <c r="S21" i="14"/>
  <c r="K21" i="14"/>
  <c r="H87" i="14"/>
  <c r="P54" i="14"/>
  <c r="Q48" i="14"/>
  <c r="G44" i="14"/>
  <c r="G41" i="14"/>
  <c r="F38" i="14"/>
  <c r="F35" i="14"/>
  <c r="E32" i="14"/>
  <c r="AB32" i="14" s="1"/>
  <c r="AX32" i="14" s="1"/>
  <c r="H30" i="14"/>
  <c r="M29" i="14"/>
  <c r="R28" i="14"/>
  <c r="B28" i="14"/>
  <c r="Y28" i="14" s="1"/>
  <c r="G27" i="14"/>
  <c r="L26" i="14"/>
  <c r="Q25" i="14"/>
  <c r="V24" i="14"/>
  <c r="F24" i="14"/>
  <c r="K23" i="14"/>
  <c r="P22" i="14"/>
  <c r="U21" i="14"/>
  <c r="H21" i="14"/>
  <c r="U20" i="14"/>
  <c r="M20" i="14"/>
  <c r="E20" i="14"/>
  <c r="AB20" i="14" s="1"/>
  <c r="R19" i="14"/>
  <c r="J19" i="14"/>
  <c r="B19" i="14"/>
  <c r="Y19" i="14" s="1"/>
  <c r="O18" i="14"/>
  <c r="G18" i="14"/>
  <c r="T17" i="14"/>
  <c r="L17" i="14"/>
  <c r="D17" i="14"/>
  <c r="AA17" i="14" s="1"/>
  <c r="Q16" i="14"/>
  <c r="I16" i="14"/>
  <c r="V15" i="14"/>
  <c r="N15" i="14"/>
  <c r="F15" i="14"/>
  <c r="S14" i="14"/>
  <c r="K14" i="14"/>
  <c r="C14" i="14"/>
  <c r="Z14" i="14" s="1"/>
  <c r="P13" i="14"/>
  <c r="H13" i="14"/>
  <c r="U12" i="14"/>
  <c r="M12" i="14"/>
  <c r="E12" i="14"/>
  <c r="AB12" i="14" s="1"/>
  <c r="R11" i="14"/>
  <c r="J11" i="14"/>
  <c r="B11" i="14"/>
  <c r="Y11" i="14" s="1"/>
  <c r="O10" i="14"/>
  <c r="G10" i="14"/>
  <c r="T9" i="14"/>
  <c r="L9" i="14"/>
  <c r="D9" i="14"/>
  <c r="AA9" i="14" s="1"/>
  <c r="Q8" i="14"/>
  <c r="I8" i="14"/>
  <c r="V7" i="14"/>
  <c r="N7" i="14"/>
  <c r="F7" i="14"/>
  <c r="S6" i="14"/>
  <c r="K6" i="14"/>
  <c r="C6" i="14"/>
  <c r="Z6" i="14" s="1"/>
  <c r="Q5" i="14"/>
  <c r="I5" i="14"/>
  <c r="V72" i="14"/>
  <c r="U53" i="14"/>
  <c r="V47" i="14"/>
  <c r="U43" i="14"/>
  <c r="T40" i="14"/>
  <c r="T37" i="14"/>
  <c r="S34" i="14"/>
  <c r="S31" i="14"/>
  <c r="G30" i="14"/>
  <c r="L29" i="14"/>
  <c r="Q28" i="14"/>
  <c r="V27" i="14"/>
  <c r="F27" i="14"/>
  <c r="AC27" i="14" s="1"/>
  <c r="K26" i="14"/>
  <c r="P25" i="14"/>
  <c r="U24" i="14"/>
  <c r="E24" i="14"/>
  <c r="AB24" i="14" s="1"/>
  <c r="J23" i="14"/>
  <c r="O22" i="14"/>
  <c r="T21" i="14"/>
  <c r="G21" i="14"/>
  <c r="T20" i="14"/>
  <c r="L20" i="14"/>
  <c r="D20" i="14"/>
  <c r="AA20" i="14" s="1"/>
  <c r="Q19" i="14"/>
  <c r="I19" i="14"/>
  <c r="V18" i="14"/>
  <c r="N18" i="14"/>
  <c r="F18" i="14"/>
  <c r="S17" i="14"/>
  <c r="K17" i="14"/>
  <c r="C17" i="14"/>
  <c r="Z17" i="14" s="1"/>
  <c r="P16" i="14"/>
  <c r="H16" i="14"/>
  <c r="U15" i="14"/>
  <c r="M15" i="14"/>
  <c r="E15" i="14"/>
  <c r="AB15" i="14" s="1"/>
  <c r="R14" i="14"/>
  <c r="J14" i="14"/>
  <c r="B14" i="14"/>
  <c r="Y14" i="14" s="1"/>
  <c r="O13" i="14"/>
  <c r="G13" i="14"/>
  <c r="T12" i="14"/>
  <c r="L12" i="14"/>
  <c r="D12" i="14"/>
  <c r="AA12" i="14" s="1"/>
  <c r="Q11" i="14"/>
  <c r="I11" i="14"/>
  <c r="V10" i="14"/>
  <c r="N10" i="14"/>
  <c r="F10" i="14"/>
  <c r="S9" i="14"/>
  <c r="K9" i="14"/>
  <c r="C9" i="14"/>
  <c r="Z9" i="14" s="1"/>
  <c r="P8" i="14"/>
  <c r="H8" i="14"/>
  <c r="U7" i="14"/>
  <c r="M7" i="14"/>
  <c r="E7" i="14"/>
  <c r="AB7" i="14" s="1"/>
  <c r="R6" i="14"/>
  <c r="J6" i="14"/>
  <c r="B6" i="14"/>
  <c r="Y6" i="14" s="1"/>
  <c r="P5" i="14"/>
  <c r="H5" i="14"/>
  <c r="O69" i="14"/>
  <c r="E53" i="14"/>
  <c r="AB53" i="14" s="1"/>
  <c r="F47" i="14"/>
  <c r="M43" i="14"/>
  <c r="L40" i="14"/>
  <c r="L37" i="14"/>
  <c r="K34" i="14"/>
  <c r="K31" i="14"/>
  <c r="E30" i="14"/>
  <c r="AB30" i="14" s="1"/>
  <c r="J29" i="14"/>
  <c r="O28" i="14"/>
  <c r="T27" i="14"/>
  <c r="D27" i="14"/>
  <c r="AA27" i="14" s="1"/>
  <c r="AW27" i="14" s="1"/>
  <c r="I26" i="14"/>
  <c r="N25" i="14"/>
  <c r="S24" i="14"/>
  <c r="C24" i="14"/>
  <c r="Z24" i="14" s="1"/>
  <c r="H23" i="14"/>
  <c r="M22" i="14"/>
  <c r="R21" i="14"/>
  <c r="F21" i="14"/>
  <c r="AC21" i="14" s="1"/>
  <c r="S20" i="14"/>
  <c r="K20" i="14"/>
  <c r="C20" i="14"/>
  <c r="Z20" i="14" s="1"/>
  <c r="P19" i="14"/>
  <c r="H19" i="14"/>
  <c r="U18" i="14"/>
  <c r="M18" i="14"/>
  <c r="E18" i="14"/>
  <c r="AB18" i="14" s="1"/>
  <c r="R17" i="14"/>
  <c r="J17" i="14"/>
  <c r="B17" i="14"/>
  <c r="Y17" i="14" s="1"/>
  <c r="O16" i="14"/>
  <c r="G16" i="14"/>
  <c r="T15" i="14"/>
  <c r="L15" i="14"/>
  <c r="D15" i="14"/>
  <c r="AA15" i="14" s="1"/>
  <c r="Q14" i="14"/>
  <c r="I14" i="14"/>
  <c r="V13" i="14"/>
  <c r="N13" i="14"/>
  <c r="F13" i="14"/>
  <c r="S12" i="14"/>
  <c r="K12" i="14"/>
  <c r="C12" i="14"/>
  <c r="Z12" i="14" s="1"/>
  <c r="P11" i="14"/>
  <c r="H11" i="14"/>
  <c r="U10" i="14"/>
  <c r="M10" i="14"/>
  <c r="E10" i="14"/>
  <c r="AB10" i="14" s="1"/>
  <c r="R9" i="14"/>
  <c r="J9" i="14"/>
  <c r="B9" i="14"/>
  <c r="Y9" i="14" s="1"/>
  <c r="O8" i="14"/>
  <c r="G8" i="14"/>
  <c r="T7" i="14"/>
  <c r="L7" i="14"/>
  <c r="D7" i="14"/>
  <c r="AA7" i="14" s="1"/>
  <c r="Q6" i="14"/>
  <c r="I6" i="14"/>
  <c r="O5" i="14"/>
  <c r="G5" i="14"/>
  <c r="N66" i="14"/>
  <c r="K52" i="14"/>
  <c r="L46" i="14"/>
  <c r="E43" i="14"/>
  <c r="AB43" i="14" s="1"/>
  <c r="D40" i="14"/>
  <c r="AA40" i="14" s="1"/>
  <c r="D37" i="14"/>
  <c r="AA37" i="14" s="1"/>
  <c r="C34" i="14"/>
  <c r="Z34" i="14" s="1"/>
  <c r="AV34" i="14" s="1"/>
  <c r="H31" i="14"/>
  <c r="C30" i="14"/>
  <c r="Z30" i="14" s="1"/>
  <c r="H29" i="14"/>
  <c r="M28" i="14"/>
  <c r="R27" i="14"/>
  <c r="B27" i="14"/>
  <c r="Y27" i="14" s="1"/>
  <c r="G26" i="14"/>
  <c r="L25" i="14"/>
  <c r="Q24" i="14"/>
  <c r="V23" i="14"/>
  <c r="F23" i="14"/>
  <c r="AC23" i="14" s="1"/>
  <c r="AY23" i="14" s="1"/>
  <c r="K22" i="14"/>
  <c r="P21" i="14"/>
  <c r="E21" i="14"/>
  <c r="AB21" i="14" s="1"/>
  <c r="R20" i="14"/>
  <c r="J20" i="14"/>
  <c r="B20" i="14"/>
  <c r="Y20" i="14" s="1"/>
  <c r="O19" i="14"/>
  <c r="G19" i="14"/>
  <c r="T18" i="14"/>
  <c r="L18" i="14"/>
  <c r="D18" i="14"/>
  <c r="AA18" i="14" s="1"/>
  <c r="Q17" i="14"/>
  <c r="I17" i="14"/>
  <c r="V16" i="14"/>
  <c r="N16" i="14"/>
  <c r="F16" i="14"/>
  <c r="S15" i="14"/>
  <c r="K15" i="14"/>
  <c r="C15" i="14"/>
  <c r="Z15" i="14" s="1"/>
  <c r="P14" i="14"/>
  <c r="H14" i="14"/>
  <c r="U13" i="14"/>
  <c r="M13" i="14"/>
  <c r="E13" i="14"/>
  <c r="AB13" i="14" s="1"/>
  <c r="R12" i="14"/>
  <c r="J12" i="14"/>
  <c r="B12" i="14"/>
  <c r="Y12" i="14" s="1"/>
  <c r="O11" i="14"/>
  <c r="G11" i="14"/>
  <c r="T10" i="14"/>
  <c r="L10" i="14"/>
  <c r="D10" i="14"/>
  <c r="AA10" i="14" s="1"/>
  <c r="Q9" i="14"/>
  <c r="I9" i="14"/>
  <c r="V8" i="14"/>
  <c r="N8" i="14"/>
  <c r="F8" i="14"/>
  <c r="AC8" i="14" s="1"/>
  <c r="S7" i="14"/>
  <c r="K7" i="14"/>
  <c r="C7" i="14"/>
  <c r="Z7" i="14" s="1"/>
  <c r="P6" i="14"/>
  <c r="H6" i="14"/>
  <c r="V5" i="14"/>
  <c r="N5" i="14"/>
  <c r="F5" i="14"/>
  <c r="N63" i="14"/>
  <c r="P51" i="14"/>
  <c r="R45" i="14"/>
  <c r="R42" i="14"/>
  <c r="Q39" i="14"/>
  <c r="Q36" i="14"/>
  <c r="P33" i="14"/>
  <c r="C31" i="14"/>
  <c r="Z31" i="14" s="1"/>
  <c r="AV31" i="14" s="1"/>
  <c r="U29" i="14"/>
  <c r="E29" i="14"/>
  <c r="AB29" i="14" s="1"/>
  <c r="J28" i="14"/>
  <c r="O27" i="14"/>
  <c r="T26" i="14"/>
  <c r="D26" i="14"/>
  <c r="AA26" i="14" s="1"/>
  <c r="I25" i="14"/>
  <c r="N24" i="14"/>
  <c r="S23" i="14"/>
  <c r="C23" i="14"/>
  <c r="Z23" i="14" s="1"/>
  <c r="H22" i="14"/>
  <c r="M21" i="14"/>
  <c r="D21" i="14"/>
  <c r="AA21" i="14" s="1"/>
  <c r="Q20" i="14"/>
  <c r="I20" i="14"/>
  <c r="V19" i="14"/>
  <c r="N19" i="14"/>
  <c r="F19" i="14"/>
  <c r="S18" i="14"/>
  <c r="K18" i="14"/>
  <c r="C18" i="14"/>
  <c r="Z18" i="14" s="1"/>
  <c r="P17" i="14"/>
  <c r="H17" i="14"/>
  <c r="U16" i="14"/>
  <c r="M16" i="14"/>
  <c r="E16" i="14"/>
  <c r="AB16" i="14" s="1"/>
  <c r="R15" i="14"/>
  <c r="J15" i="14"/>
  <c r="B15" i="14"/>
  <c r="Y15" i="14" s="1"/>
  <c r="O14" i="14"/>
  <c r="G14" i="14"/>
  <c r="T13" i="14"/>
  <c r="L13" i="14"/>
  <c r="D13" i="14"/>
  <c r="AA13" i="14" s="1"/>
  <c r="Q12" i="14"/>
  <c r="I12" i="14"/>
  <c r="V11" i="14"/>
  <c r="N11" i="14"/>
  <c r="F11" i="14"/>
  <c r="S10" i="14"/>
  <c r="K10" i="14"/>
  <c r="C10" i="14"/>
  <c r="Z10" i="14" s="1"/>
  <c r="P9" i="14"/>
  <c r="H9" i="14"/>
  <c r="U8" i="14"/>
  <c r="M8" i="14"/>
  <c r="E8" i="14"/>
  <c r="AB8" i="14" s="1"/>
  <c r="R7" i="14"/>
  <c r="J7" i="14"/>
  <c r="B7" i="14"/>
  <c r="Y7" i="14" s="1"/>
  <c r="O6" i="14"/>
  <c r="G6" i="14"/>
  <c r="U5" i="14"/>
  <c r="M5" i="14"/>
  <c r="E5" i="14"/>
  <c r="M60" i="14"/>
  <c r="V50" i="14"/>
  <c r="J45" i="14"/>
  <c r="J42" i="14"/>
  <c r="I39" i="14"/>
  <c r="I36" i="14"/>
  <c r="H33" i="14"/>
  <c r="U30" i="14"/>
  <c r="T29" i="14"/>
  <c r="D29" i="14"/>
  <c r="AA29" i="14" s="1"/>
  <c r="AW29" i="14" s="1"/>
  <c r="I28" i="14"/>
  <c r="N27" i="14"/>
  <c r="S26" i="14"/>
  <c r="C26" i="14"/>
  <c r="Z26" i="14" s="1"/>
  <c r="H25" i="14"/>
  <c r="M24" i="14"/>
  <c r="R23" i="14"/>
  <c r="B23" i="14"/>
  <c r="Y23" i="14" s="1"/>
  <c r="G22" i="14"/>
  <c r="L21" i="14"/>
  <c r="C21" i="14"/>
  <c r="Z21" i="14" s="1"/>
  <c r="P20" i="14"/>
  <c r="H20" i="14"/>
  <c r="U19" i="14"/>
  <c r="M19" i="14"/>
  <c r="E19" i="14"/>
  <c r="AB19" i="14" s="1"/>
  <c r="R18" i="14"/>
  <c r="J18" i="14"/>
  <c r="B18" i="14"/>
  <c r="Y18" i="14" s="1"/>
  <c r="O17" i="14"/>
  <c r="G17" i="14"/>
  <c r="T16" i="14"/>
  <c r="L16" i="14"/>
  <c r="D16" i="14"/>
  <c r="AA16" i="14" s="1"/>
  <c r="Q15" i="14"/>
  <c r="I15" i="14"/>
  <c r="V14" i="14"/>
  <c r="N14" i="14"/>
  <c r="F14" i="14"/>
  <c r="S13" i="14"/>
  <c r="K13" i="14"/>
  <c r="C13" i="14"/>
  <c r="Z13" i="14" s="1"/>
  <c r="P12" i="14"/>
  <c r="H12" i="14"/>
  <c r="U11" i="14"/>
  <c r="M11" i="14"/>
  <c r="E11" i="14"/>
  <c r="AB11" i="14" s="1"/>
  <c r="R10" i="14"/>
  <c r="J10" i="14"/>
  <c r="B10" i="14"/>
  <c r="Y10" i="14" s="1"/>
  <c r="O9" i="14"/>
  <c r="G9" i="14"/>
  <c r="T8" i="14"/>
  <c r="L8" i="14"/>
  <c r="D8" i="14"/>
  <c r="AA8" i="14" s="1"/>
  <c r="Q7" i="14"/>
  <c r="I7" i="14"/>
  <c r="V6" i="14"/>
  <c r="N6" i="14"/>
  <c r="F6" i="14"/>
  <c r="T5" i="14"/>
  <c r="L5" i="14"/>
  <c r="D5" i="14"/>
  <c r="L57" i="14"/>
  <c r="F50" i="14"/>
  <c r="AC50" i="14" s="1"/>
  <c r="B45" i="14"/>
  <c r="Y45" i="14" s="1"/>
  <c r="B42" i="14"/>
  <c r="Y42" i="14" s="1"/>
  <c r="V38" i="14"/>
  <c r="V35" i="14"/>
  <c r="U32" i="14"/>
  <c r="P30" i="14"/>
  <c r="R29" i="14"/>
  <c r="B29" i="14"/>
  <c r="Y29" i="14" s="1"/>
  <c r="G28" i="14"/>
  <c r="L27" i="14"/>
  <c r="Q26" i="14"/>
  <c r="V25" i="14"/>
  <c r="F25" i="14"/>
  <c r="AC25" i="14" s="1"/>
  <c r="AY25" i="14" s="1"/>
  <c r="K24" i="14"/>
  <c r="P23" i="14"/>
  <c r="U22" i="14"/>
  <c r="E22" i="14"/>
  <c r="AB22" i="14" s="1"/>
  <c r="J21" i="14"/>
  <c r="B21" i="14"/>
  <c r="Y21" i="14" s="1"/>
  <c r="O20" i="14"/>
  <c r="G20" i="14"/>
  <c r="T19" i="14"/>
  <c r="L19" i="14"/>
  <c r="D19" i="14"/>
  <c r="AA19" i="14" s="1"/>
  <c r="Q18" i="14"/>
  <c r="I18" i="14"/>
  <c r="V17" i="14"/>
  <c r="N17" i="14"/>
  <c r="F17" i="14"/>
  <c r="S16" i="14"/>
  <c r="K16" i="14"/>
  <c r="C16" i="14"/>
  <c r="Z16" i="14" s="1"/>
  <c r="P15" i="14"/>
  <c r="H15" i="14"/>
  <c r="U14" i="14"/>
  <c r="M14" i="14"/>
  <c r="E14" i="14"/>
  <c r="AB14" i="14" s="1"/>
  <c r="R13" i="14"/>
  <c r="J13" i="14"/>
  <c r="B13" i="14"/>
  <c r="Y13" i="14" s="1"/>
  <c r="O12" i="14"/>
  <c r="G12" i="14"/>
  <c r="T11" i="14"/>
  <c r="L11" i="14"/>
  <c r="D11" i="14"/>
  <c r="AA11" i="14" s="1"/>
  <c r="Q10" i="14"/>
  <c r="I10" i="14"/>
  <c r="V9" i="14"/>
  <c r="N9" i="14"/>
  <c r="F9" i="14"/>
  <c r="S8" i="14"/>
  <c r="K8" i="14"/>
  <c r="C8" i="14"/>
  <c r="Z8" i="14" s="1"/>
  <c r="P7" i="14"/>
  <c r="H7" i="14"/>
  <c r="U6" i="14"/>
  <c r="M6" i="14"/>
  <c r="E6" i="14"/>
  <c r="AB6" i="14" s="1"/>
  <c r="S5" i="14"/>
  <c r="K5" i="14"/>
  <c r="C5" i="14"/>
  <c r="K55" i="14"/>
  <c r="K49" i="14"/>
  <c r="O44" i="14"/>
  <c r="O41" i="14"/>
  <c r="N38" i="14"/>
  <c r="N35" i="14"/>
  <c r="M32" i="14"/>
  <c r="M30" i="14"/>
  <c r="P29" i="14"/>
  <c r="U28" i="14"/>
  <c r="E28" i="14"/>
  <c r="AB28" i="14" s="1"/>
  <c r="J27" i="14"/>
  <c r="O26" i="14"/>
  <c r="T25" i="14"/>
  <c r="D25" i="14"/>
  <c r="AA25" i="14" s="1"/>
  <c r="I24" i="14"/>
  <c r="N23" i="14"/>
  <c r="S22" i="14"/>
  <c r="C22" i="14"/>
  <c r="Z22" i="14" s="1"/>
  <c r="I21" i="14"/>
  <c r="V20" i="14"/>
  <c r="N20" i="14"/>
  <c r="F20" i="14"/>
  <c r="S19" i="14"/>
  <c r="K19" i="14"/>
  <c r="C19" i="14"/>
  <c r="Z19" i="14" s="1"/>
  <c r="P18" i="14"/>
  <c r="H18" i="14"/>
  <c r="U17" i="14"/>
  <c r="M17" i="14"/>
  <c r="E17" i="14"/>
  <c r="AB17" i="14" s="1"/>
  <c r="R16" i="14"/>
  <c r="J16" i="14"/>
  <c r="B16" i="14"/>
  <c r="Y16" i="14" s="1"/>
  <c r="O15" i="14"/>
  <c r="G15" i="14"/>
  <c r="T14" i="14"/>
  <c r="L14" i="14"/>
  <c r="D14" i="14"/>
  <c r="AA14" i="14" s="1"/>
  <c r="Q13" i="14"/>
  <c r="I13" i="14"/>
  <c r="V12" i="14"/>
  <c r="N12" i="14"/>
  <c r="F12" i="14"/>
  <c r="S11" i="14"/>
  <c r="K11" i="14"/>
  <c r="C11" i="14"/>
  <c r="Z11" i="14" s="1"/>
  <c r="P10" i="14"/>
  <c r="H10" i="14"/>
  <c r="U9" i="14"/>
  <c r="M9" i="14"/>
  <c r="E9" i="14"/>
  <c r="AB9" i="14" s="1"/>
  <c r="R8" i="14"/>
  <c r="J8" i="14"/>
  <c r="B8" i="14"/>
  <c r="Y8" i="14" s="1"/>
  <c r="O7" i="14"/>
  <c r="G7" i="14"/>
  <c r="T6" i="14"/>
  <c r="L6" i="14"/>
  <c r="D6" i="14"/>
  <c r="AA6" i="14" s="1"/>
  <c r="R5" i="14"/>
  <c r="J5" i="14"/>
  <c r="B5" i="14"/>
  <c r="B5" i="13"/>
  <c r="B13" i="13"/>
  <c r="Y13" i="13" s="1"/>
  <c r="B21" i="13"/>
  <c r="Y21" i="13" s="1"/>
  <c r="B29" i="13"/>
  <c r="Y29" i="13" s="1"/>
  <c r="B37" i="13"/>
  <c r="Y37" i="13" s="1"/>
  <c r="B45" i="13"/>
  <c r="Y45" i="13" s="1"/>
  <c r="B53" i="13"/>
  <c r="Y53" i="13" s="1"/>
  <c r="B61" i="13"/>
  <c r="Y61" i="13" s="1"/>
  <c r="B69" i="13"/>
  <c r="Y69" i="13" s="1"/>
  <c r="B77" i="13"/>
  <c r="Y77" i="13" s="1"/>
  <c r="B85" i="13"/>
  <c r="Y85" i="13" s="1"/>
  <c r="B93" i="13"/>
  <c r="Y93" i="13" s="1"/>
  <c r="B101" i="13"/>
  <c r="Y101" i="13" s="1"/>
  <c r="B28" i="13"/>
  <c r="Y28" i="13" s="1"/>
  <c r="B100" i="13"/>
  <c r="Y100" i="13" s="1"/>
  <c r="B6" i="13"/>
  <c r="Y6" i="13" s="1"/>
  <c r="B14" i="13"/>
  <c r="Y14" i="13" s="1"/>
  <c r="B22" i="13"/>
  <c r="Y22" i="13" s="1"/>
  <c r="B30" i="13"/>
  <c r="Y30" i="13" s="1"/>
  <c r="B38" i="13"/>
  <c r="Y38" i="13" s="1"/>
  <c r="B46" i="13"/>
  <c r="Y46" i="13" s="1"/>
  <c r="B54" i="13"/>
  <c r="Y54" i="13" s="1"/>
  <c r="B62" i="13"/>
  <c r="Y62" i="13" s="1"/>
  <c r="B70" i="13"/>
  <c r="Y70" i="13" s="1"/>
  <c r="B78" i="13"/>
  <c r="Y78" i="13" s="1"/>
  <c r="B86" i="13"/>
  <c r="Y86" i="13" s="1"/>
  <c r="B94" i="13"/>
  <c r="Y94" i="13" s="1"/>
  <c r="B102" i="13"/>
  <c r="Y102" i="13" s="1"/>
  <c r="B36" i="13"/>
  <c r="Y36" i="13" s="1"/>
  <c r="B84" i="13"/>
  <c r="Y84" i="13" s="1"/>
  <c r="B7" i="13"/>
  <c r="Y7" i="13" s="1"/>
  <c r="B15" i="13"/>
  <c r="Y15" i="13" s="1"/>
  <c r="B23" i="13"/>
  <c r="Y23" i="13" s="1"/>
  <c r="B31" i="13"/>
  <c r="Y31" i="13" s="1"/>
  <c r="B39" i="13"/>
  <c r="Y39" i="13" s="1"/>
  <c r="B47" i="13"/>
  <c r="Y47" i="13" s="1"/>
  <c r="B55" i="13"/>
  <c r="Y55" i="13" s="1"/>
  <c r="B63" i="13"/>
  <c r="Y63" i="13" s="1"/>
  <c r="B71" i="13"/>
  <c r="Y71" i="13" s="1"/>
  <c r="B79" i="13"/>
  <c r="Y79" i="13" s="1"/>
  <c r="B87" i="13"/>
  <c r="Y87" i="13" s="1"/>
  <c r="B95" i="13"/>
  <c r="Y95" i="13" s="1"/>
  <c r="B103" i="13"/>
  <c r="Y103" i="13" s="1"/>
  <c r="B44" i="13"/>
  <c r="Y44" i="13" s="1"/>
  <c r="B92" i="13"/>
  <c r="Y92" i="13" s="1"/>
  <c r="B8" i="13"/>
  <c r="Y8" i="13" s="1"/>
  <c r="B16" i="13"/>
  <c r="Y16" i="13" s="1"/>
  <c r="B24" i="13"/>
  <c r="Y24" i="13" s="1"/>
  <c r="B32" i="13"/>
  <c r="Y32" i="13" s="1"/>
  <c r="B40" i="13"/>
  <c r="Y40" i="13" s="1"/>
  <c r="B48" i="13"/>
  <c r="Y48" i="13" s="1"/>
  <c r="B56" i="13"/>
  <c r="Y56" i="13" s="1"/>
  <c r="B64" i="13"/>
  <c r="Y64" i="13" s="1"/>
  <c r="B72" i="13"/>
  <c r="Y72" i="13" s="1"/>
  <c r="B80" i="13"/>
  <c r="Y80" i="13" s="1"/>
  <c r="B88" i="13"/>
  <c r="Y88" i="13" s="1"/>
  <c r="B96" i="13"/>
  <c r="Y96" i="13" s="1"/>
  <c r="B104" i="13"/>
  <c r="Y104" i="13" s="1"/>
  <c r="B60" i="13"/>
  <c r="Y60" i="13" s="1"/>
  <c r="B9" i="13"/>
  <c r="Y9" i="13" s="1"/>
  <c r="B17" i="13"/>
  <c r="Y17" i="13" s="1"/>
  <c r="B25" i="13"/>
  <c r="Y25" i="13" s="1"/>
  <c r="B33" i="13"/>
  <c r="Y33" i="13" s="1"/>
  <c r="B41" i="13"/>
  <c r="Y41" i="13" s="1"/>
  <c r="B49" i="13"/>
  <c r="Y49" i="13" s="1"/>
  <c r="B57" i="13"/>
  <c r="Y57" i="13" s="1"/>
  <c r="B65" i="13"/>
  <c r="Y65" i="13" s="1"/>
  <c r="B73" i="13"/>
  <c r="Y73" i="13" s="1"/>
  <c r="B81" i="13"/>
  <c r="Y81" i="13" s="1"/>
  <c r="B89" i="13"/>
  <c r="Y89" i="13" s="1"/>
  <c r="B97" i="13"/>
  <c r="Y97" i="13" s="1"/>
  <c r="C5" i="13"/>
  <c r="Z5" i="13" s="1"/>
  <c r="B52" i="13"/>
  <c r="Y52" i="13" s="1"/>
  <c r="B10" i="13"/>
  <c r="Y10" i="13" s="1"/>
  <c r="B18" i="13"/>
  <c r="Y18" i="13" s="1"/>
  <c r="B26" i="13"/>
  <c r="Y26" i="13" s="1"/>
  <c r="B34" i="13"/>
  <c r="Y34" i="13" s="1"/>
  <c r="B42" i="13"/>
  <c r="Y42" i="13" s="1"/>
  <c r="B50" i="13"/>
  <c r="Y50" i="13" s="1"/>
  <c r="B58" i="13"/>
  <c r="Y58" i="13" s="1"/>
  <c r="B66" i="13"/>
  <c r="Y66" i="13" s="1"/>
  <c r="B74" i="13"/>
  <c r="Y74" i="13" s="1"/>
  <c r="B82" i="13"/>
  <c r="Y82" i="13" s="1"/>
  <c r="B90" i="13"/>
  <c r="Y90" i="13" s="1"/>
  <c r="B98" i="13"/>
  <c r="Y98" i="13" s="1"/>
  <c r="B20" i="13"/>
  <c r="Y20" i="13" s="1"/>
  <c r="B76" i="13"/>
  <c r="Y76" i="13" s="1"/>
  <c r="B11" i="13"/>
  <c r="Y11" i="13" s="1"/>
  <c r="B19" i="13"/>
  <c r="Y19" i="13" s="1"/>
  <c r="B27" i="13"/>
  <c r="Y27" i="13" s="1"/>
  <c r="B35" i="13"/>
  <c r="Y35" i="13" s="1"/>
  <c r="B43" i="13"/>
  <c r="Y43" i="13" s="1"/>
  <c r="B51" i="13"/>
  <c r="Y51" i="13" s="1"/>
  <c r="B59" i="13"/>
  <c r="Y59" i="13" s="1"/>
  <c r="B67" i="13"/>
  <c r="Y67" i="13" s="1"/>
  <c r="B75" i="13"/>
  <c r="Y75" i="13" s="1"/>
  <c r="B83" i="13"/>
  <c r="Y83" i="13" s="1"/>
  <c r="B91" i="13"/>
  <c r="Y91" i="13" s="1"/>
  <c r="B99" i="13"/>
  <c r="Y99" i="13" s="1"/>
  <c r="B12" i="13"/>
  <c r="Y12" i="13" s="1"/>
  <c r="B68" i="13"/>
  <c r="Y68" i="13" s="1"/>
  <c r="P6" i="13"/>
  <c r="T7" i="13"/>
  <c r="P8" i="13"/>
  <c r="T9" i="13"/>
  <c r="P10" i="13"/>
  <c r="T11" i="13"/>
  <c r="P12" i="13"/>
  <c r="T13" i="13"/>
  <c r="P14" i="13"/>
  <c r="T15" i="13"/>
  <c r="P16" i="13"/>
  <c r="Q6" i="13"/>
  <c r="M7" i="13"/>
  <c r="U7" i="13"/>
  <c r="Q8" i="13"/>
  <c r="M9" i="13"/>
  <c r="U9" i="13"/>
  <c r="Q10" i="13"/>
  <c r="M11" i="13"/>
  <c r="U11" i="13"/>
  <c r="Q12" i="13"/>
  <c r="M13" i="13"/>
  <c r="U13" i="13"/>
  <c r="Q14" i="13"/>
  <c r="M15" i="13"/>
  <c r="U15" i="13"/>
  <c r="Q16" i="13"/>
  <c r="M17" i="13"/>
  <c r="U17" i="13"/>
  <c r="Q18" i="13"/>
  <c r="M19" i="13"/>
  <c r="U19" i="13"/>
  <c r="R6" i="13"/>
  <c r="S6" i="13"/>
  <c r="O7" i="13"/>
  <c r="S8" i="13"/>
  <c r="O9" i="13"/>
  <c r="S10" i="13"/>
  <c r="O11" i="13"/>
  <c r="S12" i="13"/>
  <c r="O13" i="13"/>
  <c r="S14" i="13"/>
  <c r="O15" i="13"/>
  <c r="S16" i="13"/>
  <c r="O17" i="13"/>
  <c r="T6" i="13"/>
  <c r="P7" i="13"/>
  <c r="T8" i="13"/>
  <c r="P9" i="13"/>
  <c r="T10" i="13"/>
  <c r="P11" i="13"/>
  <c r="T12" i="13"/>
  <c r="P13" i="13"/>
  <c r="T14" i="13"/>
  <c r="P15" i="13"/>
  <c r="T16" i="13"/>
  <c r="P17" i="13"/>
  <c r="M6" i="13"/>
  <c r="U6" i="13"/>
  <c r="Q7" i="13"/>
  <c r="M8" i="13"/>
  <c r="U8" i="13"/>
  <c r="Q9" i="13"/>
  <c r="M10" i="13"/>
  <c r="U10" i="13"/>
  <c r="Q11" i="13"/>
  <c r="M12" i="13"/>
  <c r="U12" i="13"/>
  <c r="Q13" i="13"/>
  <c r="M14" i="13"/>
  <c r="U14" i="13"/>
  <c r="Q15" i="13"/>
  <c r="M16" i="13"/>
  <c r="U16" i="13"/>
  <c r="Q17" i="13"/>
  <c r="N6" i="13"/>
  <c r="V6" i="13"/>
  <c r="R7" i="13"/>
  <c r="N8" i="13"/>
  <c r="V8" i="13"/>
  <c r="R9" i="13"/>
  <c r="N10" i="13"/>
  <c r="V10" i="13"/>
  <c r="R11" i="13"/>
  <c r="N12" i="13"/>
  <c r="V12" i="13"/>
  <c r="R13" i="13"/>
  <c r="N14" i="13"/>
  <c r="V14" i="13"/>
  <c r="R15" i="13"/>
  <c r="N16" i="13"/>
  <c r="V16" i="13"/>
  <c r="R17" i="13"/>
  <c r="N18" i="13"/>
  <c r="V18" i="13"/>
  <c r="O6" i="13"/>
  <c r="S7" i="13"/>
  <c r="O8" i="13"/>
  <c r="S9" i="13"/>
  <c r="O10" i="13"/>
  <c r="S11" i="13"/>
  <c r="O12" i="13"/>
  <c r="S13" i="13"/>
  <c r="O14" i="13"/>
  <c r="S15" i="13"/>
  <c r="O16" i="13"/>
  <c r="S17" i="13"/>
  <c r="O18" i="13"/>
  <c r="S19" i="13"/>
  <c r="R8" i="13"/>
  <c r="V11" i="13"/>
  <c r="V17" i="13"/>
  <c r="R18" i="13"/>
  <c r="V19" i="13"/>
  <c r="R20" i="13"/>
  <c r="N21" i="13"/>
  <c r="V21" i="13"/>
  <c r="R22" i="13"/>
  <c r="N23" i="13"/>
  <c r="V23" i="13"/>
  <c r="R24" i="13"/>
  <c r="N25" i="13"/>
  <c r="V25" i="13"/>
  <c r="R26" i="13"/>
  <c r="N27" i="13"/>
  <c r="V27" i="13"/>
  <c r="R28" i="13"/>
  <c r="N29" i="13"/>
  <c r="V29" i="13"/>
  <c r="R30" i="13"/>
  <c r="N31" i="13"/>
  <c r="V31" i="13"/>
  <c r="R32" i="13"/>
  <c r="N33" i="13"/>
  <c r="V33" i="13"/>
  <c r="R34" i="13"/>
  <c r="N35" i="13"/>
  <c r="V35" i="13"/>
  <c r="R36" i="13"/>
  <c r="N37" i="13"/>
  <c r="V37" i="13"/>
  <c r="R38" i="13"/>
  <c r="N39" i="13"/>
  <c r="V39" i="13"/>
  <c r="R40" i="13"/>
  <c r="N41" i="13"/>
  <c r="V41" i="13"/>
  <c r="R42" i="13"/>
  <c r="N43" i="13"/>
  <c r="V43" i="13"/>
  <c r="R44" i="13"/>
  <c r="N45" i="13"/>
  <c r="V45" i="13"/>
  <c r="R46" i="13"/>
  <c r="N47" i="13"/>
  <c r="V47" i="13"/>
  <c r="R48" i="13"/>
  <c r="N15" i="13"/>
  <c r="S18" i="13"/>
  <c r="S20" i="13"/>
  <c r="O21" i="13"/>
  <c r="S22" i="13"/>
  <c r="O23" i="13"/>
  <c r="S24" i="13"/>
  <c r="O25" i="13"/>
  <c r="S26" i="13"/>
  <c r="O27" i="13"/>
  <c r="S28" i="13"/>
  <c r="O29" i="13"/>
  <c r="S30" i="13"/>
  <c r="O31" i="13"/>
  <c r="S32" i="13"/>
  <c r="O33" i="13"/>
  <c r="S34" i="13"/>
  <c r="O35" i="13"/>
  <c r="S36" i="13"/>
  <c r="O37" i="13"/>
  <c r="S38" i="13"/>
  <c r="O39" i="13"/>
  <c r="S40" i="13"/>
  <c r="O41" i="13"/>
  <c r="S42" i="13"/>
  <c r="O43" i="13"/>
  <c r="S44" i="13"/>
  <c r="O45" i="13"/>
  <c r="N9" i="13"/>
  <c r="R12" i="13"/>
  <c r="V15" i="13"/>
  <c r="T18" i="13"/>
  <c r="N19" i="13"/>
  <c r="T20" i="13"/>
  <c r="P21" i="13"/>
  <c r="T22" i="13"/>
  <c r="P23" i="13"/>
  <c r="T24" i="13"/>
  <c r="P25" i="13"/>
  <c r="T26" i="13"/>
  <c r="P27" i="13"/>
  <c r="T28" i="13"/>
  <c r="P29" i="13"/>
  <c r="T30" i="13"/>
  <c r="P31" i="13"/>
  <c r="T32" i="13"/>
  <c r="P33" i="13"/>
  <c r="T34" i="13"/>
  <c r="P35" i="13"/>
  <c r="T36" i="13"/>
  <c r="P37" i="13"/>
  <c r="T38" i="13"/>
  <c r="P39" i="13"/>
  <c r="T40" i="13"/>
  <c r="P41" i="13"/>
  <c r="T42" i="13"/>
  <c r="P43" i="13"/>
  <c r="T44" i="13"/>
  <c r="P45" i="13"/>
  <c r="V9" i="13"/>
  <c r="U18" i="13"/>
  <c r="O19" i="13"/>
  <c r="M20" i="13"/>
  <c r="U20" i="13"/>
  <c r="Q21" i="13"/>
  <c r="M22" i="13"/>
  <c r="U22" i="13"/>
  <c r="Q23" i="13"/>
  <c r="M24" i="13"/>
  <c r="U24" i="13"/>
  <c r="Q25" i="13"/>
  <c r="M26" i="13"/>
  <c r="U26" i="13"/>
  <c r="Q27" i="13"/>
  <c r="M28" i="13"/>
  <c r="U28" i="13"/>
  <c r="Q29" i="13"/>
  <c r="M30" i="13"/>
  <c r="U30" i="13"/>
  <c r="Q31" i="13"/>
  <c r="M32" i="13"/>
  <c r="U32" i="13"/>
  <c r="Q33" i="13"/>
  <c r="M34" i="13"/>
  <c r="U34" i="13"/>
  <c r="Q35" i="13"/>
  <c r="M36" i="13"/>
  <c r="U36" i="13"/>
  <c r="Q37" i="13"/>
  <c r="M38" i="13"/>
  <c r="U38" i="13"/>
  <c r="Q39" i="13"/>
  <c r="M40" i="13"/>
  <c r="U40" i="13"/>
  <c r="Q41" i="13"/>
  <c r="M42" i="13"/>
  <c r="U42" i="13"/>
  <c r="Q43" i="13"/>
  <c r="M44" i="13"/>
  <c r="U44" i="13"/>
  <c r="Q45" i="13"/>
  <c r="M46" i="13"/>
  <c r="U46" i="13"/>
  <c r="Q47" i="13"/>
  <c r="M48" i="13"/>
  <c r="U48" i="13"/>
  <c r="Q49" i="13"/>
  <c r="M50" i="13"/>
  <c r="U50" i="13"/>
  <c r="N13" i="13"/>
  <c r="R16" i="13"/>
  <c r="P19" i="13"/>
  <c r="N20" i="13"/>
  <c r="V20" i="13"/>
  <c r="R21" i="13"/>
  <c r="N22" i="13"/>
  <c r="V22" i="13"/>
  <c r="R23" i="13"/>
  <c r="N24" i="13"/>
  <c r="V24" i="13"/>
  <c r="R25" i="13"/>
  <c r="N26" i="13"/>
  <c r="V26" i="13"/>
  <c r="R27" i="13"/>
  <c r="N28" i="13"/>
  <c r="V28" i="13"/>
  <c r="R29" i="13"/>
  <c r="N30" i="13"/>
  <c r="V30" i="13"/>
  <c r="R31" i="13"/>
  <c r="N32" i="13"/>
  <c r="V32" i="13"/>
  <c r="R33" i="13"/>
  <c r="N34" i="13"/>
  <c r="V34" i="13"/>
  <c r="R35" i="13"/>
  <c r="N36" i="13"/>
  <c r="V36" i="13"/>
  <c r="R37" i="13"/>
  <c r="N38" i="13"/>
  <c r="V38" i="13"/>
  <c r="R39" i="13"/>
  <c r="N40" i="13"/>
  <c r="V40" i="13"/>
  <c r="R41" i="13"/>
  <c r="N42" i="13"/>
  <c r="V42" i="13"/>
  <c r="R43" i="13"/>
  <c r="N44" i="13"/>
  <c r="V44" i="13"/>
  <c r="R45" i="13"/>
  <c r="N46" i="13"/>
  <c r="V46" i="13"/>
  <c r="R47" i="13"/>
  <c r="N48" i="13"/>
  <c r="V48" i="13"/>
  <c r="R49" i="13"/>
  <c r="N50" i="13"/>
  <c r="V50" i="13"/>
  <c r="N7" i="13"/>
  <c r="R10" i="13"/>
  <c r="V13" i="13"/>
  <c r="Q19" i="13"/>
  <c r="O20" i="13"/>
  <c r="S21" i="13"/>
  <c r="O22" i="13"/>
  <c r="S23" i="13"/>
  <c r="O24" i="13"/>
  <c r="S25" i="13"/>
  <c r="O26" i="13"/>
  <c r="S27" i="13"/>
  <c r="O28" i="13"/>
  <c r="S29" i="13"/>
  <c r="O30" i="13"/>
  <c r="S31" i="13"/>
  <c r="O32" i="13"/>
  <c r="S33" i="13"/>
  <c r="O34" i="13"/>
  <c r="S35" i="13"/>
  <c r="O36" i="13"/>
  <c r="S37" i="13"/>
  <c r="O38" i="13"/>
  <c r="S39" i="13"/>
  <c r="O40" i="13"/>
  <c r="S41" i="13"/>
  <c r="O42" i="13"/>
  <c r="S43" i="13"/>
  <c r="O44" i="13"/>
  <c r="S45" i="13"/>
  <c r="O46" i="13"/>
  <c r="S47" i="13"/>
  <c r="O48" i="13"/>
  <c r="V7" i="13"/>
  <c r="N17" i="13"/>
  <c r="M18" i="13"/>
  <c r="R19" i="13"/>
  <c r="P20" i="13"/>
  <c r="T21" i="13"/>
  <c r="P22" i="13"/>
  <c r="T23" i="13"/>
  <c r="P24" i="13"/>
  <c r="T25" i="13"/>
  <c r="P26" i="13"/>
  <c r="T27" i="13"/>
  <c r="P28" i="13"/>
  <c r="T29" i="13"/>
  <c r="P30" i="13"/>
  <c r="T31" i="13"/>
  <c r="P32" i="13"/>
  <c r="T33" i="13"/>
  <c r="P34" i="13"/>
  <c r="T35" i="13"/>
  <c r="P36" i="13"/>
  <c r="T37" i="13"/>
  <c r="P38" i="13"/>
  <c r="T39" i="13"/>
  <c r="P40" i="13"/>
  <c r="T41" i="13"/>
  <c r="P42" i="13"/>
  <c r="T43" i="13"/>
  <c r="P44" i="13"/>
  <c r="T45" i="13"/>
  <c r="P46" i="13"/>
  <c r="T47" i="13"/>
  <c r="P48" i="13"/>
  <c r="T49" i="13"/>
  <c r="P50" i="13"/>
  <c r="P18" i="13"/>
  <c r="M25" i="13"/>
  <c r="Q28" i="13"/>
  <c r="U31" i="13"/>
  <c r="M41" i="13"/>
  <c r="Q44" i="13"/>
  <c r="S46" i="13"/>
  <c r="U47" i="13"/>
  <c r="T48" i="13"/>
  <c r="P49" i="13"/>
  <c r="T51" i="13"/>
  <c r="P52" i="13"/>
  <c r="T53" i="13"/>
  <c r="P54" i="13"/>
  <c r="T55" i="13"/>
  <c r="P56" i="13"/>
  <c r="T57" i="13"/>
  <c r="P58" i="13"/>
  <c r="T59" i="13"/>
  <c r="P60" i="13"/>
  <c r="T61" i="13"/>
  <c r="P62" i="13"/>
  <c r="T63" i="13"/>
  <c r="P64" i="13"/>
  <c r="T65" i="13"/>
  <c r="P66" i="13"/>
  <c r="T67" i="13"/>
  <c r="P68" i="13"/>
  <c r="T69" i="13"/>
  <c r="P70" i="13"/>
  <c r="T71" i="13"/>
  <c r="P72" i="13"/>
  <c r="T73" i="13"/>
  <c r="P74" i="13"/>
  <c r="T75" i="13"/>
  <c r="P76" i="13"/>
  <c r="T77" i="13"/>
  <c r="Q22" i="13"/>
  <c r="U25" i="13"/>
  <c r="M35" i="13"/>
  <c r="Q38" i="13"/>
  <c r="U41" i="13"/>
  <c r="T46" i="13"/>
  <c r="S49" i="13"/>
  <c r="M51" i="13"/>
  <c r="U51" i="13"/>
  <c r="Q52" i="13"/>
  <c r="M53" i="13"/>
  <c r="U53" i="13"/>
  <c r="Q54" i="13"/>
  <c r="M55" i="13"/>
  <c r="U55" i="13"/>
  <c r="Q56" i="13"/>
  <c r="M57" i="13"/>
  <c r="U57" i="13"/>
  <c r="Q58" i="13"/>
  <c r="M59" i="13"/>
  <c r="U59" i="13"/>
  <c r="Q60" i="13"/>
  <c r="M61" i="13"/>
  <c r="U61" i="13"/>
  <c r="Q62" i="13"/>
  <c r="M63" i="13"/>
  <c r="U63" i="13"/>
  <c r="Q64" i="13"/>
  <c r="M65" i="13"/>
  <c r="U65" i="13"/>
  <c r="Q66" i="13"/>
  <c r="M67" i="13"/>
  <c r="U67" i="13"/>
  <c r="Q68" i="13"/>
  <c r="M69" i="13"/>
  <c r="U69" i="13"/>
  <c r="Q70" i="13"/>
  <c r="M71" i="13"/>
  <c r="U71" i="13"/>
  <c r="Q72" i="13"/>
  <c r="M73" i="13"/>
  <c r="U73" i="13"/>
  <c r="T19" i="13"/>
  <c r="M29" i="13"/>
  <c r="Q32" i="13"/>
  <c r="U35" i="13"/>
  <c r="M45" i="13"/>
  <c r="U49" i="13"/>
  <c r="N51" i="13"/>
  <c r="V51" i="13"/>
  <c r="R52" i="13"/>
  <c r="N53" i="13"/>
  <c r="V53" i="13"/>
  <c r="R54" i="13"/>
  <c r="N55" i="13"/>
  <c r="V55" i="13"/>
  <c r="R56" i="13"/>
  <c r="N57" i="13"/>
  <c r="V57" i="13"/>
  <c r="R58" i="13"/>
  <c r="N59" i="13"/>
  <c r="V59" i="13"/>
  <c r="R60" i="13"/>
  <c r="N61" i="13"/>
  <c r="V61" i="13"/>
  <c r="R62" i="13"/>
  <c r="N63" i="13"/>
  <c r="V63" i="13"/>
  <c r="R64" i="13"/>
  <c r="N65" i="13"/>
  <c r="V65" i="13"/>
  <c r="R66" i="13"/>
  <c r="N67" i="13"/>
  <c r="V67" i="13"/>
  <c r="R68" i="13"/>
  <c r="N69" i="13"/>
  <c r="V69" i="13"/>
  <c r="R70" i="13"/>
  <c r="N71" i="13"/>
  <c r="V71" i="13"/>
  <c r="R72" i="13"/>
  <c r="N73" i="13"/>
  <c r="V73" i="13"/>
  <c r="M23" i="13"/>
  <c r="Q26" i="13"/>
  <c r="U29" i="13"/>
  <c r="M39" i="13"/>
  <c r="Q42" i="13"/>
  <c r="U45" i="13"/>
  <c r="V49" i="13"/>
  <c r="O50" i="13"/>
  <c r="O51" i="13"/>
  <c r="S52" i="13"/>
  <c r="O53" i="13"/>
  <c r="S54" i="13"/>
  <c r="O55" i="13"/>
  <c r="S56" i="13"/>
  <c r="O57" i="13"/>
  <c r="S58" i="13"/>
  <c r="O59" i="13"/>
  <c r="S60" i="13"/>
  <c r="O61" i="13"/>
  <c r="S62" i="13"/>
  <c r="O63" i="13"/>
  <c r="S64" i="13"/>
  <c r="O65" i="13"/>
  <c r="S66" i="13"/>
  <c r="O67" i="13"/>
  <c r="S68" i="13"/>
  <c r="O69" i="13"/>
  <c r="S70" i="13"/>
  <c r="O71" i="13"/>
  <c r="S72" i="13"/>
  <c r="O73" i="13"/>
  <c r="S74" i="13"/>
  <c r="O75" i="13"/>
  <c r="S76" i="13"/>
  <c r="O77" i="13"/>
  <c r="S78" i="13"/>
  <c r="Q20" i="13"/>
  <c r="U23" i="13"/>
  <c r="M33" i="13"/>
  <c r="Q36" i="13"/>
  <c r="U39" i="13"/>
  <c r="Q50" i="13"/>
  <c r="P51" i="13"/>
  <c r="T52" i="13"/>
  <c r="P53" i="13"/>
  <c r="T54" i="13"/>
  <c r="P55" i="13"/>
  <c r="T56" i="13"/>
  <c r="P57" i="13"/>
  <c r="T58" i="13"/>
  <c r="P59" i="13"/>
  <c r="T60" i="13"/>
  <c r="P61" i="13"/>
  <c r="T62" i="13"/>
  <c r="P63" i="13"/>
  <c r="T64" i="13"/>
  <c r="P65" i="13"/>
  <c r="T66" i="13"/>
  <c r="P67" i="13"/>
  <c r="T68" i="13"/>
  <c r="P69" i="13"/>
  <c r="T70" i="13"/>
  <c r="P71" i="13"/>
  <c r="T72" i="13"/>
  <c r="P73" i="13"/>
  <c r="T74" i="13"/>
  <c r="P75" i="13"/>
  <c r="T76" i="13"/>
  <c r="P77" i="13"/>
  <c r="N11" i="13"/>
  <c r="M27" i="13"/>
  <c r="Q30" i="13"/>
  <c r="U33" i="13"/>
  <c r="M43" i="13"/>
  <c r="M47" i="13"/>
  <c r="M49" i="13"/>
  <c r="R50" i="13"/>
  <c r="Q51" i="13"/>
  <c r="M52" i="13"/>
  <c r="U52" i="13"/>
  <c r="Q53" i="13"/>
  <c r="M54" i="13"/>
  <c r="U54" i="13"/>
  <c r="Q55" i="13"/>
  <c r="M56" i="13"/>
  <c r="U56" i="13"/>
  <c r="Q57" i="13"/>
  <c r="M58" i="13"/>
  <c r="U58" i="13"/>
  <c r="Q59" i="13"/>
  <c r="M60" i="13"/>
  <c r="U60" i="13"/>
  <c r="Q61" i="13"/>
  <c r="M62" i="13"/>
  <c r="U62" i="13"/>
  <c r="Q63" i="13"/>
  <c r="M64" i="13"/>
  <c r="U64" i="13"/>
  <c r="Q65" i="13"/>
  <c r="M66" i="13"/>
  <c r="U66" i="13"/>
  <c r="Q67" i="13"/>
  <c r="M68" i="13"/>
  <c r="U68" i="13"/>
  <c r="Q69" i="13"/>
  <c r="M70" i="13"/>
  <c r="U70" i="13"/>
  <c r="Q71" i="13"/>
  <c r="M72" i="13"/>
  <c r="U72" i="13"/>
  <c r="Q73" i="13"/>
  <c r="M74" i="13"/>
  <c r="U74" i="13"/>
  <c r="Q75" i="13"/>
  <c r="M76" i="13"/>
  <c r="U76" i="13"/>
  <c r="Q77" i="13"/>
  <c r="M78" i="13"/>
  <c r="U78" i="13"/>
  <c r="R14" i="13"/>
  <c r="M21" i="13"/>
  <c r="Q24" i="13"/>
  <c r="U27" i="13"/>
  <c r="M37" i="13"/>
  <c r="Q40" i="13"/>
  <c r="U43" i="13"/>
  <c r="O47" i="13"/>
  <c r="Q48" i="13"/>
  <c r="N49" i="13"/>
  <c r="S50" i="13"/>
  <c r="R51" i="13"/>
  <c r="N52" i="13"/>
  <c r="V52" i="13"/>
  <c r="R53" i="13"/>
  <c r="N54" i="13"/>
  <c r="V54" i="13"/>
  <c r="R55" i="13"/>
  <c r="N56" i="13"/>
  <c r="V56" i="13"/>
  <c r="R57" i="13"/>
  <c r="N58" i="13"/>
  <c r="V58" i="13"/>
  <c r="R59" i="13"/>
  <c r="N60" i="13"/>
  <c r="V60" i="13"/>
  <c r="R61" i="13"/>
  <c r="N62" i="13"/>
  <c r="V62" i="13"/>
  <c r="R63" i="13"/>
  <c r="N64" i="13"/>
  <c r="V64" i="13"/>
  <c r="R65" i="13"/>
  <c r="N66" i="13"/>
  <c r="V66" i="13"/>
  <c r="R67" i="13"/>
  <c r="N68" i="13"/>
  <c r="V68" i="13"/>
  <c r="R69" i="13"/>
  <c r="N70" i="13"/>
  <c r="V70" i="13"/>
  <c r="R71" i="13"/>
  <c r="N72" i="13"/>
  <c r="V72" i="13"/>
  <c r="R73" i="13"/>
  <c r="N74" i="13"/>
  <c r="V74" i="13"/>
  <c r="R75" i="13"/>
  <c r="N76" i="13"/>
  <c r="V76" i="13"/>
  <c r="R77" i="13"/>
  <c r="N78" i="13"/>
  <c r="V78" i="13"/>
  <c r="M31" i="13"/>
  <c r="O49" i="13"/>
  <c r="O56" i="13"/>
  <c r="S59" i="13"/>
  <c r="O72" i="13"/>
  <c r="V75" i="13"/>
  <c r="Q78" i="13"/>
  <c r="P79" i="13"/>
  <c r="T80" i="13"/>
  <c r="P81" i="13"/>
  <c r="T82" i="13"/>
  <c r="P83" i="13"/>
  <c r="T84" i="13"/>
  <c r="P85" i="13"/>
  <c r="T86" i="13"/>
  <c r="P87" i="13"/>
  <c r="T88" i="13"/>
  <c r="P89" i="13"/>
  <c r="T90" i="13"/>
  <c r="P91" i="13"/>
  <c r="T92" i="13"/>
  <c r="P93" i="13"/>
  <c r="T94" i="13"/>
  <c r="P95" i="13"/>
  <c r="T96" i="13"/>
  <c r="P97" i="13"/>
  <c r="T98" i="13"/>
  <c r="P99" i="13"/>
  <c r="T100" i="13"/>
  <c r="P101" i="13"/>
  <c r="T102" i="13"/>
  <c r="P103" i="13"/>
  <c r="T104" i="13"/>
  <c r="Q34" i="13"/>
  <c r="S53" i="13"/>
  <c r="O66" i="13"/>
  <c r="S69" i="13"/>
  <c r="R78" i="13"/>
  <c r="Q79" i="13"/>
  <c r="M80" i="13"/>
  <c r="U80" i="13"/>
  <c r="Q81" i="13"/>
  <c r="M82" i="13"/>
  <c r="U82" i="13"/>
  <c r="Q83" i="13"/>
  <c r="M84" i="13"/>
  <c r="U84" i="13"/>
  <c r="Q85" i="13"/>
  <c r="M86" i="13"/>
  <c r="U86" i="13"/>
  <c r="Q87" i="13"/>
  <c r="M88" i="13"/>
  <c r="U88" i="13"/>
  <c r="Q89" i="13"/>
  <c r="M90" i="13"/>
  <c r="U90" i="13"/>
  <c r="Q91" i="13"/>
  <c r="M92" i="13"/>
  <c r="U92" i="13"/>
  <c r="Q93" i="13"/>
  <c r="M94" i="13"/>
  <c r="U94" i="13"/>
  <c r="Q95" i="13"/>
  <c r="M96" i="13"/>
  <c r="U96" i="13"/>
  <c r="Q97" i="13"/>
  <c r="M98" i="13"/>
  <c r="U98" i="13"/>
  <c r="Q99" i="13"/>
  <c r="M100" i="13"/>
  <c r="U100" i="13"/>
  <c r="Q101" i="13"/>
  <c r="U37" i="13"/>
  <c r="T50" i="13"/>
  <c r="O60" i="13"/>
  <c r="S63" i="13"/>
  <c r="T78" i="13"/>
  <c r="R79" i="13"/>
  <c r="N80" i="13"/>
  <c r="V80" i="13"/>
  <c r="R81" i="13"/>
  <c r="N82" i="13"/>
  <c r="V82" i="13"/>
  <c r="R83" i="13"/>
  <c r="N84" i="13"/>
  <c r="V84" i="13"/>
  <c r="R85" i="13"/>
  <c r="N86" i="13"/>
  <c r="V86" i="13"/>
  <c r="R87" i="13"/>
  <c r="N88" i="13"/>
  <c r="V88" i="13"/>
  <c r="R89" i="13"/>
  <c r="N90" i="13"/>
  <c r="V90" i="13"/>
  <c r="R91" i="13"/>
  <c r="N92" i="13"/>
  <c r="V92" i="13"/>
  <c r="R93" i="13"/>
  <c r="N94" i="13"/>
  <c r="V94" i="13"/>
  <c r="R95" i="13"/>
  <c r="N96" i="13"/>
  <c r="V96" i="13"/>
  <c r="R97" i="13"/>
  <c r="N98" i="13"/>
  <c r="V98" i="13"/>
  <c r="R99" i="13"/>
  <c r="N100" i="13"/>
  <c r="V100" i="13"/>
  <c r="R101" i="13"/>
  <c r="O54" i="13"/>
  <c r="S57" i="13"/>
  <c r="O70" i="13"/>
  <c r="S73" i="13"/>
  <c r="M77" i="13"/>
  <c r="S79" i="13"/>
  <c r="O80" i="13"/>
  <c r="S81" i="13"/>
  <c r="O82" i="13"/>
  <c r="S83" i="13"/>
  <c r="O84" i="13"/>
  <c r="S85" i="13"/>
  <c r="O86" i="13"/>
  <c r="S87" i="13"/>
  <c r="O88" i="13"/>
  <c r="S89" i="13"/>
  <c r="O90" i="13"/>
  <c r="S91" i="13"/>
  <c r="O92" i="13"/>
  <c r="S93" i="13"/>
  <c r="O94" i="13"/>
  <c r="S95" i="13"/>
  <c r="O96" i="13"/>
  <c r="S97" i="13"/>
  <c r="O98" i="13"/>
  <c r="S99" i="13"/>
  <c r="O100" i="13"/>
  <c r="S101" i="13"/>
  <c r="O102" i="13"/>
  <c r="S103" i="13"/>
  <c r="O104" i="13"/>
  <c r="S5" i="13"/>
  <c r="G104" i="13"/>
  <c r="J103" i="13"/>
  <c r="T17" i="13"/>
  <c r="S51" i="13"/>
  <c r="O64" i="13"/>
  <c r="S67" i="13"/>
  <c r="M75" i="13"/>
  <c r="O76" i="13"/>
  <c r="N77" i="13"/>
  <c r="T79" i="13"/>
  <c r="P80" i="13"/>
  <c r="T81" i="13"/>
  <c r="P82" i="13"/>
  <c r="T83" i="13"/>
  <c r="P84" i="13"/>
  <c r="T85" i="13"/>
  <c r="P86" i="13"/>
  <c r="T87" i="13"/>
  <c r="P88" i="13"/>
  <c r="T89" i="13"/>
  <c r="P90" i="13"/>
  <c r="T91" i="13"/>
  <c r="P92" i="13"/>
  <c r="T93" i="13"/>
  <c r="P94" i="13"/>
  <c r="T95" i="13"/>
  <c r="P96" i="13"/>
  <c r="T97" i="13"/>
  <c r="P98" i="13"/>
  <c r="T99" i="13"/>
  <c r="P100" i="13"/>
  <c r="T101" i="13"/>
  <c r="P102" i="13"/>
  <c r="T103" i="13"/>
  <c r="P104" i="13"/>
  <c r="T5" i="13"/>
  <c r="F104" i="13"/>
  <c r="I103" i="13"/>
  <c r="U21" i="13"/>
  <c r="Q46" i="13"/>
  <c r="O58" i="13"/>
  <c r="S61" i="13"/>
  <c r="O74" i="13"/>
  <c r="N75" i="13"/>
  <c r="Q76" i="13"/>
  <c r="S77" i="13"/>
  <c r="M79" i="13"/>
  <c r="U79" i="13"/>
  <c r="Q80" i="13"/>
  <c r="M81" i="13"/>
  <c r="U81" i="13"/>
  <c r="Q82" i="13"/>
  <c r="M83" i="13"/>
  <c r="U83" i="13"/>
  <c r="Q84" i="13"/>
  <c r="M85" i="13"/>
  <c r="U85" i="13"/>
  <c r="Q86" i="13"/>
  <c r="M87" i="13"/>
  <c r="U87" i="13"/>
  <c r="Q88" i="13"/>
  <c r="M89" i="13"/>
  <c r="U89" i="13"/>
  <c r="Q90" i="13"/>
  <c r="M91" i="13"/>
  <c r="U91" i="13"/>
  <c r="Q92" i="13"/>
  <c r="M93" i="13"/>
  <c r="U93" i="13"/>
  <c r="Q94" i="13"/>
  <c r="M95" i="13"/>
  <c r="U95" i="13"/>
  <c r="Q96" i="13"/>
  <c r="M97" i="13"/>
  <c r="U97" i="13"/>
  <c r="Q98" i="13"/>
  <c r="M99" i="13"/>
  <c r="U99" i="13"/>
  <c r="Q100" i="13"/>
  <c r="M101" i="13"/>
  <c r="U101" i="13"/>
  <c r="Q102" i="13"/>
  <c r="M103" i="13"/>
  <c r="U103" i="13"/>
  <c r="Q104" i="13"/>
  <c r="P47" i="13"/>
  <c r="O52" i="13"/>
  <c r="S55" i="13"/>
  <c r="O68" i="13"/>
  <c r="S71" i="13"/>
  <c r="Q74" i="13"/>
  <c r="S75" i="13"/>
  <c r="R76" i="13"/>
  <c r="U77" i="13"/>
  <c r="O78" i="13"/>
  <c r="N79" i="13"/>
  <c r="V79" i="13"/>
  <c r="R80" i="13"/>
  <c r="N81" i="13"/>
  <c r="V81" i="13"/>
  <c r="R82" i="13"/>
  <c r="N83" i="13"/>
  <c r="V83" i="13"/>
  <c r="R84" i="13"/>
  <c r="N85" i="13"/>
  <c r="V85" i="13"/>
  <c r="R86" i="13"/>
  <c r="N87" i="13"/>
  <c r="V87" i="13"/>
  <c r="R88" i="13"/>
  <c r="N89" i="13"/>
  <c r="V89" i="13"/>
  <c r="R90" i="13"/>
  <c r="N91" i="13"/>
  <c r="V91" i="13"/>
  <c r="R92" i="13"/>
  <c r="N93" i="13"/>
  <c r="V93" i="13"/>
  <c r="R94" i="13"/>
  <c r="N95" i="13"/>
  <c r="V95" i="13"/>
  <c r="R96" i="13"/>
  <c r="N97" i="13"/>
  <c r="V97" i="13"/>
  <c r="R98" i="13"/>
  <c r="N99" i="13"/>
  <c r="V99" i="13"/>
  <c r="R100" i="13"/>
  <c r="N101" i="13"/>
  <c r="V101" i="13"/>
  <c r="R102" i="13"/>
  <c r="N103" i="13"/>
  <c r="V103" i="13"/>
  <c r="R104" i="13"/>
  <c r="N5" i="13"/>
  <c r="V5" i="13"/>
  <c r="L104" i="13"/>
  <c r="D104" i="13"/>
  <c r="V77" i="13"/>
  <c r="O81" i="13"/>
  <c r="S84" i="13"/>
  <c r="O97" i="13"/>
  <c r="S100" i="13"/>
  <c r="N102" i="13"/>
  <c r="Q103" i="13"/>
  <c r="S104" i="13"/>
  <c r="O5" i="13"/>
  <c r="L103" i="13"/>
  <c r="E102" i="13"/>
  <c r="H101" i="13"/>
  <c r="K100" i="13"/>
  <c r="C100" i="13"/>
  <c r="Z100" i="13" s="1"/>
  <c r="F99" i="13"/>
  <c r="I98" i="13"/>
  <c r="L97" i="13"/>
  <c r="D97" i="13"/>
  <c r="G96" i="13"/>
  <c r="J95" i="13"/>
  <c r="E94" i="13"/>
  <c r="H93" i="13"/>
  <c r="K92" i="13"/>
  <c r="C92" i="13"/>
  <c r="Z92" i="13" s="1"/>
  <c r="F91" i="13"/>
  <c r="I90" i="13"/>
  <c r="L89" i="13"/>
  <c r="D89" i="13"/>
  <c r="G88" i="13"/>
  <c r="J87" i="13"/>
  <c r="E86" i="13"/>
  <c r="H85" i="13"/>
  <c r="K84" i="13"/>
  <c r="C84" i="13"/>
  <c r="Z84" i="13" s="1"/>
  <c r="F83" i="13"/>
  <c r="I82" i="13"/>
  <c r="L81" i="13"/>
  <c r="D81" i="13"/>
  <c r="G80" i="13"/>
  <c r="J79" i="13"/>
  <c r="E78" i="13"/>
  <c r="H77" i="13"/>
  <c r="K76" i="13"/>
  <c r="C76" i="13"/>
  <c r="Z76" i="13" s="1"/>
  <c r="F75" i="13"/>
  <c r="I74" i="13"/>
  <c r="L73" i="13"/>
  <c r="D73" i="13"/>
  <c r="G72" i="13"/>
  <c r="J71" i="13"/>
  <c r="E70" i="13"/>
  <c r="H69" i="13"/>
  <c r="K68" i="13"/>
  <c r="C68" i="13"/>
  <c r="Z68" i="13" s="1"/>
  <c r="F67" i="13"/>
  <c r="I66" i="13"/>
  <c r="L65" i="13"/>
  <c r="D65" i="13"/>
  <c r="G64" i="13"/>
  <c r="J63" i="13"/>
  <c r="E62" i="13"/>
  <c r="H61" i="13"/>
  <c r="K60" i="13"/>
  <c r="C60" i="13"/>
  <c r="Z60" i="13" s="1"/>
  <c r="F59" i="13"/>
  <c r="I58" i="13"/>
  <c r="L57" i="13"/>
  <c r="D57" i="13"/>
  <c r="G56" i="13"/>
  <c r="J55" i="13"/>
  <c r="E54" i="13"/>
  <c r="H53" i="13"/>
  <c r="K52" i="13"/>
  <c r="C52" i="13"/>
  <c r="Z52" i="13" s="1"/>
  <c r="F51" i="13"/>
  <c r="I50" i="13"/>
  <c r="O62" i="13"/>
  <c r="P78" i="13"/>
  <c r="O91" i="13"/>
  <c r="S94" i="13"/>
  <c r="S102" i="13"/>
  <c r="R103" i="13"/>
  <c r="U104" i="13"/>
  <c r="P5" i="13"/>
  <c r="K104" i="13"/>
  <c r="K103" i="13"/>
  <c r="L102" i="13"/>
  <c r="D102" i="13"/>
  <c r="AA102" i="13" s="1"/>
  <c r="G101" i="13"/>
  <c r="J100" i="13"/>
  <c r="E99" i="13"/>
  <c r="H98" i="13"/>
  <c r="K97" i="13"/>
  <c r="C97" i="13"/>
  <c r="Z97" i="13" s="1"/>
  <c r="F96" i="13"/>
  <c r="I95" i="13"/>
  <c r="L94" i="13"/>
  <c r="D94" i="13"/>
  <c r="G93" i="13"/>
  <c r="J92" i="13"/>
  <c r="E91" i="13"/>
  <c r="H90" i="13"/>
  <c r="K89" i="13"/>
  <c r="C89" i="13"/>
  <c r="Z89" i="13" s="1"/>
  <c r="F88" i="13"/>
  <c r="I87" i="13"/>
  <c r="L86" i="13"/>
  <c r="D86" i="13"/>
  <c r="G85" i="13"/>
  <c r="J84" i="13"/>
  <c r="E83" i="13"/>
  <c r="H82" i="13"/>
  <c r="K81" i="13"/>
  <c r="C81" i="13"/>
  <c r="Z81" i="13" s="1"/>
  <c r="F80" i="13"/>
  <c r="I79" i="13"/>
  <c r="L78" i="13"/>
  <c r="D78" i="13"/>
  <c r="G77" i="13"/>
  <c r="J76" i="13"/>
  <c r="E75" i="13"/>
  <c r="H74" i="13"/>
  <c r="K73" i="13"/>
  <c r="C73" i="13"/>
  <c r="Z73" i="13" s="1"/>
  <c r="F72" i="13"/>
  <c r="I71" i="13"/>
  <c r="L70" i="13"/>
  <c r="D70" i="13"/>
  <c r="AA70" i="13" s="1"/>
  <c r="G69" i="13"/>
  <c r="J68" i="13"/>
  <c r="E67" i="13"/>
  <c r="H66" i="13"/>
  <c r="K65" i="13"/>
  <c r="C65" i="13"/>
  <c r="Z65" i="13" s="1"/>
  <c r="F64" i="13"/>
  <c r="I63" i="13"/>
  <c r="L62" i="13"/>
  <c r="D62" i="13"/>
  <c r="G61" i="13"/>
  <c r="J60" i="13"/>
  <c r="E59" i="13"/>
  <c r="H58" i="13"/>
  <c r="K57" i="13"/>
  <c r="S65" i="13"/>
  <c r="O85" i="13"/>
  <c r="S88" i="13"/>
  <c r="O101" i="13"/>
  <c r="U102" i="13"/>
  <c r="V104" i="13"/>
  <c r="Q5" i="13"/>
  <c r="J104" i="13"/>
  <c r="H103" i="13"/>
  <c r="K102" i="13"/>
  <c r="C102" i="13"/>
  <c r="Z102" i="13" s="1"/>
  <c r="AV102" i="13" s="1"/>
  <c r="F101" i="13"/>
  <c r="I100" i="13"/>
  <c r="L99" i="13"/>
  <c r="D99" i="13"/>
  <c r="G98" i="13"/>
  <c r="J97" i="13"/>
  <c r="E96" i="13"/>
  <c r="H95" i="13"/>
  <c r="K94" i="13"/>
  <c r="C94" i="13"/>
  <c r="Z94" i="13" s="1"/>
  <c r="F93" i="13"/>
  <c r="I92" i="13"/>
  <c r="L91" i="13"/>
  <c r="D91" i="13"/>
  <c r="G90" i="13"/>
  <c r="J89" i="13"/>
  <c r="E88" i="13"/>
  <c r="H87" i="13"/>
  <c r="K86" i="13"/>
  <c r="C86" i="13"/>
  <c r="Z86" i="13" s="1"/>
  <c r="F85" i="13"/>
  <c r="I84" i="13"/>
  <c r="L83" i="13"/>
  <c r="D83" i="13"/>
  <c r="G82" i="13"/>
  <c r="J81" i="13"/>
  <c r="E80" i="13"/>
  <c r="H79" i="13"/>
  <c r="K78" i="13"/>
  <c r="C78" i="13"/>
  <c r="Z78" i="13" s="1"/>
  <c r="F77" i="13"/>
  <c r="I76" i="13"/>
  <c r="L75" i="13"/>
  <c r="D75" i="13"/>
  <c r="G74" i="13"/>
  <c r="J73" i="13"/>
  <c r="E72" i="13"/>
  <c r="H71" i="13"/>
  <c r="K70" i="13"/>
  <c r="C70" i="13"/>
  <c r="Z70" i="13" s="1"/>
  <c r="F69" i="13"/>
  <c r="I68" i="13"/>
  <c r="L67" i="13"/>
  <c r="D67" i="13"/>
  <c r="G66" i="13"/>
  <c r="J65" i="13"/>
  <c r="E64" i="13"/>
  <c r="H63" i="13"/>
  <c r="K62" i="13"/>
  <c r="C62" i="13"/>
  <c r="Z62" i="13" s="1"/>
  <c r="F61" i="13"/>
  <c r="I60" i="13"/>
  <c r="L59" i="13"/>
  <c r="D59" i="13"/>
  <c r="G58" i="13"/>
  <c r="O79" i="13"/>
  <c r="S82" i="13"/>
  <c r="O95" i="13"/>
  <c r="S98" i="13"/>
  <c r="V102" i="13"/>
  <c r="R5" i="13"/>
  <c r="I104" i="13"/>
  <c r="G103" i="13"/>
  <c r="J102" i="13"/>
  <c r="E101" i="13"/>
  <c r="H100" i="13"/>
  <c r="K99" i="13"/>
  <c r="C99" i="13"/>
  <c r="Z99" i="13" s="1"/>
  <c r="F98" i="13"/>
  <c r="I97" i="13"/>
  <c r="L96" i="13"/>
  <c r="D96" i="13"/>
  <c r="G95" i="13"/>
  <c r="J94" i="13"/>
  <c r="E93" i="13"/>
  <c r="H92" i="13"/>
  <c r="K91" i="13"/>
  <c r="C91" i="13"/>
  <c r="Z91" i="13" s="1"/>
  <c r="AV91" i="13" s="1"/>
  <c r="F90" i="13"/>
  <c r="I89" i="13"/>
  <c r="L88" i="13"/>
  <c r="D88" i="13"/>
  <c r="G87" i="13"/>
  <c r="J86" i="13"/>
  <c r="E85" i="13"/>
  <c r="H84" i="13"/>
  <c r="K83" i="13"/>
  <c r="C83" i="13"/>
  <c r="Z83" i="13" s="1"/>
  <c r="F82" i="13"/>
  <c r="I81" i="13"/>
  <c r="L80" i="13"/>
  <c r="D80" i="13"/>
  <c r="G79" i="13"/>
  <c r="J78" i="13"/>
  <c r="E77" i="13"/>
  <c r="H76" i="13"/>
  <c r="K75" i="13"/>
  <c r="C75" i="13"/>
  <c r="Z75" i="13" s="1"/>
  <c r="F74" i="13"/>
  <c r="I73" i="13"/>
  <c r="L72" i="13"/>
  <c r="D72" i="13"/>
  <c r="G71" i="13"/>
  <c r="J70" i="13"/>
  <c r="E69" i="13"/>
  <c r="H68" i="13"/>
  <c r="K67" i="13"/>
  <c r="C67" i="13"/>
  <c r="Z67" i="13" s="1"/>
  <c r="F66" i="13"/>
  <c r="I65" i="13"/>
  <c r="L64" i="13"/>
  <c r="D64" i="13"/>
  <c r="G63" i="13"/>
  <c r="J62" i="13"/>
  <c r="E61" i="13"/>
  <c r="H60" i="13"/>
  <c r="K59" i="13"/>
  <c r="C59" i="13"/>
  <c r="Z59" i="13" s="1"/>
  <c r="F58" i="13"/>
  <c r="I57" i="13"/>
  <c r="L56" i="13"/>
  <c r="D56" i="13"/>
  <c r="G55" i="13"/>
  <c r="J54" i="13"/>
  <c r="E53" i="13"/>
  <c r="H52" i="13"/>
  <c r="K51" i="13"/>
  <c r="C51" i="13"/>
  <c r="Z51" i="13" s="1"/>
  <c r="F50" i="13"/>
  <c r="I49" i="13"/>
  <c r="L48" i="13"/>
  <c r="D48" i="13"/>
  <c r="O89" i="13"/>
  <c r="S92" i="13"/>
  <c r="U5" i="13"/>
  <c r="H104" i="13"/>
  <c r="F103" i="13"/>
  <c r="I102" i="13"/>
  <c r="L101" i="13"/>
  <c r="D101" i="13"/>
  <c r="G100" i="13"/>
  <c r="J99" i="13"/>
  <c r="E98" i="13"/>
  <c r="H97" i="13"/>
  <c r="K96" i="13"/>
  <c r="C96" i="13"/>
  <c r="Z96" i="13" s="1"/>
  <c r="F95" i="13"/>
  <c r="I94" i="13"/>
  <c r="L93" i="13"/>
  <c r="D93" i="13"/>
  <c r="G92" i="13"/>
  <c r="J91" i="13"/>
  <c r="E90" i="13"/>
  <c r="H89" i="13"/>
  <c r="K88" i="13"/>
  <c r="C88" i="13"/>
  <c r="Z88" i="13" s="1"/>
  <c r="AV88" i="13" s="1"/>
  <c r="F87" i="13"/>
  <c r="I86" i="13"/>
  <c r="L85" i="13"/>
  <c r="D85" i="13"/>
  <c r="G84" i="13"/>
  <c r="J83" i="13"/>
  <c r="E82" i="13"/>
  <c r="H81" i="13"/>
  <c r="K80" i="13"/>
  <c r="C80" i="13"/>
  <c r="Z80" i="13" s="1"/>
  <c r="F79" i="13"/>
  <c r="I78" i="13"/>
  <c r="L77" i="13"/>
  <c r="D77" i="13"/>
  <c r="G76" i="13"/>
  <c r="J75" i="13"/>
  <c r="E74" i="13"/>
  <c r="H73" i="13"/>
  <c r="K72" i="13"/>
  <c r="C72" i="13"/>
  <c r="Z72" i="13" s="1"/>
  <c r="F71" i="13"/>
  <c r="I70" i="13"/>
  <c r="L69" i="13"/>
  <c r="D69" i="13"/>
  <c r="G68" i="13"/>
  <c r="J67" i="13"/>
  <c r="E66" i="13"/>
  <c r="H65" i="13"/>
  <c r="K64" i="13"/>
  <c r="C64" i="13"/>
  <c r="Z64" i="13" s="1"/>
  <c r="F63" i="13"/>
  <c r="I62" i="13"/>
  <c r="L61" i="13"/>
  <c r="D61" i="13"/>
  <c r="G60" i="13"/>
  <c r="J59" i="13"/>
  <c r="E58" i="13"/>
  <c r="H57" i="13"/>
  <c r="K56" i="13"/>
  <c r="C56" i="13"/>
  <c r="Z56" i="13" s="1"/>
  <c r="F55" i="13"/>
  <c r="I54" i="13"/>
  <c r="L53" i="13"/>
  <c r="D53" i="13"/>
  <c r="G52" i="13"/>
  <c r="J51" i="13"/>
  <c r="E50" i="13"/>
  <c r="S48" i="13"/>
  <c r="R74" i="13"/>
  <c r="O83" i="13"/>
  <c r="S86" i="13"/>
  <c r="O99" i="13"/>
  <c r="E104" i="13"/>
  <c r="E103" i="13"/>
  <c r="H102" i="13"/>
  <c r="K101" i="13"/>
  <c r="C101" i="13"/>
  <c r="Z101" i="13" s="1"/>
  <c r="F100" i="13"/>
  <c r="I99" i="13"/>
  <c r="L98" i="13"/>
  <c r="D98" i="13"/>
  <c r="G97" i="13"/>
  <c r="J96" i="13"/>
  <c r="E95" i="13"/>
  <c r="H94" i="13"/>
  <c r="K93" i="13"/>
  <c r="C93" i="13"/>
  <c r="Z93" i="13" s="1"/>
  <c r="F92" i="13"/>
  <c r="I91" i="13"/>
  <c r="L90" i="13"/>
  <c r="D90" i="13"/>
  <c r="G89" i="13"/>
  <c r="J88" i="13"/>
  <c r="E87" i="13"/>
  <c r="H86" i="13"/>
  <c r="K85" i="13"/>
  <c r="C85" i="13"/>
  <c r="Z85" i="13" s="1"/>
  <c r="F84" i="13"/>
  <c r="I83" i="13"/>
  <c r="L82" i="13"/>
  <c r="D82" i="13"/>
  <c r="G81" i="13"/>
  <c r="J80" i="13"/>
  <c r="E79" i="13"/>
  <c r="H78" i="13"/>
  <c r="K77" i="13"/>
  <c r="C77" i="13"/>
  <c r="Z77" i="13" s="1"/>
  <c r="F76" i="13"/>
  <c r="I75" i="13"/>
  <c r="L74" i="13"/>
  <c r="D74" i="13"/>
  <c r="G73" i="13"/>
  <c r="J72" i="13"/>
  <c r="E71" i="13"/>
  <c r="H70" i="13"/>
  <c r="K69" i="13"/>
  <c r="C69" i="13"/>
  <c r="Z69" i="13" s="1"/>
  <c r="AV69" i="13" s="1"/>
  <c r="F68" i="13"/>
  <c r="I67" i="13"/>
  <c r="L66" i="13"/>
  <c r="D66" i="13"/>
  <c r="G65" i="13"/>
  <c r="J64" i="13"/>
  <c r="E63" i="13"/>
  <c r="H62" i="13"/>
  <c r="K61" i="13"/>
  <c r="C61" i="13"/>
  <c r="Z61" i="13" s="1"/>
  <c r="F60" i="13"/>
  <c r="I59" i="13"/>
  <c r="L58" i="13"/>
  <c r="D58" i="13"/>
  <c r="G57" i="13"/>
  <c r="J56" i="13"/>
  <c r="E55" i="13"/>
  <c r="H54" i="13"/>
  <c r="K53" i="13"/>
  <c r="C53" i="13"/>
  <c r="Z53" i="13" s="1"/>
  <c r="F52" i="13"/>
  <c r="I51" i="13"/>
  <c r="L50" i="13"/>
  <c r="D50" i="13"/>
  <c r="G49" i="13"/>
  <c r="J48" i="13"/>
  <c r="E47" i="13"/>
  <c r="U75" i="13"/>
  <c r="S80" i="13"/>
  <c r="O93" i="13"/>
  <c r="S96" i="13"/>
  <c r="M104" i="13"/>
  <c r="C104" i="13"/>
  <c r="Z104" i="13" s="1"/>
  <c r="AV104" i="13" s="1"/>
  <c r="D103" i="13"/>
  <c r="G102" i="13"/>
  <c r="J101" i="13"/>
  <c r="E100" i="13"/>
  <c r="H99" i="13"/>
  <c r="K98" i="13"/>
  <c r="C98" i="13"/>
  <c r="Z98" i="13" s="1"/>
  <c r="F97" i="13"/>
  <c r="I96" i="13"/>
  <c r="L95" i="13"/>
  <c r="D95" i="13"/>
  <c r="G94" i="13"/>
  <c r="J93" i="13"/>
  <c r="E92" i="13"/>
  <c r="H91" i="13"/>
  <c r="K90" i="13"/>
  <c r="C90" i="13"/>
  <c r="Z90" i="13" s="1"/>
  <c r="F89" i="13"/>
  <c r="I88" i="13"/>
  <c r="L87" i="13"/>
  <c r="D87" i="13"/>
  <c r="G86" i="13"/>
  <c r="J85" i="13"/>
  <c r="E84" i="13"/>
  <c r="H83" i="13"/>
  <c r="K82" i="13"/>
  <c r="C82" i="13"/>
  <c r="Z82" i="13" s="1"/>
  <c r="F81" i="13"/>
  <c r="I80" i="13"/>
  <c r="L79" i="13"/>
  <c r="D79" i="13"/>
  <c r="G78" i="13"/>
  <c r="J77" i="13"/>
  <c r="E76" i="13"/>
  <c r="H75" i="13"/>
  <c r="K74" i="13"/>
  <c r="C74" i="13"/>
  <c r="Z74" i="13" s="1"/>
  <c r="F73" i="13"/>
  <c r="I72" i="13"/>
  <c r="L71" i="13"/>
  <c r="D71" i="13"/>
  <c r="G70" i="13"/>
  <c r="J69" i="13"/>
  <c r="E68" i="13"/>
  <c r="H67" i="13"/>
  <c r="K66" i="13"/>
  <c r="C66" i="13"/>
  <c r="Z66" i="13" s="1"/>
  <c r="AV66" i="13" s="1"/>
  <c r="F65" i="13"/>
  <c r="I64" i="13"/>
  <c r="L63" i="13"/>
  <c r="D63" i="13"/>
  <c r="G62" i="13"/>
  <c r="J61" i="13"/>
  <c r="E60" i="13"/>
  <c r="H59" i="13"/>
  <c r="K58" i="13"/>
  <c r="C58" i="13"/>
  <c r="Z58" i="13" s="1"/>
  <c r="F57" i="13"/>
  <c r="I56" i="13"/>
  <c r="L55" i="13"/>
  <c r="D55" i="13"/>
  <c r="G54" i="13"/>
  <c r="J53" i="13"/>
  <c r="E52" i="13"/>
  <c r="H51" i="13"/>
  <c r="K50" i="13"/>
  <c r="C50" i="13"/>
  <c r="Z50" i="13" s="1"/>
  <c r="F49" i="13"/>
  <c r="I48" i="13"/>
  <c r="L47" i="13"/>
  <c r="D47" i="13"/>
  <c r="O87" i="13"/>
  <c r="M5" i="13"/>
  <c r="C103" i="13"/>
  <c r="Z103" i="13" s="1"/>
  <c r="L92" i="13"/>
  <c r="I85" i="13"/>
  <c r="F78" i="13"/>
  <c r="C71" i="13"/>
  <c r="Z71" i="13" s="1"/>
  <c r="L60" i="13"/>
  <c r="E57" i="13"/>
  <c r="I55" i="13"/>
  <c r="C54" i="13"/>
  <c r="Z54" i="13" s="1"/>
  <c r="I52" i="13"/>
  <c r="J50" i="13"/>
  <c r="E49" i="13"/>
  <c r="E48" i="13"/>
  <c r="F47" i="13"/>
  <c r="G46" i="13"/>
  <c r="J45" i="13"/>
  <c r="E44" i="13"/>
  <c r="H43" i="13"/>
  <c r="K42" i="13"/>
  <c r="C42" i="13"/>
  <c r="Z42" i="13" s="1"/>
  <c r="F41" i="13"/>
  <c r="I40" i="13"/>
  <c r="L39" i="13"/>
  <c r="D39" i="13"/>
  <c r="G38" i="13"/>
  <c r="J37" i="13"/>
  <c r="E36" i="13"/>
  <c r="H35" i="13"/>
  <c r="K34" i="13"/>
  <c r="C34" i="13"/>
  <c r="Z34" i="13" s="1"/>
  <c r="F33" i="13"/>
  <c r="I32" i="13"/>
  <c r="L31" i="13"/>
  <c r="D31" i="13"/>
  <c r="G30" i="13"/>
  <c r="J29" i="13"/>
  <c r="E28" i="13"/>
  <c r="H27" i="13"/>
  <c r="K26" i="13"/>
  <c r="C26" i="13"/>
  <c r="Z26" i="13" s="1"/>
  <c r="F25" i="13"/>
  <c r="I24" i="13"/>
  <c r="L23" i="13"/>
  <c r="D23" i="13"/>
  <c r="G22" i="13"/>
  <c r="J21" i="13"/>
  <c r="E20" i="13"/>
  <c r="H19" i="13"/>
  <c r="K18" i="13"/>
  <c r="C18" i="13"/>
  <c r="Z18" i="13" s="1"/>
  <c r="F17" i="13"/>
  <c r="I16" i="13"/>
  <c r="L15" i="13"/>
  <c r="D15" i="13"/>
  <c r="G14" i="13"/>
  <c r="J13" i="13"/>
  <c r="E12" i="13"/>
  <c r="H11" i="13"/>
  <c r="K10" i="13"/>
  <c r="C10" i="13"/>
  <c r="Z10" i="13" s="1"/>
  <c r="F9" i="13"/>
  <c r="I8" i="13"/>
  <c r="L7" i="13"/>
  <c r="D7" i="13"/>
  <c r="G6" i="13"/>
  <c r="J5" i="13"/>
  <c r="N104" i="13"/>
  <c r="D54" i="13"/>
  <c r="F44" i="13"/>
  <c r="C37" i="13"/>
  <c r="Z37" i="13" s="1"/>
  <c r="H30" i="13"/>
  <c r="G25" i="13"/>
  <c r="I19" i="13"/>
  <c r="H14" i="13"/>
  <c r="G9" i="13"/>
  <c r="S90" i="13"/>
  <c r="G99" i="13"/>
  <c r="K95" i="13"/>
  <c r="D92" i="13"/>
  <c r="AA92" i="13" s="1"/>
  <c r="AW92" i="13" s="1"/>
  <c r="H88" i="13"/>
  <c r="E81" i="13"/>
  <c r="J74" i="13"/>
  <c r="G67" i="13"/>
  <c r="K63" i="13"/>
  <c r="D60" i="13"/>
  <c r="AA60" i="13" s="1"/>
  <c r="C57" i="13"/>
  <c r="Z57" i="13" s="1"/>
  <c r="H55" i="13"/>
  <c r="D52" i="13"/>
  <c r="AA52" i="13" s="1"/>
  <c r="H50" i="13"/>
  <c r="D49" i="13"/>
  <c r="C48" i="13"/>
  <c r="Z48" i="13" s="1"/>
  <c r="C47" i="13"/>
  <c r="Z47" i="13" s="1"/>
  <c r="F46" i="13"/>
  <c r="I45" i="13"/>
  <c r="L44" i="13"/>
  <c r="D44" i="13"/>
  <c r="G43" i="13"/>
  <c r="J42" i="13"/>
  <c r="E41" i="13"/>
  <c r="H40" i="13"/>
  <c r="K39" i="13"/>
  <c r="C39" i="13"/>
  <c r="Z39" i="13" s="1"/>
  <c r="F38" i="13"/>
  <c r="I37" i="13"/>
  <c r="L36" i="13"/>
  <c r="D36" i="13"/>
  <c r="G35" i="13"/>
  <c r="J34" i="13"/>
  <c r="E33" i="13"/>
  <c r="H32" i="13"/>
  <c r="K31" i="13"/>
  <c r="C31" i="13"/>
  <c r="Z31" i="13" s="1"/>
  <c r="F30" i="13"/>
  <c r="I29" i="13"/>
  <c r="L28" i="13"/>
  <c r="D28" i="13"/>
  <c r="G27" i="13"/>
  <c r="J26" i="13"/>
  <c r="E25" i="13"/>
  <c r="H24" i="13"/>
  <c r="K23" i="13"/>
  <c r="C23" i="13"/>
  <c r="Z23" i="13" s="1"/>
  <c r="F22" i="13"/>
  <c r="I21" i="13"/>
  <c r="L20" i="13"/>
  <c r="D20" i="13"/>
  <c r="AA20" i="13" s="1"/>
  <c r="G19" i="13"/>
  <c r="J18" i="13"/>
  <c r="E17" i="13"/>
  <c r="H16" i="13"/>
  <c r="K15" i="13"/>
  <c r="C15" i="13"/>
  <c r="Z15" i="13" s="1"/>
  <c r="F14" i="13"/>
  <c r="I13" i="13"/>
  <c r="L12" i="13"/>
  <c r="D12" i="13"/>
  <c r="G11" i="13"/>
  <c r="J10" i="13"/>
  <c r="E9" i="13"/>
  <c r="H8" i="13"/>
  <c r="K7" i="13"/>
  <c r="C7" i="13"/>
  <c r="Z7" i="13" s="1"/>
  <c r="F6" i="13"/>
  <c r="I5" i="13"/>
  <c r="G75" i="13"/>
  <c r="J52" i="13"/>
  <c r="K45" i="13"/>
  <c r="J40" i="13"/>
  <c r="L34" i="13"/>
  <c r="F28" i="13"/>
  <c r="J24" i="13"/>
  <c r="L18" i="13"/>
  <c r="F12" i="13"/>
  <c r="E7" i="13"/>
  <c r="F102" i="13"/>
  <c r="C95" i="13"/>
  <c r="Z95" i="13" s="1"/>
  <c r="L84" i="13"/>
  <c r="I77" i="13"/>
  <c r="F70" i="13"/>
  <c r="C63" i="13"/>
  <c r="Z63" i="13" s="1"/>
  <c r="C55" i="13"/>
  <c r="Z55" i="13" s="1"/>
  <c r="I53" i="13"/>
  <c r="G50" i="13"/>
  <c r="C49" i="13"/>
  <c r="Z49" i="13" s="1"/>
  <c r="E46" i="13"/>
  <c r="H45" i="13"/>
  <c r="K44" i="13"/>
  <c r="C44" i="13"/>
  <c r="Z44" i="13" s="1"/>
  <c r="F43" i="13"/>
  <c r="I42" i="13"/>
  <c r="L41" i="13"/>
  <c r="D41" i="13"/>
  <c r="G40" i="13"/>
  <c r="J39" i="13"/>
  <c r="E38" i="13"/>
  <c r="H37" i="13"/>
  <c r="K36" i="13"/>
  <c r="C36" i="13"/>
  <c r="Z36" i="13" s="1"/>
  <c r="AV36" i="13" s="1"/>
  <c r="F35" i="13"/>
  <c r="I34" i="13"/>
  <c r="L33" i="13"/>
  <c r="D33" i="13"/>
  <c r="G32" i="13"/>
  <c r="J31" i="13"/>
  <c r="E30" i="13"/>
  <c r="H29" i="13"/>
  <c r="K28" i="13"/>
  <c r="C28" i="13"/>
  <c r="Z28" i="13" s="1"/>
  <c r="F27" i="13"/>
  <c r="I26" i="13"/>
  <c r="L25" i="13"/>
  <c r="D25" i="13"/>
  <c r="G24" i="13"/>
  <c r="J23" i="13"/>
  <c r="E22" i="13"/>
  <c r="H21" i="13"/>
  <c r="K20" i="13"/>
  <c r="C20" i="13"/>
  <c r="Z20" i="13" s="1"/>
  <c r="F19" i="13"/>
  <c r="I18" i="13"/>
  <c r="L17" i="13"/>
  <c r="D17" i="13"/>
  <c r="G16" i="13"/>
  <c r="J15" i="13"/>
  <c r="E14" i="13"/>
  <c r="H13" i="13"/>
  <c r="K12" i="13"/>
  <c r="C12" i="13"/>
  <c r="Z12" i="13" s="1"/>
  <c r="F11" i="13"/>
  <c r="I10" i="13"/>
  <c r="L9" i="13"/>
  <c r="D9" i="13"/>
  <c r="G8" i="13"/>
  <c r="J7" i="13"/>
  <c r="E6" i="13"/>
  <c r="H5" i="13"/>
  <c r="D100" i="13"/>
  <c r="AA100" i="13" s="1"/>
  <c r="E89" i="13"/>
  <c r="H64" i="13"/>
  <c r="F48" i="13"/>
  <c r="L42" i="13"/>
  <c r="K37" i="13"/>
  <c r="E31" i="13"/>
  <c r="D26" i="13"/>
  <c r="AA26" i="13" s="1"/>
  <c r="AW26" i="13" s="1"/>
  <c r="C21" i="13"/>
  <c r="Z21" i="13" s="1"/>
  <c r="K13" i="13"/>
  <c r="J8" i="13"/>
  <c r="J98" i="13"/>
  <c r="G91" i="13"/>
  <c r="K87" i="13"/>
  <c r="D84" i="13"/>
  <c r="AA84" i="13" s="1"/>
  <c r="H80" i="13"/>
  <c r="E73" i="13"/>
  <c r="J66" i="13"/>
  <c r="G59" i="13"/>
  <c r="H56" i="13"/>
  <c r="G53" i="13"/>
  <c r="L51" i="13"/>
  <c r="K47" i="13"/>
  <c r="L46" i="13"/>
  <c r="D46" i="13"/>
  <c r="G45" i="13"/>
  <c r="J44" i="13"/>
  <c r="E43" i="13"/>
  <c r="H42" i="13"/>
  <c r="K41" i="13"/>
  <c r="C41" i="13"/>
  <c r="Z41" i="13" s="1"/>
  <c r="F40" i="13"/>
  <c r="I39" i="13"/>
  <c r="L38" i="13"/>
  <c r="D38" i="13"/>
  <c r="G37" i="13"/>
  <c r="J36" i="13"/>
  <c r="E35" i="13"/>
  <c r="H34" i="13"/>
  <c r="K33" i="13"/>
  <c r="C33" i="13"/>
  <c r="Z33" i="13" s="1"/>
  <c r="F32" i="13"/>
  <c r="I31" i="13"/>
  <c r="L30" i="13"/>
  <c r="D30" i="13"/>
  <c r="G29" i="13"/>
  <c r="J28" i="13"/>
  <c r="E27" i="13"/>
  <c r="H26" i="13"/>
  <c r="K25" i="13"/>
  <c r="C25" i="13"/>
  <c r="Z25" i="13" s="1"/>
  <c r="AV25" i="13" s="1"/>
  <c r="F24" i="13"/>
  <c r="I23" i="13"/>
  <c r="L22" i="13"/>
  <c r="D22" i="13"/>
  <c r="G21" i="13"/>
  <c r="J20" i="13"/>
  <c r="E19" i="13"/>
  <c r="H18" i="13"/>
  <c r="K17" i="13"/>
  <c r="C17" i="13"/>
  <c r="Z17" i="13" s="1"/>
  <c r="F16" i="13"/>
  <c r="I15" i="13"/>
  <c r="L14" i="13"/>
  <c r="D14" i="13"/>
  <c r="G13" i="13"/>
  <c r="J12" i="13"/>
  <c r="E11" i="13"/>
  <c r="H10" i="13"/>
  <c r="K9" i="13"/>
  <c r="C9" i="13"/>
  <c r="Z9" i="13" s="1"/>
  <c r="F8" i="13"/>
  <c r="I7" i="13"/>
  <c r="L6" i="13"/>
  <c r="D6" i="13"/>
  <c r="G5" i="13"/>
  <c r="D68" i="13"/>
  <c r="H46" i="13"/>
  <c r="G41" i="13"/>
  <c r="I35" i="13"/>
  <c r="K29" i="13"/>
  <c r="E23" i="13"/>
  <c r="G17" i="13"/>
  <c r="I11" i="13"/>
  <c r="H6" i="13"/>
  <c r="I101" i="13"/>
  <c r="F94" i="13"/>
  <c r="C87" i="13"/>
  <c r="Z87" i="13" s="1"/>
  <c r="L76" i="13"/>
  <c r="I69" i="13"/>
  <c r="F62" i="13"/>
  <c r="F56" i="13"/>
  <c r="L54" i="13"/>
  <c r="F53" i="13"/>
  <c r="G51" i="13"/>
  <c r="L49" i="13"/>
  <c r="K48" i="13"/>
  <c r="J47" i="13"/>
  <c r="K46" i="13"/>
  <c r="C46" i="13"/>
  <c r="Z46" i="13" s="1"/>
  <c r="F45" i="13"/>
  <c r="I44" i="13"/>
  <c r="L43" i="13"/>
  <c r="D43" i="13"/>
  <c r="G42" i="13"/>
  <c r="J41" i="13"/>
  <c r="E40" i="13"/>
  <c r="H39" i="13"/>
  <c r="K38" i="13"/>
  <c r="C38" i="13"/>
  <c r="Z38" i="13" s="1"/>
  <c r="F37" i="13"/>
  <c r="I36" i="13"/>
  <c r="L35" i="13"/>
  <c r="D35" i="13"/>
  <c r="G34" i="13"/>
  <c r="J33" i="13"/>
  <c r="E32" i="13"/>
  <c r="H31" i="13"/>
  <c r="K30" i="13"/>
  <c r="C30" i="13"/>
  <c r="Z30" i="13" s="1"/>
  <c r="AV30" i="13" s="1"/>
  <c r="F29" i="13"/>
  <c r="I28" i="13"/>
  <c r="L27" i="13"/>
  <c r="D27" i="13"/>
  <c r="G26" i="13"/>
  <c r="J25" i="13"/>
  <c r="E24" i="13"/>
  <c r="H23" i="13"/>
  <c r="K22" i="13"/>
  <c r="C22" i="13"/>
  <c r="Z22" i="13" s="1"/>
  <c r="F21" i="13"/>
  <c r="I20" i="13"/>
  <c r="L19" i="13"/>
  <c r="D19" i="13"/>
  <c r="G18" i="13"/>
  <c r="J17" i="13"/>
  <c r="E16" i="13"/>
  <c r="H15" i="13"/>
  <c r="K14" i="13"/>
  <c r="C14" i="13"/>
  <c r="Z14" i="13" s="1"/>
  <c r="F13" i="13"/>
  <c r="I12" i="13"/>
  <c r="L11" i="13"/>
  <c r="D11" i="13"/>
  <c r="G10" i="13"/>
  <c r="J9" i="13"/>
  <c r="E8" i="13"/>
  <c r="H7" i="13"/>
  <c r="K6" i="13"/>
  <c r="C6" i="13"/>
  <c r="Z6" i="13" s="1"/>
  <c r="F5" i="13"/>
  <c r="K55" i="13"/>
  <c r="I43" i="13"/>
  <c r="H38" i="13"/>
  <c r="G33" i="13"/>
  <c r="I27" i="13"/>
  <c r="K21" i="13"/>
  <c r="J16" i="13"/>
  <c r="L10" i="13"/>
  <c r="K5" i="13"/>
  <c r="M102" i="13"/>
  <c r="E97" i="13"/>
  <c r="J90" i="13"/>
  <c r="G83" i="13"/>
  <c r="K79" i="13"/>
  <c r="D76" i="13"/>
  <c r="H72" i="13"/>
  <c r="E65" i="13"/>
  <c r="J58" i="13"/>
  <c r="E56" i="13"/>
  <c r="K54" i="13"/>
  <c r="E51" i="13"/>
  <c r="K49" i="13"/>
  <c r="H48" i="13"/>
  <c r="I47" i="13"/>
  <c r="J46" i="13"/>
  <c r="E45" i="13"/>
  <c r="H44" i="13"/>
  <c r="K43" i="13"/>
  <c r="C43" i="13"/>
  <c r="Z43" i="13" s="1"/>
  <c r="F42" i="13"/>
  <c r="I41" i="13"/>
  <c r="L40" i="13"/>
  <c r="D40" i="13"/>
  <c r="G39" i="13"/>
  <c r="J38" i="13"/>
  <c r="E37" i="13"/>
  <c r="H36" i="13"/>
  <c r="K35" i="13"/>
  <c r="C35" i="13"/>
  <c r="Z35" i="13" s="1"/>
  <c r="F34" i="13"/>
  <c r="I33" i="13"/>
  <c r="L32" i="13"/>
  <c r="D32" i="13"/>
  <c r="G31" i="13"/>
  <c r="J30" i="13"/>
  <c r="E29" i="13"/>
  <c r="H28" i="13"/>
  <c r="K27" i="13"/>
  <c r="C27" i="13"/>
  <c r="Z27" i="13" s="1"/>
  <c r="F26" i="13"/>
  <c r="I25" i="13"/>
  <c r="L24" i="13"/>
  <c r="D24" i="13"/>
  <c r="G23" i="13"/>
  <c r="J22" i="13"/>
  <c r="E21" i="13"/>
  <c r="H20" i="13"/>
  <c r="K19" i="13"/>
  <c r="C19" i="13"/>
  <c r="Z19" i="13" s="1"/>
  <c r="F18" i="13"/>
  <c r="I17" i="13"/>
  <c r="L16" i="13"/>
  <c r="D16" i="13"/>
  <c r="G15" i="13"/>
  <c r="J14" i="13"/>
  <c r="E13" i="13"/>
  <c r="H12" i="13"/>
  <c r="K11" i="13"/>
  <c r="C11" i="13"/>
  <c r="Z11" i="13" s="1"/>
  <c r="F10" i="13"/>
  <c r="I9" i="13"/>
  <c r="L8" i="13"/>
  <c r="D8" i="13"/>
  <c r="G7" i="13"/>
  <c r="J6" i="13"/>
  <c r="E5" i="13"/>
  <c r="K71" i="13"/>
  <c r="H49" i="13"/>
  <c r="C45" i="13"/>
  <c r="Z45" i="13" s="1"/>
  <c r="E39" i="13"/>
  <c r="D34" i="13"/>
  <c r="AA34" i="13" s="1"/>
  <c r="C29" i="13"/>
  <c r="Z29" i="13" s="1"/>
  <c r="AV29" i="13" s="1"/>
  <c r="H22" i="13"/>
  <c r="D18" i="13"/>
  <c r="AA18" i="13" s="1"/>
  <c r="C13" i="13"/>
  <c r="Z13" i="13" s="1"/>
  <c r="O103" i="13"/>
  <c r="L100" i="13"/>
  <c r="I93" i="13"/>
  <c r="F86" i="13"/>
  <c r="C79" i="13"/>
  <c r="Z79" i="13" s="1"/>
  <c r="L68" i="13"/>
  <c r="I61" i="13"/>
  <c r="F54" i="13"/>
  <c r="L52" i="13"/>
  <c r="D51" i="13"/>
  <c r="AA51" i="13" s="1"/>
  <c r="J49" i="13"/>
  <c r="G48" i="13"/>
  <c r="H47" i="13"/>
  <c r="I46" i="13"/>
  <c r="L45" i="13"/>
  <c r="D45" i="13"/>
  <c r="G44" i="13"/>
  <c r="J43" i="13"/>
  <c r="E42" i="13"/>
  <c r="H41" i="13"/>
  <c r="K40" i="13"/>
  <c r="C40" i="13"/>
  <c r="Z40" i="13" s="1"/>
  <c r="F39" i="13"/>
  <c r="I38" i="13"/>
  <c r="L37" i="13"/>
  <c r="D37" i="13"/>
  <c r="AA37" i="13" s="1"/>
  <c r="G36" i="13"/>
  <c r="J35" i="13"/>
  <c r="E34" i="13"/>
  <c r="H33" i="13"/>
  <c r="K32" i="13"/>
  <c r="C32" i="13"/>
  <c r="Z32" i="13" s="1"/>
  <c r="F31" i="13"/>
  <c r="I30" i="13"/>
  <c r="L29" i="13"/>
  <c r="D29" i="13"/>
  <c r="AA29" i="13" s="1"/>
  <c r="G28" i="13"/>
  <c r="J27" i="13"/>
  <c r="E26" i="13"/>
  <c r="H25" i="13"/>
  <c r="K24" i="13"/>
  <c r="C24" i="13"/>
  <c r="Z24" i="13" s="1"/>
  <c r="F23" i="13"/>
  <c r="I22" i="13"/>
  <c r="L21" i="13"/>
  <c r="D21" i="13"/>
  <c r="AA21" i="13" s="1"/>
  <c r="G20" i="13"/>
  <c r="J19" i="13"/>
  <c r="E18" i="13"/>
  <c r="H17" i="13"/>
  <c r="K16" i="13"/>
  <c r="C16" i="13"/>
  <c r="Z16" i="13" s="1"/>
  <c r="F15" i="13"/>
  <c r="I14" i="13"/>
  <c r="L13" i="13"/>
  <c r="D13" i="13"/>
  <c r="G12" i="13"/>
  <c r="J11" i="13"/>
  <c r="E10" i="13"/>
  <c r="H9" i="13"/>
  <c r="K8" i="13"/>
  <c r="C8" i="13"/>
  <c r="Z8" i="13" s="1"/>
  <c r="F7" i="13"/>
  <c r="I6" i="13"/>
  <c r="L5" i="13"/>
  <c r="D5" i="13"/>
  <c r="H96" i="13"/>
  <c r="J82" i="13"/>
  <c r="J57" i="13"/>
  <c r="G47" i="13"/>
  <c r="D42" i="13"/>
  <c r="AA42" i="13" s="1"/>
  <c r="F36" i="13"/>
  <c r="J32" i="13"/>
  <c r="L26" i="13"/>
  <c r="F20" i="13"/>
  <c r="E15" i="13"/>
  <c r="D10" i="13"/>
  <c r="AA10" i="13" s="1"/>
  <c r="BL82" i="25" l="1"/>
  <c r="BL85" i="25"/>
  <c r="BK93" i="25"/>
  <c r="BJ100" i="25"/>
  <c r="BK97" i="25"/>
  <c r="BL97" i="25"/>
  <c r="BL104" i="25"/>
  <c r="BK89" i="25"/>
  <c r="BK84" i="25"/>
  <c r="BK82" i="25"/>
  <c r="BK85" i="25"/>
  <c r="BK96" i="25"/>
  <c r="BJ102" i="25"/>
  <c r="BL101" i="25"/>
  <c r="BL94" i="25"/>
  <c r="BL81" i="25"/>
  <c r="BL91" i="25"/>
  <c r="BK98" i="25"/>
  <c r="BK81" i="25"/>
  <c r="BK90" i="25"/>
  <c r="BI95" i="25"/>
  <c r="BJ83" i="25"/>
  <c r="BK100" i="25"/>
  <c r="BK92" i="25"/>
  <c r="BI87" i="25"/>
  <c r="BJ85" i="25"/>
  <c r="BL89" i="25"/>
  <c r="BI103" i="25"/>
  <c r="BL93" i="25"/>
  <c r="BL103" i="25"/>
  <c r="BL86" i="25"/>
  <c r="BI98" i="25"/>
  <c r="BJ84" i="25"/>
  <c r="BL90" i="25"/>
  <c r="BI81" i="25"/>
  <c r="BJ92" i="25"/>
  <c r="BK73" i="25"/>
  <c r="BL68" i="25"/>
  <c r="BG3" i="25"/>
  <c r="BK55" i="25"/>
  <c r="AX82" i="25"/>
  <c r="AM102" i="25"/>
  <c r="BH102" i="25" s="1"/>
  <c r="AY14" i="25"/>
  <c r="AV23" i="25"/>
  <c r="AX35" i="25"/>
  <c r="AM40" i="25"/>
  <c r="AY12" i="25"/>
  <c r="AW56" i="25"/>
  <c r="AM54" i="25"/>
  <c r="AU29" i="25"/>
  <c r="AV55" i="25"/>
  <c r="BA99" i="25"/>
  <c r="BB36" i="25"/>
  <c r="AV98" i="25"/>
  <c r="AX55" i="25"/>
  <c r="AM61" i="25"/>
  <c r="AT95" i="25"/>
  <c r="AU64" i="25"/>
  <c r="AY20" i="25"/>
  <c r="BB64" i="25"/>
  <c r="AX52" i="25"/>
  <c r="AM19" i="25"/>
  <c r="AW37" i="25"/>
  <c r="AU46" i="25"/>
  <c r="BB66" i="25"/>
  <c r="AM75" i="25"/>
  <c r="AY85" i="25"/>
  <c r="AU88" i="25"/>
  <c r="AX10" i="25"/>
  <c r="BB26" i="25"/>
  <c r="AT37" i="25"/>
  <c r="AW28" i="25"/>
  <c r="BA75" i="25"/>
  <c r="AZ48" i="25"/>
  <c r="AV43" i="25"/>
  <c r="AW90" i="25"/>
  <c r="BB69" i="25"/>
  <c r="AX44" i="25"/>
  <c r="AX68" i="25"/>
  <c r="AU32" i="25"/>
  <c r="AT35" i="25"/>
  <c r="AW38" i="25"/>
  <c r="AU71" i="25"/>
  <c r="BA18" i="25"/>
  <c r="BB17" i="25"/>
  <c r="BB12" i="25"/>
  <c r="AV76" i="25"/>
  <c r="AV14" i="25"/>
  <c r="AZ39" i="25"/>
  <c r="AX72" i="25"/>
  <c r="AT63" i="25"/>
  <c r="AV19" i="25"/>
  <c r="BA71" i="25"/>
  <c r="AM77" i="25"/>
  <c r="AV25" i="25"/>
  <c r="AX18" i="25"/>
  <c r="AX26" i="25"/>
  <c r="AV47" i="25"/>
  <c r="BB61" i="25"/>
  <c r="AM20" i="25"/>
  <c r="AX46" i="25"/>
  <c r="AV57" i="25"/>
  <c r="BA28" i="25"/>
  <c r="BB68" i="25"/>
  <c r="AU73" i="25"/>
  <c r="AV86" i="25"/>
  <c r="AM38" i="25"/>
  <c r="BB51" i="25"/>
  <c r="AZ62" i="25"/>
  <c r="AW80" i="25"/>
  <c r="BA42" i="25"/>
  <c r="AX58" i="25"/>
  <c r="AW78" i="25"/>
  <c r="AZ103" i="25"/>
  <c r="AW99" i="25"/>
  <c r="AV102" i="25"/>
  <c r="AM8" i="25"/>
  <c r="AX83" i="25"/>
  <c r="AV32" i="25"/>
  <c r="AM22" i="25"/>
  <c r="AT67" i="25"/>
  <c r="AM32" i="25"/>
  <c r="AU54" i="25"/>
  <c r="AW9" i="25"/>
  <c r="AT44" i="25"/>
  <c r="AW60" i="25"/>
  <c r="AZ73" i="25"/>
  <c r="BB78" i="25"/>
  <c r="BA77" i="25"/>
  <c r="AY48" i="25"/>
  <c r="AW84" i="25"/>
  <c r="BB70" i="25"/>
  <c r="BB73" i="25"/>
  <c r="AM16" i="25"/>
  <c r="AX51" i="25"/>
  <c r="AV80" i="25"/>
  <c r="AY29" i="25"/>
  <c r="AV41" i="25"/>
  <c r="AZ34" i="25"/>
  <c r="BA23" i="25"/>
  <c r="BB27" i="25"/>
  <c r="AT61" i="25"/>
  <c r="AZ49" i="25"/>
  <c r="AU70" i="25"/>
  <c r="BB56" i="25"/>
  <c r="BA102" i="25"/>
  <c r="BB92" i="25"/>
  <c r="AT47" i="25"/>
  <c r="AU42" i="25"/>
  <c r="BB19" i="25"/>
  <c r="AU38" i="25"/>
  <c r="BA41" i="25"/>
  <c r="AX40" i="25"/>
  <c r="AZ71" i="25"/>
  <c r="AY74" i="25"/>
  <c r="AX22" i="25"/>
  <c r="AM13" i="25"/>
  <c r="AT14" i="25"/>
  <c r="AM24" i="25"/>
  <c r="AX38" i="25"/>
  <c r="BA74" i="25"/>
  <c r="AU6" i="25"/>
  <c r="AW66" i="25"/>
  <c r="BA8" i="25"/>
  <c r="BB6" i="25"/>
  <c r="BB29" i="25"/>
  <c r="AW12" i="25"/>
  <c r="AY22" i="25"/>
  <c r="AU35" i="25"/>
  <c r="BB13" i="25"/>
  <c r="AY40" i="25"/>
  <c r="AM65" i="25"/>
  <c r="AV33" i="25"/>
  <c r="BB67" i="25"/>
  <c r="AT18" i="25"/>
  <c r="AM58" i="25"/>
  <c r="AV22" i="25"/>
  <c r="AT26" i="25"/>
  <c r="AM37" i="25"/>
  <c r="AU76" i="25"/>
  <c r="AX50" i="25"/>
  <c r="AT34" i="25"/>
  <c r="AW54" i="25"/>
  <c r="AM59" i="25"/>
  <c r="AZ63" i="25"/>
  <c r="AT56" i="25"/>
  <c r="AT59" i="25"/>
  <c r="BB72" i="25"/>
  <c r="AM36" i="25"/>
  <c r="AZ64" i="25"/>
  <c r="BB87" i="25"/>
  <c r="BA79" i="25"/>
  <c r="AZ92" i="25"/>
  <c r="AY97" i="25"/>
  <c r="AV85" i="25"/>
  <c r="BB88" i="25"/>
  <c r="AT102" i="25"/>
  <c r="BA13" i="25"/>
  <c r="AW13" i="25"/>
  <c r="AX16" i="25"/>
  <c r="AM11" i="25"/>
  <c r="BB18" i="25"/>
  <c r="AX9" i="25"/>
  <c r="AM12" i="25"/>
  <c r="AU19" i="25"/>
  <c r="AZ45" i="25"/>
  <c r="BB53" i="25"/>
  <c r="AW89" i="25"/>
  <c r="BB39" i="25"/>
  <c r="AT96" i="25"/>
  <c r="AU69" i="25"/>
  <c r="AX85" i="25"/>
  <c r="AW95" i="25"/>
  <c r="AU101" i="25"/>
  <c r="AT104" i="25"/>
  <c r="AT83" i="25"/>
  <c r="AT9" i="25"/>
  <c r="AU9" i="25"/>
  <c r="AY82" i="25"/>
  <c r="AU25" i="25"/>
  <c r="AW35" i="25"/>
  <c r="AT28" i="25"/>
  <c r="AX69" i="25"/>
  <c r="AY25" i="25"/>
  <c r="AZ6" i="25"/>
  <c r="AT65" i="25"/>
  <c r="AT62" i="25"/>
  <c r="AW65" i="25"/>
  <c r="AY37" i="25"/>
  <c r="AM92" i="25"/>
  <c r="BH92" i="25" s="1"/>
  <c r="AX100" i="25"/>
  <c r="AZ95" i="25"/>
  <c r="AU22" i="25"/>
  <c r="BB38" i="25"/>
  <c r="AT86" i="25"/>
  <c r="AY94" i="25"/>
  <c r="AM7" i="25"/>
  <c r="AW21" i="25"/>
  <c r="BA58" i="25"/>
  <c r="AW42" i="25"/>
  <c r="AM28" i="25"/>
  <c r="AU68" i="25"/>
  <c r="AW75" i="25"/>
  <c r="BB83" i="25"/>
  <c r="BB86" i="25"/>
  <c r="AU90" i="25"/>
  <c r="AM94" i="25"/>
  <c r="BH94" i="25" s="1"/>
  <c r="AT12" i="25"/>
  <c r="BB37" i="25"/>
  <c r="AU20" i="25"/>
  <c r="AT16" i="25"/>
  <c r="AV16" i="25"/>
  <c r="AV27" i="25"/>
  <c r="AX24" i="25"/>
  <c r="AW15" i="25"/>
  <c r="AM17" i="25"/>
  <c r="AX34" i="25"/>
  <c r="AW59" i="25"/>
  <c r="BB21" i="25"/>
  <c r="AV60" i="25"/>
  <c r="AV24" i="25"/>
  <c r="BA20" i="25"/>
  <c r="AU43" i="25"/>
  <c r="AW46" i="25"/>
  <c r="AM48" i="25"/>
  <c r="AX39" i="25"/>
  <c r="BA45" i="25"/>
  <c r="AM49" i="25"/>
  <c r="BA55" i="25"/>
  <c r="AX73" i="25"/>
  <c r="AZ78" i="25"/>
  <c r="AZ42" i="25"/>
  <c r="BA57" i="25"/>
  <c r="AW70" i="25"/>
  <c r="AW74" i="25"/>
  <c r="BB80" i="25"/>
  <c r="AU81" i="25"/>
  <c r="BB76" i="25"/>
  <c r="AV96" i="25"/>
  <c r="AY99" i="25"/>
  <c r="AW103" i="25"/>
  <c r="AY10" i="25"/>
  <c r="AV62" i="25"/>
  <c r="AT17" i="25"/>
  <c r="BB28" i="25"/>
  <c r="BB16" i="25"/>
  <c r="AT48" i="25"/>
  <c r="AZ11" i="25"/>
  <c r="AY79" i="25"/>
  <c r="AX53" i="25"/>
  <c r="AM55" i="25"/>
  <c r="BH55" i="25" s="1"/>
  <c r="AM43" i="25"/>
  <c r="AW101" i="25"/>
  <c r="AV7" i="25"/>
  <c r="AX30" i="25"/>
  <c r="AM51" i="25"/>
  <c r="AX20" i="25"/>
  <c r="AT24" i="25"/>
  <c r="BB25" i="25"/>
  <c r="AM29" i="25"/>
  <c r="AW57" i="25"/>
  <c r="AV66" i="25"/>
  <c r="AT74" i="25"/>
  <c r="AM63" i="25"/>
  <c r="BH63" i="25" s="1"/>
  <c r="AU49" i="25"/>
  <c r="AM81" i="25"/>
  <c r="BH81" i="25" s="1"/>
  <c r="BB101" i="25"/>
  <c r="AW88" i="25"/>
  <c r="AV100" i="25"/>
  <c r="AV104" i="25"/>
  <c r="AT30" i="25"/>
  <c r="AM9" i="25"/>
  <c r="AY58" i="25"/>
  <c r="AU23" i="25"/>
  <c r="AY23" i="25"/>
  <c r="AY27" i="25"/>
  <c r="AY32" i="25"/>
  <c r="AW49" i="25"/>
  <c r="AT21" i="25"/>
  <c r="AU47" i="25"/>
  <c r="AV50" i="25"/>
  <c r="AX71" i="25"/>
  <c r="AY60" i="25"/>
  <c r="AT80" i="25"/>
  <c r="AV37" i="25"/>
  <c r="BA59" i="25"/>
  <c r="BB49" i="25"/>
  <c r="AX64" i="25"/>
  <c r="AZ76" i="25"/>
  <c r="AU75" i="25"/>
  <c r="AV82" i="25"/>
  <c r="BB97" i="25"/>
  <c r="AT103" i="25"/>
  <c r="AV94" i="25"/>
  <c r="AY98" i="25"/>
  <c r="AW104" i="25"/>
  <c r="AP24" i="24"/>
  <c r="BL24" i="24" s="1"/>
  <c r="BK24" i="24"/>
  <c r="AZ12" i="24"/>
  <c r="BF21" i="24"/>
  <c r="BC9" i="24"/>
  <c r="BB9" i="24"/>
  <c r="AF59" i="24"/>
  <c r="BB59" i="24" s="1"/>
  <c r="BA59" i="24"/>
  <c r="BM16" i="24"/>
  <c r="BL16" i="24"/>
  <c r="BG63" i="17"/>
  <c r="BG76" i="17"/>
  <c r="BH26" i="19"/>
  <c r="AW81" i="19"/>
  <c r="BA70" i="20"/>
  <c r="AE63" i="20"/>
  <c r="BA63" i="20" s="1"/>
  <c r="AJ59" i="20"/>
  <c r="BF59" i="20" s="1"/>
  <c r="AW76" i="20"/>
  <c r="BK94" i="20"/>
  <c r="AW85" i="20"/>
  <c r="AX9" i="21"/>
  <c r="AX85" i="21"/>
  <c r="BF31" i="23"/>
  <c r="AW69" i="23"/>
  <c r="AZ47" i="23"/>
  <c r="BE32" i="23"/>
  <c r="BH51" i="23"/>
  <c r="BH73" i="23"/>
  <c r="AY77" i="23"/>
  <c r="BG87" i="23"/>
  <c r="AF26" i="24"/>
  <c r="BB26" i="24" s="1"/>
  <c r="BA26" i="24"/>
  <c r="AF8" i="24"/>
  <c r="BB8" i="24" s="1"/>
  <c r="BA8" i="24"/>
  <c r="AY6" i="24"/>
  <c r="AK15" i="24"/>
  <c r="BG15" i="24" s="1"/>
  <c r="BF15" i="24"/>
  <c r="BN21" i="24"/>
  <c r="BG28" i="24"/>
  <c r="AZ31" i="24"/>
  <c r="BB34" i="24"/>
  <c r="BY15" i="24"/>
  <c r="BO15" i="24"/>
  <c r="BE18" i="24"/>
  <c r="BG21" i="24"/>
  <c r="BA27" i="24"/>
  <c r="BF30" i="24"/>
  <c r="BC36" i="24"/>
  <c r="BN39" i="24"/>
  <c r="AM42" i="24"/>
  <c r="BI42" i="24" s="1"/>
  <c r="BH42" i="24"/>
  <c r="BI45" i="24"/>
  <c r="BY72" i="24"/>
  <c r="BO72" i="24"/>
  <c r="BO85" i="24"/>
  <c r="BY85" i="24"/>
  <c r="AS50" i="24"/>
  <c r="BN50" i="24"/>
  <c r="BY7" i="24"/>
  <c r="BO7" i="24"/>
  <c r="BJ10" i="24"/>
  <c r="AW14" i="24"/>
  <c r="BB20" i="24"/>
  <c r="BJ23" i="24"/>
  <c r="AH26" i="24"/>
  <c r="BD26" i="24" s="1"/>
  <c r="BN29" i="24"/>
  <c r="AX33" i="24"/>
  <c r="AV36" i="24"/>
  <c r="AY39" i="24"/>
  <c r="BN41" i="24"/>
  <c r="BB45" i="24"/>
  <c r="AH51" i="24"/>
  <c r="BD51" i="24" s="1"/>
  <c r="BH89" i="24"/>
  <c r="BG89" i="24"/>
  <c r="BK10" i="24"/>
  <c r="BI13" i="24"/>
  <c r="BM22" i="24"/>
  <c r="BF25" i="24"/>
  <c r="AY41" i="24"/>
  <c r="AY48" i="24"/>
  <c r="BE56" i="24"/>
  <c r="AF7" i="24"/>
  <c r="BB7" i="24" s="1"/>
  <c r="BA7" i="24"/>
  <c r="AV10" i="24"/>
  <c r="BM12" i="24"/>
  <c r="BL12" i="24"/>
  <c r="AX16" i="24"/>
  <c r="BG25" i="24"/>
  <c r="AH31" i="24"/>
  <c r="BD31" i="24" s="1"/>
  <c r="BE37" i="24"/>
  <c r="BJ40" i="24"/>
  <c r="BI40" i="24"/>
  <c r="AF75" i="24"/>
  <c r="BB75" i="24" s="1"/>
  <c r="BA75" i="24"/>
  <c r="C2" i="25"/>
  <c r="C3" i="25" s="1"/>
  <c r="Y8" i="25"/>
  <c r="AT8" i="25" s="1"/>
  <c r="BO75" i="24"/>
  <c r="BY75" i="24"/>
  <c r="AH6" i="24"/>
  <c r="BD6" i="24" s="1"/>
  <c r="AK9" i="24"/>
  <c r="BG9" i="24" s="1"/>
  <c r="BF9" i="24"/>
  <c r="BE12" i="24"/>
  <c r="BC15" i="24"/>
  <c r="AF18" i="24"/>
  <c r="BB18" i="24" s="1"/>
  <c r="BA18" i="24"/>
  <c r="AW27" i="24"/>
  <c r="BE6" i="24"/>
  <c r="BF12" i="24"/>
  <c r="AH15" i="24"/>
  <c r="BD15" i="24" s="1"/>
  <c r="BL21" i="24"/>
  <c r="BA25" i="24"/>
  <c r="AK31" i="24"/>
  <c r="BG31" i="24" s="1"/>
  <c r="BF31" i="24"/>
  <c r="AM34" i="24"/>
  <c r="BI34" i="24" s="1"/>
  <c r="BY37" i="24"/>
  <c r="BO37" i="24"/>
  <c r="BC40" i="24"/>
  <c r="AH43" i="24"/>
  <c r="BD43" i="24" s="1"/>
  <c r="AV62" i="24"/>
  <c r="AV65" i="24"/>
  <c r="BB68" i="24"/>
  <c r="AX77" i="24"/>
  <c r="BL79" i="24"/>
  <c r="AM84" i="24"/>
  <c r="BI84" i="24" s="1"/>
  <c r="AY89" i="24"/>
  <c r="BA98" i="24"/>
  <c r="BL104" i="24"/>
  <c r="AO16" i="25"/>
  <c r="R2" i="24"/>
  <c r="R3" i="24" s="1"/>
  <c r="BO42" i="24"/>
  <c r="BY42" i="24"/>
  <c r="AW18" i="24"/>
  <c r="BH7" i="24"/>
  <c r="BG7" i="24"/>
  <c r="BM19" i="24"/>
  <c r="BL19" i="24"/>
  <c r="AY51" i="19"/>
  <c r="AE78" i="19"/>
  <c r="BA78" i="19" s="1"/>
  <c r="AV6" i="20"/>
  <c r="BB62" i="20"/>
  <c r="Z68" i="21"/>
  <c r="AV68" i="21" s="1"/>
  <c r="AX45" i="21"/>
  <c r="AW102" i="21"/>
  <c r="AZ18" i="23"/>
  <c r="BD23" i="23"/>
  <c r="AZ33" i="23"/>
  <c r="BA41" i="23"/>
  <c r="AZ56" i="23"/>
  <c r="BF68" i="23"/>
  <c r="BK48" i="23"/>
  <c r="BE53" i="23"/>
  <c r="AY69" i="23"/>
  <c r="BM71" i="23"/>
  <c r="AW66" i="23"/>
  <c r="BE72" i="23"/>
  <c r="BF89" i="23"/>
  <c r="BC90" i="23"/>
  <c r="BA94" i="23"/>
  <c r="AY97" i="23"/>
  <c r="BL99" i="23"/>
  <c r="AZ103" i="23"/>
  <c r="BJ14" i="24"/>
  <c r="BC29" i="24"/>
  <c r="BM17" i="24"/>
  <c r="AZ37" i="24"/>
  <c r="BY27" i="24"/>
  <c r="BO27" i="24"/>
  <c r="BJ26" i="24"/>
  <c r="BI26" i="24"/>
  <c r="BG6" i="24"/>
  <c r="BI9" i="24"/>
  <c r="AX13" i="24"/>
  <c r="BN15" i="24"/>
  <c r="BM18" i="24"/>
  <c r="BL18" i="24"/>
  <c r="BC22" i="24"/>
  <c r="BB22" i="24"/>
  <c r="BC25" i="24"/>
  <c r="BY28" i="24"/>
  <c r="BO28" i="24"/>
  <c r="AL31" i="24"/>
  <c r="BH31" i="24" s="1"/>
  <c r="BJ34" i="24"/>
  <c r="AY38" i="24"/>
  <c r="BM40" i="24"/>
  <c r="BI63" i="24"/>
  <c r="AX7" i="24"/>
  <c r="BA10" i="24"/>
  <c r="BO21" i="24"/>
  <c r="BY21" i="24"/>
  <c r="BM24" i="24"/>
  <c r="BJ27" i="24"/>
  <c r="BI27" i="24"/>
  <c r="BN30" i="24"/>
  <c r="BM33" i="24"/>
  <c r="AP36" i="24"/>
  <c r="BL36" i="24" s="1"/>
  <c r="BK36" i="24"/>
  <c r="AX40" i="24"/>
  <c r="AY43" i="24"/>
  <c r="AZ46" i="24"/>
  <c r="AY53" i="24"/>
  <c r="BO53" i="24"/>
  <c r="BY53" i="24"/>
  <c r="E2" i="24"/>
  <c r="E3" i="24" s="1"/>
  <c r="AB5" i="24"/>
  <c r="AV8" i="24"/>
  <c r="AW11" i="24"/>
  <c r="BH17" i="24"/>
  <c r="BJ20" i="24"/>
  <c r="S2" i="24"/>
  <c r="S3" i="24" s="1"/>
  <c r="AP5" i="24"/>
  <c r="AV32" i="21"/>
  <c r="AV83" i="21"/>
  <c r="AV62" i="21"/>
  <c r="BK32" i="23"/>
  <c r="AW34" i="23"/>
  <c r="BA72" i="23"/>
  <c r="AY75" i="23"/>
  <c r="BA57" i="23"/>
  <c r="BK90" i="23"/>
  <c r="BG97" i="23"/>
  <c r="AK35" i="24"/>
  <c r="BG35" i="24" s="1"/>
  <c r="BF35" i="24"/>
  <c r="BY20" i="24"/>
  <c r="BO20" i="24"/>
  <c r="BY6" i="24"/>
  <c r="BO6" i="24"/>
  <c r="AK13" i="24"/>
  <c r="BG13" i="24" s="1"/>
  <c r="BF13" i="24"/>
  <c r="AP25" i="24"/>
  <c r="BL25" i="24" s="1"/>
  <c r="BK25" i="24"/>
  <c r="AX32" i="24"/>
  <c r="BH38" i="24"/>
  <c r="BG38" i="24"/>
  <c r="BY46" i="24"/>
  <c r="BO46" i="24"/>
  <c r="BH80" i="24"/>
  <c r="BG80" i="24"/>
  <c r="BY13" i="24"/>
  <c r="BO13" i="24"/>
  <c r="BC16" i="24"/>
  <c r="AZ28" i="24"/>
  <c r="BB37" i="24"/>
  <c r="BE54" i="24"/>
  <c r="BD54" i="24"/>
  <c r="BY63" i="24"/>
  <c r="BO63" i="24"/>
  <c r="AK76" i="24"/>
  <c r="BG76" i="24" s="1"/>
  <c r="BF76" i="24"/>
  <c r="M2" i="24"/>
  <c r="M3" i="24" s="1"/>
  <c r="AJ5" i="24"/>
  <c r="AX18" i="24"/>
  <c r="AZ21" i="24"/>
  <c r="BY39" i="24"/>
  <c r="BO39" i="24"/>
  <c r="AF46" i="24"/>
  <c r="BB46" i="24" s="1"/>
  <c r="BA46" i="24"/>
  <c r="N2" i="24"/>
  <c r="N3" i="24" s="1"/>
  <c r="AK11" i="24"/>
  <c r="BG11" i="24" s="1"/>
  <c r="BF11" i="24"/>
  <c r="BC23" i="24"/>
  <c r="AY29" i="24"/>
  <c r="BC35" i="24"/>
  <c r="BB35" i="24"/>
  <c r="BB38" i="24"/>
  <c r="BO41" i="24"/>
  <c r="BY41" i="24"/>
  <c r="AF50" i="24"/>
  <c r="BB50" i="24" s="1"/>
  <c r="BA50" i="24"/>
  <c r="AP67" i="24"/>
  <c r="BL67" i="24" s="1"/>
  <c r="BK67" i="24"/>
  <c r="AO9" i="25"/>
  <c r="AX26" i="24"/>
  <c r="AP28" i="24"/>
  <c r="BL28" i="24" s="1"/>
  <c r="BK28" i="24"/>
  <c r="AV45" i="24"/>
  <c r="AF57" i="24"/>
  <c r="BB57" i="24" s="1"/>
  <c r="BA57" i="24"/>
  <c r="AM87" i="24"/>
  <c r="BI87" i="24" s="1"/>
  <c r="BK21" i="24"/>
  <c r="BI24" i="24"/>
  <c r="AY34" i="24"/>
  <c r="BO36" i="24"/>
  <c r="BY36" i="24"/>
  <c r="AX10" i="24"/>
  <c r="AV13" i="24"/>
  <c r="AZ16" i="24"/>
  <c r="AM19" i="24"/>
  <c r="BI19" i="24" s="1"/>
  <c r="BB29" i="24"/>
  <c r="BE35" i="24"/>
  <c r="BE38" i="24"/>
  <c r="BJ75" i="24"/>
  <c r="BI75" i="24"/>
  <c r="BL62" i="24"/>
  <c r="AX69" i="24"/>
  <c r="AP71" i="24"/>
  <c r="BL71" i="24" s="1"/>
  <c r="BK71" i="24"/>
  <c r="AP74" i="24"/>
  <c r="BL74" i="24" s="1"/>
  <c r="BK74" i="24"/>
  <c r="AW86" i="24"/>
  <c r="BK94" i="24"/>
  <c r="AZ99" i="24"/>
  <c r="AJ18" i="25"/>
  <c r="AP59" i="24"/>
  <c r="BL59" i="24" s="1"/>
  <c r="BK59" i="24"/>
  <c r="AW79" i="24"/>
  <c r="AX83" i="24"/>
  <c r="AK91" i="24"/>
  <c r="BG91" i="24" s="1"/>
  <c r="BF91" i="24"/>
  <c r="AV8" i="25"/>
  <c r="AV68" i="24"/>
  <c r="BC80" i="24"/>
  <c r="BB80" i="24"/>
  <c r="BJ84" i="24"/>
  <c r="AV6" i="25"/>
  <c r="AV47" i="24"/>
  <c r="AV50" i="24"/>
  <c r="BN52" i="24"/>
  <c r="AP55" i="24"/>
  <c r="BL55" i="24" s="1"/>
  <c r="BK55" i="24"/>
  <c r="BN58" i="24"/>
  <c r="AY62" i="24"/>
  <c r="AY65" i="24"/>
  <c r="AW68" i="24"/>
  <c r="AX71" i="24"/>
  <c r="AX74" i="24"/>
  <c r="BA77" i="24"/>
  <c r="AW50" i="24"/>
  <c r="AK59" i="24"/>
  <c r="BG59" i="24" s="1"/>
  <c r="BF59" i="24"/>
  <c r="BC69" i="24"/>
  <c r="BB69" i="24"/>
  <c r="AK72" i="24"/>
  <c r="BG72" i="24" s="1"/>
  <c r="BF72" i="24"/>
  <c r="BF75" i="24"/>
  <c r="AK92" i="24"/>
  <c r="BG92" i="24" s="1"/>
  <c r="BF92" i="24"/>
  <c r="AM98" i="24"/>
  <c r="BI98" i="24" s="1"/>
  <c r="BH98" i="24"/>
  <c r="AE52" i="25"/>
  <c r="AZ52" i="25" s="1"/>
  <c r="AY52" i="25"/>
  <c r="AX35" i="21"/>
  <c r="AV35" i="21"/>
  <c r="BK85" i="23"/>
  <c r="BC100" i="23"/>
  <c r="AM37" i="24"/>
  <c r="BI37" i="24" s="1"/>
  <c r="BH37" i="24"/>
  <c r="AW7" i="24"/>
  <c r="BH10" i="24"/>
  <c r="BN13" i="24"/>
  <c r="BJ16" i="24"/>
  <c r="BJ19" i="24"/>
  <c r="AZ23" i="24"/>
  <c r="BY38" i="24"/>
  <c r="BO38" i="24"/>
  <c r="AV44" i="24"/>
  <c r="AF47" i="24"/>
  <c r="BB47" i="24" s="1"/>
  <c r="BA47" i="24"/>
  <c r="BN7" i="24"/>
  <c r="BK16" i="24"/>
  <c r="BC19" i="24"/>
  <c r="AM28" i="24"/>
  <c r="BI28" i="24" s="1"/>
  <c r="BH28" i="24"/>
  <c r="BC34" i="24"/>
  <c r="BY43" i="24"/>
  <c r="BO43" i="24"/>
  <c r="AK47" i="24"/>
  <c r="BG47" i="24" s="1"/>
  <c r="BF47" i="24"/>
  <c r="BM55" i="24"/>
  <c r="AK90" i="24"/>
  <c r="BG90" i="24" s="1"/>
  <c r="BF90" i="24"/>
  <c r="BY66" i="24"/>
  <c r="BO66" i="24"/>
  <c r="AR5" i="24"/>
  <c r="U2" i="24"/>
  <c r="U3" i="24" s="1"/>
  <c r="AZ15" i="24"/>
  <c r="BF18" i="24"/>
  <c r="AM21" i="24"/>
  <c r="BI21" i="24" s="1"/>
  <c r="BH21" i="24"/>
  <c r="BY30" i="24"/>
  <c r="BO30" i="24"/>
  <c r="AV34" i="24"/>
  <c r="BI46" i="24"/>
  <c r="BL39" i="24"/>
  <c r="V2" i="24"/>
  <c r="V3" i="24" s="1"/>
  <c r="BN11" i="24"/>
  <c r="BN14" i="24"/>
  <c r="AY18" i="24"/>
  <c r="AP20" i="24"/>
  <c r="BL20" i="24" s="1"/>
  <c r="BK20" i="24"/>
  <c r="BK23" i="24"/>
  <c r="BE26" i="24"/>
  <c r="BC45" i="24"/>
  <c r="AI25" i="25"/>
  <c r="AD5" i="24"/>
  <c r="G2" i="24"/>
  <c r="G3" i="24" s="1"/>
  <c r="AH20" i="24"/>
  <c r="BD20" i="24" s="1"/>
  <c r="AH23" i="24"/>
  <c r="BD23" i="24" s="1"/>
  <c r="BF26" i="24"/>
  <c r="AZ29" i="24"/>
  <c r="BJ32" i="24"/>
  <c r="AP35" i="24"/>
  <c r="BL35" i="24" s="1"/>
  <c r="BK35" i="24"/>
  <c r="BC38" i="24"/>
  <c r="AH45" i="24"/>
  <c r="BD45" i="24" s="1"/>
  <c r="BK58" i="24"/>
  <c r="AZ47" i="24"/>
  <c r="BH19" i="24"/>
  <c r="BG19" i="24"/>
  <c r="AV28" i="24"/>
  <c r="BE31" i="24"/>
  <c r="BH34" i="24"/>
  <c r="BG34" i="24"/>
  <c r="BC43" i="24"/>
  <c r="AH46" i="24"/>
  <c r="BD46" i="24" s="1"/>
  <c r="BC7" i="24"/>
  <c r="BF10" i="24"/>
  <c r="AH13" i="24"/>
  <c r="BD13" i="24" s="1"/>
  <c r="AX20" i="24"/>
  <c r="AX23" i="24"/>
  <c r="BH26" i="24"/>
  <c r="AH32" i="24"/>
  <c r="BD32" i="24" s="1"/>
  <c r="BM35" i="24"/>
  <c r="BM38" i="24"/>
  <c r="BJ44" i="24"/>
  <c r="BG48" i="24"/>
  <c r="BM56" i="24"/>
  <c r="BY68" i="24"/>
  <c r="BO68" i="24"/>
  <c r="BB66" i="24"/>
  <c r="AV78" i="24"/>
  <c r="AX81" i="24"/>
  <c r="AP86" i="24"/>
  <c r="BL86" i="24" s="1"/>
  <c r="BK86" i="24"/>
  <c r="AZ48" i="24"/>
  <c r="BE51" i="24"/>
  <c r="AY60" i="24"/>
  <c r="BM62" i="24"/>
  <c r="BM65" i="24"/>
  <c r="BC68" i="24"/>
  <c r="AV71" i="24"/>
  <c r="BY73" i="24"/>
  <c r="BO73" i="24"/>
  <c r="BH76" i="24"/>
  <c r="AY88" i="24"/>
  <c r="BE96" i="24"/>
  <c r="AI46" i="25"/>
  <c r="BC47" i="24"/>
  <c r="BC50" i="24"/>
  <c r="AF53" i="24"/>
  <c r="BB53" i="24" s="1"/>
  <c r="BA53" i="24"/>
  <c r="AK62" i="24"/>
  <c r="BG62" i="24" s="1"/>
  <c r="BF62" i="24"/>
  <c r="AK65" i="24"/>
  <c r="BG65" i="24" s="1"/>
  <c r="BF65" i="24"/>
  <c r="BD68" i="24"/>
  <c r="BE74" i="24"/>
  <c r="BH77" i="24"/>
  <c r="BJ80" i="24"/>
  <c r="BO89" i="24"/>
  <c r="BY89" i="24"/>
  <c r="AK101" i="24"/>
  <c r="BG101" i="24" s="1"/>
  <c r="BF101" i="24"/>
  <c r="AO12" i="25"/>
  <c r="AQ46" i="25"/>
  <c r="AH47" i="24"/>
  <c r="BD47" i="24" s="1"/>
  <c r="BD50" i="24"/>
  <c r="AZ56" i="24"/>
  <c r="AW59" i="24"/>
  <c r="BE68" i="24"/>
  <c r="AK71" i="24"/>
  <c r="BG71" i="24" s="1"/>
  <c r="BF71" i="24"/>
  <c r="BF74" i="24"/>
  <c r="BJ77" i="24"/>
  <c r="BI77" i="24"/>
  <c r="BO88" i="24"/>
  <c r="BY88" i="24"/>
  <c r="AM100" i="24"/>
  <c r="BI100" i="24" s="1"/>
  <c r="BH100" i="24"/>
  <c r="E2" i="25"/>
  <c r="E3" i="25" s="1"/>
  <c r="AA5" i="25"/>
  <c r="AX45" i="17"/>
  <c r="Z49" i="17"/>
  <c r="AV49" i="17" s="1"/>
  <c r="BK8" i="19"/>
  <c r="BN37" i="20"/>
  <c r="AV82" i="20"/>
  <c r="BC98" i="20"/>
  <c r="AJ91" i="20"/>
  <c r="AY100" i="21"/>
  <c r="AV56" i="21"/>
  <c r="AX74" i="21"/>
  <c r="BD82" i="23"/>
  <c r="BE32" i="24"/>
  <c r="BE17" i="24"/>
  <c r="BO45" i="24"/>
  <c r="BY45" i="24"/>
  <c r="BO23" i="24"/>
  <c r="BY23" i="24"/>
  <c r="BE7" i="24"/>
  <c r="AX17" i="24"/>
  <c r="AZ20" i="24"/>
  <c r="BM29" i="24"/>
  <c r="BL29" i="24"/>
  <c r="BN32" i="24"/>
  <c r="BO35" i="24"/>
  <c r="BY35" i="24"/>
  <c r="AH44" i="24"/>
  <c r="BD44" i="24" s="1"/>
  <c r="AS48" i="24"/>
  <c r="BN48" i="24"/>
  <c r="AP57" i="24"/>
  <c r="BL57" i="24" s="1"/>
  <c r="BK57" i="24"/>
  <c r="AF82" i="24"/>
  <c r="BB82" i="24" s="1"/>
  <c r="BA82" i="24"/>
  <c r="AA5" i="24"/>
  <c r="D2" i="24"/>
  <c r="D3" i="24" s="1"/>
  <c r="AH11" i="24"/>
  <c r="BD11" i="24" s="1"/>
  <c r="AH14" i="24"/>
  <c r="BD14" i="24" s="1"/>
  <c r="AY17" i="24"/>
  <c r="BK19" i="24"/>
  <c r="BK22" i="24"/>
  <c r="AW29" i="24"/>
  <c r="AY32" i="24"/>
  <c r="AP34" i="24"/>
  <c r="BL34" i="24" s="1"/>
  <c r="BK34" i="24"/>
  <c r="AW41" i="24"/>
  <c r="AW44" i="24"/>
  <c r="BA6" i="24"/>
  <c r="AM15" i="24"/>
  <c r="AV22" i="24"/>
  <c r="AW25" i="24"/>
  <c r="BA28" i="24"/>
  <c r="BB31" i="24"/>
  <c r="AH34" i="24"/>
  <c r="BD34" i="24" s="1"/>
  <c r="BC37" i="24"/>
  <c r="BG40" i="24"/>
  <c r="BH43" i="24"/>
  <c r="BY55" i="24"/>
  <c r="BO55" i="24"/>
  <c r="BO80" i="24"/>
  <c r="BY80" i="24"/>
  <c r="BB6" i="24"/>
  <c r="AH9" i="24"/>
  <c r="BD9" i="24" s="1"/>
  <c r="BA15" i="24"/>
  <c r="BG18" i="24"/>
  <c r="BA21" i="24"/>
  <c r="BY29" i="24"/>
  <c r="BO29" i="24"/>
  <c r="AY33" i="24"/>
  <c r="AW36" i="24"/>
  <c r="AZ39" i="24"/>
  <c r="AP60" i="24"/>
  <c r="BL60" i="24" s="1"/>
  <c r="BK60" i="24"/>
  <c r="AN27" i="25"/>
  <c r="AP44" i="24"/>
  <c r="BL44" i="24" s="1"/>
  <c r="BK44" i="24"/>
  <c r="O2" i="24"/>
  <c r="O3" i="24" s="1"/>
  <c r="AL5" i="24"/>
  <c r="BN8" i="24"/>
  <c r="BG14" i="24"/>
  <c r="BJ17" i="24"/>
  <c r="BL23" i="24"/>
  <c r="BN26" i="24"/>
  <c r="AZ33" i="24"/>
  <c r="AX36" i="24"/>
  <c r="BK38" i="24"/>
  <c r="BC42" i="24"/>
  <c r="BL45" i="24"/>
  <c r="AV51" i="24"/>
  <c r="AN13" i="25"/>
  <c r="AY8" i="24"/>
  <c r="BM10" i="24"/>
  <c r="AP13" i="24"/>
  <c r="BL13" i="24" s="1"/>
  <c r="BK13" i="24"/>
  <c r="BO16" i="24"/>
  <c r="BY16" i="24"/>
  <c r="BY19" i="24"/>
  <c r="BO19" i="24"/>
  <c r="BG22" i="24"/>
  <c r="AM25" i="24"/>
  <c r="BI25" i="24" s="1"/>
  <c r="BH25" i="24"/>
  <c r="BY34" i="24"/>
  <c r="BO34" i="24"/>
  <c r="BF37" i="24"/>
  <c r="AP43" i="24"/>
  <c r="BK43" i="24"/>
  <c r="AZ55" i="24"/>
  <c r="BM77" i="24"/>
  <c r="AI11" i="25"/>
  <c r="BL48" i="24"/>
  <c r="BK7" i="24"/>
  <c r="BN10" i="24"/>
  <c r="AV17" i="24"/>
  <c r="BF20" i="24"/>
  <c r="AK23" i="24"/>
  <c r="BG23" i="24" s="1"/>
  <c r="BF23" i="24"/>
  <c r="AX27" i="24"/>
  <c r="BM32" i="24"/>
  <c r="BL32" i="24"/>
  <c r="AZ36" i="24"/>
  <c r="BD57" i="24"/>
  <c r="AP78" i="24"/>
  <c r="BL78" i="24" s="1"/>
  <c r="BK78" i="24"/>
  <c r="BN60" i="24"/>
  <c r="BJ63" i="24"/>
  <c r="BJ66" i="24"/>
  <c r="AS69" i="24"/>
  <c r="BN69" i="24"/>
  <c r="BJ72" i="24"/>
  <c r="AH78" i="24"/>
  <c r="BD78" i="24" s="1"/>
  <c r="BE91" i="24"/>
  <c r="AH101" i="24"/>
  <c r="BD101" i="24" s="1"/>
  <c r="AT7" i="25"/>
  <c r="BH48" i="24"/>
  <c r="BM51" i="24"/>
  <c r="BM57" i="24"/>
  <c r="BG60" i="24"/>
  <c r="BE71" i="24"/>
  <c r="BD71" i="24"/>
  <c r="AV74" i="24"/>
  <c r="AY77" i="24"/>
  <c r="BM79" i="24"/>
  <c r="BN92" i="24"/>
  <c r="BB97" i="24"/>
  <c r="BA9" i="25"/>
  <c r="AZ9" i="25"/>
  <c r="BK47" i="24"/>
  <c r="AW44" i="21"/>
  <c r="AW75" i="21"/>
  <c r="BL83" i="23"/>
  <c r="BA92" i="23"/>
  <c r="BD98" i="23"/>
  <c r="BN104" i="23"/>
  <c r="BC18" i="24"/>
  <c r="BO10" i="24"/>
  <c r="BY10" i="24"/>
  <c r="Y5" i="24"/>
  <c r="Y2" i="24" s="1"/>
  <c r="Y3" i="24" s="1"/>
  <c r="B2" i="24"/>
  <c r="B3" i="24" s="1"/>
  <c r="AG5" i="24"/>
  <c r="AG2" i="24" s="1"/>
  <c r="AG3" i="24" s="1"/>
  <c r="J2" i="24"/>
  <c r="J3" i="24" s="1"/>
  <c r="Z5" i="24"/>
  <c r="C2" i="24"/>
  <c r="C3" i="24" s="1"/>
  <c r="BM7" i="24"/>
  <c r="BC11" i="24"/>
  <c r="BH20" i="24"/>
  <c r="AV24" i="24"/>
  <c r="AZ27" i="24"/>
  <c r="AW30" i="24"/>
  <c r="AM94" i="24"/>
  <c r="AI5" i="24"/>
  <c r="L2" i="24"/>
  <c r="L3" i="24" s="1"/>
  <c r="BC8" i="24"/>
  <c r="BL14" i="24"/>
  <c r="BG17" i="24"/>
  <c r="BA23" i="24"/>
  <c r="BE29" i="24"/>
  <c r="BH32" i="24"/>
  <c r="BG32" i="24"/>
  <c r="AZ35" i="24"/>
  <c r="BE41" i="24"/>
  <c r="BE44" i="24"/>
  <c r="BI6" i="24"/>
  <c r="BJ12" i="24"/>
  <c r="AV19" i="24"/>
  <c r="AH22" i="24"/>
  <c r="BD22" i="24" s="1"/>
  <c r="BE25" i="24"/>
  <c r="BK37" i="24"/>
  <c r="BO40" i="24"/>
  <c r="BY40" i="24"/>
  <c r="AK81" i="24"/>
  <c r="BG81" i="24" s="1"/>
  <c r="BF81" i="24"/>
  <c r="BN42" i="24"/>
  <c r="BJ6" i="24"/>
  <c r="BC12" i="24"/>
  <c r="BO18" i="24"/>
  <c r="BY18" i="24"/>
  <c r="BG24" i="24"/>
  <c r="AM39" i="24"/>
  <c r="BI39" i="24" s="1"/>
  <c r="BH39" i="24"/>
  <c r="BA43" i="24"/>
  <c r="AK53" i="24"/>
  <c r="BG53" i="24" s="1"/>
  <c r="BF53" i="24"/>
  <c r="BY91" i="24"/>
  <c r="BO91" i="24"/>
  <c r="AK46" i="24"/>
  <c r="BG46" i="24" s="1"/>
  <c r="BF46" i="24"/>
  <c r="AW9" i="24"/>
  <c r="BY11" i="24"/>
  <c r="BO11" i="24"/>
  <c r="BY14" i="24"/>
  <c r="BO14" i="24"/>
  <c r="AZ18" i="24"/>
  <c r="AV27" i="24"/>
  <c r="AF30" i="24"/>
  <c r="BA30" i="24"/>
  <c r="AM33" i="24"/>
  <c r="BI33" i="24" s="1"/>
  <c r="AK36" i="24"/>
  <c r="BG36" i="24" s="1"/>
  <c r="BF36" i="24"/>
  <c r="AF39" i="24"/>
  <c r="BB39" i="24" s="1"/>
  <c r="BA39" i="24"/>
  <c r="AP42" i="24"/>
  <c r="BL42" i="24" s="1"/>
  <c r="BK42" i="24"/>
  <c r="BM60" i="24"/>
  <c r="AE51" i="25"/>
  <c r="AY51" i="25"/>
  <c r="H2" i="24"/>
  <c r="H3" i="24" s="1"/>
  <c r="AE5" i="24"/>
  <c r="BG8" i="24"/>
  <c r="AZ11" i="24"/>
  <c r="AE14" i="24"/>
  <c r="BA14" i="24" s="1"/>
  <c r="AZ14" i="24"/>
  <c r="AW20" i="24"/>
  <c r="BO22" i="24"/>
  <c r="BY22" i="24"/>
  <c r="AY26" i="24"/>
  <c r="AF41" i="24"/>
  <c r="BB41" i="24" s="1"/>
  <c r="BA41" i="24"/>
  <c r="BA44" i="24"/>
  <c r="I2" i="24"/>
  <c r="I3" i="24" s="1"/>
  <c r="BA11" i="24"/>
  <c r="AH17" i="24"/>
  <c r="BD17" i="24" s="1"/>
  <c r="BN23" i="24"/>
  <c r="BB33" i="24"/>
  <c r="AM36" i="24"/>
  <c r="BI36" i="24" s="1"/>
  <c r="BC39" i="24"/>
  <c r="BE42" i="24"/>
  <c r="BF45" i="24"/>
  <c r="AY64" i="24"/>
  <c r="AX67" i="24"/>
  <c r="AV58" i="24"/>
  <c r="BY60" i="24"/>
  <c r="BO60" i="24"/>
  <c r="BC63" i="24"/>
  <c r="BC66" i="24"/>
  <c r="AY69" i="24"/>
  <c r="AZ89" i="24"/>
  <c r="BB98" i="24"/>
  <c r="R2" i="25"/>
  <c r="R3" i="25" s="1"/>
  <c r="BA10" i="25"/>
  <c r="AZ10" i="25"/>
  <c r="BA48" i="24"/>
  <c r="AX51" i="24"/>
  <c r="AX54" i="24"/>
  <c r="AX57" i="24"/>
  <c r="AZ69" i="24"/>
  <c r="AV72" i="24"/>
  <c r="BJ81" i="24"/>
  <c r="BI81" i="24"/>
  <c r="AQ7" i="25"/>
  <c r="AE53" i="25"/>
  <c r="AZ53" i="25" s="1"/>
  <c r="AY53" i="25"/>
  <c r="BB48" i="24"/>
  <c r="AY51" i="24"/>
  <c r="AY54" i="24"/>
  <c r="AY57" i="24"/>
  <c r="AW63" i="24"/>
  <c r="AW66" i="24"/>
  <c r="BA69" i="24"/>
  <c r="AW72" i="24"/>
  <c r="AW75" i="24"/>
  <c r="BG78" i="24"/>
  <c r="AF81" i="24"/>
  <c r="BB81" i="24" s="1"/>
  <c r="BA81" i="24"/>
  <c r="AW6" i="25"/>
  <c r="AU12" i="25"/>
  <c r="BC48" i="24"/>
  <c r="BJ88" i="20"/>
  <c r="AW29" i="21"/>
  <c r="BF81" i="23"/>
  <c r="BJ25" i="24"/>
  <c r="K2" i="24"/>
  <c r="K3" i="24" s="1"/>
  <c r="AP11" i="24"/>
  <c r="BL11" i="24" s="1"/>
  <c r="BK11" i="24"/>
  <c r="AX21" i="24"/>
  <c r="AH24" i="24"/>
  <c r="AH33" i="24"/>
  <c r="BD33" i="24" s="1"/>
  <c r="AF51" i="24"/>
  <c r="BA51" i="24"/>
  <c r="AM71" i="24"/>
  <c r="BI71" i="24" s="1"/>
  <c r="BH71" i="24"/>
  <c r="AQ5" i="24"/>
  <c r="T2" i="24"/>
  <c r="T3" i="24" s="1"/>
  <c r="AP8" i="24"/>
  <c r="BL8" i="24" s="1"/>
  <c r="BK8" i="24"/>
  <c r="AF12" i="24"/>
  <c r="BB12" i="24" s="1"/>
  <c r="BA12" i="24"/>
  <c r="AY15" i="24"/>
  <c r="BO17" i="24"/>
  <c r="BY17" i="24"/>
  <c r="BC26" i="24"/>
  <c r="BY32" i="24"/>
  <c r="BO32" i="24"/>
  <c r="BH35" i="24"/>
  <c r="BM44" i="24"/>
  <c r="AF85" i="24"/>
  <c r="BB85" i="24" s="1"/>
  <c r="BA85" i="24"/>
  <c r="AP9" i="24"/>
  <c r="BL9" i="24" s="1"/>
  <c r="BK9" i="24"/>
  <c r="AH16" i="24"/>
  <c r="BD16" i="24" s="1"/>
  <c r="BM25" i="24"/>
  <c r="AE32" i="24"/>
  <c r="BA32" i="24" s="1"/>
  <c r="AZ32" i="24"/>
  <c r="AK44" i="24"/>
  <c r="BG44" i="24" s="1"/>
  <c r="BF44" i="24"/>
  <c r="AZ7" i="24"/>
  <c r="BY24" i="24"/>
  <c r="BO24" i="24"/>
  <c r="BC27" i="24"/>
  <c r="AM30" i="24"/>
  <c r="BI30" i="24" s="1"/>
  <c r="BH30" i="24"/>
  <c r="BY33" i="24"/>
  <c r="BO33" i="24"/>
  <c r="BM36" i="24"/>
  <c r="BJ43" i="24"/>
  <c r="BI43" i="24"/>
  <c r="AO46" i="24"/>
  <c r="BK46" i="24" s="1"/>
  <c r="BJ46" i="24"/>
  <c r="BE9" i="24"/>
  <c r="BJ21" i="24"/>
  <c r="AH27" i="24"/>
  <c r="BD27" i="24" s="1"/>
  <c r="BN36" i="24"/>
  <c r="BC46" i="24"/>
  <c r="P2" i="24"/>
  <c r="P3" i="24" s="1"/>
  <c r="AM5" i="24"/>
  <c r="BO8" i="24"/>
  <c r="BY8" i="24"/>
  <c r="AM11" i="24"/>
  <c r="BI11" i="24" s="1"/>
  <c r="BH11" i="24"/>
  <c r="BJ41" i="24"/>
  <c r="BI41" i="24"/>
  <c r="BC57" i="24"/>
  <c r="AL55" i="24"/>
  <c r="BH55" i="24" s="1"/>
  <c r="BG55" i="24"/>
  <c r="Q2" i="24"/>
  <c r="Q3" i="24" s="1"/>
  <c r="AN5" i="24"/>
  <c r="BI14" i="24"/>
  <c r="BM42" i="24"/>
  <c r="BO59" i="24"/>
  <c r="BY59" i="24"/>
  <c r="BG64" i="24"/>
  <c r="AK67" i="24"/>
  <c r="BG67" i="24" s="1"/>
  <c r="BF67" i="24"/>
  <c r="AK73" i="24"/>
  <c r="BG73" i="24" s="1"/>
  <c r="BF73" i="24"/>
  <c r="AV79" i="24"/>
  <c r="AW83" i="24"/>
  <c r="BA97" i="24"/>
  <c r="AU8" i="25"/>
  <c r="AH49" i="24"/>
  <c r="BD49" i="24" s="1"/>
  <c r="AH58" i="24"/>
  <c r="BD58" i="24" s="1"/>
  <c r="AP63" i="24"/>
  <c r="BL63" i="24" s="1"/>
  <c r="BK63" i="24"/>
  <c r="AP66" i="24"/>
  <c r="BL66" i="24" s="1"/>
  <c r="BK66" i="24"/>
  <c r="AL69" i="24"/>
  <c r="BH69" i="24" s="1"/>
  <c r="BG69" i="24"/>
  <c r="BO77" i="24"/>
  <c r="BY77" i="24"/>
  <c r="AK85" i="24"/>
  <c r="BG85" i="24" s="1"/>
  <c r="BF85" i="24"/>
  <c r="AK54" i="24"/>
  <c r="BG54" i="24" s="1"/>
  <c r="BF54" i="24"/>
  <c r="BJ48" i="24"/>
  <c r="BH51" i="24"/>
  <c r="BG51" i="24"/>
  <c r="BG57" i="24"/>
  <c r="BA60" i="24"/>
  <c r="BE63" i="24"/>
  <c r="BE66" i="24"/>
  <c r="BJ69" i="24"/>
  <c r="BE72" i="24"/>
  <c r="BE75" i="24"/>
  <c r="BY78" i="24"/>
  <c r="BO78" i="24"/>
  <c r="BY90" i="24"/>
  <c r="BO90" i="24"/>
  <c r="BV6" i="25"/>
  <c r="BV56" i="25"/>
  <c r="BK48" i="24"/>
  <c r="AM51" i="24"/>
  <c r="BI51" i="24" s="1"/>
  <c r="AF84" i="24"/>
  <c r="BB84" i="24" s="1"/>
  <c r="BA84" i="24"/>
  <c r="BV12" i="25"/>
  <c r="BY95" i="24"/>
  <c r="BO95" i="24"/>
  <c r="BG50" i="24"/>
  <c r="BM53" i="24"/>
  <c r="BD60" i="24"/>
  <c r="AV67" i="24"/>
  <c r="BB70" i="24"/>
  <c r="BF80" i="24"/>
  <c r="AK83" i="24"/>
  <c r="BG83" i="24" s="1"/>
  <c r="BF83" i="24"/>
  <c r="AM89" i="24"/>
  <c r="BJ98" i="24"/>
  <c r="BV55" i="25"/>
  <c r="BV15" i="25"/>
  <c r="AM26" i="25"/>
  <c r="AJ77" i="25"/>
  <c r="AN51" i="25"/>
  <c r="AH81" i="24"/>
  <c r="BD81" i="24" s="1"/>
  <c r="BE84" i="24"/>
  <c r="AH87" i="24"/>
  <c r="BD87" i="24" s="1"/>
  <c r="BE93" i="24"/>
  <c r="BG96" i="24"/>
  <c r="BB99" i="24"/>
  <c r="AK102" i="24"/>
  <c r="BG102" i="24" s="1"/>
  <c r="BF102" i="24"/>
  <c r="AC5" i="25"/>
  <c r="G2" i="25"/>
  <c r="G3" i="25" s="1"/>
  <c r="AJ8" i="25"/>
  <c r="BF93" i="24"/>
  <c r="AV26" i="24"/>
  <c r="AK29" i="24"/>
  <c r="BG29" i="24" s="1"/>
  <c r="BF29" i="24"/>
  <c r="BI35" i="24"/>
  <c r="BI38" i="24"/>
  <c r="BF41" i="24"/>
  <c r="BN44" i="24"/>
  <c r="AM58" i="24"/>
  <c r="BI58" i="24" s="1"/>
  <c r="BJ7" i="24"/>
  <c r="BI7" i="24"/>
  <c r="BC10" i="24"/>
  <c r="BA13" i="24"/>
  <c r="BE16" i="24"/>
  <c r="BE19" i="24"/>
  <c r="BE22" i="24"/>
  <c r="AX25" i="24"/>
  <c r="BK27" i="24"/>
  <c r="AW34" i="24"/>
  <c r="AV37" i="24"/>
  <c r="BH40" i="24"/>
  <c r="AY44" i="24"/>
  <c r="BI47" i="24"/>
  <c r="AP6" i="24"/>
  <c r="BL6" i="24" s="1"/>
  <c r="BK6" i="24"/>
  <c r="BM9" i="24"/>
  <c r="AH12" i="24"/>
  <c r="BD12" i="24" s="1"/>
  <c r="AX19" i="24"/>
  <c r="AX22" i="24"/>
  <c r="AY25" i="24"/>
  <c r="BL27" i="24"/>
  <c r="AV31" i="24"/>
  <c r="BF34" i="24"/>
  <c r="AW37" i="24"/>
  <c r="BA40" i="24"/>
  <c r="BM54" i="24"/>
  <c r="BL54" i="24"/>
  <c r="AZ74" i="24"/>
  <c r="BC102" i="24"/>
  <c r="AH39" i="24"/>
  <c r="BD39" i="24" s="1"/>
  <c r="BK69" i="24"/>
  <c r="AV6" i="24"/>
  <c r="AX9" i="24"/>
  <c r="AW12" i="24"/>
  <c r="BK17" i="24"/>
  <c r="BE23" i="24"/>
  <c r="BO26" i="24"/>
  <c r="BY26" i="24"/>
  <c r="BI29" i="24"/>
  <c r="BK32" i="24"/>
  <c r="AH38" i="24"/>
  <c r="BD38" i="24" s="1"/>
  <c r="AV42" i="24"/>
  <c r="AW45" i="24"/>
  <c r="BH50" i="24"/>
  <c r="BJ59" i="24"/>
  <c r="AW80" i="24"/>
  <c r="BN38" i="24"/>
  <c r="BG63" i="24"/>
  <c r="AW6" i="24"/>
  <c r="AY9" i="24"/>
  <c r="AX12" i="24"/>
  <c r="AV15" i="24"/>
  <c r="AH21" i="24"/>
  <c r="BD21" i="24" s="1"/>
  <c r="BJ24" i="24"/>
  <c r="AW28" i="24"/>
  <c r="AX31" i="24"/>
  <c r="AZ34" i="24"/>
  <c r="BG37" i="24"/>
  <c r="AV43" i="24"/>
  <c r="AW46" i="24"/>
  <c r="AF72" i="24"/>
  <c r="BB72" i="24" s="1"/>
  <c r="BA72" i="24"/>
  <c r="AY85" i="24"/>
  <c r="BN61" i="24"/>
  <c r="BO64" i="24"/>
  <c r="BY64" i="24"/>
  <c r="BN67" i="24"/>
  <c r="BM70" i="24"/>
  <c r="BL70" i="24"/>
  <c r="BN73" i="24"/>
  <c r="BO76" i="24"/>
  <c r="BY76" i="24"/>
  <c r="AH79" i="24"/>
  <c r="BD79" i="24" s="1"/>
  <c r="AP83" i="24"/>
  <c r="BL83" i="24" s="1"/>
  <c r="BK83" i="24"/>
  <c r="BI88" i="24"/>
  <c r="BO97" i="24"/>
  <c r="BY97" i="24"/>
  <c r="AV104" i="24"/>
  <c r="BV42" i="25"/>
  <c r="BL49" i="24"/>
  <c r="BM52" i="24"/>
  <c r="BL52" i="24"/>
  <c r="AX56" i="24"/>
  <c r="BL58" i="24"/>
  <c r="BG61" i="24"/>
  <c r="AZ64" i="24"/>
  <c r="AY67" i="24"/>
  <c r="AW78" i="24"/>
  <c r="AY81" i="24"/>
  <c r="AF86" i="24"/>
  <c r="BB86" i="24" s="1"/>
  <c r="BA86" i="24"/>
  <c r="AY90" i="24"/>
  <c r="AF94" i="24"/>
  <c r="BB94" i="24" s="1"/>
  <c r="BA94" i="24"/>
  <c r="BF100" i="24"/>
  <c r="AW49" i="24"/>
  <c r="BN51" i="24"/>
  <c r="BN54" i="24"/>
  <c r="BN57" i="24"/>
  <c r="BH60" i="24"/>
  <c r="AX70" i="24"/>
  <c r="AX79" i="24"/>
  <c r="AY83" i="24"/>
  <c r="BK87" i="24"/>
  <c r="BC97" i="24"/>
  <c r="BB104" i="24"/>
  <c r="AX49" i="24"/>
  <c r="BY51" i="24"/>
  <c r="BO51" i="24"/>
  <c r="BO54" i="24"/>
  <c r="BY54" i="24"/>
  <c r="BO57" i="24"/>
  <c r="BY57" i="24"/>
  <c r="BJ60" i="24"/>
  <c r="BI60" i="24"/>
  <c r="BM63" i="24"/>
  <c r="AY70" i="24"/>
  <c r="AY79" i="24"/>
  <c r="AW91" i="24"/>
  <c r="BK102" i="24"/>
  <c r="AV13" i="25"/>
  <c r="AJ76" i="25"/>
  <c r="AY49" i="24"/>
  <c r="AY52" i="24"/>
  <c r="AV55" i="24"/>
  <c r="BH58" i="24"/>
  <c r="BG58" i="24"/>
  <c r="BJ61" i="24"/>
  <c r="BK64" i="24"/>
  <c r="AX68" i="24"/>
  <c r="BG74" i="24"/>
  <c r="BB77" i="24"/>
  <c r="BL80" i="24"/>
  <c r="AX91" i="24"/>
  <c r="AW96" i="24"/>
  <c r="BL101" i="24"/>
  <c r="BB7" i="25"/>
  <c r="AX96" i="24"/>
  <c r="AX100" i="24"/>
  <c r="AG5" i="25"/>
  <c r="K2" i="25"/>
  <c r="K3" i="25" s="1"/>
  <c r="BO47" i="24"/>
  <c r="BY47" i="24"/>
  <c r="BC54" i="24"/>
  <c r="BB54" i="24"/>
  <c r="AW64" i="24"/>
  <c r="AH67" i="24"/>
  <c r="BD67" i="24" s="1"/>
  <c r="BJ70" i="24"/>
  <c r="BA74" i="24"/>
  <c r="AH77" i="24"/>
  <c r="BD77" i="24" s="1"/>
  <c r="BN80" i="24"/>
  <c r="BC84" i="24"/>
  <c r="AX99" i="24"/>
  <c r="BJ104" i="24"/>
  <c r="AW10" i="25"/>
  <c r="AW18" i="25"/>
  <c r="AJ27" i="25"/>
  <c r="AT13" i="25"/>
  <c r="AU16" i="25"/>
  <c r="AW19" i="25"/>
  <c r="AT27" i="25"/>
  <c r="AN32" i="25"/>
  <c r="AP64" i="25"/>
  <c r="BK64" i="25" s="1"/>
  <c r="AE15" i="25"/>
  <c r="AZ15" i="25" s="1"/>
  <c r="AY15" i="25"/>
  <c r="AZ18" i="25"/>
  <c r="BB22" i="25"/>
  <c r="AM52" i="25"/>
  <c r="AX63" i="25"/>
  <c r="AV73" i="25"/>
  <c r="BL81" i="24"/>
  <c r="BM87" i="24"/>
  <c r="BL87" i="24"/>
  <c r="BM93" i="24"/>
  <c r="BY96" i="24"/>
  <c r="BO96" i="24"/>
  <c r="BJ99" i="24"/>
  <c r="BN102" i="24"/>
  <c r="N2" i="25"/>
  <c r="N3" i="25" s="1"/>
  <c r="AJ5" i="25"/>
  <c r="BV8" i="25"/>
  <c r="AT43" i="25"/>
  <c r="AQ71" i="25"/>
  <c r="AV82" i="24"/>
  <c r="BC90" i="24"/>
  <c r="BN93" i="24"/>
  <c r="AW97" i="24"/>
  <c r="BK99" i="24"/>
  <c r="AX103" i="24"/>
  <c r="AY6" i="25"/>
  <c r="BV9" i="25"/>
  <c r="AM15" i="25"/>
  <c r="AT22" i="25"/>
  <c r="AU37" i="25"/>
  <c r="AX60" i="25"/>
  <c r="AM69" i="25"/>
  <c r="BY84" i="24"/>
  <c r="BO84" i="24"/>
  <c r="BN87" i="24"/>
  <c r="AH90" i="24"/>
  <c r="BD90" i="24" s="1"/>
  <c r="BO93" i="24"/>
  <c r="BY93" i="24"/>
  <c r="AH99" i="24"/>
  <c r="BD99" i="24" s="1"/>
  <c r="AL5" i="25"/>
  <c r="AM5" i="25" s="1"/>
  <c r="P2" i="25"/>
  <c r="P3" i="25" s="1"/>
  <c r="AT19" i="25"/>
  <c r="AJ26" i="25"/>
  <c r="AI32" i="25"/>
  <c r="AW50" i="25"/>
  <c r="BA64" i="25"/>
  <c r="BE99" i="24"/>
  <c r="BI102" i="24"/>
  <c r="BA12" i="25"/>
  <c r="AQ18" i="25"/>
  <c r="AW22" i="25"/>
  <c r="AP42" i="25"/>
  <c r="AQ19" i="25"/>
  <c r="AT23" i="25"/>
  <c r="AZ29" i="25"/>
  <c r="BV41" i="25"/>
  <c r="AT54" i="25"/>
  <c r="AJ57" i="25"/>
  <c r="BB74" i="25"/>
  <c r="AZ79" i="25"/>
  <c r="AM89" i="25"/>
  <c r="BH89" i="25" s="1"/>
  <c r="AW43" i="25"/>
  <c r="AM45" i="25"/>
  <c r="AT52" i="25"/>
  <c r="AZ55" i="25"/>
  <c r="AO58" i="25"/>
  <c r="AY62" i="25"/>
  <c r="BB65" i="25"/>
  <c r="AW73" i="25"/>
  <c r="AE26" i="25"/>
  <c r="AY26" i="25"/>
  <c r="AO38" i="25"/>
  <c r="AY42" i="25"/>
  <c r="BB45" i="25"/>
  <c r="AQ48" i="25"/>
  <c r="AJ54" i="25"/>
  <c r="AZ57" i="25"/>
  <c r="AZ60" i="25"/>
  <c r="AV70" i="25"/>
  <c r="AY43" i="25"/>
  <c r="AT49" i="25"/>
  <c r="AV52" i="25"/>
  <c r="AT55" i="25"/>
  <c r="BA60" i="25"/>
  <c r="AU74" i="25"/>
  <c r="AX80" i="25"/>
  <c r="AZ101" i="25"/>
  <c r="AW29" i="25"/>
  <c r="AX37" i="25"/>
  <c r="AW40" i="25"/>
  <c r="AM42" i="25"/>
  <c r="AT46" i="25"/>
  <c r="AW52" i="25"/>
  <c r="AU55" i="25"/>
  <c r="BB60" i="25"/>
  <c r="BB63" i="25"/>
  <c r="AX70" i="25"/>
  <c r="AT75" i="25"/>
  <c r="BV86" i="25"/>
  <c r="BB15" i="26"/>
  <c r="BB35" i="25"/>
  <c r="AE44" i="25"/>
  <c r="AZ44" i="25" s="1"/>
  <c r="AY44" i="25"/>
  <c r="AT50" i="25"/>
  <c r="AT69" i="25"/>
  <c r="AZ74" i="25"/>
  <c r="AJ80" i="25"/>
  <c r="AM100" i="25"/>
  <c r="BH100" i="25" s="1"/>
  <c r="AO77" i="25"/>
  <c r="AZ99" i="25"/>
  <c r="AT82" i="25"/>
  <c r="AT85" i="25"/>
  <c r="AV88" i="25"/>
  <c r="AY92" i="25"/>
  <c r="AX97" i="25"/>
  <c r="BJ7" i="26"/>
  <c r="AY70" i="25"/>
  <c r="AY73" i="25"/>
  <c r="AY76" i="25"/>
  <c r="AU79" i="25"/>
  <c r="AU82" i="25"/>
  <c r="AU85" i="25"/>
  <c r="AV93" i="25"/>
  <c r="AX98" i="25"/>
  <c r="BN10" i="26"/>
  <c r="AO88" i="25"/>
  <c r="BJ88" i="25" s="1"/>
  <c r="AX93" i="25"/>
  <c r="AW93" i="25"/>
  <c r="BG8" i="26"/>
  <c r="BA73" i="25"/>
  <c r="BA76" i="25"/>
  <c r="AW82" i="25"/>
  <c r="AW85" i="25"/>
  <c r="BA88" i="25"/>
  <c r="BB98" i="25"/>
  <c r="BN8" i="26"/>
  <c r="AO70" i="25"/>
  <c r="AY77" i="25"/>
  <c r="AZ87" i="25"/>
  <c r="AE91" i="25"/>
  <c r="AZ91" i="25" s="1"/>
  <c r="AY91" i="25"/>
  <c r="AE6" i="26"/>
  <c r="AT101" i="25"/>
  <c r="AM103" i="25"/>
  <c r="BH103" i="25" s="1"/>
  <c r="AZ12" i="26"/>
  <c r="AE16" i="26"/>
  <c r="BA16" i="26" s="1"/>
  <c r="AV48" i="26"/>
  <c r="AV99" i="25"/>
  <c r="BB104" i="25"/>
  <c r="AV7" i="26"/>
  <c r="AZ10" i="26"/>
  <c r="BF13" i="26"/>
  <c r="BN16" i="26"/>
  <c r="AW6" i="26"/>
  <c r="AM5" i="26"/>
  <c r="P2" i="26"/>
  <c r="P3" i="26" s="1"/>
  <c r="AZ53" i="24"/>
  <c r="BF56" i="24"/>
  <c r="BY61" i="24"/>
  <c r="BO61" i="24"/>
  <c r="AM64" i="24"/>
  <c r="BI64" i="24" s="1"/>
  <c r="BH64" i="24"/>
  <c r="AW70" i="24"/>
  <c r="AP72" i="24"/>
  <c r="BL72" i="24" s="1"/>
  <c r="BK72" i="24"/>
  <c r="BC75" i="24"/>
  <c r="BH81" i="24"/>
  <c r="BM90" i="24"/>
  <c r="BY94" i="24"/>
  <c r="BO94" i="24"/>
  <c r="BE101" i="24"/>
  <c r="AU7" i="25"/>
  <c r="BE49" i="24"/>
  <c r="AW52" i="24"/>
  <c r="BC55" i="24"/>
  <c r="BB55" i="24"/>
  <c r="AW58" i="24"/>
  <c r="AZ61" i="24"/>
  <c r="BA76" i="24"/>
  <c r="AK79" i="24"/>
  <c r="BG79" i="24" s="1"/>
  <c r="BF79" i="24"/>
  <c r="BM83" i="24"/>
  <c r="AZ88" i="24"/>
  <c r="AH92" i="24"/>
  <c r="BD92" i="24" s="1"/>
  <c r="AK98" i="24"/>
  <c r="BG98" i="24" s="1"/>
  <c r="BF98" i="24"/>
  <c r="Z5" i="25"/>
  <c r="D2" i="25"/>
  <c r="D3" i="25" s="1"/>
  <c r="AJ10" i="25"/>
  <c r="BF49" i="24"/>
  <c r="AX52" i="24"/>
  <c r="AX58" i="24"/>
  <c r="BA61" i="24"/>
  <c r="BC64" i="24"/>
  <c r="BB64" i="24"/>
  <c r="BA67" i="24"/>
  <c r="AL70" i="24"/>
  <c r="BH70" i="24" s="1"/>
  <c r="BG70" i="24"/>
  <c r="BA73" i="24"/>
  <c r="BB76" i="24"/>
  <c r="AM82" i="24"/>
  <c r="BI82" i="24" s="1"/>
  <c r="BH82" i="24"/>
  <c r="AF87" i="24"/>
  <c r="BB87" i="24" s="1"/>
  <c r="BA87" i="24"/>
  <c r="AV103" i="24"/>
  <c r="BB8" i="25"/>
  <c r="BB14" i="25"/>
  <c r="BG49" i="24"/>
  <c r="BY58" i="24"/>
  <c r="BO58" i="24"/>
  <c r="AZ62" i="24"/>
  <c r="AZ65" i="24"/>
  <c r="BF68" i="24"/>
  <c r="BY71" i="24"/>
  <c r="BO71" i="24"/>
  <c r="BY74" i="24"/>
  <c r="BO74" i="24"/>
  <c r="AX85" i="24"/>
  <c r="BL91" i="24"/>
  <c r="AV102" i="24"/>
  <c r="AO43" i="25"/>
  <c r="BL96" i="24"/>
  <c r="BN100" i="24"/>
  <c r="AM14" i="25"/>
  <c r="AW48" i="24"/>
  <c r="BJ54" i="24"/>
  <c r="AV61" i="24"/>
  <c r="BE64" i="24"/>
  <c r="BA71" i="24"/>
  <c r="AV81" i="24"/>
  <c r="BE95" i="24"/>
  <c r="AH5" i="25"/>
  <c r="L2" i="25"/>
  <c r="L3" i="25" s="1"/>
  <c r="BV10" i="25"/>
  <c r="AQ60" i="25"/>
  <c r="BL60" i="25" s="1"/>
  <c r="AJ19" i="25"/>
  <c r="BA52" i="25"/>
  <c r="AM18" i="25"/>
  <c r="BV22" i="25"/>
  <c r="AZ38" i="25"/>
  <c r="AJ53" i="25"/>
  <c r="AZ91" i="24"/>
  <c r="AV94" i="24"/>
  <c r="BA100" i="24"/>
  <c r="AW103" i="24"/>
  <c r="AX6" i="25"/>
  <c r="AV9" i="25"/>
  <c r="AX12" i="25"/>
  <c r="BC85" i="24"/>
  <c r="AV88" i="24"/>
  <c r="AP90" i="24"/>
  <c r="BL90" i="24" s="1"/>
  <c r="BK90" i="24"/>
  <c r="AW94" i="24"/>
  <c r="BB100" i="24"/>
  <c r="AK103" i="24"/>
  <c r="BG103" i="24" s="1"/>
  <c r="BF103" i="24"/>
  <c r="AT10" i="25"/>
  <c r="AX13" i="25"/>
  <c r="AE16" i="25"/>
  <c r="AZ16" i="25" s="1"/>
  <c r="AY16" i="25"/>
  <c r="AJ22" i="25"/>
  <c r="BV37" i="25"/>
  <c r="AO72" i="25"/>
  <c r="AW88" i="24"/>
  <c r="AX94" i="24"/>
  <c r="AU10" i="25"/>
  <c r="AY13" i="25"/>
  <c r="AJ42" i="25"/>
  <c r="AE65" i="25"/>
  <c r="AZ65" i="25" s="1"/>
  <c r="AY65" i="25"/>
  <c r="BM99" i="24"/>
  <c r="AZ103" i="24"/>
  <c r="BA6" i="25"/>
  <c r="AV10" i="25"/>
  <c r="BB33" i="25"/>
  <c r="AN54" i="25"/>
  <c r="AZ20" i="25"/>
  <c r="BB23" i="25"/>
  <c r="BV32" i="25"/>
  <c r="AV36" i="25"/>
  <c r="AV39" i="25"/>
  <c r="AV42" i="25"/>
  <c r="AM44" i="25"/>
  <c r="BB54" i="25"/>
  <c r="BV57" i="25"/>
  <c r="BV63" i="25"/>
  <c r="AZ75" i="25"/>
  <c r="BV80" i="25"/>
  <c r="AE90" i="25"/>
  <c r="AZ90" i="25" s="1"/>
  <c r="AY90" i="25"/>
  <c r="AF7" i="26"/>
  <c r="BB7" i="26" s="1"/>
  <c r="BA7" i="26"/>
  <c r="AT40" i="25"/>
  <c r="AE46" i="25"/>
  <c r="AZ46" i="25" s="1"/>
  <c r="AY46" i="25"/>
  <c r="BB52" i="25"/>
  <c r="AZ59" i="25"/>
  <c r="AE69" i="25"/>
  <c r="AZ69" i="25" s="1"/>
  <c r="AY69" i="25"/>
  <c r="BV23" i="25"/>
  <c r="AU33" i="25"/>
  <c r="AY36" i="25"/>
  <c r="AY39" i="25"/>
  <c r="AO45" i="25"/>
  <c r="AW64" i="25"/>
  <c r="AV67" i="25"/>
  <c r="AX76" i="25"/>
  <c r="BA46" i="25"/>
  <c r="BB55" i="25"/>
  <c r="AW58" i="25"/>
  <c r="AV58" i="25"/>
  <c r="AM60" i="25"/>
  <c r="BH60" i="25" s="1"/>
  <c r="BA63" i="25"/>
  <c r="AM74" i="25"/>
  <c r="AT32" i="25"/>
  <c r="BA43" i="25"/>
  <c r="AZ43" i="25"/>
  <c r="BB46" i="25"/>
  <c r="AO60" i="25"/>
  <c r="BJ60" i="25" s="1"/>
  <c r="AM66" i="25"/>
  <c r="AO35" i="25"/>
  <c r="BB50" i="25"/>
  <c r="BB3" i="25" s="1"/>
  <c r="AQ59" i="25"/>
  <c r="AT66" i="25"/>
  <c r="AW81" i="25"/>
  <c r="AT84" i="25"/>
  <c r="AU87" i="25"/>
  <c r="BF10" i="26"/>
  <c r="BB82" i="25"/>
  <c r="BB85" i="25"/>
  <c r="BV92" i="25"/>
  <c r="AU98" i="25"/>
  <c r="BB99" i="25"/>
  <c r="BD11" i="26"/>
  <c r="AV29" i="26"/>
  <c r="AG9" i="26"/>
  <c r="BC9" i="26" s="1"/>
  <c r="BB9" i="26"/>
  <c r="AM70" i="25"/>
  <c r="AM73" i="25"/>
  <c r="BH73" i="25" s="1"/>
  <c r="AM76" i="25"/>
  <c r="AY93" i="25"/>
  <c r="AM99" i="25"/>
  <c r="BH99" i="25" s="1"/>
  <c r="AT81" i="25"/>
  <c r="AY84" i="25"/>
  <c r="AM91" i="25"/>
  <c r="BH91" i="25" s="1"/>
  <c r="AO99" i="25"/>
  <c r="BJ99" i="25" s="1"/>
  <c r="AK28" i="26"/>
  <c r="BG28" i="26" s="1"/>
  <c r="BF28" i="26"/>
  <c r="AU96" i="25"/>
  <c r="BK6" i="26"/>
  <c r="BK9" i="26"/>
  <c r="BH12" i="26"/>
  <c r="AP16" i="26"/>
  <c r="BK16" i="26"/>
  <c r="AP24" i="26"/>
  <c r="BL24" i="26" s="1"/>
  <c r="BK24" i="26"/>
  <c r="AU91" i="25"/>
  <c r="AT94" i="25"/>
  <c r="AU102" i="25"/>
  <c r="AO104" i="25"/>
  <c r="BJ104" i="25" s="1"/>
  <c r="BD7" i="26"/>
  <c r="BH10" i="26"/>
  <c r="BN13" i="26"/>
  <c r="BH42" i="26"/>
  <c r="AV101" i="25"/>
  <c r="BE6" i="26"/>
  <c r="BE9" i="26"/>
  <c r="BJ12" i="26"/>
  <c r="BI15" i="26"/>
  <c r="BH15" i="26"/>
  <c r="AX99" i="25"/>
  <c r="AB5" i="26"/>
  <c r="E2" i="26"/>
  <c r="E3" i="26" s="1"/>
  <c r="BN7" i="26"/>
  <c r="BJ10" i="26"/>
  <c r="AW14" i="26"/>
  <c r="AZ88" i="25"/>
  <c r="BV97" i="25"/>
  <c r="BV104" i="25"/>
  <c r="AE13" i="26"/>
  <c r="BA13" i="26" s="1"/>
  <c r="BH7" i="26"/>
  <c r="AY14" i="26"/>
  <c r="BG19" i="26"/>
  <c r="BY32" i="26"/>
  <c r="BO32" i="26"/>
  <c r="BH38" i="26"/>
  <c r="BM15" i="26"/>
  <c r="BG21" i="26"/>
  <c r="AW24" i="26"/>
  <c r="BN26" i="26"/>
  <c r="AG33" i="26"/>
  <c r="BC33" i="26" s="1"/>
  <c r="BF37" i="26"/>
  <c r="BB49" i="26"/>
  <c r="BN15" i="26"/>
  <c r="AZ22" i="26"/>
  <c r="BD25" i="26"/>
  <c r="AE28" i="26"/>
  <c r="BA28" i="26" s="1"/>
  <c r="BE34" i="26"/>
  <c r="BJ38" i="26"/>
  <c r="Z31" i="26"/>
  <c r="AV31" i="26" s="1"/>
  <c r="BF34" i="26"/>
  <c r="AP38" i="26"/>
  <c r="BL38" i="26" s="1"/>
  <c r="BK38" i="26"/>
  <c r="BO59" i="26"/>
  <c r="BY59" i="26"/>
  <c r="AX25" i="26"/>
  <c r="AK43" i="26"/>
  <c r="BG43" i="26" s="1"/>
  <c r="BF43" i="26"/>
  <c r="AW20" i="26"/>
  <c r="BK22" i="26"/>
  <c r="BO25" i="26"/>
  <c r="BY25" i="26"/>
  <c r="BL28" i="26"/>
  <c r="AW32" i="26"/>
  <c r="BE35" i="26"/>
  <c r="BG39" i="26"/>
  <c r="AE45" i="26"/>
  <c r="BA45" i="26" s="1"/>
  <c r="BI17" i="26"/>
  <c r="BN20" i="26"/>
  <c r="BD23" i="26"/>
  <c r="AP26" i="26"/>
  <c r="BL26" i="26" s="1"/>
  <c r="BK26" i="26"/>
  <c r="AE30" i="26"/>
  <c r="AY33" i="26"/>
  <c r="BJ41" i="26"/>
  <c r="BC44" i="26"/>
  <c r="BH50" i="26"/>
  <c r="BG53" i="26"/>
  <c r="BI47" i="26"/>
  <c r="BI50" i="26"/>
  <c r="BO57" i="26"/>
  <c r="BY57" i="26"/>
  <c r="BG51" i="26"/>
  <c r="AW55" i="26"/>
  <c r="AV33" i="26"/>
  <c r="BY35" i="26"/>
  <c r="BO35" i="26"/>
  <c r="AG42" i="26"/>
  <c r="BC42" i="26" s="1"/>
  <c r="BB42" i="26"/>
  <c r="AE48" i="26"/>
  <c r="BA48" i="26" s="1"/>
  <c r="AE35" i="26"/>
  <c r="BA35" i="26" s="1"/>
  <c r="AK38" i="26"/>
  <c r="BG38" i="26" s="1"/>
  <c r="BF38" i="26"/>
  <c r="BG41" i="26"/>
  <c r="AZ44" i="26"/>
  <c r="BE47" i="26"/>
  <c r="BE50" i="26"/>
  <c r="AV54" i="26"/>
  <c r="AE52" i="26"/>
  <c r="BA52" i="26" s="1"/>
  <c r="BY71" i="26"/>
  <c r="BO71" i="26"/>
  <c r="BJ52" i="26"/>
  <c r="BK55" i="26"/>
  <c r="AW59" i="26"/>
  <c r="BG62" i="26"/>
  <c r="BE65" i="26"/>
  <c r="BC68" i="26"/>
  <c r="BB75" i="26"/>
  <c r="AY67" i="26"/>
  <c r="AV70" i="26"/>
  <c r="AV73" i="26"/>
  <c r="BJ77" i="26"/>
  <c r="AX24" i="24"/>
  <c r="BM26" i="24"/>
  <c r="BL26" i="24"/>
  <c r="AY30" i="24"/>
  <c r="AK33" i="24"/>
  <c r="BG33" i="24" s="1"/>
  <c r="BF33" i="24"/>
  <c r="AH36" i="24"/>
  <c r="BD36" i="24" s="1"/>
  <c r="BG39" i="24"/>
  <c r="BA42" i="24"/>
  <c r="BJ45" i="24"/>
  <c r="BE60" i="24"/>
  <c r="AM90" i="24"/>
  <c r="BH90" i="24"/>
  <c r="BA54" i="24"/>
  <c r="AC5" i="24"/>
  <c r="F2" i="24"/>
  <c r="F3" i="24" s="1"/>
  <c r="BE8" i="24"/>
  <c r="AX11" i="24"/>
  <c r="AX14" i="24"/>
  <c r="AF17" i="24"/>
  <c r="BB17" i="24" s="1"/>
  <c r="BA17" i="24"/>
  <c r="BN25" i="24"/>
  <c r="BJ28" i="24"/>
  <c r="BM34" i="24"/>
  <c r="BL37" i="24"/>
  <c r="BH41" i="24"/>
  <c r="BG41" i="24"/>
  <c r="BO44" i="24"/>
  <c r="BY44" i="24"/>
  <c r="AV57" i="24"/>
  <c r="AY66" i="24"/>
  <c r="AV39" i="24"/>
  <c r="AH10" i="24"/>
  <c r="BD10" i="24" s="1"/>
  <c r="BB13" i="24"/>
  <c r="AK16" i="24"/>
  <c r="BG16" i="24" s="1"/>
  <c r="BF16" i="24"/>
  <c r="BN19" i="24"/>
  <c r="BN22" i="24"/>
  <c r="BY25" i="24"/>
  <c r="BO25" i="24"/>
  <c r="BC28" i="24"/>
  <c r="BM37" i="24"/>
  <c r="AZ41" i="24"/>
  <c r="AM44" i="24"/>
  <c r="BI44" i="24" s="1"/>
  <c r="BH44" i="24"/>
  <c r="AH48" i="24"/>
  <c r="BD48" i="24" s="1"/>
  <c r="AP77" i="24"/>
  <c r="BL77" i="24" s="1"/>
  <c r="BK77" i="24"/>
  <c r="BE43" i="24"/>
  <c r="AY82" i="24"/>
  <c r="BN9" i="24"/>
  <c r="AP15" i="24"/>
  <c r="BL15" i="24" s="1"/>
  <c r="BK15" i="24"/>
  <c r="BI18" i="24"/>
  <c r="BC21" i="24"/>
  <c r="BA24" i="24"/>
  <c r="BE27" i="24"/>
  <c r="BM45" i="24"/>
  <c r="BC52" i="24"/>
  <c r="BC62" i="24"/>
  <c r="BK73" i="24"/>
  <c r="BY99" i="24"/>
  <c r="BO99" i="24"/>
  <c r="AX42" i="24"/>
  <c r="AX76" i="24"/>
  <c r="BM6" i="24"/>
  <c r="BY9" i="24"/>
  <c r="BO9" i="24"/>
  <c r="AS12" i="24"/>
  <c r="BN12" i="24"/>
  <c r="AZ19" i="24"/>
  <c r="AZ22" i="24"/>
  <c r="BM28" i="24"/>
  <c r="AW35" i="24"/>
  <c r="AW38" i="24"/>
  <c r="BK40" i="24"/>
  <c r="BM46" i="24"/>
  <c r="AV54" i="24"/>
  <c r="AM74" i="24"/>
  <c r="BI74" i="24" s="1"/>
  <c r="BH74" i="24"/>
  <c r="AH62" i="24"/>
  <c r="BD62" i="24" s="1"/>
  <c r="AH65" i="24"/>
  <c r="BD65" i="24" s="1"/>
  <c r="BC71" i="24"/>
  <c r="BC74" i="24"/>
  <c r="BF77" i="24"/>
  <c r="AZ80" i="24"/>
  <c r="BE85" i="24"/>
  <c r="AZ94" i="24"/>
  <c r="BY98" i="24"/>
  <c r="BO98" i="24"/>
  <c r="M2" i="25"/>
  <c r="M3" i="25" s="1"/>
  <c r="AI5" i="25"/>
  <c r="BJ50" i="24"/>
  <c r="BH53" i="24"/>
  <c r="BN56" i="24"/>
  <c r="BC59" i="24"/>
  <c r="AW62" i="24"/>
  <c r="AW65" i="24"/>
  <c r="BY67" i="24"/>
  <c r="BO67" i="24"/>
  <c r="BE70" i="24"/>
  <c r="AY73" i="24"/>
  <c r="AP75" i="24"/>
  <c r="BL75" i="24" s="1"/>
  <c r="BK75" i="24"/>
  <c r="AK82" i="24"/>
  <c r="BG82" i="24" s="1"/>
  <c r="BF82" i="24"/>
  <c r="AW95" i="24"/>
  <c r="BE102" i="24"/>
  <c r="BM49" i="24"/>
  <c r="BE52" i="24"/>
  <c r="BJ55" i="24"/>
  <c r="BE58" i="24"/>
  <c r="BH61" i="24"/>
  <c r="AM67" i="24"/>
  <c r="BH67" i="24"/>
  <c r="BN70" i="24"/>
  <c r="BH73" i="24"/>
  <c r="BJ76" i="24"/>
  <c r="BI76" i="24"/>
  <c r="BN79" i="24"/>
  <c r="AV84" i="24"/>
  <c r="BN88" i="24"/>
  <c r="BB93" i="24"/>
  <c r="AK99" i="24"/>
  <c r="BG99" i="24" s="1"/>
  <c r="BF99" i="24"/>
  <c r="S2" i="25"/>
  <c r="S3" i="25" s="1"/>
  <c r="AM33" i="25"/>
  <c r="BN49" i="24"/>
  <c r="AK52" i="24"/>
  <c r="BG52" i="24" s="1"/>
  <c r="BF52" i="24"/>
  <c r="BF58" i="24"/>
  <c r="BI61" i="24"/>
  <c r="BY70" i="24"/>
  <c r="BO70" i="24"/>
  <c r="BI73" i="24"/>
  <c r="BO79" i="24"/>
  <c r="BY79" i="24"/>
  <c r="BC83" i="24"/>
  <c r="BY87" i="24"/>
  <c r="BO87" i="24"/>
  <c r="BE92" i="24"/>
  <c r="BL103" i="24"/>
  <c r="BB9" i="25"/>
  <c r="AW47" i="24"/>
  <c r="BO49" i="24"/>
  <c r="BY49" i="24"/>
  <c r="BY52" i="24"/>
  <c r="BO52" i="24"/>
  <c r="AX59" i="24"/>
  <c r="BH62" i="24"/>
  <c r="BH65" i="24"/>
  <c r="BN68" i="24"/>
  <c r="AX72" i="24"/>
  <c r="AX75" i="24"/>
  <c r="AZ78" i="24"/>
  <c r="BI85" i="24"/>
  <c r="BL102" i="24"/>
  <c r="AV15" i="25"/>
  <c r="BV49" i="25"/>
  <c r="AW101" i="24"/>
  <c r="AX15" i="25"/>
  <c r="AW26" i="25"/>
  <c r="BE48" i="24"/>
  <c r="BJ51" i="24"/>
  <c r="AX55" i="24"/>
  <c r="BA58" i="24"/>
  <c r="AH61" i="24"/>
  <c r="BD61" i="24" s="1"/>
  <c r="BM64" i="24"/>
  <c r="AZ68" i="24"/>
  <c r="AZ75" i="24"/>
  <c r="BB78" i="24"/>
  <c r="BE81" i="24"/>
  <c r="BN85" i="24"/>
  <c r="BN91" i="24"/>
  <c r="BB96" i="24"/>
  <c r="AY100" i="24"/>
  <c r="AY11" i="25"/>
  <c r="AT20" i="25"/>
  <c r="AE24" i="25"/>
  <c r="AZ24" i="25" s="1"/>
  <c r="AY24" i="25"/>
  <c r="AW53" i="25"/>
  <c r="BA85" i="25"/>
  <c r="AZ85" i="25"/>
  <c r="AW16" i="25"/>
  <c r="AE19" i="25"/>
  <c r="AZ19" i="25" s="1"/>
  <c r="AY19" i="25"/>
  <c r="AX23" i="25"/>
  <c r="AW27" i="25"/>
  <c r="AX32" i="25"/>
  <c r="AH82" i="24"/>
  <c r="BD82" i="24" s="1"/>
  <c r="BC82" i="24"/>
  <c r="BJ85" i="24"/>
  <c r="BC88" i="24"/>
  <c r="AM91" i="24"/>
  <c r="BI91" i="24" s="1"/>
  <c r="BH91" i="24"/>
  <c r="AH94" i="24"/>
  <c r="BD94" i="24" s="1"/>
  <c r="AH97" i="24"/>
  <c r="BD97" i="24" s="1"/>
  <c r="BE103" i="24"/>
  <c r="BV26" i="25"/>
  <c r="AO37" i="25"/>
  <c r="BB48" i="25"/>
  <c r="BL82" i="24"/>
  <c r="BK85" i="24"/>
  <c r="AH88" i="24"/>
  <c r="BD88" i="24" s="1"/>
  <c r="BA91" i="24"/>
  <c r="BE94" i="24"/>
  <c r="BJ100" i="24"/>
  <c r="BN103" i="24"/>
  <c r="AX7" i="25"/>
  <c r="BB10" i="25"/>
  <c r="AZ23" i="25"/>
  <c r="BA27" i="25"/>
  <c r="BA32" i="25"/>
  <c r="AY49" i="25"/>
  <c r="BE82" i="24"/>
  <c r="AH85" i="24"/>
  <c r="BD85" i="24" s="1"/>
  <c r="BE88" i="24"/>
  <c r="BB91" i="24"/>
  <c r="AK94" i="24"/>
  <c r="BG94" i="24" s="1"/>
  <c r="BF94" i="24"/>
  <c r="AK97" i="24"/>
  <c r="BG97" i="24" s="1"/>
  <c r="BF97" i="24"/>
  <c r="AY28" i="25"/>
  <c r="BB43" i="25"/>
  <c r="AW55" i="25"/>
  <c r="BV66" i="25"/>
  <c r="AV100" i="24"/>
  <c r="AM103" i="24"/>
  <c r="BI103" i="24" s="1"/>
  <c r="AM6" i="25"/>
  <c r="AZ13" i="25"/>
  <c r="BA16" i="25"/>
  <c r="AZ28" i="25"/>
  <c r="AY55" i="25"/>
  <c r="AV78" i="25"/>
  <c r="AU27" i="25"/>
  <c r="AV30" i="25"/>
  <c r="BA33" i="25"/>
  <c r="AZ33" i="25"/>
  <c r="AY45" i="25"/>
  <c r="AZ58" i="25"/>
  <c r="AT64" i="25"/>
  <c r="BB40" i="25"/>
  <c r="BV43" i="25"/>
  <c r="AY63" i="25"/>
  <c r="AX66" i="25"/>
  <c r="AU24" i="25"/>
  <c r="AX27" i="25"/>
  <c r="AY30" i="25"/>
  <c r="AX43" i="25"/>
  <c r="BA49" i="25"/>
  <c r="AU58" i="25"/>
  <c r="AV61" i="25"/>
  <c r="AV83" i="25"/>
  <c r="AW44" i="25"/>
  <c r="AM46" i="25"/>
  <c r="AQ52" i="25"/>
  <c r="AW61" i="25"/>
  <c r="AW67" i="25"/>
  <c r="AW83" i="25"/>
  <c r="AV13" i="26"/>
  <c r="BB32" i="25"/>
  <c r="AV38" i="25"/>
  <c r="BV40" i="25"/>
  <c r="AX61" i="25"/>
  <c r="AY64" i="25"/>
  <c r="AX67" i="25"/>
  <c r="AT71" i="25"/>
  <c r="AT88" i="25"/>
  <c r="BB30" i="25"/>
  <c r="AX33" i="25"/>
  <c r="AT36" i="25"/>
  <c r="AT39" i="25"/>
  <c r="AT42" i="25"/>
  <c r="AW45" i="25"/>
  <c r="AM47" i="25"/>
  <c r="AU57" i="25"/>
  <c r="AU60" i="25"/>
  <c r="AU63" i="25"/>
  <c r="BA70" i="25"/>
  <c r="AZ70" i="25"/>
  <c r="AV75" i="25"/>
  <c r="O2" i="26"/>
  <c r="O3" i="26" s="1"/>
  <c r="AL5" i="26"/>
  <c r="BA78" i="25"/>
  <c r="BB84" i="25"/>
  <c r="BB91" i="25"/>
  <c r="BA101" i="25"/>
  <c r="AV11" i="26"/>
  <c r="BB79" i="25"/>
  <c r="BB89" i="25"/>
  <c r="BA89" i="25"/>
  <c r="AU93" i="25"/>
  <c r="AW35" i="26"/>
  <c r="AW71" i="25"/>
  <c r="AV74" i="25"/>
  <c r="AV77" i="25"/>
  <c r="BV89" i="25"/>
  <c r="AT100" i="25"/>
  <c r="BA83" i="25"/>
  <c r="AU94" i="25"/>
  <c r="AZ100" i="25"/>
  <c r="BK11" i="26"/>
  <c r="AY71" i="25"/>
  <c r="AX74" i="25"/>
  <c r="AX77" i="25"/>
  <c r="AU80" i="25"/>
  <c r="BV82" i="25"/>
  <c r="BV85" i="25"/>
  <c r="BA100" i="25"/>
  <c r="BL11" i="26"/>
  <c r="AX78" i="25"/>
  <c r="BB81" i="25"/>
  <c r="BB100" i="25"/>
  <c r="BY8" i="26"/>
  <c r="BO8" i="26"/>
  <c r="BV93" i="25"/>
  <c r="AU99" i="25"/>
  <c r="AO101" i="25"/>
  <c r="BJ101" i="25" s="1"/>
  <c r="AY10" i="26"/>
  <c r="AW13" i="26"/>
  <c r="AX17" i="26"/>
  <c r="BI25" i="26"/>
  <c r="BB94" i="25"/>
  <c r="AT97" i="25"/>
  <c r="AQ99" i="25"/>
  <c r="BL99" i="25" s="1"/>
  <c r="Z5" i="26"/>
  <c r="C2" i="26"/>
  <c r="C3" i="26" s="1"/>
  <c r="BL7" i="26"/>
  <c r="AX11" i="26"/>
  <c r="BN28" i="26"/>
  <c r="BM48" i="24"/>
  <c r="BA52" i="24"/>
  <c r="BF55" i="24"/>
  <c r="BL61" i="24"/>
  <c r="BB65" i="24"/>
  <c r="AM68" i="24"/>
  <c r="BI68" i="24" s="1"/>
  <c r="BH68" i="24"/>
  <c r="AZ72" i="24"/>
  <c r="BH75" i="24"/>
  <c r="BJ78" i="24"/>
  <c r="BO81" i="24"/>
  <c r="BY81" i="24"/>
  <c r="AW92" i="24"/>
  <c r="BO100" i="24"/>
  <c r="BY100" i="24"/>
  <c r="AI7" i="25"/>
  <c r="AN64" i="25"/>
  <c r="BI64" i="25" s="1"/>
  <c r="BA14" i="25"/>
  <c r="AZ14" i="25"/>
  <c r="AM34" i="25"/>
  <c r="AJ16" i="25"/>
  <c r="AT33" i="25"/>
  <c r="BK82" i="24"/>
  <c r="AX86" i="24"/>
  <c r="BK88" i="24"/>
  <c r="AY92" i="24"/>
  <c r="BL94" i="24"/>
  <c r="BM97" i="24"/>
  <c r="BL97" i="24"/>
  <c r="AY101" i="24"/>
  <c r="AW7" i="25"/>
  <c r="BV74" i="25"/>
  <c r="AY86" i="24"/>
  <c r="BL88" i="24"/>
  <c r="BM94" i="24"/>
  <c r="AZ101" i="24"/>
  <c r="AN19" i="25"/>
  <c r="AP23" i="25"/>
  <c r="BM88" i="24"/>
  <c r="BN94" i="24"/>
  <c r="BY103" i="24"/>
  <c r="BO103" i="24"/>
  <c r="AE7" i="25"/>
  <c r="AZ7" i="25" s="1"/>
  <c r="AY7" i="25"/>
  <c r="AP10" i="25"/>
  <c r="AW14" i="25"/>
  <c r="AX17" i="25"/>
  <c r="AO67" i="25"/>
  <c r="AH100" i="24"/>
  <c r="BD100" i="24" s="1"/>
  <c r="AW24" i="25"/>
  <c r="BV28" i="25"/>
  <c r="AE56" i="25"/>
  <c r="AZ56" i="25" s="1"/>
  <c r="AY56" i="25"/>
  <c r="AD21" i="25"/>
  <c r="AX21" i="25"/>
  <c r="AQ39" i="25"/>
  <c r="BA48" i="25"/>
  <c r="AU44" i="25"/>
  <c r="AW47" i="25"/>
  <c r="AV40" i="25"/>
  <c r="AU40" i="25"/>
  <c r="AN49" i="25"/>
  <c r="BV64" i="25"/>
  <c r="BA72" i="25"/>
  <c r="AZ72" i="25"/>
  <c r="AJ44" i="25"/>
  <c r="AY47" i="25"/>
  <c r="AT53" i="25"/>
  <c r="AJ61" i="25"/>
  <c r="AJ67" i="25"/>
  <c r="AT41" i="25"/>
  <c r="BA47" i="25"/>
  <c r="AZ47" i="25"/>
  <c r="AU53" i="25"/>
  <c r="AU56" i="25"/>
  <c r="BV58" i="25"/>
  <c r="AO30" i="25"/>
  <c r="BJ30" i="25" s="1"/>
  <c r="BB42" i="25"/>
  <c r="AJ45" i="25"/>
  <c r="BV70" i="25"/>
  <c r="AN75" i="25"/>
  <c r="AM78" i="25"/>
  <c r="BV81" i="25"/>
  <c r="AQ87" i="25"/>
  <c r="BL87" i="25" s="1"/>
  <c r="BV91" i="25"/>
  <c r="AM96" i="25"/>
  <c r="BH96" i="25" s="1"/>
  <c r="BY12" i="26"/>
  <c r="BO12" i="26"/>
  <c r="AY83" i="25"/>
  <c r="AY86" i="25"/>
  <c r="AZ83" i="25"/>
  <c r="AZ86" i="25"/>
  <c r="AM83" i="25"/>
  <c r="BH83" i="25" s="1"/>
  <c r="BA86" i="25"/>
  <c r="AM101" i="25"/>
  <c r="BH101" i="25" s="1"/>
  <c r="AY12" i="26"/>
  <c r="AV72" i="25"/>
  <c r="AX75" i="25"/>
  <c r="AQ88" i="25"/>
  <c r="BL88" i="25" s="1"/>
  <c r="AM104" i="25"/>
  <c r="BH104" i="25" s="1"/>
  <c r="BG10" i="26"/>
  <c r="BE13" i="26"/>
  <c r="AO94" i="25"/>
  <c r="BJ94" i="25" s="1"/>
  <c r="AH5" i="26"/>
  <c r="K2" i="26"/>
  <c r="K3" i="26" s="1"/>
  <c r="BD29" i="26"/>
  <c r="AF10" i="26"/>
  <c r="BA10" i="26"/>
  <c r="BO16" i="26"/>
  <c r="BY16" i="26"/>
  <c r="AX22" i="26"/>
  <c r="AE33" i="26"/>
  <c r="BA33" i="26" s="1"/>
  <c r="AZ93" i="25"/>
  <c r="AV103" i="25"/>
  <c r="AR5" i="26"/>
  <c r="U2" i="26"/>
  <c r="U3" i="26" s="1"/>
  <c r="BM14" i="26"/>
  <c r="AD89" i="25"/>
  <c r="AY89" i="25" s="1"/>
  <c r="AX89" i="25"/>
  <c r="N2" i="26"/>
  <c r="N3" i="26" s="1"/>
  <c r="AP10" i="26"/>
  <c r="BL10" i="26" s="1"/>
  <c r="BK10" i="26"/>
  <c r="AP30" i="26"/>
  <c r="BL30" i="26" s="1"/>
  <c r="BK30" i="26"/>
  <c r="BE8" i="26"/>
  <c r="AW19" i="26"/>
  <c r="AY22" i="26"/>
  <c r="BM24" i="26"/>
  <c r="BM52" i="26"/>
  <c r="BL52" i="26"/>
  <c r="BE16" i="26"/>
  <c r="BF19" i="26"/>
  <c r="AY26" i="26"/>
  <c r="AX29" i="26"/>
  <c r="BY45" i="26"/>
  <c r="BO45" i="26"/>
  <c r="AY29" i="26"/>
  <c r="BM35" i="26"/>
  <c r="BY39" i="26"/>
  <c r="BO39" i="26"/>
  <c r="BC46" i="26"/>
  <c r="BJ18" i="26"/>
  <c r="BB22" i="26"/>
  <c r="BN25" i="26"/>
  <c r="BY17" i="26"/>
  <c r="BO17" i="26"/>
  <c r="AY47" i="26"/>
  <c r="AX47" i="26"/>
  <c r="AG24" i="26"/>
  <c r="BB24" i="26"/>
  <c r="BI27" i="26"/>
  <c r="BH27" i="26"/>
  <c r="AZ34" i="26"/>
  <c r="AZ45" i="26"/>
  <c r="BF48" i="26"/>
  <c r="AP54" i="26"/>
  <c r="BK54" i="26"/>
  <c r="AL48" i="26"/>
  <c r="BG48" i="26"/>
  <c r="BF51" i="26"/>
  <c r="AE42" i="26"/>
  <c r="BA42" i="26" s="1"/>
  <c r="BJ45" i="26"/>
  <c r="BD36" i="26"/>
  <c r="BI39" i="26"/>
  <c r="AY46" i="26"/>
  <c r="AX49" i="26"/>
  <c r="AX52" i="26"/>
  <c r="BD56" i="26"/>
  <c r="AZ46" i="26"/>
  <c r="AK56" i="26"/>
  <c r="BG56" i="26" s="1"/>
  <c r="BF56" i="26"/>
  <c r="BI64" i="26"/>
  <c r="AX36" i="26"/>
  <c r="AV42" i="26"/>
  <c r="AG51" i="26"/>
  <c r="BE53" i="26"/>
  <c r="BH53" i="26"/>
  <c r="BM59" i="26"/>
  <c r="AW63" i="26"/>
  <c r="AY69" i="26"/>
  <c r="BE72" i="26"/>
  <c r="BO67" i="26"/>
  <c r="BY67" i="26"/>
  <c r="BL73" i="26"/>
  <c r="AW79" i="26"/>
  <c r="AX55" i="26"/>
  <c r="AP57" i="26"/>
  <c r="BL57" i="26" s="1"/>
  <c r="BK57" i="26"/>
  <c r="AV61" i="26"/>
  <c r="BD64" i="26"/>
  <c r="BM73" i="26"/>
  <c r="BY77" i="26"/>
  <c r="BO77" i="26"/>
  <c r="AP85" i="26"/>
  <c r="BL85" i="26" s="1"/>
  <c r="BK85" i="26"/>
  <c r="BI67" i="26"/>
  <c r="AK70" i="26"/>
  <c r="BG70" i="26" s="1"/>
  <c r="BF70" i="26"/>
  <c r="AK73" i="26"/>
  <c r="BG73" i="26" s="1"/>
  <c r="BF73" i="26"/>
  <c r="BO76" i="26"/>
  <c r="BY76" i="26"/>
  <c r="AV58" i="26"/>
  <c r="AE77" i="26"/>
  <c r="BI103" i="26"/>
  <c r="BH103" i="26"/>
  <c r="AP59" i="26"/>
  <c r="BL59" i="26" s="1"/>
  <c r="BK59" i="26"/>
  <c r="BE62" i="26"/>
  <c r="BA68" i="26"/>
  <c r="AK74" i="26"/>
  <c r="BF74" i="26"/>
  <c r="BE79" i="26"/>
  <c r="AV99" i="26"/>
  <c r="AE102" i="26"/>
  <c r="BD75" i="26"/>
  <c r="BC75" i="26"/>
  <c r="BJ78" i="26"/>
  <c r="BY81" i="26"/>
  <c r="BO81" i="26"/>
  <c r="BN93" i="26"/>
  <c r="BE50" i="24"/>
  <c r="BJ56" i="24"/>
  <c r="BI56" i="24"/>
  <c r="BN59" i="24"/>
  <c r="BF63" i="24"/>
  <c r="AK66" i="24"/>
  <c r="BG66" i="24" s="1"/>
  <c r="BF66" i="24"/>
  <c r="AH93" i="24"/>
  <c r="BD93" i="24" s="1"/>
  <c r="BI99" i="24"/>
  <c r="BH99" i="24"/>
  <c r="AH104" i="24"/>
  <c r="BD104" i="24" s="1"/>
  <c r="AW11" i="25"/>
  <c r="BA49" i="24"/>
  <c r="BJ52" i="24"/>
  <c r="BI52" i="24"/>
  <c r="BN55" i="24"/>
  <c r="AZ59" i="24"/>
  <c r="AO65" i="24"/>
  <c r="BK65" i="24" s="1"/>
  <c r="BJ65" i="24"/>
  <c r="AV69" i="24"/>
  <c r="BH72" i="24"/>
  <c r="AW76" i="24"/>
  <c r="BB79" i="24"/>
  <c r="AP92" i="24"/>
  <c r="BL92" i="24" s="1"/>
  <c r="BK92" i="24"/>
  <c r="AU30" i="25"/>
  <c r="BV16" i="25"/>
  <c r="AV20" i="25"/>
  <c r="BB24" i="25"/>
  <c r="BF86" i="24"/>
  <c r="AF95" i="24"/>
  <c r="BB95" i="24" s="1"/>
  <c r="BA95" i="24"/>
  <c r="AM23" i="25"/>
  <c r="AQ27" i="25"/>
  <c r="BA84" i="25"/>
  <c r="AZ84" i="25"/>
  <c r="BG86" i="24"/>
  <c r="AV89" i="24"/>
  <c r="AZ92" i="24"/>
  <c r="BH101" i="24"/>
  <c r="AK104" i="24"/>
  <c r="BG104" i="24" s="1"/>
  <c r="BF104" i="24"/>
  <c r="AX8" i="25"/>
  <c r="AJ17" i="25"/>
  <c r="BA34" i="25"/>
  <c r="BV53" i="25"/>
  <c r="BB83" i="24"/>
  <c r="AZ86" i="24"/>
  <c r="AW89" i="24"/>
  <c r="AF92" i="24"/>
  <c r="BB92" i="24" s="1"/>
  <c r="BA92" i="24"/>
  <c r="AW98" i="24"/>
  <c r="AY104" i="24"/>
  <c r="AT11" i="25"/>
  <c r="AV29" i="25"/>
  <c r="AI79" i="25"/>
  <c r="BL100" i="24"/>
  <c r="BH104" i="24"/>
  <c r="AU11" i="25"/>
  <c r="AX14" i="25"/>
  <c r="AE17" i="25"/>
  <c r="AZ17" i="25" s="1"/>
  <c r="AY17" i="25"/>
  <c r="AX36" i="25"/>
  <c r="AQ30" i="25"/>
  <c r="BL30" i="25" s="1"/>
  <c r="AY34" i="25"/>
  <c r="AZ40" i="25"/>
  <c r="AX59" i="25"/>
  <c r="AW62" i="25"/>
  <c r="AM67" i="25"/>
  <c r="AJ47" i="25"/>
  <c r="AY57" i="25"/>
  <c r="AV64" i="25"/>
  <c r="AU67" i="25"/>
  <c r="BB75" i="25"/>
  <c r="AM21" i="25"/>
  <c r="AV28" i="25"/>
  <c r="Y31" i="25"/>
  <c r="AT31" i="25" s="1"/>
  <c r="AV44" i="25"/>
  <c r="AX47" i="25"/>
  <c r="AE50" i="25"/>
  <c r="AZ50" i="25" s="1"/>
  <c r="AY50" i="25"/>
  <c r="AN55" i="25"/>
  <c r="BI55" i="25" s="1"/>
  <c r="AU65" i="25"/>
  <c r="AV68" i="25"/>
  <c r="BV44" i="25"/>
  <c r="BV61" i="25"/>
  <c r="BV67" i="25"/>
  <c r="AI71" i="25"/>
  <c r="AT87" i="25"/>
  <c r="AZ27" i="25"/>
  <c r="BA30" i="25"/>
  <c r="AW33" i="25"/>
  <c r="AM35" i="25"/>
  <c r="AQ38" i="25"/>
  <c r="BB41" i="25"/>
  <c r="AU59" i="25"/>
  <c r="AJ72" i="25"/>
  <c r="AW34" i="25"/>
  <c r="AP57" i="25"/>
  <c r="AP63" i="25"/>
  <c r="BK63" i="25" s="1"/>
  <c r="AE67" i="25"/>
  <c r="AZ67" i="25" s="1"/>
  <c r="AY67" i="25"/>
  <c r="AX92" i="25"/>
  <c r="BD13" i="26"/>
  <c r="AZ80" i="25"/>
  <c r="AP13" i="26"/>
  <c r="BL13" i="26" s="1"/>
  <c r="BK13" i="26"/>
  <c r="AQ77" i="25"/>
  <c r="BA80" i="25"/>
  <c r="BV90" i="25"/>
  <c r="BY15" i="26"/>
  <c r="BO15" i="26"/>
  <c r="AM86" i="25"/>
  <c r="BH86" i="25" s="1"/>
  <c r="BB25" i="26"/>
  <c r="AU72" i="25"/>
  <c r="AP80" i="25"/>
  <c r="AU95" i="25"/>
  <c r="AX79" i="25"/>
  <c r="BB102" i="25"/>
  <c r="Y5" i="26"/>
  <c r="Y2" i="26" s="1"/>
  <c r="Y3" i="26" s="1"/>
  <c r="B2" i="26"/>
  <c r="B3" i="26" s="1"/>
  <c r="BO10" i="26"/>
  <c r="BY10" i="26"/>
  <c r="BM13" i="26"/>
  <c r="AV89" i="25"/>
  <c r="AU89" i="25"/>
  <c r="S2" i="26"/>
  <c r="S3" i="26" s="1"/>
  <c r="BN11" i="26"/>
  <c r="BO13" i="26"/>
  <c r="BY13" i="26"/>
  <c r="AF17" i="26"/>
  <c r="BB17" i="26" s="1"/>
  <c r="BA17" i="26"/>
  <c r="BM34" i="26"/>
  <c r="BL34" i="26"/>
  <c r="AV97" i="25"/>
  <c r="BK8" i="26"/>
  <c r="AS5" i="26"/>
  <c r="V2" i="26"/>
  <c r="V3" i="26" s="1"/>
  <c r="AF11" i="26"/>
  <c r="BB11" i="26" s="1"/>
  <c r="BA11" i="26"/>
  <c r="BD19" i="26"/>
  <c r="BY36" i="26"/>
  <c r="BO36" i="26"/>
  <c r="BE19" i="26"/>
  <c r="AP27" i="26"/>
  <c r="BL27" i="26" s="1"/>
  <c r="BK27" i="26"/>
  <c r="BB44" i="26"/>
  <c r="AG32" i="26"/>
  <c r="BC32" i="26" s="1"/>
  <c r="BB32" i="26"/>
  <c r="BB46" i="26"/>
  <c r="BO65" i="26"/>
  <c r="BY65" i="26"/>
  <c r="AF23" i="26"/>
  <c r="BB23" i="26" s="1"/>
  <c r="BA23" i="26"/>
  <c r="BG29" i="26"/>
  <c r="AX40" i="26"/>
  <c r="AE26" i="26"/>
  <c r="BA26" i="26" s="1"/>
  <c r="AV32" i="26"/>
  <c r="AP23" i="26"/>
  <c r="BK23" i="26"/>
  <c r="BM21" i="26"/>
  <c r="BL21" i="26"/>
  <c r="BO42" i="26"/>
  <c r="BY42" i="26"/>
  <c r="BH45" i="26"/>
  <c r="BE55" i="26"/>
  <c r="BY48" i="26"/>
  <c r="BO48" i="26"/>
  <c r="BN51" i="26"/>
  <c r="BI42" i="26"/>
  <c r="AX46" i="26"/>
  <c r="AK52" i="26"/>
  <c r="BG52" i="26" s="1"/>
  <c r="BF52" i="26"/>
  <c r="AZ40" i="26"/>
  <c r="AO43" i="26"/>
  <c r="BK43" i="26" s="1"/>
  <c r="BJ43" i="26"/>
  <c r="AK49" i="26"/>
  <c r="BG49" i="26" s="1"/>
  <c r="BF49" i="26"/>
  <c r="BH46" i="26"/>
  <c r="BO49" i="26"/>
  <c r="BY49" i="26"/>
  <c r="AX33" i="26"/>
  <c r="BF36" i="26"/>
  <c r="BD42" i="26"/>
  <c r="AP60" i="26"/>
  <c r="BL60" i="26" s="1"/>
  <c r="BK60" i="26"/>
  <c r="BY53" i="26"/>
  <c r="BO53" i="26"/>
  <c r="BA60" i="26"/>
  <c r="BE63" i="26"/>
  <c r="BJ66" i="26"/>
  <c r="BM72" i="26"/>
  <c r="AW68" i="26"/>
  <c r="BB74" i="26"/>
  <c r="BM79" i="26"/>
  <c r="BG88" i="26"/>
  <c r="BI104" i="26"/>
  <c r="BH104" i="26"/>
  <c r="BF55" i="26"/>
  <c r="AG58" i="26"/>
  <c r="BD61" i="26"/>
  <c r="BM64" i="26"/>
  <c r="BL64" i="26"/>
  <c r="AX68" i="26"/>
  <c r="AY68" i="26"/>
  <c r="BF61" i="26"/>
  <c r="AK64" i="26"/>
  <c r="BG64" i="26" s="1"/>
  <c r="BF64" i="26"/>
  <c r="BY70" i="26"/>
  <c r="BO70" i="26"/>
  <c r="BY73" i="26"/>
  <c r="BO73" i="26"/>
  <c r="AL78" i="26"/>
  <c r="BH78" i="26" s="1"/>
  <c r="BG78" i="26"/>
  <c r="AK57" i="26"/>
  <c r="BG57" i="26" s="1"/>
  <c r="BF57" i="26"/>
  <c r="BY74" i="26"/>
  <c r="BO74" i="26"/>
  <c r="AP75" i="26"/>
  <c r="BL75" i="26" s="1"/>
  <c r="BK75" i="26"/>
  <c r="AX79" i="26"/>
  <c r="AV82" i="26"/>
  <c r="BM87" i="26"/>
  <c r="BL87" i="26"/>
  <c r="AX94" i="26"/>
  <c r="AY97" i="26"/>
  <c r="BJ102" i="26"/>
  <c r="AY79" i="26"/>
  <c r="BB76" i="26"/>
  <c r="AZ79" i="26"/>
  <c r="AE92" i="26"/>
  <c r="BA92" i="26" s="1"/>
  <c r="AE79" i="26"/>
  <c r="AV86" i="26"/>
  <c r="BY56" i="24"/>
  <c r="BO56" i="24"/>
  <c r="BN62" i="24"/>
  <c r="BN65" i="24"/>
  <c r="BL68" i="24"/>
  <c r="BM71" i="24"/>
  <c r="BM74" i="24"/>
  <c r="BV50" i="25"/>
  <c r="BL47" i="24"/>
  <c r="BL50" i="24"/>
  <c r="BJ53" i="24"/>
  <c r="BH56" i="24"/>
  <c r="BE59" i="24"/>
  <c r="BY62" i="24"/>
  <c r="BO62" i="24"/>
  <c r="BO65" i="24"/>
  <c r="BY65" i="24"/>
  <c r="BM68" i="24"/>
  <c r="BN71" i="24"/>
  <c r="BN74" i="24"/>
  <c r="AY78" i="24"/>
  <c r="BK80" i="24"/>
  <c r="AP84" i="24"/>
  <c r="BL84" i="24" s="1"/>
  <c r="BK84" i="24"/>
  <c r="BB89" i="24"/>
  <c r="AY95" i="24"/>
  <c r="T2" i="25"/>
  <c r="T3" i="25" s="1"/>
  <c r="AP5" i="25"/>
  <c r="AQ11" i="25"/>
  <c r="BM50" i="24"/>
  <c r="BK53" i="24"/>
  <c r="AZ57" i="24"/>
  <c r="BB60" i="24"/>
  <c r="BH79" i="24"/>
  <c r="BB88" i="24"/>
  <c r="F2" i="25"/>
  <c r="F3" i="25" s="1"/>
  <c r="AB5" i="25"/>
  <c r="AQ29" i="25"/>
  <c r="BI49" i="24"/>
  <c r="AW53" i="24"/>
  <c r="BH59" i="24"/>
  <c r="BJ62" i="24"/>
  <c r="AZ66" i="24"/>
  <c r="AH69" i="24"/>
  <c r="BD69" i="24" s="1"/>
  <c r="AV73" i="24"/>
  <c r="BJ79" i="24"/>
  <c r="AS82" i="24"/>
  <c r="BN82" i="24"/>
  <c r="BJ97" i="24"/>
  <c r="BN101" i="24"/>
  <c r="AN8" i="25"/>
  <c r="BV35" i="25"/>
  <c r="AU17" i="25"/>
  <c r="BV24" i="25"/>
  <c r="AJ70" i="25"/>
  <c r="AM83" i="24"/>
  <c r="BH83" i="24"/>
  <c r="BN86" i="24"/>
  <c r="BC89" i="24"/>
  <c r="BO92" i="24"/>
  <c r="BY92" i="24"/>
  <c r="BJ95" i="24"/>
  <c r="BI95" i="24"/>
  <c r="BC98" i="24"/>
  <c r="BY101" i="24"/>
  <c r="BO101" i="24"/>
  <c r="BE104" i="24"/>
  <c r="BV13" i="25"/>
  <c r="AW17" i="25"/>
  <c r="AV17" i="25"/>
  <c r="AW20" i="25"/>
  <c r="AU28" i="25"/>
  <c r="BA91" i="25"/>
  <c r="AX84" i="24"/>
  <c r="BO86" i="24"/>
  <c r="BY86" i="24"/>
  <c r="AH89" i="24"/>
  <c r="BD89" i="24" s="1"/>
  <c r="BH92" i="24"/>
  <c r="BL98" i="24"/>
  <c r="AY102" i="24"/>
  <c r="BN104" i="24"/>
  <c r="BA11" i="25"/>
  <c r="BV17" i="25"/>
  <c r="AJ24" i="25"/>
  <c r="AO28" i="25"/>
  <c r="AJ35" i="25"/>
  <c r="AO87" i="25"/>
  <c r="BJ87" i="25" s="1"/>
  <c r="BH86" i="24"/>
  <c r="BE89" i="24"/>
  <c r="BI92" i="24"/>
  <c r="BE98" i="24"/>
  <c r="BA101" i="24"/>
  <c r="AY8" i="25"/>
  <c r="BB11" i="25"/>
  <c r="BV14" i="25"/>
  <c r="AU18" i="25"/>
  <c r="BV36" i="25"/>
  <c r="AQ83" i="25"/>
  <c r="BL83" i="25" s="1"/>
  <c r="BB101" i="24"/>
  <c r="B2" i="25"/>
  <c r="B3" i="25" s="1"/>
  <c r="X5" i="25"/>
  <c r="X2" i="25" s="1"/>
  <c r="X3" i="25" s="1"/>
  <c r="AZ8" i="25"/>
  <c r="AQ20" i="25"/>
  <c r="BA37" i="25"/>
  <c r="AZ37" i="25"/>
  <c r="AX25" i="25"/>
  <c r="AX49" i="25"/>
  <c r="AX56" i="25"/>
  <c r="BA94" i="25"/>
  <c r="AZ94" i="25"/>
  <c r="BA38" i="25"/>
  <c r="BV47" i="25"/>
  <c r="AT51" i="25"/>
  <c r="AV54" i="25"/>
  <c r="AU61" i="25"/>
  <c r="BB71" i="25"/>
  <c r="AW76" i="25"/>
  <c r="AZ82" i="25"/>
  <c r="BB34" i="25"/>
  <c r="AP40" i="25"/>
  <c r="AQ73" i="25"/>
  <c r="BL73" i="25" s="1"/>
  <c r="AM41" i="25"/>
  <c r="AU45" i="25"/>
  <c r="AW48" i="25"/>
  <c r="AV51" i="25"/>
  <c r="BB59" i="25"/>
  <c r="AV65" i="25"/>
  <c r="AW68" i="25"/>
  <c r="AM30" i="25"/>
  <c r="BH30" i="25" s="1"/>
  <c r="AJ33" i="25"/>
  <c r="AO41" i="25"/>
  <c r="AV45" i="25"/>
  <c r="AX48" i="25"/>
  <c r="AW51" i="25"/>
  <c r="AP56" i="25"/>
  <c r="BB62" i="25"/>
  <c r="AT79" i="25"/>
  <c r="AV49" i="25"/>
  <c r="AE61" i="25"/>
  <c r="AZ61" i="25" s="1"/>
  <c r="AY61" i="25"/>
  <c r="AN71" i="25"/>
  <c r="BV76" i="25"/>
  <c r="BA82" i="25"/>
  <c r="AN5" i="26"/>
  <c r="Q2" i="26"/>
  <c r="Q3" i="26" s="1"/>
  <c r="AE14" i="26"/>
  <c r="BA14" i="26" s="1"/>
  <c r="BI14" i="26"/>
  <c r="BH14" i="26"/>
  <c r="AM68" i="25"/>
  <c r="BH68" i="25" s="1"/>
  <c r="AU78" i="25"/>
  <c r="AM80" i="25"/>
  <c r="AV84" i="25"/>
  <c r="AW87" i="25"/>
  <c r="AT91" i="25"/>
  <c r="AX87" i="25"/>
  <c r="AO95" i="25"/>
  <c r="BJ95" i="25" s="1"/>
  <c r="AY103" i="25"/>
  <c r="BM26" i="26"/>
  <c r="AJ78" i="25"/>
  <c r="AY104" i="25"/>
  <c r="AQ72" i="25"/>
  <c r="AT76" i="25"/>
  <c r="AU86" i="25"/>
  <c r="AX95" i="25"/>
  <c r="BA97" i="25"/>
  <c r="J2" i="26"/>
  <c r="J3" i="26" s="1"/>
  <c r="AG5" i="26"/>
  <c r="AZ8" i="26"/>
  <c r="BB14" i="26"/>
  <c r="BA92" i="25"/>
  <c r="AW98" i="25"/>
  <c r="AQ100" i="25"/>
  <c r="BL100" i="25" s="1"/>
  <c r="BB103" i="25"/>
  <c r="AV6" i="26"/>
  <c r="AV9" i="26"/>
  <c r="AL20" i="26"/>
  <c r="BH20" i="26" s="1"/>
  <c r="BG20" i="26"/>
  <c r="AA5" i="26"/>
  <c r="D2" i="26"/>
  <c r="D3" i="26" s="1"/>
  <c r="AX23" i="26"/>
  <c r="AE96" i="25"/>
  <c r="AZ96" i="25" s="1"/>
  <c r="AY96" i="25"/>
  <c r="AY6" i="26"/>
  <c r="BL8" i="26"/>
  <c r="BI11" i="26"/>
  <c r="BY14" i="26"/>
  <c r="BO14" i="26"/>
  <c r="BH32" i="26"/>
  <c r="AZ9" i="26"/>
  <c r="BE12" i="26"/>
  <c r="BM19" i="26"/>
  <c r="BY22" i="26"/>
  <c r="BO22" i="26"/>
  <c r="BC25" i="26"/>
  <c r="AZ28" i="26"/>
  <c r="BM39" i="26"/>
  <c r="AV17" i="26"/>
  <c r="AG20" i="26"/>
  <c r="BC20" i="26" s="1"/>
  <c r="BY26" i="26"/>
  <c r="BO26" i="26"/>
  <c r="BO47" i="26"/>
  <c r="BY47" i="26"/>
  <c r="BI23" i="26"/>
  <c r="BI26" i="26"/>
  <c r="BH26" i="26"/>
  <c r="BY29" i="26"/>
  <c r="BO29" i="26"/>
  <c r="BH36" i="26"/>
  <c r="BJ49" i="26"/>
  <c r="BH19" i="26"/>
  <c r="BH29" i="26"/>
  <c r="BD32" i="26"/>
  <c r="AY40" i="26"/>
  <c r="AE24" i="26"/>
  <c r="BA24" i="26" s="1"/>
  <c r="BG27" i="26"/>
  <c r="BI30" i="26"/>
  <c r="BH30" i="26"/>
  <c r="BI41" i="26"/>
  <c r="BY55" i="26"/>
  <c r="BO55" i="26"/>
  <c r="AG19" i="26"/>
  <c r="BC19" i="26" s="1"/>
  <c r="AV22" i="26"/>
  <c r="AZ25" i="26"/>
  <c r="AV46" i="26"/>
  <c r="AV49" i="26"/>
  <c r="AV52" i="26"/>
  <c r="AE43" i="26"/>
  <c r="BF46" i="26"/>
  <c r="AF57" i="26"/>
  <c r="BB57" i="26" s="1"/>
  <c r="BA57" i="26"/>
  <c r="BG34" i="26"/>
  <c r="AZ37" i="26"/>
  <c r="AX44" i="26"/>
  <c r="BY46" i="26"/>
  <c r="BO46" i="26"/>
  <c r="BN49" i="26"/>
  <c r="AF53" i="26"/>
  <c r="BB53" i="26" s="1"/>
  <c r="BA53" i="26"/>
  <c r="AY44" i="26"/>
  <c r="AV47" i="26"/>
  <c r="AV50" i="26"/>
  <c r="BM53" i="26"/>
  <c r="BI58" i="26"/>
  <c r="BH58" i="26"/>
  <c r="BF33" i="26"/>
  <c r="BK39" i="26"/>
  <c r="BL42" i="26"/>
  <c r="AP48" i="26"/>
  <c r="BL48" i="26" s="1"/>
  <c r="BK48" i="26"/>
  <c r="AG61" i="26"/>
  <c r="BC61" i="26" s="1"/>
  <c r="BB61" i="26"/>
  <c r="AP58" i="26"/>
  <c r="BL58" i="26" s="1"/>
  <c r="BK58" i="26"/>
  <c r="AP70" i="26"/>
  <c r="BL70" i="26" s="1"/>
  <c r="BK70" i="26"/>
  <c r="AK54" i="26"/>
  <c r="BG54" i="26" s="1"/>
  <c r="BF54" i="26"/>
  <c r="BH57" i="26"/>
  <c r="BI60" i="26"/>
  <c r="BM63" i="26"/>
  <c r="AW67" i="26"/>
  <c r="BY69" i="26"/>
  <c r="BO69" i="26"/>
  <c r="BB73" i="26"/>
  <c r="AV85" i="26"/>
  <c r="BE68" i="26"/>
  <c r="BJ71" i="26"/>
  <c r="BJ74" i="26"/>
  <c r="BF68" i="26"/>
  <c r="BC71" i="26"/>
  <c r="BC74" i="26"/>
  <c r="BG68" i="26"/>
  <c r="AV71" i="26"/>
  <c r="AV74" i="26"/>
  <c r="BY88" i="26"/>
  <c r="BO88" i="26"/>
  <c r="BN61" i="26"/>
  <c r="AZ68" i="26"/>
  <c r="AW71" i="26"/>
  <c r="AW74" i="26"/>
  <c r="AK91" i="26"/>
  <c r="BG91" i="26" s="1"/>
  <c r="BF91" i="26"/>
  <c r="AP65" i="26"/>
  <c r="BL65" i="26" s="1"/>
  <c r="BK65" i="26"/>
  <c r="AW69" i="26"/>
  <c r="BM99" i="26"/>
  <c r="BL99" i="26"/>
  <c r="AZ51" i="24"/>
  <c r="AZ54" i="24"/>
  <c r="AM57" i="24"/>
  <c r="BI57" i="24" s="1"/>
  <c r="BH57" i="24"/>
  <c r="AH76" i="24"/>
  <c r="BD76" i="24" s="1"/>
  <c r="BC76" i="24"/>
  <c r="AV80" i="24"/>
  <c r="BO83" i="24"/>
  <c r="BY83" i="24"/>
  <c r="U2" i="25"/>
  <c r="U3" i="25" s="1"/>
  <c r="AV12" i="25"/>
  <c r="BB103" i="24"/>
  <c r="AX11" i="25"/>
  <c r="AY50" i="24"/>
  <c r="BE53" i="24"/>
  <c r="BC56" i="24"/>
  <c r="AE63" i="24"/>
  <c r="BA63" i="24" s="1"/>
  <c r="AZ63" i="24"/>
  <c r="BH66" i="24"/>
  <c r="BD73" i="24"/>
  <c r="BM76" i="24"/>
  <c r="BH88" i="24"/>
  <c r="BG88" i="24"/>
  <c r="BJ93" i="24"/>
  <c r="AY98" i="24"/>
  <c r="BB102" i="24"/>
  <c r="AJ15" i="25"/>
  <c r="BA22" i="25"/>
  <c r="AZ22" i="25"/>
  <c r="AW25" i="25"/>
  <c r="BA35" i="25"/>
  <c r="AZ35" i="25"/>
  <c r="AO61" i="25"/>
  <c r="AK18" i="26"/>
  <c r="BG18" i="26" s="1"/>
  <c r="BF18" i="26"/>
  <c r="AW93" i="24"/>
  <c r="BK98" i="24"/>
  <c r="AX102" i="24"/>
  <c r="BM104" i="24"/>
  <c r="AW8" i="25"/>
  <c r="AM10" i="25"/>
  <c r="AU14" i="25"/>
  <c r="AD41" i="25"/>
  <c r="AY41" i="25" s="1"/>
  <c r="AX41" i="25"/>
  <c r="AT99" i="25"/>
  <c r="AK84" i="24"/>
  <c r="BG84" i="24" s="1"/>
  <c r="BF84" i="24"/>
  <c r="AW87" i="24"/>
  <c r="BL89" i="24"/>
  <c r="AX93" i="24"/>
  <c r="AZ96" i="24"/>
  <c r="AD5" i="25"/>
  <c r="H2" i="25"/>
  <c r="H3" i="25" s="1"/>
  <c r="AN11" i="25"/>
  <c r="AZ25" i="25"/>
  <c r="AT29" i="25"/>
  <c r="AY84" i="24"/>
  <c r="AX87" i="24"/>
  <c r="BM89" i="24"/>
  <c r="AY93" i="24"/>
  <c r="AP95" i="24"/>
  <c r="BL95" i="24" s="1"/>
  <c r="BK95" i="24"/>
  <c r="BM98" i="24"/>
  <c r="BI101" i="24"/>
  <c r="BY104" i="24"/>
  <c r="BO104" i="24"/>
  <c r="AT15" i="25"/>
  <c r="AO48" i="25"/>
  <c r="AQ62" i="25"/>
  <c r="BJ101" i="24"/>
  <c r="J2" i="25"/>
  <c r="J3" i="25" s="1"/>
  <c r="AF5" i="25"/>
  <c r="AU15" i="25"/>
  <c r="AV18" i="25"/>
  <c r="AU21" i="25"/>
  <c r="BV25" i="25"/>
  <c r="AV35" i="25"/>
  <c r="AW41" i="25"/>
  <c r="BV68" i="25"/>
  <c r="BB95" i="25"/>
  <c r="AX42" i="25"/>
  <c r="AU48" i="25"/>
  <c r="AT58" i="25"/>
  <c r="AY72" i="25"/>
  <c r="AM84" i="25"/>
  <c r="BH84" i="25" s="1"/>
  <c r="AZ16" i="26"/>
  <c r="BA25" i="25"/>
  <c r="AT38" i="25"/>
  <c r="AV48" i="25"/>
  <c r="AU51" i="25"/>
  <c r="AM53" i="25"/>
  <c r="BA56" i="25"/>
  <c r="AJ48" i="25"/>
  <c r="AX54" i="25"/>
  <c r="BA62" i="25"/>
  <c r="AX28" i="25"/>
  <c r="BV33" i="25"/>
  <c r="BA36" i="25"/>
  <c r="BA39" i="25"/>
  <c r="AJ51" i="25"/>
  <c r="AE54" i="25"/>
  <c r="AZ54" i="25" s="1"/>
  <c r="AY54" i="25"/>
  <c r="AT57" i="25"/>
  <c r="BV34" i="25"/>
  <c r="AE68" i="25"/>
  <c r="AZ68" i="25" s="1"/>
  <c r="AY68" i="25"/>
  <c r="AT77" i="25"/>
  <c r="AM79" i="25"/>
  <c r="AM82" i="25"/>
  <c r="BH82" i="25" s="1"/>
  <c r="AM85" i="25"/>
  <c r="BH85" i="25" s="1"/>
  <c r="AZ89" i="25"/>
  <c r="AT98" i="25"/>
  <c r="BI6" i="26"/>
  <c r="AD81" i="25"/>
  <c r="AY81" i="25" s="1"/>
  <c r="AX81" i="25"/>
  <c r="AZ102" i="25"/>
  <c r="BV96" i="25"/>
  <c r="BV84" i="25"/>
  <c r="BV75" i="25"/>
  <c r="BV78" i="25"/>
  <c r="BA81" i="25"/>
  <c r="AX84" i="25"/>
  <c r="AY87" i="25"/>
  <c r="AW91" i="25"/>
  <c r="AE5" i="26"/>
  <c r="H2" i="26"/>
  <c r="H3" i="26" s="1"/>
  <c r="AT70" i="25"/>
  <c r="AT73" i="25"/>
  <c r="AU83" i="25"/>
  <c r="AV90" i="25"/>
  <c r="BB96" i="25"/>
  <c r="BA104" i="25"/>
  <c r="AZ104" i="25"/>
  <c r="AV95" i="25"/>
  <c r="AM97" i="25"/>
  <c r="BH97" i="25" s="1"/>
  <c r="AO5" i="26"/>
  <c r="R2" i="26"/>
  <c r="R3" i="26" s="1"/>
  <c r="BE11" i="26"/>
  <c r="BJ14" i="26"/>
  <c r="BO19" i="26"/>
  <c r="BY19" i="26"/>
  <c r="BV95" i="25"/>
  <c r="AO103" i="25"/>
  <c r="BJ103" i="25" s="1"/>
  <c r="BD9" i="26"/>
  <c r="AW100" i="25"/>
  <c r="AQ102" i="25"/>
  <c r="BL102" i="25" s="1"/>
  <c r="AI5" i="26"/>
  <c r="L2" i="26"/>
  <c r="L3" i="26" s="1"/>
  <c r="BB8" i="26"/>
  <c r="BG11" i="26"/>
  <c r="BD14" i="26"/>
  <c r="BY28" i="26"/>
  <c r="BO28" i="26"/>
  <c r="AK9" i="26"/>
  <c r="BG9" i="26" s="1"/>
  <c r="BF9" i="26"/>
  <c r="AP12" i="26"/>
  <c r="BL12" i="26" s="1"/>
  <c r="BK12" i="26"/>
  <c r="AK16" i="26"/>
  <c r="BG16" i="26" s="1"/>
  <c r="BF16" i="26"/>
  <c r="AW26" i="26"/>
  <c r="BA90" i="25"/>
  <c r="BA93" i="25"/>
  <c r="AY100" i="25"/>
  <c r="BV103" i="25"/>
  <c r="BG6" i="26"/>
  <c r="AY9" i="26"/>
  <c r="AV12" i="26"/>
  <c r="AZ15" i="26"/>
  <c r="BF22" i="26"/>
  <c r="AP33" i="26"/>
  <c r="BL33" i="26" s="1"/>
  <c r="BK33" i="26"/>
  <c r="BI9" i="26"/>
  <c r="BH9" i="26"/>
  <c r="AJ26" i="26"/>
  <c r="BF26" i="26" s="1"/>
  <c r="BE26" i="26"/>
  <c r="BE37" i="26"/>
  <c r="AE41" i="26"/>
  <c r="BA41" i="26" s="1"/>
  <c r="BN14" i="26"/>
  <c r="BC17" i="26"/>
  <c r="AE20" i="26"/>
  <c r="BA20" i="26" s="1"/>
  <c r="AZ23" i="26"/>
  <c r="AY23" i="26"/>
  <c r="BK25" i="26"/>
  <c r="BH28" i="26"/>
  <c r="AV40" i="26"/>
  <c r="BM76" i="26"/>
  <c r="BL76" i="26"/>
  <c r="BD17" i="26"/>
  <c r="BJ20" i="26"/>
  <c r="AK24" i="26"/>
  <c r="BG24" i="26" s="1"/>
  <c r="BF24" i="26"/>
  <c r="BD41" i="26"/>
  <c r="BC41" i="26"/>
  <c r="AY24" i="26"/>
  <c r="AW27" i="26"/>
  <c r="AX30" i="26"/>
  <c r="BK32" i="26"/>
  <c r="AX37" i="26"/>
  <c r="BJ23" i="26"/>
  <c r="AX27" i="26"/>
  <c r="AY30" i="26"/>
  <c r="BM32" i="26"/>
  <c r="BL32" i="26"/>
  <c r="BI36" i="26"/>
  <c r="AP40" i="26"/>
  <c r="BL40" i="26" s="1"/>
  <c r="BK40" i="26"/>
  <c r="BO50" i="26"/>
  <c r="BY50" i="26"/>
  <c r="BK18" i="26"/>
  <c r="BY27" i="26"/>
  <c r="BO27" i="26"/>
  <c r="AK35" i="26"/>
  <c r="BG35" i="26" s="1"/>
  <c r="BF35" i="26"/>
  <c r="BD46" i="26"/>
  <c r="BC49" i="26"/>
  <c r="BD49" i="26"/>
  <c r="BE52" i="26"/>
  <c r="AE56" i="26"/>
  <c r="BI43" i="26"/>
  <c r="BN46" i="26"/>
  <c r="BY78" i="26"/>
  <c r="BO78" i="26"/>
  <c r="BY34" i="26"/>
  <c r="BO34" i="26"/>
  <c r="BH37" i="26"/>
  <c r="BH44" i="26"/>
  <c r="BG44" i="26"/>
  <c r="BD47" i="26"/>
  <c r="BD50" i="26"/>
  <c r="BB37" i="26"/>
  <c r="BB40" i="26"/>
  <c r="AV43" i="26"/>
  <c r="AE46" i="26"/>
  <c r="BA46" i="26" s="1"/>
  <c r="BI52" i="26"/>
  <c r="BI77" i="26"/>
  <c r="BH54" i="26"/>
  <c r="BI78" i="26"/>
  <c r="BA64" i="26"/>
  <c r="BE67" i="26"/>
  <c r="BJ73" i="26"/>
  <c r="BK87" i="26"/>
  <c r="BM68" i="26"/>
  <c r="AY72" i="26"/>
  <c r="BG75" i="26"/>
  <c r="AK81" i="26"/>
  <c r="BG81" i="26" s="1"/>
  <c r="BF81" i="26"/>
  <c r="BM93" i="26"/>
  <c r="AW56" i="26"/>
  <c r="AZ59" i="26"/>
  <c r="BI65" i="26"/>
  <c r="BH65" i="26"/>
  <c r="BN68" i="26"/>
  <c r="BK71" i="26"/>
  <c r="BK74" i="26"/>
  <c r="BB89" i="26"/>
  <c r="BY68" i="26"/>
  <c r="BO68" i="26"/>
  <c r="BD71" i="26"/>
  <c r="BD74" i="26"/>
  <c r="AM96" i="24"/>
  <c r="BI96" i="24" s="1"/>
  <c r="BH96" i="24"/>
  <c r="BC99" i="24"/>
  <c r="BO102" i="24"/>
  <c r="BY102" i="24"/>
  <c r="AK5" i="25"/>
  <c r="O2" i="25"/>
  <c r="O3" i="25" s="1"/>
  <c r="BA15" i="25"/>
  <c r="BV21" i="25"/>
  <c r="AJ59" i="25"/>
  <c r="AK87" i="24"/>
  <c r="BG87" i="24" s="1"/>
  <c r="BF87" i="24"/>
  <c r="AV90" i="24"/>
  <c r="AL93" i="24"/>
  <c r="BH93" i="24" s="1"/>
  <c r="BG93" i="24"/>
  <c r="AE5" i="25"/>
  <c r="I2" i="25"/>
  <c r="I3" i="25" s="1"/>
  <c r="AZ12" i="25"/>
  <c r="BB15" i="25"/>
  <c r="BA102" i="24"/>
  <c r="Q2" i="25"/>
  <c r="Q3" i="25" s="1"/>
  <c r="AY9" i="25"/>
  <c r="AU26" i="25"/>
  <c r="AP22" i="25"/>
  <c r="AV26" i="25"/>
  <c r="AW32" i="25"/>
  <c r="AY38" i="25"/>
  <c r="AW63" i="25"/>
  <c r="AW69" i="25"/>
  <c r="AQ54" i="25"/>
  <c r="BB58" i="25"/>
  <c r="AW23" i="25"/>
  <c r="AM25" i="25"/>
  <c r="AZ32" i="25"/>
  <c r="AY35" i="25"/>
  <c r="AM56" i="25"/>
  <c r="AE66" i="25"/>
  <c r="AZ66" i="25" s="1"/>
  <c r="AY66" i="25"/>
  <c r="AQ69" i="25"/>
  <c r="AQ65" i="25"/>
  <c r="AQ79" i="25"/>
  <c r="AV34" i="25"/>
  <c r="AN36" i="25"/>
  <c r="AM39" i="25"/>
  <c r="AQ45" i="25"/>
  <c r="BV51" i="25"/>
  <c r="BB57" i="25"/>
  <c r="AT60" i="25"/>
  <c r="AO74" i="25"/>
  <c r="AU41" i="25"/>
  <c r="AV53" i="25"/>
  <c r="AV56" i="25"/>
  <c r="AV59" i="25"/>
  <c r="AU62" i="25"/>
  <c r="AX65" i="25"/>
  <c r="BB77" i="25"/>
  <c r="AX86" i="25"/>
  <c r="BJ16" i="26"/>
  <c r="AM72" i="25"/>
  <c r="AY88" i="25"/>
  <c r="AZ97" i="25"/>
  <c r="G2" i="26"/>
  <c r="G3" i="26" s="1"/>
  <c r="AD5" i="26"/>
  <c r="AW79" i="25"/>
  <c r="I2" i="26"/>
  <c r="I3" i="26" s="1"/>
  <c r="BL19" i="26"/>
  <c r="BA103" i="25"/>
  <c r="BD15" i="26"/>
  <c r="AZ20" i="26"/>
  <c r="AX90" i="25"/>
  <c r="BV98" i="25"/>
  <c r="AG16" i="26"/>
  <c r="BC16" i="26" s="1"/>
  <c r="BB16" i="26"/>
  <c r="AU103" i="25"/>
  <c r="AQ5" i="26"/>
  <c r="T2" i="26"/>
  <c r="T3" i="26" s="1"/>
  <c r="BJ8" i="26"/>
  <c r="BY11" i="26"/>
  <c r="BO11" i="26"/>
  <c r="BL14" i="26"/>
  <c r="AP29" i="26"/>
  <c r="BL29" i="26" s="1"/>
  <c r="BK29" i="26"/>
  <c r="BV101" i="25"/>
  <c r="AX7" i="26"/>
  <c r="AF27" i="26"/>
  <c r="BB27" i="26" s="1"/>
  <c r="BA27" i="26"/>
  <c r="AK47" i="26"/>
  <c r="BG47" i="26" s="1"/>
  <c r="BF47" i="26"/>
  <c r="AM90" i="25"/>
  <c r="BH90" i="25" s="1"/>
  <c r="AM93" i="25"/>
  <c r="BH93" i="25" s="1"/>
  <c r="AW97" i="25"/>
  <c r="BY6" i="26"/>
  <c r="BO6" i="26"/>
  <c r="BB13" i="26"/>
  <c r="AK17" i="26"/>
  <c r="BG17" i="26" s="1"/>
  <c r="BF17" i="26"/>
  <c r="BD34" i="26"/>
  <c r="BC34" i="26"/>
  <c r="BY37" i="26"/>
  <c r="BO37" i="26"/>
  <c r="AP17" i="26"/>
  <c r="BL17" i="26" s="1"/>
  <c r="BK17" i="26"/>
  <c r="BG23" i="26"/>
  <c r="AX26" i="26"/>
  <c r="AW29" i="26"/>
  <c r="AK40" i="26"/>
  <c r="BG40" i="26" s="1"/>
  <c r="BF40" i="26"/>
  <c r="AX15" i="26"/>
  <c r="BN24" i="26"/>
  <c r="BD27" i="26"/>
  <c r="BE30" i="26"/>
  <c r="BY33" i="26"/>
  <c r="BO33" i="26"/>
  <c r="BE27" i="26"/>
  <c r="BF30" i="26"/>
  <c r="AZ42" i="26"/>
  <c r="BM51" i="26"/>
  <c r="BL51" i="26"/>
  <c r="BD20" i="26"/>
  <c r="BF27" i="26"/>
  <c r="BG30" i="26"/>
  <c r="AE19" i="26"/>
  <c r="BA19" i="26" s="1"/>
  <c r="BY38" i="26"/>
  <c r="BO38" i="26"/>
  <c r="BH43" i="26"/>
  <c r="BM22" i="26"/>
  <c r="BL22" i="26"/>
  <c r="AF36" i="26"/>
  <c r="BB36" i="26" s="1"/>
  <c r="BA36" i="26"/>
  <c r="BM40" i="26"/>
  <c r="BY43" i="26"/>
  <c r="BO43" i="26"/>
  <c r="AP49" i="26"/>
  <c r="BL49" i="26" s="1"/>
  <c r="BK49" i="26"/>
  <c r="AY63" i="26"/>
  <c r="BY52" i="26"/>
  <c r="BO52" i="26"/>
  <c r="BY40" i="26"/>
  <c r="BO40" i="26"/>
  <c r="AW44" i="26"/>
  <c r="AK59" i="26"/>
  <c r="BG59" i="26" s="1"/>
  <c r="BF59" i="26"/>
  <c r="AY35" i="26"/>
  <c r="AV38" i="26"/>
  <c r="BY44" i="26"/>
  <c r="BO44" i="26"/>
  <c r="BE54" i="26"/>
  <c r="AE34" i="26"/>
  <c r="BA34" i="26" s="1"/>
  <c r="BJ37" i="26"/>
  <c r="BJ40" i="26"/>
  <c r="BD43" i="26"/>
  <c r="BI46" i="26"/>
  <c r="BI49" i="26"/>
  <c r="BB55" i="26"/>
  <c r="BY90" i="26"/>
  <c r="BO90" i="26"/>
  <c r="BG58" i="26"/>
  <c r="BI61" i="26"/>
  <c r="AZ74" i="26"/>
  <c r="AE69" i="26"/>
  <c r="BA69" i="26" s="1"/>
  <c r="AG82" i="26"/>
  <c r="BC82" i="26" s="1"/>
  <c r="BC53" i="26"/>
  <c r="BE56" i="26"/>
  <c r="BH59" i="26"/>
  <c r="BJ62" i="26"/>
  <c r="BB69" i="26"/>
  <c r="BO80" i="26"/>
  <c r="BY80" i="26"/>
  <c r="AX66" i="26"/>
  <c r="BM74" i="26"/>
  <c r="BL74" i="26"/>
  <c r="AZ90" i="26"/>
  <c r="BY56" i="26"/>
  <c r="BO56" i="26"/>
  <c r="BJ59" i="26"/>
  <c r="BD62" i="26"/>
  <c r="AV69" i="26"/>
  <c r="BM71" i="26"/>
  <c r="BE58" i="26"/>
  <c r="AY61" i="26"/>
  <c r="AP72" i="26"/>
  <c r="BL72" i="26" s="1"/>
  <c r="BK72" i="26"/>
  <c r="BO86" i="26"/>
  <c r="BY86" i="26"/>
  <c r="BC100" i="26"/>
  <c r="AF104" i="26"/>
  <c r="BB104" i="26" s="1"/>
  <c r="BA104" i="26"/>
  <c r="AZ80" i="26"/>
  <c r="BM85" i="26"/>
  <c r="AL92" i="26"/>
  <c r="BH92" i="26" s="1"/>
  <c r="BG92" i="26"/>
  <c r="AV95" i="26"/>
  <c r="BM100" i="26"/>
  <c r="BL100" i="26"/>
  <c r="AE80" i="26"/>
  <c r="BA80" i="26" s="1"/>
  <c r="AW9" i="26"/>
  <c r="BB12" i="26"/>
  <c r="AV15" i="26"/>
  <c r="AU92" i="25"/>
  <c r="AY95" i="25"/>
  <c r="AW102" i="25"/>
  <c r="BF7" i="26"/>
  <c r="BH13" i="26"/>
  <c r="AX18" i="26"/>
  <c r="AM87" i="25"/>
  <c r="BH87" i="25" s="1"/>
  <c r="AX91" i="25"/>
  <c r="AW94" i="25"/>
  <c r="AX101" i="25"/>
  <c r="AY7" i="26"/>
  <c r="BY9" i="26"/>
  <c r="BO9" i="26"/>
  <c r="BD40" i="26"/>
  <c r="BJ13" i="26"/>
  <c r="AG18" i="26"/>
  <c r="BC18" i="26" s="1"/>
  <c r="BB18" i="26"/>
  <c r="AX28" i="26"/>
  <c r="AW38" i="26"/>
  <c r="AW42" i="26"/>
  <c r="AW48" i="26"/>
  <c r="BE15" i="26"/>
  <c r="AY18" i="26"/>
  <c r="AY21" i="26"/>
  <c r="BO23" i="26"/>
  <c r="BY23" i="26"/>
  <c r="BE29" i="26"/>
  <c r="BI32" i="26"/>
  <c r="AV37" i="26"/>
  <c r="BB41" i="26"/>
  <c r="BF15" i="26"/>
  <c r="AZ18" i="26"/>
  <c r="BH21" i="26"/>
  <c r="AV25" i="26"/>
  <c r="BM30" i="26"/>
  <c r="AZ38" i="26"/>
  <c r="BN42" i="26"/>
  <c r="AY50" i="26"/>
  <c r="AE21" i="26"/>
  <c r="BA21" i="26" s="1"/>
  <c r="BY24" i="26"/>
  <c r="BO24" i="26"/>
  <c r="BM27" i="26"/>
  <c r="BN30" i="26"/>
  <c r="AV34" i="26"/>
  <c r="AE38" i="26"/>
  <c r="BA38" i="26" s="1"/>
  <c r="BE43" i="26"/>
  <c r="BM20" i="26"/>
  <c r="BL20" i="26"/>
  <c r="BH24" i="26"/>
  <c r="BN27" i="26"/>
  <c r="BO30" i="26"/>
  <c r="BY30" i="26"/>
  <c r="BG33" i="26"/>
  <c r="BK37" i="26"/>
  <c r="AX58" i="26"/>
  <c r="BI19" i="26"/>
  <c r="BC22" i="26"/>
  <c r="BG25" i="26"/>
  <c r="BD28" i="26"/>
  <c r="AW39" i="26"/>
  <c r="AZ17" i="26"/>
  <c r="BF20" i="26"/>
  <c r="AV23" i="26"/>
  <c r="BJ29" i="26"/>
  <c r="BN32" i="26"/>
  <c r="BK36" i="26"/>
  <c r="AX41" i="26"/>
  <c r="AV53" i="26"/>
  <c r="AZ47" i="26"/>
  <c r="AE50" i="26"/>
  <c r="BA50" i="26" s="1"/>
  <c r="AZ50" i="26"/>
  <c r="AW53" i="26"/>
  <c r="BY63" i="26"/>
  <c r="BO63" i="26"/>
  <c r="AE47" i="26"/>
  <c r="AX53" i="26"/>
  <c r="AY57" i="26"/>
  <c r="BG80" i="26"/>
  <c r="AV41" i="26"/>
  <c r="BE44" i="26"/>
  <c r="BJ47" i="26"/>
  <c r="AY51" i="26"/>
  <c r="BF69" i="26"/>
  <c r="BD38" i="26"/>
  <c r="BM41" i="26"/>
  <c r="BK47" i="26"/>
  <c r="AP50" i="26"/>
  <c r="BL50" i="26" s="1"/>
  <c r="BK50" i="26"/>
  <c r="BY54" i="26"/>
  <c r="BO54" i="26"/>
  <c r="AW61" i="26"/>
  <c r="AF70" i="26"/>
  <c r="BB70" i="26" s="1"/>
  <c r="BA70" i="26"/>
  <c r="AV45" i="26"/>
  <c r="AG48" i="26"/>
  <c r="BB48" i="26"/>
  <c r="AE51" i="26"/>
  <c r="BA51" i="26" s="1"/>
  <c r="AE55" i="26"/>
  <c r="BA55" i="26" s="1"/>
  <c r="AZ55" i="26"/>
  <c r="AZ61" i="26"/>
  <c r="BN69" i="26"/>
  <c r="BI34" i="26"/>
  <c r="AY38" i="26"/>
  <c r="AX38" i="26"/>
  <c r="AY41" i="26"/>
  <c r="BL43" i="26"/>
  <c r="AW47" i="26"/>
  <c r="AW50" i="26"/>
  <c r="BN53" i="26"/>
  <c r="BJ64" i="26"/>
  <c r="BE84" i="26"/>
  <c r="BK51" i="26"/>
  <c r="BM55" i="26"/>
  <c r="AV65" i="26"/>
  <c r="BH71" i="26"/>
  <c r="BG71" i="26"/>
  <c r="AG52" i="26"/>
  <c r="BC52" i="26" s="1"/>
  <c r="BB52" i="26"/>
  <c r="BC55" i="26"/>
  <c r="BY58" i="26"/>
  <c r="BO58" i="26"/>
  <c r="AY62" i="26"/>
  <c r="AW65" i="26"/>
  <c r="AZ71" i="26"/>
  <c r="BK79" i="26"/>
  <c r="BY91" i="26"/>
  <c r="BO91" i="26"/>
  <c r="BM66" i="26"/>
  <c r="BL66" i="26"/>
  <c r="BI69" i="26"/>
  <c r="BY72" i="26"/>
  <c r="BO72" i="26"/>
  <c r="BN83" i="26"/>
  <c r="BK53" i="26"/>
  <c r="BM56" i="26"/>
  <c r="AV60" i="26"/>
  <c r="AZ63" i="26"/>
  <c r="BE66" i="26"/>
  <c r="BJ69" i="26"/>
  <c r="BC76" i="26"/>
  <c r="BM81" i="26"/>
  <c r="BF66" i="26"/>
  <c r="BC69" i="26"/>
  <c r="AE72" i="26"/>
  <c r="BN81" i="26"/>
  <c r="AY91" i="26"/>
  <c r="AW57" i="26"/>
  <c r="AX60" i="26"/>
  <c r="BM62" i="26"/>
  <c r="BL62" i="26"/>
  <c r="AY66" i="26"/>
  <c r="BD69" i="26"/>
  <c r="AY75" i="26"/>
  <c r="BF97" i="26"/>
  <c r="BM58" i="26"/>
  <c r="BG61" i="26"/>
  <c r="AY64" i="26"/>
  <c r="AZ70" i="26"/>
  <c r="AZ73" i="26"/>
  <c r="BF76" i="26"/>
  <c r="BC87" i="26"/>
  <c r="BK100" i="26"/>
  <c r="BH80" i="26"/>
  <c r="BH83" i="26"/>
  <c r="BG83" i="26"/>
  <c r="BA86" i="26"/>
  <c r="BC89" i="26"/>
  <c r="BO92" i="26"/>
  <c r="BY92" i="26"/>
  <c r="BD95" i="26"/>
  <c r="BJ104" i="26"/>
  <c r="BI80" i="26"/>
  <c r="AY84" i="26"/>
  <c r="AW87" i="26"/>
  <c r="BY93" i="26"/>
  <c r="BO93" i="26"/>
  <c r="BD96" i="26"/>
  <c r="BC96" i="26"/>
  <c r="BF99" i="26"/>
  <c r="BK104" i="26"/>
  <c r="BM77" i="26"/>
  <c r="BC90" i="26"/>
  <c r="AE97" i="26"/>
  <c r="BA97" i="26" s="1"/>
  <c r="BF100" i="26"/>
  <c r="AV103" i="26"/>
  <c r="BN77" i="26"/>
  <c r="AP80" i="26"/>
  <c r="BL80" i="26" s="1"/>
  <c r="BK80" i="26"/>
  <c r="AF84" i="26"/>
  <c r="BB84" i="26" s="1"/>
  <c r="BA84" i="26"/>
  <c r="BG87" i="26"/>
  <c r="BE96" i="26"/>
  <c r="BH87" i="26"/>
  <c r="BE90" i="26"/>
  <c r="AG93" i="26"/>
  <c r="BC93" i="26" s="1"/>
  <c r="BB93" i="26"/>
  <c r="BN96" i="26"/>
  <c r="AZ100" i="26"/>
  <c r="AX103" i="26"/>
  <c r="AV81" i="26"/>
  <c r="AE87" i="26"/>
  <c r="BA87" i="26" s="1"/>
  <c r="BF90" i="26"/>
  <c r="AY96" i="26"/>
  <c r="BK98" i="26"/>
  <c r="BG102" i="26"/>
  <c r="BD60" i="26"/>
  <c r="AW70" i="26"/>
  <c r="AW73" i="26"/>
  <c r="BN76" i="26"/>
  <c r="BM94" i="26"/>
  <c r="BN66" i="26"/>
  <c r="BK69" i="26"/>
  <c r="BI72" i="26"/>
  <c r="BI75" i="26"/>
  <c r="BE57" i="26"/>
  <c r="AK60" i="26"/>
  <c r="BG60" i="26" s="1"/>
  <c r="BF60" i="26"/>
  <c r="BC63" i="26"/>
  <c r="BB63" i="26"/>
  <c r="BG66" i="26"/>
  <c r="BL69" i="26"/>
  <c r="BJ72" i="26"/>
  <c r="BJ75" i="26"/>
  <c r="BH86" i="26"/>
  <c r="AW98" i="26"/>
  <c r="BY61" i="26"/>
  <c r="BO61" i="26"/>
  <c r="BI70" i="26"/>
  <c r="BH70" i="26"/>
  <c r="BI73" i="26"/>
  <c r="BH73" i="26"/>
  <c r="BH90" i="26"/>
  <c r="BE98" i="26"/>
  <c r="AG101" i="26"/>
  <c r="BC101" i="26" s="1"/>
  <c r="BB101" i="26"/>
  <c r="BK77" i="26"/>
  <c r="AY81" i="26"/>
  <c r="BO83" i="26"/>
  <c r="BY83" i="26"/>
  <c r="BI86" i="26"/>
  <c r="AP89" i="26"/>
  <c r="BL89" i="26" s="1"/>
  <c r="BK89" i="26"/>
  <c r="AX93" i="26"/>
  <c r="BL95" i="26"/>
  <c r="BN98" i="26"/>
  <c r="AV75" i="26"/>
  <c r="AZ81" i="26"/>
  <c r="AL84" i="26"/>
  <c r="BH84" i="26" s="1"/>
  <c r="BG84" i="26"/>
  <c r="BE87" i="26"/>
  <c r="BJ90" i="26"/>
  <c r="AY94" i="26"/>
  <c r="BK96" i="26"/>
  <c r="BN99" i="26"/>
  <c r="AW75" i="26"/>
  <c r="AV78" i="26"/>
  <c r="BI81" i="26"/>
  <c r="AY85" i="26"/>
  <c r="BN87" i="26"/>
  <c r="BK90" i="26"/>
  <c r="BH94" i="26"/>
  <c r="BI97" i="26"/>
  <c r="BN100" i="26"/>
  <c r="BD103" i="26"/>
  <c r="AW78" i="26"/>
  <c r="BB81" i="26"/>
  <c r="BO87" i="26"/>
  <c r="BY87" i="26"/>
  <c r="BD90" i="26"/>
  <c r="BI93" i="26"/>
  <c r="BM96" i="26"/>
  <c r="BG100" i="26"/>
  <c r="AW103" i="26"/>
  <c r="BC81" i="26"/>
  <c r="BJ84" i="26"/>
  <c r="AV88" i="26"/>
  <c r="BM90" i="26"/>
  <c r="BJ93" i="26"/>
  <c r="BI100" i="26"/>
  <c r="BH100" i="26"/>
  <c r="BF103" i="26"/>
  <c r="BD81" i="26"/>
  <c r="BC84" i="26"/>
  <c r="BI87" i="26"/>
  <c r="BN90" i="26"/>
  <c r="BG96" i="26"/>
  <c r="BY102" i="26"/>
  <c r="BO102" i="26"/>
  <c r="AU104" i="25"/>
  <c r="BM6" i="26"/>
  <c r="BM9" i="26"/>
  <c r="AY13" i="26"/>
  <c r="BE21" i="26"/>
  <c r="AZ32" i="26"/>
  <c r="AX96" i="25"/>
  <c r="M2" i="26"/>
  <c r="M3" i="26" s="1"/>
  <c r="AJ5" i="26"/>
  <c r="AZ11" i="26"/>
  <c r="BE14" i="26"/>
  <c r="BY20" i="26"/>
  <c r="BO20" i="26"/>
  <c r="AV92" i="25"/>
  <c r="BV94" i="25"/>
  <c r="AZ98" i="25"/>
  <c r="AX102" i="25"/>
  <c r="AC5" i="26"/>
  <c r="F2" i="26"/>
  <c r="F3" i="26" s="1"/>
  <c r="BY7" i="26"/>
  <c r="BO7" i="26"/>
  <c r="BI13" i="26"/>
  <c r="BE17" i="26"/>
  <c r="AW8" i="26"/>
  <c r="BG14" i="26"/>
  <c r="BN21" i="26"/>
  <c r="BM36" i="26"/>
  <c r="AZ39" i="26"/>
  <c r="AX43" i="26"/>
  <c r="AV16" i="26"/>
  <c r="BY18" i="26"/>
  <c r="BO18" i="26"/>
  <c r="BY21" i="26"/>
  <c r="BO21" i="26"/>
  <c r="BE24" i="26"/>
  <c r="AV30" i="26"/>
  <c r="BM42" i="26"/>
  <c r="AV51" i="26"/>
  <c r="AW16" i="26"/>
  <c r="AX19" i="26"/>
  <c r="BH22" i="26"/>
  <c r="BL25" i="26"/>
  <c r="BI28" i="26"/>
  <c r="AG35" i="26"/>
  <c r="BB35" i="26"/>
  <c r="BD39" i="26"/>
  <c r="BD44" i="26"/>
  <c r="AY56" i="26"/>
  <c r="AE22" i="26"/>
  <c r="BA22" i="26" s="1"/>
  <c r="BE25" i="26"/>
  <c r="BJ28" i="26"/>
  <c r="BE39" i="26"/>
  <c r="AX45" i="26"/>
  <c r="BJ21" i="26"/>
  <c r="BF25" i="26"/>
  <c r="BC28" i="26"/>
  <c r="BH34" i="26"/>
  <c r="BM38" i="26"/>
  <c r="BJ44" i="26"/>
  <c r="BE20" i="26"/>
  <c r="AG26" i="26"/>
  <c r="BC26" i="26" s="1"/>
  <c r="BB26" i="26"/>
  <c r="AE29" i="26"/>
  <c r="BE32" i="26"/>
  <c r="AZ36" i="26"/>
  <c r="AE40" i="26"/>
  <c r="BA40" i="26" s="1"/>
  <c r="BJ46" i="26"/>
  <c r="AV18" i="26"/>
  <c r="AV21" i="26"/>
  <c r="AZ27" i="26"/>
  <c r="BI33" i="26"/>
  <c r="BM37" i="26"/>
  <c r="AK42" i="26"/>
  <c r="BG42" i="26" s="1"/>
  <c r="BF42" i="26"/>
  <c r="BN63" i="26"/>
  <c r="AP44" i="26"/>
  <c r="BL44" i="26" s="1"/>
  <c r="BK44" i="26"/>
  <c r="AX48" i="26"/>
  <c r="AW51" i="26"/>
  <c r="AZ54" i="26"/>
  <c r="AE59" i="26"/>
  <c r="AY65" i="26"/>
  <c r="AY48" i="26"/>
  <c r="AX51" i="26"/>
  <c r="AG54" i="26"/>
  <c r="BC54" i="26" s="1"/>
  <c r="BB54" i="26"/>
  <c r="AE58" i="26"/>
  <c r="BA58" i="26" s="1"/>
  <c r="AE65" i="26"/>
  <c r="BA65" i="26" s="1"/>
  <c r="BL41" i="26"/>
  <c r="AG45" i="26"/>
  <c r="BC45" i="26" s="1"/>
  <c r="BB45" i="26"/>
  <c r="BY51" i="26"/>
  <c r="BO51" i="26"/>
  <c r="BH55" i="26"/>
  <c r="AP61" i="26"/>
  <c r="BL61" i="26" s="1"/>
  <c r="BK61" i="26"/>
  <c r="BD33" i="26"/>
  <c r="AV36" i="26"/>
  <c r="AE39" i="26"/>
  <c r="BJ42" i="26"/>
  <c r="AP45" i="26"/>
  <c r="BL45" i="26" s="1"/>
  <c r="BK45" i="26"/>
  <c r="BH51" i="26"/>
  <c r="BI55" i="26"/>
  <c r="AE62" i="26"/>
  <c r="AK72" i="26"/>
  <c r="BG72" i="26" s="1"/>
  <c r="BF72" i="26"/>
  <c r="AY49" i="26"/>
  <c r="AY52" i="26"/>
  <c r="AL63" i="26"/>
  <c r="BH63" i="26" s="1"/>
  <c r="BG63" i="26"/>
  <c r="BN72" i="26"/>
  <c r="BI35" i="26"/>
  <c r="BN38" i="26"/>
  <c r="BO41" i="26"/>
  <c r="BY41" i="26"/>
  <c r="BM47" i="26"/>
  <c r="BM50" i="26"/>
  <c r="AV66" i="26"/>
  <c r="BC95" i="26"/>
  <c r="BK52" i="26"/>
  <c r="BH56" i="26"/>
  <c r="AE66" i="26"/>
  <c r="AV72" i="26"/>
  <c r="BY75" i="26"/>
  <c r="BO75" i="26"/>
  <c r="AZ53" i="26"/>
  <c r="BE59" i="26"/>
  <c r="BY62" i="26"/>
  <c r="BO62" i="26"/>
  <c r="BM65" i="26"/>
  <c r="BK68" i="26"/>
  <c r="AW72" i="26"/>
  <c r="AW76" i="26"/>
  <c r="AX81" i="26"/>
  <c r="BE93" i="26"/>
  <c r="BG67" i="26"/>
  <c r="BD70" i="26"/>
  <c r="BD73" i="26"/>
  <c r="AZ78" i="26"/>
  <c r="BD85" i="26"/>
  <c r="BI54" i="26"/>
  <c r="AV64" i="26"/>
  <c r="AZ67" i="26"/>
  <c r="BE70" i="26"/>
  <c r="BE73" i="26"/>
  <c r="AY77" i="26"/>
  <c r="BM84" i="26"/>
  <c r="BK95" i="26"/>
  <c r="AE67" i="26"/>
  <c r="BD76" i="26"/>
  <c r="BM57" i="26"/>
  <c r="BN60" i="26"/>
  <c r="BJ63" i="26"/>
  <c r="BY66" i="26"/>
  <c r="BO66" i="26"/>
  <c r="AY70" i="26"/>
  <c r="AY73" i="26"/>
  <c r="BE76" i="26"/>
  <c r="BB87" i="26"/>
  <c r="BD59" i="26"/>
  <c r="AW62" i="26"/>
  <c r="BO64" i="26"/>
  <c r="BY64" i="26"/>
  <c r="AP67" i="26"/>
  <c r="BK67" i="26"/>
  <c r="AX71" i="26"/>
  <c r="AX74" i="26"/>
  <c r="BM98" i="26"/>
  <c r="BJ101" i="26"/>
  <c r="AG78" i="26"/>
  <c r="BC78" i="26" s="1"/>
  <c r="BB78" i="26"/>
  <c r="AX84" i="26"/>
  <c r="AV87" i="26"/>
  <c r="AE90" i="26"/>
  <c r="BA90" i="26" s="1"/>
  <c r="BF93" i="26"/>
  <c r="BB96" i="26"/>
  <c r="AW99" i="26"/>
  <c r="BK101" i="26"/>
  <c r="BH81" i="26"/>
  <c r="BY84" i="26"/>
  <c r="BO84" i="26"/>
  <c r="AE91" i="26"/>
  <c r="AZ97" i="26"/>
  <c r="BK102" i="26"/>
  <c r="BE75" i="26"/>
  <c r="BD78" i="26"/>
  <c r="AX82" i="26"/>
  <c r="BG85" i="26"/>
  <c r="AX95" i="26"/>
  <c r="AZ98" i="26"/>
  <c r="BE78" i="26"/>
  <c r="AE94" i="26"/>
  <c r="BA94" i="26" s="1"/>
  <c r="AG97" i="26"/>
  <c r="BC97" i="26" s="1"/>
  <c r="BB97" i="26"/>
  <c r="BO100" i="26"/>
  <c r="BY100" i="26"/>
  <c r="AP81" i="26"/>
  <c r="BL81" i="26" s="1"/>
  <c r="BK81" i="26"/>
  <c r="AE85" i="26"/>
  <c r="BD88" i="26"/>
  <c r="AV91" i="26"/>
  <c r="BB94" i="26"/>
  <c r="AY101" i="26"/>
  <c r="BN103" i="26"/>
  <c r="BK84" i="26"/>
  <c r="AW88" i="26"/>
  <c r="AW91" i="26"/>
  <c r="BK93" i="26"/>
  <c r="BO96" i="26"/>
  <c r="BY96" i="26"/>
  <c r="BJ99" i="26"/>
  <c r="AY103" i="26"/>
  <c r="BJ96" i="26"/>
  <c r="BE99" i="26"/>
  <c r="BK78" i="26"/>
  <c r="AW82" i="26"/>
  <c r="AF88" i="26"/>
  <c r="BB88" i="26" s="1"/>
  <c r="BA88" i="26"/>
  <c r="BY94" i="26"/>
  <c r="BO94" i="26"/>
  <c r="BM75" i="26"/>
  <c r="BM78" i="26"/>
  <c r="BL78" i="26"/>
  <c r="BF82" i="26"/>
  <c r="BO85" i="26"/>
  <c r="BY85" i="26"/>
  <c r="BJ88" i="26"/>
  <c r="BJ91" i="26"/>
  <c r="AZ82" i="26"/>
  <c r="BI85" i="26"/>
  <c r="BL88" i="26"/>
  <c r="BD91" i="26"/>
  <c r="BJ94" i="26"/>
  <c r="BK97" i="26"/>
  <c r="BG101" i="26"/>
  <c r="AX104" i="26"/>
  <c r="AE82" i="26"/>
  <c r="BA82" i="26" s="1"/>
  <c r="BE88" i="26"/>
  <c r="BE91" i="26"/>
  <c r="AV97" i="26"/>
  <c r="AE100" i="26"/>
  <c r="BA100" i="26" s="1"/>
  <c r="BG103" i="26"/>
  <c r="BF101" i="26"/>
  <c r="AW104" i="26"/>
  <c r="BH82" i="26"/>
  <c r="AW86" i="26"/>
  <c r="AY89" i="26"/>
  <c r="AZ95" i="26"/>
  <c r="AG98" i="26"/>
  <c r="BC98" i="26" s="1"/>
  <c r="BB98" i="26"/>
  <c r="BY101" i="26"/>
  <c r="BO101" i="26"/>
  <c r="BF104" i="26"/>
  <c r="BI82" i="26"/>
  <c r="BJ85" i="26"/>
  <c r="BM88" i="26"/>
  <c r="BC94" i="26"/>
  <c r="BY103" i="26"/>
  <c r="BO103" i="26"/>
  <c r="AZ76" i="26"/>
  <c r="AK79" i="26"/>
  <c r="BG79" i="26" s="1"/>
  <c r="BF79" i="26"/>
  <c r="BD82" i="26"/>
  <c r="AW85" i="26"/>
  <c r="AZ88" i="26"/>
  <c r="BH91" i="26"/>
  <c r="BF94" i="26"/>
  <c r="BH97" i="26"/>
  <c r="BG97" i="26"/>
  <c r="AV100" i="26"/>
  <c r="BB103" i="26"/>
  <c r="BM82" i="26"/>
  <c r="BN85" i="26"/>
  <c r="AV89" i="26"/>
  <c r="BE95" i="26"/>
  <c r="BG98" i="26"/>
  <c r="AV101" i="26"/>
  <c r="BK103" i="26"/>
  <c r="BJ76" i="26"/>
  <c r="BA83" i="26"/>
  <c r="BC86" i="26"/>
  <c r="BE89" i="26"/>
  <c r="BI92" i="26"/>
  <c r="AV96" i="26"/>
  <c r="BG99" i="26"/>
  <c r="AV102" i="26"/>
  <c r="BL104" i="26"/>
  <c r="BI79" i="26"/>
  <c r="BO82" i="26"/>
  <c r="BY82" i="26"/>
  <c r="BD86" i="26"/>
  <c r="AX89" i="26"/>
  <c r="AP91" i="26"/>
  <c r="BL91" i="26" s="1"/>
  <c r="BK91" i="26"/>
  <c r="AL95" i="26"/>
  <c r="BH95" i="26" s="1"/>
  <c r="BG95" i="26"/>
  <c r="BI98" i="26"/>
  <c r="BN101" i="26"/>
  <c r="BE104" i="26"/>
  <c r="BE86" i="26"/>
  <c r="BJ98" i="26"/>
  <c r="AX102" i="26"/>
  <c r="BN104" i="26"/>
  <c r="AV83" i="26"/>
  <c r="AX86" i="26"/>
  <c r="AZ89" i="26"/>
  <c r="AV92" i="26"/>
  <c r="BK94" i="26"/>
  <c r="BL97" i="26"/>
  <c r="AZ101" i="26"/>
  <c r="AY104" i="26"/>
  <c r="AV62" i="26"/>
  <c r="BB65" i="26"/>
  <c r="BI68" i="26"/>
  <c r="BH68" i="26"/>
  <c r="BE71" i="26"/>
  <c r="BE74" i="26"/>
  <c r="AX80" i="26"/>
  <c r="AW58" i="26"/>
  <c r="BY60" i="26"/>
  <c r="BO60" i="26"/>
  <c r="BD72" i="26"/>
  <c r="BN75" i="26"/>
  <c r="BI76" i="26"/>
  <c r="BH76" i="26"/>
  <c r="BN79" i="26"/>
  <c r="BL82" i="26"/>
  <c r="BH88" i="26"/>
  <c r="AY92" i="26"/>
  <c r="BO97" i="26"/>
  <c r="BY97" i="26"/>
  <c r="BD100" i="26"/>
  <c r="BJ103" i="26"/>
  <c r="AV77" i="26"/>
  <c r="BO79" i="26"/>
  <c r="BY79" i="26"/>
  <c r="AZ83" i="26"/>
  <c r="BY98" i="26"/>
  <c r="BO98" i="26"/>
  <c r="BD101" i="26"/>
  <c r="AW77" i="26"/>
  <c r="AP86" i="26"/>
  <c r="BL86" i="26" s="1"/>
  <c r="BK86" i="26"/>
  <c r="BM89" i="26"/>
  <c r="AE93" i="26"/>
  <c r="BA93" i="26" s="1"/>
  <c r="AZ93" i="26"/>
  <c r="BO99" i="26"/>
  <c r="BY99" i="26"/>
  <c r="AX77" i="26"/>
  <c r="AK89" i="26"/>
  <c r="BG89" i="26" s="1"/>
  <c r="BF89" i="26"/>
  <c r="BB92" i="26"/>
  <c r="BO95" i="26"/>
  <c r="BY95" i="26"/>
  <c r="AZ99" i="26"/>
  <c r="BC83" i="26"/>
  <c r="BO89" i="26"/>
  <c r="BY89" i="26"/>
  <c r="BC92" i="26"/>
  <c r="AX96" i="26"/>
  <c r="AE99" i="26"/>
  <c r="BA99" i="26" s="1"/>
  <c r="BF102" i="26"/>
  <c r="BE80" i="26"/>
  <c r="BD83" i="26"/>
  <c r="AK86" i="26"/>
  <c r="BG86" i="26" s="1"/>
  <c r="BF86" i="26"/>
  <c r="BI89" i="26"/>
  <c r="BD92" i="26"/>
  <c r="AE95" i="26"/>
  <c r="BA95" i="26" s="1"/>
  <c r="BH101" i="26"/>
  <c r="BG104" i="26"/>
  <c r="BG93" i="26"/>
  <c r="AX99" i="26"/>
  <c r="BL101" i="26"/>
  <c r="BE77" i="26"/>
  <c r="BJ80" i="26"/>
  <c r="AZ84" i="26"/>
  <c r="AX87" i="26"/>
  <c r="BH93" i="26"/>
  <c r="AX100" i="26"/>
  <c r="BL102" i="26"/>
  <c r="BF77" i="26"/>
  <c r="BC80" i="26"/>
  <c r="BJ83" i="26"/>
  <c r="AY87" i="26"/>
  <c r="BN89" i="26"/>
  <c r="BE102" i="26"/>
  <c r="BK83" i="26"/>
  <c r="AZ87" i="26"/>
  <c r="AW90" i="26"/>
  <c r="BK92" i="26"/>
  <c r="BF96" i="26"/>
  <c r="BI99" i="26"/>
  <c r="BN102" i="26"/>
  <c r="BL83" i="26"/>
  <c r="BN86" i="26"/>
  <c r="AX90" i="26"/>
  <c r="BM92" i="26"/>
  <c r="BL92" i="26"/>
  <c r="BI95" i="26"/>
  <c r="AY102" i="26"/>
  <c r="BY104" i="26"/>
  <c r="BO104" i="26"/>
  <c r="AW36" i="20"/>
  <c r="BE70" i="20"/>
  <c r="AR78" i="20"/>
  <c r="BN78" i="20" s="1"/>
  <c r="BE38" i="20"/>
  <c r="AW81" i="20"/>
  <c r="AY20" i="15"/>
  <c r="AZ96" i="15"/>
  <c r="AX100" i="15"/>
  <c r="AW8" i="16"/>
  <c r="AZ6" i="19"/>
  <c r="BG103" i="20"/>
  <c r="BF58" i="23"/>
  <c r="AY84" i="20"/>
  <c r="AY44" i="17"/>
  <c r="AZ96" i="17"/>
  <c r="BG84" i="19"/>
  <c r="AW14" i="20"/>
  <c r="AZ39" i="20"/>
  <c r="AV51" i="20"/>
  <c r="BB75" i="20"/>
  <c r="BA53" i="20"/>
  <c r="BE77" i="20"/>
  <c r="BC93" i="20"/>
  <c r="AW84" i="20"/>
  <c r="BA15" i="23"/>
  <c r="AY22" i="23"/>
  <c r="BH8" i="23"/>
  <c r="AW19" i="23"/>
  <c r="BG18" i="23"/>
  <c r="AZ28" i="23"/>
  <c r="BG40" i="23"/>
  <c r="BI34" i="23"/>
  <c r="BL18" i="23"/>
  <c r="AW52" i="23"/>
  <c r="BE44" i="23"/>
  <c r="BB47" i="23"/>
  <c r="AZ51" i="23"/>
  <c r="AX68" i="23"/>
  <c r="AV39" i="23"/>
  <c r="BG45" i="23"/>
  <c r="AV48" i="23"/>
  <c r="AV54" i="23"/>
  <c r="AX40" i="23"/>
  <c r="BL42" i="23"/>
  <c r="BG49" i="23"/>
  <c r="AX54" i="23"/>
  <c r="BB50" i="23"/>
  <c r="BF69" i="23"/>
  <c r="AW86" i="23"/>
  <c r="AY70" i="23"/>
  <c r="AY76" i="23"/>
  <c r="BF56" i="23"/>
  <c r="AX50" i="23"/>
  <c r="BG65" i="23"/>
  <c r="BD74" i="23"/>
  <c r="BD68" i="23"/>
  <c r="BD62" i="23"/>
  <c r="BN74" i="23"/>
  <c r="BH96" i="23"/>
  <c r="BA97" i="23"/>
  <c r="AW100" i="23"/>
  <c r="BG82" i="23"/>
  <c r="BG100" i="23"/>
  <c r="AV103" i="23"/>
  <c r="AY91" i="23"/>
  <c r="BD96" i="23"/>
  <c r="BI99" i="23"/>
  <c r="AV58" i="20"/>
  <c r="AV96" i="21"/>
  <c r="BL70" i="23"/>
  <c r="AV34" i="16"/>
  <c r="BF35" i="17"/>
  <c r="BB17" i="17"/>
  <c r="AZ30" i="17"/>
  <c r="BF55" i="17"/>
  <c r="BC66" i="17"/>
  <c r="AY77" i="17"/>
  <c r="BB77" i="17"/>
  <c r="Z99" i="17"/>
  <c r="AV99" i="17" s="1"/>
  <c r="BA102" i="17"/>
  <c r="AY81" i="17"/>
  <c r="AX24" i="18"/>
  <c r="AX51" i="18"/>
  <c r="AZ75" i="19"/>
  <c r="BG27" i="19"/>
  <c r="BE39" i="19"/>
  <c r="BE48" i="19"/>
  <c r="AX55" i="19"/>
  <c r="BM93" i="19"/>
  <c r="AW72" i="19"/>
  <c r="AX63" i="19"/>
  <c r="BI79" i="19"/>
  <c r="BF102" i="19"/>
  <c r="BF78" i="19"/>
  <c r="AJ10" i="20"/>
  <c r="BE28" i="20"/>
  <c r="BD14" i="20"/>
  <c r="AJ19" i="20"/>
  <c r="BF19" i="20" s="1"/>
  <c r="AY35" i="20"/>
  <c r="BD20" i="20"/>
  <c r="BH64" i="20"/>
  <c r="AZ65" i="20"/>
  <c r="BA8" i="20"/>
  <c r="AX99" i="20"/>
  <c r="AR35" i="20"/>
  <c r="BN35" i="20" s="1"/>
  <c r="BY50" i="20"/>
  <c r="AY86" i="20"/>
  <c r="BD64" i="20"/>
  <c r="AY57" i="20"/>
  <c r="AW28" i="21"/>
  <c r="AW69" i="21"/>
  <c r="AV84" i="21"/>
  <c r="AZ21" i="23"/>
  <c r="BI32" i="23"/>
  <c r="BN7" i="23"/>
  <c r="AW33" i="23"/>
  <c r="BE26" i="23"/>
  <c r="AZ7" i="23"/>
  <c r="BB16" i="23"/>
  <c r="BF19" i="23"/>
  <c r="BG30" i="23"/>
  <c r="BN32" i="23"/>
  <c r="BC6" i="23"/>
  <c r="AV16" i="23"/>
  <c r="AW35" i="23"/>
  <c r="BC43" i="23"/>
  <c r="BD8" i="23"/>
  <c r="BB35" i="23"/>
  <c r="BD28" i="23"/>
  <c r="AV37" i="23"/>
  <c r="BD29" i="23"/>
  <c r="BF36" i="23"/>
  <c r="BD45" i="23"/>
  <c r="BG50" i="23"/>
  <c r="BG37" i="23"/>
  <c r="BE49" i="23"/>
  <c r="AY38" i="23"/>
  <c r="BF47" i="23"/>
  <c r="BK50" i="23"/>
  <c r="BD65" i="23"/>
  <c r="BA87" i="23"/>
  <c r="BA75" i="23"/>
  <c r="BB52" i="23"/>
  <c r="BN64" i="23"/>
  <c r="AX71" i="23"/>
  <c r="BE57" i="23"/>
  <c r="AZ63" i="23"/>
  <c r="BB79" i="23"/>
  <c r="BE82" i="23"/>
  <c r="AW98" i="23"/>
  <c r="AZ85" i="23"/>
  <c r="AX92" i="23"/>
  <c r="BN94" i="23"/>
  <c r="BD97" i="23"/>
  <c r="BJ82" i="23"/>
  <c r="AW37" i="19"/>
  <c r="BJ55" i="20"/>
  <c r="AJ76" i="20"/>
  <c r="BF76" i="20" s="1"/>
  <c r="AV56" i="20"/>
  <c r="BM13" i="23"/>
  <c r="AW18" i="23"/>
  <c r="BE12" i="23"/>
  <c r="AW53" i="23"/>
  <c r="AW14" i="23"/>
  <c r="BM50" i="23"/>
  <c r="AV10" i="23"/>
  <c r="BA13" i="23"/>
  <c r="BH19" i="23"/>
  <c r="BH47" i="23"/>
  <c r="BA49" i="23"/>
  <c r="BB51" i="23"/>
  <c r="BG38" i="23"/>
  <c r="AV41" i="23"/>
  <c r="BI66" i="23"/>
  <c r="AW65" i="23"/>
  <c r="BC75" i="23"/>
  <c r="BE77" i="23"/>
  <c r="BG104" i="23"/>
  <c r="BG84" i="23"/>
  <c r="BG90" i="23"/>
  <c r="AW93" i="23"/>
  <c r="AU87" i="15"/>
  <c r="AU81" i="15"/>
  <c r="BB11" i="17"/>
  <c r="BF20" i="17"/>
  <c r="AY14" i="17"/>
  <c r="BD41" i="17"/>
  <c r="BA33" i="17"/>
  <c r="BD89" i="17"/>
  <c r="AE16" i="19"/>
  <c r="BA16" i="19" s="1"/>
  <c r="BK32" i="19"/>
  <c r="AV49" i="19"/>
  <c r="BD23" i="19"/>
  <c r="AW60" i="19"/>
  <c r="AZ91" i="19"/>
  <c r="BF85" i="19"/>
  <c r="AJ11" i="20"/>
  <c r="BF11" i="20" s="1"/>
  <c r="AV28" i="20"/>
  <c r="AW13" i="20"/>
  <c r="BE78" i="20"/>
  <c r="BE48" i="20"/>
  <c r="AV37" i="20"/>
  <c r="BG73" i="20"/>
  <c r="AW82" i="14"/>
  <c r="Z41" i="17"/>
  <c r="AV41" i="17" s="1"/>
  <c r="AX34" i="18"/>
  <c r="AW57" i="18"/>
  <c r="AX54" i="19"/>
  <c r="AE79" i="19"/>
  <c r="BA79" i="19" s="1"/>
  <c r="BC99" i="19"/>
  <c r="AR43" i="20"/>
  <c r="BN43" i="20" s="1"/>
  <c r="BE50" i="20"/>
  <c r="BB24" i="20"/>
  <c r="BH50" i="20"/>
  <c r="BE40" i="20"/>
  <c r="AW50" i="20"/>
  <c r="AW96" i="20"/>
  <c r="AY52" i="21"/>
  <c r="AW31" i="21"/>
  <c r="AY92" i="21"/>
  <c r="AX101" i="21"/>
  <c r="AW8" i="23"/>
  <c r="BL24" i="23"/>
  <c r="BD7" i="23"/>
  <c r="AV9" i="23"/>
  <c r="BC34" i="23"/>
  <c r="BN27" i="23"/>
  <c r="BI36" i="23"/>
  <c r="BC53" i="23"/>
  <c r="BE59" i="23"/>
  <c r="BH75" i="23"/>
  <c r="AY60" i="23"/>
  <c r="AY74" i="23"/>
  <c r="AV100" i="16"/>
  <c r="AW83" i="17"/>
  <c r="AX9" i="18"/>
  <c r="BJ22" i="19"/>
  <c r="BK25" i="19"/>
  <c r="AE34" i="19"/>
  <c r="BA34" i="19" s="1"/>
  <c r="AW67" i="19"/>
  <c r="AY66" i="19"/>
  <c r="AV64" i="19"/>
  <c r="AY76" i="19"/>
  <c r="BB22" i="20"/>
  <c r="AJ26" i="20"/>
  <c r="BF26" i="20" s="1"/>
  <c r="AX63" i="20"/>
  <c r="AR41" i="20"/>
  <c r="BN41" i="20" s="1"/>
  <c r="BL57" i="20"/>
  <c r="AX83" i="20"/>
  <c r="AR44" i="20"/>
  <c r="BN44" i="20" s="1"/>
  <c r="AZ103" i="20"/>
  <c r="BJ75" i="20"/>
  <c r="AW69" i="20"/>
  <c r="AW41" i="20"/>
  <c r="AR80" i="20"/>
  <c r="BN80" i="20" s="1"/>
  <c r="BI97" i="20"/>
  <c r="AZ11" i="23"/>
  <c r="AX23" i="23"/>
  <c r="AV6" i="23"/>
  <c r="AW12" i="23"/>
  <c r="BD9" i="23"/>
  <c r="BB21" i="23"/>
  <c r="BE34" i="23"/>
  <c r="BM59" i="23"/>
  <c r="AY14" i="23"/>
  <c r="AV20" i="23"/>
  <c r="AY26" i="23"/>
  <c r="AV31" i="23"/>
  <c r="BK17" i="23"/>
  <c r="AZ24" i="23"/>
  <c r="AZ37" i="23"/>
  <c r="BG60" i="23"/>
  <c r="AY16" i="23"/>
  <c r="BK43" i="23"/>
  <c r="AX83" i="23"/>
  <c r="BH41" i="23"/>
  <c r="AX37" i="23"/>
  <c r="BF43" i="23"/>
  <c r="AW46" i="23"/>
  <c r="BF54" i="23"/>
  <c r="AZ36" i="23"/>
  <c r="BA42" i="23"/>
  <c r="AX45" i="23"/>
  <c r="BG67" i="23"/>
  <c r="BC42" i="23"/>
  <c r="AY61" i="23"/>
  <c r="BD66" i="23"/>
  <c r="BK93" i="23"/>
  <c r="BD87" i="23"/>
  <c r="AY57" i="21"/>
  <c r="BK44" i="23"/>
  <c r="AV55" i="23"/>
  <c r="BF58" i="19"/>
  <c r="AW70" i="20"/>
  <c r="BG17" i="23"/>
  <c r="AX11" i="23"/>
  <c r="BF41" i="23"/>
  <c r="BB10" i="23"/>
  <c r="AY48" i="23"/>
  <c r="AZ25" i="23"/>
  <c r="AW30" i="23"/>
  <c r="AX27" i="23"/>
  <c r="BI33" i="23"/>
  <c r="BM29" i="23"/>
  <c r="AY62" i="23"/>
  <c r="BI72" i="23"/>
  <c r="AZ43" i="23"/>
  <c r="AZ55" i="23"/>
  <c r="BK79" i="23"/>
  <c r="AU57" i="15"/>
  <c r="BG83" i="15"/>
  <c r="BA29" i="17"/>
  <c r="BB32" i="17"/>
  <c r="BE82" i="17"/>
  <c r="BG104" i="17"/>
  <c r="BE88" i="17"/>
  <c r="AW11" i="19"/>
  <c r="AV98" i="18"/>
  <c r="BM11" i="19"/>
  <c r="AX9" i="19"/>
  <c r="BN22" i="19"/>
  <c r="BM41" i="19"/>
  <c r="BL50" i="19"/>
  <c r="AZ62" i="19"/>
  <c r="BF54" i="19"/>
  <c r="BE72" i="19"/>
  <c r="BE86" i="19"/>
  <c r="BM80" i="19"/>
  <c r="AY84" i="19"/>
  <c r="BE93" i="19"/>
  <c r="AX81" i="20"/>
  <c r="AW19" i="20"/>
  <c r="AZ41" i="20"/>
  <c r="AY12" i="20"/>
  <c r="BJ17" i="20"/>
  <c r="BE36" i="20"/>
  <c r="BI25" i="20"/>
  <c r="BE33" i="20"/>
  <c r="AX41" i="20"/>
  <c r="BH92" i="20"/>
  <c r="AJ58" i="20"/>
  <c r="BF58" i="20" s="1"/>
  <c r="BE81" i="20"/>
  <c r="AY98" i="20"/>
  <c r="BE47" i="20"/>
  <c r="AW97" i="20"/>
  <c r="AY14" i="21"/>
  <c r="AZ81" i="23"/>
  <c r="BN58" i="23"/>
  <c r="BB67" i="17"/>
  <c r="BE83" i="17"/>
  <c r="AZ103" i="17"/>
  <c r="AV71" i="18"/>
  <c r="AY27" i="19"/>
  <c r="BE37" i="19"/>
  <c r="AW59" i="19"/>
  <c r="BB9" i="20"/>
  <c r="AW21" i="20"/>
  <c r="BH9" i="20"/>
  <c r="AW33" i="20"/>
  <c r="BA45" i="20"/>
  <c r="AY36" i="20"/>
  <c r="AW53" i="20"/>
  <c r="AY66" i="20"/>
  <c r="BI81" i="20"/>
  <c r="AR65" i="20"/>
  <c r="BN65" i="20" s="1"/>
  <c r="BD89" i="20"/>
  <c r="BN104" i="20"/>
  <c r="BC90" i="20"/>
  <c r="AY17" i="23"/>
  <c r="AX41" i="23"/>
  <c r="BA29" i="23"/>
  <c r="BK33" i="23"/>
  <c r="AZ58" i="23"/>
  <c r="BD63" i="23"/>
  <c r="AW60" i="23"/>
  <c r="AX69" i="17"/>
  <c r="BA85" i="17"/>
  <c r="AX62" i="18"/>
  <c r="BE47" i="19"/>
  <c r="AV87" i="21"/>
  <c r="BL31" i="23"/>
  <c r="BB46" i="23"/>
  <c r="BM49" i="23"/>
  <c r="BG53" i="23"/>
  <c r="BI76" i="23"/>
  <c r="BD46" i="15"/>
  <c r="AT26" i="15"/>
  <c r="BE65" i="17"/>
  <c r="BC76" i="17"/>
  <c r="AX47" i="18"/>
  <c r="AV96" i="18"/>
  <c r="BD98" i="19"/>
  <c r="AY91" i="20"/>
  <c r="AZ54" i="20"/>
  <c r="AW12" i="20"/>
  <c r="BA17" i="20"/>
  <c r="AR7" i="20"/>
  <c r="BN7" i="20" s="1"/>
  <c r="AY18" i="20"/>
  <c r="AV42" i="20"/>
  <c r="BH60" i="20"/>
  <c r="BD50" i="20"/>
  <c r="BE97" i="20"/>
  <c r="AW58" i="21"/>
  <c r="AV97" i="21"/>
  <c r="AV24" i="23"/>
  <c r="AX7" i="23"/>
  <c r="AY29" i="23"/>
  <c r="BG7" i="23"/>
  <c r="BM19" i="23"/>
  <c r="AY13" i="23"/>
  <c r="BA22" i="23"/>
  <c r="AV36" i="23"/>
  <c r="BI24" i="23"/>
  <c r="BC19" i="23"/>
  <c r="AY34" i="23"/>
  <c r="BN37" i="23"/>
  <c r="AX44" i="23"/>
  <c r="AY43" i="23"/>
  <c r="BN45" i="23"/>
  <c r="BJ42" i="23"/>
  <c r="BK59" i="23"/>
  <c r="BB78" i="23"/>
  <c r="AW90" i="23"/>
  <c r="BC103" i="23"/>
  <c r="BB88" i="23"/>
  <c r="BE103" i="23"/>
  <c r="AX35" i="17"/>
  <c r="AW60" i="17"/>
  <c r="Z98" i="17"/>
  <c r="AV98" i="17" s="1"/>
  <c r="Z44" i="18"/>
  <c r="AV44" i="18" s="1"/>
  <c r="AV42" i="18"/>
  <c r="BD21" i="19"/>
  <c r="AW100" i="18"/>
  <c r="AW36" i="19"/>
  <c r="BL64" i="19"/>
  <c r="AY28" i="19"/>
  <c r="AE56" i="19"/>
  <c r="BA56" i="19" s="1"/>
  <c r="BK68" i="19"/>
  <c r="AV87" i="19"/>
  <c r="BE104" i="19"/>
  <c r="BE80" i="19"/>
  <c r="AZ56" i="20"/>
  <c r="BN38" i="20"/>
  <c r="AZ55" i="20"/>
  <c r="AY49" i="20"/>
  <c r="BN68" i="20"/>
  <c r="AW40" i="20"/>
  <c r="BH79" i="20"/>
  <c r="BE71" i="20"/>
  <c r="AZ101" i="20"/>
  <c r="AW20" i="21"/>
  <c r="BE17" i="23"/>
  <c r="BB8" i="23"/>
  <c r="AW11" i="23"/>
  <c r="AX49" i="23"/>
  <c r="AZ54" i="23"/>
  <c r="BG74" i="23"/>
  <c r="AV46" i="13"/>
  <c r="AV75" i="16"/>
  <c r="BF36" i="17"/>
  <c r="AZ53" i="17"/>
  <c r="BE37" i="17"/>
  <c r="AC63" i="17"/>
  <c r="AY63" i="17" s="1"/>
  <c r="BD49" i="17"/>
  <c r="BG81" i="17"/>
  <c r="AX19" i="18"/>
  <c r="AW35" i="18"/>
  <c r="AV77" i="18"/>
  <c r="BD14" i="19"/>
  <c r="AY45" i="19"/>
  <c r="BG28" i="19"/>
  <c r="AX77" i="19"/>
  <c r="BH17" i="20"/>
  <c r="AX11" i="20"/>
  <c r="BI32" i="20"/>
  <c r="BC21" i="20"/>
  <c r="BA18" i="20"/>
  <c r="BA81" i="20"/>
  <c r="BB39" i="20"/>
  <c r="BJ62" i="20"/>
  <c r="BE100" i="20"/>
  <c r="BN88" i="20"/>
  <c r="BC84" i="17"/>
  <c r="AW104" i="18"/>
  <c r="AV29" i="19"/>
  <c r="AE61" i="19"/>
  <c r="AV20" i="20"/>
  <c r="BC30" i="20"/>
  <c r="BF83" i="20"/>
  <c r="BC73" i="20"/>
  <c r="BA100" i="20"/>
  <c r="BB59" i="20"/>
  <c r="AV66" i="16"/>
  <c r="BD42" i="17"/>
  <c r="BB25" i="17"/>
  <c r="Z24" i="17"/>
  <c r="AV24" i="17" s="1"/>
  <c r="BC92" i="17"/>
  <c r="AZ54" i="17"/>
  <c r="AX98" i="18"/>
  <c r="AW7" i="19"/>
  <c r="BF36" i="19"/>
  <c r="BD49" i="19"/>
  <c r="AZ52" i="19"/>
  <c r="BH62" i="19"/>
  <c r="BD73" i="19"/>
  <c r="BN97" i="19"/>
  <c r="AY101" i="19"/>
  <c r="AZ31" i="20"/>
  <c r="AJ13" i="20"/>
  <c r="BF13" i="20" s="1"/>
  <c r="AZ79" i="20"/>
  <c r="BI69" i="20"/>
  <c r="AX62" i="20"/>
  <c r="AW47" i="20"/>
  <c r="AW63" i="20"/>
  <c r="AY72" i="20"/>
  <c r="AV92" i="13"/>
  <c r="AY22" i="17"/>
  <c r="Z78" i="17"/>
  <c r="AV78" i="17" s="1"/>
  <c r="BI94" i="17"/>
  <c r="AW76" i="18"/>
  <c r="BE11" i="19"/>
  <c r="AZ18" i="19"/>
  <c r="AE27" i="19"/>
  <c r="BA27" i="19" s="1"/>
  <c r="AY44" i="19"/>
  <c r="BL24" i="19"/>
  <c r="BF55" i="19"/>
  <c r="BN79" i="19"/>
  <c r="AY48" i="20"/>
  <c r="AW78" i="20"/>
  <c r="AR52" i="20"/>
  <c r="BN52" i="20" s="1"/>
  <c r="AY90" i="20"/>
  <c r="AV22" i="21"/>
  <c r="BC28" i="17"/>
  <c r="BE31" i="17"/>
  <c r="BF69" i="17"/>
  <c r="BC100" i="17"/>
  <c r="AW73" i="18"/>
  <c r="BF35" i="19"/>
  <c r="BK31" i="19"/>
  <c r="AW38" i="19"/>
  <c r="BY48" i="19"/>
  <c r="BE81" i="19"/>
  <c r="BN102" i="19"/>
  <c r="AY92" i="19"/>
  <c r="AR6" i="20"/>
  <c r="BN6" i="20" s="1"/>
  <c r="AW38" i="20"/>
  <c r="BC8" i="20"/>
  <c r="AJ14" i="20"/>
  <c r="BF14" i="20" s="1"/>
  <c r="BA37" i="20"/>
  <c r="BC34" i="20"/>
  <c r="BM53" i="23"/>
  <c r="AW94" i="21"/>
  <c r="BE6" i="23"/>
  <c r="BK13" i="23"/>
  <c r="AV19" i="23"/>
  <c r="BE13" i="23"/>
  <c r="BF23" i="23"/>
  <c r="AZ9" i="23"/>
  <c r="BB6" i="23"/>
  <c r="BF55" i="23"/>
  <c r="BG8" i="23"/>
  <c r="BJ11" i="23"/>
  <c r="BF14" i="23"/>
  <c r="BM32" i="23"/>
  <c r="BB45" i="23"/>
  <c r="BJ35" i="23"/>
  <c r="BL65" i="23"/>
  <c r="BE20" i="23"/>
  <c r="BJ26" i="23"/>
  <c r="AZ35" i="23"/>
  <c r="BL56" i="23"/>
  <c r="AY51" i="23"/>
  <c r="AV56" i="23"/>
  <c r="BE69" i="23"/>
  <c r="AX63" i="23"/>
  <c r="AV65" i="23"/>
  <c r="BE47" i="23"/>
  <c r="BI50" i="23"/>
  <c r="BG59" i="23"/>
  <c r="AV42" i="23"/>
  <c r="BI45" i="23"/>
  <c r="BK66" i="23"/>
  <c r="BK72" i="23"/>
  <c r="BJ76" i="23"/>
  <c r="BE61" i="23"/>
  <c r="BM67" i="23"/>
  <c r="BE78" i="23"/>
  <c r="BD77" i="23"/>
  <c r="AX102" i="23"/>
  <c r="BN55" i="20"/>
  <c r="BI20" i="23"/>
  <c r="AY18" i="23"/>
  <c r="BG57" i="23"/>
  <c r="BF27" i="23"/>
  <c r="BG48" i="23"/>
  <c r="AY30" i="23"/>
  <c r="AX58" i="23"/>
  <c r="AZ73" i="23"/>
  <c r="AY35" i="23"/>
  <c r="AW44" i="23"/>
  <c r="AX56" i="23"/>
  <c r="AW49" i="23"/>
  <c r="BJ75" i="23"/>
  <c r="AW77" i="23"/>
  <c r="BJ59" i="23"/>
  <c r="BD72" i="23"/>
  <c r="BF93" i="23"/>
  <c r="AV96" i="23"/>
  <c r="BA99" i="23"/>
  <c r="AW70" i="21"/>
  <c r="BL14" i="23"/>
  <c r="BA34" i="23"/>
  <c r="BE19" i="23"/>
  <c r="BE30" i="23"/>
  <c r="BI23" i="23"/>
  <c r="BI26" i="23"/>
  <c r="AY20" i="23"/>
  <c r="AX38" i="23"/>
  <c r="BE36" i="23"/>
  <c r="BN89" i="23"/>
  <c r="BM69" i="23"/>
  <c r="BB40" i="23"/>
  <c r="BC79" i="23"/>
  <c r="AW71" i="23"/>
  <c r="BF65" i="23"/>
  <c r="BM85" i="23"/>
  <c r="BD91" i="23"/>
  <c r="AY42" i="21"/>
  <c r="AX80" i="21"/>
  <c r="BJ8" i="23"/>
  <c r="AV7" i="23"/>
  <c r="BE8" i="23"/>
  <c r="BH37" i="23"/>
  <c r="BC11" i="23"/>
  <c r="BY14" i="23"/>
  <c r="AX32" i="23"/>
  <c r="AY25" i="23"/>
  <c r="BK34" i="23"/>
  <c r="AZ31" i="23"/>
  <c r="BG26" i="23"/>
  <c r="AV29" i="23"/>
  <c r="BH32" i="23"/>
  <c r="AY52" i="23"/>
  <c r="AW59" i="23"/>
  <c r="AY67" i="23"/>
  <c r="BC52" i="23"/>
  <c r="BE64" i="23"/>
  <c r="AX47" i="23"/>
  <c r="AZ50" i="23"/>
  <c r="BB55" i="23"/>
  <c r="BD55" i="23"/>
  <c r="BJ65" i="23"/>
  <c r="BE54" i="23"/>
  <c r="AV64" i="23"/>
  <c r="AW70" i="23"/>
  <c r="BI74" i="23"/>
  <c r="AY55" i="23"/>
  <c r="BB61" i="23"/>
  <c r="BI62" i="23"/>
  <c r="BK74" i="23"/>
  <c r="AY88" i="23"/>
  <c r="BD100" i="23"/>
  <c r="AY79" i="21"/>
  <c r="BM42" i="23"/>
  <c r="AW6" i="23"/>
  <c r="BE10" i="23"/>
  <c r="AZ17" i="23"/>
  <c r="AX9" i="23"/>
  <c r="AV15" i="23"/>
  <c r="BI12" i="23"/>
  <c r="AZ19" i="23"/>
  <c r="BK19" i="23"/>
  <c r="BJ25" i="23"/>
  <c r="BG34" i="23"/>
  <c r="BM40" i="23"/>
  <c r="BH56" i="23"/>
  <c r="BJ56" i="23"/>
  <c r="BD70" i="23"/>
  <c r="BD64" i="23"/>
  <c r="BF75" i="23"/>
  <c r="AY104" i="23"/>
  <c r="AY84" i="23"/>
  <c r="AY90" i="23"/>
  <c r="BH78" i="23"/>
  <c r="AY85" i="20"/>
  <c r="AW71" i="20"/>
  <c r="BJ96" i="20"/>
  <c r="AW48" i="20"/>
  <c r="AX58" i="20"/>
  <c r="AV65" i="20"/>
  <c r="BH101" i="20"/>
  <c r="AX104" i="20"/>
  <c r="BB104" i="20"/>
  <c r="AV47" i="21"/>
  <c r="AX59" i="21"/>
  <c r="BD35" i="23"/>
  <c r="BE11" i="23"/>
  <c r="BG6" i="23"/>
  <c r="AZ8" i="23"/>
  <c r="BC50" i="23"/>
  <c r="BN16" i="23"/>
  <c r="AX8" i="23"/>
  <c r="BJ20" i="23"/>
  <c r="BH7" i="23"/>
  <c r="BJ16" i="23"/>
  <c r="AZ23" i="23"/>
  <c r="AW26" i="23"/>
  <c r="BJ31" i="23"/>
  <c r="AY40" i="23"/>
  <c r="BF9" i="23"/>
  <c r="AZ12" i="23"/>
  <c r="BD15" i="23"/>
  <c r="BK6" i="23"/>
  <c r="BD16" i="23"/>
  <c r="AX31" i="23"/>
  <c r="AZ39" i="23"/>
  <c r="BM35" i="23"/>
  <c r="BL8" i="23"/>
  <c r="BY11" i="23"/>
  <c r="AZ20" i="23"/>
  <c r="AZ30" i="23"/>
  <c r="BK36" i="23"/>
  <c r="BC46" i="23"/>
  <c r="BB54" i="23"/>
  <c r="BE62" i="23"/>
  <c r="AW27" i="23"/>
  <c r="BL29" i="23"/>
  <c r="BJ39" i="23"/>
  <c r="BA53" i="23"/>
  <c r="BJ78" i="23"/>
  <c r="BD38" i="23"/>
  <c r="BN44" i="23"/>
  <c r="BC40" i="23"/>
  <c r="BF63" i="23"/>
  <c r="BD56" i="23"/>
  <c r="BH29" i="23"/>
  <c r="BD32" i="23"/>
  <c r="BA44" i="23"/>
  <c r="BE41" i="23"/>
  <c r="BJ44" i="23"/>
  <c r="AX48" i="23"/>
  <c r="BG51" i="23"/>
  <c r="BC57" i="23"/>
  <c r="AW55" i="23"/>
  <c r="AZ74" i="23"/>
  <c r="BK75" i="23"/>
  <c r="BJ52" i="23"/>
  <c r="BC58" i="23"/>
  <c r="BA68" i="23"/>
  <c r="BI69" i="23"/>
  <c r="AW85" i="23"/>
  <c r="BE51" i="23"/>
  <c r="BN66" i="23"/>
  <c r="AW73" i="23"/>
  <c r="AW67" i="23"/>
  <c r="AX61" i="23"/>
  <c r="BF67" i="23"/>
  <c r="BG73" i="23"/>
  <c r="BE98" i="23"/>
  <c r="BA95" i="23"/>
  <c r="BN98" i="23"/>
  <c r="BD101" i="23"/>
  <c r="AX78" i="23"/>
  <c r="BF86" i="23"/>
  <c r="BK95" i="23"/>
  <c r="BN101" i="23"/>
  <c r="AX79" i="23"/>
  <c r="BA89" i="23"/>
  <c r="AX80" i="23"/>
  <c r="BC49" i="15"/>
  <c r="BE25" i="15"/>
  <c r="BC56" i="15"/>
  <c r="BG64" i="17"/>
  <c r="BB61" i="17"/>
  <c r="AZ82" i="17"/>
  <c r="AY104" i="17"/>
  <c r="AW37" i="18"/>
  <c r="BE29" i="19"/>
  <c r="AW41" i="19"/>
  <c r="AX101" i="18"/>
  <c r="Z81" i="18"/>
  <c r="AV81" i="18" s="1"/>
  <c r="BM48" i="19"/>
  <c r="BK30" i="19"/>
  <c r="BG44" i="19"/>
  <c r="BE60" i="19"/>
  <c r="BA36" i="20"/>
  <c r="BE26" i="20"/>
  <c r="AW11" i="20"/>
  <c r="BC72" i="20"/>
  <c r="AY80" i="20"/>
  <c r="AX88" i="20"/>
  <c r="AZ64" i="20"/>
  <c r="AJ88" i="20"/>
  <c r="BF88" i="20" s="1"/>
  <c r="BE35" i="20"/>
  <c r="BN99" i="20"/>
  <c r="BN103" i="20"/>
  <c r="BC86" i="20"/>
  <c r="BJ104" i="20"/>
  <c r="AY19" i="21"/>
  <c r="AV36" i="21"/>
  <c r="AJ104" i="20"/>
  <c r="BF104" i="20" s="1"/>
  <c r="Z63" i="21"/>
  <c r="AV63" i="21" s="1"/>
  <c r="AV76" i="21"/>
  <c r="I2" i="23"/>
  <c r="I3" i="23" s="1"/>
  <c r="AR12" i="23"/>
  <c r="BN12" i="23" s="1"/>
  <c r="AM9" i="23"/>
  <c r="BI9" i="23" s="1"/>
  <c r="BH9" i="23"/>
  <c r="F2" i="23"/>
  <c r="F3" i="23" s="1"/>
  <c r="AC5" i="23"/>
  <c r="BD19" i="23"/>
  <c r="V2" i="23"/>
  <c r="V3" i="23" s="1"/>
  <c r="AS5" i="23"/>
  <c r="AF7" i="23"/>
  <c r="BB7" i="23" s="1"/>
  <c r="BA7" i="23"/>
  <c r="BM17" i="23"/>
  <c r="AA5" i="23"/>
  <c r="D2" i="23"/>
  <c r="D3" i="23" s="1"/>
  <c r="T2" i="23"/>
  <c r="T3" i="23" s="1"/>
  <c r="BC13" i="23"/>
  <c r="AD5" i="23"/>
  <c r="AD2" i="23" s="1"/>
  <c r="AD3" i="23" s="1"/>
  <c r="G2" i="23"/>
  <c r="G3" i="23" s="1"/>
  <c r="BF8" i="23"/>
  <c r="BI11" i="23"/>
  <c r="BE14" i="23"/>
  <c r="AX18" i="23"/>
  <c r="BA21" i="23"/>
  <c r="BE24" i="23"/>
  <c r="BK27" i="23"/>
  <c r="AX33" i="23"/>
  <c r="AY8" i="23"/>
  <c r="BB11" i="23"/>
  <c r="AX14" i="23"/>
  <c r="BA17" i="23"/>
  <c r="BH23" i="23"/>
  <c r="BH26" i="23"/>
  <c r="AW32" i="23"/>
  <c r="BN9" i="23"/>
  <c r="BH12" i="23"/>
  <c r="AY19" i="23"/>
  <c r="BK21" i="23"/>
  <c r="AX25" i="23"/>
  <c r="BF34" i="23"/>
  <c r="BD10" i="23"/>
  <c r="BJ13" i="23"/>
  <c r="BI13" i="23"/>
  <c r="AW20" i="23"/>
  <c r="AP22" i="23"/>
  <c r="BL22" i="23" s="1"/>
  <c r="BK22" i="23"/>
  <c r="AZ26" i="23"/>
  <c r="BY40" i="23"/>
  <c r="BO40" i="23"/>
  <c r="AX20" i="23"/>
  <c r="BA26" i="23"/>
  <c r="AY31" i="23"/>
  <c r="BD36" i="23"/>
  <c r="AK21" i="23"/>
  <c r="BG21" i="23" s="1"/>
  <c r="BF21" i="23"/>
  <c r="BC24" i="23"/>
  <c r="BB24" i="23"/>
  <c r="BF28" i="23"/>
  <c r="AR34" i="23"/>
  <c r="BN34" i="23" s="1"/>
  <c r="BM34" i="23"/>
  <c r="AX51" i="23"/>
  <c r="BF6" i="23"/>
  <c r="AV12" i="23"/>
  <c r="BK14" i="23"/>
  <c r="BN17" i="23"/>
  <c r="BH20" i="23"/>
  <c r="BE23" i="23"/>
  <c r="AR26" i="23"/>
  <c r="BN26" i="23" s="1"/>
  <c r="BM26" i="23"/>
  <c r="BD31" i="23"/>
  <c r="BF26" i="23"/>
  <c r="BG32" i="23"/>
  <c r="AX35" i="23"/>
  <c r="BG41" i="23"/>
  <c r="AV44" i="23"/>
  <c r="AP46" i="23"/>
  <c r="BL46" i="23" s="1"/>
  <c r="BK46" i="23"/>
  <c r="BY50" i="23"/>
  <c r="BO50" i="23"/>
  <c r="AV63" i="23"/>
  <c r="BE27" i="23"/>
  <c r="BC30" i="23"/>
  <c r="BB30" i="23"/>
  <c r="AZ34" i="23"/>
  <c r="AW37" i="23"/>
  <c r="BA40" i="23"/>
  <c r="BE43" i="23"/>
  <c r="AV46" i="23"/>
  <c r="BK49" i="23"/>
  <c r="BD54" i="23"/>
  <c r="BH62" i="23"/>
  <c r="BG62" i="23"/>
  <c r="AY36" i="23"/>
  <c r="AZ42" i="23"/>
  <c r="AW45" i="23"/>
  <c r="AP47" i="23"/>
  <c r="BL47" i="23" s="1"/>
  <c r="BK47" i="23"/>
  <c r="BJ34" i="23"/>
  <c r="AW38" i="23"/>
  <c r="BK40" i="23"/>
  <c r="AY44" i="23"/>
  <c r="BN49" i="23"/>
  <c r="AX55" i="23"/>
  <c r="BL40" i="23"/>
  <c r="AZ44" i="23"/>
  <c r="AW47" i="23"/>
  <c r="AY50" i="23"/>
  <c r="AY57" i="23"/>
  <c r="BY67" i="23"/>
  <c r="BO67" i="23"/>
  <c r="AX30" i="23"/>
  <c r="BL32" i="23"/>
  <c r="BC35" i="23"/>
  <c r="BO38" i="23"/>
  <c r="BY38" i="23"/>
  <c r="BD41" i="23"/>
  <c r="BI44" i="23"/>
  <c r="AW48" i="23"/>
  <c r="BF51" i="23"/>
  <c r="AV70" i="23"/>
  <c r="AY39" i="23"/>
  <c r="AR41" i="23"/>
  <c r="BN41" i="23" s="1"/>
  <c r="BM41" i="23"/>
  <c r="BA45" i="23"/>
  <c r="BF48" i="23"/>
  <c r="BI59" i="23"/>
  <c r="AV49" i="23"/>
  <c r="BH52" i="23"/>
  <c r="BH35" i="20"/>
  <c r="AY73" i="20"/>
  <c r="AW49" i="20"/>
  <c r="AX55" i="20"/>
  <c r="BN75" i="20"/>
  <c r="AY67" i="20"/>
  <c r="AW17" i="21"/>
  <c r="AV45" i="21"/>
  <c r="AV85" i="21"/>
  <c r="AP7" i="23"/>
  <c r="BL7" i="23" s="1"/>
  <c r="BK7" i="23"/>
  <c r="BH15" i="23"/>
  <c r="BG15" i="23"/>
  <c r="AW10" i="23"/>
  <c r="AX10" i="23"/>
  <c r="BC8" i="23"/>
  <c r="S2" i="23"/>
  <c r="S3" i="23" s="1"/>
  <c r="AP5" i="23"/>
  <c r="AW13" i="23"/>
  <c r="AV14" i="23"/>
  <c r="O2" i="23"/>
  <c r="O3" i="23" s="1"/>
  <c r="AX12" i="23"/>
  <c r="BM14" i="23"/>
  <c r="BF18" i="23"/>
  <c r="BJ21" i="23"/>
  <c r="BI21" i="23"/>
  <c r="AR24" i="23"/>
  <c r="BN24" i="23" s="1"/>
  <c r="BM24" i="23"/>
  <c r="AY28" i="23"/>
  <c r="BJ17" i="23"/>
  <c r="BI17" i="23"/>
  <c r="AX24" i="23"/>
  <c r="AZ13" i="23"/>
  <c r="BG19" i="23"/>
  <c r="BC22" i="23"/>
  <c r="BB22" i="23"/>
  <c r="AK25" i="23"/>
  <c r="BG25" i="23" s="1"/>
  <c r="BF25" i="23"/>
  <c r="BE29" i="23"/>
  <c r="BJ7" i="23"/>
  <c r="AZ14" i="23"/>
  <c r="BB23" i="23"/>
  <c r="AF32" i="23"/>
  <c r="BB32" i="23" s="1"/>
  <c r="BA32" i="23"/>
  <c r="BA14" i="23"/>
  <c r="AV17" i="23"/>
  <c r="BF20" i="23"/>
  <c r="BK26" i="23"/>
  <c r="BY31" i="23"/>
  <c r="BK18" i="23"/>
  <c r="AS21" i="23"/>
  <c r="BN21" i="23"/>
  <c r="BJ24" i="23"/>
  <c r="BD12" i="23"/>
  <c r="AZ15" i="23"/>
  <c r="AV18" i="23"/>
  <c r="AY21" i="23"/>
  <c r="AR23" i="23"/>
  <c r="BN23" i="23" s="1"/>
  <c r="BM23" i="23"/>
  <c r="AY27" i="23"/>
  <c r="BF32" i="23"/>
  <c r="BA38" i="23"/>
  <c r="BC29" i="23"/>
  <c r="BY32" i="23"/>
  <c r="BO32" i="23"/>
  <c r="AK35" i="23"/>
  <c r="BG35" i="23" s="1"/>
  <c r="BF35" i="23"/>
  <c r="BB38" i="23"/>
  <c r="BY41" i="23"/>
  <c r="BD44" i="23"/>
  <c r="BA47" i="23"/>
  <c r="BM27" i="23"/>
  <c r="BJ30" i="23"/>
  <c r="BH34" i="23"/>
  <c r="BE37" i="23"/>
  <c r="BN43" i="23"/>
  <c r="BM43" i="23"/>
  <c r="BD46" i="23"/>
  <c r="BG36" i="23"/>
  <c r="BH42" i="23"/>
  <c r="BE45" i="23"/>
  <c r="BB48" i="23"/>
  <c r="BA52" i="23"/>
  <c r="BY28" i="23"/>
  <c r="BA35" i="23"/>
  <c r="BE38" i="23"/>
  <c r="BC41" i="23"/>
  <c r="BB41" i="23"/>
  <c r="BG44" i="23"/>
  <c r="AV47" i="23"/>
  <c r="AW50" i="23"/>
  <c r="BF38" i="23"/>
  <c r="BH44" i="23"/>
  <c r="BF30" i="23"/>
  <c r="AV33" i="23"/>
  <c r="BK35" i="23"/>
  <c r="AX39" i="23"/>
  <c r="BL41" i="23"/>
  <c r="AZ45" i="23"/>
  <c r="BE48" i="23"/>
  <c r="BG52" i="23"/>
  <c r="BK71" i="23"/>
  <c r="BH39" i="23"/>
  <c r="BG39" i="23"/>
  <c r="AF60" i="23"/>
  <c r="BB60" i="23" s="1"/>
  <c r="BA60" i="23"/>
  <c r="BD49" i="23"/>
  <c r="AX53" i="23"/>
  <c r="AZ59" i="23"/>
  <c r="BN62" i="23"/>
  <c r="BY68" i="23"/>
  <c r="BD71" i="23"/>
  <c r="AZ75" i="23"/>
  <c r="AX70" i="23"/>
  <c r="AM53" i="23"/>
  <c r="BI53" i="23" s="1"/>
  <c r="BH53" i="23"/>
  <c r="BE56" i="23"/>
  <c r="BC59" i="23"/>
  <c r="BB59" i="23"/>
  <c r="AY63" i="23"/>
  <c r="BM65" i="23"/>
  <c r="AZ69" i="23"/>
  <c r="AV72" i="23"/>
  <c r="BB75" i="23"/>
  <c r="BF82" i="23"/>
  <c r="BD58" i="23"/>
  <c r="BG64" i="23"/>
  <c r="BD73" i="23"/>
  <c r="AZ49" i="23"/>
  <c r="AV52" i="23"/>
  <c r="BE58" i="23"/>
  <c r="AV61" i="23"/>
  <c r="AM64" i="23"/>
  <c r="BI64" i="23" s="1"/>
  <c r="BH64" i="23"/>
  <c r="BD67" i="23"/>
  <c r="BI70" i="23"/>
  <c r="AR73" i="23"/>
  <c r="BN73" i="23" s="1"/>
  <c r="BB77" i="23"/>
  <c r="BJ70" i="23"/>
  <c r="BA22" i="15"/>
  <c r="BH71" i="15"/>
  <c r="AW85" i="15"/>
  <c r="BI11" i="17"/>
  <c r="BG15" i="17"/>
  <c r="BC16" i="17"/>
  <c r="BE46" i="17"/>
  <c r="BA52" i="17"/>
  <c r="AX55" i="17"/>
  <c r="BA72" i="17"/>
  <c r="BD78" i="17"/>
  <c r="AW7" i="18"/>
  <c r="AX61" i="18"/>
  <c r="AZ19" i="19"/>
  <c r="BJ12" i="19"/>
  <c r="BL29" i="19"/>
  <c r="BF46" i="19"/>
  <c r="BL23" i="19"/>
  <c r="BK50" i="19"/>
  <c r="BM72" i="19"/>
  <c r="BL87" i="19"/>
  <c r="AW94" i="19"/>
  <c r="BM86" i="19"/>
  <c r="AE89" i="19"/>
  <c r="BA89" i="19" s="1"/>
  <c r="BI100" i="19"/>
  <c r="BY86" i="19"/>
  <c r="AJ12" i="20"/>
  <c r="BF12" i="20" s="1"/>
  <c r="AX38" i="20"/>
  <c r="AV57" i="20"/>
  <c r="AV24" i="20"/>
  <c r="BN29" i="20"/>
  <c r="AX39" i="20"/>
  <c r="BA9" i="20"/>
  <c r="AV79" i="20"/>
  <c r="AZ17" i="20"/>
  <c r="BE49" i="20"/>
  <c r="AR53" i="20"/>
  <c r="BN53" i="20" s="1"/>
  <c r="AY74" i="20"/>
  <c r="AZ82" i="20"/>
  <c r="BA76" i="20"/>
  <c r="BG60" i="20"/>
  <c r="AW92" i="20"/>
  <c r="AY87" i="20"/>
  <c r="AY94" i="20"/>
  <c r="AX91" i="20"/>
  <c r="BI7" i="23"/>
  <c r="BD14" i="23"/>
  <c r="BF7" i="23"/>
  <c r="AZ16" i="23"/>
  <c r="N2" i="23"/>
  <c r="N3" i="23" s="1"/>
  <c r="AK5" i="23"/>
  <c r="BK12" i="23"/>
  <c r="AP9" i="23"/>
  <c r="BL9" i="23" s="1"/>
  <c r="BK9" i="23"/>
  <c r="BL19" i="23"/>
  <c r="AY6" i="23"/>
  <c r="BY17" i="23"/>
  <c r="BO17" i="23"/>
  <c r="BM18" i="23"/>
  <c r="AZ6" i="23"/>
  <c r="BF12" i="23"/>
  <c r="BB15" i="23"/>
  <c r="BN18" i="23"/>
  <c r="AZ22" i="23"/>
  <c r="AV25" i="23"/>
  <c r="AE5" i="23"/>
  <c r="H2" i="23"/>
  <c r="H3" i="23" s="1"/>
  <c r="BY8" i="23"/>
  <c r="BO8" i="23"/>
  <c r="AY12" i="23"/>
  <c r="BO14" i="23"/>
  <c r="BN14" i="23"/>
  <c r="AP20" i="23"/>
  <c r="BK20" i="23"/>
  <c r="AK24" i="23"/>
  <c r="BG24" i="23" s="1"/>
  <c r="BF24" i="23"/>
  <c r="BA33" i="23"/>
  <c r="BC10" i="23"/>
  <c r="BC16" i="23"/>
  <c r="BN25" i="23"/>
  <c r="BH30" i="23"/>
  <c r="BA36" i="23"/>
  <c r="B2" i="23"/>
  <c r="B3" i="23" s="1"/>
  <c r="Y5" i="23"/>
  <c r="Y2" i="23" s="1"/>
  <c r="Y3" i="23" s="1"/>
  <c r="BA8" i="23"/>
  <c r="AV11" i="23"/>
  <c r="AM14" i="23"/>
  <c r="BI14" i="23" s="1"/>
  <c r="BH14" i="23"/>
  <c r="BJ23" i="23"/>
  <c r="BD17" i="23"/>
  <c r="BC23" i="23"/>
  <c r="BB19" i="23"/>
  <c r="AW22" i="23"/>
  <c r="BA25" i="23"/>
  <c r="AW7" i="23"/>
  <c r="AY10" i="23"/>
  <c r="BM12" i="23"/>
  <c r="BL12" i="23"/>
  <c r="AM15" i="23"/>
  <c r="BI15" i="23" s="1"/>
  <c r="BD18" i="23"/>
  <c r="BI27" i="23"/>
  <c r="AV27" i="23"/>
  <c r="BK29" i="23"/>
  <c r="AY33" i="23"/>
  <c r="BO35" i="23"/>
  <c r="BN35" i="23"/>
  <c r="AX42" i="23"/>
  <c r="BL44" i="23"/>
  <c r="BJ47" i="23"/>
  <c r="BI47" i="23"/>
  <c r="BJ51" i="23"/>
  <c r="AW28" i="23"/>
  <c r="AF31" i="23"/>
  <c r="BB31" i="23" s="1"/>
  <c r="BA31" i="23"/>
  <c r="AZ41" i="23"/>
  <c r="BE50" i="23"/>
  <c r="BY36" i="23"/>
  <c r="BO36" i="23"/>
  <c r="BC39" i="23"/>
  <c r="AX43" i="23"/>
  <c r="AX29" i="23"/>
  <c r="BK31" i="23"/>
  <c r="BI35" i="23"/>
  <c r="BJ41" i="23"/>
  <c r="BY44" i="23"/>
  <c r="BO44" i="23"/>
  <c r="BD47" i="23"/>
  <c r="BH50" i="23"/>
  <c r="BN38" i="23"/>
  <c r="AY45" i="23"/>
  <c r="BM47" i="23"/>
  <c r="BD51" i="23"/>
  <c r="BD33" i="23"/>
  <c r="BC36" i="23"/>
  <c r="BB36" i="23"/>
  <c r="BF39" i="23"/>
  <c r="BH45" i="23"/>
  <c r="BO39" i="23"/>
  <c r="BY39" i="23"/>
  <c r="BD42" i="23"/>
  <c r="BA46" i="23"/>
  <c r="BK53" i="23"/>
  <c r="BA61" i="23"/>
  <c r="BL49" i="23"/>
  <c r="BF53" i="23"/>
  <c r="BH59" i="23"/>
  <c r="AW63" i="23"/>
  <c r="BK65" i="23"/>
  <c r="AX69" i="23"/>
  <c r="BL71" i="23"/>
  <c r="AM80" i="23"/>
  <c r="BI80" i="23" s="1"/>
  <c r="BH80" i="23"/>
  <c r="AK70" i="23"/>
  <c r="BG70" i="23" s="1"/>
  <c r="BF70" i="23"/>
  <c r="AY54" i="23"/>
  <c r="BM56" i="23"/>
  <c r="BH63" i="23"/>
  <c r="BG63" i="23"/>
  <c r="AV66" i="23"/>
  <c r="BH69" i="23"/>
  <c r="BL75" i="23"/>
  <c r="BM58" i="23"/>
  <c r="BL58" i="23"/>
  <c r="BC61" i="23"/>
  <c r="BY64" i="23"/>
  <c r="BO64" i="23"/>
  <c r="BC67" i="23"/>
  <c r="AY71" i="23"/>
  <c r="AM49" i="23"/>
  <c r="BI49" i="23" s="1"/>
  <c r="BH49" i="23"/>
  <c r="BD52" i="23"/>
  <c r="AY56" i="23"/>
  <c r="BD61" i="23"/>
  <c r="AY65" i="23"/>
  <c r="BL67" i="23"/>
  <c r="AZ71" i="23"/>
  <c r="AV74" i="23"/>
  <c r="BY77" i="23"/>
  <c r="BM61" i="23"/>
  <c r="AZ65" i="23"/>
  <c r="AV68" i="23"/>
  <c r="AF71" i="23"/>
  <c r="BB71" i="23" s="1"/>
  <c r="BA71" i="23"/>
  <c r="AW74" i="23"/>
  <c r="AV91" i="16"/>
  <c r="AX36" i="17"/>
  <c r="BA39" i="17"/>
  <c r="Z42" i="17"/>
  <c r="AV42" i="17" s="1"/>
  <c r="AX10" i="18"/>
  <c r="AV91" i="18"/>
  <c r="AW20" i="19"/>
  <c r="AY13" i="19"/>
  <c r="AX46" i="19"/>
  <c r="BN55" i="19"/>
  <c r="AE51" i="19"/>
  <c r="BA51" i="19" s="1"/>
  <c r="AX97" i="19"/>
  <c r="BK76" i="19"/>
  <c r="BE94" i="19"/>
  <c r="AX26" i="20"/>
  <c r="AV30" i="20"/>
  <c r="AY13" i="20"/>
  <c r="AV94" i="20"/>
  <c r="BA97" i="20"/>
  <c r="BN8" i="23"/>
  <c r="BM8" i="23"/>
  <c r="AI5" i="23"/>
  <c r="L2" i="23"/>
  <c r="L3" i="23" s="1"/>
  <c r="BY6" i="23"/>
  <c r="BY22" i="23"/>
  <c r="BH6" i="23"/>
  <c r="BJ15" i="23"/>
  <c r="AM22" i="23"/>
  <c r="BI22" i="23" s="1"/>
  <c r="BH22" i="23"/>
  <c r="BD25" i="23"/>
  <c r="BE35" i="23"/>
  <c r="P2" i="23"/>
  <c r="P3" i="23" s="1"/>
  <c r="AM5" i="23"/>
  <c r="AP10" i="23"/>
  <c r="BL10" i="23" s="1"/>
  <c r="BK10" i="23"/>
  <c r="AP16" i="23"/>
  <c r="BL16" i="23" s="1"/>
  <c r="BK16" i="23"/>
  <c r="BA23" i="23"/>
  <c r="AG5" i="23"/>
  <c r="J2" i="23"/>
  <c r="J3" i="23" s="1"/>
  <c r="BI8" i="23"/>
  <c r="BD11" i="23"/>
  <c r="AW15" i="23"/>
  <c r="AV21" i="23"/>
  <c r="BB28" i="23"/>
  <c r="AX15" i="23"/>
  <c r="BL17" i="23"/>
  <c r="AW21" i="23"/>
  <c r="BJ19" i="23"/>
  <c r="BE22" i="23"/>
  <c r="BI25" i="23"/>
  <c r="BY30" i="23"/>
  <c r="AL10" i="23"/>
  <c r="BH10" i="23" s="1"/>
  <c r="BG10" i="23"/>
  <c r="AV13" i="23"/>
  <c r="BD27" i="23"/>
  <c r="BA30" i="23"/>
  <c r="BG33" i="23"/>
  <c r="AW36" i="23"/>
  <c r="BA39" i="23"/>
  <c r="AZ48" i="23"/>
  <c r="BE28" i="23"/>
  <c r="BI31" i="23"/>
  <c r="AP57" i="23"/>
  <c r="BL57" i="23" s="1"/>
  <c r="BK57" i="23"/>
  <c r="AP39" i="23"/>
  <c r="BL39" i="23" s="1"/>
  <c r="BK39" i="23"/>
  <c r="BB49" i="23"/>
  <c r="BF29" i="23"/>
  <c r="BC51" i="23"/>
  <c r="AW39" i="23"/>
  <c r="AW31" i="23"/>
  <c r="BL33" i="23"/>
  <c r="BN39" i="23"/>
  <c r="AZ46" i="23"/>
  <c r="AL77" i="23"/>
  <c r="BH77" i="23" s="1"/>
  <c r="BG77" i="23"/>
  <c r="BN53" i="23"/>
  <c r="BE63" i="23"/>
  <c r="BB72" i="23"/>
  <c r="BN70" i="23"/>
  <c r="BJ73" i="23"/>
  <c r="BJ77" i="23"/>
  <c r="AL54" i="23"/>
  <c r="BH54" i="23" s="1"/>
  <c r="BG54" i="23"/>
  <c r="AV57" i="23"/>
  <c r="BY63" i="23"/>
  <c r="BM72" i="23"/>
  <c r="BL72" i="23"/>
  <c r="BK61" i="23"/>
  <c r="AX65" i="23"/>
  <c r="BK67" i="23"/>
  <c r="BG71" i="23"/>
  <c r="BG56" i="23"/>
  <c r="AV59" i="23"/>
  <c r="BL61" i="23"/>
  <c r="BH71" i="23"/>
  <c r="BC78" i="23"/>
  <c r="BH65" i="23"/>
  <c r="BI71" i="23"/>
  <c r="BE74" i="23"/>
  <c r="BI56" i="23"/>
  <c r="BN59" i="23"/>
  <c r="BI65" i="23"/>
  <c r="AR68" i="23"/>
  <c r="BN68" i="23" s="1"/>
  <c r="BM68" i="23"/>
  <c r="BJ71" i="23"/>
  <c r="AP86" i="23"/>
  <c r="BL86" i="23" s="1"/>
  <c r="BK86" i="23"/>
  <c r="BE75" i="23"/>
  <c r="AV78" i="23"/>
  <c r="BG81" i="23"/>
  <c r="AV84" i="23"/>
  <c r="BJ92" i="23"/>
  <c r="BM99" i="23"/>
  <c r="AV91" i="23"/>
  <c r="BK102" i="23"/>
  <c r="BD79" i="23"/>
  <c r="AX85" i="23"/>
  <c r="AZ88" i="23"/>
  <c r="AW91" i="23"/>
  <c r="BL93" i="23"/>
  <c r="BB97" i="23"/>
  <c r="AX100" i="23"/>
  <c r="BL102" i="23"/>
  <c r="BE79" i="23"/>
  <c r="BH82" i="23"/>
  <c r="BY85" i="23"/>
  <c r="BJ88" i="23"/>
  <c r="BI88" i="23"/>
  <c r="BN91" i="23"/>
  <c r="BE94" i="23"/>
  <c r="AZ77" i="23"/>
  <c r="BE80" i="23"/>
  <c r="BI83" i="23"/>
  <c r="AS102" i="23"/>
  <c r="BN102" i="23"/>
  <c r="BI78" i="23"/>
  <c r="BD81" i="23"/>
  <c r="BH35" i="15"/>
  <c r="BE45" i="15"/>
  <c r="AY48" i="15"/>
  <c r="AU76" i="15"/>
  <c r="AZ87" i="15"/>
  <c r="BE21" i="17"/>
  <c r="Z21" i="17"/>
  <c r="AV21" i="17" s="1"/>
  <c r="BG44" i="17"/>
  <c r="BC38" i="17"/>
  <c r="BC91" i="17"/>
  <c r="AY75" i="17"/>
  <c r="BD98" i="17"/>
  <c r="BC79" i="17"/>
  <c r="Z97" i="17"/>
  <c r="AV97" i="17" s="1"/>
  <c r="BD97" i="17"/>
  <c r="AW20" i="18"/>
  <c r="AX95" i="18"/>
  <c r="BH6" i="19"/>
  <c r="AV14" i="19"/>
  <c r="BK42" i="19"/>
  <c r="BB51" i="19"/>
  <c r="BE40" i="19"/>
  <c r="AE25" i="19"/>
  <c r="BA25" i="19" s="1"/>
  <c r="AW39" i="19"/>
  <c r="BK33" i="19"/>
  <c r="BE38" i="19"/>
  <c r="BG51" i="19"/>
  <c r="BI56" i="19"/>
  <c r="BE67" i="19"/>
  <c r="AX58" i="19"/>
  <c r="BF79" i="19"/>
  <c r="AV98" i="19"/>
  <c r="AE77" i="19"/>
  <c r="BA77" i="19" s="1"/>
  <c r="BF97" i="19"/>
  <c r="AX102" i="19"/>
  <c r="AZ25" i="20"/>
  <c r="AW27" i="20"/>
  <c r="BD30" i="20"/>
  <c r="AJ41" i="20"/>
  <c r="BF41" i="20" s="1"/>
  <c r="BB53" i="20"/>
  <c r="BA96" i="20"/>
  <c r="AW52" i="20"/>
  <c r="BC15" i="20"/>
  <c r="BB8" i="20"/>
  <c r="AZ72" i="20"/>
  <c r="AV14" i="20"/>
  <c r="BE39" i="20"/>
  <c r="AX50" i="20"/>
  <c r="AW77" i="20"/>
  <c r="AJ85" i="20"/>
  <c r="BD54" i="20"/>
  <c r="AW95" i="20"/>
  <c r="AJ62" i="20"/>
  <c r="BF62" i="20" s="1"/>
  <c r="BA78" i="20"/>
  <c r="AV50" i="20"/>
  <c r="BA101" i="20"/>
  <c r="BB88" i="20"/>
  <c r="AW100" i="20"/>
  <c r="AX11" i="21"/>
  <c r="AV13" i="21"/>
  <c r="BD104" i="20"/>
  <c r="AY34" i="21"/>
  <c r="BD6" i="23"/>
  <c r="BK8" i="23"/>
  <c r="AX16" i="23"/>
  <c r="AY15" i="23"/>
  <c r="AF20" i="23"/>
  <c r="BB20" i="23" s="1"/>
  <c r="BA20" i="23"/>
  <c r="BJ6" i="23"/>
  <c r="BD24" i="23"/>
  <c r="BL6" i="23"/>
  <c r="BY15" i="23"/>
  <c r="BO15" i="23"/>
  <c r="C2" i="23"/>
  <c r="C3" i="23" s="1"/>
  <c r="Z5" i="23"/>
  <c r="BO11" i="23"/>
  <c r="BN11" i="23"/>
  <c r="BG22" i="23"/>
  <c r="BD26" i="23"/>
  <c r="AY7" i="23"/>
  <c r="AX13" i="23"/>
  <c r="BA16" i="23"/>
  <c r="AY23" i="23"/>
  <c r="BM25" i="23"/>
  <c r="BL25" i="23"/>
  <c r="BA6" i="23"/>
  <c r="BE9" i="23"/>
  <c r="BY12" i="23"/>
  <c r="BO12" i="23"/>
  <c r="BC15" i="23"/>
  <c r="BY18" i="23"/>
  <c r="BO18" i="23"/>
  <c r="AW25" i="23"/>
  <c r="AP28" i="23"/>
  <c r="BL28" i="23" s="1"/>
  <c r="BK28" i="23"/>
  <c r="BH61" i="23"/>
  <c r="BG61" i="23"/>
  <c r="BG14" i="23"/>
  <c r="BC17" i="23"/>
  <c r="BB17" i="23"/>
  <c r="BD20" i="23"/>
  <c r="AO5" i="23"/>
  <c r="R2" i="23"/>
  <c r="R3" i="23" s="1"/>
  <c r="AY9" i="23"/>
  <c r="BE15" i="23"/>
  <c r="AF18" i="23"/>
  <c r="BB18" i="23" s="1"/>
  <c r="BA18" i="23"/>
  <c r="BD21" i="23"/>
  <c r="BH24" i="23"/>
  <c r="BG29" i="23"/>
  <c r="AV35" i="23"/>
  <c r="AP52" i="23"/>
  <c r="BL52" i="23" s="1"/>
  <c r="BK52" i="23"/>
  <c r="BF15" i="23"/>
  <c r="BE21" i="23"/>
  <c r="BA24" i="23"/>
  <c r="BC28" i="23"/>
  <c r="AR22" i="23"/>
  <c r="BN22" i="23" s="1"/>
  <c r="BM22" i="23"/>
  <c r="BC26" i="23"/>
  <c r="BB26" i="23"/>
  <c r="BY10" i="23"/>
  <c r="BO10" i="23"/>
  <c r="BD13" i="23"/>
  <c r="AX22" i="23"/>
  <c r="BK24" i="23"/>
  <c r="AL28" i="23"/>
  <c r="BH28" i="23" s="1"/>
  <c r="BG28" i="23"/>
  <c r="AX34" i="23"/>
  <c r="BL27" i="23"/>
  <c r="BI30" i="23"/>
  <c r="BY33" i="23"/>
  <c r="BI39" i="23"/>
  <c r="BN42" i="23"/>
  <c r="BC45" i="23"/>
  <c r="AM48" i="23"/>
  <c r="BI48" i="23" s="1"/>
  <c r="BH48" i="23"/>
  <c r="BO59" i="23"/>
  <c r="BY59" i="23"/>
  <c r="AR28" i="23"/>
  <c r="BN28" i="23" s="1"/>
  <c r="BM28" i="23"/>
  <c r="AZ32" i="23"/>
  <c r="BY35" i="23"/>
  <c r="BC38" i="23"/>
  <c r="AY42" i="23"/>
  <c r="BM44" i="23"/>
  <c r="BL51" i="23"/>
  <c r="BB58" i="23"/>
  <c r="BF37" i="23"/>
  <c r="BE46" i="23"/>
  <c r="AW64" i="23"/>
  <c r="BN29" i="23"/>
  <c r="BJ32" i="23"/>
  <c r="BH36" i="23"/>
  <c r="BD39" i="23"/>
  <c r="BI42" i="23"/>
  <c r="BF45" i="23"/>
  <c r="BY51" i="23"/>
  <c r="BO51" i="23"/>
  <c r="BE39" i="23"/>
  <c r="BB42" i="23"/>
  <c r="BO45" i="23"/>
  <c r="BY45" i="23"/>
  <c r="BD48" i="23"/>
  <c r="BE31" i="23"/>
  <c r="AV34" i="23"/>
  <c r="AF37" i="23"/>
  <c r="BB37" i="23" s="1"/>
  <c r="BA37" i="23"/>
  <c r="AW40" i="23"/>
  <c r="BK42" i="23"/>
  <c r="AM46" i="23"/>
  <c r="BI46" i="23" s="1"/>
  <c r="BF49" i="23"/>
  <c r="BF40" i="23"/>
  <c r="BB43" i="23"/>
  <c r="AY47" i="23"/>
  <c r="BA50" i="23"/>
  <c r="BM64" i="23"/>
  <c r="BJ50" i="23"/>
  <c r="AW54" i="23"/>
  <c r="BK56" i="23"/>
  <c r="BH60" i="23"/>
  <c r="AR63" i="23"/>
  <c r="BN63" i="23" s="1"/>
  <c r="BJ66" i="23"/>
  <c r="BN69" i="23"/>
  <c r="BJ72" i="23"/>
  <c r="AX82" i="23"/>
  <c r="AZ68" i="23"/>
  <c r="BA74" i="23"/>
  <c r="AW78" i="23"/>
  <c r="BY54" i="23"/>
  <c r="BD57" i="23"/>
  <c r="AX64" i="23"/>
  <c r="BL66" i="23"/>
  <c r="AP76" i="23"/>
  <c r="BL76" i="23" s="1"/>
  <c r="BK76" i="23"/>
  <c r="BN56" i="23"/>
  <c r="BA62" i="23"/>
  <c r="BB68" i="23"/>
  <c r="BY71" i="23"/>
  <c r="BO71" i="23"/>
  <c r="AR77" i="23"/>
  <c r="BN77" i="23" s="1"/>
  <c r="BF50" i="23"/>
  <c r="BB53" i="23"/>
  <c r="BY56" i="23"/>
  <c r="BO56" i="23"/>
  <c r="BD59" i="23"/>
  <c r="BC62" i="23"/>
  <c r="BB62" i="23"/>
  <c r="BO65" i="23"/>
  <c r="BY65" i="23"/>
  <c r="BC68" i="23"/>
  <c r="AX72" i="23"/>
  <c r="BL74" i="23"/>
  <c r="BE85" i="23"/>
  <c r="AY66" i="23"/>
  <c r="BL68" i="23"/>
  <c r="AY72" i="23"/>
  <c r="BM74" i="23"/>
  <c r="BA42" i="15"/>
  <c r="AV32" i="15"/>
  <c r="AZ76" i="15"/>
  <c r="AU96" i="15"/>
  <c r="BB77" i="15"/>
  <c r="AZ81" i="15"/>
  <c r="AU84" i="15"/>
  <c r="AT103" i="15"/>
  <c r="BC93" i="15"/>
  <c r="AW82" i="16"/>
  <c r="AZ34" i="17"/>
  <c r="BD24" i="17"/>
  <c r="BC48" i="17"/>
  <c r="Z56" i="17"/>
  <c r="AV56" i="17" s="1"/>
  <c r="BA94" i="17"/>
  <c r="BH103" i="17"/>
  <c r="AX55" i="18"/>
  <c r="AV82" i="18"/>
  <c r="BJ15" i="19"/>
  <c r="AE17" i="19"/>
  <c r="BA17" i="19" s="1"/>
  <c r="AV24" i="19"/>
  <c r="BI34" i="19"/>
  <c r="BI50" i="19"/>
  <c r="AX78" i="19"/>
  <c r="AE100" i="19"/>
  <c r="BA100" i="19" s="1"/>
  <c r="AW28" i="20"/>
  <c r="AR39" i="20"/>
  <c r="BN39" i="20" s="1"/>
  <c r="AV44" i="20"/>
  <c r="AY47" i="20"/>
  <c r="BF55" i="20"/>
  <c r="BA52" i="20"/>
  <c r="BI71" i="20"/>
  <c r="AX36" i="21"/>
  <c r="AF9" i="23"/>
  <c r="BB9" i="23" s="1"/>
  <c r="BA9" i="23"/>
  <c r="AR33" i="23"/>
  <c r="BN33" i="23" s="1"/>
  <c r="BM33" i="23"/>
  <c r="BN10" i="23"/>
  <c r="BM36" i="23"/>
  <c r="BL36" i="23"/>
  <c r="AN5" i="23"/>
  <c r="Q2" i="23"/>
  <c r="Q3" i="23" s="1"/>
  <c r="BF10" i="23"/>
  <c r="BA10" i="23"/>
  <c r="AK13" i="23"/>
  <c r="BG13" i="23" s="1"/>
  <c r="BF13" i="23"/>
  <c r="BI16" i="23"/>
  <c r="AV26" i="23"/>
  <c r="BG31" i="23"/>
  <c r="BI6" i="23"/>
  <c r="AP15" i="23"/>
  <c r="BL15" i="23" s="1"/>
  <c r="BK15" i="23"/>
  <c r="AX19" i="23"/>
  <c r="BE25" i="23"/>
  <c r="BB29" i="23"/>
  <c r="BG9" i="23"/>
  <c r="AF12" i="23"/>
  <c r="BB12" i="23" s="1"/>
  <c r="BA12" i="23"/>
  <c r="BN15" i="23"/>
  <c r="BJ18" i="23"/>
  <c r="BI18" i="23"/>
  <c r="BM21" i="23"/>
  <c r="BL21" i="23"/>
  <c r="BY74" i="23"/>
  <c r="BO74" i="23"/>
  <c r="BJ29" i="23"/>
  <c r="BI29" i="23"/>
  <c r="AJ5" i="23"/>
  <c r="M2" i="23"/>
  <c r="M3" i="23" s="1"/>
  <c r="AV8" i="23"/>
  <c r="AY11" i="23"/>
  <c r="BL13" i="23"/>
  <c r="BY16" i="23"/>
  <c r="BO16" i="23"/>
  <c r="BF22" i="23"/>
  <c r="BC25" i="23"/>
  <c r="BB25" i="23"/>
  <c r="AV28" i="23"/>
  <c r="AZ40" i="23"/>
  <c r="AV43" i="23"/>
  <c r="AP45" i="23"/>
  <c r="BL45" i="23" s="1"/>
  <c r="BK45" i="23"/>
  <c r="AY49" i="23"/>
  <c r="BJ60" i="23"/>
  <c r="BI60" i="23"/>
  <c r="AX36" i="23"/>
  <c r="AP38" i="23"/>
  <c r="BL38" i="23" s="1"/>
  <c r="BK38" i="23"/>
  <c r="BG42" i="23"/>
  <c r="AV45" i="23"/>
  <c r="BA48" i="23"/>
  <c r="AR46" i="23"/>
  <c r="BN46" i="23" s="1"/>
  <c r="BM46" i="23"/>
  <c r="AV30" i="23"/>
  <c r="BC33" i="23"/>
  <c r="BB33" i="23"/>
  <c r="AY37" i="23"/>
  <c r="BM39" i="23"/>
  <c r="AY46" i="23"/>
  <c r="AQ48" i="23"/>
  <c r="BM48" i="23" s="1"/>
  <c r="BL48" i="23"/>
  <c r="BJ28" i="23"/>
  <c r="AR31" i="23"/>
  <c r="BN31" i="23" s="1"/>
  <c r="BM31" i="23"/>
  <c r="BD34" i="23"/>
  <c r="BI37" i="23"/>
  <c r="BE40" i="23"/>
  <c r="BA43" i="23"/>
  <c r="BJ37" i="23"/>
  <c r="BN40" i="23"/>
  <c r="BG47" i="23"/>
  <c r="BL50" i="23"/>
  <c r="BA51" i="23"/>
  <c r="BB57" i="23"/>
  <c r="AZ61" i="23"/>
  <c r="AE67" i="23"/>
  <c r="BA67" i="23" s="1"/>
  <c r="AZ67" i="23"/>
  <c r="AF73" i="23"/>
  <c r="BB73" i="23" s="1"/>
  <c r="BA73" i="23"/>
  <c r="AK83" i="23"/>
  <c r="BG83" i="23" s="1"/>
  <c r="BF83" i="23"/>
  <c r="AM68" i="23"/>
  <c r="BI68" i="23" s="1"/>
  <c r="BH68" i="23"/>
  <c r="BK51" i="23"/>
  <c r="BF64" i="23"/>
  <c r="BY70" i="23"/>
  <c r="BO70" i="23"/>
  <c r="AW57" i="23"/>
  <c r="BN50" i="23"/>
  <c r="AX57" i="23"/>
  <c r="BL59" i="23"/>
  <c r="BJ62" i="23"/>
  <c r="AX66" i="23"/>
  <c r="BK68" i="23"/>
  <c r="BF72" i="23"/>
  <c r="AV75" i="23"/>
  <c r="AP62" i="23"/>
  <c r="BL62" i="23" s="1"/>
  <c r="BK62" i="23"/>
  <c r="BG66" i="23"/>
  <c r="BG72" i="23"/>
  <c r="AW75" i="23"/>
  <c r="BC54" i="23"/>
  <c r="AM57" i="23"/>
  <c r="BI57" i="23" s="1"/>
  <c r="BH57" i="23"/>
  <c r="BF60" i="23"/>
  <c r="BH66" i="23"/>
  <c r="BD69" i="23"/>
  <c r="BH72" i="23"/>
  <c r="BG75" i="23"/>
  <c r="AP84" i="23"/>
  <c r="BL84" i="23" s="1"/>
  <c r="BK84" i="23"/>
  <c r="BJ93" i="23"/>
  <c r="BI93" i="23"/>
  <c r="BY96" i="23"/>
  <c r="BO96" i="23"/>
  <c r="AV76" i="23"/>
  <c r="AW82" i="23"/>
  <c r="AM87" i="23"/>
  <c r="BI87" i="23" s="1"/>
  <c r="BH87" i="23"/>
  <c r="BD90" i="23"/>
  <c r="BH97" i="23"/>
  <c r="AX98" i="23"/>
  <c r="BF77" i="23"/>
  <c r="AY83" i="23"/>
  <c r="BO85" i="23"/>
  <c r="BN85" i="23"/>
  <c r="AY89" i="23"/>
  <c r="BM91" i="23"/>
  <c r="BD94" i="23"/>
  <c r="AY98" i="23"/>
  <c r="BO100" i="23"/>
  <c r="BN100" i="23"/>
  <c r="AV80" i="23"/>
  <c r="BG86" i="23"/>
  <c r="AM89" i="23"/>
  <c r="BI89" i="23" s="1"/>
  <c r="BH89" i="23"/>
  <c r="BE92" i="23"/>
  <c r="AP97" i="23"/>
  <c r="BL97" i="23" s="1"/>
  <c r="BK97" i="23"/>
  <c r="AX101" i="23"/>
  <c r="BL103" i="23"/>
  <c r="AZ78" i="23"/>
  <c r="BH84" i="23"/>
  <c r="BY91" i="23"/>
  <c r="BO91" i="23"/>
  <c r="AK94" i="23"/>
  <c r="BG94" i="23" s="1"/>
  <c r="BF94" i="23"/>
  <c r="AV97" i="23"/>
  <c r="BI100" i="23"/>
  <c r="BH100" i="23"/>
  <c r="BI68" i="17"/>
  <c r="BE7" i="19"/>
  <c r="AW104" i="19"/>
  <c r="BG101" i="19"/>
  <c r="AY25" i="21"/>
  <c r="AW34" i="21"/>
  <c r="AX32" i="21"/>
  <c r="AW46" i="21"/>
  <c r="AX68" i="21"/>
  <c r="AV61" i="21"/>
  <c r="AY54" i="21"/>
  <c r="BM10" i="23"/>
  <c r="BH21" i="23"/>
  <c r="K2" i="23"/>
  <c r="K3" i="23" s="1"/>
  <c r="AH5" i="23"/>
  <c r="AK11" i="23"/>
  <c r="BG11" i="23" s="1"/>
  <c r="BF11" i="23"/>
  <c r="AK16" i="23"/>
  <c r="BG16" i="23" s="1"/>
  <c r="BF16" i="23"/>
  <c r="BO29" i="23"/>
  <c r="BY29" i="23"/>
  <c r="BY7" i="23"/>
  <c r="BO7" i="23"/>
  <c r="BI10" i="23"/>
  <c r="BN13" i="23"/>
  <c r="BY23" i="23"/>
  <c r="BO23" i="23"/>
  <c r="AP37" i="23"/>
  <c r="BL37" i="23" s="1"/>
  <c r="BK37" i="23"/>
  <c r="AP11" i="23"/>
  <c r="BL11" i="23" s="1"/>
  <c r="BK11" i="23"/>
  <c r="BY27" i="23"/>
  <c r="BO27" i="23"/>
  <c r="BY9" i="23"/>
  <c r="BO9" i="23"/>
  <c r="AP30" i="23"/>
  <c r="BL30" i="23" s="1"/>
  <c r="BK30" i="23"/>
  <c r="BJ12" i="23"/>
  <c r="AW16" i="23"/>
  <c r="BA19" i="23"/>
  <c r="AV22" i="23"/>
  <c r="BY48" i="23"/>
  <c r="BO48" i="23"/>
  <c r="BO20" i="23"/>
  <c r="BY20" i="23"/>
  <c r="U2" i="23"/>
  <c r="U3" i="23" s="1"/>
  <c r="AR5" i="23"/>
  <c r="AX17" i="23"/>
  <c r="BH31" i="23"/>
  <c r="AM40" i="23"/>
  <c r="BH40" i="23"/>
  <c r="BD43" i="23"/>
  <c r="BY53" i="23"/>
  <c r="BO53" i="23"/>
  <c r="BY26" i="23"/>
  <c r="BO26" i="23"/>
  <c r="BB39" i="23"/>
  <c r="BO42" i="23"/>
  <c r="BY42" i="23"/>
  <c r="BY52" i="23"/>
  <c r="BO52" i="23"/>
  <c r="BY60" i="23"/>
  <c r="BO60" i="23"/>
  <c r="AV38" i="23"/>
  <c r="BF44" i="23"/>
  <c r="BD30" i="23"/>
  <c r="BJ33" i="23"/>
  <c r="AL43" i="23"/>
  <c r="BH43" i="23" s="1"/>
  <c r="BG43" i="23"/>
  <c r="AX46" i="23"/>
  <c r="BY62" i="23"/>
  <c r="BO62" i="23"/>
  <c r="AV40" i="23"/>
  <c r="AZ29" i="23"/>
  <c r="AV32" i="23"/>
  <c r="BL34" i="23"/>
  <c r="BJ43" i="23"/>
  <c r="AZ38" i="23"/>
  <c r="AW41" i="23"/>
  <c r="BC44" i="23"/>
  <c r="BB44" i="23"/>
  <c r="AV51" i="23"/>
  <c r="BI51" i="23"/>
  <c r="AR54" i="23"/>
  <c r="BN54" i="23" s="1"/>
  <c r="BJ57" i="23"/>
  <c r="AM61" i="23"/>
  <c r="BI61" i="23" s="1"/>
  <c r="AM67" i="23"/>
  <c r="BH67" i="23"/>
  <c r="BE70" i="23"/>
  <c r="BI73" i="23"/>
  <c r="AL55" i="23"/>
  <c r="BH55" i="23" s="1"/>
  <c r="BG55" i="23"/>
  <c r="AP73" i="23"/>
  <c r="BL73" i="23" s="1"/>
  <c r="BK73" i="23"/>
  <c r="AP77" i="23"/>
  <c r="BL77" i="23" s="1"/>
  <c r="BK77" i="23"/>
  <c r="AF69" i="23"/>
  <c r="BB69" i="23" s="1"/>
  <c r="BA69" i="23"/>
  <c r="AW51" i="23"/>
  <c r="BA54" i="23"/>
  <c r="BF57" i="23"/>
  <c r="AV60" i="23"/>
  <c r="BA63" i="23"/>
  <c r="BF66" i="23"/>
  <c r="BN72" i="23"/>
  <c r="BD75" i="23"/>
  <c r="BE60" i="23"/>
  <c r="BB63" i="23"/>
  <c r="BY66" i="23"/>
  <c r="BO66" i="23"/>
  <c r="BY72" i="23"/>
  <c r="BO72" i="23"/>
  <c r="AX52" i="23"/>
  <c r="AP54" i="23"/>
  <c r="BL54" i="23" s="1"/>
  <c r="BK54" i="23"/>
  <c r="AY58" i="23"/>
  <c r="BN60" i="23"/>
  <c r="BC63" i="23"/>
  <c r="AX67" i="23"/>
  <c r="AY73" i="23"/>
  <c r="BO87" i="23"/>
  <c r="BY87" i="23"/>
  <c r="BD76" i="23"/>
  <c r="AV85" i="23"/>
  <c r="AX88" i="23"/>
  <c r="BL90" i="23"/>
  <c r="BC94" i="23"/>
  <c r="BB94" i="23"/>
  <c r="BK94" i="23"/>
  <c r="AK98" i="23"/>
  <c r="BG98" i="23" s="1"/>
  <c r="BF98" i="23"/>
  <c r="AV101" i="23"/>
  <c r="AZ104" i="23"/>
  <c r="BC80" i="23"/>
  <c r="AX86" i="23"/>
  <c r="BG89" i="23"/>
  <c r="AV92" i="23"/>
  <c r="BL94" i="23"/>
  <c r="AW101" i="23"/>
  <c r="BK103" i="23"/>
  <c r="BD80" i="23"/>
  <c r="BY86" i="23"/>
  <c r="AR92" i="23"/>
  <c r="BN92" i="23" s="1"/>
  <c r="BC95" i="23"/>
  <c r="AZ98" i="23"/>
  <c r="BF101" i="23"/>
  <c r="BB104" i="23"/>
  <c r="AY101" i="23"/>
  <c r="BM103" i="23"/>
  <c r="BY79" i="23"/>
  <c r="BO79" i="23"/>
  <c r="AZ40" i="17"/>
  <c r="AZ95" i="17"/>
  <c r="AV49" i="18"/>
  <c r="AW47" i="19"/>
  <c r="BE23" i="19"/>
  <c r="AW40" i="19"/>
  <c r="AE43" i="19"/>
  <c r="BA43" i="19" s="1"/>
  <c r="BD29" i="19"/>
  <c r="BL49" i="19"/>
  <c r="AY53" i="19"/>
  <c r="BL73" i="19"/>
  <c r="BD64" i="19"/>
  <c r="AW80" i="19"/>
  <c r="AX79" i="19"/>
  <c r="BB43" i="20"/>
  <c r="BE69" i="20"/>
  <c r="AV64" i="20"/>
  <c r="AW87" i="20"/>
  <c r="BE87" i="20"/>
  <c r="AR6" i="23"/>
  <c r="BN6" i="23" s="1"/>
  <c r="BM6" i="23"/>
  <c r="AB5" i="23"/>
  <c r="E2" i="23"/>
  <c r="E3" i="23" s="1"/>
  <c r="BA11" i="23"/>
  <c r="BH17" i="23"/>
  <c r="AW24" i="23"/>
  <c r="AF27" i="23"/>
  <c r="BB27" i="23" s="1"/>
  <c r="BA27" i="23"/>
  <c r="BJ10" i="23"/>
  <c r="BY13" i="23"/>
  <c r="BO13" i="23"/>
  <c r="AS19" i="23"/>
  <c r="BN19" i="23"/>
  <c r="BH18" i="23"/>
  <c r="BC21" i="23"/>
  <c r="BY24" i="23"/>
  <c r="BA28" i="23"/>
  <c r="BO25" i="23"/>
  <c r="BY25" i="23"/>
  <c r="BB13" i="23"/>
  <c r="BE16" i="23"/>
  <c r="BI19" i="23"/>
  <c r="BD22" i="23"/>
  <c r="BH25" i="23"/>
  <c r="AR30" i="23"/>
  <c r="BN30" i="23" s="1"/>
  <c r="AX21" i="23"/>
  <c r="BL23" i="23"/>
  <c r="BH27" i="23"/>
  <c r="AX6" i="23"/>
  <c r="BC14" i="23"/>
  <c r="BF17" i="23"/>
  <c r="AW23" i="23"/>
  <c r="AX26" i="23"/>
  <c r="AY32" i="23"/>
  <c r="BY34" i="23"/>
  <c r="BD37" i="23"/>
  <c r="AY41" i="23"/>
  <c r="BL43" i="23"/>
  <c r="BD50" i="23"/>
  <c r="BH33" i="23"/>
  <c r="BN36" i="23"/>
  <c r="AW43" i="23"/>
  <c r="BO61" i="23"/>
  <c r="BY61" i="23"/>
  <c r="BI41" i="23"/>
  <c r="BC47" i="23"/>
  <c r="BO57" i="23"/>
  <c r="BY57" i="23"/>
  <c r="BB34" i="23"/>
  <c r="BO37" i="23"/>
  <c r="BY37" i="23"/>
  <c r="BY43" i="23"/>
  <c r="BO43" i="23"/>
  <c r="AK46" i="23"/>
  <c r="BG46" i="23" s="1"/>
  <c r="BF46" i="23"/>
  <c r="BC49" i="23"/>
  <c r="BD40" i="23"/>
  <c r="BY46" i="23"/>
  <c r="BO46" i="23"/>
  <c r="BO49" i="23"/>
  <c r="BY49" i="23"/>
  <c r="AF66" i="23"/>
  <c r="BB66" i="23" s="1"/>
  <c r="BA66" i="23"/>
  <c r="AS47" i="23"/>
  <c r="BN47" i="23"/>
  <c r="AM38" i="23"/>
  <c r="BI38" i="23" s="1"/>
  <c r="BH38" i="23"/>
  <c r="AZ52" i="23"/>
  <c r="BA58" i="23"/>
  <c r="AX62" i="23"/>
  <c r="BL64" i="23"/>
  <c r="AY68" i="23"/>
  <c r="BM70" i="23"/>
  <c r="BY88" i="23"/>
  <c r="BG69" i="23"/>
  <c r="BY55" i="23"/>
  <c r="BO55" i="23"/>
  <c r="AZ62" i="23"/>
  <c r="BF71" i="23"/>
  <c r="BC74" i="23"/>
  <c r="BB74" i="23"/>
  <c r="BM57" i="23"/>
  <c r="BC60" i="23"/>
  <c r="BE66" i="23"/>
  <c r="BJ54" i="23"/>
  <c r="BN57" i="23"/>
  <c r="BD60" i="23"/>
  <c r="BI63" i="23"/>
  <c r="AO69" i="23"/>
  <c r="BK69" i="23" s="1"/>
  <c r="BJ69" i="23"/>
  <c r="BC76" i="23"/>
  <c r="BB76" i="23"/>
  <c r="BJ63" i="23"/>
  <c r="AX73" i="23"/>
  <c r="BF52" i="23"/>
  <c r="AL58" i="23"/>
  <c r="BG58" i="23"/>
  <c r="AP63" i="23"/>
  <c r="BL63" i="23" s="1"/>
  <c r="BK63" i="23"/>
  <c r="AM103" i="23"/>
  <c r="BI103" i="23" s="1"/>
  <c r="BH103" i="23"/>
  <c r="AR82" i="23"/>
  <c r="BN82" i="23" s="1"/>
  <c r="BM82" i="23"/>
  <c r="BD85" i="23"/>
  <c r="AK88" i="23"/>
  <c r="BG88" i="23" s="1"/>
  <c r="BF88" i="23"/>
  <c r="BH104" i="23"/>
  <c r="AP80" i="23"/>
  <c r="BL80" i="23" s="1"/>
  <c r="BK80" i="23"/>
  <c r="BY83" i="23"/>
  <c r="BO83" i="23"/>
  <c r="BY89" i="23"/>
  <c r="BO89" i="23"/>
  <c r="BD92" i="23"/>
  <c r="BB95" i="23"/>
  <c r="BO98" i="23"/>
  <c r="BY98" i="23"/>
  <c r="BE101" i="23"/>
  <c r="BA104" i="23"/>
  <c r="AM98" i="23"/>
  <c r="BI98" i="23" s="1"/>
  <c r="AP81" i="23"/>
  <c r="BL81" i="23" s="1"/>
  <c r="BK81" i="23"/>
  <c r="BF92" i="23"/>
  <c r="AV95" i="23"/>
  <c r="BG101" i="23"/>
  <c r="BE55" i="23"/>
  <c r="BF62" i="23"/>
  <c r="BG68" i="23"/>
  <c r="AV71" i="23"/>
  <c r="BH74" i="23"/>
  <c r="AP78" i="23"/>
  <c r="BL78" i="23" s="1"/>
  <c r="BK78" i="23"/>
  <c r="BY69" i="23"/>
  <c r="BO69" i="23"/>
  <c r="BC72" i="23"/>
  <c r="AW76" i="23"/>
  <c r="BH81" i="23"/>
  <c r="AZ53" i="23"/>
  <c r="AW56" i="23"/>
  <c r="BK58" i="23"/>
  <c r="BE65" i="23"/>
  <c r="BN71" i="23"/>
  <c r="BJ74" i="23"/>
  <c r="AV58" i="23"/>
  <c r="AP60" i="23"/>
  <c r="BL60" i="23" s="1"/>
  <c r="BK60" i="23"/>
  <c r="AY64" i="23"/>
  <c r="BM66" i="23"/>
  <c r="AZ70" i="23"/>
  <c r="AV73" i="23"/>
  <c r="BN75" i="23"/>
  <c r="AR86" i="23"/>
  <c r="BN86" i="23" s="1"/>
  <c r="BM51" i="23"/>
  <c r="BA55" i="23"/>
  <c r="AW58" i="23"/>
  <c r="AZ64" i="23"/>
  <c r="AV67" i="23"/>
  <c r="BA70" i="23"/>
  <c r="BE73" i="23"/>
  <c r="BY76" i="23"/>
  <c r="BO76" i="23"/>
  <c r="AW61" i="23"/>
  <c r="BA64" i="23"/>
  <c r="BE67" i="23"/>
  <c r="BB70" i="23"/>
  <c r="BF73" i="23"/>
  <c r="BC77" i="23"/>
  <c r="BN52" i="23"/>
  <c r="BC55" i="23"/>
  <c r="BO58" i="23"/>
  <c r="BY58" i="23"/>
  <c r="BF61" i="23"/>
  <c r="BB64" i="23"/>
  <c r="BN67" i="23"/>
  <c r="BC70" i="23"/>
  <c r="BY73" i="23"/>
  <c r="BO73" i="23"/>
  <c r="BY97" i="23"/>
  <c r="AV77" i="23"/>
  <c r="BA80" i="23"/>
  <c r="AW83" i="23"/>
  <c r="BL85" i="23"/>
  <c r="AZ95" i="23"/>
  <c r="BC101" i="23"/>
  <c r="BY104" i="23"/>
  <c r="BO104" i="23"/>
  <c r="AP92" i="23"/>
  <c r="BL92" i="23" s="1"/>
  <c r="BK92" i="23"/>
  <c r="BI95" i="23"/>
  <c r="AX99" i="23"/>
  <c r="BL101" i="23"/>
  <c r="BY75" i="23"/>
  <c r="BO75" i="23"/>
  <c r="BF78" i="23"/>
  <c r="BA81" i="23"/>
  <c r="AX84" i="23"/>
  <c r="AX90" i="23"/>
  <c r="BJ95" i="23"/>
  <c r="AY99" i="23"/>
  <c r="BM101" i="23"/>
  <c r="BJ104" i="23"/>
  <c r="BI104" i="23"/>
  <c r="BC81" i="23"/>
  <c r="BB81" i="23"/>
  <c r="BY84" i="23"/>
  <c r="BO84" i="23"/>
  <c r="BC87" i="23"/>
  <c r="BY90" i="23"/>
  <c r="BO90" i="23"/>
  <c r="BE93" i="23"/>
  <c r="AZ99" i="23"/>
  <c r="AW102" i="23"/>
  <c r="BI75" i="23"/>
  <c r="AK79" i="23"/>
  <c r="BG79" i="23" s="1"/>
  <c r="BF79" i="23"/>
  <c r="AZ86" i="23"/>
  <c r="BD95" i="23"/>
  <c r="BA98" i="23"/>
  <c r="BY101" i="23"/>
  <c r="BO101" i="23"/>
  <c r="BC104" i="23"/>
  <c r="BF80" i="23"/>
  <c r="BJ83" i="23"/>
  <c r="BE87" i="23"/>
  <c r="BI90" i="23"/>
  <c r="BY93" i="23"/>
  <c r="BE96" i="23"/>
  <c r="BJ99" i="23"/>
  <c r="AX103" i="23"/>
  <c r="AY80" i="23"/>
  <c r="BK82" i="23"/>
  <c r="BB86" i="23"/>
  <c r="AX96" i="23"/>
  <c r="AP98" i="23"/>
  <c r="BL98" i="23" s="1"/>
  <c r="BK98" i="23"/>
  <c r="AZ102" i="23"/>
  <c r="AV53" i="23"/>
  <c r="AP55" i="23"/>
  <c r="BL55" i="23" s="1"/>
  <c r="BK55" i="23"/>
  <c r="AX59" i="23"/>
  <c r="BN61" i="23"/>
  <c r="BJ64" i="23"/>
  <c r="AW68" i="23"/>
  <c r="BK70" i="23"/>
  <c r="AX74" i="23"/>
  <c r="AR88" i="23"/>
  <c r="BN88" i="23" s="1"/>
  <c r="BM88" i="23"/>
  <c r="AP100" i="23"/>
  <c r="BL100" i="23" s="1"/>
  <c r="BK100" i="23"/>
  <c r="BE83" i="23"/>
  <c r="AV86" i="23"/>
  <c r="AW89" i="23"/>
  <c r="BK91" i="23"/>
  <c r="BH95" i="23"/>
  <c r="AW99" i="23"/>
  <c r="BK101" i="23"/>
  <c r="BE90" i="23"/>
  <c r="BA96" i="23"/>
  <c r="BF99" i="23"/>
  <c r="AX76" i="23"/>
  <c r="BN78" i="23"/>
  <c r="BI81" i="23"/>
  <c r="BF84" i="23"/>
  <c r="BB87" i="23"/>
  <c r="BF90" i="23"/>
  <c r="AV93" i="23"/>
  <c r="BB96" i="23"/>
  <c r="BG99" i="23"/>
  <c r="AV102" i="23"/>
  <c r="BY78" i="23"/>
  <c r="BO78" i="23"/>
  <c r="BJ81" i="23"/>
  <c r="AY85" i="23"/>
  <c r="BK87" i="23"/>
  <c r="AX91" i="23"/>
  <c r="AR93" i="23"/>
  <c r="BN93" i="23" s="1"/>
  <c r="BM93" i="23"/>
  <c r="BC96" i="23"/>
  <c r="BH99" i="23"/>
  <c r="BE102" i="23"/>
  <c r="AZ76" i="23"/>
  <c r="BN79" i="23"/>
  <c r="BI82" i="23"/>
  <c r="AM86" i="23"/>
  <c r="BI86" i="23" s="1"/>
  <c r="BH86" i="23"/>
  <c r="AZ90" i="23"/>
  <c r="AX93" i="23"/>
  <c r="BL95" i="23"/>
  <c r="BK104" i="23"/>
  <c r="BA84" i="23"/>
  <c r="BM87" i="23"/>
  <c r="AZ91" i="23"/>
  <c r="AY94" i="23"/>
  <c r="BM96" i="23"/>
  <c r="BA100" i="23"/>
  <c r="BF103" i="23"/>
  <c r="BG80" i="23"/>
  <c r="BC89" i="23"/>
  <c r="AZ93" i="23"/>
  <c r="BF96" i="23"/>
  <c r="AM102" i="23"/>
  <c r="BI102" i="23" s="1"/>
  <c r="BH102" i="23"/>
  <c r="BD53" i="23"/>
  <c r="BA56" i="23"/>
  <c r="BF59" i="23"/>
  <c r="AV62" i="23"/>
  <c r="AF65" i="23"/>
  <c r="BB65" i="23" s="1"/>
  <c r="BA65" i="23"/>
  <c r="BE68" i="23"/>
  <c r="BF74" i="23"/>
  <c r="BD86" i="23"/>
  <c r="BC86" i="23"/>
  <c r="BY95" i="23"/>
  <c r="AY81" i="23"/>
  <c r="BM83" i="23"/>
  <c r="BE89" i="23"/>
  <c r="BC92" i="23"/>
  <c r="BB92" i="23"/>
  <c r="AZ96" i="23"/>
  <c r="BE99" i="23"/>
  <c r="BC102" i="23"/>
  <c r="BB102" i="23"/>
  <c r="BM90" i="23"/>
  <c r="BI96" i="23"/>
  <c r="BN99" i="23"/>
  <c r="AK76" i="23"/>
  <c r="BG76" i="23" s="1"/>
  <c r="BF76" i="23"/>
  <c r="AV79" i="23"/>
  <c r="AY82" i="23"/>
  <c r="BN84" i="23"/>
  <c r="BN90" i="23"/>
  <c r="BD93" i="23"/>
  <c r="BJ96" i="23"/>
  <c r="BO99" i="23"/>
  <c r="BY99" i="23"/>
  <c r="BD102" i="23"/>
  <c r="AW79" i="23"/>
  <c r="AE82" i="23"/>
  <c r="BA82" i="23" s="1"/>
  <c r="AZ82" i="23"/>
  <c r="AL85" i="23"/>
  <c r="BH85" i="23" s="1"/>
  <c r="BG85" i="23"/>
  <c r="BA88" i="23"/>
  <c r="AK91" i="23"/>
  <c r="BG91" i="23" s="1"/>
  <c r="BF91" i="23"/>
  <c r="AW94" i="23"/>
  <c r="BK96" i="23"/>
  <c r="AY100" i="23"/>
  <c r="BM102" i="23"/>
  <c r="BH76" i="23"/>
  <c r="AW80" i="23"/>
  <c r="AF83" i="23"/>
  <c r="BB83" i="23" s="1"/>
  <c r="BA83" i="23"/>
  <c r="AV87" i="23"/>
  <c r="BH90" i="23"/>
  <c r="BF102" i="23"/>
  <c r="BA78" i="23"/>
  <c r="AV81" i="23"/>
  <c r="BI84" i="23"/>
  <c r="BH91" i="23"/>
  <c r="AW97" i="23"/>
  <c r="BN103" i="23"/>
  <c r="BO80" i="23"/>
  <c r="BY80" i="23"/>
  <c r="AX87" i="23"/>
  <c r="AP89" i="23"/>
  <c r="BL89" i="23" s="1"/>
  <c r="BK89" i="23"/>
  <c r="BH93" i="23"/>
  <c r="BN96" i="23"/>
  <c r="AY103" i="23"/>
  <c r="BA85" i="23"/>
  <c r="BC88" i="23"/>
  <c r="AY92" i="23"/>
  <c r="BY94" i="23"/>
  <c r="BO94" i="23"/>
  <c r="BE97" i="23"/>
  <c r="AZ101" i="23"/>
  <c r="AV104" i="23"/>
  <c r="AW81" i="23"/>
  <c r="BK83" i="23"/>
  <c r="BF87" i="23"/>
  <c r="BB90" i="23"/>
  <c r="AZ94" i="23"/>
  <c r="AX97" i="23"/>
  <c r="BK99" i="23"/>
  <c r="BG103" i="23"/>
  <c r="AZ57" i="23"/>
  <c r="AX60" i="23"/>
  <c r="AZ66" i="23"/>
  <c r="AV69" i="23"/>
  <c r="AZ72" i="23"/>
  <c r="AX75" i="23"/>
  <c r="AF93" i="23"/>
  <c r="BB93" i="23" s="1"/>
  <c r="BA93" i="23"/>
  <c r="BM75" i="23"/>
  <c r="BD78" i="23"/>
  <c r="BY81" i="23"/>
  <c r="BD84" i="23"/>
  <c r="AZ87" i="23"/>
  <c r="AV90" i="23"/>
  <c r="AZ97" i="23"/>
  <c r="AV100" i="23"/>
  <c r="BA103" i="23"/>
  <c r="BI97" i="23"/>
  <c r="BE100" i="23"/>
  <c r="BB103" i="23"/>
  <c r="AX77" i="23"/>
  <c r="BL79" i="23"/>
  <c r="BY82" i="23"/>
  <c r="BF85" i="23"/>
  <c r="BH88" i="23"/>
  <c r="BE91" i="23"/>
  <c r="AV94" i="23"/>
  <c r="BJ97" i="23"/>
  <c r="BF100" i="23"/>
  <c r="BM79" i="23"/>
  <c r="AZ83" i="23"/>
  <c r="AY86" i="23"/>
  <c r="AZ89" i="23"/>
  <c r="AW92" i="23"/>
  <c r="BM94" i="23"/>
  <c r="BC97" i="23"/>
  <c r="BY100" i="23"/>
  <c r="BD103" i="23"/>
  <c r="BN80" i="23"/>
  <c r="BM80" i="23"/>
  <c r="AZ84" i="23"/>
  <c r="BL87" i="23"/>
  <c r="AX94" i="23"/>
  <c r="BL96" i="23"/>
  <c r="AZ100" i="23"/>
  <c r="AW103" i="23"/>
  <c r="AY79" i="23"/>
  <c r="BK88" i="23"/>
  <c r="BH92" i="23"/>
  <c r="BG92" i="23"/>
  <c r="AW95" i="23"/>
  <c r="AR97" i="23"/>
  <c r="BN97" i="23" s="1"/>
  <c r="AM101" i="23"/>
  <c r="BI101" i="23" s="1"/>
  <c r="BH101" i="23"/>
  <c r="BD104" i="23"/>
  <c r="BE81" i="23"/>
  <c r="BB84" i="23"/>
  <c r="BN87" i="23"/>
  <c r="BJ90" i="23"/>
  <c r="AM94" i="23"/>
  <c r="BI94" i="23" s="1"/>
  <c r="BH94" i="23"/>
  <c r="BF97" i="23"/>
  <c r="BB100" i="23"/>
  <c r="BY103" i="23"/>
  <c r="BO103" i="23"/>
  <c r="BA86" i="23"/>
  <c r="BB89" i="23"/>
  <c r="BY92" i="23"/>
  <c r="BE95" i="23"/>
  <c r="BB98" i="23"/>
  <c r="AY102" i="23"/>
  <c r="BL104" i="23"/>
  <c r="AR81" i="23"/>
  <c r="BN81" i="23" s="1"/>
  <c r="BM81" i="23"/>
  <c r="BJ84" i="23"/>
  <c r="AV88" i="23"/>
  <c r="AF91" i="23"/>
  <c r="BB91" i="23" s="1"/>
  <c r="BA91" i="23"/>
  <c r="AX95" i="23"/>
  <c r="BJ100" i="23"/>
  <c r="AW104" i="23"/>
  <c r="AY93" i="23"/>
  <c r="AR95" i="23"/>
  <c r="BN95" i="23" s="1"/>
  <c r="BM95" i="23"/>
  <c r="BG102" i="23"/>
  <c r="AZ79" i="23"/>
  <c r="BB85" i="23"/>
  <c r="BD88" i="23"/>
  <c r="BJ91" i="23"/>
  <c r="BI91" i="23"/>
  <c r="BF95" i="23"/>
  <c r="BA101" i="23"/>
  <c r="BE104" i="23"/>
  <c r="AW87" i="23"/>
  <c r="BA90" i="23"/>
  <c r="BG93" i="23"/>
  <c r="AW96" i="23"/>
  <c r="BC99" i="23"/>
  <c r="BB99" i="23"/>
  <c r="AM79" i="23"/>
  <c r="BI79" i="23" s="1"/>
  <c r="BC82" i="23"/>
  <c r="BJ85" i="23"/>
  <c r="BL88" i="23"/>
  <c r="AZ92" i="23"/>
  <c r="BC98" i="23"/>
  <c r="BM104" i="23"/>
  <c r="AW11" i="18"/>
  <c r="Z52" i="18"/>
  <c r="AV52" i="18" s="1"/>
  <c r="AT41" i="15"/>
  <c r="AU75" i="15"/>
  <c r="AT47" i="15"/>
  <c r="AV90" i="16"/>
  <c r="BH63" i="15"/>
  <c r="AV54" i="16"/>
  <c r="Z6" i="19"/>
  <c r="AV6" i="19" s="1"/>
  <c r="BA34" i="15"/>
  <c r="AV27" i="13"/>
  <c r="AV31" i="13"/>
  <c r="AX25" i="15"/>
  <c r="AX93" i="15"/>
  <c r="AY54" i="15"/>
  <c r="AU79" i="15"/>
  <c r="AW52" i="16"/>
  <c r="AZ13" i="17"/>
  <c r="BG66" i="19"/>
  <c r="Z92" i="19"/>
  <c r="AV92" i="19" s="1"/>
  <c r="BE19" i="20"/>
  <c r="AJ20" i="20"/>
  <c r="BF20" i="20" s="1"/>
  <c r="AV29" i="20"/>
  <c r="BN14" i="20"/>
  <c r="AC94" i="21"/>
  <c r="AY94" i="21" s="1"/>
  <c r="AY15" i="17"/>
  <c r="BA35" i="15"/>
  <c r="BH64" i="15"/>
  <c r="AY58" i="17"/>
  <c r="AZ8" i="15"/>
  <c r="AV6" i="18"/>
  <c r="Z47" i="18"/>
  <c r="AV47" i="18" s="1"/>
  <c r="Z100" i="19"/>
  <c r="AV100" i="19" s="1"/>
  <c r="BA31" i="20"/>
  <c r="AV17" i="20"/>
  <c r="AX23" i="20"/>
  <c r="BD45" i="20"/>
  <c r="BH61" i="20"/>
  <c r="AV86" i="20"/>
  <c r="AJ38" i="20"/>
  <c r="BF38" i="20" s="1"/>
  <c r="AX47" i="20"/>
  <c r="AJ51" i="20"/>
  <c r="BF51" i="20" s="1"/>
  <c r="AW45" i="21"/>
  <c r="Z75" i="18"/>
  <c r="AV75" i="18" s="1"/>
  <c r="BD33" i="19"/>
  <c r="AJ6" i="20"/>
  <c r="BF6" i="20" s="1"/>
  <c r="BB95" i="20"/>
  <c r="Z46" i="19"/>
  <c r="AV46" i="19" s="1"/>
  <c r="AZ10" i="20"/>
  <c r="BG51" i="20"/>
  <c r="AV7" i="20"/>
  <c r="BH42" i="20"/>
  <c r="BE9" i="20"/>
  <c r="AJ16" i="20"/>
  <c r="BF16" i="20" s="1"/>
  <c r="BE32" i="20"/>
  <c r="AX32" i="20"/>
  <c r="BB15" i="20"/>
  <c r="BB21" i="20"/>
  <c r="AY25" i="20"/>
  <c r="AZ50" i="20"/>
  <c r="BB54" i="20"/>
  <c r="BI49" i="20"/>
  <c r="BB78" i="20"/>
  <c r="BE68" i="20"/>
  <c r="AV71" i="20"/>
  <c r="AV78" i="20"/>
  <c r="AZ81" i="20"/>
  <c r="AV55" i="13"/>
  <c r="AW51" i="20"/>
  <c r="AW21" i="21"/>
  <c r="AV75" i="21"/>
  <c r="BG8" i="15"/>
  <c r="BF30" i="15"/>
  <c r="AX92" i="15"/>
  <c r="BC9" i="17"/>
  <c r="Z63" i="17"/>
  <c r="AV63" i="17" s="1"/>
  <c r="AZ26" i="19"/>
  <c r="BE59" i="19"/>
  <c r="Z95" i="19"/>
  <c r="AV95" i="19" s="1"/>
  <c r="BD22" i="20"/>
  <c r="BA35" i="20"/>
  <c r="BH25" i="20"/>
  <c r="AR90" i="20"/>
  <c r="BN90" i="20" s="1"/>
  <c r="AW85" i="21"/>
  <c r="BD11" i="15"/>
  <c r="AY60" i="15"/>
  <c r="BA100" i="15"/>
  <c r="BD103" i="15"/>
  <c r="AU92" i="15"/>
  <c r="AX14" i="20"/>
  <c r="AX20" i="20"/>
  <c r="BY73" i="20"/>
  <c r="AZ23" i="20"/>
  <c r="BB46" i="20"/>
  <c r="AV37" i="13"/>
  <c r="AW51" i="21"/>
  <c r="AV17" i="13"/>
  <c r="AX67" i="15"/>
  <c r="BB85" i="15"/>
  <c r="AY89" i="15"/>
  <c r="BB9" i="17"/>
  <c r="AY9" i="18"/>
  <c r="AY10" i="20"/>
  <c r="BN20" i="20"/>
  <c r="BE12" i="20"/>
  <c r="BE13" i="20"/>
  <c r="AZ32" i="20"/>
  <c r="AZ74" i="20"/>
  <c r="BE53" i="20"/>
  <c r="AW98" i="20"/>
  <c r="AY103" i="20"/>
  <c r="AC9" i="21"/>
  <c r="AY9" i="21" s="1"/>
  <c r="AZ96" i="20"/>
  <c r="AV30" i="21"/>
  <c r="AC28" i="21"/>
  <c r="AY28" i="21" s="1"/>
  <c r="AZ79" i="15"/>
  <c r="AX49" i="17"/>
  <c r="AV12" i="18"/>
  <c r="AV7" i="18"/>
  <c r="Z36" i="18"/>
  <c r="AV36" i="18" s="1"/>
  <c r="Z90" i="18"/>
  <c r="AV90" i="18" s="1"/>
  <c r="BG12" i="20"/>
  <c r="AW15" i="20"/>
  <c r="AJ7" i="20"/>
  <c r="BF7" i="20" s="1"/>
  <c r="BA10" i="20"/>
  <c r="BN19" i="20"/>
  <c r="BE8" i="20"/>
  <c r="BN8" i="20"/>
  <c r="AY22" i="20"/>
  <c r="BA28" i="20"/>
  <c r="AX9" i="20"/>
  <c r="BN17" i="20"/>
  <c r="AJ31" i="20"/>
  <c r="BF31" i="20" s="1"/>
  <c r="AJ34" i="20"/>
  <c r="BF34" i="20" s="1"/>
  <c r="BC14" i="20"/>
  <c r="BC20" i="20"/>
  <c r="BA24" i="20"/>
  <c r="BB30" i="20"/>
  <c r="AZ33" i="20"/>
  <c r="AZ49" i="20"/>
  <c r="AV52" i="20"/>
  <c r="AW64" i="20"/>
  <c r="BC59" i="20"/>
  <c r="AV67" i="20"/>
  <c r="AY65" i="20"/>
  <c r="BN67" i="20"/>
  <c r="BD70" i="20"/>
  <c r="BD77" i="20"/>
  <c r="BE83" i="20"/>
  <c r="AC15" i="21"/>
  <c r="AY15" i="21" s="1"/>
  <c r="BC41" i="20"/>
  <c r="AY53" i="20"/>
  <c r="BL55" i="20"/>
  <c r="BD62" i="20"/>
  <c r="AW72" i="20"/>
  <c r="AW80" i="20"/>
  <c r="AZ83" i="20"/>
  <c r="AJ89" i="20"/>
  <c r="BF89" i="20" s="1"/>
  <c r="BN101" i="20"/>
  <c r="AZ100" i="20"/>
  <c r="AC7" i="21"/>
  <c r="AY7" i="21" s="1"/>
  <c r="AW16" i="21"/>
  <c r="AC44" i="21"/>
  <c r="AY44" i="21" s="1"/>
  <c r="AY76" i="17"/>
  <c r="BG24" i="19"/>
  <c r="BE15" i="20"/>
  <c r="AV21" i="20"/>
  <c r="BF68" i="20"/>
  <c r="BE21" i="15"/>
  <c r="BD26" i="15"/>
  <c r="BA90" i="15"/>
  <c r="BG97" i="15"/>
  <c r="BA104" i="15"/>
  <c r="N2" i="20"/>
  <c r="N3" i="20" s="1"/>
  <c r="AK5" i="20"/>
  <c r="AV15" i="20"/>
  <c r="AV34" i="20"/>
  <c r="BE7" i="20"/>
  <c r="BG19" i="20"/>
  <c r="AV11" i="18"/>
  <c r="AM34" i="20"/>
  <c r="BI34" i="20" s="1"/>
  <c r="BH34" i="20"/>
  <c r="AY11" i="20"/>
  <c r="BY13" i="20"/>
  <c r="BO13" i="20"/>
  <c r="BY19" i="20"/>
  <c r="BO19" i="20"/>
  <c r="AX28" i="20"/>
  <c r="AY6" i="20"/>
  <c r="AZ12" i="20"/>
  <c r="AJ15" i="20"/>
  <c r="AG18" i="20"/>
  <c r="BB18" i="20"/>
  <c r="AJ21" i="20"/>
  <c r="BF21" i="20" s="1"/>
  <c r="AW24" i="20"/>
  <c r="AY27" i="20"/>
  <c r="BB41" i="15"/>
  <c r="AV28" i="15"/>
  <c r="BF43" i="15"/>
  <c r="BG86" i="15"/>
  <c r="BE90" i="15"/>
  <c r="AX39" i="16"/>
  <c r="AV59" i="16"/>
  <c r="Z6" i="17"/>
  <c r="AV6" i="17" s="1"/>
  <c r="BC18" i="17"/>
  <c r="BE59" i="17"/>
  <c r="BE74" i="17"/>
  <c r="AK10" i="20"/>
  <c r="BG10" i="20" s="1"/>
  <c r="BF10" i="20"/>
  <c r="BD29" i="20"/>
  <c r="BC29" i="20"/>
  <c r="G2" i="20"/>
  <c r="G3" i="20" s="1"/>
  <c r="AD5" i="20"/>
  <c r="BY46" i="20"/>
  <c r="BO46" i="20"/>
  <c r="AG55" i="20"/>
  <c r="BC55" i="20" s="1"/>
  <c r="AE5" i="20"/>
  <c r="H2" i="20"/>
  <c r="H3" i="20" s="1"/>
  <c r="BG11" i="20"/>
  <c r="AP16" i="20"/>
  <c r="BL16" i="20" s="1"/>
  <c r="AO25" i="20"/>
  <c r="BJ25" i="20"/>
  <c r="AJ28" i="20"/>
  <c r="AG31" i="20"/>
  <c r="BC31" i="20" s="1"/>
  <c r="BB31" i="20"/>
  <c r="AM54" i="20"/>
  <c r="BH54" i="20"/>
  <c r="BH12" i="20"/>
  <c r="BN15" i="20"/>
  <c r="AO18" i="20"/>
  <c r="BK18" i="20" s="1"/>
  <c r="BJ18" i="20"/>
  <c r="BN21" i="20"/>
  <c r="BE24" i="20"/>
  <c r="AL27" i="20"/>
  <c r="BH27" i="20" s="1"/>
  <c r="AX30" i="20"/>
  <c r="AM51" i="20"/>
  <c r="BI51" i="20" s="1"/>
  <c r="BH51" i="20"/>
  <c r="BC21" i="15"/>
  <c r="AY30" i="15"/>
  <c r="AW68" i="15"/>
  <c r="BA73" i="15"/>
  <c r="AY50" i="15"/>
  <c r="AZ53" i="15"/>
  <c r="AT77" i="15"/>
  <c r="BG80" i="15"/>
  <c r="AV40" i="16"/>
  <c r="Z83" i="16"/>
  <c r="AV83" i="16" s="1"/>
  <c r="BD6" i="17"/>
  <c r="BH12" i="17"/>
  <c r="BE23" i="17"/>
  <c r="AC64" i="17"/>
  <c r="AD64" i="17" s="1"/>
  <c r="AZ64" i="17" s="1"/>
  <c r="BF79" i="17"/>
  <c r="AV13" i="18"/>
  <c r="AW20" i="20"/>
  <c r="AN31" i="20"/>
  <c r="BJ31" i="20" s="1"/>
  <c r="AP35" i="20"/>
  <c r="AR47" i="20"/>
  <c r="BN47" i="20" s="1"/>
  <c r="AN16" i="20"/>
  <c r="BJ16" i="20" s="1"/>
  <c r="BI16" i="20"/>
  <c r="P2" i="20"/>
  <c r="P3" i="20" s="1"/>
  <c r="AM5" i="20"/>
  <c r="BY11" i="20"/>
  <c r="BB17" i="20"/>
  <c r="AK20" i="20"/>
  <c r="AV23" i="20"/>
  <c r="AY26" i="20"/>
  <c r="AY9" i="15"/>
  <c r="BF66" i="15"/>
  <c r="AX50" i="18"/>
  <c r="BI9" i="20"/>
  <c r="BD21" i="20"/>
  <c r="AP8" i="20"/>
  <c r="BK8" i="20"/>
  <c r="BD23" i="20"/>
  <c r="BG26" i="20"/>
  <c r="AW29" i="20"/>
  <c r="AG32" i="20"/>
  <c r="BC32" i="20" s="1"/>
  <c r="BB32" i="20"/>
  <c r="AG91" i="20"/>
  <c r="BC91" i="20" s="1"/>
  <c r="BB91" i="20"/>
  <c r="BY26" i="20"/>
  <c r="BE29" i="20"/>
  <c r="AO32" i="20"/>
  <c r="BJ32" i="20"/>
  <c r="BN49" i="20"/>
  <c r="BE27" i="20"/>
  <c r="AY14" i="20"/>
  <c r="AY20" i="20"/>
  <c r="BC25" i="20"/>
  <c r="BY33" i="20"/>
  <c r="BO33" i="20"/>
  <c r="BM7" i="20"/>
  <c r="BL7" i="20"/>
  <c r="J2" i="20"/>
  <c r="J3" i="20" s="1"/>
  <c r="AG5" i="20"/>
  <c r="AL21" i="20"/>
  <c r="BH21" i="20" s="1"/>
  <c r="AV45" i="13"/>
  <c r="AV20" i="13"/>
  <c r="AV34" i="13"/>
  <c r="AV98" i="13"/>
  <c r="AV101" i="13"/>
  <c r="AW91" i="14"/>
  <c r="AX45" i="15"/>
  <c r="AW11" i="15"/>
  <c r="AX20" i="15"/>
  <c r="AY37" i="15"/>
  <c r="AW55" i="15"/>
  <c r="BA63" i="15"/>
  <c r="BD61" i="15"/>
  <c r="AT85" i="15"/>
  <c r="BG88" i="15"/>
  <c r="BB10" i="17"/>
  <c r="AY13" i="17"/>
  <c r="BE27" i="17"/>
  <c r="BE60" i="17"/>
  <c r="AX70" i="17"/>
  <c r="AY78" i="17"/>
  <c r="AY87" i="17"/>
  <c r="AW6" i="18"/>
  <c r="AV14" i="18"/>
  <c r="AX40" i="18"/>
  <c r="AG33" i="20"/>
  <c r="BB33" i="20"/>
  <c r="F2" i="20"/>
  <c r="F3" i="20" s="1"/>
  <c r="AC5" i="20"/>
  <c r="BN12" i="20"/>
  <c r="AP24" i="20"/>
  <c r="BJ9" i="20"/>
  <c r="BY12" i="20"/>
  <c r="BO12" i="20"/>
  <c r="BI18" i="20"/>
  <c r="BE21" i="20"/>
  <c r="AX27" i="20"/>
  <c r="AY38" i="20"/>
  <c r="BC51" i="15"/>
  <c r="BG23" i="15"/>
  <c r="BE51" i="15"/>
  <c r="BG75" i="15"/>
  <c r="BG78" i="15"/>
  <c r="BD82" i="15"/>
  <c r="AV101" i="15"/>
  <c r="BC94" i="15"/>
  <c r="AV56" i="16"/>
  <c r="BC17" i="17"/>
  <c r="AX20" i="17"/>
  <c r="AX15" i="17"/>
  <c r="Z64" i="17"/>
  <c r="AV64" i="17" s="1"/>
  <c r="BA74" i="17"/>
  <c r="AW19" i="18"/>
  <c r="Z41" i="18"/>
  <c r="AV41" i="18" s="1"/>
  <c r="Z15" i="19"/>
  <c r="AV15" i="19" s="1"/>
  <c r="Z78" i="19"/>
  <c r="AV78" i="19" s="1"/>
  <c r="AN60" i="20"/>
  <c r="BJ60" i="20" s="1"/>
  <c r="BI60" i="20"/>
  <c r="AR26" i="20"/>
  <c r="BN26" i="20" s="1"/>
  <c r="AN78" i="20"/>
  <c r="BJ78" i="20" s="1"/>
  <c r="BD24" i="20"/>
  <c r="AJ27" i="20"/>
  <c r="BF27" i="20" s="1"/>
  <c r="AW30" i="20"/>
  <c r="BN33" i="20"/>
  <c r="AP33" i="20"/>
  <c r="BK33" i="20"/>
  <c r="AX19" i="20"/>
  <c r="I2" i="20"/>
  <c r="I3" i="20" s="1"/>
  <c r="AV8" i="20"/>
  <c r="AZ11" i="20"/>
  <c r="BY14" i="20"/>
  <c r="BO14" i="20"/>
  <c r="BC17" i="20"/>
  <c r="AV22" i="20"/>
  <c r="BN27" i="20"/>
  <c r="BE30" i="20"/>
  <c r="AW34" i="20"/>
  <c r="AG40" i="20"/>
  <c r="BB40" i="20"/>
  <c r="AP38" i="20"/>
  <c r="BK38" i="20"/>
  <c r="BE20" i="20"/>
  <c r="Q2" i="20"/>
  <c r="Q3" i="20" s="1"/>
  <c r="AN5" i="20"/>
  <c r="BD8" i="20"/>
  <c r="BI11" i="20"/>
  <c r="BH11" i="20"/>
  <c r="AX15" i="20"/>
  <c r="AP17" i="20"/>
  <c r="BK17" i="20"/>
  <c r="AX21" i="20"/>
  <c r="BH26" i="20"/>
  <c r="AJ29" i="20"/>
  <c r="AZ35" i="20"/>
  <c r="AX12" i="20"/>
  <c r="AP23" i="20"/>
  <c r="BL23" i="20" s="1"/>
  <c r="BK23" i="20"/>
  <c r="BH6" i="20"/>
  <c r="BD9" i="20"/>
  <c r="BA13" i="20"/>
  <c r="BE16" i="20"/>
  <c r="AF19" i="20"/>
  <c r="BB19" i="20" s="1"/>
  <c r="BA19" i="20"/>
  <c r="AJ22" i="20"/>
  <c r="BF22" i="20" s="1"/>
  <c r="AV25" i="20"/>
  <c r="AN6" i="20"/>
  <c r="BJ6" i="20" s="1"/>
  <c r="BI6" i="20"/>
  <c r="AR9" i="20"/>
  <c r="BN9" i="20" s="1"/>
  <c r="AG13" i="20"/>
  <c r="BC13" i="20" s="1"/>
  <c r="BB13" i="20"/>
  <c r="BN16" i="20"/>
  <c r="BJ19" i="20"/>
  <c r="AY23" i="20"/>
  <c r="AP21" i="20"/>
  <c r="BA7" i="20"/>
  <c r="AV10" i="20"/>
  <c r="AP12" i="20"/>
  <c r="BK12" i="20"/>
  <c r="AY16" i="20"/>
  <c r="AZ22" i="20"/>
  <c r="BN25" i="20"/>
  <c r="BA29" i="20"/>
  <c r="AJ32" i="20"/>
  <c r="AP6" i="20"/>
  <c r="AW10" i="20"/>
  <c r="BN18" i="20"/>
  <c r="AL31" i="20"/>
  <c r="BH31" i="20" s="1"/>
  <c r="BG31" i="20"/>
  <c r="AN35" i="20"/>
  <c r="BJ35" i="20" s="1"/>
  <c r="BI35" i="20"/>
  <c r="BY49" i="20"/>
  <c r="BO49" i="20"/>
  <c r="BA54" i="20"/>
  <c r="AP60" i="20"/>
  <c r="BL60" i="20" s="1"/>
  <c r="AR76" i="20"/>
  <c r="BN76" i="20" s="1"/>
  <c r="AZ85" i="20"/>
  <c r="BE43" i="20"/>
  <c r="BO50" i="20"/>
  <c r="BN50" i="20"/>
  <c r="BG55" i="20"/>
  <c r="BJ69" i="20"/>
  <c r="AK85" i="20"/>
  <c r="BG85" i="20" s="1"/>
  <c r="BF85" i="20"/>
  <c r="AJ49" i="20"/>
  <c r="BF49" i="20" s="1"/>
  <c r="BO59" i="20"/>
  <c r="BN59" i="20"/>
  <c r="BY67" i="20"/>
  <c r="BO67" i="20"/>
  <c r="AX76" i="20"/>
  <c r="BN84" i="20"/>
  <c r="BI37" i="20"/>
  <c r="BE42" i="20"/>
  <c r="AO46" i="20"/>
  <c r="BE51" i="20"/>
  <c r="AO37" i="20"/>
  <c r="BJ37" i="20"/>
  <c r="AM41" i="20"/>
  <c r="BI41" i="20" s="1"/>
  <c r="BH41" i="20"/>
  <c r="AZ46" i="20"/>
  <c r="AX56" i="20"/>
  <c r="AL62" i="20"/>
  <c r="BH62" i="20" s="1"/>
  <c r="BG62" i="20"/>
  <c r="BJ71" i="20"/>
  <c r="AY63" i="20"/>
  <c r="AN74" i="20"/>
  <c r="BJ74" i="20" s="1"/>
  <c r="BI74" i="20"/>
  <c r="AP77" i="20"/>
  <c r="BL77" i="20" s="1"/>
  <c r="AY81" i="20"/>
  <c r="BY83" i="20"/>
  <c r="BM94" i="20"/>
  <c r="BL94" i="20"/>
  <c r="BH103" i="20"/>
  <c r="BY56" i="20"/>
  <c r="BO56" i="20"/>
  <c r="BE59" i="20"/>
  <c r="AZ63" i="20"/>
  <c r="AX66" i="20"/>
  <c r="BM68" i="20"/>
  <c r="BD71" i="20"/>
  <c r="BA75" i="20"/>
  <c r="BD78" i="20"/>
  <c r="BH81" i="20"/>
  <c r="AX86" i="20"/>
  <c r="AV40" i="20"/>
  <c r="AJ43" i="20"/>
  <c r="BF43" i="20" s="1"/>
  <c r="AV46" i="20"/>
  <c r="AO49" i="20"/>
  <c r="BJ49" i="20"/>
  <c r="AX53" i="20"/>
  <c r="BK55" i="20"/>
  <c r="AY59" i="20"/>
  <c r="BA65" i="20"/>
  <c r="BY68" i="20"/>
  <c r="BO68" i="20"/>
  <c r="AJ71" i="20"/>
  <c r="AV74" i="20"/>
  <c r="AX77" i="20"/>
  <c r="BM79" i="20"/>
  <c r="AY83" i="20"/>
  <c r="BB96" i="20"/>
  <c r="AO42" i="20"/>
  <c r="BJ42" i="20"/>
  <c r="AJ45" i="20"/>
  <c r="BF45" i="20" s="1"/>
  <c r="BB51" i="20"/>
  <c r="AX54" i="20"/>
  <c r="AE57" i="20"/>
  <c r="BA57" i="20" s="1"/>
  <c r="AR60" i="20"/>
  <c r="BN60" i="20" s="1"/>
  <c r="AH63" i="20"/>
  <c r="BC63" i="20"/>
  <c r="BA67" i="20"/>
  <c r="AW73" i="20"/>
  <c r="AL78" i="20"/>
  <c r="BH78" i="20" s="1"/>
  <c r="AZ90" i="20"/>
  <c r="BN36" i="20"/>
  <c r="AN39" i="20"/>
  <c r="BJ39" i="20" s="1"/>
  <c r="BI39" i="20"/>
  <c r="BY45" i="20"/>
  <c r="BO45" i="20"/>
  <c r="AG57" i="20"/>
  <c r="BC57" i="20" s="1"/>
  <c r="AZ70" i="20"/>
  <c r="BF73" i="20"/>
  <c r="AV76" i="20"/>
  <c r="AN85" i="20"/>
  <c r="BJ85" i="20" s="1"/>
  <c r="BI85" i="20"/>
  <c r="AZ91" i="20"/>
  <c r="AW94" i="20"/>
  <c r="AP96" i="20"/>
  <c r="BL96" i="20" s="1"/>
  <c r="BK96" i="20"/>
  <c r="BD99" i="20"/>
  <c r="AJ87" i="20"/>
  <c r="BF87" i="20" s="1"/>
  <c r="BB90" i="20"/>
  <c r="AJ93" i="20"/>
  <c r="BF93" i="20" s="1"/>
  <c r="AV96" i="20"/>
  <c r="AW99" i="20"/>
  <c r="BK101" i="20"/>
  <c r="K2" i="21"/>
  <c r="K3" i="21" s="1"/>
  <c r="AX17" i="21"/>
  <c r="AZ87" i="20"/>
  <c r="AV90" i="20"/>
  <c r="AZ93" i="20"/>
  <c r="AJ96" i="20"/>
  <c r="BF96" i="20" s="1"/>
  <c r="BY99" i="20"/>
  <c r="BO99" i="20"/>
  <c r="BE102" i="20"/>
  <c r="BA87" i="20"/>
  <c r="BE90" i="20"/>
  <c r="BO96" i="20"/>
  <c r="BY96" i="20"/>
  <c r="AY100" i="20"/>
  <c r="AC16" i="21"/>
  <c r="AY16" i="21" s="1"/>
  <c r="BA88" i="20"/>
  <c r="AW91" i="20"/>
  <c r="AG94" i="20"/>
  <c r="BC94" i="20" s="1"/>
  <c r="BB94" i="20"/>
  <c r="D2" i="21"/>
  <c r="D3" i="21" s="1"/>
  <c r="AA5" i="21"/>
  <c r="AW11" i="21"/>
  <c r="AX26" i="21"/>
  <c r="BA25" i="20"/>
  <c r="AY7" i="20"/>
  <c r="BI13" i="20"/>
  <c r="BI19" i="20"/>
  <c r="BO22" i="20"/>
  <c r="BN22" i="20"/>
  <c r="BD25" i="20"/>
  <c r="AY29" i="20"/>
  <c r="AZ7" i="20"/>
  <c r="AO13" i="20"/>
  <c r="BJ13" i="20"/>
  <c r="AW17" i="20"/>
  <c r="BA20" i="20"/>
  <c r="BB26" i="20"/>
  <c r="AZ30" i="20"/>
  <c r="AX33" i="20"/>
  <c r="V2" i="20"/>
  <c r="V3" i="20" s="1"/>
  <c r="AS5" i="20"/>
  <c r="AN7" i="20"/>
  <c r="BJ7" i="20" s="1"/>
  <c r="BH22" i="20"/>
  <c r="AN29" i="20"/>
  <c r="BJ29" i="20" s="1"/>
  <c r="BI29" i="20"/>
  <c r="BN32" i="20"/>
  <c r="BH38" i="20"/>
  <c r="AG7" i="20"/>
  <c r="BC7" i="20" s="1"/>
  <c r="BB7" i="20"/>
  <c r="BE10" i="20"/>
  <c r="AV13" i="20"/>
  <c r="AZ16" i="20"/>
  <c r="AV19" i="20"/>
  <c r="BA22" i="20"/>
  <c r="BO25" i="20"/>
  <c r="BY25" i="20"/>
  <c r="BY31" i="20"/>
  <c r="BO31" i="20"/>
  <c r="I2" i="21"/>
  <c r="I3" i="21" s="1"/>
  <c r="BC45" i="20"/>
  <c r="AY50" i="20"/>
  <c r="BE44" i="20"/>
  <c r="AY51" i="20"/>
  <c r="AJ56" i="20"/>
  <c r="BF56" i="20" s="1"/>
  <c r="AG35" i="20"/>
  <c r="BB35" i="20"/>
  <c r="BD39" i="20"/>
  <c r="AN43" i="20"/>
  <c r="BJ43" i="20" s="1"/>
  <c r="BH55" i="20"/>
  <c r="AZ60" i="20"/>
  <c r="AG68" i="20"/>
  <c r="BC68" i="20" s="1"/>
  <c r="BN85" i="20"/>
  <c r="AW43" i="20"/>
  <c r="AW57" i="20"/>
  <c r="BN63" i="20"/>
  <c r="BB34" i="20"/>
  <c r="AJ42" i="20"/>
  <c r="BF42" i="20" s="1"/>
  <c r="BG50" i="20"/>
  <c r="BN56" i="20"/>
  <c r="AW66" i="20"/>
  <c r="BC71" i="20"/>
  <c r="AZ75" i="20"/>
  <c r="BA84" i="20"/>
  <c r="BH104" i="20"/>
  <c r="AX57" i="20"/>
  <c r="AM63" i="20"/>
  <c r="BI63" i="20" s="1"/>
  <c r="AJ66" i="20"/>
  <c r="AV69" i="20"/>
  <c r="BI75" i="20"/>
  <c r="AY82" i="20"/>
  <c r="AR34" i="20"/>
  <c r="BN34" i="20" s="1"/>
  <c r="AE50" i="20"/>
  <c r="BA50" i="20" s="1"/>
  <c r="AJ53" i="20"/>
  <c r="BF53" i="20" s="1"/>
  <c r="BA56" i="20"/>
  <c r="AL59" i="20"/>
  <c r="BH59" i="20" s="1"/>
  <c r="BG59" i="20"/>
  <c r="AN65" i="20"/>
  <c r="BJ65" i="20" s="1"/>
  <c r="BI65" i="20"/>
  <c r="AX69" i="20"/>
  <c r="BO71" i="20"/>
  <c r="BN71" i="20"/>
  <c r="AJ77" i="20"/>
  <c r="BF77" i="20" s="1"/>
  <c r="AV80" i="20"/>
  <c r="BG83" i="20"/>
  <c r="AJ97" i="20"/>
  <c r="AY43" i="20"/>
  <c r="BN45" i="20"/>
  <c r="BD48" i="20"/>
  <c r="AO51" i="20"/>
  <c r="AJ54" i="20"/>
  <c r="BF54" i="20" s="1"/>
  <c r="BI57" i="20"/>
  <c r="AW61" i="20"/>
  <c r="AP63" i="20"/>
  <c r="BL63" i="20" s="1"/>
  <c r="BK63" i="20"/>
  <c r="BY70" i="20"/>
  <c r="BO70" i="20"/>
  <c r="BE73" i="20"/>
  <c r="BY78" i="20"/>
  <c r="BO78" i="20"/>
  <c r="BC81" i="20"/>
  <c r="BO91" i="20"/>
  <c r="BY91" i="20"/>
  <c r="BY98" i="20"/>
  <c r="BO98" i="20"/>
  <c r="AW37" i="20"/>
  <c r="AX40" i="20"/>
  <c r="AX46" i="20"/>
  <c r="BC51" i="20"/>
  <c r="BY54" i="20"/>
  <c r="BO54" i="20"/>
  <c r="BJ57" i="20"/>
  <c r="AX61" i="20"/>
  <c r="BJ66" i="20"/>
  <c r="BO73" i="20"/>
  <c r="BN73" i="20"/>
  <c r="BD76" i="20"/>
  <c r="BY79" i="20"/>
  <c r="BO79" i="20"/>
  <c r="BY93" i="20"/>
  <c r="BI101" i="20"/>
  <c r="BE94" i="20"/>
  <c r="AY97" i="20"/>
  <c r="AW19" i="21"/>
  <c r="BN87" i="20"/>
  <c r="BJ90" i="20"/>
  <c r="BD96" i="20"/>
  <c r="BE99" i="20"/>
  <c r="AC23" i="21"/>
  <c r="AY23" i="21" s="1"/>
  <c r="BH87" i="20"/>
  <c r="BD90" i="20"/>
  <c r="BN96" i="20"/>
  <c r="AX100" i="20"/>
  <c r="AG103" i="20"/>
  <c r="BC103" i="20" s="1"/>
  <c r="BB103" i="20"/>
  <c r="BC84" i="20"/>
  <c r="AN87" i="20"/>
  <c r="BI87" i="20"/>
  <c r="BA94" i="20"/>
  <c r="AV85" i="20"/>
  <c r="BE91" i="20"/>
  <c r="BJ94" i="20"/>
  <c r="BB98" i="20"/>
  <c r="BY101" i="20"/>
  <c r="BO101" i="20"/>
  <c r="L2" i="21"/>
  <c r="L3" i="21" s="1"/>
  <c r="AC18" i="21"/>
  <c r="AY18" i="21" s="1"/>
  <c r="AV29" i="21"/>
  <c r="AL7" i="20"/>
  <c r="BH7" i="20" s="1"/>
  <c r="AG10" i="20"/>
  <c r="BB10" i="20"/>
  <c r="AZ14" i="20"/>
  <c r="AZ20" i="20"/>
  <c r="AV32" i="20"/>
  <c r="AP80" i="20"/>
  <c r="BK80" i="20"/>
  <c r="BM28" i="20"/>
  <c r="BA14" i="20"/>
  <c r="BE17" i="20"/>
  <c r="BI20" i="20"/>
  <c r="BY23" i="20"/>
  <c r="BO23" i="20"/>
  <c r="BH30" i="20"/>
  <c r="BY42" i="20"/>
  <c r="BO42" i="20"/>
  <c r="AV27" i="20"/>
  <c r="AY8" i="20"/>
  <c r="BY16" i="20"/>
  <c r="BO16" i="20"/>
  <c r="BC26" i="20"/>
  <c r="BA30" i="20"/>
  <c r="AY33" i="20"/>
  <c r="AG83" i="20"/>
  <c r="BB83" i="20"/>
  <c r="AZ9" i="20"/>
  <c r="AR10" i="20"/>
  <c r="BN10" i="20" s="1"/>
  <c r="BD19" i="20"/>
  <c r="AN22" i="20"/>
  <c r="BI22" i="20"/>
  <c r="AV26" i="20"/>
  <c r="AY32" i="20"/>
  <c r="AK37" i="20"/>
  <c r="BG37" i="20" s="1"/>
  <c r="BF37" i="20"/>
  <c r="AP61" i="20"/>
  <c r="BK61" i="20"/>
  <c r="BD46" i="20"/>
  <c r="BC46" i="20"/>
  <c r="BE56" i="20"/>
  <c r="BY62" i="20"/>
  <c r="BB70" i="20"/>
  <c r="BA79" i="20"/>
  <c r="AR51" i="20"/>
  <c r="BN51" i="20" s="1"/>
  <c r="AK63" i="20"/>
  <c r="BG63" i="20" s="1"/>
  <c r="BF63" i="20"/>
  <c r="AF77" i="20"/>
  <c r="BB77" i="20" s="1"/>
  <c r="BA77" i="20"/>
  <c r="AO70" i="20"/>
  <c r="BJ70" i="20"/>
  <c r="BA34" i="20"/>
  <c r="BY38" i="20"/>
  <c r="BO38" i="20"/>
  <c r="BH47" i="20"/>
  <c r="BM57" i="20"/>
  <c r="AN102" i="20"/>
  <c r="AO34" i="20"/>
  <c r="BJ34" i="20"/>
  <c r="BE64" i="20"/>
  <c r="BE82" i="20"/>
  <c r="BY63" i="20"/>
  <c r="BO63" i="20"/>
  <c r="BE66" i="20"/>
  <c r="AP71" i="20"/>
  <c r="BK71" i="20"/>
  <c r="BC78" i="20"/>
  <c r="BY81" i="20"/>
  <c r="BO81" i="20"/>
  <c r="BY84" i="20"/>
  <c r="BO84" i="20"/>
  <c r="AP88" i="20"/>
  <c r="BK88" i="20"/>
  <c r="AX97" i="20"/>
  <c r="BC54" i="20"/>
  <c r="AK57" i="20"/>
  <c r="BG57" i="20" s="1"/>
  <c r="BF57" i="20"/>
  <c r="AG60" i="20"/>
  <c r="BC60" i="20" s="1"/>
  <c r="BB60" i="20"/>
  <c r="AY64" i="20"/>
  <c r="BN66" i="20"/>
  <c r="BD69" i="20"/>
  <c r="BB72" i="20"/>
  <c r="AZ76" i="20"/>
  <c r="AL82" i="20"/>
  <c r="BH82" i="20" s="1"/>
  <c r="AV87" i="20"/>
  <c r="BD93" i="20"/>
  <c r="AN100" i="20"/>
  <c r="BJ100" i="20" s="1"/>
  <c r="BI100" i="20"/>
  <c r="AV35" i="20"/>
  <c r="AX44" i="20"/>
  <c r="BI50" i="20"/>
  <c r="BY59" i="20"/>
  <c r="BC62" i="20"/>
  <c r="AZ66" i="20"/>
  <c r="AJ69" i="20"/>
  <c r="AV72" i="20"/>
  <c r="BM74" i="20"/>
  <c r="BL74" i="20"/>
  <c r="AL43" i="20"/>
  <c r="BH43" i="20" s="1"/>
  <c r="BG43" i="20"/>
  <c r="AW46" i="20"/>
  <c r="AP48" i="20"/>
  <c r="AY52" i="20"/>
  <c r="AZ58" i="20"/>
  <c r="BE61" i="20"/>
  <c r="AZ68" i="20"/>
  <c r="AY71" i="20"/>
  <c r="BC76" i="20"/>
  <c r="AX79" i="20"/>
  <c r="AP81" i="20"/>
  <c r="BL81" i="20" s="1"/>
  <c r="BK81" i="20"/>
  <c r="BC99" i="20"/>
  <c r="BY34" i="20"/>
  <c r="BE37" i="20"/>
  <c r="AJ40" i="20"/>
  <c r="AZ43" i="20"/>
  <c r="AJ46" i="20"/>
  <c r="BF46" i="20" s="1"/>
  <c r="AV49" i="20"/>
  <c r="AW55" i="20"/>
  <c r="BA58" i="20"/>
  <c r="AJ61" i="20"/>
  <c r="BF61" i="20" s="1"/>
  <c r="BB67" i="20"/>
  <c r="AZ71" i="20"/>
  <c r="AX74" i="20"/>
  <c r="AX80" i="20"/>
  <c r="BD87" i="20"/>
  <c r="AX92" i="20"/>
  <c r="AO103" i="20"/>
  <c r="BJ103" i="20"/>
  <c r="AD26" i="21"/>
  <c r="AY26" i="21"/>
  <c r="AW88" i="20"/>
  <c r="BA91" i="20"/>
  <c r="AX94" i="20"/>
  <c r="AX18" i="21"/>
  <c r="BB84" i="20"/>
  <c r="AY88" i="20"/>
  <c r="AZ94" i="20"/>
  <c r="BB97" i="20"/>
  <c r="AJ100" i="20"/>
  <c r="BY103" i="20"/>
  <c r="BO103" i="20"/>
  <c r="AP84" i="20"/>
  <c r="BK84" i="20"/>
  <c r="AZ88" i="20"/>
  <c r="AV91" i="20"/>
  <c r="BD97" i="20"/>
  <c r="BC97" i="20"/>
  <c r="BO100" i="20"/>
  <c r="BY100" i="20"/>
  <c r="C2" i="21"/>
  <c r="C3" i="21" s="1"/>
  <c r="Z5" i="21"/>
  <c r="AY89" i="20"/>
  <c r="AZ95" i="20"/>
  <c r="AO98" i="20"/>
  <c r="AY102" i="20"/>
  <c r="AW26" i="21"/>
  <c r="T2" i="21"/>
  <c r="T3" i="21" s="1"/>
  <c r="AV21" i="21"/>
  <c r="AX24" i="21"/>
  <c r="BN28" i="20"/>
  <c r="BY35" i="20"/>
  <c r="BO35" i="20"/>
  <c r="AX13" i="20"/>
  <c r="BY6" i="20"/>
  <c r="BO6" i="20"/>
  <c r="BC9" i="20"/>
  <c r="AZ13" i="20"/>
  <c r="AV16" i="20"/>
  <c r="AZ19" i="20"/>
  <c r="AW22" i="20"/>
  <c r="BY27" i="20"/>
  <c r="BO27" i="20"/>
  <c r="AJ30" i="20"/>
  <c r="BF30" i="20" s="1"/>
  <c r="BY37" i="20"/>
  <c r="BO37" i="20"/>
  <c r="BD52" i="20"/>
  <c r="BC52" i="20"/>
  <c r="BY7" i="20"/>
  <c r="AO10" i="20"/>
  <c r="BJ10" i="20"/>
  <c r="BH14" i="20"/>
  <c r="BD17" i="20"/>
  <c r="AJ23" i="20"/>
  <c r="BF23" i="20" s="1"/>
  <c r="BA26" i="20"/>
  <c r="BY29" i="20"/>
  <c r="BO29" i="20"/>
  <c r="BY51" i="20"/>
  <c r="AR86" i="20"/>
  <c r="BN86" i="20" s="1"/>
  <c r="AX8" i="20"/>
  <c r="AN14" i="20"/>
  <c r="BJ14" i="20" s="1"/>
  <c r="BI14" i="20"/>
  <c r="AZ21" i="20"/>
  <c r="AY24" i="20"/>
  <c r="BA27" i="20"/>
  <c r="AW31" i="20"/>
  <c r="AP29" i="20"/>
  <c r="AA5" i="20"/>
  <c r="D2" i="20"/>
  <c r="D3" i="20" s="1"/>
  <c r="AL8" i="20"/>
  <c r="BH8" i="20" s="1"/>
  <c r="AX17" i="20"/>
  <c r="AP19" i="20"/>
  <c r="BK19" i="20"/>
  <c r="AM23" i="20"/>
  <c r="BI23" i="20" s="1"/>
  <c r="BH23" i="20"/>
  <c r="BI30" i="20"/>
  <c r="AN40" i="20"/>
  <c r="BJ40" i="20" s="1"/>
  <c r="BI40" i="20"/>
  <c r="BE11" i="20"/>
  <c r="AB5" i="20"/>
  <c r="E2" i="20"/>
  <c r="E3" i="20" s="1"/>
  <c r="AZ8" i="20"/>
  <c r="AV11" i="20"/>
  <c r="AY17" i="20"/>
  <c r="AF23" i="20"/>
  <c r="BB23" i="20" s="1"/>
  <c r="BA23" i="20"/>
  <c r="BD26" i="20"/>
  <c r="BB29" i="20"/>
  <c r="BI38" i="20"/>
  <c r="AZ47" i="20"/>
  <c r="AV24" i="21"/>
  <c r="AF47" i="20"/>
  <c r="BB47" i="20" s="1"/>
  <c r="BA47" i="20"/>
  <c r="AX51" i="20"/>
  <c r="BE57" i="20"/>
  <c r="BY80" i="20"/>
  <c r="BO80" i="20"/>
  <c r="AZ36" i="20"/>
  <c r="AN44" i="20"/>
  <c r="BJ44" i="20" s="1"/>
  <c r="BI44" i="20"/>
  <c r="AZ51" i="20"/>
  <c r="AY62" i="20"/>
  <c r="BI79" i="20"/>
  <c r="AV39" i="20"/>
  <c r="AW44" i="20"/>
  <c r="BC53" i="20"/>
  <c r="BH73" i="20"/>
  <c r="BN81" i="20"/>
  <c r="AW39" i="20"/>
  <c r="BM43" i="20"/>
  <c r="BL43" i="20"/>
  <c r="AN47" i="20"/>
  <c r="BI47" i="20"/>
  <c r="BB52" i="20"/>
  <c r="BO57" i="20"/>
  <c r="BY57" i="20"/>
  <c r="AW65" i="20"/>
  <c r="BD74" i="20"/>
  <c r="BC74" i="20"/>
  <c r="AX64" i="20"/>
  <c r="BC69" i="20"/>
  <c r="BA72" i="20"/>
  <c r="AY76" i="20"/>
  <c r="AP78" i="20"/>
  <c r="AX82" i="20"/>
  <c r="BA85" i="20"/>
  <c r="BD98" i="20"/>
  <c r="AP54" i="20"/>
  <c r="BN57" i="20"/>
  <c r="BG64" i="20"/>
  <c r="AX67" i="20"/>
  <c r="AO72" i="20"/>
  <c r="BJ72" i="20"/>
  <c r="AM76" i="20"/>
  <c r="BI76" i="20" s="1"/>
  <c r="BH76" i="20"/>
  <c r="BY82" i="20"/>
  <c r="AG38" i="20"/>
  <c r="BC38" i="20" s="1"/>
  <c r="BB38" i="20"/>
  <c r="BB41" i="20"/>
  <c r="AJ44" i="20"/>
  <c r="BF44" i="20" s="1"/>
  <c r="BA51" i="20"/>
  <c r="AW54" i="20"/>
  <c r="AZ57" i="20"/>
  <c r="AV60" i="20"/>
  <c r="AP62" i="20"/>
  <c r="BK62" i="20"/>
  <c r="BN69" i="20"/>
  <c r="BD72" i="20"/>
  <c r="AX78" i="20"/>
  <c r="BY43" i="20"/>
  <c r="BO43" i="20"/>
  <c r="BE46" i="20"/>
  <c r="AV55" i="20"/>
  <c r="BH58" i="20"/>
  <c r="AM68" i="20"/>
  <c r="BI68" i="20" s="1"/>
  <c r="BH68" i="20"/>
  <c r="AW74" i="20"/>
  <c r="AP76" i="20"/>
  <c r="BK76" i="20"/>
  <c r="AJ79" i="20"/>
  <c r="BF79" i="20" s="1"/>
  <c r="AG82" i="20"/>
  <c r="BC82" i="20" s="1"/>
  <c r="BB82" i="20"/>
  <c r="BE86" i="20"/>
  <c r="BD86" i="20"/>
  <c r="AX35" i="20"/>
  <c r="AS40" i="20"/>
  <c r="BN40" i="20"/>
  <c r="BN46" i="20"/>
  <c r="BD49" i="20"/>
  <c r="AZ52" i="20"/>
  <c r="BI58" i="20"/>
  <c r="BN61" i="20"/>
  <c r="BC64" i="20"/>
  <c r="AJ74" i="20"/>
  <c r="BF74" i="20" s="1"/>
  <c r="AZ77" i="20"/>
  <c r="AJ80" i="20"/>
  <c r="BA83" i="20"/>
  <c r="BD88" i="20"/>
  <c r="AJ92" i="20"/>
  <c r="BF92" i="20" s="1"/>
  <c r="BY97" i="20"/>
  <c r="AW10" i="21"/>
  <c r="BE88" i="20"/>
  <c r="AN91" i="20"/>
  <c r="BJ91" i="20" s="1"/>
  <c r="BI91" i="20"/>
  <c r="AJ94" i="20"/>
  <c r="BF94" i="20" s="1"/>
  <c r="AZ97" i="20"/>
  <c r="AV100" i="20"/>
  <c r="BJ84" i="20"/>
  <c r="AL88" i="20"/>
  <c r="BH88" i="20" s="1"/>
  <c r="BJ97" i="20"/>
  <c r="BN100" i="20"/>
  <c r="AD8" i="21"/>
  <c r="AY8" i="21"/>
  <c r="AY95" i="20"/>
  <c r="AP97" i="20"/>
  <c r="BK97" i="20"/>
  <c r="AX101" i="20"/>
  <c r="Q2" i="21"/>
  <c r="Q3" i="21" s="1"/>
  <c r="BA99" i="20"/>
  <c r="AL102" i="20"/>
  <c r="BH102" i="20" s="1"/>
  <c r="AW6" i="21"/>
  <c r="AW27" i="21"/>
  <c r="AC6" i="21"/>
  <c r="BD67" i="20"/>
  <c r="BC67" i="20"/>
  <c r="BE14" i="20"/>
  <c r="AX7" i="20"/>
  <c r="AP9" i="20"/>
  <c r="BK9" i="20"/>
  <c r="BH13" i="20"/>
  <c r="BD16" i="20"/>
  <c r="BH19" i="20"/>
  <c r="BE22" i="20"/>
  <c r="AY28" i="20"/>
  <c r="BN30" i="20"/>
  <c r="AZ38" i="20"/>
  <c r="AO53" i="20"/>
  <c r="BJ53" i="20"/>
  <c r="AR77" i="20"/>
  <c r="BN77" i="20" s="1"/>
  <c r="AW6" i="20"/>
  <c r="AZ18" i="20"/>
  <c r="Y5" i="20"/>
  <c r="Y2" i="20" s="1"/>
  <c r="Y3" i="20" s="1"/>
  <c r="B2" i="20"/>
  <c r="B3" i="20" s="1"/>
  <c r="AW8" i="20"/>
  <c r="BA11" i="20"/>
  <c r="AY15" i="20"/>
  <c r="AY21" i="20"/>
  <c r="BN23" i="20"/>
  <c r="AN26" i="20"/>
  <c r="BI26" i="20"/>
  <c r="AY30" i="20"/>
  <c r="AL93" i="20"/>
  <c r="BH93" i="20" s="1"/>
  <c r="Z5" i="20"/>
  <c r="C2" i="20"/>
  <c r="C3" i="20" s="1"/>
  <c r="AJ8" i="20"/>
  <c r="BF8" i="20" s="1"/>
  <c r="BB11" i="20"/>
  <c r="AZ15" i="20"/>
  <c r="AV18" i="20"/>
  <c r="BE31" i="20"/>
  <c r="AG44" i="20"/>
  <c r="BC44" i="20" s="1"/>
  <c r="BB44" i="20"/>
  <c r="AI5" i="20"/>
  <c r="AJ5" i="20" s="1"/>
  <c r="L2" i="20"/>
  <c r="L3" i="20" s="1"/>
  <c r="BO8" i="20"/>
  <c r="BY8" i="20"/>
  <c r="BC11" i="20"/>
  <c r="BB14" i="20"/>
  <c r="AJ17" i="20"/>
  <c r="BF17" i="20" s="1"/>
  <c r="BB20" i="20"/>
  <c r="AZ24" i="20"/>
  <c r="AG27" i="20"/>
  <c r="BC27" i="20" s="1"/>
  <c r="BB27" i="20"/>
  <c r="AX31" i="20"/>
  <c r="BD34" i="20"/>
  <c r="AZ61" i="20"/>
  <c r="M2" i="20"/>
  <c r="M3" i="20" s="1"/>
  <c r="BD11" i="20"/>
  <c r="BY32" i="20"/>
  <c r="BO32" i="20"/>
  <c r="AP39" i="20"/>
  <c r="AZ48" i="20"/>
  <c r="BH74" i="20"/>
  <c r="BY47" i="20"/>
  <c r="BA41" i="20"/>
  <c r="AV59" i="20"/>
  <c r="AZ73" i="20"/>
  <c r="AJ81" i="20"/>
  <c r="BF81" i="20" s="1"/>
  <c r="AM45" i="20"/>
  <c r="BI45" i="20" s="1"/>
  <c r="BH45" i="20"/>
  <c r="BB71" i="20"/>
  <c r="BO72" i="20"/>
  <c r="BY72" i="20"/>
  <c r="AZ80" i="20"/>
  <c r="AJ39" i="20"/>
  <c r="AP44" i="20"/>
  <c r="BH48" i="20"/>
  <c r="AX48" i="20"/>
  <c r="AG58" i="20"/>
  <c r="BC58" i="20" s="1"/>
  <c r="BB58" i="20"/>
  <c r="AP66" i="20"/>
  <c r="BK66" i="20"/>
  <c r="BY75" i="20"/>
  <c r="BO75" i="20"/>
  <c r="BG86" i="20"/>
  <c r="BA61" i="20"/>
  <c r="BF64" i="20"/>
  <c r="AW67" i="20"/>
  <c r="AP69" i="20"/>
  <c r="BK69" i="20"/>
  <c r="BI72" i="20"/>
  <c r="BG76" i="20"/>
  <c r="AG79" i="20"/>
  <c r="BC79" i="20" s="1"/>
  <c r="BB79" i="20"/>
  <c r="AJ82" i="20"/>
  <c r="BF82" i="20" s="1"/>
  <c r="BY85" i="20"/>
  <c r="BO85" i="20"/>
  <c r="AP90" i="20"/>
  <c r="BK90" i="20"/>
  <c r="AE55" i="20"/>
  <c r="BA55" i="20" s="1"/>
  <c r="AW58" i="20"/>
  <c r="AG61" i="20"/>
  <c r="BC61" i="20" s="1"/>
  <c r="BB61" i="20"/>
  <c r="BY64" i="20"/>
  <c r="BO64" i="20"/>
  <c r="AJ67" i="20"/>
  <c r="AV70" i="20"/>
  <c r="AV77" i="20"/>
  <c r="AW83" i="20"/>
  <c r="AV88" i="20"/>
  <c r="BO94" i="20"/>
  <c r="BY94" i="20"/>
  <c r="AE14" i="21"/>
  <c r="AZ14" i="21"/>
  <c r="BJ38" i="20"/>
  <c r="BE54" i="20"/>
  <c r="BH57" i="20"/>
  <c r="BE60" i="20"/>
  <c r="BB63" i="20"/>
  <c r="AZ67" i="20"/>
  <c r="AX70" i="20"/>
  <c r="BC75" i="20"/>
  <c r="AJ78" i="20"/>
  <c r="BF78" i="20" s="1"/>
  <c r="BB81" i="20"/>
  <c r="O2" i="21"/>
  <c r="O3" i="21" s="1"/>
  <c r="AY44" i="20"/>
  <c r="BC49" i="20"/>
  <c r="BY52" i="20"/>
  <c r="BO52" i="20"/>
  <c r="BE55" i="20"/>
  <c r="AZ59" i="20"/>
  <c r="AV62" i="20"/>
  <c r="AG65" i="20"/>
  <c r="BC65" i="20" s="1"/>
  <c r="BB65" i="20"/>
  <c r="AY69" i="20"/>
  <c r="BY71" i="20"/>
  <c r="BE74" i="20"/>
  <c r="AY77" i="20"/>
  <c r="BN79" i="20"/>
  <c r="AO82" i="20"/>
  <c r="BK82" i="20" s="1"/>
  <c r="BJ82" i="20"/>
  <c r="BY86" i="20"/>
  <c r="AF102" i="20"/>
  <c r="BB102" i="20" s="1"/>
  <c r="BA102" i="20"/>
  <c r="AJ35" i="20"/>
  <c r="BF35" i="20" s="1"/>
  <c r="AV38" i="20"/>
  <c r="AV41" i="20"/>
  <c r="AZ44" i="20"/>
  <c r="AV47" i="20"/>
  <c r="BH52" i="20"/>
  <c r="BM55" i="20"/>
  <c r="BA59" i="20"/>
  <c r="AW62" i="20"/>
  <c r="AE68" i="20"/>
  <c r="BA68" i="20" s="1"/>
  <c r="AX72" i="20"/>
  <c r="BN74" i="20"/>
  <c r="AN83" i="20"/>
  <c r="BI83" i="20"/>
  <c r="BB89" i="20"/>
  <c r="BN92" i="20"/>
  <c r="BC95" i="20"/>
  <c r="BK100" i="20"/>
  <c r="AY92" i="20"/>
  <c r="BN94" i="20"/>
  <c r="AG85" i="20"/>
  <c r="BC85" i="20" s="1"/>
  <c r="BB85" i="20"/>
  <c r="BY88" i="20"/>
  <c r="BO88" i="20"/>
  <c r="AX95" i="20"/>
  <c r="AZ98" i="20"/>
  <c r="AW101" i="20"/>
  <c r="BY104" i="20"/>
  <c r="BO104" i="20"/>
  <c r="AX89" i="20"/>
  <c r="BA98" i="20"/>
  <c r="AJ101" i="20"/>
  <c r="BF101" i="20" s="1"/>
  <c r="AV6" i="21"/>
  <c r="BY89" i="20"/>
  <c r="BO89" i="20"/>
  <c r="AN99" i="20"/>
  <c r="BJ99" i="20" s="1"/>
  <c r="BI99" i="20"/>
  <c r="AW24" i="21"/>
  <c r="BA103" i="20"/>
  <c r="AX19" i="21"/>
  <c r="AW12" i="21"/>
  <c r="AC21" i="21"/>
  <c r="AY21" i="21" s="1"/>
  <c r="AX21" i="21"/>
  <c r="AX24" i="20"/>
  <c r="AZ27" i="20"/>
  <c r="BC39" i="20"/>
  <c r="AH5" i="20"/>
  <c r="K2" i="20"/>
  <c r="K3" i="20" s="1"/>
  <c r="BJ11" i="20"/>
  <c r="AM15" i="20"/>
  <c r="BY24" i="20"/>
  <c r="BO24" i="20"/>
  <c r="AN36" i="20"/>
  <c r="BJ36" i="20" s="1"/>
  <c r="BI36" i="20"/>
  <c r="AY75" i="20"/>
  <c r="T2" i="20"/>
  <c r="T3" i="20" s="1"/>
  <c r="AQ5" i="20"/>
  <c r="AP11" i="20"/>
  <c r="BK11" i="20"/>
  <c r="AO20" i="20"/>
  <c r="BJ20" i="20"/>
  <c r="AO27" i="20"/>
  <c r="BJ27" i="20"/>
  <c r="BD43" i="20"/>
  <c r="BC43" i="20"/>
  <c r="AG100" i="20"/>
  <c r="BC100" i="20" s="1"/>
  <c r="BB100" i="20"/>
  <c r="AF16" i="20"/>
  <c r="BB16" i="20" s="1"/>
  <c r="BA16" i="20"/>
  <c r="U2" i="20"/>
  <c r="U3" i="20" s="1"/>
  <c r="AY9" i="20"/>
  <c r="BO17" i="20"/>
  <c r="BY17" i="20"/>
  <c r="AX42" i="20"/>
  <c r="AF48" i="20"/>
  <c r="BB48" i="20" s="1"/>
  <c r="BA48" i="20"/>
  <c r="BE52" i="20"/>
  <c r="BE65" i="20"/>
  <c r="AR82" i="20"/>
  <c r="BN82" i="20" s="1"/>
  <c r="BM82" i="20"/>
  <c r="BY41" i="20"/>
  <c r="BO41" i="20"/>
  <c r="BY74" i="20"/>
  <c r="BO74" i="20"/>
  <c r="AM46" i="20"/>
  <c r="BI46" i="20" s="1"/>
  <c r="BH46" i="20"/>
  <c r="AD17" i="21"/>
  <c r="AY17" i="21"/>
  <c r="AG36" i="20"/>
  <c r="BC36" i="20" s="1"/>
  <c r="BB36" i="20"/>
  <c r="AZ40" i="20"/>
  <c r="AV45" i="20"/>
  <c r="BA40" i="20"/>
  <c r="AN48" i="20"/>
  <c r="BJ48" i="20" s="1"/>
  <c r="BI48" i="20"/>
  <c r="BD59" i="20"/>
  <c r="BI61" i="20"/>
  <c r="BN64" i="20"/>
  <c r="BE67" i="20"/>
  <c r="AE73" i="20"/>
  <c r="BA73" i="20" s="1"/>
  <c r="BY76" i="20"/>
  <c r="AO79" i="20"/>
  <c r="BK79" i="20" s="1"/>
  <c r="BJ79" i="20"/>
  <c r="AW86" i="20"/>
  <c r="AK91" i="20"/>
  <c r="BG91" i="20" s="1"/>
  <c r="BF91" i="20"/>
  <c r="BI55" i="20"/>
  <c r="BE58" i="20"/>
  <c r="BJ61" i="20"/>
  <c r="AO73" i="20"/>
  <c r="BJ73" i="20"/>
  <c r="AG80" i="20"/>
  <c r="BC80" i="20" s="1"/>
  <c r="BB80" i="20"/>
  <c r="AV36" i="20"/>
  <c r="AY39" i="20"/>
  <c r="BA42" i="20"/>
  <c r="AW45" i="20"/>
  <c r="AX52" i="20"/>
  <c r="AY58" i="20"/>
  <c r="AM67" i="20"/>
  <c r="BI67" i="20" s="1"/>
  <c r="AJ70" i="20"/>
  <c r="AV73" i="20"/>
  <c r="AP75" i="20"/>
  <c r="BK75" i="20"/>
  <c r="BJ81" i="20"/>
  <c r="AL77" i="20"/>
  <c r="BH77" i="20" s="1"/>
  <c r="S2" i="21"/>
  <c r="S3" i="21" s="1"/>
  <c r="BD41" i="20"/>
  <c r="BH44" i="20"/>
  <c r="AZ53" i="20"/>
  <c r="AN59" i="20"/>
  <c r="BJ59" i="20" s="1"/>
  <c r="BI59" i="20"/>
  <c r="BE62" i="20"/>
  <c r="AJ72" i="20"/>
  <c r="AW75" i="20"/>
  <c r="AZ78" i="20"/>
  <c r="AV81" i="20"/>
  <c r="AX84" i="20"/>
  <c r="AR97" i="20"/>
  <c r="BN97" i="20" s="1"/>
  <c r="U2" i="21"/>
  <c r="U3" i="21" s="1"/>
  <c r="AV26" i="21"/>
  <c r="AW93" i="20"/>
  <c r="AP95" i="20"/>
  <c r="BE98" i="20"/>
  <c r="BB101" i="20"/>
  <c r="J2" i="21"/>
  <c r="J3" i="21" s="1"/>
  <c r="AV11" i="21"/>
  <c r="AV95" i="20"/>
  <c r="AX98" i="20"/>
  <c r="BM100" i="20"/>
  <c r="BL100" i="20"/>
  <c r="V2" i="21"/>
  <c r="V3" i="21" s="1"/>
  <c r="AW89" i="20"/>
  <c r="AP91" i="20"/>
  <c r="BK91" i="20"/>
  <c r="AJ95" i="20"/>
  <c r="AM98" i="20"/>
  <c r="BI98" i="20" s="1"/>
  <c r="BH98" i="20"/>
  <c r="BE101" i="20"/>
  <c r="Y5" i="21"/>
  <c r="Y2" i="21" s="1"/>
  <c r="Y3" i="21" s="1"/>
  <c r="B2" i="21"/>
  <c r="B3" i="21" s="1"/>
  <c r="AP85" i="20"/>
  <c r="AK89" i="20"/>
  <c r="AG92" i="20"/>
  <c r="BC92" i="20" s="1"/>
  <c r="BB92" i="20"/>
  <c r="BY95" i="20"/>
  <c r="BO95" i="20"/>
  <c r="AX90" i="20"/>
  <c r="AV27" i="21"/>
  <c r="BI103" i="20"/>
  <c r="AC10" i="21"/>
  <c r="AY10" i="21" s="1"/>
  <c r="AX25" i="21"/>
  <c r="AD24" i="21"/>
  <c r="AZ24" i="21" s="1"/>
  <c r="AR11" i="20"/>
  <c r="BN11" i="20" s="1"/>
  <c r="O2" i="20"/>
  <c r="O3" i="20" s="1"/>
  <c r="BI17" i="20"/>
  <c r="BI10" i="20"/>
  <c r="AW23" i="20"/>
  <c r="BY28" i="20"/>
  <c r="BO28" i="20"/>
  <c r="AX34" i="20"/>
  <c r="BM101" i="20"/>
  <c r="BL101" i="20"/>
  <c r="AP15" i="20"/>
  <c r="R2" i="20"/>
  <c r="R3" i="20" s="1"/>
  <c r="AO5" i="20"/>
  <c r="AF12" i="20"/>
  <c r="BB12" i="20" s="1"/>
  <c r="BA12" i="20"/>
  <c r="BY15" i="20"/>
  <c r="BO15" i="20"/>
  <c r="BY21" i="20"/>
  <c r="BO21" i="20"/>
  <c r="AJ24" i="20"/>
  <c r="BY30" i="20"/>
  <c r="BO30" i="20"/>
  <c r="AJ33" i="20"/>
  <c r="BY66" i="20"/>
  <c r="BO66" i="20"/>
  <c r="S2" i="20"/>
  <c r="S3" i="20" s="1"/>
  <c r="AW9" i="20"/>
  <c r="AX16" i="20"/>
  <c r="BM18" i="20"/>
  <c r="AW25" i="20"/>
  <c r="BI28" i="20"/>
  <c r="AW32" i="20"/>
  <c r="AG37" i="20"/>
  <c r="BC37" i="20" s="1"/>
  <c r="BB37" i="20"/>
  <c r="AG6" i="20"/>
  <c r="BC6" i="20" s="1"/>
  <c r="BB6" i="20"/>
  <c r="AJ9" i="20"/>
  <c r="BF9" i="20" s="1"/>
  <c r="BA15" i="20"/>
  <c r="AW18" i="20"/>
  <c r="BA21" i="20"/>
  <c r="AX25" i="20"/>
  <c r="AG28" i="20"/>
  <c r="BC28" i="20" s="1"/>
  <c r="BB28" i="20"/>
  <c r="BN31" i="20"/>
  <c r="BY18" i="20"/>
  <c r="BO18" i="20"/>
  <c r="AV12" i="20"/>
  <c r="AP14" i="20"/>
  <c r="AX18" i="20"/>
  <c r="AN24" i="20"/>
  <c r="BJ24" i="20" s="1"/>
  <c r="BI24" i="20"/>
  <c r="AO30" i="20"/>
  <c r="BJ30" i="20"/>
  <c r="AY41" i="20"/>
  <c r="BY48" i="20"/>
  <c r="BO48" i="20"/>
  <c r="AP59" i="20"/>
  <c r="BL59" i="20" s="1"/>
  <c r="AV66" i="20"/>
  <c r="AY42" i="20"/>
  <c r="AP67" i="20"/>
  <c r="BK67" i="20"/>
  <c r="AK75" i="20"/>
  <c r="BG75" i="20" s="1"/>
  <c r="BF75" i="20"/>
  <c r="AP99" i="20"/>
  <c r="BI33" i="20"/>
  <c r="AZ42" i="20"/>
  <c r="AJ47" i="20"/>
  <c r="BF47" i="20" s="1"/>
  <c r="BJ52" i="20"/>
  <c r="AP58" i="20"/>
  <c r="BL58" i="20" s="1"/>
  <c r="BK58" i="20"/>
  <c r="AW82" i="20"/>
  <c r="BH90" i="20"/>
  <c r="BD66" i="20"/>
  <c r="AL94" i="20"/>
  <c r="BH94" i="20" s="1"/>
  <c r="AO45" i="20"/>
  <c r="BH49" i="20"/>
  <c r="AV33" i="20"/>
  <c r="BY36" i="20"/>
  <c r="BO36" i="20"/>
  <c r="AP40" i="20"/>
  <c r="AX49" i="20"/>
  <c r="AY55" i="20"/>
  <c r="AO68" i="20"/>
  <c r="BK68" i="20" s="1"/>
  <c r="AN77" i="20"/>
  <c r="BJ77" i="20" s="1"/>
  <c r="AZ62" i="20"/>
  <c r="AX65" i="20"/>
  <c r="BC70" i="20"/>
  <c r="BI73" i="20"/>
  <c r="BA80" i="20"/>
  <c r="AV83" i="20"/>
  <c r="AV53" i="20"/>
  <c r="AY56" i="20"/>
  <c r="AR58" i="20"/>
  <c r="BN58" i="20" s="1"/>
  <c r="BA62" i="20"/>
  <c r="AW68" i="20"/>
  <c r="BB74" i="20"/>
  <c r="BJ80" i="20"/>
  <c r="BA89" i="20"/>
  <c r="G2" i="21"/>
  <c r="G3" i="21" s="1"/>
  <c r="BI42" i="20"/>
  <c r="BE45" i="20"/>
  <c r="AJ52" i="20"/>
  <c r="BF52" i="20" s="1"/>
  <c r="AV61" i="20"/>
  <c r="AE64" i="20"/>
  <c r="BA64" i="20" s="1"/>
  <c r="AY68" i="20"/>
  <c r="BN70" i="20"/>
  <c r="BD73" i="20"/>
  <c r="BB76" i="20"/>
  <c r="AW79" i="20"/>
  <c r="BA82" i="20"/>
  <c r="AP41" i="20"/>
  <c r="BK41" i="20"/>
  <c r="BY44" i="20"/>
  <c r="BO44" i="20"/>
  <c r="BD47" i="20"/>
  <c r="BC47" i="20"/>
  <c r="AL53" i="20"/>
  <c r="BH53" i="20" s="1"/>
  <c r="BG53" i="20"/>
  <c r="AG56" i="20"/>
  <c r="BC56" i="20" s="1"/>
  <c r="BB56" i="20"/>
  <c r="AW60" i="20"/>
  <c r="AF66" i="20"/>
  <c r="BB66" i="20" s="1"/>
  <c r="BA66" i="20"/>
  <c r="BY69" i="20"/>
  <c r="BO69" i="20"/>
  <c r="BE72" i="20"/>
  <c r="AV75" i="20"/>
  <c r="BY77" i="20"/>
  <c r="BE80" i="20"/>
  <c r="BH83" i="20"/>
  <c r="BC88" i="20"/>
  <c r="AX36" i="20"/>
  <c r="AY45" i="20"/>
  <c r="BC50" i="20"/>
  <c r="AX60" i="20"/>
  <c r="AR62" i="20"/>
  <c r="BN62" i="20" s="1"/>
  <c r="AZ69" i="20"/>
  <c r="BN72" i="20"/>
  <c r="BE75" i="20"/>
  <c r="BD81" i="20"/>
  <c r="BI84" i="20"/>
  <c r="AV98" i="20"/>
  <c r="BA90" i="20"/>
  <c r="BE93" i="20"/>
  <c r="BJ101" i="20"/>
  <c r="BC89" i="20"/>
  <c r="BY92" i="20"/>
  <c r="BO92" i="20"/>
  <c r="BD95" i="20"/>
  <c r="AJ98" i="20"/>
  <c r="BF98" i="20" s="1"/>
  <c r="AY104" i="20"/>
  <c r="AX10" i="21"/>
  <c r="AZ86" i="20"/>
  <c r="BE89" i="20"/>
  <c r="BA92" i="20"/>
  <c r="BN95" i="20"/>
  <c r="AY99" i="20"/>
  <c r="AE86" i="20"/>
  <c r="BA86" i="20" s="1"/>
  <c r="BN89" i="20"/>
  <c r="AO92" i="20"/>
  <c r="BJ92" i="20"/>
  <c r="AY96" i="20"/>
  <c r="AZ99" i="20"/>
  <c r="AX102" i="20"/>
  <c r="AV84" i="20"/>
  <c r="BB87" i="20"/>
  <c r="AJ90" i="20"/>
  <c r="BF90" i="20" s="1"/>
  <c r="BB93" i="20"/>
  <c r="AV97" i="20"/>
  <c r="AB5" i="21"/>
  <c r="AC5" i="21" s="1"/>
  <c r="E2" i="21"/>
  <c r="E3" i="21" s="1"/>
  <c r="BA104" i="20"/>
  <c r="AV7" i="21"/>
  <c r="BO20" i="20"/>
  <c r="BY20" i="20"/>
  <c r="BE23" i="20"/>
  <c r="AZ26" i="20"/>
  <c r="AX29" i="20"/>
  <c r="AP31" i="20"/>
  <c r="BY10" i="20"/>
  <c r="BC22" i="20"/>
  <c r="AZ6" i="20"/>
  <c r="AV9" i="20"/>
  <c r="BI12" i="20"/>
  <c r="AW16" i="20"/>
  <c r="AX22" i="20"/>
  <c r="BN24" i="20"/>
  <c r="AZ28" i="20"/>
  <c r="AV31" i="20"/>
  <c r="BA6" i="20"/>
  <c r="BJ12" i="20"/>
  <c r="AK16" i="20"/>
  <c r="BY22" i="20"/>
  <c r="BE25" i="20"/>
  <c r="AZ29" i="20"/>
  <c r="AP52" i="20"/>
  <c r="BK52" i="20"/>
  <c r="BE18" i="20"/>
  <c r="AN21" i="20"/>
  <c r="BJ21" i="20" s="1"/>
  <c r="AJ25" i="20"/>
  <c r="BF25" i="20" s="1"/>
  <c r="AO28" i="20"/>
  <c r="BK28" i="20" s="1"/>
  <c r="BJ28" i="20"/>
  <c r="AP36" i="20"/>
  <c r="BB45" i="20"/>
  <c r="BY9" i="20"/>
  <c r="BO9" i="20"/>
  <c r="BD12" i="20"/>
  <c r="AJ18" i="20"/>
  <c r="AY31" i="20"/>
  <c r="BE34" i="20"/>
  <c r="BA49" i="20"/>
  <c r="AZ84" i="20"/>
  <c r="BY60" i="20"/>
  <c r="AK84" i="20"/>
  <c r="BG84" i="20" s="1"/>
  <c r="BF84" i="20"/>
  <c r="AY34" i="20"/>
  <c r="BA38" i="20"/>
  <c r="BN42" i="20"/>
  <c r="AJ48" i="20"/>
  <c r="BF48" i="20" s="1"/>
  <c r="AR83" i="20"/>
  <c r="BN83" i="20" s="1"/>
  <c r="AY37" i="20"/>
  <c r="BG41" i="20"/>
  <c r="BF50" i="20"/>
  <c r="AW56" i="20"/>
  <c r="BY61" i="20"/>
  <c r="BO61" i="20"/>
  <c r="AZ37" i="20"/>
  <c r="BO55" i="20"/>
  <c r="BY55" i="20"/>
  <c r="AJ65" i="20"/>
  <c r="AV68" i="20"/>
  <c r="BA74" i="20"/>
  <c r="BC77" i="20"/>
  <c r="BI80" i="20"/>
  <c r="BY102" i="20"/>
  <c r="BO102" i="20"/>
  <c r="BD53" i="20"/>
  <c r="AL56" i="20"/>
  <c r="BH56" i="20" s="1"/>
  <c r="AW59" i="20"/>
  <c r="BY65" i="20"/>
  <c r="BY90" i="20"/>
  <c r="BY39" i="20"/>
  <c r="BO39" i="20"/>
  <c r="AX43" i="20"/>
  <c r="BB49" i="20"/>
  <c r="BY58" i="20"/>
  <c r="AN64" i="20"/>
  <c r="BI64" i="20"/>
  <c r="BG68" i="20"/>
  <c r="AX71" i="20"/>
  <c r="BE79" i="20"/>
  <c r="BO87" i="20"/>
  <c r="BY87" i="20"/>
  <c r="AN95" i="20"/>
  <c r="BJ95" i="20" s="1"/>
  <c r="BI95" i="20"/>
  <c r="M2" i="21"/>
  <c r="M3" i="21" s="1"/>
  <c r="AG42" i="20"/>
  <c r="BC42" i="20" s="1"/>
  <c r="BB42" i="20"/>
  <c r="AX45" i="20"/>
  <c r="AO50" i="20"/>
  <c r="BJ50" i="20"/>
  <c r="BY53" i="20"/>
  <c r="BO53" i="20"/>
  <c r="AO56" i="20"/>
  <c r="BJ56" i="20"/>
  <c r="BI66" i="20"/>
  <c r="AY70" i="20"/>
  <c r="BD75" i="20"/>
  <c r="AY78" i="20"/>
  <c r="AN89" i="20"/>
  <c r="BJ89" i="20" s="1"/>
  <c r="BI89" i="20"/>
  <c r="AJ36" i="20"/>
  <c r="BA39" i="20"/>
  <c r="BG45" i="20"/>
  <c r="AV48" i="20"/>
  <c r="AY54" i="20"/>
  <c r="BF60" i="20"/>
  <c r="AV63" i="20"/>
  <c r="AP65" i="20"/>
  <c r="AX73" i="20"/>
  <c r="AY79" i="20"/>
  <c r="AX85" i="20"/>
  <c r="BE92" i="20"/>
  <c r="AK99" i="20"/>
  <c r="BG99" i="20" s="1"/>
  <c r="BF99" i="20"/>
  <c r="BI90" i="20"/>
  <c r="AR93" i="20"/>
  <c r="BN93" i="20" s="1"/>
  <c r="BC96" i="20"/>
  <c r="AV99" i="20"/>
  <c r="AW18" i="21"/>
  <c r="AX87" i="20"/>
  <c r="AP89" i="20"/>
  <c r="AX93" i="20"/>
  <c r="BN98" i="20"/>
  <c r="BD101" i="20"/>
  <c r="BC101" i="20"/>
  <c r="BH86" i="20"/>
  <c r="BI92" i="20"/>
  <c r="AX96" i="20"/>
  <c r="AW102" i="20"/>
  <c r="AV25" i="21"/>
  <c r="AN86" i="20"/>
  <c r="BI86" i="20"/>
  <c r="AW90" i="20"/>
  <c r="BA93" i="20"/>
  <c r="AL96" i="20"/>
  <c r="BH96" i="20" s="1"/>
  <c r="AJ102" i="20"/>
  <c r="BF102" i="20" s="1"/>
  <c r="BD84" i="20"/>
  <c r="AO93" i="20"/>
  <c r="BJ93" i="20"/>
  <c r="AY101" i="20"/>
  <c r="R2" i="21"/>
  <c r="R3" i="21" s="1"/>
  <c r="AW25" i="21"/>
  <c r="BI104" i="20"/>
  <c r="AV20" i="21"/>
  <c r="AP104" i="20"/>
  <c r="BK104" i="20"/>
  <c r="AW13" i="21"/>
  <c r="F2" i="21"/>
  <c r="F3" i="21" s="1"/>
  <c r="AW8" i="21"/>
  <c r="AW14" i="21"/>
  <c r="AC20" i="21"/>
  <c r="AY20" i="21" s="1"/>
  <c r="H2" i="21"/>
  <c r="H3" i="21" s="1"/>
  <c r="AV17" i="21"/>
  <c r="AC32" i="21"/>
  <c r="AY32" i="21" s="1"/>
  <c r="AD33" i="21"/>
  <c r="AZ33" i="21" s="1"/>
  <c r="AV39" i="21"/>
  <c r="AW48" i="21"/>
  <c r="AV40" i="21"/>
  <c r="AC46" i="21"/>
  <c r="AY46" i="21" s="1"/>
  <c r="AW41" i="21"/>
  <c r="AX50" i="21"/>
  <c r="AW32" i="21"/>
  <c r="AC41" i="21"/>
  <c r="AY41" i="21" s="1"/>
  <c r="AC50" i="21"/>
  <c r="AY50" i="21" s="1"/>
  <c r="AW59" i="21"/>
  <c r="Z64" i="21"/>
  <c r="AV64" i="21" s="1"/>
  <c r="AX71" i="21"/>
  <c r="AX64" i="21"/>
  <c r="AC64" i="21"/>
  <c r="AC65" i="21"/>
  <c r="AY65" i="21" s="1"/>
  <c r="AC82" i="21"/>
  <c r="AY82" i="21" s="1"/>
  <c r="AX94" i="21"/>
  <c r="AD100" i="21"/>
  <c r="AX103" i="21"/>
  <c r="AC84" i="21"/>
  <c r="AY84" i="21" s="1"/>
  <c r="AC75" i="21"/>
  <c r="AY75" i="21" s="1"/>
  <c r="AX87" i="21"/>
  <c r="AW80" i="21"/>
  <c r="AX89" i="21"/>
  <c r="AC95" i="21"/>
  <c r="AY95" i="21" s="1"/>
  <c r="AV74" i="21"/>
  <c r="AX81" i="21"/>
  <c r="N2" i="21"/>
  <c r="N3" i="21" s="1"/>
  <c r="AV8" i="21"/>
  <c r="AC11" i="21"/>
  <c r="AY11" i="21" s="1"/>
  <c r="AX20" i="21"/>
  <c r="AX29" i="21"/>
  <c r="AV23" i="21"/>
  <c r="BN102" i="20"/>
  <c r="P2" i="21"/>
  <c r="P3" i="21" s="1"/>
  <c r="AW9" i="21"/>
  <c r="AC12" i="21"/>
  <c r="AY12" i="21" s="1"/>
  <c r="AW35" i="21"/>
  <c r="AV49" i="21"/>
  <c r="AW53" i="21"/>
  <c r="AX41" i="21"/>
  <c r="AX53" i="21"/>
  <c r="AV44" i="21"/>
  <c r="AC53" i="21"/>
  <c r="AY53" i="21" s="1"/>
  <c r="AX75" i="21"/>
  <c r="AC59" i="21"/>
  <c r="AY59" i="21" s="1"/>
  <c r="AX70" i="21"/>
  <c r="AX63" i="21"/>
  <c r="AX55" i="21"/>
  <c r="AV67" i="21"/>
  <c r="AW67" i="21"/>
  <c r="AC56" i="21"/>
  <c r="AY56" i="21" s="1"/>
  <c r="AC103" i="21"/>
  <c r="AY103" i="21" s="1"/>
  <c r="AV78" i="21"/>
  <c r="AW87" i="21"/>
  <c r="AW96" i="21"/>
  <c r="AW78" i="21"/>
  <c r="AW90" i="21"/>
  <c r="AX96" i="21"/>
  <c r="AV92" i="21"/>
  <c r="AW98" i="21"/>
  <c r="AX91" i="21"/>
  <c r="AW100" i="21"/>
  <c r="AD78" i="21"/>
  <c r="AZ78" i="21" s="1"/>
  <c r="AC91" i="21"/>
  <c r="AY91" i="21" s="1"/>
  <c r="AX100" i="21"/>
  <c r="AV14" i="21"/>
  <c r="AX12" i="21"/>
  <c r="AC30" i="21"/>
  <c r="AY30" i="21" s="1"/>
  <c r="AW103" i="20"/>
  <c r="AW15" i="21"/>
  <c r="AD34" i="21"/>
  <c r="AW37" i="21"/>
  <c r="AX46" i="21"/>
  <c r="AX38" i="21"/>
  <c r="AX39" i="21"/>
  <c r="AC48" i="21"/>
  <c r="AY48" i="21" s="1"/>
  <c r="AX57" i="21"/>
  <c r="AV69" i="21"/>
  <c r="AW62" i="21"/>
  <c r="AV66" i="21"/>
  <c r="AC69" i="21"/>
  <c r="AC62" i="21"/>
  <c r="AY62" i="21" s="1"/>
  <c r="AC71" i="21"/>
  <c r="AC55" i="21"/>
  <c r="AY55" i="21" s="1"/>
  <c r="AC72" i="21"/>
  <c r="AY72" i="21" s="1"/>
  <c r="AC101" i="21"/>
  <c r="AY101" i="21" s="1"/>
  <c r="AV90" i="21"/>
  <c r="AD93" i="21"/>
  <c r="AZ93" i="21" s="1"/>
  <c r="AV99" i="21"/>
  <c r="AX78" i="21"/>
  <c r="AC87" i="21"/>
  <c r="AY87" i="21" s="1"/>
  <c r="AV94" i="21"/>
  <c r="AV103" i="21"/>
  <c r="AC27" i="21"/>
  <c r="AY27" i="21" s="1"/>
  <c r="AV9" i="21"/>
  <c r="AV15" i="21"/>
  <c r="BE103" i="20"/>
  <c r="AX33" i="21"/>
  <c r="AD42" i="21"/>
  <c r="AV41" i="21"/>
  <c r="AX47" i="21"/>
  <c r="AV42" i="21"/>
  <c r="AC39" i="21"/>
  <c r="AY39" i="21" s="1"/>
  <c r="AX51" i="21"/>
  <c r="AV33" i="21"/>
  <c r="AX42" i="21"/>
  <c r="AC51" i="21"/>
  <c r="AY51" i="21" s="1"/>
  <c r="AV54" i="21"/>
  <c r="AW60" i="21"/>
  <c r="AC68" i="21"/>
  <c r="AY68" i="21" s="1"/>
  <c r="AX61" i="21"/>
  <c r="AV72" i="21"/>
  <c r="AW65" i="21"/>
  <c r="AX65" i="21"/>
  <c r="AC66" i="21"/>
  <c r="AY66" i="21" s="1"/>
  <c r="AC83" i="21"/>
  <c r="AY83" i="21" s="1"/>
  <c r="AD92" i="21"/>
  <c r="AZ92" i="21" s="1"/>
  <c r="AX104" i="21"/>
  <c r="AC85" i="21"/>
  <c r="AY85" i="21" s="1"/>
  <c r="AX76" i="21"/>
  <c r="AX88" i="21"/>
  <c r="AV81" i="21"/>
  <c r="AX90" i="21"/>
  <c r="AC96" i="21"/>
  <c r="AY96" i="21" s="1"/>
  <c r="AC89" i="21"/>
  <c r="AY89" i="21" s="1"/>
  <c r="AX98" i="21"/>
  <c r="AD79" i="21"/>
  <c r="AZ79" i="21" s="1"/>
  <c r="AW82" i="21"/>
  <c r="AC98" i="21"/>
  <c r="AY98" i="21" s="1"/>
  <c r="AX30" i="21"/>
  <c r="AE24" i="21"/>
  <c r="BA24" i="21" s="1"/>
  <c r="AD7" i="21"/>
  <c r="AC13" i="21"/>
  <c r="AY13" i="21" s="1"/>
  <c r="AC22" i="21"/>
  <c r="AY22" i="21" s="1"/>
  <c r="AW36" i="21"/>
  <c r="AD52" i="21"/>
  <c r="AZ52" i="21" s="1"/>
  <c r="AC35" i="21"/>
  <c r="AY35" i="21" s="1"/>
  <c r="Z50" i="21"/>
  <c r="AV50" i="21" s="1"/>
  <c r="AC37" i="21"/>
  <c r="AY37" i="21" s="1"/>
  <c r="AW42" i="21"/>
  <c r="AX54" i="21"/>
  <c r="AC60" i="21"/>
  <c r="AY60" i="21" s="1"/>
  <c r="AW71" i="21"/>
  <c r="AD98" i="21"/>
  <c r="AV77" i="21"/>
  <c r="AW56" i="21"/>
  <c r="AX72" i="21"/>
  <c r="Z57" i="21"/>
  <c r="AV57" i="21" s="1"/>
  <c r="AW76" i="21"/>
  <c r="Z86" i="21"/>
  <c r="AV86" i="21" s="1"/>
  <c r="AC104" i="21"/>
  <c r="AY104" i="21" s="1"/>
  <c r="AV79" i="21"/>
  <c r="AW88" i="21"/>
  <c r="AD94" i="21"/>
  <c r="AW97" i="21"/>
  <c r="AW79" i="21"/>
  <c r="AV91" i="21"/>
  <c r="AX97" i="21"/>
  <c r="AC76" i="21"/>
  <c r="AY76" i="21" s="1"/>
  <c r="AW99" i="21"/>
  <c r="AW92" i="21"/>
  <c r="AV101" i="21"/>
  <c r="AX92" i="21"/>
  <c r="AW101" i="21"/>
  <c r="AX13" i="21"/>
  <c r="AW104" i="20"/>
  <c r="AD43" i="21"/>
  <c r="AV46" i="21"/>
  <c r="AW38" i="21"/>
  <c r="AW47" i="21"/>
  <c r="AW39" i="21"/>
  <c r="AV53" i="21"/>
  <c r="AW40" i="21"/>
  <c r="AW49" i="21"/>
  <c r="AX49" i="21"/>
  <c r="AX31" i="21"/>
  <c r="AC40" i="21"/>
  <c r="AC49" i="21"/>
  <c r="AY49" i="21" s="1"/>
  <c r="AX58" i="21"/>
  <c r="AD67" i="21"/>
  <c r="AV70" i="21"/>
  <c r="AE78" i="21"/>
  <c r="AD57" i="21"/>
  <c r="AZ57" i="21" s="1"/>
  <c r="AW63" i="21"/>
  <c r="AC70" i="21"/>
  <c r="AC63" i="21"/>
  <c r="AY63" i="21" s="1"/>
  <c r="AW72" i="21"/>
  <c r="AX56" i="21"/>
  <c r="AC73" i="21"/>
  <c r="AY73" i="21" s="1"/>
  <c r="AX93" i="21"/>
  <c r="AX102" i="21"/>
  <c r="AC86" i="21"/>
  <c r="AX79" i="21"/>
  <c r="AC88" i="21"/>
  <c r="AY88" i="21" s="1"/>
  <c r="AC80" i="21"/>
  <c r="AY80" i="21" s="1"/>
  <c r="AV104" i="21"/>
  <c r="AV28" i="21"/>
  <c r="AD50" i="21"/>
  <c r="BC104" i="20"/>
  <c r="AX7" i="21"/>
  <c r="AX28" i="21"/>
  <c r="AV16" i="21"/>
  <c r="AX22" i="21"/>
  <c r="BE104" i="20"/>
  <c r="AX8" i="21"/>
  <c r="AD31" i="21"/>
  <c r="AZ31" i="21" s="1"/>
  <c r="AX34" i="21"/>
  <c r="AX48" i="21"/>
  <c r="AV31" i="21"/>
  <c r="AV43" i="21"/>
  <c r="AV52" i="21"/>
  <c r="AD76" i="21"/>
  <c r="AX40" i="21"/>
  <c r="AW52" i="21"/>
  <c r="AD65" i="21"/>
  <c r="AV34" i="21"/>
  <c r="AX43" i="21"/>
  <c r="AX52" i="21"/>
  <c r="AX69" i="21"/>
  <c r="AX62" i="21"/>
  <c r="Z73" i="21"/>
  <c r="AW66" i="21"/>
  <c r="AD77" i="21"/>
  <c r="AY77" i="21"/>
  <c r="AX66" i="21"/>
  <c r="AX67" i="21"/>
  <c r="AD81" i="21"/>
  <c r="AW84" i="21"/>
  <c r="AC102" i="21"/>
  <c r="AX86" i="21"/>
  <c r="AW95" i="21"/>
  <c r="AW77" i="21"/>
  <c r="AW89" i="21"/>
  <c r="AX95" i="21"/>
  <c r="AW91" i="21"/>
  <c r="AC97" i="21"/>
  <c r="AC90" i="21"/>
  <c r="AY90" i="21" s="1"/>
  <c r="AX99" i="21"/>
  <c r="AW83" i="21"/>
  <c r="AC99" i="21"/>
  <c r="AD19" i="21"/>
  <c r="AW22" i="21"/>
  <c r="AD25" i="21"/>
  <c r="AC29" i="21"/>
  <c r="AX14" i="21"/>
  <c r="AW23" i="21"/>
  <c r="AX44" i="21"/>
  <c r="AC36" i="21"/>
  <c r="AC45" i="21"/>
  <c r="AE33" i="21"/>
  <c r="AX37" i="21"/>
  <c r="AV51" i="21"/>
  <c r="AC38" i="21"/>
  <c r="AC47" i="21"/>
  <c r="AW43" i="21"/>
  <c r="AW68" i="21"/>
  <c r="AC74" i="21"/>
  <c r="Z55" i="21"/>
  <c r="AD58" i="21"/>
  <c r="AZ58" i="21" s="1"/>
  <c r="AW61" i="21"/>
  <c r="AV65" i="21"/>
  <c r="AD54" i="21"/>
  <c r="AC61" i="21"/>
  <c r="AX73" i="21"/>
  <c r="AV58" i="21"/>
  <c r="AV89" i="21"/>
  <c r="AV80" i="21"/>
  <c r="AV98" i="21"/>
  <c r="AX77" i="21"/>
  <c r="AV100" i="21"/>
  <c r="AD90" i="21"/>
  <c r="AV93" i="21"/>
  <c r="AV102" i="21"/>
  <c r="BF54" i="15"/>
  <c r="Z16" i="17"/>
  <c r="AV16" i="17" s="1"/>
  <c r="AW63" i="18"/>
  <c r="AV99" i="18"/>
  <c r="AX102" i="18"/>
  <c r="BB47" i="15"/>
  <c r="AW61" i="15"/>
  <c r="BB18" i="17"/>
  <c r="BD7" i="17"/>
  <c r="AZ12" i="17"/>
  <c r="Z23" i="18"/>
  <c r="AV23" i="18" s="1"/>
  <c r="BA64" i="15"/>
  <c r="AZ86" i="15"/>
  <c r="AX90" i="15"/>
  <c r="AV10" i="16"/>
  <c r="BC6" i="17"/>
  <c r="AZ9" i="17"/>
  <c r="Z93" i="18"/>
  <c r="AV93" i="18" s="1"/>
  <c r="BA10" i="17"/>
  <c r="AX79" i="17"/>
  <c r="AY19" i="18"/>
  <c r="F2" i="18"/>
  <c r="F3" i="18" s="1"/>
  <c r="R2" i="18"/>
  <c r="R3" i="18" s="1"/>
  <c r="AV16" i="18"/>
  <c r="AV26" i="18"/>
  <c r="AW32" i="18"/>
  <c r="AW44" i="18"/>
  <c r="N2" i="18"/>
  <c r="N3" i="18" s="1"/>
  <c r="AB7" i="18"/>
  <c r="AC10" i="18"/>
  <c r="AC11" i="18"/>
  <c r="AD11" i="18"/>
  <c r="E2" i="18"/>
  <c r="E3" i="18" s="1"/>
  <c r="AA5" i="18"/>
  <c r="D2" i="18"/>
  <c r="D3" i="18" s="1"/>
  <c r="AV20" i="18"/>
  <c r="AW26" i="18"/>
  <c r="V2" i="18"/>
  <c r="V3" i="18" s="1"/>
  <c r="AW13" i="18"/>
  <c r="H2" i="18"/>
  <c r="H3" i="18" s="1"/>
  <c r="AW8" i="18"/>
  <c r="AB14" i="18"/>
  <c r="AB17" i="18"/>
  <c r="AX17" i="18" s="1"/>
  <c r="AB8" i="18"/>
  <c r="AX8" i="18" s="1"/>
  <c r="AC17" i="18"/>
  <c r="Z5" i="18"/>
  <c r="C2" i="18"/>
  <c r="C3" i="18" s="1"/>
  <c r="L2" i="18"/>
  <c r="L3" i="18" s="1"/>
  <c r="AC24" i="18"/>
  <c r="AY24" i="18" s="1"/>
  <c r="AB36" i="18"/>
  <c r="AX36" i="18" s="1"/>
  <c r="AW42" i="18"/>
  <c r="AB42" i="18"/>
  <c r="AX42" i="18" s="1"/>
  <c r="BD21" i="17"/>
  <c r="AD19" i="18"/>
  <c r="AZ19" i="18" s="1"/>
  <c r="P2" i="18"/>
  <c r="P3" i="18" s="1"/>
  <c r="AD17" i="18"/>
  <c r="K2" i="18"/>
  <c r="K3" i="18" s="1"/>
  <c r="AV9" i="18"/>
  <c r="AW10" i="18"/>
  <c r="T2" i="18"/>
  <c r="T3" i="18" s="1"/>
  <c r="AV45" i="18"/>
  <c r="AD24" i="18"/>
  <c r="AV27" i="18"/>
  <c r="AW45" i="18"/>
  <c r="M2" i="18"/>
  <c r="M3" i="18" s="1"/>
  <c r="G2" i="18"/>
  <c r="G3" i="18" s="1"/>
  <c r="AV8" i="18"/>
  <c r="AB11" i="18"/>
  <c r="AX11" i="18" s="1"/>
  <c r="AB12" i="18"/>
  <c r="AX12" i="18" s="1"/>
  <c r="U2" i="18"/>
  <c r="U3" i="18" s="1"/>
  <c r="I2" i="18"/>
  <c r="I3" i="18" s="1"/>
  <c r="AW15" i="18"/>
  <c r="S2" i="18"/>
  <c r="S3" i="18" s="1"/>
  <c r="AW16" i="18"/>
  <c r="AW9" i="18"/>
  <c r="AC34" i="18"/>
  <c r="AY34" i="18" s="1"/>
  <c r="AC40" i="18"/>
  <c r="AV21" i="18"/>
  <c r="AE24" i="18"/>
  <c r="AW27" i="18"/>
  <c r="AV46" i="18"/>
  <c r="O2" i="18"/>
  <c r="O3" i="18" s="1"/>
  <c r="AW14" i="18"/>
  <c r="AW17" i="18"/>
  <c r="AV15" i="18"/>
  <c r="AV18" i="18"/>
  <c r="Q2" i="18"/>
  <c r="Q3" i="18" s="1"/>
  <c r="AW18" i="18"/>
  <c r="AC8" i="18"/>
  <c r="AE11" i="18"/>
  <c r="AB15" i="18"/>
  <c r="AX15" i="18" s="1"/>
  <c r="AB18" i="18"/>
  <c r="AX18" i="18" s="1"/>
  <c r="AB16" i="18"/>
  <c r="AX16" i="18" s="1"/>
  <c r="AB37" i="18"/>
  <c r="AX37" i="18" s="1"/>
  <c r="AV43" i="18"/>
  <c r="AV19" i="18"/>
  <c r="AV25" i="18"/>
  <c r="AB31" i="18"/>
  <c r="AX31" i="18" s="1"/>
  <c r="AD34" i="18"/>
  <c r="AW43" i="18"/>
  <c r="AB6" i="18"/>
  <c r="AX6" i="18" s="1"/>
  <c r="AC13" i="18"/>
  <c r="Y5" i="18"/>
  <c r="Y2" i="18" s="1"/>
  <c r="Y3" i="18" s="1"/>
  <c r="B2" i="18"/>
  <c r="B3" i="18" s="1"/>
  <c r="AW25" i="18"/>
  <c r="AD9" i="18"/>
  <c r="AZ9" i="18" s="1"/>
  <c r="AW12" i="18"/>
  <c r="AC7" i="18"/>
  <c r="AB13" i="18"/>
  <c r="AX13" i="18" s="1"/>
  <c r="J2" i="18"/>
  <c r="J3" i="18" s="1"/>
  <c r="AE17" i="18"/>
  <c r="AV10" i="18"/>
  <c r="AV32" i="18"/>
  <c r="AB35" i="18"/>
  <c r="AX35" i="18" s="1"/>
  <c r="AB41" i="18"/>
  <c r="AX41" i="18" s="1"/>
  <c r="AV22" i="18"/>
  <c r="AV28" i="18"/>
  <c r="AV38" i="18"/>
  <c r="AW46" i="18"/>
  <c r="AB22" i="18"/>
  <c r="AX22" i="18" s="1"/>
  <c r="AV30" i="18"/>
  <c r="AW24" i="18"/>
  <c r="AC62" i="18"/>
  <c r="AB65" i="18"/>
  <c r="AX65" i="18" s="1"/>
  <c r="AW54" i="18"/>
  <c r="AW60" i="18"/>
  <c r="AB66" i="18"/>
  <c r="AX66" i="18" s="1"/>
  <c r="AB54" i="18"/>
  <c r="AX54" i="18" s="1"/>
  <c r="AB60" i="18"/>
  <c r="AX60" i="18" s="1"/>
  <c r="AW69" i="18"/>
  <c r="AB76" i="18"/>
  <c r="AX76" i="18" s="1"/>
  <c r="AW82" i="18"/>
  <c r="AC95" i="18"/>
  <c r="AY95" i="18" s="1"/>
  <c r="AW79" i="18"/>
  <c r="AB82" i="18"/>
  <c r="AV92" i="18"/>
  <c r="AG15" i="19"/>
  <c r="BC15" i="19" s="1"/>
  <c r="AB80" i="18"/>
  <c r="AX80" i="18" s="1"/>
  <c r="AB92" i="18"/>
  <c r="AB81" i="18"/>
  <c r="AV8" i="19"/>
  <c r="BK10" i="19"/>
  <c r="AK20" i="19"/>
  <c r="BG20" i="19" s="1"/>
  <c r="BF20" i="19"/>
  <c r="BJ6" i="19"/>
  <c r="BH9" i="19"/>
  <c r="BD12" i="19"/>
  <c r="AG18" i="19"/>
  <c r="BC18" i="19" s="1"/>
  <c r="BF21" i="19"/>
  <c r="AV100" i="18"/>
  <c r="BK6" i="19"/>
  <c r="AW10" i="19"/>
  <c r="AV16" i="19"/>
  <c r="BK18" i="19"/>
  <c r="AQ5" i="19"/>
  <c r="T2" i="19"/>
  <c r="T3" i="19" s="1"/>
  <c r="AX12" i="19"/>
  <c r="AX15" i="19"/>
  <c r="AB45" i="18"/>
  <c r="AX45" i="18" s="1"/>
  <c r="AW22" i="18"/>
  <c r="AB25" i="18"/>
  <c r="AX25" i="18" s="1"/>
  <c r="AC25" i="18"/>
  <c r="AD25" i="18"/>
  <c r="AV40" i="18"/>
  <c r="Z31" i="18"/>
  <c r="AV31" i="18" s="1"/>
  <c r="AW34" i="18"/>
  <c r="AV50" i="18"/>
  <c r="AC69" i="18"/>
  <c r="AC75" i="18"/>
  <c r="AY75" i="18" s="1"/>
  <c r="AX75" i="18"/>
  <c r="AV65" i="18"/>
  <c r="AB64" i="18"/>
  <c r="AX64" i="18" s="1"/>
  <c r="AW51" i="18"/>
  <c r="AV68" i="18"/>
  <c r="AV69" i="18"/>
  <c r="AV57" i="18"/>
  <c r="AV72" i="18"/>
  <c r="AV79" i="18"/>
  <c r="AW97" i="18"/>
  <c r="AV80" i="18"/>
  <c r="AW83" i="18"/>
  <c r="AW80" i="18"/>
  <c r="AB83" i="18"/>
  <c r="AW92" i="18"/>
  <c r="AR20" i="19"/>
  <c r="BN20" i="19" s="1"/>
  <c r="BM20" i="19"/>
  <c r="AV89" i="18"/>
  <c r="AW75" i="18"/>
  <c r="I2" i="19"/>
  <c r="I3" i="19" s="1"/>
  <c r="AF5" i="19"/>
  <c r="AX11" i="19"/>
  <c r="AW14" i="19"/>
  <c r="AG17" i="19"/>
  <c r="BC17" i="19" s="1"/>
  <c r="BB17" i="19"/>
  <c r="AK23" i="19"/>
  <c r="BG23" i="19" s="1"/>
  <c r="BF23" i="19"/>
  <c r="AV32" i="19"/>
  <c r="AY7" i="19"/>
  <c r="AV10" i="19"/>
  <c r="BL12" i="19"/>
  <c r="BL15" i="19"/>
  <c r="BO21" i="19"/>
  <c r="BN21" i="19"/>
  <c r="AE7" i="19"/>
  <c r="AZ7" i="19"/>
  <c r="BE10" i="19"/>
  <c r="AO13" i="19"/>
  <c r="BK13" i="19" s="1"/>
  <c r="BJ13" i="19"/>
  <c r="AW22" i="19"/>
  <c r="AG27" i="19"/>
  <c r="BC27" i="19" s="1"/>
  <c r="BB27" i="19"/>
  <c r="AG9" i="19"/>
  <c r="BC9" i="19" s="1"/>
  <c r="BF12" i="19"/>
  <c r="AB32" i="18"/>
  <c r="AX32" i="18" s="1"/>
  <c r="AW28" i="18"/>
  <c r="AB20" i="18"/>
  <c r="AB28" i="18"/>
  <c r="AB29" i="18"/>
  <c r="AX29" i="18" s="1"/>
  <c r="AV37" i="18"/>
  <c r="AW40" i="18"/>
  <c r="AB57" i="18"/>
  <c r="AX57" i="18" s="1"/>
  <c r="AW50" i="18"/>
  <c r="AW59" i="18"/>
  <c r="AV54" i="18"/>
  <c r="AV60" i="18"/>
  <c r="AB52" i="18"/>
  <c r="AX52" i="18" s="1"/>
  <c r="AB67" i="18"/>
  <c r="AX67" i="18" s="1"/>
  <c r="AB77" i="18"/>
  <c r="AX77" i="18" s="1"/>
  <c r="BY28" i="19"/>
  <c r="BO28" i="19"/>
  <c r="AV74" i="18"/>
  <c r="AC80" i="18"/>
  <c r="AV86" i="18"/>
  <c r="AW89" i="18"/>
  <c r="AB85" i="18"/>
  <c r="AX85" i="18" s="1"/>
  <c r="AG22" i="19"/>
  <c r="BC22" i="19" s="1"/>
  <c r="AN5" i="19"/>
  <c r="Q2" i="19"/>
  <c r="Q3" i="19" s="1"/>
  <c r="BL8" i="19"/>
  <c r="BF11" i="19"/>
  <c r="BE14" i="19"/>
  <c r="BJ17" i="19"/>
  <c r="BG7" i="19"/>
  <c r="AE13" i="19"/>
  <c r="AV22" i="19"/>
  <c r="AR37" i="19"/>
  <c r="BN37" i="19" s="1"/>
  <c r="BM37" i="19"/>
  <c r="BH7" i="19"/>
  <c r="BM10" i="19"/>
  <c r="AY14" i="19"/>
  <c r="BL16" i="19"/>
  <c r="BC19" i="19"/>
  <c r="BE22" i="19"/>
  <c r="BL30" i="19"/>
  <c r="BD6" i="19"/>
  <c r="BJ9" i="19"/>
  <c r="BO12" i="19"/>
  <c r="BN12" i="19"/>
  <c r="AM21" i="19"/>
  <c r="BI21" i="19" s="1"/>
  <c r="BH21" i="19"/>
  <c r="AB43" i="18"/>
  <c r="AX43" i="18" s="1"/>
  <c r="AB38" i="18"/>
  <c r="AX38" i="18" s="1"/>
  <c r="AW38" i="18"/>
  <c r="AE25" i="18"/>
  <c r="AB48" i="18"/>
  <c r="AX48" i="18" s="1"/>
  <c r="AV63" i="18"/>
  <c r="AV64" i="18"/>
  <c r="AB71" i="18"/>
  <c r="AX71" i="18" s="1"/>
  <c r="AB63" i="18"/>
  <c r="AX63" i="18" s="1"/>
  <c r="AW66" i="18"/>
  <c r="AR38" i="19"/>
  <c r="BN38" i="19" s="1"/>
  <c r="BM38" i="19"/>
  <c r="AV55" i="18"/>
  <c r="AV61" i="18"/>
  <c r="AW67" i="18"/>
  <c r="AW55" i="18"/>
  <c r="AW61" i="18"/>
  <c r="AW70" i="18"/>
  <c r="AW77" i="18"/>
  <c r="AW96" i="18"/>
  <c r="AV83" i="18"/>
  <c r="H2" i="19"/>
  <c r="H3" i="19" s="1"/>
  <c r="AB78" i="18"/>
  <c r="AX78" i="18" s="1"/>
  <c r="AC78" i="18"/>
  <c r="AB84" i="18"/>
  <c r="AX84" i="18" s="1"/>
  <c r="AB93" i="18"/>
  <c r="AV95" i="18"/>
  <c r="AB73" i="18"/>
  <c r="AX73" i="18" s="1"/>
  <c r="AW95" i="18"/>
  <c r="BD8" i="19"/>
  <c r="BC8" i="19"/>
  <c r="AB103" i="18"/>
  <c r="AX103" i="18" s="1"/>
  <c r="AE6" i="19"/>
  <c r="AY9" i="19"/>
  <c r="BN11" i="19"/>
  <c r="AR14" i="19"/>
  <c r="BN14" i="19" s="1"/>
  <c r="BM14" i="19"/>
  <c r="AE18" i="19"/>
  <c r="BA18" i="19" s="1"/>
  <c r="BE21" i="19"/>
  <c r="BL25" i="19"/>
  <c r="BG35" i="19"/>
  <c r="AW99" i="18"/>
  <c r="AC102" i="18"/>
  <c r="AY102" i="18" s="1"/>
  <c r="BY7" i="19"/>
  <c r="BO7" i="19"/>
  <c r="BL10" i="19"/>
  <c r="BI13" i="19"/>
  <c r="BJ19" i="19"/>
  <c r="AR29" i="19"/>
  <c r="BN29" i="19" s="1"/>
  <c r="BM29" i="19"/>
  <c r="C2" i="19"/>
  <c r="C3" i="19" s="1"/>
  <c r="Z5" i="19"/>
  <c r="AX8" i="19"/>
  <c r="AZ11" i="19"/>
  <c r="AL14" i="19"/>
  <c r="BG14" i="19"/>
  <c r="AV17" i="19"/>
  <c r="BK19" i="19"/>
  <c r="BY22" i="19"/>
  <c r="BO22" i="19"/>
  <c r="BL6" i="19"/>
  <c r="AX10" i="19"/>
  <c r="AW16" i="19"/>
  <c r="BL18" i="19"/>
  <c r="AX22" i="19"/>
  <c r="AB26" i="18"/>
  <c r="AX26" i="18" s="1"/>
  <c r="AC26" i="18"/>
  <c r="AW33" i="18"/>
  <c r="AV35" i="18"/>
  <c r="AC55" i="18"/>
  <c r="AY55" i="18" s="1"/>
  <c r="AC70" i="18"/>
  <c r="AY70" i="18" s="1"/>
  <c r="AC48" i="18"/>
  <c r="AW58" i="18"/>
  <c r="AC50" i="18"/>
  <c r="AY50" i="18" s="1"/>
  <c r="AB59" i="18"/>
  <c r="AX59" i="18" s="1"/>
  <c r="AW65" i="18"/>
  <c r="AV70" i="18"/>
  <c r="AC47" i="18"/>
  <c r="AY47" i="18" s="1"/>
  <c r="AB90" i="18"/>
  <c r="AX90" i="18" s="1"/>
  <c r="AD95" i="18"/>
  <c r="AV84" i="18"/>
  <c r="AB72" i="18"/>
  <c r="AX72" i="18" s="1"/>
  <c r="AW84" i="18"/>
  <c r="AD78" i="18"/>
  <c r="AC84" i="18"/>
  <c r="AV76" i="18"/>
  <c r="AB89" i="18"/>
  <c r="BI6" i="19"/>
  <c r="BG9" i="19"/>
  <c r="BM21" i="19"/>
  <c r="AX36" i="19"/>
  <c r="B2" i="19"/>
  <c r="B3" i="19" s="1"/>
  <c r="Y5" i="19"/>
  <c r="Y2" i="19" s="1"/>
  <c r="Y3" i="19" s="1"/>
  <c r="AW8" i="19"/>
  <c r="AY11" i="19"/>
  <c r="AX14" i="19"/>
  <c r="BK16" i="19"/>
  <c r="AY20" i="19"/>
  <c r="AH5" i="19"/>
  <c r="AH2" i="19" s="1"/>
  <c r="AH3" i="19" s="1"/>
  <c r="K2" i="19"/>
  <c r="K3" i="19" s="1"/>
  <c r="BF8" i="19"/>
  <c r="BH11" i="19"/>
  <c r="BY14" i="19"/>
  <c r="AZ20" i="19"/>
  <c r="AX23" i="19"/>
  <c r="BD32" i="19"/>
  <c r="BF10" i="19"/>
  <c r="BE16" i="19"/>
  <c r="AV19" i="19"/>
  <c r="BF22" i="19"/>
  <c r="AV29" i="18"/>
  <c r="AC32" i="18"/>
  <c r="AC45" i="18"/>
  <c r="AB21" i="18"/>
  <c r="AX21" i="18" s="1"/>
  <c r="AW29" i="18"/>
  <c r="AC60" i="18"/>
  <c r="AY60" i="18" s="1"/>
  <c r="AW30" i="18"/>
  <c r="AC54" i="18"/>
  <c r="AE19" i="18"/>
  <c r="AB23" i="18"/>
  <c r="AX23" i="18" s="1"/>
  <c r="AV58" i="18"/>
  <c r="AC61" i="18"/>
  <c r="AY61" i="18" s="1"/>
  <c r="AD55" i="18"/>
  <c r="AD75" i="18"/>
  <c r="AZ75" i="18" s="1"/>
  <c r="AC64" i="18"/>
  <c r="AW53" i="18"/>
  <c r="AC65" i="18"/>
  <c r="AB53" i="18"/>
  <c r="AX53" i="18" s="1"/>
  <c r="AD65" i="18"/>
  <c r="AB68" i="18"/>
  <c r="AX68" i="18" s="1"/>
  <c r="AV87" i="18"/>
  <c r="AW78" i="18"/>
  <c r="AB87" i="18"/>
  <c r="AX87" i="18" s="1"/>
  <c r="AW87" i="18"/>
  <c r="AC90" i="18"/>
  <c r="AW72" i="18"/>
  <c r="AB86" i="18"/>
  <c r="AX86" i="18" s="1"/>
  <c r="AW86" i="18"/>
  <c r="AG10" i="19"/>
  <c r="BC10" i="19" s="1"/>
  <c r="AC98" i="18"/>
  <c r="AY98" i="18" s="1"/>
  <c r="AC101" i="18"/>
  <c r="AY101" i="18" s="1"/>
  <c r="AX7" i="19"/>
  <c r="BY9" i="19"/>
  <c r="AE19" i="19"/>
  <c r="BA19" i="19" s="1"/>
  <c r="J2" i="19"/>
  <c r="J3" i="19" s="1"/>
  <c r="BE8" i="19"/>
  <c r="BG11" i="19"/>
  <c r="BF14" i="19"/>
  <c r="AW23" i="19"/>
  <c r="AB99" i="18"/>
  <c r="AX99" i="18" s="1"/>
  <c r="AD102" i="18"/>
  <c r="AP5" i="19"/>
  <c r="AP2" i="19" s="1"/>
  <c r="AP3" i="19" s="1"/>
  <c r="S2" i="19"/>
  <c r="S3" i="19" s="1"/>
  <c r="AS8" i="19"/>
  <c r="BN8" i="19"/>
  <c r="BL17" i="19"/>
  <c r="AM20" i="19"/>
  <c r="BI20" i="19" s="1"/>
  <c r="BI7" i="19"/>
  <c r="BN10" i="19"/>
  <c r="AB44" i="18"/>
  <c r="AW21" i="18"/>
  <c r="AV39" i="18"/>
  <c r="AB46" i="18"/>
  <c r="AV24" i="18"/>
  <c r="AW39" i="18"/>
  <c r="AB30" i="18"/>
  <c r="AX30" i="18" s="1"/>
  <c r="AB33" i="18"/>
  <c r="AX33" i="18" s="1"/>
  <c r="AB49" i="18"/>
  <c r="AW49" i="18"/>
  <c r="AW64" i="18"/>
  <c r="AC63" i="18"/>
  <c r="AV67" i="18"/>
  <c r="AV56" i="18"/>
  <c r="AV62" i="18"/>
  <c r="AW68" i="18"/>
  <c r="AW56" i="18"/>
  <c r="AW62" i="18"/>
  <c r="AV78" i="18"/>
  <c r="AV97" i="18"/>
  <c r="AB96" i="18"/>
  <c r="AB79" i="18"/>
  <c r="AV88" i="18"/>
  <c r="AV94" i="18"/>
  <c r="AB97" i="18"/>
  <c r="AV85" i="18"/>
  <c r="AB94" i="18"/>
  <c r="AE78" i="18"/>
  <c r="AM18" i="19"/>
  <c r="BH18" i="19"/>
  <c r="AB74" i="18"/>
  <c r="AX74" i="18" s="1"/>
  <c r="AD80" i="18"/>
  <c r="AZ80" i="18" s="1"/>
  <c r="AB104" i="18"/>
  <c r="AX104" i="18" s="1"/>
  <c r="BF7" i="19"/>
  <c r="BK12" i="19"/>
  <c r="BK15" i="19"/>
  <c r="BI19" i="19"/>
  <c r="AC103" i="18"/>
  <c r="R2" i="19"/>
  <c r="R3" i="19" s="1"/>
  <c r="AO5" i="19"/>
  <c r="BM8" i="19"/>
  <c r="BO11" i="19"/>
  <c r="BY11" i="19"/>
  <c r="BY20" i="19"/>
  <c r="BO20" i="19"/>
  <c r="AE9" i="19"/>
  <c r="BA9" i="19" s="1"/>
  <c r="BE12" i="19"/>
  <c r="BE15" i="19"/>
  <c r="AY21" i="19"/>
  <c r="BY35" i="19"/>
  <c r="AA5" i="19"/>
  <c r="D2" i="19"/>
  <c r="D3" i="19" s="1"/>
  <c r="AY8" i="19"/>
  <c r="AE11" i="19"/>
  <c r="AZ14" i="19"/>
  <c r="AW17" i="19"/>
  <c r="BL19" i="19"/>
  <c r="AF24" i="18"/>
  <c r="AB27" i="18"/>
  <c r="AX27" i="18" s="1"/>
  <c r="AC43" i="18"/>
  <c r="AG24" i="18"/>
  <c r="AC27" i="18"/>
  <c r="AV33" i="18"/>
  <c r="AE65" i="18"/>
  <c r="AH24" i="18"/>
  <c r="AV34" i="18"/>
  <c r="AB39" i="18"/>
  <c r="AC56" i="18"/>
  <c r="AW71" i="18"/>
  <c r="AV59" i="18"/>
  <c r="AB58" i="18"/>
  <c r="AC71" i="18"/>
  <c r="AV51" i="18"/>
  <c r="AV66" i="18"/>
  <c r="AC73" i="18"/>
  <c r="AD50" i="18"/>
  <c r="AV53" i="18"/>
  <c r="AC59" i="18"/>
  <c r="AV48" i="18"/>
  <c r="AC51" i="18"/>
  <c r="AC66" i="18"/>
  <c r="AB91" i="18"/>
  <c r="AW91" i="18"/>
  <c r="AC76" i="18"/>
  <c r="AM5" i="19"/>
  <c r="P2" i="19"/>
  <c r="P3" i="19" s="1"/>
  <c r="AB88" i="18"/>
  <c r="AX88" i="18" s="1"/>
  <c r="AW88" i="18"/>
  <c r="AW94" i="18"/>
  <c r="AV73" i="18"/>
  <c r="AW85" i="18"/>
  <c r="BO13" i="19"/>
  <c r="BY13" i="19"/>
  <c r="AZ13" i="19"/>
  <c r="AG16" i="19"/>
  <c r="BB16" i="19"/>
  <c r="AX20" i="19"/>
  <c r="BK22" i="19"/>
  <c r="AZ9" i="19"/>
  <c r="AW12" i="19"/>
  <c r="AV12" i="19"/>
  <c r="BK17" i="19"/>
  <c r="AX21" i="19"/>
  <c r="BE24" i="19"/>
  <c r="AV33" i="19"/>
  <c r="AR47" i="19"/>
  <c r="BN47" i="19" s="1"/>
  <c r="BM47" i="19"/>
  <c r="BI9" i="19"/>
  <c r="BM12" i="19"/>
  <c r="AR15" i="19"/>
  <c r="BN15" i="19" s="1"/>
  <c r="BM15" i="19"/>
  <c r="BG21" i="19"/>
  <c r="AV25" i="19"/>
  <c r="AI5" i="19"/>
  <c r="L2" i="19"/>
  <c r="L3" i="19" s="1"/>
  <c r="BG8" i="19"/>
  <c r="BI11" i="19"/>
  <c r="BE17" i="19"/>
  <c r="BM17" i="19"/>
  <c r="E2" i="19"/>
  <c r="E3" i="19" s="1"/>
  <c r="AB5" i="19"/>
  <c r="AZ8" i="19"/>
  <c r="AE14" i="19"/>
  <c r="BA14" i="19" s="1"/>
  <c r="AX17" i="19"/>
  <c r="BM19" i="19"/>
  <c r="AR23" i="19"/>
  <c r="BN23" i="19" s="1"/>
  <c r="BM23" i="19"/>
  <c r="N2" i="19"/>
  <c r="N3" i="19" s="1"/>
  <c r="AK5" i="19"/>
  <c r="AE8" i="19"/>
  <c r="BA8" i="19" s="1"/>
  <c r="BY17" i="19"/>
  <c r="BO17" i="19"/>
  <c r="BC20" i="19"/>
  <c r="AW24" i="19"/>
  <c r="BL33" i="19"/>
  <c r="O2" i="19"/>
  <c r="O3" i="19" s="1"/>
  <c r="AL5" i="19"/>
  <c r="BL11" i="19"/>
  <c r="BK14" i="19"/>
  <c r="BG18" i="19"/>
  <c r="Z21" i="19"/>
  <c r="BJ25" i="19"/>
  <c r="BI25" i="19"/>
  <c r="BE30" i="19"/>
  <c r="AW33" i="19"/>
  <c r="AY36" i="19"/>
  <c r="BF41" i="19"/>
  <c r="BH44" i="19"/>
  <c r="AM75" i="19"/>
  <c r="BI75" i="19" s="1"/>
  <c r="BH75" i="19"/>
  <c r="AV27" i="19"/>
  <c r="AX30" i="19"/>
  <c r="BN32" i="19"/>
  <c r="BI35" i="19"/>
  <c r="BY38" i="19"/>
  <c r="BG41" i="19"/>
  <c r="AE44" i="19"/>
  <c r="BA44" i="19" s="1"/>
  <c r="BY47" i="19"/>
  <c r="BL22" i="19"/>
  <c r="AX26" i="19"/>
  <c r="BK28" i="19"/>
  <c r="BY31" i="19"/>
  <c r="BO31" i="19"/>
  <c r="BE34" i="19"/>
  <c r="AZ38" i="19"/>
  <c r="AX42" i="19"/>
  <c r="AY49" i="19"/>
  <c r="BG26" i="19"/>
  <c r="AE29" i="19"/>
  <c r="AZ33" i="19"/>
  <c r="AG36" i="19"/>
  <c r="BC36" i="19" s="1"/>
  <c r="AE40" i="19"/>
  <c r="BA40" i="19" s="1"/>
  <c r="BE43" i="19"/>
  <c r="BJ29" i="19"/>
  <c r="BC46" i="19"/>
  <c r="BD50" i="19"/>
  <c r="BB25" i="19"/>
  <c r="BN28" i="19"/>
  <c r="AR35" i="19"/>
  <c r="BN35" i="19" s="1"/>
  <c r="BM35" i="19"/>
  <c r="AW44" i="19"/>
  <c r="BL46" i="19"/>
  <c r="BJ49" i="19"/>
  <c r="AR36" i="19"/>
  <c r="BN36" i="19" s="1"/>
  <c r="BM36" i="19"/>
  <c r="BD39" i="19"/>
  <c r="AK45" i="19"/>
  <c r="BG45" i="19" s="1"/>
  <c r="BF45" i="19"/>
  <c r="AV48" i="19"/>
  <c r="BG92" i="19"/>
  <c r="BY55" i="19"/>
  <c r="BO55" i="19"/>
  <c r="AX59" i="19"/>
  <c r="AE62" i="19"/>
  <c r="BA62" i="19" s="1"/>
  <c r="AV68" i="19"/>
  <c r="AZ71" i="19"/>
  <c r="BL51" i="19"/>
  <c r="AZ55" i="19"/>
  <c r="BH58" i="19"/>
  <c r="BN64" i="19"/>
  <c r="BY67" i="19"/>
  <c r="BD70" i="19"/>
  <c r="BC70" i="19"/>
  <c r="AK73" i="19"/>
  <c r="BG73" i="19" s="1"/>
  <c r="BF73" i="19"/>
  <c r="BE51" i="19"/>
  <c r="BK57" i="19"/>
  <c r="BD61" i="19"/>
  <c r="AM67" i="19"/>
  <c r="BI67" i="19" s="1"/>
  <c r="BH67" i="19"/>
  <c r="BY73" i="19"/>
  <c r="BO73" i="19"/>
  <c r="AK77" i="19"/>
  <c r="BG77" i="19" s="1"/>
  <c r="BF77" i="19"/>
  <c r="BL57" i="19"/>
  <c r="BE61" i="19"/>
  <c r="BE70" i="19"/>
  <c r="BM57" i="19"/>
  <c r="AX61" i="19"/>
  <c r="BK63" i="19"/>
  <c r="AQ66" i="19"/>
  <c r="BL66" i="19"/>
  <c r="AX70" i="19"/>
  <c r="AZ76" i="19"/>
  <c r="BG52" i="19"/>
  <c r="AV55" i="19"/>
  <c r="AS57" i="19"/>
  <c r="BN57" i="19"/>
  <c r="AV63" i="19"/>
  <c r="BE66" i="19"/>
  <c r="AE76" i="19"/>
  <c r="BA76" i="19" s="1"/>
  <c r="AR94" i="19"/>
  <c r="BN94" i="19" s="1"/>
  <c r="BM94" i="19"/>
  <c r="AW54" i="19"/>
  <c r="AY57" i="19"/>
  <c r="BL59" i="19"/>
  <c r="BY62" i="19"/>
  <c r="BI65" i="19"/>
  <c r="AV72" i="19"/>
  <c r="AY75" i="19"/>
  <c r="AR104" i="19"/>
  <c r="BN104" i="19" s="1"/>
  <c r="BM104" i="19"/>
  <c r="AZ79" i="19"/>
  <c r="AV82" i="19"/>
  <c r="BG85" i="19"/>
  <c r="AV88" i="19"/>
  <c r="BO97" i="19"/>
  <c r="BY97" i="19"/>
  <c r="BJ100" i="19"/>
  <c r="BY103" i="19"/>
  <c r="BG81" i="19"/>
  <c r="AE84" i="19"/>
  <c r="BA84" i="19" s="1"/>
  <c r="BF87" i="19"/>
  <c r="BG93" i="19"/>
  <c r="BE99" i="19"/>
  <c r="AM102" i="19"/>
  <c r="BI102" i="19" s="1"/>
  <c r="BH102" i="19"/>
  <c r="AZ80" i="19"/>
  <c r="BD83" i="19"/>
  <c r="AY87" i="19"/>
  <c r="BL89" i="19"/>
  <c r="BJ92" i="19"/>
  <c r="AX99" i="19"/>
  <c r="AE102" i="19"/>
  <c r="BA102" i="19" s="1"/>
  <c r="AR76" i="19"/>
  <c r="BN76" i="19" s="1"/>
  <c r="BM76" i="19"/>
  <c r="BC79" i="19"/>
  <c r="BY82" i="19"/>
  <c r="AW89" i="19"/>
  <c r="BL91" i="19"/>
  <c r="AX95" i="19"/>
  <c r="AZ98" i="19"/>
  <c r="BI104" i="19"/>
  <c r="BD78" i="19"/>
  <c r="BJ81" i="19"/>
  <c r="BL84" i="19"/>
  <c r="AZ88" i="19"/>
  <c r="AW91" i="19"/>
  <c r="AK100" i="19"/>
  <c r="BG100" i="19" s="1"/>
  <c r="BF100" i="19"/>
  <c r="BE77" i="19"/>
  <c r="AY83" i="19"/>
  <c r="BL85" i="19"/>
  <c r="AY89" i="19"/>
  <c r="BD97" i="19"/>
  <c r="BY100" i="19"/>
  <c r="BO100" i="19"/>
  <c r="AV81" i="19"/>
  <c r="BF84" i="19"/>
  <c r="AM90" i="19"/>
  <c r="BI90" i="19" s="1"/>
  <c r="BH90" i="19"/>
  <c r="BG96" i="19"/>
  <c r="BE102" i="19"/>
  <c r="BF15" i="19"/>
  <c r="AV18" i="19"/>
  <c r="AZ21" i="19"/>
  <c r="BK26" i="19"/>
  <c r="AR40" i="19"/>
  <c r="BN40" i="19" s="1"/>
  <c r="BM40" i="19"/>
  <c r="AJ5" i="19"/>
  <c r="M2" i="19"/>
  <c r="M3" i="19" s="1"/>
  <c r="AM8" i="19"/>
  <c r="BI8" i="19" s="1"/>
  <c r="BH8" i="19"/>
  <c r="BJ11" i="19"/>
  <c r="BF17" i="19"/>
  <c r="AG34" i="19"/>
  <c r="BC34" i="19" s="1"/>
  <c r="BB34" i="19"/>
  <c r="AS5" i="19"/>
  <c r="V2" i="19"/>
  <c r="V3" i="19" s="1"/>
  <c r="BK11" i="19"/>
  <c r="AZ15" i="19"/>
  <c r="AX18" i="19"/>
  <c r="BK20" i="19"/>
  <c r="AR24" i="19"/>
  <c r="BN24" i="19" s="1"/>
  <c r="BM24" i="19"/>
  <c r="AV103" i="18"/>
  <c r="AY6" i="19"/>
  <c r="AW9" i="19"/>
  <c r="AE12" i="19"/>
  <c r="AE15" i="19"/>
  <c r="BO18" i="19"/>
  <c r="BY18" i="19"/>
  <c r="BC21" i="19"/>
  <c r="BD42" i="19"/>
  <c r="BC42" i="19"/>
  <c r="AW25" i="19"/>
  <c r="BK27" i="19"/>
  <c r="BM30" i="19"/>
  <c r="BE33" i="19"/>
  <c r="BH36" i="19"/>
  <c r="BG36" i="19"/>
  <c r="AX39" i="19"/>
  <c r="BN41" i="19"/>
  <c r="AZ45" i="19"/>
  <c r="AX48" i="19"/>
  <c r="BY24" i="19"/>
  <c r="BF30" i="19"/>
  <c r="AX33" i="19"/>
  <c r="AZ36" i="19"/>
  <c r="AY39" i="19"/>
  <c r="BY41" i="19"/>
  <c r="BO41" i="19"/>
  <c r="BI44" i="19"/>
  <c r="AY48" i="19"/>
  <c r="BF26" i="19"/>
  <c r="AZ29" i="19"/>
  <c r="AY32" i="19"/>
  <c r="AR34" i="19"/>
  <c r="BN34" i="19" s="1"/>
  <c r="BM34" i="19"/>
  <c r="BH38" i="19"/>
  <c r="BF42" i="19"/>
  <c r="BY26" i="19"/>
  <c r="BI29" i="19"/>
  <c r="AM33" i="19"/>
  <c r="BI33" i="19" s="1"/>
  <c r="BJ36" i="19"/>
  <c r="BI40" i="19"/>
  <c r="AR43" i="19"/>
  <c r="BN43" i="19" s="1"/>
  <c r="BM43" i="19"/>
  <c r="BY51" i="19"/>
  <c r="AE30" i="19"/>
  <c r="BA30" i="19" s="1"/>
  <c r="AY34" i="19"/>
  <c r="BK36" i="19"/>
  <c r="BJ40" i="19"/>
  <c r="AV44" i="19"/>
  <c r="BK46" i="19"/>
  <c r="BJ32" i="19"/>
  <c r="AV36" i="19"/>
  <c r="BK38" i="19"/>
  <c r="BE44" i="19"/>
  <c r="AV37" i="19"/>
  <c r="BL39" i="19"/>
  <c r="BD48" i="19"/>
  <c r="AW50" i="19"/>
  <c r="AZ53" i="19"/>
  <c r="BF59" i="19"/>
  <c r="BI62" i="19"/>
  <c r="BC65" i="19"/>
  <c r="BD68" i="19"/>
  <c r="BH71" i="19"/>
  <c r="BC74" i="19"/>
  <c r="BH55" i="19"/>
  <c r="AY59" i="19"/>
  <c r="BK61" i="19"/>
  <c r="AV65" i="19"/>
  <c r="AW68" i="19"/>
  <c r="BK70" i="19"/>
  <c r="BN73" i="19"/>
  <c r="BY78" i="19"/>
  <c r="AR51" i="19"/>
  <c r="BN51" i="19" s="1"/>
  <c r="BM51" i="19"/>
  <c r="AF55" i="19"/>
  <c r="BB55" i="19" s="1"/>
  <c r="BA55" i="19"/>
  <c r="AE58" i="19"/>
  <c r="BA58" i="19" s="1"/>
  <c r="BL61" i="19"/>
  <c r="BY64" i="19"/>
  <c r="BO64" i="19"/>
  <c r="AX68" i="19"/>
  <c r="BL70" i="19"/>
  <c r="AW74" i="19"/>
  <c r="AW52" i="19"/>
  <c r="AR61" i="19"/>
  <c r="BN61" i="19" s="1"/>
  <c r="BM61" i="19"/>
  <c r="AX65" i="19"/>
  <c r="AY68" i="19"/>
  <c r="AR70" i="19"/>
  <c r="BN70" i="19" s="1"/>
  <c r="BM70" i="19"/>
  <c r="AX74" i="19"/>
  <c r="AY78" i="19"/>
  <c r="BF61" i="19"/>
  <c r="BA64" i="19"/>
  <c r="BF70" i="19"/>
  <c r="BI73" i="19"/>
  <c r="BJ77" i="19"/>
  <c r="BI77" i="19"/>
  <c r="BY52" i="19"/>
  <c r="BD55" i="19"/>
  <c r="AV58" i="19"/>
  <c r="BK60" i="19"/>
  <c r="BD63" i="19"/>
  <c r="AY70" i="19"/>
  <c r="BK72" i="19"/>
  <c r="BE54" i="19"/>
  <c r="AV60" i="19"/>
  <c r="AW63" i="19"/>
  <c r="AX66" i="19"/>
  <c r="AE69" i="19"/>
  <c r="BA69" i="19" s="1"/>
  <c r="BG75" i="19"/>
  <c r="BL75" i="19"/>
  <c r="BH79" i="19"/>
  <c r="BY85" i="19"/>
  <c r="AZ92" i="19"/>
  <c r="AW98" i="19"/>
  <c r="AZ101" i="19"/>
  <c r="AX104" i="19"/>
  <c r="BY81" i="19"/>
  <c r="BI84" i="19"/>
  <c r="BY93" i="19"/>
  <c r="BO93" i="19"/>
  <c r="AR99" i="19"/>
  <c r="BN99" i="19" s="1"/>
  <c r="BM99" i="19"/>
  <c r="AZ103" i="19"/>
  <c r="BL76" i="19"/>
  <c r="BL83" i="19"/>
  <c r="BG87" i="19"/>
  <c r="AV90" i="19"/>
  <c r="AZ93" i="19"/>
  <c r="BC96" i="19"/>
  <c r="BF99" i="19"/>
  <c r="BK79" i="19"/>
  <c r="AW83" i="19"/>
  <c r="BA86" i="19"/>
  <c r="BE89" i="19"/>
  <c r="AK95" i="19"/>
  <c r="BG95" i="19" s="1"/>
  <c r="BF95" i="19"/>
  <c r="BH98" i="19"/>
  <c r="BC101" i="19"/>
  <c r="AX76" i="19"/>
  <c r="BL78" i="19"/>
  <c r="AZ82" i="19"/>
  <c r="AM88" i="19"/>
  <c r="BI88" i="19" s="1"/>
  <c r="BH88" i="19"/>
  <c r="BE91" i="19"/>
  <c r="BN100" i="19"/>
  <c r="BM77" i="19"/>
  <c r="BG83" i="19"/>
  <c r="BG89" i="19"/>
  <c r="AW92" i="19"/>
  <c r="BK94" i="19"/>
  <c r="BL97" i="19"/>
  <c r="AW101" i="19"/>
  <c r="BL103" i="19"/>
  <c r="BD81" i="19"/>
  <c r="AY91" i="19"/>
  <c r="BL93" i="19"/>
  <c r="BY96" i="19"/>
  <c r="BM102" i="19"/>
  <c r="AR5" i="19"/>
  <c r="U2" i="19"/>
  <c r="U3" i="19" s="1"/>
  <c r="AY12" i="19"/>
  <c r="AY15" i="19"/>
  <c r="BN17" i="19"/>
  <c r="AX6" i="19"/>
  <c r="AZ12" i="19"/>
  <c r="BH15" i="19"/>
  <c r="BF18" i="19"/>
  <c r="AK63" i="19"/>
  <c r="BG63" i="19" s="1"/>
  <c r="BF63" i="19"/>
  <c r="BG6" i="19"/>
  <c r="BE9" i="19"/>
  <c r="BI12" i="19"/>
  <c r="BI15" i="19"/>
  <c r="AY19" i="19"/>
  <c r="AM28" i="19"/>
  <c r="BI28" i="19" s="1"/>
  <c r="BH28" i="19"/>
  <c r="BE25" i="19"/>
  <c r="AE28" i="19"/>
  <c r="BA28" i="19" s="1"/>
  <c r="AW31" i="19"/>
  <c r="BN33" i="19"/>
  <c r="BM33" i="19"/>
  <c r="BY36" i="19"/>
  <c r="AK39" i="19"/>
  <c r="BG39" i="19" s="1"/>
  <c r="BF39" i="19"/>
  <c r="AV42" i="19"/>
  <c r="AM45" i="19"/>
  <c r="BI45" i="19" s="1"/>
  <c r="BF48" i="19"/>
  <c r="AX25" i="19"/>
  <c r="BL27" i="19"/>
  <c r="BN30" i="19"/>
  <c r="AK33" i="19"/>
  <c r="BG33" i="19" s="1"/>
  <c r="BF33" i="19"/>
  <c r="AW42" i="19"/>
  <c r="AE45" i="19"/>
  <c r="BA45" i="19" s="1"/>
  <c r="BG48" i="19"/>
  <c r="BJ23" i="19"/>
  <c r="BG32" i="19"/>
  <c r="AZ39" i="19"/>
  <c r="BN42" i="19"/>
  <c r="AE46" i="19"/>
  <c r="BA46" i="19" s="1"/>
  <c r="BY49" i="19"/>
  <c r="BK23" i="19"/>
  <c r="AX27" i="19"/>
  <c r="AZ30" i="19"/>
  <c r="AX34" i="19"/>
  <c r="AE37" i="19"/>
  <c r="AE41" i="19"/>
  <c r="BA41" i="19" s="1"/>
  <c r="AE47" i="19"/>
  <c r="BA47" i="19" s="1"/>
  <c r="BI30" i="19"/>
  <c r="BG34" i="19"/>
  <c r="AG41" i="19"/>
  <c r="BC41" i="19" s="1"/>
  <c r="BD44" i="19"/>
  <c r="AE26" i="19"/>
  <c r="BC33" i="19"/>
  <c r="BK41" i="19"/>
  <c r="BM44" i="19"/>
  <c r="BD47" i="19"/>
  <c r="BC47" i="19"/>
  <c r="AR67" i="19"/>
  <c r="BN67" i="19" s="1"/>
  <c r="BM67" i="19"/>
  <c r="BD37" i="19"/>
  <c r="AV40" i="19"/>
  <c r="AZ43" i="19"/>
  <c r="BL48" i="19"/>
  <c r="BE50" i="19"/>
  <c r="BJ56" i="19"/>
  <c r="AY63" i="19"/>
  <c r="BK65" i="19"/>
  <c r="BL68" i="19"/>
  <c r="AX72" i="19"/>
  <c r="BK74" i="19"/>
  <c r="BC52" i="19"/>
  <c r="BG59" i="19"/>
  <c r="AG62" i="19"/>
  <c r="BC62" i="19" s="1"/>
  <c r="BD65" i="19"/>
  <c r="BE68" i="19"/>
  <c r="AE71" i="19"/>
  <c r="AV74" i="19"/>
  <c r="BG79" i="19"/>
  <c r="AV52" i="19"/>
  <c r="BI55" i="19"/>
  <c r="BI58" i="19"/>
  <c r="AW65" i="19"/>
  <c r="BF68" i="19"/>
  <c r="BE74" i="19"/>
  <c r="BE52" i="19"/>
  <c r="BJ55" i="19"/>
  <c r="BJ58" i="19"/>
  <c r="AV62" i="19"/>
  <c r="AK65" i="19"/>
  <c r="BG65" i="19" s="1"/>
  <c r="BF65" i="19"/>
  <c r="BG68" i="19"/>
  <c r="BF74" i="19"/>
  <c r="AV53" i="19"/>
  <c r="BK55" i="19"/>
  <c r="BC58" i="19"/>
  <c r="BI64" i="19"/>
  <c r="AY74" i="19"/>
  <c r="AW53" i="19"/>
  <c r="BL55" i="19"/>
  <c r="BD58" i="19"/>
  <c r="AY61" i="19"/>
  <c r="BL63" i="19"/>
  <c r="BG70" i="19"/>
  <c r="AR54" i="19"/>
  <c r="BN54" i="19" s="1"/>
  <c r="BM54" i="19"/>
  <c r="BD60" i="19"/>
  <c r="BE63" i="19"/>
  <c r="BF66" i="19"/>
  <c r="BL72" i="19"/>
  <c r="AG76" i="19"/>
  <c r="BC76" i="19" s="1"/>
  <c r="AX80" i="19"/>
  <c r="BL82" i="19"/>
  <c r="AX86" i="19"/>
  <c r="AQ88" i="19"/>
  <c r="BM88" i="19" s="1"/>
  <c r="BL88" i="19"/>
  <c r="BH92" i="19"/>
  <c r="BE98" i="19"/>
  <c r="BH101" i="19"/>
  <c r="BF104" i="19"/>
  <c r="AW82" i="19"/>
  <c r="AZ85" i="19"/>
  <c r="AW88" i="19"/>
  <c r="BK90" i="19"/>
  <c r="AY94" i="19"/>
  <c r="AZ97" i="19"/>
  <c r="AG77" i="19"/>
  <c r="BC77" i="19" s="1"/>
  <c r="BB77" i="19"/>
  <c r="AZ81" i="19"/>
  <c r="BY87" i="19"/>
  <c r="BD90" i="19"/>
  <c r="AM93" i="19"/>
  <c r="BI93" i="19" s="1"/>
  <c r="BH93" i="19"/>
  <c r="BK96" i="19"/>
  <c r="AE103" i="19"/>
  <c r="BA103" i="19" s="1"/>
  <c r="AE80" i="19"/>
  <c r="BE83" i="19"/>
  <c r="BI86" i="19"/>
  <c r="BM89" i="19"/>
  <c r="BC92" i="19"/>
  <c r="BO95" i="19"/>
  <c r="BN95" i="19"/>
  <c r="AY99" i="19"/>
  <c r="BK101" i="19"/>
  <c r="BF76" i="19"/>
  <c r="AV79" i="19"/>
  <c r="BH82" i="19"/>
  <c r="AX89" i="19"/>
  <c r="AR91" i="19"/>
  <c r="BN91" i="19" s="1"/>
  <c r="BM91" i="19"/>
  <c r="AY95" i="19"/>
  <c r="BK97" i="19"/>
  <c r="AV101" i="19"/>
  <c r="BK103" i="19"/>
  <c r="BK80" i="19"/>
  <c r="BY83" i="19"/>
  <c r="BO83" i="19"/>
  <c r="BC86" i="19"/>
  <c r="BY89" i="19"/>
  <c r="BO89" i="19"/>
  <c r="BE92" i="19"/>
  <c r="AZ95" i="19"/>
  <c r="BE101" i="19"/>
  <c r="BL81" i="19"/>
  <c r="AX85" i="19"/>
  <c r="AW85" i="19"/>
  <c r="BK87" i="19"/>
  <c r="AL91" i="19"/>
  <c r="BH91" i="19" s="1"/>
  <c r="BG91" i="19"/>
  <c r="AV94" i="19"/>
  <c r="AW97" i="19"/>
  <c r="AZ100" i="19"/>
  <c r="AW103" i="19"/>
  <c r="BY45" i="19"/>
  <c r="AW6" i="19"/>
  <c r="BG12" i="19"/>
  <c r="BG15" i="19"/>
  <c r="AW18" i="19"/>
  <c r="AE21" i="19"/>
  <c r="BA21" i="19" s="1"/>
  <c r="BD25" i="19"/>
  <c r="BC25" i="19"/>
  <c r="AF43" i="19"/>
  <c r="BF6" i="19"/>
  <c r="BH12" i="19"/>
  <c r="AY16" i="19"/>
  <c r="AO21" i="19"/>
  <c r="AW101" i="18"/>
  <c r="BY6" i="19"/>
  <c r="BO6" i="19"/>
  <c r="AR9" i="19"/>
  <c r="BM9" i="19"/>
  <c r="AX13" i="19"/>
  <c r="AZ16" i="19"/>
  <c r="AE22" i="19"/>
  <c r="BM25" i="19"/>
  <c r="BE31" i="19"/>
  <c r="AX37" i="19"/>
  <c r="AY46" i="19"/>
  <c r="BO48" i="19"/>
  <c r="BN48" i="19"/>
  <c r="AM57" i="19"/>
  <c r="BI57" i="19" s="1"/>
  <c r="BF25" i="19"/>
  <c r="AX31" i="19"/>
  <c r="AY37" i="19"/>
  <c r="BY39" i="19"/>
  <c r="BE42" i="19"/>
  <c r="AZ24" i="19"/>
  <c r="AW27" i="19"/>
  <c r="AY30" i="19"/>
  <c r="BY32" i="19"/>
  <c r="BO32" i="19"/>
  <c r="BJ35" i="19"/>
  <c r="AM39" i="19"/>
  <c r="BI39" i="19" s="1"/>
  <c r="AV43" i="19"/>
  <c r="BJ46" i="19"/>
  <c r="BI46" i="19"/>
  <c r="AE24" i="19"/>
  <c r="BF27" i="19"/>
  <c r="BH30" i="19"/>
  <c r="BF34" i="19"/>
  <c r="BI37" i="19"/>
  <c r="BI41" i="19"/>
  <c r="BI47" i="19"/>
  <c r="BY27" i="19"/>
  <c r="AE31" i="19"/>
  <c r="BA31" i="19" s="1"/>
  <c r="BY34" i="19"/>
  <c r="BJ37" i="19"/>
  <c r="BJ41" i="19"/>
  <c r="BL44" i="19"/>
  <c r="AO47" i="19"/>
  <c r="BK47" i="19" s="1"/>
  <c r="BJ47" i="19"/>
  <c r="BJ26" i="19"/>
  <c r="BI26" i="19"/>
  <c r="BK29" i="19"/>
  <c r="BL36" i="19"/>
  <c r="BC39" i="19"/>
  <c r="AE42" i="19"/>
  <c r="BA42" i="19" s="1"/>
  <c r="AW45" i="19"/>
  <c r="BL37" i="19"/>
  <c r="BD40" i="19"/>
  <c r="AM43" i="19"/>
  <c r="BI43" i="19" s="1"/>
  <c r="BE46" i="19"/>
  <c r="AR50" i="19"/>
  <c r="BN50" i="19" s="1"/>
  <c r="BM50" i="19"/>
  <c r="AY54" i="19"/>
  <c r="AX60" i="19"/>
  <c r="AZ66" i="19"/>
  <c r="AK72" i="19"/>
  <c r="BG72" i="19" s="1"/>
  <c r="BF72" i="19"/>
  <c r="AE75" i="19"/>
  <c r="BA75" i="19" s="1"/>
  <c r="AX50" i="19"/>
  <c r="BK52" i="19"/>
  <c r="BC56" i="19"/>
  <c r="BY59" i="19"/>
  <c r="BJ62" i="19"/>
  <c r="BL65" i="19"/>
  <c r="BM68" i="19"/>
  <c r="BI71" i="19"/>
  <c r="BD74" i="19"/>
  <c r="BD52" i="19"/>
  <c r="AV56" i="19"/>
  <c r="AE59" i="19"/>
  <c r="BA59" i="19" s="1"/>
  <c r="AZ59" i="19"/>
  <c r="BE65" i="19"/>
  <c r="BN68" i="19"/>
  <c r="BJ71" i="19"/>
  <c r="AR74" i="19"/>
  <c r="BN74" i="19" s="1"/>
  <c r="BM74" i="19"/>
  <c r="AK103" i="19"/>
  <c r="BG103" i="19" s="1"/>
  <c r="BF103" i="19"/>
  <c r="AR52" i="19"/>
  <c r="BN52" i="19" s="1"/>
  <c r="BM52" i="19"/>
  <c r="AW56" i="19"/>
  <c r="BN65" i="19"/>
  <c r="BY68" i="19"/>
  <c r="BO68" i="19"/>
  <c r="AX56" i="19"/>
  <c r="BK58" i="19"/>
  <c r="AW62" i="19"/>
  <c r="AY65" i="19"/>
  <c r="AZ68" i="19"/>
  <c r="AV71" i="19"/>
  <c r="BG74" i="19"/>
  <c r="BO79" i="19"/>
  <c r="BY79" i="19"/>
  <c r="BE53" i="19"/>
  <c r="AY56" i="19"/>
  <c r="BL58" i="19"/>
  <c r="BG61" i="19"/>
  <c r="BB64" i="19"/>
  <c r="BY70" i="19"/>
  <c r="BJ73" i="19"/>
  <c r="AW55" i="19"/>
  <c r="AW58" i="19"/>
  <c r="BL60" i="19"/>
  <c r="AR63" i="19"/>
  <c r="BN63" i="19" s="1"/>
  <c r="BM63" i="19"/>
  <c r="AZ70" i="19"/>
  <c r="BY77" i="19"/>
  <c r="BO77" i="19"/>
  <c r="BJ76" i="19"/>
  <c r="AK80" i="19"/>
  <c r="BG80" i="19" s="1"/>
  <c r="BF80" i="19"/>
  <c r="BF86" i="19"/>
  <c r="AX93" i="19"/>
  <c r="BK95" i="19"/>
  <c r="BM98" i="19"/>
  <c r="AY102" i="19"/>
  <c r="BE82" i="19"/>
  <c r="AM85" i="19"/>
  <c r="BI85" i="19" s="1"/>
  <c r="BH85" i="19"/>
  <c r="BE88" i="19"/>
  <c r="BG94" i="19"/>
  <c r="BH97" i="19"/>
  <c r="BC100" i="19"/>
  <c r="AY104" i="19"/>
  <c r="BH81" i="19"/>
  <c r="BJ84" i="19"/>
  <c r="AX88" i="19"/>
  <c r="BL90" i="19"/>
  <c r="AZ94" i="19"/>
  <c r="AE97" i="19"/>
  <c r="BI103" i="19"/>
  <c r="BK77" i="19"/>
  <c r="BI80" i="19"/>
  <c r="BM83" i="19"/>
  <c r="AZ87" i="19"/>
  <c r="AW90" i="19"/>
  <c r="BK92" i="19"/>
  <c r="AV96" i="19"/>
  <c r="BG99" i="19"/>
  <c r="BB102" i="19"/>
  <c r="BD79" i="19"/>
  <c r="AX83" i="19"/>
  <c r="BK85" i="19"/>
  <c r="BF89" i="19"/>
  <c r="AE98" i="19"/>
  <c r="BA98" i="19" s="1"/>
  <c r="BD101" i="19"/>
  <c r="BE78" i="19"/>
  <c r="AW84" i="19"/>
  <c r="BK86" i="19"/>
  <c r="AY90" i="19"/>
  <c r="BM92" i="19"/>
  <c r="AM95" i="19"/>
  <c r="BI95" i="19" s="1"/>
  <c r="BJ98" i="19"/>
  <c r="BM101" i="19"/>
  <c r="BC104" i="19"/>
  <c r="AG82" i="19"/>
  <c r="BC82" i="19" s="1"/>
  <c r="BE85" i="19"/>
  <c r="AG88" i="19"/>
  <c r="BC88" i="19" s="1"/>
  <c r="BY91" i="19"/>
  <c r="BD94" i="19"/>
  <c r="BE97" i="19"/>
  <c r="BE103" i="19"/>
  <c r="BL31" i="19"/>
  <c r="AB100" i="18"/>
  <c r="BE6" i="19"/>
  <c r="BK9" i="19"/>
  <c r="BY12" i="19"/>
  <c r="BY15" i="19"/>
  <c r="BE18" i="19"/>
  <c r="BN6" i="19"/>
  <c r="BL9" i="19"/>
  <c r="AW13" i="19"/>
  <c r="BG16" i="19"/>
  <c r="AX19" i="19"/>
  <c r="AZ22" i="19"/>
  <c r="AR39" i="19"/>
  <c r="BN39" i="19" s="1"/>
  <c r="BM39" i="19"/>
  <c r="AW98" i="18"/>
  <c r="AV104" i="18"/>
  <c r="AV7" i="19"/>
  <c r="AE10" i="19"/>
  <c r="AK13" i="19"/>
  <c r="BF13" i="19"/>
  <c r="AM16" i="19"/>
  <c r="BH16" i="19"/>
  <c r="BY19" i="19"/>
  <c r="BO19" i="19"/>
  <c r="BI22" i="19"/>
  <c r="AV30" i="19"/>
  <c r="AR59" i="19"/>
  <c r="BN59" i="19" s="1"/>
  <c r="BM59" i="19"/>
  <c r="AV26" i="19"/>
  <c r="AX29" i="19"/>
  <c r="BM31" i="19"/>
  <c r="BF37" i="19"/>
  <c r="AX40" i="19"/>
  <c r="BL42" i="19"/>
  <c r="BG46" i="19"/>
  <c r="AW49" i="19"/>
  <c r="BN25" i="19"/>
  <c r="BF31" i="19"/>
  <c r="AV34" i="19"/>
  <c r="BG37" i="19"/>
  <c r="AY40" i="19"/>
  <c r="BM42" i="19"/>
  <c r="AZ46" i="19"/>
  <c r="AX49" i="19"/>
  <c r="BH24" i="19"/>
  <c r="BE27" i="19"/>
  <c r="BG30" i="19"/>
  <c r="AY33" i="19"/>
  <c r="AE36" i="19"/>
  <c r="BA36" i="19" s="1"/>
  <c r="AZ40" i="19"/>
  <c r="BD43" i="19"/>
  <c r="AZ47" i="19"/>
  <c r="BJ24" i="19"/>
  <c r="BI24" i="19"/>
  <c r="AZ31" i="19"/>
  <c r="AE38" i="19"/>
  <c r="BA38" i="19" s="1"/>
  <c r="AY42" i="19"/>
  <c r="BK44" i="19"/>
  <c r="AE48" i="19"/>
  <c r="BA48" i="19" s="1"/>
  <c r="AW28" i="19"/>
  <c r="AV35" i="19"/>
  <c r="AG38" i="19"/>
  <c r="BC38" i="19" s="1"/>
  <c r="AZ42" i="19"/>
  <c r="AV45" i="19"/>
  <c r="AZ27" i="19"/>
  <c r="AG30" i="19"/>
  <c r="BC30" i="19" s="1"/>
  <c r="AZ34" i="19"/>
  <c r="BK39" i="19"/>
  <c r="BJ42" i="19"/>
  <c r="BE45" i="19"/>
  <c r="BY53" i="19"/>
  <c r="BO53" i="19"/>
  <c r="AV38" i="19"/>
  <c r="BL40" i="19"/>
  <c r="AX44" i="19"/>
  <c r="AR46" i="19"/>
  <c r="BN46" i="19" s="1"/>
  <c r="BM46" i="19"/>
  <c r="BY66" i="19"/>
  <c r="BG54" i="19"/>
  <c r="BF60" i="19"/>
  <c r="BY63" i="19"/>
  <c r="BH66" i="19"/>
  <c r="BC69" i="19"/>
  <c r="BN72" i="19"/>
  <c r="BF50" i="19"/>
  <c r="AE53" i="19"/>
  <c r="BA53" i="19" s="1"/>
  <c r="BK56" i="19"/>
  <c r="AY60" i="19"/>
  <c r="AZ63" i="19"/>
  <c r="AE66" i="19"/>
  <c r="AV69" i="19"/>
  <c r="AY72" i="19"/>
  <c r="BL74" i="19"/>
  <c r="AY50" i="19"/>
  <c r="BL52" i="19"/>
  <c r="BD56" i="19"/>
  <c r="BH59" i="19"/>
  <c r="BK62" i="19"/>
  <c r="BM65" i="19"/>
  <c r="AW69" i="19"/>
  <c r="AZ72" i="19"/>
  <c r="AR81" i="19"/>
  <c r="BN81" i="19" s="1"/>
  <c r="BM81" i="19"/>
  <c r="AE50" i="19"/>
  <c r="AZ50" i="19"/>
  <c r="BE56" i="19"/>
  <c r="BI59" i="19"/>
  <c r="BL62" i="19"/>
  <c r="AX69" i="19"/>
  <c r="BK71" i="19"/>
  <c r="AV75" i="19"/>
  <c r="BL53" i="19"/>
  <c r="BF56" i="19"/>
  <c r="AG59" i="19"/>
  <c r="BC59" i="19" s="1"/>
  <c r="BE62" i="19"/>
  <c r="AM68" i="19"/>
  <c r="BI68" i="19" s="1"/>
  <c r="BH68" i="19"/>
  <c r="BD71" i="19"/>
  <c r="BY74" i="19"/>
  <c r="BJ50" i="19"/>
  <c r="BM53" i="19"/>
  <c r="BG56" i="19"/>
  <c r="BY61" i="19"/>
  <c r="BJ64" i="19"/>
  <c r="BK67" i="19"/>
  <c r="AW71" i="19"/>
  <c r="AZ74" i="19"/>
  <c r="AM52" i="19"/>
  <c r="BI52" i="19" s="1"/>
  <c r="BH52" i="19"/>
  <c r="BE55" i="19"/>
  <c r="BE58" i="19"/>
  <c r="AZ61" i="19"/>
  <c r="AV67" i="19"/>
  <c r="AM70" i="19"/>
  <c r="BI70" i="19" s="1"/>
  <c r="BH70" i="19"/>
  <c r="BG78" i="19"/>
  <c r="AZ77" i="19"/>
  <c r="BN80" i="19"/>
  <c r="BO86" i="19"/>
  <c r="BN86" i="19"/>
  <c r="BF93" i="19"/>
  <c r="AE96" i="19"/>
  <c r="BA96" i="19" s="1"/>
  <c r="AV99" i="19"/>
  <c r="BG102" i="19"/>
  <c r="AY80" i="19"/>
  <c r="AR82" i="19"/>
  <c r="BN82" i="19" s="1"/>
  <c r="BM82" i="19"/>
  <c r="AY86" i="19"/>
  <c r="BJ91" i="19"/>
  <c r="BY94" i="19"/>
  <c r="AX98" i="19"/>
  <c r="BK100" i="19"/>
  <c r="BG104" i="19"/>
  <c r="BB78" i="19"/>
  <c r="AX82" i="19"/>
  <c r="AE85" i="19"/>
  <c r="BA85" i="19" s="1"/>
  <c r="BF88" i="19"/>
  <c r="AM94" i="19"/>
  <c r="BI94" i="19" s="1"/>
  <c r="BH94" i="19"/>
  <c r="BJ97" i="19"/>
  <c r="BI97" i="19"/>
  <c r="BD100" i="19"/>
  <c r="AZ104" i="19"/>
  <c r="AE81" i="19"/>
  <c r="BH87" i="19"/>
  <c r="BE90" i="19"/>
  <c r="AE93" i="19"/>
  <c r="BD96" i="19"/>
  <c r="BY99" i="19"/>
  <c r="AV77" i="19"/>
  <c r="BL79" i="19"/>
  <c r="BF83" i="19"/>
  <c r="BB86" i="19"/>
  <c r="BN89" i="19"/>
  <c r="BD92" i="19"/>
  <c r="BY95" i="19"/>
  <c r="BI98" i="19"/>
  <c r="BL101" i="19"/>
  <c r="BJ104" i="19"/>
  <c r="AR78" i="19"/>
  <c r="BN78" i="19" s="1"/>
  <c r="BM78" i="19"/>
  <c r="BE84" i="19"/>
  <c r="AG87" i="19"/>
  <c r="BC87" i="19" s="1"/>
  <c r="BG90" i="19"/>
  <c r="AX96" i="19"/>
  <c r="AE99" i="19"/>
  <c r="BA99" i="19" s="1"/>
  <c r="AV102" i="19"/>
  <c r="BK104" i="19"/>
  <c r="BJ82" i="19"/>
  <c r="AR85" i="19"/>
  <c r="BN85" i="19" s="1"/>
  <c r="BM85" i="19"/>
  <c r="AX92" i="19"/>
  <c r="BL94" i="19"/>
  <c r="BM97" i="19"/>
  <c r="AX101" i="19"/>
  <c r="AR103" i="19"/>
  <c r="BN103" i="19" s="1"/>
  <c r="BM103" i="19"/>
  <c r="BM16" i="19"/>
  <c r="BD19" i="19"/>
  <c r="AY23" i="19"/>
  <c r="AE57" i="19"/>
  <c r="AZ57" i="19"/>
  <c r="BM6" i="19"/>
  <c r="AY10" i="19"/>
  <c r="AV13" i="19"/>
  <c r="AX16" i="19"/>
  <c r="BN18" i="19"/>
  <c r="BM18" i="19"/>
  <c r="AY22" i="19"/>
  <c r="AZ28" i="19"/>
  <c r="AZ10" i="19"/>
  <c r="BE13" i="19"/>
  <c r="BY16" i="19"/>
  <c r="BO16" i="19"/>
  <c r="AK19" i="19"/>
  <c r="BF19" i="19"/>
  <c r="BH22" i="19"/>
  <c r="BD7" i="19"/>
  <c r="BN13" i="19"/>
  <c r="AZ17" i="19"/>
  <c r="AV20" i="19"/>
  <c r="BH23" i="19"/>
  <c r="BD26" i="19"/>
  <c r="BF29" i="19"/>
  <c r="AW32" i="19"/>
  <c r="BK34" i="19"/>
  <c r="AK40" i="19"/>
  <c r="BG40" i="19" s="1"/>
  <c r="BF40" i="19"/>
  <c r="BY46" i="19"/>
  <c r="BE49" i="19"/>
  <c r="AW26" i="19"/>
  <c r="AY29" i="19"/>
  <c r="BN31" i="19"/>
  <c r="BY37" i="19"/>
  <c r="BH46" i="19"/>
  <c r="AK49" i="19"/>
  <c r="BG49" i="19" s="1"/>
  <c r="BF49" i="19"/>
  <c r="AY25" i="19"/>
  <c r="AR27" i="19"/>
  <c r="BN27" i="19" s="1"/>
  <c r="BM27" i="19"/>
  <c r="BY30" i="19"/>
  <c r="BO30" i="19"/>
  <c r="BI36" i="19"/>
  <c r="BL43" i="19"/>
  <c r="BH47" i="19"/>
  <c r="AE52" i="19"/>
  <c r="BA52" i="19" s="1"/>
  <c r="AZ25" i="19"/>
  <c r="AV28" i="19"/>
  <c r="AM31" i="19"/>
  <c r="BI31" i="19" s="1"/>
  <c r="BH31" i="19"/>
  <c r="BI38" i="19"/>
  <c r="AL42" i="19"/>
  <c r="BH42" i="19" s="1"/>
  <c r="BG42" i="19"/>
  <c r="BE28" i="19"/>
  <c r="AE32" i="19"/>
  <c r="BJ38" i="19"/>
  <c r="BD45" i="19"/>
  <c r="BJ61" i="19"/>
  <c r="BI61" i="19"/>
  <c r="AM27" i="19"/>
  <c r="BI27" i="19" s="1"/>
  <c r="BH27" i="19"/>
  <c r="BJ30" i="19"/>
  <c r="BH34" i="19"/>
  <c r="AY43" i="19"/>
  <c r="AR45" i="19"/>
  <c r="BN45" i="19" s="1"/>
  <c r="BM45" i="19"/>
  <c r="BC48" i="19"/>
  <c r="AV41" i="19"/>
  <c r="BF44" i="19"/>
  <c r="AV47" i="19"/>
  <c r="BK49" i="19"/>
  <c r="BD51" i="19"/>
  <c r="BC51" i="19"/>
  <c r="BY54" i="19"/>
  <c r="AY58" i="19"/>
  <c r="AW64" i="19"/>
  <c r="AX67" i="19"/>
  <c r="BK69" i="19"/>
  <c r="AW73" i="19"/>
  <c r="BI76" i="19"/>
  <c r="BI53" i="19"/>
  <c r="BG60" i="19"/>
  <c r="AM63" i="19"/>
  <c r="BI63" i="19" s="1"/>
  <c r="BJ66" i="19"/>
  <c r="BI66" i="19"/>
  <c r="BD69" i="19"/>
  <c r="BG50" i="19"/>
  <c r="AG53" i="19"/>
  <c r="BC53" i="19" s="1"/>
  <c r="BL56" i="19"/>
  <c r="AZ60" i="19"/>
  <c r="AF63" i="19"/>
  <c r="BB63" i="19" s="1"/>
  <c r="BA63" i="19"/>
  <c r="BE69" i="19"/>
  <c r="BH72" i="19"/>
  <c r="BC75" i="19"/>
  <c r="BH50" i="19"/>
  <c r="BM56" i="19"/>
  <c r="AF60" i="19"/>
  <c r="BB60" i="19" s="1"/>
  <c r="BA60" i="19"/>
  <c r="BF69" i="19"/>
  <c r="AE72" i="19"/>
  <c r="BA72" i="19" s="1"/>
  <c r="BD75" i="19"/>
  <c r="BN56" i="19"/>
  <c r="BJ59" i="19"/>
  <c r="AR62" i="19"/>
  <c r="BN62" i="19" s="1"/>
  <c r="BM62" i="19"/>
  <c r="BY65" i="19"/>
  <c r="BO65" i="19"/>
  <c r="AY69" i="19"/>
  <c r="BL71" i="19"/>
  <c r="AW75" i="19"/>
  <c r="AZ51" i="19"/>
  <c r="AV54" i="19"/>
  <c r="BY56" i="19"/>
  <c r="BO56" i="19"/>
  <c r="AX62" i="19"/>
  <c r="AZ65" i="19"/>
  <c r="AF68" i="19"/>
  <c r="BB68" i="19" s="1"/>
  <c r="BA68" i="19"/>
  <c r="BE71" i="19"/>
  <c r="AM74" i="19"/>
  <c r="BI74" i="19" s="1"/>
  <c r="BH74" i="19"/>
  <c r="AX53" i="19"/>
  <c r="BM55" i="19"/>
  <c r="AR58" i="19"/>
  <c r="BN58" i="19" s="1"/>
  <c r="BM58" i="19"/>
  <c r="BH61" i="19"/>
  <c r="BC64" i="19"/>
  <c r="BD67" i="19"/>
  <c r="AX71" i="19"/>
  <c r="BK73" i="19"/>
  <c r="AY79" i="19"/>
  <c r="AX81" i="19"/>
  <c r="AZ84" i="19"/>
  <c r="AW87" i="19"/>
  <c r="BN93" i="19"/>
  <c r="BJ96" i="19"/>
  <c r="BI96" i="19"/>
  <c r="BD99" i="19"/>
  <c r="BY102" i="19"/>
  <c r="BO102" i="19"/>
  <c r="BG86" i="19"/>
  <c r="AE92" i="19"/>
  <c r="BA92" i="19" s="1"/>
  <c r="BF98" i="19"/>
  <c r="AE101" i="19"/>
  <c r="BA101" i="19" s="1"/>
  <c r="BY104" i="19"/>
  <c r="BJ78" i="19"/>
  <c r="BF82" i="19"/>
  <c r="AY98" i="19"/>
  <c r="BL100" i="19"/>
  <c r="BH104" i="19"/>
  <c r="BC78" i="19"/>
  <c r="BI81" i="19"/>
  <c r="BC84" i="19"/>
  <c r="AY88" i="19"/>
  <c r="AR90" i="19"/>
  <c r="BN90" i="19" s="1"/>
  <c r="BM90" i="19"/>
  <c r="BL96" i="19"/>
  <c r="AG103" i="19"/>
  <c r="BC103" i="19" s="1"/>
  <c r="BN83" i="19"/>
  <c r="BJ86" i="19"/>
  <c r="AX90" i="19"/>
  <c r="BL92" i="19"/>
  <c r="AW96" i="19"/>
  <c r="AZ99" i="19"/>
  <c r="BG76" i="19"/>
  <c r="AW79" i="19"/>
  <c r="BK81" i="19"/>
  <c r="AR84" i="19"/>
  <c r="BN84" i="19" s="1"/>
  <c r="BM84" i="19"/>
  <c r="BJ87" i="19"/>
  <c r="BY90" i="19"/>
  <c r="BD93" i="19"/>
  <c r="BF96" i="19"/>
  <c r="AV80" i="19"/>
  <c r="AE83" i="19"/>
  <c r="AZ83" i="19"/>
  <c r="AV86" i="19"/>
  <c r="AZ89" i="19"/>
  <c r="BF92" i="19"/>
  <c r="AE95" i="19"/>
  <c r="BA95" i="19" s="1"/>
  <c r="BF101" i="19"/>
  <c r="AV104" i="19"/>
  <c r="AL10" i="19"/>
  <c r="BG10" i="19"/>
  <c r="BD13" i="19"/>
  <c r="BF16" i="19"/>
  <c r="AW19" i="19"/>
  <c r="BG22" i="19"/>
  <c r="BM13" i="19"/>
  <c r="AY17" i="19"/>
  <c r="BN19" i="19"/>
  <c r="AE23" i="19"/>
  <c r="AW29" i="19"/>
  <c r="AV102" i="18"/>
  <c r="AQ7" i="19"/>
  <c r="BM7" i="19" s="1"/>
  <c r="BL7" i="19"/>
  <c r="AV11" i="19"/>
  <c r="BD20" i="19"/>
  <c r="BY23" i="19"/>
  <c r="BJ34" i="19"/>
  <c r="AX24" i="19"/>
  <c r="BL26" i="19"/>
  <c r="BE32" i="19"/>
  <c r="AZ35" i="19"/>
  <c r="AX38" i="19"/>
  <c r="AX47" i="19"/>
  <c r="AR49" i="19"/>
  <c r="BN49" i="19" s="1"/>
  <c r="BM49" i="19"/>
  <c r="BE26" i="19"/>
  <c r="BH29" i="19"/>
  <c r="BG29" i="19"/>
  <c r="AX32" i="19"/>
  <c r="BL34" i="19"/>
  <c r="AY38" i="19"/>
  <c r="BY40" i="19"/>
  <c r="AY47" i="19"/>
  <c r="BG25" i="19"/>
  <c r="AY31" i="19"/>
  <c r="BY33" i="19"/>
  <c r="BO33" i="19"/>
  <c r="AZ37" i="19"/>
  <c r="AZ41" i="19"/>
  <c r="BC44" i="19"/>
  <c r="AZ48" i="19"/>
  <c r="BH25" i="19"/>
  <c r="BD28" i="19"/>
  <c r="AZ32" i="19"/>
  <c r="BD35" i="19"/>
  <c r="BC35" i="19"/>
  <c r="AE39" i="19"/>
  <c r="BA39" i="19" s="1"/>
  <c r="BY42" i="19"/>
  <c r="BO42" i="19"/>
  <c r="BC45" i="19"/>
  <c r="AZ49" i="19"/>
  <c r="AF61" i="19"/>
  <c r="BB61" i="19" s="1"/>
  <c r="BA61" i="19"/>
  <c r="BM28" i="19"/>
  <c r="BI32" i="19"/>
  <c r="BL35" i="19"/>
  <c r="AX43" i="19"/>
  <c r="BL45" i="19"/>
  <c r="AE49" i="19"/>
  <c r="BC24" i="19"/>
  <c r="AX28" i="19"/>
  <c r="AG31" i="19"/>
  <c r="AW35" i="19"/>
  <c r="BK37" i="19"/>
  <c r="BC40" i="19"/>
  <c r="BK48" i="19"/>
  <c r="AR60" i="19"/>
  <c r="BN60" i="19" s="1"/>
  <c r="BM60" i="19"/>
  <c r="BL38" i="19"/>
  <c r="BN44" i="19"/>
  <c r="BK51" i="19"/>
  <c r="AY55" i="19"/>
  <c r="BG58" i="19"/>
  <c r="BE64" i="19"/>
  <c r="BF67" i="19"/>
  <c r="BB70" i="19"/>
  <c r="BE73" i="19"/>
  <c r="AY77" i="19"/>
  <c r="BY92" i="19"/>
  <c r="BO92" i="19"/>
  <c r="AV51" i="19"/>
  <c r="AZ54" i="19"/>
  <c r="BY60" i="19"/>
  <c r="AX64" i="19"/>
  <c r="AY67" i="19"/>
  <c r="BL69" i="19"/>
  <c r="BY72" i="19"/>
  <c r="BO72" i="19"/>
  <c r="BY50" i="19"/>
  <c r="BJ53" i="19"/>
  <c r="BH60" i="19"/>
  <c r="AR69" i="19"/>
  <c r="BN69" i="19" s="1"/>
  <c r="BM69" i="19"/>
  <c r="AY73" i="19"/>
  <c r="BK75" i="19"/>
  <c r="AX51" i="19"/>
  <c r="BK53" i="19"/>
  <c r="AV57" i="19"/>
  <c r="BI60" i="19"/>
  <c r="BK66" i="19"/>
  <c r="BI72" i="19"/>
  <c r="AR75" i="19"/>
  <c r="BN75" i="19" s="1"/>
  <c r="BM75" i="19"/>
  <c r="BC54" i="19"/>
  <c r="AW57" i="19"/>
  <c r="AV66" i="19"/>
  <c r="AL69" i="19"/>
  <c r="BG69" i="19"/>
  <c r="AG72" i="19"/>
  <c r="BC72" i="19" s="1"/>
  <c r="BE75" i="19"/>
  <c r="AM51" i="19"/>
  <c r="BI51" i="19" s="1"/>
  <c r="BH51" i="19"/>
  <c r="BD54" i="19"/>
  <c r="AX57" i="19"/>
  <c r="BK59" i="19"/>
  <c r="BF62" i="19"/>
  <c r="BM71" i="19"/>
  <c r="AX75" i="19"/>
  <c r="AK53" i="19"/>
  <c r="BG53" i="19" s="1"/>
  <c r="BF53" i="19"/>
  <c r="AZ56" i="19"/>
  <c r="AV59" i="19"/>
  <c r="AY62" i="19"/>
  <c r="BK64" i="19"/>
  <c r="BL67" i="19"/>
  <c r="BF71" i="19"/>
  <c r="AE74" i="19"/>
  <c r="BA74" i="19" s="1"/>
  <c r="AZ78" i="19"/>
  <c r="BF81" i="19"/>
  <c r="BH84" i="19"/>
  <c r="BE87" i="19"/>
  <c r="AX94" i="19"/>
  <c r="AY97" i="19"/>
  <c r="BL99" i="19"/>
  <c r="AY103" i="19"/>
  <c r="BY80" i="19"/>
  <c r="BO80" i="19"/>
  <c r="BC89" i="19"/>
  <c r="BI92" i="19"/>
  <c r="BN98" i="19"/>
  <c r="BI101" i="19"/>
  <c r="BB79" i="19"/>
  <c r="AZ86" i="19"/>
  <c r="AV89" i="19"/>
  <c r="BK91" i="19"/>
  <c r="BE95" i="19"/>
  <c r="BG98" i="19"/>
  <c r="BB101" i="19"/>
  <c r="AW76" i="19"/>
  <c r="BK78" i="19"/>
  <c r="AY82" i="19"/>
  <c r="BK84" i="19"/>
  <c r="BG88" i="19"/>
  <c r="AV91" i="19"/>
  <c r="AE94" i="19"/>
  <c r="BE100" i="19"/>
  <c r="BJ103" i="19"/>
  <c r="BL77" i="19"/>
  <c r="BJ80" i="19"/>
  <c r="AV84" i="19"/>
  <c r="AE87" i="19"/>
  <c r="BA87" i="19" s="1"/>
  <c r="BF90" i="19"/>
  <c r="BE96" i="19"/>
  <c r="AM99" i="19"/>
  <c r="BI99" i="19" s="1"/>
  <c r="BH99" i="19"/>
  <c r="BD102" i="19"/>
  <c r="BC102" i="19"/>
  <c r="BY76" i="19"/>
  <c r="BE79" i="19"/>
  <c r="AE82" i="19"/>
  <c r="BA82" i="19" s="1"/>
  <c r="AV85" i="19"/>
  <c r="AE88" i="19"/>
  <c r="BA88" i="19" s="1"/>
  <c r="AX91" i="19"/>
  <c r="BK93" i="19"/>
  <c r="AY100" i="19"/>
  <c r="BL102" i="19"/>
  <c r="BD80" i="19"/>
  <c r="AM83" i="19"/>
  <c r="BI83" i="19" s="1"/>
  <c r="BH83" i="19"/>
  <c r="BD86" i="19"/>
  <c r="AM89" i="19"/>
  <c r="BI89" i="19" s="1"/>
  <c r="BH89" i="19"/>
  <c r="BN92" i="19"/>
  <c r="BC98" i="19"/>
  <c r="BN101" i="19"/>
  <c r="BD104" i="19"/>
  <c r="AE20" i="19"/>
  <c r="BA20" i="19" s="1"/>
  <c r="BJ7" i="19"/>
  <c r="BY10" i="19"/>
  <c r="BO10" i="19"/>
  <c r="BL13" i="19"/>
  <c r="BN16" i="19"/>
  <c r="BE19" i="19"/>
  <c r="AZ23" i="19"/>
  <c r="BL32" i="19"/>
  <c r="AC5" i="19"/>
  <c r="F2" i="19"/>
  <c r="F3" i="19" s="1"/>
  <c r="BK7" i="19"/>
  <c r="BB14" i="19"/>
  <c r="AL17" i="19"/>
  <c r="BG17" i="19"/>
  <c r="BY44" i="19"/>
  <c r="BO44" i="19"/>
  <c r="AD5" i="19"/>
  <c r="G2" i="19"/>
  <c r="G3" i="19" s="1"/>
  <c r="BD11" i="19"/>
  <c r="BC14" i="19"/>
  <c r="AY18" i="19"/>
  <c r="BL20" i="19"/>
  <c r="AY24" i="19"/>
  <c r="AY35" i="19"/>
  <c r="BF24" i="19"/>
  <c r="AW30" i="19"/>
  <c r="BM32" i="19"/>
  <c r="BH35" i="19"/>
  <c r="BF38" i="19"/>
  <c r="AX41" i="19"/>
  <c r="AZ44" i="19"/>
  <c r="BF47" i="19"/>
  <c r="BY71" i="19"/>
  <c r="BO71" i="19"/>
  <c r="AR26" i="19"/>
  <c r="BN26" i="19" s="1"/>
  <c r="BM26" i="19"/>
  <c r="BY29" i="19"/>
  <c r="BF32" i="19"/>
  <c r="AE35" i="19"/>
  <c r="BA35" i="19" s="1"/>
  <c r="BG38" i="19"/>
  <c r="AY41" i="19"/>
  <c r="BK43" i="19"/>
  <c r="BG47" i="19"/>
  <c r="AV50" i="19"/>
  <c r="BY84" i="19"/>
  <c r="BY25" i="19"/>
  <c r="BO25" i="19"/>
  <c r="BC28" i="19"/>
  <c r="BG31" i="19"/>
  <c r="AW34" i="19"/>
  <c r="BH37" i="19"/>
  <c r="BH41" i="19"/>
  <c r="BJ44" i="19"/>
  <c r="AM48" i="19"/>
  <c r="BI48" i="19" s="1"/>
  <c r="BH48" i="19"/>
  <c r="BM22" i="19"/>
  <c r="AY26" i="19"/>
  <c r="BL28" i="19"/>
  <c r="BH32" i="19"/>
  <c r="BK35" i="19"/>
  <c r="AW43" i="19"/>
  <c r="BK45" i="19"/>
  <c r="AE33" i="19"/>
  <c r="BA33" i="19" s="1"/>
  <c r="AK43" i="19"/>
  <c r="BG43" i="19" s="1"/>
  <c r="BF43" i="19"/>
  <c r="BI49" i="19"/>
  <c r="BK24" i="19"/>
  <c r="BF28" i="19"/>
  <c r="BE35" i="19"/>
  <c r="BK40" i="19"/>
  <c r="BY43" i="19"/>
  <c r="BD46" i="19"/>
  <c r="BE36" i="19"/>
  <c r="AV39" i="19"/>
  <c r="BL41" i="19"/>
  <c r="AX45" i="19"/>
  <c r="BG55" i="19"/>
  <c r="BY58" i="19"/>
  <c r="BM64" i="19"/>
  <c r="BM73" i="19"/>
  <c r="AM54" i="19"/>
  <c r="BI54" i="19" s="1"/>
  <c r="BH54" i="19"/>
  <c r="AZ58" i="19"/>
  <c r="AK64" i="19"/>
  <c r="BG64" i="19" s="1"/>
  <c r="BF64" i="19"/>
  <c r="BG67" i="19"/>
  <c r="AX73" i="19"/>
  <c r="AW51" i="19"/>
  <c r="AE54" i="19"/>
  <c r="BA54" i="19" s="1"/>
  <c r="AV61" i="19"/>
  <c r="AY64" i="19"/>
  <c r="AZ67" i="19"/>
  <c r="AV70" i="19"/>
  <c r="AF90" i="19"/>
  <c r="BB90" i="19" s="1"/>
  <c r="BA90" i="19"/>
  <c r="BF51" i="19"/>
  <c r="BD57" i="19"/>
  <c r="AW61" i="19"/>
  <c r="AZ64" i="19"/>
  <c r="AE67" i="19"/>
  <c r="AW70" i="19"/>
  <c r="AE73" i="19"/>
  <c r="AZ73" i="19"/>
  <c r="AG95" i="19"/>
  <c r="BC95" i="19" s="1"/>
  <c r="BK54" i="19"/>
  <c r="BE57" i="19"/>
  <c r="BJ60" i="19"/>
  <c r="BD66" i="19"/>
  <c r="BY69" i="19"/>
  <c r="BJ72" i="19"/>
  <c r="BY75" i="19"/>
  <c r="AY52" i="19"/>
  <c r="BL54" i="19"/>
  <c r="AK57" i="19"/>
  <c r="BG57" i="19" s="1"/>
  <c r="BF57" i="19"/>
  <c r="AW66" i="19"/>
  <c r="AZ69" i="19"/>
  <c r="BF75" i="19"/>
  <c r="BN53" i="19"/>
  <c r="BH56" i="19"/>
  <c r="BG62" i="19"/>
  <c r="AE65" i="19"/>
  <c r="BA65" i="19" s="1"/>
  <c r="BN71" i="19"/>
  <c r="BY101" i="19"/>
  <c r="BO101" i="19"/>
  <c r="BH78" i="19"/>
  <c r="AY85" i="19"/>
  <c r="AR87" i="19"/>
  <c r="BN87" i="19" s="1"/>
  <c r="BM87" i="19"/>
  <c r="AE91" i="19"/>
  <c r="BF94" i="19"/>
  <c r="BG97" i="19"/>
  <c r="BB100" i="19"/>
  <c r="AY81" i="19"/>
  <c r="BK83" i="19"/>
  <c r="AX87" i="19"/>
  <c r="BK89" i="19"/>
  <c r="AY93" i="19"/>
  <c r="BL95" i="19"/>
  <c r="AW99" i="19"/>
  <c r="AZ102" i="19"/>
  <c r="AV76" i="19"/>
  <c r="BJ79" i="19"/>
  <c r="AV83" i="19"/>
  <c r="BH86" i="19"/>
  <c r="BD89" i="19"/>
  <c r="BM95" i="19"/>
  <c r="BY98" i="19"/>
  <c r="BO98" i="19"/>
  <c r="BJ101" i="19"/>
  <c r="BE76" i="19"/>
  <c r="BG82" i="19"/>
  <c r="AG85" i="19"/>
  <c r="BC85" i="19" s="1"/>
  <c r="BY88" i="19"/>
  <c r="BO88" i="19"/>
  <c r="BD91" i="19"/>
  <c r="BM100" i="19"/>
  <c r="AE104" i="19"/>
  <c r="BA104" i="19" s="1"/>
  <c r="BD84" i="19"/>
  <c r="BI87" i="19"/>
  <c r="AR96" i="19"/>
  <c r="BN96" i="19" s="1"/>
  <c r="BM96" i="19"/>
  <c r="AX100" i="19"/>
  <c r="BK102" i="19"/>
  <c r="AW77" i="19"/>
  <c r="BM79" i="19"/>
  <c r="BI82" i="19"/>
  <c r="BF91" i="19"/>
  <c r="AV97" i="19"/>
  <c r="AV103" i="19"/>
  <c r="BL80" i="19"/>
  <c r="AX84" i="19"/>
  <c r="BL86" i="19"/>
  <c r="AZ90" i="19"/>
  <c r="AV93" i="19"/>
  <c r="AY96" i="19"/>
  <c r="BL98" i="19"/>
  <c r="BK98" i="19"/>
  <c r="AW102" i="19"/>
  <c r="BL104" i="19"/>
  <c r="BE49" i="17"/>
  <c r="AW53" i="14"/>
  <c r="AU58" i="15"/>
  <c r="AX84" i="15"/>
  <c r="BF99" i="15"/>
  <c r="BA71" i="15"/>
  <c r="BD77" i="15"/>
  <c r="BF101" i="15"/>
  <c r="AZ14" i="17"/>
  <c r="AV68" i="13"/>
  <c r="AX94" i="14"/>
  <c r="AT17" i="15"/>
  <c r="AV38" i="15"/>
  <c r="BC39" i="15"/>
  <c r="AW77" i="15"/>
  <c r="AU93" i="15"/>
  <c r="AZ97" i="15"/>
  <c r="BE24" i="17"/>
  <c r="BC11" i="17"/>
  <c r="AZ15" i="17"/>
  <c r="BF37" i="17"/>
  <c r="AY48" i="17"/>
  <c r="AW73" i="17"/>
  <c r="AY51" i="17"/>
  <c r="AW21" i="17"/>
  <c r="BE6" i="17"/>
  <c r="Z9" i="17"/>
  <c r="AV9" i="17" s="1"/>
  <c r="BD9" i="17"/>
  <c r="BC101" i="17"/>
  <c r="BB101" i="17"/>
  <c r="BF7" i="17"/>
  <c r="Z10" i="17"/>
  <c r="AV10" i="17" s="1"/>
  <c r="BF16" i="17"/>
  <c r="AF19" i="17"/>
  <c r="BB19" i="17" s="1"/>
  <c r="BA19" i="17"/>
  <c r="BE10" i="17"/>
  <c r="AY16" i="17"/>
  <c r="AK45" i="17"/>
  <c r="BG45" i="17" s="1"/>
  <c r="BF45" i="17"/>
  <c r="AK19" i="17"/>
  <c r="BG19" i="17" s="1"/>
  <c r="BF19" i="17"/>
  <c r="BD16" i="17"/>
  <c r="AY19" i="17"/>
  <c r="AW7" i="17"/>
  <c r="AN12" i="17"/>
  <c r="BJ12" i="17" s="1"/>
  <c r="BE16" i="17"/>
  <c r="AZ19" i="17"/>
  <c r="AZ22" i="17"/>
  <c r="AC5" i="17"/>
  <c r="F2" i="17"/>
  <c r="F3" i="17" s="1"/>
  <c r="BD10" i="17"/>
  <c r="AM19" i="17"/>
  <c r="C2" i="17"/>
  <c r="C3" i="17" s="1"/>
  <c r="AD5" i="17"/>
  <c r="G2" i="17"/>
  <c r="G3" i="17" s="1"/>
  <c r="AX8" i="17"/>
  <c r="S2" i="17"/>
  <c r="S3" i="17" s="1"/>
  <c r="BE7" i="17"/>
  <c r="AF13" i="17"/>
  <c r="BB13" i="17" s="1"/>
  <c r="BA13" i="17"/>
  <c r="AK5" i="17"/>
  <c r="N2" i="17"/>
  <c r="N3" i="17" s="1"/>
  <c r="AN13" i="17"/>
  <c r="AZ20" i="17"/>
  <c r="AB5" i="17"/>
  <c r="E2" i="17"/>
  <c r="E3" i="17" s="1"/>
  <c r="BC10" i="17"/>
  <c r="AM13" i="17"/>
  <c r="BI13" i="17" s="1"/>
  <c r="Z17" i="17"/>
  <c r="AV17" i="17" s="1"/>
  <c r="AY20" i="17"/>
  <c r="V2" i="17"/>
  <c r="V3" i="17" s="1"/>
  <c r="BE8" i="17"/>
  <c r="Z11" i="17"/>
  <c r="AV11" i="17" s="1"/>
  <c r="BB14" i="17"/>
  <c r="BE17" i="17"/>
  <c r="K2" i="17"/>
  <c r="K3" i="17" s="1"/>
  <c r="AH5" i="17"/>
  <c r="AA5" i="17"/>
  <c r="AA2" i="17" s="1"/>
  <c r="AA3" i="17" s="1"/>
  <c r="D2" i="17"/>
  <c r="D3" i="17" s="1"/>
  <c r="AJ5" i="17"/>
  <c r="M2" i="17"/>
  <c r="M3" i="17" s="1"/>
  <c r="Z8" i="17"/>
  <c r="AV8" i="17" s="1"/>
  <c r="BA14" i="17"/>
  <c r="BD17" i="17"/>
  <c r="AL20" i="17"/>
  <c r="BH20" i="17" s="1"/>
  <c r="BG20" i="17"/>
  <c r="AX6" i="17"/>
  <c r="BD11" i="17"/>
  <c r="AY21" i="17"/>
  <c r="AX9" i="17"/>
  <c r="BC14" i="17"/>
  <c r="BF17" i="17"/>
  <c r="AX11" i="15"/>
  <c r="BA14" i="15"/>
  <c r="AT7" i="15"/>
  <c r="AX24" i="15"/>
  <c r="BF50" i="15"/>
  <c r="AI5" i="17"/>
  <c r="AI2" i="17" s="1"/>
  <c r="AI3" i="17" s="1"/>
  <c r="L2" i="17"/>
  <c r="L3" i="17" s="1"/>
  <c r="U2" i="17"/>
  <c r="U3" i="17" s="1"/>
  <c r="BD8" i="17"/>
  <c r="AM14" i="17"/>
  <c r="AN17" i="17"/>
  <c r="AK6" i="17"/>
  <c r="BG6" i="17" s="1"/>
  <c r="BF6" i="17"/>
  <c r="BA15" i="17"/>
  <c r="BG21" i="17"/>
  <c r="BF9" i="17"/>
  <c r="Z12" i="17"/>
  <c r="AV12" i="17" s="1"/>
  <c r="AV64" i="13"/>
  <c r="BE22" i="15"/>
  <c r="T2" i="17"/>
  <c r="T3" i="17" s="1"/>
  <c r="AN11" i="17"/>
  <c r="Z18" i="17"/>
  <c r="AV18" i="17" s="1"/>
  <c r="AX21" i="17"/>
  <c r="BE9" i="17"/>
  <c r="BE18" i="17"/>
  <c r="AY7" i="17"/>
  <c r="BD12" i="17"/>
  <c r="BB15" i="17"/>
  <c r="AX18" i="17"/>
  <c r="BH21" i="17"/>
  <c r="AM40" i="17"/>
  <c r="AZ7" i="17"/>
  <c r="AX10" i="17"/>
  <c r="AF12" i="17"/>
  <c r="BB12" i="17" s="1"/>
  <c r="BA12" i="17"/>
  <c r="AM15" i="17"/>
  <c r="BH15" i="17"/>
  <c r="BD18" i="17"/>
  <c r="BF21" i="17"/>
  <c r="AX7" i="17"/>
  <c r="AX16" i="17"/>
  <c r="BA22" i="17"/>
  <c r="AF50" i="17"/>
  <c r="BB50" i="17" s="1"/>
  <c r="BG7" i="17"/>
  <c r="BF18" i="17"/>
  <c r="BH7" i="17"/>
  <c r="AY8" i="17"/>
  <c r="BD13" i="17"/>
  <c r="AZ16" i="17"/>
  <c r="AX23" i="17"/>
  <c r="BA6" i="17"/>
  <c r="AY10" i="17"/>
  <c r="BD15" i="17"/>
  <c r="Z19" i="17"/>
  <c r="AV19" i="17" s="1"/>
  <c r="R2" i="17"/>
  <c r="R3" i="17" s="1"/>
  <c r="AX13" i="17"/>
  <c r="BE19" i="17"/>
  <c r="BF23" i="17"/>
  <c r="BG35" i="17"/>
  <c r="Z38" i="17"/>
  <c r="AV38" i="17" s="1"/>
  <c r="BE41" i="17"/>
  <c r="BH44" i="17"/>
  <c r="BD47" i="17"/>
  <c r="AM53" i="17"/>
  <c r="BH53" i="17"/>
  <c r="BG23" i="17"/>
  <c r="BA26" i="17"/>
  <c r="Z32" i="17"/>
  <c r="AV32" i="17" s="1"/>
  <c r="AZ35" i="17"/>
  <c r="BE38" i="17"/>
  <c r="BF41" i="17"/>
  <c r="AF44" i="17"/>
  <c r="BB44" i="17" s="1"/>
  <c r="BA44" i="17"/>
  <c r="BE47" i="17"/>
  <c r="AZ23" i="17"/>
  <c r="BB26" i="17"/>
  <c r="BD29" i="17"/>
  <c r="BE32" i="17"/>
  <c r="BA35" i="17"/>
  <c r="AL41" i="17"/>
  <c r="BH41" i="17" s="1"/>
  <c r="BG41" i="17"/>
  <c r="AZ24" i="17"/>
  <c r="BA27" i="17"/>
  <c r="Z30" i="17"/>
  <c r="AV30" i="17" s="1"/>
  <c r="BB36" i="17"/>
  <c r="BE39" i="17"/>
  <c r="AM42" i="17"/>
  <c r="BI42" i="17" s="1"/>
  <c r="BH42" i="17"/>
  <c r="AM24" i="17"/>
  <c r="BI24" i="17" s="1"/>
  <c r="BC36" i="17"/>
  <c r="AX43" i="17"/>
  <c r="AK22" i="17"/>
  <c r="BF22" i="17"/>
  <c r="BC31" i="17"/>
  <c r="BF34" i="17"/>
  <c r="AX40" i="17"/>
  <c r="BG43" i="17"/>
  <c r="AM25" i="17"/>
  <c r="AX44" i="17"/>
  <c r="BA53" i="17"/>
  <c r="BE56" i="17"/>
  <c r="BF59" i="17"/>
  <c r="AK65" i="17"/>
  <c r="BG65" i="17" s="1"/>
  <c r="BF65" i="17"/>
  <c r="BB68" i="17"/>
  <c r="AW71" i="17"/>
  <c r="BF56" i="17"/>
  <c r="BG59" i="17"/>
  <c r="Z62" i="17"/>
  <c r="AV62" i="17" s="1"/>
  <c r="BF71" i="17"/>
  <c r="BH16" i="17"/>
  <c r="BG16" i="17"/>
  <c r="BG8" i="17"/>
  <c r="AX11" i="17"/>
  <c r="AM6" i="17"/>
  <c r="BI6" i="17" s="1"/>
  <c r="BH10" i="17"/>
  <c r="BG10" i="17"/>
  <c r="BD19" i="17"/>
  <c r="BF15" i="17"/>
  <c r="BB6" i="17"/>
  <c r="AZ10" i="17"/>
  <c r="AK13" i="17"/>
  <c r="BG13" i="17" s="1"/>
  <c r="BF13" i="17"/>
  <c r="BB16" i="17"/>
  <c r="AZ26" i="17"/>
  <c r="BB29" i="17"/>
  <c r="BC32" i="17"/>
  <c r="BD38" i="17"/>
  <c r="AY45" i="17"/>
  <c r="AM26" i="17"/>
  <c r="BI26" i="17" s="1"/>
  <c r="BC29" i="17"/>
  <c r="BD32" i="17"/>
  <c r="BH35" i="17"/>
  <c r="AM44" i="17"/>
  <c r="BI44" i="17" s="1"/>
  <c r="BH23" i="17"/>
  <c r="AN26" i="17"/>
  <c r="AM35" i="17"/>
  <c r="BI35" i="17" s="1"/>
  <c r="Z39" i="17"/>
  <c r="AV39" i="17" s="1"/>
  <c r="AN44" i="17"/>
  <c r="AX48" i="17"/>
  <c r="BH24" i="17"/>
  <c r="BD30" i="17"/>
  <c r="BE33" i="17"/>
  <c r="BA46" i="17"/>
  <c r="AZ49" i="17"/>
  <c r="AY25" i="17"/>
  <c r="AZ28" i="17"/>
  <c r="BB31" i="17"/>
  <c r="BF43" i="17"/>
  <c r="BB46" i="17"/>
  <c r="AY29" i="17"/>
  <c r="BC37" i="17"/>
  <c r="AK40" i="17"/>
  <c r="BG40" i="17" s="1"/>
  <c r="BF40" i="17"/>
  <c r="BC46" i="17"/>
  <c r="AM54" i="17"/>
  <c r="BH54" i="17"/>
  <c r="Z23" i="17"/>
  <c r="AV23" i="17" s="1"/>
  <c r="AX26" i="17"/>
  <c r="AZ29" i="17"/>
  <c r="BA32" i="17"/>
  <c r="BE35" i="17"/>
  <c r="BB38" i="17"/>
  <c r="BC41" i="17"/>
  <c r="BF44" i="17"/>
  <c r="AN68" i="17"/>
  <c r="BE71" i="17"/>
  <c r="BB53" i="17"/>
  <c r="BD62" i="17"/>
  <c r="AL5" i="17"/>
  <c r="O2" i="17"/>
  <c r="O3" i="17" s="1"/>
  <c r="BF8" i="17"/>
  <c r="H2" i="17"/>
  <c r="H3" i="17" s="1"/>
  <c r="AE5" i="17"/>
  <c r="AK11" i="17"/>
  <c r="BG11" i="17" s="1"/>
  <c r="BF11" i="17"/>
  <c r="Z14" i="17"/>
  <c r="AV14" i="17" s="1"/>
  <c r="AY17" i="17"/>
  <c r="AN49" i="17"/>
  <c r="BI49" i="17"/>
  <c r="AF7" i="17"/>
  <c r="BB7" i="17" s="1"/>
  <c r="BA7" i="17"/>
  <c r="BE13" i="17"/>
  <c r="BA16" i="17"/>
  <c r="AM10" i="17"/>
  <c r="BI10" i="17" s="1"/>
  <c r="Z20" i="17"/>
  <c r="AV20" i="17" s="1"/>
  <c r="AN29" i="17"/>
  <c r="AY36" i="17"/>
  <c r="AW42" i="17"/>
  <c r="Z48" i="17"/>
  <c r="AV48" i="17" s="1"/>
  <c r="AX24" i="17"/>
  <c r="AY27" i="17"/>
  <c r="AZ36" i="17"/>
  <c r="AX42" i="17"/>
  <c r="AZ45" i="17"/>
  <c r="AY24" i="17"/>
  <c r="AZ27" i="17"/>
  <c r="Z33" i="17"/>
  <c r="AV33" i="17" s="1"/>
  <c r="BA36" i="17"/>
  <c r="BD39" i="17"/>
  <c r="AY42" i="17"/>
  <c r="BA45" i="17"/>
  <c r="AK48" i="17"/>
  <c r="BG48" i="17" s="1"/>
  <c r="BF48" i="17"/>
  <c r="AX25" i="17"/>
  <c r="AY28" i="17"/>
  <c r="BA37" i="17"/>
  <c r="Z40" i="17"/>
  <c r="AV40" i="17" s="1"/>
  <c r="BE43" i="17"/>
  <c r="AM46" i="17"/>
  <c r="BI46" i="17" s="1"/>
  <c r="AM28" i="17"/>
  <c r="BI28" i="17" s="1"/>
  <c r="BE34" i="17"/>
  <c r="BB37" i="17"/>
  <c r="BE40" i="17"/>
  <c r="AN46" i="17"/>
  <c r="BE26" i="17"/>
  <c r="BG29" i="17"/>
  <c r="AZ32" i="17"/>
  <c r="Z35" i="17"/>
  <c r="AV35" i="17" s="1"/>
  <c r="BD23" i="17"/>
  <c r="AK26" i="17"/>
  <c r="BG26" i="17" s="1"/>
  <c r="BF26" i="17"/>
  <c r="BH29" i="17"/>
  <c r="BA54" i="17"/>
  <c r="AX60" i="17"/>
  <c r="Z66" i="17"/>
  <c r="AV66" i="17" s="1"/>
  <c r="AY69" i="17"/>
  <c r="AV57" i="17"/>
  <c r="AC60" i="17"/>
  <c r="AD60" i="17" s="1"/>
  <c r="AZ60" i="17" s="1"/>
  <c r="AY6" i="17"/>
  <c r="BE11" i="17"/>
  <c r="AX17" i="17"/>
  <c r="BA20" i="17"/>
  <c r="P2" i="17"/>
  <c r="P3" i="17" s="1"/>
  <c r="AY9" i="17"/>
  <c r="BD14" i="17"/>
  <c r="BG17" i="17"/>
  <c r="BB20" i="17"/>
  <c r="AG57" i="17"/>
  <c r="BC57" i="17" s="1"/>
  <c r="BB57" i="17"/>
  <c r="AM7" i="17"/>
  <c r="BI7" i="17" s="1"/>
  <c r="AY11" i="17"/>
  <c r="AM16" i="17"/>
  <c r="AZ11" i="17"/>
  <c r="AX14" i="17"/>
  <c r="BA17" i="17"/>
  <c r="BD20" i="17"/>
  <c r="AW24" i="17"/>
  <c r="AX27" i="17"/>
  <c r="BA30" i="17"/>
  <c r="BB33" i="17"/>
  <c r="AL36" i="17"/>
  <c r="BH36" i="17" s="1"/>
  <c r="BG36" i="17"/>
  <c r="BB39" i="17"/>
  <c r="BE42" i="17"/>
  <c r="BD48" i="17"/>
  <c r="BF24" i="17"/>
  <c r="BG27" i="17"/>
  <c r="BB30" i="17"/>
  <c r="BC39" i="17"/>
  <c r="BF42" i="17"/>
  <c r="AM45" i="17"/>
  <c r="BE48" i="17"/>
  <c r="BG24" i="17"/>
  <c r="AM27" i="17"/>
  <c r="BI27" i="17" s="1"/>
  <c r="BH27" i="17"/>
  <c r="BC30" i="17"/>
  <c r="BD33" i="17"/>
  <c r="BG42" i="17"/>
  <c r="Z22" i="17"/>
  <c r="AV22" i="17" s="1"/>
  <c r="AK25" i="17"/>
  <c r="BG25" i="17" s="1"/>
  <c r="BF25" i="17"/>
  <c r="BA31" i="17"/>
  <c r="Z34" i="17"/>
  <c r="AV34" i="17" s="1"/>
  <c r="AM37" i="17"/>
  <c r="BI37" i="17" s="1"/>
  <c r="BD40" i="17"/>
  <c r="AY47" i="17"/>
  <c r="BE22" i="17"/>
  <c r="AX29" i="17"/>
  <c r="AY32" i="17"/>
  <c r="AN37" i="17"/>
  <c r="Z44" i="17"/>
  <c r="AV44" i="17" s="1"/>
  <c r="AZ47" i="17"/>
  <c r="AM32" i="17"/>
  <c r="BH32" i="17"/>
  <c r="BD35" i="17"/>
  <c r="BA38" i="17"/>
  <c r="BB41" i="17"/>
  <c r="BE44" i="17"/>
  <c r="AF47" i="17"/>
  <c r="BB47" i="17" s="1"/>
  <c r="BA47" i="17"/>
  <c r="AY30" i="17"/>
  <c r="AZ33" i="17"/>
  <c r="AZ39" i="17"/>
  <c r="BB48" i="17"/>
  <c r="BF60" i="17"/>
  <c r="AD63" i="17"/>
  <c r="AZ63" i="17" s="1"/>
  <c r="BD66" i="17"/>
  <c r="BH69" i="17"/>
  <c r="BG69" i="17"/>
  <c r="BB72" i="17"/>
  <c r="BB54" i="17"/>
  <c r="BG60" i="17"/>
  <c r="BE66" i="17"/>
  <c r="AM20" i="17"/>
  <c r="AM34" i="17"/>
  <c r="BH34" i="17"/>
  <c r="AZ6" i="17"/>
  <c r="BG9" i="17"/>
  <c r="AM30" i="17"/>
  <c r="BI30" i="17" s="1"/>
  <c r="AZ8" i="17"/>
  <c r="AZ17" i="17"/>
  <c r="BC20" i="17"/>
  <c r="AN7" i="17"/>
  <c r="AK14" i="17"/>
  <c r="BG14" i="17" s="1"/>
  <c r="BF14" i="17"/>
  <c r="AM17" i="17"/>
  <c r="BI17" i="17" s="1"/>
  <c r="BF27" i="17"/>
  <c r="AN33" i="17"/>
  <c r="AX46" i="17"/>
  <c r="AN30" i="17"/>
  <c r="BC33" i="17"/>
  <c r="AY37" i="17"/>
  <c r="AY46" i="17"/>
  <c r="BC74" i="17"/>
  <c r="BB74" i="17"/>
  <c r="AX28" i="17"/>
  <c r="AZ37" i="17"/>
  <c r="AZ46" i="17"/>
  <c r="AY49" i="17"/>
  <c r="BD22" i="17"/>
  <c r="AM31" i="17"/>
  <c r="BD34" i="17"/>
  <c r="AY38" i="17"/>
  <c r="BG47" i="17"/>
  <c r="Z26" i="17"/>
  <c r="AV26" i="17" s="1"/>
  <c r="BF29" i="17"/>
  <c r="BG32" i="17"/>
  <c r="AZ38" i="17"/>
  <c r="BA41" i="17"/>
  <c r="BD44" i="17"/>
  <c r="AM47" i="17"/>
  <c r="BH47" i="17"/>
  <c r="AX30" i="17"/>
  <c r="AY33" i="17"/>
  <c r="Z27" i="17"/>
  <c r="AV27" i="17" s="1"/>
  <c r="AM33" i="17"/>
  <c r="BI33" i="17" s="1"/>
  <c r="BH33" i="17"/>
  <c r="BE36" i="17"/>
  <c r="AM39" i="17"/>
  <c r="BH39" i="17"/>
  <c r="BC42" i="17"/>
  <c r="BE45" i="17"/>
  <c r="BB51" i="17"/>
  <c r="AC55" i="17"/>
  <c r="AY55" i="17" s="1"/>
  <c r="BH63" i="17"/>
  <c r="BC51" i="17"/>
  <c r="AM63" i="17"/>
  <c r="AZ21" i="17"/>
  <c r="BE12" i="17"/>
  <c r="AY18" i="17"/>
  <c r="AF21" i="17"/>
  <c r="BB21" i="17" s="1"/>
  <c r="BA21" i="17"/>
  <c r="AM8" i="17"/>
  <c r="BH8" i="17"/>
  <c r="BE14" i="17"/>
  <c r="BH17" i="17"/>
  <c r="AF8" i="17"/>
  <c r="BB8" i="17" s="1"/>
  <c r="BA8" i="17"/>
  <c r="AY12" i="17"/>
  <c r="BA18" i="17"/>
  <c r="AX31" i="17"/>
  <c r="AF34" i="17"/>
  <c r="BB34" i="17" s="1"/>
  <c r="BA34" i="17"/>
  <c r="AX37" i="17"/>
  <c r="BA40" i="17"/>
  <c r="BB43" i="17"/>
  <c r="BF46" i="17"/>
  <c r="BC22" i="17"/>
  <c r="BB22" i="17"/>
  <c r="Z25" i="17"/>
  <c r="AV25" i="17" s="1"/>
  <c r="AY31" i="17"/>
  <c r="BG37" i="17"/>
  <c r="BB40" i="17"/>
  <c r="BG46" i="17"/>
  <c r="AK28" i="17"/>
  <c r="BG28" i="17" s="1"/>
  <c r="BF28" i="17"/>
  <c r="AZ31" i="17"/>
  <c r="BH37" i="17"/>
  <c r="BC40" i="17"/>
  <c r="Z43" i="17"/>
  <c r="AV43" i="17" s="1"/>
  <c r="BH46" i="17"/>
  <c r="AX32" i="17"/>
  <c r="BG38" i="17"/>
  <c r="AZ41" i="17"/>
  <c r="BD26" i="17"/>
  <c r="AM38" i="17"/>
  <c r="BH38" i="17"/>
  <c r="AM41" i="17"/>
  <c r="AZ48" i="17"/>
  <c r="BB24" i="17"/>
  <c r="BC27" i="17"/>
  <c r="AK30" i="17"/>
  <c r="BF30" i="17"/>
  <c r="BG33" i="17"/>
  <c r="Z36" i="17"/>
  <c r="AV36" i="17" s="1"/>
  <c r="AY39" i="17"/>
  <c r="BB42" i="17"/>
  <c r="Z45" i="17"/>
  <c r="AV45" i="17" s="1"/>
  <c r="BA48" i="17"/>
  <c r="BC24" i="17"/>
  <c r="BD27" i="17"/>
  <c r="AY34" i="17"/>
  <c r="AY40" i="17"/>
  <c r="BG55" i="17"/>
  <c r="AZ58" i="17"/>
  <c r="AY70" i="17"/>
  <c r="AF58" i="17"/>
  <c r="BB58" i="17" s="1"/>
  <c r="BA58" i="17"/>
  <c r="Z61" i="17"/>
  <c r="AV61" i="17" s="1"/>
  <c r="Z67" i="17"/>
  <c r="AZ70" i="17"/>
  <c r="BG49" i="17"/>
  <c r="BC15" i="17"/>
  <c r="BG18" i="17"/>
  <c r="AM21" i="17"/>
  <c r="I2" i="17"/>
  <c r="I3" i="17" s="1"/>
  <c r="AX12" i="17"/>
  <c r="AZ18" i="17"/>
  <c r="Y5" i="17"/>
  <c r="Y2" i="17" s="1"/>
  <c r="Y3" i="17" s="1"/>
  <c r="B2" i="17"/>
  <c r="B3" i="17" s="1"/>
  <c r="BG12" i="17"/>
  <c r="Z28" i="17"/>
  <c r="AV28" i="17" s="1"/>
  <c r="AK31" i="17"/>
  <c r="BG31" i="17" s="1"/>
  <c r="BF31" i="17"/>
  <c r="AN22" i="17"/>
  <c r="AO22" i="17" s="1"/>
  <c r="BD25" i="17"/>
  <c r="BE28" i="17"/>
  <c r="BC43" i="17"/>
  <c r="BE25" i="17"/>
  <c r="AX38" i="17"/>
  <c r="BD43" i="17"/>
  <c r="AX47" i="17"/>
  <c r="AF23" i="17"/>
  <c r="BB23" i="17" s="1"/>
  <c r="BA23" i="17"/>
  <c r="BC26" i="17"/>
  <c r="BE29" i="17"/>
  <c r="BF32" i="17"/>
  <c r="BC35" i="17"/>
  <c r="BB35" i="17"/>
  <c r="AX33" i="17"/>
  <c r="AX39" i="17"/>
  <c r="BA42" i="17"/>
  <c r="AM48" i="17"/>
  <c r="BI48" i="17" s="1"/>
  <c r="AM73" i="17"/>
  <c r="BH73" i="17"/>
  <c r="AN24" i="17"/>
  <c r="BD36" i="17"/>
  <c r="BG39" i="17"/>
  <c r="AN42" i="17"/>
  <c r="BD45" i="17"/>
  <c r="Z31" i="17"/>
  <c r="AV31" i="17" s="1"/>
  <c r="BG34" i="17"/>
  <c r="Z37" i="17"/>
  <c r="AV37" i="17" s="1"/>
  <c r="AZ43" i="17"/>
  <c r="Z46" i="17"/>
  <c r="AV46" i="17" s="1"/>
  <c r="BB52" i="17"/>
  <c r="BC61" i="17"/>
  <c r="BH64" i="17"/>
  <c r="BC67" i="17"/>
  <c r="BG70" i="17"/>
  <c r="BF49" i="17"/>
  <c r="BH55" i="17"/>
  <c r="AM58" i="17"/>
  <c r="BI58" i="17" s="1"/>
  <c r="BD61" i="17"/>
  <c r="AM64" i="17"/>
  <c r="BI64" i="17" s="1"/>
  <c r="BD67" i="17"/>
  <c r="BH70" i="17"/>
  <c r="BD52" i="17"/>
  <c r="AF55" i="17"/>
  <c r="BB55" i="17" s="1"/>
  <c r="AZ65" i="17"/>
  <c r="AV68" i="17"/>
  <c r="BG71" i="17"/>
  <c r="BF10" i="17"/>
  <c r="Z13" i="17"/>
  <c r="AV13" i="17" s="1"/>
  <c r="AM22" i="17"/>
  <c r="BI22" i="17" s="1"/>
  <c r="AN9" i="17"/>
  <c r="Q2" i="17"/>
  <c r="Q3" i="17" s="1"/>
  <c r="AM9" i="17"/>
  <c r="BI9" i="17" s="1"/>
  <c r="BH9" i="17"/>
  <c r="BF12" i="17"/>
  <c r="Z15" i="17"/>
  <c r="AV15" i="17" s="1"/>
  <c r="AM18" i="17"/>
  <c r="BH18" i="17"/>
  <c r="AG5" i="17"/>
  <c r="J2" i="17"/>
  <c r="J3" i="17" s="1"/>
  <c r="BA9" i="17"/>
  <c r="BE15" i="17"/>
  <c r="BC25" i="17"/>
  <c r="BD28" i="17"/>
  <c r="AY35" i="17"/>
  <c r="AW41" i="17"/>
  <c r="AZ44" i="17"/>
  <c r="Z47" i="17"/>
  <c r="AV47" i="17" s="1"/>
  <c r="AY23" i="17"/>
  <c r="AX41" i="17"/>
  <c r="Z29" i="17"/>
  <c r="AV29" i="17" s="1"/>
  <c r="BF38" i="17"/>
  <c r="AY41" i="17"/>
  <c r="BF47" i="17"/>
  <c r="AM23" i="17"/>
  <c r="AN35" i="17"/>
  <c r="AZ42" i="17"/>
  <c r="BB45" i="17"/>
  <c r="BA24" i="17"/>
  <c r="BB27" i="17"/>
  <c r="BE30" i="17"/>
  <c r="BF33" i="17"/>
  <c r="BF39" i="17"/>
  <c r="BC45" i="17"/>
  <c r="AF49" i="17"/>
  <c r="BB49" i="17" s="1"/>
  <c r="BA49" i="17"/>
  <c r="AX22" i="17"/>
  <c r="AZ25" i="17"/>
  <c r="BA28" i="17"/>
  <c r="AX34" i="17"/>
  <c r="AY43" i="17"/>
  <c r="BA25" i="17"/>
  <c r="BB28" i="17"/>
  <c r="BD31" i="17"/>
  <c r="BD37" i="17"/>
  <c r="AM43" i="17"/>
  <c r="BI43" i="17" s="1"/>
  <c r="BH43" i="17"/>
  <c r="BD46" i="17"/>
  <c r="AW49" i="17"/>
  <c r="AX59" i="17"/>
  <c r="AX65" i="17"/>
  <c r="BC52" i="17"/>
  <c r="AX56" i="17"/>
  <c r="AY59" i="17"/>
  <c r="AY65" i="17"/>
  <c r="AX71" i="17"/>
  <c r="BF74" i="17"/>
  <c r="AN85" i="17"/>
  <c r="BI85" i="17"/>
  <c r="AV50" i="17"/>
  <c r="AM55" i="17"/>
  <c r="BI55" i="17" s="1"/>
  <c r="AN58" i="17"/>
  <c r="BD50" i="17"/>
  <c r="AY56" i="17"/>
  <c r="AZ59" i="17"/>
  <c r="BE62" i="17"/>
  <c r="AX66" i="17"/>
  <c r="Z72" i="17"/>
  <c r="AV72" i="17" s="1"/>
  <c r="AM76" i="17"/>
  <c r="BI76" i="17" s="1"/>
  <c r="BH76" i="17"/>
  <c r="BD53" i="17"/>
  <c r="AM59" i="17"/>
  <c r="BE68" i="17"/>
  <c r="BF50" i="17"/>
  <c r="AY62" i="17"/>
  <c r="AX68" i="17"/>
  <c r="AM57" i="17"/>
  <c r="BC60" i="17"/>
  <c r="AM66" i="17"/>
  <c r="AZ51" i="17"/>
  <c r="AV60" i="17"/>
  <c r="BF63" i="17"/>
  <c r="BB66" i="17"/>
  <c r="AM72" i="17"/>
  <c r="AX83" i="17"/>
  <c r="BE89" i="17"/>
  <c r="Z92" i="17"/>
  <c r="AV92" i="17" s="1"/>
  <c r="BA95" i="17"/>
  <c r="BE98" i="17"/>
  <c r="AM104" i="17"/>
  <c r="BH104" i="17"/>
  <c r="BA77" i="17"/>
  <c r="AC83" i="17"/>
  <c r="BE91" i="17"/>
  <c r="BF97" i="17"/>
  <c r="Z85" i="17"/>
  <c r="AV85" i="17" s="1"/>
  <c r="AZ88" i="17"/>
  <c r="AX91" i="17"/>
  <c r="BC96" i="17"/>
  <c r="AY99" i="17"/>
  <c r="AW80" i="17"/>
  <c r="AW86" i="17"/>
  <c r="AZ89" i="17"/>
  <c r="AY92" i="17"/>
  <c r="AM97" i="17"/>
  <c r="BH97" i="17"/>
  <c r="AX101" i="17"/>
  <c r="AK85" i="17"/>
  <c r="BG85" i="17" s="1"/>
  <c r="BF85" i="17"/>
  <c r="BB88" i="17"/>
  <c r="AZ92" i="17"/>
  <c r="BA98" i="17"/>
  <c r="BD104" i="17"/>
  <c r="BF76" i="17"/>
  <c r="BC82" i="17"/>
  <c r="AM91" i="17"/>
  <c r="AX95" i="17"/>
  <c r="BC98" i="17"/>
  <c r="BB98" i="17"/>
  <c r="AY102" i="17"/>
  <c r="AY96" i="17"/>
  <c r="AZ102" i="17"/>
  <c r="BC68" i="17"/>
  <c r="AM95" i="17"/>
  <c r="BI95" i="17" s="1"/>
  <c r="BH95" i="17"/>
  <c r="BC53" i="17"/>
  <c r="AL56" i="17"/>
  <c r="BG56" i="17"/>
  <c r="BH59" i="17"/>
  <c r="BF66" i="17"/>
  <c r="AF69" i="17"/>
  <c r="BB69" i="17" s="1"/>
  <c r="BA69" i="17"/>
  <c r="BD72" i="17"/>
  <c r="AX57" i="17"/>
  <c r="AY66" i="17"/>
  <c r="BE72" i="17"/>
  <c r="BE53" i="17"/>
  <c r="BA56" i="17"/>
  <c r="BC59" i="17"/>
  <c r="BB59" i="17"/>
  <c r="BC65" i="17"/>
  <c r="BB65" i="17"/>
  <c r="AK68" i="17"/>
  <c r="BG68" i="17" s="1"/>
  <c r="BF68" i="17"/>
  <c r="BA71" i="17"/>
  <c r="AX74" i="17"/>
  <c r="AY52" i="17"/>
  <c r="AZ67" i="17"/>
  <c r="Z70" i="17"/>
  <c r="AV70" i="17" s="1"/>
  <c r="AX73" i="17"/>
  <c r="AF80" i="17"/>
  <c r="BB80" i="17" s="1"/>
  <c r="BA80" i="17"/>
  <c r="AM51" i="17"/>
  <c r="BI51" i="17" s="1"/>
  <c r="BD60" i="17"/>
  <c r="AC73" i="17"/>
  <c r="AY73" i="17" s="1"/>
  <c r="AN102" i="17"/>
  <c r="BJ102" i="17" s="1"/>
  <c r="BI102" i="17"/>
  <c r="AZ77" i="17"/>
  <c r="BF83" i="17"/>
  <c r="BD92" i="17"/>
  <c r="Z74" i="17"/>
  <c r="AV74" i="17" s="1"/>
  <c r="BG83" i="17"/>
  <c r="AX89" i="17"/>
  <c r="BC94" i="17"/>
  <c r="BE100" i="17"/>
  <c r="BD85" i="17"/>
  <c r="AM88" i="17"/>
  <c r="BI88" i="17" s="1"/>
  <c r="BH88" i="17"/>
  <c r="BF91" i="17"/>
  <c r="Z94" i="17"/>
  <c r="AV94" i="17" s="1"/>
  <c r="BG99" i="17"/>
  <c r="Z102" i="17"/>
  <c r="AV102" i="17" s="1"/>
  <c r="BC77" i="17"/>
  <c r="BE80" i="17"/>
  <c r="BE86" i="17"/>
  <c r="BG92" i="17"/>
  <c r="Z95" i="17"/>
  <c r="AV95" i="17" s="1"/>
  <c r="AZ98" i="17"/>
  <c r="BF101" i="17"/>
  <c r="AZ79" i="17"/>
  <c r="BB82" i="17"/>
  <c r="AN88" i="17"/>
  <c r="BH92" i="17"/>
  <c r="BE95" i="17"/>
  <c r="AM98" i="17"/>
  <c r="AX102" i="17"/>
  <c r="AY80" i="17"/>
  <c r="BC88" i="17"/>
  <c r="BA92" i="17"/>
  <c r="BF95" i="17"/>
  <c r="BG102" i="17"/>
  <c r="AX77" i="17"/>
  <c r="AZ80" i="17"/>
  <c r="AV83" i="17"/>
  <c r="AM86" i="17"/>
  <c r="BI86" i="17" s="1"/>
  <c r="BA93" i="17"/>
  <c r="BG96" i="17"/>
  <c r="BH102" i="17"/>
  <c r="Z51" i="17"/>
  <c r="AV51" i="17" s="1"/>
  <c r="BB63" i="17"/>
  <c r="AM69" i="17"/>
  <c r="BE51" i="17"/>
  <c r="Z54" i="17"/>
  <c r="AV54" i="17" s="1"/>
  <c r="AK57" i="17"/>
  <c r="BG57" i="17" s="1"/>
  <c r="BF57" i="17"/>
  <c r="BC63" i="17"/>
  <c r="BG66" i="17"/>
  <c r="AX51" i="17"/>
  <c r="AM71" i="17"/>
  <c r="AV55" i="17"/>
  <c r="BE58" i="17"/>
  <c r="AZ61" i="17"/>
  <c r="BE64" i="17"/>
  <c r="BD70" i="17"/>
  <c r="BF73" i="17"/>
  <c r="AZ52" i="17"/>
  <c r="AW55" i="17"/>
  <c r="AX58" i="17"/>
  <c r="AX64" i="17"/>
  <c r="BA67" i="17"/>
  <c r="BE70" i="17"/>
  <c r="BG73" i="17"/>
  <c r="AM77" i="17"/>
  <c r="AZ87" i="17"/>
  <c r="Z90" i="17"/>
  <c r="AV90" i="17" s="1"/>
  <c r="BA96" i="17"/>
  <c r="AW99" i="17"/>
  <c r="BD74" i="17"/>
  <c r="AX78" i="17"/>
  <c r="BC86" i="17"/>
  <c r="AK89" i="17"/>
  <c r="BF89" i="17"/>
  <c r="AX98" i="17"/>
  <c r="AY89" i="17"/>
  <c r="BD94" i="17"/>
  <c r="AY97" i="17"/>
  <c r="BD102" i="17"/>
  <c r="Z75" i="17"/>
  <c r="AV75" i="17" s="1"/>
  <c r="AY84" i="17"/>
  <c r="AY90" i="17"/>
  <c r="BD95" i="17"/>
  <c r="BH98" i="17"/>
  <c r="BE76" i="17"/>
  <c r="AX86" i="17"/>
  <c r="BA89" i="17"/>
  <c r="AY93" i="17"/>
  <c r="BA99" i="17"/>
  <c r="BF102" i="17"/>
  <c r="AZ74" i="17"/>
  <c r="AC86" i="17"/>
  <c r="AY86" i="17" s="1"/>
  <c r="AM92" i="17"/>
  <c r="BB99" i="17"/>
  <c r="AK77" i="17"/>
  <c r="BG77" i="17" s="1"/>
  <c r="BF77" i="17"/>
  <c r="BD83" i="17"/>
  <c r="AX87" i="17"/>
  <c r="BC99" i="17"/>
  <c r="AY103" i="17"/>
  <c r="AZ69" i="17"/>
  <c r="BC72" i="17"/>
  <c r="BD51" i="17"/>
  <c r="AW57" i="17"/>
  <c r="AM60" i="17"/>
  <c r="BI60" i="17" s="1"/>
  <c r="BH60" i="17"/>
  <c r="BA70" i="17"/>
  <c r="BD54" i="17"/>
  <c r="AX61" i="17"/>
  <c r="AV73" i="17"/>
  <c r="AK51" i="17"/>
  <c r="BG51" i="17" s="1"/>
  <c r="BF51" i="17"/>
  <c r="AC57" i="17"/>
  <c r="AY57" i="17" s="1"/>
  <c r="BB60" i="17"/>
  <c r="AZ66" i="17"/>
  <c r="AX72" i="17"/>
  <c r="AZ75" i="17"/>
  <c r="AC50" i="17"/>
  <c r="AY50" i="17" s="1"/>
  <c r="BD55" i="17"/>
  <c r="AM61" i="17"/>
  <c r="BI61" i="17" s="1"/>
  <c r="AC68" i="17"/>
  <c r="AM52" i="17"/>
  <c r="BE55" i="17"/>
  <c r="AK58" i="17"/>
  <c r="BG58" i="17" s="1"/>
  <c r="BF58" i="17"/>
  <c r="BA61" i="17"/>
  <c r="BF64" i="17"/>
  <c r="AW78" i="17"/>
  <c r="AZ81" i="17"/>
  <c r="Z84" i="17"/>
  <c r="AM87" i="17"/>
  <c r="BH87" i="17"/>
  <c r="BD90" i="17"/>
  <c r="BE99" i="17"/>
  <c r="BB102" i="17"/>
  <c r="AK78" i="17"/>
  <c r="BG78" i="17" s="1"/>
  <c r="BF78" i="17"/>
  <c r="BA81" i="17"/>
  <c r="BE92" i="17"/>
  <c r="BB95" i="17"/>
  <c r="BF98" i="17"/>
  <c r="Z101" i="17"/>
  <c r="AV101" i="17" s="1"/>
  <c r="BA104" i="17"/>
  <c r="AV86" i="17"/>
  <c r="AX92" i="17"/>
  <c r="BG97" i="17"/>
  <c r="AX100" i="17"/>
  <c r="BD75" i="17"/>
  <c r="AZ78" i="17"/>
  <c r="BG90" i="17"/>
  <c r="AX93" i="17"/>
  <c r="AZ99" i="17"/>
  <c r="AX80" i="17"/>
  <c r="AK86" i="17"/>
  <c r="BF86" i="17"/>
  <c r="AM89" i="17"/>
  <c r="BI89" i="17" s="1"/>
  <c r="AM74" i="17"/>
  <c r="BH74" i="17"/>
  <c r="BE77" i="17"/>
  <c r="BC83" i="17"/>
  <c r="BC89" i="17"/>
  <c r="BB89" i="17"/>
  <c r="AZ93" i="17"/>
  <c r="AX96" i="17"/>
  <c r="AX103" i="17"/>
  <c r="AX81" i="17"/>
  <c r="BF87" i="17"/>
  <c r="AZ94" i="17"/>
  <c r="BG103" i="17"/>
  <c r="BC54" i="17"/>
  <c r="BE57" i="17"/>
  <c r="BB64" i="17"/>
  <c r="BE67" i="17"/>
  <c r="AM70" i="17"/>
  <c r="BI70" i="17" s="1"/>
  <c r="BC73" i="17"/>
  <c r="AK61" i="17"/>
  <c r="BF61" i="17"/>
  <c r="AX67" i="17"/>
  <c r="BB70" i="17"/>
  <c r="BD73" i="17"/>
  <c r="AJ54" i="17"/>
  <c r="BF54" i="17" s="1"/>
  <c r="BE54" i="17"/>
  <c r="AN60" i="17"/>
  <c r="BD63" i="17"/>
  <c r="BH66" i="17"/>
  <c r="AK72" i="17"/>
  <c r="BG72" i="17" s="1"/>
  <c r="BF72" i="17"/>
  <c r="BG50" i="17"/>
  <c r="AX53" i="17"/>
  <c r="AZ62" i="17"/>
  <c r="BB71" i="17"/>
  <c r="AY74" i="17"/>
  <c r="AY53" i="17"/>
  <c r="BE78" i="17"/>
  <c r="BH81" i="17"/>
  <c r="BD84" i="17"/>
  <c r="AX88" i="17"/>
  <c r="AW97" i="17"/>
  <c r="AM81" i="17"/>
  <c r="BE84" i="17"/>
  <c r="AF87" i="17"/>
  <c r="BB87" i="17" s="1"/>
  <c r="BA87" i="17"/>
  <c r="AW90" i="17"/>
  <c r="AN95" i="17"/>
  <c r="BD101" i="17"/>
  <c r="BD86" i="17"/>
  <c r="BF92" i="17"/>
  <c r="BF100" i="17"/>
  <c r="AM78" i="17"/>
  <c r="BC81" i="17"/>
  <c r="AK93" i="17"/>
  <c r="BG93" i="17" s="1"/>
  <c r="BF93" i="17"/>
  <c r="Z96" i="17"/>
  <c r="AV96" i="17" s="1"/>
  <c r="AM99" i="17"/>
  <c r="BH99" i="17"/>
  <c r="BE102" i="17"/>
  <c r="BG74" i="17"/>
  <c r="Z77" i="17"/>
  <c r="AV77" i="17" s="1"/>
  <c r="AK80" i="17"/>
  <c r="BF80" i="17"/>
  <c r="AZ90" i="17"/>
  <c r="BE96" i="17"/>
  <c r="AZ100" i="17"/>
  <c r="AX75" i="17"/>
  <c r="AN89" i="17"/>
  <c r="AM93" i="17"/>
  <c r="BI93" i="17" s="1"/>
  <c r="BF96" i="17"/>
  <c r="BA100" i="17"/>
  <c r="BF103" i="17"/>
  <c r="BF81" i="17"/>
  <c r="BB84" i="17"/>
  <c r="AN90" i="17"/>
  <c r="BH94" i="17"/>
  <c r="BB100" i="17"/>
  <c r="Z52" i="17"/>
  <c r="AV52" i="17" s="1"/>
  <c r="BE61" i="17"/>
  <c r="AN64" i="17"/>
  <c r="AY71" i="17"/>
  <c r="BH49" i="17"/>
  <c r="BE52" i="17"/>
  <c r="BC58" i="17"/>
  <c r="BC64" i="17"/>
  <c r="BF67" i="17"/>
  <c r="AN70" i="17"/>
  <c r="AM82" i="17"/>
  <c r="BH82" i="17"/>
  <c r="AX52" i="17"/>
  <c r="AY61" i="17"/>
  <c r="AY67" i="17"/>
  <c r="BF53" i="17"/>
  <c r="BB56" i="17"/>
  <c r="AM62" i="17"/>
  <c r="BG53" i="17"/>
  <c r="Z59" i="17"/>
  <c r="AV59" i="17" s="1"/>
  <c r="AF62" i="17"/>
  <c r="BB62" i="17" s="1"/>
  <c r="BA62" i="17"/>
  <c r="Z65" i="17"/>
  <c r="AV65" i="17" s="1"/>
  <c r="BC71" i="17"/>
  <c r="AF75" i="17"/>
  <c r="BB75" i="17" s="1"/>
  <c r="BA75" i="17"/>
  <c r="AX82" i="17"/>
  <c r="BF88" i="17"/>
  <c r="Z91" i="17"/>
  <c r="AV91" i="17" s="1"/>
  <c r="BE97" i="17"/>
  <c r="Z100" i="17"/>
  <c r="AF103" i="17"/>
  <c r="BA103" i="17"/>
  <c r="AY82" i="17"/>
  <c r="BE90" i="17"/>
  <c r="Z93" i="17"/>
  <c r="AV93" i="17" s="1"/>
  <c r="BB96" i="17"/>
  <c r="AX99" i="17"/>
  <c r="AX84" i="17"/>
  <c r="AX90" i="17"/>
  <c r="BC95" i="17"/>
  <c r="AY98" i="17"/>
  <c r="Z76" i="17"/>
  <c r="AY79" i="17"/>
  <c r="AY91" i="17"/>
  <c r="BD96" i="17"/>
  <c r="AY100" i="17"/>
  <c r="BD77" i="17"/>
  <c r="AZ84" i="17"/>
  <c r="Z87" i="17"/>
  <c r="AV87" i="17" s="1"/>
  <c r="AM90" i="17"/>
  <c r="BI90" i="17" s="1"/>
  <c r="BH90" i="17"/>
  <c r="AX94" i="17"/>
  <c r="AM100" i="17"/>
  <c r="BI100" i="17" s="1"/>
  <c r="BH100" i="17"/>
  <c r="BE103" i="17"/>
  <c r="AK75" i="17"/>
  <c r="BG75" i="17" s="1"/>
  <c r="BF75" i="17"/>
  <c r="BB78" i="17"/>
  <c r="BE81" i="17"/>
  <c r="BA84" i="17"/>
  <c r="AF90" i="17"/>
  <c r="BB90" i="17" s="1"/>
  <c r="BA90" i="17"/>
  <c r="AY94" i="17"/>
  <c r="BC78" i="17"/>
  <c r="Z88" i="17"/>
  <c r="AV88" i="17" s="1"/>
  <c r="BB91" i="17"/>
  <c r="AY95" i="17"/>
  <c r="AN100" i="17"/>
  <c r="AX104" i="17"/>
  <c r="AW50" i="17"/>
  <c r="AN55" i="17"/>
  <c r="AX62" i="17"/>
  <c r="AO64" i="17"/>
  <c r="AZ71" i="17"/>
  <c r="AM83" i="17"/>
  <c r="BH83" i="17"/>
  <c r="AK52" i="17"/>
  <c r="BG52" i="17" s="1"/>
  <c r="BF52" i="17"/>
  <c r="Z58" i="17"/>
  <c r="AV58" i="17" s="1"/>
  <c r="AL67" i="17"/>
  <c r="BH67" i="17" s="1"/>
  <c r="BG67" i="17"/>
  <c r="Z69" i="17"/>
  <c r="AV69" i="17" s="1"/>
  <c r="AY72" i="17"/>
  <c r="BC56" i="17"/>
  <c r="BD59" i="17"/>
  <c r="BD65" i="17"/>
  <c r="AM75" i="17"/>
  <c r="Z79" i="17"/>
  <c r="AV79" i="17" s="1"/>
  <c r="BF82" i="17"/>
  <c r="BB85" i="17"/>
  <c r="BD91" i="17"/>
  <c r="BB94" i="17"/>
  <c r="BD100" i="17"/>
  <c r="AM103" i="17"/>
  <c r="BI103" i="17" s="1"/>
  <c r="BB76" i="17"/>
  <c r="BE79" i="17"/>
  <c r="BG82" i="17"/>
  <c r="AY88" i="17"/>
  <c r="BD93" i="17"/>
  <c r="BF99" i="17"/>
  <c r="AK84" i="17"/>
  <c r="BG84" i="17" s="1"/>
  <c r="BF84" i="17"/>
  <c r="BF90" i="17"/>
  <c r="AO95" i="17"/>
  <c r="BG98" i="17"/>
  <c r="BD76" i="17"/>
  <c r="AL79" i="17"/>
  <c r="BG79" i="17"/>
  <c r="BA82" i="17"/>
  <c r="BE85" i="17"/>
  <c r="BA88" i="17"/>
  <c r="BG91" i="17"/>
  <c r="BG100" i="17"/>
  <c r="Z103" i="17"/>
  <c r="AV103" i="17" s="1"/>
  <c r="Z81" i="17"/>
  <c r="AV81" i="17" s="1"/>
  <c r="AM84" i="17"/>
  <c r="BD87" i="17"/>
  <c r="AZ91" i="17"/>
  <c r="BF94" i="17"/>
  <c r="BA97" i="17"/>
  <c r="AY101" i="17"/>
  <c r="BE87" i="17"/>
  <c r="BG94" i="17"/>
  <c r="BC97" i="17"/>
  <c r="BB97" i="17"/>
  <c r="AZ101" i="17"/>
  <c r="Z82" i="17"/>
  <c r="AZ85" i="17"/>
  <c r="BD88" i="17"/>
  <c r="BG95" i="17"/>
  <c r="BA101" i="17"/>
  <c r="BF104" i="17"/>
  <c r="AM65" i="17"/>
  <c r="BI65" i="17" s="1"/>
  <c r="BD68" i="17"/>
  <c r="BE50" i="17"/>
  <c r="Z53" i="17"/>
  <c r="AV53" i="17" s="1"/>
  <c r="AZ56" i="17"/>
  <c r="BA59" i="17"/>
  <c r="AK62" i="17"/>
  <c r="BG62" i="17" s="1"/>
  <c r="BF62" i="17"/>
  <c r="BA65" i="17"/>
  <c r="AW68" i="17"/>
  <c r="BH71" i="17"/>
  <c r="AX50" i="17"/>
  <c r="BD58" i="17"/>
  <c r="BD64" i="17"/>
  <c r="BC70" i="17"/>
  <c r="BE73" i="17"/>
  <c r="BC93" i="17"/>
  <c r="BB93" i="17"/>
  <c r="AX54" i="17"/>
  <c r="BE63" i="17"/>
  <c r="BA66" i="17"/>
  <c r="BD69" i="17"/>
  <c r="AM50" i="17"/>
  <c r="BH50" i="17"/>
  <c r="AY54" i="17"/>
  <c r="AX63" i="17"/>
  <c r="BE69" i="17"/>
  <c r="AZ72" i="17"/>
  <c r="AM96" i="17"/>
  <c r="BH96" i="17"/>
  <c r="BA76" i="17"/>
  <c r="BD79" i="17"/>
  <c r="AW89" i="17"/>
  <c r="AN94" i="17"/>
  <c r="AZ104" i="17"/>
  <c r="AN76" i="17"/>
  <c r="BC85" i="17"/>
  <c r="BG88" i="17"/>
  <c r="AX97" i="17"/>
  <c r="BC102" i="17"/>
  <c r="BE93" i="17"/>
  <c r="BE101" i="17"/>
  <c r="BC104" i="17"/>
  <c r="BB104" i="17"/>
  <c r="BE94" i="17"/>
  <c r="AZ97" i="17"/>
  <c r="BD103" i="17"/>
  <c r="BE75" i="17"/>
  <c r="BA78" i="17"/>
  <c r="BD81" i="17"/>
  <c r="AX85" i="17"/>
  <c r="BH91" i="17"/>
  <c r="BG101" i="17"/>
  <c r="Z104" i="17"/>
  <c r="AV104" i="17" s="1"/>
  <c r="AX76" i="17"/>
  <c r="BA79" i="17"/>
  <c r="AY85" i="17"/>
  <c r="BA91" i="17"/>
  <c r="BH101" i="17"/>
  <c r="BE104" i="17"/>
  <c r="BB79" i="17"/>
  <c r="BD82" i="17"/>
  <c r="BB92" i="17"/>
  <c r="AM101" i="17"/>
  <c r="AV104" i="15"/>
  <c r="BC101" i="15"/>
  <c r="AW9" i="16"/>
  <c r="AY85" i="14"/>
  <c r="BA28" i="15"/>
  <c r="AY99" i="15"/>
  <c r="BC102" i="15"/>
  <c r="AZ83" i="15"/>
  <c r="AT14" i="15"/>
  <c r="AU25" i="15"/>
  <c r="AV100" i="14"/>
  <c r="AW103" i="14"/>
  <c r="BH18" i="15"/>
  <c r="BD12" i="15"/>
  <c r="BC40" i="15"/>
  <c r="AU52" i="15"/>
  <c r="BH59" i="15"/>
  <c r="BE93" i="15"/>
  <c r="AX95" i="15"/>
  <c r="AU86" i="15"/>
  <c r="AZ80" i="15"/>
  <c r="BC95" i="15"/>
  <c r="AW74" i="15"/>
  <c r="AZ88" i="15"/>
  <c r="AV74" i="16"/>
  <c r="AW89" i="16"/>
  <c r="BH27" i="15"/>
  <c r="BC58" i="15"/>
  <c r="BH90" i="15"/>
  <c r="AA44" i="14"/>
  <c r="AW44" i="14" s="1"/>
  <c r="Y44" i="15"/>
  <c r="Z44" i="15" s="1"/>
  <c r="AU7" i="15"/>
  <c r="AT89" i="15"/>
  <c r="AV51" i="13"/>
  <c r="AV81" i="13"/>
  <c r="BD15" i="15"/>
  <c r="BG53" i="15"/>
  <c r="BH72" i="15"/>
  <c r="BC104" i="15"/>
  <c r="AX102" i="15"/>
  <c r="BB26" i="15"/>
  <c r="BF37" i="15"/>
  <c r="AU49" i="15"/>
  <c r="BE67" i="15"/>
  <c r="AV51" i="15"/>
  <c r="AU70" i="15"/>
  <c r="AU94" i="15"/>
  <c r="AZ98" i="15"/>
  <c r="BH104" i="15"/>
  <c r="AY10" i="15"/>
  <c r="BF20" i="15"/>
  <c r="AX22" i="15"/>
  <c r="BF60" i="15"/>
  <c r="BB99" i="15"/>
  <c r="AZ78" i="15"/>
  <c r="AW82" i="15"/>
  <c r="BC91" i="15"/>
  <c r="BG29" i="15"/>
  <c r="AW23" i="15"/>
  <c r="BE91" i="15"/>
  <c r="BE6" i="15"/>
  <c r="BA5" i="15"/>
  <c r="AT33" i="15"/>
  <c r="BC62" i="15"/>
  <c r="AZ75" i="15"/>
  <c r="AU40" i="15"/>
  <c r="AZ23" i="15"/>
  <c r="BG49" i="15"/>
  <c r="AW46" i="15"/>
  <c r="BA59" i="15"/>
  <c r="AV69" i="15"/>
  <c r="BA27" i="15"/>
  <c r="BH36" i="15"/>
  <c r="BF10" i="15"/>
  <c r="AW12" i="15"/>
  <c r="BC24" i="15"/>
  <c r="BH14" i="15"/>
  <c r="BH100" i="15"/>
  <c r="AV43" i="13"/>
  <c r="AX6" i="15"/>
  <c r="AX49" i="15"/>
  <c r="BC70" i="15"/>
  <c r="BE92" i="15"/>
  <c r="BB89" i="15"/>
  <c r="BF89" i="15"/>
  <c r="BE9" i="15"/>
  <c r="AX51" i="15"/>
  <c r="AU98" i="15"/>
  <c r="BG79" i="15"/>
  <c r="AW83" i="15"/>
  <c r="BC92" i="15"/>
  <c r="BC38" i="15"/>
  <c r="BA74" i="15"/>
  <c r="BG98" i="15"/>
  <c r="AU102" i="15"/>
  <c r="AU21" i="15"/>
  <c r="AW31" i="15"/>
  <c r="BE95" i="15"/>
  <c r="AW15" i="15"/>
  <c r="BE84" i="15"/>
  <c r="AZ29" i="15"/>
  <c r="AY73" i="15"/>
  <c r="AY56" i="14"/>
  <c r="AW74" i="14"/>
  <c r="AW75" i="14"/>
  <c r="BI14" i="15"/>
  <c r="BA18" i="15"/>
  <c r="BC22" i="15"/>
  <c r="AX9" i="15"/>
  <c r="AY43" i="15"/>
  <c r="BC52" i="15"/>
  <c r="AZ82" i="15"/>
  <c r="AX91" i="15"/>
  <c r="G2" i="16"/>
  <c r="G3" i="16" s="1"/>
  <c r="AX8" i="16"/>
  <c r="BA8" i="15"/>
  <c r="AX12" i="15"/>
  <c r="BB7" i="15"/>
  <c r="AY19" i="15"/>
  <c r="BC69" i="15"/>
  <c r="BH65" i="15"/>
  <c r="BA72" i="15"/>
  <c r="AV22" i="16"/>
  <c r="AV26" i="16"/>
  <c r="AX77" i="14"/>
  <c r="BH42" i="15"/>
  <c r="BE10" i="15"/>
  <c r="AU91" i="15"/>
  <c r="BH5" i="15"/>
  <c r="BB17" i="15"/>
  <c r="AU13" i="15"/>
  <c r="AV25" i="15"/>
  <c r="BH22" i="15"/>
  <c r="AT16" i="15"/>
  <c r="AT99" i="15"/>
  <c r="BG87" i="15"/>
  <c r="BC84" i="15"/>
  <c r="AW24" i="16"/>
  <c r="AV92" i="14"/>
  <c r="AW95" i="14"/>
  <c r="AX98" i="14"/>
  <c r="AY101" i="14"/>
  <c r="BC13" i="15"/>
  <c r="AV22" i="15"/>
  <c r="AW50" i="15"/>
  <c r="BE102" i="15"/>
  <c r="BG76" i="15"/>
  <c r="BG81" i="15"/>
  <c r="BB103" i="15"/>
  <c r="BF48" i="15"/>
  <c r="BC25" i="15"/>
  <c r="AU24" i="15"/>
  <c r="BA36" i="15"/>
  <c r="AU50" i="15"/>
  <c r="BC76" i="15"/>
  <c r="BG96" i="15"/>
  <c r="BE100" i="15"/>
  <c r="BC16" i="15"/>
  <c r="AW10" i="16"/>
  <c r="BE94" i="15"/>
  <c r="AU97" i="15"/>
  <c r="AZ5" i="15"/>
  <c r="BF9" i="15"/>
  <c r="AX10" i="15"/>
  <c r="AV17" i="16"/>
  <c r="AW14" i="16"/>
  <c r="AW19" i="16"/>
  <c r="AV9" i="16"/>
  <c r="AW26" i="16"/>
  <c r="AW36" i="16"/>
  <c r="AV28" i="16"/>
  <c r="AV48" i="16"/>
  <c r="AW39" i="16"/>
  <c r="AV62" i="16"/>
  <c r="Z68" i="16"/>
  <c r="AV68" i="16" s="1"/>
  <c r="V2" i="16"/>
  <c r="V3" i="16" s="1"/>
  <c r="AV30" i="14"/>
  <c r="BG18" i="15"/>
  <c r="P2" i="16"/>
  <c r="P3" i="16" s="1"/>
  <c r="BE12" i="15"/>
  <c r="AZ19" i="15"/>
  <c r="BG5" i="15"/>
  <c r="BC7" i="15"/>
  <c r="BE26" i="15"/>
  <c r="AV26" i="14"/>
  <c r="AV60" i="14"/>
  <c r="AW63" i="14"/>
  <c r="AW66" i="14"/>
  <c r="AX69" i="14"/>
  <c r="AA11" i="16"/>
  <c r="AW11" i="16" s="1"/>
  <c r="AA16" i="16"/>
  <c r="AW16" i="16" s="1"/>
  <c r="AV19" i="16"/>
  <c r="S2" i="16"/>
  <c r="S3" i="16" s="1"/>
  <c r="U2" i="16"/>
  <c r="U3" i="16" s="1"/>
  <c r="AV41" i="16"/>
  <c r="AV35" i="16"/>
  <c r="AV38" i="16"/>
  <c r="AB41" i="16"/>
  <c r="AV24" i="16"/>
  <c r="AB36" i="16"/>
  <c r="AX36" i="16" s="1"/>
  <c r="AB42" i="16"/>
  <c r="AA29" i="16"/>
  <c r="AW29" i="16" s="1"/>
  <c r="AA47" i="16"/>
  <c r="AW47" i="16" s="1"/>
  <c r="AB29" i="16"/>
  <c r="AA54" i="16"/>
  <c r="AB53" i="16"/>
  <c r="H2" i="16"/>
  <c r="H3" i="16" s="1"/>
  <c r="AV14" i="16"/>
  <c r="AB11" i="16"/>
  <c r="AB14" i="16"/>
  <c r="K2" i="16"/>
  <c r="K3" i="16" s="1"/>
  <c r="AV20" i="16"/>
  <c r="AA6" i="16"/>
  <c r="AW6" i="16" s="1"/>
  <c r="AB22" i="16"/>
  <c r="AA41" i="16"/>
  <c r="AW41" i="16" s="1"/>
  <c r="AV23" i="16"/>
  <c r="AV44" i="16"/>
  <c r="AA45" i="16"/>
  <c r="AW45" i="16" s="1"/>
  <c r="AV30" i="16"/>
  <c r="AV47" i="16"/>
  <c r="AA32" i="16"/>
  <c r="AW32" i="16" s="1"/>
  <c r="AB32" i="16"/>
  <c r="Z60" i="16"/>
  <c r="AV60" i="16" s="1"/>
  <c r="AA66" i="16"/>
  <c r="N2" i="16"/>
  <c r="N3" i="16" s="1"/>
  <c r="AV7" i="16"/>
  <c r="AC39" i="16"/>
  <c r="AY39" i="16" s="1"/>
  <c r="AB52" i="16"/>
  <c r="AX52" i="16" s="1"/>
  <c r="AV11" i="16"/>
  <c r="AV12" i="16"/>
  <c r="AA17" i="16"/>
  <c r="AW17" i="16" s="1"/>
  <c r="Y5" i="16"/>
  <c r="Y2" i="16" s="1"/>
  <c r="Y3" i="16" s="1"/>
  <c r="B2" i="16"/>
  <c r="B3" i="16" s="1"/>
  <c r="AA20" i="16"/>
  <c r="AW20" i="16" s="1"/>
  <c r="AB26" i="16"/>
  <c r="AV36" i="16"/>
  <c r="AA42" i="16"/>
  <c r="AW42" i="16" s="1"/>
  <c r="AA37" i="16"/>
  <c r="AW37" i="16" s="1"/>
  <c r="AA43" i="16"/>
  <c r="AA28" i="16"/>
  <c r="AW28" i="16" s="1"/>
  <c r="AB45" i="16"/>
  <c r="AB24" i="16"/>
  <c r="AA30" i="16"/>
  <c r="AV39" i="16"/>
  <c r="AA55" i="16"/>
  <c r="AW55" i="16" s="1"/>
  <c r="O2" i="16"/>
  <c r="O3" i="16" s="1"/>
  <c r="AV15" i="16"/>
  <c r="I2" i="16"/>
  <c r="I3" i="16" s="1"/>
  <c r="AA12" i="16"/>
  <c r="AW12" i="16" s="1"/>
  <c r="J2" i="16"/>
  <c r="J3" i="16" s="1"/>
  <c r="AA5" i="16"/>
  <c r="D2" i="16"/>
  <c r="D3" i="16" s="1"/>
  <c r="AV21" i="16"/>
  <c r="AB20" i="16"/>
  <c r="AA7" i="16"/>
  <c r="AD39" i="16"/>
  <c r="AV42" i="16"/>
  <c r="AA27" i="16"/>
  <c r="AW27" i="16" s="1"/>
  <c r="AV45" i="16"/>
  <c r="AA46" i="16"/>
  <c r="AW46" i="16" s="1"/>
  <c r="AV31" i="16"/>
  <c r="AA48" i="16"/>
  <c r="AW48" i="16" s="1"/>
  <c r="AV33" i="16"/>
  <c r="AA33" i="16"/>
  <c r="AW33" i="16" s="1"/>
  <c r="AB47" i="16"/>
  <c r="AV61" i="16"/>
  <c r="AV67" i="16"/>
  <c r="AA60" i="16"/>
  <c r="AB6" i="16"/>
  <c r="AC9" i="16"/>
  <c r="AX9" i="16"/>
  <c r="AB10" i="16"/>
  <c r="Q2" i="16"/>
  <c r="Q3" i="16" s="1"/>
  <c r="AA15" i="16"/>
  <c r="AW15" i="16" s="1"/>
  <c r="R2" i="16"/>
  <c r="R3" i="16" s="1"/>
  <c r="AA18" i="16"/>
  <c r="AW18" i="16" s="1"/>
  <c r="L2" i="16"/>
  <c r="L3" i="16" s="1"/>
  <c r="AB33" i="16"/>
  <c r="AA34" i="16"/>
  <c r="AW34" i="16" s="1"/>
  <c r="AA40" i="16"/>
  <c r="AW40" i="16" s="1"/>
  <c r="AB34" i="16"/>
  <c r="AV37" i="16"/>
  <c r="AA23" i="16"/>
  <c r="AW23" i="16" s="1"/>
  <c r="AB37" i="16"/>
  <c r="AB28" i="16"/>
  <c r="AA25" i="16"/>
  <c r="AW25" i="16" s="1"/>
  <c r="AA53" i="16"/>
  <c r="AW53" i="16" s="1"/>
  <c r="AC52" i="16"/>
  <c r="AV13" i="16"/>
  <c r="AV18" i="16"/>
  <c r="T2" i="16"/>
  <c r="T3" i="16" s="1"/>
  <c r="AB19" i="16"/>
  <c r="AX19" i="16" s="1"/>
  <c r="E2" i="16"/>
  <c r="E3" i="16" s="1"/>
  <c r="AA21" i="16"/>
  <c r="AW21" i="16" s="1"/>
  <c r="AV27" i="16"/>
  <c r="AB40" i="16"/>
  <c r="AV43" i="16"/>
  <c r="AA38" i="16"/>
  <c r="AW38" i="16" s="1"/>
  <c r="AA44" i="16"/>
  <c r="AW44" i="16" s="1"/>
  <c r="AV29" i="16"/>
  <c r="AB46" i="16"/>
  <c r="AV25" i="16"/>
  <c r="AA31" i="16"/>
  <c r="AW31" i="16" s="1"/>
  <c r="AA56" i="16"/>
  <c r="AW56" i="16" s="1"/>
  <c r="AA59" i="16"/>
  <c r="AW59" i="16" s="1"/>
  <c r="AB55" i="16"/>
  <c r="AC8" i="16"/>
  <c r="AY8" i="16" s="1"/>
  <c r="AV16" i="16"/>
  <c r="F2" i="16"/>
  <c r="F3" i="16" s="1"/>
  <c r="AA13" i="16"/>
  <c r="AW13" i="16" s="1"/>
  <c r="AB16" i="16"/>
  <c r="AX16" i="16" s="1"/>
  <c r="AB18" i="16"/>
  <c r="AC29" i="16"/>
  <c r="Z5" i="16"/>
  <c r="C2" i="16"/>
  <c r="C3" i="16" s="1"/>
  <c r="AV6" i="16"/>
  <c r="AA22" i="16"/>
  <c r="AW22" i="16" s="1"/>
  <c r="M2" i="16"/>
  <c r="M3" i="16" s="1"/>
  <c r="AV8" i="16"/>
  <c r="AA35" i="16"/>
  <c r="AV46" i="16"/>
  <c r="AB27" i="16"/>
  <c r="AX27" i="16" s="1"/>
  <c r="AV32" i="16"/>
  <c r="AA74" i="16"/>
  <c r="AW74" i="16" s="1"/>
  <c r="AA61" i="16"/>
  <c r="AW61" i="16" s="1"/>
  <c r="AA67" i="16"/>
  <c r="AW67" i="16" s="1"/>
  <c r="AB74" i="16"/>
  <c r="AC74" i="16"/>
  <c r="AV65" i="16"/>
  <c r="AA65" i="16"/>
  <c r="AW65" i="16" s="1"/>
  <c r="AA71" i="16"/>
  <c r="AW71" i="16" s="1"/>
  <c r="AA75" i="16"/>
  <c r="AW75" i="16" s="1"/>
  <c r="AA85" i="16"/>
  <c r="AW85" i="16" s="1"/>
  <c r="AV104" i="16"/>
  <c r="AA79" i="16"/>
  <c r="AW79" i="16" s="1"/>
  <c r="AV97" i="16"/>
  <c r="AB48" i="16"/>
  <c r="AV84" i="16"/>
  <c r="AA90" i="16"/>
  <c r="AW90" i="16" s="1"/>
  <c r="AV101" i="16"/>
  <c r="AV94" i="16"/>
  <c r="AA78" i="16"/>
  <c r="AW78" i="16" s="1"/>
  <c r="AV89" i="16"/>
  <c r="AA62" i="16"/>
  <c r="AW62" i="16" s="1"/>
  <c r="AA68" i="16"/>
  <c r="AV72" i="16"/>
  <c r="AV93" i="16"/>
  <c r="AV77" i="16"/>
  <c r="AA96" i="16"/>
  <c r="AW96" i="16" s="1"/>
  <c r="AA102" i="16"/>
  <c r="AW102" i="16" s="1"/>
  <c r="AA104" i="16"/>
  <c r="AW104" i="16" s="1"/>
  <c r="AV80" i="16"/>
  <c r="AV81" i="16"/>
  <c r="AV98" i="16"/>
  <c r="AA99" i="16"/>
  <c r="AB62" i="16"/>
  <c r="AB68" i="16"/>
  <c r="AA51" i="16"/>
  <c r="AA72" i="16"/>
  <c r="AV76" i="16"/>
  <c r="AB82" i="16"/>
  <c r="AX82" i="16" s="1"/>
  <c r="Z86" i="16"/>
  <c r="AV86" i="16" s="1"/>
  <c r="AA92" i="16"/>
  <c r="AW92" i="16" s="1"/>
  <c r="AA101" i="16"/>
  <c r="AW101" i="16" s="1"/>
  <c r="AB85" i="16"/>
  <c r="AX85" i="16" s="1"/>
  <c r="AD74" i="16"/>
  <c r="AA87" i="16"/>
  <c r="AA88" i="16"/>
  <c r="AW88" i="16" s="1"/>
  <c r="Z57" i="16"/>
  <c r="AV57" i="16" s="1"/>
  <c r="AB60" i="16"/>
  <c r="AA49" i="16"/>
  <c r="AA69" i="16"/>
  <c r="AW69" i="16" s="1"/>
  <c r="AA70" i="16"/>
  <c r="AW70" i="16" s="1"/>
  <c r="AV85" i="16"/>
  <c r="AA91" i="16"/>
  <c r="AB75" i="16"/>
  <c r="AV95" i="16"/>
  <c r="AV79" i="16"/>
  <c r="AA94" i="16"/>
  <c r="AW94" i="16" s="1"/>
  <c r="AB102" i="16"/>
  <c r="AA97" i="16"/>
  <c r="AW97" i="16" s="1"/>
  <c r="AA81" i="16"/>
  <c r="AW81" i="16" s="1"/>
  <c r="Z63" i="16"/>
  <c r="AV63" i="16" s="1"/>
  <c r="AB81" i="16"/>
  <c r="AB70" i="16"/>
  <c r="AV78" i="16"/>
  <c r="AA84" i="16"/>
  <c r="AB90" i="16"/>
  <c r="AV103" i="16"/>
  <c r="AB78" i="16"/>
  <c r="AX78" i="16" s="1"/>
  <c r="AV87" i="16"/>
  <c r="AB96" i="16"/>
  <c r="AV99" i="16"/>
  <c r="AV49" i="16"/>
  <c r="AA63" i="16"/>
  <c r="AV69" i="16"/>
  <c r="AV51" i="16"/>
  <c r="AV52" i="16"/>
  <c r="Z73" i="16"/>
  <c r="AA83" i="16"/>
  <c r="AB89" i="16"/>
  <c r="AA100" i="16"/>
  <c r="AA93" i="16"/>
  <c r="AV102" i="16"/>
  <c r="AA77" i="16"/>
  <c r="AW77" i="16" s="1"/>
  <c r="AA86" i="16"/>
  <c r="AB92" i="16"/>
  <c r="AV88" i="16"/>
  <c r="AB88" i="16"/>
  <c r="AB61" i="16"/>
  <c r="AB67" i="16"/>
  <c r="Z50" i="16"/>
  <c r="AV50" i="16" s="1"/>
  <c r="AC48" i="16"/>
  <c r="Z64" i="16"/>
  <c r="AV64" i="16" s="1"/>
  <c r="AV70" i="16"/>
  <c r="AV58" i="16"/>
  <c r="AV71" i="16"/>
  <c r="AA58" i="16"/>
  <c r="AV92" i="16"/>
  <c r="AA76" i="16"/>
  <c r="AW76" i="16" s="1"/>
  <c r="AC82" i="16"/>
  <c r="AV96" i="16"/>
  <c r="AA95" i="16"/>
  <c r="AW95" i="16" s="1"/>
  <c r="AB101" i="16"/>
  <c r="AC85" i="16"/>
  <c r="AB94" i="16"/>
  <c r="AA103" i="16"/>
  <c r="AW103" i="16" s="1"/>
  <c r="AB79" i="16"/>
  <c r="AB104" i="16"/>
  <c r="AA80" i="16"/>
  <c r="AB97" i="16"/>
  <c r="AV82" i="16"/>
  <c r="AA98" i="16"/>
  <c r="AW98" i="16" s="1"/>
  <c r="AY51" i="15"/>
  <c r="AV21" i="15"/>
  <c r="BG19" i="15"/>
  <c r="BD6" i="15"/>
  <c r="AY6" i="15"/>
  <c r="AT42" i="15"/>
  <c r="AM8" i="15"/>
  <c r="BH8" i="15" s="1"/>
  <c r="BG6" i="15"/>
  <c r="BG9" i="15"/>
  <c r="BD13" i="15"/>
  <c r="BA19" i="15"/>
  <c r="BA6" i="15"/>
  <c r="BA9" i="15"/>
  <c r="BG12" i="15"/>
  <c r="AW16" i="15"/>
  <c r="AT19" i="15"/>
  <c r="BF22" i="15"/>
  <c r="BA12" i="15"/>
  <c r="BA15" i="15"/>
  <c r="AW8" i="15"/>
  <c r="BB11" i="15"/>
  <c r="BE14" i="15"/>
  <c r="AW18" i="15"/>
  <c r="AZ21" i="15"/>
  <c r="BG7" i="15"/>
  <c r="AY14" i="15"/>
  <c r="AX18" i="15"/>
  <c r="AW6" i="15"/>
  <c r="AW9" i="15"/>
  <c r="BG14" i="15"/>
  <c r="BA17" i="15"/>
  <c r="BB22" i="15"/>
  <c r="BF25" i="15"/>
  <c r="AW32" i="15"/>
  <c r="AT35" i="15"/>
  <c r="AW38" i="15"/>
  <c r="AZ48" i="15"/>
  <c r="AU22" i="15"/>
  <c r="BG25" i="15"/>
  <c r="BB29" i="15"/>
  <c r="BE32" i="15"/>
  <c r="AU36" i="15"/>
  <c r="BD39" i="15"/>
  <c r="AU42" i="15"/>
  <c r="BG45" i="15"/>
  <c r="AM48" i="15"/>
  <c r="BH48" i="15" s="1"/>
  <c r="BF28" i="15"/>
  <c r="AY32" i="15"/>
  <c r="AV35" i="15"/>
  <c r="BD41" i="15"/>
  <c r="AW47" i="15"/>
  <c r="AT24" i="15"/>
  <c r="AM26" i="15"/>
  <c r="BH26" i="15" s="1"/>
  <c r="AU30" i="15"/>
  <c r="BE33" i="15"/>
  <c r="BD36" i="15"/>
  <c r="AY40" i="15"/>
  <c r="BA46" i="15"/>
  <c r="AV30" i="15"/>
  <c r="AM32" i="15"/>
  <c r="BH32" i="15" s="1"/>
  <c r="BE36" i="15"/>
  <c r="BG39" i="15"/>
  <c r="BC43" i="15"/>
  <c r="AU31" i="15"/>
  <c r="BF34" i="15"/>
  <c r="AT38" i="15"/>
  <c r="AM40" i="15"/>
  <c r="BH40" i="15" s="1"/>
  <c r="AZ47" i="15"/>
  <c r="BD24" i="15"/>
  <c r="AU27" i="15"/>
  <c r="AV31" i="15"/>
  <c r="AZ34" i="15"/>
  <c r="AU38" i="15"/>
  <c r="AM49" i="15"/>
  <c r="BH49" i="15" s="1"/>
  <c r="BD56" i="15"/>
  <c r="AT59" i="15"/>
  <c r="AT65" i="15"/>
  <c r="BE68" i="15"/>
  <c r="BB71" i="15"/>
  <c r="AZ51" i="15"/>
  <c r="BA60" i="15"/>
  <c r="AZ67" i="15"/>
  <c r="BF74" i="15"/>
  <c r="BA51" i="15"/>
  <c r="AV7" i="15"/>
  <c r="AZ10" i="15"/>
  <c r="AV17" i="15"/>
  <c r="AM19" i="15"/>
  <c r="BH19" i="15" s="1"/>
  <c r="AM6" i="15"/>
  <c r="BH6" i="15" s="1"/>
  <c r="AM9" i="15"/>
  <c r="BH9" i="15" s="1"/>
  <c r="AX13" i="15"/>
  <c r="BD16" i="15"/>
  <c r="BB19" i="15"/>
  <c r="AX7" i="15"/>
  <c r="AT10" i="15"/>
  <c r="AM12" i="15"/>
  <c r="BH12" i="15" s="1"/>
  <c r="AM15" i="15"/>
  <c r="BH15" i="15" s="1"/>
  <c r="AU19" i="15"/>
  <c r="AW5" i="15"/>
  <c r="BD8" i="15"/>
  <c r="AT15" i="15"/>
  <c r="BD18" i="15"/>
  <c r="AX8" i="15"/>
  <c r="AU11" i="15"/>
  <c r="BF14" i="15"/>
  <c r="BE18" i="15"/>
  <c r="BA21" i="15"/>
  <c r="BB28" i="15"/>
  <c r="BD9" i="15"/>
  <c r="AV12" i="15"/>
  <c r="AV15" i="15"/>
  <c r="AM17" i="15"/>
  <c r="BH17" i="15" s="1"/>
  <c r="AT21" i="15"/>
  <c r="AN22" i="15"/>
  <c r="BI22" i="15" s="1"/>
  <c r="AX26" i="15"/>
  <c r="BD32" i="15"/>
  <c r="BB35" i="15"/>
  <c r="BD38" i="15"/>
  <c r="AU41" i="15"/>
  <c r="BG48" i="15"/>
  <c r="AY26" i="15"/>
  <c r="AV33" i="15"/>
  <c r="AY46" i="15"/>
  <c r="BA25" i="15"/>
  <c r="AU29" i="15"/>
  <c r="BF32" i="15"/>
  <c r="BC35" i="15"/>
  <c r="AY38" i="15"/>
  <c r="BD47" i="15"/>
  <c r="BB24" i="15"/>
  <c r="AZ27" i="15"/>
  <c r="AW34" i="15"/>
  <c r="BF40" i="15"/>
  <c r="AT44" i="15"/>
  <c r="AM46" i="15"/>
  <c r="BH46" i="15" s="1"/>
  <c r="BC30" i="15"/>
  <c r="AY33" i="15"/>
  <c r="AV37" i="15"/>
  <c r="AZ40" i="15"/>
  <c r="AY47" i="15"/>
  <c r="AY35" i="15"/>
  <c r="BB38" i="15"/>
  <c r="AZ41" i="15"/>
  <c r="BG47" i="15"/>
  <c r="BB21" i="15"/>
  <c r="BC31" i="15"/>
  <c r="BG34" i="15"/>
  <c r="BA41" i="15"/>
  <c r="BA47" i="15"/>
  <c r="AZ50" i="15"/>
  <c r="BA53" i="15"/>
  <c r="BB59" i="15"/>
  <c r="BB65" i="15"/>
  <c r="AW69" i="15"/>
  <c r="AN71" i="15"/>
  <c r="BI71" i="15" s="1"/>
  <c r="BE74" i="15"/>
  <c r="BG51" i="15"/>
  <c r="BA54" i="15"/>
  <c r="AM60" i="15"/>
  <c r="BH60" i="15" s="1"/>
  <c r="AU64" i="15"/>
  <c r="BG67" i="15"/>
  <c r="AU71" i="15"/>
  <c r="AM51" i="15"/>
  <c r="BH51" i="15" s="1"/>
  <c r="AZ55" i="15"/>
  <c r="AV59" i="15"/>
  <c r="AX62" i="15"/>
  <c r="AV65" i="15"/>
  <c r="AM67" i="15"/>
  <c r="BH67" i="15" s="1"/>
  <c r="BC71" i="15"/>
  <c r="BG10" i="15"/>
  <c r="AU14" i="15"/>
  <c r="BC17" i="15"/>
  <c r="AZ20" i="15"/>
  <c r="AW7" i="15"/>
  <c r="BE13" i="15"/>
  <c r="AN19" i="15"/>
  <c r="BE7" i="15"/>
  <c r="BB10" i="15"/>
  <c r="AY13" i="15"/>
  <c r="AX16" i="15"/>
  <c r="BD5" i="15"/>
  <c r="AT12" i="15"/>
  <c r="BB15" i="15"/>
  <c r="AX5" i="15"/>
  <c r="BE8" i="15"/>
  <c r="AU15" i="15"/>
  <c r="AW19" i="15"/>
  <c r="BC12" i="15"/>
  <c r="BC15" i="15"/>
  <c r="AY18" i="15"/>
  <c r="AY22" i="15"/>
  <c r="BA29" i="15"/>
  <c r="AN35" i="15"/>
  <c r="BI35" i="15" s="1"/>
  <c r="AY45" i="15"/>
  <c r="AT23" i="15"/>
  <c r="BF26" i="15"/>
  <c r="BC33" i="15"/>
  <c r="AW40" i="15"/>
  <c r="BF46" i="15"/>
  <c r="AM25" i="15"/>
  <c r="BH25" i="15" s="1"/>
  <c r="AW33" i="15"/>
  <c r="BF38" i="15"/>
  <c r="AV42" i="15"/>
  <c r="AW22" i="15"/>
  <c r="BG27" i="15"/>
  <c r="BD34" i="15"/>
  <c r="AU37" i="15"/>
  <c r="AX41" i="15"/>
  <c r="AX47" i="15"/>
  <c r="BF33" i="15"/>
  <c r="BC37" i="15"/>
  <c r="BG40" i="15"/>
  <c r="BF47" i="15"/>
  <c r="AT32" i="15"/>
  <c r="BF35" i="15"/>
  <c r="BG41" i="15"/>
  <c r="AW48" i="15"/>
  <c r="AW25" i="15"/>
  <c r="AU28" i="15"/>
  <c r="AZ35" i="15"/>
  <c r="AT39" i="15"/>
  <c r="AM41" i="15"/>
  <c r="BH41" i="15" s="1"/>
  <c r="AW45" i="15"/>
  <c r="AM47" i="15"/>
  <c r="BH47" i="15" s="1"/>
  <c r="BG50" i="15"/>
  <c r="AM53" i="15"/>
  <c r="BH53" i="15" s="1"/>
  <c r="AV57" i="15"/>
  <c r="AN59" i="15"/>
  <c r="BI59" i="15" s="1"/>
  <c r="AT63" i="15"/>
  <c r="AN65" i="15"/>
  <c r="BI65" i="15" s="1"/>
  <c r="BD69" i="15"/>
  <c r="AT72" i="15"/>
  <c r="AT49" i="15"/>
  <c r="AW52" i="15"/>
  <c r="AM54" i="15"/>
  <c r="BH54" i="15" s="1"/>
  <c r="AW58" i="15"/>
  <c r="AY61" i="15"/>
  <c r="AY68" i="15"/>
  <c r="AO71" i="15"/>
  <c r="AX52" i="15"/>
  <c r="BG55" i="15"/>
  <c r="BC59" i="15"/>
  <c r="BE62" i="15"/>
  <c r="BC65" i="15"/>
  <c r="AZ68" i="15"/>
  <c r="BF6" i="15"/>
  <c r="AU17" i="15"/>
  <c r="AY11" i="15"/>
  <c r="AO14" i="15"/>
  <c r="BJ14" i="15" s="1"/>
  <c r="BG20" i="15"/>
  <c r="BB27" i="15"/>
  <c r="BD7" i="15"/>
  <c r="BA10" i="15"/>
  <c r="AV14" i="15"/>
  <c r="AW17" i="15"/>
  <c r="AV5" i="15"/>
  <c r="AV8" i="15"/>
  <c r="BF13" i="15"/>
  <c r="BE16" i="15"/>
  <c r="AT20" i="15"/>
  <c r="AU9" i="15"/>
  <c r="BB12" i="15"/>
  <c r="AN15" i="15"/>
  <c r="AV19" i="15"/>
  <c r="BE23" i="15"/>
  <c r="BE5" i="15"/>
  <c r="AV9" i="15"/>
  <c r="AU12" i="15"/>
  <c r="BD19" i="15"/>
  <c r="AW10" i="15"/>
  <c r="BF18" i="15"/>
  <c r="BA23" i="15"/>
  <c r="AW27" i="15"/>
  <c r="AM29" i="15"/>
  <c r="BH29" i="15" s="1"/>
  <c r="AU33" i="15"/>
  <c r="AT36" i="15"/>
  <c r="AV39" i="15"/>
  <c r="BF45" i="15"/>
  <c r="BB23" i="15"/>
  <c r="AX27" i="15"/>
  <c r="BA30" i="15"/>
  <c r="BA37" i="15"/>
  <c r="BD40" i="15"/>
  <c r="BA43" i="15"/>
  <c r="AV47" i="15"/>
  <c r="AU23" i="15"/>
  <c r="AZ26" i="15"/>
  <c r="AT30" i="15"/>
  <c r="BD33" i="15"/>
  <c r="AV36" i="15"/>
  <c r="AX39" i="15"/>
  <c r="BC42" i="15"/>
  <c r="AT48" i="15"/>
  <c r="BD22" i="15"/>
  <c r="AT25" i="15"/>
  <c r="AZ28" i="15"/>
  <c r="BA31" i="15"/>
  <c r="BE41" i="15"/>
  <c r="BE47" i="15"/>
  <c r="AT31" i="15"/>
  <c r="AX34" i="15"/>
  <c r="AY41" i="15"/>
  <c r="AV48" i="15"/>
  <c r="AX29" i="15"/>
  <c r="BB32" i="15"/>
  <c r="AY36" i="15"/>
  <c r="AY42" i="15"/>
  <c r="AV45" i="15"/>
  <c r="BD48" i="15"/>
  <c r="AZ22" i="15"/>
  <c r="BD25" i="15"/>
  <c r="AO28" i="15"/>
  <c r="BJ28" i="15" s="1"/>
  <c r="AU32" i="15"/>
  <c r="BG35" i="15"/>
  <c r="BB39" i="15"/>
  <c r="AZ42" i="15"/>
  <c r="BD45" i="15"/>
  <c r="AX48" i="15"/>
  <c r="AZ54" i="15"/>
  <c r="AZ60" i="15"/>
  <c r="BB63" i="15"/>
  <c r="AZ66" i="15"/>
  <c r="BB72" i="15"/>
  <c r="BB49" i="15"/>
  <c r="BD52" i="15"/>
  <c r="AY55" i="15"/>
  <c r="BD58" i="15"/>
  <c r="BF61" i="15"/>
  <c r="AU65" i="15"/>
  <c r="BF68" i="15"/>
  <c r="AU72" i="15"/>
  <c r="BE52" i="15"/>
  <c r="AY56" i="15"/>
  <c r="AV63" i="15"/>
  <c r="BG68" i="15"/>
  <c r="AV72" i="15"/>
  <c r="AT8" i="15"/>
  <c r="BF11" i="15"/>
  <c r="AY15" i="15"/>
  <c r="AT18" i="15"/>
  <c r="AW21" i="15"/>
  <c r="AM10" i="15"/>
  <c r="BH10" i="15" s="1"/>
  <c r="BC14" i="15"/>
  <c r="BD17" i="15"/>
  <c r="BA20" i="15"/>
  <c r="AU26" i="15"/>
  <c r="BC5" i="15"/>
  <c r="BC8" i="15"/>
  <c r="AW14" i="15"/>
  <c r="AX17" i="15"/>
  <c r="BB20" i="15"/>
  <c r="AU6" i="15"/>
  <c r="AN12" i="15"/>
  <c r="AY16" i="15"/>
  <c r="BC19" i="15"/>
  <c r="AV24" i="15"/>
  <c r="AV6" i="15"/>
  <c r="BC9" i="15"/>
  <c r="AO12" i="15"/>
  <c r="AZ16" i="15"/>
  <c r="BA7" i="15"/>
  <c r="BD10" i="15"/>
  <c r="AT13" i="15"/>
  <c r="AX19" i="15"/>
  <c r="AM23" i="15"/>
  <c r="BH23" i="15" s="1"/>
  <c r="BD27" i="15"/>
  <c r="AZ30" i="15"/>
  <c r="BB36" i="15"/>
  <c r="BB42" i="15"/>
  <c r="AX46" i="15"/>
  <c r="AN23" i="15"/>
  <c r="BE27" i="15"/>
  <c r="AM30" i="15"/>
  <c r="BH30" i="15" s="1"/>
  <c r="AU34" i="15"/>
  <c r="AM37" i="15"/>
  <c r="BH37" i="15" s="1"/>
  <c r="AM43" i="15"/>
  <c r="BH43" i="15" s="1"/>
  <c r="BC47" i="15"/>
  <c r="AO23" i="15"/>
  <c r="BG26" i="15"/>
  <c r="BB30" i="15"/>
  <c r="BC36" i="15"/>
  <c r="BE39" i="15"/>
  <c r="BA45" i="15"/>
  <c r="BB48" i="15"/>
  <c r="BB25" i="15"/>
  <c r="BG28" i="15"/>
  <c r="AM31" i="15"/>
  <c r="BH31" i="15" s="1"/>
  <c r="AW35" i="15"/>
  <c r="AZ38" i="15"/>
  <c r="AW42" i="15"/>
  <c r="AT45" i="15"/>
  <c r="AU48" i="15"/>
  <c r="BB31" i="15"/>
  <c r="BE34" i="15"/>
  <c r="BF41" i="15"/>
  <c r="AU45" i="15"/>
  <c r="BC48" i="15"/>
  <c r="BE29" i="15"/>
  <c r="AN32" i="15"/>
  <c r="BF36" i="15"/>
  <c r="BA39" i="15"/>
  <c r="BF42" i="15"/>
  <c r="BC45" i="15"/>
  <c r="BG22" i="15"/>
  <c r="AY29" i="15"/>
  <c r="AZ36" i="15"/>
  <c r="BG42" i="15"/>
  <c r="BE48" i="15"/>
  <c r="BF51" i="15"/>
  <c r="BG54" i="15"/>
  <c r="BG60" i="15"/>
  <c r="AN63" i="15"/>
  <c r="BI63" i="15" s="1"/>
  <c r="BG66" i="15"/>
  <c r="AV70" i="15"/>
  <c r="AN72" i="15"/>
  <c r="BI72" i="15" s="1"/>
  <c r="AN49" i="15"/>
  <c r="BF55" i="15"/>
  <c r="AW62" i="15"/>
  <c r="AO65" i="15"/>
  <c r="AX69" i="15"/>
  <c r="AT50" i="15"/>
  <c r="AU53" i="15"/>
  <c r="BF56" i="15"/>
  <c r="AT60" i="15"/>
  <c r="AH63" i="15"/>
  <c r="BC63" i="15" s="1"/>
  <c r="AT66" i="15"/>
  <c r="BB5" i="15"/>
  <c r="BB8" i="15"/>
  <c r="AY12" i="15"/>
  <c r="BF15" i="15"/>
  <c r="BB18" i="15"/>
  <c r="BF21" i="15"/>
  <c r="AP28" i="15"/>
  <c r="AN47" i="15"/>
  <c r="AU8" i="15"/>
  <c r="AZ11" i="15"/>
  <c r="AP14" i="15"/>
  <c r="AM20" i="15"/>
  <c r="BH20" i="15" s="1"/>
  <c r="BC27" i="15"/>
  <c r="BA11" i="15"/>
  <c r="BD14" i="15"/>
  <c r="BE17" i="15"/>
  <c r="AU10" i="15"/>
  <c r="AZ13" i="15"/>
  <c r="BF16" i="15"/>
  <c r="BC6" i="15"/>
  <c r="BG16" i="15"/>
  <c r="AV20" i="15"/>
  <c r="AM7" i="15"/>
  <c r="BH7" i="15" s="1"/>
  <c r="BB13" i="15"/>
  <c r="BA16" i="15"/>
  <c r="BE19" i="15"/>
  <c r="AY24" i="15"/>
  <c r="BG30" i="15"/>
  <c r="AT34" i="15"/>
  <c r="AN36" i="15"/>
  <c r="BI36" i="15" s="1"/>
  <c r="AN42" i="15"/>
  <c r="BI42" i="15" s="1"/>
  <c r="BE46" i="15"/>
  <c r="AZ24" i="15"/>
  <c r="AX28" i="15"/>
  <c r="AY31" i="15"/>
  <c r="AX38" i="15"/>
  <c r="AV41" i="15"/>
  <c r="AY27" i="15"/>
  <c r="AV34" i="15"/>
  <c r="AX40" i="15"/>
  <c r="AT43" i="15"/>
  <c r="AM45" i="15"/>
  <c r="BH45" i="15" s="1"/>
  <c r="AV23" i="15"/>
  <c r="AN25" i="15"/>
  <c r="AV29" i="15"/>
  <c r="AZ32" i="15"/>
  <c r="BD35" i="15"/>
  <c r="BG38" i="15"/>
  <c r="BD42" i="15"/>
  <c r="BB45" i="15"/>
  <c r="AN31" i="15"/>
  <c r="AX35" i="15"/>
  <c r="BA38" i="15"/>
  <c r="AX42" i="15"/>
  <c r="AW30" i="15"/>
  <c r="AZ33" i="15"/>
  <c r="AW37" i="15"/>
  <c r="AM39" i="15"/>
  <c r="BH39" i="15" s="1"/>
  <c r="AW43" i="15"/>
  <c r="AY23" i="15"/>
  <c r="AV26" i="15"/>
  <c r="BF29" i="15"/>
  <c r="BG36" i="15"/>
  <c r="AT40" i="15"/>
  <c r="AX43" i="15"/>
  <c r="AV46" i="15"/>
  <c r="AV52" i="15"/>
  <c r="AX55" i="15"/>
  <c r="AV58" i="15"/>
  <c r="AX61" i="15"/>
  <c r="AT64" i="15"/>
  <c r="AY67" i="15"/>
  <c r="AT53" i="15"/>
  <c r="AX56" i="15"/>
  <c r="AU59" i="15"/>
  <c r="BD62" i="15"/>
  <c r="BE69" i="15"/>
  <c r="AT73" i="15"/>
  <c r="BB50" i="15"/>
  <c r="AX57" i="15"/>
  <c r="BB60" i="15"/>
  <c r="BB66" i="15"/>
  <c r="BF69" i="15"/>
  <c r="BE11" i="15"/>
  <c r="AN5" i="15"/>
  <c r="BI5" i="15" s="1"/>
  <c r="AN8" i="15"/>
  <c r="BF12" i="15"/>
  <c r="AV16" i="15"/>
  <c r="AN18" i="15"/>
  <c r="BI18" i="15" s="1"/>
  <c r="AO8" i="15"/>
  <c r="BG11" i="15"/>
  <c r="AZ15" i="15"/>
  <c r="AU18" i="15"/>
  <c r="AX21" i="15"/>
  <c r="AT28" i="15"/>
  <c r="AT6" i="15"/>
  <c r="AT9" i="15"/>
  <c r="AM11" i="15"/>
  <c r="BH11" i="15" s="1"/>
  <c r="AV18" i="15"/>
  <c r="AY21" i="15"/>
  <c r="AY7" i="15"/>
  <c r="BG13" i="15"/>
  <c r="AY17" i="15"/>
  <c r="AU20" i="15"/>
  <c r="AV10" i="15"/>
  <c r="BA13" i="15"/>
  <c r="AZ17" i="15"/>
  <c r="BC20" i="15"/>
  <c r="AY5" i="15"/>
  <c r="AY8" i="15"/>
  <c r="AV11" i="15"/>
  <c r="AM16" i="15"/>
  <c r="BH16" i="15" s="1"/>
  <c r="AW20" i="15"/>
  <c r="AT27" i="15"/>
  <c r="BF24" i="15"/>
  <c r="AW28" i="15"/>
  <c r="AX31" i="15"/>
  <c r="BB34" i="15"/>
  <c r="AZ37" i="15"/>
  <c r="AV40" i="15"/>
  <c r="AZ43" i="15"/>
  <c r="AU47" i="15"/>
  <c r="BD21" i="15"/>
  <c r="BG24" i="15"/>
  <c r="BE28" i="15"/>
  <c r="BF31" i="15"/>
  <c r="AU35" i="15"/>
  <c r="BE38" i="15"/>
  <c r="BC41" i="15"/>
  <c r="BA24" i="15"/>
  <c r="BF27" i="15"/>
  <c r="AZ31" i="15"/>
  <c r="BC34" i="15"/>
  <c r="AT37" i="15"/>
  <c r="BE40" i="15"/>
  <c r="BB43" i="15"/>
  <c r="AZ46" i="15"/>
  <c r="BC23" i="15"/>
  <c r="BC29" i="15"/>
  <c r="BG32" i="15"/>
  <c r="AY39" i="15"/>
  <c r="AN45" i="15"/>
  <c r="AV49" i="15"/>
  <c r="BD29" i="15"/>
  <c r="BE35" i="15"/>
  <c r="AM38" i="15"/>
  <c r="BH38" i="15" s="1"/>
  <c r="BE42" i="15"/>
  <c r="AT46" i="15"/>
  <c r="BD30" i="15"/>
  <c r="BG33" i="15"/>
  <c r="BD37" i="15"/>
  <c r="BD43" i="15"/>
  <c r="AU46" i="15"/>
  <c r="BF23" i="15"/>
  <c r="BC26" i="15"/>
  <c r="AX30" i="15"/>
  <c r="BA33" i="15"/>
  <c r="AX37" i="15"/>
  <c r="BB40" i="15"/>
  <c r="BE43" i="15"/>
  <c r="BC46" i="15"/>
  <c r="BE55" i="15"/>
  <c r="BE61" i="15"/>
  <c r="BB64" i="15"/>
  <c r="BF67" i="15"/>
  <c r="BB73" i="15"/>
  <c r="BA50" i="15"/>
  <c r="BB53" i="15"/>
  <c r="BE56" i="15"/>
  <c r="AO59" i="15"/>
  <c r="BA66" i="15"/>
  <c r="AW70" i="15"/>
  <c r="AT54" i="15"/>
  <c r="BE57" i="15"/>
  <c r="AN60" i="15"/>
  <c r="AV64" i="15"/>
  <c r="AN26" i="15"/>
  <c r="AX15" i="15"/>
  <c r="AZ6" i="15"/>
  <c r="AZ9" i="15"/>
  <c r="AW13" i="15"/>
  <c r="AX23" i="15"/>
  <c r="AZ12" i="15"/>
  <c r="BG15" i="15"/>
  <c r="AO18" i="15"/>
  <c r="BG21" i="15"/>
  <c r="BB6" i="15"/>
  <c r="BB9" i="15"/>
  <c r="BC18" i="15"/>
  <c r="AM21" i="15"/>
  <c r="BH21" i="15" s="1"/>
  <c r="BF7" i="15"/>
  <c r="AT11" i="15"/>
  <c r="AX14" i="15"/>
  <c r="BF17" i="15"/>
  <c r="AN27" i="15"/>
  <c r="BI27" i="15" s="1"/>
  <c r="AZ7" i="15"/>
  <c r="BC10" i="15"/>
  <c r="AM13" i="15"/>
  <c r="BH13" i="15" s="1"/>
  <c r="BG17" i="15"/>
  <c r="BF5" i="15"/>
  <c r="BF8" i="15"/>
  <c r="BC11" i="15"/>
  <c r="AZ14" i="15"/>
  <c r="BD20" i="15"/>
  <c r="BC28" i="15"/>
  <c r="AT22" i="15"/>
  <c r="AY25" i="15"/>
  <c r="BD28" i="15"/>
  <c r="BE31" i="15"/>
  <c r="AN34" i="15"/>
  <c r="BI34" i="15" s="1"/>
  <c r="BG37" i="15"/>
  <c r="BG43" i="15"/>
  <c r="AO47" i="15"/>
  <c r="AZ25" i="15"/>
  <c r="AT29" i="15"/>
  <c r="AX32" i="15"/>
  <c r="AO35" i="15"/>
  <c r="AW39" i="15"/>
  <c r="AZ45" i="15"/>
  <c r="BA48" i="15"/>
  <c r="AM24" i="15"/>
  <c r="BH24" i="15" s="1"/>
  <c r="AY28" i="15"/>
  <c r="BG31" i="15"/>
  <c r="BB37" i="15"/>
  <c r="AW41" i="15"/>
  <c r="AN43" i="15"/>
  <c r="BG46" i="15"/>
  <c r="AO49" i="15"/>
  <c r="AP23" i="15"/>
  <c r="BA26" i="15"/>
  <c r="AX33" i="15"/>
  <c r="AW36" i="15"/>
  <c r="BF39" i="15"/>
  <c r="AU43" i="15"/>
  <c r="AP49" i="15"/>
  <c r="BA32" i="15"/>
  <c r="AX36" i="15"/>
  <c r="AZ39" i="15"/>
  <c r="AV43" i="15"/>
  <c r="BB46" i="15"/>
  <c r="AY34" i="15"/>
  <c r="BA40" i="15"/>
  <c r="AW24" i="15"/>
  <c r="BE30" i="15"/>
  <c r="AM33" i="15"/>
  <c r="BH33" i="15" s="1"/>
  <c r="BE37" i="15"/>
  <c r="AN40" i="15"/>
  <c r="BA49" i="15"/>
  <c r="AW56" i="15"/>
  <c r="AV62" i="15"/>
  <c r="AN64" i="15"/>
  <c r="BI64" i="15" s="1"/>
  <c r="AX68" i="15"/>
  <c r="AT71" i="15"/>
  <c r="AM50" i="15"/>
  <c r="BH50" i="15" s="1"/>
  <c r="AN53" i="15"/>
  <c r="AW57" i="15"/>
  <c r="AU63" i="15"/>
  <c r="AM66" i="15"/>
  <c r="BH66" i="15" s="1"/>
  <c r="BD70" i="15"/>
  <c r="AT74" i="15"/>
  <c r="BB54" i="15"/>
  <c r="AX58" i="15"/>
  <c r="AZ61" i="15"/>
  <c r="AH64" i="15"/>
  <c r="BC64" i="15" s="1"/>
  <c r="BE70" i="15"/>
  <c r="AH73" i="15"/>
  <c r="BC73" i="15" s="1"/>
  <c r="BE58" i="15"/>
  <c r="BG61" i="15"/>
  <c r="BA67" i="15"/>
  <c r="AV71" i="15"/>
  <c r="AY52" i="15"/>
  <c r="BA55" i="15"/>
  <c r="AW59" i="15"/>
  <c r="AY62" i="15"/>
  <c r="AW65" i="15"/>
  <c r="BD71" i="15"/>
  <c r="AN74" i="15"/>
  <c r="BI74" i="15" s="1"/>
  <c r="BG57" i="15"/>
  <c r="AT61" i="15"/>
  <c r="BE64" i="15"/>
  <c r="AT68" i="15"/>
  <c r="AX71" i="15"/>
  <c r="AU55" i="15"/>
  <c r="AU61" i="15"/>
  <c r="BF64" i="15"/>
  <c r="AM70" i="15"/>
  <c r="BH70" i="15" s="1"/>
  <c r="AW51" i="15"/>
  <c r="AX54" i="15"/>
  <c r="AH57" i="15"/>
  <c r="BC57" i="15" s="1"/>
  <c r="BB57" i="15"/>
  <c r="BE60" i="15"/>
  <c r="BG63" i="15"/>
  <c r="BD67" i="15"/>
  <c r="BB70" i="15"/>
  <c r="BB74" i="15"/>
  <c r="AZ74" i="15"/>
  <c r="AM80" i="15"/>
  <c r="BH80" i="15" s="1"/>
  <c r="AV84" i="15"/>
  <c r="AY90" i="15"/>
  <c r="AV93" i="15"/>
  <c r="BA98" i="15"/>
  <c r="AN104" i="15"/>
  <c r="BI104" i="15" s="1"/>
  <c r="AT78" i="15"/>
  <c r="AN80" i="15"/>
  <c r="AW84" i="15"/>
  <c r="BA89" i="15"/>
  <c r="BD92" i="15"/>
  <c r="AW95" i="15"/>
  <c r="BG100" i="15"/>
  <c r="AV78" i="15"/>
  <c r="BA83" i="15"/>
  <c r="AY93" i="15"/>
  <c r="AX103" i="15"/>
  <c r="AT75" i="15"/>
  <c r="AW78" i="15"/>
  <c r="AH83" i="15"/>
  <c r="BC83" i="15" s="1"/>
  <c r="BB83" i="15"/>
  <c r="BC89" i="15"/>
  <c r="AZ93" i="15"/>
  <c r="BC99" i="15"/>
  <c r="BG102" i="15"/>
  <c r="AX78" i="15"/>
  <c r="AU82" i="15"/>
  <c r="BG85" i="15"/>
  <c r="BD89" i="15"/>
  <c r="AM94" i="15"/>
  <c r="BH94" i="15" s="1"/>
  <c r="AX98" i="15"/>
  <c r="AT101" i="15"/>
  <c r="AY104" i="15"/>
  <c r="BF79" i="15"/>
  <c r="AV83" i="15"/>
  <c r="AM85" i="15"/>
  <c r="BH85" i="15" s="1"/>
  <c r="BE89" i="15"/>
  <c r="BB92" i="15"/>
  <c r="AT95" i="15"/>
  <c r="BF98" i="15"/>
  <c r="AT102" i="15"/>
  <c r="BF52" i="15"/>
  <c r="AM55" i="15"/>
  <c r="BH55" i="15" s="1"/>
  <c r="BD59" i="15"/>
  <c r="BF62" i="15"/>
  <c r="BD65" i="15"/>
  <c r="BA68" i="15"/>
  <c r="AV75" i="15"/>
  <c r="AW49" i="15"/>
  <c r="AZ52" i="15"/>
  <c r="AT55" i="15"/>
  <c r="AZ58" i="15"/>
  <c r="BB61" i="15"/>
  <c r="AX65" i="15"/>
  <c r="BB68" i="15"/>
  <c r="BE71" i="15"/>
  <c r="BA52" i="15"/>
  <c r="BA58" i="15"/>
  <c r="AY65" i="15"/>
  <c r="AU68" i="15"/>
  <c r="AY71" i="15"/>
  <c r="BD51" i="15"/>
  <c r="BE54" i="15"/>
  <c r="AV61" i="15"/>
  <c r="AZ64" i="15"/>
  <c r="AN70" i="15"/>
  <c r="BG74" i="15"/>
  <c r="BA78" i="15"/>
  <c r="BA87" i="15"/>
  <c r="BF90" i="15"/>
  <c r="AM98" i="15"/>
  <c r="BH98" i="15" s="1"/>
  <c r="AV102" i="15"/>
  <c r="AY75" i="15"/>
  <c r="BB78" i="15"/>
  <c r="AT81" i="15"/>
  <c r="BD84" i="15"/>
  <c r="AT87" i="15"/>
  <c r="AM89" i="15"/>
  <c r="BH89" i="15" s="1"/>
  <c r="BD95" i="15"/>
  <c r="AT98" i="15"/>
  <c r="AX101" i="15"/>
  <c r="AU104" i="15"/>
  <c r="BA75" i="15"/>
  <c r="BC78" i="15"/>
  <c r="AV81" i="15"/>
  <c r="AM83" i="15"/>
  <c r="BH83" i="15" s="1"/>
  <c r="AV87" i="15"/>
  <c r="AT90" i="15"/>
  <c r="BF93" i="15"/>
  <c r="AV97" i="15"/>
  <c r="AT100" i="15"/>
  <c r="BE103" i="15"/>
  <c r="BB75" i="15"/>
  <c r="BD78" i="15"/>
  <c r="AW81" i="15"/>
  <c r="AW87" i="15"/>
  <c r="BG93" i="15"/>
  <c r="AW97" i="15"/>
  <c r="AY103" i="15"/>
  <c r="BE78" i="15"/>
  <c r="AX86" i="15"/>
  <c r="BA92" i="15"/>
  <c r="BE98" i="15"/>
  <c r="BB101" i="15"/>
  <c r="BF104" i="15"/>
  <c r="AY80" i="15"/>
  <c r="AY86" i="15"/>
  <c r="AW90" i="15"/>
  <c r="BB95" i="15"/>
  <c r="AX99" i="15"/>
  <c r="BB102" i="15"/>
  <c r="AV53" i="15"/>
  <c r="AZ56" i="15"/>
  <c r="AW63" i="15"/>
  <c r="AM68" i="15"/>
  <c r="BH68" i="15" s="1"/>
  <c r="AW72" i="15"/>
  <c r="BD49" i="15"/>
  <c r="BG52" i="15"/>
  <c r="AH55" i="15"/>
  <c r="BC55" i="15" s="1"/>
  <c r="BB55" i="15"/>
  <c r="BG58" i="15"/>
  <c r="BE65" i="15"/>
  <c r="AX72" i="15"/>
  <c r="AM52" i="15"/>
  <c r="BH52" i="15" s="1"/>
  <c r="AT56" i="15"/>
  <c r="AM58" i="15"/>
  <c r="BH58" i="15" s="1"/>
  <c r="BF65" i="15"/>
  <c r="BF71" i="15"/>
  <c r="AO80" i="15"/>
  <c r="AV55" i="15"/>
  <c r="AT58" i="15"/>
  <c r="BC61" i="15"/>
  <c r="BG64" i="15"/>
  <c r="AV68" i="15"/>
  <c r="AZ71" i="15"/>
  <c r="AV76" i="15"/>
  <c r="AW75" i="15"/>
  <c r="AX75" i="15"/>
  <c r="AM78" i="15"/>
  <c r="BH78" i="15" s="1"/>
  <c r="BA81" i="15"/>
  <c r="AM87" i="15"/>
  <c r="BH87" i="15" s="1"/>
  <c r="AV91" i="15"/>
  <c r="BA96" i="15"/>
  <c r="AZ99" i="15"/>
  <c r="BF75" i="15"/>
  <c r="AN78" i="15"/>
  <c r="BB81" i="15"/>
  <c r="BB87" i="15"/>
  <c r="AZ90" i="15"/>
  <c r="AW93" i="15"/>
  <c r="BB98" i="15"/>
  <c r="BE101" i="15"/>
  <c r="AO104" i="15"/>
  <c r="AM75" i="15"/>
  <c r="BH75" i="15" s="1"/>
  <c r="BC81" i="15"/>
  <c r="AY84" i="15"/>
  <c r="BC87" i="15"/>
  <c r="BB90" i="15"/>
  <c r="AY94" i="15"/>
  <c r="BC97" i="15"/>
  <c r="BB100" i="15"/>
  <c r="AW104" i="15"/>
  <c r="BD81" i="15"/>
  <c r="AZ84" i="15"/>
  <c r="BD87" i="15"/>
  <c r="AU90" i="15"/>
  <c r="AZ94" i="15"/>
  <c r="BD97" i="15"/>
  <c r="AU100" i="15"/>
  <c r="BF103" i="15"/>
  <c r="AX79" i="15"/>
  <c r="AU83" i="15"/>
  <c r="BE86" i="15"/>
  <c r="AV90" i="15"/>
  <c r="AM92" i="15"/>
  <c r="BH92" i="15" s="1"/>
  <c r="BA95" i="15"/>
  <c r="AW99" i="15"/>
  <c r="BF80" i="15"/>
  <c r="BF86" i="15"/>
  <c r="BD90" i="15"/>
  <c r="AT93" i="15"/>
  <c r="BE99" i="15"/>
  <c r="BC53" i="15"/>
  <c r="BG56" i="15"/>
  <c r="AU60" i="15"/>
  <c r="AU66" i="15"/>
  <c r="AZ69" i="15"/>
  <c r="BD72" i="15"/>
  <c r="AQ49" i="15"/>
  <c r="AW53" i="15"/>
  <c r="AN55" i="15"/>
  <c r="AX59" i="15"/>
  <c r="AZ62" i="15"/>
  <c r="AV66" i="15"/>
  <c r="BE72" i="15"/>
  <c r="AX53" i="15"/>
  <c r="BB56" i="15"/>
  <c r="AY59" i="15"/>
  <c r="BA62" i="15"/>
  <c r="AW66" i="15"/>
  <c r="AT69" i="15"/>
  <c r="AY72" i="15"/>
  <c r="AN48" i="15"/>
  <c r="AT52" i="15"/>
  <c r="BB58" i="15"/>
  <c r="AZ65" i="15"/>
  <c r="AH68" i="15"/>
  <c r="BC68" i="15" s="1"/>
  <c r="BG71" i="15"/>
  <c r="BD75" i="15"/>
  <c r="BE75" i="15"/>
  <c r="AM81" i="15"/>
  <c r="BH81" i="15" s="1"/>
  <c r="AU85" i="15"/>
  <c r="AV94" i="15"/>
  <c r="AM96" i="15"/>
  <c r="BH96" i="15" s="1"/>
  <c r="BG99" i="15"/>
  <c r="AY76" i="15"/>
  <c r="AT79" i="15"/>
  <c r="AN81" i="15"/>
  <c r="AV85" i="15"/>
  <c r="AN87" i="15"/>
  <c r="BG90" i="15"/>
  <c r="BD93" i="15"/>
  <c r="AT96" i="15"/>
  <c r="AN98" i="15"/>
  <c r="AW102" i="15"/>
  <c r="AP104" i="15"/>
  <c r="AV79" i="15"/>
  <c r="BF84" i="15"/>
  <c r="AN90" i="15"/>
  <c r="BI90" i="15" s="1"/>
  <c r="BF94" i="15"/>
  <c r="AN100" i="15"/>
  <c r="BI100" i="15" s="1"/>
  <c r="BD104" i="15"/>
  <c r="AT76" i="15"/>
  <c r="AW79" i="15"/>
  <c r="BG84" i="15"/>
  <c r="BG94" i="15"/>
  <c r="AX104" i="15"/>
  <c r="BE79" i="15"/>
  <c r="AX87" i="15"/>
  <c r="BC90" i="15"/>
  <c r="AM95" i="15"/>
  <c r="BH95" i="15" s="1"/>
  <c r="BD99" i="15"/>
  <c r="BA77" i="15"/>
  <c r="AY81" i="15"/>
  <c r="AT84" i="15"/>
  <c r="AY87" i="15"/>
  <c r="BB93" i="15"/>
  <c r="AY96" i="15"/>
  <c r="AW100" i="15"/>
  <c r="AY69" i="15"/>
  <c r="BC72" i="15"/>
  <c r="AY57" i="15"/>
  <c r="BG69" i="15"/>
  <c r="AV50" i="15"/>
  <c r="BD53" i="15"/>
  <c r="BE59" i="15"/>
  <c r="BG62" i="15"/>
  <c r="BC66" i="15"/>
  <c r="BA69" i="15"/>
  <c r="AW73" i="15"/>
  <c r="BE53" i="15"/>
  <c r="BF59" i="15"/>
  <c r="AM62" i="15"/>
  <c r="BH62" i="15" s="1"/>
  <c r="BD66" i="15"/>
  <c r="BB69" i="15"/>
  <c r="BF72" i="15"/>
  <c r="AY49" i="15"/>
  <c r="BB52" i="15"/>
  <c r="AN58" i="15"/>
  <c r="AT62" i="15"/>
  <c r="BG65" i="15"/>
  <c r="AZ72" i="15"/>
  <c r="AX76" i="15"/>
  <c r="BA79" i="15"/>
  <c r="AX82" i="15"/>
  <c r="BA88" i="15"/>
  <c r="AY100" i="15"/>
  <c r="AU103" i="15"/>
  <c r="BF76" i="15"/>
  <c r="BB79" i="15"/>
  <c r="AY82" i="15"/>
  <c r="BC85" i="15"/>
  <c r="AT88" i="15"/>
  <c r="AW91" i="15"/>
  <c r="BB96" i="15"/>
  <c r="BD102" i="15"/>
  <c r="AX73" i="15"/>
  <c r="BA76" i="15"/>
  <c r="BC79" i="15"/>
  <c r="AX85" i="15"/>
  <c r="AV88" i="15"/>
  <c r="AY91" i="15"/>
  <c r="AY95" i="15"/>
  <c r="AV98" i="15"/>
  <c r="AZ101" i="15"/>
  <c r="BB76" i="15"/>
  <c r="BD79" i="15"/>
  <c r="AT82" i="15"/>
  <c r="AY85" i="15"/>
  <c r="AW88" i="15"/>
  <c r="AZ91" i="15"/>
  <c r="AZ95" i="15"/>
  <c r="AW98" i="15"/>
  <c r="BE104" i="15"/>
  <c r="AX80" i="15"/>
  <c r="BE87" i="15"/>
  <c r="BA93" i="15"/>
  <c r="AX96" i="15"/>
  <c r="BA102" i="15"/>
  <c r="AM77" i="15"/>
  <c r="BH77" i="15" s="1"/>
  <c r="BF81" i="15"/>
  <c r="BB84" i="15"/>
  <c r="BF87" i="15"/>
  <c r="AT91" i="15"/>
  <c r="BF96" i="15"/>
  <c r="BD100" i="15"/>
  <c r="BA103" i="15"/>
  <c r="AU54" i="15"/>
  <c r="BF57" i="15"/>
  <c r="AW64" i="15"/>
  <c r="AT67" i="15"/>
  <c r="AY70" i="15"/>
  <c r="AV73" i="15"/>
  <c r="AH50" i="15"/>
  <c r="BC50" i="15" s="1"/>
  <c r="BA56" i="15"/>
  <c r="AV60" i="15"/>
  <c r="AX63" i="15"/>
  <c r="AM69" i="15"/>
  <c r="BH69" i="15" s="1"/>
  <c r="AW54" i="15"/>
  <c r="AW60" i="15"/>
  <c r="AY63" i="15"/>
  <c r="AN69" i="15"/>
  <c r="BF49" i="15"/>
  <c r="AN52" i="15"/>
  <c r="AU56" i="15"/>
  <c r="AZ59" i="15"/>
  <c r="BB62" i="15"/>
  <c r="AX66" i="15"/>
  <c r="AU69" i="15"/>
  <c r="BG72" i="15"/>
  <c r="AW76" i="15"/>
  <c r="BE76" i="15"/>
  <c r="AM79" i="15"/>
  <c r="BH79" i="15" s="1"/>
  <c r="BE82" i="15"/>
  <c r="AM88" i="15"/>
  <c r="BH88" i="15" s="1"/>
  <c r="AV92" i="15"/>
  <c r="BA97" i="15"/>
  <c r="BF100" i="15"/>
  <c r="AV77" i="15"/>
  <c r="AN79" i="15"/>
  <c r="BF82" i="15"/>
  <c r="BB88" i="15"/>
  <c r="BD91" i="15"/>
  <c r="AW94" i="15"/>
  <c r="BA99" i="15"/>
  <c r="BE73" i="15"/>
  <c r="AM76" i="15"/>
  <c r="BH76" i="15" s="1"/>
  <c r="BA82" i="15"/>
  <c r="BE85" i="15"/>
  <c r="BC88" i="15"/>
  <c r="BF91" i="15"/>
  <c r="BF95" i="15"/>
  <c r="BC98" i="15"/>
  <c r="BG101" i="15"/>
  <c r="AV74" i="15"/>
  <c r="BB82" i="15"/>
  <c r="BF85" i="15"/>
  <c r="BD88" i="15"/>
  <c r="BG91" i="15"/>
  <c r="BG95" i="15"/>
  <c r="BD98" i="15"/>
  <c r="BA101" i="15"/>
  <c r="BE80" i="15"/>
  <c r="BA84" i="15"/>
  <c r="AX88" i="15"/>
  <c r="AM93" i="15"/>
  <c r="BH93" i="15" s="1"/>
  <c r="BE96" i="15"/>
  <c r="AV100" i="15"/>
  <c r="AM102" i="15"/>
  <c r="BH102" i="15" s="1"/>
  <c r="AY78" i="15"/>
  <c r="AV82" i="15"/>
  <c r="AY88" i="15"/>
  <c r="BB91" i="15"/>
  <c r="AT94" i="15"/>
  <c r="AY97" i="15"/>
  <c r="AM103" i="15"/>
  <c r="BH103" i="15" s="1"/>
  <c r="AN66" i="15"/>
  <c r="AX70" i="15"/>
  <c r="AU73" i="15"/>
  <c r="BB51" i="15"/>
  <c r="AY58" i="15"/>
  <c r="BA61" i="15"/>
  <c r="BB67" i="15"/>
  <c r="BF70" i="15"/>
  <c r="AV54" i="15"/>
  <c r="AM56" i="15"/>
  <c r="BH56" i="15" s="1"/>
  <c r="AH60" i="15"/>
  <c r="BC60" i="15" s="1"/>
  <c r="BE63" i="15"/>
  <c r="AU67" i="15"/>
  <c r="AZ70" i="15"/>
  <c r="AY74" i="15"/>
  <c r="BD54" i="15"/>
  <c r="BA57" i="15"/>
  <c r="BF63" i="15"/>
  <c r="AV67" i="15"/>
  <c r="BG73" i="15"/>
  <c r="AX50" i="15"/>
  <c r="AY53" i="15"/>
  <c r="BG59" i="15"/>
  <c r="AN62" i="15"/>
  <c r="BE66" i="15"/>
  <c r="AZ73" i="15"/>
  <c r="BD76" i="15"/>
  <c r="AU77" i="15"/>
  <c r="AX83" i="15"/>
  <c r="BA86" i="15"/>
  <c r="AZ89" i="15"/>
  <c r="AV95" i="15"/>
  <c r="AM97" i="15"/>
  <c r="BH97" i="15" s="1"/>
  <c r="AW101" i="15"/>
  <c r="AT104" i="15"/>
  <c r="BC77" i="15"/>
  <c r="AT80" i="15"/>
  <c r="AY83" i="15"/>
  <c r="AT86" i="15"/>
  <c r="AN88" i="15"/>
  <c r="BD94" i="15"/>
  <c r="AT97" i="15"/>
  <c r="AM99" i="15"/>
  <c r="BH99" i="15" s="1"/>
  <c r="AV103" i="15"/>
  <c r="AU74" i="15"/>
  <c r="AX77" i="15"/>
  <c r="AV80" i="15"/>
  <c r="AM82" i="15"/>
  <c r="BH82" i="15" s="1"/>
  <c r="AV86" i="15"/>
  <c r="AY92" i="15"/>
  <c r="AV96" i="15"/>
  <c r="AY102" i="15"/>
  <c r="BC74" i="15"/>
  <c r="AY77" i="15"/>
  <c r="AW80" i="15"/>
  <c r="AW86" i="15"/>
  <c r="AZ92" i="15"/>
  <c r="AW96" i="15"/>
  <c r="AM101" i="15"/>
  <c r="BH101" i="15" s="1"/>
  <c r="AZ77" i="15"/>
  <c r="AX81" i="15"/>
  <c r="AM84" i="15"/>
  <c r="BH84" i="15" s="1"/>
  <c r="BE88" i="15"/>
  <c r="BA91" i="15"/>
  <c r="AX97" i="15"/>
  <c r="BC100" i="15"/>
  <c r="AZ103" i="15"/>
  <c r="BF78" i="15"/>
  <c r="BC82" i="15"/>
  <c r="BF88" i="15"/>
  <c r="BB94" i="15"/>
  <c r="BF97" i="15"/>
  <c r="AU101" i="15"/>
  <c r="AZ104" i="15"/>
  <c r="AN51" i="15"/>
  <c r="BF58" i="15"/>
  <c r="AM61" i="15"/>
  <c r="BH61" i="15" s="1"/>
  <c r="AN67" i="15"/>
  <c r="AW71" i="15"/>
  <c r="AX74" i="15"/>
  <c r="AU51" i="15"/>
  <c r="BC54" i="15"/>
  <c r="AZ57" i="15"/>
  <c r="AX64" i="15"/>
  <c r="AO67" i="15"/>
  <c r="BG70" i="15"/>
  <c r="AM57" i="15"/>
  <c r="BH57" i="15" s="1"/>
  <c r="AY64" i="15"/>
  <c r="BC67" i="15"/>
  <c r="BA70" i="15"/>
  <c r="BE50" i="15"/>
  <c r="BF53" i="15"/>
  <c r="AT57" i="15"/>
  <c r="AX60" i="15"/>
  <c r="AZ63" i="15"/>
  <c r="AW67" i="15"/>
  <c r="AT70" i="15"/>
  <c r="AM73" i="15"/>
  <c r="BH73" i="15" s="1"/>
  <c r="BA80" i="15"/>
  <c r="BE83" i="15"/>
  <c r="AM86" i="15"/>
  <c r="BH86" i="15" s="1"/>
  <c r="BG89" i="15"/>
  <c r="BD101" i="15"/>
  <c r="BB104" i="15"/>
  <c r="BB80" i="15"/>
  <c r="BF83" i="15"/>
  <c r="BB86" i="15"/>
  <c r="AW92" i="15"/>
  <c r="BB97" i="15"/>
  <c r="AZ100" i="15"/>
  <c r="BC103" i="15"/>
  <c r="AO74" i="15"/>
  <c r="BE77" i="15"/>
  <c r="BC80" i="15"/>
  <c r="AH86" i="15"/>
  <c r="BC86" i="15" s="1"/>
  <c r="AU89" i="15"/>
  <c r="BF92" i="15"/>
  <c r="BC96" i="15"/>
  <c r="AU99" i="15"/>
  <c r="BF102" i="15"/>
  <c r="AP74" i="15"/>
  <c r="BF77" i="15"/>
  <c r="BD80" i="15"/>
  <c r="AT83" i="15"/>
  <c r="AV89" i="15"/>
  <c r="BG92" i="15"/>
  <c r="BD96" i="15"/>
  <c r="AV99" i="15"/>
  <c r="AZ102" i="15"/>
  <c r="BG77" i="15"/>
  <c r="BE81" i="15"/>
  <c r="AZ85" i="15"/>
  <c r="AW89" i="15"/>
  <c r="AM91" i="15"/>
  <c r="BH91" i="15" s="1"/>
  <c r="BA94" i="15"/>
  <c r="BE97" i="15"/>
  <c r="BG103" i="15"/>
  <c r="AY79" i="15"/>
  <c r="BA85" i="15"/>
  <c r="AX89" i="15"/>
  <c r="AT92" i="15"/>
  <c r="AN94" i="15"/>
  <c r="AY98" i="15"/>
  <c r="BG104" i="15"/>
  <c r="AV62" i="14"/>
  <c r="AX78" i="14"/>
  <c r="AW65" i="14"/>
  <c r="AV71" i="14"/>
  <c r="AY52" i="14"/>
  <c r="F2" i="15"/>
  <c r="F3" i="15" s="1"/>
  <c r="S2" i="15"/>
  <c r="S3" i="15" s="1"/>
  <c r="E2" i="15"/>
  <c r="E3" i="15" s="1"/>
  <c r="M2" i="15"/>
  <c r="M3" i="15" s="1"/>
  <c r="L2" i="15"/>
  <c r="L3" i="15" s="1"/>
  <c r="U2" i="15"/>
  <c r="U3" i="15" s="1"/>
  <c r="AW32" i="14"/>
  <c r="AX35" i="14"/>
  <c r="AX38" i="14"/>
  <c r="AX48" i="14"/>
  <c r="AW54" i="14"/>
  <c r="AW39" i="14"/>
  <c r="AX42" i="14"/>
  <c r="T2" i="15"/>
  <c r="T3" i="15" s="1"/>
  <c r="X5" i="15"/>
  <c r="X2" i="15" s="1"/>
  <c r="X3" i="15" s="1"/>
  <c r="B2" i="15"/>
  <c r="B3" i="15" s="1"/>
  <c r="Y5" i="15"/>
  <c r="AU5" i="15" s="1"/>
  <c r="C2" i="15"/>
  <c r="C3" i="15" s="1"/>
  <c r="P2" i="15"/>
  <c r="P3" i="15" s="1"/>
  <c r="J2" i="15"/>
  <c r="J3" i="15" s="1"/>
  <c r="K2" i="15"/>
  <c r="K3" i="15" s="1"/>
  <c r="Q2" i="15"/>
  <c r="Q3" i="15" s="1"/>
  <c r="R2" i="15"/>
  <c r="R3" i="15" s="1"/>
  <c r="G2" i="15"/>
  <c r="G3" i="15" s="1"/>
  <c r="H2" i="15"/>
  <c r="H3" i="15" s="1"/>
  <c r="D2" i="15"/>
  <c r="D3" i="15" s="1"/>
  <c r="I2" i="15"/>
  <c r="I3" i="15" s="1"/>
  <c r="N2" i="15"/>
  <c r="N3" i="15" s="1"/>
  <c r="O2" i="15"/>
  <c r="O3" i="15" s="1"/>
  <c r="AV20" i="14"/>
  <c r="AV38" i="13"/>
  <c r="AV47" i="13"/>
  <c r="AV84" i="14"/>
  <c r="AW87" i="14"/>
  <c r="AX90" i="14"/>
  <c r="AY93" i="14"/>
  <c r="AY22" i="14"/>
  <c r="AV28" i="14"/>
  <c r="AV77" i="13"/>
  <c r="AV21" i="13"/>
  <c r="AV103" i="13"/>
  <c r="AV22" i="14"/>
  <c r="AX28" i="14"/>
  <c r="AV16" i="14"/>
  <c r="AW19" i="14"/>
  <c r="AY50" i="14"/>
  <c r="AY8" i="14"/>
  <c r="AV12" i="14"/>
  <c r="AW15" i="14"/>
  <c r="AX18" i="14"/>
  <c r="AV37" i="14"/>
  <c r="AV40" i="14"/>
  <c r="AW43" i="14"/>
  <c r="AY66" i="14"/>
  <c r="AW23" i="14"/>
  <c r="AX26" i="14"/>
  <c r="AV27" i="14"/>
  <c r="AW30" i="14"/>
  <c r="AX46" i="14"/>
  <c r="AX86" i="14"/>
  <c r="AW79" i="14"/>
  <c r="AX82" i="14"/>
  <c r="AV51" i="14"/>
  <c r="AW60" i="13"/>
  <c r="AV99" i="13"/>
  <c r="AV86" i="13"/>
  <c r="AV65" i="13"/>
  <c r="AW25" i="14"/>
  <c r="AV79" i="14"/>
  <c r="AX53" i="14"/>
  <c r="AX50" i="14"/>
  <c r="AW57" i="14"/>
  <c r="AX40" i="14"/>
  <c r="AV49" i="14"/>
  <c r="AV55" i="14"/>
  <c r="AV96" i="14"/>
  <c r="AV80" i="14"/>
  <c r="AV39" i="13"/>
  <c r="AX24" i="14"/>
  <c r="AV13" i="13"/>
  <c r="AV95" i="13"/>
  <c r="AV10" i="13"/>
  <c r="AV74" i="13"/>
  <c r="AV48" i="13"/>
  <c r="AV94" i="13"/>
  <c r="AX60" i="14"/>
  <c r="AV35" i="13"/>
  <c r="AV57" i="13"/>
  <c r="AV40" i="13"/>
  <c r="AV22" i="13"/>
  <c r="AV18" i="13"/>
  <c r="AV82" i="13"/>
  <c r="AV85" i="13"/>
  <c r="AW48" i="14"/>
  <c r="AV54" i="14"/>
  <c r="AV36" i="14"/>
  <c r="AV39" i="14"/>
  <c r="AW42" i="14"/>
  <c r="AY34" i="14"/>
  <c r="AX58" i="14"/>
  <c r="AY61" i="14"/>
  <c r="AV89" i="14"/>
  <c r="AW92" i="14"/>
  <c r="AX95" i="14"/>
  <c r="AY98" i="14"/>
  <c r="AD101" i="14"/>
  <c r="AZ101" i="14" s="1"/>
  <c r="AW81" i="14"/>
  <c r="AX84" i="14"/>
  <c r="AY87" i="14"/>
  <c r="AX73" i="14"/>
  <c r="AV52" i="13"/>
  <c r="AC32" i="14"/>
  <c r="AY32" i="14" s="1"/>
  <c r="AV16" i="13"/>
  <c r="AV87" i="13"/>
  <c r="AV12" i="13"/>
  <c r="AV44" i="13"/>
  <c r="AV26" i="13"/>
  <c r="AV90" i="13"/>
  <c r="AV93" i="13"/>
  <c r="AX8" i="14"/>
  <c r="AC11" i="14"/>
  <c r="AY11" i="14" s="1"/>
  <c r="AC7" i="14"/>
  <c r="AD7" i="14" s="1"/>
  <c r="AX47" i="14"/>
  <c r="AV59" i="14"/>
  <c r="AX68" i="14"/>
  <c r="AV58" i="14"/>
  <c r="AW61" i="14"/>
  <c r="AX64" i="14"/>
  <c r="AV14" i="13"/>
  <c r="AV83" i="13"/>
  <c r="AW49" i="14"/>
  <c r="AV76" i="14"/>
  <c r="AC74" i="14"/>
  <c r="AY74" i="14" s="1"/>
  <c r="AV9" i="13"/>
  <c r="AX85" i="14"/>
  <c r="AC88" i="14"/>
  <c r="AY88" i="14" s="1"/>
  <c r="AV71" i="13"/>
  <c r="AV56" i="13"/>
  <c r="AV67" i="13"/>
  <c r="AV97" i="13"/>
  <c r="AV100" i="13"/>
  <c r="AV11" i="14"/>
  <c r="AW14" i="14"/>
  <c r="AX17" i="14"/>
  <c r="AC20" i="14"/>
  <c r="AY20" i="14" s="1"/>
  <c r="AC35" i="14"/>
  <c r="AY35" i="14" s="1"/>
  <c r="AD52" i="14"/>
  <c r="AZ52" i="14" s="1"/>
  <c r="AV33" i="14"/>
  <c r="AW36" i="14"/>
  <c r="AX52" i="14"/>
  <c r="AX55" i="14"/>
  <c r="AC58" i="14"/>
  <c r="AY58" i="14" s="1"/>
  <c r="AD61" i="14"/>
  <c r="AZ61" i="14" s="1"/>
  <c r="AX56" i="14"/>
  <c r="AC59" i="14"/>
  <c r="AY59" i="14" s="1"/>
  <c r="AV97" i="14"/>
  <c r="AW100" i="14"/>
  <c r="AX103" i="14"/>
  <c r="AV86" i="14"/>
  <c r="AW89" i="14"/>
  <c r="AX92" i="14"/>
  <c r="AC95" i="14"/>
  <c r="AY95" i="14" s="1"/>
  <c r="AD98" i="14"/>
  <c r="AZ98" i="14" s="1"/>
  <c r="AE101" i="14"/>
  <c r="AV75" i="14"/>
  <c r="AW78" i="14"/>
  <c r="AX81" i="14"/>
  <c r="AC84" i="14"/>
  <c r="AY84" i="14" s="1"/>
  <c r="AD87" i="14"/>
  <c r="AZ87" i="14" s="1"/>
  <c r="AW88" i="14"/>
  <c r="AV74" i="14"/>
  <c r="AW77" i="14"/>
  <c r="AX80" i="14"/>
  <c r="AV32" i="13"/>
  <c r="AC38" i="14"/>
  <c r="AY38" i="14" s="1"/>
  <c r="AV96" i="13"/>
  <c r="AV73" i="13"/>
  <c r="AX6" i="14"/>
  <c r="AC9" i="14"/>
  <c r="AY9" i="14" s="1"/>
  <c r="AD22" i="14"/>
  <c r="AZ22" i="14" s="1"/>
  <c r="AV10" i="14"/>
  <c r="AW13" i="14"/>
  <c r="AX16" i="14"/>
  <c r="AC19" i="14"/>
  <c r="AY19" i="14" s="1"/>
  <c r="AV23" i="14"/>
  <c r="AX29" i="14"/>
  <c r="AV6" i="14"/>
  <c r="AW9" i="14"/>
  <c r="AX12" i="14"/>
  <c r="AC15" i="14"/>
  <c r="AY15" i="14" s="1"/>
  <c r="AW45" i="14"/>
  <c r="AD58" i="14"/>
  <c r="AZ58" i="14" s="1"/>
  <c r="AV65" i="14"/>
  <c r="AV68" i="14"/>
  <c r="AW71" i="14"/>
  <c r="AW99" i="14"/>
  <c r="AV56" i="14"/>
  <c r="AW59" i="14"/>
  <c r="AX62" i="14"/>
  <c r="AC65" i="14"/>
  <c r="AY65" i="14" s="1"/>
  <c r="AC68" i="14"/>
  <c r="AY68" i="14" s="1"/>
  <c r="AW67" i="14"/>
  <c r="AX70" i="14"/>
  <c r="AV69" i="14"/>
  <c r="AW72" i="14"/>
  <c r="AV49" i="13"/>
  <c r="AV19" i="13"/>
  <c r="AV23" i="13"/>
  <c r="AX22" i="14"/>
  <c r="AX102" i="14"/>
  <c r="F2" i="14"/>
  <c r="F3" i="14" s="1"/>
  <c r="O2" i="14"/>
  <c r="O3" i="14" s="1"/>
  <c r="AD21" i="14"/>
  <c r="AY21" i="14"/>
  <c r="AD29" i="14"/>
  <c r="AZ29" i="14" s="1"/>
  <c r="AY29" i="14"/>
  <c r="AV8" i="13"/>
  <c r="AV54" i="13"/>
  <c r="AV72" i="13"/>
  <c r="AV84" i="13"/>
  <c r="AV63" i="13"/>
  <c r="AV59" i="13"/>
  <c r="AV78" i="13"/>
  <c r="AV89" i="13"/>
  <c r="Y5" i="14"/>
  <c r="Y2" i="14" s="1"/>
  <c r="Y3" i="14" s="1"/>
  <c r="B2" i="14"/>
  <c r="B3" i="14" s="1"/>
  <c r="J2" i="14"/>
  <c r="J3" i="14" s="1"/>
  <c r="S2" i="14"/>
  <c r="S3" i="14" s="1"/>
  <c r="AC6" i="14"/>
  <c r="AY6" i="14" s="1"/>
  <c r="AV7" i="14"/>
  <c r="AW10" i="14"/>
  <c r="AX13" i="14"/>
  <c r="R2" i="14"/>
  <c r="R3" i="14" s="1"/>
  <c r="AD19" i="14"/>
  <c r="AD8" i="14"/>
  <c r="P2" i="14"/>
  <c r="P3" i="14" s="1"/>
  <c r="AV28" i="13"/>
  <c r="AV42" i="13"/>
  <c r="AV19" i="14"/>
  <c r="AB5" i="14"/>
  <c r="E2" i="14"/>
  <c r="E3" i="14" s="1"/>
  <c r="N2" i="14"/>
  <c r="N3" i="14" s="1"/>
  <c r="AW37" i="14"/>
  <c r="AW46" i="14"/>
  <c r="AV52" i="14"/>
  <c r="AV48" i="14"/>
  <c r="AV57" i="14"/>
  <c r="AW60" i="14"/>
  <c r="AX63" i="14"/>
  <c r="AX66" i="14"/>
  <c r="AC69" i="14"/>
  <c r="AY69" i="14" s="1"/>
  <c r="AW62" i="14"/>
  <c r="AX65" i="14"/>
  <c r="AC71" i="14"/>
  <c r="AC48" i="14"/>
  <c r="AX51" i="14"/>
  <c r="AX54" i="14"/>
  <c r="AC57" i="14"/>
  <c r="AY57" i="14" s="1"/>
  <c r="AX67" i="14"/>
  <c r="AC70" i="14"/>
  <c r="AV94" i="14"/>
  <c r="AW97" i="14"/>
  <c r="AX100" i="14"/>
  <c r="AC103" i="14"/>
  <c r="AY103" i="14" s="1"/>
  <c r="AV83" i="14"/>
  <c r="AW86" i="14"/>
  <c r="AX89" i="14"/>
  <c r="AC92" i="14"/>
  <c r="AD95" i="14"/>
  <c r="AV93" i="14"/>
  <c r="AW96" i="14"/>
  <c r="AX99" i="14"/>
  <c r="AC102" i="14"/>
  <c r="AY102" i="14" s="1"/>
  <c r="AV60" i="13"/>
  <c r="AA5" i="14"/>
  <c r="D2" i="14"/>
  <c r="D3" i="14" s="1"/>
  <c r="AW8" i="14"/>
  <c r="AX11" i="14"/>
  <c r="AC14" i="14"/>
  <c r="AY14" i="14" s="1"/>
  <c r="M2" i="14"/>
  <c r="M3" i="14" s="1"/>
  <c r="AW26" i="14"/>
  <c r="V2" i="14"/>
  <c r="V3" i="14" s="1"/>
  <c r="AV15" i="14"/>
  <c r="AW18" i="14"/>
  <c r="AX21" i="14"/>
  <c r="AW40" i="14"/>
  <c r="AC47" i="14"/>
  <c r="AX7" i="14"/>
  <c r="AC10" i="14"/>
  <c r="AY10" i="14" s="1"/>
  <c r="AC24" i="14"/>
  <c r="AY24" i="14" s="1"/>
  <c r="AW24" i="14"/>
  <c r="AX27" i="14"/>
  <c r="AC30" i="14"/>
  <c r="AY30" i="14" s="1"/>
  <c r="AD33" i="14"/>
  <c r="AZ33" i="14" s="1"/>
  <c r="AY33" i="14"/>
  <c r="Z5" i="14"/>
  <c r="C2" i="14"/>
  <c r="C3" i="14" s="1"/>
  <c r="AV8" i="14"/>
  <c r="AW11" i="14"/>
  <c r="AX14" i="14"/>
  <c r="AC17" i="14"/>
  <c r="AY17" i="14" s="1"/>
  <c r="L2" i="14"/>
  <c r="L3" i="14" s="1"/>
  <c r="U2" i="14"/>
  <c r="U3" i="14" s="1"/>
  <c r="AV18" i="14"/>
  <c r="AW21" i="14"/>
  <c r="AX43" i="14"/>
  <c r="AW7" i="14"/>
  <c r="AX10" i="14"/>
  <c r="AC13" i="14"/>
  <c r="AY13" i="14" s="1"/>
  <c r="AV14" i="14"/>
  <c r="AW17" i="14"/>
  <c r="AX20" i="14"/>
  <c r="AD41" i="14"/>
  <c r="AY41" i="14"/>
  <c r="AX45" i="14"/>
  <c r="AW22" i="14"/>
  <c r="AX25" i="14"/>
  <c r="AC28" i="14"/>
  <c r="AX71" i="14"/>
  <c r="AD50" i="14"/>
  <c r="AZ50" i="14" s="1"/>
  <c r="AV64" i="14"/>
  <c r="AV67" i="14"/>
  <c r="AW70" i="14"/>
  <c r="AW47" i="14"/>
  <c r="AV72" i="14"/>
  <c r="AX74" i="14"/>
  <c r="AC77" i="14"/>
  <c r="AV99" i="14"/>
  <c r="AW102" i="14"/>
  <c r="K2" i="14"/>
  <c r="K3" i="14" s="1"/>
  <c r="T2" i="14"/>
  <c r="T3" i="14" s="1"/>
  <c r="AV21" i="14"/>
  <c r="AV24" i="14"/>
  <c r="AX30" i="14"/>
  <c r="AV17" i="14"/>
  <c r="AW20" i="14"/>
  <c r="I2" i="14"/>
  <c r="I3" i="14" s="1"/>
  <c r="AV41" i="14"/>
  <c r="AV44" i="14"/>
  <c r="AD72" i="14"/>
  <c r="AY72" i="14"/>
  <c r="AC46" i="14"/>
  <c r="AY46" i="14" s="1"/>
  <c r="AX49" i="14"/>
  <c r="AX57" i="14"/>
  <c r="AC60" i="14"/>
  <c r="AY60" i="14" s="1"/>
  <c r="AD66" i="14"/>
  <c r="AZ66" i="14" s="1"/>
  <c r="AF101" i="14"/>
  <c r="AV85" i="14"/>
  <c r="AX91" i="14"/>
  <c r="AC94" i="14"/>
  <c r="AY94" i="14" s="1"/>
  <c r="AC16" i="14"/>
  <c r="AE29" i="14"/>
  <c r="H2" i="14"/>
  <c r="H3" i="14" s="1"/>
  <c r="Q2" i="14"/>
  <c r="Q3" i="14" s="1"/>
  <c r="AD25" i="14"/>
  <c r="AZ25" i="14" s="1"/>
  <c r="AW31" i="14"/>
  <c r="AW34" i="14"/>
  <c r="AX37" i="14"/>
  <c r="AC43" i="14"/>
  <c r="AY43" i="14" s="1"/>
  <c r="AX23" i="14"/>
  <c r="AC26" i="14"/>
  <c r="AY26" i="14" s="1"/>
  <c r="AV46" i="14"/>
  <c r="AD73" i="14"/>
  <c r="AZ73" i="14" s="1"/>
  <c r="AY73" i="14"/>
  <c r="AD97" i="14"/>
  <c r="AZ97" i="14" s="1"/>
  <c r="AY97" i="14"/>
  <c r="AC51" i="14"/>
  <c r="AY51" i="14" s="1"/>
  <c r="AC54" i="14"/>
  <c r="AY54" i="14" s="1"/>
  <c r="AD57" i="14"/>
  <c r="AV104" i="14"/>
  <c r="AV73" i="14"/>
  <c r="AW76" i="14"/>
  <c r="AX79" i="14"/>
  <c r="AC82" i="14"/>
  <c r="AY82" i="14" s="1"/>
  <c r="AD85" i="14"/>
  <c r="AD74" i="14"/>
  <c r="AD23" i="14"/>
  <c r="AZ23" i="14" s="1"/>
  <c r="AV70" i="14"/>
  <c r="AV47" i="14"/>
  <c r="AV50" i="14"/>
  <c r="AV102" i="14"/>
  <c r="AV91" i="14"/>
  <c r="AW94" i="14"/>
  <c r="AX97" i="14"/>
  <c r="AC100" i="14"/>
  <c r="AY100" i="14" s="1"/>
  <c r="AV101" i="14"/>
  <c r="AW104" i="14"/>
  <c r="AW6" i="14"/>
  <c r="AX9" i="14"/>
  <c r="AC12" i="14"/>
  <c r="AY12" i="14" s="1"/>
  <c r="AD15" i="14"/>
  <c r="AV13" i="14"/>
  <c r="AW16" i="14"/>
  <c r="AX19" i="14"/>
  <c r="G2" i="14"/>
  <c r="G3" i="14" s="1"/>
  <c r="AV9" i="14"/>
  <c r="AW12" i="14"/>
  <c r="AX15" i="14"/>
  <c r="AC18" i="14"/>
  <c r="AY18" i="14" s="1"/>
  <c r="AD27" i="14"/>
  <c r="AZ27" i="14" s="1"/>
  <c r="AY27" i="14"/>
  <c r="AV29" i="14"/>
  <c r="AD63" i="14"/>
  <c r="AY63" i="14"/>
  <c r="AW51" i="14"/>
  <c r="AE61" i="14"/>
  <c r="AD31" i="14"/>
  <c r="AY31" i="14"/>
  <c r="AW33" i="14"/>
  <c r="AX36" i="14"/>
  <c r="AX39" i="14"/>
  <c r="AC42" i="14"/>
  <c r="AY42" i="14" s="1"/>
  <c r="AC45" i="14"/>
  <c r="AY45" i="14" s="1"/>
  <c r="AV35" i="14"/>
  <c r="AV38" i="14"/>
  <c r="AW41" i="14"/>
  <c r="AC49" i="14"/>
  <c r="AC55" i="14"/>
  <c r="AW52" i="14"/>
  <c r="AW55" i="14"/>
  <c r="AE58" i="14"/>
  <c r="AV61" i="14"/>
  <c r="AW64" i="14"/>
  <c r="AV87" i="14"/>
  <c r="AW90" i="14"/>
  <c r="AX93" i="14"/>
  <c r="AC96" i="14"/>
  <c r="AY96" i="14" s="1"/>
  <c r="AV82" i="14"/>
  <c r="AW85" i="14"/>
  <c r="AX88" i="14"/>
  <c r="AC91" i="14"/>
  <c r="AV42" i="14"/>
  <c r="AV45" i="14"/>
  <c r="AV25" i="14"/>
  <c r="AW28" i="14"/>
  <c r="AX31" i="14"/>
  <c r="AX34" i="14"/>
  <c r="AC37" i="14"/>
  <c r="AY37" i="14" s="1"/>
  <c r="AC40" i="14"/>
  <c r="AY40" i="14" s="1"/>
  <c r="AD34" i="14"/>
  <c r="AZ34" i="14" s="1"/>
  <c r="AW68" i="14"/>
  <c r="AX33" i="14"/>
  <c r="AC36" i="14"/>
  <c r="AC39" i="14"/>
  <c r="AY39" i="14" s="1"/>
  <c r="AD45" i="14"/>
  <c r="AC53" i="14"/>
  <c r="AY53" i="14" s="1"/>
  <c r="AD56" i="14"/>
  <c r="AZ56" i="14" s="1"/>
  <c r="AC80" i="14"/>
  <c r="AV88" i="14"/>
  <c r="AW50" i="14"/>
  <c r="AV53" i="14"/>
  <c r="AW56" i="14"/>
  <c r="AX59" i="14"/>
  <c r="AC62" i="14"/>
  <c r="AD65" i="14"/>
  <c r="AC81" i="14"/>
  <c r="AW58" i="14"/>
  <c r="AX61" i="14"/>
  <c r="AC64" i="14"/>
  <c r="AY64" i="14" s="1"/>
  <c r="AC67" i="14"/>
  <c r="AV78" i="14"/>
  <c r="AV81" i="14"/>
  <c r="AW84" i="14"/>
  <c r="AX87" i="14"/>
  <c r="AC90" i="14"/>
  <c r="AY90" i="14" s="1"/>
  <c r="AD93" i="14"/>
  <c r="AZ93" i="14" s="1"/>
  <c r="AW73" i="14"/>
  <c r="AX76" i="14"/>
  <c r="AC79" i="14"/>
  <c r="AX75" i="14"/>
  <c r="AC78" i="14"/>
  <c r="AY78" i="14" s="1"/>
  <c r="AE73" i="14"/>
  <c r="AV103" i="14"/>
  <c r="AV98" i="14"/>
  <c r="AW101" i="14"/>
  <c r="AX104" i="14"/>
  <c r="AC83" i="14"/>
  <c r="AV95" i="14"/>
  <c r="AW98" i="14"/>
  <c r="AX101" i="14"/>
  <c r="AC104" i="14"/>
  <c r="AY104" i="14" s="1"/>
  <c r="AV90" i="14"/>
  <c r="AW93" i="14"/>
  <c r="AX96" i="14"/>
  <c r="AC99" i="14"/>
  <c r="AY99" i="14" s="1"/>
  <c r="AD102" i="14"/>
  <c r="AV63" i="14"/>
  <c r="AV66" i="14"/>
  <c r="AW69" i="14"/>
  <c r="AX72" i="14"/>
  <c r="AW83" i="14"/>
  <c r="AD76" i="14"/>
  <c r="AY76" i="14"/>
  <c r="AV77" i="14"/>
  <c r="AW80" i="14"/>
  <c r="AX83" i="14"/>
  <c r="AC86" i="14"/>
  <c r="AY86" i="14" s="1"/>
  <c r="AD89" i="14"/>
  <c r="AZ89" i="14" s="1"/>
  <c r="AD75" i="14"/>
  <c r="AY75" i="14"/>
  <c r="AD78" i="14"/>
  <c r="AV62" i="13"/>
  <c r="AV76" i="13"/>
  <c r="AV50" i="13"/>
  <c r="AV53" i="13"/>
  <c r="AW42" i="13"/>
  <c r="AW10" i="13"/>
  <c r="AV33" i="13"/>
  <c r="AV80" i="13"/>
  <c r="AV7" i="13"/>
  <c r="AW21" i="13"/>
  <c r="AV11" i="13"/>
  <c r="AV15" i="13"/>
  <c r="AV75" i="13"/>
  <c r="AV79" i="13"/>
  <c r="AV70" i="13"/>
  <c r="AV58" i="13"/>
  <c r="AV61" i="13"/>
  <c r="AV41" i="13"/>
  <c r="AV24" i="13"/>
  <c r="AV6" i="13"/>
  <c r="Y5" i="13"/>
  <c r="Y2" i="13" s="1"/>
  <c r="Y3" i="13" s="1"/>
  <c r="B2" i="13"/>
  <c r="B3" i="13" s="1"/>
  <c r="AW100" i="13"/>
  <c r="AW52" i="13"/>
  <c r="AW84" i="13"/>
  <c r="AW51" i="13"/>
  <c r="AW18" i="13"/>
  <c r="AW34" i="13"/>
  <c r="AW37" i="13"/>
  <c r="AA76" i="13"/>
  <c r="AW76" i="13" s="1"/>
  <c r="AA16" i="13"/>
  <c r="AW16" i="13" s="1"/>
  <c r="AA58" i="13"/>
  <c r="AW58" i="13" s="1"/>
  <c r="AA90" i="13"/>
  <c r="AW90" i="13" s="1"/>
  <c r="AA81" i="13"/>
  <c r="AB81" i="13" s="1"/>
  <c r="AA68" i="13"/>
  <c r="AW68" i="13" s="1"/>
  <c r="AA74" i="13"/>
  <c r="AW74" i="13" s="1"/>
  <c r="AA44" i="13"/>
  <c r="AB44" i="13" s="1"/>
  <c r="AA12" i="13"/>
  <c r="AB12" i="13" s="1"/>
  <c r="AB10" i="13"/>
  <c r="AX10" i="13" s="1"/>
  <c r="AA8" i="13"/>
  <c r="AW8" i="13" s="1"/>
  <c r="AB52" i="13"/>
  <c r="AC52" i="13" s="1"/>
  <c r="AB84" i="13"/>
  <c r="AC84" i="13" s="1"/>
  <c r="AA53" i="13"/>
  <c r="AB53" i="13" s="1"/>
  <c r="AA85" i="13"/>
  <c r="AW85" i="13" s="1"/>
  <c r="AA40" i="13"/>
  <c r="AB40" i="13" s="1"/>
  <c r="AB18" i="13"/>
  <c r="AX18" i="13" s="1"/>
  <c r="AA6" i="13"/>
  <c r="AW6" i="13" s="1"/>
  <c r="AA38" i="13"/>
  <c r="AW38" i="13" s="1"/>
  <c r="AA45" i="13"/>
  <c r="AW45" i="13" s="1"/>
  <c r="AA13" i="13"/>
  <c r="AW13" i="13" s="1"/>
  <c r="AB26" i="13"/>
  <c r="AX26" i="13" s="1"/>
  <c r="AA36" i="13"/>
  <c r="AW36" i="13" s="1"/>
  <c r="AA49" i="13"/>
  <c r="AB49" i="13" s="1"/>
  <c r="AX49" i="13" s="1"/>
  <c r="AA69" i="13"/>
  <c r="AW69" i="13" s="1"/>
  <c r="AA101" i="13"/>
  <c r="AW101" i="13" s="1"/>
  <c r="AB42" i="13"/>
  <c r="AX42" i="13" s="1"/>
  <c r="AC26" i="13"/>
  <c r="AB8" i="13"/>
  <c r="AC8" i="13" s="1"/>
  <c r="AC21" i="13"/>
  <c r="AB21" i="13"/>
  <c r="AX21" i="13" s="1"/>
  <c r="AB16" i="13"/>
  <c r="AC16" i="13" s="1"/>
  <c r="AY16" i="13" s="1"/>
  <c r="AB20" i="13"/>
  <c r="AC20" i="13" s="1"/>
  <c r="AY20" i="13" s="1"/>
  <c r="AC10" i="13"/>
  <c r="AD10" i="13" s="1"/>
  <c r="AB29" i="13"/>
  <c r="AC29" i="13" s="1"/>
  <c r="AY29" i="13" s="1"/>
  <c r="AA11" i="13"/>
  <c r="AB11" i="13" s="1"/>
  <c r="AC11" i="13" s="1"/>
  <c r="AA43" i="13"/>
  <c r="AB43" i="13" s="1"/>
  <c r="AC43" i="13" s="1"/>
  <c r="AD43" i="13" s="1"/>
  <c r="AA24" i="13"/>
  <c r="AW24" i="13" s="1"/>
  <c r="AB51" i="13"/>
  <c r="AX51" i="13" s="1"/>
  <c r="AB34" i="13"/>
  <c r="AX34" i="13" s="1"/>
  <c r="AC18" i="13"/>
  <c r="AA32" i="13"/>
  <c r="AB32" i="13" s="1"/>
  <c r="AA27" i="13"/>
  <c r="AB27" i="13" s="1"/>
  <c r="AC27" i="13" s="1"/>
  <c r="AY27" i="13" s="1"/>
  <c r="AA22" i="13"/>
  <c r="AW22" i="13" s="1"/>
  <c r="AA25" i="13"/>
  <c r="AW25" i="13" s="1"/>
  <c r="AA31" i="13"/>
  <c r="AB31" i="13" s="1"/>
  <c r="AA63" i="13"/>
  <c r="AW63" i="13" s="1"/>
  <c r="AA95" i="13"/>
  <c r="AW95" i="13" s="1"/>
  <c r="AA72" i="13"/>
  <c r="AW72" i="13" s="1"/>
  <c r="AA59" i="13"/>
  <c r="AB59" i="13" s="1"/>
  <c r="AA91" i="13"/>
  <c r="AW91" i="13" s="1"/>
  <c r="AB6" i="13"/>
  <c r="AC6" i="13" s="1"/>
  <c r="AB38" i="13"/>
  <c r="AC38" i="13" s="1"/>
  <c r="AY38" i="13" s="1"/>
  <c r="AB76" i="13"/>
  <c r="AC76" i="13" s="1"/>
  <c r="AA66" i="13"/>
  <c r="AB66" i="13" s="1"/>
  <c r="AA98" i="13"/>
  <c r="AB98" i="13" s="1"/>
  <c r="AA77" i="13"/>
  <c r="AB77" i="13" s="1"/>
  <c r="AA78" i="13"/>
  <c r="AW78" i="13" s="1"/>
  <c r="AA35" i="13"/>
  <c r="AB35" i="13" s="1"/>
  <c r="AC35" i="13" s="1"/>
  <c r="AD35" i="13" s="1"/>
  <c r="AA30" i="13"/>
  <c r="AB30" i="13" s="1"/>
  <c r="AA33" i="13"/>
  <c r="AB33" i="13" s="1"/>
  <c r="AA7" i="13"/>
  <c r="AW7" i="13" s="1"/>
  <c r="AA39" i="13"/>
  <c r="AB39" i="13" s="1"/>
  <c r="AX39" i="13" s="1"/>
  <c r="AA71" i="13"/>
  <c r="AB71" i="13" s="1"/>
  <c r="AA103" i="13"/>
  <c r="AB103" i="13" s="1"/>
  <c r="AX103" i="13" s="1"/>
  <c r="AB58" i="13"/>
  <c r="AC58" i="13" s="1"/>
  <c r="AB90" i="13"/>
  <c r="AC90" i="13" s="1"/>
  <c r="AD90" i="13" s="1"/>
  <c r="AA48" i="13"/>
  <c r="AW48" i="13" s="1"/>
  <c r="AA80" i="13"/>
  <c r="AW80" i="13" s="1"/>
  <c r="AA67" i="13"/>
  <c r="AW67" i="13" s="1"/>
  <c r="AA99" i="13"/>
  <c r="AB99" i="13" s="1"/>
  <c r="AB91" i="13"/>
  <c r="AB80" i="13"/>
  <c r="AC80" i="13" s="1"/>
  <c r="AA9" i="13"/>
  <c r="AW9" i="13" s="1"/>
  <c r="AA41" i="13"/>
  <c r="AW41" i="13" s="1"/>
  <c r="AA15" i="13"/>
  <c r="AB15" i="13" s="1"/>
  <c r="AA47" i="13"/>
  <c r="AB47" i="13" s="1"/>
  <c r="AC47" i="13" s="1"/>
  <c r="AA79" i="13"/>
  <c r="AB79" i="13" s="1"/>
  <c r="AC79" i="13" s="1"/>
  <c r="AD79" i="13" s="1"/>
  <c r="AZ79" i="13" s="1"/>
  <c r="AA56" i="13"/>
  <c r="AB56" i="13" s="1"/>
  <c r="AX56" i="13" s="1"/>
  <c r="AA88" i="13"/>
  <c r="AA75" i="13"/>
  <c r="AB75" i="13" s="1"/>
  <c r="AB67" i="13"/>
  <c r="AC67" i="13" s="1"/>
  <c r="AB24" i="13"/>
  <c r="AC24" i="13" s="1"/>
  <c r="AY24" i="13" s="1"/>
  <c r="AA28" i="13"/>
  <c r="AB28" i="13" s="1"/>
  <c r="AB48" i="13"/>
  <c r="AB60" i="13"/>
  <c r="AC60" i="13" s="1"/>
  <c r="AY60" i="13" s="1"/>
  <c r="AB92" i="13"/>
  <c r="AC92" i="13" s="1"/>
  <c r="AD92" i="13" s="1"/>
  <c r="AE92" i="13" s="1"/>
  <c r="BA92" i="13" s="1"/>
  <c r="AA50" i="13"/>
  <c r="AB50" i="13" s="1"/>
  <c r="AA82" i="13"/>
  <c r="AB82" i="13" s="1"/>
  <c r="AA61" i="13"/>
  <c r="AB61" i="13" s="1"/>
  <c r="AC61" i="13" s="1"/>
  <c r="AD61" i="13" s="1"/>
  <c r="AA93" i="13"/>
  <c r="AB93" i="13" s="1"/>
  <c r="AB69" i="13"/>
  <c r="AC69" i="13" s="1"/>
  <c r="AB101" i="13"/>
  <c r="AC101" i="13" s="1"/>
  <c r="AB88" i="13"/>
  <c r="AA62" i="13"/>
  <c r="AB62" i="13" s="1"/>
  <c r="AB37" i="13"/>
  <c r="AC37" i="13" s="1"/>
  <c r="AD37" i="13" s="1"/>
  <c r="AE37" i="13" s="1"/>
  <c r="AF37" i="13" s="1"/>
  <c r="AA19" i="13"/>
  <c r="AB19" i="13" s="1"/>
  <c r="AC19" i="13" s="1"/>
  <c r="AY19" i="13" s="1"/>
  <c r="AA14" i="13"/>
  <c r="AB14" i="13" s="1"/>
  <c r="AC14" i="13" s="1"/>
  <c r="AY14" i="13" s="1"/>
  <c r="AA46" i="13"/>
  <c r="AB46" i="13" s="1"/>
  <c r="AA17" i="13"/>
  <c r="AW17" i="13" s="1"/>
  <c r="AB41" i="13"/>
  <c r="AA54" i="13"/>
  <c r="AW54" i="13" s="1"/>
  <c r="AA23" i="13"/>
  <c r="AA55" i="13"/>
  <c r="AB55" i="13" s="1"/>
  <c r="AC55" i="13" s="1"/>
  <c r="AY55" i="13" s="1"/>
  <c r="AA87" i="13"/>
  <c r="AB87" i="13" s="1"/>
  <c r="AC87" i="13" s="1"/>
  <c r="AY87" i="13" s="1"/>
  <c r="AB63" i="13"/>
  <c r="AC63" i="13" s="1"/>
  <c r="AY63" i="13" s="1"/>
  <c r="AB95" i="13"/>
  <c r="AC95" i="13" s="1"/>
  <c r="AD95" i="13" s="1"/>
  <c r="AA64" i="13"/>
  <c r="AB64" i="13" s="1"/>
  <c r="AC64" i="13" s="1"/>
  <c r="AY64" i="13" s="1"/>
  <c r="AA96" i="13"/>
  <c r="AB96" i="13" s="1"/>
  <c r="AA83" i="13"/>
  <c r="AB83" i="13" s="1"/>
  <c r="AC83" i="13" s="1"/>
  <c r="AB36" i="13"/>
  <c r="AC36" i="13" s="1"/>
  <c r="AB68" i="13"/>
  <c r="AC68" i="13" s="1"/>
  <c r="AD68" i="13" s="1"/>
  <c r="AB100" i="13"/>
  <c r="AC100" i="13" s="1"/>
  <c r="AD100" i="13" s="1"/>
  <c r="AA57" i="13"/>
  <c r="AB57" i="13" s="1"/>
  <c r="AA89" i="13"/>
  <c r="AC51" i="13"/>
  <c r="AD51" i="13" s="1"/>
  <c r="AB70" i="13"/>
  <c r="AC70" i="13" s="1"/>
  <c r="AY70" i="13" s="1"/>
  <c r="AB102" i="13"/>
  <c r="AC102" i="13" s="1"/>
  <c r="AY102" i="13" s="1"/>
  <c r="AA104" i="13"/>
  <c r="AB104" i="13" s="1"/>
  <c r="AX104" i="13" s="1"/>
  <c r="AA86" i="13"/>
  <c r="AW86" i="13" s="1"/>
  <c r="AA65" i="13"/>
  <c r="AB65" i="13" s="1"/>
  <c r="AA97" i="13"/>
  <c r="AB97" i="13" s="1"/>
  <c r="AA94" i="13"/>
  <c r="AB94" i="13" s="1"/>
  <c r="AA73" i="13"/>
  <c r="AB73" i="13" s="1"/>
  <c r="AC88" i="13"/>
  <c r="AB86" i="13"/>
  <c r="AC86" i="13" s="1"/>
  <c r="AY86" i="13" s="1"/>
  <c r="H2" i="13"/>
  <c r="H3" i="13" s="1"/>
  <c r="J2" i="13"/>
  <c r="J3" i="13" s="1"/>
  <c r="D2" i="13"/>
  <c r="D3" i="13" s="1"/>
  <c r="AD29" i="13"/>
  <c r="AE29" i="13" s="1"/>
  <c r="AF29" i="13" s="1"/>
  <c r="AG29" i="13" s="1"/>
  <c r="I2" i="13"/>
  <c r="I3" i="13" s="1"/>
  <c r="L2" i="13"/>
  <c r="L3" i="13" s="1"/>
  <c r="K2" i="13"/>
  <c r="K3" i="13" s="1"/>
  <c r="M2" i="13"/>
  <c r="M3" i="13" s="1"/>
  <c r="R2" i="13"/>
  <c r="R3" i="13" s="1"/>
  <c r="AE79" i="13"/>
  <c r="T2" i="13"/>
  <c r="T3" i="13" s="1"/>
  <c r="G2" i="13"/>
  <c r="G3" i="13" s="1"/>
  <c r="AW20" i="13"/>
  <c r="AD14" i="13"/>
  <c r="AD87" i="13"/>
  <c r="Q2" i="13"/>
  <c r="Q3" i="13" s="1"/>
  <c r="C2" i="13"/>
  <c r="C3" i="13" s="1"/>
  <c r="AD60" i="13"/>
  <c r="U2" i="13"/>
  <c r="U3" i="13" s="1"/>
  <c r="P2" i="13"/>
  <c r="P3" i="13" s="1"/>
  <c r="F2" i="13"/>
  <c r="F3" i="13" s="1"/>
  <c r="AD16" i="13"/>
  <c r="AE16" i="13" s="1"/>
  <c r="AF16" i="13" s="1"/>
  <c r="AD86" i="13"/>
  <c r="O2" i="13"/>
  <c r="O3" i="13" s="1"/>
  <c r="V2" i="13"/>
  <c r="V3" i="13" s="1"/>
  <c r="E2" i="13"/>
  <c r="E3" i="13" s="1"/>
  <c r="N2" i="13"/>
  <c r="N3" i="13" s="1"/>
  <c r="AW29" i="13"/>
  <c r="AD26" i="13"/>
  <c r="AD21" i="13"/>
  <c r="AD24" i="13"/>
  <c r="AW70" i="13"/>
  <c r="AW102" i="13"/>
  <c r="S2" i="13"/>
  <c r="S3" i="13" s="1"/>
  <c r="BI94" i="25" l="1"/>
  <c r="BK101" i="25"/>
  <c r="BI84" i="25"/>
  <c r="BK103" i="25"/>
  <c r="BI89" i="25"/>
  <c r="BK94" i="25"/>
  <c r="BI99" i="25"/>
  <c r="BI101" i="25"/>
  <c r="BI85" i="25"/>
  <c r="BI102" i="25"/>
  <c r="BK95" i="25"/>
  <c r="BI104" i="25"/>
  <c r="BK88" i="25"/>
  <c r="BI83" i="25"/>
  <c r="BK99" i="25"/>
  <c r="BI100" i="25"/>
  <c r="BI92" i="25"/>
  <c r="BI93" i="25"/>
  <c r="BK87" i="25"/>
  <c r="BK104" i="25"/>
  <c r="BI73" i="25"/>
  <c r="BI68" i="25"/>
  <c r="BJ64" i="25"/>
  <c r="BL64" i="25"/>
  <c r="BI63" i="25"/>
  <c r="BL63" i="25"/>
  <c r="BL3" i="25" s="1"/>
  <c r="BH3" i="25"/>
  <c r="BK60" i="25"/>
  <c r="BI60" i="25"/>
  <c r="BJ55" i="25"/>
  <c r="BI30" i="25"/>
  <c r="BK30" i="25"/>
  <c r="BK3" i="25" s="1"/>
  <c r="BA69" i="25"/>
  <c r="BA53" i="25"/>
  <c r="BA65" i="25"/>
  <c r="BA67" i="25"/>
  <c r="BA17" i="25"/>
  <c r="BA44" i="25"/>
  <c r="AA31" i="26"/>
  <c r="Y2" i="25"/>
  <c r="Y3" i="25" s="1"/>
  <c r="AY5" i="26"/>
  <c r="AN5" i="25"/>
  <c r="AN97" i="25"/>
  <c r="AN79" i="25"/>
  <c r="BV73" i="25"/>
  <c r="AX5" i="25"/>
  <c r="AW5" i="25"/>
  <c r="AI69" i="25"/>
  <c r="BV77" i="25"/>
  <c r="AN21" i="25"/>
  <c r="BV30" i="25"/>
  <c r="BD24" i="26"/>
  <c r="BC24" i="26"/>
  <c r="BV88" i="25"/>
  <c r="BJ90" i="24"/>
  <c r="BI90" i="24"/>
  <c r="BV18" i="25"/>
  <c r="BM72" i="24"/>
  <c r="BO48" i="24"/>
  <c r="BY48" i="24"/>
  <c r="BV46" i="25"/>
  <c r="AS5" i="24"/>
  <c r="BN5" i="24"/>
  <c r="AB2" i="24"/>
  <c r="AB3" i="24" s="1"/>
  <c r="AX5" i="24"/>
  <c r="AX3" i="24" s="1"/>
  <c r="BB99" i="26"/>
  <c r="BV45" i="25"/>
  <c r="BV79" i="25"/>
  <c r="BD52" i="26"/>
  <c r="BV102" i="25"/>
  <c r="BB5" i="25"/>
  <c r="BA5" i="25"/>
  <c r="BV11" i="25"/>
  <c r="AF79" i="26"/>
  <c r="BA79" i="26"/>
  <c r="BB58" i="26"/>
  <c r="BC53" i="24"/>
  <c r="AF102" i="26"/>
  <c r="BA102" i="26"/>
  <c r="BM54" i="26"/>
  <c r="BL54" i="26"/>
  <c r="BD18" i="26"/>
  <c r="BC27" i="26"/>
  <c r="BN5" i="26"/>
  <c r="AI74" i="25"/>
  <c r="BA50" i="25"/>
  <c r="BM10" i="26"/>
  <c r="BH103" i="24"/>
  <c r="BJ67" i="24"/>
  <c r="BI67" i="24"/>
  <c r="BM60" i="26"/>
  <c r="BB33" i="26"/>
  <c r="AI40" i="25"/>
  <c r="BV60" i="25"/>
  <c r="BI5" i="26"/>
  <c r="AI66" i="25"/>
  <c r="BV19" i="25"/>
  <c r="BA7" i="25"/>
  <c r="BH52" i="24"/>
  <c r="BE90" i="24"/>
  <c r="BI5" i="24"/>
  <c r="BC51" i="24"/>
  <c r="BB51" i="24"/>
  <c r="AH5" i="24"/>
  <c r="BE69" i="24"/>
  <c r="BE79" i="24"/>
  <c r="AZ5" i="24"/>
  <c r="AZ3" i="24" s="1"/>
  <c r="AD2" i="24"/>
  <c r="AD3" i="24" s="1"/>
  <c r="BJ87" i="24"/>
  <c r="BB32" i="24"/>
  <c r="BJ58" i="24"/>
  <c r="BM5" i="24"/>
  <c r="BE13" i="24"/>
  <c r="BJ71" i="24"/>
  <c r="BE34" i="24"/>
  <c r="BY50" i="24"/>
  <c r="BO50" i="24"/>
  <c r="BH45" i="19"/>
  <c r="BG14" i="20"/>
  <c r="BJ87" i="23"/>
  <c r="BC104" i="26"/>
  <c r="BH89" i="26"/>
  <c r="AF85" i="26"/>
  <c r="BA85" i="26"/>
  <c r="AF66" i="26"/>
  <c r="BA66" i="26"/>
  <c r="AF39" i="26"/>
  <c r="BA39" i="26"/>
  <c r="BH72" i="26"/>
  <c r="BD98" i="26"/>
  <c r="BB82" i="26"/>
  <c r="AN90" i="25"/>
  <c r="AN39" i="25"/>
  <c r="AZ41" i="25"/>
  <c r="BJ83" i="24"/>
  <c r="BI83" i="24"/>
  <c r="BY82" i="24"/>
  <c r="BO82" i="24"/>
  <c r="AQ5" i="25"/>
  <c r="BD58" i="26"/>
  <c r="BC58" i="26"/>
  <c r="BB95" i="26"/>
  <c r="BG26" i="26"/>
  <c r="BA68" i="25"/>
  <c r="BM70" i="26"/>
  <c r="BB51" i="26"/>
  <c r="BH52" i="26"/>
  <c r="AG10" i="26"/>
  <c r="BB10" i="26"/>
  <c r="BC11" i="26"/>
  <c r="AI58" i="25"/>
  <c r="BA19" i="25"/>
  <c r="AF30" i="26"/>
  <c r="BA30" i="26"/>
  <c r="BV59" i="25"/>
  <c r="BE97" i="24"/>
  <c r="AN52" i="25"/>
  <c r="BM66" i="24"/>
  <c r="BC72" i="24"/>
  <c r="BJ33" i="24"/>
  <c r="BJ36" i="24"/>
  <c r="BM95" i="24"/>
  <c r="BH36" i="24"/>
  <c r="BC30" i="24"/>
  <c r="BB30" i="24"/>
  <c r="AI2" i="24"/>
  <c r="AI3" i="24" s="1"/>
  <c r="BE5" i="24"/>
  <c r="BL46" i="24"/>
  <c r="AL2" i="24"/>
  <c r="AL3" i="24" s="1"/>
  <c r="BJ42" i="24"/>
  <c r="BH47" i="24"/>
  <c r="AA2" i="24"/>
  <c r="AA3" i="24" s="1"/>
  <c r="AW5" i="24"/>
  <c r="AW3" i="24" s="1"/>
  <c r="BB14" i="24"/>
  <c r="BC94" i="24"/>
  <c r="BJ37" i="24"/>
  <c r="BE45" i="24"/>
  <c r="AF91" i="26"/>
  <c r="BA91" i="26"/>
  <c r="AF47" i="26"/>
  <c r="BA47" i="26"/>
  <c r="BI63" i="26"/>
  <c r="BV65" i="25"/>
  <c r="AN25" i="25"/>
  <c r="BB50" i="26"/>
  <c r="AF5" i="26"/>
  <c r="BA5" i="26"/>
  <c r="BV20" i="25"/>
  <c r="BV83" i="25"/>
  <c r="BV38" i="25"/>
  <c r="BV27" i="25"/>
  <c r="BD51" i="26"/>
  <c r="BC51" i="26"/>
  <c r="BV87" i="25"/>
  <c r="AV5" i="26"/>
  <c r="AV3" i="26" s="1"/>
  <c r="Z2" i="26"/>
  <c r="Z3" i="26" s="1"/>
  <c r="BA61" i="25"/>
  <c r="BY12" i="24"/>
  <c r="BO12" i="24"/>
  <c r="BC70" i="26"/>
  <c r="BM29" i="26"/>
  <c r="AN66" i="25"/>
  <c r="BJ57" i="24"/>
  <c r="Z31" i="25"/>
  <c r="BJ96" i="24"/>
  <c r="BM20" i="24"/>
  <c r="BI69" i="24"/>
  <c r="BI55" i="24"/>
  <c r="BE20" i="24"/>
  <c r="BM59" i="24"/>
  <c r="BV7" i="25"/>
  <c r="BH94" i="24"/>
  <c r="BY69" i="24"/>
  <c r="BO69" i="24"/>
  <c r="BH15" i="24"/>
  <c r="BJ11" i="24"/>
  <c r="BB63" i="24"/>
  <c r="BE10" i="24"/>
  <c r="BE47" i="24"/>
  <c r="BL65" i="24"/>
  <c r="BE33" i="24"/>
  <c r="BH35" i="23"/>
  <c r="BC88" i="26"/>
  <c r="AF62" i="26"/>
  <c r="BA62" i="26"/>
  <c r="BD35" i="26"/>
  <c r="BC35" i="26"/>
  <c r="AK5" i="26"/>
  <c r="BH5" i="26" s="1"/>
  <c r="BF5" i="26"/>
  <c r="BH49" i="26"/>
  <c r="BI20" i="26"/>
  <c r="AZ5" i="26"/>
  <c r="BA96" i="25"/>
  <c r="AY5" i="25"/>
  <c r="BM49" i="26"/>
  <c r="BE76" i="24"/>
  <c r="AF77" i="26"/>
  <c r="BA77" i="26"/>
  <c r="BC23" i="26"/>
  <c r="BC7" i="26"/>
  <c r="AE21" i="25"/>
  <c r="AY21" i="25"/>
  <c r="BV52" i="25"/>
  <c r="BH97" i="24"/>
  <c r="BJ68" i="24"/>
  <c r="BB38" i="26"/>
  <c r="AX5" i="26"/>
  <c r="BB34" i="26"/>
  <c r="BA66" i="25"/>
  <c r="AI75" i="25"/>
  <c r="BH102" i="24"/>
  <c r="BE87" i="24"/>
  <c r="BJ89" i="24"/>
  <c r="BI89" i="24"/>
  <c r="BH54" i="24"/>
  <c r="AO5" i="24"/>
  <c r="BJ5" i="24"/>
  <c r="BC17" i="24"/>
  <c r="BE24" i="24"/>
  <c r="BD24" i="24"/>
  <c r="BM86" i="24"/>
  <c r="AF5" i="24"/>
  <c r="AE2" i="24"/>
  <c r="AE3" i="24" s="1"/>
  <c r="BA5" i="24"/>
  <c r="BA3" i="24" s="1"/>
  <c r="BE36" i="24"/>
  <c r="BJ94" i="24"/>
  <c r="BI94" i="24"/>
  <c r="BM43" i="24"/>
  <c r="BL43" i="24"/>
  <c r="BH29" i="24"/>
  <c r="BJ15" i="24"/>
  <c r="BI15" i="24"/>
  <c r="AM31" i="24"/>
  <c r="AM2" i="24" s="1"/>
  <c r="AM3" i="24" s="1"/>
  <c r="BE65" i="24"/>
  <c r="BH87" i="24"/>
  <c r="BC87" i="24"/>
  <c r="BH9" i="24"/>
  <c r="BD36" i="19"/>
  <c r="BH79" i="23"/>
  <c r="BM86" i="23"/>
  <c r="BM30" i="23"/>
  <c r="BI43" i="23"/>
  <c r="BF5" i="23"/>
  <c r="BM80" i="26"/>
  <c r="BD97" i="26"/>
  <c r="BM67" i="26"/>
  <c r="BL67" i="26"/>
  <c r="AF67" i="26"/>
  <c r="BA67" i="26"/>
  <c r="BC57" i="26"/>
  <c r="AF59" i="26"/>
  <c r="BA59" i="26"/>
  <c r="BM33" i="26"/>
  <c r="BB90" i="26"/>
  <c r="AF72" i="26"/>
  <c r="BA72" i="26"/>
  <c r="BV69" i="25"/>
  <c r="AI65" i="25"/>
  <c r="BV62" i="25"/>
  <c r="BI93" i="24"/>
  <c r="BB19" i="26"/>
  <c r="BC5" i="26"/>
  <c r="BV72" i="25"/>
  <c r="BV29" i="25"/>
  <c r="BO5" i="26"/>
  <c r="BY5" i="26"/>
  <c r="AJ79" i="25"/>
  <c r="BH74" i="26"/>
  <c r="BG74" i="26"/>
  <c r="BD16" i="26"/>
  <c r="AN34" i="25"/>
  <c r="BH35" i="26"/>
  <c r="BJ64" i="24"/>
  <c r="BM78" i="24"/>
  <c r="AC2" i="24"/>
  <c r="AC3" i="24" s="1"/>
  <c r="AY5" i="24"/>
  <c r="AY3" i="24" s="1"/>
  <c r="BD45" i="26"/>
  <c r="BH18" i="26"/>
  <c r="AN44" i="25"/>
  <c r="BC5" i="25"/>
  <c r="BE78" i="24"/>
  <c r="BV71" i="25"/>
  <c r="BC86" i="24"/>
  <c r="BE67" i="24"/>
  <c r="BI70" i="24"/>
  <c r="BJ74" i="24"/>
  <c r="BE100" i="24"/>
  <c r="BM67" i="24"/>
  <c r="BE62" i="24"/>
  <c r="BM8" i="24"/>
  <c r="BE11" i="24"/>
  <c r="BM15" i="24"/>
  <c r="BE14" i="24"/>
  <c r="BH84" i="24"/>
  <c r="BE46" i="24"/>
  <c r="BC41" i="24"/>
  <c r="BE77" i="24"/>
  <c r="BE21" i="24"/>
  <c r="BO50" i="19"/>
  <c r="BM97" i="23"/>
  <c r="BM86" i="26"/>
  <c r="BB80" i="26"/>
  <c r="BH79" i="26"/>
  <c r="BD93" i="26"/>
  <c r="BI84" i="26"/>
  <c r="BH60" i="26"/>
  <c r="AF56" i="26"/>
  <c r="BA56" i="26"/>
  <c r="BH16" i="26"/>
  <c r="AN53" i="25"/>
  <c r="BB100" i="26"/>
  <c r="AF43" i="26"/>
  <c r="BA43" i="26"/>
  <c r="BM48" i="26"/>
  <c r="BB20" i="26"/>
  <c r="AW5" i="26"/>
  <c r="AA2" i="26"/>
  <c r="AA3" i="26" s="1"/>
  <c r="BV100" i="25"/>
  <c r="BJ5" i="26"/>
  <c r="BA54" i="25"/>
  <c r="BM23" i="26"/>
  <c r="BL23" i="26"/>
  <c r="AN86" i="25"/>
  <c r="BH64" i="26"/>
  <c r="BC36" i="26"/>
  <c r="BD5" i="26"/>
  <c r="BV39" i="25"/>
  <c r="BV99" i="25"/>
  <c r="BM61" i="26"/>
  <c r="BH47" i="26"/>
  <c r="BB28" i="26"/>
  <c r="BD26" i="26"/>
  <c r="BM16" i="26"/>
  <c r="BL16" i="26"/>
  <c r="AF6" i="26"/>
  <c r="BA6" i="26"/>
  <c r="BV48" i="25"/>
  <c r="BM84" i="24"/>
  <c r="BH85" i="24"/>
  <c r="BE61" i="24"/>
  <c r="BC81" i="24"/>
  <c r="BE39" i="24"/>
  <c r="Z2" i="24"/>
  <c r="Z3" i="24" s="1"/>
  <c r="AV5" i="24"/>
  <c r="AV3" i="24" s="1"/>
  <c r="AV5" i="25"/>
  <c r="BM11" i="24"/>
  <c r="BJ103" i="24"/>
  <c r="BJ39" i="24"/>
  <c r="AP9" i="25"/>
  <c r="AK5" i="24"/>
  <c r="BF5" i="24"/>
  <c r="BF3" i="24" s="1"/>
  <c r="AJ2" i="24"/>
  <c r="AJ3" i="24" s="1"/>
  <c r="BH46" i="24"/>
  <c r="BE15" i="24"/>
  <c r="BH13" i="24"/>
  <c r="BM91" i="26"/>
  <c r="AF29" i="26"/>
  <c r="BA29" i="26"/>
  <c r="BD48" i="26"/>
  <c r="BC48" i="26"/>
  <c r="BD54" i="26"/>
  <c r="BV54" i="25"/>
  <c r="AZ5" i="25"/>
  <c r="BM12" i="26"/>
  <c r="BE5" i="26"/>
  <c r="AP5" i="26"/>
  <c r="BM5" i="26" s="1"/>
  <c r="BK5" i="26"/>
  <c r="AN82" i="25"/>
  <c r="BM45" i="26"/>
  <c r="BH40" i="26"/>
  <c r="BC95" i="24"/>
  <c r="AZ81" i="25"/>
  <c r="BI48" i="26"/>
  <c r="BH48" i="26"/>
  <c r="AN96" i="25"/>
  <c r="AN78" i="25"/>
  <c r="BJ91" i="24"/>
  <c r="BM17" i="26"/>
  <c r="AI39" i="25"/>
  <c r="BJ30" i="24"/>
  <c r="BM44" i="26"/>
  <c r="BH17" i="26"/>
  <c r="BB21" i="26"/>
  <c r="AN91" i="25"/>
  <c r="AU5" i="25"/>
  <c r="Z2" i="25"/>
  <c r="Z3" i="25" s="1"/>
  <c r="BA26" i="25"/>
  <c r="AZ26" i="25"/>
  <c r="BM75" i="24"/>
  <c r="BM92" i="24"/>
  <c r="BJ82" i="24"/>
  <c r="BA51" i="25"/>
  <c r="AZ51" i="25"/>
  <c r="BH33" i="24"/>
  <c r="AT5" i="25"/>
  <c r="AO27" i="25"/>
  <c r="BH23" i="24"/>
  <c r="BC92" i="24"/>
  <c r="BH16" i="24"/>
  <c r="BA24" i="25"/>
  <c r="BM13" i="24"/>
  <c r="BJ61" i="23"/>
  <c r="BO46" i="19"/>
  <c r="BG46" i="20"/>
  <c r="BI85" i="23"/>
  <c r="BO82" i="23"/>
  <c r="BO70" i="19"/>
  <c r="AW38" i="17"/>
  <c r="BC9" i="23"/>
  <c r="BD17" i="19"/>
  <c r="BC83" i="23"/>
  <c r="BO90" i="20"/>
  <c r="BJ57" i="19"/>
  <c r="BB89" i="19"/>
  <c r="BJ80" i="23"/>
  <c r="BG13" i="20"/>
  <c r="BJ75" i="19"/>
  <c r="BO65" i="20"/>
  <c r="BM96" i="20"/>
  <c r="BJ53" i="23"/>
  <c r="AW81" i="18"/>
  <c r="BC7" i="23"/>
  <c r="BC32" i="23"/>
  <c r="AW56" i="17"/>
  <c r="BO63" i="19"/>
  <c r="BO7" i="20"/>
  <c r="BC69" i="23"/>
  <c r="AW98" i="17"/>
  <c r="BJ93" i="19"/>
  <c r="BB56" i="19"/>
  <c r="BG58" i="20"/>
  <c r="BG44" i="20"/>
  <c r="BM81" i="20"/>
  <c r="BC73" i="23"/>
  <c r="BO24" i="23"/>
  <c r="BC31" i="23"/>
  <c r="BO41" i="23"/>
  <c r="BH98" i="23"/>
  <c r="BM89" i="23"/>
  <c r="BM38" i="23"/>
  <c r="BJ9" i="23"/>
  <c r="BC93" i="23"/>
  <c r="BO86" i="23"/>
  <c r="BB67" i="23"/>
  <c r="BO22" i="23"/>
  <c r="BH70" i="23"/>
  <c r="BN48" i="23"/>
  <c r="BC65" i="23"/>
  <c r="BJ86" i="23"/>
  <c r="BO93" i="23"/>
  <c r="BB82" i="23"/>
  <c r="BJ68" i="23"/>
  <c r="BO81" i="23"/>
  <c r="BM84" i="23"/>
  <c r="BM54" i="23"/>
  <c r="BO5" i="23"/>
  <c r="AR2" i="23"/>
  <c r="AR3" i="23" s="1"/>
  <c r="BO30" i="23"/>
  <c r="BB50" i="20"/>
  <c r="BD38" i="20"/>
  <c r="BO92" i="23"/>
  <c r="BL69" i="23"/>
  <c r="BI77" i="23"/>
  <c r="BD5" i="23"/>
  <c r="BD3" i="23" s="1"/>
  <c r="AH2" i="23"/>
  <c r="AH3" i="23" s="1"/>
  <c r="BI28" i="23"/>
  <c r="BM9" i="23"/>
  <c r="BO33" i="23"/>
  <c r="BK5" i="23"/>
  <c r="BK3" i="23" s="1"/>
  <c r="AO2" i="23"/>
  <c r="AO3" i="23" s="1"/>
  <c r="BM76" i="23"/>
  <c r="BM73" i="23"/>
  <c r="BI55" i="23"/>
  <c r="BC20" i="23"/>
  <c r="BC18" i="23"/>
  <c r="BC37" i="23"/>
  <c r="AJ2" i="23"/>
  <c r="AJ3" i="23" s="1"/>
  <c r="BD55" i="20"/>
  <c r="BO97" i="23"/>
  <c r="BC66" i="23"/>
  <c r="AM58" i="23"/>
  <c r="BH58" i="23"/>
  <c r="BJ49" i="23"/>
  <c r="BH83" i="23"/>
  <c r="BC27" i="23"/>
  <c r="BO54" i="23"/>
  <c r="AI2" i="23"/>
  <c r="AI3" i="23" s="1"/>
  <c r="BE5" i="23"/>
  <c r="BE3" i="23" s="1"/>
  <c r="BM11" i="23"/>
  <c r="BM16" i="23"/>
  <c r="AA2" i="23"/>
  <c r="AA3" i="23" s="1"/>
  <c r="AW5" i="23"/>
  <c r="AW3" i="23" s="1"/>
  <c r="BJ89" i="23"/>
  <c r="BM98" i="23"/>
  <c r="BO88" i="23"/>
  <c r="BO34" i="23"/>
  <c r="BJ46" i="23"/>
  <c r="BM78" i="23"/>
  <c r="AN2" i="23"/>
  <c r="AN3" i="23" s="1"/>
  <c r="BJ5" i="23"/>
  <c r="BM63" i="23"/>
  <c r="BM52" i="23"/>
  <c r="AE2" i="23"/>
  <c r="AE3" i="23" s="1"/>
  <c r="BG104" i="20"/>
  <c r="BM62" i="23"/>
  <c r="BJ22" i="23"/>
  <c r="AF5" i="23"/>
  <c r="BC5" i="23" s="1"/>
  <c r="BA5" i="23"/>
  <c r="BA3" i="23" s="1"/>
  <c r="AL5" i="23"/>
  <c r="BI5" i="23" s="1"/>
  <c r="AK2" i="23"/>
  <c r="AK3" i="23" s="1"/>
  <c r="BG5" i="23"/>
  <c r="BG3" i="23" s="1"/>
  <c r="BM55" i="23"/>
  <c r="BJ14" i="23"/>
  <c r="BB75" i="19"/>
  <c r="BJ79" i="23"/>
  <c r="BO63" i="23"/>
  <c r="BJ48" i="23"/>
  <c r="BM37" i="23"/>
  <c r="AQ20" i="23"/>
  <c r="BL20" i="23"/>
  <c r="BC71" i="23"/>
  <c r="BO21" i="23"/>
  <c r="BY21" i="23"/>
  <c r="BY5" i="23"/>
  <c r="AS2" i="23"/>
  <c r="AS3" i="23" s="1"/>
  <c r="BN88" i="19"/>
  <c r="BB43" i="19"/>
  <c r="AZ102" i="18"/>
  <c r="AZ50" i="21"/>
  <c r="BA78" i="21"/>
  <c r="BI21" i="20"/>
  <c r="BG94" i="20"/>
  <c r="BH37" i="20"/>
  <c r="BK85" i="20"/>
  <c r="AP2" i="23"/>
  <c r="AP3" i="23" s="1"/>
  <c r="BC91" i="23"/>
  <c r="BJ67" i="23"/>
  <c r="BI67" i="23"/>
  <c r="BJ40" i="23"/>
  <c r="BI40" i="23"/>
  <c r="BM15" i="23"/>
  <c r="BM7" i="23"/>
  <c r="BJ102" i="23"/>
  <c r="BJ101" i="23"/>
  <c r="AM2" i="23"/>
  <c r="AM3" i="23" s="1"/>
  <c r="BM45" i="23"/>
  <c r="BJ38" i="23"/>
  <c r="BH13" i="23"/>
  <c r="BH11" i="23"/>
  <c r="AB2" i="23"/>
  <c r="AB3" i="23" s="1"/>
  <c r="AX5" i="23"/>
  <c r="AX3" i="23" s="1"/>
  <c r="BY102" i="23"/>
  <c r="BO102" i="23"/>
  <c r="BO28" i="23"/>
  <c r="BH20" i="19"/>
  <c r="BG30" i="20"/>
  <c r="BD13" i="20"/>
  <c r="BC19" i="20"/>
  <c r="BJ51" i="20"/>
  <c r="BD31" i="20"/>
  <c r="BO95" i="23"/>
  <c r="BJ94" i="23"/>
  <c r="BM60" i="23"/>
  <c r="BI54" i="23"/>
  <c r="BY47" i="23"/>
  <c r="BO47" i="23"/>
  <c r="BO19" i="23"/>
  <c r="BY19" i="23"/>
  <c r="BJ103" i="23"/>
  <c r="BF3" i="23"/>
  <c r="BH16" i="23"/>
  <c r="BM77" i="23"/>
  <c r="AG2" i="23"/>
  <c r="AG3" i="23" s="1"/>
  <c r="BO77" i="23"/>
  <c r="BO68" i="23"/>
  <c r="BO31" i="23"/>
  <c r="BC12" i="23"/>
  <c r="BH11" i="17"/>
  <c r="BG88" i="20"/>
  <c r="BJ98" i="23"/>
  <c r="BM92" i="23"/>
  <c r="BM100" i="23"/>
  <c r="BH46" i="23"/>
  <c r="Z2" i="23"/>
  <c r="Z3" i="23" s="1"/>
  <c r="AV5" i="23"/>
  <c r="AV3" i="23" s="1"/>
  <c r="BO6" i="23"/>
  <c r="AQ5" i="23"/>
  <c r="BL5" i="23"/>
  <c r="AZ5" i="23"/>
  <c r="AZ3" i="23" s="1"/>
  <c r="AC2" i="23"/>
  <c r="AC3" i="23" s="1"/>
  <c r="AY5" i="23"/>
  <c r="AY3" i="23" s="1"/>
  <c r="BO23" i="19"/>
  <c r="BJ28" i="19"/>
  <c r="AY63" i="18"/>
  <c r="BB57" i="20"/>
  <c r="AW15" i="19"/>
  <c r="BH93" i="17"/>
  <c r="BM63" i="20"/>
  <c r="BK31" i="20"/>
  <c r="AW52" i="18"/>
  <c r="BD91" i="20"/>
  <c r="AW19" i="17"/>
  <c r="BJ102" i="19"/>
  <c r="BG21" i="20"/>
  <c r="BO14" i="19"/>
  <c r="BB30" i="19"/>
  <c r="BH85" i="17"/>
  <c r="BO94" i="19"/>
  <c r="AZ55" i="18"/>
  <c r="BK36" i="20"/>
  <c r="AW9" i="17"/>
  <c r="BJ70" i="19"/>
  <c r="BB53" i="19"/>
  <c r="AZ98" i="21"/>
  <c r="AZ94" i="21"/>
  <c r="BK39" i="20"/>
  <c r="BO58" i="19"/>
  <c r="AW100" i="19"/>
  <c r="BK40" i="20"/>
  <c r="BO76" i="20"/>
  <c r="BD61" i="20"/>
  <c r="BO58" i="20"/>
  <c r="BO47" i="20"/>
  <c r="BO34" i="20"/>
  <c r="AZ7" i="21"/>
  <c r="BG87" i="20"/>
  <c r="BK44" i="20"/>
  <c r="BH99" i="20"/>
  <c r="AW93" i="18"/>
  <c r="BG6" i="20"/>
  <c r="BG16" i="20"/>
  <c r="BO77" i="20"/>
  <c r="AW16" i="17"/>
  <c r="AD96" i="21"/>
  <c r="AZ96" i="21" s="1"/>
  <c r="BG20" i="20"/>
  <c r="AW64" i="17"/>
  <c r="BO29" i="19"/>
  <c r="AD23" i="21"/>
  <c r="AZ23" i="21" s="1"/>
  <c r="BO75" i="19"/>
  <c r="BB84" i="19"/>
  <c r="BJ20" i="19"/>
  <c r="BG96" i="20"/>
  <c r="BI82" i="20"/>
  <c r="AW95" i="19"/>
  <c r="AW46" i="19"/>
  <c r="AZ95" i="18"/>
  <c r="AD63" i="21"/>
  <c r="BI62" i="20"/>
  <c r="BC50" i="17"/>
  <c r="BB44" i="19"/>
  <c r="BB59" i="19"/>
  <c r="BC55" i="19"/>
  <c r="BB24" i="18"/>
  <c r="AW47" i="18"/>
  <c r="AD66" i="21"/>
  <c r="AZ66" i="21" s="1"/>
  <c r="BG89" i="20"/>
  <c r="BG34" i="20"/>
  <c r="BG38" i="20"/>
  <c r="BO43" i="19"/>
  <c r="BO34" i="19"/>
  <c r="BK99" i="20"/>
  <c r="BO51" i="20"/>
  <c r="AD57" i="17"/>
  <c r="AZ57" i="17" s="1"/>
  <c r="BL47" i="19"/>
  <c r="BD41" i="19"/>
  <c r="BK14" i="20"/>
  <c r="AD15" i="21"/>
  <c r="AE15" i="21" s="1"/>
  <c r="BO91" i="19"/>
  <c r="BC66" i="20"/>
  <c r="BJ68" i="20"/>
  <c r="BJ41" i="20"/>
  <c r="BC69" i="17"/>
  <c r="AD85" i="21"/>
  <c r="AZ85" i="21" s="1"/>
  <c r="AD39" i="21"/>
  <c r="AZ39" i="21" s="1"/>
  <c r="BG92" i="20"/>
  <c r="BA73" i="14"/>
  <c r="AD30" i="21"/>
  <c r="AZ30" i="21" s="1"/>
  <c r="AY64" i="17"/>
  <c r="BC63" i="19"/>
  <c r="AE94" i="21"/>
  <c r="BA94" i="21" s="1"/>
  <c r="AW94" i="17"/>
  <c r="AW63" i="17"/>
  <c r="BH6" i="17"/>
  <c r="AW10" i="17"/>
  <c r="AW6" i="17"/>
  <c r="BJ90" i="19"/>
  <c r="BO61" i="19"/>
  <c r="BG56" i="20"/>
  <c r="BH85" i="20"/>
  <c r="BM23" i="20"/>
  <c r="BO40" i="19"/>
  <c r="BG22" i="20"/>
  <c r="BG7" i="20"/>
  <c r="BM16" i="20"/>
  <c r="BK60" i="20"/>
  <c r="BH65" i="17"/>
  <c r="BK74" i="20"/>
  <c r="BD34" i="19"/>
  <c r="BB76" i="19"/>
  <c r="AD95" i="21"/>
  <c r="AZ95" i="21" s="1"/>
  <c r="AD91" i="21"/>
  <c r="AZ91" i="21" s="1"/>
  <c r="BG93" i="20"/>
  <c r="AW23" i="18"/>
  <c r="AY80" i="18"/>
  <c r="BI27" i="20"/>
  <c r="AD16" i="21"/>
  <c r="BJ39" i="19"/>
  <c r="BB72" i="19"/>
  <c r="BA19" i="18"/>
  <c r="AF94" i="21"/>
  <c r="AG94" i="21" s="1"/>
  <c r="AD44" i="21"/>
  <c r="AZ44" i="21" s="1"/>
  <c r="AD72" i="21"/>
  <c r="AZ72" i="21" s="1"/>
  <c r="BI55" i="15"/>
  <c r="AD50" i="17"/>
  <c r="AZ50" i="17" s="1"/>
  <c r="BB95" i="19"/>
  <c r="BH63" i="19"/>
  <c r="BB69" i="19"/>
  <c r="AW78" i="19"/>
  <c r="BO38" i="19"/>
  <c r="AY54" i="18"/>
  <c r="AD62" i="21"/>
  <c r="AZ62" i="21" s="1"/>
  <c r="BK59" i="20"/>
  <c r="BM60" i="20"/>
  <c r="BJ31" i="19"/>
  <c r="BJ88" i="19"/>
  <c r="AD28" i="21"/>
  <c r="AZ28" i="21" s="1"/>
  <c r="BO10" i="20"/>
  <c r="BG17" i="20"/>
  <c r="BK43" i="20"/>
  <c r="AW54" i="17"/>
  <c r="BJ35" i="17"/>
  <c r="BJ63" i="19"/>
  <c r="BB39" i="19"/>
  <c r="BO54" i="19"/>
  <c r="BD27" i="19"/>
  <c r="AD21" i="21"/>
  <c r="AZ21" i="21" s="1"/>
  <c r="BJ45" i="20"/>
  <c r="BG77" i="20"/>
  <c r="BK29" i="20"/>
  <c r="BH20" i="20"/>
  <c r="BO15" i="19"/>
  <c r="BH100" i="19"/>
  <c r="BB62" i="19"/>
  <c r="AZ25" i="18"/>
  <c r="AD59" i="21"/>
  <c r="AZ59" i="21" s="1"/>
  <c r="BJ63" i="20"/>
  <c r="AY26" i="18"/>
  <c r="AY8" i="18"/>
  <c r="AD104" i="21"/>
  <c r="AZ104" i="21" s="1"/>
  <c r="AW70" i="17"/>
  <c r="BA17" i="18"/>
  <c r="AE96" i="21"/>
  <c r="AD89" i="21"/>
  <c r="AZ89" i="21" s="1"/>
  <c r="AW86" i="21"/>
  <c r="AD103" i="21"/>
  <c r="AD75" i="21"/>
  <c r="AZ75" i="21" s="1"/>
  <c r="AW102" i="17"/>
  <c r="BO36" i="19"/>
  <c r="BO24" i="19"/>
  <c r="AW14" i="17"/>
  <c r="BI26" i="15"/>
  <c r="BC44" i="17"/>
  <c r="BB48" i="19"/>
  <c r="AY25" i="18"/>
  <c r="AD87" i="21"/>
  <c r="AZ87" i="21" s="1"/>
  <c r="AD55" i="21"/>
  <c r="AZ55" i="21" s="1"/>
  <c r="AE98" i="21"/>
  <c r="BA98" i="21" s="1"/>
  <c r="AW64" i="21"/>
  <c r="BC12" i="20"/>
  <c r="BD65" i="20"/>
  <c r="BD82" i="20"/>
  <c r="BC87" i="17"/>
  <c r="BC21" i="17"/>
  <c r="AD55" i="17"/>
  <c r="AZ55" i="17" s="1"/>
  <c r="AZ65" i="18"/>
  <c r="BA25" i="18"/>
  <c r="BA11" i="18"/>
  <c r="BD36" i="20"/>
  <c r="BI77" i="20"/>
  <c r="BH95" i="19"/>
  <c r="BJ67" i="19"/>
  <c r="AY78" i="18"/>
  <c r="AD37" i="21"/>
  <c r="AE79" i="21"/>
  <c r="BA79" i="21" s="1"/>
  <c r="BK65" i="20"/>
  <c r="BO86" i="20"/>
  <c r="BD87" i="19"/>
  <c r="BB38" i="19"/>
  <c r="BD62" i="19"/>
  <c r="AD46" i="21"/>
  <c r="BD60" i="20"/>
  <c r="AW90" i="18"/>
  <c r="AW11" i="17"/>
  <c r="BH49" i="19"/>
  <c r="BD77" i="19"/>
  <c r="AD84" i="21"/>
  <c r="BL18" i="20"/>
  <c r="BK78" i="20"/>
  <c r="AW36" i="18"/>
  <c r="BA61" i="14"/>
  <c r="AZ39" i="16"/>
  <c r="BO104" i="19"/>
  <c r="BO74" i="19"/>
  <c r="BO60" i="20"/>
  <c r="BD32" i="20"/>
  <c r="AD9" i="21"/>
  <c r="BD94" i="20"/>
  <c r="BO76" i="19"/>
  <c r="AD48" i="21"/>
  <c r="BM77" i="20"/>
  <c r="BK6" i="20"/>
  <c r="AD56" i="21"/>
  <c r="AZ56" i="21" s="1"/>
  <c r="AD82" i="21"/>
  <c r="AE82" i="21" s="1"/>
  <c r="AE93" i="21"/>
  <c r="AD20" i="21"/>
  <c r="AZ20" i="21" s="1"/>
  <c r="BJ76" i="20"/>
  <c r="BM58" i="20"/>
  <c r="AY84" i="18"/>
  <c r="AY45" i="21"/>
  <c r="AD45" i="21"/>
  <c r="AY29" i="21"/>
  <c r="AD29" i="21"/>
  <c r="AZ81" i="21"/>
  <c r="AE81" i="21"/>
  <c r="AY102" i="21"/>
  <c r="AD102" i="21"/>
  <c r="AE77" i="21"/>
  <c r="AZ77" i="21"/>
  <c r="AV73" i="21"/>
  <c r="AW73" i="21"/>
  <c r="AZ76" i="21"/>
  <c r="AE76" i="21"/>
  <c r="AE55" i="21"/>
  <c r="AV55" i="21"/>
  <c r="AW55" i="21"/>
  <c r="AY38" i="21"/>
  <c r="AD38" i="21"/>
  <c r="AY36" i="21"/>
  <c r="AD36" i="21"/>
  <c r="AZ25" i="21"/>
  <c r="AE25" i="21"/>
  <c r="AZ90" i="21"/>
  <c r="AE90" i="21"/>
  <c r="AY61" i="21"/>
  <c r="AD61" i="21"/>
  <c r="AZ63" i="21"/>
  <c r="AE63" i="21"/>
  <c r="AE58" i="21"/>
  <c r="AE66" i="21"/>
  <c r="BA33" i="21"/>
  <c r="AF33" i="21"/>
  <c r="AZ19" i="21"/>
  <c r="AE19" i="21"/>
  <c r="AY11" i="18"/>
  <c r="AZ54" i="21"/>
  <c r="AE54" i="21"/>
  <c r="AY74" i="21"/>
  <c r="AD74" i="21"/>
  <c r="AZ65" i="21"/>
  <c r="AE65" i="21"/>
  <c r="AY17" i="18"/>
  <c r="AY47" i="21"/>
  <c r="AD47" i="21"/>
  <c r="AY99" i="21"/>
  <c r="AD99" i="21"/>
  <c r="AY97" i="21"/>
  <c r="AD97" i="21"/>
  <c r="AD70" i="21"/>
  <c r="AY70" i="21"/>
  <c r="AE42" i="21"/>
  <c r="AZ42" i="21"/>
  <c r="AD71" i="21"/>
  <c r="AY71" i="21"/>
  <c r="AE34" i="21"/>
  <c r="AZ34" i="21"/>
  <c r="AW50" i="21"/>
  <c r="AE50" i="21"/>
  <c r="AD11" i="21"/>
  <c r="AK36" i="20"/>
  <c r="BF36" i="20"/>
  <c r="AK65" i="20"/>
  <c r="BF65" i="20"/>
  <c r="BM31" i="20"/>
  <c r="BL31" i="20"/>
  <c r="BM67" i="20"/>
  <c r="BL67" i="20"/>
  <c r="AK95" i="20"/>
  <c r="BF95" i="20"/>
  <c r="AK72" i="20"/>
  <c r="BF72" i="20"/>
  <c r="BD5" i="20"/>
  <c r="AH2" i="20"/>
  <c r="AH3" i="20" s="1"/>
  <c r="BM44" i="20"/>
  <c r="BL44" i="20"/>
  <c r="BG102" i="20"/>
  <c r="AE8" i="21"/>
  <c r="AZ8" i="21"/>
  <c r="BM76" i="20"/>
  <c r="BL76" i="20"/>
  <c r="BM62" i="20"/>
  <c r="BL62" i="20"/>
  <c r="BG8" i="20"/>
  <c r="BM48" i="20"/>
  <c r="BL48" i="20"/>
  <c r="AD41" i="21"/>
  <c r="BG79" i="20"/>
  <c r="AK32" i="20"/>
  <c r="BF32" i="20"/>
  <c r="BM17" i="20"/>
  <c r="BL17" i="20"/>
  <c r="BD33" i="20"/>
  <c r="BC33" i="20"/>
  <c r="BD57" i="20"/>
  <c r="BG48" i="20"/>
  <c r="AM2" i="20"/>
  <c r="AM3" i="20" s="1"/>
  <c r="BM35" i="20"/>
  <c r="BL35" i="20"/>
  <c r="BG27" i="20"/>
  <c r="AF5" i="20"/>
  <c r="BC5" i="20" s="1"/>
  <c r="AE2" i="20"/>
  <c r="AE3" i="20" s="1"/>
  <c r="BA5" i="20"/>
  <c r="BA3" i="20" s="1"/>
  <c r="BI53" i="20"/>
  <c r="AD40" i="21"/>
  <c r="AY40" i="21"/>
  <c r="AE59" i="21"/>
  <c r="AD27" i="21"/>
  <c r="AD80" i="21"/>
  <c r="BM104" i="20"/>
  <c r="BL104" i="20"/>
  <c r="BM65" i="20"/>
  <c r="BL65" i="20"/>
  <c r="AP92" i="20"/>
  <c r="BK92" i="20"/>
  <c r="BG9" i="20"/>
  <c r="BM15" i="20"/>
  <c r="BL15" i="20"/>
  <c r="AK70" i="20"/>
  <c r="BF70" i="20"/>
  <c r="AO83" i="20"/>
  <c r="BJ83" i="20"/>
  <c r="AK39" i="20"/>
  <c r="BF39" i="20"/>
  <c r="BE5" i="20"/>
  <c r="AI2" i="20"/>
  <c r="AI3" i="20" s="1"/>
  <c r="AO26" i="20"/>
  <c r="BJ26" i="20"/>
  <c r="BO82" i="20"/>
  <c r="BM78" i="20"/>
  <c r="BL78" i="20"/>
  <c r="AE7" i="21"/>
  <c r="BI94" i="20"/>
  <c r="AE26" i="21"/>
  <c r="AZ26" i="21"/>
  <c r="BD92" i="20"/>
  <c r="AK69" i="20"/>
  <c r="BF69" i="20"/>
  <c r="AD32" i="21"/>
  <c r="BH91" i="20"/>
  <c r="AK66" i="20"/>
  <c r="BF66" i="20"/>
  <c r="BG81" i="20"/>
  <c r="BB68" i="20"/>
  <c r="BG101" i="20"/>
  <c r="BD103" i="20"/>
  <c r="BD68" i="20"/>
  <c r="BG25" i="20"/>
  <c r="BK21" i="20"/>
  <c r="BG42" i="20"/>
  <c r="BM38" i="20"/>
  <c r="BL38" i="20"/>
  <c r="BM33" i="20"/>
  <c r="BL33" i="20"/>
  <c r="BD58" i="20"/>
  <c r="BK24" i="20"/>
  <c r="BI31" i="20"/>
  <c r="BG47" i="20"/>
  <c r="AK28" i="20"/>
  <c r="BF28" i="20"/>
  <c r="BD7" i="20"/>
  <c r="AL5" i="20"/>
  <c r="BG5" i="20"/>
  <c r="AD73" i="21"/>
  <c r="AF24" i="21"/>
  <c r="AE89" i="21"/>
  <c r="AC2" i="21"/>
  <c r="AC3" i="21" s="1"/>
  <c r="AY5" i="21"/>
  <c r="AD12" i="21"/>
  <c r="AP30" i="20"/>
  <c r="BK30" i="20"/>
  <c r="BM91" i="20"/>
  <c r="BL91" i="20"/>
  <c r="AE17" i="21"/>
  <c r="AZ17" i="21"/>
  <c r="AP20" i="20"/>
  <c r="BK20" i="20"/>
  <c r="BD100" i="20"/>
  <c r="BB73" i="20"/>
  <c r="BM97" i="20"/>
  <c r="BL97" i="20"/>
  <c r="AP10" i="20"/>
  <c r="BK10" i="20"/>
  <c r="BB64" i="20"/>
  <c r="AO22" i="20"/>
  <c r="BJ22" i="20"/>
  <c r="BD83" i="20"/>
  <c r="BC83" i="20"/>
  <c r="BI88" i="20"/>
  <c r="AO87" i="20"/>
  <c r="BJ87" i="20"/>
  <c r="BH63" i="20"/>
  <c r="BL79" i="20"/>
  <c r="BD35" i="20"/>
  <c r="BC35" i="20"/>
  <c r="BJ23" i="20"/>
  <c r="AW5" i="21"/>
  <c r="AA2" i="21"/>
  <c r="AA3" i="21" s="1"/>
  <c r="BG98" i="20"/>
  <c r="BO83" i="20"/>
  <c r="BM21" i="20"/>
  <c r="BL21" i="20"/>
  <c r="BM24" i="20"/>
  <c r="BL24" i="20"/>
  <c r="BB55" i="20"/>
  <c r="BD27" i="20"/>
  <c r="AE31" i="21"/>
  <c r="AE92" i="21"/>
  <c r="AF93" i="21"/>
  <c r="BA93" i="21"/>
  <c r="AD69" i="21"/>
  <c r="AY69" i="21"/>
  <c r="AD83" i="21"/>
  <c r="AW57" i="21"/>
  <c r="AD88" i="21"/>
  <c r="AF78" i="21"/>
  <c r="AP56" i="20"/>
  <c r="BK56" i="20"/>
  <c r="BM36" i="20"/>
  <c r="BL36" i="20"/>
  <c r="AK33" i="20"/>
  <c r="BF33" i="20"/>
  <c r="BG35" i="20"/>
  <c r="BF5" i="20"/>
  <c r="AJ2" i="20"/>
  <c r="AJ3" i="20" s="1"/>
  <c r="AK80" i="20"/>
  <c r="BF80" i="20"/>
  <c r="AQ54" i="20"/>
  <c r="AQ2" i="20" s="1"/>
  <c r="AQ3" i="20" s="1"/>
  <c r="BL54" i="20"/>
  <c r="AW5" i="20"/>
  <c r="AW3" i="20" s="1"/>
  <c r="AA2" i="20"/>
  <c r="AA3" i="20" s="1"/>
  <c r="BJ98" i="20"/>
  <c r="AV5" i="21"/>
  <c r="Z2" i="21"/>
  <c r="Z3" i="21" s="1"/>
  <c r="BH75" i="20"/>
  <c r="BL28" i="20"/>
  <c r="BO93" i="20"/>
  <c r="BG23" i="20"/>
  <c r="AD49" i="21"/>
  <c r="AP37" i="20"/>
  <c r="BK37" i="20"/>
  <c r="AD10" i="21"/>
  <c r="AK29" i="20"/>
  <c r="BF29" i="20"/>
  <c r="BK7" i="20"/>
  <c r="AP32" i="20"/>
  <c r="BK32" i="20"/>
  <c r="BM8" i="20"/>
  <c r="BL8" i="20"/>
  <c r="AP25" i="20"/>
  <c r="BK25" i="20"/>
  <c r="AD86" i="21"/>
  <c r="AY86" i="21"/>
  <c r="AE72" i="21"/>
  <c r="AD35" i="21"/>
  <c r="AE91" i="21"/>
  <c r="AE52" i="21"/>
  <c r="AP93" i="20"/>
  <c r="BK93" i="20"/>
  <c r="AK18" i="20"/>
  <c r="BF18" i="20"/>
  <c r="BM52" i="20"/>
  <c r="BL52" i="20"/>
  <c r="AB2" i="21"/>
  <c r="AB3" i="21" s="1"/>
  <c r="AX5" i="21"/>
  <c r="AX3" i="21" s="1"/>
  <c r="BM99" i="20"/>
  <c r="BL99" i="20"/>
  <c r="BM11" i="20"/>
  <c r="BL11" i="20"/>
  <c r="AF14" i="21"/>
  <c r="BA14" i="21"/>
  <c r="AK67" i="20"/>
  <c r="BF67" i="20"/>
  <c r="Z2" i="20"/>
  <c r="Z3" i="20" s="1"/>
  <c r="AV5" i="20"/>
  <c r="AV3" i="20" s="1"/>
  <c r="AP98" i="20"/>
  <c r="BK98" i="20"/>
  <c r="AK100" i="20"/>
  <c r="BF100" i="20"/>
  <c r="BC102" i="20"/>
  <c r="AK40" i="20"/>
  <c r="BF40" i="20"/>
  <c r="AP34" i="20"/>
  <c r="BK34" i="20"/>
  <c r="BG90" i="20"/>
  <c r="BO62" i="20"/>
  <c r="BM61" i="20"/>
  <c r="BL61" i="20"/>
  <c r="BH16" i="20"/>
  <c r="BD10" i="20"/>
  <c r="BC10" i="20"/>
  <c r="AK97" i="20"/>
  <c r="BF97" i="20"/>
  <c r="BM59" i="20"/>
  <c r="BL68" i="20"/>
  <c r="BI7" i="20"/>
  <c r="BE63" i="20"/>
  <c r="BD63" i="20"/>
  <c r="AP42" i="20"/>
  <c r="BK42" i="20"/>
  <c r="AK71" i="20"/>
  <c r="BF71" i="20"/>
  <c r="AP49" i="20"/>
  <c r="BK49" i="20"/>
  <c r="AD18" i="21"/>
  <c r="BD44" i="20"/>
  <c r="BD40" i="20"/>
  <c r="BC40" i="20"/>
  <c r="AC2" i="20"/>
  <c r="AC3" i="20" s="1"/>
  <c r="AY5" i="20"/>
  <c r="AY3" i="20" s="1"/>
  <c r="AG2" i="20"/>
  <c r="AG3" i="20" s="1"/>
  <c r="BD56" i="20"/>
  <c r="AW41" i="18"/>
  <c r="BK16" i="20"/>
  <c r="BD18" i="20"/>
  <c r="BC18" i="20"/>
  <c r="BC16" i="20"/>
  <c r="AE44" i="21"/>
  <c r="AF98" i="21"/>
  <c r="AD60" i="21"/>
  <c r="AE100" i="21"/>
  <c r="AZ100" i="21"/>
  <c r="AD51" i="21"/>
  <c r="BM41" i="20"/>
  <c r="BL41" i="20"/>
  <c r="AD5" i="21"/>
  <c r="AP45" i="20"/>
  <c r="BK45" i="20"/>
  <c r="AP5" i="20"/>
  <c r="BM5" i="20" s="1"/>
  <c r="BK5" i="20"/>
  <c r="AE39" i="21"/>
  <c r="BK95" i="20"/>
  <c r="AR5" i="20"/>
  <c r="BO5" i="20" s="1"/>
  <c r="AN15" i="20"/>
  <c r="BI15" i="20"/>
  <c r="BM90" i="20"/>
  <c r="BL90" i="20"/>
  <c r="BM39" i="20"/>
  <c r="BL39" i="20"/>
  <c r="AD6" i="21"/>
  <c r="AY6" i="21"/>
  <c r="BO97" i="20"/>
  <c r="AB2" i="20"/>
  <c r="AB3" i="20" s="1"/>
  <c r="AX5" i="20"/>
  <c r="AX3" i="20" s="1"/>
  <c r="BM29" i="20"/>
  <c r="BL29" i="20"/>
  <c r="BM84" i="20"/>
  <c r="BL84" i="20"/>
  <c r="BD80" i="20"/>
  <c r="BI56" i="20"/>
  <c r="BM88" i="20"/>
  <c r="BL88" i="20"/>
  <c r="BM71" i="20"/>
  <c r="BL71" i="20"/>
  <c r="BI102" i="20"/>
  <c r="BD79" i="20"/>
  <c r="AP51" i="20"/>
  <c r="BK51" i="20"/>
  <c r="BH89" i="20"/>
  <c r="BI93" i="20"/>
  <c r="BK77" i="20"/>
  <c r="BJ46" i="20"/>
  <c r="BM6" i="20"/>
  <c r="BL6" i="20"/>
  <c r="BJ5" i="20"/>
  <c r="BO26" i="20"/>
  <c r="AN54" i="20"/>
  <c r="BI54" i="20"/>
  <c r="AK15" i="20"/>
  <c r="BF15" i="20"/>
  <c r="BH10" i="20"/>
  <c r="AE43" i="21"/>
  <c r="AZ43" i="21"/>
  <c r="AE57" i="21"/>
  <c r="AD101" i="21"/>
  <c r="AD64" i="21"/>
  <c r="AY64" i="21"/>
  <c r="AD68" i="21"/>
  <c r="BK89" i="20"/>
  <c r="BM40" i="20"/>
  <c r="BL40" i="20"/>
  <c r="AK24" i="20"/>
  <c r="BF24" i="20"/>
  <c r="AD13" i="21"/>
  <c r="BM95" i="20"/>
  <c r="BL95" i="20"/>
  <c r="BM69" i="20"/>
  <c r="BL69" i="20"/>
  <c r="BM66" i="20"/>
  <c r="BL66" i="20"/>
  <c r="AP53" i="20"/>
  <c r="BK53" i="20"/>
  <c r="BG52" i="20"/>
  <c r="AP72" i="20"/>
  <c r="BK72" i="20"/>
  <c r="AO47" i="20"/>
  <c r="BJ47" i="20"/>
  <c r="BM19" i="20"/>
  <c r="BL19" i="20"/>
  <c r="BD28" i="20"/>
  <c r="AE23" i="21"/>
  <c r="AP103" i="20"/>
  <c r="BK103" i="20"/>
  <c r="BG82" i="20"/>
  <c r="AO102" i="20"/>
  <c r="BJ102" i="20"/>
  <c r="BM80" i="20"/>
  <c r="BL80" i="20"/>
  <c r="BC48" i="20"/>
  <c r="BI43" i="20"/>
  <c r="BD6" i="20"/>
  <c r="BY5" i="20"/>
  <c r="AS2" i="20"/>
  <c r="AS3" i="20" s="1"/>
  <c r="AE30" i="21"/>
  <c r="BG54" i="20"/>
  <c r="BH84" i="20"/>
  <c r="AP46" i="20"/>
  <c r="BK46" i="20"/>
  <c r="BG74" i="20"/>
  <c r="BM12" i="20"/>
  <c r="BL12" i="20"/>
  <c r="BG49" i="20"/>
  <c r="BO11" i="20"/>
  <c r="BD42" i="20"/>
  <c r="AE67" i="21"/>
  <c r="AZ67" i="21"/>
  <c r="AO86" i="20"/>
  <c r="BJ86" i="20"/>
  <c r="BM89" i="20"/>
  <c r="BL89" i="20"/>
  <c r="AP50" i="20"/>
  <c r="BK50" i="20"/>
  <c r="AO64" i="20"/>
  <c r="BJ64" i="20"/>
  <c r="BM14" i="20"/>
  <c r="BL14" i="20"/>
  <c r="BM85" i="20"/>
  <c r="BL85" i="20"/>
  <c r="BM75" i="20"/>
  <c r="BL75" i="20"/>
  <c r="AP73" i="20"/>
  <c r="BK73" i="20"/>
  <c r="AP27" i="20"/>
  <c r="BK27" i="20"/>
  <c r="BB86" i="20"/>
  <c r="AD22" i="21"/>
  <c r="AE28" i="21"/>
  <c r="BI96" i="20"/>
  <c r="BM9" i="20"/>
  <c r="BL9" i="20"/>
  <c r="BJ67" i="20"/>
  <c r="BO40" i="20"/>
  <c r="BY40" i="20"/>
  <c r="BI8" i="20"/>
  <c r="AD53" i="21"/>
  <c r="BD85" i="20"/>
  <c r="BK48" i="20"/>
  <c r="AP70" i="20"/>
  <c r="BK70" i="20"/>
  <c r="BL82" i="20"/>
  <c r="AP13" i="20"/>
  <c r="BK13" i="20"/>
  <c r="BG78" i="20"/>
  <c r="BG61" i="20"/>
  <c r="BD37" i="20"/>
  <c r="BI78" i="20"/>
  <c r="BC23" i="20"/>
  <c r="BK35" i="20"/>
  <c r="AZ5" i="20"/>
  <c r="AZ3" i="20" s="1"/>
  <c r="AD2" i="20"/>
  <c r="AD3" i="20" s="1"/>
  <c r="BO47" i="19"/>
  <c r="BK28" i="15"/>
  <c r="BH68" i="17"/>
  <c r="BJ7" i="17"/>
  <c r="BH65" i="19"/>
  <c r="BJ33" i="19"/>
  <c r="BD9" i="19"/>
  <c r="AY64" i="18"/>
  <c r="BD22" i="19"/>
  <c r="AZ17" i="18"/>
  <c r="AZ11" i="18"/>
  <c r="BB52" i="19"/>
  <c r="BJ43" i="19"/>
  <c r="BB40" i="19"/>
  <c r="AY13" i="18"/>
  <c r="BB58" i="19"/>
  <c r="AZ78" i="18"/>
  <c r="BC49" i="17"/>
  <c r="AW62" i="17"/>
  <c r="BB85" i="19"/>
  <c r="BB92" i="19"/>
  <c r="BO69" i="19"/>
  <c r="BB8" i="19"/>
  <c r="BB103" i="19"/>
  <c r="BH77" i="19"/>
  <c r="BH40" i="19"/>
  <c r="BJ21" i="19"/>
  <c r="BB47" i="19"/>
  <c r="BD18" i="19"/>
  <c r="AY7" i="18"/>
  <c r="BB28" i="19"/>
  <c r="AW69" i="17"/>
  <c r="BJ64" i="17"/>
  <c r="BB31" i="19"/>
  <c r="BO99" i="19"/>
  <c r="AK2" i="19"/>
  <c r="AK3" i="19" s="1"/>
  <c r="AY32" i="18"/>
  <c r="AZ34" i="18"/>
  <c r="AW92" i="17"/>
  <c r="AW12" i="17"/>
  <c r="BC43" i="19"/>
  <c r="BH73" i="19"/>
  <c r="BC24" i="18"/>
  <c r="AY65" i="18"/>
  <c r="BD38" i="19"/>
  <c r="BD59" i="19"/>
  <c r="BO84" i="19"/>
  <c r="BO37" i="19"/>
  <c r="BH39" i="19"/>
  <c r="BA78" i="18"/>
  <c r="BH84" i="17"/>
  <c r="AF67" i="19"/>
  <c r="BA67" i="19"/>
  <c r="AZ5" i="19"/>
  <c r="AZ3" i="19" s="1"/>
  <c r="AD2" i="19"/>
  <c r="AD3" i="19" s="1"/>
  <c r="AE5" i="19"/>
  <c r="BB5" i="19" s="1"/>
  <c r="AM10" i="19"/>
  <c r="BH10" i="19"/>
  <c r="BB87" i="19"/>
  <c r="BJ89" i="19"/>
  <c r="AF66" i="19"/>
  <c r="BA66" i="19"/>
  <c r="BI42" i="19"/>
  <c r="BD53" i="19"/>
  <c r="AF80" i="19"/>
  <c r="BA80" i="19"/>
  <c r="AF71" i="19"/>
  <c r="BA71" i="19"/>
  <c r="BH80" i="19"/>
  <c r="BO85" i="19"/>
  <c r="BO78" i="19"/>
  <c r="BO51" i="19"/>
  <c r="BH64" i="19"/>
  <c r="AD56" i="18"/>
  <c r="AY56" i="18"/>
  <c r="AF83" i="19"/>
  <c r="BA83" i="19"/>
  <c r="BG13" i="19"/>
  <c r="BH13" i="19"/>
  <c r="BJ27" i="19"/>
  <c r="BO59" i="19"/>
  <c r="BO39" i="19"/>
  <c r="BK21" i="19"/>
  <c r="BL21" i="19"/>
  <c r="BB41" i="19"/>
  <c r="BO81" i="19"/>
  <c r="BC68" i="19"/>
  <c r="BO26" i="19"/>
  <c r="BJ85" i="19"/>
  <c r="BC60" i="19"/>
  <c r="BO67" i="19"/>
  <c r="AV21" i="19"/>
  <c r="AW21" i="19"/>
  <c r="AC88" i="18"/>
  <c r="AX91" i="18"/>
  <c r="AC91" i="18"/>
  <c r="BA65" i="18"/>
  <c r="AF65" i="18"/>
  <c r="AA2" i="19"/>
  <c r="AA3" i="19" s="1"/>
  <c r="AW5" i="19"/>
  <c r="AD103" i="18"/>
  <c r="AY103" i="18"/>
  <c r="AY5" i="19"/>
  <c r="AY3" i="19" s="1"/>
  <c r="AC2" i="19"/>
  <c r="AC3" i="19" s="1"/>
  <c r="BB65" i="19"/>
  <c r="BJ48" i="19"/>
  <c r="AF50" i="19"/>
  <c r="BA50" i="19"/>
  <c r="BA10" i="19"/>
  <c r="BB10" i="19"/>
  <c r="BB82" i="19"/>
  <c r="BB35" i="19"/>
  <c r="BJ99" i="19"/>
  <c r="BD82" i="19"/>
  <c r="BO82" i="19"/>
  <c r="BB96" i="19"/>
  <c r="AR66" i="19"/>
  <c r="AR2" i="19" s="1"/>
  <c r="AR3" i="19" s="1"/>
  <c r="BM66" i="19"/>
  <c r="AF29" i="19"/>
  <c r="BA29" i="19"/>
  <c r="BG5" i="19"/>
  <c r="AB2" i="19"/>
  <c r="AB3" i="19" s="1"/>
  <c r="AX5" i="19"/>
  <c r="AX3" i="19" s="1"/>
  <c r="AY59" i="18"/>
  <c r="AD59" i="18"/>
  <c r="AX58" i="18"/>
  <c r="AC58" i="18"/>
  <c r="BO35" i="19"/>
  <c r="AX94" i="18"/>
  <c r="AC94" i="18"/>
  <c r="AW37" i="17"/>
  <c r="BH31" i="17"/>
  <c r="AM69" i="19"/>
  <c r="BH69" i="19"/>
  <c r="AF49" i="19"/>
  <c r="BA49" i="19"/>
  <c r="BJ83" i="19"/>
  <c r="BO27" i="19"/>
  <c r="BA24" i="19"/>
  <c r="BB24" i="19"/>
  <c r="BN9" i="19"/>
  <c r="BO9" i="19"/>
  <c r="BB33" i="19"/>
  <c r="BO96" i="19"/>
  <c r="BJ94" i="19"/>
  <c r="BO52" i="19"/>
  <c r="BY5" i="19"/>
  <c r="BO5" i="19"/>
  <c r="AS2" i="19"/>
  <c r="AS3" i="19" s="1"/>
  <c r="BY57" i="19"/>
  <c r="BO57" i="19"/>
  <c r="BJ54" i="19"/>
  <c r="BE5" i="19"/>
  <c r="BE3" i="19" s="1"/>
  <c r="AI2" i="19"/>
  <c r="AI3" i="19" s="1"/>
  <c r="BC16" i="19"/>
  <c r="BD16" i="19"/>
  <c r="AY66" i="18"/>
  <c r="AD66" i="18"/>
  <c r="AY43" i="18"/>
  <c r="AD43" i="18"/>
  <c r="AX49" i="18"/>
  <c r="AC49" i="18"/>
  <c r="BD85" i="19"/>
  <c r="BB54" i="19"/>
  <c r="AF93" i="19"/>
  <c r="BA93" i="19"/>
  <c r="BB98" i="19"/>
  <c r="BH103" i="19"/>
  <c r="BJ45" i="19"/>
  <c r="BF5" i="19"/>
  <c r="BF3" i="19" s="1"/>
  <c r="AJ2" i="19"/>
  <c r="AJ3" i="19" s="1"/>
  <c r="BD103" i="19"/>
  <c r="BI91" i="19"/>
  <c r="BC61" i="19"/>
  <c r="BB42" i="19"/>
  <c r="BB46" i="19"/>
  <c r="AZ50" i="18"/>
  <c r="AE50" i="18"/>
  <c r="AX39" i="18"/>
  <c r="AC39" i="18"/>
  <c r="AW88" i="17"/>
  <c r="AF91" i="19"/>
  <c r="BA91" i="19"/>
  <c r="AF94" i="19"/>
  <c r="BA94" i="19"/>
  <c r="BD95" i="19"/>
  <c r="AF32" i="19"/>
  <c r="BA32" i="19"/>
  <c r="BG19" i="19"/>
  <c r="BH19" i="19"/>
  <c r="AF57" i="19"/>
  <c r="BA57" i="19"/>
  <c r="BJ74" i="19"/>
  <c r="BH53" i="19"/>
  <c r="BO49" i="19"/>
  <c r="BB21" i="19"/>
  <c r="BJ68" i="19"/>
  <c r="BB45" i="19"/>
  <c r="BJ8" i="19"/>
  <c r="BN7" i="19"/>
  <c r="BI5" i="19"/>
  <c r="AY76" i="18"/>
  <c r="AD76" i="18"/>
  <c r="AF73" i="19"/>
  <c r="BA73" i="19"/>
  <c r="BH17" i="19"/>
  <c r="BI17" i="19"/>
  <c r="BO60" i="19"/>
  <c r="AF23" i="19"/>
  <c r="BA23" i="19"/>
  <c r="BO90" i="19"/>
  <c r="BJ51" i="19"/>
  <c r="BB104" i="19"/>
  <c r="BO87" i="19"/>
  <c r="AF26" i="19"/>
  <c r="BA26" i="19"/>
  <c r="BD72" i="19"/>
  <c r="BH33" i="19"/>
  <c r="BA15" i="19"/>
  <c r="BB15" i="19"/>
  <c r="BB20" i="19"/>
  <c r="BB99" i="19"/>
  <c r="BD76" i="19"/>
  <c r="BJ95" i="19"/>
  <c r="BJ52" i="19"/>
  <c r="BH5" i="19"/>
  <c r="AL2" i="19"/>
  <c r="AL3" i="19" s="1"/>
  <c r="AY51" i="18"/>
  <c r="AD51" i="18"/>
  <c r="AY73" i="18"/>
  <c r="AD73" i="18"/>
  <c r="AD71" i="18"/>
  <c r="AY71" i="18"/>
  <c r="BI18" i="19"/>
  <c r="BJ18" i="19"/>
  <c r="AO35" i="17"/>
  <c r="BC31" i="19"/>
  <c r="BD31" i="19"/>
  <c r="BB74" i="19"/>
  <c r="AF81" i="19"/>
  <c r="BA81" i="19"/>
  <c r="BI16" i="19"/>
  <c r="BJ16" i="19"/>
  <c r="AX100" i="18"/>
  <c r="AC100" i="18"/>
  <c r="BB88" i="19"/>
  <c r="AF97" i="19"/>
  <c r="BA97" i="19"/>
  <c r="BH43" i="19"/>
  <c r="BH57" i="19"/>
  <c r="BA22" i="19"/>
  <c r="BB22" i="19"/>
  <c r="BO45" i="19"/>
  <c r="AF37" i="19"/>
  <c r="BA37" i="19"/>
  <c r="BN5" i="19"/>
  <c r="BC90" i="19"/>
  <c r="BD88" i="19"/>
  <c r="AF12" i="19"/>
  <c r="BA12" i="19"/>
  <c r="BO103" i="19"/>
  <c r="BO62" i="19"/>
  <c r="BB36" i="19"/>
  <c r="BD30" i="19"/>
  <c r="BD24" i="18"/>
  <c r="AI24" i="18"/>
  <c r="AD27" i="18"/>
  <c r="AY27" i="18"/>
  <c r="AC46" i="18"/>
  <c r="AX46" i="18"/>
  <c r="AC89" i="18"/>
  <c r="AX89" i="18"/>
  <c r="BJ5" i="19"/>
  <c r="AC20" i="18"/>
  <c r="AX20" i="18"/>
  <c r="AF7" i="19"/>
  <c r="BA7" i="19"/>
  <c r="AC57" i="18"/>
  <c r="BD15" i="19"/>
  <c r="AD62" i="18"/>
  <c r="AY62" i="18"/>
  <c r="AC53" i="18"/>
  <c r="AF11" i="18"/>
  <c r="BL5" i="19"/>
  <c r="AO2" i="19"/>
  <c r="AO3" i="19" s="1"/>
  <c r="BK5" i="19"/>
  <c r="AC97" i="18"/>
  <c r="AX97" i="18"/>
  <c r="AC96" i="18"/>
  <c r="AX96" i="18"/>
  <c r="AC44" i="18"/>
  <c r="AX44" i="18"/>
  <c r="BY8" i="19"/>
  <c r="BO8" i="19"/>
  <c r="AC21" i="18"/>
  <c r="AC87" i="18"/>
  <c r="AD61" i="18"/>
  <c r="AM14" i="19"/>
  <c r="BH14" i="19"/>
  <c r="AC29" i="18"/>
  <c r="AF78" i="18"/>
  <c r="AC83" i="18"/>
  <c r="AX83" i="18"/>
  <c r="AE55" i="18"/>
  <c r="AD84" i="18"/>
  <c r="AC82" i="18"/>
  <c r="AX82" i="18"/>
  <c r="AE9" i="18"/>
  <c r="AC14" i="18"/>
  <c r="AX14" i="18"/>
  <c r="AD8" i="18"/>
  <c r="AF19" i="18"/>
  <c r="AC99" i="18"/>
  <c r="AC93" i="18"/>
  <c r="AX93" i="18"/>
  <c r="AD26" i="18"/>
  <c r="AC104" i="18"/>
  <c r="AC81" i="18"/>
  <c r="AX81" i="18"/>
  <c r="AC77" i="18"/>
  <c r="AD40" i="18"/>
  <c r="AY40" i="18"/>
  <c r="AC36" i="18"/>
  <c r="AC16" i="18"/>
  <c r="AW5" i="18"/>
  <c r="AA2" i="18"/>
  <c r="AA3" i="18" s="1"/>
  <c r="AC23" i="18"/>
  <c r="AE75" i="18"/>
  <c r="AF6" i="19"/>
  <c r="BA6" i="19"/>
  <c r="AE80" i="18"/>
  <c r="AD47" i="18"/>
  <c r="BB19" i="19"/>
  <c r="AD101" i="18"/>
  <c r="AC37" i="18"/>
  <c r="AC6" i="18"/>
  <c r="AC72" i="18"/>
  <c r="Z2" i="19"/>
  <c r="Z3" i="19" s="1"/>
  <c r="AV5" i="19"/>
  <c r="AV3" i="19" s="1"/>
  <c r="AD64" i="18"/>
  <c r="AF13" i="19"/>
  <c r="BA13" i="19"/>
  <c r="AC86" i="18"/>
  <c r="AD54" i="18"/>
  <c r="AD98" i="18"/>
  <c r="AG5" i="19"/>
  <c r="AD70" i="18"/>
  <c r="AN2" i="19"/>
  <c r="AN3" i="19" s="1"/>
  <c r="AB5" i="18"/>
  <c r="AB2" i="18" s="1"/>
  <c r="AB3" i="18" s="1"/>
  <c r="AD45" i="18"/>
  <c r="AY45" i="18"/>
  <c r="AD48" i="18"/>
  <c r="AY48" i="18"/>
  <c r="AD60" i="18"/>
  <c r="BD10" i="19"/>
  <c r="AC28" i="18"/>
  <c r="AX28" i="18"/>
  <c r="AE95" i="18"/>
  <c r="AD69" i="18"/>
  <c r="AY69" i="18"/>
  <c r="AC41" i="18"/>
  <c r="AW31" i="18"/>
  <c r="BA24" i="18"/>
  <c r="AZ24" i="18"/>
  <c r="AC30" i="18"/>
  <c r="AC12" i="18"/>
  <c r="AV5" i="18"/>
  <c r="AV3" i="18" s="1"/>
  <c r="Z2" i="18"/>
  <c r="Z3" i="18" s="1"/>
  <c r="AC33" i="18"/>
  <c r="AC42" i="18"/>
  <c r="AC79" i="18"/>
  <c r="AX79" i="18"/>
  <c r="AD32" i="18"/>
  <c r="AE102" i="18"/>
  <c r="AD63" i="18"/>
  <c r="BB9" i="19"/>
  <c r="BM5" i="19"/>
  <c r="AQ2" i="19"/>
  <c r="AQ3" i="19" s="1"/>
  <c r="BB18" i="19"/>
  <c r="AC92" i="18"/>
  <c r="AX92" i="18"/>
  <c r="AE34" i="18"/>
  <c r="AC85" i="18"/>
  <c r="AC18" i="18"/>
  <c r="AD13" i="18"/>
  <c r="AD10" i="18"/>
  <c r="AY10" i="18"/>
  <c r="AF17" i="18"/>
  <c r="AF11" i="19"/>
  <c r="BA11" i="19"/>
  <c r="AD90" i="18"/>
  <c r="AY90" i="18"/>
  <c r="AC68" i="18"/>
  <c r="AC74" i="18"/>
  <c r="AC38" i="18"/>
  <c r="AC22" i="18"/>
  <c r="AC31" i="18"/>
  <c r="AC35" i="18"/>
  <c r="AF25" i="18"/>
  <c r="AC52" i="18"/>
  <c r="AC67" i="18"/>
  <c r="AC15" i="18"/>
  <c r="AX7" i="18"/>
  <c r="AD7" i="18"/>
  <c r="AD86" i="17"/>
  <c r="AZ86" i="17" s="1"/>
  <c r="AW32" i="17"/>
  <c r="BA55" i="17"/>
  <c r="BA63" i="17"/>
  <c r="AW18" i="17"/>
  <c r="BG54" i="17"/>
  <c r="AW72" i="17"/>
  <c r="AW30" i="17"/>
  <c r="BJ22" i="17"/>
  <c r="AW29" i="17"/>
  <c r="AW34" i="17"/>
  <c r="AW93" i="17"/>
  <c r="AW87" i="17"/>
  <c r="BJ95" i="17"/>
  <c r="AW52" i="17"/>
  <c r="AW51" i="17"/>
  <c r="BA64" i="17"/>
  <c r="AW74" i="17"/>
  <c r="BJ89" i="17"/>
  <c r="BC80" i="17"/>
  <c r="BH48" i="17"/>
  <c r="AW31" i="17"/>
  <c r="AW36" i="17"/>
  <c r="BH25" i="17"/>
  <c r="BC12" i="17"/>
  <c r="BC47" i="17"/>
  <c r="AW75" i="17"/>
  <c r="BK64" i="17"/>
  <c r="AW103" i="17"/>
  <c r="BJ33" i="17"/>
  <c r="AW33" i="17"/>
  <c r="BH40" i="17"/>
  <c r="BH14" i="17"/>
  <c r="BH13" i="17"/>
  <c r="AW26" i="17"/>
  <c r="BH26" i="17"/>
  <c r="BI84" i="17"/>
  <c r="AN84" i="17"/>
  <c r="AN83" i="17"/>
  <c r="BI83" i="17"/>
  <c r="BC75" i="17"/>
  <c r="AN91" i="17"/>
  <c r="BI91" i="17"/>
  <c r="AN82" i="17"/>
  <c r="BI82" i="17"/>
  <c r="AO9" i="17"/>
  <c r="BJ9" i="17"/>
  <c r="BK35" i="17"/>
  <c r="AP35" i="17"/>
  <c r="AV82" i="17"/>
  <c r="AW82" i="17"/>
  <c r="AN69" i="17"/>
  <c r="BI69" i="17"/>
  <c r="AE86" i="17"/>
  <c r="BI97" i="17"/>
  <c r="AN97" i="17"/>
  <c r="AV67" i="17"/>
  <c r="AW67" i="17"/>
  <c r="BG61" i="17"/>
  <c r="BH61" i="17"/>
  <c r="BG86" i="17"/>
  <c r="BH86" i="17"/>
  <c r="BG89" i="17"/>
  <c r="BH89" i="17"/>
  <c r="BH56" i="17"/>
  <c r="AM56" i="17"/>
  <c r="AV100" i="17"/>
  <c r="AW100" i="17"/>
  <c r="BK22" i="17"/>
  <c r="AP22" i="17"/>
  <c r="AV84" i="17"/>
  <c r="AW84" i="17"/>
  <c r="AN38" i="17"/>
  <c r="BI38" i="17"/>
  <c r="BK95" i="17"/>
  <c r="AP95" i="17"/>
  <c r="AV76" i="17"/>
  <c r="AW76" i="17"/>
  <c r="AY83" i="17"/>
  <c r="AD83" i="17"/>
  <c r="BG30" i="17"/>
  <c r="BH30" i="17"/>
  <c r="AN31" i="17"/>
  <c r="BI31" i="17"/>
  <c r="AN20" i="17"/>
  <c r="BI20" i="17"/>
  <c r="AN27" i="17"/>
  <c r="AN15" i="17"/>
  <c r="BI15" i="17"/>
  <c r="AW104" i="17"/>
  <c r="AO89" i="17"/>
  <c r="AN92" i="17"/>
  <c r="BI92" i="17"/>
  <c r="AN86" i="17"/>
  <c r="BA57" i="17"/>
  <c r="BH57" i="17"/>
  <c r="AW53" i="17"/>
  <c r="AO85" i="17"/>
  <c r="BJ85" i="17"/>
  <c r="AW47" i="17"/>
  <c r="BH58" i="17"/>
  <c r="AO24" i="17"/>
  <c r="BJ24" i="17"/>
  <c r="AW15" i="17"/>
  <c r="AN21" i="17"/>
  <c r="BI21" i="17"/>
  <c r="AN51" i="17"/>
  <c r="AW28" i="17"/>
  <c r="AN39" i="17"/>
  <c r="BI39" i="17"/>
  <c r="BH28" i="17"/>
  <c r="AN54" i="17"/>
  <c r="BI54" i="17"/>
  <c r="AN28" i="17"/>
  <c r="AN40" i="17"/>
  <c r="BI40" i="17"/>
  <c r="BF5" i="17"/>
  <c r="BF3" i="17" s="1"/>
  <c r="AJ2" i="17"/>
  <c r="AJ3" i="17" s="1"/>
  <c r="AW17" i="17"/>
  <c r="BC55" i="17"/>
  <c r="AN62" i="17"/>
  <c r="BI62" i="17"/>
  <c r="AN99" i="17"/>
  <c r="BI99" i="17"/>
  <c r="BH78" i="17"/>
  <c r="AN81" i="17"/>
  <c r="BI81" i="17"/>
  <c r="AN74" i="17"/>
  <c r="BI74" i="17"/>
  <c r="BH52" i="17"/>
  <c r="AW77" i="17"/>
  <c r="BH77" i="17"/>
  <c r="BH51" i="17"/>
  <c r="BC90" i="17"/>
  <c r="AO102" i="17"/>
  <c r="AN104" i="17"/>
  <c r="BI104" i="17"/>
  <c r="BH72" i="17"/>
  <c r="AW39" i="17"/>
  <c r="AN73" i="17"/>
  <c r="BI73" i="17"/>
  <c r="AD73" i="17"/>
  <c r="AW25" i="17"/>
  <c r="AN61" i="17"/>
  <c r="AN32" i="17"/>
  <c r="BI32" i="17"/>
  <c r="BH45" i="17"/>
  <c r="AN16" i="17"/>
  <c r="BI16" i="17"/>
  <c r="AW22" i="17"/>
  <c r="AF5" i="17"/>
  <c r="BC5" i="17" s="1"/>
  <c r="BA5" i="17"/>
  <c r="AO26" i="17"/>
  <c r="BJ26" i="17"/>
  <c r="AO11" i="17"/>
  <c r="BJ11" i="17"/>
  <c r="AN10" i="17"/>
  <c r="AZ5" i="17"/>
  <c r="AY5" i="17"/>
  <c r="AW23" i="17"/>
  <c r="AO70" i="17"/>
  <c r="BJ70" i="17"/>
  <c r="AO88" i="17"/>
  <c r="BJ88" i="17"/>
  <c r="AO68" i="17"/>
  <c r="BJ68" i="17"/>
  <c r="AN25" i="17"/>
  <c r="BI25" i="17"/>
  <c r="AO17" i="17"/>
  <c r="BJ17" i="17"/>
  <c r="AO13" i="17"/>
  <c r="BJ13" i="17"/>
  <c r="AN96" i="17"/>
  <c r="BI96" i="17"/>
  <c r="AM79" i="17"/>
  <c r="BH79" i="17"/>
  <c r="AN93" i="17"/>
  <c r="AN78" i="17"/>
  <c r="BI78" i="17"/>
  <c r="AN52" i="17"/>
  <c r="BI52" i="17"/>
  <c r="AN103" i="17"/>
  <c r="AN77" i="17"/>
  <c r="BI77" i="17"/>
  <c r="AN71" i="17"/>
  <c r="BI71" i="17"/>
  <c r="AW58" i="17"/>
  <c r="AN72" i="17"/>
  <c r="BI72" i="17"/>
  <c r="AO58" i="17"/>
  <c r="BJ58" i="17"/>
  <c r="BH75" i="17"/>
  <c r="AO42" i="17"/>
  <c r="BJ42" i="17"/>
  <c r="AN43" i="17"/>
  <c r="BD57" i="17"/>
  <c r="AM36" i="17"/>
  <c r="AN45" i="17"/>
  <c r="BI45" i="17"/>
  <c r="AW59" i="17"/>
  <c r="AO46" i="17"/>
  <c r="BJ46" i="17"/>
  <c r="AN6" i="17"/>
  <c r="AO49" i="17"/>
  <c r="BJ49" i="17"/>
  <c r="BC62" i="17"/>
  <c r="BC13" i="17"/>
  <c r="BC8" i="17"/>
  <c r="AN14" i="17"/>
  <c r="BI14" i="17"/>
  <c r="AW8" i="17"/>
  <c r="Z5" i="17"/>
  <c r="BC7" i="17"/>
  <c r="AO12" i="17"/>
  <c r="AO76" i="17"/>
  <c r="BJ76" i="17"/>
  <c r="AO37" i="17"/>
  <c r="BJ37" i="17"/>
  <c r="BH22" i="17"/>
  <c r="BG22" i="17"/>
  <c r="AN101" i="17"/>
  <c r="BI101" i="17"/>
  <c r="AW91" i="17"/>
  <c r="AO94" i="17"/>
  <c r="BJ94" i="17"/>
  <c r="AN50" i="17"/>
  <c r="BI50" i="17"/>
  <c r="AN75" i="17"/>
  <c r="BI75" i="17"/>
  <c r="AW79" i="17"/>
  <c r="AW81" i="17"/>
  <c r="AW96" i="17"/>
  <c r="AM67" i="17"/>
  <c r="AN65" i="17"/>
  <c r="AN48" i="17"/>
  <c r="AN47" i="17"/>
  <c r="BI47" i="17"/>
  <c r="AW66" i="17"/>
  <c r="AW44" i="17"/>
  <c r="AW48" i="17"/>
  <c r="AW27" i="17"/>
  <c r="BC19" i="17"/>
  <c r="AW20" i="17"/>
  <c r="AX5" i="17"/>
  <c r="AX3" i="17" s="1"/>
  <c r="AB2" i="17"/>
  <c r="AB3" i="17" s="1"/>
  <c r="AO100" i="17"/>
  <c r="BJ100" i="17"/>
  <c r="AN18" i="17"/>
  <c r="BI18" i="17"/>
  <c r="AO30" i="17"/>
  <c r="BJ30" i="17"/>
  <c r="BH5" i="17"/>
  <c r="AW101" i="17"/>
  <c r="AO55" i="17"/>
  <c r="BJ55" i="17"/>
  <c r="AW85" i="17"/>
  <c r="AL80" i="17"/>
  <c r="BG80" i="17"/>
  <c r="BA60" i="17"/>
  <c r="AW95" i="17"/>
  <c r="AN66" i="17"/>
  <c r="BI66" i="17"/>
  <c r="AP64" i="17"/>
  <c r="AN59" i="17"/>
  <c r="BI59" i="17"/>
  <c r="AN23" i="17"/>
  <c r="BI23" i="17"/>
  <c r="AN41" i="17"/>
  <c r="BI41" i="17"/>
  <c r="AW65" i="17"/>
  <c r="AW45" i="17"/>
  <c r="BC23" i="17"/>
  <c r="AC2" i="17"/>
  <c r="AC3" i="17" s="1"/>
  <c r="AY60" i="17"/>
  <c r="AW40" i="17"/>
  <c r="AW43" i="17"/>
  <c r="AO44" i="17"/>
  <c r="BJ44" i="17"/>
  <c r="AO7" i="17"/>
  <c r="BG5" i="17"/>
  <c r="AK2" i="17"/>
  <c r="AK3" i="17" s="1"/>
  <c r="AN19" i="17"/>
  <c r="BI19" i="17"/>
  <c r="BH62" i="17"/>
  <c r="AO90" i="17"/>
  <c r="BJ90" i="17"/>
  <c r="AN57" i="17"/>
  <c r="BI57" i="17"/>
  <c r="AN63" i="17"/>
  <c r="BI63" i="17"/>
  <c r="BC103" i="17"/>
  <c r="BB103" i="17"/>
  <c r="AO60" i="17"/>
  <c r="BJ60" i="17"/>
  <c r="AW61" i="17"/>
  <c r="AN87" i="17"/>
  <c r="BI87" i="17"/>
  <c r="AD68" i="17"/>
  <c r="AY68" i="17"/>
  <c r="AN98" i="17"/>
  <c r="BI98" i="17"/>
  <c r="AG2" i="17"/>
  <c r="AG3" i="17" s="1"/>
  <c r="BC34" i="17"/>
  <c r="AO33" i="17"/>
  <c r="AN8" i="17"/>
  <c r="BI8" i="17"/>
  <c r="AN34" i="17"/>
  <c r="BI34" i="17"/>
  <c r="AM5" i="17"/>
  <c r="AO29" i="17"/>
  <c r="BJ29" i="17"/>
  <c r="AW13" i="17"/>
  <c r="AW35" i="17"/>
  <c r="AN53" i="17"/>
  <c r="BI53" i="17"/>
  <c r="BE5" i="17"/>
  <c r="BE3" i="17" s="1"/>
  <c r="BD5" i="17"/>
  <c r="AH2" i="17"/>
  <c r="AH3" i="17" s="1"/>
  <c r="BH19" i="17"/>
  <c r="AW46" i="17"/>
  <c r="BI51" i="15"/>
  <c r="BJ71" i="15"/>
  <c r="BI40" i="15"/>
  <c r="AW68" i="16"/>
  <c r="AX34" i="16"/>
  <c r="BI58" i="15"/>
  <c r="BI79" i="15"/>
  <c r="BJ49" i="15"/>
  <c r="BI25" i="15"/>
  <c r="BI62" i="15"/>
  <c r="BI43" i="15"/>
  <c r="BI47" i="15"/>
  <c r="AU44" i="15"/>
  <c r="AU3" i="15" s="1"/>
  <c r="AA44" i="15"/>
  <c r="BI87" i="15"/>
  <c r="AB44" i="14"/>
  <c r="AB2" i="14" s="1"/>
  <c r="AB3" i="14" s="1"/>
  <c r="AY18" i="13"/>
  <c r="BJ74" i="15"/>
  <c r="BI23" i="15"/>
  <c r="BI45" i="15"/>
  <c r="AX79" i="16"/>
  <c r="AW63" i="16"/>
  <c r="BI67" i="15"/>
  <c r="BD64" i="15"/>
  <c r="BJ80" i="15"/>
  <c r="AY74" i="16"/>
  <c r="BD83" i="15"/>
  <c r="BI52" i="15"/>
  <c r="BD63" i="15"/>
  <c r="BJ67" i="15"/>
  <c r="AX88" i="16"/>
  <c r="BI80" i="15"/>
  <c r="BJ35" i="15"/>
  <c r="BI19" i="15"/>
  <c r="BI53" i="15"/>
  <c r="BJ65" i="15"/>
  <c r="AX46" i="16"/>
  <c r="BI48" i="15"/>
  <c r="BK23" i="15"/>
  <c r="BJ47" i="15"/>
  <c r="BI8" i="15"/>
  <c r="BI12" i="15"/>
  <c r="BI69" i="15"/>
  <c r="AX60" i="16"/>
  <c r="AW60" i="16"/>
  <c r="AW49" i="13"/>
  <c r="BI78" i="15"/>
  <c r="BK49" i="15"/>
  <c r="AY48" i="16"/>
  <c r="BI70" i="15"/>
  <c r="BI15" i="15"/>
  <c r="AY85" i="16"/>
  <c r="AX70" i="16"/>
  <c r="AX32" i="16"/>
  <c r="BD60" i="15"/>
  <c r="BI60" i="15"/>
  <c r="AY82" i="16"/>
  <c r="BI81" i="15"/>
  <c r="BI49" i="15"/>
  <c r="BI32" i="15"/>
  <c r="AX48" i="16"/>
  <c r="AX11" i="16"/>
  <c r="BI98" i="15"/>
  <c r="BJ59" i="15"/>
  <c r="BJ18" i="15"/>
  <c r="AX94" i="16"/>
  <c r="BJ12" i="15"/>
  <c r="BJ8" i="15"/>
  <c r="AX97" i="16"/>
  <c r="BJ104" i="15"/>
  <c r="BI31" i="15"/>
  <c r="AX45" i="16"/>
  <c r="AC78" i="16"/>
  <c r="AY78" i="16" s="1"/>
  <c r="BK74" i="15"/>
  <c r="AX33" i="16"/>
  <c r="AX20" i="16"/>
  <c r="AX28" i="16"/>
  <c r="BI94" i="15"/>
  <c r="AX102" i="16"/>
  <c r="AC33" i="16"/>
  <c r="AY33" i="16" s="1"/>
  <c r="AX29" i="16"/>
  <c r="AC27" i="16"/>
  <c r="AY27" i="16" s="1"/>
  <c r="AW86" i="16"/>
  <c r="AC60" i="16"/>
  <c r="AY60" i="16" s="1"/>
  <c r="AX75" i="16"/>
  <c r="AX74" i="16"/>
  <c r="AC34" i="16"/>
  <c r="AY34" i="16" s="1"/>
  <c r="AC36" i="16"/>
  <c r="AC28" i="16"/>
  <c r="AD85" i="16"/>
  <c r="AC90" i="16"/>
  <c r="AX90" i="16"/>
  <c r="AC97" i="16"/>
  <c r="AC94" i="16"/>
  <c r="AX68" i="16"/>
  <c r="AC68" i="16"/>
  <c r="AC102" i="16"/>
  <c r="AW7" i="16"/>
  <c r="AB7" i="16"/>
  <c r="AC22" i="16"/>
  <c r="AX22" i="16"/>
  <c r="AD27" i="16"/>
  <c r="AX104" i="16"/>
  <c r="AC104" i="16"/>
  <c r="AB58" i="16"/>
  <c r="AW58" i="16"/>
  <c r="AX67" i="16"/>
  <c r="AC67" i="16"/>
  <c r="AX92" i="16"/>
  <c r="AC92" i="16"/>
  <c r="AW100" i="16"/>
  <c r="AB100" i="16"/>
  <c r="AW84" i="16"/>
  <c r="AB84" i="16"/>
  <c r="AA64" i="16"/>
  <c r="AA50" i="16"/>
  <c r="AX62" i="16"/>
  <c r="AC62" i="16"/>
  <c r="AB77" i="16"/>
  <c r="AX10" i="16"/>
  <c r="AC10" i="16"/>
  <c r="AW30" i="16"/>
  <c r="AB30" i="16"/>
  <c r="AW80" i="16"/>
  <c r="AB80" i="16"/>
  <c r="AW93" i="16"/>
  <c r="AB93" i="16"/>
  <c r="AV73" i="16"/>
  <c r="AA73" i="16"/>
  <c r="AA57" i="16"/>
  <c r="AC88" i="16"/>
  <c r="AW49" i="16"/>
  <c r="AB49" i="16"/>
  <c r="AW87" i="16"/>
  <c r="AB87" i="16"/>
  <c r="AW51" i="16"/>
  <c r="AB51" i="16"/>
  <c r="AD78" i="16"/>
  <c r="AB69" i="16"/>
  <c r="AC96" i="16"/>
  <c r="AX96" i="16"/>
  <c r="BI88" i="15"/>
  <c r="BL49" i="15"/>
  <c r="AX61" i="16"/>
  <c r="AC61" i="16"/>
  <c r="AX81" i="16"/>
  <c r="AC81" i="16"/>
  <c r="AC79" i="16"/>
  <c r="AW91" i="16"/>
  <c r="AB91" i="16"/>
  <c r="AB63" i="16"/>
  <c r="AB98" i="16"/>
  <c r="AD82" i="16"/>
  <c r="AB95" i="16"/>
  <c r="AC26" i="16"/>
  <c r="AX26" i="16"/>
  <c r="AB66" i="16"/>
  <c r="AW66" i="16"/>
  <c r="AX42" i="16"/>
  <c r="AC42" i="16"/>
  <c r="AW99" i="16"/>
  <c r="AB99" i="16"/>
  <c r="BD73" i="15"/>
  <c r="BJ23" i="15"/>
  <c r="AX89" i="16"/>
  <c r="AC89" i="16"/>
  <c r="AD48" i="16"/>
  <c r="AZ74" i="16"/>
  <c r="AE74" i="16"/>
  <c r="AB76" i="16"/>
  <c r="AW35" i="16"/>
  <c r="AB35" i="16"/>
  <c r="AW5" i="16"/>
  <c r="AB5" i="16"/>
  <c r="AX53" i="16"/>
  <c r="AC53" i="16"/>
  <c r="BI66" i="15"/>
  <c r="AB103" i="16"/>
  <c r="AC75" i="16"/>
  <c r="AC70" i="16"/>
  <c r="AD33" i="16"/>
  <c r="AX101" i="16"/>
  <c r="AC101" i="16"/>
  <c r="AW83" i="16"/>
  <c r="AB83" i="16"/>
  <c r="AW72" i="16"/>
  <c r="AB72" i="16"/>
  <c r="AB86" i="16"/>
  <c r="AX18" i="16"/>
  <c r="AC18" i="16"/>
  <c r="AC41" i="16"/>
  <c r="AX41" i="16"/>
  <c r="AB31" i="16"/>
  <c r="AC20" i="16"/>
  <c r="AB43" i="16"/>
  <c r="AW43" i="16"/>
  <c r="AC14" i="16"/>
  <c r="AX14" i="16"/>
  <c r="AB44" i="16"/>
  <c r="AC19" i="16"/>
  <c r="AB13" i="16"/>
  <c r="AD52" i="16"/>
  <c r="AY52" i="16"/>
  <c r="AC37" i="16"/>
  <c r="AX37" i="16"/>
  <c r="AC24" i="16"/>
  <c r="AX24" i="16"/>
  <c r="AB12" i="16"/>
  <c r="AB25" i="16"/>
  <c r="AC16" i="16"/>
  <c r="AB71" i="16"/>
  <c r="AC40" i="16"/>
  <c r="AX40" i="16"/>
  <c r="AB15" i="16"/>
  <c r="AD8" i="16"/>
  <c r="AB59" i="16"/>
  <c r="AB38" i="16"/>
  <c r="AC55" i="16"/>
  <c r="AX55" i="16"/>
  <c r="AC46" i="16"/>
  <c r="AD9" i="16"/>
  <c r="AY9" i="16"/>
  <c r="AB17" i="16"/>
  <c r="AB56" i="16"/>
  <c r="AC11" i="16"/>
  <c r="AV5" i="16"/>
  <c r="Z2" i="16"/>
  <c r="Z3" i="16" s="1"/>
  <c r="AC47" i="16"/>
  <c r="AX47" i="16"/>
  <c r="AC45" i="16"/>
  <c r="AB23" i="16"/>
  <c r="AB54" i="16"/>
  <c r="AW54" i="16"/>
  <c r="AD29" i="16"/>
  <c r="AY29" i="16"/>
  <c r="AC6" i="16"/>
  <c r="AX6" i="16"/>
  <c r="AB65" i="16"/>
  <c r="AB21" i="16"/>
  <c r="AE39" i="16"/>
  <c r="AC32" i="16"/>
  <c r="AN50" i="15"/>
  <c r="BI50" i="15" s="1"/>
  <c r="AN9" i="15"/>
  <c r="AN84" i="15"/>
  <c r="BI84" i="15" s="1"/>
  <c r="AN91" i="15"/>
  <c r="BI91" i="15" s="1"/>
  <c r="AN57" i="15"/>
  <c r="BI57" i="15" s="1"/>
  <c r="AP8" i="15"/>
  <c r="BK8" i="15" s="1"/>
  <c r="AN33" i="15"/>
  <c r="BI33" i="15" s="1"/>
  <c r="AN93" i="15"/>
  <c r="AO25" i="15"/>
  <c r="AN10" i="15"/>
  <c r="BI10" i="15" s="1"/>
  <c r="AO66" i="15"/>
  <c r="AQ104" i="15"/>
  <c r="BL104" i="15" s="1"/>
  <c r="BK104" i="15"/>
  <c r="AN39" i="15"/>
  <c r="AQ8" i="15"/>
  <c r="AO27" i="15"/>
  <c r="AO31" i="15"/>
  <c r="AO69" i="15"/>
  <c r="AN76" i="15"/>
  <c r="AN85" i="15"/>
  <c r="AO60" i="15"/>
  <c r="AO90" i="15"/>
  <c r="AN61" i="15"/>
  <c r="AN92" i="15"/>
  <c r="AO55" i="15"/>
  <c r="AO48" i="15"/>
  <c r="AO57" i="15"/>
  <c r="AN20" i="15"/>
  <c r="AP65" i="15"/>
  <c r="AO15" i="15"/>
  <c r="AP71" i="15"/>
  <c r="AN21" i="15"/>
  <c r="AO36" i="15"/>
  <c r="BD57" i="15"/>
  <c r="AQ28" i="15"/>
  <c r="BL28" i="15" s="1"/>
  <c r="AN6" i="15"/>
  <c r="AN103" i="15"/>
  <c r="AO91" i="15"/>
  <c r="AO5" i="15"/>
  <c r="AP47" i="15"/>
  <c r="AQ14" i="15"/>
  <c r="BL14" i="15" s="1"/>
  <c r="BK14" i="15"/>
  <c r="AO32" i="15"/>
  <c r="AO79" i="15"/>
  <c r="AQ23" i="15"/>
  <c r="BL23" i="15" s="1"/>
  <c r="AO64" i="15"/>
  <c r="AO19" i="15"/>
  <c r="AO26" i="15"/>
  <c r="AN7" i="15"/>
  <c r="AN54" i="15"/>
  <c r="AQ74" i="15"/>
  <c r="BL74" i="15" s="1"/>
  <c r="AN99" i="15"/>
  <c r="AO81" i="15"/>
  <c r="AN102" i="15"/>
  <c r="AN101" i="15"/>
  <c r="AO84" i="15"/>
  <c r="AN83" i="15"/>
  <c r="AO98" i="15"/>
  <c r="AP80" i="15"/>
  <c r="AN86" i="15"/>
  <c r="AP67" i="15"/>
  <c r="AO88" i="15"/>
  <c r="AN16" i="15"/>
  <c r="AO70" i="15"/>
  <c r="AN89" i="15"/>
  <c r="AP59" i="15"/>
  <c r="AP35" i="15"/>
  <c r="AN29" i="15"/>
  <c r="AN73" i="15"/>
  <c r="BD86" i="15"/>
  <c r="AO94" i="15"/>
  <c r="AN75" i="15"/>
  <c r="AN77" i="15"/>
  <c r="AO10" i="15"/>
  <c r="AO45" i="15"/>
  <c r="AO40" i="15"/>
  <c r="AN24" i="15"/>
  <c r="AO43" i="15"/>
  <c r="AN95" i="15"/>
  <c r="AO51" i="15"/>
  <c r="AO87" i="15"/>
  <c r="BD68" i="15"/>
  <c r="AO62" i="15"/>
  <c r="AP12" i="15"/>
  <c r="AN38" i="15"/>
  <c r="AN41" i="15"/>
  <c r="AO22" i="15"/>
  <c r="AN46" i="15"/>
  <c r="AP18" i="15"/>
  <c r="AN82" i="15"/>
  <c r="AN56" i="15"/>
  <c r="AO100" i="15"/>
  <c r="AO50" i="15"/>
  <c r="AO34" i="15"/>
  <c r="AO78" i="15"/>
  <c r="BD55" i="15"/>
  <c r="AN11" i="15"/>
  <c r="AN37" i="15"/>
  <c r="AN96" i="15"/>
  <c r="AN68" i="15"/>
  <c r="AN97" i="15"/>
  <c r="BD50" i="15"/>
  <c r="AN13" i="15"/>
  <c r="AO53" i="15"/>
  <c r="AN30" i="15"/>
  <c r="AO58" i="15"/>
  <c r="AO72" i="15"/>
  <c r="AO33" i="15"/>
  <c r="AN17" i="15"/>
  <c r="AO52" i="15"/>
  <c r="AO42" i="15"/>
  <c r="AO63" i="15"/>
  <c r="AZ57" i="14"/>
  <c r="AZ95" i="14"/>
  <c r="AY7" i="14"/>
  <c r="BA101" i="14"/>
  <c r="BA58" i="14"/>
  <c r="AZ19" i="14"/>
  <c r="BB101" i="14"/>
  <c r="Z2" i="15"/>
  <c r="Z3" i="15" s="1"/>
  <c r="Y2" i="15"/>
  <c r="Y3" i="15" s="1"/>
  <c r="AT5" i="15"/>
  <c r="AT3" i="15" s="1"/>
  <c r="AZ78" i="14"/>
  <c r="AZ45" i="14"/>
  <c r="AZ74" i="14"/>
  <c r="AD64" i="14"/>
  <c r="AZ64" i="14" s="1"/>
  <c r="AY61" i="13"/>
  <c r="AE57" i="14"/>
  <c r="BA57" i="14" s="1"/>
  <c r="AE22" i="14"/>
  <c r="BA22" i="14" s="1"/>
  <c r="AD68" i="14"/>
  <c r="AE68" i="14" s="1"/>
  <c r="AE50" i="14"/>
  <c r="BA50" i="14" s="1"/>
  <c r="AD103" i="14"/>
  <c r="AD96" i="14"/>
  <c r="AZ96" i="14" s="1"/>
  <c r="AE45" i="14"/>
  <c r="BA45" i="14" s="1"/>
  <c r="AD38" i="14"/>
  <c r="AZ38" i="14" s="1"/>
  <c r="AE19" i="14"/>
  <c r="AE93" i="14"/>
  <c r="BA93" i="14" s="1"/>
  <c r="AD20" i="14"/>
  <c r="AZ20" i="14" s="1"/>
  <c r="AD82" i="14"/>
  <c r="AE25" i="14"/>
  <c r="BA25" i="14" s="1"/>
  <c r="AF22" i="14"/>
  <c r="AD59" i="14"/>
  <c r="AE52" i="14"/>
  <c r="BA52" i="14" s="1"/>
  <c r="AD46" i="14"/>
  <c r="AZ46" i="14" s="1"/>
  <c r="AD6" i="14"/>
  <c r="AE6" i="14" s="1"/>
  <c r="AD9" i="14"/>
  <c r="AZ9" i="14" s="1"/>
  <c r="AD84" i="14"/>
  <c r="AD35" i="14"/>
  <c r="AD43" i="14"/>
  <c r="AZ43" i="14" s="1"/>
  <c r="AY21" i="13"/>
  <c r="AD42" i="14"/>
  <c r="AF61" i="14"/>
  <c r="AG61" i="14" s="1"/>
  <c r="AE38" i="14"/>
  <c r="AE95" i="14"/>
  <c r="AE87" i="14"/>
  <c r="AE98" i="14"/>
  <c r="BA98" i="14" s="1"/>
  <c r="AD90" i="14"/>
  <c r="AZ90" i="14" s="1"/>
  <c r="AE74" i="14"/>
  <c r="AF74" i="14" s="1"/>
  <c r="AF73" i="14"/>
  <c r="BB73" i="14" s="1"/>
  <c r="AD32" i="14"/>
  <c r="AD11" i="14"/>
  <c r="AD94" i="14"/>
  <c r="AZ94" i="14" s="1"/>
  <c r="AD30" i="14"/>
  <c r="AZ30" i="14" s="1"/>
  <c r="AD88" i="14"/>
  <c r="AX60" i="13"/>
  <c r="AE89" i="14"/>
  <c r="AD104" i="14"/>
  <c r="AD80" i="14"/>
  <c r="AY80" i="14"/>
  <c r="AE56" i="14"/>
  <c r="AD55" i="14"/>
  <c r="AY55" i="14"/>
  <c r="AD40" i="14"/>
  <c r="AG101" i="14"/>
  <c r="AE34" i="14"/>
  <c r="AF58" i="14"/>
  <c r="AE64" i="14"/>
  <c r="AD71" i="14"/>
  <c r="AY71" i="14"/>
  <c r="AX5" i="14"/>
  <c r="AD86" i="14"/>
  <c r="AD67" i="14"/>
  <c r="AY67" i="14"/>
  <c r="AE65" i="14"/>
  <c r="AZ65" i="14"/>
  <c r="AD36" i="14"/>
  <c r="AY36" i="14"/>
  <c r="AD53" i="14"/>
  <c r="AD49" i="14"/>
  <c r="AY49" i="14"/>
  <c r="AE15" i="14"/>
  <c r="AZ15" i="14"/>
  <c r="AE30" i="14"/>
  <c r="AD47" i="14"/>
  <c r="AY47" i="14"/>
  <c r="AF38" i="14"/>
  <c r="AD26" i="14"/>
  <c r="AD12" i="14"/>
  <c r="AW83" i="13"/>
  <c r="AD83" i="14"/>
  <c r="AY83" i="14"/>
  <c r="AD62" i="14"/>
  <c r="AY62" i="14"/>
  <c r="AD99" i="14"/>
  <c r="AF29" i="14"/>
  <c r="BA29" i="14"/>
  <c r="AD51" i="14"/>
  <c r="AD77" i="14"/>
  <c r="AY77" i="14"/>
  <c r="AD28" i="14"/>
  <c r="AY28" i="14"/>
  <c r="AE66" i="14"/>
  <c r="AD54" i="14"/>
  <c r="AE102" i="14"/>
  <c r="AZ102" i="14"/>
  <c r="AE63" i="14"/>
  <c r="AZ63" i="14"/>
  <c r="AD100" i="14"/>
  <c r="AD16" i="14"/>
  <c r="AY16" i="14"/>
  <c r="AD39" i="14"/>
  <c r="AD92" i="14"/>
  <c r="AY92" i="14"/>
  <c r="AD60" i="14"/>
  <c r="AD10" i="14"/>
  <c r="AE9" i="14"/>
  <c r="AC5" i="14"/>
  <c r="AX88" i="13"/>
  <c r="AE76" i="14"/>
  <c r="AZ76" i="14"/>
  <c r="AD79" i="14"/>
  <c r="AY79" i="14"/>
  <c r="AE97" i="14"/>
  <c r="AD37" i="14"/>
  <c r="AE72" i="14"/>
  <c r="AZ72" i="14"/>
  <c r="AE41" i="14"/>
  <c r="AZ41" i="14"/>
  <c r="AE33" i="14"/>
  <c r="AW5" i="14"/>
  <c r="AW3" i="14" s="1"/>
  <c r="AA2" i="14"/>
  <c r="AA3" i="14" s="1"/>
  <c r="AE23" i="14"/>
  <c r="AF25" i="14"/>
  <c r="AE7" i="14"/>
  <c r="AZ7" i="14"/>
  <c r="AF57" i="14"/>
  <c r="AX92" i="13"/>
  <c r="AE75" i="14"/>
  <c r="AZ75" i="14"/>
  <c r="AD91" i="14"/>
  <c r="AY91" i="14"/>
  <c r="AE31" i="14"/>
  <c r="AZ31" i="14"/>
  <c r="AE78" i="14"/>
  <c r="AE27" i="14"/>
  <c r="AD13" i="14"/>
  <c r="AD70" i="14"/>
  <c r="AY70" i="14"/>
  <c r="AD69" i="14"/>
  <c r="AD14" i="14"/>
  <c r="AE8" i="14"/>
  <c r="AZ8" i="14"/>
  <c r="AF93" i="14"/>
  <c r="AD81" i="14"/>
  <c r="AY81" i="14"/>
  <c r="AE85" i="14"/>
  <c r="AZ85" i="14"/>
  <c r="AD24" i="14"/>
  <c r="AV5" i="14"/>
  <c r="AV3" i="14" s="1"/>
  <c r="Z2" i="14"/>
  <c r="Z3" i="14" s="1"/>
  <c r="AD17" i="14"/>
  <c r="AD48" i="14"/>
  <c r="AY48" i="14"/>
  <c r="AD18" i="14"/>
  <c r="AE21" i="14"/>
  <c r="AZ21" i="14"/>
  <c r="AW62" i="13"/>
  <c r="AZ92" i="13"/>
  <c r="AX64" i="13"/>
  <c r="AW15" i="13"/>
  <c r="AX48" i="13"/>
  <c r="AW88" i="13"/>
  <c r="AW71" i="13"/>
  <c r="AW40" i="13"/>
  <c r="AW50" i="13"/>
  <c r="AV5" i="13"/>
  <c r="AV3" i="13" s="1"/>
  <c r="AY68" i="13"/>
  <c r="AW98" i="13"/>
  <c r="AX68" i="13"/>
  <c r="AX67" i="13"/>
  <c r="AW14" i="13"/>
  <c r="AX14" i="13"/>
  <c r="AW59" i="13"/>
  <c r="AX16" i="13"/>
  <c r="AX84" i="13"/>
  <c r="AX24" i="13"/>
  <c r="AW12" i="13"/>
  <c r="AX52" i="13"/>
  <c r="AW73" i="13"/>
  <c r="AW64" i="13"/>
  <c r="AA5" i="13"/>
  <c r="AB5" i="13" s="1"/>
  <c r="AC5" i="13" s="1"/>
  <c r="AY5" i="13" s="1"/>
  <c r="AW87" i="13"/>
  <c r="AX69" i="13"/>
  <c r="AX27" i="13"/>
  <c r="AW46" i="13"/>
  <c r="AX91" i="13"/>
  <c r="AY43" i="13"/>
  <c r="AW47" i="13"/>
  <c r="AW53" i="13"/>
  <c r="AX79" i="13"/>
  <c r="AY88" i="13"/>
  <c r="AX41" i="13"/>
  <c r="AW93" i="13"/>
  <c r="AX87" i="13"/>
  <c r="AX76" i="13"/>
  <c r="AW79" i="13"/>
  <c r="BA79" i="13"/>
  <c r="AW31" i="13"/>
  <c r="AX43" i="13"/>
  <c r="AW43" i="13"/>
  <c r="AW33" i="13"/>
  <c r="AY26" i="13"/>
  <c r="AX38" i="13"/>
  <c r="AW104" i="13"/>
  <c r="AX80" i="13"/>
  <c r="AX47" i="13"/>
  <c r="AX81" i="13"/>
  <c r="AC81" i="13"/>
  <c r="AC33" i="13"/>
  <c r="AD33" i="13" s="1"/>
  <c r="AZ33" i="13" s="1"/>
  <c r="AX33" i="13"/>
  <c r="AC59" i="13"/>
  <c r="AY59" i="13" s="1"/>
  <c r="AX59" i="13"/>
  <c r="AW81" i="13"/>
  <c r="AW32" i="13"/>
  <c r="AW55" i="13"/>
  <c r="AW94" i="13"/>
  <c r="AW11" i="13"/>
  <c r="AC42" i="13"/>
  <c r="AB45" i="13"/>
  <c r="AC45" i="13" s="1"/>
  <c r="AY45" i="13" s="1"/>
  <c r="AX29" i="13"/>
  <c r="AC91" i="13"/>
  <c r="AD91" i="13" s="1"/>
  <c r="AZ91" i="13" s="1"/>
  <c r="AB74" i="13"/>
  <c r="AC74" i="13" s="1"/>
  <c r="AY74" i="13" s="1"/>
  <c r="AB9" i="13"/>
  <c r="AX9" i="13" s="1"/>
  <c r="AX19" i="13"/>
  <c r="AX55" i="13"/>
  <c r="AD55" i="13"/>
  <c r="AZ55" i="13" s="1"/>
  <c r="AY51" i="13"/>
  <c r="AX90" i="13"/>
  <c r="AX8" i="13"/>
  <c r="AW96" i="13"/>
  <c r="AW82" i="13"/>
  <c r="AW97" i="13"/>
  <c r="AW30" i="13"/>
  <c r="AW19" i="13"/>
  <c r="AX11" i="13"/>
  <c r="AY92" i="13"/>
  <c r="AD8" i="13"/>
  <c r="AZ8" i="13" s="1"/>
  <c r="AY8" i="13"/>
  <c r="AD80" i="13"/>
  <c r="AZ80" i="13" s="1"/>
  <c r="AY80" i="13"/>
  <c r="AX53" i="13"/>
  <c r="AC53" i="13"/>
  <c r="AY53" i="13" s="1"/>
  <c r="AC32" i="13"/>
  <c r="AY32" i="13" s="1"/>
  <c r="AX32" i="13"/>
  <c r="AY84" i="13"/>
  <c r="AD84" i="13"/>
  <c r="AE84" i="13" s="1"/>
  <c r="AF84" i="13" s="1"/>
  <c r="AC98" i="13"/>
  <c r="AY98" i="13" s="1"/>
  <c r="AX98" i="13"/>
  <c r="AE90" i="13"/>
  <c r="AF90" i="13" s="1"/>
  <c r="AG90" i="13" s="1"/>
  <c r="AH90" i="13" s="1"/>
  <c r="AZ90" i="13"/>
  <c r="AY76" i="13"/>
  <c r="AD76" i="13"/>
  <c r="AZ76" i="13" s="1"/>
  <c r="AC40" i="13"/>
  <c r="AY40" i="13" s="1"/>
  <c r="AX40" i="13"/>
  <c r="AX101" i="13"/>
  <c r="AD38" i="13"/>
  <c r="AZ38" i="13" s="1"/>
  <c r="AB7" i="13"/>
  <c r="AX7" i="13" s="1"/>
  <c r="AC9" i="13"/>
  <c r="AB13" i="13"/>
  <c r="AY90" i="13"/>
  <c r="AW56" i="13"/>
  <c r="AX20" i="13"/>
  <c r="AW44" i="13"/>
  <c r="AY95" i="13"/>
  <c r="BB29" i="13"/>
  <c r="AD63" i="13"/>
  <c r="AZ63" i="13" s="1"/>
  <c r="AD20" i="13"/>
  <c r="AE20" i="13" s="1"/>
  <c r="AF20" i="13" s="1"/>
  <c r="AX58" i="13"/>
  <c r="AX63" i="13"/>
  <c r="AY35" i="13"/>
  <c r="AX6" i="13"/>
  <c r="AX100" i="13"/>
  <c r="AX102" i="13"/>
  <c r="AW35" i="13"/>
  <c r="AX35" i="13"/>
  <c r="AD83" i="13"/>
  <c r="AZ83" i="13" s="1"/>
  <c r="AY83" i="13"/>
  <c r="AD11" i="13"/>
  <c r="AZ11" i="13" s="1"/>
  <c r="AY11" i="13"/>
  <c r="AC66" i="13"/>
  <c r="AX66" i="13"/>
  <c r="AC44" i="13"/>
  <c r="AD44" i="13" s="1"/>
  <c r="AX44" i="13"/>
  <c r="AD45" i="13"/>
  <c r="AE45" i="13" s="1"/>
  <c r="AC30" i="13"/>
  <c r="AX30" i="13"/>
  <c r="AX77" i="13"/>
  <c r="AC77" i="13"/>
  <c r="AY101" i="13"/>
  <c r="AD101" i="13"/>
  <c r="AZ101" i="13" s="1"/>
  <c r="AD58" i="13"/>
  <c r="AE58" i="13" s="1"/>
  <c r="AY58" i="13"/>
  <c r="AD6" i="13"/>
  <c r="AZ6" i="13" s="1"/>
  <c r="AY6" i="13"/>
  <c r="AX99" i="13"/>
  <c r="AC99" i="13"/>
  <c r="AY99" i="13" s="1"/>
  <c r="AD32" i="13"/>
  <c r="AE32" i="13" s="1"/>
  <c r="AC12" i="13"/>
  <c r="AY12" i="13" s="1"/>
  <c r="AX12" i="13"/>
  <c r="AC46" i="13"/>
  <c r="AX46" i="13"/>
  <c r="AY69" i="13"/>
  <c r="AD69" i="13"/>
  <c r="AZ69" i="13" s="1"/>
  <c r="AD98" i="13"/>
  <c r="AE98" i="13" s="1"/>
  <c r="AY52" i="13"/>
  <c r="AD52" i="13"/>
  <c r="AZ52" i="13" s="1"/>
  <c r="AC93" i="13"/>
  <c r="AX93" i="13"/>
  <c r="AC28" i="13"/>
  <c r="AY28" i="13" s="1"/>
  <c r="AX28" i="13"/>
  <c r="AD59" i="13"/>
  <c r="AC96" i="13"/>
  <c r="AX96" i="13"/>
  <c r="AD40" i="13"/>
  <c r="AX86" i="13"/>
  <c r="AW28" i="13"/>
  <c r="AY37" i="13"/>
  <c r="AY79" i="13"/>
  <c r="AD27" i="13"/>
  <c r="AZ27" i="13" s="1"/>
  <c r="AW65" i="13"/>
  <c r="AX70" i="13"/>
  <c r="AW99" i="13"/>
  <c r="AW103" i="13"/>
  <c r="AD19" i="13"/>
  <c r="AZ19" i="13" s="1"/>
  <c r="AW77" i="13"/>
  <c r="AW27" i="13"/>
  <c r="AB54" i="13"/>
  <c r="AB78" i="13"/>
  <c r="AB22" i="13"/>
  <c r="AD64" i="13"/>
  <c r="AE64" i="13" s="1"/>
  <c r="AB72" i="13"/>
  <c r="AD18" i="13"/>
  <c r="AZ18" i="13" s="1"/>
  <c r="AW75" i="13"/>
  <c r="AE91" i="13"/>
  <c r="AY10" i="13"/>
  <c r="AW66" i="13"/>
  <c r="AB25" i="13"/>
  <c r="AX36" i="13"/>
  <c r="AY100" i="13"/>
  <c r="AX61" i="13"/>
  <c r="AW39" i="13"/>
  <c r="AD53" i="13"/>
  <c r="AW57" i="13"/>
  <c r="AD102" i="13"/>
  <c r="AZ102" i="13" s="1"/>
  <c r="AX83" i="13"/>
  <c r="AB85" i="13"/>
  <c r="AW61" i="13"/>
  <c r="AD70" i="13"/>
  <c r="AE70" i="13" s="1"/>
  <c r="AX37" i="13"/>
  <c r="AX95" i="13"/>
  <c r="AC49" i="13"/>
  <c r="AZ86" i="13"/>
  <c r="AE86" i="13"/>
  <c r="AF86" i="13" s="1"/>
  <c r="AZ14" i="13"/>
  <c r="AE14" i="13"/>
  <c r="AF14" i="13" s="1"/>
  <c r="AZ60" i="13"/>
  <c r="AE60" i="13"/>
  <c r="AF60" i="13" s="1"/>
  <c r="AZ95" i="13"/>
  <c r="AE95" i="13"/>
  <c r="AE76" i="13"/>
  <c r="AZ26" i="13"/>
  <c r="AE26" i="13"/>
  <c r="AZ61" i="13"/>
  <c r="AE61" i="13"/>
  <c r="AG37" i="13"/>
  <c r="BB37" i="13"/>
  <c r="AZ21" i="13"/>
  <c r="AE21" i="13"/>
  <c r="AF21" i="13" s="1"/>
  <c r="AB89" i="13"/>
  <c r="AW89" i="13"/>
  <c r="AZ24" i="13"/>
  <c r="AE24" i="13"/>
  <c r="AF24" i="13" s="1"/>
  <c r="BB16" i="13"/>
  <c r="AG16" i="13"/>
  <c r="AE55" i="13"/>
  <c r="AF55" i="13" s="1"/>
  <c r="AE38" i="13"/>
  <c r="AF38" i="13" s="1"/>
  <c r="AX94" i="13"/>
  <c r="AC94" i="13"/>
  <c r="AZ87" i="13"/>
  <c r="AE87" i="13"/>
  <c r="AX75" i="13"/>
  <c r="AC75" i="13"/>
  <c r="AC7" i="13"/>
  <c r="BC29" i="13"/>
  <c r="AH29" i="13"/>
  <c r="AZ43" i="13"/>
  <c r="AE43" i="13"/>
  <c r="AE102" i="13"/>
  <c r="AZ100" i="13"/>
  <c r="AE100" i="13"/>
  <c r="AY47" i="13"/>
  <c r="AD47" i="13"/>
  <c r="AE8" i="13"/>
  <c r="AF8" i="13" s="1"/>
  <c r="AX71" i="13"/>
  <c r="AC71" i="13"/>
  <c r="AE101" i="13"/>
  <c r="AX62" i="13"/>
  <c r="AC62" i="13"/>
  <c r="AZ68" i="13"/>
  <c r="AE68" i="13"/>
  <c r="AD28" i="13"/>
  <c r="AX31" i="13"/>
  <c r="AC31" i="13"/>
  <c r="AY67" i="13"/>
  <c r="AD67" i="13"/>
  <c r="AX97" i="13"/>
  <c r="AC97" i="13"/>
  <c r="AX82" i="13"/>
  <c r="AC82" i="13"/>
  <c r="AX65" i="13"/>
  <c r="AC65" i="13"/>
  <c r="AZ51" i="13"/>
  <c r="AE51" i="13"/>
  <c r="AC104" i="13"/>
  <c r="AW23" i="13"/>
  <c r="AB23" i="13"/>
  <c r="AX50" i="13"/>
  <c r="AC50" i="13"/>
  <c r="AX15" i="13"/>
  <c r="AC15" i="13"/>
  <c r="AD99" i="13"/>
  <c r="AE69" i="13"/>
  <c r="AD88" i="13"/>
  <c r="AE33" i="13"/>
  <c r="AC103" i="13"/>
  <c r="AZ10" i="13"/>
  <c r="AE10" i="13"/>
  <c r="AC56" i="13"/>
  <c r="AC39" i="13"/>
  <c r="AX57" i="13"/>
  <c r="AC57" i="13"/>
  <c r="AY36" i="13"/>
  <c r="AD36" i="13"/>
  <c r="AZ35" i="13"/>
  <c r="AE35" i="13"/>
  <c r="AE80" i="13"/>
  <c r="AX73" i="13"/>
  <c r="AC73" i="13"/>
  <c r="AB17" i="13"/>
  <c r="AC34" i="13"/>
  <c r="AC41" i="13"/>
  <c r="AC48" i="13"/>
  <c r="Z2" i="13"/>
  <c r="Z3" i="13" s="1"/>
  <c r="BA37" i="13"/>
  <c r="AZ37" i="13"/>
  <c r="BA16" i="13"/>
  <c r="AZ16" i="13"/>
  <c r="BA29" i="13"/>
  <c r="AZ29" i="13"/>
  <c r="AD5" i="13"/>
  <c r="AE5" i="13" s="1"/>
  <c r="AF79" i="13"/>
  <c r="AG79" i="13" s="1"/>
  <c r="AH79" i="13" s="1"/>
  <c r="AF92" i="13"/>
  <c r="AG92" i="13" s="1"/>
  <c r="AH92" i="13" s="1"/>
  <c r="BI91" i="25" l="1"/>
  <c r="BJ91" i="25"/>
  <c r="BI82" i="25"/>
  <c r="BI3" i="25" s="1"/>
  <c r="BJ82" i="25"/>
  <c r="BI96" i="25"/>
  <c r="BJ96" i="25"/>
  <c r="BI90" i="25"/>
  <c r="BJ90" i="25"/>
  <c r="BI86" i="25"/>
  <c r="BJ86" i="25"/>
  <c r="BJ3" i="25" s="1"/>
  <c r="BI97" i="25"/>
  <c r="BJ97" i="25"/>
  <c r="AW31" i="26"/>
  <c r="AW3" i="26" s="1"/>
  <c r="AB31" i="26"/>
  <c r="BB29" i="26"/>
  <c r="BC29" i="26"/>
  <c r="BB56" i="26"/>
  <c r="BC56" i="26"/>
  <c r="BB72" i="26"/>
  <c r="BC72" i="26"/>
  <c r="BB62" i="26"/>
  <c r="BC62" i="26"/>
  <c r="BV5" i="25"/>
  <c r="BK5" i="24"/>
  <c r="BB77" i="26"/>
  <c r="BC77" i="26"/>
  <c r="BE3" i="24"/>
  <c r="BC10" i="26"/>
  <c r="BD10" i="26"/>
  <c r="BB85" i="26"/>
  <c r="BC85" i="26"/>
  <c r="BL5" i="24"/>
  <c r="BB6" i="26"/>
  <c r="BC6" i="26"/>
  <c r="BC5" i="24"/>
  <c r="BC3" i="24" s="1"/>
  <c r="BB5" i="24"/>
  <c r="BB3" i="24" s="1"/>
  <c r="AF2" i="24"/>
  <c r="AF3" i="24" s="1"/>
  <c r="AZ21" i="25"/>
  <c r="BA21" i="25"/>
  <c r="BB30" i="26"/>
  <c r="BC30" i="26"/>
  <c r="BG5" i="24"/>
  <c r="BG3" i="24" s="1"/>
  <c r="AK2" i="24"/>
  <c r="AK3" i="24" s="1"/>
  <c r="BG5" i="26"/>
  <c r="BB5" i="26"/>
  <c r="BB59" i="26"/>
  <c r="BC59" i="26"/>
  <c r="AN31" i="24"/>
  <c r="BI31" i="24"/>
  <c r="BI3" i="24" s="1"/>
  <c r="BL3" i="23"/>
  <c r="BL5" i="26"/>
  <c r="BB91" i="26"/>
  <c r="BC91" i="26"/>
  <c r="BB39" i="26"/>
  <c r="BC39" i="26"/>
  <c r="AH2" i="24"/>
  <c r="AH3" i="24" s="1"/>
  <c r="BD5" i="24"/>
  <c r="BD3" i="24" s="1"/>
  <c r="BB79" i="26"/>
  <c r="BC79" i="26"/>
  <c r="AO5" i="25"/>
  <c r="AU31" i="25"/>
  <c r="AA31" i="25"/>
  <c r="AO25" i="25"/>
  <c r="BB47" i="26"/>
  <c r="BC47" i="26"/>
  <c r="BB102" i="26"/>
  <c r="BC102" i="26"/>
  <c r="BM3" i="19"/>
  <c r="BB43" i="26"/>
  <c r="BC43" i="26"/>
  <c r="BB67" i="26"/>
  <c r="BC67" i="26"/>
  <c r="BH5" i="24"/>
  <c r="BH3" i="24" s="1"/>
  <c r="BB66" i="26"/>
  <c r="BC66" i="26"/>
  <c r="BY5" i="24"/>
  <c r="BO5" i="24"/>
  <c r="BZ62" i="23"/>
  <c r="CA62" i="23" s="1"/>
  <c r="BO3" i="23"/>
  <c r="BA50" i="17"/>
  <c r="BA96" i="21"/>
  <c r="BZ47" i="23"/>
  <c r="CA47" i="23" s="1"/>
  <c r="BZ96" i="23"/>
  <c r="CA96" i="23" s="1"/>
  <c r="BZ32" i="23"/>
  <c r="CA32" i="23" s="1"/>
  <c r="BZ101" i="23"/>
  <c r="CA101" i="23" s="1"/>
  <c r="CE101" i="23" s="1"/>
  <c r="BZ87" i="23"/>
  <c r="CA87" i="23" s="1"/>
  <c r="CE87" i="23" s="1"/>
  <c r="BZ35" i="23"/>
  <c r="CA35" i="23" s="1"/>
  <c r="CD35" i="23" s="1"/>
  <c r="BZ70" i="23"/>
  <c r="CA70" i="23" s="1"/>
  <c r="CG70" i="23" s="1"/>
  <c r="BZ22" i="23"/>
  <c r="CA22" i="23" s="1"/>
  <c r="BZ99" i="23"/>
  <c r="CA99" i="23" s="1"/>
  <c r="BZ64" i="23"/>
  <c r="CA64" i="23" s="1"/>
  <c r="CG64" i="23" s="1"/>
  <c r="BZ91" i="23"/>
  <c r="CA91" i="23" s="1"/>
  <c r="BZ79" i="23"/>
  <c r="CA79" i="23" s="1"/>
  <c r="CG79" i="23" s="1"/>
  <c r="BZ25" i="23"/>
  <c r="CA25" i="23" s="1"/>
  <c r="CC25" i="23" s="1"/>
  <c r="CI25" i="23" s="1"/>
  <c r="BZ104" i="23"/>
  <c r="CA104" i="23" s="1"/>
  <c r="CC104" i="23" s="1"/>
  <c r="CI104" i="23" s="1"/>
  <c r="BZ31" i="23"/>
  <c r="CA31" i="23" s="1"/>
  <c r="CE31" i="23" s="1"/>
  <c r="BZ26" i="23"/>
  <c r="CA26" i="23" s="1"/>
  <c r="BC3" i="23"/>
  <c r="BZ28" i="23"/>
  <c r="CA28" i="23" s="1"/>
  <c r="CE28" i="23" s="1"/>
  <c r="BZ34" i="23"/>
  <c r="CA34" i="23" s="1"/>
  <c r="CD34" i="23" s="1"/>
  <c r="CD70" i="23"/>
  <c r="CF70" i="23"/>
  <c r="BM5" i="23"/>
  <c r="AQ2" i="23"/>
  <c r="AQ3" i="23" s="1"/>
  <c r="CF26" i="23"/>
  <c r="CD26" i="23"/>
  <c r="CG26" i="23"/>
  <c r="CE26" i="23"/>
  <c r="CC26" i="23"/>
  <c r="CI26" i="23" s="1"/>
  <c r="BZ84" i="23"/>
  <c r="CA84" i="23" s="1"/>
  <c r="BZ40" i="23"/>
  <c r="CA40" i="23" s="1"/>
  <c r="BZ100" i="23"/>
  <c r="CA100" i="23" s="1"/>
  <c r="BZ54" i="23"/>
  <c r="CA54" i="23" s="1"/>
  <c r="BZ15" i="23"/>
  <c r="CA15" i="23" s="1"/>
  <c r="BZ52" i="23"/>
  <c r="CA52" i="23" s="1"/>
  <c r="BZ83" i="23"/>
  <c r="CA83" i="23" s="1"/>
  <c r="CC96" i="23"/>
  <c r="CI96" i="23" s="1"/>
  <c r="CD96" i="23"/>
  <c r="CF96" i="23"/>
  <c r="CE96" i="23"/>
  <c r="CG96" i="23"/>
  <c r="CG31" i="23"/>
  <c r="CC31" i="23"/>
  <c r="CI31" i="23" s="1"/>
  <c r="CF31" i="23"/>
  <c r="CD31" i="23"/>
  <c r="CG62" i="23"/>
  <c r="CF62" i="23"/>
  <c r="CE62" i="23"/>
  <c r="CD62" i="23"/>
  <c r="CC62" i="23"/>
  <c r="CI62" i="23" s="1"/>
  <c r="CC79" i="23"/>
  <c r="CI79" i="23" s="1"/>
  <c r="CE22" i="23"/>
  <c r="CC22" i="23"/>
  <c r="CI22" i="23" s="1"/>
  <c r="CG22" i="23"/>
  <c r="CD22" i="23"/>
  <c r="CF22" i="23"/>
  <c r="CD47" i="23"/>
  <c r="CC47" i="23"/>
  <c r="CI47" i="23" s="1"/>
  <c r="CF47" i="23"/>
  <c r="CE47" i="23"/>
  <c r="CG47" i="23"/>
  <c r="BZ102" i="23"/>
  <c r="CA102" i="23" s="1"/>
  <c r="BZ18" i="23"/>
  <c r="CA18" i="23" s="1"/>
  <c r="BZ21" i="23"/>
  <c r="CA21" i="23" s="1"/>
  <c r="BB5" i="23"/>
  <c r="BB3" i="23" s="1"/>
  <c r="AF2" i="23"/>
  <c r="AF3" i="23" s="1"/>
  <c r="BZ56" i="23"/>
  <c r="CA56" i="23" s="1"/>
  <c r="BZ37" i="23"/>
  <c r="CA37" i="23" s="1"/>
  <c r="BZ33" i="23"/>
  <c r="CA33" i="23" s="1"/>
  <c r="BZ72" i="23"/>
  <c r="CA72" i="23" s="1"/>
  <c r="BZ6" i="23"/>
  <c r="CA6" i="23" s="1"/>
  <c r="BZ53" i="23"/>
  <c r="CA53" i="23" s="1"/>
  <c r="BZ68" i="23"/>
  <c r="CA68" i="23" s="1"/>
  <c r="BZ16" i="23"/>
  <c r="CA16" i="23" s="1"/>
  <c r="BZ81" i="23"/>
  <c r="CA81" i="23" s="1"/>
  <c r="BZ23" i="23"/>
  <c r="CA23" i="23" s="1"/>
  <c r="BZ74" i="23"/>
  <c r="CA74" i="23" s="1"/>
  <c r="BZ44" i="23"/>
  <c r="CA44" i="23" s="1"/>
  <c r="BZ10" i="23"/>
  <c r="CA10" i="23" s="1"/>
  <c r="BZ55" i="23"/>
  <c r="CA55" i="23" s="1"/>
  <c r="BZ86" i="23"/>
  <c r="CA86" i="23" s="1"/>
  <c r="BZ58" i="23"/>
  <c r="CA58" i="23" s="1"/>
  <c r="BZ12" i="23"/>
  <c r="CA12" i="23" s="1"/>
  <c r="BZ59" i="23"/>
  <c r="CA59" i="23" s="1"/>
  <c r="CF34" i="23"/>
  <c r="CG34" i="23"/>
  <c r="CC34" i="23"/>
  <c r="CI34" i="23" s="1"/>
  <c r="CE34" i="23"/>
  <c r="BZ98" i="23"/>
  <c r="CA98" i="23" s="1"/>
  <c r="BZ60" i="23"/>
  <c r="CA60" i="23" s="1"/>
  <c r="BZ24" i="23"/>
  <c r="CA24" i="23" s="1"/>
  <c r="BZ8" i="23"/>
  <c r="CA8" i="23" s="1"/>
  <c r="BZ45" i="23"/>
  <c r="CA45" i="23" s="1"/>
  <c r="BZ85" i="23"/>
  <c r="CA85" i="23" s="1"/>
  <c r="CE35" i="23"/>
  <c r="BZ39" i="23"/>
  <c r="CA39" i="23" s="1"/>
  <c r="BZ95" i="23"/>
  <c r="CA95" i="23" s="1"/>
  <c r="BZ67" i="23"/>
  <c r="CA67" i="23" s="1"/>
  <c r="BZ51" i="23"/>
  <c r="CA51" i="23" s="1"/>
  <c r="BZ19" i="23"/>
  <c r="CA19" i="23" s="1"/>
  <c r="BZ65" i="23"/>
  <c r="CA65" i="23" s="1"/>
  <c r="BZ66" i="23"/>
  <c r="CA66" i="23" s="1"/>
  <c r="BZ89" i="23"/>
  <c r="CA89" i="23" s="1"/>
  <c r="BZ17" i="23"/>
  <c r="CA17" i="23" s="1"/>
  <c r="BZ46" i="23"/>
  <c r="CA46" i="23" s="1"/>
  <c r="BZ97" i="23"/>
  <c r="CA97" i="23" s="1"/>
  <c r="BZ61" i="23"/>
  <c r="CA61" i="23" s="1"/>
  <c r="BZ75" i="23"/>
  <c r="CA75" i="23" s="1"/>
  <c r="BZ36" i="23"/>
  <c r="CA36" i="23" s="1"/>
  <c r="BZ71" i="23"/>
  <c r="CA71" i="23" s="1"/>
  <c r="BZ49" i="23"/>
  <c r="CA49" i="23" s="1"/>
  <c r="BN5" i="23"/>
  <c r="BZ77" i="23"/>
  <c r="CA77" i="23" s="1"/>
  <c r="BZ94" i="23"/>
  <c r="CA94" i="23" s="1"/>
  <c r="BZ50" i="23"/>
  <c r="CA50" i="23" s="1"/>
  <c r="BZ76" i="23"/>
  <c r="CA76" i="23" s="1"/>
  <c r="BZ93" i="23"/>
  <c r="CA93" i="23" s="1"/>
  <c r="BZ88" i="23"/>
  <c r="CA88" i="23" s="1"/>
  <c r="BZ29" i="23"/>
  <c r="CA29" i="23" s="1"/>
  <c r="BZ7" i="23"/>
  <c r="CA7" i="23" s="1"/>
  <c r="BZ43" i="23"/>
  <c r="CA43" i="23" s="1"/>
  <c r="BZ90" i="23"/>
  <c r="CA90" i="23" s="1"/>
  <c r="BZ69" i="23"/>
  <c r="CA69" i="23" s="1"/>
  <c r="CD64" i="23"/>
  <c r="CG91" i="23"/>
  <c r="CD91" i="23"/>
  <c r="CC91" i="23"/>
  <c r="CI91" i="23" s="1"/>
  <c r="CE91" i="23"/>
  <c r="CF91" i="23"/>
  <c r="CG32" i="23"/>
  <c r="CF32" i="23"/>
  <c r="CE32" i="23"/>
  <c r="CD32" i="23"/>
  <c r="CC32" i="23"/>
  <c r="CI32" i="23" s="1"/>
  <c r="CG25" i="23"/>
  <c r="CD25" i="23"/>
  <c r="CE25" i="23"/>
  <c r="CG99" i="23"/>
  <c r="CF99" i="23"/>
  <c r="CE99" i="23"/>
  <c r="CD99" i="23"/>
  <c r="CC99" i="23"/>
  <c r="CI99" i="23" s="1"/>
  <c r="BZ38" i="23"/>
  <c r="CA38" i="23" s="1"/>
  <c r="BZ63" i="23"/>
  <c r="CA63" i="23" s="1"/>
  <c r="BZ9" i="23"/>
  <c r="CA9" i="23" s="1"/>
  <c r="BZ73" i="23"/>
  <c r="CA73" i="23" s="1"/>
  <c r="BM20" i="23"/>
  <c r="BN20" i="23"/>
  <c r="BZ42" i="23"/>
  <c r="CA42" i="23" s="1"/>
  <c r="BZ78" i="23"/>
  <c r="CA78" i="23" s="1"/>
  <c r="BZ20" i="23"/>
  <c r="CA20" i="23" s="1"/>
  <c r="BZ80" i="23"/>
  <c r="CA80" i="23" s="1"/>
  <c r="BZ30" i="23"/>
  <c r="CA30" i="23" s="1"/>
  <c r="CG101" i="23"/>
  <c r="CD101" i="23"/>
  <c r="CC101" i="23"/>
  <c r="CI101" i="23" s="1"/>
  <c r="CF101" i="23"/>
  <c r="BZ27" i="23"/>
  <c r="CA27" i="23" s="1"/>
  <c r="BZ57" i="23"/>
  <c r="CA57" i="23" s="1"/>
  <c r="BZ103" i="23"/>
  <c r="CA103" i="23" s="1"/>
  <c r="BZ48" i="23"/>
  <c r="CA48" i="23" s="1"/>
  <c r="BZ5" i="23"/>
  <c r="CA5" i="23" s="1"/>
  <c r="BZ14" i="23"/>
  <c r="CA14" i="23" s="1"/>
  <c r="BZ11" i="23"/>
  <c r="CA11" i="23" s="1"/>
  <c r="BH5" i="23"/>
  <c r="BH3" i="23" s="1"/>
  <c r="AL2" i="23"/>
  <c r="AL3" i="23" s="1"/>
  <c r="BZ82" i="23"/>
  <c r="CA82" i="23" s="1"/>
  <c r="BI58" i="23"/>
  <c r="BI3" i="23" s="1"/>
  <c r="BJ58" i="23"/>
  <c r="BJ3" i="23" s="1"/>
  <c r="BZ92" i="23"/>
  <c r="CA92" i="23" s="1"/>
  <c r="BZ41" i="23"/>
  <c r="CA41" i="23" s="1"/>
  <c r="BZ13" i="23"/>
  <c r="CA13" i="23" s="1"/>
  <c r="AE85" i="21"/>
  <c r="BA85" i="21" s="1"/>
  <c r="AF96" i="21"/>
  <c r="AE87" i="21"/>
  <c r="BA87" i="21" s="1"/>
  <c r="AF85" i="21"/>
  <c r="AE56" i="21"/>
  <c r="BB94" i="21"/>
  <c r="AE104" i="21"/>
  <c r="BA104" i="21" s="1"/>
  <c r="AZ15" i="21"/>
  <c r="AE95" i="21"/>
  <c r="BA95" i="21" s="1"/>
  <c r="BK3" i="19"/>
  <c r="BZ68" i="20"/>
  <c r="CA68" i="20" s="1"/>
  <c r="CD68" i="20" s="1"/>
  <c r="AV3" i="21"/>
  <c r="AE75" i="21"/>
  <c r="AW3" i="19"/>
  <c r="BZ69" i="20"/>
  <c r="CA69" i="20" s="1"/>
  <c r="AE20" i="21"/>
  <c r="BA20" i="21" s="1"/>
  <c r="AZ82" i="21"/>
  <c r="AF79" i="21"/>
  <c r="AG79" i="21" s="1"/>
  <c r="AF104" i="21"/>
  <c r="BB104" i="21" s="1"/>
  <c r="AD2" i="17"/>
  <c r="AD3" i="17" s="1"/>
  <c r="AE21" i="21"/>
  <c r="BA21" i="21" s="1"/>
  <c r="AE62" i="21"/>
  <c r="BA62" i="21" s="1"/>
  <c r="AZ16" i="21"/>
  <c r="AE16" i="21"/>
  <c r="BZ11" i="19"/>
  <c r="CA11" i="19" s="1"/>
  <c r="BG3" i="19"/>
  <c r="BL3" i="19"/>
  <c r="BZ16" i="20"/>
  <c r="CA16" i="20" s="1"/>
  <c r="CD16" i="20" s="1"/>
  <c r="AZ103" i="21"/>
  <c r="AE103" i="21"/>
  <c r="AW3" i="18"/>
  <c r="BZ8" i="19"/>
  <c r="CA8" i="19" s="1"/>
  <c r="CG8" i="19" s="1"/>
  <c r="BZ40" i="20"/>
  <c r="CA40" i="20" s="1"/>
  <c r="AK2" i="20"/>
  <c r="AK3" i="20" s="1"/>
  <c r="AZ9" i="21"/>
  <c r="AE9" i="21"/>
  <c r="BZ7" i="19"/>
  <c r="CA7" i="19" s="1"/>
  <c r="CF7" i="19" s="1"/>
  <c r="AZ46" i="21"/>
  <c r="AE46" i="21"/>
  <c r="AZ37" i="21"/>
  <c r="AE37" i="21"/>
  <c r="AM2" i="19"/>
  <c r="AM3" i="19" s="1"/>
  <c r="AF95" i="21"/>
  <c r="BB95" i="21" s="1"/>
  <c r="BO3" i="20"/>
  <c r="AZ84" i="21"/>
  <c r="AE84" i="21"/>
  <c r="AO2" i="20"/>
  <c r="AO3" i="20" s="1"/>
  <c r="AZ48" i="21"/>
  <c r="AE48" i="21"/>
  <c r="BZ22" i="19"/>
  <c r="CA22" i="19" s="1"/>
  <c r="CD22" i="19" s="1"/>
  <c r="BZ11" i="20"/>
  <c r="CA11" i="20" s="1"/>
  <c r="BZ84" i="20"/>
  <c r="CA84" i="20" s="1"/>
  <c r="AZ22" i="21"/>
  <c r="AE22" i="21"/>
  <c r="AP86" i="20"/>
  <c r="BK86" i="20"/>
  <c r="BZ99" i="20"/>
  <c r="CA99" i="20" s="1"/>
  <c r="BZ70" i="20"/>
  <c r="CA70" i="20" s="1"/>
  <c r="BM53" i="20"/>
  <c r="BL53" i="20"/>
  <c r="AE101" i="21"/>
  <c r="AZ101" i="21"/>
  <c r="BL51" i="20"/>
  <c r="BM51" i="20"/>
  <c r="AF39" i="21"/>
  <c r="BA39" i="21"/>
  <c r="AZ60" i="21"/>
  <c r="AE60" i="21"/>
  <c r="BL42" i="20"/>
  <c r="BM42" i="20"/>
  <c r="BG97" i="20"/>
  <c r="BH97" i="20"/>
  <c r="BZ75" i="20"/>
  <c r="CA75" i="20" s="1"/>
  <c r="BA91" i="21"/>
  <c r="AF91" i="21"/>
  <c r="BM25" i="20"/>
  <c r="BL25" i="20"/>
  <c r="BG29" i="20"/>
  <c r="BH29" i="20"/>
  <c r="BZ24" i="20"/>
  <c r="CA24" i="20" s="1"/>
  <c r="BZ18" i="20"/>
  <c r="CA18" i="20" s="1"/>
  <c r="BB78" i="21"/>
  <c r="AG78" i="21"/>
  <c r="BA92" i="21"/>
  <c r="AF92" i="21"/>
  <c r="BZ82" i="20"/>
  <c r="CA82" i="20" s="1"/>
  <c r="BL20" i="20"/>
  <c r="BM20" i="20"/>
  <c r="BB24" i="21"/>
  <c r="AG24" i="21"/>
  <c r="BZ43" i="20"/>
  <c r="CA43" i="20" s="1"/>
  <c r="BZ52" i="20"/>
  <c r="CA52" i="20" s="1"/>
  <c r="BZ21" i="20"/>
  <c r="CA21" i="20" s="1"/>
  <c r="BG65" i="20"/>
  <c r="BH65" i="20"/>
  <c r="AZ97" i="21"/>
  <c r="AE97" i="21"/>
  <c r="AF66" i="21"/>
  <c r="BA66" i="21"/>
  <c r="BM13" i="20"/>
  <c r="BL13" i="20"/>
  <c r="AP64" i="20"/>
  <c r="BK64" i="20"/>
  <c r="BA30" i="21"/>
  <c r="AF30" i="21"/>
  <c r="BZ98" i="20"/>
  <c r="CA98" i="20" s="1"/>
  <c r="BZ8" i="20"/>
  <c r="CA8" i="20" s="1"/>
  <c r="BZ92" i="20"/>
  <c r="CA92" i="20" s="1"/>
  <c r="BA57" i="21"/>
  <c r="AF57" i="21"/>
  <c r="BJ54" i="20"/>
  <c r="BK54" i="20"/>
  <c r="BZ62" i="20"/>
  <c r="CA62" i="20" s="1"/>
  <c r="BZ94" i="20"/>
  <c r="CA94" i="20" s="1"/>
  <c r="BZ93" i="20"/>
  <c r="CA93" i="20" s="1"/>
  <c r="BG100" i="20"/>
  <c r="BH100" i="20"/>
  <c r="AF62" i="21"/>
  <c r="BZ49" i="20"/>
  <c r="CA49" i="20" s="1"/>
  <c r="BZ78" i="20"/>
  <c r="CA78" i="20" s="1"/>
  <c r="BG80" i="20"/>
  <c r="BH80" i="20"/>
  <c r="BZ17" i="20"/>
  <c r="CA17" i="20" s="1"/>
  <c r="BZ44" i="20"/>
  <c r="CA44" i="20" s="1"/>
  <c r="AZ88" i="21"/>
  <c r="AE88" i="21"/>
  <c r="BM30" i="20"/>
  <c r="BL30" i="20"/>
  <c r="AZ73" i="21"/>
  <c r="AE73" i="21"/>
  <c r="BG66" i="20"/>
  <c r="BH66" i="20"/>
  <c r="AF26" i="21"/>
  <c r="BA26" i="21"/>
  <c r="AZ80" i="21"/>
  <c r="AE80" i="21"/>
  <c r="BB5" i="20"/>
  <c r="BB3" i="20" s="1"/>
  <c r="AF2" i="20"/>
  <c r="AF3" i="20" s="1"/>
  <c r="AZ41" i="21"/>
  <c r="AE41" i="21"/>
  <c r="BZ71" i="20"/>
  <c r="CA71" i="20" s="1"/>
  <c r="AE71" i="21"/>
  <c r="AZ71" i="21"/>
  <c r="BA65" i="21"/>
  <c r="AF65" i="21"/>
  <c r="AZ38" i="21"/>
  <c r="AE38" i="21"/>
  <c r="BA76" i="21"/>
  <c r="AF76" i="21"/>
  <c r="AH94" i="21"/>
  <c r="BC94" i="21"/>
  <c r="BZ91" i="20"/>
  <c r="CA91" i="20" s="1"/>
  <c r="BZ34" i="20"/>
  <c r="CA34" i="20" s="1"/>
  <c r="BZ87" i="20"/>
  <c r="CA87" i="20" s="1"/>
  <c r="AF67" i="21"/>
  <c r="BA67" i="21"/>
  <c r="BZ79" i="20"/>
  <c r="CA79" i="20" s="1"/>
  <c r="BM103" i="20"/>
  <c r="BL103" i="20"/>
  <c r="AP47" i="20"/>
  <c r="BK47" i="20"/>
  <c r="AE13" i="21"/>
  <c r="AZ13" i="21"/>
  <c r="BZ10" i="20"/>
  <c r="CA10" i="20" s="1"/>
  <c r="BZ56" i="20"/>
  <c r="CA56" i="20" s="1"/>
  <c r="AZ51" i="21"/>
  <c r="AE51" i="21"/>
  <c r="AG98" i="21"/>
  <c r="BB98" i="21"/>
  <c r="AZ18" i="21"/>
  <c r="AE18" i="21"/>
  <c r="BG67" i="20"/>
  <c r="BH67" i="20"/>
  <c r="BG18" i="20"/>
  <c r="BH18" i="20"/>
  <c r="AE35" i="21"/>
  <c r="AZ35" i="21"/>
  <c r="AZ10" i="21"/>
  <c r="AE10" i="21"/>
  <c r="BZ37" i="20"/>
  <c r="CA37" i="20" s="1"/>
  <c r="BZ41" i="20"/>
  <c r="CA41" i="20" s="1"/>
  <c r="BZ77" i="20"/>
  <c r="CA77" i="20" s="1"/>
  <c r="AF82" i="21"/>
  <c r="BA82" i="21"/>
  <c r="AF17" i="21"/>
  <c r="BA17" i="21"/>
  <c r="BZ90" i="20"/>
  <c r="CA90" i="20" s="1"/>
  <c r="AP26" i="20"/>
  <c r="BK26" i="20"/>
  <c r="AP83" i="20"/>
  <c r="BK83" i="20"/>
  <c r="AE27" i="21"/>
  <c r="AZ27" i="21"/>
  <c r="BG36" i="20"/>
  <c r="BH36" i="20"/>
  <c r="AZ99" i="21"/>
  <c r="AE99" i="21"/>
  <c r="AF58" i="21"/>
  <c r="BA58" i="21"/>
  <c r="BD3" i="17"/>
  <c r="BZ12" i="20"/>
  <c r="CA12" i="20" s="1"/>
  <c r="BZ54" i="20"/>
  <c r="CA54" i="20" s="1"/>
  <c r="BZ32" i="20"/>
  <c r="CA32" i="20" s="1"/>
  <c r="BM27" i="20"/>
  <c r="BL27" i="20"/>
  <c r="BZ13" i="20"/>
  <c r="CA13" i="20" s="1"/>
  <c r="BZ5" i="20"/>
  <c r="CA5" i="20" s="1"/>
  <c r="BZ73" i="20"/>
  <c r="CA73" i="20" s="1"/>
  <c r="BZ50" i="20"/>
  <c r="CA50" i="20" s="1"/>
  <c r="BZ101" i="20"/>
  <c r="CA101" i="20" s="1"/>
  <c r="BZ39" i="20"/>
  <c r="CA39" i="20" s="1"/>
  <c r="BA43" i="21"/>
  <c r="AF43" i="21"/>
  <c r="AN2" i="20"/>
  <c r="AN3" i="20" s="1"/>
  <c r="BJ15" i="20"/>
  <c r="BJ3" i="20" s="1"/>
  <c r="BK15" i="20"/>
  <c r="BL5" i="20"/>
  <c r="BZ60" i="20"/>
  <c r="CA60" i="20" s="1"/>
  <c r="BL34" i="20"/>
  <c r="BM34" i="20"/>
  <c r="BL98" i="20"/>
  <c r="BM98" i="20"/>
  <c r="BZ65" i="20"/>
  <c r="CA65" i="20" s="1"/>
  <c r="AF72" i="21"/>
  <c r="BA72" i="21"/>
  <c r="BZ29" i="20"/>
  <c r="CA29" i="20" s="1"/>
  <c r="AF15" i="21"/>
  <c r="BA15" i="21"/>
  <c r="AZ83" i="21"/>
  <c r="AE83" i="21"/>
  <c r="AG95" i="21"/>
  <c r="AP22" i="20"/>
  <c r="BK22" i="20"/>
  <c r="BZ76" i="20"/>
  <c r="CA76" i="20" s="1"/>
  <c r="BZ58" i="20"/>
  <c r="CA58" i="20" s="1"/>
  <c r="AE32" i="21"/>
  <c r="AZ32" i="21"/>
  <c r="AF7" i="21"/>
  <c r="BA7" i="21"/>
  <c r="BZ74" i="20"/>
  <c r="CA74" i="20" s="1"/>
  <c r="BM92" i="20"/>
  <c r="BL92" i="20"/>
  <c r="AF59" i="21"/>
  <c r="BA59" i="21"/>
  <c r="BZ63" i="20"/>
  <c r="CA63" i="20" s="1"/>
  <c r="BD3" i="20"/>
  <c r="BZ36" i="20"/>
  <c r="CA36" i="20" s="1"/>
  <c r="AZ11" i="21"/>
  <c r="AE11" i="21"/>
  <c r="AF42" i="21"/>
  <c r="BA42" i="21"/>
  <c r="AG104" i="21"/>
  <c r="AF63" i="21"/>
  <c r="BA63" i="21"/>
  <c r="BA90" i="21"/>
  <c r="AF90" i="21"/>
  <c r="BB96" i="21"/>
  <c r="AG96" i="21"/>
  <c r="AZ29" i="21"/>
  <c r="AE29" i="21"/>
  <c r="BZ23" i="20"/>
  <c r="CA23" i="20" s="1"/>
  <c r="AZ53" i="21"/>
  <c r="AE53" i="21"/>
  <c r="BZ85" i="20"/>
  <c r="CA85" i="20" s="1"/>
  <c r="BZ48" i="20"/>
  <c r="CA48" i="20" s="1"/>
  <c r="BL50" i="20"/>
  <c r="BM50" i="20"/>
  <c r="BL46" i="20"/>
  <c r="BM46" i="20"/>
  <c r="BA23" i="21"/>
  <c r="AF23" i="21"/>
  <c r="BL72" i="20"/>
  <c r="BM72" i="20"/>
  <c r="BZ28" i="20"/>
  <c r="CA28" i="20" s="1"/>
  <c r="BZ100" i="20"/>
  <c r="CA100" i="20" s="1"/>
  <c r="AE6" i="21"/>
  <c r="AZ6" i="21"/>
  <c r="BZ30" i="20"/>
  <c r="CA30" i="20" s="1"/>
  <c r="BZ61" i="20"/>
  <c r="CA61" i="20" s="1"/>
  <c r="AF44" i="21"/>
  <c r="BA44" i="21"/>
  <c r="BC3" i="20"/>
  <c r="BL49" i="20"/>
  <c r="BM49" i="20"/>
  <c r="BZ31" i="20"/>
  <c r="CA31" i="20" s="1"/>
  <c r="BZ42" i="20"/>
  <c r="CA42" i="20" s="1"/>
  <c r="BZ59" i="20"/>
  <c r="CA59" i="20" s="1"/>
  <c r="BZ7" i="20"/>
  <c r="CA7" i="20" s="1"/>
  <c r="BB14" i="21"/>
  <c r="AG14" i="21"/>
  <c r="BM32" i="20"/>
  <c r="BL32" i="20"/>
  <c r="BM37" i="20"/>
  <c r="BL37" i="20"/>
  <c r="BZ38" i="20"/>
  <c r="CA38" i="20" s="1"/>
  <c r="BA31" i="21"/>
  <c r="AF31" i="21"/>
  <c r="BZ86" i="20"/>
  <c r="CA86" i="20" s="1"/>
  <c r="AE12" i="21"/>
  <c r="AZ12" i="21"/>
  <c r="BH5" i="20"/>
  <c r="AL2" i="20"/>
  <c r="AL3" i="20" s="1"/>
  <c r="BZ81" i="20"/>
  <c r="CA81" i="20" s="1"/>
  <c r="BZ35" i="20"/>
  <c r="CA35" i="20" s="1"/>
  <c r="BE3" i="20"/>
  <c r="BZ55" i="20"/>
  <c r="CA55" i="20" s="1"/>
  <c r="AF20" i="21"/>
  <c r="BA50" i="21"/>
  <c r="AF50" i="21"/>
  <c r="AZ47" i="21"/>
  <c r="AE47" i="21"/>
  <c r="BA19" i="21"/>
  <c r="AF19" i="21"/>
  <c r="BL73" i="20"/>
  <c r="BM73" i="20"/>
  <c r="CF69" i="20"/>
  <c r="CE69" i="20"/>
  <c r="CD69" i="20"/>
  <c r="CC69" i="20"/>
  <c r="CI69" i="20" s="1"/>
  <c r="CG69" i="20"/>
  <c r="CF68" i="20"/>
  <c r="BZ27" i="20"/>
  <c r="CA27" i="20" s="1"/>
  <c r="AE68" i="21"/>
  <c r="AZ68" i="21"/>
  <c r="BZ25" i="20"/>
  <c r="CA25" i="20" s="1"/>
  <c r="BZ6" i="20"/>
  <c r="CA6" i="20" s="1"/>
  <c r="BZ53" i="20"/>
  <c r="CA53" i="20" s="1"/>
  <c r="BZ80" i="20"/>
  <c r="CA80" i="20" s="1"/>
  <c r="BL93" i="20"/>
  <c r="BM93" i="20"/>
  <c r="AZ86" i="21"/>
  <c r="AE86" i="21"/>
  <c r="BZ83" i="20"/>
  <c r="CA83" i="20" s="1"/>
  <c r="BZ102" i="20"/>
  <c r="CA102" i="20" s="1"/>
  <c r="AZ69" i="21"/>
  <c r="AE69" i="21"/>
  <c r="AY3" i="21"/>
  <c r="BZ47" i="20"/>
  <c r="CA47" i="20" s="1"/>
  <c r="BG70" i="20"/>
  <c r="BH70" i="20"/>
  <c r="AZ40" i="21"/>
  <c r="AE40" i="21"/>
  <c r="AF8" i="21"/>
  <c r="BA8" i="21"/>
  <c r="BG72" i="20"/>
  <c r="BH72" i="20"/>
  <c r="AE70" i="21"/>
  <c r="AZ70" i="21"/>
  <c r="AZ74" i="21"/>
  <c r="AE74" i="21"/>
  <c r="AG85" i="21"/>
  <c r="BB85" i="21"/>
  <c r="BA25" i="21"/>
  <c r="AF25" i="21"/>
  <c r="BB79" i="21"/>
  <c r="AE45" i="21"/>
  <c r="AZ45" i="21"/>
  <c r="CE40" i="20"/>
  <c r="CC40" i="20"/>
  <c r="CI40" i="20" s="1"/>
  <c r="CF40" i="20"/>
  <c r="CD40" i="20"/>
  <c r="CG40" i="20"/>
  <c r="BA28" i="21"/>
  <c r="AF28" i="21"/>
  <c r="BZ22" i="20"/>
  <c r="CA22" i="20" s="1"/>
  <c r="BZ26" i="20"/>
  <c r="CA26" i="20" s="1"/>
  <c r="BZ97" i="20"/>
  <c r="CA97" i="20" s="1"/>
  <c r="BZ64" i="20"/>
  <c r="CA64" i="20" s="1"/>
  <c r="BG24" i="20"/>
  <c r="BH24" i="20"/>
  <c r="BG15" i="20"/>
  <c r="BH15" i="20"/>
  <c r="BN5" i="20"/>
  <c r="AR2" i="20"/>
  <c r="AR3" i="20" s="1"/>
  <c r="BM45" i="20"/>
  <c r="BL45" i="20"/>
  <c r="BG71" i="20"/>
  <c r="BH71" i="20"/>
  <c r="BG40" i="20"/>
  <c r="BH40" i="20"/>
  <c r="BZ20" i="20"/>
  <c r="CA20" i="20" s="1"/>
  <c r="BA52" i="21"/>
  <c r="AF52" i="21"/>
  <c r="BZ19" i="20"/>
  <c r="CA19" i="20" s="1"/>
  <c r="BZ14" i="20"/>
  <c r="CA14" i="20" s="1"/>
  <c r="BZ96" i="20"/>
  <c r="CA96" i="20" s="1"/>
  <c r="BZ103" i="20"/>
  <c r="CA103" i="20" s="1"/>
  <c r="BZ72" i="20"/>
  <c r="CA72" i="20" s="1"/>
  <c r="BG33" i="20"/>
  <c r="BH33" i="20"/>
  <c r="AP87" i="20"/>
  <c r="BK87" i="20"/>
  <c r="BM10" i="20"/>
  <c r="BL10" i="20"/>
  <c r="BZ104" i="20"/>
  <c r="CA104" i="20" s="1"/>
  <c r="BZ15" i="20"/>
  <c r="CA15" i="20" s="1"/>
  <c r="BG69" i="20"/>
  <c r="BH69" i="20"/>
  <c r="BZ95" i="20"/>
  <c r="CA95" i="20" s="1"/>
  <c r="BI5" i="20"/>
  <c r="BI3" i="20" s="1"/>
  <c r="BG32" i="20"/>
  <c r="BH32" i="20"/>
  <c r="BZ51" i="20"/>
  <c r="CA51" i="20" s="1"/>
  <c r="BF3" i="20"/>
  <c r="AG33" i="21"/>
  <c r="BB33" i="21"/>
  <c r="BA55" i="21"/>
  <c r="AF55" i="21"/>
  <c r="AF77" i="21"/>
  <c r="BA77" i="21"/>
  <c r="BZ14" i="19"/>
  <c r="CA14" i="19" s="1"/>
  <c r="BM70" i="20"/>
  <c r="BL70" i="20"/>
  <c r="BZ88" i="20"/>
  <c r="CA88" i="20" s="1"/>
  <c r="BZ9" i="20"/>
  <c r="CA9" i="20" s="1"/>
  <c r="AP102" i="20"/>
  <c r="BK102" i="20"/>
  <c r="BZ89" i="20"/>
  <c r="CA89" i="20" s="1"/>
  <c r="AE64" i="21"/>
  <c r="AZ64" i="21"/>
  <c r="BZ46" i="20"/>
  <c r="CA46" i="20" s="1"/>
  <c r="BZ67" i="20"/>
  <c r="CA67" i="20" s="1"/>
  <c r="AZ5" i="21"/>
  <c r="AD2" i="21"/>
  <c r="AD3" i="21" s="1"/>
  <c r="AE5" i="21"/>
  <c r="AF100" i="21"/>
  <c r="BA100" i="21"/>
  <c r="BA56" i="21"/>
  <c r="AF56" i="21"/>
  <c r="AE49" i="21"/>
  <c r="AZ49" i="21"/>
  <c r="BM54" i="20"/>
  <c r="BN54" i="20"/>
  <c r="BM56" i="20"/>
  <c r="BL56" i="20"/>
  <c r="BB93" i="21"/>
  <c r="AG93" i="21"/>
  <c r="BZ33" i="20"/>
  <c r="CA33" i="20" s="1"/>
  <c r="AW3" i="21"/>
  <c r="BZ57" i="20"/>
  <c r="CA57" i="20" s="1"/>
  <c r="BZ66" i="20"/>
  <c r="CA66" i="20" s="1"/>
  <c r="BA89" i="21"/>
  <c r="AF89" i="21"/>
  <c r="BG28" i="20"/>
  <c r="BH28" i="20"/>
  <c r="BG39" i="20"/>
  <c r="BH39" i="20"/>
  <c r="BZ45" i="20"/>
  <c r="CA45" i="20" s="1"/>
  <c r="BG95" i="20"/>
  <c r="BH95" i="20"/>
  <c r="AF34" i="21"/>
  <c r="BA34" i="21"/>
  <c r="AF54" i="21"/>
  <c r="BA54" i="21"/>
  <c r="AE61" i="21"/>
  <c r="AZ61" i="21"/>
  <c r="AZ36" i="21"/>
  <c r="AE36" i="21"/>
  <c r="AF87" i="21"/>
  <c r="AZ102" i="21"/>
  <c r="AE102" i="21"/>
  <c r="BA81" i="21"/>
  <c r="AF81" i="21"/>
  <c r="BZ60" i="19"/>
  <c r="CA60" i="19" s="1"/>
  <c r="CD60" i="19" s="1"/>
  <c r="BZ91" i="19"/>
  <c r="CA91" i="19" s="1"/>
  <c r="CE91" i="19" s="1"/>
  <c r="BZ77" i="19"/>
  <c r="CA77" i="19" s="1"/>
  <c r="CD77" i="19" s="1"/>
  <c r="BZ87" i="19"/>
  <c r="CA87" i="19" s="1"/>
  <c r="CE87" i="19" s="1"/>
  <c r="AY22" i="18"/>
  <c r="AD22" i="18"/>
  <c r="BA34" i="18"/>
  <c r="AF34" i="18"/>
  <c r="BA102" i="18"/>
  <c r="AF102" i="18"/>
  <c r="AZ69" i="18"/>
  <c r="AE69" i="18"/>
  <c r="AZ48" i="18"/>
  <c r="AE48" i="18"/>
  <c r="BD5" i="19"/>
  <c r="BD3" i="19" s="1"/>
  <c r="BC5" i="19"/>
  <c r="AG2" i="19"/>
  <c r="AG3" i="19" s="1"/>
  <c r="BA80" i="18"/>
  <c r="AF80" i="18"/>
  <c r="AY36" i="18"/>
  <c r="AD36" i="18"/>
  <c r="BB7" i="19"/>
  <c r="BC7" i="19"/>
  <c r="BZ73" i="19"/>
  <c r="CA73" i="19" s="1"/>
  <c r="BZ17" i="19"/>
  <c r="CA17" i="19" s="1"/>
  <c r="BZ94" i="19"/>
  <c r="CA94" i="19" s="1"/>
  <c r="BB32" i="19"/>
  <c r="BC32" i="19"/>
  <c r="BZ33" i="19"/>
  <c r="CA33" i="19" s="1"/>
  <c r="BZ35" i="19"/>
  <c r="CA35" i="19" s="1"/>
  <c r="BZ5" i="19"/>
  <c r="CA5" i="19" s="1"/>
  <c r="BZ21" i="19"/>
  <c r="CA21" i="19" s="1"/>
  <c r="BZ48" i="19"/>
  <c r="CA48" i="19" s="1"/>
  <c r="BZ86" i="19"/>
  <c r="CA86" i="19" s="1"/>
  <c r="BZ40" i="19"/>
  <c r="CA40" i="19" s="1"/>
  <c r="BZ101" i="19"/>
  <c r="CA101" i="19" s="1"/>
  <c r="BB29" i="19"/>
  <c r="BC29" i="19"/>
  <c r="BZ52" i="19"/>
  <c r="CA52" i="19" s="1"/>
  <c r="BZ15" i="19"/>
  <c r="CA15" i="19" s="1"/>
  <c r="BZ98" i="19"/>
  <c r="CA98" i="19" s="1"/>
  <c r="BB71" i="19"/>
  <c r="BC71" i="19"/>
  <c r="BZ76" i="19"/>
  <c r="CA76" i="19" s="1"/>
  <c r="AY38" i="18"/>
  <c r="AD38" i="18"/>
  <c r="BB11" i="19"/>
  <c r="BC11" i="19"/>
  <c r="AZ32" i="18"/>
  <c r="AE32" i="18"/>
  <c r="AD12" i="18"/>
  <c r="AY12" i="18"/>
  <c r="BA95" i="18"/>
  <c r="AF95" i="18"/>
  <c r="AZ98" i="18"/>
  <c r="AE98" i="18"/>
  <c r="AY72" i="18"/>
  <c r="AD72" i="18"/>
  <c r="AD93" i="18"/>
  <c r="AY93" i="18"/>
  <c r="AY82" i="18"/>
  <c r="AD82" i="18"/>
  <c r="BI14" i="19"/>
  <c r="BJ14" i="19"/>
  <c r="AY44" i="18"/>
  <c r="AD44" i="18"/>
  <c r="BB11" i="18"/>
  <c r="AG11" i="18"/>
  <c r="AZ27" i="18"/>
  <c r="AE27" i="18"/>
  <c r="BZ42" i="19"/>
  <c r="CA42" i="19" s="1"/>
  <c r="BB26" i="19"/>
  <c r="BC26" i="19"/>
  <c r="BZ102" i="19"/>
  <c r="CA102" i="19" s="1"/>
  <c r="BB73" i="19"/>
  <c r="BC73" i="19"/>
  <c r="BZ55" i="19"/>
  <c r="CA55" i="19" s="1"/>
  <c r="BZ61" i="19"/>
  <c r="CA61" i="19" s="1"/>
  <c r="BZ23" i="19"/>
  <c r="CA23" i="19" s="1"/>
  <c r="AY39" i="18"/>
  <c r="AD39" i="18"/>
  <c r="BZ92" i="19"/>
  <c r="CA92" i="19" s="1"/>
  <c r="AZ43" i="18"/>
  <c r="AE43" i="18"/>
  <c r="BZ38" i="19"/>
  <c r="CA38" i="19" s="1"/>
  <c r="BZ32" i="19"/>
  <c r="CA32" i="19" s="1"/>
  <c r="BZ88" i="19"/>
  <c r="CA88" i="19" s="1"/>
  <c r="AZ59" i="18"/>
  <c r="AE59" i="18"/>
  <c r="BZ67" i="19"/>
  <c r="CA67" i="19" s="1"/>
  <c r="AY88" i="18"/>
  <c r="AD88" i="18"/>
  <c r="BZ51" i="19"/>
  <c r="CA51" i="19" s="1"/>
  <c r="BZ95" i="19"/>
  <c r="CA95" i="19" s="1"/>
  <c r="BZ62" i="19"/>
  <c r="CA62" i="19" s="1"/>
  <c r="BB66" i="19"/>
  <c r="BC66" i="19"/>
  <c r="BA5" i="19"/>
  <c r="BA3" i="19" s="1"/>
  <c r="AE2" i="19"/>
  <c r="AE3" i="19" s="1"/>
  <c r="AY15" i="18"/>
  <c r="AD15" i="18"/>
  <c r="AY74" i="18"/>
  <c r="AD74" i="18"/>
  <c r="BB17" i="18"/>
  <c r="AG17" i="18"/>
  <c r="AY92" i="18"/>
  <c r="AD92" i="18"/>
  <c r="AY30" i="18"/>
  <c r="AD30" i="18"/>
  <c r="AZ45" i="18"/>
  <c r="AE45" i="18"/>
  <c r="AZ54" i="18"/>
  <c r="AE54" i="18"/>
  <c r="AF54" i="18" s="1"/>
  <c r="AY6" i="18"/>
  <c r="AD6" i="18"/>
  <c r="BB6" i="19"/>
  <c r="BC6" i="19"/>
  <c r="AZ40" i="18"/>
  <c r="AE40" i="18"/>
  <c r="AD99" i="18"/>
  <c r="AY99" i="18"/>
  <c r="AZ84" i="18"/>
  <c r="AE84" i="18"/>
  <c r="AZ61" i="18"/>
  <c r="AE61" i="18"/>
  <c r="AY53" i="18"/>
  <c r="AD53" i="18"/>
  <c r="AY20" i="18"/>
  <c r="AD20" i="18"/>
  <c r="BE24" i="18"/>
  <c r="AJ24" i="18"/>
  <c r="AK24" i="18" s="1"/>
  <c r="BZ79" i="19"/>
  <c r="CA79" i="19" s="1"/>
  <c r="AZ76" i="18"/>
  <c r="AE76" i="18"/>
  <c r="BZ27" i="19"/>
  <c r="CA27" i="19" s="1"/>
  <c r="BZ44" i="19"/>
  <c r="CA44" i="19" s="1"/>
  <c r="BB49" i="19"/>
  <c r="BC49" i="19"/>
  <c r="BZ81" i="19"/>
  <c r="CA81" i="19" s="1"/>
  <c r="BZ72" i="19"/>
  <c r="CA72" i="19" s="1"/>
  <c r="AZ103" i="18"/>
  <c r="AE103" i="18"/>
  <c r="BZ13" i="19"/>
  <c r="CA13" i="19" s="1"/>
  <c r="BZ56" i="19"/>
  <c r="CA56" i="19" s="1"/>
  <c r="BZ103" i="19"/>
  <c r="CA103" i="19" s="1"/>
  <c r="BB80" i="19"/>
  <c r="BC80" i="19"/>
  <c r="AD67" i="18"/>
  <c r="AY67" i="18"/>
  <c r="CC7" i="19"/>
  <c r="CI7" i="19" s="1"/>
  <c r="AY79" i="18"/>
  <c r="AD79" i="18"/>
  <c r="AY28" i="18"/>
  <c r="AD28" i="18"/>
  <c r="AX5" i="18"/>
  <c r="AX3" i="18" s="1"/>
  <c r="AC5" i="18"/>
  <c r="AY86" i="18"/>
  <c r="AD86" i="18"/>
  <c r="AY37" i="18"/>
  <c r="AD37" i="18"/>
  <c r="BA75" i="18"/>
  <c r="AF75" i="18"/>
  <c r="AD77" i="18"/>
  <c r="AY77" i="18"/>
  <c r="BB19" i="18"/>
  <c r="AG19" i="18"/>
  <c r="BA55" i="18"/>
  <c r="AF55" i="18"/>
  <c r="AY87" i="18"/>
  <c r="AD87" i="18"/>
  <c r="AY96" i="18"/>
  <c r="AD96" i="18"/>
  <c r="BB37" i="19"/>
  <c r="BC37" i="19"/>
  <c r="CE77" i="19"/>
  <c r="CG77" i="19"/>
  <c r="CF77" i="19"/>
  <c r="CC77" i="19"/>
  <c r="CI77" i="19" s="1"/>
  <c r="AZ71" i="18"/>
  <c r="AE71" i="18"/>
  <c r="BZ24" i="19"/>
  <c r="CA24" i="19" s="1"/>
  <c r="BB57" i="19"/>
  <c r="BC57" i="19"/>
  <c r="BA50" i="18"/>
  <c r="AF50" i="18"/>
  <c r="AZ66" i="18"/>
  <c r="AE66" i="18"/>
  <c r="BN66" i="19"/>
  <c r="BN3" i="19" s="1"/>
  <c r="BO66" i="19"/>
  <c r="BO3" i="19" s="1"/>
  <c r="BZ63" i="19"/>
  <c r="CA63" i="19" s="1"/>
  <c r="BZ78" i="19"/>
  <c r="CA78" i="19" s="1"/>
  <c r="BZ89" i="19"/>
  <c r="CA89" i="19" s="1"/>
  <c r="AD52" i="18"/>
  <c r="AY52" i="18"/>
  <c r="AY68" i="18"/>
  <c r="AD68" i="18"/>
  <c r="AZ10" i="18"/>
  <c r="AE10" i="18"/>
  <c r="CC11" i="19"/>
  <c r="CI11" i="19" s="1"/>
  <c r="CG11" i="19"/>
  <c r="CF11" i="19"/>
  <c r="CD11" i="19"/>
  <c r="CE11" i="19"/>
  <c r="AZ101" i="18"/>
  <c r="AE101" i="18"/>
  <c r="AY23" i="18"/>
  <c r="AD23" i="18"/>
  <c r="AZ8" i="18"/>
  <c r="AE8" i="18"/>
  <c r="AY21" i="18"/>
  <c r="AD21" i="18"/>
  <c r="AZ62" i="18"/>
  <c r="AE62" i="18"/>
  <c r="BB12" i="19"/>
  <c r="BC12" i="19"/>
  <c r="CD87" i="19"/>
  <c r="CG87" i="19"/>
  <c r="CC87" i="19"/>
  <c r="CI87" i="19" s="1"/>
  <c r="BB81" i="19"/>
  <c r="BC81" i="19"/>
  <c r="AZ73" i="18"/>
  <c r="AE73" i="18"/>
  <c r="CG91" i="19"/>
  <c r="BB23" i="19"/>
  <c r="BC23" i="19"/>
  <c r="BH3" i="19"/>
  <c r="BB94" i="19"/>
  <c r="BC94" i="19"/>
  <c r="BZ18" i="19"/>
  <c r="CA18" i="19" s="1"/>
  <c r="BB93" i="19"/>
  <c r="BC93" i="19"/>
  <c r="BZ57" i="19"/>
  <c r="CA57" i="19" s="1"/>
  <c r="BZ36" i="19"/>
  <c r="CA36" i="19" s="1"/>
  <c r="BI69" i="19"/>
  <c r="BJ69" i="19"/>
  <c r="AD94" i="18"/>
  <c r="AY94" i="18"/>
  <c r="BZ97" i="19"/>
  <c r="CA97" i="19" s="1"/>
  <c r="BZ64" i="19"/>
  <c r="CA64" i="19" s="1"/>
  <c r="BZ34" i="19"/>
  <c r="CA34" i="19" s="1"/>
  <c r="BB83" i="19"/>
  <c r="BC83" i="19"/>
  <c r="BZ45" i="19"/>
  <c r="CA45" i="19" s="1"/>
  <c r="BZ65" i="19"/>
  <c r="CA65" i="19" s="1"/>
  <c r="BZ25" i="19"/>
  <c r="CA25" i="19" s="1"/>
  <c r="BB25" i="18"/>
  <c r="AG25" i="18"/>
  <c r="CG14" i="19"/>
  <c r="CD14" i="19"/>
  <c r="CF14" i="19"/>
  <c r="CE14" i="19"/>
  <c r="CC14" i="19"/>
  <c r="CI14" i="19" s="1"/>
  <c r="AZ13" i="18"/>
  <c r="AE13" i="18"/>
  <c r="AD42" i="18"/>
  <c r="AY42" i="18"/>
  <c r="AZ60" i="18"/>
  <c r="AE60" i="18"/>
  <c r="AZ70" i="18"/>
  <c r="AE70" i="18"/>
  <c r="BB13" i="19"/>
  <c r="BC13" i="19"/>
  <c r="BZ28" i="19"/>
  <c r="CA28" i="19" s="1"/>
  <c r="AY81" i="18"/>
  <c r="AD81" i="18"/>
  <c r="AY83" i="18"/>
  <c r="AD83" i="18"/>
  <c r="BZ9" i="19"/>
  <c r="CA9" i="19" s="1"/>
  <c r="AY97" i="18"/>
  <c r="AD97" i="18"/>
  <c r="AD89" i="18"/>
  <c r="AY89" i="18"/>
  <c r="BZ47" i="19"/>
  <c r="CA47" i="19" s="1"/>
  <c r="BZ41" i="19"/>
  <c r="CA41" i="19" s="1"/>
  <c r="BB97" i="19"/>
  <c r="BC97" i="19"/>
  <c r="BZ16" i="19"/>
  <c r="CA16" i="19" s="1"/>
  <c r="BZ50" i="19"/>
  <c r="CA50" i="19" s="1"/>
  <c r="BZ69" i="19"/>
  <c r="CA69" i="19" s="1"/>
  <c r="AY49" i="18"/>
  <c r="AD49" i="18"/>
  <c r="BZ82" i="19"/>
  <c r="CA82" i="19" s="1"/>
  <c r="BZ68" i="19"/>
  <c r="CA68" i="19" s="1"/>
  <c r="BZ80" i="19"/>
  <c r="CA80" i="19" s="1"/>
  <c r="BZ39" i="19"/>
  <c r="CA39" i="19" s="1"/>
  <c r="BB50" i="19"/>
  <c r="BC50" i="19"/>
  <c r="BZ84" i="19"/>
  <c r="CA84" i="19" s="1"/>
  <c r="BB65" i="18"/>
  <c r="AG65" i="18"/>
  <c r="BZ85" i="19"/>
  <c r="CA85" i="19" s="1"/>
  <c r="BZ10" i="19"/>
  <c r="CA10" i="19" s="1"/>
  <c r="BZ104" i="19"/>
  <c r="CA104" i="19" s="1"/>
  <c r="AY35" i="18"/>
  <c r="AD35" i="18"/>
  <c r="AY18" i="18"/>
  <c r="AD18" i="18"/>
  <c r="AY33" i="18"/>
  <c r="AD33" i="18"/>
  <c r="AY41" i="18"/>
  <c r="AD41" i="18"/>
  <c r="CE22" i="19"/>
  <c r="CG22" i="19"/>
  <c r="AF2" i="19"/>
  <c r="AF3" i="19" s="1"/>
  <c r="AZ64" i="18"/>
  <c r="AE64" i="18"/>
  <c r="AY104" i="18"/>
  <c r="AD104" i="18"/>
  <c r="AY14" i="18"/>
  <c r="AD14" i="18"/>
  <c r="BB78" i="18"/>
  <c r="AG78" i="18"/>
  <c r="AY57" i="18"/>
  <c r="AD57" i="18"/>
  <c r="BZ54" i="19"/>
  <c r="CA54" i="19" s="1"/>
  <c r="BZ71" i="19"/>
  <c r="CA71" i="19" s="1"/>
  <c r="AZ51" i="18"/>
  <c r="AE51" i="18"/>
  <c r="AF51" i="18" s="1"/>
  <c r="BZ100" i="19"/>
  <c r="CA100" i="19" s="1"/>
  <c r="BZ93" i="19"/>
  <c r="CA93" i="19" s="1"/>
  <c r="BZ53" i="19"/>
  <c r="CA53" i="19" s="1"/>
  <c r="BZ6" i="19"/>
  <c r="CA6" i="19" s="1"/>
  <c r="BZ37" i="19"/>
  <c r="CA37" i="19" s="1"/>
  <c r="BZ96" i="19"/>
  <c r="CA96" i="19" s="1"/>
  <c r="BZ46" i="19"/>
  <c r="CA46" i="19" s="1"/>
  <c r="BZ83" i="19"/>
  <c r="CA83" i="19" s="1"/>
  <c r="BZ12" i="19"/>
  <c r="CA12" i="19" s="1"/>
  <c r="BZ29" i="19"/>
  <c r="CA29" i="19" s="1"/>
  <c r="BZ31" i="19"/>
  <c r="CA31" i="19" s="1"/>
  <c r="BZ59" i="19"/>
  <c r="CA59" i="19" s="1"/>
  <c r="BZ74" i="19"/>
  <c r="CA74" i="19" s="1"/>
  <c r="BZ58" i="19"/>
  <c r="CA58" i="19" s="1"/>
  <c r="BZ70" i="19"/>
  <c r="CA70" i="19" s="1"/>
  <c r="BB67" i="19"/>
  <c r="BC67" i="19"/>
  <c r="BC3" i="17"/>
  <c r="AZ7" i="18"/>
  <c r="AE7" i="18"/>
  <c r="AD31" i="18"/>
  <c r="AY31" i="18"/>
  <c r="AZ90" i="18"/>
  <c r="AE90" i="18"/>
  <c r="AD85" i="18"/>
  <c r="AY85" i="18"/>
  <c r="AZ63" i="18"/>
  <c r="AE63" i="18"/>
  <c r="AZ47" i="18"/>
  <c r="AE47" i="18"/>
  <c r="AY16" i="18"/>
  <c r="AD16" i="18"/>
  <c r="AZ26" i="18"/>
  <c r="AE26" i="18"/>
  <c r="BA9" i="18"/>
  <c r="AF9" i="18"/>
  <c r="AY29" i="18"/>
  <c r="AD29" i="18"/>
  <c r="AY46" i="18"/>
  <c r="AD46" i="18"/>
  <c r="AY100" i="18"/>
  <c r="AD100" i="18"/>
  <c r="BZ90" i="19"/>
  <c r="CA90" i="19" s="1"/>
  <c r="BZ49" i="19"/>
  <c r="CA49" i="19" s="1"/>
  <c r="BZ66" i="19"/>
  <c r="CA66" i="19" s="1"/>
  <c r="BZ19" i="19"/>
  <c r="CA19" i="19" s="1"/>
  <c r="BB91" i="19"/>
  <c r="BC91" i="19"/>
  <c r="BZ30" i="19"/>
  <c r="CA30" i="19" s="1"/>
  <c r="BZ20" i="19"/>
  <c r="CA20" i="19" s="1"/>
  <c r="BZ43" i="19"/>
  <c r="CA43" i="19" s="1"/>
  <c r="AD58" i="18"/>
  <c r="AY58" i="18"/>
  <c r="BZ26" i="19"/>
  <c r="CA26" i="19" s="1"/>
  <c r="BZ99" i="19"/>
  <c r="CA99" i="19" s="1"/>
  <c r="BZ75" i="19"/>
  <c r="CA75" i="19" s="1"/>
  <c r="AD91" i="18"/>
  <c r="AY91" i="18"/>
  <c r="AZ56" i="18"/>
  <c r="AE56" i="18"/>
  <c r="BI10" i="19"/>
  <c r="BJ10" i="19"/>
  <c r="BG3" i="17"/>
  <c r="AO87" i="17"/>
  <c r="BJ87" i="17"/>
  <c r="BH80" i="17"/>
  <c r="BH3" i="17" s="1"/>
  <c r="AM80" i="17"/>
  <c r="BK30" i="17"/>
  <c r="AP30" i="17"/>
  <c r="AO48" i="17"/>
  <c r="BJ48" i="17"/>
  <c r="AW5" i="17"/>
  <c r="AW3" i="17" s="1"/>
  <c r="AV5" i="17"/>
  <c r="AV3" i="17" s="1"/>
  <c r="Z2" i="17"/>
  <c r="Z3" i="17" s="1"/>
  <c r="BK49" i="17"/>
  <c r="AP49" i="17"/>
  <c r="AO72" i="17"/>
  <c r="BJ72" i="17"/>
  <c r="AO61" i="17"/>
  <c r="BJ61" i="17"/>
  <c r="AO104" i="17"/>
  <c r="BJ104" i="17"/>
  <c r="AO28" i="17"/>
  <c r="BJ28" i="17"/>
  <c r="BK85" i="17"/>
  <c r="AP85" i="17"/>
  <c r="AN56" i="17"/>
  <c r="BI56" i="17"/>
  <c r="BK29" i="17"/>
  <c r="AP29" i="17"/>
  <c r="AO57" i="17"/>
  <c r="BJ57" i="17"/>
  <c r="AO59" i="17"/>
  <c r="BJ59" i="17"/>
  <c r="AO65" i="17"/>
  <c r="BJ65" i="17"/>
  <c r="AO50" i="17"/>
  <c r="BJ50" i="17"/>
  <c r="AO6" i="17"/>
  <c r="BJ6" i="17"/>
  <c r="BJ43" i="17"/>
  <c r="AO43" i="17"/>
  <c r="AO52" i="17"/>
  <c r="BJ52" i="17"/>
  <c r="AO96" i="17"/>
  <c r="BJ96" i="17"/>
  <c r="BK68" i="17"/>
  <c r="AP68" i="17"/>
  <c r="BB5" i="17"/>
  <c r="AF2" i="17"/>
  <c r="AF3" i="17" s="1"/>
  <c r="BK102" i="17"/>
  <c r="AP102" i="17"/>
  <c r="AO74" i="17"/>
  <c r="BJ74" i="17"/>
  <c r="AO62" i="17"/>
  <c r="BJ62" i="17"/>
  <c r="AO21" i="17"/>
  <c r="BJ21" i="17"/>
  <c r="AO38" i="17"/>
  <c r="BJ38" i="17"/>
  <c r="AN5" i="17"/>
  <c r="BI5" i="17"/>
  <c r="AM2" i="17"/>
  <c r="AM3" i="17" s="1"/>
  <c r="BK7" i="17"/>
  <c r="AP7" i="17"/>
  <c r="BL64" i="17"/>
  <c r="AQ64" i="17"/>
  <c r="BJ18" i="17"/>
  <c r="AO18" i="17"/>
  <c r="BI67" i="17"/>
  <c r="AN67" i="17"/>
  <c r="BK37" i="17"/>
  <c r="AP37" i="17"/>
  <c r="BJ10" i="17"/>
  <c r="AO10" i="17"/>
  <c r="AE73" i="17"/>
  <c r="AZ73" i="17"/>
  <c r="AO54" i="17"/>
  <c r="BJ54" i="17"/>
  <c r="AO15" i="17"/>
  <c r="BJ15" i="17"/>
  <c r="AE83" i="17"/>
  <c r="AZ83" i="17"/>
  <c r="BJ97" i="17"/>
  <c r="AO97" i="17"/>
  <c r="BL35" i="17"/>
  <c r="AQ35" i="17"/>
  <c r="AO91" i="17"/>
  <c r="BJ91" i="17"/>
  <c r="BK60" i="17"/>
  <c r="AP60" i="17"/>
  <c r="BK55" i="17"/>
  <c r="AP55" i="17"/>
  <c r="BK94" i="17"/>
  <c r="AP94" i="17"/>
  <c r="AO14" i="17"/>
  <c r="BJ14" i="17"/>
  <c r="BK46" i="17"/>
  <c r="AP46" i="17"/>
  <c r="BK42" i="17"/>
  <c r="AP42" i="17"/>
  <c r="AO78" i="17"/>
  <c r="BJ78" i="17"/>
  <c r="BK13" i="17"/>
  <c r="AP13" i="17"/>
  <c r="AP88" i="17"/>
  <c r="BK88" i="17"/>
  <c r="AO81" i="17"/>
  <c r="BJ81" i="17"/>
  <c r="AO27" i="17"/>
  <c r="BJ27" i="17"/>
  <c r="BJ34" i="17"/>
  <c r="AO34" i="17"/>
  <c r="AO98" i="17"/>
  <c r="BJ98" i="17"/>
  <c r="BK90" i="17"/>
  <c r="AP90" i="17"/>
  <c r="BK44" i="17"/>
  <c r="AP44" i="17"/>
  <c r="AO66" i="17"/>
  <c r="BJ66" i="17"/>
  <c r="AP100" i="17"/>
  <c r="BK100" i="17"/>
  <c r="AO71" i="17"/>
  <c r="BJ71" i="17"/>
  <c r="AP11" i="17"/>
  <c r="BK11" i="17"/>
  <c r="AO16" i="17"/>
  <c r="BJ16" i="17"/>
  <c r="AO73" i="17"/>
  <c r="BJ73" i="17"/>
  <c r="BK24" i="17"/>
  <c r="AP24" i="17"/>
  <c r="AO86" i="17"/>
  <c r="BJ86" i="17"/>
  <c r="BL22" i="17"/>
  <c r="AQ22" i="17"/>
  <c r="AO53" i="17"/>
  <c r="BJ53" i="17"/>
  <c r="BJ41" i="17"/>
  <c r="AO41" i="17"/>
  <c r="AL2" i="17"/>
  <c r="AL3" i="17" s="1"/>
  <c r="BK76" i="17"/>
  <c r="AP76" i="17"/>
  <c r="AO93" i="17"/>
  <c r="BJ93" i="17"/>
  <c r="AP17" i="17"/>
  <c r="BK17" i="17"/>
  <c r="BK70" i="17"/>
  <c r="AP70" i="17"/>
  <c r="AO39" i="17"/>
  <c r="BJ39" i="17"/>
  <c r="AO20" i="17"/>
  <c r="BJ20" i="17"/>
  <c r="BA86" i="17"/>
  <c r="BB86" i="17"/>
  <c r="AP9" i="17"/>
  <c r="BK9" i="17"/>
  <c r="AO83" i="17"/>
  <c r="BJ83" i="17"/>
  <c r="AO8" i="17"/>
  <c r="BJ8" i="17"/>
  <c r="AZ68" i="17"/>
  <c r="BA68" i="17"/>
  <c r="AO101" i="17"/>
  <c r="BJ101" i="17"/>
  <c r="BK12" i="17"/>
  <c r="AP12" i="17"/>
  <c r="BJ45" i="17"/>
  <c r="AO45" i="17"/>
  <c r="BK58" i="17"/>
  <c r="AP58" i="17"/>
  <c r="AO77" i="17"/>
  <c r="BJ77" i="17"/>
  <c r="AP26" i="17"/>
  <c r="BK26" i="17"/>
  <c r="BJ99" i="17"/>
  <c r="AO99" i="17"/>
  <c r="AO92" i="17"/>
  <c r="BJ92" i="17"/>
  <c r="BL95" i="17"/>
  <c r="AQ95" i="17"/>
  <c r="AO84" i="17"/>
  <c r="BJ84" i="17"/>
  <c r="BK33" i="17"/>
  <c r="AP33" i="17"/>
  <c r="AO63" i="17"/>
  <c r="BJ63" i="17"/>
  <c r="BJ19" i="17"/>
  <c r="AO19" i="17"/>
  <c r="AY3" i="17"/>
  <c r="AO23" i="17"/>
  <c r="BJ23" i="17"/>
  <c r="AO47" i="17"/>
  <c r="BJ47" i="17"/>
  <c r="BJ75" i="17"/>
  <c r="AO75" i="17"/>
  <c r="BI36" i="17"/>
  <c r="AN36" i="17"/>
  <c r="AO103" i="17"/>
  <c r="BJ103" i="17"/>
  <c r="BI79" i="17"/>
  <c r="AN79" i="17"/>
  <c r="AO25" i="17"/>
  <c r="BJ25" i="17"/>
  <c r="AO32" i="17"/>
  <c r="BJ32" i="17"/>
  <c r="AO40" i="17"/>
  <c r="BJ40" i="17"/>
  <c r="AO51" i="17"/>
  <c r="BJ51" i="17"/>
  <c r="AP89" i="17"/>
  <c r="BK89" i="17"/>
  <c r="BJ31" i="17"/>
  <c r="AO31" i="17"/>
  <c r="AO69" i="17"/>
  <c r="BJ69" i="17"/>
  <c r="AO82" i="17"/>
  <c r="BJ82" i="17"/>
  <c r="AC44" i="14"/>
  <c r="AX44" i="14"/>
  <c r="AX3" i="14" s="1"/>
  <c r="AB44" i="15"/>
  <c r="AV44" i="15"/>
  <c r="AV3" i="15" s="1"/>
  <c r="BL8" i="15"/>
  <c r="AA2" i="16"/>
  <c r="AA3" i="16" s="1"/>
  <c r="AV3" i="16"/>
  <c r="AD60" i="16"/>
  <c r="AZ60" i="16" s="1"/>
  <c r="AD34" i="16"/>
  <c r="AZ34" i="16" s="1"/>
  <c r="AY28" i="16"/>
  <c r="AD28" i="16"/>
  <c r="AY36" i="16"/>
  <c r="AD36" i="16"/>
  <c r="AD6" i="16"/>
  <c r="AY6" i="16"/>
  <c r="AD47" i="16"/>
  <c r="AY47" i="16"/>
  <c r="AY46" i="16"/>
  <c r="AD46" i="16"/>
  <c r="AD40" i="16"/>
  <c r="AY40" i="16"/>
  <c r="AD37" i="16"/>
  <c r="AY37" i="16"/>
  <c r="AD14" i="16"/>
  <c r="AY14" i="16"/>
  <c r="AY41" i="16"/>
  <c r="AD41" i="16"/>
  <c r="AD101" i="16"/>
  <c r="AY101" i="16"/>
  <c r="AD53" i="16"/>
  <c r="AY53" i="16"/>
  <c r="AF74" i="16"/>
  <c r="BA74" i="16"/>
  <c r="AX99" i="16"/>
  <c r="AC99" i="16"/>
  <c r="AE34" i="16"/>
  <c r="AY79" i="16"/>
  <c r="AD79" i="16"/>
  <c r="AD96" i="16"/>
  <c r="AY96" i="16"/>
  <c r="AX100" i="16"/>
  <c r="AC100" i="16"/>
  <c r="AD104" i="16"/>
  <c r="AY104" i="16"/>
  <c r="AY102" i="16"/>
  <c r="AD102" i="16"/>
  <c r="AX71" i="16"/>
  <c r="AC71" i="16"/>
  <c r="AY18" i="16"/>
  <c r="AD18" i="16"/>
  <c r="AY81" i="16"/>
  <c r="AD81" i="16"/>
  <c r="AX49" i="16"/>
  <c r="AC49" i="16"/>
  <c r="AX77" i="16"/>
  <c r="AC77" i="16"/>
  <c r="AY68" i="16"/>
  <c r="AD68" i="16"/>
  <c r="AE29" i="16"/>
  <c r="AZ29" i="16"/>
  <c r="AD55" i="16"/>
  <c r="AY55" i="16"/>
  <c r="AY16" i="16"/>
  <c r="AD16" i="16"/>
  <c r="AE52" i="16"/>
  <c r="AZ52" i="16"/>
  <c r="AX43" i="16"/>
  <c r="AC43" i="16"/>
  <c r="AZ33" i="16"/>
  <c r="AE33" i="16"/>
  <c r="AX5" i="16"/>
  <c r="AC5" i="16"/>
  <c r="AZ48" i="16"/>
  <c r="AE48" i="16"/>
  <c r="AY42" i="16"/>
  <c r="AD42" i="16"/>
  <c r="AX95" i="16"/>
  <c r="AC95" i="16"/>
  <c r="AE60" i="16"/>
  <c r="AY62" i="16"/>
  <c r="AD62" i="16"/>
  <c r="AD92" i="16"/>
  <c r="AY92" i="16"/>
  <c r="AZ27" i="16"/>
  <c r="AE27" i="16"/>
  <c r="AY32" i="16"/>
  <c r="AD32" i="16"/>
  <c r="AY11" i="16"/>
  <c r="AD11" i="16"/>
  <c r="AX38" i="16"/>
  <c r="AC38" i="16"/>
  <c r="AC25" i="16"/>
  <c r="AX25" i="16"/>
  <c r="AC13" i="16"/>
  <c r="AX13" i="16"/>
  <c r="AY20" i="16"/>
  <c r="AD20" i="16"/>
  <c r="AX86" i="16"/>
  <c r="AC86" i="16"/>
  <c r="AY89" i="16"/>
  <c r="AD89" i="16"/>
  <c r="AZ82" i="16"/>
  <c r="AE82" i="16"/>
  <c r="AD61" i="16"/>
  <c r="AY61" i="16"/>
  <c r="AX69" i="16"/>
  <c r="AC69" i="16"/>
  <c r="AY88" i="16"/>
  <c r="AD88" i="16"/>
  <c r="AX80" i="16"/>
  <c r="AC80" i="16"/>
  <c r="AY94" i="16"/>
  <c r="AD94" i="16"/>
  <c r="AF39" i="16"/>
  <c r="BA39" i="16"/>
  <c r="AX54" i="16"/>
  <c r="AC54" i="16"/>
  <c r="AC56" i="16"/>
  <c r="AX56" i="16"/>
  <c r="AX59" i="16"/>
  <c r="AC59" i="16"/>
  <c r="AX12" i="16"/>
  <c r="AC12" i="16"/>
  <c r="AX72" i="16"/>
  <c r="AC72" i="16"/>
  <c r="AY70" i="16"/>
  <c r="AD70" i="16"/>
  <c r="AX98" i="16"/>
  <c r="AC98" i="16"/>
  <c r="AZ78" i="16"/>
  <c r="AE78" i="16"/>
  <c r="AW57" i="16"/>
  <c r="AB57" i="16"/>
  <c r="AW50" i="16"/>
  <c r="AB50" i="16"/>
  <c r="AY67" i="16"/>
  <c r="AD67" i="16"/>
  <c r="AY97" i="16"/>
  <c r="AD97" i="16"/>
  <c r="AX21" i="16"/>
  <c r="AC21" i="16"/>
  <c r="AX23" i="16"/>
  <c r="AC23" i="16"/>
  <c r="AC17" i="16"/>
  <c r="AX17" i="16"/>
  <c r="AZ8" i="16"/>
  <c r="AE8" i="16"/>
  <c r="AD19" i="16"/>
  <c r="AY19" i="16"/>
  <c r="AY75" i="16"/>
  <c r="AD75" i="16"/>
  <c r="AX35" i="16"/>
  <c r="AC35" i="16"/>
  <c r="AX66" i="16"/>
  <c r="AC66" i="16"/>
  <c r="AC63" i="16"/>
  <c r="AX63" i="16"/>
  <c r="AX51" i="16"/>
  <c r="AC51" i="16"/>
  <c r="AW73" i="16"/>
  <c r="AB73" i="16"/>
  <c r="AX30" i="16"/>
  <c r="AC30" i="16"/>
  <c r="AW64" i="16"/>
  <c r="AB64" i="16"/>
  <c r="AD22" i="16"/>
  <c r="AY22" i="16"/>
  <c r="AX65" i="16"/>
  <c r="AC65" i="16"/>
  <c r="AD45" i="16"/>
  <c r="AY45" i="16"/>
  <c r="AX15" i="16"/>
  <c r="AC15" i="16"/>
  <c r="AD24" i="16"/>
  <c r="AY24" i="16"/>
  <c r="AX44" i="16"/>
  <c r="AC44" i="16"/>
  <c r="AX31" i="16"/>
  <c r="AC31" i="16"/>
  <c r="AC83" i="16"/>
  <c r="AX83" i="16"/>
  <c r="AX103" i="16"/>
  <c r="AC103" i="16"/>
  <c r="AX91" i="16"/>
  <c r="AC91" i="16"/>
  <c r="AX84" i="16"/>
  <c r="AC84" i="16"/>
  <c r="AX7" i="16"/>
  <c r="AC7" i="16"/>
  <c r="AY90" i="16"/>
  <c r="AD90" i="16"/>
  <c r="AE9" i="16"/>
  <c r="AZ9" i="16"/>
  <c r="AX76" i="16"/>
  <c r="AC76" i="16"/>
  <c r="AD26" i="16"/>
  <c r="AY26" i="16"/>
  <c r="AX87" i="16"/>
  <c r="AC87" i="16"/>
  <c r="AX93" i="16"/>
  <c r="AC93" i="16"/>
  <c r="AD10" i="16"/>
  <c r="AY10" i="16"/>
  <c r="AX58" i="16"/>
  <c r="AC58" i="16"/>
  <c r="AZ85" i="16"/>
  <c r="AE85" i="16"/>
  <c r="BJ25" i="15"/>
  <c r="AP25" i="15"/>
  <c r="BI93" i="15"/>
  <c r="AO93" i="15"/>
  <c r="BI9" i="15"/>
  <c r="AO9" i="15"/>
  <c r="BJ72" i="15"/>
  <c r="AP72" i="15"/>
  <c r="BI96" i="15"/>
  <c r="AO96" i="15"/>
  <c r="BJ100" i="15"/>
  <c r="AP100" i="15"/>
  <c r="BI38" i="15"/>
  <c r="AO38" i="15"/>
  <c r="BJ43" i="15"/>
  <c r="AP43" i="15"/>
  <c r="BK35" i="15"/>
  <c r="AQ35" i="15"/>
  <c r="BL35" i="15" s="1"/>
  <c r="AQ80" i="15"/>
  <c r="BL80" i="15" s="1"/>
  <c r="BK80" i="15"/>
  <c r="BI103" i="15"/>
  <c r="AO103" i="15"/>
  <c r="BK65" i="15"/>
  <c r="AQ65" i="15"/>
  <c r="BL65" i="15" s="1"/>
  <c r="BI61" i="15"/>
  <c r="AO61" i="15"/>
  <c r="BJ58" i="15"/>
  <c r="AP58" i="15"/>
  <c r="BI37" i="15"/>
  <c r="AO37" i="15"/>
  <c r="BI56" i="15"/>
  <c r="AO56" i="15"/>
  <c r="BK12" i="15"/>
  <c r="AQ12" i="15"/>
  <c r="BL12" i="15" s="1"/>
  <c r="BI24" i="15"/>
  <c r="AO24" i="15"/>
  <c r="BI77" i="15"/>
  <c r="AO77" i="15"/>
  <c r="BK59" i="15"/>
  <c r="AQ59" i="15"/>
  <c r="BL59" i="15" s="1"/>
  <c r="BJ98" i="15"/>
  <c r="AP98" i="15"/>
  <c r="BI54" i="15"/>
  <c r="AO54" i="15"/>
  <c r="BJ32" i="15"/>
  <c r="AP32" i="15"/>
  <c r="BI6" i="15"/>
  <c r="AO6" i="15"/>
  <c r="BI20" i="15"/>
  <c r="AO20" i="15"/>
  <c r="BJ90" i="15"/>
  <c r="AP90" i="15"/>
  <c r="BI30" i="15"/>
  <c r="AO30" i="15"/>
  <c r="BI11" i="15"/>
  <c r="AO11" i="15"/>
  <c r="BI82" i="15"/>
  <c r="AO82" i="15"/>
  <c r="BJ62" i="15"/>
  <c r="AP62" i="15"/>
  <c r="BJ40" i="15"/>
  <c r="AP40" i="15"/>
  <c r="BI89" i="15"/>
  <c r="AO89" i="15"/>
  <c r="BI83" i="15"/>
  <c r="AO83" i="15"/>
  <c r="BI7" i="15"/>
  <c r="AO7" i="15"/>
  <c r="BJ60" i="15"/>
  <c r="AP60" i="15"/>
  <c r="BJ63" i="15"/>
  <c r="AP63" i="15"/>
  <c r="BJ53" i="15"/>
  <c r="AP53" i="15"/>
  <c r="AQ18" i="15"/>
  <c r="BL18" i="15" s="1"/>
  <c r="BK18" i="15"/>
  <c r="BI75" i="15"/>
  <c r="AO75" i="15"/>
  <c r="BJ70" i="15"/>
  <c r="AP70" i="15"/>
  <c r="BJ84" i="15"/>
  <c r="AP84" i="15"/>
  <c r="BJ26" i="15"/>
  <c r="AP26" i="15"/>
  <c r="BI85" i="15"/>
  <c r="AO85" i="15"/>
  <c r="BI39" i="15"/>
  <c r="AO39" i="15"/>
  <c r="BJ42" i="15"/>
  <c r="AP42" i="15"/>
  <c r="BI13" i="15"/>
  <c r="AO13" i="15"/>
  <c r="BJ78" i="15"/>
  <c r="AP78" i="15"/>
  <c r="BI46" i="15"/>
  <c r="AO46" i="15"/>
  <c r="BJ94" i="15"/>
  <c r="AP94" i="15"/>
  <c r="BI16" i="15"/>
  <c r="AO16" i="15"/>
  <c r="BI101" i="15"/>
  <c r="AO101" i="15"/>
  <c r="BJ19" i="15"/>
  <c r="AP19" i="15"/>
  <c r="BK47" i="15"/>
  <c r="AQ47" i="15"/>
  <c r="BL47" i="15" s="1"/>
  <c r="BJ36" i="15"/>
  <c r="AP36" i="15"/>
  <c r="BJ57" i="15"/>
  <c r="AP57" i="15"/>
  <c r="BI76" i="15"/>
  <c r="AO76" i="15"/>
  <c r="BJ52" i="15"/>
  <c r="AP52" i="15"/>
  <c r="BJ34" i="15"/>
  <c r="AP34" i="15"/>
  <c r="BJ22" i="15"/>
  <c r="AP22" i="15"/>
  <c r="BJ87" i="15"/>
  <c r="AP87" i="15"/>
  <c r="BJ88" i="15"/>
  <c r="AP88" i="15"/>
  <c r="BI102" i="15"/>
  <c r="AO102" i="15"/>
  <c r="BJ64" i="15"/>
  <c r="AP64" i="15"/>
  <c r="BJ5" i="15"/>
  <c r="AP5" i="15"/>
  <c r="AQ5" i="15" s="1"/>
  <c r="BL5" i="15" s="1"/>
  <c r="BI21" i="15"/>
  <c r="AO21" i="15"/>
  <c r="BJ48" i="15"/>
  <c r="AP48" i="15"/>
  <c r="BJ69" i="15"/>
  <c r="AP69" i="15"/>
  <c r="BI17" i="15"/>
  <c r="AO17" i="15"/>
  <c r="BI97" i="15"/>
  <c r="AO97" i="15"/>
  <c r="BJ50" i="15"/>
  <c r="AP50" i="15"/>
  <c r="BI41" i="15"/>
  <c r="AO41" i="15"/>
  <c r="BJ51" i="15"/>
  <c r="AP51" i="15"/>
  <c r="BJ45" i="15"/>
  <c r="AP45" i="15"/>
  <c r="BI73" i="15"/>
  <c r="AO73" i="15"/>
  <c r="BK67" i="15"/>
  <c r="AQ67" i="15"/>
  <c r="BL67" i="15" s="1"/>
  <c r="BJ81" i="15"/>
  <c r="AP81" i="15"/>
  <c r="BK71" i="15"/>
  <c r="AQ71" i="15"/>
  <c r="BL71" i="15" s="1"/>
  <c r="BJ55" i="15"/>
  <c r="AP55" i="15"/>
  <c r="BJ31" i="15"/>
  <c r="AP31" i="15"/>
  <c r="BJ33" i="15"/>
  <c r="AP33" i="15"/>
  <c r="BI68" i="15"/>
  <c r="AO68" i="15"/>
  <c r="BI95" i="15"/>
  <c r="AO95" i="15"/>
  <c r="BJ10" i="15"/>
  <c r="AP10" i="15"/>
  <c r="BI29" i="15"/>
  <c r="AO29" i="15"/>
  <c r="BI86" i="15"/>
  <c r="AO86" i="15"/>
  <c r="BI99" i="15"/>
  <c r="AO99" i="15"/>
  <c r="BJ79" i="15"/>
  <c r="AP79" i="15"/>
  <c r="BJ91" i="15"/>
  <c r="AP91" i="15"/>
  <c r="BJ15" i="15"/>
  <c r="AP15" i="15"/>
  <c r="BI92" i="15"/>
  <c r="AO92" i="15"/>
  <c r="BJ27" i="15"/>
  <c r="AP27" i="15"/>
  <c r="BJ66" i="15"/>
  <c r="AP66" i="15"/>
  <c r="AA2" i="15"/>
  <c r="AA3" i="15" s="1"/>
  <c r="BB61" i="14"/>
  <c r="BA74" i="14"/>
  <c r="BB22" i="14"/>
  <c r="AZ68" i="14"/>
  <c r="AZ6" i="14"/>
  <c r="BA38" i="14"/>
  <c r="AE43" i="14"/>
  <c r="BA43" i="14" s="1"/>
  <c r="AF98" i="14"/>
  <c r="BB98" i="14" s="1"/>
  <c r="AE96" i="14"/>
  <c r="BA96" i="14" s="1"/>
  <c r="AF52" i="14"/>
  <c r="BB52" i="14" s="1"/>
  <c r="AG73" i="14"/>
  <c r="AH73" i="14" s="1"/>
  <c r="AF45" i="14"/>
  <c r="BB45" i="14" s="1"/>
  <c r="AE90" i="14"/>
  <c r="BA90" i="14" s="1"/>
  <c r="BA19" i="14"/>
  <c r="AF19" i="14"/>
  <c r="AG22" i="14"/>
  <c r="AH22" i="14" s="1"/>
  <c r="AE20" i="14"/>
  <c r="BA20" i="14" s="1"/>
  <c r="AF50" i="14"/>
  <c r="AZ84" i="13"/>
  <c r="AZ103" i="14"/>
  <c r="AE103" i="14"/>
  <c r="AZ82" i="14"/>
  <c r="AE82" i="14"/>
  <c r="AZ11" i="14"/>
  <c r="AE11" i="14"/>
  <c r="AZ32" i="14"/>
  <c r="AE32" i="14"/>
  <c r="AE46" i="14"/>
  <c r="BA46" i="14" s="1"/>
  <c r="AE94" i="14"/>
  <c r="BA94" i="14" s="1"/>
  <c r="AZ42" i="14"/>
  <c r="AE42" i="14"/>
  <c r="AZ59" i="14"/>
  <c r="AE59" i="14"/>
  <c r="AW5" i="13"/>
  <c r="AW3" i="13" s="1"/>
  <c r="AE88" i="14"/>
  <c r="AZ88" i="14"/>
  <c r="AZ35" i="14"/>
  <c r="AE35" i="14"/>
  <c r="BA87" i="14"/>
  <c r="AF87" i="14"/>
  <c r="AE84" i="14"/>
  <c r="AZ84" i="14"/>
  <c r="BA95" i="14"/>
  <c r="AF95" i="14"/>
  <c r="AF27" i="14"/>
  <c r="BA27" i="14"/>
  <c r="BA34" i="14"/>
  <c r="AF34" i="14"/>
  <c r="AZ17" i="14"/>
  <c r="AE17" i="14"/>
  <c r="AF43" i="14"/>
  <c r="AF8" i="14"/>
  <c r="BA8" i="14"/>
  <c r="BA78" i="14"/>
  <c r="AF78" i="14"/>
  <c r="AG57" i="14"/>
  <c r="BB57" i="14"/>
  <c r="AZ37" i="14"/>
  <c r="AE37" i="14"/>
  <c r="AZ26" i="14"/>
  <c r="AE26" i="14"/>
  <c r="AZ86" i="14"/>
  <c r="AE86" i="14"/>
  <c r="AY5" i="14"/>
  <c r="AC2" i="14"/>
  <c r="AC3" i="14" s="1"/>
  <c r="AD5" i="14"/>
  <c r="AZ28" i="14"/>
  <c r="AE28" i="14"/>
  <c r="AZ99" i="14"/>
  <c r="AE99" i="14"/>
  <c r="AF30" i="14"/>
  <c r="BA30" i="14"/>
  <c r="AF96" i="14"/>
  <c r="AE14" i="14"/>
  <c r="AZ14" i="14"/>
  <c r="BA31" i="14"/>
  <c r="AF31" i="14"/>
  <c r="BA97" i="14"/>
  <c r="AF97" i="14"/>
  <c r="BA9" i="14"/>
  <c r="AF9" i="14"/>
  <c r="AE16" i="14"/>
  <c r="AZ16" i="14"/>
  <c r="AE77" i="14"/>
  <c r="AZ77" i="14"/>
  <c r="BB38" i="14"/>
  <c r="AG38" i="14"/>
  <c r="BC101" i="14"/>
  <c r="AH101" i="14"/>
  <c r="AZ80" i="14"/>
  <c r="AE80" i="14"/>
  <c r="AE12" i="14"/>
  <c r="AZ12" i="14"/>
  <c r="AE69" i="14"/>
  <c r="AZ69" i="14"/>
  <c r="AF7" i="14"/>
  <c r="BA7" i="14"/>
  <c r="BA33" i="14"/>
  <c r="AF33" i="14"/>
  <c r="AZ10" i="14"/>
  <c r="AE10" i="14"/>
  <c r="AE100" i="14"/>
  <c r="AZ100" i="14"/>
  <c r="BA102" i="14"/>
  <c r="AF102" i="14"/>
  <c r="AZ51" i="14"/>
  <c r="AE51" i="14"/>
  <c r="AF6" i="14"/>
  <c r="BA6" i="14"/>
  <c r="AZ36" i="14"/>
  <c r="AE36" i="14"/>
  <c r="AZ40" i="14"/>
  <c r="AE40" i="14"/>
  <c r="AZ104" i="14"/>
  <c r="AE104" i="14"/>
  <c r="AZ53" i="14"/>
  <c r="AE53" i="14"/>
  <c r="BA21" i="14"/>
  <c r="AF21" i="14"/>
  <c r="AE24" i="14"/>
  <c r="AZ24" i="14"/>
  <c r="AE81" i="14"/>
  <c r="AZ81" i="14"/>
  <c r="AE91" i="14"/>
  <c r="AZ91" i="14"/>
  <c r="AE79" i="14"/>
  <c r="AZ79" i="14"/>
  <c r="AZ60" i="14"/>
  <c r="AE60" i="14"/>
  <c r="AZ54" i="14"/>
  <c r="AE54" i="14"/>
  <c r="AZ62" i="14"/>
  <c r="AE62" i="14"/>
  <c r="AG98" i="14"/>
  <c r="AG52" i="14"/>
  <c r="AZ70" i="14"/>
  <c r="AE70" i="14"/>
  <c r="AF94" i="14"/>
  <c r="AF41" i="14"/>
  <c r="BA41" i="14"/>
  <c r="AF63" i="14"/>
  <c r="BA63" i="14"/>
  <c r="BB29" i="14"/>
  <c r="AG29" i="14"/>
  <c r="BA15" i="14"/>
  <c r="AF15" i="14"/>
  <c r="AF65" i="14"/>
  <c r="BA65" i="14"/>
  <c r="AZ71" i="14"/>
  <c r="AE71" i="14"/>
  <c r="AE55" i="14"/>
  <c r="AZ55" i="14"/>
  <c r="BB74" i="14"/>
  <c r="AG74" i="14"/>
  <c r="AZ48" i="14"/>
  <c r="AE48" i="14"/>
  <c r="AE18" i="14"/>
  <c r="AZ18" i="14"/>
  <c r="AF20" i="14"/>
  <c r="AF68" i="14"/>
  <c r="BA68" i="14"/>
  <c r="BB25" i="14"/>
  <c r="AG25" i="14"/>
  <c r="BA76" i="14"/>
  <c r="AF76" i="14"/>
  <c r="AZ92" i="14"/>
  <c r="AE92" i="14"/>
  <c r="BA66" i="14"/>
  <c r="AF66" i="14"/>
  <c r="AZ83" i="14"/>
  <c r="AE83" i="14"/>
  <c r="AE47" i="14"/>
  <c r="AZ47" i="14"/>
  <c r="BA64" i="14"/>
  <c r="AF64" i="14"/>
  <c r="BA56" i="14"/>
  <c r="AF56" i="14"/>
  <c r="BA89" i="14"/>
  <c r="AF89" i="14"/>
  <c r="AF85" i="14"/>
  <c r="BA85" i="14"/>
  <c r="BB93" i="14"/>
  <c r="AG93" i="14"/>
  <c r="AE13" i="14"/>
  <c r="AZ13" i="14"/>
  <c r="BA75" i="14"/>
  <c r="AF75" i="14"/>
  <c r="BA23" i="14"/>
  <c r="AF23" i="14"/>
  <c r="BA72" i="14"/>
  <c r="AF72" i="14"/>
  <c r="AZ39" i="14"/>
  <c r="AE39" i="14"/>
  <c r="BC61" i="14"/>
  <c r="AH61" i="14"/>
  <c r="AZ49" i="14"/>
  <c r="AE49" i="14"/>
  <c r="AE67" i="14"/>
  <c r="AZ67" i="14"/>
  <c r="BB58" i="14"/>
  <c r="AG58" i="14"/>
  <c r="AZ58" i="13"/>
  <c r="AX5" i="13"/>
  <c r="AA2" i="13"/>
  <c r="AA3" i="13" s="1"/>
  <c r="AZ59" i="13"/>
  <c r="AF5" i="13"/>
  <c r="AG5" i="13" s="1"/>
  <c r="BC5" i="13" s="1"/>
  <c r="BA5" i="13"/>
  <c r="AX45" i="13"/>
  <c r="AZ20" i="13"/>
  <c r="BA91" i="13"/>
  <c r="BA86" i="13"/>
  <c r="AZ64" i="13"/>
  <c r="AZ98" i="13"/>
  <c r="AZ53" i="13"/>
  <c r="BA90" i="13"/>
  <c r="AY33" i="13"/>
  <c r="BA60" i="13"/>
  <c r="BA24" i="13"/>
  <c r="AY91" i="13"/>
  <c r="BA8" i="13"/>
  <c r="AE6" i="13"/>
  <c r="AF6" i="13" s="1"/>
  <c r="BB6" i="13" s="1"/>
  <c r="AE27" i="13"/>
  <c r="AF27" i="13" s="1"/>
  <c r="BB27" i="13" s="1"/>
  <c r="AE11" i="13"/>
  <c r="AF11" i="13" s="1"/>
  <c r="AE53" i="13"/>
  <c r="AF53" i="13" s="1"/>
  <c r="AZ40" i="13"/>
  <c r="AY44" i="13"/>
  <c r="AX74" i="13"/>
  <c r="AE19" i="13"/>
  <c r="BA19" i="13" s="1"/>
  <c r="AD42" i="13"/>
  <c r="AY42" i="13"/>
  <c r="AE59" i="13"/>
  <c r="AF59" i="13" s="1"/>
  <c r="AZ32" i="13"/>
  <c r="AE63" i="13"/>
  <c r="AF63" i="13" s="1"/>
  <c r="AD74" i="13"/>
  <c r="AD81" i="13"/>
  <c r="AY81" i="13"/>
  <c r="AC13" i="13"/>
  <c r="AX13" i="13"/>
  <c r="AD12" i="13"/>
  <c r="AZ12" i="13" s="1"/>
  <c r="AD9" i="13"/>
  <c r="AY9" i="13"/>
  <c r="AB2" i="13"/>
  <c r="AB3" i="13" s="1"/>
  <c r="AZ45" i="13"/>
  <c r="AE18" i="13"/>
  <c r="BA18" i="13" s="1"/>
  <c r="BA14" i="13"/>
  <c r="AZ70" i="13"/>
  <c r="AF58" i="13"/>
  <c r="BB58" i="13" s="1"/>
  <c r="BA58" i="13"/>
  <c r="AF45" i="13"/>
  <c r="BB45" i="13" s="1"/>
  <c r="BA45" i="13"/>
  <c r="AE40" i="13"/>
  <c r="BA40" i="13" s="1"/>
  <c r="BA84" i="13"/>
  <c r="BA21" i="13"/>
  <c r="AX85" i="13"/>
  <c r="AC85" i="13"/>
  <c r="AC72" i="13"/>
  <c r="AX72" i="13"/>
  <c r="AY96" i="13"/>
  <c r="AD96" i="13"/>
  <c r="BA38" i="13"/>
  <c r="AE52" i="13"/>
  <c r="AF91" i="13"/>
  <c r="AD77" i="13"/>
  <c r="AY77" i="13"/>
  <c r="AE83" i="13"/>
  <c r="BA83" i="13" s="1"/>
  <c r="BA20" i="13"/>
  <c r="BA55" i="13"/>
  <c r="AC25" i="13"/>
  <c r="AX25" i="13"/>
  <c r="AY66" i="13"/>
  <c r="AD66" i="13"/>
  <c r="AY49" i="13"/>
  <c r="AD49" i="13"/>
  <c r="AX22" i="13"/>
  <c r="AC22" i="13"/>
  <c r="AC78" i="13"/>
  <c r="AX78" i="13"/>
  <c r="AD93" i="13"/>
  <c r="AY93" i="13"/>
  <c r="AY46" i="13"/>
  <c r="AD46" i="13"/>
  <c r="AY30" i="13"/>
  <c r="AD30" i="13"/>
  <c r="AC54" i="13"/>
  <c r="AX54" i="13"/>
  <c r="AD57" i="13"/>
  <c r="AY57" i="13"/>
  <c r="AE88" i="13"/>
  <c r="AZ88" i="13"/>
  <c r="AX23" i="13"/>
  <c r="AC23" i="13"/>
  <c r="AY31" i="13"/>
  <c r="AD31" i="13"/>
  <c r="AF101" i="13"/>
  <c r="BA101" i="13"/>
  <c r="AX89" i="13"/>
  <c r="AC89" i="13"/>
  <c r="AC17" i="13"/>
  <c r="AX17" i="13"/>
  <c r="AF10" i="13"/>
  <c r="BA10" i="13"/>
  <c r="AF69" i="13"/>
  <c r="BA69" i="13"/>
  <c r="AZ47" i="13"/>
  <c r="AE47" i="13"/>
  <c r="AF102" i="13"/>
  <c r="BA102" i="13"/>
  <c r="AF43" i="13"/>
  <c r="BA43" i="13"/>
  <c r="AD75" i="13"/>
  <c r="AY75" i="13"/>
  <c r="AF98" i="13"/>
  <c r="BA98" i="13"/>
  <c r="AG55" i="13"/>
  <c r="BB55" i="13"/>
  <c r="BC16" i="13"/>
  <c r="AH16" i="13"/>
  <c r="AG20" i="13"/>
  <c r="BB20" i="13"/>
  <c r="AH37" i="13"/>
  <c r="BC37" i="13"/>
  <c r="AG86" i="13"/>
  <c r="BB86" i="13"/>
  <c r="AH5" i="13"/>
  <c r="AD41" i="13"/>
  <c r="AY41" i="13"/>
  <c r="AD73" i="13"/>
  <c r="AY73" i="13"/>
  <c r="AE12" i="13"/>
  <c r="AD56" i="13"/>
  <c r="AY56" i="13"/>
  <c r="AZ99" i="13"/>
  <c r="AE99" i="13"/>
  <c r="AY104" i="13"/>
  <c r="AD104" i="13"/>
  <c r="AY82" i="13"/>
  <c r="AD82" i="13"/>
  <c r="AZ28" i="13"/>
  <c r="AE28" i="13"/>
  <c r="AG58" i="13"/>
  <c r="AF76" i="13"/>
  <c r="BA76" i="13"/>
  <c r="AF95" i="13"/>
  <c r="BA95" i="13"/>
  <c r="AG60" i="13"/>
  <c r="BB60" i="13"/>
  <c r="AY48" i="13"/>
  <c r="AD48" i="13"/>
  <c r="AE44" i="13"/>
  <c r="AZ44" i="13"/>
  <c r="AF51" i="13"/>
  <c r="BA51" i="13"/>
  <c r="AG8" i="13"/>
  <c r="BB8" i="13"/>
  <c r="AF100" i="13"/>
  <c r="BA100" i="13"/>
  <c r="AG84" i="13"/>
  <c r="BB84" i="13"/>
  <c r="BD29" i="13"/>
  <c r="AI29" i="13"/>
  <c r="AY94" i="13"/>
  <c r="AD94" i="13"/>
  <c r="AF40" i="13"/>
  <c r="AG24" i="13"/>
  <c r="BB24" i="13"/>
  <c r="AG27" i="13"/>
  <c r="AI92" i="13"/>
  <c r="BD92" i="13"/>
  <c r="BA80" i="13"/>
  <c r="AF80" i="13"/>
  <c r="AF35" i="13"/>
  <c r="BA35" i="13"/>
  <c r="AY15" i="13"/>
  <c r="AD15" i="13"/>
  <c r="AD97" i="13"/>
  <c r="AY97" i="13"/>
  <c r="AF68" i="13"/>
  <c r="BA68" i="13"/>
  <c r="AF61" i="13"/>
  <c r="BA61" i="13"/>
  <c r="AF19" i="13"/>
  <c r="AI90" i="13"/>
  <c r="BD90" i="13"/>
  <c r="AY103" i="13"/>
  <c r="AD103" i="13"/>
  <c r="AD65" i="13"/>
  <c r="AY65" i="13"/>
  <c r="AF83" i="13"/>
  <c r="AG6" i="13"/>
  <c r="AF87" i="13"/>
  <c r="BA87" i="13"/>
  <c r="BB38" i="13"/>
  <c r="AG38" i="13"/>
  <c r="AG21" i="13"/>
  <c r="BB21" i="13"/>
  <c r="AZ36" i="13"/>
  <c r="AE36" i="13"/>
  <c r="BA33" i="13"/>
  <c r="AF33" i="13"/>
  <c r="AD50" i="13"/>
  <c r="AY50" i="13"/>
  <c r="AZ67" i="13"/>
  <c r="AE67" i="13"/>
  <c r="AY62" i="13"/>
  <c r="AD62" i="13"/>
  <c r="AF26" i="13"/>
  <c r="BA26" i="13"/>
  <c r="AG45" i="13"/>
  <c r="BD79" i="13"/>
  <c r="AI79" i="13"/>
  <c r="AD34" i="13"/>
  <c r="AY34" i="13"/>
  <c r="AD39" i="13"/>
  <c r="AY39" i="13"/>
  <c r="AY71" i="13"/>
  <c r="AD71" i="13"/>
  <c r="AF32" i="13"/>
  <c r="BA32" i="13"/>
  <c r="AY7" i="13"/>
  <c r="AD7" i="13"/>
  <c r="AF70" i="13"/>
  <c r="BA70" i="13"/>
  <c r="AF64" i="13"/>
  <c r="BA64" i="13"/>
  <c r="AF18" i="13"/>
  <c r="BB14" i="13"/>
  <c r="AG14" i="13"/>
  <c r="BB90" i="13"/>
  <c r="BC90" i="13"/>
  <c r="BC79" i="13"/>
  <c r="BB79" i="13"/>
  <c r="AZ5" i="13"/>
  <c r="BB92" i="13"/>
  <c r="BC92" i="13"/>
  <c r="AB2" i="26" l="1"/>
  <c r="AB3" i="26" s="1"/>
  <c r="AC31" i="26"/>
  <c r="AX31" i="26"/>
  <c r="AX3" i="26" s="1"/>
  <c r="BJ31" i="24"/>
  <c r="BJ3" i="24" s="1"/>
  <c r="AO31" i="24"/>
  <c r="AN2" i="24"/>
  <c r="AN3" i="24" s="1"/>
  <c r="AV31" i="25"/>
  <c r="AB31" i="25"/>
  <c r="AA2" i="25"/>
  <c r="AA3" i="25" s="1"/>
  <c r="AP25" i="25"/>
  <c r="CC87" i="23"/>
  <c r="CI87" i="23" s="1"/>
  <c r="CD87" i="23"/>
  <c r="CF35" i="23"/>
  <c r="CE104" i="23"/>
  <c r="CG104" i="23"/>
  <c r="CF60" i="19"/>
  <c r="CC35" i="23"/>
  <c r="CI35" i="23" s="1"/>
  <c r="CJ35" i="23" s="1"/>
  <c r="CK35" i="23" s="1"/>
  <c r="CL35" i="23" s="1"/>
  <c r="CM35" i="23" s="1"/>
  <c r="CD104" i="23"/>
  <c r="CJ104" i="23" s="1"/>
  <c r="CK104" i="23" s="1"/>
  <c r="CG35" i="23"/>
  <c r="CF104" i="23"/>
  <c r="CD28" i="23"/>
  <c r="CF25" i="23"/>
  <c r="CE64" i="23"/>
  <c r="CD79" i="23"/>
  <c r="CE70" i="23"/>
  <c r="CC28" i="23"/>
  <c r="CI28" i="23" s="1"/>
  <c r="CF64" i="23"/>
  <c r="CE79" i="23"/>
  <c r="CC70" i="23"/>
  <c r="CI70" i="23" s="1"/>
  <c r="CF79" i="23"/>
  <c r="CF87" i="23"/>
  <c r="CC68" i="20"/>
  <c r="CI68" i="20" s="1"/>
  <c r="CG87" i="23"/>
  <c r="CE68" i="20"/>
  <c r="CG28" i="23"/>
  <c r="CG68" i="20"/>
  <c r="CC64" i="23"/>
  <c r="CI64" i="23" s="1"/>
  <c r="CJ64" i="23" s="1"/>
  <c r="CF28" i="23"/>
  <c r="CG69" i="23"/>
  <c r="CD69" i="23"/>
  <c r="CC69" i="23"/>
  <c r="CI69" i="23" s="1"/>
  <c r="CE69" i="23"/>
  <c r="CF69" i="23"/>
  <c r="CD13" i="23"/>
  <c r="CC13" i="23"/>
  <c r="CI13" i="23" s="1"/>
  <c r="CE13" i="23"/>
  <c r="CG13" i="23"/>
  <c r="CF13" i="23"/>
  <c r="CE11" i="23"/>
  <c r="CD11" i="23"/>
  <c r="CC11" i="23"/>
  <c r="CI11" i="23" s="1"/>
  <c r="CF11" i="23"/>
  <c r="CG11" i="23"/>
  <c r="CF20" i="23"/>
  <c r="CG20" i="23"/>
  <c r="CE20" i="23"/>
  <c r="CD20" i="23"/>
  <c r="CC20" i="23"/>
  <c r="CI20" i="23" s="1"/>
  <c r="CG38" i="23"/>
  <c r="CF38" i="23"/>
  <c r="CE38" i="23"/>
  <c r="CC38" i="23"/>
  <c r="CI38" i="23" s="1"/>
  <c r="CD38" i="23"/>
  <c r="CD93" i="23"/>
  <c r="CG93" i="23"/>
  <c r="CF93" i="23"/>
  <c r="CE93" i="23"/>
  <c r="CC93" i="23"/>
  <c r="CI93" i="23" s="1"/>
  <c r="CG49" i="23"/>
  <c r="CF49" i="23"/>
  <c r="CC49" i="23"/>
  <c r="CI49" i="23" s="1"/>
  <c r="CE49" i="23"/>
  <c r="CD49" i="23"/>
  <c r="CE89" i="23"/>
  <c r="CC89" i="23"/>
  <c r="CI89" i="23" s="1"/>
  <c r="CG89" i="23"/>
  <c r="CD89" i="23"/>
  <c r="CF89" i="23"/>
  <c r="CD24" i="23"/>
  <c r="CG24" i="23"/>
  <c r="CC24" i="23"/>
  <c r="CI24" i="23" s="1"/>
  <c r="CF24" i="23"/>
  <c r="CE24" i="23"/>
  <c r="CD59" i="23"/>
  <c r="CC59" i="23"/>
  <c r="CI59" i="23" s="1"/>
  <c r="CG59" i="23"/>
  <c r="CF59" i="23"/>
  <c r="CE59" i="23"/>
  <c r="CC74" i="23"/>
  <c r="CI74" i="23" s="1"/>
  <c r="CE74" i="23"/>
  <c r="CD74" i="23"/>
  <c r="CF74" i="23"/>
  <c r="CG74" i="23"/>
  <c r="CG33" i="23"/>
  <c r="CD33" i="23"/>
  <c r="CC33" i="23"/>
  <c r="CI33" i="23" s="1"/>
  <c r="CE33" i="23"/>
  <c r="CF33" i="23"/>
  <c r="CJ22" i="23"/>
  <c r="CK22" i="23" s="1"/>
  <c r="CL22" i="23" s="1"/>
  <c r="CM22" i="23" s="1"/>
  <c r="CF15" i="23"/>
  <c r="CE15" i="23"/>
  <c r="CD15" i="23"/>
  <c r="CC15" i="23"/>
  <c r="CI15" i="23" s="1"/>
  <c r="CG15" i="23"/>
  <c r="CE41" i="23"/>
  <c r="CD41" i="23"/>
  <c r="CF41" i="23"/>
  <c r="CG41" i="23"/>
  <c r="CC41" i="23"/>
  <c r="CI41" i="23" s="1"/>
  <c r="CG14" i="23"/>
  <c r="CF14" i="23"/>
  <c r="CD14" i="23"/>
  <c r="CC14" i="23"/>
  <c r="CI14" i="23" s="1"/>
  <c r="CE14" i="23"/>
  <c r="CC78" i="23"/>
  <c r="CI78" i="23" s="1"/>
  <c r="CG78" i="23"/>
  <c r="CE78" i="23"/>
  <c r="CD78" i="23"/>
  <c r="CF78" i="23"/>
  <c r="CJ99" i="23"/>
  <c r="CK99" i="23" s="1"/>
  <c r="CL99" i="23" s="1"/>
  <c r="CM99" i="23" s="1"/>
  <c r="CC76" i="23"/>
  <c r="CI76" i="23" s="1"/>
  <c r="CE76" i="23"/>
  <c r="CG76" i="23"/>
  <c r="CD76" i="23"/>
  <c r="CF76" i="23"/>
  <c r="CD71" i="23"/>
  <c r="CC71" i="23"/>
  <c r="CI71" i="23" s="1"/>
  <c r="CG71" i="23"/>
  <c r="CF71" i="23"/>
  <c r="CE71" i="23"/>
  <c r="CF66" i="23"/>
  <c r="CD66" i="23"/>
  <c r="CE66" i="23"/>
  <c r="CC66" i="23"/>
  <c r="CI66" i="23" s="1"/>
  <c r="CG66" i="23"/>
  <c r="CD60" i="23"/>
  <c r="CE60" i="23"/>
  <c r="CF60" i="23"/>
  <c r="CG60" i="23"/>
  <c r="CC60" i="23"/>
  <c r="CI60" i="23" s="1"/>
  <c r="CF12" i="23"/>
  <c r="CG12" i="23"/>
  <c r="CE12" i="23"/>
  <c r="CD12" i="23"/>
  <c r="CC12" i="23"/>
  <c r="CI12" i="23" s="1"/>
  <c r="CD23" i="23"/>
  <c r="CE23" i="23"/>
  <c r="CG23" i="23"/>
  <c r="CC23" i="23"/>
  <c r="CI23" i="23" s="1"/>
  <c r="CF23" i="23"/>
  <c r="CF37" i="23"/>
  <c r="CG37" i="23"/>
  <c r="CE37" i="23"/>
  <c r="CD37" i="23"/>
  <c r="CC37" i="23"/>
  <c r="CI37" i="23" s="1"/>
  <c r="CG54" i="23"/>
  <c r="CF54" i="23"/>
  <c r="CE54" i="23"/>
  <c r="CD54" i="23"/>
  <c r="CC54" i="23"/>
  <c r="CI54" i="23" s="1"/>
  <c r="CE5" i="23"/>
  <c r="CD5" i="23"/>
  <c r="CC5" i="23"/>
  <c r="CI5" i="23" s="1"/>
  <c r="CG5" i="23"/>
  <c r="CF5" i="23"/>
  <c r="CJ91" i="23"/>
  <c r="CK91" i="23" s="1"/>
  <c r="CL91" i="23" s="1"/>
  <c r="CM91" i="23" s="1"/>
  <c r="CF36" i="23"/>
  <c r="CE36" i="23"/>
  <c r="CC36" i="23"/>
  <c r="CI36" i="23" s="1"/>
  <c r="CG36" i="23"/>
  <c r="CD36" i="23"/>
  <c r="CG98" i="23"/>
  <c r="CF98" i="23"/>
  <c r="CE98" i="23"/>
  <c r="CC98" i="23"/>
  <c r="CI98" i="23" s="1"/>
  <c r="CD98" i="23"/>
  <c r="CG56" i="23"/>
  <c r="CC56" i="23"/>
  <c r="CI56" i="23" s="1"/>
  <c r="CD56" i="23"/>
  <c r="CE56" i="23"/>
  <c r="CF56" i="23"/>
  <c r="CG48" i="23"/>
  <c r="CF48" i="23"/>
  <c r="CE48" i="23"/>
  <c r="CC48" i="23"/>
  <c r="CI48" i="23" s="1"/>
  <c r="CD48" i="23"/>
  <c r="CJ32" i="23"/>
  <c r="CK32" i="23" s="1"/>
  <c r="CL32" i="23" s="1"/>
  <c r="CM32" i="23" s="1"/>
  <c r="CC90" i="23"/>
  <c r="CI90" i="23" s="1"/>
  <c r="CE90" i="23"/>
  <c r="CG90" i="23"/>
  <c r="CD90" i="23"/>
  <c r="CF90" i="23"/>
  <c r="CC50" i="23"/>
  <c r="CI50" i="23" s="1"/>
  <c r="CG50" i="23"/>
  <c r="CF50" i="23"/>
  <c r="CE50" i="23"/>
  <c r="CD50" i="23"/>
  <c r="CG75" i="23"/>
  <c r="CF75" i="23"/>
  <c r="CE75" i="23"/>
  <c r="CD75" i="23"/>
  <c r="CC75" i="23"/>
  <c r="CI75" i="23" s="1"/>
  <c r="CE19" i="23"/>
  <c r="CD19" i="23"/>
  <c r="CC19" i="23"/>
  <c r="CI19" i="23" s="1"/>
  <c r="CG19" i="23"/>
  <c r="CF19" i="23"/>
  <c r="CD86" i="23"/>
  <c r="CF86" i="23"/>
  <c r="CE86" i="23"/>
  <c r="CG86" i="23"/>
  <c r="CC86" i="23"/>
  <c r="CI86" i="23" s="1"/>
  <c r="CD16" i="23"/>
  <c r="CC16" i="23"/>
  <c r="CI16" i="23" s="1"/>
  <c r="CG16" i="23"/>
  <c r="CF16" i="23"/>
  <c r="CE16" i="23"/>
  <c r="CJ47" i="23"/>
  <c r="CK47" i="23" s="1"/>
  <c r="CL47" i="23" s="1"/>
  <c r="CM47" i="23" s="1"/>
  <c r="CE40" i="23"/>
  <c r="CD40" i="23"/>
  <c r="CF40" i="23"/>
  <c r="CC40" i="23"/>
  <c r="CI40" i="23" s="1"/>
  <c r="CG40" i="23"/>
  <c r="BM3" i="23"/>
  <c r="CJ70" i="23"/>
  <c r="CK70" i="23" s="1"/>
  <c r="CL70" i="23" s="1"/>
  <c r="CM70" i="23" s="1"/>
  <c r="CJ101" i="23"/>
  <c r="CK101" i="23" s="1"/>
  <c r="CL101" i="23" s="1"/>
  <c r="CM101" i="23" s="1"/>
  <c r="CC65" i="23"/>
  <c r="CI65" i="23" s="1"/>
  <c r="CJ65" i="23" s="1"/>
  <c r="CD65" i="23"/>
  <c r="CG65" i="23"/>
  <c r="CF65" i="23"/>
  <c r="CE65" i="23"/>
  <c r="CG58" i="23"/>
  <c r="CD58" i="23"/>
  <c r="CE58" i="23"/>
  <c r="CC58" i="23"/>
  <c r="CI58" i="23" s="1"/>
  <c r="CF58" i="23"/>
  <c r="CG81" i="23"/>
  <c r="CD81" i="23"/>
  <c r="CE81" i="23"/>
  <c r="CF81" i="23"/>
  <c r="CC81" i="23"/>
  <c r="CI81" i="23" s="1"/>
  <c r="CC100" i="23"/>
  <c r="CI100" i="23" s="1"/>
  <c r="CG100" i="23"/>
  <c r="CF100" i="23"/>
  <c r="CE100" i="23"/>
  <c r="CD100" i="23"/>
  <c r="CF87" i="19"/>
  <c r="CD43" i="23"/>
  <c r="CC43" i="23"/>
  <c r="CI43" i="23" s="1"/>
  <c r="CG43" i="23"/>
  <c r="CF43" i="23"/>
  <c r="CE43" i="23"/>
  <c r="CG94" i="23"/>
  <c r="CE94" i="23"/>
  <c r="CD94" i="23"/>
  <c r="CF94" i="23"/>
  <c r="CC94" i="23"/>
  <c r="CI94" i="23" s="1"/>
  <c r="CC61" i="23"/>
  <c r="CI61" i="23" s="1"/>
  <c r="CD61" i="23"/>
  <c r="CF61" i="23"/>
  <c r="CE61" i="23"/>
  <c r="CG61" i="23"/>
  <c r="CG51" i="23"/>
  <c r="CF51" i="23"/>
  <c r="CE51" i="23"/>
  <c r="CD51" i="23"/>
  <c r="CC51" i="23"/>
  <c r="CI51" i="23" s="1"/>
  <c r="CD68" i="23"/>
  <c r="CG68" i="23"/>
  <c r="CF68" i="23"/>
  <c r="CC68" i="23"/>
  <c r="CI68" i="23" s="1"/>
  <c r="CE68" i="23"/>
  <c r="CG84" i="23"/>
  <c r="CE84" i="23"/>
  <c r="CF84" i="23"/>
  <c r="CD84" i="23"/>
  <c r="CC84" i="23"/>
  <c r="CI84" i="23" s="1"/>
  <c r="CF92" i="23"/>
  <c r="CD92" i="23"/>
  <c r="CE92" i="23"/>
  <c r="CG92" i="23"/>
  <c r="CC92" i="23"/>
  <c r="CI92" i="23" s="1"/>
  <c r="CF82" i="23"/>
  <c r="CG82" i="23"/>
  <c r="CD82" i="23"/>
  <c r="CC82" i="23"/>
  <c r="CI82" i="23" s="1"/>
  <c r="CE82" i="23"/>
  <c r="CE103" i="23"/>
  <c r="CF103" i="23"/>
  <c r="CD103" i="23"/>
  <c r="CC103" i="23"/>
  <c r="CI103" i="23" s="1"/>
  <c r="CG103" i="23"/>
  <c r="CG73" i="23"/>
  <c r="CF73" i="23"/>
  <c r="CE73" i="23"/>
  <c r="CD73" i="23"/>
  <c r="CC73" i="23"/>
  <c r="CI73" i="23" s="1"/>
  <c r="CG7" i="23"/>
  <c r="CE7" i="23"/>
  <c r="CF7" i="23"/>
  <c r="CC7" i="23"/>
  <c r="CI7" i="23" s="1"/>
  <c r="CD7" i="23"/>
  <c r="CG77" i="23"/>
  <c r="CC77" i="23"/>
  <c r="CI77" i="23" s="1"/>
  <c r="CF77" i="23"/>
  <c r="CE77" i="23"/>
  <c r="CD77" i="23"/>
  <c r="CD97" i="23"/>
  <c r="CF97" i="23"/>
  <c r="CG97" i="23"/>
  <c r="CE97" i="23"/>
  <c r="CC97" i="23"/>
  <c r="CI97" i="23" s="1"/>
  <c r="CG67" i="23"/>
  <c r="CF67" i="23"/>
  <c r="CE67" i="23"/>
  <c r="CD67" i="23"/>
  <c r="CC67" i="23"/>
  <c r="CI67" i="23" s="1"/>
  <c r="CF85" i="23"/>
  <c r="CC85" i="23"/>
  <c r="CI85" i="23" s="1"/>
  <c r="CD85" i="23"/>
  <c r="CG85" i="23"/>
  <c r="CE85" i="23"/>
  <c r="CJ34" i="23"/>
  <c r="CK34" i="23" s="1"/>
  <c r="CL34" i="23" s="1"/>
  <c r="CM34" i="23" s="1"/>
  <c r="CD55" i="23"/>
  <c r="CC55" i="23"/>
  <c r="CI55" i="23" s="1"/>
  <c r="CG55" i="23"/>
  <c r="CF55" i="23"/>
  <c r="CE55" i="23"/>
  <c r="CG53" i="23"/>
  <c r="CD53" i="23"/>
  <c r="CC53" i="23"/>
  <c r="CI53" i="23" s="1"/>
  <c r="CE53" i="23"/>
  <c r="CF53" i="23"/>
  <c r="CD21" i="23"/>
  <c r="CF21" i="23"/>
  <c r="CG21" i="23"/>
  <c r="CE21" i="23"/>
  <c r="CC21" i="23"/>
  <c r="CI21" i="23" s="1"/>
  <c r="CJ96" i="23"/>
  <c r="CK96" i="23" s="1"/>
  <c r="CL96" i="23" s="1"/>
  <c r="CM96" i="23" s="1"/>
  <c r="CB96" i="23" s="1"/>
  <c r="CJ26" i="23"/>
  <c r="CK26" i="23" s="1"/>
  <c r="CL26" i="23" s="1"/>
  <c r="CM26" i="23" s="1"/>
  <c r="CD57" i="23"/>
  <c r="CC57" i="23"/>
  <c r="CI57" i="23" s="1"/>
  <c r="CG57" i="23"/>
  <c r="CF57" i="23"/>
  <c r="CE57" i="23"/>
  <c r="CE30" i="23"/>
  <c r="CG30" i="23"/>
  <c r="CF30" i="23"/>
  <c r="CC30" i="23"/>
  <c r="CI30" i="23" s="1"/>
  <c r="CD30" i="23"/>
  <c r="CD9" i="23"/>
  <c r="CC9" i="23"/>
  <c r="CI9" i="23" s="1"/>
  <c r="CG9" i="23"/>
  <c r="CF9" i="23"/>
  <c r="CE9" i="23"/>
  <c r="CC29" i="23"/>
  <c r="CI29" i="23" s="1"/>
  <c r="CG29" i="23"/>
  <c r="CF29" i="23"/>
  <c r="CE29" i="23"/>
  <c r="CD29" i="23"/>
  <c r="CG46" i="23"/>
  <c r="CF46" i="23"/>
  <c r="CE46" i="23"/>
  <c r="CD46" i="23"/>
  <c r="CC46" i="23"/>
  <c r="CI46" i="23" s="1"/>
  <c r="CG95" i="23"/>
  <c r="CF95" i="23"/>
  <c r="CE95" i="23"/>
  <c r="CC95" i="23"/>
  <c r="CI95" i="23" s="1"/>
  <c r="CD95" i="23"/>
  <c r="CD45" i="23"/>
  <c r="CG45" i="23"/>
  <c r="CC45" i="23"/>
  <c r="CI45" i="23" s="1"/>
  <c r="CE45" i="23"/>
  <c r="CF45" i="23"/>
  <c r="CD10" i="23"/>
  <c r="CF10" i="23"/>
  <c r="CE10" i="23"/>
  <c r="CC10" i="23"/>
  <c r="CI10" i="23" s="1"/>
  <c r="CG10" i="23"/>
  <c r="CE6" i="23"/>
  <c r="CD6" i="23"/>
  <c r="CC6" i="23"/>
  <c r="CI6" i="23" s="1"/>
  <c r="CG6" i="23"/>
  <c r="CF6" i="23"/>
  <c r="CE18" i="23"/>
  <c r="CD18" i="23"/>
  <c r="CC18" i="23"/>
  <c r="CI18" i="23" s="1"/>
  <c r="CG18" i="23"/>
  <c r="CF18" i="23"/>
  <c r="CJ79" i="23"/>
  <c r="CG83" i="23"/>
  <c r="CC83" i="23"/>
  <c r="CI83" i="23" s="1"/>
  <c r="CF83" i="23"/>
  <c r="CE83" i="23"/>
  <c r="CD83" i="23"/>
  <c r="CJ87" i="23"/>
  <c r="CK87" i="23" s="1"/>
  <c r="CL87" i="23" s="1"/>
  <c r="CG42" i="23"/>
  <c r="CC42" i="23"/>
  <c r="CI42" i="23" s="1"/>
  <c r="CF42" i="23"/>
  <c r="CE42" i="23"/>
  <c r="CD42" i="23"/>
  <c r="CE27" i="23"/>
  <c r="CG27" i="23"/>
  <c r="CD27" i="23"/>
  <c r="CF27" i="23"/>
  <c r="CC27" i="23"/>
  <c r="CI27" i="23" s="1"/>
  <c r="CC80" i="23"/>
  <c r="CI80" i="23" s="1"/>
  <c r="CF80" i="23"/>
  <c r="CG80" i="23"/>
  <c r="CD80" i="23"/>
  <c r="CE80" i="23"/>
  <c r="CE63" i="23"/>
  <c r="CF63" i="23"/>
  <c r="CG63" i="23"/>
  <c r="CC63" i="23"/>
  <c r="CI63" i="23" s="1"/>
  <c r="CD63" i="23"/>
  <c r="CJ25" i="23"/>
  <c r="CK25" i="23" s="1"/>
  <c r="CL25" i="23" s="1"/>
  <c r="CM25" i="23" s="1"/>
  <c r="CG88" i="23"/>
  <c r="CC88" i="23"/>
  <c r="CI88" i="23" s="1"/>
  <c r="CD88" i="23"/>
  <c r="CE88" i="23"/>
  <c r="CF88" i="23"/>
  <c r="BN3" i="23"/>
  <c r="CF17" i="23"/>
  <c r="CD17" i="23"/>
  <c r="CG17" i="23"/>
  <c r="CE17" i="23"/>
  <c r="CC17" i="23"/>
  <c r="CI17" i="23" s="1"/>
  <c r="CE39" i="23"/>
  <c r="CD39" i="23"/>
  <c r="CC39" i="23"/>
  <c r="CI39" i="23" s="1"/>
  <c r="CG39" i="23"/>
  <c r="CF39" i="23"/>
  <c r="CD8" i="23"/>
  <c r="CE8" i="23"/>
  <c r="CC8" i="23"/>
  <c r="CI8" i="23" s="1"/>
  <c r="CG8" i="23"/>
  <c r="CF8" i="23"/>
  <c r="CF44" i="23"/>
  <c r="CD44" i="23"/>
  <c r="CG44" i="23"/>
  <c r="CC44" i="23"/>
  <c r="CI44" i="23" s="1"/>
  <c r="CE44" i="23"/>
  <c r="CC72" i="23"/>
  <c r="CI72" i="23" s="1"/>
  <c r="CF72" i="23"/>
  <c r="CD72" i="23"/>
  <c r="CE72" i="23"/>
  <c r="CG72" i="23"/>
  <c r="CG102" i="23"/>
  <c r="CE102" i="23"/>
  <c r="CF102" i="23"/>
  <c r="CC102" i="23"/>
  <c r="CI102" i="23" s="1"/>
  <c r="CD102" i="23"/>
  <c r="CJ62" i="23"/>
  <c r="CK62" i="23" s="1"/>
  <c r="CL62" i="23" s="1"/>
  <c r="CM62" i="23" s="1"/>
  <c r="CJ31" i="23"/>
  <c r="CK31" i="23" s="1"/>
  <c r="CL31" i="23" s="1"/>
  <c r="CM31" i="23" s="1"/>
  <c r="CD52" i="23"/>
  <c r="CC52" i="23"/>
  <c r="CI52" i="23" s="1"/>
  <c r="CJ52" i="23" s="1"/>
  <c r="CE52" i="23"/>
  <c r="CF52" i="23"/>
  <c r="CG52" i="23"/>
  <c r="CC60" i="19"/>
  <c r="CI60" i="19" s="1"/>
  <c r="CE8" i="19"/>
  <c r="CG60" i="19"/>
  <c r="CE60" i="19"/>
  <c r="CF22" i="19"/>
  <c r="CF91" i="19"/>
  <c r="CC91" i="19"/>
  <c r="CI91" i="19" s="1"/>
  <c r="CD91" i="19"/>
  <c r="CC22" i="19"/>
  <c r="CI22" i="19" s="1"/>
  <c r="CG16" i="20"/>
  <c r="CC8" i="19"/>
  <c r="CI8" i="19" s="1"/>
  <c r="CJ8" i="19" s="1"/>
  <c r="CD8" i="19"/>
  <c r="CF8" i="19"/>
  <c r="CE16" i="20"/>
  <c r="BI3" i="19"/>
  <c r="CC16" i="20"/>
  <c r="CI16" i="20" s="1"/>
  <c r="CJ16" i="20" s="1"/>
  <c r="CF16" i="20"/>
  <c r="BA75" i="21"/>
  <c r="AF75" i="21"/>
  <c r="CD7" i="19"/>
  <c r="CG7" i="19"/>
  <c r="BJ3" i="19"/>
  <c r="AF21" i="21"/>
  <c r="AG21" i="21" s="1"/>
  <c r="AF16" i="21"/>
  <c r="BA16" i="21"/>
  <c r="CE7" i="19"/>
  <c r="BA103" i="21"/>
  <c r="AF103" i="21"/>
  <c r="BA84" i="21"/>
  <c r="AF84" i="21"/>
  <c r="BA9" i="21"/>
  <c r="AF9" i="21"/>
  <c r="BA48" i="21"/>
  <c r="AF48" i="21"/>
  <c r="AF37" i="21"/>
  <c r="BA37" i="21"/>
  <c r="BK3" i="20"/>
  <c r="AF46" i="21"/>
  <c r="BA46" i="21"/>
  <c r="BC93" i="21"/>
  <c r="AH93" i="21"/>
  <c r="BB56" i="21"/>
  <c r="AG56" i="21"/>
  <c r="AZ3" i="21"/>
  <c r="CG9" i="20"/>
  <c r="CF9" i="20"/>
  <c r="CE9" i="20"/>
  <c r="CD9" i="20"/>
  <c r="CC9" i="20"/>
  <c r="CI9" i="20" s="1"/>
  <c r="CE95" i="20"/>
  <c r="CD95" i="20"/>
  <c r="CC95" i="20"/>
  <c r="CI95" i="20" s="1"/>
  <c r="CG95" i="20"/>
  <c r="CF95" i="20"/>
  <c r="BL87" i="20"/>
  <c r="BM87" i="20"/>
  <c r="BB52" i="21"/>
  <c r="AG52" i="21"/>
  <c r="AG25" i="21"/>
  <c r="BB25" i="21"/>
  <c r="CE47" i="20"/>
  <c r="CF47" i="20"/>
  <c r="CD47" i="20"/>
  <c r="CG47" i="20"/>
  <c r="CC47" i="20"/>
  <c r="CI47" i="20" s="1"/>
  <c r="CE27" i="20"/>
  <c r="CG27" i="20"/>
  <c r="CF27" i="20"/>
  <c r="CD27" i="20"/>
  <c r="CC27" i="20"/>
  <c r="CI27" i="20" s="1"/>
  <c r="CD81" i="20"/>
  <c r="CG81" i="20"/>
  <c r="CC81" i="20"/>
  <c r="CI81" i="20" s="1"/>
  <c r="CF81" i="20"/>
  <c r="CE81" i="20"/>
  <c r="AF32" i="21"/>
  <c r="BA32" i="21"/>
  <c r="CC73" i="20"/>
  <c r="CI73" i="20" s="1"/>
  <c r="CF73" i="20"/>
  <c r="CG73" i="20"/>
  <c r="CE73" i="20"/>
  <c r="CD73" i="20"/>
  <c r="BL83" i="20"/>
  <c r="BM83" i="20"/>
  <c r="CG77" i="20"/>
  <c r="CD77" i="20"/>
  <c r="CF77" i="20"/>
  <c r="CE77" i="20"/>
  <c r="CC77" i="20"/>
  <c r="CI77" i="20" s="1"/>
  <c r="BA80" i="21"/>
  <c r="AF80" i="21"/>
  <c r="CD78" i="20"/>
  <c r="CG78" i="20"/>
  <c r="CC78" i="20"/>
  <c r="CI78" i="20" s="1"/>
  <c r="CF78" i="20"/>
  <c r="CE78" i="20"/>
  <c r="CD93" i="20"/>
  <c r="CC93" i="20"/>
  <c r="CI93" i="20" s="1"/>
  <c r="CG93" i="20"/>
  <c r="CF93" i="20"/>
  <c r="CE93" i="20"/>
  <c r="CC8" i="20"/>
  <c r="CI8" i="20" s="1"/>
  <c r="CG8" i="20"/>
  <c r="CF8" i="20"/>
  <c r="CE8" i="20"/>
  <c r="CD8" i="20"/>
  <c r="CC52" i="20"/>
  <c r="CI52" i="20" s="1"/>
  <c r="CG52" i="20"/>
  <c r="CF52" i="20"/>
  <c r="CE52" i="20"/>
  <c r="CD52" i="20"/>
  <c r="BA60" i="21"/>
  <c r="AF60" i="21"/>
  <c r="CG84" i="20"/>
  <c r="CF84" i="20"/>
  <c r="CE84" i="20"/>
  <c r="CD84" i="20"/>
  <c r="CC84" i="20"/>
  <c r="CI84" i="20" s="1"/>
  <c r="AG81" i="21"/>
  <c r="BB81" i="21"/>
  <c r="CE67" i="20"/>
  <c r="CD67" i="20"/>
  <c r="CG67" i="20"/>
  <c r="CF67" i="20"/>
  <c r="CC67" i="20"/>
  <c r="CI67" i="20" s="1"/>
  <c r="CC88" i="20"/>
  <c r="CI88" i="20" s="1"/>
  <c r="CG88" i="20"/>
  <c r="CF88" i="20"/>
  <c r="CE88" i="20"/>
  <c r="CD88" i="20"/>
  <c r="CG64" i="20"/>
  <c r="CF64" i="20"/>
  <c r="CE64" i="20"/>
  <c r="CD64" i="20"/>
  <c r="CC64" i="20"/>
  <c r="CI64" i="20" s="1"/>
  <c r="CJ68" i="20"/>
  <c r="CK68" i="20" s="1"/>
  <c r="CL68" i="20" s="1"/>
  <c r="AG50" i="21"/>
  <c r="BB50" i="21"/>
  <c r="CE7" i="20"/>
  <c r="CC7" i="20"/>
  <c r="CI7" i="20" s="1"/>
  <c r="CD7" i="20"/>
  <c r="CG7" i="20"/>
  <c r="CF7" i="20"/>
  <c r="BB44" i="21"/>
  <c r="AG44" i="21"/>
  <c r="CF28" i="20"/>
  <c r="CD28" i="20"/>
  <c r="CC28" i="20"/>
  <c r="CI28" i="20" s="1"/>
  <c r="CG28" i="20"/>
  <c r="CE28" i="20"/>
  <c r="BC96" i="21"/>
  <c r="AH96" i="21"/>
  <c r="AG59" i="21"/>
  <c r="BB59" i="21"/>
  <c r="CE58" i="20"/>
  <c r="CF58" i="20"/>
  <c r="CD58" i="20"/>
  <c r="CC58" i="20"/>
  <c r="CI58" i="20" s="1"/>
  <c r="CG58" i="20"/>
  <c r="BB43" i="21"/>
  <c r="AG43" i="21"/>
  <c r="CG5" i="20"/>
  <c r="CF5" i="20"/>
  <c r="CE5" i="20"/>
  <c r="CD5" i="20"/>
  <c r="CC5" i="20"/>
  <c r="CI5" i="20" s="1"/>
  <c r="BA99" i="21"/>
  <c r="AF99" i="21"/>
  <c r="CE41" i="20"/>
  <c r="CD41" i="20"/>
  <c r="CF41" i="20"/>
  <c r="CC41" i="20"/>
  <c r="CI41" i="20" s="1"/>
  <c r="CG41" i="20"/>
  <c r="CE49" i="20"/>
  <c r="CD49" i="20"/>
  <c r="CC49" i="20"/>
  <c r="CI49" i="20" s="1"/>
  <c r="CG49" i="20"/>
  <c r="CF49" i="20"/>
  <c r="CC94" i="20"/>
  <c r="CI94" i="20" s="1"/>
  <c r="CE94" i="20"/>
  <c r="CD94" i="20"/>
  <c r="CG94" i="20"/>
  <c r="CF94" i="20"/>
  <c r="CF98" i="20"/>
  <c r="CE98" i="20"/>
  <c r="CD98" i="20"/>
  <c r="CC98" i="20"/>
  <c r="CI98" i="20" s="1"/>
  <c r="CG98" i="20"/>
  <c r="CF43" i="20"/>
  <c r="CE43" i="20"/>
  <c r="CD43" i="20"/>
  <c r="CG43" i="20"/>
  <c r="CC43" i="20"/>
  <c r="CI43" i="20" s="1"/>
  <c r="AH78" i="21"/>
  <c r="BC78" i="21"/>
  <c r="BB91" i="21"/>
  <c r="AG91" i="21"/>
  <c r="CC11" i="20"/>
  <c r="CI11" i="20" s="1"/>
  <c r="CF11" i="20"/>
  <c r="CG11" i="20"/>
  <c r="CE11" i="20"/>
  <c r="CD11" i="20"/>
  <c r="AF61" i="21"/>
  <c r="BA61" i="21"/>
  <c r="BB34" i="21"/>
  <c r="AG34" i="21"/>
  <c r="BB89" i="21"/>
  <c r="AG89" i="21"/>
  <c r="CC46" i="20"/>
  <c r="CI46" i="20" s="1"/>
  <c r="CG46" i="20"/>
  <c r="CF46" i="20"/>
  <c r="CE46" i="20"/>
  <c r="CD46" i="20"/>
  <c r="AH33" i="21"/>
  <c r="BC33" i="21"/>
  <c r="CC20" i="20"/>
  <c r="CI20" i="20" s="1"/>
  <c r="CG20" i="20"/>
  <c r="CF20" i="20"/>
  <c r="CE20" i="20"/>
  <c r="CD20" i="20"/>
  <c r="CF97" i="20"/>
  <c r="CC97" i="20"/>
  <c r="CI97" i="20" s="1"/>
  <c r="CE97" i="20"/>
  <c r="CG97" i="20"/>
  <c r="CD97" i="20"/>
  <c r="CJ40" i="20"/>
  <c r="CK40" i="20" s="1"/>
  <c r="CL40" i="20" s="1"/>
  <c r="CM40" i="20" s="1"/>
  <c r="AF69" i="21"/>
  <c r="BA69" i="21"/>
  <c r="CF80" i="20"/>
  <c r="CE80" i="20"/>
  <c r="CD80" i="20"/>
  <c r="CG80" i="20"/>
  <c r="CC80" i="20"/>
  <c r="CI80" i="20" s="1"/>
  <c r="BH3" i="20"/>
  <c r="CE38" i="20"/>
  <c r="CC38" i="20"/>
  <c r="CI38" i="20" s="1"/>
  <c r="CD38" i="20"/>
  <c r="CG38" i="20"/>
  <c r="CF38" i="20"/>
  <c r="CE59" i="20"/>
  <c r="CG59" i="20"/>
  <c r="CF59" i="20"/>
  <c r="CD59" i="20"/>
  <c r="CC59" i="20"/>
  <c r="CI59" i="20" s="1"/>
  <c r="CG61" i="20"/>
  <c r="CF61" i="20"/>
  <c r="CE61" i="20"/>
  <c r="CC61" i="20"/>
  <c r="CI61" i="20" s="1"/>
  <c r="CD61" i="20"/>
  <c r="CF48" i="20"/>
  <c r="CG48" i="20"/>
  <c r="CE48" i="20"/>
  <c r="CD48" i="20"/>
  <c r="CC48" i="20"/>
  <c r="CI48" i="20" s="1"/>
  <c r="AG42" i="21"/>
  <c r="BB42" i="21"/>
  <c r="CG76" i="20"/>
  <c r="CF76" i="20"/>
  <c r="CE76" i="20"/>
  <c r="CD76" i="20"/>
  <c r="CC76" i="20"/>
  <c r="CI76" i="20" s="1"/>
  <c r="AG15" i="21"/>
  <c r="BB15" i="21"/>
  <c r="CG13" i="20"/>
  <c r="CC13" i="20"/>
  <c r="CI13" i="20" s="1"/>
  <c r="CF13" i="20"/>
  <c r="CE13" i="20"/>
  <c r="CD13" i="20"/>
  <c r="BL26" i="20"/>
  <c r="BM26" i="20"/>
  <c r="CC37" i="20"/>
  <c r="CI37" i="20" s="1"/>
  <c r="CF37" i="20"/>
  <c r="CG37" i="20"/>
  <c r="CE37" i="20"/>
  <c r="CD37" i="20"/>
  <c r="CC56" i="20"/>
  <c r="CI56" i="20" s="1"/>
  <c r="CF56" i="20"/>
  <c r="CG56" i="20"/>
  <c r="CE56" i="20"/>
  <c r="CD56" i="20"/>
  <c r="CG79" i="20"/>
  <c r="CF79" i="20"/>
  <c r="CE79" i="20"/>
  <c r="CD79" i="20"/>
  <c r="CC79" i="20"/>
  <c r="CI79" i="20" s="1"/>
  <c r="AI94" i="21"/>
  <c r="BD94" i="21"/>
  <c r="AF71" i="21"/>
  <c r="BA71" i="21"/>
  <c r="AF88" i="21"/>
  <c r="BA88" i="21"/>
  <c r="CG62" i="20"/>
  <c r="CE62" i="20"/>
  <c r="CF62" i="20"/>
  <c r="CD62" i="20"/>
  <c r="CC62" i="20"/>
  <c r="CI62" i="20" s="1"/>
  <c r="BB30" i="21"/>
  <c r="AG30" i="21"/>
  <c r="BB66" i="21"/>
  <c r="AG66" i="21"/>
  <c r="BC24" i="21"/>
  <c r="AH24" i="21"/>
  <c r="CG70" i="20"/>
  <c r="CE70" i="20"/>
  <c r="CF70" i="20"/>
  <c r="CD70" i="20"/>
  <c r="CC70" i="20"/>
  <c r="CI70" i="20" s="1"/>
  <c r="AF102" i="21"/>
  <c r="BA102" i="21"/>
  <c r="CF15" i="20"/>
  <c r="CE15" i="20"/>
  <c r="CD15" i="20"/>
  <c r="CC15" i="20"/>
  <c r="CI15" i="20" s="1"/>
  <c r="CG15" i="20"/>
  <c r="CG72" i="20"/>
  <c r="CF72" i="20"/>
  <c r="CE72" i="20"/>
  <c r="CD72" i="20"/>
  <c r="CC72" i="20"/>
  <c r="CI72" i="20" s="1"/>
  <c r="CC26" i="20"/>
  <c r="CI26" i="20" s="1"/>
  <c r="CF26" i="20"/>
  <c r="CG26" i="20"/>
  <c r="CE26" i="20"/>
  <c r="CD26" i="20"/>
  <c r="BC85" i="21"/>
  <c r="AH85" i="21"/>
  <c r="AG8" i="21"/>
  <c r="BB8" i="21"/>
  <c r="CF53" i="20"/>
  <c r="CE53" i="20"/>
  <c r="CD53" i="20"/>
  <c r="CC53" i="20"/>
  <c r="CI53" i="20" s="1"/>
  <c r="CG53" i="20"/>
  <c r="CC42" i="20"/>
  <c r="CI42" i="20" s="1"/>
  <c r="CF42" i="20"/>
  <c r="CG42" i="20"/>
  <c r="CE42" i="20"/>
  <c r="CD42" i="20"/>
  <c r="CC30" i="20"/>
  <c r="CI30" i="20" s="1"/>
  <c r="CG30" i="20"/>
  <c r="CF30" i="20"/>
  <c r="CE30" i="20"/>
  <c r="CD30" i="20"/>
  <c r="CG85" i="20"/>
  <c r="CE85" i="20"/>
  <c r="CD85" i="20"/>
  <c r="CC85" i="20"/>
  <c r="CI85" i="20" s="1"/>
  <c r="CF85" i="20"/>
  <c r="AG90" i="21"/>
  <c r="BB90" i="21"/>
  <c r="AF11" i="21"/>
  <c r="BA11" i="21"/>
  <c r="CF29" i="20"/>
  <c r="CE29" i="20"/>
  <c r="CC29" i="20"/>
  <c r="CI29" i="20" s="1"/>
  <c r="CG29" i="20"/>
  <c r="CD29" i="20"/>
  <c r="CG60" i="20"/>
  <c r="CF60" i="20"/>
  <c r="CE60" i="20"/>
  <c r="CD60" i="20"/>
  <c r="CC60" i="20"/>
  <c r="CI60" i="20" s="1"/>
  <c r="CF39" i="20"/>
  <c r="CE39" i="20"/>
  <c r="CD39" i="20"/>
  <c r="CC39" i="20"/>
  <c r="CI39" i="20" s="1"/>
  <c r="CG39" i="20"/>
  <c r="CG90" i="20"/>
  <c r="CF90" i="20"/>
  <c r="CE90" i="20"/>
  <c r="CD90" i="20"/>
  <c r="CC90" i="20"/>
  <c r="CI90" i="20" s="1"/>
  <c r="BA10" i="21"/>
  <c r="AF10" i="21"/>
  <c r="BA18" i="21"/>
  <c r="AF18" i="21"/>
  <c r="CD10" i="20"/>
  <c r="CF10" i="20"/>
  <c r="CC10" i="20"/>
  <c r="CI10" i="20" s="1"/>
  <c r="CG10" i="20"/>
  <c r="CE10" i="20"/>
  <c r="AG76" i="21"/>
  <c r="BB76" i="21"/>
  <c r="CC71" i="20"/>
  <c r="CI71" i="20" s="1"/>
  <c r="CG71" i="20"/>
  <c r="CF71" i="20"/>
  <c r="CE71" i="20"/>
  <c r="CD71" i="20"/>
  <c r="AG26" i="21"/>
  <c r="BB26" i="21"/>
  <c r="AG62" i="21"/>
  <c r="BB62" i="21"/>
  <c r="AF97" i="21"/>
  <c r="BA97" i="21"/>
  <c r="CG18" i="20"/>
  <c r="CF18" i="20"/>
  <c r="CE18" i="20"/>
  <c r="CD18" i="20"/>
  <c r="CC18" i="20"/>
  <c r="CI18" i="20" s="1"/>
  <c r="CE75" i="20"/>
  <c r="CG75" i="20"/>
  <c r="CF75" i="20"/>
  <c r="CD75" i="20"/>
  <c r="CC75" i="20"/>
  <c r="CI75" i="20" s="1"/>
  <c r="BB39" i="21"/>
  <c r="AG39" i="21"/>
  <c r="CG99" i="20"/>
  <c r="CF99" i="20"/>
  <c r="CC99" i="20"/>
  <c r="CI99" i="20" s="1"/>
  <c r="CE99" i="20"/>
  <c r="CD99" i="20"/>
  <c r="BB54" i="21"/>
  <c r="AG54" i="21"/>
  <c r="CG66" i="20"/>
  <c r="CE66" i="20"/>
  <c r="CF66" i="20"/>
  <c r="CD66" i="20"/>
  <c r="CC66" i="20"/>
  <c r="CI66" i="20" s="1"/>
  <c r="BA64" i="21"/>
  <c r="AF64" i="21"/>
  <c r="CD51" i="20"/>
  <c r="CC51" i="20"/>
  <c r="CI51" i="20" s="1"/>
  <c r="CG51" i="20"/>
  <c r="CF51" i="20"/>
  <c r="CE51" i="20"/>
  <c r="CG104" i="20"/>
  <c r="CE104" i="20"/>
  <c r="CF104" i="20"/>
  <c r="CD104" i="20"/>
  <c r="CC104" i="20"/>
  <c r="CI104" i="20" s="1"/>
  <c r="CF103" i="20"/>
  <c r="CD103" i="20"/>
  <c r="CC103" i="20"/>
  <c r="CI103" i="20" s="1"/>
  <c r="CG103" i="20"/>
  <c r="CE103" i="20"/>
  <c r="BN3" i="20"/>
  <c r="CD22" i="20"/>
  <c r="CC22" i="20"/>
  <c r="CI22" i="20" s="1"/>
  <c r="CG22" i="20"/>
  <c r="CF22" i="20"/>
  <c r="CE22" i="20"/>
  <c r="AF74" i="21"/>
  <c r="BA74" i="21"/>
  <c r="BA40" i="21"/>
  <c r="AF40" i="21"/>
  <c r="CE102" i="20"/>
  <c r="CD102" i="20"/>
  <c r="CC102" i="20"/>
  <c r="CI102" i="20" s="1"/>
  <c r="CG102" i="20"/>
  <c r="CF102" i="20"/>
  <c r="CG6" i="20"/>
  <c r="CF6" i="20"/>
  <c r="CD6" i="20"/>
  <c r="CC6" i="20"/>
  <c r="CI6" i="20" s="1"/>
  <c r="CE6" i="20"/>
  <c r="AG20" i="21"/>
  <c r="BB20" i="21"/>
  <c r="AF12" i="21"/>
  <c r="BA12" i="21"/>
  <c r="CG31" i="20"/>
  <c r="CD31" i="20"/>
  <c r="CF31" i="20"/>
  <c r="CE31" i="20"/>
  <c r="CC31" i="20"/>
  <c r="CI31" i="20" s="1"/>
  <c r="BB23" i="21"/>
  <c r="AG23" i="21"/>
  <c r="BA53" i="21"/>
  <c r="AF53" i="21"/>
  <c r="CG74" i="20"/>
  <c r="CF74" i="20"/>
  <c r="CE74" i="20"/>
  <c r="CD74" i="20"/>
  <c r="CC74" i="20"/>
  <c r="CI74" i="20" s="1"/>
  <c r="BM22" i="20"/>
  <c r="BL22" i="20"/>
  <c r="BB67" i="21"/>
  <c r="AG67" i="21"/>
  <c r="AF41" i="21"/>
  <c r="BA41" i="21"/>
  <c r="CD44" i="20"/>
  <c r="CC44" i="20"/>
  <c r="CI44" i="20" s="1"/>
  <c r="CG44" i="20"/>
  <c r="CF44" i="20"/>
  <c r="CE44" i="20"/>
  <c r="CC24" i="20"/>
  <c r="CI24" i="20" s="1"/>
  <c r="CF24" i="20"/>
  <c r="CG24" i="20"/>
  <c r="CE24" i="20"/>
  <c r="CD24" i="20"/>
  <c r="AG87" i="21"/>
  <c r="BB87" i="21"/>
  <c r="CG45" i="20"/>
  <c r="CF45" i="20"/>
  <c r="CE45" i="20"/>
  <c r="CD45" i="20"/>
  <c r="CC45" i="20"/>
  <c r="CI45" i="20" s="1"/>
  <c r="CE57" i="20"/>
  <c r="CD57" i="20"/>
  <c r="CC57" i="20"/>
  <c r="CI57" i="20" s="1"/>
  <c r="CG57" i="20"/>
  <c r="CF57" i="20"/>
  <c r="BB100" i="21"/>
  <c r="AG100" i="21"/>
  <c r="CE89" i="20"/>
  <c r="CD89" i="20"/>
  <c r="CC89" i="20"/>
  <c r="CI89" i="20" s="1"/>
  <c r="CG89" i="20"/>
  <c r="CF89" i="20"/>
  <c r="CG96" i="20"/>
  <c r="CF96" i="20"/>
  <c r="CE96" i="20"/>
  <c r="CD96" i="20"/>
  <c r="CC96" i="20"/>
  <c r="CI96" i="20" s="1"/>
  <c r="AG28" i="21"/>
  <c r="BB28" i="21"/>
  <c r="AF45" i="21"/>
  <c r="BA45" i="21"/>
  <c r="CC83" i="20"/>
  <c r="CI83" i="20" s="1"/>
  <c r="CE83" i="20"/>
  <c r="CD83" i="20"/>
  <c r="CG83" i="20"/>
  <c r="CF83" i="20"/>
  <c r="CE25" i="20"/>
  <c r="CD25" i="20"/>
  <c r="CC25" i="20"/>
  <c r="CI25" i="20" s="1"/>
  <c r="CG25" i="20"/>
  <c r="CF25" i="20"/>
  <c r="AG19" i="21"/>
  <c r="BB19" i="21"/>
  <c r="CE55" i="20"/>
  <c r="CD55" i="20"/>
  <c r="CC55" i="20"/>
  <c r="CI55" i="20" s="1"/>
  <c r="CG55" i="20"/>
  <c r="CF55" i="20"/>
  <c r="CF86" i="20"/>
  <c r="CG86" i="20"/>
  <c r="CE86" i="20"/>
  <c r="CD86" i="20"/>
  <c r="CC86" i="20"/>
  <c r="CI86" i="20" s="1"/>
  <c r="CG36" i="20"/>
  <c r="CC36" i="20"/>
  <c r="CI36" i="20" s="1"/>
  <c r="CF36" i="20"/>
  <c r="CE36" i="20"/>
  <c r="CD36" i="20"/>
  <c r="AG72" i="21"/>
  <c r="BB72" i="21"/>
  <c r="AP2" i="20"/>
  <c r="AP3" i="20" s="1"/>
  <c r="CF32" i="20"/>
  <c r="CE32" i="20"/>
  <c r="CD32" i="20"/>
  <c r="CC32" i="20"/>
  <c r="CI32" i="20" s="1"/>
  <c r="CG32" i="20"/>
  <c r="AG17" i="21"/>
  <c r="BB17" i="21"/>
  <c r="AF13" i="21"/>
  <c r="BA13" i="21"/>
  <c r="CG87" i="20"/>
  <c r="CD87" i="20"/>
  <c r="CF87" i="20"/>
  <c r="CE87" i="20"/>
  <c r="CC87" i="20"/>
  <c r="CI87" i="20" s="1"/>
  <c r="AF38" i="21"/>
  <c r="BA38" i="21"/>
  <c r="CG17" i="20"/>
  <c r="CE17" i="20"/>
  <c r="CD17" i="20"/>
  <c r="CC17" i="20"/>
  <c r="CI17" i="20" s="1"/>
  <c r="CF17" i="20"/>
  <c r="AG57" i="21"/>
  <c r="BB57" i="21"/>
  <c r="BL64" i="20"/>
  <c r="BM64" i="20"/>
  <c r="BL86" i="20"/>
  <c r="BM86" i="20"/>
  <c r="BA5" i="21"/>
  <c r="AE2" i="21"/>
  <c r="AE3" i="21" s="1"/>
  <c r="AF5" i="21"/>
  <c r="AG77" i="21"/>
  <c r="BB77" i="21"/>
  <c r="CG14" i="20"/>
  <c r="CF14" i="20"/>
  <c r="CE14" i="20"/>
  <c r="CD14" i="20"/>
  <c r="CC14" i="20"/>
  <c r="CI14" i="20" s="1"/>
  <c r="BG3" i="20"/>
  <c r="AH79" i="21"/>
  <c r="BC79" i="21"/>
  <c r="BA86" i="21"/>
  <c r="AF86" i="21"/>
  <c r="BB31" i="21"/>
  <c r="AG31" i="21"/>
  <c r="BA6" i="21"/>
  <c r="AF6" i="21"/>
  <c r="CC23" i="20"/>
  <c r="CI23" i="20" s="1"/>
  <c r="CG23" i="20"/>
  <c r="CE23" i="20"/>
  <c r="CF23" i="20"/>
  <c r="CD23" i="20"/>
  <c r="BB63" i="21"/>
  <c r="AG63" i="21"/>
  <c r="BB7" i="21"/>
  <c r="AG7" i="21"/>
  <c r="AH95" i="21"/>
  <c r="BC95" i="21"/>
  <c r="CG65" i="20"/>
  <c r="CF65" i="20"/>
  <c r="CE65" i="20"/>
  <c r="CD65" i="20"/>
  <c r="CC65" i="20"/>
  <c r="CI65" i="20" s="1"/>
  <c r="CE101" i="20"/>
  <c r="CG101" i="20"/>
  <c r="CF101" i="20"/>
  <c r="CD101" i="20"/>
  <c r="CC101" i="20"/>
  <c r="CI101" i="20" s="1"/>
  <c r="CC54" i="20"/>
  <c r="CI54" i="20" s="1"/>
  <c r="CG54" i="20"/>
  <c r="CF54" i="20"/>
  <c r="CE54" i="20"/>
  <c r="CD54" i="20"/>
  <c r="BB58" i="21"/>
  <c r="AG58" i="21"/>
  <c r="AF27" i="21"/>
  <c r="BA27" i="21"/>
  <c r="BA35" i="21"/>
  <c r="AF35" i="21"/>
  <c r="BC98" i="21"/>
  <c r="AH98" i="21"/>
  <c r="CG34" i="20"/>
  <c r="CE34" i="20"/>
  <c r="CF34" i="20"/>
  <c r="CD34" i="20"/>
  <c r="CC34" i="20"/>
  <c r="CI34" i="20" s="1"/>
  <c r="AF73" i="21"/>
  <c r="BA73" i="21"/>
  <c r="CG82" i="20"/>
  <c r="CC82" i="20"/>
  <c r="CI82" i="20" s="1"/>
  <c r="CF82" i="20"/>
  <c r="CE82" i="20"/>
  <c r="CD82" i="20"/>
  <c r="BA22" i="21"/>
  <c r="AF22" i="21"/>
  <c r="BA36" i="21"/>
  <c r="AF36" i="21"/>
  <c r="CC33" i="20"/>
  <c r="CI33" i="20" s="1"/>
  <c r="CG33" i="20"/>
  <c r="CF33" i="20"/>
  <c r="CD33" i="20"/>
  <c r="CE33" i="20"/>
  <c r="AF49" i="21"/>
  <c r="BA49" i="21"/>
  <c r="BM102" i="20"/>
  <c r="BL102" i="20"/>
  <c r="BB55" i="21"/>
  <c r="AG55" i="21"/>
  <c r="CG19" i="20"/>
  <c r="CF19" i="20"/>
  <c r="CC19" i="20"/>
  <c r="CI19" i="20" s="1"/>
  <c r="CE19" i="20"/>
  <c r="CD19" i="20"/>
  <c r="BA70" i="21"/>
  <c r="AF70" i="21"/>
  <c r="AF68" i="21"/>
  <c r="BA68" i="21"/>
  <c r="CJ69" i="20"/>
  <c r="CK69" i="20" s="1"/>
  <c r="CL69" i="20" s="1"/>
  <c r="CM69" i="20" s="1"/>
  <c r="BA47" i="21"/>
  <c r="AF47" i="21"/>
  <c r="CC35" i="20"/>
  <c r="CI35" i="20" s="1"/>
  <c r="CG35" i="20"/>
  <c r="CF35" i="20"/>
  <c r="CE35" i="20"/>
  <c r="CD35" i="20"/>
  <c r="BC14" i="21"/>
  <c r="AH14" i="21"/>
  <c r="CG100" i="20"/>
  <c r="CE100" i="20"/>
  <c r="CD100" i="20"/>
  <c r="CC100" i="20"/>
  <c r="CI100" i="20" s="1"/>
  <c r="CF100" i="20"/>
  <c r="AF29" i="21"/>
  <c r="BA29" i="21"/>
  <c r="BC104" i="21"/>
  <c r="AH104" i="21"/>
  <c r="CC63" i="20"/>
  <c r="CI63" i="20" s="1"/>
  <c r="CG63" i="20"/>
  <c r="CF63" i="20"/>
  <c r="CE63" i="20"/>
  <c r="CD63" i="20"/>
  <c r="BA83" i="21"/>
  <c r="AF83" i="21"/>
  <c r="CC50" i="20"/>
  <c r="CI50" i="20" s="1"/>
  <c r="CF50" i="20"/>
  <c r="CE50" i="20"/>
  <c r="CG50" i="20"/>
  <c r="CD50" i="20"/>
  <c r="CD12" i="20"/>
  <c r="CC12" i="20"/>
  <c r="CI12" i="20" s="1"/>
  <c r="CE12" i="20"/>
  <c r="CG12" i="20"/>
  <c r="CF12" i="20"/>
  <c r="AG82" i="21"/>
  <c r="BB82" i="21"/>
  <c r="BA51" i="21"/>
  <c r="AF51" i="21"/>
  <c r="BL47" i="20"/>
  <c r="BM47" i="20"/>
  <c r="CC91" i="20"/>
  <c r="CI91" i="20" s="1"/>
  <c r="CG91" i="20"/>
  <c r="CF91" i="20"/>
  <c r="CE91" i="20"/>
  <c r="CD91" i="20"/>
  <c r="AG65" i="21"/>
  <c r="BB65" i="21"/>
  <c r="CD92" i="20"/>
  <c r="CG92" i="20"/>
  <c r="CF92" i="20"/>
  <c r="CE92" i="20"/>
  <c r="CC92" i="20"/>
  <c r="CI92" i="20" s="1"/>
  <c r="CF21" i="20"/>
  <c r="CE21" i="20"/>
  <c r="CD21" i="20"/>
  <c r="CC21" i="20"/>
  <c r="CI21" i="20" s="1"/>
  <c r="CG21" i="20"/>
  <c r="BB92" i="21"/>
  <c r="AG92" i="21"/>
  <c r="BA101" i="21"/>
  <c r="AF101" i="21"/>
  <c r="BB3" i="19"/>
  <c r="BA51" i="18"/>
  <c r="AZ85" i="18"/>
  <c r="AE85" i="18"/>
  <c r="CC9" i="19"/>
  <c r="CI9" i="19" s="1"/>
  <c r="CD9" i="19"/>
  <c r="CG9" i="19"/>
  <c r="CF9" i="19"/>
  <c r="CE9" i="19"/>
  <c r="CJ60" i="19"/>
  <c r="CK60" i="19" s="1"/>
  <c r="CL60" i="19" s="1"/>
  <c r="CC13" i="19"/>
  <c r="CI13" i="19" s="1"/>
  <c r="CF13" i="19"/>
  <c r="CE13" i="19"/>
  <c r="CG13" i="19"/>
  <c r="CD13" i="19"/>
  <c r="BB102" i="18"/>
  <c r="AG102" i="18"/>
  <c r="CF20" i="19"/>
  <c r="CE20" i="19"/>
  <c r="CD20" i="19"/>
  <c r="CC20" i="19"/>
  <c r="CI20" i="19" s="1"/>
  <c r="CG20" i="19"/>
  <c r="AZ100" i="18"/>
  <c r="AE100" i="18"/>
  <c r="BA90" i="18"/>
  <c r="AF90" i="18"/>
  <c r="CE83" i="19"/>
  <c r="CD83" i="19"/>
  <c r="CC83" i="19"/>
  <c r="CI83" i="19" s="1"/>
  <c r="CG83" i="19"/>
  <c r="CF83" i="19"/>
  <c r="AG51" i="18"/>
  <c r="BB51" i="18"/>
  <c r="BC65" i="18"/>
  <c r="AH65" i="18"/>
  <c r="CD82" i="19"/>
  <c r="CC82" i="19"/>
  <c r="CI82" i="19" s="1"/>
  <c r="CG82" i="19"/>
  <c r="CF82" i="19"/>
  <c r="CE82" i="19"/>
  <c r="AZ83" i="18"/>
  <c r="AE83" i="18"/>
  <c r="CD45" i="19"/>
  <c r="CC45" i="19"/>
  <c r="CI45" i="19" s="1"/>
  <c r="CG45" i="19"/>
  <c r="CE45" i="19"/>
  <c r="CF45" i="19"/>
  <c r="BA10" i="18"/>
  <c r="AF10" i="18"/>
  <c r="CF89" i="19"/>
  <c r="CE89" i="19"/>
  <c r="CD89" i="19"/>
  <c r="CC89" i="19"/>
  <c r="CI89" i="19" s="1"/>
  <c r="CG89" i="19"/>
  <c r="AZ87" i="18"/>
  <c r="AE87" i="18"/>
  <c r="BB75" i="18"/>
  <c r="AG75" i="18"/>
  <c r="AZ28" i="18"/>
  <c r="AE28" i="18"/>
  <c r="BA103" i="18"/>
  <c r="AF103" i="18"/>
  <c r="BA76" i="18"/>
  <c r="AF76" i="18"/>
  <c r="AZ53" i="18"/>
  <c r="AE53" i="18"/>
  <c r="BA40" i="18"/>
  <c r="AF40" i="18"/>
  <c r="BA54" i="18"/>
  <c r="CD98" i="19"/>
  <c r="CF98" i="19"/>
  <c r="CC98" i="19"/>
  <c r="CI98" i="19" s="1"/>
  <c r="CG98" i="19"/>
  <c r="CE98" i="19"/>
  <c r="CG48" i="19"/>
  <c r="CE48" i="19"/>
  <c r="CC48" i="19"/>
  <c r="CI48" i="19" s="1"/>
  <c r="CD48" i="19"/>
  <c r="CF48" i="19"/>
  <c r="CG17" i="19"/>
  <c r="CF17" i="19"/>
  <c r="CE17" i="19"/>
  <c r="CD17" i="19"/>
  <c r="CC17" i="19"/>
  <c r="CI17" i="19" s="1"/>
  <c r="CE100" i="19"/>
  <c r="CD100" i="19"/>
  <c r="CC100" i="19"/>
  <c r="CI100" i="19" s="1"/>
  <c r="CG100" i="19"/>
  <c r="CF100" i="19"/>
  <c r="AZ33" i="18"/>
  <c r="AE33" i="18"/>
  <c r="AZ94" i="18"/>
  <c r="AE94" i="18"/>
  <c r="CF27" i="19"/>
  <c r="CD27" i="19"/>
  <c r="CC27" i="19"/>
  <c r="CI27" i="19" s="1"/>
  <c r="CE27" i="19"/>
  <c r="CG27" i="19"/>
  <c r="BA59" i="18"/>
  <c r="AF59" i="18"/>
  <c r="AZ44" i="18"/>
  <c r="AE44" i="18"/>
  <c r="BA32" i="18"/>
  <c r="AF32" i="18"/>
  <c r="AZ91" i="18"/>
  <c r="AE91" i="18"/>
  <c r="CE30" i="19"/>
  <c r="CD30" i="19"/>
  <c r="CC30" i="19"/>
  <c r="CI30" i="19" s="1"/>
  <c r="CG30" i="19"/>
  <c r="CF30" i="19"/>
  <c r="AZ29" i="18"/>
  <c r="AE29" i="18"/>
  <c r="BA47" i="18"/>
  <c r="AF47" i="18"/>
  <c r="CC70" i="19"/>
  <c r="CI70" i="19" s="1"/>
  <c r="CG70" i="19"/>
  <c r="CF70" i="19"/>
  <c r="CE70" i="19"/>
  <c r="CD70" i="19"/>
  <c r="CE46" i="19"/>
  <c r="CD46" i="19"/>
  <c r="CF46" i="19"/>
  <c r="CC46" i="19"/>
  <c r="CI46" i="19" s="1"/>
  <c r="CG46" i="19"/>
  <c r="AZ14" i="18"/>
  <c r="AE14" i="18"/>
  <c r="CJ22" i="19"/>
  <c r="CK22" i="19" s="1"/>
  <c r="CL22" i="19" s="1"/>
  <c r="CM22" i="19" s="1"/>
  <c r="AZ18" i="18"/>
  <c r="AE18" i="18"/>
  <c r="AZ49" i="18"/>
  <c r="AE49" i="18"/>
  <c r="CC41" i="19"/>
  <c r="CI41" i="19" s="1"/>
  <c r="CG41" i="19"/>
  <c r="CF41" i="19"/>
  <c r="CE41" i="19"/>
  <c r="CD41" i="19"/>
  <c r="BA60" i="18"/>
  <c r="AF60" i="18"/>
  <c r="BA73" i="18"/>
  <c r="AF73" i="18"/>
  <c r="BA62" i="18"/>
  <c r="AF62" i="18"/>
  <c r="BA101" i="18"/>
  <c r="AF101" i="18"/>
  <c r="CC78" i="19"/>
  <c r="CI78" i="19" s="1"/>
  <c r="CG78" i="19"/>
  <c r="CF78" i="19"/>
  <c r="CE78" i="19"/>
  <c r="CD78" i="19"/>
  <c r="BA45" i="18"/>
  <c r="AF45" i="18"/>
  <c r="AZ74" i="18"/>
  <c r="AE74" i="18"/>
  <c r="CE62" i="19"/>
  <c r="CD62" i="19"/>
  <c r="CC62" i="19"/>
  <c r="CI62" i="19" s="1"/>
  <c r="CG62" i="19"/>
  <c r="CF62" i="19"/>
  <c r="CF88" i="19"/>
  <c r="CE88" i="19"/>
  <c r="CC88" i="19"/>
  <c r="CI88" i="19" s="1"/>
  <c r="CD88" i="19"/>
  <c r="CG88" i="19"/>
  <c r="CE23" i="19"/>
  <c r="CD23" i="19"/>
  <c r="CC23" i="19"/>
  <c r="CI23" i="19" s="1"/>
  <c r="CG23" i="19"/>
  <c r="CF23" i="19"/>
  <c r="CD42" i="19"/>
  <c r="CC42" i="19"/>
  <c r="CI42" i="19" s="1"/>
  <c r="CG42" i="19"/>
  <c r="CF42" i="19"/>
  <c r="CE42" i="19"/>
  <c r="BA98" i="18"/>
  <c r="AF98" i="18"/>
  <c r="CD15" i="19"/>
  <c r="CC15" i="19"/>
  <c r="CI15" i="19" s="1"/>
  <c r="CF15" i="19"/>
  <c r="CG15" i="19"/>
  <c r="CE15" i="19"/>
  <c r="CE21" i="19"/>
  <c r="CD21" i="19"/>
  <c r="CC21" i="19"/>
  <c r="CI21" i="19" s="1"/>
  <c r="CG21" i="19"/>
  <c r="CF21" i="19"/>
  <c r="CF73" i="19"/>
  <c r="CE73" i="19"/>
  <c r="CD73" i="19"/>
  <c r="CC73" i="19"/>
  <c r="CI73" i="19" s="1"/>
  <c r="CG73" i="19"/>
  <c r="BC3" i="19"/>
  <c r="AG34" i="18"/>
  <c r="BB34" i="18"/>
  <c r="CD65" i="19"/>
  <c r="CF65" i="19"/>
  <c r="CE65" i="19"/>
  <c r="CC65" i="19"/>
  <c r="CI65" i="19" s="1"/>
  <c r="CG65" i="19"/>
  <c r="BB50" i="18"/>
  <c r="AG50" i="18"/>
  <c r="AZ77" i="18"/>
  <c r="AE77" i="18"/>
  <c r="AZ99" i="18"/>
  <c r="AE99" i="18"/>
  <c r="AZ39" i="18"/>
  <c r="AE39" i="18"/>
  <c r="CG75" i="19"/>
  <c r="CF75" i="19"/>
  <c r="CE75" i="19"/>
  <c r="CD75" i="19"/>
  <c r="CC75" i="19"/>
  <c r="CI75" i="19" s="1"/>
  <c r="AZ46" i="18"/>
  <c r="AE46" i="18"/>
  <c r="CC58" i="19"/>
  <c r="CI58" i="19" s="1"/>
  <c r="CG58" i="19"/>
  <c r="CF58" i="19"/>
  <c r="CE58" i="19"/>
  <c r="CD58" i="19"/>
  <c r="CC96" i="19"/>
  <c r="CI96" i="19" s="1"/>
  <c r="CG96" i="19"/>
  <c r="CF96" i="19"/>
  <c r="CE96" i="19"/>
  <c r="CD96" i="19"/>
  <c r="CE84" i="19"/>
  <c r="CD84" i="19"/>
  <c r="CC84" i="19"/>
  <c r="CI84" i="19" s="1"/>
  <c r="CG84" i="19"/>
  <c r="CF84" i="19"/>
  <c r="CE47" i="19"/>
  <c r="CF47" i="19"/>
  <c r="CD47" i="19"/>
  <c r="CC47" i="19"/>
  <c r="CI47" i="19" s="1"/>
  <c r="CG47" i="19"/>
  <c r="AZ81" i="18"/>
  <c r="AE81" i="18"/>
  <c r="CE36" i="19"/>
  <c r="CD36" i="19"/>
  <c r="CC36" i="19"/>
  <c r="CI36" i="19" s="1"/>
  <c r="CG36" i="19"/>
  <c r="CF36" i="19"/>
  <c r="AZ68" i="18"/>
  <c r="AE68" i="18"/>
  <c r="CF63" i="19"/>
  <c r="CE63" i="19"/>
  <c r="CD63" i="19"/>
  <c r="CC63" i="19"/>
  <c r="CI63" i="19" s="1"/>
  <c r="CG63" i="19"/>
  <c r="AG55" i="18"/>
  <c r="BB55" i="18"/>
  <c r="AZ37" i="18"/>
  <c r="AE37" i="18"/>
  <c r="AZ79" i="18"/>
  <c r="AE79" i="18"/>
  <c r="AZ67" i="18"/>
  <c r="AE67" i="18"/>
  <c r="CF72" i="19"/>
  <c r="CE72" i="19"/>
  <c r="CC72" i="19"/>
  <c r="CI72" i="19" s="1"/>
  <c r="CD72" i="19"/>
  <c r="CG72" i="19"/>
  <c r="CG79" i="19"/>
  <c r="CF79" i="19"/>
  <c r="CE79" i="19"/>
  <c r="CD79" i="19"/>
  <c r="CC79" i="19"/>
  <c r="CI79" i="19" s="1"/>
  <c r="BA61" i="18"/>
  <c r="AF61" i="18"/>
  <c r="CC95" i="19"/>
  <c r="CI95" i="19" s="1"/>
  <c r="CG95" i="19"/>
  <c r="CF95" i="19"/>
  <c r="CE95" i="19"/>
  <c r="CD95" i="19"/>
  <c r="CF32" i="19"/>
  <c r="CG32" i="19"/>
  <c r="CE32" i="19"/>
  <c r="CD32" i="19"/>
  <c r="CC32" i="19"/>
  <c r="CI32" i="19" s="1"/>
  <c r="CD61" i="19"/>
  <c r="CE61" i="19"/>
  <c r="CF61" i="19"/>
  <c r="CG61" i="19"/>
  <c r="CC61" i="19"/>
  <c r="CI61" i="19" s="1"/>
  <c r="CG52" i="19"/>
  <c r="CF52" i="19"/>
  <c r="CE52" i="19"/>
  <c r="CD52" i="19"/>
  <c r="CC52" i="19"/>
  <c r="CI52" i="19" s="1"/>
  <c r="CE5" i="19"/>
  <c r="CG5" i="19"/>
  <c r="CD5" i="19"/>
  <c r="CC5" i="19"/>
  <c r="CI5" i="19" s="1"/>
  <c r="CF5" i="19"/>
  <c r="CG12" i="19"/>
  <c r="CD12" i="19"/>
  <c r="CC12" i="19"/>
  <c r="CI12" i="19" s="1"/>
  <c r="CE12" i="19"/>
  <c r="CF12" i="19"/>
  <c r="BC78" i="18"/>
  <c r="AH78" i="18"/>
  <c r="CJ11" i="19"/>
  <c r="CK11" i="19" s="1"/>
  <c r="CL11" i="19" s="1"/>
  <c r="CM11" i="19" s="1"/>
  <c r="CC94" i="19"/>
  <c r="CI94" i="19" s="1"/>
  <c r="CG94" i="19"/>
  <c r="CD94" i="19"/>
  <c r="CF94" i="19"/>
  <c r="CE94" i="19"/>
  <c r="CD99" i="19"/>
  <c r="CC99" i="19"/>
  <c r="CI99" i="19" s="1"/>
  <c r="CG99" i="19"/>
  <c r="CF99" i="19"/>
  <c r="CE99" i="19"/>
  <c r="BB9" i="18"/>
  <c r="AG9" i="18"/>
  <c r="AZ31" i="18"/>
  <c r="AE31" i="18"/>
  <c r="CE74" i="19"/>
  <c r="CD74" i="19"/>
  <c r="CC74" i="19"/>
  <c r="CI74" i="19" s="1"/>
  <c r="CG74" i="19"/>
  <c r="CF74" i="19"/>
  <c r="CG37" i="19"/>
  <c r="CF37" i="19"/>
  <c r="CE37" i="19"/>
  <c r="CD37" i="19"/>
  <c r="CC37" i="19"/>
  <c r="CI37" i="19" s="1"/>
  <c r="CG71" i="19"/>
  <c r="CC71" i="19"/>
  <c r="CI71" i="19" s="1"/>
  <c r="CE71" i="19"/>
  <c r="CD71" i="19"/>
  <c r="CF71" i="19"/>
  <c r="AZ104" i="18"/>
  <c r="AE104" i="18"/>
  <c r="AZ35" i="18"/>
  <c r="AE35" i="18"/>
  <c r="AF35" i="18" s="1"/>
  <c r="CC69" i="19"/>
  <c r="CI69" i="19" s="1"/>
  <c r="CG69" i="19"/>
  <c r="CF69" i="19"/>
  <c r="CE69" i="19"/>
  <c r="CD69" i="19"/>
  <c r="CE34" i="19"/>
  <c r="CD34" i="19"/>
  <c r="CC34" i="19"/>
  <c r="CI34" i="19" s="1"/>
  <c r="CG34" i="19"/>
  <c r="CF34" i="19"/>
  <c r="CE57" i="19"/>
  <c r="CG57" i="19"/>
  <c r="CF57" i="19"/>
  <c r="CC57" i="19"/>
  <c r="CI57" i="19" s="1"/>
  <c r="CD57" i="19"/>
  <c r="CJ87" i="19"/>
  <c r="CK87" i="19" s="1"/>
  <c r="CL87" i="19" s="1"/>
  <c r="CM87" i="19" s="1"/>
  <c r="AZ21" i="18"/>
  <c r="AE21" i="18"/>
  <c r="CC24" i="19"/>
  <c r="CI24" i="19" s="1"/>
  <c r="CG24" i="19"/>
  <c r="CF24" i="19"/>
  <c r="CE24" i="19"/>
  <c r="CD24" i="19"/>
  <c r="CG81" i="19"/>
  <c r="CF81" i="19"/>
  <c r="CE81" i="19"/>
  <c r="CD81" i="19"/>
  <c r="CC81" i="19"/>
  <c r="CI81" i="19" s="1"/>
  <c r="AL24" i="18"/>
  <c r="BG24" i="18"/>
  <c r="AZ30" i="18"/>
  <c r="AE30" i="18"/>
  <c r="AZ15" i="18"/>
  <c r="AE15" i="18"/>
  <c r="CC51" i="19"/>
  <c r="CI51" i="19" s="1"/>
  <c r="CD51" i="19"/>
  <c r="CG51" i="19"/>
  <c r="CF51" i="19"/>
  <c r="CE51" i="19"/>
  <c r="CG38" i="19"/>
  <c r="CD38" i="19"/>
  <c r="CC38" i="19"/>
  <c r="CI38" i="19" s="1"/>
  <c r="CF38" i="19"/>
  <c r="CE38" i="19"/>
  <c r="CF55" i="19"/>
  <c r="CE55" i="19"/>
  <c r="CD55" i="19"/>
  <c r="CC55" i="19"/>
  <c r="CI55" i="19" s="1"/>
  <c r="CG55" i="19"/>
  <c r="BA27" i="18"/>
  <c r="AF27" i="18"/>
  <c r="AZ82" i="18"/>
  <c r="AE82" i="18"/>
  <c r="BB95" i="18"/>
  <c r="AG95" i="18"/>
  <c r="AZ38" i="18"/>
  <c r="AE38" i="18"/>
  <c r="CF35" i="19"/>
  <c r="CE35" i="19"/>
  <c r="CC35" i="19"/>
  <c r="CI35" i="19" s="1"/>
  <c r="CD35" i="19"/>
  <c r="CG35" i="19"/>
  <c r="BA48" i="18"/>
  <c r="AF48" i="18"/>
  <c r="AZ22" i="18"/>
  <c r="AE22" i="18"/>
  <c r="CD68" i="19"/>
  <c r="CF68" i="19"/>
  <c r="CC68" i="19"/>
  <c r="CI68" i="19" s="1"/>
  <c r="CG68" i="19"/>
  <c r="CE68" i="19"/>
  <c r="BC17" i="18"/>
  <c r="AH17" i="18"/>
  <c r="AZ72" i="18"/>
  <c r="AE72" i="18"/>
  <c r="CF26" i="19"/>
  <c r="CD26" i="19"/>
  <c r="CC26" i="19"/>
  <c r="CI26" i="19" s="1"/>
  <c r="CG26" i="19"/>
  <c r="CE26" i="19"/>
  <c r="CD19" i="19"/>
  <c r="CC19" i="19"/>
  <c r="CI19" i="19" s="1"/>
  <c r="CE19" i="19"/>
  <c r="CG19" i="19"/>
  <c r="CF19" i="19"/>
  <c r="BA63" i="18"/>
  <c r="AF63" i="18"/>
  <c r="BA7" i="18"/>
  <c r="AF7" i="18"/>
  <c r="CG59" i="19"/>
  <c r="CE59" i="19"/>
  <c r="CD59" i="19"/>
  <c r="CC59" i="19"/>
  <c r="CI59" i="19" s="1"/>
  <c r="CF59" i="19"/>
  <c r="CC6" i="19"/>
  <c r="CI6" i="19" s="1"/>
  <c r="CG6" i="19"/>
  <c r="CF6" i="19"/>
  <c r="CD6" i="19"/>
  <c r="CE6" i="19"/>
  <c r="CD54" i="19"/>
  <c r="CC54" i="19"/>
  <c r="CI54" i="19" s="1"/>
  <c r="CE54" i="19"/>
  <c r="CG54" i="19"/>
  <c r="CF54" i="19"/>
  <c r="AZ89" i="18"/>
  <c r="AE89" i="18"/>
  <c r="CC28" i="19"/>
  <c r="CI28" i="19" s="1"/>
  <c r="CG28" i="19"/>
  <c r="CF28" i="19"/>
  <c r="CD28" i="19"/>
  <c r="CE28" i="19"/>
  <c r="AZ42" i="18"/>
  <c r="AE42" i="18"/>
  <c r="BC25" i="18"/>
  <c r="AH25" i="18"/>
  <c r="CC64" i="19"/>
  <c r="CI64" i="19" s="1"/>
  <c r="CG64" i="19"/>
  <c r="CF64" i="19"/>
  <c r="CE64" i="19"/>
  <c r="CD64" i="19"/>
  <c r="BA71" i="18"/>
  <c r="AF71" i="18"/>
  <c r="BC19" i="18"/>
  <c r="AH19" i="18"/>
  <c r="AZ86" i="18"/>
  <c r="AE86" i="18"/>
  <c r="BA84" i="18"/>
  <c r="AF84" i="18"/>
  <c r="AZ6" i="18"/>
  <c r="AE6" i="18"/>
  <c r="AZ88" i="18"/>
  <c r="AE88" i="18"/>
  <c r="BA43" i="18"/>
  <c r="AF43" i="18"/>
  <c r="CC33" i="19"/>
  <c r="CI33" i="19" s="1"/>
  <c r="CG33" i="19"/>
  <c r="CD33" i="19"/>
  <c r="CF33" i="19"/>
  <c r="CE33" i="19"/>
  <c r="AZ36" i="18"/>
  <c r="AE36" i="18"/>
  <c r="CF90" i="19"/>
  <c r="CE90" i="19"/>
  <c r="CC90" i="19"/>
  <c r="CI90" i="19" s="1"/>
  <c r="CG90" i="19"/>
  <c r="CD90" i="19"/>
  <c r="CJ14" i="19"/>
  <c r="CK14" i="19" s="1"/>
  <c r="CL14" i="19" s="1"/>
  <c r="CM14" i="19" s="1"/>
  <c r="AZ23" i="18"/>
  <c r="AE23" i="18"/>
  <c r="CF66" i="19"/>
  <c r="CG66" i="19"/>
  <c r="CE66" i="19"/>
  <c r="CD66" i="19"/>
  <c r="CC66" i="19"/>
  <c r="CI66" i="19" s="1"/>
  <c r="BA26" i="18"/>
  <c r="AF26" i="18"/>
  <c r="CF31" i="19"/>
  <c r="CE31" i="19"/>
  <c r="CG31" i="19"/>
  <c r="CD31" i="19"/>
  <c r="CC31" i="19"/>
  <c r="CI31" i="19" s="1"/>
  <c r="CF53" i="19"/>
  <c r="CE53" i="19"/>
  <c r="CD53" i="19"/>
  <c r="CC53" i="19"/>
  <c r="CI53" i="19" s="1"/>
  <c r="CG53" i="19"/>
  <c r="AZ57" i="18"/>
  <c r="AE57" i="18"/>
  <c r="BA64" i="18"/>
  <c r="AF64" i="18"/>
  <c r="AZ41" i="18"/>
  <c r="AE41" i="18"/>
  <c r="CG104" i="19"/>
  <c r="CF104" i="19"/>
  <c r="CE104" i="19"/>
  <c r="CD104" i="19"/>
  <c r="CC104" i="19"/>
  <c r="CI104" i="19" s="1"/>
  <c r="CD39" i="19"/>
  <c r="CG39" i="19"/>
  <c r="CC39" i="19"/>
  <c r="CI39" i="19" s="1"/>
  <c r="CF39" i="19"/>
  <c r="CE39" i="19"/>
  <c r="CC50" i="19"/>
  <c r="CI50" i="19" s="1"/>
  <c r="CG50" i="19"/>
  <c r="CF50" i="19"/>
  <c r="CE50" i="19"/>
  <c r="CD50" i="19"/>
  <c r="AZ97" i="18"/>
  <c r="AE97" i="18"/>
  <c r="BA13" i="18"/>
  <c r="AF13" i="18"/>
  <c r="CD97" i="19"/>
  <c r="CC97" i="19"/>
  <c r="CI97" i="19" s="1"/>
  <c r="CG97" i="19"/>
  <c r="CF97" i="19"/>
  <c r="CE97" i="19"/>
  <c r="BA8" i="18"/>
  <c r="AF8" i="18"/>
  <c r="AZ52" i="18"/>
  <c r="AE52" i="18"/>
  <c r="BA66" i="18"/>
  <c r="AF66" i="18"/>
  <c r="CC103" i="19"/>
  <c r="CI103" i="19" s="1"/>
  <c r="CG103" i="19"/>
  <c r="CF103" i="19"/>
  <c r="CE103" i="19"/>
  <c r="CD103" i="19"/>
  <c r="BF24" i="18"/>
  <c r="AZ92" i="18"/>
  <c r="AE92" i="18"/>
  <c r="BC11" i="18"/>
  <c r="AH11" i="18"/>
  <c r="CG76" i="19"/>
  <c r="CE76" i="19"/>
  <c r="CD76" i="19"/>
  <c r="CC76" i="19"/>
  <c r="CI76" i="19" s="1"/>
  <c r="CF76" i="19"/>
  <c r="CG101" i="19"/>
  <c r="CF101" i="19"/>
  <c r="CE101" i="19"/>
  <c r="CD101" i="19"/>
  <c r="CC101" i="19"/>
  <c r="CI101" i="19" s="1"/>
  <c r="BA69" i="18"/>
  <c r="AF69" i="18"/>
  <c r="CF43" i="19"/>
  <c r="CE43" i="19"/>
  <c r="CD43" i="19"/>
  <c r="CC43" i="19"/>
  <c r="CI43" i="19" s="1"/>
  <c r="CG43" i="19"/>
  <c r="AZ16" i="18"/>
  <c r="AE16" i="18"/>
  <c r="CE85" i="19"/>
  <c r="CF85" i="19"/>
  <c r="CG85" i="19"/>
  <c r="CD85" i="19"/>
  <c r="CC85" i="19"/>
  <c r="CI85" i="19" s="1"/>
  <c r="BA70" i="18"/>
  <c r="AF70" i="18"/>
  <c r="CC86" i="19"/>
  <c r="CI86" i="19" s="1"/>
  <c r="CG86" i="19"/>
  <c r="CF86" i="19"/>
  <c r="CE86" i="19"/>
  <c r="CD86" i="19"/>
  <c r="BA56" i="18"/>
  <c r="AF56" i="18"/>
  <c r="AZ58" i="18"/>
  <c r="AE58" i="18"/>
  <c r="CD49" i="19"/>
  <c r="CC49" i="19"/>
  <c r="CI49" i="19" s="1"/>
  <c r="CF49" i="19"/>
  <c r="CG49" i="19"/>
  <c r="CE49" i="19"/>
  <c r="CC29" i="19"/>
  <c r="CI29" i="19" s="1"/>
  <c r="CG29" i="19"/>
  <c r="CF29" i="19"/>
  <c r="CE29" i="19"/>
  <c r="CD29" i="19"/>
  <c r="CE93" i="19"/>
  <c r="CD93" i="19"/>
  <c r="CC93" i="19"/>
  <c r="CI93" i="19" s="1"/>
  <c r="CG93" i="19"/>
  <c r="CF93" i="19"/>
  <c r="CC10" i="19"/>
  <c r="CI10" i="19" s="1"/>
  <c r="CF10" i="19"/>
  <c r="CG10" i="19"/>
  <c r="CE10" i="19"/>
  <c r="CD10" i="19"/>
  <c r="CC80" i="19"/>
  <c r="CI80" i="19" s="1"/>
  <c r="CG80" i="19"/>
  <c r="CE80" i="19"/>
  <c r="CF80" i="19"/>
  <c r="CD80" i="19"/>
  <c r="CD16" i="19"/>
  <c r="CC16" i="19"/>
  <c r="CI16" i="19" s="1"/>
  <c r="CG16" i="19"/>
  <c r="CF16" i="19"/>
  <c r="CE16" i="19"/>
  <c r="CG25" i="19"/>
  <c r="CF25" i="19"/>
  <c r="CE25" i="19"/>
  <c r="CD25" i="19"/>
  <c r="CC25" i="19"/>
  <c r="CI25" i="19" s="1"/>
  <c r="CF18" i="19"/>
  <c r="CG18" i="19"/>
  <c r="CE18" i="19"/>
  <c r="CD18" i="19"/>
  <c r="CC18" i="19"/>
  <c r="CI18" i="19" s="1"/>
  <c r="CJ91" i="19"/>
  <c r="CK91" i="19" s="1"/>
  <c r="CL91" i="19" s="1"/>
  <c r="CM91" i="19" s="1"/>
  <c r="CJ77" i="19"/>
  <c r="CK77" i="19" s="1"/>
  <c r="CL77" i="19" s="1"/>
  <c r="CM77" i="19" s="1"/>
  <c r="AZ96" i="18"/>
  <c r="AE96" i="18"/>
  <c r="AY5" i="18"/>
  <c r="AY3" i="18" s="1"/>
  <c r="AC2" i="18"/>
  <c r="AC3" i="18" s="1"/>
  <c r="AD5" i="18"/>
  <c r="CJ7" i="19"/>
  <c r="CC56" i="19"/>
  <c r="CI56" i="19" s="1"/>
  <c r="CG56" i="19"/>
  <c r="CF56" i="19"/>
  <c r="CE56" i="19"/>
  <c r="CD56" i="19"/>
  <c r="CD44" i="19"/>
  <c r="CC44" i="19"/>
  <c r="CI44" i="19" s="1"/>
  <c r="CG44" i="19"/>
  <c r="CF44" i="19"/>
  <c r="CE44" i="19"/>
  <c r="AZ20" i="18"/>
  <c r="AE20" i="18"/>
  <c r="BB54" i="18"/>
  <c r="AG54" i="18"/>
  <c r="CG67" i="19"/>
  <c r="CF67" i="19"/>
  <c r="CE67" i="19"/>
  <c r="CD67" i="19"/>
  <c r="CC67" i="19"/>
  <c r="CI67" i="19" s="1"/>
  <c r="CF92" i="19"/>
  <c r="CD92" i="19"/>
  <c r="CE92" i="19"/>
  <c r="CG92" i="19"/>
  <c r="CC92" i="19"/>
  <c r="CI92" i="19" s="1"/>
  <c r="CG102" i="19"/>
  <c r="CF102" i="19"/>
  <c r="CE102" i="19"/>
  <c r="CD102" i="19"/>
  <c r="CC102" i="19"/>
  <c r="CI102" i="19" s="1"/>
  <c r="AZ93" i="18"/>
  <c r="AE93" i="18"/>
  <c r="AZ12" i="18"/>
  <c r="AE12" i="18"/>
  <c r="CG40" i="19"/>
  <c r="CF40" i="19"/>
  <c r="CE40" i="19"/>
  <c r="CC40" i="19"/>
  <c r="CI40" i="19" s="1"/>
  <c r="CD40" i="19"/>
  <c r="BB80" i="18"/>
  <c r="AG80" i="18"/>
  <c r="AZ3" i="17"/>
  <c r="BK31" i="17"/>
  <c r="AP31" i="17"/>
  <c r="BJ36" i="17"/>
  <c r="AO36" i="17"/>
  <c r="BL12" i="17"/>
  <c r="AQ12" i="17"/>
  <c r="AP53" i="17"/>
  <c r="BK53" i="17"/>
  <c r="BK73" i="17"/>
  <c r="AP73" i="17"/>
  <c r="AQ100" i="17"/>
  <c r="BL100" i="17"/>
  <c r="BK98" i="17"/>
  <c r="AP98" i="17"/>
  <c r="AQ88" i="17"/>
  <c r="BL88" i="17"/>
  <c r="BA83" i="17"/>
  <c r="BB83" i="17"/>
  <c r="BK43" i="17"/>
  <c r="AP43" i="17"/>
  <c r="BL85" i="17"/>
  <c r="AQ85" i="17"/>
  <c r="BK48" i="17"/>
  <c r="AP48" i="17"/>
  <c r="AP32" i="17"/>
  <c r="BK32" i="17"/>
  <c r="BK19" i="17"/>
  <c r="AP19" i="17"/>
  <c r="BL26" i="17"/>
  <c r="AQ26" i="17"/>
  <c r="BK8" i="17"/>
  <c r="AP8" i="17"/>
  <c r="AP93" i="17"/>
  <c r="BK93" i="17"/>
  <c r="BM22" i="17"/>
  <c r="AR22" i="17"/>
  <c r="BK34" i="17"/>
  <c r="AP34" i="17"/>
  <c r="BL13" i="17"/>
  <c r="AQ13" i="17"/>
  <c r="AP21" i="17"/>
  <c r="BK21" i="17"/>
  <c r="AP72" i="17"/>
  <c r="BK72" i="17"/>
  <c r="BK75" i="17"/>
  <c r="AP75" i="17"/>
  <c r="BM95" i="17"/>
  <c r="AR95" i="17"/>
  <c r="BL76" i="17"/>
  <c r="AQ76" i="17"/>
  <c r="BK16" i="17"/>
  <c r="AP16" i="17"/>
  <c r="BK66" i="17"/>
  <c r="AP66" i="17"/>
  <c r="AP14" i="17"/>
  <c r="BK14" i="17"/>
  <c r="BK91" i="17"/>
  <c r="AP91" i="17"/>
  <c r="BK15" i="17"/>
  <c r="AP15" i="17"/>
  <c r="AQ68" i="17"/>
  <c r="BL68" i="17"/>
  <c r="BL49" i="17"/>
  <c r="AQ49" i="17"/>
  <c r="BK84" i="17"/>
  <c r="AP84" i="17"/>
  <c r="BK20" i="17"/>
  <c r="AP20" i="17"/>
  <c r="AP59" i="17"/>
  <c r="BK59" i="17"/>
  <c r="BL30" i="17"/>
  <c r="AQ30" i="17"/>
  <c r="BL89" i="17"/>
  <c r="AQ89" i="17"/>
  <c r="BK25" i="17"/>
  <c r="AP25" i="17"/>
  <c r="AP77" i="17"/>
  <c r="BK77" i="17"/>
  <c r="AP101" i="17"/>
  <c r="BK101" i="17"/>
  <c r="BK83" i="17"/>
  <c r="AP83" i="17"/>
  <c r="BK39" i="17"/>
  <c r="AP39" i="17"/>
  <c r="BL44" i="17"/>
  <c r="AQ44" i="17"/>
  <c r="BL94" i="17"/>
  <c r="AQ94" i="17"/>
  <c r="BM35" i="17"/>
  <c r="AR35" i="17"/>
  <c r="AO67" i="17"/>
  <c r="BJ67" i="17"/>
  <c r="AP62" i="17"/>
  <c r="BK62" i="17"/>
  <c r="BK6" i="17"/>
  <c r="AP6" i="17"/>
  <c r="BK57" i="17"/>
  <c r="AP57" i="17"/>
  <c r="BK28" i="17"/>
  <c r="AP28" i="17"/>
  <c r="BI80" i="17"/>
  <c r="BI3" i="17" s="1"/>
  <c r="AN80" i="17"/>
  <c r="AN2" i="17" s="1"/>
  <c r="AN3" i="17" s="1"/>
  <c r="BL37" i="17"/>
  <c r="AQ37" i="17"/>
  <c r="BJ79" i="17"/>
  <c r="AO79" i="17"/>
  <c r="BK63" i="17"/>
  <c r="AP63" i="17"/>
  <c r="BL58" i="17"/>
  <c r="AQ58" i="17"/>
  <c r="BL70" i="17"/>
  <c r="AQ70" i="17"/>
  <c r="BK86" i="17"/>
  <c r="AP86" i="17"/>
  <c r="BL11" i="17"/>
  <c r="AQ11" i="17"/>
  <c r="BK27" i="17"/>
  <c r="AP27" i="17"/>
  <c r="BK78" i="17"/>
  <c r="AP78" i="17"/>
  <c r="BK54" i="17"/>
  <c r="AP54" i="17"/>
  <c r="BL29" i="17"/>
  <c r="AQ29" i="17"/>
  <c r="BL7" i="17"/>
  <c r="AQ7" i="17"/>
  <c r="BK82" i="17"/>
  <c r="AP82" i="17"/>
  <c r="BK51" i="17"/>
  <c r="AP51" i="17"/>
  <c r="BK47" i="17"/>
  <c r="AP47" i="17"/>
  <c r="BL33" i="17"/>
  <c r="AQ33" i="17"/>
  <c r="AP92" i="17"/>
  <c r="BK92" i="17"/>
  <c r="BL9" i="17"/>
  <c r="AQ9" i="17"/>
  <c r="BK41" i="17"/>
  <c r="AP41" i="17"/>
  <c r="BL24" i="17"/>
  <c r="AQ24" i="17"/>
  <c r="BL90" i="17"/>
  <c r="AQ90" i="17"/>
  <c r="BL42" i="17"/>
  <c r="AQ42" i="17"/>
  <c r="BL55" i="17"/>
  <c r="AQ55" i="17"/>
  <c r="BK97" i="17"/>
  <c r="AP97" i="17"/>
  <c r="BK18" i="17"/>
  <c r="AP18" i="17"/>
  <c r="BJ5" i="17"/>
  <c r="AO5" i="17"/>
  <c r="AP74" i="17"/>
  <c r="BK74" i="17"/>
  <c r="BK96" i="17"/>
  <c r="AP96" i="17"/>
  <c r="AP50" i="17"/>
  <c r="BK50" i="17"/>
  <c r="BK104" i="17"/>
  <c r="AP104" i="17"/>
  <c r="BK99" i="17"/>
  <c r="AP99" i="17"/>
  <c r="BK45" i="17"/>
  <c r="AP45" i="17"/>
  <c r="BK71" i="17"/>
  <c r="AP71" i="17"/>
  <c r="BK81" i="17"/>
  <c r="AP81" i="17"/>
  <c r="BA73" i="17"/>
  <c r="BB73" i="17"/>
  <c r="AE2" i="17"/>
  <c r="AE3" i="17" s="1"/>
  <c r="BL102" i="17"/>
  <c r="AQ102" i="17"/>
  <c r="AP87" i="17"/>
  <c r="BK87" i="17"/>
  <c r="BK69" i="17"/>
  <c r="AP69" i="17"/>
  <c r="AP40" i="17"/>
  <c r="BK40" i="17"/>
  <c r="BK103" i="17"/>
  <c r="AP103" i="17"/>
  <c r="AP23" i="17"/>
  <c r="BK23" i="17"/>
  <c r="AQ17" i="17"/>
  <c r="BL17" i="17"/>
  <c r="BL46" i="17"/>
  <c r="AQ46" i="17"/>
  <c r="BL60" i="17"/>
  <c r="AQ60" i="17"/>
  <c r="BK10" i="17"/>
  <c r="AP10" i="17"/>
  <c r="BM64" i="17"/>
  <c r="AR64" i="17"/>
  <c r="AP38" i="17"/>
  <c r="BK38" i="17"/>
  <c r="BK52" i="17"/>
  <c r="AP52" i="17"/>
  <c r="BK65" i="17"/>
  <c r="AP65" i="17"/>
  <c r="BJ56" i="17"/>
  <c r="AO56" i="17"/>
  <c r="BK61" i="17"/>
  <c r="AP61" i="17"/>
  <c r="AC44" i="15"/>
  <c r="AW44" i="15"/>
  <c r="AW3" i="15" s="1"/>
  <c r="AD44" i="14"/>
  <c r="AD2" i="14" s="1"/>
  <c r="AD3" i="14" s="1"/>
  <c r="AY44" i="14"/>
  <c r="AY3" i="14" s="1"/>
  <c r="AZ36" i="16"/>
  <c r="AE36" i="16"/>
  <c r="AE28" i="16"/>
  <c r="AZ28" i="16"/>
  <c r="AW3" i="16"/>
  <c r="AY76" i="16"/>
  <c r="AD76" i="16"/>
  <c r="AY7" i="16"/>
  <c r="AD7" i="16"/>
  <c r="AY15" i="16"/>
  <c r="AD15" i="16"/>
  <c r="AC64" i="16"/>
  <c r="AX64" i="16"/>
  <c r="AD23" i="16"/>
  <c r="AY23" i="16"/>
  <c r="AX50" i="16"/>
  <c r="AC50" i="16"/>
  <c r="AZ70" i="16"/>
  <c r="AE70" i="16"/>
  <c r="AY80" i="16"/>
  <c r="AD80" i="16"/>
  <c r="BA82" i="16"/>
  <c r="AF82" i="16"/>
  <c r="AY43" i="16"/>
  <c r="AD43" i="16"/>
  <c r="AZ81" i="16"/>
  <c r="AE81" i="16"/>
  <c r="AF34" i="16"/>
  <c r="BA34" i="16"/>
  <c r="AE10" i="16"/>
  <c r="AZ10" i="16"/>
  <c r="AY83" i="16"/>
  <c r="AD83" i="16"/>
  <c r="AD63" i="16"/>
  <c r="AY63" i="16"/>
  <c r="AD56" i="16"/>
  <c r="AY56" i="16"/>
  <c r="AZ32" i="16"/>
  <c r="AE32" i="16"/>
  <c r="AF48" i="16"/>
  <c r="BA48" i="16"/>
  <c r="AF29" i="16"/>
  <c r="BA29" i="16"/>
  <c r="AE104" i="16"/>
  <c r="AZ104" i="16"/>
  <c r="AE101" i="16"/>
  <c r="AZ101" i="16"/>
  <c r="AE40" i="16"/>
  <c r="AZ40" i="16"/>
  <c r="AD93" i="16"/>
  <c r="AY93" i="16"/>
  <c r="AY84" i="16"/>
  <c r="AD84" i="16"/>
  <c r="AD31" i="16"/>
  <c r="AY31" i="16"/>
  <c r="AY30" i="16"/>
  <c r="AD30" i="16"/>
  <c r="AY66" i="16"/>
  <c r="AD66" i="16"/>
  <c r="AD21" i="16"/>
  <c r="AY21" i="16"/>
  <c r="AX57" i="16"/>
  <c r="AC57" i="16"/>
  <c r="AY72" i="16"/>
  <c r="AD72" i="16"/>
  <c r="AY54" i="16"/>
  <c r="AD54" i="16"/>
  <c r="AZ88" i="16"/>
  <c r="AE88" i="16"/>
  <c r="AZ89" i="16"/>
  <c r="AE89" i="16"/>
  <c r="AD13" i="16"/>
  <c r="AY13" i="16"/>
  <c r="AF60" i="16"/>
  <c r="BA60" i="16"/>
  <c r="AZ68" i="16"/>
  <c r="AE68" i="16"/>
  <c r="AE18" i="16"/>
  <c r="AZ18" i="16"/>
  <c r="AY100" i="16"/>
  <c r="AD100" i="16"/>
  <c r="AY99" i="16"/>
  <c r="AD99" i="16"/>
  <c r="AZ41" i="16"/>
  <c r="AE41" i="16"/>
  <c r="AZ46" i="16"/>
  <c r="AE46" i="16"/>
  <c r="AF9" i="16"/>
  <c r="BA9" i="16"/>
  <c r="AZ45" i="16"/>
  <c r="AE45" i="16"/>
  <c r="AE19" i="16"/>
  <c r="AZ19" i="16"/>
  <c r="BA27" i="16"/>
  <c r="AF27" i="16"/>
  <c r="AD5" i="16"/>
  <c r="AY5" i="16"/>
  <c r="BA52" i="16"/>
  <c r="AF52" i="16"/>
  <c r="AF85" i="16"/>
  <c r="BA85" i="16"/>
  <c r="AY87" i="16"/>
  <c r="AD87" i="16"/>
  <c r="AY91" i="16"/>
  <c r="AD91" i="16"/>
  <c r="AD44" i="16"/>
  <c r="AY44" i="16"/>
  <c r="AY65" i="16"/>
  <c r="AD65" i="16"/>
  <c r="AX73" i="16"/>
  <c r="AC73" i="16"/>
  <c r="AY35" i="16"/>
  <c r="AD35" i="16"/>
  <c r="AF8" i="16"/>
  <c r="BA8" i="16"/>
  <c r="AZ97" i="16"/>
  <c r="AE97" i="16"/>
  <c r="BA78" i="16"/>
  <c r="AF78" i="16"/>
  <c r="AY12" i="16"/>
  <c r="AD12" i="16"/>
  <c r="AD69" i="16"/>
  <c r="AY69" i="16"/>
  <c r="AD25" i="16"/>
  <c r="AY25" i="16"/>
  <c r="AB2" i="16"/>
  <c r="AB3" i="16" s="1"/>
  <c r="AE16" i="16"/>
  <c r="AZ16" i="16"/>
  <c r="AY77" i="16"/>
  <c r="AD77" i="16"/>
  <c r="AY71" i="16"/>
  <c r="AD71" i="16"/>
  <c r="AG39" i="16"/>
  <c r="BB39" i="16"/>
  <c r="AD86" i="16"/>
  <c r="AY86" i="16"/>
  <c r="AY38" i="16"/>
  <c r="AD38" i="16"/>
  <c r="AY95" i="16"/>
  <c r="AD95" i="16"/>
  <c r="AZ96" i="16"/>
  <c r="AE96" i="16"/>
  <c r="BB74" i="16"/>
  <c r="AG74" i="16"/>
  <c r="AE14" i="16"/>
  <c r="AZ14" i="16"/>
  <c r="AE47" i="16"/>
  <c r="AZ47" i="16"/>
  <c r="AY58" i="16"/>
  <c r="AD58" i="16"/>
  <c r="AZ90" i="16"/>
  <c r="AE90" i="16"/>
  <c r="AY103" i="16"/>
  <c r="AD103" i="16"/>
  <c r="AY51" i="16"/>
  <c r="AD51" i="16"/>
  <c r="AZ75" i="16"/>
  <c r="AE75" i="16"/>
  <c r="AZ67" i="16"/>
  <c r="AE67" i="16"/>
  <c r="AY98" i="16"/>
  <c r="AD98" i="16"/>
  <c r="AY59" i="16"/>
  <c r="AD59" i="16"/>
  <c r="AZ94" i="16"/>
  <c r="AE94" i="16"/>
  <c r="AZ92" i="16"/>
  <c r="AE92" i="16"/>
  <c r="BA33" i="16"/>
  <c r="AF33" i="16"/>
  <c r="AD49" i="16"/>
  <c r="AY49" i="16"/>
  <c r="AZ102" i="16"/>
  <c r="AE102" i="16"/>
  <c r="AZ79" i="16"/>
  <c r="AE79" i="16"/>
  <c r="AE26" i="16"/>
  <c r="AZ26" i="16"/>
  <c r="AE24" i="16"/>
  <c r="AZ24" i="16"/>
  <c r="AE22" i="16"/>
  <c r="AZ22" i="16"/>
  <c r="AD17" i="16"/>
  <c r="AY17" i="16"/>
  <c r="AE61" i="16"/>
  <c r="AZ61" i="16"/>
  <c r="AE20" i="16"/>
  <c r="AZ20" i="16"/>
  <c r="AE11" i="16"/>
  <c r="AZ11" i="16"/>
  <c r="AZ62" i="16"/>
  <c r="AE62" i="16"/>
  <c r="AZ42" i="16"/>
  <c r="AE42" i="16"/>
  <c r="AZ55" i="16"/>
  <c r="AE55" i="16"/>
  <c r="AE53" i="16"/>
  <c r="AZ53" i="16"/>
  <c r="AE37" i="16"/>
  <c r="AZ37" i="16"/>
  <c r="AE6" i="16"/>
  <c r="AZ6" i="16"/>
  <c r="BK5" i="15"/>
  <c r="BJ9" i="15"/>
  <c r="AP9" i="15"/>
  <c r="BJ93" i="15"/>
  <c r="AP93" i="15"/>
  <c r="BK25" i="15"/>
  <c r="AQ25" i="15"/>
  <c r="BL25" i="15" s="1"/>
  <c r="BJ76" i="15"/>
  <c r="AP76" i="15"/>
  <c r="BK19" i="15"/>
  <c r="AQ19" i="15"/>
  <c r="BL19" i="15" s="1"/>
  <c r="BJ46" i="15"/>
  <c r="AP46" i="15"/>
  <c r="BJ39" i="15"/>
  <c r="AP39" i="15"/>
  <c r="AQ70" i="15"/>
  <c r="BL70" i="15" s="1"/>
  <c r="BK70" i="15"/>
  <c r="AQ63" i="15"/>
  <c r="BL63" i="15" s="1"/>
  <c r="BK63" i="15"/>
  <c r="BJ89" i="15"/>
  <c r="AP89" i="15"/>
  <c r="BK27" i="15"/>
  <c r="AQ27" i="15"/>
  <c r="BL27" i="15" s="1"/>
  <c r="BK79" i="15"/>
  <c r="AQ79" i="15"/>
  <c r="BL79" i="15" s="1"/>
  <c r="AQ10" i="15"/>
  <c r="BL10" i="15" s="1"/>
  <c r="BK10" i="15"/>
  <c r="BK31" i="15"/>
  <c r="AQ31" i="15"/>
  <c r="BL31" i="15" s="1"/>
  <c r="BJ41" i="15"/>
  <c r="AP41" i="15"/>
  <c r="BK69" i="15"/>
  <c r="AQ69" i="15"/>
  <c r="BL69" i="15" s="1"/>
  <c r="BJ20" i="15"/>
  <c r="AP20" i="15"/>
  <c r="AQ98" i="15"/>
  <c r="BL98" i="15" s="1"/>
  <c r="BK98" i="15"/>
  <c r="BJ61" i="15"/>
  <c r="AP61" i="15"/>
  <c r="AQ100" i="15"/>
  <c r="BL100" i="15" s="1"/>
  <c r="BK100" i="15"/>
  <c r="AQ64" i="15"/>
  <c r="BL64" i="15" s="1"/>
  <c r="BK64" i="15"/>
  <c r="AQ22" i="15"/>
  <c r="BL22" i="15" s="1"/>
  <c r="BK22" i="15"/>
  <c r="BK57" i="15"/>
  <c r="AQ57" i="15"/>
  <c r="BL57" i="15" s="1"/>
  <c r="BJ101" i="15"/>
  <c r="AP101" i="15"/>
  <c r="BK78" i="15"/>
  <c r="AQ78" i="15"/>
  <c r="BL78" i="15" s="1"/>
  <c r="BJ85" i="15"/>
  <c r="AP85" i="15"/>
  <c r="BJ75" i="15"/>
  <c r="AP75" i="15"/>
  <c r="AQ60" i="15"/>
  <c r="BL60" i="15" s="1"/>
  <c r="BK60" i="15"/>
  <c r="BJ11" i="15"/>
  <c r="AP11" i="15"/>
  <c r="BK87" i="15"/>
  <c r="AQ87" i="15"/>
  <c r="BL87" i="15" s="1"/>
  <c r="BJ92" i="15"/>
  <c r="AP92" i="15"/>
  <c r="BJ99" i="15"/>
  <c r="AP99" i="15"/>
  <c r="BJ95" i="15"/>
  <c r="AP95" i="15"/>
  <c r="AQ55" i="15"/>
  <c r="BL55" i="15" s="1"/>
  <c r="BK55" i="15"/>
  <c r="BJ73" i="15"/>
  <c r="AP73" i="15"/>
  <c r="AQ50" i="15"/>
  <c r="BL50" i="15" s="1"/>
  <c r="BK50" i="15"/>
  <c r="AQ48" i="15"/>
  <c r="BL48" i="15" s="1"/>
  <c r="BK48" i="15"/>
  <c r="BJ6" i="15"/>
  <c r="AP6" i="15"/>
  <c r="BJ56" i="15"/>
  <c r="AP56" i="15"/>
  <c r="BJ96" i="15"/>
  <c r="AP96" i="15"/>
  <c r="BJ82" i="15"/>
  <c r="AP82" i="15"/>
  <c r="BJ102" i="15"/>
  <c r="AP102" i="15"/>
  <c r="AQ34" i="15"/>
  <c r="BL34" i="15" s="1"/>
  <c r="BK34" i="15"/>
  <c r="AQ36" i="15"/>
  <c r="BL36" i="15" s="1"/>
  <c r="BK36" i="15"/>
  <c r="BJ16" i="15"/>
  <c r="AP16" i="15"/>
  <c r="BJ13" i="15"/>
  <c r="AP13" i="15"/>
  <c r="AQ26" i="15"/>
  <c r="BL26" i="15" s="1"/>
  <c r="BK26" i="15"/>
  <c r="BJ7" i="15"/>
  <c r="AP7" i="15"/>
  <c r="AQ40" i="15"/>
  <c r="BL40" i="15" s="1"/>
  <c r="BK40" i="15"/>
  <c r="BJ30" i="15"/>
  <c r="AP30" i="15"/>
  <c r="BK15" i="15"/>
  <c r="AQ15" i="15"/>
  <c r="BL15" i="15" s="1"/>
  <c r="BJ86" i="15"/>
  <c r="AP86" i="15"/>
  <c r="BJ68" i="15"/>
  <c r="AP68" i="15"/>
  <c r="BK45" i="15"/>
  <c r="AQ45" i="15"/>
  <c r="BL45" i="15" s="1"/>
  <c r="BJ97" i="15"/>
  <c r="AP97" i="15"/>
  <c r="BJ21" i="15"/>
  <c r="AP21" i="15"/>
  <c r="BK32" i="15"/>
  <c r="AQ32" i="15"/>
  <c r="BL32" i="15" s="1"/>
  <c r="BJ77" i="15"/>
  <c r="AP77" i="15"/>
  <c r="BJ37" i="15"/>
  <c r="AP37" i="15"/>
  <c r="BJ103" i="15"/>
  <c r="AP103" i="15"/>
  <c r="BK43" i="15"/>
  <c r="AQ43" i="15"/>
  <c r="BL43" i="15" s="1"/>
  <c r="AQ72" i="15"/>
  <c r="BL72" i="15" s="1"/>
  <c r="BK72" i="15"/>
  <c r="AQ88" i="15"/>
  <c r="BL88" i="15" s="1"/>
  <c r="BK88" i="15"/>
  <c r="AQ52" i="15"/>
  <c r="BL52" i="15" s="1"/>
  <c r="BK52" i="15"/>
  <c r="BK94" i="15"/>
  <c r="AQ94" i="15"/>
  <c r="BL94" i="15" s="1"/>
  <c r="AQ42" i="15"/>
  <c r="BL42" i="15" s="1"/>
  <c r="BK42" i="15"/>
  <c r="BK84" i="15"/>
  <c r="AQ84" i="15"/>
  <c r="BL84" i="15" s="1"/>
  <c r="BK53" i="15"/>
  <c r="AQ53" i="15"/>
  <c r="BL53" i="15" s="1"/>
  <c r="BJ83" i="15"/>
  <c r="AP83" i="15"/>
  <c r="AQ62" i="15"/>
  <c r="BL62" i="15" s="1"/>
  <c r="BK62" i="15"/>
  <c r="AQ66" i="15"/>
  <c r="BL66" i="15" s="1"/>
  <c r="BK66" i="15"/>
  <c r="BK91" i="15"/>
  <c r="AQ91" i="15"/>
  <c r="BL91" i="15" s="1"/>
  <c r="BJ29" i="15"/>
  <c r="AP29" i="15"/>
  <c r="BK33" i="15"/>
  <c r="AQ33" i="15"/>
  <c r="BL33" i="15" s="1"/>
  <c r="BK81" i="15"/>
  <c r="AQ81" i="15"/>
  <c r="BL81" i="15" s="1"/>
  <c r="BK51" i="15"/>
  <c r="AQ51" i="15"/>
  <c r="BL51" i="15" s="1"/>
  <c r="BJ17" i="15"/>
  <c r="AP17" i="15"/>
  <c r="BK90" i="15"/>
  <c r="AQ90" i="15"/>
  <c r="BL90" i="15" s="1"/>
  <c r="BJ54" i="15"/>
  <c r="AP54" i="15"/>
  <c r="BJ24" i="15"/>
  <c r="AP24" i="15"/>
  <c r="AQ58" i="15"/>
  <c r="BL58" i="15" s="1"/>
  <c r="BK58" i="15"/>
  <c r="BJ38" i="15"/>
  <c r="AP38" i="15"/>
  <c r="AB2" i="15"/>
  <c r="AB3" i="15" s="1"/>
  <c r="BC22" i="14"/>
  <c r="AF90" i="14"/>
  <c r="BB90" i="14" s="1"/>
  <c r="AG45" i="14"/>
  <c r="AH45" i="14" s="1"/>
  <c r="BB50" i="14"/>
  <c r="AG50" i="14"/>
  <c r="BB19" i="14"/>
  <c r="AG19" i="14"/>
  <c r="BC73" i="14"/>
  <c r="BA103" i="14"/>
  <c r="AF103" i="14"/>
  <c r="AF46" i="14"/>
  <c r="AG46" i="14" s="1"/>
  <c r="AF35" i="14"/>
  <c r="BA35" i="14"/>
  <c r="BB95" i="14"/>
  <c r="AG95" i="14"/>
  <c r="BA88" i="14"/>
  <c r="AF88" i="14"/>
  <c r="AF32" i="14"/>
  <c r="BA32" i="14"/>
  <c r="BA84" i="14"/>
  <c r="AF84" i="14"/>
  <c r="BA59" i="14"/>
  <c r="AF59" i="14"/>
  <c r="BA11" i="14"/>
  <c r="AF11" i="14"/>
  <c r="AG87" i="14"/>
  <c r="BB87" i="14"/>
  <c r="BA42" i="14"/>
  <c r="AF42" i="14"/>
  <c r="BA82" i="14"/>
  <c r="AF82" i="14"/>
  <c r="BB85" i="14"/>
  <c r="AG85" i="14"/>
  <c r="AG65" i="14"/>
  <c r="BB65" i="14"/>
  <c r="AG63" i="14"/>
  <c r="BB63" i="14"/>
  <c r="AI73" i="14"/>
  <c r="BD73" i="14"/>
  <c r="BA24" i="14"/>
  <c r="AF24" i="14"/>
  <c r="AG7" i="14"/>
  <c r="BB7" i="14"/>
  <c r="AF77" i="14"/>
  <c r="BA77" i="14"/>
  <c r="AI22" i="14"/>
  <c r="BD22" i="14"/>
  <c r="AF17" i="14"/>
  <c r="BA17" i="14"/>
  <c r="BA39" i="14"/>
  <c r="AF39" i="14"/>
  <c r="AG56" i="14"/>
  <c r="BB56" i="14"/>
  <c r="BB66" i="14"/>
  <c r="AG66" i="14"/>
  <c r="BC74" i="14"/>
  <c r="AH74" i="14"/>
  <c r="BB15" i="14"/>
  <c r="AG15" i="14"/>
  <c r="BA54" i="14"/>
  <c r="AF54" i="14"/>
  <c r="BB21" i="14"/>
  <c r="AG21" i="14"/>
  <c r="BA36" i="14"/>
  <c r="AF36" i="14"/>
  <c r="BD101" i="14"/>
  <c r="AI101" i="14"/>
  <c r="AZ5" i="14"/>
  <c r="AE5" i="14"/>
  <c r="BC57" i="14"/>
  <c r="AH57" i="14"/>
  <c r="BA67" i="14"/>
  <c r="AF67" i="14"/>
  <c r="BA13" i="14"/>
  <c r="AF13" i="14"/>
  <c r="AG68" i="14"/>
  <c r="BB68" i="14"/>
  <c r="BB41" i="14"/>
  <c r="AG41" i="14"/>
  <c r="AF91" i="14"/>
  <c r="BA91" i="14"/>
  <c r="BA100" i="14"/>
  <c r="AF100" i="14"/>
  <c r="AF16" i="14"/>
  <c r="BA16" i="14"/>
  <c r="AF14" i="14"/>
  <c r="BA14" i="14"/>
  <c r="BB30" i="14"/>
  <c r="AG30" i="14"/>
  <c r="BA26" i="14"/>
  <c r="AF26" i="14"/>
  <c r="BB78" i="14"/>
  <c r="AG78" i="14"/>
  <c r="BB34" i="14"/>
  <c r="AG34" i="14"/>
  <c r="BA49" i="14"/>
  <c r="AF49" i="14"/>
  <c r="BB72" i="14"/>
  <c r="AG72" i="14"/>
  <c r="BC93" i="14"/>
  <c r="AH93" i="14"/>
  <c r="BB64" i="14"/>
  <c r="AG64" i="14"/>
  <c r="AF92" i="14"/>
  <c r="BA92" i="14"/>
  <c r="BB20" i="14"/>
  <c r="AG20" i="14"/>
  <c r="BC29" i="14"/>
  <c r="AH29" i="14"/>
  <c r="AH52" i="14"/>
  <c r="BC52" i="14"/>
  <c r="AF60" i="14"/>
  <c r="BA60" i="14"/>
  <c r="BA53" i="14"/>
  <c r="AF53" i="14"/>
  <c r="AF10" i="14"/>
  <c r="BA10" i="14"/>
  <c r="BC38" i="14"/>
  <c r="AH38" i="14"/>
  <c r="BB9" i="14"/>
  <c r="AG9" i="14"/>
  <c r="BA99" i="14"/>
  <c r="AF99" i="14"/>
  <c r="AF55" i="14"/>
  <c r="BA55" i="14"/>
  <c r="BB94" i="14"/>
  <c r="AG94" i="14"/>
  <c r="AG6" i="14"/>
  <c r="BB6" i="14"/>
  <c r="AF69" i="14"/>
  <c r="BA69" i="14"/>
  <c r="BA86" i="14"/>
  <c r="AF86" i="14"/>
  <c r="AG23" i="14"/>
  <c r="BB23" i="14"/>
  <c r="BB76" i="14"/>
  <c r="AG76" i="14"/>
  <c r="BA71" i="14"/>
  <c r="AF71" i="14"/>
  <c r="AF70" i="14"/>
  <c r="BA70" i="14"/>
  <c r="BC98" i="14"/>
  <c r="AH98" i="14"/>
  <c r="BA104" i="14"/>
  <c r="AF104" i="14"/>
  <c r="BA51" i="14"/>
  <c r="AF51" i="14"/>
  <c r="BB33" i="14"/>
  <c r="AG33" i="14"/>
  <c r="BB97" i="14"/>
  <c r="AG97" i="14"/>
  <c r="BA28" i="14"/>
  <c r="AF28" i="14"/>
  <c r="AG8" i="14"/>
  <c r="BB8" i="14"/>
  <c r="AF47" i="14"/>
  <c r="BA47" i="14"/>
  <c r="BA18" i="14"/>
  <c r="AF18" i="14"/>
  <c r="AF79" i="14"/>
  <c r="BA79" i="14"/>
  <c r="BA81" i="14"/>
  <c r="AF81" i="14"/>
  <c r="BA12" i="14"/>
  <c r="AF12" i="14"/>
  <c r="AF37" i="14"/>
  <c r="BA37" i="14"/>
  <c r="AG43" i="14"/>
  <c r="BB43" i="14"/>
  <c r="AH58" i="14"/>
  <c r="BC58" i="14"/>
  <c r="AI61" i="14"/>
  <c r="BD61" i="14"/>
  <c r="BB75" i="14"/>
  <c r="AG75" i="14"/>
  <c r="AG89" i="14"/>
  <c r="BB89" i="14"/>
  <c r="BA83" i="14"/>
  <c r="AF83" i="14"/>
  <c r="AH25" i="14"/>
  <c r="BC25" i="14"/>
  <c r="AF48" i="14"/>
  <c r="BA48" i="14"/>
  <c r="BA62" i="14"/>
  <c r="AF62" i="14"/>
  <c r="AF40" i="14"/>
  <c r="BA40" i="14"/>
  <c r="BB102" i="14"/>
  <c r="AG102" i="14"/>
  <c r="BA80" i="14"/>
  <c r="AF80" i="14"/>
  <c r="BB31" i="14"/>
  <c r="AG31" i="14"/>
  <c r="BB96" i="14"/>
  <c r="AG96" i="14"/>
  <c r="AG90" i="14"/>
  <c r="BB27" i="14"/>
  <c r="AG27" i="14"/>
  <c r="BB5" i="13"/>
  <c r="AX3" i="13"/>
  <c r="BA27" i="13"/>
  <c r="BA6" i="13"/>
  <c r="BA53" i="13"/>
  <c r="BA59" i="13"/>
  <c r="BA11" i="13"/>
  <c r="BA63" i="13"/>
  <c r="AZ42" i="13"/>
  <c r="AE42" i="13"/>
  <c r="AZ81" i="13"/>
  <c r="AE81" i="13"/>
  <c r="AZ74" i="13"/>
  <c r="AE74" i="13"/>
  <c r="AZ9" i="13"/>
  <c r="AE9" i="13"/>
  <c r="AD13" i="13"/>
  <c r="AY13" i="13"/>
  <c r="AY54" i="13"/>
  <c r="AD54" i="13"/>
  <c r="AY78" i="13"/>
  <c r="AD78" i="13"/>
  <c r="AG91" i="13"/>
  <c r="BB91" i="13"/>
  <c r="AE30" i="13"/>
  <c r="AZ30" i="13"/>
  <c r="AD25" i="13"/>
  <c r="AY25" i="13"/>
  <c r="AF52" i="13"/>
  <c r="BA52" i="13"/>
  <c r="AY22" i="13"/>
  <c r="AD22" i="13"/>
  <c r="AZ46" i="13"/>
  <c r="AE46" i="13"/>
  <c r="AZ96" i="13"/>
  <c r="AE96" i="13"/>
  <c r="AZ49" i="13"/>
  <c r="AE49" i="13"/>
  <c r="AE93" i="13"/>
  <c r="AZ93" i="13"/>
  <c r="AE66" i="13"/>
  <c r="AZ66" i="13"/>
  <c r="AY72" i="13"/>
  <c r="AD72" i="13"/>
  <c r="AZ77" i="13"/>
  <c r="AE77" i="13"/>
  <c r="AD85" i="13"/>
  <c r="AY85" i="13"/>
  <c r="AG70" i="13"/>
  <c r="BB70" i="13"/>
  <c r="AG32" i="13"/>
  <c r="BB32" i="13"/>
  <c r="AZ62" i="13"/>
  <c r="AE62" i="13"/>
  <c r="BB19" i="13"/>
  <c r="AG19" i="13"/>
  <c r="AZ97" i="13"/>
  <c r="AE97" i="13"/>
  <c r="BB35" i="13"/>
  <c r="AG35" i="13"/>
  <c r="AG76" i="13"/>
  <c r="BB76" i="13"/>
  <c r="BD16" i="13"/>
  <c r="AI16" i="13"/>
  <c r="AZ31" i="13"/>
  <c r="AE31" i="13"/>
  <c r="AZ7" i="13"/>
  <c r="AE7" i="13"/>
  <c r="AZ34" i="13"/>
  <c r="AE34" i="13"/>
  <c r="AG26" i="13"/>
  <c r="BB26" i="13"/>
  <c r="AZ50" i="13"/>
  <c r="AE50" i="13"/>
  <c r="AG87" i="13"/>
  <c r="BB87" i="13"/>
  <c r="AZ15" i="13"/>
  <c r="AE15" i="13"/>
  <c r="AG100" i="13"/>
  <c r="BB100" i="13"/>
  <c r="AF44" i="13"/>
  <c r="BA44" i="13"/>
  <c r="AF12" i="13"/>
  <c r="BA12" i="13"/>
  <c r="AH20" i="13"/>
  <c r="BC20" i="13"/>
  <c r="AG98" i="13"/>
  <c r="BB98" i="13"/>
  <c r="AG102" i="13"/>
  <c r="BB102" i="13"/>
  <c r="BB10" i="13"/>
  <c r="AG10" i="13"/>
  <c r="BB61" i="13"/>
  <c r="AG61" i="13"/>
  <c r="AG68" i="13"/>
  <c r="BB68" i="13"/>
  <c r="AI5" i="13"/>
  <c r="BD5" i="13"/>
  <c r="BA47" i="13"/>
  <c r="AF47" i="13"/>
  <c r="AD89" i="13"/>
  <c r="AY89" i="13"/>
  <c r="AZ71" i="13"/>
  <c r="AE71" i="13"/>
  <c r="AG59" i="13"/>
  <c r="BB59" i="13"/>
  <c r="AG83" i="13"/>
  <c r="BB83" i="13"/>
  <c r="BE90" i="13"/>
  <c r="AJ90" i="13"/>
  <c r="BB80" i="13"/>
  <c r="AG80" i="13"/>
  <c r="BC24" i="13"/>
  <c r="AH24" i="13"/>
  <c r="BC8" i="13"/>
  <c r="AH8" i="13"/>
  <c r="BA99" i="13"/>
  <c r="AF99" i="13"/>
  <c r="AH86" i="13"/>
  <c r="BC86" i="13"/>
  <c r="AH55" i="13"/>
  <c r="BC55" i="13"/>
  <c r="AZ75" i="13"/>
  <c r="AE75" i="13"/>
  <c r="AD17" i="13"/>
  <c r="AY17" i="13"/>
  <c r="AC2" i="13"/>
  <c r="AC3" i="13" s="1"/>
  <c r="BA88" i="13"/>
  <c r="AF88" i="13"/>
  <c r="BB18" i="13"/>
  <c r="AG18" i="13"/>
  <c r="AG64" i="13"/>
  <c r="BB64" i="13"/>
  <c r="AG33" i="13"/>
  <c r="BB33" i="13"/>
  <c r="AH38" i="13"/>
  <c r="BC38" i="13"/>
  <c r="AZ94" i="13"/>
  <c r="AE94" i="13"/>
  <c r="BE29" i="13"/>
  <c r="AJ29" i="13"/>
  <c r="AZ48" i="13"/>
  <c r="AE48" i="13"/>
  <c r="AH60" i="13"/>
  <c r="BC60" i="13"/>
  <c r="AZ41" i="13"/>
  <c r="AE41" i="13"/>
  <c r="AH21" i="13"/>
  <c r="BC21" i="13"/>
  <c r="AZ65" i="13"/>
  <c r="AE65" i="13"/>
  <c r="AG40" i="13"/>
  <c r="BB40" i="13"/>
  <c r="AG51" i="13"/>
  <c r="BB51" i="13"/>
  <c r="AZ82" i="13"/>
  <c r="AE82" i="13"/>
  <c r="BD37" i="13"/>
  <c r="AI37" i="13"/>
  <c r="BB11" i="13"/>
  <c r="AG11" i="13"/>
  <c r="AZ39" i="13"/>
  <c r="AE39" i="13"/>
  <c r="AJ79" i="13"/>
  <c r="BE79" i="13"/>
  <c r="AF67" i="13"/>
  <c r="BA67" i="13"/>
  <c r="AF36" i="13"/>
  <c r="BA36" i="13"/>
  <c r="AH6" i="13"/>
  <c r="BC6" i="13"/>
  <c r="AZ103" i="13"/>
  <c r="AE103" i="13"/>
  <c r="BE92" i="13"/>
  <c r="AJ92" i="13"/>
  <c r="BC27" i="13"/>
  <c r="AH27" i="13"/>
  <c r="AG95" i="13"/>
  <c r="BB95" i="13"/>
  <c r="BC58" i="13"/>
  <c r="AH58" i="13"/>
  <c r="AZ56" i="13"/>
  <c r="AE56" i="13"/>
  <c r="AZ73" i="13"/>
  <c r="AE73" i="13"/>
  <c r="AY23" i="13"/>
  <c r="AD23" i="13"/>
  <c r="AH14" i="13"/>
  <c r="BC14" i="13"/>
  <c r="AH45" i="13"/>
  <c r="BC45" i="13"/>
  <c r="BB53" i="13"/>
  <c r="AG53" i="13"/>
  <c r="AG63" i="13"/>
  <c r="BB63" i="13"/>
  <c r="AH84" i="13"/>
  <c r="BC84" i="13"/>
  <c r="AF28" i="13"/>
  <c r="BA28" i="13"/>
  <c r="AZ104" i="13"/>
  <c r="AE104" i="13"/>
  <c r="BB43" i="13"/>
  <c r="AG43" i="13"/>
  <c r="BB69" i="13"/>
  <c r="AG69" i="13"/>
  <c r="BB101" i="13"/>
  <c r="AG101" i="13"/>
  <c r="AE57" i="13"/>
  <c r="AZ57" i="13"/>
  <c r="AC2" i="26" l="1"/>
  <c r="AC3" i="26" s="1"/>
  <c r="AD31" i="26"/>
  <c r="AY31" i="26"/>
  <c r="AY3" i="26" s="1"/>
  <c r="CM87" i="23"/>
  <c r="AW31" i="25"/>
  <c r="AC31" i="25"/>
  <c r="AB2" i="25"/>
  <c r="AB3" i="25" s="1"/>
  <c r="BK31" i="24"/>
  <c r="BK3" i="24" s="1"/>
  <c r="AP31" i="24"/>
  <c r="AO2" i="24"/>
  <c r="AO3" i="24" s="1"/>
  <c r="CK8" i="19"/>
  <c r="CL8" i="19" s="1"/>
  <c r="CM8" i="19" s="1"/>
  <c r="CB91" i="23"/>
  <c r="CK64" i="23"/>
  <c r="CL64" i="23" s="1"/>
  <c r="CM64" i="23" s="1"/>
  <c r="AV1" i="23"/>
  <c r="CM60" i="19"/>
  <c r="CM68" i="20"/>
  <c r="CB68" i="20" s="1"/>
  <c r="CL104" i="23"/>
  <c r="CM104" i="23" s="1"/>
  <c r="CK79" i="23"/>
  <c r="CL79" i="23" s="1"/>
  <c r="CM79" i="23" s="1"/>
  <c r="CJ90" i="23"/>
  <c r="CK7" i="19"/>
  <c r="CL7" i="19" s="1"/>
  <c r="CM7" i="19" s="1"/>
  <c r="CB7" i="19" s="1"/>
  <c r="CB22" i="23"/>
  <c r="CJ28" i="23"/>
  <c r="CK28" i="23" s="1"/>
  <c r="CL28" i="23" s="1"/>
  <c r="CM28" i="23" s="1"/>
  <c r="CB87" i="23"/>
  <c r="CB101" i="23"/>
  <c r="CJ36" i="23"/>
  <c r="CK36" i="23" s="1"/>
  <c r="CL36" i="23" s="1"/>
  <c r="CM36" i="23" s="1"/>
  <c r="CK16" i="20"/>
  <c r="CL16" i="20" s="1"/>
  <c r="CM16" i="20" s="1"/>
  <c r="CJ27" i="23"/>
  <c r="CK27" i="23" s="1"/>
  <c r="CL27" i="23" s="1"/>
  <c r="CM27" i="23" s="1"/>
  <c r="CB27" i="23"/>
  <c r="CJ95" i="23"/>
  <c r="CK95" i="23" s="1"/>
  <c r="CL95" i="23" s="1"/>
  <c r="CM95" i="23" s="1"/>
  <c r="CJ21" i="23"/>
  <c r="CK21" i="23" s="1"/>
  <c r="CL21" i="23" s="1"/>
  <c r="CM21" i="23" s="1"/>
  <c r="CB21" i="23" s="1"/>
  <c r="CB104" i="23"/>
  <c r="CJ68" i="23"/>
  <c r="CK68" i="23" s="1"/>
  <c r="CL68" i="23" s="1"/>
  <c r="CM68" i="23" s="1"/>
  <c r="CB70" i="23"/>
  <c r="CB47" i="23"/>
  <c r="CB32" i="23"/>
  <c r="CJ66" i="23"/>
  <c r="CK66" i="23" s="1"/>
  <c r="CL66" i="23" s="1"/>
  <c r="CM66" i="23" s="1"/>
  <c r="CJ93" i="23"/>
  <c r="CK93" i="23" s="1"/>
  <c r="CL93" i="23" s="1"/>
  <c r="CM93" i="23" s="1"/>
  <c r="AV1" i="19"/>
  <c r="C7" i="4" s="1"/>
  <c r="CB79" i="23"/>
  <c r="CJ9" i="23"/>
  <c r="CK9" i="23" s="1"/>
  <c r="CL9" i="23" s="1"/>
  <c r="CM9" i="23" s="1"/>
  <c r="CJ75" i="23"/>
  <c r="CK75" i="23" s="1"/>
  <c r="CL75" i="23" s="1"/>
  <c r="CM75" i="23" s="1"/>
  <c r="CJ23" i="23"/>
  <c r="CK23" i="23" s="1"/>
  <c r="CL23" i="23" s="1"/>
  <c r="CM23" i="23" s="1"/>
  <c r="CJ24" i="23"/>
  <c r="CK24" i="23" s="1"/>
  <c r="CL24" i="23" s="1"/>
  <c r="CM24" i="23" s="1"/>
  <c r="CJ89" i="23"/>
  <c r="CK89" i="23" s="1"/>
  <c r="CL89" i="23" s="1"/>
  <c r="CM89" i="23" s="1"/>
  <c r="CJ11" i="23"/>
  <c r="CK11" i="23" s="1"/>
  <c r="CL11" i="23" s="1"/>
  <c r="CM11" i="23" s="1"/>
  <c r="CJ102" i="23"/>
  <c r="CK102" i="23" s="1"/>
  <c r="CL102" i="23" s="1"/>
  <c r="CM102" i="23" s="1"/>
  <c r="CJ72" i="23"/>
  <c r="CK72" i="23" s="1"/>
  <c r="CL72" i="23" s="1"/>
  <c r="CM72" i="23" s="1"/>
  <c r="CJ8" i="23"/>
  <c r="CK8" i="23" s="1"/>
  <c r="CL8" i="23" s="1"/>
  <c r="CM8" i="23" s="1"/>
  <c r="CJ17" i="23"/>
  <c r="CK17" i="23" s="1"/>
  <c r="CL17" i="23" s="1"/>
  <c r="CM17" i="23" s="1"/>
  <c r="CJ6" i="23"/>
  <c r="CK6" i="23" s="1"/>
  <c r="CL6" i="23" s="1"/>
  <c r="CM6" i="23" s="1"/>
  <c r="CJ103" i="23"/>
  <c r="CK103" i="23" s="1"/>
  <c r="CL103" i="23" s="1"/>
  <c r="CM103" i="23" s="1"/>
  <c r="CJ84" i="23"/>
  <c r="CK84" i="23" s="1"/>
  <c r="CL84" i="23" s="1"/>
  <c r="CM84" i="23" s="1"/>
  <c r="CJ50" i="23"/>
  <c r="CK50" i="23" s="1"/>
  <c r="CL50" i="23" s="1"/>
  <c r="CM50" i="23" s="1"/>
  <c r="CJ56" i="23"/>
  <c r="CK56" i="23" s="1"/>
  <c r="CL56" i="23" s="1"/>
  <c r="CM56" i="23" s="1"/>
  <c r="CJ5" i="23"/>
  <c r="CK5" i="23" s="1"/>
  <c r="CL5" i="23" s="1"/>
  <c r="CM5" i="23" s="1"/>
  <c r="CJ60" i="23"/>
  <c r="CK60" i="23" s="1"/>
  <c r="CL60" i="23" s="1"/>
  <c r="CM60" i="23" s="1"/>
  <c r="CJ15" i="23"/>
  <c r="CK15" i="23" s="1"/>
  <c r="CL15" i="23" s="1"/>
  <c r="CM15" i="23" s="1"/>
  <c r="CJ33" i="23"/>
  <c r="CK33" i="23" s="1"/>
  <c r="CL33" i="23" s="1"/>
  <c r="CM33" i="23" s="1"/>
  <c r="CJ20" i="23"/>
  <c r="CK20" i="23" s="1"/>
  <c r="CL20" i="23" s="1"/>
  <c r="CM20" i="23" s="1"/>
  <c r="CK52" i="23"/>
  <c r="CL52" i="23" s="1"/>
  <c r="CM52" i="23" s="1"/>
  <c r="CB52" i="23" s="1"/>
  <c r="CJ88" i="23"/>
  <c r="CK88" i="23" s="1"/>
  <c r="CL88" i="23" s="1"/>
  <c r="CM88" i="23" s="1"/>
  <c r="CJ57" i="23"/>
  <c r="CK57" i="23" s="1"/>
  <c r="CL57" i="23" s="1"/>
  <c r="CM57" i="23" s="1"/>
  <c r="CJ97" i="23"/>
  <c r="CK97" i="23" s="1"/>
  <c r="CL97" i="23" s="1"/>
  <c r="CM97" i="23" s="1"/>
  <c r="CJ77" i="23"/>
  <c r="CK77" i="23" s="1"/>
  <c r="CL77" i="23" s="1"/>
  <c r="CM77" i="23" s="1"/>
  <c r="CJ92" i="23"/>
  <c r="CK92" i="23" s="1"/>
  <c r="CL92" i="23" s="1"/>
  <c r="CM92" i="23" s="1"/>
  <c r="CJ48" i="23"/>
  <c r="CK48" i="23" s="1"/>
  <c r="CL48" i="23" s="1"/>
  <c r="CM48" i="23" s="1"/>
  <c r="CJ37" i="23"/>
  <c r="CK37" i="23" s="1"/>
  <c r="CL37" i="23" s="1"/>
  <c r="CM37" i="23" s="1"/>
  <c r="CJ41" i="23"/>
  <c r="CK41" i="23" s="1"/>
  <c r="CL41" i="23" s="1"/>
  <c r="CM41" i="23" s="1"/>
  <c r="CJ69" i="23"/>
  <c r="CK69" i="23" s="1"/>
  <c r="CL69" i="23" s="1"/>
  <c r="CM69" i="23" s="1"/>
  <c r="CJ44" i="23"/>
  <c r="CK44" i="23" s="1"/>
  <c r="CL44" i="23" s="1"/>
  <c r="CM44" i="23" s="1"/>
  <c r="CJ80" i="23"/>
  <c r="CK80" i="23" s="1"/>
  <c r="CL80" i="23" s="1"/>
  <c r="CM80" i="23" s="1"/>
  <c r="CJ83" i="23"/>
  <c r="CK83" i="23" s="1"/>
  <c r="CL83" i="23" s="1"/>
  <c r="CM83" i="23" s="1"/>
  <c r="CJ45" i="23"/>
  <c r="CK45" i="23" s="1"/>
  <c r="CL45" i="23" s="1"/>
  <c r="CM45" i="23" s="1"/>
  <c r="CB45" i="23" s="1"/>
  <c r="CJ46" i="23"/>
  <c r="CK46" i="23" s="1"/>
  <c r="CL46" i="23" s="1"/>
  <c r="CM46" i="23" s="1"/>
  <c r="CJ30" i="23"/>
  <c r="CK30" i="23" s="1"/>
  <c r="CL30" i="23" s="1"/>
  <c r="CM30" i="23" s="1"/>
  <c r="CJ85" i="23"/>
  <c r="CK85" i="23" s="1"/>
  <c r="CL85" i="23" s="1"/>
  <c r="CM85" i="23" s="1"/>
  <c r="CJ73" i="23"/>
  <c r="CK73" i="23" s="1"/>
  <c r="CL73" i="23" s="1"/>
  <c r="CM73" i="23" s="1"/>
  <c r="CJ51" i="23"/>
  <c r="CK51" i="23" s="1"/>
  <c r="CL51" i="23" s="1"/>
  <c r="CM51" i="23" s="1"/>
  <c r="CJ40" i="23"/>
  <c r="CK40" i="23" s="1"/>
  <c r="CL40" i="23" s="1"/>
  <c r="CM40" i="23" s="1"/>
  <c r="CJ98" i="23"/>
  <c r="CK98" i="23" s="1"/>
  <c r="CL98" i="23" s="1"/>
  <c r="CM98" i="23" s="1"/>
  <c r="CB35" i="23"/>
  <c r="CB31" i="23"/>
  <c r="CJ42" i="23"/>
  <c r="CK42" i="23" s="1"/>
  <c r="CL42" i="23" s="1"/>
  <c r="CM42" i="23" s="1"/>
  <c r="CJ18" i="23"/>
  <c r="CK18" i="23" s="1"/>
  <c r="CL18" i="23" s="1"/>
  <c r="CM18" i="23" s="1"/>
  <c r="CJ29" i="23"/>
  <c r="CK29" i="23" s="1"/>
  <c r="CL29" i="23" s="1"/>
  <c r="CM29" i="23" s="1"/>
  <c r="CB26" i="23"/>
  <c r="CJ55" i="23"/>
  <c r="CK55" i="23" s="1"/>
  <c r="CL55" i="23" s="1"/>
  <c r="CM55" i="23" s="1"/>
  <c r="CJ61" i="23"/>
  <c r="CK61" i="23" s="1"/>
  <c r="CL61" i="23" s="1"/>
  <c r="CM61" i="23" s="1"/>
  <c r="CJ58" i="23"/>
  <c r="CK58" i="23" s="1"/>
  <c r="CL58" i="23" s="1"/>
  <c r="CM58" i="23" s="1"/>
  <c r="CK65" i="23"/>
  <c r="CL65" i="23" s="1"/>
  <c r="CM65" i="23" s="1"/>
  <c r="CB65" i="23" s="1"/>
  <c r="CJ16" i="23"/>
  <c r="CK16" i="23" s="1"/>
  <c r="CL16" i="23" s="1"/>
  <c r="CM16" i="23" s="1"/>
  <c r="CJ12" i="23"/>
  <c r="CK12" i="23" s="1"/>
  <c r="CL12" i="23" s="1"/>
  <c r="CM12" i="23" s="1"/>
  <c r="CJ76" i="23"/>
  <c r="CK76" i="23" s="1"/>
  <c r="CL76" i="23" s="1"/>
  <c r="CM76" i="23" s="1"/>
  <c r="CB76" i="23" s="1"/>
  <c r="CJ78" i="23"/>
  <c r="CK78" i="23" s="1"/>
  <c r="CL78" i="23" s="1"/>
  <c r="CM78" i="23" s="1"/>
  <c r="CJ59" i="23"/>
  <c r="CK59" i="23" s="1"/>
  <c r="CL59" i="23" s="1"/>
  <c r="CM59" i="23" s="1"/>
  <c r="CJ49" i="23"/>
  <c r="CK49" i="23" s="1"/>
  <c r="CL49" i="23" s="1"/>
  <c r="CM49" i="23" s="1"/>
  <c r="CJ10" i="23"/>
  <c r="CK10" i="23" s="1"/>
  <c r="CL10" i="23" s="1"/>
  <c r="CM10" i="23" s="1"/>
  <c r="CJ67" i="23"/>
  <c r="CK67" i="23" s="1"/>
  <c r="CL67" i="23" s="1"/>
  <c r="CM67" i="23" s="1"/>
  <c r="CJ7" i="23"/>
  <c r="CK7" i="23" s="1"/>
  <c r="CL7" i="23" s="1"/>
  <c r="CM7" i="23" s="1"/>
  <c r="CJ94" i="23"/>
  <c r="CK94" i="23" s="1"/>
  <c r="CL94" i="23" s="1"/>
  <c r="CM94" i="23" s="1"/>
  <c r="CJ43" i="23"/>
  <c r="CK43" i="23" s="1"/>
  <c r="CL43" i="23" s="1"/>
  <c r="CM43" i="23" s="1"/>
  <c r="CJ100" i="23"/>
  <c r="CK100" i="23" s="1"/>
  <c r="CL100" i="23" s="1"/>
  <c r="CM100" i="23" s="1"/>
  <c r="CJ19" i="23"/>
  <c r="CK19" i="23" s="1"/>
  <c r="CL19" i="23" s="1"/>
  <c r="CM19" i="23" s="1"/>
  <c r="CJ54" i="23"/>
  <c r="CK54" i="23" s="1"/>
  <c r="CL54" i="23" s="1"/>
  <c r="CM54" i="23" s="1"/>
  <c r="CB25" i="23"/>
  <c r="CJ38" i="23"/>
  <c r="CK38" i="23" s="1"/>
  <c r="CL38" i="23" s="1"/>
  <c r="CM38" i="23" s="1"/>
  <c r="BB21" i="21"/>
  <c r="CB62" i="23"/>
  <c r="CJ39" i="23"/>
  <c r="CK39" i="23" s="1"/>
  <c r="CL39" i="23" s="1"/>
  <c r="CM39" i="23" s="1"/>
  <c r="CJ63" i="23"/>
  <c r="CK63" i="23" s="1"/>
  <c r="CL63" i="23" s="1"/>
  <c r="CM63" i="23" s="1"/>
  <c r="CB63" i="23" s="1"/>
  <c r="CB80" i="23"/>
  <c r="CJ53" i="23"/>
  <c r="CK53" i="23" s="1"/>
  <c r="CL53" i="23" s="1"/>
  <c r="CM53" i="23" s="1"/>
  <c r="CB34" i="23"/>
  <c r="CJ82" i="23"/>
  <c r="CK82" i="23" s="1"/>
  <c r="CL82" i="23" s="1"/>
  <c r="CM82" i="23" s="1"/>
  <c r="CJ81" i="23"/>
  <c r="CK81" i="23" s="1"/>
  <c r="CL81" i="23" s="1"/>
  <c r="CM81" i="23" s="1"/>
  <c r="CJ86" i="23"/>
  <c r="CK86" i="23" s="1"/>
  <c r="CL86" i="23" s="1"/>
  <c r="CM86" i="23" s="1"/>
  <c r="CK90" i="23"/>
  <c r="CL90" i="23" s="1"/>
  <c r="CM90" i="23" s="1"/>
  <c r="CB90" i="23" s="1"/>
  <c r="CJ71" i="23"/>
  <c r="CK71" i="23" s="1"/>
  <c r="CL71" i="23" s="1"/>
  <c r="CM71" i="23" s="1"/>
  <c r="CB99" i="23"/>
  <c r="CJ14" i="23"/>
  <c r="CK14" i="23" s="1"/>
  <c r="CL14" i="23" s="1"/>
  <c r="CM14" i="23" s="1"/>
  <c r="CJ74" i="23"/>
  <c r="CK74" i="23" s="1"/>
  <c r="CL74" i="23" s="1"/>
  <c r="CM74" i="23" s="1"/>
  <c r="CJ13" i="23"/>
  <c r="CK13" i="23" s="1"/>
  <c r="CL13" i="23" s="1"/>
  <c r="CM13" i="23" s="1"/>
  <c r="CJ61" i="19"/>
  <c r="CK61" i="19" s="1"/>
  <c r="CL61" i="19" s="1"/>
  <c r="CM61" i="19" s="1"/>
  <c r="CB61" i="19" s="1"/>
  <c r="CJ38" i="19"/>
  <c r="CK38" i="19" s="1"/>
  <c r="CJ21" i="19"/>
  <c r="CK21" i="19" s="1"/>
  <c r="CL21" i="19" s="1"/>
  <c r="CM21" i="19" s="1"/>
  <c r="CB21" i="19" s="1"/>
  <c r="CB22" i="19"/>
  <c r="BC45" i="14"/>
  <c r="BB75" i="21"/>
  <c r="AG75" i="21"/>
  <c r="BB16" i="21"/>
  <c r="AG16" i="21"/>
  <c r="CL38" i="19"/>
  <c r="CM38" i="19" s="1"/>
  <c r="CB38" i="19" s="1"/>
  <c r="CJ89" i="19"/>
  <c r="CK89" i="19" s="1"/>
  <c r="CL89" i="19" s="1"/>
  <c r="CM89" i="19" s="1"/>
  <c r="CB89" i="19" s="1"/>
  <c r="CJ82" i="19"/>
  <c r="CK82" i="19" s="1"/>
  <c r="CL82" i="19" s="1"/>
  <c r="CM82" i="19" s="1"/>
  <c r="CB82" i="19" s="1"/>
  <c r="CJ20" i="19"/>
  <c r="CK20" i="19" s="1"/>
  <c r="CL20" i="19" s="1"/>
  <c r="CM20" i="19" s="1"/>
  <c r="CB20" i="19" s="1"/>
  <c r="BB3" i="17"/>
  <c r="AG103" i="21"/>
  <c r="BB103" i="21"/>
  <c r="BA3" i="17"/>
  <c r="CJ15" i="19"/>
  <c r="CJ104" i="20"/>
  <c r="CK104" i="20" s="1"/>
  <c r="CL104" i="20" s="1"/>
  <c r="CM104" i="20" s="1"/>
  <c r="CB104" i="20" s="1"/>
  <c r="CB77" i="19"/>
  <c r="BL3" i="20"/>
  <c r="BM3" i="20"/>
  <c r="BB37" i="21"/>
  <c r="AG37" i="21"/>
  <c r="BB48" i="21"/>
  <c r="AG48" i="21"/>
  <c r="BB9" i="21"/>
  <c r="AG9" i="21"/>
  <c r="BB46" i="21"/>
  <c r="AG46" i="21"/>
  <c r="AG84" i="21"/>
  <c r="BB84" i="21"/>
  <c r="CJ25" i="20"/>
  <c r="CK25" i="20" s="1"/>
  <c r="CL25" i="20" s="1"/>
  <c r="CM25" i="20" s="1"/>
  <c r="CJ51" i="20"/>
  <c r="CK51" i="20" s="1"/>
  <c r="CL51" i="20" s="1"/>
  <c r="CM51" i="20" s="1"/>
  <c r="CJ42" i="20"/>
  <c r="CK42" i="20" s="1"/>
  <c r="CL42" i="20" s="1"/>
  <c r="CM42" i="20" s="1"/>
  <c r="CJ21" i="20"/>
  <c r="CK21" i="20" s="1"/>
  <c r="CL21" i="20" s="1"/>
  <c r="CM21" i="20" s="1"/>
  <c r="BB83" i="21"/>
  <c r="AG83" i="21"/>
  <c r="BD14" i="21"/>
  <c r="AI14" i="21"/>
  <c r="CJ82" i="20"/>
  <c r="CK82" i="20" s="1"/>
  <c r="CL82" i="20" s="1"/>
  <c r="CM82" i="20" s="1"/>
  <c r="CJ17" i="20"/>
  <c r="CK17" i="20" s="1"/>
  <c r="CL17" i="20" s="1"/>
  <c r="CM17" i="20" s="1"/>
  <c r="CJ32" i="20"/>
  <c r="CK32" i="20" s="1"/>
  <c r="CL32" i="20" s="1"/>
  <c r="CM32" i="20" s="1"/>
  <c r="BC100" i="21"/>
  <c r="AH100" i="21"/>
  <c r="CJ31" i="20"/>
  <c r="CK31" i="20" s="1"/>
  <c r="CL31" i="20" s="1"/>
  <c r="CM31" i="20" s="1"/>
  <c r="AH20" i="21"/>
  <c r="BC20" i="21"/>
  <c r="CJ102" i="20"/>
  <c r="CK102" i="20" s="1"/>
  <c r="CL102" i="20" s="1"/>
  <c r="CM102" i="20" s="1"/>
  <c r="CJ71" i="20"/>
  <c r="CK71" i="20" s="1"/>
  <c r="CL71" i="20" s="1"/>
  <c r="CM71" i="20" s="1"/>
  <c r="BB18" i="21"/>
  <c r="AG18" i="21"/>
  <c r="CJ26" i="20"/>
  <c r="CK26" i="20" s="1"/>
  <c r="CL26" i="20" s="1"/>
  <c r="CM26" i="20" s="1"/>
  <c r="CJ15" i="20"/>
  <c r="CK15" i="20" s="1"/>
  <c r="CL15" i="20" s="1"/>
  <c r="CM15" i="20" s="1"/>
  <c r="CJ13" i="20"/>
  <c r="CK13" i="20" s="1"/>
  <c r="CL13" i="20" s="1"/>
  <c r="CM13" i="20" s="1"/>
  <c r="CJ80" i="20"/>
  <c r="CK80" i="20" s="1"/>
  <c r="CL80" i="20" s="1"/>
  <c r="CM80" i="20" s="1"/>
  <c r="CJ41" i="20"/>
  <c r="CK41" i="20" s="1"/>
  <c r="CL41" i="20" s="1"/>
  <c r="CM41" i="20" s="1"/>
  <c r="CJ5" i="20"/>
  <c r="CK5" i="20" s="1"/>
  <c r="CL5" i="20" s="1"/>
  <c r="CM5" i="20" s="1"/>
  <c r="CJ58" i="20"/>
  <c r="CK58" i="20" s="1"/>
  <c r="CL58" i="20" s="1"/>
  <c r="CM58" i="20" s="1"/>
  <c r="BB60" i="21"/>
  <c r="AG60" i="21"/>
  <c r="CJ77" i="20"/>
  <c r="CK77" i="20" s="1"/>
  <c r="CL77" i="20" s="1"/>
  <c r="CM77" i="20" s="1"/>
  <c r="BC25" i="21"/>
  <c r="AH25" i="21"/>
  <c r="BC56" i="21"/>
  <c r="AH56" i="21"/>
  <c r="AH65" i="21"/>
  <c r="BC65" i="21"/>
  <c r="AI79" i="21"/>
  <c r="BD79" i="21"/>
  <c r="CJ72" i="20"/>
  <c r="CK72" i="20" s="1"/>
  <c r="CL72" i="20" s="1"/>
  <c r="CM72" i="20" s="1"/>
  <c r="CJ36" i="19"/>
  <c r="CK36" i="19" s="1"/>
  <c r="CL36" i="19" s="1"/>
  <c r="CM36" i="19" s="1"/>
  <c r="CB36" i="19" s="1"/>
  <c r="CJ12" i="20"/>
  <c r="CK12" i="20" s="1"/>
  <c r="CL12" i="20" s="1"/>
  <c r="CM12" i="20" s="1"/>
  <c r="CB69" i="20"/>
  <c r="CJ19" i="20"/>
  <c r="CK19" i="20" s="1"/>
  <c r="CL19" i="20" s="1"/>
  <c r="CM19" i="20" s="1"/>
  <c r="AG49" i="21"/>
  <c r="BB49" i="21"/>
  <c r="AG36" i="21"/>
  <c r="BB36" i="21"/>
  <c r="BD98" i="21"/>
  <c r="AI98" i="21"/>
  <c r="AI95" i="21"/>
  <c r="BD95" i="21"/>
  <c r="CJ83" i="20"/>
  <c r="CK83" i="20" s="1"/>
  <c r="CL83" i="20" s="1"/>
  <c r="CM83" i="20" s="1"/>
  <c r="CJ18" i="20"/>
  <c r="CK18" i="20" s="1"/>
  <c r="CL18" i="20" s="1"/>
  <c r="CM18" i="20" s="1"/>
  <c r="AH62" i="21"/>
  <c r="BC62" i="21"/>
  <c r="AG11" i="21"/>
  <c r="BB11" i="21"/>
  <c r="BC8" i="21"/>
  <c r="AH8" i="21"/>
  <c r="CJ62" i="20"/>
  <c r="CK62" i="20" s="1"/>
  <c r="CL62" i="20" s="1"/>
  <c r="CM62" i="20" s="1"/>
  <c r="AG71" i="21"/>
  <c r="BB71" i="21"/>
  <c r="CJ61" i="20"/>
  <c r="CK61" i="20" s="1"/>
  <c r="CL61" i="20" s="1"/>
  <c r="CM61" i="20" s="1"/>
  <c r="CJ46" i="20"/>
  <c r="CK46" i="20" s="1"/>
  <c r="CL46" i="20" s="1"/>
  <c r="CM46" i="20" s="1"/>
  <c r="AG61" i="21"/>
  <c r="BB61" i="21"/>
  <c r="CJ98" i="20"/>
  <c r="CK98" i="20" s="1"/>
  <c r="CL98" i="20" s="1"/>
  <c r="CM98" i="20" s="1"/>
  <c r="CJ94" i="20"/>
  <c r="CK94" i="20" s="1"/>
  <c r="CL94" i="20" s="1"/>
  <c r="CM94" i="20" s="1"/>
  <c r="AH52" i="21"/>
  <c r="BC52" i="21"/>
  <c r="CJ44" i="20"/>
  <c r="CK44" i="20" s="1"/>
  <c r="CL44" i="20" s="1"/>
  <c r="CM44" i="20" s="1"/>
  <c r="BC39" i="21"/>
  <c r="AH39" i="21"/>
  <c r="CJ41" i="19"/>
  <c r="CK41" i="19" s="1"/>
  <c r="CL41" i="19" s="1"/>
  <c r="CM41" i="19" s="1"/>
  <c r="CB41" i="19" s="1"/>
  <c r="BB101" i="21"/>
  <c r="AG101" i="21"/>
  <c r="BB22" i="21"/>
  <c r="AG22" i="21"/>
  <c r="BB73" i="21"/>
  <c r="AG73" i="21"/>
  <c r="BB35" i="21"/>
  <c r="AG35" i="21"/>
  <c r="CJ65" i="20"/>
  <c r="CK65" i="20" s="1"/>
  <c r="CL65" i="20" s="1"/>
  <c r="CM65" i="20" s="1"/>
  <c r="BB6" i="21"/>
  <c r="AG6" i="21"/>
  <c r="BB5" i="21"/>
  <c r="AF2" i="21"/>
  <c r="AF3" i="21" s="1"/>
  <c r="AG5" i="21"/>
  <c r="CJ55" i="20"/>
  <c r="CK55" i="20" s="1"/>
  <c r="CL55" i="20" s="1"/>
  <c r="CM55" i="20" s="1"/>
  <c r="AG45" i="21"/>
  <c r="BB45" i="21"/>
  <c r="AG40" i="21"/>
  <c r="BB40" i="21"/>
  <c r="BC54" i="21"/>
  <c r="AH54" i="21"/>
  <c r="AH26" i="21"/>
  <c r="BC26" i="21"/>
  <c r="BC90" i="21"/>
  <c r="AH90" i="21"/>
  <c r="BD24" i="21"/>
  <c r="AI24" i="21"/>
  <c r="BE94" i="21"/>
  <c r="AJ94" i="21"/>
  <c r="AH15" i="21"/>
  <c r="BC15" i="21"/>
  <c r="CJ48" i="20"/>
  <c r="CK48" i="20" s="1"/>
  <c r="CL48" i="20" s="1"/>
  <c r="CM48" i="20" s="1"/>
  <c r="AH21" i="21"/>
  <c r="BC21" i="21"/>
  <c r="CJ43" i="20"/>
  <c r="CK43" i="20" s="1"/>
  <c r="CL43" i="20" s="1"/>
  <c r="CM43" i="20" s="1"/>
  <c r="CJ88" i="20"/>
  <c r="CK88" i="20" s="1"/>
  <c r="CL88" i="20" s="1"/>
  <c r="CM88" i="20" s="1"/>
  <c r="CJ84" i="20"/>
  <c r="CK84" i="20" s="1"/>
  <c r="CL84" i="20" s="1"/>
  <c r="CM84" i="20" s="1"/>
  <c r="CJ8" i="20"/>
  <c r="CK8" i="20" s="1"/>
  <c r="CL8" i="20" s="1"/>
  <c r="CM8" i="20" s="1"/>
  <c r="CJ78" i="20"/>
  <c r="CK78" i="20" s="1"/>
  <c r="CL78" i="20" s="1"/>
  <c r="CM78" i="20" s="1"/>
  <c r="AG51" i="21"/>
  <c r="BB51" i="21"/>
  <c r="CJ22" i="20"/>
  <c r="CK22" i="20" s="1"/>
  <c r="CL22" i="20" s="1"/>
  <c r="CM22" i="20" s="1"/>
  <c r="BB10" i="21"/>
  <c r="AG10" i="21"/>
  <c r="BD85" i="21"/>
  <c r="AI85" i="21"/>
  <c r="AI78" i="21"/>
  <c r="BD78" i="21"/>
  <c r="CJ7" i="20"/>
  <c r="CK7" i="20" s="1"/>
  <c r="CL7" i="20" s="1"/>
  <c r="CM7" i="20" s="1"/>
  <c r="CJ9" i="20"/>
  <c r="CK9" i="20" s="1"/>
  <c r="CL9" i="20" s="1"/>
  <c r="CM9" i="20" s="1"/>
  <c r="CJ92" i="20"/>
  <c r="CK92" i="20" s="1"/>
  <c r="CL92" i="20" s="1"/>
  <c r="CM92" i="20" s="1"/>
  <c r="CJ100" i="20"/>
  <c r="CK100" i="20" s="1"/>
  <c r="CL100" i="20" s="1"/>
  <c r="CM100" i="20" s="1"/>
  <c r="AG68" i="21"/>
  <c r="BB68" i="21"/>
  <c r="BC55" i="21"/>
  <c r="AH55" i="21"/>
  <c r="CJ34" i="20"/>
  <c r="CK34" i="20" s="1"/>
  <c r="CL34" i="20" s="1"/>
  <c r="CM34" i="20" s="1"/>
  <c r="BC63" i="21"/>
  <c r="AH63" i="21"/>
  <c r="CJ14" i="20"/>
  <c r="CK14" i="20" s="1"/>
  <c r="CL14" i="20" s="1"/>
  <c r="CM14" i="20" s="1"/>
  <c r="AG13" i="21"/>
  <c r="BB13" i="21"/>
  <c r="CJ86" i="20"/>
  <c r="CK86" i="20" s="1"/>
  <c r="CL86" i="20" s="1"/>
  <c r="CM86" i="20" s="1"/>
  <c r="CJ57" i="20"/>
  <c r="CK57" i="20" s="1"/>
  <c r="CL57" i="20" s="1"/>
  <c r="CM57" i="20" s="1"/>
  <c r="CJ24" i="20"/>
  <c r="CK24" i="20" s="1"/>
  <c r="CL24" i="20" s="1"/>
  <c r="CM24" i="20" s="1"/>
  <c r="BB53" i="21"/>
  <c r="AG53" i="21"/>
  <c r="AG64" i="21"/>
  <c r="BB64" i="21"/>
  <c r="CJ75" i="20"/>
  <c r="CK75" i="20" s="1"/>
  <c r="CL75" i="20" s="1"/>
  <c r="CM75" i="20" s="1"/>
  <c r="CJ90" i="20"/>
  <c r="CK90" i="20" s="1"/>
  <c r="CL90" i="20" s="1"/>
  <c r="CM90" i="20" s="1"/>
  <c r="CJ53" i="20"/>
  <c r="CK53" i="20" s="1"/>
  <c r="CL53" i="20" s="1"/>
  <c r="CM53" i="20" s="1"/>
  <c r="CJ79" i="20"/>
  <c r="CK79" i="20" s="1"/>
  <c r="CL79" i="20" s="1"/>
  <c r="CM79" i="20" s="1"/>
  <c r="CJ76" i="20"/>
  <c r="CK76" i="20" s="1"/>
  <c r="CL76" i="20" s="1"/>
  <c r="CM76" i="20" s="1"/>
  <c r="CJ97" i="20"/>
  <c r="CK97" i="20" s="1"/>
  <c r="CL97" i="20" s="1"/>
  <c r="CM97" i="20" s="1"/>
  <c r="AI33" i="21"/>
  <c r="BD33" i="21"/>
  <c r="BC89" i="21"/>
  <c r="AH89" i="21"/>
  <c r="CJ49" i="20"/>
  <c r="CK49" i="20" s="1"/>
  <c r="CL49" i="20" s="1"/>
  <c r="CM49" i="20" s="1"/>
  <c r="AG99" i="21"/>
  <c r="BB99" i="21"/>
  <c r="CJ67" i="20"/>
  <c r="CK67" i="20" s="1"/>
  <c r="CL67" i="20" s="1"/>
  <c r="CM67" i="20" s="1"/>
  <c r="AG29" i="21"/>
  <c r="BB29" i="21"/>
  <c r="CJ23" i="20"/>
  <c r="CK23" i="20" s="1"/>
  <c r="CL23" i="20" s="1"/>
  <c r="CM23" i="20" s="1"/>
  <c r="BC42" i="21"/>
  <c r="AH42" i="21"/>
  <c r="CJ20" i="20"/>
  <c r="CK20" i="20" s="1"/>
  <c r="CL20" i="20" s="1"/>
  <c r="CM20" i="20" s="1"/>
  <c r="CJ28" i="20"/>
  <c r="CK28" i="20" s="1"/>
  <c r="CL28" i="20" s="1"/>
  <c r="CM28" i="20" s="1"/>
  <c r="CJ64" i="20"/>
  <c r="CK64" i="20" s="1"/>
  <c r="CL64" i="20" s="1"/>
  <c r="CM64" i="20" s="1"/>
  <c r="BC81" i="21"/>
  <c r="AH81" i="21"/>
  <c r="BD93" i="21"/>
  <c r="AI93" i="21"/>
  <c r="CB14" i="19"/>
  <c r="BC92" i="21"/>
  <c r="AH92" i="21"/>
  <c r="BC82" i="21"/>
  <c r="AH82" i="21"/>
  <c r="BB70" i="21"/>
  <c r="AG70" i="21"/>
  <c r="CJ54" i="20"/>
  <c r="CK54" i="20" s="1"/>
  <c r="CL54" i="20" s="1"/>
  <c r="CM54" i="20" s="1"/>
  <c r="BC31" i="21"/>
  <c r="AH31" i="21"/>
  <c r="BA3" i="21"/>
  <c r="AG38" i="21"/>
  <c r="BB38" i="21"/>
  <c r="AH28" i="21"/>
  <c r="BC28" i="21"/>
  <c r="CJ89" i="20"/>
  <c r="CK89" i="20" s="1"/>
  <c r="CL89" i="20" s="1"/>
  <c r="CM89" i="20" s="1"/>
  <c r="AG41" i="21"/>
  <c r="BB41" i="21"/>
  <c r="CJ10" i="20"/>
  <c r="CK10" i="20" s="1"/>
  <c r="CL10" i="20" s="1"/>
  <c r="CM10" i="20" s="1"/>
  <c r="CJ29" i="20"/>
  <c r="CK29" i="20" s="1"/>
  <c r="CL29" i="20" s="1"/>
  <c r="CM29" i="20" s="1"/>
  <c r="CJ85" i="20"/>
  <c r="CK85" i="20" s="1"/>
  <c r="CL85" i="20" s="1"/>
  <c r="CM85" i="20" s="1"/>
  <c r="CJ30" i="20"/>
  <c r="CK30" i="20" s="1"/>
  <c r="CL30" i="20" s="1"/>
  <c r="CM30" i="20" s="1"/>
  <c r="BB102" i="21"/>
  <c r="AG102" i="21"/>
  <c r="BC66" i="21"/>
  <c r="AH66" i="21"/>
  <c r="CJ56" i="20"/>
  <c r="CK56" i="20" s="1"/>
  <c r="CL56" i="20" s="1"/>
  <c r="CM56" i="20" s="1"/>
  <c r="CJ59" i="20"/>
  <c r="CK59" i="20" s="1"/>
  <c r="CL59" i="20" s="1"/>
  <c r="CM59" i="20" s="1"/>
  <c r="CJ38" i="20"/>
  <c r="CK38" i="20" s="1"/>
  <c r="CL38" i="20" s="1"/>
  <c r="CM38" i="20" s="1"/>
  <c r="BC43" i="21"/>
  <c r="AH43" i="21"/>
  <c r="AH59" i="21"/>
  <c r="BC59" i="21"/>
  <c r="BC44" i="21"/>
  <c r="AH44" i="21"/>
  <c r="CJ73" i="20"/>
  <c r="CK73" i="20" s="1"/>
  <c r="CL73" i="20" s="1"/>
  <c r="CM73" i="20" s="1"/>
  <c r="CJ27" i="20"/>
  <c r="CK27" i="20" s="1"/>
  <c r="CL27" i="20" s="1"/>
  <c r="CM27" i="20" s="1"/>
  <c r="BC7" i="21"/>
  <c r="AH7" i="21"/>
  <c r="CJ36" i="20"/>
  <c r="CK36" i="20" s="1"/>
  <c r="CL36" i="20" s="1"/>
  <c r="CM36" i="20" s="1"/>
  <c r="CJ6" i="20"/>
  <c r="CK6" i="20" s="1"/>
  <c r="CL6" i="20" s="1"/>
  <c r="CM6" i="20" s="1"/>
  <c r="AH76" i="21"/>
  <c r="BC76" i="21"/>
  <c r="CJ37" i="20"/>
  <c r="CK37" i="20" s="1"/>
  <c r="CL37" i="20" s="1"/>
  <c r="CM37" i="20" s="1"/>
  <c r="CJ81" i="20"/>
  <c r="CK81" i="20" s="1"/>
  <c r="CL81" i="20" s="1"/>
  <c r="CM81" i="20" s="1"/>
  <c r="CJ63" i="20"/>
  <c r="CK63" i="20" s="1"/>
  <c r="CL63" i="20" s="1"/>
  <c r="CM63" i="20" s="1"/>
  <c r="CJ35" i="20"/>
  <c r="CK35" i="20" s="1"/>
  <c r="CL35" i="20" s="1"/>
  <c r="CM35" i="20" s="1"/>
  <c r="CJ33" i="20"/>
  <c r="CK33" i="20" s="1"/>
  <c r="CL33" i="20" s="1"/>
  <c r="CM33" i="20" s="1"/>
  <c r="BB27" i="21"/>
  <c r="AG27" i="21"/>
  <c r="CJ101" i="20"/>
  <c r="CK101" i="20" s="1"/>
  <c r="CL101" i="20" s="1"/>
  <c r="CM101" i="20" s="1"/>
  <c r="BC57" i="21"/>
  <c r="AH57" i="21"/>
  <c r="CJ87" i="20"/>
  <c r="CK87" i="20" s="1"/>
  <c r="CL87" i="20" s="1"/>
  <c r="CM87" i="20" s="1"/>
  <c r="AH17" i="21"/>
  <c r="BC17" i="21"/>
  <c r="AH72" i="21"/>
  <c r="BC72" i="21"/>
  <c r="CJ96" i="20"/>
  <c r="CK96" i="20" s="1"/>
  <c r="CL96" i="20" s="1"/>
  <c r="CM96" i="20" s="1"/>
  <c r="BC67" i="21"/>
  <c r="AH67" i="21"/>
  <c r="BC23" i="21"/>
  <c r="AH23" i="21"/>
  <c r="AG12" i="21"/>
  <c r="BB12" i="21"/>
  <c r="AG74" i="21"/>
  <c r="BB74" i="21"/>
  <c r="CJ66" i="20"/>
  <c r="CK66" i="20" s="1"/>
  <c r="CL66" i="20" s="1"/>
  <c r="CM66" i="20" s="1"/>
  <c r="CJ60" i="20"/>
  <c r="CK60" i="20" s="1"/>
  <c r="CL60" i="20" s="1"/>
  <c r="CM60" i="20" s="1"/>
  <c r="CJ70" i="20"/>
  <c r="CK70" i="20" s="1"/>
  <c r="CL70" i="20" s="1"/>
  <c r="CM70" i="20" s="1"/>
  <c r="BB69" i="21"/>
  <c r="AG69" i="21"/>
  <c r="BC34" i="21"/>
  <c r="AH34" i="21"/>
  <c r="CJ11" i="20"/>
  <c r="CK11" i="20" s="1"/>
  <c r="CL11" i="20" s="1"/>
  <c r="CM11" i="20" s="1"/>
  <c r="BD96" i="21"/>
  <c r="AI96" i="21"/>
  <c r="CJ52" i="20"/>
  <c r="CK52" i="20" s="1"/>
  <c r="CL52" i="20" s="1"/>
  <c r="CM52" i="20" s="1"/>
  <c r="BB80" i="21"/>
  <c r="AG80" i="21"/>
  <c r="AH77" i="21"/>
  <c r="BC77" i="21"/>
  <c r="CJ39" i="20"/>
  <c r="CK39" i="20" s="1"/>
  <c r="CL39" i="20" s="1"/>
  <c r="CM39" i="20" s="1"/>
  <c r="CJ47" i="20"/>
  <c r="CK47" i="20" s="1"/>
  <c r="CL47" i="20" s="1"/>
  <c r="CM47" i="20" s="1"/>
  <c r="CB60" i="19"/>
  <c r="CJ91" i="20"/>
  <c r="CK91" i="20" s="1"/>
  <c r="CL91" i="20" s="1"/>
  <c r="CM91" i="20" s="1"/>
  <c r="CJ50" i="20"/>
  <c r="CK50" i="20" s="1"/>
  <c r="CL50" i="20" s="1"/>
  <c r="CM50" i="20" s="1"/>
  <c r="BD104" i="21"/>
  <c r="AI104" i="21"/>
  <c r="BB47" i="21"/>
  <c r="AG47" i="21"/>
  <c r="BC58" i="21"/>
  <c r="AH58" i="21"/>
  <c r="BB86" i="21"/>
  <c r="AG86" i="21"/>
  <c r="CB16" i="20"/>
  <c r="BC19" i="21"/>
  <c r="AH19" i="21"/>
  <c r="CJ45" i="20"/>
  <c r="CK45" i="20" s="1"/>
  <c r="CL45" i="20" s="1"/>
  <c r="CM45" i="20" s="1"/>
  <c r="AH87" i="21"/>
  <c r="BC87" i="21"/>
  <c r="CJ74" i="20"/>
  <c r="CK74" i="20" s="1"/>
  <c r="CL74" i="20" s="1"/>
  <c r="CM74" i="20" s="1"/>
  <c r="CJ103" i="20"/>
  <c r="CK103" i="20" s="1"/>
  <c r="CL103" i="20" s="1"/>
  <c r="CM103" i="20" s="1"/>
  <c r="CJ99" i="20"/>
  <c r="CK99" i="20" s="1"/>
  <c r="CL99" i="20" s="1"/>
  <c r="CM99" i="20" s="1"/>
  <c r="BB97" i="21"/>
  <c r="AG97" i="21"/>
  <c r="BC30" i="21"/>
  <c r="AH30" i="21"/>
  <c r="BB88" i="21"/>
  <c r="AG88" i="21"/>
  <c r="CB40" i="20"/>
  <c r="BC91" i="21"/>
  <c r="AH91" i="21"/>
  <c r="AH50" i="21"/>
  <c r="BC50" i="21"/>
  <c r="CJ93" i="20"/>
  <c r="CK93" i="20" s="1"/>
  <c r="CL93" i="20" s="1"/>
  <c r="CM93" i="20" s="1"/>
  <c r="AG32" i="21"/>
  <c r="BB32" i="21"/>
  <c r="CJ95" i="20"/>
  <c r="CK95" i="20" s="1"/>
  <c r="CL95" i="20" s="1"/>
  <c r="CM95" i="20" s="1"/>
  <c r="CJ33" i="19"/>
  <c r="CK33" i="19" s="1"/>
  <c r="CL33" i="19" s="1"/>
  <c r="CM33" i="19" s="1"/>
  <c r="CB33" i="19" s="1"/>
  <c r="CJ70" i="19"/>
  <c r="CK70" i="19" s="1"/>
  <c r="CL70" i="19" s="1"/>
  <c r="CM70" i="19" s="1"/>
  <c r="CB70" i="19" s="1"/>
  <c r="CK15" i="19"/>
  <c r="CL15" i="19" s="1"/>
  <c r="CM15" i="19" s="1"/>
  <c r="CB15" i="19" s="1"/>
  <c r="BA93" i="18"/>
  <c r="AF93" i="18"/>
  <c r="CJ44" i="19"/>
  <c r="CK44" i="19" s="1"/>
  <c r="CL44" i="19" s="1"/>
  <c r="CM44" i="19" s="1"/>
  <c r="CB44" i="19" s="1"/>
  <c r="AZ5" i="18"/>
  <c r="AZ3" i="18" s="1"/>
  <c r="AD2" i="18"/>
  <c r="AD3" i="18" s="1"/>
  <c r="AE5" i="18"/>
  <c r="BB69" i="18"/>
  <c r="AG69" i="18"/>
  <c r="CJ76" i="19"/>
  <c r="CK76" i="19" s="1"/>
  <c r="CL76" i="19" s="1"/>
  <c r="CM76" i="19" s="1"/>
  <c r="BA52" i="18"/>
  <c r="AF52" i="18"/>
  <c r="BA57" i="18"/>
  <c r="AF57" i="18"/>
  <c r="BA6" i="18"/>
  <c r="AF6" i="18"/>
  <c r="BB71" i="18"/>
  <c r="AG71" i="18"/>
  <c r="BA89" i="18"/>
  <c r="AF89" i="18"/>
  <c r="CJ19" i="19"/>
  <c r="CK19" i="19" s="1"/>
  <c r="CL19" i="19" s="1"/>
  <c r="CM19" i="19" s="1"/>
  <c r="CB8" i="19"/>
  <c r="CJ35" i="19"/>
  <c r="CK35" i="19" s="1"/>
  <c r="CL35" i="19" s="1"/>
  <c r="CM35" i="19" s="1"/>
  <c r="CJ81" i="19"/>
  <c r="CK81" i="19" s="1"/>
  <c r="CL81" i="19" s="1"/>
  <c r="CM81" i="19" s="1"/>
  <c r="BA104" i="18"/>
  <c r="AF104" i="18"/>
  <c r="CJ99" i="19"/>
  <c r="CK99" i="19" s="1"/>
  <c r="CL99" i="19" s="1"/>
  <c r="CM99" i="19" s="1"/>
  <c r="CB99" i="19" s="1"/>
  <c r="CJ95" i="19"/>
  <c r="CK95" i="19" s="1"/>
  <c r="CL95" i="19" s="1"/>
  <c r="CM95" i="19" s="1"/>
  <c r="BA99" i="18"/>
  <c r="AF99" i="18"/>
  <c r="CJ62" i="19"/>
  <c r="CK62" i="19" s="1"/>
  <c r="CL62" i="19" s="1"/>
  <c r="CM62" i="19" s="1"/>
  <c r="BB73" i="18"/>
  <c r="AG73" i="18"/>
  <c r="CJ100" i="19"/>
  <c r="CK100" i="19" s="1"/>
  <c r="CL100" i="19" s="1"/>
  <c r="CM100" i="19" s="1"/>
  <c r="CB100" i="19" s="1"/>
  <c r="AH54" i="18"/>
  <c r="BC54" i="18"/>
  <c r="CJ18" i="19"/>
  <c r="CK18" i="19" s="1"/>
  <c r="CL18" i="19" s="1"/>
  <c r="CM18" i="19" s="1"/>
  <c r="CJ10" i="19"/>
  <c r="CK10" i="19" s="1"/>
  <c r="CL10" i="19" s="1"/>
  <c r="CM10" i="19" s="1"/>
  <c r="BA58" i="18"/>
  <c r="AF58" i="18"/>
  <c r="CJ86" i="19"/>
  <c r="CK86" i="19" s="1"/>
  <c r="CL86" i="19" s="1"/>
  <c r="CM86" i="19" s="1"/>
  <c r="CB86" i="19" s="1"/>
  <c r="BA16" i="18"/>
  <c r="AF16" i="18"/>
  <c r="BB13" i="18"/>
  <c r="AG13" i="18"/>
  <c r="CJ50" i="19"/>
  <c r="CK50" i="19" s="1"/>
  <c r="CL50" i="19" s="1"/>
  <c r="CM50" i="19" s="1"/>
  <c r="CB50" i="19" s="1"/>
  <c r="BA42" i="18"/>
  <c r="AF42" i="18"/>
  <c r="BB7" i="18"/>
  <c r="AG7" i="18"/>
  <c r="BD17" i="18"/>
  <c r="AI17" i="18"/>
  <c r="BB27" i="18"/>
  <c r="AG27" i="18"/>
  <c r="CJ51" i="19"/>
  <c r="CK51" i="19" s="1"/>
  <c r="CL51" i="19" s="1"/>
  <c r="CM51" i="19" s="1"/>
  <c r="CJ24" i="19"/>
  <c r="CK24" i="19" s="1"/>
  <c r="CL24" i="19" s="1"/>
  <c r="CM24" i="19" s="1"/>
  <c r="BA31" i="18"/>
  <c r="AF31" i="18"/>
  <c r="BD78" i="18"/>
  <c r="AI78" i="18"/>
  <c r="CJ5" i="19"/>
  <c r="CK5" i="19" s="1"/>
  <c r="CL5" i="19" s="1"/>
  <c r="CM5" i="19" s="1"/>
  <c r="BB61" i="18"/>
  <c r="AG61" i="18"/>
  <c r="BA37" i="18"/>
  <c r="AF37" i="18"/>
  <c r="BA81" i="18"/>
  <c r="AF81" i="18"/>
  <c r="CJ96" i="19"/>
  <c r="CK96" i="19" s="1"/>
  <c r="CL96" i="19" s="1"/>
  <c r="CM96" i="19" s="1"/>
  <c r="CJ75" i="19"/>
  <c r="CK75" i="19" s="1"/>
  <c r="CL75" i="19" s="1"/>
  <c r="CM75" i="19" s="1"/>
  <c r="BA49" i="18"/>
  <c r="AF49" i="18"/>
  <c r="CJ30" i="19"/>
  <c r="CK30" i="19" s="1"/>
  <c r="CL30" i="19" s="1"/>
  <c r="CM30" i="19" s="1"/>
  <c r="BA44" i="18"/>
  <c r="AF44" i="18"/>
  <c r="BB103" i="18"/>
  <c r="AG103" i="18"/>
  <c r="CJ40" i="19"/>
  <c r="CK40" i="19" s="1"/>
  <c r="CL40" i="19" s="1"/>
  <c r="CM40" i="19" s="1"/>
  <c r="CJ102" i="19"/>
  <c r="CK102" i="19" s="1"/>
  <c r="CL102" i="19" s="1"/>
  <c r="CM102" i="19" s="1"/>
  <c r="BB70" i="18"/>
  <c r="AG70" i="18"/>
  <c r="CJ101" i="19"/>
  <c r="CK101" i="19" s="1"/>
  <c r="CL101" i="19" s="1"/>
  <c r="CM101" i="19" s="1"/>
  <c r="BB8" i="18"/>
  <c r="AG8" i="18"/>
  <c r="CJ90" i="19"/>
  <c r="CK90" i="19" s="1"/>
  <c r="CL90" i="19" s="1"/>
  <c r="CM90" i="19" s="1"/>
  <c r="BB84" i="18"/>
  <c r="AG84" i="18"/>
  <c r="BA22" i="18"/>
  <c r="AF22" i="18"/>
  <c r="BA15" i="18"/>
  <c r="AF15" i="18"/>
  <c r="BA21" i="18"/>
  <c r="AF21" i="18"/>
  <c r="CJ72" i="19"/>
  <c r="CK72" i="19" s="1"/>
  <c r="CL72" i="19" s="1"/>
  <c r="CM72" i="19" s="1"/>
  <c r="BA68" i="18"/>
  <c r="AF68" i="18"/>
  <c r="CJ84" i="19"/>
  <c r="CK84" i="19" s="1"/>
  <c r="CL84" i="19" s="1"/>
  <c r="CM84" i="19" s="1"/>
  <c r="BA77" i="18"/>
  <c r="AF77" i="18"/>
  <c r="CJ42" i="19"/>
  <c r="CK42" i="19" s="1"/>
  <c r="CL42" i="19" s="1"/>
  <c r="CM42" i="19" s="1"/>
  <c r="BB60" i="18"/>
  <c r="AG60" i="18"/>
  <c r="CJ46" i="19"/>
  <c r="CK46" i="19" s="1"/>
  <c r="CL46" i="19" s="1"/>
  <c r="CM46" i="19" s="1"/>
  <c r="BA94" i="18"/>
  <c r="AF94" i="18"/>
  <c r="CJ48" i="19"/>
  <c r="CK48" i="19" s="1"/>
  <c r="CL48" i="19" s="1"/>
  <c r="CM48" i="19" s="1"/>
  <c r="CJ83" i="19"/>
  <c r="CK83" i="19" s="1"/>
  <c r="CL83" i="19" s="1"/>
  <c r="CM83" i="19" s="1"/>
  <c r="BA20" i="18"/>
  <c r="AF20" i="18"/>
  <c r="BA96" i="18"/>
  <c r="AF96" i="18"/>
  <c r="CJ29" i="19"/>
  <c r="CK29" i="19" s="1"/>
  <c r="CL29" i="19" s="1"/>
  <c r="CM29" i="19" s="1"/>
  <c r="BB56" i="18"/>
  <c r="AG56" i="18"/>
  <c r="BA97" i="18"/>
  <c r="AF97" i="18"/>
  <c r="CJ53" i="19"/>
  <c r="CK53" i="19" s="1"/>
  <c r="CL53" i="19" s="1"/>
  <c r="CM53" i="19" s="1"/>
  <c r="CJ6" i="19"/>
  <c r="CK6" i="19" s="1"/>
  <c r="CL6" i="19" s="1"/>
  <c r="CM6" i="19" s="1"/>
  <c r="BB63" i="18"/>
  <c r="AG63" i="18"/>
  <c r="BA38" i="18"/>
  <c r="AF38" i="18"/>
  <c r="AH9" i="18"/>
  <c r="BC9" i="18"/>
  <c r="CJ79" i="19"/>
  <c r="CK79" i="19" s="1"/>
  <c r="CL79" i="19" s="1"/>
  <c r="CM79" i="19" s="1"/>
  <c r="CJ88" i="19"/>
  <c r="CK88" i="19" s="1"/>
  <c r="CL88" i="19" s="1"/>
  <c r="CM88" i="19" s="1"/>
  <c r="BA74" i="18"/>
  <c r="AF74" i="18"/>
  <c r="CJ78" i="19"/>
  <c r="CK78" i="19" s="1"/>
  <c r="CL78" i="19" s="1"/>
  <c r="CM78" i="19" s="1"/>
  <c r="BA18" i="18"/>
  <c r="AF18" i="18"/>
  <c r="AG47" i="18"/>
  <c r="BB47" i="18"/>
  <c r="BB59" i="18"/>
  <c r="AG59" i="18"/>
  <c r="CJ17" i="19"/>
  <c r="CK17" i="19" s="1"/>
  <c r="CL17" i="19" s="1"/>
  <c r="CM17" i="19" s="1"/>
  <c r="BB40" i="18"/>
  <c r="AG40" i="18"/>
  <c r="BA28" i="18"/>
  <c r="AF28" i="18"/>
  <c r="CJ45" i="19"/>
  <c r="CK45" i="19" s="1"/>
  <c r="CL45" i="19" s="1"/>
  <c r="CM45" i="19" s="1"/>
  <c r="CJ9" i="19"/>
  <c r="CK9" i="19" s="1"/>
  <c r="CL9" i="19" s="1"/>
  <c r="CM9" i="19" s="1"/>
  <c r="CJ67" i="19"/>
  <c r="CK67" i="19" s="1"/>
  <c r="CL67" i="19" s="1"/>
  <c r="CM67" i="19" s="1"/>
  <c r="CJ80" i="19"/>
  <c r="CK80" i="19" s="1"/>
  <c r="CL80" i="19" s="1"/>
  <c r="CM80" i="19" s="1"/>
  <c r="CJ93" i="19"/>
  <c r="CK93" i="19" s="1"/>
  <c r="CL93" i="19" s="1"/>
  <c r="CM93" i="19" s="1"/>
  <c r="CJ85" i="19"/>
  <c r="CK85" i="19" s="1"/>
  <c r="CL85" i="19" s="1"/>
  <c r="CM85" i="19" s="1"/>
  <c r="CJ43" i="19"/>
  <c r="CK43" i="19" s="1"/>
  <c r="CL43" i="19" s="1"/>
  <c r="CM43" i="19" s="1"/>
  <c r="AI11" i="18"/>
  <c r="BD11" i="18"/>
  <c r="CJ39" i="19"/>
  <c r="CK39" i="19" s="1"/>
  <c r="CL39" i="19" s="1"/>
  <c r="CM39" i="19" s="1"/>
  <c r="BA41" i="18"/>
  <c r="AF41" i="18"/>
  <c r="BA23" i="18"/>
  <c r="AF23" i="18"/>
  <c r="BB43" i="18"/>
  <c r="AG43" i="18"/>
  <c r="BA86" i="18"/>
  <c r="AF86" i="18"/>
  <c r="CJ26" i="19"/>
  <c r="CK26" i="19" s="1"/>
  <c r="CL26" i="19" s="1"/>
  <c r="CM26" i="19" s="1"/>
  <c r="BB48" i="18"/>
  <c r="AG48" i="18"/>
  <c r="CJ55" i="19"/>
  <c r="CK55" i="19" s="1"/>
  <c r="CL55" i="19" s="1"/>
  <c r="CM55" i="19" s="1"/>
  <c r="CB55" i="19" s="1"/>
  <c r="BA30" i="18"/>
  <c r="AF30" i="18"/>
  <c r="CB87" i="19"/>
  <c r="CJ69" i="19"/>
  <c r="CK69" i="19" s="1"/>
  <c r="CL69" i="19" s="1"/>
  <c r="CM69" i="19" s="1"/>
  <c r="CB69" i="19" s="1"/>
  <c r="BC55" i="18"/>
  <c r="AH55" i="18"/>
  <c r="CJ47" i="19"/>
  <c r="CK47" i="19" s="1"/>
  <c r="CL47" i="19" s="1"/>
  <c r="CM47" i="19" s="1"/>
  <c r="BC50" i="18"/>
  <c r="AH50" i="18"/>
  <c r="AH34" i="18"/>
  <c r="BC34" i="18"/>
  <c r="BB101" i="18"/>
  <c r="AG101" i="18"/>
  <c r="BA91" i="18"/>
  <c r="AF91" i="18"/>
  <c r="BA33" i="18"/>
  <c r="AF33" i="18"/>
  <c r="BD65" i="18"/>
  <c r="AI65" i="18"/>
  <c r="CJ13" i="19"/>
  <c r="CK13" i="19" s="1"/>
  <c r="CL13" i="19" s="1"/>
  <c r="CM13" i="19" s="1"/>
  <c r="CB13" i="19" s="1"/>
  <c r="BA85" i="18"/>
  <c r="AF85" i="18"/>
  <c r="CJ103" i="19"/>
  <c r="CK103" i="19" s="1"/>
  <c r="CL103" i="19" s="1"/>
  <c r="CM103" i="19" s="1"/>
  <c r="BB26" i="18"/>
  <c r="AG26" i="18"/>
  <c r="BA36" i="18"/>
  <c r="AF36" i="18"/>
  <c r="CJ54" i="19"/>
  <c r="CK54" i="19" s="1"/>
  <c r="CL54" i="19" s="1"/>
  <c r="CM54" i="19" s="1"/>
  <c r="CJ59" i="19"/>
  <c r="CK59" i="19" s="1"/>
  <c r="CL59" i="19" s="1"/>
  <c r="CM59" i="19" s="1"/>
  <c r="CJ68" i="19"/>
  <c r="CK68" i="19" s="1"/>
  <c r="CL68" i="19" s="1"/>
  <c r="CM68" i="19" s="1"/>
  <c r="AH95" i="18"/>
  <c r="BC95" i="18"/>
  <c r="CJ34" i="19"/>
  <c r="CK34" i="19" s="1"/>
  <c r="CL34" i="19" s="1"/>
  <c r="CM34" i="19" s="1"/>
  <c r="BB35" i="18"/>
  <c r="AG35" i="18"/>
  <c r="CJ71" i="19"/>
  <c r="CK71" i="19" s="1"/>
  <c r="CL71" i="19" s="1"/>
  <c r="CM71" i="19" s="1"/>
  <c r="CB71" i="19" s="1"/>
  <c r="CJ12" i="19"/>
  <c r="CK12" i="19" s="1"/>
  <c r="CL12" i="19" s="1"/>
  <c r="CM12" i="19" s="1"/>
  <c r="CJ52" i="19"/>
  <c r="CK52" i="19" s="1"/>
  <c r="CL52" i="19" s="1"/>
  <c r="CM52" i="19" s="1"/>
  <c r="BA67" i="18"/>
  <c r="AF67" i="18"/>
  <c r="BB98" i="18"/>
  <c r="AG98" i="18"/>
  <c r="BB45" i="18"/>
  <c r="AG45" i="18"/>
  <c r="BA29" i="18"/>
  <c r="AF29" i="18"/>
  <c r="BA53" i="18"/>
  <c r="AF53" i="18"/>
  <c r="BC75" i="18"/>
  <c r="AH75" i="18"/>
  <c r="BA83" i="18"/>
  <c r="AF83" i="18"/>
  <c r="BB90" i="18"/>
  <c r="AG90" i="18"/>
  <c r="BA12" i="18"/>
  <c r="AF12" i="18"/>
  <c r="CJ56" i="19"/>
  <c r="CK56" i="19" s="1"/>
  <c r="CL56" i="19" s="1"/>
  <c r="CM56" i="19" s="1"/>
  <c r="CJ25" i="19"/>
  <c r="CK25" i="19" s="1"/>
  <c r="CL25" i="19" s="1"/>
  <c r="CM25" i="19" s="1"/>
  <c r="CJ16" i="19"/>
  <c r="CK16" i="19" s="1"/>
  <c r="CL16" i="19" s="1"/>
  <c r="CM16" i="19" s="1"/>
  <c r="BA92" i="18"/>
  <c r="AF92" i="18"/>
  <c r="BB66" i="18"/>
  <c r="AG66" i="18"/>
  <c r="BB64" i="18"/>
  <c r="AG64" i="18"/>
  <c r="BA88" i="18"/>
  <c r="AF88" i="18"/>
  <c r="BD19" i="18"/>
  <c r="AI19" i="18"/>
  <c r="CJ64" i="19"/>
  <c r="CK64" i="19" s="1"/>
  <c r="CL64" i="19" s="1"/>
  <c r="CM64" i="19" s="1"/>
  <c r="CJ74" i="19"/>
  <c r="CK74" i="19" s="1"/>
  <c r="CL74" i="19" s="1"/>
  <c r="CM74" i="19" s="1"/>
  <c r="CJ94" i="19"/>
  <c r="CK94" i="19" s="1"/>
  <c r="CL94" i="19" s="1"/>
  <c r="CM94" i="19" s="1"/>
  <c r="CJ63" i="19"/>
  <c r="CK63" i="19" s="1"/>
  <c r="CL63" i="19" s="1"/>
  <c r="CM63" i="19" s="1"/>
  <c r="CJ58" i="19"/>
  <c r="CK58" i="19" s="1"/>
  <c r="CL58" i="19" s="1"/>
  <c r="CM58" i="19" s="1"/>
  <c r="CB58" i="19" s="1"/>
  <c r="BA39" i="18"/>
  <c r="AF39" i="18"/>
  <c r="CJ23" i="19"/>
  <c r="CK23" i="19" s="1"/>
  <c r="CL23" i="19" s="1"/>
  <c r="CM23" i="19" s="1"/>
  <c r="BB62" i="18"/>
  <c r="AG62" i="18"/>
  <c r="AG10" i="18"/>
  <c r="BB10" i="18"/>
  <c r="BC102" i="18"/>
  <c r="AH102" i="18"/>
  <c r="BC80" i="18"/>
  <c r="AH80" i="18"/>
  <c r="CJ92" i="19"/>
  <c r="CK92" i="19" s="1"/>
  <c r="CL92" i="19" s="1"/>
  <c r="CM92" i="19" s="1"/>
  <c r="CB91" i="19"/>
  <c r="CJ49" i="19"/>
  <c r="CK49" i="19" s="1"/>
  <c r="CL49" i="19" s="1"/>
  <c r="CM49" i="19" s="1"/>
  <c r="CJ97" i="19"/>
  <c r="CK97" i="19" s="1"/>
  <c r="CL97" i="19" s="1"/>
  <c r="CM97" i="19" s="1"/>
  <c r="CB97" i="19" s="1"/>
  <c r="CJ104" i="19"/>
  <c r="CK104" i="19" s="1"/>
  <c r="CL104" i="19" s="1"/>
  <c r="CM104" i="19" s="1"/>
  <c r="CJ31" i="19"/>
  <c r="CK31" i="19" s="1"/>
  <c r="CL31" i="19" s="1"/>
  <c r="CM31" i="19" s="1"/>
  <c r="CJ66" i="19"/>
  <c r="CK66" i="19" s="1"/>
  <c r="CL66" i="19" s="1"/>
  <c r="CM66" i="19" s="1"/>
  <c r="BD25" i="18"/>
  <c r="AI25" i="18"/>
  <c r="CJ28" i="19"/>
  <c r="CK28" i="19" s="1"/>
  <c r="CL28" i="19" s="1"/>
  <c r="CM28" i="19" s="1"/>
  <c r="BA72" i="18"/>
  <c r="AF72" i="18"/>
  <c r="BA82" i="18"/>
  <c r="AF82" i="18"/>
  <c r="BH24" i="18"/>
  <c r="AM24" i="18"/>
  <c r="CJ57" i="19"/>
  <c r="CK57" i="19" s="1"/>
  <c r="CL57" i="19" s="1"/>
  <c r="CM57" i="19" s="1"/>
  <c r="BA35" i="18"/>
  <c r="CJ37" i="19"/>
  <c r="CK37" i="19" s="1"/>
  <c r="CL37" i="19" s="1"/>
  <c r="CM37" i="19" s="1"/>
  <c r="CB11" i="19"/>
  <c r="CJ32" i="19"/>
  <c r="CK32" i="19" s="1"/>
  <c r="CL32" i="19" s="1"/>
  <c r="CM32" i="19" s="1"/>
  <c r="BA79" i="18"/>
  <c r="AF79" i="18"/>
  <c r="BA46" i="18"/>
  <c r="AF46" i="18"/>
  <c r="CJ65" i="19"/>
  <c r="CK65" i="19" s="1"/>
  <c r="CL65" i="19" s="1"/>
  <c r="CM65" i="19" s="1"/>
  <c r="CB65" i="19" s="1"/>
  <c r="CJ73" i="19"/>
  <c r="CK73" i="19" s="1"/>
  <c r="CL73" i="19" s="1"/>
  <c r="CM73" i="19" s="1"/>
  <c r="CB73" i="19" s="1"/>
  <c r="BA14" i="18"/>
  <c r="AF14" i="18"/>
  <c r="BB32" i="18"/>
  <c r="AG32" i="18"/>
  <c r="CJ27" i="19"/>
  <c r="CK27" i="19" s="1"/>
  <c r="CL27" i="19" s="1"/>
  <c r="CM27" i="19" s="1"/>
  <c r="CJ98" i="19"/>
  <c r="CK98" i="19" s="1"/>
  <c r="CL98" i="19" s="1"/>
  <c r="CM98" i="19" s="1"/>
  <c r="CB98" i="19" s="1"/>
  <c r="AG76" i="18"/>
  <c r="BB76" i="18"/>
  <c r="BA87" i="18"/>
  <c r="AF87" i="18"/>
  <c r="AH51" i="18"/>
  <c r="BC51" i="18"/>
  <c r="BA100" i="18"/>
  <c r="AF100" i="18"/>
  <c r="BL98" i="17"/>
  <c r="AQ98" i="17"/>
  <c r="AR17" i="17"/>
  <c r="BM17" i="17"/>
  <c r="BL81" i="17"/>
  <c r="AQ81" i="17"/>
  <c r="AQ74" i="17"/>
  <c r="BL74" i="17"/>
  <c r="BM55" i="17"/>
  <c r="AR55" i="17"/>
  <c r="BL41" i="17"/>
  <c r="AQ41" i="17"/>
  <c r="BL47" i="17"/>
  <c r="AQ47" i="17"/>
  <c r="BM29" i="17"/>
  <c r="AR29" i="17"/>
  <c r="BL62" i="17"/>
  <c r="AQ62" i="17"/>
  <c r="BL77" i="17"/>
  <c r="AQ77" i="17"/>
  <c r="BL59" i="17"/>
  <c r="AQ59" i="17"/>
  <c r="BL66" i="17"/>
  <c r="AQ66" i="17"/>
  <c r="BL75" i="17"/>
  <c r="AQ75" i="17"/>
  <c r="BL34" i="17"/>
  <c r="AQ34" i="17"/>
  <c r="AR26" i="17"/>
  <c r="BM26" i="17"/>
  <c r="BM85" i="17"/>
  <c r="AR85" i="17"/>
  <c r="BM88" i="17"/>
  <c r="AR88" i="17"/>
  <c r="BL53" i="17"/>
  <c r="AQ53" i="17"/>
  <c r="BM12" i="17"/>
  <c r="AR12" i="17"/>
  <c r="AQ23" i="17"/>
  <c r="BL23" i="17"/>
  <c r="AQ87" i="17"/>
  <c r="BL87" i="17"/>
  <c r="BL71" i="17"/>
  <c r="AQ71" i="17"/>
  <c r="BM42" i="17"/>
  <c r="AR42" i="17"/>
  <c r="AR9" i="17"/>
  <c r="BM9" i="17"/>
  <c r="BL51" i="17"/>
  <c r="AQ51" i="17"/>
  <c r="AP67" i="17"/>
  <c r="BK67" i="17"/>
  <c r="BL20" i="17"/>
  <c r="AQ20" i="17"/>
  <c r="BL15" i="17"/>
  <c r="AQ15" i="17"/>
  <c r="BL16" i="17"/>
  <c r="AQ16" i="17"/>
  <c r="BN22" i="17"/>
  <c r="AS22" i="17"/>
  <c r="BL19" i="17"/>
  <c r="AQ19" i="17"/>
  <c r="BL43" i="17"/>
  <c r="AQ43" i="17"/>
  <c r="BM11" i="17"/>
  <c r="AR11" i="17"/>
  <c r="BL63" i="17"/>
  <c r="AQ63" i="17"/>
  <c r="BL28" i="17"/>
  <c r="AQ28" i="17"/>
  <c r="BL39" i="17"/>
  <c r="AQ39" i="17"/>
  <c r="BL25" i="17"/>
  <c r="AQ25" i="17"/>
  <c r="AR68" i="17"/>
  <c r="BM68" i="17"/>
  <c r="BL52" i="17"/>
  <c r="AQ52" i="17"/>
  <c r="BM60" i="17"/>
  <c r="AR60" i="17"/>
  <c r="BL103" i="17"/>
  <c r="AQ103" i="17"/>
  <c r="BM102" i="17"/>
  <c r="AR102" i="17"/>
  <c r="BL54" i="17"/>
  <c r="AQ54" i="17"/>
  <c r="BL86" i="17"/>
  <c r="AQ86" i="17"/>
  <c r="BK79" i="17"/>
  <c r="AP79" i="17"/>
  <c r="BL57" i="17"/>
  <c r="AQ57" i="17"/>
  <c r="BN35" i="17"/>
  <c r="AS35" i="17"/>
  <c r="BL83" i="17"/>
  <c r="AQ83" i="17"/>
  <c r="BM89" i="17"/>
  <c r="AR89" i="17"/>
  <c r="AQ72" i="17"/>
  <c r="BL72" i="17"/>
  <c r="BK36" i="17"/>
  <c r="AP36" i="17"/>
  <c r="BL45" i="17"/>
  <c r="AQ45" i="17"/>
  <c r="BL50" i="17"/>
  <c r="AQ50" i="17"/>
  <c r="BL18" i="17"/>
  <c r="AQ18" i="17"/>
  <c r="BM90" i="17"/>
  <c r="AR90" i="17"/>
  <c r="BL82" i="17"/>
  <c r="AQ82" i="17"/>
  <c r="BL84" i="17"/>
  <c r="AQ84" i="17"/>
  <c r="BL91" i="17"/>
  <c r="AQ91" i="17"/>
  <c r="BM76" i="17"/>
  <c r="AR76" i="17"/>
  <c r="AR100" i="17"/>
  <c r="BM100" i="17"/>
  <c r="BL104" i="17"/>
  <c r="AQ104" i="17"/>
  <c r="BL61" i="17"/>
  <c r="AQ61" i="17"/>
  <c r="BM46" i="17"/>
  <c r="AR46" i="17"/>
  <c r="BL96" i="17"/>
  <c r="AQ96" i="17"/>
  <c r="BL92" i="17"/>
  <c r="AQ92" i="17"/>
  <c r="BL78" i="17"/>
  <c r="AQ78" i="17"/>
  <c r="BM70" i="17"/>
  <c r="AR70" i="17"/>
  <c r="BM37" i="17"/>
  <c r="AR37" i="17"/>
  <c r="BL6" i="17"/>
  <c r="AQ6" i="17"/>
  <c r="BM94" i="17"/>
  <c r="AR94" i="17"/>
  <c r="BM30" i="17"/>
  <c r="AR30" i="17"/>
  <c r="BL21" i="17"/>
  <c r="AQ21" i="17"/>
  <c r="AQ93" i="17"/>
  <c r="BL93" i="17"/>
  <c r="AQ32" i="17"/>
  <c r="BL32" i="17"/>
  <c r="BL73" i="17"/>
  <c r="AQ73" i="17"/>
  <c r="BL31" i="17"/>
  <c r="AQ31" i="17"/>
  <c r="BL10" i="17"/>
  <c r="AQ10" i="17"/>
  <c r="AQ38" i="17"/>
  <c r="BL38" i="17"/>
  <c r="BL40" i="17"/>
  <c r="AQ40" i="17"/>
  <c r="BL99" i="17"/>
  <c r="AQ99" i="17"/>
  <c r="BL97" i="17"/>
  <c r="AQ97" i="17"/>
  <c r="BM24" i="17"/>
  <c r="AR24" i="17"/>
  <c r="AR33" i="17"/>
  <c r="BM33" i="17"/>
  <c r="BM7" i="17"/>
  <c r="AR7" i="17"/>
  <c r="AQ101" i="17"/>
  <c r="BL101" i="17"/>
  <c r="BM49" i="17"/>
  <c r="AR49" i="17"/>
  <c r="BN95" i="17"/>
  <c r="AS95" i="17"/>
  <c r="BM13" i="17"/>
  <c r="AR13" i="17"/>
  <c r="BL8" i="17"/>
  <c r="AQ8" i="17"/>
  <c r="BL48" i="17"/>
  <c r="AQ48" i="17"/>
  <c r="BL65" i="17"/>
  <c r="AQ65" i="17"/>
  <c r="BK5" i="17"/>
  <c r="AP5" i="17"/>
  <c r="BK56" i="17"/>
  <c r="AP56" i="17"/>
  <c r="BN64" i="17"/>
  <c r="AS64" i="17"/>
  <c r="BL69" i="17"/>
  <c r="AQ69" i="17"/>
  <c r="BL27" i="17"/>
  <c r="AQ27" i="17"/>
  <c r="BM58" i="17"/>
  <c r="AR58" i="17"/>
  <c r="AO80" i="17"/>
  <c r="BJ80" i="17"/>
  <c r="BJ3" i="17" s="1"/>
  <c r="BM44" i="17"/>
  <c r="AR44" i="17"/>
  <c r="BL14" i="17"/>
  <c r="AQ14" i="17"/>
  <c r="AZ44" i="14"/>
  <c r="AZ3" i="14" s="1"/>
  <c r="AE44" i="14"/>
  <c r="AE2" i="14" s="1"/>
  <c r="AE3" i="14" s="1"/>
  <c r="AX44" i="15"/>
  <c r="AX3" i="15" s="1"/>
  <c r="AD44" i="15"/>
  <c r="AX3" i="16"/>
  <c r="AF28" i="16"/>
  <c r="BA28" i="16"/>
  <c r="BA36" i="16"/>
  <c r="AF36" i="16"/>
  <c r="BA55" i="16"/>
  <c r="AF55" i="16"/>
  <c r="AE59" i="16"/>
  <c r="AZ59" i="16"/>
  <c r="AE51" i="16"/>
  <c r="AZ51" i="16"/>
  <c r="AH39" i="16"/>
  <c r="BC39" i="16"/>
  <c r="BB78" i="16"/>
  <c r="AG78" i="16"/>
  <c r="AY73" i="16"/>
  <c r="AD73" i="16"/>
  <c r="AC2" i="16"/>
  <c r="AC3" i="16" s="1"/>
  <c r="BB60" i="16"/>
  <c r="AG60" i="16"/>
  <c r="AE93" i="16"/>
  <c r="AZ93" i="16"/>
  <c r="AG29" i="16"/>
  <c r="BB29" i="16"/>
  <c r="AG34" i="16"/>
  <c r="BB34" i="16"/>
  <c r="AD64" i="16"/>
  <c r="AY64" i="16"/>
  <c r="AF20" i="16"/>
  <c r="BA20" i="16"/>
  <c r="AF24" i="16"/>
  <c r="BA24" i="16"/>
  <c r="AE49" i="16"/>
  <c r="AZ49" i="16"/>
  <c r="AF47" i="16"/>
  <c r="BA47" i="16"/>
  <c r="AZ95" i="16"/>
  <c r="AE95" i="16"/>
  <c r="AZ71" i="16"/>
  <c r="AE71" i="16"/>
  <c r="AZ87" i="16"/>
  <c r="AE87" i="16"/>
  <c r="AE100" i="16"/>
  <c r="AZ100" i="16"/>
  <c r="AE72" i="16"/>
  <c r="AZ72" i="16"/>
  <c r="AZ30" i="16"/>
  <c r="AE30" i="16"/>
  <c r="BA81" i="16"/>
  <c r="AF81" i="16"/>
  <c r="AF70" i="16"/>
  <c r="BA70" i="16"/>
  <c r="AZ15" i="16"/>
  <c r="AE15" i="16"/>
  <c r="BA42" i="16"/>
  <c r="AF42" i="16"/>
  <c r="AG33" i="16"/>
  <c r="BB33" i="16"/>
  <c r="AE98" i="16"/>
  <c r="AZ98" i="16"/>
  <c r="AE103" i="16"/>
  <c r="AZ103" i="16"/>
  <c r="BA97" i="16"/>
  <c r="AF97" i="16"/>
  <c r="AE65" i="16"/>
  <c r="AZ65" i="16"/>
  <c r="AZ5" i="16"/>
  <c r="AE5" i="16"/>
  <c r="AG9" i="16"/>
  <c r="BB9" i="16"/>
  <c r="AE13" i="16"/>
  <c r="AZ13" i="16"/>
  <c r="AF40" i="16"/>
  <c r="BA40" i="16"/>
  <c r="AG48" i="16"/>
  <c r="BB48" i="16"/>
  <c r="AE63" i="16"/>
  <c r="AZ63" i="16"/>
  <c r="AF6" i="16"/>
  <c r="BA6" i="16"/>
  <c r="AF61" i="16"/>
  <c r="BA61" i="16"/>
  <c r="AF26" i="16"/>
  <c r="BA26" i="16"/>
  <c r="AF14" i="16"/>
  <c r="BA14" i="16"/>
  <c r="AZ38" i="16"/>
  <c r="AE38" i="16"/>
  <c r="AZ77" i="16"/>
  <c r="AE77" i="16"/>
  <c r="AE25" i="16"/>
  <c r="AZ25" i="16"/>
  <c r="AG27" i="16"/>
  <c r="BB27" i="16"/>
  <c r="BA46" i="16"/>
  <c r="AF46" i="16"/>
  <c r="AF89" i="16"/>
  <c r="BA89" i="16"/>
  <c r="AY57" i="16"/>
  <c r="AD57" i="16"/>
  <c r="AF32" i="16"/>
  <c r="BA32" i="16"/>
  <c r="AZ83" i="16"/>
  <c r="AE83" i="16"/>
  <c r="AZ43" i="16"/>
  <c r="AE43" i="16"/>
  <c r="AY50" i="16"/>
  <c r="AD50" i="16"/>
  <c r="AE7" i="16"/>
  <c r="AZ7" i="16"/>
  <c r="AF62" i="16"/>
  <c r="BA62" i="16"/>
  <c r="AF79" i="16"/>
  <c r="BA79" i="16"/>
  <c r="BA92" i="16"/>
  <c r="AF92" i="16"/>
  <c r="AF67" i="16"/>
  <c r="BA67" i="16"/>
  <c r="BA90" i="16"/>
  <c r="AF90" i="16"/>
  <c r="BC74" i="16"/>
  <c r="AH74" i="16"/>
  <c r="BB85" i="16"/>
  <c r="AG85" i="16"/>
  <c r="AF18" i="16"/>
  <c r="BA18" i="16"/>
  <c r="AE31" i="16"/>
  <c r="AZ31" i="16"/>
  <c r="AF101" i="16"/>
  <c r="BA101" i="16"/>
  <c r="AF37" i="16"/>
  <c r="BA37" i="16"/>
  <c r="AE17" i="16"/>
  <c r="AZ17" i="16"/>
  <c r="AZ69" i="16"/>
  <c r="AE69" i="16"/>
  <c r="AG8" i="16"/>
  <c r="BB8" i="16"/>
  <c r="AE44" i="16"/>
  <c r="AZ44" i="16"/>
  <c r="AF41" i="16"/>
  <c r="BA41" i="16"/>
  <c r="BA68" i="16"/>
  <c r="AF68" i="16"/>
  <c r="AF88" i="16"/>
  <c r="BA88" i="16"/>
  <c r="AZ84" i="16"/>
  <c r="AE84" i="16"/>
  <c r="AG82" i="16"/>
  <c r="BB82" i="16"/>
  <c r="AZ76" i="16"/>
  <c r="AE76" i="16"/>
  <c r="AF102" i="16"/>
  <c r="BA102" i="16"/>
  <c r="BA94" i="16"/>
  <c r="AF94" i="16"/>
  <c r="BA75" i="16"/>
  <c r="AF75" i="16"/>
  <c r="AZ58" i="16"/>
  <c r="AE58" i="16"/>
  <c r="BA96" i="16"/>
  <c r="AF96" i="16"/>
  <c r="AE86" i="16"/>
  <c r="AZ86" i="16"/>
  <c r="AF16" i="16"/>
  <c r="BA16" i="16"/>
  <c r="AZ12" i="16"/>
  <c r="AE12" i="16"/>
  <c r="AE35" i="16"/>
  <c r="AZ35" i="16"/>
  <c r="AZ91" i="16"/>
  <c r="AE91" i="16"/>
  <c r="BB52" i="16"/>
  <c r="AG52" i="16"/>
  <c r="AF19" i="16"/>
  <c r="BA19" i="16"/>
  <c r="AE21" i="16"/>
  <c r="AZ21" i="16"/>
  <c r="BA104" i="16"/>
  <c r="AF104" i="16"/>
  <c r="AE56" i="16"/>
  <c r="AZ56" i="16"/>
  <c r="AF10" i="16"/>
  <c r="BA10" i="16"/>
  <c r="AE23" i="16"/>
  <c r="AZ23" i="16"/>
  <c r="AF53" i="16"/>
  <c r="BA53" i="16"/>
  <c r="AF11" i="16"/>
  <c r="BA11" i="16"/>
  <c r="AF22" i="16"/>
  <c r="BA22" i="16"/>
  <c r="BA45" i="16"/>
  <c r="AF45" i="16"/>
  <c r="AZ99" i="16"/>
  <c r="AE99" i="16"/>
  <c r="AE54" i="16"/>
  <c r="AZ54" i="16"/>
  <c r="AZ66" i="16"/>
  <c r="AE66" i="16"/>
  <c r="AZ80" i="16"/>
  <c r="AE80" i="16"/>
  <c r="BK93" i="15"/>
  <c r="AQ93" i="15"/>
  <c r="BL93" i="15" s="1"/>
  <c r="AQ9" i="15"/>
  <c r="BL9" i="15" s="1"/>
  <c r="BK9" i="15"/>
  <c r="AQ30" i="15"/>
  <c r="BL30" i="15" s="1"/>
  <c r="BK30" i="15"/>
  <c r="BK17" i="15"/>
  <c r="AQ17" i="15"/>
  <c r="BL17" i="15" s="1"/>
  <c r="BK29" i="15"/>
  <c r="AQ29" i="15"/>
  <c r="BL29" i="15" s="1"/>
  <c r="AQ83" i="15"/>
  <c r="BL83" i="15" s="1"/>
  <c r="BK83" i="15"/>
  <c r="AQ68" i="15"/>
  <c r="BL68" i="15" s="1"/>
  <c r="BK68" i="15"/>
  <c r="BK89" i="15"/>
  <c r="AQ89" i="15"/>
  <c r="BL89" i="15" s="1"/>
  <c r="BK46" i="15"/>
  <c r="AQ46" i="15"/>
  <c r="BL46" i="15" s="1"/>
  <c r="BK13" i="15"/>
  <c r="AQ13" i="15"/>
  <c r="BL13" i="15" s="1"/>
  <c r="BK16" i="15"/>
  <c r="AQ16" i="15"/>
  <c r="BL16" i="15" s="1"/>
  <c r="AQ82" i="15"/>
  <c r="BL82" i="15" s="1"/>
  <c r="BK82" i="15"/>
  <c r="BK95" i="15"/>
  <c r="AQ95" i="15"/>
  <c r="BL95" i="15" s="1"/>
  <c r="BK11" i="15"/>
  <c r="AQ11" i="15"/>
  <c r="BL11" i="15" s="1"/>
  <c r="BK102" i="15"/>
  <c r="AQ102" i="15"/>
  <c r="BL102" i="15" s="1"/>
  <c r="BK85" i="15"/>
  <c r="AQ85" i="15"/>
  <c r="BL85" i="15" s="1"/>
  <c r="BK24" i="15"/>
  <c r="AQ24" i="15"/>
  <c r="BL24" i="15" s="1"/>
  <c r="BK103" i="15"/>
  <c r="AQ103" i="15"/>
  <c r="BL103" i="15" s="1"/>
  <c r="BK21" i="15"/>
  <c r="AQ21" i="15"/>
  <c r="BL21" i="15" s="1"/>
  <c r="BK86" i="15"/>
  <c r="AQ86" i="15"/>
  <c r="BL86" i="15" s="1"/>
  <c r="AQ20" i="15"/>
  <c r="BL20" i="15" s="1"/>
  <c r="BK20" i="15"/>
  <c r="AQ6" i="15"/>
  <c r="BL6" i="15" s="1"/>
  <c r="BK6" i="15"/>
  <c r="BK7" i="15"/>
  <c r="AQ7" i="15"/>
  <c r="BL7" i="15" s="1"/>
  <c r="AQ96" i="15"/>
  <c r="BL96" i="15" s="1"/>
  <c r="BK96" i="15"/>
  <c r="BK99" i="15"/>
  <c r="AQ99" i="15"/>
  <c r="BL99" i="15" s="1"/>
  <c r="BK101" i="15"/>
  <c r="AQ101" i="15"/>
  <c r="BL101" i="15" s="1"/>
  <c r="AQ38" i="15"/>
  <c r="BL38" i="15" s="1"/>
  <c r="BK38" i="15"/>
  <c r="AQ54" i="15"/>
  <c r="BL54" i="15" s="1"/>
  <c r="BK54" i="15"/>
  <c r="BK37" i="15"/>
  <c r="AQ37" i="15"/>
  <c r="BL37" i="15" s="1"/>
  <c r="BK97" i="15"/>
  <c r="AQ97" i="15"/>
  <c r="BL97" i="15" s="1"/>
  <c r="AQ76" i="15"/>
  <c r="BL76" i="15" s="1"/>
  <c r="BK76" i="15"/>
  <c r="AQ56" i="15"/>
  <c r="BL56" i="15" s="1"/>
  <c r="BK56" i="15"/>
  <c r="BK73" i="15"/>
  <c r="AQ73" i="15"/>
  <c r="BL73" i="15" s="1"/>
  <c r="AQ92" i="15"/>
  <c r="BL92" i="15" s="1"/>
  <c r="BK92" i="15"/>
  <c r="BK75" i="15"/>
  <c r="AQ75" i="15"/>
  <c r="BL75" i="15" s="1"/>
  <c r="BK77" i="15"/>
  <c r="AQ77" i="15"/>
  <c r="BL77" i="15" s="1"/>
  <c r="BK61" i="15"/>
  <c r="AQ61" i="15"/>
  <c r="BL61" i="15" s="1"/>
  <c r="BK41" i="15"/>
  <c r="AQ41" i="15"/>
  <c r="BL41" i="15" s="1"/>
  <c r="BK39" i="15"/>
  <c r="AQ39" i="15"/>
  <c r="BL39" i="15" s="1"/>
  <c r="BB46" i="14"/>
  <c r="AC2" i="15"/>
  <c r="AC3" i="15" s="1"/>
  <c r="BB103" i="14"/>
  <c r="AG103" i="14"/>
  <c r="AH19" i="14"/>
  <c r="BC19" i="14"/>
  <c r="AH50" i="14"/>
  <c r="BC50" i="14"/>
  <c r="BB35" i="14"/>
  <c r="AG35" i="14"/>
  <c r="BC87" i="14"/>
  <c r="AH87" i="14"/>
  <c r="AG32" i="14"/>
  <c r="BB32" i="14"/>
  <c r="AG11" i="14"/>
  <c r="BB11" i="14"/>
  <c r="BB88" i="14"/>
  <c r="AG88" i="14"/>
  <c r="BB82" i="14"/>
  <c r="AG82" i="14"/>
  <c r="BB59" i="14"/>
  <c r="AG59" i="14"/>
  <c r="BC95" i="14"/>
  <c r="AH95" i="14"/>
  <c r="BB42" i="14"/>
  <c r="AG42" i="14"/>
  <c r="BB84" i="14"/>
  <c r="AG84" i="14"/>
  <c r="BB79" i="14"/>
  <c r="AG79" i="14"/>
  <c r="AG69" i="14"/>
  <c r="BB69" i="14"/>
  <c r="BE101" i="14"/>
  <c r="AJ101" i="14"/>
  <c r="AH90" i="14"/>
  <c r="BC90" i="14"/>
  <c r="BC102" i="14"/>
  <c r="AH102" i="14"/>
  <c r="BC75" i="14"/>
  <c r="AH75" i="14"/>
  <c r="BB18" i="14"/>
  <c r="AG18" i="14"/>
  <c r="AH97" i="14"/>
  <c r="BC97" i="14"/>
  <c r="BD98" i="14"/>
  <c r="AI98" i="14"/>
  <c r="BC76" i="14"/>
  <c r="AH76" i="14"/>
  <c r="AG99" i="14"/>
  <c r="BB99" i="14"/>
  <c r="BC64" i="14"/>
  <c r="AH64" i="14"/>
  <c r="AH34" i="14"/>
  <c r="BC34" i="14"/>
  <c r="BB67" i="14"/>
  <c r="AG67" i="14"/>
  <c r="AH46" i="14"/>
  <c r="BC46" i="14"/>
  <c r="AH56" i="14"/>
  <c r="BC56" i="14"/>
  <c r="BE73" i="14"/>
  <c r="AJ73" i="14"/>
  <c r="BC89" i="14"/>
  <c r="AH89" i="14"/>
  <c r="AG48" i="14"/>
  <c r="BB48" i="14"/>
  <c r="AG37" i="14"/>
  <c r="BB37" i="14"/>
  <c r="AH6" i="14"/>
  <c r="BC6" i="14"/>
  <c r="AG10" i="14"/>
  <c r="BB10" i="14"/>
  <c r="AI52" i="14"/>
  <c r="BD52" i="14"/>
  <c r="BB14" i="14"/>
  <c r="AG14" i="14"/>
  <c r="AG91" i="14"/>
  <c r="BB91" i="14"/>
  <c r="BB36" i="14"/>
  <c r="AG36" i="14"/>
  <c r="AH15" i="14"/>
  <c r="BC15" i="14"/>
  <c r="BB39" i="14"/>
  <c r="AG39" i="14"/>
  <c r="AH43" i="14"/>
  <c r="BC43" i="14"/>
  <c r="AG60" i="14"/>
  <c r="BB60" i="14"/>
  <c r="AH96" i="14"/>
  <c r="BC96" i="14"/>
  <c r="BB12" i="14"/>
  <c r="AG12" i="14"/>
  <c r="BC33" i="14"/>
  <c r="AH33" i="14"/>
  <c r="BB86" i="14"/>
  <c r="AG86" i="14"/>
  <c r="BC94" i="14"/>
  <c r="AH94" i="14"/>
  <c r="BB53" i="14"/>
  <c r="AG53" i="14"/>
  <c r="BD29" i="14"/>
  <c r="AI29" i="14"/>
  <c r="BD93" i="14"/>
  <c r="AI93" i="14"/>
  <c r="BC78" i="14"/>
  <c r="AH78" i="14"/>
  <c r="BC41" i="14"/>
  <c r="AH41" i="14"/>
  <c r="AI57" i="14"/>
  <c r="BD57" i="14"/>
  <c r="AG77" i="14"/>
  <c r="BB77" i="14"/>
  <c r="BC63" i="14"/>
  <c r="AH63" i="14"/>
  <c r="AG92" i="14"/>
  <c r="BB92" i="14"/>
  <c r="BB40" i="14"/>
  <c r="AG40" i="14"/>
  <c r="BD25" i="14"/>
  <c r="AI25" i="14"/>
  <c r="BE61" i="14"/>
  <c r="AJ61" i="14"/>
  <c r="BB47" i="14"/>
  <c r="AG47" i="14"/>
  <c r="AG70" i="14"/>
  <c r="BB70" i="14"/>
  <c r="BC23" i="14"/>
  <c r="AH23" i="14"/>
  <c r="BB16" i="14"/>
  <c r="AG16" i="14"/>
  <c r="BC21" i="14"/>
  <c r="AH21" i="14"/>
  <c r="BD74" i="14"/>
  <c r="AI74" i="14"/>
  <c r="BC31" i="14"/>
  <c r="AH31" i="14"/>
  <c r="BB62" i="14"/>
  <c r="AG62" i="14"/>
  <c r="BB83" i="14"/>
  <c r="AG83" i="14"/>
  <c r="BB81" i="14"/>
  <c r="AG81" i="14"/>
  <c r="BB51" i="14"/>
  <c r="AG51" i="14"/>
  <c r="BC9" i="14"/>
  <c r="AH9" i="14"/>
  <c r="AI45" i="14"/>
  <c r="BD45" i="14"/>
  <c r="BC20" i="14"/>
  <c r="AH20" i="14"/>
  <c r="BC72" i="14"/>
  <c r="AH72" i="14"/>
  <c r="BB26" i="14"/>
  <c r="AG26" i="14"/>
  <c r="BA5" i="14"/>
  <c r="AF5" i="14"/>
  <c r="BB17" i="14"/>
  <c r="AG17" i="14"/>
  <c r="AH7" i="14"/>
  <c r="BC7" i="14"/>
  <c r="BC65" i="14"/>
  <c r="AH65" i="14"/>
  <c r="BD58" i="14"/>
  <c r="AI58" i="14"/>
  <c r="AH8" i="14"/>
  <c r="BC8" i="14"/>
  <c r="BB55" i="14"/>
  <c r="AG55" i="14"/>
  <c r="AH68" i="14"/>
  <c r="BC68" i="14"/>
  <c r="BB54" i="14"/>
  <c r="AG54" i="14"/>
  <c r="AH66" i="14"/>
  <c r="BC66" i="14"/>
  <c r="BB24" i="14"/>
  <c r="AG24" i="14"/>
  <c r="BC85" i="14"/>
  <c r="AH85" i="14"/>
  <c r="BC27" i="14"/>
  <c r="AH27" i="14"/>
  <c r="BB80" i="14"/>
  <c r="AG80" i="14"/>
  <c r="BB28" i="14"/>
  <c r="AG28" i="14"/>
  <c r="BB104" i="14"/>
  <c r="AG104" i="14"/>
  <c r="BB71" i="14"/>
  <c r="AG71" i="14"/>
  <c r="BD38" i="14"/>
  <c r="AI38" i="14"/>
  <c r="BB49" i="14"/>
  <c r="AG49" i="14"/>
  <c r="BC30" i="14"/>
  <c r="AH30" i="14"/>
  <c r="BB100" i="14"/>
  <c r="AG100" i="14"/>
  <c r="AG13" i="14"/>
  <c r="BB13" i="14"/>
  <c r="BE22" i="14"/>
  <c r="AJ22" i="14"/>
  <c r="AY3" i="13"/>
  <c r="AF74" i="13"/>
  <c r="BA74" i="13"/>
  <c r="AF81" i="13"/>
  <c r="BA81" i="13"/>
  <c r="AF42" i="13"/>
  <c r="BA42" i="13"/>
  <c r="AZ13" i="13"/>
  <c r="AE13" i="13"/>
  <c r="BA9" i="13"/>
  <c r="AF9" i="13"/>
  <c r="AF46" i="13"/>
  <c r="BA46" i="13"/>
  <c r="AF66" i="13"/>
  <c r="BA66" i="13"/>
  <c r="AF30" i="13"/>
  <c r="BA30" i="13"/>
  <c r="AZ22" i="13"/>
  <c r="AE22" i="13"/>
  <c r="AZ85" i="13"/>
  <c r="AE85" i="13"/>
  <c r="AF93" i="13"/>
  <c r="BA93" i="13"/>
  <c r="AH91" i="13"/>
  <c r="BC91" i="13"/>
  <c r="BA77" i="13"/>
  <c r="AF77" i="13"/>
  <c r="AF49" i="13"/>
  <c r="BA49" i="13"/>
  <c r="AZ78" i="13"/>
  <c r="AE78" i="13"/>
  <c r="AG52" i="13"/>
  <c r="BB52" i="13"/>
  <c r="AZ72" i="13"/>
  <c r="AE72" i="13"/>
  <c r="AF96" i="13"/>
  <c r="BA96" i="13"/>
  <c r="AE54" i="13"/>
  <c r="AZ54" i="13"/>
  <c r="AZ25" i="13"/>
  <c r="AE25" i="13"/>
  <c r="AZ23" i="13"/>
  <c r="AE23" i="13"/>
  <c r="AF39" i="13"/>
  <c r="BA39" i="13"/>
  <c r="AF75" i="13"/>
  <c r="BA75" i="13"/>
  <c r="AF34" i="13"/>
  <c r="BA34" i="13"/>
  <c r="AJ16" i="13"/>
  <c r="BE16" i="13"/>
  <c r="AF62" i="13"/>
  <c r="BA62" i="13"/>
  <c r="AF57" i="13"/>
  <c r="BA57" i="13"/>
  <c r="AH53" i="13"/>
  <c r="BC53" i="13"/>
  <c r="AH95" i="13"/>
  <c r="BC95" i="13"/>
  <c r="BE37" i="13"/>
  <c r="AJ37" i="13"/>
  <c r="AI38" i="13"/>
  <c r="BD38" i="13"/>
  <c r="AG47" i="13"/>
  <c r="BB47" i="13"/>
  <c r="AH102" i="13"/>
  <c r="BC102" i="13"/>
  <c r="AH87" i="13"/>
  <c r="BC87" i="13"/>
  <c r="AH101" i="13"/>
  <c r="BC101" i="13"/>
  <c r="BD45" i="13"/>
  <c r="AI45" i="13"/>
  <c r="AF73" i="13"/>
  <c r="BA73" i="13"/>
  <c r="AH51" i="13"/>
  <c r="BC51" i="13"/>
  <c r="BA41" i="13"/>
  <c r="AF41" i="13"/>
  <c r="AF48" i="13"/>
  <c r="BA48" i="13"/>
  <c r="AG99" i="13"/>
  <c r="BB99" i="13"/>
  <c r="BD8" i="13"/>
  <c r="AI8" i="13"/>
  <c r="BA50" i="13"/>
  <c r="AF50" i="13"/>
  <c r="AF7" i="13"/>
  <c r="BA7" i="13"/>
  <c r="BC19" i="13"/>
  <c r="AH19" i="13"/>
  <c r="AF104" i="13"/>
  <c r="BA104" i="13"/>
  <c r="AG36" i="13"/>
  <c r="BB36" i="13"/>
  <c r="AI60" i="13"/>
  <c r="BD60" i="13"/>
  <c r="AH33" i="13"/>
  <c r="BC33" i="13"/>
  <c r="AG88" i="13"/>
  <c r="BB88" i="13"/>
  <c r="BD55" i="13"/>
  <c r="AI55" i="13"/>
  <c r="AH83" i="13"/>
  <c r="BC83" i="13"/>
  <c r="AH68" i="13"/>
  <c r="BC68" i="13"/>
  <c r="BC98" i="13"/>
  <c r="AH98" i="13"/>
  <c r="AG12" i="13"/>
  <c r="BB12" i="13"/>
  <c r="AH100" i="13"/>
  <c r="BC100" i="13"/>
  <c r="AH69" i="13"/>
  <c r="BC69" i="13"/>
  <c r="AI84" i="13"/>
  <c r="BD84" i="13"/>
  <c r="AF56" i="13"/>
  <c r="BA56" i="13"/>
  <c r="AI27" i="13"/>
  <c r="BD27" i="13"/>
  <c r="AF103" i="13"/>
  <c r="BA103" i="13"/>
  <c r="AK29" i="13"/>
  <c r="BF29" i="13"/>
  <c r="BF90" i="13"/>
  <c r="AK90" i="13"/>
  <c r="AZ89" i="13"/>
  <c r="AE89" i="13"/>
  <c r="AH61" i="13"/>
  <c r="BC61" i="13"/>
  <c r="AF31" i="13"/>
  <c r="BA31" i="13"/>
  <c r="BC35" i="13"/>
  <c r="AH35" i="13"/>
  <c r="AI14" i="13"/>
  <c r="BD14" i="13"/>
  <c r="AG67" i="13"/>
  <c r="BB67" i="13"/>
  <c r="AH64" i="13"/>
  <c r="BC64" i="13"/>
  <c r="AZ17" i="13"/>
  <c r="AE17" i="13"/>
  <c r="AD2" i="13"/>
  <c r="AD3" i="13" s="1"/>
  <c r="AH59" i="13"/>
  <c r="BC59" i="13"/>
  <c r="AJ5" i="13"/>
  <c r="BE5" i="13"/>
  <c r="AI20" i="13"/>
  <c r="BD20" i="13"/>
  <c r="AH26" i="13"/>
  <c r="BC26" i="13"/>
  <c r="BC32" i="13"/>
  <c r="AH32" i="13"/>
  <c r="BC43" i="13"/>
  <c r="AH43" i="13"/>
  <c r="AG28" i="13"/>
  <c r="BB28" i="13"/>
  <c r="AH63" i="13"/>
  <c r="BC63" i="13"/>
  <c r="AI58" i="13"/>
  <c r="BD58" i="13"/>
  <c r="BF92" i="13"/>
  <c r="AK92" i="13"/>
  <c r="BC40" i="13"/>
  <c r="AH40" i="13"/>
  <c r="BD21" i="13"/>
  <c r="AI21" i="13"/>
  <c r="AF94" i="13"/>
  <c r="BA94" i="13"/>
  <c r="AH18" i="13"/>
  <c r="BC18" i="13"/>
  <c r="BD24" i="13"/>
  <c r="AI24" i="13"/>
  <c r="AH80" i="13"/>
  <c r="BC80" i="13"/>
  <c r="AF71" i="13"/>
  <c r="BA71" i="13"/>
  <c r="AH10" i="13"/>
  <c r="BC10" i="13"/>
  <c r="AF15" i="13"/>
  <c r="BA15" i="13"/>
  <c r="AF97" i="13"/>
  <c r="BA97" i="13"/>
  <c r="AI6" i="13"/>
  <c r="BD6" i="13"/>
  <c r="BF79" i="13"/>
  <c r="AK79" i="13"/>
  <c r="BC11" i="13"/>
  <c r="AH11" i="13"/>
  <c r="AF82" i="13"/>
  <c r="BA82" i="13"/>
  <c r="AF65" i="13"/>
  <c r="BA65" i="13"/>
  <c r="AI86" i="13"/>
  <c r="BD86" i="13"/>
  <c r="AG44" i="13"/>
  <c r="BB44" i="13"/>
  <c r="AH76" i="13"/>
  <c r="BC76" i="13"/>
  <c r="AH70" i="13"/>
  <c r="BC70" i="13"/>
  <c r="AE31" i="26" l="1"/>
  <c r="AD2" i="26"/>
  <c r="AD3" i="26" s="1"/>
  <c r="AZ31" i="26"/>
  <c r="AZ3" i="26" s="1"/>
  <c r="CB57" i="23"/>
  <c r="CB5" i="23"/>
  <c r="BL31" i="24"/>
  <c r="BL3" i="24" s="1"/>
  <c r="AQ31" i="24"/>
  <c r="AP2" i="24"/>
  <c r="AP3" i="24" s="1"/>
  <c r="AD31" i="25"/>
  <c r="AX31" i="25"/>
  <c r="AC2" i="25"/>
  <c r="AC3" i="25" s="1"/>
  <c r="CB67" i="23"/>
  <c r="CB93" i="23"/>
  <c r="CB85" i="23"/>
  <c r="CB72" i="23"/>
  <c r="CB59" i="23"/>
  <c r="CB40" i="23"/>
  <c r="CB82" i="23"/>
  <c r="CB7" i="23"/>
  <c r="CB69" i="23"/>
  <c r="CB15" i="23"/>
  <c r="CB103" i="23"/>
  <c r="CB11" i="23"/>
  <c r="CB71" i="23"/>
  <c r="CB55" i="23"/>
  <c r="CB30" i="23"/>
  <c r="CB64" i="23"/>
  <c r="CB13" i="23"/>
  <c r="CB86" i="23"/>
  <c r="CB100" i="23"/>
  <c r="CB10" i="23"/>
  <c r="CB16" i="23"/>
  <c r="CB29" i="23"/>
  <c r="CB48" i="23"/>
  <c r="CB23" i="23"/>
  <c r="CB28" i="23"/>
  <c r="CB92" i="23"/>
  <c r="CB9" i="23"/>
  <c r="CB46" i="23"/>
  <c r="CB20" i="23"/>
  <c r="CB17" i="23"/>
  <c r="CB39" i="23"/>
  <c r="CB19" i="23"/>
  <c r="CB78" i="23"/>
  <c r="CB58" i="23"/>
  <c r="CB18" i="23"/>
  <c r="CB51" i="23"/>
  <c r="CB37" i="23"/>
  <c r="CB97" i="23"/>
  <c r="CB50" i="23"/>
  <c r="CB24" i="23"/>
  <c r="CB68" i="23"/>
  <c r="CB36" i="23"/>
  <c r="CB53" i="23"/>
  <c r="CB38" i="23"/>
  <c r="CB43" i="23"/>
  <c r="CB98" i="23"/>
  <c r="CB88" i="23"/>
  <c r="CB95" i="23"/>
  <c r="CB6" i="23"/>
  <c r="CB44" i="23"/>
  <c r="CB33" i="23"/>
  <c r="CB56" i="23"/>
  <c r="CB102" i="23"/>
  <c r="CB74" i="23"/>
  <c r="CB42" i="23"/>
  <c r="CB83" i="23"/>
  <c r="CB14" i="23"/>
  <c r="CB81" i="23"/>
  <c r="CB12" i="23"/>
  <c r="CB61" i="23"/>
  <c r="CB41" i="23"/>
  <c r="CB60" i="23"/>
  <c r="CB84" i="23"/>
  <c r="CB8" i="23"/>
  <c r="CB89" i="23"/>
  <c r="CB75" i="23"/>
  <c r="CB66" i="23"/>
  <c r="CB54" i="23"/>
  <c r="CB94" i="23"/>
  <c r="CB49" i="23"/>
  <c r="CB73" i="23"/>
  <c r="CB77" i="23"/>
  <c r="CB32" i="19"/>
  <c r="CB50" i="20"/>
  <c r="CB42" i="20"/>
  <c r="AH75" i="21"/>
  <c r="BC75" i="21"/>
  <c r="CB8" i="20"/>
  <c r="AV1" i="20"/>
  <c r="C9" i="4" s="1"/>
  <c r="CB58" i="20"/>
  <c r="CB31" i="20"/>
  <c r="CB52" i="19"/>
  <c r="CB93" i="19"/>
  <c r="CB35" i="20"/>
  <c r="CB72" i="20"/>
  <c r="CB54" i="20"/>
  <c r="CB41" i="20"/>
  <c r="CB71" i="20"/>
  <c r="BC16" i="21"/>
  <c r="AH16" i="21"/>
  <c r="CB17" i="20"/>
  <c r="CB74" i="19"/>
  <c r="CB47" i="20"/>
  <c r="CB65" i="20"/>
  <c r="CB28" i="20"/>
  <c r="CB14" i="20"/>
  <c r="CB98" i="20"/>
  <c r="CB62" i="20"/>
  <c r="CB18" i="20"/>
  <c r="AH103" i="21"/>
  <c r="BC103" i="21"/>
  <c r="CB96" i="20"/>
  <c r="CB27" i="20"/>
  <c r="CB29" i="20"/>
  <c r="CB49" i="20"/>
  <c r="CB93" i="20"/>
  <c r="CB91" i="20"/>
  <c r="CB77" i="20"/>
  <c r="CB21" i="20"/>
  <c r="CB18" i="19"/>
  <c r="CB62" i="19"/>
  <c r="CB81" i="19"/>
  <c r="CB52" i="20"/>
  <c r="CB76" i="20"/>
  <c r="CB83" i="20"/>
  <c r="CB26" i="20"/>
  <c r="CB82" i="20"/>
  <c r="BC48" i="21"/>
  <c r="AH48" i="21"/>
  <c r="CB74" i="20"/>
  <c r="BC84" i="21"/>
  <c r="AH84" i="21"/>
  <c r="BC37" i="21"/>
  <c r="AH37" i="21"/>
  <c r="CB80" i="20"/>
  <c r="BC46" i="21"/>
  <c r="AH46" i="21"/>
  <c r="CB89" i="20"/>
  <c r="CB75" i="20"/>
  <c r="CB13" i="20"/>
  <c r="AH9" i="21"/>
  <c r="BC9" i="21"/>
  <c r="CB9" i="20"/>
  <c r="CB44" i="20"/>
  <c r="CB25" i="20"/>
  <c r="AI50" i="21"/>
  <c r="BD50" i="21"/>
  <c r="BD30" i="21"/>
  <c r="AI30" i="21"/>
  <c r="BD57" i="21"/>
  <c r="AI57" i="21"/>
  <c r="BD43" i="21"/>
  <c r="AI43" i="21"/>
  <c r="BD66" i="21"/>
  <c r="AI66" i="21"/>
  <c r="BE24" i="21"/>
  <c r="AJ24" i="21"/>
  <c r="BB3" i="21"/>
  <c r="BD62" i="21"/>
  <c r="AI62" i="21"/>
  <c r="AJ95" i="21"/>
  <c r="BE95" i="21"/>
  <c r="BE79" i="21"/>
  <c r="AJ79" i="21"/>
  <c r="CB95" i="20"/>
  <c r="BC86" i="21"/>
  <c r="AH86" i="21"/>
  <c r="BE104" i="21"/>
  <c r="AJ104" i="21"/>
  <c r="BC74" i="21"/>
  <c r="AH74" i="21"/>
  <c r="AI76" i="21"/>
  <c r="BD76" i="21"/>
  <c r="AH29" i="21"/>
  <c r="BC29" i="21"/>
  <c r="AH68" i="21"/>
  <c r="BC68" i="21"/>
  <c r="BD21" i="21"/>
  <c r="AI21" i="21"/>
  <c r="AH40" i="21"/>
  <c r="BC40" i="21"/>
  <c r="BC6" i="21"/>
  <c r="AH6" i="21"/>
  <c r="BC22" i="21"/>
  <c r="AH22" i="21"/>
  <c r="AH61" i="21"/>
  <c r="BC61" i="21"/>
  <c r="BE98" i="21"/>
  <c r="AJ98" i="21"/>
  <c r="CB43" i="19"/>
  <c r="BC97" i="21"/>
  <c r="AH97" i="21"/>
  <c r="CB39" i="20"/>
  <c r="BE96" i="21"/>
  <c r="AJ96" i="21"/>
  <c r="CB70" i="20"/>
  <c r="CB101" i="20"/>
  <c r="CB63" i="20"/>
  <c r="CB6" i="20"/>
  <c r="CB73" i="20"/>
  <c r="CB38" i="20"/>
  <c r="BC102" i="21"/>
  <c r="AH102" i="21"/>
  <c r="CB10" i="20"/>
  <c r="BE93" i="21"/>
  <c r="AJ93" i="21"/>
  <c r="CB20" i="20"/>
  <c r="CB67" i="20"/>
  <c r="BD89" i="21"/>
  <c r="AI89" i="21"/>
  <c r="CB79" i="20"/>
  <c r="CB57" i="20"/>
  <c r="BD63" i="21"/>
  <c r="AI63" i="21"/>
  <c r="CB100" i="20"/>
  <c r="CB7" i="20"/>
  <c r="CB22" i="20"/>
  <c r="CB84" i="20"/>
  <c r="CB48" i="20"/>
  <c r="BD90" i="21"/>
  <c r="AI90" i="21"/>
  <c r="CB46" i="20"/>
  <c r="CB12" i="20"/>
  <c r="AI65" i="21"/>
  <c r="BD65" i="21"/>
  <c r="BD20" i="21"/>
  <c r="AI20" i="21"/>
  <c r="BD91" i="21"/>
  <c r="AI91" i="21"/>
  <c r="BD87" i="21"/>
  <c r="AI87" i="21"/>
  <c r="BD58" i="21"/>
  <c r="AI58" i="21"/>
  <c r="AH12" i="21"/>
  <c r="BC12" i="21"/>
  <c r="AI72" i="21"/>
  <c r="BD72" i="21"/>
  <c r="BD28" i="21"/>
  <c r="AI28" i="21"/>
  <c r="BC70" i="21"/>
  <c r="AH70" i="21"/>
  <c r="AH64" i="21"/>
  <c r="BC64" i="21"/>
  <c r="BC45" i="21"/>
  <c r="AH45" i="21"/>
  <c r="BC101" i="21"/>
  <c r="AH101" i="21"/>
  <c r="BD52" i="21"/>
  <c r="AI52" i="21"/>
  <c r="BD8" i="21"/>
  <c r="AI8" i="21"/>
  <c r="BD56" i="21"/>
  <c r="AI56" i="21"/>
  <c r="BC60" i="21"/>
  <c r="AH60" i="21"/>
  <c r="BC18" i="21"/>
  <c r="AH18" i="21"/>
  <c r="BC69" i="21"/>
  <c r="AH69" i="21"/>
  <c r="AH32" i="21"/>
  <c r="BC32" i="21"/>
  <c r="CB99" i="20"/>
  <c r="CB45" i="20"/>
  <c r="CB11" i="20"/>
  <c r="CB60" i="20"/>
  <c r="BD23" i="21"/>
  <c r="AI23" i="21"/>
  <c r="BC27" i="21"/>
  <c r="AH27" i="21"/>
  <c r="CB81" i="20"/>
  <c r="CB36" i="20"/>
  <c r="BD44" i="21"/>
  <c r="AI44" i="21"/>
  <c r="CB59" i="20"/>
  <c r="CB30" i="20"/>
  <c r="BD81" i="21"/>
  <c r="AI81" i="21"/>
  <c r="BD42" i="21"/>
  <c r="AI42" i="21"/>
  <c r="CB53" i="20"/>
  <c r="AH53" i="21"/>
  <c r="BC53" i="21"/>
  <c r="CB86" i="20"/>
  <c r="CB34" i="20"/>
  <c r="CB92" i="20"/>
  <c r="CB88" i="20"/>
  <c r="CB55" i="20"/>
  <c r="CB94" i="20"/>
  <c r="CB61" i="20"/>
  <c r="BC36" i="21"/>
  <c r="AH36" i="21"/>
  <c r="BD77" i="21"/>
  <c r="AI77" i="21"/>
  <c r="AI17" i="21"/>
  <c r="BD17" i="21"/>
  <c r="AH41" i="21"/>
  <c r="BC41" i="21"/>
  <c r="AH38" i="21"/>
  <c r="BC38" i="21"/>
  <c r="BD82" i="21"/>
  <c r="AI82" i="21"/>
  <c r="AJ33" i="21"/>
  <c r="BE33" i="21"/>
  <c r="AJ78" i="21"/>
  <c r="BE78" i="21"/>
  <c r="BC51" i="21"/>
  <c r="AH51" i="21"/>
  <c r="AI15" i="21"/>
  <c r="BD15" i="21"/>
  <c r="AI26" i="21"/>
  <c r="BD26" i="21"/>
  <c r="BC35" i="21"/>
  <c r="AH35" i="21"/>
  <c r="AI25" i="21"/>
  <c r="BD25" i="21"/>
  <c r="BD100" i="21"/>
  <c r="AI100" i="21"/>
  <c r="BE14" i="21"/>
  <c r="AJ14" i="21"/>
  <c r="BC10" i="21"/>
  <c r="AH10" i="21"/>
  <c r="CB12" i="19"/>
  <c r="BC88" i="21"/>
  <c r="AH88" i="21"/>
  <c r="CB103" i="20"/>
  <c r="BD19" i="21"/>
  <c r="AI19" i="21"/>
  <c r="BC80" i="21"/>
  <c r="AH80" i="21"/>
  <c r="BD34" i="21"/>
  <c r="AI34" i="21"/>
  <c r="CB66" i="20"/>
  <c r="BD67" i="21"/>
  <c r="AI67" i="21"/>
  <c r="CB87" i="20"/>
  <c r="CB33" i="20"/>
  <c r="CB37" i="20"/>
  <c r="BD7" i="21"/>
  <c r="AI7" i="21"/>
  <c r="CB56" i="20"/>
  <c r="CB85" i="20"/>
  <c r="CB64" i="20"/>
  <c r="CB23" i="20"/>
  <c r="CB97" i="20"/>
  <c r="CB90" i="20"/>
  <c r="CB24" i="20"/>
  <c r="BD55" i="21"/>
  <c r="AI55" i="21"/>
  <c r="BE85" i="21"/>
  <c r="AJ85" i="21"/>
  <c r="CB78" i="20"/>
  <c r="CB43" i="20"/>
  <c r="BF94" i="21"/>
  <c r="AK94" i="21"/>
  <c r="BD54" i="21"/>
  <c r="AI54" i="21"/>
  <c r="BC5" i="21"/>
  <c r="AG2" i="21"/>
  <c r="AG3" i="21" s="1"/>
  <c r="AH5" i="21"/>
  <c r="BD39" i="21"/>
  <c r="AI39" i="21"/>
  <c r="AH11" i="21"/>
  <c r="BC11" i="21"/>
  <c r="AH49" i="21"/>
  <c r="BC49" i="21"/>
  <c r="CB80" i="19"/>
  <c r="BC47" i="21"/>
  <c r="AH47" i="21"/>
  <c r="AI59" i="21"/>
  <c r="BD59" i="21"/>
  <c r="BD31" i="21"/>
  <c r="AI31" i="21"/>
  <c r="BD92" i="21"/>
  <c r="AI92" i="21"/>
  <c r="BC99" i="21"/>
  <c r="AH99" i="21"/>
  <c r="AH13" i="21"/>
  <c r="BC13" i="21"/>
  <c r="AH73" i="21"/>
  <c r="BC73" i="21"/>
  <c r="AH71" i="21"/>
  <c r="BC71" i="21"/>
  <c r="CB19" i="20"/>
  <c r="CB5" i="20"/>
  <c r="CB15" i="20"/>
  <c r="CB102" i="20"/>
  <c r="CB32" i="20"/>
  <c r="BC83" i="21"/>
  <c r="AH83" i="21"/>
  <c r="CB51" i="20"/>
  <c r="CB37" i="19"/>
  <c r="CB25" i="19"/>
  <c r="CB39" i="19"/>
  <c r="CB67" i="19"/>
  <c r="BD34" i="18"/>
  <c r="AI34" i="18"/>
  <c r="CB27" i="19"/>
  <c r="BB46" i="18"/>
  <c r="AG46" i="18"/>
  <c r="BB72" i="18"/>
  <c r="AG72" i="18"/>
  <c r="CB31" i="19"/>
  <c r="CB92" i="19"/>
  <c r="BC62" i="18"/>
  <c r="AH62" i="18"/>
  <c r="CB63" i="19"/>
  <c r="BE19" i="18"/>
  <c r="AJ19" i="18"/>
  <c r="AG92" i="18"/>
  <c r="BB92" i="18"/>
  <c r="BB12" i="18"/>
  <c r="AG12" i="18"/>
  <c r="BB53" i="18"/>
  <c r="AG53" i="18"/>
  <c r="BC35" i="18"/>
  <c r="AH35" i="18"/>
  <c r="CB59" i="19"/>
  <c r="CB103" i="19"/>
  <c r="BB33" i="18"/>
  <c r="AG33" i="18"/>
  <c r="BD50" i="18"/>
  <c r="AI50" i="18"/>
  <c r="BB30" i="18"/>
  <c r="AG30" i="18"/>
  <c r="CB45" i="19"/>
  <c r="BC59" i="18"/>
  <c r="AH59" i="18"/>
  <c r="BB74" i="18"/>
  <c r="AG74" i="18"/>
  <c r="BD9" i="18"/>
  <c r="AI9" i="18"/>
  <c r="CB53" i="19"/>
  <c r="AG96" i="18"/>
  <c r="BB96" i="18"/>
  <c r="BB94" i="18"/>
  <c r="AG94" i="18"/>
  <c r="BB77" i="18"/>
  <c r="AG77" i="18"/>
  <c r="BB21" i="18"/>
  <c r="AG21" i="18"/>
  <c r="CB90" i="19"/>
  <c r="CB102" i="19"/>
  <c r="CB30" i="19"/>
  <c r="BB81" i="18"/>
  <c r="AG81" i="18"/>
  <c r="BE78" i="18"/>
  <c r="AJ78" i="18"/>
  <c r="BC27" i="18"/>
  <c r="AH27" i="18"/>
  <c r="CB10" i="19"/>
  <c r="AH73" i="18"/>
  <c r="BC73" i="18"/>
  <c r="CB19" i="19"/>
  <c r="BB57" i="18"/>
  <c r="AG57" i="18"/>
  <c r="AE2" i="18"/>
  <c r="AE3" i="18" s="1"/>
  <c r="BA5" i="18"/>
  <c r="BA3" i="18" s="1"/>
  <c r="AF5" i="18"/>
  <c r="BB67" i="18"/>
  <c r="AG67" i="18"/>
  <c r="BC43" i="18"/>
  <c r="AH43" i="18"/>
  <c r="BB38" i="18"/>
  <c r="AG38" i="18"/>
  <c r="AH13" i="18"/>
  <c r="BC13" i="18"/>
  <c r="BB104" i="18"/>
  <c r="AG104" i="18"/>
  <c r="BD51" i="18"/>
  <c r="AI51" i="18"/>
  <c r="BC32" i="18"/>
  <c r="AH32" i="18"/>
  <c r="BB79" i="18"/>
  <c r="AG79" i="18"/>
  <c r="CB57" i="19"/>
  <c r="CB28" i="19"/>
  <c r="CB104" i="19"/>
  <c r="BD80" i="18"/>
  <c r="AI80" i="18"/>
  <c r="CB23" i="19"/>
  <c r="CB94" i="19"/>
  <c r="AG88" i="18"/>
  <c r="BB88" i="18"/>
  <c r="CB16" i="19"/>
  <c r="AH90" i="18"/>
  <c r="BC90" i="18"/>
  <c r="BB29" i="18"/>
  <c r="AG29" i="18"/>
  <c r="CB34" i="19"/>
  <c r="CB54" i="19"/>
  <c r="BB85" i="18"/>
  <c r="AG85" i="18"/>
  <c r="BB91" i="18"/>
  <c r="AG91" i="18"/>
  <c r="CB47" i="19"/>
  <c r="BE11" i="18"/>
  <c r="AJ11" i="18"/>
  <c r="BB28" i="18"/>
  <c r="AG28" i="18"/>
  <c r="CB88" i="19"/>
  <c r="BB97" i="18"/>
  <c r="AG97" i="18"/>
  <c r="BB20" i="18"/>
  <c r="AG20" i="18"/>
  <c r="CB46" i="19"/>
  <c r="CB84" i="19"/>
  <c r="BB15" i="18"/>
  <c r="AG15" i="18"/>
  <c r="BC8" i="18"/>
  <c r="AH8" i="18"/>
  <c r="CB40" i="19"/>
  <c r="BB49" i="18"/>
  <c r="AG49" i="18"/>
  <c r="BB37" i="18"/>
  <c r="AG37" i="18"/>
  <c r="BB31" i="18"/>
  <c r="AG31" i="18"/>
  <c r="BE17" i="18"/>
  <c r="AJ17" i="18"/>
  <c r="AG89" i="18"/>
  <c r="BB89" i="18"/>
  <c r="BB52" i="18"/>
  <c r="AG52" i="18"/>
  <c r="BC10" i="18"/>
  <c r="AH10" i="18"/>
  <c r="BB87" i="18"/>
  <c r="AG87" i="18"/>
  <c r="BC48" i="18"/>
  <c r="AH48" i="18"/>
  <c r="BB23" i="18"/>
  <c r="AG23" i="18"/>
  <c r="BC47" i="18"/>
  <c r="AH47" i="18"/>
  <c r="BC63" i="18"/>
  <c r="AH63" i="18"/>
  <c r="BB16" i="18"/>
  <c r="AG16" i="18"/>
  <c r="BB86" i="18"/>
  <c r="AG86" i="18"/>
  <c r="BB14" i="18"/>
  <c r="AG14" i="18"/>
  <c r="BI24" i="18"/>
  <c r="AN24" i="18"/>
  <c r="BE25" i="18"/>
  <c r="AJ25" i="18"/>
  <c r="BD102" i="18"/>
  <c r="AI102" i="18"/>
  <c r="AG39" i="18"/>
  <c r="BB39" i="18"/>
  <c r="AH64" i="18"/>
  <c r="BC64" i="18"/>
  <c r="BB83" i="18"/>
  <c r="AG83" i="18"/>
  <c r="BC45" i="18"/>
  <c r="AH45" i="18"/>
  <c r="BB36" i="18"/>
  <c r="AG36" i="18"/>
  <c r="BC101" i="18"/>
  <c r="AH101" i="18"/>
  <c r="BD55" i="18"/>
  <c r="AI55" i="18"/>
  <c r="BC40" i="18"/>
  <c r="AH40" i="18"/>
  <c r="BB18" i="18"/>
  <c r="AG18" i="18"/>
  <c r="AH56" i="18"/>
  <c r="BC56" i="18"/>
  <c r="CB83" i="19"/>
  <c r="AH60" i="18"/>
  <c r="BC60" i="18"/>
  <c r="BB68" i="18"/>
  <c r="AG68" i="18"/>
  <c r="BB22" i="18"/>
  <c r="AG22" i="18"/>
  <c r="CB101" i="19"/>
  <c r="BC103" i="18"/>
  <c r="AH103" i="18"/>
  <c r="CB75" i="19"/>
  <c r="BC61" i="18"/>
  <c r="AH61" i="18"/>
  <c r="CB24" i="19"/>
  <c r="BC7" i="18"/>
  <c r="AH7" i="18"/>
  <c r="BB99" i="18"/>
  <c r="AG99" i="18"/>
  <c r="BC71" i="18"/>
  <c r="AH71" i="18"/>
  <c r="CB76" i="19"/>
  <c r="BB93" i="18"/>
  <c r="AG93" i="18"/>
  <c r="BB100" i="18"/>
  <c r="AG100" i="18"/>
  <c r="CB49" i="19"/>
  <c r="BD95" i="18"/>
  <c r="AI95" i="18"/>
  <c r="CB26" i="19"/>
  <c r="BB41" i="18"/>
  <c r="AG41" i="18"/>
  <c r="CB85" i="19"/>
  <c r="CB79" i="19"/>
  <c r="CB6" i="19"/>
  <c r="BD54" i="18"/>
  <c r="AI54" i="18"/>
  <c r="CB35" i="19"/>
  <c r="BC76" i="18"/>
  <c r="AH76" i="18"/>
  <c r="BB82" i="18"/>
  <c r="AG82" i="18"/>
  <c r="CB66" i="19"/>
  <c r="CB64" i="19"/>
  <c r="BC66" i="18"/>
  <c r="AH66" i="18"/>
  <c r="CB56" i="19"/>
  <c r="BD75" i="18"/>
  <c r="AI75" i="18"/>
  <c r="AH98" i="18"/>
  <c r="BC98" i="18"/>
  <c r="CB68" i="19"/>
  <c r="BC26" i="18"/>
  <c r="AH26" i="18"/>
  <c r="BE65" i="18"/>
  <c r="AJ65" i="18"/>
  <c r="CB9" i="19"/>
  <c r="CB17" i="19"/>
  <c r="CB78" i="19"/>
  <c r="CB29" i="19"/>
  <c r="CB48" i="19"/>
  <c r="CB42" i="19"/>
  <c r="CB72" i="19"/>
  <c r="BC84" i="18"/>
  <c r="AH84" i="18"/>
  <c r="BC70" i="18"/>
  <c r="AH70" i="18"/>
  <c r="BB44" i="18"/>
  <c r="AG44" i="18"/>
  <c r="CB96" i="19"/>
  <c r="CB5" i="19"/>
  <c r="CB51" i="19"/>
  <c r="BB42" i="18"/>
  <c r="AG42" i="18"/>
  <c r="BB58" i="18"/>
  <c r="AG58" i="18"/>
  <c r="CB95" i="19"/>
  <c r="AG6" i="18"/>
  <c r="BB6" i="18"/>
  <c r="BC69" i="18"/>
  <c r="AH69" i="18"/>
  <c r="BK80" i="17"/>
  <c r="BK3" i="17" s="1"/>
  <c r="AP80" i="17"/>
  <c r="AP2" i="17" s="1"/>
  <c r="AP3" i="17" s="1"/>
  <c r="BM48" i="17"/>
  <c r="AR48" i="17"/>
  <c r="BN49" i="17"/>
  <c r="AS49" i="17"/>
  <c r="BN24" i="17"/>
  <c r="AS24" i="17"/>
  <c r="BN94" i="17"/>
  <c r="AS94" i="17"/>
  <c r="BM78" i="17"/>
  <c r="AR78" i="17"/>
  <c r="BM61" i="17"/>
  <c r="AR61" i="17"/>
  <c r="BM91" i="17"/>
  <c r="AR91" i="17"/>
  <c r="BM18" i="17"/>
  <c r="AR18" i="17"/>
  <c r="BM57" i="17"/>
  <c r="AR57" i="17"/>
  <c r="BN26" i="17"/>
  <c r="AS26" i="17"/>
  <c r="BL56" i="17"/>
  <c r="AQ56" i="17"/>
  <c r="BM77" i="17"/>
  <c r="AR77" i="17"/>
  <c r="BM8" i="17"/>
  <c r="AR8" i="17"/>
  <c r="BM97" i="17"/>
  <c r="AR97" i="17"/>
  <c r="BM10" i="17"/>
  <c r="AR10" i="17"/>
  <c r="BM6" i="17"/>
  <c r="AR6" i="17"/>
  <c r="BM92" i="17"/>
  <c r="AR92" i="17"/>
  <c r="BM104" i="17"/>
  <c r="AR104" i="17"/>
  <c r="BM84" i="17"/>
  <c r="AR84" i="17"/>
  <c r="BM50" i="17"/>
  <c r="AR50" i="17"/>
  <c r="BN89" i="17"/>
  <c r="AS89" i="17"/>
  <c r="BL79" i="17"/>
  <c r="AQ79" i="17"/>
  <c r="BN68" i="17"/>
  <c r="AS68" i="17"/>
  <c r="BL67" i="17"/>
  <c r="AQ67" i="17"/>
  <c r="BN17" i="17"/>
  <c r="AS17" i="17"/>
  <c r="AR32" i="17"/>
  <c r="BM32" i="17"/>
  <c r="BM72" i="17"/>
  <c r="AR72" i="17"/>
  <c r="BN102" i="17"/>
  <c r="AS102" i="17"/>
  <c r="BM63" i="17"/>
  <c r="AR63" i="17"/>
  <c r="BM71" i="17"/>
  <c r="AR71" i="17"/>
  <c r="AR14" i="17"/>
  <c r="BM14" i="17"/>
  <c r="BM27" i="17"/>
  <c r="AR27" i="17"/>
  <c r="BL5" i="17"/>
  <c r="AQ5" i="17"/>
  <c r="BM101" i="17"/>
  <c r="AR101" i="17"/>
  <c r="BM93" i="17"/>
  <c r="AR93" i="17"/>
  <c r="BM103" i="17"/>
  <c r="AR103" i="17"/>
  <c r="BM25" i="17"/>
  <c r="AR25" i="17"/>
  <c r="BN11" i="17"/>
  <c r="AS11" i="17"/>
  <c r="BM16" i="17"/>
  <c r="AR16" i="17"/>
  <c r="BM51" i="17"/>
  <c r="AR51" i="17"/>
  <c r="BN88" i="17"/>
  <c r="AS88" i="17"/>
  <c r="BM75" i="17"/>
  <c r="AR75" i="17"/>
  <c r="BM62" i="17"/>
  <c r="AR62" i="17"/>
  <c r="BN55" i="17"/>
  <c r="AS55" i="17"/>
  <c r="BN58" i="17"/>
  <c r="AS58" i="17"/>
  <c r="BO22" i="17"/>
  <c r="BY22" i="17"/>
  <c r="BM53" i="17"/>
  <c r="AR53" i="17"/>
  <c r="BM41" i="17"/>
  <c r="AR41" i="17"/>
  <c r="AO2" i="17"/>
  <c r="AO3" i="17" s="1"/>
  <c r="BN13" i="17"/>
  <c r="AS13" i="17"/>
  <c r="BN7" i="17"/>
  <c r="AS7" i="17"/>
  <c r="BM99" i="17"/>
  <c r="AR99" i="17"/>
  <c r="BM31" i="17"/>
  <c r="AR31" i="17"/>
  <c r="BM21" i="17"/>
  <c r="AR21" i="17"/>
  <c r="BN37" i="17"/>
  <c r="AS37" i="17"/>
  <c r="BM96" i="17"/>
  <c r="AR96" i="17"/>
  <c r="BM82" i="17"/>
  <c r="AR82" i="17"/>
  <c r="BM45" i="17"/>
  <c r="AR45" i="17"/>
  <c r="BM83" i="17"/>
  <c r="AR83" i="17"/>
  <c r="BM86" i="17"/>
  <c r="AR86" i="17"/>
  <c r="BM87" i="17"/>
  <c r="AR87" i="17"/>
  <c r="BM98" i="17"/>
  <c r="AR98" i="17"/>
  <c r="AR38" i="17"/>
  <c r="BM38" i="17"/>
  <c r="BM34" i="17"/>
  <c r="AR34" i="17"/>
  <c r="BN44" i="17"/>
  <c r="AS44" i="17"/>
  <c r="BM69" i="17"/>
  <c r="AR69" i="17"/>
  <c r="BN100" i="17"/>
  <c r="AS100" i="17"/>
  <c r="BN60" i="17"/>
  <c r="AS60" i="17"/>
  <c r="BM39" i="17"/>
  <c r="AR39" i="17"/>
  <c r="BM43" i="17"/>
  <c r="AR43" i="17"/>
  <c r="BM15" i="17"/>
  <c r="AR15" i="17"/>
  <c r="BN85" i="17"/>
  <c r="AS85" i="17"/>
  <c r="BM66" i="17"/>
  <c r="AR66" i="17"/>
  <c r="BN29" i="17"/>
  <c r="AS29" i="17"/>
  <c r="BM65" i="17"/>
  <c r="AR65" i="17"/>
  <c r="BO95" i="17"/>
  <c r="BY95" i="17"/>
  <c r="BM40" i="17"/>
  <c r="AR40" i="17"/>
  <c r="BM73" i="17"/>
  <c r="AR73" i="17"/>
  <c r="BN30" i="17"/>
  <c r="AS30" i="17"/>
  <c r="BN70" i="17"/>
  <c r="AS70" i="17"/>
  <c r="BN46" i="17"/>
  <c r="AS46" i="17"/>
  <c r="BN76" i="17"/>
  <c r="AS76" i="17"/>
  <c r="BN90" i="17"/>
  <c r="AS90" i="17"/>
  <c r="BL36" i="17"/>
  <c r="AQ36" i="17"/>
  <c r="BY35" i="17"/>
  <c r="BO35" i="17"/>
  <c r="BM54" i="17"/>
  <c r="AR54" i="17"/>
  <c r="BN9" i="17"/>
  <c r="AS9" i="17"/>
  <c r="AR23" i="17"/>
  <c r="BM23" i="17"/>
  <c r="AR74" i="17"/>
  <c r="BM74" i="17"/>
  <c r="BY64" i="17"/>
  <c r="BO64" i="17"/>
  <c r="BN33" i="17"/>
  <c r="AS33" i="17"/>
  <c r="BM52" i="17"/>
  <c r="AR52" i="17"/>
  <c r="BM28" i="17"/>
  <c r="AR28" i="17"/>
  <c r="BM19" i="17"/>
  <c r="AR19" i="17"/>
  <c r="BM20" i="17"/>
  <c r="AR20" i="17"/>
  <c r="BN42" i="17"/>
  <c r="AS42" i="17"/>
  <c r="BN12" i="17"/>
  <c r="AS12" i="17"/>
  <c r="BM59" i="17"/>
  <c r="AR59" i="17"/>
  <c r="BM47" i="17"/>
  <c r="AR47" i="17"/>
  <c r="BM81" i="17"/>
  <c r="AR81" i="17"/>
  <c r="AE44" i="15"/>
  <c r="AY44" i="15"/>
  <c r="AY3" i="15" s="1"/>
  <c r="BA44" i="14"/>
  <c r="BA3" i="14" s="1"/>
  <c r="AF44" i="14"/>
  <c r="AF2" i="14" s="1"/>
  <c r="AF3" i="14" s="1"/>
  <c r="AY3" i="16"/>
  <c r="AG36" i="16"/>
  <c r="BB36" i="16"/>
  <c r="BB28" i="16"/>
  <c r="AG28" i="16"/>
  <c r="BC52" i="16"/>
  <c r="AH52" i="16"/>
  <c r="BB75" i="16"/>
  <c r="AG75" i="16"/>
  <c r="AG62" i="16"/>
  <c r="BB62" i="16"/>
  <c r="AG6" i="16"/>
  <c r="BB6" i="16"/>
  <c r="AF13" i="16"/>
  <c r="BA13" i="16"/>
  <c r="AG97" i="16"/>
  <c r="BB97" i="16"/>
  <c r="BB42" i="16"/>
  <c r="AG42" i="16"/>
  <c r="AF30" i="16"/>
  <c r="BA30" i="16"/>
  <c r="AF54" i="16"/>
  <c r="BA54" i="16"/>
  <c r="BB11" i="16"/>
  <c r="AG11" i="16"/>
  <c r="AF56" i="16"/>
  <c r="BA56" i="16"/>
  <c r="AG16" i="16"/>
  <c r="BB16" i="16"/>
  <c r="BC82" i="16"/>
  <c r="AH82" i="16"/>
  <c r="AG41" i="16"/>
  <c r="BB41" i="16"/>
  <c r="BA17" i="16"/>
  <c r="AF17" i="16"/>
  <c r="BB18" i="16"/>
  <c r="AG18" i="16"/>
  <c r="AF49" i="16"/>
  <c r="BA49" i="16"/>
  <c r="AH34" i="16"/>
  <c r="BC34" i="16"/>
  <c r="AF51" i="16"/>
  <c r="BA51" i="16"/>
  <c r="AF80" i="16"/>
  <c r="BA80" i="16"/>
  <c r="BA99" i="16"/>
  <c r="AF99" i="16"/>
  <c r="BB104" i="16"/>
  <c r="AG104" i="16"/>
  <c r="AF91" i="16"/>
  <c r="BA91" i="16"/>
  <c r="BB94" i="16"/>
  <c r="AG94" i="16"/>
  <c r="BA84" i="16"/>
  <c r="AF84" i="16"/>
  <c r="BB67" i="16"/>
  <c r="AG67" i="16"/>
  <c r="AF7" i="16"/>
  <c r="BA7" i="16"/>
  <c r="AG32" i="16"/>
  <c r="BB32" i="16"/>
  <c r="AH27" i="16"/>
  <c r="BC27" i="16"/>
  <c r="AG14" i="16"/>
  <c r="BB14" i="16"/>
  <c r="AF63" i="16"/>
  <c r="BA63" i="16"/>
  <c r="AH9" i="16"/>
  <c r="BC9" i="16"/>
  <c r="AF15" i="16"/>
  <c r="BA15" i="16"/>
  <c r="BA71" i="16"/>
  <c r="AF71" i="16"/>
  <c r="AE73" i="16"/>
  <c r="AZ73" i="16"/>
  <c r="AG53" i="16"/>
  <c r="BB53" i="16"/>
  <c r="BA86" i="16"/>
  <c r="AF86" i="16"/>
  <c r="AF44" i="16"/>
  <c r="BA44" i="16"/>
  <c r="AG37" i="16"/>
  <c r="BB37" i="16"/>
  <c r="BC85" i="16"/>
  <c r="AH85" i="16"/>
  <c r="BB92" i="16"/>
  <c r="AG92" i="16"/>
  <c r="AE50" i="16"/>
  <c r="AZ50" i="16"/>
  <c r="AE57" i="16"/>
  <c r="AZ57" i="16"/>
  <c r="BA5" i="16"/>
  <c r="AF5" i="16"/>
  <c r="AF103" i="16"/>
  <c r="BA103" i="16"/>
  <c r="AF72" i="16"/>
  <c r="BA72" i="16"/>
  <c r="AG24" i="16"/>
  <c r="BB24" i="16"/>
  <c r="AH29" i="16"/>
  <c r="BC29" i="16"/>
  <c r="BA59" i="16"/>
  <c r="AF59" i="16"/>
  <c r="BB45" i="16"/>
  <c r="AG45" i="16"/>
  <c r="BB96" i="16"/>
  <c r="AG96" i="16"/>
  <c r="AF25" i="16"/>
  <c r="BA25" i="16"/>
  <c r="AG26" i="16"/>
  <c r="BB26" i="16"/>
  <c r="AH48" i="16"/>
  <c r="BC48" i="16"/>
  <c r="AD2" i="16"/>
  <c r="AD3" i="16" s="1"/>
  <c r="BA95" i="16"/>
  <c r="AF95" i="16"/>
  <c r="BC78" i="16"/>
  <c r="AH78" i="16"/>
  <c r="BB55" i="16"/>
  <c r="AG55" i="16"/>
  <c r="BA23" i="16"/>
  <c r="AF23" i="16"/>
  <c r="AF21" i="16"/>
  <c r="BA21" i="16"/>
  <c r="AF35" i="16"/>
  <c r="BA35" i="16"/>
  <c r="BB102" i="16"/>
  <c r="AG102" i="16"/>
  <c r="BB88" i="16"/>
  <c r="AG88" i="16"/>
  <c r="BC8" i="16"/>
  <c r="AH8" i="16"/>
  <c r="AG101" i="16"/>
  <c r="BB101" i="16"/>
  <c r="BD74" i="16"/>
  <c r="AI74" i="16"/>
  <c r="AF43" i="16"/>
  <c r="BA43" i="16"/>
  <c r="BA77" i="16"/>
  <c r="AF77" i="16"/>
  <c r="AF98" i="16"/>
  <c r="BA98" i="16"/>
  <c r="AG70" i="16"/>
  <c r="BB70" i="16"/>
  <c r="AF100" i="16"/>
  <c r="BA100" i="16"/>
  <c r="AG20" i="16"/>
  <c r="BB20" i="16"/>
  <c r="BA93" i="16"/>
  <c r="AF93" i="16"/>
  <c r="AF66" i="16"/>
  <c r="BA66" i="16"/>
  <c r="AF12" i="16"/>
  <c r="BA12" i="16"/>
  <c r="BA58" i="16"/>
  <c r="AF58" i="16"/>
  <c r="BA76" i="16"/>
  <c r="AF76" i="16"/>
  <c r="BB68" i="16"/>
  <c r="AG68" i="16"/>
  <c r="BA69" i="16"/>
  <c r="AF69" i="16"/>
  <c r="AG79" i="16"/>
  <c r="BB79" i="16"/>
  <c r="BB89" i="16"/>
  <c r="AG89" i="16"/>
  <c r="AG61" i="16"/>
  <c r="BB61" i="16"/>
  <c r="AG40" i="16"/>
  <c r="BB40" i="16"/>
  <c r="BB81" i="16"/>
  <c r="AG81" i="16"/>
  <c r="BA87" i="16"/>
  <c r="AF87" i="16"/>
  <c r="BC60" i="16"/>
  <c r="AH60" i="16"/>
  <c r="AG22" i="16"/>
  <c r="BB22" i="16"/>
  <c r="BB10" i="16"/>
  <c r="AG10" i="16"/>
  <c r="BB19" i="16"/>
  <c r="AG19" i="16"/>
  <c r="BA31" i="16"/>
  <c r="AF31" i="16"/>
  <c r="BB90" i="16"/>
  <c r="AG90" i="16"/>
  <c r="BA83" i="16"/>
  <c r="AF83" i="16"/>
  <c r="BB46" i="16"/>
  <c r="AG46" i="16"/>
  <c r="AF38" i="16"/>
  <c r="BA38" i="16"/>
  <c r="AF65" i="16"/>
  <c r="BA65" i="16"/>
  <c r="AH33" i="16"/>
  <c r="BC33" i="16"/>
  <c r="AG47" i="16"/>
  <c r="BB47" i="16"/>
  <c r="AZ64" i="16"/>
  <c r="AE64" i="16"/>
  <c r="AI39" i="16"/>
  <c r="BD39" i="16"/>
  <c r="AD2" i="15"/>
  <c r="AD3" i="15" s="1"/>
  <c r="AI50" i="14"/>
  <c r="BD50" i="14"/>
  <c r="AI19" i="14"/>
  <c r="BD19" i="14"/>
  <c r="BC103" i="14"/>
  <c r="AH103" i="14"/>
  <c r="AH42" i="14"/>
  <c r="BC42" i="14"/>
  <c r="BC88" i="14"/>
  <c r="AH88" i="14"/>
  <c r="BC35" i="14"/>
  <c r="AH35" i="14"/>
  <c r="BD95" i="14"/>
  <c r="AI95" i="14"/>
  <c r="AH11" i="14"/>
  <c r="BC11" i="14"/>
  <c r="AH59" i="14"/>
  <c r="BC59" i="14"/>
  <c r="AH32" i="14"/>
  <c r="BC32" i="14"/>
  <c r="AH84" i="14"/>
  <c r="BC84" i="14"/>
  <c r="BC82" i="14"/>
  <c r="AH82" i="14"/>
  <c r="BD87" i="14"/>
  <c r="AI87" i="14"/>
  <c r="AH26" i="14"/>
  <c r="BC26" i="14"/>
  <c r="AH51" i="14"/>
  <c r="BC51" i="14"/>
  <c r="BF61" i="14"/>
  <c r="AK61" i="14"/>
  <c r="BD41" i="14"/>
  <c r="AI41" i="14"/>
  <c r="AH53" i="14"/>
  <c r="BC53" i="14"/>
  <c r="BC12" i="14"/>
  <c r="AH12" i="14"/>
  <c r="AJ38" i="14"/>
  <c r="BE38" i="14"/>
  <c r="BC104" i="14"/>
  <c r="AH104" i="14"/>
  <c r="BD27" i="14"/>
  <c r="AI27" i="14"/>
  <c r="BC54" i="14"/>
  <c r="AH54" i="14"/>
  <c r="AI43" i="14"/>
  <c r="BD43" i="14"/>
  <c r="BC91" i="14"/>
  <c r="AH91" i="14"/>
  <c r="AI6" i="14"/>
  <c r="BD6" i="14"/>
  <c r="BD46" i="14"/>
  <c r="AI46" i="14"/>
  <c r="BC99" i="14"/>
  <c r="AH99" i="14"/>
  <c r="AI97" i="14"/>
  <c r="BD97" i="14"/>
  <c r="AI90" i="14"/>
  <c r="BD90" i="14"/>
  <c r="AI66" i="14"/>
  <c r="BD66" i="14"/>
  <c r="BD89" i="14"/>
  <c r="AI89" i="14"/>
  <c r="AH13" i="14"/>
  <c r="BC13" i="14"/>
  <c r="AI8" i="14"/>
  <c r="BD8" i="14"/>
  <c r="AI7" i="14"/>
  <c r="BD7" i="14"/>
  <c r="AI72" i="14"/>
  <c r="BD72" i="14"/>
  <c r="BC81" i="14"/>
  <c r="AH81" i="14"/>
  <c r="BE74" i="14"/>
  <c r="AJ74" i="14"/>
  <c r="BD23" i="14"/>
  <c r="AI23" i="14"/>
  <c r="BE25" i="14"/>
  <c r="AJ25" i="14"/>
  <c r="BD63" i="14"/>
  <c r="AI63" i="14"/>
  <c r="AI78" i="14"/>
  <c r="BD78" i="14"/>
  <c r="AI94" i="14"/>
  <c r="BD94" i="14"/>
  <c r="BC39" i="14"/>
  <c r="AH39" i="14"/>
  <c r="BC14" i="14"/>
  <c r="AH14" i="14"/>
  <c r="BF73" i="14"/>
  <c r="AK73" i="14"/>
  <c r="BC67" i="14"/>
  <c r="AH67" i="14"/>
  <c r="BC18" i="14"/>
  <c r="AH18" i="14"/>
  <c r="AK101" i="14"/>
  <c r="BF101" i="14"/>
  <c r="BC100" i="14"/>
  <c r="AH100" i="14"/>
  <c r="AH28" i="14"/>
  <c r="BC28" i="14"/>
  <c r="BD85" i="14"/>
  <c r="AI85" i="14"/>
  <c r="BC17" i="14"/>
  <c r="AH17" i="14"/>
  <c r="AI9" i="14"/>
  <c r="BD9" i="14"/>
  <c r="AI31" i="14"/>
  <c r="BD31" i="14"/>
  <c r="AI68" i="14"/>
  <c r="BD68" i="14"/>
  <c r="AI20" i="14"/>
  <c r="BD20" i="14"/>
  <c r="AH83" i="14"/>
  <c r="BC83" i="14"/>
  <c r="BD21" i="14"/>
  <c r="AI21" i="14"/>
  <c r="BC40" i="14"/>
  <c r="AH40" i="14"/>
  <c r="AJ93" i="14"/>
  <c r="BE93" i="14"/>
  <c r="AH86" i="14"/>
  <c r="BC86" i="14"/>
  <c r="AI76" i="14"/>
  <c r="BD76" i="14"/>
  <c r="AI75" i="14"/>
  <c r="BD75" i="14"/>
  <c r="BD30" i="14"/>
  <c r="AI30" i="14"/>
  <c r="BC24" i="14"/>
  <c r="AH24" i="14"/>
  <c r="BE58" i="14"/>
  <c r="AJ58" i="14"/>
  <c r="BB5" i="14"/>
  <c r="AG5" i="14"/>
  <c r="AH70" i="14"/>
  <c r="BC70" i="14"/>
  <c r="AH77" i="14"/>
  <c r="BC77" i="14"/>
  <c r="BD96" i="14"/>
  <c r="AI96" i="14"/>
  <c r="AI15" i="14"/>
  <c r="BD15" i="14"/>
  <c r="BE52" i="14"/>
  <c r="AJ52" i="14"/>
  <c r="AH37" i="14"/>
  <c r="BC37" i="14"/>
  <c r="AI34" i="14"/>
  <c r="BD34" i="14"/>
  <c r="AH69" i="14"/>
  <c r="BC69" i="14"/>
  <c r="AH62" i="14"/>
  <c r="BC62" i="14"/>
  <c r="BC16" i="14"/>
  <c r="AH16" i="14"/>
  <c r="BC47" i="14"/>
  <c r="AH47" i="14"/>
  <c r="BE29" i="14"/>
  <c r="AJ29" i="14"/>
  <c r="BD33" i="14"/>
  <c r="AI33" i="14"/>
  <c r="BC36" i="14"/>
  <c r="AH36" i="14"/>
  <c r="AI64" i="14"/>
  <c r="BD64" i="14"/>
  <c r="AJ98" i="14"/>
  <c r="BE98" i="14"/>
  <c r="BD102" i="14"/>
  <c r="AI102" i="14"/>
  <c r="BC79" i="14"/>
  <c r="AH79" i="14"/>
  <c r="BF22" i="14"/>
  <c r="AK22" i="14"/>
  <c r="BC49" i="14"/>
  <c r="AH49" i="14"/>
  <c r="BC71" i="14"/>
  <c r="AH71" i="14"/>
  <c r="BC80" i="14"/>
  <c r="AH80" i="14"/>
  <c r="BC55" i="14"/>
  <c r="AH55" i="14"/>
  <c r="BD65" i="14"/>
  <c r="AI65" i="14"/>
  <c r="BE45" i="14"/>
  <c r="AJ45" i="14"/>
  <c r="AH92" i="14"/>
  <c r="BC92" i="14"/>
  <c r="AJ57" i="14"/>
  <c r="BE57" i="14"/>
  <c r="AH60" i="14"/>
  <c r="BC60" i="14"/>
  <c r="BC10" i="14"/>
  <c r="AH10" i="14"/>
  <c r="AH48" i="14"/>
  <c r="BC48" i="14"/>
  <c r="BD56" i="14"/>
  <c r="AI56" i="14"/>
  <c r="AZ3" i="13"/>
  <c r="BB42" i="13"/>
  <c r="AG42" i="13"/>
  <c r="AG81" i="13"/>
  <c r="BB81" i="13"/>
  <c r="AG74" i="13"/>
  <c r="BB74" i="13"/>
  <c r="AG9" i="13"/>
  <c r="BB9" i="13"/>
  <c r="AF13" i="13"/>
  <c r="BA13" i="13"/>
  <c r="AF22" i="13"/>
  <c r="BA22" i="13"/>
  <c r="AF25" i="13"/>
  <c r="BA25" i="13"/>
  <c r="AH52" i="13"/>
  <c r="BC52" i="13"/>
  <c r="AI91" i="13"/>
  <c r="BD91" i="13"/>
  <c r="BB30" i="13"/>
  <c r="AG30" i="13"/>
  <c r="AG77" i="13"/>
  <c r="BB77" i="13"/>
  <c r="BA78" i="13"/>
  <c r="AF78" i="13"/>
  <c r="AF54" i="13"/>
  <c r="BA54" i="13"/>
  <c r="BB93" i="13"/>
  <c r="AG93" i="13"/>
  <c r="AG66" i="13"/>
  <c r="BB66" i="13"/>
  <c r="AF72" i="13"/>
  <c r="BA72" i="13"/>
  <c r="AF85" i="13"/>
  <c r="BA85" i="13"/>
  <c r="AG96" i="13"/>
  <c r="BB96" i="13"/>
  <c r="BB49" i="13"/>
  <c r="AG49" i="13"/>
  <c r="BB46" i="13"/>
  <c r="AG46" i="13"/>
  <c r="AI70" i="13"/>
  <c r="BD70" i="13"/>
  <c r="AG65" i="13"/>
  <c r="BB65" i="13"/>
  <c r="AG97" i="13"/>
  <c r="BB97" i="13"/>
  <c r="AI10" i="13"/>
  <c r="BD10" i="13"/>
  <c r="AI18" i="13"/>
  <c r="BD18" i="13"/>
  <c r="BE58" i="13"/>
  <c r="AJ58" i="13"/>
  <c r="AI59" i="13"/>
  <c r="BD59" i="13"/>
  <c r="BE84" i="13"/>
  <c r="AJ84" i="13"/>
  <c r="AI33" i="13"/>
  <c r="BD33" i="13"/>
  <c r="AG7" i="13"/>
  <c r="BB7" i="13"/>
  <c r="AH99" i="13"/>
  <c r="BC99" i="13"/>
  <c r="AI101" i="13"/>
  <c r="BD101" i="13"/>
  <c r="AG34" i="13"/>
  <c r="BB34" i="13"/>
  <c r="AG39" i="13"/>
  <c r="BB39" i="13"/>
  <c r="AL79" i="13"/>
  <c r="BG79" i="13"/>
  <c r="BE21" i="13"/>
  <c r="AJ21" i="13"/>
  <c r="BC28" i="13"/>
  <c r="AH28" i="13"/>
  <c r="AI26" i="13"/>
  <c r="BD26" i="13"/>
  <c r="AJ20" i="13"/>
  <c r="BE20" i="13"/>
  <c r="BD100" i="13"/>
  <c r="AI100" i="13"/>
  <c r="AG104" i="13"/>
  <c r="BB104" i="13"/>
  <c r="AF23" i="13"/>
  <c r="BA23" i="13"/>
  <c r="AH44" i="13"/>
  <c r="BC44" i="13"/>
  <c r="AI80" i="13"/>
  <c r="BD80" i="13"/>
  <c r="AG94" i="13"/>
  <c r="BB94" i="13"/>
  <c r="AI43" i="13"/>
  <c r="BD43" i="13"/>
  <c r="BA17" i="13"/>
  <c r="AF17" i="13"/>
  <c r="BA89" i="13"/>
  <c r="AF89" i="13"/>
  <c r="AH88" i="13"/>
  <c r="BC88" i="13"/>
  <c r="BE60" i="13"/>
  <c r="AJ60" i="13"/>
  <c r="AG73" i="13"/>
  <c r="BB73" i="13"/>
  <c r="AI102" i="13"/>
  <c r="BD102" i="13"/>
  <c r="AG62" i="13"/>
  <c r="BB62" i="13"/>
  <c r="BE24" i="13"/>
  <c r="AJ24" i="13"/>
  <c r="AL92" i="13"/>
  <c r="BG92" i="13"/>
  <c r="AJ14" i="13"/>
  <c r="BE14" i="13"/>
  <c r="AL29" i="13"/>
  <c r="BG29" i="13"/>
  <c r="BB56" i="13"/>
  <c r="AG56" i="13"/>
  <c r="AH12" i="13"/>
  <c r="BC12" i="13"/>
  <c r="BD68" i="13"/>
  <c r="AI68" i="13"/>
  <c r="AG50" i="13"/>
  <c r="BB50" i="13"/>
  <c r="AI53" i="13"/>
  <c r="BD53" i="13"/>
  <c r="AI76" i="13"/>
  <c r="BD76" i="13"/>
  <c r="AJ6" i="13"/>
  <c r="BE6" i="13"/>
  <c r="BB15" i="13"/>
  <c r="AG15" i="13"/>
  <c r="AK5" i="13"/>
  <c r="BF5" i="13"/>
  <c r="AI35" i="13"/>
  <c r="BD35" i="13"/>
  <c r="AI98" i="13"/>
  <c r="BD98" i="13"/>
  <c r="AI83" i="13"/>
  <c r="BD83" i="13"/>
  <c r="AG48" i="13"/>
  <c r="BB48" i="13"/>
  <c r="BD87" i="13"/>
  <c r="AI87" i="13"/>
  <c r="AH47" i="13"/>
  <c r="BC47" i="13"/>
  <c r="AJ38" i="13"/>
  <c r="BE38" i="13"/>
  <c r="BD95" i="13"/>
  <c r="AI95" i="13"/>
  <c r="BD64" i="13"/>
  <c r="AI64" i="13"/>
  <c r="AH67" i="13"/>
  <c r="BC67" i="13"/>
  <c r="AI61" i="13"/>
  <c r="BD61" i="13"/>
  <c r="AG103" i="13"/>
  <c r="BB103" i="13"/>
  <c r="AI69" i="13"/>
  <c r="BD69" i="13"/>
  <c r="AH36" i="13"/>
  <c r="BC36" i="13"/>
  <c r="AJ8" i="13"/>
  <c r="BE8" i="13"/>
  <c r="AG41" i="13"/>
  <c r="BB41" i="13"/>
  <c r="BE45" i="13"/>
  <c r="AJ45" i="13"/>
  <c r="AK37" i="13"/>
  <c r="BF37" i="13"/>
  <c r="AJ86" i="13"/>
  <c r="BE86" i="13"/>
  <c r="AG82" i="13"/>
  <c r="BB82" i="13"/>
  <c r="AG71" i="13"/>
  <c r="BB71" i="13"/>
  <c r="AI32" i="13"/>
  <c r="BD32" i="13"/>
  <c r="AL90" i="13"/>
  <c r="BG90" i="13"/>
  <c r="AI19" i="13"/>
  <c r="BD19" i="13"/>
  <c r="AE2" i="13"/>
  <c r="AE3" i="13" s="1"/>
  <c r="AI51" i="13"/>
  <c r="BD51" i="13"/>
  <c r="AK16" i="13"/>
  <c r="BF16" i="13"/>
  <c r="AG75" i="13"/>
  <c r="BB75" i="13"/>
  <c r="AI11" i="13"/>
  <c r="BD11" i="13"/>
  <c r="BD40" i="13"/>
  <c r="AI40" i="13"/>
  <c r="BD63" i="13"/>
  <c r="AI63" i="13"/>
  <c r="AG31" i="13"/>
  <c r="BB31" i="13"/>
  <c r="AJ27" i="13"/>
  <c r="BE27" i="13"/>
  <c r="AJ55" i="13"/>
  <c r="BE55" i="13"/>
  <c r="AG57" i="13"/>
  <c r="BB57" i="13"/>
  <c r="AE2" i="26" l="1"/>
  <c r="AE3" i="26" s="1"/>
  <c r="AF31" i="26"/>
  <c r="BA31" i="26"/>
  <c r="BA3" i="26" s="1"/>
  <c r="BM31" i="24"/>
  <c r="BM3" i="24" s="1"/>
  <c r="AR31" i="24"/>
  <c r="AQ2" i="24"/>
  <c r="AQ3" i="24" s="1"/>
  <c r="AE31" i="25"/>
  <c r="AY31" i="25"/>
  <c r="AD2" i="25"/>
  <c r="AD3" i="25" s="1"/>
  <c r="CB1" i="23"/>
  <c r="B11" i="4" s="1"/>
  <c r="BD75" i="21"/>
  <c r="AI75" i="21"/>
  <c r="BD16" i="21"/>
  <c r="AI16" i="21"/>
  <c r="BD103" i="21"/>
  <c r="AI103" i="21"/>
  <c r="BD37" i="21"/>
  <c r="AI37" i="21"/>
  <c r="AI9" i="21"/>
  <c r="BD9" i="21"/>
  <c r="BD84" i="21"/>
  <c r="AI84" i="21"/>
  <c r="BD46" i="21"/>
  <c r="AI46" i="21"/>
  <c r="BD48" i="21"/>
  <c r="AI48" i="21"/>
  <c r="AI13" i="21"/>
  <c r="BD13" i="21"/>
  <c r="AJ59" i="21"/>
  <c r="BE59" i="21"/>
  <c r="BE39" i="21"/>
  <c r="AJ39" i="21"/>
  <c r="BE7" i="21"/>
  <c r="AJ7" i="21"/>
  <c r="BE34" i="21"/>
  <c r="AJ34" i="21"/>
  <c r="BD51" i="21"/>
  <c r="AI51" i="21"/>
  <c r="BE44" i="21"/>
  <c r="AJ44" i="21"/>
  <c r="BD18" i="21"/>
  <c r="AI18" i="21"/>
  <c r="BE52" i="21"/>
  <c r="AJ52" i="21"/>
  <c r="BD70" i="21"/>
  <c r="AI70" i="21"/>
  <c r="BE58" i="21"/>
  <c r="AJ58" i="21"/>
  <c r="BE21" i="21"/>
  <c r="AJ21" i="21"/>
  <c r="BD74" i="21"/>
  <c r="AI74" i="21"/>
  <c r="BF24" i="21"/>
  <c r="AK24" i="21"/>
  <c r="BE57" i="21"/>
  <c r="AJ57" i="21"/>
  <c r="BD99" i="21"/>
  <c r="AI99" i="21"/>
  <c r="BD47" i="21"/>
  <c r="AI47" i="21"/>
  <c r="BE25" i="21"/>
  <c r="AJ25" i="21"/>
  <c r="AI38" i="21"/>
  <c r="BD38" i="21"/>
  <c r="AJ65" i="21"/>
  <c r="BE65" i="21"/>
  <c r="BD97" i="21"/>
  <c r="AI97" i="21"/>
  <c r="AI61" i="21"/>
  <c r="BD61" i="21"/>
  <c r="BF79" i="21"/>
  <c r="AK79" i="21"/>
  <c r="AI83" i="21"/>
  <c r="BD83" i="21"/>
  <c r="AH2" i="21"/>
  <c r="AH3" i="21" s="1"/>
  <c r="BD5" i="21"/>
  <c r="AI5" i="21"/>
  <c r="BD80" i="21"/>
  <c r="AI80" i="21"/>
  <c r="BD10" i="21"/>
  <c r="AI10" i="21"/>
  <c r="AI35" i="21"/>
  <c r="BD35" i="21"/>
  <c r="BD36" i="21"/>
  <c r="AI36" i="21"/>
  <c r="BE42" i="21"/>
  <c r="AJ42" i="21"/>
  <c r="BD60" i="21"/>
  <c r="AI60" i="21"/>
  <c r="BD101" i="21"/>
  <c r="AI101" i="21"/>
  <c r="BE28" i="21"/>
  <c r="AJ28" i="21"/>
  <c r="BE87" i="21"/>
  <c r="AJ87" i="21"/>
  <c r="BD22" i="21"/>
  <c r="AI22" i="21"/>
  <c r="BF104" i="21"/>
  <c r="AK104" i="21"/>
  <c r="BE30" i="21"/>
  <c r="AJ30" i="21"/>
  <c r="BE92" i="21"/>
  <c r="AJ92" i="21"/>
  <c r="BF85" i="21"/>
  <c r="AK85" i="21"/>
  <c r="AK78" i="21"/>
  <c r="BF78" i="21"/>
  <c r="BD41" i="21"/>
  <c r="AI41" i="21"/>
  <c r="BE63" i="21"/>
  <c r="AJ63" i="21"/>
  <c r="BF93" i="21"/>
  <c r="AK93" i="21"/>
  <c r="BD68" i="21"/>
  <c r="AI68" i="21"/>
  <c r="AI71" i="21"/>
  <c r="BD71" i="21"/>
  <c r="BC3" i="21"/>
  <c r="BE19" i="21"/>
  <c r="AJ19" i="21"/>
  <c r="BF14" i="21"/>
  <c r="AK14" i="21"/>
  <c r="BE81" i="21"/>
  <c r="AJ81" i="21"/>
  <c r="BD27" i="21"/>
  <c r="AI27" i="21"/>
  <c r="BE56" i="21"/>
  <c r="AJ56" i="21"/>
  <c r="BD45" i="21"/>
  <c r="AI45" i="21"/>
  <c r="BE91" i="21"/>
  <c r="AJ91" i="21"/>
  <c r="BE90" i="21"/>
  <c r="AJ90" i="21"/>
  <c r="BD6" i="21"/>
  <c r="AI6" i="21"/>
  <c r="BD86" i="21"/>
  <c r="AI86" i="21"/>
  <c r="BF95" i="21"/>
  <c r="AK95" i="21"/>
  <c r="BE66" i="21"/>
  <c r="AJ66" i="21"/>
  <c r="BE31" i="21"/>
  <c r="AJ31" i="21"/>
  <c r="BD49" i="21"/>
  <c r="AI49" i="21"/>
  <c r="BE54" i="21"/>
  <c r="AJ54" i="21"/>
  <c r="BE55" i="21"/>
  <c r="AJ55" i="21"/>
  <c r="BE67" i="21"/>
  <c r="AJ67" i="21"/>
  <c r="AJ26" i="21"/>
  <c r="BE26" i="21"/>
  <c r="BF33" i="21"/>
  <c r="AK33" i="21"/>
  <c r="AJ17" i="21"/>
  <c r="BE17" i="21"/>
  <c r="AI32" i="21"/>
  <c r="BD32" i="21"/>
  <c r="AJ72" i="21"/>
  <c r="BE72" i="21"/>
  <c r="AI29" i="21"/>
  <c r="BD29" i="21"/>
  <c r="BE62" i="21"/>
  <c r="AJ62" i="21"/>
  <c r="BE50" i="21"/>
  <c r="AJ50" i="21"/>
  <c r="AI73" i="21"/>
  <c r="BD73" i="21"/>
  <c r="BE100" i="21"/>
  <c r="AJ100" i="21"/>
  <c r="BE82" i="21"/>
  <c r="AJ82" i="21"/>
  <c r="BE77" i="21"/>
  <c r="AJ77" i="21"/>
  <c r="BD53" i="21"/>
  <c r="AI53" i="21"/>
  <c r="BE23" i="21"/>
  <c r="AJ23" i="21"/>
  <c r="BD69" i="21"/>
  <c r="AI69" i="21"/>
  <c r="BE8" i="21"/>
  <c r="AJ8" i="21"/>
  <c r="BE20" i="21"/>
  <c r="AJ20" i="21"/>
  <c r="BD102" i="21"/>
  <c r="AI102" i="21"/>
  <c r="BF96" i="21"/>
  <c r="AK96" i="21"/>
  <c r="BF98" i="21"/>
  <c r="AK98" i="21"/>
  <c r="BE43" i="21"/>
  <c r="AJ43" i="21"/>
  <c r="CB1" i="20"/>
  <c r="B9" i="4" s="1"/>
  <c r="AI11" i="21"/>
  <c r="BD11" i="21"/>
  <c r="BG94" i="21"/>
  <c r="AL94" i="21"/>
  <c r="BD88" i="21"/>
  <c r="AI88" i="21"/>
  <c r="AJ15" i="21"/>
  <c r="BE15" i="21"/>
  <c r="AI64" i="21"/>
  <c r="BD64" i="21"/>
  <c r="AI12" i="21"/>
  <c r="BD12" i="21"/>
  <c r="BE89" i="21"/>
  <c r="AJ89" i="21"/>
  <c r="AI40" i="21"/>
  <c r="BD40" i="21"/>
  <c r="AJ76" i="21"/>
  <c r="BE76" i="21"/>
  <c r="BC42" i="18"/>
  <c r="AH42" i="18"/>
  <c r="BD98" i="18"/>
  <c r="AI98" i="18"/>
  <c r="BC82" i="18"/>
  <c r="AH82" i="18"/>
  <c r="BC100" i="18"/>
  <c r="AH100" i="18"/>
  <c r="BC89" i="18"/>
  <c r="AH89" i="18"/>
  <c r="BC20" i="18"/>
  <c r="AH20" i="18"/>
  <c r="BC29" i="18"/>
  <c r="AH29" i="18"/>
  <c r="BD32" i="18"/>
  <c r="AI32" i="18"/>
  <c r="BC38" i="18"/>
  <c r="AH38" i="18"/>
  <c r="BC21" i="18"/>
  <c r="AH21" i="18"/>
  <c r="BC30" i="18"/>
  <c r="AH30" i="18"/>
  <c r="BD35" i="18"/>
  <c r="AI35" i="18"/>
  <c r="BF19" i="18"/>
  <c r="AK19" i="18"/>
  <c r="BC96" i="18"/>
  <c r="AH96" i="18"/>
  <c r="AI69" i="18"/>
  <c r="BD69" i="18"/>
  <c r="BD84" i="18"/>
  <c r="AI84" i="18"/>
  <c r="BE75" i="18"/>
  <c r="AJ75" i="18"/>
  <c r="BD7" i="18"/>
  <c r="AI7" i="18"/>
  <c r="BD101" i="18"/>
  <c r="AI101" i="18"/>
  <c r="BJ24" i="18"/>
  <c r="AO24" i="18"/>
  <c r="BD63" i="18"/>
  <c r="AI63" i="18"/>
  <c r="BC87" i="18"/>
  <c r="AH87" i="18"/>
  <c r="BF17" i="18"/>
  <c r="AK17" i="18"/>
  <c r="BE80" i="18"/>
  <c r="AJ80" i="18"/>
  <c r="BC57" i="18"/>
  <c r="AH57" i="18"/>
  <c r="BF78" i="18"/>
  <c r="AK78" i="18"/>
  <c r="BE9" i="18"/>
  <c r="AJ9" i="18"/>
  <c r="BC46" i="18"/>
  <c r="AH46" i="18"/>
  <c r="BC99" i="18"/>
  <c r="AH99" i="18"/>
  <c r="BE55" i="18"/>
  <c r="AJ55" i="18"/>
  <c r="BD48" i="18"/>
  <c r="AI48" i="18"/>
  <c r="BF11" i="18"/>
  <c r="AK11" i="18"/>
  <c r="BD13" i="18"/>
  <c r="AI13" i="18"/>
  <c r="BF65" i="18"/>
  <c r="AK65" i="18"/>
  <c r="BD76" i="18"/>
  <c r="AI76" i="18"/>
  <c r="BC41" i="18"/>
  <c r="AH41" i="18"/>
  <c r="AH93" i="18"/>
  <c r="BC93" i="18"/>
  <c r="BC22" i="18"/>
  <c r="AH22" i="18"/>
  <c r="AI56" i="18"/>
  <c r="BD56" i="18"/>
  <c r="BD64" i="18"/>
  <c r="AI64" i="18"/>
  <c r="BD8" i="18"/>
  <c r="AI8" i="18"/>
  <c r="BC97" i="18"/>
  <c r="AH97" i="18"/>
  <c r="AH91" i="18"/>
  <c r="BC91" i="18"/>
  <c r="BE51" i="18"/>
  <c r="AJ51" i="18"/>
  <c r="AK51" i="18" s="1"/>
  <c r="BD43" i="18"/>
  <c r="AI43" i="18"/>
  <c r="BC77" i="18"/>
  <c r="AH77" i="18"/>
  <c r="BE50" i="18"/>
  <c r="AJ50" i="18"/>
  <c r="BC53" i="18"/>
  <c r="AH53" i="18"/>
  <c r="BC83" i="18"/>
  <c r="AH83" i="18"/>
  <c r="CB1" i="19"/>
  <c r="B7" i="4" s="1"/>
  <c r="AH18" i="18"/>
  <c r="BC18" i="18"/>
  <c r="AH36" i="18"/>
  <c r="BC36" i="18"/>
  <c r="BC14" i="18"/>
  <c r="AH14" i="18"/>
  <c r="BD47" i="18"/>
  <c r="AI47" i="18"/>
  <c r="BD10" i="18"/>
  <c r="AI10" i="18"/>
  <c r="AH31" i="18"/>
  <c r="BC31" i="18"/>
  <c r="BD90" i="18"/>
  <c r="AI90" i="18"/>
  <c r="BC81" i="18"/>
  <c r="AH81" i="18"/>
  <c r="AH74" i="18"/>
  <c r="BC74" i="18"/>
  <c r="AI62" i="18"/>
  <c r="BD62" i="18"/>
  <c r="BD70" i="18"/>
  <c r="AI70" i="18"/>
  <c r="BC92" i="18"/>
  <c r="AH92" i="18"/>
  <c r="BC6" i="18"/>
  <c r="AH6" i="18"/>
  <c r="BD26" i="18"/>
  <c r="AI26" i="18"/>
  <c r="BD66" i="18"/>
  <c r="AI66" i="18"/>
  <c r="BD61" i="18"/>
  <c r="AI61" i="18"/>
  <c r="BC68" i="18"/>
  <c r="AH68" i="18"/>
  <c r="BC39" i="18"/>
  <c r="AH39" i="18"/>
  <c r="BC15" i="18"/>
  <c r="AH15" i="18"/>
  <c r="AH85" i="18"/>
  <c r="BC85" i="18"/>
  <c r="BC104" i="18"/>
  <c r="AH104" i="18"/>
  <c r="BC67" i="18"/>
  <c r="AH67" i="18"/>
  <c r="BC94" i="18"/>
  <c r="AH94" i="18"/>
  <c r="BC33" i="18"/>
  <c r="AH33" i="18"/>
  <c r="BC12" i="18"/>
  <c r="AH12" i="18"/>
  <c r="BE34" i="18"/>
  <c r="AJ34" i="18"/>
  <c r="BD60" i="18"/>
  <c r="AI60" i="18"/>
  <c r="BF25" i="18"/>
  <c r="AK25" i="18"/>
  <c r="BC49" i="18"/>
  <c r="AH49" i="18"/>
  <c r="AH72" i="18"/>
  <c r="BC72" i="18"/>
  <c r="AH44" i="18"/>
  <c r="BC44" i="18"/>
  <c r="BE54" i="18"/>
  <c r="AJ54" i="18"/>
  <c r="BE95" i="18"/>
  <c r="AJ95" i="18"/>
  <c r="AI71" i="18"/>
  <c r="BD71" i="18"/>
  <c r="BD40" i="18"/>
  <c r="AI40" i="18"/>
  <c r="AI45" i="18"/>
  <c r="BD45" i="18"/>
  <c r="BE102" i="18"/>
  <c r="AJ102" i="18"/>
  <c r="BC86" i="18"/>
  <c r="AH86" i="18"/>
  <c r="AH23" i="18"/>
  <c r="BC23" i="18"/>
  <c r="AH52" i="18"/>
  <c r="BC52" i="18"/>
  <c r="BC37" i="18"/>
  <c r="AH37" i="18"/>
  <c r="BC28" i="18"/>
  <c r="AH28" i="18"/>
  <c r="AI73" i="18"/>
  <c r="BD73" i="18"/>
  <c r="BD59" i="18"/>
  <c r="AI59" i="18"/>
  <c r="AI103" i="18"/>
  <c r="BD103" i="18"/>
  <c r="BC16" i="18"/>
  <c r="AH16" i="18"/>
  <c r="BD27" i="18"/>
  <c r="AI27" i="18"/>
  <c r="BC58" i="18"/>
  <c r="AH58" i="18"/>
  <c r="BC88" i="18"/>
  <c r="AH88" i="18"/>
  <c r="BC79" i="18"/>
  <c r="AH79" i="18"/>
  <c r="AG5" i="18"/>
  <c r="BB5" i="18"/>
  <c r="BB3" i="18" s="1"/>
  <c r="AF2" i="18"/>
  <c r="AF3" i="18" s="1"/>
  <c r="BN69" i="17"/>
  <c r="AS69" i="17"/>
  <c r="BN98" i="17"/>
  <c r="AS98" i="17"/>
  <c r="BN45" i="17"/>
  <c r="AS45" i="17"/>
  <c r="BN21" i="17"/>
  <c r="AS21" i="17"/>
  <c r="BY13" i="17"/>
  <c r="BO13" i="17"/>
  <c r="BN71" i="17"/>
  <c r="AS71" i="17"/>
  <c r="BM79" i="17"/>
  <c r="AR79" i="17"/>
  <c r="BN104" i="17"/>
  <c r="AS104" i="17"/>
  <c r="BN97" i="17"/>
  <c r="AS97" i="17"/>
  <c r="BY26" i="17"/>
  <c r="BO26" i="17"/>
  <c r="BN61" i="17"/>
  <c r="AS61" i="17"/>
  <c r="BY49" i="17"/>
  <c r="BO49" i="17"/>
  <c r="BO12" i="17"/>
  <c r="BY12" i="17"/>
  <c r="BN28" i="17"/>
  <c r="AS28" i="17"/>
  <c r="BY46" i="17"/>
  <c r="BO46" i="17"/>
  <c r="BN40" i="17"/>
  <c r="AS40" i="17"/>
  <c r="BN66" i="17"/>
  <c r="AS66" i="17"/>
  <c r="BN39" i="17"/>
  <c r="AS39" i="17"/>
  <c r="BY58" i="17"/>
  <c r="BO58" i="17"/>
  <c r="BY88" i="17"/>
  <c r="BO88" i="17"/>
  <c r="BN25" i="17"/>
  <c r="AS25" i="17"/>
  <c r="BM5" i="17"/>
  <c r="AR5" i="17"/>
  <c r="BN32" i="17"/>
  <c r="AS32" i="17"/>
  <c r="BN74" i="17"/>
  <c r="AS74" i="17"/>
  <c r="BO44" i="17"/>
  <c r="BY44" i="17"/>
  <c r="BN87" i="17"/>
  <c r="AS87" i="17"/>
  <c r="BN82" i="17"/>
  <c r="AS82" i="17"/>
  <c r="BN31" i="17"/>
  <c r="AS31" i="17"/>
  <c r="BN63" i="17"/>
  <c r="AS63" i="17"/>
  <c r="BO17" i="17"/>
  <c r="BY17" i="17"/>
  <c r="BY89" i="17"/>
  <c r="BO89" i="17"/>
  <c r="BN92" i="17"/>
  <c r="AS92" i="17"/>
  <c r="BN8" i="17"/>
  <c r="AS8" i="17"/>
  <c r="BN57" i="17"/>
  <c r="AS57" i="17"/>
  <c r="BN78" i="17"/>
  <c r="AS78" i="17"/>
  <c r="BN48" i="17"/>
  <c r="AS48" i="17"/>
  <c r="BN81" i="17"/>
  <c r="AS81" i="17"/>
  <c r="BO42" i="17"/>
  <c r="BY42" i="17"/>
  <c r="BN52" i="17"/>
  <c r="AS52" i="17"/>
  <c r="BM36" i="17"/>
  <c r="AR36" i="17"/>
  <c r="BO70" i="17"/>
  <c r="BY70" i="17"/>
  <c r="BY85" i="17"/>
  <c r="BO85" i="17"/>
  <c r="BO60" i="17"/>
  <c r="BY60" i="17"/>
  <c r="BN41" i="17"/>
  <c r="AS41" i="17"/>
  <c r="BO55" i="17"/>
  <c r="BY55" i="17"/>
  <c r="BN51" i="17"/>
  <c r="AS51" i="17"/>
  <c r="BN103" i="17"/>
  <c r="AS103" i="17"/>
  <c r="BN23" i="17"/>
  <c r="AS23" i="17"/>
  <c r="BN34" i="17"/>
  <c r="AS34" i="17"/>
  <c r="BN86" i="17"/>
  <c r="AS86" i="17"/>
  <c r="BN96" i="17"/>
  <c r="AS96" i="17"/>
  <c r="BN99" i="17"/>
  <c r="AS99" i="17"/>
  <c r="BN27" i="17"/>
  <c r="AS27" i="17"/>
  <c r="BO102" i="17"/>
  <c r="BY102" i="17"/>
  <c r="BM67" i="17"/>
  <c r="AR67" i="17"/>
  <c r="BN50" i="17"/>
  <c r="AS50" i="17"/>
  <c r="BN6" i="17"/>
  <c r="AS6" i="17"/>
  <c r="BN77" i="17"/>
  <c r="AS77" i="17"/>
  <c r="BN18" i="17"/>
  <c r="AS18" i="17"/>
  <c r="BO94" i="17"/>
  <c r="BY94" i="17"/>
  <c r="BN47" i="17"/>
  <c r="AS47" i="17"/>
  <c r="BN20" i="17"/>
  <c r="AS20" i="17"/>
  <c r="BO33" i="17"/>
  <c r="BY33" i="17"/>
  <c r="BO9" i="17"/>
  <c r="BY9" i="17"/>
  <c r="BY90" i="17"/>
  <c r="BO90" i="17"/>
  <c r="BO30" i="17"/>
  <c r="BY30" i="17"/>
  <c r="BN65" i="17"/>
  <c r="AS65" i="17"/>
  <c r="BN15" i="17"/>
  <c r="AS15" i="17"/>
  <c r="BY100" i="17"/>
  <c r="BO100" i="17"/>
  <c r="BN53" i="17"/>
  <c r="AS53" i="17"/>
  <c r="BN62" i="17"/>
  <c r="AS62" i="17"/>
  <c r="BN16" i="17"/>
  <c r="AS16" i="17"/>
  <c r="AS93" i="17"/>
  <c r="BN93" i="17"/>
  <c r="BL80" i="17"/>
  <c r="BL3" i="17" s="1"/>
  <c r="AQ80" i="17"/>
  <c r="AQ2" i="17" s="1"/>
  <c r="AQ3" i="17" s="1"/>
  <c r="BN83" i="17"/>
  <c r="AS83" i="17"/>
  <c r="BY37" i="17"/>
  <c r="BO37" i="17"/>
  <c r="BY7" i="17"/>
  <c r="BO7" i="17"/>
  <c r="BN72" i="17"/>
  <c r="AS72" i="17"/>
  <c r="BY68" i="17"/>
  <c r="BO68" i="17"/>
  <c r="BN84" i="17"/>
  <c r="AS84" i="17"/>
  <c r="BN10" i="17"/>
  <c r="AS10" i="17"/>
  <c r="BM56" i="17"/>
  <c r="AR56" i="17"/>
  <c r="BN91" i="17"/>
  <c r="AS91" i="17"/>
  <c r="BY24" i="17"/>
  <c r="BO24" i="17"/>
  <c r="BN59" i="17"/>
  <c r="AS59" i="17"/>
  <c r="BN19" i="17"/>
  <c r="AS19" i="17"/>
  <c r="BN54" i="17"/>
  <c r="AS54" i="17"/>
  <c r="BO76" i="17"/>
  <c r="BY76" i="17"/>
  <c r="BN73" i="17"/>
  <c r="AS73" i="17"/>
  <c r="BO29" i="17"/>
  <c r="BY29" i="17"/>
  <c r="BN43" i="17"/>
  <c r="AS43" i="17"/>
  <c r="BN38" i="17"/>
  <c r="AS38" i="17"/>
  <c r="BN75" i="17"/>
  <c r="AS75" i="17"/>
  <c r="BO11" i="17"/>
  <c r="BY11" i="17"/>
  <c r="BN101" i="17"/>
  <c r="AS101" i="17"/>
  <c r="BN14" i="17"/>
  <c r="AS14" i="17"/>
  <c r="AG44" i="14"/>
  <c r="AG2" i="14" s="1"/>
  <c r="AG3" i="14" s="1"/>
  <c r="BB44" i="14"/>
  <c r="BB3" i="14" s="1"/>
  <c r="AZ44" i="15"/>
  <c r="AZ3" i="15" s="1"/>
  <c r="AF44" i="15"/>
  <c r="BC28" i="16"/>
  <c r="AH28" i="16"/>
  <c r="AZ3" i="16"/>
  <c r="BC36" i="16"/>
  <c r="AH36" i="16"/>
  <c r="AH47" i="16"/>
  <c r="BC47" i="16"/>
  <c r="AG98" i="16"/>
  <c r="BB98" i="16"/>
  <c r="AH101" i="16"/>
  <c r="BC101" i="16"/>
  <c r="AG35" i="16"/>
  <c r="BB35" i="16"/>
  <c r="BB59" i="16"/>
  <c r="AG59" i="16"/>
  <c r="AF50" i="16"/>
  <c r="BA50" i="16"/>
  <c r="AG44" i="16"/>
  <c r="BB44" i="16"/>
  <c r="AH14" i="16"/>
  <c r="BC14" i="16"/>
  <c r="AI34" i="16"/>
  <c r="BD34" i="16"/>
  <c r="AG56" i="16"/>
  <c r="BB56" i="16"/>
  <c r="BB83" i="16"/>
  <c r="AG83" i="16"/>
  <c r="BC10" i="16"/>
  <c r="AH10" i="16"/>
  <c r="BC81" i="16"/>
  <c r="AH81" i="16"/>
  <c r="BB58" i="16"/>
  <c r="AG58" i="16"/>
  <c r="AG77" i="16"/>
  <c r="BB77" i="16"/>
  <c r="AI8" i="16"/>
  <c r="BD8" i="16"/>
  <c r="BB95" i="16"/>
  <c r="AG95" i="16"/>
  <c r="AG25" i="16"/>
  <c r="BB25" i="16"/>
  <c r="AG103" i="16"/>
  <c r="BB103" i="16"/>
  <c r="BC92" i="16"/>
  <c r="AH92" i="16"/>
  <c r="BB86" i="16"/>
  <c r="AG86" i="16"/>
  <c r="AG84" i="16"/>
  <c r="BB84" i="16"/>
  <c r="BB99" i="16"/>
  <c r="AG99" i="16"/>
  <c r="BC11" i="16"/>
  <c r="AH11" i="16"/>
  <c r="AH62" i="16"/>
  <c r="BC62" i="16"/>
  <c r="AI33" i="16"/>
  <c r="BD33" i="16"/>
  <c r="BC79" i="16"/>
  <c r="AH79" i="16"/>
  <c r="AH20" i="16"/>
  <c r="BC20" i="16"/>
  <c r="AG21" i="16"/>
  <c r="BB21" i="16"/>
  <c r="BC96" i="16"/>
  <c r="AH96" i="16"/>
  <c r="BB5" i="16"/>
  <c r="AG5" i="16"/>
  <c r="AG15" i="16"/>
  <c r="BB15" i="16"/>
  <c r="BD27" i="16"/>
  <c r="AI27" i="16"/>
  <c r="AG49" i="16"/>
  <c r="BB49" i="16"/>
  <c r="AH41" i="16"/>
  <c r="BC41" i="16"/>
  <c r="BC97" i="16"/>
  <c r="AH97" i="16"/>
  <c r="BC75" i="16"/>
  <c r="AH75" i="16"/>
  <c r="BC90" i="16"/>
  <c r="AH90" i="16"/>
  <c r="BB69" i="16"/>
  <c r="AG69" i="16"/>
  <c r="BC88" i="16"/>
  <c r="AH88" i="16"/>
  <c r="BB23" i="16"/>
  <c r="AG23" i="16"/>
  <c r="BD29" i="16"/>
  <c r="AI29" i="16"/>
  <c r="AE2" i="16"/>
  <c r="AE3" i="16" s="1"/>
  <c r="BD85" i="16"/>
  <c r="AI85" i="16"/>
  <c r="BC94" i="16"/>
  <c r="AH94" i="16"/>
  <c r="BD82" i="16"/>
  <c r="AI82" i="16"/>
  <c r="AJ39" i="16"/>
  <c r="BE39" i="16"/>
  <c r="AG65" i="16"/>
  <c r="BB65" i="16"/>
  <c r="AH22" i="16"/>
  <c r="BC22" i="16"/>
  <c r="AH40" i="16"/>
  <c r="BC40" i="16"/>
  <c r="AG12" i="16"/>
  <c r="BB12" i="16"/>
  <c r="BB100" i="16"/>
  <c r="AG100" i="16"/>
  <c r="BB43" i="16"/>
  <c r="AG43" i="16"/>
  <c r="BC45" i="16"/>
  <c r="AH45" i="16"/>
  <c r="AH53" i="16"/>
  <c r="BC53" i="16"/>
  <c r="AI9" i="16"/>
  <c r="BD9" i="16"/>
  <c r="AH32" i="16"/>
  <c r="BC32" i="16"/>
  <c r="BB80" i="16"/>
  <c r="AG80" i="16"/>
  <c r="AG54" i="16"/>
  <c r="BB54" i="16"/>
  <c r="AG13" i="16"/>
  <c r="BB13" i="16"/>
  <c r="BD52" i="16"/>
  <c r="AI52" i="16"/>
  <c r="BA64" i="16"/>
  <c r="AF64" i="16"/>
  <c r="BB31" i="16"/>
  <c r="AG31" i="16"/>
  <c r="BD60" i="16"/>
  <c r="AI60" i="16"/>
  <c r="BC68" i="16"/>
  <c r="AH68" i="16"/>
  <c r="BE74" i="16"/>
  <c r="AJ74" i="16"/>
  <c r="BC102" i="16"/>
  <c r="AH102" i="16"/>
  <c r="BC55" i="16"/>
  <c r="AH55" i="16"/>
  <c r="AI48" i="16"/>
  <c r="BD48" i="16"/>
  <c r="BC24" i="16"/>
  <c r="AH24" i="16"/>
  <c r="BC18" i="16"/>
  <c r="AH18" i="16"/>
  <c r="AG38" i="16"/>
  <c r="BB38" i="16"/>
  <c r="AH61" i="16"/>
  <c r="BC61" i="16"/>
  <c r="BB66" i="16"/>
  <c r="AG66" i="16"/>
  <c r="AH70" i="16"/>
  <c r="BC70" i="16"/>
  <c r="AF57" i="16"/>
  <c r="BA57" i="16"/>
  <c r="AH37" i="16"/>
  <c r="BC37" i="16"/>
  <c r="AF73" i="16"/>
  <c r="BA73" i="16"/>
  <c r="AG63" i="16"/>
  <c r="BB63" i="16"/>
  <c r="AG7" i="16"/>
  <c r="BB7" i="16"/>
  <c r="BB91" i="16"/>
  <c r="AG91" i="16"/>
  <c r="AG51" i="16"/>
  <c r="BB51" i="16"/>
  <c r="AH16" i="16"/>
  <c r="BC16" i="16"/>
  <c r="BB30" i="16"/>
  <c r="AG30" i="16"/>
  <c r="AH6" i="16"/>
  <c r="BC6" i="16"/>
  <c r="BC46" i="16"/>
  <c r="AH46" i="16"/>
  <c r="BC19" i="16"/>
  <c r="AH19" i="16"/>
  <c r="BB87" i="16"/>
  <c r="AG87" i="16"/>
  <c r="BC89" i="16"/>
  <c r="AH89" i="16"/>
  <c r="BB76" i="16"/>
  <c r="AG76" i="16"/>
  <c r="BB93" i="16"/>
  <c r="AG93" i="16"/>
  <c r="BD78" i="16"/>
  <c r="AI78" i="16"/>
  <c r="AH26" i="16"/>
  <c r="BC26" i="16"/>
  <c r="BB72" i="16"/>
  <c r="AG72" i="16"/>
  <c r="AG71" i="16"/>
  <c r="BB71" i="16"/>
  <c r="BC67" i="16"/>
  <c r="AH67" i="16"/>
  <c r="BC104" i="16"/>
  <c r="AH104" i="16"/>
  <c r="AG17" i="16"/>
  <c r="BB17" i="16"/>
  <c r="AH42" i="16"/>
  <c r="BC42" i="16"/>
  <c r="AE2" i="15"/>
  <c r="AE3" i="15" s="1"/>
  <c r="BE50" i="14"/>
  <c r="AJ50" i="14"/>
  <c r="BD103" i="14"/>
  <c r="AI103" i="14"/>
  <c r="AJ19" i="14"/>
  <c r="BE19" i="14"/>
  <c r="AI82" i="14"/>
  <c r="BD82" i="14"/>
  <c r="AI11" i="14"/>
  <c r="BD11" i="14"/>
  <c r="BD42" i="14"/>
  <c r="AI42" i="14"/>
  <c r="AJ95" i="14"/>
  <c r="BE95" i="14"/>
  <c r="BD84" i="14"/>
  <c r="AI84" i="14"/>
  <c r="BD35" i="14"/>
  <c r="AI35" i="14"/>
  <c r="BD32" i="14"/>
  <c r="AI32" i="14"/>
  <c r="BE87" i="14"/>
  <c r="AJ87" i="14"/>
  <c r="AI88" i="14"/>
  <c r="BD88" i="14"/>
  <c r="AI59" i="14"/>
  <c r="BD59" i="14"/>
  <c r="BE64" i="14"/>
  <c r="AJ64" i="14"/>
  <c r="BD77" i="14"/>
  <c r="AI77" i="14"/>
  <c r="BD14" i="14"/>
  <c r="AI14" i="14"/>
  <c r="BE46" i="14"/>
  <c r="AJ46" i="14"/>
  <c r="BD80" i="14"/>
  <c r="AI80" i="14"/>
  <c r="BD79" i="14"/>
  <c r="AI79" i="14"/>
  <c r="AI36" i="14"/>
  <c r="BD36" i="14"/>
  <c r="BD16" i="14"/>
  <c r="AI16" i="14"/>
  <c r="AK52" i="14"/>
  <c r="BF52" i="14"/>
  <c r="AJ76" i="14"/>
  <c r="BE76" i="14"/>
  <c r="AJ20" i="14"/>
  <c r="BE20" i="14"/>
  <c r="AJ9" i="14"/>
  <c r="BE9" i="14"/>
  <c r="BE78" i="14"/>
  <c r="AJ78" i="14"/>
  <c r="BE7" i="14"/>
  <c r="AJ7" i="14"/>
  <c r="AJ66" i="14"/>
  <c r="BE66" i="14"/>
  <c r="BF38" i="14"/>
  <c r="AK38" i="14"/>
  <c r="AI37" i="14"/>
  <c r="BD37" i="14"/>
  <c r="AI48" i="14"/>
  <c r="BD48" i="14"/>
  <c r="AI92" i="14"/>
  <c r="BD92" i="14"/>
  <c r="BD70" i="14"/>
  <c r="AI70" i="14"/>
  <c r="BE21" i="14"/>
  <c r="AJ21" i="14"/>
  <c r="BD17" i="14"/>
  <c r="AI17" i="14"/>
  <c r="BD100" i="14"/>
  <c r="AI100" i="14"/>
  <c r="AI67" i="14"/>
  <c r="BD67" i="14"/>
  <c r="AI39" i="14"/>
  <c r="BD39" i="14"/>
  <c r="BE63" i="14"/>
  <c r="AJ63" i="14"/>
  <c r="BD81" i="14"/>
  <c r="AI81" i="14"/>
  <c r="AI54" i="14"/>
  <c r="BD54" i="14"/>
  <c r="BD12" i="14"/>
  <c r="AI12" i="14"/>
  <c r="BF57" i="14"/>
  <c r="AK57" i="14"/>
  <c r="AI24" i="14"/>
  <c r="BD24" i="14"/>
  <c r="AK74" i="14"/>
  <c r="BF74" i="14"/>
  <c r="BG61" i="14"/>
  <c r="AL61" i="14"/>
  <c r="BD10" i="14"/>
  <c r="AI10" i="14"/>
  <c r="BF45" i="14"/>
  <c r="AK45" i="14"/>
  <c r="BD71" i="14"/>
  <c r="AI71" i="14"/>
  <c r="BE102" i="14"/>
  <c r="AJ102" i="14"/>
  <c r="AJ33" i="14"/>
  <c r="BE33" i="14"/>
  <c r="AH5" i="14"/>
  <c r="BC5" i="14"/>
  <c r="BE8" i="14"/>
  <c r="AJ8" i="14"/>
  <c r="AJ90" i="14"/>
  <c r="BE90" i="14"/>
  <c r="BE6" i="14"/>
  <c r="AJ6" i="14"/>
  <c r="BD40" i="14"/>
  <c r="AI40" i="14"/>
  <c r="AI62" i="14"/>
  <c r="BD62" i="14"/>
  <c r="AI69" i="14"/>
  <c r="BD69" i="14"/>
  <c r="BE15" i="14"/>
  <c r="AJ15" i="14"/>
  <c r="AJ30" i="14"/>
  <c r="BE30" i="14"/>
  <c r="BE85" i="14"/>
  <c r="AJ85" i="14"/>
  <c r="AL73" i="14"/>
  <c r="BG73" i="14"/>
  <c r="BF25" i="14"/>
  <c r="AK25" i="14"/>
  <c r="AI91" i="14"/>
  <c r="BD91" i="14"/>
  <c r="AJ27" i="14"/>
  <c r="BE27" i="14"/>
  <c r="BE65" i="14"/>
  <c r="AJ65" i="14"/>
  <c r="AI86" i="14"/>
  <c r="BD86" i="14"/>
  <c r="AI83" i="14"/>
  <c r="BD83" i="14"/>
  <c r="BE68" i="14"/>
  <c r="AJ68" i="14"/>
  <c r="AL101" i="14"/>
  <c r="BG101" i="14"/>
  <c r="AI13" i="14"/>
  <c r="BD13" i="14"/>
  <c r="BE97" i="14"/>
  <c r="AJ97" i="14"/>
  <c r="BD53" i="14"/>
  <c r="AI53" i="14"/>
  <c r="AI51" i="14"/>
  <c r="BD51" i="14"/>
  <c r="AI49" i="14"/>
  <c r="BD49" i="14"/>
  <c r="AK29" i="14"/>
  <c r="BF29" i="14"/>
  <c r="BE96" i="14"/>
  <c r="AJ96" i="14"/>
  <c r="BD60" i="14"/>
  <c r="AI60" i="14"/>
  <c r="BF98" i="14"/>
  <c r="AK98" i="14"/>
  <c r="AJ34" i="14"/>
  <c r="BE34" i="14"/>
  <c r="BF58" i="14"/>
  <c r="AK58" i="14"/>
  <c r="AI18" i="14"/>
  <c r="BD18" i="14"/>
  <c r="BE23" i="14"/>
  <c r="AJ23" i="14"/>
  <c r="BE89" i="14"/>
  <c r="AJ89" i="14"/>
  <c r="BD99" i="14"/>
  <c r="AI99" i="14"/>
  <c r="AI104" i="14"/>
  <c r="BD104" i="14"/>
  <c r="BE41" i="14"/>
  <c r="AJ41" i="14"/>
  <c r="BE56" i="14"/>
  <c r="AJ56" i="14"/>
  <c r="BD55" i="14"/>
  <c r="AI55" i="14"/>
  <c r="AL22" i="14"/>
  <c r="BG22" i="14"/>
  <c r="BD47" i="14"/>
  <c r="AI47" i="14"/>
  <c r="AJ75" i="14"/>
  <c r="BE75" i="14"/>
  <c r="AK93" i="14"/>
  <c r="BF93" i="14"/>
  <c r="BE31" i="14"/>
  <c r="AJ31" i="14"/>
  <c r="AI28" i="14"/>
  <c r="BD28" i="14"/>
  <c r="BE94" i="14"/>
  <c r="AJ94" i="14"/>
  <c r="AJ72" i="14"/>
  <c r="BE72" i="14"/>
  <c r="AJ43" i="14"/>
  <c r="BE43" i="14"/>
  <c r="BD26" i="14"/>
  <c r="AI26" i="14"/>
  <c r="BA3" i="13"/>
  <c r="BC74" i="13"/>
  <c r="AH74" i="13"/>
  <c r="AH81" i="13"/>
  <c r="BC81" i="13"/>
  <c r="BC42" i="13"/>
  <c r="AH42" i="13"/>
  <c r="AG13" i="13"/>
  <c r="BB13" i="13"/>
  <c r="AH9" i="13"/>
  <c r="BC9" i="13"/>
  <c r="BB85" i="13"/>
  <c r="AG85" i="13"/>
  <c r="AG54" i="13"/>
  <c r="BB54" i="13"/>
  <c r="BE91" i="13"/>
  <c r="AJ91" i="13"/>
  <c r="AH46" i="13"/>
  <c r="BC46" i="13"/>
  <c r="AG78" i="13"/>
  <c r="BB78" i="13"/>
  <c r="BC49" i="13"/>
  <c r="AH49" i="13"/>
  <c r="AG72" i="13"/>
  <c r="BB72" i="13"/>
  <c r="AI52" i="13"/>
  <c r="BD52" i="13"/>
  <c r="BC66" i="13"/>
  <c r="AH66" i="13"/>
  <c r="AH77" i="13"/>
  <c r="BC77" i="13"/>
  <c r="AG25" i="13"/>
  <c r="BB25" i="13"/>
  <c r="AH93" i="13"/>
  <c r="BC93" i="13"/>
  <c r="AH30" i="13"/>
  <c r="BC30" i="13"/>
  <c r="AH96" i="13"/>
  <c r="BC96" i="13"/>
  <c r="BB22" i="13"/>
  <c r="AG22" i="13"/>
  <c r="BC31" i="13"/>
  <c r="AH31" i="13"/>
  <c r="BG16" i="13"/>
  <c r="AL16" i="13"/>
  <c r="BE32" i="13"/>
  <c r="AJ32" i="13"/>
  <c r="AK86" i="13"/>
  <c r="BF86" i="13"/>
  <c r="AJ64" i="13"/>
  <c r="BE64" i="13"/>
  <c r="AH48" i="13"/>
  <c r="BC48" i="13"/>
  <c r="BC50" i="13"/>
  <c r="AH50" i="13"/>
  <c r="BB89" i="13"/>
  <c r="AG89" i="13"/>
  <c r="AG23" i="13"/>
  <c r="BB23" i="13"/>
  <c r="AI28" i="13"/>
  <c r="BD28" i="13"/>
  <c r="AH7" i="13"/>
  <c r="BC7" i="13"/>
  <c r="AJ59" i="13"/>
  <c r="BE59" i="13"/>
  <c r="BE18" i="13"/>
  <c r="AJ18" i="13"/>
  <c r="AJ19" i="13"/>
  <c r="BE19" i="13"/>
  <c r="AJ95" i="13"/>
  <c r="BE95" i="13"/>
  <c r="AJ87" i="13"/>
  <c r="BE87" i="13"/>
  <c r="AJ98" i="13"/>
  <c r="BE98" i="13"/>
  <c r="BE68" i="13"/>
  <c r="AJ68" i="13"/>
  <c r="BH92" i="13"/>
  <c r="AM92" i="13"/>
  <c r="AH62" i="13"/>
  <c r="BC62" i="13"/>
  <c r="BE102" i="13"/>
  <c r="AJ102" i="13"/>
  <c r="AH39" i="13"/>
  <c r="BC39" i="13"/>
  <c r="AJ101" i="13"/>
  <c r="BE101" i="13"/>
  <c r="AK55" i="13"/>
  <c r="BF55" i="13"/>
  <c r="BH90" i="13"/>
  <c r="AM90" i="13"/>
  <c r="AL37" i="13"/>
  <c r="BG37" i="13"/>
  <c r="AH41" i="13"/>
  <c r="BC41" i="13"/>
  <c r="AL5" i="13"/>
  <c r="BG5" i="13"/>
  <c r="AJ53" i="13"/>
  <c r="BE53" i="13"/>
  <c r="AH56" i="13"/>
  <c r="BC56" i="13"/>
  <c r="AG17" i="13"/>
  <c r="BB17" i="13"/>
  <c r="AI44" i="13"/>
  <c r="BD44" i="13"/>
  <c r="AK21" i="13"/>
  <c r="BF21" i="13"/>
  <c r="AJ33" i="13"/>
  <c r="BE33" i="13"/>
  <c r="BE10" i="13"/>
  <c r="AJ10" i="13"/>
  <c r="AJ40" i="13"/>
  <c r="BE40" i="13"/>
  <c r="BE61" i="13"/>
  <c r="AJ61" i="13"/>
  <c r="AH15" i="13"/>
  <c r="BC15" i="13"/>
  <c r="AK14" i="13"/>
  <c r="BF14" i="13"/>
  <c r="AH73" i="13"/>
  <c r="BC73" i="13"/>
  <c r="AH104" i="13"/>
  <c r="BC104" i="13"/>
  <c r="AH34" i="13"/>
  <c r="BC34" i="13"/>
  <c r="AK84" i="13"/>
  <c r="BF84" i="13"/>
  <c r="AK58" i="13"/>
  <c r="BF58" i="13"/>
  <c r="AK27" i="13"/>
  <c r="BF27" i="13"/>
  <c r="BC82" i="13"/>
  <c r="AH82" i="13"/>
  <c r="AK8" i="13"/>
  <c r="BF8" i="13"/>
  <c r="BF38" i="13"/>
  <c r="AK38" i="13"/>
  <c r="BE76" i="13"/>
  <c r="AJ76" i="13"/>
  <c r="AI12" i="13"/>
  <c r="BD12" i="13"/>
  <c r="AK24" i="13"/>
  <c r="BF24" i="13"/>
  <c r="AK60" i="13"/>
  <c r="BF60" i="13"/>
  <c r="AH94" i="13"/>
  <c r="BC94" i="13"/>
  <c r="BE100" i="13"/>
  <c r="AJ100" i="13"/>
  <c r="AH97" i="13"/>
  <c r="BC97" i="13"/>
  <c r="BE70" i="13"/>
  <c r="AJ70" i="13"/>
  <c r="AJ69" i="13"/>
  <c r="BE69" i="13"/>
  <c r="AI67" i="13"/>
  <c r="BD67" i="13"/>
  <c r="BE35" i="13"/>
  <c r="AJ35" i="13"/>
  <c r="AK20" i="13"/>
  <c r="BF20" i="13"/>
  <c r="AI99" i="13"/>
  <c r="BD99" i="13"/>
  <c r="AJ11" i="13"/>
  <c r="BE11" i="13"/>
  <c r="AH75" i="13"/>
  <c r="BC75" i="13"/>
  <c r="BE51" i="13"/>
  <c r="AJ51" i="13"/>
  <c r="AH71" i="13"/>
  <c r="BC71" i="13"/>
  <c r="AI36" i="13"/>
  <c r="BD36" i="13"/>
  <c r="BD47" i="13"/>
  <c r="AI47" i="13"/>
  <c r="AK6" i="13"/>
  <c r="BF6" i="13"/>
  <c r="AJ43" i="13"/>
  <c r="BE43" i="13"/>
  <c r="AJ80" i="13"/>
  <c r="BE80" i="13"/>
  <c r="AF2" i="13"/>
  <c r="AF3" i="13" s="1"/>
  <c r="AH65" i="13"/>
  <c r="BC65" i="13"/>
  <c r="BC57" i="13"/>
  <c r="AH57" i="13"/>
  <c r="BE63" i="13"/>
  <c r="AJ63" i="13"/>
  <c r="AK45" i="13"/>
  <c r="BF45" i="13"/>
  <c r="AH103" i="13"/>
  <c r="BC103" i="13"/>
  <c r="AJ83" i="13"/>
  <c r="BE83" i="13"/>
  <c r="BH29" i="13"/>
  <c r="AM29" i="13"/>
  <c r="BD88" i="13"/>
  <c r="AI88" i="13"/>
  <c r="BE26" i="13"/>
  <c r="AJ26" i="13"/>
  <c r="BH79" i="13"/>
  <c r="AM79" i="13"/>
  <c r="BB31" i="26" l="1"/>
  <c r="BB3" i="26" s="1"/>
  <c r="AG31" i="26"/>
  <c r="AF2" i="26"/>
  <c r="AF3" i="26" s="1"/>
  <c r="AZ31" i="25"/>
  <c r="AF31" i="25"/>
  <c r="AE2" i="25"/>
  <c r="AE3" i="25" s="1"/>
  <c r="BN31" i="24"/>
  <c r="BN3" i="24" s="1"/>
  <c r="AS31" i="24"/>
  <c r="AR2" i="24"/>
  <c r="AR3" i="24" s="1"/>
  <c r="BE75" i="21"/>
  <c r="AJ75" i="21"/>
  <c r="AJ16" i="21"/>
  <c r="BE16" i="21"/>
  <c r="AJ103" i="21"/>
  <c r="BE103" i="21"/>
  <c r="BE46" i="21"/>
  <c r="AJ46" i="21"/>
  <c r="BE84" i="21"/>
  <c r="AJ84" i="21"/>
  <c r="BE9" i="21"/>
  <c r="AJ9" i="21"/>
  <c r="BE48" i="21"/>
  <c r="AJ48" i="21"/>
  <c r="BE37" i="21"/>
  <c r="AJ37" i="21"/>
  <c r="BE40" i="21"/>
  <c r="AJ40" i="21"/>
  <c r="AK15" i="21"/>
  <c r="BF15" i="21"/>
  <c r="BF43" i="21"/>
  <c r="AK43" i="21"/>
  <c r="BE102" i="21"/>
  <c r="AJ102" i="21"/>
  <c r="BF23" i="21"/>
  <c r="AK23" i="21"/>
  <c r="BF100" i="21"/>
  <c r="AK100" i="21"/>
  <c r="BF55" i="21"/>
  <c r="AK55" i="21"/>
  <c r="BF66" i="21"/>
  <c r="AK66" i="21"/>
  <c r="BF56" i="21"/>
  <c r="AK56" i="21"/>
  <c r="BF19" i="21"/>
  <c r="AK19" i="21"/>
  <c r="BG78" i="21"/>
  <c r="AL78" i="21"/>
  <c r="BD3" i="21"/>
  <c r="BE97" i="21"/>
  <c r="AJ97" i="21"/>
  <c r="BE47" i="21"/>
  <c r="AJ47" i="21"/>
  <c r="BE74" i="21"/>
  <c r="AJ74" i="21"/>
  <c r="BF52" i="21"/>
  <c r="AK52" i="21"/>
  <c r="BF39" i="21"/>
  <c r="AK39" i="21"/>
  <c r="BF89" i="21"/>
  <c r="AK89" i="21"/>
  <c r="BE88" i="21"/>
  <c r="AJ88" i="21"/>
  <c r="AJ29" i="21"/>
  <c r="BE29" i="21"/>
  <c r="AK17" i="21"/>
  <c r="BF17" i="21"/>
  <c r="BG93" i="21"/>
  <c r="AL93" i="21"/>
  <c r="BG85" i="21"/>
  <c r="AL85" i="21"/>
  <c r="BG104" i="21"/>
  <c r="AL104" i="21"/>
  <c r="BE101" i="21"/>
  <c r="AJ101" i="21"/>
  <c r="BF20" i="21"/>
  <c r="AK20" i="21"/>
  <c r="BE53" i="21"/>
  <c r="AJ53" i="21"/>
  <c r="BG33" i="21"/>
  <c r="AL33" i="21"/>
  <c r="BF54" i="21"/>
  <c r="AK54" i="21"/>
  <c r="BG95" i="21"/>
  <c r="AL95" i="21"/>
  <c r="BF90" i="21"/>
  <c r="AK90" i="21"/>
  <c r="BE27" i="21"/>
  <c r="AJ27" i="21"/>
  <c r="BE35" i="21"/>
  <c r="AJ35" i="21"/>
  <c r="BE99" i="21"/>
  <c r="AJ99" i="21"/>
  <c r="BF21" i="21"/>
  <c r="AK21" i="21"/>
  <c r="BE18" i="21"/>
  <c r="AJ18" i="21"/>
  <c r="BE51" i="21"/>
  <c r="AJ51" i="21"/>
  <c r="BH94" i="21"/>
  <c r="AM94" i="21"/>
  <c r="AJ73" i="21"/>
  <c r="BE73" i="21"/>
  <c r="AK72" i="21"/>
  <c r="BF72" i="21"/>
  <c r="BF63" i="21"/>
  <c r="AK63" i="21"/>
  <c r="BF92" i="21"/>
  <c r="AK92" i="21"/>
  <c r="BE22" i="21"/>
  <c r="AJ22" i="21"/>
  <c r="BE60" i="21"/>
  <c r="AJ60" i="21"/>
  <c r="BE10" i="21"/>
  <c r="AJ10" i="21"/>
  <c r="BE83" i="21"/>
  <c r="AJ83" i="21"/>
  <c r="AK65" i="21"/>
  <c r="BF65" i="21"/>
  <c r="AK59" i="21"/>
  <c r="BF59" i="21"/>
  <c r="AJ12" i="21"/>
  <c r="BE12" i="21"/>
  <c r="BG98" i="21"/>
  <c r="AL98" i="21"/>
  <c r="BF8" i="21"/>
  <c r="AK8" i="21"/>
  <c r="BF77" i="21"/>
  <c r="AK77" i="21"/>
  <c r="BF50" i="21"/>
  <c r="AK50" i="21"/>
  <c r="BE49" i="21"/>
  <c r="AJ49" i="21"/>
  <c r="BE86" i="21"/>
  <c r="AJ86" i="21"/>
  <c r="BF91" i="21"/>
  <c r="AK91" i="21"/>
  <c r="BF81" i="21"/>
  <c r="AK81" i="21"/>
  <c r="BG79" i="21"/>
  <c r="AL79" i="21"/>
  <c r="BF57" i="21"/>
  <c r="AK57" i="21"/>
  <c r="BF58" i="21"/>
  <c r="AK58" i="21"/>
  <c r="BF44" i="21"/>
  <c r="AK44" i="21"/>
  <c r="BF34" i="21"/>
  <c r="AK34" i="21"/>
  <c r="AJ32" i="21"/>
  <c r="BE32" i="21"/>
  <c r="BF26" i="21"/>
  <c r="AK26" i="21"/>
  <c r="BE41" i="21"/>
  <c r="AJ41" i="21"/>
  <c r="BF30" i="21"/>
  <c r="AK30" i="21"/>
  <c r="BF87" i="21"/>
  <c r="AK87" i="21"/>
  <c r="BF42" i="21"/>
  <c r="AK42" i="21"/>
  <c r="BE80" i="21"/>
  <c r="AJ80" i="21"/>
  <c r="AJ38" i="21"/>
  <c r="BE38" i="21"/>
  <c r="AJ13" i="21"/>
  <c r="BE13" i="21"/>
  <c r="BF51" i="18"/>
  <c r="AK76" i="21"/>
  <c r="BF76" i="21"/>
  <c r="BE64" i="21"/>
  <c r="AJ64" i="21"/>
  <c r="AJ11" i="21"/>
  <c r="BE11" i="21"/>
  <c r="BG96" i="21"/>
  <c r="AL96" i="21"/>
  <c r="BE69" i="21"/>
  <c r="AJ69" i="21"/>
  <c r="BF82" i="21"/>
  <c r="AK82" i="21"/>
  <c r="BF62" i="21"/>
  <c r="AK62" i="21"/>
  <c r="BF67" i="21"/>
  <c r="AK67" i="21"/>
  <c r="BF31" i="21"/>
  <c r="AK31" i="21"/>
  <c r="BE6" i="21"/>
  <c r="AJ6" i="21"/>
  <c r="BE45" i="21"/>
  <c r="AJ45" i="21"/>
  <c r="BG14" i="21"/>
  <c r="AL14" i="21"/>
  <c r="AJ71" i="21"/>
  <c r="BE71" i="21"/>
  <c r="BF25" i="21"/>
  <c r="AK25" i="21"/>
  <c r="BG24" i="21"/>
  <c r="AL24" i="21"/>
  <c r="BE70" i="21"/>
  <c r="AJ70" i="21"/>
  <c r="BF7" i="21"/>
  <c r="AK7" i="21"/>
  <c r="BE68" i="21"/>
  <c r="AJ68" i="21"/>
  <c r="BF28" i="21"/>
  <c r="AK28" i="21"/>
  <c r="BE36" i="21"/>
  <c r="AJ36" i="21"/>
  <c r="AI2" i="21"/>
  <c r="AI3" i="21" s="1"/>
  <c r="BE5" i="21"/>
  <c r="AJ5" i="21"/>
  <c r="AJ61" i="21"/>
  <c r="BE61" i="21"/>
  <c r="BK24" i="18"/>
  <c r="AP24" i="18"/>
  <c r="BD88" i="18"/>
  <c r="AI88" i="18"/>
  <c r="BD37" i="18"/>
  <c r="AI37" i="18"/>
  <c r="BF102" i="18"/>
  <c r="AK102" i="18"/>
  <c r="BF95" i="18"/>
  <c r="AK95" i="18"/>
  <c r="AI49" i="18"/>
  <c r="BD49" i="18"/>
  <c r="AI12" i="18"/>
  <c r="BD12" i="18"/>
  <c r="BD104" i="18"/>
  <c r="AI104" i="18"/>
  <c r="BD68" i="18"/>
  <c r="AI68" i="18"/>
  <c r="BD6" i="18"/>
  <c r="AI6" i="18"/>
  <c r="BE10" i="18"/>
  <c r="AJ10" i="18"/>
  <c r="BF50" i="18"/>
  <c r="AK50" i="18"/>
  <c r="BE62" i="18"/>
  <c r="AJ62" i="18"/>
  <c r="AL11" i="18"/>
  <c r="BG11" i="18"/>
  <c r="BF80" i="18"/>
  <c r="AK80" i="18"/>
  <c r="BE103" i="18"/>
  <c r="AJ103" i="18"/>
  <c r="BD74" i="18"/>
  <c r="AI74" i="18"/>
  <c r="BD18" i="18"/>
  <c r="AI18" i="18"/>
  <c r="BE76" i="18"/>
  <c r="AJ76" i="18"/>
  <c r="BE48" i="18"/>
  <c r="AJ48" i="18"/>
  <c r="BF9" i="18"/>
  <c r="AK9" i="18"/>
  <c r="AL17" i="18"/>
  <c r="BG17" i="18"/>
  <c r="BE101" i="18"/>
  <c r="AJ101" i="18"/>
  <c r="BD30" i="18"/>
  <c r="AI30" i="18"/>
  <c r="BD29" i="18"/>
  <c r="AI29" i="18"/>
  <c r="AI82" i="18"/>
  <c r="BD82" i="18"/>
  <c r="AI72" i="18"/>
  <c r="BD72" i="18"/>
  <c r="BD36" i="18"/>
  <c r="AI36" i="18"/>
  <c r="BE64" i="18"/>
  <c r="AJ64" i="18"/>
  <c r="AI41" i="18"/>
  <c r="BD41" i="18"/>
  <c r="BD46" i="18"/>
  <c r="AI46" i="18"/>
  <c r="BD58" i="18"/>
  <c r="AI58" i="18"/>
  <c r="BE59" i="18"/>
  <c r="AJ59" i="18"/>
  <c r="BF54" i="18"/>
  <c r="AK54" i="18"/>
  <c r="AL25" i="18"/>
  <c r="BG25" i="18"/>
  <c r="AI33" i="18"/>
  <c r="BD33" i="18"/>
  <c r="BE61" i="18"/>
  <c r="AJ61" i="18"/>
  <c r="BD92" i="18"/>
  <c r="AI92" i="18"/>
  <c r="AI81" i="18"/>
  <c r="BD81" i="18"/>
  <c r="BE47" i="18"/>
  <c r="AJ47" i="18"/>
  <c r="BD77" i="18"/>
  <c r="AI77" i="18"/>
  <c r="BD91" i="18"/>
  <c r="AI91" i="18"/>
  <c r="BE56" i="18"/>
  <c r="AJ56" i="18"/>
  <c r="BE69" i="18"/>
  <c r="AJ69" i="18"/>
  <c r="BD31" i="18"/>
  <c r="AI31" i="18"/>
  <c r="BD100" i="18"/>
  <c r="AI100" i="18"/>
  <c r="AI52" i="18"/>
  <c r="BD52" i="18"/>
  <c r="BE45" i="18"/>
  <c r="AJ45" i="18"/>
  <c r="AI85" i="18"/>
  <c r="BD85" i="18"/>
  <c r="BD97" i="18"/>
  <c r="AI97" i="18"/>
  <c r="BD22" i="18"/>
  <c r="AI22" i="18"/>
  <c r="BG65" i="18"/>
  <c r="AL65" i="18"/>
  <c r="BF55" i="18"/>
  <c r="AK55" i="18"/>
  <c r="BG78" i="18"/>
  <c r="AL78" i="18"/>
  <c r="BD87" i="18"/>
  <c r="AI87" i="18"/>
  <c r="BE7" i="18"/>
  <c r="AJ7" i="18"/>
  <c r="BD96" i="18"/>
  <c r="AI96" i="18"/>
  <c r="BD21" i="18"/>
  <c r="AI21" i="18"/>
  <c r="BD20" i="18"/>
  <c r="AI20" i="18"/>
  <c r="BE98" i="18"/>
  <c r="AJ98" i="18"/>
  <c r="BE32" i="18"/>
  <c r="AJ32" i="18"/>
  <c r="AK32" i="18" s="1"/>
  <c r="BE27" i="18"/>
  <c r="AJ27" i="18"/>
  <c r="BE40" i="18"/>
  <c r="AJ40" i="18"/>
  <c r="BE60" i="18"/>
  <c r="AJ60" i="18"/>
  <c r="BD94" i="18"/>
  <c r="AI94" i="18"/>
  <c r="BD15" i="18"/>
  <c r="AI15" i="18"/>
  <c r="BE66" i="18"/>
  <c r="AJ66" i="18"/>
  <c r="BE70" i="18"/>
  <c r="AJ70" i="18"/>
  <c r="AK70" i="18" s="1"/>
  <c r="BE90" i="18"/>
  <c r="AJ90" i="18"/>
  <c r="AI14" i="18"/>
  <c r="BD14" i="18"/>
  <c r="AI83" i="18"/>
  <c r="BD83" i="18"/>
  <c r="BE43" i="18"/>
  <c r="AJ43" i="18"/>
  <c r="BE35" i="18"/>
  <c r="AJ35" i="18"/>
  <c r="BC5" i="18"/>
  <c r="BC3" i="18" s="1"/>
  <c r="AG2" i="18"/>
  <c r="AG3" i="18" s="1"/>
  <c r="AH5" i="18"/>
  <c r="BE73" i="18"/>
  <c r="AJ73" i="18"/>
  <c r="BD23" i="18"/>
  <c r="AI23" i="18"/>
  <c r="BD44" i="18"/>
  <c r="AI44" i="18"/>
  <c r="BE8" i="18"/>
  <c r="AJ8" i="18"/>
  <c r="BE13" i="18"/>
  <c r="AJ13" i="18"/>
  <c r="BD99" i="18"/>
  <c r="AI99" i="18"/>
  <c r="AI57" i="18"/>
  <c r="BD57" i="18"/>
  <c r="BE63" i="18"/>
  <c r="AJ63" i="18"/>
  <c r="BF75" i="18"/>
  <c r="AK75" i="18"/>
  <c r="AL19" i="18"/>
  <c r="BG19" i="18"/>
  <c r="AI38" i="18"/>
  <c r="BD38" i="18"/>
  <c r="BD89" i="18"/>
  <c r="AI89" i="18"/>
  <c r="BD42" i="18"/>
  <c r="AI42" i="18"/>
  <c r="BE71" i="18"/>
  <c r="AJ71" i="18"/>
  <c r="BE84" i="18"/>
  <c r="AJ84" i="18"/>
  <c r="AI79" i="18"/>
  <c r="BD79" i="18"/>
  <c r="BD16" i="18"/>
  <c r="AI16" i="18"/>
  <c r="AI28" i="18"/>
  <c r="BD28" i="18"/>
  <c r="AI86" i="18"/>
  <c r="BD86" i="18"/>
  <c r="BF34" i="18"/>
  <c r="AK34" i="18"/>
  <c r="BD67" i="18"/>
  <c r="AI67" i="18"/>
  <c r="BD39" i="18"/>
  <c r="AI39" i="18"/>
  <c r="BE26" i="18"/>
  <c r="AJ26" i="18"/>
  <c r="AI53" i="18"/>
  <c r="BD53" i="18"/>
  <c r="AL51" i="18"/>
  <c r="BG51" i="18"/>
  <c r="BD93" i="18"/>
  <c r="AI93" i="18"/>
  <c r="BO14" i="17"/>
  <c r="BY14" i="17"/>
  <c r="BY59" i="17"/>
  <c r="BO59" i="17"/>
  <c r="BY10" i="17"/>
  <c r="BO10" i="17"/>
  <c r="BO47" i="17"/>
  <c r="BY47" i="17"/>
  <c r="BY6" i="17"/>
  <c r="BO6" i="17"/>
  <c r="BY27" i="17"/>
  <c r="BO27" i="17"/>
  <c r="BO34" i="17"/>
  <c r="BY34" i="17"/>
  <c r="BO57" i="17"/>
  <c r="BY57" i="17"/>
  <c r="BO87" i="17"/>
  <c r="BY87" i="17"/>
  <c r="BO61" i="17"/>
  <c r="BY61" i="17"/>
  <c r="BN79" i="17"/>
  <c r="AS79" i="17"/>
  <c r="BO45" i="17"/>
  <c r="BY45" i="17"/>
  <c r="BY38" i="17"/>
  <c r="BO38" i="17"/>
  <c r="BY93" i="17"/>
  <c r="BO93" i="17"/>
  <c r="BN5" i="17"/>
  <c r="AS5" i="17"/>
  <c r="BY101" i="17"/>
  <c r="BO101" i="17"/>
  <c r="BO84" i="17"/>
  <c r="BY84" i="17"/>
  <c r="BY16" i="17"/>
  <c r="BO16" i="17"/>
  <c r="BY15" i="17"/>
  <c r="BO15" i="17"/>
  <c r="BO50" i="17"/>
  <c r="BY50" i="17"/>
  <c r="BO99" i="17"/>
  <c r="BY99" i="17"/>
  <c r="BY23" i="17"/>
  <c r="BO23" i="17"/>
  <c r="BO81" i="17"/>
  <c r="BY81" i="17"/>
  <c r="BO8" i="17"/>
  <c r="BY8" i="17"/>
  <c r="BY63" i="17"/>
  <c r="BO63" i="17"/>
  <c r="BY39" i="17"/>
  <c r="BO39" i="17"/>
  <c r="BY28" i="17"/>
  <c r="BO28" i="17"/>
  <c r="BO71" i="17"/>
  <c r="BY71" i="17"/>
  <c r="BY98" i="17"/>
  <c r="BO98" i="17"/>
  <c r="BO43" i="17"/>
  <c r="BY43" i="17"/>
  <c r="BY54" i="17"/>
  <c r="BO54" i="17"/>
  <c r="BO41" i="17"/>
  <c r="BY41" i="17"/>
  <c r="BO91" i="17"/>
  <c r="BY91" i="17"/>
  <c r="BO83" i="17"/>
  <c r="BY83" i="17"/>
  <c r="BY62" i="17"/>
  <c r="BO62" i="17"/>
  <c r="BO65" i="17"/>
  <c r="BY65" i="17"/>
  <c r="BY18" i="17"/>
  <c r="BO18" i="17"/>
  <c r="BN67" i="17"/>
  <c r="AS67" i="17"/>
  <c r="BO96" i="17"/>
  <c r="BY96" i="17"/>
  <c r="BN36" i="17"/>
  <c r="AS36" i="17"/>
  <c r="BO48" i="17"/>
  <c r="BY48" i="17"/>
  <c r="BO92" i="17"/>
  <c r="BY92" i="17"/>
  <c r="BO31" i="17"/>
  <c r="BY31" i="17"/>
  <c r="BO25" i="17"/>
  <c r="BY25" i="17"/>
  <c r="BY66" i="17"/>
  <c r="BO66" i="17"/>
  <c r="BO97" i="17"/>
  <c r="BY97" i="17"/>
  <c r="BO69" i="17"/>
  <c r="BY69" i="17"/>
  <c r="BY103" i="17"/>
  <c r="BO103" i="17"/>
  <c r="BO74" i="17"/>
  <c r="BY74" i="17"/>
  <c r="BO75" i="17"/>
  <c r="BY75" i="17"/>
  <c r="BY19" i="17"/>
  <c r="BO19" i="17"/>
  <c r="BN56" i="17"/>
  <c r="AS56" i="17"/>
  <c r="BO72" i="17"/>
  <c r="BY72" i="17"/>
  <c r="BM80" i="17"/>
  <c r="BM3" i="17" s="1"/>
  <c r="AR80" i="17"/>
  <c r="BO53" i="17"/>
  <c r="BY53" i="17"/>
  <c r="BY20" i="17"/>
  <c r="BO20" i="17"/>
  <c r="BY77" i="17"/>
  <c r="BO77" i="17"/>
  <c r="BY86" i="17"/>
  <c r="BO86" i="17"/>
  <c r="BY52" i="17"/>
  <c r="BO52" i="17"/>
  <c r="BO78" i="17"/>
  <c r="BY78" i="17"/>
  <c r="BO82" i="17"/>
  <c r="BY82" i="17"/>
  <c r="BY40" i="17"/>
  <c r="BO40" i="17"/>
  <c r="BY104" i="17"/>
  <c r="BO104" i="17"/>
  <c r="BO21" i="17"/>
  <c r="BY21" i="17"/>
  <c r="BY73" i="17"/>
  <c r="BO73" i="17"/>
  <c r="BO51" i="17"/>
  <c r="BY51" i="17"/>
  <c r="BY32" i="17"/>
  <c r="BO32" i="17"/>
  <c r="AG44" i="15"/>
  <c r="BA44" i="15"/>
  <c r="BA3" i="15" s="1"/>
  <c r="AH44" i="14"/>
  <c r="AH2" i="14" s="1"/>
  <c r="AH3" i="14" s="1"/>
  <c r="BC44" i="14"/>
  <c r="BC3" i="14" s="1"/>
  <c r="BD36" i="16"/>
  <c r="AI36" i="16"/>
  <c r="BD28" i="16"/>
  <c r="AI28" i="16"/>
  <c r="BA3" i="16"/>
  <c r="BD104" i="16"/>
  <c r="AI104" i="16"/>
  <c r="BD89" i="16"/>
  <c r="AI89" i="16"/>
  <c r="BC91" i="16"/>
  <c r="AH91" i="16"/>
  <c r="BC66" i="16"/>
  <c r="AH66" i="16"/>
  <c r="BD24" i="16"/>
  <c r="AI24" i="16"/>
  <c r="BF74" i="16"/>
  <c r="AK74" i="16"/>
  <c r="BB64" i="16"/>
  <c r="AG64" i="16"/>
  <c r="AI41" i="16"/>
  <c r="BD41" i="16"/>
  <c r="AF2" i="16"/>
  <c r="AF3" i="16" s="1"/>
  <c r="BD79" i="16"/>
  <c r="AI79" i="16"/>
  <c r="BC99" i="16"/>
  <c r="AH99" i="16"/>
  <c r="BC83" i="16"/>
  <c r="AH83" i="16"/>
  <c r="AI26" i="16"/>
  <c r="BD26" i="16"/>
  <c r="AI6" i="16"/>
  <c r="BD6" i="16"/>
  <c r="AI37" i="16"/>
  <c r="BD37" i="16"/>
  <c r="AI53" i="16"/>
  <c r="BD53" i="16"/>
  <c r="BC12" i="16"/>
  <c r="AH12" i="16"/>
  <c r="AK39" i="16"/>
  <c r="BF39" i="16"/>
  <c r="BE29" i="16"/>
  <c r="AJ29" i="16"/>
  <c r="BD90" i="16"/>
  <c r="AI90" i="16"/>
  <c r="AH103" i="16"/>
  <c r="BC103" i="16"/>
  <c r="BC77" i="16"/>
  <c r="AH77" i="16"/>
  <c r="AH44" i="16"/>
  <c r="BC44" i="16"/>
  <c r="AI101" i="16"/>
  <c r="BD101" i="16"/>
  <c r="BD67" i="16"/>
  <c r="AI67" i="16"/>
  <c r="BE78" i="16"/>
  <c r="AJ78" i="16"/>
  <c r="BC87" i="16"/>
  <c r="AH87" i="16"/>
  <c r="BC30" i="16"/>
  <c r="AH30" i="16"/>
  <c r="BD68" i="16"/>
  <c r="AI68" i="16"/>
  <c r="BE52" i="16"/>
  <c r="AJ52" i="16"/>
  <c r="BC80" i="16"/>
  <c r="AH80" i="16"/>
  <c r="BD45" i="16"/>
  <c r="AI45" i="16"/>
  <c r="BE82" i="16"/>
  <c r="AJ82" i="16"/>
  <c r="BC49" i="16"/>
  <c r="AH49" i="16"/>
  <c r="BD96" i="16"/>
  <c r="AI96" i="16"/>
  <c r="BC58" i="16"/>
  <c r="AH58" i="16"/>
  <c r="BC7" i="16"/>
  <c r="AH7" i="16"/>
  <c r="BB57" i="16"/>
  <c r="AG57" i="16"/>
  <c r="BD61" i="16"/>
  <c r="AI61" i="16"/>
  <c r="AJ48" i="16"/>
  <c r="BE48" i="16"/>
  <c r="AI40" i="16"/>
  <c r="BD40" i="16"/>
  <c r="BC23" i="16"/>
  <c r="AH23" i="16"/>
  <c r="BD75" i="16"/>
  <c r="AI75" i="16"/>
  <c r="BE27" i="16"/>
  <c r="AJ27" i="16"/>
  <c r="BE33" i="16"/>
  <c r="AJ33" i="16"/>
  <c r="BC84" i="16"/>
  <c r="AH84" i="16"/>
  <c r="BC25" i="16"/>
  <c r="AH25" i="16"/>
  <c r="AH56" i="16"/>
  <c r="BC56" i="16"/>
  <c r="AG50" i="16"/>
  <c r="BB50" i="16"/>
  <c r="BC98" i="16"/>
  <c r="AH98" i="16"/>
  <c r="BC93" i="16"/>
  <c r="AH93" i="16"/>
  <c r="BD19" i="16"/>
  <c r="AI19" i="16"/>
  <c r="BD55" i="16"/>
  <c r="AI55" i="16"/>
  <c r="BE60" i="16"/>
  <c r="AJ60" i="16"/>
  <c r="BC43" i="16"/>
  <c r="AH43" i="16"/>
  <c r="BD94" i="16"/>
  <c r="AI94" i="16"/>
  <c r="BC86" i="16"/>
  <c r="AH86" i="16"/>
  <c r="BC95" i="16"/>
  <c r="AH95" i="16"/>
  <c r="BD81" i="16"/>
  <c r="AI81" i="16"/>
  <c r="BC59" i="16"/>
  <c r="AH59" i="16"/>
  <c r="BD42" i="16"/>
  <c r="AI42" i="16"/>
  <c r="AH71" i="16"/>
  <c r="BC71" i="16"/>
  <c r="AI16" i="16"/>
  <c r="BD16" i="16"/>
  <c r="AH63" i="16"/>
  <c r="BC63" i="16"/>
  <c r="BC38" i="16"/>
  <c r="AH38" i="16"/>
  <c r="AH13" i="16"/>
  <c r="BC13" i="16"/>
  <c r="AI32" i="16"/>
  <c r="BD32" i="16"/>
  <c r="AI22" i="16"/>
  <c r="BD22" i="16"/>
  <c r="BD88" i="16"/>
  <c r="AI88" i="16"/>
  <c r="BD97" i="16"/>
  <c r="AI97" i="16"/>
  <c r="AH21" i="16"/>
  <c r="BC21" i="16"/>
  <c r="BD62" i="16"/>
  <c r="AI62" i="16"/>
  <c r="AJ34" i="16"/>
  <c r="BE34" i="16"/>
  <c r="BC72" i="16"/>
  <c r="AH72" i="16"/>
  <c r="BC76" i="16"/>
  <c r="AH76" i="16"/>
  <c r="BD46" i="16"/>
  <c r="AI46" i="16"/>
  <c r="BD18" i="16"/>
  <c r="AI18" i="16"/>
  <c r="BD102" i="16"/>
  <c r="AI102" i="16"/>
  <c r="BC31" i="16"/>
  <c r="AH31" i="16"/>
  <c r="BC100" i="16"/>
  <c r="AH100" i="16"/>
  <c r="BE85" i="16"/>
  <c r="AJ85" i="16"/>
  <c r="AH15" i="16"/>
  <c r="BC15" i="16"/>
  <c r="BD11" i="16"/>
  <c r="AI11" i="16"/>
  <c r="BD92" i="16"/>
  <c r="AI92" i="16"/>
  <c r="BD10" i="16"/>
  <c r="AI10" i="16"/>
  <c r="AI47" i="16"/>
  <c r="BD47" i="16"/>
  <c r="AH17" i="16"/>
  <c r="BC17" i="16"/>
  <c r="AH51" i="16"/>
  <c r="BC51" i="16"/>
  <c r="BB73" i="16"/>
  <c r="AG73" i="16"/>
  <c r="AI70" i="16"/>
  <c r="BD70" i="16"/>
  <c r="AH54" i="16"/>
  <c r="BC54" i="16"/>
  <c r="AJ9" i="16"/>
  <c r="BE9" i="16"/>
  <c r="BC65" i="16"/>
  <c r="AH65" i="16"/>
  <c r="BC69" i="16"/>
  <c r="AH69" i="16"/>
  <c r="BC5" i="16"/>
  <c r="AH5" i="16"/>
  <c r="AI20" i="16"/>
  <c r="BD20" i="16"/>
  <c r="AJ8" i="16"/>
  <c r="BE8" i="16"/>
  <c r="AI14" i="16"/>
  <c r="BD14" i="16"/>
  <c r="AH35" i="16"/>
  <c r="BC35" i="16"/>
  <c r="AF2" i="15"/>
  <c r="AF3" i="15" s="1"/>
  <c r="BF19" i="14"/>
  <c r="AK19" i="14"/>
  <c r="BE103" i="14"/>
  <c r="AJ103" i="14"/>
  <c r="BF50" i="14"/>
  <c r="AK50" i="14"/>
  <c r="BE88" i="14"/>
  <c r="AJ88" i="14"/>
  <c r="BE82" i="14"/>
  <c r="AJ82" i="14"/>
  <c r="BF87" i="14"/>
  <c r="AK87" i="14"/>
  <c r="BF95" i="14"/>
  <c r="AK95" i="14"/>
  <c r="BE32" i="14"/>
  <c r="AJ32" i="14"/>
  <c r="AJ42" i="14"/>
  <c r="BE42" i="14"/>
  <c r="AJ35" i="14"/>
  <c r="BE35" i="14"/>
  <c r="BE59" i="14"/>
  <c r="AJ59" i="14"/>
  <c r="AJ11" i="14"/>
  <c r="BE11" i="14"/>
  <c r="BE84" i="14"/>
  <c r="AJ84" i="14"/>
  <c r="BE28" i="14"/>
  <c r="AJ28" i="14"/>
  <c r="BF75" i="14"/>
  <c r="AK75" i="14"/>
  <c r="BE13" i="14"/>
  <c r="AJ13" i="14"/>
  <c r="AJ83" i="14"/>
  <c r="BE83" i="14"/>
  <c r="BF102" i="14"/>
  <c r="AK102" i="14"/>
  <c r="AM61" i="14"/>
  <c r="BH61" i="14"/>
  <c r="AL57" i="14"/>
  <c r="BG57" i="14"/>
  <c r="BE81" i="14"/>
  <c r="AJ81" i="14"/>
  <c r="BF46" i="14"/>
  <c r="AK46" i="14"/>
  <c r="BF31" i="14"/>
  <c r="AK31" i="14"/>
  <c r="BF56" i="14"/>
  <c r="AK56" i="14"/>
  <c r="AK89" i="14"/>
  <c r="BF89" i="14"/>
  <c r="AL58" i="14"/>
  <c r="BG58" i="14"/>
  <c r="BF96" i="14"/>
  <c r="AK96" i="14"/>
  <c r="BG25" i="14"/>
  <c r="AL25" i="14"/>
  <c r="BE40" i="14"/>
  <c r="AJ40" i="14"/>
  <c r="BE37" i="14"/>
  <c r="AJ37" i="14"/>
  <c r="BF76" i="14"/>
  <c r="AK76" i="14"/>
  <c r="AJ36" i="14"/>
  <c r="BE36" i="14"/>
  <c r="AK43" i="14"/>
  <c r="BF43" i="14"/>
  <c r="BE51" i="14"/>
  <c r="AJ51" i="14"/>
  <c r="BE86" i="14"/>
  <c r="AJ86" i="14"/>
  <c r="BF30" i="14"/>
  <c r="AK30" i="14"/>
  <c r="AJ71" i="14"/>
  <c r="BE71" i="14"/>
  <c r="BF63" i="14"/>
  <c r="AK63" i="14"/>
  <c r="BE17" i="14"/>
  <c r="AJ17" i="14"/>
  <c r="BE70" i="14"/>
  <c r="AJ70" i="14"/>
  <c r="AL38" i="14"/>
  <c r="BG38" i="14"/>
  <c r="AJ79" i="14"/>
  <c r="BE79" i="14"/>
  <c r="AJ14" i="14"/>
  <c r="BE14" i="14"/>
  <c r="BE100" i="14"/>
  <c r="AJ100" i="14"/>
  <c r="AJ47" i="14"/>
  <c r="BE47" i="14"/>
  <c r="BF41" i="14"/>
  <c r="AK41" i="14"/>
  <c r="BF23" i="14"/>
  <c r="AK23" i="14"/>
  <c r="BE53" i="14"/>
  <c r="AJ53" i="14"/>
  <c r="AK65" i="14"/>
  <c r="BF65" i="14"/>
  <c r="BF15" i="14"/>
  <c r="AK15" i="14"/>
  <c r="BF6" i="14"/>
  <c r="AK6" i="14"/>
  <c r="BG74" i="14"/>
  <c r="AL74" i="14"/>
  <c r="BG52" i="14"/>
  <c r="AL52" i="14"/>
  <c r="BE18" i="14"/>
  <c r="AJ18" i="14"/>
  <c r="BE49" i="14"/>
  <c r="AJ49" i="14"/>
  <c r="BE91" i="14"/>
  <c r="AJ91" i="14"/>
  <c r="AJ62" i="14"/>
  <c r="BE62" i="14"/>
  <c r="BF72" i="14"/>
  <c r="AK72" i="14"/>
  <c r="BF34" i="14"/>
  <c r="AK34" i="14"/>
  <c r="AM101" i="14"/>
  <c r="BH101" i="14"/>
  <c r="AI5" i="14"/>
  <c r="BD5" i="14"/>
  <c r="AL45" i="14"/>
  <c r="BG45" i="14"/>
  <c r="AJ12" i="14"/>
  <c r="BE12" i="14"/>
  <c r="BF21" i="14"/>
  <c r="AK21" i="14"/>
  <c r="AJ80" i="14"/>
  <c r="BE80" i="14"/>
  <c r="AJ77" i="14"/>
  <c r="BE77" i="14"/>
  <c r="AK78" i="14"/>
  <c r="BF78" i="14"/>
  <c r="BF94" i="14"/>
  <c r="AK94" i="14"/>
  <c r="AL98" i="14"/>
  <c r="BG98" i="14"/>
  <c r="BF97" i="14"/>
  <c r="AK97" i="14"/>
  <c r="BF68" i="14"/>
  <c r="AK68" i="14"/>
  <c r="BE39" i="14"/>
  <c r="AJ39" i="14"/>
  <c r="AJ92" i="14"/>
  <c r="BE92" i="14"/>
  <c r="BF66" i="14"/>
  <c r="AK66" i="14"/>
  <c r="BF9" i="14"/>
  <c r="AK9" i="14"/>
  <c r="AL93" i="14"/>
  <c r="BG93" i="14"/>
  <c r="AM22" i="14"/>
  <c r="BH22" i="14"/>
  <c r="AJ104" i="14"/>
  <c r="BE104" i="14"/>
  <c r="AL29" i="14"/>
  <c r="BG29" i="14"/>
  <c r="BF27" i="14"/>
  <c r="AK27" i="14"/>
  <c r="AM73" i="14"/>
  <c r="BH73" i="14"/>
  <c r="BE69" i="14"/>
  <c r="AJ69" i="14"/>
  <c r="AK90" i="14"/>
  <c r="BF90" i="14"/>
  <c r="BE10" i="14"/>
  <c r="AJ10" i="14"/>
  <c r="BF7" i="14"/>
  <c r="AK7" i="14"/>
  <c r="BE16" i="14"/>
  <c r="AJ16" i="14"/>
  <c r="BF64" i="14"/>
  <c r="AK64" i="14"/>
  <c r="BE26" i="14"/>
  <c r="AJ26" i="14"/>
  <c r="BE55" i="14"/>
  <c r="AJ55" i="14"/>
  <c r="BE99" i="14"/>
  <c r="AJ99" i="14"/>
  <c r="BE60" i="14"/>
  <c r="AJ60" i="14"/>
  <c r="BF85" i="14"/>
  <c r="AK85" i="14"/>
  <c r="BF8" i="14"/>
  <c r="AK8" i="14"/>
  <c r="AK33" i="14"/>
  <c r="BF33" i="14"/>
  <c r="BE24" i="14"/>
  <c r="AJ24" i="14"/>
  <c r="AJ54" i="14"/>
  <c r="BE54" i="14"/>
  <c r="BE67" i="14"/>
  <c r="AJ67" i="14"/>
  <c r="BE48" i="14"/>
  <c r="AJ48" i="14"/>
  <c r="AK20" i="14"/>
  <c r="BF20" i="14"/>
  <c r="BB3" i="13"/>
  <c r="BD42" i="13"/>
  <c r="AI42" i="13"/>
  <c r="AI81" i="13"/>
  <c r="BD81" i="13"/>
  <c r="AI74" i="13"/>
  <c r="BD74" i="13"/>
  <c r="AI9" i="13"/>
  <c r="BD9" i="13"/>
  <c r="AH13" i="13"/>
  <c r="BC13" i="13"/>
  <c r="AI93" i="13"/>
  <c r="BD93" i="13"/>
  <c r="AJ52" i="13"/>
  <c r="BE52" i="13"/>
  <c r="AI46" i="13"/>
  <c r="BD46" i="13"/>
  <c r="AH22" i="13"/>
  <c r="BC22" i="13"/>
  <c r="AK91" i="13"/>
  <c r="BF91" i="13"/>
  <c r="AH25" i="13"/>
  <c r="BC25" i="13"/>
  <c r="AH72" i="13"/>
  <c r="BC72" i="13"/>
  <c r="AI49" i="13"/>
  <c r="BD49" i="13"/>
  <c r="BD96" i="13"/>
  <c r="AI96" i="13"/>
  <c r="BD77" i="13"/>
  <c r="AI77" i="13"/>
  <c r="AH54" i="13"/>
  <c r="BC54" i="13"/>
  <c r="AI66" i="13"/>
  <c r="BD66" i="13"/>
  <c r="AH85" i="13"/>
  <c r="BC85" i="13"/>
  <c r="BD30" i="13"/>
  <c r="AI30" i="13"/>
  <c r="AH78" i="13"/>
  <c r="BC78" i="13"/>
  <c r="AJ47" i="13"/>
  <c r="BE47" i="13"/>
  <c r="BG24" i="13"/>
  <c r="AL24" i="13"/>
  <c r="AI50" i="13"/>
  <c r="BD50" i="13"/>
  <c r="BH16" i="13"/>
  <c r="AM16" i="13"/>
  <c r="BD57" i="13"/>
  <c r="AI57" i="13"/>
  <c r="AK43" i="13"/>
  <c r="BF43" i="13"/>
  <c r="BF11" i="13"/>
  <c r="AK11" i="13"/>
  <c r="AJ67" i="13"/>
  <c r="BE67" i="13"/>
  <c r="BG38" i="13"/>
  <c r="AL38" i="13"/>
  <c r="AH17" i="13"/>
  <c r="BC17" i="13"/>
  <c r="AN79" i="13"/>
  <c r="BI79" i="13"/>
  <c r="AK83" i="13"/>
  <c r="BF83" i="13"/>
  <c r="AK35" i="13"/>
  <c r="BF35" i="13"/>
  <c r="AI94" i="13"/>
  <c r="BD94" i="13"/>
  <c r="AL27" i="13"/>
  <c r="BG27" i="13"/>
  <c r="AI104" i="13"/>
  <c r="BD104" i="13"/>
  <c r="AK61" i="13"/>
  <c r="BF61" i="13"/>
  <c r="AK10" i="13"/>
  <c r="BF10" i="13"/>
  <c r="BG55" i="13"/>
  <c r="AL55" i="13"/>
  <c r="AK98" i="13"/>
  <c r="BF98" i="13"/>
  <c r="AK19" i="13"/>
  <c r="BF19" i="13"/>
  <c r="AK59" i="13"/>
  <c r="BF59" i="13"/>
  <c r="BG86" i="13"/>
  <c r="AL86" i="13"/>
  <c r="AI31" i="13"/>
  <c r="BD31" i="13"/>
  <c r="AJ88" i="13"/>
  <c r="BE88" i="13"/>
  <c r="BD71" i="13"/>
  <c r="AI71" i="13"/>
  <c r="AJ99" i="13"/>
  <c r="BE99" i="13"/>
  <c r="AK69" i="13"/>
  <c r="BF69" i="13"/>
  <c r="AK100" i="13"/>
  <c r="BF100" i="13"/>
  <c r="BG14" i="13"/>
  <c r="AL14" i="13"/>
  <c r="AL21" i="13"/>
  <c r="BG21" i="13"/>
  <c r="BI90" i="13"/>
  <c r="AN90" i="13"/>
  <c r="BF102" i="13"/>
  <c r="AK102" i="13"/>
  <c r="AG2" i="13"/>
  <c r="AG3" i="13" s="1"/>
  <c r="BC23" i="13"/>
  <c r="AH23" i="13"/>
  <c r="AK64" i="13"/>
  <c r="BF64" i="13"/>
  <c r="BF32" i="13"/>
  <c r="AK32" i="13"/>
  <c r="BF26" i="13"/>
  <c r="AK26" i="13"/>
  <c r="AI65" i="13"/>
  <c r="BD65" i="13"/>
  <c r="AK51" i="13"/>
  <c r="BF51" i="13"/>
  <c r="BG60" i="13"/>
  <c r="AL60" i="13"/>
  <c r="BG58" i="13"/>
  <c r="AL58" i="13"/>
  <c r="AM5" i="13"/>
  <c r="BH5" i="13"/>
  <c r="AI41" i="13"/>
  <c r="BD41" i="13"/>
  <c r="AK101" i="13"/>
  <c r="BF101" i="13"/>
  <c r="AK87" i="13"/>
  <c r="BF87" i="13"/>
  <c r="AI34" i="13"/>
  <c r="BD34" i="13"/>
  <c r="BE36" i="13"/>
  <c r="AJ36" i="13"/>
  <c r="AK70" i="13"/>
  <c r="BF70" i="13"/>
  <c r="BD15" i="13"/>
  <c r="AI15" i="13"/>
  <c r="BD56" i="13"/>
  <c r="AI56" i="13"/>
  <c r="AI7" i="13"/>
  <c r="BD7" i="13"/>
  <c r="BD48" i="13"/>
  <c r="AI48" i="13"/>
  <c r="AL45" i="13"/>
  <c r="BG45" i="13"/>
  <c r="AI97" i="13"/>
  <c r="BD97" i="13"/>
  <c r="BD103" i="13"/>
  <c r="AI103" i="13"/>
  <c r="AJ12" i="13"/>
  <c r="BE12" i="13"/>
  <c r="BG8" i="13"/>
  <c r="AL8" i="13"/>
  <c r="BG84" i="13"/>
  <c r="AL84" i="13"/>
  <c r="BH37" i="13"/>
  <c r="AM37" i="13"/>
  <c r="AI39" i="13"/>
  <c r="BD39" i="13"/>
  <c r="AI62" i="13"/>
  <c r="BD62" i="13"/>
  <c r="AK68" i="13"/>
  <c r="BF68" i="13"/>
  <c r="AK95" i="13"/>
  <c r="BF95" i="13"/>
  <c r="AH89" i="13"/>
  <c r="BC89" i="13"/>
  <c r="BI29" i="13"/>
  <c r="AN29" i="13"/>
  <c r="AK63" i="13"/>
  <c r="BF63" i="13"/>
  <c r="AK80" i="13"/>
  <c r="BF80" i="13"/>
  <c r="AL6" i="13"/>
  <c r="BG6" i="13"/>
  <c r="AI75" i="13"/>
  <c r="BD75" i="13"/>
  <c r="BG20" i="13"/>
  <c r="AL20" i="13"/>
  <c r="AK76" i="13"/>
  <c r="BF76" i="13"/>
  <c r="AI82" i="13"/>
  <c r="BD82" i="13"/>
  <c r="AI73" i="13"/>
  <c r="BD73" i="13"/>
  <c r="AK40" i="13"/>
  <c r="BF40" i="13"/>
  <c r="AK33" i="13"/>
  <c r="BF33" i="13"/>
  <c r="BE44" i="13"/>
  <c r="AJ44" i="13"/>
  <c r="AK53" i="13"/>
  <c r="BF53" i="13"/>
  <c r="BI92" i="13"/>
  <c r="AN92" i="13"/>
  <c r="BF18" i="13"/>
  <c r="AK18" i="13"/>
  <c r="BE28" i="13"/>
  <c r="AJ28" i="13"/>
  <c r="AG2" i="26" l="1"/>
  <c r="AG3" i="26" s="1"/>
  <c r="BC31" i="26"/>
  <c r="BC3" i="26" s="1"/>
  <c r="AH31" i="26"/>
  <c r="BY31" i="24"/>
  <c r="BO31" i="24"/>
  <c r="BO3" i="24" s="1"/>
  <c r="AV1" i="24" s="1"/>
  <c r="AS2" i="24"/>
  <c r="AS3" i="24" s="1"/>
  <c r="AF2" i="25"/>
  <c r="AF3" i="25" s="1"/>
  <c r="BA31" i="25"/>
  <c r="AG31" i="25"/>
  <c r="BF75" i="21"/>
  <c r="AK75" i="21"/>
  <c r="BF16" i="21"/>
  <c r="AK16" i="21"/>
  <c r="AK103" i="21"/>
  <c r="BF103" i="21"/>
  <c r="BF48" i="21"/>
  <c r="AK48" i="21"/>
  <c r="BF9" i="21"/>
  <c r="AK9" i="21"/>
  <c r="BF84" i="21"/>
  <c r="AK84" i="21"/>
  <c r="BF37" i="21"/>
  <c r="AK37" i="21"/>
  <c r="BF46" i="21"/>
  <c r="AK46" i="21"/>
  <c r="BE3" i="21"/>
  <c r="BF68" i="21"/>
  <c r="AK68" i="21"/>
  <c r="BG31" i="21"/>
  <c r="AL31" i="21"/>
  <c r="BF69" i="21"/>
  <c r="AK69" i="21"/>
  <c r="AK12" i="21"/>
  <c r="BF12" i="21"/>
  <c r="BH78" i="21"/>
  <c r="AM78" i="21"/>
  <c r="BG66" i="21"/>
  <c r="AL66" i="21"/>
  <c r="BF102" i="21"/>
  <c r="AK102" i="21"/>
  <c r="BF71" i="21"/>
  <c r="AK71" i="21"/>
  <c r="AL76" i="21"/>
  <c r="BG76" i="21"/>
  <c r="BG42" i="21"/>
  <c r="AL42" i="21"/>
  <c r="BG26" i="21"/>
  <c r="AL26" i="21"/>
  <c r="BG58" i="21"/>
  <c r="AL58" i="21"/>
  <c r="BG91" i="21"/>
  <c r="AL91" i="21"/>
  <c r="BG77" i="21"/>
  <c r="AL77" i="21"/>
  <c r="BF60" i="21"/>
  <c r="AK60" i="21"/>
  <c r="BF18" i="21"/>
  <c r="AK18" i="21"/>
  <c r="BG54" i="21"/>
  <c r="AL54" i="21"/>
  <c r="BH93" i="21"/>
  <c r="AM93" i="21"/>
  <c r="BG89" i="21"/>
  <c r="AL89" i="21"/>
  <c r="BF74" i="21"/>
  <c r="AK74" i="21"/>
  <c r="BF36" i="21"/>
  <c r="AK36" i="21"/>
  <c r="BF70" i="21"/>
  <c r="AK70" i="21"/>
  <c r="BH14" i="21"/>
  <c r="AM14" i="21"/>
  <c r="BG67" i="21"/>
  <c r="AL67" i="21"/>
  <c r="BH96" i="21"/>
  <c r="AM96" i="21"/>
  <c r="AL59" i="21"/>
  <c r="BG59" i="21"/>
  <c r="AL72" i="21"/>
  <c r="BG72" i="21"/>
  <c r="BG19" i="21"/>
  <c r="AL19" i="21"/>
  <c r="BG55" i="21"/>
  <c r="AL55" i="21"/>
  <c r="BG43" i="21"/>
  <c r="AL43" i="21"/>
  <c r="BG87" i="21"/>
  <c r="AL87" i="21"/>
  <c r="BG57" i="21"/>
  <c r="AL57" i="21"/>
  <c r="BF86" i="21"/>
  <c r="AK86" i="21"/>
  <c r="BG8" i="21"/>
  <c r="AL8" i="21"/>
  <c r="BF22" i="21"/>
  <c r="AK22" i="21"/>
  <c r="BG21" i="21"/>
  <c r="AL21" i="21"/>
  <c r="BF27" i="21"/>
  <c r="AK27" i="21"/>
  <c r="BH33" i="21"/>
  <c r="AM33" i="21"/>
  <c r="BF101" i="21"/>
  <c r="AK101" i="21"/>
  <c r="BG39" i="21"/>
  <c r="AL39" i="21"/>
  <c r="BF47" i="21"/>
  <c r="AK47" i="21"/>
  <c r="BG28" i="21"/>
  <c r="AL28" i="21"/>
  <c r="BH24" i="21"/>
  <c r="AM24" i="21"/>
  <c r="BF45" i="21"/>
  <c r="AK45" i="21"/>
  <c r="BG62" i="21"/>
  <c r="AL62" i="21"/>
  <c r="AK13" i="21"/>
  <c r="BF13" i="21"/>
  <c r="AK32" i="21"/>
  <c r="BF32" i="21"/>
  <c r="BG65" i="21"/>
  <c r="AL65" i="21"/>
  <c r="AK73" i="21"/>
  <c r="BF73" i="21"/>
  <c r="AL17" i="21"/>
  <c r="BG17" i="21"/>
  <c r="BG56" i="21"/>
  <c r="AL56" i="21"/>
  <c r="BG100" i="21"/>
  <c r="AL100" i="21"/>
  <c r="BF11" i="21"/>
  <c r="AK11" i="21"/>
  <c r="BG30" i="21"/>
  <c r="AL30" i="21"/>
  <c r="BG34" i="21"/>
  <c r="AL34" i="21"/>
  <c r="BH79" i="21"/>
  <c r="AM79" i="21"/>
  <c r="AK49" i="21"/>
  <c r="BF49" i="21"/>
  <c r="BH98" i="21"/>
  <c r="AM98" i="21"/>
  <c r="BF83" i="21"/>
  <c r="AK83" i="21"/>
  <c r="BG92" i="21"/>
  <c r="AL92" i="21"/>
  <c r="BI94" i="21"/>
  <c r="AN94" i="21"/>
  <c r="BF99" i="21"/>
  <c r="AK99" i="21"/>
  <c r="BG90" i="21"/>
  <c r="AL90" i="21"/>
  <c r="BF53" i="21"/>
  <c r="AK53" i="21"/>
  <c r="BH104" i="21"/>
  <c r="AM104" i="21"/>
  <c r="BF97" i="21"/>
  <c r="AK97" i="21"/>
  <c r="AL15" i="21"/>
  <c r="BG15" i="21"/>
  <c r="BF70" i="18"/>
  <c r="AK61" i="21"/>
  <c r="BF61" i="21"/>
  <c r="BG7" i="21"/>
  <c r="AL7" i="21"/>
  <c r="BG25" i="21"/>
  <c r="AL25" i="21"/>
  <c r="BF6" i="21"/>
  <c r="AK6" i="21"/>
  <c r="BG82" i="21"/>
  <c r="AL82" i="21"/>
  <c r="BF64" i="21"/>
  <c r="AK64" i="21"/>
  <c r="AK38" i="21"/>
  <c r="BF38" i="21"/>
  <c r="AK29" i="21"/>
  <c r="BF29" i="21"/>
  <c r="BG23" i="21"/>
  <c r="AL23" i="21"/>
  <c r="BF40" i="21"/>
  <c r="AK40" i="21"/>
  <c r="AJ2" i="21"/>
  <c r="AJ3" i="21" s="1"/>
  <c r="BF5" i="21"/>
  <c r="AK5" i="21"/>
  <c r="BF80" i="21"/>
  <c r="AK80" i="21"/>
  <c r="BF41" i="21"/>
  <c r="AK41" i="21"/>
  <c r="BG44" i="21"/>
  <c r="AL44" i="21"/>
  <c r="BG81" i="21"/>
  <c r="AL81" i="21"/>
  <c r="BG50" i="21"/>
  <c r="AL50" i="21"/>
  <c r="BF10" i="21"/>
  <c r="AK10" i="21"/>
  <c r="BG63" i="21"/>
  <c r="AL63" i="21"/>
  <c r="BF51" i="21"/>
  <c r="AK51" i="21"/>
  <c r="BF35" i="21"/>
  <c r="AK35" i="21"/>
  <c r="BH95" i="21"/>
  <c r="AM95" i="21"/>
  <c r="BG20" i="21"/>
  <c r="AL20" i="21"/>
  <c r="BH85" i="21"/>
  <c r="AM85" i="21"/>
  <c r="BF88" i="21"/>
  <c r="AK88" i="21"/>
  <c r="BG52" i="21"/>
  <c r="AL52" i="21"/>
  <c r="BH51" i="18"/>
  <c r="AM51" i="18"/>
  <c r="BF98" i="18"/>
  <c r="AK98" i="18"/>
  <c r="BF7" i="18"/>
  <c r="AK7" i="18"/>
  <c r="AM65" i="18"/>
  <c r="BH65" i="18"/>
  <c r="BF45" i="18"/>
  <c r="AK45" i="18"/>
  <c r="BF69" i="18"/>
  <c r="AK69" i="18"/>
  <c r="BF47" i="18"/>
  <c r="AK47" i="18"/>
  <c r="BE58" i="18"/>
  <c r="AJ58" i="18"/>
  <c r="BE36" i="18"/>
  <c r="AJ36" i="18"/>
  <c r="BE30" i="18"/>
  <c r="AJ30" i="18"/>
  <c r="BF48" i="18"/>
  <c r="AK48" i="18"/>
  <c r="BF103" i="18"/>
  <c r="AK103" i="18"/>
  <c r="AL50" i="18"/>
  <c r="BG50" i="18"/>
  <c r="BE104" i="18"/>
  <c r="AJ104" i="18"/>
  <c r="BG102" i="18"/>
  <c r="AL102" i="18"/>
  <c r="AL34" i="18"/>
  <c r="BG34" i="18"/>
  <c r="BE89" i="18"/>
  <c r="AJ89" i="18"/>
  <c r="BF63" i="18"/>
  <c r="AK63" i="18"/>
  <c r="BF8" i="18"/>
  <c r="AK8" i="18"/>
  <c r="AI5" i="18"/>
  <c r="BD5" i="18"/>
  <c r="BD3" i="18" s="1"/>
  <c r="AH2" i="18"/>
  <c r="AH3" i="18" s="1"/>
  <c r="BE83" i="18"/>
  <c r="AJ83" i="18"/>
  <c r="BF66" i="18"/>
  <c r="AK66" i="18"/>
  <c r="BF40" i="18"/>
  <c r="AK40" i="18"/>
  <c r="BE33" i="18"/>
  <c r="AJ33" i="18"/>
  <c r="BE53" i="18"/>
  <c r="AJ53" i="18"/>
  <c r="BE79" i="18"/>
  <c r="AJ79" i="18"/>
  <c r="BE20" i="18"/>
  <c r="AJ20" i="18"/>
  <c r="BE87" i="18"/>
  <c r="AJ87" i="18"/>
  <c r="BE22" i="18"/>
  <c r="AJ22" i="18"/>
  <c r="BF56" i="18"/>
  <c r="AK56" i="18"/>
  <c r="BE46" i="18"/>
  <c r="AJ46" i="18"/>
  <c r="BF101" i="18"/>
  <c r="AK101" i="18"/>
  <c r="BF76" i="18"/>
  <c r="AK76" i="18"/>
  <c r="AL80" i="18"/>
  <c r="BG80" i="18"/>
  <c r="BF10" i="18"/>
  <c r="AK10" i="18"/>
  <c r="BE37" i="18"/>
  <c r="AJ37" i="18"/>
  <c r="BF26" i="18"/>
  <c r="AK26" i="18"/>
  <c r="BF84" i="18"/>
  <c r="AK84" i="18"/>
  <c r="BE44" i="18"/>
  <c r="AJ44" i="18"/>
  <c r="BE14" i="18"/>
  <c r="AJ14" i="18"/>
  <c r="BE15" i="18"/>
  <c r="AJ15" i="18"/>
  <c r="BF27" i="18"/>
  <c r="AK27" i="18"/>
  <c r="BE52" i="18"/>
  <c r="AJ52" i="18"/>
  <c r="BE81" i="18"/>
  <c r="AJ81" i="18"/>
  <c r="AM25" i="18"/>
  <c r="BH25" i="18"/>
  <c r="BE72" i="18"/>
  <c r="AJ72" i="18"/>
  <c r="BE12" i="18"/>
  <c r="AJ12" i="18"/>
  <c r="BE86" i="18"/>
  <c r="AJ86" i="18"/>
  <c r="AK86" i="18" s="1"/>
  <c r="BE38" i="18"/>
  <c r="AJ38" i="18"/>
  <c r="BE57" i="18"/>
  <c r="AJ57" i="18"/>
  <c r="BF35" i="18"/>
  <c r="AK35" i="18"/>
  <c r="BF90" i="18"/>
  <c r="AK90" i="18"/>
  <c r="BE21" i="18"/>
  <c r="AJ21" i="18"/>
  <c r="BH78" i="18"/>
  <c r="AM78" i="18"/>
  <c r="BE97" i="18"/>
  <c r="AJ97" i="18"/>
  <c r="BE100" i="18"/>
  <c r="AJ100" i="18"/>
  <c r="AK100" i="18" s="1"/>
  <c r="BE91" i="18"/>
  <c r="AJ91" i="18"/>
  <c r="BE92" i="18"/>
  <c r="AJ92" i="18"/>
  <c r="BG54" i="18"/>
  <c r="AL54" i="18"/>
  <c r="BE18" i="18"/>
  <c r="AJ18" i="18"/>
  <c r="AK18" i="18" s="1"/>
  <c r="BE6" i="18"/>
  <c r="AJ6" i="18"/>
  <c r="BE88" i="18"/>
  <c r="AJ88" i="18"/>
  <c r="BE93" i="18"/>
  <c r="AJ93" i="18"/>
  <c r="BE39" i="18"/>
  <c r="AJ39" i="18"/>
  <c r="BF71" i="18"/>
  <c r="AK71" i="18"/>
  <c r="BE99" i="18"/>
  <c r="AJ99" i="18"/>
  <c r="BE23" i="18"/>
  <c r="AJ23" i="18"/>
  <c r="BE94" i="18"/>
  <c r="AJ94" i="18"/>
  <c r="BG32" i="18"/>
  <c r="AL32" i="18"/>
  <c r="BE41" i="18"/>
  <c r="AJ41" i="18"/>
  <c r="BE82" i="18"/>
  <c r="AJ82" i="18"/>
  <c r="AM17" i="18"/>
  <c r="BH17" i="18"/>
  <c r="BH11" i="18"/>
  <c r="AM11" i="18"/>
  <c r="BE49" i="18"/>
  <c r="AJ49" i="18"/>
  <c r="BE28" i="18"/>
  <c r="AJ28" i="18"/>
  <c r="BH19" i="18"/>
  <c r="AM19" i="18"/>
  <c r="BF43" i="18"/>
  <c r="AK43" i="18"/>
  <c r="BG70" i="18"/>
  <c r="AL70" i="18"/>
  <c r="BE96" i="18"/>
  <c r="AJ96" i="18"/>
  <c r="AL55" i="18"/>
  <c r="BG55" i="18"/>
  <c r="BE31" i="18"/>
  <c r="AJ31" i="18"/>
  <c r="BE77" i="18"/>
  <c r="AJ77" i="18"/>
  <c r="AK77" i="18" s="1"/>
  <c r="BF61" i="18"/>
  <c r="AK61" i="18"/>
  <c r="BF59" i="18"/>
  <c r="AK59" i="18"/>
  <c r="BF64" i="18"/>
  <c r="AK64" i="18"/>
  <c r="BE29" i="18"/>
  <c r="AJ29" i="18"/>
  <c r="AK29" i="18" s="1"/>
  <c r="AL9" i="18"/>
  <c r="BG9" i="18"/>
  <c r="BE74" i="18"/>
  <c r="AJ74" i="18"/>
  <c r="BF62" i="18"/>
  <c r="AK62" i="18"/>
  <c r="BE68" i="18"/>
  <c r="AJ68" i="18"/>
  <c r="BG95" i="18"/>
  <c r="AL95" i="18"/>
  <c r="BL24" i="18"/>
  <c r="AQ24" i="18"/>
  <c r="BE67" i="18"/>
  <c r="AJ67" i="18"/>
  <c r="BE16" i="18"/>
  <c r="AJ16" i="18"/>
  <c r="BE42" i="18"/>
  <c r="AJ42" i="18"/>
  <c r="AL75" i="18"/>
  <c r="BG75" i="18"/>
  <c r="BF13" i="18"/>
  <c r="AK13" i="18"/>
  <c r="BF73" i="18"/>
  <c r="AK73" i="18"/>
  <c r="BF60" i="18"/>
  <c r="AK60" i="18"/>
  <c r="BF32" i="18"/>
  <c r="BE85" i="18"/>
  <c r="AJ85" i="18"/>
  <c r="BY5" i="17"/>
  <c r="BO5" i="17"/>
  <c r="BN80" i="17"/>
  <c r="BN3" i="17" s="1"/>
  <c r="AS80" i="17"/>
  <c r="AS2" i="17" s="1"/>
  <c r="AS3" i="17" s="1"/>
  <c r="AR2" i="17"/>
  <c r="AR3" i="17" s="1"/>
  <c r="BY36" i="17"/>
  <c r="BO36" i="17"/>
  <c r="BO56" i="17"/>
  <c r="BY56" i="17"/>
  <c r="BO67" i="17"/>
  <c r="BY67" i="17"/>
  <c r="BO79" i="17"/>
  <c r="BY79" i="17"/>
  <c r="AI44" i="14"/>
  <c r="AI2" i="14" s="1"/>
  <c r="AI3" i="14" s="1"/>
  <c r="BD44" i="14"/>
  <c r="BD3" i="14" s="1"/>
  <c r="AH44" i="15"/>
  <c r="BB44" i="15"/>
  <c r="BB3" i="15" s="1"/>
  <c r="AG2" i="16"/>
  <c r="AG3" i="16" s="1"/>
  <c r="BB3" i="16"/>
  <c r="BE28" i="16"/>
  <c r="AJ28" i="16"/>
  <c r="AJ36" i="16"/>
  <c r="BE36" i="16"/>
  <c r="AJ70" i="16"/>
  <c r="BE70" i="16"/>
  <c r="BE102" i="16"/>
  <c r="AJ102" i="16"/>
  <c r="BD72" i="16"/>
  <c r="AI72" i="16"/>
  <c r="BE97" i="16"/>
  <c r="AJ97" i="16"/>
  <c r="BD95" i="16"/>
  <c r="AI95" i="16"/>
  <c r="BF60" i="16"/>
  <c r="AK60" i="16"/>
  <c r="BD93" i="16"/>
  <c r="AI93" i="16"/>
  <c r="BD25" i="16"/>
  <c r="AI25" i="16"/>
  <c r="BE75" i="16"/>
  <c r="AJ75" i="16"/>
  <c r="BE61" i="16"/>
  <c r="AJ61" i="16"/>
  <c r="BE96" i="16"/>
  <c r="AJ96" i="16"/>
  <c r="BD80" i="16"/>
  <c r="AI80" i="16"/>
  <c r="BD87" i="16"/>
  <c r="AI87" i="16"/>
  <c r="BF29" i="16"/>
  <c r="AK29" i="16"/>
  <c r="BD83" i="16"/>
  <c r="AI83" i="16"/>
  <c r="BE41" i="16"/>
  <c r="AJ41" i="16"/>
  <c r="AK8" i="16"/>
  <c r="BF8" i="16"/>
  <c r="BD65" i="16"/>
  <c r="AI65" i="16"/>
  <c r="BC73" i="16"/>
  <c r="AH73" i="16"/>
  <c r="AJ47" i="16"/>
  <c r="BE47" i="16"/>
  <c r="AI15" i="16"/>
  <c r="BD15" i="16"/>
  <c r="AI13" i="16"/>
  <c r="BD13" i="16"/>
  <c r="AI71" i="16"/>
  <c r="BD71" i="16"/>
  <c r="AI44" i="16"/>
  <c r="BD44" i="16"/>
  <c r="BC64" i="16"/>
  <c r="AH64" i="16"/>
  <c r="BD91" i="16"/>
  <c r="AI91" i="16"/>
  <c r="BE10" i="16"/>
  <c r="AJ10" i="16"/>
  <c r="BF85" i="16"/>
  <c r="AK85" i="16"/>
  <c r="BE18" i="16"/>
  <c r="AJ18" i="16"/>
  <c r="BE88" i="16"/>
  <c r="AJ88" i="16"/>
  <c r="BD38" i="16"/>
  <c r="AI38" i="16"/>
  <c r="BE42" i="16"/>
  <c r="AJ42" i="16"/>
  <c r="BD86" i="16"/>
  <c r="AI86" i="16"/>
  <c r="BE55" i="16"/>
  <c r="AJ55" i="16"/>
  <c r="AI98" i="16"/>
  <c r="BD98" i="16"/>
  <c r="BD84" i="16"/>
  <c r="AI84" i="16"/>
  <c r="BD23" i="16"/>
  <c r="AI23" i="16"/>
  <c r="BC57" i="16"/>
  <c r="AH57" i="16"/>
  <c r="BD49" i="16"/>
  <c r="AI49" i="16"/>
  <c r="BF52" i="16"/>
  <c r="AK52" i="16"/>
  <c r="BF78" i="16"/>
  <c r="AK78" i="16"/>
  <c r="BD77" i="16"/>
  <c r="AI77" i="16"/>
  <c r="BD99" i="16"/>
  <c r="AI99" i="16"/>
  <c r="AJ20" i="16"/>
  <c r="BE20" i="16"/>
  <c r="AK34" i="16"/>
  <c r="BF34" i="16"/>
  <c r="AL39" i="16"/>
  <c r="BG39" i="16"/>
  <c r="AJ37" i="16"/>
  <c r="BE37" i="16"/>
  <c r="BG74" i="16"/>
  <c r="AL74" i="16"/>
  <c r="BE89" i="16"/>
  <c r="AJ89" i="16"/>
  <c r="BD5" i="16"/>
  <c r="AI5" i="16"/>
  <c r="AK9" i="16"/>
  <c r="BF9" i="16"/>
  <c r="AI51" i="16"/>
  <c r="BD51" i="16"/>
  <c r="BE92" i="16"/>
  <c r="AJ92" i="16"/>
  <c r="BD100" i="16"/>
  <c r="AI100" i="16"/>
  <c r="BE46" i="16"/>
  <c r="AJ46" i="16"/>
  <c r="AJ62" i="16"/>
  <c r="BE62" i="16"/>
  <c r="BD59" i="16"/>
  <c r="AI59" i="16"/>
  <c r="BE94" i="16"/>
  <c r="AJ94" i="16"/>
  <c r="BF33" i="16"/>
  <c r="AK33" i="16"/>
  <c r="BD7" i="16"/>
  <c r="AI7" i="16"/>
  <c r="BF82" i="16"/>
  <c r="AK82" i="16"/>
  <c r="BE68" i="16"/>
  <c r="AJ68" i="16"/>
  <c r="BE67" i="16"/>
  <c r="AJ67" i="16"/>
  <c r="AI12" i="16"/>
  <c r="BD12" i="16"/>
  <c r="BE79" i="16"/>
  <c r="AJ79" i="16"/>
  <c r="BD35" i="16"/>
  <c r="AI35" i="16"/>
  <c r="AJ22" i="16"/>
  <c r="BE22" i="16"/>
  <c r="AI63" i="16"/>
  <c r="BD63" i="16"/>
  <c r="BC50" i="16"/>
  <c r="AH50" i="16"/>
  <c r="AJ40" i="16"/>
  <c r="BE40" i="16"/>
  <c r="AI103" i="16"/>
  <c r="BD103" i="16"/>
  <c r="AJ6" i="16"/>
  <c r="BE6" i="16"/>
  <c r="BE24" i="16"/>
  <c r="AJ24" i="16"/>
  <c r="BE104" i="16"/>
  <c r="AJ104" i="16"/>
  <c r="AI54" i="16"/>
  <c r="BD54" i="16"/>
  <c r="BE11" i="16"/>
  <c r="AJ11" i="16"/>
  <c r="BD31" i="16"/>
  <c r="AI31" i="16"/>
  <c r="BD76" i="16"/>
  <c r="AI76" i="16"/>
  <c r="BE81" i="16"/>
  <c r="AJ81" i="16"/>
  <c r="BD43" i="16"/>
  <c r="AI43" i="16"/>
  <c r="BE19" i="16"/>
  <c r="AJ19" i="16"/>
  <c r="BF27" i="16"/>
  <c r="AK27" i="16"/>
  <c r="BD58" i="16"/>
  <c r="AI58" i="16"/>
  <c r="BE45" i="16"/>
  <c r="AJ45" i="16"/>
  <c r="BD30" i="16"/>
  <c r="AI30" i="16"/>
  <c r="BE90" i="16"/>
  <c r="AJ90" i="16"/>
  <c r="AJ14" i="16"/>
  <c r="BE14" i="16"/>
  <c r="BD69" i="16"/>
  <c r="AI69" i="16"/>
  <c r="AI17" i="16"/>
  <c r="BD17" i="16"/>
  <c r="BD21" i="16"/>
  <c r="AI21" i="16"/>
  <c r="AJ32" i="16"/>
  <c r="BE32" i="16"/>
  <c r="AJ16" i="16"/>
  <c r="BE16" i="16"/>
  <c r="AI56" i="16"/>
  <c r="BD56" i="16"/>
  <c r="AK48" i="16"/>
  <c r="BF48" i="16"/>
  <c r="AJ101" i="16"/>
  <c r="BE101" i="16"/>
  <c r="AJ53" i="16"/>
  <c r="BE53" i="16"/>
  <c r="AJ26" i="16"/>
  <c r="BE26" i="16"/>
  <c r="BD66" i="16"/>
  <c r="AI66" i="16"/>
  <c r="AG2" i="15"/>
  <c r="AG3" i="15" s="1"/>
  <c r="AL50" i="14"/>
  <c r="BG50" i="14"/>
  <c r="BF103" i="14"/>
  <c r="AK103" i="14"/>
  <c r="AL19" i="14"/>
  <c r="BG19" i="14"/>
  <c r="BF88" i="14"/>
  <c r="AK88" i="14"/>
  <c r="BF11" i="14"/>
  <c r="AK11" i="14"/>
  <c r="AK59" i="14"/>
  <c r="BF59" i="14"/>
  <c r="AL95" i="14"/>
  <c r="BG95" i="14"/>
  <c r="BF35" i="14"/>
  <c r="AK35" i="14"/>
  <c r="AL87" i="14"/>
  <c r="BG87" i="14"/>
  <c r="BF84" i="14"/>
  <c r="AK84" i="14"/>
  <c r="BF82" i="14"/>
  <c r="AK82" i="14"/>
  <c r="BF42" i="14"/>
  <c r="AK42" i="14"/>
  <c r="BF32" i="14"/>
  <c r="AK32" i="14"/>
  <c r="BF104" i="14"/>
  <c r="AK104" i="14"/>
  <c r="AL72" i="14"/>
  <c r="BG72" i="14"/>
  <c r="AL6" i="14"/>
  <c r="BG6" i="14"/>
  <c r="AL23" i="14"/>
  <c r="BG23" i="14"/>
  <c r="AK100" i="14"/>
  <c r="BF100" i="14"/>
  <c r="AK48" i="14"/>
  <c r="BF48" i="14"/>
  <c r="AK99" i="14"/>
  <c r="BF99" i="14"/>
  <c r="BF10" i="14"/>
  <c r="AK10" i="14"/>
  <c r="AL27" i="14"/>
  <c r="BG27" i="14"/>
  <c r="AL97" i="14"/>
  <c r="BG97" i="14"/>
  <c r="BF71" i="14"/>
  <c r="AK71" i="14"/>
  <c r="BG89" i="14"/>
  <c r="AL89" i="14"/>
  <c r="BF83" i="14"/>
  <c r="AK83" i="14"/>
  <c r="BF70" i="14"/>
  <c r="AK70" i="14"/>
  <c r="BG33" i="14"/>
  <c r="AL33" i="14"/>
  <c r="BI22" i="14"/>
  <c r="AN22" i="14"/>
  <c r="AK92" i="14"/>
  <c r="BF92" i="14"/>
  <c r="AK77" i="14"/>
  <c r="BF77" i="14"/>
  <c r="BF12" i="14"/>
  <c r="AK12" i="14"/>
  <c r="AM52" i="14"/>
  <c r="BH52" i="14"/>
  <c r="AL15" i="14"/>
  <c r="BG15" i="14"/>
  <c r="AL41" i="14"/>
  <c r="BG41" i="14"/>
  <c r="BF17" i="14"/>
  <c r="AK17" i="14"/>
  <c r="BF37" i="14"/>
  <c r="AK37" i="14"/>
  <c r="AL56" i="14"/>
  <c r="BG56" i="14"/>
  <c r="BF13" i="14"/>
  <c r="AK13" i="14"/>
  <c r="BG20" i="14"/>
  <c r="AL20" i="14"/>
  <c r="BF51" i="14"/>
  <c r="AK51" i="14"/>
  <c r="BF67" i="14"/>
  <c r="AK67" i="14"/>
  <c r="AL8" i="14"/>
  <c r="BG8" i="14"/>
  <c r="AK55" i="14"/>
  <c r="BF55" i="14"/>
  <c r="AK16" i="14"/>
  <c r="BF16" i="14"/>
  <c r="BF39" i="14"/>
  <c r="AK39" i="14"/>
  <c r="AN101" i="14"/>
  <c r="BI101" i="14"/>
  <c r="BF62" i="14"/>
  <c r="AK62" i="14"/>
  <c r="BF14" i="14"/>
  <c r="AK14" i="14"/>
  <c r="BH57" i="14"/>
  <c r="AM57" i="14"/>
  <c r="BF81" i="14"/>
  <c r="AK81" i="14"/>
  <c r="AL90" i="14"/>
  <c r="BG90" i="14"/>
  <c r="BH29" i="14"/>
  <c r="AM29" i="14"/>
  <c r="AM93" i="14"/>
  <c r="BH93" i="14"/>
  <c r="BH98" i="14"/>
  <c r="AM98" i="14"/>
  <c r="AK80" i="14"/>
  <c r="BF80" i="14"/>
  <c r="AM45" i="14"/>
  <c r="BH45" i="14"/>
  <c r="BF91" i="14"/>
  <c r="AK91" i="14"/>
  <c r="AL63" i="14"/>
  <c r="BG63" i="14"/>
  <c r="AL30" i="14"/>
  <c r="BG30" i="14"/>
  <c r="BG96" i="14"/>
  <c r="AL96" i="14"/>
  <c r="AL31" i="14"/>
  <c r="BG31" i="14"/>
  <c r="AL75" i="14"/>
  <c r="BG75" i="14"/>
  <c r="AL78" i="14"/>
  <c r="BG78" i="14"/>
  <c r="BF18" i="14"/>
  <c r="AK18" i="14"/>
  <c r="AL85" i="14"/>
  <c r="BG85" i="14"/>
  <c r="AK26" i="14"/>
  <c r="BF26" i="14"/>
  <c r="BG7" i="14"/>
  <c r="AL7" i="14"/>
  <c r="AK69" i="14"/>
  <c r="BF69" i="14"/>
  <c r="AL9" i="14"/>
  <c r="BG9" i="14"/>
  <c r="AL94" i="14"/>
  <c r="BG94" i="14"/>
  <c r="BG65" i="14"/>
  <c r="AL65" i="14"/>
  <c r="BF47" i="14"/>
  <c r="AK47" i="14"/>
  <c r="AK79" i="14"/>
  <c r="BF79" i="14"/>
  <c r="AL43" i="14"/>
  <c r="BG43" i="14"/>
  <c r="AN61" i="14"/>
  <c r="BI61" i="14"/>
  <c r="BH25" i="14"/>
  <c r="AM25" i="14"/>
  <c r="BF54" i="14"/>
  <c r="AK54" i="14"/>
  <c r="BE5" i="14"/>
  <c r="AJ5" i="14"/>
  <c r="BG34" i="14"/>
  <c r="AL34" i="14"/>
  <c r="BF49" i="14"/>
  <c r="AK49" i="14"/>
  <c r="BH74" i="14"/>
  <c r="AM74" i="14"/>
  <c r="BF53" i="14"/>
  <c r="AK53" i="14"/>
  <c r="BF86" i="14"/>
  <c r="AK86" i="14"/>
  <c r="BF40" i="14"/>
  <c r="AK40" i="14"/>
  <c r="BG46" i="14"/>
  <c r="AL46" i="14"/>
  <c r="AL102" i="14"/>
  <c r="BG102" i="14"/>
  <c r="BF28" i="14"/>
  <c r="AK28" i="14"/>
  <c r="AN73" i="14"/>
  <c r="BI73" i="14"/>
  <c r="AL76" i="14"/>
  <c r="BG76" i="14"/>
  <c r="BF24" i="14"/>
  <c r="AK24" i="14"/>
  <c r="BF60" i="14"/>
  <c r="AK60" i="14"/>
  <c r="BG64" i="14"/>
  <c r="AL64" i="14"/>
  <c r="AL66" i="14"/>
  <c r="BG66" i="14"/>
  <c r="BG68" i="14"/>
  <c r="AL68" i="14"/>
  <c r="AL21" i="14"/>
  <c r="BG21" i="14"/>
  <c r="AM38" i="14"/>
  <c r="BH38" i="14"/>
  <c r="BF36" i="14"/>
  <c r="AK36" i="14"/>
  <c r="BH58" i="14"/>
  <c r="AM58" i="14"/>
  <c r="BC3" i="13"/>
  <c r="BE74" i="13"/>
  <c r="AJ74" i="13"/>
  <c r="AH2" i="13"/>
  <c r="AH3" i="13" s="1"/>
  <c r="AJ81" i="13"/>
  <c r="BE81" i="13"/>
  <c r="BE42" i="13"/>
  <c r="AJ42" i="13"/>
  <c r="AI13" i="13"/>
  <c r="BD13" i="13"/>
  <c r="AJ9" i="13"/>
  <c r="BE9" i="13"/>
  <c r="AJ66" i="13"/>
  <c r="BE66" i="13"/>
  <c r="AJ49" i="13"/>
  <c r="BE49" i="13"/>
  <c r="AI22" i="13"/>
  <c r="BD22" i="13"/>
  <c r="AI78" i="13"/>
  <c r="BD78" i="13"/>
  <c r="AI54" i="13"/>
  <c r="BD54" i="13"/>
  <c r="AI72" i="13"/>
  <c r="BD72" i="13"/>
  <c r="AJ46" i="13"/>
  <c r="BE46" i="13"/>
  <c r="AI25" i="13"/>
  <c r="BD25" i="13"/>
  <c r="AK52" i="13"/>
  <c r="BF52" i="13"/>
  <c r="BE30" i="13"/>
  <c r="AJ30" i="13"/>
  <c r="BE77" i="13"/>
  <c r="AJ77" i="13"/>
  <c r="AJ96" i="13"/>
  <c r="BE96" i="13"/>
  <c r="AI85" i="13"/>
  <c r="BD85" i="13"/>
  <c r="BG91" i="13"/>
  <c r="AL91" i="13"/>
  <c r="AJ93" i="13"/>
  <c r="BE93" i="13"/>
  <c r="BG40" i="13"/>
  <c r="AL40" i="13"/>
  <c r="BG76" i="13"/>
  <c r="AL76" i="13"/>
  <c r="BH6" i="13"/>
  <c r="AM6" i="13"/>
  <c r="BH84" i="13"/>
  <c r="AM84" i="13"/>
  <c r="AJ48" i="13"/>
  <c r="BE48" i="13"/>
  <c r="BG70" i="13"/>
  <c r="AL70" i="13"/>
  <c r="AJ41" i="13"/>
  <c r="BE41" i="13"/>
  <c r="BG26" i="13"/>
  <c r="AL26" i="13"/>
  <c r="AI23" i="13"/>
  <c r="BD23" i="13"/>
  <c r="AK99" i="13"/>
  <c r="BF99" i="13"/>
  <c r="BG59" i="13"/>
  <c r="AL59" i="13"/>
  <c r="AJ104" i="13"/>
  <c r="BE104" i="13"/>
  <c r="BJ79" i="13"/>
  <c r="AO79" i="13"/>
  <c r="AL43" i="13"/>
  <c r="BG43" i="13"/>
  <c r="AK28" i="13"/>
  <c r="BF28" i="13"/>
  <c r="BG95" i="13"/>
  <c r="AL95" i="13"/>
  <c r="BH38" i="13"/>
  <c r="AM38" i="13"/>
  <c r="AJ57" i="13"/>
  <c r="BE57" i="13"/>
  <c r="BG53" i="13"/>
  <c r="AL53" i="13"/>
  <c r="BG80" i="13"/>
  <c r="AL80" i="13"/>
  <c r="BI37" i="13"/>
  <c r="AN37" i="13"/>
  <c r="BG87" i="13"/>
  <c r="AL87" i="13"/>
  <c r="AK88" i="13"/>
  <c r="BF88" i="13"/>
  <c r="BG19" i="13"/>
  <c r="AL19" i="13"/>
  <c r="BG10" i="13"/>
  <c r="AL10" i="13"/>
  <c r="BH27" i="13"/>
  <c r="AM27" i="13"/>
  <c r="AL35" i="13"/>
  <c r="BG35" i="13"/>
  <c r="BE50" i="13"/>
  <c r="AJ50" i="13"/>
  <c r="AL18" i="13"/>
  <c r="BG18" i="13"/>
  <c r="AK44" i="13"/>
  <c r="BF44" i="13"/>
  <c r="BH20" i="13"/>
  <c r="AM20" i="13"/>
  <c r="BG68" i="13"/>
  <c r="AL68" i="13"/>
  <c r="AJ15" i="13"/>
  <c r="BE15" i="13"/>
  <c r="AN5" i="13"/>
  <c r="BI5" i="13"/>
  <c r="BH21" i="13"/>
  <c r="AM21" i="13"/>
  <c r="AJ71" i="13"/>
  <c r="BE71" i="13"/>
  <c r="BG11" i="13"/>
  <c r="AL11" i="13"/>
  <c r="BH24" i="13"/>
  <c r="AM24" i="13"/>
  <c r="BE73" i="13"/>
  <c r="AJ73" i="13"/>
  <c r="BG63" i="13"/>
  <c r="AL63" i="13"/>
  <c r="BH8" i="13"/>
  <c r="AM8" i="13"/>
  <c r="BE7" i="13"/>
  <c r="AJ7" i="13"/>
  <c r="BE34" i="13"/>
  <c r="AJ34" i="13"/>
  <c r="BG32" i="13"/>
  <c r="AL32" i="13"/>
  <c r="BH14" i="13"/>
  <c r="AM14" i="13"/>
  <c r="BG100" i="13"/>
  <c r="AL100" i="13"/>
  <c r="AJ31" i="13"/>
  <c r="BE31" i="13"/>
  <c r="BG98" i="13"/>
  <c r="AL98" i="13"/>
  <c r="AI17" i="13"/>
  <c r="BD17" i="13"/>
  <c r="BJ92" i="13"/>
  <c r="AO92" i="13"/>
  <c r="BJ29" i="13"/>
  <c r="AO29" i="13"/>
  <c r="AI89" i="13"/>
  <c r="BD89" i="13"/>
  <c r="BE62" i="13"/>
  <c r="AJ62" i="13"/>
  <c r="AJ97" i="13"/>
  <c r="BE97" i="13"/>
  <c r="AJ56" i="13"/>
  <c r="BE56" i="13"/>
  <c r="AK36" i="13"/>
  <c r="BF36" i="13"/>
  <c r="BG51" i="13"/>
  <c r="AL51" i="13"/>
  <c r="AL102" i="13"/>
  <c r="BG102" i="13"/>
  <c r="BH86" i="13"/>
  <c r="AM86" i="13"/>
  <c r="BH55" i="13"/>
  <c r="AM55" i="13"/>
  <c r="AL33" i="13"/>
  <c r="BG33" i="13"/>
  <c r="BE82" i="13"/>
  <c r="AJ82" i="13"/>
  <c r="AJ75" i="13"/>
  <c r="BE75" i="13"/>
  <c r="AJ103" i="13"/>
  <c r="BE103" i="13"/>
  <c r="BG101" i="13"/>
  <c r="AL101" i="13"/>
  <c r="BH58" i="13"/>
  <c r="AM58" i="13"/>
  <c r="BH60" i="13"/>
  <c r="AM60" i="13"/>
  <c r="BG69" i="13"/>
  <c r="AL69" i="13"/>
  <c r="BG61" i="13"/>
  <c r="AL61" i="13"/>
  <c r="BE94" i="13"/>
  <c r="AJ94" i="13"/>
  <c r="BG83" i="13"/>
  <c r="AL83" i="13"/>
  <c r="AK67" i="13"/>
  <c r="BF67" i="13"/>
  <c r="AK47" i="13"/>
  <c r="BF47" i="13"/>
  <c r="AJ39" i="13"/>
  <c r="BE39" i="13"/>
  <c r="AK12" i="13"/>
  <c r="BF12" i="13"/>
  <c r="BH45" i="13"/>
  <c r="AM45" i="13"/>
  <c r="AJ65" i="13"/>
  <c r="BE65" i="13"/>
  <c r="BG64" i="13"/>
  <c r="AL64" i="13"/>
  <c r="BJ90" i="13"/>
  <c r="AO90" i="13"/>
  <c r="AN16" i="13"/>
  <c r="BI16" i="13"/>
  <c r="AI31" i="26" l="1"/>
  <c r="AH2" i="26"/>
  <c r="AH3" i="26" s="1"/>
  <c r="BD31" i="26"/>
  <c r="BD3" i="26" s="1"/>
  <c r="BB31" i="25"/>
  <c r="AH31" i="25"/>
  <c r="AG2" i="25"/>
  <c r="AG3" i="25" s="1"/>
  <c r="BZ31" i="24"/>
  <c r="CA31" i="24" s="1"/>
  <c r="BZ82" i="24"/>
  <c r="CA82" i="24" s="1"/>
  <c r="BZ74" i="24"/>
  <c r="CA74" i="24" s="1"/>
  <c r="BZ75" i="24"/>
  <c r="CA75" i="24" s="1"/>
  <c r="BZ43" i="24"/>
  <c r="CA43" i="24" s="1"/>
  <c r="BZ16" i="24"/>
  <c r="CA16" i="24" s="1"/>
  <c r="BZ59" i="24"/>
  <c r="CA59" i="24" s="1"/>
  <c r="BZ91" i="24"/>
  <c r="CA91" i="24" s="1"/>
  <c r="BZ99" i="24"/>
  <c r="CA99" i="24" s="1"/>
  <c r="BZ20" i="24"/>
  <c r="CA20" i="24" s="1"/>
  <c r="BZ72" i="24"/>
  <c r="CA72" i="24" s="1"/>
  <c r="BZ25" i="24"/>
  <c r="CA25" i="24" s="1"/>
  <c r="BZ19" i="24"/>
  <c r="CA19" i="24" s="1"/>
  <c r="BZ15" i="24"/>
  <c r="CA15" i="24" s="1"/>
  <c r="BZ14" i="24"/>
  <c r="CA14" i="24" s="1"/>
  <c r="BZ101" i="24"/>
  <c r="CA101" i="24" s="1"/>
  <c r="BZ30" i="24"/>
  <c r="CA30" i="24" s="1"/>
  <c r="BZ23" i="24"/>
  <c r="CA23" i="24" s="1"/>
  <c r="BZ66" i="24"/>
  <c r="CA66" i="24" s="1"/>
  <c r="BZ27" i="24"/>
  <c r="CA27" i="24" s="1"/>
  <c r="BZ34" i="24"/>
  <c r="CA34" i="24" s="1"/>
  <c r="BZ18" i="24"/>
  <c r="CA18" i="24" s="1"/>
  <c r="BZ94" i="24"/>
  <c r="CA94" i="24" s="1"/>
  <c r="BZ24" i="24"/>
  <c r="CA24" i="24" s="1"/>
  <c r="BZ57" i="24"/>
  <c r="CA57" i="24" s="1"/>
  <c r="BZ64" i="24"/>
  <c r="CA64" i="24" s="1"/>
  <c r="BZ102" i="24"/>
  <c r="CA102" i="24" s="1"/>
  <c r="BZ42" i="24"/>
  <c r="CA42" i="24" s="1"/>
  <c r="BZ80" i="24"/>
  <c r="CA80" i="24" s="1"/>
  <c r="BZ28" i="24"/>
  <c r="CA28" i="24" s="1"/>
  <c r="BZ89" i="24"/>
  <c r="CA89" i="24" s="1"/>
  <c r="BZ73" i="24"/>
  <c r="CA73" i="24" s="1"/>
  <c r="BZ38" i="24"/>
  <c r="CA38" i="24" s="1"/>
  <c r="BZ36" i="24"/>
  <c r="CA36" i="24" s="1"/>
  <c r="BZ45" i="24"/>
  <c r="CA45" i="24" s="1"/>
  <c r="BZ39" i="24"/>
  <c r="CA39" i="24" s="1"/>
  <c r="BZ63" i="24"/>
  <c r="CA63" i="24" s="1"/>
  <c r="BZ29" i="24"/>
  <c r="CA29" i="24" s="1"/>
  <c r="BZ32" i="24"/>
  <c r="CA32" i="24" s="1"/>
  <c r="BZ56" i="24"/>
  <c r="CA56" i="24" s="1"/>
  <c r="BZ83" i="24"/>
  <c r="CA83" i="24" s="1"/>
  <c r="BZ5" i="24"/>
  <c r="CA5" i="24" s="1"/>
  <c r="BZ55" i="24"/>
  <c r="CA55" i="24" s="1"/>
  <c r="BZ50" i="24"/>
  <c r="CA50" i="24" s="1"/>
  <c r="BZ12" i="24"/>
  <c r="CA12" i="24" s="1"/>
  <c r="BZ96" i="24"/>
  <c r="CA96" i="24" s="1"/>
  <c r="BZ87" i="24"/>
  <c r="CA87" i="24" s="1"/>
  <c r="BZ65" i="24"/>
  <c r="CA65" i="24" s="1"/>
  <c r="BZ60" i="24"/>
  <c r="CA60" i="24" s="1"/>
  <c r="BZ11" i="24"/>
  <c r="CA11" i="24" s="1"/>
  <c r="BZ8" i="24"/>
  <c r="CA8" i="24" s="1"/>
  <c r="BZ51" i="24"/>
  <c r="CA51" i="24" s="1"/>
  <c r="BZ104" i="24"/>
  <c r="CA104" i="24" s="1"/>
  <c r="BZ62" i="24"/>
  <c r="CA62" i="24" s="1"/>
  <c r="BZ13" i="24"/>
  <c r="CA13" i="24" s="1"/>
  <c r="BZ95" i="24"/>
  <c r="CA95" i="24" s="1"/>
  <c r="BZ17" i="24"/>
  <c r="CA17" i="24" s="1"/>
  <c r="BZ69" i="24"/>
  <c r="CA69" i="24" s="1"/>
  <c r="BZ85" i="24"/>
  <c r="CA85" i="24" s="1"/>
  <c r="BZ33" i="24"/>
  <c r="CA33" i="24" s="1"/>
  <c r="BZ103" i="24"/>
  <c r="CA103" i="24" s="1"/>
  <c r="BZ22" i="24"/>
  <c r="CA22" i="24" s="1"/>
  <c r="BZ37" i="24"/>
  <c r="CA37" i="24" s="1"/>
  <c r="BZ46" i="24"/>
  <c r="CA46" i="24" s="1"/>
  <c r="BZ40" i="24"/>
  <c r="CA40" i="24" s="1"/>
  <c r="BZ86" i="24"/>
  <c r="CA86" i="24" s="1"/>
  <c r="BZ54" i="24"/>
  <c r="CA54" i="24" s="1"/>
  <c r="BZ41" i="24"/>
  <c r="CA41" i="24" s="1"/>
  <c r="BZ97" i="24"/>
  <c r="CA97" i="24" s="1"/>
  <c r="BZ52" i="24"/>
  <c r="CA52" i="24" s="1"/>
  <c r="BZ78" i="24"/>
  <c r="CA78" i="24" s="1"/>
  <c r="BZ90" i="24"/>
  <c r="CA90" i="24" s="1"/>
  <c r="BZ71" i="24"/>
  <c r="CA71" i="24" s="1"/>
  <c r="BZ79" i="24"/>
  <c r="CA79" i="24" s="1"/>
  <c r="BZ61" i="24"/>
  <c r="CA61" i="24" s="1"/>
  <c r="BZ68" i="24"/>
  <c r="CA68" i="24" s="1"/>
  <c r="BZ67" i="24"/>
  <c r="CA67" i="24" s="1"/>
  <c r="BZ81" i="24"/>
  <c r="CA81" i="24" s="1"/>
  <c r="BZ49" i="24"/>
  <c r="CA49" i="24" s="1"/>
  <c r="BZ100" i="24"/>
  <c r="CA100" i="24" s="1"/>
  <c r="BZ77" i="24"/>
  <c r="CA77" i="24" s="1"/>
  <c r="BZ92" i="24"/>
  <c r="CA92" i="24" s="1"/>
  <c r="BZ7" i="24"/>
  <c r="CA7" i="24" s="1"/>
  <c r="BZ70" i="24"/>
  <c r="CA70" i="24" s="1"/>
  <c r="BZ53" i="24"/>
  <c r="CA53" i="24" s="1"/>
  <c r="BZ84" i="24"/>
  <c r="CA84" i="24" s="1"/>
  <c r="BZ58" i="24"/>
  <c r="CA58" i="24" s="1"/>
  <c r="BZ44" i="24"/>
  <c r="CA44" i="24" s="1"/>
  <c r="BZ93" i="24"/>
  <c r="CA93" i="24" s="1"/>
  <c r="BZ10" i="24"/>
  <c r="CA10" i="24" s="1"/>
  <c r="BZ6" i="24"/>
  <c r="CA6" i="24" s="1"/>
  <c r="BZ47" i="24"/>
  <c r="CA47" i="24" s="1"/>
  <c r="BZ98" i="24"/>
  <c r="CA98" i="24" s="1"/>
  <c r="BZ35" i="24"/>
  <c r="CA35" i="24" s="1"/>
  <c r="BZ9" i="24"/>
  <c r="CA9" i="24" s="1"/>
  <c r="BZ26" i="24"/>
  <c r="CA26" i="24" s="1"/>
  <c r="BZ48" i="24"/>
  <c r="CA48" i="24" s="1"/>
  <c r="BZ88" i="24"/>
  <c r="CA88" i="24" s="1"/>
  <c r="BZ21" i="24"/>
  <c r="CA21" i="24" s="1"/>
  <c r="BZ76" i="24"/>
  <c r="CA76" i="24" s="1"/>
  <c r="BG75" i="21"/>
  <c r="AL75" i="21"/>
  <c r="BG16" i="21"/>
  <c r="AL16" i="21"/>
  <c r="AL103" i="21"/>
  <c r="BG103" i="21"/>
  <c r="AL37" i="21"/>
  <c r="BG37" i="21"/>
  <c r="BG84" i="21"/>
  <c r="AL84" i="21"/>
  <c r="BG9" i="21"/>
  <c r="AL9" i="21"/>
  <c r="BG46" i="21"/>
  <c r="AL46" i="21"/>
  <c r="BG48" i="21"/>
  <c r="AL48" i="21"/>
  <c r="BI85" i="21"/>
  <c r="AN85" i="21"/>
  <c r="BG51" i="21"/>
  <c r="AL51" i="21"/>
  <c r="BH81" i="21"/>
  <c r="AM81" i="21"/>
  <c r="BG5" i="21"/>
  <c r="AK2" i="21"/>
  <c r="AK3" i="21" s="1"/>
  <c r="AL5" i="21"/>
  <c r="BG99" i="21"/>
  <c r="AL99" i="21"/>
  <c r="BI98" i="21"/>
  <c r="AN98" i="21"/>
  <c r="BH30" i="21"/>
  <c r="AM30" i="21"/>
  <c r="BG101" i="21"/>
  <c r="AL101" i="21"/>
  <c r="BG22" i="21"/>
  <c r="AL22" i="21"/>
  <c r="BH87" i="21"/>
  <c r="AM87" i="21"/>
  <c r="BI14" i="21"/>
  <c r="AN14" i="21"/>
  <c r="BG74" i="21"/>
  <c r="AL74" i="21"/>
  <c r="BH54" i="21"/>
  <c r="AM54" i="21"/>
  <c r="BH77" i="21"/>
  <c r="AM77" i="21"/>
  <c r="BH42" i="21"/>
  <c r="AM42" i="21"/>
  <c r="BH66" i="21"/>
  <c r="AM66" i="21"/>
  <c r="BH31" i="21"/>
  <c r="AM31" i="21"/>
  <c r="AL32" i="21"/>
  <c r="BG32" i="21"/>
  <c r="BF3" i="21"/>
  <c r="BG6" i="21"/>
  <c r="AL6" i="21"/>
  <c r="AM17" i="21"/>
  <c r="BH17" i="21"/>
  <c r="AL13" i="21"/>
  <c r="BG13" i="21"/>
  <c r="AM72" i="21"/>
  <c r="BH72" i="21"/>
  <c r="BH82" i="21"/>
  <c r="AM82" i="21"/>
  <c r="BH20" i="21"/>
  <c r="AM20" i="21"/>
  <c r="BH63" i="21"/>
  <c r="AM63" i="21"/>
  <c r="BH44" i="21"/>
  <c r="AM44" i="21"/>
  <c r="AL29" i="21"/>
  <c r="BG29" i="21"/>
  <c r="AL61" i="21"/>
  <c r="BG61" i="21"/>
  <c r="BI104" i="21"/>
  <c r="AN104" i="21"/>
  <c r="BJ94" i="21"/>
  <c r="AO94" i="21"/>
  <c r="BG11" i="21"/>
  <c r="AL11" i="21"/>
  <c r="BH62" i="21"/>
  <c r="AM62" i="21"/>
  <c r="BH28" i="21"/>
  <c r="AM28" i="21"/>
  <c r="BI33" i="21"/>
  <c r="AN33" i="21"/>
  <c r="BH8" i="21"/>
  <c r="AM8" i="21"/>
  <c r="BH43" i="21"/>
  <c r="AM43" i="21"/>
  <c r="BG70" i="21"/>
  <c r="AL70" i="21"/>
  <c r="BH89" i="21"/>
  <c r="AM89" i="21"/>
  <c r="BH91" i="21"/>
  <c r="AM91" i="21"/>
  <c r="BI78" i="21"/>
  <c r="AN78" i="21"/>
  <c r="BG40" i="21"/>
  <c r="AL40" i="21"/>
  <c r="BH25" i="21"/>
  <c r="AM25" i="21"/>
  <c r="BG49" i="21"/>
  <c r="AL49" i="21"/>
  <c r="AL73" i="21"/>
  <c r="BG73" i="21"/>
  <c r="AM59" i="21"/>
  <c r="BH59" i="21"/>
  <c r="AM76" i="21"/>
  <c r="BH76" i="21"/>
  <c r="BH52" i="21"/>
  <c r="AM52" i="21"/>
  <c r="BI95" i="21"/>
  <c r="AN95" i="21"/>
  <c r="BG10" i="21"/>
  <c r="AL10" i="21"/>
  <c r="BG41" i="21"/>
  <c r="AL41" i="21"/>
  <c r="AL38" i="21"/>
  <c r="BG38" i="21"/>
  <c r="BG53" i="21"/>
  <c r="AL53" i="21"/>
  <c r="BH92" i="21"/>
  <c r="AM92" i="21"/>
  <c r="BI79" i="21"/>
  <c r="AN79" i="21"/>
  <c r="BH100" i="21"/>
  <c r="AM100" i="21"/>
  <c r="BH65" i="21"/>
  <c r="AM65" i="21"/>
  <c r="BG45" i="21"/>
  <c r="AL45" i="21"/>
  <c r="BG47" i="21"/>
  <c r="AL47" i="21"/>
  <c r="BG27" i="21"/>
  <c r="AL27" i="21"/>
  <c r="BG86" i="21"/>
  <c r="AL86" i="21"/>
  <c r="BH55" i="21"/>
  <c r="AM55" i="21"/>
  <c r="BI96" i="21"/>
  <c r="AN96" i="21"/>
  <c r="BI93" i="21"/>
  <c r="AN93" i="21"/>
  <c r="BG18" i="21"/>
  <c r="AL18" i="21"/>
  <c r="BH58" i="21"/>
  <c r="AM58" i="21"/>
  <c r="BG71" i="21"/>
  <c r="AL71" i="21"/>
  <c r="BG68" i="21"/>
  <c r="AL68" i="21"/>
  <c r="BH23" i="21"/>
  <c r="AM23" i="21"/>
  <c r="BG64" i="21"/>
  <c r="AL64" i="21"/>
  <c r="BH7" i="21"/>
  <c r="AM7" i="21"/>
  <c r="AM15" i="21"/>
  <c r="BH15" i="21"/>
  <c r="AL12" i="21"/>
  <c r="BG12" i="21"/>
  <c r="BG88" i="21"/>
  <c r="AL88" i="21"/>
  <c r="BG35" i="21"/>
  <c r="AL35" i="21"/>
  <c r="BH50" i="21"/>
  <c r="AM50" i="21"/>
  <c r="BG80" i="21"/>
  <c r="AL80" i="21"/>
  <c r="BG97" i="21"/>
  <c r="AL97" i="21"/>
  <c r="BH90" i="21"/>
  <c r="AM90" i="21"/>
  <c r="BG83" i="21"/>
  <c r="AL83" i="21"/>
  <c r="BH34" i="21"/>
  <c r="AM34" i="21"/>
  <c r="BH56" i="21"/>
  <c r="AM56" i="21"/>
  <c r="BI24" i="21"/>
  <c r="AN24" i="21"/>
  <c r="BH39" i="21"/>
  <c r="AM39" i="21"/>
  <c r="BH21" i="21"/>
  <c r="AM21" i="21"/>
  <c r="BH57" i="21"/>
  <c r="AM57" i="21"/>
  <c r="BH19" i="21"/>
  <c r="AM19" i="21"/>
  <c r="BH67" i="21"/>
  <c r="AM67" i="21"/>
  <c r="BG36" i="21"/>
  <c r="AL36" i="21"/>
  <c r="BG60" i="21"/>
  <c r="AL60" i="21"/>
  <c r="BH26" i="21"/>
  <c r="AM26" i="21"/>
  <c r="BG102" i="21"/>
  <c r="AL102" i="21"/>
  <c r="BG69" i="21"/>
  <c r="AL69" i="21"/>
  <c r="BF85" i="18"/>
  <c r="AK85" i="18"/>
  <c r="BG64" i="18"/>
  <c r="AL64" i="18"/>
  <c r="BF77" i="18"/>
  <c r="BF92" i="18"/>
  <c r="AK92" i="18"/>
  <c r="BF12" i="18"/>
  <c r="AK12" i="18"/>
  <c r="BF52" i="18"/>
  <c r="AK52" i="18"/>
  <c r="AL103" i="18"/>
  <c r="BG103" i="18"/>
  <c r="BF58" i="18"/>
  <c r="AK58" i="18"/>
  <c r="BM24" i="18"/>
  <c r="AR24" i="18"/>
  <c r="BF74" i="18"/>
  <c r="AK74" i="18"/>
  <c r="BF31" i="18"/>
  <c r="AK31" i="18"/>
  <c r="AL43" i="18"/>
  <c r="BG43" i="18"/>
  <c r="BI11" i="18"/>
  <c r="AN11" i="18"/>
  <c r="AM32" i="18"/>
  <c r="BH32" i="18"/>
  <c r="AL71" i="18"/>
  <c r="BG71" i="18"/>
  <c r="BF6" i="18"/>
  <c r="AK6" i="18"/>
  <c r="BI78" i="18"/>
  <c r="AN78" i="18"/>
  <c r="BF57" i="18"/>
  <c r="AK57" i="18"/>
  <c r="BF44" i="18"/>
  <c r="AK44" i="18"/>
  <c r="AL10" i="18"/>
  <c r="BG10" i="18"/>
  <c r="BF46" i="18"/>
  <c r="AK46" i="18"/>
  <c r="BF20" i="18"/>
  <c r="AK20" i="18"/>
  <c r="AL40" i="18"/>
  <c r="BG40" i="18"/>
  <c r="BE5" i="18"/>
  <c r="BE3" i="18" s="1"/>
  <c r="AI2" i="18"/>
  <c r="AI3" i="18" s="1"/>
  <c r="AJ5" i="18"/>
  <c r="BH34" i="18"/>
  <c r="AM34" i="18"/>
  <c r="BI65" i="18"/>
  <c r="AN65" i="18"/>
  <c r="AM75" i="18"/>
  <c r="BH75" i="18"/>
  <c r="AL59" i="18"/>
  <c r="BG59" i="18"/>
  <c r="BF91" i="18"/>
  <c r="AK91" i="18"/>
  <c r="AK72" i="18"/>
  <c r="BF72" i="18"/>
  <c r="BG8" i="18"/>
  <c r="AL8" i="18"/>
  <c r="AM102" i="18"/>
  <c r="BH102" i="18"/>
  <c r="AL48" i="18"/>
  <c r="BG48" i="18"/>
  <c r="BG47" i="18"/>
  <c r="AL47" i="18"/>
  <c r="AL7" i="18"/>
  <c r="BG7" i="18"/>
  <c r="AL60" i="18"/>
  <c r="BG60" i="18"/>
  <c r="BF42" i="18"/>
  <c r="AK42" i="18"/>
  <c r="BH95" i="18"/>
  <c r="AM95" i="18"/>
  <c r="BI19" i="18"/>
  <c r="AN19" i="18"/>
  <c r="BF94" i="18"/>
  <c r="AK94" i="18"/>
  <c r="BF39" i="18"/>
  <c r="AK39" i="18"/>
  <c r="BG18" i="18"/>
  <c r="AL18" i="18"/>
  <c r="BF21" i="18"/>
  <c r="AK21" i="18"/>
  <c r="BF38" i="18"/>
  <c r="AK38" i="18"/>
  <c r="AL27" i="18"/>
  <c r="BG27" i="18"/>
  <c r="AL84" i="18"/>
  <c r="BG84" i="18"/>
  <c r="BG56" i="18"/>
  <c r="AL56" i="18"/>
  <c r="BF79" i="18"/>
  <c r="AK79" i="18"/>
  <c r="BG66" i="18"/>
  <c r="AL66" i="18"/>
  <c r="BH9" i="18"/>
  <c r="AM9" i="18"/>
  <c r="AL61" i="18"/>
  <c r="BG61" i="18"/>
  <c r="AM55" i="18"/>
  <c r="BH55" i="18"/>
  <c r="BI17" i="18"/>
  <c r="AN17" i="18"/>
  <c r="BG100" i="18"/>
  <c r="AL100" i="18"/>
  <c r="BH80" i="18"/>
  <c r="AM80" i="18"/>
  <c r="BG63" i="18"/>
  <c r="AL63" i="18"/>
  <c r="BF104" i="18"/>
  <c r="AK104" i="18"/>
  <c r="BF30" i="18"/>
  <c r="AK30" i="18"/>
  <c r="AL69" i="18"/>
  <c r="BG69" i="18"/>
  <c r="BG98" i="18"/>
  <c r="AL98" i="18"/>
  <c r="AL73" i="18"/>
  <c r="BG73" i="18"/>
  <c r="BF16" i="18"/>
  <c r="AK16" i="18"/>
  <c r="BF68" i="18"/>
  <c r="AK68" i="18"/>
  <c r="AL29" i="18"/>
  <c r="BG29" i="18"/>
  <c r="BF96" i="18"/>
  <c r="AK96" i="18"/>
  <c r="BF28" i="18"/>
  <c r="AK28" i="18"/>
  <c r="BF82" i="18"/>
  <c r="AK82" i="18"/>
  <c r="BF23" i="18"/>
  <c r="AK23" i="18"/>
  <c r="BF93" i="18"/>
  <c r="AK93" i="18"/>
  <c r="BF18" i="18"/>
  <c r="AL90" i="18"/>
  <c r="BG90" i="18"/>
  <c r="AL86" i="18"/>
  <c r="BG86" i="18"/>
  <c r="AN25" i="18"/>
  <c r="BI25" i="18"/>
  <c r="BF15" i="18"/>
  <c r="AK15" i="18"/>
  <c r="AL26" i="18"/>
  <c r="BG26" i="18"/>
  <c r="AL76" i="18"/>
  <c r="BG76" i="18"/>
  <c r="BF22" i="18"/>
  <c r="AK22" i="18"/>
  <c r="BF53" i="18"/>
  <c r="AK53" i="18"/>
  <c r="AK83" i="18"/>
  <c r="BF83" i="18"/>
  <c r="AL77" i="18"/>
  <c r="BG77" i="18"/>
  <c r="BH54" i="18"/>
  <c r="AM54" i="18"/>
  <c r="BF100" i="18"/>
  <c r="BF81" i="18"/>
  <c r="AK81" i="18"/>
  <c r="BF89" i="18"/>
  <c r="AK89" i="18"/>
  <c r="BF36" i="18"/>
  <c r="AK36" i="18"/>
  <c r="AL45" i="18"/>
  <c r="BG45" i="18"/>
  <c r="AN51" i="18"/>
  <c r="BI51" i="18"/>
  <c r="AL13" i="18"/>
  <c r="BG13" i="18"/>
  <c r="BF67" i="18"/>
  <c r="AK67" i="18"/>
  <c r="BG62" i="18"/>
  <c r="AL62" i="18"/>
  <c r="BF29" i="18"/>
  <c r="AM70" i="18"/>
  <c r="BH70" i="18"/>
  <c r="BF49" i="18"/>
  <c r="AK49" i="18"/>
  <c r="BF41" i="18"/>
  <c r="AK41" i="18"/>
  <c r="BF99" i="18"/>
  <c r="AK99" i="18"/>
  <c r="BF88" i="18"/>
  <c r="AK88" i="18"/>
  <c r="BF97" i="18"/>
  <c r="AK97" i="18"/>
  <c r="AL35" i="18"/>
  <c r="BG35" i="18"/>
  <c r="BF86" i="18"/>
  <c r="BF14" i="18"/>
  <c r="AK14" i="18"/>
  <c r="BF37" i="18"/>
  <c r="AK37" i="18"/>
  <c r="BG101" i="18"/>
  <c r="AL101" i="18"/>
  <c r="BF87" i="18"/>
  <c r="AK87" i="18"/>
  <c r="BF33" i="18"/>
  <c r="AK33" i="18"/>
  <c r="BH50" i="18"/>
  <c r="AM50" i="18"/>
  <c r="BY80" i="17"/>
  <c r="BZ80" i="17" s="1"/>
  <c r="CA80" i="17" s="1"/>
  <c r="BO80" i="17"/>
  <c r="BO3" i="17" s="1"/>
  <c r="BZ92" i="17"/>
  <c r="CA92" i="17" s="1"/>
  <c r="BZ56" i="17"/>
  <c r="CA56" i="17" s="1"/>
  <c r="BZ23" i="17"/>
  <c r="CA23" i="17" s="1"/>
  <c r="BZ6" i="17"/>
  <c r="CA6" i="17" s="1"/>
  <c r="BZ98" i="17"/>
  <c r="CA98" i="17" s="1"/>
  <c r="BZ79" i="17"/>
  <c r="CA79" i="17" s="1"/>
  <c r="BZ14" i="17"/>
  <c r="CA14" i="17" s="1"/>
  <c r="BZ32" i="17"/>
  <c r="CA32" i="17" s="1"/>
  <c r="BZ57" i="17"/>
  <c r="CA57" i="17" s="1"/>
  <c r="BZ59" i="17"/>
  <c r="CA59" i="17" s="1"/>
  <c r="BZ35" i="17"/>
  <c r="CA35" i="17" s="1"/>
  <c r="BZ95" i="17"/>
  <c r="CA95" i="17" s="1"/>
  <c r="BZ100" i="17"/>
  <c r="CA100" i="17" s="1"/>
  <c r="BZ9" i="17"/>
  <c r="CA9" i="17" s="1"/>
  <c r="BZ90" i="17"/>
  <c r="CA90" i="17" s="1"/>
  <c r="BZ55" i="17"/>
  <c r="CA55" i="17" s="1"/>
  <c r="BZ11" i="17"/>
  <c r="CA11" i="17" s="1"/>
  <c r="BZ13" i="17"/>
  <c r="CA13" i="17" s="1"/>
  <c r="BZ29" i="17"/>
  <c r="CA29" i="17" s="1"/>
  <c r="BZ24" i="17"/>
  <c r="CA24" i="17" s="1"/>
  <c r="BZ68" i="17"/>
  <c r="CA68" i="17" s="1"/>
  <c r="BZ102" i="17"/>
  <c r="CA102" i="17" s="1"/>
  <c r="BZ37" i="17"/>
  <c r="CA37" i="17" s="1"/>
  <c r="BZ12" i="17"/>
  <c r="CA12" i="17" s="1"/>
  <c r="BZ40" i="17"/>
  <c r="CA40" i="17" s="1"/>
  <c r="BZ51" i="17"/>
  <c r="CA51" i="17" s="1"/>
  <c r="BC44" i="15"/>
  <c r="BC3" i="15" s="1"/>
  <c r="AI44" i="15"/>
  <c r="BE44" i="14"/>
  <c r="BE3" i="14" s="1"/>
  <c r="AJ44" i="14"/>
  <c r="AJ2" i="14" s="1"/>
  <c r="AJ3" i="14" s="1"/>
  <c r="AH2" i="16"/>
  <c r="AH3" i="16" s="1"/>
  <c r="BC3" i="16"/>
  <c r="AK36" i="16"/>
  <c r="BF36" i="16"/>
  <c r="AK28" i="16"/>
  <c r="BF28" i="16"/>
  <c r="AK26" i="16"/>
  <c r="BF26" i="16"/>
  <c r="AJ56" i="16"/>
  <c r="BE56" i="16"/>
  <c r="AJ17" i="16"/>
  <c r="BE17" i="16"/>
  <c r="BF79" i="16"/>
  <c r="AK79" i="16"/>
  <c r="BG82" i="16"/>
  <c r="AL82" i="16"/>
  <c r="BF94" i="16"/>
  <c r="AK94" i="16"/>
  <c r="BE100" i="16"/>
  <c r="AJ100" i="16"/>
  <c r="BE5" i="16"/>
  <c r="AJ5" i="16"/>
  <c r="AK37" i="16"/>
  <c r="BF37" i="16"/>
  <c r="BE98" i="16"/>
  <c r="AJ98" i="16"/>
  <c r="AJ44" i="16"/>
  <c r="BE44" i="16"/>
  <c r="AK47" i="16"/>
  <c r="BF47" i="16"/>
  <c r="BE69" i="16"/>
  <c r="AJ69" i="16"/>
  <c r="BF45" i="16"/>
  <c r="AK45" i="16"/>
  <c r="BE43" i="16"/>
  <c r="AJ43" i="16"/>
  <c r="BF11" i="16"/>
  <c r="AK11" i="16"/>
  <c r="BE77" i="16"/>
  <c r="AJ77" i="16"/>
  <c r="BD57" i="16"/>
  <c r="AI57" i="16"/>
  <c r="BF55" i="16"/>
  <c r="AK55" i="16"/>
  <c r="BF88" i="16"/>
  <c r="AK88" i="16"/>
  <c r="BE91" i="16"/>
  <c r="AJ91" i="16"/>
  <c r="BD73" i="16"/>
  <c r="AI73" i="16"/>
  <c r="BE83" i="16"/>
  <c r="AJ83" i="16"/>
  <c r="BF96" i="16"/>
  <c r="AK96" i="16"/>
  <c r="BE93" i="16"/>
  <c r="AJ93" i="16"/>
  <c r="BE72" i="16"/>
  <c r="AJ72" i="16"/>
  <c r="AK53" i="16"/>
  <c r="BF53" i="16"/>
  <c r="AK16" i="16"/>
  <c r="BF16" i="16"/>
  <c r="BF6" i="16"/>
  <c r="AK6" i="16"/>
  <c r="AJ63" i="16"/>
  <c r="BE63" i="16"/>
  <c r="BE7" i="16"/>
  <c r="AJ7" i="16"/>
  <c r="BE59" i="16"/>
  <c r="AJ59" i="16"/>
  <c r="BF92" i="16"/>
  <c r="AK92" i="16"/>
  <c r="AM39" i="16"/>
  <c r="BH39" i="16"/>
  <c r="BE71" i="16"/>
  <c r="AJ71" i="16"/>
  <c r="BE58" i="16"/>
  <c r="AJ58" i="16"/>
  <c r="BF81" i="16"/>
  <c r="AK81" i="16"/>
  <c r="AJ12" i="16"/>
  <c r="BE12" i="16"/>
  <c r="BF89" i="16"/>
  <c r="AK89" i="16"/>
  <c r="BG78" i="16"/>
  <c r="AL78" i="16"/>
  <c r="BE23" i="16"/>
  <c r="AJ23" i="16"/>
  <c r="BE86" i="16"/>
  <c r="AJ86" i="16"/>
  <c r="BF18" i="16"/>
  <c r="AK18" i="16"/>
  <c r="BD64" i="16"/>
  <c r="AI64" i="16"/>
  <c r="BE65" i="16"/>
  <c r="AJ65" i="16"/>
  <c r="BG29" i="16"/>
  <c r="AL29" i="16"/>
  <c r="BF61" i="16"/>
  <c r="AK61" i="16"/>
  <c r="BG60" i="16"/>
  <c r="AL60" i="16"/>
  <c r="BF102" i="16"/>
  <c r="AK102" i="16"/>
  <c r="AK101" i="16"/>
  <c r="BF101" i="16"/>
  <c r="AK32" i="16"/>
  <c r="BF32" i="16"/>
  <c r="AK14" i="16"/>
  <c r="BF14" i="16"/>
  <c r="AJ54" i="16"/>
  <c r="BE54" i="16"/>
  <c r="AJ103" i="16"/>
  <c r="BE103" i="16"/>
  <c r="AK22" i="16"/>
  <c r="BF22" i="16"/>
  <c r="BF67" i="16"/>
  <c r="AK67" i="16"/>
  <c r="BG33" i="16"/>
  <c r="AL33" i="16"/>
  <c r="AL34" i="16"/>
  <c r="BG34" i="16"/>
  <c r="BE13" i="16"/>
  <c r="AJ13" i="16"/>
  <c r="BE66" i="16"/>
  <c r="AJ66" i="16"/>
  <c r="BE21" i="16"/>
  <c r="AJ21" i="16"/>
  <c r="BF90" i="16"/>
  <c r="AK90" i="16"/>
  <c r="BG27" i="16"/>
  <c r="AL27" i="16"/>
  <c r="BE76" i="16"/>
  <c r="AJ76" i="16"/>
  <c r="BF104" i="16"/>
  <c r="AK104" i="16"/>
  <c r="BF62" i="16"/>
  <c r="AK62" i="16"/>
  <c r="AJ51" i="16"/>
  <c r="BE51" i="16"/>
  <c r="BH74" i="16"/>
  <c r="AM74" i="16"/>
  <c r="BG52" i="16"/>
  <c r="AL52" i="16"/>
  <c r="BE84" i="16"/>
  <c r="AJ84" i="16"/>
  <c r="BF42" i="16"/>
  <c r="AK42" i="16"/>
  <c r="BG85" i="16"/>
  <c r="AL85" i="16"/>
  <c r="BE87" i="16"/>
  <c r="AJ87" i="16"/>
  <c r="BF75" i="16"/>
  <c r="AK75" i="16"/>
  <c r="BE95" i="16"/>
  <c r="AJ95" i="16"/>
  <c r="AL48" i="16"/>
  <c r="BG48" i="16"/>
  <c r="AK40" i="16"/>
  <c r="BF40" i="16"/>
  <c r="BE35" i="16"/>
  <c r="AJ35" i="16"/>
  <c r="BF68" i="16"/>
  <c r="AK68" i="16"/>
  <c r="BF46" i="16"/>
  <c r="AK46" i="16"/>
  <c r="AK20" i="16"/>
  <c r="BF20" i="16"/>
  <c r="AJ15" i="16"/>
  <c r="BE15" i="16"/>
  <c r="AL8" i="16"/>
  <c r="BG8" i="16"/>
  <c r="AK70" i="16"/>
  <c r="BF70" i="16"/>
  <c r="BE30" i="16"/>
  <c r="AJ30" i="16"/>
  <c r="BF19" i="16"/>
  <c r="AK19" i="16"/>
  <c r="BE31" i="16"/>
  <c r="AJ31" i="16"/>
  <c r="BF24" i="16"/>
  <c r="AK24" i="16"/>
  <c r="BD50" i="16"/>
  <c r="AI50" i="16"/>
  <c r="AL9" i="16"/>
  <c r="BG9" i="16"/>
  <c r="BE99" i="16"/>
  <c r="AJ99" i="16"/>
  <c r="BE49" i="16"/>
  <c r="AJ49" i="16"/>
  <c r="BE38" i="16"/>
  <c r="AJ38" i="16"/>
  <c r="BF10" i="16"/>
  <c r="AK10" i="16"/>
  <c r="BF41" i="16"/>
  <c r="AK41" i="16"/>
  <c r="BE80" i="16"/>
  <c r="AJ80" i="16"/>
  <c r="BE25" i="16"/>
  <c r="AJ25" i="16"/>
  <c r="BF97" i="16"/>
  <c r="AK97" i="16"/>
  <c r="BH50" i="14"/>
  <c r="AM50" i="14"/>
  <c r="BG103" i="14"/>
  <c r="AL103" i="14"/>
  <c r="BH19" i="14"/>
  <c r="AM19" i="14"/>
  <c r="BG35" i="14"/>
  <c r="AL35" i="14"/>
  <c r="AL82" i="14"/>
  <c r="BG82" i="14"/>
  <c r="AL42" i="14"/>
  <c r="BG42" i="14"/>
  <c r="AM95" i="14"/>
  <c r="BH95" i="14"/>
  <c r="BG59" i="14"/>
  <c r="AL59" i="14"/>
  <c r="AL84" i="14"/>
  <c r="BG84" i="14"/>
  <c r="AL32" i="14"/>
  <c r="BG32" i="14"/>
  <c r="AL11" i="14"/>
  <c r="BG11" i="14"/>
  <c r="AM87" i="14"/>
  <c r="BH87" i="14"/>
  <c r="AL88" i="14"/>
  <c r="BG88" i="14"/>
  <c r="BG81" i="14"/>
  <c r="AL81" i="14"/>
  <c r="AL13" i="14"/>
  <c r="BG13" i="14"/>
  <c r="AM102" i="14"/>
  <c r="BH102" i="14"/>
  <c r="AM65" i="14"/>
  <c r="BH65" i="14"/>
  <c r="AL62" i="14"/>
  <c r="BG62" i="14"/>
  <c r="AM20" i="14"/>
  <c r="BH20" i="14"/>
  <c r="AL37" i="14"/>
  <c r="BG37" i="14"/>
  <c r="AM33" i="14"/>
  <c r="BH33" i="14"/>
  <c r="AL71" i="14"/>
  <c r="BG71" i="14"/>
  <c r="BG10" i="14"/>
  <c r="AL10" i="14"/>
  <c r="AN98" i="14"/>
  <c r="BI98" i="14"/>
  <c r="AL70" i="14"/>
  <c r="BG70" i="14"/>
  <c r="BG36" i="14"/>
  <c r="AL36" i="14"/>
  <c r="BH46" i="14"/>
  <c r="AM46" i="14"/>
  <c r="BH34" i="14"/>
  <c r="AM34" i="14"/>
  <c r="BH85" i="14"/>
  <c r="AM85" i="14"/>
  <c r="AM75" i="14"/>
  <c r="BH75" i="14"/>
  <c r="AM63" i="14"/>
  <c r="BH63" i="14"/>
  <c r="BG80" i="14"/>
  <c r="AL80" i="14"/>
  <c r="AM90" i="14"/>
  <c r="BH90" i="14"/>
  <c r="AL55" i="14"/>
  <c r="BG55" i="14"/>
  <c r="BH41" i="14"/>
  <c r="AM41" i="14"/>
  <c r="AL77" i="14"/>
  <c r="BG77" i="14"/>
  <c r="AM23" i="14"/>
  <c r="BH23" i="14"/>
  <c r="BH64" i="14"/>
  <c r="AM64" i="14"/>
  <c r="AL40" i="14"/>
  <c r="BG40" i="14"/>
  <c r="AL53" i="14"/>
  <c r="BG53" i="14"/>
  <c r="AK5" i="14"/>
  <c r="BF5" i="14"/>
  <c r="AM43" i="14"/>
  <c r="BH43" i="14"/>
  <c r="BG69" i="14"/>
  <c r="AL69" i="14"/>
  <c r="AM31" i="14"/>
  <c r="BH31" i="14"/>
  <c r="AO101" i="14"/>
  <c r="BJ101" i="14"/>
  <c r="BH8" i="14"/>
  <c r="AM8" i="14"/>
  <c r="BH15" i="14"/>
  <c r="AM15" i="14"/>
  <c r="BG92" i="14"/>
  <c r="AL92" i="14"/>
  <c r="AL99" i="14"/>
  <c r="BG99" i="14"/>
  <c r="BH6" i="14"/>
  <c r="AM6" i="14"/>
  <c r="AM66" i="14"/>
  <c r="BH66" i="14"/>
  <c r="BG18" i="14"/>
  <c r="AL18" i="14"/>
  <c r="AN38" i="14"/>
  <c r="BI38" i="14"/>
  <c r="AO73" i="14"/>
  <c r="BJ73" i="14"/>
  <c r="BI25" i="14"/>
  <c r="AN25" i="14"/>
  <c r="BH7" i="14"/>
  <c r="AM7" i="14"/>
  <c r="BH96" i="14"/>
  <c r="AM96" i="14"/>
  <c r="AN57" i="14"/>
  <c r="BI57" i="14"/>
  <c r="AL39" i="14"/>
  <c r="BG39" i="14"/>
  <c r="AL67" i="14"/>
  <c r="BG67" i="14"/>
  <c r="AO22" i="14"/>
  <c r="BJ22" i="14"/>
  <c r="AL83" i="14"/>
  <c r="BG83" i="14"/>
  <c r="BG60" i="14"/>
  <c r="AL60" i="14"/>
  <c r="AL28" i="14"/>
  <c r="BG28" i="14"/>
  <c r="AL86" i="14"/>
  <c r="BG86" i="14"/>
  <c r="BI74" i="14"/>
  <c r="AN74" i="14"/>
  <c r="BG79" i="14"/>
  <c r="AL79" i="14"/>
  <c r="AM94" i="14"/>
  <c r="BH94" i="14"/>
  <c r="AM78" i="14"/>
  <c r="BH78" i="14"/>
  <c r="AN93" i="14"/>
  <c r="BI93" i="14"/>
  <c r="BH56" i="14"/>
  <c r="AM56" i="14"/>
  <c r="AN52" i="14"/>
  <c r="BI52" i="14"/>
  <c r="BH97" i="14"/>
  <c r="AM97" i="14"/>
  <c r="BG48" i="14"/>
  <c r="AL48" i="14"/>
  <c r="AM72" i="14"/>
  <c r="BH72" i="14"/>
  <c r="AL54" i="14"/>
  <c r="BG54" i="14"/>
  <c r="AL91" i="14"/>
  <c r="BG91" i="14"/>
  <c r="AM21" i="14"/>
  <c r="BH21" i="14"/>
  <c r="AL47" i="14"/>
  <c r="BG47" i="14"/>
  <c r="AN29" i="14"/>
  <c r="BI29" i="14"/>
  <c r="AL14" i="14"/>
  <c r="BG14" i="14"/>
  <c r="AL51" i="14"/>
  <c r="BG51" i="14"/>
  <c r="AL17" i="14"/>
  <c r="BG17" i="14"/>
  <c r="BG12" i="14"/>
  <c r="AL12" i="14"/>
  <c r="AM89" i="14"/>
  <c r="BH89" i="14"/>
  <c r="AL104" i="14"/>
  <c r="BG104" i="14"/>
  <c r="AM76" i="14"/>
  <c r="BH76" i="14"/>
  <c r="AN58" i="14"/>
  <c r="BI58" i="14"/>
  <c r="BH68" i="14"/>
  <c r="AM68" i="14"/>
  <c r="AL24" i="14"/>
  <c r="BG24" i="14"/>
  <c r="AL49" i="14"/>
  <c r="BG49" i="14"/>
  <c r="AO61" i="14"/>
  <c r="BJ61" i="14"/>
  <c r="AM9" i="14"/>
  <c r="BH9" i="14"/>
  <c r="AL26" i="14"/>
  <c r="BG26" i="14"/>
  <c r="AM30" i="14"/>
  <c r="BH30" i="14"/>
  <c r="BI45" i="14"/>
  <c r="AN45" i="14"/>
  <c r="AL16" i="14"/>
  <c r="BG16" i="14"/>
  <c r="AM27" i="14"/>
  <c r="BH27" i="14"/>
  <c r="AL100" i="14"/>
  <c r="BG100" i="14"/>
  <c r="BD3" i="13"/>
  <c r="BF42" i="13"/>
  <c r="AK42" i="13"/>
  <c r="AI2" i="13"/>
  <c r="AI3" i="13" s="1"/>
  <c r="AK81" i="13"/>
  <c r="BF81" i="13"/>
  <c r="AK74" i="13"/>
  <c r="BF74" i="13"/>
  <c r="BF9" i="13"/>
  <c r="AK9" i="13"/>
  <c r="AJ13" i="13"/>
  <c r="BE13" i="13"/>
  <c r="BF96" i="13"/>
  <c r="AK96" i="13"/>
  <c r="BE25" i="13"/>
  <c r="AJ25" i="13"/>
  <c r="BE78" i="13"/>
  <c r="AJ78" i="13"/>
  <c r="BF77" i="13"/>
  <c r="AK77" i="13"/>
  <c r="BF93" i="13"/>
  <c r="AK93" i="13"/>
  <c r="BF46" i="13"/>
  <c r="AK46" i="13"/>
  <c r="AJ22" i="13"/>
  <c r="BE22" i="13"/>
  <c r="AM91" i="13"/>
  <c r="BH91" i="13"/>
  <c r="AK30" i="13"/>
  <c r="BF30" i="13"/>
  <c r="AJ72" i="13"/>
  <c r="BE72" i="13"/>
  <c r="AK49" i="13"/>
  <c r="BF49" i="13"/>
  <c r="BE85" i="13"/>
  <c r="AJ85" i="13"/>
  <c r="BG52" i="13"/>
  <c r="AL52" i="13"/>
  <c r="BE54" i="13"/>
  <c r="AJ54" i="13"/>
  <c r="AK66" i="13"/>
  <c r="BF66" i="13"/>
  <c r="AK65" i="13"/>
  <c r="BF65" i="13"/>
  <c r="AL47" i="13"/>
  <c r="BG47" i="13"/>
  <c r="BG67" i="13"/>
  <c r="AL67" i="13"/>
  <c r="AK56" i="13"/>
  <c r="BF56" i="13"/>
  <c r="AK34" i="13"/>
  <c r="BF34" i="13"/>
  <c r="AK71" i="13"/>
  <c r="BF71" i="13"/>
  <c r="AK15" i="13"/>
  <c r="BF15" i="13"/>
  <c r="BI27" i="13"/>
  <c r="AN27" i="13"/>
  <c r="AJ23" i="13"/>
  <c r="BE23" i="13"/>
  <c r="BH83" i="13"/>
  <c r="AM83" i="13"/>
  <c r="BK92" i="13"/>
  <c r="AP92" i="13"/>
  <c r="BH98" i="13"/>
  <c r="AM98" i="13"/>
  <c r="BH32" i="13"/>
  <c r="AM32" i="13"/>
  <c r="AM11" i="13"/>
  <c r="BH11" i="13"/>
  <c r="BI21" i="13"/>
  <c r="AN21" i="13"/>
  <c r="AO5" i="13"/>
  <c r="BK5" i="13" s="1"/>
  <c r="BJ5" i="13"/>
  <c r="BH18" i="13"/>
  <c r="AM18" i="13"/>
  <c r="BH80" i="13"/>
  <c r="AM80" i="13"/>
  <c r="BH26" i="13"/>
  <c r="AM26" i="13"/>
  <c r="AN6" i="13"/>
  <c r="BI6" i="13"/>
  <c r="BJ16" i="13"/>
  <c r="AO16" i="13"/>
  <c r="BI45" i="13"/>
  <c r="AN45" i="13"/>
  <c r="BH33" i="13"/>
  <c r="AM33" i="13"/>
  <c r="AK97" i="13"/>
  <c r="BF97" i="13"/>
  <c r="BH68" i="13"/>
  <c r="AM68" i="13"/>
  <c r="AK50" i="13"/>
  <c r="BF50" i="13"/>
  <c r="BH10" i="13"/>
  <c r="AM10" i="13"/>
  <c r="BF104" i="13"/>
  <c r="AK104" i="13"/>
  <c r="AK48" i="13"/>
  <c r="BF48" i="13"/>
  <c r="BK90" i="13"/>
  <c r="AP90" i="13"/>
  <c r="AK94" i="13"/>
  <c r="BF94" i="13"/>
  <c r="AN60" i="13"/>
  <c r="BI60" i="13"/>
  <c r="BF62" i="13"/>
  <c r="AK62" i="13"/>
  <c r="BH63" i="13"/>
  <c r="AM63" i="13"/>
  <c r="BH87" i="13"/>
  <c r="AM87" i="13"/>
  <c r="BH53" i="13"/>
  <c r="AM53" i="13"/>
  <c r="BH59" i="13"/>
  <c r="AM59" i="13"/>
  <c r="BI84" i="13"/>
  <c r="AN84" i="13"/>
  <c r="BH76" i="13"/>
  <c r="AM76" i="13"/>
  <c r="AK103" i="13"/>
  <c r="BF103" i="13"/>
  <c r="AM102" i="13"/>
  <c r="BH102" i="13"/>
  <c r="BG36" i="13"/>
  <c r="AL36" i="13"/>
  <c r="AK31" i="13"/>
  <c r="BF31" i="13"/>
  <c r="BI20" i="13"/>
  <c r="AN20" i="13"/>
  <c r="BH19" i="13"/>
  <c r="AM19" i="13"/>
  <c r="BH95" i="13"/>
  <c r="AM95" i="13"/>
  <c r="BG28" i="13"/>
  <c r="AL28" i="13"/>
  <c r="BH64" i="13"/>
  <c r="AM64" i="13"/>
  <c r="BG12" i="13"/>
  <c r="AL12" i="13"/>
  <c r="BH61" i="13"/>
  <c r="AM61" i="13"/>
  <c r="AN58" i="13"/>
  <c r="BI58" i="13"/>
  <c r="BI55" i="13"/>
  <c r="AN55" i="13"/>
  <c r="BH51" i="13"/>
  <c r="AM51" i="13"/>
  <c r="BH100" i="13"/>
  <c r="AM100" i="13"/>
  <c r="AK7" i="13"/>
  <c r="BF7" i="13"/>
  <c r="AK73" i="13"/>
  <c r="BF73" i="13"/>
  <c r="BH40" i="13"/>
  <c r="AM40" i="13"/>
  <c r="AK75" i="13"/>
  <c r="BF75" i="13"/>
  <c r="BE89" i="13"/>
  <c r="AJ89" i="13"/>
  <c r="AJ17" i="13"/>
  <c r="BE17" i="13"/>
  <c r="BF57" i="13"/>
  <c r="AK57" i="13"/>
  <c r="BH43" i="13"/>
  <c r="AM43" i="13"/>
  <c r="BG99" i="13"/>
  <c r="AL99" i="13"/>
  <c r="AK41" i="13"/>
  <c r="BF41" i="13"/>
  <c r="AK39" i="13"/>
  <c r="BF39" i="13"/>
  <c r="BH69" i="13"/>
  <c r="AM69" i="13"/>
  <c r="BH101" i="13"/>
  <c r="AM101" i="13"/>
  <c r="AK82" i="13"/>
  <c r="BF82" i="13"/>
  <c r="BI86" i="13"/>
  <c r="AN86" i="13"/>
  <c r="BK29" i="13"/>
  <c r="AP29" i="13"/>
  <c r="BI14" i="13"/>
  <c r="AN14" i="13"/>
  <c r="AN8" i="13"/>
  <c r="BI8" i="13"/>
  <c r="BI24" i="13"/>
  <c r="AN24" i="13"/>
  <c r="BG44" i="13"/>
  <c r="AL44" i="13"/>
  <c r="BH35" i="13"/>
  <c r="AM35" i="13"/>
  <c r="BG88" i="13"/>
  <c r="AL88" i="13"/>
  <c r="BJ37" i="13"/>
  <c r="AO37" i="13"/>
  <c r="BI38" i="13"/>
  <c r="AN38" i="13"/>
  <c r="BK79" i="13"/>
  <c r="AP79" i="13"/>
  <c r="BH70" i="13"/>
  <c r="AM70" i="13"/>
  <c r="BE31" i="26" l="1"/>
  <c r="BE3" i="26" s="1"/>
  <c r="AJ31" i="26"/>
  <c r="AI2" i="26"/>
  <c r="AI3" i="26" s="1"/>
  <c r="BZ58" i="17"/>
  <c r="CA58" i="17" s="1"/>
  <c r="BZ76" i="17"/>
  <c r="CA76" i="17" s="1"/>
  <c r="BZ26" i="17"/>
  <c r="CA26" i="17" s="1"/>
  <c r="BZ30" i="17"/>
  <c r="CA30" i="17" s="1"/>
  <c r="BZ5" i="17"/>
  <c r="CA5" i="17" s="1"/>
  <c r="BZ86" i="17"/>
  <c r="CA86" i="17" s="1"/>
  <c r="BZ91" i="17"/>
  <c r="CA91" i="17" s="1"/>
  <c r="BZ61" i="17"/>
  <c r="CA61" i="17" s="1"/>
  <c r="BZ82" i="17"/>
  <c r="CA82" i="17" s="1"/>
  <c r="BZ65" i="17"/>
  <c r="CA65" i="17" s="1"/>
  <c r="CE88" i="24"/>
  <c r="CD88" i="24"/>
  <c r="CG88" i="24"/>
  <c r="CF88" i="24"/>
  <c r="CC88" i="24"/>
  <c r="CI88" i="24" s="1"/>
  <c r="CC10" i="24"/>
  <c r="CI10" i="24" s="1"/>
  <c r="CF10" i="24"/>
  <c r="CG10" i="24"/>
  <c r="CE10" i="24"/>
  <c r="CD10" i="24"/>
  <c r="CC92" i="24"/>
  <c r="CI92" i="24" s="1"/>
  <c r="CG92" i="24"/>
  <c r="CF92" i="24"/>
  <c r="CE92" i="24"/>
  <c r="CD92" i="24"/>
  <c r="CG79" i="24"/>
  <c r="CF79" i="24"/>
  <c r="CE79" i="24"/>
  <c r="CD79" i="24"/>
  <c r="CC79" i="24"/>
  <c r="CI79" i="24" s="1"/>
  <c r="CD86" i="24"/>
  <c r="CC86" i="24"/>
  <c r="CI86" i="24" s="1"/>
  <c r="CF86" i="24"/>
  <c r="CG86" i="24"/>
  <c r="CE86" i="24"/>
  <c r="CE69" i="24"/>
  <c r="CF69" i="24"/>
  <c r="CD69" i="24"/>
  <c r="CG69" i="24"/>
  <c r="CC69" i="24"/>
  <c r="CI69" i="24" s="1"/>
  <c r="CC11" i="24"/>
  <c r="CI11" i="24" s="1"/>
  <c r="CG11" i="24"/>
  <c r="CD11" i="24"/>
  <c r="CE11" i="24"/>
  <c r="CF11" i="24"/>
  <c r="CG5" i="24"/>
  <c r="CE5" i="24"/>
  <c r="CC5" i="24"/>
  <c r="CI5" i="24" s="1"/>
  <c r="CD5" i="24"/>
  <c r="CF5" i="24"/>
  <c r="CF36" i="24"/>
  <c r="CD36" i="24"/>
  <c r="CG36" i="24"/>
  <c r="CC36" i="24"/>
  <c r="CI36" i="24" s="1"/>
  <c r="CE36" i="24"/>
  <c r="CE64" i="24"/>
  <c r="CC64" i="24"/>
  <c r="CI64" i="24" s="1"/>
  <c r="CD64" i="24"/>
  <c r="CF64" i="24"/>
  <c r="CG64" i="24"/>
  <c r="CD23" i="24"/>
  <c r="CF23" i="24"/>
  <c r="CG23" i="24"/>
  <c r="CE23" i="24"/>
  <c r="CC23" i="24"/>
  <c r="CI23" i="24" s="1"/>
  <c r="CC20" i="24"/>
  <c r="CI20" i="24" s="1"/>
  <c r="CF20" i="24"/>
  <c r="CG20" i="24"/>
  <c r="CD20" i="24"/>
  <c r="CE20" i="24"/>
  <c r="CF82" i="24"/>
  <c r="CE82" i="24"/>
  <c r="CD82" i="24"/>
  <c r="CG82" i="24"/>
  <c r="CC82" i="24"/>
  <c r="CI82" i="24" s="1"/>
  <c r="BZ42" i="17"/>
  <c r="CA42" i="17" s="1"/>
  <c r="BZ49" i="17"/>
  <c r="CA49" i="17" s="1"/>
  <c r="BZ94" i="17"/>
  <c r="CA94" i="17" s="1"/>
  <c r="BZ60" i="17"/>
  <c r="CA60" i="17" s="1"/>
  <c r="BZ66" i="17"/>
  <c r="CA66" i="17" s="1"/>
  <c r="BZ18" i="17"/>
  <c r="CA18" i="17" s="1"/>
  <c r="BZ77" i="17"/>
  <c r="CA77" i="17" s="1"/>
  <c r="BZ8" i="17"/>
  <c r="CA8" i="17" s="1"/>
  <c r="BZ16" i="17"/>
  <c r="CA16" i="17" s="1"/>
  <c r="BZ43" i="17"/>
  <c r="CA43" i="17" s="1"/>
  <c r="CD48" i="24"/>
  <c r="CG48" i="24"/>
  <c r="CF48" i="24"/>
  <c r="CC48" i="24"/>
  <c r="CI48" i="24" s="1"/>
  <c r="CE48" i="24"/>
  <c r="CC93" i="24"/>
  <c r="CI93" i="24" s="1"/>
  <c r="CD93" i="24"/>
  <c r="CG93" i="24"/>
  <c r="CE93" i="24"/>
  <c r="CF93" i="24"/>
  <c r="CE77" i="24"/>
  <c r="CF77" i="24"/>
  <c r="CC77" i="24"/>
  <c r="CI77" i="24" s="1"/>
  <c r="CD77" i="24"/>
  <c r="CG77" i="24"/>
  <c r="CF71" i="24"/>
  <c r="CE71" i="24"/>
  <c r="CC71" i="24"/>
  <c r="CI71" i="24" s="1"/>
  <c r="CD71" i="24"/>
  <c r="CG71" i="24"/>
  <c r="CE40" i="24"/>
  <c r="CC40" i="24"/>
  <c r="CI40" i="24" s="1"/>
  <c r="CG40" i="24"/>
  <c r="CF40" i="24"/>
  <c r="CD40" i="24"/>
  <c r="CD17" i="24"/>
  <c r="CC17" i="24"/>
  <c r="CI17" i="24" s="1"/>
  <c r="CF17" i="24"/>
  <c r="CG17" i="24"/>
  <c r="CE17" i="24"/>
  <c r="CC60" i="24"/>
  <c r="CI60" i="24" s="1"/>
  <c r="CJ60" i="24" s="1"/>
  <c r="CK60" i="24" s="1"/>
  <c r="CL60" i="24" s="1"/>
  <c r="CG60" i="24"/>
  <c r="CF60" i="24"/>
  <c r="CE60" i="24"/>
  <c r="CD60" i="24"/>
  <c r="CE83" i="24"/>
  <c r="CG83" i="24"/>
  <c r="CD83" i="24"/>
  <c r="CF83" i="24"/>
  <c r="CC83" i="24"/>
  <c r="CI83" i="24" s="1"/>
  <c r="CD38" i="24"/>
  <c r="CC38" i="24"/>
  <c r="CI38" i="24" s="1"/>
  <c r="CE38" i="24"/>
  <c r="CG38" i="24"/>
  <c r="CF38" i="24"/>
  <c r="CE57" i="24"/>
  <c r="CF57" i="24"/>
  <c r="CD57" i="24"/>
  <c r="CG57" i="24"/>
  <c r="CC57" i="24"/>
  <c r="CI57" i="24" s="1"/>
  <c r="CC30" i="24"/>
  <c r="CI30" i="24" s="1"/>
  <c r="CG30" i="24"/>
  <c r="CD30" i="24"/>
  <c r="CE30" i="24"/>
  <c r="CF30" i="24"/>
  <c r="CD99" i="24"/>
  <c r="CC99" i="24"/>
  <c r="CI99" i="24" s="1"/>
  <c r="CE99" i="24"/>
  <c r="CG99" i="24"/>
  <c r="CF99" i="24"/>
  <c r="CF31" i="24"/>
  <c r="CC31" i="24"/>
  <c r="CI31" i="24" s="1"/>
  <c r="CG31" i="24"/>
  <c r="CE31" i="24"/>
  <c r="CD31" i="24"/>
  <c r="BZ44" i="17"/>
  <c r="CA44" i="17" s="1"/>
  <c r="BZ25" i="17"/>
  <c r="CA25" i="17" s="1"/>
  <c r="BZ36" i="17"/>
  <c r="CA36" i="17" s="1"/>
  <c r="BZ74" i="17"/>
  <c r="CA74" i="17" s="1"/>
  <c r="BZ50" i="17"/>
  <c r="CA50" i="17" s="1"/>
  <c r="BZ84" i="17"/>
  <c r="CA84" i="17" s="1"/>
  <c r="BZ97" i="17"/>
  <c r="CA97" i="17" s="1"/>
  <c r="CF26" i="24"/>
  <c r="CE26" i="24"/>
  <c r="CD26" i="24"/>
  <c r="CC26" i="24"/>
  <c r="CI26" i="24" s="1"/>
  <c r="CG26" i="24"/>
  <c r="CF44" i="24"/>
  <c r="CE44" i="24"/>
  <c r="CD44" i="24"/>
  <c r="CG44" i="24"/>
  <c r="CC44" i="24"/>
  <c r="CI44" i="24" s="1"/>
  <c r="CC100" i="24"/>
  <c r="CI100" i="24" s="1"/>
  <c r="CF100" i="24"/>
  <c r="CE100" i="24"/>
  <c r="CD100" i="24"/>
  <c r="CG100" i="24"/>
  <c r="CG90" i="24"/>
  <c r="CD90" i="24"/>
  <c r="CE90" i="24"/>
  <c r="CC90" i="24"/>
  <c r="CI90" i="24" s="1"/>
  <c r="CF90" i="24"/>
  <c r="CC46" i="24"/>
  <c r="CI46" i="24" s="1"/>
  <c r="CG46" i="24"/>
  <c r="CF46" i="24"/>
  <c r="CD46" i="24"/>
  <c r="CE46" i="24"/>
  <c r="CE95" i="24"/>
  <c r="CC95" i="24"/>
  <c r="CI95" i="24" s="1"/>
  <c r="CG95" i="24"/>
  <c r="CF95" i="24"/>
  <c r="CD95" i="24"/>
  <c r="CE65" i="24"/>
  <c r="CG65" i="24"/>
  <c r="CC65" i="24"/>
  <c r="CI65" i="24" s="1"/>
  <c r="CD65" i="24"/>
  <c r="CF65" i="24"/>
  <c r="CF56" i="24"/>
  <c r="CD56" i="24"/>
  <c r="CC56" i="24"/>
  <c r="CI56" i="24" s="1"/>
  <c r="CE56" i="24"/>
  <c r="CG56" i="24"/>
  <c r="CD73" i="24"/>
  <c r="CG73" i="24"/>
  <c r="CF73" i="24"/>
  <c r="CC73" i="24"/>
  <c r="CI73" i="24" s="1"/>
  <c r="CE73" i="24"/>
  <c r="CF24" i="24"/>
  <c r="CG24" i="24"/>
  <c r="CE24" i="24"/>
  <c r="CD24" i="24"/>
  <c r="CC24" i="24"/>
  <c r="CI24" i="24" s="1"/>
  <c r="CC101" i="24"/>
  <c r="CI101" i="24" s="1"/>
  <c r="CG101" i="24"/>
  <c r="CF101" i="24"/>
  <c r="CE101" i="24"/>
  <c r="CD101" i="24"/>
  <c r="CF91" i="24"/>
  <c r="CE91" i="24"/>
  <c r="CD91" i="24"/>
  <c r="CG91" i="24"/>
  <c r="CC91" i="24"/>
  <c r="CI91" i="24" s="1"/>
  <c r="BZ7" i="17"/>
  <c r="CA7" i="17" s="1"/>
  <c r="BZ33" i="17"/>
  <c r="CA33" i="17" s="1"/>
  <c r="BZ17" i="17"/>
  <c r="CA17" i="17" s="1"/>
  <c r="BZ46" i="17"/>
  <c r="CA46" i="17" s="1"/>
  <c r="BZ21" i="17"/>
  <c r="CA21" i="17" s="1"/>
  <c r="BZ78" i="17"/>
  <c r="CA78" i="17" s="1"/>
  <c r="BZ20" i="17"/>
  <c r="CA20" i="17" s="1"/>
  <c r="BZ72" i="17"/>
  <c r="CA72" i="17" s="1"/>
  <c r="BZ69" i="17"/>
  <c r="CA69" i="17" s="1"/>
  <c r="BZ63" i="17"/>
  <c r="CA63" i="17" s="1"/>
  <c r="CC9" i="24"/>
  <c r="CI9" i="24" s="1"/>
  <c r="CG9" i="24"/>
  <c r="CD9" i="24"/>
  <c r="CF9" i="24"/>
  <c r="CE9" i="24"/>
  <c r="CE58" i="24"/>
  <c r="CD58" i="24"/>
  <c r="CC58" i="24"/>
  <c r="CI58" i="24" s="1"/>
  <c r="CG58" i="24"/>
  <c r="CF58" i="24"/>
  <c r="CG49" i="24"/>
  <c r="CE49" i="24"/>
  <c r="CC49" i="24"/>
  <c r="CI49" i="24" s="1"/>
  <c r="CF49" i="24"/>
  <c r="CD49" i="24"/>
  <c r="CF78" i="24"/>
  <c r="CC78" i="24"/>
  <c r="CI78" i="24" s="1"/>
  <c r="CE78" i="24"/>
  <c r="CD78" i="24"/>
  <c r="CG78" i="24"/>
  <c r="CF37" i="24"/>
  <c r="CG37" i="24"/>
  <c r="CE37" i="24"/>
  <c r="CC37" i="24"/>
  <c r="CI37" i="24" s="1"/>
  <c r="CD37" i="24"/>
  <c r="CC13" i="24"/>
  <c r="CI13" i="24" s="1"/>
  <c r="CG13" i="24"/>
  <c r="CF13" i="24"/>
  <c r="CE13" i="24"/>
  <c r="CD13" i="24"/>
  <c r="CF87" i="24"/>
  <c r="CC87" i="24"/>
  <c r="CI87" i="24" s="1"/>
  <c r="CG87" i="24"/>
  <c r="CE87" i="24"/>
  <c r="CD87" i="24"/>
  <c r="CD32" i="24"/>
  <c r="CC32" i="24"/>
  <c r="CI32" i="24" s="1"/>
  <c r="CE32" i="24"/>
  <c r="CF32" i="24"/>
  <c r="CG32" i="24"/>
  <c r="CC89" i="24"/>
  <c r="CI89" i="24" s="1"/>
  <c r="CF89" i="24"/>
  <c r="CG89" i="24"/>
  <c r="CD89" i="24"/>
  <c r="CE89" i="24"/>
  <c r="CF94" i="24"/>
  <c r="CD94" i="24"/>
  <c r="CC94" i="24"/>
  <c r="CI94" i="24" s="1"/>
  <c r="CE94" i="24"/>
  <c r="CG94" i="24"/>
  <c r="CC14" i="24"/>
  <c r="CI14" i="24" s="1"/>
  <c r="CF14" i="24"/>
  <c r="CE14" i="24"/>
  <c r="CD14" i="24"/>
  <c r="CG14" i="24"/>
  <c r="CG59" i="24"/>
  <c r="CE59" i="24"/>
  <c r="CD59" i="24"/>
  <c r="CF59" i="24"/>
  <c r="CC59" i="24"/>
  <c r="CI59" i="24" s="1"/>
  <c r="AH2" i="25"/>
  <c r="AH3" i="25" s="1"/>
  <c r="BZ85" i="17"/>
  <c r="CA85" i="17" s="1"/>
  <c r="BZ88" i="17"/>
  <c r="CA88" i="17" s="1"/>
  <c r="BZ70" i="17"/>
  <c r="CA70" i="17" s="1"/>
  <c r="BZ22" i="17"/>
  <c r="CA22" i="17" s="1"/>
  <c r="BZ81" i="17"/>
  <c r="CA81" i="17" s="1"/>
  <c r="BZ38" i="17"/>
  <c r="CA38" i="17" s="1"/>
  <c r="BZ104" i="17"/>
  <c r="CA104" i="17" s="1"/>
  <c r="BZ31" i="17"/>
  <c r="CA31" i="17" s="1"/>
  <c r="CD31" i="17" s="1"/>
  <c r="BZ96" i="17"/>
  <c r="CA96" i="17" s="1"/>
  <c r="CF35" i="24"/>
  <c r="CD35" i="24"/>
  <c r="CC35" i="24"/>
  <c r="CI35" i="24" s="1"/>
  <c r="CG35" i="24"/>
  <c r="CE35" i="24"/>
  <c r="CE84" i="24"/>
  <c r="CF84" i="24"/>
  <c r="CC84" i="24"/>
  <c r="CI84" i="24" s="1"/>
  <c r="CD84" i="24"/>
  <c r="CG84" i="24"/>
  <c r="CF81" i="24"/>
  <c r="CD81" i="24"/>
  <c r="CC81" i="24"/>
  <c r="CI81" i="24" s="1"/>
  <c r="CE81" i="24"/>
  <c r="CG81" i="24"/>
  <c r="CG52" i="24"/>
  <c r="CE52" i="24"/>
  <c r="CD52" i="24"/>
  <c r="CC52" i="24"/>
  <c r="CI52" i="24" s="1"/>
  <c r="CF52" i="24"/>
  <c r="CD22" i="24"/>
  <c r="CG22" i="24"/>
  <c r="CF22" i="24"/>
  <c r="CE22" i="24"/>
  <c r="CC22" i="24"/>
  <c r="CI22" i="24" s="1"/>
  <c r="CC62" i="24"/>
  <c r="CI62" i="24" s="1"/>
  <c r="CG62" i="24"/>
  <c r="CF62" i="24"/>
  <c r="CE62" i="24"/>
  <c r="CD62" i="24"/>
  <c r="CG96" i="24"/>
  <c r="CC96" i="24"/>
  <c r="CI96" i="24" s="1"/>
  <c r="CE96" i="24"/>
  <c r="CF96" i="24"/>
  <c r="CD96" i="24"/>
  <c r="CD29" i="24"/>
  <c r="CC29" i="24"/>
  <c r="CI29" i="24" s="1"/>
  <c r="CG29" i="24"/>
  <c r="CF29" i="24"/>
  <c r="CE29" i="24"/>
  <c r="CG28" i="24"/>
  <c r="CF28" i="24"/>
  <c r="CD28" i="24"/>
  <c r="CC28" i="24"/>
  <c r="CI28" i="24" s="1"/>
  <c r="CE28" i="24"/>
  <c r="CC18" i="24"/>
  <c r="CI18" i="24" s="1"/>
  <c r="CF18" i="24"/>
  <c r="CE18" i="24"/>
  <c r="CG18" i="24"/>
  <c r="CD18" i="24"/>
  <c r="CF15" i="24"/>
  <c r="CD15" i="24"/>
  <c r="CC15" i="24"/>
  <c r="CI15" i="24" s="1"/>
  <c r="CG15" i="24"/>
  <c r="CE15" i="24"/>
  <c r="CG16" i="24"/>
  <c r="CD16" i="24"/>
  <c r="CC16" i="24"/>
  <c r="CI16" i="24" s="1"/>
  <c r="CF16" i="24"/>
  <c r="CE16" i="24"/>
  <c r="CE98" i="24"/>
  <c r="CD98" i="24"/>
  <c r="CC98" i="24"/>
  <c r="CI98" i="24" s="1"/>
  <c r="CF98" i="24"/>
  <c r="CG98" i="24"/>
  <c r="CE53" i="24"/>
  <c r="CC53" i="24"/>
  <c r="CI53" i="24" s="1"/>
  <c r="CG53" i="24"/>
  <c r="CF53" i="24"/>
  <c r="CD53" i="24"/>
  <c r="CE67" i="24"/>
  <c r="CD67" i="24"/>
  <c r="CF67" i="24"/>
  <c r="CC67" i="24"/>
  <c r="CI67" i="24" s="1"/>
  <c r="CG67" i="24"/>
  <c r="CE97" i="24"/>
  <c r="CC97" i="24"/>
  <c r="CI97" i="24" s="1"/>
  <c r="CG97" i="24"/>
  <c r="CD97" i="24"/>
  <c r="CF97" i="24"/>
  <c r="CD103" i="24"/>
  <c r="CC103" i="24"/>
  <c r="CI103" i="24" s="1"/>
  <c r="CG103" i="24"/>
  <c r="CE103" i="24"/>
  <c r="CF103" i="24"/>
  <c r="CC104" i="24"/>
  <c r="CI104" i="24" s="1"/>
  <c r="CF104" i="24"/>
  <c r="CG104" i="24"/>
  <c r="CE104" i="24"/>
  <c r="CD104" i="24"/>
  <c r="CF12" i="24"/>
  <c r="CE12" i="24"/>
  <c r="CD12" i="24"/>
  <c r="CG12" i="24"/>
  <c r="CC12" i="24"/>
  <c r="CI12" i="24" s="1"/>
  <c r="CD63" i="24"/>
  <c r="CC63" i="24"/>
  <c r="CI63" i="24" s="1"/>
  <c r="CE63" i="24"/>
  <c r="CG63" i="24"/>
  <c r="CF63" i="24"/>
  <c r="CF80" i="24"/>
  <c r="CG80" i="24"/>
  <c r="CC80" i="24"/>
  <c r="CI80" i="24" s="1"/>
  <c r="CE80" i="24"/>
  <c r="CD80" i="24"/>
  <c r="CD34" i="24"/>
  <c r="CG34" i="24"/>
  <c r="CF34" i="24"/>
  <c r="CE34" i="24"/>
  <c r="CC34" i="24"/>
  <c r="CI34" i="24" s="1"/>
  <c r="CD19" i="24"/>
  <c r="CC19" i="24"/>
  <c r="CI19" i="24" s="1"/>
  <c r="CG19" i="24"/>
  <c r="CE19" i="24"/>
  <c r="CF19" i="24"/>
  <c r="CG43" i="24"/>
  <c r="CF43" i="24"/>
  <c r="CE43" i="24"/>
  <c r="CD43" i="24"/>
  <c r="CC43" i="24"/>
  <c r="CI43" i="24" s="1"/>
  <c r="CE76" i="24"/>
  <c r="CD76" i="24"/>
  <c r="CC76" i="24"/>
  <c r="CI76" i="24" s="1"/>
  <c r="CG76" i="24"/>
  <c r="CF76" i="24"/>
  <c r="CC47" i="24"/>
  <c r="CI47" i="24" s="1"/>
  <c r="CG47" i="24"/>
  <c r="CF47" i="24"/>
  <c r="CE47" i="24"/>
  <c r="CD47" i="24"/>
  <c r="CF70" i="24"/>
  <c r="CE70" i="24"/>
  <c r="CG70" i="24"/>
  <c r="CD70" i="24"/>
  <c r="CC70" i="24"/>
  <c r="CI70" i="24" s="1"/>
  <c r="CJ70" i="24" s="1"/>
  <c r="CK70" i="24" s="1"/>
  <c r="CL70" i="24" s="1"/>
  <c r="CM70" i="24" s="1"/>
  <c r="CB70" i="24" s="1"/>
  <c r="CE68" i="24"/>
  <c r="CD68" i="24"/>
  <c r="CG68" i="24"/>
  <c r="CF68" i="24"/>
  <c r="CC68" i="24"/>
  <c r="CI68" i="24" s="1"/>
  <c r="CF41" i="24"/>
  <c r="CE41" i="24"/>
  <c r="CD41" i="24"/>
  <c r="CC41" i="24"/>
  <c r="CI41" i="24" s="1"/>
  <c r="CG41" i="24"/>
  <c r="CF33" i="24"/>
  <c r="CE33" i="24"/>
  <c r="CD33" i="24"/>
  <c r="CC33" i="24"/>
  <c r="CI33" i="24" s="1"/>
  <c r="CG33" i="24"/>
  <c r="CE51" i="24"/>
  <c r="CG51" i="24"/>
  <c r="CD51" i="24"/>
  <c r="CC51" i="24"/>
  <c r="CI51" i="24" s="1"/>
  <c r="CF51" i="24"/>
  <c r="CF50" i="24"/>
  <c r="CE50" i="24"/>
  <c r="CD50" i="24"/>
  <c r="CC50" i="24"/>
  <c r="CI50" i="24" s="1"/>
  <c r="CG50" i="24"/>
  <c r="CD39" i="24"/>
  <c r="CC39" i="24"/>
  <c r="CI39" i="24" s="1"/>
  <c r="CE39" i="24"/>
  <c r="CG39" i="24"/>
  <c r="CF39" i="24"/>
  <c r="CE42" i="24"/>
  <c r="CC42" i="24"/>
  <c r="CI42" i="24" s="1"/>
  <c r="CD42" i="24"/>
  <c r="CG42" i="24"/>
  <c r="CF42" i="24"/>
  <c r="CG27" i="24"/>
  <c r="CC27" i="24"/>
  <c r="CI27" i="24" s="1"/>
  <c r="CE27" i="24"/>
  <c r="CF27" i="24"/>
  <c r="CD27" i="24"/>
  <c r="CD25" i="24"/>
  <c r="CG25" i="24"/>
  <c r="CC25" i="24"/>
  <c r="CI25" i="24" s="1"/>
  <c r="CF25" i="24"/>
  <c r="CE25" i="24"/>
  <c r="CE75" i="24"/>
  <c r="CG75" i="24"/>
  <c r="CC75" i="24"/>
  <c r="CI75" i="24" s="1"/>
  <c r="CF75" i="24"/>
  <c r="CD75" i="24"/>
  <c r="BZ89" i="17"/>
  <c r="CA89" i="17" s="1"/>
  <c r="BZ64" i="17"/>
  <c r="CA64" i="17" s="1"/>
  <c r="BZ41" i="17"/>
  <c r="CA41" i="17" s="1"/>
  <c r="CD41" i="17" s="1"/>
  <c r="BZ19" i="17"/>
  <c r="CA19" i="17" s="1"/>
  <c r="CE19" i="17" s="1"/>
  <c r="BZ103" i="17"/>
  <c r="CA103" i="17" s="1"/>
  <c r="BZ48" i="17"/>
  <c r="CA48" i="17" s="1"/>
  <c r="BZ15" i="17"/>
  <c r="CA15" i="17" s="1"/>
  <c r="CF21" i="24"/>
  <c r="CE21" i="24"/>
  <c r="CD21" i="24"/>
  <c r="CG21" i="24"/>
  <c r="CC21" i="24"/>
  <c r="CI21" i="24" s="1"/>
  <c r="CE6" i="24"/>
  <c r="CG6" i="24"/>
  <c r="CD6" i="24"/>
  <c r="CC6" i="24"/>
  <c r="CI6" i="24" s="1"/>
  <c r="CF6" i="24"/>
  <c r="CD7" i="24"/>
  <c r="CE7" i="24"/>
  <c r="CG7" i="24"/>
  <c r="CF7" i="24"/>
  <c r="CC7" i="24"/>
  <c r="CI7" i="24" s="1"/>
  <c r="CF61" i="24"/>
  <c r="CC61" i="24"/>
  <c r="CI61" i="24" s="1"/>
  <c r="CG61" i="24"/>
  <c r="CE61" i="24"/>
  <c r="CD61" i="24"/>
  <c r="CD54" i="24"/>
  <c r="CG54" i="24"/>
  <c r="CE54" i="24"/>
  <c r="CC54" i="24"/>
  <c r="CI54" i="24" s="1"/>
  <c r="CF54" i="24"/>
  <c r="CG85" i="24"/>
  <c r="CC85" i="24"/>
  <c r="CI85" i="24" s="1"/>
  <c r="CF85" i="24"/>
  <c r="CD85" i="24"/>
  <c r="CE85" i="24"/>
  <c r="CC8" i="24"/>
  <c r="CI8" i="24" s="1"/>
  <c r="CG8" i="24"/>
  <c r="CF8" i="24"/>
  <c r="CD8" i="24"/>
  <c r="CE8" i="24"/>
  <c r="CC55" i="24"/>
  <c r="CI55" i="24" s="1"/>
  <c r="CF55" i="24"/>
  <c r="CE55" i="24"/>
  <c r="CG55" i="24"/>
  <c r="CD55" i="24"/>
  <c r="CE45" i="24"/>
  <c r="CD45" i="24"/>
  <c r="CC45" i="24"/>
  <c r="CI45" i="24" s="1"/>
  <c r="CF45" i="24"/>
  <c r="CG45" i="24"/>
  <c r="CG102" i="24"/>
  <c r="CF102" i="24"/>
  <c r="CD102" i="24"/>
  <c r="CC102" i="24"/>
  <c r="CI102" i="24" s="1"/>
  <c r="CE102" i="24"/>
  <c r="CE66" i="24"/>
  <c r="CD66" i="24"/>
  <c r="CC66" i="24"/>
  <c r="CI66" i="24" s="1"/>
  <c r="CG66" i="24"/>
  <c r="CF66" i="24"/>
  <c r="CD72" i="24"/>
  <c r="CF72" i="24"/>
  <c r="CE72" i="24"/>
  <c r="CG72" i="24"/>
  <c r="CC72" i="24"/>
  <c r="CI72" i="24" s="1"/>
  <c r="CJ72" i="24" s="1"/>
  <c r="CK72" i="24" s="1"/>
  <c r="CL72" i="24" s="1"/>
  <c r="CM72" i="24" s="1"/>
  <c r="CB72" i="24" s="1"/>
  <c r="CG74" i="24"/>
  <c r="CF74" i="24"/>
  <c r="CC74" i="24"/>
  <c r="CI74" i="24" s="1"/>
  <c r="CD74" i="24"/>
  <c r="CE74" i="24"/>
  <c r="BZ93" i="17"/>
  <c r="CA93" i="17" s="1"/>
  <c r="BZ54" i="17"/>
  <c r="CA54" i="17" s="1"/>
  <c r="BZ45" i="17"/>
  <c r="CA45" i="17" s="1"/>
  <c r="CE45" i="17" s="1"/>
  <c r="BH75" i="21"/>
  <c r="AM75" i="21"/>
  <c r="AM16" i="21"/>
  <c r="BH16" i="21"/>
  <c r="BH103" i="21"/>
  <c r="AM103" i="21"/>
  <c r="BH46" i="21"/>
  <c r="AM46" i="21"/>
  <c r="BH9" i="21"/>
  <c r="AM9" i="21"/>
  <c r="BH84" i="21"/>
  <c r="AM84" i="21"/>
  <c r="BH48" i="21"/>
  <c r="AM48" i="21"/>
  <c r="BH37" i="21"/>
  <c r="AM37" i="21"/>
  <c r="BH102" i="21"/>
  <c r="AM102" i="21"/>
  <c r="BH36" i="21"/>
  <c r="AM36" i="21"/>
  <c r="BI21" i="21"/>
  <c r="AN21" i="21"/>
  <c r="BI34" i="21"/>
  <c r="AN34" i="21"/>
  <c r="BH80" i="21"/>
  <c r="AM80" i="21"/>
  <c r="BI23" i="21"/>
  <c r="AN23" i="21"/>
  <c r="BH18" i="21"/>
  <c r="AM18" i="21"/>
  <c r="BI55" i="21"/>
  <c r="AN55" i="21"/>
  <c r="BH45" i="21"/>
  <c r="AM45" i="21"/>
  <c r="BI92" i="21"/>
  <c r="AN92" i="21"/>
  <c r="BH10" i="21"/>
  <c r="AM10" i="21"/>
  <c r="BH40" i="21"/>
  <c r="AM40" i="21"/>
  <c r="BI8" i="21"/>
  <c r="AN8" i="21"/>
  <c r="BH11" i="21"/>
  <c r="AM11" i="21"/>
  <c r="BI82" i="21"/>
  <c r="AN82" i="21"/>
  <c r="BH6" i="21"/>
  <c r="AM6" i="21"/>
  <c r="AM12" i="21"/>
  <c r="BH12" i="21"/>
  <c r="BI59" i="21"/>
  <c r="AN59" i="21"/>
  <c r="AM29" i="21"/>
  <c r="BH29" i="21"/>
  <c r="BI31" i="21"/>
  <c r="AN31" i="21"/>
  <c r="BI54" i="21"/>
  <c r="AN54" i="21"/>
  <c r="BH22" i="21"/>
  <c r="AM22" i="21"/>
  <c r="BJ98" i="21"/>
  <c r="AO98" i="21"/>
  <c r="BG3" i="21"/>
  <c r="BI26" i="21"/>
  <c r="AN26" i="21"/>
  <c r="BI67" i="21"/>
  <c r="AN67" i="21"/>
  <c r="BI39" i="21"/>
  <c r="AN39" i="21"/>
  <c r="BH83" i="21"/>
  <c r="AM83" i="21"/>
  <c r="BI50" i="21"/>
  <c r="AN50" i="21"/>
  <c r="BH68" i="21"/>
  <c r="AM68" i="21"/>
  <c r="BJ93" i="21"/>
  <c r="AO93" i="21"/>
  <c r="BH86" i="21"/>
  <c r="AM86" i="21"/>
  <c r="BI65" i="21"/>
  <c r="AN65" i="21"/>
  <c r="BH53" i="21"/>
  <c r="AM53" i="21"/>
  <c r="BJ95" i="21"/>
  <c r="AO95" i="21"/>
  <c r="BI89" i="21"/>
  <c r="AN89" i="21"/>
  <c r="BJ33" i="21"/>
  <c r="AO33" i="21"/>
  <c r="BK94" i="21"/>
  <c r="AP94" i="21"/>
  <c r="BI44" i="21"/>
  <c r="AN44" i="21"/>
  <c r="BI81" i="21"/>
  <c r="AN81" i="21"/>
  <c r="AN15" i="21"/>
  <c r="BI15" i="21"/>
  <c r="AM73" i="21"/>
  <c r="BH73" i="21"/>
  <c r="AN72" i="21"/>
  <c r="BI72" i="21"/>
  <c r="BI66" i="21"/>
  <c r="AN66" i="21"/>
  <c r="BH74" i="21"/>
  <c r="AM74" i="21"/>
  <c r="BH101" i="21"/>
  <c r="AM101" i="21"/>
  <c r="BH99" i="21"/>
  <c r="AM99" i="21"/>
  <c r="BH60" i="21"/>
  <c r="AM60" i="21"/>
  <c r="BI19" i="21"/>
  <c r="AN19" i="21"/>
  <c r="BJ24" i="21"/>
  <c r="AO24" i="21"/>
  <c r="BI90" i="21"/>
  <c r="AN90" i="21"/>
  <c r="BH35" i="21"/>
  <c r="AM35" i="21"/>
  <c r="BI7" i="21"/>
  <c r="AN7" i="21"/>
  <c r="BH71" i="21"/>
  <c r="AM71" i="21"/>
  <c r="BH27" i="21"/>
  <c r="AM27" i="21"/>
  <c r="BI100" i="21"/>
  <c r="AN100" i="21"/>
  <c r="BI52" i="21"/>
  <c r="AN52" i="21"/>
  <c r="BH49" i="21"/>
  <c r="AM49" i="21"/>
  <c r="BJ78" i="21"/>
  <c r="AO78" i="21"/>
  <c r="BH70" i="21"/>
  <c r="AM70" i="21"/>
  <c r="BI28" i="21"/>
  <c r="AN28" i="21"/>
  <c r="BJ104" i="21"/>
  <c r="AO104" i="21"/>
  <c r="BI63" i="21"/>
  <c r="AN63" i="21"/>
  <c r="AM32" i="21"/>
  <c r="BH32" i="21"/>
  <c r="BH51" i="21"/>
  <c r="AM51" i="21"/>
  <c r="BH38" i="21"/>
  <c r="AM38" i="21"/>
  <c r="BH13" i="21"/>
  <c r="AM13" i="21"/>
  <c r="BI42" i="21"/>
  <c r="AN42" i="21"/>
  <c r="BJ14" i="21"/>
  <c r="AO14" i="21"/>
  <c r="BH69" i="21"/>
  <c r="AM69" i="21"/>
  <c r="BI57" i="21"/>
  <c r="AN57" i="21"/>
  <c r="BI56" i="21"/>
  <c r="AN56" i="21"/>
  <c r="BH97" i="21"/>
  <c r="AM97" i="21"/>
  <c r="BH88" i="21"/>
  <c r="AM88" i="21"/>
  <c r="BH64" i="21"/>
  <c r="AM64" i="21"/>
  <c r="BI58" i="21"/>
  <c r="AN58" i="21"/>
  <c r="BJ96" i="21"/>
  <c r="AO96" i="21"/>
  <c r="BH47" i="21"/>
  <c r="AM47" i="21"/>
  <c r="BJ79" i="21"/>
  <c r="AO79" i="21"/>
  <c r="BH41" i="21"/>
  <c r="AM41" i="21"/>
  <c r="BI25" i="21"/>
  <c r="AN25" i="21"/>
  <c r="BI91" i="21"/>
  <c r="AN91" i="21"/>
  <c r="BI43" i="21"/>
  <c r="AN43" i="21"/>
  <c r="BI62" i="21"/>
  <c r="AN62" i="21"/>
  <c r="BI20" i="21"/>
  <c r="AN20" i="21"/>
  <c r="BJ85" i="21"/>
  <c r="AO85" i="21"/>
  <c r="AN76" i="21"/>
  <c r="BI76" i="21"/>
  <c r="BH61" i="21"/>
  <c r="AM61" i="21"/>
  <c r="AN17" i="21"/>
  <c r="BI17" i="21"/>
  <c r="BI77" i="21"/>
  <c r="AN77" i="21"/>
  <c r="BI87" i="21"/>
  <c r="AN87" i="21"/>
  <c r="BI30" i="21"/>
  <c r="AN30" i="21"/>
  <c r="BH5" i="21"/>
  <c r="AL2" i="21"/>
  <c r="AL3" i="21" s="1"/>
  <c r="AM5" i="21"/>
  <c r="BH101" i="18"/>
  <c r="AM101" i="18"/>
  <c r="AM35" i="18"/>
  <c r="BH35" i="18"/>
  <c r="BG67" i="18"/>
  <c r="AL67" i="18"/>
  <c r="AL36" i="18"/>
  <c r="BG36" i="18"/>
  <c r="AO25" i="18"/>
  <c r="BJ25" i="18"/>
  <c r="AL23" i="18"/>
  <c r="BG23" i="18"/>
  <c r="BH98" i="18"/>
  <c r="AM98" i="18"/>
  <c r="AM63" i="18"/>
  <c r="BH63" i="18"/>
  <c r="BG79" i="18"/>
  <c r="AL79" i="18"/>
  <c r="AL38" i="18"/>
  <c r="BG38" i="18"/>
  <c r="AL94" i="18"/>
  <c r="BG94" i="18"/>
  <c r="AJ2" i="18"/>
  <c r="AJ3" i="18" s="1"/>
  <c r="BF5" i="18"/>
  <c r="AK5" i="18"/>
  <c r="BG97" i="18"/>
  <c r="AL97" i="18"/>
  <c r="AL49" i="18"/>
  <c r="BG49" i="18"/>
  <c r="BH29" i="18"/>
  <c r="AM29" i="18"/>
  <c r="BI55" i="18"/>
  <c r="AN55" i="18"/>
  <c r="BH60" i="18"/>
  <c r="AM60" i="18"/>
  <c r="AN102" i="18"/>
  <c r="BI102" i="18"/>
  <c r="BH59" i="18"/>
  <c r="AM59" i="18"/>
  <c r="BG6" i="18"/>
  <c r="AL6" i="18"/>
  <c r="AL58" i="18"/>
  <c r="BG58" i="18"/>
  <c r="BG92" i="18"/>
  <c r="AL92" i="18"/>
  <c r="AN50" i="18"/>
  <c r="BI50" i="18"/>
  <c r="AL37" i="18"/>
  <c r="BG37" i="18"/>
  <c r="BG89" i="18"/>
  <c r="AL89" i="18"/>
  <c r="AM77" i="18"/>
  <c r="BH77" i="18"/>
  <c r="AM76" i="18"/>
  <c r="BH76" i="18"/>
  <c r="BH86" i="18"/>
  <c r="AM86" i="18"/>
  <c r="AL82" i="18"/>
  <c r="BG82" i="18"/>
  <c r="BG68" i="18"/>
  <c r="AL68" i="18"/>
  <c r="AN80" i="18"/>
  <c r="BI80" i="18"/>
  <c r="BH56" i="18"/>
  <c r="AM56" i="18"/>
  <c r="AL21" i="18"/>
  <c r="BG21" i="18"/>
  <c r="BJ19" i="18"/>
  <c r="AO19" i="18"/>
  <c r="AM8" i="18"/>
  <c r="BH8" i="18"/>
  <c r="AM10" i="18"/>
  <c r="BH10" i="18"/>
  <c r="BH43" i="18"/>
  <c r="AM43" i="18"/>
  <c r="BG88" i="18"/>
  <c r="AL88" i="18"/>
  <c r="BH13" i="18"/>
  <c r="AM13" i="18"/>
  <c r="BH69" i="18"/>
  <c r="AM69" i="18"/>
  <c r="AM61" i="18"/>
  <c r="BH61" i="18"/>
  <c r="BH7" i="18"/>
  <c r="AM7" i="18"/>
  <c r="BI75" i="18"/>
  <c r="AN75" i="18"/>
  <c r="AL44" i="18"/>
  <c r="BG44" i="18"/>
  <c r="AL31" i="18"/>
  <c r="BG31" i="18"/>
  <c r="BG33" i="18"/>
  <c r="AL33" i="18"/>
  <c r="BG14" i="18"/>
  <c r="AL14" i="18"/>
  <c r="AN70" i="18"/>
  <c r="BI70" i="18"/>
  <c r="BG81" i="18"/>
  <c r="AL81" i="18"/>
  <c r="BG83" i="18"/>
  <c r="AL83" i="18"/>
  <c r="BH26" i="18"/>
  <c r="AM26" i="18"/>
  <c r="AM90" i="18"/>
  <c r="BH90" i="18"/>
  <c r="AL28" i="18"/>
  <c r="BG28" i="18"/>
  <c r="AL16" i="18"/>
  <c r="BG16" i="18"/>
  <c r="BG30" i="18"/>
  <c r="AL30" i="18"/>
  <c r="AM100" i="18"/>
  <c r="BH100" i="18"/>
  <c r="BI9" i="18"/>
  <c r="AN9" i="18"/>
  <c r="BH18" i="18"/>
  <c r="AM18" i="18"/>
  <c r="BI95" i="18"/>
  <c r="AN95" i="18"/>
  <c r="BH47" i="18"/>
  <c r="AM47" i="18"/>
  <c r="BJ65" i="18"/>
  <c r="AO65" i="18"/>
  <c r="BH40" i="18"/>
  <c r="AM40" i="18"/>
  <c r="BH71" i="18"/>
  <c r="AM71" i="18"/>
  <c r="BH103" i="18"/>
  <c r="AM103" i="18"/>
  <c r="AM64" i="18"/>
  <c r="BH64" i="18"/>
  <c r="AL99" i="18"/>
  <c r="BG99" i="18"/>
  <c r="BJ51" i="18"/>
  <c r="AO51" i="18"/>
  <c r="AL53" i="18"/>
  <c r="BG53" i="18"/>
  <c r="BG15" i="18"/>
  <c r="AL15" i="18"/>
  <c r="BH84" i="18"/>
  <c r="AM84" i="18"/>
  <c r="BG72" i="18"/>
  <c r="AL72" i="18"/>
  <c r="AL20" i="18"/>
  <c r="BG20" i="18"/>
  <c r="AL57" i="18"/>
  <c r="BG57" i="18"/>
  <c r="BG74" i="18"/>
  <c r="AL74" i="18"/>
  <c r="AL52" i="18"/>
  <c r="BG52" i="18"/>
  <c r="AV1" i="17"/>
  <c r="C6" i="4" s="1"/>
  <c r="BG87" i="18"/>
  <c r="AL87" i="18"/>
  <c r="BH62" i="18"/>
  <c r="AM62" i="18"/>
  <c r="AL93" i="18"/>
  <c r="BG93" i="18"/>
  <c r="AL96" i="18"/>
  <c r="BG96" i="18"/>
  <c r="AL104" i="18"/>
  <c r="BG104" i="18"/>
  <c r="BJ17" i="18"/>
  <c r="AO17" i="18"/>
  <c r="BH66" i="18"/>
  <c r="AM66" i="18"/>
  <c r="BG39" i="18"/>
  <c r="AL39" i="18"/>
  <c r="AL42" i="18"/>
  <c r="BG42" i="18"/>
  <c r="AL91" i="18"/>
  <c r="BG91" i="18"/>
  <c r="BI34" i="18"/>
  <c r="AN34" i="18"/>
  <c r="BF3" i="18"/>
  <c r="AN32" i="18"/>
  <c r="BI32" i="18"/>
  <c r="AL85" i="18"/>
  <c r="BG85" i="18"/>
  <c r="AL41" i="18"/>
  <c r="BG41" i="18"/>
  <c r="BH45" i="18"/>
  <c r="AM45" i="18"/>
  <c r="BI54" i="18"/>
  <c r="AN54" i="18"/>
  <c r="BG22" i="18"/>
  <c r="AL22" i="18"/>
  <c r="BH73" i="18"/>
  <c r="AM73" i="18"/>
  <c r="AM27" i="18"/>
  <c r="BH27" i="18"/>
  <c r="AM48" i="18"/>
  <c r="BH48" i="18"/>
  <c r="AL46" i="18"/>
  <c r="BG46" i="18"/>
  <c r="BJ78" i="18"/>
  <c r="AO78" i="18"/>
  <c r="BJ11" i="18"/>
  <c r="AO11" i="18"/>
  <c r="BN24" i="18"/>
  <c r="AS24" i="18"/>
  <c r="BG12" i="18"/>
  <c r="AL12" i="18"/>
  <c r="BZ39" i="17"/>
  <c r="CA39" i="17" s="1"/>
  <c r="CF39" i="17" s="1"/>
  <c r="BZ67" i="17"/>
  <c r="CA67" i="17" s="1"/>
  <c r="CE67" i="17" s="1"/>
  <c r="BZ47" i="17"/>
  <c r="CA47" i="17" s="1"/>
  <c r="CE47" i="17" s="1"/>
  <c r="BZ27" i="17"/>
  <c r="CA27" i="17" s="1"/>
  <c r="CF27" i="17" s="1"/>
  <c r="CC7" i="17"/>
  <c r="CI7" i="17" s="1"/>
  <c r="CG7" i="17"/>
  <c r="CD7" i="17"/>
  <c r="CF7" i="17"/>
  <c r="CE7" i="17"/>
  <c r="CC33" i="17"/>
  <c r="CI33" i="17" s="1"/>
  <c r="CD33" i="17"/>
  <c r="CG33" i="17"/>
  <c r="CF33" i="17"/>
  <c r="CE33" i="17"/>
  <c r="CC17" i="17"/>
  <c r="CI17" i="17" s="1"/>
  <c r="CE17" i="17"/>
  <c r="CD17" i="17"/>
  <c r="CG17" i="17"/>
  <c r="CF17" i="17"/>
  <c r="CE46" i="17"/>
  <c r="CD46" i="17"/>
  <c r="CC46" i="17"/>
  <c r="CI46" i="17" s="1"/>
  <c r="CG46" i="17"/>
  <c r="CF46" i="17"/>
  <c r="CD21" i="17"/>
  <c r="CC21" i="17"/>
  <c r="CI21" i="17" s="1"/>
  <c r="CF21" i="17"/>
  <c r="CG21" i="17"/>
  <c r="CE21" i="17"/>
  <c r="CE36" i="17"/>
  <c r="CG36" i="17"/>
  <c r="CD36" i="17"/>
  <c r="CC36" i="17"/>
  <c r="CI36" i="17" s="1"/>
  <c r="CF36" i="17"/>
  <c r="CE74" i="17"/>
  <c r="CD74" i="17"/>
  <c r="CF74" i="17"/>
  <c r="CC74" i="17"/>
  <c r="CI74" i="17" s="1"/>
  <c r="CG74" i="17"/>
  <c r="CD50" i="17"/>
  <c r="CC50" i="17"/>
  <c r="CI50" i="17" s="1"/>
  <c r="CG50" i="17"/>
  <c r="CE50" i="17"/>
  <c r="CF50" i="17"/>
  <c r="CG84" i="17"/>
  <c r="CD84" i="17"/>
  <c r="CF84" i="17"/>
  <c r="CE84" i="17"/>
  <c r="CC84" i="17"/>
  <c r="CI84" i="17" s="1"/>
  <c r="CG97" i="17"/>
  <c r="CF97" i="17"/>
  <c r="CE97" i="17"/>
  <c r="CD97" i="17"/>
  <c r="CC97" i="17"/>
  <c r="CI97" i="17" s="1"/>
  <c r="BZ28" i="17"/>
  <c r="CA28" i="17" s="1"/>
  <c r="CF85" i="17"/>
  <c r="CE85" i="17"/>
  <c r="CD85" i="17"/>
  <c r="CC85" i="17"/>
  <c r="CI85" i="17" s="1"/>
  <c r="CG85" i="17"/>
  <c r="CC88" i="17"/>
  <c r="CI88" i="17" s="1"/>
  <c r="CG88" i="17"/>
  <c r="CF88" i="17"/>
  <c r="CD88" i="17"/>
  <c r="CE88" i="17"/>
  <c r="CC70" i="17"/>
  <c r="CI70" i="17" s="1"/>
  <c r="CG70" i="17"/>
  <c r="CF70" i="17"/>
  <c r="CE70" i="17"/>
  <c r="CD70" i="17"/>
  <c r="CF22" i="17"/>
  <c r="CE22" i="17"/>
  <c r="CD22" i="17"/>
  <c r="CC22" i="17"/>
  <c r="CI22" i="17" s="1"/>
  <c r="CG22" i="17"/>
  <c r="CD81" i="17"/>
  <c r="CF81" i="17"/>
  <c r="CE81" i="17"/>
  <c r="CC81" i="17"/>
  <c r="CI81" i="17" s="1"/>
  <c r="CG81" i="17"/>
  <c r="CF78" i="17"/>
  <c r="CE78" i="17"/>
  <c r="CC78" i="17"/>
  <c r="CI78" i="17" s="1"/>
  <c r="CD78" i="17"/>
  <c r="CG78" i="17"/>
  <c r="CG20" i="17"/>
  <c r="CE20" i="17"/>
  <c r="CF20" i="17"/>
  <c r="CD20" i="17"/>
  <c r="CC20" i="17"/>
  <c r="CI20" i="17" s="1"/>
  <c r="CD72" i="17"/>
  <c r="CC72" i="17"/>
  <c r="CI72" i="17" s="1"/>
  <c r="CG72" i="17"/>
  <c r="CF72" i="17"/>
  <c r="CE72" i="17"/>
  <c r="CE69" i="17"/>
  <c r="CG69" i="17"/>
  <c r="CD69" i="17"/>
  <c r="CC69" i="17"/>
  <c r="CI69" i="17" s="1"/>
  <c r="CF69" i="17"/>
  <c r="CD93" i="17"/>
  <c r="CG93" i="17"/>
  <c r="CC93" i="17"/>
  <c r="CI93" i="17" s="1"/>
  <c r="CE93" i="17"/>
  <c r="CF93" i="17"/>
  <c r="CD51" i="17"/>
  <c r="CC51" i="17"/>
  <c r="CI51" i="17" s="1"/>
  <c r="CF51" i="17"/>
  <c r="CG51" i="17"/>
  <c r="CE51" i="17"/>
  <c r="CC102" i="17"/>
  <c r="CI102" i="17" s="1"/>
  <c r="CD102" i="17"/>
  <c r="CG102" i="17"/>
  <c r="CF102" i="17"/>
  <c r="CE102" i="17"/>
  <c r="CE13" i="17"/>
  <c r="CD13" i="17"/>
  <c r="CF13" i="17"/>
  <c r="CC13" i="17"/>
  <c r="CI13" i="17" s="1"/>
  <c r="CG13" i="17"/>
  <c r="CD9" i="17"/>
  <c r="CC9" i="17"/>
  <c r="CI9" i="17" s="1"/>
  <c r="CE9" i="17"/>
  <c r="CG9" i="17"/>
  <c r="CF9" i="17"/>
  <c r="CF95" i="17"/>
  <c r="CG95" i="17"/>
  <c r="CC95" i="17"/>
  <c r="CI95" i="17" s="1"/>
  <c r="CD95" i="17"/>
  <c r="CE95" i="17"/>
  <c r="CF59" i="17"/>
  <c r="CE59" i="17"/>
  <c r="CC59" i="17"/>
  <c r="CI59" i="17" s="1"/>
  <c r="CD59" i="17"/>
  <c r="CG59" i="17"/>
  <c r="CF38" i="17"/>
  <c r="CE38" i="17"/>
  <c r="CD38" i="17"/>
  <c r="CC38" i="17"/>
  <c r="CI38" i="17" s="1"/>
  <c r="CG38" i="17"/>
  <c r="CF104" i="17"/>
  <c r="CE104" i="17"/>
  <c r="CG104" i="17"/>
  <c r="CC104" i="17"/>
  <c r="CI104" i="17" s="1"/>
  <c r="CD104" i="17"/>
  <c r="CF31" i="17"/>
  <c r="CC31" i="17"/>
  <c r="CI31" i="17" s="1"/>
  <c r="CE31" i="17"/>
  <c r="CG31" i="17"/>
  <c r="CF96" i="17"/>
  <c r="CE96" i="17"/>
  <c r="CC96" i="17"/>
  <c r="CI96" i="17" s="1"/>
  <c r="CD96" i="17"/>
  <c r="CG96" i="17"/>
  <c r="CE63" i="17"/>
  <c r="CD63" i="17"/>
  <c r="CG63" i="17"/>
  <c r="CC63" i="17"/>
  <c r="CI63" i="17" s="1"/>
  <c r="CF63" i="17"/>
  <c r="BZ101" i="17"/>
  <c r="CA101" i="17" s="1"/>
  <c r="CF40" i="17"/>
  <c r="CD40" i="17"/>
  <c r="CC40" i="17"/>
  <c r="CI40" i="17" s="1"/>
  <c r="CG40" i="17"/>
  <c r="CE40" i="17"/>
  <c r="CE68" i="17"/>
  <c r="CD68" i="17"/>
  <c r="CG68" i="17"/>
  <c r="CF68" i="17"/>
  <c r="CC68" i="17"/>
  <c r="CI68" i="17" s="1"/>
  <c r="CG11" i="17"/>
  <c r="CF11" i="17"/>
  <c r="CE11" i="17"/>
  <c r="CD11" i="17"/>
  <c r="CC11" i="17"/>
  <c r="CI11" i="17" s="1"/>
  <c r="CE100" i="17"/>
  <c r="CD100" i="17"/>
  <c r="CC100" i="17"/>
  <c r="CI100" i="17" s="1"/>
  <c r="CG100" i="17"/>
  <c r="CF100" i="17"/>
  <c r="CC35" i="17"/>
  <c r="CI35" i="17" s="1"/>
  <c r="CG35" i="17"/>
  <c r="CF35" i="17"/>
  <c r="CE35" i="17"/>
  <c r="CD35" i="17"/>
  <c r="CC57" i="17"/>
  <c r="CI57" i="17" s="1"/>
  <c r="CG57" i="17"/>
  <c r="CF57" i="17"/>
  <c r="CE57" i="17"/>
  <c r="CD57" i="17"/>
  <c r="CC32" i="17"/>
  <c r="CI32" i="17" s="1"/>
  <c r="CD32" i="17"/>
  <c r="CF32" i="17"/>
  <c r="CE32" i="17"/>
  <c r="CG32" i="17"/>
  <c r="CG79" i="17"/>
  <c r="CF79" i="17"/>
  <c r="CD79" i="17"/>
  <c r="CE79" i="17"/>
  <c r="CC79" i="17"/>
  <c r="CI79" i="17" s="1"/>
  <c r="CF6" i="17"/>
  <c r="CG6" i="17"/>
  <c r="CD6" i="17"/>
  <c r="CE6" i="17"/>
  <c r="CC6" i="17"/>
  <c r="CI6" i="17" s="1"/>
  <c r="CC56" i="17"/>
  <c r="CI56" i="17" s="1"/>
  <c r="CE56" i="17"/>
  <c r="CG56" i="17"/>
  <c r="CF56" i="17"/>
  <c r="CD56" i="17"/>
  <c r="BZ62" i="17"/>
  <c r="CA62" i="17" s="1"/>
  <c r="CD12" i="17"/>
  <c r="CG12" i="17"/>
  <c r="CF12" i="17"/>
  <c r="CC12" i="17"/>
  <c r="CI12" i="17" s="1"/>
  <c r="CE12" i="17"/>
  <c r="CG24" i="17"/>
  <c r="CC24" i="17"/>
  <c r="CI24" i="17" s="1"/>
  <c r="CF24" i="17"/>
  <c r="CE24" i="17"/>
  <c r="CD24" i="17"/>
  <c r="CG55" i="17"/>
  <c r="CF55" i="17"/>
  <c r="CE55" i="17"/>
  <c r="CD55" i="17"/>
  <c r="CC55" i="17"/>
  <c r="CI55" i="17" s="1"/>
  <c r="CD89" i="17"/>
  <c r="CC89" i="17"/>
  <c r="CI89" i="17" s="1"/>
  <c r="CG89" i="17"/>
  <c r="CF89" i="17"/>
  <c r="CE89" i="17"/>
  <c r="CF64" i="17"/>
  <c r="CD64" i="17"/>
  <c r="CC64" i="17"/>
  <c r="CI64" i="17" s="1"/>
  <c r="CE64" i="17"/>
  <c r="CG64" i="17"/>
  <c r="CG41" i="17"/>
  <c r="CE41" i="17"/>
  <c r="CF41" i="17"/>
  <c r="CD14" i="17"/>
  <c r="CC14" i="17"/>
  <c r="CI14" i="17" s="1"/>
  <c r="CF14" i="17"/>
  <c r="CG14" i="17"/>
  <c r="CE14" i="17"/>
  <c r="CC98" i="17"/>
  <c r="CI98" i="17" s="1"/>
  <c r="CG98" i="17"/>
  <c r="CF98" i="17"/>
  <c r="CD98" i="17"/>
  <c r="CE98" i="17"/>
  <c r="CE23" i="17"/>
  <c r="CG23" i="17"/>
  <c r="CF23" i="17"/>
  <c r="CD23" i="17"/>
  <c r="CC23" i="17"/>
  <c r="CI23" i="17" s="1"/>
  <c r="CE92" i="17"/>
  <c r="CD92" i="17"/>
  <c r="CG92" i="17"/>
  <c r="CF92" i="17"/>
  <c r="CC92" i="17"/>
  <c r="CI92" i="17" s="1"/>
  <c r="CG80" i="17"/>
  <c r="CF80" i="17"/>
  <c r="CE80" i="17"/>
  <c r="CC80" i="17"/>
  <c r="CI80" i="17" s="1"/>
  <c r="CD80" i="17"/>
  <c r="BZ99" i="17"/>
  <c r="CA99" i="17" s="1"/>
  <c r="BZ53" i="17"/>
  <c r="CA53" i="17" s="1"/>
  <c r="CE58" i="17"/>
  <c r="CG58" i="17"/>
  <c r="CD58" i="17"/>
  <c r="CC58" i="17"/>
  <c r="CI58" i="17" s="1"/>
  <c r="CF58" i="17"/>
  <c r="CF76" i="17"/>
  <c r="CE76" i="17"/>
  <c r="CD76" i="17"/>
  <c r="CC76" i="17"/>
  <c r="CI76" i="17" s="1"/>
  <c r="CG76" i="17"/>
  <c r="CD26" i="17"/>
  <c r="CF26" i="17"/>
  <c r="CC26" i="17"/>
  <c r="CI26" i="17" s="1"/>
  <c r="CG26" i="17"/>
  <c r="CE26" i="17"/>
  <c r="CE30" i="17"/>
  <c r="CF30" i="17"/>
  <c r="CD30" i="17"/>
  <c r="CC30" i="17"/>
  <c r="CI30" i="17" s="1"/>
  <c r="CG30" i="17"/>
  <c r="CE5" i="17"/>
  <c r="CF5" i="17"/>
  <c r="CD5" i="17"/>
  <c r="CC5" i="17"/>
  <c r="CI5" i="17" s="1"/>
  <c r="CG5" i="17"/>
  <c r="CD86" i="17"/>
  <c r="CC86" i="17"/>
  <c r="CI86" i="17" s="1"/>
  <c r="CE86" i="17"/>
  <c r="CG86" i="17"/>
  <c r="CF86" i="17"/>
  <c r="CC19" i="17"/>
  <c r="CI19" i="17" s="1"/>
  <c r="CD19" i="17"/>
  <c r="CG19" i="17"/>
  <c r="CF19" i="17"/>
  <c r="CG103" i="17"/>
  <c r="CF103" i="17"/>
  <c r="CE103" i="17"/>
  <c r="CC103" i="17"/>
  <c r="CI103" i="17" s="1"/>
  <c r="CD103" i="17"/>
  <c r="CG48" i="17"/>
  <c r="CF48" i="17"/>
  <c r="CD48" i="17"/>
  <c r="CE48" i="17"/>
  <c r="CC48" i="17"/>
  <c r="CI48" i="17" s="1"/>
  <c r="CG15" i="17"/>
  <c r="CD15" i="17"/>
  <c r="CF15" i="17"/>
  <c r="CE15" i="17"/>
  <c r="CC15" i="17"/>
  <c r="CI15" i="17" s="1"/>
  <c r="BZ34" i="17"/>
  <c r="CA34" i="17" s="1"/>
  <c r="BZ75" i="17"/>
  <c r="CA75" i="17" s="1"/>
  <c r="BZ71" i="17"/>
  <c r="CA71" i="17" s="1"/>
  <c r="CC42" i="17"/>
  <c r="CI42" i="17" s="1"/>
  <c r="CG42" i="17"/>
  <c r="CF42" i="17"/>
  <c r="CE42" i="17"/>
  <c r="CD42" i="17"/>
  <c r="CC49" i="17"/>
  <c r="CI49" i="17" s="1"/>
  <c r="CE49" i="17"/>
  <c r="CF49" i="17"/>
  <c r="CG49" i="17"/>
  <c r="CD49" i="17"/>
  <c r="CF94" i="17"/>
  <c r="CG94" i="17"/>
  <c r="CD94" i="17"/>
  <c r="CE94" i="17"/>
  <c r="CC94" i="17"/>
  <c r="CI94" i="17" s="1"/>
  <c r="CC60" i="17"/>
  <c r="CI60" i="17" s="1"/>
  <c r="CD60" i="17"/>
  <c r="CG60" i="17"/>
  <c r="CE60" i="17"/>
  <c r="CF60" i="17"/>
  <c r="CG66" i="17"/>
  <c r="CC66" i="17"/>
  <c r="CI66" i="17" s="1"/>
  <c r="CF66" i="17"/>
  <c r="CE66" i="17"/>
  <c r="CD66" i="17"/>
  <c r="CF91" i="17"/>
  <c r="CE91" i="17"/>
  <c r="CG91" i="17"/>
  <c r="CC91" i="17"/>
  <c r="CI91" i="17" s="1"/>
  <c r="CD91" i="17"/>
  <c r="CG61" i="17"/>
  <c r="CF61" i="17"/>
  <c r="CE61" i="17"/>
  <c r="CD61" i="17"/>
  <c r="CC61" i="17"/>
  <c r="CI61" i="17" s="1"/>
  <c r="CD82" i="17"/>
  <c r="CE82" i="17"/>
  <c r="CC82" i="17"/>
  <c r="CI82" i="17" s="1"/>
  <c r="CF82" i="17"/>
  <c r="CG82" i="17"/>
  <c r="CE65" i="17"/>
  <c r="CD65" i="17"/>
  <c r="CC65" i="17"/>
  <c r="CI65" i="17" s="1"/>
  <c r="CG65" i="17"/>
  <c r="CF65" i="17"/>
  <c r="BZ87" i="17"/>
  <c r="CA87" i="17" s="1"/>
  <c r="BZ73" i="17"/>
  <c r="CA73" i="17" s="1"/>
  <c r="BZ83" i="17"/>
  <c r="CA83" i="17" s="1"/>
  <c r="CG37" i="17"/>
  <c r="CF37" i="17"/>
  <c r="CE37" i="17"/>
  <c r="CD37" i="17"/>
  <c r="CC37" i="17"/>
  <c r="CI37" i="17" s="1"/>
  <c r="CF29" i="17"/>
  <c r="CE29" i="17"/>
  <c r="CD29" i="17"/>
  <c r="CC29" i="17"/>
  <c r="CI29" i="17" s="1"/>
  <c r="CG29" i="17"/>
  <c r="CG90" i="17"/>
  <c r="CD90" i="17"/>
  <c r="CF90" i="17"/>
  <c r="CE90" i="17"/>
  <c r="CC90" i="17"/>
  <c r="CI90" i="17" s="1"/>
  <c r="CC44" i="17"/>
  <c r="CI44" i="17" s="1"/>
  <c r="CG44" i="17"/>
  <c r="CF44" i="17"/>
  <c r="CE44" i="17"/>
  <c r="CD44" i="17"/>
  <c r="CE25" i="17"/>
  <c r="CD25" i="17"/>
  <c r="CC25" i="17"/>
  <c r="CI25" i="17" s="1"/>
  <c r="CG25" i="17"/>
  <c r="CF25" i="17"/>
  <c r="CD18" i="17"/>
  <c r="CC18" i="17"/>
  <c r="CI18" i="17" s="1"/>
  <c r="CG18" i="17"/>
  <c r="CF18" i="17"/>
  <c r="CE18" i="17"/>
  <c r="CC77" i="17"/>
  <c r="CI77" i="17" s="1"/>
  <c r="CD77" i="17"/>
  <c r="CF77" i="17"/>
  <c r="CG77" i="17"/>
  <c r="CE77" i="17"/>
  <c r="CC8" i="17"/>
  <c r="CI8" i="17" s="1"/>
  <c r="CF8" i="17"/>
  <c r="CG8" i="17"/>
  <c r="CD8" i="17"/>
  <c r="CE8" i="17"/>
  <c r="CE16" i="17"/>
  <c r="CC16" i="17"/>
  <c r="CI16" i="17" s="1"/>
  <c r="CG16" i="17"/>
  <c r="CD16" i="17"/>
  <c r="CF16" i="17"/>
  <c r="CE43" i="17"/>
  <c r="CD43" i="17"/>
  <c r="CC43" i="17"/>
  <c r="CI43" i="17" s="1"/>
  <c r="CG43" i="17"/>
  <c r="CF43" i="17"/>
  <c r="CE54" i="17"/>
  <c r="CD54" i="17"/>
  <c r="CF54" i="17"/>
  <c r="CG54" i="17"/>
  <c r="CC54" i="17"/>
  <c r="CI54" i="17" s="1"/>
  <c r="BZ10" i="17"/>
  <c r="CA10" i="17" s="1"/>
  <c r="BZ52" i="17"/>
  <c r="CA52" i="17" s="1"/>
  <c r="BF44" i="14"/>
  <c r="AK44" i="14"/>
  <c r="BD44" i="15"/>
  <c r="BD3" i="15" s="1"/>
  <c r="AJ44" i="15"/>
  <c r="BF3" i="14"/>
  <c r="BG28" i="16"/>
  <c r="AL28" i="16"/>
  <c r="BD3" i="16"/>
  <c r="AL36" i="16"/>
  <c r="BG36" i="16"/>
  <c r="BE50" i="16"/>
  <c r="AJ50" i="16"/>
  <c r="BF30" i="16"/>
  <c r="AK30" i="16"/>
  <c r="BG68" i="16"/>
  <c r="AL68" i="16"/>
  <c r="BF95" i="16"/>
  <c r="AK95" i="16"/>
  <c r="BG42" i="16"/>
  <c r="AL42" i="16"/>
  <c r="BH27" i="16"/>
  <c r="AM27" i="16"/>
  <c r="BF13" i="16"/>
  <c r="AK13" i="16"/>
  <c r="BG61" i="16"/>
  <c r="AL61" i="16"/>
  <c r="BG18" i="16"/>
  <c r="AL18" i="16"/>
  <c r="BG89" i="16"/>
  <c r="AL89" i="16"/>
  <c r="BF71" i="16"/>
  <c r="AK71" i="16"/>
  <c r="BF7" i="16"/>
  <c r="AK7" i="16"/>
  <c r="BF83" i="16"/>
  <c r="AK83" i="16"/>
  <c r="BG55" i="16"/>
  <c r="AL55" i="16"/>
  <c r="BF43" i="16"/>
  <c r="AK43" i="16"/>
  <c r="BF80" i="16"/>
  <c r="AK80" i="16"/>
  <c r="BF49" i="16"/>
  <c r="AK49" i="16"/>
  <c r="AK51" i="16"/>
  <c r="BF51" i="16"/>
  <c r="BG22" i="16"/>
  <c r="AL22" i="16"/>
  <c r="AL32" i="16"/>
  <c r="BG32" i="16"/>
  <c r="AL53" i="16"/>
  <c r="BG53" i="16"/>
  <c r="AK44" i="16"/>
  <c r="BF44" i="16"/>
  <c r="BF100" i="16"/>
  <c r="AK100" i="16"/>
  <c r="BG24" i="16"/>
  <c r="AL24" i="16"/>
  <c r="BF35" i="16"/>
  <c r="AK35" i="16"/>
  <c r="BG75" i="16"/>
  <c r="AL75" i="16"/>
  <c r="BF84" i="16"/>
  <c r="AK84" i="16"/>
  <c r="BG62" i="16"/>
  <c r="AL62" i="16"/>
  <c r="BG90" i="16"/>
  <c r="AL90" i="16"/>
  <c r="BH29" i="16"/>
  <c r="AM29" i="16"/>
  <c r="BF86" i="16"/>
  <c r="AK86" i="16"/>
  <c r="BF72" i="16"/>
  <c r="AK72" i="16"/>
  <c r="BE73" i="16"/>
  <c r="AJ73" i="16"/>
  <c r="BE57" i="16"/>
  <c r="AJ57" i="16"/>
  <c r="BG45" i="16"/>
  <c r="AL45" i="16"/>
  <c r="BF98" i="16"/>
  <c r="AK98" i="16"/>
  <c r="AK17" i="16"/>
  <c r="BF17" i="16"/>
  <c r="BG41" i="16"/>
  <c r="AL41" i="16"/>
  <c r="BF99" i="16"/>
  <c r="AK99" i="16"/>
  <c r="AL70" i="16"/>
  <c r="BG70" i="16"/>
  <c r="AL20" i="16"/>
  <c r="BG20" i="16"/>
  <c r="AM34" i="16"/>
  <c r="BH34" i="16"/>
  <c r="AK103" i="16"/>
  <c r="BF103" i="16"/>
  <c r="AL101" i="16"/>
  <c r="BG101" i="16"/>
  <c r="AK12" i="16"/>
  <c r="BF12" i="16"/>
  <c r="AN39" i="16"/>
  <c r="BI39" i="16"/>
  <c r="BF63" i="16"/>
  <c r="AK63" i="16"/>
  <c r="BG94" i="16"/>
  <c r="AL94" i="16"/>
  <c r="BF31" i="16"/>
  <c r="AK31" i="16"/>
  <c r="BG46" i="16"/>
  <c r="AL46" i="16"/>
  <c r="BF87" i="16"/>
  <c r="AK87" i="16"/>
  <c r="BH52" i="16"/>
  <c r="AM52" i="16"/>
  <c r="BG104" i="16"/>
  <c r="AL104" i="16"/>
  <c r="BF21" i="16"/>
  <c r="AK21" i="16"/>
  <c r="BH33" i="16"/>
  <c r="AM33" i="16"/>
  <c r="BG102" i="16"/>
  <c r="AL102" i="16"/>
  <c r="BF65" i="16"/>
  <c r="AK65" i="16"/>
  <c r="BF23" i="16"/>
  <c r="AK23" i="16"/>
  <c r="BG81" i="16"/>
  <c r="AL81" i="16"/>
  <c r="BG92" i="16"/>
  <c r="AL92" i="16"/>
  <c r="BG6" i="16"/>
  <c r="AL6" i="16"/>
  <c r="BF93" i="16"/>
  <c r="AK93" i="16"/>
  <c r="BF91" i="16"/>
  <c r="AK91" i="16"/>
  <c r="BF77" i="16"/>
  <c r="AK77" i="16"/>
  <c r="BF69" i="16"/>
  <c r="AK69" i="16"/>
  <c r="AK56" i="16"/>
  <c r="BF56" i="16"/>
  <c r="BG97" i="16"/>
  <c r="AL97" i="16"/>
  <c r="BG10" i="16"/>
  <c r="AL10" i="16"/>
  <c r="AM8" i="16"/>
  <c r="BH8" i="16"/>
  <c r="AL40" i="16"/>
  <c r="BG40" i="16"/>
  <c r="AK54" i="16"/>
  <c r="BF54" i="16"/>
  <c r="AL37" i="16"/>
  <c r="BG37" i="16"/>
  <c r="BH82" i="16"/>
  <c r="AM82" i="16"/>
  <c r="AM9" i="16"/>
  <c r="BH9" i="16"/>
  <c r="BG19" i="16"/>
  <c r="AL19" i="16"/>
  <c r="BH85" i="16"/>
  <c r="AM85" i="16"/>
  <c r="BI74" i="16"/>
  <c r="AN74" i="16"/>
  <c r="BF76" i="16"/>
  <c r="AK76" i="16"/>
  <c r="BF66" i="16"/>
  <c r="AK66" i="16"/>
  <c r="BG67" i="16"/>
  <c r="AL67" i="16"/>
  <c r="BH60" i="16"/>
  <c r="AM60" i="16"/>
  <c r="BE64" i="16"/>
  <c r="AJ64" i="16"/>
  <c r="BH78" i="16"/>
  <c r="AM78" i="16"/>
  <c r="BF58" i="16"/>
  <c r="AK58" i="16"/>
  <c r="BF59" i="16"/>
  <c r="AK59" i="16"/>
  <c r="BG96" i="16"/>
  <c r="AL96" i="16"/>
  <c r="BG88" i="16"/>
  <c r="AL88" i="16"/>
  <c r="BG11" i="16"/>
  <c r="AL11" i="16"/>
  <c r="BF5" i="16"/>
  <c r="AK5" i="16"/>
  <c r="AL26" i="16"/>
  <c r="BG26" i="16"/>
  <c r="BF25" i="16"/>
  <c r="AK25" i="16"/>
  <c r="BF38" i="16"/>
  <c r="AK38" i="16"/>
  <c r="AK15" i="16"/>
  <c r="BF15" i="16"/>
  <c r="AM48" i="16"/>
  <c r="BH48" i="16"/>
  <c r="AL14" i="16"/>
  <c r="BG14" i="16"/>
  <c r="AL16" i="16"/>
  <c r="BG16" i="16"/>
  <c r="AL47" i="16"/>
  <c r="BG47" i="16"/>
  <c r="AI2" i="16"/>
  <c r="AI3" i="16" s="1"/>
  <c r="BG79" i="16"/>
  <c r="AL79" i="16"/>
  <c r="AH2" i="15"/>
  <c r="AH3" i="15" s="1"/>
  <c r="BH103" i="14"/>
  <c r="AM103" i="14"/>
  <c r="AN19" i="14"/>
  <c r="BI19" i="14"/>
  <c r="AN50" i="14"/>
  <c r="BI50" i="14"/>
  <c r="AM11" i="14"/>
  <c r="BH11" i="14"/>
  <c r="BI95" i="14"/>
  <c r="AN95" i="14"/>
  <c r="BH32" i="14"/>
  <c r="AM32" i="14"/>
  <c r="AM42" i="14"/>
  <c r="BH42" i="14"/>
  <c r="BH88" i="14"/>
  <c r="AM88" i="14"/>
  <c r="AM84" i="14"/>
  <c r="BH84" i="14"/>
  <c r="AM82" i="14"/>
  <c r="BH82" i="14"/>
  <c r="BH59" i="14"/>
  <c r="AM59" i="14"/>
  <c r="BH35" i="14"/>
  <c r="AM35" i="14"/>
  <c r="AN87" i="14"/>
  <c r="BI87" i="14"/>
  <c r="BI21" i="14"/>
  <c r="AN21" i="14"/>
  <c r="AN94" i="14"/>
  <c r="BI94" i="14"/>
  <c r="AM99" i="14"/>
  <c r="BH99" i="14"/>
  <c r="AP101" i="14"/>
  <c r="BK101" i="14"/>
  <c r="BH100" i="14"/>
  <c r="AM100" i="14"/>
  <c r="AN30" i="14"/>
  <c r="BI30" i="14"/>
  <c r="AP61" i="14"/>
  <c r="BK61" i="14"/>
  <c r="AN89" i="14"/>
  <c r="BI89" i="14"/>
  <c r="AM47" i="14"/>
  <c r="BH47" i="14"/>
  <c r="AM54" i="14"/>
  <c r="BH54" i="14"/>
  <c r="BJ52" i="14"/>
  <c r="AO52" i="14"/>
  <c r="AN78" i="14"/>
  <c r="BI78" i="14"/>
  <c r="BH86" i="14"/>
  <c r="AM86" i="14"/>
  <c r="BK22" i="14"/>
  <c r="AP22" i="14"/>
  <c r="AO57" i="14"/>
  <c r="BJ57" i="14"/>
  <c r="BK73" i="14"/>
  <c r="AP73" i="14"/>
  <c r="AN43" i="14"/>
  <c r="BI43" i="14"/>
  <c r="AN64" i="14"/>
  <c r="BI64" i="14"/>
  <c r="BI41" i="14"/>
  <c r="AN41" i="14"/>
  <c r="BI34" i="14"/>
  <c r="AN34" i="14"/>
  <c r="AN56" i="14"/>
  <c r="BI56" i="14"/>
  <c r="AN96" i="14"/>
  <c r="BI96" i="14"/>
  <c r="AN63" i="14"/>
  <c r="BI63" i="14"/>
  <c r="BJ98" i="14"/>
  <c r="AO98" i="14"/>
  <c r="BI33" i="14"/>
  <c r="AN33" i="14"/>
  <c r="BI102" i="14"/>
  <c r="AN102" i="14"/>
  <c r="AM12" i="14"/>
  <c r="BH12" i="14"/>
  <c r="BH48" i="14"/>
  <c r="AM48" i="14"/>
  <c r="AM79" i="14"/>
  <c r="BH79" i="14"/>
  <c r="BH60" i="14"/>
  <c r="AM60" i="14"/>
  <c r="BI7" i="14"/>
  <c r="AN7" i="14"/>
  <c r="AM18" i="14"/>
  <c r="BH18" i="14"/>
  <c r="BH92" i="14"/>
  <c r="AM92" i="14"/>
  <c r="BG5" i="14"/>
  <c r="AK2" i="14"/>
  <c r="AK3" i="14" s="1"/>
  <c r="AL5" i="14"/>
  <c r="AM55" i="14"/>
  <c r="BH55" i="14"/>
  <c r="AN75" i="14"/>
  <c r="BI75" i="14"/>
  <c r="BH37" i="14"/>
  <c r="AM37" i="14"/>
  <c r="AN65" i="14"/>
  <c r="BI65" i="14"/>
  <c r="AM13" i="14"/>
  <c r="BH13" i="14"/>
  <c r="AM28" i="14"/>
  <c r="BH28" i="14"/>
  <c r="AM16" i="14"/>
  <c r="BH16" i="14"/>
  <c r="BH26" i="14"/>
  <c r="AM26" i="14"/>
  <c r="AM49" i="14"/>
  <c r="BH49" i="14"/>
  <c r="BI76" i="14"/>
  <c r="AN76" i="14"/>
  <c r="BH14" i="14"/>
  <c r="AM14" i="14"/>
  <c r="AO93" i="14"/>
  <c r="BJ93" i="14"/>
  <c r="BH67" i="14"/>
  <c r="AM67" i="14"/>
  <c r="BI31" i="14"/>
  <c r="AN31" i="14"/>
  <c r="BI85" i="14"/>
  <c r="AN85" i="14"/>
  <c r="BH36" i="14"/>
  <c r="AM36" i="14"/>
  <c r="AM10" i="14"/>
  <c r="BH10" i="14"/>
  <c r="BH81" i="14"/>
  <c r="AM81" i="14"/>
  <c r="BJ45" i="14"/>
  <c r="AO45" i="14"/>
  <c r="BI97" i="14"/>
  <c r="AN97" i="14"/>
  <c r="AO74" i="14"/>
  <c r="BJ74" i="14"/>
  <c r="AO25" i="14"/>
  <c r="BJ25" i="14"/>
  <c r="BI15" i="14"/>
  <c r="AN15" i="14"/>
  <c r="AM69" i="14"/>
  <c r="BH69" i="14"/>
  <c r="AM53" i="14"/>
  <c r="BH53" i="14"/>
  <c r="AN23" i="14"/>
  <c r="BI23" i="14"/>
  <c r="BI90" i="14"/>
  <c r="AN90" i="14"/>
  <c r="AN20" i="14"/>
  <c r="BI20" i="14"/>
  <c r="AM51" i="14"/>
  <c r="BH51" i="14"/>
  <c r="BI9" i="14"/>
  <c r="AN9" i="14"/>
  <c r="AM24" i="14"/>
  <c r="BH24" i="14"/>
  <c r="AM104" i="14"/>
  <c r="BH104" i="14"/>
  <c r="AM17" i="14"/>
  <c r="BH17" i="14"/>
  <c r="BJ29" i="14"/>
  <c r="AO29" i="14"/>
  <c r="AM91" i="14"/>
  <c r="BH91" i="14"/>
  <c r="BH83" i="14"/>
  <c r="AM83" i="14"/>
  <c r="BH39" i="14"/>
  <c r="AM39" i="14"/>
  <c r="AN66" i="14"/>
  <c r="BI66" i="14"/>
  <c r="AM80" i="14"/>
  <c r="BH80" i="14"/>
  <c r="AN27" i="14"/>
  <c r="BI27" i="14"/>
  <c r="BJ58" i="14"/>
  <c r="AO58" i="14"/>
  <c r="BI72" i="14"/>
  <c r="AN72" i="14"/>
  <c r="AO38" i="14"/>
  <c r="BJ38" i="14"/>
  <c r="AN46" i="14"/>
  <c r="BI46" i="14"/>
  <c r="AN68" i="14"/>
  <c r="BI68" i="14"/>
  <c r="BI6" i="14"/>
  <c r="AN6" i="14"/>
  <c r="BI8" i="14"/>
  <c r="AN8" i="14"/>
  <c r="AM40" i="14"/>
  <c r="BH40" i="14"/>
  <c r="AM77" i="14"/>
  <c r="BH77" i="14"/>
  <c r="AM70" i="14"/>
  <c r="BH70" i="14"/>
  <c r="AM71" i="14"/>
  <c r="BH71" i="14"/>
  <c r="BH62" i="14"/>
  <c r="AM62" i="14"/>
  <c r="BE3" i="13"/>
  <c r="BG74" i="13"/>
  <c r="AL74" i="13"/>
  <c r="BG81" i="13"/>
  <c r="AL81" i="13"/>
  <c r="AL42" i="13"/>
  <c r="BG42" i="13"/>
  <c r="BF13" i="13"/>
  <c r="AK13" i="13"/>
  <c r="AJ2" i="13"/>
  <c r="AJ3" i="13" s="1"/>
  <c r="BG9" i="13"/>
  <c r="AL9" i="13"/>
  <c r="BF78" i="13"/>
  <c r="AK78" i="13"/>
  <c r="AN91" i="13"/>
  <c r="BI91" i="13"/>
  <c r="BG66" i="13"/>
  <c r="AL66" i="13"/>
  <c r="AL49" i="13"/>
  <c r="BG49" i="13"/>
  <c r="AK22" i="13"/>
  <c r="BF22" i="13"/>
  <c r="BF25" i="13"/>
  <c r="AK25" i="13"/>
  <c r="AK72" i="13"/>
  <c r="BF72" i="13"/>
  <c r="AK54" i="13"/>
  <c r="BF54" i="13"/>
  <c r="AL46" i="13"/>
  <c r="BG46" i="13"/>
  <c r="BH52" i="13"/>
  <c r="AM52" i="13"/>
  <c r="AL93" i="13"/>
  <c r="BG93" i="13"/>
  <c r="AL96" i="13"/>
  <c r="BG96" i="13"/>
  <c r="BG30" i="13"/>
  <c r="AL30" i="13"/>
  <c r="AK85" i="13"/>
  <c r="BF85" i="13"/>
  <c r="AL77" i="13"/>
  <c r="BG77" i="13"/>
  <c r="BK37" i="13"/>
  <c r="AP37" i="13"/>
  <c r="BG82" i="13"/>
  <c r="AL82" i="13"/>
  <c r="BG75" i="13"/>
  <c r="AL75" i="13"/>
  <c r="BI102" i="13"/>
  <c r="AN102" i="13"/>
  <c r="BI98" i="13"/>
  <c r="AN98" i="13"/>
  <c r="BJ27" i="13"/>
  <c r="AO27" i="13"/>
  <c r="BJ24" i="13"/>
  <c r="AO24" i="13"/>
  <c r="BL29" i="13"/>
  <c r="AQ29" i="13"/>
  <c r="AN101" i="13"/>
  <c r="BI101" i="13"/>
  <c r="AL41" i="13"/>
  <c r="BG41" i="13"/>
  <c r="BI64" i="13"/>
  <c r="AN64" i="13"/>
  <c r="BJ20" i="13"/>
  <c r="AO20" i="13"/>
  <c r="AN87" i="13"/>
  <c r="BI87" i="13"/>
  <c r="BL90" i="13"/>
  <c r="AQ90" i="13"/>
  <c r="BJ45" i="13"/>
  <c r="AO45" i="13"/>
  <c r="AP5" i="13"/>
  <c r="BG56" i="13"/>
  <c r="AL56" i="13"/>
  <c r="BG65" i="13"/>
  <c r="AL65" i="13"/>
  <c r="AN70" i="13"/>
  <c r="BI70" i="13"/>
  <c r="BH88" i="13"/>
  <c r="AM88" i="13"/>
  <c r="BH99" i="13"/>
  <c r="AM99" i="13"/>
  <c r="AK17" i="13"/>
  <c r="BF17" i="13"/>
  <c r="BG7" i="13"/>
  <c r="AL7" i="13"/>
  <c r="BJ58" i="13"/>
  <c r="AO58" i="13"/>
  <c r="BG103" i="13"/>
  <c r="AL103" i="13"/>
  <c r="BJ21" i="13"/>
  <c r="AO21" i="13"/>
  <c r="BL92" i="13"/>
  <c r="AQ92" i="13"/>
  <c r="BH67" i="13"/>
  <c r="AM67" i="13"/>
  <c r="BI69" i="13"/>
  <c r="AN69" i="13"/>
  <c r="BF89" i="13"/>
  <c r="AK89" i="13"/>
  <c r="BI100" i="13"/>
  <c r="AN100" i="13"/>
  <c r="BI61" i="13"/>
  <c r="AN61" i="13"/>
  <c r="BH28" i="13"/>
  <c r="AM28" i="13"/>
  <c r="BI59" i="13"/>
  <c r="AN59" i="13"/>
  <c r="BI63" i="13"/>
  <c r="AN63" i="13"/>
  <c r="AN10" i="13"/>
  <c r="BI10" i="13"/>
  <c r="BK16" i="13"/>
  <c r="AP16" i="13"/>
  <c r="BI80" i="13"/>
  <c r="AN80" i="13"/>
  <c r="AK23" i="13"/>
  <c r="BF23" i="13"/>
  <c r="BG15" i="13"/>
  <c r="AL15" i="13"/>
  <c r="BL79" i="13"/>
  <c r="AQ79" i="13"/>
  <c r="BI35" i="13"/>
  <c r="AN35" i="13"/>
  <c r="BJ8" i="13"/>
  <c r="AO8" i="13"/>
  <c r="BI43" i="13"/>
  <c r="AN43" i="13"/>
  <c r="AL31" i="13"/>
  <c r="BG31" i="13"/>
  <c r="BJ60" i="13"/>
  <c r="AO60" i="13"/>
  <c r="BJ14" i="13"/>
  <c r="AO14" i="13"/>
  <c r="BJ86" i="13"/>
  <c r="AO86" i="13"/>
  <c r="BI51" i="13"/>
  <c r="AN51" i="13"/>
  <c r="AN95" i="13"/>
  <c r="BI95" i="13"/>
  <c r="BH36" i="13"/>
  <c r="AM36" i="13"/>
  <c r="AN76" i="13"/>
  <c r="BI76" i="13"/>
  <c r="BI18" i="13"/>
  <c r="AN18" i="13"/>
  <c r="BI11" i="13"/>
  <c r="AN11" i="13"/>
  <c r="BG71" i="13"/>
  <c r="AL71" i="13"/>
  <c r="BH47" i="13"/>
  <c r="AM47" i="13"/>
  <c r="BJ38" i="13"/>
  <c r="AO38" i="13"/>
  <c r="BH44" i="13"/>
  <c r="AM44" i="13"/>
  <c r="AL39" i="13"/>
  <c r="BG39" i="13"/>
  <c r="BG57" i="13"/>
  <c r="AL57" i="13"/>
  <c r="BI40" i="13"/>
  <c r="AN40" i="13"/>
  <c r="BG94" i="13"/>
  <c r="AL94" i="13"/>
  <c r="BG48" i="13"/>
  <c r="AL48" i="13"/>
  <c r="BG50" i="13"/>
  <c r="AL50" i="13"/>
  <c r="BG97" i="13"/>
  <c r="AL97" i="13"/>
  <c r="BJ6" i="13"/>
  <c r="AO6" i="13"/>
  <c r="BI32" i="13"/>
  <c r="AN32" i="13"/>
  <c r="AN83" i="13"/>
  <c r="BI83" i="13"/>
  <c r="BG73" i="13"/>
  <c r="AL73" i="13"/>
  <c r="BJ55" i="13"/>
  <c r="AO55" i="13"/>
  <c r="BH12" i="13"/>
  <c r="AM12" i="13"/>
  <c r="BI19" i="13"/>
  <c r="AN19" i="13"/>
  <c r="BJ84" i="13"/>
  <c r="AO84" i="13"/>
  <c r="BI53" i="13"/>
  <c r="AN53" i="13"/>
  <c r="BG62" i="13"/>
  <c r="AL62" i="13"/>
  <c r="BG104" i="13"/>
  <c r="AL104" i="13"/>
  <c r="AN68" i="13"/>
  <c r="BI68" i="13"/>
  <c r="BI33" i="13"/>
  <c r="AN33" i="13"/>
  <c r="BI26" i="13"/>
  <c r="AN26" i="13"/>
  <c r="BG34" i="13"/>
  <c r="AL34" i="13"/>
  <c r="BF31" i="26" l="1"/>
  <c r="BF3" i="26" s="1"/>
  <c r="AK31" i="26"/>
  <c r="AJ2" i="26"/>
  <c r="AJ3" i="26" s="1"/>
  <c r="CC41" i="17"/>
  <c r="CI41" i="17" s="1"/>
  <c r="CJ33" i="24"/>
  <c r="CK33" i="24" s="1"/>
  <c r="CL33" i="24" s="1"/>
  <c r="CM33" i="24" s="1"/>
  <c r="CJ97" i="24"/>
  <c r="CK97" i="24" s="1"/>
  <c r="CL97" i="24" s="1"/>
  <c r="CM97" i="24" s="1"/>
  <c r="CB97" i="24"/>
  <c r="CJ15" i="24"/>
  <c r="CK15" i="24" s="1"/>
  <c r="CL15" i="24" s="1"/>
  <c r="CM15" i="24" s="1"/>
  <c r="CB15" i="24"/>
  <c r="CJ29" i="24"/>
  <c r="CK29" i="24" s="1"/>
  <c r="CL29" i="24" s="1"/>
  <c r="CM29" i="24" s="1"/>
  <c r="CJ81" i="24"/>
  <c r="CK81" i="24" s="1"/>
  <c r="CL81" i="24" s="1"/>
  <c r="CM81" i="24" s="1"/>
  <c r="CB81" i="24"/>
  <c r="CJ32" i="24"/>
  <c r="CK32" i="24" s="1"/>
  <c r="CL32" i="24" s="1"/>
  <c r="CM32" i="24" s="1"/>
  <c r="CB32" i="24"/>
  <c r="CJ49" i="24"/>
  <c r="CK49" i="24" s="1"/>
  <c r="CL49" i="24" s="1"/>
  <c r="CM49" i="24" s="1"/>
  <c r="CB49" i="24" s="1"/>
  <c r="CJ101" i="24"/>
  <c r="CK101" i="24" s="1"/>
  <c r="CL101" i="24" s="1"/>
  <c r="CM101" i="24" s="1"/>
  <c r="CB101" i="24"/>
  <c r="CJ95" i="24"/>
  <c r="CK95" i="24" s="1"/>
  <c r="CL95" i="24" s="1"/>
  <c r="CM95" i="24" s="1"/>
  <c r="CB95" i="24" s="1"/>
  <c r="CJ90" i="24"/>
  <c r="CK90" i="24" s="1"/>
  <c r="CL90" i="24" s="1"/>
  <c r="CM90" i="24" s="1"/>
  <c r="CB90" i="24"/>
  <c r="CJ100" i="24"/>
  <c r="CK100" i="24" s="1"/>
  <c r="CL100" i="24" s="1"/>
  <c r="CM100" i="24" s="1"/>
  <c r="CB100" i="24"/>
  <c r="CJ30" i="24"/>
  <c r="CK30" i="24" s="1"/>
  <c r="CL30" i="24" s="1"/>
  <c r="CM30" i="24" s="1"/>
  <c r="CJ17" i="24"/>
  <c r="CK17" i="24" s="1"/>
  <c r="CL17" i="24" s="1"/>
  <c r="CM17" i="24" s="1"/>
  <c r="CJ5" i="24"/>
  <c r="CK5" i="24" s="1"/>
  <c r="CL5" i="24" s="1"/>
  <c r="CM5" i="24" s="1"/>
  <c r="CB5" i="24" s="1"/>
  <c r="CJ69" i="24"/>
  <c r="CK69" i="24" s="1"/>
  <c r="CL69" i="24" s="1"/>
  <c r="CM69" i="24" s="1"/>
  <c r="CJ86" i="24"/>
  <c r="CK86" i="24" s="1"/>
  <c r="CL86" i="24" s="1"/>
  <c r="CM86" i="24" s="1"/>
  <c r="CB86" i="24"/>
  <c r="CJ10" i="24"/>
  <c r="CK10" i="24" s="1"/>
  <c r="CL10" i="24" s="1"/>
  <c r="CM10" i="24" s="1"/>
  <c r="CB10" i="24"/>
  <c r="CC45" i="17"/>
  <c r="CI45" i="17" s="1"/>
  <c r="CB102" i="24"/>
  <c r="CJ102" i="24"/>
  <c r="CK102" i="24" s="1"/>
  <c r="CL102" i="24" s="1"/>
  <c r="CM102" i="24" s="1"/>
  <c r="CJ61" i="24"/>
  <c r="CK61" i="24" s="1"/>
  <c r="CL61" i="24" s="1"/>
  <c r="CM61" i="24" s="1"/>
  <c r="CJ6" i="24"/>
  <c r="CK6" i="24" s="1"/>
  <c r="CL6" i="24" s="1"/>
  <c r="CM6" i="24" s="1"/>
  <c r="CJ27" i="24"/>
  <c r="CK27" i="24" s="1"/>
  <c r="CL27" i="24" s="1"/>
  <c r="CM27" i="24" s="1"/>
  <c r="CJ68" i="24"/>
  <c r="CK68" i="24" s="1"/>
  <c r="CL68" i="24" s="1"/>
  <c r="CM68" i="24" s="1"/>
  <c r="CJ28" i="24"/>
  <c r="CK28" i="24" s="1"/>
  <c r="CL28" i="24" s="1"/>
  <c r="CM28" i="24" s="1"/>
  <c r="CB28" i="24"/>
  <c r="CJ59" i="24"/>
  <c r="CK59" i="24" s="1"/>
  <c r="CL59" i="24" s="1"/>
  <c r="CM59" i="24" s="1"/>
  <c r="CJ24" i="24"/>
  <c r="CK24" i="24" s="1"/>
  <c r="CL24" i="24" s="1"/>
  <c r="CM24" i="24" s="1"/>
  <c r="CJ44" i="24"/>
  <c r="CK44" i="24" s="1"/>
  <c r="CL44" i="24" s="1"/>
  <c r="CM44" i="24" s="1"/>
  <c r="CJ57" i="24"/>
  <c r="CK57" i="24" s="1"/>
  <c r="CL57" i="24" s="1"/>
  <c r="CM57" i="24" s="1"/>
  <c r="CB57" i="24"/>
  <c r="CJ38" i="24"/>
  <c r="CK38" i="24" s="1"/>
  <c r="CL38" i="24" s="1"/>
  <c r="CM38" i="24" s="1"/>
  <c r="CJ71" i="24"/>
  <c r="CK71" i="24" s="1"/>
  <c r="CL71" i="24" s="1"/>
  <c r="CM71" i="24" s="1"/>
  <c r="CJ88" i="24"/>
  <c r="CK88" i="24" s="1"/>
  <c r="CL88" i="24" s="1"/>
  <c r="CM88" i="24" s="1"/>
  <c r="CD45" i="17"/>
  <c r="CJ54" i="24"/>
  <c r="CK54" i="24" s="1"/>
  <c r="CL54" i="24" s="1"/>
  <c r="CM54" i="24" s="1"/>
  <c r="CB54" i="24"/>
  <c r="CJ76" i="24"/>
  <c r="CK76" i="24" s="1"/>
  <c r="CL76" i="24" s="1"/>
  <c r="CM76" i="24" s="1"/>
  <c r="CJ53" i="24"/>
  <c r="CK53" i="24" s="1"/>
  <c r="CL53" i="24" s="1"/>
  <c r="CM53" i="24" s="1"/>
  <c r="CB53" i="24"/>
  <c r="CJ52" i="24"/>
  <c r="CK52" i="24" s="1"/>
  <c r="CL52" i="24" s="1"/>
  <c r="CM52" i="24" s="1"/>
  <c r="CJ35" i="24"/>
  <c r="CK35" i="24" s="1"/>
  <c r="CL35" i="24" s="1"/>
  <c r="CM35" i="24" s="1"/>
  <c r="CJ14" i="24"/>
  <c r="CK14" i="24" s="1"/>
  <c r="CL14" i="24" s="1"/>
  <c r="CM14" i="24" s="1"/>
  <c r="CJ65" i="24"/>
  <c r="CK65" i="24" s="1"/>
  <c r="CL65" i="24" s="1"/>
  <c r="CM65" i="24" s="1"/>
  <c r="CB65" i="24"/>
  <c r="CJ99" i="24"/>
  <c r="CK99" i="24" s="1"/>
  <c r="CL99" i="24" s="1"/>
  <c r="CM99" i="24" s="1"/>
  <c r="CJ36" i="24"/>
  <c r="CK36" i="24" s="1"/>
  <c r="CL36" i="24" s="1"/>
  <c r="CM36" i="24" s="1"/>
  <c r="CJ79" i="24"/>
  <c r="CK79" i="24" s="1"/>
  <c r="CL79" i="24" s="1"/>
  <c r="CM79" i="24" s="1"/>
  <c r="CJ74" i="24"/>
  <c r="CK74" i="24" s="1"/>
  <c r="CL74" i="24" s="1"/>
  <c r="CM74" i="24" s="1"/>
  <c r="CB74" i="24"/>
  <c r="CJ8" i="24"/>
  <c r="CK8" i="24" s="1"/>
  <c r="CL8" i="24" s="1"/>
  <c r="CM8" i="24" s="1"/>
  <c r="CB7" i="24"/>
  <c r="CJ7" i="24"/>
  <c r="CK7" i="24" s="1"/>
  <c r="CL7" i="24" s="1"/>
  <c r="CM7" i="24" s="1"/>
  <c r="CJ25" i="24"/>
  <c r="CK25" i="24" s="1"/>
  <c r="CL25" i="24" s="1"/>
  <c r="CM25" i="24" s="1"/>
  <c r="CJ39" i="24"/>
  <c r="CK39" i="24" s="1"/>
  <c r="CL39" i="24" s="1"/>
  <c r="CM39" i="24" s="1"/>
  <c r="CB39" i="24"/>
  <c r="CJ51" i="24"/>
  <c r="CK51" i="24" s="1"/>
  <c r="CL51" i="24" s="1"/>
  <c r="CM51" i="24" s="1"/>
  <c r="CJ103" i="24"/>
  <c r="CK103" i="24" s="1"/>
  <c r="CL103" i="24" s="1"/>
  <c r="CM103" i="24" s="1"/>
  <c r="CJ67" i="24"/>
  <c r="CK67" i="24" s="1"/>
  <c r="CL67" i="24" s="1"/>
  <c r="CM67" i="24" s="1"/>
  <c r="CJ16" i="24"/>
  <c r="CK16" i="24" s="1"/>
  <c r="CL16" i="24" s="1"/>
  <c r="CM16" i="24" s="1"/>
  <c r="CB16" i="24"/>
  <c r="CJ62" i="24"/>
  <c r="CK62" i="24" s="1"/>
  <c r="CL62" i="24" s="1"/>
  <c r="CM62" i="24" s="1"/>
  <c r="CJ13" i="24"/>
  <c r="CK13" i="24" s="1"/>
  <c r="CL13" i="24" s="1"/>
  <c r="CM13" i="24" s="1"/>
  <c r="CJ83" i="24"/>
  <c r="CK83" i="24" s="1"/>
  <c r="CL83" i="24" s="1"/>
  <c r="CM83" i="24" s="1"/>
  <c r="CJ92" i="24"/>
  <c r="CK92" i="24" s="1"/>
  <c r="CL92" i="24" s="1"/>
  <c r="CM92" i="24" s="1"/>
  <c r="CB92" i="24"/>
  <c r="CJ63" i="24"/>
  <c r="CK63" i="24" s="1"/>
  <c r="CL63" i="24" s="1"/>
  <c r="CM63" i="24" s="1"/>
  <c r="CJ22" i="24"/>
  <c r="CK22" i="24" s="1"/>
  <c r="CL22" i="24" s="1"/>
  <c r="CM22" i="24" s="1"/>
  <c r="CJ89" i="24"/>
  <c r="CK89" i="24" s="1"/>
  <c r="CL89" i="24" s="1"/>
  <c r="CM89" i="24" s="1"/>
  <c r="CJ78" i="24"/>
  <c r="CK78" i="24" s="1"/>
  <c r="CL78" i="24" s="1"/>
  <c r="CM78" i="24" s="1"/>
  <c r="CB78" i="24"/>
  <c r="CJ9" i="24"/>
  <c r="CK9" i="24" s="1"/>
  <c r="CL9" i="24" s="1"/>
  <c r="CM9" i="24" s="1"/>
  <c r="CM60" i="24"/>
  <c r="CB60" i="24" s="1"/>
  <c r="CJ66" i="24"/>
  <c r="CK66" i="24" s="1"/>
  <c r="CL66" i="24" s="1"/>
  <c r="CM66" i="24" s="1"/>
  <c r="CB66" i="24"/>
  <c r="CJ21" i="24"/>
  <c r="CK21" i="24" s="1"/>
  <c r="CL21" i="24" s="1"/>
  <c r="CM21" i="24" s="1"/>
  <c r="CJ41" i="24"/>
  <c r="CK41" i="24" s="1"/>
  <c r="CL41" i="24" s="1"/>
  <c r="CM41" i="24" s="1"/>
  <c r="CB41" i="24" s="1"/>
  <c r="CJ43" i="24"/>
  <c r="CK43" i="24" s="1"/>
  <c r="CL43" i="24" s="1"/>
  <c r="CM43" i="24" s="1"/>
  <c r="CJ19" i="24"/>
  <c r="CK19" i="24" s="1"/>
  <c r="CL19" i="24" s="1"/>
  <c r="CM19" i="24" s="1"/>
  <c r="CJ96" i="24"/>
  <c r="CK96" i="24" s="1"/>
  <c r="CL96" i="24" s="1"/>
  <c r="CM96" i="24" s="1"/>
  <c r="CJ84" i="24"/>
  <c r="CK84" i="24" s="1"/>
  <c r="CL84" i="24" s="1"/>
  <c r="CM84" i="24" s="1"/>
  <c r="CB84" i="24"/>
  <c r="CJ94" i="24"/>
  <c r="CK94" i="24" s="1"/>
  <c r="CL94" i="24" s="1"/>
  <c r="CM94" i="24" s="1"/>
  <c r="CJ87" i="24"/>
  <c r="CK87" i="24" s="1"/>
  <c r="CL87" i="24" s="1"/>
  <c r="CM87" i="24" s="1"/>
  <c r="CJ37" i="24"/>
  <c r="CK37" i="24" s="1"/>
  <c r="CL37" i="24" s="1"/>
  <c r="CM37" i="24" s="1"/>
  <c r="CJ58" i="24"/>
  <c r="CK58" i="24" s="1"/>
  <c r="CL58" i="24" s="1"/>
  <c r="CM58" i="24" s="1"/>
  <c r="CB58" i="24"/>
  <c r="CJ56" i="24"/>
  <c r="CK56" i="24" s="1"/>
  <c r="CL56" i="24" s="1"/>
  <c r="CM56" i="24" s="1"/>
  <c r="CJ31" i="24"/>
  <c r="CK31" i="24" s="1"/>
  <c r="CL31" i="24" s="1"/>
  <c r="CM31" i="24" s="1"/>
  <c r="CJ40" i="24"/>
  <c r="CK40" i="24" s="1"/>
  <c r="CL40" i="24" s="1"/>
  <c r="CM40" i="24" s="1"/>
  <c r="CJ93" i="24"/>
  <c r="CK93" i="24" s="1"/>
  <c r="CL93" i="24" s="1"/>
  <c r="CM93" i="24" s="1"/>
  <c r="CB93" i="24"/>
  <c r="CJ82" i="24"/>
  <c r="CK82" i="24" s="1"/>
  <c r="CL82" i="24" s="1"/>
  <c r="CM82" i="24" s="1"/>
  <c r="CJ55" i="24"/>
  <c r="CK55" i="24" s="1"/>
  <c r="CL55" i="24" s="1"/>
  <c r="CM55" i="24" s="1"/>
  <c r="CJ75" i="24"/>
  <c r="CK75" i="24" s="1"/>
  <c r="CL75" i="24" s="1"/>
  <c r="CM75" i="24" s="1"/>
  <c r="CJ42" i="24"/>
  <c r="CK42" i="24" s="1"/>
  <c r="CL42" i="24" s="1"/>
  <c r="CM42" i="24" s="1"/>
  <c r="CB42" i="24"/>
  <c r="CJ50" i="24"/>
  <c r="CK50" i="24" s="1"/>
  <c r="CL50" i="24" s="1"/>
  <c r="CM50" i="24" s="1"/>
  <c r="CB80" i="24"/>
  <c r="CJ80" i="24"/>
  <c r="CK80" i="24" s="1"/>
  <c r="CL80" i="24" s="1"/>
  <c r="CM80" i="24" s="1"/>
  <c r="CJ12" i="24"/>
  <c r="CK12" i="24" s="1"/>
  <c r="CL12" i="24" s="1"/>
  <c r="CM12" i="24" s="1"/>
  <c r="CJ98" i="24"/>
  <c r="CK98" i="24" s="1"/>
  <c r="CL98" i="24" s="1"/>
  <c r="CM98" i="24" s="1"/>
  <c r="CB98" i="24"/>
  <c r="CJ46" i="24"/>
  <c r="CK46" i="24" s="1"/>
  <c r="CL46" i="24" s="1"/>
  <c r="CM46" i="24" s="1"/>
  <c r="CJ77" i="24"/>
  <c r="CK77" i="24" s="1"/>
  <c r="CL77" i="24" s="1"/>
  <c r="CM77" i="24" s="1"/>
  <c r="CJ20" i="24"/>
  <c r="CK20" i="24" s="1"/>
  <c r="CL20" i="24" s="1"/>
  <c r="CM20" i="24" s="1"/>
  <c r="CJ45" i="24"/>
  <c r="CK45" i="24" s="1"/>
  <c r="CL45" i="24" s="1"/>
  <c r="CM45" i="24" s="1"/>
  <c r="CB45" i="24"/>
  <c r="CJ85" i="24"/>
  <c r="CK85" i="24" s="1"/>
  <c r="CL85" i="24" s="1"/>
  <c r="CM85" i="24" s="1"/>
  <c r="CJ47" i="24"/>
  <c r="CK47" i="24" s="1"/>
  <c r="CL47" i="24" s="1"/>
  <c r="CM47" i="24" s="1"/>
  <c r="CJ34" i="24"/>
  <c r="CK34" i="24" s="1"/>
  <c r="CL34" i="24" s="1"/>
  <c r="CM34" i="24" s="1"/>
  <c r="CJ104" i="24"/>
  <c r="CK104" i="24" s="1"/>
  <c r="CL104" i="24" s="1"/>
  <c r="CM104" i="24" s="1"/>
  <c r="CB104" i="24"/>
  <c r="CJ18" i="24"/>
  <c r="CK18" i="24" s="1"/>
  <c r="CL18" i="24" s="1"/>
  <c r="CM18" i="24" s="1"/>
  <c r="CJ91" i="24"/>
  <c r="CK91" i="24" s="1"/>
  <c r="CL91" i="24" s="1"/>
  <c r="CM91" i="24" s="1"/>
  <c r="CJ73" i="24"/>
  <c r="CK73" i="24" s="1"/>
  <c r="CL73" i="24" s="1"/>
  <c r="CM73" i="24" s="1"/>
  <c r="CJ26" i="24"/>
  <c r="CK26" i="24" s="1"/>
  <c r="CL26" i="24" s="1"/>
  <c r="CM26" i="24" s="1"/>
  <c r="CB26" i="24"/>
  <c r="CJ48" i="24"/>
  <c r="CK48" i="24" s="1"/>
  <c r="CL48" i="24" s="1"/>
  <c r="CM48" i="24" s="1"/>
  <c r="CB48" i="24"/>
  <c r="CJ23" i="24"/>
  <c r="CK23" i="24" s="1"/>
  <c r="CL23" i="24" s="1"/>
  <c r="CM23" i="24" s="1"/>
  <c r="CJ64" i="24"/>
  <c r="CK64" i="24" s="1"/>
  <c r="CL64" i="24" s="1"/>
  <c r="CM64" i="24" s="1"/>
  <c r="CJ11" i="24"/>
  <c r="CK11" i="24" s="1"/>
  <c r="CL11" i="24" s="1"/>
  <c r="CM11" i="24" s="1"/>
  <c r="CB11" i="24"/>
  <c r="CF67" i="17"/>
  <c r="CF45" i="17"/>
  <c r="CG67" i="17"/>
  <c r="CG45" i="17"/>
  <c r="CD67" i="17"/>
  <c r="CC67" i="17"/>
  <c r="CI67" i="17" s="1"/>
  <c r="CJ90" i="17"/>
  <c r="CC47" i="17"/>
  <c r="CI47" i="17" s="1"/>
  <c r="CD47" i="17"/>
  <c r="AN75" i="21"/>
  <c r="BI75" i="21"/>
  <c r="CG39" i="17"/>
  <c r="CD39" i="17"/>
  <c r="CE39" i="17"/>
  <c r="BI16" i="21"/>
  <c r="AN16" i="21"/>
  <c r="CJ40" i="17"/>
  <c r="CJ59" i="17"/>
  <c r="CK59" i="17" s="1"/>
  <c r="CL59" i="17" s="1"/>
  <c r="CM59" i="17" s="1"/>
  <c r="CB59" i="17" s="1"/>
  <c r="BI103" i="21"/>
  <c r="AN103" i="21"/>
  <c r="BI48" i="21"/>
  <c r="AN48" i="21"/>
  <c r="AN84" i="21"/>
  <c r="BI84" i="21"/>
  <c r="BI9" i="21"/>
  <c r="AN9" i="21"/>
  <c r="BI37" i="21"/>
  <c r="AN37" i="21"/>
  <c r="BI46" i="21"/>
  <c r="AN46" i="21"/>
  <c r="BJ30" i="21"/>
  <c r="AO30" i="21"/>
  <c r="BJ20" i="21"/>
  <c r="AO20" i="21"/>
  <c r="BJ25" i="21"/>
  <c r="AO25" i="21"/>
  <c r="BK96" i="21"/>
  <c r="AP96" i="21"/>
  <c r="BI97" i="21"/>
  <c r="AN97" i="21"/>
  <c r="BI69" i="21"/>
  <c r="AN69" i="21"/>
  <c r="BJ42" i="21"/>
  <c r="AO42" i="21"/>
  <c r="BI51" i="21"/>
  <c r="AN51" i="21"/>
  <c r="BJ28" i="21"/>
  <c r="AO28" i="21"/>
  <c r="BJ52" i="21"/>
  <c r="AO52" i="21"/>
  <c r="BI71" i="21"/>
  <c r="AN71" i="21"/>
  <c r="BK24" i="21"/>
  <c r="AP24" i="21"/>
  <c r="AO72" i="21"/>
  <c r="BJ72" i="21"/>
  <c r="BK98" i="21"/>
  <c r="AP98" i="21"/>
  <c r="BJ82" i="21"/>
  <c r="AO82" i="21"/>
  <c r="BI40" i="21"/>
  <c r="AN40" i="21"/>
  <c r="BJ55" i="21"/>
  <c r="AO55" i="21"/>
  <c r="BJ34" i="21"/>
  <c r="AO34" i="21"/>
  <c r="AO17" i="21"/>
  <c r="BJ17" i="21"/>
  <c r="BI101" i="21"/>
  <c r="AN101" i="21"/>
  <c r="BL94" i="21"/>
  <c r="AQ94" i="21"/>
  <c r="BK95" i="21"/>
  <c r="AP95" i="21"/>
  <c r="BK93" i="21"/>
  <c r="AP93" i="21"/>
  <c r="BJ39" i="21"/>
  <c r="AO39" i="21"/>
  <c r="AN29" i="21"/>
  <c r="BI29" i="21"/>
  <c r="BJ87" i="21"/>
  <c r="AO87" i="21"/>
  <c r="BI61" i="21"/>
  <c r="AN61" i="21"/>
  <c r="BJ62" i="21"/>
  <c r="AO62" i="21"/>
  <c r="BI41" i="21"/>
  <c r="AN41" i="21"/>
  <c r="BJ58" i="21"/>
  <c r="AO58" i="21"/>
  <c r="BJ56" i="21"/>
  <c r="AO56" i="21"/>
  <c r="BI70" i="21"/>
  <c r="AN70" i="21"/>
  <c r="BJ100" i="21"/>
  <c r="AO100" i="21"/>
  <c r="BJ7" i="21"/>
  <c r="AO7" i="21"/>
  <c r="BJ19" i="21"/>
  <c r="AO19" i="21"/>
  <c r="AN73" i="21"/>
  <c r="BI73" i="21"/>
  <c r="BI22" i="21"/>
  <c r="AN22" i="21"/>
  <c r="BJ59" i="21"/>
  <c r="AO59" i="21"/>
  <c r="BI11" i="21"/>
  <c r="AN11" i="21"/>
  <c r="BI10" i="21"/>
  <c r="AN10" i="21"/>
  <c r="BI18" i="21"/>
  <c r="AN18" i="21"/>
  <c r="BJ21" i="21"/>
  <c r="AO21" i="21"/>
  <c r="AN32" i="21"/>
  <c r="BI32" i="21"/>
  <c r="BI74" i="21"/>
  <c r="AN74" i="21"/>
  <c r="BK33" i="21"/>
  <c r="AP33" i="21"/>
  <c r="BI53" i="21"/>
  <c r="AN53" i="21"/>
  <c r="BI68" i="21"/>
  <c r="AN68" i="21"/>
  <c r="BJ67" i="21"/>
  <c r="AO67" i="21"/>
  <c r="BJ77" i="21"/>
  <c r="AO77" i="21"/>
  <c r="BJ43" i="21"/>
  <c r="AO43" i="21"/>
  <c r="BK79" i="21"/>
  <c r="AP79" i="21"/>
  <c r="BI64" i="21"/>
  <c r="AN64" i="21"/>
  <c r="BJ57" i="21"/>
  <c r="AO57" i="21"/>
  <c r="BI13" i="21"/>
  <c r="AN13" i="21"/>
  <c r="BJ63" i="21"/>
  <c r="AO63" i="21"/>
  <c r="BK78" i="21"/>
  <c r="AP78" i="21"/>
  <c r="BI27" i="21"/>
  <c r="AN27" i="21"/>
  <c r="BI35" i="21"/>
  <c r="AN35" i="21"/>
  <c r="BI60" i="21"/>
  <c r="AN60" i="21"/>
  <c r="AO15" i="21"/>
  <c r="BJ15" i="21"/>
  <c r="BJ54" i="21"/>
  <c r="AO54" i="21"/>
  <c r="BJ8" i="21"/>
  <c r="AO8" i="21"/>
  <c r="BJ92" i="21"/>
  <c r="AO92" i="21"/>
  <c r="BJ23" i="21"/>
  <c r="AO23" i="21"/>
  <c r="BI36" i="21"/>
  <c r="AN36" i="21"/>
  <c r="BI5" i="21"/>
  <c r="AM2" i="21"/>
  <c r="AM3" i="21" s="1"/>
  <c r="AN5" i="21"/>
  <c r="AO76" i="21"/>
  <c r="BJ76" i="21"/>
  <c r="BJ66" i="21"/>
  <c r="AO66" i="21"/>
  <c r="BJ81" i="21"/>
  <c r="AO81" i="21"/>
  <c r="BJ89" i="21"/>
  <c r="AO89" i="21"/>
  <c r="BJ65" i="21"/>
  <c r="AO65" i="21"/>
  <c r="BJ50" i="21"/>
  <c r="AO50" i="21"/>
  <c r="BJ26" i="21"/>
  <c r="AO26" i="21"/>
  <c r="AN12" i="21"/>
  <c r="BI12" i="21"/>
  <c r="BK85" i="21"/>
  <c r="AP85" i="21"/>
  <c r="BJ91" i="21"/>
  <c r="AO91" i="21"/>
  <c r="BI47" i="21"/>
  <c r="AN47" i="21"/>
  <c r="BI88" i="21"/>
  <c r="AN88" i="21"/>
  <c r="BK14" i="21"/>
  <c r="AP14" i="21"/>
  <c r="BI38" i="21"/>
  <c r="AN38" i="21"/>
  <c r="BK104" i="21"/>
  <c r="AP104" i="21"/>
  <c r="BI49" i="21"/>
  <c r="AN49" i="21"/>
  <c r="BJ90" i="21"/>
  <c r="AO90" i="21"/>
  <c r="BJ31" i="21"/>
  <c r="AO31" i="21"/>
  <c r="BI6" i="21"/>
  <c r="AN6" i="21"/>
  <c r="BI45" i="21"/>
  <c r="AN45" i="21"/>
  <c r="BI80" i="21"/>
  <c r="AN80" i="21"/>
  <c r="BI102" i="21"/>
  <c r="AN102" i="21"/>
  <c r="BH3" i="21"/>
  <c r="BI99" i="21"/>
  <c r="AN99" i="21"/>
  <c r="BJ44" i="21"/>
  <c r="AO44" i="21"/>
  <c r="BI86" i="21"/>
  <c r="AN86" i="21"/>
  <c r="BI83" i="21"/>
  <c r="AN83" i="21"/>
  <c r="CK90" i="17"/>
  <c r="CL90" i="17" s="1"/>
  <c r="CM90" i="17" s="1"/>
  <c r="CB90" i="17" s="1"/>
  <c r="BK11" i="18"/>
  <c r="AP11" i="18"/>
  <c r="BH96" i="18"/>
  <c r="AM96" i="18"/>
  <c r="BI10" i="18"/>
  <c r="AN10" i="18"/>
  <c r="BI27" i="18"/>
  <c r="AN27" i="18"/>
  <c r="BJ34" i="18"/>
  <c r="AO34" i="18"/>
  <c r="BI66" i="18"/>
  <c r="AN66" i="18"/>
  <c r="AM72" i="18"/>
  <c r="BH72" i="18"/>
  <c r="BK51" i="18"/>
  <c r="AP51" i="18"/>
  <c r="AN71" i="18"/>
  <c r="BI71" i="18"/>
  <c r="BJ95" i="18"/>
  <c r="AO95" i="18"/>
  <c r="BH30" i="18"/>
  <c r="AM30" i="18"/>
  <c r="BJ75" i="18"/>
  <c r="AO75" i="18"/>
  <c r="BI59" i="18"/>
  <c r="AN59" i="18"/>
  <c r="BI29" i="18"/>
  <c r="AN29" i="18"/>
  <c r="BI63" i="18"/>
  <c r="AN63" i="18"/>
  <c r="AM36" i="18"/>
  <c r="BH36" i="18"/>
  <c r="CE27" i="17"/>
  <c r="BI100" i="18"/>
  <c r="AN100" i="18"/>
  <c r="BH37" i="18"/>
  <c r="AM37" i="18"/>
  <c r="BI13" i="18"/>
  <c r="AN13" i="18"/>
  <c r="CG47" i="17"/>
  <c r="BK78" i="18"/>
  <c r="AP78" i="18"/>
  <c r="BI73" i="18"/>
  <c r="AN73" i="18"/>
  <c r="BH93" i="18"/>
  <c r="AM93" i="18"/>
  <c r="AM52" i="18"/>
  <c r="BH52" i="18"/>
  <c r="AN8" i="18"/>
  <c r="BI8" i="18"/>
  <c r="BJ80" i="18"/>
  <c r="AO80" i="18"/>
  <c r="AN76" i="18"/>
  <c r="BI76" i="18"/>
  <c r="BJ50" i="18"/>
  <c r="AO50" i="18"/>
  <c r="BI98" i="18"/>
  <c r="AN98" i="18"/>
  <c r="BH67" i="18"/>
  <c r="AM67" i="18"/>
  <c r="BI90" i="18"/>
  <c r="AN90" i="18"/>
  <c r="AM14" i="18"/>
  <c r="BH14" i="18"/>
  <c r="CF47" i="17"/>
  <c r="BH41" i="18"/>
  <c r="AM41" i="18"/>
  <c r="BK17" i="18"/>
  <c r="AP17" i="18"/>
  <c r="AN62" i="18"/>
  <c r="BI62" i="18"/>
  <c r="AM74" i="18"/>
  <c r="BH74" i="18"/>
  <c r="BI84" i="18"/>
  <c r="AN84" i="18"/>
  <c r="BI40" i="18"/>
  <c r="AN40" i="18"/>
  <c r="BI18" i="18"/>
  <c r="AN18" i="18"/>
  <c r="AM83" i="18"/>
  <c r="BH83" i="18"/>
  <c r="AM33" i="18"/>
  <c r="BH33" i="18"/>
  <c r="BI7" i="18"/>
  <c r="AN7" i="18"/>
  <c r="AM88" i="18"/>
  <c r="BH88" i="18"/>
  <c r="BK19" i="18"/>
  <c r="AP19" i="18"/>
  <c r="BH68" i="18"/>
  <c r="AM68" i="18"/>
  <c r="AM92" i="18"/>
  <c r="BH92" i="18"/>
  <c r="AM94" i="18"/>
  <c r="BH94" i="18"/>
  <c r="AN45" i="18"/>
  <c r="BI45" i="18"/>
  <c r="AM53" i="18"/>
  <c r="BH53" i="18"/>
  <c r="BJ70" i="18"/>
  <c r="AO70" i="18"/>
  <c r="CK40" i="17"/>
  <c r="CL40" i="17" s="1"/>
  <c r="CM40" i="17" s="1"/>
  <c r="CB40" i="17" s="1"/>
  <c r="CD27" i="17"/>
  <c r="CC39" i="17"/>
  <c r="CI39" i="17" s="1"/>
  <c r="CJ39" i="17" s="1"/>
  <c r="AM12" i="18"/>
  <c r="BH12" i="18"/>
  <c r="BH22" i="18"/>
  <c r="AM22" i="18"/>
  <c r="BH91" i="18"/>
  <c r="AM91" i="18"/>
  <c r="AM99" i="18"/>
  <c r="BH99" i="18"/>
  <c r="BH16" i="18"/>
  <c r="AM16" i="18"/>
  <c r="AN77" i="18"/>
  <c r="BI77" i="18"/>
  <c r="AO102" i="18"/>
  <c r="BJ102" i="18"/>
  <c r="BH49" i="18"/>
  <c r="AM49" i="18"/>
  <c r="BI26" i="18"/>
  <c r="AN26" i="18"/>
  <c r="CG27" i="17"/>
  <c r="BH46" i="18"/>
  <c r="AM46" i="18"/>
  <c r="AM85" i="18"/>
  <c r="BH85" i="18"/>
  <c r="AM87" i="18"/>
  <c r="BH87" i="18"/>
  <c r="BH15" i="18"/>
  <c r="AM15" i="18"/>
  <c r="BK65" i="18"/>
  <c r="AP65" i="18"/>
  <c r="BJ9" i="18"/>
  <c r="AO9" i="18"/>
  <c r="BH81" i="18"/>
  <c r="AM81" i="18"/>
  <c r="AN43" i="18"/>
  <c r="BI43" i="18"/>
  <c r="BH89" i="18"/>
  <c r="AM89" i="18"/>
  <c r="BI60" i="18"/>
  <c r="AN60" i="18"/>
  <c r="BH97" i="18"/>
  <c r="AM97" i="18"/>
  <c r="AM38" i="18"/>
  <c r="BH38" i="18"/>
  <c r="AM23" i="18"/>
  <c r="BH23" i="18"/>
  <c r="BI35" i="18"/>
  <c r="AN35" i="18"/>
  <c r="CC27" i="17"/>
  <c r="CI27" i="17" s="1"/>
  <c r="BY24" i="18"/>
  <c r="BO24" i="18"/>
  <c r="BJ54" i="18"/>
  <c r="AO54" i="18"/>
  <c r="BH42" i="18"/>
  <c r="AM42" i="18"/>
  <c r="AM104" i="18"/>
  <c r="BH104" i="18"/>
  <c r="BH57" i="18"/>
  <c r="AM57" i="18"/>
  <c r="BI64" i="18"/>
  <c r="AN64" i="18"/>
  <c r="AM28" i="18"/>
  <c r="BH28" i="18"/>
  <c r="BH31" i="18"/>
  <c r="AM31" i="18"/>
  <c r="AN61" i="18"/>
  <c r="BI61" i="18"/>
  <c r="BH21" i="18"/>
  <c r="AM21" i="18"/>
  <c r="BH82" i="18"/>
  <c r="AM82" i="18"/>
  <c r="AM58" i="18"/>
  <c r="BH58" i="18"/>
  <c r="AM79" i="18"/>
  <c r="BH79" i="18"/>
  <c r="BI101" i="18"/>
  <c r="AN101" i="18"/>
  <c r="BH20" i="18"/>
  <c r="AM20" i="18"/>
  <c r="BH44" i="18"/>
  <c r="AM44" i="18"/>
  <c r="BI48" i="18"/>
  <c r="AN48" i="18"/>
  <c r="AO32" i="18"/>
  <c r="BJ32" i="18"/>
  <c r="BH39" i="18"/>
  <c r="AM39" i="18"/>
  <c r="BI103" i="18"/>
  <c r="AN103" i="18"/>
  <c r="BI47" i="18"/>
  <c r="AN47" i="18"/>
  <c r="BI69" i="18"/>
  <c r="AN69" i="18"/>
  <c r="AN56" i="18"/>
  <c r="BI56" i="18"/>
  <c r="BI86" i="18"/>
  <c r="AN86" i="18"/>
  <c r="BH6" i="18"/>
  <c r="AM6" i="18"/>
  <c r="AO55" i="18"/>
  <c r="BJ55" i="18"/>
  <c r="AL5" i="18"/>
  <c r="BG5" i="18"/>
  <c r="BG3" i="18" s="1"/>
  <c r="AK2" i="18"/>
  <c r="AK3" i="18" s="1"/>
  <c r="BK25" i="18"/>
  <c r="AP25" i="18"/>
  <c r="CJ9" i="17"/>
  <c r="CK9" i="17" s="1"/>
  <c r="CL9" i="17" s="1"/>
  <c r="CM9" i="17" s="1"/>
  <c r="CB9" i="17" s="1"/>
  <c r="CG52" i="17"/>
  <c r="CF52" i="17"/>
  <c r="CD52" i="17"/>
  <c r="CE52" i="17"/>
  <c r="CC52" i="17"/>
  <c r="CI52" i="17" s="1"/>
  <c r="CJ29" i="17"/>
  <c r="CK29" i="17" s="1"/>
  <c r="CL29" i="17" s="1"/>
  <c r="CM29" i="17" s="1"/>
  <c r="CJ42" i="17"/>
  <c r="CK42" i="17" s="1"/>
  <c r="CL42" i="17" s="1"/>
  <c r="CM42" i="17" s="1"/>
  <c r="CJ64" i="17"/>
  <c r="CK64" i="17" s="1"/>
  <c r="CL64" i="17" s="1"/>
  <c r="CM64" i="17" s="1"/>
  <c r="CJ55" i="17"/>
  <c r="CK55" i="17" s="1"/>
  <c r="CL55" i="17" s="1"/>
  <c r="CM55" i="17" s="1"/>
  <c r="CJ24" i="17"/>
  <c r="CK24" i="17" s="1"/>
  <c r="CL24" i="17" s="1"/>
  <c r="CM24" i="17" s="1"/>
  <c r="CJ32" i="17"/>
  <c r="CK32" i="17" s="1"/>
  <c r="CL32" i="17" s="1"/>
  <c r="CM32" i="17" s="1"/>
  <c r="CJ11" i="17"/>
  <c r="CK11" i="17" s="1"/>
  <c r="CL11" i="17" s="1"/>
  <c r="CM11" i="17" s="1"/>
  <c r="CJ67" i="17"/>
  <c r="CK67" i="17" s="1"/>
  <c r="CL67" i="17" s="1"/>
  <c r="CM67" i="17" s="1"/>
  <c r="CJ93" i="17"/>
  <c r="CK93" i="17" s="1"/>
  <c r="CL93" i="17" s="1"/>
  <c r="CM93" i="17" s="1"/>
  <c r="CJ81" i="17"/>
  <c r="CK81" i="17" s="1"/>
  <c r="CL81" i="17" s="1"/>
  <c r="CM81" i="17" s="1"/>
  <c r="CE28" i="17"/>
  <c r="CD28" i="17"/>
  <c r="CG28" i="17"/>
  <c r="CC28" i="17"/>
  <c r="CI28" i="17" s="1"/>
  <c r="CF28" i="17"/>
  <c r="CF10" i="17"/>
  <c r="CE10" i="17"/>
  <c r="CG10" i="17"/>
  <c r="CD10" i="17"/>
  <c r="CC10" i="17"/>
  <c r="CI10" i="17" s="1"/>
  <c r="CJ43" i="17"/>
  <c r="CK43" i="17" s="1"/>
  <c r="CL43" i="17" s="1"/>
  <c r="CM43" i="17" s="1"/>
  <c r="CJ44" i="17"/>
  <c r="CK44" i="17" s="1"/>
  <c r="CL44" i="17" s="1"/>
  <c r="CM44" i="17" s="1"/>
  <c r="CE83" i="17"/>
  <c r="CF83" i="17"/>
  <c r="CG83" i="17"/>
  <c r="CC83" i="17"/>
  <c r="CI83" i="17" s="1"/>
  <c r="CD83" i="17"/>
  <c r="CJ60" i="17"/>
  <c r="CK60" i="17" s="1"/>
  <c r="CL60" i="17" s="1"/>
  <c r="CM60" i="17" s="1"/>
  <c r="CG71" i="17"/>
  <c r="CF71" i="17"/>
  <c r="CE71" i="17"/>
  <c r="CD71" i="17"/>
  <c r="CC71" i="17"/>
  <c r="CI71" i="17" s="1"/>
  <c r="CJ48" i="17"/>
  <c r="CK48" i="17" s="1"/>
  <c r="CL48" i="17" s="1"/>
  <c r="CM48" i="17" s="1"/>
  <c r="CJ26" i="17"/>
  <c r="CK26" i="17" s="1"/>
  <c r="CL26" i="17" s="1"/>
  <c r="CM26" i="17" s="1"/>
  <c r="CJ80" i="17"/>
  <c r="CK80" i="17" s="1"/>
  <c r="CL80" i="17" s="1"/>
  <c r="CM80" i="17" s="1"/>
  <c r="CJ56" i="17"/>
  <c r="CK56" i="17" s="1"/>
  <c r="CL56" i="17" s="1"/>
  <c r="CM56" i="17" s="1"/>
  <c r="CJ45" i="17"/>
  <c r="CK45" i="17" s="1"/>
  <c r="CJ54" i="17"/>
  <c r="CK54" i="17" s="1"/>
  <c r="CL54" i="17" s="1"/>
  <c r="CM54" i="17" s="1"/>
  <c r="CJ77" i="17"/>
  <c r="CK77" i="17" s="1"/>
  <c r="CL77" i="17" s="1"/>
  <c r="CM77" i="17" s="1"/>
  <c r="CJ25" i="17"/>
  <c r="CK25" i="17" s="1"/>
  <c r="CL25" i="17" s="1"/>
  <c r="CM25" i="17" s="1"/>
  <c r="CF73" i="17"/>
  <c r="CE73" i="17"/>
  <c r="CD73" i="17"/>
  <c r="CC73" i="17"/>
  <c r="CI73" i="17" s="1"/>
  <c r="CG73" i="17"/>
  <c r="CJ94" i="17"/>
  <c r="CK94" i="17" s="1"/>
  <c r="CL94" i="17" s="1"/>
  <c r="CM94" i="17" s="1"/>
  <c r="CC75" i="17"/>
  <c r="CI75" i="17" s="1"/>
  <c r="CG75" i="17"/>
  <c r="CF75" i="17"/>
  <c r="CE75" i="17"/>
  <c r="CD75" i="17"/>
  <c r="CJ58" i="17"/>
  <c r="CK58" i="17" s="1"/>
  <c r="CL58" i="17" s="1"/>
  <c r="CM58" i="17" s="1"/>
  <c r="CJ23" i="17"/>
  <c r="CK23" i="17" s="1"/>
  <c r="CL23" i="17" s="1"/>
  <c r="CM23" i="17" s="1"/>
  <c r="CJ6" i="17"/>
  <c r="CK6" i="17" s="1"/>
  <c r="CL6" i="17" s="1"/>
  <c r="CM6" i="17" s="1"/>
  <c r="CJ35" i="17"/>
  <c r="CK35" i="17" s="1"/>
  <c r="CL35" i="17" s="1"/>
  <c r="CM35" i="17" s="1"/>
  <c r="CJ31" i="17"/>
  <c r="CK31" i="17" s="1"/>
  <c r="CL31" i="17" s="1"/>
  <c r="CM31" i="17" s="1"/>
  <c r="CJ38" i="17"/>
  <c r="CK38" i="17" s="1"/>
  <c r="CL38" i="17" s="1"/>
  <c r="CM38" i="17" s="1"/>
  <c r="CJ51" i="17"/>
  <c r="CK51" i="17" s="1"/>
  <c r="CL51" i="17" s="1"/>
  <c r="CM51" i="17" s="1"/>
  <c r="CJ88" i="17"/>
  <c r="CK88" i="17" s="1"/>
  <c r="CL88" i="17" s="1"/>
  <c r="CM88" i="17" s="1"/>
  <c r="CJ21" i="17"/>
  <c r="CK21" i="17" s="1"/>
  <c r="CL21" i="17" s="1"/>
  <c r="CM21" i="17" s="1"/>
  <c r="CJ33" i="17"/>
  <c r="CK33" i="17" s="1"/>
  <c r="CL33" i="17" s="1"/>
  <c r="CM33" i="17" s="1"/>
  <c r="CE87" i="17"/>
  <c r="CC87" i="17"/>
  <c r="CI87" i="17" s="1"/>
  <c r="CD87" i="17"/>
  <c r="CG87" i="17"/>
  <c r="CF87" i="17"/>
  <c r="CJ82" i="17"/>
  <c r="CK82" i="17" s="1"/>
  <c r="CL82" i="17" s="1"/>
  <c r="CM82" i="17" s="1"/>
  <c r="CJ66" i="17"/>
  <c r="CK66" i="17" s="1"/>
  <c r="CL66" i="17" s="1"/>
  <c r="CM66" i="17" s="1"/>
  <c r="CJ49" i="17"/>
  <c r="CK49" i="17" s="1"/>
  <c r="CL49" i="17" s="1"/>
  <c r="CM49" i="17" s="1"/>
  <c r="CG34" i="17"/>
  <c r="CF34" i="17"/>
  <c r="CE34" i="17"/>
  <c r="CD34" i="17"/>
  <c r="CC34" i="17"/>
  <c r="CI34" i="17" s="1"/>
  <c r="CJ86" i="17"/>
  <c r="CK86" i="17" s="1"/>
  <c r="CL86" i="17" s="1"/>
  <c r="CM86" i="17" s="1"/>
  <c r="CJ30" i="17"/>
  <c r="CK30" i="17" s="1"/>
  <c r="CL30" i="17" s="1"/>
  <c r="CM30" i="17" s="1"/>
  <c r="CJ98" i="17"/>
  <c r="CK98" i="17" s="1"/>
  <c r="CL98" i="17" s="1"/>
  <c r="CM98" i="17" s="1"/>
  <c r="CJ12" i="17"/>
  <c r="CK12" i="17" s="1"/>
  <c r="CL12" i="17" s="1"/>
  <c r="CM12" i="17" s="1"/>
  <c r="CJ72" i="17"/>
  <c r="CK72" i="17" s="1"/>
  <c r="CL72" i="17" s="1"/>
  <c r="CM72" i="17" s="1"/>
  <c r="CJ84" i="17"/>
  <c r="CK84" i="17" s="1"/>
  <c r="CL84" i="17" s="1"/>
  <c r="CM84" i="17" s="1"/>
  <c r="CJ50" i="17"/>
  <c r="CK50" i="17" s="1"/>
  <c r="CL50" i="17" s="1"/>
  <c r="CM50" i="17" s="1"/>
  <c r="CJ36" i="17"/>
  <c r="CK36" i="17" s="1"/>
  <c r="CL36" i="17" s="1"/>
  <c r="CM36" i="17" s="1"/>
  <c r="CJ37" i="17"/>
  <c r="CK37" i="17" s="1"/>
  <c r="CL37" i="17" s="1"/>
  <c r="CM37" i="17" s="1"/>
  <c r="CJ91" i="17"/>
  <c r="CK91" i="17" s="1"/>
  <c r="CL91" i="17" s="1"/>
  <c r="CM91" i="17" s="1"/>
  <c r="CB91" i="17" s="1"/>
  <c r="CJ15" i="17"/>
  <c r="CK15" i="17" s="1"/>
  <c r="CL15" i="17" s="1"/>
  <c r="CM15" i="17" s="1"/>
  <c r="CJ41" i="17"/>
  <c r="CK41" i="17" s="1"/>
  <c r="CL41" i="17" s="1"/>
  <c r="CM41" i="17" s="1"/>
  <c r="CJ96" i="17"/>
  <c r="CK96" i="17" s="1"/>
  <c r="CL96" i="17" s="1"/>
  <c r="CM96" i="17" s="1"/>
  <c r="CJ69" i="17"/>
  <c r="CK69" i="17" s="1"/>
  <c r="CL69" i="17" s="1"/>
  <c r="CM69" i="17" s="1"/>
  <c r="CJ78" i="17"/>
  <c r="CK78" i="17" s="1"/>
  <c r="CL78" i="17" s="1"/>
  <c r="CM78" i="17" s="1"/>
  <c r="CJ85" i="17"/>
  <c r="CK85" i="17" s="1"/>
  <c r="CL85" i="17" s="1"/>
  <c r="CM85" i="17" s="1"/>
  <c r="CJ8" i="17"/>
  <c r="CK8" i="17" s="1"/>
  <c r="CL8" i="17" s="1"/>
  <c r="CM8" i="17" s="1"/>
  <c r="CJ76" i="17"/>
  <c r="CK76" i="17" s="1"/>
  <c r="CL76" i="17" s="1"/>
  <c r="CM76" i="17" s="1"/>
  <c r="CB76" i="17" s="1"/>
  <c r="CJ92" i="17"/>
  <c r="CK92" i="17" s="1"/>
  <c r="CL92" i="17" s="1"/>
  <c r="CM92" i="17" s="1"/>
  <c r="CJ57" i="17"/>
  <c r="CK57" i="17" s="1"/>
  <c r="CL57" i="17" s="1"/>
  <c r="CM57" i="17" s="1"/>
  <c r="CJ100" i="17"/>
  <c r="CK100" i="17" s="1"/>
  <c r="CL100" i="17" s="1"/>
  <c r="CM100" i="17" s="1"/>
  <c r="CJ68" i="17"/>
  <c r="CK68" i="17" s="1"/>
  <c r="CL68" i="17" s="1"/>
  <c r="CM68" i="17" s="1"/>
  <c r="CB68" i="17" s="1"/>
  <c r="CJ104" i="17"/>
  <c r="CK104" i="17" s="1"/>
  <c r="CL104" i="17" s="1"/>
  <c r="CM104" i="17" s="1"/>
  <c r="CJ95" i="17"/>
  <c r="CK95" i="17" s="1"/>
  <c r="CL95" i="17" s="1"/>
  <c r="CM95" i="17" s="1"/>
  <c r="CJ20" i="17"/>
  <c r="CK20" i="17" s="1"/>
  <c r="CL20" i="17" s="1"/>
  <c r="CM20" i="17" s="1"/>
  <c r="CJ22" i="17"/>
  <c r="CK22" i="17" s="1"/>
  <c r="CL22" i="17" s="1"/>
  <c r="CM22" i="17" s="1"/>
  <c r="CJ70" i="17"/>
  <c r="CK70" i="17" s="1"/>
  <c r="CL70" i="17" s="1"/>
  <c r="CM70" i="17" s="1"/>
  <c r="CJ17" i="17"/>
  <c r="CK17" i="17" s="1"/>
  <c r="CL17" i="17" s="1"/>
  <c r="CM17" i="17" s="1"/>
  <c r="CJ18" i="17"/>
  <c r="CK18" i="17" s="1"/>
  <c r="CL18" i="17" s="1"/>
  <c r="CM18" i="17" s="1"/>
  <c r="CJ65" i="17"/>
  <c r="CK65" i="17" s="1"/>
  <c r="CL65" i="17" s="1"/>
  <c r="CM65" i="17" s="1"/>
  <c r="CJ61" i="17"/>
  <c r="CK61" i="17" s="1"/>
  <c r="CL61" i="17" s="1"/>
  <c r="CM61" i="17" s="1"/>
  <c r="CJ5" i="17"/>
  <c r="CK5" i="17" s="1"/>
  <c r="CL5" i="17" s="1"/>
  <c r="CM5" i="17" s="1"/>
  <c r="CG53" i="17"/>
  <c r="CF53" i="17"/>
  <c r="CD53" i="17"/>
  <c r="CE53" i="17"/>
  <c r="CC53" i="17"/>
  <c r="CI53" i="17" s="1"/>
  <c r="CJ89" i="17"/>
  <c r="CK89" i="17" s="1"/>
  <c r="CL89" i="17" s="1"/>
  <c r="CM89" i="17" s="1"/>
  <c r="CJ63" i="17"/>
  <c r="CK63" i="17" s="1"/>
  <c r="CL63" i="17" s="1"/>
  <c r="CM63" i="17" s="1"/>
  <c r="CJ13" i="17"/>
  <c r="CK13" i="17" s="1"/>
  <c r="CL13" i="17" s="1"/>
  <c r="CM13" i="17" s="1"/>
  <c r="CJ102" i="17"/>
  <c r="CK102" i="17" s="1"/>
  <c r="CL102" i="17" s="1"/>
  <c r="CM102" i="17" s="1"/>
  <c r="CJ97" i="17"/>
  <c r="CK97" i="17" s="1"/>
  <c r="CL97" i="17" s="1"/>
  <c r="CM97" i="17" s="1"/>
  <c r="CJ74" i="17"/>
  <c r="CK74" i="17" s="1"/>
  <c r="CL74" i="17" s="1"/>
  <c r="CM74" i="17" s="1"/>
  <c r="CB74" i="17" s="1"/>
  <c r="CJ46" i="17"/>
  <c r="CK46" i="17" s="1"/>
  <c r="CL46" i="17" s="1"/>
  <c r="CM46" i="17" s="1"/>
  <c r="CJ16" i="17"/>
  <c r="CK16" i="17" s="1"/>
  <c r="CL16" i="17" s="1"/>
  <c r="CM16" i="17" s="1"/>
  <c r="CJ103" i="17"/>
  <c r="CK103" i="17" s="1"/>
  <c r="CL103" i="17" s="1"/>
  <c r="CM103" i="17" s="1"/>
  <c r="CJ19" i="17"/>
  <c r="CK19" i="17" s="1"/>
  <c r="CL19" i="17" s="1"/>
  <c r="CM19" i="17" s="1"/>
  <c r="CC99" i="17"/>
  <c r="CI99" i="17" s="1"/>
  <c r="CG99" i="17"/>
  <c r="CE99" i="17"/>
  <c r="CF99" i="17"/>
  <c r="CD99" i="17"/>
  <c r="CJ14" i="17"/>
  <c r="CK14" i="17" s="1"/>
  <c r="CL14" i="17" s="1"/>
  <c r="CM14" i="17" s="1"/>
  <c r="CF62" i="17"/>
  <c r="CD62" i="17"/>
  <c r="CE62" i="17"/>
  <c r="CG62" i="17"/>
  <c r="CC62" i="17"/>
  <c r="CI62" i="17" s="1"/>
  <c r="CJ79" i="17"/>
  <c r="CK79" i="17" s="1"/>
  <c r="CL79" i="17" s="1"/>
  <c r="CM79" i="17" s="1"/>
  <c r="CD101" i="17"/>
  <c r="CC101" i="17"/>
  <c r="CI101" i="17" s="1"/>
  <c r="CG101" i="17"/>
  <c r="CF101" i="17"/>
  <c r="CE101" i="17"/>
  <c r="CJ7" i="17"/>
  <c r="CK7" i="17" s="1"/>
  <c r="CL7" i="17" s="1"/>
  <c r="CM7" i="17" s="1"/>
  <c r="BE44" i="15"/>
  <c r="BE3" i="15" s="1"/>
  <c r="AK44" i="15"/>
  <c r="AL44" i="14"/>
  <c r="AL2" i="14" s="1"/>
  <c r="AL3" i="14" s="1"/>
  <c r="BG44" i="14"/>
  <c r="BG3" i="14" s="1"/>
  <c r="AJ2" i="16"/>
  <c r="AJ3" i="16" s="1"/>
  <c r="BE3" i="16"/>
  <c r="AM36" i="16"/>
  <c r="BH36" i="16"/>
  <c r="BH28" i="16"/>
  <c r="AM28" i="16"/>
  <c r="AM47" i="16"/>
  <c r="BH47" i="16"/>
  <c r="AL15" i="16"/>
  <c r="BG15" i="16"/>
  <c r="BG59" i="16"/>
  <c r="AL59" i="16"/>
  <c r="BI60" i="16"/>
  <c r="AN60" i="16"/>
  <c r="BJ74" i="16"/>
  <c r="AO74" i="16"/>
  <c r="AL103" i="16"/>
  <c r="BG103" i="16"/>
  <c r="BG38" i="16"/>
  <c r="AL38" i="16"/>
  <c r="AN9" i="16"/>
  <c r="BI9" i="16"/>
  <c r="AM40" i="16"/>
  <c r="BH40" i="16"/>
  <c r="BG93" i="16"/>
  <c r="AL93" i="16"/>
  <c r="BG23" i="16"/>
  <c r="AL23" i="16"/>
  <c r="BG21" i="16"/>
  <c r="AL21" i="16"/>
  <c r="AM46" i="16"/>
  <c r="BH46" i="16"/>
  <c r="BH41" i="16"/>
  <c r="AM41" i="16"/>
  <c r="BF57" i="16"/>
  <c r="AK57" i="16"/>
  <c r="BI29" i="16"/>
  <c r="AN29" i="16"/>
  <c r="BH75" i="16"/>
  <c r="AM75" i="16"/>
  <c r="BG43" i="16"/>
  <c r="AL43" i="16"/>
  <c r="BG71" i="16"/>
  <c r="AL71" i="16"/>
  <c r="BG13" i="16"/>
  <c r="AL13" i="16"/>
  <c r="BH68" i="16"/>
  <c r="AM68" i="16"/>
  <c r="AM16" i="16"/>
  <c r="BH16" i="16"/>
  <c r="BH11" i="16"/>
  <c r="AM11" i="16"/>
  <c r="BG58" i="16"/>
  <c r="AL58" i="16"/>
  <c r="BH67" i="16"/>
  <c r="AM67" i="16"/>
  <c r="BI85" i="16"/>
  <c r="AN85" i="16"/>
  <c r="BI82" i="16"/>
  <c r="AN82" i="16"/>
  <c r="AL56" i="16"/>
  <c r="BG56" i="16"/>
  <c r="AO39" i="16"/>
  <c r="BJ39" i="16"/>
  <c r="AN34" i="16"/>
  <c r="BI34" i="16"/>
  <c r="AL44" i="16"/>
  <c r="BG44" i="16"/>
  <c r="AL51" i="16"/>
  <c r="BG51" i="16"/>
  <c r="BG25" i="16"/>
  <c r="AL25" i="16"/>
  <c r="BG69" i="16"/>
  <c r="AL69" i="16"/>
  <c r="BH6" i="16"/>
  <c r="AM6" i="16"/>
  <c r="BG65" i="16"/>
  <c r="AL65" i="16"/>
  <c r="BH104" i="16"/>
  <c r="AM104" i="16"/>
  <c r="BG31" i="16"/>
  <c r="AL31" i="16"/>
  <c r="BF73" i="16"/>
  <c r="AK73" i="16"/>
  <c r="BH90" i="16"/>
  <c r="AM90" i="16"/>
  <c r="BG35" i="16"/>
  <c r="AL35" i="16"/>
  <c r="BH55" i="16"/>
  <c r="AM55" i="16"/>
  <c r="BH89" i="16"/>
  <c r="AM89" i="16"/>
  <c r="BI27" i="16"/>
  <c r="AN27" i="16"/>
  <c r="BG30" i="16"/>
  <c r="AL30" i="16"/>
  <c r="BH79" i="16"/>
  <c r="AM79" i="16"/>
  <c r="AM14" i="16"/>
  <c r="BH14" i="16"/>
  <c r="BH88" i="16"/>
  <c r="AM88" i="16"/>
  <c r="BI78" i="16"/>
  <c r="AN78" i="16"/>
  <c r="BG66" i="16"/>
  <c r="AL66" i="16"/>
  <c r="AN8" i="16"/>
  <c r="BI8" i="16"/>
  <c r="AL12" i="16"/>
  <c r="BG12" i="16"/>
  <c r="AM20" i="16"/>
  <c r="BH20" i="16"/>
  <c r="AL17" i="16"/>
  <c r="BG17" i="16"/>
  <c r="AM53" i="16"/>
  <c r="BH53" i="16"/>
  <c r="AM37" i="16"/>
  <c r="BH37" i="16"/>
  <c r="BH10" i="16"/>
  <c r="AM10" i="16"/>
  <c r="BG77" i="16"/>
  <c r="AL77" i="16"/>
  <c r="BH92" i="16"/>
  <c r="AM92" i="16"/>
  <c r="BH102" i="16"/>
  <c r="AM102" i="16"/>
  <c r="BI52" i="16"/>
  <c r="AN52" i="16"/>
  <c r="BH94" i="16"/>
  <c r="AM94" i="16"/>
  <c r="BG98" i="16"/>
  <c r="AL98" i="16"/>
  <c r="BG72" i="16"/>
  <c r="AL72" i="16"/>
  <c r="BH62" i="16"/>
  <c r="AM62" i="16"/>
  <c r="BH24" i="16"/>
  <c r="AM24" i="16"/>
  <c r="BG49" i="16"/>
  <c r="AL49" i="16"/>
  <c r="BG83" i="16"/>
  <c r="AL83" i="16"/>
  <c r="BH18" i="16"/>
  <c r="AM18" i="16"/>
  <c r="BH42" i="16"/>
  <c r="AM42" i="16"/>
  <c r="BF50" i="16"/>
  <c r="AK50" i="16"/>
  <c r="AN48" i="16"/>
  <c r="BI48" i="16"/>
  <c r="AM26" i="16"/>
  <c r="BH26" i="16"/>
  <c r="BH96" i="16"/>
  <c r="AM96" i="16"/>
  <c r="BF64" i="16"/>
  <c r="AK64" i="16"/>
  <c r="BG76" i="16"/>
  <c r="AL76" i="16"/>
  <c r="BH19" i="16"/>
  <c r="AM19" i="16"/>
  <c r="BH101" i="16"/>
  <c r="AM101" i="16"/>
  <c r="BH70" i="16"/>
  <c r="AM70" i="16"/>
  <c r="AM32" i="16"/>
  <c r="BH32" i="16"/>
  <c r="BG5" i="16"/>
  <c r="AL5" i="16"/>
  <c r="AL54" i="16"/>
  <c r="BG54" i="16"/>
  <c r="BH97" i="16"/>
  <c r="AM97" i="16"/>
  <c r="BG91" i="16"/>
  <c r="AL91" i="16"/>
  <c r="BH81" i="16"/>
  <c r="AM81" i="16"/>
  <c r="BI33" i="16"/>
  <c r="AN33" i="16"/>
  <c r="BG87" i="16"/>
  <c r="AL87" i="16"/>
  <c r="BG63" i="16"/>
  <c r="AL63" i="16"/>
  <c r="BG99" i="16"/>
  <c r="AL99" i="16"/>
  <c r="BH45" i="16"/>
  <c r="AM45" i="16"/>
  <c r="BG86" i="16"/>
  <c r="AL86" i="16"/>
  <c r="BG84" i="16"/>
  <c r="AL84" i="16"/>
  <c r="BG100" i="16"/>
  <c r="AL100" i="16"/>
  <c r="AM22" i="16"/>
  <c r="BH22" i="16"/>
  <c r="BG80" i="16"/>
  <c r="AL80" i="16"/>
  <c r="BG7" i="16"/>
  <c r="AL7" i="16"/>
  <c r="BH61" i="16"/>
  <c r="AM61" i="16"/>
  <c r="BG95" i="16"/>
  <c r="AL95" i="16"/>
  <c r="AI2" i="15"/>
  <c r="AI3" i="15" s="1"/>
  <c r="AO50" i="14"/>
  <c r="BJ50" i="14"/>
  <c r="AO19" i="14"/>
  <c r="BJ19" i="14"/>
  <c r="BI103" i="14"/>
  <c r="AN103" i="14"/>
  <c r="AN42" i="14"/>
  <c r="BI42" i="14"/>
  <c r="BI32" i="14"/>
  <c r="AN32" i="14"/>
  <c r="BI82" i="14"/>
  <c r="AN82" i="14"/>
  <c r="AO95" i="14"/>
  <c r="BJ95" i="14"/>
  <c r="AO87" i="14"/>
  <c r="BJ87" i="14"/>
  <c r="BI84" i="14"/>
  <c r="AN84" i="14"/>
  <c r="AN35" i="14"/>
  <c r="BI35" i="14"/>
  <c r="AN88" i="14"/>
  <c r="BI88" i="14"/>
  <c r="AN59" i="14"/>
  <c r="BI59" i="14"/>
  <c r="BI11" i="14"/>
  <c r="AN11" i="14"/>
  <c r="BJ66" i="14"/>
  <c r="AO66" i="14"/>
  <c r="AP25" i="14"/>
  <c r="BK25" i="14"/>
  <c r="BI70" i="14"/>
  <c r="AN70" i="14"/>
  <c r="BK38" i="14"/>
  <c r="AP38" i="14"/>
  <c r="AN80" i="14"/>
  <c r="BI80" i="14"/>
  <c r="BI91" i="14"/>
  <c r="AN91" i="14"/>
  <c r="AN24" i="14"/>
  <c r="BI24" i="14"/>
  <c r="AN10" i="14"/>
  <c r="BI10" i="14"/>
  <c r="AN49" i="14"/>
  <c r="BI49" i="14"/>
  <c r="BI13" i="14"/>
  <c r="AN13" i="14"/>
  <c r="AO75" i="14"/>
  <c r="BJ75" i="14"/>
  <c r="BI92" i="14"/>
  <c r="AN92" i="14"/>
  <c r="BL22" i="14"/>
  <c r="AQ22" i="14"/>
  <c r="AO6" i="14"/>
  <c r="BJ6" i="14"/>
  <c r="BJ72" i="14"/>
  <c r="AO72" i="14"/>
  <c r="AP29" i="14"/>
  <c r="BK29" i="14"/>
  <c r="BJ9" i="14"/>
  <c r="AO9" i="14"/>
  <c r="BK45" i="14"/>
  <c r="AP45" i="14"/>
  <c r="AN36" i="14"/>
  <c r="BI36" i="14"/>
  <c r="BI26" i="14"/>
  <c r="AN26" i="14"/>
  <c r="BI79" i="14"/>
  <c r="AN79" i="14"/>
  <c r="BJ63" i="14"/>
  <c r="AO63" i="14"/>
  <c r="AO64" i="14"/>
  <c r="BJ64" i="14"/>
  <c r="AN54" i="14"/>
  <c r="BI54" i="14"/>
  <c r="AQ61" i="14"/>
  <c r="BL61" i="14"/>
  <c r="BI99" i="14"/>
  <c r="AN99" i="14"/>
  <c r="AP93" i="14"/>
  <c r="BK93" i="14"/>
  <c r="BI55" i="14"/>
  <c r="AN55" i="14"/>
  <c r="AN62" i="14"/>
  <c r="BI62" i="14"/>
  <c r="AP58" i="14"/>
  <c r="BK58" i="14"/>
  <c r="AN39" i="14"/>
  <c r="BI39" i="14"/>
  <c r="AN81" i="14"/>
  <c r="BI81" i="14"/>
  <c r="BJ85" i="14"/>
  <c r="AO85" i="14"/>
  <c r="AN14" i="14"/>
  <c r="BI14" i="14"/>
  <c r="BI37" i="14"/>
  <c r="AN37" i="14"/>
  <c r="AN18" i="14"/>
  <c r="BI18" i="14"/>
  <c r="AO96" i="14"/>
  <c r="BJ96" i="14"/>
  <c r="BJ43" i="14"/>
  <c r="AO43" i="14"/>
  <c r="BI47" i="14"/>
  <c r="AN47" i="14"/>
  <c r="BJ30" i="14"/>
  <c r="AO30" i="14"/>
  <c r="AO94" i="14"/>
  <c r="BJ94" i="14"/>
  <c r="BJ65" i="14"/>
  <c r="AO65" i="14"/>
  <c r="BI48" i="14"/>
  <c r="AN48" i="14"/>
  <c r="AN77" i="14"/>
  <c r="BI77" i="14"/>
  <c r="AO68" i="14"/>
  <c r="BJ68" i="14"/>
  <c r="BI17" i="14"/>
  <c r="AN17" i="14"/>
  <c r="AN51" i="14"/>
  <c r="BI51" i="14"/>
  <c r="AN53" i="14"/>
  <c r="BI53" i="14"/>
  <c r="BK74" i="14"/>
  <c r="AP74" i="14"/>
  <c r="AN16" i="14"/>
  <c r="BI16" i="14"/>
  <c r="BJ7" i="14"/>
  <c r="AO7" i="14"/>
  <c r="AO33" i="14"/>
  <c r="BJ33" i="14"/>
  <c r="BJ34" i="14"/>
  <c r="AO34" i="14"/>
  <c r="AQ73" i="14"/>
  <c r="BL73" i="14"/>
  <c r="AN100" i="14"/>
  <c r="BI100" i="14"/>
  <c r="AO21" i="14"/>
  <c r="BJ21" i="14"/>
  <c r="AO102" i="14"/>
  <c r="BJ102" i="14"/>
  <c r="AN83" i="14"/>
  <c r="BI83" i="14"/>
  <c r="AO31" i="14"/>
  <c r="BJ31" i="14"/>
  <c r="AO76" i="14"/>
  <c r="BJ76" i="14"/>
  <c r="AM5" i="14"/>
  <c r="BH5" i="14"/>
  <c r="AO56" i="14"/>
  <c r="BJ56" i="14"/>
  <c r="BJ78" i="14"/>
  <c r="AO78" i="14"/>
  <c r="BI71" i="14"/>
  <c r="AN71" i="14"/>
  <c r="BI40" i="14"/>
  <c r="AN40" i="14"/>
  <c r="AO46" i="14"/>
  <c r="BJ46" i="14"/>
  <c r="AO27" i="14"/>
  <c r="BJ27" i="14"/>
  <c r="AN104" i="14"/>
  <c r="BI104" i="14"/>
  <c r="AO20" i="14"/>
  <c r="BJ20" i="14"/>
  <c r="BI69" i="14"/>
  <c r="AN69" i="14"/>
  <c r="BI28" i="14"/>
  <c r="AN28" i="14"/>
  <c r="BI60" i="14"/>
  <c r="AN60" i="14"/>
  <c r="BK98" i="14"/>
  <c r="AP98" i="14"/>
  <c r="AO41" i="14"/>
  <c r="BJ41" i="14"/>
  <c r="BK52" i="14"/>
  <c r="AP52" i="14"/>
  <c r="BJ23" i="14"/>
  <c r="AO23" i="14"/>
  <c r="AN86" i="14"/>
  <c r="BI86" i="14"/>
  <c r="BJ8" i="14"/>
  <c r="AO8" i="14"/>
  <c r="BJ90" i="14"/>
  <c r="AO90" i="14"/>
  <c r="AO15" i="14"/>
  <c r="BJ15" i="14"/>
  <c r="AO97" i="14"/>
  <c r="BJ97" i="14"/>
  <c r="AN67" i="14"/>
  <c r="BI67" i="14"/>
  <c r="BI12" i="14"/>
  <c r="AN12" i="14"/>
  <c r="AP57" i="14"/>
  <c r="BK57" i="14"/>
  <c r="AO89" i="14"/>
  <c r="BJ89" i="14"/>
  <c r="AQ101" i="14"/>
  <c r="BL101" i="14"/>
  <c r="BF3" i="13"/>
  <c r="AM42" i="13"/>
  <c r="BH42" i="13"/>
  <c r="BH81" i="13"/>
  <c r="AM81" i="13"/>
  <c r="BH74" i="13"/>
  <c r="AM74" i="13"/>
  <c r="AM9" i="13"/>
  <c r="BH9" i="13"/>
  <c r="BG13" i="13"/>
  <c r="AL13" i="13"/>
  <c r="BH96" i="13"/>
  <c r="AM96" i="13"/>
  <c r="BG54" i="13"/>
  <c r="AL54" i="13"/>
  <c r="BH49" i="13"/>
  <c r="AM49" i="13"/>
  <c r="AM77" i="13"/>
  <c r="BH77" i="13"/>
  <c r="BH66" i="13"/>
  <c r="AM66" i="13"/>
  <c r="BH93" i="13"/>
  <c r="AM93" i="13"/>
  <c r="AL72" i="13"/>
  <c r="BG72" i="13"/>
  <c r="AL85" i="13"/>
  <c r="BG85" i="13"/>
  <c r="BI52" i="13"/>
  <c r="AN52" i="13"/>
  <c r="AL25" i="13"/>
  <c r="BG25" i="13"/>
  <c r="AO91" i="13"/>
  <c r="BJ91" i="13"/>
  <c r="BH30" i="13"/>
  <c r="AM30" i="13"/>
  <c r="AL78" i="13"/>
  <c r="BG78" i="13"/>
  <c r="AM46" i="13"/>
  <c r="BH46" i="13"/>
  <c r="AL22" i="13"/>
  <c r="BG22" i="13"/>
  <c r="BJ33" i="13"/>
  <c r="AO33" i="13"/>
  <c r="BH62" i="13"/>
  <c r="AM62" i="13"/>
  <c r="AN12" i="13"/>
  <c r="BI12" i="13"/>
  <c r="BJ83" i="13"/>
  <c r="AO83" i="13"/>
  <c r="BJ76" i="13"/>
  <c r="AO76" i="13"/>
  <c r="AM7" i="13"/>
  <c r="BH7" i="13"/>
  <c r="BI88" i="13"/>
  <c r="AN88" i="13"/>
  <c r="BH34" i="13"/>
  <c r="AM34" i="13"/>
  <c r="BJ32" i="13"/>
  <c r="AO32" i="13"/>
  <c r="BH48" i="13"/>
  <c r="AM48" i="13"/>
  <c r="BH57" i="13"/>
  <c r="AM57" i="13"/>
  <c r="BI47" i="13"/>
  <c r="AN47" i="13"/>
  <c r="AO18" i="13"/>
  <c r="BJ18" i="13"/>
  <c r="BI36" i="13"/>
  <c r="AN36" i="13"/>
  <c r="BK60" i="13"/>
  <c r="AP60" i="13"/>
  <c r="AQ16" i="13"/>
  <c r="BL16" i="13"/>
  <c r="BJ59" i="13"/>
  <c r="AO59" i="13"/>
  <c r="AL89" i="13"/>
  <c r="BG89" i="13"/>
  <c r="BI67" i="13"/>
  <c r="AN67" i="13"/>
  <c r="BK27" i="13"/>
  <c r="AP27" i="13"/>
  <c r="BJ53" i="13"/>
  <c r="AO53" i="13"/>
  <c r="BK55" i="13"/>
  <c r="AP55" i="13"/>
  <c r="AP20" i="13"/>
  <c r="BK20" i="13"/>
  <c r="BH41" i="13"/>
  <c r="AM41" i="13"/>
  <c r="AM75" i="13"/>
  <c r="BH75" i="13"/>
  <c r="BJ68" i="13"/>
  <c r="AO68" i="13"/>
  <c r="BK6" i="13"/>
  <c r="AP6" i="13"/>
  <c r="BH94" i="13"/>
  <c r="AM94" i="13"/>
  <c r="BH71" i="13"/>
  <c r="AM71" i="13"/>
  <c r="BK8" i="13"/>
  <c r="AP8" i="13"/>
  <c r="BH15" i="13"/>
  <c r="AM15" i="13"/>
  <c r="BI28" i="13"/>
  <c r="AN28" i="13"/>
  <c r="BJ69" i="13"/>
  <c r="AO69" i="13"/>
  <c r="AR92" i="13"/>
  <c r="BM92" i="13"/>
  <c r="BH103" i="13"/>
  <c r="AM103" i="13"/>
  <c r="BJ70" i="13"/>
  <c r="AO70" i="13"/>
  <c r="AQ5" i="13"/>
  <c r="BL5" i="13"/>
  <c r="BJ98" i="13"/>
  <c r="AO98" i="13"/>
  <c r="AM104" i="13"/>
  <c r="BH104" i="13"/>
  <c r="BK84" i="13"/>
  <c r="AP84" i="13"/>
  <c r="BH73" i="13"/>
  <c r="AM73" i="13"/>
  <c r="BH39" i="13"/>
  <c r="AM39" i="13"/>
  <c r="BJ95" i="13"/>
  <c r="AO95" i="13"/>
  <c r="BH31" i="13"/>
  <c r="AM31" i="13"/>
  <c r="AR90" i="13"/>
  <c r="BM90" i="13"/>
  <c r="BJ64" i="13"/>
  <c r="AO64" i="13"/>
  <c r="BJ101" i="13"/>
  <c r="AO101" i="13"/>
  <c r="BH82" i="13"/>
  <c r="AM82" i="13"/>
  <c r="BH97" i="13"/>
  <c r="AM97" i="13"/>
  <c r="BI44" i="13"/>
  <c r="AN44" i="13"/>
  <c r="BJ51" i="13"/>
  <c r="AO51" i="13"/>
  <c r="BK86" i="13"/>
  <c r="AP86" i="13"/>
  <c r="BJ35" i="13"/>
  <c r="AO35" i="13"/>
  <c r="BJ61" i="13"/>
  <c r="AO61" i="13"/>
  <c r="BK21" i="13"/>
  <c r="AP21" i="13"/>
  <c r="BK58" i="13"/>
  <c r="AP58" i="13"/>
  <c r="BG17" i="13"/>
  <c r="AL17" i="13"/>
  <c r="BH65" i="13"/>
  <c r="AM65" i="13"/>
  <c r="BM29" i="13"/>
  <c r="AR29" i="13"/>
  <c r="BJ26" i="13"/>
  <c r="AO26" i="13"/>
  <c r="BJ19" i="13"/>
  <c r="AO19" i="13"/>
  <c r="AL23" i="13"/>
  <c r="BG23" i="13"/>
  <c r="BJ10" i="13"/>
  <c r="AO10" i="13"/>
  <c r="AN99" i="13"/>
  <c r="BI99" i="13"/>
  <c r="BK45" i="13"/>
  <c r="AP45" i="13"/>
  <c r="BL37" i="13"/>
  <c r="AQ37" i="13"/>
  <c r="BH50" i="13"/>
  <c r="AM50" i="13"/>
  <c r="BJ40" i="13"/>
  <c r="AO40" i="13"/>
  <c r="AP38" i="13"/>
  <c r="BK38" i="13"/>
  <c r="BJ11" i="13"/>
  <c r="AO11" i="13"/>
  <c r="BK14" i="13"/>
  <c r="AP14" i="13"/>
  <c r="BJ43" i="13"/>
  <c r="AO43" i="13"/>
  <c r="BM79" i="13"/>
  <c r="AR79" i="13"/>
  <c r="BJ80" i="13"/>
  <c r="AO80" i="13"/>
  <c r="BJ63" i="13"/>
  <c r="AO63" i="13"/>
  <c r="BJ100" i="13"/>
  <c r="AO100" i="13"/>
  <c r="AK2" i="13"/>
  <c r="AK3" i="13" s="1"/>
  <c r="BH56" i="13"/>
  <c r="AM56" i="13"/>
  <c r="BJ87" i="13"/>
  <c r="AO87" i="13"/>
  <c r="AP24" i="13"/>
  <c r="BK24" i="13"/>
  <c r="BJ102" i="13"/>
  <c r="AO102" i="13"/>
  <c r="AL31" i="26" l="1"/>
  <c r="AK2" i="26"/>
  <c r="AK3" i="26" s="1"/>
  <c r="BG31" i="26"/>
  <c r="BG3" i="26" s="1"/>
  <c r="CB18" i="24"/>
  <c r="CB85" i="24"/>
  <c r="CB46" i="24"/>
  <c r="CB50" i="24"/>
  <c r="CB82" i="24"/>
  <c r="CB56" i="24"/>
  <c r="CB94" i="24"/>
  <c r="CB43" i="24"/>
  <c r="CB9" i="24"/>
  <c r="CB63" i="24"/>
  <c r="CB62" i="24"/>
  <c r="CB51" i="24"/>
  <c r="CB8" i="24"/>
  <c r="CB99" i="24"/>
  <c r="CB52" i="24"/>
  <c r="CB38" i="24"/>
  <c r="CB59" i="24"/>
  <c r="CB6" i="24"/>
  <c r="CB30" i="24"/>
  <c r="CL45" i="17"/>
  <c r="CM45" i="17" s="1"/>
  <c r="CB64" i="24"/>
  <c r="CB73" i="24"/>
  <c r="CB23" i="24"/>
  <c r="CB91" i="24"/>
  <c r="CB21" i="24"/>
  <c r="CB61" i="24"/>
  <c r="CB69" i="24"/>
  <c r="CB34" i="24"/>
  <c r="CB20" i="24"/>
  <c r="CB12" i="24"/>
  <c r="CB75" i="24"/>
  <c r="CB40" i="24"/>
  <c r="CB37" i="24"/>
  <c r="CB96" i="24"/>
  <c r="CB89" i="24"/>
  <c r="CB83" i="24"/>
  <c r="CB67" i="24"/>
  <c r="CB25" i="24"/>
  <c r="CB79" i="24"/>
  <c r="CB14" i="24"/>
  <c r="CB76" i="24"/>
  <c r="CB88" i="24"/>
  <c r="CB44" i="24"/>
  <c r="CB68" i="24"/>
  <c r="CB33" i="24"/>
  <c r="AI2" i="25"/>
  <c r="AI3" i="25" s="1"/>
  <c r="CB47" i="24"/>
  <c r="CB77" i="24"/>
  <c r="CB55" i="24"/>
  <c r="CB31" i="24"/>
  <c r="CB87" i="24"/>
  <c r="CB19" i="24"/>
  <c r="CB22" i="24"/>
  <c r="CB13" i="24"/>
  <c r="CB1" i="24" s="1"/>
  <c r="B12" i="4" s="1"/>
  <c r="CB103" i="24"/>
  <c r="CB36" i="24"/>
  <c r="CB35" i="24"/>
  <c r="CB71" i="24"/>
  <c r="CB24" i="24"/>
  <c r="CB27" i="24"/>
  <c r="CB17" i="24"/>
  <c r="CB29" i="24"/>
  <c r="CJ47" i="17"/>
  <c r="CK47" i="17" s="1"/>
  <c r="CL47" i="17" s="1"/>
  <c r="CM47" i="17" s="1"/>
  <c r="CB47" i="17" s="1"/>
  <c r="CK39" i="17"/>
  <c r="CL39" i="17" s="1"/>
  <c r="CM39" i="17" s="1"/>
  <c r="CJ27" i="17"/>
  <c r="CK27" i="17" s="1"/>
  <c r="CL27" i="17" s="1"/>
  <c r="CM27" i="17" s="1"/>
  <c r="BJ75" i="21"/>
  <c r="AO75" i="21"/>
  <c r="CB17" i="17"/>
  <c r="CB25" i="17"/>
  <c r="AO16" i="21"/>
  <c r="BJ16" i="21"/>
  <c r="AO103" i="21"/>
  <c r="BJ103" i="21"/>
  <c r="BJ37" i="21"/>
  <c r="AO37" i="21"/>
  <c r="CB19" i="17"/>
  <c r="CB54" i="17"/>
  <c r="BJ9" i="21"/>
  <c r="AO9" i="21"/>
  <c r="BJ84" i="21"/>
  <c r="AO84" i="21"/>
  <c r="BJ46" i="21"/>
  <c r="AO46" i="21"/>
  <c r="BJ48" i="21"/>
  <c r="AO48" i="21"/>
  <c r="BJ102" i="21"/>
  <c r="AO102" i="21"/>
  <c r="BJ6" i="21"/>
  <c r="AO6" i="21"/>
  <c r="BJ49" i="21"/>
  <c r="AO49" i="21"/>
  <c r="BL85" i="21"/>
  <c r="AQ85" i="21"/>
  <c r="BK50" i="21"/>
  <c r="AP50" i="21"/>
  <c r="BK66" i="21"/>
  <c r="AP66" i="21"/>
  <c r="BK23" i="21"/>
  <c r="AP23" i="21"/>
  <c r="BL78" i="21"/>
  <c r="AQ78" i="21"/>
  <c r="BK57" i="21"/>
  <c r="AP57" i="21"/>
  <c r="BK77" i="21"/>
  <c r="AP77" i="21"/>
  <c r="BL33" i="21"/>
  <c r="AQ33" i="21"/>
  <c r="BJ18" i="21"/>
  <c r="AO18" i="21"/>
  <c r="BJ22" i="21"/>
  <c r="AO22" i="21"/>
  <c r="BK100" i="21"/>
  <c r="AP100" i="21"/>
  <c r="BK56" i="21"/>
  <c r="AP56" i="21"/>
  <c r="BJ61" i="21"/>
  <c r="AO61" i="21"/>
  <c r="BL93" i="21"/>
  <c r="AQ93" i="21"/>
  <c r="BK82" i="21"/>
  <c r="AP82" i="21"/>
  <c r="BJ71" i="21"/>
  <c r="AO71" i="21"/>
  <c r="BK42" i="21"/>
  <c r="AP42" i="21"/>
  <c r="BK25" i="21"/>
  <c r="AP25" i="21"/>
  <c r="CB82" i="17"/>
  <c r="CB11" i="17"/>
  <c r="BJ80" i="21"/>
  <c r="AO80" i="21"/>
  <c r="BK31" i="21"/>
  <c r="AP31" i="21"/>
  <c r="BL104" i="21"/>
  <c r="AQ104" i="21"/>
  <c r="BJ88" i="21"/>
  <c r="AO88" i="21"/>
  <c r="BK65" i="21"/>
  <c r="AP65" i="21"/>
  <c r="BK15" i="21"/>
  <c r="AP15" i="21"/>
  <c r="AP17" i="21"/>
  <c r="BK17" i="21"/>
  <c r="BK44" i="21"/>
  <c r="AP44" i="21"/>
  <c r="AP76" i="21"/>
  <c r="BK76" i="21"/>
  <c r="BK92" i="21"/>
  <c r="AP92" i="21"/>
  <c r="BJ60" i="21"/>
  <c r="AO60" i="21"/>
  <c r="BK63" i="21"/>
  <c r="AP63" i="21"/>
  <c r="BJ64" i="21"/>
  <c r="AO64" i="21"/>
  <c r="BK67" i="21"/>
  <c r="AP67" i="21"/>
  <c r="BJ74" i="21"/>
  <c r="AO74" i="21"/>
  <c r="BJ10" i="21"/>
  <c r="AO10" i="21"/>
  <c r="BJ70" i="21"/>
  <c r="AO70" i="21"/>
  <c r="BK58" i="21"/>
  <c r="AP58" i="21"/>
  <c r="BK87" i="21"/>
  <c r="AP87" i="21"/>
  <c r="BL95" i="21"/>
  <c r="AQ95" i="21"/>
  <c r="BK34" i="21"/>
  <c r="AP34" i="21"/>
  <c r="BL98" i="21"/>
  <c r="AQ98" i="21"/>
  <c r="BK52" i="21"/>
  <c r="AP52" i="21"/>
  <c r="BJ69" i="21"/>
  <c r="AO69" i="21"/>
  <c r="BK20" i="21"/>
  <c r="AP20" i="21"/>
  <c r="CB39" i="17"/>
  <c r="BJ45" i="21"/>
  <c r="AO45" i="21"/>
  <c r="BK90" i="21"/>
  <c r="AP90" i="21"/>
  <c r="BJ38" i="21"/>
  <c r="AO38" i="21"/>
  <c r="BJ47" i="21"/>
  <c r="AO47" i="21"/>
  <c r="BK89" i="21"/>
  <c r="AP89" i="21"/>
  <c r="BJ5" i="21"/>
  <c r="AN2" i="21"/>
  <c r="AN3" i="21" s="1"/>
  <c r="AO5" i="21"/>
  <c r="BJ73" i="21"/>
  <c r="AO73" i="21"/>
  <c r="BJ83" i="21"/>
  <c r="AO83" i="21"/>
  <c r="BJ99" i="21"/>
  <c r="AO99" i="21"/>
  <c r="AO12" i="21"/>
  <c r="BJ12" i="21"/>
  <c r="BK8" i="21"/>
  <c r="AP8" i="21"/>
  <c r="BJ35" i="21"/>
  <c r="AO35" i="21"/>
  <c r="BJ13" i="21"/>
  <c r="AO13" i="21"/>
  <c r="BL79" i="21"/>
  <c r="AQ79" i="21"/>
  <c r="BJ68" i="21"/>
  <c r="AO68" i="21"/>
  <c r="BJ11" i="21"/>
  <c r="AO11" i="21"/>
  <c r="BK19" i="21"/>
  <c r="AP19" i="21"/>
  <c r="BJ41" i="21"/>
  <c r="AO41" i="21"/>
  <c r="BM94" i="21"/>
  <c r="AR94" i="21"/>
  <c r="BK55" i="21"/>
  <c r="AP55" i="21"/>
  <c r="BK28" i="21"/>
  <c r="AP28" i="21"/>
  <c r="BJ97" i="21"/>
  <c r="AO97" i="21"/>
  <c r="BK30" i="21"/>
  <c r="AP30" i="21"/>
  <c r="BL14" i="21"/>
  <c r="AQ14" i="21"/>
  <c r="BK91" i="21"/>
  <c r="AP91" i="21"/>
  <c r="BK26" i="21"/>
  <c r="AP26" i="21"/>
  <c r="BK81" i="21"/>
  <c r="AP81" i="21"/>
  <c r="BI3" i="21"/>
  <c r="AO32" i="21"/>
  <c r="BJ32" i="21"/>
  <c r="AO29" i="21"/>
  <c r="BJ29" i="21"/>
  <c r="BK72" i="21"/>
  <c r="AP72" i="21"/>
  <c r="CB20" i="17"/>
  <c r="BJ86" i="21"/>
  <c r="AO86" i="21"/>
  <c r="BJ36" i="21"/>
  <c r="AO36" i="21"/>
  <c r="BK54" i="21"/>
  <c r="AP54" i="21"/>
  <c r="BJ27" i="21"/>
  <c r="AO27" i="21"/>
  <c r="BK43" i="21"/>
  <c r="AP43" i="21"/>
  <c r="BJ53" i="21"/>
  <c r="AO53" i="21"/>
  <c r="BK21" i="21"/>
  <c r="AP21" i="21"/>
  <c r="BK59" i="21"/>
  <c r="AP59" i="21"/>
  <c r="BK7" i="21"/>
  <c r="AP7" i="21"/>
  <c r="BK62" i="21"/>
  <c r="AP62" i="21"/>
  <c r="BK39" i="21"/>
  <c r="AP39" i="21"/>
  <c r="BJ101" i="21"/>
  <c r="AO101" i="21"/>
  <c r="BJ40" i="21"/>
  <c r="AO40" i="21"/>
  <c r="BL24" i="21"/>
  <c r="AQ24" i="21"/>
  <c r="BJ51" i="21"/>
  <c r="AO51" i="21"/>
  <c r="BL96" i="21"/>
  <c r="AQ96" i="21"/>
  <c r="CJ53" i="17"/>
  <c r="CK53" i="17" s="1"/>
  <c r="CL53" i="17" s="1"/>
  <c r="CM53" i="17" s="1"/>
  <c r="CB53" i="17" s="1"/>
  <c r="CB7" i="17"/>
  <c r="CB86" i="17"/>
  <c r="CB33" i="17"/>
  <c r="CB41" i="17"/>
  <c r="CB43" i="17"/>
  <c r="CB65" i="17"/>
  <c r="BI20" i="18"/>
  <c r="AN20" i="18"/>
  <c r="BI85" i="18"/>
  <c r="AN85" i="18"/>
  <c r="BJ10" i="18"/>
  <c r="AO10" i="18"/>
  <c r="CB93" i="17"/>
  <c r="BI44" i="18"/>
  <c r="AN44" i="18"/>
  <c r="BI31" i="18"/>
  <c r="AN31" i="18"/>
  <c r="BI87" i="18"/>
  <c r="AN87" i="18"/>
  <c r="BI49" i="18"/>
  <c r="AN49" i="18"/>
  <c r="BJ45" i="18"/>
  <c r="AO45" i="18"/>
  <c r="BI83" i="18"/>
  <c r="AN83" i="18"/>
  <c r="AN74" i="18"/>
  <c r="BI74" i="18"/>
  <c r="BK50" i="18"/>
  <c r="AP50" i="18"/>
  <c r="BK75" i="18"/>
  <c r="AP75" i="18"/>
  <c r="BL51" i="18"/>
  <c r="AQ51" i="18"/>
  <c r="BJ27" i="18"/>
  <c r="AO27" i="18"/>
  <c r="BJ56" i="18"/>
  <c r="AO56" i="18"/>
  <c r="BI91" i="18"/>
  <c r="AN91" i="18"/>
  <c r="CB79" i="17"/>
  <c r="CB92" i="17"/>
  <c r="CB35" i="17"/>
  <c r="CB44" i="17"/>
  <c r="CB64" i="17"/>
  <c r="BI39" i="18"/>
  <c r="AN39" i="18"/>
  <c r="AN58" i="18"/>
  <c r="BI58" i="18"/>
  <c r="BI104" i="18"/>
  <c r="AN104" i="18"/>
  <c r="BJ35" i="18"/>
  <c r="AO35" i="18"/>
  <c r="BJ60" i="18"/>
  <c r="AO60" i="18"/>
  <c r="BK9" i="18"/>
  <c r="AP9" i="18"/>
  <c r="BI99" i="18"/>
  <c r="AN99" i="18"/>
  <c r="BJ18" i="18"/>
  <c r="AO18" i="18"/>
  <c r="AN14" i="18"/>
  <c r="BI14" i="18"/>
  <c r="BI52" i="18"/>
  <c r="AN52" i="18"/>
  <c r="BJ13" i="18"/>
  <c r="AO13" i="18"/>
  <c r="AN36" i="18"/>
  <c r="BI36" i="18"/>
  <c r="BI42" i="18"/>
  <c r="AN42" i="18"/>
  <c r="AN94" i="18"/>
  <c r="BI94" i="18"/>
  <c r="BJ90" i="18"/>
  <c r="AO90" i="18"/>
  <c r="BI93" i="18"/>
  <c r="AN93" i="18"/>
  <c r="BJ69" i="18"/>
  <c r="AO69" i="18"/>
  <c r="BI28" i="18"/>
  <c r="AN28" i="18"/>
  <c r="BI89" i="18"/>
  <c r="AN89" i="18"/>
  <c r="BL65" i="18"/>
  <c r="AQ65" i="18"/>
  <c r="AN46" i="18"/>
  <c r="BI46" i="18"/>
  <c r="BK102" i="18"/>
  <c r="AP102" i="18"/>
  <c r="BK70" i="18"/>
  <c r="AP70" i="18"/>
  <c r="BJ7" i="18"/>
  <c r="AO7" i="18"/>
  <c r="BJ40" i="18"/>
  <c r="AO40" i="18"/>
  <c r="BL17" i="18"/>
  <c r="AQ17" i="18"/>
  <c r="BJ76" i="18"/>
  <c r="AO76" i="18"/>
  <c r="BI37" i="18"/>
  <c r="AN37" i="18"/>
  <c r="BI72" i="18"/>
  <c r="AN72" i="18"/>
  <c r="BH5" i="18"/>
  <c r="BH3" i="18" s="1"/>
  <c r="AL2" i="18"/>
  <c r="AL3" i="18" s="1"/>
  <c r="AM5" i="18"/>
  <c r="BI82" i="18"/>
  <c r="AN82" i="18"/>
  <c r="CB18" i="17"/>
  <c r="CB8" i="17"/>
  <c r="CB23" i="17"/>
  <c r="CB94" i="17"/>
  <c r="CB48" i="17"/>
  <c r="CB29" i="17"/>
  <c r="BK55" i="18"/>
  <c r="AP55" i="18"/>
  <c r="BK32" i="18"/>
  <c r="AP32" i="18"/>
  <c r="BJ101" i="18"/>
  <c r="AO101" i="18"/>
  <c r="BI21" i="18"/>
  <c r="AN21" i="18"/>
  <c r="BJ64" i="18"/>
  <c r="AO64" i="18"/>
  <c r="BK54" i="18"/>
  <c r="AP54" i="18"/>
  <c r="AN23" i="18"/>
  <c r="BI23" i="18"/>
  <c r="AN22" i="18"/>
  <c r="BI22" i="18"/>
  <c r="BI92" i="18"/>
  <c r="AN92" i="18"/>
  <c r="BI67" i="18"/>
  <c r="AN67" i="18"/>
  <c r="BK80" i="18"/>
  <c r="AP80" i="18"/>
  <c r="BJ73" i="18"/>
  <c r="AO73" i="18"/>
  <c r="BJ29" i="18"/>
  <c r="AO29" i="18"/>
  <c r="BK95" i="18"/>
  <c r="AP95" i="18"/>
  <c r="BJ66" i="18"/>
  <c r="AO66" i="18"/>
  <c r="BI96" i="18"/>
  <c r="AN96" i="18"/>
  <c r="BI88" i="18"/>
  <c r="AN88" i="18"/>
  <c r="BJ62" i="18"/>
  <c r="AO62" i="18"/>
  <c r="BI6" i="18"/>
  <c r="AN6" i="18"/>
  <c r="BJ47" i="18"/>
  <c r="AO47" i="18"/>
  <c r="BI15" i="18"/>
  <c r="AN15" i="18"/>
  <c r="BJ77" i="18"/>
  <c r="AO77" i="18"/>
  <c r="AN68" i="18"/>
  <c r="BI68" i="18"/>
  <c r="BJ84" i="18"/>
  <c r="AO84" i="18"/>
  <c r="BI41" i="18"/>
  <c r="AN41" i="18"/>
  <c r="BJ100" i="18"/>
  <c r="AO100" i="18"/>
  <c r="BJ63" i="18"/>
  <c r="AO63" i="18"/>
  <c r="BL25" i="18"/>
  <c r="AQ25" i="18"/>
  <c r="BJ48" i="18"/>
  <c r="AO48" i="18"/>
  <c r="BI57" i="18"/>
  <c r="AN57" i="18"/>
  <c r="BI38" i="18"/>
  <c r="AN38" i="18"/>
  <c r="BJ43" i="18"/>
  <c r="AO43" i="18"/>
  <c r="BJ26" i="18"/>
  <c r="AO26" i="18"/>
  <c r="BI16" i="18"/>
  <c r="AN16" i="18"/>
  <c r="AN53" i="18"/>
  <c r="BI53" i="18"/>
  <c r="BI33" i="18"/>
  <c r="AN33" i="18"/>
  <c r="BJ98" i="18"/>
  <c r="AO98" i="18"/>
  <c r="BL78" i="18"/>
  <c r="AQ78" i="18"/>
  <c r="BJ59" i="18"/>
  <c r="AO59" i="18"/>
  <c r="BK34" i="18"/>
  <c r="AP34" i="18"/>
  <c r="BL11" i="18"/>
  <c r="AQ11" i="18"/>
  <c r="BI30" i="18"/>
  <c r="AN30" i="18"/>
  <c r="CB5" i="17"/>
  <c r="CB78" i="17"/>
  <c r="CB55" i="17"/>
  <c r="BJ86" i="18"/>
  <c r="AO86" i="18"/>
  <c r="BJ103" i="18"/>
  <c r="AO103" i="18"/>
  <c r="AN79" i="18"/>
  <c r="BI79" i="18"/>
  <c r="BJ61" i="18"/>
  <c r="AO61" i="18"/>
  <c r="BI97" i="18"/>
  <c r="AN97" i="18"/>
  <c r="AN81" i="18"/>
  <c r="BI81" i="18"/>
  <c r="BI12" i="18"/>
  <c r="AN12" i="18"/>
  <c r="BL19" i="18"/>
  <c r="AQ19" i="18"/>
  <c r="BJ8" i="18"/>
  <c r="AO8" i="18"/>
  <c r="AO71" i="18"/>
  <c r="BJ71" i="18"/>
  <c r="CB46" i="17"/>
  <c r="CB89" i="17"/>
  <c r="CB85" i="17"/>
  <c r="CB96" i="17"/>
  <c r="CB50" i="17"/>
  <c r="CB30" i="17"/>
  <c r="CB38" i="17"/>
  <c r="CB26" i="17"/>
  <c r="CB67" i="17"/>
  <c r="CB22" i="17"/>
  <c r="CB45" i="17"/>
  <c r="CB103" i="17"/>
  <c r="CB95" i="17"/>
  <c r="CB69" i="17"/>
  <c r="CB12" i="17"/>
  <c r="CB88" i="17"/>
  <c r="CB6" i="17"/>
  <c r="CB56" i="17"/>
  <c r="CB24" i="17"/>
  <c r="CB102" i="17"/>
  <c r="CB84" i="17"/>
  <c r="CJ73" i="17"/>
  <c r="CK73" i="17" s="1"/>
  <c r="CL73" i="17" s="1"/>
  <c r="CM73" i="17" s="1"/>
  <c r="CJ99" i="17"/>
  <c r="CK99" i="17" s="1"/>
  <c r="CL99" i="17" s="1"/>
  <c r="CM99" i="17" s="1"/>
  <c r="CB13" i="17"/>
  <c r="CB100" i="17"/>
  <c r="CB37" i="17"/>
  <c r="CB72" i="17"/>
  <c r="CB49" i="17"/>
  <c r="CB60" i="17"/>
  <c r="CJ101" i="17"/>
  <c r="CK101" i="17" s="1"/>
  <c r="CL101" i="17" s="1"/>
  <c r="CM101" i="17" s="1"/>
  <c r="CJ87" i="17"/>
  <c r="CK87" i="17" s="1"/>
  <c r="CL87" i="17" s="1"/>
  <c r="CM87" i="17" s="1"/>
  <c r="CJ28" i="17"/>
  <c r="CK28" i="17" s="1"/>
  <c r="CL28" i="17" s="1"/>
  <c r="CM28" i="17" s="1"/>
  <c r="CJ52" i="17"/>
  <c r="CK52" i="17" s="1"/>
  <c r="CL52" i="17" s="1"/>
  <c r="CM52" i="17" s="1"/>
  <c r="CB52" i="17" s="1"/>
  <c r="CB14" i="17"/>
  <c r="CB97" i="17"/>
  <c r="CB63" i="17"/>
  <c r="CB57" i="17"/>
  <c r="CB36" i="17"/>
  <c r="CB66" i="17"/>
  <c r="CB51" i="17"/>
  <c r="CJ34" i="17"/>
  <c r="CK34" i="17" s="1"/>
  <c r="CL34" i="17" s="1"/>
  <c r="CM34" i="17" s="1"/>
  <c r="CJ75" i="17"/>
  <c r="CK75" i="17" s="1"/>
  <c r="CL75" i="17" s="1"/>
  <c r="CM75" i="17" s="1"/>
  <c r="CJ71" i="17"/>
  <c r="CK71" i="17" s="1"/>
  <c r="CL71" i="17" s="1"/>
  <c r="CM71" i="17" s="1"/>
  <c r="CJ83" i="17"/>
  <c r="CK83" i="17" s="1"/>
  <c r="CL83" i="17" s="1"/>
  <c r="CM83" i="17" s="1"/>
  <c r="CJ10" i="17"/>
  <c r="CK10" i="17" s="1"/>
  <c r="CL10" i="17" s="1"/>
  <c r="CM10" i="17" s="1"/>
  <c r="CJ62" i="17"/>
  <c r="CK62" i="17" s="1"/>
  <c r="CL62" i="17" s="1"/>
  <c r="CM62" i="17" s="1"/>
  <c r="CB16" i="17"/>
  <c r="CB27" i="17"/>
  <c r="CB61" i="17"/>
  <c r="CB70" i="17"/>
  <c r="CB104" i="17"/>
  <c r="CB15" i="17"/>
  <c r="CB98" i="17"/>
  <c r="CB21" i="17"/>
  <c r="CB31" i="17"/>
  <c r="CB58" i="17"/>
  <c r="CB77" i="17"/>
  <c r="CB80" i="17"/>
  <c r="CB81" i="17"/>
  <c r="CB32" i="17"/>
  <c r="CB42" i="17"/>
  <c r="BH44" i="14"/>
  <c r="BH3" i="14" s="1"/>
  <c r="AM44" i="14"/>
  <c r="AM2" i="14" s="1"/>
  <c r="AM3" i="14" s="1"/>
  <c r="BF44" i="15"/>
  <c r="BF3" i="15" s="1"/>
  <c r="AL44" i="15"/>
  <c r="AK2" i="16"/>
  <c r="AK3" i="16" s="1"/>
  <c r="BF3" i="16"/>
  <c r="BI28" i="16"/>
  <c r="AN28" i="16"/>
  <c r="AN36" i="16"/>
  <c r="BI36" i="16"/>
  <c r="BI19" i="16"/>
  <c r="AN19" i="16"/>
  <c r="BI18" i="16"/>
  <c r="AN18" i="16"/>
  <c r="BI62" i="16"/>
  <c r="AN62" i="16"/>
  <c r="BJ52" i="16"/>
  <c r="AO52" i="16"/>
  <c r="BI10" i="16"/>
  <c r="AN10" i="16"/>
  <c r="BI89" i="16"/>
  <c r="AN89" i="16"/>
  <c r="BG73" i="16"/>
  <c r="AL73" i="16"/>
  <c r="BI6" i="16"/>
  <c r="AN6" i="16"/>
  <c r="AM56" i="16"/>
  <c r="BH56" i="16"/>
  <c r="AO9" i="16"/>
  <c r="BJ9" i="16"/>
  <c r="BH7" i="16"/>
  <c r="AM7" i="16"/>
  <c r="BH84" i="16"/>
  <c r="AM84" i="16"/>
  <c r="BH63" i="16"/>
  <c r="AM63" i="16"/>
  <c r="BH91" i="16"/>
  <c r="AM91" i="16"/>
  <c r="AN26" i="16"/>
  <c r="BI26" i="16"/>
  <c r="AM17" i="16"/>
  <c r="BH17" i="16"/>
  <c r="AN14" i="16"/>
  <c r="BI14" i="16"/>
  <c r="AM44" i="16"/>
  <c r="BH44" i="16"/>
  <c r="BJ82" i="16"/>
  <c r="AO82" i="16"/>
  <c r="BI11" i="16"/>
  <c r="AN11" i="16"/>
  <c r="BH71" i="16"/>
  <c r="AM71" i="16"/>
  <c r="BG57" i="16"/>
  <c r="AL57" i="16"/>
  <c r="BH23" i="16"/>
  <c r="AM23" i="16"/>
  <c r="BH38" i="16"/>
  <c r="AM38" i="16"/>
  <c r="BH59" i="16"/>
  <c r="AM59" i="16"/>
  <c r="BH76" i="16"/>
  <c r="AM76" i="16"/>
  <c r="BH83" i="16"/>
  <c r="AM83" i="16"/>
  <c r="BH72" i="16"/>
  <c r="AM72" i="16"/>
  <c r="BI102" i="16"/>
  <c r="AN102" i="16"/>
  <c r="BH66" i="16"/>
  <c r="AM66" i="16"/>
  <c r="BI79" i="16"/>
  <c r="AN79" i="16"/>
  <c r="BI55" i="16"/>
  <c r="AN55" i="16"/>
  <c r="BH31" i="16"/>
  <c r="AM31" i="16"/>
  <c r="BH69" i="16"/>
  <c r="AM69" i="16"/>
  <c r="BH80" i="16"/>
  <c r="AM80" i="16"/>
  <c r="BH86" i="16"/>
  <c r="AM86" i="16"/>
  <c r="BH87" i="16"/>
  <c r="AM87" i="16"/>
  <c r="BI97" i="16"/>
  <c r="AN97" i="16"/>
  <c r="AN32" i="16"/>
  <c r="BI32" i="16"/>
  <c r="AO48" i="16"/>
  <c r="BJ48" i="16"/>
  <c r="AN37" i="16"/>
  <c r="BI37" i="16"/>
  <c r="AN20" i="16"/>
  <c r="BI20" i="16"/>
  <c r="AO34" i="16"/>
  <c r="BJ34" i="16"/>
  <c r="BJ85" i="16"/>
  <c r="AO85" i="16"/>
  <c r="BH43" i="16"/>
  <c r="AM43" i="16"/>
  <c r="BI41" i="16"/>
  <c r="AN41" i="16"/>
  <c r="BH93" i="16"/>
  <c r="AM93" i="16"/>
  <c r="BI70" i="16"/>
  <c r="AN70" i="16"/>
  <c r="BG64" i="16"/>
  <c r="AL64" i="16"/>
  <c r="BG50" i="16"/>
  <c r="AL50" i="16"/>
  <c r="BH49" i="16"/>
  <c r="AM49" i="16"/>
  <c r="BH98" i="16"/>
  <c r="AM98" i="16"/>
  <c r="BI92" i="16"/>
  <c r="AN92" i="16"/>
  <c r="BJ78" i="16"/>
  <c r="AO78" i="16"/>
  <c r="BH30" i="16"/>
  <c r="AM30" i="16"/>
  <c r="BH35" i="16"/>
  <c r="AM35" i="16"/>
  <c r="BI104" i="16"/>
  <c r="AN104" i="16"/>
  <c r="BH25" i="16"/>
  <c r="AM25" i="16"/>
  <c r="AN16" i="16"/>
  <c r="BI16" i="16"/>
  <c r="AM103" i="16"/>
  <c r="BH103" i="16"/>
  <c r="BH15" i="16"/>
  <c r="AM15" i="16"/>
  <c r="BH95" i="16"/>
  <c r="AM95" i="16"/>
  <c r="BI45" i="16"/>
  <c r="AN45" i="16"/>
  <c r="BJ33" i="16"/>
  <c r="AO33" i="16"/>
  <c r="AM12" i="16"/>
  <c r="BH12" i="16"/>
  <c r="BK39" i="16"/>
  <c r="AP39" i="16"/>
  <c r="BI67" i="16"/>
  <c r="AN67" i="16"/>
  <c r="BI68" i="16"/>
  <c r="AN68" i="16"/>
  <c r="BI75" i="16"/>
  <c r="AN75" i="16"/>
  <c r="BK74" i="16"/>
  <c r="AP74" i="16"/>
  <c r="AN22" i="16"/>
  <c r="BI22" i="16"/>
  <c r="AM54" i="16"/>
  <c r="BH54" i="16"/>
  <c r="BI101" i="16"/>
  <c r="AN101" i="16"/>
  <c r="BI96" i="16"/>
  <c r="AN96" i="16"/>
  <c r="BI42" i="16"/>
  <c r="AN42" i="16"/>
  <c r="BI24" i="16"/>
  <c r="AN24" i="16"/>
  <c r="AN94" i="16"/>
  <c r="BI94" i="16"/>
  <c r="BH77" i="16"/>
  <c r="AM77" i="16"/>
  <c r="BI88" i="16"/>
  <c r="AN88" i="16"/>
  <c r="BJ27" i="16"/>
  <c r="AO27" i="16"/>
  <c r="BI90" i="16"/>
  <c r="AN90" i="16"/>
  <c r="BH65" i="16"/>
  <c r="AM65" i="16"/>
  <c r="AN46" i="16"/>
  <c r="BI46" i="16"/>
  <c r="AN40" i="16"/>
  <c r="BI40" i="16"/>
  <c r="AN47" i="16"/>
  <c r="BI47" i="16"/>
  <c r="BI61" i="16"/>
  <c r="AN61" i="16"/>
  <c r="BH100" i="16"/>
  <c r="AM100" i="16"/>
  <c r="BH99" i="16"/>
  <c r="AM99" i="16"/>
  <c r="BI81" i="16"/>
  <c r="AN81" i="16"/>
  <c r="BH5" i="16"/>
  <c r="AM5" i="16"/>
  <c r="AN53" i="16"/>
  <c r="BI53" i="16"/>
  <c r="AO8" i="16"/>
  <c r="BJ8" i="16"/>
  <c r="AM51" i="16"/>
  <c r="BH51" i="16"/>
  <c r="BH58" i="16"/>
  <c r="AM58" i="16"/>
  <c r="BH13" i="16"/>
  <c r="AM13" i="16"/>
  <c r="BJ29" i="16"/>
  <c r="AO29" i="16"/>
  <c r="BH21" i="16"/>
  <c r="AM21" i="16"/>
  <c r="BJ60" i="16"/>
  <c r="AO60" i="16"/>
  <c r="AJ2" i="15"/>
  <c r="AJ3" i="15" s="1"/>
  <c r="AO103" i="14"/>
  <c r="BJ103" i="14"/>
  <c r="AP19" i="14"/>
  <c r="BK19" i="14"/>
  <c r="BK50" i="14"/>
  <c r="AP50" i="14"/>
  <c r="BJ88" i="14"/>
  <c r="AO88" i="14"/>
  <c r="BK95" i="14"/>
  <c r="AP95" i="14"/>
  <c r="AO82" i="14"/>
  <c r="BJ82" i="14"/>
  <c r="BJ35" i="14"/>
  <c r="AO35" i="14"/>
  <c r="AO11" i="14"/>
  <c r="BJ11" i="14"/>
  <c r="AO84" i="14"/>
  <c r="BJ84" i="14"/>
  <c r="AO32" i="14"/>
  <c r="BJ32" i="14"/>
  <c r="BJ59" i="14"/>
  <c r="AO59" i="14"/>
  <c r="BK87" i="14"/>
  <c r="AP87" i="14"/>
  <c r="BJ42" i="14"/>
  <c r="AO42" i="14"/>
  <c r="AO100" i="14"/>
  <c r="BJ100" i="14"/>
  <c r="AR101" i="14"/>
  <c r="BM101" i="14"/>
  <c r="AP20" i="14"/>
  <c r="BK20" i="14"/>
  <c r="BK34" i="14"/>
  <c r="AP34" i="14"/>
  <c r="AO17" i="14"/>
  <c r="BJ17" i="14"/>
  <c r="AO48" i="14"/>
  <c r="BJ48" i="14"/>
  <c r="BJ47" i="14"/>
  <c r="AO47" i="14"/>
  <c r="AO37" i="14"/>
  <c r="BJ37" i="14"/>
  <c r="AO26" i="14"/>
  <c r="BJ26" i="14"/>
  <c r="AO70" i="14"/>
  <c r="BJ70" i="14"/>
  <c r="AO67" i="14"/>
  <c r="BJ67" i="14"/>
  <c r="AP43" i="14"/>
  <c r="BK43" i="14"/>
  <c r="BJ14" i="14"/>
  <c r="AO14" i="14"/>
  <c r="AO36" i="14"/>
  <c r="BJ36" i="14"/>
  <c r="AP8" i="14"/>
  <c r="BK8" i="14"/>
  <c r="BL52" i="14"/>
  <c r="AQ52" i="14"/>
  <c r="AO28" i="14"/>
  <c r="BJ28" i="14"/>
  <c r="AO71" i="14"/>
  <c r="BJ71" i="14"/>
  <c r="AP31" i="14"/>
  <c r="BK31" i="14"/>
  <c r="AP21" i="14"/>
  <c r="BK21" i="14"/>
  <c r="BJ16" i="14"/>
  <c r="AO16" i="14"/>
  <c r="BJ39" i="14"/>
  <c r="AO39" i="14"/>
  <c r="AQ93" i="14"/>
  <c r="BL93" i="14"/>
  <c r="BK64" i="14"/>
  <c r="AP64" i="14"/>
  <c r="BL29" i="14"/>
  <c r="AQ29" i="14"/>
  <c r="AP75" i="14"/>
  <c r="BK75" i="14"/>
  <c r="BJ24" i="14"/>
  <c r="AO24" i="14"/>
  <c r="BL74" i="14"/>
  <c r="AQ74" i="14"/>
  <c r="AP72" i="14"/>
  <c r="BK72" i="14"/>
  <c r="BL57" i="14"/>
  <c r="AQ57" i="14"/>
  <c r="BK97" i="14"/>
  <c r="AP97" i="14"/>
  <c r="BJ86" i="14"/>
  <c r="AO86" i="14"/>
  <c r="BK41" i="14"/>
  <c r="AP41" i="14"/>
  <c r="AP27" i="14"/>
  <c r="BK27" i="14"/>
  <c r="BK7" i="14"/>
  <c r="AP7" i="14"/>
  <c r="BK85" i="14"/>
  <c r="AP85" i="14"/>
  <c r="AP63" i="14"/>
  <c r="BK63" i="14"/>
  <c r="AQ45" i="14"/>
  <c r="BL45" i="14"/>
  <c r="BK89" i="14"/>
  <c r="AP89" i="14"/>
  <c r="BK65" i="14"/>
  <c r="AP65" i="14"/>
  <c r="AO99" i="14"/>
  <c r="BJ99" i="14"/>
  <c r="AO91" i="14"/>
  <c r="BJ91" i="14"/>
  <c r="AN5" i="14"/>
  <c r="BI5" i="14"/>
  <c r="AP33" i="14"/>
  <c r="BK33" i="14"/>
  <c r="AP68" i="14"/>
  <c r="BK68" i="14"/>
  <c r="BL58" i="14"/>
  <c r="AQ58" i="14"/>
  <c r="AP23" i="14"/>
  <c r="BK23" i="14"/>
  <c r="AQ98" i="14"/>
  <c r="BL98" i="14"/>
  <c r="AO69" i="14"/>
  <c r="BJ69" i="14"/>
  <c r="AO83" i="14"/>
  <c r="BJ83" i="14"/>
  <c r="AO53" i="14"/>
  <c r="BJ53" i="14"/>
  <c r="AO77" i="14"/>
  <c r="BJ77" i="14"/>
  <c r="AP94" i="14"/>
  <c r="BK94" i="14"/>
  <c r="AP96" i="14"/>
  <c r="BK96" i="14"/>
  <c r="AO62" i="14"/>
  <c r="BJ62" i="14"/>
  <c r="AR61" i="14"/>
  <c r="BM61" i="14"/>
  <c r="BK6" i="14"/>
  <c r="AP6" i="14"/>
  <c r="BJ49" i="14"/>
  <c r="AO49" i="14"/>
  <c r="BJ80" i="14"/>
  <c r="AO80" i="14"/>
  <c r="AQ25" i="14"/>
  <c r="BL25" i="14"/>
  <c r="AO104" i="14"/>
  <c r="BJ104" i="14"/>
  <c r="AO13" i="14"/>
  <c r="BJ13" i="14"/>
  <c r="AP15" i="14"/>
  <c r="BK15" i="14"/>
  <c r="AP46" i="14"/>
  <c r="BK46" i="14"/>
  <c r="BK56" i="14"/>
  <c r="AP56" i="14"/>
  <c r="AP30" i="14"/>
  <c r="BK30" i="14"/>
  <c r="BJ55" i="14"/>
  <c r="AO55" i="14"/>
  <c r="BJ79" i="14"/>
  <c r="AO79" i="14"/>
  <c r="BK9" i="14"/>
  <c r="AP9" i="14"/>
  <c r="AO92" i="14"/>
  <c r="BJ92" i="14"/>
  <c r="AQ38" i="14"/>
  <c r="BL38" i="14"/>
  <c r="AP66" i="14"/>
  <c r="BK66" i="14"/>
  <c r="AR22" i="14"/>
  <c r="BM22" i="14"/>
  <c r="AP78" i="14"/>
  <c r="BK78" i="14"/>
  <c r="AO12" i="14"/>
  <c r="BJ12" i="14"/>
  <c r="AP90" i="14"/>
  <c r="BK90" i="14"/>
  <c r="BJ60" i="14"/>
  <c r="AO60" i="14"/>
  <c r="BJ40" i="14"/>
  <c r="AO40" i="14"/>
  <c r="BK76" i="14"/>
  <c r="AP76" i="14"/>
  <c r="AP102" i="14"/>
  <c r="BK102" i="14"/>
  <c r="AR73" i="14"/>
  <c r="BM73" i="14"/>
  <c r="AO51" i="14"/>
  <c r="BJ51" i="14"/>
  <c r="BJ18" i="14"/>
  <c r="AO18" i="14"/>
  <c r="BJ81" i="14"/>
  <c r="AO81" i="14"/>
  <c r="AO54" i="14"/>
  <c r="BJ54" i="14"/>
  <c r="BJ10" i="14"/>
  <c r="AO10" i="14"/>
  <c r="BG3" i="13"/>
  <c r="BI74" i="13"/>
  <c r="AN74" i="13"/>
  <c r="AN81" i="13"/>
  <c r="BI81" i="13"/>
  <c r="BI42" i="13"/>
  <c r="AN42" i="13"/>
  <c r="AM13" i="13"/>
  <c r="BH13" i="13"/>
  <c r="AN9" i="13"/>
  <c r="BI9" i="13"/>
  <c r="AM85" i="13"/>
  <c r="BH85" i="13"/>
  <c r="AN77" i="13"/>
  <c r="BI77" i="13"/>
  <c r="AM22" i="13"/>
  <c r="BH22" i="13"/>
  <c r="BK91" i="13"/>
  <c r="AP91" i="13"/>
  <c r="BI49" i="13"/>
  <c r="AN49" i="13"/>
  <c r="BH72" i="13"/>
  <c r="AM72" i="13"/>
  <c r="BI46" i="13"/>
  <c r="AN46" i="13"/>
  <c r="BH25" i="13"/>
  <c r="AM25" i="13"/>
  <c r="BI93" i="13"/>
  <c r="AN93" i="13"/>
  <c r="BH54" i="13"/>
  <c r="AM54" i="13"/>
  <c r="AO52" i="13"/>
  <c r="BJ52" i="13"/>
  <c r="AM78" i="13"/>
  <c r="BH78" i="13"/>
  <c r="BI66" i="13"/>
  <c r="AN66" i="13"/>
  <c r="BI96" i="13"/>
  <c r="AN96" i="13"/>
  <c r="AN30" i="13"/>
  <c r="BI30" i="13"/>
  <c r="BL24" i="13"/>
  <c r="AQ24" i="13"/>
  <c r="BL38" i="13"/>
  <c r="AQ38" i="13"/>
  <c r="BM37" i="13"/>
  <c r="AR37" i="13"/>
  <c r="BK10" i="13"/>
  <c r="AP10" i="13"/>
  <c r="BK19" i="13"/>
  <c r="AP19" i="13"/>
  <c r="BI65" i="13"/>
  <c r="AN65" i="13"/>
  <c r="BK61" i="13"/>
  <c r="AP61" i="13"/>
  <c r="BK51" i="13"/>
  <c r="AP51" i="13"/>
  <c r="BK64" i="13"/>
  <c r="AP64" i="13"/>
  <c r="BI31" i="13"/>
  <c r="AN31" i="13"/>
  <c r="BL84" i="13"/>
  <c r="AQ84" i="13"/>
  <c r="BN92" i="13"/>
  <c r="AS92" i="13"/>
  <c r="BY92" i="13" s="1"/>
  <c r="BH89" i="13"/>
  <c r="AM89" i="13"/>
  <c r="BK76" i="13"/>
  <c r="AP76" i="13"/>
  <c r="AN62" i="13"/>
  <c r="BI62" i="13"/>
  <c r="BK87" i="13"/>
  <c r="AP87" i="13"/>
  <c r="BK63" i="13"/>
  <c r="AP63" i="13"/>
  <c r="BL14" i="13"/>
  <c r="AQ14" i="13"/>
  <c r="AP40" i="13"/>
  <c r="BK40" i="13"/>
  <c r="BK69" i="13"/>
  <c r="AP69" i="13"/>
  <c r="BL6" i="13"/>
  <c r="AQ6" i="13"/>
  <c r="BK59" i="13"/>
  <c r="AP59" i="13"/>
  <c r="BJ36" i="13"/>
  <c r="AO36" i="13"/>
  <c r="BI48" i="13"/>
  <c r="AN48" i="13"/>
  <c r="BL45" i="13"/>
  <c r="AQ45" i="13"/>
  <c r="AP26" i="13"/>
  <c r="BK26" i="13"/>
  <c r="AM17" i="13"/>
  <c r="BH17" i="13"/>
  <c r="BK35" i="13"/>
  <c r="AP35" i="13"/>
  <c r="AN97" i="13"/>
  <c r="BI97" i="13"/>
  <c r="BK95" i="13"/>
  <c r="AP95" i="13"/>
  <c r="AR5" i="13"/>
  <c r="BM5" i="13"/>
  <c r="BL55" i="13"/>
  <c r="AQ55" i="13"/>
  <c r="BK83" i="13"/>
  <c r="AP83" i="13"/>
  <c r="BK33" i="13"/>
  <c r="AP33" i="13"/>
  <c r="AN56" i="13"/>
  <c r="BI56" i="13"/>
  <c r="BK80" i="13"/>
  <c r="AP80" i="13"/>
  <c r="AN50" i="13"/>
  <c r="BI50" i="13"/>
  <c r="BH23" i="13"/>
  <c r="AM23" i="13"/>
  <c r="BN90" i="13"/>
  <c r="AS90" i="13"/>
  <c r="BY90" i="13" s="1"/>
  <c r="BI104" i="13"/>
  <c r="AN104" i="13"/>
  <c r="BK70" i="13"/>
  <c r="AP70" i="13"/>
  <c r="BJ28" i="13"/>
  <c r="AO28" i="13"/>
  <c r="BK68" i="13"/>
  <c r="AP68" i="13"/>
  <c r="BI75" i="13"/>
  <c r="AN75" i="13"/>
  <c r="AP32" i="13"/>
  <c r="BK32" i="13"/>
  <c r="BJ88" i="13"/>
  <c r="AO88" i="13"/>
  <c r="BL58" i="13"/>
  <c r="AQ58" i="13"/>
  <c r="BI82" i="13"/>
  <c r="AN82" i="13"/>
  <c r="BI39" i="13"/>
  <c r="AN39" i="13"/>
  <c r="BK98" i="13"/>
  <c r="AP98" i="13"/>
  <c r="BI41" i="13"/>
  <c r="AN41" i="13"/>
  <c r="BK53" i="13"/>
  <c r="AP53" i="13"/>
  <c r="BM16" i="13"/>
  <c r="AR16" i="13"/>
  <c r="BK18" i="13"/>
  <c r="AP18" i="13"/>
  <c r="BK102" i="13"/>
  <c r="AP102" i="13"/>
  <c r="BN79" i="13"/>
  <c r="AS79" i="13"/>
  <c r="BY79" i="13" s="1"/>
  <c r="BK11" i="13"/>
  <c r="AP11" i="13"/>
  <c r="BJ99" i="13"/>
  <c r="AO99" i="13"/>
  <c r="AN103" i="13"/>
  <c r="BI103" i="13"/>
  <c r="BI15" i="13"/>
  <c r="AN15" i="13"/>
  <c r="BI71" i="13"/>
  <c r="AN71" i="13"/>
  <c r="BJ67" i="13"/>
  <c r="AO67" i="13"/>
  <c r="BL60" i="13"/>
  <c r="AQ60" i="13"/>
  <c r="AO47" i="13"/>
  <c r="BJ47" i="13"/>
  <c r="BI34" i="13"/>
  <c r="AN34" i="13"/>
  <c r="AL2" i="13"/>
  <c r="AL3" i="13" s="1"/>
  <c r="BN29" i="13"/>
  <c r="AS29" i="13"/>
  <c r="BY29" i="13" s="1"/>
  <c r="BL21" i="13"/>
  <c r="AQ21" i="13"/>
  <c r="BL86" i="13"/>
  <c r="AQ86" i="13"/>
  <c r="BJ44" i="13"/>
  <c r="AO44" i="13"/>
  <c r="BK101" i="13"/>
  <c r="AP101" i="13"/>
  <c r="BI73" i="13"/>
  <c r="AN73" i="13"/>
  <c r="BK100" i="13"/>
  <c r="AP100" i="13"/>
  <c r="BK43" i="13"/>
  <c r="AP43" i="13"/>
  <c r="AQ8" i="13"/>
  <c r="BL8" i="13"/>
  <c r="BI94" i="13"/>
  <c r="AN94" i="13"/>
  <c r="BL20" i="13"/>
  <c r="AQ20" i="13"/>
  <c r="BL27" i="13"/>
  <c r="AQ27" i="13"/>
  <c r="BI57" i="13"/>
  <c r="AN57" i="13"/>
  <c r="AN7" i="13"/>
  <c r="BI7" i="13"/>
  <c r="BJ12" i="13"/>
  <c r="AO12" i="13"/>
  <c r="AM31" i="26" l="1"/>
  <c r="BH31" i="26"/>
  <c r="BH3" i="26" s="1"/>
  <c r="AL2" i="26"/>
  <c r="AL3" i="26" s="1"/>
  <c r="AJ2" i="25"/>
  <c r="AJ3" i="25" s="1"/>
  <c r="CB28" i="17"/>
  <c r="BK75" i="21"/>
  <c r="AP75" i="21"/>
  <c r="BK16" i="21"/>
  <c r="AP16" i="21"/>
  <c r="CB73" i="17"/>
  <c r="BK103" i="21"/>
  <c r="AP103" i="21"/>
  <c r="BK84" i="21"/>
  <c r="AP84" i="21"/>
  <c r="BK9" i="21"/>
  <c r="AP9" i="21"/>
  <c r="BK48" i="21"/>
  <c r="AP48" i="21"/>
  <c r="BK46" i="21"/>
  <c r="AP46" i="21"/>
  <c r="AP37" i="21"/>
  <c r="BK37" i="21"/>
  <c r="BL89" i="21"/>
  <c r="AQ89" i="21"/>
  <c r="BK45" i="21"/>
  <c r="AP45" i="21"/>
  <c r="AQ17" i="21"/>
  <c r="BL17" i="21"/>
  <c r="BM96" i="21"/>
  <c r="AR96" i="21"/>
  <c r="BK101" i="21"/>
  <c r="AP101" i="21"/>
  <c r="BL7" i="21"/>
  <c r="AQ7" i="21"/>
  <c r="BL43" i="21"/>
  <c r="AQ43" i="21"/>
  <c r="BK36" i="21"/>
  <c r="AP36" i="21"/>
  <c r="AP29" i="21"/>
  <c r="BK29" i="21"/>
  <c r="BL91" i="21"/>
  <c r="AQ91" i="21"/>
  <c r="BL30" i="21"/>
  <c r="AQ30" i="21"/>
  <c r="BN94" i="21"/>
  <c r="AS94" i="21"/>
  <c r="BK11" i="21"/>
  <c r="AP11" i="21"/>
  <c r="BK35" i="21"/>
  <c r="AP35" i="21"/>
  <c r="BK83" i="21"/>
  <c r="AP83" i="21"/>
  <c r="BM98" i="21"/>
  <c r="AR98" i="21"/>
  <c r="BL58" i="21"/>
  <c r="AQ58" i="21"/>
  <c r="BL67" i="21"/>
  <c r="AQ67" i="21"/>
  <c r="BL92" i="21"/>
  <c r="AQ92" i="21"/>
  <c r="BL15" i="21"/>
  <c r="AQ15" i="21"/>
  <c r="BM104" i="21"/>
  <c r="AR104" i="21"/>
  <c r="BL25" i="21"/>
  <c r="AQ25" i="21"/>
  <c r="BM93" i="21"/>
  <c r="AR93" i="21"/>
  <c r="BK22" i="21"/>
  <c r="AP22" i="21"/>
  <c r="BL57" i="21"/>
  <c r="AQ57" i="21"/>
  <c r="BL66" i="21"/>
  <c r="AQ66" i="21"/>
  <c r="BK49" i="21"/>
  <c r="AP49" i="21"/>
  <c r="BK47" i="21"/>
  <c r="AP47" i="21"/>
  <c r="BK51" i="21"/>
  <c r="AP51" i="21"/>
  <c r="BL39" i="21"/>
  <c r="AQ39" i="21"/>
  <c r="BL59" i="21"/>
  <c r="AQ59" i="21"/>
  <c r="BK86" i="21"/>
  <c r="AP86" i="21"/>
  <c r="AP32" i="21"/>
  <c r="BK32" i="21"/>
  <c r="BM14" i="21"/>
  <c r="AR14" i="21"/>
  <c r="BK97" i="21"/>
  <c r="AP97" i="21"/>
  <c r="BK41" i="21"/>
  <c r="AP41" i="21"/>
  <c r="BK68" i="21"/>
  <c r="AP68" i="21"/>
  <c r="BL8" i="21"/>
  <c r="AQ8" i="21"/>
  <c r="BK73" i="21"/>
  <c r="AP73" i="21"/>
  <c r="BL20" i="21"/>
  <c r="AQ20" i="21"/>
  <c r="BL34" i="21"/>
  <c r="AQ34" i="21"/>
  <c r="BK70" i="21"/>
  <c r="AP70" i="21"/>
  <c r="BK64" i="21"/>
  <c r="AP64" i="21"/>
  <c r="BL65" i="21"/>
  <c r="AQ65" i="21"/>
  <c r="BL31" i="21"/>
  <c r="AQ31" i="21"/>
  <c r="BL42" i="21"/>
  <c r="AQ42" i="21"/>
  <c r="BK61" i="21"/>
  <c r="AP61" i="21"/>
  <c r="BK18" i="21"/>
  <c r="AP18" i="21"/>
  <c r="BM78" i="21"/>
  <c r="AR78" i="21"/>
  <c r="BL50" i="21"/>
  <c r="AQ50" i="21"/>
  <c r="BK6" i="21"/>
  <c r="AP6" i="21"/>
  <c r="BK38" i="21"/>
  <c r="AP38" i="21"/>
  <c r="AQ76" i="21"/>
  <c r="BL76" i="21"/>
  <c r="BM24" i="21"/>
  <c r="AR24" i="21"/>
  <c r="BL62" i="21"/>
  <c r="AQ62" i="21"/>
  <c r="BL21" i="21"/>
  <c r="AQ21" i="21"/>
  <c r="BK27" i="21"/>
  <c r="AP27" i="21"/>
  <c r="BL81" i="21"/>
  <c r="AQ81" i="21"/>
  <c r="BL28" i="21"/>
  <c r="AQ28" i="21"/>
  <c r="BM79" i="21"/>
  <c r="AR79" i="21"/>
  <c r="AO2" i="21"/>
  <c r="AO3" i="21" s="1"/>
  <c r="BK5" i="21"/>
  <c r="AP5" i="21"/>
  <c r="BK69" i="21"/>
  <c r="AP69" i="21"/>
  <c r="BM95" i="21"/>
  <c r="AR95" i="21"/>
  <c r="BK10" i="21"/>
  <c r="AP10" i="21"/>
  <c r="BL63" i="21"/>
  <c r="AQ63" i="21"/>
  <c r="BL44" i="21"/>
  <c r="AQ44" i="21"/>
  <c r="BK80" i="21"/>
  <c r="AP80" i="21"/>
  <c r="BK71" i="21"/>
  <c r="AP71" i="21"/>
  <c r="BL56" i="21"/>
  <c r="AQ56" i="21"/>
  <c r="BM33" i="21"/>
  <c r="AR33" i="21"/>
  <c r="BL23" i="21"/>
  <c r="AQ23" i="21"/>
  <c r="BM85" i="21"/>
  <c r="AR85" i="21"/>
  <c r="BK102" i="21"/>
  <c r="AP102" i="21"/>
  <c r="BL72" i="21"/>
  <c r="AQ72" i="21"/>
  <c r="AP12" i="21"/>
  <c r="BK12" i="21"/>
  <c r="BL90" i="21"/>
  <c r="AQ90" i="21"/>
  <c r="BK40" i="21"/>
  <c r="AP40" i="21"/>
  <c r="BK53" i="21"/>
  <c r="AP53" i="21"/>
  <c r="BL54" i="21"/>
  <c r="AQ54" i="21"/>
  <c r="BL26" i="21"/>
  <c r="AQ26" i="21"/>
  <c r="BL55" i="21"/>
  <c r="AQ55" i="21"/>
  <c r="BL19" i="21"/>
  <c r="AQ19" i="21"/>
  <c r="BK13" i="21"/>
  <c r="AP13" i="21"/>
  <c r="BK99" i="21"/>
  <c r="AP99" i="21"/>
  <c r="BJ3" i="21"/>
  <c r="BL52" i="21"/>
  <c r="AQ52" i="21"/>
  <c r="BL87" i="21"/>
  <c r="AQ87" i="21"/>
  <c r="BK74" i="21"/>
  <c r="AP74" i="21"/>
  <c r="BK60" i="21"/>
  <c r="AP60" i="21"/>
  <c r="BK88" i="21"/>
  <c r="AP88" i="21"/>
  <c r="BL82" i="21"/>
  <c r="AQ82" i="21"/>
  <c r="BL100" i="21"/>
  <c r="AQ100" i="21"/>
  <c r="BL77" i="21"/>
  <c r="AQ77" i="21"/>
  <c r="CB34" i="17"/>
  <c r="BM78" i="18"/>
  <c r="AR78" i="18"/>
  <c r="BL54" i="18"/>
  <c r="AQ54" i="18"/>
  <c r="BK71" i="18"/>
  <c r="AP71" i="18"/>
  <c r="BJ81" i="18"/>
  <c r="AO81" i="18"/>
  <c r="BK103" i="18"/>
  <c r="AP103" i="18"/>
  <c r="BJ37" i="18"/>
  <c r="AO37" i="18"/>
  <c r="BK7" i="18"/>
  <c r="AP7" i="18"/>
  <c r="BM65" i="18"/>
  <c r="AR65" i="18"/>
  <c r="BJ93" i="18"/>
  <c r="AO93" i="18"/>
  <c r="AO14" i="18"/>
  <c r="BJ14" i="18"/>
  <c r="BK56" i="18"/>
  <c r="AP56" i="18"/>
  <c r="BL50" i="18"/>
  <c r="AQ50" i="18"/>
  <c r="BJ49" i="18"/>
  <c r="AO49" i="18"/>
  <c r="AO79" i="18"/>
  <c r="BJ79" i="18"/>
  <c r="BJ57" i="18"/>
  <c r="AO57" i="18"/>
  <c r="BJ67" i="18"/>
  <c r="AO67" i="18"/>
  <c r="AP8" i="18"/>
  <c r="BK8" i="18"/>
  <c r="BJ97" i="18"/>
  <c r="AO97" i="18"/>
  <c r="BM11" i="18"/>
  <c r="AR11" i="18"/>
  <c r="BK98" i="18"/>
  <c r="AP98" i="18"/>
  <c r="BK26" i="18"/>
  <c r="AP26" i="18"/>
  <c r="BK48" i="18"/>
  <c r="AP48" i="18"/>
  <c r="BJ41" i="18"/>
  <c r="AO41" i="18"/>
  <c r="AO15" i="18"/>
  <c r="BJ15" i="18"/>
  <c r="BJ88" i="18"/>
  <c r="AO88" i="18"/>
  <c r="BK29" i="18"/>
  <c r="AP29" i="18"/>
  <c r="BJ92" i="18"/>
  <c r="AO92" i="18"/>
  <c r="BK64" i="18"/>
  <c r="AP64" i="18"/>
  <c r="BL55" i="18"/>
  <c r="AQ55" i="18"/>
  <c r="BJ82" i="18"/>
  <c r="AO82" i="18"/>
  <c r="BK18" i="18"/>
  <c r="AP18" i="18"/>
  <c r="BK35" i="18"/>
  <c r="AP35" i="18"/>
  <c r="BK10" i="18"/>
  <c r="AP10" i="18"/>
  <c r="AO46" i="18"/>
  <c r="BJ46" i="18"/>
  <c r="BK60" i="18"/>
  <c r="AP60" i="18"/>
  <c r="BK86" i="18"/>
  <c r="AP86" i="18"/>
  <c r="BK76" i="18"/>
  <c r="AP76" i="18"/>
  <c r="AQ70" i="18"/>
  <c r="BL70" i="18"/>
  <c r="BJ89" i="18"/>
  <c r="AO89" i="18"/>
  <c r="BK90" i="18"/>
  <c r="AP90" i="18"/>
  <c r="BJ36" i="18"/>
  <c r="AO36" i="18"/>
  <c r="BK27" i="18"/>
  <c r="AP27" i="18"/>
  <c r="BJ87" i="18"/>
  <c r="AO87" i="18"/>
  <c r="BK62" i="18"/>
  <c r="AP62" i="18"/>
  <c r="BM19" i="18"/>
  <c r="AR19" i="18"/>
  <c r="BL34" i="18"/>
  <c r="AQ34" i="18"/>
  <c r="BJ33" i="18"/>
  <c r="AO33" i="18"/>
  <c r="BK43" i="18"/>
  <c r="AP43" i="18"/>
  <c r="BM25" i="18"/>
  <c r="AR25" i="18"/>
  <c r="BK84" i="18"/>
  <c r="AP84" i="18"/>
  <c r="BK47" i="18"/>
  <c r="AP47" i="18"/>
  <c r="BJ96" i="18"/>
  <c r="AO96" i="18"/>
  <c r="BK73" i="18"/>
  <c r="AP73" i="18"/>
  <c r="BJ21" i="18"/>
  <c r="AO21" i="18"/>
  <c r="BI5" i="18"/>
  <c r="BI3" i="18" s="1"/>
  <c r="AM2" i="18"/>
  <c r="AM3" i="18" s="1"/>
  <c r="AN5" i="18"/>
  <c r="BK13" i="18"/>
  <c r="AP13" i="18"/>
  <c r="BJ99" i="18"/>
  <c r="AO99" i="18"/>
  <c r="BJ104" i="18"/>
  <c r="AO104" i="18"/>
  <c r="BJ74" i="18"/>
  <c r="AO74" i="18"/>
  <c r="BJ85" i="18"/>
  <c r="AO85" i="18"/>
  <c r="BJ16" i="18"/>
  <c r="AO16" i="18"/>
  <c r="BL95" i="18"/>
  <c r="AQ95" i="18"/>
  <c r="BK61" i="18"/>
  <c r="AP61" i="18"/>
  <c r="BJ22" i="18"/>
  <c r="AO22" i="18"/>
  <c r="BM17" i="18"/>
  <c r="AR17" i="18"/>
  <c r="AQ102" i="18"/>
  <c r="BL102" i="18"/>
  <c r="BJ28" i="18"/>
  <c r="AO28" i="18"/>
  <c r="BM51" i="18"/>
  <c r="AR51" i="18"/>
  <c r="BJ83" i="18"/>
  <c r="AO83" i="18"/>
  <c r="BJ31" i="18"/>
  <c r="AO31" i="18"/>
  <c r="AO30" i="18"/>
  <c r="BJ30" i="18"/>
  <c r="BK100" i="18"/>
  <c r="AP100" i="18"/>
  <c r="BL32" i="18"/>
  <c r="AQ32" i="18"/>
  <c r="BJ39" i="18"/>
  <c r="AO39" i="18"/>
  <c r="BJ12" i="18"/>
  <c r="AO12" i="18"/>
  <c r="BK59" i="18"/>
  <c r="AP59" i="18"/>
  <c r="BJ38" i="18"/>
  <c r="AO38" i="18"/>
  <c r="BK63" i="18"/>
  <c r="AP63" i="18"/>
  <c r="BJ6" i="18"/>
  <c r="AO6" i="18"/>
  <c r="BK66" i="18"/>
  <c r="AP66" i="18"/>
  <c r="BL80" i="18"/>
  <c r="AQ80" i="18"/>
  <c r="BK101" i="18"/>
  <c r="AP101" i="18"/>
  <c r="AO94" i="18"/>
  <c r="BJ94" i="18"/>
  <c r="BJ52" i="18"/>
  <c r="AO52" i="18"/>
  <c r="BL9" i="18"/>
  <c r="AQ9" i="18"/>
  <c r="BJ20" i="18"/>
  <c r="AO20" i="18"/>
  <c r="BK77" i="18"/>
  <c r="AP77" i="18"/>
  <c r="CB83" i="17"/>
  <c r="AO53" i="18"/>
  <c r="BJ53" i="18"/>
  <c r="BJ68" i="18"/>
  <c r="AO68" i="18"/>
  <c r="BJ23" i="18"/>
  <c r="AO23" i="18"/>
  <c r="BJ72" i="18"/>
  <c r="AO72" i="18"/>
  <c r="BK40" i="18"/>
  <c r="AP40" i="18"/>
  <c r="BK69" i="18"/>
  <c r="AP69" i="18"/>
  <c r="BJ42" i="18"/>
  <c r="AO42" i="18"/>
  <c r="AO58" i="18"/>
  <c r="BJ58" i="18"/>
  <c r="BJ91" i="18"/>
  <c r="AO91" i="18"/>
  <c r="BL75" i="18"/>
  <c r="AQ75" i="18"/>
  <c r="BK45" i="18"/>
  <c r="AP45" i="18"/>
  <c r="BJ44" i="18"/>
  <c r="AO44" i="18"/>
  <c r="CB10" i="17"/>
  <c r="CB101" i="17"/>
  <c r="CB99" i="17"/>
  <c r="CB71" i="17"/>
  <c r="CB62" i="17"/>
  <c r="CB75" i="17"/>
  <c r="CB87" i="17"/>
  <c r="AL2" i="16"/>
  <c r="AL3" i="16" s="1"/>
  <c r="BG44" i="15"/>
  <c r="BG3" i="15" s="1"/>
  <c r="AM44" i="15"/>
  <c r="BI44" i="14"/>
  <c r="BI3" i="14" s="1"/>
  <c r="AN44" i="14"/>
  <c r="AN2" i="14" s="1"/>
  <c r="AN3" i="14" s="1"/>
  <c r="BJ36" i="16"/>
  <c r="AO36" i="16"/>
  <c r="BJ28" i="16"/>
  <c r="AO28" i="16"/>
  <c r="BG3" i="16"/>
  <c r="AN51" i="16"/>
  <c r="BI51" i="16"/>
  <c r="BJ81" i="16"/>
  <c r="AO81" i="16"/>
  <c r="AO90" i="16"/>
  <c r="BJ90" i="16"/>
  <c r="BJ101" i="16"/>
  <c r="AO101" i="16"/>
  <c r="AO16" i="16"/>
  <c r="BJ16" i="16"/>
  <c r="AP34" i="16"/>
  <c r="BK34" i="16"/>
  <c r="AO32" i="16"/>
  <c r="BJ32" i="16"/>
  <c r="AO26" i="16"/>
  <c r="BJ26" i="16"/>
  <c r="BK29" i="16"/>
  <c r="AP29" i="16"/>
  <c r="AO47" i="16"/>
  <c r="BJ47" i="16"/>
  <c r="BJ94" i="16"/>
  <c r="AO94" i="16"/>
  <c r="BJ75" i="16"/>
  <c r="AO75" i="16"/>
  <c r="AN95" i="16"/>
  <c r="BI95" i="16"/>
  <c r="BI25" i="16"/>
  <c r="AN25" i="16"/>
  <c r="BK78" i="16"/>
  <c r="AP78" i="16"/>
  <c r="BH50" i="16"/>
  <c r="AM50" i="16"/>
  <c r="BJ41" i="16"/>
  <c r="AO41" i="16"/>
  <c r="BJ97" i="16"/>
  <c r="AO97" i="16"/>
  <c r="BI69" i="16"/>
  <c r="AN69" i="16"/>
  <c r="BI66" i="16"/>
  <c r="AN66" i="16"/>
  <c r="BI76" i="16"/>
  <c r="AN76" i="16"/>
  <c r="BH57" i="16"/>
  <c r="AM57" i="16"/>
  <c r="BI91" i="16"/>
  <c r="AN91" i="16"/>
  <c r="BJ89" i="16"/>
  <c r="AO89" i="16"/>
  <c r="BJ62" i="16"/>
  <c r="AO62" i="16"/>
  <c r="AP8" i="16"/>
  <c r="BK8" i="16"/>
  <c r="BI99" i="16"/>
  <c r="AN99" i="16"/>
  <c r="BK27" i="16"/>
  <c r="AP27" i="16"/>
  <c r="BJ24" i="16"/>
  <c r="AO24" i="16"/>
  <c r="AN12" i="16"/>
  <c r="BI12" i="16"/>
  <c r="AO20" i="16"/>
  <c r="BJ20" i="16"/>
  <c r="AN44" i="16"/>
  <c r="BI44" i="16"/>
  <c r="AP9" i="16"/>
  <c r="BK9" i="16"/>
  <c r="BI13" i="16"/>
  <c r="AN13" i="16"/>
  <c r="AO40" i="16"/>
  <c r="BJ40" i="16"/>
  <c r="AN54" i="16"/>
  <c r="BI54" i="16"/>
  <c r="BJ68" i="16"/>
  <c r="AO68" i="16"/>
  <c r="BI15" i="16"/>
  <c r="AN15" i="16"/>
  <c r="BJ104" i="16"/>
  <c r="AO104" i="16"/>
  <c r="BJ92" i="16"/>
  <c r="AO92" i="16"/>
  <c r="BH64" i="16"/>
  <c r="AM64" i="16"/>
  <c r="BI43" i="16"/>
  <c r="AN43" i="16"/>
  <c r="BI87" i="16"/>
  <c r="AN87" i="16"/>
  <c r="BI31" i="16"/>
  <c r="AN31" i="16"/>
  <c r="BJ102" i="16"/>
  <c r="AO102" i="16"/>
  <c r="BI59" i="16"/>
  <c r="AN59" i="16"/>
  <c r="BI71" i="16"/>
  <c r="AN71" i="16"/>
  <c r="BI63" i="16"/>
  <c r="AN63" i="16"/>
  <c r="BJ18" i="16"/>
  <c r="AO18" i="16"/>
  <c r="BJ53" i="16"/>
  <c r="AO53" i="16"/>
  <c r="BI100" i="16"/>
  <c r="AN100" i="16"/>
  <c r="BJ88" i="16"/>
  <c r="AO88" i="16"/>
  <c r="BJ42" i="16"/>
  <c r="AO42" i="16"/>
  <c r="AO37" i="16"/>
  <c r="BJ37" i="16"/>
  <c r="AO14" i="16"/>
  <c r="BJ14" i="16"/>
  <c r="AN56" i="16"/>
  <c r="BI56" i="16"/>
  <c r="BK60" i="16"/>
  <c r="AP60" i="16"/>
  <c r="BI58" i="16"/>
  <c r="AN58" i="16"/>
  <c r="BI5" i="16"/>
  <c r="AN5" i="16"/>
  <c r="AO46" i="16"/>
  <c r="BJ46" i="16"/>
  <c r="AO22" i="16"/>
  <c r="BJ22" i="16"/>
  <c r="BJ67" i="16"/>
  <c r="AO67" i="16"/>
  <c r="BK33" i="16"/>
  <c r="AP33" i="16"/>
  <c r="BI35" i="16"/>
  <c r="AN35" i="16"/>
  <c r="BI98" i="16"/>
  <c r="AN98" i="16"/>
  <c r="BJ70" i="16"/>
  <c r="AO70" i="16"/>
  <c r="BK85" i="16"/>
  <c r="AP85" i="16"/>
  <c r="BI86" i="16"/>
  <c r="AN86" i="16"/>
  <c r="AO55" i="16"/>
  <c r="BJ55" i="16"/>
  <c r="BI72" i="16"/>
  <c r="AN72" i="16"/>
  <c r="BI38" i="16"/>
  <c r="AN38" i="16"/>
  <c r="BJ11" i="16"/>
  <c r="AO11" i="16"/>
  <c r="BI84" i="16"/>
  <c r="AN84" i="16"/>
  <c r="BJ6" i="16"/>
  <c r="AO6" i="16"/>
  <c r="BJ10" i="16"/>
  <c r="AO10" i="16"/>
  <c r="BJ19" i="16"/>
  <c r="AO19" i="16"/>
  <c r="BJ61" i="16"/>
  <c r="AO61" i="16"/>
  <c r="BI65" i="16"/>
  <c r="AN65" i="16"/>
  <c r="BI77" i="16"/>
  <c r="AN77" i="16"/>
  <c r="BJ96" i="16"/>
  <c r="AO96" i="16"/>
  <c r="AQ74" i="16"/>
  <c r="BL74" i="16"/>
  <c r="BI103" i="16"/>
  <c r="AN103" i="16"/>
  <c r="AP48" i="16"/>
  <c r="BK48" i="16"/>
  <c r="AN17" i="16"/>
  <c r="BI17" i="16"/>
  <c r="BI21" i="16"/>
  <c r="AN21" i="16"/>
  <c r="BL39" i="16"/>
  <c r="AQ39" i="16"/>
  <c r="BJ45" i="16"/>
  <c r="AO45" i="16"/>
  <c r="BI30" i="16"/>
  <c r="AN30" i="16"/>
  <c r="BI49" i="16"/>
  <c r="AN49" i="16"/>
  <c r="BI93" i="16"/>
  <c r="AN93" i="16"/>
  <c r="BI80" i="16"/>
  <c r="AN80" i="16"/>
  <c r="BJ79" i="16"/>
  <c r="AO79" i="16"/>
  <c r="BI83" i="16"/>
  <c r="AN83" i="16"/>
  <c r="BI23" i="16"/>
  <c r="AN23" i="16"/>
  <c r="BK82" i="16"/>
  <c r="AP82" i="16"/>
  <c r="BI7" i="16"/>
  <c r="AN7" i="16"/>
  <c r="BH73" i="16"/>
  <c r="AM73" i="16"/>
  <c r="BK52" i="16"/>
  <c r="AP52" i="16"/>
  <c r="AK2" i="15"/>
  <c r="AK3" i="15" s="1"/>
  <c r="BL50" i="14"/>
  <c r="AQ50" i="14"/>
  <c r="BL19" i="14"/>
  <c r="AQ19" i="14"/>
  <c r="AP103" i="14"/>
  <c r="BK103" i="14"/>
  <c r="BK59" i="14"/>
  <c r="AP59" i="14"/>
  <c r="BK35" i="14"/>
  <c r="AP35" i="14"/>
  <c r="AP32" i="14"/>
  <c r="BK32" i="14"/>
  <c r="AP82" i="14"/>
  <c r="BK82" i="14"/>
  <c r="AP42" i="14"/>
  <c r="BK42" i="14"/>
  <c r="BL95" i="14"/>
  <c r="AQ95" i="14"/>
  <c r="BK84" i="14"/>
  <c r="AP84" i="14"/>
  <c r="AQ87" i="14"/>
  <c r="BL87" i="14"/>
  <c r="AP88" i="14"/>
  <c r="BK88" i="14"/>
  <c r="BK11" i="14"/>
  <c r="AP11" i="14"/>
  <c r="BL102" i="14"/>
  <c r="AQ102" i="14"/>
  <c r="AS22" i="14"/>
  <c r="BN22" i="14"/>
  <c r="BM25" i="14"/>
  <c r="AR25" i="14"/>
  <c r="AS61" i="14"/>
  <c r="BN61" i="14"/>
  <c r="AP77" i="14"/>
  <c r="BK77" i="14"/>
  <c r="AQ89" i="14"/>
  <c r="BL89" i="14"/>
  <c r="BL85" i="14"/>
  <c r="AQ85" i="14"/>
  <c r="AP86" i="14"/>
  <c r="BK86" i="14"/>
  <c r="BM74" i="14"/>
  <c r="AR74" i="14"/>
  <c r="AQ64" i="14"/>
  <c r="BL64" i="14"/>
  <c r="AR52" i="14"/>
  <c r="BM52" i="14"/>
  <c r="AP14" i="14"/>
  <c r="BK14" i="14"/>
  <c r="AP47" i="14"/>
  <c r="BK47" i="14"/>
  <c r="AQ90" i="14"/>
  <c r="BL90" i="14"/>
  <c r="AQ68" i="14"/>
  <c r="BL68" i="14"/>
  <c r="BL76" i="14"/>
  <c r="AQ76" i="14"/>
  <c r="AP79" i="14"/>
  <c r="BK79" i="14"/>
  <c r="BL56" i="14"/>
  <c r="AQ56" i="14"/>
  <c r="AP80" i="14"/>
  <c r="BK80" i="14"/>
  <c r="BK91" i="14"/>
  <c r="AP91" i="14"/>
  <c r="AQ21" i="14"/>
  <c r="BL21" i="14"/>
  <c r="AP70" i="14"/>
  <c r="BK70" i="14"/>
  <c r="BL20" i="14"/>
  <c r="AQ20" i="14"/>
  <c r="AQ66" i="14"/>
  <c r="BL66" i="14"/>
  <c r="BK62" i="14"/>
  <c r="AP62" i="14"/>
  <c r="AP69" i="14"/>
  <c r="BK69" i="14"/>
  <c r="AQ7" i="14"/>
  <c r="BL7" i="14"/>
  <c r="AQ97" i="14"/>
  <c r="BL97" i="14"/>
  <c r="AP55" i="14"/>
  <c r="BK55" i="14"/>
  <c r="BK49" i="14"/>
  <c r="AP49" i="14"/>
  <c r="AP99" i="14"/>
  <c r="BK99" i="14"/>
  <c r="AR93" i="14"/>
  <c r="BM93" i="14"/>
  <c r="BL31" i="14"/>
  <c r="AQ31" i="14"/>
  <c r="AQ8" i="14"/>
  <c r="BL8" i="14"/>
  <c r="AP48" i="14"/>
  <c r="BK48" i="14"/>
  <c r="AP51" i="14"/>
  <c r="BK51" i="14"/>
  <c r="BK24" i="14"/>
  <c r="AP24" i="14"/>
  <c r="BK54" i="14"/>
  <c r="AP54" i="14"/>
  <c r="BK12" i="14"/>
  <c r="AP12" i="14"/>
  <c r="AR38" i="14"/>
  <c r="BM38" i="14"/>
  <c r="AQ46" i="14"/>
  <c r="BL46" i="14"/>
  <c r="BK13" i="14"/>
  <c r="AP13" i="14"/>
  <c r="AQ96" i="14"/>
  <c r="BL96" i="14"/>
  <c r="AR98" i="14"/>
  <c r="BM98" i="14"/>
  <c r="AQ33" i="14"/>
  <c r="BL33" i="14"/>
  <c r="AQ65" i="14"/>
  <c r="BL65" i="14"/>
  <c r="AR57" i="14"/>
  <c r="BM57" i="14"/>
  <c r="BK39" i="14"/>
  <c r="AP39" i="14"/>
  <c r="BK81" i="14"/>
  <c r="AP81" i="14"/>
  <c r="AP40" i="14"/>
  <c r="BK40" i="14"/>
  <c r="BL6" i="14"/>
  <c r="AQ6" i="14"/>
  <c r="BM45" i="14"/>
  <c r="AR45" i="14"/>
  <c r="BL27" i="14"/>
  <c r="AQ27" i="14"/>
  <c r="AQ75" i="14"/>
  <c r="BL75" i="14"/>
  <c r="AP71" i="14"/>
  <c r="BK71" i="14"/>
  <c r="AP36" i="14"/>
  <c r="BK36" i="14"/>
  <c r="AQ43" i="14"/>
  <c r="BL43" i="14"/>
  <c r="AP26" i="14"/>
  <c r="BK26" i="14"/>
  <c r="AP17" i="14"/>
  <c r="BK17" i="14"/>
  <c r="BN101" i="14"/>
  <c r="AS101" i="14"/>
  <c r="AS73" i="14"/>
  <c r="BN73" i="14"/>
  <c r="AQ78" i="14"/>
  <c r="BL78" i="14"/>
  <c r="AP92" i="14"/>
  <c r="BK92" i="14"/>
  <c r="AQ30" i="14"/>
  <c r="BL30" i="14"/>
  <c r="AQ15" i="14"/>
  <c r="BL15" i="14"/>
  <c r="BK104" i="14"/>
  <c r="AP104" i="14"/>
  <c r="AQ94" i="14"/>
  <c r="BL94" i="14"/>
  <c r="AP83" i="14"/>
  <c r="BK83" i="14"/>
  <c r="BL23" i="14"/>
  <c r="AQ23" i="14"/>
  <c r="BL41" i="14"/>
  <c r="AQ41" i="14"/>
  <c r="AR29" i="14"/>
  <c r="BM29" i="14"/>
  <c r="BK16" i="14"/>
  <c r="AP16" i="14"/>
  <c r="AQ34" i="14"/>
  <c r="BL34" i="14"/>
  <c r="BK53" i="14"/>
  <c r="AP53" i="14"/>
  <c r="AP10" i="14"/>
  <c r="BK10" i="14"/>
  <c r="BK18" i="14"/>
  <c r="AP18" i="14"/>
  <c r="AP60" i="14"/>
  <c r="BK60" i="14"/>
  <c r="BL9" i="14"/>
  <c r="AQ9" i="14"/>
  <c r="AR58" i="14"/>
  <c r="BM58" i="14"/>
  <c r="AO5" i="14"/>
  <c r="BJ5" i="14"/>
  <c r="AQ63" i="14"/>
  <c r="BL63" i="14"/>
  <c r="AQ72" i="14"/>
  <c r="BL72" i="14"/>
  <c r="AP28" i="14"/>
  <c r="BK28" i="14"/>
  <c r="BK67" i="14"/>
  <c r="AP67" i="14"/>
  <c r="AP37" i="14"/>
  <c r="BK37" i="14"/>
  <c r="AP100" i="14"/>
  <c r="BK100" i="14"/>
  <c r="BH3" i="13"/>
  <c r="BJ42" i="13"/>
  <c r="AO42" i="13"/>
  <c r="BJ81" i="13"/>
  <c r="AO81" i="13"/>
  <c r="BJ74" i="13"/>
  <c r="AO74" i="13"/>
  <c r="BJ9" i="13"/>
  <c r="AO9" i="13"/>
  <c r="AM2" i="13"/>
  <c r="AM3" i="13" s="1"/>
  <c r="BI13" i="13"/>
  <c r="AN13" i="13"/>
  <c r="BI25" i="13"/>
  <c r="AN25" i="13"/>
  <c r="BI78" i="13"/>
  <c r="AN78" i="13"/>
  <c r="BL91" i="13"/>
  <c r="AQ91" i="13"/>
  <c r="BJ46" i="13"/>
  <c r="AO46" i="13"/>
  <c r="BJ30" i="13"/>
  <c r="AO30" i="13"/>
  <c r="BK52" i="13"/>
  <c r="AP52" i="13"/>
  <c r="BI22" i="13"/>
  <c r="AN22" i="13"/>
  <c r="BJ96" i="13"/>
  <c r="AO96" i="13"/>
  <c r="AN54" i="13"/>
  <c r="BI54" i="13"/>
  <c r="AN72" i="13"/>
  <c r="BI72" i="13"/>
  <c r="BJ77" i="13"/>
  <c r="AO77" i="13"/>
  <c r="BJ66" i="13"/>
  <c r="AO66" i="13"/>
  <c r="BJ93" i="13"/>
  <c r="AO93" i="13"/>
  <c r="AO49" i="13"/>
  <c r="BJ49" i="13"/>
  <c r="AN85" i="13"/>
  <c r="BI85" i="13"/>
  <c r="BM60" i="13"/>
  <c r="AR60" i="13"/>
  <c r="BJ15" i="13"/>
  <c r="AO15" i="13"/>
  <c r="BK99" i="13"/>
  <c r="AP99" i="13"/>
  <c r="BL102" i="13"/>
  <c r="AQ102" i="13"/>
  <c r="BL53" i="13"/>
  <c r="AQ53" i="13"/>
  <c r="BJ82" i="13"/>
  <c r="AO82" i="13"/>
  <c r="BK88" i="13"/>
  <c r="AP88" i="13"/>
  <c r="BL68" i="13"/>
  <c r="AQ68" i="13"/>
  <c r="BO90" i="13"/>
  <c r="BL80" i="13"/>
  <c r="AQ80" i="13"/>
  <c r="AR55" i="13"/>
  <c r="BM55" i="13"/>
  <c r="BJ97" i="13"/>
  <c r="AO97" i="13"/>
  <c r="BL26" i="13"/>
  <c r="AQ26" i="13"/>
  <c r="BL87" i="13"/>
  <c r="AQ87" i="13"/>
  <c r="AN89" i="13"/>
  <c r="BI89" i="13"/>
  <c r="BJ31" i="13"/>
  <c r="AO31" i="13"/>
  <c r="BL61" i="13"/>
  <c r="AQ61" i="13"/>
  <c r="BN37" i="13"/>
  <c r="AS37" i="13"/>
  <c r="BY37" i="13" s="1"/>
  <c r="BM45" i="13"/>
  <c r="AR45" i="13"/>
  <c r="BL59" i="13"/>
  <c r="AQ59" i="13"/>
  <c r="BK12" i="13"/>
  <c r="AP12" i="13"/>
  <c r="BM27" i="13"/>
  <c r="AR27" i="13"/>
  <c r="BK67" i="13"/>
  <c r="AP67" i="13"/>
  <c r="BJ41" i="13"/>
  <c r="AO41" i="13"/>
  <c r="BK28" i="13"/>
  <c r="AP28" i="13"/>
  <c r="BI23" i="13"/>
  <c r="AN23" i="13"/>
  <c r="BL64" i="13"/>
  <c r="AQ64" i="13"/>
  <c r="BJ65" i="13"/>
  <c r="AO65" i="13"/>
  <c r="BM38" i="13"/>
  <c r="AR38" i="13"/>
  <c r="BM8" i="13"/>
  <c r="AR8" i="13"/>
  <c r="BJ103" i="13"/>
  <c r="AO103" i="13"/>
  <c r="BL32" i="13"/>
  <c r="AQ32" i="13"/>
  <c r="BJ56" i="13"/>
  <c r="AO56" i="13"/>
  <c r="BL35" i="13"/>
  <c r="AQ35" i="13"/>
  <c r="BM6" i="13"/>
  <c r="AR6" i="13"/>
  <c r="BL40" i="13"/>
  <c r="AQ40" i="13"/>
  <c r="BJ62" i="13"/>
  <c r="AO62" i="13"/>
  <c r="BM20" i="13"/>
  <c r="AR20" i="13"/>
  <c r="BJ34" i="13"/>
  <c r="AO34" i="13"/>
  <c r="BL11" i="13"/>
  <c r="AQ11" i="13"/>
  <c r="BL18" i="13"/>
  <c r="AQ18" i="13"/>
  <c r="BL98" i="13"/>
  <c r="AQ98" i="13"/>
  <c r="BL70" i="13"/>
  <c r="AQ70" i="13"/>
  <c r="BL33" i="13"/>
  <c r="AQ33" i="13"/>
  <c r="AS5" i="13"/>
  <c r="BN5" i="13"/>
  <c r="BM14" i="13"/>
  <c r="AR14" i="13"/>
  <c r="AQ76" i="13"/>
  <c r="BL76" i="13"/>
  <c r="BO92" i="13"/>
  <c r="AQ19" i="13"/>
  <c r="BL19" i="13"/>
  <c r="BM24" i="13"/>
  <c r="AR24" i="13"/>
  <c r="BL43" i="13"/>
  <c r="AQ43" i="13"/>
  <c r="BJ7" i="13"/>
  <c r="AO7" i="13"/>
  <c r="BM21" i="13"/>
  <c r="AR21" i="13"/>
  <c r="BJ50" i="13"/>
  <c r="AO50" i="13"/>
  <c r="BL95" i="13"/>
  <c r="AQ95" i="13"/>
  <c r="BJ48" i="13"/>
  <c r="AO48" i="13"/>
  <c r="BJ73" i="13"/>
  <c r="AO73" i="13"/>
  <c r="AR86" i="13"/>
  <c r="BM86" i="13"/>
  <c r="BJ57" i="13"/>
  <c r="AO57" i="13"/>
  <c r="BJ94" i="13"/>
  <c r="AO94" i="13"/>
  <c r="BL100" i="13"/>
  <c r="AQ100" i="13"/>
  <c r="BJ71" i="13"/>
  <c r="AO71" i="13"/>
  <c r="BO79" i="13"/>
  <c r="BN16" i="13"/>
  <c r="AS16" i="13"/>
  <c r="BY16" i="13" s="1"/>
  <c r="BJ39" i="13"/>
  <c r="AO39" i="13"/>
  <c r="BM58" i="13"/>
  <c r="AR58" i="13"/>
  <c r="BJ75" i="13"/>
  <c r="AO75" i="13"/>
  <c r="BJ104" i="13"/>
  <c r="AO104" i="13"/>
  <c r="BL83" i="13"/>
  <c r="AQ83" i="13"/>
  <c r="BI17" i="13"/>
  <c r="AN17" i="13"/>
  <c r="BL63" i="13"/>
  <c r="AQ63" i="13"/>
  <c r="AR84" i="13"/>
  <c r="BM84" i="13"/>
  <c r="BL51" i="13"/>
  <c r="AQ51" i="13"/>
  <c r="AQ10" i="13"/>
  <c r="BL10" i="13"/>
  <c r="AP44" i="13"/>
  <c r="BK44" i="13"/>
  <c r="BL101" i="13"/>
  <c r="AQ101" i="13"/>
  <c r="BO29" i="13"/>
  <c r="BK47" i="13"/>
  <c r="AP47" i="13"/>
  <c r="BK36" i="13"/>
  <c r="AP36" i="13"/>
  <c r="BL69" i="13"/>
  <c r="AQ69" i="13"/>
  <c r="BI31" i="26" l="1"/>
  <c r="BI3" i="26" s="1"/>
  <c r="AN31" i="26"/>
  <c r="AM2" i="26"/>
  <c r="AM3" i="26" s="1"/>
  <c r="AK2" i="25"/>
  <c r="AK3" i="25" s="1"/>
  <c r="BL75" i="21"/>
  <c r="AQ75" i="21"/>
  <c r="BL16" i="21"/>
  <c r="AQ16" i="21"/>
  <c r="BL103" i="21"/>
  <c r="AQ103" i="21"/>
  <c r="BL46" i="21"/>
  <c r="AQ46" i="21"/>
  <c r="BL48" i="21"/>
  <c r="AQ48" i="21"/>
  <c r="BL9" i="21"/>
  <c r="AQ9" i="21"/>
  <c r="BL84" i="21"/>
  <c r="AQ84" i="21"/>
  <c r="BL37" i="21"/>
  <c r="AQ37" i="21"/>
  <c r="BL88" i="21"/>
  <c r="AQ88" i="21"/>
  <c r="BM52" i="21"/>
  <c r="AR52" i="21"/>
  <c r="BK3" i="21"/>
  <c r="BM62" i="21"/>
  <c r="AR62" i="21"/>
  <c r="BL6" i="21"/>
  <c r="AQ6" i="21"/>
  <c r="BL61" i="21"/>
  <c r="AQ61" i="21"/>
  <c r="BL64" i="21"/>
  <c r="AQ64" i="21"/>
  <c r="BL73" i="21"/>
  <c r="AQ73" i="21"/>
  <c r="BL97" i="21"/>
  <c r="AQ97" i="21"/>
  <c r="BL47" i="21"/>
  <c r="AQ47" i="21"/>
  <c r="BL22" i="21"/>
  <c r="AQ22" i="21"/>
  <c r="BM15" i="21"/>
  <c r="AR15" i="21"/>
  <c r="BN98" i="21"/>
  <c r="AS98" i="21"/>
  <c r="BY94" i="21"/>
  <c r="BO94" i="21"/>
  <c r="BL36" i="21"/>
  <c r="AQ36" i="21"/>
  <c r="BN96" i="21"/>
  <c r="AS96" i="21"/>
  <c r="BM55" i="21"/>
  <c r="AR55" i="21"/>
  <c r="BL53" i="21"/>
  <c r="AQ53" i="21"/>
  <c r="BM23" i="21"/>
  <c r="AR23" i="21"/>
  <c r="BL80" i="21"/>
  <c r="AQ80" i="21"/>
  <c r="BL10" i="21"/>
  <c r="AQ10" i="21"/>
  <c r="BM77" i="21"/>
  <c r="AR77" i="21"/>
  <c r="BL60" i="21"/>
  <c r="AQ60" i="21"/>
  <c r="AQ12" i="21"/>
  <c r="BL12" i="21"/>
  <c r="BN79" i="21"/>
  <c r="AS79" i="21"/>
  <c r="BM81" i="21"/>
  <c r="AR81" i="21"/>
  <c r="BN24" i="21"/>
  <c r="AS24" i="21"/>
  <c r="BM50" i="21"/>
  <c r="AR50" i="21"/>
  <c r="BM42" i="21"/>
  <c r="AR42" i="21"/>
  <c r="BL70" i="21"/>
  <c r="AQ70" i="21"/>
  <c r="BM8" i="21"/>
  <c r="AR8" i="21"/>
  <c r="BN14" i="21"/>
  <c r="AS14" i="21"/>
  <c r="BM59" i="21"/>
  <c r="AR59" i="21"/>
  <c r="BL49" i="21"/>
  <c r="AQ49" i="21"/>
  <c r="BN93" i="21"/>
  <c r="AS93" i="21"/>
  <c r="BM92" i="21"/>
  <c r="AR92" i="21"/>
  <c r="BL83" i="21"/>
  <c r="AQ83" i="21"/>
  <c r="BM30" i="21"/>
  <c r="AR30" i="21"/>
  <c r="BM43" i="21"/>
  <c r="AR43" i="21"/>
  <c r="BL99" i="21"/>
  <c r="AQ99" i="21"/>
  <c r="BM72" i="21"/>
  <c r="AR72" i="21"/>
  <c r="BN33" i="21"/>
  <c r="AS33" i="21"/>
  <c r="BN95" i="21"/>
  <c r="AS95" i="21"/>
  <c r="BM17" i="21"/>
  <c r="AR17" i="21"/>
  <c r="BM100" i="21"/>
  <c r="AR100" i="21"/>
  <c r="BL74" i="21"/>
  <c r="AQ74" i="21"/>
  <c r="BL27" i="21"/>
  <c r="AQ27" i="21"/>
  <c r="BN78" i="21"/>
  <c r="AS78" i="21"/>
  <c r="BM31" i="21"/>
  <c r="AR31" i="21"/>
  <c r="BM34" i="21"/>
  <c r="AR34" i="21"/>
  <c r="BL68" i="21"/>
  <c r="AQ68" i="21"/>
  <c r="BM39" i="21"/>
  <c r="AR39" i="21"/>
  <c r="BM66" i="21"/>
  <c r="AR66" i="21"/>
  <c r="BM25" i="21"/>
  <c r="AR25" i="21"/>
  <c r="BM67" i="21"/>
  <c r="AR67" i="21"/>
  <c r="BL35" i="21"/>
  <c r="AQ35" i="21"/>
  <c r="BM91" i="21"/>
  <c r="AR91" i="21"/>
  <c r="BM7" i="21"/>
  <c r="AR7" i="21"/>
  <c r="BL45" i="21"/>
  <c r="AQ45" i="21"/>
  <c r="BL13" i="21"/>
  <c r="AQ13" i="21"/>
  <c r="BM26" i="21"/>
  <c r="AR26" i="21"/>
  <c r="BL40" i="21"/>
  <c r="AQ40" i="21"/>
  <c r="BL102" i="21"/>
  <c r="AQ102" i="21"/>
  <c r="BM56" i="21"/>
  <c r="AR56" i="21"/>
  <c r="BM44" i="21"/>
  <c r="AR44" i="21"/>
  <c r="BL69" i="21"/>
  <c r="AQ69" i="21"/>
  <c r="AR76" i="21"/>
  <c r="BM76" i="21"/>
  <c r="AQ32" i="21"/>
  <c r="BL32" i="21"/>
  <c r="BM82" i="21"/>
  <c r="AR82" i="21"/>
  <c r="BM87" i="21"/>
  <c r="AR87" i="21"/>
  <c r="BM28" i="21"/>
  <c r="AR28" i="21"/>
  <c r="BM21" i="21"/>
  <c r="AR21" i="21"/>
  <c r="BL38" i="21"/>
  <c r="AQ38" i="21"/>
  <c r="BL18" i="21"/>
  <c r="AQ18" i="21"/>
  <c r="BM65" i="21"/>
  <c r="AR65" i="21"/>
  <c r="BM20" i="21"/>
  <c r="AR20" i="21"/>
  <c r="BL41" i="21"/>
  <c r="AQ41" i="21"/>
  <c r="BL86" i="21"/>
  <c r="AQ86" i="21"/>
  <c r="BL51" i="21"/>
  <c r="AQ51" i="21"/>
  <c r="BM57" i="21"/>
  <c r="AR57" i="21"/>
  <c r="BN104" i="21"/>
  <c r="AS104" i="21"/>
  <c r="BM58" i="21"/>
  <c r="AR58" i="21"/>
  <c r="BL11" i="21"/>
  <c r="AQ11" i="21"/>
  <c r="BL101" i="21"/>
  <c r="AQ101" i="21"/>
  <c r="BM89" i="21"/>
  <c r="AR89" i="21"/>
  <c r="BM19" i="21"/>
  <c r="AR19" i="21"/>
  <c r="BM54" i="21"/>
  <c r="AR54" i="21"/>
  <c r="BM90" i="21"/>
  <c r="AR90" i="21"/>
  <c r="BN85" i="21"/>
  <c r="AS85" i="21"/>
  <c r="BL71" i="21"/>
  <c r="AQ71" i="21"/>
  <c r="BM63" i="21"/>
  <c r="AR63" i="21"/>
  <c r="BL5" i="21"/>
  <c r="AP2" i="21"/>
  <c r="AP3" i="21" s="1"/>
  <c r="AQ5" i="21"/>
  <c r="AQ29" i="21"/>
  <c r="BL29" i="21"/>
  <c r="BK44" i="18"/>
  <c r="AP44" i="18"/>
  <c r="BK72" i="18"/>
  <c r="AP72" i="18"/>
  <c r="BK96" i="18"/>
  <c r="AP96" i="18"/>
  <c r="AQ43" i="18"/>
  <c r="BL43" i="18"/>
  <c r="BL62" i="18"/>
  <c r="AQ62" i="18"/>
  <c r="BL90" i="18"/>
  <c r="AQ90" i="18"/>
  <c r="BL86" i="18"/>
  <c r="AQ86" i="18"/>
  <c r="BL35" i="18"/>
  <c r="AQ35" i="18"/>
  <c r="BL64" i="18"/>
  <c r="AQ64" i="18"/>
  <c r="BL98" i="18"/>
  <c r="AQ98" i="18"/>
  <c r="BK67" i="18"/>
  <c r="AP67" i="18"/>
  <c r="BM50" i="18"/>
  <c r="AR50" i="18"/>
  <c r="BN65" i="18"/>
  <c r="AS65" i="18"/>
  <c r="BK81" i="18"/>
  <c r="AP81" i="18"/>
  <c r="BK58" i="18"/>
  <c r="AP58" i="18"/>
  <c r="AQ77" i="18"/>
  <c r="BL77" i="18"/>
  <c r="BK6" i="18"/>
  <c r="AP6" i="18"/>
  <c r="BK12" i="18"/>
  <c r="AP12" i="18"/>
  <c r="BK28" i="18"/>
  <c r="AP28" i="18"/>
  <c r="AQ61" i="18"/>
  <c r="BL61" i="18"/>
  <c r="BK74" i="18"/>
  <c r="AP74" i="18"/>
  <c r="BJ5" i="18"/>
  <c r="BJ3" i="18" s="1"/>
  <c r="AN2" i="18"/>
  <c r="AN3" i="18" s="1"/>
  <c r="AO5" i="18"/>
  <c r="BK15" i="18"/>
  <c r="AP15" i="18"/>
  <c r="BL45" i="18"/>
  <c r="AQ45" i="18"/>
  <c r="BK30" i="18"/>
  <c r="AP30" i="18"/>
  <c r="BK87" i="18"/>
  <c r="AP87" i="18"/>
  <c r="BL71" i="18"/>
  <c r="AQ71" i="18"/>
  <c r="CB1" i="17"/>
  <c r="B6" i="4" s="1"/>
  <c r="BK20" i="18"/>
  <c r="AP20" i="18"/>
  <c r="BL101" i="18"/>
  <c r="AQ101" i="18"/>
  <c r="BL63" i="18"/>
  <c r="AQ63" i="18"/>
  <c r="BK39" i="18"/>
  <c r="AP39" i="18"/>
  <c r="BK31" i="18"/>
  <c r="AP31" i="18"/>
  <c r="BM95" i="18"/>
  <c r="AR95" i="18"/>
  <c r="BK104" i="18"/>
  <c r="AP104" i="18"/>
  <c r="BL60" i="18"/>
  <c r="AQ60" i="18"/>
  <c r="BL7" i="18"/>
  <c r="AQ7" i="18"/>
  <c r="BM75" i="18"/>
  <c r="AR75" i="18"/>
  <c r="BL69" i="18"/>
  <c r="AQ69" i="18"/>
  <c r="BK68" i="18"/>
  <c r="AP68" i="18"/>
  <c r="BM102" i="18"/>
  <c r="AR102" i="18"/>
  <c r="BK21" i="18"/>
  <c r="AP21" i="18"/>
  <c r="BL84" i="18"/>
  <c r="AQ84" i="18"/>
  <c r="BM34" i="18"/>
  <c r="AR34" i="18"/>
  <c r="BL27" i="18"/>
  <c r="AQ27" i="18"/>
  <c r="BK82" i="18"/>
  <c r="AP82" i="18"/>
  <c r="BL29" i="18"/>
  <c r="AQ29" i="18"/>
  <c r="AQ48" i="18"/>
  <c r="BL48" i="18"/>
  <c r="BK97" i="18"/>
  <c r="AP97" i="18"/>
  <c r="BK37" i="18"/>
  <c r="AP37" i="18"/>
  <c r="BM54" i="18"/>
  <c r="AR54" i="18"/>
  <c r="BK94" i="18"/>
  <c r="AP94" i="18"/>
  <c r="BK33" i="18"/>
  <c r="AP33" i="18"/>
  <c r="BK92" i="18"/>
  <c r="AP92" i="18"/>
  <c r="BN11" i="18"/>
  <c r="AS11" i="18"/>
  <c r="BM9" i="18"/>
  <c r="AR9" i="18"/>
  <c r="BM80" i="18"/>
  <c r="AR80" i="18"/>
  <c r="BK38" i="18"/>
  <c r="AP38" i="18"/>
  <c r="BM32" i="18"/>
  <c r="AR32" i="18"/>
  <c r="BK83" i="18"/>
  <c r="AP83" i="18"/>
  <c r="BN17" i="18"/>
  <c r="AS17" i="18"/>
  <c r="BK16" i="18"/>
  <c r="AP16" i="18"/>
  <c r="BK99" i="18"/>
  <c r="AP99" i="18"/>
  <c r="BM70" i="18"/>
  <c r="AR70" i="18"/>
  <c r="BK46" i="18"/>
  <c r="AP46" i="18"/>
  <c r="BK79" i="18"/>
  <c r="AP79" i="18"/>
  <c r="BK14" i="18"/>
  <c r="AP14" i="18"/>
  <c r="BK42" i="18"/>
  <c r="AP42" i="18"/>
  <c r="BL47" i="18"/>
  <c r="AQ47" i="18"/>
  <c r="BL18" i="18"/>
  <c r="AQ18" i="18"/>
  <c r="AQ56" i="18"/>
  <c r="BL56" i="18"/>
  <c r="BK91" i="18"/>
  <c r="AP91" i="18"/>
  <c r="BL40" i="18"/>
  <c r="AQ40" i="18"/>
  <c r="BL73" i="18"/>
  <c r="AQ73" i="18"/>
  <c r="BN25" i="18"/>
  <c r="AS25" i="18"/>
  <c r="BN19" i="18"/>
  <c r="AS19" i="18"/>
  <c r="BK36" i="18"/>
  <c r="AP36" i="18"/>
  <c r="BL76" i="18"/>
  <c r="AQ76" i="18"/>
  <c r="BL10" i="18"/>
  <c r="AQ10" i="18"/>
  <c r="BM55" i="18"/>
  <c r="AR55" i="18"/>
  <c r="BK88" i="18"/>
  <c r="AP88" i="18"/>
  <c r="BL26" i="18"/>
  <c r="AQ26" i="18"/>
  <c r="BK49" i="18"/>
  <c r="AP49" i="18"/>
  <c r="BK93" i="18"/>
  <c r="AP93" i="18"/>
  <c r="BL103" i="18"/>
  <c r="AQ103" i="18"/>
  <c r="BN78" i="18"/>
  <c r="AS78" i="18"/>
  <c r="BK23" i="18"/>
  <c r="AP23" i="18"/>
  <c r="AP89" i="18"/>
  <c r="BK89" i="18"/>
  <c r="BK41" i="18"/>
  <c r="AP41" i="18"/>
  <c r="BK57" i="18"/>
  <c r="AP57" i="18"/>
  <c r="BK53" i="18"/>
  <c r="AP53" i="18"/>
  <c r="BK52" i="18"/>
  <c r="AP52" i="18"/>
  <c r="BL66" i="18"/>
  <c r="AQ66" i="18"/>
  <c r="BL59" i="18"/>
  <c r="AQ59" i="18"/>
  <c r="BL100" i="18"/>
  <c r="AQ100" i="18"/>
  <c r="BN51" i="18"/>
  <c r="AS51" i="18"/>
  <c r="BK22" i="18"/>
  <c r="AP22" i="18"/>
  <c r="BK85" i="18"/>
  <c r="AP85" i="18"/>
  <c r="BL13" i="18"/>
  <c r="AQ13" i="18"/>
  <c r="BL8" i="18"/>
  <c r="AQ8" i="18"/>
  <c r="AO44" i="14"/>
  <c r="AO2" i="14" s="1"/>
  <c r="AO3" i="14" s="1"/>
  <c r="BJ44" i="14"/>
  <c r="BJ3" i="14" s="1"/>
  <c r="BH44" i="15"/>
  <c r="BH3" i="15" s="1"/>
  <c r="AN44" i="15"/>
  <c r="BH3" i="16"/>
  <c r="AP28" i="16"/>
  <c r="BK28" i="16"/>
  <c r="AM2" i="16"/>
  <c r="AM3" i="16" s="1"/>
  <c r="AP36" i="16"/>
  <c r="BK36" i="16"/>
  <c r="BM74" i="16"/>
  <c r="AR74" i="16"/>
  <c r="AP55" i="16"/>
  <c r="BK55" i="16"/>
  <c r="BK22" i="16"/>
  <c r="AP22" i="16"/>
  <c r="BL60" i="16"/>
  <c r="AQ60" i="16"/>
  <c r="AO54" i="16"/>
  <c r="BJ54" i="16"/>
  <c r="AO44" i="16"/>
  <c r="BJ44" i="16"/>
  <c r="BK26" i="16"/>
  <c r="AP26" i="16"/>
  <c r="BJ7" i="16"/>
  <c r="AO7" i="16"/>
  <c r="BK79" i="16"/>
  <c r="AP79" i="16"/>
  <c r="BJ30" i="16"/>
  <c r="AO30" i="16"/>
  <c r="AP96" i="16"/>
  <c r="BK96" i="16"/>
  <c r="BK19" i="16"/>
  <c r="AP19" i="16"/>
  <c r="BK11" i="16"/>
  <c r="AP11" i="16"/>
  <c r="BJ86" i="16"/>
  <c r="AO86" i="16"/>
  <c r="BJ35" i="16"/>
  <c r="AO35" i="16"/>
  <c r="BK53" i="16"/>
  <c r="AP53" i="16"/>
  <c r="BJ71" i="16"/>
  <c r="AO71" i="16"/>
  <c r="BJ87" i="16"/>
  <c r="AO87" i="16"/>
  <c r="AP104" i="16"/>
  <c r="BK104" i="16"/>
  <c r="AO99" i="16"/>
  <c r="BJ99" i="16"/>
  <c r="BJ91" i="16"/>
  <c r="AO91" i="16"/>
  <c r="BJ69" i="16"/>
  <c r="AO69" i="16"/>
  <c r="BL78" i="16"/>
  <c r="AQ78" i="16"/>
  <c r="BK94" i="16"/>
  <c r="AP94" i="16"/>
  <c r="AO17" i="16"/>
  <c r="BJ17" i="16"/>
  <c r="AP46" i="16"/>
  <c r="BK46" i="16"/>
  <c r="BK42" i="16"/>
  <c r="AP42" i="16"/>
  <c r="AP40" i="16"/>
  <c r="BK40" i="16"/>
  <c r="AP20" i="16"/>
  <c r="BK20" i="16"/>
  <c r="AP32" i="16"/>
  <c r="BK32" i="16"/>
  <c r="BK90" i="16"/>
  <c r="AP90" i="16"/>
  <c r="BL82" i="16"/>
  <c r="AQ82" i="16"/>
  <c r="BJ80" i="16"/>
  <c r="AO80" i="16"/>
  <c r="BK45" i="16"/>
  <c r="AP45" i="16"/>
  <c r="BJ77" i="16"/>
  <c r="AO77" i="16"/>
  <c r="BK10" i="16"/>
  <c r="AP10" i="16"/>
  <c r="BJ38" i="16"/>
  <c r="AO38" i="16"/>
  <c r="AQ85" i="16"/>
  <c r="BL85" i="16"/>
  <c r="BL33" i="16"/>
  <c r="AQ33" i="16"/>
  <c r="AO56" i="16"/>
  <c r="BJ56" i="16"/>
  <c r="BK18" i="16"/>
  <c r="AP18" i="16"/>
  <c r="BJ59" i="16"/>
  <c r="AO59" i="16"/>
  <c r="BJ43" i="16"/>
  <c r="AO43" i="16"/>
  <c r="BJ15" i="16"/>
  <c r="AO15" i="16"/>
  <c r="BJ13" i="16"/>
  <c r="AO13" i="16"/>
  <c r="BI57" i="16"/>
  <c r="AN57" i="16"/>
  <c r="BK97" i="16"/>
  <c r="AP97" i="16"/>
  <c r="BJ25" i="16"/>
  <c r="AO25" i="16"/>
  <c r="AP81" i="16"/>
  <c r="BK81" i="16"/>
  <c r="AQ48" i="16"/>
  <c r="BL48" i="16"/>
  <c r="BJ5" i="16"/>
  <c r="AO5" i="16"/>
  <c r="BK88" i="16"/>
  <c r="AP88" i="16"/>
  <c r="AO12" i="16"/>
  <c r="BJ12" i="16"/>
  <c r="AQ8" i="16"/>
  <c r="BL8" i="16"/>
  <c r="AP47" i="16"/>
  <c r="BK47" i="16"/>
  <c r="AQ34" i="16"/>
  <c r="BL34" i="16"/>
  <c r="AQ52" i="16"/>
  <c r="BL52" i="16"/>
  <c r="BJ23" i="16"/>
  <c r="AO23" i="16"/>
  <c r="BJ93" i="16"/>
  <c r="AO93" i="16"/>
  <c r="BM39" i="16"/>
  <c r="AR39" i="16"/>
  <c r="BJ103" i="16"/>
  <c r="AO103" i="16"/>
  <c r="BJ65" i="16"/>
  <c r="AO65" i="16"/>
  <c r="BK6" i="16"/>
  <c r="AP6" i="16"/>
  <c r="BJ72" i="16"/>
  <c r="AO72" i="16"/>
  <c r="BK70" i="16"/>
  <c r="AP70" i="16"/>
  <c r="BK67" i="16"/>
  <c r="AP67" i="16"/>
  <c r="AP14" i="16"/>
  <c r="BK14" i="16"/>
  <c r="BK102" i="16"/>
  <c r="AP102" i="16"/>
  <c r="BI64" i="16"/>
  <c r="AN64" i="16"/>
  <c r="BK68" i="16"/>
  <c r="AP68" i="16"/>
  <c r="BK24" i="16"/>
  <c r="AP24" i="16"/>
  <c r="BK62" i="16"/>
  <c r="AP62" i="16"/>
  <c r="BJ76" i="16"/>
  <c r="AO76" i="16"/>
  <c r="BK41" i="16"/>
  <c r="AP41" i="16"/>
  <c r="BL29" i="16"/>
  <c r="AQ29" i="16"/>
  <c r="BJ58" i="16"/>
  <c r="AO58" i="16"/>
  <c r="AQ9" i="16"/>
  <c r="BL9" i="16"/>
  <c r="BJ95" i="16"/>
  <c r="AO95" i="16"/>
  <c r="AP16" i="16"/>
  <c r="BK16" i="16"/>
  <c r="AO51" i="16"/>
  <c r="BJ51" i="16"/>
  <c r="BI73" i="16"/>
  <c r="AN73" i="16"/>
  <c r="AO83" i="16"/>
  <c r="BJ83" i="16"/>
  <c r="BJ49" i="16"/>
  <c r="AO49" i="16"/>
  <c r="BJ21" i="16"/>
  <c r="AO21" i="16"/>
  <c r="BK61" i="16"/>
  <c r="AP61" i="16"/>
  <c r="BJ84" i="16"/>
  <c r="AO84" i="16"/>
  <c r="BJ98" i="16"/>
  <c r="AO98" i="16"/>
  <c r="AP37" i="16"/>
  <c r="BK37" i="16"/>
  <c r="BJ100" i="16"/>
  <c r="AO100" i="16"/>
  <c r="BJ63" i="16"/>
  <c r="AO63" i="16"/>
  <c r="BJ31" i="16"/>
  <c r="AO31" i="16"/>
  <c r="BK92" i="16"/>
  <c r="AP92" i="16"/>
  <c r="BL27" i="16"/>
  <c r="AQ27" i="16"/>
  <c r="BK89" i="16"/>
  <c r="AP89" i="16"/>
  <c r="BJ66" i="16"/>
  <c r="AO66" i="16"/>
  <c r="BI50" i="16"/>
  <c r="AN50" i="16"/>
  <c r="AP75" i="16"/>
  <c r="BK75" i="16"/>
  <c r="BK101" i="16"/>
  <c r="AP101" i="16"/>
  <c r="AL2" i="15"/>
  <c r="AL3" i="15" s="1"/>
  <c r="AR19" i="14"/>
  <c r="BM19" i="14"/>
  <c r="AQ103" i="14"/>
  <c r="BL103" i="14"/>
  <c r="AR50" i="14"/>
  <c r="BM50" i="14"/>
  <c r="AR87" i="14"/>
  <c r="BM87" i="14"/>
  <c r="AQ82" i="14"/>
  <c r="BL82" i="14"/>
  <c r="AQ84" i="14"/>
  <c r="BL84" i="14"/>
  <c r="BL32" i="14"/>
  <c r="AQ32" i="14"/>
  <c r="BL11" i="14"/>
  <c r="AQ11" i="14"/>
  <c r="AR95" i="14"/>
  <c r="BM95" i="14"/>
  <c r="BL35" i="14"/>
  <c r="AQ35" i="14"/>
  <c r="AQ59" i="14"/>
  <c r="BL59" i="14"/>
  <c r="AQ88" i="14"/>
  <c r="BL88" i="14"/>
  <c r="AQ42" i="14"/>
  <c r="BL42" i="14"/>
  <c r="AR6" i="14"/>
  <c r="BM6" i="14"/>
  <c r="AQ24" i="14"/>
  <c r="BL24" i="14"/>
  <c r="AQ62" i="14"/>
  <c r="BL62" i="14"/>
  <c r="AR20" i="14"/>
  <c r="BM20" i="14"/>
  <c r="AR85" i="14"/>
  <c r="BM85" i="14"/>
  <c r="BN25" i="14"/>
  <c r="AS25" i="14"/>
  <c r="AQ100" i="14"/>
  <c r="BL100" i="14"/>
  <c r="AQ28" i="14"/>
  <c r="BL28" i="14"/>
  <c r="AR9" i="14"/>
  <c r="BM9" i="14"/>
  <c r="BK5" i="14"/>
  <c r="AP5" i="14"/>
  <c r="BN29" i="14"/>
  <c r="AS29" i="14"/>
  <c r="AR94" i="14"/>
  <c r="BM94" i="14"/>
  <c r="AQ92" i="14"/>
  <c r="BL92" i="14"/>
  <c r="BL17" i="14"/>
  <c r="AQ17" i="14"/>
  <c r="AQ71" i="14"/>
  <c r="BL71" i="14"/>
  <c r="AS57" i="14"/>
  <c r="BN57" i="14"/>
  <c r="AS38" i="14"/>
  <c r="BN38" i="14"/>
  <c r="AQ99" i="14"/>
  <c r="BL99" i="14"/>
  <c r="BM97" i="14"/>
  <c r="AR97" i="14"/>
  <c r="BL80" i="14"/>
  <c r="AQ80" i="14"/>
  <c r="AR68" i="14"/>
  <c r="BM68" i="14"/>
  <c r="AS52" i="14"/>
  <c r="BN52" i="14"/>
  <c r="AQ37" i="14"/>
  <c r="BL37" i="14"/>
  <c r="AQ53" i="14"/>
  <c r="BL53" i="14"/>
  <c r="AQ12" i="14"/>
  <c r="BL12" i="14"/>
  <c r="BL49" i="14"/>
  <c r="AQ49" i="14"/>
  <c r="BL67" i="14"/>
  <c r="AQ67" i="14"/>
  <c r="AS58" i="14"/>
  <c r="BN58" i="14"/>
  <c r="AQ60" i="14"/>
  <c r="BL60" i="14"/>
  <c r="BM78" i="14"/>
  <c r="AR78" i="14"/>
  <c r="AQ26" i="14"/>
  <c r="BL26" i="14"/>
  <c r="BM75" i="14"/>
  <c r="AR75" i="14"/>
  <c r="BL40" i="14"/>
  <c r="AQ40" i="14"/>
  <c r="AR65" i="14"/>
  <c r="BM65" i="14"/>
  <c r="BM96" i="14"/>
  <c r="AR96" i="14"/>
  <c r="AQ51" i="14"/>
  <c r="BL51" i="14"/>
  <c r="AR8" i="14"/>
  <c r="BM8" i="14"/>
  <c r="BM7" i="14"/>
  <c r="AR7" i="14"/>
  <c r="AQ70" i="14"/>
  <c r="BL70" i="14"/>
  <c r="AR90" i="14"/>
  <c r="BM90" i="14"/>
  <c r="AR64" i="14"/>
  <c r="BM64" i="14"/>
  <c r="AR89" i="14"/>
  <c r="BM89" i="14"/>
  <c r="AR63" i="14"/>
  <c r="BM63" i="14"/>
  <c r="AQ18" i="14"/>
  <c r="BL18" i="14"/>
  <c r="BM23" i="14"/>
  <c r="AR23" i="14"/>
  <c r="AR27" i="14"/>
  <c r="BM27" i="14"/>
  <c r="AQ81" i="14"/>
  <c r="BL81" i="14"/>
  <c r="BL13" i="14"/>
  <c r="AQ13" i="14"/>
  <c r="AR31" i="14"/>
  <c r="BM31" i="14"/>
  <c r="AS74" i="14"/>
  <c r="BN74" i="14"/>
  <c r="AR41" i="14"/>
  <c r="BM41" i="14"/>
  <c r="BM34" i="14"/>
  <c r="AR34" i="14"/>
  <c r="BM15" i="14"/>
  <c r="AR15" i="14"/>
  <c r="BO73" i="14"/>
  <c r="BY73" i="14"/>
  <c r="AR43" i="14"/>
  <c r="BM43" i="14"/>
  <c r="AR33" i="14"/>
  <c r="BM33" i="14"/>
  <c r="BL55" i="14"/>
  <c r="AQ55" i="14"/>
  <c r="BM66" i="14"/>
  <c r="AR66" i="14"/>
  <c r="AR21" i="14"/>
  <c r="BM21" i="14"/>
  <c r="AQ79" i="14"/>
  <c r="BL79" i="14"/>
  <c r="BL47" i="14"/>
  <c r="AQ47" i="14"/>
  <c r="AQ77" i="14"/>
  <c r="BL77" i="14"/>
  <c r="BO22" i="14"/>
  <c r="BY22" i="14"/>
  <c r="AQ16" i="14"/>
  <c r="BL16" i="14"/>
  <c r="BY101" i="14"/>
  <c r="BO101" i="14"/>
  <c r="AS45" i="14"/>
  <c r="BN45" i="14"/>
  <c r="AQ39" i="14"/>
  <c r="BL39" i="14"/>
  <c r="AQ54" i="14"/>
  <c r="BL54" i="14"/>
  <c r="AQ91" i="14"/>
  <c r="BL91" i="14"/>
  <c r="BM76" i="14"/>
  <c r="AR76" i="14"/>
  <c r="BM102" i="14"/>
  <c r="AR102" i="14"/>
  <c r="AR72" i="14"/>
  <c r="BM72" i="14"/>
  <c r="BL104" i="14"/>
  <c r="AQ104" i="14"/>
  <c r="AR56" i="14"/>
  <c r="BM56" i="14"/>
  <c r="BL10" i="14"/>
  <c r="AQ10" i="14"/>
  <c r="AQ83" i="14"/>
  <c r="BL83" i="14"/>
  <c r="AR30" i="14"/>
  <c r="BM30" i="14"/>
  <c r="AQ36" i="14"/>
  <c r="BL36" i="14"/>
  <c r="AS98" i="14"/>
  <c r="BN98" i="14"/>
  <c r="BM46" i="14"/>
  <c r="AR46" i="14"/>
  <c r="AQ48" i="14"/>
  <c r="BL48" i="14"/>
  <c r="AS93" i="14"/>
  <c r="BN93" i="14"/>
  <c r="AQ69" i="14"/>
  <c r="BL69" i="14"/>
  <c r="AQ14" i="14"/>
  <c r="BL14" i="14"/>
  <c r="BL86" i="14"/>
  <c r="AQ86" i="14"/>
  <c r="BO61" i="14"/>
  <c r="BY61" i="14"/>
  <c r="BO5" i="13"/>
  <c r="BY5" i="13"/>
  <c r="BI3" i="13"/>
  <c r="AN2" i="13"/>
  <c r="AN3" i="13" s="1"/>
  <c r="BK74" i="13"/>
  <c r="AP74" i="13"/>
  <c r="BK81" i="13"/>
  <c r="AP81" i="13"/>
  <c r="AP42" i="13"/>
  <c r="BK42" i="13"/>
  <c r="BJ13" i="13"/>
  <c r="AO13" i="13"/>
  <c r="AP9" i="13"/>
  <c r="BK9" i="13"/>
  <c r="BK66" i="13"/>
  <c r="AP66" i="13"/>
  <c r="AP46" i="13"/>
  <c r="BK46" i="13"/>
  <c r="BK96" i="13"/>
  <c r="AP96" i="13"/>
  <c r="BK77" i="13"/>
  <c r="AP77" i="13"/>
  <c r="BJ22" i="13"/>
  <c r="AO22" i="13"/>
  <c r="BM91" i="13"/>
  <c r="AR91" i="13"/>
  <c r="AO85" i="13"/>
  <c r="BJ85" i="13"/>
  <c r="BL52" i="13"/>
  <c r="AQ52" i="13"/>
  <c r="AO78" i="13"/>
  <c r="BJ78" i="13"/>
  <c r="BK49" i="13"/>
  <c r="AP49" i="13"/>
  <c r="BJ72" i="13"/>
  <c r="AO72" i="13"/>
  <c r="BK93" i="13"/>
  <c r="AP93" i="13"/>
  <c r="AP30" i="13"/>
  <c r="BK30" i="13"/>
  <c r="BJ25" i="13"/>
  <c r="AO25" i="13"/>
  <c r="BJ54" i="13"/>
  <c r="AO54" i="13"/>
  <c r="BN24" i="13"/>
  <c r="AS24" i="13"/>
  <c r="BY24" i="13" s="1"/>
  <c r="BN14" i="13"/>
  <c r="AS14" i="13"/>
  <c r="BY14" i="13" s="1"/>
  <c r="BL28" i="13"/>
  <c r="AQ28" i="13"/>
  <c r="BN45" i="13"/>
  <c r="AS45" i="13"/>
  <c r="BY45" i="13" s="1"/>
  <c r="BK31" i="13"/>
  <c r="AP31" i="13"/>
  <c r="BK97" i="13"/>
  <c r="AP97" i="13"/>
  <c r="BM68" i="13"/>
  <c r="AR68" i="13"/>
  <c r="AR102" i="13"/>
  <c r="BM102" i="13"/>
  <c r="BL44" i="13"/>
  <c r="AQ44" i="13"/>
  <c r="BK7" i="13"/>
  <c r="AP7" i="13"/>
  <c r="AR11" i="13"/>
  <c r="BM11" i="13"/>
  <c r="BN6" i="13"/>
  <c r="AS6" i="13"/>
  <c r="BY6" i="13" s="1"/>
  <c r="BM32" i="13"/>
  <c r="AR32" i="13"/>
  <c r="BK65" i="13"/>
  <c r="AP65" i="13"/>
  <c r="BK39" i="13"/>
  <c r="AP39" i="13"/>
  <c r="BO16" i="13"/>
  <c r="AR100" i="13"/>
  <c r="BM100" i="13"/>
  <c r="BK73" i="13"/>
  <c r="AP73" i="13"/>
  <c r="BK50" i="13"/>
  <c r="AP50" i="13"/>
  <c r="BL67" i="13"/>
  <c r="AQ67" i="13"/>
  <c r="AQ12" i="13"/>
  <c r="BL12" i="13"/>
  <c r="BL88" i="13"/>
  <c r="AQ88" i="13"/>
  <c r="BL99" i="13"/>
  <c r="AQ99" i="13"/>
  <c r="BM95" i="13"/>
  <c r="AR95" i="13"/>
  <c r="BK104" i="13"/>
  <c r="AP104" i="13"/>
  <c r="AR10" i="13"/>
  <c r="BM10" i="13"/>
  <c r="BM19" i="13"/>
  <c r="AR19" i="13"/>
  <c r="BK103" i="13"/>
  <c r="AP103" i="13"/>
  <c r="BM64" i="13"/>
  <c r="AR64" i="13"/>
  <c r="BJ89" i="13"/>
  <c r="AO89" i="13"/>
  <c r="BN55" i="13"/>
  <c r="AS55" i="13"/>
  <c r="BY55" i="13" s="1"/>
  <c r="AR63" i="13"/>
  <c r="BM63" i="13"/>
  <c r="AR69" i="13"/>
  <c r="BM69" i="13"/>
  <c r="AR51" i="13"/>
  <c r="BM51" i="13"/>
  <c r="BK75" i="13"/>
  <c r="AP75" i="13"/>
  <c r="BK94" i="13"/>
  <c r="AP94" i="13"/>
  <c r="BN21" i="13"/>
  <c r="AS21" i="13"/>
  <c r="BY21" i="13" s="1"/>
  <c r="BK41" i="13"/>
  <c r="AP41" i="13"/>
  <c r="BO37" i="13"/>
  <c r="BM87" i="13"/>
  <c r="AR87" i="13"/>
  <c r="AR80" i="13"/>
  <c r="BM80" i="13"/>
  <c r="BK82" i="13"/>
  <c r="AP82" i="13"/>
  <c r="BK15" i="13"/>
  <c r="AP15" i="13"/>
  <c r="BN86" i="13"/>
  <c r="AS86" i="13"/>
  <c r="BY86" i="13" s="1"/>
  <c r="BM43" i="13"/>
  <c r="AR43" i="13"/>
  <c r="BM33" i="13"/>
  <c r="AR33" i="13"/>
  <c r="AR98" i="13"/>
  <c r="BM98" i="13"/>
  <c r="AP34" i="13"/>
  <c r="BK34" i="13"/>
  <c r="BK62" i="13"/>
  <c r="AP62" i="13"/>
  <c r="BM35" i="13"/>
  <c r="AR35" i="13"/>
  <c r="BN8" i="13"/>
  <c r="AS8" i="13"/>
  <c r="BY8" i="13" s="1"/>
  <c r="BM83" i="13"/>
  <c r="AR83" i="13"/>
  <c r="BL36" i="13"/>
  <c r="AQ36" i="13"/>
  <c r="BM101" i="13"/>
  <c r="AR101" i="13"/>
  <c r="BJ17" i="13"/>
  <c r="AO17" i="13"/>
  <c r="BN58" i="13"/>
  <c r="AS58" i="13"/>
  <c r="BY58" i="13" s="1"/>
  <c r="BK57" i="13"/>
  <c r="AP57" i="13"/>
  <c r="AP48" i="13"/>
  <c r="BK48" i="13"/>
  <c r="BJ23" i="13"/>
  <c r="AO23" i="13"/>
  <c r="BN27" i="13"/>
  <c r="AS27" i="13"/>
  <c r="BY27" i="13" s="1"/>
  <c r="AR59" i="13"/>
  <c r="BM59" i="13"/>
  <c r="AR61" i="13"/>
  <c r="BM61" i="13"/>
  <c r="BM26" i="13"/>
  <c r="AR26" i="13"/>
  <c r="AR53" i="13"/>
  <c r="BM53" i="13"/>
  <c r="BN60" i="13"/>
  <c r="AS60" i="13"/>
  <c r="BY60" i="13" s="1"/>
  <c r="BK71" i="13"/>
  <c r="AP71" i="13"/>
  <c r="BL47" i="13"/>
  <c r="AQ47" i="13"/>
  <c r="BN84" i="13"/>
  <c r="AS84" i="13"/>
  <c r="BY84" i="13" s="1"/>
  <c r="BM76" i="13"/>
  <c r="AR76" i="13"/>
  <c r="BM70" i="13"/>
  <c r="AR70" i="13"/>
  <c r="BM18" i="13"/>
  <c r="AR18" i="13"/>
  <c r="BN20" i="13"/>
  <c r="AS20" i="13"/>
  <c r="BY20" i="13" s="1"/>
  <c r="BM40" i="13"/>
  <c r="AR40" i="13"/>
  <c r="BK56" i="13"/>
  <c r="AP56" i="13"/>
  <c r="BN38" i="13"/>
  <c r="AS38" i="13"/>
  <c r="BY38" i="13" s="1"/>
  <c r="AN2" i="26" l="1"/>
  <c r="AN3" i="26" s="1"/>
  <c r="BJ31" i="26"/>
  <c r="BJ3" i="26" s="1"/>
  <c r="AO31" i="26"/>
  <c r="AL2" i="25"/>
  <c r="AL3" i="25" s="1"/>
  <c r="AR75" i="21"/>
  <c r="BM75" i="21"/>
  <c r="BM16" i="21"/>
  <c r="AR16" i="21"/>
  <c r="BM103" i="21"/>
  <c r="AR103" i="21"/>
  <c r="BM84" i="21"/>
  <c r="AR84" i="21"/>
  <c r="BM9" i="21"/>
  <c r="AR9" i="21"/>
  <c r="BM48" i="21"/>
  <c r="AR48" i="21"/>
  <c r="BM37" i="21"/>
  <c r="AR37" i="21"/>
  <c r="BM46" i="21"/>
  <c r="AR46" i="21"/>
  <c r="BO104" i="21"/>
  <c r="BY104" i="21"/>
  <c r="BM38" i="21"/>
  <c r="AR38" i="21"/>
  <c r="BM69" i="21"/>
  <c r="AR69" i="21"/>
  <c r="BM40" i="21"/>
  <c r="AR40" i="21"/>
  <c r="BN25" i="21"/>
  <c r="AS25" i="21"/>
  <c r="BN34" i="21"/>
  <c r="AS34" i="21"/>
  <c r="BO95" i="21"/>
  <c r="BY95" i="21"/>
  <c r="BN30" i="21"/>
  <c r="AS30" i="21"/>
  <c r="BM49" i="21"/>
  <c r="AR49" i="21"/>
  <c r="BM70" i="21"/>
  <c r="AR70" i="21"/>
  <c r="BM5" i="21"/>
  <c r="AQ2" i="21"/>
  <c r="AQ3" i="21" s="1"/>
  <c r="AR5" i="21"/>
  <c r="BM47" i="21"/>
  <c r="AR47" i="21"/>
  <c r="BM64" i="21"/>
  <c r="AR64" i="21"/>
  <c r="BN81" i="21"/>
  <c r="AS81" i="21"/>
  <c r="BN90" i="21"/>
  <c r="AS90" i="21"/>
  <c r="BM101" i="21"/>
  <c r="AR101" i="21"/>
  <c r="BN57" i="21"/>
  <c r="AS57" i="21"/>
  <c r="BN20" i="21"/>
  <c r="AS20" i="21"/>
  <c r="BN21" i="21"/>
  <c r="AS21" i="21"/>
  <c r="BN44" i="21"/>
  <c r="AS44" i="21"/>
  <c r="BN26" i="21"/>
  <c r="AS26" i="21"/>
  <c r="BN91" i="21"/>
  <c r="AS91" i="21"/>
  <c r="BN66" i="21"/>
  <c r="AS66" i="21"/>
  <c r="BN31" i="21"/>
  <c r="AS31" i="21"/>
  <c r="BM74" i="21"/>
  <c r="AR74" i="21"/>
  <c r="BM83" i="21"/>
  <c r="AR83" i="21"/>
  <c r="BN59" i="21"/>
  <c r="AS59" i="21"/>
  <c r="BN42" i="21"/>
  <c r="AS42" i="21"/>
  <c r="BO79" i="21"/>
  <c r="BY79" i="21"/>
  <c r="BM10" i="21"/>
  <c r="AR10" i="21"/>
  <c r="BN55" i="21"/>
  <c r="AS55" i="21"/>
  <c r="BN89" i="21"/>
  <c r="AS89" i="21"/>
  <c r="BM53" i="21"/>
  <c r="AR53" i="21"/>
  <c r="BL3" i="21"/>
  <c r="BY98" i="21"/>
  <c r="BO98" i="21"/>
  <c r="BM61" i="21"/>
  <c r="AR61" i="21"/>
  <c r="AR29" i="21"/>
  <c r="BM29" i="21"/>
  <c r="BM41" i="21"/>
  <c r="AR41" i="21"/>
  <c r="BN82" i="21"/>
  <c r="AS82" i="21"/>
  <c r="BN7" i="21"/>
  <c r="AS7" i="21"/>
  <c r="BN77" i="21"/>
  <c r="AS77" i="21"/>
  <c r="BN63" i="21"/>
  <c r="AS63" i="21"/>
  <c r="BN54" i="21"/>
  <c r="AS54" i="21"/>
  <c r="BM11" i="21"/>
  <c r="AR11" i="21"/>
  <c r="BM51" i="21"/>
  <c r="AR51" i="21"/>
  <c r="BN65" i="21"/>
  <c r="AS65" i="21"/>
  <c r="BN28" i="21"/>
  <c r="AS28" i="21"/>
  <c r="BN56" i="21"/>
  <c r="AS56" i="21"/>
  <c r="BM13" i="21"/>
  <c r="AR13" i="21"/>
  <c r="BM35" i="21"/>
  <c r="AR35" i="21"/>
  <c r="BN39" i="21"/>
  <c r="AS39" i="21"/>
  <c r="BO78" i="21"/>
  <c r="BY78" i="21"/>
  <c r="BN100" i="21"/>
  <c r="AS100" i="21"/>
  <c r="BO33" i="21"/>
  <c r="BY33" i="21"/>
  <c r="BM99" i="21"/>
  <c r="AR99" i="21"/>
  <c r="BN92" i="21"/>
  <c r="AS92" i="21"/>
  <c r="BO14" i="21"/>
  <c r="BY14" i="21"/>
  <c r="BN50" i="21"/>
  <c r="AS50" i="21"/>
  <c r="BM80" i="21"/>
  <c r="AR80" i="21"/>
  <c r="BN52" i="21"/>
  <c r="AS52" i="21"/>
  <c r="AR32" i="21"/>
  <c r="BM32" i="21"/>
  <c r="AR12" i="21"/>
  <c r="BM12" i="21"/>
  <c r="BY96" i="21"/>
  <c r="BO96" i="21"/>
  <c r="BN15" i="21"/>
  <c r="AS15" i="21"/>
  <c r="BM97" i="21"/>
  <c r="AR97" i="21"/>
  <c r="BM6" i="21"/>
  <c r="AR6" i="21"/>
  <c r="BM71" i="21"/>
  <c r="AR71" i="21"/>
  <c r="BN19" i="21"/>
  <c r="AS19" i="21"/>
  <c r="BN58" i="21"/>
  <c r="AS58" i="21"/>
  <c r="BM86" i="21"/>
  <c r="AR86" i="21"/>
  <c r="BM18" i="21"/>
  <c r="AR18" i="21"/>
  <c r="BN87" i="21"/>
  <c r="AS87" i="21"/>
  <c r="BM102" i="21"/>
  <c r="AR102" i="21"/>
  <c r="BM45" i="21"/>
  <c r="AR45" i="21"/>
  <c r="BN67" i="21"/>
  <c r="AS67" i="21"/>
  <c r="BM68" i="21"/>
  <c r="AR68" i="21"/>
  <c r="BM27" i="21"/>
  <c r="AR27" i="21"/>
  <c r="BN17" i="21"/>
  <c r="AS17" i="21"/>
  <c r="BN72" i="21"/>
  <c r="AS72" i="21"/>
  <c r="BN43" i="21"/>
  <c r="AS43" i="21"/>
  <c r="BO93" i="21"/>
  <c r="BY93" i="21"/>
  <c r="BN8" i="21"/>
  <c r="AS8" i="21"/>
  <c r="BY24" i="21"/>
  <c r="BO24" i="21"/>
  <c r="BM60" i="21"/>
  <c r="AR60" i="21"/>
  <c r="BN23" i="21"/>
  <c r="AS23" i="21"/>
  <c r="BM88" i="21"/>
  <c r="AR88" i="21"/>
  <c r="BY85" i="21"/>
  <c r="BO85" i="21"/>
  <c r="AS76" i="21"/>
  <c r="BN76" i="21"/>
  <c r="BM36" i="21"/>
  <c r="AR36" i="21"/>
  <c r="BM22" i="21"/>
  <c r="AR22" i="21"/>
  <c r="BM73" i="21"/>
  <c r="AR73" i="21"/>
  <c r="BN62" i="21"/>
  <c r="AS62" i="21"/>
  <c r="BY25" i="18"/>
  <c r="BO25" i="18"/>
  <c r="BM8" i="18"/>
  <c r="AR8" i="18"/>
  <c r="BY51" i="18"/>
  <c r="BO51" i="18"/>
  <c r="BL52" i="18"/>
  <c r="AQ52" i="18"/>
  <c r="BL93" i="18"/>
  <c r="AQ93" i="18"/>
  <c r="BN55" i="18"/>
  <c r="AS55" i="18"/>
  <c r="BO19" i="18"/>
  <c r="BY19" i="18"/>
  <c r="BL91" i="18"/>
  <c r="AQ91" i="18"/>
  <c r="BL42" i="18"/>
  <c r="AQ42" i="18"/>
  <c r="BN70" i="18"/>
  <c r="AS70" i="18"/>
  <c r="BL83" i="18"/>
  <c r="AQ83" i="18"/>
  <c r="BN9" i="18"/>
  <c r="AS9" i="18"/>
  <c r="AQ94" i="18"/>
  <c r="BL94" i="18"/>
  <c r="BN34" i="18"/>
  <c r="AS34" i="18"/>
  <c r="BL68" i="18"/>
  <c r="AQ68" i="18"/>
  <c r="BM60" i="18"/>
  <c r="AR60" i="18"/>
  <c r="BL39" i="18"/>
  <c r="AQ39" i="18"/>
  <c r="BN50" i="18"/>
  <c r="AS50" i="18"/>
  <c r="BM35" i="18"/>
  <c r="AR35" i="18"/>
  <c r="BY11" i="18"/>
  <c r="BO11" i="18"/>
  <c r="AQ89" i="18"/>
  <c r="BL89" i="18"/>
  <c r="BM48" i="18"/>
  <c r="AR48" i="18"/>
  <c r="BM71" i="18"/>
  <c r="AR71" i="18"/>
  <c r="AQ15" i="18"/>
  <c r="BL15" i="18"/>
  <c r="BM61" i="18"/>
  <c r="AR61" i="18"/>
  <c r="BM77" i="18"/>
  <c r="AR77" i="18"/>
  <c r="BM43" i="18"/>
  <c r="AR43" i="18"/>
  <c r="AQ23" i="18"/>
  <c r="BL23" i="18"/>
  <c r="AQ14" i="18"/>
  <c r="BL14" i="18"/>
  <c r="BN54" i="18"/>
  <c r="AS54" i="18"/>
  <c r="BM69" i="18"/>
  <c r="AR69" i="18"/>
  <c r="BM63" i="18"/>
  <c r="AR63" i="18"/>
  <c r="BM86" i="18"/>
  <c r="AR86" i="18"/>
  <c r="BM56" i="18"/>
  <c r="AR56" i="18"/>
  <c r="BL87" i="18"/>
  <c r="AQ87" i="18"/>
  <c r="BK5" i="18"/>
  <c r="BK3" i="18" s="1"/>
  <c r="AO2" i="18"/>
  <c r="AO3" i="18" s="1"/>
  <c r="AP5" i="18"/>
  <c r="BM13" i="18"/>
  <c r="AR13" i="18"/>
  <c r="BM10" i="18"/>
  <c r="AR10" i="18"/>
  <c r="BL99" i="18"/>
  <c r="AQ99" i="18"/>
  <c r="BM84" i="18"/>
  <c r="AR84" i="18"/>
  <c r="BL96" i="18"/>
  <c r="AQ96" i="18"/>
  <c r="BL85" i="18"/>
  <c r="AQ85" i="18"/>
  <c r="BM59" i="18"/>
  <c r="AR59" i="18"/>
  <c r="BL57" i="18"/>
  <c r="AQ57" i="18"/>
  <c r="BY78" i="18"/>
  <c r="BO78" i="18"/>
  <c r="BM26" i="18"/>
  <c r="AR26" i="18"/>
  <c r="BM76" i="18"/>
  <c r="AR76" i="18"/>
  <c r="BM73" i="18"/>
  <c r="AR73" i="18"/>
  <c r="BM18" i="18"/>
  <c r="AR18" i="18"/>
  <c r="BL79" i="18"/>
  <c r="AQ79" i="18"/>
  <c r="BL16" i="18"/>
  <c r="AQ16" i="18"/>
  <c r="BL38" i="18"/>
  <c r="AQ38" i="18"/>
  <c r="BL92" i="18"/>
  <c r="AQ92" i="18"/>
  <c r="BL37" i="18"/>
  <c r="AQ37" i="18"/>
  <c r="BL82" i="18"/>
  <c r="AQ82" i="18"/>
  <c r="BL21" i="18"/>
  <c r="AQ21" i="18"/>
  <c r="BN75" i="18"/>
  <c r="AS75" i="18"/>
  <c r="BN95" i="18"/>
  <c r="AS95" i="18"/>
  <c r="BM101" i="18"/>
  <c r="AR101" i="18"/>
  <c r="BL12" i="18"/>
  <c r="AQ12" i="18"/>
  <c r="AQ81" i="18"/>
  <c r="BL81" i="18"/>
  <c r="BM98" i="18"/>
  <c r="AR98" i="18"/>
  <c r="BM90" i="18"/>
  <c r="AR90" i="18"/>
  <c r="BL72" i="18"/>
  <c r="AQ72" i="18"/>
  <c r="BL28" i="18"/>
  <c r="AQ28" i="18"/>
  <c r="AQ30" i="18"/>
  <c r="BL30" i="18"/>
  <c r="AQ53" i="18"/>
  <c r="BL53" i="18"/>
  <c r="BM29" i="18"/>
  <c r="AR29" i="18"/>
  <c r="BL58" i="18"/>
  <c r="AQ58" i="18"/>
  <c r="AQ22" i="18"/>
  <c r="BL22" i="18"/>
  <c r="BM66" i="18"/>
  <c r="AR66" i="18"/>
  <c r="BL41" i="18"/>
  <c r="AQ41" i="18"/>
  <c r="BM103" i="18"/>
  <c r="AR103" i="18"/>
  <c r="BL88" i="18"/>
  <c r="AQ88" i="18"/>
  <c r="AQ36" i="18"/>
  <c r="BL36" i="18"/>
  <c r="BM40" i="18"/>
  <c r="AR40" i="18"/>
  <c r="BM47" i="18"/>
  <c r="AR47" i="18"/>
  <c r="BL46" i="18"/>
  <c r="AQ46" i="18"/>
  <c r="BY17" i="18"/>
  <c r="BO17" i="18"/>
  <c r="BN80" i="18"/>
  <c r="AS80" i="18"/>
  <c r="BL33" i="18"/>
  <c r="AQ33" i="18"/>
  <c r="BL97" i="18"/>
  <c r="AQ97" i="18"/>
  <c r="BM27" i="18"/>
  <c r="AR27" i="18"/>
  <c r="BN102" i="18"/>
  <c r="AS102" i="18"/>
  <c r="BM7" i="18"/>
  <c r="AR7" i="18"/>
  <c r="BL31" i="18"/>
  <c r="AQ31" i="18"/>
  <c r="BL20" i="18"/>
  <c r="AQ20" i="18"/>
  <c r="BL74" i="18"/>
  <c r="AQ74" i="18"/>
  <c r="BL6" i="18"/>
  <c r="AQ6" i="18"/>
  <c r="BY65" i="18"/>
  <c r="BO65" i="18"/>
  <c r="BM64" i="18"/>
  <c r="AR64" i="18"/>
  <c r="BM62" i="18"/>
  <c r="AR62" i="18"/>
  <c r="BL44" i="18"/>
  <c r="AQ44" i="18"/>
  <c r="BM100" i="18"/>
  <c r="AR100" i="18"/>
  <c r="BL49" i="18"/>
  <c r="AQ49" i="18"/>
  <c r="BN32" i="18"/>
  <c r="AS32" i="18"/>
  <c r="BL104" i="18"/>
  <c r="AQ104" i="18"/>
  <c r="BL67" i="18"/>
  <c r="AQ67" i="18"/>
  <c r="BM45" i="18"/>
  <c r="AR45" i="18"/>
  <c r="BI44" i="15"/>
  <c r="BI3" i="15" s="1"/>
  <c r="AO44" i="15"/>
  <c r="AP44" i="14"/>
  <c r="AP2" i="14" s="1"/>
  <c r="AP3" i="14" s="1"/>
  <c r="BK44" i="14"/>
  <c r="BK3" i="14" s="1"/>
  <c r="BI3" i="16"/>
  <c r="BL36" i="16"/>
  <c r="AQ36" i="16"/>
  <c r="AQ28" i="16"/>
  <c r="BL28" i="16"/>
  <c r="AQ75" i="16"/>
  <c r="BL75" i="16"/>
  <c r="BM9" i="16"/>
  <c r="AR9" i="16"/>
  <c r="AR8" i="16"/>
  <c r="BM8" i="16"/>
  <c r="BJ57" i="16"/>
  <c r="AO57" i="16"/>
  <c r="AP59" i="16"/>
  <c r="BK59" i="16"/>
  <c r="AQ45" i="16"/>
  <c r="BL45" i="16"/>
  <c r="AP69" i="16"/>
  <c r="BK69" i="16"/>
  <c r="AP87" i="16"/>
  <c r="BK87" i="16"/>
  <c r="BJ50" i="16"/>
  <c r="AO50" i="16"/>
  <c r="AQ92" i="16"/>
  <c r="BL92" i="16"/>
  <c r="BK21" i="16"/>
  <c r="AP21" i="16"/>
  <c r="BK76" i="16"/>
  <c r="AP76" i="16"/>
  <c r="AO64" i="16"/>
  <c r="BJ64" i="16"/>
  <c r="BL70" i="16"/>
  <c r="AQ70" i="16"/>
  <c r="BK103" i="16"/>
  <c r="AP103" i="16"/>
  <c r="AR48" i="16"/>
  <c r="BM48" i="16"/>
  <c r="AR85" i="16"/>
  <c r="BM85" i="16"/>
  <c r="AQ32" i="16"/>
  <c r="BL32" i="16"/>
  <c r="AQ46" i="16"/>
  <c r="BL46" i="16"/>
  <c r="BK35" i="16"/>
  <c r="AP35" i="16"/>
  <c r="BL26" i="16"/>
  <c r="AQ26" i="16"/>
  <c r="BL22" i="16"/>
  <c r="AQ22" i="16"/>
  <c r="AQ37" i="16"/>
  <c r="BL37" i="16"/>
  <c r="AP51" i="16"/>
  <c r="BK51" i="16"/>
  <c r="AR52" i="16"/>
  <c r="BM52" i="16"/>
  <c r="AP12" i="16"/>
  <c r="BK12" i="16"/>
  <c r="BK13" i="16"/>
  <c r="AP13" i="16"/>
  <c r="AQ18" i="16"/>
  <c r="BL18" i="16"/>
  <c r="BK38" i="16"/>
  <c r="AP38" i="16"/>
  <c r="BK80" i="16"/>
  <c r="AP80" i="16"/>
  <c r="BK91" i="16"/>
  <c r="AP91" i="16"/>
  <c r="BK71" i="16"/>
  <c r="AP71" i="16"/>
  <c r="AQ96" i="16"/>
  <c r="BL96" i="16"/>
  <c r="BK66" i="16"/>
  <c r="AP66" i="16"/>
  <c r="AP31" i="16"/>
  <c r="BK31" i="16"/>
  <c r="BK98" i="16"/>
  <c r="AP98" i="16"/>
  <c r="BK49" i="16"/>
  <c r="AP49" i="16"/>
  <c r="BK58" i="16"/>
  <c r="AP58" i="16"/>
  <c r="BL62" i="16"/>
  <c r="AQ62" i="16"/>
  <c r="AQ102" i="16"/>
  <c r="BL102" i="16"/>
  <c r="BK72" i="16"/>
  <c r="AP72" i="16"/>
  <c r="BN39" i="16"/>
  <c r="AS39" i="16"/>
  <c r="BL88" i="16"/>
  <c r="AQ88" i="16"/>
  <c r="AQ81" i="16"/>
  <c r="BL81" i="16"/>
  <c r="BL20" i="16"/>
  <c r="AQ20" i="16"/>
  <c r="AP17" i="16"/>
  <c r="BK17" i="16"/>
  <c r="AP86" i="16"/>
  <c r="BK86" i="16"/>
  <c r="BK30" i="16"/>
  <c r="AP30" i="16"/>
  <c r="AQ16" i="16"/>
  <c r="BL16" i="16"/>
  <c r="AR34" i="16"/>
  <c r="BM34" i="16"/>
  <c r="BK25" i="16"/>
  <c r="AP25" i="16"/>
  <c r="BK15" i="16"/>
  <c r="AP15" i="16"/>
  <c r="BL10" i="16"/>
  <c r="AQ10" i="16"/>
  <c r="BM82" i="16"/>
  <c r="AR82" i="16"/>
  <c r="AQ94" i="16"/>
  <c r="BL94" i="16"/>
  <c r="BL53" i="16"/>
  <c r="AQ53" i="16"/>
  <c r="AP44" i="16"/>
  <c r="BK44" i="16"/>
  <c r="AQ55" i="16"/>
  <c r="BL55" i="16"/>
  <c r="BL101" i="16"/>
  <c r="AQ101" i="16"/>
  <c r="BL89" i="16"/>
  <c r="AQ89" i="16"/>
  <c r="BK63" i="16"/>
  <c r="AP63" i="16"/>
  <c r="BK84" i="16"/>
  <c r="AP84" i="16"/>
  <c r="AP95" i="16"/>
  <c r="BK95" i="16"/>
  <c r="BM29" i="16"/>
  <c r="AR29" i="16"/>
  <c r="BL24" i="16"/>
  <c r="AQ24" i="16"/>
  <c r="BL6" i="16"/>
  <c r="AQ6" i="16"/>
  <c r="BK93" i="16"/>
  <c r="AP93" i="16"/>
  <c r="AN2" i="16"/>
  <c r="AN3" i="16" s="1"/>
  <c r="AP56" i="16"/>
  <c r="BK56" i="16"/>
  <c r="AQ40" i="16"/>
  <c r="BL40" i="16"/>
  <c r="AP99" i="16"/>
  <c r="BK99" i="16"/>
  <c r="BL11" i="16"/>
  <c r="AQ11" i="16"/>
  <c r="BL79" i="16"/>
  <c r="AQ79" i="16"/>
  <c r="AS74" i="16"/>
  <c r="BN74" i="16"/>
  <c r="BK83" i="16"/>
  <c r="AP83" i="16"/>
  <c r="AQ14" i="16"/>
  <c r="BL14" i="16"/>
  <c r="BL47" i="16"/>
  <c r="AQ47" i="16"/>
  <c r="AP5" i="16"/>
  <c r="BK5" i="16"/>
  <c r="BL97" i="16"/>
  <c r="AQ97" i="16"/>
  <c r="BK43" i="16"/>
  <c r="AP43" i="16"/>
  <c r="BM33" i="16"/>
  <c r="AR33" i="16"/>
  <c r="BK77" i="16"/>
  <c r="AP77" i="16"/>
  <c r="AQ90" i="16"/>
  <c r="BL90" i="16"/>
  <c r="BL42" i="16"/>
  <c r="AQ42" i="16"/>
  <c r="AR78" i="16"/>
  <c r="BM78" i="16"/>
  <c r="AP54" i="16"/>
  <c r="BK54" i="16"/>
  <c r="BM27" i="16"/>
  <c r="AR27" i="16"/>
  <c r="BK100" i="16"/>
  <c r="AP100" i="16"/>
  <c r="BL61" i="16"/>
  <c r="AQ61" i="16"/>
  <c r="BJ73" i="16"/>
  <c r="AO73" i="16"/>
  <c r="BL41" i="16"/>
  <c r="AQ41" i="16"/>
  <c r="BL68" i="16"/>
  <c r="AQ68" i="16"/>
  <c r="BL67" i="16"/>
  <c r="AQ67" i="16"/>
  <c r="BK65" i="16"/>
  <c r="AP65" i="16"/>
  <c r="AP23" i="16"/>
  <c r="BK23" i="16"/>
  <c r="BL104" i="16"/>
  <c r="AQ104" i="16"/>
  <c r="AQ19" i="16"/>
  <c r="BL19" i="16"/>
  <c r="BK7" i="16"/>
  <c r="AP7" i="16"/>
  <c r="AR60" i="16"/>
  <c r="BM60" i="16"/>
  <c r="AM2" i="15"/>
  <c r="AM3" i="15" s="1"/>
  <c r="AS50" i="14"/>
  <c r="BN50" i="14"/>
  <c r="AR103" i="14"/>
  <c r="BM103" i="14"/>
  <c r="BN19" i="14"/>
  <c r="AS19" i="14"/>
  <c r="AR59" i="14"/>
  <c r="BM59" i="14"/>
  <c r="AR35" i="14"/>
  <c r="BM35" i="14"/>
  <c r="AR32" i="14"/>
  <c r="BM32" i="14"/>
  <c r="AR84" i="14"/>
  <c r="BM84" i="14"/>
  <c r="BM42" i="14"/>
  <c r="AR42" i="14"/>
  <c r="BN95" i="14"/>
  <c r="AS95" i="14"/>
  <c r="AR82" i="14"/>
  <c r="BM82" i="14"/>
  <c r="BM11" i="14"/>
  <c r="AR11" i="14"/>
  <c r="BM88" i="14"/>
  <c r="AR88" i="14"/>
  <c r="BN87" i="14"/>
  <c r="AS87" i="14"/>
  <c r="AR10" i="14"/>
  <c r="BM10" i="14"/>
  <c r="AS66" i="14"/>
  <c r="BN66" i="14"/>
  <c r="AS15" i="14"/>
  <c r="BN15" i="14"/>
  <c r="AS75" i="14"/>
  <c r="BN75" i="14"/>
  <c r="BO29" i="14"/>
  <c r="BY29" i="14"/>
  <c r="BM28" i="14"/>
  <c r="AR28" i="14"/>
  <c r="BN20" i="14"/>
  <c r="AS20" i="14"/>
  <c r="BM17" i="14"/>
  <c r="AR17" i="14"/>
  <c r="BO98" i="14"/>
  <c r="BY98" i="14"/>
  <c r="AS72" i="14"/>
  <c r="BN72" i="14"/>
  <c r="BM77" i="14"/>
  <c r="AR77" i="14"/>
  <c r="BY74" i="14"/>
  <c r="BO74" i="14"/>
  <c r="AS27" i="14"/>
  <c r="BN27" i="14"/>
  <c r="AS63" i="14"/>
  <c r="BN63" i="14"/>
  <c r="BN90" i="14"/>
  <c r="AS90" i="14"/>
  <c r="BM51" i="14"/>
  <c r="AR51" i="14"/>
  <c r="BY58" i="14"/>
  <c r="BO58" i="14"/>
  <c r="AR12" i="14"/>
  <c r="BM12" i="14"/>
  <c r="BN68" i="14"/>
  <c r="AS68" i="14"/>
  <c r="BM71" i="14"/>
  <c r="AR71" i="14"/>
  <c r="BM47" i="14"/>
  <c r="AR47" i="14"/>
  <c r="AS34" i="14"/>
  <c r="BN34" i="14"/>
  <c r="AS23" i="14"/>
  <c r="BN23" i="14"/>
  <c r="AS96" i="14"/>
  <c r="BN96" i="14"/>
  <c r="BM67" i="14"/>
  <c r="AR67" i="14"/>
  <c r="AR100" i="14"/>
  <c r="BM100" i="14"/>
  <c r="BO93" i="14"/>
  <c r="BY93" i="14"/>
  <c r="AR36" i="14"/>
  <c r="BM36" i="14"/>
  <c r="AR54" i="14"/>
  <c r="BM54" i="14"/>
  <c r="AR16" i="14"/>
  <c r="BM16" i="14"/>
  <c r="BN33" i="14"/>
  <c r="AS33" i="14"/>
  <c r="AS31" i="14"/>
  <c r="BN31" i="14"/>
  <c r="AR70" i="14"/>
  <c r="BM70" i="14"/>
  <c r="AR26" i="14"/>
  <c r="BM26" i="14"/>
  <c r="BM53" i="14"/>
  <c r="AR53" i="14"/>
  <c r="BY38" i="14"/>
  <c r="BO38" i="14"/>
  <c r="AQ5" i="14"/>
  <c r="BL5" i="14"/>
  <c r="BO25" i="14"/>
  <c r="BY25" i="14"/>
  <c r="BN102" i="14"/>
  <c r="AS102" i="14"/>
  <c r="AR62" i="14"/>
  <c r="BM62" i="14"/>
  <c r="BN76" i="14"/>
  <c r="AS76" i="14"/>
  <c r="AR55" i="14"/>
  <c r="BM55" i="14"/>
  <c r="AR13" i="14"/>
  <c r="BM13" i="14"/>
  <c r="BN7" i="14"/>
  <c r="AS7" i="14"/>
  <c r="BN78" i="14"/>
  <c r="AS78" i="14"/>
  <c r="BN97" i="14"/>
  <c r="AS97" i="14"/>
  <c r="AR24" i="14"/>
  <c r="BM24" i="14"/>
  <c r="AR80" i="14"/>
  <c r="BM80" i="14"/>
  <c r="AR14" i="14"/>
  <c r="BM14" i="14"/>
  <c r="BM48" i="14"/>
  <c r="AR48" i="14"/>
  <c r="AS30" i="14"/>
  <c r="BN30" i="14"/>
  <c r="BN56" i="14"/>
  <c r="AS56" i="14"/>
  <c r="AR39" i="14"/>
  <c r="BM39" i="14"/>
  <c r="AR79" i="14"/>
  <c r="BM79" i="14"/>
  <c r="BN43" i="14"/>
  <c r="AS43" i="14"/>
  <c r="AR18" i="14"/>
  <c r="BM18" i="14"/>
  <c r="AS89" i="14"/>
  <c r="BN89" i="14"/>
  <c r="AS65" i="14"/>
  <c r="BN65" i="14"/>
  <c r="AR37" i="14"/>
  <c r="BM37" i="14"/>
  <c r="AR92" i="14"/>
  <c r="BM92" i="14"/>
  <c r="AR86" i="14"/>
  <c r="BM86" i="14"/>
  <c r="BN46" i="14"/>
  <c r="AS46" i="14"/>
  <c r="AR104" i="14"/>
  <c r="BM104" i="14"/>
  <c r="AR40" i="14"/>
  <c r="BM40" i="14"/>
  <c r="AR49" i="14"/>
  <c r="BM49" i="14"/>
  <c r="BN9" i="14"/>
  <c r="AS9" i="14"/>
  <c r="AS85" i="14"/>
  <c r="BN85" i="14"/>
  <c r="BN6" i="14"/>
  <c r="AS6" i="14"/>
  <c r="BM69" i="14"/>
  <c r="AR69" i="14"/>
  <c r="AR83" i="14"/>
  <c r="BM83" i="14"/>
  <c r="BM91" i="14"/>
  <c r="AR91" i="14"/>
  <c r="BO45" i="14"/>
  <c r="BY45" i="14"/>
  <c r="AS21" i="14"/>
  <c r="BN21" i="14"/>
  <c r="AS41" i="14"/>
  <c r="BN41" i="14"/>
  <c r="BM81" i="14"/>
  <c r="AR81" i="14"/>
  <c r="AS64" i="14"/>
  <c r="BN64" i="14"/>
  <c r="BN8" i="14"/>
  <c r="AS8" i="14"/>
  <c r="AR60" i="14"/>
  <c r="BM60" i="14"/>
  <c r="BO52" i="14"/>
  <c r="BY52" i="14"/>
  <c r="AR99" i="14"/>
  <c r="BM99" i="14"/>
  <c r="BO57" i="14"/>
  <c r="BY57" i="14"/>
  <c r="AS94" i="14"/>
  <c r="BN94" i="14"/>
  <c r="BJ3" i="13"/>
  <c r="BL81" i="13"/>
  <c r="AQ81" i="13"/>
  <c r="BL42" i="13"/>
  <c r="AQ42" i="13"/>
  <c r="AQ74" i="13"/>
  <c r="BL74" i="13"/>
  <c r="BL9" i="13"/>
  <c r="AQ9" i="13"/>
  <c r="AP13" i="13"/>
  <c r="BK13" i="13"/>
  <c r="AQ93" i="13"/>
  <c r="BL93" i="13"/>
  <c r="BM52" i="13"/>
  <c r="AR52" i="13"/>
  <c r="AQ77" i="13"/>
  <c r="BL77" i="13"/>
  <c r="BK54" i="13"/>
  <c r="AP54" i="13"/>
  <c r="BK72" i="13"/>
  <c r="AP72" i="13"/>
  <c r="BL96" i="13"/>
  <c r="AQ96" i="13"/>
  <c r="AP85" i="13"/>
  <c r="BK85" i="13"/>
  <c r="AP25" i="13"/>
  <c r="BK25" i="13"/>
  <c r="BL49" i="13"/>
  <c r="AQ49" i="13"/>
  <c r="BN91" i="13"/>
  <c r="AS91" i="13"/>
  <c r="BY91" i="13" s="1"/>
  <c r="BL46" i="13"/>
  <c r="AQ46" i="13"/>
  <c r="AP22" i="13"/>
  <c r="BK22" i="13"/>
  <c r="BL66" i="13"/>
  <c r="AQ66" i="13"/>
  <c r="BL30" i="13"/>
  <c r="AQ30" i="13"/>
  <c r="BK78" i="13"/>
  <c r="AP78" i="13"/>
  <c r="BO20" i="13"/>
  <c r="BK23" i="13"/>
  <c r="AP23" i="13"/>
  <c r="BM36" i="13"/>
  <c r="AR36" i="13"/>
  <c r="BN35" i="13"/>
  <c r="AS35" i="13"/>
  <c r="BY35" i="13" s="1"/>
  <c r="BN33" i="13"/>
  <c r="AS33" i="13"/>
  <c r="BY33" i="13" s="1"/>
  <c r="BN87" i="13"/>
  <c r="AS87" i="13"/>
  <c r="BY87" i="13" s="1"/>
  <c r="AQ104" i="13"/>
  <c r="BL104" i="13"/>
  <c r="BO6" i="13"/>
  <c r="BN61" i="13"/>
  <c r="AS61" i="13"/>
  <c r="BY61" i="13" s="1"/>
  <c r="BK89" i="13"/>
  <c r="AP89" i="13"/>
  <c r="BM12" i="13"/>
  <c r="AR12" i="13"/>
  <c r="BM44" i="13"/>
  <c r="AR44" i="13"/>
  <c r="BL31" i="13"/>
  <c r="AQ31" i="13"/>
  <c r="BM28" i="13"/>
  <c r="AR28" i="13"/>
  <c r="BO84" i="13"/>
  <c r="BN18" i="13"/>
  <c r="AS18" i="13"/>
  <c r="BY18" i="13" s="1"/>
  <c r="BN83" i="13"/>
  <c r="AS83" i="13"/>
  <c r="BY83" i="13" s="1"/>
  <c r="BL62" i="13"/>
  <c r="AQ62" i="13"/>
  <c r="BN43" i="13"/>
  <c r="AS43" i="13"/>
  <c r="BY43" i="13" s="1"/>
  <c r="BL15" i="13"/>
  <c r="AQ15" i="13"/>
  <c r="BN51" i="13"/>
  <c r="AS51" i="13"/>
  <c r="BY51" i="13" s="1"/>
  <c r="BN19" i="13"/>
  <c r="AS19" i="13"/>
  <c r="BY19" i="13" s="1"/>
  <c r="BN95" i="13"/>
  <c r="AS95" i="13"/>
  <c r="BY95" i="13" s="1"/>
  <c r="BM67" i="13"/>
  <c r="AR67" i="13"/>
  <c r="BL50" i="13"/>
  <c r="AQ50" i="13"/>
  <c r="BL39" i="13"/>
  <c r="AQ39" i="13"/>
  <c r="BM47" i="13"/>
  <c r="AR47" i="13"/>
  <c r="BO58" i="13"/>
  <c r="BN53" i="13"/>
  <c r="AS53" i="13"/>
  <c r="BY53" i="13" s="1"/>
  <c r="BN59" i="13"/>
  <c r="AS59" i="13"/>
  <c r="BY59" i="13" s="1"/>
  <c r="BN11" i="13"/>
  <c r="AS11" i="13"/>
  <c r="BY11" i="13" s="1"/>
  <c r="BO45" i="13"/>
  <c r="BO14" i="13"/>
  <c r="BN70" i="13"/>
  <c r="AS70" i="13"/>
  <c r="BY70" i="13" s="1"/>
  <c r="BO27" i="13"/>
  <c r="BK17" i="13"/>
  <c r="AP17" i="13"/>
  <c r="BL82" i="13"/>
  <c r="AQ82" i="13"/>
  <c r="BN69" i="13"/>
  <c r="AS69" i="13"/>
  <c r="BY69" i="13" s="1"/>
  <c r="BM99" i="13"/>
  <c r="AR99" i="13"/>
  <c r="BL73" i="13"/>
  <c r="AQ73" i="13"/>
  <c r="BL65" i="13"/>
  <c r="AQ65" i="13"/>
  <c r="BN102" i="13"/>
  <c r="AS102" i="13"/>
  <c r="BY102" i="13" s="1"/>
  <c r="BL94" i="13"/>
  <c r="AQ94" i="13"/>
  <c r="BL56" i="13"/>
  <c r="AQ56" i="13"/>
  <c r="BL48" i="13"/>
  <c r="AQ48" i="13"/>
  <c r="BL34" i="13"/>
  <c r="AQ34" i="13"/>
  <c r="BO21" i="13"/>
  <c r="BL75" i="13"/>
  <c r="AQ75" i="13"/>
  <c r="BN64" i="13"/>
  <c r="AS64" i="13"/>
  <c r="BY64" i="13" s="1"/>
  <c r="BN68" i="13"/>
  <c r="AS68" i="13"/>
  <c r="BY68" i="13" s="1"/>
  <c r="BO24" i="13"/>
  <c r="BO38" i="13"/>
  <c r="BN76" i="13"/>
  <c r="AS76" i="13"/>
  <c r="BY76" i="13" s="1"/>
  <c r="BN26" i="13"/>
  <c r="AS26" i="13"/>
  <c r="BY26" i="13" s="1"/>
  <c r="BL57" i="13"/>
  <c r="AQ57" i="13"/>
  <c r="BN101" i="13"/>
  <c r="AS101" i="13"/>
  <c r="BY101" i="13" s="1"/>
  <c r="BO8" i="13"/>
  <c r="BO86" i="13"/>
  <c r="BL41" i="13"/>
  <c r="AQ41" i="13"/>
  <c r="BN63" i="13"/>
  <c r="AS63" i="13"/>
  <c r="BY63" i="13" s="1"/>
  <c r="AR88" i="13"/>
  <c r="BM88" i="13"/>
  <c r="BN32" i="13"/>
  <c r="AS32" i="13"/>
  <c r="BY32" i="13" s="1"/>
  <c r="AO2" i="13"/>
  <c r="AO3" i="13" s="1"/>
  <c r="BO60" i="13"/>
  <c r="BL71" i="13"/>
  <c r="AQ71" i="13"/>
  <c r="BN40" i="13"/>
  <c r="AS40" i="13"/>
  <c r="BY40" i="13" s="1"/>
  <c r="BN98" i="13"/>
  <c r="AS98" i="13"/>
  <c r="BY98" i="13" s="1"/>
  <c r="BN80" i="13"/>
  <c r="AS80" i="13"/>
  <c r="BY80" i="13" s="1"/>
  <c r="BO55" i="13"/>
  <c r="AQ103" i="13"/>
  <c r="BL103" i="13"/>
  <c r="BN10" i="13"/>
  <c r="AS10" i="13"/>
  <c r="BY10" i="13" s="1"/>
  <c r="BN100" i="13"/>
  <c r="AS100" i="13"/>
  <c r="BY100" i="13" s="1"/>
  <c r="BL7" i="13"/>
  <c r="AQ7" i="13"/>
  <c r="BL97" i="13"/>
  <c r="AQ97" i="13"/>
  <c r="BK31" i="26" l="1"/>
  <c r="BK3" i="26" s="1"/>
  <c r="AP31" i="26"/>
  <c r="AO2" i="26"/>
  <c r="AO3" i="26" s="1"/>
  <c r="AM2" i="25"/>
  <c r="AM3" i="25" s="1"/>
  <c r="BN75" i="21"/>
  <c r="AS75" i="21"/>
  <c r="AS16" i="21"/>
  <c r="BN16" i="21"/>
  <c r="BN103" i="21"/>
  <c r="AS103" i="21"/>
  <c r="BN37" i="21"/>
  <c r="AS37" i="21"/>
  <c r="BN48" i="21"/>
  <c r="AS48" i="21"/>
  <c r="BN9" i="21"/>
  <c r="AS9" i="21"/>
  <c r="AS46" i="21"/>
  <c r="BN46" i="21"/>
  <c r="BN84" i="21"/>
  <c r="AS84" i="21"/>
  <c r="BN36" i="21"/>
  <c r="AS36" i="21"/>
  <c r="AS12" i="21"/>
  <c r="BN12" i="21"/>
  <c r="BY91" i="21"/>
  <c r="BO91" i="21"/>
  <c r="BO90" i="21"/>
  <c r="BY90" i="21"/>
  <c r="BY30" i="21"/>
  <c r="BO30" i="21"/>
  <c r="BN40" i="21"/>
  <c r="AS40" i="21"/>
  <c r="BY23" i="21"/>
  <c r="BO23" i="21"/>
  <c r="BN27" i="21"/>
  <c r="AS27" i="21"/>
  <c r="BN102" i="21"/>
  <c r="AS102" i="21"/>
  <c r="BY58" i="21"/>
  <c r="BO58" i="21"/>
  <c r="BN97" i="21"/>
  <c r="AS97" i="21"/>
  <c r="BY100" i="21"/>
  <c r="BO100" i="21"/>
  <c r="BN13" i="21"/>
  <c r="AS13" i="21"/>
  <c r="BN51" i="21"/>
  <c r="AS51" i="21"/>
  <c r="BY77" i="21"/>
  <c r="BO77" i="21"/>
  <c r="BN41" i="21"/>
  <c r="AS41" i="21"/>
  <c r="AR2" i="21"/>
  <c r="AR3" i="21" s="1"/>
  <c r="BN5" i="21"/>
  <c r="AS5" i="21"/>
  <c r="BO62" i="21"/>
  <c r="BY62" i="21"/>
  <c r="AS32" i="21"/>
  <c r="BN32" i="21"/>
  <c r="BO55" i="21"/>
  <c r="BY55" i="21"/>
  <c r="BO59" i="21"/>
  <c r="BY59" i="21"/>
  <c r="BN74" i="21"/>
  <c r="AS74" i="21"/>
  <c r="BY26" i="21"/>
  <c r="BO26" i="21"/>
  <c r="BY20" i="21"/>
  <c r="BO20" i="21"/>
  <c r="BY81" i="21"/>
  <c r="BO81" i="21"/>
  <c r="BN69" i="21"/>
  <c r="AS69" i="21"/>
  <c r="BO76" i="21"/>
  <c r="BY76" i="21"/>
  <c r="BN60" i="21"/>
  <c r="AS60" i="21"/>
  <c r="BO43" i="21"/>
  <c r="BY43" i="21"/>
  <c r="BN68" i="21"/>
  <c r="AS68" i="21"/>
  <c r="BO87" i="21"/>
  <c r="BY87" i="21"/>
  <c r="BY19" i="21"/>
  <c r="BO19" i="21"/>
  <c r="BY15" i="21"/>
  <c r="BO15" i="21"/>
  <c r="BY52" i="21"/>
  <c r="BO52" i="21"/>
  <c r="BO92" i="21"/>
  <c r="BY92" i="21"/>
  <c r="BY56" i="21"/>
  <c r="BO56" i="21"/>
  <c r="BN11" i="21"/>
  <c r="AS11" i="21"/>
  <c r="BM3" i="21"/>
  <c r="BN73" i="21"/>
  <c r="AS73" i="21"/>
  <c r="AS29" i="21"/>
  <c r="BN29" i="21"/>
  <c r="BN53" i="21"/>
  <c r="AS53" i="21"/>
  <c r="BN10" i="21"/>
  <c r="AS10" i="21"/>
  <c r="BN83" i="21"/>
  <c r="AS83" i="21"/>
  <c r="BY31" i="21"/>
  <c r="BO31" i="21"/>
  <c r="BY44" i="21"/>
  <c r="BO44" i="21"/>
  <c r="BO57" i="21"/>
  <c r="BY57" i="21"/>
  <c r="BN64" i="21"/>
  <c r="AS64" i="21"/>
  <c r="BN70" i="21"/>
  <c r="AS70" i="21"/>
  <c r="BO34" i="21"/>
  <c r="BY34" i="21"/>
  <c r="BN38" i="21"/>
  <c r="AS38" i="21"/>
  <c r="BY21" i="21"/>
  <c r="BO21" i="21"/>
  <c r="BY72" i="21"/>
  <c r="BO72" i="21"/>
  <c r="BO67" i="21"/>
  <c r="BY67" i="21"/>
  <c r="BN18" i="21"/>
  <c r="AS18" i="21"/>
  <c r="BN71" i="21"/>
  <c r="AS71" i="21"/>
  <c r="BN80" i="21"/>
  <c r="AS80" i="21"/>
  <c r="BN99" i="21"/>
  <c r="AS99" i="21"/>
  <c r="BO39" i="21"/>
  <c r="BY39" i="21"/>
  <c r="BO28" i="21"/>
  <c r="BY28" i="21"/>
  <c r="BY54" i="21"/>
  <c r="BO54" i="21"/>
  <c r="BO7" i="21"/>
  <c r="BY7" i="21"/>
  <c r="BN61" i="21"/>
  <c r="AS61" i="21"/>
  <c r="BN22" i="21"/>
  <c r="AS22" i="21"/>
  <c r="BO89" i="21"/>
  <c r="BY89" i="21"/>
  <c r="BY66" i="21"/>
  <c r="BO66" i="21"/>
  <c r="BN101" i="21"/>
  <c r="AS101" i="21"/>
  <c r="BN47" i="21"/>
  <c r="AS47" i="21"/>
  <c r="BN49" i="21"/>
  <c r="AS49" i="21"/>
  <c r="BY25" i="21"/>
  <c r="BO25" i="21"/>
  <c r="BY42" i="21"/>
  <c r="BO42" i="21"/>
  <c r="BN88" i="21"/>
  <c r="AS88" i="21"/>
  <c r="BY8" i="21"/>
  <c r="BO8" i="21"/>
  <c r="BO17" i="21"/>
  <c r="BY17" i="21"/>
  <c r="BN45" i="21"/>
  <c r="AS45" i="21"/>
  <c r="BN86" i="21"/>
  <c r="AS86" i="21"/>
  <c r="BN6" i="21"/>
  <c r="AS6" i="21"/>
  <c r="BY50" i="21"/>
  <c r="BO50" i="21"/>
  <c r="BN35" i="21"/>
  <c r="AS35" i="21"/>
  <c r="BY65" i="21"/>
  <c r="BO65" i="21"/>
  <c r="BY63" i="21"/>
  <c r="BO63" i="21"/>
  <c r="BY82" i="21"/>
  <c r="BO82" i="21"/>
  <c r="BM36" i="18"/>
  <c r="AR36" i="18"/>
  <c r="BM53" i="18"/>
  <c r="AR53" i="18"/>
  <c r="BM23" i="18"/>
  <c r="AR23" i="18"/>
  <c r="BM15" i="18"/>
  <c r="AR15" i="18"/>
  <c r="BN60" i="18"/>
  <c r="AS60" i="18"/>
  <c r="BO9" i="18"/>
  <c r="BY9" i="18"/>
  <c r="BM91" i="18"/>
  <c r="AR91" i="18"/>
  <c r="BM52" i="18"/>
  <c r="AR52" i="18"/>
  <c r="BM67" i="18"/>
  <c r="AR67" i="18"/>
  <c r="BN100" i="18"/>
  <c r="AS100" i="18"/>
  <c r="BM31" i="18"/>
  <c r="AR31" i="18"/>
  <c r="BM97" i="18"/>
  <c r="AR97" i="18"/>
  <c r="BM46" i="18"/>
  <c r="AR46" i="18"/>
  <c r="BM88" i="18"/>
  <c r="AR88" i="18"/>
  <c r="BN98" i="18"/>
  <c r="AS98" i="18"/>
  <c r="BO95" i="18"/>
  <c r="BY95" i="18"/>
  <c r="BM37" i="18"/>
  <c r="AR37" i="18"/>
  <c r="BM79" i="18"/>
  <c r="AR79" i="18"/>
  <c r="BN26" i="18"/>
  <c r="AS26" i="18"/>
  <c r="BM85" i="18"/>
  <c r="AR85" i="18"/>
  <c r="BN10" i="18"/>
  <c r="AS10" i="18"/>
  <c r="BM87" i="18"/>
  <c r="AR87" i="18"/>
  <c r="BN69" i="18"/>
  <c r="AS69" i="18"/>
  <c r="BN43" i="18"/>
  <c r="AS43" i="18"/>
  <c r="BN71" i="18"/>
  <c r="AS71" i="18"/>
  <c r="BN35" i="18"/>
  <c r="AS35" i="18"/>
  <c r="BM22" i="18"/>
  <c r="AR22" i="18"/>
  <c r="BM30" i="18"/>
  <c r="AR30" i="18"/>
  <c r="BM68" i="18"/>
  <c r="AR68" i="18"/>
  <c r="BM83" i="18"/>
  <c r="AR83" i="18"/>
  <c r="BM104" i="18"/>
  <c r="AR104" i="18"/>
  <c r="BM44" i="18"/>
  <c r="AR44" i="18"/>
  <c r="BM6" i="18"/>
  <c r="AR6" i="18"/>
  <c r="BN7" i="18"/>
  <c r="AS7" i="18"/>
  <c r="BM33" i="18"/>
  <c r="AR33" i="18"/>
  <c r="BN47" i="18"/>
  <c r="AS47" i="18"/>
  <c r="BN103" i="18"/>
  <c r="AS103" i="18"/>
  <c r="BM58" i="18"/>
  <c r="AR58" i="18"/>
  <c r="BM28" i="18"/>
  <c r="AR28" i="18"/>
  <c r="BY75" i="18"/>
  <c r="BO75" i="18"/>
  <c r="BM92" i="18"/>
  <c r="AR92" i="18"/>
  <c r="BN18" i="18"/>
  <c r="AS18" i="18"/>
  <c r="BM96" i="18"/>
  <c r="AR96" i="18"/>
  <c r="BN13" i="18"/>
  <c r="AS13" i="18"/>
  <c r="BN56" i="18"/>
  <c r="AS56" i="18"/>
  <c r="BY54" i="18"/>
  <c r="BO54" i="18"/>
  <c r="BN77" i="18"/>
  <c r="AS77" i="18"/>
  <c r="BN48" i="18"/>
  <c r="AS48" i="18"/>
  <c r="BY50" i="18"/>
  <c r="BO50" i="18"/>
  <c r="BM81" i="18"/>
  <c r="AR81" i="18"/>
  <c r="BY34" i="18"/>
  <c r="BO34" i="18"/>
  <c r="BY70" i="18"/>
  <c r="BO70" i="18"/>
  <c r="BY55" i="18"/>
  <c r="BO55" i="18"/>
  <c r="BN8" i="18"/>
  <c r="AS8" i="18"/>
  <c r="BY32" i="18"/>
  <c r="BO32" i="18"/>
  <c r="BN62" i="18"/>
  <c r="AS62" i="18"/>
  <c r="BM74" i="18"/>
  <c r="AR74" i="18"/>
  <c r="BO102" i="18"/>
  <c r="BY102" i="18"/>
  <c r="BY80" i="18"/>
  <c r="BO80" i="18"/>
  <c r="BN40" i="18"/>
  <c r="AS40" i="18"/>
  <c r="BM41" i="18"/>
  <c r="AR41" i="18"/>
  <c r="BN29" i="18"/>
  <c r="AS29" i="18"/>
  <c r="BM72" i="18"/>
  <c r="AR72" i="18"/>
  <c r="BM12" i="18"/>
  <c r="AR12" i="18"/>
  <c r="BM21" i="18"/>
  <c r="AR21" i="18"/>
  <c r="BM38" i="18"/>
  <c r="AR38" i="18"/>
  <c r="BN73" i="18"/>
  <c r="AS73" i="18"/>
  <c r="BM57" i="18"/>
  <c r="AR57" i="18"/>
  <c r="BN84" i="18"/>
  <c r="AS84" i="18"/>
  <c r="BN86" i="18"/>
  <c r="AS86" i="18"/>
  <c r="BN61" i="18"/>
  <c r="AS61" i="18"/>
  <c r="BL5" i="18"/>
  <c r="BL3" i="18" s="1"/>
  <c r="AP2" i="18"/>
  <c r="AP3" i="18" s="1"/>
  <c r="AQ5" i="18"/>
  <c r="BM14" i="18"/>
  <c r="AR14" i="18"/>
  <c r="BM89" i="18"/>
  <c r="AR89" i="18"/>
  <c r="BM39" i="18"/>
  <c r="AR39" i="18"/>
  <c r="BM42" i="18"/>
  <c r="AR42" i="18"/>
  <c r="BM93" i="18"/>
  <c r="AR93" i="18"/>
  <c r="BN45" i="18"/>
  <c r="AS45" i="18"/>
  <c r="BM49" i="18"/>
  <c r="AR49" i="18"/>
  <c r="BN64" i="18"/>
  <c r="AS64" i="18"/>
  <c r="BM20" i="18"/>
  <c r="AR20" i="18"/>
  <c r="BN27" i="18"/>
  <c r="AS27" i="18"/>
  <c r="BN66" i="18"/>
  <c r="AS66" i="18"/>
  <c r="BN90" i="18"/>
  <c r="AS90" i="18"/>
  <c r="BN101" i="18"/>
  <c r="AS101" i="18"/>
  <c r="BM82" i="18"/>
  <c r="AR82" i="18"/>
  <c r="BM16" i="18"/>
  <c r="AR16" i="18"/>
  <c r="BN76" i="18"/>
  <c r="AS76" i="18"/>
  <c r="BN59" i="18"/>
  <c r="AS59" i="18"/>
  <c r="BM99" i="18"/>
  <c r="AR99" i="18"/>
  <c r="BN63" i="18"/>
  <c r="AS63" i="18"/>
  <c r="BM94" i="18"/>
  <c r="AR94" i="18"/>
  <c r="AQ44" i="14"/>
  <c r="BL44" i="14"/>
  <c r="BL3" i="14" s="1"/>
  <c r="BJ44" i="15"/>
  <c r="BJ3" i="15" s="1"/>
  <c r="AP44" i="15"/>
  <c r="BJ3" i="16"/>
  <c r="BM28" i="16"/>
  <c r="AR28" i="16"/>
  <c r="AR36" i="16"/>
  <c r="BM36" i="16"/>
  <c r="BL65" i="16"/>
  <c r="AQ65" i="16"/>
  <c r="BK73" i="16"/>
  <c r="AP73" i="16"/>
  <c r="BL77" i="16"/>
  <c r="AQ77" i="16"/>
  <c r="AO2" i="16"/>
  <c r="AO3" i="16" s="1"/>
  <c r="BL99" i="16"/>
  <c r="AQ99" i="16"/>
  <c r="BM6" i="16"/>
  <c r="AR6" i="16"/>
  <c r="BL84" i="16"/>
  <c r="AQ84" i="16"/>
  <c r="AS82" i="16"/>
  <c r="BN82" i="16"/>
  <c r="BO39" i="16"/>
  <c r="BY39" i="16"/>
  <c r="BL58" i="16"/>
  <c r="AQ58" i="16"/>
  <c r="BL66" i="16"/>
  <c r="AQ66" i="16"/>
  <c r="AQ80" i="16"/>
  <c r="BL80" i="16"/>
  <c r="BM22" i="16"/>
  <c r="AR22" i="16"/>
  <c r="BM70" i="16"/>
  <c r="AR70" i="16"/>
  <c r="BL21" i="16"/>
  <c r="AQ21" i="16"/>
  <c r="AR19" i="16"/>
  <c r="BM19" i="16"/>
  <c r="AQ54" i="16"/>
  <c r="BL54" i="16"/>
  <c r="AR55" i="16"/>
  <c r="BM55" i="16"/>
  <c r="AS34" i="16"/>
  <c r="BN34" i="16"/>
  <c r="AQ17" i="16"/>
  <c r="BL17" i="16"/>
  <c r="BL12" i="16"/>
  <c r="AQ12" i="16"/>
  <c r="AR32" i="16"/>
  <c r="BM32" i="16"/>
  <c r="AQ69" i="16"/>
  <c r="BL69" i="16"/>
  <c r="AR67" i="16"/>
  <c r="BM67" i="16"/>
  <c r="BM61" i="16"/>
  <c r="AR61" i="16"/>
  <c r="BN33" i="16"/>
  <c r="AS33" i="16"/>
  <c r="BL5" i="16"/>
  <c r="AQ5" i="16"/>
  <c r="BO74" i="16"/>
  <c r="BY74" i="16"/>
  <c r="AR40" i="16"/>
  <c r="BM40" i="16"/>
  <c r="AR24" i="16"/>
  <c r="BM24" i="16"/>
  <c r="BL63" i="16"/>
  <c r="AQ63" i="16"/>
  <c r="BM10" i="16"/>
  <c r="AR10" i="16"/>
  <c r="BM20" i="16"/>
  <c r="AR20" i="16"/>
  <c r="AQ72" i="16"/>
  <c r="BL72" i="16"/>
  <c r="BL49" i="16"/>
  <c r="AQ49" i="16"/>
  <c r="BL38" i="16"/>
  <c r="AQ38" i="16"/>
  <c r="BM26" i="16"/>
  <c r="AR26" i="16"/>
  <c r="AS8" i="16"/>
  <c r="BN8" i="16"/>
  <c r="BN78" i="16"/>
  <c r="AS78" i="16"/>
  <c r="BM47" i="16"/>
  <c r="AR47" i="16"/>
  <c r="AR79" i="16"/>
  <c r="BM79" i="16"/>
  <c r="AQ44" i="16"/>
  <c r="BL44" i="16"/>
  <c r="BM16" i="16"/>
  <c r="AR16" i="16"/>
  <c r="AR96" i="16"/>
  <c r="BM96" i="16"/>
  <c r="AS52" i="16"/>
  <c r="BN52" i="16"/>
  <c r="BN85" i="16"/>
  <c r="AS85" i="16"/>
  <c r="AP64" i="16"/>
  <c r="BK64" i="16"/>
  <c r="AR92" i="16"/>
  <c r="BM92" i="16"/>
  <c r="BN9" i="16"/>
  <c r="AS9" i="16"/>
  <c r="AR104" i="16"/>
  <c r="BM104" i="16"/>
  <c r="BM68" i="16"/>
  <c r="AR68" i="16"/>
  <c r="BL100" i="16"/>
  <c r="AQ100" i="16"/>
  <c r="BM42" i="16"/>
  <c r="AR42" i="16"/>
  <c r="AQ43" i="16"/>
  <c r="BL43" i="16"/>
  <c r="AQ56" i="16"/>
  <c r="BL56" i="16"/>
  <c r="AS29" i="16"/>
  <c r="BN29" i="16"/>
  <c r="AR89" i="16"/>
  <c r="BM89" i="16"/>
  <c r="BM53" i="16"/>
  <c r="AR53" i="16"/>
  <c r="BL15" i="16"/>
  <c r="AQ15" i="16"/>
  <c r="AQ30" i="16"/>
  <c r="BL30" i="16"/>
  <c r="BL98" i="16"/>
  <c r="AQ98" i="16"/>
  <c r="BL71" i="16"/>
  <c r="AQ71" i="16"/>
  <c r="BL35" i="16"/>
  <c r="AQ35" i="16"/>
  <c r="BL76" i="16"/>
  <c r="AQ76" i="16"/>
  <c r="AP50" i="16"/>
  <c r="BK50" i="16"/>
  <c r="BM45" i="16"/>
  <c r="AR45" i="16"/>
  <c r="BN60" i="16"/>
  <c r="AS60" i="16"/>
  <c r="BM11" i="16"/>
  <c r="AR11" i="16"/>
  <c r="BM81" i="16"/>
  <c r="AR81" i="16"/>
  <c r="BM102" i="16"/>
  <c r="AR102" i="16"/>
  <c r="BM18" i="16"/>
  <c r="AR18" i="16"/>
  <c r="AQ51" i="16"/>
  <c r="BL51" i="16"/>
  <c r="AS48" i="16"/>
  <c r="BN48" i="16"/>
  <c r="BL7" i="16"/>
  <c r="AQ7" i="16"/>
  <c r="BM41" i="16"/>
  <c r="AR41" i="16"/>
  <c r="AS27" i="16"/>
  <c r="BN27" i="16"/>
  <c r="AR97" i="16"/>
  <c r="BM97" i="16"/>
  <c r="AR14" i="16"/>
  <c r="BM14" i="16"/>
  <c r="BL93" i="16"/>
  <c r="AQ93" i="16"/>
  <c r="BM101" i="16"/>
  <c r="AR101" i="16"/>
  <c r="BL25" i="16"/>
  <c r="AQ25" i="16"/>
  <c r="AR88" i="16"/>
  <c r="BM88" i="16"/>
  <c r="BM62" i="16"/>
  <c r="AR62" i="16"/>
  <c r="BL91" i="16"/>
  <c r="AQ91" i="16"/>
  <c r="BL13" i="16"/>
  <c r="AQ13" i="16"/>
  <c r="BL103" i="16"/>
  <c r="AQ103" i="16"/>
  <c r="AQ59" i="16"/>
  <c r="BL59" i="16"/>
  <c r="AR75" i="16"/>
  <c r="BM75" i="16"/>
  <c r="AQ23" i="16"/>
  <c r="BL23" i="16"/>
  <c r="AR90" i="16"/>
  <c r="BM90" i="16"/>
  <c r="AQ83" i="16"/>
  <c r="BL83" i="16"/>
  <c r="AQ95" i="16"/>
  <c r="BL95" i="16"/>
  <c r="AR94" i="16"/>
  <c r="BM94" i="16"/>
  <c r="AQ86" i="16"/>
  <c r="BL86" i="16"/>
  <c r="AQ31" i="16"/>
  <c r="BL31" i="16"/>
  <c r="BM37" i="16"/>
  <c r="AR37" i="16"/>
  <c r="AR46" i="16"/>
  <c r="BM46" i="16"/>
  <c r="AQ87" i="16"/>
  <c r="BL87" i="16"/>
  <c r="BK57" i="16"/>
  <c r="AP57" i="16"/>
  <c r="BV37" i="15"/>
  <c r="AN2" i="15"/>
  <c r="AN3" i="15" s="1"/>
  <c r="BV13" i="15"/>
  <c r="BO19" i="14"/>
  <c r="BY19" i="14"/>
  <c r="BN103" i="14"/>
  <c r="AS103" i="14"/>
  <c r="BO50" i="14"/>
  <c r="BY50" i="14"/>
  <c r="AS84" i="14"/>
  <c r="BN84" i="14"/>
  <c r="BN11" i="14"/>
  <c r="AS11" i="14"/>
  <c r="BN82" i="14"/>
  <c r="AS82" i="14"/>
  <c r="AS32" i="14"/>
  <c r="BN32" i="14"/>
  <c r="BO87" i="14"/>
  <c r="BY87" i="14"/>
  <c r="BO95" i="14"/>
  <c r="BY95" i="14"/>
  <c r="BN35" i="14"/>
  <c r="AS35" i="14"/>
  <c r="BN88" i="14"/>
  <c r="AS88" i="14"/>
  <c r="BN42" i="14"/>
  <c r="AS42" i="14"/>
  <c r="AS59" i="14"/>
  <c r="BN59" i="14"/>
  <c r="AS99" i="14"/>
  <c r="BN99" i="14"/>
  <c r="BO64" i="14"/>
  <c r="BY64" i="14"/>
  <c r="AS40" i="14"/>
  <c r="BN40" i="14"/>
  <c r="BN104" i="14"/>
  <c r="AS104" i="14"/>
  <c r="AS92" i="14"/>
  <c r="BN92" i="14"/>
  <c r="BO89" i="14"/>
  <c r="BY89" i="14"/>
  <c r="AS39" i="14"/>
  <c r="BN39" i="14"/>
  <c r="AS14" i="14"/>
  <c r="BN14" i="14"/>
  <c r="BY78" i="14"/>
  <c r="BO78" i="14"/>
  <c r="AS55" i="14"/>
  <c r="BN55" i="14"/>
  <c r="BN53" i="14"/>
  <c r="AS53" i="14"/>
  <c r="BY31" i="14"/>
  <c r="BO31" i="14"/>
  <c r="AS54" i="14"/>
  <c r="BN54" i="14"/>
  <c r="AS12" i="14"/>
  <c r="BN12" i="14"/>
  <c r="BO63" i="14"/>
  <c r="BY63" i="14"/>
  <c r="BY15" i="14"/>
  <c r="BO15" i="14"/>
  <c r="AS81" i="14"/>
  <c r="BN81" i="14"/>
  <c r="AS91" i="14"/>
  <c r="BN91" i="14"/>
  <c r="BO46" i="14"/>
  <c r="BY46" i="14"/>
  <c r="BO56" i="14"/>
  <c r="BY56" i="14"/>
  <c r="BO33" i="14"/>
  <c r="BY33" i="14"/>
  <c r="BN71" i="14"/>
  <c r="AS71" i="14"/>
  <c r="BO72" i="14"/>
  <c r="BY72" i="14"/>
  <c r="BN28" i="14"/>
  <c r="AS28" i="14"/>
  <c r="BO7" i="14"/>
  <c r="BY7" i="14"/>
  <c r="BO96" i="14"/>
  <c r="BY96" i="14"/>
  <c r="BO9" i="14"/>
  <c r="BY9" i="14"/>
  <c r="BY43" i="14"/>
  <c r="BO43" i="14"/>
  <c r="BO76" i="14"/>
  <c r="BY76" i="14"/>
  <c r="BN26" i="14"/>
  <c r="AS26" i="14"/>
  <c r="AS51" i="14"/>
  <c r="BN51" i="14"/>
  <c r="BO66" i="14"/>
  <c r="BY66" i="14"/>
  <c r="BO85" i="14"/>
  <c r="BY85" i="14"/>
  <c r="AS18" i="14"/>
  <c r="BN18" i="14"/>
  <c r="BO94" i="14"/>
  <c r="BY94" i="14"/>
  <c r="BN60" i="14"/>
  <c r="AS60" i="14"/>
  <c r="BY41" i="14"/>
  <c r="BO41" i="14"/>
  <c r="AS83" i="14"/>
  <c r="BN83" i="14"/>
  <c r="AS37" i="14"/>
  <c r="BN37" i="14"/>
  <c r="BO30" i="14"/>
  <c r="BY30" i="14"/>
  <c r="AS24" i="14"/>
  <c r="BN24" i="14"/>
  <c r="AR5" i="14"/>
  <c r="BM5" i="14"/>
  <c r="AQ2" i="14"/>
  <c r="AQ3" i="14" s="1"/>
  <c r="BO23" i="14"/>
  <c r="BY23" i="14"/>
  <c r="BO27" i="14"/>
  <c r="BY27" i="14"/>
  <c r="BO8" i="14"/>
  <c r="BY8" i="14"/>
  <c r="AS69" i="14"/>
  <c r="BN69" i="14"/>
  <c r="BN48" i="14"/>
  <c r="AS48" i="14"/>
  <c r="BY97" i="14"/>
  <c r="BO97" i="14"/>
  <c r="AS13" i="14"/>
  <c r="BN13" i="14"/>
  <c r="AS70" i="14"/>
  <c r="BN70" i="14"/>
  <c r="BO68" i="14"/>
  <c r="BY68" i="14"/>
  <c r="BO90" i="14"/>
  <c r="BY90" i="14"/>
  <c r="BN77" i="14"/>
  <c r="AS77" i="14"/>
  <c r="AS17" i="14"/>
  <c r="BN17" i="14"/>
  <c r="AS80" i="14"/>
  <c r="BN80" i="14"/>
  <c r="AS36" i="14"/>
  <c r="BN36" i="14"/>
  <c r="BO21" i="14"/>
  <c r="BY21" i="14"/>
  <c r="AS49" i="14"/>
  <c r="BN49" i="14"/>
  <c r="AS86" i="14"/>
  <c r="BN86" i="14"/>
  <c r="BO65" i="14"/>
  <c r="BY65" i="14"/>
  <c r="AS79" i="14"/>
  <c r="BN79" i="14"/>
  <c r="BN62" i="14"/>
  <c r="AS62" i="14"/>
  <c r="AS16" i="14"/>
  <c r="BN16" i="14"/>
  <c r="AS100" i="14"/>
  <c r="BN100" i="14"/>
  <c r="BY34" i="14"/>
  <c r="BO34" i="14"/>
  <c r="BO75" i="14"/>
  <c r="BY75" i="14"/>
  <c r="BN10" i="14"/>
  <c r="AS10" i="14"/>
  <c r="BO6" i="14"/>
  <c r="BY6" i="14"/>
  <c r="BO102" i="14"/>
  <c r="BY102" i="14"/>
  <c r="AS67" i="14"/>
  <c r="BN67" i="14"/>
  <c r="AS47" i="14"/>
  <c r="BN47" i="14"/>
  <c r="BY20" i="14"/>
  <c r="BO20" i="14"/>
  <c r="BK3" i="13"/>
  <c r="AP2" i="13"/>
  <c r="AP3" i="13" s="1"/>
  <c r="BM74" i="13"/>
  <c r="AR74" i="13"/>
  <c r="BM42" i="13"/>
  <c r="AR42" i="13"/>
  <c r="AR81" i="13"/>
  <c r="BM81" i="13"/>
  <c r="BL13" i="13"/>
  <c r="AQ13" i="13"/>
  <c r="AR9" i="13"/>
  <c r="BM9" i="13"/>
  <c r="BL22" i="13"/>
  <c r="AQ22" i="13"/>
  <c r="BL54" i="13"/>
  <c r="AQ54" i="13"/>
  <c r="AQ78" i="13"/>
  <c r="BL78" i="13"/>
  <c r="BM46" i="13"/>
  <c r="AR46" i="13"/>
  <c r="AQ25" i="13"/>
  <c r="BL25" i="13"/>
  <c r="BM30" i="13"/>
  <c r="AR30" i="13"/>
  <c r="BL85" i="13"/>
  <c r="AQ85" i="13"/>
  <c r="BM77" i="13"/>
  <c r="AR77" i="13"/>
  <c r="BO91" i="13"/>
  <c r="AR96" i="13"/>
  <c r="BM96" i="13"/>
  <c r="BN52" i="13"/>
  <c r="AS52" i="13"/>
  <c r="BY52" i="13" s="1"/>
  <c r="BM66" i="13"/>
  <c r="AR66" i="13"/>
  <c r="AR49" i="13"/>
  <c r="BM49" i="13"/>
  <c r="BL72" i="13"/>
  <c r="AQ72" i="13"/>
  <c r="BM93" i="13"/>
  <c r="AR93" i="13"/>
  <c r="AR7" i="13"/>
  <c r="BM7" i="13"/>
  <c r="BO98" i="13"/>
  <c r="BO83" i="13"/>
  <c r="BN28" i="13"/>
  <c r="AS28" i="13"/>
  <c r="BY28" i="13" s="1"/>
  <c r="BO35" i="13"/>
  <c r="BO26" i="13"/>
  <c r="AR75" i="13"/>
  <c r="BM75" i="13"/>
  <c r="AR48" i="13"/>
  <c r="BM48" i="13"/>
  <c r="BN99" i="13"/>
  <c r="AS99" i="13"/>
  <c r="BY99" i="13" s="1"/>
  <c r="BO11" i="13"/>
  <c r="BN67" i="13"/>
  <c r="AS67" i="13"/>
  <c r="BY67" i="13" s="1"/>
  <c r="BN88" i="13"/>
  <c r="AS88" i="13"/>
  <c r="BY88" i="13" s="1"/>
  <c r="BM15" i="13"/>
  <c r="AR15" i="13"/>
  <c r="BM31" i="13"/>
  <c r="AR31" i="13"/>
  <c r="BL89" i="13"/>
  <c r="AQ89" i="13"/>
  <c r="BO87" i="13"/>
  <c r="BN36" i="13"/>
  <c r="AS36" i="13"/>
  <c r="BY36" i="13" s="1"/>
  <c r="BO80" i="13"/>
  <c r="BO100" i="13"/>
  <c r="BO63" i="13"/>
  <c r="BO101" i="13"/>
  <c r="BO76" i="13"/>
  <c r="BO68" i="13"/>
  <c r="BM56" i="13"/>
  <c r="AR56" i="13"/>
  <c r="AR65" i="13"/>
  <c r="BM65" i="13"/>
  <c r="BO70" i="13"/>
  <c r="BN47" i="13"/>
  <c r="AS47" i="13"/>
  <c r="BY47" i="13" s="1"/>
  <c r="BO95" i="13"/>
  <c r="BO43" i="13"/>
  <c r="BO18" i="13"/>
  <c r="BN44" i="13"/>
  <c r="AS44" i="13"/>
  <c r="BY44" i="13" s="1"/>
  <c r="BO61" i="13"/>
  <c r="AR104" i="13"/>
  <c r="BM104" i="13"/>
  <c r="BL23" i="13"/>
  <c r="AQ23" i="13"/>
  <c r="BM103" i="13"/>
  <c r="AR103" i="13"/>
  <c r="BO10" i="13"/>
  <c r="BO40" i="13"/>
  <c r="BM97" i="13"/>
  <c r="AR97" i="13"/>
  <c r="BO32" i="13"/>
  <c r="BM41" i="13"/>
  <c r="AR41" i="13"/>
  <c r="AR57" i="13"/>
  <c r="BM57" i="13"/>
  <c r="AR94" i="13"/>
  <c r="BM94" i="13"/>
  <c r="AR73" i="13"/>
  <c r="BM73" i="13"/>
  <c r="BO69" i="13"/>
  <c r="BL17" i="13"/>
  <c r="AQ17" i="13"/>
  <c r="BO59" i="13"/>
  <c r="BM39" i="13"/>
  <c r="AR39" i="13"/>
  <c r="BO19" i="13"/>
  <c r="BM62" i="13"/>
  <c r="AR62" i="13"/>
  <c r="BN12" i="13"/>
  <c r="AS12" i="13"/>
  <c r="BY12" i="13" s="1"/>
  <c r="BO33" i="13"/>
  <c r="AR71" i="13"/>
  <c r="BM71" i="13"/>
  <c r="BO64" i="13"/>
  <c r="BM34" i="13"/>
  <c r="AR34" i="13"/>
  <c r="BO102" i="13"/>
  <c r="AR82" i="13"/>
  <c r="BM82" i="13"/>
  <c r="BO53" i="13"/>
  <c r="BM50" i="13"/>
  <c r="AR50" i="13"/>
  <c r="BO51" i="13"/>
  <c r="AP2" i="26" l="1"/>
  <c r="AP3" i="26" s="1"/>
  <c r="AQ31" i="26"/>
  <c r="BL31" i="26"/>
  <c r="BL3" i="26" s="1"/>
  <c r="AN2" i="25"/>
  <c r="AN3" i="25" s="1"/>
  <c r="BY75" i="21"/>
  <c r="BO75" i="21"/>
  <c r="BO16" i="21"/>
  <c r="BY16" i="21"/>
  <c r="BY103" i="21"/>
  <c r="BO103" i="21"/>
  <c r="BO46" i="21"/>
  <c r="BY46" i="21"/>
  <c r="BY9" i="21"/>
  <c r="BO9" i="21"/>
  <c r="BO48" i="21"/>
  <c r="BY48" i="21"/>
  <c r="BO84" i="21"/>
  <c r="BY84" i="21"/>
  <c r="BO37" i="21"/>
  <c r="BY37" i="21"/>
  <c r="BY6" i="21"/>
  <c r="BO6" i="21"/>
  <c r="BY80" i="21"/>
  <c r="BO80" i="21"/>
  <c r="BY70" i="21"/>
  <c r="BO70" i="21"/>
  <c r="BY97" i="21"/>
  <c r="BO97" i="21"/>
  <c r="BY49" i="21"/>
  <c r="BO49" i="21"/>
  <c r="BO22" i="21"/>
  <c r="BY22" i="21"/>
  <c r="BY29" i="21"/>
  <c r="BO29" i="21"/>
  <c r="BO60" i="21"/>
  <c r="BY60" i="21"/>
  <c r="AS2" i="21"/>
  <c r="AS3" i="21" s="1"/>
  <c r="BO5" i="21"/>
  <c r="BY5" i="21"/>
  <c r="BO51" i="21"/>
  <c r="BY51" i="21"/>
  <c r="BY86" i="21"/>
  <c r="BO86" i="21"/>
  <c r="BY88" i="21"/>
  <c r="BO88" i="21"/>
  <c r="BY71" i="21"/>
  <c r="BO71" i="21"/>
  <c r="BO64" i="21"/>
  <c r="BY64" i="21"/>
  <c r="BO83" i="21"/>
  <c r="BY83" i="21"/>
  <c r="BY73" i="21"/>
  <c r="BO73" i="21"/>
  <c r="BN3" i="21"/>
  <c r="BY35" i="21"/>
  <c r="BO35" i="21"/>
  <c r="BY47" i="21"/>
  <c r="BO47" i="21"/>
  <c r="BO13" i="21"/>
  <c r="BY13" i="21"/>
  <c r="BY40" i="21"/>
  <c r="BO40" i="21"/>
  <c r="BY45" i="21"/>
  <c r="BO45" i="21"/>
  <c r="BY61" i="21"/>
  <c r="BO61" i="21"/>
  <c r="BO18" i="21"/>
  <c r="BY18" i="21"/>
  <c r="BY38" i="21"/>
  <c r="BO38" i="21"/>
  <c r="BO10" i="21"/>
  <c r="BY10" i="21"/>
  <c r="BO102" i="21"/>
  <c r="BY102" i="21"/>
  <c r="BY12" i="21"/>
  <c r="BO12" i="21"/>
  <c r="BY101" i="21"/>
  <c r="BO101" i="21"/>
  <c r="BO68" i="21"/>
  <c r="BY68" i="21"/>
  <c r="BO69" i="21"/>
  <c r="BY69" i="21"/>
  <c r="BY41" i="21"/>
  <c r="BO41" i="21"/>
  <c r="BY36" i="21"/>
  <c r="BO36" i="21"/>
  <c r="BY99" i="21"/>
  <c r="BO99" i="21"/>
  <c r="BY53" i="21"/>
  <c r="BO53" i="21"/>
  <c r="BO11" i="21"/>
  <c r="BY11" i="21"/>
  <c r="BY74" i="21"/>
  <c r="BO74" i="21"/>
  <c r="BY32" i="21"/>
  <c r="BO32" i="21"/>
  <c r="BY27" i="21"/>
  <c r="BO27" i="21"/>
  <c r="BO18" i="18"/>
  <c r="BY18" i="18"/>
  <c r="BN58" i="18"/>
  <c r="AS58" i="18"/>
  <c r="BY7" i="18"/>
  <c r="BO7" i="18"/>
  <c r="BY69" i="18"/>
  <c r="BO69" i="18"/>
  <c r="BY26" i="18"/>
  <c r="BO26" i="18"/>
  <c r="BY98" i="18"/>
  <c r="BO98" i="18"/>
  <c r="BN31" i="18"/>
  <c r="AS31" i="18"/>
  <c r="BN91" i="18"/>
  <c r="AS91" i="18"/>
  <c r="BN94" i="18"/>
  <c r="AS94" i="18"/>
  <c r="BO76" i="18"/>
  <c r="BY76" i="18"/>
  <c r="BY90" i="18"/>
  <c r="BO90" i="18"/>
  <c r="BO64" i="18"/>
  <c r="BY64" i="18"/>
  <c r="BN42" i="18"/>
  <c r="AS42" i="18"/>
  <c r="BM5" i="18"/>
  <c r="BM3" i="18" s="1"/>
  <c r="AQ2" i="18"/>
  <c r="AQ3" i="18" s="1"/>
  <c r="AR5" i="18"/>
  <c r="BN83" i="18"/>
  <c r="AS83" i="18"/>
  <c r="BN23" i="18"/>
  <c r="AS23" i="18"/>
  <c r="BN57" i="18"/>
  <c r="AS57" i="18"/>
  <c r="BN12" i="18"/>
  <c r="AS12" i="18"/>
  <c r="BO40" i="18"/>
  <c r="BY40" i="18"/>
  <c r="BY62" i="18"/>
  <c r="BO62" i="18"/>
  <c r="BO56" i="18"/>
  <c r="BY56" i="18"/>
  <c r="BN92" i="18"/>
  <c r="AS92" i="18"/>
  <c r="BY103" i="18"/>
  <c r="BO103" i="18"/>
  <c r="BN6" i="18"/>
  <c r="AS6" i="18"/>
  <c r="BY35" i="18"/>
  <c r="BO35" i="18"/>
  <c r="BN87" i="18"/>
  <c r="AS87" i="18"/>
  <c r="BN79" i="18"/>
  <c r="AS79" i="18"/>
  <c r="BN88" i="18"/>
  <c r="AS88" i="18"/>
  <c r="BY100" i="18"/>
  <c r="BO100" i="18"/>
  <c r="BN21" i="18"/>
  <c r="AS21" i="18"/>
  <c r="BY63" i="18"/>
  <c r="BO63" i="18"/>
  <c r="BN16" i="18"/>
  <c r="AS16" i="18"/>
  <c r="BO66" i="18"/>
  <c r="BY66" i="18"/>
  <c r="BN49" i="18"/>
  <c r="AS49" i="18"/>
  <c r="BN39" i="18"/>
  <c r="AS39" i="18"/>
  <c r="BN68" i="18"/>
  <c r="AS68" i="18"/>
  <c r="BN53" i="18"/>
  <c r="AS53" i="18"/>
  <c r="BY61" i="18"/>
  <c r="BO61" i="18"/>
  <c r="BO73" i="18"/>
  <c r="BY73" i="18"/>
  <c r="BN72" i="18"/>
  <c r="AS72" i="18"/>
  <c r="BO48" i="18"/>
  <c r="BY48" i="18"/>
  <c r="BO13" i="18"/>
  <c r="BY13" i="18"/>
  <c r="BY47" i="18"/>
  <c r="BO47" i="18"/>
  <c r="BN44" i="18"/>
  <c r="AS44" i="18"/>
  <c r="BO71" i="18"/>
  <c r="BY71" i="18"/>
  <c r="BO10" i="18"/>
  <c r="BY10" i="18"/>
  <c r="BN37" i="18"/>
  <c r="AS37" i="18"/>
  <c r="BN46" i="18"/>
  <c r="AS46" i="18"/>
  <c r="BN67" i="18"/>
  <c r="AS67" i="18"/>
  <c r="BY60" i="18"/>
  <c r="BO60" i="18"/>
  <c r="BY84" i="18"/>
  <c r="BO84" i="18"/>
  <c r="BN99" i="18"/>
  <c r="AS99" i="18"/>
  <c r="BN82" i="18"/>
  <c r="AS82" i="18"/>
  <c r="BY27" i="18"/>
  <c r="BO27" i="18"/>
  <c r="BO45" i="18"/>
  <c r="BY45" i="18"/>
  <c r="BN89" i="18"/>
  <c r="AS89" i="18"/>
  <c r="BN30" i="18"/>
  <c r="AS30" i="18"/>
  <c r="BN36" i="18"/>
  <c r="AS36" i="18"/>
  <c r="BN41" i="18"/>
  <c r="AS41" i="18"/>
  <c r="BY86" i="18"/>
  <c r="BO86" i="18"/>
  <c r="BN38" i="18"/>
  <c r="AS38" i="18"/>
  <c r="BY29" i="18"/>
  <c r="BO29" i="18"/>
  <c r="BO8" i="18"/>
  <c r="BY8" i="18"/>
  <c r="BY77" i="18"/>
  <c r="BO77" i="18"/>
  <c r="BN96" i="18"/>
  <c r="AS96" i="18"/>
  <c r="BN28" i="18"/>
  <c r="AS28" i="18"/>
  <c r="BN33" i="18"/>
  <c r="AS33" i="18"/>
  <c r="BN104" i="18"/>
  <c r="AS104" i="18"/>
  <c r="BO43" i="18"/>
  <c r="BY43" i="18"/>
  <c r="BN85" i="18"/>
  <c r="AS85" i="18"/>
  <c r="BN97" i="18"/>
  <c r="AS97" i="18"/>
  <c r="BN52" i="18"/>
  <c r="AS52" i="18"/>
  <c r="BN74" i="18"/>
  <c r="AS74" i="18"/>
  <c r="BY59" i="18"/>
  <c r="BO59" i="18"/>
  <c r="BY101" i="18"/>
  <c r="BO101" i="18"/>
  <c r="BN20" i="18"/>
  <c r="AS20" i="18"/>
  <c r="BN93" i="18"/>
  <c r="AS93" i="18"/>
  <c r="BN14" i="18"/>
  <c r="AS14" i="18"/>
  <c r="BN81" i="18"/>
  <c r="AS81" i="18"/>
  <c r="BN22" i="18"/>
  <c r="AS22" i="18"/>
  <c r="BN15" i="18"/>
  <c r="AS15" i="18"/>
  <c r="AP2" i="16"/>
  <c r="AP3" i="16" s="1"/>
  <c r="AQ44" i="15"/>
  <c r="BL44" i="15" s="1"/>
  <c r="BL3" i="15" s="1"/>
  <c r="BK44" i="15"/>
  <c r="BK3" i="15" s="1"/>
  <c r="AR44" i="14"/>
  <c r="AR2" i="14" s="1"/>
  <c r="AR3" i="14" s="1"/>
  <c r="BM44" i="14"/>
  <c r="BM3" i="14" s="1"/>
  <c r="BK3" i="16"/>
  <c r="AS36" i="16"/>
  <c r="BN36" i="16"/>
  <c r="AS28" i="16"/>
  <c r="BN28" i="16"/>
  <c r="BM87" i="16"/>
  <c r="AR87" i="16"/>
  <c r="AR31" i="16"/>
  <c r="BM31" i="16"/>
  <c r="AR83" i="16"/>
  <c r="BM83" i="16"/>
  <c r="AR59" i="16"/>
  <c r="BM59" i="16"/>
  <c r="BN62" i="16"/>
  <c r="AS62" i="16"/>
  <c r="BM93" i="16"/>
  <c r="AR93" i="16"/>
  <c r="BN41" i="16"/>
  <c r="AS41" i="16"/>
  <c r="AS18" i="16"/>
  <c r="BN18" i="16"/>
  <c r="BO60" i="16"/>
  <c r="BY60" i="16"/>
  <c r="BM35" i="16"/>
  <c r="AR35" i="16"/>
  <c r="BM15" i="16"/>
  <c r="AR15" i="16"/>
  <c r="AS68" i="16"/>
  <c r="BN68" i="16"/>
  <c r="BN16" i="16"/>
  <c r="AS16" i="16"/>
  <c r="BY78" i="16"/>
  <c r="BO78" i="16"/>
  <c r="BM103" i="16"/>
  <c r="AR103" i="16"/>
  <c r="AR56" i="16"/>
  <c r="BM56" i="16"/>
  <c r="AQ64" i="16"/>
  <c r="BL64" i="16"/>
  <c r="AR49" i="16"/>
  <c r="BM49" i="16"/>
  <c r="BM63" i="16"/>
  <c r="AR63" i="16"/>
  <c r="AS67" i="16"/>
  <c r="BN67" i="16"/>
  <c r="BM17" i="16"/>
  <c r="AR17" i="16"/>
  <c r="AS19" i="16"/>
  <c r="BN19" i="16"/>
  <c r="AR80" i="16"/>
  <c r="BM80" i="16"/>
  <c r="BY82" i="16"/>
  <c r="BO82" i="16"/>
  <c r="BM77" i="16"/>
  <c r="AR77" i="16"/>
  <c r="AR86" i="16"/>
  <c r="BM86" i="16"/>
  <c r="AS90" i="16"/>
  <c r="BN90" i="16"/>
  <c r="AR7" i="16"/>
  <c r="BM7" i="16"/>
  <c r="AS102" i="16"/>
  <c r="BN102" i="16"/>
  <c r="AS45" i="16"/>
  <c r="BN45" i="16"/>
  <c r="BM71" i="16"/>
  <c r="AR71" i="16"/>
  <c r="BN53" i="16"/>
  <c r="AS53" i="16"/>
  <c r="BY85" i="16"/>
  <c r="BO85" i="16"/>
  <c r="AR5" i="16"/>
  <c r="BM5" i="16"/>
  <c r="BM21" i="16"/>
  <c r="AR21" i="16"/>
  <c r="BM66" i="16"/>
  <c r="AR66" i="16"/>
  <c r="AR84" i="16"/>
  <c r="BM84" i="16"/>
  <c r="AS88" i="16"/>
  <c r="BN88" i="16"/>
  <c r="BN14" i="16"/>
  <c r="AS14" i="16"/>
  <c r="AR43" i="16"/>
  <c r="BM43" i="16"/>
  <c r="BN104" i="16"/>
  <c r="AS104" i="16"/>
  <c r="AR44" i="16"/>
  <c r="BM44" i="16"/>
  <c r="AR69" i="16"/>
  <c r="BM69" i="16"/>
  <c r="BY34" i="16"/>
  <c r="BO34" i="16"/>
  <c r="BL73" i="16"/>
  <c r="AQ73" i="16"/>
  <c r="BN46" i="16"/>
  <c r="AS46" i="16"/>
  <c r="AS94" i="16"/>
  <c r="BN94" i="16"/>
  <c r="BM23" i="16"/>
  <c r="AR23" i="16"/>
  <c r="BM13" i="16"/>
  <c r="AR13" i="16"/>
  <c r="AR25" i="16"/>
  <c r="BM25" i="16"/>
  <c r="AS81" i="16"/>
  <c r="BN81" i="16"/>
  <c r="BM98" i="16"/>
  <c r="AR98" i="16"/>
  <c r="AS42" i="16"/>
  <c r="BN42" i="16"/>
  <c r="BO9" i="16"/>
  <c r="BY9" i="16"/>
  <c r="BY8" i="16"/>
  <c r="BO8" i="16"/>
  <c r="AR72" i="16"/>
  <c r="BM72" i="16"/>
  <c r="AS24" i="16"/>
  <c r="BN24" i="16"/>
  <c r="BO33" i="16"/>
  <c r="BY33" i="16"/>
  <c r="BN70" i="16"/>
  <c r="AS70" i="16"/>
  <c r="AR58" i="16"/>
  <c r="BM58" i="16"/>
  <c r="BN6" i="16"/>
  <c r="AS6" i="16"/>
  <c r="AQ57" i="16"/>
  <c r="BL57" i="16"/>
  <c r="BN37" i="16"/>
  <c r="AS37" i="16"/>
  <c r="AS97" i="16"/>
  <c r="BN97" i="16"/>
  <c r="BO48" i="16"/>
  <c r="BY48" i="16"/>
  <c r="BL50" i="16"/>
  <c r="AQ50" i="16"/>
  <c r="AS89" i="16"/>
  <c r="BN89" i="16"/>
  <c r="BY52" i="16"/>
  <c r="BO52" i="16"/>
  <c r="AS79" i="16"/>
  <c r="BN79" i="16"/>
  <c r="BN26" i="16"/>
  <c r="AS26" i="16"/>
  <c r="BN20" i="16"/>
  <c r="AS20" i="16"/>
  <c r="AS32" i="16"/>
  <c r="BN32" i="16"/>
  <c r="AS55" i="16"/>
  <c r="BN55" i="16"/>
  <c r="AR65" i="16"/>
  <c r="BM65" i="16"/>
  <c r="AR95" i="16"/>
  <c r="BM95" i="16"/>
  <c r="AS75" i="16"/>
  <c r="BN75" i="16"/>
  <c r="AR91" i="16"/>
  <c r="BM91" i="16"/>
  <c r="BN101" i="16"/>
  <c r="AS101" i="16"/>
  <c r="AS11" i="16"/>
  <c r="BN11" i="16"/>
  <c r="AR76" i="16"/>
  <c r="BM76" i="16"/>
  <c r="BM100" i="16"/>
  <c r="AR100" i="16"/>
  <c r="BN47" i="16"/>
  <c r="AS47" i="16"/>
  <c r="AS40" i="16"/>
  <c r="BN40" i="16"/>
  <c r="AS61" i="16"/>
  <c r="BN61" i="16"/>
  <c r="BM12" i="16"/>
  <c r="AR12" i="16"/>
  <c r="BN22" i="16"/>
  <c r="AS22" i="16"/>
  <c r="AR99" i="16"/>
  <c r="BM99" i="16"/>
  <c r="BY27" i="16"/>
  <c r="BO27" i="16"/>
  <c r="AR51" i="16"/>
  <c r="BM51" i="16"/>
  <c r="BM30" i="16"/>
  <c r="AR30" i="16"/>
  <c r="BY29" i="16"/>
  <c r="BO29" i="16"/>
  <c r="AS92" i="16"/>
  <c r="BN92" i="16"/>
  <c r="AS96" i="16"/>
  <c r="BN96" i="16"/>
  <c r="AR38" i="16"/>
  <c r="BM38" i="16"/>
  <c r="AS10" i="16"/>
  <c r="BN10" i="16"/>
  <c r="AR54" i="16"/>
  <c r="BM54" i="16"/>
  <c r="BV75" i="15"/>
  <c r="BV40" i="15"/>
  <c r="BV88" i="15"/>
  <c r="BV92" i="15"/>
  <c r="BV95" i="15"/>
  <c r="BV16" i="15"/>
  <c r="BV94" i="15"/>
  <c r="BV5" i="15"/>
  <c r="BV78" i="15"/>
  <c r="BV7" i="15"/>
  <c r="BV65" i="15"/>
  <c r="BV58" i="15"/>
  <c r="BV24" i="15"/>
  <c r="AO2" i="15"/>
  <c r="AO3" i="15" s="1"/>
  <c r="BV17" i="15"/>
  <c r="BY103" i="14"/>
  <c r="BO103" i="14"/>
  <c r="BY35" i="14"/>
  <c r="BO35" i="14"/>
  <c r="BO82" i="14"/>
  <c r="BY82" i="14"/>
  <c r="BY32" i="14"/>
  <c r="BO32" i="14"/>
  <c r="BO11" i="14"/>
  <c r="BY11" i="14"/>
  <c r="BO88" i="14"/>
  <c r="BY88" i="14"/>
  <c r="BO59" i="14"/>
  <c r="BY59" i="14"/>
  <c r="BO42" i="14"/>
  <c r="BY42" i="14"/>
  <c r="BY84" i="14"/>
  <c r="BO84" i="14"/>
  <c r="BO47" i="14"/>
  <c r="BY47" i="14"/>
  <c r="BN5" i="14"/>
  <c r="AS5" i="14"/>
  <c r="BY5" i="14" s="1"/>
  <c r="BY51" i="14"/>
  <c r="BO51" i="14"/>
  <c r="BO104" i="14"/>
  <c r="BY104" i="14"/>
  <c r="BO10" i="14"/>
  <c r="BY10" i="14"/>
  <c r="BY36" i="14"/>
  <c r="BO36" i="14"/>
  <c r="BY83" i="14"/>
  <c r="BO83" i="14"/>
  <c r="BO18" i="14"/>
  <c r="BY18" i="14"/>
  <c r="BO14" i="14"/>
  <c r="BY14" i="14"/>
  <c r="BO100" i="14"/>
  <c r="BY100" i="14"/>
  <c r="BO86" i="14"/>
  <c r="BY86" i="14"/>
  <c r="BY48" i="14"/>
  <c r="BO48" i="14"/>
  <c r="BY24" i="14"/>
  <c r="BO24" i="14"/>
  <c r="BY53" i="14"/>
  <c r="BO53" i="14"/>
  <c r="BO62" i="14"/>
  <c r="BY62" i="14"/>
  <c r="BO80" i="14"/>
  <c r="BY80" i="14"/>
  <c r="BY28" i="14"/>
  <c r="BO28" i="14"/>
  <c r="BY39" i="14"/>
  <c r="BO39" i="14"/>
  <c r="BO40" i="14"/>
  <c r="BY40" i="14"/>
  <c r="BO49" i="14"/>
  <c r="BY49" i="14"/>
  <c r="BO60" i="14"/>
  <c r="BY60" i="14"/>
  <c r="BO91" i="14"/>
  <c r="BY91" i="14"/>
  <c r="BO16" i="14"/>
  <c r="BY16" i="14"/>
  <c r="BO17" i="14"/>
  <c r="BY17" i="14"/>
  <c r="BO70" i="14"/>
  <c r="BY70" i="14"/>
  <c r="BO69" i="14"/>
  <c r="BY69" i="14"/>
  <c r="BO26" i="14"/>
  <c r="BY26" i="14"/>
  <c r="BY12" i="14"/>
  <c r="BO12" i="14"/>
  <c r="BY55" i="14"/>
  <c r="BO55" i="14"/>
  <c r="BO67" i="14"/>
  <c r="BY67" i="14"/>
  <c r="BO79" i="14"/>
  <c r="BY79" i="14"/>
  <c r="BO77" i="14"/>
  <c r="BY77" i="14"/>
  <c r="BO37" i="14"/>
  <c r="BY37" i="14"/>
  <c r="BO81" i="14"/>
  <c r="BY81" i="14"/>
  <c r="BO13" i="14"/>
  <c r="BY13" i="14"/>
  <c r="BY71" i="14"/>
  <c r="BO71" i="14"/>
  <c r="BO54" i="14"/>
  <c r="BY54" i="14"/>
  <c r="BO92" i="14"/>
  <c r="BY92" i="14"/>
  <c r="BO99" i="14"/>
  <c r="BY99" i="14"/>
  <c r="BL3" i="13"/>
  <c r="BN81" i="13"/>
  <c r="AS81" i="13"/>
  <c r="BY81" i="13" s="1"/>
  <c r="BN42" i="13"/>
  <c r="AS42" i="13"/>
  <c r="BY42" i="13" s="1"/>
  <c r="BN74" i="13"/>
  <c r="AS74" i="13"/>
  <c r="BY74" i="13" s="1"/>
  <c r="BN9" i="13"/>
  <c r="AS9" i="13"/>
  <c r="BY9" i="13" s="1"/>
  <c r="AR13" i="13"/>
  <c r="BM13" i="13"/>
  <c r="AQ2" i="13"/>
  <c r="AQ3" i="13" s="1"/>
  <c r="BN93" i="13"/>
  <c r="AS93" i="13"/>
  <c r="BY93" i="13" s="1"/>
  <c r="BO52" i="13"/>
  <c r="BM85" i="13"/>
  <c r="AR85" i="13"/>
  <c r="BN46" i="13"/>
  <c r="AS46" i="13"/>
  <c r="BY46" i="13" s="1"/>
  <c r="BM72" i="13"/>
  <c r="AR72" i="13"/>
  <c r="BN30" i="13"/>
  <c r="AS30" i="13"/>
  <c r="BY30" i="13" s="1"/>
  <c r="BM78" i="13"/>
  <c r="AR78" i="13"/>
  <c r="BN96" i="13"/>
  <c r="AS96" i="13"/>
  <c r="BY96" i="13" s="1"/>
  <c r="AR54" i="13"/>
  <c r="BM54" i="13"/>
  <c r="BN49" i="13"/>
  <c r="AS49" i="13"/>
  <c r="BY49" i="13" s="1"/>
  <c r="BM22" i="13"/>
  <c r="AR22" i="13"/>
  <c r="BN66" i="13"/>
  <c r="AS66" i="13"/>
  <c r="BY66" i="13" s="1"/>
  <c r="AS77" i="13"/>
  <c r="BY77" i="13" s="1"/>
  <c r="BN77" i="13"/>
  <c r="BM25" i="13"/>
  <c r="AR25" i="13"/>
  <c r="BN62" i="13"/>
  <c r="AS62" i="13"/>
  <c r="BY62" i="13" s="1"/>
  <c r="BO47" i="13"/>
  <c r="BM89" i="13"/>
  <c r="AR89" i="13"/>
  <c r="BO88" i="13"/>
  <c r="BO99" i="13"/>
  <c r="BN104" i="13"/>
  <c r="AS104" i="13"/>
  <c r="BY104" i="13" s="1"/>
  <c r="BN97" i="13"/>
  <c r="AS97" i="13"/>
  <c r="BY97" i="13" s="1"/>
  <c r="BN103" i="13"/>
  <c r="AS103" i="13"/>
  <c r="BY103" i="13" s="1"/>
  <c r="BN31" i="13"/>
  <c r="AS31" i="13"/>
  <c r="BY31" i="13" s="1"/>
  <c r="BN34" i="13"/>
  <c r="AS34" i="13"/>
  <c r="BY34" i="13" s="1"/>
  <c r="BN73" i="13"/>
  <c r="AS73" i="13"/>
  <c r="BY73" i="13" s="1"/>
  <c r="BO12" i="13"/>
  <c r="BM23" i="13"/>
  <c r="AR23" i="13"/>
  <c r="BO44" i="13"/>
  <c r="BO36" i="13"/>
  <c r="BO67" i="13"/>
  <c r="BN94" i="13"/>
  <c r="AS94" i="13"/>
  <c r="BY94" i="13" s="1"/>
  <c r="BN57" i="13"/>
  <c r="AS57" i="13"/>
  <c r="BY57" i="13" s="1"/>
  <c r="BN65" i="13"/>
  <c r="AS65" i="13"/>
  <c r="BY65" i="13" s="1"/>
  <c r="BN48" i="13"/>
  <c r="AS48" i="13"/>
  <c r="BY48" i="13" s="1"/>
  <c r="BM17" i="13"/>
  <c r="AR17" i="13"/>
  <c r="BN41" i="13"/>
  <c r="AS41" i="13"/>
  <c r="BY41" i="13" s="1"/>
  <c r="BN56" i="13"/>
  <c r="AS56" i="13"/>
  <c r="BY56" i="13" s="1"/>
  <c r="BN15" i="13"/>
  <c r="AS15" i="13"/>
  <c r="BY15" i="13" s="1"/>
  <c r="AS50" i="13"/>
  <c r="BY50" i="13" s="1"/>
  <c r="BN50" i="13"/>
  <c r="BN82" i="13"/>
  <c r="AS82" i="13"/>
  <c r="BY82" i="13" s="1"/>
  <c r="BN39" i="13"/>
  <c r="AS39" i="13"/>
  <c r="BY39" i="13" s="1"/>
  <c r="BN71" i="13"/>
  <c r="AS71" i="13"/>
  <c r="BY71" i="13" s="1"/>
  <c r="BN75" i="13"/>
  <c r="AS75" i="13"/>
  <c r="BY75" i="13" s="1"/>
  <c r="BO28" i="13"/>
  <c r="BN7" i="13"/>
  <c r="AS7" i="13"/>
  <c r="BY7" i="13" s="1"/>
  <c r="BM31" i="26" l="1"/>
  <c r="BM3" i="26" s="1"/>
  <c r="AQ2" i="26"/>
  <c r="AQ3" i="26" s="1"/>
  <c r="AR31" i="26"/>
  <c r="AO2" i="25"/>
  <c r="AO3" i="25" s="1"/>
  <c r="BZ91" i="21"/>
  <c r="CA91" i="21" s="1"/>
  <c r="CC91" i="21" s="1"/>
  <c r="CI91" i="21" s="1"/>
  <c r="BZ26" i="21"/>
  <c r="CA26" i="21" s="1"/>
  <c r="CF26" i="21" s="1"/>
  <c r="BZ19" i="21"/>
  <c r="CA19" i="21" s="1"/>
  <c r="CE19" i="21" s="1"/>
  <c r="BZ52" i="21"/>
  <c r="CA52" i="21" s="1"/>
  <c r="BZ30" i="21"/>
  <c r="CA30" i="21" s="1"/>
  <c r="CD30" i="21" s="1"/>
  <c r="BZ63" i="21"/>
  <c r="CA63" i="21" s="1"/>
  <c r="CD63" i="21" s="1"/>
  <c r="BZ43" i="21"/>
  <c r="CA43" i="21" s="1"/>
  <c r="BZ80" i="21"/>
  <c r="CA80" i="21" s="1"/>
  <c r="CC80" i="21" s="1"/>
  <c r="CI80" i="21" s="1"/>
  <c r="BZ81" i="21"/>
  <c r="CA81" i="21" s="1"/>
  <c r="CF81" i="21" s="1"/>
  <c r="BZ99" i="21"/>
  <c r="CA99" i="21" s="1"/>
  <c r="CC99" i="21" s="1"/>
  <c r="CI99" i="21" s="1"/>
  <c r="BZ76" i="21"/>
  <c r="CA76" i="21" s="1"/>
  <c r="BZ11" i="21"/>
  <c r="CA11" i="21" s="1"/>
  <c r="BZ7" i="21"/>
  <c r="CA7" i="21" s="1"/>
  <c r="BZ69" i="21"/>
  <c r="CA69" i="21" s="1"/>
  <c r="BZ38" i="21"/>
  <c r="CA38" i="21" s="1"/>
  <c r="BZ45" i="21"/>
  <c r="CA45" i="21" s="1"/>
  <c r="BZ87" i="21"/>
  <c r="CA87" i="21" s="1"/>
  <c r="BZ23" i="21"/>
  <c r="CA23" i="21" s="1"/>
  <c r="BZ64" i="21"/>
  <c r="CA64" i="21" s="1"/>
  <c r="BZ86" i="21"/>
  <c r="CA86" i="21" s="1"/>
  <c r="BZ60" i="21"/>
  <c r="CA60" i="21" s="1"/>
  <c r="BZ22" i="21"/>
  <c r="CA22" i="21" s="1"/>
  <c r="BZ97" i="21"/>
  <c r="CA97" i="21" s="1"/>
  <c r="BZ25" i="21"/>
  <c r="CA25" i="21" s="1"/>
  <c r="CG30" i="21"/>
  <c r="CE30" i="21"/>
  <c r="CF30" i="21"/>
  <c r="BZ27" i="21"/>
  <c r="CA27" i="21" s="1"/>
  <c r="BZ17" i="21"/>
  <c r="CA17" i="21" s="1"/>
  <c r="BZ12" i="21"/>
  <c r="CA12" i="21" s="1"/>
  <c r="BZ18" i="21"/>
  <c r="CA18" i="21" s="1"/>
  <c r="BZ92" i="21"/>
  <c r="CA92" i="21" s="1"/>
  <c r="BZ65" i="21"/>
  <c r="CA65" i="21" s="1"/>
  <c r="BZ77" i="21"/>
  <c r="CA77" i="21" s="1"/>
  <c r="BZ100" i="21"/>
  <c r="CA100" i="21" s="1"/>
  <c r="BZ82" i="21"/>
  <c r="CA82" i="21" s="1"/>
  <c r="BZ68" i="21"/>
  <c r="CA68" i="21" s="1"/>
  <c r="BZ102" i="21"/>
  <c r="CA102" i="21" s="1"/>
  <c r="BZ40" i="21"/>
  <c r="CA40" i="21" s="1"/>
  <c r="BZ21" i="21"/>
  <c r="CA21" i="21" s="1"/>
  <c r="BZ55" i="21"/>
  <c r="CA55" i="21" s="1"/>
  <c r="BZ51" i="21"/>
  <c r="CA51" i="21" s="1"/>
  <c r="BZ56" i="21"/>
  <c r="CA56" i="21" s="1"/>
  <c r="BZ66" i="21"/>
  <c r="CA66" i="21" s="1"/>
  <c r="BZ59" i="21"/>
  <c r="CA59" i="21" s="1"/>
  <c r="BZ6" i="21"/>
  <c r="CA6" i="21" s="1"/>
  <c r="CF43" i="21"/>
  <c r="CE43" i="21"/>
  <c r="CD43" i="21"/>
  <c r="CC43" i="21"/>
  <c r="CI43" i="21" s="1"/>
  <c r="CG43" i="21"/>
  <c r="BZ53" i="21"/>
  <c r="CA53" i="21" s="1"/>
  <c r="BZ39" i="21"/>
  <c r="CA39" i="21" s="1"/>
  <c r="BZ58" i="21"/>
  <c r="CA58" i="21" s="1"/>
  <c r="BZ71" i="21"/>
  <c r="CA71" i="21" s="1"/>
  <c r="BZ15" i="21"/>
  <c r="CA15" i="21" s="1"/>
  <c r="BZ32" i="21"/>
  <c r="CA32" i="21" s="1"/>
  <c r="BZ34" i="21"/>
  <c r="CA34" i="21" s="1"/>
  <c r="BZ36" i="21"/>
  <c r="CA36" i="21" s="1"/>
  <c r="BZ10" i="21"/>
  <c r="CA10" i="21" s="1"/>
  <c r="BZ13" i="21"/>
  <c r="CA13" i="21" s="1"/>
  <c r="BZ47" i="21"/>
  <c r="CA47" i="21" s="1"/>
  <c r="BZ28" i="21"/>
  <c r="CA28" i="21" s="1"/>
  <c r="BZ5" i="21"/>
  <c r="CA5" i="21" s="1"/>
  <c r="BZ9" i="21"/>
  <c r="CA9" i="21" s="1"/>
  <c r="BZ103" i="21"/>
  <c r="CA103" i="21" s="1"/>
  <c r="BZ94" i="21"/>
  <c r="CA94" i="21" s="1"/>
  <c r="BZ84" i="21"/>
  <c r="CA84" i="21" s="1"/>
  <c r="BZ96" i="21"/>
  <c r="CA96" i="21" s="1"/>
  <c r="BZ104" i="21"/>
  <c r="CA104" i="21" s="1"/>
  <c r="BZ46" i="21"/>
  <c r="CA46" i="21" s="1"/>
  <c r="BZ33" i="21"/>
  <c r="CA33" i="21" s="1"/>
  <c r="BZ48" i="21"/>
  <c r="CA48" i="21" s="1"/>
  <c r="BZ98" i="21"/>
  <c r="CA98" i="21" s="1"/>
  <c r="BZ75" i="21"/>
  <c r="CA75" i="21" s="1"/>
  <c r="BZ79" i="21"/>
  <c r="CA79" i="21" s="1"/>
  <c r="BZ95" i="21"/>
  <c r="CA95" i="21" s="1"/>
  <c r="BZ78" i="21"/>
  <c r="CA78" i="21" s="1"/>
  <c r="BZ16" i="21"/>
  <c r="CA16" i="21" s="1"/>
  <c r="BZ14" i="21"/>
  <c r="CA14" i="21" s="1"/>
  <c r="BZ37" i="21"/>
  <c r="CA37" i="21" s="1"/>
  <c r="BZ93" i="21"/>
  <c r="CA93" i="21" s="1"/>
  <c r="BZ85" i="21"/>
  <c r="CA85" i="21" s="1"/>
  <c r="BZ24" i="21"/>
  <c r="CA24" i="21" s="1"/>
  <c r="BZ29" i="21"/>
  <c r="CA29" i="21" s="1"/>
  <c r="BZ49" i="21"/>
  <c r="CA49" i="21" s="1"/>
  <c r="BZ90" i="21"/>
  <c r="CA90" i="21" s="1"/>
  <c r="CD91" i="21"/>
  <c r="CG91" i="21"/>
  <c r="CF91" i="21"/>
  <c r="CE91" i="21"/>
  <c r="BZ67" i="21"/>
  <c r="CA67" i="21" s="1"/>
  <c r="BZ101" i="21"/>
  <c r="CA101" i="21" s="1"/>
  <c r="BZ61" i="21"/>
  <c r="CA61" i="21" s="1"/>
  <c r="BZ73" i="21"/>
  <c r="CA73" i="21" s="1"/>
  <c r="BO3" i="21"/>
  <c r="BZ31" i="21"/>
  <c r="CA31" i="21" s="1"/>
  <c r="BZ8" i="21"/>
  <c r="CA8" i="21" s="1"/>
  <c r="BZ70" i="21"/>
  <c r="CA70" i="21" s="1"/>
  <c r="BZ44" i="21"/>
  <c r="CA44" i="21" s="1"/>
  <c r="CC52" i="21"/>
  <c r="CI52" i="21" s="1"/>
  <c r="CG52" i="21"/>
  <c r="CF52" i="21"/>
  <c r="CE52" i="21"/>
  <c r="CD52" i="21"/>
  <c r="BZ54" i="21"/>
  <c r="CA54" i="21" s="1"/>
  <c r="BZ74" i="21"/>
  <c r="CA74" i="21" s="1"/>
  <c r="BZ41" i="21"/>
  <c r="CA41" i="21" s="1"/>
  <c r="BZ42" i="21"/>
  <c r="CA42" i="21" s="1"/>
  <c r="BZ57" i="21"/>
  <c r="CA57" i="21" s="1"/>
  <c r="BZ89" i="21"/>
  <c r="CA89" i="21" s="1"/>
  <c r="BZ20" i="21"/>
  <c r="CA20" i="21" s="1"/>
  <c r="BZ35" i="21"/>
  <c r="CA35" i="21" s="1"/>
  <c r="BZ83" i="21"/>
  <c r="CA83" i="21" s="1"/>
  <c r="BZ88" i="21"/>
  <c r="CA88" i="21" s="1"/>
  <c r="BZ72" i="21"/>
  <c r="CA72" i="21" s="1"/>
  <c r="BZ62" i="21"/>
  <c r="CA62" i="21" s="1"/>
  <c r="BZ50" i="21"/>
  <c r="CA50" i="21" s="1"/>
  <c r="BO93" i="18"/>
  <c r="BY93" i="18"/>
  <c r="BO14" i="18"/>
  <c r="BY14" i="18"/>
  <c r="BO41" i="18"/>
  <c r="BY41" i="18"/>
  <c r="BY82" i="18"/>
  <c r="BO82" i="18"/>
  <c r="BO67" i="18"/>
  <c r="BY67" i="18"/>
  <c r="BO53" i="18"/>
  <c r="BY53" i="18"/>
  <c r="BY49" i="18"/>
  <c r="BO49" i="18"/>
  <c r="BO21" i="18"/>
  <c r="BY21" i="18"/>
  <c r="BO91" i="18"/>
  <c r="BY91" i="18"/>
  <c r="BO85" i="18"/>
  <c r="BY85" i="18"/>
  <c r="BO28" i="18"/>
  <c r="BY28" i="18"/>
  <c r="BY87" i="18"/>
  <c r="BO87" i="18"/>
  <c r="BO92" i="18"/>
  <c r="BY92" i="18"/>
  <c r="BY12" i="18"/>
  <c r="BO12" i="18"/>
  <c r="BY74" i="18"/>
  <c r="BO74" i="18"/>
  <c r="BO99" i="18"/>
  <c r="BY99" i="18"/>
  <c r="BO96" i="18"/>
  <c r="BY96" i="18"/>
  <c r="BY57" i="18"/>
  <c r="BO57" i="18"/>
  <c r="BN5" i="18"/>
  <c r="BN3" i="18" s="1"/>
  <c r="AR2" i="18"/>
  <c r="AR3" i="18" s="1"/>
  <c r="AS5" i="18"/>
  <c r="BO89" i="18"/>
  <c r="BY89" i="18"/>
  <c r="BY72" i="18"/>
  <c r="BO72" i="18"/>
  <c r="BY68" i="18"/>
  <c r="BO68" i="18"/>
  <c r="BY22" i="18"/>
  <c r="BO22" i="18"/>
  <c r="BO20" i="18"/>
  <c r="BY20" i="18"/>
  <c r="BY52" i="18"/>
  <c r="BO52" i="18"/>
  <c r="BO38" i="18"/>
  <c r="BY38" i="18"/>
  <c r="BY30" i="18"/>
  <c r="BO30" i="18"/>
  <c r="BO37" i="18"/>
  <c r="BY37" i="18"/>
  <c r="BY16" i="18"/>
  <c r="BO16" i="18"/>
  <c r="BY58" i="18"/>
  <c r="BO58" i="18"/>
  <c r="BY15" i="18"/>
  <c r="BO15" i="18"/>
  <c r="BO36" i="18"/>
  <c r="BY36" i="18"/>
  <c r="BY46" i="18"/>
  <c r="BO46" i="18"/>
  <c r="BO31" i="18"/>
  <c r="BY31" i="18"/>
  <c r="BY104" i="18"/>
  <c r="BO104" i="18"/>
  <c r="BO88" i="18"/>
  <c r="BY88" i="18"/>
  <c r="BY6" i="18"/>
  <c r="BO6" i="18"/>
  <c r="BY23" i="18"/>
  <c r="BO23" i="18"/>
  <c r="BO81" i="18"/>
  <c r="BY81" i="18"/>
  <c r="BO97" i="18"/>
  <c r="BY97" i="18"/>
  <c r="BY39" i="18"/>
  <c r="BO39" i="18"/>
  <c r="BO42" i="18"/>
  <c r="BY42" i="18"/>
  <c r="BO94" i="18"/>
  <c r="BY94" i="18"/>
  <c r="BY44" i="18"/>
  <c r="BO44" i="18"/>
  <c r="BY33" i="18"/>
  <c r="BO33" i="18"/>
  <c r="BY79" i="18"/>
  <c r="BO79" i="18"/>
  <c r="BO83" i="18"/>
  <c r="BY83" i="18"/>
  <c r="AT1" i="15"/>
  <c r="BN44" i="14"/>
  <c r="BN3" i="14" s="1"/>
  <c r="AS44" i="14"/>
  <c r="AS2" i="14" s="1"/>
  <c r="AS3" i="14" s="1"/>
  <c r="BL3" i="16"/>
  <c r="BO28" i="16"/>
  <c r="BY28" i="16"/>
  <c r="BY36" i="16"/>
  <c r="BO36" i="16"/>
  <c r="AS38" i="16"/>
  <c r="BN38" i="16"/>
  <c r="BY22" i="16"/>
  <c r="BO22" i="16"/>
  <c r="BO47" i="16"/>
  <c r="BY47" i="16"/>
  <c r="BY101" i="16"/>
  <c r="BO101" i="16"/>
  <c r="BY26" i="16"/>
  <c r="BO26" i="16"/>
  <c r="BM50" i="16"/>
  <c r="AR50" i="16"/>
  <c r="BO46" i="16"/>
  <c r="BY46" i="16"/>
  <c r="BN71" i="16"/>
  <c r="AS71" i="16"/>
  <c r="BY67" i="16"/>
  <c r="BO67" i="16"/>
  <c r="AS56" i="16"/>
  <c r="BN56" i="16"/>
  <c r="BO68" i="16"/>
  <c r="BY68" i="16"/>
  <c r="BY18" i="16"/>
  <c r="BO18" i="16"/>
  <c r="AS59" i="16"/>
  <c r="BN59" i="16"/>
  <c r="BN65" i="16"/>
  <c r="AS65" i="16"/>
  <c r="AR57" i="16"/>
  <c r="BM57" i="16"/>
  <c r="AS25" i="16"/>
  <c r="BN25" i="16"/>
  <c r="AS44" i="16"/>
  <c r="BN44" i="16"/>
  <c r="BO88" i="16"/>
  <c r="BY88" i="16"/>
  <c r="AQ2" i="16"/>
  <c r="AQ3" i="16" s="1"/>
  <c r="BY90" i="16"/>
  <c r="BO90" i="16"/>
  <c r="BN63" i="16"/>
  <c r="AS63" i="16"/>
  <c r="BN103" i="16"/>
  <c r="AS103" i="16"/>
  <c r="BN15" i="16"/>
  <c r="AS15" i="16"/>
  <c r="BO41" i="16"/>
  <c r="BY41" i="16"/>
  <c r="BY96" i="16"/>
  <c r="BO96" i="16"/>
  <c r="AS51" i="16"/>
  <c r="BN51" i="16"/>
  <c r="BN12" i="16"/>
  <c r="AS12" i="16"/>
  <c r="BN100" i="16"/>
  <c r="AS100" i="16"/>
  <c r="BY6" i="16"/>
  <c r="BO6" i="16"/>
  <c r="BN13" i="16"/>
  <c r="AS13" i="16"/>
  <c r="AR73" i="16"/>
  <c r="BM73" i="16"/>
  <c r="BY104" i="16"/>
  <c r="BO104" i="16"/>
  <c r="BN80" i="16"/>
  <c r="AS80" i="16"/>
  <c r="BN83" i="16"/>
  <c r="AS83" i="16"/>
  <c r="AS54" i="16"/>
  <c r="BN54" i="16"/>
  <c r="BN91" i="16"/>
  <c r="AS91" i="16"/>
  <c r="BY55" i="16"/>
  <c r="BO55" i="16"/>
  <c r="BO79" i="16"/>
  <c r="BY79" i="16"/>
  <c r="BY24" i="16"/>
  <c r="BO24" i="16"/>
  <c r="BY42" i="16"/>
  <c r="BO42" i="16"/>
  <c r="AS5" i="16"/>
  <c r="BN5" i="16"/>
  <c r="BY45" i="16"/>
  <c r="BO45" i="16"/>
  <c r="BN86" i="16"/>
  <c r="AS86" i="16"/>
  <c r="AS35" i="16"/>
  <c r="BN35" i="16"/>
  <c r="AS93" i="16"/>
  <c r="BN93" i="16"/>
  <c r="BO92" i="16"/>
  <c r="BY92" i="16"/>
  <c r="BN98" i="16"/>
  <c r="AS98" i="16"/>
  <c r="AS23" i="16"/>
  <c r="BN23" i="16"/>
  <c r="BN84" i="16"/>
  <c r="AS84" i="16"/>
  <c r="BO19" i="16"/>
  <c r="BY19" i="16"/>
  <c r="AS49" i="16"/>
  <c r="BN49" i="16"/>
  <c r="AS31" i="16"/>
  <c r="BN31" i="16"/>
  <c r="BY61" i="16"/>
  <c r="BO61" i="16"/>
  <c r="AS76" i="16"/>
  <c r="BN76" i="16"/>
  <c r="BY75" i="16"/>
  <c r="BO75" i="16"/>
  <c r="BY32" i="16"/>
  <c r="BO32" i="16"/>
  <c r="BY97" i="16"/>
  <c r="BO97" i="16"/>
  <c r="AS58" i="16"/>
  <c r="BN58" i="16"/>
  <c r="AS72" i="16"/>
  <c r="BN72" i="16"/>
  <c r="AS43" i="16"/>
  <c r="BN43" i="16"/>
  <c r="AS66" i="16"/>
  <c r="BN66" i="16"/>
  <c r="BY102" i="16"/>
  <c r="BO102" i="16"/>
  <c r="AS77" i="16"/>
  <c r="BN77" i="16"/>
  <c r="BN17" i="16"/>
  <c r="AS17" i="16"/>
  <c r="BO16" i="16"/>
  <c r="BY16" i="16"/>
  <c r="BY62" i="16"/>
  <c r="BO62" i="16"/>
  <c r="AS87" i="16"/>
  <c r="BN87" i="16"/>
  <c r="BO10" i="16"/>
  <c r="BY10" i="16"/>
  <c r="AS99" i="16"/>
  <c r="BN99" i="16"/>
  <c r="BO20" i="16"/>
  <c r="BY20" i="16"/>
  <c r="BO37" i="16"/>
  <c r="BY37" i="16"/>
  <c r="BO70" i="16"/>
  <c r="BY70" i="16"/>
  <c r="BO14" i="16"/>
  <c r="BY14" i="16"/>
  <c r="BO53" i="16"/>
  <c r="BY53" i="16"/>
  <c r="AR64" i="16"/>
  <c r="BM64" i="16"/>
  <c r="AS30" i="16"/>
  <c r="BN30" i="16"/>
  <c r="BO40" i="16"/>
  <c r="BY40" i="16"/>
  <c r="BY11" i="16"/>
  <c r="BO11" i="16"/>
  <c r="BN95" i="16"/>
  <c r="AS95" i="16"/>
  <c r="BY89" i="16"/>
  <c r="BO89" i="16"/>
  <c r="BO81" i="16"/>
  <c r="BY81" i="16"/>
  <c r="BO94" i="16"/>
  <c r="BY94" i="16"/>
  <c r="AS69" i="16"/>
  <c r="BN69" i="16"/>
  <c r="BN21" i="16"/>
  <c r="AS21" i="16"/>
  <c r="AS7" i="16"/>
  <c r="BN7" i="16"/>
  <c r="BV97" i="15"/>
  <c r="BV81" i="15"/>
  <c r="BV15" i="15"/>
  <c r="BV21" i="15"/>
  <c r="BV45" i="15"/>
  <c r="BV87" i="15"/>
  <c r="BV96" i="15"/>
  <c r="BV86" i="15"/>
  <c r="BV63" i="15"/>
  <c r="BV50" i="15"/>
  <c r="BV14" i="15"/>
  <c r="BV31" i="15"/>
  <c r="BV26" i="15"/>
  <c r="BV103" i="15"/>
  <c r="BV8" i="15"/>
  <c r="BV62" i="15"/>
  <c r="BV54" i="15"/>
  <c r="BV42" i="15"/>
  <c r="BV80" i="15"/>
  <c r="BV83" i="15"/>
  <c r="BV41" i="15"/>
  <c r="BV101" i="15"/>
  <c r="BV35" i="15"/>
  <c r="BV76" i="15"/>
  <c r="BV84" i="15"/>
  <c r="BV91" i="15"/>
  <c r="BV52" i="15"/>
  <c r="BV20" i="15"/>
  <c r="BV74" i="15"/>
  <c r="BV72" i="15"/>
  <c r="BV18" i="15"/>
  <c r="BV49" i="15"/>
  <c r="BV53" i="15"/>
  <c r="AP2" i="15"/>
  <c r="AP3" i="15" s="1"/>
  <c r="BV57" i="15"/>
  <c r="BV70" i="15"/>
  <c r="BV99" i="15"/>
  <c r="BV60" i="15"/>
  <c r="BV98" i="15"/>
  <c r="BV47" i="15"/>
  <c r="BV102" i="15"/>
  <c r="BV93" i="15"/>
  <c r="BV79" i="15"/>
  <c r="BV82" i="15"/>
  <c r="BV39" i="15"/>
  <c r="BO5" i="14"/>
  <c r="BM3" i="13"/>
  <c r="AR2" i="13"/>
  <c r="AR3" i="13" s="1"/>
  <c r="BO74" i="13"/>
  <c r="BO42" i="13"/>
  <c r="BO81" i="13"/>
  <c r="BN13" i="13"/>
  <c r="AS13" i="13"/>
  <c r="BY13" i="13" s="1"/>
  <c r="BO9" i="13"/>
  <c r="BO96" i="13"/>
  <c r="BO46" i="13"/>
  <c r="AS22" i="13"/>
  <c r="BY22" i="13" s="1"/>
  <c r="BN22" i="13"/>
  <c r="BN25" i="13"/>
  <c r="AS25" i="13"/>
  <c r="BY25" i="13" s="1"/>
  <c r="BO49" i="13"/>
  <c r="BN78" i="13"/>
  <c r="AS78" i="13"/>
  <c r="BY78" i="13" s="1"/>
  <c r="AS85" i="13"/>
  <c r="BY85" i="13" s="1"/>
  <c r="BN85" i="13"/>
  <c r="BO30" i="13"/>
  <c r="BO77" i="13"/>
  <c r="BO66" i="13"/>
  <c r="AS72" i="13"/>
  <c r="BY72" i="13" s="1"/>
  <c r="BN72" i="13"/>
  <c r="BO93" i="13"/>
  <c r="BN54" i="13"/>
  <c r="AS54" i="13"/>
  <c r="BY54" i="13" s="1"/>
  <c r="BO39" i="13"/>
  <c r="BO104" i="13"/>
  <c r="BO15" i="13"/>
  <c r="BO57" i="13"/>
  <c r="BO34" i="13"/>
  <c r="BO31" i="13"/>
  <c r="BO103" i="13"/>
  <c r="BO75" i="13"/>
  <c r="BO7" i="13"/>
  <c r="BO48" i="13"/>
  <c r="BO94" i="13"/>
  <c r="BO97" i="13"/>
  <c r="BO62" i="13"/>
  <c r="BO56" i="13"/>
  <c r="BO41" i="13"/>
  <c r="BO65" i="13"/>
  <c r="BO73" i="13"/>
  <c r="BN89" i="13"/>
  <c r="AS89" i="13"/>
  <c r="BY89" i="13" s="1"/>
  <c r="BO71" i="13"/>
  <c r="BO82" i="13"/>
  <c r="BO50" i="13"/>
  <c r="AS17" i="13"/>
  <c r="BY17" i="13" s="1"/>
  <c r="BN17" i="13"/>
  <c r="BN23" i="13"/>
  <c r="AS23" i="13"/>
  <c r="BY23" i="13" s="1"/>
  <c r="AR2" i="26" l="1"/>
  <c r="AR3" i="26" s="1"/>
  <c r="AS31" i="26"/>
  <c r="BN31" i="26"/>
  <c r="BN3" i="26" s="1"/>
  <c r="AP2" i="25"/>
  <c r="AP3" i="25" s="1"/>
  <c r="CD81" i="21"/>
  <c r="CG81" i="21"/>
  <c r="CC81" i="21"/>
  <c r="CI81" i="21" s="1"/>
  <c r="CE81" i="21"/>
  <c r="CC30" i="21"/>
  <c r="CI30" i="21" s="1"/>
  <c r="CJ30" i="21" s="1"/>
  <c r="CK30" i="21" s="1"/>
  <c r="CL30" i="21" s="1"/>
  <c r="CM30" i="21" s="1"/>
  <c r="AR2" i="16"/>
  <c r="AR3" i="16" s="1"/>
  <c r="CG26" i="21"/>
  <c r="CC26" i="21"/>
  <c r="CI26" i="21" s="1"/>
  <c r="CF19" i="21"/>
  <c r="CD26" i="21"/>
  <c r="CE26" i="21"/>
  <c r="CG19" i="21"/>
  <c r="CD80" i="21"/>
  <c r="CJ80" i="21" s="1"/>
  <c r="CD99" i="21"/>
  <c r="CJ99" i="21" s="1"/>
  <c r="CE80" i="21"/>
  <c r="CF80" i="21"/>
  <c r="CG80" i="21"/>
  <c r="CF63" i="21"/>
  <c r="CG63" i="21"/>
  <c r="CC19" i="21"/>
  <c r="CI19" i="21" s="1"/>
  <c r="CD19" i="21"/>
  <c r="CE63" i="21"/>
  <c r="CE99" i="21"/>
  <c r="CF99" i="21"/>
  <c r="CG99" i="21"/>
  <c r="CC63" i="21"/>
  <c r="CI63" i="21" s="1"/>
  <c r="CD98" i="21"/>
  <c r="CC98" i="21"/>
  <c r="CI98" i="21" s="1"/>
  <c r="CG98" i="21"/>
  <c r="CF98" i="21"/>
  <c r="CE98" i="21"/>
  <c r="CC40" i="21"/>
  <c r="CI40" i="21" s="1"/>
  <c r="CF40" i="21"/>
  <c r="CG40" i="21"/>
  <c r="CE40" i="21"/>
  <c r="CD40" i="21"/>
  <c r="CE20" i="21"/>
  <c r="CD20" i="21"/>
  <c r="CC20" i="21"/>
  <c r="CI20" i="21" s="1"/>
  <c r="CG20" i="21"/>
  <c r="CF20" i="21"/>
  <c r="CF89" i="21"/>
  <c r="CE89" i="21"/>
  <c r="CD89" i="21"/>
  <c r="CC89" i="21"/>
  <c r="CI89" i="21" s="1"/>
  <c r="CG89" i="21"/>
  <c r="CD73" i="21"/>
  <c r="CC73" i="21"/>
  <c r="CI73" i="21" s="1"/>
  <c r="CG73" i="21"/>
  <c r="CF73" i="21"/>
  <c r="CE73" i="21"/>
  <c r="CE14" i="21"/>
  <c r="CD14" i="21"/>
  <c r="CC14" i="21"/>
  <c r="CI14" i="21" s="1"/>
  <c r="CG14" i="21"/>
  <c r="CF14" i="21"/>
  <c r="CF33" i="21"/>
  <c r="CE33" i="21"/>
  <c r="CD33" i="21"/>
  <c r="CC33" i="21"/>
  <c r="CI33" i="21" s="1"/>
  <c r="CG33" i="21"/>
  <c r="CE5" i="21"/>
  <c r="CD5" i="21"/>
  <c r="CC5" i="21"/>
  <c r="CI5" i="21" s="1"/>
  <c r="CG5" i="21"/>
  <c r="CF5" i="21"/>
  <c r="CF39" i="21"/>
  <c r="CE39" i="21"/>
  <c r="CG39" i="21"/>
  <c r="CD39" i="21"/>
  <c r="CC39" i="21"/>
  <c r="CI39" i="21" s="1"/>
  <c r="CE59" i="21"/>
  <c r="CD59" i="21"/>
  <c r="CC59" i="21"/>
  <c r="CI59" i="21" s="1"/>
  <c r="CG59" i="21"/>
  <c r="CF59" i="21"/>
  <c r="CE68" i="21"/>
  <c r="CD68" i="21"/>
  <c r="CC68" i="21"/>
  <c r="CI68" i="21" s="1"/>
  <c r="CG68" i="21"/>
  <c r="CF68" i="21"/>
  <c r="CC77" i="21"/>
  <c r="CI77" i="21" s="1"/>
  <c r="CG77" i="21"/>
  <c r="CF77" i="21"/>
  <c r="CE77" i="21"/>
  <c r="CD77" i="21"/>
  <c r="CC87" i="21"/>
  <c r="CI87" i="21" s="1"/>
  <c r="CG87" i="21"/>
  <c r="CF87" i="21"/>
  <c r="CE87" i="21"/>
  <c r="CD87" i="21"/>
  <c r="CG103" i="21"/>
  <c r="CF103" i="21"/>
  <c r="CE103" i="21"/>
  <c r="CD103" i="21"/>
  <c r="CC103" i="21"/>
  <c r="CI103" i="21" s="1"/>
  <c r="CG76" i="21"/>
  <c r="CF76" i="21"/>
  <c r="CE76" i="21"/>
  <c r="CD76" i="21"/>
  <c r="CC76" i="21"/>
  <c r="CI76" i="21" s="1"/>
  <c r="CD32" i="21"/>
  <c r="CC32" i="21"/>
  <c r="CI32" i="21" s="1"/>
  <c r="CG32" i="21"/>
  <c r="CF32" i="21"/>
  <c r="CE32" i="21"/>
  <c r="CJ81" i="21"/>
  <c r="CC50" i="21"/>
  <c r="CI50" i="21" s="1"/>
  <c r="CG50" i="21"/>
  <c r="CF50" i="21"/>
  <c r="CE50" i="21"/>
  <c r="CD50" i="21"/>
  <c r="CG57" i="21"/>
  <c r="CF57" i="21"/>
  <c r="CE57" i="21"/>
  <c r="CD57" i="21"/>
  <c r="CC57" i="21"/>
  <c r="CI57" i="21" s="1"/>
  <c r="CF61" i="21"/>
  <c r="CE61" i="21"/>
  <c r="CD61" i="21"/>
  <c r="CC61" i="21"/>
  <c r="CI61" i="21" s="1"/>
  <c r="CG61" i="21"/>
  <c r="CF90" i="21"/>
  <c r="CE90" i="21"/>
  <c r="CD90" i="21"/>
  <c r="CC90" i="21"/>
  <c r="CI90" i="21" s="1"/>
  <c r="CG90" i="21"/>
  <c r="CC16" i="21"/>
  <c r="CI16" i="21" s="1"/>
  <c r="CG16" i="21"/>
  <c r="CF16" i="21"/>
  <c r="CE16" i="21"/>
  <c r="CD16" i="21"/>
  <c r="CG46" i="21"/>
  <c r="CF46" i="21"/>
  <c r="CE46" i="21"/>
  <c r="CD46" i="21"/>
  <c r="CC46" i="21"/>
  <c r="CI46" i="21" s="1"/>
  <c r="CD28" i="21"/>
  <c r="CC28" i="21"/>
  <c r="CI28" i="21" s="1"/>
  <c r="CG28" i="21"/>
  <c r="CF28" i="21"/>
  <c r="CE28" i="21"/>
  <c r="CD53" i="21"/>
  <c r="CC53" i="21"/>
  <c r="CI53" i="21" s="1"/>
  <c r="CG53" i="21"/>
  <c r="CF53" i="21"/>
  <c r="CE53" i="21"/>
  <c r="CD66" i="21"/>
  <c r="CC66" i="21"/>
  <c r="CI66" i="21" s="1"/>
  <c r="CE66" i="21"/>
  <c r="CG66" i="21"/>
  <c r="CF66" i="21"/>
  <c r="CC82" i="21"/>
  <c r="CI82" i="21" s="1"/>
  <c r="CG82" i="21"/>
  <c r="CF82" i="21"/>
  <c r="CE82" i="21"/>
  <c r="CD82" i="21"/>
  <c r="CG65" i="21"/>
  <c r="CF65" i="21"/>
  <c r="CE65" i="21"/>
  <c r="CD65" i="21"/>
  <c r="CC65" i="21"/>
  <c r="CI65" i="21" s="1"/>
  <c r="CD25" i="21"/>
  <c r="CG25" i="21"/>
  <c r="CC25" i="21"/>
  <c r="CI25" i="21" s="1"/>
  <c r="CF25" i="21"/>
  <c r="CE25" i="21"/>
  <c r="CE45" i="21"/>
  <c r="CD45" i="21"/>
  <c r="CC45" i="21"/>
  <c r="CI45" i="21" s="1"/>
  <c r="CG45" i="21"/>
  <c r="CF45" i="21"/>
  <c r="CD31" i="21"/>
  <c r="CC31" i="21"/>
  <c r="CI31" i="21" s="1"/>
  <c r="CF31" i="21"/>
  <c r="CG31" i="21"/>
  <c r="CE31" i="21"/>
  <c r="CD27" i="21"/>
  <c r="CC27" i="21"/>
  <c r="CI27" i="21" s="1"/>
  <c r="CG27" i="21"/>
  <c r="CF27" i="21"/>
  <c r="CE27" i="21"/>
  <c r="AV1" i="21"/>
  <c r="C10" i="4" s="1"/>
  <c r="CJ91" i="21"/>
  <c r="CK91" i="21" s="1"/>
  <c r="CL91" i="21" s="1"/>
  <c r="CM91" i="21" s="1"/>
  <c r="CG58" i="21"/>
  <c r="CF58" i="21"/>
  <c r="CE58" i="21"/>
  <c r="CD58" i="21"/>
  <c r="CC58" i="21"/>
  <c r="CI58" i="21" s="1"/>
  <c r="CG62" i="21"/>
  <c r="CF62" i="21"/>
  <c r="CE62" i="21"/>
  <c r="CD62" i="21"/>
  <c r="CC62" i="21"/>
  <c r="CI62" i="21" s="1"/>
  <c r="CD42" i="21"/>
  <c r="CC42" i="21"/>
  <c r="CI42" i="21" s="1"/>
  <c r="CG42" i="21"/>
  <c r="CF42" i="21"/>
  <c r="CE42" i="21"/>
  <c r="CJ52" i="21"/>
  <c r="CK52" i="21" s="1"/>
  <c r="CL52" i="21" s="1"/>
  <c r="CM52" i="21" s="1"/>
  <c r="CG101" i="21"/>
  <c r="CF101" i="21"/>
  <c r="CE101" i="21"/>
  <c r="CD101" i="21"/>
  <c r="CC101" i="21"/>
  <c r="CI101" i="21" s="1"/>
  <c r="CG49" i="21"/>
  <c r="CF49" i="21"/>
  <c r="CE49" i="21"/>
  <c r="CD49" i="21"/>
  <c r="CC49" i="21"/>
  <c r="CI49" i="21" s="1"/>
  <c r="CF78" i="21"/>
  <c r="CE78" i="21"/>
  <c r="CD78" i="21"/>
  <c r="CC78" i="21"/>
  <c r="CI78" i="21" s="1"/>
  <c r="CG78" i="21"/>
  <c r="CE104" i="21"/>
  <c r="CD104" i="21"/>
  <c r="CC104" i="21"/>
  <c r="CI104" i="21" s="1"/>
  <c r="CG104" i="21"/>
  <c r="CF104" i="21"/>
  <c r="CF47" i="21"/>
  <c r="CE47" i="21"/>
  <c r="CD47" i="21"/>
  <c r="CC47" i="21"/>
  <c r="CI47" i="21" s="1"/>
  <c r="CG47" i="21"/>
  <c r="CE56" i="21"/>
  <c r="CC56" i="21"/>
  <c r="CI56" i="21" s="1"/>
  <c r="CG56" i="21"/>
  <c r="CF56" i="21"/>
  <c r="CD56" i="21"/>
  <c r="CG100" i="21"/>
  <c r="CF100" i="21"/>
  <c r="CE100" i="21"/>
  <c r="CD100" i="21"/>
  <c r="CC100" i="21"/>
  <c r="CI100" i="21" s="1"/>
  <c r="CC92" i="21"/>
  <c r="CI92" i="21" s="1"/>
  <c r="CG92" i="21"/>
  <c r="CF92" i="21"/>
  <c r="CE92" i="21"/>
  <c r="CD92" i="21"/>
  <c r="CC97" i="21"/>
  <c r="CI97" i="21" s="1"/>
  <c r="CG97" i="21"/>
  <c r="CF97" i="21"/>
  <c r="CE97" i="21"/>
  <c r="CD97" i="21"/>
  <c r="CG38" i="21"/>
  <c r="CF38" i="21"/>
  <c r="CE38" i="21"/>
  <c r="CD38" i="21"/>
  <c r="CC38" i="21"/>
  <c r="CI38" i="21" s="1"/>
  <c r="CE35" i="21"/>
  <c r="CD35" i="21"/>
  <c r="CC35" i="21"/>
  <c r="CI35" i="21" s="1"/>
  <c r="CG35" i="21"/>
  <c r="CF35" i="21"/>
  <c r="CG71" i="21"/>
  <c r="CF71" i="21"/>
  <c r="CE71" i="21"/>
  <c r="CD71" i="21"/>
  <c r="CC71" i="21"/>
  <c r="CI71" i="21" s="1"/>
  <c r="CE37" i="21"/>
  <c r="CD37" i="21"/>
  <c r="CC37" i="21"/>
  <c r="CI37" i="21" s="1"/>
  <c r="CG37" i="21"/>
  <c r="CF37" i="21"/>
  <c r="CE6" i="21"/>
  <c r="CD6" i="21"/>
  <c r="CC6" i="21"/>
  <c r="CI6" i="21" s="1"/>
  <c r="CG6" i="21"/>
  <c r="CF6" i="21"/>
  <c r="CF72" i="21"/>
  <c r="CE72" i="21"/>
  <c r="CD72" i="21"/>
  <c r="CC72" i="21"/>
  <c r="CI72" i="21" s="1"/>
  <c r="CG72" i="21"/>
  <c r="CE41" i="21"/>
  <c r="CC41" i="21"/>
  <c r="CI41" i="21" s="1"/>
  <c r="CD41" i="21"/>
  <c r="CG41" i="21"/>
  <c r="CF41" i="21"/>
  <c r="CF44" i="21"/>
  <c r="CE44" i="21"/>
  <c r="CD44" i="21"/>
  <c r="CC44" i="21"/>
  <c r="CI44" i="21" s="1"/>
  <c r="CG44" i="21"/>
  <c r="CE67" i="21"/>
  <c r="CD67" i="21"/>
  <c r="CC67" i="21"/>
  <c r="CI67" i="21" s="1"/>
  <c r="CG67" i="21"/>
  <c r="CF67" i="21"/>
  <c r="CF29" i="21"/>
  <c r="CD29" i="21"/>
  <c r="CC29" i="21"/>
  <c r="CI29" i="21" s="1"/>
  <c r="CG29" i="21"/>
  <c r="CE29" i="21"/>
  <c r="CG95" i="21"/>
  <c r="CF95" i="21"/>
  <c r="CE95" i="21"/>
  <c r="CD95" i="21"/>
  <c r="CC95" i="21"/>
  <c r="CI95" i="21" s="1"/>
  <c r="CF96" i="21"/>
  <c r="CE96" i="21"/>
  <c r="CD96" i="21"/>
  <c r="CC96" i="21"/>
  <c r="CI96" i="21" s="1"/>
  <c r="CG96" i="21"/>
  <c r="CE13" i="21"/>
  <c r="CD13" i="21"/>
  <c r="CC13" i="21"/>
  <c r="CI13" i="21" s="1"/>
  <c r="CG13" i="21"/>
  <c r="CF13" i="21"/>
  <c r="CJ43" i="21"/>
  <c r="CK43" i="21" s="1"/>
  <c r="CL43" i="21" s="1"/>
  <c r="CM43" i="21" s="1"/>
  <c r="CD51" i="21"/>
  <c r="CC51" i="21"/>
  <c r="CI51" i="21" s="1"/>
  <c r="CG51" i="21"/>
  <c r="CF51" i="21"/>
  <c r="CE51" i="21"/>
  <c r="CC18" i="21"/>
  <c r="CI18" i="21" s="1"/>
  <c r="CG18" i="21"/>
  <c r="CF18" i="21"/>
  <c r="CE18" i="21"/>
  <c r="CD18" i="21"/>
  <c r="CE22" i="21"/>
  <c r="CC22" i="21"/>
  <c r="CI22" i="21" s="1"/>
  <c r="CD22" i="21"/>
  <c r="CF22" i="21"/>
  <c r="CG22" i="21"/>
  <c r="CF69" i="21"/>
  <c r="CE69" i="21"/>
  <c r="CD69" i="21"/>
  <c r="CC69" i="21"/>
  <c r="CI69" i="21" s="1"/>
  <c r="CG69" i="21"/>
  <c r="CC34" i="21"/>
  <c r="CI34" i="21" s="1"/>
  <c r="CG34" i="21"/>
  <c r="CF34" i="21"/>
  <c r="CE34" i="21"/>
  <c r="CD34" i="21"/>
  <c r="CD9" i="21"/>
  <c r="CC9" i="21"/>
  <c r="CI9" i="21" s="1"/>
  <c r="CG9" i="21"/>
  <c r="CF9" i="21"/>
  <c r="CE9" i="21"/>
  <c r="CG23" i="21"/>
  <c r="CF23" i="21"/>
  <c r="CE23" i="21"/>
  <c r="CD23" i="21"/>
  <c r="CC23" i="21"/>
  <c r="CI23" i="21" s="1"/>
  <c r="CG88" i="21"/>
  <c r="CF88" i="21"/>
  <c r="CE88" i="21"/>
  <c r="CD88" i="21"/>
  <c r="CC88" i="21"/>
  <c r="CI88" i="21" s="1"/>
  <c r="CC74" i="21"/>
  <c r="CI74" i="21" s="1"/>
  <c r="CG74" i="21"/>
  <c r="CF74" i="21"/>
  <c r="CE74" i="21"/>
  <c r="CD74" i="21"/>
  <c r="CC70" i="21"/>
  <c r="CI70" i="21" s="1"/>
  <c r="CG70" i="21"/>
  <c r="CF70" i="21"/>
  <c r="CE70" i="21"/>
  <c r="CD70" i="21"/>
  <c r="CF24" i="21"/>
  <c r="CE24" i="21"/>
  <c r="CD24" i="21"/>
  <c r="CC24" i="21"/>
  <c r="CI24" i="21" s="1"/>
  <c r="CG24" i="21"/>
  <c r="CF79" i="21"/>
  <c r="CE79" i="21"/>
  <c r="CD79" i="21"/>
  <c r="CC79" i="21"/>
  <c r="CI79" i="21" s="1"/>
  <c r="CG79" i="21"/>
  <c r="CE84" i="21"/>
  <c r="CD84" i="21"/>
  <c r="CG84" i="21"/>
  <c r="CC84" i="21"/>
  <c r="CI84" i="21" s="1"/>
  <c r="CF84" i="21"/>
  <c r="CG10" i="21"/>
  <c r="CE10" i="21"/>
  <c r="CF10" i="21"/>
  <c r="CC10" i="21"/>
  <c r="CI10" i="21" s="1"/>
  <c r="CD10" i="21"/>
  <c r="CD55" i="21"/>
  <c r="CC55" i="21"/>
  <c r="CI55" i="21" s="1"/>
  <c r="CG55" i="21"/>
  <c r="CF55" i="21"/>
  <c r="CE55" i="21"/>
  <c r="CF12" i="21"/>
  <c r="CE12" i="21"/>
  <c r="CD12" i="21"/>
  <c r="CC12" i="21"/>
  <c r="CI12" i="21" s="1"/>
  <c r="CG12" i="21"/>
  <c r="CE60" i="21"/>
  <c r="CD60" i="21"/>
  <c r="CC60" i="21"/>
  <c r="CI60" i="21" s="1"/>
  <c r="CG60" i="21"/>
  <c r="CF60" i="21"/>
  <c r="CE7" i="21"/>
  <c r="CD7" i="21"/>
  <c r="CC7" i="21"/>
  <c r="CI7" i="21" s="1"/>
  <c r="CG7" i="21"/>
  <c r="CF7" i="21"/>
  <c r="CJ63" i="21"/>
  <c r="CK63" i="21" s="1"/>
  <c r="CL63" i="21" s="1"/>
  <c r="CM63" i="21" s="1"/>
  <c r="CC93" i="21"/>
  <c r="CI93" i="21" s="1"/>
  <c r="CD93" i="21"/>
  <c r="CE93" i="21"/>
  <c r="CG93" i="21"/>
  <c r="CF93" i="21"/>
  <c r="CD64" i="21"/>
  <c r="CC64" i="21"/>
  <c r="CI64" i="21" s="1"/>
  <c r="CG64" i="21"/>
  <c r="CF64" i="21"/>
  <c r="CE64" i="21"/>
  <c r="CD48" i="21"/>
  <c r="CG48" i="21"/>
  <c r="CF48" i="21"/>
  <c r="CE48" i="21"/>
  <c r="CC48" i="21"/>
  <c r="CI48" i="21" s="1"/>
  <c r="CD102" i="21"/>
  <c r="CC102" i="21"/>
  <c r="CI102" i="21" s="1"/>
  <c r="CG102" i="21"/>
  <c r="CF102" i="21"/>
  <c r="CE102" i="21"/>
  <c r="CG83" i="21"/>
  <c r="CF83" i="21"/>
  <c r="CE83" i="21"/>
  <c r="CD83" i="21"/>
  <c r="CC83" i="21"/>
  <c r="CI83" i="21" s="1"/>
  <c r="CF54" i="21"/>
  <c r="CE54" i="21"/>
  <c r="CD54" i="21"/>
  <c r="CC54" i="21"/>
  <c r="CI54" i="21" s="1"/>
  <c r="CG54" i="21"/>
  <c r="CG8" i="21"/>
  <c r="CF8" i="21"/>
  <c r="CE8" i="21"/>
  <c r="CD8" i="21"/>
  <c r="CC8" i="21"/>
  <c r="CI8" i="21" s="1"/>
  <c r="CD85" i="21"/>
  <c r="CC85" i="21"/>
  <c r="CI85" i="21" s="1"/>
  <c r="CG85" i="21"/>
  <c r="CF85" i="21"/>
  <c r="CE85" i="21"/>
  <c r="CD75" i="21"/>
  <c r="CC75" i="21"/>
  <c r="CI75" i="21" s="1"/>
  <c r="CG75" i="21"/>
  <c r="CF75" i="21"/>
  <c r="CE75" i="21"/>
  <c r="CE94" i="21"/>
  <c r="CD94" i="21"/>
  <c r="CC94" i="21"/>
  <c r="CI94" i="21" s="1"/>
  <c r="CG94" i="21"/>
  <c r="CF94" i="21"/>
  <c r="CG36" i="21"/>
  <c r="CF36" i="21"/>
  <c r="CE36" i="21"/>
  <c r="CD36" i="21"/>
  <c r="CC36" i="21"/>
  <c r="CI36" i="21" s="1"/>
  <c r="CG15" i="21"/>
  <c r="CF15" i="21"/>
  <c r="CE15" i="21"/>
  <c r="CD15" i="21"/>
  <c r="CC15" i="21"/>
  <c r="CI15" i="21" s="1"/>
  <c r="CG21" i="21"/>
  <c r="CF21" i="21"/>
  <c r="CE21" i="21"/>
  <c r="CD21" i="21"/>
  <c r="CC21" i="21"/>
  <c r="CI21" i="21" s="1"/>
  <c r="CD17" i="21"/>
  <c r="CC17" i="21"/>
  <c r="CI17" i="21" s="1"/>
  <c r="CG17" i="21"/>
  <c r="CF17" i="21"/>
  <c r="CE17" i="21"/>
  <c r="CC86" i="21"/>
  <c r="CI86" i="21" s="1"/>
  <c r="CG86" i="21"/>
  <c r="CF86" i="21"/>
  <c r="CE86" i="21"/>
  <c r="CD86" i="21"/>
  <c r="CG11" i="21"/>
  <c r="CF11" i="21"/>
  <c r="CE11" i="21"/>
  <c r="CD11" i="21"/>
  <c r="CC11" i="21"/>
  <c r="CI11" i="21" s="1"/>
  <c r="BY5" i="18"/>
  <c r="BZ94" i="18" s="1"/>
  <c r="CA94" i="18" s="1"/>
  <c r="BO5" i="18"/>
  <c r="BO3" i="18" s="1"/>
  <c r="G3" i="4" s="1"/>
  <c r="AS2" i="18"/>
  <c r="AS3" i="18" s="1"/>
  <c r="BO44" i="14"/>
  <c r="BO3" i="14" s="1"/>
  <c r="BY44" i="14"/>
  <c r="BZ28" i="14" s="1"/>
  <c r="CA28" i="14" s="1"/>
  <c r="BM3" i="16"/>
  <c r="BY77" i="16"/>
  <c r="BO77" i="16"/>
  <c r="BY103" i="16"/>
  <c r="BO103" i="16"/>
  <c r="BY65" i="16"/>
  <c r="BO65" i="16"/>
  <c r="BY7" i="16"/>
  <c r="BO7" i="16"/>
  <c r="BO31" i="16"/>
  <c r="BY31" i="16"/>
  <c r="BO93" i="16"/>
  <c r="BY93" i="16"/>
  <c r="BO80" i="16"/>
  <c r="BY80" i="16"/>
  <c r="BO51" i="16"/>
  <c r="BY51" i="16"/>
  <c r="BY56" i="16"/>
  <c r="BO56" i="16"/>
  <c r="BY21" i="16"/>
  <c r="BO21" i="16"/>
  <c r="BY99" i="16"/>
  <c r="BO99" i="16"/>
  <c r="BY72" i="16"/>
  <c r="BO72" i="16"/>
  <c r="BO23" i="16"/>
  <c r="BY23" i="16"/>
  <c r="BY5" i="16"/>
  <c r="BO5" i="16"/>
  <c r="BO63" i="16"/>
  <c r="BY63" i="16"/>
  <c r="BO44" i="16"/>
  <c r="BY44" i="16"/>
  <c r="BY98" i="16"/>
  <c r="BO98" i="16"/>
  <c r="BY35" i="16"/>
  <c r="BO35" i="16"/>
  <c r="BY91" i="16"/>
  <c r="BO91" i="16"/>
  <c r="BY59" i="16"/>
  <c r="BO59" i="16"/>
  <c r="AS50" i="16"/>
  <c r="BN50" i="16"/>
  <c r="BO30" i="16"/>
  <c r="BY30" i="16"/>
  <c r="BO58" i="16"/>
  <c r="BY58" i="16"/>
  <c r="BY49" i="16"/>
  <c r="BO49" i="16"/>
  <c r="BY86" i="16"/>
  <c r="BO86" i="16"/>
  <c r="BO100" i="16"/>
  <c r="BY100" i="16"/>
  <c r="BO69" i="16"/>
  <c r="BY69" i="16"/>
  <c r="BY95" i="16"/>
  <c r="BO95" i="16"/>
  <c r="BO17" i="16"/>
  <c r="BY17" i="16"/>
  <c r="BO66" i="16"/>
  <c r="BY66" i="16"/>
  <c r="BY76" i="16"/>
  <c r="BO76" i="16"/>
  <c r="BY25" i="16"/>
  <c r="BO25" i="16"/>
  <c r="BO71" i="16"/>
  <c r="BY71" i="16"/>
  <c r="AS64" i="16"/>
  <c r="BN64" i="16"/>
  <c r="BY54" i="16"/>
  <c r="BO54" i="16"/>
  <c r="AS73" i="16"/>
  <c r="BN73" i="16"/>
  <c r="BY12" i="16"/>
  <c r="BO12" i="16"/>
  <c r="BY15" i="16"/>
  <c r="BO15" i="16"/>
  <c r="BY38" i="16"/>
  <c r="BO38" i="16"/>
  <c r="BY87" i="16"/>
  <c r="BO87" i="16"/>
  <c r="BO43" i="16"/>
  <c r="BY43" i="16"/>
  <c r="BO84" i="16"/>
  <c r="BY84" i="16"/>
  <c r="BO83" i="16"/>
  <c r="BY83" i="16"/>
  <c r="BY13" i="16"/>
  <c r="BO13" i="16"/>
  <c r="AS57" i="16"/>
  <c r="BN57" i="16"/>
  <c r="BV25" i="15"/>
  <c r="BV34" i="15"/>
  <c r="BV12" i="15"/>
  <c r="BZ49" i="14"/>
  <c r="CA49" i="14" s="1"/>
  <c r="CD49" i="14" s="1"/>
  <c r="BV73" i="15"/>
  <c r="BV67" i="15"/>
  <c r="BV64" i="15"/>
  <c r="BV66" i="15"/>
  <c r="BV10" i="15"/>
  <c r="BV61" i="15"/>
  <c r="BV56" i="15"/>
  <c r="BV11" i="15"/>
  <c r="BV46" i="15"/>
  <c r="BV68" i="15"/>
  <c r="BV100" i="15"/>
  <c r="BV6" i="15"/>
  <c r="AQ2" i="15"/>
  <c r="AQ3" i="15" s="1"/>
  <c r="BV55" i="15"/>
  <c r="BV89" i="15"/>
  <c r="BV51" i="15"/>
  <c r="BV36" i="15"/>
  <c r="BV44" i="15"/>
  <c r="BV90" i="15"/>
  <c r="BV27" i="15"/>
  <c r="BV43" i="15"/>
  <c r="BV71" i="15"/>
  <c r="BV32" i="15"/>
  <c r="BV59" i="15"/>
  <c r="BV30" i="15"/>
  <c r="BV85" i="15"/>
  <c r="BV69" i="15"/>
  <c r="BV22" i="15"/>
  <c r="BV48" i="15"/>
  <c r="BV104" i="15"/>
  <c r="BV23" i="15"/>
  <c r="BV77" i="15"/>
  <c r="BV28" i="15"/>
  <c r="BV9" i="15"/>
  <c r="BV33" i="15"/>
  <c r="BV19" i="15"/>
  <c r="BV38" i="15"/>
  <c r="BV29" i="15"/>
  <c r="BZ69" i="13"/>
  <c r="CA69" i="13" s="1"/>
  <c r="CF69" i="13" s="1"/>
  <c r="BZ31" i="13"/>
  <c r="CA31" i="13" s="1"/>
  <c r="CE31" i="13" s="1"/>
  <c r="BZ68" i="13"/>
  <c r="CA68" i="13" s="1"/>
  <c r="CF68" i="13" s="1"/>
  <c r="BZ80" i="13"/>
  <c r="CA80" i="13" s="1"/>
  <c r="CD80" i="13" s="1"/>
  <c r="BZ52" i="13"/>
  <c r="CA52" i="13" s="1"/>
  <c r="CC52" i="13" s="1"/>
  <c r="CI52" i="13" s="1"/>
  <c r="BZ8" i="13"/>
  <c r="CA8" i="13" s="1"/>
  <c r="CG8" i="13" s="1"/>
  <c r="BZ65" i="13"/>
  <c r="CA65" i="13" s="1"/>
  <c r="CG65" i="13" s="1"/>
  <c r="BZ58" i="13"/>
  <c r="CA58" i="13" s="1"/>
  <c r="CD58" i="13" s="1"/>
  <c r="BZ74" i="13"/>
  <c r="CA74" i="13" s="1"/>
  <c r="CF74" i="13" s="1"/>
  <c r="BZ29" i="14"/>
  <c r="CA29" i="14" s="1"/>
  <c r="BZ59" i="14"/>
  <c r="CA59" i="14" s="1"/>
  <c r="BZ8" i="14"/>
  <c r="CA8" i="14" s="1"/>
  <c r="BZ56" i="14"/>
  <c r="CA56" i="14" s="1"/>
  <c r="BZ72" i="13"/>
  <c r="CA72" i="13" s="1"/>
  <c r="CG72" i="13" s="1"/>
  <c r="BZ20" i="13"/>
  <c r="CA20" i="13" s="1"/>
  <c r="CE20" i="13" s="1"/>
  <c r="BZ49" i="13"/>
  <c r="CA49" i="13" s="1"/>
  <c r="CG49" i="13" s="1"/>
  <c r="BZ71" i="14"/>
  <c r="CA71" i="14" s="1"/>
  <c r="BZ13" i="13"/>
  <c r="CA13" i="13" s="1"/>
  <c r="BZ36" i="13"/>
  <c r="CA36" i="13" s="1"/>
  <c r="BZ99" i="13"/>
  <c r="CA99" i="13" s="1"/>
  <c r="BZ32" i="13"/>
  <c r="CA32" i="13" s="1"/>
  <c r="BZ60" i="13"/>
  <c r="CA60" i="13" s="1"/>
  <c r="BZ81" i="13"/>
  <c r="CA81" i="13" s="1"/>
  <c r="BZ40" i="13"/>
  <c r="CA40" i="13" s="1"/>
  <c r="BZ89" i="13"/>
  <c r="CA89" i="13" s="1"/>
  <c r="BZ25" i="13"/>
  <c r="CA25" i="13" s="1"/>
  <c r="BZ104" i="13"/>
  <c r="CA104" i="13" s="1"/>
  <c r="BZ88" i="13"/>
  <c r="CA88" i="13" s="1"/>
  <c r="BZ97" i="13"/>
  <c r="CA97" i="13" s="1"/>
  <c r="BZ96" i="13"/>
  <c r="CA96" i="13" s="1"/>
  <c r="BZ42" i="13"/>
  <c r="CA42" i="13" s="1"/>
  <c r="BZ19" i="13"/>
  <c r="CA19" i="13" s="1"/>
  <c r="BZ51" i="13"/>
  <c r="CA51" i="13" s="1"/>
  <c r="BZ53" i="13"/>
  <c r="CA53" i="13" s="1"/>
  <c r="BZ27" i="13"/>
  <c r="CA27" i="13" s="1"/>
  <c r="BZ24" i="13"/>
  <c r="CA24" i="13" s="1"/>
  <c r="BZ79" i="13"/>
  <c r="CA79" i="13" s="1"/>
  <c r="BZ67" i="13"/>
  <c r="CA67" i="13" s="1"/>
  <c r="BZ38" i="13"/>
  <c r="CA38" i="13" s="1"/>
  <c r="BZ34" i="13"/>
  <c r="CA34" i="13" s="1"/>
  <c r="BZ9" i="13"/>
  <c r="CA9" i="13" s="1"/>
  <c r="BZ73" i="13"/>
  <c r="CA73" i="13" s="1"/>
  <c r="BZ82" i="13"/>
  <c r="CA82" i="13" s="1"/>
  <c r="BZ101" i="13"/>
  <c r="CA101" i="13" s="1"/>
  <c r="BZ61" i="13"/>
  <c r="CA61" i="13" s="1"/>
  <c r="BZ26" i="13"/>
  <c r="CA26" i="13" s="1"/>
  <c r="BZ59" i="13"/>
  <c r="CA59" i="13" s="1"/>
  <c r="BZ5" i="13"/>
  <c r="CA5" i="13" s="1"/>
  <c r="BZ6" i="13"/>
  <c r="CA6" i="13" s="1"/>
  <c r="BZ37" i="13"/>
  <c r="CA37" i="13" s="1"/>
  <c r="BZ47" i="13"/>
  <c r="CA47" i="13" s="1"/>
  <c r="BZ23" i="13"/>
  <c r="CA23" i="13" s="1"/>
  <c r="BZ48" i="13"/>
  <c r="CA48" i="13" s="1"/>
  <c r="BZ62" i="13"/>
  <c r="CA62" i="13" s="1"/>
  <c r="BZ94" i="13"/>
  <c r="CA94" i="13" s="1"/>
  <c r="BZ39" i="13"/>
  <c r="CA39" i="13" s="1"/>
  <c r="BZ95" i="13"/>
  <c r="CA95" i="13" s="1"/>
  <c r="BZ83" i="13"/>
  <c r="CA83" i="13" s="1"/>
  <c r="BZ63" i="13"/>
  <c r="CA63" i="13" s="1"/>
  <c r="BZ100" i="13"/>
  <c r="CA100" i="13" s="1"/>
  <c r="BZ14" i="13"/>
  <c r="CA14" i="13" s="1"/>
  <c r="BZ90" i="13"/>
  <c r="CA90" i="13" s="1"/>
  <c r="BZ21" i="13"/>
  <c r="CA21" i="13" s="1"/>
  <c r="BZ28" i="13"/>
  <c r="CA28" i="13" s="1"/>
  <c r="BZ29" i="13"/>
  <c r="CA29" i="13" s="1"/>
  <c r="BZ54" i="13"/>
  <c r="CA54" i="13" s="1"/>
  <c r="BZ22" i="13"/>
  <c r="CA22" i="13" s="1"/>
  <c r="BZ15" i="13"/>
  <c r="CA15" i="13" s="1"/>
  <c r="BZ50" i="13"/>
  <c r="CA50" i="13" s="1"/>
  <c r="BZ75" i="13"/>
  <c r="CA75" i="13" s="1"/>
  <c r="BZ30" i="13"/>
  <c r="CA30" i="13" s="1"/>
  <c r="BZ102" i="13"/>
  <c r="CA102" i="13" s="1"/>
  <c r="BZ18" i="13"/>
  <c r="CA18" i="13" s="1"/>
  <c r="BZ91" i="13"/>
  <c r="CA91" i="13" s="1"/>
  <c r="BZ98" i="13"/>
  <c r="CA98" i="13" s="1"/>
  <c r="BZ55" i="13"/>
  <c r="CA55" i="13" s="1"/>
  <c r="BZ16" i="13"/>
  <c r="CA16" i="13" s="1"/>
  <c r="BZ7" i="13"/>
  <c r="CA7" i="13" s="1"/>
  <c r="BZ11" i="13"/>
  <c r="CA11" i="13" s="1"/>
  <c r="BZ85" i="13"/>
  <c r="CA85" i="13" s="1"/>
  <c r="BZ71" i="13"/>
  <c r="CA71" i="13" s="1"/>
  <c r="BZ46" i="13"/>
  <c r="CA46" i="13" s="1"/>
  <c r="BZ66" i="13"/>
  <c r="CA66" i="13" s="1"/>
  <c r="BZ12" i="13"/>
  <c r="CA12" i="13" s="1"/>
  <c r="BZ35" i="13"/>
  <c r="CA35" i="13" s="1"/>
  <c r="BZ43" i="13"/>
  <c r="CA43" i="13" s="1"/>
  <c r="BZ10" i="13"/>
  <c r="CA10" i="13" s="1"/>
  <c r="BZ70" i="13"/>
  <c r="CA70" i="13" s="1"/>
  <c r="BZ84" i="13"/>
  <c r="CA84" i="13" s="1"/>
  <c r="BZ86" i="13"/>
  <c r="CA86" i="13" s="1"/>
  <c r="BZ93" i="13"/>
  <c r="CA93" i="13" s="1"/>
  <c r="CG58" i="13"/>
  <c r="CF58" i="13"/>
  <c r="CE58" i="13"/>
  <c r="BZ44" i="13"/>
  <c r="CA44" i="13" s="1"/>
  <c r="BZ17" i="13"/>
  <c r="CA17" i="13" s="1"/>
  <c r="BZ78" i="13"/>
  <c r="CA78" i="13" s="1"/>
  <c r="BZ103" i="13"/>
  <c r="CA103" i="13" s="1"/>
  <c r="BZ41" i="13"/>
  <c r="CA41" i="13" s="1"/>
  <c r="BZ57" i="13"/>
  <c r="CA57" i="13" s="1"/>
  <c r="BZ77" i="13"/>
  <c r="CA77" i="13" s="1"/>
  <c r="BZ87" i="13"/>
  <c r="CA87" i="13" s="1"/>
  <c r="BZ64" i="13"/>
  <c r="CA64" i="13" s="1"/>
  <c r="BZ76" i="13"/>
  <c r="CA76" i="13" s="1"/>
  <c r="BZ33" i="13"/>
  <c r="CA33" i="13" s="1"/>
  <c r="BZ45" i="13"/>
  <c r="CA45" i="13" s="1"/>
  <c r="BZ92" i="13"/>
  <c r="CA92" i="13" s="1"/>
  <c r="BZ56" i="13"/>
  <c r="CA56" i="13" s="1"/>
  <c r="BN3" i="13"/>
  <c r="BO13" i="13"/>
  <c r="BO25" i="13"/>
  <c r="BO54" i="13"/>
  <c r="BO85" i="13"/>
  <c r="BO22" i="13"/>
  <c r="BO78" i="13"/>
  <c r="AS2" i="13"/>
  <c r="AS3" i="13" s="1"/>
  <c r="BO72" i="13"/>
  <c r="BO89" i="13"/>
  <c r="BO23" i="13"/>
  <c r="BO17" i="13"/>
  <c r="BO31" i="26" l="1"/>
  <c r="BO3" i="26" s="1"/>
  <c r="AV1" i="26" s="1"/>
  <c r="BY31" i="26"/>
  <c r="AS2" i="26"/>
  <c r="AS3" i="26" s="1"/>
  <c r="BV31" i="25"/>
  <c r="AQ2" i="25"/>
  <c r="AQ3" i="25" s="1"/>
  <c r="CJ26" i="21"/>
  <c r="CK26" i="21" s="1"/>
  <c r="CL26" i="21" s="1"/>
  <c r="CM26" i="21" s="1"/>
  <c r="CB26" i="21" s="1"/>
  <c r="CK80" i="21"/>
  <c r="CB80" i="21" s="1"/>
  <c r="BZ73" i="14"/>
  <c r="CA73" i="14" s="1"/>
  <c r="BZ70" i="14"/>
  <c r="CA70" i="14" s="1"/>
  <c r="CK81" i="21"/>
  <c r="CL81" i="21" s="1"/>
  <c r="CM81" i="21" s="1"/>
  <c r="BZ61" i="14"/>
  <c r="CA61" i="14" s="1"/>
  <c r="BZ85" i="14"/>
  <c r="CA85" i="14" s="1"/>
  <c r="BZ63" i="14"/>
  <c r="CA63" i="14" s="1"/>
  <c r="CD63" i="14" s="1"/>
  <c r="BZ37" i="14"/>
  <c r="CA37" i="14" s="1"/>
  <c r="CF37" i="14" s="1"/>
  <c r="CL80" i="21"/>
  <c r="CM80" i="21" s="1"/>
  <c r="CJ19" i="21"/>
  <c r="CK19" i="21" s="1"/>
  <c r="CL19" i="21" s="1"/>
  <c r="CM19" i="21" s="1"/>
  <c r="CK99" i="21"/>
  <c r="CL99" i="21" s="1"/>
  <c r="CM99" i="21" s="1"/>
  <c r="CB43" i="21"/>
  <c r="CB52" i="21"/>
  <c r="CJ71" i="21"/>
  <c r="CK71" i="21" s="1"/>
  <c r="CL71" i="21" s="1"/>
  <c r="CM71" i="21" s="1"/>
  <c r="BZ76" i="14"/>
  <c r="CA76" i="14" s="1"/>
  <c r="CE76" i="14" s="1"/>
  <c r="BZ21" i="14"/>
  <c r="CA21" i="14" s="1"/>
  <c r="BZ66" i="14"/>
  <c r="CA66" i="14" s="1"/>
  <c r="CG66" i="14" s="1"/>
  <c r="BZ64" i="14"/>
  <c r="CA64" i="14" s="1"/>
  <c r="CD64" i="14" s="1"/>
  <c r="BZ35" i="14"/>
  <c r="CA35" i="14" s="1"/>
  <c r="BZ58" i="14"/>
  <c r="CA58" i="14" s="1"/>
  <c r="BZ84" i="14"/>
  <c r="CA84" i="14" s="1"/>
  <c r="CC84" i="14" s="1"/>
  <c r="CI84" i="14" s="1"/>
  <c r="BZ88" i="14"/>
  <c r="CA88" i="14" s="1"/>
  <c r="CC88" i="14" s="1"/>
  <c r="CI88" i="14" s="1"/>
  <c r="BZ86" i="14"/>
  <c r="CA86" i="14" s="1"/>
  <c r="CG86" i="14" s="1"/>
  <c r="BZ104" i="14"/>
  <c r="CA104" i="14" s="1"/>
  <c r="BZ18" i="14"/>
  <c r="CA18" i="14" s="1"/>
  <c r="CG18" i="14" s="1"/>
  <c r="BZ62" i="14"/>
  <c r="CA62" i="14" s="1"/>
  <c r="CE62" i="14" s="1"/>
  <c r="CJ11" i="21"/>
  <c r="CK11" i="21" s="1"/>
  <c r="CL11" i="21" s="1"/>
  <c r="CM11" i="21" s="1"/>
  <c r="CJ75" i="21"/>
  <c r="CK75" i="21" s="1"/>
  <c r="CL75" i="21" s="1"/>
  <c r="CM75" i="21" s="1"/>
  <c r="CJ101" i="21"/>
  <c r="CK101" i="21" s="1"/>
  <c r="CL101" i="21" s="1"/>
  <c r="CM101" i="21" s="1"/>
  <c r="CJ53" i="21"/>
  <c r="CK53" i="21" s="1"/>
  <c r="CL53" i="21" s="1"/>
  <c r="CM53" i="21" s="1"/>
  <c r="CJ16" i="21"/>
  <c r="CK16" i="21" s="1"/>
  <c r="CL16" i="21" s="1"/>
  <c r="CM16" i="21" s="1"/>
  <c r="CJ88" i="21"/>
  <c r="CK88" i="21" s="1"/>
  <c r="CL88" i="21" s="1"/>
  <c r="CM88" i="21" s="1"/>
  <c r="CJ44" i="21"/>
  <c r="CK44" i="21" s="1"/>
  <c r="CL44" i="21" s="1"/>
  <c r="CM44" i="21" s="1"/>
  <c r="CJ78" i="21"/>
  <c r="CK78" i="21" s="1"/>
  <c r="CL78" i="21" s="1"/>
  <c r="CM78" i="21" s="1"/>
  <c r="BZ24" i="14"/>
  <c r="CA24" i="14" s="1"/>
  <c r="BZ20" i="14"/>
  <c r="CA20" i="14" s="1"/>
  <c r="BZ9" i="14"/>
  <c r="CA9" i="14" s="1"/>
  <c r="CF9" i="14" s="1"/>
  <c r="BZ90" i="14"/>
  <c r="CA90" i="14" s="1"/>
  <c r="CF90" i="14" s="1"/>
  <c r="BZ43" i="14"/>
  <c r="CA43" i="14" s="1"/>
  <c r="CD43" i="14" s="1"/>
  <c r="BZ38" i="14"/>
  <c r="CA38" i="14" s="1"/>
  <c r="CC38" i="14" s="1"/>
  <c r="CI38" i="14" s="1"/>
  <c r="BZ57" i="14"/>
  <c r="CA57" i="14" s="1"/>
  <c r="BZ87" i="14"/>
  <c r="CA87" i="14" s="1"/>
  <c r="BZ5" i="14"/>
  <c r="CA5" i="14" s="1"/>
  <c r="BZ36" i="14"/>
  <c r="CA36" i="14" s="1"/>
  <c r="BZ39" i="14"/>
  <c r="CA39" i="14" s="1"/>
  <c r="CF39" i="14" s="1"/>
  <c r="BZ14" i="14"/>
  <c r="CA14" i="14" s="1"/>
  <c r="CD14" i="14" s="1"/>
  <c r="BZ30" i="18"/>
  <c r="CA30" i="18" s="1"/>
  <c r="CD30" i="18" s="1"/>
  <c r="CJ86" i="21"/>
  <c r="CK86" i="21" s="1"/>
  <c r="CL86" i="21" s="1"/>
  <c r="CM86" i="21" s="1"/>
  <c r="CJ21" i="21"/>
  <c r="CK21" i="21" s="1"/>
  <c r="CL21" i="21" s="1"/>
  <c r="CM21" i="21" s="1"/>
  <c r="CJ83" i="21"/>
  <c r="CK83" i="21" s="1"/>
  <c r="CL83" i="21" s="1"/>
  <c r="CM83" i="21" s="1"/>
  <c r="CJ102" i="21"/>
  <c r="CK102" i="21" s="1"/>
  <c r="CL102" i="21" s="1"/>
  <c r="CM102" i="21" s="1"/>
  <c r="CJ93" i="21"/>
  <c r="CK93" i="21" s="1"/>
  <c r="CL93" i="21" s="1"/>
  <c r="CM93" i="21" s="1"/>
  <c r="CJ24" i="21"/>
  <c r="CK24" i="21" s="1"/>
  <c r="CL24" i="21" s="1"/>
  <c r="CM24" i="21" s="1"/>
  <c r="CJ70" i="21"/>
  <c r="CK70" i="21" s="1"/>
  <c r="CL70" i="21" s="1"/>
  <c r="CM70" i="21" s="1"/>
  <c r="CJ51" i="21"/>
  <c r="CK51" i="21" s="1"/>
  <c r="CL51" i="21" s="1"/>
  <c r="CM51" i="21" s="1"/>
  <c r="CJ72" i="21"/>
  <c r="CK72" i="21" s="1"/>
  <c r="CL72" i="21" s="1"/>
  <c r="CM72" i="21" s="1"/>
  <c r="CJ92" i="21"/>
  <c r="CK92" i="21" s="1"/>
  <c r="CL92" i="21" s="1"/>
  <c r="CM92" i="21" s="1"/>
  <c r="CJ58" i="21"/>
  <c r="CK58" i="21" s="1"/>
  <c r="CL58" i="21" s="1"/>
  <c r="CM58" i="21" s="1"/>
  <c r="CJ103" i="21"/>
  <c r="CK103" i="21" s="1"/>
  <c r="CL103" i="21" s="1"/>
  <c r="CM103" i="21" s="1"/>
  <c r="CJ5" i="21"/>
  <c r="CK5" i="21" s="1"/>
  <c r="CL5" i="21" s="1"/>
  <c r="CM5" i="21" s="1"/>
  <c r="CJ73" i="21"/>
  <c r="CK73" i="21" s="1"/>
  <c r="CL73" i="21" s="1"/>
  <c r="CM73" i="21" s="1"/>
  <c r="CJ40" i="21"/>
  <c r="CK40" i="21" s="1"/>
  <c r="CL40" i="21" s="1"/>
  <c r="CM40" i="21" s="1"/>
  <c r="CJ13" i="21"/>
  <c r="CK13" i="21" s="1"/>
  <c r="CL13" i="21" s="1"/>
  <c r="CM13" i="21" s="1"/>
  <c r="BZ44" i="14"/>
  <c r="CA44" i="14" s="1"/>
  <c r="BZ92" i="14"/>
  <c r="CA92" i="14" s="1"/>
  <c r="BZ72" i="14"/>
  <c r="CA72" i="14" s="1"/>
  <c r="BZ68" i="14"/>
  <c r="CA68" i="14" s="1"/>
  <c r="BZ33" i="14"/>
  <c r="CA33" i="14" s="1"/>
  <c r="CE33" i="14" s="1"/>
  <c r="BZ23" i="14"/>
  <c r="CA23" i="14" s="1"/>
  <c r="CF23" i="14" s="1"/>
  <c r="BZ74" i="14"/>
  <c r="CA74" i="14" s="1"/>
  <c r="CC74" i="14" s="1"/>
  <c r="CI74" i="14" s="1"/>
  <c r="BZ98" i="14"/>
  <c r="CA98" i="14" s="1"/>
  <c r="CF98" i="14" s="1"/>
  <c r="BZ22" i="14"/>
  <c r="CA22" i="14" s="1"/>
  <c r="BZ67" i="14"/>
  <c r="CA67" i="14" s="1"/>
  <c r="BZ55" i="14"/>
  <c r="CA55" i="14" s="1"/>
  <c r="CG55" i="14" s="1"/>
  <c r="BZ17" i="14"/>
  <c r="CA17" i="14" s="1"/>
  <c r="CD17" i="14" s="1"/>
  <c r="BZ46" i="18"/>
  <c r="CA46" i="18" s="1"/>
  <c r="CF46" i="18" s="1"/>
  <c r="CB30" i="21"/>
  <c r="CJ94" i="21"/>
  <c r="CK94" i="21" s="1"/>
  <c r="CL94" i="21" s="1"/>
  <c r="CM94" i="21" s="1"/>
  <c r="CB63" i="21"/>
  <c r="CJ10" i="21"/>
  <c r="CK10" i="21" s="1"/>
  <c r="CL10" i="21" s="1"/>
  <c r="CM10" i="21" s="1"/>
  <c r="CJ34" i="21"/>
  <c r="CK34" i="21" s="1"/>
  <c r="CL34" i="21" s="1"/>
  <c r="CM34" i="21" s="1"/>
  <c r="CJ100" i="21"/>
  <c r="CK100" i="21" s="1"/>
  <c r="CL100" i="21" s="1"/>
  <c r="CM100" i="21" s="1"/>
  <c r="CJ56" i="21"/>
  <c r="CK56" i="21" s="1"/>
  <c r="CL56" i="21" s="1"/>
  <c r="CM56" i="21" s="1"/>
  <c r="CJ42" i="21"/>
  <c r="CK42" i="21" s="1"/>
  <c r="CL42" i="21" s="1"/>
  <c r="CM42" i="21" s="1"/>
  <c r="CJ31" i="21"/>
  <c r="CK31" i="21" s="1"/>
  <c r="CL31" i="21" s="1"/>
  <c r="CM31" i="21" s="1"/>
  <c r="CJ90" i="21"/>
  <c r="CK90" i="21" s="1"/>
  <c r="CL90" i="21" s="1"/>
  <c r="CM90" i="21" s="1"/>
  <c r="CJ32" i="21"/>
  <c r="CK32" i="21" s="1"/>
  <c r="CL32" i="21" s="1"/>
  <c r="CM32" i="21" s="1"/>
  <c r="CJ87" i="21"/>
  <c r="CK87" i="21" s="1"/>
  <c r="CL87" i="21" s="1"/>
  <c r="CM87" i="21" s="1"/>
  <c r="CJ68" i="21"/>
  <c r="CK68" i="21" s="1"/>
  <c r="CL68" i="21" s="1"/>
  <c r="CM68" i="21" s="1"/>
  <c r="CJ39" i="21"/>
  <c r="CK39" i="21" s="1"/>
  <c r="CL39" i="21" s="1"/>
  <c r="CM39" i="21" s="1"/>
  <c r="CJ20" i="21"/>
  <c r="CK20" i="21" s="1"/>
  <c r="CL20" i="21" s="1"/>
  <c r="CM20" i="21" s="1"/>
  <c r="CJ17" i="21"/>
  <c r="CK17" i="21" s="1"/>
  <c r="CL17" i="21" s="1"/>
  <c r="CM17" i="21" s="1"/>
  <c r="CJ77" i="21"/>
  <c r="CK77" i="21" s="1"/>
  <c r="CL77" i="21" s="1"/>
  <c r="CM77" i="21" s="1"/>
  <c r="BZ91" i="14"/>
  <c r="CA91" i="14" s="1"/>
  <c r="CC91" i="14" s="1"/>
  <c r="CI91" i="14" s="1"/>
  <c r="BZ60" i="14"/>
  <c r="CA60" i="14" s="1"/>
  <c r="CD60" i="14" s="1"/>
  <c r="BZ48" i="14"/>
  <c r="CA48" i="14" s="1"/>
  <c r="BZ102" i="14"/>
  <c r="CA102" i="14" s="1"/>
  <c r="BZ75" i="14"/>
  <c r="CA75" i="14" s="1"/>
  <c r="BZ65" i="14"/>
  <c r="CA65" i="14" s="1"/>
  <c r="CG65" i="14" s="1"/>
  <c r="BZ94" i="14"/>
  <c r="CA94" i="14" s="1"/>
  <c r="CG94" i="14" s="1"/>
  <c r="BZ32" i="14"/>
  <c r="CA32" i="14" s="1"/>
  <c r="CG32" i="14" s="1"/>
  <c r="BZ42" i="14"/>
  <c r="CA42" i="14" s="1"/>
  <c r="CE42" i="14" s="1"/>
  <c r="BZ95" i="14"/>
  <c r="CA95" i="14" s="1"/>
  <c r="CE95" i="14" s="1"/>
  <c r="BZ77" i="14"/>
  <c r="CA77" i="14" s="1"/>
  <c r="BZ54" i="14"/>
  <c r="CA54" i="14" s="1"/>
  <c r="BZ87" i="18"/>
  <c r="CA87" i="18" s="1"/>
  <c r="CF87" i="18" s="1"/>
  <c r="CJ36" i="21"/>
  <c r="CK36" i="21" s="1"/>
  <c r="CL36" i="21" s="1"/>
  <c r="CM36" i="21" s="1"/>
  <c r="CJ48" i="21"/>
  <c r="CK48" i="21" s="1"/>
  <c r="CL48" i="21" s="1"/>
  <c r="CM48" i="21" s="1"/>
  <c r="CJ64" i="21"/>
  <c r="CK64" i="21" s="1"/>
  <c r="CL64" i="21" s="1"/>
  <c r="CM64" i="21" s="1"/>
  <c r="CJ60" i="21"/>
  <c r="CK60" i="21" s="1"/>
  <c r="CL60" i="21" s="1"/>
  <c r="CM60" i="21" s="1"/>
  <c r="CJ96" i="21"/>
  <c r="CK96" i="21" s="1"/>
  <c r="CL96" i="21" s="1"/>
  <c r="CM96" i="21" s="1"/>
  <c r="CB96" i="21" s="1"/>
  <c r="CJ67" i="21"/>
  <c r="CK67" i="21" s="1"/>
  <c r="CL67" i="21" s="1"/>
  <c r="CM67" i="21" s="1"/>
  <c r="CJ38" i="21"/>
  <c r="CK38" i="21" s="1"/>
  <c r="CL38" i="21" s="1"/>
  <c r="CM38" i="21" s="1"/>
  <c r="CJ104" i="21"/>
  <c r="CK104" i="21" s="1"/>
  <c r="CL104" i="21" s="1"/>
  <c r="CM104" i="21" s="1"/>
  <c r="CJ49" i="21"/>
  <c r="CK49" i="21" s="1"/>
  <c r="CL49" i="21" s="1"/>
  <c r="CM49" i="21" s="1"/>
  <c r="CJ25" i="21"/>
  <c r="CK25" i="21" s="1"/>
  <c r="CL25" i="21" s="1"/>
  <c r="CM25" i="21" s="1"/>
  <c r="CJ66" i="21"/>
  <c r="CK66" i="21" s="1"/>
  <c r="CL66" i="21" s="1"/>
  <c r="CM66" i="21" s="1"/>
  <c r="CJ57" i="21"/>
  <c r="CK57" i="21" s="1"/>
  <c r="CL57" i="21" s="1"/>
  <c r="CM57" i="21" s="1"/>
  <c r="CJ14" i="21"/>
  <c r="CK14" i="21" s="1"/>
  <c r="CL14" i="21" s="1"/>
  <c r="CM14" i="21" s="1"/>
  <c r="CJ8" i="21"/>
  <c r="CK8" i="21" s="1"/>
  <c r="CL8" i="21" s="1"/>
  <c r="CM8" i="21" s="1"/>
  <c r="CJ84" i="21"/>
  <c r="CK84" i="21" s="1"/>
  <c r="CL84" i="21" s="1"/>
  <c r="CM84" i="21" s="1"/>
  <c r="CJ95" i="21"/>
  <c r="CK95" i="21" s="1"/>
  <c r="CL95" i="21" s="1"/>
  <c r="CM95" i="21" s="1"/>
  <c r="BZ26" i="14"/>
  <c r="CA26" i="14" s="1"/>
  <c r="BZ10" i="14"/>
  <c r="CA10" i="14" s="1"/>
  <c r="CE10" i="14" s="1"/>
  <c r="BZ40" i="14"/>
  <c r="CA40" i="14" s="1"/>
  <c r="CD40" i="14" s="1"/>
  <c r="BZ31" i="14"/>
  <c r="CA31" i="14" s="1"/>
  <c r="CF31" i="14" s="1"/>
  <c r="BZ15" i="14"/>
  <c r="CA15" i="14" s="1"/>
  <c r="CC15" i="14" s="1"/>
  <c r="CI15" i="14" s="1"/>
  <c r="BZ41" i="14"/>
  <c r="CA41" i="14" s="1"/>
  <c r="BZ34" i="14"/>
  <c r="CA34" i="14" s="1"/>
  <c r="BZ25" i="14"/>
  <c r="CA25" i="14" s="1"/>
  <c r="CC25" i="14" s="1"/>
  <c r="CI25" i="14" s="1"/>
  <c r="BZ103" i="14"/>
  <c r="CA103" i="14" s="1"/>
  <c r="BZ50" i="14"/>
  <c r="CA50" i="14" s="1"/>
  <c r="CF50" i="14" s="1"/>
  <c r="BZ53" i="14"/>
  <c r="CA53" i="14" s="1"/>
  <c r="CE53" i="14" s="1"/>
  <c r="BZ13" i="14"/>
  <c r="CA13" i="14" s="1"/>
  <c r="CF13" i="14" s="1"/>
  <c r="BZ79" i="14"/>
  <c r="CA79" i="14" s="1"/>
  <c r="CE79" i="14" s="1"/>
  <c r="BZ69" i="14"/>
  <c r="CA69" i="14" s="1"/>
  <c r="CD69" i="14" s="1"/>
  <c r="BZ37" i="18"/>
  <c r="CA37" i="18" s="1"/>
  <c r="CJ79" i="21"/>
  <c r="CK79" i="21" s="1"/>
  <c r="CL79" i="21" s="1"/>
  <c r="CM79" i="21" s="1"/>
  <c r="CJ23" i="21"/>
  <c r="CK23" i="21" s="1"/>
  <c r="CL23" i="21" s="1"/>
  <c r="CM23" i="21" s="1"/>
  <c r="CJ9" i="21"/>
  <c r="CK9" i="21" s="1"/>
  <c r="CL9" i="21" s="1"/>
  <c r="CM9" i="21" s="1"/>
  <c r="CJ37" i="21"/>
  <c r="CK37" i="21" s="1"/>
  <c r="CL37" i="21" s="1"/>
  <c r="CM37" i="21" s="1"/>
  <c r="CJ97" i="21"/>
  <c r="CK97" i="21" s="1"/>
  <c r="CL97" i="21" s="1"/>
  <c r="CM97" i="21" s="1"/>
  <c r="CJ62" i="21"/>
  <c r="CK62" i="21" s="1"/>
  <c r="CL62" i="21" s="1"/>
  <c r="CM62" i="21" s="1"/>
  <c r="CJ50" i="21"/>
  <c r="CK50" i="21" s="1"/>
  <c r="CL50" i="21" s="1"/>
  <c r="CM50" i="21" s="1"/>
  <c r="CJ76" i="21"/>
  <c r="CK76" i="21" s="1"/>
  <c r="CL76" i="21" s="1"/>
  <c r="CM76" i="21" s="1"/>
  <c r="CJ89" i="21"/>
  <c r="CK89" i="21" s="1"/>
  <c r="CL89" i="21" s="1"/>
  <c r="CM89" i="21" s="1"/>
  <c r="BZ16" i="14"/>
  <c r="CA16" i="14" s="1"/>
  <c r="BZ12" i="14"/>
  <c r="CA12" i="14" s="1"/>
  <c r="CC12" i="14" s="1"/>
  <c r="CI12" i="14" s="1"/>
  <c r="BZ96" i="14"/>
  <c r="CA96" i="14" s="1"/>
  <c r="CE96" i="14" s="1"/>
  <c r="BZ27" i="14"/>
  <c r="CA27" i="14" s="1"/>
  <c r="CF27" i="14" s="1"/>
  <c r="BZ97" i="14"/>
  <c r="CA97" i="14" s="1"/>
  <c r="CG97" i="14" s="1"/>
  <c r="BZ7" i="14"/>
  <c r="CA7" i="14" s="1"/>
  <c r="BZ89" i="14"/>
  <c r="CA89" i="14" s="1"/>
  <c r="CG89" i="14" s="1"/>
  <c r="BZ82" i="14"/>
  <c r="CA82" i="14" s="1"/>
  <c r="BZ52" i="14"/>
  <c r="CA52" i="14" s="1"/>
  <c r="BZ19" i="14"/>
  <c r="CA19" i="14" s="1"/>
  <c r="CG19" i="14" s="1"/>
  <c r="BZ51" i="14"/>
  <c r="CA51" i="14" s="1"/>
  <c r="CD51" i="14" s="1"/>
  <c r="BZ80" i="14"/>
  <c r="CA80" i="14" s="1"/>
  <c r="CG80" i="14" s="1"/>
  <c r="BZ99" i="14"/>
  <c r="CA99" i="14" s="1"/>
  <c r="CD99" i="14" s="1"/>
  <c r="CJ85" i="21"/>
  <c r="CK85" i="21" s="1"/>
  <c r="CL85" i="21" s="1"/>
  <c r="CM85" i="21" s="1"/>
  <c r="CJ54" i="21"/>
  <c r="CK54" i="21" s="1"/>
  <c r="CL54" i="21" s="1"/>
  <c r="CM54" i="21" s="1"/>
  <c r="CJ22" i="21"/>
  <c r="CK22" i="21" s="1"/>
  <c r="CL22" i="21" s="1"/>
  <c r="CM22" i="21" s="1"/>
  <c r="CJ18" i="21"/>
  <c r="CK18" i="21" s="1"/>
  <c r="CL18" i="21" s="1"/>
  <c r="CM18" i="21" s="1"/>
  <c r="CJ47" i="21"/>
  <c r="CK47" i="21" s="1"/>
  <c r="CL47" i="21" s="1"/>
  <c r="CM47" i="21" s="1"/>
  <c r="CJ27" i="21"/>
  <c r="CK27" i="21" s="1"/>
  <c r="CL27" i="21" s="1"/>
  <c r="CM27" i="21" s="1"/>
  <c r="CJ28" i="21"/>
  <c r="CK28" i="21" s="1"/>
  <c r="CL28" i="21" s="1"/>
  <c r="CM28" i="21" s="1"/>
  <c r="CJ33" i="21"/>
  <c r="CK33" i="21" s="1"/>
  <c r="CL33" i="21" s="1"/>
  <c r="CM33" i="21" s="1"/>
  <c r="CJ98" i="21"/>
  <c r="CK98" i="21" s="1"/>
  <c r="CL98" i="21" s="1"/>
  <c r="CM98" i="21" s="1"/>
  <c r="CJ12" i="21"/>
  <c r="CK12" i="21" s="1"/>
  <c r="CL12" i="21" s="1"/>
  <c r="CM12" i="21" s="1"/>
  <c r="CJ6" i="21"/>
  <c r="CK6" i="21" s="1"/>
  <c r="CL6" i="21" s="1"/>
  <c r="CM6" i="21" s="1"/>
  <c r="CJ82" i="21"/>
  <c r="CK82" i="21" s="1"/>
  <c r="CL82" i="21" s="1"/>
  <c r="CM82" i="21" s="1"/>
  <c r="CJ46" i="21"/>
  <c r="CK46" i="21" s="1"/>
  <c r="CL46" i="21" s="1"/>
  <c r="CM46" i="21" s="1"/>
  <c r="CJ61" i="21"/>
  <c r="CK61" i="21" s="1"/>
  <c r="CL61" i="21" s="1"/>
  <c r="CM61" i="21" s="1"/>
  <c r="CJ59" i="21"/>
  <c r="CK59" i="21" s="1"/>
  <c r="CL59" i="21" s="1"/>
  <c r="CM59" i="21" s="1"/>
  <c r="BZ100" i="14"/>
  <c r="CA100" i="14" s="1"/>
  <c r="CE100" i="14" s="1"/>
  <c r="BZ83" i="14"/>
  <c r="CA83" i="14" s="1"/>
  <c r="BZ6" i="14"/>
  <c r="CA6" i="14" s="1"/>
  <c r="BZ46" i="14"/>
  <c r="CA46" i="14" s="1"/>
  <c r="BZ78" i="14"/>
  <c r="CA78" i="14" s="1"/>
  <c r="BZ30" i="14"/>
  <c r="CA30" i="14" s="1"/>
  <c r="CG30" i="14" s="1"/>
  <c r="BZ45" i="14"/>
  <c r="CA45" i="14" s="1"/>
  <c r="CC45" i="14" s="1"/>
  <c r="CI45" i="14" s="1"/>
  <c r="BZ93" i="14"/>
  <c r="CA93" i="14" s="1"/>
  <c r="CE93" i="14" s="1"/>
  <c r="BZ11" i="14"/>
  <c r="CA11" i="14" s="1"/>
  <c r="CE11" i="14" s="1"/>
  <c r="BZ101" i="14"/>
  <c r="CA101" i="14" s="1"/>
  <c r="CD101" i="14" s="1"/>
  <c r="BZ81" i="14"/>
  <c r="CA81" i="14" s="1"/>
  <c r="BZ47" i="14"/>
  <c r="CA47" i="14" s="1"/>
  <c r="AV1" i="18"/>
  <c r="C8" i="4" s="1"/>
  <c r="CJ15" i="21"/>
  <c r="CK15" i="21" s="1"/>
  <c r="CL15" i="21" s="1"/>
  <c r="CM15" i="21" s="1"/>
  <c r="CJ7" i="21"/>
  <c r="CK7" i="21" s="1"/>
  <c r="CL7" i="21" s="1"/>
  <c r="CM7" i="21" s="1"/>
  <c r="CJ55" i="21"/>
  <c r="CK55" i="21" s="1"/>
  <c r="CL55" i="21" s="1"/>
  <c r="CM55" i="21" s="1"/>
  <c r="CJ74" i="21"/>
  <c r="CK74" i="21" s="1"/>
  <c r="CL74" i="21" s="1"/>
  <c r="CM74" i="21" s="1"/>
  <c r="CJ69" i="21"/>
  <c r="CK69" i="21" s="1"/>
  <c r="CL69" i="21" s="1"/>
  <c r="CM69" i="21" s="1"/>
  <c r="CJ29" i="21"/>
  <c r="CK29" i="21" s="1"/>
  <c r="CL29" i="21" s="1"/>
  <c r="CM29" i="21" s="1"/>
  <c r="CB29" i="21" s="1"/>
  <c r="CJ41" i="21"/>
  <c r="CK41" i="21" s="1"/>
  <c r="CL41" i="21" s="1"/>
  <c r="CM41" i="21" s="1"/>
  <c r="CJ35" i="21"/>
  <c r="CK35" i="21" s="1"/>
  <c r="CL35" i="21" s="1"/>
  <c r="CM35" i="21" s="1"/>
  <c r="CB91" i="21"/>
  <c r="CJ45" i="21"/>
  <c r="CK45" i="21" s="1"/>
  <c r="CL45" i="21" s="1"/>
  <c r="CM45" i="21" s="1"/>
  <c r="CJ65" i="21"/>
  <c r="CK65" i="21" s="1"/>
  <c r="CL65" i="21" s="1"/>
  <c r="CM65" i="21" s="1"/>
  <c r="CC94" i="18"/>
  <c r="CI94" i="18" s="1"/>
  <c r="CD94" i="18"/>
  <c r="CF94" i="18"/>
  <c r="CE94" i="18"/>
  <c r="CG94" i="18"/>
  <c r="BZ96" i="18"/>
  <c r="CA96" i="18" s="1"/>
  <c r="BZ21" i="18"/>
  <c r="CA21" i="18" s="1"/>
  <c r="BZ42" i="18"/>
  <c r="CA42" i="18" s="1"/>
  <c r="BZ72" i="18"/>
  <c r="CA72" i="18" s="1"/>
  <c r="BZ82" i="18"/>
  <c r="CA82" i="18" s="1"/>
  <c r="BZ22" i="18"/>
  <c r="CA22" i="18" s="1"/>
  <c r="BZ39" i="18"/>
  <c r="CA39" i="18" s="1"/>
  <c r="BZ14" i="18"/>
  <c r="CA14" i="18" s="1"/>
  <c r="BZ52" i="18"/>
  <c r="CA52" i="18" s="1"/>
  <c r="BZ49" i="18"/>
  <c r="CA49" i="18" s="1"/>
  <c r="BZ92" i="18"/>
  <c r="CA92" i="18" s="1"/>
  <c r="BZ36" i="18"/>
  <c r="CA36" i="18" s="1"/>
  <c r="BZ44" i="18"/>
  <c r="CA44" i="18" s="1"/>
  <c r="BZ57" i="18"/>
  <c r="CA57" i="18" s="1"/>
  <c r="BZ6" i="18"/>
  <c r="CA6" i="18" s="1"/>
  <c r="BZ68" i="18"/>
  <c r="CA68" i="18" s="1"/>
  <c r="BZ38" i="18"/>
  <c r="CA38" i="18" s="1"/>
  <c r="CE87" i="18"/>
  <c r="CG87" i="18"/>
  <c r="CC87" i="18"/>
  <c r="CI87" i="18" s="1"/>
  <c r="CD87" i="18"/>
  <c r="BZ83" i="18"/>
  <c r="CA83" i="18" s="1"/>
  <c r="BZ91" i="18"/>
  <c r="CA91" i="18" s="1"/>
  <c r="BZ89" i="18"/>
  <c r="CA89" i="18" s="1"/>
  <c r="BZ33" i="18"/>
  <c r="CA33" i="18" s="1"/>
  <c r="BZ16" i="18"/>
  <c r="CA16" i="18" s="1"/>
  <c r="BZ5" i="18"/>
  <c r="CA5" i="18" s="1"/>
  <c r="BZ24" i="18"/>
  <c r="CA24" i="18" s="1"/>
  <c r="BZ17" i="18"/>
  <c r="CA17" i="18" s="1"/>
  <c r="BZ11" i="18"/>
  <c r="CA11" i="18" s="1"/>
  <c r="BZ78" i="18"/>
  <c r="CA78" i="18" s="1"/>
  <c r="BZ65" i="18"/>
  <c r="CA65" i="18" s="1"/>
  <c r="BZ51" i="18"/>
  <c r="CA51" i="18" s="1"/>
  <c r="BZ19" i="18"/>
  <c r="CA19" i="18" s="1"/>
  <c r="BZ25" i="18"/>
  <c r="CA25" i="18" s="1"/>
  <c r="BZ34" i="18"/>
  <c r="CA34" i="18" s="1"/>
  <c r="BZ75" i="18"/>
  <c r="CA75" i="18" s="1"/>
  <c r="BZ70" i="18"/>
  <c r="CA70" i="18" s="1"/>
  <c r="BZ50" i="18"/>
  <c r="CA50" i="18" s="1"/>
  <c r="BZ9" i="18"/>
  <c r="CA9" i="18" s="1"/>
  <c r="BZ54" i="18"/>
  <c r="CA54" i="18" s="1"/>
  <c r="BZ80" i="18"/>
  <c r="CA80" i="18" s="1"/>
  <c r="BZ102" i="18"/>
  <c r="CA102" i="18" s="1"/>
  <c r="BZ32" i="18"/>
  <c r="CA32" i="18" s="1"/>
  <c r="BZ95" i="18"/>
  <c r="CA95" i="18" s="1"/>
  <c r="BZ55" i="18"/>
  <c r="CA55" i="18" s="1"/>
  <c r="BZ90" i="18"/>
  <c r="CA90" i="18" s="1"/>
  <c r="BZ100" i="18"/>
  <c r="CA100" i="18" s="1"/>
  <c r="BZ84" i="18"/>
  <c r="CA84" i="18" s="1"/>
  <c r="BZ13" i="18"/>
  <c r="CA13" i="18" s="1"/>
  <c r="BZ18" i="18"/>
  <c r="CA18" i="18" s="1"/>
  <c r="BZ27" i="18"/>
  <c r="CA27" i="18" s="1"/>
  <c r="BZ73" i="18"/>
  <c r="CA73" i="18" s="1"/>
  <c r="BZ69" i="18"/>
  <c r="CA69" i="18" s="1"/>
  <c r="BZ29" i="18"/>
  <c r="CA29" i="18" s="1"/>
  <c r="BZ7" i="18"/>
  <c r="CA7" i="18" s="1"/>
  <c r="BZ35" i="18"/>
  <c r="CA35" i="18" s="1"/>
  <c r="BZ47" i="18"/>
  <c r="CA47" i="18" s="1"/>
  <c r="BZ98" i="18"/>
  <c r="CA98" i="18" s="1"/>
  <c r="BZ60" i="18"/>
  <c r="CA60" i="18" s="1"/>
  <c r="BZ26" i="18"/>
  <c r="CA26" i="18" s="1"/>
  <c r="BZ71" i="18"/>
  <c r="CA71" i="18" s="1"/>
  <c r="BZ103" i="18"/>
  <c r="CA103" i="18" s="1"/>
  <c r="BZ56" i="18"/>
  <c r="CA56" i="18" s="1"/>
  <c r="BZ45" i="18"/>
  <c r="CA45" i="18" s="1"/>
  <c r="BZ76" i="18"/>
  <c r="CA76" i="18" s="1"/>
  <c r="BZ61" i="18"/>
  <c r="CA61" i="18" s="1"/>
  <c r="BZ48" i="18"/>
  <c r="CA48" i="18" s="1"/>
  <c r="BZ64" i="18"/>
  <c r="CA64" i="18" s="1"/>
  <c r="BZ66" i="18"/>
  <c r="CA66" i="18" s="1"/>
  <c r="BZ62" i="18"/>
  <c r="CA62" i="18" s="1"/>
  <c r="BZ101" i="18"/>
  <c r="CA101" i="18" s="1"/>
  <c r="BZ63" i="18"/>
  <c r="CA63" i="18" s="1"/>
  <c r="BZ59" i="18"/>
  <c r="CA59" i="18" s="1"/>
  <c r="BZ43" i="18"/>
  <c r="CA43" i="18" s="1"/>
  <c r="BZ77" i="18"/>
  <c r="CA77" i="18" s="1"/>
  <c r="BZ8" i="18"/>
  <c r="CA8" i="18" s="1"/>
  <c r="BZ40" i="18"/>
  <c r="CA40" i="18" s="1"/>
  <c r="BZ10" i="18"/>
  <c r="CA10" i="18" s="1"/>
  <c r="BZ86" i="18"/>
  <c r="CA86" i="18" s="1"/>
  <c r="BZ97" i="18"/>
  <c r="CA97" i="18" s="1"/>
  <c r="BZ28" i="18"/>
  <c r="CA28" i="18" s="1"/>
  <c r="BZ58" i="18"/>
  <c r="CA58" i="18" s="1"/>
  <c r="BZ79" i="18"/>
  <c r="CA79" i="18" s="1"/>
  <c r="BZ104" i="18"/>
  <c r="CA104" i="18" s="1"/>
  <c r="BZ53" i="18"/>
  <c r="CA53" i="18" s="1"/>
  <c r="CG30" i="18"/>
  <c r="BZ93" i="18"/>
  <c r="CA93" i="18" s="1"/>
  <c r="BZ74" i="18"/>
  <c r="CA74" i="18" s="1"/>
  <c r="BZ88" i="18"/>
  <c r="CA88" i="18" s="1"/>
  <c r="BZ99" i="18"/>
  <c r="CA99" i="18" s="1"/>
  <c r="BZ23" i="18"/>
  <c r="CA23" i="18" s="1"/>
  <c r="BZ31" i="18"/>
  <c r="CA31" i="18" s="1"/>
  <c r="CC37" i="18"/>
  <c r="CI37" i="18" s="1"/>
  <c r="CG37" i="18"/>
  <c r="CF37" i="18"/>
  <c r="CE37" i="18"/>
  <c r="CD37" i="18"/>
  <c r="BZ85" i="18"/>
  <c r="CA85" i="18" s="1"/>
  <c r="BZ67" i="18"/>
  <c r="CA67" i="18" s="1"/>
  <c r="BZ41" i="18"/>
  <c r="CA41" i="18" s="1"/>
  <c r="BZ81" i="18"/>
  <c r="CA81" i="18" s="1"/>
  <c r="BZ15" i="18"/>
  <c r="CA15" i="18" s="1"/>
  <c r="BZ12" i="18"/>
  <c r="CA12" i="18" s="1"/>
  <c r="BZ20" i="18"/>
  <c r="CA20" i="18" s="1"/>
  <c r="AV1" i="14"/>
  <c r="C3" i="4" s="1"/>
  <c r="CD28" i="14"/>
  <c r="CF28" i="14"/>
  <c r="CC28" i="14"/>
  <c r="CI28" i="14" s="1"/>
  <c r="CE28" i="14"/>
  <c r="CG28" i="14"/>
  <c r="CC69" i="13"/>
  <c r="CI69" i="13" s="1"/>
  <c r="CD69" i="13"/>
  <c r="CF31" i="13"/>
  <c r="CD31" i="13"/>
  <c r="CG31" i="13"/>
  <c r="CC31" i="13"/>
  <c r="CI31" i="13" s="1"/>
  <c r="BN3" i="16"/>
  <c r="BO50" i="16"/>
  <c r="BY50" i="16"/>
  <c r="BO57" i="16"/>
  <c r="BY57" i="16"/>
  <c r="BY64" i="16"/>
  <c r="BO64" i="16"/>
  <c r="BO73" i="16"/>
  <c r="BY73" i="16"/>
  <c r="AS2" i="16"/>
  <c r="AS3" i="16" s="1"/>
  <c r="CD65" i="13"/>
  <c r="CE80" i="13"/>
  <c r="CG74" i="13"/>
  <c r="CC74" i="13"/>
  <c r="CI74" i="13" s="1"/>
  <c r="CE49" i="14"/>
  <c r="CC49" i="14"/>
  <c r="CI49" i="14" s="1"/>
  <c r="CJ49" i="14" s="1"/>
  <c r="CF49" i="14"/>
  <c r="CG49" i="14"/>
  <c r="CG69" i="14"/>
  <c r="CC49" i="13"/>
  <c r="CI49" i="13" s="1"/>
  <c r="CG69" i="13"/>
  <c r="CD49" i="13"/>
  <c r="CE69" i="13"/>
  <c r="CE74" i="13"/>
  <c r="CC58" i="13"/>
  <c r="CI58" i="13" s="1"/>
  <c r="CJ58" i="13" s="1"/>
  <c r="CK58" i="13" s="1"/>
  <c r="CL58" i="13" s="1"/>
  <c r="CM58" i="13" s="1"/>
  <c r="CF49" i="13"/>
  <c r="CE49" i="13"/>
  <c r="CD74" i="13"/>
  <c r="CE69" i="14"/>
  <c r="CD68" i="13"/>
  <c r="CG68" i="13"/>
  <c r="CC68" i="13"/>
  <c r="CI68" i="13" s="1"/>
  <c r="CE68" i="13"/>
  <c r="CC69" i="14"/>
  <c r="CI69" i="14" s="1"/>
  <c r="CJ69" i="14" s="1"/>
  <c r="BW50" i="15"/>
  <c r="BX50" i="15" s="1"/>
  <c r="CA50" i="15" s="1"/>
  <c r="BW36" i="15"/>
  <c r="BX36" i="15" s="1"/>
  <c r="CD36" i="15" s="1"/>
  <c r="BW98" i="15"/>
  <c r="BX98" i="15" s="1"/>
  <c r="CD98" i="15" s="1"/>
  <c r="CC17" i="14"/>
  <c r="CI17" i="14" s="1"/>
  <c r="CJ17" i="14" s="1"/>
  <c r="BW42" i="15"/>
  <c r="BX42" i="15" s="1"/>
  <c r="CA42" i="15" s="1"/>
  <c r="BW102" i="15"/>
  <c r="BX102" i="15" s="1"/>
  <c r="BZ102" i="15" s="1"/>
  <c r="CF102" i="15" s="1"/>
  <c r="BW48" i="15"/>
  <c r="BX48" i="15" s="1"/>
  <c r="CA48" i="15" s="1"/>
  <c r="BW60" i="15"/>
  <c r="BX60" i="15" s="1"/>
  <c r="BW70" i="15"/>
  <c r="BX70" i="15" s="1"/>
  <c r="BW76" i="15"/>
  <c r="BX76" i="15" s="1"/>
  <c r="CF17" i="14"/>
  <c r="BW83" i="15"/>
  <c r="BX83" i="15" s="1"/>
  <c r="BW47" i="15"/>
  <c r="BX47" i="15" s="1"/>
  <c r="BW93" i="15"/>
  <c r="BX93" i="15" s="1"/>
  <c r="BW86" i="15"/>
  <c r="BX86" i="15" s="1"/>
  <c r="BW44" i="15"/>
  <c r="BX44" i="15" s="1"/>
  <c r="BW6" i="15"/>
  <c r="BX6" i="15" s="1"/>
  <c r="BW81" i="15"/>
  <c r="BX81" i="15" s="1"/>
  <c r="BW37" i="15"/>
  <c r="BX37" i="15" s="1"/>
  <c r="BW12" i="15"/>
  <c r="BX12" i="15" s="1"/>
  <c r="BW97" i="15"/>
  <c r="BX97" i="15" s="1"/>
  <c r="BW95" i="15"/>
  <c r="BX95" i="15" s="1"/>
  <c r="BW13" i="15"/>
  <c r="BX13" i="15" s="1"/>
  <c r="BW75" i="15"/>
  <c r="BX75" i="15" s="1"/>
  <c r="BW65" i="15"/>
  <c r="BX65" i="15" s="1"/>
  <c r="BW73" i="15"/>
  <c r="BX73" i="15" s="1"/>
  <c r="BW88" i="15"/>
  <c r="BX88" i="15" s="1"/>
  <c r="BW7" i="15"/>
  <c r="BX7" i="15" s="1"/>
  <c r="BW25" i="15"/>
  <c r="BX25" i="15" s="1"/>
  <c r="BW17" i="15"/>
  <c r="BX17" i="15" s="1"/>
  <c r="BW34" i="15"/>
  <c r="BX34" i="15" s="1"/>
  <c r="BW78" i="15"/>
  <c r="BX78" i="15" s="1"/>
  <c r="BW94" i="15"/>
  <c r="BX94" i="15" s="1"/>
  <c r="BW58" i="15"/>
  <c r="BX58" i="15" s="1"/>
  <c r="BW16" i="15"/>
  <c r="BX16" i="15" s="1"/>
  <c r="BW5" i="15"/>
  <c r="BX5" i="15" s="1"/>
  <c r="BW40" i="15"/>
  <c r="BX40" i="15" s="1"/>
  <c r="BW92" i="15"/>
  <c r="BX92" i="15" s="1"/>
  <c r="BW24" i="15"/>
  <c r="BX24" i="15" s="1"/>
  <c r="BW39" i="15"/>
  <c r="BX39" i="15" s="1"/>
  <c r="BW10" i="15"/>
  <c r="BX10" i="15" s="1"/>
  <c r="BW38" i="15"/>
  <c r="BX38" i="15" s="1"/>
  <c r="BW9" i="15"/>
  <c r="BX9" i="15" s="1"/>
  <c r="BW28" i="15"/>
  <c r="BX28" i="15" s="1"/>
  <c r="BW104" i="15"/>
  <c r="BX104" i="15" s="1"/>
  <c r="BW79" i="15"/>
  <c r="BX79" i="15" s="1"/>
  <c r="BW14" i="15"/>
  <c r="BX14" i="15" s="1"/>
  <c r="BW27" i="15"/>
  <c r="BX27" i="15" s="1"/>
  <c r="BW51" i="15"/>
  <c r="BX51" i="15" s="1"/>
  <c r="BW45" i="15"/>
  <c r="BX45" i="15" s="1"/>
  <c r="BW56" i="15"/>
  <c r="BX56" i="15" s="1"/>
  <c r="BW66" i="15"/>
  <c r="BX66" i="15" s="1"/>
  <c r="BW8" i="15"/>
  <c r="BX8" i="15" s="1"/>
  <c r="BW22" i="15"/>
  <c r="BX22" i="15" s="1"/>
  <c r="BW62" i="15"/>
  <c r="BX62" i="15" s="1"/>
  <c r="BW49" i="15"/>
  <c r="BX49" i="15" s="1"/>
  <c r="BW87" i="15"/>
  <c r="BX87" i="15" s="1"/>
  <c r="BW61" i="15"/>
  <c r="BX61" i="15" s="1"/>
  <c r="BW19" i="15"/>
  <c r="BX19" i="15" s="1"/>
  <c r="BW20" i="15"/>
  <c r="BX20" i="15" s="1"/>
  <c r="BW77" i="15"/>
  <c r="BX77" i="15" s="1"/>
  <c r="BW85" i="15"/>
  <c r="BX85" i="15" s="1"/>
  <c r="BW32" i="15"/>
  <c r="BX32" i="15" s="1"/>
  <c r="BW80" i="15"/>
  <c r="BX80" i="15" s="1"/>
  <c r="BW89" i="15"/>
  <c r="BX89" i="15" s="1"/>
  <c r="BW100" i="15"/>
  <c r="BX100" i="15" s="1"/>
  <c r="BW103" i="15"/>
  <c r="BX103" i="15" s="1"/>
  <c r="BW90" i="15"/>
  <c r="BX90" i="15" s="1"/>
  <c r="CE17" i="14"/>
  <c r="CF69" i="14"/>
  <c r="BW15" i="15"/>
  <c r="BX15" i="15" s="1"/>
  <c r="BW18" i="15"/>
  <c r="BX18" i="15" s="1"/>
  <c r="BW31" i="15"/>
  <c r="BX31" i="15" s="1"/>
  <c r="BW69" i="15"/>
  <c r="BX69" i="15" s="1"/>
  <c r="BW84" i="15"/>
  <c r="BX84" i="15" s="1"/>
  <c r="BW101" i="15"/>
  <c r="BX101" i="15" s="1"/>
  <c r="BW41" i="15"/>
  <c r="BX41" i="15" s="1"/>
  <c r="BW82" i="15"/>
  <c r="BX82" i="15" s="1"/>
  <c r="BW46" i="15"/>
  <c r="BX46" i="15" s="1"/>
  <c r="BW52" i="15"/>
  <c r="BX52" i="15" s="1"/>
  <c r="BW64" i="15"/>
  <c r="BX64" i="15" s="1"/>
  <c r="BW21" i="15"/>
  <c r="BX21" i="15" s="1"/>
  <c r="CG17" i="14"/>
  <c r="BW33" i="15"/>
  <c r="BX33" i="15" s="1"/>
  <c r="BW63" i="15"/>
  <c r="BX63" i="15" s="1"/>
  <c r="BW23" i="15"/>
  <c r="BX23" i="15" s="1"/>
  <c r="BW57" i="15"/>
  <c r="BX57" i="15" s="1"/>
  <c r="BW74" i="15"/>
  <c r="BX74" i="15" s="1"/>
  <c r="BW30" i="15"/>
  <c r="BX30" i="15" s="1"/>
  <c r="BW43" i="15"/>
  <c r="BX43" i="15" s="1"/>
  <c r="BW35" i="15"/>
  <c r="BX35" i="15" s="1"/>
  <c r="BW54" i="15"/>
  <c r="BX54" i="15" s="1"/>
  <c r="BW55" i="15"/>
  <c r="BX55" i="15" s="1"/>
  <c r="BW68" i="15"/>
  <c r="BX68" i="15" s="1"/>
  <c r="BW72" i="15"/>
  <c r="BX72" i="15" s="1"/>
  <c r="BW29" i="15"/>
  <c r="BX29" i="15" s="1"/>
  <c r="BW26" i="15"/>
  <c r="BX26" i="15" s="1"/>
  <c r="BW96" i="15"/>
  <c r="BX96" i="15" s="1"/>
  <c r="BW53" i="15"/>
  <c r="BX53" i="15" s="1"/>
  <c r="BW59" i="15"/>
  <c r="BX59" i="15" s="1"/>
  <c r="BW71" i="15"/>
  <c r="BX71" i="15" s="1"/>
  <c r="BW91" i="15"/>
  <c r="BX91" i="15" s="1"/>
  <c r="BW11" i="15"/>
  <c r="BX11" i="15" s="1"/>
  <c r="BW99" i="15"/>
  <c r="BX99" i="15" s="1"/>
  <c r="BW67" i="15"/>
  <c r="BX67" i="15" s="1"/>
  <c r="CF80" i="13"/>
  <c r="CG80" i="13"/>
  <c r="CC80" i="13"/>
  <c r="CI80" i="13" s="1"/>
  <c r="CJ80" i="13" s="1"/>
  <c r="CE65" i="13"/>
  <c r="CD55" i="14"/>
  <c r="CC72" i="13"/>
  <c r="CI72" i="13" s="1"/>
  <c r="CF52" i="13"/>
  <c r="CD52" i="13"/>
  <c r="CJ52" i="13" s="1"/>
  <c r="CG52" i="13"/>
  <c r="CE52" i="13"/>
  <c r="CC20" i="13"/>
  <c r="CI20" i="13" s="1"/>
  <c r="CG20" i="13"/>
  <c r="CD20" i="13"/>
  <c r="CF20" i="13"/>
  <c r="CF55" i="14"/>
  <c r="CE72" i="13"/>
  <c r="CF8" i="13"/>
  <c r="CC55" i="14"/>
  <c r="CI55" i="14" s="1"/>
  <c r="CD72" i="13"/>
  <c r="CE8" i="13"/>
  <c r="CC65" i="13"/>
  <c r="CI65" i="13" s="1"/>
  <c r="CE55" i="14"/>
  <c r="CF72" i="13"/>
  <c r="CD8" i="13"/>
  <c r="CF65" i="13"/>
  <c r="CC8" i="13"/>
  <c r="CI8" i="13" s="1"/>
  <c r="CD7" i="14"/>
  <c r="CG7" i="14"/>
  <c r="CF7" i="14"/>
  <c r="CC7" i="14"/>
  <c r="CI7" i="14" s="1"/>
  <c r="CE7" i="14"/>
  <c r="CG81" i="14"/>
  <c r="CE81" i="14"/>
  <c r="CD81" i="14"/>
  <c r="CF81" i="14"/>
  <c r="CC81" i="14"/>
  <c r="CI81" i="14" s="1"/>
  <c r="CF83" i="14"/>
  <c r="CG83" i="14"/>
  <c r="CD83" i="14"/>
  <c r="CE83" i="14"/>
  <c r="CC83" i="14"/>
  <c r="CI83" i="14" s="1"/>
  <c r="CF6" i="14"/>
  <c r="CG6" i="14"/>
  <c r="CD6" i="14"/>
  <c r="CE6" i="14"/>
  <c r="CC6" i="14"/>
  <c r="CI6" i="14" s="1"/>
  <c r="CC46" i="14"/>
  <c r="CI46" i="14" s="1"/>
  <c r="CG46" i="14"/>
  <c r="CE46" i="14"/>
  <c r="CF46" i="14"/>
  <c r="CD46" i="14"/>
  <c r="CE78" i="14"/>
  <c r="CF78" i="14"/>
  <c r="CD78" i="14"/>
  <c r="CG78" i="14"/>
  <c r="CC78" i="14"/>
  <c r="CI78" i="14" s="1"/>
  <c r="CF101" i="14"/>
  <c r="CE101" i="14"/>
  <c r="CC101" i="14"/>
  <c r="CI101" i="14" s="1"/>
  <c r="CF70" i="14"/>
  <c r="CD70" i="14"/>
  <c r="CC70" i="14"/>
  <c r="CI70" i="14" s="1"/>
  <c r="CE70" i="14"/>
  <c r="CG70" i="14"/>
  <c r="CG67" i="14"/>
  <c r="CC67" i="14"/>
  <c r="CI67" i="14" s="1"/>
  <c r="CF67" i="14"/>
  <c r="CE67" i="14"/>
  <c r="CD67" i="14"/>
  <c r="CF82" i="14"/>
  <c r="CD82" i="14"/>
  <c r="CC82" i="14"/>
  <c r="CI82" i="14" s="1"/>
  <c r="CG82" i="14"/>
  <c r="CE82" i="14"/>
  <c r="CG56" i="14"/>
  <c r="CF56" i="14"/>
  <c r="CE56" i="14"/>
  <c r="CC56" i="14"/>
  <c r="CI56" i="14" s="1"/>
  <c r="CD56" i="14"/>
  <c r="CC8" i="14"/>
  <c r="CI8" i="14" s="1"/>
  <c r="CF8" i="14"/>
  <c r="CE8" i="14"/>
  <c r="CD8" i="14"/>
  <c r="CG8" i="14"/>
  <c r="CC85" i="14"/>
  <c r="CI85" i="14" s="1"/>
  <c r="CF85" i="14"/>
  <c r="CE85" i="14"/>
  <c r="CD85" i="14"/>
  <c r="CG85" i="14"/>
  <c r="CF59" i="14"/>
  <c r="CE59" i="14"/>
  <c r="CG59" i="14"/>
  <c r="CD59" i="14"/>
  <c r="CC59" i="14"/>
  <c r="CI59" i="14" s="1"/>
  <c r="CE29" i="14"/>
  <c r="CC29" i="14"/>
  <c r="CI29" i="14" s="1"/>
  <c r="CG29" i="14"/>
  <c r="CD29" i="14"/>
  <c r="CF29" i="14"/>
  <c r="CE73" i="14"/>
  <c r="CF73" i="14"/>
  <c r="CC73" i="14"/>
  <c r="CI73" i="14" s="1"/>
  <c r="CG73" i="14"/>
  <c r="CD73" i="14"/>
  <c r="CD61" i="14"/>
  <c r="CC61" i="14"/>
  <c r="CI61" i="14" s="1"/>
  <c r="CG61" i="14"/>
  <c r="CF61" i="14"/>
  <c r="CE61" i="14"/>
  <c r="CD104" i="14"/>
  <c r="CC104" i="14"/>
  <c r="CI104" i="14" s="1"/>
  <c r="CG104" i="14"/>
  <c r="CF104" i="14"/>
  <c r="CE104" i="14"/>
  <c r="CE54" i="14"/>
  <c r="CG54" i="14"/>
  <c r="CC54" i="14"/>
  <c r="CI54" i="14" s="1"/>
  <c r="CF54" i="14"/>
  <c r="CD54" i="14"/>
  <c r="CC89" i="14"/>
  <c r="CI89" i="14" s="1"/>
  <c r="CF26" i="14"/>
  <c r="CG26" i="14"/>
  <c r="CE26" i="14"/>
  <c r="CD26" i="14"/>
  <c r="CC26" i="14"/>
  <c r="CI26" i="14" s="1"/>
  <c r="CF76" i="14"/>
  <c r="CC21" i="14"/>
  <c r="CI21" i="14" s="1"/>
  <c r="CG21" i="14"/>
  <c r="CE21" i="14"/>
  <c r="CD21" i="14"/>
  <c r="CF21" i="14"/>
  <c r="CC66" i="14"/>
  <c r="CI66" i="14" s="1"/>
  <c r="CD66" i="14"/>
  <c r="CC35" i="14"/>
  <c r="CI35" i="14" s="1"/>
  <c r="CG35" i="14"/>
  <c r="CF35" i="14"/>
  <c r="CE35" i="14"/>
  <c r="CD35" i="14"/>
  <c r="CC58" i="14"/>
  <c r="CI58" i="14" s="1"/>
  <c r="CF58" i="14"/>
  <c r="CG58" i="14"/>
  <c r="CD58" i="14"/>
  <c r="CE58" i="14"/>
  <c r="CD84" i="14"/>
  <c r="CG77" i="14"/>
  <c r="CC77" i="14"/>
  <c r="CI77" i="14" s="1"/>
  <c r="CD77" i="14"/>
  <c r="CF77" i="14"/>
  <c r="CE77" i="14"/>
  <c r="CF52" i="14"/>
  <c r="CE52" i="14"/>
  <c r="CC52" i="14"/>
  <c r="CI52" i="14" s="1"/>
  <c r="CD52" i="14"/>
  <c r="CG52" i="14"/>
  <c r="CC16" i="14"/>
  <c r="CI16" i="14" s="1"/>
  <c r="CD16" i="14"/>
  <c r="CE16" i="14"/>
  <c r="CF16" i="14"/>
  <c r="CG16" i="14"/>
  <c r="CD24" i="14"/>
  <c r="CG24" i="14"/>
  <c r="CC24" i="14"/>
  <c r="CI24" i="14" s="1"/>
  <c r="CF24" i="14"/>
  <c r="CE24" i="14"/>
  <c r="CD20" i="14"/>
  <c r="CG20" i="14"/>
  <c r="CC20" i="14"/>
  <c r="CI20" i="14" s="1"/>
  <c r="CE20" i="14"/>
  <c r="CF20" i="14"/>
  <c r="CE9" i="14"/>
  <c r="CF57" i="14"/>
  <c r="CD57" i="14"/>
  <c r="CG57" i="14"/>
  <c r="CC57" i="14"/>
  <c r="CI57" i="14" s="1"/>
  <c r="CE57" i="14"/>
  <c r="CC87" i="14"/>
  <c r="CI87" i="14" s="1"/>
  <c r="CF87" i="14"/>
  <c r="CD87" i="14"/>
  <c r="CE87" i="14"/>
  <c r="CG87" i="14"/>
  <c r="CE5" i="14"/>
  <c r="CG5" i="14"/>
  <c r="CF5" i="14"/>
  <c r="CD5" i="14"/>
  <c r="CC5" i="14"/>
  <c r="CI5" i="14" s="1"/>
  <c r="CC37" i="14"/>
  <c r="CI37" i="14" s="1"/>
  <c r="CE19" i="14"/>
  <c r="CF19" i="14"/>
  <c r="CC44" i="14"/>
  <c r="CI44" i="14" s="1"/>
  <c r="CF44" i="14"/>
  <c r="CE44" i="14"/>
  <c r="CD44" i="14"/>
  <c r="CG44" i="14"/>
  <c r="CD92" i="14"/>
  <c r="CE92" i="14"/>
  <c r="CG92" i="14"/>
  <c r="CC92" i="14"/>
  <c r="CI92" i="14" s="1"/>
  <c r="CF92" i="14"/>
  <c r="CC72" i="14"/>
  <c r="CI72" i="14" s="1"/>
  <c r="CG72" i="14"/>
  <c r="CE72" i="14"/>
  <c r="CF72" i="14"/>
  <c r="CD72" i="14"/>
  <c r="CE68" i="14"/>
  <c r="CD68" i="14"/>
  <c r="CF68" i="14"/>
  <c r="CC68" i="14"/>
  <c r="CI68" i="14" s="1"/>
  <c r="CG68" i="14"/>
  <c r="CG98" i="14"/>
  <c r="CE22" i="14"/>
  <c r="CD22" i="14"/>
  <c r="CC22" i="14"/>
  <c r="CI22" i="14" s="1"/>
  <c r="CF22" i="14"/>
  <c r="CG22" i="14"/>
  <c r="CE47" i="14"/>
  <c r="CG47" i="14"/>
  <c r="CD47" i="14"/>
  <c r="CF47" i="14"/>
  <c r="CC47" i="14"/>
  <c r="CI47" i="14" s="1"/>
  <c r="CF71" i="14"/>
  <c r="CE71" i="14"/>
  <c r="CG71" i="14"/>
  <c r="CD71" i="14"/>
  <c r="CC71" i="14"/>
  <c r="CI71" i="14" s="1"/>
  <c r="CD48" i="14"/>
  <c r="CC48" i="14"/>
  <c r="CI48" i="14" s="1"/>
  <c r="CG48" i="14"/>
  <c r="CF48" i="14"/>
  <c r="CE48" i="14"/>
  <c r="CE102" i="14"/>
  <c r="CD102" i="14"/>
  <c r="CC102" i="14"/>
  <c r="CI102" i="14" s="1"/>
  <c r="CG102" i="14"/>
  <c r="CF102" i="14"/>
  <c r="CF75" i="14"/>
  <c r="CD75" i="14"/>
  <c r="CG75" i="14"/>
  <c r="CE75" i="14"/>
  <c r="CC75" i="14"/>
  <c r="CI75" i="14" s="1"/>
  <c r="CD65" i="14"/>
  <c r="CC94" i="14"/>
  <c r="CI94" i="14" s="1"/>
  <c r="CG95" i="14"/>
  <c r="CD36" i="14"/>
  <c r="CC36" i="14"/>
  <c r="CI36" i="14" s="1"/>
  <c r="CG36" i="14"/>
  <c r="CF36" i="14"/>
  <c r="CE36" i="14"/>
  <c r="CG10" i="14"/>
  <c r="CC10" i="14"/>
  <c r="CI10" i="14" s="1"/>
  <c r="CD41" i="14"/>
  <c r="CG41" i="14"/>
  <c r="CF41" i="14"/>
  <c r="CE41" i="14"/>
  <c r="CC41" i="14"/>
  <c r="CI41" i="14" s="1"/>
  <c r="CF34" i="14"/>
  <c r="CC34" i="14"/>
  <c r="CI34" i="14" s="1"/>
  <c r="CD34" i="14"/>
  <c r="CG34" i="14"/>
  <c r="CE34" i="14"/>
  <c r="CE25" i="14"/>
  <c r="CF103" i="14"/>
  <c r="CE103" i="14"/>
  <c r="CD103" i="14"/>
  <c r="CC103" i="14"/>
  <c r="CI103" i="14" s="1"/>
  <c r="CG103" i="14"/>
  <c r="CG50" i="14"/>
  <c r="CC10" i="13"/>
  <c r="CI10" i="13" s="1"/>
  <c r="CG10" i="13"/>
  <c r="CF10" i="13"/>
  <c r="CD10" i="13"/>
  <c r="CE10" i="13"/>
  <c r="CF47" i="13"/>
  <c r="CG47" i="13"/>
  <c r="CE47" i="13"/>
  <c r="CD47" i="13"/>
  <c r="CC47" i="13"/>
  <c r="CI47" i="13" s="1"/>
  <c r="CC64" i="13"/>
  <c r="CI64" i="13" s="1"/>
  <c r="CG64" i="13"/>
  <c r="CE64" i="13"/>
  <c r="CD64" i="13"/>
  <c r="CF64" i="13"/>
  <c r="CF83" i="13"/>
  <c r="CE83" i="13"/>
  <c r="CD83" i="13"/>
  <c r="CC83" i="13"/>
  <c r="CI83" i="13" s="1"/>
  <c r="CG83" i="13"/>
  <c r="CF38" i="13"/>
  <c r="CE38" i="13"/>
  <c r="CD38" i="13"/>
  <c r="CC38" i="13"/>
  <c r="CI38" i="13" s="1"/>
  <c r="CG38" i="13"/>
  <c r="CG88" i="13"/>
  <c r="CF88" i="13"/>
  <c r="CE88" i="13"/>
  <c r="CD88" i="13"/>
  <c r="CC88" i="13"/>
  <c r="CI88" i="13" s="1"/>
  <c r="CD60" i="13"/>
  <c r="CE60" i="13"/>
  <c r="CC60" i="13"/>
  <c r="CI60" i="13" s="1"/>
  <c r="CG60" i="13"/>
  <c r="CF60" i="13"/>
  <c r="CG87" i="13"/>
  <c r="CF87" i="13"/>
  <c r="CC87" i="13"/>
  <c r="CI87" i="13" s="1"/>
  <c r="CE87" i="13"/>
  <c r="CD87" i="13"/>
  <c r="CG35" i="13"/>
  <c r="CF35" i="13"/>
  <c r="CE35" i="13"/>
  <c r="CD35" i="13"/>
  <c r="CC35" i="13"/>
  <c r="CI35" i="13" s="1"/>
  <c r="CF30" i="13"/>
  <c r="CE30" i="13"/>
  <c r="CD30" i="13"/>
  <c r="CG30" i="13"/>
  <c r="CC30" i="13"/>
  <c r="CI30" i="13" s="1"/>
  <c r="CD95" i="13"/>
  <c r="CC95" i="13"/>
  <c r="CI95" i="13" s="1"/>
  <c r="CG95" i="13"/>
  <c r="CE95" i="13"/>
  <c r="CF95" i="13"/>
  <c r="CG26" i="13"/>
  <c r="CF26" i="13"/>
  <c r="CD26" i="13"/>
  <c r="CC26" i="13"/>
  <c r="CI26" i="13" s="1"/>
  <c r="CE26" i="13"/>
  <c r="CG67" i="13"/>
  <c r="CF67" i="13"/>
  <c r="CD67" i="13"/>
  <c r="CC67" i="13"/>
  <c r="CI67" i="13" s="1"/>
  <c r="CE67" i="13"/>
  <c r="CF27" i="13"/>
  <c r="CE27" i="13"/>
  <c r="CD27" i="13"/>
  <c r="CC27" i="13"/>
  <c r="CI27" i="13" s="1"/>
  <c r="CG27" i="13"/>
  <c r="CF104" i="13"/>
  <c r="CE104" i="13"/>
  <c r="CD104" i="13"/>
  <c r="CC104" i="13"/>
  <c r="CI104" i="13" s="1"/>
  <c r="CG104" i="13"/>
  <c r="CC32" i="13"/>
  <c r="CI32" i="13" s="1"/>
  <c r="CG32" i="13"/>
  <c r="CF32" i="13"/>
  <c r="CE32" i="13"/>
  <c r="CD32" i="13"/>
  <c r="CD17" i="13"/>
  <c r="CE17" i="13"/>
  <c r="CC17" i="13"/>
  <c r="CI17" i="13" s="1"/>
  <c r="CG17" i="13"/>
  <c r="CF17" i="13"/>
  <c r="CF5" i="13"/>
  <c r="CE5" i="13"/>
  <c r="CD5" i="13"/>
  <c r="CC5" i="13"/>
  <c r="CI5" i="13" s="1"/>
  <c r="CG5" i="13"/>
  <c r="CC102" i="13"/>
  <c r="CI102" i="13" s="1"/>
  <c r="CG102" i="13"/>
  <c r="CF102" i="13"/>
  <c r="CE102" i="13"/>
  <c r="CD102" i="13"/>
  <c r="CE59" i="13"/>
  <c r="CC59" i="13"/>
  <c r="CI59" i="13" s="1"/>
  <c r="CG59" i="13"/>
  <c r="CF59" i="13"/>
  <c r="CD59" i="13"/>
  <c r="CD24" i="13"/>
  <c r="CC24" i="13"/>
  <c r="CI24" i="13" s="1"/>
  <c r="CG24" i="13"/>
  <c r="CF24" i="13"/>
  <c r="CE24" i="13"/>
  <c r="CC77" i="13"/>
  <c r="CI77" i="13" s="1"/>
  <c r="CG77" i="13"/>
  <c r="CF77" i="13"/>
  <c r="CE77" i="13"/>
  <c r="CD77" i="13"/>
  <c r="CD12" i="13"/>
  <c r="CC12" i="13"/>
  <c r="CI12" i="13" s="1"/>
  <c r="CF12" i="13"/>
  <c r="CE12" i="13"/>
  <c r="CG12" i="13"/>
  <c r="CG7" i="13"/>
  <c r="CF7" i="13"/>
  <c r="CE7" i="13"/>
  <c r="CC7" i="13"/>
  <c r="CI7" i="13" s="1"/>
  <c r="CD7" i="13"/>
  <c r="CE75" i="13"/>
  <c r="CD75" i="13"/>
  <c r="CC75" i="13"/>
  <c r="CI75" i="13" s="1"/>
  <c r="CF75" i="13"/>
  <c r="CG75" i="13"/>
  <c r="CF39" i="13"/>
  <c r="CE39" i="13"/>
  <c r="CD39" i="13"/>
  <c r="CG39" i="13"/>
  <c r="CC39" i="13"/>
  <c r="CI39" i="13" s="1"/>
  <c r="CD61" i="13"/>
  <c r="CG61" i="13"/>
  <c r="CC61" i="13"/>
  <c r="CI61" i="13" s="1"/>
  <c r="CF61" i="13"/>
  <c r="CE61" i="13"/>
  <c r="CE53" i="13"/>
  <c r="CF53" i="13"/>
  <c r="CG53" i="13"/>
  <c r="CD53" i="13"/>
  <c r="CC53" i="13"/>
  <c r="CI53" i="13" s="1"/>
  <c r="CE25" i="13"/>
  <c r="CD25" i="13"/>
  <c r="CC25" i="13"/>
  <c r="CI25" i="13" s="1"/>
  <c r="CG25" i="13"/>
  <c r="CF25" i="13"/>
  <c r="CE99" i="13"/>
  <c r="CD99" i="13"/>
  <c r="CC99" i="13"/>
  <c r="CI99" i="13" s="1"/>
  <c r="CG99" i="13"/>
  <c r="CF99" i="13"/>
  <c r="CG18" i="13"/>
  <c r="CF18" i="13"/>
  <c r="CE18" i="13"/>
  <c r="CD18" i="13"/>
  <c r="CC18" i="13"/>
  <c r="CI18" i="13" s="1"/>
  <c r="CD79" i="13"/>
  <c r="CC79" i="13"/>
  <c r="CI79" i="13" s="1"/>
  <c r="CG79" i="13"/>
  <c r="CE79" i="13"/>
  <c r="CF79" i="13"/>
  <c r="CD28" i="13"/>
  <c r="CC28" i="13"/>
  <c r="CI28" i="13" s="1"/>
  <c r="CF28" i="13"/>
  <c r="CE28" i="13"/>
  <c r="CG28" i="13"/>
  <c r="CC56" i="13"/>
  <c r="CI56" i="13" s="1"/>
  <c r="CG56" i="13"/>
  <c r="CE56" i="13"/>
  <c r="CD56" i="13"/>
  <c r="CF56" i="13"/>
  <c r="CG57" i="13"/>
  <c r="CF57" i="13"/>
  <c r="CE57" i="13"/>
  <c r="CD57" i="13"/>
  <c r="CC57" i="13"/>
  <c r="CI57" i="13" s="1"/>
  <c r="CC93" i="13"/>
  <c r="CI93" i="13" s="1"/>
  <c r="CD93" i="13"/>
  <c r="CG93" i="13"/>
  <c r="CF93" i="13"/>
  <c r="CE93" i="13"/>
  <c r="CE66" i="13"/>
  <c r="CC66" i="13"/>
  <c r="CI66" i="13" s="1"/>
  <c r="CG66" i="13"/>
  <c r="CF66" i="13"/>
  <c r="CD66" i="13"/>
  <c r="CC16" i="13"/>
  <c r="CI16" i="13" s="1"/>
  <c r="CG16" i="13"/>
  <c r="CF16" i="13"/>
  <c r="CD16" i="13"/>
  <c r="CE16" i="13"/>
  <c r="CD50" i="13"/>
  <c r="CC50" i="13"/>
  <c r="CI50" i="13" s="1"/>
  <c r="CG50" i="13"/>
  <c r="CF50" i="13"/>
  <c r="CE50" i="13"/>
  <c r="CC21" i="13"/>
  <c r="CI21" i="13" s="1"/>
  <c r="CD21" i="13"/>
  <c r="CE21" i="13"/>
  <c r="CG21" i="13"/>
  <c r="CF21" i="13"/>
  <c r="CC94" i="13"/>
  <c r="CI94" i="13" s="1"/>
  <c r="CD94" i="13"/>
  <c r="CG94" i="13"/>
  <c r="CF94" i="13"/>
  <c r="CE94" i="13"/>
  <c r="CG101" i="13"/>
  <c r="CF101" i="13"/>
  <c r="CE101" i="13"/>
  <c r="CC101" i="13"/>
  <c r="CI101" i="13" s="1"/>
  <c r="CD101" i="13"/>
  <c r="CF51" i="13"/>
  <c r="CD51" i="13"/>
  <c r="CE51" i="13"/>
  <c r="CC51" i="13"/>
  <c r="CI51" i="13" s="1"/>
  <c r="CG51" i="13"/>
  <c r="CF89" i="13"/>
  <c r="CE89" i="13"/>
  <c r="CD89" i="13"/>
  <c r="CC89" i="13"/>
  <c r="CI89" i="13" s="1"/>
  <c r="CG89" i="13"/>
  <c r="CC36" i="13"/>
  <c r="CI36" i="13" s="1"/>
  <c r="CF36" i="13"/>
  <c r="CD36" i="13"/>
  <c r="CE36" i="13"/>
  <c r="CG36" i="13"/>
  <c r="CG11" i="13"/>
  <c r="CF11" i="13"/>
  <c r="CC11" i="13"/>
  <c r="CI11" i="13" s="1"/>
  <c r="CD11" i="13"/>
  <c r="CE11" i="13"/>
  <c r="CE34" i="13"/>
  <c r="CG34" i="13"/>
  <c r="CF34" i="13"/>
  <c r="CD34" i="13"/>
  <c r="CC34" i="13"/>
  <c r="CI34" i="13" s="1"/>
  <c r="CC44" i="13"/>
  <c r="CI44" i="13" s="1"/>
  <c r="CD44" i="13"/>
  <c r="CE44" i="13"/>
  <c r="CG44" i="13"/>
  <c r="CF44" i="13"/>
  <c r="CC92" i="13"/>
  <c r="CI92" i="13" s="1"/>
  <c r="CG92" i="13"/>
  <c r="CF92" i="13"/>
  <c r="CD92" i="13"/>
  <c r="CE92" i="13"/>
  <c r="CG86" i="13"/>
  <c r="CF86" i="13"/>
  <c r="CE86" i="13"/>
  <c r="CD86" i="13"/>
  <c r="CC86" i="13"/>
  <c r="CI86" i="13" s="1"/>
  <c r="CC55" i="13"/>
  <c r="CI55" i="13" s="1"/>
  <c r="CG55" i="13"/>
  <c r="CF55" i="13"/>
  <c r="CE55" i="13"/>
  <c r="CD55" i="13"/>
  <c r="CG15" i="13"/>
  <c r="CE15" i="13"/>
  <c r="CD15" i="13"/>
  <c r="CF15" i="13"/>
  <c r="CC15" i="13"/>
  <c r="CI15" i="13" s="1"/>
  <c r="CF90" i="13"/>
  <c r="CD90" i="13"/>
  <c r="CE90" i="13"/>
  <c r="CG90" i="13"/>
  <c r="CC90" i="13"/>
  <c r="CI90" i="13" s="1"/>
  <c r="CE62" i="13"/>
  <c r="CC62" i="13"/>
  <c r="CI62" i="13" s="1"/>
  <c r="CD62" i="13"/>
  <c r="CF62" i="13"/>
  <c r="CG62" i="13"/>
  <c r="CE82" i="13"/>
  <c r="CD82" i="13"/>
  <c r="CF82" i="13"/>
  <c r="CC82" i="13"/>
  <c r="CI82" i="13" s="1"/>
  <c r="CG82" i="13"/>
  <c r="CE19" i="13"/>
  <c r="CD19" i="13"/>
  <c r="CC19" i="13"/>
  <c r="CI19" i="13" s="1"/>
  <c r="CF19" i="13"/>
  <c r="CG19" i="13"/>
  <c r="CC40" i="13"/>
  <c r="CI40" i="13" s="1"/>
  <c r="CG40" i="13"/>
  <c r="CE40" i="13"/>
  <c r="CF40" i="13"/>
  <c r="CD40" i="13"/>
  <c r="CC13" i="13"/>
  <c r="CI13" i="13" s="1"/>
  <c r="CD13" i="13"/>
  <c r="CE13" i="13"/>
  <c r="CG13" i="13"/>
  <c r="CF13" i="13"/>
  <c r="CG29" i="13"/>
  <c r="CF29" i="13"/>
  <c r="CE29" i="13"/>
  <c r="CC29" i="13"/>
  <c r="CI29" i="13" s="1"/>
  <c r="CD29" i="13"/>
  <c r="CF97" i="13"/>
  <c r="CE97" i="13"/>
  <c r="CD97" i="13"/>
  <c r="CC97" i="13"/>
  <c r="CI97" i="13" s="1"/>
  <c r="CG97" i="13"/>
  <c r="CG43" i="13"/>
  <c r="CC43" i="13"/>
  <c r="CI43" i="13" s="1"/>
  <c r="CF43" i="13"/>
  <c r="CD43" i="13"/>
  <c r="CE43" i="13"/>
  <c r="CE41" i="13"/>
  <c r="CC41" i="13"/>
  <c r="CI41" i="13" s="1"/>
  <c r="CD41" i="13"/>
  <c r="CG41" i="13"/>
  <c r="CF41" i="13"/>
  <c r="CG46" i="13"/>
  <c r="CE46" i="13"/>
  <c r="CC46" i="13"/>
  <c r="CI46" i="13" s="1"/>
  <c r="CD46" i="13"/>
  <c r="CF46" i="13"/>
  <c r="CD45" i="13"/>
  <c r="CC45" i="13"/>
  <c r="CI45" i="13" s="1"/>
  <c r="CF45" i="13"/>
  <c r="CE45" i="13"/>
  <c r="CG45" i="13"/>
  <c r="CF103" i="13"/>
  <c r="CE103" i="13"/>
  <c r="CD103" i="13"/>
  <c r="CG103" i="13"/>
  <c r="CC103" i="13"/>
  <c r="CI103" i="13" s="1"/>
  <c r="CG84" i="13"/>
  <c r="CE84" i="13"/>
  <c r="CD84" i="13"/>
  <c r="CC84" i="13"/>
  <c r="CI84" i="13" s="1"/>
  <c r="CF84" i="13"/>
  <c r="CC71" i="13"/>
  <c r="CI71" i="13" s="1"/>
  <c r="CG71" i="13"/>
  <c r="CF71" i="13"/>
  <c r="CE71" i="13"/>
  <c r="CD71" i="13"/>
  <c r="CC98" i="13"/>
  <c r="CI98" i="13" s="1"/>
  <c r="CG98" i="13"/>
  <c r="CF98" i="13"/>
  <c r="CE98" i="13"/>
  <c r="CD98" i="13"/>
  <c r="CF22" i="13"/>
  <c r="CE22" i="13"/>
  <c r="CD22" i="13"/>
  <c r="CC22" i="13"/>
  <c r="CI22" i="13" s="1"/>
  <c r="CG22" i="13"/>
  <c r="CG14" i="13"/>
  <c r="CC14" i="13"/>
  <c r="CI14" i="13" s="1"/>
  <c r="CF14" i="13"/>
  <c r="CE14" i="13"/>
  <c r="CD14" i="13"/>
  <c r="CD48" i="13"/>
  <c r="CF48" i="13"/>
  <c r="CE48" i="13"/>
  <c r="CC48" i="13"/>
  <c r="CI48" i="13" s="1"/>
  <c r="CG48" i="13"/>
  <c r="CG37" i="13"/>
  <c r="CF37" i="13"/>
  <c r="CE37" i="13"/>
  <c r="CC37" i="13"/>
  <c r="CI37" i="13" s="1"/>
  <c r="CD37" i="13"/>
  <c r="CE73" i="13"/>
  <c r="CD73" i="13"/>
  <c r="CC73" i="13"/>
  <c r="CI73" i="13" s="1"/>
  <c r="CG73" i="13"/>
  <c r="CF73" i="13"/>
  <c r="CF42" i="13"/>
  <c r="CG42" i="13"/>
  <c r="CE42" i="13"/>
  <c r="CD42" i="13"/>
  <c r="CC42" i="13"/>
  <c r="CI42" i="13" s="1"/>
  <c r="CD81" i="13"/>
  <c r="CC81" i="13"/>
  <c r="CI81" i="13" s="1"/>
  <c r="CE81" i="13"/>
  <c r="CG81" i="13"/>
  <c r="CF81" i="13"/>
  <c r="CC76" i="13"/>
  <c r="CI76" i="13" s="1"/>
  <c r="CG76" i="13"/>
  <c r="CF76" i="13"/>
  <c r="CD76" i="13"/>
  <c r="CE76" i="13"/>
  <c r="CF63" i="13"/>
  <c r="CE63" i="13"/>
  <c r="CD63" i="13"/>
  <c r="CC63" i="13"/>
  <c r="CI63" i="13" s="1"/>
  <c r="CG63" i="13"/>
  <c r="CE33" i="13"/>
  <c r="CD33" i="13"/>
  <c r="CC33" i="13"/>
  <c r="CI33" i="13" s="1"/>
  <c r="CG33" i="13"/>
  <c r="CF33" i="13"/>
  <c r="CF78" i="13"/>
  <c r="CE78" i="13"/>
  <c r="CD78" i="13"/>
  <c r="CG78" i="13"/>
  <c r="CC78" i="13"/>
  <c r="CI78" i="13" s="1"/>
  <c r="CC70" i="13"/>
  <c r="CI70" i="13" s="1"/>
  <c r="CD70" i="13"/>
  <c r="CE70" i="13"/>
  <c r="CG70" i="13"/>
  <c r="CF70" i="13"/>
  <c r="CD85" i="13"/>
  <c r="CG85" i="13"/>
  <c r="CF85" i="13"/>
  <c r="CC85" i="13"/>
  <c r="CI85" i="13" s="1"/>
  <c r="CE85" i="13"/>
  <c r="CG91" i="13"/>
  <c r="CF91" i="13"/>
  <c r="CE91" i="13"/>
  <c r="CD91" i="13"/>
  <c r="CC91" i="13"/>
  <c r="CI91" i="13" s="1"/>
  <c r="CF54" i="13"/>
  <c r="CE54" i="13"/>
  <c r="CC54" i="13"/>
  <c r="CI54" i="13" s="1"/>
  <c r="CD54" i="13"/>
  <c r="CG54" i="13"/>
  <c r="CD100" i="13"/>
  <c r="CC100" i="13"/>
  <c r="CI100" i="13" s="1"/>
  <c r="CF100" i="13"/>
  <c r="CG100" i="13"/>
  <c r="CE100" i="13"/>
  <c r="CC23" i="13"/>
  <c r="CI23" i="13" s="1"/>
  <c r="CG23" i="13"/>
  <c r="CE23" i="13"/>
  <c r="CD23" i="13"/>
  <c r="CF23" i="13"/>
  <c r="CG6" i="13"/>
  <c r="CD6" i="13"/>
  <c r="CC6" i="13"/>
  <c r="CI6" i="13" s="1"/>
  <c r="CF6" i="13"/>
  <c r="CE6" i="13"/>
  <c r="CE9" i="13"/>
  <c r="CD9" i="13"/>
  <c r="CG9" i="13"/>
  <c r="CF9" i="13"/>
  <c r="CC9" i="13"/>
  <c r="CI9" i="13" s="1"/>
  <c r="CG96" i="13"/>
  <c r="CF96" i="13"/>
  <c r="CE96" i="13"/>
  <c r="CD96" i="13"/>
  <c r="CC96" i="13"/>
  <c r="CI96" i="13" s="1"/>
  <c r="BO3" i="13"/>
  <c r="AV1" i="13" s="1"/>
  <c r="C2" i="4" s="1"/>
  <c r="G5" i="4" l="1"/>
  <c r="AT1" i="25"/>
  <c r="C13" i="4" s="1"/>
  <c r="K2" i="4"/>
  <c r="BZ12" i="26"/>
  <c r="CA12" i="26" s="1"/>
  <c r="BZ47" i="26"/>
  <c r="CA47" i="26" s="1"/>
  <c r="BZ36" i="26"/>
  <c r="CA36" i="26" s="1"/>
  <c r="BZ92" i="26"/>
  <c r="CA92" i="26" s="1"/>
  <c r="BZ51" i="26"/>
  <c r="CA51" i="26" s="1"/>
  <c r="BZ29" i="26"/>
  <c r="CA29" i="26" s="1"/>
  <c r="BZ84" i="26"/>
  <c r="CA84" i="26" s="1"/>
  <c r="BZ93" i="26"/>
  <c r="CA93" i="26" s="1"/>
  <c r="BZ100" i="26"/>
  <c r="CA100" i="26" s="1"/>
  <c r="BZ46" i="26"/>
  <c r="CA46" i="26" s="1"/>
  <c r="BZ16" i="26"/>
  <c r="CA16" i="26" s="1"/>
  <c r="BZ69" i="26"/>
  <c r="CA69" i="26" s="1"/>
  <c r="BZ48" i="26"/>
  <c r="CA48" i="26" s="1"/>
  <c r="BZ33" i="26"/>
  <c r="CA33" i="26" s="1"/>
  <c r="BZ66" i="26"/>
  <c r="CA66" i="26" s="1"/>
  <c r="BZ99" i="26"/>
  <c r="CA99" i="26" s="1"/>
  <c r="BZ30" i="26"/>
  <c r="CA30" i="26" s="1"/>
  <c r="BZ98" i="26"/>
  <c r="CA98" i="26" s="1"/>
  <c r="BZ87" i="26"/>
  <c r="CA87" i="26" s="1"/>
  <c r="BZ19" i="26"/>
  <c r="CA19" i="26" s="1"/>
  <c r="BZ71" i="26"/>
  <c r="CA71" i="26" s="1"/>
  <c r="BZ49" i="26"/>
  <c r="CA49" i="26" s="1"/>
  <c r="BZ55" i="26"/>
  <c r="CA55" i="26" s="1"/>
  <c r="BZ64" i="26"/>
  <c r="CA64" i="26" s="1"/>
  <c r="BZ8" i="26"/>
  <c r="CA8" i="26" s="1"/>
  <c r="BZ39" i="26"/>
  <c r="CA39" i="26" s="1"/>
  <c r="BZ77" i="26"/>
  <c r="CA77" i="26" s="1"/>
  <c r="BZ9" i="26"/>
  <c r="CA9" i="26" s="1"/>
  <c r="BZ23" i="26"/>
  <c r="CA23" i="26" s="1"/>
  <c r="BZ26" i="26"/>
  <c r="CA26" i="26" s="1"/>
  <c r="BZ34" i="26"/>
  <c r="CA34" i="26" s="1"/>
  <c r="BZ90" i="26"/>
  <c r="CA90" i="26" s="1"/>
  <c r="BZ42" i="26"/>
  <c r="CA42" i="26" s="1"/>
  <c r="BZ81" i="26"/>
  <c r="CA81" i="26" s="1"/>
  <c r="BZ17" i="26"/>
  <c r="CA17" i="26" s="1"/>
  <c r="BZ67" i="26"/>
  <c r="CA67" i="26" s="1"/>
  <c r="BZ38" i="26"/>
  <c r="CA38" i="26" s="1"/>
  <c r="BZ59" i="26"/>
  <c r="CA59" i="26" s="1"/>
  <c r="BZ14" i="26"/>
  <c r="CA14" i="26" s="1"/>
  <c r="BZ57" i="26"/>
  <c r="CA57" i="26" s="1"/>
  <c r="BZ72" i="26"/>
  <c r="CA72" i="26" s="1"/>
  <c r="BZ50" i="26"/>
  <c r="CA50" i="26" s="1"/>
  <c r="BZ54" i="26"/>
  <c r="CA54" i="26" s="1"/>
  <c r="BZ25" i="26"/>
  <c r="CA25" i="26" s="1"/>
  <c r="BZ96" i="26"/>
  <c r="CA96" i="26" s="1"/>
  <c r="BZ82" i="26"/>
  <c r="CA82" i="26" s="1"/>
  <c r="BZ21" i="26"/>
  <c r="CA21" i="26" s="1"/>
  <c r="BZ13" i="26"/>
  <c r="CA13" i="26" s="1"/>
  <c r="BZ78" i="26"/>
  <c r="CA78" i="26" s="1"/>
  <c r="BZ85" i="26"/>
  <c r="CA85" i="26" s="1"/>
  <c r="BZ18" i="26"/>
  <c r="CA18" i="26" s="1"/>
  <c r="BZ53" i="26"/>
  <c r="CA53" i="26" s="1"/>
  <c r="BZ94" i="26"/>
  <c r="CA94" i="26" s="1"/>
  <c r="BZ97" i="26"/>
  <c r="CA97" i="26" s="1"/>
  <c r="BZ104" i="26"/>
  <c r="CA104" i="26" s="1"/>
  <c r="BZ88" i="26"/>
  <c r="CA88" i="26" s="1"/>
  <c r="BZ35" i="26"/>
  <c r="CA35" i="26" s="1"/>
  <c r="BZ70" i="26"/>
  <c r="CA70" i="26" s="1"/>
  <c r="BZ65" i="26"/>
  <c r="CA65" i="26" s="1"/>
  <c r="BZ40" i="26"/>
  <c r="CA40" i="26" s="1"/>
  <c r="BZ43" i="26"/>
  <c r="CA43" i="26" s="1"/>
  <c r="BZ52" i="26"/>
  <c r="CA52" i="26" s="1"/>
  <c r="BZ86" i="26"/>
  <c r="CA86" i="26" s="1"/>
  <c r="BZ32" i="26"/>
  <c r="CA32" i="26" s="1"/>
  <c r="BZ91" i="26"/>
  <c r="CA91" i="26" s="1"/>
  <c r="BZ73" i="26"/>
  <c r="CA73" i="26" s="1"/>
  <c r="BZ76" i="26"/>
  <c r="CA76" i="26" s="1"/>
  <c r="BZ45" i="26"/>
  <c r="CA45" i="26" s="1"/>
  <c r="BZ95" i="26"/>
  <c r="CA95" i="26" s="1"/>
  <c r="BZ7" i="26"/>
  <c r="CA7" i="26" s="1"/>
  <c r="BZ56" i="26"/>
  <c r="CA56" i="26" s="1"/>
  <c r="BZ101" i="26"/>
  <c r="CA101" i="26" s="1"/>
  <c r="BZ31" i="26"/>
  <c r="CA31" i="26" s="1"/>
  <c r="BZ68" i="26"/>
  <c r="CA68" i="26" s="1"/>
  <c r="BZ22" i="26"/>
  <c r="CA22" i="26" s="1"/>
  <c r="BZ37" i="26"/>
  <c r="CA37" i="26" s="1"/>
  <c r="BZ24" i="26"/>
  <c r="CA24" i="26" s="1"/>
  <c r="BZ103" i="26"/>
  <c r="CA103" i="26" s="1"/>
  <c r="BZ5" i="26"/>
  <c r="CA5" i="26" s="1"/>
  <c r="BZ6" i="26"/>
  <c r="CA6" i="26" s="1"/>
  <c r="BZ63" i="26"/>
  <c r="CA63" i="26" s="1"/>
  <c r="BZ44" i="26"/>
  <c r="CA44" i="26" s="1"/>
  <c r="BZ61" i="26"/>
  <c r="CA61" i="26" s="1"/>
  <c r="BZ74" i="26"/>
  <c r="CA74" i="26" s="1"/>
  <c r="BZ28" i="26"/>
  <c r="CA28" i="26" s="1"/>
  <c r="BZ58" i="26"/>
  <c r="CA58" i="26" s="1"/>
  <c r="BZ102" i="26"/>
  <c r="CA102" i="26" s="1"/>
  <c r="BZ89" i="26"/>
  <c r="CA89" i="26" s="1"/>
  <c r="BZ11" i="26"/>
  <c r="CA11" i="26" s="1"/>
  <c r="BZ75" i="26"/>
  <c r="CA75" i="26" s="1"/>
  <c r="BZ79" i="26"/>
  <c r="CA79" i="26" s="1"/>
  <c r="BZ10" i="26"/>
  <c r="CA10" i="26" s="1"/>
  <c r="BZ27" i="26"/>
  <c r="CA27" i="26" s="1"/>
  <c r="BZ60" i="26"/>
  <c r="CA60" i="26" s="1"/>
  <c r="BZ20" i="26"/>
  <c r="CA20" i="26" s="1"/>
  <c r="BZ15" i="26"/>
  <c r="CA15" i="26" s="1"/>
  <c r="BZ83" i="26"/>
  <c r="CA83" i="26" s="1"/>
  <c r="BZ41" i="26"/>
  <c r="CA41" i="26" s="1"/>
  <c r="BZ62" i="26"/>
  <c r="CA62" i="26" s="1"/>
  <c r="BZ80" i="26"/>
  <c r="CA80" i="26" s="1"/>
  <c r="CD15" i="14"/>
  <c r="CC95" i="14"/>
  <c r="CI95" i="14" s="1"/>
  <c r="CE37" i="14"/>
  <c r="CC30" i="18"/>
  <c r="CI30" i="18" s="1"/>
  <c r="CE15" i="14"/>
  <c r="CC86" i="14"/>
  <c r="CI86" i="14" s="1"/>
  <c r="CG37" i="14"/>
  <c r="CF97" i="14"/>
  <c r="CE30" i="18"/>
  <c r="CG15" i="14"/>
  <c r="CG60" i="14"/>
  <c r="CD86" i="14"/>
  <c r="CD37" i="14"/>
  <c r="CC43" i="14"/>
  <c r="CI43" i="14" s="1"/>
  <c r="CF79" i="14"/>
  <c r="CF30" i="18"/>
  <c r="CF15" i="14"/>
  <c r="CE60" i="14"/>
  <c r="CE86" i="14"/>
  <c r="CE98" i="14"/>
  <c r="CG43" i="14"/>
  <c r="CG79" i="14"/>
  <c r="CC76" i="14"/>
  <c r="CI76" i="14" s="1"/>
  <c r="CF95" i="14"/>
  <c r="CF60" i="14"/>
  <c r="CF86" i="14"/>
  <c r="CC98" i="14"/>
  <c r="CI98" i="14" s="1"/>
  <c r="CG76" i="14"/>
  <c r="CD95" i="14"/>
  <c r="CC60" i="14"/>
  <c r="CI60" i="14" s="1"/>
  <c r="CD98" i="14"/>
  <c r="CD76" i="14"/>
  <c r="CC11" i="14"/>
  <c r="CI11" i="14" s="1"/>
  <c r="BW31" i="25"/>
  <c r="BX31" i="25" s="1"/>
  <c r="BW45" i="25"/>
  <c r="BX45" i="25" s="1"/>
  <c r="BW59" i="25"/>
  <c r="BX59" i="25" s="1"/>
  <c r="BW87" i="25"/>
  <c r="BX87" i="25" s="1"/>
  <c r="BW62" i="25"/>
  <c r="BX62" i="25" s="1"/>
  <c r="BW54" i="25"/>
  <c r="BX54" i="25" s="1"/>
  <c r="BW73" i="25"/>
  <c r="BX73" i="25" s="1"/>
  <c r="BW69" i="25"/>
  <c r="BX69" i="25" s="1"/>
  <c r="BW30" i="25"/>
  <c r="BX30" i="25" s="1"/>
  <c r="BW88" i="25"/>
  <c r="BX88" i="25" s="1"/>
  <c r="BW7" i="25"/>
  <c r="BX7" i="25" s="1"/>
  <c r="BW19" i="25"/>
  <c r="BX19" i="25" s="1"/>
  <c r="BW48" i="25"/>
  <c r="BX48" i="25" s="1"/>
  <c r="BW29" i="25"/>
  <c r="BX29" i="25" s="1"/>
  <c r="BW83" i="25"/>
  <c r="BX83" i="25" s="1"/>
  <c r="BW27" i="25"/>
  <c r="BX27" i="25" s="1"/>
  <c r="BW11" i="25"/>
  <c r="BX11" i="25" s="1"/>
  <c r="BW77" i="25"/>
  <c r="BX77" i="25" s="1"/>
  <c r="BW39" i="25"/>
  <c r="BX39" i="25" s="1"/>
  <c r="BW20" i="25"/>
  <c r="BX20" i="25" s="1"/>
  <c r="BW102" i="25"/>
  <c r="BX102" i="25" s="1"/>
  <c r="BW99" i="25"/>
  <c r="BX99" i="25" s="1"/>
  <c r="BW46" i="25"/>
  <c r="BX46" i="25" s="1"/>
  <c r="BW79" i="25"/>
  <c r="BX79" i="25" s="1"/>
  <c r="BW18" i="25"/>
  <c r="BX18" i="25" s="1"/>
  <c r="BW52" i="25"/>
  <c r="BX52" i="25" s="1"/>
  <c r="BW38" i="25"/>
  <c r="BX38" i="25" s="1"/>
  <c r="BW100" i="25"/>
  <c r="BX100" i="25" s="1"/>
  <c r="BW103" i="25"/>
  <c r="BX103" i="25" s="1"/>
  <c r="BW101" i="25"/>
  <c r="BX101" i="25" s="1"/>
  <c r="BW14" i="25"/>
  <c r="BX14" i="25" s="1"/>
  <c r="BW78" i="25"/>
  <c r="BX78" i="25" s="1"/>
  <c r="BW17" i="25"/>
  <c r="BX17" i="25" s="1"/>
  <c r="BW42" i="25"/>
  <c r="BX42" i="25" s="1"/>
  <c r="BW57" i="25"/>
  <c r="BX57" i="25" s="1"/>
  <c r="BW32" i="25"/>
  <c r="BX32" i="25" s="1"/>
  <c r="BW71" i="25"/>
  <c r="BX71" i="25" s="1"/>
  <c r="BW91" i="25"/>
  <c r="BX91" i="25" s="1"/>
  <c r="BW53" i="25"/>
  <c r="BX53" i="25" s="1"/>
  <c r="BW47" i="25"/>
  <c r="BX47" i="25" s="1"/>
  <c r="BW70" i="25"/>
  <c r="BX70" i="25" s="1"/>
  <c r="BW67" i="25"/>
  <c r="BX67" i="25" s="1"/>
  <c r="BW84" i="25"/>
  <c r="BX84" i="25" s="1"/>
  <c r="BW24" i="25"/>
  <c r="BX24" i="25" s="1"/>
  <c r="BW82" i="25"/>
  <c r="BX82" i="25" s="1"/>
  <c r="BW41" i="25"/>
  <c r="BX41" i="25" s="1"/>
  <c r="BW86" i="25"/>
  <c r="BX86" i="25" s="1"/>
  <c r="BW92" i="25"/>
  <c r="BX92" i="25" s="1"/>
  <c r="BW6" i="25"/>
  <c r="BX6" i="25" s="1"/>
  <c r="BW76" i="25"/>
  <c r="BX76" i="25" s="1"/>
  <c r="BW74" i="25"/>
  <c r="BX74" i="25" s="1"/>
  <c r="BW13" i="25"/>
  <c r="BX13" i="25" s="1"/>
  <c r="BW61" i="25"/>
  <c r="BX61" i="25" s="1"/>
  <c r="BW10" i="25"/>
  <c r="BX10" i="25" s="1"/>
  <c r="BW75" i="25"/>
  <c r="BX75" i="25" s="1"/>
  <c r="BW23" i="25"/>
  <c r="BX23" i="25" s="1"/>
  <c r="BW44" i="25"/>
  <c r="BX44" i="25" s="1"/>
  <c r="BW65" i="25"/>
  <c r="BX65" i="25" s="1"/>
  <c r="BW25" i="25"/>
  <c r="BX25" i="25" s="1"/>
  <c r="BW66" i="25"/>
  <c r="BX66" i="25" s="1"/>
  <c r="BW64" i="25"/>
  <c r="BX64" i="25" s="1"/>
  <c r="BW94" i="25"/>
  <c r="BX94" i="25" s="1"/>
  <c r="BW58" i="25"/>
  <c r="BX58" i="25" s="1"/>
  <c r="BW68" i="25"/>
  <c r="BX68" i="25" s="1"/>
  <c r="BW97" i="25"/>
  <c r="BX97" i="25" s="1"/>
  <c r="BW40" i="25"/>
  <c r="BX40" i="25" s="1"/>
  <c r="BW80" i="25"/>
  <c r="BX80" i="25" s="1"/>
  <c r="BW5" i="25"/>
  <c r="BX5" i="25" s="1"/>
  <c r="BW35" i="25"/>
  <c r="BX35" i="25" s="1"/>
  <c r="BW16" i="25"/>
  <c r="BX16" i="25" s="1"/>
  <c r="BW26" i="25"/>
  <c r="BX26" i="25" s="1"/>
  <c r="BW43" i="25"/>
  <c r="BX43" i="25" s="1"/>
  <c r="BW89" i="25"/>
  <c r="BX89" i="25" s="1"/>
  <c r="BW21" i="25"/>
  <c r="BX21" i="25" s="1"/>
  <c r="BW9" i="25"/>
  <c r="BX9" i="25" s="1"/>
  <c r="BW34" i="25"/>
  <c r="BX34" i="25" s="1"/>
  <c r="BW98" i="25"/>
  <c r="BX98" i="25" s="1"/>
  <c r="BW49" i="25"/>
  <c r="BX49" i="25" s="1"/>
  <c r="BW51" i="25"/>
  <c r="BX51" i="25" s="1"/>
  <c r="BW95" i="25"/>
  <c r="BX95" i="25" s="1"/>
  <c r="BW81" i="25"/>
  <c r="BX81" i="25" s="1"/>
  <c r="BW50" i="25"/>
  <c r="BX50" i="25" s="1"/>
  <c r="BW93" i="25"/>
  <c r="BX93" i="25" s="1"/>
  <c r="BW85" i="25"/>
  <c r="BX85" i="25" s="1"/>
  <c r="BW28" i="25"/>
  <c r="BX28" i="25" s="1"/>
  <c r="BW8" i="25"/>
  <c r="BX8" i="25" s="1"/>
  <c r="BW60" i="25"/>
  <c r="BX60" i="25" s="1"/>
  <c r="BW72" i="25"/>
  <c r="BX72" i="25" s="1"/>
  <c r="BW12" i="25"/>
  <c r="BX12" i="25" s="1"/>
  <c r="BW63" i="25"/>
  <c r="BX63" i="25" s="1"/>
  <c r="BW56" i="25"/>
  <c r="BX56" i="25" s="1"/>
  <c r="BW36" i="25"/>
  <c r="BX36" i="25" s="1"/>
  <c r="BW96" i="25"/>
  <c r="BX96" i="25" s="1"/>
  <c r="BW33" i="25"/>
  <c r="BX33" i="25" s="1"/>
  <c r="BW55" i="25"/>
  <c r="BX55" i="25" s="1"/>
  <c r="BW104" i="25"/>
  <c r="BX104" i="25" s="1"/>
  <c r="BW37" i="25"/>
  <c r="BX37" i="25" s="1"/>
  <c r="BW22" i="25"/>
  <c r="BX22" i="25" s="1"/>
  <c r="BW15" i="25"/>
  <c r="BX15" i="25" s="1"/>
  <c r="BW90" i="25"/>
  <c r="BX90" i="25" s="1"/>
  <c r="CC13" i="14"/>
  <c r="CI13" i="14" s="1"/>
  <c r="CG90" i="14"/>
  <c r="CD27" i="14"/>
  <c r="CJ27" i="14" s="1"/>
  <c r="CK27" i="14" s="1"/>
  <c r="CL27" i="14" s="1"/>
  <c r="CM27" i="14" s="1"/>
  <c r="CC90" i="14"/>
  <c r="CI90" i="14" s="1"/>
  <c r="CG74" i="14"/>
  <c r="CD90" i="14"/>
  <c r="CD88" i="14"/>
  <c r="CG63" i="14"/>
  <c r="CC14" i="14"/>
  <c r="CI14" i="14" s="1"/>
  <c r="CJ14" i="14" s="1"/>
  <c r="CE90" i="14"/>
  <c r="CE88" i="14"/>
  <c r="CC63" i="14"/>
  <c r="CI63" i="14" s="1"/>
  <c r="CE14" i="14"/>
  <c r="CF88" i="14"/>
  <c r="CF63" i="14"/>
  <c r="CG14" i="14"/>
  <c r="CE31" i="14"/>
  <c r="CG88" i="14"/>
  <c r="CE63" i="14"/>
  <c r="CF14" i="14"/>
  <c r="CB81" i="21"/>
  <c r="CC53" i="14"/>
  <c r="CI53" i="14" s="1"/>
  <c r="CG9" i="14"/>
  <c r="CE84" i="14"/>
  <c r="CE39" i="14"/>
  <c r="CC9" i="14"/>
  <c r="CI9" i="14" s="1"/>
  <c r="CF84" i="14"/>
  <c r="CB99" i="21"/>
  <c r="CD9" i="14"/>
  <c r="CG39" i="14"/>
  <c r="CE32" i="14"/>
  <c r="CD39" i="14"/>
  <c r="CG84" i="14"/>
  <c r="CF96" i="14"/>
  <c r="CC39" i="14"/>
  <c r="CI39" i="14" s="1"/>
  <c r="CJ69" i="13"/>
  <c r="CK69" i="13" s="1"/>
  <c r="CL69" i="13" s="1"/>
  <c r="CM69" i="13" s="1"/>
  <c r="CB19" i="21"/>
  <c r="CJ55" i="14"/>
  <c r="CB102" i="21"/>
  <c r="CB83" i="21"/>
  <c r="CB75" i="21"/>
  <c r="CB51" i="21"/>
  <c r="CB78" i="21"/>
  <c r="CF45" i="14"/>
  <c r="CF51" i="14"/>
  <c r="CD10" i="14"/>
  <c r="CD94" i="14"/>
  <c r="CF43" i="14"/>
  <c r="CD79" i="14"/>
  <c r="CE66" i="14"/>
  <c r="CG45" i="14"/>
  <c r="CE18" i="14"/>
  <c r="CG51" i="14"/>
  <c r="CF10" i="14"/>
  <c r="CE94" i="14"/>
  <c r="CF100" i="14"/>
  <c r="CE43" i="14"/>
  <c r="CD97" i="14"/>
  <c r="CC79" i="14"/>
  <c r="CI79" i="14" s="1"/>
  <c r="CF12" i="14"/>
  <c r="CF30" i="14"/>
  <c r="CE50" i="14"/>
  <c r="CF94" i="14"/>
  <c r="CC97" i="14"/>
  <c r="CI97" i="14" s="1"/>
  <c r="CJ97" i="14" s="1"/>
  <c r="CG12" i="14"/>
  <c r="CG101" i="14"/>
  <c r="CC30" i="14"/>
  <c r="CI30" i="14" s="1"/>
  <c r="CC18" i="14"/>
  <c r="CI18" i="14" s="1"/>
  <c r="CC50" i="14"/>
  <c r="CI50" i="14" s="1"/>
  <c r="CC23" i="14"/>
  <c r="CI23" i="14" s="1"/>
  <c r="CC19" i="14"/>
  <c r="CI19" i="14" s="1"/>
  <c r="CE97" i="14"/>
  <c r="CE12" i="14"/>
  <c r="CD30" i="14"/>
  <c r="CD50" i="14"/>
  <c r="CJ50" i="14" s="1"/>
  <c r="CK50" i="14" s="1"/>
  <c r="CL50" i="14" s="1"/>
  <c r="CM50" i="14" s="1"/>
  <c r="CD19" i="14"/>
  <c r="CF66" i="14"/>
  <c r="CD12" i="14"/>
  <c r="CE30" i="14"/>
  <c r="CF18" i="14"/>
  <c r="CD18" i="14"/>
  <c r="CD23" i="14"/>
  <c r="CD32" i="14"/>
  <c r="CG96" i="14"/>
  <c r="CD74" i="14"/>
  <c r="CE51" i="14"/>
  <c r="CC40" i="14"/>
  <c r="CI40" i="14" s="1"/>
  <c r="CC32" i="14"/>
  <c r="CI32" i="14" s="1"/>
  <c r="CF74" i="14"/>
  <c r="CC80" i="14"/>
  <c r="CI80" i="14" s="1"/>
  <c r="CF93" i="14"/>
  <c r="CD45" i="14"/>
  <c r="CJ45" i="14" s="1"/>
  <c r="CG31" i="14"/>
  <c r="CF40" i="14"/>
  <c r="CF42" i="14"/>
  <c r="CF32" i="14"/>
  <c r="CE74" i="14"/>
  <c r="CD80" i="14"/>
  <c r="CG91" i="14"/>
  <c r="CG93" i="14"/>
  <c r="CE45" i="14"/>
  <c r="CD13" i="14"/>
  <c r="CE91" i="14"/>
  <c r="CC93" i="14"/>
  <c r="CI93" i="14" s="1"/>
  <c r="CJ93" i="14" s="1"/>
  <c r="CK93" i="14" s="1"/>
  <c r="CG27" i="14"/>
  <c r="CG40" i="14"/>
  <c r="CC42" i="14"/>
  <c r="CI42" i="14" s="1"/>
  <c r="CE80" i="14"/>
  <c r="CC31" i="14"/>
  <c r="CI31" i="14" s="1"/>
  <c r="CE40" i="14"/>
  <c r="CE13" i="14"/>
  <c r="CD42" i="14"/>
  <c r="CG23" i="14"/>
  <c r="CC27" i="14"/>
  <c r="CI27" i="14" s="1"/>
  <c r="CF80" i="14"/>
  <c r="CF53" i="14"/>
  <c r="CD91" i="14"/>
  <c r="CC96" i="14"/>
  <c r="CI96" i="14" s="1"/>
  <c r="CD93" i="14"/>
  <c r="CC51" i="14"/>
  <c r="CI51" i="14" s="1"/>
  <c r="CJ51" i="14" s="1"/>
  <c r="CD31" i="14"/>
  <c r="CG13" i="14"/>
  <c r="CG42" i="14"/>
  <c r="CE23" i="14"/>
  <c r="CE27" i="14"/>
  <c r="CD53" i="14"/>
  <c r="CF64" i="14"/>
  <c r="CF91" i="14"/>
  <c r="CD96" i="14"/>
  <c r="CG53" i="14"/>
  <c r="CB61" i="21"/>
  <c r="CB28" i="21"/>
  <c r="CB25" i="21"/>
  <c r="CB31" i="21"/>
  <c r="CD25" i="14"/>
  <c r="CE65" i="14"/>
  <c r="CE64" i="14"/>
  <c r="CD89" i="14"/>
  <c r="CG11" i="14"/>
  <c r="CC46" i="18"/>
  <c r="CI46" i="18" s="1"/>
  <c r="CB103" i="21"/>
  <c r="CF11" i="14"/>
  <c r="CG46" i="18"/>
  <c r="CF38" i="14"/>
  <c r="CC65" i="14"/>
  <c r="CI65" i="14" s="1"/>
  <c r="CF33" i="14"/>
  <c r="CG38" i="14"/>
  <c r="CD11" i="14"/>
  <c r="CJ11" i="14" s="1"/>
  <c r="CK11" i="14" s="1"/>
  <c r="CG33" i="14"/>
  <c r="CC100" i="14"/>
  <c r="CI100" i="14" s="1"/>
  <c r="CD38" i="14"/>
  <c r="CF65" i="14"/>
  <c r="CC33" i="14"/>
  <c r="CI33" i="14" s="1"/>
  <c r="CG100" i="14"/>
  <c r="CE38" i="14"/>
  <c r="CG64" i="14"/>
  <c r="CD46" i="18"/>
  <c r="CF25" i="14"/>
  <c r="CG25" i="14"/>
  <c r="CD33" i="14"/>
  <c r="CJ33" i="14" s="1"/>
  <c r="CK33" i="14" s="1"/>
  <c r="CL33" i="14" s="1"/>
  <c r="CM33" i="14" s="1"/>
  <c r="CD100" i="14"/>
  <c r="CC64" i="14"/>
  <c r="CI64" i="14" s="1"/>
  <c r="CF89" i="14"/>
  <c r="CE46" i="18"/>
  <c r="CE89" i="14"/>
  <c r="CD62" i="14"/>
  <c r="CB79" i="21"/>
  <c r="CC62" i="14"/>
  <c r="CI62" i="14" s="1"/>
  <c r="CB69" i="21"/>
  <c r="CB48" i="21"/>
  <c r="CB77" i="21"/>
  <c r="CB10" i="21"/>
  <c r="CE99" i="14"/>
  <c r="CC99" i="14"/>
  <c r="CI99" i="14" s="1"/>
  <c r="CJ99" i="14" s="1"/>
  <c r="CB22" i="21"/>
  <c r="CG99" i="14"/>
  <c r="CJ28" i="14"/>
  <c r="CK28" i="14" s="1"/>
  <c r="CB14" i="21"/>
  <c r="CB40" i="21"/>
  <c r="CF99" i="14"/>
  <c r="CB54" i="21"/>
  <c r="CB89" i="21"/>
  <c r="CB9" i="21"/>
  <c r="CB76" i="21"/>
  <c r="CB87" i="21"/>
  <c r="CB70" i="21"/>
  <c r="CB35" i="21"/>
  <c r="CB7" i="21"/>
  <c r="CB6" i="21"/>
  <c r="CB27" i="21"/>
  <c r="CB94" i="21"/>
  <c r="CB13" i="21"/>
  <c r="CB58" i="21"/>
  <c r="CB88" i="21"/>
  <c r="CB15" i="21"/>
  <c r="CB59" i="21"/>
  <c r="CB12" i="21"/>
  <c r="CB50" i="21"/>
  <c r="CB65" i="21"/>
  <c r="CB67" i="21"/>
  <c r="CB17" i="21"/>
  <c r="CB34" i="21"/>
  <c r="CB53" i="21"/>
  <c r="CB45" i="21"/>
  <c r="CB97" i="21"/>
  <c r="CB37" i="21"/>
  <c r="CB8" i="21"/>
  <c r="CB49" i="21"/>
  <c r="CB64" i="21"/>
  <c r="CB68" i="21"/>
  <c r="CB42" i="21"/>
  <c r="CB74" i="21"/>
  <c r="CB62" i="21"/>
  <c r="CB23" i="21"/>
  <c r="CB36" i="21"/>
  <c r="CB73" i="21"/>
  <c r="CB92" i="21"/>
  <c r="CB24" i="21"/>
  <c r="CB21" i="21"/>
  <c r="CB55" i="21"/>
  <c r="CB60" i="21"/>
  <c r="CB5" i="21"/>
  <c r="CB72" i="21"/>
  <c r="CB93" i="21"/>
  <c r="CB86" i="21"/>
  <c r="CF62" i="14"/>
  <c r="CG62" i="14"/>
  <c r="CB41" i="21"/>
  <c r="CB46" i="21"/>
  <c r="CB98" i="21"/>
  <c r="CB47" i="21"/>
  <c r="CB85" i="21"/>
  <c r="CB95" i="21"/>
  <c r="CB57" i="21"/>
  <c r="CB104" i="21"/>
  <c r="CB20" i="21"/>
  <c r="CB32" i="21"/>
  <c r="CB56" i="21"/>
  <c r="CB44" i="21"/>
  <c r="CB101" i="21"/>
  <c r="CB82" i="21"/>
  <c r="CB33" i="21"/>
  <c r="CB18" i="21"/>
  <c r="CB84" i="21"/>
  <c r="CB66" i="21"/>
  <c r="CB38" i="21"/>
  <c r="CB39" i="21"/>
  <c r="CB90" i="21"/>
  <c r="CB100" i="21"/>
  <c r="CB71" i="21"/>
  <c r="CB16" i="21"/>
  <c r="CB11" i="21"/>
  <c r="CJ74" i="13"/>
  <c r="CK74" i="13" s="1"/>
  <c r="CL74" i="13" s="1"/>
  <c r="CM74" i="13" s="1"/>
  <c r="CJ31" i="13"/>
  <c r="CK31" i="13" s="1"/>
  <c r="CL31" i="13" s="1"/>
  <c r="CM31" i="13" s="1"/>
  <c r="CB31" i="13" s="1"/>
  <c r="CD15" i="18"/>
  <c r="CE15" i="18"/>
  <c r="CG15" i="18"/>
  <c r="CF15" i="18"/>
  <c r="CC15" i="18"/>
  <c r="CI15" i="18" s="1"/>
  <c r="CD104" i="18"/>
  <c r="CC104" i="18"/>
  <c r="CI104" i="18" s="1"/>
  <c r="CG104" i="18"/>
  <c r="CF104" i="18"/>
  <c r="CE104" i="18"/>
  <c r="CF8" i="18"/>
  <c r="CE8" i="18"/>
  <c r="CD8" i="18"/>
  <c r="CC8" i="18"/>
  <c r="CI8" i="18" s="1"/>
  <c r="CG8" i="18"/>
  <c r="CG64" i="18"/>
  <c r="CF64" i="18"/>
  <c r="CE64" i="18"/>
  <c r="CD64" i="18"/>
  <c r="CC64" i="18"/>
  <c r="CI64" i="18" s="1"/>
  <c r="CG26" i="18"/>
  <c r="CF26" i="18"/>
  <c r="CE26" i="18"/>
  <c r="CD26" i="18"/>
  <c r="CC26" i="18"/>
  <c r="CI26" i="18" s="1"/>
  <c r="CF73" i="18"/>
  <c r="CE73" i="18"/>
  <c r="CD73" i="18"/>
  <c r="CC73" i="18"/>
  <c r="CI73" i="18" s="1"/>
  <c r="CG73" i="18"/>
  <c r="CE95" i="18"/>
  <c r="CD95" i="18"/>
  <c r="CG95" i="18"/>
  <c r="CC95" i="18"/>
  <c r="CI95" i="18" s="1"/>
  <c r="CF95" i="18"/>
  <c r="CE75" i="18"/>
  <c r="CD75" i="18"/>
  <c r="CC75" i="18"/>
  <c r="CI75" i="18" s="1"/>
  <c r="CG75" i="18"/>
  <c r="CF75" i="18"/>
  <c r="CG17" i="18"/>
  <c r="CF17" i="18"/>
  <c r="CE17" i="18"/>
  <c r="CD17" i="18"/>
  <c r="CC17" i="18"/>
  <c r="CI17" i="18" s="1"/>
  <c r="CF57" i="18"/>
  <c r="CE57" i="18"/>
  <c r="CD57" i="18"/>
  <c r="CC57" i="18"/>
  <c r="CI57" i="18" s="1"/>
  <c r="CG57" i="18"/>
  <c r="CC22" i="18"/>
  <c r="CI22" i="18" s="1"/>
  <c r="CG22" i="18"/>
  <c r="CF22" i="18"/>
  <c r="CE22" i="18"/>
  <c r="CD22" i="18"/>
  <c r="CE81" i="18"/>
  <c r="CC81" i="18"/>
  <c r="CI81" i="18" s="1"/>
  <c r="CG81" i="18"/>
  <c r="CD81" i="18"/>
  <c r="CF81" i="18"/>
  <c r="CJ37" i="18"/>
  <c r="CK37" i="18" s="1"/>
  <c r="CL37" i="18" s="1"/>
  <c r="CM37" i="18" s="1"/>
  <c r="CG79" i="18"/>
  <c r="CF79" i="18"/>
  <c r="CE79" i="18"/>
  <c r="CD79" i="18"/>
  <c r="CC79" i="18"/>
  <c r="CI79" i="18" s="1"/>
  <c r="CG77" i="18"/>
  <c r="CF77" i="18"/>
  <c r="CE77" i="18"/>
  <c r="CD77" i="18"/>
  <c r="CC77" i="18"/>
  <c r="CI77" i="18" s="1"/>
  <c r="CG48" i="18"/>
  <c r="CF48" i="18"/>
  <c r="CC48" i="18"/>
  <c r="CI48" i="18" s="1"/>
  <c r="CE48" i="18"/>
  <c r="CD48" i="18"/>
  <c r="CC60" i="18"/>
  <c r="CI60" i="18" s="1"/>
  <c r="CF60" i="18"/>
  <c r="CG60" i="18"/>
  <c r="CE60" i="18"/>
  <c r="CD60" i="18"/>
  <c r="CC27" i="18"/>
  <c r="CI27" i="18" s="1"/>
  <c r="CG27" i="18"/>
  <c r="CF27" i="18"/>
  <c r="CE27" i="18"/>
  <c r="CD27" i="18"/>
  <c r="CF32" i="18"/>
  <c r="CE32" i="18"/>
  <c r="CD32" i="18"/>
  <c r="CC32" i="18"/>
  <c r="CI32" i="18" s="1"/>
  <c r="CG32" i="18"/>
  <c r="CE34" i="18"/>
  <c r="CD34" i="18"/>
  <c r="CC34" i="18"/>
  <c r="CI34" i="18" s="1"/>
  <c r="CG34" i="18"/>
  <c r="CF34" i="18"/>
  <c r="CF24" i="18"/>
  <c r="CG24" i="18"/>
  <c r="CD24" i="18"/>
  <c r="CC24" i="18"/>
  <c r="CI24" i="18" s="1"/>
  <c r="CE24" i="18"/>
  <c r="CJ87" i="18"/>
  <c r="CK87" i="18" s="1"/>
  <c r="CL87" i="18" s="1"/>
  <c r="CM87" i="18" s="1"/>
  <c r="CG44" i="18"/>
  <c r="CF44" i="18"/>
  <c r="CE44" i="18"/>
  <c r="CD44" i="18"/>
  <c r="CC44" i="18"/>
  <c r="CI44" i="18" s="1"/>
  <c r="CC82" i="18"/>
  <c r="CI82" i="18" s="1"/>
  <c r="CG82" i="18"/>
  <c r="CD82" i="18"/>
  <c r="CF82" i="18"/>
  <c r="CE82" i="18"/>
  <c r="CE41" i="18"/>
  <c r="CD41" i="18"/>
  <c r="CC41" i="18"/>
  <c r="CI41" i="18" s="1"/>
  <c r="CG41" i="18"/>
  <c r="CF41" i="18"/>
  <c r="CG43" i="18"/>
  <c r="CE43" i="18"/>
  <c r="CD43" i="18"/>
  <c r="CC43" i="18"/>
  <c r="CI43" i="18" s="1"/>
  <c r="CF43" i="18"/>
  <c r="CD102" i="18"/>
  <c r="CC102" i="18"/>
  <c r="CI102" i="18" s="1"/>
  <c r="CG102" i="18"/>
  <c r="CF102" i="18"/>
  <c r="CE102" i="18"/>
  <c r="CE5" i="18"/>
  <c r="CF5" i="18"/>
  <c r="CG5" i="18"/>
  <c r="CD5" i="18"/>
  <c r="CC5" i="18"/>
  <c r="CI5" i="18" s="1"/>
  <c r="CE36" i="18"/>
  <c r="CG36" i="18"/>
  <c r="CD36" i="18"/>
  <c r="CF36" i="18"/>
  <c r="CC36" i="18"/>
  <c r="CI36" i="18" s="1"/>
  <c r="CF67" i="18"/>
  <c r="CG67" i="18"/>
  <c r="CE67" i="18"/>
  <c r="CC67" i="18"/>
  <c r="CI67" i="18" s="1"/>
  <c r="CD67" i="18"/>
  <c r="CG23" i="18"/>
  <c r="CF23" i="18"/>
  <c r="CE23" i="18"/>
  <c r="CD23" i="18"/>
  <c r="CC23" i="18"/>
  <c r="CI23" i="18" s="1"/>
  <c r="CJ30" i="18"/>
  <c r="CK30" i="18" s="1"/>
  <c r="CE28" i="18"/>
  <c r="CF28" i="18"/>
  <c r="CG28" i="18"/>
  <c r="CC28" i="18"/>
  <c r="CI28" i="18" s="1"/>
  <c r="CD28" i="18"/>
  <c r="CG59" i="18"/>
  <c r="CD59" i="18"/>
  <c r="CC59" i="18"/>
  <c r="CI59" i="18" s="1"/>
  <c r="CE59" i="18"/>
  <c r="CF59" i="18"/>
  <c r="CE76" i="18"/>
  <c r="CG76" i="18"/>
  <c r="CC76" i="18"/>
  <c r="CI76" i="18" s="1"/>
  <c r="CD76" i="18"/>
  <c r="CF76" i="18"/>
  <c r="CF47" i="18"/>
  <c r="CD47" i="18"/>
  <c r="CC47" i="18"/>
  <c r="CI47" i="18" s="1"/>
  <c r="CG47" i="18"/>
  <c r="CE47" i="18"/>
  <c r="CF13" i="18"/>
  <c r="CE13" i="18"/>
  <c r="CD13" i="18"/>
  <c r="CC13" i="18"/>
  <c r="CI13" i="18" s="1"/>
  <c r="CG13" i="18"/>
  <c r="CG80" i="18"/>
  <c r="CF80" i="18"/>
  <c r="CE80" i="18"/>
  <c r="CD80" i="18"/>
  <c r="CC80" i="18"/>
  <c r="CI80" i="18" s="1"/>
  <c r="CE19" i="18"/>
  <c r="CF19" i="18"/>
  <c r="CD19" i="18"/>
  <c r="CC19" i="18"/>
  <c r="CI19" i="18" s="1"/>
  <c r="CG19" i="18"/>
  <c r="CG16" i="18"/>
  <c r="CF16" i="18"/>
  <c r="CC16" i="18"/>
  <c r="CI16" i="18" s="1"/>
  <c r="CE16" i="18"/>
  <c r="CD16" i="18"/>
  <c r="CC92" i="18"/>
  <c r="CI92" i="18" s="1"/>
  <c r="CG92" i="18"/>
  <c r="CF92" i="18"/>
  <c r="CE92" i="18"/>
  <c r="CD92" i="18"/>
  <c r="CG42" i="18"/>
  <c r="CD42" i="18"/>
  <c r="CE42" i="18"/>
  <c r="CF42" i="18"/>
  <c r="CC42" i="18"/>
  <c r="CI42" i="18" s="1"/>
  <c r="CD31" i="18"/>
  <c r="CE31" i="18"/>
  <c r="CF31" i="18"/>
  <c r="CG31" i="18"/>
  <c r="CC31" i="18"/>
  <c r="CI31" i="18" s="1"/>
  <c r="CD18" i="18"/>
  <c r="CC18" i="18"/>
  <c r="CI18" i="18" s="1"/>
  <c r="CG18" i="18"/>
  <c r="CF18" i="18"/>
  <c r="CE18" i="18"/>
  <c r="CC25" i="18"/>
  <c r="CI25" i="18" s="1"/>
  <c r="CG25" i="18"/>
  <c r="CE25" i="18"/>
  <c r="CD25" i="18"/>
  <c r="CF25" i="18"/>
  <c r="CD72" i="18"/>
  <c r="CF72" i="18"/>
  <c r="CG72" i="18"/>
  <c r="CE72" i="18"/>
  <c r="CC72" i="18"/>
  <c r="CI72" i="18" s="1"/>
  <c r="CF85" i="18"/>
  <c r="CE85" i="18"/>
  <c r="CD85" i="18"/>
  <c r="CG85" i="18"/>
  <c r="CC85" i="18"/>
  <c r="CI85" i="18" s="1"/>
  <c r="CE99" i="18"/>
  <c r="CG99" i="18"/>
  <c r="CF99" i="18"/>
  <c r="CC99" i="18"/>
  <c r="CI99" i="18" s="1"/>
  <c r="CD99" i="18"/>
  <c r="CD97" i="18"/>
  <c r="CC97" i="18"/>
  <c r="CI97" i="18" s="1"/>
  <c r="CG97" i="18"/>
  <c r="CF97" i="18"/>
  <c r="CE97" i="18"/>
  <c r="CF63" i="18"/>
  <c r="CC63" i="18"/>
  <c r="CI63" i="18" s="1"/>
  <c r="CD63" i="18"/>
  <c r="CG63" i="18"/>
  <c r="CE63" i="18"/>
  <c r="CG45" i="18"/>
  <c r="CE45" i="18"/>
  <c r="CD45" i="18"/>
  <c r="CC45" i="18"/>
  <c r="CI45" i="18" s="1"/>
  <c r="CF45" i="18"/>
  <c r="CF35" i="18"/>
  <c r="CG35" i="18"/>
  <c r="CE35" i="18"/>
  <c r="CD35" i="18"/>
  <c r="CC35" i="18"/>
  <c r="CI35" i="18" s="1"/>
  <c r="CC84" i="18"/>
  <c r="CI84" i="18" s="1"/>
  <c r="CF84" i="18"/>
  <c r="CG84" i="18"/>
  <c r="CE84" i="18"/>
  <c r="CD84" i="18"/>
  <c r="CG54" i="18"/>
  <c r="CD54" i="18"/>
  <c r="CC54" i="18"/>
  <c r="CI54" i="18" s="1"/>
  <c r="CE54" i="18"/>
  <c r="CF54" i="18"/>
  <c r="CD51" i="18"/>
  <c r="CG51" i="18"/>
  <c r="CF51" i="18"/>
  <c r="CE51" i="18"/>
  <c r="CC51" i="18"/>
  <c r="CI51" i="18" s="1"/>
  <c r="CG33" i="18"/>
  <c r="CC33" i="18"/>
  <c r="CI33" i="18" s="1"/>
  <c r="CF33" i="18"/>
  <c r="CE33" i="18"/>
  <c r="CD33" i="18"/>
  <c r="CG49" i="18"/>
  <c r="CF49" i="18"/>
  <c r="CE49" i="18"/>
  <c r="CD49" i="18"/>
  <c r="CC49" i="18"/>
  <c r="CI49" i="18" s="1"/>
  <c r="CF21" i="18"/>
  <c r="CE21" i="18"/>
  <c r="CD21" i="18"/>
  <c r="CC21" i="18"/>
  <c r="CI21" i="18" s="1"/>
  <c r="CG21" i="18"/>
  <c r="CD58" i="18"/>
  <c r="CC58" i="18"/>
  <c r="CI58" i="18" s="1"/>
  <c r="CG58" i="18"/>
  <c r="CF58" i="18"/>
  <c r="CE58" i="18"/>
  <c r="CF88" i="18"/>
  <c r="CC88" i="18"/>
  <c r="CI88" i="18" s="1"/>
  <c r="CE88" i="18"/>
  <c r="CD88" i="18"/>
  <c r="CG88" i="18"/>
  <c r="CG86" i="18"/>
  <c r="CF86" i="18"/>
  <c r="CE86" i="18"/>
  <c r="CD86" i="18"/>
  <c r="CC86" i="18"/>
  <c r="CI86" i="18" s="1"/>
  <c r="CG101" i="18"/>
  <c r="CC101" i="18"/>
  <c r="CI101" i="18" s="1"/>
  <c r="CF101" i="18"/>
  <c r="CE101" i="18"/>
  <c r="CD101" i="18"/>
  <c r="CF56" i="18"/>
  <c r="CE56" i="18"/>
  <c r="CD56" i="18"/>
  <c r="CC56" i="18"/>
  <c r="CI56" i="18" s="1"/>
  <c r="CG56" i="18"/>
  <c r="CD7" i="18"/>
  <c r="CG7" i="18"/>
  <c r="CE7" i="18"/>
  <c r="CC7" i="18"/>
  <c r="CI7" i="18" s="1"/>
  <c r="CF7" i="18"/>
  <c r="CF100" i="18"/>
  <c r="CG100" i="18"/>
  <c r="CC100" i="18"/>
  <c r="CI100" i="18" s="1"/>
  <c r="CD100" i="18"/>
  <c r="CE100" i="18"/>
  <c r="CG9" i="18"/>
  <c r="CE9" i="18"/>
  <c r="CD9" i="18"/>
  <c r="CC9" i="18"/>
  <c r="CI9" i="18" s="1"/>
  <c r="CF9" i="18"/>
  <c r="CD65" i="18"/>
  <c r="CC65" i="18"/>
  <c r="CI65" i="18" s="1"/>
  <c r="CG65" i="18"/>
  <c r="CF65" i="18"/>
  <c r="CE65" i="18"/>
  <c r="CC89" i="18"/>
  <c r="CI89" i="18" s="1"/>
  <c r="CE89" i="18"/>
  <c r="CF89" i="18"/>
  <c r="CG89" i="18"/>
  <c r="CD89" i="18"/>
  <c r="CG38" i="18"/>
  <c r="CC38" i="18"/>
  <c r="CI38" i="18" s="1"/>
  <c r="CF38" i="18"/>
  <c r="CE38" i="18"/>
  <c r="CD38" i="18"/>
  <c r="CD52" i="18"/>
  <c r="CC52" i="18"/>
  <c r="CI52" i="18" s="1"/>
  <c r="CG52" i="18"/>
  <c r="CF52" i="18"/>
  <c r="CE52" i="18"/>
  <c r="CE96" i="18"/>
  <c r="CG96" i="18"/>
  <c r="CF96" i="18"/>
  <c r="CC96" i="18"/>
  <c r="CI96" i="18" s="1"/>
  <c r="CD96" i="18"/>
  <c r="CE61" i="18"/>
  <c r="CG61" i="18"/>
  <c r="CF61" i="18"/>
  <c r="CD61" i="18"/>
  <c r="CC61" i="18"/>
  <c r="CI61" i="18" s="1"/>
  <c r="CG20" i="18"/>
  <c r="CF20" i="18"/>
  <c r="CE20" i="18"/>
  <c r="CD20" i="18"/>
  <c r="CC20" i="18"/>
  <c r="CI20" i="18" s="1"/>
  <c r="CC74" i="18"/>
  <c r="CI74" i="18" s="1"/>
  <c r="CG74" i="18"/>
  <c r="CF74" i="18"/>
  <c r="CE74" i="18"/>
  <c r="CD74" i="18"/>
  <c r="CC10" i="18"/>
  <c r="CI10" i="18" s="1"/>
  <c r="CG10" i="18"/>
  <c r="CF10" i="18"/>
  <c r="CE10" i="18"/>
  <c r="CD10" i="18"/>
  <c r="CD62" i="18"/>
  <c r="CG62" i="18"/>
  <c r="CC62" i="18"/>
  <c r="CI62" i="18" s="1"/>
  <c r="CE62" i="18"/>
  <c r="CF62" i="18"/>
  <c r="CF103" i="18"/>
  <c r="CC103" i="18"/>
  <c r="CI103" i="18" s="1"/>
  <c r="CG103" i="18"/>
  <c r="CD103" i="18"/>
  <c r="CE103" i="18"/>
  <c r="CE29" i="18"/>
  <c r="CD29" i="18"/>
  <c r="CC29" i="18"/>
  <c r="CI29" i="18" s="1"/>
  <c r="CG29" i="18"/>
  <c r="CF29" i="18"/>
  <c r="CG90" i="18"/>
  <c r="CE90" i="18"/>
  <c r="CD90" i="18"/>
  <c r="CC90" i="18"/>
  <c r="CI90" i="18" s="1"/>
  <c r="CF90" i="18"/>
  <c r="CG50" i="18"/>
  <c r="CF50" i="18"/>
  <c r="CE50" i="18"/>
  <c r="CD50" i="18"/>
  <c r="CC50" i="18"/>
  <c r="CI50" i="18" s="1"/>
  <c r="CD78" i="18"/>
  <c r="CC78" i="18"/>
  <c r="CI78" i="18" s="1"/>
  <c r="CG78" i="18"/>
  <c r="CF78" i="18"/>
  <c r="CE78" i="18"/>
  <c r="CC91" i="18"/>
  <c r="CI91" i="18" s="1"/>
  <c r="CG91" i="18"/>
  <c r="CF91" i="18"/>
  <c r="CE91" i="18"/>
  <c r="CD91" i="18"/>
  <c r="CC68" i="18"/>
  <c r="CI68" i="18" s="1"/>
  <c r="CG68" i="18"/>
  <c r="CF68" i="18"/>
  <c r="CE68" i="18"/>
  <c r="CD68" i="18"/>
  <c r="CD14" i="18"/>
  <c r="CF14" i="18"/>
  <c r="CC14" i="18"/>
  <c r="CI14" i="18" s="1"/>
  <c r="CG14" i="18"/>
  <c r="CE14" i="18"/>
  <c r="CG98" i="18"/>
  <c r="CF98" i="18"/>
  <c r="CD98" i="18"/>
  <c r="CE98" i="18"/>
  <c r="CC98" i="18"/>
  <c r="CI98" i="18" s="1"/>
  <c r="CD12" i="18"/>
  <c r="CF12" i="18"/>
  <c r="CC12" i="18"/>
  <c r="CI12" i="18" s="1"/>
  <c r="CG12" i="18"/>
  <c r="CE12" i="18"/>
  <c r="CG93" i="18"/>
  <c r="CD93" i="18"/>
  <c r="CC93" i="18"/>
  <c r="CI93" i="18" s="1"/>
  <c r="CE93" i="18"/>
  <c r="CF93" i="18"/>
  <c r="CG53" i="18"/>
  <c r="CC53" i="18"/>
  <c r="CI53" i="18" s="1"/>
  <c r="CE53" i="18"/>
  <c r="CD53" i="18"/>
  <c r="CF53" i="18"/>
  <c r="CG40" i="18"/>
  <c r="CF40" i="18"/>
  <c r="CE40" i="18"/>
  <c r="CD40" i="18"/>
  <c r="CC40" i="18"/>
  <c r="CI40" i="18" s="1"/>
  <c r="CD66" i="18"/>
  <c r="CC66" i="18"/>
  <c r="CI66" i="18" s="1"/>
  <c r="CG66" i="18"/>
  <c r="CF66" i="18"/>
  <c r="CE66" i="18"/>
  <c r="CD71" i="18"/>
  <c r="CC71" i="18"/>
  <c r="CI71" i="18" s="1"/>
  <c r="CG71" i="18"/>
  <c r="CE71" i="18"/>
  <c r="CF71" i="18"/>
  <c r="CE69" i="18"/>
  <c r="CD69" i="18"/>
  <c r="CC69" i="18"/>
  <c r="CI69" i="18" s="1"/>
  <c r="CG69" i="18"/>
  <c r="CF69" i="18"/>
  <c r="CD55" i="18"/>
  <c r="CG55" i="18"/>
  <c r="CF55" i="18"/>
  <c r="CE55" i="18"/>
  <c r="CC55" i="18"/>
  <c r="CI55" i="18" s="1"/>
  <c r="CF70" i="18"/>
  <c r="CE70" i="18"/>
  <c r="CD70" i="18"/>
  <c r="CG70" i="18"/>
  <c r="CC70" i="18"/>
  <c r="CI70" i="18" s="1"/>
  <c r="CF11" i="18"/>
  <c r="CE11" i="18"/>
  <c r="CD11" i="18"/>
  <c r="CC11" i="18"/>
  <c r="CI11" i="18" s="1"/>
  <c r="CG11" i="18"/>
  <c r="CE83" i="18"/>
  <c r="CD83" i="18"/>
  <c r="CC83" i="18"/>
  <c r="CI83" i="18" s="1"/>
  <c r="CG83" i="18"/>
  <c r="CF83" i="18"/>
  <c r="CC6" i="18"/>
  <c r="CI6" i="18" s="1"/>
  <c r="CE6" i="18"/>
  <c r="CG6" i="18"/>
  <c r="CF6" i="18"/>
  <c r="CD6" i="18"/>
  <c r="CF39" i="18"/>
  <c r="CD39" i="18"/>
  <c r="CG39" i="18"/>
  <c r="CC39" i="18"/>
  <c r="CI39" i="18" s="1"/>
  <c r="CE39" i="18"/>
  <c r="CJ94" i="18"/>
  <c r="CK94" i="18" s="1"/>
  <c r="CL94" i="18" s="1"/>
  <c r="CM94" i="18" s="1"/>
  <c r="BZ82" i="16"/>
  <c r="CA82" i="16" s="1"/>
  <c r="CE82" i="16" s="1"/>
  <c r="CK14" i="14"/>
  <c r="CL14" i="14" s="1"/>
  <c r="CM14" i="14" s="1"/>
  <c r="CB14" i="14" s="1"/>
  <c r="BZ43" i="16"/>
  <c r="CA43" i="16" s="1"/>
  <c r="CD43" i="16" s="1"/>
  <c r="CJ65" i="13"/>
  <c r="CK49" i="14"/>
  <c r="CL49" i="14" s="1"/>
  <c r="CM49" i="14" s="1"/>
  <c r="BZ30" i="16"/>
  <c r="CA30" i="16" s="1"/>
  <c r="CD30" i="16" s="1"/>
  <c r="BZ9" i="16"/>
  <c r="CA9" i="16" s="1"/>
  <c r="CG9" i="16" s="1"/>
  <c r="BZ61" i="16"/>
  <c r="CA61" i="16" s="1"/>
  <c r="CE61" i="16" s="1"/>
  <c r="BZ14" i="16"/>
  <c r="CA14" i="16" s="1"/>
  <c r="CC14" i="16" s="1"/>
  <c r="CI14" i="16" s="1"/>
  <c r="BZ44" i="16"/>
  <c r="CA44" i="16" s="1"/>
  <c r="CF44" i="16" s="1"/>
  <c r="BZ77" i="16"/>
  <c r="CA77" i="16" s="1"/>
  <c r="CG77" i="16" s="1"/>
  <c r="BZ8" i="16"/>
  <c r="CA8" i="16" s="1"/>
  <c r="BZ27" i="16"/>
  <c r="CA27" i="16" s="1"/>
  <c r="CD27" i="16" s="1"/>
  <c r="BZ91" i="16"/>
  <c r="CA91" i="16" s="1"/>
  <c r="CC91" i="16" s="1"/>
  <c r="CI91" i="16" s="1"/>
  <c r="BZ80" i="16"/>
  <c r="CA80" i="16" s="1"/>
  <c r="CF80" i="16" s="1"/>
  <c r="BZ13" i="16"/>
  <c r="CA13" i="16" s="1"/>
  <c r="CD13" i="16" s="1"/>
  <c r="BZ42" i="16"/>
  <c r="CA42" i="16" s="1"/>
  <c r="CC42" i="16" s="1"/>
  <c r="CI42" i="16" s="1"/>
  <c r="BZ32" i="16"/>
  <c r="CA32" i="16" s="1"/>
  <c r="CC32" i="16" s="1"/>
  <c r="CI32" i="16" s="1"/>
  <c r="BZ56" i="16"/>
  <c r="CA56" i="16" s="1"/>
  <c r="CG56" i="16" s="1"/>
  <c r="CB102" i="15"/>
  <c r="BZ60" i="16"/>
  <c r="CA60" i="16" s="1"/>
  <c r="CF60" i="16" s="1"/>
  <c r="BZ52" i="16"/>
  <c r="CA52" i="16" s="1"/>
  <c r="CC52" i="16" s="1"/>
  <c r="CI52" i="16" s="1"/>
  <c r="BZ89" i="16"/>
  <c r="CA89" i="16" s="1"/>
  <c r="CG89" i="16" s="1"/>
  <c r="BZ99" i="16"/>
  <c r="CA99" i="16" s="1"/>
  <c r="CG99" i="16" s="1"/>
  <c r="BZ11" i="16"/>
  <c r="CA11" i="16" s="1"/>
  <c r="CG11" i="16" s="1"/>
  <c r="BZ95" i="16"/>
  <c r="CA95" i="16" s="1"/>
  <c r="CD95" i="16" s="1"/>
  <c r="BZ102" i="16"/>
  <c r="CA102" i="16" s="1"/>
  <c r="CD102" i="16" s="1"/>
  <c r="BZ72" i="16"/>
  <c r="CA72" i="16" s="1"/>
  <c r="CC102" i="15"/>
  <c r="BZ78" i="16"/>
  <c r="CA78" i="16" s="1"/>
  <c r="CD78" i="16" s="1"/>
  <c r="BZ74" i="16"/>
  <c r="CA74" i="16" s="1"/>
  <c r="CC74" i="16" s="1"/>
  <c r="CI74" i="16" s="1"/>
  <c r="BZ86" i="16"/>
  <c r="CA86" i="16" s="1"/>
  <c r="CD86" i="16" s="1"/>
  <c r="BZ70" i="16"/>
  <c r="CA70" i="16" s="1"/>
  <c r="CC70" i="16" s="1"/>
  <c r="CI70" i="16" s="1"/>
  <c r="BZ101" i="16"/>
  <c r="CA101" i="16" s="1"/>
  <c r="CD101" i="16" s="1"/>
  <c r="BZ94" i="16"/>
  <c r="CA94" i="16" s="1"/>
  <c r="CG94" i="16" s="1"/>
  <c r="BZ75" i="16"/>
  <c r="CA75" i="16" s="1"/>
  <c r="BZ57" i="16"/>
  <c r="CA57" i="16" s="1"/>
  <c r="CG57" i="16" s="1"/>
  <c r="CD102" i="15"/>
  <c r="BZ33" i="16"/>
  <c r="CA33" i="16" s="1"/>
  <c r="CE33" i="16" s="1"/>
  <c r="BZ28" i="16"/>
  <c r="CA28" i="16" s="1"/>
  <c r="CG28" i="16" s="1"/>
  <c r="BZ66" i="16"/>
  <c r="CA66" i="16" s="1"/>
  <c r="CG66" i="16" s="1"/>
  <c r="BZ69" i="16"/>
  <c r="CA69" i="16" s="1"/>
  <c r="CD69" i="16" s="1"/>
  <c r="BZ62" i="16"/>
  <c r="CA62" i="16" s="1"/>
  <c r="BZ73" i="16"/>
  <c r="CA73" i="16" s="1"/>
  <c r="CC73" i="16" s="1"/>
  <c r="CI73" i="16" s="1"/>
  <c r="BZ59" i="16"/>
  <c r="CA59" i="16" s="1"/>
  <c r="CC59" i="16" s="1"/>
  <c r="CI59" i="16" s="1"/>
  <c r="CK80" i="13"/>
  <c r="CL80" i="13" s="1"/>
  <c r="CM80" i="13" s="1"/>
  <c r="CA102" i="15"/>
  <c r="CG102" i="15" s="1"/>
  <c r="CH102" i="15" s="1"/>
  <c r="BZ29" i="16"/>
  <c r="CA29" i="16" s="1"/>
  <c r="CD29" i="16" s="1"/>
  <c r="BZ39" i="16"/>
  <c r="CA39" i="16" s="1"/>
  <c r="CE39" i="16" s="1"/>
  <c r="BZ54" i="16"/>
  <c r="CA54" i="16" s="1"/>
  <c r="CE54" i="16" s="1"/>
  <c r="BZ76" i="16"/>
  <c r="CA76" i="16" s="1"/>
  <c r="CC76" i="16" s="1"/>
  <c r="CI76" i="16" s="1"/>
  <c r="BZ10" i="16"/>
  <c r="CA10" i="16" s="1"/>
  <c r="CG10" i="16" s="1"/>
  <c r="BZ67" i="16"/>
  <c r="CA67" i="16" s="1"/>
  <c r="CE67" i="16" s="1"/>
  <c r="BZ40" i="16"/>
  <c r="CA40" i="16" s="1"/>
  <c r="CC40" i="16" s="1"/>
  <c r="CI40" i="16" s="1"/>
  <c r="BZ85" i="16"/>
  <c r="CA85" i="16" s="1"/>
  <c r="CF85" i="16" s="1"/>
  <c r="BZ36" i="16"/>
  <c r="CA36" i="16" s="1"/>
  <c r="CC36" i="16" s="1"/>
  <c r="CI36" i="16" s="1"/>
  <c r="BZ68" i="16"/>
  <c r="CA68" i="16" s="1"/>
  <c r="CG68" i="16" s="1"/>
  <c r="BZ71" i="16"/>
  <c r="CA71" i="16" s="1"/>
  <c r="CF71" i="16" s="1"/>
  <c r="BZ16" i="16"/>
  <c r="CA16" i="16" s="1"/>
  <c r="CE16" i="16" s="1"/>
  <c r="BZ38" i="16"/>
  <c r="CA38" i="16" s="1"/>
  <c r="CC38" i="16" s="1"/>
  <c r="CI38" i="16" s="1"/>
  <c r="BZ19" i="16"/>
  <c r="CA19" i="16" s="1"/>
  <c r="CG19" i="16" s="1"/>
  <c r="BO3" i="16"/>
  <c r="BZ34" i="16"/>
  <c r="CA34" i="16" s="1"/>
  <c r="CF34" i="16" s="1"/>
  <c r="BZ48" i="16"/>
  <c r="CA48" i="16" s="1"/>
  <c r="CG48" i="16" s="1"/>
  <c r="BZ5" i="16"/>
  <c r="CA5" i="16" s="1"/>
  <c r="CC5" i="16" s="1"/>
  <c r="CI5" i="16" s="1"/>
  <c r="BZ83" i="16"/>
  <c r="CA83" i="16" s="1"/>
  <c r="CD83" i="16" s="1"/>
  <c r="BZ26" i="16"/>
  <c r="CA26" i="16" s="1"/>
  <c r="CG26" i="16" s="1"/>
  <c r="BZ96" i="16"/>
  <c r="CA96" i="16" s="1"/>
  <c r="CC96" i="16" s="1"/>
  <c r="CI96" i="16" s="1"/>
  <c r="CG75" i="16"/>
  <c r="CF75" i="16"/>
  <c r="CE75" i="16"/>
  <c r="CD75" i="16"/>
  <c r="CC75" i="16"/>
  <c r="CI75" i="16" s="1"/>
  <c r="CD56" i="16"/>
  <c r="BZ84" i="16"/>
  <c r="CA84" i="16" s="1"/>
  <c r="BZ97" i="16"/>
  <c r="CA97" i="16" s="1"/>
  <c r="BZ41" i="16"/>
  <c r="CA41" i="16" s="1"/>
  <c r="BZ23" i="16"/>
  <c r="CA23" i="16" s="1"/>
  <c r="CF72" i="16"/>
  <c r="CG72" i="16"/>
  <c r="CE72" i="16"/>
  <c r="CD72" i="16"/>
  <c r="CC72" i="16"/>
  <c r="CI72" i="16" s="1"/>
  <c r="BZ7" i="16"/>
  <c r="CA7" i="16" s="1"/>
  <c r="BZ17" i="16"/>
  <c r="CA17" i="16" s="1"/>
  <c r="BZ22" i="16"/>
  <c r="CA22" i="16" s="1"/>
  <c r="BZ6" i="16"/>
  <c r="CA6" i="16" s="1"/>
  <c r="BZ47" i="16"/>
  <c r="CA47" i="16" s="1"/>
  <c r="BZ92" i="16"/>
  <c r="CA92" i="16" s="1"/>
  <c r="BZ18" i="16"/>
  <c r="CA18" i="16" s="1"/>
  <c r="CD82" i="16"/>
  <c r="CC82" i="16"/>
  <c r="CI82" i="16" s="1"/>
  <c r="CG82" i="16"/>
  <c r="CF82" i="16"/>
  <c r="CD14" i="16"/>
  <c r="CE77" i="16"/>
  <c r="CC77" i="16"/>
  <c r="CI77" i="16" s="1"/>
  <c r="BZ104" i="16"/>
  <c r="CA104" i="16" s="1"/>
  <c r="BZ98" i="16"/>
  <c r="CA98" i="16" s="1"/>
  <c r="BZ103" i="16"/>
  <c r="CA103" i="16" s="1"/>
  <c r="BZ63" i="16"/>
  <c r="CA63" i="16" s="1"/>
  <c r="BZ15" i="16"/>
  <c r="CA15" i="16" s="1"/>
  <c r="BZ24" i="16"/>
  <c r="CA24" i="16" s="1"/>
  <c r="CG8" i="16"/>
  <c r="CF8" i="16"/>
  <c r="CE8" i="16"/>
  <c r="CD8" i="16"/>
  <c r="CC8" i="16"/>
  <c r="CI8" i="16" s="1"/>
  <c r="BZ37" i="16"/>
  <c r="CA37" i="16" s="1"/>
  <c r="BZ31" i="16"/>
  <c r="CA31" i="16" s="1"/>
  <c r="BZ35" i="16"/>
  <c r="CA35" i="16" s="1"/>
  <c r="BZ87" i="16"/>
  <c r="CA87" i="16" s="1"/>
  <c r="BZ51" i="16"/>
  <c r="CA51" i="16" s="1"/>
  <c r="BZ90" i="16"/>
  <c r="CA90" i="16" s="1"/>
  <c r="BZ58" i="16"/>
  <c r="CA58" i="16" s="1"/>
  <c r="BZ50" i="16"/>
  <c r="CA50" i="16" s="1"/>
  <c r="BZ20" i="16"/>
  <c r="CA20" i="16" s="1"/>
  <c r="BZ45" i="16"/>
  <c r="CA45" i="16" s="1"/>
  <c r="BZ79" i="16"/>
  <c r="CA79" i="16" s="1"/>
  <c r="BZ46" i="16"/>
  <c r="CA46" i="16" s="1"/>
  <c r="BZ65" i="16"/>
  <c r="CA65" i="16" s="1"/>
  <c r="CF70" i="16"/>
  <c r="CE94" i="16"/>
  <c r="CC94" i="16"/>
  <c r="CI94" i="16" s="1"/>
  <c r="CC102" i="16"/>
  <c r="CI102" i="16" s="1"/>
  <c r="BZ64" i="16"/>
  <c r="CA64" i="16" s="1"/>
  <c r="BZ12" i="16"/>
  <c r="CA12" i="16" s="1"/>
  <c r="BZ100" i="16"/>
  <c r="CA100" i="16" s="1"/>
  <c r="BZ93" i="16"/>
  <c r="CA93" i="16" s="1"/>
  <c r="BZ81" i="16"/>
  <c r="CA81" i="16" s="1"/>
  <c r="CG62" i="16"/>
  <c r="CF62" i="16"/>
  <c r="CE62" i="16"/>
  <c r="CD62" i="16"/>
  <c r="CC62" i="16"/>
  <c r="CI62" i="16" s="1"/>
  <c r="BZ55" i="16"/>
  <c r="CA55" i="16" s="1"/>
  <c r="BZ88" i="16"/>
  <c r="CA88" i="16" s="1"/>
  <c r="BZ53" i="16"/>
  <c r="CA53" i="16" s="1"/>
  <c r="BZ25" i="16"/>
  <c r="CA25" i="16" s="1"/>
  <c r="BZ49" i="16"/>
  <c r="CA49" i="16" s="1"/>
  <c r="BZ21" i="16"/>
  <c r="CA21" i="16" s="1"/>
  <c r="CJ68" i="13"/>
  <c r="CK68" i="13" s="1"/>
  <c r="CL68" i="13" s="1"/>
  <c r="CM68" i="13" s="1"/>
  <c r="CB68" i="13" s="1"/>
  <c r="CC48" i="15"/>
  <c r="CB48" i="15"/>
  <c r="CK65" i="13"/>
  <c r="CL65" i="13" s="1"/>
  <c r="BZ48" i="15"/>
  <c r="CF48" i="15" s="1"/>
  <c r="CG48" i="15" s="1"/>
  <c r="CD48" i="15"/>
  <c r="CB50" i="15"/>
  <c r="CC50" i="15"/>
  <c r="BZ50" i="15"/>
  <c r="CF50" i="15" s="1"/>
  <c r="CG50" i="15" s="1"/>
  <c r="CD50" i="15"/>
  <c r="CJ49" i="13"/>
  <c r="CK49" i="13" s="1"/>
  <c r="CL49" i="13" s="1"/>
  <c r="CC42" i="15"/>
  <c r="CK69" i="14"/>
  <c r="CL69" i="14" s="1"/>
  <c r="CM69" i="14" s="1"/>
  <c r="CB69" i="14" s="1"/>
  <c r="BZ42" i="15"/>
  <c r="CF42" i="15" s="1"/>
  <c r="CG42" i="15" s="1"/>
  <c r="CA36" i="15"/>
  <c r="CD42" i="15"/>
  <c r="BZ36" i="15"/>
  <c r="CF36" i="15" s="1"/>
  <c r="CB36" i="15"/>
  <c r="CC36" i="15"/>
  <c r="BZ98" i="15"/>
  <c r="CF98" i="15" s="1"/>
  <c r="CK52" i="13"/>
  <c r="CL52" i="13" s="1"/>
  <c r="CB42" i="15"/>
  <c r="CC98" i="15"/>
  <c r="CB98" i="15"/>
  <c r="CJ72" i="13"/>
  <c r="CK72" i="13" s="1"/>
  <c r="CL72" i="13" s="1"/>
  <c r="CM72" i="13" s="1"/>
  <c r="CA98" i="15"/>
  <c r="CB29" i="15"/>
  <c r="CD29" i="15"/>
  <c r="CC29" i="15"/>
  <c r="CA29" i="15"/>
  <c r="BZ29" i="15"/>
  <c r="CF29" i="15" s="1"/>
  <c r="CC100" i="15"/>
  <c r="CB100" i="15"/>
  <c r="CA100" i="15"/>
  <c r="BZ100" i="15"/>
  <c r="CF100" i="15" s="1"/>
  <c r="CD100" i="15"/>
  <c r="CD27" i="15"/>
  <c r="CC27" i="15"/>
  <c r="CB27" i="15"/>
  <c r="CA27" i="15"/>
  <c r="BZ27" i="15"/>
  <c r="CF27" i="15" s="1"/>
  <c r="CA11" i="15"/>
  <c r="CB11" i="15"/>
  <c r="BZ11" i="15"/>
  <c r="CF11" i="15" s="1"/>
  <c r="CD11" i="15"/>
  <c r="CC11" i="15"/>
  <c r="CB54" i="15"/>
  <c r="CA54" i="15"/>
  <c r="BZ54" i="15"/>
  <c r="CF54" i="15" s="1"/>
  <c r="CD54" i="15"/>
  <c r="CC54" i="15"/>
  <c r="CC33" i="15"/>
  <c r="BZ33" i="15"/>
  <c r="CF33" i="15" s="1"/>
  <c r="CD33" i="15"/>
  <c r="CA33" i="15"/>
  <c r="CB33" i="15"/>
  <c r="CA101" i="15"/>
  <c r="CD101" i="15"/>
  <c r="BZ101" i="15"/>
  <c r="CF101" i="15" s="1"/>
  <c r="CB101" i="15"/>
  <c r="CC101" i="15"/>
  <c r="CA90" i="15"/>
  <c r="BZ90" i="15"/>
  <c r="CF90" i="15" s="1"/>
  <c r="CD90" i="15"/>
  <c r="CB90" i="15"/>
  <c r="CC90" i="15"/>
  <c r="BZ89" i="15"/>
  <c r="CF89" i="15" s="1"/>
  <c r="CC89" i="15"/>
  <c r="CD89" i="15"/>
  <c r="CA89" i="15"/>
  <c r="CB89" i="15"/>
  <c r="CD22" i="15"/>
  <c r="CC22" i="15"/>
  <c r="CB22" i="15"/>
  <c r="CA22" i="15"/>
  <c r="BZ22" i="15"/>
  <c r="CF22" i="15" s="1"/>
  <c r="BZ14" i="15"/>
  <c r="CF14" i="15" s="1"/>
  <c r="CC14" i="15"/>
  <c r="CD14" i="15"/>
  <c r="CA14" i="15"/>
  <c r="CB14" i="15"/>
  <c r="CD5" i="15"/>
  <c r="CC5" i="15"/>
  <c r="CA5" i="15"/>
  <c r="CB5" i="15"/>
  <c r="BZ5" i="15"/>
  <c r="CF5" i="15" s="1"/>
  <c r="CB7" i="15"/>
  <c r="CA7" i="15"/>
  <c r="CD7" i="15"/>
  <c r="BZ7" i="15"/>
  <c r="CF7" i="15" s="1"/>
  <c r="CC7" i="15"/>
  <c r="CB12" i="15"/>
  <c r="CA12" i="15"/>
  <c r="BZ12" i="15"/>
  <c r="CF12" i="15" s="1"/>
  <c r="CD12" i="15"/>
  <c r="CC12" i="15"/>
  <c r="CC83" i="15"/>
  <c r="CB83" i="15"/>
  <c r="CD83" i="15"/>
  <c r="CA83" i="15"/>
  <c r="BZ83" i="15"/>
  <c r="CF83" i="15" s="1"/>
  <c r="CB41" i="15"/>
  <c r="CA41" i="15"/>
  <c r="BZ41" i="15"/>
  <c r="CF41" i="15" s="1"/>
  <c r="CD41" i="15"/>
  <c r="CC41" i="15"/>
  <c r="CA47" i="15"/>
  <c r="BZ47" i="15"/>
  <c r="CF47" i="15" s="1"/>
  <c r="CC47" i="15"/>
  <c r="CB47" i="15"/>
  <c r="CD47" i="15"/>
  <c r="BZ91" i="15"/>
  <c r="CF91" i="15" s="1"/>
  <c r="CD91" i="15"/>
  <c r="CC91" i="15"/>
  <c r="CA91" i="15"/>
  <c r="CB91" i="15"/>
  <c r="CC35" i="15"/>
  <c r="CA35" i="15"/>
  <c r="BZ35" i="15"/>
  <c r="CF35" i="15" s="1"/>
  <c r="CD35" i="15"/>
  <c r="CB35" i="15"/>
  <c r="CD84" i="15"/>
  <c r="CC84" i="15"/>
  <c r="CB84" i="15"/>
  <c r="BZ84" i="15"/>
  <c r="CF84" i="15" s="1"/>
  <c r="CA84" i="15"/>
  <c r="CD80" i="15"/>
  <c r="CA80" i="15"/>
  <c r="BZ80" i="15"/>
  <c r="CF80" i="15" s="1"/>
  <c r="CB80" i="15"/>
  <c r="CC80" i="15"/>
  <c r="CC8" i="15"/>
  <c r="CD8" i="15"/>
  <c r="CB8" i="15"/>
  <c r="BZ8" i="15"/>
  <c r="CF8" i="15" s="1"/>
  <c r="CA8" i="15"/>
  <c r="CC79" i="15"/>
  <c r="CB79" i="15"/>
  <c r="CA79" i="15"/>
  <c r="BZ79" i="15"/>
  <c r="CF79" i="15" s="1"/>
  <c r="CD79" i="15"/>
  <c r="CB16" i="15"/>
  <c r="CC16" i="15"/>
  <c r="CA16" i="15"/>
  <c r="BZ16" i="15"/>
  <c r="CF16" i="15" s="1"/>
  <c r="CD16" i="15"/>
  <c r="CD88" i="15"/>
  <c r="BZ88" i="15"/>
  <c r="CF88" i="15" s="1"/>
  <c r="CC88" i="15"/>
  <c r="CB88" i="15"/>
  <c r="CA88" i="15"/>
  <c r="CA37" i="15"/>
  <c r="BZ37" i="15"/>
  <c r="CF37" i="15" s="1"/>
  <c r="CD37" i="15"/>
  <c r="CC37" i="15"/>
  <c r="CB37" i="15"/>
  <c r="CB62" i="15"/>
  <c r="CA62" i="15"/>
  <c r="BZ62" i="15"/>
  <c r="CF62" i="15" s="1"/>
  <c r="CD62" i="15"/>
  <c r="CC62" i="15"/>
  <c r="CK17" i="14"/>
  <c r="CL17" i="14" s="1"/>
  <c r="CM17" i="14" s="1"/>
  <c r="CC71" i="15"/>
  <c r="CB71" i="15"/>
  <c r="CA71" i="15"/>
  <c r="BZ71" i="15"/>
  <c r="CF71" i="15" s="1"/>
  <c r="CD71" i="15"/>
  <c r="CC43" i="15"/>
  <c r="CB43" i="15"/>
  <c r="CA43" i="15"/>
  <c r="CD43" i="15"/>
  <c r="BZ43" i="15"/>
  <c r="CF43" i="15" s="1"/>
  <c r="CB21" i="15"/>
  <c r="CA21" i="15"/>
  <c r="CC21" i="15"/>
  <c r="BZ21" i="15"/>
  <c r="CF21" i="15" s="1"/>
  <c r="CD21" i="15"/>
  <c r="BZ69" i="15"/>
  <c r="CF69" i="15" s="1"/>
  <c r="CD69" i="15"/>
  <c r="CB69" i="15"/>
  <c r="CC69" i="15"/>
  <c r="CA69" i="15"/>
  <c r="CC32" i="15"/>
  <c r="CB32" i="15"/>
  <c r="CA32" i="15"/>
  <c r="BZ32" i="15"/>
  <c r="CF32" i="15" s="1"/>
  <c r="CD32" i="15"/>
  <c r="CB66" i="15"/>
  <c r="BZ66" i="15"/>
  <c r="CF66" i="15" s="1"/>
  <c r="CD66" i="15"/>
  <c r="CC66" i="15"/>
  <c r="CA66" i="15"/>
  <c r="CB104" i="15"/>
  <c r="CD104" i="15"/>
  <c r="CC104" i="15"/>
  <c r="CA104" i="15"/>
  <c r="BZ104" i="15"/>
  <c r="CF104" i="15" s="1"/>
  <c r="CC58" i="15"/>
  <c r="CA58" i="15"/>
  <c r="BZ58" i="15"/>
  <c r="CF58" i="15" s="1"/>
  <c r="CD58" i="15"/>
  <c r="CB58" i="15"/>
  <c r="CC73" i="15"/>
  <c r="CD73" i="15"/>
  <c r="CB73" i="15"/>
  <c r="CA73" i="15"/>
  <c r="BZ73" i="15"/>
  <c r="CF73" i="15" s="1"/>
  <c r="CD81" i="15"/>
  <c r="CC81" i="15"/>
  <c r="CB81" i="15"/>
  <c r="CA81" i="15"/>
  <c r="BZ81" i="15"/>
  <c r="CF81" i="15" s="1"/>
  <c r="BZ76" i="15"/>
  <c r="CF76" i="15" s="1"/>
  <c r="CB76" i="15"/>
  <c r="CD76" i="15"/>
  <c r="CA76" i="15"/>
  <c r="CC76" i="15"/>
  <c r="CC63" i="15"/>
  <c r="CD63" i="15"/>
  <c r="BZ63" i="15"/>
  <c r="CF63" i="15" s="1"/>
  <c r="CB63" i="15"/>
  <c r="CA63" i="15"/>
  <c r="CA59" i="15"/>
  <c r="CC59" i="15"/>
  <c r="CD59" i="15"/>
  <c r="BZ59" i="15"/>
  <c r="CF59" i="15" s="1"/>
  <c r="CB59" i="15"/>
  <c r="CD30" i="15"/>
  <c r="CB30" i="15"/>
  <c r="CC30" i="15"/>
  <c r="CA30" i="15"/>
  <c r="BZ30" i="15"/>
  <c r="CF30" i="15" s="1"/>
  <c r="CB64" i="15"/>
  <c r="CA64" i="15"/>
  <c r="BZ64" i="15"/>
  <c r="CF64" i="15" s="1"/>
  <c r="CD64" i="15"/>
  <c r="CC64" i="15"/>
  <c r="CA31" i="15"/>
  <c r="CC31" i="15"/>
  <c r="CB31" i="15"/>
  <c r="BZ31" i="15"/>
  <c r="CF31" i="15" s="1"/>
  <c r="CD31" i="15"/>
  <c r="CA85" i="15"/>
  <c r="CC85" i="15"/>
  <c r="CB85" i="15"/>
  <c r="CD85" i="15"/>
  <c r="BZ85" i="15"/>
  <c r="CF85" i="15" s="1"/>
  <c r="BZ56" i="15"/>
  <c r="CF56" i="15" s="1"/>
  <c r="CD56" i="15"/>
  <c r="CC56" i="15"/>
  <c r="CA56" i="15"/>
  <c r="CB56" i="15"/>
  <c r="CC28" i="15"/>
  <c r="CB28" i="15"/>
  <c r="CA28" i="15"/>
  <c r="BZ28" i="15"/>
  <c r="CF28" i="15" s="1"/>
  <c r="CD28" i="15"/>
  <c r="CA10" i="15"/>
  <c r="CD10" i="15"/>
  <c r="BZ10" i="15"/>
  <c r="CF10" i="15" s="1"/>
  <c r="CB10" i="15"/>
  <c r="CC10" i="15"/>
  <c r="CB94" i="15"/>
  <c r="CC94" i="15"/>
  <c r="BZ94" i="15"/>
  <c r="CF94" i="15" s="1"/>
  <c r="CD94" i="15"/>
  <c r="CA94" i="15"/>
  <c r="CA65" i="15"/>
  <c r="BZ65" i="15"/>
  <c r="CF65" i="15" s="1"/>
  <c r="CD65" i="15"/>
  <c r="CB65" i="15"/>
  <c r="CC65" i="15"/>
  <c r="CA6" i="15"/>
  <c r="CB6" i="15"/>
  <c r="BZ6" i="15"/>
  <c r="CF6" i="15" s="1"/>
  <c r="CD6" i="15"/>
  <c r="CC6" i="15"/>
  <c r="CC70" i="15"/>
  <c r="CA70" i="15"/>
  <c r="BZ70" i="15"/>
  <c r="CF70" i="15" s="1"/>
  <c r="CB70" i="15"/>
  <c r="CD70" i="15"/>
  <c r="CA55" i="15"/>
  <c r="BZ55" i="15"/>
  <c r="CF55" i="15" s="1"/>
  <c r="CD55" i="15"/>
  <c r="CC55" i="15"/>
  <c r="CB55" i="15"/>
  <c r="CA25" i="15"/>
  <c r="BZ25" i="15"/>
  <c r="CF25" i="15" s="1"/>
  <c r="CD25" i="15"/>
  <c r="CC25" i="15"/>
  <c r="CB25" i="15"/>
  <c r="BZ53" i="15"/>
  <c r="CF53" i="15" s="1"/>
  <c r="CD53" i="15"/>
  <c r="CC53" i="15"/>
  <c r="CB53" i="15"/>
  <c r="CA53" i="15"/>
  <c r="CB74" i="15"/>
  <c r="CA74" i="15"/>
  <c r="BZ74" i="15"/>
  <c r="CF74" i="15" s="1"/>
  <c r="CD74" i="15"/>
  <c r="CC74" i="15"/>
  <c r="CD52" i="15"/>
  <c r="CC52" i="15"/>
  <c r="CB52" i="15"/>
  <c r="BZ52" i="15"/>
  <c r="CF52" i="15" s="1"/>
  <c r="CA52" i="15"/>
  <c r="CC18" i="15"/>
  <c r="CB18" i="15"/>
  <c r="CD18" i="15"/>
  <c r="CA18" i="15"/>
  <c r="BZ18" i="15"/>
  <c r="CF18" i="15" s="1"/>
  <c r="CD77" i="15"/>
  <c r="CB77" i="15"/>
  <c r="CA77" i="15"/>
  <c r="BZ77" i="15"/>
  <c r="CF77" i="15" s="1"/>
  <c r="CC77" i="15"/>
  <c r="CC61" i="15"/>
  <c r="CB61" i="15"/>
  <c r="CD61" i="15"/>
  <c r="CA61" i="15"/>
  <c r="BZ61" i="15"/>
  <c r="CF61" i="15" s="1"/>
  <c r="CD45" i="15"/>
  <c r="CC45" i="15"/>
  <c r="BZ45" i="15"/>
  <c r="CF45" i="15" s="1"/>
  <c r="CA45" i="15"/>
  <c r="CB45" i="15"/>
  <c r="BZ9" i="15"/>
  <c r="CF9" i="15" s="1"/>
  <c r="CB9" i="15"/>
  <c r="CC9" i="15"/>
  <c r="CA9" i="15"/>
  <c r="CD9" i="15"/>
  <c r="CD39" i="15"/>
  <c r="CB39" i="15"/>
  <c r="CA39" i="15"/>
  <c r="BZ39" i="15"/>
  <c r="CF39" i="15" s="1"/>
  <c r="CC39" i="15"/>
  <c r="CB78" i="15"/>
  <c r="CA78" i="15"/>
  <c r="CC78" i="15"/>
  <c r="BZ78" i="15"/>
  <c r="CF78" i="15" s="1"/>
  <c r="CD78" i="15"/>
  <c r="CA75" i="15"/>
  <c r="CB75" i="15"/>
  <c r="BZ75" i="15"/>
  <c r="CF75" i="15" s="1"/>
  <c r="CD75" i="15"/>
  <c r="CC75" i="15"/>
  <c r="BZ44" i="15"/>
  <c r="CF44" i="15" s="1"/>
  <c r="CA44" i="15"/>
  <c r="CD44" i="15"/>
  <c r="CC44" i="15"/>
  <c r="CB44" i="15"/>
  <c r="CC60" i="15"/>
  <c r="BZ60" i="15"/>
  <c r="CF60" i="15" s="1"/>
  <c r="CD60" i="15"/>
  <c r="CB60" i="15"/>
  <c r="CA60" i="15"/>
  <c r="CC97" i="15"/>
  <c r="CB97" i="15"/>
  <c r="CA97" i="15"/>
  <c r="BZ97" i="15"/>
  <c r="CF97" i="15" s="1"/>
  <c r="CD97" i="15"/>
  <c r="CD96" i="15"/>
  <c r="BZ96" i="15"/>
  <c r="CF96" i="15" s="1"/>
  <c r="CB96" i="15"/>
  <c r="CC96" i="15"/>
  <c r="CA96" i="15"/>
  <c r="CC72" i="15"/>
  <c r="CD72" i="15"/>
  <c r="CA72" i="15"/>
  <c r="CB72" i="15"/>
  <c r="BZ72" i="15"/>
  <c r="CF72" i="15" s="1"/>
  <c r="CD57" i="15"/>
  <c r="CC57" i="15"/>
  <c r="CB57" i="15"/>
  <c r="BZ57" i="15"/>
  <c r="CF57" i="15" s="1"/>
  <c r="CA57" i="15"/>
  <c r="CD46" i="15"/>
  <c r="CC46" i="15"/>
  <c r="CA46" i="15"/>
  <c r="BZ46" i="15"/>
  <c r="CF46" i="15" s="1"/>
  <c r="CB46" i="15"/>
  <c r="BZ15" i="15"/>
  <c r="CF15" i="15" s="1"/>
  <c r="CC15" i="15"/>
  <c r="CB15" i="15"/>
  <c r="CA15" i="15"/>
  <c r="CD15" i="15"/>
  <c r="CD20" i="15"/>
  <c r="CA20" i="15"/>
  <c r="BZ20" i="15"/>
  <c r="CF20" i="15" s="1"/>
  <c r="CB20" i="15"/>
  <c r="CC20" i="15"/>
  <c r="CC87" i="15"/>
  <c r="CB87" i="15"/>
  <c r="CA87" i="15"/>
  <c r="BZ87" i="15"/>
  <c r="CF87" i="15" s="1"/>
  <c r="CD87" i="15"/>
  <c r="C4" i="4"/>
  <c r="CB38" i="15"/>
  <c r="CA38" i="15"/>
  <c r="CC38" i="15"/>
  <c r="BZ38" i="15"/>
  <c r="CF38" i="15" s="1"/>
  <c r="CD38" i="15"/>
  <c r="CC24" i="15"/>
  <c r="CD24" i="15"/>
  <c r="CA24" i="15"/>
  <c r="BZ24" i="15"/>
  <c r="CF24" i="15" s="1"/>
  <c r="CB24" i="15"/>
  <c r="BZ34" i="15"/>
  <c r="CF34" i="15" s="1"/>
  <c r="CD34" i="15"/>
  <c r="CC34" i="15"/>
  <c r="CA34" i="15"/>
  <c r="CB34" i="15"/>
  <c r="CD13" i="15"/>
  <c r="CB13" i="15"/>
  <c r="CC13" i="15"/>
  <c r="BZ13" i="15"/>
  <c r="CF13" i="15" s="1"/>
  <c r="CA13" i="15"/>
  <c r="CB86" i="15"/>
  <c r="CC86" i="15"/>
  <c r="BZ86" i="15"/>
  <c r="CF86" i="15" s="1"/>
  <c r="CD86" i="15"/>
  <c r="CA86" i="15"/>
  <c r="BZ99" i="15"/>
  <c r="CF99" i="15" s="1"/>
  <c r="CA99" i="15"/>
  <c r="CD99" i="15"/>
  <c r="CC99" i="15"/>
  <c r="CB99" i="15"/>
  <c r="CB40" i="15"/>
  <c r="CC40" i="15"/>
  <c r="CA40" i="15"/>
  <c r="BZ40" i="15"/>
  <c r="CF40" i="15" s="1"/>
  <c r="CD40" i="15"/>
  <c r="CD67" i="15"/>
  <c r="CB67" i="15"/>
  <c r="CA67" i="15"/>
  <c r="BZ67" i="15"/>
  <c r="CF67" i="15" s="1"/>
  <c r="CC67" i="15"/>
  <c r="CA26" i="15"/>
  <c r="BZ26" i="15"/>
  <c r="CF26" i="15" s="1"/>
  <c r="CD26" i="15"/>
  <c r="CB26" i="15"/>
  <c r="CC26" i="15"/>
  <c r="CB68" i="15"/>
  <c r="CA68" i="15"/>
  <c r="CD68" i="15"/>
  <c r="CC68" i="15"/>
  <c r="BZ68" i="15"/>
  <c r="CF68" i="15" s="1"/>
  <c r="CC23" i="15"/>
  <c r="CB23" i="15"/>
  <c r="CD23" i="15"/>
  <c r="CA23" i="15"/>
  <c r="BZ23" i="15"/>
  <c r="CF23" i="15" s="1"/>
  <c r="CA82" i="15"/>
  <c r="BZ82" i="15"/>
  <c r="CF82" i="15" s="1"/>
  <c r="CD82" i="15"/>
  <c r="CC82" i="15"/>
  <c r="CB82" i="15"/>
  <c r="CC103" i="15"/>
  <c r="CB103" i="15"/>
  <c r="CA103" i="15"/>
  <c r="CD103" i="15"/>
  <c r="BZ103" i="15"/>
  <c r="CF103" i="15" s="1"/>
  <c r="CD19" i="15"/>
  <c r="BZ19" i="15"/>
  <c r="CF19" i="15" s="1"/>
  <c r="CC19" i="15"/>
  <c r="CB19" i="15"/>
  <c r="CA19" i="15"/>
  <c r="BZ49" i="15"/>
  <c r="CF49" i="15" s="1"/>
  <c r="CD49" i="15"/>
  <c r="CC49" i="15"/>
  <c r="CB49" i="15"/>
  <c r="CA49" i="15"/>
  <c r="CC51" i="15"/>
  <c r="CD51" i="15"/>
  <c r="CB51" i="15"/>
  <c r="CA51" i="15"/>
  <c r="BZ51" i="15"/>
  <c r="CF51" i="15" s="1"/>
  <c r="CD92" i="15"/>
  <c r="CC92" i="15"/>
  <c r="CA92" i="15"/>
  <c r="BZ92" i="15"/>
  <c r="CF92" i="15" s="1"/>
  <c r="CB92" i="15"/>
  <c r="BZ17" i="15"/>
  <c r="CF17" i="15" s="1"/>
  <c r="CA17" i="15"/>
  <c r="CD17" i="15"/>
  <c r="CC17" i="15"/>
  <c r="CB17" i="15"/>
  <c r="CD95" i="15"/>
  <c r="CC95" i="15"/>
  <c r="CB95" i="15"/>
  <c r="BZ95" i="15"/>
  <c r="CF95" i="15" s="1"/>
  <c r="CA95" i="15"/>
  <c r="CB93" i="15"/>
  <c r="CA93" i="15"/>
  <c r="BZ93" i="15"/>
  <c r="CF93" i="15" s="1"/>
  <c r="CD93" i="15"/>
  <c r="CC93" i="15"/>
  <c r="CJ20" i="13"/>
  <c r="CK20" i="13" s="1"/>
  <c r="CL20" i="13" s="1"/>
  <c r="CM20" i="13" s="1"/>
  <c r="CK55" i="14"/>
  <c r="CL55" i="14" s="1"/>
  <c r="CM55" i="14" s="1"/>
  <c r="CJ53" i="14"/>
  <c r="CK53" i="14" s="1"/>
  <c r="CJ8" i="13"/>
  <c r="CK8" i="13" s="1"/>
  <c r="CL8" i="13" s="1"/>
  <c r="CM8" i="13" s="1"/>
  <c r="CB58" i="13"/>
  <c r="CJ47" i="14"/>
  <c r="CK47" i="14" s="1"/>
  <c r="CL47" i="14" s="1"/>
  <c r="CM47" i="14" s="1"/>
  <c r="CJ8" i="14"/>
  <c r="CK8" i="14" s="1"/>
  <c r="CL8" i="14" s="1"/>
  <c r="CM8" i="14" s="1"/>
  <c r="CJ24" i="14"/>
  <c r="CK24" i="14" s="1"/>
  <c r="CL24" i="14" s="1"/>
  <c r="CM24" i="14" s="1"/>
  <c r="CJ35" i="14"/>
  <c r="CK35" i="14" s="1"/>
  <c r="CL35" i="14" s="1"/>
  <c r="CM35" i="14" s="1"/>
  <c r="CJ36" i="14"/>
  <c r="CK36" i="14" s="1"/>
  <c r="CL36" i="14" s="1"/>
  <c r="CM36" i="14" s="1"/>
  <c r="CJ71" i="14"/>
  <c r="CK71" i="14" s="1"/>
  <c r="CL71" i="14" s="1"/>
  <c r="CM71" i="14" s="1"/>
  <c r="CJ43" i="14"/>
  <c r="CK43" i="14" s="1"/>
  <c r="CL43" i="14" s="1"/>
  <c r="CM43" i="14" s="1"/>
  <c r="CJ88" i="14"/>
  <c r="CJ66" i="14"/>
  <c r="CK66" i="14" s="1"/>
  <c r="CL66" i="14" s="1"/>
  <c r="CM66" i="14" s="1"/>
  <c r="CJ73" i="14"/>
  <c r="CK73" i="14" s="1"/>
  <c r="CL73" i="14" s="1"/>
  <c r="CM73" i="14" s="1"/>
  <c r="CJ59" i="14"/>
  <c r="CK59" i="14" s="1"/>
  <c r="CL59" i="14" s="1"/>
  <c r="CM59" i="14" s="1"/>
  <c r="CJ82" i="14"/>
  <c r="CK82" i="14" s="1"/>
  <c r="CL82" i="14" s="1"/>
  <c r="CM82" i="14" s="1"/>
  <c r="CJ46" i="14"/>
  <c r="CK46" i="14" s="1"/>
  <c r="CL46" i="14" s="1"/>
  <c r="CM46" i="14" s="1"/>
  <c r="CJ31" i="14"/>
  <c r="CK31" i="14" s="1"/>
  <c r="CL31" i="14" s="1"/>
  <c r="CM31" i="14" s="1"/>
  <c r="CJ95" i="14"/>
  <c r="CK95" i="14" s="1"/>
  <c r="CL95" i="14" s="1"/>
  <c r="CM95" i="14" s="1"/>
  <c r="CJ38" i="14"/>
  <c r="CJ48" i="14"/>
  <c r="CK48" i="14" s="1"/>
  <c r="CL48" i="14" s="1"/>
  <c r="CM48" i="14" s="1"/>
  <c r="CJ22" i="14"/>
  <c r="CK22" i="14" s="1"/>
  <c r="CL22" i="14" s="1"/>
  <c r="CM22" i="14" s="1"/>
  <c r="CJ23" i="14"/>
  <c r="CJ68" i="14"/>
  <c r="CK68" i="14" s="1"/>
  <c r="CL68" i="14" s="1"/>
  <c r="CM68" i="14" s="1"/>
  <c r="CJ72" i="14"/>
  <c r="CK72" i="14" s="1"/>
  <c r="CL72" i="14" s="1"/>
  <c r="CM72" i="14" s="1"/>
  <c r="CJ20" i="14"/>
  <c r="CK20" i="14" s="1"/>
  <c r="CL20" i="14" s="1"/>
  <c r="CM20" i="14" s="1"/>
  <c r="CJ64" i="14"/>
  <c r="CK64" i="14" s="1"/>
  <c r="CL64" i="14" s="1"/>
  <c r="CJ54" i="14"/>
  <c r="CK54" i="14" s="1"/>
  <c r="CL54" i="14" s="1"/>
  <c r="CM54" i="14" s="1"/>
  <c r="CJ70" i="14"/>
  <c r="CK70" i="14" s="1"/>
  <c r="CL70" i="14" s="1"/>
  <c r="CM70" i="14" s="1"/>
  <c r="CJ6" i="14"/>
  <c r="CK6" i="14" s="1"/>
  <c r="CL6" i="14" s="1"/>
  <c r="CM6" i="14" s="1"/>
  <c r="CJ7" i="14"/>
  <c r="CK7" i="14" s="1"/>
  <c r="CL7" i="14" s="1"/>
  <c r="CM7" i="14" s="1"/>
  <c r="CJ60" i="14"/>
  <c r="CK60" i="14" s="1"/>
  <c r="CL60" i="14" s="1"/>
  <c r="CM60" i="14" s="1"/>
  <c r="CJ103" i="14"/>
  <c r="CK103" i="14" s="1"/>
  <c r="CL103" i="14" s="1"/>
  <c r="CM103" i="14" s="1"/>
  <c r="CJ57" i="14"/>
  <c r="CK57" i="14" s="1"/>
  <c r="CL57" i="14" s="1"/>
  <c r="CM57" i="14" s="1"/>
  <c r="CJ76" i="14"/>
  <c r="CK76" i="14" s="1"/>
  <c r="CL76" i="14" s="1"/>
  <c r="CM76" i="14" s="1"/>
  <c r="CJ104" i="14"/>
  <c r="CK104" i="14" s="1"/>
  <c r="CL104" i="14" s="1"/>
  <c r="CM104" i="14" s="1"/>
  <c r="CJ10" i="14"/>
  <c r="CK10" i="14" s="1"/>
  <c r="CL10" i="14" s="1"/>
  <c r="CM10" i="14" s="1"/>
  <c r="CJ94" i="14"/>
  <c r="CK94" i="14" s="1"/>
  <c r="CL94" i="14" s="1"/>
  <c r="CM94" i="14" s="1"/>
  <c r="CJ86" i="14"/>
  <c r="CK86" i="14" s="1"/>
  <c r="CL86" i="14" s="1"/>
  <c r="CM86" i="14" s="1"/>
  <c r="CJ52" i="14"/>
  <c r="CK52" i="14" s="1"/>
  <c r="CL52" i="14" s="1"/>
  <c r="CM52" i="14" s="1"/>
  <c r="CJ77" i="14"/>
  <c r="CK77" i="14" s="1"/>
  <c r="CL77" i="14" s="1"/>
  <c r="CM77" i="14" s="1"/>
  <c r="CJ84" i="14"/>
  <c r="CK84" i="14" s="1"/>
  <c r="CL84" i="14" s="1"/>
  <c r="CM84" i="14" s="1"/>
  <c r="CJ58" i="14"/>
  <c r="CK58" i="14" s="1"/>
  <c r="CL58" i="14" s="1"/>
  <c r="CM58" i="14" s="1"/>
  <c r="CJ12" i="14"/>
  <c r="CK12" i="14" s="1"/>
  <c r="CL12" i="14" s="1"/>
  <c r="CM12" i="14" s="1"/>
  <c r="CJ15" i="14"/>
  <c r="CK15" i="14" s="1"/>
  <c r="CL15" i="14" s="1"/>
  <c r="CM15" i="14" s="1"/>
  <c r="CJ90" i="14"/>
  <c r="CK90" i="14" s="1"/>
  <c r="CL90" i="14" s="1"/>
  <c r="CM90" i="14" s="1"/>
  <c r="CJ78" i="14"/>
  <c r="CK78" i="14" s="1"/>
  <c r="CL78" i="14" s="1"/>
  <c r="CM78" i="14" s="1"/>
  <c r="CJ34" i="14"/>
  <c r="CK34" i="14" s="1"/>
  <c r="CL34" i="14" s="1"/>
  <c r="CM34" i="14" s="1"/>
  <c r="CJ65" i="14"/>
  <c r="CK65" i="14" s="1"/>
  <c r="CL65" i="14" s="1"/>
  <c r="CM65" i="14" s="1"/>
  <c r="CJ102" i="14"/>
  <c r="CK102" i="14" s="1"/>
  <c r="CL102" i="14" s="1"/>
  <c r="CM102" i="14" s="1"/>
  <c r="CJ92" i="14"/>
  <c r="CK92" i="14" s="1"/>
  <c r="CL92" i="14" s="1"/>
  <c r="CM92" i="14" s="1"/>
  <c r="CJ44" i="14"/>
  <c r="CK44" i="14" s="1"/>
  <c r="CL44" i="14" s="1"/>
  <c r="CM44" i="14" s="1"/>
  <c r="CJ37" i="14"/>
  <c r="CK37" i="14" s="1"/>
  <c r="CL37" i="14" s="1"/>
  <c r="CM37" i="14" s="1"/>
  <c r="CJ89" i="14"/>
  <c r="CK89" i="14" s="1"/>
  <c r="CJ96" i="14"/>
  <c r="CK96" i="14" s="1"/>
  <c r="CL96" i="14" s="1"/>
  <c r="CJ81" i="14"/>
  <c r="CK81" i="14" s="1"/>
  <c r="CL81" i="14" s="1"/>
  <c r="CM81" i="14" s="1"/>
  <c r="CJ5" i="14"/>
  <c r="CK5" i="14" s="1"/>
  <c r="CL5" i="14" s="1"/>
  <c r="CM5" i="14" s="1"/>
  <c r="CJ9" i="14"/>
  <c r="CK9" i="14" s="1"/>
  <c r="CL9" i="14" s="1"/>
  <c r="CM9" i="14" s="1"/>
  <c r="CJ26" i="14"/>
  <c r="CK26" i="14" s="1"/>
  <c r="CL26" i="14" s="1"/>
  <c r="CM26" i="14" s="1"/>
  <c r="CJ61" i="14"/>
  <c r="CK61" i="14" s="1"/>
  <c r="CL61" i="14" s="1"/>
  <c r="CM61" i="14" s="1"/>
  <c r="CJ25" i="14"/>
  <c r="CK25" i="14" s="1"/>
  <c r="CJ40" i="14"/>
  <c r="CK40" i="14" s="1"/>
  <c r="CL40" i="14" s="1"/>
  <c r="CM40" i="14" s="1"/>
  <c r="CJ13" i="14"/>
  <c r="CK13" i="14" s="1"/>
  <c r="CL13" i="14" s="1"/>
  <c r="CM13" i="14" s="1"/>
  <c r="CJ75" i="14"/>
  <c r="CK75" i="14" s="1"/>
  <c r="CL75" i="14" s="1"/>
  <c r="CM75" i="14" s="1"/>
  <c r="CJ41" i="14"/>
  <c r="CK41" i="14" s="1"/>
  <c r="CL41" i="14" s="1"/>
  <c r="CM41" i="14" s="1"/>
  <c r="CJ98" i="14"/>
  <c r="CK98" i="14" s="1"/>
  <c r="CL98" i="14" s="1"/>
  <c r="CM98" i="14" s="1"/>
  <c r="CJ74" i="14"/>
  <c r="CK74" i="14" s="1"/>
  <c r="CL74" i="14" s="1"/>
  <c r="CM74" i="14" s="1"/>
  <c r="CJ80" i="14"/>
  <c r="CJ87" i="14"/>
  <c r="CK87" i="14" s="1"/>
  <c r="CL87" i="14" s="1"/>
  <c r="CM87" i="14" s="1"/>
  <c r="CJ16" i="14"/>
  <c r="CK16" i="14" s="1"/>
  <c r="CL16" i="14" s="1"/>
  <c r="CM16" i="14" s="1"/>
  <c r="CJ56" i="14"/>
  <c r="CK56" i="14" s="1"/>
  <c r="CL56" i="14" s="1"/>
  <c r="CM56" i="14" s="1"/>
  <c r="CJ91" i="14"/>
  <c r="CK91" i="14" s="1"/>
  <c r="CJ67" i="14"/>
  <c r="CK67" i="14" s="1"/>
  <c r="CL67" i="14" s="1"/>
  <c r="CM67" i="14" s="1"/>
  <c r="CJ21" i="14"/>
  <c r="CK21" i="14" s="1"/>
  <c r="CL21" i="14" s="1"/>
  <c r="CM21" i="14" s="1"/>
  <c r="CJ29" i="14"/>
  <c r="CK29" i="14" s="1"/>
  <c r="CL29" i="14" s="1"/>
  <c r="CM29" i="14" s="1"/>
  <c r="CJ63" i="14"/>
  <c r="CJ85" i="14"/>
  <c r="CK85" i="14" s="1"/>
  <c r="CL85" i="14" s="1"/>
  <c r="CM85" i="14" s="1"/>
  <c r="CJ101" i="14"/>
  <c r="CK101" i="14" s="1"/>
  <c r="CL101" i="14" s="1"/>
  <c r="CM101" i="14" s="1"/>
  <c r="CJ83" i="14"/>
  <c r="CK83" i="14" s="1"/>
  <c r="CL83" i="14" s="1"/>
  <c r="CM83" i="14" s="1"/>
  <c r="CJ30" i="13"/>
  <c r="CK30" i="13" s="1"/>
  <c r="CL30" i="13" s="1"/>
  <c r="CM30" i="13" s="1"/>
  <c r="CJ38" i="13"/>
  <c r="CK38" i="13" s="1"/>
  <c r="CL38" i="13" s="1"/>
  <c r="CM38" i="13" s="1"/>
  <c r="CJ103" i="13"/>
  <c r="CK103" i="13" s="1"/>
  <c r="CL103" i="13" s="1"/>
  <c r="CM103" i="13" s="1"/>
  <c r="CB103" i="13" s="1"/>
  <c r="CJ96" i="13"/>
  <c r="CK96" i="13" s="1"/>
  <c r="CL96" i="13" s="1"/>
  <c r="CM96" i="13" s="1"/>
  <c r="CJ81" i="13"/>
  <c r="CK81" i="13" s="1"/>
  <c r="CL81" i="13" s="1"/>
  <c r="CM81" i="13" s="1"/>
  <c r="CJ19" i="13"/>
  <c r="CK19" i="13" s="1"/>
  <c r="CL19" i="13" s="1"/>
  <c r="CM19" i="13" s="1"/>
  <c r="CJ51" i="13"/>
  <c r="CK51" i="13" s="1"/>
  <c r="CL51" i="13" s="1"/>
  <c r="CM51" i="13" s="1"/>
  <c r="CJ66" i="13"/>
  <c r="CK66" i="13" s="1"/>
  <c r="CL66" i="13" s="1"/>
  <c r="CM66" i="13" s="1"/>
  <c r="CJ56" i="13"/>
  <c r="CK56" i="13" s="1"/>
  <c r="CL56" i="13" s="1"/>
  <c r="CM56" i="13" s="1"/>
  <c r="CJ39" i="13"/>
  <c r="CK39" i="13" s="1"/>
  <c r="CL39" i="13" s="1"/>
  <c r="CM39" i="13" s="1"/>
  <c r="CJ24" i="13"/>
  <c r="CK24" i="13" s="1"/>
  <c r="CL24" i="13" s="1"/>
  <c r="CM24" i="13" s="1"/>
  <c r="CJ87" i="13"/>
  <c r="CK87" i="13" s="1"/>
  <c r="CL87" i="13" s="1"/>
  <c r="CM87" i="13" s="1"/>
  <c r="CJ88" i="13"/>
  <c r="CK88" i="13" s="1"/>
  <c r="CL88" i="13" s="1"/>
  <c r="CM88" i="13" s="1"/>
  <c r="CJ43" i="13"/>
  <c r="CK43" i="13" s="1"/>
  <c r="CL43" i="13" s="1"/>
  <c r="CM43" i="13" s="1"/>
  <c r="CJ93" i="13"/>
  <c r="CK93" i="13" s="1"/>
  <c r="CL93" i="13" s="1"/>
  <c r="CM93" i="13" s="1"/>
  <c r="CJ73" i="13"/>
  <c r="CK73" i="13" s="1"/>
  <c r="CL73" i="13" s="1"/>
  <c r="CM73" i="13" s="1"/>
  <c r="CJ14" i="13"/>
  <c r="CK14" i="13" s="1"/>
  <c r="CL14" i="13" s="1"/>
  <c r="CM14" i="13" s="1"/>
  <c r="CJ71" i="13"/>
  <c r="CK71" i="13" s="1"/>
  <c r="CL71" i="13" s="1"/>
  <c r="CM71" i="13" s="1"/>
  <c r="CJ41" i="13"/>
  <c r="CK41" i="13" s="1"/>
  <c r="CL41" i="13" s="1"/>
  <c r="CM41" i="13" s="1"/>
  <c r="CJ97" i="13"/>
  <c r="CK97" i="13" s="1"/>
  <c r="CL97" i="13" s="1"/>
  <c r="CM97" i="13" s="1"/>
  <c r="CJ36" i="13"/>
  <c r="CK36" i="13" s="1"/>
  <c r="CL36" i="13" s="1"/>
  <c r="CM36" i="13" s="1"/>
  <c r="CJ25" i="13"/>
  <c r="CK25" i="13" s="1"/>
  <c r="CL25" i="13" s="1"/>
  <c r="CM25" i="13" s="1"/>
  <c r="CJ75" i="13"/>
  <c r="CK75" i="13" s="1"/>
  <c r="CL75" i="13" s="1"/>
  <c r="CM75" i="13" s="1"/>
  <c r="CJ27" i="13"/>
  <c r="CK27" i="13" s="1"/>
  <c r="CL27" i="13" s="1"/>
  <c r="CM27" i="13" s="1"/>
  <c r="CJ33" i="13"/>
  <c r="CK33" i="13" s="1"/>
  <c r="CL33" i="13" s="1"/>
  <c r="CM33" i="13" s="1"/>
  <c r="CJ29" i="13"/>
  <c r="CK29" i="13" s="1"/>
  <c r="CL29" i="13" s="1"/>
  <c r="CM29" i="13" s="1"/>
  <c r="CJ63" i="13"/>
  <c r="CK63" i="13" s="1"/>
  <c r="CL63" i="13" s="1"/>
  <c r="CM63" i="13" s="1"/>
  <c r="CJ76" i="13"/>
  <c r="CK76" i="13" s="1"/>
  <c r="CL76" i="13" s="1"/>
  <c r="CM76" i="13" s="1"/>
  <c r="CJ42" i="13"/>
  <c r="CK42" i="13" s="1"/>
  <c r="CL42" i="13" s="1"/>
  <c r="CM42" i="13" s="1"/>
  <c r="CJ48" i="13"/>
  <c r="CK48" i="13" s="1"/>
  <c r="CL48" i="13" s="1"/>
  <c r="CM48" i="13" s="1"/>
  <c r="CJ15" i="13"/>
  <c r="CK15" i="13" s="1"/>
  <c r="CL15" i="13" s="1"/>
  <c r="CM15" i="13" s="1"/>
  <c r="CJ44" i="13"/>
  <c r="CK44" i="13" s="1"/>
  <c r="CL44" i="13" s="1"/>
  <c r="CM44" i="13" s="1"/>
  <c r="CJ11" i="13"/>
  <c r="CK11" i="13" s="1"/>
  <c r="CL11" i="13" s="1"/>
  <c r="CM11" i="13" s="1"/>
  <c r="CJ21" i="13"/>
  <c r="CK21" i="13" s="1"/>
  <c r="CL21" i="13" s="1"/>
  <c r="CM21" i="13" s="1"/>
  <c r="CJ77" i="13"/>
  <c r="CK77" i="13" s="1"/>
  <c r="CL77" i="13" s="1"/>
  <c r="CM77" i="13" s="1"/>
  <c r="CJ32" i="13"/>
  <c r="CK32" i="13" s="1"/>
  <c r="CL32" i="13" s="1"/>
  <c r="CM32" i="13" s="1"/>
  <c r="CJ95" i="13"/>
  <c r="CK95" i="13" s="1"/>
  <c r="CL95" i="13" s="1"/>
  <c r="CM95" i="13" s="1"/>
  <c r="CJ91" i="13"/>
  <c r="CK91" i="13" s="1"/>
  <c r="CL91" i="13" s="1"/>
  <c r="CM91" i="13" s="1"/>
  <c r="CJ13" i="13"/>
  <c r="CK13" i="13" s="1"/>
  <c r="CL13" i="13" s="1"/>
  <c r="CM13" i="13" s="1"/>
  <c r="CJ28" i="13"/>
  <c r="CK28" i="13" s="1"/>
  <c r="CL28" i="13" s="1"/>
  <c r="CM28" i="13" s="1"/>
  <c r="CJ100" i="13"/>
  <c r="CK100" i="13" s="1"/>
  <c r="CL100" i="13" s="1"/>
  <c r="CM100" i="13" s="1"/>
  <c r="CJ45" i="13"/>
  <c r="CK45" i="13" s="1"/>
  <c r="CL45" i="13" s="1"/>
  <c r="CM45" i="13" s="1"/>
  <c r="CJ35" i="13"/>
  <c r="CK35" i="13" s="1"/>
  <c r="CL35" i="13" s="1"/>
  <c r="CM35" i="13" s="1"/>
  <c r="CJ46" i="13"/>
  <c r="CK46" i="13" s="1"/>
  <c r="CL46" i="13" s="1"/>
  <c r="CM46" i="13" s="1"/>
  <c r="CJ62" i="13"/>
  <c r="CK62" i="13" s="1"/>
  <c r="CL62" i="13" s="1"/>
  <c r="CM62" i="13" s="1"/>
  <c r="CJ34" i="13"/>
  <c r="CK34" i="13" s="1"/>
  <c r="CL34" i="13" s="1"/>
  <c r="CM34" i="13" s="1"/>
  <c r="CJ89" i="13"/>
  <c r="CK89" i="13" s="1"/>
  <c r="CL89" i="13" s="1"/>
  <c r="CM89" i="13" s="1"/>
  <c r="CJ79" i="13"/>
  <c r="CK79" i="13" s="1"/>
  <c r="CL79" i="13" s="1"/>
  <c r="CM79" i="13" s="1"/>
  <c r="CJ102" i="13"/>
  <c r="CK102" i="13" s="1"/>
  <c r="CL102" i="13" s="1"/>
  <c r="CM102" i="13" s="1"/>
  <c r="CJ17" i="13"/>
  <c r="CK17" i="13" s="1"/>
  <c r="CL17" i="13" s="1"/>
  <c r="CM17" i="13" s="1"/>
  <c r="CJ26" i="13"/>
  <c r="CK26" i="13" s="1"/>
  <c r="CL26" i="13" s="1"/>
  <c r="CM26" i="13" s="1"/>
  <c r="CJ83" i="13"/>
  <c r="CK83" i="13" s="1"/>
  <c r="CL83" i="13" s="1"/>
  <c r="CM83" i="13" s="1"/>
  <c r="CJ64" i="13"/>
  <c r="CK64" i="13" s="1"/>
  <c r="CL64" i="13" s="1"/>
  <c r="CM64" i="13" s="1"/>
  <c r="CJ50" i="13"/>
  <c r="CK50" i="13" s="1"/>
  <c r="CL50" i="13" s="1"/>
  <c r="CM50" i="13" s="1"/>
  <c r="CJ67" i="13"/>
  <c r="CK67" i="13" s="1"/>
  <c r="CL67" i="13" s="1"/>
  <c r="CM67" i="13" s="1"/>
  <c r="CJ78" i="13"/>
  <c r="CK78" i="13" s="1"/>
  <c r="CL78" i="13" s="1"/>
  <c r="CM78" i="13" s="1"/>
  <c r="CB78" i="13" s="1"/>
  <c r="CJ57" i="13"/>
  <c r="CK57" i="13" s="1"/>
  <c r="CL57" i="13" s="1"/>
  <c r="CM57" i="13" s="1"/>
  <c r="CJ23" i="13"/>
  <c r="CK23" i="13" s="1"/>
  <c r="CL23" i="13" s="1"/>
  <c r="CM23" i="13" s="1"/>
  <c r="CJ54" i="13"/>
  <c r="CK54" i="13" s="1"/>
  <c r="CL54" i="13" s="1"/>
  <c r="CM54" i="13" s="1"/>
  <c r="CJ84" i="13"/>
  <c r="CK84" i="13" s="1"/>
  <c r="CL84" i="13" s="1"/>
  <c r="CM84" i="13" s="1"/>
  <c r="CJ55" i="13"/>
  <c r="CK55" i="13" s="1"/>
  <c r="CL55" i="13" s="1"/>
  <c r="CM55" i="13" s="1"/>
  <c r="CJ6" i="13"/>
  <c r="CK6" i="13" s="1"/>
  <c r="CL6" i="13" s="1"/>
  <c r="CM6" i="13" s="1"/>
  <c r="CJ85" i="13"/>
  <c r="CK85" i="13" s="1"/>
  <c r="CL85" i="13" s="1"/>
  <c r="CM85" i="13" s="1"/>
  <c r="CJ70" i="13"/>
  <c r="CK70" i="13" s="1"/>
  <c r="CL70" i="13" s="1"/>
  <c r="CM70" i="13" s="1"/>
  <c r="CJ22" i="13"/>
  <c r="CK22" i="13" s="1"/>
  <c r="CL22" i="13" s="1"/>
  <c r="CM22" i="13" s="1"/>
  <c r="CJ98" i="13"/>
  <c r="CK98" i="13" s="1"/>
  <c r="CL98" i="13" s="1"/>
  <c r="CM98" i="13" s="1"/>
  <c r="CJ82" i="13"/>
  <c r="CK82" i="13" s="1"/>
  <c r="CL82" i="13" s="1"/>
  <c r="CM82" i="13" s="1"/>
  <c r="CJ86" i="13"/>
  <c r="CK86" i="13" s="1"/>
  <c r="CL86" i="13" s="1"/>
  <c r="CM86" i="13" s="1"/>
  <c r="CJ16" i="13"/>
  <c r="CK16" i="13" s="1"/>
  <c r="CL16" i="13" s="1"/>
  <c r="CM16" i="13" s="1"/>
  <c r="CJ99" i="13"/>
  <c r="CK99" i="13" s="1"/>
  <c r="CL99" i="13" s="1"/>
  <c r="CM99" i="13" s="1"/>
  <c r="CJ53" i="13"/>
  <c r="CK53" i="13" s="1"/>
  <c r="CL53" i="13" s="1"/>
  <c r="CM53" i="13" s="1"/>
  <c r="CB53" i="13" s="1"/>
  <c r="CJ12" i="13"/>
  <c r="CK12" i="13" s="1"/>
  <c r="CL12" i="13" s="1"/>
  <c r="CM12" i="13" s="1"/>
  <c r="CJ104" i="13"/>
  <c r="CK104" i="13" s="1"/>
  <c r="CL104" i="13" s="1"/>
  <c r="CM104" i="13" s="1"/>
  <c r="CJ47" i="13"/>
  <c r="CK47" i="13" s="1"/>
  <c r="CL47" i="13" s="1"/>
  <c r="CM47" i="13" s="1"/>
  <c r="CJ9" i="13"/>
  <c r="CK9" i="13" s="1"/>
  <c r="CL9" i="13" s="1"/>
  <c r="CM9" i="13" s="1"/>
  <c r="CJ37" i="13"/>
  <c r="CK37" i="13" s="1"/>
  <c r="CL37" i="13" s="1"/>
  <c r="CM37" i="13" s="1"/>
  <c r="CJ40" i="13"/>
  <c r="CK40" i="13" s="1"/>
  <c r="CL40" i="13" s="1"/>
  <c r="CM40" i="13" s="1"/>
  <c r="CJ90" i="13"/>
  <c r="CK90" i="13" s="1"/>
  <c r="CL90" i="13" s="1"/>
  <c r="CM90" i="13" s="1"/>
  <c r="CJ92" i="13"/>
  <c r="CK92" i="13" s="1"/>
  <c r="CL92" i="13" s="1"/>
  <c r="CM92" i="13" s="1"/>
  <c r="CJ101" i="13"/>
  <c r="CK101" i="13" s="1"/>
  <c r="CL101" i="13" s="1"/>
  <c r="CM101" i="13" s="1"/>
  <c r="CJ94" i="13"/>
  <c r="CK94" i="13" s="1"/>
  <c r="CL94" i="13" s="1"/>
  <c r="CM94" i="13" s="1"/>
  <c r="CJ18" i="13"/>
  <c r="CK18" i="13" s="1"/>
  <c r="CL18" i="13" s="1"/>
  <c r="CM18" i="13" s="1"/>
  <c r="CJ61" i="13"/>
  <c r="CK61" i="13" s="1"/>
  <c r="CL61" i="13" s="1"/>
  <c r="CM61" i="13" s="1"/>
  <c r="CJ7" i="13"/>
  <c r="CK7" i="13" s="1"/>
  <c r="CL7" i="13" s="1"/>
  <c r="CM7" i="13" s="1"/>
  <c r="CJ59" i="13"/>
  <c r="CK59" i="13" s="1"/>
  <c r="CL59" i="13" s="1"/>
  <c r="CM59" i="13" s="1"/>
  <c r="CJ5" i="13"/>
  <c r="CK5" i="13" s="1"/>
  <c r="CL5" i="13" s="1"/>
  <c r="CM5" i="13" s="1"/>
  <c r="CJ60" i="13"/>
  <c r="CK60" i="13" s="1"/>
  <c r="CL60" i="13" s="1"/>
  <c r="CM60" i="13" s="1"/>
  <c r="CJ10" i="13"/>
  <c r="CK10" i="13" s="1"/>
  <c r="CL10" i="13" s="1"/>
  <c r="CM10" i="13" s="1"/>
  <c r="CC15" i="26" l="1"/>
  <c r="CI15" i="26" s="1"/>
  <c r="CE15" i="26"/>
  <c r="CD15" i="26"/>
  <c r="CG15" i="26"/>
  <c r="CF15" i="26"/>
  <c r="CG89" i="26"/>
  <c r="CC89" i="26"/>
  <c r="CI89" i="26" s="1"/>
  <c r="CD89" i="26"/>
  <c r="CE89" i="26"/>
  <c r="CF89" i="26"/>
  <c r="CD6" i="26"/>
  <c r="CF6" i="26"/>
  <c r="CE6" i="26"/>
  <c r="CC6" i="26"/>
  <c r="CI6" i="26" s="1"/>
  <c r="CG6" i="26"/>
  <c r="CG101" i="26"/>
  <c r="CE101" i="26"/>
  <c r="CD101" i="26"/>
  <c r="CF101" i="26"/>
  <c r="CC101" i="26"/>
  <c r="CI101" i="26" s="1"/>
  <c r="CG32" i="26"/>
  <c r="CC32" i="26"/>
  <c r="CI32" i="26" s="1"/>
  <c r="CD32" i="26"/>
  <c r="CF32" i="26"/>
  <c r="CE32" i="26"/>
  <c r="CD88" i="26"/>
  <c r="CG88" i="26"/>
  <c r="CF88" i="26"/>
  <c r="CC88" i="26"/>
  <c r="CI88" i="26" s="1"/>
  <c r="CE88" i="26"/>
  <c r="CF13" i="26"/>
  <c r="CC13" i="26"/>
  <c r="CI13" i="26" s="1"/>
  <c r="CJ13" i="26" s="1"/>
  <c r="CK13" i="26" s="1"/>
  <c r="CL13" i="26" s="1"/>
  <c r="CM13" i="26" s="1"/>
  <c r="CG13" i="26"/>
  <c r="CE13" i="26"/>
  <c r="CD13" i="26"/>
  <c r="CD57" i="26"/>
  <c r="CC57" i="26"/>
  <c r="CI57" i="26" s="1"/>
  <c r="CG57" i="26"/>
  <c r="CE57" i="26"/>
  <c r="CF57" i="26"/>
  <c r="CD90" i="26"/>
  <c r="CC90" i="26"/>
  <c r="CI90" i="26" s="1"/>
  <c r="CG90" i="26"/>
  <c r="CF90" i="26"/>
  <c r="CE90" i="26"/>
  <c r="CE64" i="26"/>
  <c r="CD64" i="26"/>
  <c r="CG64" i="26"/>
  <c r="CF64" i="26"/>
  <c r="CC64" i="26"/>
  <c r="CI64" i="26" s="1"/>
  <c r="CJ64" i="26" s="1"/>
  <c r="CK64" i="26" s="1"/>
  <c r="CL64" i="26" s="1"/>
  <c r="CF99" i="26"/>
  <c r="CE99" i="26"/>
  <c r="CC99" i="26"/>
  <c r="CI99" i="26" s="1"/>
  <c r="CG99" i="26"/>
  <c r="CD99" i="26"/>
  <c r="CD93" i="26"/>
  <c r="CC93" i="26"/>
  <c r="CI93" i="26" s="1"/>
  <c r="CE93" i="26"/>
  <c r="CF93" i="26"/>
  <c r="CG93" i="26"/>
  <c r="CE20" i="26"/>
  <c r="CF20" i="26"/>
  <c r="CG20" i="26"/>
  <c r="CD20" i="26"/>
  <c r="CC20" i="26"/>
  <c r="CI20" i="26" s="1"/>
  <c r="CE102" i="26"/>
  <c r="CD102" i="26"/>
  <c r="CC102" i="26"/>
  <c r="CI102" i="26" s="1"/>
  <c r="CG102" i="26"/>
  <c r="CF102" i="26"/>
  <c r="CE5" i="26"/>
  <c r="CD5" i="26"/>
  <c r="CC5" i="26"/>
  <c r="CI5" i="26" s="1"/>
  <c r="CF5" i="26"/>
  <c r="CG5" i="26"/>
  <c r="CE56" i="26"/>
  <c r="CG56" i="26"/>
  <c r="CF56" i="26"/>
  <c r="CD56" i="26"/>
  <c r="CC56" i="26"/>
  <c r="CI56" i="26" s="1"/>
  <c r="CJ56" i="26" s="1"/>
  <c r="CK56" i="26" s="1"/>
  <c r="CL56" i="26" s="1"/>
  <c r="CM56" i="26" s="1"/>
  <c r="CF86" i="26"/>
  <c r="CC86" i="26"/>
  <c r="CI86" i="26" s="1"/>
  <c r="CG86" i="26"/>
  <c r="CE86" i="26"/>
  <c r="CD86" i="26"/>
  <c r="CD104" i="26"/>
  <c r="CC104" i="26"/>
  <c r="CI104" i="26" s="1"/>
  <c r="CE104" i="26"/>
  <c r="CF104" i="26"/>
  <c r="CG104" i="26"/>
  <c r="CD21" i="26"/>
  <c r="CE21" i="26"/>
  <c r="CG21" i="26"/>
  <c r="CC21" i="26"/>
  <c r="CI21" i="26" s="1"/>
  <c r="CF21" i="26"/>
  <c r="CD14" i="26"/>
  <c r="CF14" i="26"/>
  <c r="CE14" i="26"/>
  <c r="CG14" i="26"/>
  <c r="CC14" i="26"/>
  <c r="CI14" i="26" s="1"/>
  <c r="CG34" i="26"/>
  <c r="CD34" i="26"/>
  <c r="CC34" i="26"/>
  <c r="CI34" i="26" s="1"/>
  <c r="CF34" i="26"/>
  <c r="CE34" i="26"/>
  <c r="CE55" i="26"/>
  <c r="CF55" i="26"/>
  <c r="CD55" i="26"/>
  <c r="CC55" i="26"/>
  <c r="CI55" i="26" s="1"/>
  <c r="CG55" i="26"/>
  <c r="CC66" i="26"/>
  <c r="CI66" i="26" s="1"/>
  <c r="CD66" i="26"/>
  <c r="CG66" i="26"/>
  <c r="CF66" i="26"/>
  <c r="CE66" i="26"/>
  <c r="CG84" i="26"/>
  <c r="CF84" i="26"/>
  <c r="CE84" i="26"/>
  <c r="CD84" i="26"/>
  <c r="CC84" i="26"/>
  <c r="CI84" i="26" s="1"/>
  <c r="CJ84" i="26" s="1"/>
  <c r="CK84" i="26" s="1"/>
  <c r="CL84" i="26" s="1"/>
  <c r="CM84" i="26" s="1"/>
  <c r="CF60" i="26"/>
  <c r="CC60" i="26"/>
  <c r="CI60" i="26" s="1"/>
  <c r="CJ60" i="26" s="1"/>
  <c r="CK60" i="26" s="1"/>
  <c r="CL60" i="26" s="1"/>
  <c r="CM60" i="26" s="1"/>
  <c r="CE60" i="26"/>
  <c r="CD60" i="26"/>
  <c r="CG60" i="26"/>
  <c r="CF58" i="26"/>
  <c r="CE58" i="26"/>
  <c r="CD58" i="26"/>
  <c r="CC58" i="26"/>
  <c r="CI58" i="26" s="1"/>
  <c r="CG58" i="26"/>
  <c r="CD103" i="26"/>
  <c r="CE103" i="26"/>
  <c r="CC103" i="26"/>
  <c r="CI103" i="26" s="1"/>
  <c r="CF103" i="26"/>
  <c r="CG103" i="26"/>
  <c r="CD7" i="26"/>
  <c r="CE7" i="26"/>
  <c r="CG7" i="26"/>
  <c r="CC7" i="26"/>
  <c r="CI7" i="26" s="1"/>
  <c r="CF7" i="26"/>
  <c r="CF52" i="26"/>
  <c r="CD52" i="26"/>
  <c r="CG52" i="26"/>
  <c r="CC52" i="26"/>
  <c r="CI52" i="26" s="1"/>
  <c r="CJ52" i="26" s="1"/>
  <c r="CK52" i="26" s="1"/>
  <c r="CL52" i="26" s="1"/>
  <c r="CM52" i="26" s="1"/>
  <c r="CE52" i="26"/>
  <c r="CE97" i="26"/>
  <c r="CG97" i="26"/>
  <c r="CC97" i="26"/>
  <c r="CI97" i="26" s="1"/>
  <c r="CF97" i="26"/>
  <c r="CD97" i="26"/>
  <c r="CC82" i="26"/>
  <c r="CI82" i="26" s="1"/>
  <c r="CE82" i="26"/>
  <c r="CD82" i="26"/>
  <c r="CG82" i="26"/>
  <c r="CF82" i="26"/>
  <c r="CD59" i="26"/>
  <c r="CC59" i="26"/>
  <c r="CI59" i="26" s="1"/>
  <c r="CJ59" i="26" s="1"/>
  <c r="CK59" i="26" s="1"/>
  <c r="CL59" i="26" s="1"/>
  <c r="CE59" i="26"/>
  <c r="CF59" i="26"/>
  <c r="CG59" i="26"/>
  <c r="CG26" i="26"/>
  <c r="CC26" i="26"/>
  <c r="CI26" i="26" s="1"/>
  <c r="CJ26" i="26" s="1"/>
  <c r="CK26" i="26" s="1"/>
  <c r="CL26" i="26" s="1"/>
  <c r="CM26" i="26" s="1"/>
  <c r="CF26" i="26"/>
  <c r="CE26" i="26"/>
  <c r="CD26" i="26"/>
  <c r="CG49" i="26"/>
  <c r="CE49" i="26"/>
  <c r="CF49" i="26"/>
  <c r="CD49" i="26"/>
  <c r="CC49" i="26"/>
  <c r="CI49" i="26" s="1"/>
  <c r="CD33" i="26"/>
  <c r="CF33" i="26"/>
  <c r="CE33" i="26"/>
  <c r="CG33" i="26"/>
  <c r="CC33" i="26"/>
  <c r="CI33" i="26" s="1"/>
  <c r="CG29" i="26"/>
  <c r="CC29" i="26"/>
  <c r="CI29" i="26" s="1"/>
  <c r="CJ29" i="26" s="1"/>
  <c r="CF29" i="26"/>
  <c r="CE29" i="26"/>
  <c r="CD29" i="26"/>
  <c r="CF27" i="26"/>
  <c r="CE27" i="26"/>
  <c r="CD27" i="26"/>
  <c r="CG27" i="26"/>
  <c r="CC27" i="26"/>
  <c r="CI27" i="26" s="1"/>
  <c r="CE28" i="26"/>
  <c r="CF28" i="26"/>
  <c r="CG28" i="26"/>
  <c r="CD28" i="26"/>
  <c r="CC28" i="26"/>
  <c r="CI28" i="26" s="1"/>
  <c r="CG24" i="26"/>
  <c r="CD24" i="26"/>
  <c r="CC24" i="26"/>
  <c r="CI24" i="26" s="1"/>
  <c r="CF24" i="26"/>
  <c r="CE24" i="26"/>
  <c r="CG95" i="26"/>
  <c r="CE95" i="26"/>
  <c r="CF95" i="26"/>
  <c r="CC95" i="26"/>
  <c r="CI95" i="26" s="1"/>
  <c r="CD95" i="26"/>
  <c r="CF43" i="26"/>
  <c r="CC43" i="26"/>
  <c r="CI43" i="26" s="1"/>
  <c r="CJ43" i="26" s="1"/>
  <c r="CK43" i="26" s="1"/>
  <c r="CL43" i="26" s="1"/>
  <c r="CM43" i="26" s="1"/>
  <c r="CG43" i="26"/>
  <c r="CE43" i="26"/>
  <c r="CD43" i="26"/>
  <c r="CC94" i="26"/>
  <c r="CI94" i="26" s="1"/>
  <c r="CF94" i="26"/>
  <c r="CE94" i="26"/>
  <c r="CD94" i="26"/>
  <c r="CG94" i="26"/>
  <c r="CE96" i="26"/>
  <c r="CG96" i="26"/>
  <c r="CC96" i="26"/>
  <c r="CI96" i="26" s="1"/>
  <c r="CD96" i="26"/>
  <c r="CF96" i="26"/>
  <c r="CC38" i="26"/>
  <c r="CI38" i="26" s="1"/>
  <c r="CD38" i="26"/>
  <c r="CF38" i="26"/>
  <c r="CG38" i="26"/>
  <c r="CE38" i="26"/>
  <c r="CC23" i="26"/>
  <c r="CI23" i="26" s="1"/>
  <c r="CE23" i="26"/>
  <c r="CD23" i="26"/>
  <c r="CG23" i="26"/>
  <c r="CF23" i="26"/>
  <c r="CE71" i="26"/>
  <c r="CG71" i="26"/>
  <c r="CF71" i="26"/>
  <c r="CD71" i="26"/>
  <c r="CC71" i="26"/>
  <c r="CI71" i="26" s="1"/>
  <c r="CE48" i="26"/>
  <c r="CF48" i="26"/>
  <c r="CG48" i="26"/>
  <c r="CD48" i="26"/>
  <c r="CC48" i="26"/>
  <c r="CI48" i="26" s="1"/>
  <c r="CG51" i="26"/>
  <c r="CC51" i="26"/>
  <c r="CI51" i="26" s="1"/>
  <c r="CF51" i="26"/>
  <c r="CE51" i="26"/>
  <c r="CD51" i="26"/>
  <c r="CE80" i="26"/>
  <c r="CD80" i="26"/>
  <c r="CC80" i="26"/>
  <c r="CI80" i="26" s="1"/>
  <c r="CG80" i="26"/>
  <c r="CF80" i="26"/>
  <c r="CE10" i="26"/>
  <c r="CD10" i="26"/>
  <c r="CF10" i="26"/>
  <c r="CC10" i="26"/>
  <c r="CI10" i="26" s="1"/>
  <c r="CG10" i="26"/>
  <c r="CG74" i="26"/>
  <c r="CF74" i="26"/>
  <c r="CD74" i="26"/>
  <c r="CC74" i="26"/>
  <c r="CI74" i="26" s="1"/>
  <c r="CE74" i="26"/>
  <c r="CF37" i="26"/>
  <c r="CC37" i="26"/>
  <c r="CI37" i="26" s="1"/>
  <c r="CE37" i="26"/>
  <c r="CD37" i="26"/>
  <c r="CG37" i="26"/>
  <c r="CE45" i="26"/>
  <c r="CF45" i="26"/>
  <c r="CG45" i="26"/>
  <c r="CC45" i="26"/>
  <c r="CI45" i="26" s="1"/>
  <c r="CJ45" i="26" s="1"/>
  <c r="CK45" i="26" s="1"/>
  <c r="CL45" i="26" s="1"/>
  <c r="CM45" i="26" s="1"/>
  <c r="CD45" i="26"/>
  <c r="CF40" i="26"/>
  <c r="CC40" i="26"/>
  <c r="CI40" i="26" s="1"/>
  <c r="CD40" i="26"/>
  <c r="CG40" i="26"/>
  <c r="CE40" i="26"/>
  <c r="CD53" i="26"/>
  <c r="CE53" i="26"/>
  <c r="CC53" i="26"/>
  <c r="CI53" i="26" s="1"/>
  <c r="CJ53" i="26" s="1"/>
  <c r="CF53" i="26"/>
  <c r="CG53" i="26"/>
  <c r="CE25" i="26"/>
  <c r="CD25" i="26"/>
  <c r="CC25" i="26"/>
  <c r="CI25" i="26" s="1"/>
  <c r="CG25" i="26"/>
  <c r="CF25" i="26"/>
  <c r="CE67" i="26"/>
  <c r="CF67" i="26"/>
  <c r="CG67" i="26"/>
  <c r="CD67" i="26"/>
  <c r="CC67" i="26"/>
  <c r="CI67" i="26" s="1"/>
  <c r="CG9" i="26"/>
  <c r="CC9" i="26"/>
  <c r="CI9" i="26" s="1"/>
  <c r="CD9" i="26"/>
  <c r="CE9" i="26"/>
  <c r="CF9" i="26"/>
  <c r="CF19" i="26"/>
  <c r="CG19" i="26"/>
  <c r="CD19" i="26"/>
  <c r="CE19" i="26"/>
  <c r="CC19" i="26"/>
  <c r="CI19" i="26" s="1"/>
  <c r="CG69" i="26"/>
  <c r="CC69" i="26"/>
  <c r="CI69" i="26" s="1"/>
  <c r="CF69" i="26"/>
  <c r="CE69" i="26"/>
  <c r="CD69" i="26"/>
  <c r="CE92" i="26"/>
  <c r="CG92" i="26"/>
  <c r="CC92" i="26"/>
  <c r="CI92" i="26" s="1"/>
  <c r="CF92" i="26"/>
  <c r="CD92" i="26"/>
  <c r="CD62" i="26"/>
  <c r="CC62" i="26"/>
  <c r="CI62" i="26" s="1"/>
  <c r="CG62" i="26"/>
  <c r="CF62" i="26"/>
  <c r="CE62" i="26"/>
  <c r="CE79" i="26"/>
  <c r="CF79" i="26"/>
  <c r="CD79" i="26"/>
  <c r="CC79" i="26"/>
  <c r="CI79" i="26" s="1"/>
  <c r="CG79" i="26"/>
  <c r="CC61" i="26"/>
  <c r="CI61" i="26" s="1"/>
  <c r="CF61" i="26"/>
  <c r="CE61" i="26"/>
  <c r="CD61" i="26"/>
  <c r="CG61" i="26"/>
  <c r="CD22" i="26"/>
  <c r="CE22" i="26"/>
  <c r="CF22" i="26"/>
  <c r="CC22" i="26"/>
  <c r="CI22" i="26" s="1"/>
  <c r="CG22" i="26"/>
  <c r="CE76" i="26"/>
  <c r="CC76" i="26"/>
  <c r="CI76" i="26" s="1"/>
  <c r="CG76" i="26"/>
  <c r="CF76" i="26"/>
  <c r="CD76" i="26"/>
  <c r="CE65" i="26"/>
  <c r="CC65" i="26"/>
  <c r="CI65" i="26" s="1"/>
  <c r="CF65" i="26"/>
  <c r="CG65" i="26"/>
  <c r="CD65" i="26"/>
  <c r="CF18" i="26"/>
  <c r="CE18" i="26"/>
  <c r="CG18" i="26"/>
  <c r="CC18" i="26"/>
  <c r="CI18" i="26" s="1"/>
  <c r="CJ18" i="26" s="1"/>
  <c r="CK18" i="26" s="1"/>
  <c r="CD18" i="26"/>
  <c r="CG54" i="26"/>
  <c r="CF54" i="26"/>
  <c r="CE54" i="26"/>
  <c r="CD54" i="26"/>
  <c r="CC54" i="26"/>
  <c r="CI54" i="26" s="1"/>
  <c r="CG17" i="26"/>
  <c r="CF17" i="26"/>
  <c r="CC17" i="26"/>
  <c r="CI17" i="26" s="1"/>
  <c r="CD17" i="26"/>
  <c r="CE17" i="26"/>
  <c r="CE77" i="26"/>
  <c r="CC77" i="26"/>
  <c r="CI77" i="26" s="1"/>
  <c r="CJ77" i="26" s="1"/>
  <c r="CK77" i="26" s="1"/>
  <c r="CL77" i="26" s="1"/>
  <c r="CM77" i="26" s="1"/>
  <c r="CF77" i="26"/>
  <c r="CD77" i="26"/>
  <c r="CG77" i="26"/>
  <c r="CD87" i="26"/>
  <c r="CG87" i="26"/>
  <c r="CC87" i="26"/>
  <c r="CI87" i="26" s="1"/>
  <c r="CJ87" i="26" s="1"/>
  <c r="CF87" i="26"/>
  <c r="CE87" i="26"/>
  <c r="CG16" i="26"/>
  <c r="CC16" i="26"/>
  <c r="CI16" i="26" s="1"/>
  <c r="CE16" i="26"/>
  <c r="CD16" i="26"/>
  <c r="CF16" i="26"/>
  <c r="CC36" i="26"/>
  <c r="CI36" i="26" s="1"/>
  <c r="CJ36" i="26" s="1"/>
  <c r="CD36" i="26"/>
  <c r="CG36" i="26"/>
  <c r="CF36" i="26"/>
  <c r="CE36" i="26"/>
  <c r="CE41" i="26"/>
  <c r="CF41" i="26"/>
  <c r="CG41" i="26"/>
  <c r="CD41" i="26"/>
  <c r="CC41" i="26"/>
  <c r="CI41" i="26" s="1"/>
  <c r="CD75" i="26"/>
  <c r="CC75" i="26"/>
  <c r="CI75" i="26" s="1"/>
  <c r="CG75" i="26"/>
  <c r="CF75" i="26"/>
  <c r="CE75" i="26"/>
  <c r="CD44" i="26"/>
  <c r="CC44" i="26"/>
  <c r="CI44" i="26" s="1"/>
  <c r="CE44" i="26"/>
  <c r="CF44" i="26"/>
  <c r="CG44" i="26"/>
  <c r="CF68" i="26"/>
  <c r="CG68" i="26"/>
  <c r="CC68" i="26"/>
  <c r="CI68" i="26" s="1"/>
  <c r="CE68" i="26"/>
  <c r="CD68" i="26"/>
  <c r="CC73" i="26"/>
  <c r="CI73" i="26" s="1"/>
  <c r="CE73" i="26"/>
  <c r="CF73" i="26"/>
  <c r="CG73" i="26"/>
  <c r="CD73" i="26"/>
  <c r="CE70" i="26"/>
  <c r="CG70" i="26"/>
  <c r="CF70" i="26"/>
  <c r="CC70" i="26"/>
  <c r="CI70" i="26" s="1"/>
  <c r="CD70" i="26"/>
  <c r="CE85" i="26"/>
  <c r="CC85" i="26"/>
  <c r="CI85" i="26" s="1"/>
  <c r="CJ85" i="26" s="1"/>
  <c r="CK85" i="26" s="1"/>
  <c r="CL85" i="26" s="1"/>
  <c r="CG85" i="26"/>
  <c r="CD85" i="26"/>
  <c r="CF85" i="26"/>
  <c r="CE50" i="26"/>
  <c r="CC50" i="26"/>
  <c r="CI50" i="26" s="1"/>
  <c r="CG50" i="26"/>
  <c r="CD50" i="26"/>
  <c r="CF50" i="26"/>
  <c r="CF81" i="26"/>
  <c r="CC81" i="26"/>
  <c r="CI81" i="26" s="1"/>
  <c r="CG81" i="26"/>
  <c r="CE81" i="26"/>
  <c r="CD81" i="26"/>
  <c r="CD39" i="26"/>
  <c r="CF39" i="26"/>
  <c r="CC39" i="26"/>
  <c r="CI39" i="26" s="1"/>
  <c r="CG39" i="26"/>
  <c r="CE39" i="26"/>
  <c r="CF98" i="26"/>
  <c r="CE98" i="26"/>
  <c r="CD98" i="26"/>
  <c r="CC98" i="26"/>
  <c r="CI98" i="26" s="1"/>
  <c r="CJ98" i="26" s="1"/>
  <c r="CK98" i="26" s="1"/>
  <c r="CL98" i="26" s="1"/>
  <c r="CM98" i="26" s="1"/>
  <c r="CG98" i="26"/>
  <c r="CD46" i="26"/>
  <c r="CF46" i="26"/>
  <c r="CG46" i="26"/>
  <c r="CC46" i="26"/>
  <c r="CI46" i="26" s="1"/>
  <c r="CE46" i="26"/>
  <c r="CE47" i="26"/>
  <c r="CD47" i="26"/>
  <c r="CG47" i="26"/>
  <c r="CC47" i="26"/>
  <c r="CI47" i="26" s="1"/>
  <c r="CF47" i="26"/>
  <c r="CF83" i="26"/>
  <c r="CC83" i="26"/>
  <c r="CI83" i="26" s="1"/>
  <c r="CG83" i="26"/>
  <c r="CE83" i="26"/>
  <c r="CD83" i="26"/>
  <c r="CE11" i="26"/>
  <c r="CD11" i="26"/>
  <c r="CC11" i="26"/>
  <c r="CI11" i="26" s="1"/>
  <c r="CF11" i="26"/>
  <c r="CG11" i="26"/>
  <c r="CG63" i="26"/>
  <c r="CE63" i="26"/>
  <c r="CC63" i="26"/>
  <c r="CI63" i="26" s="1"/>
  <c r="CJ63" i="26" s="1"/>
  <c r="CK63" i="26" s="1"/>
  <c r="CL63" i="26" s="1"/>
  <c r="CM63" i="26" s="1"/>
  <c r="CF63" i="26"/>
  <c r="CD63" i="26"/>
  <c r="CE31" i="26"/>
  <c r="CC31" i="26"/>
  <c r="CI31" i="26" s="1"/>
  <c r="CG31" i="26"/>
  <c r="CD31" i="26"/>
  <c r="CF31" i="26"/>
  <c r="CG91" i="26"/>
  <c r="CE91" i="26"/>
  <c r="CC91" i="26"/>
  <c r="CI91" i="26" s="1"/>
  <c r="CD91" i="26"/>
  <c r="CF91" i="26"/>
  <c r="CD35" i="26"/>
  <c r="CC35" i="26"/>
  <c r="CI35" i="26" s="1"/>
  <c r="CE35" i="26"/>
  <c r="CG35" i="26"/>
  <c r="CF35" i="26"/>
  <c r="CF78" i="26"/>
  <c r="CG78" i="26"/>
  <c r="CD78" i="26"/>
  <c r="CC78" i="26"/>
  <c r="CI78" i="26" s="1"/>
  <c r="CE78" i="26"/>
  <c r="CC72" i="26"/>
  <c r="CI72" i="26" s="1"/>
  <c r="CG72" i="26"/>
  <c r="CD72" i="26"/>
  <c r="CF72" i="26"/>
  <c r="CE72" i="26"/>
  <c r="CG42" i="26"/>
  <c r="CE42" i="26"/>
  <c r="CD42" i="26"/>
  <c r="CF42" i="26"/>
  <c r="CC42" i="26"/>
  <c r="CI42" i="26" s="1"/>
  <c r="CJ42" i="26" s="1"/>
  <c r="CK42" i="26" s="1"/>
  <c r="CL42" i="26" s="1"/>
  <c r="CM42" i="26" s="1"/>
  <c r="CE8" i="26"/>
  <c r="CG8" i="26"/>
  <c r="CC8" i="26"/>
  <c r="CI8" i="26" s="1"/>
  <c r="CF8" i="26"/>
  <c r="CD8" i="26"/>
  <c r="CG30" i="26"/>
  <c r="CF30" i="26"/>
  <c r="CC30" i="26"/>
  <c r="CI30" i="26" s="1"/>
  <c r="CJ30" i="26" s="1"/>
  <c r="CK30" i="26" s="1"/>
  <c r="CL30" i="26" s="1"/>
  <c r="CM30" i="26" s="1"/>
  <c r="CE30" i="26"/>
  <c r="CD30" i="26"/>
  <c r="CF100" i="26"/>
  <c r="CD100" i="26"/>
  <c r="CC100" i="26"/>
  <c r="CI100" i="26" s="1"/>
  <c r="CJ100" i="26" s="1"/>
  <c r="CK100" i="26" s="1"/>
  <c r="CG100" i="26"/>
  <c r="CE100" i="26"/>
  <c r="CD12" i="26"/>
  <c r="CE12" i="26"/>
  <c r="CG12" i="26"/>
  <c r="CC12" i="26"/>
  <c r="CI12" i="26" s="1"/>
  <c r="CF12" i="26"/>
  <c r="CB28" i="25"/>
  <c r="BZ28" i="25"/>
  <c r="CF28" i="25" s="1"/>
  <c r="CC28" i="25"/>
  <c r="CD28" i="25"/>
  <c r="CA28" i="25"/>
  <c r="CB98" i="25"/>
  <c r="CC98" i="25"/>
  <c r="BZ98" i="25"/>
  <c r="CF98" i="25" s="1"/>
  <c r="CA98" i="25"/>
  <c r="CD98" i="25"/>
  <c r="CB64" i="25"/>
  <c r="CA64" i="25"/>
  <c r="CC64" i="25"/>
  <c r="BZ64" i="25"/>
  <c r="CF64" i="25" s="1"/>
  <c r="CD64" i="25"/>
  <c r="BZ82" i="25"/>
  <c r="CF82" i="25" s="1"/>
  <c r="CC82" i="25"/>
  <c r="CD82" i="25"/>
  <c r="CB82" i="25"/>
  <c r="CA82" i="25"/>
  <c r="BZ103" i="25"/>
  <c r="CF103" i="25" s="1"/>
  <c r="CA103" i="25"/>
  <c r="CC103" i="25"/>
  <c r="CB103" i="25"/>
  <c r="CD103" i="25"/>
  <c r="CC48" i="25"/>
  <c r="CB48" i="25"/>
  <c r="CA48" i="25"/>
  <c r="BZ48" i="25"/>
  <c r="CF48" i="25" s="1"/>
  <c r="CD48" i="25"/>
  <c r="CL30" i="18"/>
  <c r="CM30" i="18" s="1"/>
  <c r="CC90" i="25"/>
  <c r="CB90" i="25"/>
  <c r="BZ90" i="25"/>
  <c r="CF90" i="25" s="1"/>
  <c r="CD90" i="25"/>
  <c r="CA90" i="25"/>
  <c r="CC36" i="25"/>
  <c r="BZ36" i="25"/>
  <c r="CF36" i="25" s="1"/>
  <c r="CB36" i="25"/>
  <c r="CD36" i="25"/>
  <c r="CA36" i="25"/>
  <c r="BZ85" i="25"/>
  <c r="CF85" i="25" s="1"/>
  <c r="CB85" i="25"/>
  <c r="CA85" i="25"/>
  <c r="CD85" i="25"/>
  <c r="CC85" i="25"/>
  <c r="CD34" i="25"/>
  <c r="CB34" i="25"/>
  <c r="CA34" i="25"/>
  <c r="BZ34" i="25"/>
  <c r="CF34" i="25" s="1"/>
  <c r="CC34" i="25"/>
  <c r="CC5" i="25"/>
  <c r="CB5" i="25"/>
  <c r="CA5" i="25"/>
  <c r="CD5" i="25"/>
  <c r="BZ5" i="25"/>
  <c r="CF5" i="25" s="1"/>
  <c r="CC66" i="25"/>
  <c r="CD66" i="25"/>
  <c r="BZ66" i="25"/>
  <c r="CF66" i="25" s="1"/>
  <c r="CB66" i="25"/>
  <c r="CA66" i="25"/>
  <c r="CA13" i="25"/>
  <c r="BZ13" i="25"/>
  <c r="CF13" i="25" s="1"/>
  <c r="CD13" i="25"/>
  <c r="CB13" i="25"/>
  <c r="CC13" i="25"/>
  <c r="CC24" i="25"/>
  <c r="BZ24" i="25"/>
  <c r="CF24" i="25" s="1"/>
  <c r="CB24" i="25"/>
  <c r="CA24" i="25"/>
  <c r="CD24" i="25"/>
  <c r="CB32" i="25"/>
  <c r="CD32" i="25"/>
  <c r="CC32" i="25"/>
  <c r="BZ32" i="25"/>
  <c r="CF32" i="25" s="1"/>
  <c r="CA32" i="25"/>
  <c r="CC100" i="25"/>
  <c r="CB100" i="25"/>
  <c r="CA100" i="25"/>
  <c r="CD100" i="25"/>
  <c r="BZ100" i="25"/>
  <c r="CF100" i="25" s="1"/>
  <c r="BZ20" i="25"/>
  <c r="CF20" i="25" s="1"/>
  <c r="CD20" i="25"/>
  <c r="CC20" i="25"/>
  <c r="CB20" i="25"/>
  <c r="CA20" i="25"/>
  <c r="BZ19" i="25"/>
  <c r="CF19" i="25" s="1"/>
  <c r="CA19" i="25"/>
  <c r="CB19" i="25"/>
  <c r="CD19" i="25"/>
  <c r="CC19" i="25"/>
  <c r="CD87" i="25"/>
  <c r="CA87" i="25"/>
  <c r="BZ87" i="25"/>
  <c r="CF87" i="25" s="1"/>
  <c r="CC87" i="25"/>
  <c r="CB87" i="25"/>
  <c r="CA96" i="25"/>
  <c r="CD96" i="25"/>
  <c r="CC96" i="25"/>
  <c r="BZ96" i="25"/>
  <c r="CF96" i="25" s="1"/>
  <c r="CB96" i="25"/>
  <c r="CD35" i="25"/>
  <c r="CB35" i="25"/>
  <c r="BZ35" i="25"/>
  <c r="CF35" i="25" s="1"/>
  <c r="CC35" i="25"/>
  <c r="CA35" i="25"/>
  <c r="BZ61" i="25"/>
  <c r="CF61" i="25" s="1"/>
  <c r="CD61" i="25"/>
  <c r="CC61" i="25"/>
  <c r="CA61" i="25"/>
  <c r="CB61" i="25"/>
  <c r="CA71" i="25"/>
  <c r="CC71" i="25"/>
  <c r="CD71" i="25"/>
  <c r="CB71" i="25"/>
  <c r="BZ71" i="25"/>
  <c r="CF71" i="25" s="1"/>
  <c r="CA102" i="25"/>
  <c r="BZ102" i="25"/>
  <c r="CF102" i="25" s="1"/>
  <c r="CB102" i="25"/>
  <c r="CD102" i="25"/>
  <c r="CC102" i="25"/>
  <c r="CC62" i="25"/>
  <c r="CB62" i="25"/>
  <c r="BZ62" i="25"/>
  <c r="CF62" i="25" s="1"/>
  <c r="CA62" i="25"/>
  <c r="CD62" i="25"/>
  <c r="BZ15" i="25"/>
  <c r="CF15" i="25" s="1"/>
  <c r="CC15" i="25"/>
  <c r="CD15" i="25"/>
  <c r="CA15" i="25"/>
  <c r="CB15" i="25"/>
  <c r="CD56" i="25"/>
  <c r="CB56" i="25"/>
  <c r="CC56" i="25"/>
  <c r="BZ56" i="25"/>
  <c r="CF56" i="25" s="1"/>
  <c r="CA56" i="25"/>
  <c r="CC93" i="25"/>
  <c r="CB93" i="25"/>
  <c r="CA93" i="25"/>
  <c r="BZ93" i="25"/>
  <c r="CF93" i="25" s="1"/>
  <c r="CD93" i="25"/>
  <c r="CD9" i="25"/>
  <c r="CC9" i="25"/>
  <c r="BZ9" i="25"/>
  <c r="CF9" i="25" s="1"/>
  <c r="CB9" i="25"/>
  <c r="CA9" i="25"/>
  <c r="BZ80" i="25"/>
  <c r="CF80" i="25" s="1"/>
  <c r="CA80" i="25"/>
  <c r="CD80" i="25"/>
  <c r="CC80" i="25"/>
  <c r="CB80" i="25"/>
  <c r="CB25" i="25"/>
  <c r="CA25" i="25"/>
  <c r="BZ25" i="25"/>
  <c r="CF25" i="25" s="1"/>
  <c r="CD25" i="25"/>
  <c r="CC25" i="25"/>
  <c r="BZ74" i="25"/>
  <c r="CF74" i="25" s="1"/>
  <c r="CD74" i="25"/>
  <c r="CC74" i="25"/>
  <c r="CB74" i="25"/>
  <c r="CA74" i="25"/>
  <c r="CB84" i="25"/>
  <c r="CC84" i="25"/>
  <c r="CA84" i="25"/>
  <c r="BZ84" i="25"/>
  <c r="CF84" i="25" s="1"/>
  <c r="CD84" i="25"/>
  <c r="CD57" i="25"/>
  <c r="BZ57" i="25"/>
  <c r="CF57" i="25" s="1"/>
  <c r="CA57" i="25"/>
  <c r="CB57" i="25"/>
  <c r="CC57" i="25"/>
  <c r="CD38" i="25"/>
  <c r="CB38" i="25"/>
  <c r="BZ38" i="25"/>
  <c r="CF38" i="25" s="1"/>
  <c r="CC38" i="25"/>
  <c r="CA38" i="25"/>
  <c r="BZ39" i="25"/>
  <c r="CF39" i="25" s="1"/>
  <c r="CC39" i="25"/>
  <c r="CD39" i="25"/>
  <c r="CB39" i="25"/>
  <c r="CA39" i="25"/>
  <c r="CB7" i="25"/>
  <c r="CA7" i="25"/>
  <c r="BZ7" i="25"/>
  <c r="CF7" i="25" s="1"/>
  <c r="CC7" i="25"/>
  <c r="CD7" i="25"/>
  <c r="CC59" i="25"/>
  <c r="CA59" i="25"/>
  <c r="CB59" i="25"/>
  <c r="BZ59" i="25"/>
  <c r="CF59" i="25" s="1"/>
  <c r="CD59" i="25"/>
  <c r="CK51" i="14"/>
  <c r="CL51" i="14" s="1"/>
  <c r="CM51" i="14" s="1"/>
  <c r="CJ32" i="14"/>
  <c r="CK32" i="14" s="1"/>
  <c r="CJ39" i="14"/>
  <c r="CK39" i="14" s="1"/>
  <c r="CL39" i="14" s="1"/>
  <c r="CM39" i="14" s="1"/>
  <c r="CB39" i="14" s="1"/>
  <c r="CA22" i="25"/>
  <c r="BZ22" i="25"/>
  <c r="CF22" i="25" s="1"/>
  <c r="CD22" i="25"/>
  <c r="CC22" i="25"/>
  <c r="CB22" i="25"/>
  <c r="CD63" i="25"/>
  <c r="CC63" i="25"/>
  <c r="BZ63" i="25"/>
  <c r="CF63" i="25" s="1"/>
  <c r="CA63" i="25"/>
  <c r="CB63" i="25"/>
  <c r="BZ50" i="25"/>
  <c r="CF50" i="25" s="1"/>
  <c r="CD50" i="25"/>
  <c r="CC50" i="25"/>
  <c r="CB50" i="25"/>
  <c r="CA50" i="25"/>
  <c r="BZ21" i="25"/>
  <c r="CF21" i="25" s="1"/>
  <c r="CD21" i="25"/>
  <c r="CC21" i="25"/>
  <c r="CB21" i="25"/>
  <c r="CA21" i="25"/>
  <c r="CA40" i="25"/>
  <c r="CD40" i="25"/>
  <c r="CB40" i="25"/>
  <c r="CC40" i="25"/>
  <c r="BZ40" i="25"/>
  <c r="CF40" i="25" s="1"/>
  <c r="CB65" i="25"/>
  <c r="CA65" i="25"/>
  <c r="BZ65" i="25"/>
  <c r="CF65" i="25" s="1"/>
  <c r="CD65" i="25"/>
  <c r="CC65" i="25"/>
  <c r="BZ76" i="25"/>
  <c r="CF76" i="25" s="1"/>
  <c r="CA76" i="25"/>
  <c r="CB76" i="25"/>
  <c r="CD76" i="25"/>
  <c r="CC76" i="25"/>
  <c r="CB67" i="25"/>
  <c r="CA67" i="25"/>
  <c r="BZ67" i="25"/>
  <c r="CF67" i="25" s="1"/>
  <c r="CD67" i="25"/>
  <c r="CC67" i="25"/>
  <c r="CA42" i="25"/>
  <c r="BZ42" i="25"/>
  <c r="CF42" i="25" s="1"/>
  <c r="CD42" i="25"/>
  <c r="CC42" i="25"/>
  <c r="CB42" i="25"/>
  <c r="CB52" i="25"/>
  <c r="BZ52" i="25"/>
  <c r="CF52" i="25" s="1"/>
  <c r="CD52" i="25"/>
  <c r="CC52" i="25"/>
  <c r="CA52" i="25"/>
  <c r="CA77" i="25"/>
  <c r="CD77" i="25"/>
  <c r="CB77" i="25"/>
  <c r="CC77" i="25"/>
  <c r="BZ77" i="25"/>
  <c r="CF77" i="25" s="1"/>
  <c r="BZ88" i="25"/>
  <c r="CF88" i="25" s="1"/>
  <c r="CC88" i="25"/>
  <c r="CA88" i="25"/>
  <c r="CB88" i="25"/>
  <c r="CD88" i="25"/>
  <c r="CA45" i="25"/>
  <c r="BZ45" i="25"/>
  <c r="CF45" i="25" s="1"/>
  <c r="CD45" i="25"/>
  <c r="CC45" i="25"/>
  <c r="CB45" i="25"/>
  <c r="BZ37" i="25"/>
  <c r="CF37" i="25" s="1"/>
  <c r="CD37" i="25"/>
  <c r="CC37" i="25"/>
  <c r="CB37" i="25"/>
  <c r="CA37" i="25"/>
  <c r="CA12" i="25"/>
  <c r="BZ12" i="25"/>
  <c r="CF12" i="25" s="1"/>
  <c r="CB12" i="25"/>
  <c r="CD12" i="25"/>
  <c r="CC12" i="25"/>
  <c r="CA81" i="25"/>
  <c r="CD81" i="25"/>
  <c r="CC81" i="25"/>
  <c r="BZ81" i="25"/>
  <c r="CF81" i="25" s="1"/>
  <c r="CB81" i="25"/>
  <c r="CA89" i="25"/>
  <c r="BZ89" i="25"/>
  <c r="CF89" i="25" s="1"/>
  <c r="CC89" i="25"/>
  <c r="CB89" i="25"/>
  <c r="CD89" i="25"/>
  <c r="CA97" i="25"/>
  <c r="CD97" i="25"/>
  <c r="BZ97" i="25"/>
  <c r="CF97" i="25" s="1"/>
  <c r="CB97" i="25"/>
  <c r="CC97" i="25"/>
  <c r="CC44" i="25"/>
  <c r="CB44" i="25"/>
  <c r="CA44" i="25"/>
  <c r="BZ44" i="25"/>
  <c r="CF44" i="25" s="1"/>
  <c r="CD44" i="25"/>
  <c r="CC6" i="25"/>
  <c r="CB6" i="25"/>
  <c r="CD6" i="25"/>
  <c r="BZ6" i="25"/>
  <c r="CF6" i="25" s="1"/>
  <c r="CA6" i="25"/>
  <c r="BZ70" i="25"/>
  <c r="CF70" i="25" s="1"/>
  <c r="CC70" i="25"/>
  <c r="CB70" i="25"/>
  <c r="CA70" i="25"/>
  <c r="CD70" i="25"/>
  <c r="CA17" i="25"/>
  <c r="BZ17" i="25"/>
  <c r="CF17" i="25" s="1"/>
  <c r="CC17" i="25"/>
  <c r="CD17" i="25"/>
  <c r="CB17" i="25"/>
  <c r="CB18" i="25"/>
  <c r="CA18" i="25"/>
  <c r="CD18" i="25"/>
  <c r="BZ18" i="25"/>
  <c r="CF18" i="25" s="1"/>
  <c r="CC18" i="25"/>
  <c r="CB11" i="25"/>
  <c r="BZ11" i="25"/>
  <c r="CF11" i="25" s="1"/>
  <c r="CA11" i="25"/>
  <c r="CC11" i="25"/>
  <c r="CD11" i="25"/>
  <c r="BZ30" i="25"/>
  <c r="CF30" i="25" s="1"/>
  <c r="CB30" i="25"/>
  <c r="CA30" i="25"/>
  <c r="CD30" i="25"/>
  <c r="CC30" i="25"/>
  <c r="CB31" i="25"/>
  <c r="CC31" i="25"/>
  <c r="BZ31" i="25"/>
  <c r="CF31" i="25" s="1"/>
  <c r="CA31" i="25"/>
  <c r="CD31" i="25"/>
  <c r="CD104" i="25"/>
  <c r="CA104" i="25"/>
  <c r="CC104" i="25"/>
  <c r="BZ104" i="25"/>
  <c r="CF104" i="25" s="1"/>
  <c r="CB104" i="25"/>
  <c r="CC72" i="25"/>
  <c r="BZ72" i="25"/>
  <c r="CF72" i="25" s="1"/>
  <c r="CB72" i="25"/>
  <c r="CA72" i="25"/>
  <c r="CD72" i="25"/>
  <c r="CB95" i="25"/>
  <c r="CA95" i="25"/>
  <c r="BZ95" i="25"/>
  <c r="CF95" i="25" s="1"/>
  <c r="CC95" i="25"/>
  <c r="CD95" i="25"/>
  <c r="CB43" i="25"/>
  <c r="BZ43" i="25"/>
  <c r="CF43" i="25" s="1"/>
  <c r="CD43" i="25"/>
  <c r="CC43" i="25"/>
  <c r="CA43" i="25"/>
  <c r="CB68" i="25"/>
  <c r="CC68" i="25"/>
  <c r="CA68" i="25"/>
  <c r="BZ68" i="25"/>
  <c r="CF68" i="25" s="1"/>
  <c r="CD68" i="25"/>
  <c r="CD23" i="25"/>
  <c r="CC23" i="25"/>
  <c r="CB23" i="25"/>
  <c r="CA23" i="25"/>
  <c r="BZ23" i="25"/>
  <c r="CF23" i="25" s="1"/>
  <c r="CD92" i="25"/>
  <c r="CC92" i="25"/>
  <c r="BZ92" i="25"/>
  <c r="CF92" i="25" s="1"/>
  <c r="CB92" i="25"/>
  <c r="CA92" i="25"/>
  <c r="CC47" i="25"/>
  <c r="CB47" i="25"/>
  <c r="BZ47" i="25"/>
  <c r="CF47" i="25" s="1"/>
  <c r="CA47" i="25"/>
  <c r="CD47" i="25"/>
  <c r="BZ78" i="25"/>
  <c r="CF78" i="25" s="1"/>
  <c r="CC78" i="25"/>
  <c r="CB78" i="25"/>
  <c r="CD78" i="25"/>
  <c r="CA78" i="25"/>
  <c r="CD79" i="25"/>
  <c r="CC79" i="25"/>
  <c r="BZ79" i="25"/>
  <c r="CF79" i="25" s="1"/>
  <c r="CB79" i="25"/>
  <c r="CA79" i="25"/>
  <c r="CD27" i="25"/>
  <c r="CC27" i="25"/>
  <c r="CA27" i="25"/>
  <c r="BZ27" i="25"/>
  <c r="CF27" i="25" s="1"/>
  <c r="CB27" i="25"/>
  <c r="CB69" i="25"/>
  <c r="CD69" i="25"/>
  <c r="CA69" i="25"/>
  <c r="BZ69" i="25"/>
  <c r="CF69" i="25" s="1"/>
  <c r="CC69" i="25"/>
  <c r="CK63" i="14"/>
  <c r="CL63" i="14" s="1"/>
  <c r="CC55" i="25"/>
  <c r="CD55" i="25"/>
  <c r="CB55" i="25"/>
  <c r="BZ55" i="25"/>
  <c r="CF55" i="25" s="1"/>
  <c r="CA55" i="25"/>
  <c r="CD60" i="25"/>
  <c r="CC60" i="25"/>
  <c r="CB60" i="25"/>
  <c r="BZ60" i="25"/>
  <c r="CF60" i="25" s="1"/>
  <c r="CA60" i="25"/>
  <c r="CC51" i="25"/>
  <c r="CD51" i="25"/>
  <c r="CB51" i="25"/>
  <c r="CA51" i="25"/>
  <c r="BZ51" i="25"/>
  <c r="CF51" i="25" s="1"/>
  <c r="CB26" i="25"/>
  <c r="CA26" i="25"/>
  <c r="BZ26" i="25"/>
  <c r="CF26" i="25" s="1"/>
  <c r="CD26" i="25"/>
  <c r="CC26" i="25"/>
  <c r="CD58" i="25"/>
  <c r="CC58" i="25"/>
  <c r="CB58" i="25"/>
  <c r="BZ58" i="25"/>
  <c r="CF58" i="25" s="1"/>
  <c r="CA58" i="25"/>
  <c r="CA75" i="25"/>
  <c r="CD75" i="25"/>
  <c r="CC75" i="25"/>
  <c r="CB75" i="25"/>
  <c r="BZ75" i="25"/>
  <c r="CF75" i="25" s="1"/>
  <c r="CC86" i="25"/>
  <c r="CB86" i="25"/>
  <c r="BZ86" i="25"/>
  <c r="CF86" i="25" s="1"/>
  <c r="CD86" i="25"/>
  <c r="CA86" i="25"/>
  <c r="CC53" i="25"/>
  <c r="CA53" i="25"/>
  <c r="CD53" i="25"/>
  <c r="BZ53" i="25"/>
  <c r="CF53" i="25" s="1"/>
  <c r="CB53" i="25"/>
  <c r="CC14" i="25"/>
  <c r="CD14" i="25"/>
  <c r="CA14" i="25"/>
  <c r="CB14" i="25"/>
  <c r="BZ14" i="25"/>
  <c r="CF14" i="25" s="1"/>
  <c r="CD46" i="25"/>
  <c r="CB46" i="25"/>
  <c r="BZ46" i="25"/>
  <c r="CF46" i="25" s="1"/>
  <c r="CA46" i="25"/>
  <c r="CC46" i="25"/>
  <c r="CB83" i="25"/>
  <c r="BZ83" i="25"/>
  <c r="CF83" i="25" s="1"/>
  <c r="CC83" i="25"/>
  <c r="CA83" i="25"/>
  <c r="CD83" i="25"/>
  <c r="CB73" i="25"/>
  <c r="BZ73" i="25"/>
  <c r="CF73" i="25" s="1"/>
  <c r="CA73" i="25"/>
  <c r="CC73" i="25"/>
  <c r="CD73" i="25"/>
  <c r="CB42" i="26"/>
  <c r="CB43" i="26"/>
  <c r="CK88" i="14"/>
  <c r="CL88" i="14" s="1"/>
  <c r="CM88" i="14" s="1"/>
  <c r="CL11" i="14"/>
  <c r="CB26" i="26"/>
  <c r="CB33" i="25"/>
  <c r="CD33" i="25"/>
  <c r="CC33" i="25"/>
  <c r="BZ33" i="25"/>
  <c r="CF33" i="25" s="1"/>
  <c r="CA33" i="25"/>
  <c r="CC8" i="25"/>
  <c r="CD8" i="25"/>
  <c r="CA8" i="25"/>
  <c r="CB8" i="25"/>
  <c r="BZ8" i="25"/>
  <c r="CF8" i="25" s="1"/>
  <c r="CD49" i="25"/>
  <c r="BZ49" i="25"/>
  <c r="CF49" i="25" s="1"/>
  <c r="CC49" i="25"/>
  <c r="CA49" i="25"/>
  <c r="CB49" i="25"/>
  <c r="CB16" i="25"/>
  <c r="BZ16" i="25"/>
  <c r="CF16" i="25" s="1"/>
  <c r="CA16" i="25"/>
  <c r="CD16" i="25"/>
  <c r="CC16" i="25"/>
  <c r="CC94" i="25"/>
  <c r="CA94" i="25"/>
  <c r="CD94" i="25"/>
  <c r="BZ94" i="25"/>
  <c r="CF94" i="25" s="1"/>
  <c r="CB94" i="25"/>
  <c r="CA10" i="25"/>
  <c r="CD10" i="25"/>
  <c r="BZ10" i="25"/>
  <c r="CF10" i="25" s="1"/>
  <c r="CC10" i="25"/>
  <c r="CB10" i="25"/>
  <c r="CA41" i="25"/>
  <c r="BZ41" i="25"/>
  <c r="CF41" i="25" s="1"/>
  <c r="CD41" i="25"/>
  <c r="CC41" i="25"/>
  <c r="CB41" i="25"/>
  <c r="CD91" i="25"/>
  <c r="BZ91" i="25"/>
  <c r="CF91" i="25" s="1"/>
  <c r="CA91" i="25"/>
  <c r="CC91" i="25"/>
  <c r="CB91" i="25"/>
  <c r="CB101" i="25"/>
  <c r="CD101" i="25"/>
  <c r="CC101" i="25"/>
  <c r="CA101" i="25"/>
  <c r="BZ101" i="25"/>
  <c r="CF101" i="25" s="1"/>
  <c r="CA99" i="25"/>
  <c r="CD99" i="25"/>
  <c r="CC99" i="25"/>
  <c r="BZ99" i="25"/>
  <c r="CF99" i="25" s="1"/>
  <c r="CB99" i="25"/>
  <c r="CC29" i="25"/>
  <c r="CD29" i="25"/>
  <c r="CB29" i="25"/>
  <c r="CA29" i="25"/>
  <c r="BZ29" i="25"/>
  <c r="CF29" i="25" s="1"/>
  <c r="CC54" i="25"/>
  <c r="BZ54" i="25"/>
  <c r="CF54" i="25" s="1"/>
  <c r="CD54" i="25"/>
  <c r="CB54" i="25"/>
  <c r="CA54" i="25"/>
  <c r="CL32" i="14"/>
  <c r="CM32" i="14" s="1"/>
  <c r="CK97" i="14"/>
  <c r="CL97" i="14" s="1"/>
  <c r="CM97" i="14" s="1"/>
  <c r="CM63" i="14"/>
  <c r="CJ19" i="14"/>
  <c r="CK19" i="14" s="1"/>
  <c r="CL19" i="14" s="1"/>
  <c r="CM19" i="14" s="1"/>
  <c r="CE69" i="16"/>
  <c r="CC69" i="16"/>
  <c r="CI69" i="16" s="1"/>
  <c r="CL91" i="14"/>
  <c r="CM91" i="14" s="1"/>
  <c r="CB91" i="14" s="1"/>
  <c r="CJ18" i="14"/>
  <c r="CK18" i="14" s="1"/>
  <c r="CL18" i="14" s="1"/>
  <c r="CM18" i="14" s="1"/>
  <c r="CM96" i="14"/>
  <c r="CB96" i="14" s="1"/>
  <c r="CJ101" i="18"/>
  <c r="CK101" i="18" s="1"/>
  <c r="CL101" i="18" s="1"/>
  <c r="CM101" i="18" s="1"/>
  <c r="CB101" i="18" s="1"/>
  <c r="CJ46" i="18"/>
  <c r="CK46" i="18" s="1"/>
  <c r="CL46" i="18" s="1"/>
  <c r="CM46" i="18" s="1"/>
  <c r="CG16" i="16"/>
  <c r="G2" i="4"/>
  <c r="CJ42" i="14"/>
  <c r="CK42" i="14" s="1"/>
  <c r="CL42" i="14" s="1"/>
  <c r="CM42" i="14" s="1"/>
  <c r="CB42" i="14" s="1"/>
  <c r="CJ30" i="14"/>
  <c r="CK30" i="14" s="1"/>
  <c r="CL30" i="14" s="1"/>
  <c r="CJ79" i="14"/>
  <c r="CK79" i="14" s="1"/>
  <c r="CL79" i="14" s="1"/>
  <c r="CM79" i="14" s="1"/>
  <c r="CD76" i="16"/>
  <c r="CJ76" i="16" s="1"/>
  <c r="CK76" i="16" s="1"/>
  <c r="CL76" i="16" s="1"/>
  <c r="CM76" i="16" s="1"/>
  <c r="CK45" i="14"/>
  <c r="CL45" i="14" s="1"/>
  <c r="CM45" i="14" s="1"/>
  <c r="CB45" i="14" s="1"/>
  <c r="CF76" i="16"/>
  <c r="CK99" i="14"/>
  <c r="CL99" i="14" s="1"/>
  <c r="CM99" i="14" s="1"/>
  <c r="CB5" i="14"/>
  <c r="CG76" i="16"/>
  <c r="CK38" i="14"/>
  <c r="CL38" i="14" s="1"/>
  <c r="CM38" i="14" s="1"/>
  <c r="CL89" i="14"/>
  <c r="CM89" i="14" s="1"/>
  <c r="CL93" i="14"/>
  <c r="CM93" i="14" s="1"/>
  <c r="CB93" i="14" s="1"/>
  <c r="CM11" i="14"/>
  <c r="CL28" i="14"/>
  <c r="CM28" i="14" s="1"/>
  <c r="CK80" i="14"/>
  <c r="CL80" i="14" s="1"/>
  <c r="CM80" i="14" s="1"/>
  <c r="CM64" i="14"/>
  <c r="CB64" i="14" s="1"/>
  <c r="CL53" i="14"/>
  <c r="CK23" i="14"/>
  <c r="CL23" i="14" s="1"/>
  <c r="CM23" i="14" s="1"/>
  <c r="CC26" i="16"/>
  <c r="CI26" i="16" s="1"/>
  <c r="CD26" i="16"/>
  <c r="CE26" i="16"/>
  <c r="CE76" i="16"/>
  <c r="CD16" i="16"/>
  <c r="CF16" i="16"/>
  <c r="CJ100" i="14"/>
  <c r="CK100" i="14" s="1"/>
  <c r="CL100" i="14" s="1"/>
  <c r="CM100" i="14" s="1"/>
  <c r="CF26" i="16"/>
  <c r="CC16" i="16"/>
  <c r="CI16" i="16" s="1"/>
  <c r="CL25" i="14"/>
  <c r="CM25" i="14" s="1"/>
  <c r="CD73" i="16"/>
  <c r="CJ73" i="16" s="1"/>
  <c r="CF69" i="16"/>
  <c r="CF102" i="16"/>
  <c r="CD94" i="16"/>
  <c r="CD77" i="16"/>
  <c r="CC56" i="16"/>
  <c r="CI56" i="16" s="1"/>
  <c r="CJ56" i="16" s="1"/>
  <c r="CB30" i="18"/>
  <c r="CE27" i="16"/>
  <c r="CG69" i="16"/>
  <c r="CG102" i="16"/>
  <c r="CE43" i="16"/>
  <c r="CE56" i="16"/>
  <c r="CE102" i="16"/>
  <c r="CF43" i="16"/>
  <c r="CF56" i="16"/>
  <c r="CG60" i="16"/>
  <c r="CG43" i="16"/>
  <c r="CF94" i="16"/>
  <c r="CF77" i="16"/>
  <c r="CC43" i="16"/>
  <c r="CI43" i="16" s="1"/>
  <c r="CJ62" i="14"/>
  <c r="CK62" i="14" s="1"/>
  <c r="CL62" i="14" s="1"/>
  <c r="CM62" i="14" s="1"/>
  <c r="CB62" i="14" s="1"/>
  <c r="CD38" i="16"/>
  <c r="CJ38" i="16" s="1"/>
  <c r="CJ11" i="18"/>
  <c r="CK11" i="18" s="1"/>
  <c r="CL11" i="18" s="1"/>
  <c r="CM11" i="18" s="1"/>
  <c r="CB11" i="18" s="1"/>
  <c r="CJ19" i="18"/>
  <c r="CK19" i="18" s="1"/>
  <c r="CL19" i="18" s="1"/>
  <c r="CM19" i="18" s="1"/>
  <c r="CB19" i="18" s="1"/>
  <c r="CB87" i="18"/>
  <c r="CB1" i="21"/>
  <c r="B10" i="4" s="1"/>
  <c r="F4" i="4" s="1"/>
  <c r="CB37" i="18"/>
  <c r="AV1" i="16"/>
  <c r="C5" i="4" s="1"/>
  <c r="CJ40" i="18"/>
  <c r="CK40" i="18" s="1"/>
  <c r="CL40" i="18" s="1"/>
  <c r="CM40" i="18" s="1"/>
  <c r="CB40" i="18" s="1"/>
  <c r="CJ53" i="18"/>
  <c r="CK53" i="18" s="1"/>
  <c r="CL53" i="18" s="1"/>
  <c r="CM53" i="18" s="1"/>
  <c r="CJ20" i="18"/>
  <c r="CK20" i="18" s="1"/>
  <c r="CL20" i="18" s="1"/>
  <c r="CM20" i="18" s="1"/>
  <c r="CJ49" i="18"/>
  <c r="CK49" i="18" s="1"/>
  <c r="CL49" i="18" s="1"/>
  <c r="CM49" i="18" s="1"/>
  <c r="CJ33" i="18"/>
  <c r="CK33" i="18" s="1"/>
  <c r="CL33" i="18" s="1"/>
  <c r="CM33" i="18" s="1"/>
  <c r="CJ84" i="18"/>
  <c r="CK84" i="18" s="1"/>
  <c r="CL84" i="18" s="1"/>
  <c r="CM84" i="18" s="1"/>
  <c r="CJ25" i="18"/>
  <c r="CK25" i="18" s="1"/>
  <c r="CL25" i="18" s="1"/>
  <c r="CM25" i="18" s="1"/>
  <c r="CJ5" i="18"/>
  <c r="CK5" i="18" s="1"/>
  <c r="CL5" i="18" s="1"/>
  <c r="CM5" i="18" s="1"/>
  <c r="CJ102" i="18"/>
  <c r="CK102" i="18" s="1"/>
  <c r="CL102" i="18" s="1"/>
  <c r="CM102" i="18" s="1"/>
  <c r="CJ82" i="18"/>
  <c r="CK82" i="18" s="1"/>
  <c r="CL82" i="18" s="1"/>
  <c r="CM82" i="18" s="1"/>
  <c r="CJ60" i="18"/>
  <c r="CK60" i="18" s="1"/>
  <c r="CL60" i="18" s="1"/>
  <c r="CM60" i="18" s="1"/>
  <c r="CJ75" i="18"/>
  <c r="CK75" i="18" s="1"/>
  <c r="CL75" i="18" s="1"/>
  <c r="CM75" i="18" s="1"/>
  <c r="CJ8" i="18"/>
  <c r="CK8" i="18" s="1"/>
  <c r="CL8" i="18" s="1"/>
  <c r="CM8" i="18" s="1"/>
  <c r="CB94" i="18"/>
  <c r="CJ71" i="18"/>
  <c r="CK71" i="18" s="1"/>
  <c r="CL71" i="18" s="1"/>
  <c r="CM71" i="18" s="1"/>
  <c r="CJ12" i="18"/>
  <c r="CK12" i="18" s="1"/>
  <c r="CL12" i="18" s="1"/>
  <c r="CM12" i="18" s="1"/>
  <c r="CJ29" i="18"/>
  <c r="CK29" i="18" s="1"/>
  <c r="CL29" i="18" s="1"/>
  <c r="CM29" i="18" s="1"/>
  <c r="CJ89" i="18"/>
  <c r="CK89" i="18" s="1"/>
  <c r="CL89" i="18" s="1"/>
  <c r="CM89" i="18" s="1"/>
  <c r="CJ65" i="18"/>
  <c r="CK65" i="18" s="1"/>
  <c r="CL65" i="18" s="1"/>
  <c r="CM65" i="18" s="1"/>
  <c r="CJ58" i="18"/>
  <c r="CK58" i="18" s="1"/>
  <c r="CL58" i="18" s="1"/>
  <c r="CM58" i="18" s="1"/>
  <c r="CJ54" i="18"/>
  <c r="CK54" i="18" s="1"/>
  <c r="CL54" i="18" s="1"/>
  <c r="CM54" i="18" s="1"/>
  <c r="CJ35" i="18"/>
  <c r="CK35" i="18" s="1"/>
  <c r="CL35" i="18" s="1"/>
  <c r="CM35" i="18" s="1"/>
  <c r="CJ28" i="18"/>
  <c r="CK28" i="18" s="1"/>
  <c r="CL28" i="18" s="1"/>
  <c r="CM28" i="18" s="1"/>
  <c r="CJ41" i="18"/>
  <c r="CK41" i="18" s="1"/>
  <c r="CL41" i="18" s="1"/>
  <c r="CM41" i="18" s="1"/>
  <c r="CJ44" i="18"/>
  <c r="CK44" i="18" s="1"/>
  <c r="CL44" i="18" s="1"/>
  <c r="CM44" i="18" s="1"/>
  <c r="CJ24" i="18"/>
  <c r="CK24" i="18" s="1"/>
  <c r="CL24" i="18" s="1"/>
  <c r="CM24" i="18" s="1"/>
  <c r="CJ17" i="18"/>
  <c r="CK17" i="18" s="1"/>
  <c r="CL17" i="18" s="1"/>
  <c r="CM17" i="18" s="1"/>
  <c r="CB17" i="18" s="1"/>
  <c r="CJ73" i="18"/>
  <c r="CK73" i="18" s="1"/>
  <c r="CL73" i="18" s="1"/>
  <c r="CM73" i="18" s="1"/>
  <c r="CJ15" i="18"/>
  <c r="CK15" i="18" s="1"/>
  <c r="CL15" i="18" s="1"/>
  <c r="CM15" i="18" s="1"/>
  <c r="CJ68" i="18"/>
  <c r="CK68" i="18" s="1"/>
  <c r="CL68" i="18" s="1"/>
  <c r="CM68" i="18" s="1"/>
  <c r="CJ10" i="18"/>
  <c r="CK10" i="18" s="1"/>
  <c r="CL10" i="18" s="1"/>
  <c r="CM10" i="18" s="1"/>
  <c r="CJ52" i="18"/>
  <c r="CK52" i="18" s="1"/>
  <c r="CL52" i="18" s="1"/>
  <c r="CM52" i="18" s="1"/>
  <c r="CJ100" i="18"/>
  <c r="CK100" i="18" s="1"/>
  <c r="CL100" i="18" s="1"/>
  <c r="CM100" i="18" s="1"/>
  <c r="CJ51" i="18"/>
  <c r="CK51" i="18" s="1"/>
  <c r="CL51" i="18" s="1"/>
  <c r="CM51" i="18" s="1"/>
  <c r="CJ85" i="18"/>
  <c r="CK85" i="18" s="1"/>
  <c r="CL85" i="18" s="1"/>
  <c r="CM85" i="18" s="1"/>
  <c r="CJ64" i="18"/>
  <c r="CK64" i="18" s="1"/>
  <c r="CL64" i="18" s="1"/>
  <c r="CM64" i="18" s="1"/>
  <c r="CJ69" i="18"/>
  <c r="CK69" i="18" s="1"/>
  <c r="CL69" i="18" s="1"/>
  <c r="CM69" i="18" s="1"/>
  <c r="CJ14" i="18"/>
  <c r="CK14" i="18" s="1"/>
  <c r="CL14" i="18" s="1"/>
  <c r="CM14" i="18" s="1"/>
  <c r="CJ78" i="18"/>
  <c r="CK78" i="18" s="1"/>
  <c r="CL78" i="18" s="1"/>
  <c r="CM78" i="18" s="1"/>
  <c r="CJ90" i="18"/>
  <c r="CK90" i="18" s="1"/>
  <c r="CL90" i="18" s="1"/>
  <c r="CM90" i="18" s="1"/>
  <c r="CJ62" i="18"/>
  <c r="CK62" i="18" s="1"/>
  <c r="CL62" i="18" s="1"/>
  <c r="CM62" i="18" s="1"/>
  <c r="CJ96" i="18"/>
  <c r="CK96" i="18" s="1"/>
  <c r="CL96" i="18" s="1"/>
  <c r="CM96" i="18" s="1"/>
  <c r="CJ56" i="18"/>
  <c r="CK56" i="18" s="1"/>
  <c r="CL56" i="18" s="1"/>
  <c r="CM56" i="18" s="1"/>
  <c r="CJ97" i="18"/>
  <c r="CK97" i="18" s="1"/>
  <c r="CL97" i="18" s="1"/>
  <c r="CM97" i="18" s="1"/>
  <c r="CJ42" i="18"/>
  <c r="CK42" i="18" s="1"/>
  <c r="CL42" i="18" s="1"/>
  <c r="CM42" i="18" s="1"/>
  <c r="CJ47" i="18"/>
  <c r="CK47" i="18" s="1"/>
  <c r="CL47" i="18" s="1"/>
  <c r="CM47" i="18" s="1"/>
  <c r="CJ36" i="18"/>
  <c r="CK36" i="18" s="1"/>
  <c r="CL36" i="18" s="1"/>
  <c r="CM36" i="18" s="1"/>
  <c r="CJ43" i="18"/>
  <c r="CK43" i="18" s="1"/>
  <c r="CL43" i="18" s="1"/>
  <c r="CM43" i="18" s="1"/>
  <c r="CJ32" i="18"/>
  <c r="CK32" i="18" s="1"/>
  <c r="CL32" i="18" s="1"/>
  <c r="CM32" i="18" s="1"/>
  <c r="CJ27" i="18"/>
  <c r="CK27" i="18" s="1"/>
  <c r="CL27" i="18" s="1"/>
  <c r="CM27" i="18" s="1"/>
  <c r="CJ48" i="18"/>
  <c r="CK48" i="18" s="1"/>
  <c r="CL48" i="18" s="1"/>
  <c r="CM48" i="18" s="1"/>
  <c r="CJ79" i="18"/>
  <c r="CK79" i="18" s="1"/>
  <c r="CL79" i="18" s="1"/>
  <c r="CM79" i="18" s="1"/>
  <c r="CJ22" i="18"/>
  <c r="CK22" i="18" s="1"/>
  <c r="CL22" i="18" s="1"/>
  <c r="CM22" i="18" s="1"/>
  <c r="CJ39" i="18"/>
  <c r="CK39" i="18" s="1"/>
  <c r="CL39" i="18" s="1"/>
  <c r="CM39" i="18" s="1"/>
  <c r="CJ6" i="18"/>
  <c r="CK6" i="18" s="1"/>
  <c r="CL6" i="18" s="1"/>
  <c r="CM6" i="18" s="1"/>
  <c r="CJ55" i="18"/>
  <c r="CK55" i="18" s="1"/>
  <c r="CL55" i="18" s="1"/>
  <c r="CM55" i="18" s="1"/>
  <c r="CJ93" i="18"/>
  <c r="CK93" i="18" s="1"/>
  <c r="CL93" i="18" s="1"/>
  <c r="CM93" i="18" s="1"/>
  <c r="CJ98" i="18"/>
  <c r="CK98" i="18" s="1"/>
  <c r="CL98" i="18" s="1"/>
  <c r="CM98" i="18" s="1"/>
  <c r="CJ9" i="18"/>
  <c r="CK9" i="18" s="1"/>
  <c r="CL9" i="18" s="1"/>
  <c r="CM9" i="18" s="1"/>
  <c r="CJ86" i="18"/>
  <c r="CK86" i="18" s="1"/>
  <c r="CL86" i="18" s="1"/>
  <c r="CM86" i="18" s="1"/>
  <c r="CJ88" i="18"/>
  <c r="CK88" i="18" s="1"/>
  <c r="CL88" i="18" s="1"/>
  <c r="CM88" i="18" s="1"/>
  <c r="CJ21" i="18"/>
  <c r="CK21" i="18" s="1"/>
  <c r="CL21" i="18" s="1"/>
  <c r="CM21" i="18" s="1"/>
  <c r="CJ18" i="18"/>
  <c r="CK18" i="18" s="1"/>
  <c r="CL18" i="18" s="1"/>
  <c r="CM18" i="18" s="1"/>
  <c r="CJ92" i="18"/>
  <c r="CK92" i="18" s="1"/>
  <c r="CL92" i="18" s="1"/>
  <c r="CM92" i="18" s="1"/>
  <c r="CJ95" i="18"/>
  <c r="CK95" i="18" s="1"/>
  <c r="CL95" i="18" s="1"/>
  <c r="CM95" i="18" s="1"/>
  <c r="CJ50" i="18"/>
  <c r="CK50" i="18" s="1"/>
  <c r="CL50" i="18" s="1"/>
  <c r="CM50" i="18" s="1"/>
  <c r="CJ61" i="18"/>
  <c r="CK61" i="18" s="1"/>
  <c r="CL61" i="18" s="1"/>
  <c r="CM61" i="18" s="1"/>
  <c r="CJ13" i="18"/>
  <c r="CK13" i="18" s="1"/>
  <c r="CL13" i="18" s="1"/>
  <c r="CM13" i="18" s="1"/>
  <c r="CJ59" i="18"/>
  <c r="CK59" i="18" s="1"/>
  <c r="CL59" i="18" s="1"/>
  <c r="CM59" i="18" s="1"/>
  <c r="CJ67" i="18"/>
  <c r="CK67" i="18" s="1"/>
  <c r="CL67" i="18" s="1"/>
  <c r="CM67" i="18" s="1"/>
  <c r="CJ81" i="18"/>
  <c r="CK81" i="18" s="1"/>
  <c r="CL81" i="18" s="1"/>
  <c r="CM81" i="18" s="1"/>
  <c r="CJ57" i="18"/>
  <c r="CK57" i="18" s="1"/>
  <c r="CL57" i="18" s="1"/>
  <c r="CM57" i="18" s="1"/>
  <c r="CJ26" i="18"/>
  <c r="CK26" i="18" s="1"/>
  <c r="CL26" i="18" s="1"/>
  <c r="CM26" i="18" s="1"/>
  <c r="CJ66" i="18"/>
  <c r="CK66" i="18" s="1"/>
  <c r="CL66" i="18" s="1"/>
  <c r="CM66" i="18" s="1"/>
  <c r="CJ7" i="18"/>
  <c r="CK7" i="18" s="1"/>
  <c r="CL7" i="18" s="1"/>
  <c r="CM7" i="18" s="1"/>
  <c r="CJ63" i="18"/>
  <c r="CK63" i="18" s="1"/>
  <c r="CL63" i="18" s="1"/>
  <c r="CM63" i="18" s="1"/>
  <c r="CJ99" i="18"/>
  <c r="CK99" i="18" s="1"/>
  <c r="CL99" i="18" s="1"/>
  <c r="CM99" i="18" s="1"/>
  <c r="CJ31" i="18"/>
  <c r="CK31" i="18" s="1"/>
  <c r="CL31" i="18" s="1"/>
  <c r="CM31" i="18" s="1"/>
  <c r="CJ77" i="18"/>
  <c r="CK77" i="18" s="1"/>
  <c r="CL77" i="18" s="1"/>
  <c r="CM77" i="18" s="1"/>
  <c r="CJ83" i="18"/>
  <c r="CK83" i="18" s="1"/>
  <c r="CL83" i="18" s="1"/>
  <c r="CM83" i="18" s="1"/>
  <c r="CJ70" i="18"/>
  <c r="CK70" i="18" s="1"/>
  <c r="CL70" i="18" s="1"/>
  <c r="CM70" i="18" s="1"/>
  <c r="CJ91" i="18"/>
  <c r="CK91" i="18" s="1"/>
  <c r="CL91" i="18" s="1"/>
  <c r="CM91" i="18" s="1"/>
  <c r="CJ103" i="18"/>
  <c r="CK103" i="18" s="1"/>
  <c r="CL103" i="18" s="1"/>
  <c r="CM103" i="18" s="1"/>
  <c r="CJ74" i="18"/>
  <c r="CK74" i="18" s="1"/>
  <c r="CL74" i="18" s="1"/>
  <c r="CM74" i="18" s="1"/>
  <c r="CJ38" i="18"/>
  <c r="CK38" i="18" s="1"/>
  <c r="CL38" i="18" s="1"/>
  <c r="CM38" i="18" s="1"/>
  <c r="CJ45" i="18"/>
  <c r="CK45" i="18" s="1"/>
  <c r="CL45" i="18" s="1"/>
  <c r="CM45" i="18" s="1"/>
  <c r="CJ72" i="18"/>
  <c r="CK72" i="18" s="1"/>
  <c r="CL72" i="18" s="1"/>
  <c r="CM72" i="18" s="1"/>
  <c r="CJ16" i="18"/>
  <c r="CK16" i="18" s="1"/>
  <c r="CL16" i="18" s="1"/>
  <c r="CM16" i="18" s="1"/>
  <c r="CJ80" i="18"/>
  <c r="CK80" i="18" s="1"/>
  <c r="CL80" i="18" s="1"/>
  <c r="CM80" i="18" s="1"/>
  <c r="CJ76" i="18"/>
  <c r="CK76" i="18" s="1"/>
  <c r="CL76" i="18" s="1"/>
  <c r="CM76" i="18" s="1"/>
  <c r="CJ23" i="18"/>
  <c r="CK23" i="18" s="1"/>
  <c r="CL23" i="18" s="1"/>
  <c r="CM23" i="18" s="1"/>
  <c r="CJ34" i="18"/>
  <c r="CK34" i="18" s="1"/>
  <c r="CL34" i="18" s="1"/>
  <c r="CM34" i="18" s="1"/>
  <c r="CJ104" i="18"/>
  <c r="CK104" i="18" s="1"/>
  <c r="CL104" i="18" s="1"/>
  <c r="CM104" i="18" s="1"/>
  <c r="CF83" i="16"/>
  <c r="CE78" i="16"/>
  <c r="CG67" i="16"/>
  <c r="CD52" i="16"/>
  <c r="CJ52" i="16" s="1"/>
  <c r="CC89" i="16"/>
  <c r="CI89" i="16" s="1"/>
  <c r="CD40" i="16"/>
  <c r="CJ40" i="16" s="1"/>
  <c r="CK40" i="16" s="1"/>
  <c r="CB69" i="13"/>
  <c r="CB80" i="13"/>
  <c r="CE74" i="16"/>
  <c r="CD89" i="16"/>
  <c r="CG80" i="16"/>
  <c r="CE40" i="16"/>
  <c r="CF74" i="16"/>
  <c r="CE89" i="16"/>
  <c r="CC80" i="16"/>
  <c r="CI80" i="16" s="1"/>
  <c r="CC9" i="16"/>
  <c r="CI9" i="16" s="1"/>
  <c r="CF40" i="16"/>
  <c r="CG74" i="16"/>
  <c r="CD80" i="16"/>
  <c r="CD9" i="16"/>
  <c r="CG40" i="16"/>
  <c r="CD74" i="16"/>
  <c r="CJ74" i="16" s="1"/>
  <c r="CE80" i="16"/>
  <c r="CE9" i="16"/>
  <c r="CF9" i="16"/>
  <c r="CF89" i="16"/>
  <c r="CF54" i="16"/>
  <c r="CG34" i="16"/>
  <c r="CD61" i="16"/>
  <c r="CE86" i="16"/>
  <c r="CE99" i="16"/>
  <c r="CG13" i="16"/>
  <c r="CG86" i="16"/>
  <c r="CC34" i="16"/>
  <c r="CI34" i="16" s="1"/>
  <c r="CG71" i="16"/>
  <c r="CF33" i="16"/>
  <c r="CC86" i="16"/>
  <c r="CI86" i="16" s="1"/>
  <c r="CJ86" i="16" s="1"/>
  <c r="CF61" i="16"/>
  <c r="CD34" i="16"/>
  <c r="CC71" i="16"/>
  <c r="CI71" i="16" s="1"/>
  <c r="CG33" i="16"/>
  <c r="CF86" i="16"/>
  <c r="CC99" i="16"/>
  <c r="CI99" i="16" s="1"/>
  <c r="CE13" i="16"/>
  <c r="CG61" i="16"/>
  <c r="CD71" i="16"/>
  <c r="CC33" i="16"/>
  <c r="CI33" i="16" s="1"/>
  <c r="CD99" i="16"/>
  <c r="CF13" i="16"/>
  <c r="CC61" i="16"/>
  <c r="CI61" i="16" s="1"/>
  <c r="CE83" i="16"/>
  <c r="CE85" i="16"/>
  <c r="CD33" i="16"/>
  <c r="CG85" i="16"/>
  <c r="CF99" i="16"/>
  <c r="CC13" i="16"/>
  <c r="CI13" i="16" s="1"/>
  <c r="CJ13" i="16" s="1"/>
  <c r="CE34" i="16"/>
  <c r="CC85" i="16"/>
  <c r="CI85" i="16" s="1"/>
  <c r="CD85" i="16"/>
  <c r="CF78" i="16"/>
  <c r="CE52" i="16"/>
  <c r="CD91" i="16"/>
  <c r="CJ91" i="16" s="1"/>
  <c r="CF30" i="16"/>
  <c r="CE59" i="16"/>
  <c r="CG78" i="16"/>
  <c r="CF52" i="16"/>
  <c r="CC19" i="16"/>
  <c r="CI19" i="16" s="1"/>
  <c r="CE91" i="16"/>
  <c r="CG30" i="16"/>
  <c r="CD59" i="16"/>
  <c r="CJ59" i="16" s="1"/>
  <c r="CC78" i="16"/>
  <c r="CI78" i="16" s="1"/>
  <c r="CJ78" i="16" s="1"/>
  <c r="CG52" i="16"/>
  <c r="CD19" i="16"/>
  <c r="CF91" i="16"/>
  <c r="CC30" i="16"/>
  <c r="CI30" i="16" s="1"/>
  <c r="CJ30" i="16" s="1"/>
  <c r="CG59" i="16"/>
  <c r="CE19" i="16"/>
  <c r="CG91" i="16"/>
  <c r="CF59" i="16"/>
  <c r="CE30" i="16"/>
  <c r="CF19" i="16"/>
  <c r="CD67" i="16"/>
  <c r="CB74" i="13"/>
  <c r="CD36" i="16"/>
  <c r="CF67" i="16"/>
  <c r="CC67" i="16"/>
  <c r="CI67" i="16" s="1"/>
  <c r="CC48" i="16"/>
  <c r="CI48" i="16" s="1"/>
  <c r="CG44" i="16"/>
  <c r="CE95" i="16"/>
  <c r="CC66" i="16"/>
  <c r="CI66" i="16" s="1"/>
  <c r="CD32" i="16"/>
  <c r="CJ32" i="16" s="1"/>
  <c r="CC28" i="16"/>
  <c r="CI28" i="16" s="1"/>
  <c r="CE70" i="16"/>
  <c r="CD42" i="16"/>
  <c r="CJ42" i="16" s="1"/>
  <c r="CE14" i="16"/>
  <c r="CD48" i="16"/>
  <c r="CE36" i="16"/>
  <c r="CC11" i="16"/>
  <c r="CI11" i="16" s="1"/>
  <c r="CE42" i="16"/>
  <c r="CF14" i="16"/>
  <c r="CE48" i="16"/>
  <c r="CF36" i="16"/>
  <c r="CF29" i="16"/>
  <c r="CD28" i="16"/>
  <c r="CD11" i="16"/>
  <c r="CF42" i="16"/>
  <c r="CG14" i="16"/>
  <c r="CF48" i="16"/>
  <c r="CG36" i="16"/>
  <c r="CG29" i="16"/>
  <c r="CE28" i="16"/>
  <c r="CG70" i="16"/>
  <c r="CE11" i="16"/>
  <c r="CG42" i="16"/>
  <c r="CE29" i="16"/>
  <c r="CF28" i="16"/>
  <c r="CD70" i="16"/>
  <c r="CJ70" i="16" s="1"/>
  <c r="CK70" i="16" s="1"/>
  <c r="CL70" i="16" s="1"/>
  <c r="CF11" i="16"/>
  <c r="CH50" i="15"/>
  <c r="CB20" i="13"/>
  <c r="CE32" i="16"/>
  <c r="CC44" i="16"/>
  <c r="CI44" i="16" s="1"/>
  <c r="CG5" i="16"/>
  <c r="CF39" i="16"/>
  <c r="CD39" i="16"/>
  <c r="CE101" i="16"/>
  <c r="CF32" i="16"/>
  <c r="CD44" i="16"/>
  <c r="CD5" i="16"/>
  <c r="CJ5" i="16" s="1"/>
  <c r="CG39" i="16"/>
  <c r="CF101" i="16"/>
  <c r="CG32" i="16"/>
  <c r="CE44" i="16"/>
  <c r="CD68" i="16"/>
  <c r="CD66" i="16"/>
  <c r="CG101" i="16"/>
  <c r="CF95" i="16"/>
  <c r="CF68" i="16"/>
  <c r="CF5" i="16"/>
  <c r="CE66" i="16"/>
  <c r="CC101" i="16"/>
  <c r="CI101" i="16" s="1"/>
  <c r="CJ101" i="16" s="1"/>
  <c r="CG95" i="16"/>
  <c r="CC68" i="16"/>
  <c r="CI68" i="16" s="1"/>
  <c r="CF66" i="16"/>
  <c r="CC95" i="16"/>
  <c r="CI95" i="16" s="1"/>
  <c r="CJ95" i="16" s="1"/>
  <c r="CK95" i="16" s="1"/>
  <c r="CL95" i="16" s="1"/>
  <c r="CE5" i="16"/>
  <c r="CM52" i="13"/>
  <c r="CB52" i="13" s="1"/>
  <c r="CC10" i="16"/>
  <c r="CI10" i="16" s="1"/>
  <c r="CE73" i="16"/>
  <c r="CC60" i="16"/>
  <c r="CI60" i="16" s="1"/>
  <c r="CF27" i="16"/>
  <c r="CD10" i="16"/>
  <c r="CE96" i="16"/>
  <c r="CF57" i="16"/>
  <c r="CE38" i="16"/>
  <c r="CF73" i="16"/>
  <c r="CD60" i="16"/>
  <c r="CG27" i="16"/>
  <c r="CE10" i="16"/>
  <c r="CF96" i="16"/>
  <c r="CC57" i="16"/>
  <c r="CI57" i="16" s="1"/>
  <c r="CF38" i="16"/>
  <c r="CG73" i="16"/>
  <c r="CE60" i="16"/>
  <c r="CC27" i="16"/>
  <c r="CI27" i="16" s="1"/>
  <c r="CJ27" i="16" s="1"/>
  <c r="CG96" i="16"/>
  <c r="CD57" i="16"/>
  <c r="CG38" i="16"/>
  <c r="CD96" i="16"/>
  <c r="CJ96" i="16" s="1"/>
  <c r="CK96" i="16" s="1"/>
  <c r="CG83" i="16"/>
  <c r="CE57" i="16"/>
  <c r="CG54" i="16"/>
  <c r="CC39" i="16"/>
  <c r="CI39" i="16" s="1"/>
  <c r="CJ39" i="16" s="1"/>
  <c r="CK39" i="16" s="1"/>
  <c r="CC83" i="16"/>
  <c r="CI83" i="16" s="1"/>
  <c r="CJ83" i="16" s="1"/>
  <c r="CE71" i="16"/>
  <c r="CC54" i="16"/>
  <c r="CI54" i="16" s="1"/>
  <c r="CF10" i="16"/>
  <c r="CD54" i="16"/>
  <c r="CI102" i="15"/>
  <c r="CJ102" i="15" s="1"/>
  <c r="CE68" i="16"/>
  <c r="CC29" i="16"/>
  <c r="CI29" i="16" s="1"/>
  <c r="CJ29" i="16" s="1"/>
  <c r="CM65" i="13"/>
  <c r="CB65" i="13" s="1"/>
  <c r="CG25" i="16"/>
  <c r="CF25" i="16"/>
  <c r="CD25" i="16"/>
  <c r="CE25" i="16"/>
  <c r="CC25" i="16"/>
  <c r="CI25" i="16" s="1"/>
  <c r="CJ102" i="16"/>
  <c r="CK102" i="16" s="1"/>
  <c r="CD58" i="16"/>
  <c r="CC58" i="16"/>
  <c r="CI58" i="16" s="1"/>
  <c r="CG58" i="16"/>
  <c r="CF58" i="16"/>
  <c r="CE58" i="16"/>
  <c r="CJ8" i="16"/>
  <c r="CK8" i="16" s="1"/>
  <c r="CL8" i="16" s="1"/>
  <c r="CM8" i="16" s="1"/>
  <c r="CC103" i="16"/>
  <c r="CI103" i="16" s="1"/>
  <c r="CG103" i="16"/>
  <c r="CF103" i="16"/>
  <c r="CE103" i="16"/>
  <c r="CD103" i="16"/>
  <c r="CJ43" i="16"/>
  <c r="CF47" i="16"/>
  <c r="CG47" i="16"/>
  <c r="CE47" i="16"/>
  <c r="CD47" i="16"/>
  <c r="CC47" i="16"/>
  <c r="CI47" i="16" s="1"/>
  <c r="CD41" i="16"/>
  <c r="CC41" i="16"/>
  <c r="CI41" i="16" s="1"/>
  <c r="CG41" i="16"/>
  <c r="CF41" i="16"/>
  <c r="CE41" i="16"/>
  <c r="CJ75" i="16"/>
  <c r="CK75" i="16" s="1"/>
  <c r="CL75" i="16" s="1"/>
  <c r="CM75" i="16" s="1"/>
  <c r="CG53" i="16"/>
  <c r="CF53" i="16"/>
  <c r="CE53" i="16"/>
  <c r="CD53" i="16"/>
  <c r="CC53" i="16"/>
  <c r="CI53" i="16" s="1"/>
  <c r="CJ62" i="16"/>
  <c r="CK62" i="16" s="1"/>
  <c r="CL62" i="16" s="1"/>
  <c r="CM62" i="16" s="1"/>
  <c r="CJ69" i="16"/>
  <c r="CK69" i="16" s="1"/>
  <c r="CL69" i="16" s="1"/>
  <c r="CM69" i="16" s="1"/>
  <c r="CD90" i="16"/>
  <c r="CC90" i="16"/>
  <c r="CI90" i="16" s="1"/>
  <c r="CG90" i="16"/>
  <c r="CF90" i="16"/>
  <c r="CE90" i="16"/>
  <c r="CC87" i="16"/>
  <c r="CI87" i="16" s="1"/>
  <c r="CG87" i="16"/>
  <c r="CF87" i="16"/>
  <c r="CE87" i="16"/>
  <c r="CD87" i="16"/>
  <c r="CC98" i="16"/>
  <c r="CI98" i="16" s="1"/>
  <c r="CG98" i="16"/>
  <c r="CF98" i="16"/>
  <c r="CE98" i="16"/>
  <c r="CD98" i="16"/>
  <c r="CF6" i="16"/>
  <c r="CD6" i="16"/>
  <c r="CG6" i="16"/>
  <c r="CE6" i="16"/>
  <c r="CC6" i="16"/>
  <c r="CI6" i="16" s="1"/>
  <c r="CG97" i="16"/>
  <c r="CF97" i="16"/>
  <c r="CE97" i="16"/>
  <c r="CD97" i="16"/>
  <c r="CC97" i="16"/>
  <c r="CI97" i="16" s="1"/>
  <c r="CD88" i="16"/>
  <c r="CC88" i="16"/>
  <c r="CI88" i="16" s="1"/>
  <c r="CG88" i="16"/>
  <c r="CF88" i="16"/>
  <c r="CE88" i="16"/>
  <c r="CG81" i="16"/>
  <c r="CF81" i="16"/>
  <c r="CE81" i="16"/>
  <c r="CD81" i="16"/>
  <c r="CC81" i="16"/>
  <c r="CI81" i="16" s="1"/>
  <c r="CG65" i="16"/>
  <c r="CF65" i="16"/>
  <c r="CE65" i="16"/>
  <c r="CD65" i="16"/>
  <c r="CC65" i="16"/>
  <c r="CI65" i="16" s="1"/>
  <c r="CG51" i="16"/>
  <c r="CF51" i="16"/>
  <c r="CE51" i="16"/>
  <c r="CD51" i="16"/>
  <c r="CC51" i="16"/>
  <c r="CI51" i="16" s="1"/>
  <c r="CG35" i="16"/>
  <c r="CF35" i="16"/>
  <c r="CE35" i="16"/>
  <c r="CD35" i="16"/>
  <c r="CC35" i="16"/>
  <c r="CI35" i="16" s="1"/>
  <c r="CF104" i="16"/>
  <c r="CE104" i="16"/>
  <c r="CD104" i="16"/>
  <c r="CC104" i="16"/>
  <c r="CI104" i="16" s="1"/>
  <c r="CG104" i="16"/>
  <c r="CG22" i="16"/>
  <c r="CF22" i="16"/>
  <c r="CE22" i="16"/>
  <c r="CD22" i="16"/>
  <c r="CC22" i="16"/>
  <c r="CI22" i="16" s="1"/>
  <c r="CJ72" i="16"/>
  <c r="CK72" i="16" s="1"/>
  <c r="CL72" i="16" s="1"/>
  <c r="CM72" i="16" s="1"/>
  <c r="CE84" i="16"/>
  <c r="CD84" i="16"/>
  <c r="CC84" i="16"/>
  <c r="CI84" i="16" s="1"/>
  <c r="CG84" i="16"/>
  <c r="CF84" i="16"/>
  <c r="CG55" i="16"/>
  <c r="CF55" i="16"/>
  <c r="CE55" i="16"/>
  <c r="CD55" i="16"/>
  <c r="CC55" i="16"/>
  <c r="CI55" i="16" s="1"/>
  <c r="CC93" i="16"/>
  <c r="CI93" i="16" s="1"/>
  <c r="CG93" i="16"/>
  <c r="CE93" i="16"/>
  <c r="CF93" i="16"/>
  <c r="CD93" i="16"/>
  <c r="CF46" i="16"/>
  <c r="CE46" i="16"/>
  <c r="CD46" i="16"/>
  <c r="CC46" i="16"/>
  <c r="CI46" i="16" s="1"/>
  <c r="CG46" i="16"/>
  <c r="CF31" i="16"/>
  <c r="CE31" i="16"/>
  <c r="CD31" i="16"/>
  <c r="CC31" i="16"/>
  <c r="CI31" i="16" s="1"/>
  <c r="CG31" i="16"/>
  <c r="CD17" i="16"/>
  <c r="CC17" i="16"/>
  <c r="CI17" i="16" s="1"/>
  <c r="CG17" i="16"/>
  <c r="CF17" i="16"/>
  <c r="CE17" i="16"/>
  <c r="CG100" i="16"/>
  <c r="CF100" i="16"/>
  <c r="CE100" i="16"/>
  <c r="CD100" i="16"/>
  <c r="CC100" i="16"/>
  <c r="CI100" i="16" s="1"/>
  <c r="CE79" i="16"/>
  <c r="CD79" i="16"/>
  <c r="CC79" i="16"/>
  <c r="CI79" i="16" s="1"/>
  <c r="CG79" i="16"/>
  <c r="CF79" i="16"/>
  <c r="CG37" i="16"/>
  <c r="CF37" i="16"/>
  <c r="CE37" i="16"/>
  <c r="CD37" i="16"/>
  <c r="CC37" i="16"/>
  <c r="CI37" i="16" s="1"/>
  <c r="CE7" i="16"/>
  <c r="CD7" i="16"/>
  <c r="CC7" i="16"/>
  <c r="CI7" i="16" s="1"/>
  <c r="CG7" i="16"/>
  <c r="CF7" i="16"/>
  <c r="CJ36" i="16"/>
  <c r="CH48" i="15"/>
  <c r="CI48" i="15" s="1"/>
  <c r="CJ48" i="15" s="1"/>
  <c r="CD12" i="16"/>
  <c r="CC12" i="16"/>
  <c r="CI12" i="16" s="1"/>
  <c r="CG12" i="16"/>
  <c r="CF12" i="16"/>
  <c r="CE12" i="16"/>
  <c r="CD45" i="16"/>
  <c r="CC45" i="16"/>
  <c r="CI45" i="16" s="1"/>
  <c r="CG45" i="16"/>
  <c r="CF45" i="16"/>
  <c r="CE45" i="16"/>
  <c r="CF24" i="16"/>
  <c r="CE24" i="16"/>
  <c r="CD24" i="16"/>
  <c r="CC24" i="16"/>
  <c r="CI24" i="16" s="1"/>
  <c r="CG24" i="16"/>
  <c r="CJ77" i="16"/>
  <c r="CK77" i="16" s="1"/>
  <c r="CF21" i="16"/>
  <c r="CE21" i="16"/>
  <c r="CD21" i="16"/>
  <c r="CC21" i="16"/>
  <c r="CI21" i="16" s="1"/>
  <c r="CG21" i="16"/>
  <c r="CC64" i="16"/>
  <c r="CI64" i="16" s="1"/>
  <c r="CG64" i="16"/>
  <c r="CF64" i="16"/>
  <c r="CE64" i="16"/>
  <c r="CD64" i="16"/>
  <c r="CJ94" i="16"/>
  <c r="CK94" i="16" s="1"/>
  <c r="CL94" i="16" s="1"/>
  <c r="CM94" i="16" s="1"/>
  <c r="CF20" i="16"/>
  <c r="CE20" i="16"/>
  <c r="CD20" i="16"/>
  <c r="CC20" i="16"/>
  <c r="CI20" i="16" s="1"/>
  <c r="CG20" i="16"/>
  <c r="CE15" i="16"/>
  <c r="CD15" i="16"/>
  <c r="CC15" i="16"/>
  <c r="CI15" i="16" s="1"/>
  <c r="CG15" i="16"/>
  <c r="CF15" i="16"/>
  <c r="CJ14" i="16"/>
  <c r="CD18" i="16"/>
  <c r="CC18" i="16"/>
  <c r="CI18" i="16" s="1"/>
  <c r="CG18" i="16"/>
  <c r="CF18" i="16"/>
  <c r="CE18" i="16"/>
  <c r="CD49" i="16"/>
  <c r="CE49" i="16"/>
  <c r="CC49" i="16"/>
  <c r="CI49" i="16" s="1"/>
  <c r="CG49" i="16"/>
  <c r="CF49" i="16"/>
  <c r="CC50" i="16"/>
  <c r="CI50" i="16" s="1"/>
  <c r="CD50" i="16"/>
  <c r="CG50" i="16"/>
  <c r="CF50" i="16"/>
  <c r="CE50" i="16"/>
  <c r="CC63" i="16"/>
  <c r="CI63" i="16" s="1"/>
  <c r="CG63" i="16"/>
  <c r="CF63" i="16"/>
  <c r="CE63" i="16"/>
  <c r="CD63" i="16"/>
  <c r="CJ82" i="16"/>
  <c r="CK82" i="16" s="1"/>
  <c r="CL82" i="16" s="1"/>
  <c r="CM82" i="16" s="1"/>
  <c r="CD92" i="16"/>
  <c r="CC92" i="16"/>
  <c r="CI92" i="16" s="1"/>
  <c r="CG92" i="16"/>
  <c r="CF92" i="16"/>
  <c r="CE92" i="16"/>
  <c r="CE23" i="16"/>
  <c r="CC23" i="16"/>
  <c r="CI23" i="16" s="1"/>
  <c r="CF23" i="16"/>
  <c r="CD23" i="16"/>
  <c r="CG23" i="16"/>
  <c r="CB49" i="14"/>
  <c r="CM49" i="13"/>
  <c r="CB49" i="13" s="1"/>
  <c r="CB72" i="13"/>
  <c r="CI50" i="15"/>
  <c r="CJ50" i="15" s="1"/>
  <c r="CG98" i="15"/>
  <c r="CH98" i="15" s="1"/>
  <c r="CI98" i="15" s="1"/>
  <c r="CJ98" i="15" s="1"/>
  <c r="CG36" i="15"/>
  <c r="CH36" i="15" s="1"/>
  <c r="CI36" i="15" s="1"/>
  <c r="CJ36" i="15" s="1"/>
  <c r="CB17" i="14"/>
  <c r="CH42" i="15"/>
  <c r="CI42" i="15" s="1"/>
  <c r="CJ42" i="15" s="1"/>
  <c r="CG95" i="15"/>
  <c r="CH95" i="15" s="1"/>
  <c r="CI95" i="15" s="1"/>
  <c r="CJ95" i="15" s="1"/>
  <c r="CG97" i="15"/>
  <c r="CH97" i="15" s="1"/>
  <c r="CI97" i="15" s="1"/>
  <c r="CJ97" i="15" s="1"/>
  <c r="CG6" i="15"/>
  <c r="CH6" i="15" s="1"/>
  <c r="CI6" i="15" s="1"/>
  <c r="CJ6" i="15" s="1"/>
  <c r="CG5" i="15"/>
  <c r="CH5" i="15" s="1"/>
  <c r="CI5" i="15" s="1"/>
  <c r="CJ5" i="15" s="1"/>
  <c r="CG24" i="15"/>
  <c r="CH24" i="15" s="1"/>
  <c r="CI24" i="15" s="1"/>
  <c r="CJ24" i="15" s="1"/>
  <c r="CG57" i="15"/>
  <c r="CH57" i="15" s="1"/>
  <c r="CI57" i="15" s="1"/>
  <c r="CJ57" i="15" s="1"/>
  <c r="CG39" i="15"/>
  <c r="CH39" i="15" s="1"/>
  <c r="CI39" i="15" s="1"/>
  <c r="CJ39" i="15" s="1"/>
  <c r="CG9" i="15"/>
  <c r="CH9" i="15" s="1"/>
  <c r="CI9" i="15" s="1"/>
  <c r="CJ9" i="15" s="1"/>
  <c r="CG18" i="15"/>
  <c r="CH18" i="15" s="1"/>
  <c r="CI18" i="15" s="1"/>
  <c r="CJ18" i="15" s="1"/>
  <c r="CG59" i="15"/>
  <c r="CH59" i="15" s="1"/>
  <c r="CI59" i="15" s="1"/>
  <c r="CJ59" i="15" s="1"/>
  <c r="CG84" i="15"/>
  <c r="CH84" i="15" s="1"/>
  <c r="CI84" i="15" s="1"/>
  <c r="CJ84" i="15" s="1"/>
  <c r="CG83" i="15"/>
  <c r="CH83" i="15" s="1"/>
  <c r="CI83" i="15" s="1"/>
  <c r="CJ83" i="15" s="1"/>
  <c r="CG54" i="15"/>
  <c r="CH54" i="15" s="1"/>
  <c r="CI54" i="15" s="1"/>
  <c r="CJ54" i="15" s="1"/>
  <c r="CG27" i="15"/>
  <c r="CH27" i="15" s="1"/>
  <c r="CI27" i="15" s="1"/>
  <c r="CJ27" i="15" s="1"/>
  <c r="CG63" i="15"/>
  <c r="CH63" i="15" s="1"/>
  <c r="CI63" i="15" s="1"/>
  <c r="CJ63" i="15" s="1"/>
  <c r="CG43" i="15"/>
  <c r="CH43" i="15" s="1"/>
  <c r="CI43" i="15" s="1"/>
  <c r="CJ43" i="15" s="1"/>
  <c r="CG79" i="15"/>
  <c r="CH79" i="15" s="1"/>
  <c r="CI79" i="15" s="1"/>
  <c r="CJ79" i="15" s="1"/>
  <c r="CG12" i="15"/>
  <c r="CH12" i="15" s="1"/>
  <c r="CI12" i="15" s="1"/>
  <c r="CJ12" i="15" s="1"/>
  <c r="CG92" i="15"/>
  <c r="CH92" i="15" s="1"/>
  <c r="CI92" i="15" s="1"/>
  <c r="CJ92" i="15" s="1"/>
  <c r="CG15" i="15"/>
  <c r="CH15" i="15" s="1"/>
  <c r="CI15" i="15" s="1"/>
  <c r="CJ15" i="15" s="1"/>
  <c r="CG25" i="15"/>
  <c r="CH25" i="15" s="1"/>
  <c r="CI25" i="15" s="1"/>
  <c r="CJ25" i="15" s="1"/>
  <c r="CG94" i="15"/>
  <c r="CH94" i="15" s="1"/>
  <c r="CI94" i="15" s="1"/>
  <c r="CJ94" i="15" s="1"/>
  <c r="CG31" i="15"/>
  <c r="CH31" i="15" s="1"/>
  <c r="CI31" i="15" s="1"/>
  <c r="CJ31" i="15" s="1"/>
  <c r="CG32" i="15"/>
  <c r="CH32" i="15" s="1"/>
  <c r="CI32" i="15" s="1"/>
  <c r="CJ32" i="15" s="1"/>
  <c r="CG69" i="15"/>
  <c r="CH69" i="15" s="1"/>
  <c r="CI69" i="15" s="1"/>
  <c r="CJ69" i="15" s="1"/>
  <c r="CG47" i="15"/>
  <c r="CH47" i="15" s="1"/>
  <c r="CI47" i="15" s="1"/>
  <c r="CJ47" i="15" s="1"/>
  <c r="CB55" i="14"/>
  <c r="CG19" i="15"/>
  <c r="CH19" i="15" s="1"/>
  <c r="CI19" i="15" s="1"/>
  <c r="CJ19" i="15" s="1"/>
  <c r="CG86" i="15"/>
  <c r="CH86" i="15" s="1"/>
  <c r="CI86" i="15" s="1"/>
  <c r="CJ86" i="15" s="1"/>
  <c r="CG20" i="15"/>
  <c r="CH20" i="15" s="1"/>
  <c r="CI20" i="15" s="1"/>
  <c r="CJ20" i="15" s="1"/>
  <c r="CG70" i="15"/>
  <c r="CH70" i="15" s="1"/>
  <c r="CI70" i="15" s="1"/>
  <c r="CJ70" i="15" s="1"/>
  <c r="CG28" i="15"/>
  <c r="CH28" i="15" s="1"/>
  <c r="CI28" i="15" s="1"/>
  <c r="CJ28" i="15" s="1"/>
  <c r="CG56" i="15"/>
  <c r="CH56" i="15" s="1"/>
  <c r="CI56" i="15" s="1"/>
  <c r="CJ56" i="15" s="1"/>
  <c r="CG30" i="15"/>
  <c r="CH30" i="15" s="1"/>
  <c r="CI30" i="15" s="1"/>
  <c r="CJ30" i="15" s="1"/>
  <c r="CG37" i="15"/>
  <c r="CH37" i="15" s="1"/>
  <c r="CI37" i="15" s="1"/>
  <c r="CJ37" i="15" s="1"/>
  <c r="CG16" i="15"/>
  <c r="CH16" i="15" s="1"/>
  <c r="CI16" i="15" s="1"/>
  <c r="CJ16" i="15" s="1"/>
  <c r="CG80" i="15"/>
  <c r="CH80" i="15" s="1"/>
  <c r="CI80" i="15" s="1"/>
  <c r="CJ80" i="15" s="1"/>
  <c r="CG14" i="15"/>
  <c r="CH14" i="15" s="1"/>
  <c r="CI14" i="15" s="1"/>
  <c r="CJ14" i="15" s="1"/>
  <c r="CG90" i="15"/>
  <c r="CH90" i="15" s="1"/>
  <c r="CI90" i="15" s="1"/>
  <c r="CJ90" i="15" s="1"/>
  <c r="CG29" i="15"/>
  <c r="CH29" i="15" s="1"/>
  <c r="CI29" i="15" s="1"/>
  <c r="CJ29" i="15" s="1"/>
  <c r="CG93" i="15"/>
  <c r="CH93" i="15" s="1"/>
  <c r="CI93" i="15" s="1"/>
  <c r="CJ93" i="15" s="1"/>
  <c r="CG68" i="15"/>
  <c r="CH68" i="15" s="1"/>
  <c r="CI68" i="15" s="1"/>
  <c r="CJ68" i="15" s="1"/>
  <c r="CG26" i="15"/>
  <c r="CH26" i="15" s="1"/>
  <c r="CI26" i="15" s="1"/>
  <c r="CJ26" i="15" s="1"/>
  <c r="CG40" i="15"/>
  <c r="CH40" i="15" s="1"/>
  <c r="CI40" i="15" s="1"/>
  <c r="CJ40" i="15" s="1"/>
  <c r="CG99" i="15"/>
  <c r="CH99" i="15" s="1"/>
  <c r="CI99" i="15" s="1"/>
  <c r="CJ99" i="15" s="1"/>
  <c r="CG46" i="15"/>
  <c r="CH46" i="15" s="1"/>
  <c r="CI46" i="15" s="1"/>
  <c r="CJ46" i="15" s="1"/>
  <c r="CG78" i="15"/>
  <c r="CH78" i="15" s="1"/>
  <c r="CI78" i="15" s="1"/>
  <c r="CJ78" i="15" s="1"/>
  <c r="CG45" i="15"/>
  <c r="CH45" i="15" s="1"/>
  <c r="CI45" i="15" s="1"/>
  <c r="CJ45" i="15" s="1"/>
  <c r="CG85" i="15"/>
  <c r="CH85" i="15" s="1"/>
  <c r="CI85" i="15" s="1"/>
  <c r="CJ85" i="15" s="1"/>
  <c r="CG58" i="15"/>
  <c r="CH58" i="15" s="1"/>
  <c r="CI58" i="15" s="1"/>
  <c r="CJ58" i="15" s="1"/>
  <c r="CG21" i="15"/>
  <c r="CH21" i="15" s="1"/>
  <c r="CI21" i="15" s="1"/>
  <c r="CJ21" i="15" s="1"/>
  <c r="CG7" i="15"/>
  <c r="CH7" i="15" s="1"/>
  <c r="CI7" i="15" s="1"/>
  <c r="CJ7" i="15" s="1"/>
  <c r="CG22" i="15"/>
  <c r="CH22" i="15" s="1"/>
  <c r="CI22" i="15" s="1"/>
  <c r="CJ22" i="15" s="1"/>
  <c r="CG81" i="15"/>
  <c r="CH81" i="15" s="1"/>
  <c r="CI81" i="15" s="1"/>
  <c r="CJ81" i="15" s="1"/>
  <c r="CG103" i="15"/>
  <c r="CH103" i="15" s="1"/>
  <c r="CI103" i="15" s="1"/>
  <c r="CJ103" i="15" s="1"/>
  <c r="CG82" i="15"/>
  <c r="CH82" i="15" s="1"/>
  <c r="CI82" i="15" s="1"/>
  <c r="CJ82" i="15" s="1"/>
  <c r="CG87" i="15"/>
  <c r="CH87" i="15" s="1"/>
  <c r="CI87" i="15" s="1"/>
  <c r="CJ87" i="15" s="1"/>
  <c r="CG72" i="15"/>
  <c r="CH72" i="15" s="1"/>
  <c r="CI72" i="15" s="1"/>
  <c r="CJ72" i="15" s="1"/>
  <c r="CG96" i="15"/>
  <c r="CH96" i="15" s="1"/>
  <c r="CI96" i="15" s="1"/>
  <c r="CJ96" i="15" s="1"/>
  <c r="CG44" i="15"/>
  <c r="CH44" i="15" s="1"/>
  <c r="CI44" i="15" s="1"/>
  <c r="CJ44" i="15" s="1"/>
  <c r="CG77" i="15"/>
  <c r="CH77" i="15" s="1"/>
  <c r="CI77" i="15" s="1"/>
  <c r="CJ77" i="15" s="1"/>
  <c r="CG74" i="15"/>
  <c r="CH74" i="15" s="1"/>
  <c r="CI74" i="15" s="1"/>
  <c r="CJ74" i="15" s="1"/>
  <c r="CG73" i="15"/>
  <c r="CH73" i="15" s="1"/>
  <c r="CI73" i="15" s="1"/>
  <c r="CJ73" i="15" s="1"/>
  <c r="CG62" i="15"/>
  <c r="CH62" i="15" s="1"/>
  <c r="CI62" i="15" s="1"/>
  <c r="CJ62" i="15" s="1"/>
  <c r="CG8" i="15"/>
  <c r="CH8" i="15" s="1"/>
  <c r="CI8" i="15" s="1"/>
  <c r="CJ8" i="15" s="1"/>
  <c r="CG33" i="15"/>
  <c r="CH33" i="15" s="1"/>
  <c r="CI33" i="15" s="1"/>
  <c r="CJ33" i="15" s="1"/>
  <c r="BY33" i="15" s="1"/>
  <c r="CG75" i="15"/>
  <c r="CH75" i="15" s="1"/>
  <c r="CI75" i="15" s="1"/>
  <c r="CJ75" i="15" s="1"/>
  <c r="CG51" i="15"/>
  <c r="CH51" i="15" s="1"/>
  <c r="CI51" i="15" s="1"/>
  <c r="CJ51" i="15" s="1"/>
  <c r="CG38" i="15"/>
  <c r="CH38" i="15" s="1"/>
  <c r="CI38" i="15" s="1"/>
  <c r="CJ38" i="15" s="1"/>
  <c r="CG53" i="15"/>
  <c r="CH53" i="15" s="1"/>
  <c r="CI53" i="15" s="1"/>
  <c r="CJ53" i="15" s="1"/>
  <c r="CG65" i="15"/>
  <c r="CH65" i="15" s="1"/>
  <c r="CI65" i="15" s="1"/>
  <c r="CJ65" i="15" s="1"/>
  <c r="CG71" i="15"/>
  <c r="CH71" i="15" s="1"/>
  <c r="CI71" i="15" s="1"/>
  <c r="CJ71" i="15" s="1"/>
  <c r="CG91" i="15"/>
  <c r="CH91" i="15" s="1"/>
  <c r="CI91" i="15" s="1"/>
  <c r="CJ91" i="15" s="1"/>
  <c r="CG41" i="15"/>
  <c r="CH41" i="15" s="1"/>
  <c r="CI41" i="15" s="1"/>
  <c r="CJ41" i="15" s="1"/>
  <c r="CG11" i="15"/>
  <c r="CH11" i="15" s="1"/>
  <c r="CI11" i="15" s="1"/>
  <c r="CJ11" i="15" s="1"/>
  <c r="CG17" i="15"/>
  <c r="CH17" i="15" s="1"/>
  <c r="CI17" i="15" s="1"/>
  <c r="CJ17" i="15" s="1"/>
  <c r="CG64" i="15"/>
  <c r="CH64" i="15" s="1"/>
  <c r="CI64" i="15" s="1"/>
  <c r="CJ64" i="15" s="1"/>
  <c r="CG88" i="15"/>
  <c r="CH88" i="15" s="1"/>
  <c r="CI88" i="15" s="1"/>
  <c r="CJ88" i="15" s="1"/>
  <c r="BY88" i="15" s="1"/>
  <c r="CG49" i="15"/>
  <c r="CH49" i="15" s="1"/>
  <c r="CI49" i="15" s="1"/>
  <c r="CJ49" i="15" s="1"/>
  <c r="CG23" i="15"/>
  <c r="CH23" i="15" s="1"/>
  <c r="CI23" i="15" s="1"/>
  <c r="CJ23" i="15" s="1"/>
  <c r="CG67" i="15"/>
  <c r="CH67" i="15" s="1"/>
  <c r="CI67" i="15" s="1"/>
  <c r="CJ67" i="15" s="1"/>
  <c r="CG13" i="15"/>
  <c r="CH13" i="15" s="1"/>
  <c r="CI13" i="15" s="1"/>
  <c r="CJ13" i="15" s="1"/>
  <c r="CG34" i="15"/>
  <c r="CH34" i="15" s="1"/>
  <c r="CI34" i="15" s="1"/>
  <c r="CJ34" i="15" s="1"/>
  <c r="CG60" i="15"/>
  <c r="CH60" i="15" s="1"/>
  <c r="CI60" i="15" s="1"/>
  <c r="CJ60" i="15" s="1"/>
  <c r="CG61" i="15"/>
  <c r="CH61" i="15" s="1"/>
  <c r="CI61" i="15" s="1"/>
  <c r="CJ61" i="15" s="1"/>
  <c r="CG52" i="15"/>
  <c r="CH52" i="15" s="1"/>
  <c r="CI52" i="15" s="1"/>
  <c r="CJ52" i="15" s="1"/>
  <c r="CG55" i="15"/>
  <c r="CH55" i="15" s="1"/>
  <c r="CI55" i="15" s="1"/>
  <c r="CJ55" i="15" s="1"/>
  <c r="CG10" i="15"/>
  <c r="CH10" i="15" s="1"/>
  <c r="CI10" i="15" s="1"/>
  <c r="CJ10" i="15" s="1"/>
  <c r="CG76" i="15"/>
  <c r="CH76" i="15" s="1"/>
  <c r="CI76" i="15" s="1"/>
  <c r="CJ76" i="15" s="1"/>
  <c r="CG104" i="15"/>
  <c r="CH104" i="15" s="1"/>
  <c r="CI104" i="15" s="1"/>
  <c r="CJ104" i="15" s="1"/>
  <c r="CG66" i="15"/>
  <c r="CH66" i="15" s="1"/>
  <c r="CI66" i="15" s="1"/>
  <c r="CJ66" i="15" s="1"/>
  <c r="CG35" i="15"/>
  <c r="CH35" i="15" s="1"/>
  <c r="CI35" i="15" s="1"/>
  <c r="CJ35" i="15" s="1"/>
  <c r="CG89" i="15"/>
  <c r="CH89" i="15" s="1"/>
  <c r="CI89" i="15" s="1"/>
  <c r="CJ89" i="15" s="1"/>
  <c r="CG101" i="15"/>
  <c r="CH101" i="15" s="1"/>
  <c r="CI101" i="15" s="1"/>
  <c r="CJ101" i="15" s="1"/>
  <c r="CG100" i="15"/>
  <c r="CH100" i="15" s="1"/>
  <c r="CI100" i="15" s="1"/>
  <c r="CJ100" i="15" s="1"/>
  <c r="CB103" i="14"/>
  <c r="CB18" i="14"/>
  <c r="CB77" i="14"/>
  <c r="CM53" i="14"/>
  <c r="CB53" i="14" s="1"/>
  <c r="CB37" i="14"/>
  <c r="CB66" i="13"/>
  <c r="CB90" i="14"/>
  <c r="CB28" i="13"/>
  <c r="CB11" i="13"/>
  <c r="CB48" i="14"/>
  <c r="CB62" i="13"/>
  <c r="CB44" i="13"/>
  <c r="CB39" i="13"/>
  <c r="CB58" i="14"/>
  <c r="CB8" i="13"/>
  <c r="CB27" i="13"/>
  <c r="CB50" i="13"/>
  <c r="CB79" i="13"/>
  <c r="CB38" i="13"/>
  <c r="CB76" i="14"/>
  <c r="CB71" i="14"/>
  <c r="CB99" i="13"/>
  <c r="CB70" i="13"/>
  <c r="CB57" i="13"/>
  <c r="CB83" i="13"/>
  <c r="CB29" i="13"/>
  <c r="CB67" i="14"/>
  <c r="CB81" i="14"/>
  <c r="CB41" i="13"/>
  <c r="CB90" i="13"/>
  <c r="CB9" i="14"/>
  <c r="CB11" i="14"/>
  <c r="CB68" i="14"/>
  <c r="CB82" i="14"/>
  <c r="CB40" i="14"/>
  <c r="CB95" i="14"/>
  <c r="CB6" i="14"/>
  <c r="CB101" i="13"/>
  <c r="CB7" i="13"/>
  <c r="CB17" i="13"/>
  <c r="CB83" i="14"/>
  <c r="CB98" i="14"/>
  <c r="CB10" i="14"/>
  <c r="CB35" i="14"/>
  <c r="CB81" i="13"/>
  <c r="CB61" i="14"/>
  <c r="CB8" i="14"/>
  <c r="CB50" i="14"/>
  <c r="CB22" i="14"/>
  <c r="CB75" i="14"/>
  <c r="CB76" i="13"/>
  <c r="CB85" i="14"/>
  <c r="CB33" i="14"/>
  <c r="CB26" i="14"/>
  <c r="CB102" i="14"/>
  <c r="CB60" i="14"/>
  <c r="CB59" i="14"/>
  <c r="CB10" i="13"/>
  <c r="CB84" i="13"/>
  <c r="CB26" i="13"/>
  <c r="CB34" i="13"/>
  <c r="CB63" i="13"/>
  <c r="CB75" i="13"/>
  <c r="CB73" i="13"/>
  <c r="CB19" i="13"/>
  <c r="CB63" i="14"/>
  <c r="CB51" i="14"/>
  <c r="CB92" i="14"/>
  <c r="CB78" i="14"/>
  <c r="CB12" i="14"/>
  <c r="CB52" i="14"/>
  <c r="CB57" i="14"/>
  <c r="CB20" i="14"/>
  <c r="CB46" i="14"/>
  <c r="CB73" i="14"/>
  <c r="CB27" i="14"/>
  <c r="CB16" i="14"/>
  <c r="CB74" i="14"/>
  <c r="CB66" i="14"/>
  <c r="CB77" i="13"/>
  <c r="CB18" i="13"/>
  <c r="CB86" i="13"/>
  <c r="CB23" i="13"/>
  <c r="CB102" i="13"/>
  <c r="CB21" i="13"/>
  <c r="CB42" i="13"/>
  <c r="CB33" i="13"/>
  <c r="CB56" i="13"/>
  <c r="CB29" i="14"/>
  <c r="CB87" i="14"/>
  <c r="CB13" i="14"/>
  <c r="CB100" i="14"/>
  <c r="CB86" i="14"/>
  <c r="CB104" i="14"/>
  <c r="CB70" i="14"/>
  <c r="CB72" i="14"/>
  <c r="CB88" i="14"/>
  <c r="CB36" i="14"/>
  <c r="CB12" i="13"/>
  <c r="CB82" i="13"/>
  <c r="CB91" i="13"/>
  <c r="CB88" i="13"/>
  <c r="CB96" i="13"/>
  <c r="CB101" i="14"/>
  <c r="CB21" i="14"/>
  <c r="CB19" i="14"/>
  <c r="CB65" i="14"/>
  <c r="CB15" i="14"/>
  <c r="CB84" i="14"/>
  <c r="CB54" i="14"/>
  <c r="CB97" i="14"/>
  <c r="CB47" i="14"/>
  <c r="CB59" i="13"/>
  <c r="CB9" i="13"/>
  <c r="CB98" i="13"/>
  <c r="CB55" i="13"/>
  <c r="CB45" i="13"/>
  <c r="CB95" i="13"/>
  <c r="CB87" i="13"/>
  <c r="CB56" i="14"/>
  <c r="CB80" i="14"/>
  <c r="CB41" i="14"/>
  <c r="CB25" i="14"/>
  <c r="CB44" i="14"/>
  <c r="CB34" i="14"/>
  <c r="CB94" i="14"/>
  <c r="CB7" i="14"/>
  <c r="CB31" i="14"/>
  <c r="CB43" i="14"/>
  <c r="CB24" i="14"/>
  <c r="CB5" i="13"/>
  <c r="CB46" i="13"/>
  <c r="CB32" i="13"/>
  <c r="CB97" i="13"/>
  <c r="CB47" i="13"/>
  <c r="CB85" i="13"/>
  <c r="CB54" i="13"/>
  <c r="CB67" i="13"/>
  <c r="CB89" i="13"/>
  <c r="CB35" i="13"/>
  <c r="CB13" i="13"/>
  <c r="CB15" i="13"/>
  <c r="CB93" i="13"/>
  <c r="CB24" i="13"/>
  <c r="CB51" i="13"/>
  <c r="CB94" i="13"/>
  <c r="CB40" i="13"/>
  <c r="CB60" i="13"/>
  <c r="CB37" i="13"/>
  <c r="CB104" i="13"/>
  <c r="CB16" i="13"/>
  <c r="CB22" i="13"/>
  <c r="CB6" i="13"/>
  <c r="CB48" i="13"/>
  <c r="CB25" i="13"/>
  <c r="CB71" i="13"/>
  <c r="CB43" i="13"/>
  <c r="CB61" i="13"/>
  <c r="CB92" i="13"/>
  <c r="CB64" i="13"/>
  <c r="CB100" i="13"/>
  <c r="CB36" i="13"/>
  <c r="CB14" i="13"/>
  <c r="CB30" i="13"/>
  <c r="CB35" i="26" l="1"/>
  <c r="CB13" i="26"/>
  <c r="CB45" i="26"/>
  <c r="CB77" i="26"/>
  <c r="CJ72" i="26"/>
  <c r="CK72" i="26" s="1"/>
  <c r="CL72" i="26" s="1"/>
  <c r="CM72" i="26" s="1"/>
  <c r="CB72" i="26"/>
  <c r="CJ50" i="26"/>
  <c r="CJ70" i="26"/>
  <c r="CJ73" i="26"/>
  <c r="CJ41" i="26"/>
  <c r="CK41" i="26" s="1"/>
  <c r="CL41" i="26" s="1"/>
  <c r="CM41" i="26" s="1"/>
  <c r="CB41" i="26"/>
  <c r="CJ76" i="26"/>
  <c r="CK76" i="26" s="1"/>
  <c r="CL76" i="26" s="1"/>
  <c r="CM76" i="26" s="1"/>
  <c r="CJ92" i="26"/>
  <c r="CJ19" i="26"/>
  <c r="CK19" i="26" s="1"/>
  <c r="CL19" i="26" s="1"/>
  <c r="CM19" i="26" s="1"/>
  <c r="CJ9" i="26"/>
  <c r="CK9" i="26" s="1"/>
  <c r="CL9" i="26" s="1"/>
  <c r="CM9" i="26" s="1"/>
  <c r="CB9" i="26"/>
  <c r="CJ95" i="26"/>
  <c r="CJ33" i="26"/>
  <c r="CJ82" i="26"/>
  <c r="CK82" i="26" s="1"/>
  <c r="CL82" i="26" s="1"/>
  <c r="CM82" i="26" s="1"/>
  <c r="CB82" i="26"/>
  <c r="CB66" i="26"/>
  <c r="CJ66" i="26"/>
  <c r="CK66" i="26" s="1"/>
  <c r="CL66" i="26" s="1"/>
  <c r="CM66" i="26" s="1"/>
  <c r="CJ34" i="26"/>
  <c r="CJ104" i="26"/>
  <c r="CK104" i="26" s="1"/>
  <c r="CL104" i="26" s="1"/>
  <c r="CM104" i="26" s="1"/>
  <c r="CB104" i="26"/>
  <c r="CJ89" i="26"/>
  <c r="CB84" i="26"/>
  <c r="CB56" i="26"/>
  <c r="CB52" i="26"/>
  <c r="CJ35" i="26"/>
  <c r="CK35" i="26" s="1"/>
  <c r="CL35" i="26" s="1"/>
  <c r="CM35" i="26" s="1"/>
  <c r="CJ44" i="26"/>
  <c r="CK36" i="26"/>
  <c r="CK87" i="26"/>
  <c r="CJ25" i="26"/>
  <c r="CK25" i="26" s="1"/>
  <c r="CL25" i="26" s="1"/>
  <c r="CM25" i="26" s="1"/>
  <c r="CB25" i="26"/>
  <c r="CJ74" i="26"/>
  <c r="CJ71" i="26"/>
  <c r="CK71" i="26" s="1"/>
  <c r="CL71" i="26" s="1"/>
  <c r="CM71" i="26" s="1"/>
  <c r="CJ94" i="26"/>
  <c r="CJ28" i="26"/>
  <c r="CJ21" i="26"/>
  <c r="CK21" i="26" s="1"/>
  <c r="CL21" i="26" s="1"/>
  <c r="CM21" i="26" s="1"/>
  <c r="CB21" i="26"/>
  <c r="CJ32" i="26"/>
  <c r="CJ6" i="26"/>
  <c r="CB30" i="26"/>
  <c r="CL100" i="26"/>
  <c r="CM100" i="26" s="1"/>
  <c r="CJ78" i="26"/>
  <c r="CK78" i="26" s="1"/>
  <c r="CL78" i="26" s="1"/>
  <c r="CM78" i="26" s="1"/>
  <c r="CJ83" i="26"/>
  <c r="CK83" i="26" s="1"/>
  <c r="CL83" i="26" s="1"/>
  <c r="CM83" i="26" s="1"/>
  <c r="CB83" i="26"/>
  <c r="CJ46" i="26"/>
  <c r="CK46" i="26" s="1"/>
  <c r="CL46" i="26" s="1"/>
  <c r="CM46" i="26" s="1"/>
  <c r="CJ67" i="26"/>
  <c r="CK67" i="26" s="1"/>
  <c r="CL67" i="26" s="1"/>
  <c r="CM67" i="26" s="1"/>
  <c r="CJ51" i="26"/>
  <c r="CK51" i="26" s="1"/>
  <c r="CL51" i="26" s="1"/>
  <c r="CM51" i="26" s="1"/>
  <c r="CJ23" i="26"/>
  <c r="CK23" i="26" s="1"/>
  <c r="CL23" i="26" s="1"/>
  <c r="CM23" i="26" s="1"/>
  <c r="CJ96" i="26"/>
  <c r="CK96" i="26" s="1"/>
  <c r="CL96" i="26" s="1"/>
  <c r="CM96" i="26" s="1"/>
  <c r="CB96" i="26"/>
  <c r="CM59" i="26"/>
  <c r="CB59" i="26" s="1"/>
  <c r="CB103" i="26"/>
  <c r="CJ103" i="26"/>
  <c r="CK103" i="26" s="1"/>
  <c r="CL103" i="26" s="1"/>
  <c r="CM103" i="26" s="1"/>
  <c r="CJ55" i="26"/>
  <c r="CK55" i="26" s="1"/>
  <c r="CL55" i="26" s="1"/>
  <c r="CM55" i="26" s="1"/>
  <c r="CB55" i="26"/>
  <c r="CJ99" i="26"/>
  <c r="CK99" i="26" s="1"/>
  <c r="CL99" i="26" s="1"/>
  <c r="CM99" i="26" s="1"/>
  <c r="CB99" i="26"/>
  <c r="CJ57" i="26"/>
  <c r="CK57" i="26" s="1"/>
  <c r="CL57" i="26" s="1"/>
  <c r="CM57" i="26" s="1"/>
  <c r="CB88" i="26"/>
  <c r="CJ88" i="26"/>
  <c r="CK88" i="26" s="1"/>
  <c r="CL88" i="26" s="1"/>
  <c r="CM88" i="26" s="1"/>
  <c r="CJ38" i="26"/>
  <c r="CK38" i="26" s="1"/>
  <c r="CL38" i="26" s="1"/>
  <c r="CM38" i="26" s="1"/>
  <c r="CB98" i="26"/>
  <c r="CB60" i="26"/>
  <c r="CB46" i="26"/>
  <c r="CJ31" i="26"/>
  <c r="CK31" i="26" s="1"/>
  <c r="CL31" i="26" s="1"/>
  <c r="CM31" i="26" s="1"/>
  <c r="CJ81" i="26"/>
  <c r="CJ68" i="26"/>
  <c r="CK68" i="26" s="1"/>
  <c r="CL68" i="26" s="1"/>
  <c r="CM68" i="26" s="1"/>
  <c r="CJ17" i="26"/>
  <c r="CJ65" i="26"/>
  <c r="CK65" i="26" s="1"/>
  <c r="CL65" i="26" s="1"/>
  <c r="CM65" i="26" s="1"/>
  <c r="CB65" i="26"/>
  <c r="CJ22" i="26"/>
  <c r="CK22" i="26" s="1"/>
  <c r="CL22" i="26" s="1"/>
  <c r="CM22" i="26" s="1"/>
  <c r="CJ61" i="26"/>
  <c r="CK61" i="26" s="1"/>
  <c r="CL61" i="26" s="1"/>
  <c r="CM61" i="26" s="1"/>
  <c r="CB61" i="26"/>
  <c r="CJ97" i="26"/>
  <c r="CK97" i="26" s="1"/>
  <c r="CL97" i="26" s="1"/>
  <c r="CM97" i="26" s="1"/>
  <c r="CJ14" i="26"/>
  <c r="CJ102" i="26"/>
  <c r="CK102" i="26" s="1"/>
  <c r="CL102" i="26" s="1"/>
  <c r="CM102" i="26" s="1"/>
  <c r="CB102" i="26"/>
  <c r="CJ101" i="26"/>
  <c r="CJ12" i="26"/>
  <c r="CJ8" i="26"/>
  <c r="CK8" i="26" s="1"/>
  <c r="CL8" i="26" s="1"/>
  <c r="CM8" i="26" s="1"/>
  <c r="CB8" i="26"/>
  <c r="CJ11" i="26"/>
  <c r="CK11" i="26" s="1"/>
  <c r="CL11" i="26" s="1"/>
  <c r="CM11" i="26" s="1"/>
  <c r="CB11" i="26"/>
  <c r="CL18" i="26"/>
  <c r="CM18" i="26" s="1"/>
  <c r="CJ62" i="26"/>
  <c r="CK62" i="26" s="1"/>
  <c r="CL62" i="26" s="1"/>
  <c r="CM62" i="26" s="1"/>
  <c r="CJ40" i="26"/>
  <c r="CK40" i="26" s="1"/>
  <c r="CL40" i="26" s="1"/>
  <c r="CM40" i="26" s="1"/>
  <c r="CB40" i="26"/>
  <c r="CJ80" i="26"/>
  <c r="CK80" i="26" s="1"/>
  <c r="CL80" i="26" s="1"/>
  <c r="CM80" i="26" s="1"/>
  <c r="CJ48" i="26"/>
  <c r="CK48" i="26" s="1"/>
  <c r="CL48" i="26" s="1"/>
  <c r="CM48" i="26" s="1"/>
  <c r="CJ7" i="26"/>
  <c r="CK7" i="26" s="1"/>
  <c r="CL7" i="26" s="1"/>
  <c r="CM7" i="26" s="1"/>
  <c r="CJ91" i="26"/>
  <c r="CK91" i="26" s="1"/>
  <c r="CL91" i="26" s="1"/>
  <c r="CM91" i="26" s="1"/>
  <c r="CJ47" i="26"/>
  <c r="CK47" i="26" s="1"/>
  <c r="CL47" i="26" s="1"/>
  <c r="CM47" i="26" s="1"/>
  <c r="CB47" i="26"/>
  <c r="CJ39" i="26"/>
  <c r="CK39" i="26" s="1"/>
  <c r="CL39" i="26" s="1"/>
  <c r="CM39" i="26" s="1"/>
  <c r="CB39" i="26"/>
  <c r="CM85" i="26"/>
  <c r="CB85" i="26" s="1"/>
  <c r="CJ16" i="26"/>
  <c r="CK16" i="26" s="1"/>
  <c r="CL16" i="26" s="1"/>
  <c r="CM16" i="26" s="1"/>
  <c r="CJ79" i="26"/>
  <c r="CK79" i="26" s="1"/>
  <c r="CL79" i="26" s="1"/>
  <c r="CM79" i="26" s="1"/>
  <c r="CB79" i="26"/>
  <c r="CJ49" i="26"/>
  <c r="CK49" i="26" s="1"/>
  <c r="CL49" i="26" s="1"/>
  <c r="CM49" i="26" s="1"/>
  <c r="CJ86" i="26"/>
  <c r="CK86" i="26" s="1"/>
  <c r="CL86" i="26" s="1"/>
  <c r="CM86" i="26" s="1"/>
  <c r="CM64" i="26"/>
  <c r="CB64" i="26" s="1"/>
  <c r="CJ90" i="26"/>
  <c r="CK90" i="26" s="1"/>
  <c r="CL90" i="26" s="1"/>
  <c r="CM90" i="26" s="1"/>
  <c r="CB63" i="26"/>
  <c r="CJ75" i="26"/>
  <c r="CJ54" i="26"/>
  <c r="CJ69" i="26"/>
  <c r="CK69" i="26" s="1"/>
  <c r="CL69" i="26" s="1"/>
  <c r="CM69" i="26" s="1"/>
  <c r="CK53" i="26"/>
  <c r="CJ37" i="26"/>
  <c r="CJ10" i="26"/>
  <c r="CK10" i="26" s="1"/>
  <c r="CL10" i="26" s="1"/>
  <c r="CM10" i="26" s="1"/>
  <c r="CJ24" i="26"/>
  <c r="CJ27" i="26"/>
  <c r="CK27" i="26" s="1"/>
  <c r="CL27" i="26" s="1"/>
  <c r="CM27" i="26" s="1"/>
  <c r="CB27" i="26"/>
  <c r="CK29" i="26"/>
  <c r="CJ58" i="26"/>
  <c r="CJ5" i="26"/>
  <c r="CJ20" i="26"/>
  <c r="CK20" i="26" s="1"/>
  <c r="CL20" i="26" s="1"/>
  <c r="CM20" i="26" s="1"/>
  <c r="CB20" i="26"/>
  <c r="CJ93" i="26"/>
  <c r="CJ15" i="26"/>
  <c r="CG14" i="25"/>
  <c r="CH14" i="25" s="1"/>
  <c r="CI14" i="25" s="1"/>
  <c r="CJ14" i="25" s="1"/>
  <c r="CG20" i="25"/>
  <c r="CH20" i="25" s="1"/>
  <c r="CI20" i="25" s="1"/>
  <c r="CJ20" i="25" s="1"/>
  <c r="CG34" i="25"/>
  <c r="CH34" i="25" s="1"/>
  <c r="CI34" i="25" s="1"/>
  <c r="CJ34" i="25" s="1"/>
  <c r="CG85" i="25"/>
  <c r="CH85" i="25" s="1"/>
  <c r="CI85" i="25" s="1"/>
  <c r="CJ85" i="25" s="1"/>
  <c r="CG90" i="25"/>
  <c r="CH90" i="25" s="1"/>
  <c r="CI90" i="25" s="1"/>
  <c r="CJ90" i="25" s="1"/>
  <c r="CG98" i="25"/>
  <c r="CH98" i="25" s="1"/>
  <c r="CI98" i="25" s="1"/>
  <c r="CJ98" i="25" s="1"/>
  <c r="CG8" i="25"/>
  <c r="CH8" i="25" s="1"/>
  <c r="CI8" i="25" s="1"/>
  <c r="CJ8" i="25" s="1"/>
  <c r="CG83" i="25"/>
  <c r="CH83" i="25" s="1"/>
  <c r="CI83" i="25" s="1"/>
  <c r="CJ83" i="25" s="1"/>
  <c r="CG55" i="25"/>
  <c r="CH55" i="25" s="1"/>
  <c r="CI55" i="25" s="1"/>
  <c r="CJ55" i="25" s="1"/>
  <c r="CG30" i="25"/>
  <c r="CH30" i="25" s="1"/>
  <c r="CI30" i="25" s="1"/>
  <c r="CJ30" i="25" s="1"/>
  <c r="CG40" i="25"/>
  <c r="CH40" i="25" s="1"/>
  <c r="CI40" i="25" s="1"/>
  <c r="CJ40" i="25" s="1"/>
  <c r="CG80" i="25"/>
  <c r="CH80" i="25" s="1"/>
  <c r="CI80" i="25" s="1"/>
  <c r="CJ80" i="25" s="1"/>
  <c r="CG61" i="25"/>
  <c r="CH61" i="25" s="1"/>
  <c r="CI61" i="25" s="1"/>
  <c r="CJ61" i="25" s="1"/>
  <c r="CG100" i="25"/>
  <c r="CH100" i="25" s="1"/>
  <c r="CI100" i="25" s="1"/>
  <c r="CJ100" i="25" s="1"/>
  <c r="CG69" i="25"/>
  <c r="CH69" i="25" s="1"/>
  <c r="CI69" i="25" s="1"/>
  <c r="CJ69" i="25" s="1"/>
  <c r="CG18" i="25"/>
  <c r="CH18" i="25" s="1"/>
  <c r="CI18" i="25" s="1"/>
  <c r="CJ18" i="25" s="1"/>
  <c r="CG89" i="25"/>
  <c r="CH89" i="25" s="1"/>
  <c r="CI89" i="25" s="1"/>
  <c r="CJ89" i="25" s="1"/>
  <c r="CG37" i="25"/>
  <c r="CH37" i="25" s="1"/>
  <c r="CI37" i="25" s="1"/>
  <c r="CJ37" i="25" s="1"/>
  <c r="CG42" i="25"/>
  <c r="CH42" i="25" s="1"/>
  <c r="CI42" i="25" s="1"/>
  <c r="CJ42" i="25" s="1"/>
  <c r="CG22" i="25"/>
  <c r="CH22" i="25" s="1"/>
  <c r="CI22" i="25" s="1"/>
  <c r="CJ22" i="25" s="1"/>
  <c r="CG93" i="25"/>
  <c r="CH93" i="25" s="1"/>
  <c r="CI93" i="25" s="1"/>
  <c r="CJ93" i="25" s="1"/>
  <c r="CG62" i="25"/>
  <c r="CH62" i="25" s="1"/>
  <c r="CI62" i="25" s="1"/>
  <c r="CJ62" i="25" s="1"/>
  <c r="CG71" i="25"/>
  <c r="CH71" i="25" s="1"/>
  <c r="CI71" i="25" s="1"/>
  <c r="CJ71" i="25" s="1"/>
  <c r="CG96" i="25"/>
  <c r="CH96" i="25" s="1"/>
  <c r="CI96" i="25" s="1"/>
  <c r="CJ96" i="25" s="1"/>
  <c r="CG82" i="25"/>
  <c r="CH82" i="25" s="1"/>
  <c r="CI82" i="25" s="1"/>
  <c r="CJ82" i="25" s="1"/>
  <c r="CB32" i="14"/>
  <c r="CG54" i="25"/>
  <c r="CH54" i="25" s="1"/>
  <c r="CI54" i="25" s="1"/>
  <c r="CJ54" i="25" s="1"/>
  <c r="CG99" i="25"/>
  <c r="CH99" i="25" s="1"/>
  <c r="CI99" i="25" s="1"/>
  <c r="CJ99" i="25" s="1"/>
  <c r="CG16" i="25"/>
  <c r="CH16" i="25" s="1"/>
  <c r="CI16" i="25" s="1"/>
  <c r="CJ16" i="25" s="1"/>
  <c r="CG78" i="25"/>
  <c r="CH78" i="25" s="1"/>
  <c r="CI78" i="25" s="1"/>
  <c r="CJ78" i="25" s="1"/>
  <c r="CG92" i="25"/>
  <c r="CH92" i="25" s="1"/>
  <c r="CI92" i="25" s="1"/>
  <c r="CJ92" i="25" s="1"/>
  <c r="CG43" i="25"/>
  <c r="CH43" i="25" s="1"/>
  <c r="CI43" i="25" s="1"/>
  <c r="CJ43" i="25" s="1"/>
  <c r="CG31" i="25"/>
  <c r="CH31" i="25" s="1"/>
  <c r="CI31" i="25" s="1"/>
  <c r="CJ31" i="25" s="1"/>
  <c r="CG97" i="25"/>
  <c r="CH97" i="25" s="1"/>
  <c r="CI97" i="25" s="1"/>
  <c r="CJ97" i="25" s="1"/>
  <c r="CG12" i="25"/>
  <c r="CH12" i="25" s="1"/>
  <c r="CI12" i="25" s="1"/>
  <c r="CJ12" i="25" s="1"/>
  <c r="CG88" i="25"/>
  <c r="CH88" i="25" s="1"/>
  <c r="CI88" i="25" s="1"/>
  <c r="CJ88" i="25" s="1"/>
  <c r="CG21" i="25"/>
  <c r="CH21" i="25" s="1"/>
  <c r="CI21" i="25" s="1"/>
  <c r="CJ21" i="25" s="1"/>
  <c r="CG63" i="25"/>
  <c r="CH63" i="25" s="1"/>
  <c r="CI63" i="25" s="1"/>
  <c r="CJ63" i="25" s="1"/>
  <c r="CG25" i="25"/>
  <c r="CH25" i="25" s="1"/>
  <c r="CI25" i="25" s="1"/>
  <c r="CJ25" i="25" s="1"/>
  <c r="CG5" i="25"/>
  <c r="CH5" i="25" s="1"/>
  <c r="CI5" i="25" s="1"/>
  <c r="CJ5" i="25" s="1"/>
  <c r="CG64" i="25"/>
  <c r="CH64" i="25" s="1"/>
  <c r="CI64" i="25" s="1"/>
  <c r="CJ64" i="25" s="1"/>
  <c r="CG41" i="25"/>
  <c r="CH41" i="25" s="1"/>
  <c r="CI41" i="25" s="1"/>
  <c r="CJ41" i="25" s="1"/>
  <c r="CG94" i="25"/>
  <c r="CH94" i="25" s="1"/>
  <c r="CI94" i="25" s="1"/>
  <c r="CJ94" i="25" s="1"/>
  <c r="CG26" i="25"/>
  <c r="CH26" i="25" s="1"/>
  <c r="CI26" i="25" s="1"/>
  <c r="CJ26" i="25" s="1"/>
  <c r="CG79" i="25"/>
  <c r="CH79" i="25" s="1"/>
  <c r="CI79" i="25" s="1"/>
  <c r="CJ79" i="25" s="1"/>
  <c r="CG68" i="25"/>
  <c r="CH68" i="25" s="1"/>
  <c r="CI68" i="25" s="1"/>
  <c r="CJ68" i="25" s="1"/>
  <c r="CG81" i="25"/>
  <c r="CH81" i="25" s="1"/>
  <c r="CI81" i="25" s="1"/>
  <c r="CJ81" i="25" s="1"/>
  <c r="CG77" i="25"/>
  <c r="CH77" i="25" s="1"/>
  <c r="CI77" i="25" s="1"/>
  <c r="CJ77" i="25" s="1"/>
  <c r="CG52" i="25"/>
  <c r="CH52" i="25" s="1"/>
  <c r="CI52" i="25" s="1"/>
  <c r="CJ52" i="25" s="1"/>
  <c r="CG76" i="25"/>
  <c r="CH76" i="25" s="1"/>
  <c r="CI76" i="25" s="1"/>
  <c r="CJ76" i="25" s="1"/>
  <c r="CG39" i="25"/>
  <c r="CH39" i="25" s="1"/>
  <c r="CI39" i="25" s="1"/>
  <c r="CJ39" i="25" s="1"/>
  <c r="CG19" i="25"/>
  <c r="CH19" i="25" s="1"/>
  <c r="CI19" i="25" s="1"/>
  <c r="CJ19" i="25" s="1"/>
  <c r="CG13" i="25"/>
  <c r="CH13" i="25" s="1"/>
  <c r="CI13" i="25" s="1"/>
  <c r="CJ13" i="25" s="1"/>
  <c r="CG48" i="25"/>
  <c r="CH48" i="25" s="1"/>
  <c r="CI48" i="25" s="1"/>
  <c r="CJ48" i="25" s="1"/>
  <c r="CG103" i="25"/>
  <c r="CH103" i="25" s="1"/>
  <c r="CI103" i="25" s="1"/>
  <c r="CJ103" i="25" s="1"/>
  <c r="CB89" i="14"/>
  <c r="CG29" i="25"/>
  <c r="CH29" i="25" s="1"/>
  <c r="CI29" i="25" s="1"/>
  <c r="CJ29" i="25" s="1"/>
  <c r="CG73" i="25"/>
  <c r="CH73" i="25" s="1"/>
  <c r="CI73" i="25" s="1"/>
  <c r="CJ73" i="25" s="1"/>
  <c r="CG86" i="25"/>
  <c r="CH86" i="25" s="1"/>
  <c r="CI86" i="25" s="1"/>
  <c r="CJ86" i="25" s="1"/>
  <c r="CG60" i="25"/>
  <c r="CH60" i="25" s="1"/>
  <c r="CI60" i="25" s="1"/>
  <c r="CJ60" i="25" s="1"/>
  <c r="CG72" i="25"/>
  <c r="CH72" i="25" s="1"/>
  <c r="CI72" i="25" s="1"/>
  <c r="CJ72" i="25" s="1"/>
  <c r="CG44" i="25"/>
  <c r="CH44" i="25" s="1"/>
  <c r="CI44" i="25" s="1"/>
  <c r="CJ44" i="25" s="1"/>
  <c r="CG45" i="25"/>
  <c r="CH45" i="25" s="1"/>
  <c r="CI45" i="25" s="1"/>
  <c r="CJ45" i="25" s="1"/>
  <c r="CG67" i="25"/>
  <c r="CH67" i="25" s="1"/>
  <c r="CI67" i="25" s="1"/>
  <c r="CJ67" i="25" s="1"/>
  <c r="CG7" i="25"/>
  <c r="CH7" i="25" s="1"/>
  <c r="CI7" i="25" s="1"/>
  <c r="CJ7" i="25" s="1"/>
  <c r="CG57" i="25"/>
  <c r="CH57" i="25" s="1"/>
  <c r="CI57" i="25" s="1"/>
  <c r="CJ57" i="25" s="1"/>
  <c r="CG9" i="25"/>
  <c r="CH9" i="25" s="1"/>
  <c r="CI9" i="25" s="1"/>
  <c r="CJ9" i="25" s="1"/>
  <c r="CG35" i="25"/>
  <c r="CH35" i="25" s="1"/>
  <c r="CI35" i="25" s="1"/>
  <c r="CJ35" i="25" s="1"/>
  <c r="CG87" i="25"/>
  <c r="CH87" i="25" s="1"/>
  <c r="CI87" i="25" s="1"/>
  <c r="CJ87" i="25" s="1"/>
  <c r="CG36" i="25"/>
  <c r="CH36" i="25" s="1"/>
  <c r="CI36" i="25" s="1"/>
  <c r="CJ36" i="25" s="1"/>
  <c r="CG46" i="25"/>
  <c r="CH46" i="25" s="1"/>
  <c r="CI46" i="25" s="1"/>
  <c r="CJ46" i="25" s="1"/>
  <c r="CG58" i="25"/>
  <c r="CH58" i="25" s="1"/>
  <c r="CI58" i="25" s="1"/>
  <c r="CJ58" i="25" s="1"/>
  <c r="CG27" i="25"/>
  <c r="CH27" i="25" s="1"/>
  <c r="CI27" i="25" s="1"/>
  <c r="CJ27" i="25" s="1"/>
  <c r="CG47" i="25"/>
  <c r="CH47" i="25" s="1"/>
  <c r="CI47" i="25" s="1"/>
  <c r="CJ47" i="25" s="1"/>
  <c r="CG23" i="25"/>
  <c r="CH23" i="25" s="1"/>
  <c r="CI23" i="25" s="1"/>
  <c r="CJ23" i="25" s="1"/>
  <c r="CG11" i="25"/>
  <c r="CH11" i="25" s="1"/>
  <c r="CI11" i="25" s="1"/>
  <c r="CJ11" i="25" s="1"/>
  <c r="CG70" i="25"/>
  <c r="CH70" i="25" s="1"/>
  <c r="CI70" i="25" s="1"/>
  <c r="CJ70" i="25" s="1"/>
  <c r="CG56" i="25"/>
  <c r="CH56" i="25" s="1"/>
  <c r="CI56" i="25" s="1"/>
  <c r="CJ56" i="25" s="1"/>
  <c r="CG15" i="25"/>
  <c r="CH15" i="25" s="1"/>
  <c r="CI15" i="25" s="1"/>
  <c r="CJ15" i="25" s="1"/>
  <c r="CG101" i="25"/>
  <c r="CH101" i="25" s="1"/>
  <c r="CI101" i="25" s="1"/>
  <c r="CJ101" i="25" s="1"/>
  <c r="CG91" i="25"/>
  <c r="CH91" i="25" s="1"/>
  <c r="CI91" i="25" s="1"/>
  <c r="CJ91" i="25" s="1"/>
  <c r="CG53" i="25"/>
  <c r="CH53" i="25" s="1"/>
  <c r="CI53" i="25" s="1"/>
  <c r="CJ53" i="25" s="1"/>
  <c r="CG51" i="25"/>
  <c r="CH51" i="25" s="1"/>
  <c r="CI51" i="25" s="1"/>
  <c r="CJ51" i="25" s="1"/>
  <c r="CG95" i="25"/>
  <c r="CH95" i="25" s="1"/>
  <c r="CI95" i="25" s="1"/>
  <c r="CJ95" i="25" s="1"/>
  <c r="CG65" i="25"/>
  <c r="CH65" i="25" s="1"/>
  <c r="CI65" i="25" s="1"/>
  <c r="CJ65" i="25" s="1"/>
  <c r="CG59" i="25"/>
  <c r="CH59" i="25" s="1"/>
  <c r="CI59" i="25" s="1"/>
  <c r="CJ59" i="25" s="1"/>
  <c r="CG38" i="25"/>
  <c r="CH38" i="25" s="1"/>
  <c r="CI38" i="25" s="1"/>
  <c r="CJ38" i="25" s="1"/>
  <c r="CG102" i="25"/>
  <c r="CH102" i="25" s="1"/>
  <c r="CI102" i="25" s="1"/>
  <c r="CJ102" i="25" s="1"/>
  <c r="CG24" i="25"/>
  <c r="CH24" i="25" s="1"/>
  <c r="CI24" i="25" s="1"/>
  <c r="CJ24" i="25" s="1"/>
  <c r="CG28" i="25"/>
  <c r="CH28" i="25" s="1"/>
  <c r="CI28" i="25" s="1"/>
  <c r="CJ28" i="25" s="1"/>
  <c r="CG10" i="25"/>
  <c r="CH10" i="25" s="1"/>
  <c r="CI10" i="25" s="1"/>
  <c r="CJ10" i="25" s="1"/>
  <c r="CG49" i="25"/>
  <c r="CH49" i="25" s="1"/>
  <c r="CI49" i="25" s="1"/>
  <c r="CJ49" i="25" s="1"/>
  <c r="CG33" i="25"/>
  <c r="CH33" i="25" s="1"/>
  <c r="CI33" i="25" s="1"/>
  <c r="CJ33" i="25" s="1"/>
  <c r="CG75" i="25"/>
  <c r="CH75" i="25" s="1"/>
  <c r="CI75" i="25" s="1"/>
  <c r="CJ75" i="25" s="1"/>
  <c r="CG104" i="25"/>
  <c r="CH104" i="25" s="1"/>
  <c r="CI104" i="25" s="1"/>
  <c r="CJ104" i="25" s="1"/>
  <c r="CG17" i="25"/>
  <c r="CH17" i="25" s="1"/>
  <c r="CI17" i="25" s="1"/>
  <c r="CJ17" i="25" s="1"/>
  <c r="CG6" i="25"/>
  <c r="CH6" i="25" s="1"/>
  <c r="CI6" i="25" s="1"/>
  <c r="CJ6" i="25" s="1"/>
  <c r="CG50" i="25"/>
  <c r="CH50" i="25" s="1"/>
  <c r="CI50" i="25" s="1"/>
  <c r="CJ50" i="25" s="1"/>
  <c r="CG84" i="25"/>
  <c r="CH84" i="25" s="1"/>
  <c r="CI84" i="25" s="1"/>
  <c r="CJ84" i="25" s="1"/>
  <c r="CG74" i="25"/>
  <c r="CH74" i="25" s="1"/>
  <c r="CI74" i="25" s="1"/>
  <c r="CJ74" i="25" s="1"/>
  <c r="CG32" i="25"/>
  <c r="CH32" i="25" s="1"/>
  <c r="CI32" i="25" s="1"/>
  <c r="CJ32" i="25" s="1"/>
  <c r="CG66" i="25"/>
  <c r="CH66" i="25" s="1"/>
  <c r="CI66" i="25" s="1"/>
  <c r="CJ66" i="25" s="1"/>
  <c r="CB38" i="14"/>
  <c r="CB23" i="14"/>
  <c r="CK56" i="16"/>
  <c r="CL56" i="16" s="1"/>
  <c r="CM56" i="16" s="1"/>
  <c r="CK52" i="16"/>
  <c r="CJ61" i="16"/>
  <c r="CK61" i="16" s="1"/>
  <c r="CJ16" i="16"/>
  <c r="CK16" i="16" s="1"/>
  <c r="CL16" i="16" s="1"/>
  <c r="CM16" i="16" s="1"/>
  <c r="CJ33" i="16"/>
  <c r="CK33" i="16" s="1"/>
  <c r="CL33" i="16" s="1"/>
  <c r="CM33" i="16" s="1"/>
  <c r="CB33" i="16" s="1"/>
  <c r="CJ26" i="16"/>
  <c r="CK26" i="16" s="1"/>
  <c r="CL26" i="16" s="1"/>
  <c r="CM26" i="16" s="1"/>
  <c r="CB46" i="18"/>
  <c r="CB89" i="18"/>
  <c r="CK27" i="16"/>
  <c r="CM30" i="14"/>
  <c r="CB30" i="14" s="1"/>
  <c r="CL102" i="16"/>
  <c r="CM102" i="16" s="1"/>
  <c r="CL77" i="16"/>
  <c r="CM77" i="16" s="1"/>
  <c r="CB79" i="14"/>
  <c r="CK43" i="16"/>
  <c r="CL43" i="16" s="1"/>
  <c r="CM43" i="16" s="1"/>
  <c r="CK29" i="16"/>
  <c r="CL29" i="16" s="1"/>
  <c r="CM29" i="16" s="1"/>
  <c r="CJ48" i="16"/>
  <c r="CK48" i="16" s="1"/>
  <c r="CL48" i="16" s="1"/>
  <c r="CM48" i="16" s="1"/>
  <c r="CK78" i="16"/>
  <c r="CL78" i="16" s="1"/>
  <c r="CM78" i="16" s="1"/>
  <c r="CB28" i="14"/>
  <c r="CB99" i="14"/>
  <c r="CB7" i="18"/>
  <c r="CB13" i="18"/>
  <c r="CB16" i="18"/>
  <c r="CL40" i="16"/>
  <c r="CM40" i="16" s="1"/>
  <c r="CB51" i="18"/>
  <c r="CB74" i="18"/>
  <c r="CB62" i="18"/>
  <c r="CK38" i="16"/>
  <c r="CL38" i="16" s="1"/>
  <c r="CM38" i="16" s="1"/>
  <c r="CB38" i="16" s="1"/>
  <c r="CB56" i="18"/>
  <c r="CB52" i="18"/>
  <c r="CB57" i="18"/>
  <c r="CB35" i="18"/>
  <c r="CB44" i="18"/>
  <c r="CB49" i="18"/>
  <c r="CB86" i="18"/>
  <c r="CB73" i="18"/>
  <c r="CB12" i="18"/>
  <c r="CB102" i="18"/>
  <c r="CB34" i="18"/>
  <c r="CB45" i="18"/>
  <c r="CB93" i="18"/>
  <c r="CB42" i="18"/>
  <c r="CB68" i="18"/>
  <c r="CB65" i="18"/>
  <c r="CB84" i="18"/>
  <c r="BY48" i="15"/>
  <c r="CB77" i="18"/>
  <c r="CB32" i="18"/>
  <c r="CB78" i="18"/>
  <c r="CJ66" i="16"/>
  <c r="CJ34" i="16"/>
  <c r="CK34" i="16" s="1"/>
  <c r="CB91" i="18"/>
  <c r="CB67" i="18"/>
  <c r="CB95" i="18"/>
  <c r="CB79" i="18"/>
  <c r="CB96" i="18"/>
  <c r="CB53" i="18"/>
  <c r="CK91" i="16"/>
  <c r="CB72" i="18"/>
  <c r="CB31" i="18"/>
  <c r="CB92" i="18"/>
  <c r="CB22" i="18"/>
  <c r="CB43" i="18"/>
  <c r="CB24" i="18"/>
  <c r="CB29" i="18"/>
  <c r="CB25" i="18"/>
  <c r="CB20" i="18"/>
  <c r="CB63" i="18"/>
  <c r="CB15" i="18"/>
  <c r="CB82" i="18"/>
  <c r="CB83" i="18"/>
  <c r="CB81" i="18"/>
  <c r="CB88" i="18"/>
  <c r="CB55" i="18"/>
  <c r="CB69" i="18"/>
  <c r="CB100" i="18"/>
  <c r="CB41" i="18"/>
  <c r="CB71" i="18"/>
  <c r="CB33" i="18"/>
  <c r="CB103" i="18"/>
  <c r="CB66" i="18"/>
  <c r="CB97" i="18"/>
  <c r="CB90" i="18"/>
  <c r="CB28" i="18"/>
  <c r="CB8" i="18"/>
  <c r="CB80" i="18"/>
  <c r="CB38" i="18"/>
  <c r="CB70" i="18"/>
  <c r="CB99" i="18"/>
  <c r="CB26" i="18"/>
  <c r="CB59" i="18"/>
  <c r="CB14" i="18"/>
  <c r="CB10" i="18"/>
  <c r="CB104" i="18"/>
  <c r="CB23" i="18"/>
  <c r="CB61" i="18"/>
  <c r="CB18" i="18"/>
  <c r="CB9" i="18"/>
  <c r="CB6" i="18"/>
  <c r="CB48" i="18"/>
  <c r="CB36" i="18"/>
  <c r="CB64" i="18"/>
  <c r="CB54" i="18"/>
  <c r="CB75" i="18"/>
  <c r="CB5" i="18"/>
  <c r="CK13" i="16"/>
  <c r="CL13" i="16" s="1"/>
  <c r="CM13" i="16" s="1"/>
  <c r="CJ9" i="16"/>
  <c r="CK9" i="16" s="1"/>
  <c r="CB50" i="18"/>
  <c r="CB21" i="18"/>
  <c r="CB98" i="18"/>
  <c r="CB39" i="18"/>
  <c r="CB27" i="18"/>
  <c r="CB47" i="18"/>
  <c r="CB85" i="18"/>
  <c r="CB58" i="18"/>
  <c r="CB60" i="18"/>
  <c r="CB76" i="18"/>
  <c r="CJ89" i="16"/>
  <c r="CK59" i="16"/>
  <c r="CL59" i="16" s="1"/>
  <c r="CJ71" i="16"/>
  <c r="CK71" i="16" s="1"/>
  <c r="CL71" i="16" s="1"/>
  <c r="CM71" i="16" s="1"/>
  <c r="CB71" i="16" s="1"/>
  <c r="CL96" i="16"/>
  <c r="CM96" i="16" s="1"/>
  <c r="CB96" i="16" s="1"/>
  <c r="CJ19" i="16"/>
  <c r="CK19" i="16" s="1"/>
  <c r="CL19" i="16" s="1"/>
  <c r="CM19" i="16" s="1"/>
  <c r="CJ85" i="16"/>
  <c r="CK85" i="16" s="1"/>
  <c r="CJ99" i="16"/>
  <c r="CK99" i="16" s="1"/>
  <c r="CL99" i="16" s="1"/>
  <c r="CM99" i="16" s="1"/>
  <c r="CJ80" i="16"/>
  <c r="CK80" i="16" s="1"/>
  <c r="CL80" i="16" s="1"/>
  <c r="CM80" i="16" s="1"/>
  <c r="CK101" i="16"/>
  <c r="CL101" i="16" s="1"/>
  <c r="CM101" i="16" s="1"/>
  <c r="CL52" i="16"/>
  <c r="CM52" i="16" s="1"/>
  <c r="CB52" i="16" s="1"/>
  <c r="CL91" i="16"/>
  <c r="CM91" i="16" s="1"/>
  <c r="CK74" i="16"/>
  <c r="CL74" i="16" s="1"/>
  <c r="CM74" i="16" s="1"/>
  <c r="BY102" i="15"/>
  <c r="CK86" i="16"/>
  <c r="CL86" i="16" s="1"/>
  <c r="CM86" i="16" s="1"/>
  <c r="CJ11" i="16"/>
  <c r="CK11" i="16" s="1"/>
  <c r="CL11" i="16" s="1"/>
  <c r="CM11" i="16" s="1"/>
  <c r="CJ54" i="16"/>
  <c r="CK54" i="16" s="1"/>
  <c r="CL54" i="16" s="1"/>
  <c r="CM54" i="16" s="1"/>
  <c r="CJ44" i="16"/>
  <c r="CK44" i="16" s="1"/>
  <c r="CL44" i="16" s="1"/>
  <c r="CM44" i="16" s="1"/>
  <c r="CL61" i="16"/>
  <c r="CM61" i="16" s="1"/>
  <c r="CK42" i="16"/>
  <c r="CL42" i="16" s="1"/>
  <c r="CM42" i="16" s="1"/>
  <c r="CB42" i="16" s="1"/>
  <c r="CL39" i="16"/>
  <c r="CM39" i="16" s="1"/>
  <c r="CK36" i="16"/>
  <c r="CL36" i="16" s="1"/>
  <c r="CM36" i="16" s="1"/>
  <c r="CK83" i="16"/>
  <c r="CL83" i="16" s="1"/>
  <c r="CM83" i="16" s="1"/>
  <c r="CM95" i="16"/>
  <c r="CB95" i="16" s="1"/>
  <c r="CK5" i="16"/>
  <c r="CL5" i="16" s="1"/>
  <c r="CM5" i="16" s="1"/>
  <c r="CJ67" i="16"/>
  <c r="CK67" i="16" s="1"/>
  <c r="CL67" i="16" s="1"/>
  <c r="CM67" i="16" s="1"/>
  <c r="CK30" i="16"/>
  <c r="CL30" i="16" s="1"/>
  <c r="CM30" i="16" s="1"/>
  <c r="CB30" i="16" s="1"/>
  <c r="CM70" i="16"/>
  <c r="CB70" i="16" s="1"/>
  <c r="CJ10" i="16"/>
  <c r="CK10" i="16" s="1"/>
  <c r="CJ28" i="16"/>
  <c r="CK28" i="16" s="1"/>
  <c r="CL28" i="16" s="1"/>
  <c r="CM28" i="16" s="1"/>
  <c r="CK32" i="16"/>
  <c r="CL32" i="16" s="1"/>
  <c r="CM32" i="16" s="1"/>
  <c r="CJ57" i="16"/>
  <c r="CK57" i="16" s="1"/>
  <c r="CL57" i="16" s="1"/>
  <c r="CM57" i="16" s="1"/>
  <c r="CK73" i="16"/>
  <c r="CL73" i="16" s="1"/>
  <c r="CM73" i="16" s="1"/>
  <c r="CJ68" i="16"/>
  <c r="CK68" i="16" s="1"/>
  <c r="CL68" i="16" s="1"/>
  <c r="CM68" i="16" s="1"/>
  <c r="CK66" i="16"/>
  <c r="CL66" i="16" s="1"/>
  <c r="CM66" i="16" s="1"/>
  <c r="CJ60" i="16"/>
  <c r="CK60" i="16" s="1"/>
  <c r="CL60" i="16" s="1"/>
  <c r="CM60" i="16" s="1"/>
  <c r="CK14" i="16"/>
  <c r="CL14" i="16" s="1"/>
  <c r="CM14" i="16" s="1"/>
  <c r="CL27" i="16"/>
  <c r="CM27" i="16" s="1"/>
  <c r="CB8" i="16"/>
  <c r="CJ31" i="16"/>
  <c r="CK31" i="16" s="1"/>
  <c r="CL31" i="16" s="1"/>
  <c r="CM31" i="16" s="1"/>
  <c r="CB31" i="16" s="1"/>
  <c r="CJ6" i="16"/>
  <c r="CK6" i="16" s="1"/>
  <c r="CL6" i="16" s="1"/>
  <c r="CM6" i="16" s="1"/>
  <c r="CB6" i="16" s="1"/>
  <c r="CB94" i="16"/>
  <c r="CB69" i="16"/>
  <c r="CB82" i="16"/>
  <c r="CB13" i="16"/>
  <c r="CB72" i="16"/>
  <c r="CJ104" i="16"/>
  <c r="CK104" i="16" s="1"/>
  <c r="CL104" i="16" s="1"/>
  <c r="CM104" i="16" s="1"/>
  <c r="CB104" i="16" s="1"/>
  <c r="CJ50" i="16"/>
  <c r="CK50" i="16" s="1"/>
  <c r="CL50" i="16" s="1"/>
  <c r="CM50" i="16" s="1"/>
  <c r="CB40" i="16"/>
  <c r="CJ87" i="16"/>
  <c r="CK87" i="16" s="1"/>
  <c r="CL87" i="16" s="1"/>
  <c r="CM87" i="16" s="1"/>
  <c r="CB62" i="16"/>
  <c r="CJ47" i="16"/>
  <c r="CK47" i="16" s="1"/>
  <c r="CL47" i="16" s="1"/>
  <c r="CM47" i="16" s="1"/>
  <c r="CJ18" i="16"/>
  <c r="CK18" i="16" s="1"/>
  <c r="CL18" i="16" s="1"/>
  <c r="CM18" i="16" s="1"/>
  <c r="CJ21" i="16"/>
  <c r="CK21" i="16" s="1"/>
  <c r="CL21" i="16" s="1"/>
  <c r="CM21" i="16" s="1"/>
  <c r="CJ45" i="16"/>
  <c r="CK45" i="16" s="1"/>
  <c r="CL45" i="16" s="1"/>
  <c r="CM45" i="16" s="1"/>
  <c r="CJ51" i="16"/>
  <c r="CK51" i="16" s="1"/>
  <c r="CL51" i="16" s="1"/>
  <c r="CM51" i="16" s="1"/>
  <c r="CJ25" i="16"/>
  <c r="CK25" i="16" s="1"/>
  <c r="CL25" i="16" s="1"/>
  <c r="CM25" i="16" s="1"/>
  <c r="CJ24" i="16"/>
  <c r="CK24" i="16" s="1"/>
  <c r="CL24" i="16" s="1"/>
  <c r="CM24" i="16" s="1"/>
  <c r="CJ53" i="16"/>
  <c r="CK53" i="16" s="1"/>
  <c r="CL53" i="16" s="1"/>
  <c r="CM53" i="16" s="1"/>
  <c r="CJ20" i="16"/>
  <c r="CK20" i="16" s="1"/>
  <c r="CL20" i="16" s="1"/>
  <c r="CM20" i="16" s="1"/>
  <c r="CJ46" i="16"/>
  <c r="CK46" i="16" s="1"/>
  <c r="CL46" i="16" s="1"/>
  <c r="CM46" i="16" s="1"/>
  <c r="CB46" i="16" s="1"/>
  <c r="CJ93" i="16"/>
  <c r="CK93" i="16" s="1"/>
  <c r="CL93" i="16" s="1"/>
  <c r="CM93" i="16" s="1"/>
  <c r="CB93" i="16" s="1"/>
  <c r="CJ81" i="16"/>
  <c r="CK81" i="16" s="1"/>
  <c r="CL81" i="16" s="1"/>
  <c r="CM81" i="16" s="1"/>
  <c r="CJ88" i="16"/>
  <c r="CK88" i="16" s="1"/>
  <c r="CL88" i="16" s="1"/>
  <c r="CM88" i="16" s="1"/>
  <c r="CJ98" i="16"/>
  <c r="CK98" i="16" s="1"/>
  <c r="CL98" i="16" s="1"/>
  <c r="CM98" i="16" s="1"/>
  <c r="CJ100" i="16"/>
  <c r="CK100" i="16" s="1"/>
  <c r="CL100" i="16" s="1"/>
  <c r="CM100" i="16" s="1"/>
  <c r="CJ17" i="16"/>
  <c r="CK17" i="16" s="1"/>
  <c r="CL17" i="16" s="1"/>
  <c r="CM17" i="16" s="1"/>
  <c r="CJ55" i="16"/>
  <c r="CK55" i="16" s="1"/>
  <c r="CL55" i="16" s="1"/>
  <c r="CM55" i="16" s="1"/>
  <c r="CJ22" i="16"/>
  <c r="CK22" i="16" s="1"/>
  <c r="CL22" i="16" s="1"/>
  <c r="CM22" i="16" s="1"/>
  <c r="CJ35" i="16"/>
  <c r="CK35" i="16" s="1"/>
  <c r="CL35" i="16" s="1"/>
  <c r="CM35" i="16" s="1"/>
  <c r="CJ90" i="16"/>
  <c r="CK90" i="16" s="1"/>
  <c r="CL90" i="16" s="1"/>
  <c r="CM90" i="16" s="1"/>
  <c r="CJ41" i="16"/>
  <c r="CK41" i="16" s="1"/>
  <c r="CL41" i="16" s="1"/>
  <c r="CM41" i="16" s="1"/>
  <c r="CJ84" i="16"/>
  <c r="CK84" i="16" s="1"/>
  <c r="CL84" i="16" s="1"/>
  <c r="CM84" i="16" s="1"/>
  <c r="CB76" i="16"/>
  <c r="CJ103" i="16"/>
  <c r="CK103" i="16" s="1"/>
  <c r="CL103" i="16" s="1"/>
  <c r="CM103" i="16" s="1"/>
  <c r="CJ58" i="16"/>
  <c r="CK58" i="16" s="1"/>
  <c r="CL58" i="16" s="1"/>
  <c r="CM58" i="16" s="1"/>
  <c r="CJ23" i="16"/>
  <c r="CK23" i="16" s="1"/>
  <c r="CL23" i="16" s="1"/>
  <c r="CM23" i="16" s="1"/>
  <c r="CJ12" i="16"/>
  <c r="CK12" i="16" s="1"/>
  <c r="CL12" i="16" s="1"/>
  <c r="CM12" i="16" s="1"/>
  <c r="CJ37" i="16"/>
  <c r="CK37" i="16" s="1"/>
  <c r="CL37" i="16" s="1"/>
  <c r="CM37" i="16" s="1"/>
  <c r="CJ65" i="16"/>
  <c r="CK65" i="16" s="1"/>
  <c r="CL65" i="16" s="1"/>
  <c r="CM65" i="16" s="1"/>
  <c r="BY50" i="15"/>
  <c r="CJ92" i="16"/>
  <c r="CK92" i="16" s="1"/>
  <c r="CL92" i="16" s="1"/>
  <c r="CM92" i="16" s="1"/>
  <c r="CJ63" i="16"/>
  <c r="CK63" i="16" s="1"/>
  <c r="CL63" i="16" s="1"/>
  <c r="CM63" i="16" s="1"/>
  <c r="CJ49" i="16"/>
  <c r="CK49" i="16" s="1"/>
  <c r="CL49" i="16" s="1"/>
  <c r="CM49" i="16" s="1"/>
  <c r="CJ15" i="16"/>
  <c r="CK15" i="16" s="1"/>
  <c r="CL15" i="16" s="1"/>
  <c r="CM15" i="16" s="1"/>
  <c r="CB15" i="16" s="1"/>
  <c r="CJ64" i="16"/>
  <c r="CK64" i="16" s="1"/>
  <c r="CL64" i="16" s="1"/>
  <c r="CM64" i="16" s="1"/>
  <c r="CB64" i="16" s="1"/>
  <c r="CJ7" i="16"/>
  <c r="CK7" i="16" s="1"/>
  <c r="CL7" i="16" s="1"/>
  <c r="CM7" i="16" s="1"/>
  <c r="CJ79" i="16"/>
  <c r="CK79" i="16" s="1"/>
  <c r="CL79" i="16" s="1"/>
  <c r="CM79" i="16" s="1"/>
  <c r="CJ97" i="16"/>
  <c r="CK97" i="16" s="1"/>
  <c r="CL97" i="16" s="1"/>
  <c r="CM97" i="16" s="1"/>
  <c r="CB75" i="16"/>
  <c r="CB78" i="16"/>
  <c r="BY36" i="15"/>
  <c r="BY24" i="15"/>
  <c r="BY42" i="15"/>
  <c r="BY54" i="15"/>
  <c r="BY98" i="15"/>
  <c r="BY59" i="15"/>
  <c r="BY38" i="15"/>
  <c r="BY94" i="15"/>
  <c r="BY97" i="15"/>
  <c r="BY91" i="15"/>
  <c r="BY57" i="15"/>
  <c r="BY95" i="15"/>
  <c r="BY79" i="15"/>
  <c r="BY41" i="15"/>
  <c r="BY64" i="15"/>
  <c r="BY27" i="15"/>
  <c r="BY18" i="15"/>
  <c r="BY67" i="15"/>
  <c r="BY53" i="15"/>
  <c r="BY69" i="15"/>
  <c r="BY63" i="15"/>
  <c r="BY84" i="15"/>
  <c r="BY39" i="15"/>
  <c r="BY6" i="15"/>
  <c r="BY31" i="15"/>
  <c r="BY47" i="15"/>
  <c r="BY43" i="15"/>
  <c r="BY83" i="15"/>
  <c r="BY9" i="15"/>
  <c r="BY5" i="15"/>
  <c r="BY25" i="15"/>
  <c r="BY49" i="15"/>
  <c r="BY11" i="15"/>
  <c r="BY65" i="15"/>
  <c r="BY75" i="15"/>
  <c r="BY92" i="15"/>
  <c r="BY23" i="15"/>
  <c r="BY17" i="15"/>
  <c r="BY71" i="15"/>
  <c r="BY51" i="15"/>
  <c r="BY32" i="15"/>
  <c r="BY15" i="15"/>
  <c r="BY35" i="15"/>
  <c r="BY10" i="15"/>
  <c r="BY60" i="15"/>
  <c r="BY62" i="15"/>
  <c r="BY44" i="15"/>
  <c r="BY82" i="15"/>
  <c r="BY7" i="15"/>
  <c r="BY45" i="15"/>
  <c r="BY40" i="15"/>
  <c r="BY29" i="15"/>
  <c r="BY16" i="15"/>
  <c r="BY28" i="15"/>
  <c r="BY19" i="15"/>
  <c r="BY100" i="15"/>
  <c r="BY66" i="15"/>
  <c r="BY55" i="15"/>
  <c r="BY34" i="15"/>
  <c r="BY73" i="15"/>
  <c r="BY96" i="15"/>
  <c r="BY103" i="15"/>
  <c r="BY21" i="15"/>
  <c r="BY78" i="15"/>
  <c r="BY26" i="15"/>
  <c r="BY90" i="15"/>
  <c r="BY37" i="15"/>
  <c r="BY70" i="15"/>
  <c r="BY101" i="15"/>
  <c r="BY104" i="15"/>
  <c r="BY52" i="15"/>
  <c r="BY13" i="15"/>
  <c r="BY74" i="15"/>
  <c r="BY72" i="15"/>
  <c r="BY81" i="15"/>
  <c r="BY58" i="15"/>
  <c r="BY46" i="15"/>
  <c r="BY68" i="15"/>
  <c r="BY14" i="15"/>
  <c r="BY30" i="15"/>
  <c r="BY20" i="15"/>
  <c r="BY12" i="15"/>
  <c r="BY89" i="15"/>
  <c r="BY76" i="15"/>
  <c r="BY61" i="15"/>
  <c r="BY8" i="15"/>
  <c r="BY77" i="15"/>
  <c r="BY87" i="15"/>
  <c r="BY22" i="15"/>
  <c r="BY85" i="15"/>
  <c r="BY99" i="15"/>
  <c r="BY93" i="15"/>
  <c r="BY80" i="15"/>
  <c r="BY56" i="15"/>
  <c r="BY86" i="15"/>
  <c r="CB1" i="13"/>
  <c r="B2" i="4" s="1"/>
  <c r="BY7" i="25" l="1"/>
  <c r="BY12" i="25"/>
  <c r="BY68" i="25"/>
  <c r="BY80" i="25"/>
  <c r="BY33" i="25"/>
  <c r="BY103" i="25"/>
  <c r="BY5" i="25"/>
  <c r="BY6" i="25"/>
  <c r="BY72" i="25"/>
  <c r="BY77" i="25"/>
  <c r="BY48" i="25"/>
  <c r="BY78" i="25"/>
  <c r="BY22" i="25"/>
  <c r="BY65" i="25"/>
  <c r="BY26" i="25"/>
  <c r="BY63" i="25"/>
  <c r="BY43" i="25"/>
  <c r="BY85" i="25"/>
  <c r="BY81" i="25"/>
  <c r="BY92" i="25"/>
  <c r="BY70" i="25"/>
  <c r="BY25" i="25"/>
  <c r="CK32" i="26"/>
  <c r="CL32" i="26" s="1"/>
  <c r="CM32" i="26" s="1"/>
  <c r="CB32" i="26"/>
  <c r="CK15" i="26"/>
  <c r="CL15" i="26" s="1"/>
  <c r="CM15" i="26" s="1"/>
  <c r="CB15" i="26"/>
  <c r="CK54" i="26"/>
  <c r="CL54" i="26" s="1"/>
  <c r="CM54" i="26" s="1"/>
  <c r="CB54" i="26"/>
  <c r="CB86" i="26"/>
  <c r="CB48" i="26"/>
  <c r="CK14" i="26"/>
  <c r="CL14" i="26" s="1"/>
  <c r="CM14" i="26" s="1"/>
  <c r="CB14" i="26"/>
  <c r="CK92" i="26"/>
  <c r="CL92" i="26" s="1"/>
  <c r="CM92" i="26" s="1"/>
  <c r="CB92" i="26"/>
  <c r="CK93" i="26"/>
  <c r="CL93" i="26" s="1"/>
  <c r="CM93" i="26" s="1"/>
  <c r="CB93" i="26"/>
  <c r="CK24" i="26"/>
  <c r="CL24" i="26" s="1"/>
  <c r="CM24" i="26" s="1"/>
  <c r="CB24" i="26"/>
  <c r="CK75" i="26"/>
  <c r="CL75" i="26" s="1"/>
  <c r="CM75" i="26" s="1"/>
  <c r="CB75" i="26"/>
  <c r="CB49" i="26"/>
  <c r="CB80" i="26"/>
  <c r="CB97" i="26"/>
  <c r="CK17" i="26"/>
  <c r="CL17" i="26" s="1"/>
  <c r="CM17" i="26" s="1"/>
  <c r="CB17" i="26"/>
  <c r="CB23" i="26"/>
  <c r="CL87" i="26"/>
  <c r="CM87" i="26" s="1"/>
  <c r="CB87" i="26"/>
  <c r="CK89" i="26"/>
  <c r="CL89" i="26" s="1"/>
  <c r="CM89" i="26" s="1"/>
  <c r="CB89" i="26"/>
  <c r="CK33" i="26"/>
  <c r="CL33" i="26" s="1"/>
  <c r="CM33" i="26" s="1"/>
  <c r="CB33" i="26"/>
  <c r="CB76" i="26"/>
  <c r="CK28" i="26"/>
  <c r="CL28" i="26" s="1"/>
  <c r="CM28" i="26" s="1"/>
  <c r="CB28" i="26"/>
  <c r="CK95" i="26"/>
  <c r="CL95" i="26" s="1"/>
  <c r="CM95" i="26" s="1"/>
  <c r="CL29" i="26"/>
  <c r="CM29" i="26" s="1"/>
  <c r="CB10" i="26"/>
  <c r="CB18" i="26"/>
  <c r="CB68" i="26"/>
  <c r="CB38" i="26"/>
  <c r="CB78" i="26"/>
  <c r="CK94" i="26"/>
  <c r="CL94" i="26" s="1"/>
  <c r="CM94" i="26" s="1"/>
  <c r="CB94" i="26"/>
  <c r="CK44" i="26"/>
  <c r="CL44" i="26" s="1"/>
  <c r="CM44" i="26" s="1"/>
  <c r="CB44" i="26"/>
  <c r="CK5" i="26"/>
  <c r="CL5" i="26" s="1"/>
  <c r="CM5" i="26" s="1"/>
  <c r="CB5" i="26"/>
  <c r="CK37" i="26"/>
  <c r="CL37" i="26" s="1"/>
  <c r="CM37" i="26" s="1"/>
  <c r="CB37" i="26"/>
  <c r="CB90" i="26"/>
  <c r="CK12" i="26"/>
  <c r="CL12" i="26" s="1"/>
  <c r="CM12" i="26" s="1"/>
  <c r="CK81" i="26"/>
  <c r="CL81" i="26" s="1"/>
  <c r="CM81" i="26" s="1"/>
  <c r="CB51" i="26"/>
  <c r="CB71" i="26"/>
  <c r="CK34" i="26"/>
  <c r="CL34" i="26" s="1"/>
  <c r="CM34" i="26" s="1"/>
  <c r="CK73" i="26"/>
  <c r="CL73" i="26" s="1"/>
  <c r="CM73" i="26" s="1"/>
  <c r="CB100" i="26"/>
  <c r="CB69" i="26"/>
  <c r="CL36" i="26"/>
  <c r="CM36" i="26" s="1"/>
  <c r="CB36" i="26"/>
  <c r="CK58" i="26"/>
  <c r="CL58" i="26" s="1"/>
  <c r="CM58" i="26" s="1"/>
  <c r="CL53" i="26"/>
  <c r="CM53" i="26" s="1"/>
  <c r="CB16" i="26"/>
  <c r="CB7" i="26"/>
  <c r="CB62" i="26"/>
  <c r="CK101" i="26"/>
  <c r="CL101" i="26" s="1"/>
  <c r="CM101" i="26" s="1"/>
  <c r="CB101" i="26"/>
  <c r="CB22" i="26"/>
  <c r="CB31" i="26"/>
  <c r="CB67" i="26"/>
  <c r="CB19" i="26"/>
  <c r="CK70" i="26"/>
  <c r="CL70" i="26" s="1"/>
  <c r="CM70" i="26" s="1"/>
  <c r="CB70" i="26"/>
  <c r="CB91" i="26"/>
  <c r="CB57" i="26"/>
  <c r="CK6" i="26"/>
  <c r="CL6" i="26" s="1"/>
  <c r="CM6" i="26" s="1"/>
  <c r="CB6" i="26"/>
  <c r="CK74" i="26"/>
  <c r="CL74" i="26" s="1"/>
  <c r="CM74" i="26" s="1"/>
  <c r="CB74" i="26"/>
  <c r="CK50" i="26"/>
  <c r="CL50" i="26" s="1"/>
  <c r="CM50" i="26" s="1"/>
  <c r="CB50" i="26"/>
  <c r="BY32" i="25"/>
  <c r="BY24" i="25"/>
  <c r="BY29" i="25"/>
  <c r="BY19" i="25"/>
  <c r="BY94" i="25"/>
  <c r="BY97" i="25"/>
  <c r="BY96" i="25"/>
  <c r="BY87" i="25"/>
  <c r="BY91" i="25"/>
  <c r="BY39" i="25"/>
  <c r="BY41" i="25"/>
  <c r="BY99" i="25"/>
  <c r="BY18" i="25"/>
  <c r="BY84" i="25"/>
  <c r="BY27" i="25"/>
  <c r="BY76" i="25"/>
  <c r="BY88" i="25"/>
  <c r="BY54" i="25"/>
  <c r="BY83" i="25"/>
  <c r="CB102" i="16"/>
  <c r="CB43" i="16"/>
  <c r="BY74" i="25"/>
  <c r="BY17" i="25"/>
  <c r="BY49" i="25"/>
  <c r="BY102" i="25"/>
  <c r="BY95" i="25"/>
  <c r="BY101" i="25"/>
  <c r="BY11" i="25"/>
  <c r="BY58" i="25"/>
  <c r="BY35" i="25"/>
  <c r="BY67" i="25"/>
  <c r="BY60" i="25"/>
  <c r="BY71" i="25"/>
  <c r="BY42" i="25"/>
  <c r="BY69" i="25"/>
  <c r="BY40" i="25"/>
  <c r="BY8" i="25"/>
  <c r="BY34" i="25"/>
  <c r="BY104" i="25"/>
  <c r="BY10" i="25"/>
  <c r="BY38" i="25"/>
  <c r="BY51" i="25"/>
  <c r="BY15" i="25"/>
  <c r="BY23" i="25"/>
  <c r="BY46" i="25"/>
  <c r="BY9" i="25"/>
  <c r="BY45" i="25"/>
  <c r="BY86" i="25"/>
  <c r="BY62" i="25"/>
  <c r="BY37" i="25"/>
  <c r="BY100" i="25"/>
  <c r="BY30" i="25"/>
  <c r="BY98" i="25"/>
  <c r="BY20" i="25"/>
  <c r="CB77" i="16"/>
  <c r="BY66" i="25"/>
  <c r="BY50" i="25"/>
  <c r="BY75" i="25"/>
  <c r="BY28" i="25"/>
  <c r="BY59" i="25"/>
  <c r="BY53" i="25"/>
  <c r="BY56" i="25"/>
  <c r="BY47" i="25"/>
  <c r="BY36" i="25"/>
  <c r="BY57" i="25"/>
  <c r="BY44" i="25"/>
  <c r="BY73" i="25"/>
  <c r="BY82" i="25"/>
  <c r="BY93" i="25"/>
  <c r="BY89" i="25"/>
  <c r="BY61" i="25"/>
  <c r="BY55" i="25"/>
  <c r="BY90" i="25"/>
  <c r="BY14" i="25"/>
  <c r="BY13" i="25"/>
  <c r="BY52" i="25"/>
  <c r="BY79" i="25"/>
  <c r="BY64" i="25"/>
  <c r="BY21" i="25"/>
  <c r="BY31" i="25"/>
  <c r="BY16" i="25"/>
  <c r="CB1" i="14"/>
  <c r="B3" i="4" s="1"/>
  <c r="CB26" i="16"/>
  <c r="CB16" i="16"/>
  <c r="CB28" i="16"/>
  <c r="CB56" i="16"/>
  <c r="CB73" i="16"/>
  <c r="CB66" i="16"/>
  <c r="CB54" i="16"/>
  <c r="CB5" i="16"/>
  <c r="CL34" i="16"/>
  <c r="CM34" i="16" s="1"/>
  <c r="CK89" i="16"/>
  <c r="CL89" i="16" s="1"/>
  <c r="CM89" i="16" s="1"/>
  <c r="CB80" i="16"/>
  <c r="CB91" i="16"/>
  <c r="CL9" i="16"/>
  <c r="CM9" i="16" s="1"/>
  <c r="CB9" i="16" s="1"/>
  <c r="CB1" i="18"/>
  <c r="B8" i="4" s="1"/>
  <c r="F3" i="4" s="1"/>
  <c r="CB39" i="16"/>
  <c r="CM59" i="16"/>
  <c r="CB59" i="16" s="1"/>
  <c r="CB99" i="16"/>
  <c r="CB86" i="16"/>
  <c r="CL85" i="16"/>
  <c r="CM85" i="16" s="1"/>
  <c r="CB101" i="16"/>
  <c r="CB83" i="16"/>
  <c r="CB36" i="16"/>
  <c r="CB19" i="16"/>
  <c r="CB74" i="16"/>
  <c r="CB11" i="16"/>
  <c r="CB61" i="16"/>
  <c r="CL10" i="16"/>
  <c r="CM10" i="16" s="1"/>
  <c r="CB44" i="16"/>
  <c r="CB14" i="16"/>
  <c r="CB27" i="16"/>
  <c r="CB67" i="16"/>
  <c r="CB29" i="16"/>
  <c r="CB48" i="16"/>
  <c r="CB60" i="16"/>
  <c r="CB68" i="16"/>
  <c r="CB57" i="16"/>
  <c r="CB90" i="16"/>
  <c r="CB37" i="16"/>
  <c r="CB45" i="16"/>
  <c r="CB87" i="16"/>
  <c r="CB50" i="16"/>
  <c r="CB32" i="16"/>
  <c r="CB63" i="16"/>
  <c r="CB23" i="16"/>
  <c r="CB84" i="16"/>
  <c r="CB22" i="16"/>
  <c r="CB88" i="16"/>
  <c r="CB35" i="16"/>
  <c r="CB49" i="16"/>
  <c r="CB81" i="16"/>
  <c r="CB20" i="16"/>
  <c r="CB97" i="16"/>
  <c r="CB92" i="16"/>
  <c r="CB12" i="16"/>
  <c r="CB41" i="16"/>
  <c r="CB55" i="16"/>
  <c r="CB98" i="16"/>
  <c r="CB53" i="16"/>
  <c r="CB47" i="16"/>
  <c r="CB79" i="16"/>
  <c r="CB65" i="16"/>
  <c r="CB17" i="16"/>
  <c r="CB24" i="16"/>
  <c r="CB21" i="16"/>
  <c r="CB7" i="16"/>
  <c r="CB58" i="16"/>
  <c r="CB100" i="16"/>
  <c r="CB25" i="16"/>
  <c r="CB18" i="16"/>
  <c r="CB103" i="16"/>
  <c r="CB51" i="16"/>
  <c r="BY1" i="15"/>
  <c r="B4" i="4" s="1"/>
  <c r="BY1" i="25" l="1"/>
  <c r="B13" i="4" s="1"/>
  <c r="J2" i="4" s="1"/>
  <c r="CB81" i="26"/>
  <c r="CB53" i="26"/>
  <c r="CB73" i="26"/>
  <c r="CB12" i="26"/>
  <c r="CB1" i="26" s="1"/>
  <c r="B14" i="4" s="1"/>
  <c r="CB29" i="26"/>
  <c r="CB58" i="26"/>
  <c r="CB34" i="26"/>
  <c r="CB95" i="26"/>
  <c r="CB34" i="16"/>
  <c r="CB89" i="16"/>
  <c r="CB85" i="16"/>
  <c r="CB10" i="16"/>
  <c r="F5" i="4" l="1"/>
  <c r="CB1" i="16"/>
  <c r="B5" i="4" s="1"/>
  <c r="F2" i="4" l="1"/>
</calcChain>
</file>

<file path=xl/sharedStrings.xml><?xml version="1.0" encoding="utf-8"?>
<sst xmlns="http://schemas.openxmlformats.org/spreadsheetml/2006/main" count="29622" uniqueCount="145">
  <si>
    <t>symbol</t>
  </si>
  <si>
    <t>date</t>
  </si>
  <si>
    <t>price</t>
  </si>
  <si>
    <t>ABBV</t>
  </si>
  <si>
    <t>ACN</t>
  </si>
  <si>
    <t>AEP</t>
  </si>
  <si>
    <t>AIZ</t>
  </si>
  <si>
    <t>ALLE</t>
  </si>
  <si>
    <t>AMAT</t>
  </si>
  <si>
    <t>AMP</t>
  </si>
  <si>
    <t>AMZN</t>
  </si>
  <si>
    <t>AVB</t>
  </si>
  <si>
    <t>AVY</t>
  </si>
  <si>
    <t>AXP</t>
  </si>
  <si>
    <t>BDX</t>
  </si>
  <si>
    <t>BF-B</t>
  </si>
  <si>
    <t>BMY</t>
  </si>
  <si>
    <t>BR</t>
  </si>
  <si>
    <t>CARR</t>
  </si>
  <si>
    <t>CDW</t>
  </si>
  <si>
    <t>CE</t>
  </si>
  <si>
    <t>CHTR</t>
  </si>
  <si>
    <t>CNC</t>
  </si>
  <si>
    <t>CNP</t>
  </si>
  <si>
    <t>COP</t>
  </si>
  <si>
    <t>CTAS</t>
  </si>
  <si>
    <t>CZR</t>
  </si>
  <si>
    <t>DG</t>
  </si>
  <si>
    <t>DPZ</t>
  </si>
  <si>
    <t>DRE</t>
  </si>
  <si>
    <t>DXC</t>
  </si>
  <si>
    <t>EWA</t>
  </si>
  <si>
    <t>EWC</t>
  </si>
  <si>
    <t>EWG</t>
  </si>
  <si>
    <t>EWH</t>
  </si>
  <si>
    <t>EWJ</t>
  </si>
  <si>
    <t>EWL</t>
  </si>
  <si>
    <t>EWQ</t>
  </si>
  <si>
    <t>EWT</t>
  </si>
  <si>
    <t>EWU</t>
  </si>
  <si>
    <t>EWY</t>
  </si>
  <si>
    <t>EWZ</t>
  </si>
  <si>
    <t>FB</t>
  </si>
  <si>
    <t>FTV</t>
  </si>
  <si>
    <t>GOOG</t>
  </si>
  <si>
    <t>GPC</t>
  </si>
  <si>
    <t>GSG</t>
  </si>
  <si>
    <t>HIG</t>
  </si>
  <si>
    <t>HIGH.L</t>
  </si>
  <si>
    <t>HST</t>
  </si>
  <si>
    <t>HYG</t>
  </si>
  <si>
    <t>IAU</t>
  </si>
  <si>
    <t>ICLN</t>
  </si>
  <si>
    <t>IEAA.L</t>
  </si>
  <si>
    <t>IEF</t>
  </si>
  <si>
    <t>IEFM.L</t>
  </si>
  <si>
    <t>IEMG</t>
  </si>
  <si>
    <t>IEUS</t>
  </si>
  <si>
    <t>IEVL.L</t>
  </si>
  <si>
    <t>IGF</t>
  </si>
  <si>
    <t>INDA</t>
  </si>
  <si>
    <t>IUMO.L</t>
  </si>
  <si>
    <t>IUVL.L</t>
  </si>
  <si>
    <t>IVV</t>
  </si>
  <si>
    <t>IWM</t>
  </si>
  <si>
    <t>IXN</t>
  </si>
  <si>
    <t>JPEA.L</t>
  </si>
  <si>
    <t>JPM</t>
  </si>
  <si>
    <t>KR</t>
  </si>
  <si>
    <t>LQD</t>
  </si>
  <si>
    <t>MCHI</t>
  </si>
  <si>
    <t>MVEU.L</t>
  </si>
  <si>
    <t>OGN</t>
  </si>
  <si>
    <t>PG</t>
  </si>
  <si>
    <t>PPL</t>
  </si>
  <si>
    <t>PRU</t>
  </si>
  <si>
    <t>PYPL</t>
  </si>
  <si>
    <t>RE</t>
  </si>
  <si>
    <t>REET</t>
  </si>
  <si>
    <t>ROL</t>
  </si>
  <si>
    <t>ROST</t>
  </si>
  <si>
    <t>SEGA.L</t>
  </si>
  <si>
    <t>SHY</t>
  </si>
  <si>
    <t>SLV</t>
  </si>
  <si>
    <t>SPMV.L</t>
  </si>
  <si>
    <t>TLT</t>
  </si>
  <si>
    <t>UNH</t>
  </si>
  <si>
    <t>URI</t>
  </si>
  <si>
    <t>V</t>
  </si>
  <si>
    <t>VRSK</t>
  </si>
  <si>
    <t>VXX</t>
  </si>
  <si>
    <t>WRK</t>
  </si>
  <si>
    <t>XLB</t>
  </si>
  <si>
    <t>XLC</t>
  </si>
  <si>
    <t>XLE</t>
  </si>
  <si>
    <t>XLF</t>
  </si>
  <si>
    <t>XLI</t>
  </si>
  <si>
    <t>XLK</t>
  </si>
  <si>
    <t>XLP</t>
  </si>
  <si>
    <t>XLU</t>
  </si>
  <si>
    <t>XLV</t>
  </si>
  <si>
    <t>XLY</t>
  </si>
  <si>
    <t>XOM</t>
  </si>
  <si>
    <t>Asset</t>
  </si>
  <si>
    <t>id</t>
  </si>
  <si>
    <t>Weekday</t>
  </si>
  <si>
    <t>Available</t>
  </si>
  <si>
    <t>Eligible Day</t>
  </si>
  <si>
    <t>ID</t>
  </si>
  <si>
    <t>Rank1</t>
  </si>
  <si>
    <t>Rank2</t>
  </si>
  <si>
    <t>Rank3</t>
  </si>
  <si>
    <t>Rank4</t>
  </si>
  <si>
    <t>Rank5</t>
  </si>
  <si>
    <t>Decision</t>
  </si>
  <si>
    <t>Submission</t>
  </si>
  <si>
    <t>RPS</t>
  </si>
  <si>
    <t>ret</t>
  </si>
  <si>
    <t>IR</t>
  </si>
  <si>
    <t>M1</t>
  </si>
  <si>
    <t>M2</t>
  </si>
  <si>
    <t>M3</t>
  </si>
  <si>
    <t>M4</t>
  </si>
  <si>
    <t>M5</t>
  </si>
  <si>
    <t>M6</t>
  </si>
  <si>
    <t>Month</t>
  </si>
  <si>
    <t>Actual</t>
  </si>
  <si>
    <t>Change</t>
  </si>
  <si>
    <t>Rank</t>
  </si>
  <si>
    <t>Quantile</t>
  </si>
  <si>
    <t>Score</t>
  </si>
  <si>
    <t>Pilot</t>
  </si>
  <si>
    <t>M7</t>
  </si>
  <si>
    <t>M8</t>
  </si>
  <si>
    <t>M9</t>
  </si>
  <si>
    <t>M10</t>
  </si>
  <si>
    <t>M11</t>
  </si>
  <si>
    <t>M12</t>
  </si>
  <si>
    <t>Q1</t>
  </si>
  <si>
    <t>Q2</t>
  </si>
  <si>
    <t>Q3</t>
  </si>
  <si>
    <t>Q4</t>
  </si>
  <si>
    <t>Quarter</t>
  </si>
  <si>
    <t>Global</t>
  </si>
  <si>
    <t>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</si>
</sst>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33" borderId="0" xfId="0" applyFill="1"/>
    <xf numFmtId="14" fontId="16" fillId="0" borderId="0" xfId="0" applyNumberFormat="1" applyFont="1"/>
    <xf numFmtId="14" fontId="18" fillId="0" borderId="0" xfId="0" applyNumberFormat="1" applyFont="1"/>
    <xf numFmtId="0" fontId="16" fillId="0" borderId="10" xfId="0" applyFont="1" applyBorder="1"/>
    <xf numFmtId="0" fontId="0" fillId="0" borderId="10" xfId="0" applyBorder="1"/>
    <xf numFmtId="164" fontId="0" fillId="0" borderId="0" xfId="0" applyNumberFormat="1"/>
    <xf numFmtId="0" fontId="18" fillId="0" borderId="0" xfId="0" applyFont="1"/>
    <xf numFmtId="0" fontId="16" fillId="0" borderId="10" xfId="0" applyFont="1" applyBorder="1" applyAlignment="1">
      <alignment horizontal="center" vertical="center"/>
    </xf>
    <xf numFmtId="0" fontId="0" fillId="38" borderId="10" xfId="0" applyFill="1" applyBorder="1"/>
    <xf numFmtId="164" fontId="0" fillId="38" borderId="10" xfId="0" applyNumberFormat="1" applyFill="1" applyBorder="1"/>
    <xf numFmtId="164" fontId="0" fillId="0" borderId="10" xfId="0" applyNumberFormat="1" applyBorder="1"/>
    <xf numFmtId="0" fontId="21" fillId="39" borderId="10" xfId="0" applyFont="1" applyFill="1" applyBorder="1"/>
    <xf numFmtId="164" fontId="21" fillId="39" borderId="10" xfId="0" applyNumberFormat="1" applyFont="1" applyFill="1" applyBorder="1"/>
    <xf numFmtId="0" fontId="16" fillId="37" borderId="0" xfId="0" applyFont="1" applyFill="1" applyAlignment="1">
      <alignment horizontal="center" vertical="center"/>
    </xf>
    <xf numFmtId="0" fontId="16" fillId="37" borderId="11" xfId="0" applyFont="1" applyFill="1" applyBorder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6" fillId="35" borderId="0" xfId="0" applyFont="1" applyFill="1" applyAlignment="1">
      <alignment horizontal="center" vertical="center"/>
    </xf>
    <xf numFmtId="164" fontId="16" fillId="35" borderId="0" xfId="0" applyNumberFormat="1" applyFont="1" applyFill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164" fontId="20" fillId="36" borderId="0" xfId="0" applyNumberFormat="1" applyFont="1" applyFill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6447"/>
  <sheetViews>
    <sheetView workbookViewId="0">
      <selection activeCell="G528" sqref="G528"/>
    </sheetView>
  </sheetViews>
  <sheetFormatPr defaultRowHeight="14.5" x14ac:dyDescent="0.35"/>
  <cols>
    <col min="1" max="1" width="13.453125" bestFit="1" customWidth="1"/>
  </cols>
  <sheetData>
    <row r="1" spans="1:4" x14ac:dyDescent="0.35">
      <c r="A1" s="3" t="s">
        <v>104</v>
      </c>
      <c r="B1" t="s">
        <v>0</v>
      </c>
      <c r="C1" t="s">
        <v>1</v>
      </c>
      <c r="D1" t="s">
        <v>2</v>
      </c>
    </row>
    <row r="2" spans="1:4" hidden="1" x14ac:dyDescent="0.35">
      <c r="A2" s="3" t="str">
        <f>CONCATENATE(B2,"_",C2)</f>
        <v>ABBV_44592</v>
      </c>
      <c r="B2" t="s">
        <v>3</v>
      </c>
      <c r="C2" s="1">
        <v>44592</v>
      </c>
      <c r="D2">
        <v>131.87</v>
      </c>
    </row>
    <row r="3" spans="1:4" hidden="1" x14ac:dyDescent="0.35">
      <c r="A3" s="3" t="str">
        <f t="shared" ref="A3:A66" si="0">CONCATENATE(B3,"_",C3)</f>
        <v>ACN_44592</v>
      </c>
      <c r="B3" t="s">
        <v>4</v>
      </c>
      <c r="C3" s="1">
        <v>44592</v>
      </c>
      <c r="D3">
        <v>348.30099999999999</v>
      </c>
    </row>
    <row r="4" spans="1:4" hidden="1" x14ac:dyDescent="0.35">
      <c r="A4" s="3" t="str">
        <f t="shared" si="0"/>
        <v>AEP_44592</v>
      </c>
      <c r="B4" t="s">
        <v>5</v>
      </c>
      <c r="C4" s="1">
        <v>44592</v>
      </c>
      <c r="D4">
        <v>86.600999999999999</v>
      </c>
    </row>
    <row r="5" spans="1:4" hidden="1" x14ac:dyDescent="0.35">
      <c r="A5" s="3" t="str">
        <f t="shared" si="0"/>
        <v>AIZ_44592</v>
      </c>
      <c r="B5" t="s">
        <v>6</v>
      </c>
      <c r="C5" s="1">
        <v>44592</v>
      </c>
      <c r="D5">
        <v>149.851</v>
      </c>
    </row>
    <row r="6" spans="1:4" hidden="1" x14ac:dyDescent="0.35">
      <c r="A6" s="3" t="str">
        <f t="shared" si="0"/>
        <v>ALLE_44592</v>
      </c>
      <c r="B6" t="s">
        <v>7</v>
      </c>
      <c r="C6" s="1">
        <v>44592</v>
      </c>
      <c r="D6">
        <v>120.80800000000001</v>
      </c>
    </row>
    <row r="7" spans="1:4" hidden="1" x14ac:dyDescent="0.35">
      <c r="A7" s="3" t="str">
        <f t="shared" si="0"/>
        <v>AMAT_44592</v>
      </c>
      <c r="B7" t="s">
        <v>8</v>
      </c>
      <c r="C7" s="1">
        <v>44592</v>
      </c>
      <c r="D7">
        <v>136.91</v>
      </c>
    </row>
    <row r="8" spans="1:4" hidden="1" x14ac:dyDescent="0.35">
      <c r="A8" s="3" t="str">
        <f t="shared" si="0"/>
        <v>AMP_44592</v>
      </c>
      <c r="B8" t="s">
        <v>9</v>
      </c>
      <c r="C8" s="1">
        <v>44592</v>
      </c>
      <c r="D8">
        <v>298.15699999999998</v>
      </c>
    </row>
    <row r="9" spans="1:4" hidden="1" x14ac:dyDescent="0.35">
      <c r="A9" s="3" t="str">
        <f t="shared" si="0"/>
        <v>AMZN_44592</v>
      </c>
      <c r="B9" t="s">
        <v>10</v>
      </c>
      <c r="C9" s="1">
        <v>44592</v>
      </c>
      <c r="D9">
        <v>149.57400000000001</v>
      </c>
    </row>
    <row r="10" spans="1:4" hidden="1" x14ac:dyDescent="0.35">
      <c r="A10" s="3" t="str">
        <f t="shared" si="0"/>
        <v>AVB_44592</v>
      </c>
      <c r="B10" t="s">
        <v>11</v>
      </c>
      <c r="C10" s="1">
        <v>44592</v>
      </c>
      <c r="D10">
        <v>236.358</v>
      </c>
    </row>
    <row r="11" spans="1:4" hidden="1" x14ac:dyDescent="0.35">
      <c r="A11" s="3" t="str">
        <f t="shared" si="0"/>
        <v>AVY_44592</v>
      </c>
      <c r="B11" t="s">
        <v>12</v>
      </c>
      <c r="C11" s="1">
        <v>44592</v>
      </c>
      <c r="D11">
        <v>202.11</v>
      </c>
    </row>
    <row r="12" spans="1:4" hidden="1" x14ac:dyDescent="0.35">
      <c r="A12" s="3" t="str">
        <f t="shared" si="0"/>
        <v>AXP_44592</v>
      </c>
      <c r="B12" t="s">
        <v>13</v>
      </c>
      <c r="C12" s="1">
        <v>44592</v>
      </c>
      <c r="D12">
        <v>177.34800000000001</v>
      </c>
    </row>
    <row r="13" spans="1:4" hidden="1" x14ac:dyDescent="0.35">
      <c r="A13" s="3" t="str">
        <f t="shared" si="0"/>
        <v>BDX_44592</v>
      </c>
      <c r="B13" t="s">
        <v>14</v>
      </c>
      <c r="C13" s="1">
        <v>44592</v>
      </c>
      <c r="D13">
        <v>244.56100000000001</v>
      </c>
    </row>
    <row r="14" spans="1:4" hidden="1" x14ac:dyDescent="0.35">
      <c r="A14" s="3" t="str">
        <f t="shared" si="0"/>
        <v>BF-B_44592</v>
      </c>
      <c r="B14" t="s">
        <v>15</v>
      </c>
      <c r="C14" s="1">
        <v>44592</v>
      </c>
      <c r="D14">
        <v>66.694999999999993</v>
      </c>
    </row>
    <row r="15" spans="1:4" hidden="1" x14ac:dyDescent="0.35">
      <c r="A15" s="3" t="str">
        <f t="shared" si="0"/>
        <v>BMY_44592</v>
      </c>
      <c r="B15" t="s">
        <v>16</v>
      </c>
      <c r="C15" s="1">
        <v>44592</v>
      </c>
      <c r="D15">
        <v>62.898000000000003</v>
      </c>
    </row>
    <row r="16" spans="1:4" hidden="1" x14ac:dyDescent="0.35">
      <c r="A16" s="3" t="str">
        <f t="shared" si="0"/>
        <v>BR_44592</v>
      </c>
      <c r="B16" t="s">
        <v>17</v>
      </c>
      <c r="C16" s="1">
        <v>44592</v>
      </c>
      <c r="D16">
        <v>156.30199999999999</v>
      </c>
    </row>
    <row r="17" spans="1:4" hidden="1" x14ac:dyDescent="0.35">
      <c r="A17" s="3" t="str">
        <f t="shared" si="0"/>
        <v>CARR_44592</v>
      </c>
      <c r="B17" t="s">
        <v>18</v>
      </c>
      <c r="C17" s="1">
        <v>44592</v>
      </c>
      <c r="D17">
        <v>46.896999999999998</v>
      </c>
    </row>
    <row r="18" spans="1:4" hidden="1" x14ac:dyDescent="0.35">
      <c r="A18" s="3" t="str">
        <f t="shared" si="0"/>
        <v>CDW_44592</v>
      </c>
      <c r="B18" t="s">
        <v>19</v>
      </c>
      <c r="C18" s="1">
        <v>44592</v>
      </c>
      <c r="D18">
        <v>186.81200000000001</v>
      </c>
    </row>
    <row r="19" spans="1:4" hidden="1" x14ac:dyDescent="0.35">
      <c r="A19" s="3" t="str">
        <f t="shared" si="0"/>
        <v>CE_44592</v>
      </c>
      <c r="B19" t="s">
        <v>20</v>
      </c>
      <c r="C19" s="1">
        <v>44592</v>
      </c>
      <c r="D19">
        <v>151.351</v>
      </c>
    </row>
    <row r="20" spans="1:4" hidden="1" x14ac:dyDescent="0.35">
      <c r="A20" s="3" t="str">
        <f t="shared" si="0"/>
        <v>CHTR_44592</v>
      </c>
      <c r="B20" t="s">
        <v>21</v>
      </c>
      <c r="C20" s="1">
        <v>44592</v>
      </c>
      <c r="D20">
        <v>593.34</v>
      </c>
    </row>
    <row r="21" spans="1:4" hidden="1" x14ac:dyDescent="0.35">
      <c r="A21" s="3" t="str">
        <f t="shared" si="0"/>
        <v>CNC_44592</v>
      </c>
      <c r="B21" t="s">
        <v>22</v>
      </c>
      <c r="C21" s="1">
        <v>44592</v>
      </c>
      <c r="D21">
        <v>77.760000000000005</v>
      </c>
    </row>
    <row r="22" spans="1:4" hidden="1" x14ac:dyDescent="0.35">
      <c r="A22" s="3" t="str">
        <f t="shared" si="0"/>
        <v>CNP_44592</v>
      </c>
      <c r="B22" t="s">
        <v>23</v>
      </c>
      <c r="C22" s="1">
        <v>44592</v>
      </c>
      <c r="D22">
        <v>27.521999999999998</v>
      </c>
    </row>
    <row r="23" spans="1:4" hidden="1" x14ac:dyDescent="0.35">
      <c r="A23" s="3" t="str">
        <f t="shared" si="0"/>
        <v>COP_44592</v>
      </c>
      <c r="B23" t="s">
        <v>24</v>
      </c>
      <c r="C23" s="1">
        <v>44592</v>
      </c>
      <c r="D23">
        <v>84.07</v>
      </c>
    </row>
    <row r="24" spans="1:4" hidden="1" x14ac:dyDescent="0.35">
      <c r="A24" s="3" t="str">
        <f t="shared" si="0"/>
        <v>CTAS_44592</v>
      </c>
      <c r="B24" t="s">
        <v>25</v>
      </c>
      <c r="C24" s="1">
        <v>44592</v>
      </c>
      <c r="D24">
        <v>386.48700000000002</v>
      </c>
    </row>
    <row r="25" spans="1:4" hidden="1" x14ac:dyDescent="0.35">
      <c r="A25" s="3" t="str">
        <f t="shared" si="0"/>
        <v>CZR_44592</v>
      </c>
      <c r="B25" t="s">
        <v>26</v>
      </c>
      <c r="C25" s="1">
        <v>44592</v>
      </c>
      <c r="D25">
        <v>76.14</v>
      </c>
    </row>
    <row r="26" spans="1:4" hidden="1" x14ac:dyDescent="0.35">
      <c r="A26" s="3" t="str">
        <f t="shared" si="0"/>
        <v>DG_44592</v>
      </c>
      <c r="B26" t="s">
        <v>27</v>
      </c>
      <c r="C26" s="1">
        <v>44592</v>
      </c>
      <c r="D26">
        <v>206.572</v>
      </c>
    </row>
    <row r="27" spans="1:4" hidden="1" x14ac:dyDescent="0.35">
      <c r="A27" s="3" t="str">
        <f t="shared" si="0"/>
        <v>DPZ_44592</v>
      </c>
      <c r="B27" t="s">
        <v>28</v>
      </c>
      <c r="C27" s="1">
        <v>44592</v>
      </c>
      <c r="D27">
        <v>449.25599999999997</v>
      </c>
    </row>
    <row r="28" spans="1:4" x14ac:dyDescent="0.35">
      <c r="A28" s="3" t="str">
        <f t="shared" si="0"/>
        <v>DRE_44592</v>
      </c>
      <c r="B28" t="s">
        <v>29</v>
      </c>
      <c r="C28" s="1">
        <v>44592</v>
      </c>
      <c r="D28">
        <v>56.905000000000001</v>
      </c>
    </row>
    <row r="29" spans="1:4" hidden="1" x14ac:dyDescent="0.35">
      <c r="A29" s="3" t="str">
        <f t="shared" si="0"/>
        <v>DXC_44592</v>
      </c>
      <c r="B29" t="s">
        <v>30</v>
      </c>
      <c r="C29" s="1">
        <v>44592</v>
      </c>
      <c r="D29">
        <v>30.08</v>
      </c>
    </row>
    <row r="30" spans="1:4" hidden="1" x14ac:dyDescent="0.35">
      <c r="A30" s="3" t="str">
        <f t="shared" si="0"/>
        <v>EWA_44592</v>
      </c>
      <c r="B30" t="s">
        <v>31</v>
      </c>
      <c r="C30" s="1">
        <v>44592</v>
      </c>
      <c r="D30">
        <v>21.734999999999999</v>
      </c>
    </row>
    <row r="31" spans="1:4" hidden="1" x14ac:dyDescent="0.35">
      <c r="A31" s="3" t="str">
        <f t="shared" si="0"/>
        <v>EWC_44592</v>
      </c>
      <c r="B31" t="s">
        <v>32</v>
      </c>
      <c r="C31" s="1">
        <v>44592</v>
      </c>
      <c r="D31">
        <v>37.366</v>
      </c>
    </row>
    <row r="32" spans="1:4" hidden="1" x14ac:dyDescent="0.35">
      <c r="A32" s="3" t="str">
        <f t="shared" si="0"/>
        <v>EWG_44592</v>
      </c>
      <c r="B32" t="s">
        <v>33</v>
      </c>
      <c r="C32" s="1">
        <v>44592</v>
      </c>
      <c r="D32">
        <v>31.065999999999999</v>
      </c>
    </row>
    <row r="33" spans="1:4" hidden="1" x14ac:dyDescent="0.35">
      <c r="A33" s="3" t="str">
        <f t="shared" si="0"/>
        <v>EWH_44592</v>
      </c>
      <c r="B33" t="s">
        <v>34</v>
      </c>
      <c r="C33" s="1">
        <v>44592</v>
      </c>
      <c r="D33">
        <v>23.05</v>
      </c>
    </row>
    <row r="34" spans="1:4" hidden="1" x14ac:dyDescent="0.35">
      <c r="A34" s="3" t="str">
        <f t="shared" si="0"/>
        <v>EWJ_44592</v>
      </c>
      <c r="B34" t="s">
        <v>35</v>
      </c>
      <c r="C34" s="1">
        <v>44592</v>
      </c>
      <c r="D34">
        <v>63.320999999999998</v>
      </c>
    </row>
    <row r="35" spans="1:4" hidden="1" x14ac:dyDescent="0.35">
      <c r="A35" s="3" t="str">
        <f t="shared" si="0"/>
        <v>EWL_44592</v>
      </c>
      <c r="B35" t="s">
        <v>36</v>
      </c>
      <c r="C35" s="1">
        <v>44592</v>
      </c>
      <c r="D35">
        <v>48.363</v>
      </c>
    </row>
    <row r="36" spans="1:4" hidden="1" x14ac:dyDescent="0.35">
      <c r="A36" s="3" t="str">
        <f t="shared" si="0"/>
        <v>EWQ_44592</v>
      </c>
      <c r="B36" t="s">
        <v>37</v>
      </c>
      <c r="C36" s="1">
        <v>44592</v>
      </c>
      <c r="D36">
        <v>36.698</v>
      </c>
    </row>
    <row r="37" spans="1:4" hidden="1" x14ac:dyDescent="0.35">
      <c r="A37" s="3" t="str">
        <f t="shared" si="0"/>
        <v>EWT_44592</v>
      </c>
      <c r="B37" t="s">
        <v>38</v>
      </c>
      <c r="C37" s="1">
        <v>44592</v>
      </c>
      <c r="D37">
        <v>55.024000000000001</v>
      </c>
    </row>
    <row r="38" spans="1:4" hidden="1" x14ac:dyDescent="0.35">
      <c r="A38" s="3" t="str">
        <f t="shared" si="0"/>
        <v>EWU_44592</v>
      </c>
      <c r="B38" t="s">
        <v>39</v>
      </c>
      <c r="C38" s="1">
        <v>44592</v>
      </c>
      <c r="D38">
        <v>32.795000000000002</v>
      </c>
    </row>
    <row r="39" spans="1:4" hidden="1" x14ac:dyDescent="0.35">
      <c r="A39" s="3" t="str">
        <f t="shared" si="0"/>
        <v>EWY_44592</v>
      </c>
      <c r="B39" t="s">
        <v>40</v>
      </c>
      <c r="C39" s="1">
        <v>44592</v>
      </c>
      <c r="D39">
        <v>71.522999999999996</v>
      </c>
    </row>
    <row r="40" spans="1:4" hidden="1" x14ac:dyDescent="0.35">
      <c r="A40" s="3" t="str">
        <f t="shared" si="0"/>
        <v>EWZ_44592</v>
      </c>
      <c r="B40" t="s">
        <v>41</v>
      </c>
      <c r="C40" s="1">
        <v>44592</v>
      </c>
      <c r="D40">
        <v>28.109000000000002</v>
      </c>
    </row>
    <row r="41" spans="1:4" hidden="1" x14ac:dyDescent="0.35">
      <c r="A41" s="3" t="str">
        <f t="shared" si="0"/>
        <v>FTV_44592</v>
      </c>
      <c r="B41" t="s">
        <v>43</v>
      </c>
      <c r="C41" s="1">
        <v>44592</v>
      </c>
      <c r="D41">
        <v>70.225999999999999</v>
      </c>
    </row>
    <row r="42" spans="1:4" hidden="1" x14ac:dyDescent="0.35">
      <c r="A42" s="3" t="str">
        <f t="shared" si="0"/>
        <v>GOOG_44592</v>
      </c>
      <c r="B42" t="s">
        <v>44</v>
      </c>
      <c r="C42" s="1">
        <v>44592</v>
      </c>
      <c r="D42">
        <v>135.69800000000001</v>
      </c>
    </row>
    <row r="43" spans="1:4" hidden="1" x14ac:dyDescent="0.35">
      <c r="A43" s="3" t="str">
        <f t="shared" si="0"/>
        <v>GPC_44592</v>
      </c>
      <c r="B43" t="s">
        <v>45</v>
      </c>
      <c r="C43" s="1">
        <v>44592</v>
      </c>
      <c r="D43">
        <v>130.012</v>
      </c>
    </row>
    <row r="44" spans="1:4" hidden="1" x14ac:dyDescent="0.35">
      <c r="A44" s="3" t="str">
        <f t="shared" si="0"/>
        <v>GSG_44592</v>
      </c>
      <c r="B44" t="s">
        <v>46</v>
      </c>
      <c r="C44" s="1">
        <v>44592</v>
      </c>
      <c r="D44">
        <v>19.12</v>
      </c>
    </row>
    <row r="45" spans="1:4" hidden="1" x14ac:dyDescent="0.35">
      <c r="A45" s="3" t="str">
        <f t="shared" si="0"/>
        <v>HIG_44592</v>
      </c>
      <c r="B45" t="s">
        <v>47</v>
      </c>
      <c r="C45" s="1">
        <v>44592</v>
      </c>
      <c r="D45">
        <v>70.281999999999996</v>
      </c>
    </row>
    <row r="46" spans="1:4" hidden="1" x14ac:dyDescent="0.35">
      <c r="A46" s="3" t="str">
        <f t="shared" si="0"/>
        <v>HIGH.L_44592</v>
      </c>
      <c r="B46" t="s">
        <v>48</v>
      </c>
      <c r="C46" s="1">
        <v>44592</v>
      </c>
      <c r="D46">
        <v>5.4189999999999996</v>
      </c>
    </row>
    <row r="47" spans="1:4" hidden="1" x14ac:dyDescent="0.35">
      <c r="A47" s="3" t="str">
        <f t="shared" si="0"/>
        <v>HST_44592</v>
      </c>
      <c r="B47" t="s">
        <v>49</v>
      </c>
      <c r="C47" s="1">
        <v>44592</v>
      </c>
      <c r="D47">
        <v>16.997</v>
      </c>
    </row>
    <row r="48" spans="1:4" hidden="1" x14ac:dyDescent="0.35">
      <c r="A48" s="3" t="str">
        <f t="shared" si="0"/>
        <v>HYG_44592</v>
      </c>
      <c r="B48" t="s">
        <v>50</v>
      </c>
      <c r="C48" s="1">
        <v>44592</v>
      </c>
      <c r="D48">
        <v>80.129000000000005</v>
      </c>
    </row>
    <row r="49" spans="1:4" hidden="1" x14ac:dyDescent="0.35">
      <c r="A49" s="3" t="str">
        <f t="shared" si="0"/>
        <v>IAU_44592</v>
      </c>
      <c r="B49" t="s">
        <v>51</v>
      </c>
      <c r="C49" s="1">
        <v>44592</v>
      </c>
      <c r="D49">
        <v>34.22</v>
      </c>
    </row>
    <row r="50" spans="1:4" hidden="1" x14ac:dyDescent="0.35">
      <c r="A50" s="3" t="str">
        <f t="shared" si="0"/>
        <v>ICLN_44592</v>
      </c>
      <c r="B50" t="s">
        <v>52</v>
      </c>
      <c r="C50" s="1">
        <v>44592</v>
      </c>
      <c r="D50">
        <v>18.59</v>
      </c>
    </row>
    <row r="51" spans="1:4" hidden="1" x14ac:dyDescent="0.35">
      <c r="A51" s="3" t="str">
        <f t="shared" si="0"/>
        <v>IEAA.L_44592</v>
      </c>
      <c r="B51" t="s">
        <v>53</v>
      </c>
      <c r="C51" s="1">
        <v>44592</v>
      </c>
      <c r="D51">
        <v>5.26</v>
      </c>
    </row>
    <row r="52" spans="1:4" hidden="1" x14ac:dyDescent="0.35">
      <c r="A52" s="3" t="str">
        <f t="shared" si="0"/>
        <v>IEF_44592</v>
      </c>
      <c r="B52" t="s">
        <v>54</v>
      </c>
      <c r="C52" s="1">
        <v>44592</v>
      </c>
      <c r="D52">
        <v>110.486</v>
      </c>
    </row>
    <row r="53" spans="1:4" hidden="1" x14ac:dyDescent="0.35">
      <c r="A53" s="3" t="str">
        <f t="shared" si="0"/>
        <v>IEFM.L_44592</v>
      </c>
      <c r="B53" t="s">
        <v>55</v>
      </c>
      <c r="C53" s="1">
        <v>44592</v>
      </c>
      <c r="D53">
        <v>768.5</v>
      </c>
    </row>
    <row r="54" spans="1:4" hidden="1" x14ac:dyDescent="0.35">
      <c r="A54" s="3" t="str">
        <f t="shared" si="0"/>
        <v>IEMG_44592</v>
      </c>
      <c r="B54" t="s">
        <v>56</v>
      </c>
      <c r="C54" s="1">
        <v>44592</v>
      </c>
      <c r="D54">
        <v>58.087000000000003</v>
      </c>
    </row>
    <row r="55" spans="1:4" hidden="1" x14ac:dyDescent="0.35">
      <c r="A55" s="3" t="str">
        <f t="shared" si="0"/>
        <v>IEUS_44592</v>
      </c>
      <c r="B55" t="s">
        <v>57</v>
      </c>
      <c r="C55" s="1">
        <v>44592</v>
      </c>
      <c r="D55">
        <v>63.152999999999999</v>
      </c>
    </row>
    <row r="56" spans="1:4" hidden="1" x14ac:dyDescent="0.35">
      <c r="A56" s="3" t="str">
        <f t="shared" si="0"/>
        <v>IEVL.L_44592</v>
      </c>
      <c r="B56" t="s">
        <v>58</v>
      </c>
      <c r="C56" s="1">
        <v>44592</v>
      </c>
      <c r="D56">
        <v>7.5179999999999998</v>
      </c>
    </row>
    <row r="57" spans="1:4" hidden="1" x14ac:dyDescent="0.35">
      <c r="A57" s="3" t="str">
        <f t="shared" si="0"/>
        <v>IGF_44592</v>
      </c>
      <c r="B57" t="s">
        <v>59</v>
      </c>
      <c r="C57" s="1">
        <v>44592</v>
      </c>
      <c r="D57">
        <v>46.082000000000001</v>
      </c>
    </row>
    <row r="58" spans="1:4" hidden="1" x14ac:dyDescent="0.35">
      <c r="A58" s="3" t="str">
        <f t="shared" si="0"/>
        <v>INDA_44592</v>
      </c>
      <c r="B58" t="s">
        <v>60</v>
      </c>
      <c r="C58" s="1">
        <v>44592</v>
      </c>
      <c r="D58">
        <v>45.87</v>
      </c>
    </row>
    <row r="59" spans="1:4" hidden="1" x14ac:dyDescent="0.35">
      <c r="A59" s="3" t="str">
        <f t="shared" si="0"/>
        <v>IUMO.L_44592</v>
      </c>
      <c r="B59" t="s">
        <v>61</v>
      </c>
      <c r="C59" s="1">
        <v>44592</v>
      </c>
      <c r="D59">
        <v>11.15</v>
      </c>
    </row>
    <row r="60" spans="1:4" hidden="1" x14ac:dyDescent="0.35">
      <c r="A60" s="3" t="str">
        <f t="shared" si="0"/>
        <v>IUVL.L_44592</v>
      </c>
      <c r="B60" t="s">
        <v>62</v>
      </c>
      <c r="C60" s="1">
        <v>44592</v>
      </c>
      <c r="D60">
        <v>9.1679999999999993</v>
      </c>
    </row>
    <row r="61" spans="1:4" hidden="1" x14ac:dyDescent="0.35">
      <c r="A61" s="3" t="str">
        <f t="shared" si="0"/>
        <v>IVV_44592</v>
      </c>
      <c r="B61" t="s">
        <v>63</v>
      </c>
      <c r="C61" s="1">
        <v>44592</v>
      </c>
      <c r="D61">
        <v>444.65100000000001</v>
      </c>
    </row>
    <row r="62" spans="1:4" hidden="1" x14ac:dyDescent="0.35">
      <c r="A62" s="3" t="str">
        <f t="shared" si="0"/>
        <v>IWM_44592</v>
      </c>
      <c r="B62" t="s">
        <v>64</v>
      </c>
      <c r="C62" s="1">
        <v>44592</v>
      </c>
      <c r="D62">
        <v>198.37200000000001</v>
      </c>
    </row>
    <row r="63" spans="1:4" hidden="1" x14ac:dyDescent="0.35">
      <c r="A63" s="3" t="str">
        <f t="shared" si="0"/>
        <v>IXN_44592</v>
      </c>
      <c r="B63" t="s">
        <v>65</v>
      </c>
      <c r="C63" s="1">
        <v>44592</v>
      </c>
      <c r="D63">
        <v>59.103999999999999</v>
      </c>
    </row>
    <row r="64" spans="1:4" hidden="1" x14ac:dyDescent="0.35">
      <c r="A64" s="3" t="str">
        <f t="shared" si="0"/>
        <v>JPEA.L_44592</v>
      </c>
      <c r="B64" t="s">
        <v>66</v>
      </c>
      <c r="C64" s="1">
        <v>44592</v>
      </c>
      <c r="D64">
        <v>5.76</v>
      </c>
    </row>
    <row r="65" spans="1:4" hidden="1" x14ac:dyDescent="0.35">
      <c r="A65" s="3" t="str">
        <f t="shared" si="0"/>
        <v>JPM_44592</v>
      </c>
      <c r="B65" t="s">
        <v>67</v>
      </c>
      <c r="C65" s="1">
        <v>44592</v>
      </c>
      <c r="D65">
        <v>143.85400000000001</v>
      </c>
    </row>
    <row r="66" spans="1:4" hidden="1" x14ac:dyDescent="0.35">
      <c r="A66" s="3" t="str">
        <f t="shared" si="0"/>
        <v>KR_44592</v>
      </c>
      <c r="B66" t="s">
        <v>68</v>
      </c>
      <c r="C66" s="1">
        <v>44592</v>
      </c>
      <c r="D66">
        <v>42.506</v>
      </c>
    </row>
    <row r="67" spans="1:4" hidden="1" x14ac:dyDescent="0.35">
      <c r="A67" s="3" t="str">
        <f t="shared" ref="A67:A130" si="1">CONCATENATE(B67,"_",C67)</f>
        <v>LQD_44592</v>
      </c>
      <c r="B67" t="s">
        <v>69</v>
      </c>
      <c r="C67" s="1">
        <v>44592</v>
      </c>
      <c r="D67">
        <v>123.851</v>
      </c>
    </row>
    <row r="68" spans="1:4" hidden="1" x14ac:dyDescent="0.35">
      <c r="A68" s="3" t="str">
        <f t="shared" si="1"/>
        <v>MCHI_44592</v>
      </c>
      <c r="B68" t="s">
        <v>70</v>
      </c>
      <c r="C68" s="1">
        <v>44592</v>
      </c>
      <c r="D68">
        <v>61.334000000000003</v>
      </c>
    </row>
    <row r="69" spans="1:4" hidden="1" x14ac:dyDescent="0.35">
      <c r="A69" s="3" t="str">
        <f t="shared" si="1"/>
        <v>META_44592</v>
      </c>
      <c r="B69" t="s">
        <v>144</v>
      </c>
      <c r="C69" s="1">
        <v>44592</v>
      </c>
      <c r="D69">
        <v>313.26</v>
      </c>
    </row>
    <row r="70" spans="1:4" hidden="1" x14ac:dyDescent="0.35">
      <c r="A70" s="3" t="str">
        <f t="shared" si="1"/>
        <v>MVEU.L_44592</v>
      </c>
      <c r="B70" t="s">
        <v>71</v>
      </c>
      <c r="C70" s="1">
        <v>44592</v>
      </c>
      <c r="D70">
        <v>53.73</v>
      </c>
    </row>
    <row r="71" spans="1:4" hidden="1" x14ac:dyDescent="0.35">
      <c r="A71" s="3" t="str">
        <f t="shared" si="1"/>
        <v>OGN_44592</v>
      </c>
      <c r="B71" t="s">
        <v>72</v>
      </c>
      <c r="C71" s="1">
        <v>44592</v>
      </c>
      <c r="D71">
        <v>30.776</v>
      </c>
    </row>
    <row r="72" spans="1:4" hidden="1" x14ac:dyDescent="0.35">
      <c r="A72" s="3" t="str">
        <f t="shared" si="1"/>
        <v>PG_44592</v>
      </c>
      <c r="B72" t="s">
        <v>73</v>
      </c>
      <c r="C72" s="1">
        <v>44592</v>
      </c>
      <c r="D72">
        <v>156.42599999999999</v>
      </c>
    </row>
    <row r="73" spans="1:4" hidden="1" x14ac:dyDescent="0.35">
      <c r="A73" s="3" t="str">
        <f t="shared" si="1"/>
        <v>PPL_44592</v>
      </c>
      <c r="B73" t="s">
        <v>74</v>
      </c>
      <c r="C73" s="1">
        <v>44592</v>
      </c>
      <c r="D73">
        <v>28.75</v>
      </c>
    </row>
    <row r="74" spans="1:4" hidden="1" x14ac:dyDescent="0.35">
      <c r="A74" s="3" t="str">
        <f t="shared" si="1"/>
        <v>PRU_44592</v>
      </c>
      <c r="B74" t="s">
        <v>75</v>
      </c>
      <c r="C74" s="1">
        <v>44592</v>
      </c>
      <c r="D74">
        <v>106.63800000000001</v>
      </c>
    </row>
    <row r="75" spans="1:4" hidden="1" x14ac:dyDescent="0.35">
      <c r="A75" s="3" t="str">
        <f t="shared" si="1"/>
        <v>PYPL_44592</v>
      </c>
      <c r="B75" t="s">
        <v>76</v>
      </c>
      <c r="C75" s="1">
        <v>44592</v>
      </c>
      <c r="D75">
        <v>171.94</v>
      </c>
    </row>
    <row r="76" spans="1:4" hidden="1" x14ac:dyDescent="0.35">
      <c r="A76" s="3" t="str">
        <f t="shared" si="1"/>
        <v>RE_44592</v>
      </c>
      <c r="B76" t="s">
        <v>77</v>
      </c>
      <c r="C76" s="1">
        <v>44592</v>
      </c>
      <c r="D76">
        <v>276.99099999999999</v>
      </c>
    </row>
    <row r="77" spans="1:4" hidden="1" x14ac:dyDescent="0.35">
      <c r="A77" s="3" t="str">
        <f t="shared" si="1"/>
        <v>REET_44592</v>
      </c>
      <c r="B77" t="s">
        <v>78</v>
      </c>
      <c r="C77" s="1">
        <v>44592</v>
      </c>
      <c r="D77">
        <v>27.995999999999999</v>
      </c>
    </row>
    <row r="78" spans="1:4" hidden="1" x14ac:dyDescent="0.35">
      <c r="A78" s="3" t="str">
        <f t="shared" si="1"/>
        <v>ROL_44592</v>
      </c>
      <c r="B78" t="s">
        <v>79</v>
      </c>
      <c r="C78" s="1">
        <v>44592</v>
      </c>
      <c r="D78">
        <v>30.370999999999999</v>
      </c>
    </row>
    <row r="79" spans="1:4" hidden="1" x14ac:dyDescent="0.35">
      <c r="A79" s="3" t="str">
        <f t="shared" si="1"/>
        <v>ROST_44592</v>
      </c>
      <c r="B79" t="s">
        <v>80</v>
      </c>
      <c r="C79" s="1">
        <v>44592</v>
      </c>
      <c r="D79">
        <v>96.447999999999993</v>
      </c>
    </row>
    <row r="80" spans="1:4" hidden="1" x14ac:dyDescent="0.35">
      <c r="A80" s="3" t="str">
        <f t="shared" si="1"/>
        <v>SEGA.L_44592</v>
      </c>
      <c r="B80" t="s">
        <v>81</v>
      </c>
      <c r="C80" s="1">
        <v>44592</v>
      </c>
      <c r="D80">
        <v>107.11199999999999</v>
      </c>
    </row>
    <row r="81" spans="1:4" hidden="1" x14ac:dyDescent="0.35">
      <c r="A81" s="3" t="str">
        <f t="shared" si="1"/>
        <v>SHY_44592</v>
      </c>
      <c r="B81" t="s">
        <v>82</v>
      </c>
      <c r="C81" s="1">
        <v>44592</v>
      </c>
      <c r="D81">
        <v>83.706999999999994</v>
      </c>
    </row>
    <row r="82" spans="1:4" hidden="1" x14ac:dyDescent="0.35">
      <c r="A82" s="3" t="str">
        <f t="shared" si="1"/>
        <v>SLV_44592</v>
      </c>
      <c r="B82" t="s">
        <v>83</v>
      </c>
      <c r="C82" s="1">
        <v>44592</v>
      </c>
      <c r="D82">
        <v>20.8</v>
      </c>
    </row>
    <row r="83" spans="1:4" hidden="1" x14ac:dyDescent="0.35">
      <c r="A83" s="3" t="str">
        <f t="shared" si="1"/>
        <v>SPMV.L_44592</v>
      </c>
      <c r="B83" t="s">
        <v>84</v>
      </c>
      <c r="C83" s="1">
        <v>44592</v>
      </c>
      <c r="D83">
        <v>79.22</v>
      </c>
    </row>
    <row r="84" spans="1:4" hidden="1" x14ac:dyDescent="0.35">
      <c r="A84" s="3" t="str">
        <f t="shared" si="1"/>
        <v>TLT_44592</v>
      </c>
      <c r="B84" t="s">
        <v>85</v>
      </c>
      <c r="C84" s="1">
        <v>44592</v>
      </c>
      <c r="D84">
        <v>138.75700000000001</v>
      </c>
    </row>
    <row r="85" spans="1:4" hidden="1" x14ac:dyDescent="0.35">
      <c r="A85" s="3" t="str">
        <f t="shared" si="1"/>
        <v>UNH_44592</v>
      </c>
      <c r="B85" t="s">
        <v>86</v>
      </c>
      <c r="C85" s="1">
        <v>44592</v>
      </c>
      <c r="D85">
        <v>466.59399999999999</v>
      </c>
    </row>
    <row r="86" spans="1:4" hidden="1" x14ac:dyDescent="0.35">
      <c r="A86" s="3" t="str">
        <f t="shared" si="1"/>
        <v>URI_44592</v>
      </c>
      <c r="B86" t="s">
        <v>87</v>
      </c>
      <c r="C86" s="1">
        <v>44592</v>
      </c>
      <c r="D86">
        <v>319.07600000000002</v>
      </c>
    </row>
    <row r="87" spans="1:4" hidden="1" x14ac:dyDescent="0.35">
      <c r="A87" s="3" t="str">
        <f t="shared" si="1"/>
        <v>V_44592</v>
      </c>
      <c r="B87" t="s">
        <v>88</v>
      </c>
      <c r="C87" s="1">
        <v>44592</v>
      </c>
      <c r="D87">
        <v>224.03299999999999</v>
      </c>
    </row>
    <row r="88" spans="1:4" hidden="1" x14ac:dyDescent="0.35">
      <c r="A88" s="3" t="str">
        <f t="shared" si="1"/>
        <v>VRSK_44592</v>
      </c>
      <c r="B88" t="s">
        <v>89</v>
      </c>
      <c r="C88" s="1">
        <v>44592</v>
      </c>
      <c r="D88">
        <v>194.768</v>
      </c>
    </row>
    <row r="89" spans="1:4" hidden="1" x14ac:dyDescent="0.35">
      <c r="A89" s="3" t="str">
        <f t="shared" si="1"/>
        <v>VXX_44592</v>
      </c>
      <c r="B89" t="s">
        <v>90</v>
      </c>
      <c r="C89" s="1">
        <v>44592</v>
      </c>
      <c r="D89">
        <v>21.41</v>
      </c>
    </row>
    <row r="90" spans="1:4" hidden="1" x14ac:dyDescent="0.35">
      <c r="A90" s="3" t="str">
        <f t="shared" si="1"/>
        <v>WRK_44592</v>
      </c>
      <c r="B90" t="s">
        <v>91</v>
      </c>
      <c r="C90" s="1">
        <v>44592</v>
      </c>
      <c r="D90">
        <v>44.689</v>
      </c>
    </row>
    <row r="91" spans="1:4" hidden="1" x14ac:dyDescent="0.35">
      <c r="A91" s="3" t="str">
        <f t="shared" si="1"/>
        <v>XLB_44592</v>
      </c>
      <c r="B91" t="s">
        <v>92</v>
      </c>
      <c r="C91" s="1">
        <v>44592</v>
      </c>
      <c r="D91">
        <v>82.489000000000004</v>
      </c>
    </row>
    <row r="92" spans="1:4" hidden="1" x14ac:dyDescent="0.35">
      <c r="A92" s="3" t="str">
        <f t="shared" si="1"/>
        <v>XLC_44592</v>
      </c>
      <c r="B92" t="s">
        <v>93</v>
      </c>
      <c r="C92" s="1">
        <v>44592</v>
      </c>
      <c r="D92">
        <v>73.251000000000005</v>
      </c>
    </row>
    <row r="93" spans="1:4" hidden="1" x14ac:dyDescent="0.35">
      <c r="A93" s="3" t="str">
        <f t="shared" si="1"/>
        <v>XLE_44592</v>
      </c>
      <c r="B93" t="s">
        <v>94</v>
      </c>
      <c r="C93" s="1">
        <v>44592</v>
      </c>
      <c r="D93">
        <v>63.250999999999998</v>
      </c>
    </row>
    <row r="94" spans="1:4" hidden="1" x14ac:dyDescent="0.35">
      <c r="A94" s="3" t="str">
        <f t="shared" si="1"/>
        <v>XLF_44592</v>
      </c>
      <c r="B94" t="s">
        <v>95</v>
      </c>
      <c r="C94" s="1">
        <v>44592</v>
      </c>
      <c r="D94">
        <v>38.262999999999998</v>
      </c>
    </row>
    <row r="95" spans="1:4" hidden="1" x14ac:dyDescent="0.35">
      <c r="A95" s="3" t="str">
        <f t="shared" si="1"/>
        <v>XLI_44592</v>
      </c>
      <c r="B95" t="s">
        <v>96</v>
      </c>
      <c r="C95" s="1">
        <v>44592</v>
      </c>
      <c r="D95">
        <v>99.025000000000006</v>
      </c>
    </row>
    <row r="96" spans="1:4" hidden="1" x14ac:dyDescent="0.35">
      <c r="A96" s="3" t="str">
        <f t="shared" si="1"/>
        <v>XLK_44592</v>
      </c>
      <c r="B96" t="s">
        <v>97</v>
      </c>
      <c r="C96" s="1">
        <v>44592</v>
      </c>
      <c r="D96">
        <v>160.404</v>
      </c>
    </row>
    <row r="97" spans="1:4" hidden="1" x14ac:dyDescent="0.35">
      <c r="A97" s="3" t="str">
        <f t="shared" si="1"/>
        <v>XLP_44592</v>
      </c>
      <c r="B97" t="s">
        <v>98</v>
      </c>
      <c r="C97" s="1">
        <v>44592</v>
      </c>
      <c r="D97">
        <v>74.058000000000007</v>
      </c>
    </row>
    <row r="98" spans="1:4" hidden="1" x14ac:dyDescent="0.35">
      <c r="A98" s="3" t="str">
        <f t="shared" si="1"/>
        <v>XLU_44592</v>
      </c>
      <c r="B98" t="s">
        <v>99</v>
      </c>
      <c r="C98" s="1">
        <v>44592</v>
      </c>
      <c r="D98">
        <v>67.239999999999995</v>
      </c>
    </row>
    <row r="99" spans="1:4" hidden="1" x14ac:dyDescent="0.35">
      <c r="A99" s="3" t="str">
        <f t="shared" si="1"/>
        <v>XLV_44592</v>
      </c>
      <c r="B99" t="s">
        <v>100</v>
      </c>
      <c r="C99" s="1">
        <v>44592</v>
      </c>
      <c r="D99">
        <v>129.23400000000001</v>
      </c>
    </row>
    <row r="100" spans="1:4" hidden="1" x14ac:dyDescent="0.35">
      <c r="A100" s="3" t="str">
        <f t="shared" si="1"/>
        <v>XLY_44592</v>
      </c>
      <c r="B100" t="s">
        <v>101</v>
      </c>
      <c r="C100" s="1">
        <v>44592</v>
      </c>
      <c r="D100">
        <v>183.364</v>
      </c>
    </row>
    <row r="101" spans="1:4" hidden="1" x14ac:dyDescent="0.35">
      <c r="A101" s="3" t="str">
        <f t="shared" si="1"/>
        <v>XOM_44592</v>
      </c>
      <c r="B101" t="s">
        <v>102</v>
      </c>
      <c r="C101" s="1">
        <v>44592</v>
      </c>
      <c r="D101">
        <v>72.486000000000004</v>
      </c>
    </row>
    <row r="102" spans="1:4" hidden="1" x14ac:dyDescent="0.35">
      <c r="A102" s="3" t="str">
        <f t="shared" si="1"/>
        <v>ABBV_44593</v>
      </c>
      <c r="B102" t="s">
        <v>3</v>
      </c>
      <c r="C102" s="1">
        <v>44593</v>
      </c>
      <c r="D102">
        <v>131.976</v>
      </c>
    </row>
    <row r="103" spans="1:4" hidden="1" x14ac:dyDescent="0.35">
      <c r="A103" s="3" t="str">
        <f t="shared" si="1"/>
        <v>ACN_44593</v>
      </c>
      <c r="B103" t="s">
        <v>4</v>
      </c>
      <c r="C103" s="1">
        <v>44593</v>
      </c>
      <c r="D103">
        <v>348.14299999999997</v>
      </c>
    </row>
    <row r="104" spans="1:4" hidden="1" x14ac:dyDescent="0.35">
      <c r="A104" s="3" t="str">
        <f t="shared" si="1"/>
        <v>AEP_44593</v>
      </c>
      <c r="B104" t="s">
        <v>5</v>
      </c>
      <c r="C104" s="1">
        <v>44593</v>
      </c>
      <c r="D104">
        <v>84.637</v>
      </c>
    </row>
    <row r="105" spans="1:4" hidden="1" x14ac:dyDescent="0.35">
      <c r="A105" s="3" t="str">
        <f t="shared" si="1"/>
        <v>AIZ_44593</v>
      </c>
      <c r="B105" t="s">
        <v>6</v>
      </c>
      <c r="C105" s="1">
        <v>44593</v>
      </c>
      <c r="D105">
        <v>148.613</v>
      </c>
    </row>
    <row r="106" spans="1:4" hidden="1" x14ac:dyDescent="0.35">
      <c r="A106" s="3" t="str">
        <f t="shared" si="1"/>
        <v>ALLE_44593</v>
      </c>
      <c r="B106" t="s">
        <v>7</v>
      </c>
      <c r="C106" s="1">
        <v>44593</v>
      </c>
      <c r="D106">
        <v>118.12</v>
      </c>
    </row>
    <row r="107" spans="1:4" hidden="1" x14ac:dyDescent="0.35">
      <c r="A107" s="3" t="str">
        <f t="shared" si="1"/>
        <v>AMAT_44593</v>
      </c>
      <c r="B107" t="s">
        <v>8</v>
      </c>
      <c r="C107" s="1">
        <v>44593</v>
      </c>
      <c r="D107">
        <v>137.33699999999999</v>
      </c>
    </row>
    <row r="108" spans="1:4" hidden="1" x14ac:dyDescent="0.35">
      <c r="A108" s="3" t="str">
        <f t="shared" si="1"/>
        <v>AMP_44593</v>
      </c>
      <c r="B108" t="s">
        <v>9</v>
      </c>
      <c r="C108" s="1">
        <v>44593</v>
      </c>
      <c r="D108">
        <v>301.87099999999998</v>
      </c>
    </row>
    <row r="109" spans="1:4" hidden="1" x14ac:dyDescent="0.35">
      <c r="A109" s="3" t="str">
        <f t="shared" si="1"/>
        <v>AMZN_44593</v>
      </c>
      <c r="B109" t="s">
        <v>10</v>
      </c>
      <c r="C109" s="1">
        <v>44593</v>
      </c>
      <c r="D109">
        <v>151.19399999999999</v>
      </c>
    </row>
    <row r="110" spans="1:4" hidden="1" x14ac:dyDescent="0.35">
      <c r="A110" s="3" t="str">
        <f t="shared" si="1"/>
        <v>AVB_44593</v>
      </c>
      <c r="B110" t="s">
        <v>11</v>
      </c>
      <c r="C110" s="1">
        <v>44593</v>
      </c>
      <c r="D110">
        <v>236.6</v>
      </c>
    </row>
    <row r="111" spans="1:4" hidden="1" x14ac:dyDescent="0.35">
      <c r="A111" s="3" t="str">
        <f t="shared" si="1"/>
        <v>AVY_44593</v>
      </c>
      <c r="B111" t="s">
        <v>12</v>
      </c>
      <c r="C111" s="1">
        <v>44593</v>
      </c>
      <c r="D111">
        <v>203.06399999999999</v>
      </c>
    </row>
    <row r="112" spans="1:4" hidden="1" x14ac:dyDescent="0.35">
      <c r="A112" s="3" t="str">
        <f t="shared" si="1"/>
        <v>AXP_44593</v>
      </c>
      <c r="B112" t="s">
        <v>13</v>
      </c>
      <c r="C112" s="1">
        <v>44593</v>
      </c>
      <c r="D112">
        <v>181.017</v>
      </c>
    </row>
    <row r="113" spans="1:4" hidden="1" x14ac:dyDescent="0.35">
      <c r="A113" s="3" t="str">
        <f t="shared" si="1"/>
        <v>BDX_44593</v>
      </c>
      <c r="B113" t="s">
        <v>14</v>
      </c>
      <c r="C113" s="1">
        <v>44593</v>
      </c>
      <c r="D113">
        <v>243.68600000000001</v>
      </c>
    </row>
    <row r="114" spans="1:4" hidden="1" x14ac:dyDescent="0.35">
      <c r="A114" s="3" t="str">
        <f t="shared" si="1"/>
        <v>BF-B_44593</v>
      </c>
      <c r="B114" t="s">
        <v>15</v>
      </c>
      <c r="C114" s="1">
        <v>44593</v>
      </c>
      <c r="D114">
        <v>66.754000000000005</v>
      </c>
    </row>
    <row r="115" spans="1:4" hidden="1" x14ac:dyDescent="0.35">
      <c r="A115" s="3" t="str">
        <f t="shared" si="1"/>
        <v>BMY_44593</v>
      </c>
      <c r="B115" t="s">
        <v>16</v>
      </c>
      <c r="C115" s="1">
        <v>44593</v>
      </c>
      <c r="D115">
        <v>63.189</v>
      </c>
    </row>
    <row r="116" spans="1:4" hidden="1" x14ac:dyDescent="0.35">
      <c r="A116" s="3" t="str">
        <f t="shared" si="1"/>
        <v>BR_44593</v>
      </c>
      <c r="B116" t="s">
        <v>17</v>
      </c>
      <c r="C116" s="1">
        <v>44593</v>
      </c>
      <c r="D116">
        <v>150.52000000000001</v>
      </c>
    </row>
    <row r="117" spans="1:4" hidden="1" x14ac:dyDescent="0.35">
      <c r="A117" s="3" t="str">
        <f t="shared" si="1"/>
        <v>CARR_44593</v>
      </c>
      <c r="B117" t="s">
        <v>18</v>
      </c>
      <c r="C117" s="1">
        <v>44593</v>
      </c>
      <c r="D117">
        <v>46.277999999999999</v>
      </c>
    </row>
    <row r="118" spans="1:4" hidden="1" x14ac:dyDescent="0.35">
      <c r="A118" s="3" t="str">
        <f t="shared" si="1"/>
        <v>CDW_44593</v>
      </c>
      <c r="B118" t="s">
        <v>19</v>
      </c>
      <c r="C118" s="1">
        <v>44593</v>
      </c>
      <c r="D118">
        <v>187.15799999999999</v>
      </c>
    </row>
    <row r="119" spans="1:4" hidden="1" x14ac:dyDescent="0.35">
      <c r="A119" s="3" t="str">
        <f t="shared" si="1"/>
        <v>CE_44593</v>
      </c>
      <c r="B119" t="s">
        <v>20</v>
      </c>
      <c r="C119" s="1">
        <v>44593</v>
      </c>
      <c r="D119">
        <v>153.21700000000001</v>
      </c>
    </row>
    <row r="120" spans="1:4" hidden="1" x14ac:dyDescent="0.35">
      <c r="A120" s="3" t="str">
        <f t="shared" si="1"/>
        <v>CHTR_44593</v>
      </c>
      <c r="B120" t="s">
        <v>21</v>
      </c>
      <c r="C120" s="1">
        <v>44593</v>
      </c>
      <c r="D120">
        <v>596.89</v>
      </c>
    </row>
    <row r="121" spans="1:4" hidden="1" x14ac:dyDescent="0.35">
      <c r="A121" s="3" t="str">
        <f t="shared" si="1"/>
        <v>CNC_44593</v>
      </c>
      <c r="B121" t="s">
        <v>22</v>
      </c>
      <c r="C121" s="1">
        <v>44593</v>
      </c>
      <c r="D121">
        <v>76.95</v>
      </c>
    </row>
    <row r="122" spans="1:4" hidden="1" x14ac:dyDescent="0.35">
      <c r="A122" s="3" t="str">
        <f t="shared" si="1"/>
        <v>CNP_44593</v>
      </c>
      <c r="B122" t="s">
        <v>23</v>
      </c>
      <c r="C122" s="1">
        <v>44593</v>
      </c>
      <c r="D122">
        <v>27.251000000000001</v>
      </c>
    </row>
    <row r="123" spans="1:4" hidden="1" x14ac:dyDescent="0.35">
      <c r="A123" s="3" t="str">
        <f t="shared" si="1"/>
        <v>COP_44593</v>
      </c>
      <c r="B123" t="s">
        <v>24</v>
      </c>
      <c r="C123" s="1">
        <v>44593</v>
      </c>
      <c r="D123">
        <v>86.84</v>
      </c>
    </row>
    <row r="124" spans="1:4" hidden="1" x14ac:dyDescent="0.35">
      <c r="A124" s="3" t="str">
        <f t="shared" si="1"/>
        <v>CTAS_44593</v>
      </c>
      <c r="B124" t="s">
        <v>25</v>
      </c>
      <c r="C124" s="1">
        <v>44593</v>
      </c>
      <c r="D124">
        <v>382.33100000000002</v>
      </c>
    </row>
    <row r="125" spans="1:4" hidden="1" x14ac:dyDescent="0.35">
      <c r="A125" s="3" t="str">
        <f t="shared" si="1"/>
        <v>CZR_44593</v>
      </c>
      <c r="B125" t="s">
        <v>26</v>
      </c>
      <c r="C125" s="1">
        <v>44593</v>
      </c>
      <c r="D125">
        <v>80.8</v>
      </c>
    </row>
    <row r="126" spans="1:4" hidden="1" x14ac:dyDescent="0.35">
      <c r="A126" s="3" t="str">
        <f t="shared" si="1"/>
        <v>DG_44593</v>
      </c>
      <c r="B126" t="s">
        <v>27</v>
      </c>
      <c r="C126" s="1">
        <v>44593</v>
      </c>
      <c r="D126">
        <v>207.20599999999999</v>
      </c>
    </row>
    <row r="127" spans="1:4" hidden="1" x14ac:dyDescent="0.35">
      <c r="A127" s="3" t="str">
        <f t="shared" si="1"/>
        <v>DPZ_44593</v>
      </c>
      <c r="B127" t="s">
        <v>28</v>
      </c>
      <c r="C127" s="1">
        <v>44593</v>
      </c>
      <c r="D127">
        <v>452.863</v>
      </c>
    </row>
    <row r="128" spans="1:4" x14ac:dyDescent="0.35">
      <c r="A128" s="3" t="str">
        <f t="shared" si="1"/>
        <v>DRE_44593</v>
      </c>
      <c r="B128" t="s">
        <v>29</v>
      </c>
      <c r="C128" s="1">
        <v>44593</v>
      </c>
      <c r="D128">
        <v>56.343000000000004</v>
      </c>
    </row>
    <row r="129" spans="1:4" hidden="1" x14ac:dyDescent="0.35">
      <c r="A129" s="3" t="str">
        <f t="shared" si="1"/>
        <v>DXC_44593</v>
      </c>
      <c r="B129" t="s">
        <v>30</v>
      </c>
      <c r="C129" s="1">
        <v>44593</v>
      </c>
      <c r="D129">
        <v>30.79</v>
      </c>
    </row>
    <row r="130" spans="1:4" hidden="1" x14ac:dyDescent="0.35">
      <c r="A130" s="3" t="str">
        <f t="shared" si="1"/>
        <v>EWA_44593</v>
      </c>
      <c r="B130" t="s">
        <v>31</v>
      </c>
      <c r="C130" s="1">
        <v>44593</v>
      </c>
      <c r="D130">
        <v>22.021000000000001</v>
      </c>
    </row>
    <row r="131" spans="1:4" hidden="1" x14ac:dyDescent="0.35">
      <c r="A131" s="3" t="str">
        <f t="shared" ref="A131:A194" si="2">CONCATENATE(B131,"_",C131)</f>
        <v>EWC_44593</v>
      </c>
      <c r="B131" t="s">
        <v>32</v>
      </c>
      <c r="C131" s="1">
        <v>44593</v>
      </c>
      <c r="D131">
        <v>37.844999999999999</v>
      </c>
    </row>
    <row r="132" spans="1:4" hidden="1" x14ac:dyDescent="0.35">
      <c r="A132" s="3" t="str">
        <f t="shared" si="2"/>
        <v>EWG_44593</v>
      </c>
      <c r="B132" t="s">
        <v>33</v>
      </c>
      <c r="C132" s="1">
        <v>44593</v>
      </c>
      <c r="D132">
        <v>31.327999999999999</v>
      </c>
    </row>
    <row r="133" spans="1:4" hidden="1" x14ac:dyDescent="0.35">
      <c r="A133" s="3" t="str">
        <f t="shared" si="2"/>
        <v>EWH_44593</v>
      </c>
      <c r="B133" t="s">
        <v>34</v>
      </c>
      <c r="C133" s="1">
        <v>44593</v>
      </c>
      <c r="D133">
        <v>23.175999999999998</v>
      </c>
    </row>
    <row r="134" spans="1:4" hidden="1" x14ac:dyDescent="0.35">
      <c r="A134" s="3" t="str">
        <f t="shared" si="2"/>
        <v>EWJ_44593</v>
      </c>
      <c r="B134" t="s">
        <v>35</v>
      </c>
      <c r="C134" s="1">
        <v>44593</v>
      </c>
      <c r="D134">
        <v>63.341000000000001</v>
      </c>
    </row>
    <row r="135" spans="1:4" hidden="1" x14ac:dyDescent="0.35">
      <c r="A135" s="3" t="str">
        <f t="shared" si="2"/>
        <v>EWL_44593</v>
      </c>
      <c r="B135" t="s">
        <v>36</v>
      </c>
      <c r="C135" s="1">
        <v>44593</v>
      </c>
      <c r="D135">
        <v>49.04</v>
      </c>
    </row>
    <row r="136" spans="1:4" hidden="1" x14ac:dyDescent="0.35">
      <c r="A136" s="3" t="str">
        <f t="shared" si="2"/>
        <v>EWQ_44593</v>
      </c>
      <c r="B136" t="s">
        <v>37</v>
      </c>
      <c r="C136" s="1">
        <v>44593</v>
      </c>
      <c r="D136">
        <v>37.210999999999999</v>
      </c>
    </row>
    <row r="137" spans="1:4" hidden="1" x14ac:dyDescent="0.35">
      <c r="A137" s="3" t="str">
        <f t="shared" si="2"/>
        <v>EWT_44593</v>
      </c>
      <c r="B137" t="s">
        <v>38</v>
      </c>
      <c r="C137" s="1">
        <v>44593</v>
      </c>
      <c r="D137">
        <v>55.235999999999997</v>
      </c>
    </row>
    <row r="138" spans="1:4" hidden="1" x14ac:dyDescent="0.35">
      <c r="A138" s="3" t="str">
        <f t="shared" si="2"/>
        <v>EWU_44593</v>
      </c>
      <c r="B138" t="s">
        <v>39</v>
      </c>
      <c r="C138" s="1">
        <v>44593</v>
      </c>
      <c r="D138">
        <v>33.171999999999997</v>
      </c>
    </row>
    <row r="139" spans="1:4" hidden="1" x14ac:dyDescent="0.35">
      <c r="A139" s="3" t="str">
        <f t="shared" si="2"/>
        <v>EWY_44593</v>
      </c>
      <c r="B139" t="s">
        <v>40</v>
      </c>
      <c r="C139" s="1">
        <v>44593</v>
      </c>
      <c r="D139">
        <v>72.105999999999995</v>
      </c>
    </row>
    <row r="140" spans="1:4" hidden="1" x14ac:dyDescent="0.35">
      <c r="A140" s="3" t="str">
        <f t="shared" si="2"/>
        <v>EWZ_44593</v>
      </c>
      <c r="B140" t="s">
        <v>41</v>
      </c>
      <c r="C140" s="1">
        <v>44593</v>
      </c>
      <c r="D140">
        <v>28.588999999999999</v>
      </c>
    </row>
    <row r="141" spans="1:4" hidden="1" x14ac:dyDescent="0.35">
      <c r="A141" s="3" t="str">
        <f t="shared" si="2"/>
        <v>FTV_44593</v>
      </c>
      <c r="B141" t="s">
        <v>43</v>
      </c>
      <c r="C141" s="1">
        <v>44593</v>
      </c>
      <c r="D141">
        <v>70.316000000000003</v>
      </c>
    </row>
    <row r="142" spans="1:4" hidden="1" x14ac:dyDescent="0.35">
      <c r="A142" s="3" t="str">
        <f t="shared" si="2"/>
        <v>GOOG_44593</v>
      </c>
      <c r="B142" t="s">
        <v>44</v>
      </c>
      <c r="C142" s="1">
        <v>44593</v>
      </c>
      <c r="D142">
        <v>137.87799999999999</v>
      </c>
    </row>
    <row r="143" spans="1:4" hidden="1" x14ac:dyDescent="0.35">
      <c r="A143" s="3" t="str">
        <f t="shared" si="2"/>
        <v>GPC_44593</v>
      </c>
      <c r="B143" t="s">
        <v>45</v>
      </c>
      <c r="C143" s="1">
        <v>44593</v>
      </c>
      <c r="D143">
        <v>131.03700000000001</v>
      </c>
    </row>
    <row r="144" spans="1:4" hidden="1" x14ac:dyDescent="0.35">
      <c r="A144" s="3" t="str">
        <f t="shared" si="2"/>
        <v>GSG_44593</v>
      </c>
      <c r="B144" t="s">
        <v>46</v>
      </c>
      <c r="C144" s="1">
        <v>44593</v>
      </c>
      <c r="D144">
        <v>19.260000000000002</v>
      </c>
    </row>
    <row r="145" spans="1:4" hidden="1" x14ac:dyDescent="0.35">
      <c r="A145" s="3" t="str">
        <f t="shared" si="2"/>
        <v>HIG_44593</v>
      </c>
      <c r="B145" t="s">
        <v>47</v>
      </c>
      <c r="C145" s="1">
        <v>44593</v>
      </c>
      <c r="D145">
        <v>70.527000000000001</v>
      </c>
    </row>
    <row r="146" spans="1:4" hidden="1" x14ac:dyDescent="0.35">
      <c r="A146" s="3" t="str">
        <f t="shared" si="2"/>
        <v>HIGH.L_44593</v>
      </c>
      <c r="B146" t="s">
        <v>48</v>
      </c>
      <c r="C146" s="1">
        <v>44593</v>
      </c>
      <c r="D146">
        <v>5.4470000000000001</v>
      </c>
    </row>
    <row r="147" spans="1:4" hidden="1" x14ac:dyDescent="0.35">
      <c r="A147" s="3" t="str">
        <f t="shared" si="2"/>
        <v>HST_44593</v>
      </c>
      <c r="B147" t="s">
        <v>49</v>
      </c>
      <c r="C147" s="1">
        <v>44593</v>
      </c>
      <c r="D147">
        <v>17.027000000000001</v>
      </c>
    </row>
    <row r="148" spans="1:4" hidden="1" x14ac:dyDescent="0.35">
      <c r="A148" s="3" t="str">
        <f t="shared" si="2"/>
        <v>HYG_44593</v>
      </c>
      <c r="B148" t="s">
        <v>50</v>
      </c>
      <c r="C148" s="1">
        <v>44593</v>
      </c>
      <c r="D148">
        <v>80.447000000000003</v>
      </c>
    </row>
    <row r="149" spans="1:4" hidden="1" x14ac:dyDescent="0.35">
      <c r="A149" s="3" t="str">
        <f t="shared" si="2"/>
        <v>IAU_44593</v>
      </c>
      <c r="B149" t="s">
        <v>51</v>
      </c>
      <c r="C149" s="1">
        <v>44593</v>
      </c>
      <c r="D149">
        <v>34.270000000000003</v>
      </c>
    </row>
    <row r="150" spans="1:4" hidden="1" x14ac:dyDescent="0.35">
      <c r="A150" s="3" t="str">
        <f t="shared" si="2"/>
        <v>ICLN_44593</v>
      </c>
      <c r="B150" t="s">
        <v>52</v>
      </c>
      <c r="C150" s="1">
        <v>44593</v>
      </c>
      <c r="D150">
        <v>18.559999999999999</v>
      </c>
    </row>
    <row r="151" spans="1:4" hidden="1" x14ac:dyDescent="0.35">
      <c r="A151" s="3" t="str">
        <f t="shared" si="2"/>
        <v>IEAA.L_44593</v>
      </c>
      <c r="B151" t="s">
        <v>53</v>
      </c>
      <c r="C151" s="1">
        <v>44593</v>
      </c>
      <c r="D151">
        <v>5.266</v>
      </c>
    </row>
    <row r="152" spans="1:4" hidden="1" x14ac:dyDescent="0.35">
      <c r="A152" s="3" t="str">
        <f t="shared" si="2"/>
        <v>IEF_44593</v>
      </c>
      <c r="B152" t="s">
        <v>54</v>
      </c>
      <c r="C152" s="1">
        <v>44593</v>
      </c>
      <c r="D152">
        <v>110.337</v>
      </c>
    </row>
    <row r="153" spans="1:4" hidden="1" x14ac:dyDescent="0.35">
      <c r="A153" s="3" t="str">
        <f t="shared" si="2"/>
        <v>IEFM.L_44593</v>
      </c>
      <c r="B153" t="s">
        <v>55</v>
      </c>
      <c r="C153" s="1">
        <v>44593</v>
      </c>
      <c r="D153">
        <v>780.8</v>
      </c>
    </row>
    <row r="154" spans="1:4" hidden="1" x14ac:dyDescent="0.35">
      <c r="A154" s="3" t="str">
        <f t="shared" si="2"/>
        <v>IEMG_44593</v>
      </c>
      <c r="B154" t="s">
        <v>56</v>
      </c>
      <c r="C154" s="1">
        <v>44593</v>
      </c>
      <c r="D154">
        <v>58.417999999999999</v>
      </c>
    </row>
    <row r="155" spans="1:4" hidden="1" x14ac:dyDescent="0.35">
      <c r="A155" s="3" t="str">
        <f t="shared" si="2"/>
        <v>IEUS_44593</v>
      </c>
      <c r="B155" t="s">
        <v>57</v>
      </c>
      <c r="C155" s="1">
        <v>44593</v>
      </c>
      <c r="D155">
        <v>63.88</v>
      </c>
    </row>
    <row r="156" spans="1:4" hidden="1" x14ac:dyDescent="0.35">
      <c r="A156" s="3" t="str">
        <f t="shared" si="2"/>
        <v>IEVL.L_44593</v>
      </c>
      <c r="B156" t="s">
        <v>58</v>
      </c>
      <c r="C156" s="1">
        <v>44593</v>
      </c>
      <c r="D156">
        <v>7.5990000000000002</v>
      </c>
    </row>
    <row r="157" spans="1:4" hidden="1" x14ac:dyDescent="0.35">
      <c r="A157" s="3" t="str">
        <f t="shared" si="2"/>
        <v>IGF_44593</v>
      </c>
      <c r="B157" t="s">
        <v>59</v>
      </c>
      <c r="C157" s="1">
        <v>44593</v>
      </c>
      <c r="D157">
        <v>46.344999999999999</v>
      </c>
    </row>
    <row r="158" spans="1:4" hidden="1" x14ac:dyDescent="0.35">
      <c r="A158" s="3" t="str">
        <f t="shared" si="2"/>
        <v>INDA_44593</v>
      </c>
      <c r="B158" t="s">
        <v>60</v>
      </c>
      <c r="C158" s="1">
        <v>44593</v>
      </c>
      <c r="D158">
        <v>45.89</v>
      </c>
    </row>
    <row r="159" spans="1:4" hidden="1" x14ac:dyDescent="0.35">
      <c r="A159" s="3" t="str">
        <f t="shared" si="2"/>
        <v>IUMO.L_44593</v>
      </c>
      <c r="B159" t="s">
        <v>61</v>
      </c>
      <c r="C159" s="1">
        <v>44593</v>
      </c>
      <c r="D159">
        <v>11.362</v>
      </c>
    </row>
    <row r="160" spans="1:4" hidden="1" x14ac:dyDescent="0.35">
      <c r="A160" s="3" t="str">
        <f t="shared" si="2"/>
        <v>IUVL.L_44593</v>
      </c>
      <c r="B160" t="s">
        <v>62</v>
      </c>
      <c r="C160" s="1">
        <v>44593</v>
      </c>
      <c r="D160">
        <v>9.2650000000000006</v>
      </c>
    </row>
    <row r="161" spans="1:4" hidden="1" x14ac:dyDescent="0.35">
      <c r="A161" s="3" t="str">
        <f t="shared" si="2"/>
        <v>IVV_44593</v>
      </c>
      <c r="B161" t="s">
        <v>63</v>
      </c>
      <c r="C161" s="1">
        <v>44593</v>
      </c>
      <c r="D161">
        <v>447.72199999999998</v>
      </c>
    </row>
    <row r="162" spans="1:4" hidden="1" x14ac:dyDescent="0.35">
      <c r="A162" s="3" t="str">
        <f t="shared" si="2"/>
        <v>IWM_44593</v>
      </c>
      <c r="B162" t="s">
        <v>64</v>
      </c>
      <c r="C162" s="1">
        <v>44593</v>
      </c>
      <c r="D162">
        <v>200.46100000000001</v>
      </c>
    </row>
    <row r="163" spans="1:4" hidden="1" x14ac:dyDescent="0.35">
      <c r="A163" s="3" t="str">
        <f t="shared" si="2"/>
        <v>IXN_44593</v>
      </c>
      <c r="B163" t="s">
        <v>65</v>
      </c>
      <c r="C163" s="1">
        <v>44593</v>
      </c>
      <c r="D163">
        <v>59.283000000000001</v>
      </c>
    </row>
    <row r="164" spans="1:4" hidden="1" x14ac:dyDescent="0.35">
      <c r="A164" s="3" t="str">
        <f t="shared" si="2"/>
        <v>JPEA.L_44593</v>
      </c>
      <c r="B164" t="s">
        <v>66</v>
      </c>
      <c r="C164" s="1">
        <v>44593</v>
      </c>
      <c r="D164">
        <v>5.7640000000000002</v>
      </c>
    </row>
    <row r="165" spans="1:4" hidden="1" x14ac:dyDescent="0.35">
      <c r="A165" s="3" t="str">
        <f t="shared" si="2"/>
        <v>JPM_44593</v>
      </c>
      <c r="B165" t="s">
        <v>67</v>
      </c>
      <c r="C165" s="1">
        <v>44593</v>
      </c>
      <c r="D165">
        <v>146.32300000000001</v>
      </c>
    </row>
    <row r="166" spans="1:4" hidden="1" x14ac:dyDescent="0.35">
      <c r="A166" s="3" t="str">
        <f t="shared" si="2"/>
        <v>KR_44593</v>
      </c>
      <c r="B166" t="s">
        <v>68</v>
      </c>
      <c r="C166" s="1">
        <v>44593</v>
      </c>
      <c r="D166">
        <v>43.033000000000001</v>
      </c>
    </row>
    <row r="167" spans="1:4" hidden="1" x14ac:dyDescent="0.35">
      <c r="A167" s="3" t="str">
        <f t="shared" si="2"/>
        <v>LQD_44593</v>
      </c>
      <c r="B167" t="s">
        <v>69</v>
      </c>
      <c r="C167" s="1">
        <v>44593</v>
      </c>
      <c r="D167">
        <v>124.057</v>
      </c>
    </row>
    <row r="168" spans="1:4" hidden="1" x14ac:dyDescent="0.35">
      <c r="A168" s="3" t="str">
        <f t="shared" si="2"/>
        <v>MCHI_44593</v>
      </c>
      <c r="B168" t="s">
        <v>70</v>
      </c>
      <c r="C168" s="1">
        <v>44593</v>
      </c>
      <c r="D168">
        <v>61.716000000000001</v>
      </c>
    </row>
    <row r="169" spans="1:4" hidden="1" x14ac:dyDescent="0.35">
      <c r="A169" s="3" t="str">
        <f t="shared" si="2"/>
        <v>META_44593</v>
      </c>
      <c r="B169" t="s">
        <v>144</v>
      </c>
      <c r="C169" s="1">
        <v>44593</v>
      </c>
      <c r="D169">
        <v>319</v>
      </c>
    </row>
    <row r="170" spans="1:4" hidden="1" x14ac:dyDescent="0.35">
      <c r="A170" s="3" t="str">
        <f t="shared" si="2"/>
        <v>MVEU.L_44593</v>
      </c>
      <c r="B170" t="s">
        <v>71</v>
      </c>
      <c r="C170" s="1">
        <v>44593</v>
      </c>
      <c r="D170">
        <v>54.08</v>
      </c>
    </row>
    <row r="171" spans="1:4" hidden="1" x14ac:dyDescent="0.35">
      <c r="A171" s="3" t="str">
        <f t="shared" si="2"/>
        <v>OGN_44593</v>
      </c>
      <c r="B171" t="s">
        <v>72</v>
      </c>
      <c r="C171" s="1">
        <v>44593</v>
      </c>
      <c r="D171">
        <v>31.817</v>
      </c>
    </row>
    <row r="172" spans="1:4" hidden="1" x14ac:dyDescent="0.35">
      <c r="A172" s="3" t="str">
        <f t="shared" si="2"/>
        <v>PG_44593</v>
      </c>
      <c r="B172" t="s">
        <v>73</v>
      </c>
      <c r="C172" s="1">
        <v>44593</v>
      </c>
      <c r="D172">
        <v>155.73400000000001</v>
      </c>
    </row>
    <row r="173" spans="1:4" hidden="1" x14ac:dyDescent="0.35">
      <c r="A173" s="3" t="str">
        <f t="shared" si="2"/>
        <v>PPL_44593</v>
      </c>
      <c r="B173" t="s">
        <v>74</v>
      </c>
      <c r="C173" s="1">
        <v>44593</v>
      </c>
      <c r="D173">
        <v>28.594999999999999</v>
      </c>
    </row>
    <row r="174" spans="1:4" hidden="1" x14ac:dyDescent="0.35">
      <c r="A174" s="3" t="str">
        <f t="shared" si="2"/>
        <v>PRU_44593</v>
      </c>
      <c r="B174" t="s">
        <v>75</v>
      </c>
      <c r="C174" s="1">
        <v>44593</v>
      </c>
      <c r="D174">
        <v>108.645</v>
      </c>
    </row>
    <row r="175" spans="1:4" hidden="1" x14ac:dyDescent="0.35">
      <c r="A175" s="3" t="str">
        <f t="shared" si="2"/>
        <v>PYPL_44593</v>
      </c>
      <c r="B175" t="s">
        <v>76</v>
      </c>
      <c r="C175" s="1">
        <v>44593</v>
      </c>
      <c r="D175">
        <v>175.8</v>
      </c>
    </row>
    <row r="176" spans="1:4" hidden="1" x14ac:dyDescent="0.35">
      <c r="A176" s="3" t="str">
        <f t="shared" si="2"/>
        <v>RE_44593</v>
      </c>
      <c r="B176" t="s">
        <v>77</v>
      </c>
      <c r="C176" s="1">
        <v>44593</v>
      </c>
      <c r="D176">
        <v>278.09500000000003</v>
      </c>
    </row>
    <row r="177" spans="1:4" hidden="1" x14ac:dyDescent="0.35">
      <c r="A177" s="3" t="str">
        <f t="shared" si="2"/>
        <v>REET_44593</v>
      </c>
      <c r="B177" t="s">
        <v>78</v>
      </c>
      <c r="C177" s="1">
        <v>44593</v>
      </c>
      <c r="D177">
        <v>27.879000000000001</v>
      </c>
    </row>
    <row r="178" spans="1:4" hidden="1" x14ac:dyDescent="0.35">
      <c r="A178" s="3" t="str">
        <f t="shared" si="2"/>
        <v>ROL_44593</v>
      </c>
      <c r="B178" t="s">
        <v>79</v>
      </c>
      <c r="C178" s="1">
        <v>44593</v>
      </c>
      <c r="D178">
        <v>30.547999999999998</v>
      </c>
    </row>
    <row r="179" spans="1:4" hidden="1" x14ac:dyDescent="0.35">
      <c r="A179" s="3" t="str">
        <f t="shared" si="2"/>
        <v>ROST_44593</v>
      </c>
      <c r="B179" t="s">
        <v>80</v>
      </c>
      <c r="C179" s="1">
        <v>44593</v>
      </c>
      <c r="D179">
        <v>97.227000000000004</v>
      </c>
    </row>
    <row r="180" spans="1:4" hidden="1" x14ac:dyDescent="0.35">
      <c r="A180" s="3" t="str">
        <f t="shared" si="2"/>
        <v>SEGA.L_44593</v>
      </c>
      <c r="B180" t="s">
        <v>81</v>
      </c>
      <c r="C180" s="1">
        <v>44593</v>
      </c>
      <c r="D180">
        <v>106.61499999999999</v>
      </c>
    </row>
    <row r="181" spans="1:4" hidden="1" x14ac:dyDescent="0.35">
      <c r="A181" s="3" t="str">
        <f t="shared" si="2"/>
        <v>SHY_44593</v>
      </c>
      <c r="B181" t="s">
        <v>82</v>
      </c>
      <c r="C181" s="1">
        <v>44593</v>
      </c>
      <c r="D181">
        <v>83.7</v>
      </c>
    </row>
    <row r="182" spans="1:4" hidden="1" x14ac:dyDescent="0.35">
      <c r="A182" s="3" t="str">
        <f t="shared" si="2"/>
        <v>SLV_44593</v>
      </c>
      <c r="B182" t="s">
        <v>83</v>
      </c>
      <c r="C182" s="1">
        <v>44593</v>
      </c>
      <c r="D182">
        <v>20.94</v>
      </c>
    </row>
    <row r="183" spans="1:4" hidden="1" x14ac:dyDescent="0.35">
      <c r="A183" s="3" t="str">
        <f t="shared" si="2"/>
        <v>SPMV.L_44593</v>
      </c>
      <c r="B183" t="s">
        <v>84</v>
      </c>
      <c r="C183" s="1">
        <v>44593</v>
      </c>
      <c r="D183">
        <v>79.605000000000004</v>
      </c>
    </row>
    <row r="184" spans="1:4" hidden="1" x14ac:dyDescent="0.35">
      <c r="A184" s="3" t="str">
        <f t="shared" si="2"/>
        <v>TLT_44593</v>
      </c>
      <c r="B184" t="s">
        <v>85</v>
      </c>
      <c r="C184" s="1">
        <v>44593</v>
      </c>
      <c r="D184">
        <v>138.297</v>
      </c>
    </row>
    <row r="185" spans="1:4" hidden="1" x14ac:dyDescent="0.35">
      <c r="A185" s="3" t="str">
        <f t="shared" si="2"/>
        <v>UNH_44593</v>
      </c>
      <c r="B185" t="s">
        <v>86</v>
      </c>
      <c r="C185" s="1">
        <v>44593</v>
      </c>
      <c r="D185">
        <v>462.48700000000002</v>
      </c>
    </row>
    <row r="186" spans="1:4" hidden="1" x14ac:dyDescent="0.35">
      <c r="A186" s="3" t="str">
        <f t="shared" si="2"/>
        <v>URI_44593</v>
      </c>
      <c r="B186" t="s">
        <v>87</v>
      </c>
      <c r="C186" s="1">
        <v>44593</v>
      </c>
      <c r="D186">
        <v>328.93400000000003</v>
      </c>
    </row>
    <row r="187" spans="1:4" hidden="1" x14ac:dyDescent="0.35">
      <c r="A187" s="3" t="str">
        <f t="shared" si="2"/>
        <v>V_44593</v>
      </c>
      <c r="B187" t="s">
        <v>88</v>
      </c>
      <c r="C187" s="1">
        <v>44593</v>
      </c>
      <c r="D187">
        <v>230.16499999999999</v>
      </c>
    </row>
    <row r="188" spans="1:4" hidden="1" x14ac:dyDescent="0.35">
      <c r="A188" s="3" t="str">
        <f t="shared" si="2"/>
        <v>VRSK_44593</v>
      </c>
      <c r="B188" t="s">
        <v>89</v>
      </c>
      <c r="C188" s="1">
        <v>44593</v>
      </c>
      <c r="D188">
        <v>195.20500000000001</v>
      </c>
    </row>
    <row r="189" spans="1:4" hidden="1" x14ac:dyDescent="0.35">
      <c r="A189" s="3" t="str">
        <f t="shared" si="2"/>
        <v>VXX_44593</v>
      </c>
      <c r="B189" t="s">
        <v>90</v>
      </c>
      <c r="C189" s="1">
        <v>44593</v>
      </c>
      <c r="D189">
        <v>19.84</v>
      </c>
    </row>
    <row r="190" spans="1:4" hidden="1" x14ac:dyDescent="0.35">
      <c r="A190" s="3" t="str">
        <f t="shared" si="2"/>
        <v>WRK_44593</v>
      </c>
      <c r="B190" t="s">
        <v>91</v>
      </c>
      <c r="C190" s="1">
        <v>44593</v>
      </c>
      <c r="D190">
        <v>44.844000000000001</v>
      </c>
    </row>
    <row r="191" spans="1:4" hidden="1" x14ac:dyDescent="0.35">
      <c r="A191" s="3" t="str">
        <f t="shared" si="2"/>
        <v>XLB_44593</v>
      </c>
      <c r="B191" t="s">
        <v>92</v>
      </c>
      <c r="C191" s="1">
        <v>44593</v>
      </c>
      <c r="D191">
        <v>83.759</v>
      </c>
    </row>
    <row r="192" spans="1:4" hidden="1" x14ac:dyDescent="0.35">
      <c r="A192" s="3" t="str">
        <f t="shared" si="2"/>
        <v>XLC_44593</v>
      </c>
      <c r="B192" t="s">
        <v>93</v>
      </c>
      <c r="C192" s="1">
        <v>44593</v>
      </c>
      <c r="D192">
        <v>73.885000000000005</v>
      </c>
    </row>
    <row r="193" spans="1:4" hidden="1" x14ac:dyDescent="0.35">
      <c r="A193" s="3" t="str">
        <f t="shared" si="2"/>
        <v>XLE_44593</v>
      </c>
      <c r="B193" t="s">
        <v>94</v>
      </c>
      <c r="C193" s="1">
        <v>44593</v>
      </c>
      <c r="D193">
        <v>65.506</v>
      </c>
    </row>
    <row r="194" spans="1:4" hidden="1" x14ac:dyDescent="0.35">
      <c r="A194" s="3" t="str">
        <f t="shared" si="2"/>
        <v>XLF_44593</v>
      </c>
      <c r="B194" t="s">
        <v>95</v>
      </c>
      <c r="C194" s="1">
        <v>44593</v>
      </c>
      <c r="D194">
        <v>38.792000000000002</v>
      </c>
    </row>
    <row r="195" spans="1:4" hidden="1" x14ac:dyDescent="0.35">
      <c r="A195" s="3" t="str">
        <f t="shared" ref="A195:A258" si="3">CONCATENATE(B195,"_",C195)</f>
        <v>XLI_44593</v>
      </c>
      <c r="B195" t="s">
        <v>96</v>
      </c>
      <c r="C195" s="1">
        <v>44593</v>
      </c>
      <c r="D195">
        <v>100.39100000000001</v>
      </c>
    </row>
    <row r="196" spans="1:4" hidden="1" x14ac:dyDescent="0.35">
      <c r="A196" s="3" t="str">
        <f t="shared" si="3"/>
        <v>XLK_44593</v>
      </c>
      <c r="B196" t="s">
        <v>97</v>
      </c>
      <c r="C196" s="1">
        <v>44593</v>
      </c>
      <c r="D196">
        <v>160.82</v>
      </c>
    </row>
    <row r="197" spans="1:4" hidden="1" x14ac:dyDescent="0.35">
      <c r="A197" s="3" t="str">
        <f t="shared" si="3"/>
        <v>XLP_44593</v>
      </c>
      <c r="B197" t="s">
        <v>98</v>
      </c>
      <c r="C197" s="1">
        <v>44593</v>
      </c>
      <c r="D197">
        <v>73.989999999999995</v>
      </c>
    </row>
    <row r="198" spans="1:4" hidden="1" x14ac:dyDescent="0.35">
      <c r="A198" s="3" t="str">
        <f t="shared" si="3"/>
        <v>XLU_44593</v>
      </c>
      <c r="B198" t="s">
        <v>99</v>
      </c>
      <c r="C198" s="1">
        <v>44593</v>
      </c>
      <c r="D198">
        <v>66.346999999999994</v>
      </c>
    </row>
    <row r="199" spans="1:4" hidden="1" x14ac:dyDescent="0.35">
      <c r="A199" s="3" t="str">
        <f t="shared" si="3"/>
        <v>XLV_44593</v>
      </c>
      <c r="B199" t="s">
        <v>100</v>
      </c>
      <c r="C199" s="1">
        <v>44593</v>
      </c>
      <c r="D199">
        <v>129.57900000000001</v>
      </c>
    </row>
    <row r="200" spans="1:4" hidden="1" x14ac:dyDescent="0.35">
      <c r="A200" s="3" t="str">
        <f t="shared" si="3"/>
        <v>XLY_44593</v>
      </c>
      <c r="B200" t="s">
        <v>101</v>
      </c>
      <c r="C200" s="1">
        <v>44593</v>
      </c>
      <c r="D200">
        <v>184.47399999999999</v>
      </c>
    </row>
    <row r="201" spans="1:4" hidden="1" x14ac:dyDescent="0.35">
      <c r="A201" s="3" t="str">
        <f t="shared" si="3"/>
        <v>XOM_44593</v>
      </c>
      <c r="B201" t="s">
        <v>102</v>
      </c>
      <c r="C201" s="1">
        <v>44593</v>
      </c>
      <c r="D201">
        <v>77.132999999999996</v>
      </c>
    </row>
    <row r="202" spans="1:4" hidden="1" x14ac:dyDescent="0.35">
      <c r="A202" s="3" t="str">
        <f t="shared" si="3"/>
        <v>ABBV_44594</v>
      </c>
      <c r="B202" t="s">
        <v>3</v>
      </c>
      <c r="C202" s="1">
        <v>44594</v>
      </c>
      <c r="D202">
        <v>133.53700000000001</v>
      </c>
    </row>
    <row r="203" spans="1:4" hidden="1" x14ac:dyDescent="0.35">
      <c r="A203" s="3" t="str">
        <f t="shared" si="3"/>
        <v>ACN_44594</v>
      </c>
      <c r="B203" t="s">
        <v>4</v>
      </c>
      <c r="C203" s="1">
        <v>44594</v>
      </c>
      <c r="D203">
        <v>354.10300000000001</v>
      </c>
    </row>
    <row r="204" spans="1:4" hidden="1" x14ac:dyDescent="0.35">
      <c r="A204" s="3" t="str">
        <f t="shared" si="3"/>
        <v>AEP_44594</v>
      </c>
      <c r="B204" t="s">
        <v>5</v>
      </c>
      <c r="C204" s="1">
        <v>44594</v>
      </c>
      <c r="D204">
        <v>86.102000000000004</v>
      </c>
    </row>
    <row r="205" spans="1:4" hidden="1" x14ac:dyDescent="0.35">
      <c r="A205" s="3" t="str">
        <f t="shared" si="3"/>
        <v>AIZ_44594</v>
      </c>
      <c r="B205" t="s">
        <v>6</v>
      </c>
      <c r="C205" s="1">
        <v>44594</v>
      </c>
      <c r="D205">
        <v>150.32300000000001</v>
      </c>
    </row>
    <row r="206" spans="1:4" hidden="1" x14ac:dyDescent="0.35">
      <c r="A206" s="3" t="str">
        <f t="shared" si="3"/>
        <v>ALLE_44594</v>
      </c>
      <c r="B206" t="s">
        <v>7</v>
      </c>
      <c r="C206" s="1">
        <v>44594</v>
      </c>
      <c r="D206">
        <v>118.298</v>
      </c>
    </row>
    <row r="207" spans="1:4" hidden="1" x14ac:dyDescent="0.35">
      <c r="A207" s="3" t="str">
        <f t="shared" si="3"/>
        <v>AMAT_44594</v>
      </c>
      <c r="B207" t="s">
        <v>8</v>
      </c>
      <c r="C207" s="1">
        <v>44594</v>
      </c>
      <c r="D207">
        <v>139.46700000000001</v>
      </c>
    </row>
    <row r="208" spans="1:4" hidden="1" x14ac:dyDescent="0.35">
      <c r="A208" s="3" t="str">
        <f t="shared" si="3"/>
        <v>AMP_44594</v>
      </c>
      <c r="B208" t="s">
        <v>9</v>
      </c>
      <c r="C208" s="1">
        <v>44594</v>
      </c>
      <c r="D208">
        <v>306.87700000000001</v>
      </c>
    </row>
    <row r="209" spans="1:4" hidden="1" x14ac:dyDescent="0.35">
      <c r="A209" s="3" t="str">
        <f t="shared" si="3"/>
        <v>AMZN_44594</v>
      </c>
      <c r="B209" t="s">
        <v>10</v>
      </c>
      <c r="C209" s="1">
        <v>44594</v>
      </c>
      <c r="D209">
        <v>150.61199999999999</v>
      </c>
    </row>
    <row r="210" spans="1:4" hidden="1" x14ac:dyDescent="0.35">
      <c r="A210" s="3" t="str">
        <f t="shared" si="3"/>
        <v>AVB_44594</v>
      </c>
      <c r="B210" t="s">
        <v>11</v>
      </c>
      <c r="C210" s="1">
        <v>44594</v>
      </c>
      <c r="D210">
        <v>243.51900000000001</v>
      </c>
    </row>
    <row r="211" spans="1:4" hidden="1" x14ac:dyDescent="0.35">
      <c r="A211" s="3" t="str">
        <f t="shared" si="3"/>
        <v>AVY_44594</v>
      </c>
      <c r="B211" t="s">
        <v>12</v>
      </c>
      <c r="C211" s="1">
        <v>44594</v>
      </c>
      <c r="D211">
        <v>197.46600000000001</v>
      </c>
    </row>
    <row r="212" spans="1:4" hidden="1" x14ac:dyDescent="0.35">
      <c r="A212" s="3" t="str">
        <f t="shared" si="3"/>
        <v>AXP_44594</v>
      </c>
      <c r="B212" t="s">
        <v>13</v>
      </c>
      <c r="C212" s="1">
        <v>44594</v>
      </c>
      <c r="D212">
        <v>181.62899999999999</v>
      </c>
    </row>
    <row r="213" spans="1:4" hidden="1" x14ac:dyDescent="0.35">
      <c r="A213" s="3" t="str">
        <f t="shared" si="3"/>
        <v>BDX_44594</v>
      </c>
      <c r="B213" t="s">
        <v>14</v>
      </c>
      <c r="C213" s="1">
        <v>44594</v>
      </c>
      <c r="D213">
        <v>246.99600000000001</v>
      </c>
    </row>
    <row r="214" spans="1:4" hidden="1" x14ac:dyDescent="0.35">
      <c r="A214" s="3" t="str">
        <f t="shared" si="3"/>
        <v>BF-B_44594</v>
      </c>
      <c r="B214" t="s">
        <v>15</v>
      </c>
      <c r="C214" s="1">
        <v>44594</v>
      </c>
      <c r="D214">
        <v>67.635000000000005</v>
      </c>
    </row>
    <row r="215" spans="1:4" hidden="1" x14ac:dyDescent="0.35">
      <c r="A215" s="3" t="str">
        <f t="shared" si="3"/>
        <v>BMY_44594</v>
      </c>
      <c r="B215" t="s">
        <v>16</v>
      </c>
      <c r="C215" s="1">
        <v>44594</v>
      </c>
      <c r="D215">
        <v>62.811</v>
      </c>
    </row>
    <row r="216" spans="1:4" hidden="1" x14ac:dyDescent="0.35">
      <c r="A216" s="3" t="str">
        <f t="shared" si="3"/>
        <v>BR_44594</v>
      </c>
      <c r="B216" t="s">
        <v>17</v>
      </c>
      <c r="C216" s="1">
        <v>44594</v>
      </c>
      <c r="D216">
        <v>151.47200000000001</v>
      </c>
    </row>
    <row r="217" spans="1:4" hidden="1" x14ac:dyDescent="0.35">
      <c r="A217" s="3" t="str">
        <f t="shared" si="3"/>
        <v>CARR_44594</v>
      </c>
      <c r="B217" t="s">
        <v>18</v>
      </c>
      <c r="C217" s="1">
        <v>44594</v>
      </c>
      <c r="D217">
        <v>46.73</v>
      </c>
    </row>
    <row r="218" spans="1:4" hidden="1" x14ac:dyDescent="0.35">
      <c r="A218" s="3" t="str">
        <f t="shared" si="3"/>
        <v>CDW_44594</v>
      </c>
      <c r="B218" t="s">
        <v>19</v>
      </c>
      <c r="C218" s="1">
        <v>44594</v>
      </c>
      <c r="D218">
        <v>192.29599999999999</v>
      </c>
    </row>
    <row r="219" spans="1:4" hidden="1" x14ac:dyDescent="0.35">
      <c r="A219" s="3" t="str">
        <f t="shared" si="3"/>
        <v>CE_44594</v>
      </c>
      <c r="B219" t="s">
        <v>20</v>
      </c>
      <c r="C219" s="1">
        <v>44594</v>
      </c>
      <c r="D219">
        <v>154.40299999999999</v>
      </c>
    </row>
    <row r="220" spans="1:4" hidden="1" x14ac:dyDescent="0.35">
      <c r="A220" s="3" t="str">
        <f t="shared" si="3"/>
        <v>CHTR_44594</v>
      </c>
      <c r="B220" t="s">
        <v>21</v>
      </c>
      <c r="C220" s="1">
        <v>44594</v>
      </c>
      <c r="D220">
        <v>600.24</v>
      </c>
    </row>
    <row r="221" spans="1:4" hidden="1" x14ac:dyDescent="0.35">
      <c r="A221" s="3" t="str">
        <f t="shared" si="3"/>
        <v>CNC_44594</v>
      </c>
      <c r="B221" t="s">
        <v>22</v>
      </c>
      <c r="C221" s="1">
        <v>44594</v>
      </c>
      <c r="D221">
        <v>78.819999999999993</v>
      </c>
    </row>
    <row r="222" spans="1:4" hidden="1" x14ac:dyDescent="0.35">
      <c r="A222" s="3" t="str">
        <f t="shared" si="3"/>
        <v>CNP_44594</v>
      </c>
      <c r="B222" t="s">
        <v>23</v>
      </c>
      <c r="C222" s="1">
        <v>44594</v>
      </c>
      <c r="D222">
        <v>27.484000000000002</v>
      </c>
    </row>
    <row r="223" spans="1:4" hidden="1" x14ac:dyDescent="0.35">
      <c r="A223" s="3" t="str">
        <f t="shared" si="3"/>
        <v>COP_44594</v>
      </c>
      <c r="B223" t="s">
        <v>24</v>
      </c>
      <c r="C223" s="1">
        <v>44594</v>
      </c>
      <c r="D223">
        <v>87.474999999999994</v>
      </c>
    </row>
    <row r="224" spans="1:4" hidden="1" x14ac:dyDescent="0.35">
      <c r="A224" s="3" t="str">
        <f t="shared" si="3"/>
        <v>CTAS_44594</v>
      </c>
      <c r="B224" t="s">
        <v>25</v>
      </c>
      <c r="C224" s="1">
        <v>44594</v>
      </c>
      <c r="D224">
        <v>386.40800000000002</v>
      </c>
    </row>
    <row r="225" spans="1:4" hidden="1" x14ac:dyDescent="0.35">
      <c r="A225" s="3" t="str">
        <f t="shared" si="3"/>
        <v>CZR_44594</v>
      </c>
      <c r="B225" t="s">
        <v>26</v>
      </c>
      <c r="C225" s="1">
        <v>44594</v>
      </c>
      <c r="D225">
        <v>77.5</v>
      </c>
    </row>
    <row r="226" spans="1:4" hidden="1" x14ac:dyDescent="0.35">
      <c r="A226" s="3" t="str">
        <f t="shared" si="3"/>
        <v>DG_44594</v>
      </c>
      <c r="B226" t="s">
        <v>27</v>
      </c>
      <c r="C226" s="1">
        <v>44594</v>
      </c>
      <c r="D226">
        <v>204.79900000000001</v>
      </c>
    </row>
    <row r="227" spans="1:4" hidden="1" x14ac:dyDescent="0.35">
      <c r="A227" s="3" t="str">
        <f t="shared" si="3"/>
        <v>DPZ_44594</v>
      </c>
      <c r="B227" t="s">
        <v>28</v>
      </c>
      <c r="C227" s="1">
        <v>44594</v>
      </c>
      <c r="D227">
        <v>446.57900000000001</v>
      </c>
    </row>
    <row r="228" spans="1:4" x14ac:dyDescent="0.35">
      <c r="A228" s="3" t="str">
        <f t="shared" si="3"/>
        <v>DRE_44594</v>
      </c>
      <c r="B228" t="s">
        <v>29</v>
      </c>
      <c r="C228" s="1">
        <v>44594</v>
      </c>
      <c r="D228">
        <v>57.968000000000004</v>
      </c>
    </row>
    <row r="229" spans="1:4" hidden="1" x14ac:dyDescent="0.35">
      <c r="A229" s="3" t="str">
        <f t="shared" si="3"/>
        <v>DXC_44594</v>
      </c>
      <c r="B229" t="s">
        <v>30</v>
      </c>
      <c r="C229" s="1">
        <v>44594</v>
      </c>
      <c r="D229">
        <v>30.69</v>
      </c>
    </row>
    <row r="230" spans="1:4" hidden="1" x14ac:dyDescent="0.35">
      <c r="A230" s="3" t="str">
        <f t="shared" si="3"/>
        <v>EWA_44594</v>
      </c>
      <c r="B230" t="s">
        <v>31</v>
      </c>
      <c r="C230" s="1">
        <v>44594</v>
      </c>
      <c r="D230">
        <v>22.154</v>
      </c>
    </row>
    <row r="231" spans="1:4" hidden="1" x14ac:dyDescent="0.35">
      <c r="A231" s="3" t="str">
        <f t="shared" si="3"/>
        <v>EWC_44594</v>
      </c>
      <c r="B231" t="s">
        <v>32</v>
      </c>
      <c r="C231" s="1">
        <v>44594</v>
      </c>
      <c r="D231">
        <v>38.002000000000002</v>
      </c>
    </row>
    <row r="232" spans="1:4" hidden="1" x14ac:dyDescent="0.35">
      <c r="A232" s="3" t="str">
        <f t="shared" si="3"/>
        <v>EWG_44594</v>
      </c>
      <c r="B232" t="s">
        <v>33</v>
      </c>
      <c r="C232" s="1">
        <v>44594</v>
      </c>
      <c r="D232">
        <v>31.405999999999999</v>
      </c>
    </row>
    <row r="233" spans="1:4" hidden="1" x14ac:dyDescent="0.35">
      <c r="A233" s="3" t="str">
        <f t="shared" si="3"/>
        <v>EWH_44594</v>
      </c>
      <c r="B233" t="s">
        <v>34</v>
      </c>
      <c r="C233" s="1">
        <v>44594</v>
      </c>
      <c r="D233">
        <v>23.196000000000002</v>
      </c>
    </row>
    <row r="234" spans="1:4" hidden="1" x14ac:dyDescent="0.35">
      <c r="A234" s="3" t="str">
        <f t="shared" si="3"/>
        <v>EWJ_44594</v>
      </c>
      <c r="B234" t="s">
        <v>35</v>
      </c>
      <c r="C234" s="1">
        <v>44594</v>
      </c>
      <c r="D234">
        <v>64.308999999999997</v>
      </c>
    </row>
    <row r="235" spans="1:4" hidden="1" x14ac:dyDescent="0.35">
      <c r="A235" s="3" t="str">
        <f t="shared" si="3"/>
        <v>EWL_44594</v>
      </c>
      <c r="B235" t="s">
        <v>36</v>
      </c>
      <c r="C235" s="1">
        <v>44594</v>
      </c>
      <c r="D235">
        <v>49.05</v>
      </c>
    </row>
    <row r="236" spans="1:4" hidden="1" x14ac:dyDescent="0.35">
      <c r="A236" s="3" t="str">
        <f t="shared" si="3"/>
        <v>EWQ_44594</v>
      </c>
      <c r="B236" t="s">
        <v>37</v>
      </c>
      <c r="C236" s="1">
        <v>44594</v>
      </c>
      <c r="D236">
        <v>37.366</v>
      </c>
    </row>
    <row r="237" spans="1:4" hidden="1" x14ac:dyDescent="0.35">
      <c r="A237" s="3" t="str">
        <f t="shared" si="3"/>
        <v>EWT_44594</v>
      </c>
      <c r="B237" t="s">
        <v>38</v>
      </c>
      <c r="C237" s="1">
        <v>44594</v>
      </c>
      <c r="D237">
        <v>55.448</v>
      </c>
    </row>
    <row r="238" spans="1:4" hidden="1" x14ac:dyDescent="0.35">
      <c r="A238" s="3" t="str">
        <f t="shared" si="3"/>
        <v>EWU_44594</v>
      </c>
      <c r="B238" t="s">
        <v>39</v>
      </c>
      <c r="C238" s="1">
        <v>44594</v>
      </c>
      <c r="D238">
        <v>33.472000000000001</v>
      </c>
    </row>
    <row r="239" spans="1:4" hidden="1" x14ac:dyDescent="0.35">
      <c r="A239" s="3" t="str">
        <f t="shared" si="3"/>
        <v>EWY_44594</v>
      </c>
      <c r="B239" t="s">
        <v>40</v>
      </c>
      <c r="C239" s="1">
        <v>44594</v>
      </c>
      <c r="D239">
        <v>72.619</v>
      </c>
    </row>
    <row r="240" spans="1:4" hidden="1" x14ac:dyDescent="0.35">
      <c r="A240" s="3" t="str">
        <f t="shared" si="3"/>
        <v>EWZ_44594</v>
      </c>
      <c r="B240" t="s">
        <v>41</v>
      </c>
      <c r="C240" s="1">
        <v>44594</v>
      </c>
      <c r="D240">
        <v>28.393000000000001</v>
      </c>
    </row>
    <row r="241" spans="1:4" hidden="1" x14ac:dyDescent="0.35">
      <c r="A241" s="3" t="str">
        <f t="shared" si="3"/>
        <v>FTV_44594</v>
      </c>
      <c r="B241" t="s">
        <v>43</v>
      </c>
      <c r="C241" s="1">
        <v>44594</v>
      </c>
      <c r="D241">
        <v>71.301000000000002</v>
      </c>
    </row>
    <row r="242" spans="1:4" hidden="1" x14ac:dyDescent="0.35">
      <c r="A242" s="3" t="str">
        <f t="shared" si="3"/>
        <v>GOOG_44594</v>
      </c>
      <c r="B242" t="s">
        <v>44</v>
      </c>
      <c r="C242" s="1">
        <v>44594</v>
      </c>
      <c r="D242">
        <v>148.036</v>
      </c>
    </row>
    <row r="243" spans="1:4" hidden="1" x14ac:dyDescent="0.35">
      <c r="A243" s="3" t="str">
        <f t="shared" si="3"/>
        <v>GPC_44594</v>
      </c>
      <c r="B243" t="s">
        <v>45</v>
      </c>
      <c r="C243" s="1">
        <v>44594</v>
      </c>
      <c r="D243">
        <v>131.97399999999999</v>
      </c>
    </row>
    <row r="244" spans="1:4" hidden="1" x14ac:dyDescent="0.35">
      <c r="A244" s="3" t="str">
        <f t="shared" si="3"/>
        <v>GSG_44594</v>
      </c>
      <c r="B244" t="s">
        <v>46</v>
      </c>
      <c r="C244" s="1">
        <v>44594</v>
      </c>
      <c r="D244">
        <v>19.32</v>
      </c>
    </row>
    <row r="245" spans="1:4" hidden="1" x14ac:dyDescent="0.35">
      <c r="A245" s="3" t="str">
        <f t="shared" si="3"/>
        <v>HIG_44594</v>
      </c>
      <c r="B245" t="s">
        <v>47</v>
      </c>
      <c r="C245" s="1">
        <v>44594</v>
      </c>
      <c r="D245">
        <v>71.504999999999995</v>
      </c>
    </row>
    <row r="246" spans="1:4" hidden="1" x14ac:dyDescent="0.35">
      <c r="A246" s="3" t="str">
        <f t="shared" si="3"/>
        <v>HIGH.L_44594</v>
      </c>
      <c r="B246" t="s">
        <v>48</v>
      </c>
      <c r="C246" s="1">
        <v>44594</v>
      </c>
      <c r="D246">
        <v>5.4489999999999998</v>
      </c>
    </row>
    <row r="247" spans="1:4" hidden="1" x14ac:dyDescent="0.35">
      <c r="A247" s="3" t="str">
        <f t="shared" si="3"/>
        <v>HST_44594</v>
      </c>
      <c r="B247" t="s">
        <v>49</v>
      </c>
      <c r="C247" s="1">
        <v>44594</v>
      </c>
      <c r="D247">
        <v>16.84</v>
      </c>
    </row>
    <row r="248" spans="1:4" hidden="1" x14ac:dyDescent="0.35">
      <c r="A248" s="3" t="str">
        <f t="shared" si="3"/>
        <v>HYG_44594</v>
      </c>
      <c r="B248" t="s">
        <v>50</v>
      </c>
      <c r="C248" s="1">
        <v>44594</v>
      </c>
      <c r="D248">
        <v>80.570999999999998</v>
      </c>
    </row>
    <row r="249" spans="1:4" hidden="1" x14ac:dyDescent="0.35">
      <c r="A249" s="3" t="str">
        <f t="shared" si="3"/>
        <v>IAU_44594</v>
      </c>
      <c r="B249" t="s">
        <v>51</v>
      </c>
      <c r="C249" s="1">
        <v>44594</v>
      </c>
      <c r="D249">
        <v>34.380000000000003</v>
      </c>
    </row>
    <row r="250" spans="1:4" hidden="1" x14ac:dyDescent="0.35">
      <c r="A250" s="3" t="str">
        <f t="shared" si="3"/>
        <v>ICLN_44594</v>
      </c>
      <c r="B250" t="s">
        <v>52</v>
      </c>
      <c r="C250" s="1">
        <v>44594</v>
      </c>
      <c r="D250">
        <v>18.481000000000002</v>
      </c>
    </row>
    <row r="251" spans="1:4" hidden="1" x14ac:dyDescent="0.35">
      <c r="A251" s="3" t="str">
        <f t="shared" si="3"/>
        <v>IEAA.L_44594</v>
      </c>
      <c r="B251" t="s">
        <v>53</v>
      </c>
      <c r="C251" s="1">
        <v>44594</v>
      </c>
      <c r="D251">
        <v>5.26</v>
      </c>
    </row>
    <row r="252" spans="1:4" hidden="1" x14ac:dyDescent="0.35">
      <c r="A252" s="3" t="str">
        <f t="shared" si="3"/>
        <v>IEF_44594</v>
      </c>
      <c r="B252" t="s">
        <v>54</v>
      </c>
      <c r="C252" s="1">
        <v>44594</v>
      </c>
      <c r="D252">
        <v>110.563</v>
      </c>
    </row>
    <row r="253" spans="1:4" hidden="1" x14ac:dyDescent="0.35">
      <c r="A253" s="3" t="str">
        <f t="shared" si="3"/>
        <v>IEFM.L_44594</v>
      </c>
      <c r="B253" t="s">
        <v>55</v>
      </c>
      <c r="C253" s="1">
        <v>44594</v>
      </c>
      <c r="D253">
        <v>789.8</v>
      </c>
    </row>
    <row r="254" spans="1:4" hidden="1" x14ac:dyDescent="0.35">
      <c r="A254" s="3" t="str">
        <f t="shared" si="3"/>
        <v>IEMG_44594</v>
      </c>
      <c r="B254" t="s">
        <v>56</v>
      </c>
      <c r="C254" s="1">
        <v>44594</v>
      </c>
      <c r="D254">
        <v>58.36</v>
      </c>
    </row>
    <row r="255" spans="1:4" hidden="1" x14ac:dyDescent="0.35">
      <c r="A255" s="3" t="str">
        <f t="shared" si="3"/>
        <v>IEUS_44594</v>
      </c>
      <c r="B255" t="s">
        <v>57</v>
      </c>
      <c r="C255" s="1">
        <v>44594</v>
      </c>
      <c r="D255">
        <v>64.506</v>
      </c>
    </row>
    <row r="256" spans="1:4" hidden="1" x14ac:dyDescent="0.35">
      <c r="A256" s="3" t="str">
        <f t="shared" si="3"/>
        <v>IEVL.L_44594</v>
      </c>
      <c r="B256" t="s">
        <v>58</v>
      </c>
      <c r="C256" s="1">
        <v>44594</v>
      </c>
      <c r="D256">
        <v>7.6139999999999999</v>
      </c>
    </row>
    <row r="257" spans="1:4" hidden="1" x14ac:dyDescent="0.35">
      <c r="A257" s="3" t="str">
        <f t="shared" si="3"/>
        <v>IGF_44594</v>
      </c>
      <c r="B257" t="s">
        <v>59</v>
      </c>
      <c r="C257" s="1">
        <v>44594</v>
      </c>
      <c r="D257">
        <v>46.677</v>
      </c>
    </row>
    <row r="258" spans="1:4" hidden="1" x14ac:dyDescent="0.35">
      <c r="A258" s="3" t="str">
        <f t="shared" si="3"/>
        <v>INDA_44594</v>
      </c>
      <c r="B258" t="s">
        <v>60</v>
      </c>
      <c r="C258" s="1">
        <v>44594</v>
      </c>
      <c r="D258">
        <v>46.16</v>
      </c>
    </row>
    <row r="259" spans="1:4" hidden="1" x14ac:dyDescent="0.35">
      <c r="A259" s="3" t="str">
        <f t="shared" ref="A259:A322" si="4">CONCATENATE(B259,"_",C259)</f>
        <v>IUMO.L_44594</v>
      </c>
      <c r="B259" t="s">
        <v>61</v>
      </c>
      <c r="C259" s="1">
        <v>44594</v>
      </c>
      <c r="D259">
        <v>11.445</v>
      </c>
    </row>
    <row r="260" spans="1:4" hidden="1" x14ac:dyDescent="0.35">
      <c r="A260" s="3" t="str">
        <f t="shared" si="4"/>
        <v>IUVL.L_44594</v>
      </c>
      <c r="B260" t="s">
        <v>62</v>
      </c>
      <c r="C260" s="1">
        <v>44594</v>
      </c>
      <c r="D260">
        <v>9.298</v>
      </c>
    </row>
    <row r="261" spans="1:4" hidden="1" x14ac:dyDescent="0.35">
      <c r="A261" s="3" t="str">
        <f t="shared" si="4"/>
        <v>IVV_44594</v>
      </c>
      <c r="B261" t="s">
        <v>63</v>
      </c>
      <c r="C261" s="1">
        <v>44594</v>
      </c>
      <c r="D261">
        <v>452.02300000000002</v>
      </c>
    </row>
    <row r="262" spans="1:4" hidden="1" x14ac:dyDescent="0.35">
      <c r="A262" s="3" t="str">
        <f t="shared" si="4"/>
        <v>IWM_44594</v>
      </c>
      <c r="B262" t="s">
        <v>64</v>
      </c>
      <c r="C262" s="1">
        <v>44594</v>
      </c>
      <c r="D262">
        <v>198.47</v>
      </c>
    </row>
    <row r="263" spans="1:4" hidden="1" x14ac:dyDescent="0.35">
      <c r="A263" s="3" t="str">
        <f t="shared" si="4"/>
        <v>IXN_44594</v>
      </c>
      <c r="B263" t="s">
        <v>65</v>
      </c>
      <c r="C263" s="1">
        <v>44594</v>
      </c>
      <c r="D263">
        <v>59.72</v>
      </c>
    </row>
    <row r="264" spans="1:4" hidden="1" x14ac:dyDescent="0.35">
      <c r="A264" s="3" t="str">
        <f t="shared" si="4"/>
        <v>JPEA.L_44594</v>
      </c>
      <c r="B264" t="s">
        <v>66</v>
      </c>
      <c r="C264" s="1">
        <v>44594</v>
      </c>
      <c r="D264">
        <v>5.8049999999999997</v>
      </c>
    </row>
    <row r="265" spans="1:4" hidden="1" x14ac:dyDescent="0.35">
      <c r="A265" s="3" t="str">
        <f t="shared" si="4"/>
        <v>JPM_44594</v>
      </c>
      <c r="B265" t="s">
        <v>67</v>
      </c>
      <c r="C265" s="1">
        <v>44594</v>
      </c>
      <c r="D265">
        <v>145.15100000000001</v>
      </c>
    </row>
    <row r="266" spans="1:4" hidden="1" x14ac:dyDescent="0.35">
      <c r="A266" s="3" t="str">
        <f t="shared" si="4"/>
        <v>KR_44594</v>
      </c>
      <c r="B266" t="s">
        <v>68</v>
      </c>
      <c r="C266" s="1">
        <v>44594</v>
      </c>
      <c r="D266">
        <v>43.003999999999998</v>
      </c>
    </row>
    <row r="267" spans="1:4" hidden="1" x14ac:dyDescent="0.35">
      <c r="A267" s="3" t="str">
        <f t="shared" si="4"/>
        <v>LQD_44594</v>
      </c>
      <c r="B267" t="s">
        <v>69</v>
      </c>
      <c r="C267" s="1">
        <v>44594</v>
      </c>
      <c r="D267">
        <v>124.06699999999999</v>
      </c>
    </row>
    <row r="268" spans="1:4" hidden="1" x14ac:dyDescent="0.35">
      <c r="A268" s="3" t="str">
        <f t="shared" si="4"/>
        <v>MCHI_44594</v>
      </c>
      <c r="B268" t="s">
        <v>70</v>
      </c>
      <c r="C268" s="1">
        <v>44594</v>
      </c>
      <c r="D268">
        <v>61.186</v>
      </c>
    </row>
    <row r="269" spans="1:4" hidden="1" x14ac:dyDescent="0.35">
      <c r="A269" s="3" t="str">
        <f t="shared" si="4"/>
        <v>META_44594</v>
      </c>
      <c r="B269" t="s">
        <v>144</v>
      </c>
      <c r="C269" s="1">
        <v>44594</v>
      </c>
      <c r="D269">
        <v>323</v>
      </c>
    </row>
    <row r="270" spans="1:4" hidden="1" x14ac:dyDescent="0.35">
      <c r="A270" s="3" t="str">
        <f t="shared" si="4"/>
        <v>MVEU.L_44594</v>
      </c>
      <c r="B270" t="s">
        <v>71</v>
      </c>
      <c r="C270" s="1">
        <v>44594</v>
      </c>
      <c r="D270">
        <v>54.375</v>
      </c>
    </row>
    <row r="271" spans="1:4" hidden="1" x14ac:dyDescent="0.35">
      <c r="A271" s="3" t="str">
        <f t="shared" si="4"/>
        <v>OGN_44594</v>
      </c>
      <c r="B271" t="s">
        <v>72</v>
      </c>
      <c r="C271" s="1">
        <v>44594</v>
      </c>
      <c r="D271">
        <v>32.145000000000003</v>
      </c>
    </row>
    <row r="272" spans="1:4" hidden="1" x14ac:dyDescent="0.35">
      <c r="A272" s="3" t="str">
        <f t="shared" si="4"/>
        <v>PG_44594</v>
      </c>
      <c r="B272" t="s">
        <v>73</v>
      </c>
      <c r="C272" s="1">
        <v>44594</v>
      </c>
      <c r="D272">
        <v>158.52199999999999</v>
      </c>
    </row>
    <row r="273" spans="1:4" hidden="1" x14ac:dyDescent="0.35">
      <c r="A273" s="3" t="str">
        <f t="shared" si="4"/>
        <v>PPL_44594</v>
      </c>
      <c r="B273" t="s">
        <v>74</v>
      </c>
      <c r="C273" s="1">
        <v>44594</v>
      </c>
      <c r="D273">
        <v>28.779</v>
      </c>
    </row>
    <row r="274" spans="1:4" hidden="1" x14ac:dyDescent="0.35">
      <c r="A274" s="3" t="str">
        <f t="shared" si="4"/>
        <v>PRU_44594</v>
      </c>
      <c r="B274" t="s">
        <v>75</v>
      </c>
      <c r="C274" s="1">
        <v>44594</v>
      </c>
      <c r="D274">
        <v>109.72499999999999</v>
      </c>
    </row>
    <row r="275" spans="1:4" hidden="1" x14ac:dyDescent="0.35">
      <c r="A275" s="3" t="str">
        <f t="shared" si="4"/>
        <v>PYPL_44594</v>
      </c>
      <c r="B275" t="s">
        <v>76</v>
      </c>
      <c r="C275" s="1">
        <v>44594</v>
      </c>
      <c r="D275">
        <v>132.57</v>
      </c>
    </row>
    <row r="276" spans="1:4" hidden="1" x14ac:dyDescent="0.35">
      <c r="A276" s="3" t="str">
        <f t="shared" si="4"/>
        <v>RE_44594</v>
      </c>
      <c r="B276" t="s">
        <v>77</v>
      </c>
      <c r="C276" s="1">
        <v>44594</v>
      </c>
      <c r="D276">
        <v>283.64699999999999</v>
      </c>
    </row>
    <row r="277" spans="1:4" hidden="1" x14ac:dyDescent="0.35">
      <c r="A277" s="3" t="str">
        <f t="shared" si="4"/>
        <v>REET_44594</v>
      </c>
      <c r="B277" t="s">
        <v>78</v>
      </c>
      <c r="C277" s="1">
        <v>44594</v>
      </c>
      <c r="D277">
        <v>28.181999999999999</v>
      </c>
    </row>
    <row r="278" spans="1:4" hidden="1" x14ac:dyDescent="0.35">
      <c r="A278" s="3" t="str">
        <f t="shared" si="4"/>
        <v>ROL_44594</v>
      </c>
      <c r="B278" t="s">
        <v>79</v>
      </c>
      <c r="C278" s="1">
        <v>44594</v>
      </c>
      <c r="D278">
        <v>30.971</v>
      </c>
    </row>
    <row r="279" spans="1:4" hidden="1" x14ac:dyDescent="0.35">
      <c r="A279" s="3" t="str">
        <f t="shared" si="4"/>
        <v>ROST_44594</v>
      </c>
      <c r="B279" t="s">
        <v>80</v>
      </c>
      <c r="C279" s="1">
        <v>44594</v>
      </c>
      <c r="D279">
        <v>96.034000000000006</v>
      </c>
    </row>
    <row r="280" spans="1:4" hidden="1" x14ac:dyDescent="0.35">
      <c r="A280" s="3" t="str">
        <f t="shared" si="4"/>
        <v>SEGA.L_44594</v>
      </c>
      <c r="B280" t="s">
        <v>81</v>
      </c>
      <c r="C280" s="1">
        <v>44594</v>
      </c>
      <c r="D280">
        <v>106.70399999999999</v>
      </c>
    </row>
    <row r="281" spans="1:4" hidden="1" x14ac:dyDescent="0.35">
      <c r="A281" s="3" t="str">
        <f t="shared" si="4"/>
        <v>SHY_44594</v>
      </c>
      <c r="B281" t="s">
        <v>82</v>
      </c>
      <c r="C281" s="1">
        <v>44594</v>
      </c>
      <c r="D281">
        <v>83.72</v>
      </c>
    </row>
    <row r="282" spans="1:4" hidden="1" x14ac:dyDescent="0.35">
      <c r="A282" s="3" t="str">
        <f t="shared" si="4"/>
        <v>SLV_44594</v>
      </c>
      <c r="B282" t="s">
        <v>83</v>
      </c>
      <c r="C282" s="1">
        <v>44594</v>
      </c>
      <c r="D282">
        <v>20.93</v>
      </c>
    </row>
    <row r="283" spans="1:4" hidden="1" x14ac:dyDescent="0.35">
      <c r="A283" s="3" t="str">
        <f t="shared" si="4"/>
        <v>SPMV.L_44594</v>
      </c>
      <c r="B283" t="s">
        <v>84</v>
      </c>
      <c r="C283" s="1">
        <v>44594</v>
      </c>
      <c r="D283">
        <v>80.894999999999996</v>
      </c>
    </row>
    <row r="284" spans="1:4" hidden="1" x14ac:dyDescent="0.35">
      <c r="A284" s="3" t="str">
        <f t="shared" si="4"/>
        <v>TLT_44594</v>
      </c>
      <c r="B284" t="s">
        <v>85</v>
      </c>
      <c r="C284" s="1">
        <v>44594</v>
      </c>
      <c r="D284">
        <v>138.76499999999999</v>
      </c>
    </row>
    <row r="285" spans="1:4" hidden="1" x14ac:dyDescent="0.35">
      <c r="A285" s="3" t="str">
        <f t="shared" si="4"/>
        <v>UNH_44594</v>
      </c>
      <c r="B285" t="s">
        <v>86</v>
      </c>
      <c r="C285" s="1">
        <v>44594</v>
      </c>
      <c r="D285">
        <v>473.71300000000002</v>
      </c>
    </row>
    <row r="286" spans="1:4" hidden="1" x14ac:dyDescent="0.35">
      <c r="A286" s="3" t="str">
        <f t="shared" si="4"/>
        <v>URI_44594</v>
      </c>
      <c r="B286" t="s">
        <v>87</v>
      </c>
      <c r="C286" s="1">
        <v>44594</v>
      </c>
      <c r="D286">
        <v>325.15600000000001</v>
      </c>
    </row>
    <row r="287" spans="1:4" hidden="1" x14ac:dyDescent="0.35">
      <c r="A287" s="3" t="str">
        <f t="shared" si="4"/>
        <v>V_44594</v>
      </c>
      <c r="B287" t="s">
        <v>88</v>
      </c>
      <c r="C287" s="1">
        <v>44594</v>
      </c>
      <c r="D287">
        <v>233.196</v>
      </c>
    </row>
    <row r="288" spans="1:4" hidden="1" x14ac:dyDescent="0.35">
      <c r="A288" s="3" t="str">
        <f t="shared" si="4"/>
        <v>VRSK_44594</v>
      </c>
      <c r="B288" t="s">
        <v>89</v>
      </c>
      <c r="C288" s="1">
        <v>44594</v>
      </c>
      <c r="D288">
        <v>198.72</v>
      </c>
    </row>
    <row r="289" spans="1:4" hidden="1" x14ac:dyDescent="0.35">
      <c r="A289" s="3" t="str">
        <f t="shared" si="4"/>
        <v>VXX_44594</v>
      </c>
      <c r="B289" t="s">
        <v>90</v>
      </c>
      <c r="C289" s="1">
        <v>44594</v>
      </c>
      <c r="D289">
        <v>19.420000000000002</v>
      </c>
    </row>
    <row r="290" spans="1:4" hidden="1" x14ac:dyDescent="0.35">
      <c r="A290" s="3" t="str">
        <f t="shared" si="4"/>
        <v>WRK_44594</v>
      </c>
      <c r="B290" t="s">
        <v>91</v>
      </c>
      <c r="C290" s="1">
        <v>44594</v>
      </c>
      <c r="D290">
        <v>44.398000000000003</v>
      </c>
    </row>
    <row r="291" spans="1:4" hidden="1" x14ac:dyDescent="0.35">
      <c r="A291" s="3" t="str">
        <f t="shared" si="4"/>
        <v>XLB_44594</v>
      </c>
      <c r="B291" t="s">
        <v>92</v>
      </c>
      <c r="C291" s="1">
        <v>44594</v>
      </c>
      <c r="D291">
        <v>84.022000000000006</v>
      </c>
    </row>
    <row r="292" spans="1:4" hidden="1" x14ac:dyDescent="0.35">
      <c r="A292" s="3" t="str">
        <f t="shared" si="4"/>
        <v>XLC_44594</v>
      </c>
      <c r="B292" t="s">
        <v>93</v>
      </c>
      <c r="C292" s="1">
        <v>44594</v>
      </c>
      <c r="D292">
        <v>75.361000000000004</v>
      </c>
    </row>
    <row r="293" spans="1:4" hidden="1" x14ac:dyDescent="0.35">
      <c r="A293" s="3" t="str">
        <f t="shared" si="4"/>
        <v>XLE_44594</v>
      </c>
      <c r="B293" t="s">
        <v>94</v>
      </c>
      <c r="C293" s="1">
        <v>44594</v>
      </c>
      <c r="D293">
        <v>65.716999999999999</v>
      </c>
    </row>
    <row r="294" spans="1:4" hidden="1" x14ac:dyDescent="0.35">
      <c r="A294" s="3" t="str">
        <f t="shared" si="4"/>
        <v>XLF_44594</v>
      </c>
      <c r="B294" t="s">
        <v>95</v>
      </c>
      <c r="C294" s="1">
        <v>44594</v>
      </c>
      <c r="D294">
        <v>39.057000000000002</v>
      </c>
    </row>
    <row r="295" spans="1:4" hidden="1" x14ac:dyDescent="0.35">
      <c r="A295" s="3" t="str">
        <f t="shared" si="4"/>
        <v>XLI_44594</v>
      </c>
      <c r="B295" t="s">
        <v>96</v>
      </c>
      <c r="C295" s="1">
        <v>44594</v>
      </c>
      <c r="D295">
        <v>101.089</v>
      </c>
    </row>
    <row r="296" spans="1:4" hidden="1" x14ac:dyDescent="0.35">
      <c r="A296" s="3" t="str">
        <f t="shared" si="4"/>
        <v>XLK_44594</v>
      </c>
      <c r="B296" t="s">
        <v>97</v>
      </c>
      <c r="C296" s="1">
        <v>44594</v>
      </c>
      <c r="D296">
        <v>162.12700000000001</v>
      </c>
    </row>
    <row r="297" spans="1:4" hidden="1" x14ac:dyDescent="0.35">
      <c r="A297" s="3" t="str">
        <f t="shared" si="4"/>
        <v>XLP_44594</v>
      </c>
      <c r="B297" t="s">
        <v>98</v>
      </c>
      <c r="C297" s="1">
        <v>44594</v>
      </c>
      <c r="D297">
        <v>74.876999999999995</v>
      </c>
    </row>
    <row r="298" spans="1:4" hidden="1" x14ac:dyDescent="0.35">
      <c r="A298" s="3" t="str">
        <f t="shared" si="4"/>
        <v>XLU_44594</v>
      </c>
      <c r="B298" t="s">
        <v>99</v>
      </c>
      <c r="C298" s="1">
        <v>44594</v>
      </c>
      <c r="D298">
        <v>67.328000000000003</v>
      </c>
    </row>
    <row r="299" spans="1:4" hidden="1" x14ac:dyDescent="0.35">
      <c r="A299" s="3" t="str">
        <f t="shared" si="4"/>
        <v>XLV_44594</v>
      </c>
      <c r="B299" t="s">
        <v>100</v>
      </c>
      <c r="C299" s="1">
        <v>44594</v>
      </c>
      <c r="D299">
        <v>131.322</v>
      </c>
    </row>
    <row r="300" spans="1:4" hidden="1" x14ac:dyDescent="0.35">
      <c r="A300" s="3" t="str">
        <f t="shared" si="4"/>
        <v>XLY_44594</v>
      </c>
      <c r="B300" t="s">
        <v>101</v>
      </c>
      <c r="C300" s="1">
        <v>44594</v>
      </c>
      <c r="D300">
        <v>183.374</v>
      </c>
    </row>
    <row r="301" spans="1:4" hidden="1" x14ac:dyDescent="0.35">
      <c r="A301" s="3" t="str">
        <f t="shared" si="4"/>
        <v>XOM_44594</v>
      </c>
      <c r="B301" t="s">
        <v>102</v>
      </c>
      <c r="C301" s="1">
        <v>44594</v>
      </c>
      <c r="D301">
        <v>76.932000000000002</v>
      </c>
    </row>
    <row r="302" spans="1:4" hidden="1" x14ac:dyDescent="0.35">
      <c r="A302" s="3" t="str">
        <f t="shared" si="4"/>
        <v>ABBV_44595</v>
      </c>
      <c r="B302" t="s">
        <v>3</v>
      </c>
      <c r="C302" s="1">
        <v>44595</v>
      </c>
      <c r="D302">
        <v>135.57</v>
      </c>
    </row>
    <row r="303" spans="1:4" hidden="1" x14ac:dyDescent="0.35">
      <c r="A303" s="3" t="str">
        <f t="shared" si="4"/>
        <v>ACN_44595</v>
      </c>
      <c r="B303" t="s">
        <v>4</v>
      </c>
      <c r="C303" s="1">
        <v>44595</v>
      </c>
      <c r="D303">
        <v>340.39100000000002</v>
      </c>
    </row>
    <row r="304" spans="1:4" hidden="1" x14ac:dyDescent="0.35">
      <c r="A304" s="3" t="str">
        <f t="shared" si="4"/>
        <v>AEP_44595</v>
      </c>
      <c r="B304" t="s">
        <v>5</v>
      </c>
      <c r="C304" s="1">
        <v>44595</v>
      </c>
      <c r="D304">
        <v>86.4</v>
      </c>
    </row>
    <row r="305" spans="1:4" hidden="1" x14ac:dyDescent="0.35">
      <c r="A305" s="3" t="str">
        <f t="shared" si="4"/>
        <v>AIZ_44595</v>
      </c>
      <c r="B305" t="s">
        <v>6</v>
      </c>
      <c r="C305" s="1">
        <v>44595</v>
      </c>
      <c r="D305">
        <v>149.154</v>
      </c>
    </row>
    <row r="306" spans="1:4" hidden="1" x14ac:dyDescent="0.35">
      <c r="A306" s="3" t="str">
        <f t="shared" si="4"/>
        <v>ALLE_44595</v>
      </c>
      <c r="B306" t="s">
        <v>7</v>
      </c>
      <c r="C306" s="1">
        <v>44595</v>
      </c>
      <c r="D306">
        <v>114.292</v>
      </c>
    </row>
    <row r="307" spans="1:4" hidden="1" x14ac:dyDescent="0.35">
      <c r="A307" s="3" t="str">
        <f t="shared" si="4"/>
        <v>AMAT_44595</v>
      </c>
      <c r="B307" t="s">
        <v>8</v>
      </c>
      <c r="C307" s="1">
        <v>44595</v>
      </c>
      <c r="D307">
        <v>135.256</v>
      </c>
    </row>
    <row r="308" spans="1:4" hidden="1" x14ac:dyDescent="0.35">
      <c r="A308" s="3" t="str">
        <f t="shared" si="4"/>
        <v>AMP_44595</v>
      </c>
      <c r="B308" t="s">
        <v>9</v>
      </c>
      <c r="C308" s="1">
        <v>44595</v>
      </c>
      <c r="D308">
        <v>298.09899999999999</v>
      </c>
    </row>
    <row r="309" spans="1:4" hidden="1" x14ac:dyDescent="0.35">
      <c r="A309" s="3" t="str">
        <f t="shared" si="4"/>
        <v>AMZN_44595</v>
      </c>
      <c r="B309" t="s">
        <v>10</v>
      </c>
      <c r="C309" s="1">
        <v>44595</v>
      </c>
      <c r="D309">
        <v>138.846</v>
      </c>
    </row>
    <row r="310" spans="1:4" hidden="1" x14ac:dyDescent="0.35">
      <c r="A310" s="3" t="str">
        <f t="shared" si="4"/>
        <v>AVB_44595</v>
      </c>
      <c r="B310" t="s">
        <v>11</v>
      </c>
      <c r="C310" s="1">
        <v>44595</v>
      </c>
      <c r="D310">
        <v>242.14500000000001</v>
      </c>
    </row>
    <row r="311" spans="1:4" hidden="1" x14ac:dyDescent="0.35">
      <c r="A311" s="3" t="str">
        <f t="shared" si="4"/>
        <v>AVY_44595</v>
      </c>
      <c r="B311" t="s">
        <v>12</v>
      </c>
      <c r="C311" s="1">
        <v>44595</v>
      </c>
      <c r="D311">
        <v>190.018</v>
      </c>
    </row>
    <row r="312" spans="1:4" hidden="1" x14ac:dyDescent="0.35">
      <c r="A312" s="3" t="str">
        <f t="shared" si="4"/>
        <v>AXP_44595</v>
      </c>
      <c r="B312" t="s">
        <v>13</v>
      </c>
      <c r="C312" s="1">
        <v>44595</v>
      </c>
      <c r="D312">
        <v>181.51</v>
      </c>
    </row>
    <row r="313" spans="1:4" hidden="1" x14ac:dyDescent="0.35">
      <c r="A313" s="3" t="str">
        <f t="shared" si="4"/>
        <v>BDX_44595</v>
      </c>
      <c r="B313" t="s">
        <v>14</v>
      </c>
      <c r="C313" s="1">
        <v>44595</v>
      </c>
      <c r="D313">
        <v>260.38200000000001</v>
      </c>
    </row>
    <row r="314" spans="1:4" hidden="1" x14ac:dyDescent="0.35">
      <c r="A314" s="3" t="str">
        <f t="shared" si="4"/>
        <v>BF-B_44595</v>
      </c>
      <c r="B314" t="s">
        <v>15</v>
      </c>
      <c r="C314" s="1">
        <v>44595</v>
      </c>
      <c r="D314">
        <v>67.298000000000002</v>
      </c>
    </row>
    <row r="315" spans="1:4" hidden="1" x14ac:dyDescent="0.35">
      <c r="A315" s="3" t="str">
        <f t="shared" si="4"/>
        <v>BMY_44595</v>
      </c>
      <c r="B315" t="s">
        <v>16</v>
      </c>
      <c r="C315" s="1">
        <v>44595</v>
      </c>
      <c r="D315">
        <v>62.103000000000002</v>
      </c>
    </row>
    <row r="316" spans="1:4" hidden="1" x14ac:dyDescent="0.35">
      <c r="A316" s="3" t="str">
        <f t="shared" si="4"/>
        <v>BR_44595</v>
      </c>
      <c r="B316" t="s">
        <v>17</v>
      </c>
      <c r="C316" s="1">
        <v>44595</v>
      </c>
      <c r="D316">
        <v>145.66999999999999</v>
      </c>
    </row>
    <row r="317" spans="1:4" hidden="1" x14ac:dyDescent="0.35">
      <c r="A317" s="3" t="str">
        <f t="shared" si="4"/>
        <v>CARR_44595</v>
      </c>
      <c r="B317" t="s">
        <v>18</v>
      </c>
      <c r="C317" s="1">
        <v>44595</v>
      </c>
      <c r="D317">
        <v>45.481000000000002</v>
      </c>
    </row>
    <row r="318" spans="1:4" hidden="1" x14ac:dyDescent="0.35">
      <c r="A318" s="3" t="str">
        <f t="shared" si="4"/>
        <v>CDW_44595</v>
      </c>
      <c r="B318" t="s">
        <v>19</v>
      </c>
      <c r="C318" s="1">
        <v>44595</v>
      </c>
      <c r="D318">
        <v>190.685</v>
      </c>
    </row>
    <row r="319" spans="1:4" hidden="1" x14ac:dyDescent="0.35">
      <c r="A319" s="3" t="str">
        <f t="shared" si="4"/>
        <v>CE_44595</v>
      </c>
      <c r="B319" t="s">
        <v>20</v>
      </c>
      <c r="C319" s="1">
        <v>44595</v>
      </c>
      <c r="D319">
        <v>155.39400000000001</v>
      </c>
    </row>
    <row r="320" spans="1:4" hidden="1" x14ac:dyDescent="0.35">
      <c r="A320" s="3" t="str">
        <f t="shared" si="4"/>
        <v>CHTR_44595</v>
      </c>
      <c r="B320" t="s">
        <v>21</v>
      </c>
      <c r="C320" s="1">
        <v>44595</v>
      </c>
      <c r="D320">
        <v>610.45000000000005</v>
      </c>
    </row>
    <row r="321" spans="1:4" hidden="1" x14ac:dyDescent="0.35">
      <c r="A321" s="3" t="str">
        <f t="shared" si="4"/>
        <v>CNC_44595</v>
      </c>
      <c r="B321" t="s">
        <v>22</v>
      </c>
      <c r="C321" s="1">
        <v>44595</v>
      </c>
      <c r="D321">
        <v>81.53</v>
      </c>
    </row>
    <row r="322" spans="1:4" hidden="1" x14ac:dyDescent="0.35">
      <c r="A322" s="3" t="str">
        <f t="shared" si="4"/>
        <v>CNP_44595</v>
      </c>
      <c r="B322" t="s">
        <v>23</v>
      </c>
      <c r="C322" s="1">
        <v>44595</v>
      </c>
      <c r="D322">
        <v>27.318000000000001</v>
      </c>
    </row>
    <row r="323" spans="1:4" hidden="1" x14ac:dyDescent="0.35">
      <c r="A323" s="3" t="str">
        <f t="shared" ref="A323:A386" si="5">CONCATENATE(B323,"_",C323)</f>
        <v>COP_44595</v>
      </c>
      <c r="B323" t="s">
        <v>24</v>
      </c>
      <c r="C323" s="1">
        <v>44595</v>
      </c>
      <c r="D323">
        <v>86.203999999999994</v>
      </c>
    </row>
    <row r="324" spans="1:4" hidden="1" x14ac:dyDescent="0.35">
      <c r="A324" s="3" t="str">
        <f t="shared" si="5"/>
        <v>CTAS_44595</v>
      </c>
      <c r="B324" t="s">
        <v>25</v>
      </c>
      <c r="C324" s="1">
        <v>44595</v>
      </c>
      <c r="D324">
        <v>380.12</v>
      </c>
    </row>
    <row r="325" spans="1:4" hidden="1" x14ac:dyDescent="0.35">
      <c r="A325" s="3" t="str">
        <f t="shared" si="5"/>
        <v>CZR_44595</v>
      </c>
      <c r="B325" t="s">
        <v>26</v>
      </c>
      <c r="C325" s="1">
        <v>44595</v>
      </c>
      <c r="D325">
        <v>76.36</v>
      </c>
    </row>
    <row r="326" spans="1:4" hidden="1" x14ac:dyDescent="0.35">
      <c r="A326" s="3" t="str">
        <f t="shared" si="5"/>
        <v>DG_44595</v>
      </c>
      <c r="B326" t="s">
        <v>27</v>
      </c>
      <c r="C326" s="1">
        <v>44595</v>
      </c>
      <c r="D326">
        <v>203.49100000000001</v>
      </c>
    </row>
    <row r="327" spans="1:4" hidden="1" x14ac:dyDescent="0.35">
      <c r="A327" s="3" t="str">
        <f t="shared" si="5"/>
        <v>DPZ_44595</v>
      </c>
      <c r="B327" t="s">
        <v>28</v>
      </c>
      <c r="C327" s="1">
        <v>44595</v>
      </c>
      <c r="D327">
        <v>438.52499999999998</v>
      </c>
    </row>
    <row r="328" spans="1:4" x14ac:dyDescent="0.35">
      <c r="A328" s="3" t="str">
        <f t="shared" si="5"/>
        <v>DRE_44595</v>
      </c>
      <c r="B328" t="s">
        <v>29</v>
      </c>
      <c r="C328" s="1">
        <v>44595</v>
      </c>
      <c r="D328">
        <v>57.908999999999999</v>
      </c>
    </row>
    <row r="329" spans="1:4" hidden="1" x14ac:dyDescent="0.35">
      <c r="A329" s="3" t="str">
        <f t="shared" si="5"/>
        <v>DXC_44595</v>
      </c>
      <c r="B329" t="s">
        <v>30</v>
      </c>
      <c r="C329" s="1">
        <v>44595</v>
      </c>
      <c r="D329">
        <v>34.909999999999997</v>
      </c>
    </row>
    <row r="330" spans="1:4" hidden="1" x14ac:dyDescent="0.35">
      <c r="A330" s="3" t="str">
        <f t="shared" si="5"/>
        <v>EWA_44595</v>
      </c>
      <c r="B330" t="s">
        <v>31</v>
      </c>
      <c r="C330" s="1">
        <v>44595</v>
      </c>
      <c r="D330">
        <v>21.907</v>
      </c>
    </row>
    <row r="331" spans="1:4" hidden="1" x14ac:dyDescent="0.35">
      <c r="A331" s="3" t="str">
        <f t="shared" si="5"/>
        <v>EWC_44595</v>
      </c>
      <c r="B331" t="s">
        <v>32</v>
      </c>
      <c r="C331" s="1">
        <v>44595</v>
      </c>
      <c r="D331">
        <v>37.356000000000002</v>
      </c>
    </row>
    <row r="332" spans="1:4" hidden="1" x14ac:dyDescent="0.35">
      <c r="A332" s="3" t="str">
        <f t="shared" si="5"/>
        <v>EWG_44595</v>
      </c>
      <c r="B332" t="s">
        <v>33</v>
      </c>
      <c r="C332" s="1">
        <v>44595</v>
      </c>
      <c r="D332">
        <v>31.125</v>
      </c>
    </row>
    <row r="333" spans="1:4" hidden="1" x14ac:dyDescent="0.35">
      <c r="A333" s="3" t="str">
        <f t="shared" si="5"/>
        <v>EWH_44595</v>
      </c>
      <c r="B333" t="s">
        <v>34</v>
      </c>
      <c r="C333" s="1">
        <v>44595</v>
      </c>
      <c r="D333">
        <v>23.088999999999999</v>
      </c>
    </row>
    <row r="334" spans="1:4" hidden="1" x14ac:dyDescent="0.35">
      <c r="A334" s="3" t="str">
        <f t="shared" si="5"/>
        <v>EWJ_44595</v>
      </c>
      <c r="B334" t="s">
        <v>35</v>
      </c>
      <c r="C334" s="1">
        <v>44595</v>
      </c>
      <c r="D334">
        <v>62.965000000000003</v>
      </c>
    </row>
    <row r="335" spans="1:4" hidden="1" x14ac:dyDescent="0.35">
      <c r="A335" s="3" t="str">
        <f t="shared" si="5"/>
        <v>EWL_44595</v>
      </c>
      <c r="B335" t="s">
        <v>36</v>
      </c>
      <c r="C335" s="1">
        <v>44595</v>
      </c>
      <c r="D335">
        <v>48.02</v>
      </c>
    </row>
    <row r="336" spans="1:4" hidden="1" x14ac:dyDescent="0.35">
      <c r="A336" s="3" t="str">
        <f t="shared" si="5"/>
        <v>EWQ_44595</v>
      </c>
      <c r="B336" t="s">
        <v>37</v>
      </c>
      <c r="C336" s="1">
        <v>44595</v>
      </c>
      <c r="D336">
        <v>36.92</v>
      </c>
    </row>
    <row r="337" spans="1:4" hidden="1" x14ac:dyDescent="0.35">
      <c r="A337" s="3" t="str">
        <f t="shared" si="5"/>
        <v>EWT_44595</v>
      </c>
      <c r="B337" t="s">
        <v>38</v>
      </c>
      <c r="C337" s="1">
        <v>44595</v>
      </c>
      <c r="D337">
        <v>54.77</v>
      </c>
    </row>
    <row r="338" spans="1:4" hidden="1" x14ac:dyDescent="0.35">
      <c r="A338" s="3" t="str">
        <f t="shared" si="5"/>
        <v>EWU_44595</v>
      </c>
      <c r="B338" t="s">
        <v>39</v>
      </c>
      <c r="C338" s="1">
        <v>44595</v>
      </c>
      <c r="D338">
        <v>33.134</v>
      </c>
    </row>
    <row r="339" spans="1:4" hidden="1" x14ac:dyDescent="0.35">
      <c r="A339" s="3" t="str">
        <f t="shared" si="5"/>
        <v>EWY_44595</v>
      </c>
      <c r="B339" t="s">
        <v>40</v>
      </c>
      <c r="C339" s="1">
        <v>44595</v>
      </c>
      <c r="D339">
        <v>71.117999999999995</v>
      </c>
    </row>
    <row r="340" spans="1:4" hidden="1" x14ac:dyDescent="0.35">
      <c r="A340" s="3" t="str">
        <f t="shared" si="5"/>
        <v>EWZ_44595</v>
      </c>
      <c r="B340" t="s">
        <v>41</v>
      </c>
      <c r="C340" s="1">
        <v>44595</v>
      </c>
      <c r="D340">
        <v>28.170999999999999</v>
      </c>
    </row>
    <row r="341" spans="1:4" hidden="1" x14ac:dyDescent="0.35">
      <c r="A341" s="3" t="str">
        <f t="shared" si="5"/>
        <v>FTV_44595</v>
      </c>
      <c r="B341" t="s">
        <v>43</v>
      </c>
      <c r="C341" s="1">
        <v>44595</v>
      </c>
      <c r="D341">
        <v>65.756</v>
      </c>
    </row>
    <row r="342" spans="1:4" hidden="1" x14ac:dyDescent="0.35">
      <c r="A342" s="3" t="str">
        <f t="shared" si="5"/>
        <v>GOOG_44595</v>
      </c>
      <c r="B342" t="s">
        <v>44</v>
      </c>
      <c r="C342" s="1">
        <v>44595</v>
      </c>
      <c r="D342">
        <v>142.65</v>
      </c>
    </row>
    <row r="343" spans="1:4" hidden="1" x14ac:dyDescent="0.35">
      <c r="A343" s="3" t="str">
        <f t="shared" si="5"/>
        <v>GPC_44595</v>
      </c>
      <c r="B343" t="s">
        <v>45</v>
      </c>
      <c r="C343" s="1">
        <v>44595</v>
      </c>
      <c r="D343">
        <v>129.554</v>
      </c>
    </row>
    <row r="344" spans="1:4" hidden="1" x14ac:dyDescent="0.35">
      <c r="A344" s="3" t="str">
        <f t="shared" si="5"/>
        <v>GSG_44595</v>
      </c>
      <c r="B344" t="s">
        <v>46</v>
      </c>
      <c r="C344" s="1">
        <v>44595</v>
      </c>
      <c r="D344">
        <v>19.399999999999999</v>
      </c>
    </row>
    <row r="345" spans="1:4" hidden="1" x14ac:dyDescent="0.35">
      <c r="A345" s="3" t="str">
        <f t="shared" si="5"/>
        <v>HIG_44595</v>
      </c>
      <c r="B345" t="s">
        <v>47</v>
      </c>
      <c r="C345" s="1">
        <v>44595</v>
      </c>
      <c r="D345">
        <v>70.594999999999999</v>
      </c>
    </row>
    <row r="346" spans="1:4" hidden="1" x14ac:dyDescent="0.35">
      <c r="A346" s="3" t="str">
        <f t="shared" si="5"/>
        <v>HIGH.L_44595</v>
      </c>
      <c r="B346" t="s">
        <v>48</v>
      </c>
      <c r="C346" s="1">
        <v>44595</v>
      </c>
      <c r="D346">
        <v>5.4130000000000003</v>
      </c>
    </row>
    <row r="347" spans="1:4" hidden="1" x14ac:dyDescent="0.35">
      <c r="A347" s="3" t="str">
        <f t="shared" si="5"/>
        <v>HST_44595</v>
      </c>
      <c r="B347" t="s">
        <v>49</v>
      </c>
      <c r="C347" s="1">
        <v>44595</v>
      </c>
      <c r="D347">
        <v>16.742000000000001</v>
      </c>
    </row>
    <row r="348" spans="1:4" hidden="1" x14ac:dyDescent="0.35">
      <c r="A348" s="3" t="str">
        <f t="shared" si="5"/>
        <v>HYG_44595</v>
      </c>
      <c r="B348" t="s">
        <v>50</v>
      </c>
      <c r="C348" s="1">
        <v>44595</v>
      </c>
      <c r="D348">
        <v>79.849000000000004</v>
      </c>
    </row>
    <row r="349" spans="1:4" hidden="1" x14ac:dyDescent="0.35">
      <c r="A349" s="3" t="str">
        <f t="shared" si="5"/>
        <v>IAU_44595</v>
      </c>
      <c r="B349" t="s">
        <v>51</v>
      </c>
      <c r="C349" s="1">
        <v>44595</v>
      </c>
      <c r="D349">
        <v>34.36</v>
      </c>
    </row>
    <row r="350" spans="1:4" hidden="1" x14ac:dyDescent="0.35">
      <c r="A350" s="3" t="str">
        <f t="shared" si="5"/>
        <v>ICLN_44595</v>
      </c>
      <c r="B350" t="s">
        <v>52</v>
      </c>
      <c r="C350" s="1">
        <v>44595</v>
      </c>
      <c r="D350">
        <v>18.015000000000001</v>
      </c>
    </row>
    <row r="351" spans="1:4" hidden="1" x14ac:dyDescent="0.35">
      <c r="A351" s="3" t="str">
        <f t="shared" si="5"/>
        <v>IEAA.L_44595</v>
      </c>
      <c r="B351" t="s">
        <v>53</v>
      </c>
      <c r="C351" s="1">
        <v>44595</v>
      </c>
      <c r="D351">
        <v>5.2160000000000002</v>
      </c>
    </row>
    <row r="352" spans="1:4" hidden="1" x14ac:dyDescent="0.35">
      <c r="A352" s="3" t="str">
        <f t="shared" si="5"/>
        <v>IEF_44595</v>
      </c>
      <c r="B352" t="s">
        <v>54</v>
      </c>
      <c r="C352" s="1">
        <v>44595</v>
      </c>
      <c r="D352">
        <v>110.09099999999999</v>
      </c>
    </row>
    <row r="353" spans="1:4" hidden="1" x14ac:dyDescent="0.35">
      <c r="A353" s="3" t="str">
        <f t="shared" si="5"/>
        <v>IEFM.L_44595</v>
      </c>
      <c r="B353" t="s">
        <v>55</v>
      </c>
      <c r="C353" s="1">
        <v>44595</v>
      </c>
      <c r="D353">
        <v>778.95</v>
      </c>
    </row>
    <row r="354" spans="1:4" hidden="1" x14ac:dyDescent="0.35">
      <c r="A354" s="3" t="str">
        <f t="shared" si="5"/>
        <v>IEMG_44595</v>
      </c>
      <c r="B354" t="s">
        <v>56</v>
      </c>
      <c r="C354" s="1">
        <v>44595</v>
      </c>
      <c r="D354">
        <v>57.735999999999997</v>
      </c>
    </row>
    <row r="355" spans="1:4" hidden="1" x14ac:dyDescent="0.35">
      <c r="A355" s="3" t="str">
        <f t="shared" si="5"/>
        <v>IEUS_44595</v>
      </c>
      <c r="B355" t="s">
        <v>57</v>
      </c>
      <c r="C355" s="1">
        <v>44595</v>
      </c>
      <c r="D355">
        <v>63.372</v>
      </c>
    </row>
    <row r="356" spans="1:4" hidden="1" x14ac:dyDescent="0.35">
      <c r="A356" s="3" t="str">
        <f t="shared" si="5"/>
        <v>IEVL.L_44595</v>
      </c>
      <c r="B356" t="s">
        <v>58</v>
      </c>
      <c r="C356" s="1">
        <v>44595</v>
      </c>
      <c r="D356">
        <v>7.5519999999999996</v>
      </c>
    </row>
    <row r="357" spans="1:4" hidden="1" x14ac:dyDescent="0.35">
      <c r="A357" s="3" t="str">
        <f t="shared" si="5"/>
        <v>IGF_44595</v>
      </c>
      <c r="B357" t="s">
        <v>59</v>
      </c>
      <c r="C357" s="1">
        <v>44595</v>
      </c>
      <c r="D357">
        <v>46.462000000000003</v>
      </c>
    </row>
    <row r="358" spans="1:4" hidden="1" x14ac:dyDescent="0.35">
      <c r="A358" s="3" t="str">
        <f t="shared" si="5"/>
        <v>INDA_44595</v>
      </c>
      <c r="B358" t="s">
        <v>60</v>
      </c>
      <c r="C358" s="1">
        <v>44595</v>
      </c>
      <c r="D358">
        <v>45.53</v>
      </c>
    </row>
    <row r="359" spans="1:4" hidden="1" x14ac:dyDescent="0.35">
      <c r="A359" s="3" t="str">
        <f t="shared" si="5"/>
        <v>IUMO.L_44595</v>
      </c>
      <c r="B359" t="s">
        <v>61</v>
      </c>
      <c r="C359" s="1">
        <v>44595</v>
      </c>
      <c r="D359">
        <v>11.404999999999999</v>
      </c>
    </row>
    <row r="360" spans="1:4" hidden="1" x14ac:dyDescent="0.35">
      <c r="A360" s="3" t="str">
        <f t="shared" si="5"/>
        <v>IUVL.L_44595</v>
      </c>
      <c r="B360" t="s">
        <v>62</v>
      </c>
      <c r="C360" s="1">
        <v>44595</v>
      </c>
      <c r="D360">
        <v>9.35</v>
      </c>
    </row>
    <row r="361" spans="1:4" hidden="1" x14ac:dyDescent="0.35">
      <c r="A361" s="3" t="str">
        <f t="shared" si="5"/>
        <v>IVV_44595</v>
      </c>
      <c r="B361" t="s">
        <v>63</v>
      </c>
      <c r="C361" s="1">
        <v>44595</v>
      </c>
      <c r="D361">
        <v>441.53100000000001</v>
      </c>
    </row>
    <row r="362" spans="1:4" hidden="1" x14ac:dyDescent="0.35">
      <c r="A362" s="3" t="str">
        <f t="shared" si="5"/>
        <v>IWM_44595</v>
      </c>
      <c r="B362" t="s">
        <v>64</v>
      </c>
      <c r="C362" s="1">
        <v>44595</v>
      </c>
      <c r="D362">
        <v>194.714</v>
      </c>
    </row>
    <row r="363" spans="1:4" hidden="1" x14ac:dyDescent="0.35">
      <c r="A363" s="3" t="str">
        <f t="shared" si="5"/>
        <v>IXN_44595</v>
      </c>
      <c r="B363" t="s">
        <v>65</v>
      </c>
      <c r="C363" s="1">
        <v>44595</v>
      </c>
      <c r="D363">
        <v>57.933</v>
      </c>
    </row>
    <row r="364" spans="1:4" hidden="1" x14ac:dyDescent="0.35">
      <c r="A364" s="3" t="str">
        <f t="shared" si="5"/>
        <v>JPEA.L_44595</v>
      </c>
      <c r="B364" t="s">
        <v>66</v>
      </c>
      <c r="C364" s="1">
        <v>44595</v>
      </c>
      <c r="D364">
        <v>5.7690000000000001</v>
      </c>
    </row>
    <row r="365" spans="1:4" hidden="1" x14ac:dyDescent="0.35">
      <c r="A365" s="3" t="str">
        <f t="shared" si="5"/>
        <v>JPM_44595</v>
      </c>
      <c r="B365" t="s">
        <v>67</v>
      </c>
      <c r="C365" s="1">
        <v>44595</v>
      </c>
      <c r="D365">
        <v>143.95099999999999</v>
      </c>
    </row>
    <row r="366" spans="1:4" hidden="1" x14ac:dyDescent="0.35">
      <c r="A366" s="3" t="str">
        <f t="shared" si="5"/>
        <v>KR_44595</v>
      </c>
      <c r="B366" t="s">
        <v>68</v>
      </c>
      <c r="C366" s="1">
        <v>44595</v>
      </c>
      <c r="D366">
        <v>43.988999999999997</v>
      </c>
    </row>
    <row r="367" spans="1:4" hidden="1" x14ac:dyDescent="0.35">
      <c r="A367" s="3" t="str">
        <f t="shared" si="5"/>
        <v>LQD_44595</v>
      </c>
      <c r="B367" t="s">
        <v>69</v>
      </c>
      <c r="C367" s="1">
        <v>44595</v>
      </c>
      <c r="D367">
        <v>123.066</v>
      </c>
    </row>
    <row r="368" spans="1:4" hidden="1" x14ac:dyDescent="0.35">
      <c r="A368" s="3" t="str">
        <f t="shared" si="5"/>
        <v>MCHI_44595</v>
      </c>
      <c r="B368" t="s">
        <v>70</v>
      </c>
      <c r="C368" s="1">
        <v>44595</v>
      </c>
      <c r="D368">
        <v>60.774999999999999</v>
      </c>
    </row>
    <row r="369" spans="1:4" hidden="1" x14ac:dyDescent="0.35">
      <c r="A369" s="3" t="str">
        <f t="shared" si="5"/>
        <v>META_44595</v>
      </c>
      <c r="B369" t="s">
        <v>144</v>
      </c>
      <c r="C369" s="1">
        <v>44595</v>
      </c>
      <c r="D369">
        <v>237.76</v>
      </c>
    </row>
    <row r="370" spans="1:4" hidden="1" x14ac:dyDescent="0.35">
      <c r="A370" s="3" t="str">
        <f t="shared" si="5"/>
        <v>MVEU.L_44595</v>
      </c>
      <c r="B370" t="s">
        <v>71</v>
      </c>
      <c r="C370" s="1">
        <v>44595</v>
      </c>
      <c r="D370">
        <v>53.36</v>
      </c>
    </row>
    <row r="371" spans="1:4" hidden="1" x14ac:dyDescent="0.35">
      <c r="A371" s="3" t="str">
        <f t="shared" si="5"/>
        <v>OGN_44595</v>
      </c>
      <c r="B371" t="s">
        <v>72</v>
      </c>
      <c r="C371" s="1">
        <v>44595</v>
      </c>
      <c r="D371">
        <v>31.75</v>
      </c>
    </row>
    <row r="372" spans="1:4" hidden="1" x14ac:dyDescent="0.35">
      <c r="A372" s="3" t="str">
        <f t="shared" si="5"/>
        <v>PG_44595</v>
      </c>
      <c r="B372" t="s">
        <v>73</v>
      </c>
      <c r="C372" s="1">
        <v>44595</v>
      </c>
      <c r="D372">
        <v>160.023</v>
      </c>
    </row>
    <row r="373" spans="1:4" hidden="1" x14ac:dyDescent="0.35">
      <c r="A373" s="3" t="str">
        <f t="shared" si="5"/>
        <v>PPL_44595</v>
      </c>
      <c r="B373" t="s">
        <v>74</v>
      </c>
      <c r="C373" s="1">
        <v>44595</v>
      </c>
      <c r="D373">
        <v>28.75</v>
      </c>
    </row>
    <row r="374" spans="1:4" hidden="1" x14ac:dyDescent="0.35">
      <c r="A374" s="3" t="str">
        <f t="shared" si="5"/>
        <v>PRU_44595</v>
      </c>
      <c r="B374" t="s">
        <v>75</v>
      </c>
      <c r="C374" s="1">
        <v>44595</v>
      </c>
      <c r="D374">
        <v>108.378</v>
      </c>
    </row>
    <row r="375" spans="1:4" hidden="1" x14ac:dyDescent="0.35">
      <c r="A375" s="3" t="str">
        <f t="shared" si="5"/>
        <v>PYPL_44595</v>
      </c>
      <c r="B375" t="s">
        <v>76</v>
      </c>
      <c r="C375" s="1">
        <v>44595</v>
      </c>
      <c r="D375">
        <v>124.3</v>
      </c>
    </row>
    <row r="376" spans="1:4" hidden="1" x14ac:dyDescent="0.35">
      <c r="A376" s="3" t="str">
        <f t="shared" si="5"/>
        <v>RE_44595</v>
      </c>
      <c r="B376" t="s">
        <v>77</v>
      </c>
      <c r="C376" s="1">
        <v>44595</v>
      </c>
      <c r="D376">
        <v>278.78899999999999</v>
      </c>
    </row>
    <row r="377" spans="1:4" hidden="1" x14ac:dyDescent="0.35">
      <c r="A377" s="3" t="str">
        <f t="shared" si="5"/>
        <v>REET_44595</v>
      </c>
      <c r="B377" t="s">
        <v>78</v>
      </c>
      <c r="C377" s="1">
        <v>44595</v>
      </c>
      <c r="D377">
        <v>27.86</v>
      </c>
    </row>
    <row r="378" spans="1:4" hidden="1" x14ac:dyDescent="0.35">
      <c r="A378" s="3" t="str">
        <f t="shared" si="5"/>
        <v>ROL_44595</v>
      </c>
      <c r="B378" t="s">
        <v>79</v>
      </c>
      <c r="C378" s="1">
        <v>44595</v>
      </c>
      <c r="D378">
        <v>30.242999999999999</v>
      </c>
    </row>
    <row r="379" spans="1:4" hidden="1" x14ac:dyDescent="0.35">
      <c r="A379" s="3" t="str">
        <f t="shared" si="5"/>
        <v>ROST_44595</v>
      </c>
      <c r="B379" t="s">
        <v>80</v>
      </c>
      <c r="C379" s="1">
        <v>44595</v>
      </c>
      <c r="D379">
        <v>93.123000000000005</v>
      </c>
    </row>
    <row r="380" spans="1:4" hidden="1" x14ac:dyDescent="0.35">
      <c r="A380" s="3" t="str">
        <f t="shared" si="5"/>
        <v>SEGA.L_44595</v>
      </c>
      <c r="B380" t="s">
        <v>81</v>
      </c>
      <c r="C380" s="1">
        <v>44595</v>
      </c>
      <c r="D380">
        <v>106.52500000000001</v>
      </c>
    </row>
    <row r="381" spans="1:4" hidden="1" x14ac:dyDescent="0.35">
      <c r="A381" s="3" t="str">
        <f t="shared" si="5"/>
        <v>SHY_44595</v>
      </c>
      <c r="B381" t="s">
        <v>82</v>
      </c>
      <c r="C381" s="1">
        <v>44595</v>
      </c>
      <c r="D381">
        <v>83.650999999999996</v>
      </c>
    </row>
    <row r="382" spans="1:4" hidden="1" x14ac:dyDescent="0.35">
      <c r="A382" s="3" t="str">
        <f t="shared" si="5"/>
        <v>SLV_44595</v>
      </c>
      <c r="B382" t="s">
        <v>83</v>
      </c>
      <c r="C382" s="1">
        <v>44595</v>
      </c>
      <c r="D382">
        <v>20.71</v>
      </c>
    </row>
    <row r="383" spans="1:4" hidden="1" x14ac:dyDescent="0.35">
      <c r="A383" s="3" t="str">
        <f t="shared" si="5"/>
        <v>SPMV.L_44595</v>
      </c>
      <c r="B383" t="s">
        <v>84</v>
      </c>
      <c r="C383" s="1">
        <v>44595</v>
      </c>
      <c r="D383">
        <v>80.674999999999997</v>
      </c>
    </row>
    <row r="384" spans="1:4" hidden="1" x14ac:dyDescent="0.35">
      <c r="A384" s="3" t="str">
        <f t="shared" si="5"/>
        <v>TLT_44595</v>
      </c>
      <c r="B384" t="s">
        <v>85</v>
      </c>
      <c r="C384" s="1">
        <v>44595</v>
      </c>
      <c r="D384">
        <v>137.68199999999999</v>
      </c>
    </row>
    <row r="385" spans="1:4" hidden="1" x14ac:dyDescent="0.35">
      <c r="A385" s="3" t="str">
        <f t="shared" si="5"/>
        <v>UNH_44595</v>
      </c>
      <c r="B385" t="s">
        <v>86</v>
      </c>
      <c r="C385" s="1">
        <v>44595</v>
      </c>
      <c r="D385">
        <v>482.59</v>
      </c>
    </row>
    <row r="386" spans="1:4" hidden="1" x14ac:dyDescent="0.35">
      <c r="A386" s="3" t="str">
        <f t="shared" si="5"/>
        <v>URI_44595</v>
      </c>
      <c r="B386" t="s">
        <v>87</v>
      </c>
      <c r="C386" s="1">
        <v>44595</v>
      </c>
      <c r="D386">
        <v>323.37200000000001</v>
      </c>
    </row>
    <row r="387" spans="1:4" hidden="1" x14ac:dyDescent="0.35">
      <c r="A387" s="3" t="str">
        <f t="shared" ref="A387:A450" si="6">CONCATENATE(B387,"_",C387)</f>
        <v>V_44595</v>
      </c>
      <c r="B387" t="s">
        <v>88</v>
      </c>
      <c r="C387" s="1">
        <v>44595</v>
      </c>
      <c r="D387">
        <v>229.352</v>
      </c>
    </row>
    <row r="388" spans="1:4" hidden="1" x14ac:dyDescent="0.35">
      <c r="A388" s="3" t="str">
        <f t="shared" si="6"/>
        <v>VRSK_44595</v>
      </c>
      <c r="B388" t="s">
        <v>89</v>
      </c>
      <c r="C388" s="1">
        <v>44595</v>
      </c>
      <c r="D388">
        <v>195.572</v>
      </c>
    </row>
    <row r="389" spans="1:4" hidden="1" x14ac:dyDescent="0.35">
      <c r="A389" s="3" t="str">
        <f t="shared" si="6"/>
        <v>VXX_44595</v>
      </c>
      <c r="B389" t="s">
        <v>90</v>
      </c>
      <c r="C389" s="1">
        <v>44595</v>
      </c>
      <c r="D389">
        <v>21.78</v>
      </c>
    </row>
    <row r="390" spans="1:4" hidden="1" x14ac:dyDescent="0.35">
      <c r="A390" s="3" t="str">
        <f t="shared" si="6"/>
        <v>WRK_44595</v>
      </c>
      <c r="B390" t="s">
        <v>91</v>
      </c>
      <c r="C390" s="1">
        <v>44595</v>
      </c>
      <c r="D390">
        <v>44.66</v>
      </c>
    </row>
    <row r="391" spans="1:4" hidden="1" x14ac:dyDescent="0.35">
      <c r="A391" s="3" t="str">
        <f t="shared" si="6"/>
        <v>XLB_44595</v>
      </c>
      <c r="B391" t="s">
        <v>92</v>
      </c>
      <c r="C391" s="1">
        <v>44595</v>
      </c>
      <c r="D391">
        <v>82.557000000000002</v>
      </c>
    </row>
    <row r="392" spans="1:4" hidden="1" x14ac:dyDescent="0.35">
      <c r="A392" s="3" t="str">
        <f t="shared" si="6"/>
        <v>XLC_44595</v>
      </c>
      <c r="B392" t="s">
        <v>93</v>
      </c>
      <c r="C392" s="1">
        <v>44595</v>
      </c>
      <c r="D392">
        <v>70.319000000000003</v>
      </c>
    </row>
    <row r="393" spans="1:4" hidden="1" x14ac:dyDescent="0.35">
      <c r="A393" s="3" t="str">
        <f t="shared" si="6"/>
        <v>XLE_44595</v>
      </c>
      <c r="B393" t="s">
        <v>94</v>
      </c>
      <c r="C393" s="1">
        <v>44595</v>
      </c>
      <c r="D393">
        <v>65.093000000000004</v>
      </c>
    </row>
    <row r="394" spans="1:4" hidden="1" x14ac:dyDescent="0.35">
      <c r="A394" s="3" t="str">
        <f t="shared" si="6"/>
        <v>XLF_44595</v>
      </c>
      <c r="B394" t="s">
        <v>95</v>
      </c>
      <c r="C394" s="1">
        <v>44595</v>
      </c>
      <c r="D394">
        <v>38.625999999999998</v>
      </c>
    </row>
    <row r="395" spans="1:4" hidden="1" x14ac:dyDescent="0.35">
      <c r="A395" s="3" t="str">
        <f t="shared" si="6"/>
        <v>XLI_44595</v>
      </c>
      <c r="B395" t="s">
        <v>96</v>
      </c>
      <c r="C395" s="1">
        <v>44595</v>
      </c>
      <c r="D395">
        <v>99.477000000000004</v>
      </c>
    </row>
    <row r="396" spans="1:4" hidden="1" x14ac:dyDescent="0.35">
      <c r="A396" s="3" t="str">
        <f t="shared" si="6"/>
        <v>XLK_44595</v>
      </c>
      <c r="B396" t="s">
        <v>97</v>
      </c>
      <c r="C396" s="1">
        <v>44595</v>
      </c>
      <c r="D396">
        <v>157.423</v>
      </c>
    </row>
    <row r="397" spans="1:4" hidden="1" x14ac:dyDescent="0.35">
      <c r="A397" s="3" t="str">
        <f t="shared" si="6"/>
        <v>XLP_44595</v>
      </c>
      <c r="B397" t="s">
        <v>98</v>
      </c>
      <c r="C397" s="1">
        <v>44595</v>
      </c>
      <c r="D397">
        <v>74.897000000000006</v>
      </c>
    </row>
    <row r="398" spans="1:4" hidden="1" x14ac:dyDescent="0.35">
      <c r="A398" s="3" t="str">
        <f t="shared" si="6"/>
        <v>XLU_44595</v>
      </c>
      <c r="B398" t="s">
        <v>99</v>
      </c>
      <c r="C398" s="1">
        <v>44595</v>
      </c>
      <c r="D398">
        <v>67.027000000000001</v>
      </c>
    </row>
    <row r="399" spans="1:4" hidden="1" x14ac:dyDescent="0.35">
      <c r="A399" s="3" t="str">
        <f t="shared" si="6"/>
        <v>XLV_44595</v>
      </c>
      <c r="B399" t="s">
        <v>100</v>
      </c>
      <c r="C399" s="1">
        <v>44595</v>
      </c>
      <c r="D399">
        <v>130.76</v>
      </c>
    </row>
    <row r="400" spans="1:4" hidden="1" x14ac:dyDescent="0.35">
      <c r="A400" s="3" t="str">
        <f t="shared" si="6"/>
        <v>XLY_44595</v>
      </c>
      <c r="B400" t="s">
        <v>101</v>
      </c>
      <c r="C400" s="1">
        <v>44595</v>
      </c>
      <c r="D400">
        <v>177.762</v>
      </c>
    </row>
    <row r="401" spans="1:4" hidden="1" x14ac:dyDescent="0.35">
      <c r="A401" s="3" t="str">
        <f t="shared" si="6"/>
        <v>XOM_44595</v>
      </c>
      <c r="B401" t="s">
        <v>102</v>
      </c>
      <c r="C401" s="1">
        <v>44595</v>
      </c>
      <c r="D401">
        <v>76.034999999999997</v>
      </c>
    </row>
    <row r="402" spans="1:4" hidden="1" x14ac:dyDescent="0.35">
      <c r="A402" s="3" t="str">
        <f t="shared" si="6"/>
        <v>ABBV_44596</v>
      </c>
      <c r="B402" t="s">
        <v>3</v>
      </c>
      <c r="C402" s="1">
        <v>44596</v>
      </c>
      <c r="D402">
        <v>135.49199999999999</v>
      </c>
    </row>
    <row r="403" spans="1:4" hidden="1" x14ac:dyDescent="0.35">
      <c r="A403" s="3" t="str">
        <f t="shared" si="6"/>
        <v>ACN_44596</v>
      </c>
      <c r="B403" t="s">
        <v>4</v>
      </c>
      <c r="C403" s="1">
        <v>44596</v>
      </c>
      <c r="D403">
        <v>342.31200000000001</v>
      </c>
    </row>
    <row r="404" spans="1:4" hidden="1" x14ac:dyDescent="0.35">
      <c r="A404" s="3" t="str">
        <f t="shared" si="6"/>
        <v>AEP_44596</v>
      </c>
      <c r="B404" t="s">
        <v>5</v>
      </c>
      <c r="C404" s="1">
        <v>44596</v>
      </c>
      <c r="D404">
        <v>85.421999999999997</v>
      </c>
    </row>
    <row r="405" spans="1:4" hidden="1" x14ac:dyDescent="0.35">
      <c r="A405" s="3" t="str">
        <f t="shared" si="6"/>
        <v>AIZ_44596</v>
      </c>
      <c r="B405" t="s">
        <v>6</v>
      </c>
      <c r="C405" s="1">
        <v>44596</v>
      </c>
      <c r="D405">
        <v>150.40100000000001</v>
      </c>
    </row>
    <row r="406" spans="1:4" hidden="1" x14ac:dyDescent="0.35">
      <c r="A406" s="3" t="str">
        <f t="shared" si="6"/>
        <v>ALLE_44596</v>
      </c>
      <c r="B406" t="s">
        <v>7</v>
      </c>
      <c r="C406" s="1">
        <v>44596</v>
      </c>
      <c r="D406">
        <v>117.38200000000001</v>
      </c>
    </row>
    <row r="407" spans="1:4" hidden="1" x14ac:dyDescent="0.35">
      <c r="A407" s="3" t="str">
        <f t="shared" si="6"/>
        <v>AMAT_44596</v>
      </c>
      <c r="B407" t="s">
        <v>8</v>
      </c>
      <c r="C407" s="1">
        <v>44596</v>
      </c>
      <c r="D407">
        <v>134.32400000000001</v>
      </c>
    </row>
    <row r="408" spans="1:4" hidden="1" x14ac:dyDescent="0.35">
      <c r="A408" s="3" t="str">
        <f t="shared" si="6"/>
        <v>AMP_44596</v>
      </c>
      <c r="B408" t="s">
        <v>9</v>
      </c>
      <c r="C408" s="1">
        <v>44596</v>
      </c>
      <c r="D408">
        <v>301.87099999999998</v>
      </c>
    </row>
    <row r="409" spans="1:4" hidden="1" x14ac:dyDescent="0.35">
      <c r="A409" s="3" t="str">
        <f t="shared" si="6"/>
        <v>AMZN_44596</v>
      </c>
      <c r="B409" t="s">
        <v>10</v>
      </c>
      <c r="C409" s="1">
        <v>44596</v>
      </c>
      <c r="D409">
        <v>157.63999999999999</v>
      </c>
    </row>
    <row r="410" spans="1:4" hidden="1" x14ac:dyDescent="0.35">
      <c r="A410" s="3" t="str">
        <f t="shared" si="6"/>
        <v>AVB_44596</v>
      </c>
      <c r="B410" t="s">
        <v>11</v>
      </c>
      <c r="C410" s="1">
        <v>44596</v>
      </c>
      <c r="D410">
        <v>239.32900000000001</v>
      </c>
    </row>
    <row r="411" spans="1:4" hidden="1" x14ac:dyDescent="0.35">
      <c r="A411" s="3" t="str">
        <f t="shared" si="6"/>
        <v>AVY_44596</v>
      </c>
      <c r="B411" t="s">
        <v>12</v>
      </c>
      <c r="C411" s="1">
        <v>44596</v>
      </c>
      <c r="D411">
        <v>186.26</v>
      </c>
    </row>
    <row r="412" spans="1:4" hidden="1" x14ac:dyDescent="0.35">
      <c r="A412" s="3" t="str">
        <f t="shared" si="6"/>
        <v>AXP_44596</v>
      </c>
      <c r="B412" t="s">
        <v>13</v>
      </c>
      <c r="C412" s="1">
        <v>44596</v>
      </c>
      <c r="D412">
        <v>183.29599999999999</v>
      </c>
    </row>
    <row r="413" spans="1:4" hidden="1" x14ac:dyDescent="0.35">
      <c r="A413" s="3" t="str">
        <f t="shared" si="6"/>
        <v>BDX_44596</v>
      </c>
      <c r="B413" t="s">
        <v>14</v>
      </c>
      <c r="C413" s="1">
        <v>44596</v>
      </c>
      <c r="D413">
        <v>258.71699999999998</v>
      </c>
    </row>
    <row r="414" spans="1:4" hidden="1" x14ac:dyDescent="0.35">
      <c r="A414" s="3" t="str">
        <f t="shared" si="6"/>
        <v>BF-B_44596</v>
      </c>
      <c r="B414" t="s">
        <v>15</v>
      </c>
      <c r="C414" s="1">
        <v>44596</v>
      </c>
      <c r="D414">
        <v>66.418000000000006</v>
      </c>
    </row>
    <row r="415" spans="1:4" hidden="1" x14ac:dyDescent="0.35">
      <c r="A415" s="3" t="str">
        <f t="shared" si="6"/>
        <v>BMY_44596</v>
      </c>
      <c r="B415" t="s">
        <v>16</v>
      </c>
      <c r="C415" s="1">
        <v>44596</v>
      </c>
      <c r="D415">
        <v>62.994999999999997</v>
      </c>
    </row>
    <row r="416" spans="1:4" hidden="1" x14ac:dyDescent="0.35">
      <c r="A416" s="3" t="str">
        <f t="shared" si="6"/>
        <v>BR_44596</v>
      </c>
      <c r="B416" t="s">
        <v>17</v>
      </c>
      <c r="C416" s="1">
        <v>44596</v>
      </c>
      <c r="D416">
        <v>147.13300000000001</v>
      </c>
    </row>
    <row r="417" spans="1:4" hidden="1" x14ac:dyDescent="0.35">
      <c r="A417" s="3" t="str">
        <f t="shared" si="6"/>
        <v>CARR_44596</v>
      </c>
      <c r="B417" t="s">
        <v>18</v>
      </c>
      <c r="C417" s="1">
        <v>44596</v>
      </c>
      <c r="D417">
        <v>45.087000000000003</v>
      </c>
    </row>
    <row r="418" spans="1:4" hidden="1" x14ac:dyDescent="0.35">
      <c r="A418" s="3" t="str">
        <f t="shared" si="6"/>
        <v>CDW_44596</v>
      </c>
      <c r="B418" t="s">
        <v>19</v>
      </c>
      <c r="C418" s="1">
        <v>44596</v>
      </c>
      <c r="D418">
        <v>190.023</v>
      </c>
    </row>
    <row r="419" spans="1:4" hidden="1" x14ac:dyDescent="0.35">
      <c r="A419" s="3" t="str">
        <f t="shared" si="6"/>
        <v>CE_44596</v>
      </c>
      <c r="B419" t="s">
        <v>20</v>
      </c>
      <c r="C419" s="1">
        <v>44596</v>
      </c>
      <c r="D419">
        <v>152.12799999999999</v>
      </c>
    </row>
    <row r="420" spans="1:4" hidden="1" x14ac:dyDescent="0.35">
      <c r="A420" s="3" t="str">
        <f t="shared" si="6"/>
        <v>CHTR_44596</v>
      </c>
      <c r="B420" t="s">
        <v>21</v>
      </c>
      <c r="C420" s="1">
        <v>44596</v>
      </c>
      <c r="D420">
        <v>608.91999999999996</v>
      </c>
    </row>
    <row r="421" spans="1:4" hidden="1" x14ac:dyDescent="0.35">
      <c r="A421" s="3" t="str">
        <f t="shared" si="6"/>
        <v>CNC_44596</v>
      </c>
      <c r="B421" t="s">
        <v>22</v>
      </c>
      <c r="C421" s="1">
        <v>44596</v>
      </c>
      <c r="D421">
        <v>80.569999999999993</v>
      </c>
    </row>
    <row r="422" spans="1:4" hidden="1" x14ac:dyDescent="0.35">
      <c r="A422" s="3" t="str">
        <f t="shared" si="6"/>
        <v>CNP_44596</v>
      </c>
      <c r="B422" t="s">
        <v>23</v>
      </c>
      <c r="C422" s="1">
        <v>44596</v>
      </c>
      <c r="D422">
        <v>27.065999999999999</v>
      </c>
    </row>
    <row r="423" spans="1:4" hidden="1" x14ac:dyDescent="0.35">
      <c r="A423" s="3" t="str">
        <f t="shared" si="6"/>
        <v>COP_44596</v>
      </c>
      <c r="B423" t="s">
        <v>24</v>
      </c>
      <c r="C423" s="1">
        <v>44596</v>
      </c>
      <c r="D423">
        <v>87.153000000000006</v>
      </c>
    </row>
    <row r="424" spans="1:4" hidden="1" x14ac:dyDescent="0.35">
      <c r="A424" s="3" t="str">
        <f t="shared" si="6"/>
        <v>CTAS_44596</v>
      </c>
      <c r="B424" t="s">
        <v>25</v>
      </c>
      <c r="C424" s="1">
        <v>44596</v>
      </c>
      <c r="D424">
        <v>376.892</v>
      </c>
    </row>
    <row r="425" spans="1:4" hidden="1" x14ac:dyDescent="0.35">
      <c r="A425" s="3" t="str">
        <f t="shared" si="6"/>
        <v>CZR_44596</v>
      </c>
      <c r="B425" t="s">
        <v>26</v>
      </c>
      <c r="C425" s="1">
        <v>44596</v>
      </c>
      <c r="D425">
        <v>78.83</v>
      </c>
    </row>
    <row r="426" spans="1:4" hidden="1" x14ac:dyDescent="0.35">
      <c r="A426" s="3" t="str">
        <f t="shared" si="6"/>
        <v>DG_44596</v>
      </c>
      <c r="B426" t="s">
        <v>27</v>
      </c>
      <c r="C426" s="1">
        <v>44596</v>
      </c>
      <c r="D426">
        <v>200.50800000000001</v>
      </c>
    </row>
    <row r="427" spans="1:4" hidden="1" x14ac:dyDescent="0.35">
      <c r="A427" s="3" t="str">
        <f t="shared" si="6"/>
        <v>DPZ_44596</v>
      </c>
      <c r="B427" t="s">
        <v>28</v>
      </c>
      <c r="C427" s="1">
        <v>44596</v>
      </c>
      <c r="D427">
        <v>432.87299999999999</v>
      </c>
    </row>
    <row r="428" spans="1:4" x14ac:dyDescent="0.35">
      <c r="A428" s="3" t="str">
        <f t="shared" si="6"/>
        <v>DRE_44596</v>
      </c>
      <c r="B428" t="s">
        <v>29</v>
      </c>
      <c r="C428" s="1">
        <v>44596</v>
      </c>
      <c r="D428">
        <v>56.805999999999997</v>
      </c>
    </row>
    <row r="429" spans="1:4" hidden="1" x14ac:dyDescent="0.35">
      <c r="A429" s="3" t="str">
        <f t="shared" si="6"/>
        <v>DXC_44596</v>
      </c>
      <c r="B429" t="s">
        <v>30</v>
      </c>
      <c r="C429" s="1">
        <v>44596</v>
      </c>
      <c r="D429">
        <v>36.03</v>
      </c>
    </row>
    <row r="430" spans="1:4" hidden="1" x14ac:dyDescent="0.35">
      <c r="A430" s="3" t="str">
        <f t="shared" si="6"/>
        <v>EWA_44596</v>
      </c>
      <c r="B430" t="s">
        <v>31</v>
      </c>
      <c r="C430" s="1">
        <v>44596</v>
      </c>
      <c r="D430">
        <v>21.992000000000001</v>
      </c>
    </row>
    <row r="431" spans="1:4" hidden="1" x14ac:dyDescent="0.35">
      <c r="A431" s="3" t="str">
        <f t="shared" si="6"/>
        <v>EWC_44596</v>
      </c>
      <c r="B431" t="s">
        <v>32</v>
      </c>
      <c r="C431" s="1">
        <v>44596</v>
      </c>
      <c r="D431">
        <v>37.561</v>
      </c>
    </row>
    <row r="432" spans="1:4" hidden="1" x14ac:dyDescent="0.35">
      <c r="A432" s="3" t="str">
        <f t="shared" si="6"/>
        <v>EWG_44596</v>
      </c>
      <c r="B432" t="s">
        <v>33</v>
      </c>
      <c r="C432" s="1">
        <v>44596</v>
      </c>
      <c r="D432">
        <v>31.036999999999999</v>
      </c>
    </row>
    <row r="433" spans="1:4" hidden="1" x14ac:dyDescent="0.35">
      <c r="A433" s="3" t="str">
        <f t="shared" si="6"/>
        <v>EWH_44596</v>
      </c>
      <c r="B433" t="s">
        <v>34</v>
      </c>
      <c r="C433" s="1">
        <v>44596</v>
      </c>
      <c r="D433">
        <v>23.4</v>
      </c>
    </row>
    <row r="434" spans="1:4" hidden="1" x14ac:dyDescent="0.35">
      <c r="A434" s="3" t="str">
        <f t="shared" si="6"/>
        <v>EWJ_44596</v>
      </c>
      <c r="B434" t="s">
        <v>35</v>
      </c>
      <c r="C434" s="1">
        <v>44596</v>
      </c>
      <c r="D434">
        <v>63.459000000000003</v>
      </c>
    </row>
    <row r="435" spans="1:4" hidden="1" x14ac:dyDescent="0.35">
      <c r="A435" s="3" t="str">
        <f t="shared" si="6"/>
        <v>EWL_44596</v>
      </c>
      <c r="B435" t="s">
        <v>36</v>
      </c>
      <c r="C435" s="1">
        <v>44596</v>
      </c>
      <c r="D435">
        <v>47.911999999999999</v>
      </c>
    </row>
    <row r="436" spans="1:4" hidden="1" x14ac:dyDescent="0.35">
      <c r="A436" s="3" t="str">
        <f t="shared" si="6"/>
        <v>EWQ_44596</v>
      </c>
      <c r="B436" t="s">
        <v>37</v>
      </c>
      <c r="C436" s="1">
        <v>44596</v>
      </c>
      <c r="D436">
        <v>37.017000000000003</v>
      </c>
    </row>
    <row r="437" spans="1:4" hidden="1" x14ac:dyDescent="0.35">
      <c r="A437" s="3" t="str">
        <f t="shared" si="6"/>
        <v>EWT_44596</v>
      </c>
      <c r="B437" t="s">
        <v>38</v>
      </c>
      <c r="C437" s="1">
        <v>44596</v>
      </c>
      <c r="D437">
        <v>54.676000000000002</v>
      </c>
    </row>
    <row r="438" spans="1:4" hidden="1" x14ac:dyDescent="0.35">
      <c r="A438" s="3" t="str">
        <f t="shared" si="6"/>
        <v>EWU_44596</v>
      </c>
      <c r="B438" t="s">
        <v>39</v>
      </c>
      <c r="C438" s="1">
        <v>44596</v>
      </c>
      <c r="D438">
        <v>33.045999999999999</v>
      </c>
    </row>
    <row r="439" spans="1:4" hidden="1" x14ac:dyDescent="0.35">
      <c r="A439" s="3" t="str">
        <f t="shared" si="6"/>
        <v>EWY_44596</v>
      </c>
      <c r="B439" t="s">
        <v>40</v>
      </c>
      <c r="C439" s="1">
        <v>44596</v>
      </c>
      <c r="D439">
        <v>71.849000000000004</v>
      </c>
    </row>
    <row r="440" spans="1:4" hidden="1" x14ac:dyDescent="0.35">
      <c r="A440" s="3" t="str">
        <f t="shared" si="6"/>
        <v>EWZ_44596</v>
      </c>
      <c r="B440" t="s">
        <v>41</v>
      </c>
      <c r="C440" s="1">
        <v>44596</v>
      </c>
      <c r="D440">
        <v>28.161999999999999</v>
      </c>
    </row>
    <row r="441" spans="1:4" hidden="1" x14ac:dyDescent="0.35">
      <c r="A441" s="3" t="str">
        <f t="shared" si="6"/>
        <v>FTV_44596</v>
      </c>
      <c r="B441" t="s">
        <v>43</v>
      </c>
      <c r="C441" s="1">
        <v>44596</v>
      </c>
      <c r="D441">
        <v>64.102999999999994</v>
      </c>
    </row>
    <row r="442" spans="1:4" hidden="1" x14ac:dyDescent="0.35">
      <c r="A442" s="3" t="str">
        <f t="shared" si="6"/>
        <v>GOOG_44596</v>
      </c>
      <c r="B442" t="s">
        <v>44</v>
      </c>
      <c r="C442" s="1">
        <v>44596</v>
      </c>
      <c r="D442">
        <v>143.01599999999999</v>
      </c>
    </row>
    <row r="443" spans="1:4" hidden="1" x14ac:dyDescent="0.35">
      <c r="A443" s="3" t="str">
        <f t="shared" si="6"/>
        <v>GPC_44596</v>
      </c>
      <c r="B443" t="s">
        <v>45</v>
      </c>
      <c r="C443" s="1">
        <v>44596</v>
      </c>
      <c r="D443">
        <v>126.684</v>
      </c>
    </row>
    <row r="444" spans="1:4" hidden="1" x14ac:dyDescent="0.35">
      <c r="A444" s="3" t="str">
        <f t="shared" si="6"/>
        <v>GSG_44596</v>
      </c>
      <c r="B444" t="s">
        <v>46</v>
      </c>
      <c r="C444" s="1">
        <v>44596</v>
      </c>
      <c r="D444">
        <v>19.670000000000002</v>
      </c>
    </row>
    <row r="445" spans="1:4" hidden="1" x14ac:dyDescent="0.35">
      <c r="A445" s="3" t="str">
        <f t="shared" si="6"/>
        <v>HIG_44596</v>
      </c>
      <c r="B445" t="s">
        <v>47</v>
      </c>
      <c r="C445" s="1">
        <v>44596</v>
      </c>
      <c r="D445">
        <v>68.962000000000003</v>
      </c>
    </row>
    <row r="446" spans="1:4" hidden="1" x14ac:dyDescent="0.35">
      <c r="A446" s="3" t="str">
        <f t="shared" si="6"/>
        <v>HIGH.L_44596</v>
      </c>
      <c r="B446" t="s">
        <v>48</v>
      </c>
      <c r="C446" s="1">
        <v>44596</v>
      </c>
      <c r="D446">
        <v>5.3650000000000002</v>
      </c>
    </row>
    <row r="447" spans="1:4" hidden="1" x14ac:dyDescent="0.35">
      <c r="A447" s="3" t="str">
        <f t="shared" si="6"/>
        <v>HST_44596</v>
      </c>
      <c r="B447" t="s">
        <v>49</v>
      </c>
      <c r="C447" s="1">
        <v>44596</v>
      </c>
      <c r="D447">
        <v>17.114999999999998</v>
      </c>
    </row>
    <row r="448" spans="1:4" hidden="1" x14ac:dyDescent="0.35">
      <c r="A448" s="3" t="str">
        <f t="shared" si="6"/>
        <v>HYG_44596</v>
      </c>
      <c r="B448" t="s">
        <v>50</v>
      </c>
      <c r="C448" s="1">
        <v>44596</v>
      </c>
      <c r="D448">
        <v>79.536000000000001</v>
      </c>
    </row>
    <row r="449" spans="1:4" hidden="1" x14ac:dyDescent="0.35">
      <c r="A449" s="3" t="str">
        <f t="shared" si="6"/>
        <v>IAU_44596</v>
      </c>
      <c r="B449" t="s">
        <v>51</v>
      </c>
      <c r="C449" s="1">
        <v>44596</v>
      </c>
      <c r="D449">
        <v>34.39</v>
      </c>
    </row>
    <row r="450" spans="1:4" hidden="1" x14ac:dyDescent="0.35">
      <c r="A450" s="3" t="str">
        <f t="shared" si="6"/>
        <v>ICLN_44596</v>
      </c>
      <c r="B450" t="s">
        <v>52</v>
      </c>
      <c r="C450" s="1">
        <v>44596</v>
      </c>
      <c r="D450">
        <v>18.183</v>
      </c>
    </row>
    <row r="451" spans="1:4" hidden="1" x14ac:dyDescent="0.35">
      <c r="A451" s="3" t="str">
        <f t="shared" ref="A451:A514" si="7">CONCATENATE(B451,"_",C451)</f>
        <v>IEAA.L_44596</v>
      </c>
      <c r="B451" t="s">
        <v>53</v>
      </c>
      <c r="C451" s="1">
        <v>44596</v>
      </c>
      <c r="D451">
        <v>5.173</v>
      </c>
    </row>
    <row r="452" spans="1:4" hidden="1" x14ac:dyDescent="0.35">
      <c r="A452" s="3" t="str">
        <f t="shared" si="7"/>
        <v>IEF_44596</v>
      </c>
      <c r="B452" t="s">
        <v>54</v>
      </c>
      <c r="C452" s="1">
        <v>44596</v>
      </c>
      <c r="D452">
        <v>109.246</v>
      </c>
    </row>
    <row r="453" spans="1:4" hidden="1" x14ac:dyDescent="0.35">
      <c r="A453" s="3" t="str">
        <f t="shared" si="7"/>
        <v>IEFM.L_44596</v>
      </c>
      <c r="B453" t="s">
        <v>55</v>
      </c>
      <c r="C453" s="1">
        <v>44596</v>
      </c>
      <c r="D453">
        <v>772.6</v>
      </c>
    </row>
    <row r="454" spans="1:4" hidden="1" x14ac:dyDescent="0.35">
      <c r="A454" s="3" t="str">
        <f t="shared" si="7"/>
        <v>IEMG_44596</v>
      </c>
      <c r="B454" t="s">
        <v>56</v>
      </c>
      <c r="C454" s="1">
        <v>44596</v>
      </c>
      <c r="D454">
        <v>57.911999999999999</v>
      </c>
    </row>
    <row r="455" spans="1:4" hidden="1" x14ac:dyDescent="0.35">
      <c r="A455" s="3" t="str">
        <f t="shared" si="7"/>
        <v>IEUS_44596</v>
      </c>
      <c r="B455" t="s">
        <v>57</v>
      </c>
      <c r="C455" s="1">
        <v>44596</v>
      </c>
      <c r="D455">
        <v>63.017000000000003</v>
      </c>
    </row>
    <row r="456" spans="1:4" hidden="1" x14ac:dyDescent="0.35">
      <c r="A456" s="3" t="str">
        <f t="shared" si="7"/>
        <v>IEVL.L_44596</v>
      </c>
      <c r="B456" t="s">
        <v>58</v>
      </c>
      <c r="C456" s="1">
        <v>44596</v>
      </c>
      <c r="D456">
        <v>7.468</v>
      </c>
    </row>
    <row r="457" spans="1:4" hidden="1" x14ac:dyDescent="0.35">
      <c r="A457" s="3" t="str">
        <f t="shared" si="7"/>
        <v>IGF_44596</v>
      </c>
      <c r="B457" t="s">
        <v>59</v>
      </c>
      <c r="C457" s="1">
        <v>44596</v>
      </c>
      <c r="D457">
        <v>46.305999999999997</v>
      </c>
    </row>
    <row r="458" spans="1:4" hidden="1" x14ac:dyDescent="0.35">
      <c r="A458" s="3" t="str">
        <f t="shared" si="7"/>
        <v>INDA_44596</v>
      </c>
      <c r="B458" t="s">
        <v>60</v>
      </c>
      <c r="C458" s="1">
        <v>44596</v>
      </c>
      <c r="D458">
        <v>45.38</v>
      </c>
    </row>
    <row r="459" spans="1:4" hidden="1" x14ac:dyDescent="0.35">
      <c r="A459" s="3" t="str">
        <f t="shared" si="7"/>
        <v>IUMO.L_44596</v>
      </c>
      <c r="B459" t="s">
        <v>61</v>
      </c>
      <c r="C459" s="1">
        <v>44596</v>
      </c>
      <c r="D459">
        <v>11.305</v>
      </c>
    </row>
    <row r="460" spans="1:4" hidden="1" x14ac:dyDescent="0.35">
      <c r="A460" s="3" t="str">
        <f t="shared" si="7"/>
        <v>IUVL.L_44596</v>
      </c>
      <c r="B460" t="s">
        <v>62</v>
      </c>
      <c r="C460" s="1">
        <v>44596</v>
      </c>
      <c r="D460">
        <v>9.1620000000000008</v>
      </c>
    </row>
    <row r="461" spans="1:4" hidden="1" x14ac:dyDescent="0.35">
      <c r="A461" s="3" t="str">
        <f t="shared" si="7"/>
        <v>IVV_44596</v>
      </c>
      <c r="B461" t="s">
        <v>63</v>
      </c>
      <c r="C461" s="1">
        <v>44596</v>
      </c>
      <c r="D461">
        <v>443.745</v>
      </c>
    </row>
    <row r="462" spans="1:4" hidden="1" x14ac:dyDescent="0.35">
      <c r="A462" s="3" t="str">
        <f t="shared" si="7"/>
        <v>IWM_44596</v>
      </c>
      <c r="B462" t="s">
        <v>64</v>
      </c>
      <c r="C462" s="1">
        <v>44596</v>
      </c>
      <c r="D462">
        <v>195.55199999999999</v>
      </c>
    </row>
    <row r="463" spans="1:4" hidden="1" x14ac:dyDescent="0.35">
      <c r="A463" s="3" t="str">
        <f t="shared" si="7"/>
        <v>IXN_44596</v>
      </c>
      <c r="B463" t="s">
        <v>65</v>
      </c>
      <c r="C463" s="1">
        <v>44596</v>
      </c>
      <c r="D463">
        <v>58.210999999999999</v>
      </c>
    </row>
    <row r="464" spans="1:4" hidden="1" x14ac:dyDescent="0.35">
      <c r="A464" s="3" t="str">
        <f t="shared" si="7"/>
        <v>JPEA.L_44596</v>
      </c>
      <c r="B464" t="s">
        <v>66</v>
      </c>
      <c r="C464" s="1">
        <v>44596</v>
      </c>
      <c r="D464">
        <v>5.7350000000000003</v>
      </c>
    </row>
    <row r="465" spans="1:4" hidden="1" x14ac:dyDescent="0.35">
      <c r="A465" s="3" t="str">
        <f t="shared" si="7"/>
        <v>JPM_44596</v>
      </c>
      <c r="B465" t="s">
        <v>67</v>
      </c>
      <c r="C465" s="1">
        <v>44596</v>
      </c>
      <c r="D465">
        <v>147.68799999999999</v>
      </c>
    </row>
    <row r="466" spans="1:4" hidden="1" x14ac:dyDescent="0.35">
      <c r="A466" s="3" t="str">
        <f t="shared" si="7"/>
        <v>KR_44596</v>
      </c>
      <c r="B466" t="s">
        <v>68</v>
      </c>
      <c r="C466" s="1">
        <v>44596</v>
      </c>
      <c r="D466">
        <v>43.656999999999996</v>
      </c>
    </row>
    <row r="467" spans="1:4" hidden="1" x14ac:dyDescent="0.35">
      <c r="A467" s="3" t="str">
        <f t="shared" si="7"/>
        <v>LQD_44596</v>
      </c>
      <c r="B467" t="s">
        <v>69</v>
      </c>
      <c r="C467" s="1">
        <v>44596</v>
      </c>
      <c r="D467">
        <v>121.843</v>
      </c>
    </row>
    <row r="468" spans="1:4" hidden="1" x14ac:dyDescent="0.35">
      <c r="A468" s="3" t="str">
        <f t="shared" si="7"/>
        <v>MCHI_44596</v>
      </c>
      <c r="B468" t="s">
        <v>70</v>
      </c>
      <c r="C468" s="1">
        <v>44596</v>
      </c>
      <c r="D468">
        <v>61.137999999999998</v>
      </c>
    </row>
    <row r="469" spans="1:4" hidden="1" x14ac:dyDescent="0.35">
      <c r="A469" s="3" t="str">
        <f t="shared" si="7"/>
        <v>META_44596</v>
      </c>
      <c r="B469" t="s">
        <v>144</v>
      </c>
      <c r="C469" s="1">
        <v>44596</v>
      </c>
      <c r="D469">
        <v>237.09</v>
      </c>
    </row>
    <row r="470" spans="1:4" hidden="1" x14ac:dyDescent="0.35">
      <c r="A470" s="3" t="str">
        <f t="shared" si="7"/>
        <v>MVEU.L_44596</v>
      </c>
      <c r="B470" t="s">
        <v>71</v>
      </c>
      <c r="C470" s="1">
        <v>44596</v>
      </c>
      <c r="D470">
        <v>52.64</v>
      </c>
    </row>
    <row r="471" spans="1:4" hidden="1" x14ac:dyDescent="0.35">
      <c r="A471" s="3" t="str">
        <f t="shared" si="7"/>
        <v>OGN_44596</v>
      </c>
      <c r="B471" t="s">
        <v>72</v>
      </c>
      <c r="C471" s="1">
        <v>44596</v>
      </c>
      <c r="D471">
        <v>31.943000000000001</v>
      </c>
    </row>
    <row r="472" spans="1:4" hidden="1" x14ac:dyDescent="0.35">
      <c r="A472" s="3" t="str">
        <f t="shared" si="7"/>
        <v>PG_44596</v>
      </c>
      <c r="B472" t="s">
        <v>73</v>
      </c>
      <c r="C472" s="1">
        <v>44596</v>
      </c>
      <c r="D472">
        <v>157.47900000000001</v>
      </c>
    </row>
    <row r="473" spans="1:4" hidden="1" x14ac:dyDescent="0.35">
      <c r="A473" s="3" t="str">
        <f t="shared" si="7"/>
        <v>PPL_44596</v>
      </c>
      <c r="B473" t="s">
        <v>74</v>
      </c>
      <c r="C473" s="1">
        <v>44596</v>
      </c>
      <c r="D473">
        <v>28.488</v>
      </c>
    </row>
    <row r="474" spans="1:4" hidden="1" x14ac:dyDescent="0.35">
      <c r="A474" s="3" t="str">
        <f t="shared" si="7"/>
        <v>PRU_44596</v>
      </c>
      <c r="B474" t="s">
        <v>75</v>
      </c>
      <c r="C474" s="1">
        <v>44596</v>
      </c>
      <c r="D474">
        <v>113.10899999999999</v>
      </c>
    </row>
    <row r="475" spans="1:4" hidden="1" x14ac:dyDescent="0.35">
      <c r="A475" s="3" t="str">
        <f t="shared" si="7"/>
        <v>PYPL_44596</v>
      </c>
      <c r="B475" t="s">
        <v>76</v>
      </c>
      <c r="C475" s="1">
        <v>44596</v>
      </c>
      <c r="D475">
        <v>126.08</v>
      </c>
    </row>
    <row r="476" spans="1:4" hidden="1" x14ac:dyDescent="0.35">
      <c r="A476" s="3" t="str">
        <f t="shared" si="7"/>
        <v>RE_44596</v>
      </c>
      <c r="B476" t="s">
        <v>77</v>
      </c>
      <c r="C476" s="1">
        <v>44596</v>
      </c>
      <c r="D476">
        <v>279.52199999999999</v>
      </c>
    </row>
    <row r="477" spans="1:4" hidden="1" x14ac:dyDescent="0.35">
      <c r="A477" s="3" t="str">
        <f t="shared" si="7"/>
        <v>REET_44596</v>
      </c>
      <c r="B477" t="s">
        <v>78</v>
      </c>
      <c r="C477" s="1">
        <v>44596</v>
      </c>
      <c r="D477">
        <v>27.635000000000002</v>
      </c>
    </row>
    <row r="478" spans="1:4" hidden="1" x14ac:dyDescent="0.35">
      <c r="A478" s="3" t="str">
        <f t="shared" si="7"/>
        <v>ROL_44596</v>
      </c>
      <c r="B478" t="s">
        <v>79</v>
      </c>
      <c r="C478" s="1">
        <v>44596</v>
      </c>
      <c r="D478">
        <v>29.977</v>
      </c>
    </row>
    <row r="479" spans="1:4" hidden="1" x14ac:dyDescent="0.35">
      <c r="A479" s="3" t="str">
        <f t="shared" si="7"/>
        <v>ROST_44596</v>
      </c>
      <c r="B479" t="s">
        <v>80</v>
      </c>
      <c r="C479" s="1">
        <v>44596</v>
      </c>
      <c r="D479">
        <v>92.906000000000006</v>
      </c>
    </row>
    <row r="480" spans="1:4" hidden="1" x14ac:dyDescent="0.35">
      <c r="A480" s="3" t="str">
        <f t="shared" si="7"/>
        <v>SEGA.L_44596</v>
      </c>
      <c r="B480" t="s">
        <v>81</v>
      </c>
      <c r="C480" s="1">
        <v>44596</v>
      </c>
      <c r="D480">
        <v>106.605</v>
      </c>
    </row>
    <row r="481" spans="1:4" hidden="1" x14ac:dyDescent="0.35">
      <c r="A481" s="3" t="str">
        <f t="shared" si="7"/>
        <v>SHY_44596</v>
      </c>
      <c r="B481" t="s">
        <v>82</v>
      </c>
      <c r="C481" s="1">
        <v>44596</v>
      </c>
      <c r="D481">
        <v>83.483999999999995</v>
      </c>
    </row>
    <row r="482" spans="1:4" hidden="1" x14ac:dyDescent="0.35">
      <c r="A482" s="3" t="str">
        <f t="shared" si="7"/>
        <v>SLV_44596</v>
      </c>
      <c r="B482" t="s">
        <v>83</v>
      </c>
      <c r="C482" s="1">
        <v>44596</v>
      </c>
      <c r="D482">
        <v>20.79</v>
      </c>
    </row>
    <row r="483" spans="1:4" hidden="1" x14ac:dyDescent="0.35">
      <c r="A483" s="3" t="str">
        <f t="shared" si="7"/>
        <v>SPMV.L_44596</v>
      </c>
      <c r="B483" t="s">
        <v>84</v>
      </c>
      <c r="C483" s="1">
        <v>44596</v>
      </c>
      <c r="D483">
        <v>80.02</v>
      </c>
    </row>
    <row r="484" spans="1:4" hidden="1" x14ac:dyDescent="0.35">
      <c r="A484" s="3" t="str">
        <f t="shared" si="7"/>
        <v>TLT_44596</v>
      </c>
      <c r="B484" t="s">
        <v>85</v>
      </c>
      <c r="C484" s="1">
        <v>44596</v>
      </c>
      <c r="D484">
        <v>135.65199999999999</v>
      </c>
    </row>
    <row r="485" spans="1:4" hidden="1" x14ac:dyDescent="0.35">
      <c r="A485" s="3" t="str">
        <f t="shared" si="7"/>
        <v>UNH_44596</v>
      </c>
      <c r="B485" t="s">
        <v>86</v>
      </c>
      <c r="C485" s="1">
        <v>44596</v>
      </c>
      <c r="D485">
        <v>477.06</v>
      </c>
    </row>
    <row r="486" spans="1:4" hidden="1" x14ac:dyDescent="0.35">
      <c r="A486" s="3" t="str">
        <f t="shared" si="7"/>
        <v>URI_44596</v>
      </c>
      <c r="B486" t="s">
        <v>87</v>
      </c>
      <c r="C486" s="1">
        <v>44596</v>
      </c>
      <c r="D486">
        <v>311.27199999999999</v>
      </c>
    </row>
    <row r="487" spans="1:4" hidden="1" x14ac:dyDescent="0.35">
      <c r="A487" s="3" t="str">
        <f t="shared" si="7"/>
        <v>V_44596</v>
      </c>
      <c r="B487" t="s">
        <v>88</v>
      </c>
      <c r="C487" s="1">
        <v>44596</v>
      </c>
      <c r="D487">
        <v>226.232</v>
      </c>
    </row>
    <row r="488" spans="1:4" hidden="1" x14ac:dyDescent="0.35">
      <c r="A488" s="3" t="str">
        <f t="shared" si="7"/>
        <v>VRSK_44596</v>
      </c>
      <c r="B488" t="s">
        <v>89</v>
      </c>
      <c r="C488" s="1">
        <v>44596</v>
      </c>
      <c r="D488">
        <v>196.37700000000001</v>
      </c>
    </row>
    <row r="489" spans="1:4" hidden="1" x14ac:dyDescent="0.35">
      <c r="A489" s="3" t="str">
        <f t="shared" si="7"/>
        <v>VXX_44596</v>
      </c>
      <c r="B489" t="s">
        <v>90</v>
      </c>
      <c r="C489" s="1">
        <v>44596</v>
      </c>
      <c r="D489">
        <v>21</v>
      </c>
    </row>
    <row r="490" spans="1:4" hidden="1" x14ac:dyDescent="0.35">
      <c r="A490" s="3" t="str">
        <f t="shared" si="7"/>
        <v>WRK_44596</v>
      </c>
      <c r="B490" t="s">
        <v>91</v>
      </c>
      <c r="C490" s="1">
        <v>44596</v>
      </c>
      <c r="D490">
        <v>43.923999999999999</v>
      </c>
    </row>
    <row r="491" spans="1:4" hidden="1" x14ac:dyDescent="0.35">
      <c r="A491" s="3" t="str">
        <f t="shared" si="7"/>
        <v>XLB_44596</v>
      </c>
      <c r="B491" t="s">
        <v>92</v>
      </c>
      <c r="C491" s="1">
        <v>44596</v>
      </c>
      <c r="D491">
        <v>81.19</v>
      </c>
    </row>
    <row r="492" spans="1:4" hidden="1" x14ac:dyDescent="0.35">
      <c r="A492" s="3" t="str">
        <f t="shared" si="7"/>
        <v>XLC_44596</v>
      </c>
      <c r="B492" t="s">
        <v>93</v>
      </c>
      <c r="C492" s="1">
        <v>44596</v>
      </c>
      <c r="D492">
        <v>70.498000000000005</v>
      </c>
    </row>
    <row r="493" spans="1:4" hidden="1" x14ac:dyDescent="0.35">
      <c r="A493" s="3" t="str">
        <f t="shared" si="7"/>
        <v>XLE_44596</v>
      </c>
      <c r="B493" t="s">
        <v>94</v>
      </c>
      <c r="C493" s="1">
        <v>44596</v>
      </c>
      <c r="D493">
        <v>66.11</v>
      </c>
    </row>
    <row r="494" spans="1:4" hidden="1" x14ac:dyDescent="0.35">
      <c r="A494" s="3" t="str">
        <f t="shared" si="7"/>
        <v>XLF_44596</v>
      </c>
      <c r="B494" t="s">
        <v>95</v>
      </c>
      <c r="C494" s="1">
        <v>44596</v>
      </c>
      <c r="D494">
        <v>39.281999999999996</v>
      </c>
    </row>
    <row r="495" spans="1:4" hidden="1" x14ac:dyDescent="0.35">
      <c r="A495" s="3" t="str">
        <f t="shared" si="7"/>
        <v>XLI_44596</v>
      </c>
      <c r="B495" t="s">
        <v>96</v>
      </c>
      <c r="C495" s="1">
        <v>44596</v>
      </c>
      <c r="D495">
        <v>98.406000000000006</v>
      </c>
    </row>
    <row r="496" spans="1:4" hidden="1" x14ac:dyDescent="0.35">
      <c r="A496" s="3" t="str">
        <f t="shared" si="7"/>
        <v>XLK_44596</v>
      </c>
      <c r="B496" t="s">
        <v>97</v>
      </c>
      <c r="C496" s="1">
        <v>44596</v>
      </c>
      <c r="D496">
        <v>158.05699999999999</v>
      </c>
    </row>
    <row r="497" spans="1:4" hidden="1" x14ac:dyDescent="0.35">
      <c r="A497" s="3" t="str">
        <f t="shared" si="7"/>
        <v>XLP_44596</v>
      </c>
      <c r="B497" t="s">
        <v>98</v>
      </c>
      <c r="C497" s="1">
        <v>44596</v>
      </c>
      <c r="D497">
        <v>73.98</v>
      </c>
    </row>
    <row r="498" spans="1:4" hidden="1" x14ac:dyDescent="0.35">
      <c r="A498" s="3" t="str">
        <f t="shared" si="7"/>
        <v>XLU_44596</v>
      </c>
      <c r="B498" t="s">
        <v>99</v>
      </c>
      <c r="C498" s="1">
        <v>44596</v>
      </c>
      <c r="D498">
        <v>66.492999999999995</v>
      </c>
    </row>
    <row r="499" spans="1:4" hidden="1" x14ac:dyDescent="0.35">
      <c r="A499" s="3" t="str">
        <f t="shared" si="7"/>
        <v>XLV_44596</v>
      </c>
      <c r="B499" t="s">
        <v>100</v>
      </c>
      <c r="C499" s="1">
        <v>44596</v>
      </c>
      <c r="D499">
        <v>130.28800000000001</v>
      </c>
    </row>
    <row r="500" spans="1:4" hidden="1" x14ac:dyDescent="0.35">
      <c r="A500" s="3" t="str">
        <f t="shared" si="7"/>
        <v>XLY_44596</v>
      </c>
      <c r="B500" t="s">
        <v>101</v>
      </c>
      <c r="C500" s="1">
        <v>44596</v>
      </c>
      <c r="D500">
        <v>182.81800000000001</v>
      </c>
    </row>
    <row r="501" spans="1:4" hidden="1" x14ac:dyDescent="0.35">
      <c r="A501" s="3" t="str">
        <f t="shared" si="7"/>
        <v>XOM_44596</v>
      </c>
      <c r="B501" t="s">
        <v>102</v>
      </c>
      <c r="C501" s="1">
        <v>44596</v>
      </c>
      <c r="D501">
        <v>77.686000000000007</v>
      </c>
    </row>
    <row r="502" spans="1:4" hidden="1" x14ac:dyDescent="0.35">
      <c r="A502" s="3" t="str">
        <f t="shared" si="7"/>
        <v>ABBV_44599</v>
      </c>
      <c r="B502" t="s">
        <v>3</v>
      </c>
      <c r="C502" s="1">
        <v>44599</v>
      </c>
      <c r="D502">
        <v>137.304</v>
      </c>
    </row>
    <row r="503" spans="1:4" hidden="1" x14ac:dyDescent="0.35">
      <c r="A503" s="3" t="str">
        <f t="shared" si="7"/>
        <v>ACN_44599</v>
      </c>
      <c r="B503" t="s">
        <v>4</v>
      </c>
      <c r="C503" s="1">
        <v>44599</v>
      </c>
      <c r="D503">
        <v>338.82400000000001</v>
      </c>
    </row>
    <row r="504" spans="1:4" hidden="1" x14ac:dyDescent="0.35">
      <c r="A504" s="3" t="str">
        <f t="shared" si="7"/>
        <v>AEP_44599</v>
      </c>
      <c r="B504" t="s">
        <v>5</v>
      </c>
      <c r="C504" s="1">
        <v>44599</v>
      </c>
      <c r="D504">
        <v>86.036000000000001</v>
      </c>
    </row>
    <row r="505" spans="1:4" hidden="1" x14ac:dyDescent="0.35">
      <c r="A505" s="3" t="str">
        <f t="shared" si="7"/>
        <v>AIZ_44599</v>
      </c>
      <c r="B505" t="s">
        <v>6</v>
      </c>
      <c r="C505" s="1">
        <v>44599</v>
      </c>
      <c r="D505">
        <v>150.077</v>
      </c>
    </row>
    <row r="506" spans="1:4" hidden="1" x14ac:dyDescent="0.35">
      <c r="A506" s="3" t="str">
        <f t="shared" si="7"/>
        <v>ALLE_44599</v>
      </c>
      <c r="B506" t="s">
        <v>7</v>
      </c>
      <c r="C506" s="1">
        <v>44599</v>
      </c>
      <c r="D506">
        <v>118.57299999999999</v>
      </c>
    </row>
    <row r="507" spans="1:4" hidden="1" x14ac:dyDescent="0.35">
      <c r="A507" s="3" t="str">
        <f t="shared" si="7"/>
        <v>AMAT_44599</v>
      </c>
      <c r="B507" t="s">
        <v>8</v>
      </c>
      <c r="C507" s="1">
        <v>44599</v>
      </c>
      <c r="D507">
        <v>134.87899999999999</v>
      </c>
    </row>
    <row r="508" spans="1:4" hidden="1" x14ac:dyDescent="0.35">
      <c r="A508" s="3" t="str">
        <f t="shared" si="7"/>
        <v>AMP_44599</v>
      </c>
      <c r="B508" t="s">
        <v>9</v>
      </c>
      <c r="C508" s="1">
        <v>44599</v>
      </c>
      <c r="D508">
        <v>305.60399999999998</v>
      </c>
    </row>
    <row r="509" spans="1:4" hidden="1" x14ac:dyDescent="0.35">
      <c r="A509" s="3" t="str">
        <f t="shared" si="7"/>
        <v>AMZN_44599</v>
      </c>
      <c r="B509" t="s">
        <v>10</v>
      </c>
      <c r="C509" s="1">
        <v>44599</v>
      </c>
      <c r="D509">
        <v>157.93600000000001</v>
      </c>
    </row>
    <row r="510" spans="1:4" hidden="1" x14ac:dyDescent="0.35">
      <c r="A510" s="3" t="str">
        <f t="shared" si="7"/>
        <v>AVB_44599</v>
      </c>
      <c r="B510" t="s">
        <v>11</v>
      </c>
      <c r="C510" s="1">
        <v>44599</v>
      </c>
      <c r="D510">
        <v>236.49299999999999</v>
      </c>
    </row>
    <row r="511" spans="1:4" hidden="1" x14ac:dyDescent="0.35">
      <c r="A511" s="3" t="str">
        <f t="shared" si="7"/>
        <v>AVY_44599</v>
      </c>
      <c r="B511" t="s">
        <v>12</v>
      </c>
      <c r="C511" s="1">
        <v>44599</v>
      </c>
      <c r="D511">
        <v>178.54599999999999</v>
      </c>
    </row>
    <row r="512" spans="1:4" hidden="1" x14ac:dyDescent="0.35">
      <c r="A512" s="3" t="str">
        <f t="shared" si="7"/>
        <v>AXP_44599</v>
      </c>
      <c r="B512" t="s">
        <v>13</v>
      </c>
      <c r="C512" s="1">
        <v>44599</v>
      </c>
      <c r="D512">
        <v>185.28800000000001</v>
      </c>
    </row>
    <row r="513" spans="1:4" hidden="1" x14ac:dyDescent="0.35">
      <c r="A513" s="3" t="str">
        <f t="shared" si="7"/>
        <v>BDX_44599</v>
      </c>
      <c r="B513" t="s">
        <v>14</v>
      </c>
      <c r="C513" s="1">
        <v>44599</v>
      </c>
      <c r="D513">
        <v>259.12099999999998</v>
      </c>
    </row>
    <row r="514" spans="1:4" hidden="1" x14ac:dyDescent="0.35">
      <c r="A514" s="3" t="str">
        <f t="shared" si="7"/>
        <v>BF-B_44599</v>
      </c>
      <c r="B514" t="s">
        <v>15</v>
      </c>
      <c r="C514" s="1">
        <v>44599</v>
      </c>
      <c r="D514">
        <v>66.447999999999993</v>
      </c>
    </row>
    <row r="515" spans="1:4" hidden="1" x14ac:dyDescent="0.35">
      <c r="A515" s="3" t="str">
        <f t="shared" ref="A515:A578" si="8">CONCATENATE(B515,"_",C515)</f>
        <v>BMY_44599</v>
      </c>
      <c r="B515" t="s">
        <v>16</v>
      </c>
      <c r="C515" s="1">
        <v>44599</v>
      </c>
      <c r="D515">
        <v>64.158000000000001</v>
      </c>
    </row>
    <row r="516" spans="1:4" hidden="1" x14ac:dyDescent="0.35">
      <c r="A516" s="3" t="str">
        <f t="shared" si="8"/>
        <v>BR_44599</v>
      </c>
      <c r="B516" t="s">
        <v>17</v>
      </c>
      <c r="C516" s="1">
        <v>44599</v>
      </c>
      <c r="D516">
        <v>145.16</v>
      </c>
    </row>
    <row r="517" spans="1:4" hidden="1" x14ac:dyDescent="0.35">
      <c r="A517" s="3" t="str">
        <f t="shared" si="8"/>
        <v>CARR_44599</v>
      </c>
      <c r="B517" t="s">
        <v>18</v>
      </c>
      <c r="C517" s="1">
        <v>44599</v>
      </c>
      <c r="D517">
        <v>44.969000000000001</v>
      </c>
    </row>
    <row r="518" spans="1:4" hidden="1" x14ac:dyDescent="0.35">
      <c r="A518" s="3" t="str">
        <f t="shared" si="8"/>
        <v>CDW_44599</v>
      </c>
      <c r="B518" t="s">
        <v>19</v>
      </c>
      <c r="C518" s="1">
        <v>44599</v>
      </c>
      <c r="D518">
        <v>189.04499999999999</v>
      </c>
    </row>
    <row r="519" spans="1:4" hidden="1" x14ac:dyDescent="0.35">
      <c r="A519" s="3" t="str">
        <f t="shared" si="8"/>
        <v>CE_44599</v>
      </c>
      <c r="B519" t="s">
        <v>20</v>
      </c>
      <c r="C519" s="1">
        <v>44599</v>
      </c>
      <c r="D519">
        <v>150.75800000000001</v>
      </c>
    </row>
    <row r="520" spans="1:4" hidden="1" x14ac:dyDescent="0.35">
      <c r="A520" s="3" t="str">
        <f t="shared" si="8"/>
        <v>CHTR_44599</v>
      </c>
      <c r="B520" t="s">
        <v>21</v>
      </c>
      <c r="C520" s="1">
        <v>44599</v>
      </c>
      <c r="D520">
        <v>610.75</v>
      </c>
    </row>
    <row r="521" spans="1:4" hidden="1" x14ac:dyDescent="0.35">
      <c r="A521" s="3" t="str">
        <f t="shared" si="8"/>
        <v>CNC_44599</v>
      </c>
      <c r="B521" t="s">
        <v>22</v>
      </c>
      <c r="C521" s="1">
        <v>44599</v>
      </c>
      <c r="D521">
        <v>80.790000000000006</v>
      </c>
    </row>
    <row r="522" spans="1:4" hidden="1" x14ac:dyDescent="0.35">
      <c r="A522" s="3" t="str">
        <f t="shared" si="8"/>
        <v>CNP_44599</v>
      </c>
      <c r="B522" t="s">
        <v>23</v>
      </c>
      <c r="C522" s="1">
        <v>44599</v>
      </c>
      <c r="D522">
        <v>27.251000000000001</v>
      </c>
    </row>
    <row r="523" spans="1:4" hidden="1" x14ac:dyDescent="0.35">
      <c r="A523" s="3" t="str">
        <f t="shared" si="8"/>
        <v>COP_44599</v>
      </c>
      <c r="B523" t="s">
        <v>24</v>
      </c>
      <c r="C523" s="1">
        <v>44599</v>
      </c>
      <c r="D523">
        <v>88.168000000000006</v>
      </c>
    </row>
    <row r="524" spans="1:4" hidden="1" x14ac:dyDescent="0.35">
      <c r="A524" s="3" t="str">
        <f t="shared" si="8"/>
        <v>CTAS_44599</v>
      </c>
      <c r="B524" t="s">
        <v>25</v>
      </c>
      <c r="C524" s="1">
        <v>44599</v>
      </c>
      <c r="D524">
        <v>374.97699999999998</v>
      </c>
    </row>
    <row r="525" spans="1:4" hidden="1" x14ac:dyDescent="0.35">
      <c r="A525" s="3" t="str">
        <f t="shared" si="8"/>
        <v>CZR_44599</v>
      </c>
      <c r="B525" t="s">
        <v>26</v>
      </c>
      <c r="C525" s="1">
        <v>44599</v>
      </c>
      <c r="D525">
        <v>80.75</v>
      </c>
    </row>
    <row r="526" spans="1:4" hidden="1" x14ac:dyDescent="0.35">
      <c r="A526" s="3" t="str">
        <f t="shared" si="8"/>
        <v>DG_44599</v>
      </c>
      <c r="B526" t="s">
        <v>27</v>
      </c>
      <c r="C526" s="1">
        <v>44599</v>
      </c>
      <c r="D526">
        <v>198.75399999999999</v>
      </c>
    </row>
    <row r="527" spans="1:4" hidden="1" x14ac:dyDescent="0.35">
      <c r="A527" s="3" t="str">
        <f t="shared" si="8"/>
        <v>DPZ_44599</v>
      </c>
      <c r="B527" t="s">
        <v>28</v>
      </c>
      <c r="C527" s="1">
        <v>44599</v>
      </c>
      <c r="D527">
        <v>429.20699999999999</v>
      </c>
    </row>
    <row r="528" spans="1:4" x14ac:dyDescent="0.35">
      <c r="A528" s="3" t="str">
        <f t="shared" si="8"/>
        <v>DRE_44599</v>
      </c>
      <c r="B528" t="s">
        <v>29</v>
      </c>
      <c r="C528" s="1">
        <v>44599</v>
      </c>
      <c r="D528">
        <v>56.442</v>
      </c>
    </row>
    <row r="529" spans="1:4" hidden="1" x14ac:dyDescent="0.35">
      <c r="A529" s="3" t="str">
        <f t="shared" si="8"/>
        <v>DXC_44599</v>
      </c>
      <c r="B529" t="s">
        <v>30</v>
      </c>
      <c r="C529" s="1">
        <v>44599</v>
      </c>
      <c r="D529">
        <v>37.33</v>
      </c>
    </row>
    <row r="530" spans="1:4" hidden="1" x14ac:dyDescent="0.35">
      <c r="A530" s="3" t="str">
        <f t="shared" si="8"/>
        <v>EWA_44599</v>
      </c>
      <c r="B530" t="s">
        <v>31</v>
      </c>
      <c r="C530" s="1">
        <v>44599</v>
      </c>
      <c r="D530">
        <v>22.172999999999998</v>
      </c>
    </row>
    <row r="531" spans="1:4" hidden="1" x14ac:dyDescent="0.35">
      <c r="A531" s="3" t="str">
        <f t="shared" si="8"/>
        <v>EWC_44599</v>
      </c>
      <c r="B531" t="s">
        <v>32</v>
      </c>
      <c r="C531" s="1">
        <v>44599</v>
      </c>
      <c r="D531">
        <v>37.728000000000002</v>
      </c>
    </row>
    <row r="532" spans="1:4" hidden="1" x14ac:dyDescent="0.35">
      <c r="A532" s="3" t="str">
        <f t="shared" si="8"/>
        <v>EWG_44599</v>
      </c>
      <c r="B532" t="s">
        <v>33</v>
      </c>
      <c r="C532" s="1">
        <v>44599</v>
      </c>
      <c r="D532">
        <v>31.036999999999999</v>
      </c>
    </row>
    <row r="533" spans="1:4" hidden="1" x14ac:dyDescent="0.35">
      <c r="A533" s="3" t="str">
        <f t="shared" si="8"/>
        <v>EWH_44599</v>
      </c>
      <c r="B533" t="s">
        <v>34</v>
      </c>
      <c r="C533" s="1">
        <v>44599</v>
      </c>
      <c r="D533">
        <v>23.457999999999998</v>
      </c>
    </row>
    <row r="534" spans="1:4" hidden="1" x14ac:dyDescent="0.35">
      <c r="A534" s="3" t="str">
        <f t="shared" si="8"/>
        <v>EWJ_44599</v>
      </c>
      <c r="B534" t="s">
        <v>35</v>
      </c>
      <c r="C534" s="1">
        <v>44599</v>
      </c>
      <c r="D534">
        <v>63.499000000000002</v>
      </c>
    </row>
    <row r="535" spans="1:4" hidden="1" x14ac:dyDescent="0.35">
      <c r="A535" s="3" t="str">
        <f t="shared" si="8"/>
        <v>EWL_44599</v>
      </c>
      <c r="B535" t="s">
        <v>36</v>
      </c>
      <c r="C535" s="1">
        <v>44599</v>
      </c>
      <c r="D535">
        <v>47.911999999999999</v>
      </c>
    </row>
    <row r="536" spans="1:4" hidden="1" x14ac:dyDescent="0.35">
      <c r="A536" s="3" t="str">
        <f t="shared" si="8"/>
        <v>EWQ_44599</v>
      </c>
      <c r="B536" t="s">
        <v>37</v>
      </c>
      <c r="C536" s="1">
        <v>44599</v>
      </c>
      <c r="D536">
        <v>37.066000000000003</v>
      </c>
    </row>
    <row r="537" spans="1:4" hidden="1" x14ac:dyDescent="0.35">
      <c r="A537" s="3" t="str">
        <f t="shared" si="8"/>
        <v>EWT_44599</v>
      </c>
      <c r="B537" t="s">
        <v>38</v>
      </c>
      <c r="C537" s="1">
        <v>44599</v>
      </c>
      <c r="D537">
        <v>54.914000000000001</v>
      </c>
    </row>
    <row r="538" spans="1:4" hidden="1" x14ac:dyDescent="0.35">
      <c r="A538" s="3" t="str">
        <f t="shared" si="8"/>
        <v>EWU_44599</v>
      </c>
      <c r="B538" t="s">
        <v>39</v>
      </c>
      <c r="C538" s="1">
        <v>44599</v>
      </c>
      <c r="D538">
        <v>33.229999999999997</v>
      </c>
    </row>
    <row r="539" spans="1:4" hidden="1" x14ac:dyDescent="0.35">
      <c r="A539" s="3" t="str">
        <f t="shared" si="8"/>
        <v>EWY_44599</v>
      </c>
      <c r="B539" t="s">
        <v>40</v>
      </c>
      <c r="C539" s="1">
        <v>44599</v>
      </c>
      <c r="D539">
        <v>72.085999999999999</v>
      </c>
    </row>
    <row r="540" spans="1:4" hidden="1" x14ac:dyDescent="0.35">
      <c r="A540" s="3" t="str">
        <f t="shared" si="8"/>
        <v>EWZ_44599</v>
      </c>
      <c r="B540" t="s">
        <v>41</v>
      </c>
      <c r="C540" s="1">
        <v>44599</v>
      </c>
      <c r="D540">
        <v>28.491</v>
      </c>
    </row>
    <row r="541" spans="1:4" hidden="1" x14ac:dyDescent="0.35">
      <c r="A541" s="3" t="str">
        <f t="shared" si="8"/>
        <v>FTV_44599</v>
      </c>
      <c r="B541" t="s">
        <v>43</v>
      </c>
      <c r="C541" s="1">
        <v>44599</v>
      </c>
      <c r="D541">
        <v>63.595999999999997</v>
      </c>
    </row>
    <row r="542" spans="1:4" hidden="1" x14ac:dyDescent="0.35">
      <c r="A542" s="3" t="str">
        <f t="shared" si="8"/>
        <v>GOOG_44599</v>
      </c>
      <c r="B542" t="s">
        <v>44</v>
      </c>
      <c r="C542" s="1">
        <v>44599</v>
      </c>
      <c r="D542">
        <v>138.93799999999999</v>
      </c>
    </row>
    <row r="543" spans="1:4" hidden="1" x14ac:dyDescent="0.35">
      <c r="A543" s="3" t="str">
        <f t="shared" si="8"/>
        <v>GPC_44599</v>
      </c>
      <c r="B543" t="s">
        <v>45</v>
      </c>
      <c r="C543" s="1">
        <v>44599</v>
      </c>
      <c r="D543">
        <v>125.113</v>
      </c>
    </row>
    <row r="544" spans="1:4" hidden="1" x14ac:dyDescent="0.35">
      <c r="A544" s="3" t="str">
        <f t="shared" si="8"/>
        <v>GSG_44599</v>
      </c>
      <c r="B544" t="s">
        <v>46</v>
      </c>
      <c r="C544" s="1">
        <v>44599</v>
      </c>
      <c r="D544">
        <v>19.63</v>
      </c>
    </row>
    <row r="545" spans="1:4" hidden="1" x14ac:dyDescent="0.35">
      <c r="A545" s="3" t="str">
        <f t="shared" si="8"/>
        <v>HIG_44599</v>
      </c>
      <c r="B545" t="s">
        <v>47</v>
      </c>
      <c r="C545" s="1">
        <v>44599</v>
      </c>
      <c r="D545">
        <v>68.679000000000002</v>
      </c>
    </row>
    <row r="546" spans="1:4" hidden="1" x14ac:dyDescent="0.35">
      <c r="A546" s="3" t="str">
        <f t="shared" si="8"/>
        <v>HIGH.L_44599</v>
      </c>
      <c r="B546" t="s">
        <v>48</v>
      </c>
      <c r="C546" s="1">
        <v>44599</v>
      </c>
      <c r="D546">
        <v>5.3319999999999999</v>
      </c>
    </row>
    <row r="547" spans="1:4" hidden="1" x14ac:dyDescent="0.35">
      <c r="A547" s="3" t="str">
        <f t="shared" si="8"/>
        <v>HST_44599</v>
      </c>
      <c r="B547" t="s">
        <v>49</v>
      </c>
      <c r="C547" s="1">
        <v>44599</v>
      </c>
      <c r="D547">
        <v>17.486999999999998</v>
      </c>
    </row>
    <row r="548" spans="1:4" hidden="1" x14ac:dyDescent="0.35">
      <c r="A548" s="3" t="str">
        <f t="shared" si="8"/>
        <v>HYG_44599</v>
      </c>
      <c r="B548" t="s">
        <v>50</v>
      </c>
      <c r="C548" s="1">
        <v>44599</v>
      </c>
      <c r="D548">
        <v>79.478999999999999</v>
      </c>
    </row>
    <row r="549" spans="1:4" hidden="1" x14ac:dyDescent="0.35">
      <c r="A549" s="3" t="str">
        <f t="shared" si="8"/>
        <v>IAU_44599</v>
      </c>
      <c r="B549" t="s">
        <v>51</v>
      </c>
      <c r="C549" s="1">
        <v>44599</v>
      </c>
      <c r="D549">
        <v>34.659999999999997</v>
      </c>
    </row>
    <row r="550" spans="1:4" hidden="1" x14ac:dyDescent="0.35">
      <c r="A550" s="3" t="str">
        <f t="shared" si="8"/>
        <v>ICLN_44599</v>
      </c>
      <c r="B550" t="s">
        <v>52</v>
      </c>
      <c r="C550" s="1">
        <v>44599</v>
      </c>
      <c r="D550">
        <v>18.074000000000002</v>
      </c>
    </row>
    <row r="551" spans="1:4" hidden="1" x14ac:dyDescent="0.35">
      <c r="A551" s="3" t="str">
        <f t="shared" si="8"/>
        <v>IEAA.L_44599</v>
      </c>
      <c r="B551" t="s">
        <v>53</v>
      </c>
      <c r="C551" s="1">
        <v>44599</v>
      </c>
      <c r="D551">
        <v>5.1539999999999999</v>
      </c>
    </row>
    <row r="552" spans="1:4" hidden="1" x14ac:dyDescent="0.35">
      <c r="A552" s="3" t="str">
        <f t="shared" si="8"/>
        <v>IEF_44599</v>
      </c>
      <c r="B552" t="s">
        <v>54</v>
      </c>
      <c r="C552" s="1">
        <v>44599</v>
      </c>
      <c r="D552">
        <v>109.276</v>
      </c>
    </row>
    <row r="553" spans="1:4" hidden="1" x14ac:dyDescent="0.35">
      <c r="A553" s="3" t="str">
        <f t="shared" si="8"/>
        <v>IEFM.L_44599</v>
      </c>
      <c r="B553" t="s">
        <v>55</v>
      </c>
      <c r="C553" s="1">
        <v>44599</v>
      </c>
      <c r="D553">
        <v>778.9</v>
      </c>
    </row>
    <row r="554" spans="1:4" hidden="1" x14ac:dyDescent="0.35">
      <c r="A554" s="3" t="str">
        <f t="shared" si="8"/>
        <v>IEMG_44599</v>
      </c>
      <c r="B554" t="s">
        <v>56</v>
      </c>
      <c r="C554" s="1">
        <v>44599</v>
      </c>
      <c r="D554">
        <v>57.863</v>
      </c>
    </row>
    <row r="555" spans="1:4" hidden="1" x14ac:dyDescent="0.35">
      <c r="A555" s="3" t="str">
        <f t="shared" si="8"/>
        <v>IEUS_44599</v>
      </c>
      <c r="B555" t="s">
        <v>57</v>
      </c>
      <c r="C555" s="1">
        <v>44599</v>
      </c>
      <c r="D555">
        <v>62.569000000000003</v>
      </c>
    </row>
    <row r="556" spans="1:4" hidden="1" x14ac:dyDescent="0.35">
      <c r="A556" s="3" t="str">
        <f t="shared" si="8"/>
        <v>IEVL.L_44599</v>
      </c>
      <c r="B556" t="s">
        <v>58</v>
      </c>
      <c r="C556" s="1">
        <v>44599</v>
      </c>
      <c r="D556">
        <v>7.5090000000000003</v>
      </c>
    </row>
    <row r="557" spans="1:4" hidden="1" x14ac:dyDescent="0.35">
      <c r="A557" s="3" t="str">
        <f t="shared" si="8"/>
        <v>IGF_44599</v>
      </c>
      <c r="B557" t="s">
        <v>59</v>
      </c>
      <c r="C557" s="1">
        <v>44599</v>
      </c>
      <c r="D557">
        <v>46.286000000000001</v>
      </c>
    </row>
    <row r="558" spans="1:4" hidden="1" x14ac:dyDescent="0.35">
      <c r="A558" s="3" t="str">
        <f t="shared" si="8"/>
        <v>INDA_44599</v>
      </c>
      <c r="B558" t="s">
        <v>60</v>
      </c>
      <c r="C558" s="1">
        <v>44599</v>
      </c>
      <c r="D558">
        <v>44.93</v>
      </c>
    </row>
    <row r="559" spans="1:4" hidden="1" x14ac:dyDescent="0.35">
      <c r="A559" s="3" t="str">
        <f t="shared" si="8"/>
        <v>IUMO.L_44599</v>
      </c>
      <c r="B559" t="s">
        <v>61</v>
      </c>
      <c r="C559" s="1">
        <v>44599</v>
      </c>
      <c r="D559">
        <v>11.44</v>
      </c>
    </row>
    <row r="560" spans="1:4" hidden="1" x14ac:dyDescent="0.35">
      <c r="A560" s="3" t="str">
        <f t="shared" si="8"/>
        <v>IUVL.L_44599</v>
      </c>
      <c r="B560" t="s">
        <v>62</v>
      </c>
      <c r="C560" s="1">
        <v>44599</v>
      </c>
      <c r="D560">
        <v>9.2319999999999993</v>
      </c>
    </row>
    <row r="561" spans="1:4" hidden="1" x14ac:dyDescent="0.35">
      <c r="A561" s="3" t="str">
        <f t="shared" si="8"/>
        <v>IVV_44599</v>
      </c>
      <c r="B561" t="s">
        <v>63</v>
      </c>
      <c r="C561" s="1">
        <v>44599</v>
      </c>
      <c r="D561">
        <v>442.17</v>
      </c>
    </row>
    <row r="562" spans="1:4" hidden="1" x14ac:dyDescent="0.35">
      <c r="A562" s="3" t="str">
        <f t="shared" si="8"/>
        <v>IWM_44599</v>
      </c>
      <c r="B562" t="s">
        <v>64</v>
      </c>
      <c r="C562" s="1">
        <v>44599</v>
      </c>
      <c r="D562">
        <v>196.518</v>
      </c>
    </row>
    <row r="563" spans="1:4" hidden="1" x14ac:dyDescent="0.35">
      <c r="A563" s="3" t="str">
        <f t="shared" si="8"/>
        <v>IXN_44599</v>
      </c>
      <c r="B563" t="s">
        <v>65</v>
      </c>
      <c r="C563" s="1">
        <v>44599</v>
      </c>
      <c r="D563">
        <v>57.783999999999999</v>
      </c>
    </row>
    <row r="564" spans="1:4" hidden="1" x14ac:dyDescent="0.35">
      <c r="A564" s="3" t="str">
        <f t="shared" si="8"/>
        <v>JPEA.L_44599</v>
      </c>
      <c r="B564" t="s">
        <v>66</v>
      </c>
      <c r="C564" s="1">
        <v>44599</v>
      </c>
      <c r="D564">
        <v>5.7279999999999998</v>
      </c>
    </row>
    <row r="565" spans="1:4" hidden="1" x14ac:dyDescent="0.35">
      <c r="A565" s="3" t="str">
        <f t="shared" si="8"/>
        <v>JPM_44599</v>
      </c>
      <c r="B565" t="s">
        <v>67</v>
      </c>
      <c r="C565" s="1">
        <v>44599</v>
      </c>
      <c r="D565">
        <v>148.18100000000001</v>
      </c>
    </row>
    <row r="566" spans="1:4" hidden="1" x14ac:dyDescent="0.35">
      <c r="A566" s="3" t="str">
        <f t="shared" si="8"/>
        <v>KR_44599</v>
      </c>
      <c r="B566" t="s">
        <v>68</v>
      </c>
      <c r="C566" s="1">
        <v>44599</v>
      </c>
      <c r="D566">
        <v>43.56</v>
      </c>
    </row>
    <row r="567" spans="1:4" hidden="1" x14ac:dyDescent="0.35">
      <c r="A567" s="3" t="str">
        <f t="shared" si="8"/>
        <v>LQD_44599</v>
      </c>
      <c r="B567" t="s">
        <v>69</v>
      </c>
      <c r="C567" s="1">
        <v>44599</v>
      </c>
      <c r="D567">
        <v>122.066</v>
      </c>
    </row>
    <row r="568" spans="1:4" hidden="1" x14ac:dyDescent="0.35">
      <c r="A568" s="3" t="str">
        <f t="shared" si="8"/>
        <v>MCHI_44599</v>
      </c>
      <c r="B568" t="s">
        <v>70</v>
      </c>
      <c r="C568" s="1">
        <v>44599</v>
      </c>
      <c r="D568">
        <v>60.716000000000001</v>
      </c>
    </row>
    <row r="569" spans="1:4" hidden="1" x14ac:dyDescent="0.35">
      <c r="A569" s="3" t="str">
        <f t="shared" si="8"/>
        <v>META_44599</v>
      </c>
      <c r="B569" t="s">
        <v>144</v>
      </c>
      <c r="C569" s="1">
        <v>44599</v>
      </c>
      <c r="D569">
        <v>224.91</v>
      </c>
    </row>
    <row r="570" spans="1:4" hidden="1" x14ac:dyDescent="0.35">
      <c r="A570" s="3" t="str">
        <f t="shared" si="8"/>
        <v>MVEU.L_44599</v>
      </c>
      <c r="B570" t="s">
        <v>71</v>
      </c>
      <c r="C570" s="1">
        <v>44599</v>
      </c>
      <c r="D570">
        <v>52.76</v>
      </c>
    </row>
    <row r="571" spans="1:4" hidden="1" x14ac:dyDescent="0.35">
      <c r="A571" s="3" t="str">
        <f t="shared" si="8"/>
        <v>OGN_44599</v>
      </c>
      <c r="B571" t="s">
        <v>72</v>
      </c>
      <c r="C571" s="1">
        <v>44599</v>
      </c>
      <c r="D571">
        <v>32.329000000000001</v>
      </c>
    </row>
    <row r="572" spans="1:4" hidden="1" x14ac:dyDescent="0.35">
      <c r="A572" s="3" t="str">
        <f t="shared" si="8"/>
        <v>PG_44599</v>
      </c>
      <c r="B572" t="s">
        <v>73</v>
      </c>
      <c r="C572" s="1">
        <v>44599</v>
      </c>
      <c r="D572">
        <v>156.29900000000001</v>
      </c>
    </row>
    <row r="573" spans="1:4" hidden="1" x14ac:dyDescent="0.35">
      <c r="A573" s="3" t="str">
        <f t="shared" si="8"/>
        <v>PPL_44599</v>
      </c>
      <c r="B573" t="s">
        <v>74</v>
      </c>
      <c r="C573" s="1">
        <v>44599</v>
      </c>
      <c r="D573">
        <v>28.372</v>
      </c>
    </row>
    <row r="574" spans="1:4" hidden="1" x14ac:dyDescent="0.35">
      <c r="A574" s="3" t="str">
        <f t="shared" si="8"/>
        <v>PRU_44599</v>
      </c>
      <c r="B574" t="s">
        <v>75</v>
      </c>
      <c r="C574" s="1">
        <v>44599</v>
      </c>
      <c r="D574">
        <v>113.998</v>
      </c>
    </row>
    <row r="575" spans="1:4" hidden="1" x14ac:dyDescent="0.35">
      <c r="A575" s="3" t="str">
        <f t="shared" si="8"/>
        <v>PYPL_44599</v>
      </c>
      <c r="B575" t="s">
        <v>76</v>
      </c>
      <c r="C575" s="1">
        <v>44599</v>
      </c>
      <c r="D575">
        <v>121.41</v>
      </c>
    </row>
    <row r="576" spans="1:4" hidden="1" x14ac:dyDescent="0.35">
      <c r="A576" s="3" t="str">
        <f t="shared" si="8"/>
        <v>RE_44599</v>
      </c>
      <c r="B576" t="s">
        <v>77</v>
      </c>
      <c r="C576" s="1">
        <v>44599</v>
      </c>
      <c r="D576">
        <v>280.27499999999998</v>
      </c>
    </row>
    <row r="577" spans="1:4" hidden="1" x14ac:dyDescent="0.35">
      <c r="A577" s="3" t="str">
        <f t="shared" si="8"/>
        <v>REET_44599</v>
      </c>
      <c r="B577" t="s">
        <v>78</v>
      </c>
      <c r="C577" s="1">
        <v>44599</v>
      </c>
      <c r="D577">
        <v>27.507999999999999</v>
      </c>
    </row>
    <row r="578" spans="1:4" hidden="1" x14ac:dyDescent="0.35">
      <c r="A578" s="3" t="str">
        <f t="shared" si="8"/>
        <v>ROL_44599</v>
      </c>
      <c r="B578" t="s">
        <v>79</v>
      </c>
      <c r="C578" s="1">
        <v>44599</v>
      </c>
      <c r="D578">
        <v>30.015999999999998</v>
      </c>
    </row>
    <row r="579" spans="1:4" hidden="1" x14ac:dyDescent="0.35">
      <c r="A579" s="3" t="str">
        <f t="shared" ref="A579:A642" si="9">CONCATENATE(B579,"_",C579)</f>
        <v>ROST_44599</v>
      </c>
      <c r="B579" t="s">
        <v>80</v>
      </c>
      <c r="C579" s="1">
        <v>44599</v>
      </c>
      <c r="D579">
        <v>92.105999999999995</v>
      </c>
    </row>
    <row r="580" spans="1:4" hidden="1" x14ac:dyDescent="0.35">
      <c r="A580" s="3" t="str">
        <f t="shared" si="9"/>
        <v>SEGA.L_44599</v>
      </c>
      <c r="B580" t="s">
        <v>81</v>
      </c>
      <c r="C580" s="1">
        <v>44599</v>
      </c>
      <c r="D580">
        <v>106.26600000000001</v>
      </c>
    </row>
    <row r="581" spans="1:4" hidden="1" x14ac:dyDescent="0.35">
      <c r="A581" s="3" t="str">
        <f t="shared" si="9"/>
        <v>SHY_44599</v>
      </c>
      <c r="B581" t="s">
        <v>82</v>
      </c>
      <c r="C581" s="1">
        <v>44599</v>
      </c>
      <c r="D581">
        <v>83.503</v>
      </c>
    </row>
    <row r="582" spans="1:4" hidden="1" x14ac:dyDescent="0.35">
      <c r="A582" s="3" t="str">
        <f t="shared" si="9"/>
        <v>SLV_44599</v>
      </c>
      <c r="B582" t="s">
        <v>83</v>
      </c>
      <c r="C582" s="1">
        <v>44599</v>
      </c>
      <c r="D582">
        <v>21.27</v>
      </c>
    </row>
    <row r="583" spans="1:4" hidden="1" x14ac:dyDescent="0.35">
      <c r="A583" s="3" t="str">
        <f t="shared" si="9"/>
        <v>SPMV.L_44599</v>
      </c>
      <c r="B583" t="s">
        <v>84</v>
      </c>
      <c r="C583" s="1">
        <v>44599</v>
      </c>
      <c r="D583">
        <v>80.11</v>
      </c>
    </row>
    <row r="584" spans="1:4" hidden="1" x14ac:dyDescent="0.35">
      <c r="A584" s="3" t="str">
        <f t="shared" si="9"/>
        <v>TLT_44599</v>
      </c>
      <c r="B584" t="s">
        <v>85</v>
      </c>
      <c r="C584" s="1">
        <v>44599</v>
      </c>
      <c r="D584">
        <v>135.74</v>
      </c>
    </row>
    <row r="585" spans="1:4" hidden="1" x14ac:dyDescent="0.35">
      <c r="A585" s="3" t="str">
        <f t="shared" si="9"/>
        <v>UNH_44599</v>
      </c>
      <c r="B585" t="s">
        <v>86</v>
      </c>
      <c r="C585" s="1">
        <v>44599</v>
      </c>
      <c r="D585">
        <v>477.584</v>
      </c>
    </row>
    <row r="586" spans="1:4" hidden="1" x14ac:dyDescent="0.35">
      <c r="A586" s="3" t="str">
        <f t="shared" si="9"/>
        <v>URI_44599</v>
      </c>
      <c r="B586" t="s">
        <v>87</v>
      </c>
      <c r="C586" s="1">
        <v>44599</v>
      </c>
      <c r="D586">
        <v>314.75</v>
      </c>
    </row>
    <row r="587" spans="1:4" hidden="1" x14ac:dyDescent="0.35">
      <c r="A587" s="3" t="str">
        <f t="shared" si="9"/>
        <v>V_44599</v>
      </c>
      <c r="B587" t="s">
        <v>88</v>
      </c>
      <c r="C587" s="1">
        <v>44599</v>
      </c>
      <c r="D587">
        <v>225.01400000000001</v>
      </c>
    </row>
    <row r="588" spans="1:4" hidden="1" x14ac:dyDescent="0.35">
      <c r="A588" s="3" t="str">
        <f t="shared" si="9"/>
        <v>VRSK_44599</v>
      </c>
      <c r="B588" t="s">
        <v>89</v>
      </c>
      <c r="C588" s="1">
        <v>44599</v>
      </c>
      <c r="D588">
        <v>195.66200000000001</v>
      </c>
    </row>
    <row r="589" spans="1:4" hidden="1" x14ac:dyDescent="0.35">
      <c r="A589" s="3" t="str">
        <f t="shared" si="9"/>
        <v>VXX_44599</v>
      </c>
      <c r="B589" t="s">
        <v>90</v>
      </c>
      <c r="C589" s="1">
        <v>44599</v>
      </c>
      <c r="D589">
        <v>20.420000000000002</v>
      </c>
    </row>
    <row r="590" spans="1:4" hidden="1" x14ac:dyDescent="0.35">
      <c r="A590" s="3" t="str">
        <f t="shared" si="9"/>
        <v>WRK_44599</v>
      </c>
      <c r="B590" t="s">
        <v>91</v>
      </c>
      <c r="C590" s="1">
        <v>44599</v>
      </c>
      <c r="D590">
        <v>43.847000000000001</v>
      </c>
    </row>
    <row r="591" spans="1:4" hidden="1" x14ac:dyDescent="0.35">
      <c r="A591" s="3" t="str">
        <f t="shared" si="9"/>
        <v>XLB_44599</v>
      </c>
      <c r="B591" t="s">
        <v>92</v>
      </c>
      <c r="C591" s="1">
        <v>44599</v>
      </c>
      <c r="D591">
        <v>80.789000000000001</v>
      </c>
    </row>
    <row r="592" spans="1:4" hidden="1" x14ac:dyDescent="0.35">
      <c r="A592" s="3" t="str">
        <f t="shared" si="9"/>
        <v>XLC_44599</v>
      </c>
      <c r="B592" t="s">
        <v>93</v>
      </c>
      <c r="C592" s="1">
        <v>44599</v>
      </c>
      <c r="D592">
        <v>69.269000000000005</v>
      </c>
    </row>
    <row r="593" spans="1:4" hidden="1" x14ac:dyDescent="0.35">
      <c r="A593" s="3" t="str">
        <f t="shared" si="9"/>
        <v>XLE_44599</v>
      </c>
      <c r="B593" t="s">
        <v>94</v>
      </c>
      <c r="C593" s="1">
        <v>44599</v>
      </c>
      <c r="D593">
        <v>66.954999999999998</v>
      </c>
    </row>
    <row r="594" spans="1:4" hidden="1" x14ac:dyDescent="0.35">
      <c r="A594" s="3" t="str">
        <f t="shared" si="9"/>
        <v>XLF_44599</v>
      </c>
      <c r="B594" t="s">
        <v>95</v>
      </c>
      <c r="C594" s="1">
        <v>44599</v>
      </c>
      <c r="D594">
        <v>39.4</v>
      </c>
    </row>
    <row r="595" spans="1:4" hidden="1" x14ac:dyDescent="0.35">
      <c r="A595" s="3" t="str">
        <f t="shared" si="9"/>
        <v>XLI_44599</v>
      </c>
      <c r="B595" t="s">
        <v>96</v>
      </c>
      <c r="C595" s="1">
        <v>44599</v>
      </c>
      <c r="D595">
        <v>98.483999999999995</v>
      </c>
    </row>
    <row r="596" spans="1:4" hidden="1" x14ac:dyDescent="0.35">
      <c r="A596" s="3" t="str">
        <f t="shared" si="9"/>
        <v>XLK_44599</v>
      </c>
      <c r="B596" t="s">
        <v>97</v>
      </c>
      <c r="C596" s="1">
        <v>44599</v>
      </c>
      <c r="D596">
        <v>157.00700000000001</v>
      </c>
    </row>
    <row r="597" spans="1:4" hidden="1" x14ac:dyDescent="0.35">
      <c r="A597" s="3" t="str">
        <f t="shared" si="9"/>
        <v>XLP_44599</v>
      </c>
      <c r="B597" t="s">
        <v>98</v>
      </c>
      <c r="C597" s="1">
        <v>44599</v>
      </c>
      <c r="D597">
        <v>74.117000000000004</v>
      </c>
    </row>
    <row r="598" spans="1:4" hidden="1" x14ac:dyDescent="0.35">
      <c r="A598" s="3" t="str">
        <f t="shared" si="9"/>
        <v>XLU_44599</v>
      </c>
      <c r="B598" t="s">
        <v>99</v>
      </c>
      <c r="C598" s="1">
        <v>44599</v>
      </c>
      <c r="D598">
        <v>66.396000000000001</v>
      </c>
    </row>
    <row r="599" spans="1:4" hidden="1" x14ac:dyDescent="0.35">
      <c r="A599" s="3" t="str">
        <f t="shared" si="9"/>
        <v>XLV_44599</v>
      </c>
      <c r="B599" t="s">
        <v>100</v>
      </c>
      <c r="C599" s="1">
        <v>44599</v>
      </c>
      <c r="D599">
        <v>130.06100000000001</v>
      </c>
    </row>
    <row r="600" spans="1:4" hidden="1" x14ac:dyDescent="0.35">
      <c r="A600" s="3" t="str">
        <f t="shared" si="9"/>
        <v>XLY_44599</v>
      </c>
      <c r="B600" t="s">
        <v>101</v>
      </c>
      <c r="C600" s="1">
        <v>44599</v>
      </c>
      <c r="D600">
        <v>182.44200000000001</v>
      </c>
    </row>
    <row r="601" spans="1:4" hidden="1" x14ac:dyDescent="0.35">
      <c r="A601" s="3" t="str">
        <f t="shared" si="9"/>
        <v>XOM_44599</v>
      </c>
      <c r="B601" t="s">
        <v>102</v>
      </c>
      <c r="C601" s="1">
        <v>44599</v>
      </c>
      <c r="D601">
        <v>78.620999999999995</v>
      </c>
    </row>
    <row r="602" spans="1:4" hidden="1" x14ac:dyDescent="0.35">
      <c r="A602" s="3" t="str">
        <f t="shared" si="9"/>
        <v>ABBV_44600</v>
      </c>
      <c r="B602" t="s">
        <v>3</v>
      </c>
      <c r="C602" s="1">
        <v>44600</v>
      </c>
      <c r="D602">
        <v>138.24799999999999</v>
      </c>
    </row>
    <row r="603" spans="1:4" hidden="1" x14ac:dyDescent="0.35">
      <c r="A603" s="3" t="str">
        <f t="shared" si="9"/>
        <v>ACN_44600</v>
      </c>
      <c r="B603" t="s">
        <v>4</v>
      </c>
      <c r="C603" s="1">
        <v>44600</v>
      </c>
      <c r="D603">
        <v>339.91800000000001</v>
      </c>
    </row>
    <row r="604" spans="1:4" hidden="1" x14ac:dyDescent="0.35">
      <c r="A604" s="3" t="str">
        <f t="shared" si="9"/>
        <v>AEP_44600</v>
      </c>
      <c r="B604" t="s">
        <v>5</v>
      </c>
      <c r="C604" s="1">
        <v>44600</v>
      </c>
      <c r="D604">
        <v>86.409000000000006</v>
      </c>
    </row>
    <row r="605" spans="1:4" hidden="1" x14ac:dyDescent="0.35">
      <c r="A605" s="3" t="str">
        <f t="shared" si="9"/>
        <v>AIZ_44600</v>
      </c>
      <c r="B605" t="s">
        <v>6</v>
      </c>
      <c r="C605" s="1">
        <v>44600</v>
      </c>
      <c r="D605">
        <v>153.32</v>
      </c>
    </row>
    <row r="606" spans="1:4" hidden="1" x14ac:dyDescent="0.35">
      <c r="A606" s="3" t="str">
        <f t="shared" si="9"/>
        <v>ALLE_44600</v>
      </c>
      <c r="B606" t="s">
        <v>7</v>
      </c>
      <c r="C606" s="1">
        <v>44600</v>
      </c>
      <c r="D606">
        <v>119.81399999999999</v>
      </c>
    </row>
    <row r="607" spans="1:4" hidden="1" x14ac:dyDescent="0.35">
      <c r="A607" s="3" t="str">
        <f t="shared" si="9"/>
        <v>AMAT_44600</v>
      </c>
      <c r="B607" t="s">
        <v>8</v>
      </c>
      <c r="C607" s="1">
        <v>44600</v>
      </c>
      <c r="D607">
        <v>137.47499999999999</v>
      </c>
    </row>
    <row r="608" spans="1:4" hidden="1" x14ac:dyDescent="0.35">
      <c r="A608" s="3" t="str">
        <f t="shared" si="9"/>
        <v>AMP_44600</v>
      </c>
      <c r="B608" t="s">
        <v>9</v>
      </c>
      <c r="C608" s="1">
        <v>44600</v>
      </c>
      <c r="D608">
        <v>308.94499999999999</v>
      </c>
    </row>
    <row r="609" spans="1:4" hidden="1" x14ac:dyDescent="0.35">
      <c r="A609" s="3" t="str">
        <f t="shared" si="9"/>
        <v>AMZN_44600</v>
      </c>
      <c r="B609" t="s">
        <v>10</v>
      </c>
      <c r="C609" s="1">
        <v>44600</v>
      </c>
      <c r="D609">
        <v>161.41399999999999</v>
      </c>
    </row>
    <row r="610" spans="1:4" hidden="1" x14ac:dyDescent="0.35">
      <c r="A610" s="3" t="str">
        <f t="shared" si="9"/>
        <v>AVB_44600</v>
      </c>
      <c r="B610" t="s">
        <v>11</v>
      </c>
      <c r="C610" s="1">
        <v>44600</v>
      </c>
      <c r="D610">
        <v>232.738</v>
      </c>
    </row>
    <row r="611" spans="1:4" hidden="1" x14ac:dyDescent="0.35">
      <c r="A611" s="3" t="str">
        <f t="shared" si="9"/>
        <v>AVY_44600</v>
      </c>
      <c r="B611" t="s">
        <v>12</v>
      </c>
      <c r="C611" s="1">
        <v>44600</v>
      </c>
      <c r="D611">
        <v>181.37</v>
      </c>
    </row>
    <row r="612" spans="1:4" hidden="1" x14ac:dyDescent="0.35">
      <c r="A612" s="3" t="str">
        <f t="shared" si="9"/>
        <v>AXP_44600</v>
      </c>
      <c r="B612" t="s">
        <v>13</v>
      </c>
      <c r="C612" s="1">
        <v>44600</v>
      </c>
      <c r="D612">
        <v>191.334</v>
      </c>
    </row>
    <row r="613" spans="1:4" hidden="1" x14ac:dyDescent="0.35">
      <c r="A613" s="3" t="str">
        <f t="shared" si="9"/>
        <v>BDX_44600</v>
      </c>
      <c r="B613" t="s">
        <v>14</v>
      </c>
      <c r="C613" s="1">
        <v>44600</v>
      </c>
      <c r="D613">
        <v>266.06900000000002</v>
      </c>
    </row>
    <row r="614" spans="1:4" hidden="1" x14ac:dyDescent="0.35">
      <c r="A614" s="3" t="str">
        <f t="shared" si="9"/>
        <v>BF-B_44600</v>
      </c>
      <c r="B614" t="s">
        <v>15</v>
      </c>
      <c r="C614" s="1">
        <v>44600</v>
      </c>
      <c r="D614">
        <v>66.724999999999994</v>
      </c>
    </row>
    <row r="615" spans="1:4" hidden="1" x14ac:dyDescent="0.35">
      <c r="A615" s="3" t="str">
        <f t="shared" si="9"/>
        <v>BMY_44600</v>
      </c>
      <c r="B615" t="s">
        <v>16</v>
      </c>
      <c r="C615" s="1">
        <v>44600</v>
      </c>
      <c r="D615">
        <v>63.866999999999997</v>
      </c>
    </row>
    <row r="616" spans="1:4" hidden="1" x14ac:dyDescent="0.35">
      <c r="A616" s="3" t="str">
        <f t="shared" si="9"/>
        <v>BR_44600</v>
      </c>
      <c r="B616" t="s">
        <v>17</v>
      </c>
      <c r="C616" s="1">
        <v>44600</v>
      </c>
      <c r="D616">
        <v>146.072</v>
      </c>
    </row>
    <row r="617" spans="1:4" hidden="1" x14ac:dyDescent="0.35">
      <c r="A617" s="3" t="str">
        <f t="shared" si="9"/>
        <v>CARR_44600</v>
      </c>
      <c r="B617" t="s">
        <v>18</v>
      </c>
      <c r="C617" s="1">
        <v>44600</v>
      </c>
      <c r="D617">
        <v>45.304000000000002</v>
      </c>
    </row>
    <row r="618" spans="1:4" hidden="1" x14ac:dyDescent="0.35">
      <c r="A618" s="3" t="str">
        <f t="shared" si="9"/>
        <v>CDW_44600</v>
      </c>
      <c r="B618" t="s">
        <v>19</v>
      </c>
      <c r="C618" s="1">
        <v>44600</v>
      </c>
      <c r="D618">
        <v>192.45400000000001</v>
      </c>
    </row>
    <row r="619" spans="1:4" hidden="1" x14ac:dyDescent="0.35">
      <c r="A619" s="3" t="str">
        <f t="shared" si="9"/>
        <v>CE_44600</v>
      </c>
      <c r="B619" t="s">
        <v>20</v>
      </c>
      <c r="C619" s="1">
        <v>44600</v>
      </c>
      <c r="D619">
        <v>153.84899999999999</v>
      </c>
    </row>
    <row r="620" spans="1:4" hidden="1" x14ac:dyDescent="0.35">
      <c r="A620" s="3" t="str">
        <f t="shared" si="9"/>
        <v>CHTR_44600</v>
      </c>
      <c r="B620" t="s">
        <v>21</v>
      </c>
      <c r="C620" s="1">
        <v>44600</v>
      </c>
      <c r="D620">
        <v>609.12</v>
      </c>
    </row>
    <row r="621" spans="1:4" hidden="1" x14ac:dyDescent="0.35">
      <c r="A621" s="3" t="str">
        <f t="shared" si="9"/>
        <v>CNC_44600</v>
      </c>
      <c r="B621" t="s">
        <v>22</v>
      </c>
      <c r="C621" s="1">
        <v>44600</v>
      </c>
      <c r="D621">
        <v>85.67</v>
      </c>
    </row>
    <row r="622" spans="1:4" hidden="1" x14ac:dyDescent="0.35">
      <c r="A622" s="3" t="str">
        <f t="shared" si="9"/>
        <v>CNP_44600</v>
      </c>
      <c r="B622" t="s">
        <v>23</v>
      </c>
      <c r="C622" s="1">
        <v>44600</v>
      </c>
      <c r="D622">
        <v>27.356999999999999</v>
      </c>
    </row>
    <row r="623" spans="1:4" hidden="1" x14ac:dyDescent="0.35">
      <c r="A623" s="3" t="str">
        <f t="shared" si="9"/>
        <v>COP_44600</v>
      </c>
      <c r="B623" t="s">
        <v>24</v>
      </c>
      <c r="C623" s="1">
        <v>44600</v>
      </c>
      <c r="D623">
        <v>86.641000000000005</v>
      </c>
    </row>
    <row r="624" spans="1:4" hidden="1" x14ac:dyDescent="0.35">
      <c r="A624" s="3" t="str">
        <f t="shared" si="9"/>
        <v>CTAS_44600</v>
      </c>
      <c r="B624" t="s">
        <v>25</v>
      </c>
      <c r="C624" s="1">
        <v>44600</v>
      </c>
      <c r="D624">
        <v>378.61</v>
      </c>
    </row>
    <row r="625" spans="1:4" hidden="1" x14ac:dyDescent="0.35">
      <c r="A625" s="3" t="str">
        <f t="shared" si="9"/>
        <v>CZR_44600</v>
      </c>
      <c r="B625" t="s">
        <v>26</v>
      </c>
      <c r="C625" s="1">
        <v>44600</v>
      </c>
      <c r="D625">
        <v>82.36</v>
      </c>
    </row>
    <row r="626" spans="1:4" hidden="1" x14ac:dyDescent="0.35">
      <c r="A626" s="3" t="str">
        <f t="shared" si="9"/>
        <v>DG_44600</v>
      </c>
      <c r="B626" t="s">
        <v>27</v>
      </c>
      <c r="C626" s="1">
        <v>44600</v>
      </c>
      <c r="D626">
        <v>200.91499999999999</v>
      </c>
    </row>
    <row r="627" spans="1:4" hidden="1" x14ac:dyDescent="0.35">
      <c r="A627" s="3" t="str">
        <f t="shared" si="9"/>
        <v>DPZ_44600</v>
      </c>
      <c r="B627" t="s">
        <v>28</v>
      </c>
      <c r="C627" s="1">
        <v>44600</v>
      </c>
      <c r="D627">
        <v>433.52499999999998</v>
      </c>
    </row>
    <row r="628" spans="1:4" x14ac:dyDescent="0.35">
      <c r="A628" s="3" t="str">
        <f t="shared" si="9"/>
        <v>DRE_44600</v>
      </c>
      <c r="B628" t="s">
        <v>29</v>
      </c>
      <c r="C628" s="1">
        <v>44600</v>
      </c>
      <c r="D628">
        <v>56.225000000000001</v>
      </c>
    </row>
    <row r="629" spans="1:4" hidden="1" x14ac:dyDescent="0.35">
      <c r="A629" s="3" t="str">
        <f t="shared" si="9"/>
        <v>DXC_44600</v>
      </c>
      <c r="B629" t="s">
        <v>30</v>
      </c>
      <c r="C629" s="1">
        <v>44600</v>
      </c>
      <c r="D629">
        <v>38.82</v>
      </c>
    </row>
    <row r="630" spans="1:4" hidden="1" x14ac:dyDescent="0.35">
      <c r="A630" s="3" t="str">
        <f t="shared" si="9"/>
        <v>EWA_44600</v>
      </c>
      <c r="B630" t="s">
        <v>31</v>
      </c>
      <c r="C630" s="1">
        <v>44600</v>
      </c>
      <c r="D630">
        <v>22.591999999999999</v>
      </c>
    </row>
    <row r="631" spans="1:4" hidden="1" x14ac:dyDescent="0.35">
      <c r="A631" s="3" t="str">
        <f t="shared" si="9"/>
        <v>EWC_44600</v>
      </c>
      <c r="B631" t="s">
        <v>32</v>
      </c>
      <c r="C631" s="1">
        <v>44600</v>
      </c>
      <c r="D631">
        <v>37.923000000000002</v>
      </c>
    </row>
    <row r="632" spans="1:4" hidden="1" x14ac:dyDescent="0.35">
      <c r="A632" s="3" t="str">
        <f t="shared" si="9"/>
        <v>EWG_44600</v>
      </c>
      <c r="B632" t="s">
        <v>33</v>
      </c>
      <c r="C632" s="1">
        <v>44600</v>
      </c>
      <c r="D632">
        <v>31.154</v>
      </c>
    </row>
    <row r="633" spans="1:4" hidden="1" x14ac:dyDescent="0.35">
      <c r="A633" s="3" t="str">
        <f t="shared" si="9"/>
        <v>EWH_44600</v>
      </c>
      <c r="B633" t="s">
        <v>34</v>
      </c>
      <c r="C633" s="1">
        <v>44600</v>
      </c>
      <c r="D633">
        <v>23.663</v>
      </c>
    </row>
    <row r="634" spans="1:4" hidden="1" x14ac:dyDescent="0.35">
      <c r="A634" s="3" t="str">
        <f t="shared" si="9"/>
        <v>EWJ_44600</v>
      </c>
      <c r="B634" t="s">
        <v>35</v>
      </c>
      <c r="C634" s="1">
        <v>44600</v>
      </c>
      <c r="D634">
        <v>63.863999999999997</v>
      </c>
    </row>
    <row r="635" spans="1:4" hidden="1" x14ac:dyDescent="0.35">
      <c r="A635" s="3" t="str">
        <f t="shared" si="9"/>
        <v>EWL_44600</v>
      </c>
      <c r="B635" t="s">
        <v>36</v>
      </c>
      <c r="C635" s="1">
        <v>44600</v>
      </c>
      <c r="D635">
        <v>47.893000000000001</v>
      </c>
    </row>
    <row r="636" spans="1:4" hidden="1" x14ac:dyDescent="0.35">
      <c r="A636" s="3" t="str">
        <f t="shared" si="9"/>
        <v>EWQ_44600</v>
      </c>
      <c r="B636" t="s">
        <v>37</v>
      </c>
      <c r="C636" s="1">
        <v>44600</v>
      </c>
      <c r="D636">
        <v>37.24</v>
      </c>
    </row>
    <row r="637" spans="1:4" hidden="1" x14ac:dyDescent="0.35">
      <c r="A637" s="3" t="str">
        <f t="shared" si="9"/>
        <v>EWT_44600</v>
      </c>
      <c r="B637" t="s">
        <v>38</v>
      </c>
      <c r="C637" s="1">
        <v>44600</v>
      </c>
      <c r="D637">
        <v>55.472999999999999</v>
      </c>
    </row>
    <row r="638" spans="1:4" hidden="1" x14ac:dyDescent="0.35">
      <c r="A638" s="3" t="str">
        <f t="shared" si="9"/>
        <v>EWU_44600</v>
      </c>
      <c r="B638" t="s">
        <v>39</v>
      </c>
      <c r="C638" s="1">
        <v>44600</v>
      </c>
      <c r="D638">
        <v>33.375999999999998</v>
      </c>
    </row>
    <row r="639" spans="1:4" hidden="1" x14ac:dyDescent="0.35">
      <c r="A639" s="3" t="str">
        <f t="shared" si="9"/>
        <v>EWY_44600</v>
      </c>
      <c r="B639" t="s">
        <v>40</v>
      </c>
      <c r="C639" s="1">
        <v>44600</v>
      </c>
      <c r="D639">
        <v>72.302999999999997</v>
      </c>
    </row>
    <row r="640" spans="1:4" hidden="1" x14ac:dyDescent="0.35">
      <c r="A640" s="3" t="str">
        <f t="shared" si="9"/>
        <v>EWZ_44600</v>
      </c>
      <c r="B640" t="s">
        <v>41</v>
      </c>
      <c r="C640" s="1">
        <v>44600</v>
      </c>
      <c r="D640">
        <v>28.544</v>
      </c>
    </row>
    <row r="641" spans="1:4" hidden="1" x14ac:dyDescent="0.35">
      <c r="A641" s="3" t="str">
        <f t="shared" si="9"/>
        <v>FTV_44600</v>
      </c>
      <c r="B641" t="s">
        <v>43</v>
      </c>
      <c r="C641" s="1">
        <v>44600</v>
      </c>
      <c r="D641">
        <v>65.278000000000006</v>
      </c>
    </row>
    <row r="642" spans="1:4" hidden="1" x14ac:dyDescent="0.35">
      <c r="A642" s="3" t="str">
        <f t="shared" si="9"/>
        <v>GOOG_44600</v>
      </c>
      <c r="B642" t="s">
        <v>44</v>
      </c>
      <c r="C642" s="1">
        <v>44600</v>
      </c>
      <c r="D642">
        <v>139.21299999999999</v>
      </c>
    </row>
    <row r="643" spans="1:4" hidden="1" x14ac:dyDescent="0.35">
      <c r="A643" s="3" t="str">
        <f t="shared" ref="A643:A706" si="10">CONCATENATE(B643,"_",C643)</f>
        <v>GPC_44600</v>
      </c>
      <c r="B643" t="s">
        <v>45</v>
      </c>
      <c r="C643" s="1">
        <v>44600</v>
      </c>
      <c r="D643">
        <v>126.977</v>
      </c>
    </row>
    <row r="644" spans="1:4" hidden="1" x14ac:dyDescent="0.35">
      <c r="A644" s="3" t="str">
        <f t="shared" si="10"/>
        <v>GSG_44600</v>
      </c>
      <c r="B644" t="s">
        <v>46</v>
      </c>
      <c r="C644" s="1">
        <v>44600</v>
      </c>
      <c r="D644">
        <v>19.41</v>
      </c>
    </row>
    <row r="645" spans="1:4" hidden="1" x14ac:dyDescent="0.35">
      <c r="A645" s="3" t="str">
        <f t="shared" si="10"/>
        <v>HIG_44600</v>
      </c>
      <c r="B645" t="s">
        <v>47</v>
      </c>
      <c r="C645" s="1">
        <v>44600</v>
      </c>
      <c r="D645">
        <v>71.153000000000006</v>
      </c>
    </row>
    <row r="646" spans="1:4" hidden="1" x14ac:dyDescent="0.35">
      <c r="A646" s="3" t="str">
        <f t="shared" si="10"/>
        <v>HIGH.L_44600</v>
      </c>
      <c r="B646" t="s">
        <v>48</v>
      </c>
      <c r="C646" s="1">
        <v>44600</v>
      </c>
      <c r="D646">
        <v>5.3520000000000003</v>
      </c>
    </row>
    <row r="647" spans="1:4" hidden="1" x14ac:dyDescent="0.35">
      <c r="A647" s="3" t="str">
        <f t="shared" si="10"/>
        <v>HST_44600</v>
      </c>
      <c r="B647" t="s">
        <v>49</v>
      </c>
      <c r="C647" s="1">
        <v>44600</v>
      </c>
      <c r="D647">
        <v>17.811</v>
      </c>
    </row>
    <row r="648" spans="1:4" hidden="1" x14ac:dyDescent="0.35">
      <c r="A648" s="3" t="str">
        <f t="shared" si="10"/>
        <v>HYG_44600</v>
      </c>
      <c r="B648" t="s">
        <v>50</v>
      </c>
      <c r="C648" s="1">
        <v>44600</v>
      </c>
      <c r="D648">
        <v>79.393000000000001</v>
      </c>
    </row>
    <row r="649" spans="1:4" hidden="1" x14ac:dyDescent="0.35">
      <c r="A649" s="3" t="str">
        <f t="shared" si="10"/>
        <v>IAU_44600</v>
      </c>
      <c r="B649" t="s">
        <v>51</v>
      </c>
      <c r="C649" s="1">
        <v>44600</v>
      </c>
      <c r="D649">
        <v>34.729999999999997</v>
      </c>
    </row>
    <row r="650" spans="1:4" hidden="1" x14ac:dyDescent="0.35">
      <c r="A650" s="3" t="str">
        <f t="shared" si="10"/>
        <v>ICLN_44600</v>
      </c>
      <c r="B650" t="s">
        <v>52</v>
      </c>
      <c r="C650" s="1">
        <v>44600</v>
      </c>
      <c r="D650">
        <v>18.114000000000001</v>
      </c>
    </row>
    <row r="651" spans="1:4" hidden="1" x14ac:dyDescent="0.35">
      <c r="A651" s="3" t="str">
        <f t="shared" si="10"/>
        <v>IEAA.L_44600</v>
      </c>
      <c r="B651" t="s">
        <v>53</v>
      </c>
      <c r="C651" s="1">
        <v>44600</v>
      </c>
      <c r="D651">
        <v>5.1580000000000004</v>
      </c>
    </row>
    <row r="652" spans="1:4" hidden="1" x14ac:dyDescent="0.35">
      <c r="A652" s="3" t="str">
        <f t="shared" si="10"/>
        <v>IEF_44600</v>
      </c>
      <c r="B652" t="s">
        <v>54</v>
      </c>
      <c r="C652" s="1">
        <v>44600</v>
      </c>
      <c r="D652">
        <v>108.922</v>
      </c>
    </row>
    <row r="653" spans="1:4" hidden="1" x14ac:dyDescent="0.35">
      <c r="A653" s="3" t="str">
        <f t="shared" si="10"/>
        <v>IEFM.L_44600</v>
      </c>
      <c r="B653" t="s">
        <v>55</v>
      </c>
      <c r="C653" s="1">
        <v>44600</v>
      </c>
      <c r="D653">
        <v>771.2</v>
      </c>
    </row>
    <row r="654" spans="1:4" hidden="1" x14ac:dyDescent="0.35">
      <c r="A654" s="3" t="str">
        <f t="shared" si="10"/>
        <v>IEMG_44600</v>
      </c>
      <c r="B654" t="s">
        <v>56</v>
      </c>
      <c r="C654" s="1">
        <v>44600</v>
      </c>
      <c r="D654">
        <v>58.36</v>
      </c>
    </row>
    <row r="655" spans="1:4" hidden="1" x14ac:dyDescent="0.35">
      <c r="A655" s="3" t="str">
        <f t="shared" si="10"/>
        <v>IEUS_44600</v>
      </c>
      <c r="B655" t="s">
        <v>57</v>
      </c>
      <c r="C655" s="1">
        <v>44600</v>
      </c>
      <c r="D655">
        <v>62.607999999999997</v>
      </c>
    </row>
    <row r="656" spans="1:4" hidden="1" x14ac:dyDescent="0.35">
      <c r="A656" s="3" t="str">
        <f t="shared" si="10"/>
        <v>IEVL.L_44600</v>
      </c>
      <c r="B656" t="s">
        <v>58</v>
      </c>
      <c r="C656" s="1">
        <v>44600</v>
      </c>
      <c r="D656">
        <v>7.569</v>
      </c>
    </row>
    <row r="657" spans="1:4" hidden="1" x14ac:dyDescent="0.35">
      <c r="A657" s="3" t="str">
        <f t="shared" si="10"/>
        <v>IGF_44600</v>
      </c>
      <c r="B657" t="s">
        <v>59</v>
      </c>
      <c r="C657" s="1">
        <v>44600</v>
      </c>
      <c r="D657">
        <v>46.607999999999997</v>
      </c>
    </row>
    <row r="658" spans="1:4" hidden="1" x14ac:dyDescent="0.35">
      <c r="A658" s="3" t="str">
        <f t="shared" si="10"/>
        <v>INDA_44600</v>
      </c>
      <c r="B658" t="s">
        <v>60</v>
      </c>
      <c r="C658" s="1">
        <v>44600</v>
      </c>
      <c r="D658">
        <v>45.09</v>
      </c>
    </row>
    <row r="659" spans="1:4" hidden="1" x14ac:dyDescent="0.35">
      <c r="A659" s="3" t="str">
        <f t="shared" si="10"/>
        <v>IUMO.L_44600</v>
      </c>
      <c r="B659" t="s">
        <v>61</v>
      </c>
      <c r="C659" s="1">
        <v>44600</v>
      </c>
      <c r="D659">
        <v>11.414999999999999</v>
      </c>
    </row>
    <row r="660" spans="1:4" hidden="1" x14ac:dyDescent="0.35">
      <c r="A660" s="3" t="str">
        <f t="shared" si="10"/>
        <v>IUVL.L_44600</v>
      </c>
      <c r="B660" t="s">
        <v>62</v>
      </c>
      <c r="C660" s="1">
        <v>44600</v>
      </c>
      <c r="D660">
        <v>9.2520000000000007</v>
      </c>
    </row>
    <row r="661" spans="1:4" hidden="1" x14ac:dyDescent="0.35">
      <c r="A661" s="3" t="str">
        <f t="shared" si="10"/>
        <v>IVV_44600</v>
      </c>
      <c r="B661" t="s">
        <v>63</v>
      </c>
      <c r="C661" s="1">
        <v>44600</v>
      </c>
      <c r="D661">
        <v>445.68400000000003</v>
      </c>
    </row>
    <row r="662" spans="1:4" hidden="1" x14ac:dyDescent="0.35">
      <c r="A662" s="3" t="str">
        <f t="shared" si="10"/>
        <v>IWM_44600</v>
      </c>
      <c r="B662" t="s">
        <v>64</v>
      </c>
      <c r="C662" s="1">
        <v>44600</v>
      </c>
      <c r="D662">
        <v>199.87</v>
      </c>
    </row>
    <row r="663" spans="1:4" hidden="1" x14ac:dyDescent="0.35">
      <c r="A663" s="3" t="str">
        <f t="shared" si="10"/>
        <v>IXN_44600</v>
      </c>
      <c r="B663" t="s">
        <v>65</v>
      </c>
      <c r="C663" s="1">
        <v>44600</v>
      </c>
      <c r="D663">
        <v>58.518000000000001</v>
      </c>
    </row>
    <row r="664" spans="1:4" hidden="1" x14ac:dyDescent="0.35">
      <c r="A664" s="3" t="str">
        <f t="shared" si="10"/>
        <v>JPEA.L_44600</v>
      </c>
      <c r="B664" t="s">
        <v>66</v>
      </c>
      <c r="C664" s="1">
        <v>44600</v>
      </c>
      <c r="D664">
        <v>5.6950000000000003</v>
      </c>
    </row>
    <row r="665" spans="1:4" hidden="1" x14ac:dyDescent="0.35">
      <c r="A665" s="3" t="str">
        <f t="shared" si="10"/>
        <v>JPM_44600</v>
      </c>
      <c r="B665" t="s">
        <v>67</v>
      </c>
      <c r="C665" s="1">
        <v>44600</v>
      </c>
      <c r="D665">
        <v>150.96899999999999</v>
      </c>
    </row>
    <row r="666" spans="1:4" hidden="1" x14ac:dyDescent="0.35">
      <c r="A666" s="3" t="str">
        <f t="shared" si="10"/>
        <v>KR_44600</v>
      </c>
      <c r="B666" t="s">
        <v>68</v>
      </c>
      <c r="C666" s="1">
        <v>44600</v>
      </c>
      <c r="D666">
        <v>44.369</v>
      </c>
    </row>
    <row r="667" spans="1:4" hidden="1" x14ac:dyDescent="0.35">
      <c r="A667" s="3" t="str">
        <f t="shared" si="10"/>
        <v>LQD_44600</v>
      </c>
      <c r="B667" t="s">
        <v>69</v>
      </c>
      <c r="C667" s="1">
        <v>44600</v>
      </c>
      <c r="D667">
        <v>121.61</v>
      </c>
    </row>
    <row r="668" spans="1:4" hidden="1" x14ac:dyDescent="0.35">
      <c r="A668" s="3" t="str">
        <f t="shared" si="10"/>
        <v>MCHI_44600</v>
      </c>
      <c r="B668" t="s">
        <v>70</v>
      </c>
      <c r="C668" s="1">
        <v>44600</v>
      </c>
      <c r="D668">
        <v>61.392000000000003</v>
      </c>
    </row>
    <row r="669" spans="1:4" hidden="1" x14ac:dyDescent="0.35">
      <c r="A669" s="3" t="str">
        <f t="shared" si="10"/>
        <v>META_44600</v>
      </c>
      <c r="B669" t="s">
        <v>144</v>
      </c>
      <c r="C669" s="1">
        <v>44600</v>
      </c>
      <c r="D669">
        <v>220.18</v>
      </c>
    </row>
    <row r="670" spans="1:4" hidden="1" x14ac:dyDescent="0.35">
      <c r="A670" s="3" t="str">
        <f t="shared" si="10"/>
        <v>MVEU.L_44600</v>
      </c>
      <c r="B670" t="s">
        <v>71</v>
      </c>
      <c r="C670" s="1">
        <v>44600</v>
      </c>
      <c r="D670">
        <v>52.68</v>
      </c>
    </row>
    <row r="671" spans="1:4" hidden="1" x14ac:dyDescent="0.35">
      <c r="A671" s="3" t="str">
        <f t="shared" si="10"/>
        <v>OGN_44600</v>
      </c>
      <c r="B671" t="s">
        <v>72</v>
      </c>
      <c r="C671" s="1">
        <v>44600</v>
      </c>
      <c r="D671">
        <v>32.549999999999997</v>
      </c>
    </row>
    <row r="672" spans="1:4" hidden="1" x14ac:dyDescent="0.35">
      <c r="A672" s="3" t="str">
        <f t="shared" si="10"/>
        <v>PG_44600</v>
      </c>
      <c r="B672" t="s">
        <v>73</v>
      </c>
      <c r="C672" s="1">
        <v>44600</v>
      </c>
      <c r="D672">
        <v>155.94800000000001</v>
      </c>
    </row>
    <row r="673" spans="1:4" hidden="1" x14ac:dyDescent="0.35">
      <c r="A673" s="3" t="str">
        <f t="shared" si="10"/>
        <v>PPL_44600</v>
      </c>
      <c r="B673" t="s">
        <v>74</v>
      </c>
      <c r="C673" s="1">
        <v>44600</v>
      </c>
      <c r="D673">
        <v>28.603999999999999</v>
      </c>
    </row>
    <row r="674" spans="1:4" hidden="1" x14ac:dyDescent="0.35">
      <c r="A674" s="3" t="str">
        <f t="shared" si="10"/>
        <v>PRU_44600</v>
      </c>
      <c r="B674" t="s">
        <v>75</v>
      </c>
      <c r="C674" s="1">
        <v>44600</v>
      </c>
      <c r="D674">
        <v>115.967</v>
      </c>
    </row>
    <row r="675" spans="1:4" hidden="1" x14ac:dyDescent="0.35">
      <c r="A675" s="3" t="str">
        <f t="shared" si="10"/>
        <v>PYPL_44600</v>
      </c>
      <c r="B675" t="s">
        <v>76</v>
      </c>
      <c r="C675" s="1">
        <v>44600</v>
      </c>
      <c r="D675">
        <v>120.26</v>
      </c>
    </row>
    <row r="676" spans="1:4" hidden="1" x14ac:dyDescent="0.35">
      <c r="A676" s="3" t="str">
        <f t="shared" si="10"/>
        <v>RE_44600</v>
      </c>
      <c r="B676" t="s">
        <v>77</v>
      </c>
      <c r="C676" s="1">
        <v>44600</v>
      </c>
      <c r="D676">
        <v>283.803</v>
      </c>
    </row>
    <row r="677" spans="1:4" hidden="1" x14ac:dyDescent="0.35">
      <c r="A677" s="3" t="str">
        <f t="shared" si="10"/>
        <v>REET_44600</v>
      </c>
      <c r="B677" t="s">
        <v>78</v>
      </c>
      <c r="C677" s="1">
        <v>44600</v>
      </c>
      <c r="D677">
        <v>27.39</v>
      </c>
    </row>
    <row r="678" spans="1:4" hidden="1" x14ac:dyDescent="0.35">
      <c r="A678" s="3" t="str">
        <f t="shared" si="10"/>
        <v>ROL_44600</v>
      </c>
      <c r="B678" t="s">
        <v>79</v>
      </c>
      <c r="C678" s="1">
        <v>44600</v>
      </c>
      <c r="D678">
        <v>29.937999999999999</v>
      </c>
    </row>
    <row r="679" spans="1:4" hidden="1" x14ac:dyDescent="0.35">
      <c r="A679" s="3" t="str">
        <f t="shared" si="10"/>
        <v>ROST_44600</v>
      </c>
      <c r="B679" t="s">
        <v>80</v>
      </c>
      <c r="C679" s="1">
        <v>44600</v>
      </c>
      <c r="D679">
        <v>94.207999999999998</v>
      </c>
    </row>
    <row r="680" spans="1:4" hidden="1" x14ac:dyDescent="0.35">
      <c r="A680" s="3" t="str">
        <f t="shared" si="10"/>
        <v>SEGA.L_44600</v>
      </c>
      <c r="B680" t="s">
        <v>81</v>
      </c>
      <c r="C680" s="1">
        <v>44600</v>
      </c>
      <c r="D680">
        <v>105.48099999999999</v>
      </c>
    </row>
    <row r="681" spans="1:4" hidden="1" x14ac:dyDescent="0.35">
      <c r="A681" s="3" t="str">
        <f t="shared" si="10"/>
        <v>SHY_44600</v>
      </c>
      <c r="B681" t="s">
        <v>82</v>
      </c>
      <c r="C681" s="1">
        <v>44600</v>
      </c>
      <c r="D681">
        <v>83.414000000000001</v>
      </c>
    </row>
    <row r="682" spans="1:4" hidden="1" x14ac:dyDescent="0.35">
      <c r="A682" s="3" t="str">
        <f t="shared" si="10"/>
        <v>SLV_44600</v>
      </c>
      <c r="B682" t="s">
        <v>83</v>
      </c>
      <c r="C682" s="1">
        <v>44600</v>
      </c>
      <c r="D682">
        <v>21.45</v>
      </c>
    </row>
    <row r="683" spans="1:4" hidden="1" x14ac:dyDescent="0.35">
      <c r="A683" s="3" t="str">
        <f t="shared" si="10"/>
        <v>SPMV.L_44600</v>
      </c>
      <c r="B683" t="s">
        <v>84</v>
      </c>
      <c r="C683" s="1">
        <v>44600</v>
      </c>
      <c r="D683">
        <v>80.16</v>
      </c>
    </row>
    <row r="684" spans="1:4" hidden="1" x14ac:dyDescent="0.35">
      <c r="A684" s="3" t="str">
        <f t="shared" si="10"/>
        <v>TLT_44600</v>
      </c>
      <c r="B684" t="s">
        <v>85</v>
      </c>
      <c r="C684" s="1">
        <v>44600</v>
      </c>
      <c r="D684">
        <v>134.833</v>
      </c>
    </row>
    <row r="685" spans="1:4" hidden="1" x14ac:dyDescent="0.35">
      <c r="A685" s="3" t="str">
        <f t="shared" si="10"/>
        <v>UNH_44600</v>
      </c>
      <c r="B685" t="s">
        <v>86</v>
      </c>
      <c r="C685" s="1">
        <v>44600</v>
      </c>
      <c r="D685">
        <v>487.17099999999999</v>
      </c>
    </row>
    <row r="686" spans="1:4" hidden="1" x14ac:dyDescent="0.35">
      <c r="A686" s="3" t="str">
        <f t="shared" si="10"/>
        <v>URI_44600</v>
      </c>
      <c r="B686" t="s">
        <v>87</v>
      </c>
      <c r="C686" s="1">
        <v>44600</v>
      </c>
      <c r="D686">
        <v>322.33600000000001</v>
      </c>
    </row>
    <row r="687" spans="1:4" hidden="1" x14ac:dyDescent="0.35">
      <c r="A687" s="3" t="str">
        <f t="shared" si="10"/>
        <v>V_44600</v>
      </c>
      <c r="B687" t="s">
        <v>88</v>
      </c>
      <c r="C687" s="1">
        <v>44600</v>
      </c>
      <c r="D687">
        <v>225.786</v>
      </c>
    </row>
    <row r="688" spans="1:4" hidden="1" x14ac:dyDescent="0.35">
      <c r="A688" s="3" t="str">
        <f t="shared" si="10"/>
        <v>VRSK_44600</v>
      </c>
      <c r="B688" t="s">
        <v>89</v>
      </c>
      <c r="C688" s="1">
        <v>44600</v>
      </c>
      <c r="D688">
        <v>196.81399999999999</v>
      </c>
    </row>
    <row r="689" spans="1:4" hidden="1" x14ac:dyDescent="0.35">
      <c r="A689" s="3" t="str">
        <f t="shared" si="10"/>
        <v>VXX_44600</v>
      </c>
      <c r="B689" t="s">
        <v>90</v>
      </c>
      <c r="C689" s="1">
        <v>44600</v>
      </c>
      <c r="D689">
        <v>19.5</v>
      </c>
    </row>
    <row r="690" spans="1:4" hidden="1" x14ac:dyDescent="0.35">
      <c r="A690" s="3" t="str">
        <f t="shared" si="10"/>
        <v>WRK_44600</v>
      </c>
      <c r="B690" t="s">
        <v>91</v>
      </c>
      <c r="C690" s="1">
        <v>44600</v>
      </c>
      <c r="D690">
        <v>45.618000000000002</v>
      </c>
    </row>
    <row r="691" spans="1:4" hidden="1" x14ac:dyDescent="0.35">
      <c r="A691" s="3" t="str">
        <f t="shared" si="10"/>
        <v>XLB_44600</v>
      </c>
      <c r="B691" t="s">
        <v>92</v>
      </c>
      <c r="C691" s="1">
        <v>44600</v>
      </c>
      <c r="D691">
        <v>82.04</v>
      </c>
    </row>
    <row r="692" spans="1:4" hidden="1" x14ac:dyDescent="0.35">
      <c r="A692" s="3" t="str">
        <f t="shared" si="10"/>
        <v>XLC_44600</v>
      </c>
      <c r="B692" t="s">
        <v>93</v>
      </c>
      <c r="C692" s="1">
        <v>44600</v>
      </c>
      <c r="D692">
        <v>69.239999999999995</v>
      </c>
    </row>
    <row r="693" spans="1:4" hidden="1" x14ac:dyDescent="0.35">
      <c r="A693" s="3" t="str">
        <f t="shared" si="10"/>
        <v>XLE_44600</v>
      </c>
      <c r="B693" t="s">
        <v>94</v>
      </c>
      <c r="C693" s="1">
        <v>44600</v>
      </c>
      <c r="D693">
        <v>65.516000000000005</v>
      </c>
    </row>
    <row r="694" spans="1:4" hidden="1" x14ac:dyDescent="0.35">
      <c r="A694" s="3" t="str">
        <f t="shared" si="10"/>
        <v>XLF_44600</v>
      </c>
      <c r="B694" t="s">
        <v>95</v>
      </c>
      <c r="C694" s="1">
        <v>44600</v>
      </c>
      <c r="D694">
        <v>39.948</v>
      </c>
    </row>
    <row r="695" spans="1:4" hidden="1" x14ac:dyDescent="0.35">
      <c r="A695" s="3" t="str">
        <f t="shared" si="10"/>
        <v>XLI_44600</v>
      </c>
      <c r="B695" t="s">
        <v>96</v>
      </c>
      <c r="C695" s="1">
        <v>44600</v>
      </c>
      <c r="D695">
        <v>99.466999999999999</v>
      </c>
    </row>
    <row r="696" spans="1:4" hidden="1" x14ac:dyDescent="0.35">
      <c r="A696" s="3" t="str">
        <f t="shared" si="10"/>
        <v>XLK_44600</v>
      </c>
      <c r="B696" t="s">
        <v>97</v>
      </c>
      <c r="C696" s="1">
        <v>44600</v>
      </c>
      <c r="D696">
        <v>158.94800000000001</v>
      </c>
    </row>
    <row r="697" spans="1:4" hidden="1" x14ac:dyDescent="0.35">
      <c r="A697" s="3" t="str">
        <f t="shared" si="10"/>
        <v>XLP_44600</v>
      </c>
      <c r="B697" t="s">
        <v>98</v>
      </c>
      <c r="C697" s="1">
        <v>44600</v>
      </c>
      <c r="D697">
        <v>74.400000000000006</v>
      </c>
    </row>
    <row r="698" spans="1:4" hidden="1" x14ac:dyDescent="0.35">
      <c r="A698" s="3" t="str">
        <f t="shared" si="10"/>
        <v>XLU_44600</v>
      </c>
      <c r="B698" t="s">
        <v>99</v>
      </c>
      <c r="C698" s="1">
        <v>44600</v>
      </c>
      <c r="D698">
        <v>66.444000000000003</v>
      </c>
    </row>
    <row r="699" spans="1:4" hidden="1" x14ac:dyDescent="0.35">
      <c r="A699" s="3" t="str">
        <f t="shared" si="10"/>
        <v>XLV_44600</v>
      </c>
      <c r="B699" t="s">
        <v>100</v>
      </c>
      <c r="C699" s="1">
        <v>44600</v>
      </c>
      <c r="D699">
        <v>131.125</v>
      </c>
    </row>
    <row r="700" spans="1:4" hidden="1" x14ac:dyDescent="0.35">
      <c r="A700" s="3" t="str">
        <f t="shared" si="10"/>
        <v>XLY_44600</v>
      </c>
      <c r="B700" t="s">
        <v>101</v>
      </c>
      <c r="C700" s="1">
        <v>44600</v>
      </c>
      <c r="D700">
        <v>185.01</v>
      </c>
    </row>
    <row r="701" spans="1:4" hidden="1" x14ac:dyDescent="0.35">
      <c r="A701" s="3" t="str">
        <f t="shared" si="10"/>
        <v>XOM_44600</v>
      </c>
      <c r="B701" t="s">
        <v>102</v>
      </c>
      <c r="C701" s="1">
        <v>44600</v>
      </c>
      <c r="D701">
        <v>76.588999999999999</v>
      </c>
    </row>
    <row r="702" spans="1:4" hidden="1" x14ac:dyDescent="0.35">
      <c r="A702" s="3" t="str">
        <f t="shared" si="10"/>
        <v>ABBV_44601</v>
      </c>
      <c r="B702" t="s">
        <v>3</v>
      </c>
      <c r="C702" s="1">
        <v>44601</v>
      </c>
      <c r="D702">
        <v>137.94900000000001</v>
      </c>
    </row>
    <row r="703" spans="1:4" hidden="1" x14ac:dyDescent="0.35">
      <c r="A703" s="3" t="str">
        <f t="shared" si="10"/>
        <v>ACN_44601</v>
      </c>
      <c r="B703" t="s">
        <v>4</v>
      </c>
      <c r="C703" s="1">
        <v>44601</v>
      </c>
      <c r="D703">
        <v>350.22199999999998</v>
      </c>
    </row>
    <row r="704" spans="1:4" hidden="1" x14ac:dyDescent="0.35">
      <c r="A704" s="3" t="str">
        <f t="shared" si="10"/>
        <v>AEP_44601</v>
      </c>
      <c r="B704" t="s">
        <v>5</v>
      </c>
      <c r="C704" s="1">
        <v>44601</v>
      </c>
      <c r="D704">
        <v>86.37</v>
      </c>
    </row>
    <row r="705" spans="1:4" hidden="1" x14ac:dyDescent="0.35">
      <c r="A705" s="3" t="str">
        <f t="shared" si="10"/>
        <v>AIZ_44601</v>
      </c>
      <c r="B705" t="s">
        <v>6</v>
      </c>
      <c r="C705" s="1">
        <v>44601</v>
      </c>
      <c r="D705">
        <v>163.65600000000001</v>
      </c>
    </row>
    <row r="706" spans="1:4" hidden="1" x14ac:dyDescent="0.35">
      <c r="A706" s="3" t="str">
        <f t="shared" si="10"/>
        <v>ALLE_44601</v>
      </c>
      <c r="B706" t="s">
        <v>7</v>
      </c>
      <c r="C706" s="1">
        <v>44601</v>
      </c>
      <c r="D706">
        <v>123.21899999999999</v>
      </c>
    </row>
    <row r="707" spans="1:4" hidden="1" x14ac:dyDescent="0.35">
      <c r="A707" s="3" t="str">
        <f t="shared" ref="A707:A770" si="11">CONCATENATE(B707,"_",C707)</f>
        <v>AMAT_44601</v>
      </c>
      <c r="B707" t="s">
        <v>8</v>
      </c>
      <c r="C707" s="1">
        <v>44601</v>
      </c>
      <c r="D707">
        <v>142.875</v>
      </c>
    </row>
    <row r="708" spans="1:4" hidden="1" x14ac:dyDescent="0.35">
      <c r="A708" s="3" t="str">
        <f t="shared" si="11"/>
        <v>AMP_44601</v>
      </c>
      <c r="B708" t="s">
        <v>9</v>
      </c>
      <c r="C708" s="1">
        <v>44601</v>
      </c>
      <c r="D708">
        <v>312.70699999999999</v>
      </c>
    </row>
    <row r="709" spans="1:4" hidden="1" x14ac:dyDescent="0.35">
      <c r="A709" s="3" t="str">
        <f t="shared" si="11"/>
        <v>AMZN_44601</v>
      </c>
      <c r="B709" t="s">
        <v>10</v>
      </c>
      <c r="C709" s="1">
        <v>44601</v>
      </c>
      <c r="D709">
        <v>161.19</v>
      </c>
    </row>
    <row r="710" spans="1:4" hidden="1" x14ac:dyDescent="0.35">
      <c r="A710" s="3" t="str">
        <f t="shared" si="11"/>
        <v>AVB_44601</v>
      </c>
      <c r="B710" t="s">
        <v>11</v>
      </c>
      <c r="C710" s="1">
        <v>44601</v>
      </c>
      <c r="D710">
        <v>240.732</v>
      </c>
    </row>
    <row r="711" spans="1:4" hidden="1" x14ac:dyDescent="0.35">
      <c r="A711" s="3" t="str">
        <f t="shared" si="11"/>
        <v>AVY_44601</v>
      </c>
      <c r="B711" t="s">
        <v>12</v>
      </c>
      <c r="C711" s="1">
        <v>44601</v>
      </c>
      <c r="D711">
        <v>185.78700000000001</v>
      </c>
    </row>
    <row r="712" spans="1:4" hidden="1" x14ac:dyDescent="0.35">
      <c r="A712" s="3" t="str">
        <f t="shared" si="11"/>
        <v>AXP_44601</v>
      </c>
      <c r="B712" t="s">
        <v>13</v>
      </c>
      <c r="C712" s="1">
        <v>44601</v>
      </c>
      <c r="D712">
        <v>193.7</v>
      </c>
    </row>
    <row r="713" spans="1:4" hidden="1" x14ac:dyDescent="0.35">
      <c r="A713" s="3" t="str">
        <f t="shared" si="11"/>
        <v>BDX_44601</v>
      </c>
      <c r="B713" t="s">
        <v>14</v>
      </c>
      <c r="C713" s="1">
        <v>44601</v>
      </c>
      <c r="D713">
        <v>266.79000000000002</v>
      </c>
    </row>
    <row r="714" spans="1:4" hidden="1" x14ac:dyDescent="0.35">
      <c r="A714" s="3" t="str">
        <f t="shared" si="11"/>
        <v>BF-B_44601</v>
      </c>
      <c r="B714" t="s">
        <v>15</v>
      </c>
      <c r="C714" s="1">
        <v>44601</v>
      </c>
      <c r="D714">
        <v>67.218999999999994</v>
      </c>
    </row>
    <row r="715" spans="1:4" hidden="1" x14ac:dyDescent="0.35">
      <c r="A715" s="3" t="str">
        <f t="shared" si="11"/>
        <v>BMY_44601</v>
      </c>
      <c r="B715" t="s">
        <v>16</v>
      </c>
      <c r="C715" s="1">
        <v>44601</v>
      </c>
      <c r="D715">
        <v>65.078999999999994</v>
      </c>
    </row>
    <row r="716" spans="1:4" hidden="1" x14ac:dyDescent="0.35">
      <c r="A716" s="3" t="str">
        <f t="shared" si="11"/>
        <v>BR_44601</v>
      </c>
      <c r="B716" t="s">
        <v>17</v>
      </c>
      <c r="C716" s="1">
        <v>44601</v>
      </c>
      <c r="D716">
        <v>148.095</v>
      </c>
    </row>
    <row r="717" spans="1:4" hidden="1" x14ac:dyDescent="0.35">
      <c r="A717" s="3" t="str">
        <f t="shared" si="11"/>
        <v>CARR_44601</v>
      </c>
      <c r="B717" t="s">
        <v>18</v>
      </c>
      <c r="C717" s="1">
        <v>44601</v>
      </c>
      <c r="D717">
        <v>47.192</v>
      </c>
    </row>
    <row r="718" spans="1:4" hidden="1" x14ac:dyDescent="0.35">
      <c r="A718" s="3" t="str">
        <f t="shared" si="11"/>
        <v>CDW_44601</v>
      </c>
      <c r="B718" t="s">
        <v>19</v>
      </c>
      <c r="C718" s="1">
        <v>44601</v>
      </c>
      <c r="D718">
        <v>187.71100000000001</v>
      </c>
    </row>
    <row r="719" spans="1:4" hidden="1" x14ac:dyDescent="0.35">
      <c r="A719" s="3" t="str">
        <f t="shared" si="11"/>
        <v>CE_44601</v>
      </c>
      <c r="B719" t="s">
        <v>20</v>
      </c>
      <c r="C719" s="1">
        <v>44601</v>
      </c>
      <c r="D719">
        <v>156.10400000000001</v>
      </c>
    </row>
    <row r="720" spans="1:4" hidden="1" x14ac:dyDescent="0.35">
      <c r="A720" s="3" t="str">
        <f t="shared" si="11"/>
        <v>CHTR_44601</v>
      </c>
      <c r="B720" t="s">
        <v>21</v>
      </c>
      <c r="C720" s="1">
        <v>44601</v>
      </c>
      <c r="D720">
        <v>614.75</v>
      </c>
    </row>
    <row r="721" spans="1:4" hidden="1" x14ac:dyDescent="0.35">
      <c r="A721" s="3" t="str">
        <f t="shared" si="11"/>
        <v>CNC_44601</v>
      </c>
      <c r="B721" t="s">
        <v>22</v>
      </c>
      <c r="C721" s="1">
        <v>44601</v>
      </c>
      <c r="D721">
        <v>85.95</v>
      </c>
    </row>
    <row r="722" spans="1:4" hidden="1" x14ac:dyDescent="0.35">
      <c r="A722" s="3" t="str">
        <f t="shared" si="11"/>
        <v>CNP_44601</v>
      </c>
      <c r="B722" t="s">
        <v>23</v>
      </c>
      <c r="C722" s="1">
        <v>44601</v>
      </c>
      <c r="D722">
        <v>27.416</v>
      </c>
    </row>
    <row r="723" spans="1:4" hidden="1" x14ac:dyDescent="0.35">
      <c r="A723" s="3" t="str">
        <f t="shared" si="11"/>
        <v>COP_44601</v>
      </c>
      <c r="B723" t="s">
        <v>24</v>
      </c>
      <c r="C723" s="1">
        <v>44601</v>
      </c>
      <c r="D723">
        <v>88.177000000000007</v>
      </c>
    </row>
    <row r="724" spans="1:4" hidden="1" x14ac:dyDescent="0.35">
      <c r="A724" s="3" t="str">
        <f t="shared" si="11"/>
        <v>CTAS_44601</v>
      </c>
      <c r="B724" t="s">
        <v>25</v>
      </c>
      <c r="C724" s="1">
        <v>44601</v>
      </c>
      <c r="D724">
        <v>386.52600000000001</v>
      </c>
    </row>
    <row r="725" spans="1:4" hidden="1" x14ac:dyDescent="0.35">
      <c r="A725" s="3" t="str">
        <f t="shared" si="11"/>
        <v>CZR_44601</v>
      </c>
      <c r="B725" t="s">
        <v>26</v>
      </c>
      <c r="C725" s="1">
        <v>44601</v>
      </c>
      <c r="D725">
        <v>86.87</v>
      </c>
    </row>
    <row r="726" spans="1:4" hidden="1" x14ac:dyDescent="0.35">
      <c r="A726" s="3" t="str">
        <f t="shared" si="11"/>
        <v>DG_44601</v>
      </c>
      <c r="B726" t="s">
        <v>27</v>
      </c>
      <c r="C726" s="1">
        <v>44601</v>
      </c>
      <c r="D726">
        <v>203.90700000000001</v>
      </c>
    </row>
    <row r="727" spans="1:4" hidden="1" x14ac:dyDescent="0.35">
      <c r="A727" s="3" t="str">
        <f t="shared" si="11"/>
        <v>DPZ_44601</v>
      </c>
      <c r="B727" t="s">
        <v>28</v>
      </c>
      <c r="C727" s="1">
        <v>44601</v>
      </c>
      <c r="D727">
        <v>439.48399999999998</v>
      </c>
    </row>
    <row r="728" spans="1:4" x14ac:dyDescent="0.35">
      <c r="A728" s="3" t="str">
        <f t="shared" si="11"/>
        <v>DRE_44601</v>
      </c>
      <c r="B728" t="s">
        <v>29</v>
      </c>
      <c r="C728" s="1">
        <v>44601</v>
      </c>
      <c r="D728">
        <v>57.652999999999999</v>
      </c>
    </row>
    <row r="729" spans="1:4" hidden="1" x14ac:dyDescent="0.35">
      <c r="A729" s="3" t="str">
        <f t="shared" si="11"/>
        <v>DXC_44601</v>
      </c>
      <c r="B729" t="s">
        <v>30</v>
      </c>
      <c r="C729" s="1">
        <v>44601</v>
      </c>
      <c r="D729">
        <v>38.630000000000003</v>
      </c>
    </row>
    <row r="730" spans="1:4" hidden="1" x14ac:dyDescent="0.35">
      <c r="A730" s="3" t="str">
        <f t="shared" si="11"/>
        <v>EWA_44601</v>
      </c>
      <c r="B730" t="s">
        <v>31</v>
      </c>
      <c r="C730" s="1">
        <v>44601</v>
      </c>
      <c r="D730">
        <v>22.952999999999999</v>
      </c>
    </row>
    <row r="731" spans="1:4" hidden="1" x14ac:dyDescent="0.35">
      <c r="A731" s="3" t="str">
        <f t="shared" si="11"/>
        <v>EWC_44601</v>
      </c>
      <c r="B731" t="s">
        <v>32</v>
      </c>
      <c r="C731" s="1">
        <v>44601</v>
      </c>
      <c r="D731">
        <v>38.432000000000002</v>
      </c>
    </row>
    <row r="732" spans="1:4" hidden="1" x14ac:dyDescent="0.35">
      <c r="A732" s="3" t="str">
        <f t="shared" si="11"/>
        <v>EWG_44601</v>
      </c>
      <c r="B732" t="s">
        <v>33</v>
      </c>
      <c r="C732" s="1">
        <v>44601</v>
      </c>
      <c r="D732">
        <v>31.658000000000001</v>
      </c>
    </row>
    <row r="733" spans="1:4" hidden="1" x14ac:dyDescent="0.35">
      <c r="A733" s="3" t="str">
        <f t="shared" si="11"/>
        <v>EWH_44601</v>
      </c>
      <c r="B733" t="s">
        <v>34</v>
      </c>
      <c r="C733" s="1">
        <v>44601</v>
      </c>
      <c r="D733">
        <v>23.885999999999999</v>
      </c>
    </row>
    <row r="734" spans="1:4" hidden="1" x14ac:dyDescent="0.35">
      <c r="A734" s="3" t="str">
        <f t="shared" si="11"/>
        <v>EWJ_44601</v>
      </c>
      <c r="B734" t="s">
        <v>35</v>
      </c>
      <c r="C734" s="1">
        <v>44601</v>
      </c>
      <c r="D734">
        <v>64.744</v>
      </c>
    </row>
    <row r="735" spans="1:4" hidden="1" x14ac:dyDescent="0.35">
      <c r="A735" s="3" t="str">
        <f t="shared" si="11"/>
        <v>EWL_44601</v>
      </c>
      <c r="B735" t="s">
        <v>36</v>
      </c>
      <c r="C735" s="1">
        <v>44601</v>
      </c>
      <c r="D735">
        <v>48.746000000000002</v>
      </c>
    </row>
    <row r="736" spans="1:4" hidden="1" x14ac:dyDescent="0.35">
      <c r="A736" s="3" t="str">
        <f t="shared" si="11"/>
        <v>EWQ_44601</v>
      </c>
      <c r="B736" t="s">
        <v>37</v>
      </c>
      <c r="C736" s="1">
        <v>44601</v>
      </c>
      <c r="D736">
        <v>37.889000000000003</v>
      </c>
    </row>
    <row r="737" spans="1:4" hidden="1" x14ac:dyDescent="0.35">
      <c r="A737" s="3" t="str">
        <f t="shared" si="11"/>
        <v>EWT_44601</v>
      </c>
      <c r="B737" t="s">
        <v>38</v>
      </c>
      <c r="C737" s="1">
        <v>44601</v>
      </c>
      <c r="D737">
        <v>56.177</v>
      </c>
    </row>
    <row r="738" spans="1:4" hidden="1" x14ac:dyDescent="0.35">
      <c r="A738" s="3" t="str">
        <f t="shared" si="11"/>
        <v>EWU_44601</v>
      </c>
      <c r="B738" t="s">
        <v>39</v>
      </c>
      <c r="C738" s="1">
        <v>44601</v>
      </c>
      <c r="D738">
        <v>33.637</v>
      </c>
    </row>
    <row r="739" spans="1:4" hidden="1" x14ac:dyDescent="0.35">
      <c r="A739" s="3" t="str">
        <f t="shared" si="11"/>
        <v>EWY_44601</v>
      </c>
      <c r="B739" t="s">
        <v>40</v>
      </c>
      <c r="C739" s="1">
        <v>44601</v>
      </c>
      <c r="D739">
        <v>73.606999999999999</v>
      </c>
    </row>
    <row r="740" spans="1:4" hidden="1" x14ac:dyDescent="0.35">
      <c r="A740" s="3" t="str">
        <f t="shared" si="11"/>
        <v>EWZ_44601</v>
      </c>
      <c r="B740" t="s">
        <v>41</v>
      </c>
      <c r="C740" s="1">
        <v>44601</v>
      </c>
      <c r="D740">
        <v>28.641999999999999</v>
      </c>
    </row>
    <row r="741" spans="1:4" hidden="1" x14ac:dyDescent="0.35">
      <c r="A741" s="3" t="str">
        <f t="shared" si="11"/>
        <v>FTV_44601</v>
      </c>
      <c r="B741" t="s">
        <v>43</v>
      </c>
      <c r="C741" s="1">
        <v>44601</v>
      </c>
      <c r="D741">
        <v>66.183999999999997</v>
      </c>
    </row>
    <row r="742" spans="1:4" hidden="1" x14ac:dyDescent="0.35">
      <c r="A742" s="3" t="str">
        <f t="shared" si="11"/>
        <v>GOOG_44601</v>
      </c>
      <c r="B742" t="s">
        <v>44</v>
      </c>
      <c r="C742" s="1">
        <v>44601</v>
      </c>
      <c r="D742">
        <v>141.453</v>
      </c>
    </row>
    <row r="743" spans="1:4" hidden="1" x14ac:dyDescent="0.35">
      <c r="A743" s="3" t="str">
        <f t="shared" si="11"/>
        <v>GPC_44601</v>
      </c>
      <c r="B743" t="s">
        <v>45</v>
      </c>
      <c r="C743" s="1">
        <v>44601</v>
      </c>
      <c r="D743">
        <v>128.91</v>
      </c>
    </row>
    <row r="744" spans="1:4" hidden="1" x14ac:dyDescent="0.35">
      <c r="A744" s="3" t="str">
        <f t="shared" si="11"/>
        <v>GSG_44601</v>
      </c>
      <c r="B744" t="s">
        <v>46</v>
      </c>
      <c r="C744" s="1">
        <v>44601</v>
      </c>
      <c r="D744">
        <v>19.63</v>
      </c>
    </row>
    <row r="745" spans="1:4" hidden="1" x14ac:dyDescent="0.35">
      <c r="A745" s="3" t="str">
        <f t="shared" si="11"/>
        <v>HIG_44601</v>
      </c>
      <c r="B745" t="s">
        <v>47</v>
      </c>
      <c r="C745" s="1">
        <v>44601</v>
      </c>
      <c r="D745">
        <v>71.406999999999996</v>
      </c>
    </row>
    <row r="746" spans="1:4" hidden="1" x14ac:dyDescent="0.35">
      <c r="A746" s="3" t="str">
        <f t="shared" si="11"/>
        <v>HIGH.L_44601</v>
      </c>
      <c r="B746" t="s">
        <v>48</v>
      </c>
      <c r="C746" s="1">
        <v>44601</v>
      </c>
      <c r="D746">
        <v>5.3780000000000001</v>
      </c>
    </row>
    <row r="747" spans="1:4" hidden="1" x14ac:dyDescent="0.35">
      <c r="A747" s="3" t="str">
        <f t="shared" si="11"/>
        <v>HST_44601</v>
      </c>
      <c r="B747" t="s">
        <v>49</v>
      </c>
      <c r="C747" s="1">
        <v>44601</v>
      </c>
      <c r="D747">
        <v>18.085000000000001</v>
      </c>
    </row>
    <row r="748" spans="1:4" hidden="1" x14ac:dyDescent="0.35">
      <c r="A748" s="3" t="str">
        <f t="shared" si="11"/>
        <v>HYG_44601</v>
      </c>
      <c r="B748" t="s">
        <v>50</v>
      </c>
      <c r="C748" s="1">
        <v>44601</v>
      </c>
      <c r="D748">
        <v>79.811000000000007</v>
      </c>
    </row>
    <row r="749" spans="1:4" hidden="1" x14ac:dyDescent="0.35">
      <c r="A749" s="3" t="str">
        <f t="shared" si="11"/>
        <v>IAU_44601</v>
      </c>
      <c r="B749" t="s">
        <v>51</v>
      </c>
      <c r="C749" s="1">
        <v>44601</v>
      </c>
      <c r="D749">
        <v>34.869999999999997</v>
      </c>
    </row>
    <row r="750" spans="1:4" hidden="1" x14ac:dyDescent="0.35">
      <c r="A750" s="3" t="str">
        <f t="shared" si="11"/>
        <v>ICLN_44601</v>
      </c>
      <c r="B750" t="s">
        <v>52</v>
      </c>
      <c r="C750" s="1">
        <v>44601</v>
      </c>
      <c r="D750">
        <v>18.768000000000001</v>
      </c>
    </row>
    <row r="751" spans="1:4" hidden="1" x14ac:dyDescent="0.35">
      <c r="A751" s="3" t="str">
        <f t="shared" si="11"/>
        <v>IEAA.L_44601</v>
      </c>
      <c r="B751" t="s">
        <v>53</v>
      </c>
      <c r="C751" s="1">
        <v>44601</v>
      </c>
      <c r="D751">
        <v>5.173</v>
      </c>
    </row>
    <row r="752" spans="1:4" hidden="1" x14ac:dyDescent="0.35">
      <c r="A752" s="3" t="str">
        <f t="shared" si="11"/>
        <v>IEF_44601</v>
      </c>
      <c r="B752" t="s">
        <v>54</v>
      </c>
      <c r="C752" s="1">
        <v>44601</v>
      </c>
      <c r="D752">
        <v>109.069</v>
      </c>
    </row>
    <row r="753" spans="1:4" hidden="1" x14ac:dyDescent="0.35">
      <c r="A753" s="3" t="str">
        <f t="shared" si="11"/>
        <v>IEFM.L_44601</v>
      </c>
      <c r="B753" t="s">
        <v>55</v>
      </c>
      <c r="C753" s="1">
        <v>44601</v>
      </c>
      <c r="D753">
        <v>791.45</v>
      </c>
    </row>
    <row r="754" spans="1:4" hidden="1" x14ac:dyDescent="0.35">
      <c r="A754" s="3" t="str">
        <f t="shared" si="11"/>
        <v>IEMG_44601</v>
      </c>
      <c r="B754" t="s">
        <v>56</v>
      </c>
      <c r="C754" s="1">
        <v>44601</v>
      </c>
      <c r="D754">
        <v>59.256999999999998</v>
      </c>
    </row>
    <row r="755" spans="1:4" hidden="1" x14ac:dyDescent="0.35">
      <c r="A755" s="3" t="str">
        <f t="shared" si="11"/>
        <v>IEUS_44601</v>
      </c>
      <c r="B755" t="s">
        <v>57</v>
      </c>
      <c r="C755" s="1">
        <v>44601</v>
      </c>
      <c r="D755">
        <v>64.185000000000002</v>
      </c>
    </row>
    <row r="756" spans="1:4" hidden="1" x14ac:dyDescent="0.35">
      <c r="A756" s="3" t="str">
        <f t="shared" si="11"/>
        <v>IEVL.L_44601</v>
      </c>
      <c r="B756" t="s">
        <v>58</v>
      </c>
      <c r="C756" s="1">
        <v>44601</v>
      </c>
      <c r="D756">
        <v>7.6879999999999997</v>
      </c>
    </row>
    <row r="757" spans="1:4" hidden="1" x14ac:dyDescent="0.35">
      <c r="A757" s="3" t="str">
        <f t="shared" si="11"/>
        <v>IGF_44601</v>
      </c>
      <c r="B757" t="s">
        <v>59</v>
      </c>
      <c r="C757" s="1">
        <v>44601</v>
      </c>
      <c r="D757">
        <v>47.281999999999996</v>
      </c>
    </row>
    <row r="758" spans="1:4" hidden="1" x14ac:dyDescent="0.35">
      <c r="A758" s="3" t="str">
        <f t="shared" si="11"/>
        <v>INDA_44601</v>
      </c>
      <c r="B758" t="s">
        <v>60</v>
      </c>
      <c r="C758" s="1">
        <v>44601</v>
      </c>
      <c r="D758">
        <v>45.68</v>
      </c>
    </row>
    <row r="759" spans="1:4" hidden="1" x14ac:dyDescent="0.35">
      <c r="A759" s="3" t="str">
        <f t="shared" si="11"/>
        <v>IUMO.L_44601</v>
      </c>
      <c r="B759" t="s">
        <v>61</v>
      </c>
      <c r="C759" s="1">
        <v>44601</v>
      </c>
      <c r="D759">
        <v>11.705</v>
      </c>
    </row>
    <row r="760" spans="1:4" hidden="1" x14ac:dyDescent="0.35">
      <c r="A760" s="3" t="str">
        <f t="shared" si="11"/>
        <v>IUVL.L_44601</v>
      </c>
      <c r="B760" t="s">
        <v>62</v>
      </c>
      <c r="C760" s="1">
        <v>44601</v>
      </c>
      <c r="D760">
        <v>9.4079999999999995</v>
      </c>
    </row>
    <row r="761" spans="1:4" hidden="1" x14ac:dyDescent="0.35">
      <c r="A761" s="3" t="str">
        <f t="shared" si="11"/>
        <v>IVV_44601</v>
      </c>
      <c r="B761" t="s">
        <v>63</v>
      </c>
      <c r="C761" s="1">
        <v>44601</v>
      </c>
      <c r="D761">
        <v>452.25900000000001</v>
      </c>
    </row>
    <row r="762" spans="1:4" hidden="1" x14ac:dyDescent="0.35">
      <c r="A762" s="3" t="str">
        <f t="shared" si="11"/>
        <v>IWM_44601</v>
      </c>
      <c r="B762" t="s">
        <v>64</v>
      </c>
      <c r="C762" s="1">
        <v>44601</v>
      </c>
      <c r="D762">
        <v>203.66499999999999</v>
      </c>
    </row>
    <row r="763" spans="1:4" hidden="1" x14ac:dyDescent="0.35">
      <c r="A763" s="3" t="str">
        <f t="shared" si="11"/>
        <v>IXN_44601</v>
      </c>
      <c r="B763" t="s">
        <v>65</v>
      </c>
      <c r="C763" s="1">
        <v>44601</v>
      </c>
      <c r="D763">
        <v>59.789000000000001</v>
      </c>
    </row>
    <row r="764" spans="1:4" hidden="1" x14ac:dyDescent="0.35">
      <c r="A764" s="3" t="str">
        <f t="shared" si="11"/>
        <v>JPEA.L_44601</v>
      </c>
      <c r="B764" t="s">
        <v>66</v>
      </c>
      <c r="C764" s="1">
        <v>44601</v>
      </c>
      <c r="D764">
        <v>5.734</v>
      </c>
    </row>
    <row r="765" spans="1:4" hidden="1" x14ac:dyDescent="0.35">
      <c r="A765" s="3" t="str">
        <f t="shared" si="11"/>
        <v>JPM_44601</v>
      </c>
      <c r="B765" t="s">
        <v>67</v>
      </c>
      <c r="C765" s="1">
        <v>44601</v>
      </c>
      <c r="D765">
        <v>151.59899999999999</v>
      </c>
    </row>
    <row r="766" spans="1:4" hidden="1" x14ac:dyDescent="0.35">
      <c r="A766" s="3" t="str">
        <f t="shared" si="11"/>
        <v>KR_44601</v>
      </c>
      <c r="B766" t="s">
        <v>68</v>
      </c>
      <c r="C766" s="1">
        <v>44601</v>
      </c>
      <c r="D766">
        <v>44.027999999999999</v>
      </c>
    </row>
    <row r="767" spans="1:4" hidden="1" x14ac:dyDescent="0.35">
      <c r="A767" s="3" t="str">
        <f t="shared" si="11"/>
        <v>LQD_44601</v>
      </c>
      <c r="B767" t="s">
        <v>69</v>
      </c>
      <c r="C767" s="1">
        <v>44601</v>
      </c>
      <c r="D767">
        <v>122.018</v>
      </c>
    </row>
    <row r="768" spans="1:4" hidden="1" x14ac:dyDescent="0.35">
      <c r="A768" s="3" t="str">
        <f t="shared" si="11"/>
        <v>MCHI_44601</v>
      </c>
      <c r="B768" t="s">
        <v>70</v>
      </c>
      <c r="C768" s="1">
        <v>44601</v>
      </c>
      <c r="D768">
        <v>62.744</v>
      </c>
    </row>
    <row r="769" spans="1:4" hidden="1" x14ac:dyDescent="0.35">
      <c r="A769" s="3" t="str">
        <f t="shared" si="11"/>
        <v>META_44601</v>
      </c>
      <c r="B769" t="s">
        <v>144</v>
      </c>
      <c r="C769" s="1">
        <v>44601</v>
      </c>
      <c r="D769">
        <v>232</v>
      </c>
    </row>
    <row r="770" spans="1:4" hidden="1" x14ac:dyDescent="0.35">
      <c r="A770" s="3" t="str">
        <f t="shared" si="11"/>
        <v>MVEU.L_44601</v>
      </c>
      <c r="B770" t="s">
        <v>71</v>
      </c>
      <c r="C770" s="1">
        <v>44601</v>
      </c>
      <c r="D770">
        <v>53.19</v>
      </c>
    </row>
    <row r="771" spans="1:4" hidden="1" x14ac:dyDescent="0.35">
      <c r="A771" s="3" t="str">
        <f t="shared" ref="A771:A834" si="12">CONCATENATE(B771,"_",C771)</f>
        <v>OGN_44601</v>
      </c>
      <c r="B771" t="s">
        <v>72</v>
      </c>
      <c r="C771" s="1">
        <v>44601</v>
      </c>
      <c r="D771">
        <v>33.36</v>
      </c>
    </row>
    <row r="772" spans="1:4" hidden="1" x14ac:dyDescent="0.35">
      <c r="A772" s="3" t="str">
        <f t="shared" si="12"/>
        <v>PG_44601</v>
      </c>
      <c r="B772" t="s">
        <v>73</v>
      </c>
      <c r="C772" s="1">
        <v>44601</v>
      </c>
      <c r="D772">
        <v>155.59700000000001</v>
      </c>
    </row>
    <row r="773" spans="1:4" hidden="1" x14ac:dyDescent="0.35">
      <c r="A773" s="3" t="str">
        <f t="shared" si="12"/>
        <v>PPL_44601</v>
      </c>
      <c r="B773" t="s">
        <v>74</v>
      </c>
      <c r="C773" s="1">
        <v>44601</v>
      </c>
      <c r="D773">
        <v>28.603999999999999</v>
      </c>
    </row>
    <row r="774" spans="1:4" hidden="1" x14ac:dyDescent="0.35">
      <c r="A774" s="3" t="str">
        <f t="shared" si="12"/>
        <v>PRU_44601</v>
      </c>
      <c r="B774" t="s">
        <v>75</v>
      </c>
      <c r="C774" s="1">
        <v>44601</v>
      </c>
      <c r="D774">
        <v>115.833</v>
      </c>
    </row>
    <row r="775" spans="1:4" hidden="1" x14ac:dyDescent="0.35">
      <c r="A775" s="3" t="str">
        <f t="shared" si="12"/>
        <v>PYPL_44601</v>
      </c>
      <c r="B775" t="s">
        <v>76</v>
      </c>
      <c r="C775" s="1">
        <v>44601</v>
      </c>
      <c r="D775">
        <v>122.94</v>
      </c>
    </row>
    <row r="776" spans="1:4" hidden="1" x14ac:dyDescent="0.35">
      <c r="A776" s="3" t="str">
        <f t="shared" si="12"/>
        <v>RE_44601</v>
      </c>
      <c r="B776" t="s">
        <v>77</v>
      </c>
      <c r="C776" s="1">
        <v>44601</v>
      </c>
      <c r="D776">
        <v>282.58100000000002</v>
      </c>
    </row>
    <row r="777" spans="1:4" hidden="1" x14ac:dyDescent="0.35">
      <c r="A777" s="3" t="str">
        <f t="shared" si="12"/>
        <v>REET_44601</v>
      </c>
      <c r="B777" t="s">
        <v>78</v>
      </c>
      <c r="C777" s="1">
        <v>44601</v>
      </c>
      <c r="D777">
        <v>27.957000000000001</v>
      </c>
    </row>
    <row r="778" spans="1:4" hidden="1" x14ac:dyDescent="0.35">
      <c r="A778" s="3" t="str">
        <f t="shared" si="12"/>
        <v>ROL_44601</v>
      </c>
      <c r="B778" t="s">
        <v>79</v>
      </c>
      <c r="C778" s="1">
        <v>44601</v>
      </c>
      <c r="D778">
        <v>30.965</v>
      </c>
    </row>
    <row r="779" spans="1:4" hidden="1" x14ac:dyDescent="0.35">
      <c r="A779" s="3" t="str">
        <f t="shared" si="12"/>
        <v>ROST_44601</v>
      </c>
      <c r="B779" t="s">
        <v>80</v>
      </c>
      <c r="C779" s="1">
        <v>44601</v>
      </c>
      <c r="D779">
        <v>96.122</v>
      </c>
    </row>
    <row r="780" spans="1:4" hidden="1" x14ac:dyDescent="0.35">
      <c r="A780" s="3" t="str">
        <f t="shared" si="12"/>
        <v>SEGA.L_44601</v>
      </c>
      <c r="B780" t="s">
        <v>81</v>
      </c>
      <c r="C780" s="1">
        <v>44601</v>
      </c>
      <c r="D780">
        <v>106.05800000000001</v>
      </c>
    </row>
    <row r="781" spans="1:4" hidden="1" x14ac:dyDescent="0.35">
      <c r="A781" s="3" t="str">
        <f t="shared" si="12"/>
        <v>SHY_44601</v>
      </c>
      <c r="B781" t="s">
        <v>82</v>
      </c>
      <c r="C781" s="1">
        <v>44601</v>
      </c>
      <c r="D781">
        <v>83.405000000000001</v>
      </c>
    </row>
    <row r="782" spans="1:4" hidden="1" x14ac:dyDescent="0.35">
      <c r="A782" s="3" t="str">
        <f t="shared" si="12"/>
        <v>SLV_44601</v>
      </c>
      <c r="B782" t="s">
        <v>83</v>
      </c>
      <c r="C782" s="1">
        <v>44601</v>
      </c>
      <c r="D782">
        <v>21.53</v>
      </c>
    </row>
    <row r="783" spans="1:4" hidden="1" x14ac:dyDescent="0.35">
      <c r="A783" s="3" t="str">
        <f t="shared" si="12"/>
        <v>SPMV.L_44601</v>
      </c>
      <c r="B783" t="s">
        <v>84</v>
      </c>
      <c r="C783" s="1">
        <v>44601</v>
      </c>
      <c r="D783">
        <v>81.13</v>
      </c>
    </row>
    <row r="784" spans="1:4" hidden="1" x14ac:dyDescent="0.35">
      <c r="A784" s="3" t="str">
        <f t="shared" si="12"/>
        <v>TLT_44601</v>
      </c>
      <c r="B784" t="s">
        <v>85</v>
      </c>
      <c r="C784" s="1">
        <v>44601</v>
      </c>
      <c r="D784">
        <v>135.08600000000001</v>
      </c>
    </row>
    <row r="785" spans="1:4" hidden="1" x14ac:dyDescent="0.35">
      <c r="A785" s="3" t="str">
        <f t="shared" si="12"/>
        <v>UNH_44601</v>
      </c>
      <c r="B785" t="s">
        <v>86</v>
      </c>
      <c r="C785" s="1">
        <v>44601</v>
      </c>
      <c r="D785">
        <v>491.80200000000002</v>
      </c>
    </row>
    <row r="786" spans="1:4" hidden="1" x14ac:dyDescent="0.35">
      <c r="A786" s="3" t="str">
        <f t="shared" si="12"/>
        <v>URI_44601</v>
      </c>
      <c r="B786" t="s">
        <v>87</v>
      </c>
      <c r="C786" s="1">
        <v>44601</v>
      </c>
      <c r="D786">
        <v>333.1</v>
      </c>
    </row>
    <row r="787" spans="1:4" hidden="1" x14ac:dyDescent="0.35">
      <c r="A787" s="3" t="str">
        <f t="shared" si="12"/>
        <v>V_44601</v>
      </c>
      <c r="B787" t="s">
        <v>88</v>
      </c>
      <c r="C787" s="1">
        <v>44601</v>
      </c>
      <c r="D787">
        <v>228.68899999999999</v>
      </c>
    </row>
    <row r="788" spans="1:4" hidden="1" x14ac:dyDescent="0.35">
      <c r="A788" s="3" t="str">
        <f t="shared" si="12"/>
        <v>VRSK_44601</v>
      </c>
      <c r="B788" t="s">
        <v>89</v>
      </c>
      <c r="C788" s="1">
        <v>44601</v>
      </c>
      <c r="D788">
        <v>197.678</v>
      </c>
    </row>
    <row r="789" spans="1:4" hidden="1" x14ac:dyDescent="0.35">
      <c r="A789" s="3" t="str">
        <f t="shared" si="12"/>
        <v>VXX_44601</v>
      </c>
      <c r="B789" t="s">
        <v>90</v>
      </c>
      <c r="C789" s="1">
        <v>44601</v>
      </c>
      <c r="D789">
        <v>18.71</v>
      </c>
    </row>
    <row r="790" spans="1:4" hidden="1" x14ac:dyDescent="0.35">
      <c r="A790" s="3" t="str">
        <f t="shared" si="12"/>
        <v>WRK_44601</v>
      </c>
      <c r="B790" t="s">
        <v>91</v>
      </c>
      <c r="C790" s="1">
        <v>44601</v>
      </c>
      <c r="D790">
        <v>45.889000000000003</v>
      </c>
    </row>
    <row r="791" spans="1:4" hidden="1" x14ac:dyDescent="0.35">
      <c r="A791" s="3" t="str">
        <f t="shared" si="12"/>
        <v>XLB_44601</v>
      </c>
      <c r="B791" t="s">
        <v>92</v>
      </c>
      <c r="C791" s="1">
        <v>44601</v>
      </c>
      <c r="D791">
        <v>83.826999999999998</v>
      </c>
    </row>
    <row r="792" spans="1:4" hidden="1" x14ac:dyDescent="0.35">
      <c r="A792" s="3" t="str">
        <f t="shared" si="12"/>
        <v>XLC_44601</v>
      </c>
      <c r="B792" t="s">
        <v>93</v>
      </c>
      <c r="C792" s="1">
        <v>44601</v>
      </c>
      <c r="D792">
        <v>71.191000000000003</v>
      </c>
    </row>
    <row r="793" spans="1:4" hidden="1" x14ac:dyDescent="0.35">
      <c r="A793" s="3" t="str">
        <f t="shared" si="12"/>
        <v>XLE_44601</v>
      </c>
      <c r="B793" t="s">
        <v>94</v>
      </c>
      <c r="C793" s="1">
        <v>44601</v>
      </c>
      <c r="D793">
        <v>66.061999999999998</v>
      </c>
    </row>
    <row r="794" spans="1:4" hidden="1" x14ac:dyDescent="0.35">
      <c r="A794" s="3" t="str">
        <f t="shared" si="12"/>
        <v>XLF_44601</v>
      </c>
      <c r="B794" t="s">
        <v>95</v>
      </c>
      <c r="C794" s="1">
        <v>44601</v>
      </c>
      <c r="D794">
        <v>40.203000000000003</v>
      </c>
    </row>
    <row r="795" spans="1:4" hidden="1" x14ac:dyDescent="0.35">
      <c r="A795" s="3" t="str">
        <f t="shared" si="12"/>
        <v>XLI_44601</v>
      </c>
      <c r="B795" t="s">
        <v>96</v>
      </c>
      <c r="C795" s="1">
        <v>44601</v>
      </c>
      <c r="D795">
        <v>100.834</v>
      </c>
    </row>
    <row r="796" spans="1:4" hidden="1" x14ac:dyDescent="0.35">
      <c r="A796" s="3" t="str">
        <f t="shared" si="12"/>
        <v>XLK_44601</v>
      </c>
      <c r="B796" t="s">
        <v>97</v>
      </c>
      <c r="C796" s="1">
        <v>44601</v>
      </c>
      <c r="D796">
        <v>162.47399999999999</v>
      </c>
    </row>
    <row r="797" spans="1:4" hidden="1" x14ac:dyDescent="0.35">
      <c r="A797" s="3" t="str">
        <f t="shared" si="12"/>
        <v>XLP_44601</v>
      </c>
      <c r="B797" t="s">
        <v>98</v>
      </c>
      <c r="C797" s="1">
        <v>44601</v>
      </c>
      <c r="D797">
        <v>74.418999999999997</v>
      </c>
    </row>
    <row r="798" spans="1:4" hidden="1" x14ac:dyDescent="0.35">
      <c r="A798" s="3" t="str">
        <f t="shared" si="12"/>
        <v>XLU_44601</v>
      </c>
      <c r="B798" t="s">
        <v>99</v>
      </c>
      <c r="C798" s="1">
        <v>44601</v>
      </c>
      <c r="D798">
        <v>66.734999999999999</v>
      </c>
    </row>
    <row r="799" spans="1:4" hidden="1" x14ac:dyDescent="0.35">
      <c r="A799" s="3" t="str">
        <f t="shared" si="12"/>
        <v>XLV_44601</v>
      </c>
      <c r="B799" t="s">
        <v>100</v>
      </c>
      <c r="C799" s="1">
        <v>44601</v>
      </c>
      <c r="D799">
        <v>132.13900000000001</v>
      </c>
    </row>
    <row r="800" spans="1:4" hidden="1" x14ac:dyDescent="0.35">
      <c r="A800" s="3" t="str">
        <f t="shared" si="12"/>
        <v>XLY_44601</v>
      </c>
      <c r="B800" t="s">
        <v>101</v>
      </c>
      <c r="C800" s="1">
        <v>44601</v>
      </c>
      <c r="D800">
        <v>187.458</v>
      </c>
    </row>
    <row r="801" spans="1:4" hidden="1" x14ac:dyDescent="0.35">
      <c r="A801" s="3" t="str">
        <f t="shared" si="12"/>
        <v>XOM_44601</v>
      </c>
      <c r="B801" t="s">
        <v>102</v>
      </c>
      <c r="C801" s="1">
        <v>44601</v>
      </c>
      <c r="D801">
        <v>76.221999999999994</v>
      </c>
    </row>
    <row r="802" spans="1:4" hidden="1" x14ac:dyDescent="0.35">
      <c r="A802" s="3" t="str">
        <f t="shared" si="12"/>
        <v>ABBV_44602</v>
      </c>
      <c r="B802" t="s">
        <v>3</v>
      </c>
      <c r="C802" s="1">
        <v>44602</v>
      </c>
      <c r="D802">
        <v>137.477</v>
      </c>
    </row>
    <row r="803" spans="1:4" hidden="1" x14ac:dyDescent="0.35">
      <c r="A803" s="3" t="str">
        <f t="shared" si="12"/>
        <v>ACN_44602</v>
      </c>
      <c r="B803" t="s">
        <v>4</v>
      </c>
      <c r="C803" s="1">
        <v>44602</v>
      </c>
      <c r="D803">
        <v>337.27800000000002</v>
      </c>
    </row>
    <row r="804" spans="1:4" hidden="1" x14ac:dyDescent="0.35">
      <c r="A804" s="3" t="str">
        <f t="shared" si="12"/>
        <v>AEP_44602</v>
      </c>
      <c r="B804" t="s">
        <v>5</v>
      </c>
      <c r="C804" s="1">
        <v>44602</v>
      </c>
      <c r="D804">
        <v>84.447000000000003</v>
      </c>
    </row>
    <row r="805" spans="1:4" hidden="1" x14ac:dyDescent="0.35">
      <c r="A805" s="3" t="str">
        <f t="shared" si="12"/>
        <v>AIZ_44602</v>
      </c>
      <c r="B805" t="s">
        <v>6</v>
      </c>
      <c r="C805" s="1">
        <v>44602</v>
      </c>
      <c r="D805">
        <v>159.73599999999999</v>
      </c>
    </row>
    <row r="806" spans="1:4" hidden="1" x14ac:dyDescent="0.35">
      <c r="A806" s="3" t="str">
        <f t="shared" si="12"/>
        <v>ALLE_44602</v>
      </c>
      <c r="B806" t="s">
        <v>7</v>
      </c>
      <c r="C806" s="1">
        <v>44602</v>
      </c>
      <c r="D806">
        <v>118.8</v>
      </c>
    </row>
    <row r="807" spans="1:4" hidden="1" x14ac:dyDescent="0.35">
      <c r="A807" s="3" t="str">
        <f t="shared" si="12"/>
        <v>AMAT_44602</v>
      </c>
      <c r="B807" t="s">
        <v>8</v>
      </c>
      <c r="C807" s="1">
        <v>44602</v>
      </c>
      <c r="D807">
        <v>138.48599999999999</v>
      </c>
    </row>
    <row r="808" spans="1:4" hidden="1" x14ac:dyDescent="0.35">
      <c r="A808" s="3" t="str">
        <f t="shared" si="12"/>
        <v>AMP_44602</v>
      </c>
      <c r="B808" t="s">
        <v>9</v>
      </c>
      <c r="C808" s="1">
        <v>44602</v>
      </c>
      <c r="D808">
        <v>310.613</v>
      </c>
    </row>
    <row r="809" spans="1:4" hidden="1" x14ac:dyDescent="0.35">
      <c r="A809" s="3" t="str">
        <f t="shared" si="12"/>
        <v>AMZN_44602</v>
      </c>
      <c r="B809" t="s">
        <v>10</v>
      </c>
      <c r="C809" s="1">
        <v>44602</v>
      </c>
      <c r="D809">
        <v>159.00399999999999</v>
      </c>
    </row>
    <row r="810" spans="1:4" hidden="1" x14ac:dyDescent="0.35">
      <c r="A810" s="3" t="str">
        <f t="shared" si="12"/>
        <v>AVB_44602</v>
      </c>
      <c r="B810" t="s">
        <v>11</v>
      </c>
      <c r="C810" s="1">
        <v>44602</v>
      </c>
      <c r="D810">
        <v>234.2</v>
      </c>
    </row>
    <row r="811" spans="1:4" hidden="1" x14ac:dyDescent="0.35">
      <c r="A811" s="3" t="str">
        <f t="shared" si="12"/>
        <v>AVY_44602</v>
      </c>
      <c r="B811" t="s">
        <v>12</v>
      </c>
      <c r="C811" s="1">
        <v>44602</v>
      </c>
      <c r="D811">
        <v>183.73099999999999</v>
      </c>
    </row>
    <row r="812" spans="1:4" hidden="1" x14ac:dyDescent="0.35">
      <c r="A812" s="3" t="str">
        <f t="shared" si="12"/>
        <v>AXP_44602</v>
      </c>
      <c r="B812" t="s">
        <v>13</v>
      </c>
      <c r="C812" s="1">
        <v>44602</v>
      </c>
      <c r="D812">
        <v>192.82300000000001</v>
      </c>
    </row>
    <row r="813" spans="1:4" hidden="1" x14ac:dyDescent="0.35">
      <c r="A813" s="3" t="str">
        <f t="shared" si="12"/>
        <v>BDX_44602</v>
      </c>
      <c r="B813" t="s">
        <v>14</v>
      </c>
      <c r="C813" s="1">
        <v>44602</v>
      </c>
      <c r="D813">
        <v>261.69</v>
      </c>
    </row>
    <row r="814" spans="1:4" hidden="1" x14ac:dyDescent="0.35">
      <c r="A814" s="3" t="str">
        <f t="shared" si="12"/>
        <v>BF-B_44602</v>
      </c>
      <c r="B814" t="s">
        <v>15</v>
      </c>
      <c r="C814" s="1">
        <v>44602</v>
      </c>
      <c r="D814">
        <v>66.546999999999997</v>
      </c>
    </row>
    <row r="815" spans="1:4" hidden="1" x14ac:dyDescent="0.35">
      <c r="A815" s="3" t="str">
        <f t="shared" si="12"/>
        <v>BMY_44602</v>
      </c>
      <c r="B815" t="s">
        <v>16</v>
      </c>
      <c r="C815" s="1">
        <v>44602</v>
      </c>
      <c r="D815">
        <v>64.468000000000004</v>
      </c>
    </row>
    <row r="816" spans="1:4" hidden="1" x14ac:dyDescent="0.35">
      <c r="A816" s="3" t="str">
        <f t="shared" si="12"/>
        <v>BR_44602</v>
      </c>
      <c r="B816" t="s">
        <v>17</v>
      </c>
      <c r="C816" s="1">
        <v>44602</v>
      </c>
      <c r="D816">
        <v>143.76599999999999</v>
      </c>
    </row>
    <row r="817" spans="1:4" hidden="1" x14ac:dyDescent="0.35">
      <c r="A817" s="3" t="str">
        <f t="shared" si="12"/>
        <v>CARR_44602</v>
      </c>
      <c r="B817" t="s">
        <v>18</v>
      </c>
      <c r="C817" s="1">
        <v>44602</v>
      </c>
      <c r="D817">
        <v>46.375999999999998</v>
      </c>
    </row>
    <row r="818" spans="1:4" hidden="1" x14ac:dyDescent="0.35">
      <c r="A818" s="3" t="str">
        <f t="shared" si="12"/>
        <v>CDW_44602</v>
      </c>
      <c r="B818" t="s">
        <v>19</v>
      </c>
      <c r="C818" s="1">
        <v>44602</v>
      </c>
      <c r="D818">
        <v>181.19900000000001</v>
      </c>
    </row>
    <row r="819" spans="1:4" hidden="1" x14ac:dyDescent="0.35">
      <c r="A819" s="3" t="str">
        <f t="shared" si="12"/>
        <v>CE_44602</v>
      </c>
      <c r="B819" t="s">
        <v>20</v>
      </c>
      <c r="C819" s="1">
        <v>44602</v>
      </c>
      <c r="D819">
        <v>155.54</v>
      </c>
    </row>
    <row r="820" spans="1:4" hidden="1" x14ac:dyDescent="0.35">
      <c r="A820" s="3" t="str">
        <f t="shared" si="12"/>
        <v>CHTR_44602</v>
      </c>
      <c r="B820" t="s">
        <v>21</v>
      </c>
      <c r="C820" s="1">
        <v>44602</v>
      </c>
      <c r="D820">
        <v>606.52</v>
      </c>
    </row>
    <row r="821" spans="1:4" hidden="1" x14ac:dyDescent="0.35">
      <c r="A821" s="3" t="str">
        <f t="shared" si="12"/>
        <v>CNC_44602</v>
      </c>
      <c r="B821" t="s">
        <v>22</v>
      </c>
      <c r="C821" s="1">
        <v>44602</v>
      </c>
      <c r="D821">
        <v>84.15</v>
      </c>
    </row>
    <row r="822" spans="1:4" hidden="1" x14ac:dyDescent="0.35">
      <c r="A822" s="3" t="str">
        <f t="shared" si="12"/>
        <v>CNP_44602</v>
      </c>
      <c r="B822" t="s">
        <v>23</v>
      </c>
      <c r="C822" s="1">
        <v>44602</v>
      </c>
      <c r="D822">
        <v>26.803999999999998</v>
      </c>
    </row>
    <row r="823" spans="1:4" hidden="1" x14ac:dyDescent="0.35">
      <c r="A823" s="3" t="str">
        <f t="shared" si="12"/>
        <v>COP_44602</v>
      </c>
      <c r="B823" t="s">
        <v>24</v>
      </c>
      <c r="C823" s="1">
        <v>44602</v>
      </c>
      <c r="D823">
        <v>87.191000000000003</v>
      </c>
    </row>
    <row r="824" spans="1:4" hidden="1" x14ac:dyDescent="0.35">
      <c r="A824" s="3" t="str">
        <f t="shared" si="12"/>
        <v>CTAS_44602</v>
      </c>
      <c r="B824" t="s">
        <v>25</v>
      </c>
      <c r="C824" s="1">
        <v>44602</v>
      </c>
      <c r="D824">
        <v>376.73399999999998</v>
      </c>
    </row>
    <row r="825" spans="1:4" hidden="1" x14ac:dyDescent="0.35">
      <c r="A825" s="3" t="str">
        <f t="shared" si="12"/>
        <v>CZR_44602</v>
      </c>
      <c r="B825" t="s">
        <v>26</v>
      </c>
      <c r="C825" s="1">
        <v>44602</v>
      </c>
      <c r="D825">
        <v>86.49</v>
      </c>
    </row>
    <row r="826" spans="1:4" hidden="1" x14ac:dyDescent="0.35">
      <c r="A826" s="3" t="str">
        <f t="shared" si="12"/>
        <v>DG_44602</v>
      </c>
      <c r="B826" t="s">
        <v>27</v>
      </c>
      <c r="C826" s="1">
        <v>44602</v>
      </c>
      <c r="D826">
        <v>200.251</v>
      </c>
    </row>
    <row r="827" spans="1:4" hidden="1" x14ac:dyDescent="0.35">
      <c r="A827" s="3" t="str">
        <f t="shared" si="12"/>
        <v>DPZ_44602</v>
      </c>
      <c r="B827" t="s">
        <v>28</v>
      </c>
      <c r="C827" s="1">
        <v>44602</v>
      </c>
      <c r="D827">
        <v>433.37700000000001</v>
      </c>
    </row>
    <row r="828" spans="1:4" x14ac:dyDescent="0.35">
      <c r="A828" s="3" t="str">
        <f t="shared" si="12"/>
        <v>DRE_44602</v>
      </c>
      <c r="B828" t="s">
        <v>29</v>
      </c>
      <c r="C828" s="1">
        <v>44602</v>
      </c>
      <c r="D828">
        <v>55.101999999999997</v>
      </c>
    </row>
    <row r="829" spans="1:4" hidden="1" x14ac:dyDescent="0.35">
      <c r="A829" s="3" t="str">
        <f t="shared" si="12"/>
        <v>DXC_44602</v>
      </c>
      <c r="B829" t="s">
        <v>30</v>
      </c>
      <c r="C829" s="1">
        <v>44602</v>
      </c>
      <c r="D829">
        <v>37.81</v>
      </c>
    </row>
    <row r="830" spans="1:4" hidden="1" x14ac:dyDescent="0.35">
      <c r="A830" s="3" t="str">
        <f t="shared" si="12"/>
        <v>EWA_44602</v>
      </c>
      <c r="B830" t="s">
        <v>31</v>
      </c>
      <c r="C830" s="1">
        <v>44602</v>
      </c>
      <c r="D830">
        <v>22.744</v>
      </c>
    </row>
    <row r="831" spans="1:4" hidden="1" x14ac:dyDescent="0.35">
      <c r="A831" s="3" t="str">
        <f t="shared" si="12"/>
        <v>EWC_44602</v>
      </c>
      <c r="B831" t="s">
        <v>32</v>
      </c>
      <c r="C831" s="1">
        <v>44602</v>
      </c>
      <c r="D831">
        <v>38.08</v>
      </c>
    </row>
    <row r="832" spans="1:4" hidden="1" x14ac:dyDescent="0.35">
      <c r="A832" s="3" t="str">
        <f t="shared" si="12"/>
        <v>EWG_44602</v>
      </c>
      <c r="B832" t="s">
        <v>33</v>
      </c>
      <c r="C832" s="1">
        <v>44602</v>
      </c>
      <c r="D832">
        <v>31.298999999999999</v>
      </c>
    </row>
    <row r="833" spans="1:4" hidden="1" x14ac:dyDescent="0.35">
      <c r="A833" s="3" t="str">
        <f t="shared" si="12"/>
        <v>EWH_44602</v>
      </c>
      <c r="B833" t="s">
        <v>34</v>
      </c>
      <c r="C833" s="1">
        <v>44602</v>
      </c>
      <c r="D833">
        <v>23.789000000000001</v>
      </c>
    </row>
    <row r="834" spans="1:4" hidden="1" x14ac:dyDescent="0.35">
      <c r="A834" s="3" t="str">
        <f t="shared" si="12"/>
        <v>EWJ_44602</v>
      </c>
      <c r="B834" t="s">
        <v>35</v>
      </c>
      <c r="C834" s="1">
        <v>44602</v>
      </c>
      <c r="D834">
        <v>63.716000000000001</v>
      </c>
    </row>
    <row r="835" spans="1:4" hidden="1" x14ac:dyDescent="0.35">
      <c r="A835" s="3" t="str">
        <f t="shared" ref="A835:A898" si="13">CONCATENATE(B835,"_",C835)</f>
        <v>EWL_44602</v>
      </c>
      <c r="B835" t="s">
        <v>36</v>
      </c>
      <c r="C835" s="1">
        <v>44602</v>
      </c>
      <c r="D835">
        <v>48.03</v>
      </c>
    </row>
    <row r="836" spans="1:4" hidden="1" x14ac:dyDescent="0.35">
      <c r="A836" s="3" t="str">
        <f t="shared" si="13"/>
        <v>EWQ_44602</v>
      </c>
      <c r="B836" t="s">
        <v>37</v>
      </c>
      <c r="C836" s="1">
        <v>44602</v>
      </c>
      <c r="D836">
        <v>37.317999999999998</v>
      </c>
    </row>
    <row r="837" spans="1:4" hidden="1" x14ac:dyDescent="0.35">
      <c r="A837" s="3" t="str">
        <f t="shared" si="13"/>
        <v>EWT_44602</v>
      </c>
      <c r="B837" t="s">
        <v>38</v>
      </c>
      <c r="C837" s="1">
        <v>44602</v>
      </c>
      <c r="D837">
        <v>55.923000000000002</v>
      </c>
    </row>
    <row r="838" spans="1:4" hidden="1" x14ac:dyDescent="0.35">
      <c r="A838" s="3" t="str">
        <f t="shared" si="13"/>
        <v>EWU_44602</v>
      </c>
      <c r="B838" t="s">
        <v>39</v>
      </c>
      <c r="C838" s="1">
        <v>44602</v>
      </c>
      <c r="D838">
        <v>33.500999999999998</v>
      </c>
    </row>
    <row r="839" spans="1:4" hidden="1" x14ac:dyDescent="0.35">
      <c r="A839" s="3" t="str">
        <f t="shared" si="13"/>
        <v>EWY_44602</v>
      </c>
      <c r="B839" t="s">
        <v>40</v>
      </c>
      <c r="C839" s="1">
        <v>44602</v>
      </c>
      <c r="D839">
        <v>72.757999999999996</v>
      </c>
    </row>
    <row r="840" spans="1:4" hidden="1" x14ac:dyDescent="0.35">
      <c r="A840" s="3" t="str">
        <f t="shared" si="13"/>
        <v>EWZ_44602</v>
      </c>
      <c r="B840" t="s">
        <v>41</v>
      </c>
      <c r="C840" s="1">
        <v>44602</v>
      </c>
      <c r="D840">
        <v>28.829000000000001</v>
      </c>
    </row>
    <row r="841" spans="1:4" hidden="1" x14ac:dyDescent="0.35">
      <c r="A841" s="3" t="str">
        <f t="shared" si="13"/>
        <v>FTV_44602</v>
      </c>
      <c r="B841" t="s">
        <v>43</v>
      </c>
      <c r="C841" s="1">
        <v>44602</v>
      </c>
      <c r="D841">
        <v>65.466999999999999</v>
      </c>
    </row>
    <row r="842" spans="1:4" hidden="1" x14ac:dyDescent="0.35">
      <c r="A842" s="3" t="str">
        <f t="shared" si="13"/>
        <v>GOOG_44602</v>
      </c>
      <c r="B842" t="s">
        <v>44</v>
      </c>
      <c r="C842" s="1">
        <v>44602</v>
      </c>
      <c r="D842">
        <v>138.602</v>
      </c>
    </row>
    <row r="843" spans="1:4" hidden="1" x14ac:dyDescent="0.35">
      <c r="A843" s="3" t="str">
        <f t="shared" si="13"/>
        <v>GPC_44602</v>
      </c>
      <c r="B843" t="s">
        <v>45</v>
      </c>
      <c r="C843" s="1">
        <v>44602</v>
      </c>
      <c r="D843">
        <v>124.313</v>
      </c>
    </row>
    <row r="844" spans="1:4" hidden="1" x14ac:dyDescent="0.35">
      <c r="A844" s="3" t="str">
        <f t="shared" si="13"/>
        <v>GSG_44602</v>
      </c>
      <c r="B844" t="s">
        <v>46</v>
      </c>
      <c r="C844" s="1">
        <v>44602</v>
      </c>
      <c r="D844">
        <v>19.5</v>
      </c>
    </row>
    <row r="845" spans="1:4" hidden="1" x14ac:dyDescent="0.35">
      <c r="A845" s="3" t="str">
        <f t="shared" si="13"/>
        <v>HIG_44602</v>
      </c>
      <c r="B845" t="s">
        <v>47</v>
      </c>
      <c r="C845" s="1">
        <v>44602</v>
      </c>
      <c r="D845">
        <v>71.347999999999999</v>
      </c>
    </row>
    <row r="846" spans="1:4" hidden="1" x14ac:dyDescent="0.35">
      <c r="A846" s="3" t="str">
        <f t="shared" si="13"/>
        <v>HIGH.L_44602</v>
      </c>
      <c r="B846" t="s">
        <v>48</v>
      </c>
      <c r="C846" s="1">
        <v>44602</v>
      </c>
      <c r="D846">
        <v>5.3659999999999997</v>
      </c>
    </row>
    <row r="847" spans="1:4" hidden="1" x14ac:dyDescent="0.35">
      <c r="A847" s="3" t="str">
        <f t="shared" si="13"/>
        <v>HST_44602</v>
      </c>
      <c r="B847" t="s">
        <v>49</v>
      </c>
      <c r="C847" s="1">
        <v>44602</v>
      </c>
      <c r="D847">
        <v>18.173999999999999</v>
      </c>
    </row>
    <row r="848" spans="1:4" hidden="1" x14ac:dyDescent="0.35">
      <c r="A848" s="3" t="str">
        <f t="shared" si="13"/>
        <v>HYG_44602</v>
      </c>
      <c r="B848" t="s">
        <v>50</v>
      </c>
      <c r="C848" s="1">
        <v>44602</v>
      </c>
      <c r="D848">
        <v>78.757000000000005</v>
      </c>
    </row>
    <row r="849" spans="1:4" hidden="1" x14ac:dyDescent="0.35">
      <c r="A849" s="3" t="str">
        <f t="shared" si="13"/>
        <v>IAU_44602</v>
      </c>
      <c r="B849" t="s">
        <v>51</v>
      </c>
      <c r="C849" s="1">
        <v>44602</v>
      </c>
      <c r="D849">
        <v>34.729999999999997</v>
      </c>
    </row>
    <row r="850" spans="1:4" hidden="1" x14ac:dyDescent="0.35">
      <c r="A850" s="3" t="str">
        <f t="shared" si="13"/>
        <v>ICLN_44602</v>
      </c>
      <c r="B850" t="s">
        <v>52</v>
      </c>
      <c r="C850" s="1">
        <v>44602</v>
      </c>
      <c r="D850">
        <v>18.292000000000002</v>
      </c>
    </row>
    <row r="851" spans="1:4" hidden="1" x14ac:dyDescent="0.35">
      <c r="A851" s="3" t="str">
        <f t="shared" si="13"/>
        <v>IEAA.L_44602</v>
      </c>
      <c r="B851" t="s">
        <v>53</v>
      </c>
      <c r="C851" s="1">
        <v>44602</v>
      </c>
      <c r="D851">
        <v>5.1529999999999996</v>
      </c>
    </row>
    <row r="852" spans="1:4" hidden="1" x14ac:dyDescent="0.35">
      <c r="A852" s="3" t="str">
        <f t="shared" si="13"/>
        <v>IEF_44602</v>
      </c>
      <c r="B852" t="s">
        <v>54</v>
      </c>
      <c r="C852" s="1">
        <v>44602</v>
      </c>
      <c r="D852">
        <v>108.06699999999999</v>
      </c>
    </row>
    <row r="853" spans="1:4" hidden="1" x14ac:dyDescent="0.35">
      <c r="A853" s="3" t="str">
        <f t="shared" si="13"/>
        <v>IEFM.L_44602</v>
      </c>
      <c r="B853" t="s">
        <v>55</v>
      </c>
      <c r="C853" s="1">
        <v>44602</v>
      </c>
      <c r="D853">
        <v>786.6</v>
      </c>
    </row>
    <row r="854" spans="1:4" hidden="1" x14ac:dyDescent="0.35">
      <c r="A854" s="3" t="str">
        <f t="shared" si="13"/>
        <v>IEMG_44602</v>
      </c>
      <c r="B854" t="s">
        <v>56</v>
      </c>
      <c r="C854" s="1">
        <v>44602</v>
      </c>
      <c r="D854">
        <v>58.838000000000001</v>
      </c>
    </row>
    <row r="855" spans="1:4" hidden="1" x14ac:dyDescent="0.35">
      <c r="A855" s="3" t="str">
        <f t="shared" si="13"/>
        <v>IEUS_44602</v>
      </c>
      <c r="B855" t="s">
        <v>57</v>
      </c>
      <c r="C855" s="1">
        <v>44602</v>
      </c>
      <c r="D855">
        <v>63.298999999999999</v>
      </c>
    </row>
    <row r="856" spans="1:4" hidden="1" x14ac:dyDescent="0.35">
      <c r="A856" s="3" t="str">
        <f t="shared" si="13"/>
        <v>IEVL.L_44602</v>
      </c>
      <c r="B856" t="s">
        <v>58</v>
      </c>
      <c r="C856" s="1">
        <v>44602</v>
      </c>
      <c r="D856">
        <v>7.7060000000000004</v>
      </c>
    </row>
    <row r="857" spans="1:4" hidden="1" x14ac:dyDescent="0.35">
      <c r="A857" s="3" t="str">
        <f t="shared" si="13"/>
        <v>IGF_44602</v>
      </c>
      <c r="B857" t="s">
        <v>59</v>
      </c>
      <c r="C857" s="1">
        <v>44602</v>
      </c>
      <c r="D857">
        <v>46.783999999999999</v>
      </c>
    </row>
    <row r="858" spans="1:4" hidden="1" x14ac:dyDescent="0.35">
      <c r="A858" s="3" t="str">
        <f t="shared" si="13"/>
        <v>INDA_44602</v>
      </c>
      <c r="B858" t="s">
        <v>60</v>
      </c>
      <c r="C858" s="1">
        <v>44602</v>
      </c>
      <c r="D858">
        <v>45.06</v>
      </c>
    </row>
    <row r="859" spans="1:4" hidden="1" x14ac:dyDescent="0.35">
      <c r="A859" s="3" t="str">
        <f t="shared" si="13"/>
        <v>IUMO.L_44602</v>
      </c>
      <c r="B859" t="s">
        <v>61</v>
      </c>
      <c r="C859" s="1">
        <v>44602</v>
      </c>
      <c r="D859">
        <v>11.744999999999999</v>
      </c>
    </row>
    <row r="860" spans="1:4" hidden="1" x14ac:dyDescent="0.35">
      <c r="A860" s="3" t="str">
        <f t="shared" si="13"/>
        <v>IUVL.L_44602</v>
      </c>
      <c r="B860" t="s">
        <v>62</v>
      </c>
      <c r="C860" s="1">
        <v>44602</v>
      </c>
      <c r="D860">
        <v>9.4320000000000004</v>
      </c>
    </row>
    <row r="861" spans="1:4" hidden="1" x14ac:dyDescent="0.35">
      <c r="A861" s="3" t="str">
        <f t="shared" si="13"/>
        <v>IVV_44602</v>
      </c>
      <c r="B861" t="s">
        <v>63</v>
      </c>
      <c r="C861" s="1">
        <v>44602</v>
      </c>
      <c r="D861">
        <v>444.267</v>
      </c>
    </row>
    <row r="862" spans="1:4" hidden="1" x14ac:dyDescent="0.35">
      <c r="A862" s="3" t="str">
        <f t="shared" si="13"/>
        <v>IWM_44602</v>
      </c>
      <c r="B862" t="s">
        <v>64</v>
      </c>
      <c r="C862" s="1">
        <v>44602</v>
      </c>
      <c r="D862">
        <v>200.54</v>
      </c>
    </row>
    <row r="863" spans="1:4" hidden="1" x14ac:dyDescent="0.35">
      <c r="A863" s="3" t="str">
        <f t="shared" si="13"/>
        <v>IXN_44602</v>
      </c>
      <c r="B863" t="s">
        <v>65</v>
      </c>
      <c r="C863" s="1">
        <v>44602</v>
      </c>
      <c r="D863">
        <v>58.3</v>
      </c>
    </row>
    <row r="864" spans="1:4" hidden="1" x14ac:dyDescent="0.35">
      <c r="A864" s="3" t="str">
        <f t="shared" si="13"/>
        <v>JPEA.L_44602</v>
      </c>
      <c r="B864" t="s">
        <v>66</v>
      </c>
      <c r="C864" s="1">
        <v>44602</v>
      </c>
      <c r="D864">
        <v>5.6989999999999998</v>
      </c>
    </row>
    <row r="865" spans="1:4" hidden="1" x14ac:dyDescent="0.35">
      <c r="A865" s="3" t="str">
        <f t="shared" si="13"/>
        <v>JPM_44602</v>
      </c>
      <c r="B865" t="s">
        <v>67</v>
      </c>
      <c r="C865" s="1">
        <v>44602</v>
      </c>
      <c r="D865">
        <v>150.96899999999999</v>
      </c>
    </row>
    <row r="866" spans="1:4" hidden="1" x14ac:dyDescent="0.35">
      <c r="A866" s="3" t="str">
        <f t="shared" si="13"/>
        <v>KR_44602</v>
      </c>
      <c r="B866" t="s">
        <v>68</v>
      </c>
      <c r="C866" s="1">
        <v>44602</v>
      </c>
      <c r="D866">
        <v>44.046999999999997</v>
      </c>
    </row>
    <row r="867" spans="1:4" hidden="1" x14ac:dyDescent="0.35">
      <c r="A867" s="3" t="str">
        <f t="shared" si="13"/>
        <v>LQD_44602</v>
      </c>
      <c r="B867" t="s">
        <v>69</v>
      </c>
      <c r="C867" s="1">
        <v>44602</v>
      </c>
      <c r="D867">
        <v>120.357</v>
      </c>
    </row>
    <row r="868" spans="1:4" hidden="1" x14ac:dyDescent="0.35">
      <c r="A868" s="3" t="str">
        <f t="shared" si="13"/>
        <v>MCHI_44602</v>
      </c>
      <c r="B868" t="s">
        <v>70</v>
      </c>
      <c r="C868" s="1">
        <v>44602</v>
      </c>
      <c r="D868">
        <v>62.215000000000003</v>
      </c>
    </row>
    <row r="869" spans="1:4" hidden="1" x14ac:dyDescent="0.35">
      <c r="A869" s="3" t="str">
        <f t="shared" si="13"/>
        <v>META_44602</v>
      </c>
      <c r="B869" t="s">
        <v>144</v>
      </c>
      <c r="C869" s="1">
        <v>44602</v>
      </c>
      <c r="D869">
        <v>228.07</v>
      </c>
    </row>
    <row r="870" spans="1:4" hidden="1" x14ac:dyDescent="0.35">
      <c r="A870" s="3" t="str">
        <f t="shared" si="13"/>
        <v>MVEU.L_44602</v>
      </c>
      <c r="B870" t="s">
        <v>71</v>
      </c>
      <c r="C870" s="1">
        <v>44602</v>
      </c>
      <c r="D870">
        <v>53.024999999999999</v>
      </c>
    </row>
    <row r="871" spans="1:4" hidden="1" x14ac:dyDescent="0.35">
      <c r="A871" s="3" t="str">
        <f t="shared" si="13"/>
        <v>OGN_44602</v>
      </c>
      <c r="B871" t="s">
        <v>72</v>
      </c>
      <c r="C871" s="1">
        <v>44602</v>
      </c>
      <c r="D871">
        <v>33.225999999999999</v>
      </c>
    </row>
    <row r="872" spans="1:4" hidden="1" x14ac:dyDescent="0.35">
      <c r="A872" s="3" t="str">
        <f t="shared" si="13"/>
        <v>PG_44602</v>
      </c>
      <c r="B872" t="s">
        <v>73</v>
      </c>
      <c r="C872" s="1">
        <v>44602</v>
      </c>
      <c r="D872">
        <v>153.22800000000001</v>
      </c>
    </row>
    <row r="873" spans="1:4" hidden="1" x14ac:dyDescent="0.35">
      <c r="A873" s="3" t="str">
        <f t="shared" si="13"/>
        <v>PPL_44602</v>
      </c>
      <c r="B873" t="s">
        <v>74</v>
      </c>
      <c r="C873" s="1">
        <v>44602</v>
      </c>
      <c r="D873">
        <v>27.896999999999998</v>
      </c>
    </row>
    <row r="874" spans="1:4" hidden="1" x14ac:dyDescent="0.35">
      <c r="A874" s="3" t="str">
        <f t="shared" si="13"/>
        <v>PRU_44602</v>
      </c>
      <c r="B874" t="s">
        <v>75</v>
      </c>
      <c r="C874" s="1">
        <v>44602</v>
      </c>
      <c r="D874">
        <v>116.014</v>
      </c>
    </row>
    <row r="875" spans="1:4" hidden="1" x14ac:dyDescent="0.35">
      <c r="A875" s="3" t="str">
        <f t="shared" si="13"/>
        <v>PYPL_44602</v>
      </c>
      <c r="B875" t="s">
        <v>76</v>
      </c>
      <c r="C875" s="1">
        <v>44602</v>
      </c>
      <c r="D875">
        <v>119.02</v>
      </c>
    </row>
    <row r="876" spans="1:4" hidden="1" x14ac:dyDescent="0.35">
      <c r="A876" s="3" t="str">
        <f t="shared" si="13"/>
        <v>RE_44602</v>
      </c>
      <c r="B876" t="s">
        <v>77</v>
      </c>
      <c r="C876" s="1">
        <v>44602</v>
      </c>
      <c r="D876">
        <v>284.84899999999999</v>
      </c>
    </row>
    <row r="877" spans="1:4" hidden="1" x14ac:dyDescent="0.35">
      <c r="A877" s="3" t="str">
        <f t="shared" si="13"/>
        <v>REET_44602</v>
      </c>
      <c r="B877" t="s">
        <v>78</v>
      </c>
      <c r="C877" s="1">
        <v>44602</v>
      </c>
      <c r="D877">
        <v>27.536999999999999</v>
      </c>
    </row>
    <row r="878" spans="1:4" hidden="1" x14ac:dyDescent="0.35">
      <c r="A878" s="3" t="str">
        <f t="shared" si="13"/>
        <v>ROL_44602</v>
      </c>
      <c r="B878" t="s">
        <v>79</v>
      </c>
      <c r="C878" s="1">
        <v>44602</v>
      </c>
      <c r="D878">
        <v>30.55</v>
      </c>
    </row>
    <row r="879" spans="1:4" hidden="1" x14ac:dyDescent="0.35">
      <c r="A879" s="3" t="str">
        <f t="shared" si="13"/>
        <v>ROST_44602</v>
      </c>
      <c r="B879" t="s">
        <v>80</v>
      </c>
      <c r="C879" s="1">
        <v>44602</v>
      </c>
      <c r="D879">
        <v>95.284000000000006</v>
      </c>
    </row>
    <row r="880" spans="1:4" hidden="1" x14ac:dyDescent="0.35">
      <c r="A880" s="3" t="str">
        <f t="shared" si="13"/>
        <v>SEGA.L_44602</v>
      </c>
      <c r="B880" t="s">
        <v>81</v>
      </c>
      <c r="C880" s="1">
        <v>44602</v>
      </c>
      <c r="D880">
        <v>105.22199999999999</v>
      </c>
    </row>
    <row r="881" spans="1:4" hidden="1" x14ac:dyDescent="0.35">
      <c r="A881" s="3" t="str">
        <f t="shared" si="13"/>
        <v>SHY_44602</v>
      </c>
      <c r="B881" t="s">
        <v>82</v>
      </c>
      <c r="C881" s="1">
        <v>44602</v>
      </c>
      <c r="D881">
        <v>82.980999999999995</v>
      </c>
    </row>
    <row r="882" spans="1:4" hidden="1" x14ac:dyDescent="0.35">
      <c r="A882" s="3" t="str">
        <f t="shared" si="13"/>
        <v>SLV_44602</v>
      </c>
      <c r="B882" t="s">
        <v>83</v>
      </c>
      <c r="C882" s="1">
        <v>44602</v>
      </c>
      <c r="D882">
        <v>21.42</v>
      </c>
    </row>
    <row r="883" spans="1:4" hidden="1" x14ac:dyDescent="0.35">
      <c r="A883" s="3" t="str">
        <f t="shared" si="13"/>
        <v>SPMV.L_44602</v>
      </c>
      <c r="B883" t="s">
        <v>84</v>
      </c>
      <c r="C883" s="1">
        <v>44602</v>
      </c>
      <c r="D883">
        <v>80.33</v>
      </c>
    </row>
    <row r="884" spans="1:4" hidden="1" x14ac:dyDescent="0.35">
      <c r="A884" s="3" t="str">
        <f t="shared" si="13"/>
        <v>TLT_44602</v>
      </c>
      <c r="B884" t="s">
        <v>85</v>
      </c>
      <c r="C884" s="1">
        <v>44602</v>
      </c>
      <c r="D884">
        <v>132.94</v>
      </c>
    </row>
    <row r="885" spans="1:4" hidden="1" x14ac:dyDescent="0.35">
      <c r="A885" s="3" t="str">
        <f t="shared" si="13"/>
        <v>UNH_44602</v>
      </c>
      <c r="B885" t="s">
        <v>86</v>
      </c>
      <c r="C885" s="1">
        <v>44602</v>
      </c>
      <c r="D885">
        <v>480.56599999999997</v>
      </c>
    </row>
    <row r="886" spans="1:4" hidden="1" x14ac:dyDescent="0.35">
      <c r="A886" s="3" t="str">
        <f t="shared" si="13"/>
        <v>URI_44602</v>
      </c>
      <c r="B886" t="s">
        <v>87</v>
      </c>
      <c r="C886" s="1">
        <v>44602</v>
      </c>
      <c r="D886">
        <v>324.61799999999999</v>
      </c>
    </row>
    <row r="887" spans="1:4" hidden="1" x14ac:dyDescent="0.35">
      <c r="A887" s="3" t="str">
        <f t="shared" si="13"/>
        <v>V_44602</v>
      </c>
      <c r="B887" t="s">
        <v>88</v>
      </c>
      <c r="C887" s="1">
        <v>44602</v>
      </c>
      <c r="D887">
        <v>223.822</v>
      </c>
    </row>
    <row r="888" spans="1:4" hidden="1" x14ac:dyDescent="0.35">
      <c r="A888" s="3" t="str">
        <f t="shared" si="13"/>
        <v>VRSK_44602</v>
      </c>
      <c r="B888" t="s">
        <v>89</v>
      </c>
      <c r="C888" s="1">
        <v>44602</v>
      </c>
      <c r="D888">
        <v>193.33799999999999</v>
      </c>
    </row>
    <row r="889" spans="1:4" hidden="1" x14ac:dyDescent="0.35">
      <c r="A889" s="3" t="str">
        <f t="shared" si="13"/>
        <v>VXX_44602</v>
      </c>
      <c r="B889" t="s">
        <v>90</v>
      </c>
      <c r="C889" s="1">
        <v>44602</v>
      </c>
      <c r="D889">
        <v>20.46</v>
      </c>
    </row>
    <row r="890" spans="1:4" hidden="1" x14ac:dyDescent="0.35">
      <c r="A890" s="3" t="str">
        <f t="shared" si="13"/>
        <v>WRK_44602</v>
      </c>
      <c r="B890" t="s">
        <v>91</v>
      </c>
      <c r="C890" s="1">
        <v>44602</v>
      </c>
      <c r="D890">
        <v>45.421999999999997</v>
      </c>
    </row>
    <row r="891" spans="1:4" hidden="1" x14ac:dyDescent="0.35">
      <c r="A891" s="3" t="str">
        <f t="shared" si="13"/>
        <v>XLB_44602</v>
      </c>
      <c r="B891" t="s">
        <v>92</v>
      </c>
      <c r="C891" s="1">
        <v>44602</v>
      </c>
      <c r="D891">
        <v>83.338999999999999</v>
      </c>
    </row>
    <row r="892" spans="1:4" hidden="1" x14ac:dyDescent="0.35">
      <c r="A892" s="3" t="str">
        <f t="shared" si="13"/>
        <v>XLC_44602</v>
      </c>
      <c r="B892" t="s">
        <v>93</v>
      </c>
      <c r="C892" s="1">
        <v>44602</v>
      </c>
      <c r="D892">
        <v>70.171000000000006</v>
      </c>
    </row>
    <row r="893" spans="1:4" hidden="1" x14ac:dyDescent="0.35">
      <c r="A893" s="3" t="str">
        <f t="shared" si="13"/>
        <v>XLE_44602</v>
      </c>
      <c r="B893" t="s">
        <v>94</v>
      </c>
      <c r="C893" s="1">
        <v>44602</v>
      </c>
      <c r="D893">
        <v>65.650000000000006</v>
      </c>
    </row>
    <row r="894" spans="1:4" hidden="1" x14ac:dyDescent="0.35">
      <c r="A894" s="3" t="str">
        <f t="shared" si="13"/>
        <v>XLF_44602</v>
      </c>
      <c r="B894" t="s">
        <v>95</v>
      </c>
      <c r="C894" s="1">
        <v>44602</v>
      </c>
      <c r="D894">
        <v>39.85</v>
      </c>
    </row>
    <row r="895" spans="1:4" hidden="1" x14ac:dyDescent="0.35">
      <c r="A895" s="3" t="str">
        <f t="shared" si="13"/>
        <v>XLI_44602</v>
      </c>
      <c r="B895" t="s">
        <v>96</v>
      </c>
      <c r="C895" s="1">
        <v>44602</v>
      </c>
      <c r="D895">
        <v>99.182000000000002</v>
      </c>
    </row>
    <row r="896" spans="1:4" hidden="1" x14ac:dyDescent="0.35">
      <c r="A896" s="3" t="str">
        <f t="shared" si="13"/>
        <v>XLK_44602</v>
      </c>
      <c r="B896" t="s">
        <v>97</v>
      </c>
      <c r="C896" s="1">
        <v>44602</v>
      </c>
      <c r="D896">
        <v>158.22499999999999</v>
      </c>
    </row>
    <row r="897" spans="1:4" hidden="1" x14ac:dyDescent="0.35">
      <c r="A897" s="3" t="str">
        <f t="shared" si="13"/>
        <v>XLP_44602</v>
      </c>
      <c r="B897" t="s">
        <v>98</v>
      </c>
      <c r="C897" s="1">
        <v>44602</v>
      </c>
      <c r="D897">
        <v>73.62</v>
      </c>
    </row>
    <row r="898" spans="1:4" hidden="1" x14ac:dyDescent="0.35">
      <c r="A898" s="3" t="str">
        <f t="shared" si="13"/>
        <v>XLU_44602</v>
      </c>
      <c r="B898" t="s">
        <v>99</v>
      </c>
      <c r="C898" s="1">
        <v>44602</v>
      </c>
      <c r="D898">
        <v>65.046000000000006</v>
      </c>
    </row>
    <row r="899" spans="1:4" hidden="1" x14ac:dyDescent="0.35">
      <c r="A899" s="3" t="str">
        <f t="shared" ref="A899:A962" si="14">CONCATENATE(B899,"_",C899)</f>
        <v>XLV_44602</v>
      </c>
      <c r="B899" t="s">
        <v>100</v>
      </c>
      <c r="C899" s="1">
        <v>44602</v>
      </c>
      <c r="D899">
        <v>130.071</v>
      </c>
    </row>
    <row r="900" spans="1:4" hidden="1" x14ac:dyDescent="0.35">
      <c r="A900" s="3" t="str">
        <f t="shared" si="14"/>
        <v>XLY_44602</v>
      </c>
      <c r="B900" t="s">
        <v>101</v>
      </c>
      <c r="C900" s="1">
        <v>44602</v>
      </c>
      <c r="D900">
        <v>184.226</v>
      </c>
    </row>
    <row r="901" spans="1:4" hidden="1" x14ac:dyDescent="0.35">
      <c r="A901" s="3" t="str">
        <f t="shared" si="14"/>
        <v>XOM_44602</v>
      </c>
      <c r="B901" t="s">
        <v>102</v>
      </c>
      <c r="C901" s="1">
        <v>44602</v>
      </c>
      <c r="D901">
        <v>75.489000000000004</v>
      </c>
    </row>
    <row r="902" spans="1:4" hidden="1" x14ac:dyDescent="0.35">
      <c r="A902" s="3" t="str">
        <f t="shared" si="14"/>
        <v>ABBV_44603</v>
      </c>
      <c r="B902" t="s">
        <v>3</v>
      </c>
      <c r="C902" s="1">
        <v>44603</v>
      </c>
      <c r="D902">
        <v>136.803</v>
      </c>
    </row>
    <row r="903" spans="1:4" hidden="1" x14ac:dyDescent="0.35">
      <c r="A903" s="3" t="str">
        <f t="shared" si="14"/>
        <v>ACN_44603</v>
      </c>
      <c r="B903" t="s">
        <v>4</v>
      </c>
      <c r="C903" s="1">
        <v>44603</v>
      </c>
      <c r="D903">
        <v>324.26499999999999</v>
      </c>
    </row>
    <row r="904" spans="1:4" hidden="1" x14ac:dyDescent="0.35">
      <c r="A904" s="3" t="str">
        <f t="shared" si="14"/>
        <v>AEP_44603</v>
      </c>
      <c r="B904" t="s">
        <v>5</v>
      </c>
      <c r="C904" s="1">
        <v>44603</v>
      </c>
      <c r="D904">
        <v>84.698999999999998</v>
      </c>
    </row>
    <row r="905" spans="1:4" hidden="1" x14ac:dyDescent="0.35">
      <c r="A905" s="3" t="str">
        <f t="shared" si="14"/>
        <v>AIZ_44603</v>
      </c>
      <c r="B905" t="s">
        <v>6</v>
      </c>
      <c r="C905" s="1">
        <v>44603</v>
      </c>
      <c r="D905">
        <v>159.107</v>
      </c>
    </row>
    <row r="906" spans="1:4" hidden="1" x14ac:dyDescent="0.35">
      <c r="A906" s="3" t="str">
        <f t="shared" si="14"/>
        <v>ALLE_44603</v>
      </c>
      <c r="B906" t="s">
        <v>7</v>
      </c>
      <c r="C906" s="1">
        <v>44603</v>
      </c>
      <c r="D906">
        <v>117.008</v>
      </c>
    </row>
    <row r="907" spans="1:4" hidden="1" x14ac:dyDescent="0.35">
      <c r="A907" s="3" t="str">
        <f t="shared" si="14"/>
        <v>AMAT_44603</v>
      </c>
      <c r="B907" t="s">
        <v>8</v>
      </c>
      <c r="C907" s="1">
        <v>44603</v>
      </c>
      <c r="D907">
        <v>131.273</v>
      </c>
    </row>
    <row r="908" spans="1:4" hidden="1" x14ac:dyDescent="0.35">
      <c r="A908" s="3" t="str">
        <f t="shared" si="14"/>
        <v>AMP_44603</v>
      </c>
      <c r="B908" t="s">
        <v>9</v>
      </c>
      <c r="C908" s="1">
        <v>44603</v>
      </c>
      <c r="D908">
        <v>298.91199999999998</v>
      </c>
    </row>
    <row r="909" spans="1:4" hidden="1" x14ac:dyDescent="0.35">
      <c r="A909" s="3" t="str">
        <f t="shared" si="14"/>
        <v>AMZN_44603</v>
      </c>
      <c r="B909" t="s">
        <v>10</v>
      </c>
      <c r="C909" s="1">
        <v>44603</v>
      </c>
      <c r="D909">
        <v>153.29400000000001</v>
      </c>
    </row>
    <row r="910" spans="1:4" hidden="1" x14ac:dyDescent="0.35">
      <c r="A910" s="3" t="str">
        <f t="shared" si="14"/>
        <v>AVB_44603</v>
      </c>
      <c r="B910" t="s">
        <v>11</v>
      </c>
      <c r="C910" s="1">
        <v>44603</v>
      </c>
      <c r="D910">
        <v>232.91300000000001</v>
      </c>
    </row>
    <row r="911" spans="1:4" hidden="1" x14ac:dyDescent="0.35">
      <c r="A911" s="3" t="str">
        <f t="shared" si="14"/>
        <v>AVY_44603</v>
      </c>
      <c r="B911" t="s">
        <v>12</v>
      </c>
      <c r="C911" s="1">
        <v>44603</v>
      </c>
      <c r="D911">
        <v>180.53299999999999</v>
      </c>
    </row>
    <row r="912" spans="1:4" hidden="1" x14ac:dyDescent="0.35">
      <c r="A912" s="3" t="str">
        <f t="shared" si="14"/>
        <v>AXP_44603</v>
      </c>
      <c r="B912" t="s">
        <v>13</v>
      </c>
      <c r="C912" s="1">
        <v>44603</v>
      </c>
      <c r="D912">
        <v>189.17400000000001</v>
      </c>
    </row>
    <row r="913" spans="1:4" hidden="1" x14ac:dyDescent="0.35">
      <c r="A913" s="3" t="str">
        <f t="shared" si="14"/>
        <v>BDX_44603</v>
      </c>
      <c r="B913" t="s">
        <v>14</v>
      </c>
      <c r="C913" s="1">
        <v>44603</v>
      </c>
      <c r="D913">
        <v>259.80399999999997</v>
      </c>
    </row>
    <row r="914" spans="1:4" hidden="1" x14ac:dyDescent="0.35">
      <c r="A914" s="3" t="str">
        <f t="shared" si="14"/>
        <v>BF-B_44603</v>
      </c>
      <c r="B914" t="s">
        <v>15</v>
      </c>
      <c r="C914" s="1">
        <v>44603</v>
      </c>
      <c r="D914">
        <v>66.457999999999998</v>
      </c>
    </row>
    <row r="915" spans="1:4" hidden="1" x14ac:dyDescent="0.35">
      <c r="A915" s="3" t="str">
        <f t="shared" si="14"/>
        <v>BMY_44603</v>
      </c>
      <c r="B915" t="s">
        <v>16</v>
      </c>
      <c r="C915" s="1">
        <v>44603</v>
      </c>
      <c r="D915">
        <v>64.826999999999998</v>
      </c>
    </row>
    <row r="916" spans="1:4" hidden="1" x14ac:dyDescent="0.35">
      <c r="A916" s="3" t="str">
        <f t="shared" si="14"/>
        <v>BR_44603</v>
      </c>
      <c r="B916" t="s">
        <v>17</v>
      </c>
      <c r="C916" s="1">
        <v>44603</v>
      </c>
      <c r="D916">
        <v>141.96899999999999</v>
      </c>
    </row>
    <row r="917" spans="1:4" hidden="1" x14ac:dyDescent="0.35">
      <c r="A917" s="3" t="str">
        <f t="shared" si="14"/>
        <v>CARR_44603</v>
      </c>
      <c r="B917" t="s">
        <v>18</v>
      </c>
      <c r="C917" s="1">
        <v>44603</v>
      </c>
      <c r="D917">
        <v>44.753</v>
      </c>
    </row>
    <row r="918" spans="1:4" hidden="1" x14ac:dyDescent="0.35">
      <c r="A918" s="3" t="str">
        <f t="shared" si="14"/>
        <v>CDW_44603</v>
      </c>
      <c r="B918" t="s">
        <v>19</v>
      </c>
      <c r="C918" s="1">
        <v>44603</v>
      </c>
      <c r="D918">
        <v>176.63399999999999</v>
      </c>
    </row>
    <row r="919" spans="1:4" hidden="1" x14ac:dyDescent="0.35">
      <c r="A919" s="3" t="str">
        <f t="shared" si="14"/>
        <v>CE_44603</v>
      </c>
      <c r="B919" t="s">
        <v>20</v>
      </c>
      <c r="C919" s="1">
        <v>44603</v>
      </c>
      <c r="D919">
        <v>151.215</v>
      </c>
    </row>
    <row r="920" spans="1:4" hidden="1" x14ac:dyDescent="0.35">
      <c r="A920" s="3" t="str">
        <f t="shared" si="14"/>
        <v>CHTR_44603</v>
      </c>
      <c r="B920" t="s">
        <v>21</v>
      </c>
      <c r="C920" s="1">
        <v>44603</v>
      </c>
      <c r="D920">
        <v>604.73</v>
      </c>
    </row>
    <row r="921" spans="1:4" hidden="1" x14ac:dyDescent="0.35">
      <c r="A921" s="3" t="str">
        <f t="shared" si="14"/>
        <v>CNC_44603</v>
      </c>
      <c r="B921" t="s">
        <v>22</v>
      </c>
      <c r="C921" s="1">
        <v>44603</v>
      </c>
      <c r="D921">
        <v>83.32</v>
      </c>
    </row>
    <row r="922" spans="1:4" hidden="1" x14ac:dyDescent="0.35">
      <c r="A922" s="3" t="str">
        <f t="shared" si="14"/>
        <v>CNP_44603</v>
      </c>
      <c r="B922" t="s">
        <v>23</v>
      </c>
      <c r="C922" s="1">
        <v>44603</v>
      </c>
      <c r="D922">
        <v>26.591000000000001</v>
      </c>
    </row>
    <row r="923" spans="1:4" hidden="1" x14ac:dyDescent="0.35">
      <c r="A923" s="3" t="str">
        <f t="shared" si="14"/>
        <v>COP_44603</v>
      </c>
      <c r="B923" t="s">
        <v>24</v>
      </c>
      <c r="C923" s="1">
        <v>44603</v>
      </c>
      <c r="D923">
        <v>89.164000000000001</v>
      </c>
    </row>
    <row r="924" spans="1:4" hidden="1" x14ac:dyDescent="0.35">
      <c r="A924" s="3" t="str">
        <f t="shared" si="14"/>
        <v>CTAS_44603</v>
      </c>
      <c r="B924" t="s">
        <v>25</v>
      </c>
      <c r="C924" s="1">
        <v>44603</v>
      </c>
      <c r="D924">
        <v>370.69299999999998</v>
      </c>
    </row>
    <row r="925" spans="1:4" hidden="1" x14ac:dyDescent="0.35">
      <c r="A925" s="3" t="str">
        <f t="shared" si="14"/>
        <v>CZR_44603</v>
      </c>
      <c r="B925" t="s">
        <v>26</v>
      </c>
      <c r="C925" s="1">
        <v>44603</v>
      </c>
      <c r="D925">
        <v>83.74</v>
      </c>
    </row>
    <row r="926" spans="1:4" hidden="1" x14ac:dyDescent="0.35">
      <c r="A926" s="3" t="str">
        <f t="shared" si="14"/>
        <v>DG_44603</v>
      </c>
      <c r="B926" t="s">
        <v>27</v>
      </c>
      <c r="C926" s="1">
        <v>44603</v>
      </c>
      <c r="D926">
        <v>198.79400000000001</v>
      </c>
    </row>
    <row r="927" spans="1:4" hidden="1" x14ac:dyDescent="0.35">
      <c r="A927" s="3" t="str">
        <f t="shared" si="14"/>
        <v>DPZ_44603</v>
      </c>
      <c r="B927" t="s">
        <v>28</v>
      </c>
      <c r="C927" s="1">
        <v>44603</v>
      </c>
      <c r="D927">
        <v>426.40100000000001</v>
      </c>
    </row>
    <row r="928" spans="1:4" x14ac:dyDescent="0.35">
      <c r="A928" s="3" t="str">
        <f t="shared" si="14"/>
        <v>DRE_44603</v>
      </c>
      <c r="B928" t="s">
        <v>29</v>
      </c>
      <c r="C928" s="1">
        <v>44603</v>
      </c>
      <c r="D928">
        <v>54.374000000000002</v>
      </c>
    </row>
    <row r="929" spans="1:4" hidden="1" x14ac:dyDescent="0.35">
      <c r="A929" s="3" t="str">
        <f t="shared" si="14"/>
        <v>DXC_44603</v>
      </c>
      <c r="B929" t="s">
        <v>30</v>
      </c>
      <c r="C929" s="1">
        <v>44603</v>
      </c>
      <c r="D929">
        <v>36.840000000000003</v>
      </c>
    </row>
    <row r="930" spans="1:4" hidden="1" x14ac:dyDescent="0.35">
      <c r="A930" s="3" t="str">
        <f t="shared" si="14"/>
        <v>EWA_44603</v>
      </c>
      <c r="B930" t="s">
        <v>31</v>
      </c>
      <c r="C930" s="1">
        <v>44603</v>
      </c>
      <c r="D930">
        <v>22.515999999999998</v>
      </c>
    </row>
    <row r="931" spans="1:4" hidden="1" x14ac:dyDescent="0.35">
      <c r="A931" s="3" t="str">
        <f t="shared" si="14"/>
        <v>EWC_44603</v>
      </c>
      <c r="B931" t="s">
        <v>32</v>
      </c>
      <c r="C931" s="1">
        <v>44603</v>
      </c>
      <c r="D931">
        <v>38.002000000000002</v>
      </c>
    </row>
    <row r="932" spans="1:4" hidden="1" x14ac:dyDescent="0.35">
      <c r="A932" s="3" t="str">
        <f t="shared" si="14"/>
        <v>EWG_44603</v>
      </c>
      <c r="B932" t="s">
        <v>33</v>
      </c>
      <c r="C932" s="1">
        <v>44603</v>
      </c>
      <c r="D932">
        <v>30.638999999999999</v>
      </c>
    </row>
    <row r="933" spans="1:4" hidden="1" x14ac:dyDescent="0.35">
      <c r="A933" s="3" t="str">
        <f t="shared" si="14"/>
        <v>EWH_44603</v>
      </c>
      <c r="B933" t="s">
        <v>34</v>
      </c>
      <c r="C933" s="1">
        <v>44603</v>
      </c>
      <c r="D933">
        <v>23.632999999999999</v>
      </c>
    </row>
    <row r="934" spans="1:4" hidden="1" x14ac:dyDescent="0.35">
      <c r="A934" s="3" t="str">
        <f t="shared" si="14"/>
        <v>EWJ_44603</v>
      </c>
      <c r="B934" t="s">
        <v>35</v>
      </c>
      <c r="C934" s="1">
        <v>44603</v>
      </c>
      <c r="D934">
        <v>63.201999999999998</v>
      </c>
    </row>
    <row r="935" spans="1:4" hidden="1" x14ac:dyDescent="0.35">
      <c r="A935" s="3" t="str">
        <f t="shared" si="14"/>
        <v>EWL_44603</v>
      </c>
      <c r="B935" t="s">
        <v>36</v>
      </c>
      <c r="C935" s="1">
        <v>44603</v>
      </c>
      <c r="D935">
        <v>47.697000000000003</v>
      </c>
    </row>
    <row r="936" spans="1:4" hidden="1" x14ac:dyDescent="0.35">
      <c r="A936" s="3" t="str">
        <f t="shared" si="14"/>
        <v>EWQ_44603</v>
      </c>
      <c r="B936" t="s">
        <v>37</v>
      </c>
      <c r="C936" s="1">
        <v>44603</v>
      </c>
      <c r="D936">
        <v>36.183999999999997</v>
      </c>
    </row>
    <row r="937" spans="1:4" hidden="1" x14ac:dyDescent="0.35">
      <c r="A937" s="3" t="str">
        <f t="shared" si="14"/>
        <v>EWT_44603</v>
      </c>
      <c r="B937" t="s">
        <v>38</v>
      </c>
      <c r="C937" s="1">
        <v>44603</v>
      </c>
      <c r="D937">
        <v>55.338000000000001</v>
      </c>
    </row>
    <row r="938" spans="1:4" hidden="1" x14ac:dyDescent="0.35">
      <c r="A938" s="3" t="str">
        <f t="shared" si="14"/>
        <v>EWU_44603</v>
      </c>
      <c r="B938" t="s">
        <v>39</v>
      </c>
      <c r="C938" s="1">
        <v>44603</v>
      </c>
      <c r="D938">
        <v>33.345999999999997</v>
      </c>
    </row>
    <row r="939" spans="1:4" hidden="1" x14ac:dyDescent="0.35">
      <c r="A939" s="3" t="str">
        <f t="shared" si="14"/>
        <v>EWY_44603</v>
      </c>
      <c r="B939" t="s">
        <v>40</v>
      </c>
      <c r="C939" s="1">
        <v>44603</v>
      </c>
      <c r="D939">
        <v>72.025999999999996</v>
      </c>
    </row>
    <row r="940" spans="1:4" hidden="1" x14ac:dyDescent="0.35">
      <c r="A940" s="3" t="str">
        <f t="shared" si="14"/>
        <v>EWZ_44603</v>
      </c>
      <c r="B940" t="s">
        <v>41</v>
      </c>
      <c r="C940" s="1">
        <v>44603</v>
      </c>
      <c r="D940">
        <v>28.908999999999999</v>
      </c>
    </row>
    <row r="941" spans="1:4" hidden="1" x14ac:dyDescent="0.35">
      <c r="A941" s="3" t="str">
        <f t="shared" si="14"/>
        <v>FTV_44603</v>
      </c>
      <c r="B941" t="s">
        <v>43</v>
      </c>
      <c r="C941" s="1">
        <v>44603</v>
      </c>
      <c r="D941">
        <v>64.97</v>
      </c>
    </row>
    <row r="942" spans="1:4" hidden="1" x14ac:dyDescent="0.35">
      <c r="A942" s="3" t="str">
        <f t="shared" si="14"/>
        <v>GOOG_44603</v>
      </c>
      <c r="B942" t="s">
        <v>44</v>
      </c>
      <c r="C942" s="1">
        <v>44603</v>
      </c>
      <c r="D942">
        <v>134.13</v>
      </c>
    </row>
    <row r="943" spans="1:4" hidden="1" x14ac:dyDescent="0.35">
      <c r="A943" s="3" t="str">
        <f t="shared" si="14"/>
        <v>GPC_44603</v>
      </c>
      <c r="B943" t="s">
        <v>45</v>
      </c>
      <c r="C943" s="1">
        <v>44603</v>
      </c>
      <c r="D943">
        <v>123.63</v>
      </c>
    </row>
    <row r="944" spans="1:4" hidden="1" x14ac:dyDescent="0.35">
      <c r="A944" s="3" t="str">
        <f t="shared" si="14"/>
        <v>GSG_44603</v>
      </c>
      <c r="B944" t="s">
        <v>46</v>
      </c>
      <c r="C944" s="1">
        <v>44603</v>
      </c>
      <c r="D944">
        <v>19.93</v>
      </c>
    </row>
    <row r="945" spans="1:4" hidden="1" x14ac:dyDescent="0.35">
      <c r="A945" s="3" t="str">
        <f t="shared" si="14"/>
        <v>HIG_44603</v>
      </c>
      <c r="B945" t="s">
        <v>47</v>
      </c>
      <c r="C945" s="1">
        <v>44603</v>
      </c>
      <c r="D945">
        <v>69.959999999999994</v>
      </c>
    </row>
    <row r="946" spans="1:4" hidden="1" x14ac:dyDescent="0.35">
      <c r="A946" s="3" t="str">
        <f t="shared" si="14"/>
        <v>HIGH.L_44603</v>
      </c>
      <c r="B946" t="s">
        <v>48</v>
      </c>
      <c r="C946" s="1">
        <v>44603</v>
      </c>
      <c r="D946">
        <v>5.3570000000000002</v>
      </c>
    </row>
    <row r="947" spans="1:4" hidden="1" x14ac:dyDescent="0.35">
      <c r="A947" s="3" t="str">
        <f t="shared" si="14"/>
        <v>HST_44603</v>
      </c>
      <c r="B947" t="s">
        <v>49</v>
      </c>
      <c r="C947" s="1">
        <v>44603</v>
      </c>
      <c r="D947">
        <v>17.702999999999999</v>
      </c>
    </row>
    <row r="948" spans="1:4" hidden="1" x14ac:dyDescent="0.35">
      <c r="A948" s="3" t="str">
        <f t="shared" si="14"/>
        <v>HYG_44603</v>
      </c>
      <c r="B948" t="s">
        <v>50</v>
      </c>
      <c r="C948" s="1">
        <v>44603</v>
      </c>
      <c r="D948">
        <v>78.481999999999999</v>
      </c>
    </row>
    <row r="949" spans="1:4" hidden="1" x14ac:dyDescent="0.35">
      <c r="A949" s="3" t="str">
        <f t="shared" si="14"/>
        <v>IAU_44603</v>
      </c>
      <c r="B949" t="s">
        <v>51</v>
      </c>
      <c r="C949" s="1">
        <v>44603</v>
      </c>
      <c r="D949">
        <v>35.409999999999997</v>
      </c>
    </row>
    <row r="950" spans="1:4" hidden="1" x14ac:dyDescent="0.35">
      <c r="A950" s="3" t="str">
        <f t="shared" si="14"/>
        <v>ICLN_44603</v>
      </c>
      <c r="B950" t="s">
        <v>52</v>
      </c>
      <c r="C950" s="1">
        <v>44603</v>
      </c>
      <c r="D950">
        <v>17.815999999999999</v>
      </c>
    </row>
    <row r="951" spans="1:4" hidden="1" x14ac:dyDescent="0.35">
      <c r="A951" s="3" t="str">
        <f t="shared" si="14"/>
        <v>IEAA.L_44603</v>
      </c>
      <c r="B951" t="s">
        <v>53</v>
      </c>
      <c r="C951" s="1">
        <v>44603</v>
      </c>
      <c r="D951">
        <v>5.1459999999999999</v>
      </c>
    </row>
    <row r="952" spans="1:4" hidden="1" x14ac:dyDescent="0.35">
      <c r="A952" s="3" t="str">
        <f t="shared" si="14"/>
        <v>IEF_44603</v>
      </c>
      <c r="B952" t="s">
        <v>54</v>
      </c>
      <c r="C952" s="1">
        <v>44603</v>
      </c>
      <c r="D952">
        <v>109.187</v>
      </c>
    </row>
    <row r="953" spans="1:4" hidden="1" x14ac:dyDescent="0.35">
      <c r="A953" s="3" t="str">
        <f t="shared" si="14"/>
        <v>IEFM.L_44603</v>
      </c>
      <c r="B953" t="s">
        <v>55</v>
      </c>
      <c r="C953" s="1">
        <v>44603</v>
      </c>
      <c r="D953">
        <v>772</v>
      </c>
    </row>
    <row r="954" spans="1:4" hidden="1" x14ac:dyDescent="0.35">
      <c r="A954" s="3" t="str">
        <f t="shared" si="14"/>
        <v>IEMG_44603</v>
      </c>
      <c r="B954" t="s">
        <v>56</v>
      </c>
      <c r="C954" s="1">
        <v>44603</v>
      </c>
      <c r="D954">
        <v>57.941000000000003</v>
      </c>
    </row>
    <row r="955" spans="1:4" hidden="1" x14ac:dyDescent="0.35">
      <c r="A955" s="3" t="str">
        <f t="shared" si="14"/>
        <v>IEUS_44603</v>
      </c>
      <c r="B955" t="s">
        <v>57</v>
      </c>
      <c r="C955" s="1">
        <v>44603</v>
      </c>
      <c r="D955">
        <v>62.082999999999998</v>
      </c>
    </row>
    <row r="956" spans="1:4" hidden="1" x14ac:dyDescent="0.35">
      <c r="A956" s="3" t="str">
        <f t="shared" si="14"/>
        <v>IEVL.L_44603</v>
      </c>
      <c r="B956" t="s">
        <v>58</v>
      </c>
      <c r="C956" s="1">
        <v>44603</v>
      </c>
      <c r="D956">
        <v>7.7160000000000002</v>
      </c>
    </row>
    <row r="957" spans="1:4" hidden="1" x14ac:dyDescent="0.35">
      <c r="A957" s="3" t="str">
        <f t="shared" si="14"/>
        <v>IGF_44603</v>
      </c>
      <c r="B957" t="s">
        <v>59</v>
      </c>
      <c r="C957" s="1">
        <v>44603</v>
      </c>
      <c r="D957">
        <v>46.521000000000001</v>
      </c>
    </row>
    <row r="958" spans="1:4" hidden="1" x14ac:dyDescent="0.35">
      <c r="A958" s="3" t="str">
        <f t="shared" si="14"/>
        <v>INDA_44603</v>
      </c>
      <c r="B958" t="s">
        <v>60</v>
      </c>
      <c r="C958" s="1">
        <v>44603</v>
      </c>
      <c r="D958">
        <v>44.17</v>
      </c>
    </row>
    <row r="959" spans="1:4" hidden="1" x14ac:dyDescent="0.35">
      <c r="A959" s="3" t="str">
        <f t="shared" si="14"/>
        <v>IUMO.L_44603</v>
      </c>
      <c r="B959" t="s">
        <v>61</v>
      </c>
      <c r="C959" s="1">
        <v>44603</v>
      </c>
      <c r="D959">
        <v>11.45</v>
      </c>
    </row>
    <row r="960" spans="1:4" hidden="1" x14ac:dyDescent="0.35">
      <c r="A960" s="3" t="str">
        <f t="shared" si="14"/>
        <v>IUVL.L_44603</v>
      </c>
      <c r="B960" t="s">
        <v>62</v>
      </c>
      <c r="C960" s="1">
        <v>44603</v>
      </c>
      <c r="D960">
        <v>9.35</v>
      </c>
    </row>
    <row r="961" spans="1:4" hidden="1" x14ac:dyDescent="0.35">
      <c r="A961" s="3" t="str">
        <f t="shared" si="14"/>
        <v>IVV_44603</v>
      </c>
      <c r="B961" t="s">
        <v>63</v>
      </c>
      <c r="C961" s="1">
        <v>44603</v>
      </c>
      <c r="D961">
        <v>435.37900000000002</v>
      </c>
    </row>
    <row r="962" spans="1:4" hidden="1" x14ac:dyDescent="0.35">
      <c r="A962" s="3" t="str">
        <f t="shared" si="14"/>
        <v>IWM_44603</v>
      </c>
      <c r="B962" t="s">
        <v>64</v>
      </c>
      <c r="C962" s="1">
        <v>44603</v>
      </c>
      <c r="D962">
        <v>198.51</v>
      </c>
    </row>
    <row r="963" spans="1:4" hidden="1" x14ac:dyDescent="0.35">
      <c r="A963" s="3" t="str">
        <f t="shared" ref="A963:A1026" si="15">CONCATENATE(B963,"_",C963)</f>
        <v>IXN_44603</v>
      </c>
      <c r="B963" t="s">
        <v>65</v>
      </c>
      <c r="C963" s="1">
        <v>44603</v>
      </c>
      <c r="D963">
        <v>56.642000000000003</v>
      </c>
    </row>
    <row r="964" spans="1:4" hidden="1" x14ac:dyDescent="0.35">
      <c r="A964" s="3" t="str">
        <f t="shared" si="15"/>
        <v>JPEA.L_44603</v>
      </c>
      <c r="B964" t="s">
        <v>66</v>
      </c>
      <c r="C964" s="1">
        <v>44603</v>
      </c>
      <c r="D964">
        <v>5.6509999999999998</v>
      </c>
    </row>
    <row r="965" spans="1:4" hidden="1" x14ac:dyDescent="0.35">
      <c r="A965" s="3" t="str">
        <f t="shared" si="15"/>
        <v>JPM_44603</v>
      </c>
      <c r="B965" t="s">
        <v>67</v>
      </c>
      <c r="C965" s="1">
        <v>44603</v>
      </c>
      <c r="D965">
        <v>149.00399999999999</v>
      </c>
    </row>
    <row r="966" spans="1:4" hidden="1" x14ac:dyDescent="0.35">
      <c r="A966" s="3" t="str">
        <f t="shared" si="15"/>
        <v>KR_44603</v>
      </c>
      <c r="B966" t="s">
        <v>68</v>
      </c>
      <c r="C966" s="1">
        <v>44603</v>
      </c>
      <c r="D966">
        <v>45.12</v>
      </c>
    </row>
    <row r="967" spans="1:4" hidden="1" x14ac:dyDescent="0.35">
      <c r="A967" s="3" t="str">
        <f t="shared" si="15"/>
        <v>LQD_44603</v>
      </c>
      <c r="B967" t="s">
        <v>69</v>
      </c>
      <c r="C967" s="1">
        <v>44603</v>
      </c>
      <c r="D967">
        <v>121.25</v>
      </c>
    </row>
    <row r="968" spans="1:4" hidden="1" x14ac:dyDescent="0.35">
      <c r="A968" s="3" t="str">
        <f t="shared" si="15"/>
        <v>MCHI_44603</v>
      </c>
      <c r="B968" t="s">
        <v>70</v>
      </c>
      <c r="C968" s="1">
        <v>44603</v>
      </c>
      <c r="D968">
        <v>60.960999999999999</v>
      </c>
    </row>
    <row r="969" spans="1:4" hidden="1" x14ac:dyDescent="0.35">
      <c r="A969" s="3" t="str">
        <f t="shared" si="15"/>
        <v>META_44603</v>
      </c>
      <c r="B969" t="s">
        <v>144</v>
      </c>
      <c r="C969" s="1">
        <v>44603</v>
      </c>
      <c r="D969">
        <v>219.55</v>
      </c>
    </row>
    <row r="970" spans="1:4" hidden="1" x14ac:dyDescent="0.35">
      <c r="A970" s="3" t="str">
        <f t="shared" si="15"/>
        <v>MVEU.L_44603</v>
      </c>
      <c r="B970" t="s">
        <v>71</v>
      </c>
      <c r="C970" s="1">
        <v>44603</v>
      </c>
      <c r="D970">
        <v>52.73</v>
      </c>
    </row>
    <row r="971" spans="1:4" hidden="1" x14ac:dyDescent="0.35">
      <c r="A971" s="3" t="str">
        <f t="shared" si="15"/>
        <v>OGN_44603</v>
      </c>
      <c r="B971" t="s">
        <v>72</v>
      </c>
      <c r="C971" s="1">
        <v>44603</v>
      </c>
      <c r="D971">
        <v>33.485999999999997</v>
      </c>
    </row>
    <row r="972" spans="1:4" hidden="1" x14ac:dyDescent="0.35">
      <c r="A972" s="3" t="str">
        <f t="shared" si="15"/>
        <v>PG_44603</v>
      </c>
      <c r="B972" t="s">
        <v>73</v>
      </c>
      <c r="C972" s="1">
        <v>44603</v>
      </c>
      <c r="D972">
        <v>152.37</v>
      </c>
    </row>
    <row r="973" spans="1:4" hidden="1" x14ac:dyDescent="0.35">
      <c r="A973" s="3" t="str">
        <f t="shared" si="15"/>
        <v>PPL_44603</v>
      </c>
      <c r="B973" t="s">
        <v>74</v>
      </c>
      <c r="C973" s="1">
        <v>44603</v>
      </c>
      <c r="D973">
        <v>27.762</v>
      </c>
    </row>
    <row r="974" spans="1:4" hidden="1" x14ac:dyDescent="0.35">
      <c r="A974" s="3" t="str">
        <f t="shared" si="15"/>
        <v>PRU_44603</v>
      </c>
      <c r="B974" t="s">
        <v>75</v>
      </c>
      <c r="C974" s="1">
        <v>44603</v>
      </c>
      <c r="D974">
        <v>114.562</v>
      </c>
    </row>
    <row r="975" spans="1:4" hidden="1" x14ac:dyDescent="0.35">
      <c r="A975" s="3" t="str">
        <f t="shared" si="15"/>
        <v>PYPL_44603</v>
      </c>
      <c r="B975" t="s">
        <v>76</v>
      </c>
      <c r="C975" s="1">
        <v>44603</v>
      </c>
      <c r="D975">
        <v>115.29</v>
      </c>
    </row>
    <row r="976" spans="1:4" hidden="1" x14ac:dyDescent="0.35">
      <c r="A976" s="3" t="str">
        <f t="shared" si="15"/>
        <v>RE_44603</v>
      </c>
      <c r="B976" t="s">
        <v>77</v>
      </c>
      <c r="C976" s="1">
        <v>44603</v>
      </c>
      <c r="D976">
        <v>288.26</v>
      </c>
    </row>
    <row r="977" spans="1:4" hidden="1" x14ac:dyDescent="0.35">
      <c r="A977" s="3" t="str">
        <f t="shared" si="15"/>
        <v>REET_44603</v>
      </c>
      <c r="B977" t="s">
        <v>78</v>
      </c>
      <c r="C977" s="1">
        <v>44603</v>
      </c>
      <c r="D977">
        <v>27.273</v>
      </c>
    </row>
    <row r="978" spans="1:4" hidden="1" x14ac:dyDescent="0.35">
      <c r="A978" s="3" t="str">
        <f t="shared" si="15"/>
        <v>ROL_44603</v>
      </c>
      <c r="B978" t="s">
        <v>79</v>
      </c>
      <c r="C978" s="1">
        <v>44603</v>
      </c>
      <c r="D978">
        <v>30.353000000000002</v>
      </c>
    </row>
    <row r="979" spans="1:4" hidden="1" x14ac:dyDescent="0.35">
      <c r="A979" s="3" t="str">
        <f t="shared" si="15"/>
        <v>ROST_44603</v>
      </c>
      <c r="B979" t="s">
        <v>80</v>
      </c>
      <c r="C979" s="1">
        <v>44603</v>
      </c>
      <c r="D979">
        <v>93.013999999999996</v>
      </c>
    </row>
    <row r="980" spans="1:4" hidden="1" x14ac:dyDescent="0.35">
      <c r="A980" s="3" t="str">
        <f t="shared" si="15"/>
        <v>SEGA.L_44603</v>
      </c>
      <c r="B980" t="s">
        <v>81</v>
      </c>
      <c r="C980" s="1">
        <v>44603</v>
      </c>
      <c r="D980">
        <v>104.575</v>
      </c>
    </row>
    <row r="981" spans="1:4" hidden="1" x14ac:dyDescent="0.35">
      <c r="A981" s="3" t="str">
        <f t="shared" si="15"/>
        <v>SHY_44603</v>
      </c>
      <c r="B981" t="s">
        <v>82</v>
      </c>
      <c r="C981" s="1">
        <v>44603</v>
      </c>
      <c r="D981">
        <v>83.236999999999995</v>
      </c>
    </row>
    <row r="982" spans="1:4" hidden="1" x14ac:dyDescent="0.35">
      <c r="A982" s="3" t="str">
        <f t="shared" si="15"/>
        <v>SLV_44603</v>
      </c>
      <c r="B982" t="s">
        <v>83</v>
      </c>
      <c r="C982" s="1">
        <v>44603</v>
      </c>
      <c r="D982">
        <v>21.83</v>
      </c>
    </row>
    <row r="983" spans="1:4" hidden="1" x14ac:dyDescent="0.35">
      <c r="A983" s="3" t="str">
        <f t="shared" si="15"/>
        <v>SPMV.L_44603</v>
      </c>
      <c r="B983" t="s">
        <v>84</v>
      </c>
      <c r="C983" s="1">
        <v>44603</v>
      </c>
      <c r="D983">
        <v>79.42</v>
      </c>
    </row>
    <row r="984" spans="1:4" hidden="1" x14ac:dyDescent="0.35">
      <c r="A984" s="3" t="str">
        <f t="shared" si="15"/>
        <v>TLT_44603</v>
      </c>
      <c r="B984" t="s">
        <v>85</v>
      </c>
      <c r="C984" s="1">
        <v>44603</v>
      </c>
      <c r="D984">
        <v>134.911</v>
      </c>
    </row>
    <row r="985" spans="1:4" hidden="1" x14ac:dyDescent="0.35">
      <c r="A985" s="3" t="str">
        <f t="shared" si="15"/>
        <v>UNH_44603</v>
      </c>
      <c r="B985" t="s">
        <v>86</v>
      </c>
      <c r="C985" s="1">
        <v>44603</v>
      </c>
      <c r="D985">
        <v>472.084</v>
      </c>
    </row>
    <row r="986" spans="1:4" hidden="1" x14ac:dyDescent="0.35">
      <c r="A986" s="3" t="str">
        <f t="shared" si="15"/>
        <v>URI_44603</v>
      </c>
      <c r="B986" t="s">
        <v>87</v>
      </c>
      <c r="C986" s="1">
        <v>44603</v>
      </c>
      <c r="D986">
        <v>311.89</v>
      </c>
    </row>
    <row r="987" spans="1:4" hidden="1" x14ac:dyDescent="0.35">
      <c r="A987" s="3" t="str">
        <f t="shared" si="15"/>
        <v>V_44603</v>
      </c>
      <c r="B987" t="s">
        <v>88</v>
      </c>
      <c r="C987" s="1">
        <v>44603</v>
      </c>
      <c r="D987">
        <v>222.929</v>
      </c>
    </row>
    <row r="988" spans="1:4" hidden="1" x14ac:dyDescent="0.35">
      <c r="A988" s="3" t="str">
        <f t="shared" si="15"/>
        <v>VRSK_44603</v>
      </c>
      <c r="B988" t="s">
        <v>89</v>
      </c>
      <c r="C988" s="1">
        <v>44603</v>
      </c>
      <c r="D988">
        <v>191.57</v>
      </c>
    </row>
    <row r="989" spans="1:4" hidden="1" x14ac:dyDescent="0.35">
      <c r="A989" s="3" t="str">
        <f t="shared" si="15"/>
        <v>VXX_44603</v>
      </c>
      <c r="B989" t="s">
        <v>90</v>
      </c>
      <c r="C989" s="1">
        <v>44603</v>
      </c>
      <c r="D989">
        <v>23.24</v>
      </c>
    </row>
    <row r="990" spans="1:4" hidden="1" x14ac:dyDescent="0.35">
      <c r="A990" s="3" t="str">
        <f t="shared" si="15"/>
        <v>WRK_44603</v>
      </c>
      <c r="B990" t="s">
        <v>91</v>
      </c>
      <c r="C990" s="1">
        <v>44603</v>
      </c>
      <c r="D990">
        <v>45.218000000000004</v>
      </c>
    </row>
    <row r="991" spans="1:4" hidden="1" x14ac:dyDescent="0.35">
      <c r="A991" s="3" t="str">
        <f t="shared" si="15"/>
        <v>XLB_44603</v>
      </c>
      <c r="B991" t="s">
        <v>92</v>
      </c>
      <c r="C991" s="1">
        <v>44603</v>
      </c>
      <c r="D991">
        <v>82.049000000000007</v>
      </c>
    </row>
    <row r="992" spans="1:4" hidden="1" x14ac:dyDescent="0.35">
      <c r="A992" s="3" t="str">
        <f t="shared" si="15"/>
        <v>XLC_44603</v>
      </c>
      <c r="B992" t="s">
        <v>93</v>
      </c>
      <c r="C992" s="1">
        <v>44603</v>
      </c>
      <c r="D992">
        <v>68.655000000000001</v>
      </c>
    </row>
    <row r="993" spans="1:4" hidden="1" x14ac:dyDescent="0.35">
      <c r="A993" s="3" t="str">
        <f t="shared" si="15"/>
        <v>XLE_44603</v>
      </c>
      <c r="B993" t="s">
        <v>94</v>
      </c>
      <c r="C993" s="1">
        <v>44603</v>
      </c>
      <c r="D993">
        <v>67.558999999999997</v>
      </c>
    </row>
    <row r="994" spans="1:4" hidden="1" x14ac:dyDescent="0.35">
      <c r="A994" s="3" t="str">
        <f t="shared" si="15"/>
        <v>XLF_44603</v>
      </c>
      <c r="B994" t="s">
        <v>95</v>
      </c>
      <c r="C994" s="1">
        <v>44603</v>
      </c>
      <c r="D994">
        <v>39.292000000000002</v>
      </c>
    </row>
    <row r="995" spans="1:4" hidden="1" x14ac:dyDescent="0.35">
      <c r="A995" s="3" t="str">
        <f t="shared" si="15"/>
        <v>XLI_44603</v>
      </c>
      <c r="B995" t="s">
        <v>96</v>
      </c>
      <c r="C995" s="1">
        <v>44603</v>
      </c>
      <c r="D995">
        <v>97.668000000000006</v>
      </c>
    </row>
    <row r="996" spans="1:4" hidden="1" x14ac:dyDescent="0.35">
      <c r="A996" s="3" t="str">
        <f t="shared" si="15"/>
        <v>XLK_44603</v>
      </c>
      <c r="B996" t="s">
        <v>97</v>
      </c>
      <c r="C996" s="1">
        <v>44603</v>
      </c>
      <c r="D996">
        <v>153.392</v>
      </c>
    </row>
    <row r="997" spans="1:4" hidden="1" x14ac:dyDescent="0.35">
      <c r="A997" s="3" t="str">
        <f t="shared" si="15"/>
        <v>XLP_44603</v>
      </c>
      <c r="B997" t="s">
        <v>98</v>
      </c>
      <c r="C997" s="1">
        <v>44603</v>
      </c>
      <c r="D997">
        <v>73.355999999999995</v>
      </c>
    </row>
    <row r="998" spans="1:4" hidden="1" x14ac:dyDescent="0.35">
      <c r="A998" s="3" t="str">
        <f t="shared" si="15"/>
        <v>XLU_44603</v>
      </c>
      <c r="B998" t="s">
        <v>99</v>
      </c>
      <c r="C998" s="1">
        <v>44603</v>
      </c>
      <c r="D998">
        <v>65.084999999999994</v>
      </c>
    </row>
    <row r="999" spans="1:4" hidden="1" x14ac:dyDescent="0.35">
      <c r="A999" s="3" t="str">
        <f t="shared" si="15"/>
        <v>XLV_44603</v>
      </c>
      <c r="B999" t="s">
        <v>100</v>
      </c>
      <c r="C999" s="1">
        <v>44603</v>
      </c>
      <c r="D999">
        <v>128.26900000000001</v>
      </c>
    </row>
    <row r="1000" spans="1:4" hidden="1" x14ac:dyDescent="0.35">
      <c r="A1000" s="3" t="str">
        <f t="shared" si="15"/>
        <v>XLY_44603</v>
      </c>
      <c r="B1000" t="s">
        <v>101</v>
      </c>
      <c r="C1000" s="1">
        <v>44603</v>
      </c>
      <c r="D1000">
        <v>178.93199999999999</v>
      </c>
    </row>
    <row r="1001" spans="1:4" hidden="1" x14ac:dyDescent="0.35">
      <c r="A1001" s="3" t="str">
        <f t="shared" si="15"/>
        <v>XOM_44603</v>
      </c>
      <c r="B1001" t="s">
        <v>102</v>
      </c>
      <c r="C1001" s="1">
        <v>44603</v>
      </c>
      <c r="D1001">
        <v>77.39</v>
      </c>
    </row>
    <row r="1002" spans="1:4" hidden="1" x14ac:dyDescent="0.35">
      <c r="A1002" s="3" t="str">
        <f t="shared" si="15"/>
        <v>ABBV_44606</v>
      </c>
      <c r="B1002" t="s">
        <v>3</v>
      </c>
      <c r="C1002" s="1">
        <v>44606</v>
      </c>
      <c r="D1002">
        <v>137.756</v>
      </c>
    </row>
    <row r="1003" spans="1:4" hidden="1" x14ac:dyDescent="0.35">
      <c r="A1003" s="3" t="str">
        <f t="shared" si="15"/>
        <v>ACN_44606</v>
      </c>
      <c r="B1003" t="s">
        <v>4</v>
      </c>
      <c r="C1003" s="1">
        <v>44606</v>
      </c>
      <c r="D1003">
        <v>321.26100000000002</v>
      </c>
    </row>
    <row r="1004" spans="1:4" hidden="1" x14ac:dyDescent="0.35">
      <c r="A1004" s="3" t="str">
        <f t="shared" si="15"/>
        <v>AEP_44606</v>
      </c>
      <c r="B1004" t="s">
        <v>5</v>
      </c>
      <c r="C1004" s="1">
        <v>44606</v>
      </c>
      <c r="D1004">
        <v>83.278000000000006</v>
      </c>
    </row>
    <row r="1005" spans="1:4" hidden="1" x14ac:dyDescent="0.35">
      <c r="A1005" s="3" t="str">
        <f t="shared" si="15"/>
        <v>AIZ_44606</v>
      </c>
      <c r="B1005" t="s">
        <v>6</v>
      </c>
      <c r="C1005" s="1">
        <v>44606</v>
      </c>
      <c r="D1005">
        <v>159.166</v>
      </c>
    </row>
    <row r="1006" spans="1:4" hidden="1" x14ac:dyDescent="0.35">
      <c r="A1006" s="3" t="str">
        <f t="shared" si="15"/>
        <v>ALLE_44606</v>
      </c>
      <c r="B1006" t="s">
        <v>7</v>
      </c>
      <c r="C1006" s="1">
        <v>44606</v>
      </c>
      <c r="D1006">
        <v>116.477</v>
      </c>
    </row>
    <row r="1007" spans="1:4" hidden="1" x14ac:dyDescent="0.35">
      <c r="A1007" s="3" t="str">
        <f t="shared" si="15"/>
        <v>AMAT_44606</v>
      </c>
      <c r="B1007" t="s">
        <v>8</v>
      </c>
      <c r="C1007" s="1">
        <v>44606</v>
      </c>
      <c r="D1007">
        <v>130.649</v>
      </c>
    </row>
    <row r="1008" spans="1:4" hidden="1" x14ac:dyDescent="0.35">
      <c r="A1008" s="3" t="str">
        <f t="shared" si="15"/>
        <v>AMP_44606</v>
      </c>
      <c r="B1008" t="s">
        <v>9</v>
      </c>
      <c r="C1008" s="1">
        <v>44606</v>
      </c>
      <c r="D1008">
        <v>295.91300000000001</v>
      </c>
    </row>
    <row r="1009" spans="1:4" hidden="1" x14ac:dyDescent="0.35">
      <c r="A1009" s="3" t="str">
        <f t="shared" si="15"/>
        <v>AMZN_44606</v>
      </c>
      <c r="B1009" t="s">
        <v>10</v>
      </c>
      <c r="C1009" s="1">
        <v>44606</v>
      </c>
      <c r="D1009">
        <v>155.167</v>
      </c>
    </row>
    <row r="1010" spans="1:4" hidden="1" x14ac:dyDescent="0.35">
      <c r="A1010" s="3" t="str">
        <f t="shared" si="15"/>
        <v>AVB_44606</v>
      </c>
      <c r="B1010" t="s">
        <v>11</v>
      </c>
      <c r="C1010" s="1">
        <v>44606</v>
      </c>
      <c r="D1010">
        <v>230.47399999999999</v>
      </c>
    </row>
    <row r="1011" spans="1:4" hidden="1" x14ac:dyDescent="0.35">
      <c r="A1011" s="3" t="str">
        <f t="shared" si="15"/>
        <v>AVY_44606</v>
      </c>
      <c r="B1011" t="s">
        <v>12</v>
      </c>
      <c r="C1011" s="1">
        <v>44606</v>
      </c>
      <c r="D1011">
        <v>178.851</v>
      </c>
    </row>
    <row r="1012" spans="1:4" hidden="1" x14ac:dyDescent="0.35">
      <c r="A1012" s="3" t="str">
        <f t="shared" si="15"/>
        <v>AXP_44606</v>
      </c>
      <c r="B1012" t="s">
        <v>13</v>
      </c>
      <c r="C1012" s="1">
        <v>44606</v>
      </c>
      <c r="D1012">
        <v>189.70599999999999</v>
      </c>
    </row>
    <row r="1013" spans="1:4" hidden="1" x14ac:dyDescent="0.35">
      <c r="A1013" s="3" t="str">
        <f t="shared" si="15"/>
        <v>BDX_44606</v>
      </c>
      <c r="B1013" t="s">
        <v>14</v>
      </c>
      <c r="C1013" s="1">
        <v>44606</v>
      </c>
      <c r="D1013">
        <v>258.76499999999999</v>
      </c>
    </row>
    <row r="1014" spans="1:4" hidden="1" x14ac:dyDescent="0.35">
      <c r="A1014" s="3" t="str">
        <f t="shared" si="15"/>
        <v>BF-B_44606</v>
      </c>
      <c r="B1014" t="s">
        <v>15</v>
      </c>
      <c r="C1014" s="1">
        <v>44606</v>
      </c>
      <c r="D1014">
        <v>65.646000000000001</v>
      </c>
    </row>
    <row r="1015" spans="1:4" hidden="1" x14ac:dyDescent="0.35">
      <c r="A1015" s="3" t="str">
        <f t="shared" si="15"/>
        <v>BMY_44606</v>
      </c>
      <c r="B1015" t="s">
        <v>16</v>
      </c>
      <c r="C1015" s="1">
        <v>44606</v>
      </c>
      <c r="D1015">
        <v>64.759</v>
      </c>
    </row>
    <row r="1016" spans="1:4" hidden="1" x14ac:dyDescent="0.35">
      <c r="A1016" s="3" t="str">
        <f t="shared" si="15"/>
        <v>BR_44606</v>
      </c>
      <c r="B1016" t="s">
        <v>17</v>
      </c>
      <c r="C1016" s="1">
        <v>44606</v>
      </c>
      <c r="D1016">
        <v>142.185</v>
      </c>
    </row>
    <row r="1017" spans="1:4" hidden="1" x14ac:dyDescent="0.35">
      <c r="A1017" s="3" t="str">
        <f t="shared" si="15"/>
        <v>CARR_44606</v>
      </c>
      <c r="B1017" t="s">
        <v>18</v>
      </c>
      <c r="C1017" s="1">
        <v>44606</v>
      </c>
      <c r="D1017">
        <v>44.055</v>
      </c>
    </row>
    <row r="1018" spans="1:4" hidden="1" x14ac:dyDescent="0.35">
      <c r="A1018" s="3" t="str">
        <f t="shared" si="15"/>
        <v>CDW_44606</v>
      </c>
      <c r="B1018" t="s">
        <v>19</v>
      </c>
      <c r="C1018" s="1">
        <v>44606</v>
      </c>
      <c r="D1018">
        <v>174.01499999999999</v>
      </c>
    </row>
    <row r="1019" spans="1:4" hidden="1" x14ac:dyDescent="0.35">
      <c r="A1019" s="3" t="str">
        <f t="shared" si="15"/>
        <v>CE_44606</v>
      </c>
      <c r="B1019" t="s">
        <v>20</v>
      </c>
      <c r="C1019" s="1">
        <v>44606</v>
      </c>
      <c r="D1019">
        <v>149.85400000000001</v>
      </c>
    </row>
    <row r="1020" spans="1:4" hidden="1" x14ac:dyDescent="0.35">
      <c r="A1020" s="3" t="str">
        <f t="shared" si="15"/>
        <v>CHTR_44606</v>
      </c>
      <c r="B1020" t="s">
        <v>21</v>
      </c>
      <c r="C1020" s="1">
        <v>44606</v>
      </c>
      <c r="D1020">
        <v>607.94000000000005</v>
      </c>
    </row>
    <row r="1021" spans="1:4" hidden="1" x14ac:dyDescent="0.35">
      <c r="A1021" s="3" t="str">
        <f t="shared" si="15"/>
        <v>CNC_44606</v>
      </c>
      <c r="B1021" t="s">
        <v>22</v>
      </c>
      <c r="C1021" s="1">
        <v>44606</v>
      </c>
      <c r="D1021">
        <v>82.01</v>
      </c>
    </row>
    <row r="1022" spans="1:4" hidden="1" x14ac:dyDescent="0.35">
      <c r="A1022" s="3" t="str">
        <f t="shared" si="15"/>
        <v>CNP_44606</v>
      </c>
      <c r="B1022" t="s">
        <v>23</v>
      </c>
      <c r="C1022" s="1">
        <v>44606</v>
      </c>
      <c r="D1022">
        <v>26.114999999999998</v>
      </c>
    </row>
    <row r="1023" spans="1:4" hidden="1" x14ac:dyDescent="0.35">
      <c r="A1023" s="3" t="str">
        <f t="shared" si="15"/>
        <v>COP_44606</v>
      </c>
      <c r="B1023" t="s">
        <v>24</v>
      </c>
      <c r="C1023" s="1">
        <v>44606</v>
      </c>
      <c r="D1023">
        <v>87.286000000000001</v>
      </c>
    </row>
    <row r="1024" spans="1:4" hidden="1" x14ac:dyDescent="0.35">
      <c r="A1024" s="3" t="str">
        <f t="shared" si="15"/>
        <v>CTAS_44606</v>
      </c>
      <c r="B1024" t="s">
        <v>25</v>
      </c>
      <c r="C1024" s="1">
        <v>44606</v>
      </c>
      <c r="D1024">
        <v>366.65499999999997</v>
      </c>
    </row>
    <row r="1025" spans="1:4" hidden="1" x14ac:dyDescent="0.35">
      <c r="A1025" s="3" t="str">
        <f t="shared" si="15"/>
        <v>CZR_44606</v>
      </c>
      <c r="B1025" t="s">
        <v>26</v>
      </c>
      <c r="C1025" s="1">
        <v>44606</v>
      </c>
      <c r="D1025">
        <v>81.23</v>
      </c>
    </row>
    <row r="1026" spans="1:4" hidden="1" x14ac:dyDescent="0.35">
      <c r="A1026" s="3" t="str">
        <f t="shared" si="15"/>
        <v>DG_44606</v>
      </c>
      <c r="B1026" t="s">
        <v>27</v>
      </c>
      <c r="C1026" s="1">
        <v>44606</v>
      </c>
      <c r="D1026">
        <v>198.774</v>
      </c>
    </row>
    <row r="1027" spans="1:4" hidden="1" x14ac:dyDescent="0.35">
      <c r="A1027" s="3" t="str">
        <f t="shared" ref="A1027:A1090" si="16">CONCATENATE(B1027,"_",C1027)</f>
        <v>DPZ_44606</v>
      </c>
      <c r="B1027" t="s">
        <v>28</v>
      </c>
      <c r="C1027" s="1">
        <v>44606</v>
      </c>
      <c r="D1027">
        <v>425.6</v>
      </c>
    </row>
    <row r="1028" spans="1:4" x14ac:dyDescent="0.35">
      <c r="A1028" s="3" t="str">
        <f t="shared" si="16"/>
        <v>DRE_44606</v>
      </c>
      <c r="B1028" t="s">
        <v>29</v>
      </c>
      <c r="C1028" s="1">
        <v>44606</v>
      </c>
      <c r="D1028">
        <v>53.723999999999997</v>
      </c>
    </row>
    <row r="1029" spans="1:4" hidden="1" x14ac:dyDescent="0.35">
      <c r="A1029" s="3" t="str">
        <f t="shared" si="16"/>
        <v>DXC_44606</v>
      </c>
      <c r="B1029" t="s">
        <v>30</v>
      </c>
      <c r="C1029" s="1">
        <v>44606</v>
      </c>
      <c r="D1029">
        <v>36.68</v>
      </c>
    </row>
    <row r="1030" spans="1:4" hidden="1" x14ac:dyDescent="0.35">
      <c r="A1030" s="3" t="str">
        <f t="shared" si="16"/>
        <v>EWA_44606</v>
      </c>
      <c r="B1030" t="s">
        <v>31</v>
      </c>
      <c r="C1030" s="1">
        <v>44606</v>
      </c>
      <c r="D1030">
        <v>22.562999999999999</v>
      </c>
    </row>
    <row r="1031" spans="1:4" hidden="1" x14ac:dyDescent="0.35">
      <c r="A1031" s="3" t="str">
        <f t="shared" si="16"/>
        <v>EWC_44606</v>
      </c>
      <c r="B1031" t="s">
        <v>32</v>
      </c>
      <c r="C1031" s="1">
        <v>44606</v>
      </c>
      <c r="D1031">
        <v>37.679000000000002</v>
      </c>
    </row>
    <row r="1032" spans="1:4" hidden="1" x14ac:dyDescent="0.35">
      <c r="A1032" s="3" t="str">
        <f t="shared" si="16"/>
        <v>EWG_44606</v>
      </c>
      <c r="B1032" t="s">
        <v>33</v>
      </c>
      <c r="C1032" s="1">
        <v>44606</v>
      </c>
      <c r="D1032">
        <v>30.309000000000001</v>
      </c>
    </row>
    <row r="1033" spans="1:4" hidden="1" x14ac:dyDescent="0.35">
      <c r="A1033" s="3" t="str">
        <f t="shared" si="16"/>
        <v>EWH_44606</v>
      </c>
      <c r="B1033" t="s">
        <v>34</v>
      </c>
      <c r="C1033" s="1">
        <v>44606</v>
      </c>
      <c r="D1033">
        <v>23.488</v>
      </c>
    </row>
    <row r="1034" spans="1:4" hidden="1" x14ac:dyDescent="0.35">
      <c r="A1034" s="3" t="str">
        <f t="shared" si="16"/>
        <v>EWJ_44606</v>
      </c>
      <c r="B1034" t="s">
        <v>35</v>
      </c>
      <c r="C1034" s="1">
        <v>44606</v>
      </c>
      <c r="D1034">
        <v>63.201999999999998</v>
      </c>
    </row>
    <row r="1035" spans="1:4" hidden="1" x14ac:dyDescent="0.35">
      <c r="A1035" s="3" t="str">
        <f t="shared" si="16"/>
        <v>EWL_44606</v>
      </c>
      <c r="B1035" t="s">
        <v>36</v>
      </c>
      <c r="C1035" s="1">
        <v>44606</v>
      </c>
      <c r="D1035">
        <v>47.265000000000001</v>
      </c>
    </row>
    <row r="1036" spans="1:4" hidden="1" x14ac:dyDescent="0.35">
      <c r="A1036" s="3" t="str">
        <f t="shared" si="16"/>
        <v>EWQ_44606</v>
      </c>
      <c r="B1036" t="s">
        <v>37</v>
      </c>
      <c r="C1036" s="1">
        <v>44606</v>
      </c>
      <c r="D1036">
        <v>35.807000000000002</v>
      </c>
    </row>
    <row r="1037" spans="1:4" hidden="1" x14ac:dyDescent="0.35">
      <c r="A1037" s="3" t="str">
        <f t="shared" si="16"/>
        <v>EWT_44606</v>
      </c>
      <c r="B1037" t="s">
        <v>38</v>
      </c>
      <c r="C1037" s="1">
        <v>44606</v>
      </c>
      <c r="D1037">
        <v>54.777999999999999</v>
      </c>
    </row>
    <row r="1038" spans="1:4" hidden="1" x14ac:dyDescent="0.35">
      <c r="A1038" s="3" t="str">
        <f t="shared" si="16"/>
        <v>EWU_44606</v>
      </c>
      <c r="B1038" t="s">
        <v>39</v>
      </c>
      <c r="C1038" s="1">
        <v>44606</v>
      </c>
      <c r="D1038">
        <v>32.997999999999998</v>
      </c>
    </row>
    <row r="1039" spans="1:4" hidden="1" x14ac:dyDescent="0.35">
      <c r="A1039" s="3" t="str">
        <f t="shared" si="16"/>
        <v>EWY_44606</v>
      </c>
      <c r="B1039" t="s">
        <v>40</v>
      </c>
      <c r="C1039" s="1">
        <v>44606</v>
      </c>
      <c r="D1039">
        <v>71.373999999999995</v>
      </c>
    </row>
    <row r="1040" spans="1:4" hidden="1" x14ac:dyDescent="0.35">
      <c r="A1040" s="3" t="str">
        <f t="shared" si="16"/>
        <v>EWZ_44606</v>
      </c>
      <c r="B1040" t="s">
        <v>41</v>
      </c>
      <c r="C1040" s="1">
        <v>44606</v>
      </c>
      <c r="D1040">
        <v>29.131</v>
      </c>
    </row>
    <row r="1041" spans="1:4" hidden="1" x14ac:dyDescent="0.35">
      <c r="A1041" s="3" t="str">
        <f t="shared" si="16"/>
        <v>FTV_44606</v>
      </c>
      <c r="B1041" t="s">
        <v>43</v>
      </c>
      <c r="C1041" s="1">
        <v>44606</v>
      </c>
      <c r="D1041">
        <v>64.760000000000005</v>
      </c>
    </row>
    <row r="1042" spans="1:4" hidden="1" x14ac:dyDescent="0.35">
      <c r="A1042" s="3" t="str">
        <f t="shared" si="16"/>
        <v>GOOG_44606</v>
      </c>
      <c r="B1042" t="s">
        <v>44</v>
      </c>
      <c r="C1042" s="1">
        <v>44606</v>
      </c>
      <c r="D1042">
        <v>135.30000000000001</v>
      </c>
    </row>
    <row r="1043" spans="1:4" hidden="1" x14ac:dyDescent="0.35">
      <c r="A1043" s="3" t="str">
        <f t="shared" si="16"/>
        <v>GPC_44606</v>
      </c>
      <c r="B1043" t="s">
        <v>45</v>
      </c>
      <c r="C1043" s="1">
        <v>44606</v>
      </c>
      <c r="D1043">
        <v>123.991</v>
      </c>
    </row>
    <row r="1044" spans="1:4" hidden="1" x14ac:dyDescent="0.35">
      <c r="A1044" s="3" t="str">
        <f t="shared" si="16"/>
        <v>GSG_44606</v>
      </c>
      <c r="B1044" t="s">
        <v>46</v>
      </c>
      <c r="C1044" s="1">
        <v>44606</v>
      </c>
      <c r="D1044">
        <v>20.059999999999999</v>
      </c>
    </row>
    <row r="1045" spans="1:4" hidden="1" x14ac:dyDescent="0.35">
      <c r="A1045" s="3" t="str">
        <f t="shared" si="16"/>
        <v>HIG_44606</v>
      </c>
      <c r="B1045" t="s">
        <v>47</v>
      </c>
      <c r="C1045" s="1">
        <v>44606</v>
      </c>
      <c r="D1045">
        <v>68.120999999999995</v>
      </c>
    </row>
    <row r="1046" spans="1:4" hidden="1" x14ac:dyDescent="0.35">
      <c r="A1046" s="3" t="str">
        <f t="shared" si="16"/>
        <v>HIGH.L_44606</v>
      </c>
      <c r="B1046" t="s">
        <v>48</v>
      </c>
      <c r="C1046" s="1">
        <v>44606</v>
      </c>
      <c r="D1046">
        <v>5.3449999999999998</v>
      </c>
    </row>
    <row r="1047" spans="1:4" hidden="1" x14ac:dyDescent="0.35">
      <c r="A1047" s="3" t="str">
        <f t="shared" si="16"/>
        <v>HST_44606</v>
      </c>
      <c r="B1047" t="s">
        <v>49</v>
      </c>
      <c r="C1047" s="1">
        <v>44606</v>
      </c>
      <c r="D1047">
        <v>17.576000000000001</v>
      </c>
    </row>
    <row r="1048" spans="1:4" hidden="1" x14ac:dyDescent="0.35">
      <c r="A1048" s="3" t="str">
        <f t="shared" si="16"/>
        <v>HYG_44606</v>
      </c>
      <c r="B1048" t="s">
        <v>50</v>
      </c>
      <c r="C1048" s="1">
        <v>44606</v>
      </c>
      <c r="D1048">
        <v>78.349000000000004</v>
      </c>
    </row>
    <row r="1049" spans="1:4" hidden="1" x14ac:dyDescent="0.35">
      <c r="A1049" s="3" t="str">
        <f t="shared" si="16"/>
        <v>IAU_44606</v>
      </c>
      <c r="B1049" t="s">
        <v>51</v>
      </c>
      <c r="C1049" s="1">
        <v>44606</v>
      </c>
      <c r="D1049">
        <v>35.58</v>
      </c>
    </row>
    <row r="1050" spans="1:4" hidden="1" x14ac:dyDescent="0.35">
      <c r="A1050" s="3" t="str">
        <f t="shared" si="16"/>
        <v>ICLN_44606</v>
      </c>
      <c r="B1050" t="s">
        <v>52</v>
      </c>
      <c r="C1050" s="1">
        <v>44606</v>
      </c>
      <c r="D1050">
        <v>17.678000000000001</v>
      </c>
    </row>
    <row r="1051" spans="1:4" hidden="1" x14ac:dyDescent="0.35">
      <c r="A1051" s="3" t="str">
        <f t="shared" si="16"/>
        <v>IEAA.L_44606</v>
      </c>
      <c r="B1051" t="s">
        <v>53</v>
      </c>
      <c r="C1051" s="1">
        <v>44606</v>
      </c>
      <c r="D1051">
        <v>5.149</v>
      </c>
    </row>
    <row r="1052" spans="1:4" hidden="1" x14ac:dyDescent="0.35">
      <c r="A1052" s="3" t="str">
        <f t="shared" si="16"/>
        <v>IEF_44606</v>
      </c>
      <c r="B1052" t="s">
        <v>54</v>
      </c>
      <c r="C1052" s="1">
        <v>44606</v>
      </c>
      <c r="D1052">
        <v>108.431</v>
      </c>
    </row>
    <row r="1053" spans="1:4" hidden="1" x14ac:dyDescent="0.35">
      <c r="A1053" s="3" t="str">
        <f t="shared" si="16"/>
        <v>IEFM.L_44606</v>
      </c>
      <c r="B1053" t="s">
        <v>55</v>
      </c>
      <c r="C1053" s="1">
        <v>44606</v>
      </c>
      <c r="D1053">
        <v>753.7</v>
      </c>
    </row>
    <row r="1054" spans="1:4" hidden="1" x14ac:dyDescent="0.35">
      <c r="A1054" s="3" t="str">
        <f t="shared" si="16"/>
        <v>IEMG_44606</v>
      </c>
      <c r="B1054" t="s">
        <v>56</v>
      </c>
      <c r="C1054" s="1">
        <v>44606</v>
      </c>
      <c r="D1054">
        <v>57.521999999999998</v>
      </c>
    </row>
    <row r="1055" spans="1:4" hidden="1" x14ac:dyDescent="0.35">
      <c r="A1055" s="3" t="str">
        <f t="shared" si="16"/>
        <v>IEUS_44606</v>
      </c>
      <c r="B1055" t="s">
        <v>57</v>
      </c>
      <c r="C1055" s="1">
        <v>44606</v>
      </c>
      <c r="D1055">
        <v>61.420999999999999</v>
      </c>
    </row>
    <row r="1056" spans="1:4" hidden="1" x14ac:dyDescent="0.35">
      <c r="A1056" s="3" t="str">
        <f t="shared" si="16"/>
        <v>IEVL.L_44606</v>
      </c>
      <c r="B1056" t="s">
        <v>58</v>
      </c>
      <c r="C1056" s="1">
        <v>44606</v>
      </c>
      <c r="D1056">
        <v>7.5670000000000002</v>
      </c>
    </row>
    <row r="1057" spans="1:4" hidden="1" x14ac:dyDescent="0.35">
      <c r="A1057" s="3" t="str">
        <f t="shared" si="16"/>
        <v>IGF_44606</v>
      </c>
      <c r="B1057" t="s">
        <v>59</v>
      </c>
      <c r="C1057" s="1">
        <v>44606</v>
      </c>
      <c r="D1057">
        <v>45.965000000000003</v>
      </c>
    </row>
    <row r="1058" spans="1:4" hidden="1" x14ac:dyDescent="0.35">
      <c r="A1058" s="3" t="str">
        <f t="shared" si="16"/>
        <v>INDA_44606</v>
      </c>
      <c r="B1058" t="s">
        <v>60</v>
      </c>
      <c r="C1058" s="1">
        <v>44606</v>
      </c>
      <c r="D1058">
        <v>43.4</v>
      </c>
    </row>
    <row r="1059" spans="1:4" hidden="1" x14ac:dyDescent="0.35">
      <c r="A1059" s="3" t="str">
        <f t="shared" si="16"/>
        <v>IUMO.L_44606</v>
      </c>
      <c r="B1059" t="s">
        <v>61</v>
      </c>
      <c r="C1059" s="1">
        <v>44606</v>
      </c>
      <c r="D1059">
        <v>11.175000000000001</v>
      </c>
    </row>
    <row r="1060" spans="1:4" hidden="1" x14ac:dyDescent="0.35">
      <c r="A1060" s="3" t="str">
        <f t="shared" si="16"/>
        <v>IUVL.L_44606</v>
      </c>
      <c r="B1060" t="s">
        <v>62</v>
      </c>
      <c r="C1060" s="1">
        <v>44606</v>
      </c>
      <c r="D1060">
        <v>9.1449999999999996</v>
      </c>
    </row>
    <row r="1061" spans="1:4" hidden="1" x14ac:dyDescent="0.35">
      <c r="A1061" s="3" t="str">
        <f t="shared" si="16"/>
        <v>IVV_44606</v>
      </c>
      <c r="B1061" t="s">
        <v>63</v>
      </c>
      <c r="C1061" s="1">
        <v>44606</v>
      </c>
      <c r="D1061">
        <v>433.96199999999999</v>
      </c>
    </row>
    <row r="1062" spans="1:4" hidden="1" x14ac:dyDescent="0.35">
      <c r="A1062" s="3" t="str">
        <f t="shared" si="16"/>
        <v>IWM_44606</v>
      </c>
      <c r="B1062" t="s">
        <v>64</v>
      </c>
      <c r="C1062" s="1">
        <v>44606</v>
      </c>
      <c r="D1062">
        <v>197.82</v>
      </c>
    </row>
    <row r="1063" spans="1:4" hidden="1" x14ac:dyDescent="0.35">
      <c r="A1063" s="3" t="str">
        <f t="shared" si="16"/>
        <v>IXN_44606</v>
      </c>
      <c r="B1063" t="s">
        <v>65</v>
      </c>
      <c r="C1063" s="1">
        <v>44606</v>
      </c>
      <c r="D1063">
        <v>56.384</v>
      </c>
    </row>
    <row r="1064" spans="1:4" hidden="1" x14ac:dyDescent="0.35">
      <c r="A1064" s="3" t="str">
        <f t="shared" si="16"/>
        <v>JPEA.L_44606</v>
      </c>
      <c r="B1064" t="s">
        <v>66</v>
      </c>
      <c r="C1064" s="1">
        <v>44606</v>
      </c>
      <c r="D1064">
        <v>5.6429999999999998</v>
      </c>
    </row>
    <row r="1065" spans="1:4" hidden="1" x14ac:dyDescent="0.35">
      <c r="A1065" s="3" t="str">
        <f t="shared" si="16"/>
        <v>JPM_44606</v>
      </c>
      <c r="B1065" t="s">
        <v>67</v>
      </c>
      <c r="C1065" s="1">
        <v>44606</v>
      </c>
      <c r="D1065">
        <v>147.62</v>
      </c>
    </row>
    <row r="1066" spans="1:4" hidden="1" x14ac:dyDescent="0.35">
      <c r="A1066" s="3" t="str">
        <f t="shared" si="16"/>
        <v>KR_44606</v>
      </c>
      <c r="B1066" t="s">
        <v>68</v>
      </c>
      <c r="C1066" s="1">
        <v>44606</v>
      </c>
      <c r="D1066">
        <v>44.756999999999998</v>
      </c>
    </row>
    <row r="1067" spans="1:4" hidden="1" x14ac:dyDescent="0.35">
      <c r="A1067" s="3" t="str">
        <f t="shared" si="16"/>
        <v>LQD_44606</v>
      </c>
      <c r="B1067" t="s">
        <v>69</v>
      </c>
      <c r="C1067" s="1">
        <v>44606</v>
      </c>
      <c r="D1067">
        <v>120.172</v>
      </c>
    </row>
    <row r="1068" spans="1:4" hidden="1" x14ac:dyDescent="0.35">
      <c r="A1068" s="3" t="str">
        <f t="shared" si="16"/>
        <v>MCHI_44606</v>
      </c>
      <c r="B1068" t="s">
        <v>70</v>
      </c>
      <c r="C1068" s="1">
        <v>44606</v>
      </c>
      <c r="D1068">
        <v>60.491</v>
      </c>
    </row>
    <row r="1069" spans="1:4" hidden="1" x14ac:dyDescent="0.35">
      <c r="A1069" s="3" t="str">
        <f t="shared" si="16"/>
        <v>META_44606</v>
      </c>
      <c r="B1069" t="s">
        <v>144</v>
      </c>
      <c r="C1069" s="1">
        <v>44606</v>
      </c>
      <c r="D1069">
        <v>217.7</v>
      </c>
    </row>
    <row r="1070" spans="1:4" hidden="1" x14ac:dyDescent="0.35">
      <c r="A1070" s="3" t="str">
        <f t="shared" si="16"/>
        <v>MVEU.L_44606</v>
      </c>
      <c r="B1070" t="s">
        <v>71</v>
      </c>
      <c r="C1070" s="1">
        <v>44606</v>
      </c>
      <c r="D1070">
        <v>52.18</v>
      </c>
    </row>
    <row r="1071" spans="1:4" hidden="1" x14ac:dyDescent="0.35">
      <c r="A1071" s="3" t="str">
        <f t="shared" si="16"/>
        <v>OGN_44606</v>
      </c>
      <c r="B1071" t="s">
        <v>72</v>
      </c>
      <c r="C1071" s="1">
        <v>44606</v>
      </c>
      <c r="D1071">
        <v>33.158000000000001</v>
      </c>
    </row>
    <row r="1072" spans="1:4" hidden="1" x14ac:dyDescent="0.35">
      <c r="A1072" s="3" t="str">
        <f t="shared" si="16"/>
        <v>PG_44606</v>
      </c>
      <c r="B1072" t="s">
        <v>73</v>
      </c>
      <c r="C1072" s="1">
        <v>44606</v>
      </c>
      <c r="D1072">
        <v>152.809</v>
      </c>
    </row>
    <row r="1073" spans="1:4" hidden="1" x14ac:dyDescent="0.35">
      <c r="A1073" s="3" t="str">
        <f t="shared" si="16"/>
        <v>PPL_44606</v>
      </c>
      <c r="B1073" t="s">
        <v>74</v>
      </c>
      <c r="C1073" s="1">
        <v>44606</v>
      </c>
      <c r="D1073">
        <v>27.462</v>
      </c>
    </row>
    <row r="1074" spans="1:4" hidden="1" x14ac:dyDescent="0.35">
      <c r="A1074" s="3" t="str">
        <f t="shared" si="16"/>
        <v>PRU_44606</v>
      </c>
      <c r="B1074" t="s">
        <v>75</v>
      </c>
      <c r="C1074" s="1">
        <v>44606</v>
      </c>
      <c r="D1074">
        <v>111.8</v>
      </c>
    </row>
    <row r="1075" spans="1:4" hidden="1" x14ac:dyDescent="0.35">
      <c r="A1075" s="3" t="str">
        <f t="shared" si="16"/>
        <v>PYPL_44606</v>
      </c>
      <c r="B1075" t="s">
        <v>76</v>
      </c>
      <c r="C1075" s="1">
        <v>44606</v>
      </c>
      <c r="D1075">
        <v>114.12</v>
      </c>
    </row>
    <row r="1076" spans="1:4" hidden="1" x14ac:dyDescent="0.35">
      <c r="A1076" s="3" t="str">
        <f t="shared" si="16"/>
        <v>RE_44606</v>
      </c>
      <c r="B1076" t="s">
        <v>77</v>
      </c>
      <c r="C1076" s="1">
        <v>44606</v>
      </c>
      <c r="D1076">
        <v>286.49099999999999</v>
      </c>
    </row>
    <row r="1077" spans="1:4" hidden="1" x14ac:dyDescent="0.35">
      <c r="A1077" s="3" t="str">
        <f t="shared" si="16"/>
        <v>REET_44606</v>
      </c>
      <c r="B1077" t="s">
        <v>78</v>
      </c>
      <c r="C1077" s="1">
        <v>44606</v>
      </c>
      <c r="D1077">
        <v>27.058</v>
      </c>
    </row>
    <row r="1078" spans="1:4" hidden="1" x14ac:dyDescent="0.35">
      <c r="A1078" s="3" t="str">
        <f t="shared" si="16"/>
        <v>ROL_44606</v>
      </c>
      <c r="B1078" t="s">
        <v>79</v>
      </c>
      <c r="C1078" s="1">
        <v>44606</v>
      </c>
      <c r="D1078">
        <v>30.460999999999999</v>
      </c>
    </row>
    <row r="1079" spans="1:4" hidden="1" x14ac:dyDescent="0.35">
      <c r="A1079" s="3" t="str">
        <f t="shared" si="16"/>
        <v>ROST_44606</v>
      </c>
      <c r="B1079" t="s">
        <v>80</v>
      </c>
      <c r="C1079" s="1">
        <v>44606</v>
      </c>
      <c r="D1079">
        <v>93.013999999999996</v>
      </c>
    </row>
    <row r="1080" spans="1:4" hidden="1" x14ac:dyDescent="0.35">
      <c r="A1080" s="3" t="str">
        <f t="shared" si="16"/>
        <v>SEGA.L_44606</v>
      </c>
      <c r="B1080" t="s">
        <v>81</v>
      </c>
      <c r="C1080" s="1">
        <v>44606</v>
      </c>
      <c r="D1080">
        <v>104.327</v>
      </c>
    </row>
    <row r="1081" spans="1:4" hidden="1" x14ac:dyDescent="0.35">
      <c r="A1081" s="3" t="str">
        <f t="shared" si="16"/>
        <v>SHY_44606</v>
      </c>
      <c r="B1081" t="s">
        <v>82</v>
      </c>
      <c r="C1081" s="1">
        <v>44606</v>
      </c>
      <c r="D1081">
        <v>83.06</v>
      </c>
    </row>
    <row r="1082" spans="1:4" hidden="1" x14ac:dyDescent="0.35">
      <c r="A1082" s="3" t="str">
        <f t="shared" si="16"/>
        <v>SLV_44606</v>
      </c>
      <c r="B1082" t="s">
        <v>83</v>
      </c>
      <c r="C1082" s="1">
        <v>44606</v>
      </c>
      <c r="D1082">
        <v>22.05</v>
      </c>
    </row>
    <row r="1083" spans="1:4" hidden="1" x14ac:dyDescent="0.35">
      <c r="A1083" s="3" t="str">
        <f t="shared" si="16"/>
        <v>SPMV.L_44606</v>
      </c>
      <c r="B1083" t="s">
        <v>84</v>
      </c>
      <c r="C1083" s="1">
        <v>44606</v>
      </c>
      <c r="D1083">
        <v>77.88</v>
      </c>
    </row>
    <row r="1084" spans="1:4" hidden="1" x14ac:dyDescent="0.35">
      <c r="A1084" s="3" t="str">
        <f t="shared" si="16"/>
        <v>TLT_44606</v>
      </c>
      <c r="B1084" t="s">
        <v>85</v>
      </c>
      <c r="C1084" s="1">
        <v>44606</v>
      </c>
      <c r="D1084">
        <v>133.232</v>
      </c>
    </row>
    <row r="1085" spans="1:4" hidden="1" x14ac:dyDescent="0.35">
      <c r="A1085" s="3" t="str">
        <f t="shared" si="16"/>
        <v>UNH_44606</v>
      </c>
      <c r="B1085" t="s">
        <v>86</v>
      </c>
      <c r="C1085" s="1">
        <v>44606</v>
      </c>
      <c r="D1085">
        <v>468.40100000000001</v>
      </c>
    </row>
    <row r="1086" spans="1:4" hidden="1" x14ac:dyDescent="0.35">
      <c r="A1086" s="3" t="str">
        <f t="shared" si="16"/>
        <v>URI_44606</v>
      </c>
      <c r="B1086" t="s">
        <v>87</v>
      </c>
      <c r="C1086" s="1">
        <v>44606</v>
      </c>
      <c r="D1086">
        <v>312.22899999999998</v>
      </c>
    </row>
    <row r="1087" spans="1:4" hidden="1" x14ac:dyDescent="0.35">
      <c r="A1087" s="3" t="str">
        <f t="shared" si="16"/>
        <v>V_44606</v>
      </c>
      <c r="B1087" t="s">
        <v>88</v>
      </c>
      <c r="C1087" s="1">
        <v>44606</v>
      </c>
      <c r="D1087">
        <v>223.57400000000001</v>
      </c>
    </row>
    <row r="1088" spans="1:4" hidden="1" x14ac:dyDescent="0.35">
      <c r="A1088" s="3" t="str">
        <f t="shared" si="16"/>
        <v>VRSK_44606</v>
      </c>
      <c r="B1088" t="s">
        <v>89</v>
      </c>
      <c r="C1088" s="1">
        <v>44606</v>
      </c>
      <c r="D1088">
        <v>190.47800000000001</v>
      </c>
    </row>
    <row r="1089" spans="1:4" hidden="1" x14ac:dyDescent="0.35">
      <c r="A1089" s="3" t="str">
        <f t="shared" si="16"/>
        <v>VXX_44606</v>
      </c>
      <c r="B1089" t="s">
        <v>90</v>
      </c>
      <c r="C1089" s="1">
        <v>44606</v>
      </c>
      <c r="D1089">
        <v>23.31</v>
      </c>
    </row>
    <row r="1090" spans="1:4" hidden="1" x14ac:dyDescent="0.35">
      <c r="A1090" s="3" t="str">
        <f t="shared" si="16"/>
        <v>WRK_44606</v>
      </c>
      <c r="B1090" t="s">
        <v>91</v>
      </c>
      <c r="C1090" s="1">
        <v>44606</v>
      </c>
      <c r="D1090">
        <v>44.566000000000003</v>
      </c>
    </row>
    <row r="1091" spans="1:4" hidden="1" x14ac:dyDescent="0.35">
      <c r="A1091" s="3" t="str">
        <f t="shared" ref="A1091:A1154" si="17">CONCATENATE(B1091,"_",C1091)</f>
        <v>XLB_44606</v>
      </c>
      <c r="B1091" t="s">
        <v>92</v>
      </c>
      <c r="C1091" s="1">
        <v>44606</v>
      </c>
      <c r="D1091">
        <v>81.375</v>
      </c>
    </row>
    <row r="1092" spans="1:4" hidden="1" x14ac:dyDescent="0.35">
      <c r="A1092" s="3" t="str">
        <f t="shared" si="17"/>
        <v>XLC_44606</v>
      </c>
      <c r="B1092" t="s">
        <v>93</v>
      </c>
      <c r="C1092" s="1">
        <v>44606</v>
      </c>
      <c r="D1092">
        <v>68.665000000000006</v>
      </c>
    </row>
    <row r="1093" spans="1:4" hidden="1" x14ac:dyDescent="0.35">
      <c r="A1093" s="3" t="str">
        <f t="shared" si="17"/>
        <v>XLE_44606</v>
      </c>
      <c r="B1093" t="s">
        <v>94</v>
      </c>
      <c r="C1093" s="1">
        <v>44606</v>
      </c>
      <c r="D1093">
        <v>65.966999999999999</v>
      </c>
    </row>
    <row r="1094" spans="1:4" hidden="1" x14ac:dyDescent="0.35">
      <c r="A1094" s="3" t="str">
        <f t="shared" si="17"/>
        <v>XLF_44606</v>
      </c>
      <c r="B1094" t="s">
        <v>95</v>
      </c>
      <c r="C1094" s="1">
        <v>44606</v>
      </c>
      <c r="D1094">
        <v>38.850999999999999</v>
      </c>
    </row>
    <row r="1095" spans="1:4" hidden="1" x14ac:dyDescent="0.35">
      <c r="A1095" s="3" t="str">
        <f t="shared" si="17"/>
        <v>XLI_44606</v>
      </c>
      <c r="B1095" t="s">
        <v>96</v>
      </c>
      <c r="C1095" s="1">
        <v>44606</v>
      </c>
      <c r="D1095">
        <v>97.305000000000007</v>
      </c>
    </row>
    <row r="1096" spans="1:4" hidden="1" x14ac:dyDescent="0.35">
      <c r="A1096" s="3" t="str">
        <f t="shared" si="17"/>
        <v>XLK_44606</v>
      </c>
      <c r="B1096" t="s">
        <v>97</v>
      </c>
      <c r="C1096" s="1">
        <v>44606</v>
      </c>
      <c r="D1096">
        <v>153.34299999999999</v>
      </c>
    </row>
    <row r="1097" spans="1:4" hidden="1" x14ac:dyDescent="0.35">
      <c r="A1097" s="3" t="str">
        <f t="shared" si="17"/>
        <v>XLP_44606</v>
      </c>
      <c r="B1097" t="s">
        <v>98</v>
      </c>
      <c r="C1097" s="1">
        <v>44606</v>
      </c>
      <c r="D1097">
        <v>73.152000000000001</v>
      </c>
    </row>
    <row r="1098" spans="1:4" hidden="1" x14ac:dyDescent="0.35">
      <c r="A1098" s="3" t="str">
        <f t="shared" si="17"/>
        <v>XLU_44606</v>
      </c>
      <c r="B1098" t="s">
        <v>99</v>
      </c>
      <c r="C1098" s="1">
        <v>44606</v>
      </c>
      <c r="D1098">
        <v>64.531000000000006</v>
      </c>
    </row>
    <row r="1099" spans="1:4" hidden="1" x14ac:dyDescent="0.35">
      <c r="A1099" s="3" t="str">
        <f t="shared" si="17"/>
        <v>XLV_44606</v>
      </c>
      <c r="B1099" t="s">
        <v>100</v>
      </c>
      <c r="C1099" s="1">
        <v>44606</v>
      </c>
      <c r="D1099">
        <v>126.959</v>
      </c>
    </row>
    <row r="1100" spans="1:4" hidden="1" x14ac:dyDescent="0.35">
      <c r="A1100" s="3" t="str">
        <f t="shared" si="17"/>
        <v>XLY_44606</v>
      </c>
      <c r="B1100" t="s">
        <v>101</v>
      </c>
      <c r="C1100" s="1">
        <v>44606</v>
      </c>
      <c r="D1100">
        <v>179.953</v>
      </c>
    </row>
    <row r="1101" spans="1:4" hidden="1" x14ac:dyDescent="0.35">
      <c r="A1101" s="3" t="str">
        <f t="shared" si="17"/>
        <v>XOM_44606</v>
      </c>
      <c r="B1101" t="s">
        <v>102</v>
      </c>
      <c r="C1101" s="1">
        <v>44606</v>
      </c>
      <c r="D1101">
        <v>76.203000000000003</v>
      </c>
    </row>
    <row r="1102" spans="1:4" hidden="1" x14ac:dyDescent="0.35">
      <c r="A1102" s="3" t="str">
        <f t="shared" si="17"/>
        <v>ABBV_44607</v>
      </c>
      <c r="B1102" t="s">
        <v>3</v>
      </c>
      <c r="C1102" s="1">
        <v>44607</v>
      </c>
      <c r="D1102">
        <v>139.452</v>
      </c>
    </row>
    <row r="1103" spans="1:4" hidden="1" x14ac:dyDescent="0.35">
      <c r="A1103" s="3" t="str">
        <f t="shared" si="17"/>
        <v>ACN_44607</v>
      </c>
      <c r="B1103" t="s">
        <v>4</v>
      </c>
      <c r="C1103" s="1">
        <v>44607</v>
      </c>
      <c r="D1103">
        <v>324.49200000000002</v>
      </c>
    </row>
    <row r="1104" spans="1:4" hidden="1" x14ac:dyDescent="0.35">
      <c r="A1104" s="3" t="str">
        <f t="shared" si="17"/>
        <v>AEP_44607</v>
      </c>
      <c r="B1104" t="s">
        <v>5</v>
      </c>
      <c r="C1104" s="1">
        <v>44607</v>
      </c>
      <c r="D1104">
        <v>82.563000000000002</v>
      </c>
    </row>
    <row r="1105" spans="1:4" hidden="1" x14ac:dyDescent="0.35">
      <c r="A1105" s="3" t="str">
        <f t="shared" si="17"/>
        <v>AIZ_44607</v>
      </c>
      <c r="B1105" t="s">
        <v>6</v>
      </c>
      <c r="C1105" s="1">
        <v>44607</v>
      </c>
      <c r="D1105">
        <v>162.78200000000001</v>
      </c>
    </row>
    <row r="1106" spans="1:4" hidden="1" x14ac:dyDescent="0.35">
      <c r="A1106" s="3" t="str">
        <f t="shared" si="17"/>
        <v>ALLE_44607</v>
      </c>
      <c r="B1106" t="s">
        <v>7</v>
      </c>
      <c r="C1106" s="1">
        <v>44607</v>
      </c>
      <c r="D1106">
        <v>115.256</v>
      </c>
    </row>
    <row r="1107" spans="1:4" hidden="1" x14ac:dyDescent="0.35">
      <c r="A1107" s="3" t="str">
        <f t="shared" si="17"/>
        <v>AMAT_44607</v>
      </c>
      <c r="B1107" t="s">
        <v>8</v>
      </c>
      <c r="C1107" s="1">
        <v>44607</v>
      </c>
      <c r="D1107">
        <v>138.55500000000001</v>
      </c>
    </row>
    <row r="1108" spans="1:4" hidden="1" x14ac:dyDescent="0.35">
      <c r="A1108" s="3" t="str">
        <f t="shared" si="17"/>
        <v>AMP_44607</v>
      </c>
      <c r="B1108" t="s">
        <v>9</v>
      </c>
      <c r="C1108" s="1">
        <v>44607</v>
      </c>
      <c r="D1108">
        <v>303.327</v>
      </c>
    </row>
    <row r="1109" spans="1:4" hidden="1" x14ac:dyDescent="0.35">
      <c r="A1109" s="3" t="str">
        <f t="shared" si="17"/>
        <v>AMZN_44607</v>
      </c>
      <c r="B1109" t="s">
        <v>10</v>
      </c>
      <c r="C1109" s="1">
        <v>44607</v>
      </c>
      <c r="D1109">
        <v>156.51</v>
      </c>
    </row>
    <row r="1110" spans="1:4" hidden="1" x14ac:dyDescent="0.35">
      <c r="A1110" s="3" t="str">
        <f t="shared" si="17"/>
        <v>AVB_44607</v>
      </c>
      <c r="B1110" t="s">
        <v>11</v>
      </c>
      <c r="C1110" s="1">
        <v>44607</v>
      </c>
      <c r="D1110">
        <v>232.226</v>
      </c>
    </row>
    <row r="1111" spans="1:4" hidden="1" x14ac:dyDescent="0.35">
      <c r="A1111" s="3" t="str">
        <f t="shared" si="17"/>
        <v>AVY_44607</v>
      </c>
      <c r="B1111" t="s">
        <v>12</v>
      </c>
      <c r="C1111" s="1">
        <v>44607</v>
      </c>
      <c r="D1111">
        <v>181.596</v>
      </c>
    </row>
    <row r="1112" spans="1:4" hidden="1" x14ac:dyDescent="0.35">
      <c r="A1112" s="3" t="str">
        <f t="shared" si="17"/>
        <v>AXP_44607</v>
      </c>
      <c r="B1112" t="s">
        <v>13</v>
      </c>
      <c r="C1112" s="1">
        <v>44607</v>
      </c>
      <c r="D1112">
        <v>195.25899999999999</v>
      </c>
    </row>
    <row r="1113" spans="1:4" hidden="1" x14ac:dyDescent="0.35">
      <c r="A1113" s="3" t="str">
        <f t="shared" si="17"/>
        <v>BDX_44607</v>
      </c>
      <c r="B1113" t="s">
        <v>14</v>
      </c>
      <c r="C1113" s="1">
        <v>44607</v>
      </c>
      <c r="D1113">
        <v>260.93</v>
      </c>
    </row>
    <row r="1114" spans="1:4" hidden="1" x14ac:dyDescent="0.35">
      <c r="A1114" s="3" t="str">
        <f t="shared" si="17"/>
        <v>BF-B_44607</v>
      </c>
      <c r="B1114" t="s">
        <v>15</v>
      </c>
      <c r="C1114" s="1">
        <v>44607</v>
      </c>
      <c r="D1114">
        <v>65.725999999999999</v>
      </c>
    </row>
    <row r="1115" spans="1:4" hidden="1" x14ac:dyDescent="0.35">
      <c r="A1115" s="3" t="str">
        <f t="shared" si="17"/>
        <v>BMY_44607</v>
      </c>
      <c r="B1115" t="s">
        <v>16</v>
      </c>
      <c r="C1115" s="1">
        <v>44607</v>
      </c>
      <c r="D1115">
        <v>65.69</v>
      </c>
    </row>
    <row r="1116" spans="1:4" hidden="1" x14ac:dyDescent="0.35">
      <c r="A1116" s="3" t="str">
        <f t="shared" si="17"/>
        <v>BR_44607</v>
      </c>
      <c r="B1116" t="s">
        <v>17</v>
      </c>
      <c r="C1116" s="1">
        <v>44607</v>
      </c>
      <c r="D1116">
        <v>144.92400000000001</v>
      </c>
    </row>
    <row r="1117" spans="1:4" hidden="1" x14ac:dyDescent="0.35">
      <c r="A1117" s="3" t="str">
        <f t="shared" si="17"/>
        <v>CARR_44607</v>
      </c>
      <c r="B1117" t="s">
        <v>18</v>
      </c>
      <c r="C1117" s="1">
        <v>44607</v>
      </c>
      <c r="D1117">
        <v>44.999000000000002</v>
      </c>
    </row>
    <row r="1118" spans="1:4" hidden="1" x14ac:dyDescent="0.35">
      <c r="A1118" s="3" t="str">
        <f t="shared" si="17"/>
        <v>CDW_44607</v>
      </c>
      <c r="B1118" t="s">
        <v>19</v>
      </c>
      <c r="C1118" s="1">
        <v>44607</v>
      </c>
      <c r="D1118">
        <v>181.446</v>
      </c>
    </row>
    <row r="1119" spans="1:4" hidden="1" x14ac:dyDescent="0.35">
      <c r="A1119" s="3" t="str">
        <f t="shared" si="17"/>
        <v>CE_44607</v>
      </c>
      <c r="B1119" t="s">
        <v>20</v>
      </c>
      <c r="C1119" s="1">
        <v>44607</v>
      </c>
      <c r="D1119">
        <v>153.87799999999999</v>
      </c>
    </row>
    <row r="1120" spans="1:4" hidden="1" x14ac:dyDescent="0.35">
      <c r="A1120" s="3" t="str">
        <f t="shared" si="17"/>
        <v>CHTR_44607</v>
      </c>
      <c r="B1120" t="s">
        <v>21</v>
      </c>
      <c r="C1120" s="1">
        <v>44607</v>
      </c>
      <c r="D1120">
        <v>609.45000000000005</v>
      </c>
    </row>
    <row r="1121" spans="1:4" hidden="1" x14ac:dyDescent="0.35">
      <c r="A1121" s="3" t="str">
        <f t="shared" si="17"/>
        <v>CNC_44607</v>
      </c>
      <c r="B1121" t="s">
        <v>22</v>
      </c>
      <c r="C1121" s="1">
        <v>44607</v>
      </c>
      <c r="D1121">
        <v>84.08</v>
      </c>
    </row>
    <row r="1122" spans="1:4" hidden="1" x14ac:dyDescent="0.35">
      <c r="A1122" s="3" t="str">
        <f t="shared" si="17"/>
        <v>CNP_44607</v>
      </c>
      <c r="B1122" t="s">
        <v>23</v>
      </c>
      <c r="C1122" s="1">
        <v>44607</v>
      </c>
      <c r="D1122">
        <v>26.096</v>
      </c>
    </row>
    <row r="1123" spans="1:4" hidden="1" x14ac:dyDescent="0.35">
      <c r="A1123" s="3" t="str">
        <f t="shared" si="17"/>
        <v>COP_44607</v>
      </c>
      <c r="B1123" t="s">
        <v>24</v>
      </c>
      <c r="C1123" s="1">
        <v>44607</v>
      </c>
      <c r="D1123">
        <v>85.503</v>
      </c>
    </row>
    <row r="1124" spans="1:4" hidden="1" x14ac:dyDescent="0.35">
      <c r="A1124" s="3" t="str">
        <f t="shared" si="17"/>
        <v>CTAS_44607</v>
      </c>
      <c r="B1124" t="s">
        <v>25</v>
      </c>
      <c r="C1124" s="1">
        <v>44607</v>
      </c>
      <c r="D1124">
        <v>373.83</v>
      </c>
    </row>
    <row r="1125" spans="1:4" hidden="1" x14ac:dyDescent="0.35">
      <c r="A1125" s="3" t="str">
        <f t="shared" si="17"/>
        <v>CZR_44607</v>
      </c>
      <c r="B1125" t="s">
        <v>26</v>
      </c>
      <c r="C1125" s="1">
        <v>44607</v>
      </c>
      <c r="D1125">
        <v>84.18</v>
      </c>
    </row>
    <row r="1126" spans="1:4" hidden="1" x14ac:dyDescent="0.35">
      <c r="A1126" s="3" t="str">
        <f t="shared" si="17"/>
        <v>DG_44607</v>
      </c>
      <c r="B1126" t="s">
        <v>27</v>
      </c>
      <c r="C1126" s="1">
        <v>44607</v>
      </c>
      <c r="D1126">
        <v>197.328</v>
      </c>
    </row>
    <row r="1127" spans="1:4" hidden="1" x14ac:dyDescent="0.35">
      <c r="A1127" s="3" t="str">
        <f t="shared" si="17"/>
        <v>DPZ_44607</v>
      </c>
      <c r="B1127" t="s">
        <v>28</v>
      </c>
      <c r="C1127" s="1">
        <v>44607</v>
      </c>
      <c r="D1127">
        <v>426.875</v>
      </c>
    </row>
    <row r="1128" spans="1:4" x14ac:dyDescent="0.35">
      <c r="A1128" s="3" t="str">
        <f t="shared" si="17"/>
        <v>DRE_44607</v>
      </c>
      <c r="B1128" t="s">
        <v>29</v>
      </c>
      <c r="C1128" s="1">
        <v>44607</v>
      </c>
      <c r="D1128">
        <v>53.456000000000003</v>
      </c>
    </row>
    <row r="1129" spans="1:4" hidden="1" x14ac:dyDescent="0.35">
      <c r="A1129" s="3" t="str">
        <f t="shared" si="17"/>
        <v>DXC_44607</v>
      </c>
      <c r="B1129" t="s">
        <v>30</v>
      </c>
      <c r="C1129" s="1">
        <v>44607</v>
      </c>
      <c r="D1129">
        <v>37.36</v>
      </c>
    </row>
    <row r="1130" spans="1:4" hidden="1" x14ac:dyDescent="0.35">
      <c r="A1130" s="3" t="str">
        <f t="shared" si="17"/>
        <v>EWA_44607</v>
      </c>
      <c r="B1130" t="s">
        <v>31</v>
      </c>
      <c r="C1130" s="1">
        <v>44607</v>
      </c>
      <c r="D1130">
        <v>22.934000000000001</v>
      </c>
    </row>
    <row r="1131" spans="1:4" hidden="1" x14ac:dyDescent="0.35">
      <c r="A1131" s="3" t="str">
        <f t="shared" si="17"/>
        <v>EWC_44607</v>
      </c>
      <c r="B1131" t="s">
        <v>32</v>
      </c>
      <c r="C1131" s="1">
        <v>44607</v>
      </c>
      <c r="D1131">
        <v>38.011000000000003</v>
      </c>
    </row>
    <row r="1132" spans="1:4" hidden="1" x14ac:dyDescent="0.35">
      <c r="A1132" s="3" t="str">
        <f t="shared" si="17"/>
        <v>EWG_44607</v>
      </c>
      <c r="B1132" t="s">
        <v>33</v>
      </c>
      <c r="C1132" s="1">
        <v>44607</v>
      </c>
      <c r="D1132">
        <v>31.222000000000001</v>
      </c>
    </row>
    <row r="1133" spans="1:4" hidden="1" x14ac:dyDescent="0.35">
      <c r="A1133" s="3" t="str">
        <f t="shared" si="17"/>
        <v>EWH_44607</v>
      </c>
      <c r="B1133" t="s">
        <v>34</v>
      </c>
      <c r="C1133" s="1">
        <v>44607</v>
      </c>
      <c r="D1133">
        <v>23.808</v>
      </c>
    </row>
    <row r="1134" spans="1:4" hidden="1" x14ac:dyDescent="0.35">
      <c r="A1134" s="3" t="str">
        <f t="shared" si="17"/>
        <v>EWJ_44607</v>
      </c>
      <c r="B1134" t="s">
        <v>35</v>
      </c>
      <c r="C1134" s="1">
        <v>44607</v>
      </c>
      <c r="D1134">
        <v>63.904000000000003</v>
      </c>
    </row>
    <row r="1135" spans="1:4" hidden="1" x14ac:dyDescent="0.35">
      <c r="A1135" s="3" t="str">
        <f t="shared" si="17"/>
        <v>EWL_44607</v>
      </c>
      <c r="B1135" t="s">
        <v>36</v>
      </c>
      <c r="C1135" s="1">
        <v>44607</v>
      </c>
      <c r="D1135">
        <v>47.970999999999997</v>
      </c>
    </row>
    <row r="1136" spans="1:4" hidden="1" x14ac:dyDescent="0.35">
      <c r="A1136" s="3" t="str">
        <f t="shared" si="17"/>
        <v>EWQ_44607</v>
      </c>
      <c r="B1136" t="s">
        <v>37</v>
      </c>
      <c r="C1136" s="1">
        <v>44607</v>
      </c>
      <c r="D1136">
        <v>36.793999999999997</v>
      </c>
    </row>
    <row r="1137" spans="1:4" hidden="1" x14ac:dyDescent="0.35">
      <c r="A1137" s="3" t="str">
        <f t="shared" si="17"/>
        <v>EWT_44607</v>
      </c>
      <c r="B1137" t="s">
        <v>38</v>
      </c>
      <c r="C1137" s="1">
        <v>44607</v>
      </c>
      <c r="D1137">
        <v>55.728000000000002</v>
      </c>
    </row>
    <row r="1138" spans="1:4" hidden="1" x14ac:dyDescent="0.35">
      <c r="A1138" s="3" t="str">
        <f t="shared" si="17"/>
        <v>EWU_44607</v>
      </c>
      <c r="B1138" t="s">
        <v>39</v>
      </c>
      <c r="C1138" s="1">
        <v>44607</v>
      </c>
      <c r="D1138">
        <v>33.366</v>
      </c>
    </row>
    <row r="1139" spans="1:4" hidden="1" x14ac:dyDescent="0.35">
      <c r="A1139" s="3" t="str">
        <f t="shared" si="17"/>
        <v>EWY_44607</v>
      </c>
      <c r="B1139" t="s">
        <v>40</v>
      </c>
      <c r="C1139" s="1">
        <v>44607</v>
      </c>
      <c r="D1139">
        <v>71.927999999999997</v>
      </c>
    </row>
    <row r="1140" spans="1:4" hidden="1" x14ac:dyDescent="0.35">
      <c r="A1140" s="3" t="str">
        <f t="shared" si="17"/>
        <v>EWZ_44607</v>
      </c>
      <c r="B1140" t="s">
        <v>41</v>
      </c>
      <c r="C1140" s="1">
        <v>44607</v>
      </c>
      <c r="D1140">
        <v>29.611000000000001</v>
      </c>
    </row>
    <row r="1141" spans="1:4" hidden="1" x14ac:dyDescent="0.35">
      <c r="A1141" s="3" t="str">
        <f t="shared" si="17"/>
        <v>FTV_44607</v>
      </c>
      <c r="B1141" t="s">
        <v>43</v>
      </c>
      <c r="C1141" s="1">
        <v>44607</v>
      </c>
      <c r="D1141">
        <v>65.397999999999996</v>
      </c>
    </row>
    <row r="1142" spans="1:4" hidden="1" x14ac:dyDescent="0.35">
      <c r="A1142" s="3" t="str">
        <f t="shared" si="17"/>
        <v>GOOG_44607</v>
      </c>
      <c r="B1142" t="s">
        <v>44</v>
      </c>
      <c r="C1142" s="1">
        <v>44607</v>
      </c>
      <c r="D1142">
        <v>136.42599999999999</v>
      </c>
    </row>
    <row r="1143" spans="1:4" hidden="1" x14ac:dyDescent="0.35">
      <c r="A1143" s="3" t="str">
        <f t="shared" si="17"/>
        <v>GPC_44607</v>
      </c>
      <c r="B1143" t="s">
        <v>45</v>
      </c>
      <c r="C1143" s="1">
        <v>44607</v>
      </c>
      <c r="D1143">
        <v>125.89400000000001</v>
      </c>
    </row>
    <row r="1144" spans="1:4" hidden="1" x14ac:dyDescent="0.35">
      <c r="A1144" s="3" t="str">
        <f t="shared" si="17"/>
        <v>GSG_44607</v>
      </c>
      <c r="B1144" t="s">
        <v>46</v>
      </c>
      <c r="C1144" s="1">
        <v>44607</v>
      </c>
      <c r="D1144">
        <v>19.7</v>
      </c>
    </row>
    <row r="1145" spans="1:4" hidden="1" x14ac:dyDescent="0.35">
      <c r="A1145" s="3" t="str">
        <f t="shared" si="17"/>
        <v>HIG_44607</v>
      </c>
      <c r="B1145" t="s">
        <v>47</v>
      </c>
      <c r="C1145" s="1">
        <v>44607</v>
      </c>
      <c r="D1145">
        <v>69.441000000000003</v>
      </c>
    </row>
    <row r="1146" spans="1:4" hidden="1" x14ac:dyDescent="0.35">
      <c r="A1146" s="3" t="str">
        <f t="shared" si="17"/>
        <v>HIGH.L_44607</v>
      </c>
      <c r="B1146" t="s">
        <v>48</v>
      </c>
      <c r="C1146" s="1">
        <v>44607</v>
      </c>
      <c r="D1146">
        <v>5.351</v>
      </c>
    </row>
    <row r="1147" spans="1:4" hidden="1" x14ac:dyDescent="0.35">
      <c r="A1147" s="3" t="str">
        <f t="shared" si="17"/>
        <v>HST_44607</v>
      </c>
      <c r="B1147" t="s">
        <v>49</v>
      </c>
      <c r="C1147" s="1">
        <v>44607</v>
      </c>
      <c r="D1147">
        <v>18.350000000000001</v>
      </c>
    </row>
    <row r="1148" spans="1:4" hidden="1" x14ac:dyDescent="0.35">
      <c r="A1148" s="3" t="str">
        <f t="shared" si="17"/>
        <v>HYG_44607</v>
      </c>
      <c r="B1148" t="s">
        <v>50</v>
      </c>
      <c r="C1148" s="1">
        <v>44607</v>
      </c>
      <c r="D1148">
        <v>78.481999999999999</v>
      </c>
    </row>
    <row r="1149" spans="1:4" hidden="1" x14ac:dyDescent="0.35">
      <c r="A1149" s="3" t="str">
        <f t="shared" si="17"/>
        <v>IAU_44607</v>
      </c>
      <c r="B1149" t="s">
        <v>51</v>
      </c>
      <c r="C1149" s="1">
        <v>44607</v>
      </c>
      <c r="D1149">
        <v>35.229999999999997</v>
      </c>
    </row>
    <row r="1150" spans="1:4" hidden="1" x14ac:dyDescent="0.35">
      <c r="A1150" s="3" t="str">
        <f t="shared" si="17"/>
        <v>ICLN_44607</v>
      </c>
      <c r="B1150" t="s">
        <v>52</v>
      </c>
      <c r="C1150" s="1">
        <v>44607</v>
      </c>
      <c r="D1150">
        <v>18.57</v>
      </c>
    </row>
    <row r="1151" spans="1:4" hidden="1" x14ac:dyDescent="0.35">
      <c r="A1151" s="3" t="str">
        <f t="shared" si="17"/>
        <v>IEAA.L_44607</v>
      </c>
      <c r="B1151" t="s">
        <v>53</v>
      </c>
      <c r="C1151" s="1">
        <v>44607</v>
      </c>
      <c r="D1151">
        <v>5.1379999999999999</v>
      </c>
    </row>
    <row r="1152" spans="1:4" hidden="1" x14ac:dyDescent="0.35">
      <c r="A1152" s="3" t="str">
        <f t="shared" si="17"/>
        <v>IEF_44607</v>
      </c>
      <c r="B1152" t="s">
        <v>54</v>
      </c>
      <c r="C1152" s="1">
        <v>44607</v>
      </c>
      <c r="D1152">
        <v>108.10599999999999</v>
      </c>
    </row>
    <row r="1153" spans="1:4" hidden="1" x14ac:dyDescent="0.35">
      <c r="A1153" s="3" t="str">
        <f t="shared" si="17"/>
        <v>IEFM.L_44607</v>
      </c>
      <c r="B1153" t="s">
        <v>55</v>
      </c>
      <c r="C1153" s="1">
        <v>44607</v>
      </c>
      <c r="D1153">
        <v>769.9</v>
      </c>
    </row>
    <row r="1154" spans="1:4" hidden="1" x14ac:dyDescent="0.35">
      <c r="A1154" s="3" t="str">
        <f t="shared" si="17"/>
        <v>IEMG_44607</v>
      </c>
      <c r="B1154" t="s">
        <v>56</v>
      </c>
      <c r="C1154" s="1">
        <v>44607</v>
      </c>
      <c r="D1154">
        <v>58.710999999999999</v>
      </c>
    </row>
    <row r="1155" spans="1:4" hidden="1" x14ac:dyDescent="0.35">
      <c r="A1155" s="3" t="str">
        <f t="shared" ref="A1155:A1218" si="18">CONCATENATE(B1155,"_",C1155)</f>
        <v>IEUS_44607</v>
      </c>
      <c r="B1155" t="s">
        <v>57</v>
      </c>
      <c r="C1155" s="1">
        <v>44607</v>
      </c>
      <c r="D1155">
        <v>63.162999999999997</v>
      </c>
    </row>
    <row r="1156" spans="1:4" hidden="1" x14ac:dyDescent="0.35">
      <c r="A1156" s="3" t="str">
        <f t="shared" si="18"/>
        <v>IEVL.L_44607</v>
      </c>
      <c r="B1156" t="s">
        <v>58</v>
      </c>
      <c r="C1156" s="1">
        <v>44607</v>
      </c>
      <c r="D1156">
        <v>7.6719999999999997</v>
      </c>
    </row>
    <row r="1157" spans="1:4" hidden="1" x14ac:dyDescent="0.35">
      <c r="A1157" s="3" t="str">
        <f t="shared" si="18"/>
        <v>IGF_44607</v>
      </c>
      <c r="B1157" t="s">
        <v>59</v>
      </c>
      <c r="C1157" s="1">
        <v>44607</v>
      </c>
      <c r="D1157">
        <v>46.363999999999997</v>
      </c>
    </row>
    <row r="1158" spans="1:4" hidden="1" x14ac:dyDescent="0.35">
      <c r="A1158" s="3" t="str">
        <f t="shared" si="18"/>
        <v>INDA_44607</v>
      </c>
      <c r="B1158" t="s">
        <v>60</v>
      </c>
      <c r="C1158" s="1">
        <v>44607</v>
      </c>
      <c r="D1158">
        <v>44.92</v>
      </c>
    </row>
    <row r="1159" spans="1:4" hidden="1" x14ac:dyDescent="0.35">
      <c r="A1159" s="3" t="str">
        <f t="shared" si="18"/>
        <v>IUMO.L_44607</v>
      </c>
      <c r="B1159" t="s">
        <v>61</v>
      </c>
      <c r="C1159" s="1">
        <v>44607</v>
      </c>
      <c r="D1159">
        <v>11.315</v>
      </c>
    </row>
    <row r="1160" spans="1:4" hidden="1" x14ac:dyDescent="0.35">
      <c r="A1160" s="3" t="str">
        <f t="shared" si="18"/>
        <v>IUVL.L_44607</v>
      </c>
      <c r="B1160" t="s">
        <v>62</v>
      </c>
      <c r="C1160" s="1">
        <v>44607</v>
      </c>
      <c r="D1160">
        <v>9.2520000000000007</v>
      </c>
    </row>
    <row r="1161" spans="1:4" hidden="1" x14ac:dyDescent="0.35">
      <c r="A1161" s="3" t="str">
        <f t="shared" si="18"/>
        <v>IVV_44607</v>
      </c>
      <c r="B1161" t="s">
        <v>63</v>
      </c>
      <c r="C1161" s="1">
        <v>44607</v>
      </c>
      <c r="D1161">
        <v>440.94</v>
      </c>
    </row>
    <row r="1162" spans="1:4" hidden="1" x14ac:dyDescent="0.35">
      <c r="A1162" s="3" t="str">
        <f t="shared" si="18"/>
        <v>IWM_44607</v>
      </c>
      <c r="B1162" t="s">
        <v>64</v>
      </c>
      <c r="C1162" s="1">
        <v>44607</v>
      </c>
      <c r="D1162">
        <v>203.12299999999999</v>
      </c>
    </row>
    <row r="1163" spans="1:4" hidden="1" x14ac:dyDescent="0.35">
      <c r="A1163" s="3" t="str">
        <f t="shared" si="18"/>
        <v>IXN_44607</v>
      </c>
      <c r="B1163" t="s">
        <v>65</v>
      </c>
      <c r="C1163" s="1">
        <v>44607</v>
      </c>
      <c r="D1163">
        <v>58.101999999999997</v>
      </c>
    </row>
    <row r="1164" spans="1:4" hidden="1" x14ac:dyDescent="0.35">
      <c r="A1164" s="3" t="str">
        <f t="shared" si="18"/>
        <v>JPEA.L_44607</v>
      </c>
      <c r="B1164" t="s">
        <v>66</v>
      </c>
      <c r="C1164" s="1">
        <v>44607</v>
      </c>
      <c r="D1164">
        <v>5.6719999999999997</v>
      </c>
    </row>
    <row r="1165" spans="1:4" hidden="1" x14ac:dyDescent="0.35">
      <c r="A1165" s="3" t="str">
        <f t="shared" si="18"/>
        <v>JPM_44607</v>
      </c>
      <c r="B1165" t="s">
        <v>67</v>
      </c>
      <c r="C1165" s="1">
        <v>44607</v>
      </c>
      <c r="D1165">
        <v>149.779</v>
      </c>
    </row>
    <row r="1166" spans="1:4" hidden="1" x14ac:dyDescent="0.35">
      <c r="A1166" s="3" t="str">
        <f t="shared" si="18"/>
        <v>KR_44607</v>
      </c>
      <c r="B1166" t="s">
        <v>68</v>
      </c>
      <c r="C1166" s="1">
        <v>44607</v>
      </c>
      <c r="D1166">
        <v>45.463000000000001</v>
      </c>
    </row>
    <row r="1167" spans="1:4" hidden="1" x14ac:dyDescent="0.35">
      <c r="A1167" s="3" t="str">
        <f t="shared" si="18"/>
        <v>LQD_44607</v>
      </c>
      <c r="B1167" t="s">
        <v>69</v>
      </c>
      <c r="C1167" s="1">
        <v>44607</v>
      </c>
      <c r="D1167">
        <v>119.57</v>
      </c>
    </row>
    <row r="1168" spans="1:4" hidden="1" x14ac:dyDescent="0.35">
      <c r="A1168" s="3" t="str">
        <f t="shared" si="18"/>
        <v>MCHI_44607</v>
      </c>
      <c r="B1168" t="s">
        <v>70</v>
      </c>
      <c r="C1168" s="1">
        <v>44607</v>
      </c>
      <c r="D1168">
        <v>61.881999999999998</v>
      </c>
    </row>
    <row r="1169" spans="1:4" hidden="1" x14ac:dyDescent="0.35">
      <c r="A1169" s="3" t="str">
        <f t="shared" si="18"/>
        <v>META_44607</v>
      </c>
      <c r="B1169" t="s">
        <v>144</v>
      </c>
      <c r="C1169" s="1">
        <v>44607</v>
      </c>
      <c r="D1169">
        <v>221</v>
      </c>
    </row>
    <row r="1170" spans="1:4" hidden="1" x14ac:dyDescent="0.35">
      <c r="A1170" s="3" t="str">
        <f t="shared" si="18"/>
        <v>MVEU.L_44607</v>
      </c>
      <c r="B1170" t="s">
        <v>71</v>
      </c>
      <c r="C1170" s="1">
        <v>44607</v>
      </c>
      <c r="D1170">
        <v>52.72</v>
      </c>
    </row>
    <row r="1171" spans="1:4" hidden="1" x14ac:dyDescent="0.35">
      <c r="A1171" s="3" t="str">
        <f t="shared" si="18"/>
        <v>OGN_44607</v>
      </c>
      <c r="B1171" t="s">
        <v>72</v>
      </c>
      <c r="C1171" s="1">
        <v>44607</v>
      </c>
      <c r="D1171">
        <v>33.968000000000004</v>
      </c>
    </row>
    <row r="1172" spans="1:4" hidden="1" x14ac:dyDescent="0.35">
      <c r="A1172" s="3" t="str">
        <f t="shared" si="18"/>
        <v>PG_44607</v>
      </c>
      <c r="B1172" t="s">
        <v>73</v>
      </c>
      <c r="C1172" s="1">
        <v>44607</v>
      </c>
      <c r="D1172">
        <v>152.887</v>
      </c>
    </row>
    <row r="1173" spans="1:4" hidden="1" x14ac:dyDescent="0.35">
      <c r="A1173" s="3" t="str">
        <f t="shared" si="18"/>
        <v>PPL_44607</v>
      </c>
      <c r="B1173" t="s">
        <v>74</v>
      </c>
      <c r="C1173" s="1">
        <v>44607</v>
      </c>
      <c r="D1173">
        <v>27.364999999999998</v>
      </c>
    </row>
    <row r="1174" spans="1:4" hidden="1" x14ac:dyDescent="0.35">
      <c r="A1174" s="3" t="str">
        <f t="shared" si="18"/>
        <v>PRU_44607</v>
      </c>
      <c r="B1174" t="s">
        <v>75</v>
      </c>
      <c r="C1174" s="1">
        <v>44607</v>
      </c>
      <c r="D1174">
        <v>113.92400000000001</v>
      </c>
    </row>
    <row r="1175" spans="1:4" hidden="1" x14ac:dyDescent="0.35">
      <c r="A1175" s="3" t="str">
        <f t="shared" si="18"/>
        <v>PYPL_44607</v>
      </c>
      <c r="B1175" t="s">
        <v>76</v>
      </c>
      <c r="C1175" s="1">
        <v>44607</v>
      </c>
      <c r="D1175">
        <v>115.46</v>
      </c>
    </row>
    <row r="1176" spans="1:4" hidden="1" x14ac:dyDescent="0.35">
      <c r="A1176" s="3" t="str">
        <f t="shared" si="18"/>
        <v>RE_44607</v>
      </c>
      <c r="B1176" t="s">
        <v>77</v>
      </c>
      <c r="C1176" s="1">
        <v>44607</v>
      </c>
      <c r="D1176">
        <v>293.83100000000002</v>
      </c>
    </row>
    <row r="1177" spans="1:4" hidden="1" x14ac:dyDescent="0.35">
      <c r="A1177" s="3" t="str">
        <f t="shared" si="18"/>
        <v>REET_44607</v>
      </c>
      <c r="B1177" t="s">
        <v>78</v>
      </c>
      <c r="C1177" s="1">
        <v>44607</v>
      </c>
      <c r="D1177">
        <v>27.292999999999999</v>
      </c>
    </row>
    <row r="1178" spans="1:4" hidden="1" x14ac:dyDescent="0.35">
      <c r="A1178" s="3" t="str">
        <f t="shared" si="18"/>
        <v>ROL_44607</v>
      </c>
      <c r="B1178" t="s">
        <v>79</v>
      </c>
      <c r="C1178" s="1">
        <v>44607</v>
      </c>
      <c r="D1178">
        <v>30.916</v>
      </c>
    </row>
    <row r="1179" spans="1:4" hidden="1" x14ac:dyDescent="0.35">
      <c r="A1179" s="3" t="str">
        <f t="shared" si="18"/>
        <v>ROST_44607</v>
      </c>
      <c r="B1179" t="s">
        <v>80</v>
      </c>
      <c r="C1179" s="1">
        <v>44607</v>
      </c>
      <c r="D1179">
        <v>94.909000000000006</v>
      </c>
    </row>
    <row r="1180" spans="1:4" hidden="1" x14ac:dyDescent="0.35">
      <c r="A1180" s="3" t="str">
        <f t="shared" si="18"/>
        <v>SEGA.L_44607</v>
      </c>
      <c r="B1180" t="s">
        <v>81</v>
      </c>
      <c r="C1180" s="1">
        <v>44607</v>
      </c>
      <c r="D1180">
        <v>104.43600000000001</v>
      </c>
    </row>
    <row r="1181" spans="1:4" hidden="1" x14ac:dyDescent="0.35">
      <c r="A1181" s="3" t="str">
        <f t="shared" si="18"/>
        <v>SHY_44607</v>
      </c>
      <c r="B1181" t="s">
        <v>82</v>
      </c>
      <c r="C1181" s="1">
        <v>44607</v>
      </c>
      <c r="D1181">
        <v>83.088999999999999</v>
      </c>
    </row>
    <row r="1182" spans="1:4" hidden="1" x14ac:dyDescent="0.35">
      <c r="A1182" s="3" t="str">
        <f t="shared" si="18"/>
        <v>SLV_44607</v>
      </c>
      <c r="B1182" t="s">
        <v>83</v>
      </c>
      <c r="C1182" s="1">
        <v>44607</v>
      </c>
      <c r="D1182">
        <v>21.61</v>
      </c>
    </row>
    <row r="1183" spans="1:4" hidden="1" x14ac:dyDescent="0.35">
      <c r="A1183" s="3" t="str">
        <f t="shared" si="18"/>
        <v>SPMV.L_44607</v>
      </c>
      <c r="B1183" t="s">
        <v>84</v>
      </c>
      <c r="C1183" s="1">
        <v>44607</v>
      </c>
      <c r="D1183">
        <v>78.81</v>
      </c>
    </row>
    <row r="1184" spans="1:4" hidden="1" x14ac:dyDescent="0.35">
      <c r="A1184" s="3" t="str">
        <f t="shared" si="18"/>
        <v>TLT_44607</v>
      </c>
      <c r="B1184" t="s">
        <v>85</v>
      </c>
      <c r="C1184" s="1">
        <v>44607</v>
      </c>
      <c r="D1184">
        <v>131.72</v>
      </c>
    </row>
    <row r="1185" spans="1:4" hidden="1" x14ac:dyDescent="0.35">
      <c r="A1185" s="3" t="str">
        <f t="shared" si="18"/>
        <v>UNH_44607</v>
      </c>
      <c r="B1185" t="s">
        <v>86</v>
      </c>
      <c r="C1185" s="1">
        <v>44607</v>
      </c>
      <c r="D1185">
        <v>472.18299999999999</v>
      </c>
    </row>
    <row r="1186" spans="1:4" hidden="1" x14ac:dyDescent="0.35">
      <c r="A1186" s="3" t="str">
        <f t="shared" si="18"/>
        <v>URI_44607</v>
      </c>
      <c r="B1186" t="s">
        <v>87</v>
      </c>
      <c r="C1186" s="1">
        <v>44607</v>
      </c>
      <c r="D1186">
        <v>321.81700000000001</v>
      </c>
    </row>
    <row r="1187" spans="1:4" hidden="1" x14ac:dyDescent="0.35">
      <c r="A1187" s="3" t="str">
        <f t="shared" si="18"/>
        <v>V_44607</v>
      </c>
      <c r="B1187" t="s">
        <v>88</v>
      </c>
      <c r="C1187" s="1">
        <v>44607</v>
      </c>
      <c r="D1187">
        <v>226.035</v>
      </c>
    </row>
    <row r="1188" spans="1:4" hidden="1" x14ac:dyDescent="0.35">
      <c r="A1188" s="3" t="str">
        <f t="shared" si="18"/>
        <v>VRSK_44607</v>
      </c>
      <c r="B1188" t="s">
        <v>89</v>
      </c>
      <c r="C1188" s="1">
        <v>44607</v>
      </c>
      <c r="D1188">
        <v>192.92099999999999</v>
      </c>
    </row>
    <row r="1189" spans="1:4" hidden="1" x14ac:dyDescent="0.35">
      <c r="A1189" s="3" t="str">
        <f t="shared" si="18"/>
        <v>VXX_44607</v>
      </c>
      <c r="B1189" t="s">
        <v>90</v>
      </c>
      <c r="C1189" s="1">
        <v>44607</v>
      </c>
      <c r="D1189">
        <v>21.39</v>
      </c>
    </row>
    <row r="1190" spans="1:4" hidden="1" x14ac:dyDescent="0.35">
      <c r="A1190" s="3" t="str">
        <f t="shared" si="18"/>
        <v>WRK_44607</v>
      </c>
      <c r="B1190" t="s">
        <v>91</v>
      </c>
      <c r="C1190" s="1">
        <v>44607</v>
      </c>
      <c r="D1190">
        <v>46.171999999999997</v>
      </c>
    </row>
    <row r="1191" spans="1:4" hidden="1" x14ac:dyDescent="0.35">
      <c r="A1191" s="3" t="str">
        <f t="shared" si="18"/>
        <v>XLB_44607</v>
      </c>
      <c r="B1191" t="s">
        <v>92</v>
      </c>
      <c r="C1191" s="1">
        <v>44607</v>
      </c>
      <c r="D1191">
        <v>82.87</v>
      </c>
    </row>
    <row r="1192" spans="1:4" hidden="1" x14ac:dyDescent="0.35">
      <c r="A1192" s="3" t="str">
        <f t="shared" si="18"/>
        <v>XLC_44607</v>
      </c>
      <c r="B1192" t="s">
        <v>93</v>
      </c>
      <c r="C1192" s="1">
        <v>44607</v>
      </c>
      <c r="D1192">
        <v>69.626000000000005</v>
      </c>
    </row>
    <row r="1193" spans="1:4" hidden="1" x14ac:dyDescent="0.35">
      <c r="A1193" s="3" t="str">
        <f t="shared" si="18"/>
        <v>XLE_44607</v>
      </c>
      <c r="B1193" t="s">
        <v>94</v>
      </c>
      <c r="C1193" s="1">
        <v>44607</v>
      </c>
      <c r="D1193">
        <v>65.275999999999996</v>
      </c>
    </row>
    <row r="1194" spans="1:4" hidden="1" x14ac:dyDescent="0.35">
      <c r="A1194" s="3" t="str">
        <f t="shared" si="18"/>
        <v>XLF_44607</v>
      </c>
      <c r="B1194" t="s">
        <v>95</v>
      </c>
      <c r="C1194" s="1">
        <v>44607</v>
      </c>
      <c r="D1194">
        <v>39.380000000000003</v>
      </c>
    </row>
    <row r="1195" spans="1:4" hidden="1" x14ac:dyDescent="0.35">
      <c r="A1195" s="3" t="str">
        <f t="shared" si="18"/>
        <v>XLI_44607</v>
      </c>
      <c r="B1195" t="s">
        <v>96</v>
      </c>
      <c r="C1195" s="1">
        <v>44607</v>
      </c>
      <c r="D1195">
        <v>98.769000000000005</v>
      </c>
    </row>
    <row r="1196" spans="1:4" hidden="1" x14ac:dyDescent="0.35">
      <c r="A1196" s="3" t="str">
        <f t="shared" si="18"/>
        <v>XLK_44607</v>
      </c>
      <c r="B1196" t="s">
        <v>97</v>
      </c>
      <c r="C1196" s="1">
        <v>44607</v>
      </c>
      <c r="D1196">
        <v>157.374</v>
      </c>
    </row>
    <row r="1197" spans="1:4" hidden="1" x14ac:dyDescent="0.35">
      <c r="A1197" s="3" t="str">
        <f t="shared" si="18"/>
        <v>XLP_44607</v>
      </c>
      <c r="B1197" t="s">
        <v>98</v>
      </c>
      <c r="C1197" s="1">
        <v>44607</v>
      </c>
      <c r="D1197">
        <v>73.278000000000006</v>
      </c>
    </row>
    <row r="1198" spans="1:4" hidden="1" x14ac:dyDescent="0.35">
      <c r="A1198" s="3" t="str">
        <f t="shared" si="18"/>
        <v>XLU_44607</v>
      </c>
      <c r="B1198" t="s">
        <v>99</v>
      </c>
      <c r="C1198" s="1">
        <v>44607</v>
      </c>
      <c r="D1198">
        <v>64.23</v>
      </c>
    </row>
    <row r="1199" spans="1:4" hidden="1" x14ac:dyDescent="0.35">
      <c r="A1199" s="3" t="str">
        <f t="shared" si="18"/>
        <v>XLV_44607</v>
      </c>
      <c r="B1199" t="s">
        <v>100</v>
      </c>
      <c r="C1199" s="1">
        <v>44607</v>
      </c>
      <c r="D1199">
        <v>128.387</v>
      </c>
    </row>
    <row r="1200" spans="1:4" hidden="1" x14ac:dyDescent="0.35">
      <c r="A1200" s="3" t="str">
        <f t="shared" si="18"/>
        <v>XLY_44607</v>
      </c>
      <c r="B1200" t="s">
        <v>101</v>
      </c>
      <c r="C1200" s="1">
        <v>44607</v>
      </c>
      <c r="D1200">
        <v>183.97800000000001</v>
      </c>
    </row>
    <row r="1201" spans="1:4" hidden="1" x14ac:dyDescent="0.35">
      <c r="A1201" s="3" t="str">
        <f t="shared" si="18"/>
        <v>XOM_44607</v>
      </c>
      <c r="B1201" t="s">
        <v>102</v>
      </c>
      <c r="C1201" s="1">
        <v>44607</v>
      </c>
      <c r="D1201">
        <v>75.248000000000005</v>
      </c>
    </row>
    <row r="1202" spans="1:4" hidden="1" x14ac:dyDescent="0.35">
      <c r="A1202" s="3" t="str">
        <f t="shared" si="18"/>
        <v>ABBV_44608</v>
      </c>
      <c r="B1202" t="s">
        <v>3</v>
      </c>
      <c r="C1202" s="1">
        <v>44608</v>
      </c>
      <c r="D1202">
        <v>140.52099999999999</v>
      </c>
    </row>
    <row r="1203" spans="1:4" hidden="1" x14ac:dyDescent="0.35">
      <c r="A1203" s="3" t="str">
        <f t="shared" si="18"/>
        <v>ACN_44608</v>
      </c>
      <c r="B1203" t="s">
        <v>4</v>
      </c>
      <c r="C1203" s="1">
        <v>44608</v>
      </c>
      <c r="D1203">
        <v>328.73700000000002</v>
      </c>
    </row>
    <row r="1204" spans="1:4" hidden="1" x14ac:dyDescent="0.35">
      <c r="A1204" s="3" t="str">
        <f t="shared" si="18"/>
        <v>AEP_44608</v>
      </c>
      <c r="B1204" t="s">
        <v>5</v>
      </c>
      <c r="C1204" s="1">
        <v>44608</v>
      </c>
      <c r="D1204">
        <v>82.534000000000006</v>
      </c>
    </row>
    <row r="1205" spans="1:4" hidden="1" x14ac:dyDescent="0.35">
      <c r="A1205" s="3" t="str">
        <f t="shared" si="18"/>
        <v>AIZ_44608</v>
      </c>
      <c r="B1205" t="s">
        <v>6</v>
      </c>
      <c r="C1205" s="1">
        <v>44608</v>
      </c>
      <c r="D1205">
        <v>164.285</v>
      </c>
    </row>
    <row r="1206" spans="1:4" hidden="1" x14ac:dyDescent="0.35">
      <c r="A1206" s="3" t="str">
        <f t="shared" si="18"/>
        <v>ALLE_44608</v>
      </c>
      <c r="B1206" t="s">
        <v>7</v>
      </c>
      <c r="C1206" s="1">
        <v>44608</v>
      </c>
      <c r="D1206">
        <v>113.435</v>
      </c>
    </row>
    <row r="1207" spans="1:4" hidden="1" x14ac:dyDescent="0.35">
      <c r="A1207" s="3" t="str">
        <f t="shared" si="18"/>
        <v>AMAT_44608</v>
      </c>
      <c r="B1207" t="s">
        <v>8</v>
      </c>
      <c r="C1207" s="1">
        <v>44608</v>
      </c>
      <c r="D1207">
        <v>139.66499999999999</v>
      </c>
    </row>
    <row r="1208" spans="1:4" hidden="1" x14ac:dyDescent="0.35">
      <c r="A1208" s="3" t="str">
        <f t="shared" si="18"/>
        <v>AMP_44608</v>
      </c>
      <c r="B1208" t="s">
        <v>9</v>
      </c>
      <c r="C1208" s="1">
        <v>44608</v>
      </c>
      <c r="D1208">
        <v>306.88600000000002</v>
      </c>
    </row>
    <row r="1209" spans="1:4" hidden="1" x14ac:dyDescent="0.35">
      <c r="A1209" s="3" t="str">
        <f t="shared" si="18"/>
        <v>AMZN_44608</v>
      </c>
      <c r="B1209" t="s">
        <v>10</v>
      </c>
      <c r="C1209" s="1">
        <v>44608</v>
      </c>
      <c r="D1209">
        <v>158.1</v>
      </c>
    </row>
    <row r="1210" spans="1:4" hidden="1" x14ac:dyDescent="0.35">
      <c r="A1210" s="3" t="str">
        <f t="shared" si="18"/>
        <v>AVB_44608</v>
      </c>
      <c r="B1210" t="s">
        <v>11</v>
      </c>
      <c r="C1210" s="1">
        <v>44608</v>
      </c>
      <c r="D1210">
        <v>232.13800000000001</v>
      </c>
    </row>
    <row r="1211" spans="1:4" hidden="1" x14ac:dyDescent="0.35">
      <c r="A1211" s="3" t="str">
        <f t="shared" si="18"/>
        <v>AVY_44608</v>
      </c>
      <c r="B1211" t="s">
        <v>12</v>
      </c>
      <c r="C1211" s="1">
        <v>44608</v>
      </c>
      <c r="D1211">
        <v>181.69399999999999</v>
      </c>
    </row>
    <row r="1212" spans="1:4" hidden="1" x14ac:dyDescent="0.35">
      <c r="A1212" s="3" t="str">
        <f t="shared" si="18"/>
        <v>AXP_44608</v>
      </c>
      <c r="B1212" t="s">
        <v>13</v>
      </c>
      <c r="C1212" s="1">
        <v>44608</v>
      </c>
      <c r="D1212">
        <v>195.65299999999999</v>
      </c>
    </row>
    <row r="1213" spans="1:4" hidden="1" x14ac:dyDescent="0.35">
      <c r="A1213" s="3" t="str">
        <f t="shared" si="18"/>
        <v>BDX_44608</v>
      </c>
      <c r="B1213" t="s">
        <v>14</v>
      </c>
      <c r="C1213" s="1">
        <v>44608</v>
      </c>
      <c r="D1213">
        <v>260.911</v>
      </c>
    </row>
    <row r="1214" spans="1:4" hidden="1" x14ac:dyDescent="0.35">
      <c r="A1214" s="3" t="str">
        <f t="shared" si="18"/>
        <v>BF-B_44608</v>
      </c>
      <c r="B1214" t="s">
        <v>15</v>
      </c>
      <c r="C1214" s="1">
        <v>44608</v>
      </c>
      <c r="D1214">
        <v>65.873999999999995</v>
      </c>
    </row>
    <row r="1215" spans="1:4" hidden="1" x14ac:dyDescent="0.35">
      <c r="A1215" s="3" t="str">
        <f t="shared" si="18"/>
        <v>BMY_44608</v>
      </c>
      <c r="B1215" t="s">
        <v>16</v>
      </c>
      <c r="C1215" s="1">
        <v>44608</v>
      </c>
      <c r="D1215">
        <v>65.525000000000006</v>
      </c>
    </row>
    <row r="1216" spans="1:4" hidden="1" x14ac:dyDescent="0.35">
      <c r="A1216" s="3" t="str">
        <f t="shared" si="18"/>
        <v>BR_44608</v>
      </c>
      <c r="B1216" t="s">
        <v>17</v>
      </c>
      <c r="C1216" s="1">
        <v>44608</v>
      </c>
      <c r="D1216">
        <v>143.29400000000001</v>
      </c>
    </row>
    <row r="1217" spans="1:4" hidden="1" x14ac:dyDescent="0.35">
      <c r="A1217" s="3" t="str">
        <f t="shared" si="18"/>
        <v>CARR_44608</v>
      </c>
      <c r="B1217" t="s">
        <v>18</v>
      </c>
      <c r="C1217" s="1">
        <v>44608</v>
      </c>
      <c r="D1217">
        <v>44.9</v>
      </c>
    </row>
    <row r="1218" spans="1:4" hidden="1" x14ac:dyDescent="0.35">
      <c r="A1218" s="3" t="str">
        <f t="shared" si="18"/>
        <v>CDW_44608</v>
      </c>
      <c r="B1218" t="s">
        <v>19</v>
      </c>
      <c r="C1218" s="1">
        <v>44608</v>
      </c>
      <c r="D1218">
        <v>183.28399999999999</v>
      </c>
    </row>
    <row r="1219" spans="1:4" hidden="1" x14ac:dyDescent="0.35">
      <c r="A1219" s="3" t="str">
        <f t="shared" ref="A1219:A1282" si="19">CONCATENATE(B1219,"_",C1219)</f>
        <v>CE_44608</v>
      </c>
      <c r="B1219" t="s">
        <v>20</v>
      </c>
      <c r="C1219" s="1">
        <v>44608</v>
      </c>
      <c r="D1219">
        <v>151.72</v>
      </c>
    </row>
    <row r="1220" spans="1:4" hidden="1" x14ac:dyDescent="0.35">
      <c r="A1220" s="3" t="str">
        <f t="shared" si="19"/>
        <v>CHTR_44608</v>
      </c>
      <c r="B1220" t="s">
        <v>21</v>
      </c>
      <c r="C1220" s="1">
        <v>44608</v>
      </c>
      <c r="D1220">
        <v>609.46</v>
      </c>
    </row>
    <row r="1221" spans="1:4" hidden="1" x14ac:dyDescent="0.35">
      <c r="A1221" s="3" t="str">
        <f t="shared" si="19"/>
        <v>CNC_44608</v>
      </c>
      <c r="B1221" t="s">
        <v>22</v>
      </c>
      <c r="C1221" s="1">
        <v>44608</v>
      </c>
      <c r="D1221">
        <v>84.22</v>
      </c>
    </row>
    <row r="1222" spans="1:4" hidden="1" x14ac:dyDescent="0.35">
      <c r="A1222" s="3" t="str">
        <f t="shared" si="19"/>
        <v>CNP_44608</v>
      </c>
      <c r="B1222" t="s">
        <v>23</v>
      </c>
      <c r="C1222" s="1">
        <v>44608</v>
      </c>
      <c r="D1222">
        <v>26.251999999999999</v>
      </c>
    </row>
    <row r="1223" spans="1:4" hidden="1" x14ac:dyDescent="0.35">
      <c r="A1223" s="3" t="str">
        <f t="shared" si="19"/>
        <v>COP_44608</v>
      </c>
      <c r="B1223" t="s">
        <v>24</v>
      </c>
      <c r="C1223" s="1">
        <v>44608</v>
      </c>
      <c r="D1223">
        <v>86.007999999999996</v>
      </c>
    </row>
    <row r="1224" spans="1:4" hidden="1" x14ac:dyDescent="0.35">
      <c r="A1224" s="3" t="str">
        <f t="shared" si="19"/>
        <v>CTAS_44608</v>
      </c>
      <c r="B1224" t="s">
        <v>25</v>
      </c>
      <c r="C1224" s="1">
        <v>44608</v>
      </c>
      <c r="D1224">
        <v>374.64100000000002</v>
      </c>
    </row>
    <row r="1225" spans="1:4" hidden="1" x14ac:dyDescent="0.35">
      <c r="A1225" s="3" t="str">
        <f t="shared" si="19"/>
        <v>CZR_44608</v>
      </c>
      <c r="B1225" t="s">
        <v>26</v>
      </c>
      <c r="C1225" s="1">
        <v>44608</v>
      </c>
      <c r="D1225">
        <v>85.42</v>
      </c>
    </row>
    <row r="1226" spans="1:4" hidden="1" x14ac:dyDescent="0.35">
      <c r="A1226" s="3" t="str">
        <f t="shared" si="19"/>
        <v>DG_44608</v>
      </c>
      <c r="B1226" t="s">
        <v>27</v>
      </c>
      <c r="C1226" s="1">
        <v>44608</v>
      </c>
      <c r="D1226">
        <v>195.54400000000001</v>
      </c>
    </row>
    <row r="1227" spans="1:4" hidden="1" x14ac:dyDescent="0.35">
      <c r="A1227" s="3" t="str">
        <f t="shared" si="19"/>
        <v>DPZ_44608</v>
      </c>
      <c r="B1227" t="s">
        <v>28</v>
      </c>
      <c r="C1227" s="1">
        <v>44608</v>
      </c>
      <c r="D1227">
        <v>428.19900000000001</v>
      </c>
    </row>
    <row r="1228" spans="1:4" x14ac:dyDescent="0.35">
      <c r="A1228" s="3" t="str">
        <f t="shared" si="19"/>
        <v>DRE_44608</v>
      </c>
      <c r="B1228" t="s">
        <v>29</v>
      </c>
      <c r="C1228" s="1">
        <v>44608</v>
      </c>
      <c r="D1228">
        <v>53.328000000000003</v>
      </c>
    </row>
    <row r="1229" spans="1:4" hidden="1" x14ac:dyDescent="0.35">
      <c r="A1229" s="3" t="str">
        <f t="shared" si="19"/>
        <v>DXC_44608</v>
      </c>
      <c r="B1229" t="s">
        <v>30</v>
      </c>
      <c r="C1229" s="1">
        <v>44608</v>
      </c>
      <c r="D1229">
        <v>37.35</v>
      </c>
    </row>
    <row r="1230" spans="1:4" hidden="1" x14ac:dyDescent="0.35">
      <c r="A1230" s="3" t="str">
        <f t="shared" si="19"/>
        <v>EWA_44608</v>
      </c>
      <c r="B1230" t="s">
        <v>31</v>
      </c>
      <c r="C1230" s="1">
        <v>44608</v>
      </c>
      <c r="D1230">
        <v>23.181999999999999</v>
      </c>
    </row>
    <row r="1231" spans="1:4" hidden="1" x14ac:dyDescent="0.35">
      <c r="A1231" s="3" t="str">
        <f t="shared" si="19"/>
        <v>EWC_44608</v>
      </c>
      <c r="B1231" t="s">
        <v>32</v>
      </c>
      <c r="C1231" s="1">
        <v>44608</v>
      </c>
      <c r="D1231">
        <v>37.884</v>
      </c>
    </row>
    <row r="1232" spans="1:4" hidden="1" x14ac:dyDescent="0.35">
      <c r="A1232" s="3" t="str">
        <f t="shared" si="19"/>
        <v>EWG_44608</v>
      </c>
      <c r="B1232" t="s">
        <v>33</v>
      </c>
      <c r="C1232" s="1">
        <v>44608</v>
      </c>
      <c r="D1232">
        <v>31.27</v>
      </c>
    </row>
    <row r="1233" spans="1:4" hidden="1" x14ac:dyDescent="0.35">
      <c r="A1233" s="3" t="str">
        <f t="shared" si="19"/>
        <v>EWH_44608</v>
      </c>
      <c r="B1233" t="s">
        <v>34</v>
      </c>
      <c r="C1233" s="1">
        <v>44608</v>
      </c>
      <c r="D1233">
        <v>23.963999999999999</v>
      </c>
    </row>
    <row r="1234" spans="1:4" hidden="1" x14ac:dyDescent="0.35">
      <c r="A1234" s="3" t="str">
        <f t="shared" si="19"/>
        <v>EWJ_44608</v>
      </c>
      <c r="B1234" t="s">
        <v>35</v>
      </c>
      <c r="C1234" s="1">
        <v>44608</v>
      </c>
      <c r="D1234">
        <v>63.914000000000001</v>
      </c>
    </row>
    <row r="1235" spans="1:4" hidden="1" x14ac:dyDescent="0.35">
      <c r="A1235" s="3" t="str">
        <f t="shared" si="19"/>
        <v>EWL_44608</v>
      </c>
      <c r="B1235" t="s">
        <v>36</v>
      </c>
      <c r="C1235" s="1">
        <v>44608</v>
      </c>
      <c r="D1235">
        <v>48.206000000000003</v>
      </c>
    </row>
    <row r="1236" spans="1:4" hidden="1" x14ac:dyDescent="0.35">
      <c r="A1236" s="3" t="str">
        <f t="shared" si="19"/>
        <v>EWQ_44608</v>
      </c>
      <c r="B1236" t="s">
        <v>37</v>
      </c>
      <c r="C1236" s="1">
        <v>44608</v>
      </c>
      <c r="D1236">
        <v>36.901000000000003</v>
      </c>
    </row>
    <row r="1237" spans="1:4" hidden="1" x14ac:dyDescent="0.35">
      <c r="A1237" s="3" t="str">
        <f t="shared" si="19"/>
        <v>EWT_44608</v>
      </c>
      <c r="B1237" t="s">
        <v>38</v>
      </c>
      <c r="C1237" s="1">
        <v>44608</v>
      </c>
      <c r="D1237">
        <v>56.16</v>
      </c>
    </row>
    <row r="1238" spans="1:4" hidden="1" x14ac:dyDescent="0.35">
      <c r="A1238" s="3" t="str">
        <f t="shared" si="19"/>
        <v>EWU_44608</v>
      </c>
      <c r="B1238" t="s">
        <v>39</v>
      </c>
      <c r="C1238" s="1">
        <v>44608</v>
      </c>
      <c r="D1238">
        <v>33.54</v>
      </c>
    </row>
    <row r="1239" spans="1:4" hidden="1" x14ac:dyDescent="0.35">
      <c r="A1239" s="3" t="str">
        <f t="shared" si="19"/>
        <v>EWY_44608</v>
      </c>
      <c r="B1239" t="s">
        <v>40</v>
      </c>
      <c r="C1239" s="1">
        <v>44608</v>
      </c>
      <c r="D1239">
        <v>72.796999999999997</v>
      </c>
    </row>
    <row r="1240" spans="1:4" hidden="1" x14ac:dyDescent="0.35">
      <c r="A1240" s="3" t="str">
        <f t="shared" si="19"/>
        <v>EWZ_44608</v>
      </c>
      <c r="B1240" t="s">
        <v>41</v>
      </c>
      <c r="C1240" s="1">
        <v>44608</v>
      </c>
      <c r="D1240">
        <v>29.904</v>
      </c>
    </row>
    <row r="1241" spans="1:4" hidden="1" x14ac:dyDescent="0.35">
      <c r="A1241" s="3" t="str">
        <f t="shared" si="19"/>
        <v>FTV_44608</v>
      </c>
      <c r="B1241" t="s">
        <v>43</v>
      </c>
      <c r="C1241" s="1">
        <v>44608</v>
      </c>
      <c r="D1241">
        <v>65.069000000000003</v>
      </c>
    </row>
    <row r="1242" spans="1:4" hidden="1" x14ac:dyDescent="0.35">
      <c r="A1242" s="3" t="str">
        <f t="shared" si="19"/>
        <v>GOOG_44608</v>
      </c>
      <c r="B1242" t="s">
        <v>44</v>
      </c>
      <c r="C1242" s="1">
        <v>44608</v>
      </c>
      <c r="D1242">
        <v>137.488</v>
      </c>
    </row>
    <row r="1243" spans="1:4" hidden="1" x14ac:dyDescent="0.35">
      <c r="A1243" s="3" t="str">
        <f t="shared" si="19"/>
        <v>GPC_44608</v>
      </c>
      <c r="B1243" t="s">
        <v>45</v>
      </c>
      <c r="C1243" s="1">
        <v>44608</v>
      </c>
      <c r="D1243">
        <v>126.821</v>
      </c>
    </row>
    <row r="1244" spans="1:4" hidden="1" x14ac:dyDescent="0.35">
      <c r="A1244" s="3" t="str">
        <f t="shared" si="19"/>
        <v>GSG_44608</v>
      </c>
      <c r="B1244" t="s">
        <v>46</v>
      </c>
      <c r="C1244" s="1">
        <v>44608</v>
      </c>
      <c r="D1244">
        <v>19.63</v>
      </c>
    </row>
    <row r="1245" spans="1:4" hidden="1" x14ac:dyDescent="0.35">
      <c r="A1245" s="3" t="str">
        <f t="shared" si="19"/>
        <v>HIG_44608</v>
      </c>
      <c r="B1245" t="s">
        <v>47</v>
      </c>
      <c r="C1245" s="1">
        <v>44608</v>
      </c>
      <c r="D1245">
        <v>69.647000000000006</v>
      </c>
    </row>
    <row r="1246" spans="1:4" hidden="1" x14ac:dyDescent="0.35">
      <c r="A1246" s="3" t="str">
        <f t="shared" si="19"/>
        <v>HIGH.L_44608</v>
      </c>
      <c r="B1246" t="s">
        <v>48</v>
      </c>
      <c r="C1246" s="1">
        <v>44608</v>
      </c>
      <c r="D1246">
        <v>5.367</v>
      </c>
    </row>
    <row r="1247" spans="1:4" hidden="1" x14ac:dyDescent="0.35">
      <c r="A1247" s="3" t="str">
        <f t="shared" si="19"/>
        <v>HST_44608</v>
      </c>
      <c r="B1247" t="s">
        <v>49</v>
      </c>
      <c r="C1247" s="1">
        <v>44608</v>
      </c>
      <c r="D1247">
        <v>18.928000000000001</v>
      </c>
    </row>
    <row r="1248" spans="1:4" hidden="1" x14ac:dyDescent="0.35">
      <c r="A1248" s="3" t="str">
        <f t="shared" si="19"/>
        <v>HYG_44608</v>
      </c>
      <c r="B1248" t="s">
        <v>50</v>
      </c>
      <c r="C1248" s="1">
        <v>44608</v>
      </c>
      <c r="D1248">
        <v>78.918000000000006</v>
      </c>
    </row>
    <row r="1249" spans="1:4" hidden="1" x14ac:dyDescent="0.35">
      <c r="A1249" s="3" t="str">
        <f t="shared" si="19"/>
        <v>IAU_44608</v>
      </c>
      <c r="B1249" t="s">
        <v>51</v>
      </c>
      <c r="C1249" s="1">
        <v>44608</v>
      </c>
      <c r="D1249">
        <v>35.61</v>
      </c>
    </row>
    <row r="1250" spans="1:4" hidden="1" x14ac:dyDescent="0.35">
      <c r="A1250" s="3" t="str">
        <f t="shared" si="19"/>
        <v>ICLN_44608</v>
      </c>
      <c r="B1250" t="s">
        <v>52</v>
      </c>
      <c r="C1250" s="1">
        <v>44608</v>
      </c>
      <c r="D1250">
        <v>18.579999999999998</v>
      </c>
    </row>
    <row r="1251" spans="1:4" hidden="1" x14ac:dyDescent="0.35">
      <c r="A1251" s="3" t="str">
        <f t="shared" si="19"/>
        <v>IEAA.L_44608</v>
      </c>
      <c r="B1251" t="s">
        <v>53</v>
      </c>
      <c r="C1251" s="1">
        <v>44608</v>
      </c>
      <c r="D1251">
        <v>5.15</v>
      </c>
    </row>
    <row r="1252" spans="1:4" hidden="1" x14ac:dyDescent="0.35">
      <c r="A1252" s="3" t="str">
        <f t="shared" si="19"/>
        <v>IEF_44608</v>
      </c>
      <c r="B1252" t="s">
        <v>54</v>
      </c>
      <c r="C1252" s="1">
        <v>44608</v>
      </c>
      <c r="D1252">
        <v>108.33199999999999</v>
      </c>
    </row>
    <row r="1253" spans="1:4" hidden="1" x14ac:dyDescent="0.35">
      <c r="A1253" s="3" t="str">
        <f t="shared" si="19"/>
        <v>IEFM.L_44608</v>
      </c>
      <c r="B1253" t="s">
        <v>55</v>
      </c>
      <c r="C1253" s="1">
        <v>44608</v>
      </c>
      <c r="D1253">
        <v>769.3</v>
      </c>
    </row>
    <row r="1254" spans="1:4" hidden="1" x14ac:dyDescent="0.35">
      <c r="A1254" s="3" t="str">
        <f t="shared" si="19"/>
        <v>IEMG_44608</v>
      </c>
      <c r="B1254" t="s">
        <v>56</v>
      </c>
      <c r="C1254" s="1">
        <v>44608</v>
      </c>
      <c r="D1254">
        <v>59.207999999999998</v>
      </c>
    </row>
    <row r="1255" spans="1:4" hidden="1" x14ac:dyDescent="0.35">
      <c r="A1255" s="3" t="str">
        <f t="shared" si="19"/>
        <v>IEUS_44608</v>
      </c>
      <c r="B1255" t="s">
        <v>57</v>
      </c>
      <c r="C1255" s="1">
        <v>44608</v>
      </c>
      <c r="D1255">
        <v>62.959000000000003</v>
      </c>
    </row>
    <row r="1256" spans="1:4" hidden="1" x14ac:dyDescent="0.35">
      <c r="A1256" s="3" t="str">
        <f t="shared" si="19"/>
        <v>IEVL.L_44608</v>
      </c>
      <c r="B1256" t="s">
        <v>58</v>
      </c>
      <c r="C1256" s="1">
        <v>44608</v>
      </c>
      <c r="D1256">
        <v>7.65</v>
      </c>
    </row>
    <row r="1257" spans="1:4" hidden="1" x14ac:dyDescent="0.35">
      <c r="A1257" s="3" t="str">
        <f t="shared" si="19"/>
        <v>IGF_44608</v>
      </c>
      <c r="B1257" t="s">
        <v>59</v>
      </c>
      <c r="C1257" s="1">
        <v>44608</v>
      </c>
      <c r="D1257">
        <v>46.500999999999998</v>
      </c>
    </row>
    <row r="1258" spans="1:4" hidden="1" x14ac:dyDescent="0.35">
      <c r="A1258" s="3" t="str">
        <f t="shared" si="19"/>
        <v>INDA_44608</v>
      </c>
      <c r="B1258" t="s">
        <v>60</v>
      </c>
      <c r="C1258" s="1">
        <v>44608</v>
      </c>
      <c r="D1258">
        <v>44.93</v>
      </c>
    </row>
    <row r="1259" spans="1:4" hidden="1" x14ac:dyDescent="0.35">
      <c r="A1259" s="3" t="str">
        <f t="shared" si="19"/>
        <v>IUMO.L_44608</v>
      </c>
      <c r="B1259" t="s">
        <v>61</v>
      </c>
      <c r="C1259" s="1">
        <v>44608</v>
      </c>
      <c r="D1259">
        <v>11.288</v>
      </c>
    </row>
    <row r="1260" spans="1:4" hidden="1" x14ac:dyDescent="0.35">
      <c r="A1260" s="3" t="str">
        <f t="shared" si="19"/>
        <v>IUVL.L_44608</v>
      </c>
      <c r="B1260" t="s">
        <v>62</v>
      </c>
      <c r="C1260" s="1">
        <v>44608</v>
      </c>
      <c r="D1260">
        <v>9.25</v>
      </c>
    </row>
    <row r="1261" spans="1:4" hidden="1" x14ac:dyDescent="0.35">
      <c r="A1261" s="3" t="str">
        <f t="shared" si="19"/>
        <v>IVV_44608</v>
      </c>
      <c r="B1261" t="s">
        <v>63</v>
      </c>
      <c r="C1261" s="1">
        <v>44608</v>
      </c>
      <c r="D1261">
        <v>441.44200000000001</v>
      </c>
    </row>
    <row r="1262" spans="1:4" hidden="1" x14ac:dyDescent="0.35">
      <c r="A1262" s="3" t="str">
        <f t="shared" si="19"/>
        <v>IWM_44608</v>
      </c>
      <c r="B1262" t="s">
        <v>64</v>
      </c>
      <c r="C1262" s="1">
        <v>44608</v>
      </c>
      <c r="D1262">
        <v>203.547</v>
      </c>
    </row>
    <row r="1263" spans="1:4" hidden="1" x14ac:dyDescent="0.35">
      <c r="A1263" s="3" t="str">
        <f t="shared" si="19"/>
        <v>IXN_44608</v>
      </c>
      <c r="B1263" t="s">
        <v>65</v>
      </c>
      <c r="C1263" s="1">
        <v>44608</v>
      </c>
      <c r="D1263">
        <v>58.091999999999999</v>
      </c>
    </row>
    <row r="1264" spans="1:4" hidden="1" x14ac:dyDescent="0.35">
      <c r="A1264" s="3" t="str">
        <f t="shared" si="19"/>
        <v>JPEA.L_44608</v>
      </c>
      <c r="B1264" t="s">
        <v>66</v>
      </c>
      <c r="C1264" s="1">
        <v>44608</v>
      </c>
      <c r="D1264">
        <v>5.6760000000000002</v>
      </c>
    </row>
    <row r="1265" spans="1:4" hidden="1" x14ac:dyDescent="0.35">
      <c r="A1265" s="3" t="str">
        <f t="shared" si="19"/>
        <v>JPM_44608</v>
      </c>
      <c r="B1265" t="s">
        <v>67</v>
      </c>
      <c r="C1265" s="1">
        <v>44608</v>
      </c>
      <c r="D1265">
        <v>150.05000000000001</v>
      </c>
    </row>
    <row r="1266" spans="1:4" hidden="1" x14ac:dyDescent="0.35">
      <c r="A1266" s="3" t="str">
        <f t="shared" si="19"/>
        <v>KR_44608</v>
      </c>
      <c r="B1266" t="s">
        <v>68</v>
      </c>
      <c r="C1266" s="1">
        <v>44608</v>
      </c>
      <c r="D1266">
        <v>43.66</v>
      </c>
    </row>
    <row r="1267" spans="1:4" hidden="1" x14ac:dyDescent="0.35">
      <c r="A1267" s="3" t="str">
        <f t="shared" si="19"/>
        <v>LQD_44608</v>
      </c>
      <c r="B1267" t="s">
        <v>69</v>
      </c>
      <c r="C1267" s="1">
        <v>44608</v>
      </c>
      <c r="D1267">
        <v>119.745</v>
      </c>
    </row>
    <row r="1268" spans="1:4" hidden="1" x14ac:dyDescent="0.35">
      <c r="A1268" s="3" t="str">
        <f t="shared" si="19"/>
        <v>MCHI_44608</v>
      </c>
      <c r="B1268" t="s">
        <v>70</v>
      </c>
      <c r="C1268" s="1">
        <v>44608</v>
      </c>
      <c r="D1268">
        <v>61.97</v>
      </c>
    </row>
    <row r="1269" spans="1:4" hidden="1" x14ac:dyDescent="0.35">
      <c r="A1269" s="3" t="str">
        <f t="shared" si="19"/>
        <v>META_44608</v>
      </c>
      <c r="B1269" t="s">
        <v>144</v>
      </c>
      <c r="C1269" s="1">
        <v>44608</v>
      </c>
      <c r="D1269">
        <v>216.54</v>
      </c>
    </row>
    <row r="1270" spans="1:4" hidden="1" x14ac:dyDescent="0.35">
      <c r="A1270" s="3" t="str">
        <f t="shared" si="19"/>
        <v>MVEU.L_44608</v>
      </c>
      <c r="B1270" t="s">
        <v>71</v>
      </c>
      <c r="C1270" s="1">
        <v>44608</v>
      </c>
      <c r="D1270">
        <v>52.7</v>
      </c>
    </row>
    <row r="1271" spans="1:4" hidden="1" x14ac:dyDescent="0.35">
      <c r="A1271" s="3" t="str">
        <f t="shared" si="19"/>
        <v>OGN_44608</v>
      </c>
      <c r="B1271" t="s">
        <v>72</v>
      </c>
      <c r="C1271" s="1">
        <v>44608</v>
      </c>
      <c r="D1271">
        <v>35.048000000000002</v>
      </c>
    </row>
    <row r="1272" spans="1:4" hidden="1" x14ac:dyDescent="0.35">
      <c r="A1272" s="3" t="str">
        <f t="shared" si="19"/>
        <v>PG_44608</v>
      </c>
      <c r="B1272" t="s">
        <v>73</v>
      </c>
      <c r="C1272" s="1">
        <v>44608</v>
      </c>
      <c r="D1272">
        <v>154.047</v>
      </c>
    </row>
    <row r="1273" spans="1:4" hidden="1" x14ac:dyDescent="0.35">
      <c r="A1273" s="3" t="str">
        <f t="shared" si="19"/>
        <v>PPL_44608</v>
      </c>
      <c r="B1273" t="s">
        <v>74</v>
      </c>
      <c r="C1273" s="1">
        <v>44608</v>
      </c>
      <c r="D1273">
        <v>27.344999999999999</v>
      </c>
    </row>
    <row r="1274" spans="1:4" hidden="1" x14ac:dyDescent="0.35">
      <c r="A1274" s="3" t="str">
        <f t="shared" si="19"/>
        <v>PRU_44608</v>
      </c>
      <c r="B1274" t="s">
        <v>75</v>
      </c>
      <c r="C1274" s="1">
        <v>44608</v>
      </c>
      <c r="D1274">
        <v>114.07899999999999</v>
      </c>
    </row>
    <row r="1275" spans="1:4" hidden="1" x14ac:dyDescent="0.35">
      <c r="A1275" s="3" t="str">
        <f t="shared" si="19"/>
        <v>PYPL_44608</v>
      </c>
      <c r="B1275" t="s">
        <v>76</v>
      </c>
      <c r="C1275" s="1">
        <v>44608</v>
      </c>
      <c r="D1275">
        <v>110.54</v>
      </c>
    </row>
    <row r="1276" spans="1:4" hidden="1" x14ac:dyDescent="0.35">
      <c r="A1276" s="3" t="str">
        <f t="shared" si="19"/>
        <v>RE_44608</v>
      </c>
      <c r="B1276" t="s">
        <v>77</v>
      </c>
      <c r="C1276" s="1">
        <v>44608</v>
      </c>
      <c r="D1276">
        <v>296.226</v>
      </c>
    </row>
    <row r="1277" spans="1:4" hidden="1" x14ac:dyDescent="0.35">
      <c r="A1277" s="3" t="str">
        <f t="shared" si="19"/>
        <v>REET_44608</v>
      </c>
      <c r="B1277" t="s">
        <v>78</v>
      </c>
      <c r="C1277" s="1">
        <v>44608</v>
      </c>
      <c r="D1277">
        <v>27.547000000000001</v>
      </c>
    </row>
    <row r="1278" spans="1:4" hidden="1" x14ac:dyDescent="0.35">
      <c r="A1278" s="3" t="str">
        <f t="shared" si="19"/>
        <v>ROL_44608</v>
      </c>
      <c r="B1278" t="s">
        <v>79</v>
      </c>
      <c r="C1278" s="1">
        <v>44608</v>
      </c>
      <c r="D1278">
        <v>30.984999999999999</v>
      </c>
    </row>
    <row r="1279" spans="1:4" hidden="1" x14ac:dyDescent="0.35">
      <c r="A1279" s="3" t="str">
        <f t="shared" si="19"/>
        <v>ROST_44608</v>
      </c>
      <c r="B1279" t="s">
        <v>80</v>
      </c>
      <c r="C1279" s="1">
        <v>44608</v>
      </c>
      <c r="D1279">
        <v>94.424999999999997</v>
      </c>
    </row>
    <row r="1280" spans="1:4" hidden="1" x14ac:dyDescent="0.35">
      <c r="A1280" s="3" t="str">
        <f t="shared" si="19"/>
        <v>SEGA.L_44608</v>
      </c>
      <c r="B1280" t="s">
        <v>81</v>
      </c>
      <c r="C1280" s="1">
        <v>44608</v>
      </c>
      <c r="D1280">
        <v>104.51600000000001</v>
      </c>
    </row>
    <row r="1281" spans="1:4" hidden="1" x14ac:dyDescent="0.35">
      <c r="A1281" s="3" t="str">
        <f t="shared" si="19"/>
        <v>SHY_44608</v>
      </c>
      <c r="B1281" t="s">
        <v>82</v>
      </c>
      <c r="C1281" s="1">
        <v>44608</v>
      </c>
      <c r="D1281">
        <v>83.197999999999993</v>
      </c>
    </row>
    <row r="1282" spans="1:4" hidden="1" x14ac:dyDescent="0.35">
      <c r="A1282" s="3" t="str">
        <f t="shared" si="19"/>
        <v>SLV_44608</v>
      </c>
      <c r="B1282" t="s">
        <v>83</v>
      </c>
      <c r="C1282" s="1">
        <v>44608</v>
      </c>
      <c r="D1282">
        <v>21.87</v>
      </c>
    </row>
    <row r="1283" spans="1:4" hidden="1" x14ac:dyDescent="0.35">
      <c r="A1283" s="3" t="str">
        <f t="shared" ref="A1283:A1346" si="20">CONCATENATE(B1283,"_",C1283)</f>
        <v>SPMV.L_44608</v>
      </c>
      <c r="B1283" t="s">
        <v>84</v>
      </c>
      <c r="C1283" s="1">
        <v>44608</v>
      </c>
      <c r="D1283">
        <v>78.224999999999994</v>
      </c>
    </row>
    <row r="1284" spans="1:4" hidden="1" x14ac:dyDescent="0.35">
      <c r="A1284" s="3" t="str">
        <f t="shared" si="20"/>
        <v>TLT_44608</v>
      </c>
      <c r="B1284" t="s">
        <v>85</v>
      </c>
      <c r="C1284" s="1">
        <v>44608</v>
      </c>
      <c r="D1284">
        <v>132.5</v>
      </c>
    </row>
    <row r="1285" spans="1:4" hidden="1" x14ac:dyDescent="0.35">
      <c r="A1285" s="3" t="str">
        <f t="shared" si="20"/>
        <v>UNH_44608</v>
      </c>
      <c r="B1285" t="s">
        <v>86</v>
      </c>
      <c r="C1285" s="1">
        <v>44608</v>
      </c>
      <c r="D1285">
        <v>473.98</v>
      </c>
    </row>
    <row r="1286" spans="1:4" hidden="1" x14ac:dyDescent="0.35">
      <c r="A1286" s="3" t="str">
        <f t="shared" si="20"/>
        <v>URI_44608</v>
      </c>
      <c r="B1286" t="s">
        <v>87</v>
      </c>
      <c r="C1286" s="1">
        <v>44608</v>
      </c>
      <c r="D1286">
        <v>324.06</v>
      </c>
    </row>
    <row r="1287" spans="1:4" hidden="1" x14ac:dyDescent="0.35">
      <c r="A1287" s="3" t="str">
        <f t="shared" si="20"/>
        <v>V_44608</v>
      </c>
      <c r="B1287" t="s">
        <v>88</v>
      </c>
      <c r="C1287" s="1">
        <v>44608</v>
      </c>
      <c r="D1287">
        <v>227.02699999999999</v>
      </c>
    </row>
    <row r="1288" spans="1:4" hidden="1" x14ac:dyDescent="0.35">
      <c r="A1288" s="3" t="str">
        <f t="shared" si="20"/>
        <v>VRSK_44608</v>
      </c>
      <c r="B1288" t="s">
        <v>89</v>
      </c>
      <c r="C1288" s="1">
        <v>44608</v>
      </c>
      <c r="D1288">
        <v>192.72200000000001</v>
      </c>
    </row>
    <row r="1289" spans="1:4" hidden="1" x14ac:dyDescent="0.35">
      <c r="A1289" s="3" t="str">
        <f t="shared" si="20"/>
        <v>VXX_44608</v>
      </c>
      <c r="B1289" t="s">
        <v>90</v>
      </c>
      <c r="C1289" s="1">
        <v>44608</v>
      </c>
      <c r="D1289">
        <v>20.53</v>
      </c>
    </row>
    <row r="1290" spans="1:4" hidden="1" x14ac:dyDescent="0.35">
      <c r="A1290" s="3" t="str">
        <f t="shared" si="20"/>
        <v>WRK_44608</v>
      </c>
      <c r="B1290" t="s">
        <v>91</v>
      </c>
      <c r="C1290" s="1">
        <v>44608</v>
      </c>
      <c r="D1290">
        <v>45.899000000000001</v>
      </c>
    </row>
    <row r="1291" spans="1:4" hidden="1" x14ac:dyDescent="0.35">
      <c r="A1291" s="3" t="str">
        <f t="shared" si="20"/>
        <v>XLB_44608</v>
      </c>
      <c r="B1291" t="s">
        <v>92</v>
      </c>
      <c r="C1291" s="1">
        <v>44608</v>
      </c>
      <c r="D1291">
        <v>83.475999999999999</v>
      </c>
    </row>
    <row r="1292" spans="1:4" hidden="1" x14ac:dyDescent="0.35">
      <c r="A1292" s="3" t="str">
        <f t="shared" si="20"/>
        <v>XLC_44608</v>
      </c>
      <c r="B1292" t="s">
        <v>93</v>
      </c>
      <c r="C1292" s="1">
        <v>44608</v>
      </c>
      <c r="D1292">
        <v>69.14</v>
      </c>
    </row>
    <row r="1293" spans="1:4" hidden="1" x14ac:dyDescent="0.35">
      <c r="A1293" s="3" t="str">
        <f t="shared" si="20"/>
        <v>XLE_44608</v>
      </c>
      <c r="B1293" t="s">
        <v>94</v>
      </c>
      <c r="C1293" s="1">
        <v>44608</v>
      </c>
      <c r="D1293">
        <v>65.802999999999997</v>
      </c>
    </row>
    <row r="1294" spans="1:4" hidden="1" x14ac:dyDescent="0.35">
      <c r="A1294" s="3" t="str">
        <f t="shared" si="20"/>
        <v>XLF_44608</v>
      </c>
      <c r="B1294" t="s">
        <v>95</v>
      </c>
      <c r="C1294" s="1">
        <v>44608</v>
      </c>
      <c r="D1294">
        <v>39.408999999999999</v>
      </c>
    </row>
    <row r="1295" spans="1:4" hidden="1" x14ac:dyDescent="0.35">
      <c r="A1295" s="3" t="str">
        <f t="shared" si="20"/>
        <v>XLI_44608</v>
      </c>
      <c r="B1295" t="s">
        <v>96</v>
      </c>
      <c r="C1295" s="1">
        <v>44608</v>
      </c>
      <c r="D1295">
        <v>99.29</v>
      </c>
    </row>
    <row r="1296" spans="1:4" hidden="1" x14ac:dyDescent="0.35">
      <c r="A1296" s="3" t="str">
        <f t="shared" si="20"/>
        <v>XLK_44608</v>
      </c>
      <c r="B1296" t="s">
        <v>97</v>
      </c>
      <c r="C1296" s="1">
        <v>44608</v>
      </c>
      <c r="D1296">
        <v>157.215</v>
      </c>
    </row>
    <row r="1297" spans="1:4" hidden="1" x14ac:dyDescent="0.35">
      <c r="A1297" s="3" t="str">
        <f t="shared" si="20"/>
        <v>XLP_44608</v>
      </c>
      <c r="B1297" t="s">
        <v>98</v>
      </c>
      <c r="C1297" s="1">
        <v>44608</v>
      </c>
      <c r="D1297">
        <v>73.415000000000006</v>
      </c>
    </row>
    <row r="1298" spans="1:4" hidden="1" x14ac:dyDescent="0.35">
      <c r="A1298" s="3" t="str">
        <f t="shared" si="20"/>
        <v>XLU_44608</v>
      </c>
      <c r="B1298" t="s">
        <v>99</v>
      </c>
      <c r="C1298" s="1">
        <v>44608</v>
      </c>
      <c r="D1298">
        <v>64.376000000000005</v>
      </c>
    </row>
    <row r="1299" spans="1:4" hidden="1" x14ac:dyDescent="0.35">
      <c r="A1299" s="3" t="str">
        <f t="shared" si="20"/>
        <v>XLV_44608</v>
      </c>
      <c r="B1299" t="s">
        <v>100</v>
      </c>
      <c r="C1299" s="1">
        <v>44608</v>
      </c>
      <c r="D1299">
        <v>128.584</v>
      </c>
    </row>
    <row r="1300" spans="1:4" hidden="1" x14ac:dyDescent="0.35">
      <c r="A1300" s="3" t="str">
        <f t="shared" si="20"/>
        <v>XLY_44608</v>
      </c>
      <c r="B1300" t="s">
        <v>101</v>
      </c>
      <c r="C1300" s="1">
        <v>44608</v>
      </c>
      <c r="D1300">
        <v>184.50399999999999</v>
      </c>
    </row>
    <row r="1301" spans="1:4" hidden="1" x14ac:dyDescent="0.35">
      <c r="A1301" s="3" t="str">
        <f t="shared" si="20"/>
        <v>XOM_44608</v>
      </c>
      <c r="B1301" t="s">
        <v>102</v>
      </c>
      <c r="C1301" s="1">
        <v>44608</v>
      </c>
      <c r="D1301">
        <v>75.594999999999999</v>
      </c>
    </row>
    <row r="1302" spans="1:4" hidden="1" x14ac:dyDescent="0.35">
      <c r="A1302" s="3" t="str">
        <f t="shared" si="20"/>
        <v>ABBV_44609</v>
      </c>
      <c r="B1302" t="s">
        <v>3</v>
      </c>
      <c r="C1302" s="1">
        <v>44609</v>
      </c>
      <c r="D1302">
        <v>139.654</v>
      </c>
    </row>
    <row r="1303" spans="1:4" hidden="1" x14ac:dyDescent="0.35">
      <c r="A1303" s="3" t="str">
        <f t="shared" si="20"/>
        <v>ACN_44609</v>
      </c>
      <c r="B1303" t="s">
        <v>4</v>
      </c>
      <c r="C1303" s="1">
        <v>44609</v>
      </c>
      <c r="D1303">
        <v>318.089</v>
      </c>
    </row>
    <row r="1304" spans="1:4" hidden="1" x14ac:dyDescent="0.35">
      <c r="A1304" s="3" t="str">
        <f t="shared" si="20"/>
        <v>AEP_44609</v>
      </c>
      <c r="B1304" t="s">
        <v>5</v>
      </c>
      <c r="C1304" s="1">
        <v>44609</v>
      </c>
      <c r="D1304">
        <v>82.611000000000004</v>
      </c>
    </row>
    <row r="1305" spans="1:4" hidden="1" x14ac:dyDescent="0.35">
      <c r="A1305" s="3" t="str">
        <f t="shared" si="20"/>
        <v>AIZ_44609</v>
      </c>
      <c r="B1305" t="s">
        <v>6</v>
      </c>
      <c r="C1305" s="1">
        <v>44609</v>
      </c>
      <c r="D1305">
        <v>163.126</v>
      </c>
    </row>
    <row r="1306" spans="1:4" hidden="1" x14ac:dyDescent="0.35">
      <c r="A1306" s="3" t="str">
        <f t="shared" si="20"/>
        <v>ALLE_44609</v>
      </c>
      <c r="B1306" t="s">
        <v>7</v>
      </c>
      <c r="C1306" s="1">
        <v>44609</v>
      </c>
      <c r="D1306">
        <v>112.795</v>
      </c>
    </row>
    <row r="1307" spans="1:4" hidden="1" x14ac:dyDescent="0.35">
      <c r="A1307" s="3" t="str">
        <f t="shared" si="20"/>
        <v>AMAT_44609</v>
      </c>
      <c r="B1307" t="s">
        <v>8</v>
      </c>
      <c r="C1307" s="1">
        <v>44609</v>
      </c>
      <c r="D1307">
        <v>135.21600000000001</v>
      </c>
    </row>
    <row r="1308" spans="1:4" hidden="1" x14ac:dyDescent="0.35">
      <c r="A1308" s="3" t="str">
        <f t="shared" si="20"/>
        <v>AMP_44609</v>
      </c>
      <c r="B1308" t="s">
        <v>9</v>
      </c>
      <c r="C1308" s="1">
        <v>44609</v>
      </c>
      <c r="D1308">
        <v>294.38900000000001</v>
      </c>
    </row>
    <row r="1309" spans="1:4" hidden="1" x14ac:dyDescent="0.35">
      <c r="A1309" s="3" t="str">
        <f t="shared" si="20"/>
        <v>AMZN_44609</v>
      </c>
      <c r="B1309" t="s">
        <v>10</v>
      </c>
      <c r="C1309" s="1">
        <v>44609</v>
      </c>
      <c r="D1309">
        <v>154.65199999999999</v>
      </c>
    </row>
    <row r="1310" spans="1:4" hidden="1" x14ac:dyDescent="0.35">
      <c r="A1310" s="3" t="str">
        <f t="shared" si="20"/>
        <v>AVB_44609</v>
      </c>
      <c r="B1310" t="s">
        <v>11</v>
      </c>
      <c r="C1310" s="1">
        <v>44609</v>
      </c>
      <c r="D1310">
        <v>228.529</v>
      </c>
    </row>
    <row r="1311" spans="1:4" hidden="1" x14ac:dyDescent="0.35">
      <c r="A1311" s="3" t="str">
        <f t="shared" si="20"/>
        <v>AVY_44609</v>
      </c>
      <c r="B1311" t="s">
        <v>12</v>
      </c>
      <c r="C1311" s="1">
        <v>44609</v>
      </c>
      <c r="D1311">
        <v>179.756</v>
      </c>
    </row>
    <row r="1312" spans="1:4" hidden="1" x14ac:dyDescent="0.35">
      <c r="A1312" s="3" t="str">
        <f t="shared" si="20"/>
        <v>AXP_44609</v>
      </c>
      <c r="B1312" t="s">
        <v>13</v>
      </c>
      <c r="C1312" s="1">
        <v>44609</v>
      </c>
      <c r="D1312">
        <v>193.02</v>
      </c>
    </row>
    <row r="1313" spans="1:4" hidden="1" x14ac:dyDescent="0.35">
      <c r="A1313" s="3" t="str">
        <f t="shared" si="20"/>
        <v>BDX_44609</v>
      </c>
      <c r="B1313" t="s">
        <v>14</v>
      </c>
      <c r="C1313" s="1">
        <v>44609</v>
      </c>
      <c r="D1313">
        <v>256.11799999999999</v>
      </c>
    </row>
    <row r="1314" spans="1:4" hidden="1" x14ac:dyDescent="0.35">
      <c r="A1314" s="3" t="str">
        <f t="shared" si="20"/>
        <v>BF-B_44609</v>
      </c>
      <c r="B1314" t="s">
        <v>15</v>
      </c>
      <c r="C1314" s="1">
        <v>44609</v>
      </c>
      <c r="D1314">
        <v>65.260999999999996</v>
      </c>
    </row>
    <row r="1315" spans="1:4" hidden="1" x14ac:dyDescent="0.35">
      <c r="A1315" s="3" t="str">
        <f t="shared" si="20"/>
        <v>BMY_44609</v>
      </c>
      <c r="B1315" t="s">
        <v>16</v>
      </c>
      <c r="C1315" s="1">
        <v>44609</v>
      </c>
      <c r="D1315">
        <v>65.320999999999998</v>
      </c>
    </row>
    <row r="1316" spans="1:4" hidden="1" x14ac:dyDescent="0.35">
      <c r="A1316" s="3" t="str">
        <f t="shared" si="20"/>
        <v>BR_44609</v>
      </c>
      <c r="B1316" t="s">
        <v>17</v>
      </c>
      <c r="C1316" s="1">
        <v>44609</v>
      </c>
      <c r="D1316">
        <v>139.77000000000001</v>
      </c>
    </row>
    <row r="1317" spans="1:4" hidden="1" x14ac:dyDescent="0.35">
      <c r="A1317" s="3" t="str">
        <f t="shared" si="20"/>
        <v>CARR_44609</v>
      </c>
      <c r="B1317" t="s">
        <v>18</v>
      </c>
      <c r="C1317" s="1">
        <v>44609</v>
      </c>
      <c r="D1317">
        <v>43.847999999999999</v>
      </c>
    </row>
    <row r="1318" spans="1:4" hidden="1" x14ac:dyDescent="0.35">
      <c r="A1318" s="3" t="str">
        <f t="shared" si="20"/>
        <v>CDW_44609</v>
      </c>
      <c r="B1318" t="s">
        <v>19</v>
      </c>
      <c r="C1318" s="1">
        <v>44609</v>
      </c>
      <c r="D1318">
        <v>180.12200000000001</v>
      </c>
    </row>
    <row r="1319" spans="1:4" hidden="1" x14ac:dyDescent="0.35">
      <c r="A1319" s="3" t="str">
        <f t="shared" si="20"/>
        <v>CE_44609</v>
      </c>
      <c r="B1319" t="s">
        <v>20</v>
      </c>
      <c r="C1319" s="1">
        <v>44609</v>
      </c>
      <c r="D1319">
        <v>148.649</v>
      </c>
    </row>
    <row r="1320" spans="1:4" hidden="1" x14ac:dyDescent="0.35">
      <c r="A1320" s="3" t="str">
        <f t="shared" si="20"/>
        <v>CHTR_44609</v>
      </c>
      <c r="B1320" t="s">
        <v>21</v>
      </c>
      <c r="C1320" s="1">
        <v>44609</v>
      </c>
      <c r="D1320">
        <v>597.83000000000004</v>
      </c>
    </row>
    <row r="1321" spans="1:4" hidden="1" x14ac:dyDescent="0.35">
      <c r="A1321" s="3" t="str">
        <f t="shared" si="20"/>
        <v>CNC_44609</v>
      </c>
      <c r="B1321" t="s">
        <v>22</v>
      </c>
      <c r="C1321" s="1">
        <v>44609</v>
      </c>
      <c r="D1321">
        <v>82.81</v>
      </c>
    </row>
    <row r="1322" spans="1:4" hidden="1" x14ac:dyDescent="0.35">
      <c r="A1322" s="3" t="str">
        <f t="shared" si="20"/>
        <v>CNP_44609</v>
      </c>
      <c r="B1322" t="s">
        <v>23</v>
      </c>
      <c r="C1322" s="1">
        <v>44609</v>
      </c>
      <c r="D1322">
        <v>26.184000000000001</v>
      </c>
    </row>
    <row r="1323" spans="1:4" hidden="1" x14ac:dyDescent="0.35">
      <c r="A1323" s="3" t="str">
        <f t="shared" si="20"/>
        <v>COP_44609</v>
      </c>
      <c r="B1323" t="s">
        <v>24</v>
      </c>
      <c r="C1323" s="1">
        <v>44609</v>
      </c>
      <c r="D1323">
        <v>86.914000000000001</v>
      </c>
    </row>
    <row r="1324" spans="1:4" hidden="1" x14ac:dyDescent="0.35">
      <c r="A1324" s="3" t="str">
        <f t="shared" si="20"/>
        <v>CTAS_44609</v>
      </c>
      <c r="B1324" t="s">
        <v>25</v>
      </c>
      <c r="C1324" s="1">
        <v>44609</v>
      </c>
      <c r="D1324">
        <v>366.79399999999998</v>
      </c>
    </row>
    <row r="1325" spans="1:4" hidden="1" x14ac:dyDescent="0.35">
      <c r="A1325" s="3" t="str">
        <f t="shared" si="20"/>
        <v>CZR_44609</v>
      </c>
      <c r="B1325" t="s">
        <v>26</v>
      </c>
      <c r="C1325" s="1">
        <v>44609</v>
      </c>
      <c r="D1325">
        <v>81.92</v>
      </c>
    </row>
    <row r="1326" spans="1:4" hidden="1" x14ac:dyDescent="0.35">
      <c r="A1326" s="3" t="str">
        <f t="shared" si="20"/>
        <v>DG_44609</v>
      </c>
      <c r="B1326" t="s">
        <v>27</v>
      </c>
      <c r="C1326" s="1">
        <v>44609</v>
      </c>
      <c r="D1326">
        <v>195.316</v>
      </c>
    </row>
    <row r="1327" spans="1:4" hidden="1" x14ac:dyDescent="0.35">
      <c r="A1327" s="3" t="str">
        <f t="shared" si="20"/>
        <v>DPZ_44609</v>
      </c>
      <c r="B1327" t="s">
        <v>28</v>
      </c>
      <c r="C1327" s="1">
        <v>44609</v>
      </c>
      <c r="D1327">
        <v>425.423</v>
      </c>
    </row>
    <row r="1328" spans="1:4" x14ac:dyDescent="0.35">
      <c r="A1328" s="3" t="str">
        <f t="shared" si="20"/>
        <v>DRE_44609</v>
      </c>
      <c r="B1328" t="s">
        <v>29</v>
      </c>
      <c r="C1328" s="1">
        <v>44609</v>
      </c>
      <c r="D1328">
        <v>52.475999999999999</v>
      </c>
    </row>
    <row r="1329" spans="1:4" hidden="1" x14ac:dyDescent="0.35">
      <c r="A1329" s="3" t="str">
        <f t="shared" si="20"/>
        <v>DXC_44609</v>
      </c>
      <c r="B1329" t="s">
        <v>30</v>
      </c>
      <c r="C1329" s="1">
        <v>44609</v>
      </c>
      <c r="D1329">
        <v>35.79</v>
      </c>
    </row>
    <row r="1330" spans="1:4" hidden="1" x14ac:dyDescent="0.35">
      <c r="A1330" s="3" t="str">
        <f t="shared" si="20"/>
        <v>EWA_44609</v>
      </c>
      <c r="B1330" t="s">
        <v>31</v>
      </c>
      <c r="C1330" s="1">
        <v>44609</v>
      </c>
      <c r="D1330">
        <v>23.001000000000001</v>
      </c>
    </row>
    <row r="1331" spans="1:4" hidden="1" x14ac:dyDescent="0.35">
      <c r="A1331" s="3" t="str">
        <f t="shared" si="20"/>
        <v>EWC_44609</v>
      </c>
      <c r="B1331" t="s">
        <v>32</v>
      </c>
      <c r="C1331" s="1">
        <v>44609</v>
      </c>
      <c r="D1331">
        <v>37.384999999999998</v>
      </c>
    </row>
    <row r="1332" spans="1:4" hidden="1" x14ac:dyDescent="0.35">
      <c r="A1332" s="3" t="str">
        <f t="shared" si="20"/>
        <v>EWG_44609</v>
      </c>
      <c r="B1332" t="s">
        <v>33</v>
      </c>
      <c r="C1332" s="1">
        <v>44609</v>
      </c>
      <c r="D1332">
        <v>30.678000000000001</v>
      </c>
    </row>
    <row r="1333" spans="1:4" hidden="1" x14ac:dyDescent="0.35">
      <c r="A1333" s="3" t="str">
        <f t="shared" si="20"/>
        <v>EWH_44609</v>
      </c>
      <c r="B1333" t="s">
        <v>34</v>
      </c>
      <c r="C1333" s="1">
        <v>44609</v>
      </c>
      <c r="D1333">
        <v>23.798999999999999</v>
      </c>
    </row>
    <row r="1334" spans="1:4" hidden="1" x14ac:dyDescent="0.35">
      <c r="A1334" s="3" t="str">
        <f t="shared" si="20"/>
        <v>EWJ_44609</v>
      </c>
      <c r="B1334" t="s">
        <v>35</v>
      </c>
      <c r="C1334" s="1">
        <v>44609</v>
      </c>
      <c r="D1334">
        <v>62.975000000000001</v>
      </c>
    </row>
    <row r="1335" spans="1:4" hidden="1" x14ac:dyDescent="0.35">
      <c r="A1335" s="3" t="str">
        <f t="shared" si="20"/>
        <v>EWL_44609</v>
      </c>
      <c r="B1335" t="s">
        <v>36</v>
      </c>
      <c r="C1335" s="1">
        <v>44609</v>
      </c>
      <c r="D1335">
        <v>47.402000000000001</v>
      </c>
    </row>
    <row r="1336" spans="1:4" hidden="1" x14ac:dyDescent="0.35">
      <c r="A1336" s="3" t="str">
        <f t="shared" si="20"/>
        <v>EWQ_44609</v>
      </c>
      <c r="B1336" t="s">
        <v>37</v>
      </c>
      <c r="C1336" s="1">
        <v>44609</v>
      </c>
      <c r="D1336">
        <v>36.387999999999998</v>
      </c>
    </row>
    <row r="1337" spans="1:4" hidden="1" x14ac:dyDescent="0.35">
      <c r="A1337" s="3" t="str">
        <f t="shared" si="20"/>
        <v>EWT_44609</v>
      </c>
      <c r="B1337" t="s">
        <v>38</v>
      </c>
      <c r="C1337" s="1">
        <v>44609</v>
      </c>
      <c r="D1337">
        <v>55.354999999999997</v>
      </c>
    </row>
    <row r="1338" spans="1:4" hidden="1" x14ac:dyDescent="0.35">
      <c r="A1338" s="3" t="str">
        <f t="shared" si="20"/>
        <v>EWU_44609</v>
      </c>
      <c r="B1338" t="s">
        <v>39</v>
      </c>
      <c r="C1338" s="1">
        <v>44609</v>
      </c>
      <c r="D1338">
        <v>33.192</v>
      </c>
    </row>
    <row r="1339" spans="1:4" hidden="1" x14ac:dyDescent="0.35">
      <c r="A1339" s="3" t="str">
        <f t="shared" si="20"/>
        <v>EWY_44609</v>
      </c>
      <c r="B1339" t="s">
        <v>40</v>
      </c>
      <c r="C1339" s="1">
        <v>44609</v>
      </c>
      <c r="D1339">
        <v>72.224000000000004</v>
      </c>
    </row>
    <row r="1340" spans="1:4" hidden="1" x14ac:dyDescent="0.35">
      <c r="A1340" s="3" t="str">
        <f t="shared" si="20"/>
        <v>EWZ_44609</v>
      </c>
      <c r="B1340" t="s">
        <v>41</v>
      </c>
      <c r="C1340" s="1">
        <v>44609</v>
      </c>
      <c r="D1340">
        <v>29.256</v>
      </c>
    </row>
    <row r="1341" spans="1:4" hidden="1" x14ac:dyDescent="0.35">
      <c r="A1341" s="3" t="str">
        <f t="shared" si="20"/>
        <v>FTV_44609</v>
      </c>
      <c r="B1341" t="s">
        <v>43</v>
      </c>
      <c r="C1341" s="1">
        <v>44609</v>
      </c>
      <c r="D1341">
        <v>63.088000000000001</v>
      </c>
    </row>
    <row r="1342" spans="1:4" hidden="1" x14ac:dyDescent="0.35">
      <c r="A1342" s="3" t="str">
        <f t="shared" si="20"/>
        <v>GOOG_44609</v>
      </c>
      <c r="B1342" t="s">
        <v>44</v>
      </c>
      <c r="C1342" s="1">
        <v>44609</v>
      </c>
      <c r="D1342">
        <v>132.30799999999999</v>
      </c>
    </row>
    <row r="1343" spans="1:4" hidden="1" x14ac:dyDescent="0.35">
      <c r="A1343" s="3" t="str">
        <f t="shared" si="20"/>
        <v>GPC_44609</v>
      </c>
      <c r="B1343" t="s">
        <v>45</v>
      </c>
      <c r="C1343" s="1">
        <v>44609</v>
      </c>
      <c r="D1343">
        <v>124.52800000000001</v>
      </c>
    </row>
    <row r="1344" spans="1:4" hidden="1" x14ac:dyDescent="0.35">
      <c r="A1344" s="3" t="str">
        <f t="shared" si="20"/>
        <v>GSG_44609</v>
      </c>
      <c r="B1344" t="s">
        <v>46</v>
      </c>
      <c r="C1344" s="1">
        <v>44609</v>
      </c>
      <c r="D1344">
        <v>19.77</v>
      </c>
    </row>
    <row r="1345" spans="1:4" hidden="1" x14ac:dyDescent="0.35">
      <c r="A1345" s="3" t="str">
        <f t="shared" si="20"/>
        <v>HIG_44609</v>
      </c>
      <c r="B1345" t="s">
        <v>47</v>
      </c>
      <c r="C1345" s="1">
        <v>44609</v>
      </c>
      <c r="D1345">
        <v>69.06</v>
      </c>
    </row>
    <row r="1346" spans="1:4" hidden="1" x14ac:dyDescent="0.35">
      <c r="A1346" s="3" t="str">
        <f t="shared" si="20"/>
        <v>HIGH.L_44609</v>
      </c>
      <c r="B1346" t="s">
        <v>48</v>
      </c>
      <c r="C1346" s="1">
        <v>44609</v>
      </c>
      <c r="D1346">
        <v>5.3490000000000002</v>
      </c>
    </row>
    <row r="1347" spans="1:4" hidden="1" x14ac:dyDescent="0.35">
      <c r="A1347" s="3" t="str">
        <f t="shared" ref="A1347:A1410" si="21">CONCATENATE(B1347,"_",C1347)</f>
        <v>HST_44609</v>
      </c>
      <c r="B1347" t="s">
        <v>49</v>
      </c>
      <c r="C1347" s="1">
        <v>44609</v>
      </c>
      <c r="D1347">
        <v>18.919</v>
      </c>
    </row>
    <row r="1348" spans="1:4" hidden="1" x14ac:dyDescent="0.35">
      <c r="A1348" s="3" t="str">
        <f t="shared" si="21"/>
        <v>HYG_44609</v>
      </c>
      <c r="B1348" t="s">
        <v>50</v>
      </c>
      <c r="C1348" s="1">
        <v>44609</v>
      </c>
      <c r="D1348">
        <v>78.585999999999999</v>
      </c>
    </row>
    <row r="1349" spans="1:4" hidden="1" x14ac:dyDescent="0.35">
      <c r="A1349" s="3" t="str">
        <f t="shared" si="21"/>
        <v>IAU_44609</v>
      </c>
      <c r="B1349" t="s">
        <v>51</v>
      </c>
      <c r="C1349" s="1">
        <v>44609</v>
      </c>
      <c r="D1349">
        <v>36.1</v>
      </c>
    </row>
    <row r="1350" spans="1:4" hidden="1" x14ac:dyDescent="0.35">
      <c r="A1350" s="3" t="str">
        <f t="shared" si="21"/>
        <v>ICLN_44609</v>
      </c>
      <c r="B1350" t="s">
        <v>52</v>
      </c>
      <c r="C1350" s="1">
        <v>44609</v>
      </c>
      <c r="D1350">
        <v>18.321999999999999</v>
      </c>
    </row>
    <row r="1351" spans="1:4" hidden="1" x14ac:dyDescent="0.35">
      <c r="A1351" s="3" t="str">
        <f t="shared" si="21"/>
        <v>IEAA.L_44609</v>
      </c>
      <c r="B1351" t="s">
        <v>53</v>
      </c>
      <c r="C1351" s="1">
        <v>44609</v>
      </c>
      <c r="D1351">
        <v>5.149</v>
      </c>
    </row>
    <row r="1352" spans="1:4" hidden="1" x14ac:dyDescent="0.35">
      <c r="A1352" s="3" t="str">
        <f t="shared" si="21"/>
        <v>IEF_44609</v>
      </c>
      <c r="B1352" t="s">
        <v>54</v>
      </c>
      <c r="C1352" s="1">
        <v>44609</v>
      </c>
      <c r="D1352">
        <v>108.91200000000001</v>
      </c>
    </row>
    <row r="1353" spans="1:4" hidden="1" x14ac:dyDescent="0.35">
      <c r="A1353" s="3" t="str">
        <f t="shared" si="21"/>
        <v>IEFM.L_44609</v>
      </c>
      <c r="B1353" t="s">
        <v>55</v>
      </c>
      <c r="C1353" s="1">
        <v>44609</v>
      </c>
      <c r="D1353">
        <v>759.65</v>
      </c>
    </row>
    <row r="1354" spans="1:4" hidden="1" x14ac:dyDescent="0.35">
      <c r="A1354" s="3" t="str">
        <f t="shared" si="21"/>
        <v>IEMG_44609</v>
      </c>
      <c r="B1354" t="s">
        <v>56</v>
      </c>
      <c r="C1354" s="1">
        <v>44609</v>
      </c>
      <c r="D1354">
        <v>58.506</v>
      </c>
    </row>
    <row r="1355" spans="1:4" hidden="1" x14ac:dyDescent="0.35">
      <c r="A1355" s="3" t="str">
        <f t="shared" si="21"/>
        <v>IEUS_44609</v>
      </c>
      <c r="B1355" t="s">
        <v>57</v>
      </c>
      <c r="C1355" s="1">
        <v>44609</v>
      </c>
      <c r="D1355">
        <v>61.887999999999998</v>
      </c>
    </row>
    <row r="1356" spans="1:4" hidden="1" x14ac:dyDescent="0.35">
      <c r="A1356" s="3" t="str">
        <f t="shared" si="21"/>
        <v>IEVL.L_44609</v>
      </c>
      <c r="B1356" t="s">
        <v>58</v>
      </c>
      <c r="C1356" s="1">
        <v>44609</v>
      </c>
      <c r="D1356">
        <v>7.6109999999999998</v>
      </c>
    </row>
    <row r="1357" spans="1:4" hidden="1" x14ac:dyDescent="0.35">
      <c r="A1357" s="3" t="str">
        <f t="shared" si="21"/>
        <v>IGF_44609</v>
      </c>
      <c r="B1357" t="s">
        <v>59</v>
      </c>
      <c r="C1357" s="1">
        <v>44609</v>
      </c>
      <c r="D1357">
        <v>46.54</v>
      </c>
    </row>
    <row r="1358" spans="1:4" hidden="1" x14ac:dyDescent="0.35">
      <c r="A1358" s="3" t="str">
        <f t="shared" si="21"/>
        <v>INDA_44609</v>
      </c>
      <c r="B1358" t="s">
        <v>60</v>
      </c>
      <c r="C1358" s="1">
        <v>44609</v>
      </c>
      <c r="D1358">
        <v>44.6</v>
      </c>
    </row>
    <row r="1359" spans="1:4" hidden="1" x14ac:dyDescent="0.35">
      <c r="A1359" s="3" t="str">
        <f t="shared" si="21"/>
        <v>IUMO.L_44609</v>
      </c>
      <c r="B1359" t="s">
        <v>61</v>
      </c>
      <c r="C1359" s="1">
        <v>44609</v>
      </c>
      <c r="D1359">
        <v>11.167999999999999</v>
      </c>
    </row>
    <row r="1360" spans="1:4" hidden="1" x14ac:dyDescent="0.35">
      <c r="A1360" s="3" t="str">
        <f t="shared" si="21"/>
        <v>IUVL.L_44609</v>
      </c>
      <c r="B1360" t="s">
        <v>62</v>
      </c>
      <c r="C1360" s="1">
        <v>44609</v>
      </c>
      <c r="D1360">
        <v>9.19</v>
      </c>
    </row>
    <row r="1361" spans="1:4" hidden="1" x14ac:dyDescent="0.35">
      <c r="A1361" s="3" t="str">
        <f t="shared" si="21"/>
        <v>IVV_44609</v>
      </c>
      <c r="B1361" t="s">
        <v>63</v>
      </c>
      <c r="C1361" s="1">
        <v>44609</v>
      </c>
      <c r="D1361">
        <v>432.18</v>
      </c>
    </row>
    <row r="1362" spans="1:4" hidden="1" x14ac:dyDescent="0.35">
      <c r="A1362" s="3" t="str">
        <f t="shared" si="21"/>
        <v>IWM_44609</v>
      </c>
      <c r="B1362" t="s">
        <v>64</v>
      </c>
      <c r="C1362" s="1">
        <v>44609</v>
      </c>
      <c r="D1362">
        <v>198.33199999999999</v>
      </c>
    </row>
    <row r="1363" spans="1:4" hidden="1" x14ac:dyDescent="0.35">
      <c r="A1363" s="3" t="str">
        <f t="shared" si="21"/>
        <v>IXN_44609</v>
      </c>
      <c r="B1363" t="s">
        <v>65</v>
      </c>
      <c r="C1363" s="1">
        <v>44609</v>
      </c>
      <c r="D1363">
        <v>56.255000000000003</v>
      </c>
    </row>
    <row r="1364" spans="1:4" hidden="1" x14ac:dyDescent="0.35">
      <c r="A1364" s="3" t="str">
        <f t="shared" si="21"/>
        <v>JPEA.L_44609</v>
      </c>
      <c r="B1364" t="s">
        <v>66</v>
      </c>
      <c r="C1364" s="1">
        <v>44609</v>
      </c>
      <c r="D1364">
        <v>5.6639999999999997</v>
      </c>
    </row>
    <row r="1365" spans="1:4" hidden="1" x14ac:dyDescent="0.35">
      <c r="A1365" s="3" t="str">
        <f t="shared" si="21"/>
        <v>JPM_44609</v>
      </c>
      <c r="B1365" t="s">
        <v>67</v>
      </c>
      <c r="C1365" s="1">
        <v>44609</v>
      </c>
      <c r="D1365">
        <v>146.59399999999999</v>
      </c>
    </row>
    <row r="1366" spans="1:4" hidden="1" x14ac:dyDescent="0.35">
      <c r="A1366" s="3" t="str">
        <f t="shared" si="21"/>
        <v>KR_44609</v>
      </c>
      <c r="B1366" t="s">
        <v>68</v>
      </c>
      <c r="C1366" s="1">
        <v>44609</v>
      </c>
      <c r="D1366">
        <v>44.307000000000002</v>
      </c>
    </row>
    <row r="1367" spans="1:4" hidden="1" x14ac:dyDescent="0.35">
      <c r="A1367" s="3" t="str">
        <f t="shared" si="21"/>
        <v>LQD_44609</v>
      </c>
      <c r="B1367" t="s">
        <v>69</v>
      </c>
      <c r="C1367" s="1">
        <v>44609</v>
      </c>
      <c r="D1367">
        <v>119.83199999999999</v>
      </c>
    </row>
    <row r="1368" spans="1:4" hidden="1" x14ac:dyDescent="0.35">
      <c r="A1368" s="3" t="str">
        <f t="shared" si="21"/>
        <v>MCHI_44609</v>
      </c>
      <c r="B1368" t="s">
        <v>70</v>
      </c>
      <c r="C1368" s="1">
        <v>44609</v>
      </c>
      <c r="D1368">
        <v>61.49</v>
      </c>
    </row>
    <row r="1369" spans="1:4" hidden="1" x14ac:dyDescent="0.35">
      <c r="A1369" s="3" t="str">
        <f t="shared" si="21"/>
        <v>META_44609</v>
      </c>
      <c r="B1369" t="s">
        <v>144</v>
      </c>
      <c r="C1369" s="1">
        <v>44609</v>
      </c>
      <c r="D1369">
        <v>207.71</v>
      </c>
    </row>
    <row r="1370" spans="1:4" hidden="1" x14ac:dyDescent="0.35">
      <c r="A1370" s="3" t="str">
        <f t="shared" si="21"/>
        <v>MVEU.L_44609</v>
      </c>
      <c r="B1370" t="s">
        <v>71</v>
      </c>
      <c r="C1370" s="1">
        <v>44609</v>
      </c>
      <c r="D1370">
        <v>52.49</v>
      </c>
    </row>
    <row r="1371" spans="1:4" hidden="1" x14ac:dyDescent="0.35">
      <c r="A1371" s="3" t="str">
        <f t="shared" si="21"/>
        <v>OGN_44609</v>
      </c>
      <c r="B1371" t="s">
        <v>72</v>
      </c>
      <c r="C1371" s="1">
        <v>44609</v>
      </c>
      <c r="D1371">
        <v>35.076999999999998</v>
      </c>
    </row>
    <row r="1372" spans="1:4" hidden="1" x14ac:dyDescent="0.35">
      <c r="A1372" s="3" t="str">
        <f t="shared" si="21"/>
        <v>PG_44609</v>
      </c>
      <c r="B1372" t="s">
        <v>73</v>
      </c>
      <c r="C1372" s="1">
        <v>44609</v>
      </c>
      <c r="D1372">
        <v>155.81200000000001</v>
      </c>
    </row>
    <row r="1373" spans="1:4" hidden="1" x14ac:dyDescent="0.35">
      <c r="A1373" s="3" t="str">
        <f t="shared" si="21"/>
        <v>PPL_44609</v>
      </c>
      <c r="B1373" t="s">
        <v>74</v>
      </c>
      <c r="C1373" s="1">
        <v>44609</v>
      </c>
      <c r="D1373">
        <v>27.257999999999999</v>
      </c>
    </row>
    <row r="1374" spans="1:4" hidden="1" x14ac:dyDescent="0.35">
      <c r="A1374" s="3" t="str">
        <f t="shared" si="21"/>
        <v>PRU_44609</v>
      </c>
      <c r="B1374" t="s">
        <v>75</v>
      </c>
      <c r="C1374" s="1">
        <v>44609</v>
      </c>
      <c r="D1374">
        <v>110.304</v>
      </c>
    </row>
    <row r="1375" spans="1:4" hidden="1" x14ac:dyDescent="0.35">
      <c r="A1375" s="3" t="str">
        <f t="shared" si="21"/>
        <v>PYPL_44609</v>
      </c>
      <c r="B1375" t="s">
        <v>76</v>
      </c>
      <c r="C1375" s="1">
        <v>44609</v>
      </c>
      <c r="D1375">
        <v>105.2</v>
      </c>
    </row>
    <row r="1376" spans="1:4" hidden="1" x14ac:dyDescent="0.35">
      <c r="A1376" s="3" t="str">
        <f t="shared" si="21"/>
        <v>RE_44609</v>
      </c>
      <c r="B1376" t="s">
        <v>77</v>
      </c>
      <c r="C1376" s="1">
        <v>44609</v>
      </c>
      <c r="D1376">
        <v>295.91300000000001</v>
      </c>
    </row>
    <row r="1377" spans="1:4" hidden="1" x14ac:dyDescent="0.35">
      <c r="A1377" s="3" t="str">
        <f t="shared" si="21"/>
        <v>REET_44609</v>
      </c>
      <c r="B1377" t="s">
        <v>78</v>
      </c>
      <c r="C1377" s="1">
        <v>44609</v>
      </c>
      <c r="D1377">
        <v>27.43</v>
      </c>
    </row>
    <row r="1378" spans="1:4" hidden="1" x14ac:dyDescent="0.35">
      <c r="A1378" s="3" t="str">
        <f t="shared" si="21"/>
        <v>ROL_44609</v>
      </c>
      <c r="B1378" t="s">
        <v>79</v>
      </c>
      <c r="C1378" s="1">
        <v>44609</v>
      </c>
      <c r="D1378">
        <v>30.806999999999999</v>
      </c>
    </row>
    <row r="1379" spans="1:4" hidden="1" x14ac:dyDescent="0.35">
      <c r="A1379" s="3" t="str">
        <f t="shared" si="21"/>
        <v>ROST_44609</v>
      </c>
      <c r="B1379" t="s">
        <v>80</v>
      </c>
      <c r="C1379" s="1">
        <v>44609</v>
      </c>
      <c r="D1379">
        <v>90.528000000000006</v>
      </c>
    </row>
    <row r="1380" spans="1:4" hidden="1" x14ac:dyDescent="0.35">
      <c r="A1380" s="3" t="str">
        <f t="shared" si="21"/>
        <v>SEGA.L_44609</v>
      </c>
      <c r="B1380" t="s">
        <v>81</v>
      </c>
      <c r="C1380" s="1">
        <v>44609</v>
      </c>
      <c r="D1380">
        <v>104.526</v>
      </c>
    </row>
    <row r="1381" spans="1:4" hidden="1" x14ac:dyDescent="0.35">
      <c r="A1381" s="3" t="str">
        <f t="shared" si="21"/>
        <v>SHY_44609</v>
      </c>
      <c r="B1381" t="s">
        <v>82</v>
      </c>
      <c r="C1381" s="1">
        <v>44609</v>
      </c>
      <c r="D1381">
        <v>83.247</v>
      </c>
    </row>
    <row r="1382" spans="1:4" hidden="1" x14ac:dyDescent="0.35">
      <c r="A1382" s="3" t="str">
        <f t="shared" si="21"/>
        <v>SLV_44609</v>
      </c>
      <c r="B1382" t="s">
        <v>83</v>
      </c>
      <c r="C1382" s="1">
        <v>44609</v>
      </c>
      <c r="D1382">
        <v>22.04</v>
      </c>
    </row>
    <row r="1383" spans="1:4" hidden="1" x14ac:dyDescent="0.35">
      <c r="A1383" s="3" t="str">
        <f t="shared" si="21"/>
        <v>SPMV.L_44609</v>
      </c>
      <c r="B1383" t="s">
        <v>84</v>
      </c>
      <c r="C1383" s="1">
        <v>44609</v>
      </c>
      <c r="D1383">
        <v>78</v>
      </c>
    </row>
    <row r="1384" spans="1:4" hidden="1" x14ac:dyDescent="0.35">
      <c r="A1384" s="3" t="str">
        <f t="shared" si="21"/>
        <v>TLT_44609</v>
      </c>
      <c r="B1384" t="s">
        <v>85</v>
      </c>
      <c r="C1384" s="1">
        <v>44609</v>
      </c>
      <c r="D1384">
        <v>133.48599999999999</v>
      </c>
    </row>
    <row r="1385" spans="1:4" hidden="1" x14ac:dyDescent="0.35">
      <c r="A1385" s="3" t="str">
        <f t="shared" si="21"/>
        <v>UNH_44609</v>
      </c>
      <c r="B1385" t="s">
        <v>86</v>
      </c>
      <c r="C1385" s="1">
        <v>44609</v>
      </c>
      <c r="D1385">
        <v>464.39299999999997</v>
      </c>
    </row>
    <row r="1386" spans="1:4" hidden="1" x14ac:dyDescent="0.35">
      <c r="A1386" s="3" t="str">
        <f t="shared" si="21"/>
        <v>URI_44609</v>
      </c>
      <c r="B1386" t="s">
        <v>87</v>
      </c>
      <c r="C1386" s="1">
        <v>44609</v>
      </c>
      <c r="D1386">
        <v>313.18599999999998</v>
      </c>
    </row>
    <row r="1387" spans="1:4" hidden="1" x14ac:dyDescent="0.35">
      <c r="A1387" s="3" t="str">
        <f t="shared" si="21"/>
        <v>V_44609</v>
      </c>
      <c r="B1387" t="s">
        <v>88</v>
      </c>
      <c r="C1387" s="1">
        <v>44609</v>
      </c>
      <c r="D1387">
        <v>222.85</v>
      </c>
    </row>
    <row r="1388" spans="1:4" hidden="1" x14ac:dyDescent="0.35">
      <c r="A1388" s="3" t="str">
        <f t="shared" si="21"/>
        <v>VRSK_44609</v>
      </c>
      <c r="B1388" t="s">
        <v>89</v>
      </c>
      <c r="C1388" s="1">
        <v>44609</v>
      </c>
      <c r="D1388">
        <v>188.97800000000001</v>
      </c>
    </row>
    <row r="1389" spans="1:4" hidden="1" x14ac:dyDescent="0.35">
      <c r="A1389" s="3" t="str">
        <f t="shared" si="21"/>
        <v>VXX_44609</v>
      </c>
      <c r="B1389" t="s">
        <v>90</v>
      </c>
      <c r="C1389" s="1">
        <v>44609</v>
      </c>
      <c r="D1389">
        <v>22.96</v>
      </c>
    </row>
    <row r="1390" spans="1:4" hidden="1" x14ac:dyDescent="0.35">
      <c r="A1390" s="3" t="str">
        <f t="shared" si="21"/>
        <v>WRK_44609</v>
      </c>
      <c r="B1390" t="s">
        <v>91</v>
      </c>
      <c r="C1390" s="1">
        <v>44609</v>
      </c>
      <c r="D1390">
        <v>45.265999999999998</v>
      </c>
    </row>
    <row r="1391" spans="1:4" hidden="1" x14ac:dyDescent="0.35">
      <c r="A1391" s="3" t="str">
        <f t="shared" si="21"/>
        <v>XLB_44609</v>
      </c>
      <c r="B1391" t="s">
        <v>92</v>
      </c>
      <c r="C1391" s="1">
        <v>44609</v>
      </c>
      <c r="D1391">
        <v>82.049000000000007</v>
      </c>
    </row>
    <row r="1392" spans="1:4" hidden="1" x14ac:dyDescent="0.35">
      <c r="A1392" s="3" t="str">
        <f t="shared" si="21"/>
        <v>XLC_44609</v>
      </c>
      <c r="B1392" t="s">
        <v>93</v>
      </c>
      <c r="C1392" s="1">
        <v>44609</v>
      </c>
      <c r="D1392">
        <v>67.298000000000002</v>
      </c>
    </row>
    <row r="1393" spans="1:4" hidden="1" x14ac:dyDescent="0.35">
      <c r="A1393" s="3" t="str">
        <f t="shared" si="21"/>
        <v>XLE_44609</v>
      </c>
      <c r="B1393" t="s">
        <v>94</v>
      </c>
      <c r="C1393" s="1">
        <v>44609</v>
      </c>
      <c r="D1393">
        <v>65.697999999999993</v>
      </c>
    </row>
    <row r="1394" spans="1:4" hidden="1" x14ac:dyDescent="0.35">
      <c r="A1394" s="3" t="str">
        <f t="shared" si="21"/>
        <v>XLF_44609</v>
      </c>
      <c r="B1394" t="s">
        <v>95</v>
      </c>
      <c r="C1394" s="1">
        <v>44609</v>
      </c>
      <c r="D1394">
        <v>38.43</v>
      </c>
    </row>
    <row r="1395" spans="1:4" hidden="1" x14ac:dyDescent="0.35">
      <c r="A1395" s="3" t="str">
        <f t="shared" si="21"/>
        <v>XLI_44609</v>
      </c>
      <c r="B1395" t="s">
        <v>96</v>
      </c>
      <c r="C1395" s="1">
        <v>44609</v>
      </c>
      <c r="D1395">
        <v>97.471999999999994</v>
      </c>
    </row>
    <row r="1396" spans="1:4" hidden="1" x14ac:dyDescent="0.35">
      <c r="A1396" s="3" t="str">
        <f t="shared" si="21"/>
        <v>XLK_44609</v>
      </c>
      <c r="B1396" t="s">
        <v>97</v>
      </c>
      <c r="C1396" s="1">
        <v>44609</v>
      </c>
      <c r="D1396">
        <v>152.511</v>
      </c>
    </row>
    <row r="1397" spans="1:4" hidden="1" x14ac:dyDescent="0.35">
      <c r="A1397" s="3" t="str">
        <f t="shared" si="21"/>
        <v>XLP_44609</v>
      </c>
      <c r="B1397" t="s">
        <v>98</v>
      </c>
      <c r="C1397" s="1">
        <v>44609</v>
      </c>
      <c r="D1397">
        <v>73.98</v>
      </c>
    </row>
    <row r="1398" spans="1:4" hidden="1" x14ac:dyDescent="0.35">
      <c r="A1398" s="3" t="str">
        <f t="shared" si="21"/>
        <v>XLU_44609</v>
      </c>
      <c r="B1398" t="s">
        <v>99</v>
      </c>
      <c r="C1398" s="1">
        <v>44609</v>
      </c>
      <c r="D1398">
        <v>64.415000000000006</v>
      </c>
    </row>
    <row r="1399" spans="1:4" hidden="1" x14ac:dyDescent="0.35">
      <c r="A1399" s="3" t="str">
        <f t="shared" si="21"/>
        <v>XLV_44609</v>
      </c>
      <c r="B1399" t="s">
        <v>100</v>
      </c>
      <c r="C1399" s="1">
        <v>44609</v>
      </c>
      <c r="D1399">
        <v>126.51600000000001</v>
      </c>
    </row>
    <row r="1400" spans="1:4" hidden="1" x14ac:dyDescent="0.35">
      <c r="A1400" s="3" t="str">
        <f t="shared" si="21"/>
        <v>XLY_44609</v>
      </c>
      <c r="B1400" t="s">
        <v>101</v>
      </c>
      <c r="C1400" s="1">
        <v>44609</v>
      </c>
      <c r="D1400">
        <v>179.56700000000001</v>
      </c>
    </row>
    <row r="1401" spans="1:4" hidden="1" x14ac:dyDescent="0.35">
      <c r="A1401" s="3" t="str">
        <f t="shared" si="21"/>
        <v>XOM_44609</v>
      </c>
      <c r="B1401" t="s">
        <v>102</v>
      </c>
      <c r="C1401" s="1">
        <v>44609</v>
      </c>
      <c r="D1401">
        <v>75.478999999999999</v>
      </c>
    </row>
    <row r="1402" spans="1:4" hidden="1" x14ac:dyDescent="0.35">
      <c r="A1402" s="3" t="str">
        <f t="shared" si="21"/>
        <v>ABBV_44610</v>
      </c>
      <c r="B1402" t="s">
        <v>3</v>
      </c>
      <c r="C1402" s="1">
        <v>44610</v>
      </c>
      <c r="D1402">
        <v>138.74799999999999</v>
      </c>
    </row>
    <row r="1403" spans="1:4" hidden="1" x14ac:dyDescent="0.35">
      <c r="A1403" s="3" t="str">
        <f t="shared" si="21"/>
        <v>ACN_44610</v>
      </c>
      <c r="B1403" t="s">
        <v>4</v>
      </c>
      <c r="C1403" s="1">
        <v>44610</v>
      </c>
      <c r="D1403">
        <v>316.38499999999999</v>
      </c>
    </row>
    <row r="1404" spans="1:4" hidden="1" x14ac:dyDescent="0.35">
      <c r="A1404" s="3" t="str">
        <f t="shared" si="21"/>
        <v>AEP_44610</v>
      </c>
      <c r="B1404" t="s">
        <v>5</v>
      </c>
      <c r="C1404" s="1">
        <v>44610</v>
      </c>
      <c r="D1404">
        <v>82.823999999999998</v>
      </c>
    </row>
    <row r="1405" spans="1:4" hidden="1" x14ac:dyDescent="0.35">
      <c r="A1405" s="3" t="str">
        <f t="shared" si="21"/>
        <v>AIZ_44610</v>
      </c>
      <c r="B1405" t="s">
        <v>6</v>
      </c>
      <c r="C1405" s="1">
        <v>44610</v>
      </c>
      <c r="D1405">
        <v>162.654</v>
      </c>
    </row>
    <row r="1406" spans="1:4" hidden="1" x14ac:dyDescent="0.35">
      <c r="A1406" s="3" t="str">
        <f t="shared" si="21"/>
        <v>ALLE_44610</v>
      </c>
      <c r="B1406" t="s">
        <v>7</v>
      </c>
      <c r="C1406" s="1">
        <v>44610</v>
      </c>
      <c r="D1406">
        <v>112.342</v>
      </c>
    </row>
    <row r="1407" spans="1:4" hidden="1" x14ac:dyDescent="0.35">
      <c r="A1407" s="3" t="str">
        <f t="shared" si="21"/>
        <v>AMAT_44610</v>
      </c>
      <c r="B1407" t="s">
        <v>8</v>
      </c>
      <c r="C1407" s="1">
        <v>44610</v>
      </c>
      <c r="D1407">
        <v>132.125</v>
      </c>
    </row>
    <row r="1408" spans="1:4" hidden="1" x14ac:dyDescent="0.35">
      <c r="A1408" s="3" t="str">
        <f t="shared" si="21"/>
        <v>AMP_44610</v>
      </c>
      <c r="B1408" t="s">
        <v>9</v>
      </c>
      <c r="C1408" s="1">
        <v>44610</v>
      </c>
      <c r="D1408">
        <v>295.52999999999997</v>
      </c>
    </row>
    <row r="1409" spans="1:4" hidden="1" x14ac:dyDescent="0.35">
      <c r="A1409" s="3" t="str">
        <f t="shared" si="21"/>
        <v>AMZN_44610</v>
      </c>
      <c r="B1409" t="s">
        <v>10</v>
      </c>
      <c r="C1409" s="1">
        <v>44610</v>
      </c>
      <c r="D1409">
        <v>152.602</v>
      </c>
    </row>
    <row r="1410" spans="1:4" hidden="1" x14ac:dyDescent="0.35">
      <c r="A1410" s="3" t="str">
        <f t="shared" si="21"/>
        <v>AVB_44610</v>
      </c>
      <c r="B1410" t="s">
        <v>11</v>
      </c>
      <c r="C1410" s="1">
        <v>44610</v>
      </c>
      <c r="D1410">
        <v>227.512</v>
      </c>
    </row>
    <row r="1411" spans="1:4" hidden="1" x14ac:dyDescent="0.35">
      <c r="A1411" s="3" t="str">
        <f t="shared" ref="A1411:A1474" si="22">CONCATENATE(B1411,"_",C1411)</f>
        <v>AVY_44610</v>
      </c>
      <c r="B1411" t="s">
        <v>12</v>
      </c>
      <c r="C1411" s="1">
        <v>44610</v>
      </c>
      <c r="D1411">
        <v>177.95599999999999</v>
      </c>
    </row>
    <row r="1412" spans="1:4" hidden="1" x14ac:dyDescent="0.35">
      <c r="A1412" s="3" t="str">
        <f t="shared" si="22"/>
        <v>AXP_44610</v>
      </c>
      <c r="B1412" t="s">
        <v>13</v>
      </c>
      <c r="C1412" s="1">
        <v>44610</v>
      </c>
      <c r="D1412">
        <v>192.20099999999999</v>
      </c>
    </row>
    <row r="1413" spans="1:4" hidden="1" x14ac:dyDescent="0.35">
      <c r="A1413" s="3" t="str">
        <f t="shared" si="22"/>
        <v>BDX_44610</v>
      </c>
      <c r="B1413" t="s">
        <v>14</v>
      </c>
      <c r="C1413" s="1">
        <v>44610</v>
      </c>
      <c r="D1413">
        <v>254.08799999999999</v>
      </c>
    </row>
    <row r="1414" spans="1:4" hidden="1" x14ac:dyDescent="0.35">
      <c r="A1414" s="3" t="str">
        <f t="shared" si="22"/>
        <v>BF-B_44610</v>
      </c>
      <c r="B1414" t="s">
        <v>15</v>
      </c>
      <c r="C1414" s="1">
        <v>44610</v>
      </c>
      <c r="D1414">
        <v>65.795000000000002</v>
      </c>
    </row>
    <row r="1415" spans="1:4" hidden="1" x14ac:dyDescent="0.35">
      <c r="A1415" s="3" t="str">
        <f t="shared" si="22"/>
        <v>BMY_44610</v>
      </c>
      <c r="B1415" t="s">
        <v>16</v>
      </c>
      <c r="C1415" s="1">
        <v>44610</v>
      </c>
      <c r="D1415">
        <v>65.475999999999999</v>
      </c>
    </row>
    <row r="1416" spans="1:4" hidden="1" x14ac:dyDescent="0.35">
      <c r="A1416" s="3" t="str">
        <f t="shared" si="22"/>
        <v>BR_44610</v>
      </c>
      <c r="B1416" t="s">
        <v>17</v>
      </c>
      <c r="C1416" s="1">
        <v>44610</v>
      </c>
      <c r="D1416">
        <v>139.77000000000001</v>
      </c>
    </row>
    <row r="1417" spans="1:4" hidden="1" x14ac:dyDescent="0.35">
      <c r="A1417" s="3" t="str">
        <f t="shared" si="22"/>
        <v>CARR_44610</v>
      </c>
      <c r="B1417" t="s">
        <v>18</v>
      </c>
      <c r="C1417" s="1">
        <v>44610</v>
      </c>
      <c r="D1417">
        <v>43.356000000000002</v>
      </c>
    </row>
    <row r="1418" spans="1:4" hidden="1" x14ac:dyDescent="0.35">
      <c r="A1418" s="3" t="str">
        <f t="shared" si="22"/>
        <v>CDW_44610</v>
      </c>
      <c r="B1418" t="s">
        <v>19</v>
      </c>
      <c r="C1418" s="1">
        <v>44610</v>
      </c>
      <c r="D1418">
        <v>179.608</v>
      </c>
    </row>
    <row r="1419" spans="1:4" hidden="1" x14ac:dyDescent="0.35">
      <c r="A1419" s="3" t="str">
        <f t="shared" si="22"/>
        <v>CE_44610</v>
      </c>
      <c r="B1419" t="s">
        <v>20</v>
      </c>
      <c r="C1419" s="1">
        <v>44610</v>
      </c>
      <c r="D1419">
        <v>140.83799999999999</v>
      </c>
    </row>
    <row r="1420" spans="1:4" hidden="1" x14ac:dyDescent="0.35">
      <c r="A1420" s="3" t="str">
        <f t="shared" si="22"/>
        <v>CHTR_44610</v>
      </c>
      <c r="B1420" t="s">
        <v>21</v>
      </c>
      <c r="C1420" s="1">
        <v>44610</v>
      </c>
      <c r="D1420">
        <v>596.83000000000004</v>
      </c>
    </row>
    <row r="1421" spans="1:4" hidden="1" x14ac:dyDescent="0.35">
      <c r="A1421" s="3" t="str">
        <f t="shared" si="22"/>
        <v>CNC_44610</v>
      </c>
      <c r="B1421" t="s">
        <v>22</v>
      </c>
      <c r="C1421" s="1">
        <v>44610</v>
      </c>
      <c r="D1421">
        <v>82.06</v>
      </c>
    </row>
    <row r="1422" spans="1:4" hidden="1" x14ac:dyDescent="0.35">
      <c r="A1422" s="3" t="str">
        <f t="shared" si="22"/>
        <v>CNP_44610</v>
      </c>
      <c r="B1422" t="s">
        <v>23</v>
      </c>
      <c r="C1422" s="1">
        <v>44610</v>
      </c>
      <c r="D1422">
        <v>25.988</v>
      </c>
    </row>
    <row r="1423" spans="1:4" hidden="1" x14ac:dyDescent="0.35">
      <c r="A1423" s="3" t="str">
        <f t="shared" si="22"/>
        <v>COP_44610</v>
      </c>
      <c r="B1423" t="s">
        <v>24</v>
      </c>
      <c r="C1423" s="1">
        <v>44610</v>
      </c>
      <c r="D1423">
        <v>85.456000000000003</v>
      </c>
    </row>
    <row r="1424" spans="1:4" hidden="1" x14ac:dyDescent="0.35">
      <c r="A1424" s="3" t="str">
        <f t="shared" si="22"/>
        <v>CTAS_44610</v>
      </c>
      <c r="B1424" t="s">
        <v>25</v>
      </c>
      <c r="C1424" s="1">
        <v>44610</v>
      </c>
      <c r="D1424">
        <v>367.714</v>
      </c>
    </row>
    <row r="1425" spans="1:4" hidden="1" x14ac:dyDescent="0.35">
      <c r="A1425" s="3" t="str">
        <f t="shared" si="22"/>
        <v>CZR_44610</v>
      </c>
      <c r="B1425" t="s">
        <v>26</v>
      </c>
      <c r="C1425" s="1">
        <v>44610</v>
      </c>
      <c r="D1425">
        <v>79.28</v>
      </c>
    </row>
    <row r="1426" spans="1:4" hidden="1" x14ac:dyDescent="0.35">
      <c r="A1426" s="3" t="str">
        <f t="shared" si="22"/>
        <v>DG_44610</v>
      </c>
      <c r="B1426" t="s">
        <v>27</v>
      </c>
      <c r="C1426" s="1">
        <v>44610</v>
      </c>
      <c r="D1426">
        <v>198.14</v>
      </c>
    </row>
    <row r="1427" spans="1:4" hidden="1" x14ac:dyDescent="0.35">
      <c r="A1427" s="3" t="str">
        <f t="shared" si="22"/>
        <v>DPZ_44610</v>
      </c>
      <c r="B1427" t="s">
        <v>28</v>
      </c>
      <c r="C1427" s="1">
        <v>44610</v>
      </c>
      <c r="D1427">
        <v>430.452</v>
      </c>
    </row>
    <row r="1428" spans="1:4" x14ac:dyDescent="0.35">
      <c r="A1428" s="3" t="str">
        <f t="shared" si="22"/>
        <v>DRE_44610</v>
      </c>
      <c r="B1428" t="s">
        <v>29</v>
      </c>
      <c r="C1428" s="1">
        <v>44610</v>
      </c>
      <c r="D1428">
        <v>52.387</v>
      </c>
    </row>
    <row r="1429" spans="1:4" hidden="1" x14ac:dyDescent="0.35">
      <c r="A1429" s="3" t="str">
        <f t="shared" si="22"/>
        <v>DXC_44610</v>
      </c>
      <c r="B1429" t="s">
        <v>30</v>
      </c>
      <c r="C1429" s="1">
        <v>44610</v>
      </c>
      <c r="D1429">
        <v>35.619999999999997</v>
      </c>
    </row>
    <row r="1430" spans="1:4" hidden="1" x14ac:dyDescent="0.35">
      <c r="A1430" s="3" t="str">
        <f t="shared" si="22"/>
        <v>EWA_44610</v>
      </c>
      <c r="B1430" t="s">
        <v>31</v>
      </c>
      <c r="C1430" s="1">
        <v>44610</v>
      </c>
      <c r="D1430">
        <v>22.82</v>
      </c>
    </row>
    <row r="1431" spans="1:4" hidden="1" x14ac:dyDescent="0.35">
      <c r="A1431" s="3" t="str">
        <f t="shared" si="22"/>
        <v>EWC_44610</v>
      </c>
      <c r="B1431" t="s">
        <v>32</v>
      </c>
      <c r="C1431" s="1">
        <v>44610</v>
      </c>
      <c r="D1431">
        <v>36.935000000000002</v>
      </c>
    </row>
    <row r="1432" spans="1:4" hidden="1" x14ac:dyDescent="0.35">
      <c r="A1432" s="3" t="str">
        <f t="shared" si="22"/>
        <v>EWG_44610</v>
      </c>
      <c r="B1432" t="s">
        <v>33</v>
      </c>
      <c r="C1432" s="1">
        <v>44610</v>
      </c>
      <c r="D1432">
        <v>30.28</v>
      </c>
    </row>
    <row r="1433" spans="1:4" hidden="1" x14ac:dyDescent="0.35">
      <c r="A1433" s="3" t="str">
        <f t="shared" si="22"/>
        <v>EWH_44610</v>
      </c>
      <c r="B1433" t="s">
        <v>34</v>
      </c>
      <c r="C1433" s="1">
        <v>44610</v>
      </c>
      <c r="D1433">
        <v>23.692</v>
      </c>
    </row>
    <row r="1434" spans="1:4" hidden="1" x14ac:dyDescent="0.35">
      <c r="A1434" s="3" t="str">
        <f t="shared" si="22"/>
        <v>EWJ_44610</v>
      </c>
      <c r="B1434" t="s">
        <v>35</v>
      </c>
      <c r="C1434" s="1">
        <v>44610</v>
      </c>
      <c r="D1434">
        <v>62.875999999999998</v>
      </c>
    </row>
    <row r="1435" spans="1:4" hidden="1" x14ac:dyDescent="0.35">
      <c r="A1435" s="3" t="str">
        <f t="shared" si="22"/>
        <v>EWL_44610</v>
      </c>
      <c r="B1435" t="s">
        <v>36</v>
      </c>
      <c r="C1435" s="1">
        <v>44610</v>
      </c>
      <c r="D1435">
        <v>47.353999999999999</v>
      </c>
    </row>
    <row r="1436" spans="1:4" hidden="1" x14ac:dyDescent="0.35">
      <c r="A1436" s="3" t="str">
        <f t="shared" si="22"/>
        <v>EWQ_44610</v>
      </c>
      <c r="B1436" t="s">
        <v>37</v>
      </c>
      <c r="C1436" s="1">
        <v>44610</v>
      </c>
      <c r="D1436">
        <v>36.33</v>
      </c>
    </row>
    <row r="1437" spans="1:4" hidden="1" x14ac:dyDescent="0.35">
      <c r="A1437" s="3" t="str">
        <f t="shared" si="22"/>
        <v>EWT_44610</v>
      </c>
      <c r="B1437" t="s">
        <v>38</v>
      </c>
      <c r="C1437" s="1">
        <v>44610</v>
      </c>
      <c r="D1437">
        <v>55.506999999999998</v>
      </c>
    </row>
    <row r="1438" spans="1:4" hidden="1" x14ac:dyDescent="0.35">
      <c r="A1438" s="3" t="str">
        <f t="shared" si="22"/>
        <v>EWU_44610</v>
      </c>
      <c r="B1438" t="s">
        <v>39</v>
      </c>
      <c r="C1438" s="1">
        <v>44610</v>
      </c>
      <c r="D1438">
        <v>33.162999999999997</v>
      </c>
    </row>
    <row r="1439" spans="1:4" hidden="1" x14ac:dyDescent="0.35">
      <c r="A1439" s="3" t="str">
        <f t="shared" si="22"/>
        <v>EWY_44610</v>
      </c>
      <c r="B1439" t="s">
        <v>40</v>
      </c>
      <c r="C1439" s="1">
        <v>44610</v>
      </c>
      <c r="D1439">
        <v>72.105999999999995</v>
      </c>
    </row>
    <row r="1440" spans="1:4" hidden="1" x14ac:dyDescent="0.35">
      <c r="A1440" s="3" t="str">
        <f t="shared" si="22"/>
        <v>EWZ_44610</v>
      </c>
      <c r="B1440" t="s">
        <v>41</v>
      </c>
      <c r="C1440" s="1">
        <v>44610</v>
      </c>
      <c r="D1440">
        <v>29.263999999999999</v>
      </c>
    </row>
    <row r="1441" spans="1:4" hidden="1" x14ac:dyDescent="0.35">
      <c r="A1441" s="3" t="str">
        <f t="shared" si="22"/>
        <v>FTV_44610</v>
      </c>
      <c r="B1441" t="s">
        <v>43</v>
      </c>
      <c r="C1441" s="1">
        <v>44610</v>
      </c>
      <c r="D1441">
        <v>63.466000000000001</v>
      </c>
    </row>
    <row r="1442" spans="1:4" hidden="1" x14ac:dyDescent="0.35">
      <c r="A1442" s="3" t="str">
        <f t="shared" si="22"/>
        <v>GOOG_44610</v>
      </c>
      <c r="B1442" t="s">
        <v>44</v>
      </c>
      <c r="C1442" s="1">
        <v>44610</v>
      </c>
      <c r="D1442">
        <v>130.46799999999999</v>
      </c>
    </row>
    <row r="1443" spans="1:4" hidden="1" x14ac:dyDescent="0.35">
      <c r="A1443" s="3" t="str">
        <f t="shared" si="22"/>
        <v>GPC_44610</v>
      </c>
      <c r="B1443" t="s">
        <v>45</v>
      </c>
      <c r="C1443" s="1">
        <v>44610</v>
      </c>
      <c r="D1443">
        <v>123.79600000000001</v>
      </c>
    </row>
    <row r="1444" spans="1:4" hidden="1" x14ac:dyDescent="0.35">
      <c r="A1444" s="3" t="str">
        <f t="shared" si="22"/>
        <v>GSG_44610</v>
      </c>
      <c r="B1444" t="s">
        <v>46</v>
      </c>
      <c r="C1444" s="1">
        <v>44610</v>
      </c>
      <c r="D1444">
        <v>19.84</v>
      </c>
    </row>
    <row r="1445" spans="1:4" hidden="1" x14ac:dyDescent="0.35">
      <c r="A1445" s="3" t="str">
        <f t="shared" si="22"/>
        <v>HIG_44610</v>
      </c>
      <c r="B1445" t="s">
        <v>47</v>
      </c>
      <c r="C1445" s="1">
        <v>44610</v>
      </c>
      <c r="D1445">
        <v>68.971999999999994</v>
      </c>
    </row>
    <row r="1446" spans="1:4" hidden="1" x14ac:dyDescent="0.35">
      <c r="A1446" s="3" t="str">
        <f t="shared" si="22"/>
        <v>HIGH.L_44610</v>
      </c>
      <c r="B1446" t="s">
        <v>48</v>
      </c>
      <c r="C1446" s="1">
        <v>44610</v>
      </c>
      <c r="D1446">
        <v>5.3310000000000004</v>
      </c>
    </row>
    <row r="1447" spans="1:4" hidden="1" x14ac:dyDescent="0.35">
      <c r="A1447" s="3" t="str">
        <f t="shared" si="22"/>
        <v>HST_44610</v>
      </c>
      <c r="B1447" t="s">
        <v>49</v>
      </c>
      <c r="C1447" s="1">
        <v>44610</v>
      </c>
      <c r="D1447">
        <v>18.731999999999999</v>
      </c>
    </row>
    <row r="1448" spans="1:4" hidden="1" x14ac:dyDescent="0.35">
      <c r="A1448" s="3" t="str">
        <f t="shared" si="22"/>
        <v>HYG_44610</v>
      </c>
      <c r="B1448" t="s">
        <v>50</v>
      </c>
      <c r="C1448" s="1">
        <v>44610</v>
      </c>
      <c r="D1448">
        <v>78.7</v>
      </c>
    </row>
    <row r="1449" spans="1:4" hidden="1" x14ac:dyDescent="0.35">
      <c r="A1449" s="3" t="str">
        <f t="shared" si="22"/>
        <v>IAU_44610</v>
      </c>
      <c r="B1449" t="s">
        <v>51</v>
      </c>
      <c r="C1449" s="1">
        <v>44610</v>
      </c>
      <c r="D1449">
        <v>36.06</v>
      </c>
    </row>
    <row r="1450" spans="1:4" hidden="1" x14ac:dyDescent="0.35">
      <c r="A1450" s="3" t="str">
        <f t="shared" si="22"/>
        <v>ICLN_44610</v>
      </c>
      <c r="B1450" t="s">
        <v>52</v>
      </c>
      <c r="C1450" s="1">
        <v>44610</v>
      </c>
      <c r="D1450">
        <v>17.984999999999999</v>
      </c>
    </row>
    <row r="1451" spans="1:4" hidden="1" x14ac:dyDescent="0.35">
      <c r="A1451" s="3" t="str">
        <f t="shared" si="22"/>
        <v>IEAA.L_44610</v>
      </c>
      <c r="B1451" t="s">
        <v>53</v>
      </c>
      <c r="C1451" s="1">
        <v>44610</v>
      </c>
      <c r="D1451">
        <v>5.1550000000000002</v>
      </c>
    </row>
    <row r="1452" spans="1:4" hidden="1" x14ac:dyDescent="0.35">
      <c r="A1452" s="3" t="str">
        <f t="shared" si="22"/>
        <v>IEF_44610</v>
      </c>
      <c r="B1452" t="s">
        <v>54</v>
      </c>
      <c r="C1452" s="1">
        <v>44610</v>
      </c>
      <c r="D1452">
        <v>109.26600000000001</v>
      </c>
    </row>
    <row r="1453" spans="1:4" hidden="1" x14ac:dyDescent="0.35">
      <c r="A1453" s="3" t="str">
        <f t="shared" si="22"/>
        <v>IEFM.L_44610</v>
      </c>
      <c r="B1453" t="s">
        <v>55</v>
      </c>
      <c r="C1453" s="1">
        <v>44610</v>
      </c>
      <c r="D1453">
        <v>752.3</v>
      </c>
    </row>
    <row r="1454" spans="1:4" hidden="1" x14ac:dyDescent="0.35">
      <c r="A1454" s="3" t="str">
        <f t="shared" si="22"/>
        <v>IEMG_44610</v>
      </c>
      <c r="B1454" t="s">
        <v>56</v>
      </c>
      <c r="C1454" s="1">
        <v>44610</v>
      </c>
      <c r="D1454">
        <v>58.009</v>
      </c>
    </row>
    <row r="1455" spans="1:4" hidden="1" x14ac:dyDescent="0.35">
      <c r="A1455" s="3" t="str">
        <f t="shared" si="22"/>
        <v>IEUS_44610</v>
      </c>
      <c r="B1455" t="s">
        <v>57</v>
      </c>
      <c r="C1455" s="1">
        <v>44610</v>
      </c>
      <c r="D1455">
        <v>61.158000000000001</v>
      </c>
    </row>
    <row r="1456" spans="1:4" hidden="1" x14ac:dyDescent="0.35">
      <c r="A1456" s="3" t="str">
        <f t="shared" si="22"/>
        <v>IEVL.L_44610</v>
      </c>
      <c r="B1456" t="s">
        <v>58</v>
      </c>
      <c r="C1456" s="1">
        <v>44610</v>
      </c>
      <c r="D1456">
        <v>7.54</v>
      </c>
    </row>
    <row r="1457" spans="1:4" hidden="1" x14ac:dyDescent="0.35">
      <c r="A1457" s="3" t="str">
        <f t="shared" si="22"/>
        <v>IGF_44610</v>
      </c>
      <c r="B1457" t="s">
        <v>59</v>
      </c>
      <c r="C1457" s="1">
        <v>44610</v>
      </c>
      <c r="D1457">
        <v>46.179000000000002</v>
      </c>
    </row>
    <row r="1458" spans="1:4" hidden="1" x14ac:dyDescent="0.35">
      <c r="A1458" s="3" t="str">
        <f t="shared" si="22"/>
        <v>INDA_44610</v>
      </c>
      <c r="B1458" t="s">
        <v>60</v>
      </c>
      <c r="C1458" s="1">
        <v>44610</v>
      </c>
      <c r="D1458">
        <v>44.6</v>
      </c>
    </row>
    <row r="1459" spans="1:4" hidden="1" x14ac:dyDescent="0.35">
      <c r="A1459" s="3" t="str">
        <f t="shared" si="22"/>
        <v>IUMO.L_44610</v>
      </c>
      <c r="B1459" t="s">
        <v>61</v>
      </c>
      <c r="C1459" s="1">
        <v>44610</v>
      </c>
      <c r="D1459">
        <v>10.891999999999999</v>
      </c>
    </row>
    <row r="1460" spans="1:4" hidden="1" x14ac:dyDescent="0.35">
      <c r="A1460" s="3" t="str">
        <f t="shared" si="22"/>
        <v>IUVL.L_44610</v>
      </c>
      <c r="B1460" t="s">
        <v>62</v>
      </c>
      <c r="C1460" s="1">
        <v>44610</v>
      </c>
      <c r="D1460">
        <v>9.0820000000000007</v>
      </c>
    </row>
    <row r="1461" spans="1:4" hidden="1" x14ac:dyDescent="0.35">
      <c r="A1461" s="3" t="str">
        <f t="shared" si="22"/>
        <v>IVV_44610</v>
      </c>
      <c r="B1461" t="s">
        <v>63</v>
      </c>
      <c r="C1461" s="1">
        <v>44610</v>
      </c>
      <c r="D1461">
        <v>429.19799999999998</v>
      </c>
    </row>
    <row r="1462" spans="1:4" hidden="1" x14ac:dyDescent="0.35">
      <c r="A1462" s="3" t="str">
        <f t="shared" si="22"/>
        <v>IWM_44610</v>
      </c>
      <c r="B1462" t="s">
        <v>64</v>
      </c>
      <c r="C1462" s="1">
        <v>44610</v>
      </c>
      <c r="D1462">
        <v>196.62700000000001</v>
      </c>
    </row>
    <row r="1463" spans="1:4" hidden="1" x14ac:dyDescent="0.35">
      <c r="A1463" s="3" t="str">
        <f t="shared" si="22"/>
        <v>IXN_44610</v>
      </c>
      <c r="B1463" t="s">
        <v>65</v>
      </c>
      <c r="C1463" s="1">
        <v>44610</v>
      </c>
      <c r="D1463">
        <v>55.728999999999999</v>
      </c>
    </row>
    <row r="1464" spans="1:4" hidden="1" x14ac:dyDescent="0.35">
      <c r="A1464" s="3" t="str">
        <f t="shared" si="22"/>
        <v>JPEA.L_44610</v>
      </c>
      <c r="B1464" t="s">
        <v>66</v>
      </c>
      <c r="C1464" s="1">
        <v>44610</v>
      </c>
      <c r="D1464">
        <v>5.6459999999999999</v>
      </c>
    </row>
    <row r="1465" spans="1:4" hidden="1" x14ac:dyDescent="0.35">
      <c r="A1465" s="3" t="str">
        <f t="shared" si="22"/>
        <v>JPM_44610</v>
      </c>
      <c r="B1465" t="s">
        <v>67</v>
      </c>
      <c r="C1465" s="1">
        <v>44610</v>
      </c>
      <c r="D1465">
        <v>147.28100000000001</v>
      </c>
    </row>
    <row r="1466" spans="1:4" hidden="1" x14ac:dyDescent="0.35">
      <c r="A1466" s="3" t="str">
        <f t="shared" si="22"/>
        <v>KR_44610</v>
      </c>
      <c r="B1466" t="s">
        <v>68</v>
      </c>
      <c r="C1466" s="1">
        <v>44610</v>
      </c>
      <c r="D1466">
        <v>44.658999999999999</v>
      </c>
    </row>
    <row r="1467" spans="1:4" hidden="1" x14ac:dyDescent="0.35">
      <c r="A1467" s="3" t="str">
        <f t="shared" si="22"/>
        <v>LQD_44610</v>
      </c>
      <c r="B1467" t="s">
        <v>69</v>
      </c>
      <c r="C1467" s="1">
        <v>44610</v>
      </c>
      <c r="D1467">
        <v>120.124</v>
      </c>
    </row>
    <row r="1468" spans="1:4" hidden="1" x14ac:dyDescent="0.35">
      <c r="A1468" s="3" t="str">
        <f t="shared" si="22"/>
        <v>MCHI_44610</v>
      </c>
      <c r="B1468" t="s">
        <v>70</v>
      </c>
      <c r="C1468" s="1">
        <v>44610</v>
      </c>
      <c r="D1468">
        <v>60.323999999999998</v>
      </c>
    </row>
    <row r="1469" spans="1:4" hidden="1" x14ac:dyDescent="0.35">
      <c r="A1469" s="3" t="str">
        <f t="shared" si="22"/>
        <v>META_44610</v>
      </c>
      <c r="B1469" t="s">
        <v>144</v>
      </c>
      <c r="C1469" s="1">
        <v>44610</v>
      </c>
      <c r="D1469">
        <v>206.16</v>
      </c>
    </row>
    <row r="1470" spans="1:4" hidden="1" x14ac:dyDescent="0.35">
      <c r="A1470" s="3" t="str">
        <f t="shared" si="22"/>
        <v>MVEU.L_44610</v>
      </c>
      <c r="B1470" t="s">
        <v>71</v>
      </c>
      <c r="C1470" s="1">
        <v>44610</v>
      </c>
      <c r="D1470">
        <v>52.33</v>
      </c>
    </row>
    <row r="1471" spans="1:4" hidden="1" x14ac:dyDescent="0.35">
      <c r="A1471" s="3" t="str">
        <f t="shared" si="22"/>
        <v>OGN_44610</v>
      </c>
      <c r="B1471" t="s">
        <v>72</v>
      </c>
      <c r="C1471" s="1">
        <v>44610</v>
      </c>
      <c r="D1471">
        <v>34.807000000000002</v>
      </c>
    </row>
    <row r="1472" spans="1:4" hidden="1" x14ac:dyDescent="0.35">
      <c r="A1472" s="3" t="str">
        <f t="shared" si="22"/>
        <v>PG_44610</v>
      </c>
      <c r="B1472" t="s">
        <v>73</v>
      </c>
      <c r="C1472" s="1">
        <v>44610</v>
      </c>
      <c r="D1472">
        <v>155.88999999999999</v>
      </c>
    </row>
    <row r="1473" spans="1:4" hidden="1" x14ac:dyDescent="0.35">
      <c r="A1473" s="3" t="str">
        <f t="shared" si="22"/>
        <v>PPL_44610</v>
      </c>
      <c r="B1473" t="s">
        <v>74</v>
      </c>
      <c r="C1473" s="1">
        <v>44610</v>
      </c>
      <c r="D1473">
        <v>25.282</v>
      </c>
    </row>
    <row r="1474" spans="1:4" hidden="1" x14ac:dyDescent="0.35">
      <c r="A1474" s="3" t="str">
        <f t="shared" si="22"/>
        <v>PRU_44610</v>
      </c>
      <c r="B1474" t="s">
        <v>75</v>
      </c>
      <c r="C1474" s="1">
        <v>44610</v>
      </c>
      <c r="D1474">
        <v>110.13</v>
      </c>
    </row>
    <row r="1475" spans="1:4" hidden="1" x14ac:dyDescent="0.35">
      <c r="A1475" s="3" t="str">
        <f t="shared" ref="A1475:A1538" si="23">CONCATENATE(B1475,"_",C1475)</f>
        <v>PYPL_44610</v>
      </c>
      <c r="B1475" t="s">
        <v>76</v>
      </c>
      <c r="C1475" s="1">
        <v>44610</v>
      </c>
      <c r="D1475">
        <v>103.65</v>
      </c>
    </row>
    <row r="1476" spans="1:4" hidden="1" x14ac:dyDescent="0.35">
      <c r="A1476" s="3" t="str">
        <f t="shared" si="23"/>
        <v>RE_44610</v>
      </c>
      <c r="B1476" t="s">
        <v>77</v>
      </c>
      <c r="C1476" s="1">
        <v>44610</v>
      </c>
      <c r="D1476">
        <v>297.53500000000003</v>
      </c>
    </row>
    <row r="1477" spans="1:4" hidden="1" x14ac:dyDescent="0.35">
      <c r="A1477" s="3" t="str">
        <f t="shared" si="23"/>
        <v>REET_44610</v>
      </c>
      <c r="B1477" t="s">
        <v>78</v>
      </c>
      <c r="C1477" s="1">
        <v>44610</v>
      </c>
      <c r="D1477">
        <v>27.273</v>
      </c>
    </row>
    <row r="1478" spans="1:4" hidden="1" x14ac:dyDescent="0.35">
      <c r="A1478" s="3" t="str">
        <f t="shared" si="23"/>
        <v>ROL_44610</v>
      </c>
      <c r="B1478" t="s">
        <v>79</v>
      </c>
      <c r="C1478" s="1">
        <v>44610</v>
      </c>
      <c r="D1478">
        <v>30.748000000000001</v>
      </c>
    </row>
    <row r="1479" spans="1:4" hidden="1" x14ac:dyDescent="0.35">
      <c r="A1479" s="3" t="str">
        <f t="shared" si="23"/>
        <v>ROST_44610</v>
      </c>
      <c r="B1479" t="s">
        <v>80</v>
      </c>
      <c r="C1479" s="1">
        <v>44610</v>
      </c>
      <c r="D1479">
        <v>92.224999999999994</v>
      </c>
    </row>
    <row r="1480" spans="1:4" hidden="1" x14ac:dyDescent="0.35">
      <c r="A1480" s="3" t="str">
        <f t="shared" si="23"/>
        <v>SEGA.L_44610</v>
      </c>
      <c r="B1480" t="s">
        <v>81</v>
      </c>
      <c r="C1480" s="1">
        <v>44610</v>
      </c>
      <c r="D1480">
        <v>104.565</v>
      </c>
    </row>
    <row r="1481" spans="1:4" hidden="1" x14ac:dyDescent="0.35">
      <c r="A1481" s="3" t="str">
        <f t="shared" si="23"/>
        <v>SHY_44610</v>
      </c>
      <c r="B1481" t="s">
        <v>82</v>
      </c>
      <c r="C1481" s="1">
        <v>44610</v>
      </c>
      <c r="D1481">
        <v>83.257000000000005</v>
      </c>
    </row>
    <row r="1482" spans="1:4" hidden="1" x14ac:dyDescent="0.35">
      <c r="A1482" s="3" t="str">
        <f t="shared" si="23"/>
        <v>SLV_44610</v>
      </c>
      <c r="B1482" t="s">
        <v>83</v>
      </c>
      <c r="C1482" s="1">
        <v>44610</v>
      </c>
      <c r="D1482">
        <v>22.12</v>
      </c>
    </row>
    <row r="1483" spans="1:4" hidden="1" x14ac:dyDescent="0.35">
      <c r="A1483" s="3" t="str">
        <f t="shared" si="23"/>
        <v>SPMV.L_44610</v>
      </c>
      <c r="B1483" t="s">
        <v>84</v>
      </c>
      <c r="C1483" s="1">
        <v>44610</v>
      </c>
      <c r="D1483">
        <v>77.344999999999999</v>
      </c>
    </row>
    <row r="1484" spans="1:4" hidden="1" x14ac:dyDescent="0.35">
      <c r="A1484" s="3" t="str">
        <f t="shared" si="23"/>
        <v>TLT_44610</v>
      </c>
      <c r="B1484" t="s">
        <v>85</v>
      </c>
      <c r="C1484" s="1">
        <v>44610</v>
      </c>
      <c r="D1484">
        <v>134.89099999999999</v>
      </c>
    </row>
    <row r="1485" spans="1:4" hidden="1" x14ac:dyDescent="0.35">
      <c r="A1485" s="3" t="str">
        <f t="shared" si="23"/>
        <v>UNH_44610</v>
      </c>
      <c r="B1485" t="s">
        <v>86</v>
      </c>
      <c r="C1485" s="1">
        <v>44610</v>
      </c>
      <c r="D1485">
        <v>461.89499999999998</v>
      </c>
    </row>
    <row r="1486" spans="1:4" hidden="1" x14ac:dyDescent="0.35">
      <c r="A1486" s="3" t="str">
        <f t="shared" si="23"/>
        <v>URI_44610</v>
      </c>
      <c r="B1486" t="s">
        <v>87</v>
      </c>
      <c r="C1486" s="1">
        <v>44610</v>
      </c>
      <c r="D1486">
        <v>310.803</v>
      </c>
    </row>
    <row r="1487" spans="1:4" hidden="1" x14ac:dyDescent="0.35">
      <c r="A1487" s="3" t="str">
        <f t="shared" si="23"/>
        <v>V_44610</v>
      </c>
      <c r="B1487" t="s">
        <v>88</v>
      </c>
      <c r="C1487" s="1">
        <v>44610</v>
      </c>
      <c r="D1487">
        <v>220.94499999999999</v>
      </c>
    </row>
    <row r="1488" spans="1:4" hidden="1" x14ac:dyDescent="0.35">
      <c r="A1488" s="3" t="str">
        <f t="shared" si="23"/>
        <v>VRSK_44610</v>
      </c>
      <c r="B1488" t="s">
        <v>89</v>
      </c>
      <c r="C1488" s="1">
        <v>44610</v>
      </c>
      <c r="D1488">
        <v>187.98500000000001</v>
      </c>
    </row>
    <row r="1489" spans="1:4" hidden="1" x14ac:dyDescent="0.35">
      <c r="A1489" s="3" t="str">
        <f t="shared" si="23"/>
        <v>VXX_44610</v>
      </c>
      <c r="B1489" t="s">
        <v>90</v>
      </c>
      <c r="C1489" s="1">
        <v>44610</v>
      </c>
      <c r="D1489">
        <v>23.45</v>
      </c>
    </row>
    <row r="1490" spans="1:4" hidden="1" x14ac:dyDescent="0.35">
      <c r="A1490" s="3" t="str">
        <f t="shared" si="23"/>
        <v>WRK_44610</v>
      </c>
      <c r="B1490" t="s">
        <v>91</v>
      </c>
      <c r="C1490" s="1">
        <v>44610</v>
      </c>
      <c r="D1490">
        <v>45.402999999999999</v>
      </c>
    </row>
    <row r="1491" spans="1:4" hidden="1" x14ac:dyDescent="0.35">
      <c r="A1491" s="3" t="str">
        <f t="shared" si="23"/>
        <v>XLB_44610</v>
      </c>
      <c r="B1491" t="s">
        <v>92</v>
      </c>
      <c r="C1491" s="1">
        <v>44610</v>
      </c>
      <c r="D1491">
        <v>81.912999999999997</v>
      </c>
    </row>
    <row r="1492" spans="1:4" hidden="1" x14ac:dyDescent="0.35">
      <c r="A1492" s="3" t="str">
        <f t="shared" si="23"/>
        <v>XLC_44610</v>
      </c>
      <c r="B1492" t="s">
        <v>93</v>
      </c>
      <c r="C1492" s="1">
        <v>44610</v>
      </c>
      <c r="D1492">
        <v>66.772999999999996</v>
      </c>
    </row>
    <row r="1493" spans="1:4" hidden="1" x14ac:dyDescent="0.35">
      <c r="A1493" s="3" t="str">
        <f t="shared" si="23"/>
        <v>XLE_44610</v>
      </c>
      <c r="B1493" t="s">
        <v>94</v>
      </c>
      <c r="C1493" s="1">
        <v>44610</v>
      </c>
      <c r="D1493">
        <v>65.295000000000002</v>
      </c>
    </row>
    <row r="1494" spans="1:4" hidden="1" x14ac:dyDescent="0.35">
      <c r="A1494" s="3" t="str">
        <f t="shared" si="23"/>
        <v>XLF_44610</v>
      </c>
      <c r="B1494" t="s">
        <v>95</v>
      </c>
      <c r="C1494" s="1">
        <v>44610</v>
      </c>
      <c r="D1494">
        <v>38.42</v>
      </c>
    </row>
    <row r="1495" spans="1:4" hidden="1" x14ac:dyDescent="0.35">
      <c r="A1495" s="3" t="str">
        <f t="shared" si="23"/>
        <v>XLI_44610</v>
      </c>
      <c r="B1495" t="s">
        <v>96</v>
      </c>
      <c r="C1495" s="1">
        <v>44610</v>
      </c>
      <c r="D1495">
        <v>96.665999999999997</v>
      </c>
    </row>
    <row r="1496" spans="1:4" hidden="1" x14ac:dyDescent="0.35">
      <c r="A1496" s="3" t="str">
        <f t="shared" si="23"/>
        <v>XLK_44610</v>
      </c>
      <c r="B1496" t="s">
        <v>97</v>
      </c>
      <c r="C1496" s="1">
        <v>44610</v>
      </c>
      <c r="D1496">
        <v>150.96600000000001</v>
      </c>
    </row>
    <row r="1497" spans="1:4" hidden="1" x14ac:dyDescent="0.35">
      <c r="A1497" s="3" t="str">
        <f t="shared" si="23"/>
        <v>XLP_44610</v>
      </c>
      <c r="B1497" t="s">
        <v>98</v>
      </c>
      <c r="C1497" s="1">
        <v>44610</v>
      </c>
      <c r="D1497">
        <v>74.117000000000004</v>
      </c>
    </row>
    <row r="1498" spans="1:4" hidden="1" x14ac:dyDescent="0.35">
      <c r="A1498" s="3" t="str">
        <f t="shared" si="23"/>
        <v>XLU_44610</v>
      </c>
      <c r="B1498" t="s">
        <v>99</v>
      </c>
      <c r="C1498" s="1">
        <v>44610</v>
      </c>
      <c r="D1498">
        <v>64.298000000000002</v>
      </c>
    </row>
    <row r="1499" spans="1:4" hidden="1" x14ac:dyDescent="0.35">
      <c r="A1499" s="3" t="str">
        <f t="shared" si="23"/>
        <v>XLV_44610</v>
      </c>
      <c r="B1499" t="s">
        <v>100</v>
      </c>
      <c r="C1499" s="1">
        <v>44610</v>
      </c>
      <c r="D1499">
        <v>125.571</v>
      </c>
    </row>
    <row r="1500" spans="1:4" hidden="1" x14ac:dyDescent="0.35">
      <c r="A1500" s="3" t="str">
        <f t="shared" si="23"/>
        <v>XLY_44610</v>
      </c>
      <c r="B1500" t="s">
        <v>101</v>
      </c>
      <c r="C1500" s="1">
        <v>44610</v>
      </c>
      <c r="D1500">
        <v>178.45599999999999</v>
      </c>
    </row>
    <row r="1501" spans="1:4" hidden="1" x14ac:dyDescent="0.35">
      <c r="A1501" s="3" t="str">
        <f t="shared" si="23"/>
        <v>XOM_44610</v>
      </c>
      <c r="B1501" t="s">
        <v>102</v>
      </c>
      <c r="C1501" s="1">
        <v>44610</v>
      </c>
      <c r="D1501">
        <v>74.64</v>
      </c>
    </row>
    <row r="1502" spans="1:4" hidden="1" x14ac:dyDescent="0.35">
      <c r="A1502" s="3" t="str">
        <f t="shared" si="23"/>
        <v>HIGH.L_44613</v>
      </c>
      <c r="B1502" t="s">
        <v>48</v>
      </c>
      <c r="C1502" s="1">
        <v>44613</v>
      </c>
      <c r="D1502">
        <v>5.3220000000000001</v>
      </c>
    </row>
    <row r="1503" spans="1:4" hidden="1" x14ac:dyDescent="0.35">
      <c r="A1503" s="3" t="str">
        <f t="shared" si="23"/>
        <v>IEAA.L_44613</v>
      </c>
      <c r="B1503" t="s">
        <v>53</v>
      </c>
      <c r="C1503" s="1">
        <v>44613</v>
      </c>
      <c r="D1503">
        <v>5.1459999999999999</v>
      </c>
    </row>
    <row r="1504" spans="1:4" hidden="1" x14ac:dyDescent="0.35">
      <c r="A1504" s="3" t="str">
        <f t="shared" si="23"/>
        <v>IEFM.L_44613</v>
      </c>
      <c r="B1504" t="s">
        <v>55</v>
      </c>
      <c r="C1504" s="1">
        <v>44613</v>
      </c>
      <c r="D1504">
        <v>738.55</v>
      </c>
    </row>
    <row r="1505" spans="1:4" hidden="1" x14ac:dyDescent="0.35">
      <c r="A1505" s="3" t="str">
        <f t="shared" si="23"/>
        <v>IEVL.L_44613</v>
      </c>
      <c r="B1505" t="s">
        <v>58</v>
      </c>
      <c r="C1505" s="1">
        <v>44613</v>
      </c>
      <c r="D1505">
        <v>7.4450000000000003</v>
      </c>
    </row>
    <row r="1506" spans="1:4" hidden="1" x14ac:dyDescent="0.35">
      <c r="A1506" s="3" t="str">
        <f t="shared" si="23"/>
        <v>IUMO.L_44613</v>
      </c>
      <c r="B1506" t="s">
        <v>61</v>
      </c>
      <c r="C1506" s="1">
        <v>44613</v>
      </c>
      <c r="D1506">
        <v>10.731999999999999</v>
      </c>
    </row>
    <row r="1507" spans="1:4" hidden="1" x14ac:dyDescent="0.35">
      <c r="A1507" s="3" t="str">
        <f t="shared" si="23"/>
        <v>IUVL.L_44613</v>
      </c>
      <c r="B1507" t="s">
        <v>62</v>
      </c>
      <c r="C1507" s="1">
        <v>44613</v>
      </c>
      <c r="D1507">
        <v>9.0120000000000005</v>
      </c>
    </row>
    <row r="1508" spans="1:4" hidden="1" x14ac:dyDescent="0.35">
      <c r="A1508" s="3" t="str">
        <f t="shared" si="23"/>
        <v>JPEA.L_44613</v>
      </c>
      <c r="B1508" t="s">
        <v>66</v>
      </c>
      <c r="C1508" s="1">
        <v>44613</v>
      </c>
      <c r="D1508">
        <v>5.6</v>
      </c>
    </row>
    <row r="1509" spans="1:4" hidden="1" x14ac:dyDescent="0.35">
      <c r="A1509" s="3" t="str">
        <f t="shared" si="23"/>
        <v>MVEU.L_44613</v>
      </c>
      <c r="B1509" t="s">
        <v>71</v>
      </c>
      <c r="C1509" s="1">
        <v>44613</v>
      </c>
      <c r="D1509">
        <v>51.73</v>
      </c>
    </row>
    <row r="1510" spans="1:4" hidden="1" x14ac:dyDescent="0.35">
      <c r="A1510" s="3" t="str">
        <f t="shared" si="23"/>
        <v>SEGA.L_44613</v>
      </c>
      <c r="B1510" t="s">
        <v>81</v>
      </c>
      <c r="C1510" s="1">
        <v>44613</v>
      </c>
      <c r="D1510">
        <v>104.28700000000001</v>
      </c>
    </row>
    <row r="1511" spans="1:4" hidden="1" x14ac:dyDescent="0.35">
      <c r="A1511" s="3" t="str">
        <f t="shared" si="23"/>
        <v>SPMV.L_44613</v>
      </c>
      <c r="B1511" t="s">
        <v>84</v>
      </c>
      <c r="C1511" s="1">
        <v>44613</v>
      </c>
      <c r="D1511">
        <v>76.72</v>
      </c>
    </row>
    <row r="1512" spans="1:4" hidden="1" x14ac:dyDescent="0.35">
      <c r="A1512" s="3" t="str">
        <f t="shared" si="23"/>
        <v>ABBV_44614</v>
      </c>
      <c r="B1512" t="s">
        <v>3</v>
      </c>
      <c r="C1512" s="1">
        <v>44614</v>
      </c>
      <c r="D1512">
        <v>140.22200000000001</v>
      </c>
    </row>
    <row r="1513" spans="1:4" hidden="1" x14ac:dyDescent="0.35">
      <c r="A1513" s="3" t="str">
        <f t="shared" si="23"/>
        <v>ACN_44614</v>
      </c>
      <c r="B1513" t="s">
        <v>4</v>
      </c>
      <c r="C1513" s="1">
        <v>44614</v>
      </c>
      <c r="D1513">
        <v>316.31599999999997</v>
      </c>
    </row>
    <row r="1514" spans="1:4" hidden="1" x14ac:dyDescent="0.35">
      <c r="A1514" s="3" t="str">
        <f t="shared" si="23"/>
        <v>AEP_44614</v>
      </c>
      <c r="B1514" t="s">
        <v>5</v>
      </c>
      <c r="C1514" s="1">
        <v>44614</v>
      </c>
      <c r="D1514">
        <v>83.094999999999999</v>
      </c>
    </row>
    <row r="1515" spans="1:4" hidden="1" x14ac:dyDescent="0.35">
      <c r="A1515" s="3" t="str">
        <f t="shared" si="23"/>
        <v>AIZ_44614</v>
      </c>
      <c r="B1515" t="s">
        <v>6</v>
      </c>
      <c r="C1515" s="1">
        <v>44614</v>
      </c>
      <c r="D1515">
        <v>162.24100000000001</v>
      </c>
    </row>
    <row r="1516" spans="1:4" hidden="1" x14ac:dyDescent="0.35">
      <c r="A1516" s="3" t="str">
        <f t="shared" si="23"/>
        <v>ALLE_44614</v>
      </c>
      <c r="B1516" t="s">
        <v>7</v>
      </c>
      <c r="C1516" s="1">
        <v>44614</v>
      </c>
      <c r="D1516">
        <v>111.732</v>
      </c>
    </row>
    <row r="1517" spans="1:4" hidden="1" x14ac:dyDescent="0.35">
      <c r="A1517" s="3" t="str">
        <f t="shared" si="23"/>
        <v>AMAT_44614</v>
      </c>
      <c r="B1517" t="s">
        <v>8</v>
      </c>
      <c r="C1517" s="1">
        <v>44614</v>
      </c>
      <c r="D1517">
        <v>129.29599999999999</v>
      </c>
    </row>
    <row r="1518" spans="1:4" hidden="1" x14ac:dyDescent="0.35">
      <c r="A1518" s="3" t="str">
        <f t="shared" si="23"/>
        <v>AMP_44614</v>
      </c>
      <c r="B1518" t="s">
        <v>9</v>
      </c>
      <c r="C1518" s="1">
        <v>44614</v>
      </c>
      <c r="D1518">
        <v>292.42200000000003</v>
      </c>
    </row>
    <row r="1519" spans="1:4" hidden="1" x14ac:dyDescent="0.35">
      <c r="A1519" s="3" t="str">
        <f t="shared" si="23"/>
        <v>AMZN_44614</v>
      </c>
      <c r="B1519" t="s">
        <v>10</v>
      </c>
      <c r="C1519" s="1">
        <v>44614</v>
      </c>
      <c r="D1519">
        <v>150.19800000000001</v>
      </c>
    </row>
    <row r="1520" spans="1:4" hidden="1" x14ac:dyDescent="0.35">
      <c r="A1520" s="3" t="str">
        <f t="shared" si="23"/>
        <v>AVB_44614</v>
      </c>
      <c r="B1520" t="s">
        <v>11</v>
      </c>
      <c r="C1520" s="1">
        <v>44614</v>
      </c>
      <c r="D1520">
        <v>228.63499999999999</v>
      </c>
    </row>
    <row r="1521" spans="1:4" hidden="1" x14ac:dyDescent="0.35">
      <c r="A1521" s="3" t="str">
        <f t="shared" si="23"/>
        <v>AVY_44614</v>
      </c>
      <c r="B1521" t="s">
        <v>12</v>
      </c>
      <c r="C1521" s="1">
        <v>44614</v>
      </c>
      <c r="D1521">
        <v>175.59399999999999</v>
      </c>
    </row>
    <row r="1522" spans="1:4" hidden="1" x14ac:dyDescent="0.35">
      <c r="A1522" s="3" t="str">
        <f t="shared" si="23"/>
        <v>AXP_44614</v>
      </c>
      <c r="B1522" t="s">
        <v>13</v>
      </c>
      <c r="C1522" s="1">
        <v>44614</v>
      </c>
      <c r="D1522">
        <v>189.79499999999999</v>
      </c>
    </row>
    <row r="1523" spans="1:4" hidden="1" x14ac:dyDescent="0.35">
      <c r="A1523" s="3" t="str">
        <f t="shared" si="23"/>
        <v>BDX_44614</v>
      </c>
      <c r="B1523" t="s">
        <v>14</v>
      </c>
      <c r="C1523" s="1">
        <v>44614</v>
      </c>
      <c r="D1523">
        <v>254.20400000000001</v>
      </c>
    </row>
    <row r="1524" spans="1:4" hidden="1" x14ac:dyDescent="0.35">
      <c r="A1524" s="3" t="str">
        <f t="shared" si="23"/>
        <v>BF-B_44614</v>
      </c>
      <c r="B1524" t="s">
        <v>15</v>
      </c>
      <c r="C1524" s="1">
        <v>44614</v>
      </c>
      <c r="D1524">
        <v>65.182000000000002</v>
      </c>
    </row>
    <row r="1525" spans="1:4" hidden="1" x14ac:dyDescent="0.35">
      <c r="A1525" s="3" t="str">
        <f t="shared" si="23"/>
        <v>BMY_44614</v>
      </c>
      <c r="B1525" t="s">
        <v>16</v>
      </c>
      <c r="C1525" s="1">
        <v>44614</v>
      </c>
      <c r="D1525">
        <v>65.379000000000005</v>
      </c>
    </row>
    <row r="1526" spans="1:4" hidden="1" x14ac:dyDescent="0.35">
      <c r="A1526" s="3" t="str">
        <f t="shared" si="23"/>
        <v>BR_44614</v>
      </c>
      <c r="B1526" t="s">
        <v>17</v>
      </c>
      <c r="C1526" s="1">
        <v>44614</v>
      </c>
      <c r="D1526">
        <v>140.261</v>
      </c>
    </row>
    <row r="1527" spans="1:4" hidden="1" x14ac:dyDescent="0.35">
      <c r="A1527" s="3" t="str">
        <f t="shared" si="23"/>
        <v>CARR_44614</v>
      </c>
      <c r="B1527" t="s">
        <v>18</v>
      </c>
      <c r="C1527" s="1">
        <v>44614</v>
      </c>
      <c r="D1527">
        <v>44.545999999999999</v>
      </c>
    </row>
    <row r="1528" spans="1:4" hidden="1" x14ac:dyDescent="0.35">
      <c r="A1528" s="3" t="str">
        <f t="shared" si="23"/>
        <v>CDW_44614</v>
      </c>
      <c r="B1528" t="s">
        <v>19</v>
      </c>
      <c r="C1528" s="1">
        <v>44614</v>
      </c>
      <c r="D1528">
        <v>175.88300000000001</v>
      </c>
    </row>
    <row r="1529" spans="1:4" hidden="1" x14ac:dyDescent="0.35">
      <c r="A1529" s="3" t="str">
        <f t="shared" si="23"/>
        <v>CE_44614</v>
      </c>
      <c r="B1529" t="s">
        <v>20</v>
      </c>
      <c r="C1529" s="1">
        <v>44614</v>
      </c>
      <c r="D1529">
        <v>140.66200000000001</v>
      </c>
    </row>
    <row r="1530" spans="1:4" hidden="1" x14ac:dyDescent="0.35">
      <c r="A1530" s="3" t="str">
        <f t="shared" si="23"/>
        <v>CHTR_44614</v>
      </c>
      <c r="B1530" t="s">
        <v>21</v>
      </c>
      <c r="C1530" s="1">
        <v>44614</v>
      </c>
      <c r="D1530">
        <v>595.5</v>
      </c>
    </row>
    <row r="1531" spans="1:4" hidden="1" x14ac:dyDescent="0.35">
      <c r="A1531" s="3" t="str">
        <f t="shared" si="23"/>
        <v>CNC_44614</v>
      </c>
      <c r="B1531" t="s">
        <v>22</v>
      </c>
      <c r="C1531" s="1">
        <v>44614</v>
      </c>
      <c r="D1531">
        <v>81.33</v>
      </c>
    </row>
    <row r="1532" spans="1:4" hidden="1" x14ac:dyDescent="0.35">
      <c r="A1532" s="3" t="str">
        <f t="shared" si="23"/>
        <v>CNP_44614</v>
      </c>
      <c r="B1532" t="s">
        <v>23</v>
      </c>
      <c r="C1532" s="1">
        <v>44614</v>
      </c>
      <c r="D1532">
        <v>26.564</v>
      </c>
    </row>
    <row r="1533" spans="1:4" hidden="1" x14ac:dyDescent="0.35">
      <c r="A1533" s="3" t="str">
        <f t="shared" si="23"/>
        <v>COP_44614</v>
      </c>
      <c r="B1533" t="s">
        <v>24</v>
      </c>
      <c r="C1533" s="1">
        <v>44614</v>
      </c>
      <c r="D1533">
        <v>83.739000000000004</v>
      </c>
    </row>
    <row r="1534" spans="1:4" hidden="1" x14ac:dyDescent="0.35">
      <c r="A1534" s="3" t="str">
        <f t="shared" si="23"/>
        <v>CTAS_44614</v>
      </c>
      <c r="B1534" t="s">
        <v>25</v>
      </c>
      <c r="C1534" s="1">
        <v>44614</v>
      </c>
      <c r="D1534">
        <v>366.16</v>
      </c>
    </row>
    <row r="1535" spans="1:4" hidden="1" x14ac:dyDescent="0.35">
      <c r="A1535" s="3" t="str">
        <f t="shared" si="23"/>
        <v>CZR_44614</v>
      </c>
      <c r="B1535" t="s">
        <v>26</v>
      </c>
      <c r="C1535" s="1">
        <v>44614</v>
      </c>
      <c r="D1535">
        <v>76.569999999999993</v>
      </c>
    </row>
    <row r="1536" spans="1:4" hidden="1" x14ac:dyDescent="0.35">
      <c r="A1536" s="3" t="str">
        <f t="shared" si="23"/>
        <v>DG_44614</v>
      </c>
      <c r="B1536" t="s">
        <v>27</v>
      </c>
      <c r="C1536" s="1">
        <v>44614</v>
      </c>
      <c r="D1536">
        <v>190.184</v>
      </c>
    </row>
    <row r="1537" spans="1:4" hidden="1" x14ac:dyDescent="0.35">
      <c r="A1537" s="3" t="str">
        <f t="shared" si="23"/>
        <v>DPZ_44614</v>
      </c>
      <c r="B1537" t="s">
        <v>28</v>
      </c>
      <c r="C1537" s="1">
        <v>44614</v>
      </c>
      <c r="D1537">
        <v>417.10199999999998</v>
      </c>
    </row>
    <row r="1538" spans="1:4" x14ac:dyDescent="0.35">
      <c r="A1538" s="3" t="str">
        <f t="shared" si="23"/>
        <v>DRE_44614</v>
      </c>
      <c r="B1538" t="s">
        <v>29</v>
      </c>
      <c r="C1538" s="1">
        <v>44614</v>
      </c>
      <c r="D1538">
        <v>52.228999999999999</v>
      </c>
    </row>
    <row r="1539" spans="1:4" hidden="1" x14ac:dyDescent="0.35">
      <c r="A1539" s="3" t="str">
        <f t="shared" ref="A1539:A1602" si="24">CONCATENATE(B1539,"_",C1539)</f>
        <v>DXC_44614</v>
      </c>
      <c r="B1539" t="s">
        <v>30</v>
      </c>
      <c r="C1539" s="1">
        <v>44614</v>
      </c>
      <c r="D1539">
        <v>35.14</v>
      </c>
    </row>
    <row r="1540" spans="1:4" hidden="1" x14ac:dyDescent="0.35">
      <c r="A1540" s="3" t="str">
        <f t="shared" si="24"/>
        <v>EWA_44614</v>
      </c>
      <c r="B1540" t="s">
        <v>31</v>
      </c>
      <c r="C1540" s="1">
        <v>44614</v>
      </c>
      <c r="D1540">
        <v>22.952999999999999</v>
      </c>
    </row>
    <row r="1541" spans="1:4" hidden="1" x14ac:dyDescent="0.35">
      <c r="A1541" s="3" t="str">
        <f t="shared" si="24"/>
        <v>EWC_44614</v>
      </c>
      <c r="B1541" t="s">
        <v>32</v>
      </c>
      <c r="C1541" s="1">
        <v>44614</v>
      </c>
      <c r="D1541">
        <v>36.729999999999997</v>
      </c>
    </row>
    <row r="1542" spans="1:4" hidden="1" x14ac:dyDescent="0.35">
      <c r="A1542" s="3" t="str">
        <f t="shared" si="24"/>
        <v>EWG_44614</v>
      </c>
      <c r="B1542" t="s">
        <v>33</v>
      </c>
      <c r="C1542" s="1">
        <v>44614</v>
      </c>
      <c r="D1542">
        <v>29.523</v>
      </c>
    </row>
    <row r="1543" spans="1:4" hidden="1" x14ac:dyDescent="0.35">
      <c r="A1543" s="3" t="str">
        <f t="shared" si="24"/>
        <v>EWH_44614</v>
      </c>
      <c r="B1543" t="s">
        <v>34</v>
      </c>
      <c r="C1543" s="1">
        <v>44614</v>
      </c>
      <c r="D1543">
        <v>23.07</v>
      </c>
    </row>
    <row r="1544" spans="1:4" hidden="1" x14ac:dyDescent="0.35">
      <c r="A1544" s="3" t="str">
        <f t="shared" si="24"/>
        <v>EWJ_44614</v>
      </c>
      <c r="B1544" t="s">
        <v>35</v>
      </c>
      <c r="C1544" s="1">
        <v>44614</v>
      </c>
      <c r="D1544">
        <v>62.372</v>
      </c>
    </row>
    <row r="1545" spans="1:4" hidden="1" x14ac:dyDescent="0.35">
      <c r="A1545" s="3" t="str">
        <f t="shared" si="24"/>
        <v>EWL_44614</v>
      </c>
      <c r="B1545" t="s">
        <v>36</v>
      </c>
      <c r="C1545" s="1">
        <v>44614</v>
      </c>
      <c r="D1545">
        <v>46.951999999999998</v>
      </c>
    </row>
    <row r="1546" spans="1:4" hidden="1" x14ac:dyDescent="0.35">
      <c r="A1546" s="3" t="str">
        <f t="shared" si="24"/>
        <v>EWQ_44614</v>
      </c>
      <c r="B1546" t="s">
        <v>37</v>
      </c>
      <c r="C1546" s="1">
        <v>44614</v>
      </c>
      <c r="D1546">
        <v>35.506</v>
      </c>
    </row>
    <row r="1547" spans="1:4" hidden="1" x14ac:dyDescent="0.35">
      <c r="A1547" s="3" t="str">
        <f t="shared" si="24"/>
        <v>EWT_44614</v>
      </c>
      <c r="B1547" t="s">
        <v>38</v>
      </c>
      <c r="C1547" s="1">
        <v>44614</v>
      </c>
      <c r="D1547">
        <v>54.863</v>
      </c>
    </row>
    <row r="1548" spans="1:4" hidden="1" x14ac:dyDescent="0.35">
      <c r="A1548" s="3" t="str">
        <f t="shared" si="24"/>
        <v>EWU_44614</v>
      </c>
      <c r="B1548" t="s">
        <v>39</v>
      </c>
      <c r="C1548" s="1">
        <v>44614</v>
      </c>
      <c r="D1548">
        <v>32.988</v>
      </c>
    </row>
    <row r="1549" spans="1:4" hidden="1" x14ac:dyDescent="0.35">
      <c r="A1549" s="3" t="str">
        <f t="shared" si="24"/>
        <v>EWY_44614</v>
      </c>
      <c r="B1549" t="s">
        <v>40</v>
      </c>
      <c r="C1549" s="1">
        <v>44614</v>
      </c>
      <c r="D1549">
        <v>71.897999999999996</v>
      </c>
    </row>
    <row r="1550" spans="1:4" hidden="1" x14ac:dyDescent="0.35">
      <c r="A1550" s="3" t="str">
        <f t="shared" si="24"/>
        <v>EWZ_44614</v>
      </c>
      <c r="B1550" t="s">
        <v>41</v>
      </c>
      <c r="C1550" s="1">
        <v>44614</v>
      </c>
      <c r="D1550">
        <v>29.736000000000001</v>
      </c>
    </row>
    <row r="1551" spans="1:4" hidden="1" x14ac:dyDescent="0.35">
      <c r="A1551" s="3" t="str">
        <f t="shared" si="24"/>
        <v>FTV_44614</v>
      </c>
      <c r="B1551" t="s">
        <v>43</v>
      </c>
      <c r="C1551" s="1">
        <v>44614</v>
      </c>
      <c r="D1551">
        <v>63.415999999999997</v>
      </c>
    </row>
    <row r="1552" spans="1:4" hidden="1" x14ac:dyDescent="0.35">
      <c r="A1552" s="3" t="str">
        <f t="shared" si="24"/>
        <v>GOOG_44614</v>
      </c>
      <c r="B1552" t="s">
        <v>44</v>
      </c>
      <c r="C1552" s="1">
        <v>44614</v>
      </c>
      <c r="D1552">
        <v>129.40199999999999</v>
      </c>
    </row>
    <row r="1553" spans="1:4" hidden="1" x14ac:dyDescent="0.35">
      <c r="A1553" s="3" t="str">
        <f t="shared" si="24"/>
        <v>GPC_44614</v>
      </c>
      <c r="B1553" t="s">
        <v>45</v>
      </c>
      <c r="C1553" s="1">
        <v>44614</v>
      </c>
      <c r="D1553">
        <v>120.605</v>
      </c>
    </row>
    <row r="1554" spans="1:4" hidden="1" x14ac:dyDescent="0.35">
      <c r="A1554" s="3" t="str">
        <f t="shared" si="24"/>
        <v>GSG_44614</v>
      </c>
      <c r="B1554" t="s">
        <v>46</v>
      </c>
      <c r="C1554" s="1">
        <v>44614</v>
      </c>
      <c r="D1554">
        <v>20.170000000000002</v>
      </c>
    </row>
    <row r="1555" spans="1:4" hidden="1" x14ac:dyDescent="0.35">
      <c r="A1555" s="3" t="str">
        <f t="shared" si="24"/>
        <v>HIG_44614</v>
      </c>
      <c r="B1555" t="s">
        <v>47</v>
      </c>
      <c r="C1555" s="1">
        <v>44614</v>
      </c>
      <c r="D1555">
        <v>68.757000000000005</v>
      </c>
    </row>
    <row r="1556" spans="1:4" hidden="1" x14ac:dyDescent="0.35">
      <c r="A1556" s="3" t="str">
        <f t="shared" si="24"/>
        <v>HIGH.L_44614</v>
      </c>
      <c r="B1556" t="s">
        <v>48</v>
      </c>
      <c r="C1556" s="1">
        <v>44614</v>
      </c>
      <c r="D1556">
        <v>5.34</v>
      </c>
    </row>
    <row r="1557" spans="1:4" hidden="1" x14ac:dyDescent="0.35">
      <c r="A1557" s="3" t="str">
        <f t="shared" si="24"/>
        <v>HST_44614</v>
      </c>
      <c r="B1557" t="s">
        <v>49</v>
      </c>
      <c r="C1557" s="1">
        <v>44614</v>
      </c>
      <c r="D1557">
        <v>18.222999999999999</v>
      </c>
    </row>
    <row r="1558" spans="1:4" hidden="1" x14ac:dyDescent="0.35">
      <c r="A1558" s="3" t="str">
        <f t="shared" si="24"/>
        <v>HYG_44614</v>
      </c>
      <c r="B1558" t="s">
        <v>50</v>
      </c>
      <c r="C1558" s="1">
        <v>44614</v>
      </c>
      <c r="D1558">
        <v>78.52</v>
      </c>
    </row>
    <row r="1559" spans="1:4" hidden="1" x14ac:dyDescent="0.35">
      <c r="A1559" s="3" t="str">
        <f t="shared" si="24"/>
        <v>IAU_44614</v>
      </c>
      <c r="B1559" t="s">
        <v>51</v>
      </c>
      <c r="C1559" s="1">
        <v>44614</v>
      </c>
      <c r="D1559">
        <v>36.15</v>
      </c>
    </row>
    <row r="1560" spans="1:4" hidden="1" x14ac:dyDescent="0.35">
      <c r="A1560" s="3" t="str">
        <f t="shared" si="24"/>
        <v>ICLN_44614</v>
      </c>
      <c r="B1560" t="s">
        <v>52</v>
      </c>
      <c r="C1560" s="1">
        <v>44614</v>
      </c>
      <c r="D1560">
        <v>17.539000000000001</v>
      </c>
    </row>
    <row r="1561" spans="1:4" hidden="1" x14ac:dyDescent="0.35">
      <c r="A1561" s="3" t="str">
        <f t="shared" si="24"/>
        <v>IEAA.L_44614</v>
      </c>
      <c r="B1561" t="s">
        <v>53</v>
      </c>
      <c r="C1561" s="1">
        <v>44614</v>
      </c>
      <c r="D1561">
        <v>5.1289999999999996</v>
      </c>
    </row>
    <row r="1562" spans="1:4" hidden="1" x14ac:dyDescent="0.35">
      <c r="A1562" s="3" t="str">
        <f t="shared" si="24"/>
        <v>IEF_44614</v>
      </c>
      <c r="B1562" t="s">
        <v>54</v>
      </c>
      <c r="C1562" s="1">
        <v>44614</v>
      </c>
      <c r="D1562">
        <v>109.256</v>
      </c>
    </row>
    <row r="1563" spans="1:4" hidden="1" x14ac:dyDescent="0.35">
      <c r="A1563" s="3" t="str">
        <f t="shared" si="24"/>
        <v>IEFM.L_44614</v>
      </c>
      <c r="B1563" t="s">
        <v>55</v>
      </c>
      <c r="C1563" s="1">
        <v>44614</v>
      </c>
      <c r="D1563">
        <v>743.05</v>
      </c>
    </row>
    <row r="1564" spans="1:4" hidden="1" x14ac:dyDescent="0.35">
      <c r="A1564" s="3" t="str">
        <f t="shared" si="24"/>
        <v>IEMG_44614</v>
      </c>
      <c r="B1564" t="s">
        <v>56</v>
      </c>
      <c r="C1564" s="1">
        <v>44614</v>
      </c>
      <c r="D1564">
        <v>57.17</v>
      </c>
    </row>
    <row r="1565" spans="1:4" hidden="1" x14ac:dyDescent="0.35">
      <c r="A1565" s="3" t="str">
        <f t="shared" si="24"/>
        <v>IEUS_44614</v>
      </c>
      <c r="B1565" t="s">
        <v>57</v>
      </c>
      <c r="C1565" s="1">
        <v>44614</v>
      </c>
      <c r="D1565">
        <v>59.908000000000001</v>
      </c>
    </row>
    <row r="1566" spans="1:4" hidden="1" x14ac:dyDescent="0.35">
      <c r="A1566" s="3" t="str">
        <f t="shared" si="24"/>
        <v>IEVL.L_44614</v>
      </c>
      <c r="B1566" t="s">
        <v>58</v>
      </c>
      <c r="C1566" s="1">
        <v>44614</v>
      </c>
      <c r="D1566">
        <v>7.4509999999999996</v>
      </c>
    </row>
    <row r="1567" spans="1:4" hidden="1" x14ac:dyDescent="0.35">
      <c r="A1567" s="3" t="str">
        <f t="shared" si="24"/>
        <v>IGF_44614</v>
      </c>
      <c r="B1567" t="s">
        <v>59</v>
      </c>
      <c r="C1567" s="1">
        <v>44614</v>
      </c>
      <c r="D1567">
        <v>45.847999999999999</v>
      </c>
    </row>
    <row r="1568" spans="1:4" hidden="1" x14ac:dyDescent="0.35">
      <c r="A1568" s="3" t="str">
        <f t="shared" si="24"/>
        <v>INDA_44614</v>
      </c>
      <c r="B1568" t="s">
        <v>60</v>
      </c>
      <c r="C1568" s="1">
        <v>44614</v>
      </c>
      <c r="D1568">
        <v>44.35</v>
      </c>
    </row>
    <row r="1569" spans="1:4" hidden="1" x14ac:dyDescent="0.35">
      <c r="A1569" s="3" t="str">
        <f t="shared" si="24"/>
        <v>IUMO.L_44614</v>
      </c>
      <c r="B1569" t="s">
        <v>61</v>
      </c>
      <c r="C1569" s="1">
        <v>44614</v>
      </c>
      <c r="D1569">
        <v>10.78</v>
      </c>
    </row>
    <row r="1570" spans="1:4" hidden="1" x14ac:dyDescent="0.35">
      <c r="A1570" s="3" t="str">
        <f t="shared" si="24"/>
        <v>IUVL.L_44614</v>
      </c>
      <c r="B1570" t="s">
        <v>62</v>
      </c>
      <c r="C1570" s="1">
        <v>44614</v>
      </c>
      <c r="D1570">
        <v>9.0389999999999997</v>
      </c>
    </row>
    <row r="1571" spans="1:4" hidden="1" x14ac:dyDescent="0.35">
      <c r="A1571" s="3" t="str">
        <f t="shared" si="24"/>
        <v>IVV_44614</v>
      </c>
      <c r="B1571" t="s">
        <v>63</v>
      </c>
      <c r="C1571" s="1">
        <v>44614</v>
      </c>
      <c r="D1571">
        <v>424.54300000000001</v>
      </c>
    </row>
    <row r="1572" spans="1:4" hidden="1" x14ac:dyDescent="0.35">
      <c r="A1572" s="3" t="str">
        <f t="shared" si="24"/>
        <v>IWM_44614</v>
      </c>
      <c r="B1572" t="s">
        <v>64</v>
      </c>
      <c r="C1572" s="1">
        <v>44614</v>
      </c>
      <c r="D1572">
        <v>193.857</v>
      </c>
    </row>
    <row r="1573" spans="1:4" hidden="1" x14ac:dyDescent="0.35">
      <c r="A1573" s="3" t="str">
        <f t="shared" si="24"/>
        <v>IXN_44614</v>
      </c>
      <c r="B1573" t="s">
        <v>65</v>
      </c>
      <c r="C1573" s="1">
        <v>44614</v>
      </c>
      <c r="D1573">
        <v>55.192999999999998</v>
      </c>
    </row>
    <row r="1574" spans="1:4" hidden="1" x14ac:dyDescent="0.35">
      <c r="A1574" s="3" t="str">
        <f t="shared" si="24"/>
        <v>JPEA.L_44614</v>
      </c>
      <c r="B1574" t="s">
        <v>66</v>
      </c>
      <c r="C1574" s="1">
        <v>44614</v>
      </c>
      <c r="D1574">
        <v>5.6159999999999997</v>
      </c>
    </row>
    <row r="1575" spans="1:4" hidden="1" x14ac:dyDescent="0.35">
      <c r="A1575" s="3" t="str">
        <f t="shared" si="24"/>
        <v>JPM_44614</v>
      </c>
      <c r="B1575" t="s">
        <v>67</v>
      </c>
      <c r="C1575" s="1">
        <v>44614</v>
      </c>
      <c r="D1575">
        <v>147.02000000000001</v>
      </c>
    </row>
    <row r="1576" spans="1:4" hidden="1" x14ac:dyDescent="0.35">
      <c r="A1576" s="3" t="str">
        <f t="shared" si="24"/>
        <v>KR_44614</v>
      </c>
      <c r="B1576" t="s">
        <v>68</v>
      </c>
      <c r="C1576" s="1">
        <v>44614</v>
      </c>
      <c r="D1576">
        <v>44.12</v>
      </c>
    </row>
    <row r="1577" spans="1:4" hidden="1" x14ac:dyDescent="0.35">
      <c r="A1577" s="3" t="str">
        <f t="shared" si="24"/>
        <v>LQD_44614</v>
      </c>
      <c r="B1577" t="s">
        <v>69</v>
      </c>
      <c r="C1577" s="1">
        <v>44614</v>
      </c>
      <c r="D1577">
        <v>119.968</v>
      </c>
    </row>
    <row r="1578" spans="1:4" hidden="1" x14ac:dyDescent="0.35">
      <c r="A1578" s="3" t="str">
        <f t="shared" si="24"/>
        <v>MCHI_44614</v>
      </c>
      <c r="B1578" t="s">
        <v>70</v>
      </c>
      <c r="C1578" s="1">
        <v>44614</v>
      </c>
      <c r="D1578">
        <v>58.707999999999998</v>
      </c>
    </row>
    <row r="1579" spans="1:4" hidden="1" x14ac:dyDescent="0.35">
      <c r="A1579" s="3" t="str">
        <f t="shared" si="24"/>
        <v>META_44614</v>
      </c>
      <c r="B1579" t="s">
        <v>144</v>
      </c>
      <c r="C1579" s="1">
        <v>44614</v>
      </c>
      <c r="D1579">
        <v>202.08</v>
      </c>
    </row>
    <row r="1580" spans="1:4" hidden="1" x14ac:dyDescent="0.35">
      <c r="A1580" s="3" t="str">
        <f t="shared" si="24"/>
        <v>MVEU.L_44614</v>
      </c>
      <c r="B1580" t="s">
        <v>71</v>
      </c>
      <c r="C1580" s="1">
        <v>44614</v>
      </c>
      <c r="D1580">
        <v>51.615000000000002</v>
      </c>
    </row>
    <row r="1581" spans="1:4" hidden="1" x14ac:dyDescent="0.35">
      <c r="A1581" s="3" t="str">
        <f t="shared" si="24"/>
        <v>OGN_44614</v>
      </c>
      <c r="B1581" t="s">
        <v>72</v>
      </c>
      <c r="C1581" s="1">
        <v>44614</v>
      </c>
      <c r="D1581">
        <v>34.701000000000001</v>
      </c>
    </row>
    <row r="1582" spans="1:4" hidden="1" x14ac:dyDescent="0.35">
      <c r="A1582" s="3" t="str">
        <f t="shared" si="24"/>
        <v>PG_44614</v>
      </c>
      <c r="B1582" t="s">
        <v>73</v>
      </c>
      <c r="C1582" s="1">
        <v>44614</v>
      </c>
      <c r="D1582">
        <v>153.96899999999999</v>
      </c>
    </row>
    <row r="1583" spans="1:4" hidden="1" x14ac:dyDescent="0.35">
      <c r="A1583" s="3" t="str">
        <f t="shared" si="24"/>
        <v>PPL_44614</v>
      </c>
      <c r="B1583" t="s">
        <v>74</v>
      </c>
      <c r="C1583" s="1">
        <v>44614</v>
      </c>
      <c r="D1583">
        <v>25.97</v>
      </c>
    </row>
    <row r="1584" spans="1:4" hidden="1" x14ac:dyDescent="0.35">
      <c r="A1584" s="3" t="str">
        <f t="shared" si="24"/>
        <v>PRU_44614</v>
      </c>
      <c r="B1584" t="s">
        <v>75</v>
      </c>
      <c r="C1584" s="1">
        <v>44614</v>
      </c>
      <c r="D1584">
        <v>108.86499999999999</v>
      </c>
    </row>
    <row r="1585" spans="1:4" hidden="1" x14ac:dyDescent="0.35">
      <c r="A1585" s="3" t="str">
        <f t="shared" si="24"/>
        <v>PYPL_44614</v>
      </c>
      <c r="B1585" t="s">
        <v>76</v>
      </c>
      <c r="C1585" s="1">
        <v>44614</v>
      </c>
      <c r="D1585">
        <v>103.17</v>
      </c>
    </row>
    <row r="1586" spans="1:4" hidden="1" x14ac:dyDescent="0.35">
      <c r="A1586" s="3" t="str">
        <f t="shared" si="24"/>
        <v>RE_44614</v>
      </c>
      <c r="B1586" t="s">
        <v>77</v>
      </c>
      <c r="C1586" s="1">
        <v>44614</v>
      </c>
      <c r="D1586">
        <v>293.64499999999998</v>
      </c>
    </row>
    <row r="1587" spans="1:4" hidden="1" x14ac:dyDescent="0.35">
      <c r="A1587" s="3" t="str">
        <f t="shared" si="24"/>
        <v>REET_44614</v>
      </c>
      <c r="B1587" t="s">
        <v>78</v>
      </c>
      <c r="C1587" s="1">
        <v>44614</v>
      </c>
      <c r="D1587">
        <v>27.126000000000001</v>
      </c>
    </row>
    <row r="1588" spans="1:4" hidden="1" x14ac:dyDescent="0.35">
      <c r="A1588" s="3" t="str">
        <f t="shared" si="24"/>
        <v>ROL_44614</v>
      </c>
      <c r="B1588" t="s">
        <v>79</v>
      </c>
      <c r="C1588" s="1">
        <v>44614</v>
      </c>
      <c r="D1588">
        <v>30.609000000000002</v>
      </c>
    </row>
    <row r="1589" spans="1:4" hidden="1" x14ac:dyDescent="0.35">
      <c r="A1589" s="3" t="str">
        <f t="shared" si="24"/>
        <v>ROST_44614</v>
      </c>
      <c r="B1589" t="s">
        <v>80</v>
      </c>
      <c r="C1589" s="1">
        <v>44614</v>
      </c>
      <c r="D1589">
        <v>91.010999999999996</v>
      </c>
    </row>
    <row r="1590" spans="1:4" hidden="1" x14ac:dyDescent="0.35">
      <c r="A1590" s="3" t="str">
        <f t="shared" si="24"/>
        <v>SEGA.L_44614</v>
      </c>
      <c r="B1590" t="s">
        <v>81</v>
      </c>
      <c r="C1590" s="1">
        <v>44614</v>
      </c>
      <c r="D1590">
        <v>104.227</v>
      </c>
    </row>
    <row r="1591" spans="1:4" hidden="1" x14ac:dyDescent="0.35">
      <c r="A1591" s="3" t="str">
        <f t="shared" si="24"/>
        <v>SHY_44614</v>
      </c>
      <c r="B1591" t="s">
        <v>82</v>
      </c>
      <c r="C1591" s="1">
        <v>44614</v>
      </c>
      <c r="D1591">
        <v>83.177999999999997</v>
      </c>
    </row>
    <row r="1592" spans="1:4" hidden="1" x14ac:dyDescent="0.35">
      <c r="A1592" s="3" t="str">
        <f t="shared" si="24"/>
        <v>SLV_44614</v>
      </c>
      <c r="B1592" t="s">
        <v>83</v>
      </c>
      <c r="C1592" s="1">
        <v>44614</v>
      </c>
      <c r="D1592">
        <v>22.31</v>
      </c>
    </row>
    <row r="1593" spans="1:4" hidden="1" x14ac:dyDescent="0.35">
      <c r="A1593" s="3" t="str">
        <f t="shared" si="24"/>
        <v>SPMV.L_44614</v>
      </c>
      <c r="B1593" t="s">
        <v>84</v>
      </c>
      <c r="C1593" s="1">
        <v>44614</v>
      </c>
      <c r="D1593">
        <v>77.13</v>
      </c>
    </row>
    <row r="1594" spans="1:4" hidden="1" x14ac:dyDescent="0.35">
      <c r="A1594" s="3" t="str">
        <f t="shared" si="24"/>
        <v>TLT_44614</v>
      </c>
      <c r="B1594" t="s">
        <v>85</v>
      </c>
      <c r="C1594" s="1">
        <v>44614</v>
      </c>
      <c r="D1594">
        <v>135.24199999999999</v>
      </c>
    </row>
    <row r="1595" spans="1:4" hidden="1" x14ac:dyDescent="0.35">
      <c r="A1595" s="3" t="str">
        <f t="shared" si="24"/>
        <v>UNH_44614</v>
      </c>
      <c r="B1595" t="s">
        <v>86</v>
      </c>
      <c r="C1595" s="1">
        <v>44614</v>
      </c>
      <c r="D1595">
        <v>456.66199999999998</v>
      </c>
    </row>
    <row r="1596" spans="1:4" hidden="1" x14ac:dyDescent="0.35">
      <c r="A1596" s="3" t="str">
        <f t="shared" si="24"/>
        <v>URI_44614</v>
      </c>
      <c r="B1596" t="s">
        <v>87</v>
      </c>
      <c r="C1596" s="1">
        <v>44614</v>
      </c>
      <c r="D1596">
        <v>311.30200000000002</v>
      </c>
    </row>
    <row r="1597" spans="1:4" hidden="1" x14ac:dyDescent="0.35">
      <c r="A1597" s="3" t="str">
        <f t="shared" si="24"/>
        <v>V_44614</v>
      </c>
      <c r="B1597" t="s">
        <v>88</v>
      </c>
      <c r="C1597" s="1">
        <v>44614</v>
      </c>
      <c r="D1597">
        <v>219.58600000000001</v>
      </c>
    </row>
    <row r="1598" spans="1:4" hidden="1" x14ac:dyDescent="0.35">
      <c r="A1598" s="3" t="str">
        <f t="shared" si="24"/>
        <v>VRSK_44614</v>
      </c>
      <c r="B1598" t="s">
        <v>89</v>
      </c>
      <c r="C1598" s="1">
        <v>44614</v>
      </c>
      <c r="D1598">
        <v>185.14500000000001</v>
      </c>
    </row>
    <row r="1599" spans="1:4" hidden="1" x14ac:dyDescent="0.35">
      <c r="A1599" s="3" t="str">
        <f t="shared" si="24"/>
        <v>VXX_44614</v>
      </c>
      <c r="B1599" t="s">
        <v>90</v>
      </c>
      <c r="C1599" s="1">
        <v>44614</v>
      </c>
      <c r="D1599">
        <v>23.36</v>
      </c>
    </row>
    <row r="1600" spans="1:4" hidden="1" x14ac:dyDescent="0.35">
      <c r="A1600" s="3" t="str">
        <f t="shared" si="24"/>
        <v>WRK_44614</v>
      </c>
      <c r="B1600" t="s">
        <v>91</v>
      </c>
      <c r="C1600" s="1">
        <v>44614</v>
      </c>
      <c r="D1600">
        <v>45.228000000000002</v>
      </c>
    </row>
    <row r="1601" spans="1:4" hidden="1" x14ac:dyDescent="0.35">
      <c r="A1601" s="3" t="str">
        <f t="shared" si="24"/>
        <v>XLB_44614</v>
      </c>
      <c r="B1601" t="s">
        <v>92</v>
      </c>
      <c r="C1601" s="1">
        <v>44614</v>
      </c>
      <c r="D1601">
        <v>80.75</v>
      </c>
    </row>
    <row r="1602" spans="1:4" hidden="1" x14ac:dyDescent="0.35">
      <c r="A1602" s="3" t="str">
        <f t="shared" si="24"/>
        <v>XLC_44614</v>
      </c>
      <c r="B1602" t="s">
        <v>93</v>
      </c>
      <c r="C1602" s="1">
        <v>44614</v>
      </c>
      <c r="D1602">
        <v>66.09</v>
      </c>
    </row>
    <row r="1603" spans="1:4" hidden="1" x14ac:dyDescent="0.35">
      <c r="A1603" s="3" t="str">
        <f t="shared" ref="A1603:A1666" si="25">CONCATENATE(B1603,"_",C1603)</f>
        <v>XLE_44614</v>
      </c>
      <c r="B1603" t="s">
        <v>94</v>
      </c>
      <c r="C1603" s="1">
        <v>44614</v>
      </c>
      <c r="D1603">
        <v>64.239000000000004</v>
      </c>
    </row>
    <row r="1604" spans="1:4" hidden="1" x14ac:dyDescent="0.35">
      <c r="A1604" s="3" t="str">
        <f t="shared" si="25"/>
        <v>XLF_44614</v>
      </c>
      <c r="B1604" t="s">
        <v>95</v>
      </c>
      <c r="C1604" s="1">
        <v>44614</v>
      </c>
      <c r="D1604">
        <v>38.223999999999997</v>
      </c>
    </row>
    <row r="1605" spans="1:4" hidden="1" x14ac:dyDescent="0.35">
      <c r="A1605" s="3" t="str">
        <f t="shared" si="25"/>
        <v>XLI_44614</v>
      </c>
      <c r="B1605" t="s">
        <v>96</v>
      </c>
      <c r="C1605" s="1">
        <v>44614</v>
      </c>
      <c r="D1605">
        <v>95.731999999999999</v>
      </c>
    </row>
    <row r="1606" spans="1:4" hidden="1" x14ac:dyDescent="0.35">
      <c r="A1606" s="3" t="str">
        <f t="shared" si="25"/>
        <v>XLK_44614</v>
      </c>
      <c r="B1606" t="s">
        <v>97</v>
      </c>
      <c r="C1606" s="1">
        <v>44614</v>
      </c>
      <c r="D1606">
        <v>149.57</v>
      </c>
    </row>
    <row r="1607" spans="1:4" hidden="1" x14ac:dyDescent="0.35">
      <c r="A1607" s="3" t="str">
        <f t="shared" si="25"/>
        <v>XLP_44614</v>
      </c>
      <c r="B1607" t="s">
        <v>98</v>
      </c>
      <c r="C1607" s="1">
        <v>44614</v>
      </c>
      <c r="D1607">
        <v>73.542000000000002</v>
      </c>
    </row>
    <row r="1608" spans="1:4" hidden="1" x14ac:dyDescent="0.35">
      <c r="A1608" s="3" t="str">
        <f t="shared" si="25"/>
        <v>XLU_44614</v>
      </c>
      <c r="B1608" t="s">
        <v>99</v>
      </c>
      <c r="C1608" s="1">
        <v>44614</v>
      </c>
      <c r="D1608">
        <v>64.23</v>
      </c>
    </row>
    <row r="1609" spans="1:4" hidden="1" x14ac:dyDescent="0.35">
      <c r="A1609" s="3" t="str">
        <f t="shared" si="25"/>
        <v>XLV_44614</v>
      </c>
      <c r="B1609" t="s">
        <v>100</v>
      </c>
      <c r="C1609" s="1">
        <v>44614</v>
      </c>
      <c r="D1609">
        <v>125.255</v>
      </c>
    </row>
    <row r="1610" spans="1:4" hidden="1" x14ac:dyDescent="0.35">
      <c r="A1610" s="3" t="str">
        <f t="shared" si="25"/>
        <v>XLY_44614</v>
      </c>
      <c r="B1610" t="s">
        <v>101</v>
      </c>
      <c r="C1610" s="1">
        <v>44614</v>
      </c>
      <c r="D1610">
        <v>173.251</v>
      </c>
    </row>
    <row r="1611" spans="1:4" hidden="1" x14ac:dyDescent="0.35">
      <c r="A1611" s="3" t="str">
        <f t="shared" si="25"/>
        <v>XOM_44614</v>
      </c>
      <c r="B1611" t="s">
        <v>102</v>
      </c>
      <c r="C1611" s="1">
        <v>44614</v>
      </c>
      <c r="D1611">
        <v>73.772000000000006</v>
      </c>
    </row>
    <row r="1612" spans="1:4" hidden="1" x14ac:dyDescent="0.35">
      <c r="A1612" s="3" t="str">
        <f t="shared" si="25"/>
        <v>ABBV_44615</v>
      </c>
      <c r="B1612" t="s">
        <v>3</v>
      </c>
      <c r="C1612" s="1">
        <v>44615</v>
      </c>
      <c r="D1612">
        <v>141.37799999999999</v>
      </c>
    </row>
    <row r="1613" spans="1:4" hidden="1" x14ac:dyDescent="0.35">
      <c r="A1613" s="3" t="str">
        <f t="shared" si="25"/>
        <v>ACN_44615</v>
      </c>
      <c r="B1613" t="s">
        <v>4</v>
      </c>
      <c r="C1613" s="1">
        <v>44615</v>
      </c>
      <c r="D1613">
        <v>308.48399999999998</v>
      </c>
    </row>
    <row r="1614" spans="1:4" hidden="1" x14ac:dyDescent="0.35">
      <c r="A1614" s="3" t="str">
        <f t="shared" si="25"/>
        <v>AEP_44615</v>
      </c>
      <c r="B1614" t="s">
        <v>5</v>
      </c>
      <c r="C1614" s="1">
        <v>44615</v>
      </c>
      <c r="D1614">
        <v>81.790000000000006</v>
      </c>
    </row>
    <row r="1615" spans="1:4" hidden="1" x14ac:dyDescent="0.35">
      <c r="A1615" s="3" t="str">
        <f t="shared" si="25"/>
        <v>AIZ_44615</v>
      </c>
      <c r="B1615" t="s">
        <v>6</v>
      </c>
      <c r="C1615" s="1">
        <v>44615</v>
      </c>
      <c r="D1615">
        <v>160.74799999999999</v>
      </c>
    </row>
    <row r="1616" spans="1:4" hidden="1" x14ac:dyDescent="0.35">
      <c r="A1616" s="3" t="str">
        <f t="shared" si="25"/>
        <v>ALLE_44615</v>
      </c>
      <c r="B1616" t="s">
        <v>7</v>
      </c>
      <c r="C1616" s="1">
        <v>44615</v>
      </c>
      <c r="D1616">
        <v>107.84399999999999</v>
      </c>
    </row>
    <row r="1617" spans="1:4" hidden="1" x14ac:dyDescent="0.35">
      <c r="A1617" s="3" t="str">
        <f t="shared" si="25"/>
        <v>AMAT_44615</v>
      </c>
      <c r="B1617" t="s">
        <v>8</v>
      </c>
      <c r="C1617" s="1">
        <v>44615</v>
      </c>
      <c r="D1617">
        <v>126.914</v>
      </c>
    </row>
    <row r="1618" spans="1:4" hidden="1" x14ac:dyDescent="0.35">
      <c r="A1618" s="3" t="str">
        <f t="shared" si="25"/>
        <v>AMP_44615</v>
      </c>
      <c r="B1618" t="s">
        <v>9</v>
      </c>
      <c r="C1618" s="1">
        <v>44615</v>
      </c>
      <c r="D1618">
        <v>286.68</v>
      </c>
    </row>
    <row r="1619" spans="1:4" hidden="1" x14ac:dyDescent="0.35">
      <c r="A1619" s="3" t="str">
        <f t="shared" si="25"/>
        <v>AMZN_44615</v>
      </c>
      <c r="B1619" t="s">
        <v>10</v>
      </c>
      <c r="C1619" s="1">
        <v>44615</v>
      </c>
      <c r="D1619">
        <v>144.827</v>
      </c>
    </row>
    <row r="1620" spans="1:4" hidden="1" x14ac:dyDescent="0.35">
      <c r="A1620" s="3" t="str">
        <f t="shared" si="25"/>
        <v>AVB_44615</v>
      </c>
      <c r="B1620" t="s">
        <v>11</v>
      </c>
      <c r="C1620" s="1">
        <v>44615</v>
      </c>
      <c r="D1620">
        <v>226.82499999999999</v>
      </c>
    </row>
    <row r="1621" spans="1:4" hidden="1" x14ac:dyDescent="0.35">
      <c r="A1621" s="3" t="str">
        <f t="shared" si="25"/>
        <v>AVY_44615</v>
      </c>
      <c r="B1621" t="s">
        <v>12</v>
      </c>
      <c r="C1621" s="1">
        <v>44615</v>
      </c>
      <c r="D1621">
        <v>172.12100000000001</v>
      </c>
    </row>
    <row r="1622" spans="1:4" hidden="1" x14ac:dyDescent="0.35">
      <c r="A1622" s="3" t="str">
        <f t="shared" si="25"/>
        <v>AXP_44615</v>
      </c>
      <c r="B1622" t="s">
        <v>13</v>
      </c>
      <c r="C1622" s="1">
        <v>44615</v>
      </c>
      <c r="D1622">
        <v>186.35300000000001</v>
      </c>
    </row>
    <row r="1623" spans="1:4" hidden="1" x14ac:dyDescent="0.35">
      <c r="A1623" s="3" t="str">
        <f t="shared" si="25"/>
        <v>BDX_44615</v>
      </c>
      <c r="B1623" t="s">
        <v>14</v>
      </c>
      <c r="C1623" s="1">
        <v>44615</v>
      </c>
      <c r="D1623">
        <v>258.53399999999999</v>
      </c>
    </row>
    <row r="1624" spans="1:4" hidden="1" x14ac:dyDescent="0.35">
      <c r="A1624" s="3" t="str">
        <f t="shared" si="25"/>
        <v>BF-B_44615</v>
      </c>
      <c r="B1624" t="s">
        <v>15</v>
      </c>
      <c r="C1624" s="1">
        <v>44615</v>
      </c>
      <c r="D1624">
        <v>64.47</v>
      </c>
    </row>
    <row r="1625" spans="1:4" hidden="1" x14ac:dyDescent="0.35">
      <c r="A1625" s="3" t="str">
        <f t="shared" si="25"/>
        <v>BMY_44615</v>
      </c>
      <c r="B1625" t="s">
        <v>16</v>
      </c>
      <c r="C1625" s="1">
        <v>44615</v>
      </c>
      <c r="D1625">
        <v>65.844999999999999</v>
      </c>
    </row>
    <row r="1626" spans="1:4" hidden="1" x14ac:dyDescent="0.35">
      <c r="A1626" s="3" t="str">
        <f t="shared" si="25"/>
        <v>BR_44615</v>
      </c>
      <c r="B1626" t="s">
        <v>17</v>
      </c>
      <c r="C1626" s="1">
        <v>44615</v>
      </c>
      <c r="D1626">
        <v>138.30799999999999</v>
      </c>
    </row>
    <row r="1627" spans="1:4" hidden="1" x14ac:dyDescent="0.35">
      <c r="A1627" s="3" t="str">
        <f t="shared" si="25"/>
        <v>CARR_44615</v>
      </c>
      <c r="B1627" t="s">
        <v>18</v>
      </c>
      <c r="C1627" s="1">
        <v>44615</v>
      </c>
      <c r="D1627">
        <v>43.12</v>
      </c>
    </row>
    <row r="1628" spans="1:4" hidden="1" x14ac:dyDescent="0.35">
      <c r="A1628" s="3" t="str">
        <f t="shared" si="25"/>
        <v>CDW_44615</v>
      </c>
      <c r="B1628" t="s">
        <v>19</v>
      </c>
      <c r="C1628" s="1">
        <v>44615</v>
      </c>
      <c r="D1628">
        <v>167.09800000000001</v>
      </c>
    </row>
    <row r="1629" spans="1:4" hidden="1" x14ac:dyDescent="0.35">
      <c r="A1629" s="3" t="str">
        <f t="shared" si="25"/>
        <v>CE_44615</v>
      </c>
      <c r="B1629" t="s">
        <v>20</v>
      </c>
      <c r="C1629" s="1">
        <v>44615</v>
      </c>
      <c r="D1629">
        <v>135.22399999999999</v>
      </c>
    </row>
    <row r="1630" spans="1:4" hidden="1" x14ac:dyDescent="0.35">
      <c r="A1630" s="3" t="str">
        <f t="shared" si="25"/>
        <v>CHTR_44615</v>
      </c>
      <c r="B1630" t="s">
        <v>21</v>
      </c>
      <c r="C1630" s="1">
        <v>44615</v>
      </c>
      <c r="D1630">
        <v>570.6</v>
      </c>
    </row>
    <row r="1631" spans="1:4" hidden="1" x14ac:dyDescent="0.35">
      <c r="A1631" s="3" t="str">
        <f t="shared" si="25"/>
        <v>CNC_44615</v>
      </c>
      <c r="B1631" t="s">
        <v>22</v>
      </c>
      <c r="C1631" s="1">
        <v>44615</v>
      </c>
      <c r="D1631">
        <v>81.349999999999994</v>
      </c>
    </row>
    <row r="1632" spans="1:4" hidden="1" x14ac:dyDescent="0.35">
      <c r="A1632" s="3" t="str">
        <f t="shared" si="25"/>
        <v>CNP_44615</v>
      </c>
      <c r="B1632" t="s">
        <v>23</v>
      </c>
      <c r="C1632" s="1">
        <v>44615</v>
      </c>
      <c r="D1632">
        <v>25.870999999999999</v>
      </c>
    </row>
    <row r="1633" spans="1:4" hidden="1" x14ac:dyDescent="0.35">
      <c r="A1633" s="3" t="str">
        <f t="shared" si="25"/>
        <v>COP_44615</v>
      </c>
      <c r="B1633" t="s">
        <v>24</v>
      </c>
      <c r="C1633" s="1">
        <v>44615</v>
      </c>
      <c r="D1633">
        <v>84.120999999999995</v>
      </c>
    </row>
    <row r="1634" spans="1:4" hidden="1" x14ac:dyDescent="0.35">
      <c r="A1634" s="3" t="str">
        <f t="shared" si="25"/>
        <v>CTAS_44615</v>
      </c>
      <c r="B1634" t="s">
        <v>25</v>
      </c>
      <c r="C1634" s="1">
        <v>44615</v>
      </c>
      <c r="D1634">
        <v>360.13400000000001</v>
      </c>
    </row>
    <row r="1635" spans="1:4" hidden="1" x14ac:dyDescent="0.35">
      <c r="A1635" s="3" t="str">
        <f t="shared" si="25"/>
        <v>CZR_44615</v>
      </c>
      <c r="B1635" t="s">
        <v>26</v>
      </c>
      <c r="C1635" s="1">
        <v>44615</v>
      </c>
      <c r="D1635">
        <v>78.680000000000007</v>
      </c>
    </row>
    <row r="1636" spans="1:4" hidden="1" x14ac:dyDescent="0.35">
      <c r="A1636" s="3" t="str">
        <f t="shared" si="25"/>
        <v>DG_44615</v>
      </c>
      <c r="B1636" t="s">
        <v>27</v>
      </c>
      <c r="C1636" s="1">
        <v>44615</v>
      </c>
      <c r="D1636">
        <v>186.61699999999999</v>
      </c>
    </row>
    <row r="1637" spans="1:4" hidden="1" x14ac:dyDescent="0.35">
      <c r="A1637" s="3" t="str">
        <f t="shared" si="25"/>
        <v>DPZ_44615</v>
      </c>
      <c r="B1637" t="s">
        <v>28</v>
      </c>
      <c r="C1637" s="1">
        <v>44615</v>
      </c>
      <c r="D1637">
        <v>397.32</v>
      </c>
    </row>
    <row r="1638" spans="1:4" x14ac:dyDescent="0.35">
      <c r="A1638" s="3" t="str">
        <f t="shared" si="25"/>
        <v>DRE_44615</v>
      </c>
      <c r="B1638" t="s">
        <v>29</v>
      </c>
      <c r="C1638" s="1">
        <v>44615</v>
      </c>
      <c r="D1638">
        <v>51.664999999999999</v>
      </c>
    </row>
    <row r="1639" spans="1:4" hidden="1" x14ac:dyDescent="0.35">
      <c r="A1639" s="3" t="str">
        <f t="shared" si="25"/>
        <v>DXC_44615</v>
      </c>
      <c r="B1639" t="s">
        <v>30</v>
      </c>
      <c r="C1639" s="1">
        <v>44615</v>
      </c>
      <c r="D1639">
        <v>34.44</v>
      </c>
    </row>
    <row r="1640" spans="1:4" hidden="1" x14ac:dyDescent="0.35">
      <c r="A1640" s="3" t="str">
        <f t="shared" si="25"/>
        <v>EWA_44615</v>
      </c>
      <c r="B1640" t="s">
        <v>31</v>
      </c>
      <c r="C1640" s="1">
        <v>44615</v>
      </c>
      <c r="D1640">
        <v>22.811</v>
      </c>
    </row>
    <row r="1641" spans="1:4" hidden="1" x14ac:dyDescent="0.35">
      <c r="A1641" s="3" t="str">
        <f t="shared" si="25"/>
        <v>EWC_44615</v>
      </c>
      <c r="B1641" t="s">
        <v>32</v>
      </c>
      <c r="C1641" s="1">
        <v>44615</v>
      </c>
      <c r="D1641">
        <v>36.475000000000001</v>
      </c>
    </row>
    <row r="1642" spans="1:4" hidden="1" x14ac:dyDescent="0.35">
      <c r="A1642" s="3" t="str">
        <f t="shared" si="25"/>
        <v>EWG_44615</v>
      </c>
      <c r="B1642" t="s">
        <v>33</v>
      </c>
      <c r="C1642" s="1">
        <v>44615</v>
      </c>
      <c r="D1642">
        <v>29.106000000000002</v>
      </c>
    </row>
    <row r="1643" spans="1:4" hidden="1" x14ac:dyDescent="0.35">
      <c r="A1643" s="3" t="str">
        <f t="shared" si="25"/>
        <v>EWH_44615</v>
      </c>
      <c r="B1643" t="s">
        <v>34</v>
      </c>
      <c r="C1643" s="1">
        <v>44615</v>
      </c>
      <c r="D1643">
        <v>22.72</v>
      </c>
    </row>
    <row r="1644" spans="1:4" hidden="1" x14ac:dyDescent="0.35">
      <c r="A1644" s="3" t="str">
        <f t="shared" si="25"/>
        <v>EWJ_44615</v>
      </c>
      <c r="B1644" t="s">
        <v>35</v>
      </c>
      <c r="C1644" s="1">
        <v>44615</v>
      </c>
      <c r="D1644">
        <v>61.73</v>
      </c>
    </row>
    <row r="1645" spans="1:4" hidden="1" x14ac:dyDescent="0.35">
      <c r="A1645" s="3" t="str">
        <f t="shared" si="25"/>
        <v>EWL_44615</v>
      </c>
      <c r="B1645" t="s">
        <v>36</v>
      </c>
      <c r="C1645" s="1">
        <v>44615</v>
      </c>
      <c r="D1645">
        <v>46.883000000000003</v>
      </c>
    </row>
    <row r="1646" spans="1:4" hidden="1" x14ac:dyDescent="0.35">
      <c r="A1646" s="3" t="str">
        <f t="shared" si="25"/>
        <v>EWQ_44615</v>
      </c>
      <c r="B1646" t="s">
        <v>37</v>
      </c>
      <c r="C1646" s="1">
        <v>44615</v>
      </c>
      <c r="D1646">
        <v>35.225000000000001</v>
      </c>
    </row>
    <row r="1647" spans="1:4" hidden="1" x14ac:dyDescent="0.35">
      <c r="A1647" s="3" t="str">
        <f t="shared" si="25"/>
        <v>EWT_44615</v>
      </c>
      <c r="B1647" t="s">
        <v>38</v>
      </c>
      <c r="C1647" s="1">
        <v>44615</v>
      </c>
      <c r="D1647">
        <v>54.566000000000003</v>
      </c>
    </row>
    <row r="1648" spans="1:4" hidden="1" x14ac:dyDescent="0.35">
      <c r="A1648" s="3" t="str">
        <f t="shared" si="25"/>
        <v>EWU_44615</v>
      </c>
      <c r="B1648" t="s">
        <v>39</v>
      </c>
      <c r="C1648" s="1">
        <v>44615</v>
      </c>
      <c r="D1648">
        <v>32.997999999999998</v>
      </c>
    </row>
    <row r="1649" spans="1:4" hidden="1" x14ac:dyDescent="0.35">
      <c r="A1649" s="3" t="str">
        <f t="shared" si="25"/>
        <v>EWY_44615</v>
      </c>
      <c r="B1649" t="s">
        <v>40</v>
      </c>
      <c r="C1649" s="1">
        <v>44615</v>
      </c>
      <c r="D1649">
        <v>70.968999999999994</v>
      </c>
    </row>
    <row r="1650" spans="1:4" hidden="1" x14ac:dyDescent="0.35">
      <c r="A1650" s="3" t="str">
        <f t="shared" si="25"/>
        <v>EWZ_44615</v>
      </c>
      <c r="B1650" t="s">
        <v>41</v>
      </c>
      <c r="C1650" s="1">
        <v>44615</v>
      </c>
      <c r="D1650">
        <v>29.789000000000001</v>
      </c>
    </row>
    <row r="1651" spans="1:4" hidden="1" x14ac:dyDescent="0.35">
      <c r="A1651" s="3" t="str">
        <f t="shared" si="25"/>
        <v>FTV_44615</v>
      </c>
      <c r="B1651" t="s">
        <v>43</v>
      </c>
      <c r="C1651" s="1">
        <v>44615</v>
      </c>
      <c r="D1651">
        <v>62.281999999999996</v>
      </c>
    </row>
    <row r="1652" spans="1:4" hidden="1" x14ac:dyDescent="0.35">
      <c r="A1652" s="3" t="str">
        <f t="shared" si="25"/>
        <v>GOOG_44615</v>
      </c>
      <c r="B1652" t="s">
        <v>44</v>
      </c>
      <c r="C1652" s="1">
        <v>44615</v>
      </c>
      <c r="D1652">
        <v>127.58499999999999</v>
      </c>
    </row>
    <row r="1653" spans="1:4" hidden="1" x14ac:dyDescent="0.35">
      <c r="A1653" s="3" t="str">
        <f t="shared" si="25"/>
        <v>GPC_44615</v>
      </c>
      <c r="B1653" t="s">
        <v>45</v>
      </c>
      <c r="C1653" s="1">
        <v>44615</v>
      </c>
      <c r="D1653">
        <v>115.97</v>
      </c>
    </row>
    <row r="1654" spans="1:4" hidden="1" x14ac:dyDescent="0.35">
      <c r="A1654" s="3" t="str">
        <f t="shared" si="25"/>
        <v>GSG_44615</v>
      </c>
      <c r="B1654" t="s">
        <v>46</v>
      </c>
      <c r="C1654" s="1">
        <v>44615</v>
      </c>
      <c r="D1654">
        <v>20.28</v>
      </c>
    </row>
    <row r="1655" spans="1:4" hidden="1" x14ac:dyDescent="0.35">
      <c r="A1655" s="3" t="str">
        <f t="shared" si="25"/>
        <v>HIG_44615</v>
      </c>
      <c r="B1655" t="s">
        <v>47</v>
      </c>
      <c r="C1655" s="1">
        <v>44615</v>
      </c>
      <c r="D1655">
        <v>67.876999999999995</v>
      </c>
    </row>
    <row r="1656" spans="1:4" hidden="1" x14ac:dyDescent="0.35">
      <c r="A1656" s="3" t="str">
        <f t="shared" si="25"/>
        <v>HIGH.L_44615</v>
      </c>
      <c r="B1656" t="s">
        <v>48</v>
      </c>
      <c r="C1656" s="1">
        <v>44615</v>
      </c>
      <c r="D1656">
        <v>5.3230000000000004</v>
      </c>
    </row>
    <row r="1657" spans="1:4" hidden="1" x14ac:dyDescent="0.35">
      <c r="A1657" s="3" t="str">
        <f t="shared" si="25"/>
        <v>HST_44615</v>
      </c>
      <c r="B1657" t="s">
        <v>49</v>
      </c>
      <c r="C1657" s="1">
        <v>44615</v>
      </c>
      <c r="D1657">
        <v>17.978000000000002</v>
      </c>
    </row>
    <row r="1658" spans="1:4" hidden="1" x14ac:dyDescent="0.35">
      <c r="A1658" s="3" t="str">
        <f t="shared" si="25"/>
        <v>HYG_44615</v>
      </c>
      <c r="B1658" t="s">
        <v>50</v>
      </c>
      <c r="C1658" s="1">
        <v>44615</v>
      </c>
      <c r="D1658">
        <v>78.376999999999995</v>
      </c>
    </row>
    <row r="1659" spans="1:4" hidden="1" x14ac:dyDescent="0.35">
      <c r="A1659" s="3" t="str">
        <f t="shared" si="25"/>
        <v>IAU_44615</v>
      </c>
      <c r="B1659" t="s">
        <v>51</v>
      </c>
      <c r="C1659" s="1">
        <v>44615</v>
      </c>
      <c r="D1659">
        <v>36.31</v>
      </c>
    </row>
    <row r="1660" spans="1:4" hidden="1" x14ac:dyDescent="0.35">
      <c r="A1660" s="3" t="str">
        <f t="shared" si="25"/>
        <v>ICLN_44615</v>
      </c>
      <c r="B1660" t="s">
        <v>52</v>
      </c>
      <c r="C1660" s="1">
        <v>44615</v>
      </c>
      <c r="D1660">
        <v>17.420000000000002</v>
      </c>
    </row>
    <row r="1661" spans="1:4" hidden="1" x14ac:dyDescent="0.35">
      <c r="A1661" s="3" t="str">
        <f t="shared" si="25"/>
        <v>IEAA.L_44615</v>
      </c>
      <c r="B1661" t="s">
        <v>53</v>
      </c>
      <c r="C1661" s="1">
        <v>44615</v>
      </c>
      <c r="D1661">
        <v>5.1280000000000001</v>
      </c>
    </row>
    <row r="1662" spans="1:4" hidden="1" x14ac:dyDescent="0.35">
      <c r="A1662" s="3" t="str">
        <f t="shared" si="25"/>
        <v>IEF_44615</v>
      </c>
      <c r="B1662" t="s">
        <v>54</v>
      </c>
      <c r="C1662" s="1">
        <v>44615</v>
      </c>
      <c r="D1662">
        <v>108.68600000000001</v>
      </c>
    </row>
    <row r="1663" spans="1:4" hidden="1" x14ac:dyDescent="0.35">
      <c r="A1663" s="3" t="str">
        <f t="shared" si="25"/>
        <v>IEFM.L_44615</v>
      </c>
      <c r="B1663" t="s">
        <v>55</v>
      </c>
      <c r="C1663" s="1">
        <v>44615</v>
      </c>
      <c r="D1663">
        <v>741.55</v>
      </c>
    </row>
    <row r="1664" spans="1:4" hidden="1" x14ac:dyDescent="0.35">
      <c r="A1664" s="3" t="str">
        <f t="shared" si="25"/>
        <v>IEMG_44615</v>
      </c>
      <c r="B1664" t="s">
        <v>56</v>
      </c>
      <c r="C1664" s="1">
        <v>44615</v>
      </c>
      <c r="D1664">
        <v>56.594999999999999</v>
      </c>
    </row>
    <row r="1665" spans="1:4" hidden="1" x14ac:dyDescent="0.35">
      <c r="A1665" s="3" t="str">
        <f t="shared" si="25"/>
        <v>IEUS_44615</v>
      </c>
      <c r="B1665" t="s">
        <v>57</v>
      </c>
      <c r="C1665" s="1">
        <v>44615</v>
      </c>
      <c r="D1665">
        <v>59.26</v>
      </c>
    </row>
    <row r="1666" spans="1:4" hidden="1" x14ac:dyDescent="0.35">
      <c r="A1666" s="3" t="str">
        <f t="shared" si="25"/>
        <v>IEVL.L_44615</v>
      </c>
      <c r="B1666" t="s">
        <v>58</v>
      </c>
      <c r="C1666" s="1">
        <v>44615</v>
      </c>
      <c r="D1666">
        <v>7.4340000000000002</v>
      </c>
    </row>
    <row r="1667" spans="1:4" hidden="1" x14ac:dyDescent="0.35">
      <c r="A1667" s="3" t="str">
        <f t="shared" ref="A1667:A1730" si="26">CONCATENATE(B1667,"_",C1667)</f>
        <v>IGF_44615</v>
      </c>
      <c r="B1667" t="s">
        <v>59</v>
      </c>
      <c r="C1667" s="1">
        <v>44615</v>
      </c>
      <c r="D1667">
        <v>45.487000000000002</v>
      </c>
    </row>
    <row r="1668" spans="1:4" hidden="1" x14ac:dyDescent="0.35">
      <c r="A1668" s="3" t="str">
        <f t="shared" si="26"/>
        <v>INDA_44615</v>
      </c>
      <c r="B1668" t="s">
        <v>60</v>
      </c>
      <c r="C1668" s="1">
        <v>44615</v>
      </c>
      <c r="D1668">
        <v>43.87</v>
      </c>
    </row>
    <row r="1669" spans="1:4" hidden="1" x14ac:dyDescent="0.35">
      <c r="A1669" s="3" t="str">
        <f t="shared" si="26"/>
        <v>IUMO.L_44615</v>
      </c>
      <c r="B1669" t="s">
        <v>61</v>
      </c>
      <c r="C1669" s="1">
        <v>44615</v>
      </c>
      <c r="D1669">
        <v>10.664999999999999</v>
      </c>
    </row>
    <row r="1670" spans="1:4" hidden="1" x14ac:dyDescent="0.35">
      <c r="A1670" s="3" t="str">
        <f t="shared" si="26"/>
        <v>IUVL.L_44615</v>
      </c>
      <c r="B1670" t="s">
        <v>62</v>
      </c>
      <c r="C1670" s="1">
        <v>44615</v>
      </c>
      <c r="D1670">
        <v>8.9350000000000005</v>
      </c>
    </row>
    <row r="1671" spans="1:4" hidden="1" x14ac:dyDescent="0.35">
      <c r="A1671" s="3" t="str">
        <f t="shared" si="26"/>
        <v>IVV_44615</v>
      </c>
      <c r="B1671" t="s">
        <v>63</v>
      </c>
      <c r="C1671" s="1">
        <v>44615</v>
      </c>
      <c r="D1671">
        <v>416.80599999999998</v>
      </c>
    </row>
    <row r="1672" spans="1:4" hidden="1" x14ac:dyDescent="0.35">
      <c r="A1672" s="3" t="str">
        <f t="shared" si="26"/>
        <v>IWM_44615</v>
      </c>
      <c r="B1672" t="s">
        <v>64</v>
      </c>
      <c r="C1672" s="1">
        <v>44615</v>
      </c>
      <c r="D1672">
        <v>190.22900000000001</v>
      </c>
    </row>
    <row r="1673" spans="1:4" hidden="1" x14ac:dyDescent="0.35">
      <c r="A1673" s="3" t="str">
        <f t="shared" si="26"/>
        <v>IXN_44615</v>
      </c>
      <c r="B1673" t="s">
        <v>65</v>
      </c>
      <c r="C1673" s="1">
        <v>44615</v>
      </c>
      <c r="D1673">
        <v>53.872999999999998</v>
      </c>
    </row>
    <row r="1674" spans="1:4" hidden="1" x14ac:dyDescent="0.35">
      <c r="A1674" s="3" t="str">
        <f t="shared" si="26"/>
        <v>JPEA.L_44615</v>
      </c>
      <c r="B1674" t="s">
        <v>66</v>
      </c>
      <c r="C1674" s="1">
        <v>44615</v>
      </c>
      <c r="D1674">
        <v>5.532</v>
      </c>
    </row>
    <row r="1675" spans="1:4" hidden="1" x14ac:dyDescent="0.35">
      <c r="A1675" s="3" t="str">
        <f t="shared" si="26"/>
        <v>JPM_44615</v>
      </c>
      <c r="B1675" t="s">
        <v>67</v>
      </c>
      <c r="C1675" s="1">
        <v>44615</v>
      </c>
      <c r="D1675">
        <v>143.941</v>
      </c>
    </row>
    <row r="1676" spans="1:4" hidden="1" x14ac:dyDescent="0.35">
      <c r="A1676" s="3" t="str">
        <f t="shared" si="26"/>
        <v>KR_44615</v>
      </c>
      <c r="B1676" t="s">
        <v>68</v>
      </c>
      <c r="C1676" s="1">
        <v>44615</v>
      </c>
      <c r="D1676">
        <v>43.621000000000002</v>
      </c>
    </row>
    <row r="1677" spans="1:4" hidden="1" x14ac:dyDescent="0.35">
      <c r="A1677" s="3" t="str">
        <f t="shared" si="26"/>
        <v>LQD_44615</v>
      </c>
      <c r="B1677" t="s">
        <v>69</v>
      </c>
      <c r="C1677" s="1">
        <v>44615</v>
      </c>
      <c r="D1677">
        <v>118.88</v>
      </c>
    </row>
    <row r="1678" spans="1:4" hidden="1" x14ac:dyDescent="0.35">
      <c r="A1678" s="3" t="str">
        <f t="shared" si="26"/>
        <v>MCHI_44615</v>
      </c>
      <c r="B1678" t="s">
        <v>70</v>
      </c>
      <c r="C1678" s="1">
        <v>44615</v>
      </c>
      <c r="D1678">
        <v>58.070999999999998</v>
      </c>
    </row>
    <row r="1679" spans="1:4" hidden="1" x14ac:dyDescent="0.35">
      <c r="A1679" s="3" t="str">
        <f t="shared" si="26"/>
        <v>META_44615</v>
      </c>
      <c r="B1679" t="s">
        <v>144</v>
      </c>
      <c r="C1679" s="1">
        <v>44615</v>
      </c>
      <c r="D1679">
        <v>198.45</v>
      </c>
    </row>
    <row r="1680" spans="1:4" hidden="1" x14ac:dyDescent="0.35">
      <c r="A1680" s="3" t="str">
        <f t="shared" si="26"/>
        <v>MVEU.L_44615</v>
      </c>
      <c r="B1680" t="s">
        <v>71</v>
      </c>
      <c r="C1680" s="1">
        <v>44615</v>
      </c>
      <c r="D1680">
        <v>51.78</v>
      </c>
    </row>
    <row r="1681" spans="1:4" hidden="1" x14ac:dyDescent="0.35">
      <c r="A1681" s="3" t="str">
        <f t="shared" si="26"/>
        <v>OGN_44615</v>
      </c>
      <c r="B1681" t="s">
        <v>72</v>
      </c>
      <c r="C1681" s="1">
        <v>44615</v>
      </c>
      <c r="D1681">
        <v>34.238</v>
      </c>
    </row>
    <row r="1682" spans="1:4" hidden="1" x14ac:dyDescent="0.35">
      <c r="A1682" s="3" t="str">
        <f t="shared" si="26"/>
        <v>PG_44615</v>
      </c>
      <c r="B1682" t="s">
        <v>73</v>
      </c>
      <c r="C1682" s="1">
        <v>44615</v>
      </c>
      <c r="D1682">
        <v>152.048</v>
      </c>
    </row>
    <row r="1683" spans="1:4" hidden="1" x14ac:dyDescent="0.35">
      <c r="A1683" s="3" t="str">
        <f t="shared" si="26"/>
        <v>PPL_44615</v>
      </c>
      <c r="B1683" t="s">
        <v>74</v>
      </c>
      <c r="C1683" s="1">
        <v>44615</v>
      </c>
      <c r="D1683">
        <v>25.282</v>
      </c>
    </row>
    <row r="1684" spans="1:4" hidden="1" x14ac:dyDescent="0.35">
      <c r="A1684" s="3" t="str">
        <f t="shared" si="26"/>
        <v>PRU_44615</v>
      </c>
      <c r="B1684" t="s">
        <v>75</v>
      </c>
      <c r="C1684" s="1">
        <v>44615</v>
      </c>
      <c r="D1684">
        <v>107.06</v>
      </c>
    </row>
    <row r="1685" spans="1:4" hidden="1" x14ac:dyDescent="0.35">
      <c r="A1685" s="3" t="str">
        <f t="shared" si="26"/>
        <v>PYPL_44615</v>
      </c>
      <c r="B1685" t="s">
        <v>76</v>
      </c>
      <c r="C1685" s="1">
        <v>44615</v>
      </c>
      <c r="D1685">
        <v>100.72</v>
      </c>
    </row>
    <row r="1686" spans="1:4" hidden="1" x14ac:dyDescent="0.35">
      <c r="A1686" s="3" t="str">
        <f t="shared" si="26"/>
        <v>RE_44615</v>
      </c>
      <c r="B1686" t="s">
        <v>77</v>
      </c>
      <c r="C1686" s="1">
        <v>44615</v>
      </c>
      <c r="D1686">
        <v>293.29300000000001</v>
      </c>
    </row>
    <row r="1687" spans="1:4" hidden="1" x14ac:dyDescent="0.35">
      <c r="A1687" s="3" t="str">
        <f t="shared" si="26"/>
        <v>REET_44615</v>
      </c>
      <c r="B1687" t="s">
        <v>78</v>
      </c>
      <c r="C1687" s="1">
        <v>44615</v>
      </c>
      <c r="D1687">
        <v>26.814</v>
      </c>
    </row>
    <row r="1688" spans="1:4" hidden="1" x14ac:dyDescent="0.35">
      <c r="A1688" s="3" t="str">
        <f t="shared" si="26"/>
        <v>ROL_44615</v>
      </c>
      <c r="B1688" t="s">
        <v>79</v>
      </c>
      <c r="C1688" s="1">
        <v>44615</v>
      </c>
      <c r="D1688">
        <v>29.937999999999999</v>
      </c>
    </row>
    <row r="1689" spans="1:4" hidden="1" x14ac:dyDescent="0.35">
      <c r="A1689" s="3" t="str">
        <f t="shared" si="26"/>
        <v>ROST_44615</v>
      </c>
      <c r="B1689" t="s">
        <v>80</v>
      </c>
      <c r="C1689" s="1">
        <v>44615</v>
      </c>
      <c r="D1689">
        <v>86.847999999999999</v>
      </c>
    </row>
    <row r="1690" spans="1:4" hidden="1" x14ac:dyDescent="0.35">
      <c r="A1690" s="3" t="str">
        <f t="shared" si="26"/>
        <v>SEGA.L_44615</v>
      </c>
      <c r="B1690" t="s">
        <v>81</v>
      </c>
      <c r="C1690" s="1">
        <v>44615</v>
      </c>
      <c r="D1690">
        <v>104.346</v>
      </c>
    </row>
    <row r="1691" spans="1:4" hidden="1" x14ac:dyDescent="0.35">
      <c r="A1691" s="3" t="str">
        <f t="shared" si="26"/>
        <v>SHY_44615</v>
      </c>
      <c r="B1691" t="s">
        <v>82</v>
      </c>
      <c r="C1691" s="1">
        <v>44615</v>
      </c>
      <c r="D1691">
        <v>83.129000000000005</v>
      </c>
    </row>
    <row r="1692" spans="1:4" hidden="1" x14ac:dyDescent="0.35">
      <c r="A1692" s="3" t="str">
        <f t="shared" si="26"/>
        <v>SLV_44615</v>
      </c>
      <c r="B1692" t="s">
        <v>83</v>
      </c>
      <c r="C1692" s="1">
        <v>44615</v>
      </c>
      <c r="D1692">
        <v>22.73</v>
      </c>
    </row>
    <row r="1693" spans="1:4" hidden="1" x14ac:dyDescent="0.35">
      <c r="A1693" s="3" t="str">
        <f t="shared" si="26"/>
        <v>SPMV.L_44615</v>
      </c>
      <c r="B1693" t="s">
        <v>84</v>
      </c>
      <c r="C1693" s="1">
        <v>44615</v>
      </c>
      <c r="D1693">
        <v>76.7</v>
      </c>
    </row>
    <row r="1694" spans="1:4" hidden="1" x14ac:dyDescent="0.35">
      <c r="A1694" s="3" t="str">
        <f t="shared" si="26"/>
        <v>TLT_44615</v>
      </c>
      <c r="B1694" t="s">
        <v>85</v>
      </c>
      <c r="C1694" s="1">
        <v>44615</v>
      </c>
      <c r="D1694">
        <v>133.37899999999999</v>
      </c>
    </row>
    <row r="1695" spans="1:4" hidden="1" x14ac:dyDescent="0.35">
      <c r="A1695" s="3" t="str">
        <f t="shared" si="26"/>
        <v>UNH_44615</v>
      </c>
      <c r="B1695" t="s">
        <v>86</v>
      </c>
      <c r="C1695" s="1">
        <v>44615</v>
      </c>
      <c r="D1695">
        <v>453.80799999999999</v>
      </c>
    </row>
    <row r="1696" spans="1:4" hidden="1" x14ac:dyDescent="0.35">
      <c r="A1696" s="3" t="str">
        <f t="shared" si="26"/>
        <v>URI_44615</v>
      </c>
      <c r="B1696" t="s">
        <v>87</v>
      </c>
      <c r="C1696" s="1">
        <v>44615</v>
      </c>
      <c r="D1696">
        <v>298.22399999999999</v>
      </c>
    </row>
    <row r="1697" spans="1:4" hidden="1" x14ac:dyDescent="0.35">
      <c r="A1697" s="3" t="str">
        <f t="shared" si="26"/>
        <v>V_44615</v>
      </c>
      <c r="B1697" t="s">
        <v>88</v>
      </c>
      <c r="C1697" s="1">
        <v>44615</v>
      </c>
      <c r="D1697">
        <v>214.25800000000001</v>
      </c>
    </row>
    <row r="1698" spans="1:4" hidden="1" x14ac:dyDescent="0.35">
      <c r="A1698" s="3" t="str">
        <f t="shared" si="26"/>
        <v>VRSK_44615</v>
      </c>
      <c r="B1698" t="s">
        <v>89</v>
      </c>
      <c r="C1698" s="1">
        <v>44615</v>
      </c>
      <c r="D1698">
        <v>176.386</v>
      </c>
    </row>
    <row r="1699" spans="1:4" hidden="1" x14ac:dyDescent="0.35">
      <c r="A1699" s="3" t="str">
        <f t="shared" si="26"/>
        <v>VXX_44615</v>
      </c>
      <c r="B1699" t="s">
        <v>90</v>
      </c>
      <c r="C1699" s="1">
        <v>44615</v>
      </c>
      <c r="D1699">
        <v>24.7</v>
      </c>
    </row>
    <row r="1700" spans="1:4" hidden="1" x14ac:dyDescent="0.35">
      <c r="A1700" s="3" t="str">
        <f t="shared" si="26"/>
        <v>WRK_44615</v>
      </c>
      <c r="B1700" t="s">
        <v>91</v>
      </c>
      <c r="C1700" s="1">
        <v>44615</v>
      </c>
      <c r="D1700">
        <v>43.816000000000003</v>
      </c>
    </row>
    <row r="1701" spans="1:4" hidden="1" x14ac:dyDescent="0.35">
      <c r="A1701" s="3" t="str">
        <f t="shared" si="26"/>
        <v>XLB_44615</v>
      </c>
      <c r="B1701" t="s">
        <v>92</v>
      </c>
      <c r="C1701" s="1">
        <v>44615</v>
      </c>
      <c r="D1701">
        <v>79.715000000000003</v>
      </c>
    </row>
    <row r="1702" spans="1:4" hidden="1" x14ac:dyDescent="0.35">
      <c r="A1702" s="3" t="str">
        <f t="shared" si="26"/>
        <v>XLC_44615</v>
      </c>
      <c r="B1702" t="s">
        <v>93</v>
      </c>
      <c r="C1702" s="1">
        <v>44615</v>
      </c>
      <c r="D1702">
        <v>64.98</v>
      </c>
    </row>
    <row r="1703" spans="1:4" hidden="1" x14ac:dyDescent="0.35">
      <c r="A1703" s="3" t="str">
        <f t="shared" si="26"/>
        <v>XLE_44615</v>
      </c>
      <c r="B1703" t="s">
        <v>94</v>
      </c>
      <c r="C1703" s="1">
        <v>44615</v>
      </c>
      <c r="D1703">
        <v>64.902000000000001</v>
      </c>
    </row>
    <row r="1704" spans="1:4" hidden="1" x14ac:dyDescent="0.35">
      <c r="A1704" s="3" t="str">
        <f t="shared" si="26"/>
        <v>XLF_44615</v>
      </c>
      <c r="B1704" t="s">
        <v>95</v>
      </c>
      <c r="C1704" s="1">
        <v>44615</v>
      </c>
      <c r="D1704">
        <v>37.558</v>
      </c>
    </row>
    <row r="1705" spans="1:4" hidden="1" x14ac:dyDescent="0.35">
      <c r="A1705" s="3" t="str">
        <f t="shared" si="26"/>
        <v>XLI_44615</v>
      </c>
      <c r="B1705" t="s">
        <v>96</v>
      </c>
      <c r="C1705" s="1">
        <v>44615</v>
      </c>
      <c r="D1705">
        <v>93.971999999999994</v>
      </c>
    </row>
    <row r="1706" spans="1:4" hidden="1" x14ac:dyDescent="0.35">
      <c r="A1706" s="3" t="str">
        <f t="shared" si="26"/>
        <v>XLK_44615</v>
      </c>
      <c r="B1706" t="s">
        <v>97</v>
      </c>
      <c r="C1706" s="1">
        <v>44615</v>
      </c>
      <c r="D1706">
        <v>145.82599999999999</v>
      </c>
    </row>
    <row r="1707" spans="1:4" hidden="1" x14ac:dyDescent="0.35">
      <c r="A1707" s="3" t="str">
        <f t="shared" si="26"/>
        <v>XLP_44615</v>
      </c>
      <c r="B1707" t="s">
        <v>98</v>
      </c>
      <c r="C1707" s="1">
        <v>44615</v>
      </c>
      <c r="D1707">
        <v>72.947000000000003</v>
      </c>
    </row>
    <row r="1708" spans="1:4" hidden="1" x14ac:dyDescent="0.35">
      <c r="A1708" s="3" t="str">
        <f t="shared" si="26"/>
        <v>XLU_44615</v>
      </c>
      <c r="B1708" t="s">
        <v>99</v>
      </c>
      <c r="C1708" s="1">
        <v>44615</v>
      </c>
      <c r="D1708">
        <v>63.143000000000001</v>
      </c>
    </row>
    <row r="1709" spans="1:4" hidden="1" x14ac:dyDescent="0.35">
      <c r="A1709" s="3" t="str">
        <f t="shared" si="26"/>
        <v>XLV_44615</v>
      </c>
      <c r="B1709" t="s">
        <v>100</v>
      </c>
      <c r="C1709" s="1">
        <v>44615</v>
      </c>
      <c r="D1709">
        <v>124.625</v>
      </c>
    </row>
    <row r="1710" spans="1:4" hidden="1" x14ac:dyDescent="0.35">
      <c r="A1710" s="3" t="str">
        <f t="shared" si="26"/>
        <v>XLY_44615</v>
      </c>
      <c r="B1710" t="s">
        <v>101</v>
      </c>
      <c r="C1710" s="1">
        <v>44615</v>
      </c>
      <c r="D1710">
        <v>167.46100000000001</v>
      </c>
    </row>
    <row r="1711" spans="1:4" hidden="1" x14ac:dyDescent="0.35">
      <c r="A1711" s="3" t="str">
        <f t="shared" si="26"/>
        <v>XOM_44615</v>
      </c>
      <c r="B1711" t="s">
        <v>102</v>
      </c>
      <c r="C1711" s="1">
        <v>44615</v>
      </c>
      <c r="D1711">
        <v>74.070999999999998</v>
      </c>
    </row>
    <row r="1712" spans="1:4" hidden="1" x14ac:dyDescent="0.35">
      <c r="A1712" s="3" t="str">
        <f t="shared" si="26"/>
        <v>ABBV_44616</v>
      </c>
      <c r="B1712" t="s">
        <v>3</v>
      </c>
      <c r="C1712" s="1">
        <v>44616</v>
      </c>
      <c r="D1712">
        <v>139.94300000000001</v>
      </c>
    </row>
    <row r="1713" spans="1:4" hidden="1" x14ac:dyDescent="0.35">
      <c r="A1713" s="3" t="str">
        <f t="shared" si="26"/>
        <v>ACN_44616</v>
      </c>
      <c r="B1713" t="s">
        <v>4</v>
      </c>
      <c r="C1713" s="1">
        <v>44616</v>
      </c>
      <c r="D1713">
        <v>311.44900000000001</v>
      </c>
    </row>
    <row r="1714" spans="1:4" hidden="1" x14ac:dyDescent="0.35">
      <c r="A1714" s="3" t="str">
        <f t="shared" si="26"/>
        <v>AEP_44616</v>
      </c>
      <c r="B1714" t="s">
        <v>5</v>
      </c>
      <c r="C1714" s="1">
        <v>44616</v>
      </c>
      <c r="D1714">
        <v>83.644999999999996</v>
      </c>
    </row>
    <row r="1715" spans="1:4" hidden="1" x14ac:dyDescent="0.35">
      <c r="A1715" s="3" t="str">
        <f t="shared" si="26"/>
        <v>AIZ_44616</v>
      </c>
      <c r="B1715" t="s">
        <v>6</v>
      </c>
      <c r="C1715" s="1">
        <v>44616</v>
      </c>
      <c r="D1715">
        <v>160.65</v>
      </c>
    </row>
    <row r="1716" spans="1:4" hidden="1" x14ac:dyDescent="0.35">
      <c r="A1716" s="3" t="str">
        <f t="shared" si="26"/>
        <v>ALLE_44616</v>
      </c>
      <c r="B1716" t="s">
        <v>7</v>
      </c>
      <c r="C1716" s="1">
        <v>44616</v>
      </c>
      <c r="D1716">
        <v>109.95</v>
      </c>
    </row>
    <row r="1717" spans="1:4" hidden="1" x14ac:dyDescent="0.35">
      <c r="A1717" s="3" t="str">
        <f t="shared" si="26"/>
        <v>AMAT_44616</v>
      </c>
      <c r="B1717" t="s">
        <v>8</v>
      </c>
      <c r="C1717" s="1">
        <v>44616</v>
      </c>
      <c r="D1717">
        <v>132.43299999999999</v>
      </c>
    </row>
    <row r="1718" spans="1:4" hidden="1" x14ac:dyDescent="0.35">
      <c r="A1718" s="3" t="str">
        <f t="shared" si="26"/>
        <v>AMP_44616</v>
      </c>
      <c r="B1718" t="s">
        <v>9</v>
      </c>
      <c r="C1718" s="1">
        <v>44616</v>
      </c>
      <c r="D1718">
        <v>284.517</v>
      </c>
    </row>
    <row r="1719" spans="1:4" hidden="1" x14ac:dyDescent="0.35">
      <c r="A1719" s="3" t="str">
        <f t="shared" si="26"/>
        <v>AMZN_44616</v>
      </c>
      <c r="B1719" t="s">
        <v>10</v>
      </c>
      <c r="C1719" s="1">
        <v>44616</v>
      </c>
      <c r="D1719">
        <v>151.358</v>
      </c>
    </row>
    <row r="1720" spans="1:4" hidden="1" x14ac:dyDescent="0.35">
      <c r="A1720" s="3" t="str">
        <f t="shared" si="26"/>
        <v>AVB_44616</v>
      </c>
      <c r="B1720" t="s">
        <v>11</v>
      </c>
      <c r="C1720" s="1">
        <v>44616</v>
      </c>
      <c r="D1720">
        <v>228.751</v>
      </c>
    </row>
    <row r="1721" spans="1:4" hidden="1" x14ac:dyDescent="0.35">
      <c r="A1721" s="3" t="str">
        <f t="shared" si="26"/>
        <v>AVY_44616</v>
      </c>
      <c r="B1721" t="s">
        <v>12</v>
      </c>
      <c r="C1721" s="1">
        <v>44616</v>
      </c>
      <c r="D1721">
        <v>171.47200000000001</v>
      </c>
    </row>
    <row r="1722" spans="1:4" hidden="1" x14ac:dyDescent="0.35">
      <c r="A1722" s="3" t="str">
        <f t="shared" si="26"/>
        <v>AXP_44616</v>
      </c>
      <c r="B1722" t="s">
        <v>13</v>
      </c>
      <c r="C1722" s="1">
        <v>44616</v>
      </c>
      <c r="D1722">
        <v>185.761</v>
      </c>
    </row>
    <row r="1723" spans="1:4" hidden="1" x14ac:dyDescent="0.35">
      <c r="A1723" s="3" t="str">
        <f t="shared" si="26"/>
        <v>BDX_44616</v>
      </c>
      <c r="B1723" t="s">
        <v>14</v>
      </c>
      <c r="C1723" s="1">
        <v>44616</v>
      </c>
      <c r="D1723">
        <v>256.25299999999999</v>
      </c>
    </row>
    <row r="1724" spans="1:4" hidden="1" x14ac:dyDescent="0.35">
      <c r="A1724" s="3" t="str">
        <f t="shared" si="26"/>
        <v>BF-B_44616</v>
      </c>
      <c r="B1724" t="s">
        <v>15</v>
      </c>
      <c r="C1724" s="1">
        <v>44616</v>
      </c>
      <c r="D1724">
        <v>63.875999999999998</v>
      </c>
    </row>
    <row r="1725" spans="1:4" hidden="1" x14ac:dyDescent="0.35">
      <c r="A1725" s="3" t="str">
        <f t="shared" si="26"/>
        <v>BMY_44616</v>
      </c>
      <c r="B1725" t="s">
        <v>16</v>
      </c>
      <c r="C1725" s="1">
        <v>44616</v>
      </c>
      <c r="D1725">
        <v>65.040000000000006</v>
      </c>
    </row>
    <row r="1726" spans="1:4" hidden="1" x14ac:dyDescent="0.35">
      <c r="A1726" s="3" t="str">
        <f t="shared" si="26"/>
        <v>BR_44616</v>
      </c>
      <c r="B1726" t="s">
        <v>17</v>
      </c>
      <c r="C1726" s="1">
        <v>44616</v>
      </c>
      <c r="D1726">
        <v>142.62700000000001</v>
      </c>
    </row>
    <row r="1727" spans="1:4" hidden="1" x14ac:dyDescent="0.35">
      <c r="A1727" s="3" t="str">
        <f t="shared" si="26"/>
        <v>CARR_44616</v>
      </c>
      <c r="B1727" t="s">
        <v>18</v>
      </c>
      <c r="C1727" s="1">
        <v>44616</v>
      </c>
      <c r="D1727">
        <v>43.975999999999999</v>
      </c>
    </row>
    <row r="1728" spans="1:4" hidden="1" x14ac:dyDescent="0.35">
      <c r="A1728" s="3" t="str">
        <f t="shared" si="26"/>
        <v>CDW_44616</v>
      </c>
      <c r="B1728" t="s">
        <v>19</v>
      </c>
      <c r="C1728" s="1">
        <v>44616</v>
      </c>
      <c r="D1728">
        <v>169.774</v>
      </c>
    </row>
    <row r="1729" spans="1:4" hidden="1" x14ac:dyDescent="0.35">
      <c r="A1729" s="3" t="str">
        <f t="shared" si="26"/>
        <v>CE_44616</v>
      </c>
      <c r="B1729" t="s">
        <v>20</v>
      </c>
      <c r="C1729" s="1">
        <v>44616</v>
      </c>
      <c r="D1729">
        <v>133.964</v>
      </c>
    </row>
    <row r="1730" spans="1:4" hidden="1" x14ac:dyDescent="0.35">
      <c r="A1730" s="3" t="str">
        <f t="shared" si="26"/>
        <v>CHTR_44616</v>
      </c>
      <c r="B1730" t="s">
        <v>21</v>
      </c>
      <c r="C1730" s="1">
        <v>44616</v>
      </c>
      <c r="D1730">
        <v>586.59</v>
      </c>
    </row>
    <row r="1731" spans="1:4" hidden="1" x14ac:dyDescent="0.35">
      <c r="A1731" s="3" t="str">
        <f t="shared" ref="A1731:A1794" si="27">CONCATENATE(B1731,"_",C1731)</f>
        <v>CNC_44616</v>
      </c>
      <c r="B1731" t="s">
        <v>22</v>
      </c>
      <c r="C1731" s="1">
        <v>44616</v>
      </c>
      <c r="D1731">
        <v>80.84</v>
      </c>
    </row>
    <row r="1732" spans="1:4" hidden="1" x14ac:dyDescent="0.35">
      <c r="A1732" s="3" t="str">
        <f t="shared" si="27"/>
        <v>CNP_44616</v>
      </c>
      <c r="B1732" t="s">
        <v>23</v>
      </c>
      <c r="C1732" s="1">
        <v>44616</v>
      </c>
      <c r="D1732">
        <v>25.93</v>
      </c>
    </row>
    <row r="1733" spans="1:4" hidden="1" x14ac:dyDescent="0.35">
      <c r="A1733" s="3" t="str">
        <f t="shared" si="27"/>
        <v>COP_44616</v>
      </c>
      <c r="B1733" t="s">
        <v>24</v>
      </c>
      <c r="C1733" s="1">
        <v>44616</v>
      </c>
      <c r="D1733">
        <v>83.644000000000005</v>
      </c>
    </row>
    <row r="1734" spans="1:4" hidden="1" x14ac:dyDescent="0.35">
      <c r="A1734" s="3" t="str">
        <f t="shared" si="27"/>
        <v>CTAS_44616</v>
      </c>
      <c r="B1734" t="s">
        <v>25</v>
      </c>
      <c r="C1734" s="1">
        <v>44616</v>
      </c>
      <c r="D1734">
        <v>370.13900000000001</v>
      </c>
    </row>
    <row r="1735" spans="1:4" hidden="1" x14ac:dyDescent="0.35">
      <c r="A1735" s="3" t="str">
        <f t="shared" si="27"/>
        <v>CZR_44616</v>
      </c>
      <c r="B1735" t="s">
        <v>26</v>
      </c>
      <c r="C1735" s="1">
        <v>44616</v>
      </c>
      <c r="D1735">
        <v>84.65</v>
      </c>
    </row>
    <row r="1736" spans="1:4" hidden="1" x14ac:dyDescent="0.35">
      <c r="A1736" s="3" t="str">
        <f t="shared" si="27"/>
        <v>DG_44616</v>
      </c>
      <c r="B1736" t="s">
        <v>27</v>
      </c>
      <c r="C1736" s="1">
        <v>44616</v>
      </c>
      <c r="D1736">
        <v>189.054</v>
      </c>
    </row>
    <row r="1737" spans="1:4" hidden="1" x14ac:dyDescent="0.35">
      <c r="A1737" s="3" t="str">
        <f t="shared" si="27"/>
        <v>DPZ_44616</v>
      </c>
      <c r="B1737" t="s">
        <v>28</v>
      </c>
      <c r="C1737" s="1">
        <v>44616</v>
      </c>
      <c r="D1737">
        <v>412.45800000000003</v>
      </c>
    </row>
    <row r="1738" spans="1:4" x14ac:dyDescent="0.35">
      <c r="A1738" s="3" t="str">
        <f t="shared" si="27"/>
        <v>DRE_44616</v>
      </c>
      <c r="B1738" t="s">
        <v>29</v>
      </c>
      <c r="C1738" s="1">
        <v>44616</v>
      </c>
      <c r="D1738">
        <v>51.892000000000003</v>
      </c>
    </row>
    <row r="1739" spans="1:4" hidden="1" x14ac:dyDescent="0.35">
      <c r="A1739" s="3" t="str">
        <f t="shared" si="27"/>
        <v>DXC_44616</v>
      </c>
      <c r="B1739" t="s">
        <v>30</v>
      </c>
      <c r="C1739" s="1">
        <v>44616</v>
      </c>
      <c r="D1739">
        <v>35.06</v>
      </c>
    </row>
    <row r="1740" spans="1:4" hidden="1" x14ac:dyDescent="0.35">
      <c r="A1740" s="3" t="str">
        <f t="shared" si="27"/>
        <v>EWA_44616</v>
      </c>
      <c r="B1740" t="s">
        <v>31</v>
      </c>
      <c r="C1740" s="1">
        <v>44616</v>
      </c>
      <c r="D1740">
        <v>22.638999999999999</v>
      </c>
    </row>
    <row r="1741" spans="1:4" hidden="1" x14ac:dyDescent="0.35">
      <c r="A1741" s="3" t="str">
        <f t="shared" si="27"/>
        <v>EWC_44616</v>
      </c>
      <c r="B1741" t="s">
        <v>32</v>
      </c>
      <c r="C1741" s="1">
        <v>44616</v>
      </c>
      <c r="D1741">
        <v>36.298999999999999</v>
      </c>
    </row>
    <row r="1742" spans="1:4" hidden="1" x14ac:dyDescent="0.35">
      <c r="A1742" s="3" t="str">
        <f t="shared" si="27"/>
        <v>EWG_44616</v>
      </c>
      <c r="B1742" t="s">
        <v>33</v>
      </c>
      <c r="C1742" s="1">
        <v>44616</v>
      </c>
      <c r="D1742">
        <v>28.446000000000002</v>
      </c>
    </row>
    <row r="1743" spans="1:4" hidden="1" x14ac:dyDescent="0.35">
      <c r="A1743" s="3" t="str">
        <f t="shared" si="27"/>
        <v>EWH_44616</v>
      </c>
      <c r="B1743" t="s">
        <v>34</v>
      </c>
      <c r="C1743" s="1">
        <v>44616</v>
      </c>
      <c r="D1743">
        <v>22.613</v>
      </c>
    </row>
    <row r="1744" spans="1:4" hidden="1" x14ac:dyDescent="0.35">
      <c r="A1744" s="3" t="str">
        <f t="shared" si="27"/>
        <v>EWJ_44616</v>
      </c>
      <c r="B1744" t="s">
        <v>35</v>
      </c>
      <c r="C1744" s="1">
        <v>44616</v>
      </c>
      <c r="D1744">
        <v>61.374000000000002</v>
      </c>
    </row>
    <row r="1745" spans="1:4" hidden="1" x14ac:dyDescent="0.35">
      <c r="A1745" s="3" t="str">
        <f t="shared" si="27"/>
        <v>EWL_44616</v>
      </c>
      <c r="B1745" t="s">
        <v>36</v>
      </c>
      <c r="C1745" s="1">
        <v>44616</v>
      </c>
      <c r="D1745">
        <v>46.323999999999998</v>
      </c>
    </row>
    <row r="1746" spans="1:4" hidden="1" x14ac:dyDescent="0.35">
      <c r="A1746" s="3" t="str">
        <f t="shared" si="27"/>
        <v>EWQ_44616</v>
      </c>
      <c r="B1746" t="s">
        <v>37</v>
      </c>
      <c r="C1746" s="1">
        <v>44616</v>
      </c>
      <c r="D1746">
        <v>34.430999999999997</v>
      </c>
    </row>
    <row r="1747" spans="1:4" hidden="1" x14ac:dyDescent="0.35">
      <c r="A1747" s="3" t="str">
        <f t="shared" si="27"/>
        <v>EWT_44616</v>
      </c>
      <c r="B1747" t="s">
        <v>38</v>
      </c>
      <c r="C1747" s="1">
        <v>44616</v>
      </c>
      <c r="D1747">
        <v>53.642000000000003</v>
      </c>
    </row>
    <row r="1748" spans="1:4" hidden="1" x14ac:dyDescent="0.35">
      <c r="A1748" s="3" t="str">
        <f t="shared" si="27"/>
        <v>EWU_44616</v>
      </c>
      <c r="B1748" t="s">
        <v>39</v>
      </c>
      <c r="C1748" s="1">
        <v>44616</v>
      </c>
      <c r="D1748">
        <v>31.876000000000001</v>
      </c>
    </row>
    <row r="1749" spans="1:4" hidden="1" x14ac:dyDescent="0.35">
      <c r="A1749" s="3" t="str">
        <f t="shared" si="27"/>
        <v>EWY_44616</v>
      </c>
      <c r="B1749" t="s">
        <v>40</v>
      </c>
      <c r="C1749" s="1">
        <v>44616</v>
      </c>
      <c r="D1749">
        <v>69.784000000000006</v>
      </c>
    </row>
    <row r="1750" spans="1:4" hidden="1" x14ac:dyDescent="0.35">
      <c r="A1750" s="3" t="str">
        <f t="shared" si="27"/>
        <v>EWZ_44616</v>
      </c>
      <c r="B1750" t="s">
        <v>41</v>
      </c>
      <c r="C1750" s="1">
        <v>44616</v>
      </c>
      <c r="D1750">
        <v>29.050999999999998</v>
      </c>
    </row>
    <row r="1751" spans="1:4" hidden="1" x14ac:dyDescent="0.35">
      <c r="A1751" s="3" t="str">
        <f t="shared" si="27"/>
        <v>FTV_44616</v>
      </c>
      <c r="B1751" t="s">
        <v>43</v>
      </c>
      <c r="C1751" s="1">
        <v>44616</v>
      </c>
      <c r="D1751">
        <v>64.155000000000001</v>
      </c>
    </row>
    <row r="1752" spans="1:4" hidden="1" x14ac:dyDescent="0.35">
      <c r="A1752" s="3" t="str">
        <f t="shared" si="27"/>
        <v>GOOG_44616</v>
      </c>
      <c r="B1752" t="s">
        <v>44</v>
      </c>
      <c r="C1752" s="1">
        <v>44616</v>
      </c>
      <c r="D1752">
        <v>132.67400000000001</v>
      </c>
    </row>
    <row r="1753" spans="1:4" hidden="1" x14ac:dyDescent="0.35">
      <c r="A1753" s="3" t="str">
        <f t="shared" si="27"/>
        <v>GPC_44616</v>
      </c>
      <c r="B1753" t="s">
        <v>45</v>
      </c>
      <c r="C1753" s="1">
        <v>44616</v>
      </c>
      <c r="D1753">
        <v>117.941</v>
      </c>
    </row>
    <row r="1754" spans="1:4" hidden="1" x14ac:dyDescent="0.35">
      <c r="A1754" s="3" t="str">
        <f t="shared" si="27"/>
        <v>GSG_44616</v>
      </c>
      <c r="B1754" t="s">
        <v>46</v>
      </c>
      <c r="C1754" s="1">
        <v>44616</v>
      </c>
      <c r="D1754">
        <v>20.58</v>
      </c>
    </row>
    <row r="1755" spans="1:4" hidden="1" x14ac:dyDescent="0.35">
      <c r="A1755" s="3" t="str">
        <f t="shared" si="27"/>
        <v>HIG_44616</v>
      </c>
      <c r="B1755" t="s">
        <v>47</v>
      </c>
      <c r="C1755" s="1">
        <v>44616</v>
      </c>
      <c r="D1755">
        <v>65.989000000000004</v>
      </c>
    </row>
    <row r="1756" spans="1:4" hidden="1" x14ac:dyDescent="0.35">
      <c r="A1756" s="3" t="str">
        <f t="shared" si="27"/>
        <v>HIGH.L_44616</v>
      </c>
      <c r="B1756" t="s">
        <v>48</v>
      </c>
      <c r="C1756" s="1">
        <v>44616</v>
      </c>
      <c r="D1756">
        <v>5.2969999999999997</v>
      </c>
    </row>
    <row r="1757" spans="1:4" hidden="1" x14ac:dyDescent="0.35">
      <c r="A1757" s="3" t="str">
        <f t="shared" si="27"/>
        <v>HST_44616</v>
      </c>
      <c r="B1757" t="s">
        <v>49</v>
      </c>
      <c r="C1757" s="1">
        <v>44616</v>
      </c>
      <c r="D1757">
        <v>18.125</v>
      </c>
    </row>
    <row r="1758" spans="1:4" hidden="1" x14ac:dyDescent="0.35">
      <c r="A1758" s="3" t="str">
        <f t="shared" si="27"/>
        <v>HYG_44616</v>
      </c>
      <c r="B1758" t="s">
        <v>50</v>
      </c>
      <c r="C1758" s="1">
        <v>44616</v>
      </c>
      <c r="D1758">
        <v>78.938000000000002</v>
      </c>
    </row>
    <row r="1759" spans="1:4" hidden="1" x14ac:dyDescent="0.35">
      <c r="A1759" s="3" t="str">
        <f t="shared" si="27"/>
        <v>IAU_44616</v>
      </c>
      <c r="B1759" t="s">
        <v>51</v>
      </c>
      <c r="C1759" s="1">
        <v>44616</v>
      </c>
      <c r="D1759">
        <v>36.08</v>
      </c>
    </row>
    <row r="1760" spans="1:4" hidden="1" x14ac:dyDescent="0.35">
      <c r="A1760" s="3" t="str">
        <f t="shared" si="27"/>
        <v>ICLN_44616</v>
      </c>
      <c r="B1760" t="s">
        <v>52</v>
      </c>
      <c r="C1760" s="1">
        <v>44616</v>
      </c>
      <c r="D1760">
        <v>18.748000000000001</v>
      </c>
    </row>
    <row r="1761" spans="1:4" hidden="1" x14ac:dyDescent="0.35">
      <c r="A1761" s="3" t="str">
        <f t="shared" si="27"/>
        <v>IEAA.L_44616</v>
      </c>
      <c r="B1761" t="s">
        <v>53</v>
      </c>
      <c r="C1761" s="1">
        <v>44616</v>
      </c>
      <c r="D1761">
        <v>5.1260000000000003</v>
      </c>
    </row>
    <row r="1762" spans="1:4" hidden="1" x14ac:dyDescent="0.35">
      <c r="A1762" s="3" t="str">
        <f t="shared" si="27"/>
        <v>IEF_44616</v>
      </c>
      <c r="B1762" t="s">
        <v>54</v>
      </c>
      <c r="C1762" s="1">
        <v>44616</v>
      </c>
      <c r="D1762">
        <v>108.94199999999999</v>
      </c>
    </row>
    <row r="1763" spans="1:4" hidden="1" x14ac:dyDescent="0.35">
      <c r="A1763" s="3" t="str">
        <f t="shared" si="27"/>
        <v>IEFM.L_44616</v>
      </c>
      <c r="B1763" t="s">
        <v>55</v>
      </c>
      <c r="C1763" s="1">
        <v>44616</v>
      </c>
      <c r="D1763">
        <v>719.7</v>
      </c>
    </row>
    <row r="1764" spans="1:4" hidden="1" x14ac:dyDescent="0.35">
      <c r="A1764" s="3" t="str">
        <f t="shared" si="27"/>
        <v>IEMG_44616</v>
      </c>
      <c r="B1764" t="s">
        <v>56</v>
      </c>
      <c r="C1764" s="1">
        <v>44616</v>
      </c>
      <c r="D1764">
        <v>55.473999999999997</v>
      </c>
    </row>
    <row r="1765" spans="1:4" hidden="1" x14ac:dyDescent="0.35">
      <c r="A1765" s="3" t="str">
        <f t="shared" si="27"/>
        <v>IEUS_44616</v>
      </c>
      <c r="B1765" t="s">
        <v>57</v>
      </c>
      <c r="C1765" s="1">
        <v>44616</v>
      </c>
      <c r="D1765">
        <v>58.393999999999998</v>
      </c>
    </row>
    <row r="1766" spans="1:4" hidden="1" x14ac:dyDescent="0.35">
      <c r="A1766" s="3" t="str">
        <f t="shared" si="27"/>
        <v>IEVL.L_44616</v>
      </c>
      <c r="B1766" t="s">
        <v>58</v>
      </c>
      <c r="C1766" s="1">
        <v>44616</v>
      </c>
      <c r="D1766">
        <v>7.1159999999999997</v>
      </c>
    </row>
    <row r="1767" spans="1:4" hidden="1" x14ac:dyDescent="0.35">
      <c r="A1767" s="3" t="str">
        <f t="shared" si="27"/>
        <v>IGF_44616</v>
      </c>
      <c r="B1767" t="s">
        <v>59</v>
      </c>
      <c r="C1767" s="1">
        <v>44616</v>
      </c>
      <c r="D1767">
        <v>45.292000000000002</v>
      </c>
    </row>
    <row r="1768" spans="1:4" hidden="1" x14ac:dyDescent="0.35">
      <c r="A1768" s="3" t="str">
        <f t="shared" si="27"/>
        <v>INDA_44616</v>
      </c>
      <c r="B1768" t="s">
        <v>60</v>
      </c>
      <c r="C1768" s="1">
        <v>44616</v>
      </c>
      <c r="D1768">
        <v>42.68</v>
      </c>
    </row>
    <row r="1769" spans="1:4" hidden="1" x14ac:dyDescent="0.35">
      <c r="A1769" s="3" t="str">
        <f t="shared" si="27"/>
        <v>IUMO.L_44616</v>
      </c>
      <c r="B1769" t="s">
        <v>61</v>
      </c>
      <c r="C1769" s="1">
        <v>44616</v>
      </c>
      <c r="D1769">
        <v>10.49</v>
      </c>
    </row>
    <row r="1770" spans="1:4" hidden="1" x14ac:dyDescent="0.35">
      <c r="A1770" s="3" t="str">
        <f t="shared" si="27"/>
        <v>IUVL.L_44616</v>
      </c>
      <c r="B1770" t="s">
        <v>62</v>
      </c>
      <c r="C1770" s="1">
        <v>44616</v>
      </c>
      <c r="D1770">
        <v>8.6920000000000002</v>
      </c>
    </row>
    <row r="1771" spans="1:4" hidden="1" x14ac:dyDescent="0.35">
      <c r="A1771" s="3" t="str">
        <f t="shared" si="27"/>
        <v>IVV_44616</v>
      </c>
      <c r="B1771" t="s">
        <v>63</v>
      </c>
      <c r="C1771" s="1">
        <v>44616</v>
      </c>
      <c r="D1771">
        <v>423.36200000000002</v>
      </c>
    </row>
    <row r="1772" spans="1:4" hidden="1" x14ac:dyDescent="0.35">
      <c r="A1772" s="3" t="str">
        <f t="shared" si="27"/>
        <v>IWM_44616</v>
      </c>
      <c r="B1772" t="s">
        <v>64</v>
      </c>
      <c r="C1772" s="1">
        <v>44616</v>
      </c>
      <c r="D1772">
        <v>195.21700000000001</v>
      </c>
    </row>
    <row r="1773" spans="1:4" hidden="1" x14ac:dyDescent="0.35">
      <c r="A1773" s="3" t="str">
        <f t="shared" si="27"/>
        <v>IXN_44616</v>
      </c>
      <c r="B1773" t="s">
        <v>65</v>
      </c>
      <c r="C1773" s="1">
        <v>44616</v>
      </c>
      <c r="D1773">
        <v>55.420999999999999</v>
      </c>
    </row>
    <row r="1774" spans="1:4" hidden="1" x14ac:dyDescent="0.35">
      <c r="A1774" s="3" t="str">
        <f t="shared" si="27"/>
        <v>JPEA.L_44616</v>
      </c>
      <c r="B1774" t="s">
        <v>66</v>
      </c>
      <c r="C1774" s="1">
        <v>44616</v>
      </c>
      <c r="D1774">
        <v>5.3540000000000001</v>
      </c>
    </row>
    <row r="1775" spans="1:4" hidden="1" x14ac:dyDescent="0.35">
      <c r="A1775" s="3" t="str">
        <f t="shared" si="27"/>
        <v>JPM_44616</v>
      </c>
      <c r="B1775" t="s">
        <v>67</v>
      </c>
      <c r="C1775" s="1">
        <v>44616</v>
      </c>
      <c r="D1775">
        <v>139.934</v>
      </c>
    </row>
    <row r="1776" spans="1:4" hidden="1" x14ac:dyDescent="0.35">
      <c r="A1776" s="3" t="str">
        <f t="shared" si="27"/>
        <v>KR_44616</v>
      </c>
      <c r="B1776" t="s">
        <v>68</v>
      </c>
      <c r="C1776" s="1">
        <v>44616</v>
      </c>
      <c r="D1776">
        <v>43.533000000000001</v>
      </c>
    </row>
    <row r="1777" spans="1:4" hidden="1" x14ac:dyDescent="0.35">
      <c r="A1777" s="3" t="str">
        <f t="shared" si="27"/>
        <v>LQD_44616</v>
      </c>
      <c r="B1777" t="s">
        <v>69</v>
      </c>
      <c r="C1777" s="1">
        <v>44616</v>
      </c>
      <c r="D1777">
        <v>119.444</v>
      </c>
    </row>
    <row r="1778" spans="1:4" hidden="1" x14ac:dyDescent="0.35">
      <c r="A1778" s="3" t="str">
        <f t="shared" si="27"/>
        <v>MCHI_44616</v>
      </c>
      <c r="B1778" t="s">
        <v>70</v>
      </c>
      <c r="C1778" s="1">
        <v>44616</v>
      </c>
      <c r="D1778">
        <v>57.767000000000003</v>
      </c>
    </row>
    <row r="1779" spans="1:4" hidden="1" x14ac:dyDescent="0.35">
      <c r="A1779" s="3" t="str">
        <f t="shared" si="27"/>
        <v>META_44616</v>
      </c>
      <c r="B1779" t="s">
        <v>144</v>
      </c>
      <c r="C1779" s="1">
        <v>44616</v>
      </c>
      <c r="D1779">
        <v>207.6</v>
      </c>
    </row>
    <row r="1780" spans="1:4" hidden="1" x14ac:dyDescent="0.35">
      <c r="A1780" s="3" t="str">
        <f t="shared" si="27"/>
        <v>MVEU.L_44616</v>
      </c>
      <c r="B1780" t="s">
        <v>71</v>
      </c>
      <c r="C1780" s="1">
        <v>44616</v>
      </c>
      <c r="D1780">
        <v>50.56</v>
      </c>
    </row>
    <row r="1781" spans="1:4" hidden="1" x14ac:dyDescent="0.35">
      <c r="A1781" s="3" t="str">
        <f t="shared" si="27"/>
        <v>OGN_44616</v>
      </c>
      <c r="B1781" t="s">
        <v>72</v>
      </c>
      <c r="C1781" s="1">
        <v>44616</v>
      </c>
      <c r="D1781">
        <v>34.749000000000002</v>
      </c>
    </row>
    <row r="1782" spans="1:4" hidden="1" x14ac:dyDescent="0.35">
      <c r="A1782" s="3" t="str">
        <f t="shared" si="27"/>
        <v>PG_44616</v>
      </c>
      <c r="B1782" t="s">
        <v>73</v>
      </c>
      <c r="C1782" s="1">
        <v>44616</v>
      </c>
      <c r="D1782">
        <v>147.95400000000001</v>
      </c>
    </row>
    <row r="1783" spans="1:4" hidden="1" x14ac:dyDescent="0.35">
      <c r="A1783" s="3" t="str">
        <f t="shared" si="27"/>
        <v>PPL_44616</v>
      </c>
      <c r="B1783" t="s">
        <v>74</v>
      </c>
      <c r="C1783" s="1">
        <v>44616</v>
      </c>
      <c r="D1783">
        <v>25.126999999999999</v>
      </c>
    </row>
    <row r="1784" spans="1:4" hidden="1" x14ac:dyDescent="0.35">
      <c r="A1784" s="3" t="str">
        <f t="shared" si="27"/>
        <v>PRU_44616</v>
      </c>
      <c r="B1784" t="s">
        <v>75</v>
      </c>
      <c r="C1784" s="1">
        <v>44616</v>
      </c>
      <c r="D1784">
        <v>105.187</v>
      </c>
    </row>
    <row r="1785" spans="1:4" hidden="1" x14ac:dyDescent="0.35">
      <c r="A1785" s="3" t="str">
        <f t="shared" si="27"/>
        <v>PYPL_44616</v>
      </c>
      <c r="B1785" t="s">
        <v>76</v>
      </c>
      <c r="C1785" s="1">
        <v>44616</v>
      </c>
      <c r="D1785">
        <v>105.02</v>
      </c>
    </row>
    <row r="1786" spans="1:4" hidden="1" x14ac:dyDescent="0.35">
      <c r="A1786" s="3" t="str">
        <f t="shared" si="27"/>
        <v>RE_44616</v>
      </c>
      <c r="B1786" t="s">
        <v>77</v>
      </c>
      <c r="C1786" s="1">
        <v>44616</v>
      </c>
      <c r="D1786">
        <v>284.90699999999998</v>
      </c>
    </row>
    <row r="1787" spans="1:4" hidden="1" x14ac:dyDescent="0.35">
      <c r="A1787" s="3" t="str">
        <f t="shared" si="27"/>
        <v>REET_44616</v>
      </c>
      <c r="B1787" t="s">
        <v>78</v>
      </c>
      <c r="C1787" s="1">
        <v>44616</v>
      </c>
      <c r="D1787">
        <v>26.97</v>
      </c>
    </row>
    <row r="1788" spans="1:4" hidden="1" x14ac:dyDescent="0.35">
      <c r="A1788" s="3" t="str">
        <f t="shared" si="27"/>
        <v>ROL_44616</v>
      </c>
      <c r="B1788" t="s">
        <v>79</v>
      </c>
      <c r="C1788" s="1">
        <v>44616</v>
      </c>
      <c r="D1788">
        <v>31.212</v>
      </c>
    </row>
    <row r="1789" spans="1:4" hidden="1" x14ac:dyDescent="0.35">
      <c r="A1789" s="3" t="str">
        <f t="shared" si="27"/>
        <v>ROST_44616</v>
      </c>
      <c r="B1789" t="s">
        <v>80</v>
      </c>
      <c r="C1789" s="1">
        <v>44616</v>
      </c>
      <c r="D1789">
        <v>89.433000000000007</v>
      </c>
    </row>
    <row r="1790" spans="1:4" hidden="1" x14ac:dyDescent="0.35">
      <c r="A1790" s="3" t="str">
        <f t="shared" si="27"/>
        <v>SEGA.L_44616</v>
      </c>
      <c r="B1790" t="s">
        <v>81</v>
      </c>
      <c r="C1790" s="1">
        <v>44616</v>
      </c>
      <c r="D1790">
        <v>104.91800000000001</v>
      </c>
    </row>
    <row r="1791" spans="1:4" hidden="1" x14ac:dyDescent="0.35">
      <c r="A1791" s="3" t="str">
        <f t="shared" si="27"/>
        <v>SHY_44616</v>
      </c>
      <c r="B1791" t="s">
        <v>82</v>
      </c>
      <c r="C1791" s="1">
        <v>44616</v>
      </c>
      <c r="D1791">
        <v>83.197999999999993</v>
      </c>
    </row>
    <row r="1792" spans="1:4" hidden="1" x14ac:dyDescent="0.35">
      <c r="A1792" s="3" t="str">
        <f t="shared" si="27"/>
        <v>SLV_44616</v>
      </c>
      <c r="B1792" t="s">
        <v>83</v>
      </c>
      <c r="C1792" s="1">
        <v>44616</v>
      </c>
      <c r="D1792">
        <v>22.31</v>
      </c>
    </row>
    <row r="1793" spans="1:4" hidden="1" x14ac:dyDescent="0.35">
      <c r="A1793" s="3" t="str">
        <f t="shared" si="27"/>
        <v>SPMV.L_44616</v>
      </c>
      <c r="B1793" t="s">
        <v>84</v>
      </c>
      <c r="C1793" s="1">
        <v>44616</v>
      </c>
      <c r="D1793">
        <v>75.22</v>
      </c>
    </row>
    <row r="1794" spans="1:4" hidden="1" x14ac:dyDescent="0.35">
      <c r="A1794" s="3" t="str">
        <f t="shared" si="27"/>
        <v>TLT_44616</v>
      </c>
      <c r="B1794" t="s">
        <v>85</v>
      </c>
      <c r="C1794" s="1">
        <v>44616</v>
      </c>
      <c r="D1794">
        <v>133.46600000000001</v>
      </c>
    </row>
    <row r="1795" spans="1:4" hidden="1" x14ac:dyDescent="0.35">
      <c r="A1795" s="3" t="str">
        <f t="shared" ref="A1795:A1858" si="28">CONCATENATE(B1795,"_",C1795)</f>
        <v>UNH_44616</v>
      </c>
      <c r="B1795" t="s">
        <v>86</v>
      </c>
      <c r="C1795" s="1">
        <v>44616</v>
      </c>
      <c r="D1795">
        <v>450.125</v>
      </c>
    </row>
    <row r="1796" spans="1:4" hidden="1" x14ac:dyDescent="0.35">
      <c r="A1796" s="3" t="str">
        <f t="shared" si="28"/>
        <v>URI_44616</v>
      </c>
      <c r="B1796" t="s">
        <v>87</v>
      </c>
      <c r="C1796" s="1">
        <v>44616</v>
      </c>
      <c r="D1796">
        <v>307.315</v>
      </c>
    </row>
    <row r="1797" spans="1:4" hidden="1" x14ac:dyDescent="0.35">
      <c r="A1797" s="3" t="str">
        <f t="shared" si="28"/>
        <v>V_44616</v>
      </c>
      <c r="B1797" t="s">
        <v>88</v>
      </c>
      <c r="C1797" s="1">
        <v>44616</v>
      </c>
      <c r="D1797">
        <v>215.59700000000001</v>
      </c>
    </row>
    <row r="1798" spans="1:4" hidden="1" x14ac:dyDescent="0.35">
      <c r="A1798" s="3" t="str">
        <f t="shared" si="28"/>
        <v>VRSK_44616</v>
      </c>
      <c r="B1798" t="s">
        <v>89</v>
      </c>
      <c r="C1798" s="1">
        <v>44616</v>
      </c>
      <c r="D1798">
        <v>177.97499999999999</v>
      </c>
    </row>
    <row r="1799" spans="1:4" hidden="1" x14ac:dyDescent="0.35">
      <c r="A1799" s="3" t="str">
        <f t="shared" si="28"/>
        <v>VXX_44616</v>
      </c>
      <c r="B1799" t="s">
        <v>90</v>
      </c>
      <c r="C1799" s="1">
        <v>44616</v>
      </c>
      <c r="D1799">
        <v>23.925000000000001</v>
      </c>
    </row>
    <row r="1800" spans="1:4" hidden="1" x14ac:dyDescent="0.35">
      <c r="A1800" s="3" t="str">
        <f t="shared" si="28"/>
        <v>WRK_44616</v>
      </c>
      <c r="B1800" t="s">
        <v>91</v>
      </c>
      <c r="C1800" s="1">
        <v>44616</v>
      </c>
      <c r="D1800">
        <v>43.32</v>
      </c>
    </row>
    <row r="1801" spans="1:4" hidden="1" x14ac:dyDescent="0.35">
      <c r="A1801" s="3" t="str">
        <f t="shared" si="28"/>
        <v>XLB_44616</v>
      </c>
      <c r="B1801" t="s">
        <v>92</v>
      </c>
      <c r="C1801" s="1">
        <v>44616</v>
      </c>
      <c r="D1801">
        <v>79.48</v>
      </c>
    </row>
    <row r="1802" spans="1:4" hidden="1" x14ac:dyDescent="0.35">
      <c r="A1802" s="3" t="str">
        <f t="shared" si="28"/>
        <v>XLC_44616</v>
      </c>
      <c r="B1802" t="s">
        <v>93</v>
      </c>
      <c r="C1802" s="1">
        <v>44616</v>
      </c>
      <c r="D1802">
        <v>66.802999999999997</v>
      </c>
    </row>
    <row r="1803" spans="1:4" hidden="1" x14ac:dyDescent="0.35">
      <c r="A1803" s="3" t="str">
        <f t="shared" si="28"/>
        <v>XLE_44616</v>
      </c>
      <c r="B1803" t="s">
        <v>94</v>
      </c>
      <c r="C1803" s="1">
        <v>44616</v>
      </c>
      <c r="D1803">
        <v>64.393000000000001</v>
      </c>
    </row>
    <row r="1804" spans="1:4" hidden="1" x14ac:dyDescent="0.35">
      <c r="A1804" s="3" t="str">
        <f t="shared" si="28"/>
        <v>XLF_44616</v>
      </c>
      <c r="B1804" t="s">
        <v>95</v>
      </c>
      <c r="C1804" s="1">
        <v>44616</v>
      </c>
      <c r="D1804">
        <v>37.106999999999999</v>
      </c>
    </row>
    <row r="1805" spans="1:4" hidden="1" x14ac:dyDescent="0.35">
      <c r="A1805" s="3" t="str">
        <f t="shared" si="28"/>
        <v>XLI_44616</v>
      </c>
      <c r="B1805" t="s">
        <v>96</v>
      </c>
      <c r="C1805" s="1">
        <v>44616</v>
      </c>
      <c r="D1805">
        <v>95.171999999999997</v>
      </c>
    </row>
    <row r="1806" spans="1:4" hidden="1" x14ac:dyDescent="0.35">
      <c r="A1806" s="3" t="str">
        <f t="shared" si="28"/>
        <v>XLK_44616</v>
      </c>
      <c r="B1806" t="s">
        <v>97</v>
      </c>
      <c r="C1806" s="1">
        <v>44616</v>
      </c>
      <c r="D1806">
        <v>150.80799999999999</v>
      </c>
    </row>
    <row r="1807" spans="1:4" hidden="1" x14ac:dyDescent="0.35">
      <c r="A1807" s="3" t="str">
        <f t="shared" si="28"/>
        <v>XLP_44616</v>
      </c>
      <c r="B1807" t="s">
        <v>98</v>
      </c>
      <c r="C1807" s="1">
        <v>44616</v>
      </c>
      <c r="D1807">
        <v>71.688999999999993</v>
      </c>
    </row>
    <row r="1808" spans="1:4" hidden="1" x14ac:dyDescent="0.35">
      <c r="A1808" s="3" t="str">
        <f t="shared" si="28"/>
        <v>XLU_44616</v>
      </c>
      <c r="B1808" t="s">
        <v>99</v>
      </c>
      <c r="C1808" s="1">
        <v>44616</v>
      </c>
      <c r="D1808">
        <v>63.648000000000003</v>
      </c>
    </row>
    <row r="1809" spans="1:4" hidden="1" x14ac:dyDescent="0.35">
      <c r="A1809" s="3" t="str">
        <f t="shared" si="28"/>
        <v>XLV_44616</v>
      </c>
      <c r="B1809" t="s">
        <v>100</v>
      </c>
      <c r="C1809" s="1">
        <v>44616</v>
      </c>
      <c r="D1809">
        <v>125.127</v>
      </c>
    </row>
    <row r="1810" spans="1:4" hidden="1" x14ac:dyDescent="0.35">
      <c r="A1810" s="3" t="str">
        <f t="shared" si="28"/>
        <v>XLY_44616</v>
      </c>
      <c r="B1810" t="s">
        <v>101</v>
      </c>
      <c r="C1810" s="1">
        <v>44616</v>
      </c>
      <c r="D1810">
        <v>171.28800000000001</v>
      </c>
    </row>
    <row r="1811" spans="1:4" hidden="1" x14ac:dyDescent="0.35">
      <c r="A1811" s="3" t="str">
        <f t="shared" si="28"/>
        <v>XOM_44616</v>
      </c>
      <c r="B1811" t="s">
        <v>102</v>
      </c>
      <c r="C1811" s="1">
        <v>44616</v>
      </c>
      <c r="D1811">
        <v>73.135000000000005</v>
      </c>
    </row>
    <row r="1812" spans="1:4" hidden="1" x14ac:dyDescent="0.35">
      <c r="A1812" s="3" t="str">
        <f t="shared" si="28"/>
        <v>ABBV_44617</v>
      </c>
      <c r="B1812" t="s">
        <v>3</v>
      </c>
      <c r="C1812" s="1">
        <v>44617</v>
      </c>
      <c r="D1812">
        <v>144.05600000000001</v>
      </c>
    </row>
    <row r="1813" spans="1:4" hidden="1" x14ac:dyDescent="0.35">
      <c r="A1813" s="3" t="str">
        <f t="shared" si="28"/>
        <v>ACN_44617</v>
      </c>
      <c r="B1813" t="s">
        <v>4</v>
      </c>
      <c r="C1813" s="1">
        <v>44617</v>
      </c>
      <c r="D1813">
        <v>317.69499999999999</v>
      </c>
    </row>
    <row r="1814" spans="1:4" hidden="1" x14ac:dyDescent="0.35">
      <c r="A1814" s="3" t="str">
        <f t="shared" si="28"/>
        <v>AEP_44617</v>
      </c>
      <c r="B1814" t="s">
        <v>5</v>
      </c>
      <c r="C1814" s="1">
        <v>44617</v>
      </c>
      <c r="D1814">
        <v>86.447999999999993</v>
      </c>
    </row>
    <row r="1815" spans="1:4" hidden="1" x14ac:dyDescent="0.35">
      <c r="A1815" s="3" t="str">
        <f t="shared" si="28"/>
        <v>AIZ_44617</v>
      </c>
      <c r="B1815" t="s">
        <v>6</v>
      </c>
      <c r="C1815" s="1">
        <v>44617</v>
      </c>
      <c r="D1815">
        <v>166.16499999999999</v>
      </c>
    </row>
    <row r="1816" spans="1:4" hidden="1" x14ac:dyDescent="0.35">
      <c r="A1816" s="3" t="str">
        <f t="shared" si="28"/>
        <v>ALLE_44617</v>
      </c>
      <c r="B1816" t="s">
        <v>7</v>
      </c>
      <c r="C1816" s="1">
        <v>44617</v>
      </c>
      <c r="D1816">
        <v>113.297</v>
      </c>
    </row>
    <row r="1817" spans="1:4" hidden="1" x14ac:dyDescent="0.35">
      <c r="A1817" s="3" t="str">
        <f t="shared" si="28"/>
        <v>AMAT_44617</v>
      </c>
      <c r="B1817" t="s">
        <v>8</v>
      </c>
      <c r="C1817" s="1">
        <v>44617</v>
      </c>
      <c r="D1817">
        <v>134.71600000000001</v>
      </c>
    </row>
    <row r="1818" spans="1:4" hidden="1" x14ac:dyDescent="0.35">
      <c r="A1818" s="3" t="str">
        <f t="shared" si="28"/>
        <v>AMP_44617</v>
      </c>
      <c r="B1818" t="s">
        <v>9</v>
      </c>
      <c r="C1818" s="1">
        <v>44617</v>
      </c>
      <c r="D1818">
        <v>297.702</v>
      </c>
    </row>
    <row r="1819" spans="1:4" hidden="1" x14ac:dyDescent="0.35">
      <c r="A1819" s="3" t="str">
        <f t="shared" si="28"/>
        <v>AMZN_44617</v>
      </c>
      <c r="B1819" t="s">
        <v>10</v>
      </c>
      <c r="C1819" s="1">
        <v>44617</v>
      </c>
      <c r="D1819">
        <v>153.78800000000001</v>
      </c>
    </row>
    <row r="1820" spans="1:4" hidden="1" x14ac:dyDescent="0.35">
      <c r="A1820" s="3" t="str">
        <f t="shared" si="28"/>
        <v>AVB_44617</v>
      </c>
      <c r="B1820" t="s">
        <v>11</v>
      </c>
      <c r="C1820" s="1">
        <v>44617</v>
      </c>
      <c r="D1820">
        <v>236.184</v>
      </c>
    </row>
    <row r="1821" spans="1:4" hidden="1" x14ac:dyDescent="0.35">
      <c r="A1821" s="3" t="str">
        <f t="shared" si="28"/>
        <v>AVY_44617</v>
      </c>
      <c r="B1821" t="s">
        <v>12</v>
      </c>
      <c r="C1821" s="1">
        <v>44617</v>
      </c>
      <c r="D1821">
        <v>177.41399999999999</v>
      </c>
    </row>
    <row r="1822" spans="1:4" hidden="1" x14ac:dyDescent="0.35">
      <c r="A1822" s="3" t="str">
        <f t="shared" si="28"/>
        <v>AXP_44617</v>
      </c>
      <c r="B1822" t="s">
        <v>13</v>
      </c>
      <c r="C1822" s="1">
        <v>44617</v>
      </c>
      <c r="D1822">
        <v>191.048</v>
      </c>
    </row>
    <row r="1823" spans="1:4" hidden="1" x14ac:dyDescent="0.35">
      <c r="A1823" s="3" t="str">
        <f t="shared" si="28"/>
        <v>BDX_44617</v>
      </c>
      <c r="B1823" t="s">
        <v>14</v>
      </c>
      <c r="C1823" s="1">
        <v>44617</v>
      </c>
      <c r="D1823">
        <v>262.44099999999997</v>
      </c>
    </row>
    <row r="1824" spans="1:4" hidden="1" x14ac:dyDescent="0.35">
      <c r="A1824" s="3" t="str">
        <f t="shared" si="28"/>
        <v>BF-B_44617</v>
      </c>
      <c r="B1824" t="s">
        <v>15</v>
      </c>
      <c r="C1824" s="1">
        <v>44617</v>
      </c>
      <c r="D1824">
        <v>65.736000000000004</v>
      </c>
    </row>
    <row r="1825" spans="1:4" hidden="1" x14ac:dyDescent="0.35">
      <c r="A1825" s="3" t="str">
        <f t="shared" si="28"/>
        <v>BMY_44617</v>
      </c>
      <c r="B1825" t="s">
        <v>16</v>
      </c>
      <c r="C1825" s="1">
        <v>44617</v>
      </c>
      <c r="D1825">
        <v>66.688000000000002</v>
      </c>
    </row>
    <row r="1826" spans="1:4" hidden="1" x14ac:dyDescent="0.35">
      <c r="A1826" s="3" t="str">
        <f t="shared" si="28"/>
        <v>BR_44617</v>
      </c>
      <c r="B1826" t="s">
        <v>17</v>
      </c>
      <c r="C1826" s="1">
        <v>44617</v>
      </c>
      <c r="D1826">
        <v>145.53299999999999</v>
      </c>
    </row>
    <row r="1827" spans="1:4" hidden="1" x14ac:dyDescent="0.35">
      <c r="A1827" s="3" t="str">
        <f t="shared" si="28"/>
        <v>CARR_44617</v>
      </c>
      <c r="B1827" t="s">
        <v>18</v>
      </c>
      <c r="C1827" s="1">
        <v>44617</v>
      </c>
      <c r="D1827">
        <v>44.487000000000002</v>
      </c>
    </row>
    <row r="1828" spans="1:4" hidden="1" x14ac:dyDescent="0.35">
      <c r="A1828" s="3" t="str">
        <f t="shared" si="28"/>
        <v>CDW_44617</v>
      </c>
      <c r="B1828" t="s">
        <v>19</v>
      </c>
      <c r="C1828" s="1">
        <v>44617</v>
      </c>
      <c r="D1828">
        <v>175.94800000000001</v>
      </c>
    </row>
    <row r="1829" spans="1:4" hidden="1" x14ac:dyDescent="0.35">
      <c r="A1829" s="3" t="str">
        <f t="shared" si="28"/>
        <v>CE_44617</v>
      </c>
      <c r="B1829" t="s">
        <v>20</v>
      </c>
      <c r="C1829" s="1">
        <v>44617</v>
      </c>
      <c r="D1829">
        <v>137.93799999999999</v>
      </c>
    </row>
    <row r="1830" spans="1:4" hidden="1" x14ac:dyDescent="0.35">
      <c r="A1830" s="3" t="str">
        <f t="shared" si="28"/>
        <v>CHTR_44617</v>
      </c>
      <c r="B1830" t="s">
        <v>21</v>
      </c>
      <c r="C1830" s="1">
        <v>44617</v>
      </c>
      <c r="D1830">
        <v>601.16</v>
      </c>
    </row>
    <row r="1831" spans="1:4" hidden="1" x14ac:dyDescent="0.35">
      <c r="A1831" s="3" t="str">
        <f t="shared" si="28"/>
        <v>CNC_44617</v>
      </c>
      <c r="B1831" t="s">
        <v>22</v>
      </c>
      <c r="C1831" s="1">
        <v>44617</v>
      </c>
      <c r="D1831">
        <v>83.52</v>
      </c>
    </row>
    <row r="1832" spans="1:4" hidden="1" x14ac:dyDescent="0.35">
      <c r="A1832" s="3" t="str">
        <f t="shared" si="28"/>
        <v>CNP_44617</v>
      </c>
      <c r="B1832" t="s">
        <v>23</v>
      </c>
      <c r="C1832" s="1">
        <v>44617</v>
      </c>
      <c r="D1832">
        <v>26.74</v>
      </c>
    </row>
    <row r="1833" spans="1:4" hidden="1" x14ac:dyDescent="0.35">
      <c r="A1833" s="3" t="str">
        <f t="shared" si="28"/>
        <v>COP_44617</v>
      </c>
      <c r="B1833" t="s">
        <v>24</v>
      </c>
      <c r="C1833" s="1">
        <v>44617</v>
      </c>
      <c r="D1833">
        <v>87.019000000000005</v>
      </c>
    </row>
    <row r="1834" spans="1:4" hidden="1" x14ac:dyDescent="0.35">
      <c r="A1834" s="3" t="str">
        <f t="shared" si="28"/>
        <v>CTAS_44617</v>
      </c>
      <c r="B1834" t="s">
        <v>25</v>
      </c>
      <c r="C1834" s="1">
        <v>44617</v>
      </c>
      <c r="D1834">
        <v>373.404</v>
      </c>
    </row>
    <row r="1835" spans="1:4" hidden="1" x14ac:dyDescent="0.35">
      <c r="A1835" s="3" t="str">
        <f t="shared" si="28"/>
        <v>CZR_44617</v>
      </c>
      <c r="B1835" t="s">
        <v>26</v>
      </c>
      <c r="C1835" s="1">
        <v>44617</v>
      </c>
      <c r="D1835">
        <v>84.69</v>
      </c>
    </row>
    <row r="1836" spans="1:4" hidden="1" x14ac:dyDescent="0.35">
      <c r="A1836" s="3" t="str">
        <f t="shared" si="28"/>
        <v>DG_44617</v>
      </c>
      <c r="B1836" t="s">
        <v>27</v>
      </c>
      <c r="C1836" s="1">
        <v>44617</v>
      </c>
      <c r="D1836">
        <v>197.16900000000001</v>
      </c>
    </row>
    <row r="1837" spans="1:4" hidden="1" x14ac:dyDescent="0.35">
      <c r="A1837" s="3" t="str">
        <f t="shared" si="28"/>
        <v>DPZ_44617</v>
      </c>
      <c r="B1837" t="s">
        <v>28</v>
      </c>
      <c r="C1837" s="1">
        <v>44617</v>
      </c>
      <c r="D1837">
        <v>424.87900000000002</v>
      </c>
    </row>
    <row r="1838" spans="1:4" x14ac:dyDescent="0.35">
      <c r="A1838" s="3" t="str">
        <f t="shared" si="28"/>
        <v>DRE_44617</v>
      </c>
      <c r="B1838" t="s">
        <v>29</v>
      </c>
      <c r="C1838" s="1">
        <v>44617</v>
      </c>
      <c r="D1838">
        <v>53.357999999999997</v>
      </c>
    </row>
    <row r="1839" spans="1:4" hidden="1" x14ac:dyDescent="0.35">
      <c r="A1839" s="3" t="str">
        <f t="shared" si="28"/>
        <v>DXC_44617</v>
      </c>
      <c r="B1839" t="s">
        <v>30</v>
      </c>
      <c r="C1839" s="1">
        <v>44617</v>
      </c>
      <c r="D1839">
        <v>35.53</v>
      </c>
    </row>
    <row r="1840" spans="1:4" hidden="1" x14ac:dyDescent="0.35">
      <c r="A1840" s="3" t="str">
        <f t="shared" si="28"/>
        <v>EWA_44617</v>
      </c>
      <c r="B1840" t="s">
        <v>31</v>
      </c>
      <c r="C1840" s="1">
        <v>44617</v>
      </c>
      <c r="D1840">
        <v>23.048999999999999</v>
      </c>
    </row>
    <row r="1841" spans="1:4" hidden="1" x14ac:dyDescent="0.35">
      <c r="A1841" s="3" t="str">
        <f t="shared" si="28"/>
        <v>EWC_44617</v>
      </c>
      <c r="B1841" t="s">
        <v>32</v>
      </c>
      <c r="C1841" s="1">
        <v>44617</v>
      </c>
      <c r="D1841">
        <v>37.326000000000001</v>
      </c>
    </row>
    <row r="1842" spans="1:4" hidden="1" x14ac:dyDescent="0.35">
      <c r="A1842" s="3" t="str">
        <f t="shared" si="28"/>
        <v>EWG_44617</v>
      </c>
      <c r="B1842" t="s">
        <v>33</v>
      </c>
      <c r="C1842" s="1">
        <v>44617</v>
      </c>
      <c r="D1842">
        <v>29.193000000000001</v>
      </c>
    </row>
    <row r="1843" spans="1:4" hidden="1" x14ac:dyDescent="0.35">
      <c r="A1843" s="3" t="str">
        <f t="shared" si="28"/>
        <v>EWH_44617</v>
      </c>
      <c r="B1843" t="s">
        <v>34</v>
      </c>
      <c r="C1843" s="1">
        <v>44617</v>
      </c>
      <c r="D1843">
        <v>22.515000000000001</v>
      </c>
    </row>
    <row r="1844" spans="1:4" hidden="1" x14ac:dyDescent="0.35">
      <c r="A1844" s="3" t="str">
        <f t="shared" si="28"/>
        <v>EWJ_44617</v>
      </c>
      <c r="B1844" t="s">
        <v>35</v>
      </c>
      <c r="C1844" s="1">
        <v>44617</v>
      </c>
      <c r="D1844">
        <v>62.796999999999997</v>
      </c>
    </row>
    <row r="1845" spans="1:4" hidden="1" x14ac:dyDescent="0.35">
      <c r="A1845" s="3" t="str">
        <f t="shared" si="28"/>
        <v>EWL_44617</v>
      </c>
      <c r="B1845" t="s">
        <v>36</v>
      </c>
      <c r="C1845" s="1">
        <v>44617</v>
      </c>
      <c r="D1845">
        <v>47.344000000000001</v>
      </c>
    </row>
    <row r="1846" spans="1:4" hidden="1" x14ac:dyDescent="0.35">
      <c r="A1846" s="3" t="str">
        <f t="shared" si="28"/>
        <v>EWQ_44617</v>
      </c>
      <c r="B1846" t="s">
        <v>37</v>
      </c>
      <c r="C1846" s="1">
        <v>44617</v>
      </c>
      <c r="D1846">
        <v>35.506</v>
      </c>
    </row>
    <row r="1847" spans="1:4" hidden="1" x14ac:dyDescent="0.35">
      <c r="A1847" s="3" t="str">
        <f t="shared" si="28"/>
        <v>EWT_44617</v>
      </c>
      <c r="B1847" t="s">
        <v>38</v>
      </c>
      <c r="C1847" s="1">
        <v>44617</v>
      </c>
      <c r="D1847">
        <v>54.329000000000001</v>
      </c>
    </row>
    <row r="1848" spans="1:4" hidden="1" x14ac:dyDescent="0.35">
      <c r="A1848" s="3" t="str">
        <f t="shared" si="28"/>
        <v>EWU_44617</v>
      </c>
      <c r="B1848" t="s">
        <v>39</v>
      </c>
      <c r="C1848" s="1">
        <v>44617</v>
      </c>
      <c r="D1848">
        <v>33.113999999999997</v>
      </c>
    </row>
    <row r="1849" spans="1:4" hidden="1" x14ac:dyDescent="0.35">
      <c r="A1849" s="3" t="str">
        <f t="shared" si="28"/>
        <v>EWY_44617</v>
      </c>
      <c r="B1849" t="s">
        <v>40</v>
      </c>
      <c r="C1849" s="1">
        <v>44617</v>
      </c>
      <c r="D1849">
        <v>71.789000000000001</v>
      </c>
    </row>
    <row r="1850" spans="1:4" hidden="1" x14ac:dyDescent="0.35">
      <c r="A1850" s="3" t="str">
        <f t="shared" si="28"/>
        <v>EWZ_44617</v>
      </c>
      <c r="B1850" t="s">
        <v>41</v>
      </c>
      <c r="C1850" s="1">
        <v>44617</v>
      </c>
      <c r="D1850">
        <v>29.388999999999999</v>
      </c>
    </row>
    <row r="1851" spans="1:4" hidden="1" x14ac:dyDescent="0.35">
      <c r="A1851" s="3" t="str">
        <f t="shared" si="28"/>
        <v>FTV_44617</v>
      </c>
      <c r="B1851" t="s">
        <v>43</v>
      </c>
      <c r="C1851" s="1">
        <v>44617</v>
      </c>
      <c r="D1851">
        <v>65.272000000000006</v>
      </c>
    </row>
    <row r="1852" spans="1:4" hidden="1" x14ac:dyDescent="0.35">
      <c r="A1852" s="3" t="str">
        <f t="shared" si="28"/>
        <v>GOOG_44617</v>
      </c>
      <c r="B1852" t="s">
        <v>44</v>
      </c>
      <c r="C1852" s="1">
        <v>44617</v>
      </c>
      <c r="D1852">
        <v>134.52000000000001</v>
      </c>
    </row>
    <row r="1853" spans="1:4" hidden="1" x14ac:dyDescent="0.35">
      <c r="A1853" s="3" t="str">
        <f t="shared" si="28"/>
        <v>GPC_44617</v>
      </c>
      <c r="B1853" t="s">
        <v>45</v>
      </c>
      <c r="C1853" s="1">
        <v>44617</v>
      </c>
      <c r="D1853">
        <v>120.47799999999999</v>
      </c>
    </row>
    <row r="1854" spans="1:4" hidden="1" x14ac:dyDescent="0.35">
      <c r="A1854" s="3" t="str">
        <f t="shared" si="28"/>
        <v>GSG_44617</v>
      </c>
      <c r="B1854" t="s">
        <v>46</v>
      </c>
      <c r="C1854" s="1">
        <v>44617</v>
      </c>
      <c r="D1854">
        <v>20.23</v>
      </c>
    </row>
    <row r="1855" spans="1:4" hidden="1" x14ac:dyDescent="0.35">
      <c r="A1855" s="3" t="str">
        <f t="shared" si="28"/>
        <v>HIG_44617</v>
      </c>
      <c r="B1855" t="s">
        <v>47</v>
      </c>
      <c r="C1855" s="1">
        <v>44617</v>
      </c>
      <c r="D1855">
        <v>69.177000000000007</v>
      </c>
    </row>
    <row r="1856" spans="1:4" hidden="1" x14ac:dyDescent="0.35">
      <c r="A1856" s="3" t="str">
        <f t="shared" si="28"/>
        <v>HIGH.L_44617</v>
      </c>
      <c r="B1856" t="s">
        <v>48</v>
      </c>
      <c r="C1856" s="1">
        <v>44617</v>
      </c>
      <c r="D1856">
        <v>5.35</v>
      </c>
    </row>
    <row r="1857" spans="1:4" hidden="1" x14ac:dyDescent="0.35">
      <c r="A1857" s="3" t="str">
        <f t="shared" si="28"/>
        <v>HST_44617</v>
      </c>
      <c r="B1857" t="s">
        <v>49</v>
      </c>
      <c r="C1857" s="1">
        <v>44617</v>
      </c>
      <c r="D1857">
        <v>18.379000000000001</v>
      </c>
    </row>
    <row r="1858" spans="1:4" hidden="1" x14ac:dyDescent="0.35">
      <c r="A1858" s="3" t="str">
        <f t="shared" si="28"/>
        <v>HYG_44617</v>
      </c>
      <c r="B1858" t="s">
        <v>50</v>
      </c>
      <c r="C1858" s="1">
        <v>44617</v>
      </c>
      <c r="D1858">
        <v>79.384</v>
      </c>
    </row>
    <row r="1859" spans="1:4" hidden="1" x14ac:dyDescent="0.35">
      <c r="A1859" s="3" t="str">
        <f t="shared" ref="A1859:A1922" si="29">CONCATENATE(B1859,"_",C1859)</f>
        <v>IAU_44617</v>
      </c>
      <c r="B1859" t="s">
        <v>51</v>
      </c>
      <c r="C1859" s="1">
        <v>44617</v>
      </c>
      <c r="D1859">
        <v>35.96</v>
      </c>
    </row>
    <row r="1860" spans="1:4" hidden="1" x14ac:dyDescent="0.35">
      <c r="A1860" s="3" t="str">
        <f t="shared" si="29"/>
        <v>ICLN_44617</v>
      </c>
      <c r="B1860" t="s">
        <v>52</v>
      </c>
      <c r="C1860" s="1">
        <v>44617</v>
      </c>
      <c r="D1860">
        <v>19.274000000000001</v>
      </c>
    </row>
    <row r="1861" spans="1:4" hidden="1" x14ac:dyDescent="0.35">
      <c r="A1861" s="3" t="str">
        <f t="shared" si="29"/>
        <v>IEAA.L_44617</v>
      </c>
      <c r="B1861" t="s">
        <v>53</v>
      </c>
      <c r="C1861" s="1">
        <v>44617</v>
      </c>
      <c r="D1861">
        <v>5.1219999999999999</v>
      </c>
    </row>
    <row r="1862" spans="1:4" hidden="1" x14ac:dyDescent="0.35">
      <c r="A1862" s="3" t="str">
        <f t="shared" si="29"/>
        <v>IEF_44617</v>
      </c>
      <c r="B1862" t="s">
        <v>54</v>
      </c>
      <c r="C1862" s="1">
        <v>44617</v>
      </c>
      <c r="D1862">
        <v>108.91200000000001</v>
      </c>
    </row>
    <row r="1863" spans="1:4" hidden="1" x14ac:dyDescent="0.35">
      <c r="A1863" s="3" t="str">
        <f t="shared" si="29"/>
        <v>IEFM.L_44617</v>
      </c>
      <c r="B1863" t="s">
        <v>55</v>
      </c>
      <c r="C1863" s="1">
        <v>44617</v>
      </c>
      <c r="D1863">
        <v>749.1</v>
      </c>
    </row>
    <row r="1864" spans="1:4" hidden="1" x14ac:dyDescent="0.35">
      <c r="A1864" s="3" t="str">
        <f t="shared" si="29"/>
        <v>IEMG_44617</v>
      </c>
      <c r="B1864" t="s">
        <v>56</v>
      </c>
      <c r="C1864" s="1">
        <v>44617</v>
      </c>
      <c r="D1864">
        <v>56.478000000000002</v>
      </c>
    </row>
    <row r="1865" spans="1:4" hidden="1" x14ac:dyDescent="0.35">
      <c r="A1865" s="3" t="str">
        <f t="shared" si="29"/>
        <v>IEUS_44617</v>
      </c>
      <c r="B1865" t="s">
        <v>57</v>
      </c>
      <c r="C1865" s="1">
        <v>44617</v>
      </c>
      <c r="D1865">
        <v>60.185000000000002</v>
      </c>
    </row>
    <row r="1866" spans="1:4" hidden="1" x14ac:dyDescent="0.35">
      <c r="A1866" s="3" t="str">
        <f t="shared" si="29"/>
        <v>IEVL.L_44617</v>
      </c>
      <c r="B1866" t="s">
        <v>58</v>
      </c>
      <c r="C1866" s="1">
        <v>44617</v>
      </c>
      <c r="D1866">
        <v>7.34</v>
      </c>
    </row>
    <row r="1867" spans="1:4" hidden="1" x14ac:dyDescent="0.35">
      <c r="A1867" s="3" t="str">
        <f t="shared" si="29"/>
        <v>IGF_44617</v>
      </c>
      <c r="B1867" t="s">
        <v>59</v>
      </c>
      <c r="C1867" s="1">
        <v>44617</v>
      </c>
      <c r="D1867">
        <v>46.677</v>
      </c>
    </row>
    <row r="1868" spans="1:4" hidden="1" x14ac:dyDescent="0.35">
      <c r="A1868" s="3" t="str">
        <f t="shared" si="29"/>
        <v>INDA_44617</v>
      </c>
      <c r="B1868" t="s">
        <v>60</v>
      </c>
      <c r="C1868" s="1">
        <v>44617</v>
      </c>
      <c r="D1868">
        <v>44.1</v>
      </c>
    </row>
    <row r="1869" spans="1:4" hidden="1" x14ac:dyDescent="0.35">
      <c r="A1869" s="3" t="str">
        <f t="shared" si="29"/>
        <v>IUMO.L_44617</v>
      </c>
      <c r="B1869" t="s">
        <v>61</v>
      </c>
      <c r="C1869" s="1">
        <v>44617</v>
      </c>
      <c r="D1869">
        <v>10.942</v>
      </c>
    </row>
    <row r="1870" spans="1:4" hidden="1" x14ac:dyDescent="0.35">
      <c r="A1870" s="3" t="str">
        <f t="shared" si="29"/>
        <v>IUVL.L_44617</v>
      </c>
      <c r="B1870" t="s">
        <v>62</v>
      </c>
      <c r="C1870" s="1">
        <v>44617</v>
      </c>
      <c r="D1870">
        <v>9.0719999999999992</v>
      </c>
    </row>
    <row r="1871" spans="1:4" hidden="1" x14ac:dyDescent="0.35">
      <c r="A1871" s="3" t="str">
        <f t="shared" si="29"/>
        <v>IVV_44617</v>
      </c>
      <c r="B1871" t="s">
        <v>63</v>
      </c>
      <c r="C1871" s="1">
        <v>44617</v>
      </c>
      <c r="D1871">
        <v>432.68200000000002</v>
      </c>
    </row>
    <row r="1872" spans="1:4" hidden="1" x14ac:dyDescent="0.35">
      <c r="A1872" s="3" t="str">
        <f t="shared" si="29"/>
        <v>IWM_44617</v>
      </c>
      <c r="B1872" t="s">
        <v>64</v>
      </c>
      <c r="C1872" s="1">
        <v>44617</v>
      </c>
      <c r="D1872">
        <v>199.614</v>
      </c>
    </row>
    <row r="1873" spans="1:4" hidden="1" x14ac:dyDescent="0.35">
      <c r="A1873" s="3" t="str">
        <f t="shared" si="29"/>
        <v>IXN_44617</v>
      </c>
      <c r="B1873" t="s">
        <v>65</v>
      </c>
      <c r="C1873" s="1">
        <v>44617</v>
      </c>
      <c r="D1873">
        <v>56.234999999999999</v>
      </c>
    </row>
    <row r="1874" spans="1:4" hidden="1" x14ac:dyDescent="0.35">
      <c r="A1874" s="3" t="str">
        <f t="shared" si="29"/>
        <v>JPEA.L_44617</v>
      </c>
      <c r="B1874" t="s">
        <v>66</v>
      </c>
      <c r="C1874" s="1">
        <v>44617</v>
      </c>
      <c r="D1874">
        <v>5.516</v>
      </c>
    </row>
    <row r="1875" spans="1:4" hidden="1" x14ac:dyDescent="0.35">
      <c r="A1875" s="3" t="str">
        <f t="shared" si="29"/>
        <v>JPM_44617</v>
      </c>
      <c r="B1875" t="s">
        <v>67</v>
      </c>
      <c r="C1875" s="1">
        <v>44617</v>
      </c>
      <c r="D1875">
        <v>143.244</v>
      </c>
    </row>
    <row r="1876" spans="1:4" hidden="1" x14ac:dyDescent="0.35">
      <c r="A1876" s="3" t="str">
        <f t="shared" si="29"/>
        <v>KR_44617</v>
      </c>
      <c r="B1876" t="s">
        <v>68</v>
      </c>
      <c r="C1876" s="1">
        <v>44617</v>
      </c>
      <c r="D1876">
        <v>45.512</v>
      </c>
    </row>
    <row r="1877" spans="1:4" hidden="1" x14ac:dyDescent="0.35">
      <c r="A1877" s="3" t="str">
        <f t="shared" si="29"/>
        <v>LQD_44617</v>
      </c>
      <c r="B1877" t="s">
        <v>69</v>
      </c>
      <c r="C1877" s="1">
        <v>44617</v>
      </c>
      <c r="D1877">
        <v>119.929</v>
      </c>
    </row>
    <row r="1878" spans="1:4" hidden="1" x14ac:dyDescent="0.35">
      <c r="A1878" s="3" t="str">
        <f t="shared" si="29"/>
        <v>MCHI_44617</v>
      </c>
      <c r="B1878" t="s">
        <v>70</v>
      </c>
      <c r="C1878" s="1">
        <v>44617</v>
      </c>
      <c r="D1878">
        <v>58.070999999999998</v>
      </c>
    </row>
    <row r="1879" spans="1:4" hidden="1" x14ac:dyDescent="0.35">
      <c r="A1879" s="3" t="str">
        <f t="shared" si="29"/>
        <v>META_44617</v>
      </c>
      <c r="B1879" t="s">
        <v>144</v>
      </c>
      <c r="C1879" s="1">
        <v>44617</v>
      </c>
      <c r="D1879">
        <v>210.48</v>
      </c>
    </row>
    <row r="1880" spans="1:4" hidden="1" x14ac:dyDescent="0.35">
      <c r="A1880" s="3" t="str">
        <f t="shared" si="29"/>
        <v>MVEU.L_44617</v>
      </c>
      <c r="B1880" t="s">
        <v>71</v>
      </c>
      <c r="C1880" s="1">
        <v>44617</v>
      </c>
      <c r="D1880">
        <v>52.02</v>
      </c>
    </row>
    <row r="1881" spans="1:4" hidden="1" x14ac:dyDescent="0.35">
      <c r="A1881" s="3" t="str">
        <f t="shared" si="29"/>
        <v>OGN_44617</v>
      </c>
      <c r="B1881" t="s">
        <v>72</v>
      </c>
      <c r="C1881" s="1">
        <v>44617</v>
      </c>
      <c r="D1881">
        <v>36.518000000000001</v>
      </c>
    </row>
    <row r="1882" spans="1:4" hidden="1" x14ac:dyDescent="0.35">
      <c r="A1882" s="3" t="str">
        <f t="shared" si="29"/>
        <v>PG_44617</v>
      </c>
      <c r="B1882" t="s">
        <v>73</v>
      </c>
      <c r="C1882" s="1">
        <v>44617</v>
      </c>
      <c r="D1882">
        <v>154.27099999999999</v>
      </c>
    </row>
    <row r="1883" spans="1:4" hidden="1" x14ac:dyDescent="0.35">
      <c r="A1883" s="3" t="str">
        <f t="shared" si="29"/>
        <v>PPL_44617</v>
      </c>
      <c r="B1883" t="s">
        <v>74</v>
      </c>
      <c r="C1883" s="1">
        <v>44617</v>
      </c>
      <c r="D1883">
        <v>25.602</v>
      </c>
    </row>
    <row r="1884" spans="1:4" hidden="1" x14ac:dyDescent="0.35">
      <c r="A1884" s="3" t="str">
        <f t="shared" si="29"/>
        <v>PRU_44617</v>
      </c>
      <c r="B1884" t="s">
        <v>75</v>
      </c>
      <c r="C1884" s="1">
        <v>44617</v>
      </c>
      <c r="D1884">
        <v>108.904</v>
      </c>
    </row>
    <row r="1885" spans="1:4" hidden="1" x14ac:dyDescent="0.35">
      <c r="A1885" s="3" t="str">
        <f t="shared" si="29"/>
        <v>PYPL_44617</v>
      </c>
      <c r="B1885" t="s">
        <v>76</v>
      </c>
      <c r="C1885" s="1">
        <v>44617</v>
      </c>
      <c r="D1885">
        <v>110.94</v>
      </c>
    </row>
    <row r="1886" spans="1:4" hidden="1" x14ac:dyDescent="0.35">
      <c r="A1886" s="3" t="str">
        <f t="shared" si="29"/>
        <v>RE_44617</v>
      </c>
      <c r="B1886" t="s">
        <v>77</v>
      </c>
      <c r="C1886" s="1">
        <v>44617</v>
      </c>
      <c r="D1886">
        <v>295.483</v>
      </c>
    </row>
    <row r="1887" spans="1:4" hidden="1" x14ac:dyDescent="0.35">
      <c r="A1887" s="3" t="str">
        <f t="shared" si="29"/>
        <v>REET_44617</v>
      </c>
      <c r="B1887" t="s">
        <v>78</v>
      </c>
      <c r="C1887" s="1">
        <v>44617</v>
      </c>
      <c r="D1887">
        <v>27.645</v>
      </c>
    </row>
    <row r="1888" spans="1:4" hidden="1" x14ac:dyDescent="0.35">
      <c r="A1888" s="3" t="str">
        <f t="shared" si="29"/>
        <v>ROL_44617</v>
      </c>
      <c r="B1888" t="s">
        <v>79</v>
      </c>
      <c r="C1888" s="1">
        <v>44617</v>
      </c>
      <c r="D1888">
        <v>31.734999999999999</v>
      </c>
    </row>
    <row r="1889" spans="1:4" hidden="1" x14ac:dyDescent="0.35">
      <c r="A1889" s="3" t="str">
        <f t="shared" si="29"/>
        <v>ROST_44617</v>
      </c>
      <c r="B1889" t="s">
        <v>80</v>
      </c>
      <c r="C1889" s="1">
        <v>44617</v>
      </c>
      <c r="D1889">
        <v>91.495000000000005</v>
      </c>
    </row>
    <row r="1890" spans="1:4" hidden="1" x14ac:dyDescent="0.35">
      <c r="A1890" s="3" t="str">
        <f t="shared" si="29"/>
        <v>SEGA.L_44617</v>
      </c>
      <c r="B1890" t="s">
        <v>81</v>
      </c>
      <c r="C1890" s="1">
        <v>44617</v>
      </c>
      <c r="D1890">
        <v>105.152</v>
      </c>
    </row>
    <row r="1891" spans="1:4" hidden="1" x14ac:dyDescent="0.35">
      <c r="A1891" s="3" t="str">
        <f t="shared" si="29"/>
        <v>SHY_44617</v>
      </c>
      <c r="B1891" t="s">
        <v>82</v>
      </c>
      <c r="C1891" s="1">
        <v>44617</v>
      </c>
      <c r="D1891">
        <v>83.197999999999993</v>
      </c>
    </row>
    <row r="1892" spans="1:4" hidden="1" x14ac:dyDescent="0.35">
      <c r="A1892" s="3" t="str">
        <f t="shared" si="29"/>
        <v>SLV_44617</v>
      </c>
      <c r="B1892" t="s">
        <v>83</v>
      </c>
      <c r="C1892" s="1">
        <v>44617</v>
      </c>
      <c r="D1892">
        <v>22.4</v>
      </c>
    </row>
    <row r="1893" spans="1:4" hidden="1" x14ac:dyDescent="0.35">
      <c r="A1893" s="3" t="str">
        <f t="shared" si="29"/>
        <v>SPMV.L_44617</v>
      </c>
      <c r="B1893" t="s">
        <v>84</v>
      </c>
      <c r="C1893" s="1">
        <v>44617</v>
      </c>
      <c r="D1893">
        <v>77.900000000000006</v>
      </c>
    </row>
    <row r="1894" spans="1:4" hidden="1" x14ac:dyDescent="0.35">
      <c r="A1894" s="3" t="str">
        <f t="shared" si="29"/>
        <v>TLT_44617</v>
      </c>
      <c r="B1894" t="s">
        <v>85</v>
      </c>
      <c r="C1894" s="1">
        <v>44617</v>
      </c>
      <c r="D1894">
        <v>133.56399999999999</v>
      </c>
    </row>
    <row r="1895" spans="1:4" hidden="1" x14ac:dyDescent="0.35">
      <c r="A1895" s="3" t="str">
        <f t="shared" si="29"/>
        <v>UNH_44617</v>
      </c>
      <c r="B1895" t="s">
        <v>86</v>
      </c>
      <c r="C1895" s="1">
        <v>44617</v>
      </c>
      <c r="D1895">
        <v>469.73399999999998</v>
      </c>
    </row>
    <row r="1896" spans="1:4" hidden="1" x14ac:dyDescent="0.35">
      <c r="A1896" s="3" t="str">
        <f t="shared" si="29"/>
        <v>URI_44617</v>
      </c>
      <c r="B1896" t="s">
        <v>87</v>
      </c>
      <c r="C1896" s="1">
        <v>44617</v>
      </c>
      <c r="D1896">
        <v>315.279</v>
      </c>
    </row>
    <row r="1897" spans="1:4" hidden="1" x14ac:dyDescent="0.35">
      <c r="A1897" s="3" t="str">
        <f t="shared" si="29"/>
        <v>V_44617</v>
      </c>
      <c r="B1897" t="s">
        <v>88</v>
      </c>
      <c r="C1897" s="1">
        <v>44617</v>
      </c>
      <c r="D1897">
        <v>217.55199999999999</v>
      </c>
    </row>
    <row r="1898" spans="1:4" hidden="1" x14ac:dyDescent="0.35">
      <c r="A1898" s="3" t="str">
        <f t="shared" si="29"/>
        <v>VRSK_44617</v>
      </c>
      <c r="B1898" t="s">
        <v>89</v>
      </c>
      <c r="C1898" s="1">
        <v>44617</v>
      </c>
      <c r="D1898">
        <v>178.29300000000001</v>
      </c>
    </row>
    <row r="1899" spans="1:4" hidden="1" x14ac:dyDescent="0.35">
      <c r="A1899" s="3" t="str">
        <f t="shared" si="29"/>
        <v>VXX_44617</v>
      </c>
      <c r="B1899" t="s">
        <v>90</v>
      </c>
      <c r="C1899" s="1">
        <v>44617</v>
      </c>
      <c r="D1899">
        <v>22.95</v>
      </c>
    </row>
    <row r="1900" spans="1:4" hidden="1" x14ac:dyDescent="0.35">
      <c r="A1900" s="3" t="str">
        <f t="shared" si="29"/>
        <v>WRK_44617</v>
      </c>
      <c r="B1900" t="s">
        <v>91</v>
      </c>
      <c r="C1900" s="1">
        <v>44617</v>
      </c>
      <c r="D1900">
        <v>45.003999999999998</v>
      </c>
    </row>
    <row r="1901" spans="1:4" hidden="1" x14ac:dyDescent="0.35">
      <c r="A1901" s="3" t="str">
        <f t="shared" si="29"/>
        <v>XLB_44617</v>
      </c>
      <c r="B1901" t="s">
        <v>92</v>
      </c>
      <c r="C1901" s="1">
        <v>44617</v>
      </c>
      <c r="D1901">
        <v>82.382000000000005</v>
      </c>
    </row>
    <row r="1902" spans="1:4" hidden="1" x14ac:dyDescent="0.35">
      <c r="A1902" s="3" t="str">
        <f t="shared" si="29"/>
        <v>XLC_44617</v>
      </c>
      <c r="B1902" t="s">
        <v>93</v>
      </c>
      <c r="C1902" s="1">
        <v>44617</v>
      </c>
      <c r="D1902">
        <v>67.882000000000005</v>
      </c>
    </row>
    <row r="1903" spans="1:4" hidden="1" x14ac:dyDescent="0.35">
      <c r="A1903" s="3" t="str">
        <f t="shared" si="29"/>
        <v>XLE_44617</v>
      </c>
      <c r="B1903" t="s">
        <v>94</v>
      </c>
      <c r="C1903" s="1">
        <v>44617</v>
      </c>
      <c r="D1903">
        <v>66.090999999999994</v>
      </c>
    </row>
    <row r="1904" spans="1:4" hidden="1" x14ac:dyDescent="0.35">
      <c r="A1904" s="3" t="str">
        <f t="shared" si="29"/>
        <v>XLF_44617</v>
      </c>
      <c r="B1904" t="s">
        <v>95</v>
      </c>
      <c r="C1904" s="1">
        <v>44617</v>
      </c>
      <c r="D1904">
        <v>38.302</v>
      </c>
    </row>
    <row r="1905" spans="1:4" hidden="1" x14ac:dyDescent="0.35">
      <c r="A1905" s="3" t="str">
        <f t="shared" si="29"/>
        <v>XLI_44617</v>
      </c>
      <c r="B1905" t="s">
        <v>96</v>
      </c>
      <c r="C1905" s="1">
        <v>44617</v>
      </c>
      <c r="D1905">
        <v>97.441999999999993</v>
      </c>
    </row>
    <row r="1906" spans="1:4" hidden="1" x14ac:dyDescent="0.35">
      <c r="A1906" s="3" t="str">
        <f t="shared" si="29"/>
        <v>XLK_44617</v>
      </c>
      <c r="B1906" t="s">
        <v>97</v>
      </c>
      <c r="C1906" s="1">
        <v>44617</v>
      </c>
      <c r="D1906">
        <v>152.858</v>
      </c>
    </row>
    <row r="1907" spans="1:4" hidden="1" x14ac:dyDescent="0.35">
      <c r="A1907" s="3" t="str">
        <f t="shared" si="29"/>
        <v>XLP_44617</v>
      </c>
      <c r="B1907" t="s">
        <v>98</v>
      </c>
      <c r="C1907" s="1">
        <v>44617</v>
      </c>
      <c r="D1907">
        <v>74</v>
      </c>
    </row>
    <row r="1908" spans="1:4" hidden="1" x14ac:dyDescent="0.35">
      <c r="A1908" s="3" t="str">
        <f t="shared" si="29"/>
        <v>XLU_44617</v>
      </c>
      <c r="B1908" t="s">
        <v>99</v>
      </c>
      <c r="C1908" s="1">
        <v>44617</v>
      </c>
      <c r="D1908">
        <v>65.619</v>
      </c>
    </row>
    <row r="1909" spans="1:4" hidden="1" x14ac:dyDescent="0.35">
      <c r="A1909" s="3" t="str">
        <f t="shared" si="29"/>
        <v>XLV_44617</v>
      </c>
      <c r="B1909" t="s">
        <v>100</v>
      </c>
      <c r="C1909" s="1">
        <v>44617</v>
      </c>
      <c r="D1909">
        <v>128.958</v>
      </c>
    </row>
    <row r="1910" spans="1:4" hidden="1" x14ac:dyDescent="0.35">
      <c r="A1910" s="3" t="str">
        <f t="shared" si="29"/>
        <v>XLY_44617</v>
      </c>
      <c r="B1910" t="s">
        <v>101</v>
      </c>
      <c r="C1910" s="1">
        <v>44617</v>
      </c>
      <c r="D1910">
        <v>174.679</v>
      </c>
    </row>
    <row r="1911" spans="1:4" hidden="1" x14ac:dyDescent="0.35">
      <c r="A1911" s="3" t="str">
        <f t="shared" si="29"/>
        <v>XOM_44617</v>
      </c>
      <c r="B1911" t="s">
        <v>102</v>
      </c>
      <c r="C1911" s="1">
        <v>44617</v>
      </c>
      <c r="D1911">
        <v>75.102999999999994</v>
      </c>
    </row>
    <row r="1912" spans="1:4" hidden="1" x14ac:dyDescent="0.35">
      <c r="A1912" s="3" t="str">
        <f t="shared" si="29"/>
        <v>ABBV_44620</v>
      </c>
      <c r="B1912" t="s">
        <v>3</v>
      </c>
      <c r="C1912" s="1">
        <v>44620</v>
      </c>
      <c r="D1912">
        <v>142.351</v>
      </c>
    </row>
    <row r="1913" spans="1:4" hidden="1" x14ac:dyDescent="0.35">
      <c r="A1913" s="3" t="str">
        <f t="shared" si="29"/>
        <v>ACN_44620</v>
      </c>
      <c r="B1913" t="s">
        <v>4</v>
      </c>
      <c r="C1913" s="1">
        <v>44620</v>
      </c>
      <c r="D1913">
        <v>311.30200000000002</v>
      </c>
    </row>
    <row r="1914" spans="1:4" hidden="1" x14ac:dyDescent="0.35">
      <c r="A1914" s="3" t="str">
        <f t="shared" si="29"/>
        <v>AEP_44620</v>
      </c>
      <c r="B1914" t="s">
        <v>5</v>
      </c>
      <c r="C1914" s="1">
        <v>44620</v>
      </c>
      <c r="D1914">
        <v>87.597999999999999</v>
      </c>
    </row>
    <row r="1915" spans="1:4" hidden="1" x14ac:dyDescent="0.35">
      <c r="A1915" s="3" t="str">
        <f t="shared" si="29"/>
        <v>AIZ_44620</v>
      </c>
      <c r="B1915" t="s">
        <v>6</v>
      </c>
      <c r="C1915" s="1">
        <v>44620</v>
      </c>
      <c r="D1915">
        <v>167.44800000000001</v>
      </c>
    </row>
    <row r="1916" spans="1:4" hidden="1" x14ac:dyDescent="0.35">
      <c r="A1916" s="3" t="str">
        <f t="shared" si="29"/>
        <v>ALLE_44620</v>
      </c>
      <c r="B1916" t="s">
        <v>7</v>
      </c>
      <c r="C1916" s="1">
        <v>44620</v>
      </c>
      <c r="D1916">
        <v>112.726</v>
      </c>
    </row>
    <row r="1917" spans="1:4" hidden="1" x14ac:dyDescent="0.35">
      <c r="A1917" s="3" t="str">
        <f t="shared" si="29"/>
        <v>AMAT_44620</v>
      </c>
      <c r="B1917" t="s">
        <v>8</v>
      </c>
      <c r="C1917" s="1">
        <v>44620</v>
      </c>
      <c r="D1917">
        <v>133.20699999999999</v>
      </c>
    </row>
    <row r="1918" spans="1:4" hidden="1" x14ac:dyDescent="0.35">
      <c r="A1918" s="3" t="str">
        <f t="shared" si="29"/>
        <v>AMP_44620</v>
      </c>
      <c r="B1918" t="s">
        <v>9</v>
      </c>
      <c r="C1918" s="1">
        <v>44620</v>
      </c>
      <c r="D1918">
        <v>294.77199999999999</v>
      </c>
    </row>
    <row r="1919" spans="1:4" hidden="1" x14ac:dyDescent="0.35">
      <c r="A1919" s="3" t="str">
        <f t="shared" si="29"/>
        <v>AMZN_44620</v>
      </c>
      <c r="B1919" t="s">
        <v>10</v>
      </c>
      <c r="C1919" s="1">
        <v>44620</v>
      </c>
      <c r="D1919">
        <v>153.56299999999999</v>
      </c>
    </row>
    <row r="1920" spans="1:4" hidden="1" x14ac:dyDescent="0.35">
      <c r="A1920" s="3" t="str">
        <f t="shared" si="29"/>
        <v>AVB_44620</v>
      </c>
      <c r="B1920" t="s">
        <v>11</v>
      </c>
      <c r="C1920" s="1">
        <v>44620</v>
      </c>
      <c r="D1920">
        <v>230.9</v>
      </c>
    </row>
    <row r="1921" spans="1:4" hidden="1" x14ac:dyDescent="0.35">
      <c r="A1921" s="3" t="str">
        <f t="shared" si="29"/>
        <v>AVY_44620</v>
      </c>
      <c r="B1921" t="s">
        <v>12</v>
      </c>
      <c r="C1921" s="1">
        <v>44620</v>
      </c>
      <c r="D1921">
        <v>173.36099999999999</v>
      </c>
    </row>
    <row r="1922" spans="1:4" hidden="1" x14ac:dyDescent="0.35">
      <c r="A1922" s="3" t="str">
        <f t="shared" si="29"/>
        <v>AXP_44620</v>
      </c>
      <c r="B1922" t="s">
        <v>13</v>
      </c>
      <c r="C1922" s="1">
        <v>44620</v>
      </c>
      <c r="D1922">
        <v>191.86600000000001</v>
      </c>
    </row>
    <row r="1923" spans="1:4" hidden="1" x14ac:dyDescent="0.35">
      <c r="A1923" s="3" t="str">
        <f t="shared" ref="A1923:A1986" si="30">CONCATENATE(B1923,"_",C1923)</f>
        <v>BDX_44620</v>
      </c>
      <c r="B1923" t="s">
        <v>14</v>
      </c>
      <c r="C1923" s="1">
        <v>44620</v>
      </c>
      <c r="D1923">
        <v>261.05500000000001</v>
      </c>
    </row>
    <row r="1924" spans="1:4" hidden="1" x14ac:dyDescent="0.35">
      <c r="A1924" s="3" t="str">
        <f t="shared" si="30"/>
        <v>BF-B_44620</v>
      </c>
      <c r="B1924" t="s">
        <v>15</v>
      </c>
      <c r="C1924" s="1">
        <v>44620</v>
      </c>
      <c r="D1924">
        <v>64.519000000000005</v>
      </c>
    </row>
    <row r="1925" spans="1:4" hidden="1" x14ac:dyDescent="0.35">
      <c r="A1925" s="3" t="str">
        <f t="shared" si="30"/>
        <v>BMY_44620</v>
      </c>
      <c r="B1925" t="s">
        <v>16</v>
      </c>
      <c r="C1925" s="1">
        <v>44620</v>
      </c>
      <c r="D1925">
        <v>66.561999999999998</v>
      </c>
    </row>
    <row r="1926" spans="1:4" hidden="1" x14ac:dyDescent="0.35">
      <c r="A1926" s="3" t="str">
        <f t="shared" si="30"/>
        <v>BR_44620</v>
      </c>
      <c r="B1926" t="s">
        <v>17</v>
      </c>
      <c r="C1926" s="1">
        <v>44620</v>
      </c>
      <c r="D1926">
        <v>143.53</v>
      </c>
    </row>
    <row r="1927" spans="1:4" hidden="1" x14ac:dyDescent="0.35">
      <c r="A1927" s="3" t="str">
        <f t="shared" si="30"/>
        <v>CARR_44620</v>
      </c>
      <c r="B1927" t="s">
        <v>18</v>
      </c>
      <c r="C1927" s="1">
        <v>44620</v>
      </c>
      <c r="D1927">
        <v>44.143000000000001</v>
      </c>
    </row>
    <row r="1928" spans="1:4" hidden="1" x14ac:dyDescent="0.35">
      <c r="A1928" s="3" t="str">
        <f t="shared" si="30"/>
        <v>CDW_44620</v>
      </c>
      <c r="B1928" t="s">
        <v>19</v>
      </c>
      <c r="C1928" s="1">
        <v>44620</v>
      </c>
      <c r="D1928">
        <v>170.92400000000001</v>
      </c>
    </row>
    <row r="1929" spans="1:4" hidden="1" x14ac:dyDescent="0.35">
      <c r="A1929" s="3" t="str">
        <f t="shared" si="30"/>
        <v>CE_44620</v>
      </c>
      <c r="B1929" t="s">
        <v>20</v>
      </c>
      <c r="C1929" s="1">
        <v>44620</v>
      </c>
      <c r="D1929">
        <v>135.98599999999999</v>
      </c>
    </row>
    <row r="1930" spans="1:4" hidden="1" x14ac:dyDescent="0.35">
      <c r="A1930" s="3" t="str">
        <f t="shared" si="30"/>
        <v>CHTR_44620</v>
      </c>
      <c r="B1930" t="s">
        <v>21</v>
      </c>
      <c r="C1930" s="1">
        <v>44620</v>
      </c>
      <c r="D1930">
        <v>601.78</v>
      </c>
    </row>
    <row r="1931" spans="1:4" hidden="1" x14ac:dyDescent="0.35">
      <c r="A1931" s="3" t="str">
        <f t="shared" si="30"/>
        <v>CNC_44620</v>
      </c>
      <c r="B1931" t="s">
        <v>22</v>
      </c>
      <c r="C1931" s="1">
        <v>44620</v>
      </c>
      <c r="D1931">
        <v>82.62</v>
      </c>
    </row>
    <row r="1932" spans="1:4" hidden="1" x14ac:dyDescent="0.35">
      <c r="A1932" s="3" t="str">
        <f t="shared" si="30"/>
        <v>CNP_44620</v>
      </c>
      <c r="B1932" t="s">
        <v>23</v>
      </c>
      <c r="C1932" s="1">
        <v>44620</v>
      </c>
      <c r="D1932">
        <v>26.710999999999999</v>
      </c>
    </row>
    <row r="1933" spans="1:4" hidden="1" x14ac:dyDescent="0.35">
      <c r="A1933" s="3" t="str">
        <f t="shared" si="30"/>
        <v>COP_44620</v>
      </c>
      <c r="B1933" t="s">
        <v>24</v>
      </c>
      <c r="C1933" s="1">
        <v>44620</v>
      </c>
      <c r="D1933">
        <v>90.441999999999993</v>
      </c>
    </row>
    <row r="1934" spans="1:4" hidden="1" x14ac:dyDescent="0.35">
      <c r="A1934" s="3" t="str">
        <f t="shared" si="30"/>
        <v>CTAS_44620</v>
      </c>
      <c r="B1934" t="s">
        <v>25</v>
      </c>
      <c r="C1934" s="1">
        <v>44620</v>
      </c>
      <c r="D1934">
        <v>371.42500000000001</v>
      </c>
    </row>
    <row r="1935" spans="1:4" hidden="1" x14ac:dyDescent="0.35">
      <c r="A1935" s="3" t="str">
        <f t="shared" si="30"/>
        <v>CZR_44620</v>
      </c>
      <c r="B1935" t="s">
        <v>26</v>
      </c>
      <c r="C1935" s="1">
        <v>44620</v>
      </c>
      <c r="D1935">
        <v>84.19</v>
      </c>
    </row>
    <row r="1936" spans="1:4" hidden="1" x14ac:dyDescent="0.35">
      <c r="A1936" s="3" t="str">
        <f t="shared" si="30"/>
        <v>DG_44620</v>
      </c>
      <c r="B1936" t="s">
        <v>27</v>
      </c>
      <c r="C1936" s="1">
        <v>44620</v>
      </c>
      <c r="D1936">
        <v>196.52500000000001</v>
      </c>
    </row>
    <row r="1937" spans="1:4" hidden="1" x14ac:dyDescent="0.35">
      <c r="A1937" s="3" t="str">
        <f t="shared" si="30"/>
        <v>DPZ_44620</v>
      </c>
      <c r="B1937" t="s">
        <v>28</v>
      </c>
      <c r="C1937" s="1">
        <v>44620</v>
      </c>
      <c r="D1937">
        <v>427.08300000000003</v>
      </c>
    </row>
    <row r="1938" spans="1:4" x14ac:dyDescent="0.35">
      <c r="A1938" s="3" t="str">
        <f t="shared" si="30"/>
        <v>DRE_44620</v>
      </c>
      <c r="B1938" t="s">
        <v>29</v>
      </c>
      <c r="C1938" s="1">
        <v>44620</v>
      </c>
      <c r="D1938">
        <v>52.466000000000001</v>
      </c>
    </row>
    <row r="1939" spans="1:4" hidden="1" x14ac:dyDescent="0.35">
      <c r="A1939" s="3" t="str">
        <f t="shared" si="30"/>
        <v>DXC_44620</v>
      </c>
      <c r="B1939" t="s">
        <v>30</v>
      </c>
      <c r="C1939" s="1">
        <v>44620</v>
      </c>
      <c r="D1939">
        <v>34.03</v>
      </c>
    </row>
    <row r="1940" spans="1:4" hidden="1" x14ac:dyDescent="0.35">
      <c r="A1940" s="3" t="str">
        <f t="shared" si="30"/>
        <v>EWA_44620</v>
      </c>
      <c r="B1940" t="s">
        <v>31</v>
      </c>
      <c r="C1940" s="1">
        <v>44620</v>
      </c>
      <c r="D1940">
        <v>22.887</v>
      </c>
    </row>
    <row r="1941" spans="1:4" hidden="1" x14ac:dyDescent="0.35">
      <c r="A1941" s="3" t="str">
        <f t="shared" si="30"/>
        <v>EWC_44620</v>
      </c>
      <c r="B1941" t="s">
        <v>32</v>
      </c>
      <c r="C1941" s="1">
        <v>44620</v>
      </c>
      <c r="D1941">
        <v>37.395000000000003</v>
      </c>
    </row>
    <row r="1942" spans="1:4" hidden="1" x14ac:dyDescent="0.35">
      <c r="A1942" s="3" t="str">
        <f t="shared" si="30"/>
        <v>EWG_44620</v>
      </c>
      <c r="B1942" t="s">
        <v>33</v>
      </c>
      <c r="C1942" s="1">
        <v>44620</v>
      </c>
      <c r="D1942">
        <v>28.222999999999999</v>
      </c>
    </row>
    <row r="1943" spans="1:4" hidden="1" x14ac:dyDescent="0.35">
      <c r="A1943" s="3" t="str">
        <f t="shared" si="30"/>
        <v>EWH_44620</v>
      </c>
      <c r="B1943" t="s">
        <v>34</v>
      </c>
      <c r="C1943" s="1">
        <v>44620</v>
      </c>
      <c r="D1943">
        <v>22.048999999999999</v>
      </c>
    </row>
    <row r="1944" spans="1:4" hidden="1" x14ac:dyDescent="0.35">
      <c r="A1944" s="3" t="str">
        <f t="shared" si="30"/>
        <v>EWJ_44620</v>
      </c>
      <c r="B1944" t="s">
        <v>35</v>
      </c>
      <c r="C1944" s="1">
        <v>44620</v>
      </c>
      <c r="D1944">
        <v>62.194000000000003</v>
      </c>
    </row>
    <row r="1945" spans="1:4" hidden="1" x14ac:dyDescent="0.35">
      <c r="A1945" s="3" t="str">
        <f t="shared" si="30"/>
        <v>EWL_44620</v>
      </c>
      <c r="B1945" t="s">
        <v>36</v>
      </c>
      <c r="C1945" s="1">
        <v>44620</v>
      </c>
      <c r="D1945">
        <v>47.000999999999998</v>
      </c>
    </row>
    <row r="1946" spans="1:4" hidden="1" x14ac:dyDescent="0.35">
      <c r="A1946" s="3" t="str">
        <f t="shared" si="30"/>
        <v>EWQ_44620</v>
      </c>
      <c r="B1946" t="s">
        <v>37</v>
      </c>
      <c r="C1946" s="1">
        <v>44620</v>
      </c>
      <c r="D1946">
        <v>34.218000000000004</v>
      </c>
    </row>
    <row r="1947" spans="1:4" hidden="1" x14ac:dyDescent="0.35">
      <c r="A1947" s="3" t="str">
        <f t="shared" si="30"/>
        <v>EWT_44620</v>
      </c>
      <c r="B1947" t="s">
        <v>38</v>
      </c>
      <c r="C1947" s="1">
        <v>44620</v>
      </c>
      <c r="D1947">
        <v>54.201999999999998</v>
      </c>
    </row>
    <row r="1948" spans="1:4" hidden="1" x14ac:dyDescent="0.35">
      <c r="A1948" s="3" t="str">
        <f t="shared" si="30"/>
        <v>EWU_44620</v>
      </c>
      <c r="B1948" t="s">
        <v>39</v>
      </c>
      <c r="C1948" s="1">
        <v>44620</v>
      </c>
      <c r="D1948">
        <v>32.408000000000001</v>
      </c>
    </row>
    <row r="1949" spans="1:4" hidden="1" x14ac:dyDescent="0.35">
      <c r="A1949" s="3" t="str">
        <f t="shared" si="30"/>
        <v>EWY_44620</v>
      </c>
      <c r="B1949" t="s">
        <v>40</v>
      </c>
      <c r="C1949" s="1">
        <v>44620</v>
      </c>
      <c r="D1949">
        <v>71.542000000000002</v>
      </c>
    </row>
    <row r="1950" spans="1:4" hidden="1" x14ac:dyDescent="0.35">
      <c r="A1950" s="3" t="str">
        <f t="shared" si="30"/>
        <v>EWZ_44620</v>
      </c>
      <c r="B1950" t="s">
        <v>41</v>
      </c>
      <c r="C1950" s="1">
        <v>44620</v>
      </c>
      <c r="D1950">
        <v>29.238</v>
      </c>
    </row>
    <row r="1951" spans="1:4" hidden="1" x14ac:dyDescent="0.35">
      <c r="A1951" s="3" t="str">
        <f t="shared" si="30"/>
        <v>FTV_44620</v>
      </c>
      <c r="B1951" t="s">
        <v>43</v>
      </c>
      <c r="C1951" s="1">
        <v>44620</v>
      </c>
      <c r="D1951">
        <v>64.534000000000006</v>
      </c>
    </row>
    <row r="1952" spans="1:4" hidden="1" x14ac:dyDescent="0.35">
      <c r="A1952" s="3" t="str">
        <f t="shared" si="30"/>
        <v>GOOG_44620</v>
      </c>
      <c r="B1952" t="s">
        <v>44</v>
      </c>
      <c r="C1952" s="1">
        <v>44620</v>
      </c>
      <c r="D1952">
        <v>134.89099999999999</v>
      </c>
    </row>
    <row r="1953" spans="1:4" hidden="1" x14ac:dyDescent="0.35">
      <c r="A1953" s="3" t="str">
        <f t="shared" si="30"/>
        <v>GPC_44620</v>
      </c>
      <c r="B1953" t="s">
        <v>45</v>
      </c>
      <c r="C1953" s="1">
        <v>44620</v>
      </c>
      <c r="D1953">
        <v>119.21</v>
      </c>
    </row>
    <row r="1954" spans="1:4" hidden="1" x14ac:dyDescent="0.35">
      <c r="A1954" s="3" t="str">
        <f t="shared" si="30"/>
        <v>GSG_44620</v>
      </c>
      <c r="B1954" t="s">
        <v>46</v>
      </c>
      <c r="C1954" s="1">
        <v>44620</v>
      </c>
      <c r="D1954">
        <v>20.81</v>
      </c>
    </row>
    <row r="1955" spans="1:4" hidden="1" x14ac:dyDescent="0.35">
      <c r="A1955" s="3" t="str">
        <f t="shared" si="30"/>
        <v>HIG_44620</v>
      </c>
      <c r="B1955" t="s">
        <v>47</v>
      </c>
      <c r="C1955" s="1">
        <v>44620</v>
      </c>
      <c r="D1955">
        <v>68.316999999999993</v>
      </c>
    </row>
    <row r="1956" spans="1:4" hidden="1" x14ac:dyDescent="0.35">
      <c r="A1956" s="3" t="str">
        <f t="shared" si="30"/>
        <v>HIGH.L_44620</v>
      </c>
      <c r="B1956" t="s">
        <v>48</v>
      </c>
      <c r="C1956" s="1">
        <v>44620</v>
      </c>
      <c r="D1956">
        <v>5.3159999999999998</v>
      </c>
    </row>
    <row r="1957" spans="1:4" hidden="1" x14ac:dyDescent="0.35">
      <c r="A1957" s="3" t="str">
        <f t="shared" si="30"/>
        <v>HST_44620</v>
      </c>
      <c r="B1957" t="s">
        <v>49</v>
      </c>
      <c r="C1957" s="1">
        <v>44620</v>
      </c>
      <c r="D1957">
        <v>17.908999999999999</v>
      </c>
    </row>
    <row r="1958" spans="1:4" hidden="1" x14ac:dyDescent="0.35">
      <c r="A1958" s="3" t="str">
        <f t="shared" si="30"/>
        <v>HYG_44620</v>
      </c>
      <c r="B1958" t="s">
        <v>50</v>
      </c>
      <c r="C1958" s="1">
        <v>44620</v>
      </c>
      <c r="D1958">
        <v>79.441000000000003</v>
      </c>
    </row>
    <row r="1959" spans="1:4" hidden="1" x14ac:dyDescent="0.35">
      <c r="A1959" s="3" t="str">
        <f t="shared" si="30"/>
        <v>IAU_44620</v>
      </c>
      <c r="B1959" t="s">
        <v>51</v>
      </c>
      <c r="C1959" s="1">
        <v>44620</v>
      </c>
      <c r="D1959">
        <v>36.31</v>
      </c>
    </row>
    <row r="1960" spans="1:4" hidden="1" x14ac:dyDescent="0.35">
      <c r="A1960" s="3" t="str">
        <f t="shared" si="30"/>
        <v>ICLN_44620</v>
      </c>
      <c r="B1960" t="s">
        <v>52</v>
      </c>
      <c r="C1960" s="1">
        <v>44620</v>
      </c>
      <c r="D1960">
        <v>20.533000000000001</v>
      </c>
    </row>
    <row r="1961" spans="1:4" hidden="1" x14ac:dyDescent="0.35">
      <c r="A1961" s="3" t="str">
        <f t="shared" si="30"/>
        <v>IEAA.L_44620</v>
      </c>
      <c r="B1961" t="s">
        <v>53</v>
      </c>
      <c r="C1961" s="1">
        <v>44620</v>
      </c>
      <c r="D1961">
        <v>5.1360000000000001</v>
      </c>
    </row>
    <row r="1962" spans="1:4" hidden="1" x14ac:dyDescent="0.35">
      <c r="A1962" s="3" t="str">
        <f t="shared" si="30"/>
        <v>IEF_44620</v>
      </c>
      <c r="B1962" t="s">
        <v>54</v>
      </c>
      <c r="C1962" s="1">
        <v>44620</v>
      </c>
      <c r="D1962">
        <v>110.15</v>
      </c>
    </row>
    <row r="1963" spans="1:4" hidden="1" x14ac:dyDescent="0.35">
      <c r="A1963" s="3" t="str">
        <f t="shared" si="30"/>
        <v>IEFM.L_44620</v>
      </c>
      <c r="B1963" t="s">
        <v>55</v>
      </c>
      <c r="C1963" s="1">
        <v>44620</v>
      </c>
      <c r="D1963">
        <v>745.75</v>
      </c>
    </row>
    <row r="1964" spans="1:4" hidden="1" x14ac:dyDescent="0.35">
      <c r="A1964" s="3" t="str">
        <f t="shared" si="30"/>
        <v>IEMG_44620</v>
      </c>
      <c r="B1964" t="s">
        <v>56</v>
      </c>
      <c r="C1964" s="1">
        <v>44620</v>
      </c>
      <c r="D1964">
        <v>55.795999999999999</v>
      </c>
    </row>
    <row r="1965" spans="1:4" hidden="1" x14ac:dyDescent="0.35">
      <c r="A1965" s="3" t="str">
        <f t="shared" si="30"/>
        <v>IEUS_44620</v>
      </c>
      <c r="B1965" t="s">
        <v>57</v>
      </c>
      <c r="C1965" s="1">
        <v>44620</v>
      </c>
      <c r="D1965">
        <v>59.212000000000003</v>
      </c>
    </row>
    <row r="1966" spans="1:4" hidden="1" x14ac:dyDescent="0.35">
      <c r="A1966" s="3" t="str">
        <f t="shared" si="30"/>
        <v>IEVL.L_44620</v>
      </c>
      <c r="B1966" t="s">
        <v>58</v>
      </c>
      <c r="C1966" s="1">
        <v>44620</v>
      </c>
      <c r="D1966">
        <v>7.2190000000000003</v>
      </c>
    </row>
    <row r="1967" spans="1:4" hidden="1" x14ac:dyDescent="0.35">
      <c r="A1967" s="3" t="str">
        <f t="shared" si="30"/>
        <v>IGF_44620</v>
      </c>
      <c r="B1967" t="s">
        <v>59</v>
      </c>
      <c r="C1967" s="1">
        <v>44620</v>
      </c>
      <c r="D1967">
        <v>46.978999999999999</v>
      </c>
    </row>
    <row r="1968" spans="1:4" hidden="1" x14ac:dyDescent="0.35">
      <c r="A1968" s="3" t="str">
        <f t="shared" si="30"/>
        <v>INDA_44620</v>
      </c>
      <c r="B1968" t="s">
        <v>60</v>
      </c>
      <c r="C1968" s="1">
        <v>44620</v>
      </c>
      <c r="D1968">
        <v>43.75</v>
      </c>
    </row>
    <row r="1969" spans="1:4" hidden="1" x14ac:dyDescent="0.35">
      <c r="A1969" s="3" t="str">
        <f t="shared" si="30"/>
        <v>IUMO.L_44620</v>
      </c>
      <c r="B1969" t="s">
        <v>61</v>
      </c>
      <c r="C1969" s="1">
        <v>44620</v>
      </c>
      <c r="D1969">
        <v>11.061999999999999</v>
      </c>
    </row>
    <row r="1970" spans="1:4" hidden="1" x14ac:dyDescent="0.35">
      <c r="A1970" s="3" t="str">
        <f t="shared" si="30"/>
        <v>IUVL.L_44620</v>
      </c>
      <c r="B1970" t="s">
        <v>62</v>
      </c>
      <c r="C1970" s="1">
        <v>44620</v>
      </c>
      <c r="D1970">
        <v>9.0879999999999992</v>
      </c>
    </row>
    <row r="1971" spans="1:4" hidden="1" x14ac:dyDescent="0.35">
      <c r="A1971" s="3" t="str">
        <f t="shared" si="30"/>
        <v>IVV_44620</v>
      </c>
      <c r="B1971" t="s">
        <v>63</v>
      </c>
      <c r="C1971" s="1">
        <v>44620</v>
      </c>
      <c r="D1971">
        <v>431.80599999999998</v>
      </c>
    </row>
    <row r="1972" spans="1:4" hidden="1" x14ac:dyDescent="0.35">
      <c r="A1972" s="3" t="str">
        <f t="shared" si="30"/>
        <v>IWM_44620</v>
      </c>
      <c r="B1972" t="s">
        <v>64</v>
      </c>
      <c r="C1972" s="1">
        <v>44620</v>
      </c>
      <c r="D1972">
        <v>200.422</v>
      </c>
    </row>
    <row r="1973" spans="1:4" hidden="1" x14ac:dyDescent="0.35">
      <c r="A1973" s="3" t="str">
        <f t="shared" si="30"/>
        <v>IXN_44620</v>
      </c>
      <c r="B1973" t="s">
        <v>65</v>
      </c>
      <c r="C1973" s="1">
        <v>44620</v>
      </c>
      <c r="D1973">
        <v>56.085999999999999</v>
      </c>
    </row>
    <row r="1974" spans="1:4" hidden="1" x14ac:dyDescent="0.35">
      <c r="A1974" s="3" t="str">
        <f t="shared" si="30"/>
        <v>JPEA.L_44620</v>
      </c>
      <c r="B1974" t="s">
        <v>66</v>
      </c>
      <c r="C1974" s="1">
        <v>44620</v>
      </c>
      <c r="D1974">
        <v>5.4370000000000003</v>
      </c>
    </row>
    <row r="1975" spans="1:4" hidden="1" x14ac:dyDescent="0.35">
      <c r="A1975" s="3" t="str">
        <f t="shared" si="30"/>
        <v>JPM_44620</v>
      </c>
      <c r="B1975" t="s">
        <v>67</v>
      </c>
      <c r="C1975" s="1">
        <v>44620</v>
      </c>
      <c r="D1975">
        <v>137.27099999999999</v>
      </c>
    </row>
    <row r="1976" spans="1:4" hidden="1" x14ac:dyDescent="0.35">
      <c r="A1976" s="3" t="str">
        <f t="shared" si="30"/>
        <v>KR_44620</v>
      </c>
      <c r="B1976" t="s">
        <v>68</v>
      </c>
      <c r="C1976" s="1">
        <v>44620</v>
      </c>
      <c r="D1976">
        <v>45.844999999999999</v>
      </c>
    </row>
    <row r="1977" spans="1:4" hidden="1" x14ac:dyDescent="0.35">
      <c r="A1977" s="3" t="str">
        <f t="shared" si="30"/>
        <v>LQD_44620</v>
      </c>
      <c r="B1977" t="s">
        <v>69</v>
      </c>
      <c r="C1977" s="1">
        <v>44620</v>
      </c>
      <c r="D1977">
        <v>121.212</v>
      </c>
    </row>
    <row r="1978" spans="1:4" hidden="1" x14ac:dyDescent="0.35">
      <c r="A1978" s="3" t="str">
        <f t="shared" si="30"/>
        <v>MCHI_44620</v>
      </c>
      <c r="B1978" t="s">
        <v>70</v>
      </c>
      <c r="C1978" s="1">
        <v>44620</v>
      </c>
      <c r="D1978">
        <v>57.423999999999999</v>
      </c>
    </row>
    <row r="1979" spans="1:4" hidden="1" x14ac:dyDescent="0.35">
      <c r="A1979" s="3" t="str">
        <f t="shared" si="30"/>
        <v>META_44620</v>
      </c>
      <c r="B1979" t="s">
        <v>144</v>
      </c>
      <c r="C1979" s="1">
        <v>44620</v>
      </c>
      <c r="D1979">
        <v>211.03</v>
      </c>
    </row>
    <row r="1980" spans="1:4" hidden="1" x14ac:dyDescent="0.35">
      <c r="A1980" s="3" t="str">
        <f t="shared" si="30"/>
        <v>MVEU.L_44620</v>
      </c>
      <c r="B1980" t="s">
        <v>71</v>
      </c>
      <c r="C1980" s="1">
        <v>44620</v>
      </c>
      <c r="D1980">
        <v>52.41</v>
      </c>
    </row>
    <row r="1981" spans="1:4" hidden="1" x14ac:dyDescent="0.35">
      <c r="A1981" s="3" t="str">
        <f t="shared" si="30"/>
        <v>OGN_44620</v>
      </c>
      <c r="B1981" t="s">
        <v>72</v>
      </c>
      <c r="C1981" s="1">
        <v>44620</v>
      </c>
      <c r="D1981">
        <v>36.284999999999997</v>
      </c>
    </row>
    <row r="1982" spans="1:4" hidden="1" x14ac:dyDescent="0.35">
      <c r="A1982" s="3" t="str">
        <f t="shared" si="30"/>
        <v>PG_44620</v>
      </c>
      <c r="B1982" t="s">
        <v>73</v>
      </c>
      <c r="C1982" s="1">
        <v>44620</v>
      </c>
      <c r="D1982">
        <v>151.97999999999999</v>
      </c>
    </row>
    <row r="1983" spans="1:4" hidden="1" x14ac:dyDescent="0.35">
      <c r="A1983" s="3" t="str">
        <f t="shared" si="30"/>
        <v>PPL_44620</v>
      </c>
      <c r="B1983" t="s">
        <v>74</v>
      </c>
      <c r="C1983" s="1">
        <v>44620</v>
      </c>
      <c r="D1983">
        <v>25.35</v>
      </c>
    </row>
    <row r="1984" spans="1:4" hidden="1" x14ac:dyDescent="0.35">
      <c r="A1984" s="3" t="str">
        <f t="shared" si="30"/>
        <v>PRU_44620</v>
      </c>
      <c r="B1984" t="s">
        <v>75</v>
      </c>
      <c r="C1984" s="1">
        <v>44620</v>
      </c>
      <c r="D1984">
        <v>107.803</v>
      </c>
    </row>
    <row r="1985" spans="1:4" hidden="1" x14ac:dyDescent="0.35">
      <c r="A1985" s="3" t="str">
        <f t="shared" si="30"/>
        <v>PYPL_44620</v>
      </c>
      <c r="B1985" t="s">
        <v>76</v>
      </c>
      <c r="C1985" s="1">
        <v>44620</v>
      </c>
      <c r="D1985">
        <v>111.93</v>
      </c>
    </row>
    <row r="1986" spans="1:4" hidden="1" x14ac:dyDescent="0.35">
      <c r="A1986" s="3" t="str">
        <f t="shared" si="30"/>
        <v>RE_44620</v>
      </c>
      <c r="B1986" t="s">
        <v>77</v>
      </c>
      <c r="C1986" s="1">
        <v>44620</v>
      </c>
      <c r="D1986">
        <v>291.47500000000002</v>
      </c>
    </row>
    <row r="1987" spans="1:4" hidden="1" x14ac:dyDescent="0.35">
      <c r="A1987" s="3" t="str">
        <f t="shared" ref="A1987:A2050" si="31">CONCATENATE(B1987,"_",C1987)</f>
        <v>REET_44620</v>
      </c>
      <c r="B1987" t="s">
        <v>78</v>
      </c>
      <c r="C1987" s="1">
        <v>44620</v>
      </c>
      <c r="D1987">
        <v>27.302</v>
      </c>
    </row>
    <row r="1988" spans="1:4" hidden="1" x14ac:dyDescent="0.35">
      <c r="A1988" s="3" t="str">
        <f t="shared" si="31"/>
        <v>ROL_44620</v>
      </c>
      <c r="B1988" t="s">
        <v>79</v>
      </c>
      <c r="C1988" s="1">
        <v>44620</v>
      </c>
      <c r="D1988">
        <v>32.228999999999999</v>
      </c>
    </row>
    <row r="1989" spans="1:4" hidden="1" x14ac:dyDescent="0.35">
      <c r="A1989" s="3" t="str">
        <f t="shared" si="31"/>
        <v>ROST_44620</v>
      </c>
      <c r="B1989" t="s">
        <v>80</v>
      </c>
      <c r="C1989" s="1">
        <v>44620</v>
      </c>
      <c r="D1989">
        <v>90.173000000000002</v>
      </c>
    </row>
    <row r="1990" spans="1:4" hidden="1" x14ac:dyDescent="0.35">
      <c r="A1990" s="3" t="str">
        <f t="shared" si="31"/>
        <v>SEGA.L_44620</v>
      </c>
      <c r="B1990" t="s">
        <v>81</v>
      </c>
      <c r="C1990" s="1">
        <v>44620</v>
      </c>
      <c r="D1990">
        <v>105.56</v>
      </c>
    </row>
    <row r="1991" spans="1:4" hidden="1" x14ac:dyDescent="0.35">
      <c r="A1991" s="3" t="str">
        <f t="shared" si="31"/>
        <v>SHY_44620</v>
      </c>
      <c r="B1991" t="s">
        <v>82</v>
      </c>
      <c r="C1991" s="1">
        <v>44620</v>
      </c>
      <c r="D1991">
        <v>83.346000000000004</v>
      </c>
    </row>
    <row r="1992" spans="1:4" hidden="1" x14ac:dyDescent="0.35">
      <c r="A1992" s="3" t="str">
        <f t="shared" si="31"/>
        <v>SLV_44620</v>
      </c>
      <c r="B1992" t="s">
        <v>83</v>
      </c>
      <c r="C1992" s="1">
        <v>44620</v>
      </c>
      <c r="D1992">
        <v>22.62</v>
      </c>
    </row>
    <row r="1993" spans="1:4" hidden="1" x14ac:dyDescent="0.35">
      <c r="A1993" s="3" t="str">
        <f t="shared" si="31"/>
        <v>SPMV.L_44620</v>
      </c>
      <c r="B1993" t="s">
        <v>84</v>
      </c>
      <c r="C1993" s="1">
        <v>44620</v>
      </c>
      <c r="D1993">
        <v>77.930000000000007</v>
      </c>
    </row>
    <row r="1994" spans="1:4" hidden="1" x14ac:dyDescent="0.35">
      <c r="A1994" s="3" t="str">
        <f t="shared" si="31"/>
        <v>TLT_44620</v>
      </c>
      <c r="B1994" t="s">
        <v>85</v>
      </c>
      <c r="C1994" s="1">
        <v>44620</v>
      </c>
      <c r="D1994">
        <v>136.49199999999999</v>
      </c>
    </row>
    <row r="1995" spans="1:4" hidden="1" x14ac:dyDescent="0.35">
      <c r="A1995" s="3" t="str">
        <f t="shared" si="31"/>
        <v>UNH_44620</v>
      </c>
      <c r="B1995" t="s">
        <v>86</v>
      </c>
      <c r="C1995" s="1">
        <v>44620</v>
      </c>
      <c r="D1995">
        <v>469.85300000000001</v>
      </c>
    </row>
    <row r="1996" spans="1:4" hidden="1" x14ac:dyDescent="0.35">
      <c r="A1996" s="3" t="str">
        <f t="shared" si="31"/>
        <v>URI_44620</v>
      </c>
      <c r="B1996" t="s">
        <v>87</v>
      </c>
      <c r="C1996" s="1">
        <v>44620</v>
      </c>
      <c r="D1996">
        <v>320.572</v>
      </c>
    </row>
    <row r="1997" spans="1:4" hidden="1" x14ac:dyDescent="0.35">
      <c r="A1997" s="3" t="str">
        <f t="shared" si="31"/>
        <v>V_44620</v>
      </c>
      <c r="B1997" t="s">
        <v>88</v>
      </c>
      <c r="C1997" s="1">
        <v>44620</v>
      </c>
      <c r="D1997">
        <v>214.42599999999999</v>
      </c>
    </row>
    <row r="1998" spans="1:4" hidden="1" x14ac:dyDescent="0.35">
      <c r="A1998" s="3" t="str">
        <f t="shared" si="31"/>
        <v>VRSK_44620</v>
      </c>
      <c r="B1998" t="s">
        <v>89</v>
      </c>
      <c r="C1998" s="1">
        <v>44620</v>
      </c>
      <c r="D1998">
        <v>176.108</v>
      </c>
    </row>
    <row r="1999" spans="1:4" hidden="1" x14ac:dyDescent="0.35">
      <c r="A1999" s="3" t="str">
        <f t="shared" si="31"/>
        <v>VXX_44620</v>
      </c>
      <c r="B1999" t="s">
        <v>90</v>
      </c>
      <c r="C1999" s="1">
        <v>44620</v>
      </c>
      <c r="D1999">
        <v>24</v>
      </c>
    </row>
    <row r="2000" spans="1:4" hidden="1" x14ac:dyDescent="0.35">
      <c r="A2000" s="3" t="str">
        <f t="shared" si="31"/>
        <v>WRK_44620</v>
      </c>
      <c r="B2000" t="s">
        <v>91</v>
      </c>
      <c r="C2000" s="1">
        <v>44620</v>
      </c>
      <c r="D2000">
        <v>44.06</v>
      </c>
    </row>
    <row r="2001" spans="1:4" hidden="1" x14ac:dyDescent="0.35">
      <c r="A2001" s="3" t="str">
        <f t="shared" si="31"/>
        <v>XLB_44620</v>
      </c>
      <c r="B2001" t="s">
        <v>92</v>
      </c>
      <c r="C2001" s="1">
        <v>44620</v>
      </c>
      <c r="D2001">
        <v>81.444000000000003</v>
      </c>
    </row>
    <row r="2002" spans="1:4" hidden="1" x14ac:dyDescent="0.35">
      <c r="A2002" s="3" t="str">
        <f t="shared" si="31"/>
        <v>XLC_44620</v>
      </c>
      <c r="B2002" t="s">
        <v>93</v>
      </c>
      <c r="C2002" s="1">
        <v>44620</v>
      </c>
      <c r="D2002">
        <v>67.802999999999997</v>
      </c>
    </row>
    <row r="2003" spans="1:4" hidden="1" x14ac:dyDescent="0.35">
      <c r="A2003" s="3" t="str">
        <f t="shared" si="31"/>
        <v>XLE_44620</v>
      </c>
      <c r="B2003" t="s">
        <v>94</v>
      </c>
      <c r="C2003" s="1">
        <v>44620</v>
      </c>
      <c r="D2003">
        <v>67.721999999999994</v>
      </c>
    </row>
    <row r="2004" spans="1:4" hidden="1" x14ac:dyDescent="0.35">
      <c r="A2004" s="3" t="str">
        <f t="shared" si="31"/>
        <v>XLF_44620</v>
      </c>
      <c r="B2004" t="s">
        <v>95</v>
      </c>
      <c r="C2004" s="1">
        <v>44620</v>
      </c>
      <c r="D2004">
        <v>37.734000000000002</v>
      </c>
    </row>
    <row r="2005" spans="1:4" hidden="1" x14ac:dyDescent="0.35">
      <c r="A2005" s="3" t="str">
        <f t="shared" si="31"/>
        <v>XLI_44620</v>
      </c>
      <c r="B2005" t="s">
        <v>96</v>
      </c>
      <c r="C2005" s="1">
        <v>44620</v>
      </c>
      <c r="D2005">
        <v>98.188999999999993</v>
      </c>
    </row>
    <row r="2006" spans="1:4" hidden="1" x14ac:dyDescent="0.35">
      <c r="A2006" s="3" t="str">
        <f t="shared" si="31"/>
        <v>XLK_44620</v>
      </c>
      <c r="B2006" t="s">
        <v>97</v>
      </c>
      <c r="C2006" s="1">
        <v>44620</v>
      </c>
      <c r="D2006">
        <v>152.58000000000001</v>
      </c>
    </row>
    <row r="2007" spans="1:4" hidden="1" x14ac:dyDescent="0.35">
      <c r="A2007" s="3" t="str">
        <f t="shared" si="31"/>
        <v>XLP_44620</v>
      </c>
      <c r="B2007" t="s">
        <v>98</v>
      </c>
      <c r="C2007" s="1">
        <v>44620</v>
      </c>
      <c r="D2007">
        <v>73.015000000000001</v>
      </c>
    </row>
    <row r="2008" spans="1:4" hidden="1" x14ac:dyDescent="0.35">
      <c r="A2008" s="3" t="str">
        <f t="shared" si="31"/>
        <v>XLU_44620</v>
      </c>
      <c r="B2008" t="s">
        <v>99</v>
      </c>
      <c r="C2008" s="1">
        <v>44620</v>
      </c>
      <c r="D2008">
        <v>65.959000000000003</v>
      </c>
    </row>
    <row r="2009" spans="1:4" hidden="1" x14ac:dyDescent="0.35">
      <c r="A2009" s="3" t="str">
        <f t="shared" si="31"/>
        <v>XLV_44620</v>
      </c>
      <c r="B2009" t="s">
        <v>100</v>
      </c>
      <c r="C2009" s="1">
        <v>44620</v>
      </c>
      <c r="D2009">
        <v>127.983</v>
      </c>
    </row>
    <row r="2010" spans="1:4" hidden="1" x14ac:dyDescent="0.35">
      <c r="A2010" s="3" t="str">
        <f t="shared" si="31"/>
        <v>XLY_44620</v>
      </c>
      <c r="B2010" t="s">
        <v>101</v>
      </c>
      <c r="C2010" s="1">
        <v>44620</v>
      </c>
      <c r="D2010">
        <v>175.90799999999999</v>
      </c>
    </row>
    <row r="2011" spans="1:4" hidden="1" x14ac:dyDescent="0.35">
      <c r="A2011" s="3" t="str">
        <f t="shared" si="31"/>
        <v>XOM_44620</v>
      </c>
      <c r="B2011" t="s">
        <v>102</v>
      </c>
      <c r="C2011" s="1">
        <v>44620</v>
      </c>
      <c r="D2011">
        <v>75.662999999999997</v>
      </c>
    </row>
    <row r="2012" spans="1:4" hidden="1" x14ac:dyDescent="0.35">
      <c r="A2012" s="3" t="str">
        <f t="shared" si="31"/>
        <v>ABBV_44621</v>
      </c>
      <c r="B2012" t="s">
        <v>3</v>
      </c>
      <c r="C2012" s="1">
        <v>44621</v>
      </c>
      <c r="D2012">
        <v>142.274</v>
      </c>
    </row>
    <row r="2013" spans="1:4" hidden="1" x14ac:dyDescent="0.35">
      <c r="A2013" s="3" t="str">
        <f t="shared" si="31"/>
        <v>ACN_44621</v>
      </c>
      <c r="B2013" t="s">
        <v>4</v>
      </c>
      <c r="C2013" s="1">
        <v>44621</v>
      </c>
      <c r="D2013">
        <v>306.70100000000002</v>
      </c>
    </row>
    <row r="2014" spans="1:4" hidden="1" x14ac:dyDescent="0.35">
      <c r="A2014" s="3" t="str">
        <f t="shared" si="31"/>
        <v>AEP_44621</v>
      </c>
      <c r="B2014" t="s">
        <v>5</v>
      </c>
      <c r="C2014" s="1">
        <v>44621</v>
      </c>
      <c r="D2014">
        <v>87.171999999999997</v>
      </c>
    </row>
    <row r="2015" spans="1:4" hidden="1" x14ac:dyDescent="0.35">
      <c r="A2015" s="3" t="str">
        <f t="shared" si="31"/>
        <v>AIZ_44621</v>
      </c>
      <c r="B2015" t="s">
        <v>6</v>
      </c>
      <c r="C2015" s="1">
        <v>44621</v>
      </c>
      <c r="D2015">
        <v>162.91900000000001</v>
      </c>
    </row>
    <row r="2016" spans="1:4" hidden="1" x14ac:dyDescent="0.35">
      <c r="A2016" s="3" t="str">
        <f t="shared" si="31"/>
        <v>ALLE_44621</v>
      </c>
      <c r="B2016" t="s">
        <v>7</v>
      </c>
      <c r="C2016" s="1">
        <v>44621</v>
      </c>
      <c r="D2016">
        <v>112.83499999999999</v>
      </c>
    </row>
    <row r="2017" spans="1:4" hidden="1" x14ac:dyDescent="0.35">
      <c r="A2017" s="3" t="str">
        <f t="shared" si="31"/>
        <v>AMAT_44621</v>
      </c>
      <c r="B2017" t="s">
        <v>8</v>
      </c>
      <c r="C2017" s="1">
        <v>44621</v>
      </c>
      <c r="D2017">
        <v>128.65100000000001</v>
      </c>
    </row>
    <row r="2018" spans="1:4" hidden="1" x14ac:dyDescent="0.35">
      <c r="A2018" s="3" t="str">
        <f t="shared" si="31"/>
        <v>AMP_44621</v>
      </c>
      <c r="B2018" t="s">
        <v>9</v>
      </c>
      <c r="C2018" s="1">
        <v>44621</v>
      </c>
      <c r="D2018">
        <v>274.399</v>
      </c>
    </row>
    <row r="2019" spans="1:4" hidden="1" x14ac:dyDescent="0.35">
      <c r="A2019" s="3" t="str">
        <f t="shared" si="31"/>
        <v>AMZN_44621</v>
      </c>
      <c r="B2019" t="s">
        <v>10</v>
      </c>
      <c r="C2019" s="1">
        <v>44621</v>
      </c>
      <c r="D2019">
        <v>151.142</v>
      </c>
    </row>
    <row r="2020" spans="1:4" hidden="1" x14ac:dyDescent="0.35">
      <c r="A2020" s="3" t="str">
        <f t="shared" si="31"/>
        <v>AVB_44621</v>
      </c>
      <c r="B2020" t="s">
        <v>11</v>
      </c>
      <c r="C2020" s="1">
        <v>44621</v>
      </c>
      <c r="D2020">
        <v>226.63200000000001</v>
      </c>
    </row>
    <row r="2021" spans="1:4" hidden="1" x14ac:dyDescent="0.35">
      <c r="A2021" s="3" t="str">
        <f t="shared" si="31"/>
        <v>AVY_44621</v>
      </c>
      <c r="B2021" t="s">
        <v>12</v>
      </c>
      <c r="C2021" s="1">
        <v>44621</v>
      </c>
      <c r="D2021">
        <v>164.886</v>
      </c>
    </row>
    <row r="2022" spans="1:4" hidden="1" x14ac:dyDescent="0.35">
      <c r="A2022" s="3" t="str">
        <f t="shared" si="31"/>
        <v>AXP_44621</v>
      </c>
      <c r="B2022" t="s">
        <v>13</v>
      </c>
      <c r="C2022" s="1">
        <v>44621</v>
      </c>
      <c r="D2022">
        <v>175.613</v>
      </c>
    </row>
    <row r="2023" spans="1:4" hidden="1" x14ac:dyDescent="0.35">
      <c r="A2023" s="3" t="str">
        <f t="shared" si="31"/>
        <v>BDX_44621</v>
      </c>
      <c r="B2023" t="s">
        <v>14</v>
      </c>
      <c r="C2023" s="1">
        <v>44621</v>
      </c>
      <c r="D2023">
        <v>261.161</v>
      </c>
    </row>
    <row r="2024" spans="1:4" hidden="1" x14ac:dyDescent="0.35">
      <c r="A2024" s="3" t="str">
        <f t="shared" si="31"/>
        <v>BF-B_44621</v>
      </c>
      <c r="B2024" t="s">
        <v>15</v>
      </c>
      <c r="C2024" s="1">
        <v>44621</v>
      </c>
      <c r="D2024">
        <v>63.738</v>
      </c>
    </row>
    <row r="2025" spans="1:4" hidden="1" x14ac:dyDescent="0.35">
      <c r="A2025" s="3" t="str">
        <f t="shared" si="31"/>
        <v>BMY_44621</v>
      </c>
      <c r="B2025" t="s">
        <v>16</v>
      </c>
      <c r="C2025" s="1">
        <v>44621</v>
      </c>
      <c r="D2025">
        <v>66.522999999999996</v>
      </c>
    </row>
    <row r="2026" spans="1:4" hidden="1" x14ac:dyDescent="0.35">
      <c r="A2026" s="3" t="str">
        <f t="shared" si="31"/>
        <v>BR_44621</v>
      </c>
      <c r="B2026" t="s">
        <v>17</v>
      </c>
      <c r="C2026" s="1">
        <v>44621</v>
      </c>
      <c r="D2026">
        <v>143.61799999999999</v>
      </c>
    </row>
    <row r="2027" spans="1:4" hidden="1" x14ac:dyDescent="0.35">
      <c r="A2027" s="3" t="str">
        <f t="shared" si="31"/>
        <v>CARR_44621</v>
      </c>
      <c r="B2027" t="s">
        <v>18</v>
      </c>
      <c r="C2027" s="1">
        <v>44621</v>
      </c>
      <c r="D2027">
        <v>43.002000000000002</v>
      </c>
    </row>
    <row r="2028" spans="1:4" hidden="1" x14ac:dyDescent="0.35">
      <c r="A2028" s="3" t="str">
        <f t="shared" si="31"/>
        <v>CDW_44621</v>
      </c>
      <c r="B2028" t="s">
        <v>19</v>
      </c>
      <c r="C2028" s="1">
        <v>44621</v>
      </c>
      <c r="D2028">
        <v>167.90100000000001</v>
      </c>
    </row>
    <row r="2029" spans="1:4" hidden="1" x14ac:dyDescent="0.35">
      <c r="A2029" s="3" t="str">
        <f t="shared" si="31"/>
        <v>CE_44621</v>
      </c>
      <c r="B2029" t="s">
        <v>20</v>
      </c>
      <c r="C2029" s="1">
        <v>44621</v>
      </c>
      <c r="D2029">
        <v>132.45099999999999</v>
      </c>
    </row>
    <row r="2030" spans="1:4" hidden="1" x14ac:dyDescent="0.35">
      <c r="A2030" s="3" t="str">
        <f t="shared" si="31"/>
        <v>CHTR_44621</v>
      </c>
      <c r="B2030" t="s">
        <v>21</v>
      </c>
      <c r="C2030" s="1">
        <v>44621</v>
      </c>
      <c r="D2030">
        <v>594.74</v>
      </c>
    </row>
    <row r="2031" spans="1:4" hidden="1" x14ac:dyDescent="0.35">
      <c r="A2031" s="3" t="str">
        <f t="shared" si="31"/>
        <v>CNC_44621</v>
      </c>
      <c r="B2031" t="s">
        <v>22</v>
      </c>
      <c r="C2031" s="1">
        <v>44621</v>
      </c>
      <c r="D2031">
        <v>83.15</v>
      </c>
    </row>
    <row r="2032" spans="1:4" hidden="1" x14ac:dyDescent="0.35">
      <c r="A2032" s="3" t="str">
        <f t="shared" si="31"/>
        <v>CNP_44621</v>
      </c>
      <c r="B2032" t="s">
        <v>23</v>
      </c>
      <c r="C2032" s="1">
        <v>44621</v>
      </c>
      <c r="D2032">
        <v>26.251999999999999</v>
      </c>
    </row>
    <row r="2033" spans="1:4" hidden="1" x14ac:dyDescent="0.35">
      <c r="A2033" s="3" t="str">
        <f t="shared" si="31"/>
        <v>COP_44621</v>
      </c>
      <c r="B2033" t="s">
        <v>24</v>
      </c>
      <c r="C2033" s="1">
        <v>44621</v>
      </c>
      <c r="D2033">
        <v>92.444000000000003</v>
      </c>
    </row>
    <row r="2034" spans="1:4" hidden="1" x14ac:dyDescent="0.35">
      <c r="A2034" s="3" t="str">
        <f t="shared" si="31"/>
        <v>CTAS_44621</v>
      </c>
      <c r="B2034" t="s">
        <v>25</v>
      </c>
      <c r="C2034" s="1">
        <v>44621</v>
      </c>
      <c r="D2034">
        <v>368.28800000000001</v>
      </c>
    </row>
    <row r="2035" spans="1:4" hidden="1" x14ac:dyDescent="0.35">
      <c r="A2035" s="3" t="str">
        <f t="shared" si="31"/>
        <v>CZR_44621</v>
      </c>
      <c r="B2035" t="s">
        <v>26</v>
      </c>
      <c r="C2035" s="1">
        <v>44621</v>
      </c>
      <c r="D2035">
        <v>82.98</v>
      </c>
    </row>
    <row r="2036" spans="1:4" hidden="1" x14ac:dyDescent="0.35">
      <c r="A2036" s="3" t="str">
        <f t="shared" si="31"/>
        <v>DG_44621</v>
      </c>
      <c r="B2036" t="s">
        <v>27</v>
      </c>
      <c r="C2036" s="1">
        <v>44621</v>
      </c>
      <c r="D2036">
        <v>199.21</v>
      </c>
    </row>
    <row r="2037" spans="1:4" hidden="1" x14ac:dyDescent="0.35">
      <c r="A2037" s="3" t="str">
        <f t="shared" si="31"/>
        <v>DPZ_44621</v>
      </c>
      <c r="B2037" t="s">
        <v>28</v>
      </c>
      <c r="C2037" s="1">
        <v>44621</v>
      </c>
      <c r="D2037">
        <v>427.08300000000003</v>
      </c>
    </row>
    <row r="2038" spans="1:4" x14ac:dyDescent="0.35">
      <c r="A2038" s="3" t="str">
        <f t="shared" si="31"/>
        <v>DRE_44621</v>
      </c>
      <c r="B2038" t="s">
        <v>29</v>
      </c>
      <c r="C2038" s="1">
        <v>44621</v>
      </c>
      <c r="D2038">
        <v>52.338000000000001</v>
      </c>
    </row>
    <row r="2039" spans="1:4" hidden="1" x14ac:dyDescent="0.35">
      <c r="A2039" s="3" t="str">
        <f t="shared" si="31"/>
        <v>DXC_44621</v>
      </c>
      <c r="B2039" t="s">
        <v>30</v>
      </c>
      <c r="C2039" s="1">
        <v>44621</v>
      </c>
      <c r="D2039">
        <v>30.09</v>
      </c>
    </row>
    <row r="2040" spans="1:4" hidden="1" x14ac:dyDescent="0.35">
      <c r="A2040" s="3" t="str">
        <f t="shared" si="31"/>
        <v>EWA_44621</v>
      </c>
      <c r="B2040" t="s">
        <v>31</v>
      </c>
      <c r="C2040" s="1">
        <v>44621</v>
      </c>
      <c r="D2040">
        <v>22.687000000000001</v>
      </c>
    </row>
    <row r="2041" spans="1:4" hidden="1" x14ac:dyDescent="0.35">
      <c r="A2041" s="3" t="str">
        <f t="shared" si="31"/>
        <v>EWC_44621</v>
      </c>
      <c r="B2041" t="s">
        <v>32</v>
      </c>
      <c r="C2041" s="1">
        <v>44621</v>
      </c>
      <c r="D2041">
        <v>36.886000000000003</v>
      </c>
    </row>
    <row r="2042" spans="1:4" hidden="1" x14ac:dyDescent="0.35">
      <c r="A2042" s="3" t="str">
        <f t="shared" si="31"/>
        <v>EWG_44621</v>
      </c>
      <c r="B2042" t="s">
        <v>33</v>
      </c>
      <c r="C2042" s="1">
        <v>44621</v>
      </c>
      <c r="D2042">
        <v>27.204000000000001</v>
      </c>
    </row>
    <row r="2043" spans="1:4" hidden="1" x14ac:dyDescent="0.35">
      <c r="A2043" s="3" t="str">
        <f t="shared" si="31"/>
        <v>EWH_44621</v>
      </c>
      <c r="B2043" t="s">
        <v>34</v>
      </c>
      <c r="C2043" s="1">
        <v>44621</v>
      </c>
      <c r="D2043">
        <v>21.902999999999999</v>
      </c>
    </row>
    <row r="2044" spans="1:4" hidden="1" x14ac:dyDescent="0.35">
      <c r="A2044" s="3" t="str">
        <f t="shared" si="31"/>
        <v>EWJ_44621</v>
      </c>
      <c r="B2044" t="s">
        <v>35</v>
      </c>
      <c r="C2044" s="1">
        <v>44621</v>
      </c>
      <c r="D2044">
        <v>61.344000000000001</v>
      </c>
    </row>
    <row r="2045" spans="1:4" hidden="1" x14ac:dyDescent="0.35">
      <c r="A2045" s="3" t="str">
        <f t="shared" si="31"/>
        <v>EWL_44621</v>
      </c>
      <c r="B2045" t="s">
        <v>36</v>
      </c>
      <c r="C2045" s="1">
        <v>44621</v>
      </c>
      <c r="D2045">
        <v>46.491</v>
      </c>
    </row>
    <row r="2046" spans="1:4" hidden="1" x14ac:dyDescent="0.35">
      <c r="A2046" s="3" t="str">
        <f t="shared" si="31"/>
        <v>EWQ_44621</v>
      </c>
      <c r="B2046" t="s">
        <v>37</v>
      </c>
      <c r="C2046" s="1">
        <v>44621</v>
      </c>
      <c r="D2046">
        <v>32.959000000000003</v>
      </c>
    </row>
    <row r="2047" spans="1:4" hidden="1" x14ac:dyDescent="0.35">
      <c r="A2047" s="3" t="str">
        <f t="shared" si="31"/>
        <v>EWT_44621</v>
      </c>
      <c r="B2047" t="s">
        <v>38</v>
      </c>
      <c r="C2047" s="1">
        <v>44621</v>
      </c>
      <c r="D2047">
        <v>53.947000000000003</v>
      </c>
    </row>
    <row r="2048" spans="1:4" hidden="1" x14ac:dyDescent="0.35">
      <c r="A2048" s="3" t="str">
        <f t="shared" si="31"/>
        <v>EWU_44621</v>
      </c>
      <c r="B2048" t="s">
        <v>39</v>
      </c>
      <c r="C2048" s="1">
        <v>44621</v>
      </c>
      <c r="D2048">
        <v>31.943000000000001</v>
      </c>
    </row>
    <row r="2049" spans="1:4" hidden="1" x14ac:dyDescent="0.35">
      <c r="A2049" s="3" t="str">
        <f t="shared" si="31"/>
        <v>EWY_44621</v>
      </c>
      <c r="B2049" t="s">
        <v>40</v>
      </c>
      <c r="C2049" s="1">
        <v>44621</v>
      </c>
      <c r="D2049">
        <v>70.632999999999996</v>
      </c>
    </row>
    <row r="2050" spans="1:4" hidden="1" x14ac:dyDescent="0.35">
      <c r="A2050" s="3" t="str">
        <f t="shared" si="31"/>
        <v>EWZ_44621</v>
      </c>
      <c r="B2050" t="s">
        <v>41</v>
      </c>
      <c r="C2050" s="1">
        <v>44621</v>
      </c>
      <c r="D2050">
        <v>29.247</v>
      </c>
    </row>
    <row r="2051" spans="1:4" hidden="1" x14ac:dyDescent="0.35">
      <c r="A2051" s="3" t="str">
        <f t="shared" ref="A2051:A2114" si="32">CONCATENATE(B2051,"_",C2051)</f>
        <v>FTV_44621</v>
      </c>
      <c r="B2051" t="s">
        <v>43</v>
      </c>
      <c r="C2051" s="1">
        <v>44621</v>
      </c>
      <c r="D2051">
        <v>63.149000000000001</v>
      </c>
    </row>
    <row r="2052" spans="1:4" hidden="1" x14ac:dyDescent="0.35">
      <c r="A2052" s="3" t="str">
        <f t="shared" si="32"/>
        <v>GOOG_44621</v>
      </c>
      <c r="B2052" t="s">
        <v>44</v>
      </c>
      <c r="C2052" s="1">
        <v>44621</v>
      </c>
      <c r="D2052">
        <v>134.16800000000001</v>
      </c>
    </row>
    <row r="2053" spans="1:4" hidden="1" x14ac:dyDescent="0.35">
      <c r="A2053" s="3" t="str">
        <f t="shared" si="32"/>
        <v>GPC_44621</v>
      </c>
      <c r="B2053" t="s">
        <v>45</v>
      </c>
      <c r="C2053" s="1">
        <v>44621</v>
      </c>
      <c r="D2053">
        <v>117.36499999999999</v>
      </c>
    </row>
    <row r="2054" spans="1:4" hidden="1" x14ac:dyDescent="0.35">
      <c r="A2054" s="3" t="str">
        <f t="shared" si="32"/>
        <v>GSG_44621</v>
      </c>
      <c r="B2054" t="s">
        <v>46</v>
      </c>
      <c r="C2054" s="1">
        <v>44621</v>
      </c>
      <c r="D2054">
        <v>22.07</v>
      </c>
    </row>
    <row r="2055" spans="1:4" hidden="1" x14ac:dyDescent="0.35">
      <c r="A2055" s="3" t="str">
        <f t="shared" si="32"/>
        <v>HIG_44621</v>
      </c>
      <c r="B2055" t="s">
        <v>47</v>
      </c>
      <c r="C2055" s="1">
        <v>44621</v>
      </c>
      <c r="D2055">
        <v>65.376999999999995</v>
      </c>
    </row>
    <row r="2056" spans="1:4" hidden="1" x14ac:dyDescent="0.35">
      <c r="A2056" s="3" t="str">
        <f t="shared" si="32"/>
        <v>HIGH.L_44621</v>
      </c>
      <c r="B2056" t="s">
        <v>48</v>
      </c>
      <c r="C2056" s="1">
        <v>44621</v>
      </c>
      <c r="D2056">
        <v>5.3010000000000002</v>
      </c>
    </row>
    <row r="2057" spans="1:4" hidden="1" x14ac:dyDescent="0.35">
      <c r="A2057" s="3" t="str">
        <f t="shared" si="32"/>
        <v>HST_44621</v>
      </c>
      <c r="B2057" t="s">
        <v>49</v>
      </c>
      <c r="C2057" s="1">
        <v>44621</v>
      </c>
      <c r="D2057">
        <v>17.076000000000001</v>
      </c>
    </row>
    <row r="2058" spans="1:4" hidden="1" x14ac:dyDescent="0.35">
      <c r="A2058" s="3" t="str">
        <f t="shared" si="32"/>
        <v>HYG_44621</v>
      </c>
      <c r="B2058" t="s">
        <v>50</v>
      </c>
      <c r="C2058" s="1">
        <v>44621</v>
      </c>
      <c r="D2058">
        <v>79.218999999999994</v>
      </c>
    </row>
    <row r="2059" spans="1:4" hidden="1" x14ac:dyDescent="0.35">
      <c r="A2059" s="3" t="str">
        <f t="shared" si="32"/>
        <v>IAU_44621</v>
      </c>
      <c r="B2059" t="s">
        <v>51</v>
      </c>
      <c r="C2059" s="1">
        <v>44621</v>
      </c>
      <c r="D2059">
        <v>36.99</v>
      </c>
    </row>
    <row r="2060" spans="1:4" hidden="1" x14ac:dyDescent="0.35">
      <c r="A2060" s="3" t="str">
        <f t="shared" si="32"/>
        <v>ICLN_44621</v>
      </c>
      <c r="B2060" t="s">
        <v>52</v>
      </c>
      <c r="C2060" s="1">
        <v>44621</v>
      </c>
      <c r="D2060">
        <v>20.335000000000001</v>
      </c>
    </row>
    <row r="2061" spans="1:4" hidden="1" x14ac:dyDescent="0.35">
      <c r="A2061" s="3" t="str">
        <f t="shared" si="32"/>
        <v>IEAA.L_44621</v>
      </c>
      <c r="B2061" t="s">
        <v>53</v>
      </c>
      <c r="C2061" s="1">
        <v>44621</v>
      </c>
      <c r="D2061">
        <v>5.1879999999999997</v>
      </c>
    </row>
    <row r="2062" spans="1:4" hidden="1" x14ac:dyDescent="0.35">
      <c r="A2062" s="3" t="str">
        <f t="shared" si="32"/>
        <v>IEF_44621</v>
      </c>
      <c r="B2062" t="s">
        <v>54</v>
      </c>
      <c r="C2062" s="1">
        <v>44621</v>
      </c>
      <c r="D2062">
        <v>111.223</v>
      </c>
    </row>
    <row r="2063" spans="1:4" hidden="1" x14ac:dyDescent="0.35">
      <c r="A2063" s="3" t="str">
        <f t="shared" si="32"/>
        <v>IEFM.L_44621</v>
      </c>
      <c r="B2063" t="s">
        <v>55</v>
      </c>
      <c r="C2063" s="1">
        <v>44621</v>
      </c>
      <c r="D2063">
        <v>724.35</v>
      </c>
    </row>
    <row r="2064" spans="1:4" hidden="1" x14ac:dyDescent="0.35">
      <c r="A2064" s="3" t="str">
        <f t="shared" si="32"/>
        <v>IEMG_44621</v>
      </c>
      <c r="B2064" t="s">
        <v>56</v>
      </c>
      <c r="C2064" s="1">
        <v>44621</v>
      </c>
      <c r="D2064">
        <v>54.996000000000002</v>
      </c>
    </row>
    <row r="2065" spans="1:4" hidden="1" x14ac:dyDescent="0.35">
      <c r="A2065" s="3" t="str">
        <f t="shared" si="32"/>
        <v>IEUS_44621</v>
      </c>
      <c r="B2065" t="s">
        <v>57</v>
      </c>
      <c r="C2065" s="1">
        <v>44621</v>
      </c>
      <c r="D2065">
        <v>57.634999999999998</v>
      </c>
    </row>
    <row r="2066" spans="1:4" hidden="1" x14ac:dyDescent="0.35">
      <c r="A2066" s="3" t="str">
        <f t="shared" si="32"/>
        <v>IEVL.L_44621</v>
      </c>
      <c r="B2066" t="s">
        <v>58</v>
      </c>
      <c r="C2066" s="1">
        <v>44621</v>
      </c>
      <c r="D2066">
        <v>7.0350000000000001</v>
      </c>
    </row>
    <row r="2067" spans="1:4" hidden="1" x14ac:dyDescent="0.35">
      <c r="A2067" s="3" t="str">
        <f t="shared" si="32"/>
        <v>IGF_44621</v>
      </c>
      <c r="B2067" t="s">
        <v>59</v>
      </c>
      <c r="C2067" s="1">
        <v>44621</v>
      </c>
      <c r="D2067">
        <v>46.033000000000001</v>
      </c>
    </row>
    <row r="2068" spans="1:4" hidden="1" x14ac:dyDescent="0.35">
      <c r="A2068" s="3" t="str">
        <f t="shared" si="32"/>
        <v>INDA_44621</v>
      </c>
      <c r="B2068" t="s">
        <v>60</v>
      </c>
      <c r="C2068" s="1">
        <v>44621</v>
      </c>
      <c r="D2068">
        <v>42.61</v>
      </c>
    </row>
    <row r="2069" spans="1:4" hidden="1" x14ac:dyDescent="0.35">
      <c r="A2069" s="3" t="str">
        <f t="shared" si="32"/>
        <v>IUMO.L_44621</v>
      </c>
      <c r="B2069" t="s">
        <v>61</v>
      </c>
      <c r="C2069" s="1">
        <v>44621</v>
      </c>
      <c r="D2069">
        <v>10.94</v>
      </c>
    </row>
    <row r="2070" spans="1:4" hidden="1" x14ac:dyDescent="0.35">
      <c r="A2070" s="3" t="str">
        <f t="shared" si="32"/>
        <v>IUVL.L_44621</v>
      </c>
      <c r="B2070" t="s">
        <v>62</v>
      </c>
      <c r="C2070" s="1">
        <v>44621</v>
      </c>
      <c r="D2070">
        <v>8.89</v>
      </c>
    </row>
    <row r="2071" spans="1:4" hidden="1" x14ac:dyDescent="0.35">
      <c r="A2071" s="3" t="str">
        <f t="shared" si="32"/>
        <v>IVV_44621</v>
      </c>
      <c r="B2071" t="s">
        <v>63</v>
      </c>
      <c r="C2071" s="1">
        <v>44621</v>
      </c>
      <c r="D2071">
        <v>425.11399999999998</v>
      </c>
    </row>
    <row r="2072" spans="1:4" hidden="1" x14ac:dyDescent="0.35">
      <c r="A2072" s="3" t="str">
        <f t="shared" si="32"/>
        <v>IWM_44621</v>
      </c>
      <c r="B2072" t="s">
        <v>64</v>
      </c>
      <c r="C2072" s="1">
        <v>44621</v>
      </c>
      <c r="D2072">
        <v>196.64599999999999</v>
      </c>
    </row>
    <row r="2073" spans="1:4" hidden="1" x14ac:dyDescent="0.35">
      <c r="A2073" s="3" t="str">
        <f t="shared" si="32"/>
        <v>IXN_44621</v>
      </c>
      <c r="B2073" t="s">
        <v>65</v>
      </c>
      <c r="C2073" s="1">
        <v>44621</v>
      </c>
      <c r="D2073">
        <v>54.935000000000002</v>
      </c>
    </row>
    <row r="2074" spans="1:4" hidden="1" x14ac:dyDescent="0.35">
      <c r="A2074" s="3" t="str">
        <f t="shared" si="32"/>
        <v>JPEA.L_44621</v>
      </c>
      <c r="B2074" t="s">
        <v>66</v>
      </c>
      <c r="C2074" s="1">
        <v>44621</v>
      </c>
      <c r="D2074">
        <v>5.3819999999999997</v>
      </c>
    </row>
    <row r="2075" spans="1:4" hidden="1" x14ac:dyDescent="0.35">
      <c r="A2075" s="3" t="str">
        <f t="shared" si="32"/>
        <v>JPM_44621</v>
      </c>
      <c r="B2075" t="s">
        <v>67</v>
      </c>
      <c r="C2075" s="1">
        <v>44621</v>
      </c>
      <c r="D2075">
        <v>132.09200000000001</v>
      </c>
    </row>
    <row r="2076" spans="1:4" hidden="1" x14ac:dyDescent="0.35">
      <c r="A2076" s="3" t="str">
        <f t="shared" si="32"/>
        <v>KR_44621</v>
      </c>
      <c r="B2076" t="s">
        <v>68</v>
      </c>
      <c r="C2076" s="1">
        <v>44621</v>
      </c>
      <c r="D2076">
        <v>47.363</v>
      </c>
    </row>
    <row r="2077" spans="1:4" hidden="1" x14ac:dyDescent="0.35">
      <c r="A2077" s="3" t="str">
        <f t="shared" si="32"/>
        <v>LQD_44621</v>
      </c>
      <c r="B2077" t="s">
        <v>69</v>
      </c>
      <c r="C2077" s="1">
        <v>44621</v>
      </c>
      <c r="D2077">
        <v>121.626</v>
      </c>
    </row>
    <row r="2078" spans="1:4" hidden="1" x14ac:dyDescent="0.35">
      <c r="A2078" s="3" t="str">
        <f t="shared" si="32"/>
        <v>MCHI_44621</v>
      </c>
      <c r="B2078" t="s">
        <v>70</v>
      </c>
      <c r="C2078" s="1">
        <v>44621</v>
      </c>
      <c r="D2078">
        <v>57.405000000000001</v>
      </c>
    </row>
    <row r="2079" spans="1:4" hidden="1" x14ac:dyDescent="0.35">
      <c r="A2079" s="3" t="str">
        <f t="shared" si="32"/>
        <v>META_44621</v>
      </c>
      <c r="B2079" t="s">
        <v>144</v>
      </c>
      <c r="C2079" s="1">
        <v>44621</v>
      </c>
      <c r="D2079">
        <v>203.49</v>
      </c>
    </row>
    <row r="2080" spans="1:4" hidden="1" x14ac:dyDescent="0.35">
      <c r="A2080" s="3" t="str">
        <f t="shared" si="32"/>
        <v>MVEU.L_44621</v>
      </c>
      <c r="B2080" t="s">
        <v>71</v>
      </c>
      <c r="C2080" s="1">
        <v>44621</v>
      </c>
      <c r="D2080">
        <v>52.045000000000002</v>
      </c>
    </row>
    <row r="2081" spans="1:4" hidden="1" x14ac:dyDescent="0.35">
      <c r="A2081" s="3" t="str">
        <f t="shared" si="32"/>
        <v>OGN_44621</v>
      </c>
      <c r="B2081" t="s">
        <v>72</v>
      </c>
      <c r="C2081" s="1">
        <v>44621</v>
      </c>
      <c r="D2081">
        <v>36.411999999999999</v>
      </c>
    </row>
    <row r="2082" spans="1:4" hidden="1" x14ac:dyDescent="0.35">
      <c r="A2082" s="3" t="str">
        <f t="shared" si="32"/>
        <v>PG_44621</v>
      </c>
      <c r="B2082" t="s">
        <v>73</v>
      </c>
      <c r="C2082" s="1">
        <v>44621</v>
      </c>
      <c r="D2082">
        <v>149.465</v>
      </c>
    </row>
    <row r="2083" spans="1:4" hidden="1" x14ac:dyDescent="0.35">
      <c r="A2083" s="3" t="str">
        <f t="shared" si="32"/>
        <v>PPL_44621</v>
      </c>
      <c r="B2083" t="s">
        <v>74</v>
      </c>
      <c r="C2083" s="1">
        <v>44621</v>
      </c>
      <c r="D2083">
        <v>24.652000000000001</v>
      </c>
    </row>
    <row r="2084" spans="1:4" hidden="1" x14ac:dyDescent="0.35">
      <c r="A2084" s="3" t="str">
        <f t="shared" si="32"/>
        <v>PRU_44621</v>
      </c>
      <c r="B2084" t="s">
        <v>75</v>
      </c>
      <c r="C2084" s="1">
        <v>44621</v>
      </c>
      <c r="D2084">
        <v>102.126</v>
      </c>
    </row>
    <row r="2085" spans="1:4" hidden="1" x14ac:dyDescent="0.35">
      <c r="A2085" s="3" t="str">
        <f t="shared" si="32"/>
        <v>PYPL_44621</v>
      </c>
      <c r="B2085" t="s">
        <v>76</v>
      </c>
      <c r="C2085" s="1">
        <v>44621</v>
      </c>
      <c r="D2085">
        <v>106.51</v>
      </c>
    </row>
    <row r="2086" spans="1:4" hidden="1" x14ac:dyDescent="0.35">
      <c r="A2086" s="3" t="str">
        <f t="shared" si="32"/>
        <v>RE_44621</v>
      </c>
      <c r="B2086" t="s">
        <v>77</v>
      </c>
      <c r="C2086" s="1">
        <v>44621</v>
      </c>
      <c r="D2086">
        <v>277.66500000000002</v>
      </c>
    </row>
    <row r="2087" spans="1:4" hidden="1" x14ac:dyDescent="0.35">
      <c r="A2087" s="3" t="str">
        <f t="shared" si="32"/>
        <v>REET_44621</v>
      </c>
      <c r="B2087" t="s">
        <v>78</v>
      </c>
      <c r="C2087" s="1">
        <v>44621</v>
      </c>
      <c r="D2087">
        <v>27.038</v>
      </c>
    </row>
    <row r="2088" spans="1:4" hidden="1" x14ac:dyDescent="0.35">
      <c r="A2088" s="3" t="str">
        <f t="shared" si="32"/>
        <v>ROL_44621</v>
      </c>
      <c r="B2088" t="s">
        <v>79</v>
      </c>
      <c r="C2088" s="1">
        <v>44621</v>
      </c>
      <c r="D2088">
        <v>32.753</v>
      </c>
    </row>
    <row r="2089" spans="1:4" hidden="1" x14ac:dyDescent="0.35">
      <c r="A2089" s="3" t="str">
        <f t="shared" si="32"/>
        <v>ROST_44621</v>
      </c>
      <c r="B2089" t="s">
        <v>80</v>
      </c>
      <c r="C2089" s="1">
        <v>44621</v>
      </c>
      <c r="D2089">
        <v>88.356999999999999</v>
      </c>
    </row>
    <row r="2090" spans="1:4" hidden="1" x14ac:dyDescent="0.35">
      <c r="A2090" s="3" t="str">
        <f t="shared" si="32"/>
        <v>SEGA.L_44621</v>
      </c>
      <c r="B2090" t="s">
        <v>81</v>
      </c>
      <c r="C2090" s="1">
        <v>44621</v>
      </c>
      <c r="D2090">
        <v>107.01300000000001</v>
      </c>
    </row>
    <row r="2091" spans="1:4" hidden="1" x14ac:dyDescent="0.35">
      <c r="A2091" s="3" t="str">
        <f t="shared" si="32"/>
        <v>SHY_44621</v>
      </c>
      <c r="B2091" t="s">
        <v>82</v>
      </c>
      <c r="C2091" s="1">
        <v>44621</v>
      </c>
      <c r="D2091">
        <v>83.537999999999997</v>
      </c>
    </row>
    <row r="2092" spans="1:4" hidden="1" x14ac:dyDescent="0.35">
      <c r="A2092" s="3" t="str">
        <f t="shared" si="32"/>
        <v>SLV_44621</v>
      </c>
      <c r="B2092" t="s">
        <v>83</v>
      </c>
      <c r="C2092" s="1">
        <v>44621</v>
      </c>
      <c r="D2092">
        <v>23.54</v>
      </c>
    </row>
    <row r="2093" spans="1:4" hidden="1" x14ac:dyDescent="0.35">
      <c r="A2093" s="3" t="str">
        <f t="shared" si="32"/>
        <v>SPMV.L_44621</v>
      </c>
      <c r="B2093" t="s">
        <v>84</v>
      </c>
      <c r="C2093" s="1">
        <v>44621</v>
      </c>
      <c r="D2093">
        <v>77.3</v>
      </c>
    </row>
    <row r="2094" spans="1:4" hidden="1" x14ac:dyDescent="0.35">
      <c r="A2094" s="3" t="str">
        <f t="shared" si="32"/>
        <v>TLT_44621</v>
      </c>
      <c r="B2094" t="s">
        <v>85</v>
      </c>
      <c r="C2094" s="1">
        <v>44621</v>
      </c>
      <c r="D2094">
        <v>138.06899999999999</v>
      </c>
    </row>
    <row r="2095" spans="1:4" hidden="1" x14ac:dyDescent="0.35">
      <c r="A2095" s="3" t="str">
        <f t="shared" si="32"/>
        <v>UNH_44621</v>
      </c>
      <c r="B2095" t="s">
        <v>86</v>
      </c>
      <c r="C2095" s="1">
        <v>44621</v>
      </c>
      <c r="D2095">
        <v>470.22800000000001</v>
      </c>
    </row>
    <row r="2096" spans="1:4" hidden="1" x14ac:dyDescent="0.35">
      <c r="A2096" s="3" t="str">
        <f t="shared" si="32"/>
        <v>URI_44621</v>
      </c>
      <c r="B2096" t="s">
        <v>87</v>
      </c>
      <c r="C2096" s="1">
        <v>44621</v>
      </c>
      <c r="D2096">
        <v>312.01900000000001</v>
      </c>
    </row>
    <row r="2097" spans="1:4" hidden="1" x14ac:dyDescent="0.35">
      <c r="A2097" s="3" t="str">
        <f t="shared" si="32"/>
        <v>V_44621</v>
      </c>
      <c r="B2097" t="s">
        <v>88</v>
      </c>
      <c r="C2097" s="1">
        <v>44621</v>
      </c>
      <c r="D2097">
        <v>207.33199999999999</v>
      </c>
    </row>
    <row r="2098" spans="1:4" hidden="1" x14ac:dyDescent="0.35">
      <c r="A2098" s="3" t="str">
        <f t="shared" si="32"/>
        <v>VRSK_44621</v>
      </c>
      <c r="B2098" t="s">
        <v>89</v>
      </c>
      <c r="C2098" s="1">
        <v>44621</v>
      </c>
      <c r="D2098">
        <v>178.114</v>
      </c>
    </row>
    <row r="2099" spans="1:4" hidden="1" x14ac:dyDescent="0.35">
      <c r="A2099" s="3" t="str">
        <f t="shared" si="32"/>
        <v>VXX_44621</v>
      </c>
      <c r="B2099" t="s">
        <v>90</v>
      </c>
      <c r="C2099" s="1">
        <v>44621</v>
      </c>
      <c r="D2099">
        <v>26.67</v>
      </c>
    </row>
    <row r="2100" spans="1:4" hidden="1" x14ac:dyDescent="0.35">
      <c r="A2100" s="3" t="str">
        <f t="shared" si="32"/>
        <v>WRK_44621</v>
      </c>
      <c r="B2100" t="s">
        <v>91</v>
      </c>
      <c r="C2100" s="1">
        <v>44621</v>
      </c>
      <c r="D2100">
        <v>42.23</v>
      </c>
    </row>
    <row r="2101" spans="1:4" hidden="1" x14ac:dyDescent="0.35">
      <c r="A2101" s="3" t="str">
        <f t="shared" si="32"/>
        <v>XLB_44621</v>
      </c>
      <c r="B2101" t="s">
        <v>92</v>
      </c>
      <c r="C2101" s="1">
        <v>44621</v>
      </c>
      <c r="D2101">
        <v>79.567999999999998</v>
      </c>
    </row>
    <row r="2102" spans="1:4" hidden="1" x14ac:dyDescent="0.35">
      <c r="A2102" s="3" t="str">
        <f t="shared" si="32"/>
        <v>XLC_44621</v>
      </c>
      <c r="B2102" t="s">
        <v>93</v>
      </c>
      <c r="C2102" s="1">
        <v>44621</v>
      </c>
      <c r="D2102">
        <v>66.950999999999993</v>
      </c>
    </row>
    <row r="2103" spans="1:4" hidden="1" x14ac:dyDescent="0.35">
      <c r="A2103" s="3" t="str">
        <f t="shared" si="32"/>
        <v>XLE_44621</v>
      </c>
      <c r="B2103" t="s">
        <v>94</v>
      </c>
      <c r="C2103" s="1">
        <v>44621</v>
      </c>
      <c r="D2103">
        <v>68.403999999999996</v>
      </c>
    </row>
    <row r="2104" spans="1:4" hidden="1" x14ac:dyDescent="0.35">
      <c r="A2104" s="3" t="str">
        <f t="shared" si="32"/>
        <v>XLF_44621</v>
      </c>
      <c r="B2104" t="s">
        <v>95</v>
      </c>
      <c r="C2104" s="1">
        <v>44621</v>
      </c>
      <c r="D2104">
        <v>36.343000000000004</v>
      </c>
    </row>
    <row r="2105" spans="1:4" hidden="1" x14ac:dyDescent="0.35">
      <c r="A2105" s="3" t="str">
        <f t="shared" si="32"/>
        <v>XLI_44621</v>
      </c>
      <c r="B2105" t="s">
        <v>96</v>
      </c>
      <c r="C2105" s="1">
        <v>44621</v>
      </c>
      <c r="D2105">
        <v>96.724999999999994</v>
      </c>
    </row>
    <row r="2106" spans="1:4" hidden="1" x14ac:dyDescent="0.35">
      <c r="A2106" s="3" t="str">
        <f t="shared" si="32"/>
        <v>XLK_44621</v>
      </c>
      <c r="B2106" t="s">
        <v>97</v>
      </c>
      <c r="C2106" s="1">
        <v>44621</v>
      </c>
      <c r="D2106">
        <v>149.53</v>
      </c>
    </row>
    <row r="2107" spans="1:4" hidden="1" x14ac:dyDescent="0.35">
      <c r="A2107" s="3" t="str">
        <f t="shared" si="32"/>
        <v>XLP_44621</v>
      </c>
      <c r="B2107" t="s">
        <v>98</v>
      </c>
      <c r="C2107" s="1">
        <v>44621</v>
      </c>
      <c r="D2107">
        <v>72.585999999999999</v>
      </c>
    </row>
    <row r="2108" spans="1:4" hidden="1" x14ac:dyDescent="0.35">
      <c r="A2108" s="3" t="str">
        <f t="shared" si="32"/>
        <v>XLU_44621</v>
      </c>
      <c r="B2108" t="s">
        <v>99</v>
      </c>
      <c r="C2108" s="1">
        <v>44621</v>
      </c>
      <c r="D2108">
        <v>65.385999999999996</v>
      </c>
    </row>
    <row r="2109" spans="1:4" hidden="1" x14ac:dyDescent="0.35">
      <c r="A2109" s="3" t="str">
        <f t="shared" si="32"/>
        <v>XLV_44621</v>
      </c>
      <c r="B2109" t="s">
        <v>100</v>
      </c>
      <c r="C2109" s="1">
        <v>44621</v>
      </c>
      <c r="D2109">
        <v>127.274</v>
      </c>
    </row>
    <row r="2110" spans="1:4" hidden="1" x14ac:dyDescent="0.35">
      <c r="A2110" s="3" t="str">
        <f t="shared" si="32"/>
        <v>XLY_44621</v>
      </c>
      <c r="B2110" t="s">
        <v>101</v>
      </c>
      <c r="C2110" s="1">
        <v>44621</v>
      </c>
      <c r="D2110">
        <v>173.24100000000001</v>
      </c>
    </row>
    <row r="2111" spans="1:4" hidden="1" x14ac:dyDescent="0.35">
      <c r="A2111" s="3" t="str">
        <f t="shared" si="32"/>
        <v>XOM_44621</v>
      </c>
      <c r="B2111" t="s">
        <v>102</v>
      </c>
      <c r="C2111" s="1">
        <v>44621</v>
      </c>
      <c r="D2111">
        <v>76.385999999999996</v>
      </c>
    </row>
    <row r="2112" spans="1:4" hidden="1" x14ac:dyDescent="0.35">
      <c r="A2112" s="3" t="str">
        <f t="shared" si="32"/>
        <v>ABBV_44622</v>
      </c>
      <c r="B2112" t="s">
        <v>3</v>
      </c>
      <c r="C2112" s="1">
        <v>44622</v>
      </c>
      <c r="D2112">
        <v>144.08500000000001</v>
      </c>
    </row>
    <row r="2113" spans="1:4" hidden="1" x14ac:dyDescent="0.35">
      <c r="A2113" s="3" t="str">
        <f t="shared" si="32"/>
        <v>ACN_44622</v>
      </c>
      <c r="B2113" t="s">
        <v>4</v>
      </c>
      <c r="C2113" s="1">
        <v>44622</v>
      </c>
      <c r="D2113">
        <v>313.577</v>
      </c>
    </row>
    <row r="2114" spans="1:4" hidden="1" x14ac:dyDescent="0.35">
      <c r="A2114" s="3" t="str">
        <f t="shared" si="32"/>
        <v>AEP_44622</v>
      </c>
      <c r="B2114" t="s">
        <v>5</v>
      </c>
      <c r="C2114" s="1">
        <v>44622</v>
      </c>
      <c r="D2114">
        <v>88.168000000000006</v>
      </c>
    </row>
    <row r="2115" spans="1:4" hidden="1" x14ac:dyDescent="0.35">
      <c r="A2115" s="3" t="str">
        <f t="shared" ref="A2115:A2178" si="33">CONCATENATE(B2115,"_",C2115)</f>
        <v>AIZ_44622</v>
      </c>
      <c r="B2115" t="s">
        <v>6</v>
      </c>
      <c r="C2115" s="1">
        <v>44622</v>
      </c>
      <c r="D2115">
        <v>166.62899999999999</v>
      </c>
    </row>
    <row r="2116" spans="1:4" hidden="1" x14ac:dyDescent="0.35">
      <c r="A2116" s="3" t="str">
        <f t="shared" si="33"/>
        <v>ALLE_44622</v>
      </c>
      <c r="B2116" t="s">
        <v>7</v>
      </c>
      <c r="C2116" s="1">
        <v>44622</v>
      </c>
      <c r="D2116">
        <v>115.532</v>
      </c>
    </row>
    <row r="2117" spans="1:4" hidden="1" x14ac:dyDescent="0.35">
      <c r="A2117" s="3" t="str">
        <f t="shared" si="33"/>
        <v>AMAT_44622</v>
      </c>
      <c r="B2117" t="s">
        <v>8</v>
      </c>
      <c r="C2117" s="1">
        <v>44622</v>
      </c>
      <c r="D2117">
        <v>132.19399999999999</v>
      </c>
    </row>
    <row r="2118" spans="1:4" hidden="1" x14ac:dyDescent="0.35">
      <c r="A2118" s="3" t="str">
        <f t="shared" si="33"/>
        <v>AMP_44622</v>
      </c>
      <c r="B2118" t="s">
        <v>9</v>
      </c>
      <c r="C2118" s="1">
        <v>44622</v>
      </c>
      <c r="D2118">
        <v>285.048</v>
      </c>
    </row>
    <row r="2119" spans="1:4" hidden="1" x14ac:dyDescent="0.35">
      <c r="A2119" s="3" t="str">
        <f t="shared" si="33"/>
        <v>AMZN_44622</v>
      </c>
      <c r="B2119" t="s">
        <v>10</v>
      </c>
      <c r="C2119" s="1">
        <v>44622</v>
      </c>
      <c r="D2119">
        <v>152.05199999999999</v>
      </c>
    </row>
    <row r="2120" spans="1:4" hidden="1" x14ac:dyDescent="0.35">
      <c r="A2120" s="3" t="str">
        <f t="shared" si="33"/>
        <v>AVB_44622</v>
      </c>
      <c r="B2120" t="s">
        <v>11</v>
      </c>
      <c r="C2120" s="1">
        <v>44622</v>
      </c>
      <c r="D2120">
        <v>232.922</v>
      </c>
    </row>
    <row r="2121" spans="1:4" hidden="1" x14ac:dyDescent="0.35">
      <c r="A2121" s="3" t="str">
        <f t="shared" si="33"/>
        <v>AVY_44622</v>
      </c>
      <c r="B2121" t="s">
        <v>12</v>
      </c>
      <c r="C2121" s="1">
        <v>44622</v>
      </c>
      <c r="D2121">
        <v>169.874</v>
      </c>
    </row>
    <row r="2122" spans="1:4" hidden="1" x14ac:dyDescent="0.35">
      <c r="A2122" s="3" t="str">
        <f t="shared" si="33"/>
        <v>AXP_44622</v>
      </c>
      <c r="B2122" t="s">
        <v>13</v>
      </c>
      <c r="C2122" s="1">
        <v>44622</v>
      </c>
      <c r="D2122">
        <v>177.83199999999999</v>
      </c>
    </row>
    <row r="2123" spans="1:4" hidden="1" x14ac:dyDescent="0.35">
      <c r="A2123" s="3" t="str">
        <f t="shared" si="33"/>
        <v>BDX_44622</v>
      </c>
      <c r="B2123" t="s">
        <v>14</v>
      </c>
      <c r="C2123" s="1">
        <v>44622</v>
      </c>
      <c r="D2123">
        <v>262.24799999999999</v>
      </c>
    </row>
    <row r="2124" spans="1:4" hidden="1" x14ac:dyDescent="0.35">
      <c r="A2124" s="3" t="str">
        <f t="shared" si="33"/>
        <v>BF-B_44622</v>
      </c>
      <c r="B2124" t="s">
        <v>15</v>
      </c>
      <c r="C2124" s="1">
        <v>44622</v>
      </c>
      <c r="D2124">
        <v>64.113</v>
      </c>
    </row>
    <row r="2125" spans="1:4" hidden="1" x14ac:dyDescent="0.35">
      <c r="A2125" s="3" t="str">
        <f t="shared" si="33"/>
        <v>BMY_44622</v>
      </c>
      <c r="B2125" t="s">
        <v>16</v>
      </c>
      <c r="C2125" s="1">
        <v>44622</v>
      </c>
      <c r="D2125">
        <v>66.736000000000004</v>
      </c>
    </row>
    <row r="2126" spans="1:4" hidden="1" x14ac:dyDescent="0.35">
      <c r="A2126" s="3" t="str">
        <f t="shared" si="33"/>
        <v>BR_44622</v>
      </c>
      <c r="B2126" t="s">
        <v>17</v>
      </c>
      <c r="C2126" s="1">
        <v>44622</v>
      </c>
      <c r="D2126">
        <v>145.464</v>
      </c>
    </row>
    <row r="2127" spans="1:4" hidden="1" x14ac:dyDescent="0.35">
      <c r="A2127" s="3" t="str">
        <f t="shared" si="33"/>
        <v>CARR_44622</v>
      </c>
      <c r="B2127" t="s">
        <v>18</v>
      </c>
      <c r="C2127" s="1">
        <v>44622</v>
      </c>
      <c r="D2127">
        <v>44.173000000000002</v>
      </c>
    </row>
    <row r="2128" spans="1:4" hidden="1" x14ac:dyDescent="0.35">
      <c r="A2128" s="3" t="str">
        <f t="shared" si="33"/>
        <v>CDW_44622</v>
      </c>
      <c r="B2128" t="s">
        <v>19</v>
      </c>
      <c r="C2128" s="1">
        <v>44622</v>
      </c>
      <c r="D2128">
        <v>172.47</v>
      </c>
    </row>
    <row r="2129" spans="1:4" hidden="1" x14ac:dyDescent="0.35">
      <c r="A2129" s="3" t="str">
        <f t="shared" si="33"/>
        <v>CE_44622</v>
      </c>
      <c r="B2129" t="s">
        <v>20</v>
      </c>
      <c r="C2129" s="1">
        <v>44622</v>
      </c>
      <c r="D2129">
        <v>139.90100000000001</v>
      </c>
    </row>
    <row r="2130" spans="1:4" hidden="1" x14ac:dyDescent="0.35">
      <c r="A2130" s="3" t="str">
        <f t="shared" si="33"/>
        <v>CHTR_44622</v>
      </c>
      <c r="B2130" t="s">
        <v>21</v>
      </c>
      <c r="C2130" s="1">
        <v>44622</v>
      </c>
      <c r="D2130">
        <v>570.99</v>
      </c>
    </row>
    <row r="2131" spans="1:4" hidden="1" x14ac:dyDescent="0.35">
      <c r="A2131" s="3" t="str">
        <f t="shared" si="33"/>
        <v>CNC_44622</v>
      </c>
      <c r="B2131" t="s">
        <v>22</v>
      </c>
      <c r="C2131" s="1">
        <v>44622</v>
      </c>
      <c r="D2131">
        <v>84.68</v>
      </c>
    </row>
    <row r="2132" spans="1:4" hidden="1" x14ac:dyDescent="0.35">
      <c r="A2132" s="3" t="str">
        <f t="shared" si="33"/>
        <v>CNP_44622</v>
      </c>
      <c r="B2132" t="s">
        <v>23</v>
      </c>
      <c r="C2132" s="1">
        <v>44622</v>
      </c>
      <c r="D2132">
        <v>27.071999999999999</v>
      </c>
    </row>
    <row r="2133" spans="1:4" hidden="1" x14ac:dyDescent="0.35">
      <c r="A2133" s="3" t="str">
        <f t="shared" si="33"/>
        <v>COP_44622</v>
      </c>
      <c r="B2133" t="s">
        <v>24</v>
      </c>
      <c r="C2133" s="1">
        <v>44622</v>
      </c>
      <c r="D2133">
        <v>93.474000000000004</v>
      </c>
    </row>
    <row r="2134" spans="1:4" hidden="1" x14ac:dyDescent="0.35">
      <c r="A2134" s="3" t="str">
        <f t="shared" si="33"/>
        <v>CTAS_44622</v>
      </c>
      <c r="B2134" t="s">
        <v>25</v>
      </c>
      <c r="C2134" s="1">
        <v>44622</v>
      </c>
      <c r="D2134">
        <v>377.036</v>
      </c>
    </row>
    <row r="2135" spans="1:4" hidden="1" x14ac:dyDescent="0.35">
      <c r="A2135" s="3" t="str">
        <f t="shared" si="33"/>
        <v>CZR_44622</v>
      </c>
      <c r="B2135" t="s">
        <v>26</v>
      </c>
      <c r="C2135" s="1">
        <v>44622</v>
      </c>
      <c r="D2135">
        <v>86.16</v>
      </c>
    </row>
    <row r="2136" spans="1:4" hidden="1" x14ac:dyDescent="0.35">
      <c r="A2136" s="3" t="str">
        <f t="shared" si="33"/>
        <v>DG_44622</v>
      </c>
      <c r="B2136" t="s">
        <v>27</v>
      </c>
      <c r="C2136" s="1">
        <v>44622</v>
      </c>
      <c r="D2136">
        <v>203.53</v>
      </c>
    </row>
    <row r="2137" spans="1:4" hidden="1" x14ac:dyDescent="0.35">
      <c r="A2137" s="3" t="str">
        <f t="shared" si="33"/>
        <v>DPZ_44622</v>
      </c>
      <c r="B2137" t="s">
        <v>28</v>
      </c>
      <c r="C2137" s="1">
        <v>44622</v>
      </c>
      <c r="D2137">
        <v>418.22899999999998</v>
      </c>
    </row>
    <row r="2138" spans="1:4" x14ac:dyDescent="0.35">
      <c r="A2138" s="3" t="str">
        <f t="shared" si="33"/>
        <v>DRE_44622</v>
      </c>
      <c r="B2138" t="s">
        <v>29</v>
      </c>
      <c r="C2138" s="1">
        <v>44622</v>
      </c>
      <c r="D2138">
        <v>52.753999999999998</v>
      </c>
    </row>
    <row r="2139" spans="1:4" hidden="1" x14ac:dyDescent="0.35">
      <c r="A2139" s="3" t="str">
        <f t="shared" si="33"/>
        <v>DXC_44622</v>
      </c>
      <c r="B2139" t="s">
        <v>30</v>
      </c>
      <c r="C2139" s="1">
        <v>44622</v>
      </c>
      <c r="D2139">
        <v>31.61</v>
      </c>
    </row>
    <row r="2140" spans="1:4" hidden="1" x14ac:dyDescent="0.35">
      <c r="A2140" s="3" t="str">
        <f t="shared" si="33"/>
        <v>EWA_44622</v>
      </c>
      <c r="B2140" t="s">
        <v>31</v>
      </c>
      <c r="C2140" s="1">
        <v>44622</v>
      </c>
      <c r="D2140">
        <v>23.42</v>
      </c>
    </row>
    <row r="2141" spans="1:4" hidden="1" x14ac:dyDescent="0.35">
      <c r="A2141" s="3" t="str">
        <f t="shared" si="33"/>
        <v>EWC_44622</v>
      </c>
      <c r="B2141" t="s">
        <v>32</v>
      </c>
      <c r="C2141" s="1">
        <v>44622</v>
      </c>
      <c r="D2141">
        <v>37.747</v>
      </c>
    </row>
    <row r="2142" spans="1:4" hidden="1" x14ac:dyDescent="0.35">
      <c r="A2142" s="3" t="str">
        <f t="shared" si="33"/>
        <v>EWG_44622</v>
      </c>
      <c r="B2142" t="s">
        <v>33</v>
      </c>
      <c r="C2142" s="1">
        <v>44622</v>
      </c>
      <c r="D2142">
        <v>27.408000000000001</v>
      </c>
    </row>
    <row r="2143" spans="1:4" hidden="1" x14ac:dyDescent="0.35">
      <c r="A2143" s="3" t="str">
        <f t="shared" si="33"/>
        <v>EWH_44622</v>
      </c>
      <c r="B2143" t="s">
        <v>34</v>
      </c>
      <c r="C2143" s="1">
        <v>44622</v>
      </c>
      <c r="D2143">
        <v>21.738</v>
      </c>
    </row>
    <row r="2144" spans="1:4" hidden="1" x14ac:dyDescent="0.35">
      <c r="A2144" s="3" t="str">
        <f t="shared" si="33"/>
        <v>EWJ_44622</v>
      </c>
      <c r="B2144" t="s">
        <v>35</v>
      </c>
      <c r="C2144" s="1">
        <v>44622</v>
      </c>
      <c r="D2144">
        <v>61.552</v>
      </c>
    </row>
    <row r="2145" spans="1:4" hidden="1" x14ac:dyDescent="0.35">
      <c r="A2145" s="3" t="str">
        <f t="shared" si="33"/>
        <v>EWL_44622</v>
      </c>
      <c r="B2145" t="s">
        <v>36</v>
      </c>
      <c r="C2145" s="1">
        <v>44622</v>
      </c>
      <c r="D2145">
        <v>46.795000000000002</v>
      </c>
    </row>
    <row r="2146" spans="1:4" hidden="1" x14ac:dyDescent="0.35">
      <c r="A2146" s="3" t="str">
        <f t="shared" si="33"/>
        <v>EWQ_44622</v>
      </c>
      <c r="B2146" t="s">
        <v>37</v>
      </c>
      <c r="C2146" s="1">
        <v>44622</v>
      </c>
      <c r="D2146">
        <v>33.549999999999997</v>
      </c>
    </row>
    <row r="2147" spans="1:4" hidden="1" x14ac:dyDescent="0.35">
      <c r="A2147" s="3" t="str">
        <f t="shared" si="33"/>
        <v>EWT_44622</v>
      </c>
      <c r="B2147" t="s">
        <v>38</v>
      </c>
      <c r="C2147" s="1">
        <v>44622</v>
      </c>
      <c r="D2147">
        <v>54.625999999999998</v>
      </c>
    </row>
    <row r="2148" spans="1:4" hidden="1" x14ac:dyDescent="0.35">
      <c r="A2148" s="3" t="str">
        <f t="shared" si="33"/>
        <v>EWU_44622</v>
      </c>
      <c r="B2148" t="s">
        <v>39</v>
      </c>
      <c r="C2148" s="1">
        <v>44622</v>
      </c>
      <c r="D2148">
        <v>32.64</v>
      </c>
    </row>
    <row r="2149" spans="1:4" hidden="1" x14ac:dyDescent="0.35">
      <c r="A2149" s="3" t="str">
        <f t="shared" si="33"/>
        <v>EWY_44622</v>
      </c>
      <c r="B2149" t="s">
        <v>40</v>
      </c>
      <c r="C2149" s="1">
        <v>44622</v>
      </c>
      <c r="D2149">
        <v>70.673000000000002</v>
      </c>
    </row>
    <row r="2150" spans="1:4" hidden="1" x14ac:dyDescent="0.35">
      <c r="A2150" s="3" t="str">
        <f t="shared" si="33"/>
        <v>EWZ_44622</v>
      </c>
      <c r="B2150" t="s">
        <v>41</v>
      </c>
      <c r="C2150" s="1">
        <v>44622</v>
      </c>
      <c r="D2150">
        <v>30.207000000000001</v>
      </c>
    </row>
    <row r="2151" spans="1:4" hidden="1" x14ac:dyDescent="0.35">
      <c r="A2151" s="3" t="str">
        <f t="shared" si="33"/>
        <v>FTV_44622</v>
      </c>
      <c r="B2151" t="s">
        <v>43</v>
      </c>
      <c r="C2151" s="1">
        <v>44622</v>
      </c>
      <c r="D2151">
        <v>63.985999999999997</v>
      </c>
    </row>
    <row r="2152" spans="1:4" hidden="1" x14ac:dyDescent="0.35">
      <c r="A2152" s="3" t="str">
        <f t="shared" si="33"/>
        <v>GOOG_44622</v>
      </c>
      <c r="B2152" t="s">
        <v>44</v>
      </c>
      <c r="C2152" s="1">
        <v>44622</v>
      </c>
      <c r="D2152">
        <v>134.75200000000001</v>
      </c>
    </row>
    <row r="2153" spans="1:4" hidden="1" x14ac:dyDescent="0.35">
      <c r="A2153" s="3" t="str">
        <f t="shared" si="33"/>
        <v>GPC_44622</v>
      </c>
      <c r="B2153" t="s">
        <v>45</v>
      </c>
      <c r="C2153" s="1">
        <v>44622</v>
      </c>
      <c r="D2153">
        <v>121.90300000000001</v>
      </c>
    </row>
    <row r="2154" spans="1:4" hidden="1" x14ac:dyDescent="0.35">
      <c r="A2154" s="3" t="str">
        <f t="shared" si="33"/>
        <v>GSG_44622</v>
      </c>
      <c r="B2154" t="s">
        <v>46</v>
      </c>
      <c r="C2154" s="1">
        <v>44622</v>
      </c>
      <c r="D2154">
        <v>23.19</v>
      </c>
    </row>
    <row r="2155" spans="1:4" hidden="1" x14ac:dyDescent="0.35">
      <c r="A2155" s="3" t="str">
        <f t="shared" si="33"/>
        <v>HIG_44622</v>
      </c>
      <c r="B2155" t="s">
        <v>47</v>
      </c>
      <c r="C2155" s="1">
        <v>44622</v>
      </c>
      <c r="D2155">
        <v>68.022000000000006</v>
      </c>
    </row>
    <row r="2156" spans="1:4" hidden="1" x14ac:dyDescent="0.35">
      <c r="A2156" s="3" t="str">
        <f t="shared" si="33"/>
        <v>HIGH.L_44622</v>
      </c>
      <c r="B2156" t="s">
        <v>48</v>
      </c>
      <c r="C2156" s="1">
        <v>44622</v>
      </c>
      <c r="D2156">
        <v>5.3170000000000002</v>
      </c>
    </row>
    <row r="2157" spans="1:4" hidden="1" x14ac:dyDescent="0.35">
      <c r="A2157" s="3" t="str">
        <f t="shared" si="33"/>
        <v>HST_44622</v>
      </c>
      <c r="B2157" t="s">
        <v>49</v>
      </c>
      <c r="C2157" s="1">
        <v>44622</v>
      </c>
      <c r="D2157">
        <v>17.565999999999999</v>
      </c>
    </row>
    <row r="2158" spans="1:4" hidden="1" x14ac:dyDescent="0.35">
      <c r="A2158" s="3" t="str">
        <f t="shared" si="33"/>
        <v>HYG_44622</v>
      </c>
      <c r="B2158" t="s">
        <v>50</v>
      </c>
      <c r="C2158" s="1">
        <v>44622</v>
      </c>
      <c r="D2158">
        <v>79.41</v>
      </c>
    </row>
    <row r="2159" spans="1:4" hidden="1" x14ac:dyDescent="0.35">
      <c r="A2159" s="3" t="str">
        <f t="shared" si="33"/>
        <v>IAU_44622</v>
      </c>
      <c r="B2159" t="s">
        <v>51</v>
      </c>
      <c r="C2159" s="1">
        <v>44622</v>
      </c>
      <c r="D2159">
        <v>36.61</v>
      </c>
    </row>
    <row r="2160" spans="1:4" hidden="1" x14ac:dyDescent="0.35">
      <c r="A2160" s="3" t="str">
        <f t="shared" si="33"/>
        <v>ICLN_44622</v>
      </c>
      <c r="B2160" t="s">
        <v>52</v>
      </c>
      <c r="C2160" s="1">
        <v>44622</v>
      </c>
      <c r="D2160">
        <v>20.007999999999999</v>
      </c>
    </row>
    <row r="2161" spans="1:4" hidden="1" x14ac:dyDescent="0.35">
      <c r="A2161" s="3" t="str">
        <f t="shared" si="33"/>
        <v>IEAA.L_44622</v>
      </c>
      <c r="B2161" t="s">
        <v>53</v>
      </c>
      <c r="C2161" s="1">
        <v>44622</v>
      </c>
      <c r="D2161">
        <v>5.1710000000000003</v>
      </c>
    </row>
    <row r="2162" spans="1:4" hidden="1" x14ac:dyDescent="0.35">
      <c r="A2162" s="3" t="str">
        <f t="shared" si="33"/>
        <v>IEF_44622</v>
      </c>
      <c r="B2162" t="s">
        <v>54</v>
      </c>
      <c r="C2162" s="1">
        <v>44622</v>
      </c>
      <c r="D2162">
        <v>109.551</v>
      </c>
    </row>
    <row r="2163" spans="1:4" hidden="1" x14ac:dyDescent="0.35">
      <c r="A2163" s="3" t="str">
        <f t="shared" si="33"/>
        <v>IEFM.L_44622</v>
      </c>
      <c r="B2163" t="s">
        <v>55</v>
      </c>
      <c r="C2163" s="1">
        <v>44622</v>
      </c>
      <c r="D2163">
        <v>730.85</v>
      </c>
    </row>
    <row r="2164" spans="1:4" hidden="1" x14ac:dyDescent="0.35">
      <c r="A2164" s="3" t="str">
        <f t="shared" si="33"/>
        <v>IEMG_44622</v>
      </c>
      <c r="B2164" t="s">
        <v>56</v>
      </c>
      <c r="C2164" s="1">
        <v>44622</v>
      </c>
      <c r="D2164">
        <v>55.191000000000003</v>
      </c>
    </row>
    <row r="2165" spans="1:4" hidden="1" x14ac:dyDescent="0.35">
      <c r="A2165" s="3" t="str">
        <f t="shared" si="33"/>
        <v>IEUS_44622</v>
      </c>
      <c r="B2165" t="s">
        <v>57</v>
      </c>
      <c r="C2165" s="1">
        <v>44622</v>
      </c>
      <c r="D2165">
        <v>58.268000000000001</v>
      </c>
    </row>
    <row r="2166" spans="1:4" hidden="1" x14ac:dyDescent="0.35">
      <c r="A2166" s="3" t="str">
        <f t="shared" si="33"/>
        <v>IEVL.L_44622</v>
      </c>
      <c r="B2166" t="s">
        <v>58</v>
      </c>
      <c r="C2166" s="1">
        <v>44622</v>
      </c>
      <c r="D2166">
        <v>7.1040000000000001</v>
      </c>
    </row>
    <row r="2167" spans="1:4" hidden="1" x14ac:dyDescent="0.35">
      <c r="A2167" s="3" t="str">
        <f t="shared" si="33"/>
        <v>IGF_44622</v>
      </c>
      <c r="B2167" t="s">
        <v>59</v>
      </c>
      <c r="C2167" s="1">
        <v>44622</v>
      </c>
      <c r="D2167">
        <v>46.677</v>
      </c>
    </row>
    <row r="2168" spans="1:4" hidden="1" x14ac:dyDescent="0.35">
      <c r="A2168" s="3" t="str">
        <f t="shared" si="33"/>
        <v>INDA_44622</v>
      </c>
      <c r="B2168" t="s">
        <v>60</v>
      </c>
      <c r="C2168" s="1">
        <v>44622</v>
      </c>
      <c r="D2168">
        <v>43.29</v>
      </c>
    </row>
    <row r="2169" spans="1:4" hidden="1" x14ac:dyDescent="0.35">
      <c r="A2169" s="3" t="str">
        <f t="shared" si="33"/>
        <v>IUMO.L_44622</v>
      </c>
      <c r="B2169" t="s">
        <v>61</v>
      </c>
      <c r="C2169" s="1">
        <v>44622</v>
      </c>
      <c r="D2169">
        <v>11.018000000000001</v>
      </c>
    </row>
    <row r="2170" spans="1:4" hidden="1" x14ac:dyDescent="0.35">
      <c r="A2170" s="3" t="str">
        <f t="shared" si="33"/>
        <v>IUVL.L_44622</v>
      </c>
      <c r="B2170" t="s">
        <v>62</v>
      </c>
      <c r="C2170" s="1">
        <v>44622</v>
      </c>
      <c r="D2170">
        <v>9.1349999999999998</v>
      </c>
    </row>
    <row r="2171" spans="1:4" hidden="1" x14ac:dyDescent="0.35">
      <c r="A2171" s="3" t="str">
        <f t="shared" si="33"/>
        <v>IVV_44622</v>
      </c>
      <c r="B2171" t="s">
        <v>63</v>
      </c>
      <c r="C2171" s="1">
        <v>44622</v>
      </c>
      <c r="D2171">
        <v>432.86900000000003</v>
      </c>
    </row>
    <row r="2172" spans="1:4" hidden="1" x14ac:dyDescent="0.35">
      <c r="A2172" s="3" t="str">
        <f t="shared" si="33"/>
        <v>IWM_44622</v>
      </c>
      <c r="B2172" t="s">
        <v>64</v>
      </c>
      <c r="C2172" s="1">
        <v>44622</v>
      </c>
      <c r="D2172">
        <v>201.32900000000001</v>
      </c>
    </row>
    <row r="2173" spans="1:4" hidden="1" x14ac:dyDescent="0.35">
      <c r="A2173" s="3" t="str">
        <f t="shared" si="33"/>
        <v>IXN_44622</v>
      </c>
      <c r="B2173" t="s">
        <v>65</v>
      </c>
      <c r="C2173" s="1">
        <v>44622</v>
      </c>
      <c r="D2173">
        <v>56.046999999999997</v>
      </c>
    </row>
    <row r="2174" spans="1:4" hidden="1" x14ac:dyDescent="0.35">
      <c r="A2174" s="3" t="str">
        <f t="shared" si="33"/>
        <v>JPEA.L_44622</v>
      </c>
      <c r="B2174" t="s">
        <v>66</v>
      </c>
      <c r="C2174" s="1">
        <v>44622</v>
      </c>
      <c r="D2174">
        <v>5.3849999999999998</v>
      </c>
    </row>
    <row r="2175" spans="1:4" hidden="1" x14ac:dyDescent="0.35">
      <c r="A2175" s="3" t="str">
        <f t="shared" si="33"/>
        <v>JPM_44622</v>
      </c>
      <c r="B2175" t="s">
        <v>67</v>
      </c>
      <c r="C2175" s="1">
        <v>44622</v>
      </c>
      <c r="D2175">
        <v>134.83199999999999</v>
      </c>
    </row>
    <row r="2176" spans="1:4" hidden="1" x14ac:dyDescent="0.35">
      <c r="A2176" s="3" t="str">
        <f t="shared" si="33"/>
        <v>KR_44622</v>
      </c>
      <c r="B2176" t="s">
        <v>68</v>
      </c>
      <c r="C2176" s="1">
        <v>44622</v>
      </c>
      <c r="D2176">
        <v>48.362000000000002</v>
      </c>
    </row>
    <row r="2177" spans="1:4" hidden="1" x14ac:dyDescent="0.35">
      <c r="A2177" s="3" t="str">
        <f t="shared" si="33"/>
        <v>LQD_44622</v>
      </c>
      <c r="B2177" t="s">
        <v>69</v>
      </c>
      <c r="C2177" s="1">
        <v>44622</v>
      </c>
      <c r="D2177">
        <v>119.777</v>
      </c>
    </row>
    <row r="2178" spans="1:4" hidden="1" x14ac:dyDescent="0.35">
      <c r="A2178" s="3" t="str">
        <f t="shared" si="33"/>
        <v>MCHI_44622</v>
      </c>
      <c r="B2178" t="s">
        <v>70</v>
      </c>
      <c r="C2178" s="1">
        <v>44622</v>
      </c>
      <c r="D2178">
        <v>56.982999999999997</v>
      </c>
    </row>
    <row r="2179" spans="1:4" hidden="1" x14ac:dyDescent="0.35">
      <c r="A2179" s="3" t="str">
        <f t="shared" ref="A2179:A2242" si="34">CONCATENATE(B2179,"_",C2179)</f>
        <v>META_44622</v>
      </c>
      <c r="B2179" t="s">
        <v>144</v>
      </c>
      <c r="C2179" s="1">
        <v>44622</v>
      </c>
      <c r="D2179">
        <v>208.11</v>
      </c>
    </row>
    <row r="2180" spans="1:4" hidden="1" x14ac:dyDescent="0.35">
      <c r="A2180" s="3" t="str">
        <f t="shared" si="34"/>
        <v>MVEU.L_44622</v>
      </c>
      <c r="B2180" t="s">
        <v>71</v>
      </c>
      <c r="C2180" s="1">
        <v>44622</v>
      </c>
      <c r="D2180">
        <v>51.87</v>
      </c>
    </row>
    <row r="2181" spans="1:4" hidden="1" x14ac:dyDescent="0.35">
      <c r="A2181" s="3" t="str">
        <f t="shared" si="34"/>
        <v>OGN_44622</v>
      </c>
      <c r="B2181" t="s">
        <v>72</v>
      </c>
      <c r="C2181" s="1">
        <v>44622</v>
      </c>
      <c r="D2181">
        <v>38.258000000000003</v>
      </c>
    </row>
    <row r="2182" spans="1:4" hidden="1" x14ac:dyDescent="0.35">
      <c r="A2182" s="3" t="str">
        <f t="shared" si="34"/>
        <v>PG_44622</v>
      </c>
      <c r="B2182" t="s">
        <v>73</v>
      </c>
      <c r="C2182" s="1">
        <v>44622</v>
      </c>
      <c r="D2182">
        <v>149.93299999999999</v>
      </c>
    </row>
    <row r="2183" spans="1:4" hidden="1" x14ac:dyDescent="0.35">
      <c r="A2183" s="3" t="str">
        <f t="shared" si="34"/>
        <v>PPL_44622</v>
      </c>
      <c r="B2183" t="s">
        <v>74</v>
      </c>
      <c r="C2183" s="1">
        <v>44622</v>
      </c>
      <c r="D2183">
        <v>24.914000000000001</v>
      </c>
    </row>
    <row r="2184" spans="1:4" hidden="1" x14ac:dyDescent="0.35">
      <c r="A2184" s="3" t="str">
        <f t="shared" si="34"/>
        <v>PRU_44622</v>
      </c>
      <c r="B2184" t="s">
        <v>75</v>
      </c>
      <c r="C2184" s="1">
        <v>44622</v>
      </c>
      <c r="D2184">
        <v>105.592</v>
      </c>
    </row>
    <row r="2185" spans="1:4" hidden="1" x14ac:dyDescent="0.35">
      <c r="A2185" s="3" t="str">
        <f t="shared" si="34"/>
        <v>PYPL_44622</v>
      </c>
      <c r="B2185" t="s">
        <v>76</v>
      </c>
      <c r="C2185" s="1">
        <v>44622</v>
      </c>
      <c r="D2185">
        <v>106.61</v>
      </c>
    </row>
    <row r="2186" spans="1:4" hidden="1" x14ac:dyDescent="0.35">
      <c r="A2186" s="3" t="str">
        <f t="shared" si="34"/>
        <v>RE_44622</v>
      </c>
      <c r="B2186" t="s">
        <v>77</v>
      </c>
      <c r="C2186" s="1">
        <v>44622</v>
      </c>
      <c r="D2186">
        <v>286.05099999999999</v>
      </c>
    </row>
    <row r="2187" spans="1:4" hidden="1" x14ac:dyDescent="0.35">
      <c r="A2187" s="3" t="str">
        <f t="shared" si="34"/>
        <v>REET_44622</v>
      </c>
      <c r="B2187" t="s">
        <v>78</v>
      </c>
      <c r="C2187" s="1">
        <v>44622</v>
      </c>
      <c r="D2187">
        <v>27.41</v>
      </c>
    </row>
    <row r="2188" spans="1:4" hidden="1" x14ac:dyDescent="0.35">
      <c r="A2188" s="3" t="str">
        <f t="shared" si="34"/>
        <v>ROL_44622</v>
      </c>
      <c r="B2188" t="s">
        <v>79</v>
      </c>
      <c r="C2188" s="1">
        <v>44622</v>
      </c>
      <c r="D2188">
        <v>33.661000000000001</v>
      </c>
    </row>
    <row r="2189" spans="1:4" hidden="1" x14ac:dyDescent="0.35">
      <c r="A2189" s="3" t="str">
        <f t="shared" si="34"/>
        <v>ROST_44622</v>
      </c>
      <c r="B2189" t="s">
        <v>80</v>
      </c>
      <c r="C2189" s="1">
        <v>44622</v>
      </c>
      <c r="D2189">
        <v>93.733999999999995</v>
      </c>
    </row>
    <row r="2190" spans="1:4" hidden="1" x14ac:dyDescent="0.35">
      <c r="A2190" s="3" t="str">
        <f t="shared" si="34"/>
        <v>SEGA.L_44622</v>
      </c>
      <c r="B2190" t="s">
        <v>81</v>
      </c>
      <c r="C2190" s="1">
        <v>44622</v>
      </c>
      <c r="D2190">
        <v>105.86799999999999</v>
      </c>
    </row>
    <row r="2191" spans="1:4" hidden="1" x14ac:dyDescent="0.35">
      <c r="A2191" s="3" t="str">
        <f t="shared" si="34"/>
        <v>SHY_44622</v>
      </c>
      <c r="B2191" t="s">
        <v>82</v>
      </c>
      <c r="C2191" s="1">
        <v>44622</v>
      </c>
      <c r="D2191">
        <v>83.262</v>
      </c>
    </row>
    <row r="2192" spans="1:4" hidden="1" x14ac:dyDescent="0.35">
      <c r="A2192" s="3" t="str">
        <f t="shared" si="34"/>
        <v>SLV_44622</v>
      </c>
      <c r="B2192" t="s">
        <v>83</v>
      </c>
      <c r="C2192" s="1">
        <v>44622</v>
      </c>
      <c r="D2192">
        <v>23.37</v>
      </c>
    </row>
    <row r="2193" spans="1:4" hidden="1" x14ac:dyDescent="0.35">
      <c r="A2193" s="3" t="str">
        <f t="shared" si="34"/>
        <v>SPMV.L_44622</v>
      </c>
      <c r="B2193" t="s">
        <v>84</v>
      </c>
      <c r="C2193" s="1">
        <v>44622</v>
      </c>
      <c r="D2193">
        <v>78.55</v>
      </c>
    </row>
    <row r="2194" spans="1:4" hidden="1" x14ac:dyDescent="0.35">
      <c r="A2194" s="3" t="str">
        <f t="shared" si="34"/>
        <v>TLT_44622</v>
      </c>
      <c r="B2194" t="s">
        <v>85</v>
      </c>
      <c r="C2194" s="1">
        <v>44622</v>
      </c>
      <c r="D2194">
        <v>133.35</v>
      </c>
    </row>
    <row r="2195" spans="1:4" hidden="1" x14ac:dyDescent="0.35">
      <c r="A2195" s="3" t="str">
        <f t="shared" si="34"/>
        <v>UNH_44622</v>
      </c>
      <c r="B2195" t="s">
        <v>86</v>
      </c>
      <c r="C2195" s="1">
        <v>44622</v>
      </c>
      <c r="D2195">
        <v>479.24200000000002</v>
      </c>
    </row>
    <row r="2196" spans="1:4" hidden="1" x14ac:dyDescent="0.35">
      <c r="A2196" s="3" t="str">
        <f t="shared" si="34"/>
        <v>URI_44622</v>
      </c>
      <c r="B2196" t="s">
        <v>87</v>
      </c>
      <c r="C2196" s="1">
        <v>44622</v>
      </c>
      <c r="D2196">
        <v>325.24599999999998</v>
      </c>
    </row>
    <row r="2197" spans="1:4" hidden="1" x14ac:dyDescent="0.35">
      <c r="A2197" s="3" t="str">
        <f t="shared" si="34"/>
        <v>V_44622</v>
      </c>
      <c r="B2197" t="s">
        <v>88</v>
      </c>
      <c r="C2197" s="1">
        <v>44622</v>
      </c>
      <c r="D2197">
        <v>206.846</v>
      </c>
    </row>
    <row r="2198" spans="1:4" hidden="1" x14ac:dyDescent="0.35">
      <c r="A2198" s="3" t="str">
        <f t="shared" si="34"/>
        <v>VRSK_44622</v>
      </c>
      <c r="B2198" t="s">
        <v>89</v>
      </c>
      <c r="C2198" s="1">
        <v>44622</v>
      </c>
      <c r="D2198">
        <v>180.46799999999999</v>
      </c>
    </row>
    <row r="2199" spans="1:4" hidden="1" x14ac:dyDescent="0.35">
      <c r="A2199" s="3" t="str">
        <f t="shared" si="34"/>
        <v>VXX_44622</v>
      </c>
      <c r="B2199" t="s">
        <v>90</v>
      </c>
      <c r="C2199" s="1">
        <v>44622</v>
      </c>
      <c r="D2199">
        <v>24.96</v>
      </c>
    </row>
    <row r="2200" spans="1:4" hidden="1" x14ac:dyDescent="0.35">
      <c r="A2200" s="3" t="str">
        <f t="shared" si="34"/>
        <v>WRK_44622</v>
      </c>
      <c r="B2200" t="s">
        <v>91</v>
      </c>
      <c r="C2200" s="1">
        <v>44622</v>
      </c>
      <c r="D2200">
        <v>42.804000000000002</v>
      </c>
    </row>
    <row r="2201" spans="1:4" hidden="1" x14ac:dyDescent="0.35">
      <c r="A2201" s="3" t="str">
        <f t="shared" si="34"/>
        <v>XLB_44622</v>
      </c>
      <c r="B2201" t="s">
        <v>92</v>
      </c>
      <c r="C2201" s="1">
        <v>44622</v>
      </c>
      <c r="D2201">
        <v>81.316999999999993</v>
      </c>
    </row>
    <row r="2202" spans="1:4" hidden="1" x14ac:dyDescent="0.35">
      <c r="A2202" s="3" t="str">
        <f t="shared" si="34"/>
        <v>XLC_44622</v>
      </c>
      <c r="B2202" t="s">
        <v>93</v>
      </c>
      <c r="C2202" s="1">
        <v>44622</v>
      </c>
      <c r="D2202">
        <v>67.525999999999996</v>
      </c>
    </row>
    <row r="2203" spans="1:4" hidden="1" x14ac:dyDescent="0.35">
      <c r="A2203" s="3" t="str">
        <f t="shared" si="34"/>
        <v>XLE_44622</v>
      </c>
      <c r="B2203" t="s">
        <v>94</v>
      </c>
      <c r="C2203" s="1">
        <v>44622</v>
      </c>
      <c r="D2203">
        <v>69.968000000000004</v>
      </c>
    </row>
    <row r="2204" spans="1:4" hidden="1" x14ac:dyDescent="0.35">
      <c r="A2204" s="3" t="str">
        <f t="shared" si="34"/>
        <v>XLF_44622</v>
      </c>
      <c r="B2204" t="s">
        <v>95</v>
      </c>
      <c r="C2204" s="1">
        <v>44622</v>
      </c>
      <c r="D2204">
        <v>37.283999999999999</v>
      </c>
    </row>
    <row r="2205" spans="1:4" hidden="1" x14ac:dyDescent="0.35">
      <c r="A2205" s="3" t="str">
        <f t="shared" si="34"/>
        <v>XLI_44622</v>
      </c>
      <c r="B2205" t="s">
        <v>96</v>
      </c>
      <c r="C2205" s="1">
        <v>44622</v>
      </c>
      <c r="D2205">
        <v>98.789000000000001</v>
      </c>
    </row>
    <row r="2206" spans="1:4" hidden="1" x14ac:dyDescent="0.35">
      <c r="A2206" s="3" t="str">
        <f t="shared" si="34"/>
        <v>XLK_44622</v>
      </c>
      <c r="B2206" t="s">
        <v>97</v>
      </c>
      <c r="C2206" s="1">
        <v>44622</v>
      </c>
      <c r="D2206">
        <v>152.768</v>
      </c>
    </row>
    <row r="2207" spans="1:4" hidden="1" x14ac:dyDescent="0.35">
      <c r="A2207" s="3" t="str">
        <f t="shared" si="34"/>
        <v>XLP_44622</v>
      </c>
      <c r="B2207" t="s">
        <v>98</v>
      </c>
      <c r="C2207" s="1">
        <v>44622</v>
      </c>
      <c r="D2207">
        <v>73.355999999999995</v>
      </c>
    </row>
    <row r="2208" spans="1:4" hidden="1" x14ac:dyDescent="0.35">
      <c r="A2208" s="3" t="str">
        <f t="shared" si="34"/>
        <v>XLU_44622</v>
      </c>
      <c r="B2208" t="s">
        <v>99</v>
      </c>
      <c r="C2208" s="1">
        <v>44622</v>
      </c>
      <c r="D2208">
        <v>66.182000000000002</v>
      </c>
    </row>
    <row r="2209" spans="1:4" hidden="1" x14ac:dyDescent="0.35">
      <c r="A2209" s="3" t="str">
        <f t="shared" si="34"/>
        <v>XLV_44622</v>
      </c>
      <c r="B2209" t="s">
        <v>100</v>
      </c>
      <c r="C2209" s="1">
        <v>44622</v>
      </c>
      <c r="D2209">
        <v>129.19499999999999</v>
      </c>
    </row>
    <row r="2210" spans="1:4" hidden="1" x14ac:dyDescent="0.35">
      <c r="A2210" s="3" t="str">
        <f t="shared" si="34"/>
        <v>XLY_44622</v>
      </c>
      <c r="B2210" t="s">
        <v>101</v>
      </c>
      <c r="C2210" s="1">
        <v>44622</v>
      </c>
      <c r="D2210">
        <v>176.88</v>
      </c>
    </row>
    <row r="2211" spans="1:4" hidden="1" x14ac:dyDescent="0.35">
      <c r="A2211" s="3" t="str">
        <f t="shared" si="34"/>
        <v>XOM_44622</v>
      </c>
      <c r="B2211" t="s">
        <v>102</v>
      </c>
      <c r="C2211" s="1">
        <v>44622</v>
      </c>
      <c r="D2211">
        <v>77.697999999999993</v>
      </c>
    </row>
    <row r="2212" spans="1:4" hidden="1" x14ac:dyDescent="0.35">
      <c r="A2212" s="3" t="str">
        <f t="shared" si="34"/>
        <v>ABBV_44623</v>
      </c>
      <c r="B2212" t="s">
        <v>3</v>
      </c>
      <c r="C2212" s="1">
        <v>44623</v>
      </c>
      <c r="D2212">
        <v>144.89400000000001</v>
      </c>
    </row>
    <row r="2213" spans="1:4" hidden="1" x14ac:dyDescent="0.35">
      <c r="A2213" s="3" t="str">
        <f t="shared" si="34"/>
        <v>ACN_44623</v>
      </c>
      <c r="B2213" t="s">
        <v>4</v>
      </c>
      <c r="C2213" s="1">
        <v>44623</v>
      </c>
      <c r="D2213">
        <v>314.18799999999999</v>
      </c>
    </row>
    <row r="2214" spans="1:4" hidden="1" x14ac:dyDescent="0.35">
      <c r="A2214" s="3" t="str">
        <f t="shared" si="34"/>
        <v>AEP_44623</v>
      </c>
      <c r="B2214" t="s">
        <v>5</v>
      </c>
      <c r="C2214" s="1">
        <v>44623</v>
      </c>
      <c r="D2214">
        <v>90.816000000000003</v>
      </c>
    </row>
    <row r="2215" spans="1:4" hidden="1" x14ac:dyDescent="0.35">
      <c r="A2215" s="3" t="str">
        <f t="shared" si="34"/>
        <v>AIZ_44623</v>
      </c>
      <c r="B2215" t="s">
        <v>6</v>
      </c>
      <c r="C2215" s="1">
        <v>44623</v>
      </c>
      <c r="D2215">
        <v>168.32599999999999</v>
      </c>
    </row>
    <row r="2216" spans="1:4" hidden="1" x14ac:dyDescent="0.35">
      <c r="A2216" s="3" t="str">
        <f t="shared" si="34"/>
        <v>ALLE_44623</v>
      </c>
      <c r="B2216" t="s">
        <v>7</v>
      </c>
      <c r="C2216" s="1">
        <v>44623</v>
      </c>
      <c r="D2216">
        <v>115.866</v>
      </c>
    </row>
    <row r="2217" spans="1:4" hidden="1" x14ac:dyDescent="0.35">
      <c r="A2217" s="3" t="str">
        <f t="shared" si="34"/>
        <v>AMAT_44623</v>
      </c>
      <c r="B2217" t="s">
        <v>8</v>
      </c>
      <c r="C2217" s="1">
        <v>44623</v>
      </c>
      <c r="D2217">
        <v>129.673</v>
      </c>
    </row>
    <row r="2218" spans="1:4" hidden="1" x14ac:dyDescent="0.35">
      <c r="A2218" s="3" t="str">
        <f t="shared" si="34"/>
        <v>AMP_44623</v>
      </c>
      <c r="B2218" t="s">
        <v>9</v>
      </c>
      <c r="C2218" s="1">
        <v>44623</v>
      </c>
      <c r="D2218">
        <v>285.54000000000002</v>
      </c>
    </row>
    <row r="2219" spans="1:4" hidden="1" x14ac:dyDescent="0.35">
      <c r="A2219" s="3" t="str">
        <f t="shared" si="34"/>
        <v>AMZN_44623</v>
      </c>
      <c r="B2219" t="s">
        <v>10</v>
      </c>
      <c r="C2219" s="1">
        <v>44623</v>
      </c>
      <c r="D2219">
        <v>147.898</v>
      </c>
    </row>
    <row r="2220" spans="1:4" hidden="1" x14ac:dyDescent="0.35">
      <c r="A2220" s="3" t="str">
        <f t="shared" si="34"/>
        <v>AVB_44623</v>
      </c>
      <c r="B2220" t="s">
        <v>11</v>
      </c>
      <c r="C2220" s="1">
        <v>44623</v>
      </c>
      <c r="D2220">
        <v>235.26400000000001</v>
      </c>
    </row>
    <row r="2221" spans="1:4" hidden="1" x14ac:dyDescent="0.35">
      <c r="A2221" s="3" t="str">
        <f t="shared" si="34"/>
        <v>AVY_44623</v>
      </c>
      <c r="B2221" t="s">
        <v>12</v>
      </c>
      <c r="C2221" s="1">
        <v>44623</v>
      </c>
      <c r="D2221">
        <v>169.25200000000001</v>
      </c>
    </row>
    <row r="2222" spans="1:4" hidden="1" x14ac:dyDescent="0.35">
      <c r="A2222" s="3" t="str">
        <f t="shared" si="34"/>
        <v>AXP_44623</v>
      </c>
      <c r="B2222" t="s">
        <v>13</v>
      </c>
      <c r="C2222" s="1">
        <v>44623</v>
      </c>
      <c r="D2222">
        <v>177.417</v>
      </c>
    </row>
    <row r="2223" spans="1:4" hidden="1" x14ac:dyDescent="0.35">
      <c r="A2223" s="3" t="str">
        <f t="shared" si="34"/>
        <v>BDX_44623</v>
      </c>
      <c r="B2223" t="s">
        <v>14</v>
      </c>
      <c r="C2223" s="1">
        <v>44623</v>
      </c>
      <c r="D2223">
        <v>262.55599999999998</v>
      </c>
    </row>
    <row r="2224" spans="1:4" hidden="1" x14ac:dyDescent="0.35">
      <c r="A2224" s="3" t="str">
        <f t="shared" si="34"/>
        <v>BF-B_44623</v>
      </c>
      <c r="B2224" t="s">
        <v>15</v>
      </c>
      <c r="C2224" s="1">
        <v>44623</v>
      </c>
      <c r="D2224">
        <v>68.653000000000006</v>
      </c>
    </row>
    <row r="2225" spans="1:4" hidden="1" x14ac:dyDescent="0.35">
      <c r="A2225" s="3" t="str">
        <f t="shared" si="34"/>
        <v>BMY_44623</v>
      </c>
      <c r="B2225" t="s">
        <v>16</v>
      </c>
      <c r="C2225" s="1">
        <v>44623</v>
      </c>
      <c r="D2225">
        <v>66.988</v>
      </c>
    </row>
    <row r="2226" spans="1:4" hidden="1" x14ac:dyDescent="0.35">
      <c r="A2226" s="3" t="str">
        <f t="shared" si="34"/>
        <v>BR_44623</v>
      </c>
      <c r="B2226" t="s">
        <v>17</v>
      </c>
      <c r="C2226" s="1">
        <v>44623</v>
      </c>
      <c r="D2226">
        <v>143.61799999999999</v>
      </c>
    </row>
    <row r="2227" spans="1:4" hidden="1" x14ac:dyDescent="0.35">
      <c r="A2227" s="3" t="str">
        <f t="shared" si="34"/>
        <v>CARR_44623</v>
      </c>
      <c r="B2227" t="s">
        <v>18</v>
      </c>
      <c r="C2227" s="1">
        <v>44623</v>
      </c>
      <c r="D2227">
        <v>45.127000000000002</v>
      </c>
    </row>
    <row r="2228" spans="1:4" hidden="1" x14ac:dyDescent="0.35">
      <c r="A2228" s="3" t="str">
        <f t="shared" si="34"/>
        <v>CDW_44623</v>
      </c>
      <c r="B2228" t="s">
        <v>19</v>
      </c>
      <c r="C2228" s="1">
        <v>44623</v>
      </c>
      <c r="D2228">
        <v>172.797</v>
      </c>
    </row>
    <row r="2229" spans="1:4" hidden="1" x14ac:dyDescent="0.35">
      <c r="A2229" s="3" t="str">
        <f t="shared" si="34"/>
        <v>CE_44623</v>
      </c>
      <c r="B2229" t="s">
        <v>20</v>
      </c>
      <c r="C2229" s="1">
        <v>44623</v>
      </c>
      <c r="D2229">
        <v>141.30699999999999</v>
      </c>
    </row>
    <row r="2230" spans="1:4" hidden="1" x14ac:dyDescent="0.35">
      <c r="A2230" s="3" t="str">
        <f t="shared" si="34"/>
        <v>CHTR_44623</v>
      </c>
      <c r="B2230" t="s">
        <v>21</v>
      </c>
      <c r="C2230" s="1">
        <v>44623</v>
      </c>
      <c r="D2230">
        <v>561.82000000000005</v>
      </c>
    </row>
    <row r="2231" spans="1:4" hidden="1" x14ac:dyDescent="0.35">
      <c r="A2231" s="3" t="str">
        <f t="shared" si="34"/>
        <v>CNC_44623</v>
      </c>
      <c r="B2231" t="s">
        <v>22</v>
      </c>
      <c r="C2231" s="1">
        <v>44623</v>
      </c>
      <c r="D2231">
        <v>84.78</v>
      </c>
    </row>
    <row r="2232" spans="1:4" hidden="1" x14ac:dyDescent="0.35">
      <c r="A2232" s="3" t="str">
        <f t="shared" si="34"/>
        <v>CNP_44623</v>
      </c>
      <c r="B2232" t="s">
        <v>23</v>
      </c>
      <c r="C2232" s="1">
        <v>44623</v>
      </c>
      <c r="D2232">
        <v>27.58</v>
      </c>
    </row>
    <row r="2233" spans="1:4" hidden="1" x14ac:dyDescent="0.35">
      <c r="A2233" s="3" t="str">
        <f t="shared" si="34"/>
        <v>COP_44623</v>
      </c>
      <c r="B2233" t="s">
        <v>24</v>
      </c>
      <c r="C2233" s="1">
        <v>44623</v>
      </c>
      <c r="D2233">
        <v>92.873000000000005</v>
      </c>
    </row>
    <row r="2234" spans="1:4" hidden="1" x14ac:dyDescent="0.35">
      <c r="A2234" s="3" t="str">
        <f t="shared" si="34"/>
        <v>CTAS_44623</v>
      </c>
      <c r="B2234" t="s">
        <v>25</v>
      </c>
      <c r="C2234" s="1">
        <v>44623</v>
      </c>
      <c r="D2234">
        <v>374.483</v>
      </c>
    </row>
    <row r="2235" spans="1:4" hidden="1" x14ac:dyDescent="0.35">
      <c r="A2235" s="3" t="str">
        <f t="shared" si="34"/>
        <v>CZR_44623</v>
      </c>
      <c r="B2235" t="s">
        <v>26</v>
      </c>
      <c r="C2235" s="1">
        <v>44623</v>
      </c>
      <c r="D2235">
        <v>83.21</v>
      </c>
    </row>
    <row r="2236" spans="1:4" hidden="1" x14ac:dyDescent="0.35">
      <c r="A2236" s="3" t="str">
        <f t="shared" si="34"/>
        <v>DG_44623</v>
      </c>
      <c r="B2236" t="s">
        <v>27</v>
      </c>
      <c r="C2236" s="1">
        <v>44623</v>
      </c>
      <c r="D2236">
        <v>204.40199999999999</v>
      </c>
    </row>
    <row r="2237" spans="1:4" hidden="1" x14ac:dyDescent="0.35">
      <c r="A2237" s="3" t="str">
        <f t="shared" si="34"/>
        <v>DPZ_44623</v>
      </c>
      <c r="B2237" t="s">
        <v>28</v>
      </c>
      <c r="C2237" s="1">
        <v>44623</v>
      </c>
      <c r="D2237">
        <v>397.89299999999997</v>
      </c>
    </row>
    <row r="2238" spans="1:4" x14ac:dyDescent="0.35">
      <c r="A2238" s="3" t="str">
        <f t="shared" si="34"/>
        <v>DRE_44623</v>
      </c>
      <c r="B2238" t="s">
        <v>29</v>
      </c>
      <c r="C2238" s="1">
        <v>44623</v>
      </c>
      <c r="D2238">
        <v>53.604999999999997</v>
      </c>
    </row>
    <row r="2239" spans="1:4" hidden="1" x14ac:dyDescent="0.35">
      <c r="A2239" s="3" t="str">
        <f t="shared" si="34"/>
        <v>DXC_44623</v>
      </c>
      <c r="B2239" t="s">
        <v>30</v>
      </c>
      <c r="C2239" s="1">
        <v>44623</v>
      </c>
      <c r="D2239">
        <v>31.34</v>
      </c>
    </row>
    <row r="2240" spans="1:4" hidden="1" x14ac:dyDescent="0.35">
      <c r="A2240" s="3" t="str">
        <f t="shared" si="34"/>
        <v>EWA_44623</v>
      </c>
      <c r="B2240" t="s">
        <v>31</v>
      </c>
      <c r="C2240" s="1">
        <v>44623</v>
      </c>
      <c r="D2240">
        <v>23.201000000000001</v>
      </c>
    </row>
    <row r="2241" spans="1:4" hidden="1" x14ac:dyDescent="0.35">
      <c r="A2241" s="3" t="str">
        <f t="shared" si="34"/>
        <v>EWC_44623</v>
      </c>
      <c r="B2241" t="s">
        <v>32</v>
      </c>
      <c r="C2241" s="1">
        <v>44623</v>
      </c>
      <c r="D2241">
        <v>37.61</v>
      </c>
    </row>
    <row r="2242" spans="1:4" hidden="1" x14ac:dyDescent="0.35">
      <c r="A2242" s="3" t="str">
        <f t="shared" si="34"/>
        <v>EWG_44623</v>
      </c>
      <c r="B2242" t="s">
        <v>33</v>
      </c>
      <c r="C2242" s="1">
        <v>44623</v>
      </c>
      <c r="D2242">
        <v>26.553999999999998</v>
      </c>
    </row>
    <row r="2243" spans="1:4" hidden="1" x14ac:dyDescent="0.35">
      <c r="A2243" s="3" t="str">
        <f t="shared" ref="A2243:A2306" si="35">CONCATENATE(B2243,"_",C2243)</f>
        <v>EWH_44623</v>
      </c>
      <c r="B2243" t="s">
        <v>34</v>
      </c>
      <c r="C2243" s="1">
        <v>44623</v>
      </c>
      <c r="D2243">
        <v>21.766999999999999</v>
      </c>
    </row>
    <row r="2244" spans="1:4" hidden="1" x14ac:dyDescent="0.35">
      <c r="A2244" s="3" t="str">
        <f t="shared" si="35"/>
        <v>EWJ_44623</v>
      </c>
      <c r="B2244" t="s">
        <v>35</v>
      </c>
      <c r="C2244" s="1">
        <v>44623</v>
      </c>
      <c r="D2244">
        <v>61.246000000000002</v>
      </c>
    </row>
    <row r="2245" spans="1:4" hidden="1" x14ac:dyDescent="0.35">
      <c r="A2245" s="3" t="str">
        <f t="shared" si="35"/>
        <v>EWL_44623</v>
      </c>
      <c r="B2245" t="s">
        <v>36</v>
      </c>
      <c r="C2245" s="1">
        <v>44623</v>
      </c>
      <c r="D2245">
        <v>46.137999999999998</v>
      </c>
    </row>
    <row r="2246" spans="1:4" hidden="1" x14ac:dyDescent="0.35">
      <c r="A2246" s="3" t="str">
        <f t="shared" si="35"/>
        <v>EWQ_44623</v>
      </c>
      <c r="B2246" t="s">
        <v>37</v>
      </c>
      <c r="C2246" s="1">
        <v>44623</v>
      </c>
      <c r="D2246">
        <v>32.64</v>
      </c>
    </row>
    <row r="2247" spans="1:4" hidden="1" x14ac:dyDescent="0.35">
      <c r="A2247" s="3" t="str">
        <f t="shared" si="35"/>
        <v>EWT_44623</v>
      </c>
      <c r="B2247" t="s">
        <v>38</v>
      </c>
      <c r="C2247" s="1">
        <v>44623</v>
      </c>
      <c r="D2247">
        <v>53.963999999999999</v>
      </c>
    </row>
    <row r="2248" spans="1:4" hidden="1" x14ac:dyDescent="0.35">
      <c r="A2248" s="3" t="str">
        <f t="shared" si="35"/>
        <v>EWU_44623</v>
      </c>
      <c r="B2248" t="s">
        <v>39</v>
      </c>
      <c r="C2248" s="1">
        <v>44623</v>
      </c>
      <c r="D2248">
        <v>31.73</v>
      </c>
    </row>
    <row r="2249" spans="1:4" hidden="1" x14ac:dyDescent="0.35">
      <c r="A2249" s="3" t="str">
        <f t="shared" si="35"/>
        <v>EWY_44623</v>
      </c>
      <c r="B2249" t="s">
        <v>40</v>
      </c>
      <c r="C2249" s="1">
        <v>44623</v>
      </c>
      <c r="D2249">
        <v>71.156999999999996</v>
      </c>
    </row>
    <row r="2250" spans="1:4" hidden="1" x14ac:dyDescent="0.35">
      <c r="A2250" s="3" t="str">
        <f t="shared" si="35"/>
        <v>EWZ_44623</v>
      </c>
      <c r="B2250" t="s">
        <v>41</v>
      </c>
      <c r="C2250" s="1">
        <v>44623</v>
      </c>
      <c r="D2250">
        <v>30.731000000000002</v>
      </c>
    </row>
    <row r="2251" spans="1:4" hidden="1" x14ac:dyDescent="0.35">
      <c r="A2251" s="3" t="str">
        <f t="shared" si="35"/>
        <v>FTV_44623</v>
      </c>
      <c r="B2251" t="s">
        <v>43</v>
      </c>
      <c r="C2251" s="1">
        <v>44623</v>
      </c>
      <c r="D2251">
        <v>62.67</v>
      </c>
    </row>
    <row r="2252" spans="1:4" hidden="1" x14ac:dyDescent="0.35">
      <c r="A2252" s="3" t="str">
        <f t="shared" si="35"/>
        <v>GOOG_44623</v>
      </c>
      <c r="B2252" t="s">
        <v>44</v>
      </c>
      <c r="C2252" s="1">
        <v>44623</v>
      </c>
      <c r="D2252">
        <v>134.30799999999999</v>
      </c>
    </row>
    <row r="2253" spans="1:4" hidden="1" x14ac:dyDescent="0.35">
      <c r="A2253" s="3" t="str">
        <f t="shared" si="35"/>
        <v>GPC_44623</v>
      </c>
      <c r="B2253" t="s">
        <v>45</v>
      </c>
      <c r="C2253" s="1">
        <v>44623</v>
      </c>
      <c r="D2253">
        <v>121.711</v>
      </c>
    </row>
    <row r="2254" spans="1:4" hidden="1" x14ac:dyDescent="0.35">
      <c r="A2254" s="3" t="str">
        <f t="shared" si="35"/>
        <v>GSG_44623</v>
      </c>
      <c r="B2254" t="s">
        <v>46</v>
      </c>
      <c r="C2254" s="1">
        <v>44623</v>
      </c>
      <c r="D2254">
        <v>23.23</v>
      </c>
    </row>
    <row r="2255" spans="1:4" hidden="1" x14ac:dyDescent="0.35">
      <c r="A2255" s="3" t="str">
        <f t="shared" si="35"/>
        <v>HIG_44623</v>
      </c>
      <c r="B2255" t="s">
        <v>47</v>
      </c>
      <c r="C2255" s="1">
        <v>44623</v>
      </c>
      <c r="D2255">
        <v>68.11</v>
      </c>
    </row>
    <row r="2256" spans="1:4" hidden="1" x14ac:dyDescent="0.35">
      <c r="A2256" s="3" t="str">
        <f t="shared" si="35"/>
        <v>HIGH.L_44623</v>
      </c>
      <c r="B2256" t="s">
        <v>48</v>
      </c>
      <c r="C2256" s="1">
        <v>44623</v>
      </c>
      <c r="D2256">
        <v>5.2919999999999998</v>
      </c>
    </row>
    <row r="2257" spans="1:4" hidden="1" x14ac:dyDescent="0.35">
      <c r="A2257" s="3" t="str">
        <f t="shared" si="35"/>
        <v>HST_44623</v>
      </c>
      <c r="B2257" t="s">
        <v>49</v>
      </c>
      <c r="C2257" s="1">
        <v>44623</v>
      </c>
      <c r="D2257">
        <v>17.242000000000001</v>
      </c>
    </row>
    <row r="2258" spans="1:4" hidden="1" x14ac:dyDescent="0.35">
      <c r="A2258" s="3" t="str">
        <f t="shared" si="35"/>
        <v>HYG_44623</v>
      </c>
      <c r="B2258" t="s">
        <v>50</v>
      </c>
      <c r="C2258" s="1">
        <v>44623</v>
      </c>
      <c r="D2258">
        <v>79.171999999999997</v>
      </c>
    </row>
    <row r="2259" spans="1:4" hidden="1" x14ac:dyDescent="0.35">
      <c r="A2259" s="3" t="str">
        <f t="shared" si="35"/>
        <v>IAU_44623</v>
      </c>
      <c r="B2259" t="s">
        <v>51</v>
      </c>
      <c r="C2259" s="1">
        <v>44623</v>
      </c>
      <c r="D2259">
        <v>36.82</v>
      </c>
    </row>
    <row r="2260" spans="1:4" hidden="1" x14ac:dyDescent="0.35">
      <c r="A2260" s="3" t="str">
        <f t="shared" si="35"/>
        <v>ICLN_44623</v>
      </c>
      <c r="B2260" t="s">
        <v>52</v>
      </c>
      <c r="C2260" s="1">
        <v>44623</v>
      </c>
      <c r="D2260">
        <v>19.402999999999999</v>
      </c>
    </row>
    <row r="2261" spans="1:4" hidden="1" x14ac:dyDescent="0.35">
      <c r="A2261" s="3" t="str">
        <f t="shared" si="35"/>
        <v>IEAA.L_44623</v>
      </c>
      <c r="B2261" t="s">
        <v>53</v>
      </c>
      <c r="C2261" s="1">
        <v>44623</v>
      </c>
      <c r="D2261">
        <v>5.1710000000000003</v>
      </c>
    </row>
    <row r="2262" spans="1:4" hidden="1" x14ac:dyDescent="0.35">
      <c r="A2262" s="3" t="str">
        <f t="shared" si="35"/>
        <v>IEF_44623</v>
      </c>
      <c r="B2262" t="s">
        <v>54</v>
      </c>
      <c r="C2262" s="1">
        <v>44623</v>
      </c>
      <c r="D2262">
        <v>110.023</v>
      </c>
    </row>
    <row r="2263" spans="1:4" hidden="1" x14ac:dyDescent="0.35">
      <c r="A2263" s="3" t="str">
        <f t="shared" si="35"/>
        <v>IEFM.L_44623</v>
      </c>
      <c r="B2263" t="s">
        <v>55</v>
      </c>
      <c r="C2263" s="1">
        <v>44623</v>
      </c>
      <c r="D2263">
        <v>716</v>
      </c>
    </row>
    <row r="2264" spans="1:4" hidden="1" x14ac:dyDescent="0.35">
      <c r="A2264" s="3" t="str">
        <f t="shared" si="35"/>
        <v>IEMG_44623</v>
      </c>
      <c r="B2264" t="s">
        <v>56</v>
      </c>
      <c r="C2264" s="1">
        <v>44623</v>
      </c>
      <c r="D2264">
        <v>54.527999999999999</v>
      </c>
    </row>
    <row r="2265" spans="1:4" hidden="1" x14ac:dyDescent="0.35">
      <c r="A2265" s="3" t="str">
        <f t="shared" si="35"/>
        <v>IEUS_44623</v>
      </c>
      <c r="B2265" t="s">
        <v>57</v>
      </c>
      <c r="C2265" s="1">
        <v>44623</v>
      </c>
      <c r="D2265">
        <v>56.545000000000002</v>
      </c>
    </row>
    <row r="2266" spans="1:4" hidden="1" x14ac:dyDescent="0.35">
      <c r="A2266" s="3" t="str">
        <f t="shared" si="35"/>
        <v>IEVL.L_44623</v>
      </c>
      <c r="B2266" t="s">
        <v>58</v>
      </c>
      <c r="C2266" s="1">
        <v>44623</v>
      </c>
      <c r="D2266">
        <v>6.9429999999999996</v>
      </c>
    </row>
    <row r="2267" spans="1:4" hidden="1" x14ac:dyDescent="0.35">
      <c r="A2267" s="3" t="str">
        <f t="shared" si="35"/>
        <v>IGF_44623</v>
      </c>
      <c r="B2267" t="s">
        <v>59</v>
      </c>
      <c r="C2267" s="1">
        <v>44623</v>
      </c>
      <c r="D2267">
        <v>46.404000000000003</v>
      </c>
    </row>
    <row r="2268" spans="1:4" hidden="1" x14ac:dyDescent="0.35">
      <c r="A2268" s="3" t="str">
        <f t="shared" si="35"/>
        <v>INDA_44623</v>
      </c>
      <c r="B2268" t="s">
        <v>60</v>
      </c>
      <c r="C2268" s="1">
        <v>44623</v>
      </c>
      <c r="D2268">
        <v>42.49</v>
      </c>
    </row>
    <row r="2269" spans="1:4" hidden="1" x14ac:dyDescent="0.35">
      <c r="A2269" s="3" t="str">
        <f t="shared" si="35"/>
        <v>IUMO.L_44623</v>
      </c>
      <c r="B2269" t="s">
        <v>61</v>
      </c>
      <c r="C2269" s="1">
        <v>44623</v>
      </c>
      <c r="D2269">
        <v>10.945</v>
      </c>
    </row>
    <row r="2270" spans="1:4" hidden="1" x14ac:dyDescent="0.35">
      <c r="A2270" s="3" t="str">
        <f t="shared" si="35"/>
        <v>IUVL.L_44623</v>
      </c>
      <c r="B2270" t="s">
        <v>62</v>
      </c>
      <c r="C2270" s="1">
        <v>44623</v>
      </c>
      <c r="D2270">
        <v>9.0890000000000004</v>
      </c>
    </row>
    <row r="2271" spans="1:4" hidden="1" x14ac:dyDescent="0.35">
      <c r="A2271" s="3" t="str">
        <f t="shared" si="35"/>
        <v>IVV_44623</v>
      </c>
      <c r="B2271" t="s">
        <v>63</v>
      </c>
      <c r="C2271" s="1">
        <v>44623</v>
      </c>
      <c r="D2271">
        <v>430.79300000000001</v>
      </c>
    </row>
    <row r="2272" spans="1:4" hidden="1" x14ac:dyDescent="0.35">
      <c r="A2272" s="3" t="str">
        <f t="shared" si="35"/>
        <v>IWM_44623</v>
      </c>
      <c r="B2272" t="s">
        <v>64</v>
      </c>
      <c r="C2272" s="1">
        <v>44623</v>
      </c>
      <c r="D2272">
        <v>198.94300000000001</v>
      </c>
    </row>
    <row r="2273" spans="1:4" hidden="1" x14ac:dyDescent="0.35">
      <c r="A2273" s="3" t="str">
        <f t="shared" si="35"/>
        <v>IXN_44623</v>
      </c>
      <c r="B2273" t="s">
        <v>65</v>
      </c>
      <c r="C2273" s="1">
        <v>44623</v>
      </c>
      <c r="D2273">
        <v>55.281999999999996</v>
      </c>
    </row>
    <row r="2274" spans="1:4" hidden="1" x14ac:dyDescent="0.35">
      <c r="A2274" s="3" t="str">
        <f t="shared" si="35"/>
        <v>JPEA.L_44623</v>
      </c>
      <c r="B2274" t="s">
        <v>66</v>
      </c>
      <c r="C2274" s="1">
        <v>44623</v>
      </c>
      <c r="D2274">
        <v>5.3220000000000001</v>
      </c>
    </row>
    <row r="2275" spans="1:4" hidden="1" x14ac:dyDescent="0.35">
      <c r="A2275" s="3" t="str">
        <f t="shared" si="35"/>
        <v>JPM_44623</v>
      </c>
      <c r="B2275" t="s">
        <v>67</v>
      </c>
      <c r="C2275" s="1">
        <v>44623</v>
      </c>
      <c r="D2275">
        <v>133.87299999999999</v>
      </c>
    </row>
    <row r="2276" spans="1:4" hidden="1" x14ac:dyDescent="0.35">
      <c r="A2276" s="3" t="str">
        <f t="shared" si="35"/>
        <v>KR_44623</v>
      </c>
      <c r="B2276" t="s">
        <v>68</v>
      </c>
      <c r="C2276" s="1">
        <v>44623</v>
      </c>
      <c r="D2276">
        <v>53.975000000000001</v>
      </c>
    </row>
    <row r="2277" spans="1:4" hidden="1" x14ac:dyDescent="0.35">
      <c r="A2277" s="3" t="str">
        <f t="shared" si="35"/>
        <v>LQD_44623</v>
      </c>
      <c r="B2277" t="s">
        <v>69</v>
      </c>
      <c r="C2277" s="1">
        <v>44623</v>
      </c>
      <c r="D2277">
        <v>120.214</v>
      </c>
    </row>
    <row r="2278" spans="1:4" hidden="1" x14ac:dyDescent="0.35">
      <c r="A2278" s="3" t="str">
        <f t="shared" si="35"/>
        <v>MCHI_44623</v>
      </c>
      <c r="B2278" t="s">
        <v>70</v>
      </c>
      <c r="C2278" s="1">
        <v>44623</v>
      </c>
      <c r="D2278">
        <v>55.484000000000002</v>
      </c>
    </row>
    <row r="2279" spans="1:4" hidden="1" x14ac:dyDescent="0.35">
      <c r="A2279" s="3" t="str">
        <f t="shared" si="35"/>
        <v>META_44623</v>
      </c>
      <c r="B2279" t="s">
        <v>144</v>
      </c>
      <c r="C2279" s="1">
        <v>44623</v>
      </c>
      <c r="D2279">
        <v>202.97</v>
      </c>
    </row>
    <row r="2280" spans="1:4" hidden="1" x14ac:dyDescent="0.35">
      <c r="A2280" s="3" t="str">
        <f t="shared" si="35"/>
        <v>MVEU.L_44623</v>
      </c>
      <c r="B2280" t="s">
        <v>71</v>
      </c>
      <c r="C2280" s="1">
        <v>44623</v>
      </c>
      <c r="D2280">
        <v>51.134999999999998</v>
      </c>
    </row>
    <row r="2281" spans="1:4" hidden="1" x14ac:dyDescent="0.35">
      <c r="A2281" s="3" t="str">
        <f t="shared" si="35"/>
        <v>OGN_44623</v>
      </c>
      <c r="B2281" t="s">
        <v>72</v>
      </c>
      <c r="C2281" s="1">
        <v>44623</v>
      </c>
      <c r="D2281">
        <v>37.927999999999997</v>
      </c>
    </row>
    <row r="2282" spans="1:4" hidden="1" x14ac:dyDescent="0.35">
      <c r="A2282" s="3" t="str">
        <f t="shared" si="35"/>
        <v>PG_44623</v>
      </c>
      <c r="B2282" t="s">
        <v>73</v>
      </c>
      <c r="C2282" s="1">
        <v>44623</v>
      </c>
      <c r="D2282">
        <v>150.488</v>
      </c>
    </row>
    <row r="2283" spans="1:4" hidden="1" x14ac:dyDescent="0.35">
      <c r="A2283" s="3" t="str">
        <f t="shared" si="35"/>
        <v>PPL_44623</v>
      </c>
      <c r="B2283" t="s">
        <v>74</v>
      </c>
      <c r="C2283" s="1">
        <v>44623</v>
      </c>
      <c r="D2283">
        <v>25.195</v>
      </c>
    </row>
    <row r="2284" spans="1:4" hidden="1" x14ac:dyDescent="0.35">
      <c r="A2284" s="3" t="str">
        <f t="shared" si="35"/>
        <v>PRU_44623</v>
      </c>
      <c r="B2284" t="s">
        <v>75</v>
      </c>
      <c r="C2284" s="1">
        <v>44623</v>
      </c>
      <c r="D2284">
        <v>105.75700000000001</v>
      </c>
    </row>
    <row r="2285" spans="1:4" hidden="1" x14ac:dyDescent="0.35">
      <c r="A2285" s="3" t="str">
        <f t="shared" si="35"/>
        <v>PYPL_44623</v>
      </c>
      <c r="B2285" t="s">
        <v>76</v>
      </c>
      <c r="C2285" s="1">
        <v>44623</v>
      </c>
      <c r="D2285">
        <v>101.34</v>
      </c>
    </row>
    <row r="2286" spans="1:4" hidden="1" x14ac:dyDescent="0.35">
      <c r="A2286" s="3" t="str">
        <f t="shared" si="35"/>
        <v>RE_44623</v>
      </c>
      <c r="B2286" t="s">
        <v>77</v>
      </c>
      <c r="C2286" s="1">
        <v>44623</v>
      </c>
      <c r="D2286">
        <v>282.57100000000003</v>
      </c>
    </row>
    <row r="2287" spans="1:4" hidden="1" x14ac:dyDescent="0.35">
      <c r="A2287" s="3" t="str">
        <f t="shared" si="35"/>
        <v>REET_44623</v>
      </c>
      <c r="B2287" t="s">
        <v>78</v>
      </c>
      <c r="C2287" s="1">
        <v>44623</v>
      </c>
      <c r="D2287">
        <v>27.565999999999999</v>
      </c>
    </row>
    <row r="2288" spans="1:4" hidden="1" x14ac:dyDescent="0.35">
      <c r="A2288" s="3" t="str">
        <f t="shared" si="35"/>
        <v>ROL_44623</v>
      </c>
      <c r="B2288" t="s">
        <v>79</v>
      </c>
      <c r="C2288" s="1">
        <v>44623</v>
      </c>
      <c r="D2288">
        <v>33.069000000000003</v>
      </c>
    </row>
    <row r="2289" spans="1:4" hidden="1" x14ac:dyDescent="0.35">
      <c r="A2289" s="3" t="str">
        <f t="shared" si="35"/>
        <v>ROST_44623</v>
      </c>
      <c r="B2289" t="s">
        <v>80</v>
      </c>
      <c r="C2289" s="1">
        <v>44623</v>
      </c>
      <c r="D2289">
        <v>92.284000000000006</v>
      </c>
    </row>
    <row r="2290" spans="1:4" hidden="1" x14ac:dyDescent="0.35">
      <c r="A2290" s="3" t="str">
        <f t="shared" si="35"/>
        <v>SEGA.L_44623</v>
      </c>
      <c r="B2290" t="s">
        <v>81</v>
      </c>
      <c r="C2290" s="1">
        <v>44623</v>
      </c>
      <c r="D2290">
        <v>105.401</v>
      </c>
    </row>
    <row r="2291" spans="1:4" hidden="1" x14ac:dyDescent="0.35">
      <c r="A2291" s="3" t="str">
        <f t="shared" si="35"/>
        <v>SHY_44623</v>
      </c>
      <c r="B2291" t="s">
        <v>82</v>
      </c>
      <c r="C2291" s="1">
        <v>44623</v>
      </c>
      <c r="D2291">
        <v>83.262</v>
      </c>
    </row>
    <row r="2292" spans="1:4" hidden="1" x14ac:dyDescent="0.35">
      <c r="A2292" s="3" t="str">
        <f t="shared" si="35"/>
        <v>SLV_44623</v>
      </c>
      <c r="B2292" t="s">
        <v>83</v>
      </c>
      <c r="C2292" s="1">
        <v>44623</v>
      </c>
      <c r="D2292">
        <v>23.29</v>
      </c>
    </row>
    <row r="2293" spans="1:4" hidden="1" x14ac:dyDescent="0.35">
      <c r="A2293" s="3" t="str">
        <f t="shared" si="35"/>
        <v>SPMV.L_44623</v>
      </c>
      <c r="B2293" t="s">
        <v>84</v>
      </c>
      <c r="C2293" s="1">
        <v>44623</v>
      </c>
      <c r="D2293">
        <v>78.33</v>
      </c>
    </row>
    <row r="2294" spans="1:4" hidden="1" x14ac:dyDescent="0.35">
      <c r="A2294" s="3" t="str">
        <f t="shared" si="35"/>
        <v>TLT_44623</v>
      </c>
      <c r="B2294" t="s">
        <v>85</v>
      </c>
      <c r="C2294" s="1">
        <v>44623</v>
      </c>
      <c r="D2294">
        <v>134.708</v>
      </c>
    </row>
    <row r="2295" spans="1:4" hidden="1" x14ac:dyDescent="0.35">
      <c r="A2295" s="3" t="str">
        <f t="shared" si="35"/>
        <v>UNH_44623</v>
      </c>
      <c r="B2295" t="s">
        <v>86</v>
      </c>
      <c r="C2295" s="1">
        <v>44623</v>
      </c>
      <c r="D2295">
        <v>480.43700000000001</v>
      </c>
    </row>
    <row r="2296" spans="1:4" hidden="1" x14ac:dyDescent="0.35">
      <c r="A2296" s="3" t="str">
        <f t="shared" si="35"/>
        <v>URI_44623</v>
      </c>
      <c r="B2296" t="s">
        <v>87</v>
      </c>
      <c r="C2296" s="1">
        <v>44623</v>
      </c>
      <c r="D2296">
        <v>327.56900000000002</v>
      </c>
    </row>
    <row r="2297" spans="1:4" hidden="1" x14ac:dyDescent="0.35">
      <c r="A2297" s="3" t="str">
        <f t="shared" si="35"/>
        <v>V_44623</v>
      </c>
      <c r="B2297" t="s">
        <v>88</v>
      </c>
      <c r="C2297" s="1">
        <v>44623</v>
      </c>
      <c r="D2297">
        <v>205.60599999999999</v>
      </c>
    </row>
    <row r="2298" spans="1:4" hidden="1" x14ac:dyDescent="0.35">
      <c r="A2298" s="3" t="str">
        <f t="shared" si="35"/>
        <v>VRSK_44623</v>
      </c>
      <c r="B2298" t="s">
        <v>89</v>
      </c>
      <c r="C2298" s="1">
        <v>44623</v>
      </c>
      <c r="D2298">
        <v>181.411</v>
      </c>
    </row>
    <row r="2299" spans="1:4" hidden="1" x14ac:dyDescent="0.35">
      <c r="A2299" s="3" t="str">
        <f t="shared" si="35"/>
        <v>VXX_44623</v>
      </c>
      <c r="B2299" t="s">
        <v>90</v>
      </c>
      <c r="C2299" s="1">
        <v>44623</v>
      </c>
      <c r="D2299">
        <v>25.11</v>
      </c>
    </row>
    <row r="2300" spans="1:4" hidden="1" x14ac:dyDescent="0.35">
      <c r="A2300" s="3" t="str">
        <f t="shared" si="35"/>
        <v>WRK_44623</v>
      </c>
      <c r="B2300" t="s">
        <v>91</v>
      </c>
      <c r="C2300" s="1">
        <v>44623</v>
      </c>
      <c r="D2300">
        <v>43.145000000000003</v>
      </c>
    </row>
    <row r="2301" spans="1:4" hidden="1" x14ac:dyDescent="0.35">
      <c r="A2301" s="3" t="str">
        <f t="shared" si="35"/>
        <v>XLB_44623</v>
      </c>
      <c r="B2301" t="s">
        <v>92</v>
      </c>
      <c r="C2301" s="1">
        <v>44623</v>
      </c>
      <c r="D2301">
        <v>81.414000000000001</v>
      </c>
    </row>
    <row r="2302" spans="1:4" hidden="1" x14ac:dyDescent="0.35">
      <c r="A2302" s="3" t="str">
        <f t="shared" si="35"/>
        <v>XLC_44623</v>
      </c>
      <c r="B2302" t="s">
        <v>93</v>
      </c>
      <c r="C2302" s="1">
        <v>44623</v>
      </c>
      <c r="D2302">
        <v>66.822999999999993</v>
      </c>
    </row>
    <row r="2303" spans="1:4" hidden="1" x14ac:dyDescent="0.35">
      <c r="A2303" s="3" t="str">
        <f t="shared" si="35"/>
        <v>XLE_44623</v>
      </c>
      <c r="B2303" t="s">
        <v>94</v>
      </c>
      <c r="C2303" s="1">
        <v>44623</v>
      </c>
      <c r="D2303">
        <v>70.16</v>
      </c>
    </row>
    <row r="2304" spans="1:4" hidden="1" x14ac:dyDescent="0.35">
      <c r="A2304" s="3" t="str">
        <f t="shared" si="35"/>
        <v>XLF_44623</v>
      </c>
      <c r="B2304" t="s">
        <v>95</v>
      </c>
      <c r="C2304" s="1">
        <v>44623</v>
      </c>
      <c r="D2304">
        <v>37.165999999999997</v>
      </c>
    </row>
    <row r="2305" spans="1:4" hidden="1" x14ac:dyDescent="0.35">
      <c r="A2305" s="3" t="str">
        <f t="shared" si="35"/>
        <v>XLI_44623</v>
      </c>
      <c r="B2305" t="s">
        <v>96</v>
      </c>
      <c r="C2305" s="1">
        <v>44623</v>
      </c>
      <c r="D2305">
        <v>98.897000000000006</v>
      </c>
    </row>
    <row r="2306" spans="1:4" hidden="1" x14ac:dyDescent="0.35">
      <c r="A2306" s="3" t="str">
        <f t="shared" si="35"/>
        <v>XLK_44623</v>
      </c>
      <c r="B2306" t="s">
        <v>97</v>
      </c>
      <c r="C2306" s="1">
        <v>44623</v>
      </c>
      <c r="D2306">
        <v>150.946</v>
      </c>
    </row>
    <row r="2307" spans="1:4" hidden="1" x14ac:dyDescent="0.35">
      <c r="A2307" s="3" t="str">
        <f t="shared" ref="A2307:A2370" si="36">CONCATENATE(B2307,"_",C2307)</f>
        <v>XLP_44623</v>
      </c>
      <c r="B2307" t="s">
        <v>98</v>
      </c>
      <c r="C2307" s="1">
        <v>44623</v>
      </c>
      <c r="D2307">
        <v>73.950999999999993</v>
      </c>
    </row>
    <row r="2308" spans="1:4" hidden="1" x14ac:dyDescent="0.35">
      <c r="A2308" s="3" t="str">
        <f t="shared" si="36"/>
        <v>XLU_44623</v>
      </c>
      <c r="B2308" t="s">
        <v>99</v>
      </c>
      <c r="C2308" s="1">
        <v>44623</v>
      </c>
      <c r="D2308">
        <v>67.346999999999994</v>
      </c>
    </row>
    <row r="2309" spans="1:4" hidden="1" x14ac:dyDescent="0.35">
      <c r="A2309" s="3" t="str">
        <f t="shared" si="36"/>
        <v>XLV_44623</v>
      </c>
      <c r="B2309" t="s">
        <v>100</v>
      </c>
      <c r="C2309" s="1">
        <v>44623</v>
      </c>
      <c r="D2309">
        <v>129.85400000000001</v>
      </c>
    </row>
    <row r="2310" spans="1:4" hidden="1" x14ac:dyDescent="0.35">
      <c r="A2310" s="3" t="str">
        <f t="shared" si="36"/>
        <v>XLY_44623</v>
      </c>
      <c r="B2310" t="s">
        <v>101</v>
      </c>
      <c r="C2310" s="1">
        <v>44623</v>
      </c>
      <c r="D2310">
        <v>172.874</v>
      </c>
    </row>
    <row r="2311" spans="1:4" hidden="1" x14ac:dyDescent="0.35">
      <c r="A2311" s="3" t="str">
        <f t="shared" si="36"/>
        <v>XOM_44623</v>
      </c>
      <c r="B2311" t="s">
        <v>102</v>
      </c>
      <c r="C2311" s="1">
        <v>44623</v>
      </c>
      <c r="D2311">
        <v>78.19</v>
      </c>
    </row>
    <row r="2312" spans="1:4" hidden="1" x14ac:dyDescent="0.35">
      <c r="A2312" s="3" t="str">
        <f t="shared" si="36"/>
        <v>ABBV_44624</v>
      </c>
      <c r="B2312" t="s">
        <v>3</v>
      </c>
      <c r="C2312" s="1">
        <v>44624</v>
      </c>
      <c r="D2312">
        <v>145.03899999999999</v>
      </c>
    </row>
    <row r="2313" spans="1:4" hidden="1" x14ac:dyDescent="0.35">
      <c r="A2313" s="3" t="str">
        <f t="shared" si="36"/>
        <v>ACN_44624</v>
      </c>
      <c r="B2313" t="s">
        <v>4</v>
      </c>
      <c r="C2313" s="1">
        <v>44624</v>
      </c>
      <c r="D2313">
        <v>309.46899999999999</v>
      </c>
    </row>
    <row r="2314" spans="1:4" hidden="1" x14ac:dyDescent="0.35">
      <c r="A2314" s="3" t="str">
        <f t="shared" si="36"/>
        <v>AEP_44624</v>
      </c>
      <c r="B2314" t="s">
        <v>5</v>
      </c>
      <c r="C2314" s="1">
        <v>44624</v>
      </c>
      <c r="D2314">
        <v>93.085999999999999</v>
      </c>
    </row>
    <row r="2315" spans="1:4" hidden="1" x14ac:dyDescent="0.35">
      <c r="A2315" s="3" t="str">
        <f t="shared" si="36"/>
        <v>AIZ_44624</v>
      </c>
      <c r="B2315" t="s">
        <v>6</v>
      </c>
      <c r="C2315" s="1">
        <v>44624</v>
      </c>
      <c r="D2315">
        <v>167.13200000000001</v>
      </c>
    </row>
    <row r="2316" spans="1:4" hidden="1" x14ac:dyDescent="0.35">
      <c r="A2316" s="3" t="str">
        <f t="shared" si="36"/>
        <v>ALLE_44624</v>
      </c>
      <c r="B2316" t="s">
        <v>7</v>
      </c>
      <c r="C2316" s="1">
        <v>44624</v>
      </c>
      <c r="D2316">
        <v>115.453</v>
      </c>
    </row>
    <row r="2317" spans="1:4" hidden="1" x14ac:dyDescent="0.35">
      <c r="A2317" s="3" t="str">
        <f t="shared" si="36"/>
        <v>AMAT_44624</v>
      </c>
      <c r="B2317" t="s">
        <v>8</v>
      </c>
      <c r="C2317" s="1">
        <v>44624</v>
      </c>
      <c r="D2317">
        <v>124.809</v>
      </c>
    </row>
    <row r="2318" spans="1:4" hidden="1" x14ac:dyDescent="0.35">
      <c r="A2318" s="3" t="str">
        <f t="shared" si="36"/>
        <v>AMP_44624</v>
      </c>
      <c r="B2318" t="s">
        <v>9</v>
      </c>
      <c r="C2318" s="1">
        <v>44624</v>
      </c>
      <c r="D2318">
        <v>276.779</v>
      </c>
    </row>
    <row r="2319" spans="1:4" hidden="1" x14ac:dyDescent="0.35">
      <c r="A2319" s="3" t="str">
        <f t="shared" si="36"/>
        <v>AMZN_44624</v>
      </c>
      <c r="B2319" t="s">
        <v>10</v>
      </c>
      <c r="C2319" s="1">
        <v>44624</v>
      </c>
      <c r="D2319">
        <v>145.64099999999999</v>
      </c>
    </row>
    <row r="2320" spans="1:4" hidden="1" x14ac:dyDescent="0.35">
      <c r="A2320" s="3" t="str">
        <f t="shared" si="36"/>
        <v>AVB_44624</v>
      </c>
      <c r="B2320" t="s">
        <v>11</v>
      </c>
      <c r="C2320" s="1">
        <v>44624</v>
      </c>
      <c r="D2320">
        <v>239.36799999999999</v>
      </c>
    </row>
    <row r="2321" spans="1:4" hidden="1" x14ac:dyDescent="0.35">
      <c r="A2321" s="3" t="str">
        <f t="shared" si="36"/>
        <v>AVY_44624</v>
      </c>
      <c r="B2321" t="s">
        <v>12</v>
      </c>
      <c r="C2321" s="1">
        <v>44624</v>
      </c>
      <c r="D2321">
        <v>165.52799999999999</v>
      </c>
    </row>
    <row r="2322" spans="1:4" hidden="1" x14ac:dyDescent="0.35">
      <c r="A2322" s="3" t="str">
        <f t="shared" si="36"/>
        <v>AXP_44624</v>
      </c>
      <c r="B2322" t="s">
        <v>13</v>
      </c>
      <c r="C2322" s="1">
        <v>44624</v>
      </c>
      <c r="D2322">
        <v>170.57300000000001</v>
      </c>
    </row>
    <row r="2323" spans="1:4" hidden="1" x14ac:dyDescent="0.35">
      <c r="A2323" s="3" t="str">
        <f t="shared" si="36"/>
        <v>BDX_44624</v>
      </c>
      <c r="B2323" t="s">
        <v>14</v>
      </c>
      <c r="C2323" s="1">
        <v>44624</v>
      </c>
      <c r="D2323">
        <v>265.03899999999999</v>
      </c>
    </row>
    <row r="2324" spans="1:4" hidden="1" x14ac:dyDescent="0.35">
      <c r="A2324" s="3" t="str">
        <f t="shared" si="36"/>
        <v>BF-B_44624</v>
      </c>
      <c r="B2324" t="s">
        <v>15</v>
      </c>
      <c r="C2324" s="1">
        <v>44624</v>
      </c>
      <c r="D2324">
        <v>69.227000000000004</v>
      </c>
    </row>
    <row r="2325" spans="1:4" hidden="1" x14ac:dyDescent="0.35">
      <c r="A2325" s="3" t="str">
        <f t="shared" si="36"/>
        <v>BMY_44624</v>
      </c>
      <c r="B2325" t="s">
        <v>16</v>
      </c>
      <c r="C2325" s="1">
        <v>44624</v>
      </c>
      <c r="D2325">
        <v>67.230999999999995</v>
      </c>
    </row>
    <row r="2326" spans="1:4" hidden="1" x14ac:dyDescent="0.35">
      <c r="A2326" s="3" t="str">
        <f t="shared" si="36"/>
        <v>BR_44624</v>
      </c>
      <c r="B2326" t="s">
        <v>17</v>
      </c>
      <c r="C2326" s="1">
        <v>44624</v>
      </c>
      <c r="D2326">
        <v>144.73699999999999</v>
      </c>
    </row>
    <row r="2327" spans="1:4" hidden="1" x14ac:dyDescent="0.35">
      <c r="A2327" s="3" t="str">
        <f t="shared" si="36"/>
        <v>CARR_44624</v>
      </c>
      <c r="B2327" t="s">
        <v>18</v>
      </c>
      <c r="C2327" s="1">
        <v>44624</v>
      </c>
      <c r="D2327">
        <v>44.261000000000003</v>
      </c>
    </row>
    <row r="2328" spans="1:4" hidden="1" x14ac:dyDescent="0.35">
      <c r="A2328" s="3" t="str">
        <f t="shared" si="36"/>
        <v>CDW_44624</v>
      </c>
      <c r="B2328" t="s">
        <v>19</v>
      </c>
      <c r="C2328" s="1">
        <v>44624</v>
      </c>
      <c r="D2328">
        <v>170.042</v>
      </c>
    </row>
    <row r="2329" spans="1:4" hidden="1" x14ac:dyDescent="0.35">
      <c r="A2329" s="3" t="str">
        <f t="shared" si="36"/>
        <v>CE_44624</v>
      </c>
      <c r="B2329" t="s">
        <v>20</v>
      </c>
      <c r="C2329" s="1">
        <v>44624</v>
      </c>
      <c r="D2329">
        <v>138.54400000000001</v>
      </c>
    </row>
    <row r="2330" spans="1:4" hidden="1" x14ac:dyDescent="0.35">
      <c r="A2330" s="3" t="str">
        <f t="shared" si="36"/>
        <v>CHTR_44624</v>
      </c>
      <c r="B2330" t="s">
        <v>21</v>
      </c>
      <c r="C2330" s="1">
        <v>44624</v>
      </c>
      <c r="D2330">
        <v>549.92999999999995</v>
      </c>
    </row>
    <row r="2331" spans="1:4" hidden="1" x14ac:dyDescent="0.35">
      <c r="A2331" s="3" t="str">
        <f t="shared" si="36"/>
        <v>CNC_44624</v>
      </c>
      <c r="B2331" t="s">
        <v>22</v>
      </c>
      <c r="C2331" s="1">
        <v>44624</v>
      </c>
      <c r="D2331">
        <v>86.05</v>
      </c>
    </row>
    <row r="2332" spans="1:4" hidden="1" x14ac:dyDescent="0.35">
      <c r="A2332" s="3" t="str">
        <f t="shared" si="36"/>
        <v>CNP_44624</v>
      </c>
      <c r="B2332" t="s">
        <v>23</v>
      </c>
      <c r="C2332" s="1">
        <v>44624</v>
      </c>
      <c r="D2332">
        <v>28.312999999999999</v>
      </c>
    </row>
    <row r="2333" spans="1:4" hidden="1" x14ac:dyDescent="0.35">
      <c r="A2333" s="3" t="str">
        <f t="shared" si="36"/>
        <v>COP_44624</v>
      </c>
      <c r="B2333" t="s">
        <v>24</v>
      </c>
      <c r="C2333" s="1">
        <v>44624</v>
      </c>
      <c r="D2333">
        <v>95.6</v>
      </c>
    </row>
    <row r="2334" spans="1:4" hidden="1" x14ac:dyDescent="0.35">
      <c r="A2334" s="3" t="str">
        <f t="shared" si="36"/>
        <v>CTAS_44624</v>
      </c>
      <c r="B2334" t="s">
        <v>25</v>
      </c>
      <c r="C2334" s="1">
        <v>44624</v>
      </c>
      <c r="D2334">
        <v>375.017</v>
      </c>
    </row>
    <row r="2335" spans="1:4" hidden="1" x14ac:dyDescent="0.35">
      <c r="A2335" s="3" t="str">
        <f t="shared" si="36"/>
        <v>CZR_44624</v>
      </c>
      <c r="B2335" t="s">
        <v>26</v>
      </c>
      <c r="C2335" s="1">
        <v>44624</v>
      </c>
      <c r="D2335">
        <v>78.8</v>
      </c>
    </row>
    <row r="2336" spans="1:4" hidden="1" x14ac:dyDescent="0.35">
      <c r="A2336" s="3" t="str">
        <f t="shared" si="36"/>
        <v>DG_44624</v>
      </c>
      <c r="B2336" t="s">
        <v>27</v>
      </c>
      <c r="C2336" s="1">
        <v>44624</v>
      </c>
      <c r="D2336">
        <v>209.05</v>
      </c>
    </row>
    <row r="2337" spans="1:4" hidden="1" x14ac:dyDescent="0.35">
      <c r="A2337" s="3" t="str">
        <f t="shared" si="36"/>
        <v>DPZ_44624</v>
      </c>
      <c r="B2337" t="s">
        <v>28</v>
      </c>
      <c r="C2337" s="1">
        <v>44624</v>
      </c>
      <c r="D2337">
        <v>408.80200000000002</v>
      </c>
    </row>
    <row r="2338" spans="1:4" x14ac:dyDescent="0.35">
      <c r="A2338" s="3" t="str">
        <f t="shared" si="36"/>
        <v>DRE_44624</v>
      </c>
      <c r="B2338" t="s">
        <v>29</v>
      </c>
      <c r="C2338" s="1">
        <v>44624</v>
      </c>
      <c r="D2338">
        <v>54.356999999999999</v>
      </c>
    </row>
    <row r="2339" spans="1:4" hidden="1" x14ac:dyDescent="0.35">
      <c r="A2339" s="3" t="str">
        <f t="shared" si="36"/>
        <v>DXC_44624</v>
      </c>
      <c r="B2339" t="s">
        <v>30</v>
      </c>
      <c r="C2339" s="1">
        <v>44624</v>
      </c>
      <c r="D2339">
        <v>30</v>
      </c>
    </row>
    <row r="2340" spans="1:4" hidden="1" x14ac:dyDescent="0.35">
      <c r="A2340" s="3" t="str">
        <f t="shared" si="36"/>
        <v>EWA_44624</v>
      </c>
      <c r="B2340" t="s">
        <v>31</v>
      </c>
      <c r="C2340" s="1">
        <v>44624</v>
      </c>
      <c r="D2340">
        <v>23.571999999999999</v>
      </c>
    </row>
    <row r="2341" spans="1:4" hidden="1" x14ac:dyDescent="0.35">
      <c r="A2341" s="3" t="str">
        <f t="shared" si="36"/>
        <v>EWC_44624</v>
      </c>
      <c r="B2341" t="s">
        <v>32</v>
      </c>
      <c r="C2341" s="1">
        <v>44624</v>
      </c>
      <c r="D2341">
        <v>37.707999999999998</v>
      </c>
    </row>
    <row r="2342" spans="1:4" hidden="1" x14ac:dyDescent="0.35">
      <c r="A2342" s="3" t="str">
        <f t="shared" si="36"/>
        <v>EWG_44624</v>
      </c>
      <c r="B2342" t="s">
        <v>33</v>
      </c>
      <c r="C2342" s="1">
        <v>44624</v>
      </c>
      <c r="D2342">
        <v>25.126999999999999</v>
      </c>
    </row>
    <row r="2343" spans="1:4" hidden="1" x14ac:dyDescent="0.35">
      <c r="A2343" s="3" t="str">
        <f t="shared" si="36"/>
        <v>EWH_44624</v>
      </c>
      <c r="B2343" t="s">
        <v>34</v>
      </c>
      <c r="C2343" s="1">
        <v>44624</v>
      </c>
      <c r="D2343">
        <v>21.475000000000001</v>
      </c>
    </row>
    <row r="2344" spans="1:4" hidden="1" x14ac:dyDescent="0.35">
      <c r="A2344" s="3" t="str">
        <f t="shared" si="36"/>
        <v>EWJ_44624</v>
      </c>
      <c r="B2344" t="s">
        <v>35</v>
      </c>
      <c r="C2344" s="1">
        <v>44624</v>
      </c>
      <c r="D2344">
        <v>60.454999999999998</v>
      </c>
    </row>
    <row r="2345" spans="1:4" hidden="1" x14ac:dyDescent="0.35">
      <c r="A2345" s="3" t="str">
        <f t="shared" si="36"/>
        <v>EWL_44624</v>
      </c>
      <c r="B2345" t="s">
        <v>36</v>
      </c>
      <c r="C2345" s="1">
        <v>44624</v>
      </c>
      <c r="D2345">
        <v>45.03</v>
      </c>
    </row>
    <row r="2346" spans="1:4" hidden="1" x14ac:dyDescent="0.35">
      <c r="A2346" s="3" t="str">
        <f t="shared" si="36"/>
        <v>EWQ_44624</v>
      </c>
      <c r="B2346" t="s">
        <v>37</v>
      </c>
      <c r="C2346" s="1">
        <v>44624</v>
      </c>
      <c r="D2346">
        <v>30.925000000000001</v>
      </c>
    </row>
    <row r="2347" spans="1:4" hidden="1" x14ac:dyDescent="0.35">
      <c r="A2347" s="3" t="str">
        <f t="shared" si="36"/>
        <v>EWT_44624</v>
      </c>
      <c r="B2347" t="s">
        <v>38</v>
      </c>
      <c r="C2347" s="1">
        <v>44624</v>
      </c>
      <c r="D2347">
        <v>52.972000000000001</v>
      </c>
    </row>
    <row r="2348" spans="1:4" hidden="1" x14ac:dyDescent="0.35">
      <c r="A2348" s="3" t="str">
        <f t="shared" si="36"/>
        <v>EWU_44624</v>
      </c>
      <c r="B2348" t="s">
        <v>39</v>
      </c>
      <c r="C2348" s="1">
        <v>44624</v>
      </c>
      <c r="D2348">
        <v>30.395</v>
      </c>
    </row>
    <row r="2349" spans="1:4" hidden="1" x14ac:dyDescent="0.35">
      <c r="A2349" s="3" t="str">
        <f t="shared" si="36"/>
        <v>EWY_44624</v>
      </c>
      <c r="B2349" t="s">
        <v>40</v>
      </c>
      <c r="C2349" s="1">
        <v>44624</v>
      </c>
      <c r="D2349">
        <v>69.150999999999996</v>
      </c>
    </row>
    <row r="2350" spans="1:4" hidden="1" x14ac:dyDescent="0.35">
      <c r="A2350" s="3" t="str">
        <f t="shared" si="36"/>
        <v>EWZ_44624</v>
      </c>
      <c r="B2350" t="s">
        <v>41</v>
      </c>
      <c r="C2350" s="1">
        <v>44624</v>
      </c>
      <c r="D2350">
        <v>30.481999999999999</v>
      </c>
    </row>
    <row r="2351" spans="1:4" hidden="1" x14ac:dyDescent="0.35">
      <c r="A2351" s="3" t="str">
        <f t="shared" si="36"/>
        <v>FTV_44624</v>
      </c>
      <c r="B2351" t="s">
        <v>43</v>
      </c>
      <c r="C2351" s="1">
        <v>44624</v>
      </c>
      <c r="D2351">
        <v>60.398000000000003</v>
      </c>
    </row>
    <row r="2352" spans="1:4" hidden="1" x14ac:dyDescent="0.35">
      <c r="A2352" s="3" t="str">
        <f t="shared" si="36"/>
        <v>GOOG_44624</v>
      </c>
      <c r="B2352" t="s">
        <v>44</v>
      </c>
      <c r="C2352" s="1">
        <v>44624</v>
      </c>
      <c r="D2352">
        <v>132.12200000000001</v>
      </c>
    </row>
    <row r="2353" spans="1:4" hidden="1" x14ac:dyDescent="0.35">
      <c r="A2353" s="3" t="str">
        <f t="shared" si="36"/>
        <v>GPC_44624</v>
      </c>
      <c r="B2353" t="s">
        <v>45</v>
      </c>
      <c r="C2353" s="1">
        <v>44624</v>
      </c>
      <c r="D2353">
        <v>120.492</v>
      </c>
    </row>
    <row r="2354" spans="1:4" hidden="1" x14ac:dyDescent="0.35">
      <c r="A2354" s="3" t="str">
        <f t="shared" si="36"/>
        <v>GSG_44624</v>
      </c>
      <c r="B2354" t="s">
        <v>46</v>
      </c>
      <c r="C2354" s="1">
        <v>44624</v>
      </c>
      <c r="D2354">
        <v>24.26</v>
      </c>
    </row>
    <row r="2355" spans="1:4" hidden="1" x14ac:dyDescent="0.35">
      <c r="A2355" s="3" t="str">
        <f t="shared" si="36"/>
        <v>HIG_44624</v>
      </c>
      <c r="B2355" t="s">
        <v>47</v>
      </c>
      <c r="C2355" s="1">
        <v>44624</v>
      </c>
      <c r="D2355">
        <v>66.340999999999994</v>
      </c>
    </row>
    <row r="2356" spans="1:4" hidden="1" x14ac:dyDescent="0.35">
      <c r="A2356" s="3" t="str">
        <f t="shared" si="36"/>
        <v>HIGH.L_44624</v>
      </c>
      <c r="B2356" t="s">
        <v>48</v>
      </c>
      <c r="C2356" s="1">
        <v>44624</v>
      </c>
      <c r="D2356">
        <v>5.2519999999999998</v>
      </c>
    </row>
    <row r="2357" spans="1:4" hidden="1" x14ac:dyDescent="0.35">
      <c r="A2357" s="3" t="str">
        <f t="shared" si="36"/>
        <v>HST_44624</v>
      </c>
      <c r="B2357" t="s">
        <v>49</v>
      </c>
      <c r="C2357" s="1">
        <v>44624</v>
      </c>
      <c r="D2357">
        <v>16.919</v>
      </c>
    </row>
    <row r="2358" spans="1:4" hidden="1" x14ac:dyDescent="0.35">
      <c r="A2358" s="3" t="str">
        <f t="shared" si="36"/>
        <v>HYG_44624</v>
      </c>
      <c r="B2358" t="s">
        <v>50</v>
      </c>
      <c r="C2358" s="1">
        <v>44624</v>
      </c>
      <c r="D2358">
        <v>78.656999999999996</v>
      </c>
    </row>
    <row r="2359" spans="1:4" hidden="1" x14ac:dyDescent="0.35">
      <c r="A2359" s="3" t="str">
        <f t="shared" si="36"/>
        <v>IAU_44624</v>
      </c>
      <c r="B2359" t="s">
        <v>51</v>
      </c>
      <c r="C2359" s="1">
        <v>44624</v>
      </c>
      <c r="D2359">
        <v>37.4</v>
      </c>
    </row>
    <row r="2360" spans="1:4" hidden="1" x14ac:dyDescent="0.35">
      <c r="A2360" s="3" t="str">
        <f t="shared" si="36"/>
        <v>ICLN_44624</v>
      </c>
      <c r="B2360" t="s">
        <v>52</v>
      </c>
      <c r="C2360" s="1">
        <v>44624</v>
      </c>
      <c r="D2360">
        <v>19.254000000000001</v>
      </c>
    </row>
    <row r="2361" spans="1:4" hidden="1" x14ac:dyDescent="0.35">
      <c r="A2361" s="3" t="str">
        <f t="shared" si="36"/>
        <v>IEAA.L_44624</v>
      </c>
      <c r="B2361" t="s">
        <v>53</v>
      </c>
      <c r="C2361" s="1">
        <v>44624</v>
      </c>
      <c r="D2361">
        <v>5.18</v>
      </c>
    </row>
    <row r="2362" spans="1:4" hidden="1" x14ac:dyDescent="0.35">
      <c r="A2362" s="3" t="str">
        <f t="shared" si="36"/>
        <v>IEF_44624</v>
      </c>
      <c r="B2362" t="s">
        <v>54</v>
      </c>
      <c r="C2362" s="1">
        <v>44624</v>
      </c>
      <c r="D2362">
        <v>111.11499999999999</v>
      </c>
    </row>
    <row r="2363" spans="1:4" hidden="1" x14ac:dyDescent="0.35">
      <c r="A2363" s="3" t="str">
        <f t="shared" si="36"/>
        <v>IEFM.L_44624</v>
      </c>
      <c r="B2363" t="s">
        <v>55</v>
      </c>
      <c r="C2363" s="1">
        <v>44624</v>
      </c>
      <c r="D2363">
        <v>687.05</v>
      </c>
    </row>
    <row r="2364" spans="1:4" hidden="1" x14ac:dyDescent="0.35">
      <c r="A2364" s="3" t="str">
        <f t="shared" si="36"/>
        <v>IEMG_44624</v>
      </c>
      <c r="B2364" t="s">
        <v>56</v>
      </c>
      <c r="C2364" s="1">
        <v>44624</v>
      </c>
      <c r="D2364">
        <v>53.445999999999998</v>
      </c>
    </row>
    <row r="2365" spans="1:4" hidden="1" x14ac:dyDescent="0.35">
      <c r="A2365" s="3" t="str">
        <f t="shared" si="36"/>
        <v>IEUS_44624</v>
      </c>
      <c r="B2365" t="s">
        <v>57</v>
      </c>
      <c r="C2365" s="1">
        <v>44624</v>
      </c>
      <c r="D2365">
        <v>53.956000000000003</v>
      </c>
    </row>
    <row r="2366" spans="1:4" hidden="1" x14ac:dyDescent="0.35">
      <c r="A2366" s="3" t="str">
        <f t="shared" si="36"/>
        <v>IEVL.L_44624</v>
      </c>
      <c r="B2366" t="s">
        <v>58</v>
      </c>
      <c r="C2366" s="1">
        <v>44624</v>
      </c>
      <c r="D2366">
        <v>6.6589999999999998</v>
      </c>
    </row>
    <row r="2367" spans="1:4" hidden="1" x14ac:dyDescent="0.35">
      <c r="A2367" s="3" t="str">
        <f t="shared" si="36"/>
        <v>IGF_44624</v>
      </c>
      <c r="B2367" t="s">
        <v>59</v>
      </c>
      <c r="C2367" s="1">
        <v>44624</v>
      </c>
      <c r="D2367">
        <v>46.412999999999997</v>
      </c>
    </row>
    <row r="2368" spans="1:4" hidden="1" x14ac:dyDescent="0.35">
      <c r="A2368" s="3" t="str">
        <f t="shared" si="36"/>
        <v>INDA_44624</v>
      </c>
      <c r="B2368" t="s">
        <v>60</v>
      </c>
      <c r="C2368" s="1">
        <v>44624</v>
      </c>
      <c r="D2368">
        <v>41.5</v>
      </c>
    </row>
    <row r="2369" spans="1:4" hidden="1" x14ac:dyDescent="0.35">
      <c r="A2369" s="3" t="str">
        <f t="shared" si="36"/>
        <v>IUMO.L_44624</v>
      </c>
      <c r="B2369" t="s">
        <v>61</v>
      </c>
      <c r="C2369" s="1">
        <v>44624</v>
      </c>
      <c r="D2369">
        <v>10.682</v>
      </c>
    </row>
    <row r="2370" spans="1:4" hidden="1" x14ac:dyDescent="0.35">
      <c r="A2370" s="3" t="str">
        <f t="shared" si="36"/>
        <v>IUVL.L_44624</v>
      </c>
      <c r="B2370" t="s">
        <v>62</v>
      </c>
      <c r="C2370" s="1">
        <v>44624</v>
      </c>
      <c r="D2370">
        <v>8.9410000000000007</v>
      </c>
    </row>
    <row r="2371" spans="1:4" hidden="1" x14ac:dyDescent="0.35">
      <c r="A2371" s="3" t="str">
        <f t="shared" ref="A2371:A2434" si="37">CONCATENATE(B2371,"_",C2371)</f>
        <v>IVV_44624</v>
      </c>
      <c r="B2371" t="s">
        <v>63</v>
      </c>
      <c r="C2371" s="1">
        <v>44624</v>
      </c>
      <c r="D2371">
        <v>427.11200000000002</v>
      </c>
    </row>
    <row r="2372" spans="1:4" hidden="1" x14ac:dyDescent="0.35">
      <c r="A2372" s="3" t="str">
        <f t="shared" si="37"/>
        <v>IWM_44624</v>
      </c>
      <c r="B2372" t="s">
        <v>64</v>
      </c>
      <c r="C2372" s="1">
        <v>44624</v>
      </c>
      <c r="D2372">
        <v>195.828</v>
      </c>
    </row>
    <row r="2373" spans="1:4" hidden="1" x14ac:dyDescent="0.35">
      <c r="A2373" s="3" t="str">
        <f t="shared" si="37"/>
        <v>IXN_44624</v>
      </c>
      <c r="B2373" t="s">
        <v>65</v>
      </c>
      <c r="C2373" s="1">
        <v>44624</v>
      </c>
      <c r="D2373">
        <v>54.100999999999999</v>
      </c>
    </row>
    <row r="2374" spans="1:4" hidden="1" x14ac:dyDescent="0.35">
      <c r="A2374" s="3" t="str">
        <f t="shared" si="37"/>
        <v>JPEA.L_44624</v>
      </c>
      <c r="B2374" t="s">
        <v>66</v>
      </c>
      <c r="C2374" s="1">
        <v>44624</v>
      </c>
      <c r="D2374">
        <v>5.234</v>
      </c>
    </row>
    <row r="2375" spans="1:4" hidden="1" x14ac:dyDescent="0.35">
      <c r="A2375" s="3" t="str">
        <f t="shared" si="37"/>
        <v>JPM_44624</v>
      </c>
      <c r="B2375" t="s">
        <v>67</v>
      </c>
      <c r="C2375" s="1">
        <v>44624</v>
      </c>
      <c r="D2375">
        <v>130.108</v>
      </c>
    </row>
    <row r="2376" spans="1:4" hidden="1" x14ac:dyDescent="0.35">
      <c r="A2376" s="3" t="str">
        <f t="shared" si="37"/>
        <v>KR_44624</v>
      </c>
      <c r="B2376" t="s">
        <v>68</v>
      </c>
      <c r="C2376" s="1">
        <v>44624</v>
      </c>
      <c r="D2376">
        <v>57.737000000000002</v>
      </c>
    </row>
    <row r="2377" spans="1:4" hidden="1" x14ac:dyDescent="0.35">
      <c r="A2377" s="3" t="str">
        <f t="shared" si="37"/>
        <v>LQD_44624</v>
      </c>
      <c r="B2377" t="s">
        <v>69</v>
      </c>
      <c r="C2377" s="1">
        <v>44624</v>
      </c>
      <c r="D2377">
        <v>120.331</v>
      </c>
    </row>
    <row r="2378" spans="1:4" hidden="1" x14ac:dyDescent="0.35">
      <c r="A2378" s="3" t="str">
        <f t="shared" si="37"/>
        <v>MCHI_44624</v>
      </c>
      <c r="B2378" t="s">
        <v>70</v>
      </c>
      <c r="C2378" s="1">
        <v>44624</v>
      </c>
      <c r="D2378">
        <v>54.347999999999999</v>
      </c>
    </row>
    <row r="2379" spans="1:4" hidden="1" x14ac:dyDescent="0.35">
      <c r="A2379" s="3" t="str">
        <f t="shared" si="37"/>
        <v>META_44624</v>
      </c>
      <c r="B2379" t="s">
        <v>144</v>
      </c>
      <c r="C2379" s="1">
        <v>44624</v>
      </c>
      <c r="D2379">
        <v>200.06</v>
      </c>
    </row>
    <row r="2380" spans="1:4" hidden="1" x14ac:dyDescent="0.35">
      <c r="A2380" s="3" t="str">
        <f t="shared" si="37"/>
        <v>MVEU.L_44624</v>
      </c>
      <c r="B2380" t="s">
        <v>71</v>
      </c>
      <c r="C2380" s="1">
        <v>44624</v>
      </c>
      <c r="D2380">
        <v>50.07</v>
      </c>
    </row>
    <row r="2381" spans="1:4" hidden="1" x14ac:dyDescent="0.35">
      <c r="A2381" s="3" t="str">
        <f t="shared" si="37"/>
        <v>OGN_44624</v>
      </c>
      <c r="B2381" t="s">
        <v>72</v>
      </c>
      <c r="C2381" s="1">
        <v>44624</v>
      </c>
      <c r="D2381">
        <v>37.732999999999997</v>
      </c>
    </row>
    <row r="2382" spans="1:4" hidden="1" x14ac:dyDescent="0.35">
      <c r="A2382" s="3" t="str">
        <f t="shared" si="37"/>
        <v>PG_44624</v>
      </c>
      <c r="B2382" t="s">
        <v>73</v>
      </c>
      <c r="C2382" s="1">
        <v>44624</v>
      </c>
      <c r="D2382">
        <v>151.249</v>
      </c>
    </row>
    <row r="2383" spans="1:4" hidden="1" x14ac:dyDescent="0.35">
      <c r="A2383" s="3" t="str">
        <f t="shared" si="37"/>
        <v>PPL_44624</v>
      </c>
      <c r="B2383" t="s">
        <v>74</v>
      </c>
      <c r="C2383" s="1">
        <v>44624</v>
      </c>
      <c r="D2383">
        <v>25.620999999999999</v>
      </c>
    </row>
    <row r="2384" spans="1:4" hidden="1" x14ac:dyDescent="0.35">
      <c r="A2384" s="3" t="str">
        <f t="shared" si="37"/>
        <v>PRU_44624</v>
      </c>
      <c r="B2384" t="s">
        <v>75</v>
      </c>
      <c r="C2384" s="1">
        <v>44624</v>
      </c>
      <c r="D2384">
        <v>102.754</v>
      </c>
    </row>
    <row r="2385" spans="1:4" hidden="1" x14ac:dyDescent="0.35">
      <c r="A2385" s="3" t="str">
        <f t="shared" si="37"/>
        <v>PYPL_44624</v>
      </c>
      <c r="B2385" t="s">
        <v>76</v>
      </c>
      <c r="C2385" s="1">
        <v>44624</v>
      </c>
      <c r="D2385">
        <v>99.91</v>
      </c>
    </row>
    <row r="2386" spans="1:4" hidden="1" x14ac:dyDescent="0.35">
      <c r="A2386" s="3" t="str">
        <f t="shared" si="37"/>
        <v>RE_44624</v>
      </c>
      <c r="B2386" t="s">
        <v>77</v>
      </c>
      <c r="C2386" s="1">
        <v>44624</v>
      </c>
      <c r="D2386">
        <v>276.02300000000002</v>
      </c>
    </row>
    <row r="2387" spans="1:4" hidden="1" x14ac:dyDescent="0.35">
      <c r="A2387" s="3" t="str">
        <f t="shared" si="37"/>
        <v>REET_44624</v>
      </c>
      <c r="B2387" t="s">
        <v>78</v>
      </c>
      <c r="C2387" s="1">
        <v>44624</v>
      </c>
      <c r="D2387">
        <v>27.596</v>
      </c>
    </row>
    <row r="2388" spans="1:4" hidden="1" x14ac:dyDescent="0.35">
      <c r="A2388" s="3" t="str">
        <f t="shared" si="37"/>
        <v>ROL_44624</v>
      </c>
      <c r="B2388" t="s">
        <v>79</v>
      </c>
      <c r="C2388" s="1">
        <v>44624</v>
      </c>
      <c r="D2388">
        <v>33.591999999999999</v>
      </c>
    </row>
    <row r="2389" spans="1:4" hidden="1" x14ac:dyDescent="0.35">
      <c r="A2389" s="3" t="str">
        <f t="shared" si="37"/>
        <v>ROST_44624</v>
      </c>
      <c r="B2389" t="s">
        <v>80</v>
      </c>
      <c r="C2389" s="1">
        <v>44624</v>
      </c>
      <c r="D2389">
        <v>88.248999999999995</v>
      </c>
    </row>
    <row r="2390" spans="1:4" hidden="1" x14ac:dyDescent="0.35">
      <c r="A2390" s="3" t="str">
        <f t="shared" si="37"/>
        <v>SEGA.L_44624</v>
      </c>
      <c r="B2390" t="s">
        <v>81</v>
      </c>
      <c r="C2390" s="1">
        <v>44624</v>
      </c>
      <c r="D2390">
        <v>105.94799999999999</v>
      </c>
    </row>
    <row r="2391" spans="1:4" hidden="1" x14ac:dyDescent="0.35">
      <c r="A2391" s="3" t="str">
        <f t="shared" si="37"/>
        <v>SHY_44624</v>
      </c>
      <c r="B2391" t="s">
        <v>82</v>
      </c>
      <c r="C2391" s="1">
        <v>44624</v>
      </c>
      <c r="D2391">
        <v>83.350999999999999</v>
      </c>
    </row>
    <row r="2392" spans="1:4" hidden="1" x14ac:dyDescent="0.35">
      <c r="A2392" s="3" t="str">
        <f t="shared" si="37"/>
        <v>SLV_44624</v>
      </c>
      <c r="B2392" t="s">
        <v>83</v>
      </c>
      <c r="C2392" s="1">
        <v>44624</v>
      </c>
      <c r="D2392">
        <v>23.64</v>
      </c>
    </row>
    <row r="2393" spans="1:4" hidden="1" x14ac:dyDescent="0.35">
      <c r="A2393" s="3" t="str">
        <f t="shared" si="37"/>
        <v>SPMV.L_44624</v>
      </c>
      <c r="B2393" t="s">
        <v>84</v>
      </c>
      <c r="C2393" s="1">
        <v>44624</v>
      </c>
      <c r="D2393">
        <v>78.034999999999997</v>
      </c>
    </row>
    <row r="2394" spans="1:4" hidden="1" x14ac:dyDescent="0.35">
      <c r="A2394" s="3" t="str">
        <f t="shared" si="37"/>
        <v>TLT_44624</v>
      </c>
      <c r="B2394" t="s">
        <v>85</v>
      </c>
      <c r="C2394" s="1">
        <v>44624</v>
      </c>
      <c r="D2394">
        <v>137.03399999999999</v>
      </c>
    </row>
    <row r="2395" spans="1:4" hidden="1" x14ac:dyDescent="0.35">
      <c r="A2395" s="3" t="str">
        <f t="shared" si="37"/>
        <v>UNH_44624</v>
      </c>
      <c r="B2395" t="s">
        <v>86</v>
      </c>
      <c r="C2395" s="1">
        <v>44624</v>
      </c>
      <c r="D2395">
        <v>492.34500000000003</v>
      </c>
    </row>
    <row r="2396" spans="1:4" hidden="1" x14ac:dyDescent="0.35">
      <c r="A2396" s="3" t="str">
        <f t="shared" si="37"/>
        <v>URI_44624</v>
      </c>
      <c r="B2396" t="s">
        <v>87</v>
      </c>
      <c r="C2396" s="1">
        <v>44624</v>
      </c>
      <c r="D2396">
        <v>315.47800000000001</v>
      </c>
    </row>
    <row r="2397" spans="1:4" hidden="1" x14ac:dyDescent="0.35">
      <c r="A2397" s="3" t="str">
        <f t="shared" si="37"/>
        <v>V_44624</v>
      </c>
      <c r="B2397" t="s">
        <v>88</v>
      </c>
      <c r="C2397" s="1">
        <v>44624</v>
      </c>
      <c r="D2397">
        <v>198.72</v>
      </c>
    </row>
    <row r="2398" spans="1:4" hidden="1" x14ac:dyDescent="0.35">
      <c r="A2398" s="3" t="str">
        <f t="shared" si="37"/>
        <v>VRSK_44624</v>
      </c>
      <c r="B2398" t="s">
        <v>89</v>
      </c>
      <c r="C2398" s="1">
        <v>44624</v>
      </c>
      <c r="D2398">
        <v>186.39599999999999</v>
      </c>
    </row>
    <row r="2399" spans="1:4" hidden="1" x14ac:dyDescent="0.35">
      <c r="A2399" s="3" t="str">
        <f t="shared" si="37"/>
        <v>VXX_44624</v>
      </c>
      <c r="B2399" t="s">
        <v>90</v>
      </c>
      <c r="C2399" s="1">
        <v>44624</v>
      </c>
      <c r="D2399">
        <v>26.2</v>
      </c>
    </row>
    <row r="2400" spans="1:4" hidden="1" x14ac:dyDescent="0.35">
      <c r="A2400" s="3" t="str">
        <f t="shared" si="37"/>
        <v>WRK_44624</v>
      </c>
      <c r="B2400" t="s">
        <v>91</v>
      </c>
      <c r="C2400" s="1">
        <v>44624</v>
      </c>
      <c r="D2400">
        <v>42.540999999999997</v>
      </c>
    </row>
    <row r="2401" spans="1:4" hidden="1" x14ac:dyDescent="0.35">
      <c r="A2401" s="3" t="str">
        <f t="shared" si="37"/>
        <v>XLB_44624</v>
      </c>
      <c r="B2401" t="s">
        <v>92</v>
      </c>
      <c r="C2401" s="1">
        <v>44624</v>
      </c>
      <c r="D2401">
        <v>81.131</v>
      </c>
    </row>
    <row r="2402" spans="1:4" hidden="1" x14ac:dyDescent="0.35">
      <c r="A2402" s="3" t="str">
        <f t="shared" si="37"/>
        <v>XLC_44624</v>
      </c>
      <c r="B2402" t="s">
        <v>93</v>
      </c>
      <c r="C2402" s="1">
        <v>44624</v>
      </c>
      <c r="D2402">
        <v>65.861999999999995</v>
      </c>
    </row>
    <row r="2403" spans="1:4" hidden="1" x14ac:dyDescent="0.35">
      <c r="A2403" s="3" t="str">
        <f t="shared" si="37"/>
        <v>XLE_44624</v>
      </c>
      <c r="B2403" t="s">
        <v>94</v>
      </c>
      <c r="C2403" s="1">
        <v>44624</v>
      </c>
      <c r="D2403">
        <v>72.183999999999997</v>
      </c>
    </row>
    <row r="2404" spans="1:4" hidden="1" x14ac:dyDescent="0.35">
      <c r="A2404" s="3" t="str">
        <f t="shared" si="37"/>
        <v>XLF_44624</v>
      </c>
      <c r="B2404" t="s">
        <v>95</v>
      </c>
      <c r="C2404" s="1">
        <v>44624</v>
      </c>
      <c r="D2404">
        <v>36.47</v>
      </c>
    </row>
    <row r="2405" spans="1:4" hidden="1" x14ac:dyDescent="0.35">
      <c r="A2405" s="3" t="str">
        <f t="shared" si="37"/>
        <v>XLI_44624</v>
      </c>
      <c r="B2405" t="s">
        <v>96</v>
      </c>
      <c r="C2405" s="1">
        <v>44624</v>
      </c>
      <c r="D2405">
        <v>98.680999999999997</v>
      </c>
    </row>
    <row r="2406" spans="1:4" hidden="1" x14ac:dyDescent="0.35">
      <c r="A2406" s="3" t="str">
        <f t="shared" si="37"/>
        <v>XLK_44624</v>
      </c>
      <c r="B2406" t="s">
        <v>97</v>
      </c>
      <c r="C2406" s="1">
        <v>44624</v>
      </c>
      <c r="D2406">
        <v>148.30199999999999</v>
      </c>
    </row>
    <row r="2407" spans="1:4" hidden="1" x14ac:dyDescent="0.35">
      <c r="A2407" s="3" t="str">
        <f t="shared" si="37"/>
        <v>XLP_44624</v>
      </c>
      <c r="B2407" t="s">
        <v>98</v>
      </c>
      <c r="C2407" s="1">
        <v>44624</v>
      </c>
      <c r="D2407">
        <v>73.960999999999999</v>
      </c>
    </row>
    <row r="2408" spans="1:4" hidden="1" x14ac:dyDescent="0.35">
      <c r="A2408" s="3" t="str">
        <f t="shared" si="37"/>
        <v>XLU_44624</v>
      </c>
      <c r="B2408" t="s">
        <v>99</v>
      </c>
      <c r="C2408" s="1">
        <v>44624</v>
      </c>
      <c r="D2408">
        <v>68.832999999999998</v>
      </c>
    </row>
    <row r="2409" spans="1:4" hidden="1" x14ac:dyDescent="0.35">
      <c r="A2409" s="3" t="str">
        <f t="shared" si="37"/>
        <v>XLV_44624</v>
      </c>
      <c r="B2409" t="s">
        <v>100</v>
      </c>
      <c r="C2409" s="1">
        <v>44624</v>
      </c>
      <c r="D2409">
        <v>130.50399999999999</v>
      </c>
    </row>
    <row r="2410" spans="1:4" hidden="1" x14ac:dyDescent="0.35">
      <c r="A2410" s="3" t="str">
        <f t="shared" si="37"/>
        <v>XLY_44624</v>
      </c>
      <c r="B2410" t="s">
        <v>101</v>
      </c>
      <c r="C2410" s="1">
        <v>44624</v>
      </c>
      <c r="D2410">
        <v>170.12799999999999</v>
      </c>
    </row>
    <row r="2411" spans="1:4" hidden="1" x14ac:dyDescent="0.35">
      <c r="A2411" s="3" t="str">
        <f t="shared" si="37"/>
        <v>XOM_44624</v>
      </c>
      <c r="B2411" t="s">
        <v>102</v>
      </c>
      <c r="C2411" s="1">
        <v>44624</v>
      </c>
      <c r="D2411">
        <v>81.132999999999996</v>
      </c>
    </row>
    <row r="2412" spans="1:4" hidden="1" x14ac:dyDescent="0.35">
      <c r="A2412" s="3" t="str">
        <f t="shared" si="37"/>
        <v>ABBV_44627</v>
      </c>
      <c r="B2412" t="s">
        <v>3</v>
      </c>
      <c r="C2412" s="1">
        <v>44627</v>
      </c>
      <c r="D2412">
        <v>143.97</v>
      </c>
    </row>
    <row r="2413" spans="1:4" hidden="1" x14ac:dyDescent="0.35">
      <c r="A2413" s="3" t="str">
        <f t="shared" si="37"/>
        <v>ACN_44627</v>
      </c>
      <c r="B2413" t="s">
        <v>4</v>
      </c>
      <c r="C2413" s="1">
        <v>44627</v>
      </c>
      <c r="D2413">
        <v>300.46600000000001</v>
      </c>
    </row>
    <row r="2414" spans="1:4" hidden="1" x14ac:dyDescent="0.35">
      <c r="A2414" s="3" t="str">
        <f t="shared" si="37"/>
        <v>AEP_44627</v>
      </c>
      <c r="B2414" t="s">
        <v>5</v>
      </c>
      <c r="C2414" s="1">
        <v>44627</v>
      </c>
      <c r="D2414">
        <v>93.984999999999999</v>
      </c>
    </row>
    <row r="2415" spans="1:4" hidden="1" x14ac:dyDescent="0.35">
      <c r="A2415" s="3" t="str">
        <f t="shared" si="37"/>
        <v>AIZ_44627</v>
      </c>
      <c r="B2415" t="s">
        <v>6</v>
      </c>
      <c r="C2415" s="1">
        <v>44627</v>
      </c>
      <c r="D2415">
        <v>166.00700000000001</v>
      </c>
    </row>
    <row r="2416" spans="1:4" hidden="1" x14ac:dyDescent="0.35">
      <c r="A2416" s="3" t="str">
        <f t="shared" si="37"/>
        <v>ALLE_44627</v>
      </c>
      <c r="B2416" t="s">
        <v>7</v>
      </c>
      <c r="C2416" s="1">
        <v>44627</v>
      </c>
      <c r="D2416">
        <v>112.93300000000001</v>
      </c>
    </row>
    <row r="2417" spans="1:4" hidden="1" x14ac:dyDescent="0.35">
      <c r="A2417" s="3" t="str">
        <f t="shared" si="37"/>
        <v>AMAT_44627</v>
      </c>
      <c r="B2417" t="s">
        <v>8</v>
      </c>
      <c r="C2417" s="1">
        <v>44627</v>
      </c>
      <c r="D2417">
        <v>118.33799999999999</v>
      </c>
    </row>
    <row r="2418" spans="1:4" hidden="1" x14ac:dyDescent="0.35">
      <c r="A2418" s="3" t="str">
        <f t="shared" si="37"/>
        <v>AMP_44627</v>
      </c>
      <c r="B2418" t="s">
        <v>9</v>
      </c>
      <c r="C2418" s="1">
        <v>44627</v>
      </c>
      <c r="D2418">
        <v>260.48599999999999</v>
      </c>
    </row>
    <row r="2419" spans="1:4" hidden="1" x14ac:dyDescent="0.35">
      <c r="A2419" s="3" t="str">
        <f t="shared" si="37"/>
        <v>AMZN_44627</v>
      </c>
      <c r="B2419" t="s">
        <v>10</v>
      </c>
      <c r="C2419" s="1">
        <v>44627</v>
      </c>
      <c r="D2419">
        <v>137.453</v>
      </c>
    </row>
    <row r="2420" spans="1:4" hidden="1" x14ac:dyDescent="0.35">
      <c r="A2420" s="3" t="str">
        <f t="shared" si="37"/>
        <v>AVB_44627</v>
      </c>
      <c r="B2420" t="s">
        <v>11</v>
      </c>
      <c r="C2420" s="1">
        <v>44627</v>
      </c>
      <c r="D2420">
        <v>236.697</v>
      </c>
    </row>
    <row r="2421" spans="1:4" hidden="1" x14ac:dyDescent="0.35">
      <c r="A2421" s="3" t="str">
        <f t="shared" si="37"/>
        <v>AVY_44627</v>
      </c>
      <c r="B2421" t="s">
        <v>12</v>
      </c>
      <c r="C2421" s="1">
        <v>44627</v>
      </c>
      <c r="D2421">
        <v>156.62899999999999</v>
      </c>
    </row>
    <row r="2422" spans="1:4" hidden="1" x14ac:dyDescent="0.35">
      <c r="A2422" s="3" t="str">
        <f t="shared" si="37"/>
        <v>AXP_44627</v>
      </c>
      <c r="B2422" t="s">
        <v>13</v>
      </c>
      <c r="C2422" s="1">
        <v>44627</v>
      </c>
      <c r="D2422">
        <v>156.94300000000001</v>
      </c>
    </row>
    <row r="2423" spans="1:4" hidden="1" x14ac:dyDescent="0.35">
      <c r="A2423" s="3" t="str">
        <f t="shared" si="37"/>
        <v>BDX_44627</v>
      </c>
      <c r="B2423" t="s">
        <v>14</v>
      </c>
      <c r="C2423" s="1">
        <v>44627</v>
      </c>
      <c r="D2423">
        <v>265.64499999999998</v>
      </c>
    </row>
    <row r="2424" spans="1:4" hidden="1" x14ac:dyDescent="0.35">
      <c r="A2424" s="3" t="str">
        <f t="shared" si="37"/>
        <v>BF-B_44627</v>
      </c>
      <c r="B2424" t="s">
        <v>15</v>
      </c>
      <c r="C2424" s="1">
        <v>44627</v>
      </c>
      <c r="D2424">
        <v>67.201999999999998</v>
      </c>
    </row>
    <row r="2425" spans="1:4" hidden="1" x14ac:dyDescent="0.35">
      <c r="A2425" s="3" t="str">
        <f t="shared" si="37"/>
        <v>BMY_44627</v>
      </c>
      <c r="B2425" t="s">
        <v>16</v>
      </c>
      <c r="C2425" s="1">
        <v>44627</v>
      </c>
      <c r="D2425">
        <v>66.659000000000006</v>
      </c>
    </row>
    <row r="2426" spans="1:4" hidden="1" x14ac:dyDescent="0.35">
      <c r="A2426" s="3" t="str">
        <f t="shared" si="37"/>
        <v>BR_44627</v>
      </c>
      <c r="B2426" t="s">
        <v>17</v>
      </c>
      <c r="C2426" s="1">
        <v>44627</v>
      </c>
      <c r="D2426">
        <v>144.58000000000001</v>
      </c>
    </row>
    <row r="2427" spans="1:4" hidden="1" x14ac:dyDescent="0.35">
      <c r="A2427" s="3" t="str">
        <f t="shared" si="37"/>
        <v>CARR_44627</v>
      </c>
      <c r="B2427" t="s">
        <v>18</v>
      </c>
      <c r="C2427" s="1">
        <v>44627</v>
      </c>
      <c r="D2427">
        <v>42.805</v>
      </c>
    </row>
    <row r="2428" spans="1:4" hidden="1" x14ac:dyDescent="0.35">
      <c r="A2428" s="3" t="str">
        <f t="shared" si="37"/>
        <v>CDW_44627</v>
      </c>
      <c r="B2428" t="s">
        <v>19</v>
      </c>
      <c r="C2428" s="1">
        <v>44627</v>
      </c>
      <c r="D2428">
        <v>163.96600000000001</v>
      </c>
    </row>
    <row r="2429" spans="1:4" hidden="1" x14ac:dyDescent="0.35">
      <c r="A2429" s="3" t="str">
        <f t="shared" si="37"/>
        <v>CE_44627</v>
      </c>
      <c r="B2429" t="s">
        <v>20</v>
      </c>
      <c r="C2429" s="1">
        <v>44627</v>
      </c>
      <c r="D2429">
        <v>130.459</v>
      </c>
    </row>
    <row r="2430" spans="1:4" hidden="1" x14ac:dyDescent="0.35">
      <c r="A2430" s="3" t="str">
        <f t="shared" si="37"/>
        <v>CHTR_44627</v>
      </c>
      <c r="B2430" t="s">
        <v>21</v>
      </c>
      <c r="C2430" s="1">
        <v>44627</v>
      </c>
      <c r="D2430">
        <v>555.64</v>
      </c>
    </row>
    <row r="2431" spans="1:4" hidden="1" x14ac:dyDescent="0.35">
      <c r="A2431" s="3" t="str">
        <f t="shared" si="37"/>
        <v>CNC_44627</v>
      </c>
      <c r="B2431" t="s">
        <v>22</v>
      </c>
      <c r="C2431" s="1">
        <v>44627</v>
      </c>
      <c r="D2431">
        <v>83.49</v>
      </c>
    </row>
    <row r="2432" spans="1:4" hidden="1" x14ac:dyDescent="0.35">
      <c r="A2432" s="3" t="str">
        <f t="shared" si="37"/>
        <v>CNP_44627</v>
      </c>
      <c r="B2432" t="s">
        <v>23</v>
      </c>
      <c r="C2432" s="1">
        <v>44627</v>
      </c>
      <c r="D2432">
        <v>28.059000000000001</v>
      </c>
    </row>
    <row r="2433" spans="1:4" hidden="1" x14ac:dyDescent="0.35">
      <c r="A2433" s="3" t="str">
        <f t="shared" si="37"/>
        <v>COP_44627</v>
      </c>
      <c r="B2433" t="s">
        <v>24</v>
      </c>
      <c r="C2433" s="1">
        <v>44627</v>
      </c>
      <c r="D2433">
        <v>96.552999999999997</v>
      </c>
    </row>
    <row r="2434" spans="1:4" hidden="1" x14ac:dyDescent="0.35">
      <c r="A2434" s="3" t="str">
        <f t="shared" si="37"/>
        <v>CTAS_44627</v>
      </c>
      <c r="B2434" t="s">
        <v>25</v>
      </c>
      <c r="C2434" s="1">
        <v>44627</v>
      </c>
      <c r="D2434">
        <v>367.17</v>
      </c>
    </row>
    <row r="2435" spans="1:4" hidden="1" x14ac:dyDescent="0.35">
      <c r="A2435" s="3" t="str">
        <f t="shared" ref="A2435:A2498" si="38">CONCATENATE(B2435,"_",C2435)</f>
        <v>CZR_44627</v>
      </c>
      <c r="B2435" t="s">
        <v>26</v>
      </c>
      <c r="C2435" s="1">
        <v>44627</v>
      </c>
      <c r="D2435">
        <v>69.64</v>
      </c>
    </row>
    <row r="2436" spans="1:4" hidden="1" x14ac:dyDescent="0.35">
      <c r="A2436" s="3" t="str">
        <f t="shared" si="38"/>
        <v>DG_44627</v>
      </c>
      <c r="B2436" t="s">
        <v>27</v>
      </c>
      <c r="C2436" s="1">
        <v>44627</v>
      </c>
      <c r="D2436">
        <v>201.85599999999999</v>
      </c>
    </row>
    <row r="2437" spans="1:4" hidden="1" x14ac:dyDescent="0.35">
      <c r="A2437" s="3" t="str">
        <f t="shared" si="38"/>
        <v>DPZ_44627</v>
      </c>
      <c r="B2437" t="s">
        <v>28</v>
      </c>
      <c r="C2437" s="1">
        <v>44627</v>
      </c>
      <c r="D2437">
        <v>395.32400000000001</v>
      </c>
    </row>
    <row r="2438" spans="1:4" x14ac:dyDescent="0.35">
      <c r="A2438" s="3" t="str">
        <f t="shared" si="38"/>
        <v>DRE_44627</v>
      </c>
      <c r="B2438" t="s">
        <v>29</v>
      </c>
      <c r="C2438" s="1">
        <v>44627</v>
      </c>
      <c r="D2438">
        <v>53.970999999999997</v>
      </c>
    </row>
    <row r="2439" spans="1:4" hidden="1" x14ac:dyDescent="0.35">
      <c r="A2439" s="3" t="str">
        <f t="shared" si="38"/>
        <v>DXC_44627</v>
      </c>
      <c r="B2439" t="s">
        <v>30</v>
      </c>
      <c r="C2439" s="1">
        <v>44627</v>
      </c>
      <c r="D2439">
        <v>28.95</v>
      </c>
    </row>
    <row r="2440" spans="1:4" hidden="1" x14ac:dyDescent="0.35">
      <c r="A2440" s="3" t="str">
        <f t="shared" si="38"/>
        <v>EWA_44627</v>
      </c>
      <c r="B2440" t="s">
        <v>31</v>
      </c>
      <c r="C2440" s="1">
        <v>44627</v>
      </c>
      <c r="D2440">
        <v>23.114999999999998</v>
      </c>
    </row>
    <row r="2441" spans="1:4" hidden="1" x14ac:dyDescent="0.35">
      <c r="A2441" s="3" t="str">
        <f t="shared" si="38"/>
        <v>EWC_44627</v>
      </c>
      <c r="B2441" t="s">
        <v>32</v>
      </c>
      <c r="C2441" s="1">
        <v>44627</v>
      </c>
      <c r="D2441">
        <v>37.238</v>
      </c>
    </row>
    <row r="2442" spans="1:4" hidden="1" x14ac:dyDescent="0.35">
      <c r="A2442" s="3" t="str">
        <f t="shared" si="38"/>
        <v>EWG_44627</v>
      </c>
      <c r="B2442" t="s">
        <v>33</v>
      </c>
      <c r="C2442" s="1">
        <v>44627</v>
      </c>
      <c r="D2442">
        <v>24.117999999999999</v>
      </c>
    </row>
    <row r="2443" spans="1:4" hidden="1" x14ac:dyDescent="0.35">
      <c r="A2443" s="3" t="str">
        <f t="shared" si="38"/>
        <v>EWH_44627</v>
      </c>
      <c r="B2443" t="s">
        <v>34</v>
      </c>
      <c r="C2443" s="1">
        <v>44627</v>
      </c>
      <c r="D2443">
        <v>20.795000000000002</v>
      </c>
    </row>
    <row r="2444" spans="1:4" hidden="1" x14ac:dyDescent="0.35">
      <c r="A2444" s="3" t="str">
        <f t="shared" si="38"/>
        <v>EWJ_44627</v>
      </c>
      <c r="B2444" t="s">
        <v>35</v>
      </c>
      <c r="C2444" s="1">
        <v>44627</v>
      </c>
      <c r="D2444">
        <v>58.331000000000003</v>
      </c>
    </row>
    <row r="2445" spans="1:4" hidden="1" x14ac:dyDescent="0.35">
      <c r="A2445" s="3" t="str">
        <f t="shared" si="38"/>
        <v>EWL_44627</v>
      </c>
      <c r="B2445" t="s">
        <v>36</v>
      </c>
      <c r="C2445" s="1">
        <v>44627</v>
      </c>
      <c r="D2445">
        <v>43.353999999999999</v>
      </c>
    </row>
    <row r="2446" spans="1:4" hidden="1" x14ac:dyDescent="0.35">
      <c r="A2446" s="3" t="str">
        <f t="shared" si="38"/>
        <v>EWQ_44627</v>
      </c>
      <c r="B2446" t="s">
        <v>37</v>
      </c>
      <c r="C2446" s="1">
        <v>44627</v>
      </c>
      <c r="D2446">
        <v>29.84</v>
      </c>
    </row>
    <row r="2447" spans="1:4" hidden="1" x14ac:dyDescent="0.35">
      <c r="A2447" s="3" t="str">
        <f t="shared" si="38"/>
        <v>EWT_44627</v>
      </c>
      <c r="B2447" t="s">
        <v>38</v>
      </c>
      <c r="C2447" s="1">
        <v>44627</v>
      </c>
      <c r="D2447">
        <v>50.335000000000001</v>
      </c>
    </row>
    <row r="2448" spans="1:4" hidden="1" x14ac:dyDescent="0.35">
      <c r="A2448" s="3" t="str">
        <f t="shared" si="38"/>
        <v>EWU_44627</v>
      </c>
      <c r="B2448" t="s">
        <v>39</v>
      </c>
      <c r="C2448" s="1">
        <v>44627</v>
      </c>
      <c r="D2448">
        <v>29.785</v>
      </c>
    </row>
    <row r="2449" spans="1:4" hidden="1" x14ac:dyDescent="0.35">
      <c r="A2449" s="3" t="str">
        <f t="shared" si="38"/>
        <v>EWY_44627</v>
      </c>
      <c r="B2449" t="s">
        <v>40</v>
      </c>
      <c r="C2449" s="1">
        <v>44627</v>
      </c>
      <c r="D2449">
        <v>66.305999999999997</v>
      </c>
    </row>
    <row r="2450" spans="1:4" hidden="1" x14ac:dyDescent="0.35">
      <c r="A2450" s="3" t="str">
        <f t="shared" si="38"/>
        <v>EWZ_44627</v>
      </c>
      <c r="B2450" t="s">
        <v>41</v>
      </c>
      <c r="C2450" s="1">
        <v>44627</v>
      </c>
      <c r="D2450">
        <v>29.361999999999998</v>
      </c>
    </row>
    <row r="2451" spans="1:4" hidden="1" x14ac:dyDescent="0.35">
      <c r="A2451" s="3" t="str">
        <f t="shared" si="38"/>
        <v>FTV_44627</v>
      </c>
      <c r="B2451" t="s">
        <v>43</v>
      </c>
      <c r="C2451" s="1">
        <v>44627</v>
      </c>
      <c r="D2451">
        <v>57.587000000000003</v>
      </c>
    </row>
    <row r="2452" spans="1:4" hidden="1" x14ac:dyDescent="0.35">
      <c r="A2452" s="3" t="str">
        <f t="shared" si="38"/>
        <v>GOOG_44627</v>
      </c>
      <c r="B2452" t="s">
        <v>44</v>
      </c>
      <c r="C2452" s="1">
        <v>44627</v>
      </c>
      <c r="D2452">
        <v>126.464</v>
      </c>
    </row>
    <row r="2453" spans="1:4" hidden="1" x14ac:dyDescent="0.35">
      <c r="A2453" s="3" t="str">
        <f t="shared" si="38"/>
        <v>GPC_44627</v>
      </c>
      <c r="B2453" t="s">
        <v>45</v>
      </c>
      <c r="C2453" s="1">
        <v>44627</v>
      </c>
      <c r="D2453">
        <v>116.56100000000001</v>
      </c>
    </row>
    <row r="2454" spans="1:4" hidden="1" x14ac:dyDescent="0.35">
      <c r="A2454" s="3" t="str">
        <f t="shared" si="38"/>
        <v>GSG_44627</v>
      </c>
      <c r="B2454" t="s">
        <v>46</v>
      </c>
      <c r="C2454" s="1">
        <v>44627</v>
      </c>
      <c r="D2454">
        <v>24.91</v>
      </c>
    </row>
    <row r="2455" spans="1:4" hidden="1" x14ac:dyDescent="0.35">
      <c r="A2455" s="3" t="str">
        <f t="shared" si="38"/>
        <v>HIG_44627</v>
      </c>
      <c r="B2455" t="s">
        <v>47</v>
      </c>
      <c r="C2455" s="1">
        <v>44627</v>
      </c>
      <c r="D2455">
        <v>64.286000000000001</v>
      </c>
    </row>
    <row r="2456" spans="1:4" hidden="1" x14ac:dyDescent="0.35">
      <c r="A2456" s="3" t="str">
        <f t="shared" si="38"/>
        <v>HIGH.L_44627</v>
      </c>
      <c r="B2456" t="s">
        <v>48</v>
      </c>
      <c r="C2456" s="1">
        <v>44627</v>
      </c>
      <c r="D2456">
        <v>5.1959999999999997</v>
      </c>
    </row>
    <row r="2457" spans="1:4" hidden="1" x14ac:dyDescent="0.35">
      <c r="A2457" s="3" t="str">
        <f t="shared" si="38"/>
        <v>HST_44627</v>
      </c>
      <c r="B2457" t="s">
        <v>49</v>
      </c>
      <c r="C2457" s="1">
        <v>44627</v>
      </c>
      <c r="D2457">
        <v>16.242000000000001</v>
      </c>
    </row>
    <row r="2458" spans="1:4" hidden="1" x14ac:dyDescent="0.35">
      <c r="A2458" s="3" t="str">
        <f t="shared" si="38"/>
        <v>HYG_44627</v>
      </c>
      <c r="B2458" t="s">
        <v>50</v>
      </c>
      <c r="C2458" s="1">
        <v>44627</v>
      </c>
      <c r="D2458">
        <v>77.971000000000004</v>
      </c>
    </row>
    <row r="2459" spans="1:4" hidden="1" x14ac:dyDescent="0.35">
      <c r="A2459" s="3" t="str">
        <f t="shared" si="38"/>
        <v>IAU_44627</v>
      </c>
      <c r="B2459" t="s">
        <v>51</v>
      </c>
      <c r="C2459" s="1">
        <v>44627</v>
      </c>
      <c r="D2459">
        <v>37.950000000000003</v>
      </c>
    </row>
    <row r="2460" spans="1:4" hidden="1" x14ac:dyDescent="0.35">
      <c r="A2460" s="3" t="str">
        <f t="shared" si="38"/>
        <v>ICLN_44627</v>
      </c>
      <c r="B2460" t="s">
        <v>52</v>
      </c>
      <c r="C2460" s="1">
        <v>44627</v>
      </c>
      <c r="D2460">
        <v>19.73</v>
      </c>
    </row>
    <row r="2461" spans="1:4" hidden="1" x14ac:dyDescent="0.35">
      <c r="A2461" s="3" t="str">
        <f t="shared" si="38"/>
        <v>IEAA.L_44627</v>
      </c>
      <c r="B2461" t="s">
        <v>53</v>
      </c>
      <c r="C2461" s="1">
        <v>44627</v>
      </c>
      <c r="D2461">
        <v>5.1239999999999997</v>
      </c>
    </row>
    <row r="2462" spans="1:4" hidden="1" x14ac:dyDescent="0.35">
      <c r="A2462" s="3" t="str">
        <f t="shared" si="38"/>
        <v>IEF_44627</v>
      </c>
      <c r="B2462" t="s">
        <v>54</v>
      </c>
      <c r="C2462" s="1">
        <v>44627</v>
      </c>
      <c r="D2462">
        <v>110.643</v>
      </c>
    </row>
    <row r="2463" spans="1:4" hidden="1" x14ac:dyDescent="0.35">
      <c r="A2463" s="3" t="str">
        <f t="shared" si="38"/>
        <v>IEFM.L_44627</v>
      </c>
      <c r="B2463" t="s">
        <v>55</v>
      </c>
      <c r="C2463" s="1">
        <v>44627</v>
      </c>
      <c r="D2463">
        <v>683.6</v>
      </c>
    </row>
    <row r="2464" spans="1:4" hidden="1" x14ac:dyDescent="0.35">
      <c r="A2464" s="3" t="str">
        <f t="shared" si="38"/>
        <v>IEMG_44627</v>
      </c>
      <c r="B2464" t="s">
        <v>56</v>
      </c>
      <c r="C2464" s="1">
        <v>44627</v>
      </c>
      <c r="D2464">
        <v>51.438000000000002</v>
      </c>
    </row>
    <row r="2465" spans="1:4" hidden="1" x14ac:dyDescent="0.35">
      <c r="A2465" s="3" t="str">
        <f t="shared" si="38"/>
        <v>IEUS_44627</v>
      </c>
      <c r="B2465" t="s">
        <v>57</v>
      </c>
      <c r="C2465" s="1">
        <v>44627</v>
      </c>
      <c r="D2465">
        <v>51.737000000000002</v>
      </c>
    </row>
    <row r="2466" spans="1:4" hidden="1" x14ac:dyDescent="0.35">
      <c r="A2466" s="3" t="str">
        <f t="shared" si="38"/>
        <v>IEVL.L_44627</v>
      </c>
      <c r="B2466" t="s">
        <v>58</v>
      </c>
      <c r="C2466" s="1">
        <v>44627</v>
      </c>
      <c r="D2466">
        <v>6.5490000000000004</v>
      </c>
    </row>
    <row r="2467" spans="1:4" hidden="1" x14ac:dyDescent="0.35">
      <c r="A2467" s="3" t="str">
        <f t="shared" si="38"/>
        <v>IGF_44627</v>
      </c>
      <c r="B2467" t="s">
        <v>59</v>
      </c>
      <c r="C2467" s="1">
        <v>44627</v>
      </c>
      <c r="D2467">
        <v>45.701000000000001</v>
      </c>
    </row>
    <row r="2468" spans="1:4" hidden="1" x14ac:dyDescent="0.35">
      <c r="A2468" s="3" t="str">
        <f t="shared" si="38"/>
        <v>INDA_44627</v>
      </c>
      <c r="B2468" t="s">
        <v>60</v>
      </c>
      <c r="C2468" s="1">
        <v>44627</v>
      </c>
      <c r="D2468">
        <v>40.18</v>
      </c>
    </row>
    <row r="2469" spans="1:4" hidden="1" x14ac:dyDescent="0.35">
      <c r="A2469" s="3" t="str">
        <f t="shared" si="38"/>
        <v>IUMO.L_44627</v>
      </c>
      <c r="B2469" t="s">
        <v>61</v>
      </c>
      <c r="C2469" s="1">
        <v>44627</v>
      </c>
      <c r="D2469">
        <v>10.545</v>
      </c>
    </row>
    <row r="2470" spans="1:4" hidden="1" x14ac:dyDescent="0.35">
      <c r="A2470" s="3" t="str">
        <f t="shared" si="38"/>
        <v>IUVL.L_44627</v>
      </c>
      <c r="B2470" t="s">
        <v>62</v>
      </c>
      <c r="C2470" s="1">
        <v>44627</v>
      </c>
      <c r="D2470">
        <v>8.9019999999999992</v>
      </c>
    </row>
    <row r="2471" spans="1:4" hidden="1" x14ac:dyDescent="0.35">
      <c r="A2471" s="3" t="str">
        <f t="shared" si="38"/>
        <v>IVV_44627</v>
      </c>
      <c r="B2471" t="s">
        <v>63</v>
      </c>
      <c r="C2471" s="1">
        <v>44627</v>
      </c>
      <c r="D2471">
        <v>414.56200000000001</v>
      </c>
    </row>
    <row r="2472" spans="1:4" hidden="1" x14ac:dyDescent="0.35">
      <c r="A2472" s="3" t="str">
        <f t="shared" si="38"/>
        <v>IWM_44627</v>
      </c>
      <c r="B2472" t="s">
        <v>64</v>
      </c>
      <c r="C2472" s="1">
        <v>44627</v>
      </c>
      <c r="D2472">
        <v>190.959</v>
      </c>
    </row>
    <row r="2473" spans="1:4" hidden="1" x14ac:dyDescent="0.35">
      <c r="A2473" s="3" t="str">
        <f t="shared" si="38"/>
        <v>IXN_44627</v>
      </c>
      <c r="B2473" t="s">
        <v>65</v>
      </c>
      <c r="C2473" s="1">
        <v>44627</v>
      </c>
      <c r="D2473">
        <v>51.987000000000002</v>
      </c>
    </row>
    <row r="2474" spans="1:4" hidden="1" x14ac:dyDescent="0.35">
      <c r="A2474" s="3" t="str">
        <f t="shared" si="38"/>
        <v>JPEA.L_44627</v>
      </c>
      <c r="B2474" t="s">
        <v>66</v>
      </c>
      <c r="C2474" s="1">
        <v>44627</v>
      </c>
      <c r="D2474">
        <v>5.1959999999999997</v>
      </c>
    </row>
    <row r="2475" spans="1:4" hidden="1" x14ac:dyDescent="0.35">
      <c r="A2475" s="3" t="str">
        <f t="shared" si="38"/>
        <v>JPM_44627</v>
      </c>
      <c r="B2475" t="s">
        <v>67</v>
      </c>
      <c r="C2475" s="1">
        <v>44627</v>
      </c>
      <c r="D2475">
        <v>125.083</v>
      </c>
    </row>
    <row r="2476" spans="1:4" hidden="1" x14ac:dyDescent="0.35">
      <c r="A2476" s="3" t="str">
        <f t="shared" si="38"/>
        <v>KR_44627</v>
      </c>
      <c r="B2476" t="s">
        <v>68</v>
      </c>
      <c r="C2476" s="1">
        <v>44627</v>
      </c>
      <c r="D2476">
        <v>56.64</v>
      </c>
    </row>
    <row r="2477" spans="1:4" hidden="1" x14ac:dyDescent="0.35">
      <c r="A2477" s="3" t="str">
        <f t="shared" si="38"/>
        <v>LQD_44627</v>
      </c>
      <c r="B2477" t="s">
        <v>69</v>
      </c>
      <c r="C2477" s="1">
        <v>44627</v>
      </c>
      <c r="D2477">
        <v>118.872</v>
      </c>
    </row>
    <row r="2478" spans="1:4" hidden="1" x14ac:dyDescent="0.35">
      <c r="A2478" s="3" t="str">
        <f t="shared" si="38"/>
        <v>MCHI_44627</v>
      </c>
      <c r="B2478" t="s">
        <v>70</v>
      </c>
      <c r="C2478" s="1">
        <v>44627</v>
      </c>
      <c r="D2478">
        <v>52.28</v>
      </c>
    </row>
    <row r="2479" spans="1:4" hidden="1" x14ac:dyDescent="0.35">
      <c r="A2479" s="3" t="str">
        <f t="shared" si="38"/>
        <v>META_44627</v>
      </c>
      <c r="B2479" t="s">
        <v>144</v>
      </c>
      <c r="C2479" s="1">
        <v>44627</v>
      </c>
      <c r="D2479">
        <v>187.47</v>
      </c>
    </row>
    <row r="2480" spans="1:4" hidden="1" x14ac:dyDescent="0.35">
      <c r="A2480" s="3" t="str">
        <f t="shared" si="38"/>
        <v>MVEU.L_44627</v>
      </c>
      <c r="B2480" t="s">
        <v>71</v>
      </c>
      <c r="C2480" s="1">
        <v>44627</v>
      </c>
      <c r="D2480">
        <v>49.725000000000001</v>
      </c>
    </row>
    <row r="2481" spans="1:4" hidden="1" x14ac:dyDescent="0.35">
      <c r="A2481" s="3" t="str">
        <f t="shared" si="38"/>
        <v>OGN_44627</v>
      </c>
      <c r="B2481" t="s">
        <v>72</v>
      </c>
      <c r="C2481" s="1">
        <v>44627</v>
      </c>
      <c r="D2481">
        <v>37.344999999999999</v>
      </c>
    </row>
    <row r="2482" spans="1:4" hidden="1" x14ac:dyDescent="0.35">
      <c r="A2482" s="3" t="str">
        <f t="shared" si="38"/>
        <v>PG_44627</v>
      </c>
      <c r="B2482" t="s">
        <v>73</v>
      </c>
      <c r="C2482" s="1">
        <v>44627</v>
      </c>
      <c r="D2482">
        <v>149.00700000000001</v>
      </c>
    </row>
    <row r="2483" spans="1:4" hidden="1" x14ac:dyDescent="0.35">
      <c r="A2483" s="3" t="str">
        <f t="shared" si="38"/>
        <v>PPL_44627</v>
      </c>
      <c r="B2483" t="s">
        <v>74</v>
      </c>
      <c r="C2483" s="1">
        <v>44627</v>
      </c>
      <c r="D2483">
        <v>25.33</v>
      </c>
    </row>
    <row r="2484" spans="1:4" hidden="1" x14ac:dyDescent="0.35">
      <c r="A2484" s="3" t="str">
        <f t="shared" si="38"/>
        <v>PRU_44627</v>
      </c>
      <c r="B2484" t="s">
        <v>75</v>
      </c>
      <c r="C2484" s="1">
        <v>44627</v>
      </c>
      <c r="D2484">
        <v>98.525000000000006</v>
      </c>
    </row>
    <row r="2485" spans="1:4" hidden="1" x14ac:dyDescent="0.35">
      <c r="A2485" s="3" t="str">
        <f t="shared" si="38"/>
        <v>PYPL_44627</v>
      </c>
      <c r="B2485" t="s">
        <v>76</v>
      </c>
      <c r="C2485" s="1">
        <v>44627</v>
      </c>
      <c r="D2485">
        <v>93.61</v>
      </c>
    </row>
    <row r="2486" spans="1:4" hidden="1" x14ac:dyDescent="0.35">
      <c r="A2486" s="3" t="str">
        <f t="shared" si="38"/>
        <v>RE_44627</v>
      </c>
      <c r="B2486" t="s">
        <v>77</v>
      </c>
      <c r="C2486" s="1">
        <v>44627</v>
      </c>
      <c r="D2486">
        <v>261.30399999999997</v>
      </c>
    </row>
    <row r="2487" spans="1:4" hidden="1" x14ac:dyDescent="0.35">
      <c r="A2487" s="3" t="str">
        <f t="shared" si="38"/>
        <v>REET_44627</v>
      </c>
      <c r="B2487" t="s">
        <v>78</v>
      </c>
      <c r="C2487" s="1">
        <v>44627</v>
      </c>
      <c r="D2487">
        <v>27.029</v>
      </c>
    </row>
    <row r="2488" spans="1:4" hidden="1" x14ac:dyDescent="0.35">
      <c r="A2488" s="3" t="str">
        <f t="shared" si="38"/>
        <v>ROL_44627</v>
      </c>
      <c r="B2488" t="s">
        <v>79</v>
      </c>
      <c r="C2488" s="1">
        <v>44627</v>
      </c>
      <c r="D2488">
        <v>33.542999999999999</v>
      </c>
    </row>
    <row r="2489" spans="1:4" hidden="1" x14ac:dyDescent="0.35">
      <c r="A2489" s="3" t="str">
        <f t="shared" si="38"/>
        <v>ROST_44627</v>
      </c>
      <c r="B2489" t="s">
        <v>80</v>
      </c>
      <c r="C2489" s="1">
        <v>44627</v>
      </c>
      <c r="D2489">
        <v>83.986000000000004</v>
      </c>
    </row>
    <row r="2490" spans="1:4" hidden="1" x14ac:dyDescent="0.35">
      <c r="A2490" s="3" t="str">
        <f t="shared" si="38"/>
        <v>SEGA.L_44627</v>
      </c>
      <c r="B2490" t="s">
        <v>81</v>
      </c>
      <c r="C2490" s="1">
        <v>44627</v>
      </c>
      <c r="D2490">
        <v>105.63</v>
      </c>
    </row>
    <row r="2491" spans="1:4" hidden="1" x14ac:dyDescent="0.35">
      <c r="A2491" s="3" t="str">
        <f t="shared" si="38"/>
        <v>SHY_44627</v>
      </c>
      <c r="B2491" t="s">
        <v>82</v>
      </c>
      <c r="C2491" s="1">
        <v>44627</v>
      </c>
      <c r="D2491">
        <v>83.242000000000004</v>
      </c>
    </row>
    <row r="2492" spans="1:4" hidden="1" x14ac:dyDescent="0.35">
      <c r="A2492" s="3" t="str">
        <f t="shared" si="38"/>
        <v>SLV_44627</v>
      </c>
      <c r="B2492" t="s">
        <v>83</v>
      </c>
      <c r="C2492" s="1">
        <v>44627</v>
      </c>
      <c r="D2492">
        <v>23.7</v>
      </c>
    </row>
    <row r="2493" spans="1:4" hidden="1" x14ac:dyDescent="0.35">
      <c r="A2493" s="3" t="str">
        <f t="shared" si="38"/>
        <v>SPMV.L_44627</v>
      </c>
      <c r="B2493" t="s">
        <v>84</v>
      </c>
      <c r="C2493" s="1">
        <v>44627</v>
      </c>
      <c r="D2493">
        <v>77.81</v>
      </c>
    </row>
    <row r="2494" spans="1:4" hidden="1" x14ac:dyDescent="0.35">
      <c r="A2494" s="3" t="str">
        <f t="shared" si="38"/>
        <v>TLT_44627</v>
      </c>
      <c r="B2494" t="s">
        <v>85</v>
      </c>
      <c r="C2494" s="1">
        <v>44627</v>
      </c>
      <c r="D2494">
        <v>135.988</v>
      </c>
    </row>
    <row r="2495" spans="1:4" hidden="1" x14ac:dyDescent="0.35">
      <c r="A2495" s="3" t="str">
        <f t="shared" si="38"/>
        <v>UNH_44627</v>
      </c>
      <c r="B2495" t="s">
        <v>86</v>
      </c>
      <c r="C2495" s="1">
        <v>44627</v>
      </c>
      <c r="D2495">
        <v>480.714</v>
      </c>
    </row>
    <row r="2496" spans="1:4" hidden="1" x14ac:dyDescent="0.35">
      <c r="A2496" s="3" t="str">
        <f t="shared" si="38"/>
        <v>URI_44627</v>
      </c>
      <c r="B2496" t="s">
        <v>87</v>
      </c>
      <c r="C2496" s="1">
        <v>44627</v>
      </c>
      <c r="D2496">
        <v>297.26799999999997</v>
      </c>
    </row>
    <row r="2497" spans="1:4" hidden="1" x14ac:dyDescent="0.35">
      <c r="A2497" s="3" t="str">
        <f t="shared" si="38"/>
        <v>V_44627</v>
      </c>
      <c r="B2497" t="s">
        <v>88</v>
      </c>
      <c r="C2497" s="1">
        <v>44627</v>
      </c>
      <c r="D2497">
        <v>189.20599999999999</v>
      </c>
    </row>
    <row r="2498" spans="1:4" hidden="1" x14ac:dyDescent="0.35">
      <c r="A2498" s="3" t="str">
        <f t="shared" si="38"/>
        <v>VRSK_44627</v>
      </c>
      <c r="B2498" t="s">
        <v>89</v>
      </c>
      <c r="C2498" s="1">
        <v>44627</v>
      </c>
      <c r="D2498">
        <v>186.19800000000001</v>
      </c>
    </row>
    <row r="2499" spans="1:4" hidden="1" x14ac:dyDescent="0.35">
      <c r="A2499" s="3" t="str">
        <f t="shared" ref="A2499:A2562" si="39">CONCATENATE(B2499,"_",C2499)</f>
        <v>VXX_44627</v>
      </c>
      <c r="B2499" t="s">
        <v>90</v>
      </c>
      <c r="C2499" s="1">
        <v>44627</v>
      </c>
      <c r="D2499">
        <v>28.49</v>
      </c>
    </row>
    <row r="2500" spans="1:4" hidden="1" x14ac:dyDescent="0.35">
      <c r="A2500" s="3" t="str">
        <f t="shared" si="39"/>
        <v>WRK_44627</v>
      </c>
      <c r="B2500" t="s">
        <v>91</v>
      </c>
      <c r="C2500" s="1">
        <v>44627</v>
      </c>
      <c r="D2500">
        <v>40.4</v>
      </c>
    </row>
    <row r="2501" spans="1:4" hidden="1" x14ac:dyDescent="0.35">
      <c r="A2501" s="3" t="str">
        <f t="shared" si="39"/>
        <v>XLB_44627</v>
      </c>
      <c r="B2501" t="s">
        <v>92</v>
      </c>
      <c r="C2501" s="1">
        <v>44627</v>
      </c>
      <c r="D2501">
        <v>78.317999999999998</v>
      </c>
    </row>
    <row r="2502" spans="1:4" hidden="1" x14ac:dyDescent="0.35">
      <c r="A2502" s="3" t="str">
        <f t="shared" si="39"/>
        <v>XLC_44627</v>
      </c>
      <c r="B2502" t="s">
        <v>93</v>
      </c>
      <c r="C2502" s="1">
        <v>44627</v>
      </c>
      <c r="D2502">
        <v>63.673000000000002</v>
      </c>
    </row>
    <row r="2503" spans="1:4" hidden="1" x14ac:dyDescent="0.35">
      <c r="A2503" s="3" t="str">
        <f t="shared" si="39"/>
        <v>XLE_44627</v>
      </c>
      <c r="B2503" t="s">
        <v>94</v>
      </c>
      <c r="C2503" s="1">
        <v>44627</v>
      </c>
      <c r="D2503">
        <v>73.248999999999995</v>
      </c>
    </row>
    <row r="2504" spans="1:4" hidden="1" x14ac:dyDescent="0.35">
      <c r="A2504" s="3" t="str">
        <f t="shared" si="39"/>
        <v>XLF_44627</v>
      </c>
      <c r="B2504" t="s">
        <v>95</v>
      </c>
      <c r="C2504" s="1">
        <v>44627</v>
      </c>
      <c r="D2504">
        <v>35.137999999999998</v>
      </c>
    </row>
    <row r="2505" spans="1:4" hidden="1" x14ac:dyDescent="0.35">
      <c r="A2505" s="3" t="str">
        <f t="shared" si="39"/>
        <v>XLI_44627</v>
      </c>
      <c r="B2505" t="s">
        <v>96</v>
      </c>
      <c r="C2505" s="1">
        <v>44627</v>
      </c>
      <c r="D2505">
        <v>96.037000000000006</v>
      </c>
    </row>
    <row r="2506" spans="1:4" hidden="1" x14ac:dyDescent="0.35">
      <c r="A2506" s="3" t="str">
        <f t="shared" si="39"/>
        <v>XLK_44627</v>
      </c>
      <c r="B2506" t="s">
        <v>97</v>
      </c>
      <c r="C2506" s="1">
        <v>44627</v>
      </c>
      <c r="D2506">
        <v>142.875</v>
      </c>
    </row>
    <row r="2507" spans="1:4" hidden="1" x14ac:dyDescent="0.35">
      <c r="A2507" s="3" t="str">
        <f t="shared" si="39"/>
        <v>XLP_44627</v>
      </c>
      <c r="B2507" t="s">
        <v>98</v>
      </c>
      <c r="C2507" s="1">
        <v>44627</v>
      </c>
      <c r="D2507">
        <v>72.616</v>
      </c>
    </row>
    <row r="2508" spans="1:4" hidden="1" x14ac:dyDescent="0.35">
      <c r="A2508" s="3" t="str">
        <f t="shared" si="39"/>
        <v>XLU_44627</v>
      </c>
      <c r="B2508" t="s">
        <v>99</v>
      </c>
      <c r="C2508" s="1">
        <v>44627</v>
      </c>
      <c r="D2508">
        <v>69.725999999999999</v>
      </c>
    </row>
    <row r="2509" spans="1:4" hidden="1" x14ac:dyDescent="0.35">
      <c r="A2509" s="3" t="str">
        <f t="shared" si="39"/>
        <v>XLV_44627</v>
      </c>
      <c r="B2509" t="s">
        <v>100</v>
      </c>
      <c r="C2509" s="1">
        <v>44627</v>
      </c>
      <c r="D2509">
        <v>128.22999999999999</v>
      </c>
    </row>
    <row r="2510" spans="1:4" hidden="1" x14ac:dyDescent="0.35">
      <c r="A2510" s="3" t="str">
        <f t="shared" si="39"/>
        <v>XLY_44627</v>
      </c>
      <c r="B2510" t="s">
        <v>101</v>
      </c>
      <c r="C2510" s="1">
        <v>44627</v>
      </c>
      <c r="D2510">
        <v>161.79</v>
      </c>
    </row>
    <row r="2511" spans="1:4" hidden="1" x14ac:dyDescent="0.35">
      <c r="A2511" s="3" t="str">
        <f t="shared" si="39"/>
        <v>XOM_44627</v>
      </c>
      <c r="B2511" t="s">
        <v>102</v>
      </c>
      <c r="C2511" s="1">
        <v>44627</v>
      </c>
      <c r="D2511">
        <v>84.057000000000002</v>
      </c>
    </row>
    <row r="2512" spans="1:4" hidden="1" x14ac:dyDescent="0.35">
      <c r="A2512" s="3" t="str">
        <f t="shared" si="39"/>
        <v>ABBV_44628</v>
      </c>
      <c r="B2512" t="s">
        <v>3</v>
      </c>
      <c r="C2512" s="1">
        <v>44628</v>
      </c>
      <c r="D2512">
        <v>141.75399999999999</v>
      </c>
    </row>
    <row r="2513" spans="1:4" hidden="1" x14ac:dyDescent="0.35">
      <c r="A2513" s="3" t="str">
        <f t="shared" si="39"/>
        <v>ACN_44628</v>
      </c>
      <c r="B2513" t="s">
        <v>4</v>
      </c>
      <c r="C2513" s="1">
        <v>44628</v>
      </c>
      <c r="D2513">
        <v>297.11700000000002</v>
      </c>
    </row>
    <row r="2514" spans="1:4" hidden="1" x14ac:dyDescent="0.35">
      <c r="A2514" s="3" t="str">
        <f t="shared" si="39"/>
        <v>AEP_44628</v>
      </c>
      <c r="B2514" t="s">
        <v>5</v>
      </c>
      <c r="C2514" s="1">
        <v>44628</v>
      </c>
      <c r="D2514">
        <v>92.043000000000006</v>
      </c>
    </row>
    <row r="2515" spans="1:4" hidden="1" x14ac:dyDescent="0.35">
      <c r="A2515" s="3" t="str">
        <f t="shared" si="39"/>
        <v>AIZ_44628</v>
      </c>
      <c r="B2515" t="s">
        <v>6</v>
      </c>
      <c r="C2515" s="1">
        <v>44628</v>
      </c>
      <c r="D2515">
        <v>163.97499999999999</v>
      </c>
    </row>
    <row r="2516" spans="1:4" hidden="1" x14ac:dyDescent="0.35">
      <c r="A2516" s="3" t="str">
        <f t="shared" si="39"/>
        <v>ALLE_44628</v>
      </c>
      <c r="B2516" t="s">
        <v>7</v>
      </c>
      <c r="C2516" s="1">
        <v>44628</v>
      </c>
      <c r="D2516">
        <v>109.685</v>
      </c>
    </row>
    <row r="2517" spans="1:4" hidden="1" x14ac:dyDescent="0.35">
      <c r="A2517" s="3" t="str">
        <f t="shared" si="39"/>
        <v>AMAT_44628</v>
      </c>
      <c r="B2517" t="s">
        <v>8</v>
      </c>
      <c r="C2517" s="1">
        <v>44628</v>
      </c>
      <c r="D2517">
        <v>123.23099999999999</v>
      </c>
    </row>
    <row r="2518" spans="1:4" hidden="1" x14ac:dyDescent="0.35">
      <c r="A2518" s="3" t="str">
        <f t="shared" si="39"/>
        <v>AMP_44628</v>
      </c>
      <c r="B2518" t="s">
        <v>9</v>
      </c>
      <c r="C2518" s="1">
        <v>44628</v>
      </c>
      <c r="D2518">
        <v>257.01499999999999</v>
      </c>
    </row>
    <row r="2519" spans="1:4" hidden="1" x14ac:dyDescent="0.35">
      <c r="A2519" s="3" t="str">
        <f t="shared" si="39"/>
        <v>AMZN_44628</v>
      </c>
      <c r="B2519" t="s">
        <v>10</v>
      </c>
      <c r="C2519" s="1">
        <v>44628</v>
      </c>
      <c r="D2519">
        <v>136.01400000000001</v>
      </c>
    </row>
    <row r="2520" spans="1:4" hidden="1" x14ac:dyDescent="0.35">
      <c r="A2520" s="3" t="str">
        <f t="shared" si="39"/>
        <v>AVB_44628</v>
      </c>
      <c r="B2520" t="s">
        <v>11</v>
      </c>
      <c r="C2520" s="1">
        <v>44628</v>
      </c>
      <c r="D2520">
        <v>232.21600000000001</v>
      </c>
    </row>
    <row r="2521" spans="1:4" hidden="1" x14ac:dyDescent="0.35">
      <c r="A2521" s="3" t="str">
        <f t="shared" si="39"/>
        <v>AVY_44628</v>
      </c>
      <c r="B2521" t="s">
        <v>12</v>
      </c>
      <c r="C2521" s="1">
        <v>44628</v>
      </c>
      <c r="D2521">
        <v>156.965</v>
      </c>
    </row>
    <row r="2522" spans="1:4" hidden="1" x14ac:dyDescent="0.35">
      <c r="A2522" s="3" t="str">
        <f t="shared" si="39"/>
        <v>AXP_44628</v>
      </c>
      <c r="B2522" t="s">
        <v>13</v>
      </c>
      <c r="C2522" s="1">
        <v>44628</v>
      </c>
      <c r="D2522">
        <v>157.85</v>
      </c>
    </row>
    <row r="2523" spans="1:4" hidden="1" x14ac:dyDescent="0.35">
      <c r="A2523" s="3" t="str">
        <f t="shared" si="39"/>
        <v>BDX_44628</v>
      </c>
      <c r="B2523" t="s">
        <v>14</v>
      </c>
      <c r="C2523" s="1">
        <v>44628</v>
      </c>
      <c r="D2523">
        <v>255.137</v>
      </c>
    </row>
    <row r="2524" spans="1:4" hidden="1" x14ac:dyDescent="0.35">
      <c r="A2524" s="3" t="str">
        <f t="shared" si="39"/>
        <v>BF-B_44628</v>
      </c>
      <c r="B2524" t="s">
        <v>15</v>
      </c>
      <c r="C2524" s="1">
        <v>44628</v>
      </c>
      <c r="D2524">
        <v>63.523000000000003</v>
      </c>
    </row>
    <row r="2525" spans="1:4" hidden="1" x14ac:dyDescent="0.35">
      <c r="A2525" s="3" t="str">
        <f t="shared" si="39"/>
        <v>BMY_44628</v>
      </c>
      <c r="B2525" t="s">
        <v>16</v>
      </c>
      <c r="C2525" s="1">
        <v>44628</v>
      </c>
      <c r="D2525">
        <v>65.66</v>
      </c>
    </row>
    <row r="2526" spans="1:4" hidden="1" x14ac:dyDescent="0.35">
      <c r="A2526" s="3" t="str">
        <f t="shared" si="39"/>
        <v>BR_44628</v>
      </c>
      <c r="B2526" t="s">
        <v>17</v>
      </c>
      <c r="C2526" s="1">
        <v>44628</v>
      </c>
      <c r="D2526">
        <v>142.42099999999999</v>
      </c>
    </row>
    <row r="2527" spans="1:4" hidden="1" x14ac:dyDescent="0.35">
      <c r="A2527" s="3" t="str">
        <f t="shared" si="39"/>
        <v>CARR_44628</v>
      </c>
      <c r="B2527" t="s">
        <v>18</v>
      </c>
      <c r="C2527" s="1">
        <v>44628</v>
      </c>
      <c r="D2527">
        <v>42.863999999999997</v>
      </c>
    </row>
    <row r="2528" spans="1:4" hidden="1" x14ac:dyDescent="0.35">
      <c r="A2528" s="3" t="str">
        <f t="shared" si="39"/>
        <v>CDW_44628</v>
      </c>
      <c r="B2528" t="s">
        <v>19</v>
      </c>
      <c r="C2528" s="1">
        <v>44628</v>
      </c>
      <c r="D2528">
        <v>163.31200000000001</v>
      </c>
    </row>
    <row r="2529" spans="1:4" hidden="1" x14ac:dyDescent="0.35">
      <c r="A2529" s="3" t="str">
        <f t="shared" si="39"/>
        <v>CE_44628</v>
      </c>
      <c r="B2529" t="s">
        <v>20</v>
      </c>
      <c r="C2529" s="1">
        <v>44628</v>
      </c>
      <c r="D2529">
        <v>130.733</v>
      </c>
    </row>
    <row r="2530" spans="1:4" hidden="1" x14ac:dyDescent="0.35">
      <c r="A2530" s="3" t="str">
        <f t="shared" si="39"/>
        <v>CHTR_44628</v>
      </c>
      <c r="B2530" t="s">
        <v>21</v>
      </c>
      <c r="C2530" s="1">
        <v>44628</v>
      </c>
      <c r="D2530">
        <v>551.42999999999995</v>
      </c>
    </row>
    <row r="2531" spans="1:4" hidden="1" x14ac:dyDescent="0.35">
      <c r="A2531" s="3" t="str">
        <f t="shared" si="39"/>
        <v>CNC_44628</v>
      </c>
      <c r="B2531" t="s">
        <v>22</v>
      </c>
      <c r="C2531" s="1">
        <v>44628</v>
      </c>
      <c r="D2531">
        <v>81.569999999999993</v>
      </c>
    </row>
    <row r="2532" spans="1:4" hidden="1" x14ac:dyDescent="0.35">
      <c r="A2532" s="3" t="str">
        <f t="shared" si="39"/>
        <v>CNP_44628</v>
      </c>
      <c r="B2532" t="s">
        <v>23</v>
      </c>
      <c r="C2532" s="1">
        <v>44628</v>
      </c>
      <c r="D2532">
        <v>27.873000000000001</v>
      </c>
    </row>
    <row r="2533" spans="1:4" hidden="1" x14ac:dyDescent="0.35">
      <c r="A2533" s="3" t="str">
        <f t="shared" si="39"/>
        <v>COP_44628</v>
      </c>
      <c r="B2533" t="s">
        <v>24</v>
      </c>
      <c r="C2533" s="1">
        <v>44628</v>
      </c>
      <c r="D2533">
        <v>94.197999999999993</v>
      </c>
    </row>
    <row r="2534" spans="1:4" hidden="1" x14ac:dyDescent="0.35">
      <c r="A2534" s="3" t="str">
        <f t="shared" si="39"/>
        <v>CTAS_44628</v>
      </c>
      <c r="B2534" t="s">
        <v>25</v>
      </c>
      <c r="C2534" s="1">
        <v>44628</v>
      </c>
      <c r="D2534">
        <v>363.69600000000003</v>
      </c>
    </row>
    <row r="2535" spans="1:4" hidden="1" x14ac:dyDescent="0.35">
      <c r="A2535" s="3" t="str">
        <f t="shared" si="39"/>
        <v>CZR_44628</v>
      </c>
      <c r="B2535" t="s">
        <v>26</v>
      </c>
      <c r="C2535" s="1">
        <v>44628</v>
      </c>
      <c r="D2535">
        <v>70.239999999999995</v>
      </c>
    </row>
    <row r="2536" spans="1:4" hidden="1" x14ac:dyDescent="0.35">
      <c r="A2536" s="3" t="str">
        <f t="shared" si="39"/>
        <v>DG_44628</v>
      </c>
      <c r="B2536" t="s">
        <v>27</v>
      </c>
      <c r="C2536" s="1">
        <v>44628</v>
      </c>
      <c r="D2536">
        <v>197.43700000000001</v>
      </c>
    </row>
    <row r="2537" spans="1:4" hidden="1" x14ac:dyDescent="0.35">
      <c r="A2537" s="3" t="str">
        <f t="shared" si="39"/>
        <v>DPZ_44628</v>
      </c>
      <c r="B2537" t="s">
        <v>28</v>
      </c>
      <c r="C2537" s="1">
        <v>44628</v>
      </c>
      <c r="D2537">
        <v>388.48599999999999</v>
      </c>
    </row>
    <row r="2538" spans="1:4" x14ac:dyDescent="0.35">
      <c r="A2538" s="3" t="str">
        <f t="shared" si="39"/>
        <v>DRE_44628</v>
      </c>
      <c r="B2538" t="s">
        <v>29</v>
      </c>
      <c r="C2538" s="1">
        <v>44628</v>
      </c>
      <c r="D2538">
        <v>53.11</v>
      </c>
    </row>
    <row r="2539" spans="1:4" hidden="1" x14ac:dyDescent="0.35">
      <c r="A2539" s="3" t="str">
        <f t="shared" si="39"/>
        <v>DXC_44628</v>
      </c>
      <c r="B2539" t="s">
        <v>30</v>
      </c>
      <c r="C2539" s="1">
        <v>44628</v>
      </c>
      <c r="D2539">
        <v>30.86</v>
      </c>
    </row>
    <row r="2540" spans="1:4" hidden="1" x14ac:dyDescent="0.35">
      <c r="A2540" s="3" t="str">
        <f t="shared" si="39"/>
        <v>EWA_44628</v>
      </c>
      <c r="B2540" t="s">
        <v>31</v>
      </c>
      <c r="C2540" s="1">
        <v>44628</v>
      </c>
      <c r="D2540">
        <v>22.754000000000001</v>
      </c>
    </row>
    <row r="2541" spans="1:4" hidden="1" x14ac:dyDescent="0.35">
      <c r="A2541" s="3" t="str">
        <f t="shared" si="39"/>
        <v>EWC_44628</v>
      </c>
      <c r="B2541" t="s">
        <v>32</v>
      </c>
      <c r="C2541" s="1">
        <v>44628</v>
      </c>
      <c r="D2541">
        <v>36.875999999999998</v>
      </c>
    </row>
    <row r="2542" spans="1:4" hidden="1" x14ac:dyDescent="0.35">
      <c r="A2542" s="3" t="str">
        <f t="shared" si="39"/>
        <v>EWG_44628</v>
      </c>
      <c r="B2542" t="s">
        <v>33</v>
      </c>
      <c r="C2542" s="1">
        <v>44628</v>
      </c>
      <c r="D2542">
        <v>24.913</v>
      </c>
    </row>
    <row r="2543" spans="1:4" hidden="1" x14ac:dyDescent="0.35">
      <c r="A2543" s="3" t="str">
        <f t="shared" si="39"/>
        <v>EWH_44628</v>
      </c>
      <c r="B2543" t="s">
        <v>34</v>
      </c>
      <c r="C2543" s="1">
        <v>44628</v>
      </c>
      <c r="D2543">
        <v>20.863</v>
      </c>
    </row>
    <row r="2544" spans="1:4" hidden="1" x14ac:dyDescent="0.35">
      <c r="A2544" s="3" t="str">
        <f t="shared" si="39"/>
        <v>EWJ_44628</v>
      </c>
      <c r="B2544" t="s">
        <v>35</v>
      </c>
      <c r="C2544" s="1">
        <v>44628</v>
      </c>
      <c r="D2544">
        <v>57.491</v>
      </c>
    </row>
    <row r="2545" spans="1:4" hidden="1" x14ac:dyDescent="0.35">
      <c r="A2545" s="3" t="str">
        <f t="shared" si="39"/>
        <v>EWL_44628</v>
      </c>
      <c r="B2545" t="s">
        <v>36</v>
      </c>
      <c r="C2545" s="1">
        <v>44628</v>
      </c>
      <c r="D2545">
        <v>43.558999999999997</v>
      </c>
    </row>
    <row r="2546" spans="1:4" hidden="1" x14ac:dyDescent="0.35">
      <c r="A2546" s="3" t="str">
        <f t="shared" si="39"/>
        <v>EWQ_44628</v>
      </c>
      <c r="B2546" t="s">
        <v>37</v>
      </c>
      <c r="C2546" s="1">
        <v>44628</v>
      </c>
      <c r="D2546">
        <v>30.635000000000002</v>
      </c>
    </row>
    <row r="2547" spans="1:4" hidden="1" x14ac:dyDescent="0.35">
      <c r="A2547" s="3" t="str">
        <f t="shared" si="39"/>
        <v>EWT_44628</v>
      </c>
      <c r="B2547" t="s">
        <v>38</v>
      </c>
      <c r="C2547" s="1">
        <v>44628</v>
      </c>
      <c r="D2547">
        <v>50.64</v>
      </c>
    </row>
    <row r="2548" spans="1:4" hidden="1" x14ac:dyDescent="0.35">
      <c r="A2548" s="3" t="str">
        <f t="shared" si="39"/>
        <v>EWU_44628</v>
      </c>
      <c r="B2548" t="s">
        <v>39</v>
      </c>
      <c r="C2548" s="1">
        <v>44628</v>
      </c>
      <c r="D2548">
        <v>30.163</v>
      </c>
    </row>
    <row r="2549" spans="1:4" hidden="1" x14ac:dyDescent="0.35">
      <c r="A2549" s="3" t="str">
        <f t="shared" si="39"/>
        <v>EWY_44628</v>
      </c>
      <c r="B2549" t="s">
        <v>40</v>
      </c>
      <c r="C2549" s="1">
        <v>44628</v>
      </c>
      <c r="D2549">
        <v>66.77</v>
      </c>
    </row>
    <row r="2550" spans="1:4" hidden="1" x14ac:dyDescent="0.35">
      <c r="A2550" s="3" t="str">
        <f t="shared" si="39"/>
        <v>EWZ_44628</v>
      </c>
      <c r="B2550" t="s">
        <v>41</v>
      </c>
      <c r="C2550" s="1">
        <v>44628</v>
      </c>
      <c r="D2550">
        <v>29.548999999999999</v>
      </c>
    </row>
    <row r="2551" spans="1:4" hidden="1" x14ac:dyDescent="0.35">
      <c r="A2551" s="3" t="str">
        <f t="shared" si="39"/>
        <v>FTV_44628</v>
      </c>
      <c r="B2551" t="s">
        <v>43</v>
      </c>
      <c r="C2551" s="1">
        <v>44628</v>
      </c>
      <c r="D2551">
        <v>56.101999999999997</v>
      </c>
    </row>
    <row r="2552" spans="1:4" hidden="1" x14ac:dyDescent="0.35">
      <c r="A2552" s="3" t="str">
        <f t="shared" si="39"/>
        <v>GOOG_44628</v>
      </c>
      <c r="B2552" t="s">
        <v>44</v>
      </c>
      <c r="C2552" s="1">
        <v>44628</v>
      </c>
      <c r="D2552">
        <v>127.27800000000001</v>
      </c>
    </row>
    <row r="2553" spans="1:4" hidden="1" x14ac:dyDescent="0.35">
      <c r="A2553" s="3" t="str">
        <f t="shared" si="39"/>
        <v>GPC_44628</v>
      </c>
      <c r="B2553" t="s">
        <v>45</v>
      </c>
      <c r="C2553" s="1">
        <v>44628</v>
      </c>
      <c r="D2553">
        <v>117.711</v>
      </c>
    </row>
    <row r="2554" spans="1:4" hidden="1" x14ac:dyDescent="0.35">
      <c r="A2554" s="3" t="str">
        <f t="shared" si="39"/>
        <v>GSG_44628</v>
      </c>
      <c r="B2554" t="s">
        <v>46</v>
      </c>
      <c r="C2554" s="1">
        <v>44628</v>
      </c>
      <c r="D2554">
        <v>25.85</v>
      </c>
    </row>
    <row r="2555" spans="1:4" hidden="1" x14ac:dyDescent="0.35">
      <c r="A2555" s="3" t="str">
        <f t="shared" si="39"/>
        <v>HIG_44628</v>
      </c>
      <c r="B2555" t="s">
        <v>47</v>
      </c>
      <c r="C2555" s="1">
        <v>44628</v>
      </c>
      <c r="D2555">
        <v>64.816999999999993</v>
      </c>
    </row>
    <row r="2556" spans="1:4" hidden="1" x14ac:dyDescent="0.35">
      <c r="A2556" s="3" t="str">
        <f t="shared" si="39"/>
        <v>HIGH.L_44628</v>
      </c>
      <c r="B2556" t="s">
        <v>48</v>
      </c>
      <c r="C2556" s="1">
        <v>44628</v>
      </c>
      <c r="D2556">
        <v>5.1920000000000002</v>
      </c>
    </row>
    <row r="2557" spans="1:4" hidden="1" x14ac:dyDescent="0.35">
      <c r="A2557" s="3" t="str">
        <f t="shared" si="39"/>
        <v>HST_44628</v>
      </c>
      <c r="B2557" t="s">
        <v>49</v>
      </c>
      <c r="C2557" s="1">
        <v>44628</v>
      </c>
      <c r="D2557">
        <v>17.094999999999999</v>
      </c>
    </row>
    <row r="2558" spans="1:4" hidden="1" x14ac:dyDescent="0.35">
      <c r="A2558" s="3" t="str">
        <f t="shared" si="39"/>
        <v>HYG_44628</v>
      </c>
      <c r="B2558" t="s">
        <v>50</v>
      </c>
      <c r="C2558" s="1">
        <v>44628</v>
      </c>
      <c r="D2558">
        <v>77.694000000000003</v>
      </c>
    </row>
    <row r="2559" spans="1:4" hidden="1" x14ac:dyDescent="0.35">
      <c r="A2559" s="3" t="str">
        <f t="shared" si="39"/>
        <v>IAU_44628</v>
      </c>
      <c r="B2559" t="s">
        <v>51</v>
      </c>
      <c r="C2559" s="1">
        <v>44628</v>
      </c>
      <c r="D2559">
        <v>38.979999999999997</v>
      </c>
    </row>
    <row r="2560" spans="1:4" hidden="1" x14ac:dyDescent="0.35">
      <c r="A2560" s="3" t="str">
        <f t="shared" si="39"/>
        <v>ICLN_44628</v>
      </c>
      <c r="B2560" t="s">
        <v>52</v>
      </c>
      <c r="C2560" s="1">
        <v>44628</v>
      </c>
      <c r="D2560">
        <v>21.088000000000001</v>
      </c>
    </row>
    <row r="2561" spans="1:4" hidden="1" x14ac:dyDescent="0.35">
      <c r="A2561" s="3" t="str">
        <f t="shared" si="39"/>
        <v>IEAA.L_44628</v>
      </c>
      <c r="B2561" t="s">
        <v>53</v>
      </c>
      <c r="C2561" s="1">
        <v>44628</v>
      </c>
      <c r="D2561">
        <v>5.1059999999999999</v>
      </c>
    </row>
    <row r="2562" spans="1:4" hidden="1" x14ac:dyDescent="0.35">
      <c r="A2562" s="3" t="str">
        <f t="shared" si="39"/>
        <v>IEF_44628</v>
      </c>
      <c r="B2562" t="s">
        <v>54</v>
      </c>
      <c r="C2562" s="1">
        <v>44628</v>
      </c>
      <c r="D2562">
        <v>109.925</v>
      </c>
    </row>
    <row r="2563" spans="1:4" hidden="1" x14ac:dyDescent="0.35">
      <c r="A2563" s="3" t="str">
        <f t="shared" ref="A2563:A2626" si="40">CONCATENATE(B2563,"_",C2563)</f>
        <v>IEFM.L_44628</v>
      </c>
      <c r="B2563" t="s">
        <v>55</v>
      </c>
      <c r="C2563" s="1">
        <v>44628</v>
      </c>
      <c r="D2563">
        <v>678.35</v>
      </c>
    </row>
    <row r="2564" spans="1:4" hidden="1" x14ac:dyDescent="0.35">
      <c r="A2564" s="3" t="str">
        <f t="shared" si="40"/>
        <v>IEMG_44628</v>
      </c>
      <c r="B2564" t="s">
        <v>56</v>
      </c>
      <c r="C2564" s="1">
        <v>44628</v>
      </c>
      <c r="D2564">
        <v>51.633000000000003</v>
      </c>
    </row>
    <row r="2565" spans="1:4" hidden="1" x14ac:dyDescent="0.35">
      <c r="A2565" s="3" t="str">
        <f t="shared" si="40"/>
        <v>IEUS_44628</v>
      </c>
      <c r="B2565" t="s">
        <v>57</v>
      </c>
      <c r="C2565" s="1">
        <v>44628</v>
      </c>
      <c r="D2565">
        <v>53.634999999999998</v>
      </c>
    </row>
    <row r="2566" spans="1:4" hidden="1" x14ac:dyDescent="0.35">
      <c r="A2566" s="3" t="str">
        <f t="shared" si="40"/>
        <v>IEVL.L_44628</v>
      </c>
      <c r="B2566" t="s">
        <v>58</v>
      </c>
      <c r="C2566" s="1">
        <v>44628</v>
      </c>
      <c r="D2566">
        <v>6.5869999999999997</v>
      </c>
    </row>
    <row r="2567" spans="1:4" hidden="1" x14ac:dyDescent="0.35">
      <c r="A2567" s="3" t="str">
        <f t="shared" si="40"/>
        <v>IGF_44628</v>
      </c>
      <c r="B2567" t="s">
        <v>59</v>
      </c>
      <c r="C2567" s="1">
        <v>44628</v>
      </c>
      <c r="D2567">
        <v>45.720999999999997</v>
      </c>
    </row>
    <row r="2568" spans="1:4" hidden="1" x14ac:dyDescent="0.35">
      <c r="A2568" s="3" t="str">
        <f t="shared" si="40"/>
        <v>INDA_44628</v>
      </c>
      <c r="B2568" t="s">
        <v>60</v>
      </c>
      <c r="C2568" s="1">
        <v>44628</v>
      </c>
      <c r="D2568">
        <v>40.92</v>
      </c>
    </row>
    <row r="2569" spans="1:4" hidden="1" x14ac:dyDescent="0.35">
      <c r="A2569" s="3" t="str">
        <f t="shared" si="40"/>
        <v>IUMO.L_44628</v>
      </c>
      <c r="B2569" t="s">
        <v>61</v>
      </c>
      <c r="C2569" s="1">
        <v>44628</v>
      </c>
      <c r="D2569">
        <v>10.25</v>
      </c>
    </row>
    <row r="2570" spans="1:4" hidden="1" x14ac:dyDescent="0.35">
      <c r="A2570" s="3" t="str">
        <f t="shared" si="40"/>
        <v>IUVL.L_44628</v>
      </c>
      <c r="B2570" t="s">
        <v>62</v>
      </c>
      <c r="C2570" s="1">
        <v>44628</v>
      </c>
      <c r="D2570">
        <v>8.7249999999999996</v>
      </c>
    </row>
    <row r="2571" spans="1:4" hidden="1" x14ac:dyDescent="0.35">
      <c r="A2571" s="3" t="str">
        <f t="shared" si="40"/>
        <v>IVV_44628</v>
      </c>
      <c r="B2571" t="s">
        <v>63</v>
      </c>
      <c r="C2571" s="1">
        <v>44628</v>
      </c>
      <c r="D2571">
        <v>411.47199999999998</v>
      </c>
    </row>
    <row r="2572" spans="1:4" hidden="1" x14ac:dyDescent="0.35">
      <c r="A2572" s="3" t="str">
        <f t="shared" si="40"/>
        <v>IWM_44628</v>
      </c>
      <c r="B2572" t="s">
        <v>64</v>
      </c>
      <c r="C2572" s="1">
        <v>44628</v>
      </c>
      <c r="D2572">
        <v>192.01300000000001</v>
      </c>
    </row>
    <row r="2573" spans="1:4" hidden="1" x14ac:dyDescent="0.35">
      <c r="A2573" s="3" t="str">
        <f t="shared" si="40"/>
        <v>IXN_44628</v>
      </c>
      <c r="B2573" t="s">
        <v>65</v>
      </c>
      <c r="C2573" s="1">
        <v>44628</v>
      </c>
      <c r="D2573">
        <v>51.957000000000001</v>
      </c>
    </row>
    <row r="2574" spans="1:4" hidden="1" x14ac:dyDescent="0.35">
      <c r="A2574" s="3" t="str">
        <f t="shared" si="40"/>
        <v>JPEA.L_44628</v>
      </c>
      <c r="B2574" t="s">
        <v>66</v>
      </c>
      <c r="C2574" s="1">
        <v>44628</v>
      </c>
      <c r="D2574">
        <v>5.1950000000000003</v>
      </c>
    </row>
    <row r="2575" spans="1:4" hidden="1" x14ac:dyDescent="0.35">
      <c r="A2575" s="3" t="str">
        <f t="shared" si="40"/>
        <v>JPM_44628</v>
      </c>
      <c r="B2575" t="s">
        <v>67</v>
      </c>
      <c r="C2575" s="1">
        <v>44628</v>
      </c>
      <c r="D2575">
        <v>124.202</v>
      </c>
    </row>
    <row r="2576" spans="1:4" hidden="1" x14ac:dyDescent="0.35">
      <c r="A2576" s="3" t="str">
        <f t="shared" si="40"/>
        <v>KR_44628</v>
      </c>
      <c r="B2576" t="s">
        <v>68</v>
      </c>
      <c r="C2576" s="1">
        <v>44628</v>
      </c>
      <c r="D2576">
        <v>54.573</v>
      </c>
    </row>
    <row r="2577" spans="1:4" hidden="1" x14ac:dyDescent="0.35">
      <c r="A2577" s="3" t="str">
        <f t="shared" si="40"/>
        <v>LQD_44628</v>
      </c>
      <c r="B2577" t="s">
        <v>69</v>
      </c>
      <c r="C2577" s="1">
        <v>44628</v>
      </c>
      <c r="D2577">
        <v>118.161</v>
      </c>
    </row>
    <row r="2578" spans="1:4" hidden="1" x14ac:dyDescent="0.35">
      <c r="A2578" s="3" t="str">
        <f t="shared" si="40"/>
        <v>MCHI_44628</v>
      </c>
      <c r="B2578" t="s">
        <v>70</v>
      </c>
      <c r="C2578" s="1">
        <v>44628</v>
      </c>
      <c r="D2578">
        <v>51.643999999999998</v>
      </c>
    </row>
    <row r="2579" spans="1:4" hidden="1" x14ac:dyDescent="0.35">
      <c r="A2579" s="3" t="str">
        <f t="shared" si="40"/>
        <v>META_44628</v>
      </c>
      <c r="B2579" t="s">
        <v>144</v>
      </c>
      <c r="C2579" s="1">
        <v>44628</v>
      </c>
      <c r="D2579">
        <v>190.29</v>
      </c>
    </row>
    <row r="2580" spans="1:4" hidden="1" x14ac:dyDescent="0.35">
      <c r="A2580" s="3" t="str">
        <f t="shared" si="40"/>
        <v>MVEU.L_44628</v>
      </c>
      <c r="B2580" t="s">
        <v>71</v>
      </c>
      <c r="C2580" s="1">
        <v>44628</v>
      </c>
      <c r="D2580">
        <v>48.725000000000001</v>
      </c>
    </row>
    <row r="2581" spans="1:4" hidden="1" x14ac:dyDescent="0.35">
      <c r="A2581" s="3" t="str">
        <f t="shared" si="40"/>
        <v>OGN_44628</v>
      </c>
      <c r="B2581" t="s">
        <v>72</v>
      </c>
      <c r="C2581" s="1">
        <v>44628</v>
      </c>
      <c r="D2581">
        <v>35.624000000000002</v>
      </c>
    </row>
    <row r="2582" spans="1:4" hidden="1" x14ac:dyDescent="0.35">
      <c r="A2582" s="3" t="str">
        <f t="shared" si="40"/>
        <v>PG_44628</v>
      </c>
      <c r="B2582" t="s">
        <v>73</v>
      </c>
      <c r="C2582" s="1">
        <v>44628</v>
      </c>
      <c r="D2582">
        <v>143.108</v>
      </c>
    </row>
    <row r="2583" spans="1:4" hidden="1" x14ac:dyDescent="0.35">
      <c r="A2583" s="3" t="str">
        <f t="shared" si="40"/>
        <v>PPL_44628</v>
      </c>
      <c r="B2583" t="s">
        <v>74</v>
      </c>
      <c r="C2583" s="1">
        <v>44628</v>
      </c>
      <c r="D2583">
        <v>25.466000000000001</v>
      </c>
    </row>
    <row r="2584" spans="1:4" hidden="1" x14ac:dyDescent="0.35">
      <c r="A2584" s="3" t="str">
        <f t="shared" si="40"/>
        <v>PRU_44628</v>
      </c>
      <c r="B2584" t="s">
        <v>75</v>
      </c>
      <c r="C2584" s="1">
        <v>44628</v>
      </c>
      <c r="D2584">
        <v>100.11799999999999</v>
      </c>
    </row>
    <row r="2585" spans="1:4" hidden="1" x14ac:dyDescent="0.35">
      <c r="A2585" s="3" t="str">
        <f t="shared" si="40"/>
        <v>PYPL_44628</v>
      </c>
      <c r="B2585" t="s">
        <v>76</v>
      </c>
      <c r="C2585" s="1">
        <v>44628</v>
      </c>
      <c r="D2585">
        <v>94.9</v>
      </c>
    </row>
    <row r="2586" spans="1:4" hidden="1" x14ac:dyDescent="0.35">
      <c r="A2586" s="3" t="str">
        <f t="shared" si="40"/>
        <v>RE_44628</v>
      </c>
      <c r="B2586" t="s">
        <v>77</v>
      </c>
      <c r="C2586" s="1">
        <v>44628</v>
      </c>
      <c r="D2586">
        <v>261.31299999999999</v>
      </c>
    </row>
    <row r="2587" spans="1:4" hidden="1" x14ac:dyDescent="0.35">
      <c r="A2587" s="3" t="str">
        <f t="shared" si="40"/>
        <v>REET_44628</v>
      </c>
      <c r="B2587" t="s">
        <v>78</v>
      </c>
      <c r="C2587" s="1">
        <v>44628</v>
      </c>
      <c r="D2587">
        <v>26.998999999999999</v>
      </c>
    </row>
    <row r="2588" spans="1:4" hidden="1" x14ac:dyDescent="0.35">
      <c r="A2588" s="3" t="str">
        <f t="shared" si="40"/>
        <v>ROL_44628</v>
      </c>
      <c r="B2588" t="s">
        <v>79</v>
      </c>
      <c r="C2588" s="1">
        <v>44628</v>
      </c>
      <c r="D2588">
        <v>32.17</v>
      </c>
    </row>
    <row r="2589" spans="1:4" hidden="1" x14ac:dyDescent="0.35">
      <c r="A2589" s="3" t="str">
        <f t="shared" si="40"/>
        <v>ROST_44628</v>
      </c>
      <c r="B2589" t="s">
        <v>80</v>
      </c>
      <c r="C2589" s="1">
        <v>44628</v>
      </c>
      <c r="D2589">
        <v>84.715999999999994</v>
      </c>
    </row>
    <row r="2590" spans="1:4" hidden="1" x14ac:dyDescent="0.35">
      <c r="A2590" s="3" t="str">
        <f t="shared" si="40"/>
        <v>SEGA.L_44628</v>
      </c>
      <c r="B2590" t="s">
        <v>81</v>
      </c>
      <c r="C2590" s="1">
        <v>44628</v>
      </c>
      <c r="D2590">
        <v>105.411</v>
      </c>
    </row>
    <row r="2591" spans="1:4" hidden="1" x14ac:dyDescent="0.35">
      <c r="A2591" s="3" t="str">
        <f t="shared" si="40"/>
        <v>SHY_44628</v>
      </c>
      <c r="B2591" t="s">
        <v>82</v>
      </c>
      <c r="C2591" s="1">
        <v>44628</v>
      </c>
      <c r="D2591">
        <v>83.134</v>
      </c>
    </row>
    <row r="2592" spans="1:4" hidden="1" x14ac:dyDescent="0.35">
      <c r="A2592" s="3" t="str">
        <f t="shared" si="40"/>
        <v>SLV_44628</v>
      </c>
      <c r="B2592" t="s">
        <v>83</v>
      </c>
      <c r="C2592" s="1">
        <v>44628</v>
      </c>
      <c r="D2592">
        <v>24.45</v>
      </c>
    </row>
    <row r="2593" spans="1:4" hidden="1" x14ac:dyDescent="0.35">
      <c r="A2593" s="3" t="str">
        <f t="shared" si="40"/>
        <v>SPMV.L_44628</v>
      </c>
      <c r="B2593" t="s">
        <v>84</v>
      </c>
      <c r="C2593" s="1">
        <v>44628</v>
      </c>
      <c r="D2593">
        <v>76.16</v>
      </c>
    </row>
    <row r="2594" spans="1:4" hidden="1" x14ac:dyDescent="0.35">
      <c r="A2594" s="3" t="str">
        <f t="shared" si="40"/>
        <v>TLT_44628</v>
      </c>
      <c r="B2594" t="s">
        <v>85</v>
      </c>
      <c r="C2594" s="1">
        <v>44628</v>
      </c>
      <c r="D2594">
        <v>134.62</v>
      </c>
    </row>
    <row r="2595" spans="1:4" hidden="1" x14ac:dyDescent="0.35">
      <c r="A2595" s="3" t="str">
        <f t="shared" si="40"/>
        <v>UNH_44628</v>
      </c>
      <c r="B2595" t="s">
        <v>86</v>
      </c>
      <c r="C2595" s="1">
        <v>44628</v>
      </c>
      <c r="D2595">
        <v>467.47300000000001</v>
      </c>
    </row>
    <row r="2596" spans="1:4" hidden="1" x14ac:dyDescent="0.35">
      <c r="A2596" s="3" t="str">
        <f t="shared" si="40"/>
        <v>URI_44628</v>
      </c>
      <c r="B2596" t="s">
        <v>87</v>
      </c>
      <c r="C2596" s="1">
        <v>44628</v>
      </c>
      <c r="D2596">
        <v>309.66699999999997</v>
      </c>
    </row>
    <row r="2597" spans="1:4" hidden="1" x14ac:dyDescent="0.35">
      <c r="A2597" s="3" t="str">
        <f t="shared" si="40"/>
        <v>V_44628</v>
      </c>
      <c r="B2597" t="s">
        <v>88</v>
      </c>
      <c r="C2597" s="1">
        <v>44628</v>
      </c>
      <c r="D2597">
        <v>190.208</v>
      </c>
    </row>
    <row r="2598" spans="1:4" hidden="1" x14ac:dyDescent="0.35">
      <c r="A2598" s="3" t="str">
        <f t="shared" si="40"/>
        <v>VRSK_44628</v>
      </c>
      <c r="B2598" t="s">
        <v>89</v>
      </c>
      <c r="C2598" s="1">
        <v>44628</v>
      </c>
      <c r="D2598">
        <v>183.745</v>
      </c>
    </row>
    <row r="2599" spans="1:4" hidden="1" x14ac:dyDescent="0.35">
      <c r="A2599" s="3" t="str">
        <f t="shared" si="40"/>
        <v>VXX_44628</v>
      </c>
      <c r="B2599" t="s">
        <v>90</v>
      </c>
      <c r="C2599" s="1">
        <v>44628</v>
      </c>
      <c r="D2599">
        <v>28.15</v>
      </c>
    </row>
    <row r="2600" spans="1:4" hidden="1" x14ac:dyDescent="0.35">
      <c r="A2600" s="3" t="str">
        <f t="shared" si="40"/>
        <v>WRK_44628</v>
      </c>
      <c r="B2600" t="s">
        <v>91</v>
      </c>
      <c r="C2600" s="1">
        <v>44628</v>
      </c>
      <c r="D2600">
        <v>39.69</v>
      </c>
    </row>
    <row r="2601" spans="1:4" hidden="1" x14ac:dyDescent="0.35">
      <c r="A2601" s="3" t="str">
        <f t="shared" si="40"/>
        <v>XLB_44628</v>
      </c>
      <c r="B2601" t="s">
        <v>92</v>
      </c>
      <c r="C2601" s="1">
        <v>44628</v>
      </c>
      <c r="D2601">
        <v>77.918000000000006</v>
      </c>
    </row>
    <row r="2602" spans="1:4" hidden="1" x14ac:dyDescent="0.35">
      <c r="A2602" s="3" t="str">
        <f t="shared" si="40"/>
        <v>XLC_44628</v>
      </c>
      <c r="B2602" t="s">
        <v>93</v>
      </c>
      <c r="C2602" s="1">
        <v>44628</v>
      </c>
      <c r="D2602">
        <v>63.514000000000003</v>
      </c>
    </row>
    <row r="2603" spans="1:4" hidden="1" x14ac:dyDescent="0.35">
      <c r="A2603" s="3" t="str">
        <f t="shared" si="40"/>
        <v>XLE_44628</v>
      </c>
      <c r="B2603" t="s">
        <v>94</v>
      </c>
      <c r="C2603" s="1">
        <v>44628</v>
      </c>
      <c r="D2603">
        <v>74.400999999999996</v>
      </c>
    </row>
    <row r="2604" spans="1:4" hidden="1" x14ac:dyDescent="0.35">
      <c r="A2604" s="3" t="str">
        <f t="shared" si="40"/>
        <v>XLF_44628</v>
      </c>
      <c r="B2604" t="s">
        <v>95</v>
      </c>
      <c r="C2604" s="1">
        <v>44628</v>
      </c>
      <c r="D2604">
        <v>34.932000000000002</v>
      </c>
    </row>
    <row r="2605" spans="1:4" hidden="1" x14ac:dyDescent="0.35">
      <c r="A2605" s="3" t="str">
        <f t="shared" si="40"/>
        <v>XLI_44628</v>
      </c>
      <c r="B2605" t="s">
        <v>96</v>
      </c>
      <c r="C2605" s="1">
        <v>44628</v>
      </c>
      <c r="D2605">
        <v>95.447000000000003</v>
      </c>
    </row>
    <row r="2606" spans="1:4" hidden="1" x14ac:dyDescent="0.35">
      <c r="A2606" s="3" t="str">
        <f t="shared" si="40"/>
        <v>XLK_44628</v>
      </c>
      <c r="B2606" t="s">
        <v>97</v>
      </c>
      <c r="C2606" s="1">
        <v>44628</v>
      </c>
      <c r="D2606">
        <v>142.18199999999999</v>
      </c>
    </row>
    <row r="2607" spans="1:4" hidden="1" x14ac:dyDescent="0.35">
      <c r="A2607" s="3" t="str">
        <f t="shared" si="40"/>
        <v>XLP_44628</v>
      </c>
      <c r="B2607" t="s">
        <v>98</v>
      </c>
      <c r="C2607" s="1">
        <v>44628</v>
      </c>
      <c r="D2607">
        <v>70.656000000000006</v>
      </c>
    </row>
    <row r="2608" spans="1:4" hidden="1" x14ac:dyDescent="0.35">
      <c r="A2608" s="3" t="str">
        <f t="shared" si="40"/>
        <v>XLU_44628</v>
      </c>
      <c r="B2608" t="s">
        <v>99</v>
      </c>
      <c r="C2608" s="1">
        <v>44628</v>
      </c>
      <c r="D2608">
        <v>68.647999999999996</v>
      </c>
    </row>
    <row r="2609" spans="1:4" hidden="1" x14ac:dyDescent="0.35">
      <c r="A2609" s="3" t="str">
        <f t="shared" si="40"/>
        <v>XLV_44628</v>
      </c>
      <c r="B2609" t="s">
        <v>100</v>
      </c>
      <c r="C2609" s="1">
        <v>44628</v>
      </c>
      <c r="D2609">
        <v>125.61</v>
      </c>
    </row>
    <row r="2610" spans="1:4" hidden="1" x14ac:dyDescent="0.35">
      <c r="A2610" s="3" t="str">
        <f t="shared" si="40"/>
        <v>XLY_44628</v>
      </c>
      <c r="B2610" t="s">
        <v>101</v>
      </c>
      <c r="C2610" s="1">
        <v>44628</v>
      </c>
      <c r="D2610">
        <v>162.12799999999999</v>
      </c>
    </row>
    <row r="2611" spans="1:4" hidden="1" x14ac:dyDescent="0.35">
      <c r="A2611" s="3" t="str">
        <f t="shared" si="40"/>
        <v>XOM_44628</v>
      </c>
      <c r="B2611" t="s">
        <v>102</v>
      </c>
      <c r="C2611" s="1">
        <v>44628</v>
      </c>
      <c r="D2611">
        <v>84.694000000000003</v>
      </c>
    </row>
    <row r="2612" spans="1:4" hidden="1" x14ac:dyDescent="0.35">
      <c r="A2612" s="3" t="str">
        <f t="shared" si="40"/>
        <v>ABBV_44629</v>
      </c>
      <c r="B2612" t="s">
        <v>3</v>
      </c>
      <c r="C2612" s="1">
        <v>44629</v>
      </c>
      <c r="D2612">
        <v>143.38200000000001</v>
      </c>
    </row>
    <row r="2613" spans="1:4" hidden="1" x14ac:dyDescent="0.35">
      <c r="A2613" s="3" t="str">
        <f t="shared" si="40"/>
        <v>ACN_44629</v>
      </c>
      <c r="B2613" t="s">
        <v>4</v>
      </c>
      <c r="C2613" s="1">
        <v>44629</v>
      </c>
      <c r="D2613">
        <v>304.8</v>
      </c>
    </row>
    <row r="2614" spans="1:4" hidden="1" x14ac:dyDescent="0.35">
      <c r="A2614" s="3" t="str">
        <f t="shared" si="40"/>
        <v>AEP_44629</v>
      </c>
      <c r="B2614" t="s">
        <v>5</v>
      </c>
      <c r="C2614" s="1">
        <v>44629</v>
      </c>
      <c r="D2614">
        <v>91.811000000000007</v>
      </c>
    </row>
    <row r="2615" spans="1:4" hidden="1" x14ac:dyDescent="0.35">
      <c r="A2615" s="3" t="str">
        <f t="shared" si="40"/>
        <v>AIZ_44629</v>
      </c>
      <c r="B2615" t="s">
        <v>6</v>
      </c>
      <c r="C2615" s="1">
        <v>44629</v>
      </c>
      <c r="D2615">
        <v>166.52</v>
      </c>
    </row>
    <row r="2616" spans="1:4" hidden="1" x14ac:dyDescent="0.35">
      <c r="A2616" s="3" t="str">
        <f t="shared" si="40"/>
        <v>ALLE_44629</v>
      </c>
      <c r="B2616" t="s">
        <v>7</v>
      </c>
      <c r="C2616" s="1">
        <v>44629</v>
      </c>
      <c r="D2616">
        <v>112.746</v>
      </c>
    </row>
    <row r="2617" spans="1:4" hidden="1" x14ac:dyDescent="0.35">
      <c r="A2617" s="3" t="str">
        <f t="shared" si="40"/>
        <v>AMAT_44629</v>
      </c>
      <c r="B2617" t="s">
        <v>8</v>
      </c>
      <c r="C2617" s="1">
        <v>44629</v>
      </c>
      <c r="D2617">
        <v>127.66800000000001</v>
      </c>
    </row>
    <row r="2618" spans="1:4" hidden="1" x14ac:dyDescent="0.35">
      <c r="A2618" s="3" t="str">
        <f t="shared" si="40"/>
        <v>AMP_44629</v>
      </c>
      <c r="B2618" t="s">
        <v>9</v>
      </c>
      <c r="C2618" s="1">
        <v>44629</v>
      </c>
      <c r="D2618">
        <v>269.92500000000001</v>
      </c>
    </row>
    <row r="2619" spans="1:4" hidden="1" x14ac:dyDescent="0.35">
      <c r="A2619" s="3" t="str">
        <f t="shared" si="40"/>
        <v>AMZN_44629</v>
      </c>
      <c r="B2619" t="s">
        <v>10</v>
      </c>
      <c r="C2619" s="1">
        <v>44629</v>
      </c>
      <c r="D2619">
        <v>139.279</v>
      </c>
    </row>
    <row r="2620" spans="1:4" hidden="1" x14ac:dyDescent="0.35">
      <c r="A2620" s="3" t="str">
        <f t="shared" si="40"/>
        <v>AVB_44629</v>
      </c>
      <c r="B2620" t="s">
        <v>11</v>
      </c>
      <c r="C2620" s="1">
        <v>44629</v>
      </c>
      <c r="D2620">
        <v>236.58</v>
      </c>
    </row>
    <row r="2621" spans="1:4" hidden="1" x14ac:dyDescent="0.35">
      <c r="A2621" s="3" t="str">
        <f t="shared" si="40"/>
        <v>AVY_44629</v>
      </c>
      <c r="B2621" t="s">
        <v>12</v>
      </c>
      <c r="C2621" s="1">
        <v>44629</v>
      </c>
      <c r="D2621">
        <v>163.76</v>
      </c>
    </row>
    <row r="2622" spans="1:4" hidden="1" x14ac:dyDescent="0.35">
      <c r="A2622" s="3" t="str">
        <f t="shared" si="40"/>
        <v>AXP_44629</v>
      </c>
      <c r="B2622" t="s">
        <v>13</v>
      </c>
      <c r="C2622" s="1">
        <v>44629</v>
      </c>
      <c r="D2622">
        <v>166.33199999999999</v>
      </c>
    </row>
    <row r="2623" spans="1:4" hidden="1" x14ac:dyDescent="0.35">
      <c r="A2623" s="3" t="str">
        <f t="shared" si="40"/>
        <v>BDX_44629</v>
      </c>
      <c r="B2623" t="s">
        <v>14</v>
      </c>
      <c r="C2623" s="1">
        <v>44629</v>
      </c>
      <c r="D2623">
        <v>255.696</v>
      </c>
    </row>
    <row r="2624" spans="1:4" hidden="1" x14ac:dyDescent="0.35">
      <c r="A2624" s="3" t="str">
        <f t="shared" si="40"/>
        <v>BF-B_44629</v>
      </c>
      <c r="B2624" t="s">
        <v>15</v>
      </c>
      <c r="C2624" s="1">
        <v>44629</v>
      </c>
      <c r="D2624">
        <v>63.710999999999999</v>
      </c>
    </row>
    <row r="2625" spans="1:4" hidden="1" x14ac:dyDescent="0.35">
      <c r="A2625" s="3" t="str">
        <f t="shared" si="40"/>
        <v>BMY_44629</v>
      </c>
      <c r="B2625" t="s">
        <v>16</v>
      </c>
      <c r="C2625" s="1">
        <v>44629</v>
      </c>
      <c r="D2625">
        <v>66.037999999999997</v>
      </c>
    </row>
    <row r="2626" spans="1:4" hidden="1" x14ac:dyDescent="0.35">
      <c r="A2626" s="3" t="str">
        <f t="shared" si="40"/>
        <v>BR_44629</v>
      </c>
      <c r="B2626" t="s">
        <v>17</v>
      </c>
      <c r="C2626" s="1">
        <v>44629</v>
      </c>
      <c r="D2626">
        <v>144.374</v>
      </c>
    </row>
    <row r="2627" spans="1:4" hidden="1" x14ac:dyDescent="0.35">
      <c r="A2627" s="3" t="str">
        <f t="shared" ref="A2627:A2690" si="41">CONCATENATE(B2627,"_",C2627)</f>
        <v>CARR_44629</v>
      </c>
      <c r="B2627" t="s">
        <v>18</v>
      </c>
      <c r="C2627" s="1">
        <v>44629</v>
      </c>
      <c r="D2627">
        <v>43.857999999999997</v>
      </c>
    </row>
    <row r="2628" spans="1:4" hidden="1" x14ac:dyDescent="0.35">
      <c r="A2628" s="3" t="str">
        <f t="shared" si="41"/>
        <v>CDW_44629</v>
      </c>
      <c r="B2628" t="s">
        <v>19</v>
      </c>
      <c r="C2628" s="1">
        <v>44629</v>
      </c>
      <c r="D2628">
        <v>169.477</v>
      </c>
    </row>
    <row r="2629" spans="1:4" hidden="1" x14ac:dyDescent="0.35">
      <c r="A2629" s="3" t="str">
        <f t="shared" si="41"/>
        <v>CE_44629</v>
      </c>
      <c r="B2629" t="s">
        <v>20</v>
      </c>
      <c r="C2629" s="1">
        <v>44629</v>
      </c>
      <c r="D2629">
        <v>135.33099999999999</v>
      </c>
    </row>
    <row r="2630" spans="1:4" hidden="1" x14ac:dyDescent="0.35">
      <c r="A2630" s="3" t="str">
        <f t="shared" si="41"/>
        <v>CHTR_44629</v>
      </c>
      <c r="B2630" t="s">
        <v>21</v>
      </c>
      <c r="C2630" s="1">
        <v>44629</v>
      </c>
      <c r="D2630">
        <v>557.75</v>
      </c>
    </row>
    <row r="2631" spans="1:4" hidden="1" x14ac:dyDescent="0.35">
      <c r="A2631" s="3" t="str">
        <f t="shared" si="41"/>
        <v>CNC_44629</v>
      </c>
      <c r="B2631" t="s">
        <v>22</v>
      </c>
      <c r="C2631" s="1">
        <v>44629</v>
      </c>
      <c r="D2631">
        <v>82.85</v>
      </c>
    </row>
    <row r="2632" spans="1:4" hidden="1" x14ac:dyDescent="0.35">
      <c r="A2632" s="3" t="str">
        <f t="shared" si="41"/>
        <v>CNP_44629</v>
      </c>
      <c r="B2632" t="s">
        <v>23</v>
      </c>
      <c r="C2632" s="1">
        <v>44629</v>
      </c>
      <c r="D2632">
        <v>27.716999999999999</v>
      </c>
    </row>
    <row r="2633" spans="1:4" hidden="1" x14ac:dyDescent="0.35">
      <c r="A2633" s="3" t="str">
        <f t="shared" si="41"/>
        <v>COP_44629</v>
      </c>
      <c r="B2633" t="s">
        <v>24</v>
      </c>
      <c r="C2633" s="1">
        <v>44629</v>
      </c>
      <c r="D2633">
        <v>91.728999999999999</v>
      </c>
    </row>
    <row r="2634" spans="1:4" hidden="1" x14ac:dyDescent="0.35">
      <c r="A2634" s="3" t="str">
        <f t="shared" si="41"/>
        <v>CTAS_44629</v>
      </c>
      <c r="B2634" t="s">
        <v>25</v>
      </c>
      <c r="C2634" s="1">
        <v>44629</v>
      </c>
      <c r="D2634">
        <v>370.27699999999999</v>
      </c>
    </row>
    <row r="2635" spans="1:4" hidden="1" x14ac:dyDescent="0.35">
      <c r="A2635" s="3" t="str">
        <f t="shared" si="41"/>
        <v>CZR_44629</v>
      </c>
      <c r="B2635" t="s">
        <v>26</v>
      </c>
      <c r="C2635" s="1">
        <v>44629</v>
      </c>
      <c r="D2635">
        <v>77.59</v>
      </c>
    </row>
    <row r="2636" spans="1:4" hidden="1" x14ac:dyDescent="0.35">
      <c r="A2636" s="3" t="str">
        <f t="shared" si="41"/>
        <v>DG_44629</v>
      </c>
      <c r="B2636" t="s">
        <v>27</v>
      </c>
      <c r="C2636" s="1">
        <v>44629</v>
      </c>
      <c r="D2636">
        <v>205.32400000000001</v>
      </c>
    </row>
    <row r="2637" spans="1:4" hidden="1" x14ac:dyDescent="0.35">
      <c r="A2637" s="3" t="str">
        <f t="shared" si="41"/>
        <v>DPZ_44629</v>
      </c>
      <c r="B2637" t="s">
        <v>28</v>
      </c>
      <c r="C2637" s="1">
        <v>44629</v>
      </c>
      <c r="D2637">
        <v>392.47800000000001</v>
      </c>
    </row>
    <row r="2638" spans="1:4" x14ac:dyDescent="0.35">
      <c r="A2638" s="3" t="str">
        <f t="shared" si="41"/>
        <v>DRE_44629</v>
      </c>
      <c r="B2638" t="s">
        <v>29</v>
      </c>
      <c r="C2638" s="1">
        <v>44629</v>
      </c>
      <c r="D2638">
        <v>53.823</v>
      </c>
    </row>
    <row r="2639" spans="1:4" hidden="1" x14ac:dyDescent="0.35">
      <c r="A2639" s="3" t="str">
        <f t="shared" si="41"/>
        <v>DXC_44629</v>
      </c>
      <c r="B2639" t="s">
        <v>30</v>
      </c>
      <c r="C2639" s="1">
        <v>44629</v>
      </c>
      <c r="D2639">
        <v>29.98</v>
      </c>
    </row>
    <row r="2640" spans="1:4" hidden="1" x14ac:dyDescent="0.35">
      <c r="A2640" s="3" t="str">
        <f t="shared" si="41"/>
        <v>EWA_44629</v>
      </c>
      <c r="B2640" t="s">
        <v>31</v>
      </c>
      <c r="C2640" s="1">
        <v>44629</v>
      </c>
      <c r="D2640">
        <v>23.239000000000001</v>
      </c>
    </row>
    <row r="2641" spans="1:4" hidden="1" x14ac:dyDescent="0.35">
      <c r="A2641" s="3" t="str">
        <f t="shared" si="41"/>
        <v>EWC_44629</v>
      </c>
      <c r="B2641" t="s">
        <v>32</v>
      </c>
      <c r="C2641" s="1">
        <v>44629</v>
      </c>
      <c r="D2641">
        <v>37.619999999999997</v>
      </c>
    </row>
    <row r="2642" spans="1:4" hidden="1" x14ac:dyDescent="0.35">
      <c r="A2642" s="3" t="str">
        <f t="shared" si="41"/>
        <v>EWG_44629</v>
      </c>
      <c r="B2642" t="s">
        <v>33</v>
      </c>
      <c r="C2642" s="1">
        <v>44629</v>
      </c>
      <c r="D2642">
        <v>26.873999999999999</v>
      </c>
    </row>
    <row r="2643" spans="1:4" hidden="1" x14ac:dyDescent="0.35">
      <c r="A2643" s="3" t="str">
        <f t="shared" si="41"/>
        <v>EWH_44629</v>
      </c>
      <c r="B2643" t="s">
        <v>34</v>
      </c>
      <c r="C2643" s="1">
        <v>44629</v>
      </c>
      <c r="D2643">
        <v>20.795000000000002</v>
      </c>
    </row>
    <row r="2644" spans="1:4" hidden="1" x14ac:dyDescent="0.35">
      <c r="A2644" s="3" t="str">
        <f t="shared" si="41"/>
        <v>EWJ_44629</v>
      </c>
      <c r="B2644" t="s">
        <v>35</v>
      </c>
      <c r="C2644" s="1">
        <v>44629</v>
      </c>
      <c r="D2644">
        <v>59.042000000000002</v>
      </c>
    </row>
    <row r="2645" spans="1:4" hidden="1" x14ac:dyDescent="0.35">
      <c r="A2645" s="3" t="str">
        <f t="shared" si="41"/>
        <v>EWL_44629</v>
      </c>
      <c r="B2645" t="s">
        <v>36</v>
      </c>
      <c r="C2645" s="1">
        <v>44629</v>
      </c>
      <c r="D2645">
        <v>45.51</v>
      </c>
    </row>
    <row r="2646" spans="1:4" hidden="1" x14ac:dyDescent="0.35">
      <c r="A2646" s="3" t="str">
        <f t="shared" si="41"/>
        <v>EWQ_44629</v>
      </c>
      <c r="B2646" t="s">
        <v>37</v>
      </c>
      <c r="C2646" s="1">
        <v>44629</v>
      </c>
      <c r="D2646">
        <v>32.716999999999999</v>
      </c>
    </row>
    <row r="2647" spans="1:4" hidden="1" x14ac:dyDescent="0.35">
      <c r="A2647" s="3" t="str">
        <f t="shared" si="41"/>
        <v>EWT_44629</v>
      </c>
      <c r="B2647" t="s">
        <v>38</v>
      </c>
      <c r="C2647" s="1">
        <v>44629</v>
      </c>
      <c r="D2647">
        <v>51.929000000000002</v>
      </c>
    </row>
    <row r="2648" spans="1:4" hidden="1" x14ac:dyDescent="0.35">
      <c r="A2648" s="3" t="str">
        <f t="shared" si="41"/>
        <v>EWU_44629</v>
      </c>
      <c r="B2648" t="s">
        <v>39</v>
      </c>
      <c r="C2648" s="1">
        <v>44629</v>
      </c>
      <c r="D2648">
        <v>31.102</v>
      </c>
    </row>
    <row r="2649" spans="1:4" hidden="1" x14ac:dyDescent="0.35">
      <c r="A2649" s="3" t="str">
        <f t="shared" si="41"/>
        <v>EWY_44629</v>
      </c>
      <c r="B2649" t="s">
        <v>40</v>
      </c>
      <c r="C2649" s="1">
        <v>44629</v>
      </c>
      <c r="D2649">
        <v>69.408000000000001</v>
      </c>
    </row>
    <row r="2650" spans="1:4" hidden="1" x14ac:dyDescent="0.35">
      <c r="A2650" s="3" t="str">
        <f t="shared" si="41"/>
        <v>EWZ_44629</v>
      </c>
      <c r="B2650" t="s">
        <v>41</v>
      </c>
      <c r="C2650" s="1">
        <v>44629</v>
      </c>
      <c r="D2650">
        <v>30.349</v>
      </c>
    </row>
    <row r="2651" spans="1:4" hidden="1" x14ac:dyDescent="0.35">
      <c r="A2651" s="3" t="str">
        <f t="shared" si="41"/>
        <v>FTV_44629</v>
      </c>
      <c r="B2651" t="s">
        <v>43</v>
      </c>
      <c r="C2651" s="1">
        <v>44629</v>
      </c>
      <c r="D2651">
        <v>58.295000000000002</v>
      </c>
    </row>
    <row r="2652" spans="1:4" hidden="1" x14ac:dyDescent="0.35">
      <c r="A2652" s="3" t="str">
        <f t="shared" si="41"/>
        <v>GOOG_44629</v>
      </c>
      <c r="B2652" t="s">
        <v>44</v>
      </c>
      <c r="C2652" s="1">
        <v>44629</v>
      </c>
      <c r="D2652">
        <v>133.86600000000001</v>
      </c>
    </row>
    <row r="2653" spans="1:4" hidden="1" x14ac:dyDescent="0.35">
      <c r="A2653" s="3" t="str">
        <f t="shared" si="41"/>
        <v>GPC_44629</v>
      </c>
      <c r="B2653" t="s">
        <v>45</v>
      </c>
      <c r="C2653" s="1">
        <v>44629</v>
      </c>
      <c r="D2653">
        <v>119.431</v>
      </c>
    </row>
    <row r="2654" spans="1:4" hidden="1" x14ac:dyDescent="0.35">
      <c r="A2654" s="3" t="str">
        <f t="shared" si="41"/>
        <v>GSG_44629</v>
      </c>
      <c r="B2654" t="s">
        <v>46</v>
      </c>
      <c r="C2654" s="1">
        <v>44629</v>
      </c>
      <c r="D2654">
        <v>23.08</v>
      </c>
    </row>
    <row r="2655" spans="1:4" hidden="1" x14ac:dyDescent="0.35">
      <c r="A2655" s="3" t="str">
        <f t="shared" si="41"/>
        <v>HIG_44629</v>
      </c>
      <c r="B2655" t="s">
        <v>47</v>
      </c>
      <c r="C2655" s="1">
        <v>44629</v>
      </c>
      <c r="D2655">
        <v>66.754000000000005</v>
      </c>
    </row>
    <row r="2656" spans="1:4" hidden="1" x14ac:dyDescent="0.35">
      <c r="A2656" s="3" t="str">
        <f t="shared" si="41"/>
        <v>HIGH.L_44629</v>
      </c>
      <c r="B2656" t="s">
        <v>48</v>
      </c>
      <c r="C2656" s="1">
        <v>44629</v>
      </c>
      <c r="D2656">
        <v>5.2519999999999998</v>
      </c>
    </row>
    <row r="2657" spans="1:4" hidden="1" x14ac:dyDescent="0.35">
      <c r="A2657" s="3" t="str">
        <f t="shared" si="41"/>
        <v>HST_44629</v>
      </c>
      <c r="B2657" t="s">
        <v>49</v>
      </c>
      <c r="C2657" s="1">
        <v>44629</v>
      </c>
      <c r="D2657">
        <v>17.713000000000001</v>
      </c>
    </row>
    <row r="2658" spans="1:4" hidden="1" x14ac:dyDescent="0.35">
      <c r="A2658" s="3" t="str">
        <f t="shared" si="41"/>
        <v>HYG_44629</v>
      </c>
      <c r="B2658" t="s">
        <v>50</v>
      </c>
      <c r="C2658" s="1">
        <v>44629</v>
      </c>
      <c r="D2658">
        <v>78.341999999999999</v>
      </c>
    </row>
    <row r="2659" spans="1:4" hidden="1" x14ac:dyDescent="0.35">
      <c r="A2659" s="3" t="str">
        <f t="shared" si="41"/>
        <v>IAU_44629</v>
      </c>
      <c r="B2659" t="s">
        <v>51</v>
      </c>
      <c r="C2659" s="1">
        <v>44629</v>
      </c>
      <c r="D2659">
        <v>37.840000000000003</v>
      </c>
    </row>
    <row r="2660" spans="1:4" hidden="1" x14ac:dyDescent="0.35">
      <c r="A2660" s="3" t="str">
        <f t="shared" si="41"/>
        <v>ICLN_44629</v>
      </c>
      <c r="B2660" t="s">
        <v>52</v>
      </c>
      <c r="C2660" s="1">
        <v>44629</v>
      </c>
      <c r="D2660">
        <v>21.148</v>
      </c>
    </row>
    <row r="2661" spans="1:4" hidden="1" x14ac:dyDescent="0.35">
      <c r="A2661" s="3" t="str">
        <f t="shared" si="41"/>
        <v>IEAA.L_44629</v>
      </c>
      <c r="B2661" t="s">
        <v>53</v>
      </c>
      <c r="C2661" s="1">
        <v>44629</v>
      </c>
      <c r="D2661">
        <v>5.1189999999999998</v>
      </c>
    </row>
    <row r="2662" spans="1:4" hidden="1" x14ac:dyDescent="0.35">
      <c r="A2662" s="3" t="str">
        <f t="shared" si="41"/>
        <v>IEF_44629</v>
      </c>
      <c r="B2662" t="s">
        <v>54</v>
      </c>
      <c r="C2662" s="1">
        <v>44629</v>
      </c>
      <c r="D2662">
        <v>109.246</v>
      </c>
    </row>
    <row r="2663" spans="1:4" hidden="1" x14ac:dyDescent="0.35">
      <c r="A2663" s="3" t="str">
        <f t="shared" si="41"/>
        <v>IEFM.L_44629</v>
      </c>
      <c r="B2663" t="s">
        <v>55</v>
      </c>
      <c r="C2663" s="1">
        <v>44629</v>
      </c>
      <c r="D2663">
        <v>717.1</v>
      </c>
    </row>
    <row r="2664" spans="1:4" hidden="1" x14ac:dyDescent="0.35">
      <c r="A2664" s="3" t="str">
        <f t="shared" si="41"/>
        <v>IEMG_44629</v>
      </c>
      <c r="B2664" t="s">
        <v>56</v>
      </c>
      <c r="C2664" s="1">
        <v>44629</v>
      </c>
      <c r="D2664">
        <v>53.115000000000002</v>
      </c>
    </row>
    <row r="2665" spans="1:4" hidden="1" x14ac:dyDescent="0.35">
      <c r="A2665" s="3" t="str">
        <f t="shared" si="41"/>
        <v>IEUS_44629</v>
      </c>
      <c r="B2665" t="s">
        <v>57</v>
      </c>
      <c r="C2665" s="1">
        <v>44629</v>
      </c>
      <c r="D2665">
        <v>56.281999999999996</v>
      </c>
    </row>
    <row r="2666" spans="1:4" hidden="1" x14ac:dyDescent="0.35">
      <c r="A2666" s="3" t="str">
        <f t="shared" si="41"/>
        <v>IEVL.L_44629</v>
      </c>
      <c r="B2666" t="s">
        <v>58</v>
      </c>
      <c r="C2666" s="1">
        <v>44629</v>
      </c>
      <c r="D2666">
        <v>6.9</v>
      </c>
    </row>
    <row r="2667" spans="1:4" hidden="1" x14ac:dyDescent="0.35">
      <c r="A2667" s="3" t="str">
        <f t="shared" si="41"/>
        <v>IGF_44629</v>
      </c>
      <c r="B2667" t="s">
        <v>59</v>
      </c>
      <c r="C2667" s="1">
        <v>44629</v>
      </c>
      <c r="D2667">
        <v>46.677</v>
      </c>
    </row>
    <row r="2668" spans="1:4" hidden="1" x14ac:dyDescent="0.35">
      <c r="A2668" s="3" t="str">
        <f t="shared" si="41"/>
        <v>INDA_44629</v>
      </c>
      <c r="B2668" t="s">
        <v>60</v>
      </c>
      <c r="C2668" s="1">
        <v>44629</v>
      </c>
      <c r="D2668">
        <v>42.61</v>
      </c>
    </row>
    <row r="2669" spans="1:4" hidden="1" x14ac:dyDescent="0.35">
      <c r="A2669" s="3" t="str">
        <f t="shared" si="41"/>
        <v>IUMO.L_44629</v>
      </c>
      <c r="B2669" t="s">
        <v>61</v>
      </c>
      <c r="C2669" s="1">
        <v>44629</v>
      </c>
      <c r="D2669">
        <v>10.6</v>
      </c>
    </row>
    <row r="2670" spans="1:4" hidden="1" x14ac:dyDescent="0.35">
      <c r="A2670" s="3" t="str">
        <f t="shared" si="41"/>
        <v>IUVL.L_44629</v>
      </c>
      <c r="B2670" t="s">
        <v>62</v>
      </c>
      <c r="C2670" s="1">
        <v>44629</v>
      </c>
      <c r="D2670">
        <v>8.8919999999999995</v>
      </c>
    </row>
    <row r="2671" spans="1:4" hidden="1" x14ac:dyDescent="0.35">
      <c r="A2671" s="3" t="str">
        <f t="shared" si="41"/>
        <v>IVV_44629</v>
      </c>
      <c r="B2671" t="s">
        <v>63</v>
      </c>
      <c r="C2671" s="1">
        <v>44629</v>
      </c>
      <c r="D2671">
        <v>422.54500000000002</v>
      </c>
    </row>
    <row r="2672" spans="1:4" hidden="1" x14ac:dyDescent="0.35">
      <c r="A2672" s="3" t="str">
        <f t="shared" si="41"/>
        <v>IWM_44629</v>
      </c>
      <c r="B2672" t="s">
        <v>64</v>
      </c>
      <c r="C2672" s="1">
        <v>44629</v>
      </c>
      <c r="D2672">
        <v>197.42500000000001</v>
      </c>
    </row>
    <row r="2673" spans="1:4" hidden="1" x14ac:dyDescent="0.35">
      <c r="A2673" s="3" t="str">
        <f t="shared" si="41"/>
        <v>IXN_44629</v>
      </c>
      <c r="B2673" t="s">
        <v>65</v>
      </c>
      <c r="C2673" s="1">
        <v>44629</v>
      </c>
      <c r="D2673">
        <v>54.100999999999999</v>
      </c>
    </row>
    <row r="2674" spans="1:4" hidden="1" x14ac:dyDescent="0.35">
      <c r="A2674" s="3" t="str">
        <f t="shared" si="41"/>
        <v>JPEA.L_44629</v>
      </c>
      <c r="B2674" t="s">
        <v>66</v>
      </c>
      <c r="C2674" s="1">
        <v>44629</v>
      </c>
      <c r="D2674">
        <v>5.2889999999999997</v>
      </c>
    </row>
    <row r="2675" spans="1:4" hidden="1" x14ac:dyDescent="0.35">
      <c r="A2675" s="3" t="str">
        <f t="shared" si="41"/>
        <v>JPM_44629</v>
      </c>
      <c r="B2675" t="s">
        <v>67</v>
      </c>
      <c r="C2675" s="1">
        <v>44629</v>
      </c>
      <c r="D2675">
        <v>129.178</v>
      </c>
    </row>
    <row r="2676" spans="1:4" hidden="1" x14ac:dyDescent="0.35">
      <c r="A2676" s="3" t="str">
        <f t="shared" si="41"/>
        <v>KR_44629</v>
      </c>
      <c r="B2676" t="s">
        <v>68</v>
      </c>
      <c r="C2676" s="1">
        <v>44629</v>
      </c>
      <c r="D2676">
        <v>54.21</v>
      </c>
    </row>
    <row r="2677" spans="1:4" hidden="1" x14ac:dyDescent="0.35">
      <c r="A2677" s="3" t="str">
        <f t="shared" si="41"/>
        <v>LQD_44629</v>
      </c>
      <c r="B2677" t="s">
        <v>69</v>
      </c>
      <c r="C2677" s="1">
        <v>44629</v>
      </c>
      <c r="D2677">
        <v>118.36499999999999</v>
      </c>
    </row>
    <row r="2678" spans="1:4" hidden="1" x14ac:dyDescent="0.35">
      <c r="A2678" s="3" t="str">
        <f t="shared" si="41"/>
        <v>MCHI_44629</v>
      </c>
      <c r="B2678" t="s">
        <v>70</v>
      </c>
      <c r="C2678" s="1">
        <v>44629</v>
      </c>
      <c r="D2678">
        <v>52.652999999999999</v>
      </c>
    </row>
    <row r="2679" spans="1:4" hidden="1" x14ac:dyDescent="0.35">
      <c r="A2679" s="3" t="str">
        <f t="shared" si="41"/>
        <v>META_44629</v>
      </c>
      <c r="B2679" t="s">
        <v>144</v>
      </c>
      <c r="C2679" s="1">
        <v>44629</v>
      </c>
      <c r="D2679">
        <v>198.5</v>
      </c>
    </row>
    <row r="2680" spans="1:4" hidden="1" x14ac:dyDescent="0.35">
      <c r="A2680" s="3" t="str">
        <f t="shared" si="41"/>
        <v>MVEU.L_44629</v>
      </c>
      <c r="B2680" t="s">
        <v>71</v>
      </c>
      <c r="C2680" s="1">
        <v>44629</v>
      </c>
      <c r="D2680">
        <v>50.6</v>
      </c>
    </row>
    <row r="2681" spans="1:4" hidden="1" x14ac:dyDescent="0.35">
      <c r="A2681" s="3" t="str">
        <f t="shared" si="41"/>
        <v>OGN_44629</v>
      </c>
      <c r="B2681" t="s">
        <v>72</v>
      </c>
      <c r="C2681" s="1">
        <v>44629</v>
      </c>
      <c r="D2681">
        <v>35.44</v>
      </c>
    </row>
    <row r="2682" spans="1:4" hidden="1" x14ac:dyDescent="0.35">
      <c r="A2682" s="3" t="str">
        <f t="shared" si="41"/>
        <v>PG_44629</v>
      </c>
      <c r="B2682" t="s">
        <v>73</v>
      </c>
      <c r="C2682" s="1">
        <v>44629</v>
      </c>
      <c r="D2682">
        <v>145.03899999999999</v>
      </c>
    </row>
    <row r="2683" spans="1:4" hidden="1" x14ac:dyDescent="0.35">
      <c r="A2683" s="3" t="str">
        <f t="shared" si="41"/>
        <v>PPL_44629</v>
      </c>
      <c r="B2683" t="s">
        <v>74</v>
      </c>
      <c r="C2683" s="1">
        <v>44629</v>
      </c>
      <c r="D2683">
        <v>26.052</v>
      </c>
    </row>
    <row r="2684" spans="1:4" hidden="1" x14ac:dyDescent="0.35">
      <c r="A2684" s="3" t="str">
        <f t="shared" si="41"/>
        <v>PRU_44629</v>
      </c>
      <c r="B2684" t="s">
        <v>75</v>
      </c>
      <c r="C2684" s="1">
        <v>44629</v>
      </c>
      <c r="D2684">
        <v>103.19799999999999</v>
      </c>
    </row>
    <row r="2685" spans="1:4" hidden="1" x14ac:dyDescent="0.35">
      <c r="A2685" s="3" t="str">
        <f t="shared" si="41"/>
        <v>PYPL_44629</v>
      </c>
      <c r="B2685" t="s">
        <v>76</v>
      </c>
      <c r="C2685" s="1">
        <v>44629</v>
      </c>
      <c r="D2685">
        <v>100.22</v>
      </c>
    </row>
    <row r="2686" spans="1:4" hidden="1" x14ac:dyDescent="0.35">
      <c r="A2686" s="3" t="str">
        <f t="shared" si="41"/>
        <v>RE_44629</v>
      </c>
      <c r="B2686" t="s">
        <v>77</v>
      </c>
      <c r="C2686" s="1">
        <v>44629</v>
      </c>
      <c r="D2686">
        <v>269.25</v>
      </c>
    </row>
    <row r="2687" spans="1:4" hidden="1" x14ac:dyDescent="0.35">
      <c r="A2687" s="3" t="str">
        <f t="shared" si="41"/>
        <v>REET_44629</v>
      </c>
      <c r="B2687" t="s">
        <v>78</v>
      </c>
      <c r="C2687" s="1">
        <v>44629</v>
      </c>
      <c r="D2687">
        <v>27.518000000000001</v>
      </c>
    </row>
    <row r="2688" spans="1:4" hidden="1" x14ac:dyDescent="0.35">
      <c r="A2688" s="3" t="str">
        <f t="shared" si="41"/>
        <v>ROL_44629</v>
      </c>
      <c r="B2688" t="s">
        <v>79</v>
      </c>
      <c r="C2688" s="1">
        <v>44629</v>
      </c>
      <c r="D2688">
        <v>32.317999999999998</v>
      </c>
    </row>
    <row r="2689" spans="1:4" hidden="1" x14ac:dyDescent="0.35">
      <c r="A2689" s="3" t="str">
        <f t="shared" si="41"/>
        <v>ROST_44629</v>
      </c>
      <c r="B2689" t="s">
        <v>80</v>
      </c>
      <c r="C2689" s="1">
        <v>44629</v>
      </c>
      <c r="D2689">
        <v>87.39</v>
      </c>
    </row>
    <row r="2690" spans="1:4" hidden="1" x14ac:dyDescent="0.35">
      <c r="A2690" s="3" t="str">
        <f t="shared" si="41"/>
        <v>SEGA.L_44629</v>
      </c>
      <c r="B2690" t="s">
        <v>81</v>
      </c>
      <c r="C2690" s="1">
        <v>44629</v>
      </c>
      <c r="D2690">
        <v>106.038</v>
      </c>
    </row>
    <row r="2691" spans="1:4" hidden="1" x14ac:dyDescent="0.35">
      <c r="A2691" s="3" t="str">
        <f t="shared" ref="A2691:A2754" si="42">CONCATENATE(B2691,"_",C2691)</f>
        <v>SHY_44629</v>
      </c>
      <c r="B2691" t="s">
        <v>82</v>
      </c>
      <c r="C2691" s="1">
        <v>44629</v>
      </c>
      <c r="D2691">
        <v>83.084999999999994</v>
      </c>
    </row>
    <row r="2692" spans="1:4" hidden="1" x14ac:dyDescent="0.35">
      <c r="A2692" s="3" t="str">
        <f t="shared" si="42"/>
        <v>SLV_44629</v>
      </c>
      <c r="B2692" t="s">
        <v>83</v>
      </c>
      <c r="C2692" s="1">
        <v>44629</v>
      </c>
      <c r="D2692">
        <v>23.8</v>
      </c>
    </row>
    <row r="2693" spans="1:4" hidden="1" x14ac:dyDescent="0.35">
      <c r="A2693" s="3" t="str">
        <f t="shared" si="42"/>
        <v>SPMV.L_44629</v>
      </c>
      <c r="B2693" t="s">
        <v>84</v>
      </c>
      <c r="C2693" s="1">
        <v>44629</v>
      </c>
      <c r="D2693">
        <v>77.045000000000002</v>
      </c>
    </row>
    <row r="2694" spans="1:4" hidden="1" x14ac:dyDescent="0.35">
      <c r="A2694" s="3" t="str">
        <f t="shared" si="42"/>
        <v>TLT_44629</v>
      </c>
      <c r="B2694" t="s">
        <v>85</v>
      </c>
      <c r="C2694" s="1">
        <v>44629</v>
      </c>
      <c r="D2694">
        <v>133.30099999999999</v>
      </c>
    </row>
    <row r="2695" spans="1:4" hidden="1" x14ac:dyDescent="0.35">
      <c r="A2695" s="3" t="str">
        <f t="shared" si="42"/>
        <v>UNH_44629</v>
      </c>
      <c r="B2695" t="s">
        <v>86</v>
      </c>
      <c r="C2695" s="1">
        <v>44629</v>
      </c>
      <c r="D2695">
        <v>479.43</v>
      </c>
    </row>
    <row r="2696" spans="1:4" hidden="1" x14ac:dyDescent="0.35">
      <c r="A2696" s="3" t="str">
        <f t="shared" si="42"/>
        <v>URI_44629</v>
      </c>
      <c r="B2696" t="s">
        <v>87</v>
      </c>
      <c r="C2696" s="1">
        <v>44629</v>
      </c>
      <c r="D2696">
        <v>314.76</v>
      </c>
    </row>
    <row r="2697" spans="1:4" hidden="1" x14ac:dyDescent="0.35">
      <c r="A2697" s="3" t="str">
        <f t="shared" si="42"/>
        <v>V_44629</v>
      </c>
      <c r="B2697" t="s">
        <v>88</v>
      </c>
      <c r="C2697" s="1">
        <v>44629</v>
      </c>
      <c r="D2697">
        <v>198.19499999999999</v>
      </c>
    </row>
    <row r="2698" spans="1:4" hidden="1" x14ac:dyDescent="0.35">
      <c r="A2698" s="3" t="str">
        <f t="shared" si="42"/>
        <v>VRSK_44629</v>
      </c>
      <c r="B2698" t="s">
        <v>89</v>
      </c>
      <c r="C2698" s="1">
        <v>44629</v>
      </c>
      <c r="D2698">
        <v>185.96899999999999</v>
      </c>
    </row>
    <row r="2699" spans="1:4" hidden="1" x14ac:dyDescent="0.35">
      <c r="A2699" s="3" t="str">
        <f t="shared" si="42"/>
        <v>VXX_44629</v>
      </c>
      <c r="B2699" t="s">
        <v>90</v>
      </c>
      <c r="C2699" s="1">
        <v>44629</v>
      </c>
      <c r="D2699">
        <v>27.03</v>
      </c>
    </row>
    <row r="2700" spans="1:4" hidden="1" x14ac:dyDescent="0.35">
      <c r="A2700" s="3" t="str">
        <f t="shared" si="42"/>
        <v>WRK_44629</v>
      </c>
      <c r="B2700" t="s">
        <v>91</v>
      </c>
      <c r="C2700" s="1">
        <v>44629</v>
      </c>
      <c r="D2700">
        <v>41.353999999999999</v>
      </c>
    </row>
    <row r="2701" spans="1:4" hidden="1" x14ac:dyDescent="0.35">
      <c r="A2701" s="3" t="str">
        <f t="shared" si="42"/>
        <v>XLB_44629</v>
      </c>
      <c r="B2701" t="s">
        <v>92</v>
      </c>
      <c r="C2701" s="1">
        <v>44629</v>
      </c>
      <c r="D2701">
        <v>80.33</v>
      </c>
    </row>
    <row r="2702" spans="1:4" hidden="1" x14ac:dyDescent="0.35">
      <c r="A2702" s="3" t="str">
        <f t="shared" si="42"/>
        <v>XLC_44629</v>
      </c>
      <c r="B2702" t="s">
        <v>93</v>
      </c>
      <c r="C2702" s="1">
        <v>44629</v>
      </c>
      <c r="D2702">
        <v>65.415999999999997</v>
      </c>
    </row>
    <row r="2703" spans="1:4" hidden="1" x14ac:dyDescent="0.35">
      <c r="A2703" s="3" t="str">
        <f t="shared" si="42"/>
        <v>XLE_44629</v>
      </c>
      <c r="B2703" t="s">
        <v>94</v>
      </c>
      <c r="C2703" s="1">
        <v>44629</v>
      </c>
      <c r="D2703">
        <v>72.126999999999995</v>
      </c>
    </row>
    <row r="2704" spans="1:4" hidden="1" x14ac:dyDescent="0.35">
      <c r="A2704" s="3" t="str">
        <f t="shared" si="42"/>
        <v>XLF_44629</v>
      </c>
      <c r="B2704" t="s">
        <v>95</v>
      </c>
      <c r="C2704" s="1">
        <v>44629</v>
      </c>
      <c r="D2704">
        <v>36.216000000000001</v>
      </c>
    </row>
    <row r="2705" spans="1:4" hidden="1" x14ac:dyDescent="0.35">
      <c r="A2705" s="3" t="str">
        <f t="shared" si="42"/>
        <v>XLI_44629</v>
      </c>
      <c r="B2705" t="s">
        <v>96</v>
      </c>
      <c r="C2705" s="1">
        <v>44629</v>
      </c>
      <c r="D2705">
        <v>97.177000000000007</v>
      </c>
    </row>
    <row r="2706" spans="1:4" hidden="1" x14ac:dyDescent="0.35">
      <c r="A2706" s="3" t="str">
        <f t="shared" si="42"/>
        <v>XLK_44629</v>
      </c>
      <c r="B2706" t="s">
        <v>97</v>
      </c>
      <c r="C2706" s="1">
        <v>44629</v>
      </c>
      <c r="D2706">
        <v>147.80699999999999</v>
      </c>
    </row>
    <row r="2707" spans="1:4" hidden="1" x14ac:dyDescent="0.35">
      <c r="A2707" s="3" t="str">
        <f t="shared" si="42"/>
        <v>XLP_44629</v>
      </c>
      <c r="B2707" t="s">
        <v>98</v>
      </c>
      <c r="C2707" s="1">
        <v>44629</v>
      </c>
      <c r="D2707">
        <v>71.134</v>
      </c>
    </row>
    <row r="2708" spans="1:4" hidden="1" x14ac:dyDescent="0.35">
      <c r="A2708" s="3" t="str">
        <f t="shared" si="42"/>
        <v>XLU_44629</v>
      </c>
      <c r="B2708" t="s">
        <v>99</v>
      </c>
      <c r="C2708" s="1">
        <v>44629</v>
      </c>
      <c r="D2708">
        <v>68.162999999999997</v>
      </c>
    </row>
    <row r="2709" spans="1:4" hidden="1" x14ac:dyDescent="0.35">
      <c r="A2709" s="3" t="str">
        <f t="shared" si="42"/>
        <v>XLV_44629</v>
      </c>
      <c r="B2709" t="s">
        <v>100</v>
      </c>
      <c r="C2709" s="1">
        <v>44629</v>
      </c>
      <c r="D2709">
        <v>127.983</v>
      </c>
    </row>
    <row r="2710" spans="1:4" hidden="1" x14ac:dyDescent="0.35">
      <c r="A2710" s="3" t="str">
        <f t="shared" si="42"/>
        <v>XLY_44629</v>
      </c>
      <c r="B2710" t="s">
        <v>101</v>
      </c>
      <c r="C2710" s="1">
        <v>44629</v>
      </c>
      <c r="D2710">
        <v>167.34200000000001</v>
      </c>
    </row>
    <row r="2711" spans="1:4" hidden="1" x14ac:dyDescent="0.35">
      <c r="A2711" s="3" t="str">
        <f t="shared" si="42"/>
        <v>XOM_44629</v>
      </c>
      <c r="B2711" t="s">
        <v>102</v>
      </c>
      <c r="C2711" s="1">
        <v>44629</v>
      </c>
      <c r="D2711">
        <v>79.879000000000005</v>
      </c>
    </row>
    <row r="2712" spans="1:4" hidden="1" x14ac:dyDescent="0.35">
      <c r="A2712" s="3" t="str">
        <f t="shared" si="42"/>
        <v>ABBV_44630</v>
      </c>
      <c r="B2712" t="s">
        <v>3</v>
      </c>
      <c r="C2712" s="1">
        <v>44630</v>
      </c>
      <c r="D2712">
        <v>143.69999999999999</v>
      </c>
    </row>
    <row r="2713" spans="1:4" hidden="1" x14ac:dyDescent="0.35">
      <c r="A2713" s="3" t="str">
        <f t="shared" si="42"/>
        <v>ACN_44630</v>
      </c>
      <c r="B2713" t="s">
        <v>4</v>
      </c>
      <c r="C2713" s="1">
        <v>44630</v>
      </c>
      <c r="D2713">
        <v>304.899</v>
      </c>
    </row>
    <row r="2714" spans="1:4" hidden="1" x14ac:dyDescent="0.35">
      <c r="A2714" s="3" t="str">
        <f t="shared" si="42"/>
        <v>AEP_44630</v>
      </c>
      <c r="B2714" t="s">
        <v>5</v>
      </c>
      <c r="C2714" s="1">
        <v>44630</v>
      </c>
      <c r="D2714">
        <v>92.757999999999996</v>
      </c>
    </row>
    <row r="2715" spans="1:4" hidden="1" x14ac:dyDescent="0.35">
      <c r="A2715" s="3" t="str">
        <f t="shared" si="42"/>
        <v>AIZ_44630</v>
      </c>
      <c r="B2715" t="s">
        <v>6</v>
      </c>
      <c r="C2715" s="1">
        <v>44630</v>
      </c>
      <c r="D2715">
        <v>167.142</v>
      </c>
    </row>
    <row r="2716" spans="1:4" hidden="1" x14ac:dyDescent="0.35">
      <c r="A2716" s="3" t="str">
        <f t="shared" si="42"/>
        <v>ALLE_44630</v>
      </c>
      <c r="B2716" t="s">
        <v>7</v>
      </c>
      <c r="C2716" s="1">
        <v>44630</v>
      </c>
      <c r="D2716">
        <v>111.13200000000001</v>
      </c>
    </row>
    <row r="2717" spans="1:4" hidden="1" x14ac:dyDescent="0.35">
      <c r="A2717" s="3" t="str">
        <f t="shared" si="42"/>
        <v>AMAT_44630</v>
      </c>
      <c r="B2717" t="s">
        <v>8</v>
      </c>
      <c r="C2717" s="1">
        <v>44630</v>
      </c>
      <c r="D2717">
        <v>124.045</v>
      </c>
    </row>
    <row r="2718" spans="1:4" hidden="1" x14ac:dyDescent="0.35">
      <c r="A2718" s="3" t="str">
        <f t="shared" si="42"/>
        <v>AMP_44630</v>
      </c>
      <c r="B2718" t="s">
        <v>9</v>
      </c>
      <c r="C2718" s="1">
        <v>44630</v>
      </c>
      <c r="D2718">
        <v>267.97800000000001</v>
      </c>
    </row>
    <row r="2719" spans="1:4" hidden="1" x14ac:dyDescent="0.35">
      <c r="A2719" s="3" t="str">
        <f t="shared" si="42"/>
        <v>AMZN_44630</v>
      </c>
      <c r="B2719" t="s">
        <v>10</v>
      </c>
      <c r="C2719" s="1">
        <v>44630</v>
      </c>
      <c r="D2719">
        <v>146.81800000000001</v>
      </c>
    </row>
    <row r="2720" spans="1:4" hidden="1" x14ac:dyDescent="0.35">
      <c r="A2720" s="3" t="str">
        <f t="shared" si="42"/>
        <v>AVB_44630</v>
      </c>
      <c r="B2720" t="s">
        <v>11</v>
      </c>
      <c r="C2720" s="1">
        <v>44630</v>
      </c>
      <c r="D2720">
        <v>236.155</v>
      </c>
    </row>
    <row r="2721" spans="1:4" hidden="1" x14ac:dyDescent="0.35">
      <c r="A2721" s="3" t="str">
        <f t="shared" si="42"/>
        <v>AVY_44630</v>
      </c>
      <c r="B2721" t="s">
        <v>12</v>
      </c>
      <c r="C2721" s="1">
        <v>44630</v>
      </c>
      <c r="D2721">
        <v>161.637</v>
      </c>
    </row>
    <row r="2722" spans="1:4" hidden="1" x14ac:dyDescent="0.35">
      <c r="A2722" s="3" t="str">
        <f t="shared" si="42"/>
        <v>AXP_44630</v>
      </c>
      <c r="B2722" t="s">
        <v>13</v>
      </c>
      <c r="C2722" s="1">
        <v>44630</v>
      </c>
      <c r="D2722">
        <v>167.26900000000001</v>
      </c>
    </row>
    <row r="2723" spans="1:4" hidden="1" x14ac:dyDescent="0.35">
      <c r="A2723" s="3" t="str">
        <f t="shared" si="42"/>
        <v>BDX_44630</v>
      </c>
      <c r="B2723" t="s">
        <v>14</v>
      </c>
      <c r="C2723" s="1">
        <v>44630</v>
      </c>
      <c r="D2723">
        <v>248.822</v>
      </c>
    </row>
    <row r="2724" spans="1:4" hidden="1" x14ac:dyDescent="0.35">
      <c r="A2724" s="3" t="str">
        <f t="shared" si="42"/>
        <v>BF-B_44630</v>
      </c>
      <c r="B2724" t="s">
        <v>15</v>
      </c>
      <c r="C2724" s="1">
        <v>44630</v>
      </c>
      <c r="D2724">
        <v>63.036999999999999</v>
      </c>
    </row>
    <row r="2725" spans="1:4" hidden="1" x14ac:dyDescent="0.35">
      <c r="A2725" s="3" t="str">
        <f t="shared" si="42"/>
        <v>BMY_44630</v>
      </c>
      <c r="B2725" t="s">
        <v>16</v>
      </c>
      <c r="C2725" s="1">
        <v>44630</v>
      </c>
      <c r="D2725">
        <v>66.319999999999993</v>
      </c>
    </row>
    <row r="2726" spans="1:4" hidden="1" x14ac:dyDescent="0.35">
      <c r="A2726" s="3" t="str">
        <f t="shared" si="42"/>
        <v>BR_44630</v>
      </c>
      <c r="B2726" t="s">
        <v>17</v>
      </c>
      <c r="C2726" s="1">
        <v>44630</v>
      </c>
      <c r="D2726">
        <v>142.99</v>
      </c>
    </row>
    <row r="2727" spans="1:4" hidden="1" x14ac:dyDescent="0.35">
      <c r="A2727" s="3" t="str">
        <f t="shared" si="42"/>
        <v>CARR_44630</v>
      </c>
      <c r="B2727" t="s">
        <v>18</v>
      </c>
      <c r="C2727" s="1">
        <v>44630</v>
      </c>
      <c r="D2727">
        <v>43.091000000000001</v>
      </c>
    </row>
    <row r="2728" spans="1:4" hidden="1" x14ac:dyDescent="0.35">
      <c r="A2728" s="3" t="str">
        <f t="shared" si="42"/>
        <v>CDW_44630</v>
      </c>
      <c r="B2728" t="s">
        <v>19</v>
      </c>
      <c r="C2728" s="1">
        <v>44630</v>
      </c>
      <c r="D2728">
        <v>168.60400000000001</v>
      </c>
    </row>
    <row r="2729" spans="1:4" hidden="1" x14ac:dyDescent="0.35">
      <c r="A2729" s="3" t="str">
        <f t="shared" si="42"/>
        <v>CE_44630</v>
      </c>
      <c r="B2729" t="s">
        <v>20</v>
      </c>
      <c r="C2729" s="1">
        <v>44630</v>
      </c>
      <c r="D2729">
        <v>135.30199999999999</v>
      </c>
    </row>
    <row r="2730" spans="1:4" hidden="1" x14ac:dyDescent="0.35">
      <c r="A2730" s="3" t="str">
        <f t="shared" si="42"/>
        <v>CHTR_44630</v>
      </c>
      <c r="B2730" t="s">
        <v>21</v>
      </c>
      <c r="C2730" s="1">
        <v>44630</v>
      </c>
      <c r="D2730">
        <v>562.13</v>
      </c>
    </row>
    <row r="2731" spans="1:4" hidden="1" x14ac:dyDescent="0.35">
      <c r="A2731" s="3" t="str">
        <f t="shared" si="42"/>
        <v>CNC_44630</v>
      </c>
      <c r="B2731" t="s">
        <v>22</v>
      </c>
      <c r="C2731" s="1">
        <v>44630</v>
      </c>
      <c r="D2731">
        <v>84.44</v>
      </c>
    </row>
    <row r="2732" spans="1:4" hidden="1" x14ac:dyDescent="0.35">
      <c r="A2732" s="3" t="str">
        <f t="shared" si="42"/>
        <v>CNP_44630</v>
      </c>
      <c r="B2732" t="s">
        <v>23</v>
      </c>
      <c r="C2732" s="1">
        <v>44630</v>
      </c>
      <c r="D2732">
        <v>28.03</v>
      </c>
    </row>
    <row r="2733" spans="1:4" hidden="1" x14ac:dyDescent="0.35">
      <c r="A2733" s="3" t="str">
        <f t="shared" si="42"/>
        <v>COP_44630</v>
      </c>
      <c r="B2733" t="s">
        <v>24</v>
      </c>
      <c r="C2733" s="1">
        <v>44630</v>
      </c>
      <c r="D2733">
        <v>95.075999999999993</v>
      </c>
    </row>
    <row r="2734" spans="1:4" hidden="1" x14ac:dyDescent="0.35">
      <c r="A2734" s="3" t="str">
        <f t="shared" si="42"/>
        <v>CTAS_44630</v>
      </c>
      <c r="B2734" t="s">
        <v>25</v>
      </c>
      <c r="C2734" s="1">
        <v>44630</v>
      </c>
      <c r="D2734">
        <v>365.91300000000001</v>
      </c>
    </row>
    <row r="2735" spans="1:4" hidden="1" x14ac:dyDescent="0.35">
      <c r="A2735" s="3" t="str">
        <f t="shared" si="42"/>
        <v>CZR_44630</v>
      </c>
      <c r="B2735" t="s">
        <v>26</v>
      </c>
      <c r="C2735" s="1">
        <v>44630</v>
      </c>
      <c r="D2735">
        <v>77.459999999999994</v>
      </c>
    </row>
    <row r="2736" spans="1:4" hidden="1" x14ac:dyDescent="0.35">
      <c r="A2736" s="3" t="str">
        <f t="shared" si="42"/>
        <v>DG_44630</v>
      </c>
      <c r="B2736" t="s">
        <v>27</v>
      </c>
      <c r="C2736" s="1">
        <v>44630</v>
      </c>
      <c r="D2736">
        <v>204.19399999999999</v>
      </c>
    </row>
    <row r="2737" spans="1:4" hidden="1" x14ac:dyDescent="0.35">
      <c r="A2737" s="3" t="str">
        <f t="shared" si="42"/>
        <v>DPZ_44630</v>
      </c>
      <c r="B2737" t="s">
        <v>28</v>
      </c>
      <c r="C2737" s="1">
        <v>44630</v>
      </c>
      <c r="D2737">
        <v>388.476</v>
      </c>
    </row>
    <row r="2738" spans="1:4" x14ac:dyDescent="0.35">
      <c r="A2738" s="3" t="str">
        <f t="shared" si="42"/>
        <v>DRE_44630</v>
      </c>
      <c r="B2738" t="s">
        <v>29</v>
      </c>
      <c r="C2738" s="1">
        <v>44630</v>
      </c>
      <c r="D2738">
        <v>53.960999999999999</v>
      </c>
    </row>
    <row r="2739" spans="1:4" hidden="1" x14ac:dyDescent="0.35">
      <c r="A2739" s="3" t="str">
        <f t="shared" si="42"/>
        <v>DXC_44630</v>
      </c>
      <c r="B2739" t="s">
        <v>30</v>
      </c>
      <c r="C2739" s="1">
        <v>44630</v>
      </c>
      <c r="D2739">
        <v>30.11</v>
      </c>
    </row>
    <row r="2740" spans="1:4" hidden="1" x14ac:dyDescent="0.35">
      <c r="A2740" s="3" t="str">
        <f t="shared" si="42"/>
        <v>EWA_44630</v>
      </c>
      <c r="B2740" t="s">
        <v>31</v>
      </c>
      <c r="C2740" s="1">
        <v>44630</v>
      </c>
      <c r="D2740">
        <v>23.448</v>
      </c>
    </row>
    <row r="2741" spans="1:4" hidden="1" x14ac:dyDescent="0.35">
      <c r="A2741" s="3" t="str">
        <f t="shared" si="42"/>
        <v>EWC_44630</v>
      </c>
      <c r="B2741" t="s">
        <v>32</v>
      </c>
      <c r="C2741" s="1">
        <v>44630</v>
      </c>
      <c r="D2741">
        <v>37.884</v>
      </c>
    </row>
    <row r="2742" spans="1:4" hidden="1" x14ac:dyDescent="0.35">
      <c r="A2742" s="3" t="str">
        <f t="shared" si="42"/>
        <v>EWG_44630</v>
      </c>
      <c r="B2742" t="s">
        <v>33</v>
      </c>
      <c r="C2742" s="1">
        <v>44630</v>
      </c>
      <c r="D2742">
        <v>26.02</v>
      </c>
    </row>
    <row r="2743" spans="1:4" hidden="1" x14ac:dyDescent="0.35">
      <c r="A2743" s="3" t="str">
        <f t="shared" si="42"/>
        <v>EWH_44630</v>
      </c>
      <c r="B2743" t="s">
        <v>34</v>
      </c>
      <c r="C2743" s="1">
        <v>44630</v>
      </c>
      <c r="D2743">
        <v>20.853000000000002</v>
      </c>
    </row>
    <row r="2744" spans="1:4" hidden="1" x14ac:dyDescent="0.35">
      <c r="A2744" s="3" t="str">
        <f t="shared" si="42"/>
        <v>EWJ_44630</v>
      </c>
      <c r="B2744" t="s">
        <v>35</v>
      </c>
      <c r="C2744" s="1">
        <v>44630</v>
      </c>
      <c r="D2744">
        <v>58.795000000000002</v>
      </c>
    </row>
    <row r="2745" spans="1:4" hidden="1" x14ac:dyDescent="0.35">
      <c r="A2745" s="3" t="str">
        <f t="shared" si="42"/>
        <v>EWL_44630</v>
      </c>
      <c r="B2745" t="s">
        <v>36</v>
      </c>
      <c r="C2745" s="1">
        <v>44630</v>
      </c>
      <c r="D2745">
        <v>44.844000000000001</v>
      </c>
    </row>
    <row r="2746" spans="1:4" hidden="1" x14ac:dyDescent="0.35">
      <c r="A2746" s="3" t="str">
        <f t="shared" si="42"/>
        <v>EWQ_44630</v>
      </c>
      <c r="B2746" t="s">
        <v>37</v>
      </c>
      <c r="C2746" s="1">
        <v>44630</v>
      </c>
      <c r="D2746">
        <v>31.815999999999999</v>
      </c>
    </row>
    <row r="2747" spans="1:4" hidden="1" x14ac:dyDescent="0.35">
      <c r="A2747" s="3" t="str">
        <f t="shared" si="42"/>
        <v>EWT_44630</v>
      </c>
      <c r="B2747" t="s">
        <v>38</v>
      </c>
      <c r="C2747" s="1">
        <v>44630</v>
      </c>
      <c r="D2747">
        <v>52.048000000000002</v>
      </c>
    </row>
    <row r="2748" spans="1:4" hidden="1" x14ac:dyDescent="0.35">
      <c r="A2748" s="3" t="str">
        <f t="shared" si="42"/>
        <v>EWU_44630</v>
      </c>
      <c r="B2748" t="s">
        <v>39</v>
      </c>
      <c r="C2748" s="1">
        <v>44630</v>
      </c>
      <c r="D2748">
        <v>30.684999999999999</v>
      </c>
    </row>
    <row r="2749" spans="1:4" hidden="1" x14ac:dyDescent="0.35">
      <c r="A2749" s="3" t="str">
        <f t="shared" si="42"/>
        <v>EWY_44630</v>
      </c>
      <c r="B2749" t="s">
        <v>40</v>
      </c>
      <c r="C2749" s="1">
        <v>44630</v>
      </c>
      <c r="D2749">
        <v>67.313999999999993</v>
      </c>
    </row>
    <row r="2750" spans="1:4" hidden="1" x14ac:dyDescent="0.35">
      <c r="A2750" s="3" t="str">
        <f t="shared" si="42"/>
        <v>EWZ_44630</v>
      </c>
      <c r="B2750" t="s">
        <v>41</v>
      </c>
      <c r="C2750" s="1">
        <v>44630</v>
      </c>
      <c r="D2750">
        <v>30.437999999999999</v>
      </c>
    </row>
    <row r="2751" spans="1:4" hidden="1" x14ac:dyDescent="0.35">
      <c r="A2751" s="3" t="str">
        <f t="shared" si="42"/>
        <v>FTV_44630</v>
      </c>
      <c r="B2751" t="s">
        <v>43</v>
      </c>
      <c r="C2751" s="1">
        <v>44630</v>
      </c>
      <c r="D2751">
        <v>56.292000000000002</v>
      </c>
    </row>
    <row r="2752" spans="1:4" hidden="1" x14ac:dyDescent="0.35">
      <c r="A2752" s="3" t="str">
        <f t="shared" si="42"/>
        <v>GOOG_44630</v>
      </c>
      <c r="B2752" t="s">
        <v>44</v>
      </c>
      <c r="C2752" s="1">
        <v>44630</v>
      </c>
      <c r="D2752">
        <v>132.68199999999999</v>
      </c>
    </row>
    <row r="2753" spans="1:4" hidden="1" x14ac:dyDescent="0.35">
      <c r="A2753" s="3" t="str">
        <f t="shared" si="42"/>
        <v>GPC_44630</v>
      </c>
      <c r="B2753" t="s">
        <v>45</v>
      </c>
      <c r="C2753" s="1">
        <v>44630</v>
      </c>
      <c r="D2753">
        <v>120.66</v>
      </c>
    </row>
    <row r="2754" spans="1:4" hidden="1" x14ac:dyDescent="0.35">
      <c r="A2754" s="3" t="str">
        <f t="shared" si="42"/>
        <v>GSG_44630</v>
      </c>
      <c r="B2754" t="s">
        <v>46</v>
      </c>
      <c r="C2754" s="1">
        <v>44630</v>
      </c>
      <c r="D2754">
        <v>22.58</v>
      </c>
    </row>
    <row r="2755" spans="1:4" hidden="1" x14ac:dyDescent="0.35">
      <c r="A2755" s="3" t="str">
        <f t="shared" ref="A2755:A2818" si="43">CONCATENATE(B2755,"_",C2755)</f>
        <v>HIG_44630</v>
      </c>
      <c r="B2755" t="s">
        <v>47</v>
      </c>
      <c r="C2755" s="1">
        <v>44630</v>
      </c>
      <c r="D2755">
        <v>65.741</v>
      </c>
    </row>
    <row r="2756" spans="1:4" hidden="1" x14ac:dyDescent="0.35">
      <c r="A2756" s="3" t="str">
        <f t="shared" si="43"/>
        <v>HIGH.L_44630</v>
      </c>
      <c r="B2756" t="s">
        <v>48</v>
      </c>
      <c r="C2756" s="1">
        <v>44630</v>
      </c>
      <c r="D2756">
        <v>5.218</v>
      </c>
    </row>
    <row r="2757" spans="1:4" hidden="1" x14ac:dyDescent="0.35">
      <c r="A2757" s="3" t="str">
        <f t="shared" si="43"/>
        <v>HST_44630</v>
      </c>
      <c r="B2757" t="s">
        <v>49</v>
      </c>
      <c r="C2757" s="1">
        <v>44630</v>
      </c>
      <c r="D2757">
        <v>17.888999999999999</v>
      </c>
    </row>
    <row r="2758" spans="1:4" hidden="1" x14ac:dyDescent="0.35">
      <c r="A2758" s="3" t="str">
        <f t="shared" si="43"/>
        <v>HYG_44630</v>
      </c>
      <c r="B2758" t="s">
        <v>50</v>
      </c>
      <c r="C2758" s="1">
        <v>44630</v>
      </c>
      <c r="D2758">
        <v>77.685000000000002</v>
      </c>
    </row>
    <row r="2759" spans="1:4" hidden="1" x14ac:dyDescent="0.35">
      <c r="A2759" s="3" t="str">
        <f t="shared" si="43"/>
        <v>IAU_44630</v>
      </c>
      <c r="B2759" t="s">
        <v>51</v>
      </c>
      <c r="C2759" s="1">
        <v>44630</v>
      </c>
      <c r="D2759">
        <v>37.97</v>
      </c>
    </row>
    <row r="2760" spans="1:4" hidden="1" x14ac:dyDescent="0.35">
      <c r="A2760" s="3" t="str">
        <f t="shared" si="43"/>
        <v>ICLN_44630</v>
      </c>
      <c r="B2760" t="s">
        <v>52</v>
      </c>
      <c r="C2760" s="1">
        <v>44630</v>
      </c>
      <c r="D2760">
        <v>20.85</v>
      </c>
    </row>
    <row r="2761" spans="1:4" hidden="1" x14ac:dyDescent="0.35">
      <c r="A2761" s="3" t="str">
        <f t="shared" si="43"/>
        <v>IEAA.L_44630</v>
      </c>
      <c r="B2761" t="s">
        <v>53</v>
      </c>
      <c r="C2761" s="1">
        <v>44630</v>
      </c>
      <c r="D2761">
        <v>5.0819999999999999</v>
      </c>
    </row>
    <row r="2762" spans="1:4" hidden="1" x14ac:dyDescent="0.35">
      <c r="A2762" s="3" t="str">
        <f t="shared" si="43"/>
        <v>IEF_44630</v>
      </c>
      <c r="B2762" t="s">
        <v>54</v>
      </c>
      <c r="C2762" s="1">
        <v>44630</v>
      </c>
      <c r="D2762">
        <v>108.745</v>
      </c>
    </row>
    <row r="2763" spans="1:4" hidden="1" x14ac:dyDescent="0.35">
      <c r="A2763" s="3" t="str">
        <f t="shared" si="43"/>
        <v>IEFM.L_44630</v>
      </c>
      <c r="B2763" t="s">
        <v>55</v>
      </c>
      <c r="C2763" s="1">
        <v>44630</v>
      </c>
      <c r="D2763">
        <v>701.9</v>
      </c>
    </row>
    <row r="2764" spans="1:4" hidden="1" x14ac:dyDescent="0.35">
      <c r="A2764" s="3" t="str">
        <f t="shared" si="43"/>
        <v>IEMG_44630</v>
      </c>
      <c r="B2764" t="s">
        <v>56</v>
      </c>
      <c r="C2764" s="1">
        <v>44630</v>
      </c>
      <c r="D2764">
        <v>52.189</v>
      </c>
    </row>
    <row r="2765" spans="1:4" hidden="1" x14ac:dyDescent="0.35">
      <c r="A2765" s="3" t="str">
        <f t="shared" si="43"/>
        <v>IEUS_44630</v>
      </c>
      <c r="B2765" t="s">
        <v>57</v>
      </c>
      <c r="C2765" s="1">
        <v>44630</v>
      </c>
      <c r="D2765">
        <v>54.646999999999998</v>
      </c>
    </row>
    <row r="2766" spans="1:4" hidden="1" x14ac:dyDescent="0.35">
      <c r="A2766" s="3" t="str">
        <f t="shared" si="43"/>
        <v>IEVL.L_44630</v>
      </c>
      <c r="B2766" t="s">
        <v>58</v>
      </c>
      <c r="C2766" s="1">
        <v>44630</v>
      </c>
      <c r="D2766">
        <v>6.7919999999999998</v>
      </c>
    </row>
    <row r="2767" spans="1:4" hidden="1" x14ac:dyDescent="0.35">
      <c r="A2767" s="3" t="str">
        <f t="shared" si="43"/>
        <v>IGF_44630</v>
      </c>
      <c r="B2767" t="s">
        <v>59</v>
      </c>
      <c r="C2767" s="1">
        <v>44630</v>
      </c>
      <c r="D2767">
        <v>46.472000000000001</v>
      </c>
    </row>
    <row r="2768" spans="1:4" hidden="1" x14ac:dyDescent="0.35">
      <c r="A2768" s="3" t="str">
        <f t="shared" si="43"/>
        <v>INDA_44630</v>
      </c>
      <c r="B2768" t="s">
        <v>60</v>
      </c>
      <c r="C2768" s="1">
        <v>44630</v>
      </c>
      <c r="D2768">
        <v>42.49</v>
      </c>
    </row>
    <row r="2769" spans="1:4" hidden="1" x14ac:dyDescent="0.35">
      <c r="A2769" s="3" t="str">
        <f t="shared" si="43"/>
        <v>IUMO.L_44630</v>
      </c>
      <c r="B2769" t="s">
        <v>61</v>
      </c>
      <c r="C2769" s="1">
        <v>44630</v>
      </c>
      <c r="D2769">
        <v>10.48</v>
      </c>
    </row>
    <row r="2770" spans="1:4" hidden="1" x14ac:dyDescent="0.35">
      <c r="A2770" s="3" t="str">
        <f t="shared" si="43"/>
        <v>IUVL.L_44630</v>
      </c>
      <c r="B2770" t="s">
        <v>62</v>
      </c>
      <c r="C2770" s="1">
        <v>44630</v>
      </c>
      <c r="D2770">
        <v>8.7279999999999998</v>
      </c>
    </row>
    <row r="2771" spans="1:4" hidden="1" x14ac:dyDescent="0.35">
      <c r="A2771" s="3" t="str">
        <f t="shared" si="43"/>
        <v>IVV_44630</v>
      </c>
      <c r="B2771" t="s">
        <v>63</v>
      </c>
      <c r="C2771" s="1">
        <v>44630</v>
      </c>
      <c r="D2771">
        <v>420.60599999999999</v>
      </c>
    </row>
    <row r="2772" spans="1:4" hidden="1" x14ac:dyDescent="0.35">
      <c r="A2772" s="3" t="str">
        <f t="shared" si="43"/>
        <v>IWM_44630</v>
      </c>
      <c r="B2772" t="s">
        <v>64</v>
      </c>
      <c r="C2772" s="1">
        <v>44630</v>
      </c>
      <c r="D2772">
        <v>197.07</v>
      </c>
    </row>
    <row r="2773" spans="1:4" hidden="1" x14ac:dyDescent="0.35">
      <c r="A2773" s="3" t="str">
        <f t="shared" si="43"/>
        <v>IXN_44630</v>
      </c>
      <c r="B2773" t="s">
        <v>65</v>
      </c>
      <c r="C2773" s="1">
        <v>44630</v>
      </c>
      <c r="D2773">
        <v>53.177999999999997</v>
      </c>
    </row>
    <row r="2774" spans="1:4" hidden="1" x14ac:dyDescent="0.35">
      <c r="A2774" s="3" t="str">
        <f t="shared" si="43"/>
        <v>JPEA.L_44630</v>
      </c>
      <c r="B2774" t="s">
        <v>66</v>
      </c>
      <c r="C2774" s="1">
        <v>44630</v>
      </c>
      <c r="D2774">
        <v>5.2619999999999996</v>
      </c>
    </row>
    <row r="2775" spans="1:4" hidden="1" x14ac:dyDescent="0.35">
      <c r="A2775" s="3" t="str">
        <f t="shared" si="43"/>
        <v>JPM_44630</v>
      </c>
      <c r="B2775" t="s">
        <v>67</v>
      </c>
      <c r="C2775" s="1">
        <v>44630</v>
      </c>
      <c r="D2775">
        <v>127.649</v>
      </c>
    </row>
    <row r="2776" spans="1:4" hidden="1" x14ac:dyDescent="0.35">
      <c r="A2776" s="3" t="str">
        <f t="shared" si="43"/>
        <v>KR_44630</v>
      </c>
      <c r="B2776" t="s">
        <v>68</v>
      </c>
      <c r="C2776" s="1">
        <v>44630</v>
      </c>
      <c r="D2776">
        <v>55.924999999999997</v>
      </c>
    </row>
    <row r="2777" spans="1:4" hidden="1" x14ac:dyDescent="0.35">
      <c r="A2777" s="3" t="str">
        <f t="shared" si="43"/>
        <v>LQD_44630</v>
      </c>
      <c r="B2777" t="s">
        <v>69</v>
      </c>
      <c r="C2777" s="1">
        <v>44630</v>
      </c>
      <c r="D2777">
        <v>117.01300000000001</v>
      </c>
    </row>
    <row r="2778" spans="1:4" hidden="1" x14ac:dyDescent="0.35">
      <c r="A2778" s="3" t="str">
        <f t="shared" si="43"/>
        <v>MCHI_44630</v>
      </c>
      <c r="B2778" t="s">
        <v>70</v>
      </c>
      <c r="C2778" s="1">
        <v>44630</v>
      </c>
      <c r="D2778">
        <v>50.34</v>
      </c>
    </row>
    <row r="2779" spans="1:4" hidden="1" x14ac:dyDescent="0.35">
      <c r="A2779" s="3" t="str">
        <f t="shared" si="43"/>
        <v>META_44630</v>
      </c>
      <c r="B2779" t="s">
        <v>144</v>
      </c>
      <c r="C2779" s="1">
        <v>44630</v>
      </c>
      <c r="D2779">
        <v>195.21</v>
      </c>
    </row>
    <row r="2780" spans="1:4" hidden="1" x14ac:dyDescent="0.35">
      <c r="A2780" s="3" t="str">
        <f t="shared" si="43"/>
        <v>MVEU.L_44630</v>
      </c>
      <c r="B2780" t="s">
        <v>71</v>
      </c>
      <c r="C2780" s="1">
        <v>44630</v>
      </c>
      <c r="D2780">
        <v>49.932000000000002</v>
      </c>
    </row>
    <row r="2781" spans="1:4" hidden="1" x14ac:dyDescent="0.35">
      <c r="A2781" s="3" t="str">
        <f t="shared" si="43"/>
        <v>OGN_44630</v>
      </c>
      <c r="B2781" t="s">
        <v>72</v>
      </c>
      <c r="C2781" s="1">
        <v>44630</v>
      </c>
      <c r="D2781">
        <v>34.972999999999999</v>
      </c>
    </row>
    <row r="2782" spans="1:4" hidden="1" x14ac:dyDescent="0.35">
      <c r="A2782" s="3" t="str">
        <f t="shared" si="43"/>
        <v>PG_44630</v>
      </c>
      <c r="B2782" t="s">
        <v>73</v>
      </c>
      <c r="C2782" s="1">
        <v>44630</v>
      </c>
      <c r="D2782">
        <v>141.30500000000001</v>
      </c>
    </row>
    <row r="2783" spans="1:4" hidden="1" x14ac:dyDescent="0.35">
      <c r="A2783" s="3" t="str">
        <f t="shared" si="43"/>
        <v>PPL_44630</v>
      </c>
      <c r="B2783" t="s">
        <v>74</v>
      </c>
      <c r="C2783" s="1">
        <v>44630</v>
      </c>
      <c r="D2783">
        <v>25.943999999999999</v>
      </c>
    </row>
    <row r="2784" spans="1:4" hidden="1" x14ac:dyDescent="0.35">
      <c r="A2784" s="3" t="str">
        <f t="shared" si="43"/>
        <v>PRU_44630</v>
      </c>
      <c r="B2784" t="s">
        <v>75</v>
      </c>
      <c r="C2784" s="1">
        <v>44630</v>
      </c>
      <c r="D2784">
        <v>102.48399999999999</v>
      </c>
    </row>
    <row r="2785" spans="1:4" hidden="1" x14ac:dyDescent="0.35">
      <c r="A2785" s="3" t="str">
        <f t="shared" si="43"/>
        <v>PYPL_44630</v>
      </c>
      <c r="B2785" t="s">
        <v>76</v>
      </c>
      <c r="C2785" s="1">
        <v>44630</v>
      </c>
      <c r="D2785">
        <v>98.55</v>
      </c>
    </row>
    <row r="2786" spans="1:4" hidden="1" x14ac:dyDescent="0.35">
      <c r="A2786" s="3" t="str">
        <f t="shared" si="43"/>
        <v>RE_44630</v>
      </c>
      <c r="B2786" t="s">
        <v>77</v>
      </c>
      <c r="C2786" s="1">
        <v>44630</v>
      </c>
      <c r="D2786">
        <v>267.59800000000001</v>
      </c>
    </row>
    <row r="2787" spans="1:4" hidden="1" x14ac:dyDescent="0.35">
      <c r="A2787" s="3" t="str">
        <f t="shared" si="43"/>
        <v>REET_44630</v>
      </c>
      <c r="B2787" t="s">
        <v>78</v>
      </c>
      <c r="C2787" s="1">
        <v>44630</v>
      </c>
      <c r="D2787">
        <v>27.556999999999999</v>
      </c>
    </row>
    <row r="2788" spans="1:4" hidden="1" x14ac:dyDescent="0.35">
      <c r="A2788" s="3" t="str">
        <f t="shared" si="43"/>
        <v>ROL_44630</v>
      </c>
      <c r="B2788" t="s">
        <v>79</v>
      </c>
      <c r="C2788" s="1">
        <v>44630</v>
      </c>
      <c r="D2788">
        <v>32.200000000000003</v>
      </c>
    </row>
    <row r="2789" spans="1:4" hidden="1" x14ac:dyDescent="0.35">
      <c r="A2789" s="3" t="str">
        <f t="shared" si="43"/>
        <v>ROST_44630</v>
      </c>
      <c r="B2789" t="s">
        <v>80</v>
      </c>
      <c r="C2789" s="1">
        <v>44630</v>
      </c>
      <c r="D2789">
        <v>88.406000000000006</v>
      </c>
    </row>
    <row r="2790" spans="1:4" hidden="1" x14ac:dyDescent="0.35">
      <c r="A2790" s="3" t="str">
        <f t="shared" si="43"/>
        <v>SEGA.L_44630</v>
      </c>
      <c r="B2790" t="s">
        <v>81</v>
      </c>
      <c r="C2790" s="1">
        <v>44630</v>
      </c>
      <c r="D2790">
        <v>104.71</v>
      </c>
    </row>
    <row r="2791" spans="1:4" hidden="1" x14ac:dyDescent="0.35">
      <c r="A2791" s="3" t="str">
        <f t="shared" si="43"/>
        <v>SHY_44630</v>
      </c>
      <c r="B2791" t="s">
        <v>82</v>
      </c>
      <c r="C2791" s="1">
        <v>44630</v>
      </c>
      <c r="D2791">
        <v>83.016000000000005</v>
      </c>
    </row>
    <row r="2792" spans="1:4" hidden="1" x14ac:dyDescent="0.35">
      <c r="A2792" s="3" t="str">
        <f t="shared" si="43"/>
        <v>SLV_44630</v>
      </c>
      <c r="B2792" t="s">
        <v>83</v>
      </c>
      <c r="C2792" s="1">
        <v>44630</v>
      </c>
      <c r="D2792">
        <v>24.01</v>
      </c>
    </row>
    <row r="2793" spans="1:4" hidden="1" x14ac:dyDescent="0.35">
      <c r="A2793" s="3" t="str">
        <f t="shared" si="43"/>
        <v>SPMV.L_44630</v>
      </c>
      <c r="B2793" t="s">
        <v>84</v>
      </c>
      <c r="C2793" s="1">
        <v>44630</v>
      </c>
      <c r="D2793">
        <v>76.25</v>
      </c>
    </row>
    <row r="2794" spans="1:4" hidden="1" x14ac:dyDescent="0.35">
      <c r="A2794" s="3" t="str">
        <f t="shared" si="43"/>
        <v>TLT_44630</v>
      </c>
      <c r="B2794" t="s">
        <v>85</v>
      </c>
      <c r="C2794" s="1">
        <v>44630</v>
      </c>
      <c r="D2794">
        <v>131.386</v>
      </c>
    </row>
    <row r="2795" spans="1:4" hidden="1" x14ac:dyDescent="0.35">
      <c r="A2795" s="3" t="str">
        <f t="shared" si="43"/>
        <v>UNH_44630</v>
      </c>
      <c r="B2795" t="s">
        <v>86</v>
      </c>
      <c r="C2795" s="1">
        <v>44630</v>
      </c>
      <c r="D2795">
        <v>485.226</v>
      </c>
    </row>
    <row r="2796" spans="1:4" hidden="1" x14ac:dyDescent="0.35">
      <c r="A2796" s="3" t="str">
        <f t="shared" si="43"/>
        <v>URI_44630</v>
      </c>
      <c r="B2796" t="s">
        <v>87</v>
      </c>
      <c r="C2796" s="1">
        <v>44630</v>
      </c>
      <c r="D2796">
        <v>320.20299999999997</v>
      </c>
    </row>
    <row r="2797" spans="1:4" hidden="1" x14ac:dyDescent="0.35">
      <c r="A2797" s="3" t="str">
        <f t="shared" si="43"/>
        <v>V_44630</v>
      </c>
      <c r="B2797" t="s">
        <v>88</v>
      </c>
      <c r="C2797" s="1">
        <v>44630</v>
      </c>
      <c r="D2797">
        <v>196.41900000000001</v>
      </c>
    </row>
    <row r="2798" spans="1:4" hidden="1" x14ac:dyDescent="0.35">
      <c r="A2798" s="3" t="str">
        <f t="shared" si="43"/>
        <v>VRSK_44630</v>
      </c>
      <c r="B2798" t="s">
        <v>89</v>
      </c>
      <c r="C2798" s="1">
        <v>44630</v>
      </c>
      <c r="D2798">
        <v>183.55600000000001</v>
      </c>
    </row>
    <row r="2799" spans="1:4" hidden="1" x14ac:dyDescent="0.35">
      <c r="A2799" s="3" t="str">
        <f t="shared" si="43"/>
        <v>VXX_44630</v>
      </c>
      <c r="B2799" t="s">
        <v>90</v>
      </c>
      <c r="C2799" s="1">
        <v>44630</v>
      </c>
      <c r="D2799">
        <v>25.83</v>
      </c>
    </row>
    <row r="2800" spans="1:4" hidden="1" x14ac:dyDescent="0.35">
      <c r="A2800" s="3" t="str">
        <f t="shared" si="43"/>
        <v>WRK_44630</v>
      </c>
      <c r="B2800" t="s">
        <v>91</v>
      </c>
      <c r="C2800" s="1">
        <v>44630</v>
      </c>
      <c r="D2800">
        <v>41.470999999999997</v>
      </c>
    </row>
    <row r="2801" spans="1:4" hidden="1" x14ac:dyDescent="0.35">
      <c r="A2801" s="3" t="str">
        <f t="shared" si="43"/>
        <v>XLB_44630</v>
      </c>
      <c r="B2801" t="s">
        <v>92</v>
      </c>
      <c r="C2801" s="1">
        <v>44630</v>
      </c>
      <c r="D2801">
        <v>80.545000000000002</v>
      </c>
    </row>
    <row r="2802" spans="1:4" hidden="1" x14ac:dyDescent="0.35">
      <c r="A2802" s="3" t="str">
        <f t="shared" si="43"/>
        <v>XLC_44630</v>
      </c>
      <c r="B2802" t="s">
        <v>93</v>
      </c>
      <c r="C2802" s="1">
        <v>44630</v>
      </c>
      <c r="D2802">
        <v>64.930999999999997</v>
      </c>
    </row>
    <row r="2803" spans="1:4" hidden="1" x14ac:dyDescent="0.35">
      <c r="A2803" s="3" t="str">
        <f t="shared" si="43"/>
        <v>XLE_44630</v>
      </c>
      <c r="B2803" t="s">
        <v>94</v>
      </c>
      <c r="C2803" s="1">
        <v>44630</v>
      </c>
      <c r="D2803">
        <v>74.334000000000003</v>
      </c>
    </row>
    <row r="2804" spans="1:4" hidden="1" x14ac:dyDescent="0.35">
      <c r="A2804" s="3" t="str">
        <f t="shared" si="43"/>
        <v>XLF_44630</v>
      </c>
      <c r="B2804" t="s">
        <v>95</v>
      </c>
      <c r="C2804" s="1">
        <v>44630</v>
      </c>
      <c r="D2804">
        <v>35.911999999999999</v>
      </c>
    </row>
    <row r="2805" spans="1:4" hidden="1" x14ac:dyDescent="0.35">
      <c r="A2805" s="3" t="str">
        <f t="shared" si="43"/>
        <v>XLI_44630</v>
      </c>
      <c r="B2805" t="s">
        <v>96</v>
      </c>
      <c r="C2805" s="1">
        <v>44630</v>
      </c>
      <c r="D2805">
        <v>97.049000000000007</v>
      </c>
    </row>
    <row r="2806" spans="1:4" hidden="1" x14ac:dyDescent="0.35">
      <c r="A2806" s="3" t="str">
        <f t="shared" si="43"/>
        <v>XLK_44630</v>
      </c>
      <c r="B2806" t="s">
        <v>97</v>
      </c>
      <c r="C2806" s="1">
        <v>44630</v>
      </c>
      <c r="D2806">
        <v>145.22200000000001</v>
      </c>
    </row>
    <row r="2807" spans="1:4" hidden="1" x14ac:dyDescent="0.35">
      <c r="A2807" s="3" t="str">
        <f t="shared" si="43"/>
        <v>XLP_44630</v>
      </c>
      <c r="B2807" t="s">
        <v>98</v>
      </c>
      <c r="C2807" s="1">
        <v>44630</v>
      </c>
      <c r="D2807">
        <v>70.460999999999999</v>
      </c>
    </row>
    <row r="2808" spans="1:4" hidden="1" x14ac:dyDescent="0.35">
      <c r="A2808" s="3" t="str">
        <f t="shared" si="43"/>
        <v>XLU_44630</v>
      </c>
      <c r="B2808" t="s">
        <v>99</v>
      </c>
      <c r="C2808" s="1">
        <v>44630</v>
      </c>
      <c r="D2808">
        <v>68.619</v>
      </c>
    </row>
    <row r="2809" spans="1:4" hidden="1" x14ac:dyDescent="0.35">
      <c r="A2809" s="3" t="str">
        <f t="shared" si="43"/>
        <v>XLV_44630</v>
      </c>
      <c r="B2809" t="s">
        <v>100</v>
      </c>
      <c r="C2809" s="1">
        <v>44630</v>
      </c>
      <c r="D2809">
        <v>127.934</v>
      </c>
    </row>
    <row r="2810" spans="1:4" hidden="1" x14ac:dyDescent="0.35">
      <c r="A2810" s="3" t="str">
        <f t="shared" si="43"/>
        <v>XLY_44630</v>
      </c>
      <c r="B2810" t="s">
        <v>101</v>
      </c>
      <c r="C2810" s="1">
        <v>44630</v>
      </c>
      <c r="D2810">
        <v>168.53200000000001</v>
      </c>
    </row>
    <row r="2811" spans="1:4" hidden="1" x14ac:dyDescent="0.35">
      <c r="A2811" s="3" t="str">
        <f t="shared" si="43"/>
        <v>XOM_44630</v>
      </c>
      <c r="B2811" t="s">
        <v>102</v>
      </c>
      <c r="C2811" s="1">
        <v>44630</v>
      </c>
      <c r="D2811">
        <v>82.358000000000004</v>
      </c>
    </row>
    <row r="2812" spans="1:4" hidden="1" x14ac:dyDescent="0.35">
      <c r="A2812" s="3" t="str">
        <f t="shared" si="43"/>
        <v>ABBV_44631</v>
      </c>
      <c r="B2812" t="s">
        <v>3</v>
      </c>
      <c r="C2812" s="1">
        <v>44631</v>
      </c>
      <c r="D2812">
        <v>143.59399999999999</v>
      </c>
    </row>
    <row r="2813" spans="1:4" hidden="1" x14ac:dyDescent="0.35">
      <c r="A2813" s="3" t="str">
        <f t="shared" si="43"/>
        <v>ACN_44631</v>
      </c>
      <c r="B2813" t="s">
        <v>4</v>
      </c>
      <c r="C2813" s="1">
        <v>44631</v>
      </c>
      <c r="D2813">
        <v>306.928</v>
      </c>
    </row>
    <row r="2814" spans="1:4" hidden="1" x14ac:dyDescent="0.35">
      <c r="A2814" s="3" t="str">
        <f t="shared" si="43"/>
        <v>AEP_44631</v>
      </c>
      <c r="B2814" t="s">
        <v>5</v>
      </c>
      <c r="C2814" s="1">
        <v>44631</v>
      </c>
      <c r="D2814">
        <v>92.322999999999993</v>
      </c>
    </row>
    <row r="2815" spans="1:4" hidden="1" x14ac:dyDescent="0.35">
      <c r="A2815" s="3" t="str">
        <f t="shared" si="43"/>
        <v>AIZ_44631</v>
      </c>
      <c r="B2815" t="s">
        <v>6</v>
      </c>
      <c r="C2815" s="1">
        <v>44631</v>
      </c>
      <c r="D2815">
        <v>167.685</v>
      </c>
    </row>
    <row r="2816" spans="1:4" hidden="1" x14ac:dyDescent="0.35">
      <c r="A2816" s="3" t="str">
        <f t="shared" si="43"/>
        <v>ALLE_44631</v>
      </c>
      <c r="B2816" t="s">
        <v>7</v>
      </c>
      <c r="C2816" s="1">
        <v>44631</v>
      </c>
      <c r="D2816">
        <v>109.56699999999999</v>
      </c>
    </row>
    <row r="2817" spans="1:4" hidden="1" x14ac:dyDescent="0.35">
      <c r="A2817" s="3" t="str">
        <f t="shared" si="43"/>
        <v>AMAT_44631</v>
      </c>
      <c r="B2817" t="s">
        <v>8</v>
      </c>
      <c r="C2817" s="1">
        <v>44631</v>
      </c>
      <c r="D2817">
        <v>122.72499999999999</v>
      </c>
    </row>
    <row r="2818" spans="1:4" hidden="1" x14ac:dyDescent="0.35">
      <c r="A2818" s="3" t="str">
        <f t="shared" si="43"/>
        <v>AMP_44631</v>
      </c>
      <c r="B2818" t="s">
        <v>9</v>
      </c>
      <c r="C2818" s="1">
        <v>44631</v>
      </c>
      <c r="D2818">
        <v>267.32</v>
      </c>
    </row>
    <row r="2819" spans="1:4" hidden="1" x14ac:dyDescent="0.35">
      <c r="A2819" s="3" t="str">
        <f t="shared" ref="A2819:A2882" si="44">CONCATENATE(B2819,"_",C2819)</f>
        <v>AMZN_44631</v>
      </c>
      <c r="B2819" t="s">
        <v>10</v>
      </c>
      <c r="C2819" s="1">
        <v>44631</v>
      </c>
      <c r="D2819">
        <v>145.524</v>
      </c>
    </row>
    <row r="2820" spans="1:4" hidden="1" x14ac:dyDescent="0.35">
      <c r="A2820" s="3" t="str">
        <f t="shared" si="44"/>
        <v>AVB_44631</v>
      </c>
      <c r="B2820" t="s">
        <v>11</v>
      </c>
      <c r="C2820" s="1">
        <v>44631</v>
      </c>
      <c r="D2820">
        <v>233.34800000000001</v>
      </c>
    </row>
    <row r="2821" spans="1:4" hidden="1" x14ac:dyDescent="0.35">
      <c r="A2821" s="3" t="str">
        <f t="shared" si="44"/>
        <v>AVY_44631</v>
      </c>
      <c r="B2821" t="s">
        <v>12</v>
      </c>
      <c r="C2821" s="1">
        <v>44631</v>
      </c>
      <c r="D2821">
        <v>160.38200000000001</v>
      </c>
    </row>
    <row r="2822" spans="1:4" hidden="1" x14ac:dyDescent="0.35">
      <c r="A2822" s="3" t="str">
        <f t="shared" si="44"/>
        <v>AXP_44631</v>
      </c>
      <c r="B2822" t="s">
        <v>13</v>
      </c>
      <c r="C2822" s="1">
        <v>44631</v>
      </c>
      <c r="D2822">
        <v>165.59200000000001</v>
      </c>
    </row>
    <row r="2823" spans="1:4" hidden="1" x14ac:dyDescent="0.35">
      <c r="A2823" s="3" t="str">
        <f t="shared" si="44"/>
        <v>BDX_44631</v>
      </c>
      <c r="B2823" t="s">
        <v>14</v>
      </c>
      <c r="C2823" s="1">
        <v>44631</v>
      </c>
      <c r="D2823">
        <v>245.72300000000001</v>
      </c>
    </row>
    <row r="2824" spans="1:4" hidden="1" x14ac:dyDescent="0.35">
      <c r="A2824" s="3" t="str">
        <f t="shared" si="44"/>
        <v>BF-B_44631</v>
      </c>
      <c r="B2824" t="s">
        <v>15</v>
      </c>
      <c r="C2824" s="1">
        <v>44631</v>
      </c>
      <c r="D2824">
        <v>62.034999999999997</v>
      </c>
    </row>
    <row r="2825" spans="1:4" hidden="1" x14ac:dyDescent="0.35">
      <c r="A2825" s="3" t="str">
        <f t="shared" si="44"/>
        <v>BMY_44631</v>
      </c>
      <c r="B2825" t="s">
        <v>16</v>
      </c>
      <c r="C2825" s="1">
        <v>44631</v>
      </c>
      <c r="D2825">
        <v>66.756</v>
      </c>
    </row>
    <row r="2826" spans="1:4" hidden="1" x14ac:dyDescent="0.35">
      <c r="A2826" s="3" t="str">
        <f t="shared" si="44"/>
        <v>BR_44631</v>
      </c>
      <c r="B2826" t="s">
        <v>17</v>
      </c>
      <c r="C2826" s="1">
        <v>44631</v>
      </c>
      <c r="D2826">
        <v>141.94999999999999</v>
      </c>
    </row>
    <row r="2827" spans="1:4" hidden="1" x14ac:dyDescent="0.35">
      <c r="A2827" s="3" t="str">
        <f t="shared" si="44"/>
        <v>CARR_44631</v>
      </c>
      <c r="B2827" t="s">
        <v>18</v>
      </c>
      <c r="C2827" s="1">
        <v>44631</v>
      </c>
      <c r="D2827">
        <v>42.51</v>
      </c>
    </row>
    <row r="2828" spans="1:4" hidden="1" x14ac:dyDescent="0.35">
      <c r="A2828" s="3" t="str">
        <f t="shared" si="44"/>
        <v>CDW_44631</v>
      </c>
      <c r="B2828" t="s">
        <v>19</v>
      </c>
      <c r="C2828" s="1">
        <v>44631</v>
      </c>
      <c r="D2828">
        <v>168.48599999999999</v>
      </c>
    </row>
    <row r="2829" spans="1:4" hidden="1" x14ac:dyDescent="0.35">
      <c r="A2829" s="3" t="str">
        <f t="shared" si="44"/>
        <v>CE_44631</v>
      </c>
      <c r="B2829" t="s">
        <v>20</v>
      </c>
      <c r="C2829" s="1">
        <v>44631</v>
      </c>
      <c r="D2829">
        <v>134.74600000000001</v>
      </c>
    </row>
    <row r="2830" spans="1:4" hidden="1" x14ac:dyDescent="0.35">
      <c r="A2830" s="3" t="str">
        <f t="shared" si="44"/>
        <v>CHTR_44631</v>
      </c>
      <c r="B2830" t="s">
        <v>21</v>
      </c>
      <c r="C2830" s="1">
        <v>44631</v>
      </c>
      <c r="D2830">
        <v>559.29</v>
      </c>
    </row>
    <row r="2831" spans="1:4" hidden="1" x14ac:dyDescent="0.35">
      <c r="A2831" s="3" t="str">
        <f t="shared" si="44"/>
        <v>CNC_44631</v>
      </c>
      <c r="B2831" t="s">
        <v>22</v>
      </c>
      <c r="C2831" s="1">
        <v>44631</v>
      </c>
      <c r="D2831">
        <v>83.41</v>
      </c>
    </row>
    <row r="2832" spans="1:4" hidden="1" x14ac:dyDescent="0.35">
      <c r="A2832" s="3" t="str">
        <f t="shared" si="44"/>
        <v>CNP_44631</v>
      </c>
      <c r="B2832" t="s">
        <v>23</v>
      </c>
      <c r="C2832" s="1">
        <v>44631</v>
      </c>
      <c r="D2832">
        <v>27.785</v>
      </c>
    </row>
    <row r="2833" spans="1:4" hidden="1" x14ac:dyDescent="0.35">
      <c r="A2833" s="3" t="str">
        <f t="shared" si="44"/>
        <v>COP_44631</v>
      </c>
      <c r="B2833" t="s">
        <v>24</v>
      </c>
      <c r="C2833" s="1">
        <v>44631</v>
      </c>
      <c r="D2833">
        <v>93.826999999999998</v>
      </c>
    </row>
    <row r="2834" spans="1:4" hidden="1" x14ac:dyDescent="0.35">
      <c r="A2834" s="3" t="str">
        <f t="shared" si="44"/>
        <v>CTAS_44631</v>
      </c>
      <c r="B2834" t="s">
        <v>25</v>
      </c>
      <c r="C2834" s="1">
        <v>44631</v>
      </c>
      <c r="D2834">
        <v>365.46800000000002</v>
      </c>
    </row>
    <row r="2835" spans="1:4" hidden="1" x14ac:dyDescent="0.35">
      <c r="A2835" s="3" t="str">
        <f t="shared" si="44"/>
        <v>CZR_44631</v>
      </c>
      <c r="B2835" t="s">
        <v>26</v>
      </c>
      <c r="C2835" s="1">
        <v>44631</v>
      </c>
      <c r="D2835">
        <v>74.81</v>
      </c>
    </row>
    <row r="2836" spans="1:4" hidden="1" x14ac:dyDescent="0.35">
      <c r="A2836" s="3" t="str">
        <f t="shared" si="44"/>
        <v>DG_44631</v>
      </c>
      <c r="B2836" t="s">
        <v>27</v>
      </c>
      <c r="C2836" s="1">
        <v>44631</v>
      </c>
      <c r="D2836">
        <v>203.66900000000001</v>
      </c>
    </row>
    <row r="2837" spans="1:4" hidden="1" x14ac:dyDescent="0.35">
      <c r="A2837" s="3" t="str">
        <f t="shared" si="44"/>
        <v>DPZ_44631</v>
      </c>
      <c r="B2837" t="s">
        <v>28</v>
      </c>
      <c r="C2837" s="1">
        <v>44631</v>
      </c>
      <c r="D2837">
        <v>381.786</v>
      </c>
    </row>
    <row r="2838" spans="1:4" x14ac:dyDescent="0.35">
      <c r="A2838" s="3" t="str">
        <f t="shared" si="44"/>
        <v>DRE_44631</v>
      </c>
      <c r="B2838" t="s">
        <v>29</v>
      </c>
      <c r="C2838" s="1">
        <v>44631</v>
      </c>
      <c r="D2838">
        <v>53.09</v>
      </c>
    </row>
    <row r="2839" spans="1:4" hidden="1" x14ac:dyDescent="0.35">
      <c r="A2839" s="3" t="str">
        <f t="shared" si="44"/>
        <v>DXC_44631</v>
      </c>
      <c r="B2839" t="s">
        <v>30</v>
      </c>
      <c r="C2839" s="1">
        <v>44631</v>
      </c>
      <c r="D2839">
        <v>30.56</v>
      </c>
    </row>
    <row r="2840" spans="1:4" hidden="1" x14ac:dyDescent="0.35">
      <c r="A2840" s="3" t="str">
        <f t="shared" si="44"/>
        <v>EWA_44631</v>
      </c>
      <c r="B2840" t="s">
        <v>31</v>
      </c>
      <c r="C2840" s="1">
        <v>44631</v>
      </c>
      <c r="D2840">
        <v>23.201000000000001</v>
      </c>
    </row>
    <row r="2841" spans="1:4" hidden="1" x14ac:dyDescent="0.35">
      <c r="A2841" s="3" t="str">
        <f t="shared" si="44"/>
        <v>EWC_44631</v>
      </c>
      <c r="B2841" t="s">
        <v>32</v>
      </c>
      <c r="C2841" s="1">
        <v>44631</v>
      </c>
      <c r="D2841">
        <v>37.688000000000002</v>
      </c>
    </row>
    <row r="2842" spans="1:4" hidden="1" x14ac:dyDescent="0.35">
      <c r="A2842" s="3" t="str">
        <f t="shared" si="44"/>
        <v>EWG_44631</v>
      </c>
      <c r="B2842" t="s">
        <v>33</v>
      </c>
      <c r="C2842" s="1">
        <v>44631</v>
      </c>
      <c r="D2842">
        <v>25.922999999999998</v>
      </c>
    </row>
    <row r="2843" spans="1:4" hidden="1" x14ac:dyDescent="0.35">
      <c r="A2843" s="3" t="str">
        <f t="shared" si="44"/>
        <v>EWH_44631</v>
      </c>
      <c r="B2843" t="s">
        <v>34</v>
      </c>
      <c r="C2843" s="1">
        <v>44631</v>
      </c>
      <c r="D2843">
        <v>20.97</v>
      </c>
    </row>
    <row r="2844" spans="1:4" hidden="1" x14ac:dyDescent="0.35">
      <c r="A2844" s="3" t="str">
        <f t="shared" si="44"/>
        <v>EWJ_44631</v>
      </c>
      <c r="B2844" t="s">
        <v>35</v>
      </c>
      <c r="C2844" s="1">
        <v>44631</v>
      </c>
      <c r="D2844">
        <v>57.845999999999997</v>
      </c>
    </row>
    <row r="2845" spans="1:4" hidden="1" x14ac:dyDescent="0.35">
      <c r="A2845" s="3" t="str">
        <f t="shared" si="44"/>
        <v>EWL_44631</v>
      </c>
      <c r="B2845" t="s">
        <v>36</v>
      </c>
      <c r="C2845" s="1">
        <v>44631</v>
      </c>
      <c r="D2845">
        <v>44.274999999999999</v>
      </c>
    </row>
    <row r="2846" spans="1:4" hidden="1" x14ac:dyDescent="0.35">
      <c r="A2846" s="3" t="str">
        <f t="shared" si="44"/>
        <v>EWQ_44631</v>
      </c>
      <c r="B2846" t="s">
        <v>37</v>
      </c>
      <c r="C2846" s="1">
        <v>44631</v>
      </c>
      <c r="D2846">
        <v>31.486999999999998</v>
      </c>
    </row>
    <row r="2847" spans="1:4" hidden="1" x14ac:dyDescent="0.35">
      <c r="A2847" s="3" t="str">
        <f t="shared" si="44"/>
        <v>EWT_44631</v>
      </c>
      <c r="B2847" t="s">
        <v>38</v>
      </c>
      <c r="C2847" s="1">
        <v>44631</v>
      </c>
      <c r="D2847">
        <v>51.216999999999999</v>
      </c>
    </row>
    <row r="2848" spans="1:4" hidden="1" x14ac:dyDescent="0.35">
      <c r="A2848" s="3" t="str">
        <f t="shared" si="44"/>
        <v>EWU_44631</v>
      </c>
      <c r="B2848" t="s">
        <v>39</v>
      </c>
      <c r="C2848" s="1">
        <v>44631</v>
      </c>
      <c r="D2848">
        <v>30.481999999999999</v>
      </c>
    </row>
    <row r="2849" spans="1:4" hidden="1" x14ac:dyDescent="0.35">
      <c r="A2849" s="3" t="str">
        <f t="shared" si="44"/>
        <v>EWY_44631</v>
      </c>
      <c r="B2849" t="s">
        <v>40</v>
      </c>
      <c r="C2849" s="1">
        <v>44631</v>
      </c>
      <c r="D2849">
        <v>66.305999999999997</v>
      </c>
    </row>
    <row r="2850" spans="1:4" hidden="1" x14ac:dyDescent="0.35">
      <c r="A2850" s="3" t="str">
        <f t="shared" si="44"/>
        <v>EWZ_44631</v>
      </c>
      <c r="B2850" t="s">
        <v>41</v>
      </c>
      <c r="C2850" s="1">
        <v>44631</v>
      </c>
      <c r="D2850">
        <v>29.664000000000001</v>
      </c>
    </row>
    <row r="2851" spans="1:4" hidden="1" x14ac:dyDescent="0.35">
      <c r="A2851" s="3" t="str">
        <f t="shared" si="44"/>
        <v>FTV_44631</v>
      </c>
      <c r="B2851" t="s">
        <v>43</v>
      </c>
      <c r="C2851" s="1">
        <v>44631</v>
      </c>
      <c r="D2851">
        <v>56.052</v>
      </c>
    </row>
    <row r="2852" spans="1:4" hidden="1" x14ac:dyDescent="0.35">
      <c r="A2852" s="3" t="str">
        <f t="shared" si="44"/>
        <v>GOOG_44631</v>
      </c>
      <c r="B2852" t="s">
        <v>44</v>
      </c>
      <c r="C2852" s="1">
        <v>44631</v>
      </c>
      <c r="D2852">
        <v>130.476</v>
      </c>
    </row>
    <row r="2853" spans="1:4" hidden="1" x14ac:dyDescent="0.35">
      <c r="A2853" s="3" t="str">
        <f t="shared" si="44"/>
        <v>GPC_44631</v>
      </c>
      <c r="B2853" t="s">
        <v>45</v>
      </c>
      <c r="C2853" s="1">
        <v>44631</v>
      </c>
      <c r="D2853">
        <v>119.608</v>
      </c>
    </row>
    <row r="2854" spans="1:4" hidden="1" x14ac:dyDescent="0.35">
      <c r="A2854" s="3" t="str">
        <f t="shared" si="44"/>
        <v>GSG_44631</v>
      </c>
      <c r="B2854" t="s">
        <v>46</v>
      </c>
      <c r="C2854" s="1">
        <v>44631</v>
      </c>
      <c r="D2854">
        <v>23</v>
      </c>
    </row>
    <row r="2855" spans="1:4" hidden="1" x14ac:dyDescent="0.35">
      <c r="A2855" s="3" t="str">
        <f t="shared" si="44"/>
        <v>HIG_44631</v>
      </c>
      <c r="B2855" t="s">
        <v>47</v>
      </c>
      <c r="C2855" s="1">
        <v>44631</v>
      </c>
      <c r="D2855">
        <v>65.828999999999994</v>
      </c>
    </row>
    <row r="2856" spans="1:4" hidden="1" x14ac:dyDescent="0.35">
      <c r="A2856" s="3" t="str">
        <f t="shared" si="44"/>
        <v>HIGH.L_44631</v>
      </c>
      <c r="B2856" t="s">
        <v>48</v>
      </c>
      <c r="C2856" s="1">
        <v>44631</v>
      </c>
      <c r="D2856">
        <v>5.21</v>
      </c>
    </row>
    <row r="2857" spans="1:4" hidden="1" x14ac:dyDescent="0.35">
      <c r="A2857" s="3" t="str">
        <f t="shared" si="44"/>
        <v>HST_44631</v>
      </c>
      <c r="B2857" t="s">
        <v>49</v>
      </c>
      <c r="C2857" s="1">
        <v>44631</v>
      </c>
      <c r="D2857">
        <v>17.664000000000001</v>
      </c>
    </row>
    <row r="2858" spans="1:4" hidden="1" x14ac:dyDescent="0.35">
      <c r="A2858" s="3" t="str">
        <f t="shared" si="44"/>
        <v>HYG_44631</v>
      </c>
      <c r="B2858" t="s">
        <v>50</v>
      </c>
      <c r="C2858" s="1">
        <v>44631</v>
      </c>
      <c r="D2858">
        <v>77.123000000000005</v>
      </c>
    </row>
    <row r="2859" spans="1:4" hidden="1" x14ac:dyDescent="0.35">
      <c r="A2859" s="3" t="str">
        <f t="shared" si="44"/>
        <v>IAU_44631</v>
      </c>
      <c r="B2859" t="s">
        <v>51</v>
      </c>
      <c r="C2859" s="1">
        <v>44631</v>
      </c>
      <c r="D2859">
        <v>37.68</v>
      </c>
    </row>
    <row r="2860" spans="1:4" hidden="1" x14ac:dyDescent="0.35">
      <c r="A2860" s="3" t="str">
        <f t="shared" si="44"/>
        <v>ICLN_44631</v>
      </c>
      <c r="B2860" t="s">
        <v>52</v>
      </c>
      <c r="C2860" s="1">
        <v>44631</v>
      </c>
      <c r="D2860">
        <v>20.533000000000001</v>
      </c>
    </row>
    <row r="2861" spans="1:4" hidden="1" x14ac:dyDescent="0.35">
      <c r="A2861" s="3" t="str">
        <f t="shared" si="44"/>
        <v>IEAA.L_44631</v>
      </c>
      <c r="B2861" t="s">
        <v>53</v>
      </c>
      <c r="C2861" s="1">
        <v>44631</v>
      </c>
      <c r="D2861">
        <v>5.0819999999999999</v>
      </c>
    </row>
    <row r="2862" spans="1:4" hidden="1" x14ac:dyDescent="0.35">
      <c r="A2862" s="3" t="str">
        <f t="shared" si="44"/>
        <v>IEF_44631</v>
      </c>
      <c r="B2862" t="s">
        <v>54</v>
      </c>
      <c r="C2862" s="1">
        <v>44631</v>
      </c>
      <c r="D2862">
        <v>108.715</v>
      </c>
    </row>
    <row r="2863" spans="1:4" hidden="1" x14ac:dyDescent="0.35">
      <c r="A2863" s="3" t="str">
        <f t="shared" si="44"/>
        <v>IEFM.L_44631</v>
      </c>
      <c r="B2863" t="s">
        <v>55</v>
      </c>
      <c r="C2863" s="1">
        <v>44631</v>
      </c>
      <c r="D2863">
        <v>706.9</v>
      </c>
    </row>
    <row r="2864" spans="1:4" hidden="1" x14ac:dyDescent="0.35">
      <c r="A2864" s="3" t="str">
        <f t="shared" si="44"/>
        <v>IEMG_44631</v>
      </c>
      <c r="B2864" t="s">
        <v>56</v>
      </c>
      <c r="C2864" s="1">
        <v>44631</v>
      </c>
      <c r="D2864">
        <v>51.155000000000001</v>
      </c>
    </row>
    <row r="2865" spans="1:4" hidden="1" x14ac:dyDescent="0.35">
      <c r="A2865" s="3" t="str">
        <f t="shared" si="44"/>
        <v>IEUS_44631</v>
      </c>
      <c r="B2865" t="s">
        <v>57</v>
      </c>
      <c r="C2865" s="1">
        <v>44631</v>
      </c>
      <c r="D2865">
        <v>55.658999999999999</v>
      </c>
    </row>
    <row r="2866" spans="1:4" hidden="1" x14ac:dyDescent="0.35">
      <c r="A2866" s="3" t="str">
        <f t="shared" si="44"/>
        <v>IEVL.L_44631</v>
      </c>
      <c r="B2866" t="s">
        <v>58</v>
      </c>
      <c r="C2866" s="1">
        <v>44631</v>
      </c>
      <c r="D2866">
        <v>6.8479999999999999</v>
      </c>
    </row>
    <row r="2867" spans="1:4" hidden="1" x14ac:dyDescent="0.35">
      <c r="A2867" s="3" t="str">
        <f t="shared" si="44"/>
        <v>IGF_44631</v>
      </c>
      <c r="B2867" t="s">
        <v>59</v>
      </c>
      <c r="C2867" s="1">
        <v>44631</v>
      </c>
      <c r="D2867">
        <v>46.207999999999998</v>
      </c>
    </row>
    <row r="2868" spans="1:4" hidden="1" x14ac:dyDescent="0.35">
      <c r="A2868" s="3" t="str">
        <f t="shared" si="44"/>
        <v>INDA_44631</v>
      </c>
      <c r="B2868" t="s">
        <v>60</v>
      </c>
      <c r="C2868" s="1">
        <v>44631</v>
      </c>
      <c r="D2868">
        <v>42.09</v>
      </c>
    </row>
    <row r="2869" spans="1:4" hidden="1" x14ac:dyDescent="0.35">
      <c r="A2869" s="3" t="str">
        <f t="shared" si="44"/>
        <v>IUMO.L_44631</v>
      </c>
      <c r="B2869" t="s">
        <v>61</v>
      </c>
      <c r="C2869" s="1">
        <v>44631</v>
      </c>
      <c r="D2869">
        <v>10.571999999999999</v>
      </c>
    </row>
    <row r="2870" spans="1:4" hidden="1" x14ac:dyDescent="0.35">
      <c r="A2870" s="3" t="str">
        <f t="shared" si="44"/>
        <v>IUVL.L_44631</v>
      </c>
      <c r="B2870" t="s">
        <v>62</v>
      </c>
      <c r="C2870" s="1">
        <v>44631</v>
      </c>
      <c r="D2870">
        <v>8.8219999999999992</v>
      </c>
    </row>
    <row r="2871" spans="1:4" hidden="1" x14ac:dyDescent="0.35">
      <c r="A2871" s="3" t="str">
        <f t="shared" si="44"/>
        <v>IVV_44631</v>
      </c>
      <c r="B2871" t="s">
        <v>63</v>
      </c>
      <c r="C2871" s="1">
        <v>44631</v>
      </c>
      <c r="D2871">
        <v>415.36</v>
      </c>
    </row>
    <row r="2872" spans="1:4" hidden="1" x14ac:dyDescent="0.35">
      <c r="A2872" s="3" t="str">
        <f t="shared" si="44"/>
        <v>IWM_44631</v>
      </c>
      <c r="B2872" t="s">
        <v>64</v>
      </c>
      <c r="C2872" s="1">
        <v>44631</v>
      </c>
      <c r="D2872">
        <v>193.92599999999999</v>
      </c>
    </row>
    <row r="2873" spans="1:4" hidden="1" x14ac:dyDescent="0.35">
      <c r="A2873" s="3" t="str">
        <f t="shared" si="44"/>
        <v>IXN_44631</v>
      </c>
      <c r="B2873" t="s">
        <v>65</v>
      </c>
      <c r="C2873" s="1">
        <v>44631</v>
      </c>
      <c r="D2873">
        <v>52.155000000000001</v>
      </c>
    </row>
    <row r="2874" spans="1:4" hidden="1" x14ac:dyDescent="0.35">
      <c r="A2874" s="3" t="str">
        <f t="shared" si="44"/>
        <v>JPEA.L_44631</v>
      </c>
      <c r="B2874" t="s">
        <v>66</v>
      </c>
      <c r="C2874" s="1">
        <v>44631</v>
      </c>
      <c r="D2874">
        <v>5.2670000000000003</v>
      </c>
    </row>
    <row r="2875" spans="1:4" hidden="1" x14ac:dyDescent="0.35">
      <c r="A2875" s="3" t="str">
        <f t="shared" si="44"/>
        <v>JPM_44631</v>
      </c>
      <c r="B2875" t="s">
        <v>67</v>
      </c>
      <c r="C2875" s="1">
        <v>44631</v>
      </c>
      <c r="D2875">
        <v>124.774</v>
      </c>
    </row>
    <row r="2876" spans="1:4" hidden="1" x14ac:dyDescent="0.35">
      <c r="A2876" s="3" t="str">
        <f t="shared" si="44"/>
        <v>KR_44631</v>
      </c>
      <c r="B2876" t="s">
        <v>68</v>
      </c>
      <c r="C2876" s="1">
        <v>44631</v>
      </c>
      <c r="D2876">
        <v>54.749000000000002</v>
      </c>
    </row>
    <row r="2877" spans="1:4" hidden="1" x14ac:dyDescent="0.35">
      <c r="A2877" s="3" t="str">
        <f t="shared" si="44"/>
        <v>LQD_44631</v>
      </c>
      <c r="B2877" t="s">
        <v>69</v>
      </c>
      <c r="C2877" s="1">
        <v>44631</v>
      </c>
      <c r="D2877">
        <v>116.964</v>
      </c>
    </row>
    <row r="2878" spans="1:4" hidden="1" x14ac:dyDescent="0.35">
      <c r="A2878" s="3" t="str">
        <f t="shared" si="44"/>
        <v>MCHI_44631</v>
      </c>
      <c r="B2878" t="s">
        <v>70</v>
      </c>
      <c r="C2878" s="1">
        <v>44631</v>
      </c>
      <c r="D2878">
        <v>48.106999999999999</v>
      </c>
    </row>
    <row r="2879" spans="1:4" hidden="1" x14ac:dyDescent="0.35">
      <c r="A2879" s="3" t="str">
        <f t="shared" si="44"/>
        <v>META_44631</v>
      </c>
      <c r="B2879" t="s">
        <v>144</v>
      </c>
      <c r="C2879" s="1">
        <v>44631</v>
      </c>
      <c r="D2879">
        <v>187.61</v>
      </c>
    </row>
    <row r="2880" spans="1:4" hidden="1" x14ac:dyDescent="0.35">
      <c r="A2880" s="3" t="str">
        <f t="shared" si="44"/>
        <v>MVEU.L_44631</v>
      </c>
      <c r="B2880" t="s">
        <v>71</v>
      </c>
      <c r="C2880" s="1">
        <v>44631</v>
      </c>
      <c r="D2880">
        <v>50.26</v>
      </c>
    </row>
    <row r="2881" spans="1:4" hidden="1" x14ac:dyDescent="0.35">
      <c r="A2881" s="3" t="str">
        <f t="shared" si="44"/>
        <v>OGN_44631</v>
      </c>
      <c r="B2881" t="s">
        <v>72</v>
      </c>
      <c r="C2881" s="1">
        <v>44631</v>
      </c>
      <c r="D2881">
        <v>34.826999999999998</v>
      </c>
    </row>
    <row r="2882" spans="1:4" hidden="1" x14ac:dyDescent="0.35">
      <c r="A2882" s="3" t="str">
        <f t="shared" si="44"/>
        <v>PG_44631</v>
      </c>
      <c r="B2882" t="s">
        <v>73</v>
      </c>
      <c r="C2882" s="1">
        <v>44631</v>
      </c>
      <c r="D2882">
        <v>139.62799999999999</v>
      </c>
    </row>
    <row r="2883" spans="1:4" hidden="1" x14ac:dyDescent="0.35">
      <c r="A2883" s="3" t="str">
        <f t="shared" ref="A2883:A2946" si="45">CONCATENATE(B2883,"_",C2883)</f>
        <v>PPL_44631</v>
      </c>
      <c r="B2883" t="s">
        <v>74</v>
      </c>
      <c r="C2883" s="1">
        <v>44631</v>
      </c>
      <c r="D2883">
        <v>25.641999999999999</v>
      </c>
    </row>
    <row r="2884" spans="1:4" hidden="1" x14ac:dyDescent="0.35">
      <c r="A2884" s="3" t="str">
        <f t="shared" si="45"/>
        <v>PRU_44631</v>
      </c>
      <c r="B2884" t="s">
        <v>75</v>
      </c>
      <c r="C2884" s="1">
        <v>44631</v>
      </c>
      <c r="D2884">
        <v>102.387</v>
      </c>
    </row>
    <row r="2885" spans="1:4" hidden="1" x14ac:dyDescent="0.35">
      <c r="A2885" s="3" t="str">
        <f t="shared" si="45"/>
        <v>PYPL_44631</v>
      </c>
      <c r="B2885" t="s">
        <v>76</v>
      </c>
      <c r="C2885" s="1">
        <v>44631</v>
      </c>
      <c r="D2885">
        <v>96.57</v>
      </c>
    </row>
    <row r="2886" spans="1:4" hidden="1" x14ac:dyDescent="0.35">
      <c r="A2886" s="3" t="str">
        <f t="shared" si="45"/>
        <v>RE_44631</v>
      </c>
      <c r="B2886" t="s">
        <v>77</v>
      </c>
      <c r="C2886" s="1">
        <v>44631</v>
      </c>
      <c r="D2886">
        <v>265.27199999999999</v>
      </c>
    </row>
    <row r="2887" spans="1:4" hidden="1" x14ac:dyDescent="0.35">
      <c r="A2887" s="3" t="str">
        <f t="shared" si="45"/>
        <v>REET_44631</v>
      </c>
      <c r="B2887" t="s">
        <v>78</v>
      </c>
      <c r="C2887" s="1">
        <v>44631</v>
      </c>
      <c r="D2887">
        <v>27.321999999999999</v>
      </c>
    </row>
    <row r="2888" spans="1:4" hidden="1" x14ac:dyDescent="0.35">
      <c r="A2888" s="3" t="str">
        <f t="shared" si="45"/>
        <v>ROL_44631</v>
      </c>
      <c r="B2888" t="s">
        <v>79</v>
      </c>
      <c r="C2888" s="1">
        <v>44631</v>
      </c>
      <c r="D2888">
        <v>31.803999999999998</v>
      </c>
    </row>
    <row r="2889" spans="1:4" hidden="1" x14ac:dyDescent="0.35">
      <c r="A2889" s="3" t="str">
        <f t="shared" si="45"/>
        <v>ROST_44631</v>
      </c>
      <c r="B2889" t="s">
        <v>80</v>
      </c>
      <c r="C2889" s="1">
        <v>44631</v>
      </c>
      <c r="D2889">
        <v>86.590999999999994</v>
      </c>
    </row>
    <row r="2890" spans="1:4" hidden="1" x14ac:dyDescent="0.35">
      <c r="A2890" s="3" t="str">
        <f t="shared" si="45"/>
        <v>SEGA.L_44631</v>
      </c>
      <c r="B2890" t="s">
        <v>81</v>
      </c>
      <c r="C2890" s="1">
        <v>44631</v>
      </c>
      <c r="D2890">
        <v>104.705</v>
      </c>
    </row>
    <row r="2891" spans="1:4" hidden="1" x14ac:dyDescent="0.35">
      <c r="A2891" s="3" t="str">
        <f t="shared" si="45"/>
        <v>SHY_44631</v>
      </c>
      <c r="B2891" t="s">
        <v>82</v>
      </c>
      <c r="C2891" s="1">
        <v>44631</v>
      </c>
      <c r="D2891">
        <v>82.986000000000004</v>
      </c>
    </row>
    <row r="2892" spans="1:4" hidden="1" x14ac:dyDescent="0.35">
      <c r="A2892" s="3" t="str">
        <f t="shared" si="45"/>
        <v>SLV_44631</v>
      </c>
      <c r="B2892" t="s">
        <v>83</v>
      </c>
      <c r="C2892" s="1">
        <v>44631</v>
      </c>
      <c r="D2892">
        <v>23.87</v>
      </c>
    </row>
    <row r="2893" spans="1:4" hidden="1" x14ac:dyDescent="0.35">
      <c r="A2893" s="3" t="str">
        <f t="shared" si="45"/>
        <v>SPMV.L_44631</v>
      </c>
      <c r="B2893" t="s">
        <v>84</v>
      </c>
      <c r="C2893" s="1">
        <v>44631</v>
      </c>
      <c r="D2893">
        <v>77.14</v>
      </c>
    </row>
    <row r="2894" spans="1:4" hidden="1" x14ac:dyDescent="0.35">
      <c r="A2894" s="3" t="str">
        <f t="shared" si="45"/>
        <v>TLT_44631</v>
      </c>
      <c r="B2894" t="s">
        <v>85</v>
      </c>
      <c r="C2894" s="1">
        <v>44631</v>
      </c>
      <c r="D2894">
        <v>131.82499999999999</v>
      </c>
    </row>
    <row r="2895" spans="1:4" hidden="1" x14ac:dyDescent="0.35">
      <c r="A2895" s="3" t="str">
        <f t="shared" si="45"/>
        <v>UNH_44631</v>
      </c>
      <c r="B2895" t="s">
        <v>86</v>
      </c>
      <c r="C2895" s="1">
        <v>44631</v>
      </c>
      <c r="D2895">
        <v>478.17500000000001</v>
      </c>
    </row>
    <row r="2896" spans="1:4" hidden="1" x14ac:dyDescent="0.35">
      <c r="A2896" s="3" t="str">
        <f t="shared" si="45"/>
        <v>URI_44631</v>
      </c>
      <c r="B2896" t="s">
        <v>87</v>
      </c>
      <c r="C2896" s="1">
        <v>44631</v>
      </c>
      <c r="D2896">
        <v>321.69799999999998</v>
      </c>
    </row>
    <row r="2897" spans="1:4" hidden="1" x14ac:dyDescent="0.35">
      <c r="A2897" s="3" t="str">
        <f t="shared" si="45"/>
        <v>V_44631</v>
      </c>
      <c r="B2897" t="s">
        <v>88</v>
      </c>
      <c r="C2897" s="1">
        <v>44631</v>
      </c>
      <c r="D2897">
        <v>195.16800000000001</v>
      </c>
    </row>
    <row r="2898" spans="1:4" hidden="1" x14ac:dyDescent="0.35">
      <c r="A2898" s="3" t="str">
        <f t="shared" si="45"/>
        <v>VRSK_44631</v>
      </c>
      <c r="B2898" t="s">
        <v>89</v>
      </c>
      <c r="C2898" s="1">
        <v>44631</v>
      </c>
      <c r="D2898">
        <v>180.77600000000001</v>
      </c>
    </row>
    <row r="2899" spans="1:4" hidden="1" x14ac:dyDescent="0.35">
      <c r="A2899" s="3" t="str">
        <f t="shared" si="45"/>
        <v>VXX_44631</v>
      </c>
      <c r="B2899" t="s">
        <v>90</v>
      </c>
      <c r="C2899" s="1">
        <v>44631</v>
      </c>
      <c r="D2899">
        <v>26.34</v>
      </c>
    </row>
    <row r="2900" spans="1:4" hidden="1" x14ac:dyDescent="0.35">
      <c r="A2900" s="3" t="str">
        <f t="shared" si="45"/>
        <v>WRK_44631</v>
      </c>
      <c r="B2900" t="s">
        <v>91</v>
      </c>
      <c r="C2900" s="1">
        <v>44631</v>
      </c>
      <c r="D2900">
        <v>42.142000000000003</v>
      </c>
    </row>
    <row r="2901" spans="1:4" hidden="1" x14ac:dyDescent="0.35">
      <c r="A2901" s="3" t="str">
        <f t="shared" si="45"/>
        <v>XLB_44631</v>
      </c>
      <c r="B2901" t="s">
        <v>92</v>
      </c>
      <c r="C2901" s="1">
        <v>44631</v>
      </c>
      <c r="D2901">
        <v>79.948999999999998</v>
      </c>
    </row>
    <row r="2902" spans="1:4" hidden="1" x14ac:dyDescent="0.35">
      <c r="A2902" s="3" t="str">
        <f t="shared" si="45"/>
        <v>XLC_44631</v>
      </c>
      <c r="B2902" t="s">
        <v>93</v>
      </c>
      <c r="C2902" s="1">
        <v>44631</v>
      </c>
      <c r="D2902">
        <v>63.762</v>
      </c>
    </row>
    <row r="2903" spans="1:4" hidden="1" x14ac:dyDescent="0.35">
      <c r="A2903" s="3" t="str">
        <f t="shared" si="45"/>
        <v>XLE_44631</v>
      </c>
      <c r="B2903" t="s">
        <v>94</v>
      </c>
      <c r="C2903" s="1">
        <v>44631</v>
      </c>
      <c r="D2903">
        <v>73.739000000000004</v>
      </c>
    </row>
    <row r="2904" spans="1:4" hidden="1" x14ac:dyDescent="0.35">
      <c r="A2904" s="3" t="str">
        <f t="shared" si="45"/>
        <v>XLF_44631</v>
      </c>
      <c r="B2904" t="s">
        <v>95</v>
      </c>
      <c r="C2904" s="1">
        <v>44631</v>
      </c>
      <c r="D2904">
        <v>35.656999999999996</v>
      </c>
    </row>
    <row r="2905" spans="1:4" hidden="1" x14ac:dyDescent="0.35">
      <c r="A2905" s="3" t="str">
        <f t="shared" si="45"/>
        <v>XLI_44631</v>
      </c>
      <c r="B2905" t="s">
        <v>96</v>
      </c>
      <c r="C2905" s="1">
        <v>44631</v>
      </c>
      <c r="D2905">
        <v>96.272000000000006</v>
      </c>
    </row>
    <row r="2906" spans="1:4" hidden="1" x14ac:dyDescent="0.35">
      <c r="A2906" s="3" t="str">
        <f t="shared" si="45"/>
        <v>XLK_44631</v>
      </c>
      <c r="B2906" t="s">
        <v>97</v>
      </c>
      <c r="C2906" s="1">
        <v>44631</v>
      </c>
      <c r="D2906">
        <v>142.667</v>
      </c>
    </row>
    <row r="2907" spans="1:4" hidden="1" x14ac:dyDescent="0.35">
      <c r="A2907" s="3" t="str">
        <f t="shared" si="45"/>
        <v>XLP_44631</v>
      </c>
      <c r="B2907" t="s">
        <v>98</v>
      </c>
      <c r="C2907" s="1">
        <v>44631</v>
      </c>
      <c r="D2907">
        <v>69.641999999999996</v>
      </c>
    </row>
    <row r="2908" spans="1:4" hidden="1" x14ac:dyDescent="0.35">
      <c r="A2908" s="3" t="str">
        <f t="shared" si="45"/>
        <v>XLU_44631</v>
      </c>
      <c r="B2908" t="s">
        <v>99</v>
      </c>
      <c r="C2908" s="1">
        <v>44631</v>
      </c>
      <c r="D2908">
        <v>68.385999999999996</v>
      </c>
    </row>
    <row r="2909" spans="1:4" hidden="1" x14ac:dyDescent="0.35">
      <c r="A2909" s="3" t="str">
        <f t="shared" si="45"/>
        <v>XLV_44631</v>
      </c>
      <c r="B2909" t="s">
        <v>100</v>
      </c>
      <c r="C2909" s="1">
        <v>44631</v>
      </c>
      <c r="D2909">
        <v>126.979</v>
      </c>
    </row>
    <row r="2910" spans="1:4" hidden="1" x14ac:dyDescent="0.35">
      <c r="A2910" s="3" t="str">
        <f t="shared" si="45"/>
        <v>XLY_44631</v>
      </c>
      <c r="B2910" t="s">
        <v>101</v>
      </c>
      <c r="C2910" s="1">
        <v>44631</v>
      </c>
      <c r="D2910">
        <v>165.29</v>
      </c>
    </row>
    <row r="2911" spans="1:4" hidden="1" x14ac:dyDescent="0.35">
      <c r="A2911" s="3" t="str">
        <f t="shared" si="45"/>
        <v>XOM_44631</v>
      </c>
      <c r="B2911" t="s">
        <v>102</v>
      </c>
      <c r="C2911" s="1">
        <v>44631</v>
      </c>
      <c r="D2911">
        <v>81.933999999999997</v>
      </c>
    </row>
    <row r="2912" spans="1:4" hidden="1" x14ac:dyDescent="0.35">
      <c r="A2912" s="3" t="str">
        <f t="shared" si="45"/>
        <v>ABBV_44634</v>
      </c>
      <c r="B2912" t="s">
        <v>3</v>
      </c>
      <c r="C2912" s="1">
        <v>44634</v>
      </c>
      <c r="D2912">
        <v>146.523</v>
      </c>
    </row>
    <row r="2913" spans="1:4" hidden="1" x14ac:dyDescent="0.35">
      <c r="A2913" s="3" t="str">
        <f t="shared" si="45"/>
        <v>ACN_44634</v>
      </c>
      <c r="B2913" t="s">
        <v>4</v>
      </c>
      <c r="C2913" s="1">
        <v>44634</v>
      </c>
      <c r="D2913">
        <v>303.08600000000001</v>
      </c>
    </row>
    <row r="2914" spans="1:4" hidden="1" x14ac:dyDescent="0.35">
      <c r="A2914" s="3" t="str">
        <f t="shared" si="45"/>
        <v>AEP_44634</v>
      </c>
      <c r="B2914" t="s">
        <v>5</v>
      </c>
      <c r="C2914" s="1">
        <v>44634</v>
      </c>
      <c r="D2914">
        <v>91.55</v>
      </c>
    </row>
    <row r="2915" spans="1:4" hidden="1" x14ac:dyDescent="0.35">
      <c r="A2915" s="3" t="str">
        <f t="shared" si="45"/>
        <v>AIZ_44634</v>
      </c>
      <c r="B2915" t="s">
        <v>6</v>
      </c>
      <c r="C2915" s="1">
        <v>44634</v>
      </c>
      <c r="D2915">
        <v>168.36500000000001</v>
      </c>
    </row>
    <row r="2916" spans="1:4" hidden="1" x14ac:dyDescent="0.35">
      <c r="A2916" s="3" t="str">
        <f t="shared" si="45"/>
        <v>ALLE_44634</v>
      </c>
      <c r="B2916" t="s">
        <v>7</v>
      </c>
      <c r="C2916" s="1">
        <v>44634</v>
      </c>
      <c r="D2916">
        <v>110.197</v>
      </c>
    </row>
    <row r="2917" spans="1:4" hidden="1" x14ac:dyDescent="0.35">
      <c r="A2917" s="3" t="str">
        <f t="shared" si="45"/>
        <v>AMAT_44634</v>
      </c>
      <c r="B2917" t="s">
        <v>8</v>
      </c>
      <c r="C2917" s="1">
        <v>44634</v>
      </c>
      <c r="D2917">
        <v>119.241</v>
      </c>
    </row>
    <row r="2918" spans="1:4" hidden="1" x14ac:dyDescent="0.35">
      <c r="A2918" s="3" t="str">
        <f t="shared" si="45"/>
        <v>AMP_44634</v>
      </c>
      <c r="B2918" t="s">
        <v>9</v>
      </c>
      <c r="C2918" s="1">
        <v>44634</v>
      </c>
      <c r="D2918">
        <v>269.02100000000002</v>
      </c>
    </row>
    <row r="2919" spans="1:4" hidden="1" x14ac:dyDescent="0.35">
      <c r="A2919" s="3" t="str">
        <f t="shared" si="45"/>
        <v>AMZN_44634</v>
      </c>
      <c r="B2919" t="s">
        <v>10</v>
      </c>
      <c r="C2919" s="1">
        <v>44634</v>
      </c>
      <c r="D2919">
        <v>141.85300000000001</v>
      </c>
    </row>
    <row r="2920" spans="1:4" hidden="1" x14ac:dyDescent="0.35">
      <c r="A2920" s="3" t="str">
        <f t="shared" si="45"/>
        <v>AVB_44634</v>
      </c>
      <c r="B2920" t="s">
        <v>11</v>
      </c>
      <c r="C2920" s="1">
        <v>44634</v>
      </c>
      <c r="D2920">
        <v>231.60599999999999</v>
      </c>
    </row>
    <row r="2921" spans="1:4" hidden="1" x14ac:dyDescent="0.35">
      <c r="A2921" s="3" t="str">
        <f t="shared" si="45"/>
        <v>AVY_44634</v>
      </c>
      <c r="B2921" t="s">
        <v>12</v>
      </c>
      <c r="C2921" s="1">
        <v>44634</v>
      </c>
      <c r="D2921">
        <v>163.88900000000001</v>
      </c>
    </row>
    <row r="2922" spans="1:4" hidden="1" x14ac:dyDescent="0.35">
      <c r="A2922" s="3" t="str">
        <f t="shared" si="45"/>
        <v>AXP_44634</v>
      </c>
      <c r="B2922" t="s">
        <v>13</v>
      </c>
      <c r="C2922" s="1">
        <v>44634</v>
      </c>
      <c r="D2922">
        <v>170.41499999999999</v>
      </c>
    </row>
    <row r="2923" spans="1:4" hidden="1" x14ac:dyDescent="0.35">
      <c r="A2923" s="3" t="str">
        <f t="shared" si="45"/>
        <v>BDX_44634</v>
      </c>
      <c r="B2923" t="s">
        <v>14</v>
      </c>
      <c r="C2923" s="1">
        <v>44634</v>
      </c>
      <c r="D2923">
        <v>247.934</v>
      </c>
    </row>
    <row r="2924" spans="1:4" hidden="1" x14ac:dyDescent="0.35">
      <c r="A2924" s="3" t="str">
        <f t="shared" si="45"/>
        <v>BF-B_44634</v>
      </c>
      <c r="B2924" t="s">
        <v>15</v>
      </c>
      <c r="C2924" s="1">
        <v>44634</v>
      </c>
      <c r="D2924">
        <v>61.847000000000001</v>
      </c>
    </row>
    <row r="2925" spans="1:4" hidden="1" x14ac:dyDescent="0.35">
      <c r="A2925" s="3" t="str">
        <f t="shared" si="45"/>
        <v>BMY_44634</v>
      </c>
      <c r="B2925" t="s">
        <v>16</v>
      </c>
      <c r="C2925" s="1">
        <v>44634</v>
      </c>
      <c r="D2925">
        <v>67.114000000000004</v>
      </c>
    </row>
    <row r="2926" spans="1:4" hidden="1" x14ac:dyDescent="0.35">
      <c r="A2926" s="3" t="str">
        <f t="shared" si="45"/>
        <v>BR_44634</v>
      </c>
      <c r="B2926" t="s">
        <v>17</v>
      </c>
      <c r="C2926" s="1">
        <v>44634</v>
      </c>
      <c r="D2926">
        <v>141.309</v>
      </c>
    </row>
    <row r="2927" spans="1:4" hidden="1" x14ac:dyDescent="0.35">
      <c r="A2927" s="3" t="str">
        <f t="shared" si="45"/>
        <v>CARR_44634</v>
      </c>
      <c r="B2927" t="s">
        <v>18</v>
      </c>
      <c r="C2927" s="1">
        <v>44634</v>
      </c>
      <c r="D2927">
        <v>42.206000000000003</v>
      </c>
    </row>
    <row r="2928" spans="1:4" hidden="1" x14ac:dyDescent="0.35">
      <c r="A2928" s="3" t="str">
        <f t="shared" si="45"/>
        <v>CDW_44634</v>
      </c>
      <c r="B2928" t="s">
        <v>19</v>
      </c>
      <c r="C2928" s="1">
        <v>44634</v>
      </c>
      <c r="D2928">
        <v>165.11600000000001</v>
      </c>
    </row>
    <row r="2929" spans="1:4" hidden="1" x14ac:dyDescent="0.35">
      <c r="A2929" s="3" t="str">
        <f t="shared" si="45"/>
        <v>CE_44634</v>
      </c>
      <c r="B2929" t="s">
        <v>20</v>
      </c>
      <c r="C2929" s="1">
        <v>44634</v>
      </c>
      <c r="D2929">
        <v>136.50299999999999</v>
      </c>
    </row>
    <row r="2930" spans="1:4" hidden="1" x14ac:dyDescent="0.35">
      <c r="A2930" s="3" t="str">
        <f t="shared" si="45"/>
        <v>CHTR_44634</v>
      </c>
      <c r="B2930" t="s">
        <v>21</v>
      </c>
      <c r="C2930" s="1">
        <v>44634</v>
      </c>
      <c r="D2930">
        <v>566.14</v>
      </c>
    </row>
    <row r="2931" spans="1:4" hidden="1" x14ac:dyDescent="0.35">
      <c r="A2931" s="3" t="str">
        <f t="shared" si="45"/>
        <v>CNC_44634</v>
      </c>
      <c r="B2931" t="s">
        <v>22</v>
      </c>
      <c r="C2931" s="1">
        <v>44634</v>
      </c>
      <c r="D2931">
        <v>84.33</v>
      </c>
    </row>
    <row r="2932" spans="1:4" hidden="1" x14ac:dyDescent="0.35">
      <c r="A2932" s="3" t="str">
        <f t="shared" si="45"/>
        <v>CNP_44634</v>
      </c>
      <c r="B2932" t="s">
        <v>23</v>
      </c>
      <c r="C2932" s="1">
        <v>44634</v>
      </c>
      <c r="D2932">
        <v>27.745999999999999</v>
      </c>
    </row>
    <row r="2933" spans="1:4" hidden="1" x14ac:dyDescent="0.35">
      <c r="A2933" s="3" t="str">
        <f t="shared" si="45"/>
        <v>COP_44634</v>
      </c>
      <c r="B2933" t="s">
        <v>24</v>
      </c>
      <c r="C2933" s="1">
        <v>44634</v>
      </c>
      <c r="D2933">
        <v>92.052999999999997</v>
      </c>
    </row>
    <row r="2934" spans="1:4" hidden="1" x14ac:dyDescent="0.35">
      <c r="A2934" s="3" t="str">
        <f t="shared" si="45"/>
        <v>CTAS_44634</v>
      </c>
      <c r="B2934" t="s">
        <v>25</v>
      </c>
      <c r="C2934" s="1">
        <v>44634</v>
      </c>
      <c r="D2934">
        <v>371.11799999999999</v>
      </c>
    </row>
    <row r="2935" spans="1:4" hidden="1" x14ac:dyDescent="0.35">
      <c r="A2935" s="3" t="str">
        <f t="shared" si="45"/>
        <v>CZR_44634</v>
      </c>
      <c r="B2935" t="s">
        <v>26</v>
      </c>
      <c r="C2935" s="1">
        <v>44634</v>
      </c>
      <c r="D2935">
        <v>71.97</v>
      </c>
    </row>
    <row r="2936" spans="1:4" hidden="1" x14ac:dyDescent="0.35">
      <c r="A2936" s="3" t="str">
        <f t="shared" si="45"/>
        <v>DG_44634</v>
      </c>
      <c r="B2936" t="s">
        <v>27</v>
      </c>
      <c r="C2936" s="1">
        <v>44634</v>
      </c>
      <c r="D2936">
        <v>206.78</v>
      </c>
    </row>
    <row r="2937" spans="1:4" hidden="1" x14ac:dyDescent="0.35">
      <c r="A2937" s="3" t="str">
        <f t="shared" si="45"/>
        <v>DPZ_44634</v>
      </c>
      <c r="B2937" t="s">
        <v>28</v>
      </c>
      <c r="C2937" s="1">
        <v>44634</v>
      </c>
      <c r="D2937">
        <v>382.68799999999999</v>
      </c>
    </row>
    <row r="2938" spans="1:4" x14ac:dyDescent="0.35">
      <c r="A2938" s="3" t="str">
        <f t="shared" si="45"/>
        <v>DRE_44634</v>
      </c>
      <c r="B2938" t="s">
        <v>29</v>
      </c>
      <c r="C2938" s="1">
        <v>44634</v>
      </c>
      <c r="D2938">
        <v>53.753</v>
      </c>
    </row>
    <row r="2939" spans="1:4" hidden="1" x14ac:dyDescent="0.35">
      <c r="A2939" s="3" t="str">
        <f t="shared" si="45"/>
        <v>DXC_44634</v>
      </c>
      <c r="B2939" t="s">
        <v>30</v>
      </c>
      <c r="C2939" s="1">
        <v>44634</v>
      </c>
      <c r="D2939">
        <v>30.5</v>
      </c>
    </row>
    <row r="2940" spans="1:4" hidden="1" x14ac:dyDescent="0.35">
      <c r="A2940" s="3" t="str">
        <f t="shared" si="45"/>
        <v>EWA_44634</v>
      </c>
      <c r="B2940" t="s">
        <v>31</v>
      </c>
      <c r="C2940" s="1">
        <v>44634</v>
      </c>
      <c r="D2940">
        <v>22.914999999999999</v>
      </c>
    </row>
    <row r="2941" spans="1:4" hidden="1" x14ac:dyDescent="0.35">
      <c r="A2941" s="3" t="str">
        <f t="shared" si="45"/>
        <v>EWC_44634</v>
      </c>
      <c r="B2941" t="s">
        <v>32</v>
      </c>
      <c r="C2941" s="1">
        <v>44634</v>
      </c>
      <c r="D2941">
        <v>37.101999999999997</v>
      </c>
    </row>
    <row r="2942" spans="1:4" hidden="1" x14ac:dyDescent="0.35">
      <c r="A2942" s="3" t="str">
        <f t="shared" si="45"/>
        <v>EWG_44634</v>
      </c>
      <c r="B2942" t="s">
        <v>33</v>
      </c>
      <c r="C2942" s="1">
        <v>44634</v>
      </c>
      <c r="D2942">
        <v>26.640999999999998</v>
      </c>
    </row>
    <row r="2943" spans="1:4" hidden="1" x14ac:dyDescent="0.35">
      <c r="A2943" s="3" t="str">
        <f t="shared" si="45"/>
        <v>EWH_44634</v>
      </c>
      <c r="B2943" t="s">
        <v>34</v>
      </c>
      <c r="C2943" s="1">
        <v>44634</v>
      </c>
      <c r="D2943">
        <v>20.745999999999999</v>
      </c>
    </row>
    <row r="2944" spans="1:4" hidden="1" x14ac:dyDescent="0.35">
      <c r="A2944" s="3" t="str">
        <f t="shared" si="45"/>
        <v>EWJ_44634</v>
      </c>
      <c r="B2944" t="s">
        <v>35</v>
      </c>
      <c r="C2944" s="1">
        <v>44634</v>
      </c>
      <c r="D2944">
        <v>57.926000000000002</v>
      </c>
    </row>
    <row r="2945" spans="1:4" hidden="1" x14ac:dyDescent="0.35">
      <c r="A2945" s="3" t="str">
        <f t="shared" si="45"/>
        <v>EWL_44634</v>
      </c>
      <c r="B2945" t="s">
        <v>36</v>
      </c>
      <c r="C2945" s="1">
        <v>44634</v>
      </c>
      <c r="D2945">
        <v>44.942</v>
      </c>
    </row>
    <row r="2946" spans="1:4" hidden="1" x14ac:dyDescent="0.35">
      <c r="A2946" s="3" t="str">
        <f t="shared" si="45"/>
        <v>EWQ_44634</v>
      </c>
      <c r="B2946" t="s">
        <v>37</v>
      </c>
      <c r="C2946" s="1">
        <v>44634</v>
      </c>
      <c r="D2946">
        <v>32.262</v>
      </c>
    </row>
    <row r="2947" spans="1:4" hidden="1" x14ac:dyDescent="0.35">
      <c r="A2947" s="3" t="str">
        <f t="shared" ref="A2947:A3010" si="46">CONCATENATE(B2947,"_",C2947)</f>
        <v>EWT_44634</v>
      </c>
      <c r="B2947" t="s">
        <v>38</v>
      </c>
      <c r="C2947" s="1">
        <v>44634</v>
      </c>
      <c r="D2947">
        <v>50.962000000000003</v>
      </c>
    </row>
    <row r="2948" spans="1:4" hidden="1" x14ac:dyDescent="0.35">
      <c r="A2948" s="3" t="str">
        <f t="shared" si="46"/>
        <v>EWU_44634</v>
      </c>
      <c r="B2948" t="s">
        <v>39</v>
      </c>
      <c r="C2948" s="1">
        <v>44634</v>
      </c>
      <c r="D2948">
        <v>30.666</v>
      </c>
    </row>
    <row r="2949" spans="1:4" hidden="1" x14ac:dyDescent="0.35">
      <c r="A2949" s="3" t="str">
        <f t="shared" si="46"/>
        <v>EWY_44634</v>
      </c>
      <c r="B2949" t="s">
        <v>40</v>
      </c>
      <c r="C2949" s="1">
        <v>44634</v>
      </c>
      <c r="D2949">
        <v>66.019000000000005</v>
      </c>
    </row>
    <row r="2950" spans="1:4" hidden="1" x14ac:dyDescent="0.35">
      <c r="A2950" s="3" t="str">
        <f t="shared" si="46"/>
        <v>EWZ_44634</v>
      </c>
      <c r="B2950" t="s">
        <v>41</v>
      </c>
      <c r="C2950" s="1">
        <v>44634</v>
      </c>
      <c r="D2950">
        <v>28.917999999999999</v>
      </c>
    </row>
    <row r="2951" spans="1:4" hidden="1" x14ac:dyDescent="0.35">
      <c r="A2951" s="3" t="str">
        <f t="shared" si="46"/>
        <v>FTV_44634</v>
      </c>
      <c r="B2951" t="s">
        <v>43</v>
      </c>
      <c r="C2951" s="1">
        <v>44634</v>
      </c>
      <c r="D2951">
        <v>56.77</v>
      </c>
    </row>
    <row r="2952" spans="1:4" hidden="1" x14ac:dyDescent="0.35">
      <c r="A2952" s="3" t="str">
        <f t="shared" si="46"/>
        <v>GOOG_44634</v>
      </c>
      <c r="B2952" t="s">
        <v>44</v>
      </c>
      <c r="C2952" s="1">
        <v>44634</v>
      </c>
      <c r="D2952">
        <v>126.741</v>
      </c>
    </row>
    <row r="2953" spans="1:4" hidden="1" x14ac:dyDescent="0.35">
      <c r="A2953" s="3" t="str">
        <f t="shared" si="46"/>
        <v>GPC_44634</v>
      </c>
      <c r="B2953" t="s">
        <v>45</v>
      </c>
      <c r="C2953" s="1">
        <v>44634</v>
      </c>
      <c r="D2953">
        <v>120.011</v>
      </c>
    </row>
    <row r="2954" spans="1:4" hidden="1" x14ac:dyDescent="0.35">
      <c r="A2954" s="3" t="str">
        <f t="shared" si="46"/>
        <v>GSG_44634</v>
      </c>
      <c r="B2954" t="s">
        <v>46</v>
      </c>
      <c r="C2954" s="1">
        <v>44634</v>
      </c>
      <c r="D2954">
        <v>22.1</v>
      </c>
    </row>
    <row r="2955" spans="1:4" hidden="1" x14ac:dyDescent="0.35">
      <c r="A2955" s="3" t="str">
        <f t="shared" si="46"/>
        <v>HIG_44634</v>
      </c>
      <c r="B2955" t="s">
        <v>47</v>
      </c>
      <c r="C2955" s="1">
        <v>44634</v>
      </c>
      <c r="D2955">
        <v>66.37</v>
      </c>
    </row>
    <row r="2956" spans="1:4" hidden="1" x14ac:dyDescent="0.35">
      <c r="A2956" s="3" t="str">
        <f t="shared" si="46"/>
        <v>HIGH.L_44634</v>
      </c>
      <c r="B2956" t="s">
        <v>48</v>
      </c>
      <c r="C2956" s="1">
        <v>44634</v>
      </c>
      <c r="D2956">
        <v>5.2009999999999996</v>
      </c>
    </row>
    <row r="2957" spans="1:4" hidden="1" x14ac:dyDescent="0.35">
      <c r="A2957" s="3" t="str">
        <f t="shared" si="46"/>
        <v>HST_44634</v>
      </c>
      <c r="B2957" t="s">
        <v>49</v>
      </c>
      <c r="C2957" s="1">
        <v>44634</v>
      </c>
      <c r="D2957">
        <v>17.545999999999999</v>
      </c>
    </row>
    <row r="2958" spans="1:4" hidden="1" x14ac:dyDescent="0.35">
      <c r="A2958" s="3" t="str">
        <f t="shared" si="46"/>
        <v>HYG_44634</v>
      </c>
      <c r="B2958" t="s">
        <v>50</v>
      </c>
      <c r="C2958" s="1">
        <v>44634</v>
      </c>
      <c r="D2958">
        <v>76.207999999999998</v>
      </c>
    </row>
    <row r="2959" spans="1:4" hidden="1" x14ac:dyDescent="0.35">
      <c r="A2959" s="3" t="str">
        <f t="shared" si="46"/>
        <v>IAU_44634</v>
      </c>
      <c r="B2959" t="s">
        <v>51</v>
      </c>
      <c r="C2959" s="1">
        <v>44634</v>
      </c>
      <c r="D2959">
        <v>37.11</v>
      </c>
    </row>
    <row r="2960" spans="1:4" hidden="1" x14ac:dyDescent="0.35">
      <c r="A2960" s="3" t="str">
        <f t="shared" si="46"/>
        <v>ICLN_44634</v>
      </c>
      <c r="B2960" t="s">
        <v>52</v>
      </c>
      <c r="C2960" s="1">
        <v>44634</v>
      </c>
      <c r="D2960">
        <v>19.789000000000001</v>
      </c>
    </row>
    <row r="2961" spans="1:4" hidden="1" x14ac:dyDescent="0.35">
      <c r="A2961" s="3" t="str">
        <f t="shared" si="46"/>
        <v>IEAA.L_44634</v>
      </c>
      <c r="B2961" t="s">
        <v>53</v>
      </c>
      <c r="C2961" s="1">
        <v>44634</v>
      </c>
      <c r="D2961">
        <v>5.0640000000000001</v>
      </c>
    </row>
    <row r="2962" spans="1:4" hidden="1" x14ac:dyDescent="0.35">
      <c r="A2962" s="3" t="str">
        <f t="shared" si="46"/>
        <v>IEF_44634</v>
      </c>
      <c r="B2962" t="s">
        <v>54</v>
      </c>
      <c r="C2962" s="1">
        <v>44634</v>
      </c>
      <c r="D2962">
        <v>107.339</v>
      </c>
    </row>
    <row r="2963" spans="1:4" hidden="1" x14ac:dyDescent="0.35">
      <c r="A2963" s="3" t="str">
        <f t="shared" si="46"/>
        <v>IEFM.L_44634</v>
      </c>
      <c r="B2963" t="s">
        <v>55</v>
      </c>
      <c r="C2963" s="1">
        <v>44634</v>
      </c>
      <c r="D2963">
        <v>719.05</v>
      </c>
    </row>
    <row r="2964" spans="1:4" hidden="1" x14ac:dyDescent="0.35">
      <c r="A2964" s="3" t="str">
        <f t="shared" si="46"/>
        <v>IEMG_44634</v>
      </c>
      <c r="B2964" t="s">
        <v>56</v>
      </c>
      <c r="C2964" s="1">
        <v>44634</v>
      </c>
      <c r="D2964">
        <v>49.984999999999999</v>
      </c>
    </row>
    <row r="2965" spans="1:4" hidden="1" x14ac:dyDescent="0.35">
      <c r="A2965" s="3" t="str">
        <f t="shared" si="46"/>
        <v>IEUS_44634</v>
      </c>
      <c r="B2965" t="s">
        <v>57</v>
      </c>
      <c r="C2965" s="1">
        <v>44634</v>
      </c>
      <c r="D2965">
        <v>56.642000000000003</v>
      </c>
    </row>
    <row r="2966" spans="1:4" hidden="1" x14ac:dyDescent="0.35">
      <c r="A2966" s="3" t="str">
        <f t="shared" si="46"/>
        <v>IEVL.L_44634</v>
      </c>
      <c r="B2966" t="s">
        <v>58</v>
      </c>
      <c r="C2966" s="1">
        <v>44634</v>
      </c>
      <c r="D2966">
        <v>6.9329999999999998</v>
      </c>
    </row>
    <row r="2967" spans="1:4" hidden="1" x14ac:dyDescent="0.35">
      <c r="A2967" s="3" t="str">
        <f t="shared" si="46"/>
        <v>IGF_44634</v>
      </c>
      <c r="B2967" t="s">
        <v>59</v>
      </c>
      <c r="C2967" s="1">
        <v>44634</v>
      </c>
      <c r="D2967">
        <v>45.905999999999999</v>
      </c>
    </row>
    <row r="2968" spans="1:4" hidden="1" x14ac:dyDescent="0.35">
      <c r="A2968" s="3" t="str">
        <f t="shared" si="46"/>
        <v>INDA_44634</v>
      </c>
      <c r="B2968" t="s">
        <v>60</v>
      </c>
      <c r="C2968" s="1">
        <v>44634</v>
      </c>
      <c r="D2968">
        <v>42.78</v>
      </c>
    </row>
    <row r="2969" spans="1:4" hidden="1" x14ac:dyDescent="0.35">
      <c r="A2969" s="3" t="str">
        <f t="shared" si="46"/>
        <v>IUMO.L_44634</v>
      </c>
      <c r="B2969" t="s">
        <v>61</v>
      </c>
      <c r="C2969" s="1">
        <v>44634</v>
      </c>
      <c r="D2969">
        <v>10.385</v>
      </c>
    </row>
    <row r="2970" spans="1:4" hidden="1" x14ac:dyDescent="0.35">
      <c r="A2970" s="3" t="str">
        <f t="shared" si="46"/>
        <v>IUVL.L_44634</v>
      </c>
      <c r="B2970" t="s">
        <v>62</v>
      </c>
      <c r="C2970" s="1">
        <v>44634</v>
      </c>
      <c r="D2970">
        <v>8.7200000000000006</v>
      </c>
    </row>
    <row r="2971" spans="1:4" hidden="1" x14ac:dyDescent="0.35">
      <c r="A2971" s="3" t="str">
        <f t="shared" si="46"/>
        <v>IVV_44634</v>
      </c>
      <c r="B2971" t="s">
        <v>63</v>
      </c>
      <c r="C2971" s="1">
        <v>44634</v>
      </c>
      <c r="D2971">
        <v>412.22</v>
      </c>
    </row>
    <row r="2972" spans="1:4" hidden="1" x14ac:dyDescent="0.35">
      <c r="A2972" s="3" t="str">
        <f t="shared" si="46"/>
        <v>IWM_44634</v>
      </c>
      <c r="B2972" t="s">
        <v>64</v>
      </c>
      <c r="C2972" s="1">
        <v>44634</v>
      </c>
      <c r="D2972">
        <v>189.96299999999999</v>
      </c>
    </row>
    <row r="2973" spans="1:4" hidden="1" x14ac:dyDescent="0.35">
      <c r="A2973" s="3" t="str">
        <f t="shared" si="46"/>
        <v>IXN_44634</v>
      </c>
      <c r="B2973" t="s">
        <v>65</v>
      </c>
      <c r="C2973" s="1">
        <v>44634</v>
      </c>
      <c r="D2973">
        <v>51.311999999999998</v>
      </c>
    </row>
    <row r="2974" spans="1:4" hidden="1" x14ac:dyDescent="0.35">
      <c r="A2974" s="3" t="str">
        <f t="shared" si="46"/>
        <v>JPEA.L_44634</v>
      </c>
      <c r="B2974" t="s">
        <v>66</v>
      </c>
      <c r="C2974" s="1">
        <v>44634</v>
      </c>
      <c r="D2974">
        <v>5.2359999999999998</v>
      </c>
    </row>
    <row r="2975" spans="1:4" hidden="1" x14ac:dyDescent="0.35">
      <c r="A2975" s="3" t="str">
        <f t="shared" si="46"/>
        <v>JPM_44634</v>
      </c>
      <c r="B2975" t="s">
        <v>67</v>
      </c>
      <c r="C2975" s="1">
        <v>44634</v>
      </c>
      <c r="D2975">
        <v>126.01300000000001</v>
      </c>
    </row>
    <row r="2976" spans="1:4" hidden="1" x14ac:dyDescent="0.35">
      <c r="A2976" s="3" t="str">
        <f t="shared" si="46"/>
        <v>KR_44634</v>
      </c>
      <c r="B2976" t="s">
        <v>68</v>
      </c>
      <c r="C2976" s="1">
        <v>44634</v>
      </c>
      <c r="D2976">
        <v>54.289000000000001</v>
      </c>
    </row>
    <row r="2977" spans="1:4" hidden="1" x14ac:dyDescent="0.35">
      <c r="A2977" s="3" t="str">
        <f t="shared" si="46"/>
        <v>LQD_44634</v>
      </c>
      <c r="B2977" t="s">
        <v>69</v>
      </c>
      <c r="C2977" s="1">
        <v>44634</v>
      </c>
      <c r="D2977">
        <v>115.27</v>
      </c>
    </row>
    <row r="2978" spans="1:4" hidden="1" x14ac:dyDescent="0.35">
      <c r="A2978" s="3" t="str">
        <f t="shared" si="46"/>
        <v>MCHI_44634</v>
      </c>
      <c r="B2978" t="s">
        <v>70</v>
      </c>
      <c r="C2978" s="1">
        <v>44634</v>
      </c>
      <c r="D2978">
        <v>44.648000000000003</v>
      </c>
    </row>
    <row r="2979" spans="1:4" hidden="1" x14ac:dyDescent="0.35">
      <c r="A2979" s="3" t="str">
        <f t="shared" si="46"/>
        <v>META_44634</v>
      </c>
      <c r="B2979" t="s">
        <v>144</v>
      </c>
      <c r="C2979" s="1">
        <v>44634</v>
      </c>
      <c r="D2979">
        <v>186.63</v>
      </c>
    </row>
    <row r="2980" spans="1:4" hidden="1" x14ac:dyDescent="0.35">
      <c r="A2980" s="3" t="str">
        <f t="shared" si="46"/>
        <v>MVEU.L_44634</v>
      </c>
      <c r="B2980" t="s">
        <v>71</v>
      </c>
      <c r="C2980" s="1">
        <v>44634</v>
      </c>
      <c r="D2980">
        <v>50.865000000000002</v>
      </c>
    </row>
    <row r="2981" spans="1:4" hidden="1" x14ac:dyDescent="0.35">
      <c r="A2981" s="3" t="str">
        <f t="shared" si="46"/>
        <v>OGN_44634</v>
      </c>
      <c r="B2981" t="s">
        <v>72</v>
      </c>
      <c r="C2981" s="1">
        <v>44634</v>
      </c>
      <c r="D2981">
        <v>31.454000000000001</v>
      </c>
    </row>
    <row r="2982" spans="1:4" hidden="1" x14ac:dyDescent="0.35">
      <c r="A2982" s="3" t="str">
        <f t="shared" si="46"/>
        <v>PG_44634</v>
      </c>
      <c r="B2982" t="s">
        <v>73</v>
      </c>
      <c r="C2982" s="1">
        <v>44634</v>
      </c>
      <c r="D2982">
        <v>141.41200000000001</v>
      </c>
    </row>
    <row r="2983" spans="1:4" hidden="1" x14ac:dyDescent="0.35">
      <c r="A2983" s="3" t="str">
        <f t="shared" si="46"/>
        <v>PPL_44634</v>
      </c>
      <c r="B2983" t="s">
        <v>74</v>
      </c>
      <c r="C2983" s="1">
        <v>44634</v>
      </c>
      <c r="D2983">
        <v>25.524999999999999</v>
      </c>
    </row>
    <row r="2984" spans="1:4" hidden="1" x14ac:dyDescent="0.35">
      <c r="A2984" s="3" t="str">
        <f t="shared" si="46"/>
        <v>PRU_44634</v>
      </c>
      <c r="B2984" t="s">
        <v>75</v>
      </c>
      <c r="C2984" s="1">
        <v>44634</v>
      </c>
      <c r="D2984">
        <v>105.486</v>
      </c>
    </row>
    <row r="2985" spans="1:4" hidden="1" x14ac:dyDescent="0.35">
      <c r="A2985" s="3" t="str">
        <f t="shared" si="46"/>
        <v>PYPL_44634</v>
      </c>
      <c r="B2985" t="s">
        <v>76</v>
      </c>
      <c r="C2985" s="1">
        <v>44634</v>
      </c>
      <c r="D2985">
        <v>96.87</v>
      </c>
    </row>
    <row r="2986" spans="1:4" hidden="1" x14ac:dyDescent="0.35">
      <c r="A2986" s="3" t="str">
        <f t="shared" si="46"/>
        <v>RE_44634</v>
      </c>
      <c r="B2986" t="s">
        <v>77</v>
      </c>
      <c r="C2986" s="1">
        <v>44634</v>
      </c>
      <c r="D2986">
        <v>265.858</v>
      </c>
    </row>
    <row r="2987" spans="1:4" hidden="1" x14ac:dyDescent="0.35">
      <c r="A2987" s="3" t="str">
        <f t="shared" si="46"/>
        <v>REET_44634</v>
      </c>
      <c r="B2987" t="s">
        <v>78</v>
      </c>
      <c r="C2987" s="1">
        <v>44634</v>
      </c>
      <c r="D2987">
        <v>27.204999999999998</v>
      </c>
    </row>
    <row r="2988" spans="1:4" hidden="1" x14ac:dyDescent="0.35">
      <c r="A2988" s="3" t="str">
        <f t="shared" si="46"/>
        <v>ROL_44634</v>
      </c>
      <c r="B2988" t="s">
        <v>79</v>
      </c>
      <c r="C2988" s="1">
        <v>44634</v>
      </c>
      <c r="D2988">
        <v>32.950000000000003</v>
      </c>
    </row>
    <row r="2989" spans="1:4" hidden="1" x14ac:dyDescent="0.35">
      <c r="A2989" s="3" t="str">
        <f t="shared" si="46"/>
        <v>ROST_44634</v>
      </c>
      <c r="B2989" t="s">
        <v>80</v>
      </c>
      <c r="C2989" s="1">
        <v>44634</v>
      </c>
      <c r="D2989">
        <v>84.918000000000006</v>
      </c>
    </row>
    <row r="2990" spans="1:4" hidden="1" x14ac:dyDescent="0.35">
      <c r="A2990" s="3" t="str">
        <f t="shared" si="46"/>
        <v>SEGA.L_44634</v>
      </c>
      <c r="B2990" t="s">
        <v>81</v>
      </c>
      <c r="C2990" s="1">
        <v>44634</v>
      </c>
      <c r="D2990">
        <v>104.336</v>
      </c>
    </row>
    <row r="2991" spans="1:4" hidden="1" x14ac:dyDescent="0.35">
      <c r="A2991" s="3" t="str">
        <f t="shared" si="46"/>
        <v>SHY_44634</v>
      </c>
      <c r="B2991" t="s">
        <v>82</v>
      </c>
      <c r="C2991" s="1">
        <v>44634</v>
      </c>
      <c r="D2991">
        <v>82.769000000000005</v>
      </c>
    </row>
    <row r="2992" spans="1:4" hidden="1" x14ac:dyDescent="0.35">
      <c r="A2992" s="3" t="str">
        <f t="shared" si="46"/>
        <v>SLV_44634</v>
      </c>
      <c r="B2992" t="s">
        <v>83</v>
      </c>
      <c r="C2992" s="1">
        <v>44634</v>
      </c>
      <c r="D2992">
        <v>23.16</v>
      </c>
    </row>
    <row r="2993" spans="1:4" hidden="1" x14ac:dyDescent="0.35">
      <c r="A2993" s="3" t="str">
        <f t="shared" si="46"/>
        <v>SPMV.L_44634</v>
      </c>
      <c r="B2993" t="s">
        <v>84</v>
      </c>
      <c r="C2993" s="1">
        <v>44634</v>
      </c>
      <c r="D2993">
        <v>76.569999999999993</v>
      </c>
    </row>
    <row r="2994" spans="1:4" hidden="1" x14ac:dyDescent="0.35">
      <c r="A2994" s="3" t="str">
        <f t="shared" si="46"/>
        <v>TLT_44634</v>
      </c>
      <c r="B2994" t="s">
        <v>85</v>
      </c>
      <c r="C2994" s="1">
        <v>44634</v>
      </c>
      <c r="D2994">
        <v>128.74799999999999</v>
      </c>
    </row>
    <row r="2995" spans="1:4" hidden="1" x14ac:dyDescent="0.35">
      <c r="A2995" s="3" t="str">
        <f t="shared" si="46"/>
        <v>UNH_44634</v>
      </c>
      <c r="B2995" t="s">
        <v>86</v>
      </c>
      <c r="C2995" s="1">
        <v>44634</v>
      </c>
      <c r="D2995">
        <v>483.17599999999999</v>
      </c>
    </row>
    <row r="2996" spans="1:4" hidden="1" x14ac:dyDescent="0.35">
      <c r="A2996" s="3" t="str">
        <f t="shared" si="46"/>
        <v>URI_44634</v>
      </c>
      <c r="B2996" t="s">
        <v>87</v>
      </c>
      <c r="C2996" s="1">
        <v>44634</v>
      </c>
      <c r="D2996">
        <v>319.21600000000001</v>
      </c>
    </row>
    <row r="2997" spans="1:4" hidden="1" x14ac:dyDescent="0.35">
      <c r="A2997" s="3" t="str">
        <f t="shared" si="46"/>
        <v>V_44634</v>
      </c>
      <c r="B2997" t="s">
        <v>88</v>
      </c>
      <c r="C2997" s="1">
        <v>44634</v>
      </c>
      <c r="D2997">
        <v>198.76</v>
      </c>
    </row>
    <row r="2998" spans="1:4" hidden="1" x14ac:dyDescent="0.35">
      <c r="A2998" s="3" t="str">
        <f t="shared" si="46"/>
        <v>VRSK_44634</v>
      </c>
      <c r="B2998" t="s">
        <v>89</v>
      </c>
      <c r="C2998" s="1">
        <v>44634</v>
      </c>
      <c r="D2998">
        <v>184.97399999999999</v>
      </c>
    </row>
    <row r="2999" spans="1:4" hidden="1" x14ac:dyDescent="0.35">
      <c r="A2999" s="3" t="str">
        <f t="shared" si="46"/>
        <v>VXX_44634</v>
      </c>
      <c r="B2999" t="s">
        <v>90</v>
      </c>
      <c r="C2999" s="1">
        <v>44634</v>
      </c>
      <c r="D2999">
        <v>28.81</v>
      </c>
    </row>
    <row r="3000" spans="1:4" hidden="1" x14ac:dyDescent="0.35">
      <c r="A3000" s="3" t="str">
        <f t="shared" si="46"/>
        <v>WRK_44634</v>
      </c>
      <c r="B3000" t="s">
        <v>91</v>
      </c>
      <c r="C3000" s="1">
        <v>44634</v>
      </c>
      <c r="D3000">
        <v>44.488</v>
      </c>
    </row>
    <row r="3001" spans="1:4" hidden="1" x14ac:dyDescent="0.35">
      <c r="A3001" s="3" t="str">
        <f t="shared" si="46"/>
        <v>XLB_44634</v>
      </c>
      <c r="B3001" t="s">
        <v>92</v>
      </c>
      <c r="C3001" s="1">
        <v>44634</v>
      </c>
      <c r="D3001">
        <v>79.831999999999994</v>
      </c>
    </row>
    <row r="3002" spans="1:4" hidden="1" x14ac:dyDescent="0.35">
      <c r="A3002" s="3" t="str">
        <f t="shared" si="46"/>
        <v>XLC_44634</v>
      </c>
      <c r="B3002" t="s">
        <v>93</v>
      </c>
      <c r="C3002" s="1">
        <v>44634</v>
      </c>
      <c r="D3002">
        <v>63.018999999999998</v>
      </c>
    </row>
    <row r="3003" spans="1:4" hidden="1" x14ac:dyDescent="0.35">
      <c r="A3003" s="3" t="str">
        <f t="shared" si="46"/>
        <v>XLE_44634</v>
      </c>
      <c r="B3003" t="s">
        <v>94</v>
      </c>
      <c r="C3003" s="1">
        <v>44634</v>
      </c>
      <c r="D3003">
        <v>71.531999999999996</v>
      </c>
    </row>
    <row r="3004" spans="1:4" hidden="1" x14ac:dyDescent="0.35">
      <c r="A3004" s="3" t="str">
        <f t="shared" si="46"/>
        <v>XLF_44634</v>
      </c>
      <c r="B3004" t="s">
        <v>95</v>
      </c>
      <c r="C3004" s="1">
        <v>44634</v>
      </c>
      <c r="D3004">
        <v>36.107999999999997</v>
      </c>
    </row>
    <row r="3005" spans="1:4" hidden="1" x14ac:dyDescent="0.35">
      <c r="A3005" s="3" t="str">
        <f t="shared" si="46"/>
        <v>XLI_44634</v>
      </c>
      <c r="B3005" t="s">
        <v>96</v>
      </c>
      <c r="C3005" s="1">
        <v>44634</v>
      </c>
      <c r="D3005">
        <v>96.596999999999994</v>
      </c>
    </row>
    <row r="3006" spans="1:4" hidden="1" x14ac:dyDescent="0.35">
      <c r="A3006" s="3" t="str">
        <f t="shared" si="46"/>
        <v>XLK_44634</v>
      </c>
      <c r="B3006" t="s">
        <v>97</v>
      </c>
      <c r="C3006" s="1">
        <v>44634</v>
      </c>
      <c r="D3006">
        <v>140.023</v>
      </c>
    </row>
    <row r="3007" spans="1:4" hidden="1" x14ac:dyDescent="0.35">
      <c r="A3007" s="3" t="str">
        <f t="shared" si="46"/>
        <v>XLP_44634</v>
      </c>
      <c r="B3007" t="s">
        <v>98</v>
      </c>
      <c r="C3007" s="1">
        <v>44634</v>
      </c>
      <c r="D3007">
        <v>70.013000000000005</v>
      </c>
    </row>
    <row r="3008" spans="1:4" hidden="1" x14ac:dyDescent="0.35">
      <c r="A3008" s="3" t="str">
        <f t="shared" si="46"/>
        <v>XLU_44634</v>
      </c>
      <c r="B3008" t="s">
        <v>99</v>
      </c>
      <c r="C3008" s="1">
        <v>44634</v>
      </c>
      <c r="D3008">
        <v>68.308000000000007</v>
      </c>
    </row>
    <row r="3009" spans="1:4" hidden="1" x14ac:dyDescent="0.35">
      <c r="A3009" s="3" t="str">
        <f t="shared" si="46"/>
        <v>XLV_44634</v>
      </c>
      <c r="B3009" t="s">
        <v>100</v>
      </c>
      <c r="C3009" s="1">
        <v>44634</v>
      </c>
      <c r="D3009">
        <v>127.875</v>
      </c>
    </row>
    <row r="3010" spans="1:4" hidden="1" x14ac:dyDescent="0.35">
      <c r="A3010" s="3" t="str">
        <f t="shared" si="46"/>
        <v>XLY_44634</v>
      </c>
      <c r="B3010" t="s">
        <v>101</v>
      </c>
      <c r="C3010" s="1">
        <v>44634</v>
      </c>
      <c r="D3010">
        <v>162.53399999999999</v>
      </c>
    </row>
    <row r="3011" spans="1:4" hidden="1" x14ac:dyDescent="0.35">
      <c r="A3011" s="3" t="str">
        <f t="shared" ref="A3011:A3074" si="47">CONCATENATE(B3011,"_",C3011)</f>
        <v>XOM_44634</v>
      </c>
      <c r="B3011" t="s">
        <v>102</v>
      </c>
      <c r="C3011" s="1">
        <v>44634</v>
      </c>
      <c r="D3011">
        <v>79.001000000000005</v>
      </c>
    </row>
    <row r="3012" spans="1:4" hidden="1" x14ac:dyDescent="0.35">
      <c r="A3012" s="3" t="str">
        <f t="shared" si="47"/>
        <v>ABBV_44635</v>
      </c>
      <c r="B3012" t="s">
        <v>3</v>
      </c>
      <c r="C3012" s="1">
        <v>44635</v>
      </c>
      <c r="D3012">
        <v>150.16399999999999</v>
      </c>
    </row>
    <row r="3013" spans="1:4" hidden="1" x14ac:dyDescent="0.35">
      <c r="A3013" s="3" t="str">
        <f t="shared" si="47"/>
        <v>ACN_44635</v>
      </c>
      <c r="B3013" t="s">
        <v>4</v>
      </c>
      <c r="C3013" s="1">
        <v>44635</v>
      </c>
      <c r="D3013">
        <v>311.50799999999998</v>
      </c>
    </row>
    <row r="3014" spans="1:4" hidden="1" x14ac:dyDescent="0.35">
      <c r="A3014" s="3" t="str">
        <f t="shared" si="47"/>
        <v>AEP_44635</v>
      </c>
      <c r="B3014" t="s">
        <v>5</v>
      </c>
      <c r="C3014" s="1">
        <v>44635</v>
      </c>
      <c r="D3014">
        <v>92.873999999999995</v>
      </c>
    </row>
    <row r="3015" spans="1:4" hidden="1" x14ac:dyDescent="0.35">
      <c r="A3015" s="3" t="str">
        <f t="shared" si="47"/>
        <v>AIZ_44635</v>
      </c>
      <c r="B3015" t="s">
        <v>6</v>
      </c>
      <c r="C3015" s="1">
        <v>44635</v>
      </c>
      <c r="D3015">
        <v>171.197</v>
      </c>
    </row>
    <row r="3016" spans="1:4" hidden="1" x14ac:dyDescent="0.35">
      <c r="A3016" s="3" t="str">
        <f t="shared" si="47"/>
        <v>ALLE_44635</v>
      </c>
      <c r="B3016" t="s">
        <v>7</v>
      </c>
      <c r="C3016" s="1">
        <v>44635</v>
      </c>
      <c r="D3016">
        <v>113.09099999999999</v>
      </c>
    </row>
    <row r="3017" spans="1:4" hidden="1" x14ac:dyDescent="0.35">
      <c r="A3017" s="3" t="str">
        <f t="shared" si="47"/>
        <v>AMAT_44635</v>
      </c>
      <c r="B3017" t="s">
        <v>8</v>
      </c>
      <c r="C3017" s="1">
        <v>44635</v>
      </c>
      <c r="D3017">
        <v>123.489</v>
      </c>
    </row>
    <row r="3018" spans="1:4" hidden="1" x14ac:dyDescent="0.35">
      <c r="A3018" s="3" t="str">
        <f t="shared" si="47"/>
        <v>AMP_44635</v>
      </c>
      <c r="B3018" t="s">
        <v>9</v>
      </c>
      <c r="C3018" s="1">
        <v>44635</v>
      </c>
      <c r="D3018">
        <v>274.91000000000003</v>
      </c>
    </row>
    <row r="3019" spans="1:4" hidden="1" x14ac:dyDescent="0.35">
      <c r="A3019" s="3" t="str">
        <f t="shared" si="47"/>
        <v>AMZN_44635</v>
      </c>
      <c r="B3019" t="s">
        <v>10</v>
      </c>
      <c r="C3019" s="1">
        <v>44635</v>
      </c>
      <c r="D3019">
        <v>147.36600000000001</v>
      </c>
    </row>
    <row r="3020" spans="1:4" hidden="1" x14ac:dyDescent="0.35">
      <c r="A3020" s="3" t="str">
        <f t="shared" si="47"/>
        <v>AVB_44635</v>
      </c>
      <c r="B3020" t="s">
        <v>11</v>
      </c>
      <c r="C3020" s="1">
        <v>44635</v>
      </c>
      <c r="D3020">
        <v>232.477</v>
      </c>
    </row>
    <row r="3021" spans="1:4" hidden="1" x14ac:dyDescent="0.35">
      <c r="A3021" s="3" t="str">
        <f t="shared" si="47"/>
        <v>AVY_44635</v>
      </c>
      <c r="B3021" t="s">
        <v>12</v>
      </c>
      <c r="C3021" s="1">
        <v>44635</v>
      </c>
      <c r="D3021">
        <v>165.07400000000001</v>
      </c>
    </row>
    <row r="3022" spans="1:4" hidden="1" x14ac:dyDescent="0.35">
      <c r="A3022" s="3" t="str">
        <f t="shared" si="47"/>
        <v>AXP_44635</v>
      </c>
      <c r="B3022" t="s">
        <v>13</v>
      </c>
      <c r="C3022" s="1">
        <v>44635</v>
      </c>
      <c r="D3022">
        <v>173.62</v>
      </c>
    </row>
    <row r="3023" spans="1:4" hidden="1" x14ac:dyDescent="0.35">
      <c r="A3023" s="3" t="str">
        <f t="shared" si="47"/>
        <v>BDX_44635</v>
      </c>
      <c r="B3023" t="s">
        <v>14</v>
      </c>
      <c r="C3023" s="1">
        <v>44635</v>
      </c>
      <c r="D3023">
        <v>249.75899999999999</v>
      </c>
    </row>
    <row r="3024" spans="1:4" hidden="1" x14ac:dyDescent="0.35">
      <c r="A3024" s="3" t="str">
        <f t="shared" si="47"/>
        <v>BF-B_44635</v>
      </c>
      <c r="B3024" t="s">
        <v>15</v>
      </c>
      <c r="C3024" s="1">
        <v>44635</v>
      </c>
      <c r="D3024">
        <v>63.036999999999999</v>
      </c>
    </row>
    <row r="3025" spans="1:4" hidden="1" x14ac:dyDescent="0.35">
      <c r="A3025" s="3" t="str">
        <f t="shared" si="47"/>
        <v>BMY_44635</v>
      </c>
      <c r="B3025" t="s">
        <v>16</v>
      </c>
      <c r="C3025" s="1">
        <v>44635</v>
      </c>
      <c r="D3025">
        <v>67.608999999999995</v>
      </c>
    </row>
    <row r="3026" spans="1:4" hidden="1" x14ac:dyDescent="0.35">
      <c r="A3026" s="3" t="str">
        <f t="shared" si="47"/>
        <v>BR_44635</v>
      </c>
      <c r="B3026" t="s">
        <v>17</v>
      </c>
      <c r="C3026" s="1">
        <v>44635</v>
      </c>
      <c r="D3026">
        <v>144.23699999999999</v>
      </c>
    </row>
    <row r="3027" spans="1:4" hidden="1" x14ac:dyDescent="0.35">
      <c r="A3027" s="3" t="str">
        <f t="shared" si="47"/>
        <v>CARR_44635</v>
      </c>
      <c r="B3027" t="s">
        <v>18</v>
      </c>
      <c r="C3027" s="1">
        <v>44635</v>
      </c>
      <c r="D3027">
        <v>44.457999999999998</v>
      </c>
    </row>
    <row r="3028" spans="1:4" hidden="1" x14ac:dyDescent="0.35">
      <c r="A3028" s="3" t="str">
        <f t="shared" si="47"/>
        <v>CDW_44635</v>
      </c>
      <c r="B3028" t="s">
        <v>19</v>
      </c>
      <c r="C3028" s="1">
        <v>44635</v>
      </c>
      <c r="D3028">
        <v>170.745</v>
      </c>
    </row>
    <row r="3029" spans="1:4" hidden="1" x14ac:dyDescent="0.35">
      <c r="A3029" s="3" t="str">
        <f t="shared" si="47"/>
        <v>CE_44635</v>
      </c>
      <c r="B3029" t="s">
        <v>20</v>
      </c>
      <c r="C3029" s="1">
        <v>44635</v>
      </c>
      <c r="D3029">
        <v>135.26300000000001</v>
      </c>
    </row>
    <row r="3030" spans="1:4" hidden="1" x14ac:dyDescent="0.35">
      <c r="A3030" s="3" t="str">
        <f t="shared" si="47"/>
        <v>CHTR_44635</v>
      </c>
      <c r="B3030" t="s">
        <v>21</v>
      </c>
      <c r="C3030" s="1">
        <v>44635</v>
      </c>
      <c r="D3030">
        <v>569.16</v>
      </c>
    </row>
    <row r="3031" spans="1:4" hidden="1" x14ac:dyDescent="0.35">
      <c r="A3031" s="3" t="str">
        <f t="shared" si="47"/>
        <v>CNC_44635</v>
      </c>
      <c r="B3031" t="s">
        <v>22</v>
      </c>
      <c r="C3031" s="1">
        <v>44635</v>
      </c>
      <c r="D3031">
        <v>85.61</v>
      </c>
    </row>
    <row r="3032" spans="1:4" hidden="1" x14ac:dyDescent="0.35">
      <c r="A3032" s="3" t="str">
        <f t="shared" si="47"/>
        <v>CNP_44635</v>
      </c>
      <c r="B3032" t="s">
        <v>23</v>
      </c>
      <c r="C3032" s="1">
        <v>44635</v>
      </c>
      <c r="D3032">
        <v>28.204999999999998</v>
      </c>
    </row>
    <row r="3033" spans="1:4" hidden="1" x14ac:dyDescent="0.35">
      <c r="A3033" s="3" t="str">
        <f t="shared" si="47"/>
        <v>COP_44635</v>
      </c>
      <c r="B3033" t="s">
        <v>24</v>
      </c>
      <c r="C3033" s="1">
        <v>44635</v>
      </c>
      <c r="D3033">
        <v>90.623000000000005</v>
      </c>
    </row>
    <row r="3034" spans="1:4" hidden="1" x14ac:dyDescent="0.35">
      <c r="A3034" s="3" t="str">
        <f t="shared" si="47"/>
        <v>CTAS_44635</v>
      </c>
      <c r="B3034" t="s">
        <v>25</v>
      </c>
      <c r="C3034" s="1">
        <v>44635</v>
      </c>
      <c r="D3034">
        <v>378.14499999999998</v>
      </c>
    </row>
    <row r="3035" spans="1:4" hidden="1" x14ac:dyDescent="0.35">
      <c r="A3035" s="3" t="str">
        <f t="shared" si="47"/>
        <v>CZR_44635</v>
      </c>
      <c r="B3035" t="s">
        <v>26</v>
      </c>
      <c r="C3035" s="1">
        <v>44635</v>
      </c>
      <c r="D3035">
        <v>74.97</v>
      </c>
    </row>
    <row r="3036" spans="1:4" hidden="1" x14ac:dyDescent="0.35">
      <c r="A3036" s="3" t="str">
        <f t="shared" si="47"/>
        <v>DG_44635</v>
      </c>
      <c r="B3036" t="s">
        <v>27</v>
      </c>
      <c r="C3036" s="1">
        <v>44635</v>
      </c>
      <c r="D3036">
        <v>212.29</v>
      </c>
    </row>
    <row r="3037" spans="1:4" hidden="1" x14ac:dyDescent="0.35">
      <c r="A3037" s="3" t="str">
        <f t="shared" si="47"/>
        <v>DPZ_44635</v>
      </c>
      <c r="B3037" t="s">
        <v>28</v>
      </c>
      <c r="C3037" s="1">
        <v>44635</v>
      </c>
      <c r="D3037">
        <v>386.38400000000001</v>
      </c>
    </row>
    <row r="3038" spans="1:4" x14ac:dyDescent="0.35">
      <c r="A3038" s="3" t="str">
        <f t="shared" si="47"/>
        <v>DRE_44635</v>
      </c>
      <c r="B3038" t="s">
        <v>29</v>
      </c>
      <c r="C3038" s="1">
        <v>44635</v>
      </c>
      <c r="D3038">
        <v>53.555</v>
      </c>
    </row>
    <row r="3039" spans="1:4" hidden="1" x14ac:dyDescent="0.35">
      <c r="A3039" s="3" t="str">
        <f t="shared" si="47"/>
        <v>DXC_44635</v>
      </c>
      <c r="B3039" t="s">
        <v>30</v>
      </c>
      <c r="C3039" s="1">
        <v>44635</v>
      </c>
      <c r="D3039">
        <v>31.12</v>
      </c>
    </row>
    <row r="3040" spans="1:4" hidden="1" x14ac:dyDescent="0.35">
      <c r="A3040" s="3" t="str">
        <f t="shared" si="47"/>
        <v>EWA_44635</v>
      </c>
      <c r="B3040" t="s">
        <v>31</v>
      </c>
      <c r="C3040" s="1">
        <v>44635</v>
      </c>
      <c r="D3040">
        <v>23.134</v>
      </c>
    </row>
    <row r="3041" spans="1:4" hidden="1" x14ac:dyDescent="0.35">
      <c r="A3041" s="3" t="str">
        <f t="shared" si="47"/>
        <v>EWC_44635</v>
      </c>
      <c r="B3041" t="s">
        <v>32</v>
      </c>
      <c r="C3041" s="1">
        <v>44635</v>
      </c>
      <c r="D3041">
        <v>37.277999999999999</v>
      </c>
    </row>
    <row r="3042" spans="1:4" hidden="1" x14ac:dyDescent="0.35">
      <c r="A3042" s="3" t="str">
        <f t="shared" si="47"/>
        <v>EWG_44635</v>
      </c>
      <c r="B3042" t="s">
        <v>33</v>
      </c>
      <c r="C3042" s="1">
        <v>44635</v>
      </c>
      <c r="D3042">
        <v>26.913</v>
      </c>
    </row>
    <row r="3043" spans="1:4" hidden="1" x14ac:dyDescent="0.35">
      <c r="A3043" s="3" t="str">
        <f t="shared" si="47"/>
        <v>EWH_44635</v>
      </c>
      <c r="B3043" t="s">
        <v>34</v>
      </c>
      <c r="C3043" s="1">
        <v>44635</v>
      </c>
      <c r="D3043">
        <v>20.376999999999999</v>
      </c>
    </row>
    <row r="3044" spans="1:4" hidden="1" x14ac:dyDescent="0.35">
      <c r="A3044" s="3" t="str">
        <f t="shared" si="47"/>
        <v>EWJ_44635</v>
      </c>
      <c r="B3044" t="s">
        <v>35</v>
      </c>
      <c r="C3044" s="1">
        <v>44635</v>
      </c>
      <c r="D3044">
        <v>58.874000000000002</v>
      </c>
    </row>
    <row r="3045" spans="1:4" hidden="1" x14ac:dyDescent="0.35">
      <c r="A3045" s="3" t="str">
        <f t="shared" si="47"/>
        <v>EWL_44635</v>
      </c>
      <c r="B3045" t="s">
        <v>36</v>
      </c>
      <c r="C3045" s="1">
        <v>44635</v>
      </c>
      <c r="D3045">
        <v>45.442</v>
      </c>
    </row>
    <row r="3046" spans="1:4" hidden="1" x14ac:dyDescent="0.35">
      <c r="A3046" s="3" t="str">
        <f t="shared" si="47"/>
        <v>EWQ_44635</v>
      </c>
      <c r="B3046" t="s">
        <v>37</v>
      </c>
      <c r="C3046" s="1">
        <v>44635</v>
      </c>
      <c r="D3046">
        <v>32.503999999999998</v>
      </c>
    </row>
    <row r="3047" spans="1:4" hidden="1" x14ac:dyDescent="0.35">
      <c r="A3047" s="3" t="str">
        <f t="shared" si="47"/>
        <v>EWT_44635</v>
      </c>
      <c r="B3047" t="s">
        <v>38</v>
      </c>
      <c r="C3047" s="1">
        <v>44635</v>
      </c>
      <c r="D3047">
        <v>50.893999999999998</v>
      </c>
    </row>
    <row r="3048" spans="1:4" hidden="1" x14ac:dyDescent="0.35">
      <c r="A3048" s="3" t="str">
        <f t="shared" si="47"/>
        <v>EWU_44635</v>
      </c>
      <c r="B3048" t="s">
        <v>39</v>
      </c>
      <c r="C3048" s="1">
        <v>44635</v>
      </c>
      <c r="D3048">
        <v>30.898</v>
      </c>
    </row>
    <row r="3049" spans="1:4" hidden="1" x14ac:dyDescent="0.35">
      <c r="A3049" s="3" t="str">
        <f t="shared" si="47"/>
        <v>EWY_44635</v>
      </c>
      <c r="B3049" t="s">
        <v>40</v>
      </c>
      <c r="C3049" s="1">
        <v>44635</v>
      </c>
      <c r="D3049">
        <v>66.75</v>
      </c>
    </row>
    <row r="3050" spans="1:4" hidden="1" x14ac:dyDescent="0.35">
      <c r="A3050" s="3" t="str">
        <f t="shared" si="47"/>
        <v>EWZ_44635</v>
      </c>
      <c r="B3050" t="s">
        <v>41</v>
      </c>
      <c r="C3050" s="1">
        <v>44635</v>
      </c>
      <c r="D3050">
        <v>28.303999999999998</v>
      </c>
    </row>
    <row r="3051" spans="1:4" hidden="1" x14ac:dyDescent="0.35">
      <c r="A3051" s="3" t="str">
        <f t="shared" si="47"/>
        <v>FTV_44635</v>
      </c>
      <c r="B3051" t="s">
        <v>43</v>
      </c>
      <c r="C3051" s="1">
        <v>44635</v>
      </c>
      <c r="D3051">
        <v>56.8</v>
      </c>
    </row>
    <row r="3052" spans="1:4" hidden="1" x14ac:dyDescent="0.35">
      <c r="A3052" s="3" t="str">
        <f t="shared" si="47"/>
        <v>GOOG_44635</v>
      </c>
      <c r="B3052" t="s">
        <v>44</v>
      </c>
      <c r="C3052" s="1">
        <v>44635</v>
      </c>
      <c r="D3052">
        <v>129.661</v>
      </c>
    </row>
    <row r="3053" spans="1:4" hidden="1" x14ac:dyDescent="0.35">
      <c r="A3053" s="3" t="str">
        <f t="shared" si="47"/>
        <v>GPC_44635</v>
      </c>
      <c r="B3053" t="s">
        <v>45</v>
      </c>
      <c r="C3053" s="1">
        <v>44635</v>
      </c>
      <c r="D3053">
        <v>122.399</v>
      </c>
    </row>
    <row r="3054" spans="1:4" hidden="1" x14ac:dyDescent="0.35">
      <c r="A3054" s="3" t="str">
        <f t="shared" si="47"/>
        <v>GSG_44635</v>
      </c>
      <c r="B3054" t="s">
        <v>46</v>
      </c>
      <c r="C3054" s="1">
        <v>44635</v>
      </c>
      <c r="D3054">
        <v>21.46</v>
      </c>
    </row>
    <row r="3055" spans="1:4" hidden="1" x14ac:dyDescent="0.35">
      <c r="A3055" s="3" t="str">
        <f t="shared" si="47"/>
        <v>HIG_44635</v>
      </c>
      <c r="B3055" t="s">
        <v>47</v>
      </c>
      <c r="C3055" s="1">
        <v>44635</v>
      </c>
      <c r="D3055">
        <v>66.95</v>
      </c>
    </row>
    <row r="3056" spans="1:4" hidden="1" x14ac:dyDescent="0.35">
      <c r="A3056" s="3" t="str">
        <f t="shared" si="47"/>
        <v>HIGH.L_44635</v>
      </c>
      <c r="B3056" t="s">
        <v>48</v>
      </c>
      <c r="C3056" s="1">
        <v>44635</v>
      </c>
      <c r="D3056">
        <v>5.1879999999999997</v>
      </c>
    </row>
    <row r="3057" spans="1:4" hidden="1" x14ac:dyDescent="0.35">
      <c r="A3057" s="3" t="str">
        <f t="shared" si="47"/>
        <v>HST_44635</v>
      </c>
      <c r="B3057" t="s">
        <v>49</v>
      </c>
      <c r="C3057" s="1">
        <v>44635</v>
      </c>
      <c r="D3057">
        <v>17.791</v>
      </c>
    </row>
    <row r="3058" spans="1:4" hidden="1" x14ac:dyDescent="0.35">
      <c r="A3058" s="3" t="str">
        <f t="shared" si="47"/>
        <v>HYG_44635</v>
      </c>
      <c r="B3058" t="s">
        <v>50</v>
      </c>
      <c r="C3058" s="1">
        <v>44635</v>
      </c>
      <c r="D3058">
        <v>76.78</v>
      </c>
    </row>
    <row r="3059" spans="1:4" hidden="1" x14ac:dyDescent="0.35">
      <c r="A3059" s="3" t="str">
        <f t="shared" si="47"/>
        <v>IAU_44635</v>
      </c>
      <c r="B3059" t="s">
        <v>51</v>
      </c>
      <c r="C3059" s="1">
        <v>44635</v>
      </c>
      <c r="D3059">
        <v>36.450000000000003</v>
      </c>
    </row>
    <row r="3060" spans="1:4" hidden="1" x14ac:dyDescent="0.35">
      <c r="A3060" s="3" t="str">
        <f t="shared" si="47"/>
        <v>ICLN_44635</v>
      </c>
      <c r="B3060" t="s">
        <v>52</v>
      </c>
      <c r="C3060" s="1">
        <v>44635</v>
      </c>
      <c r="D3060">
        <v>20.106999999999999</v>
      </c>
    </row>
    <row r="3061" spans="1:4" hidden="1" x14ac:dyDescent="0.35">
      <c r="A3061" s="3" t="str">
        <f t="shared" si="47"/>
        <v>IEAA.L_44635</v>
      </c>
      <c r="B3061" t="s">
        <v>53</v>
      </c>
      <c r="C3061" s="1">
        <v>44635</v>
      </c>
      <c r="D3061">
        <v>5.0730000000000004</v>
      </c>
    </row>
    <row r="3062" spans="1:4" hidden="1" x14ac:dyDescent="0.35">
      <c r="A3062" s="3" t="str">
        <f t="shared" si="47"/>
        <v>IEF_44635</v>
      </c>
      <c r="B3062" t="s">
        <v>54</v>
      </c>
      <c r="C3062" s="1">
        <v>44635</v>
      </c>
      <c r="D3062">
        <v>107.29</v>
      </c>
    </row>
    <row r="3063" spans="1:4" hidden="1" x14ac:dyDescent="0.35">
      <c r="A3063" s="3" t="str">
        <f t="shared" si="47"/>
        <v>IEFM.L_44635</v>
      </c>
      <c r="B3063" t="s">
        <v>55</v>
      </c>
      <c r="C3063" s="1">
        <v>44635</v>
      </c>
      <c r="D3063">
        <v>716.05</v>
      </c>
    </row>
    <row r="3064" spans="1:4" hidden="1" x14ac:dyDescent="0.35">
      <c r="A3064" s="3" t="str">
        <f t="shared" si="47"/>
        <v>IEMG_44635</v>
      </c>
      <c r="B3064" t="s">
        <v>56</v>
      </c>
      <c r="C3064" s="1">
        <v>44635</v>
      </c>
      <c r="D3064">
        <v>50.122</v>
      </c>
    </row>
    <row r="3065" spans="1:4" hidden="1" x14ac:dyDescent="0.35">
      <c r="A3065" s="3" t="str">
        <f t="shared" si="47"/>
        <v>IEUS_44635</v>
      </c>
      <c r="B3065" t="s">
        <v>57</v>
      </c>
      <c r="C3065" s="1">
        <v>44635</v>
      </c>
      <c r="D3065">
        <v>56.438000000000002</v>
      </c>
    </row>
    <row r="3066" spans="1:4" hidden="1" x14ac:dyDescent="0.35">
      <c r="A3066" s="3" t="str">
        <f t="shared" si="47"/>
        <v>IEVL.L_44635</v>
      </c>
      <c r="B3066" t="s">
        <v>58</v>
      </c>
      <c r="C3066" s="1">
        <v>44635</v>
      </c>
      <c r="D3066">
        <v>6.9489999999999998</v>
      </c>
    </row>
    <row r="3067" spans="1:4" hidden="1" x14ac:dyDescent="0.35">
      <c r="A3067" s="3" t="str">
        <f t="shared" si="47"/>
        <v>IGF_44635</v>
      </c>
      <c r="B3067" t="s">
        <v>59</v>
      </c>
      <c r="C3067" s="1">
        <v>44635</v>
      </c>
      <c r="D3067">
        <v>46.316000000000003</v>
      </c>
    </row>
    <row r="3068" spans="1:4" hidden="1" x14ac:dyDescent="0.35">
      <c r="A3068" s="3" t="str">
        <f t="shared" si="47"/>
        <v>INDA_44635</v>
      </c>
      <c r="B3068" t="s">
        <v>60</v>
      </c>
      <c r="C3068" s="1">
        <v>44635</v>
      </c>
      <c r="D3068">
        <v>43.31</v>
      </c>
    </row>
    <row r="3069" spans="1:4" hidden="1" x14ac:dyDescent="0.35">
      <c r="A3069" s="3" t="str">
        <f t="shared" si="47"/>
        <v>IUMO.L_44635</v>
      </c>
      <c r="B3069" t="s">
        <v>61</v>
      </c>
      <c r="C3069" s="1">
        <v>44635</v>
      </c>
      <c r="D3069">
        <v>10.5</v>
      </c>
    </row>
    <row r="3070" spans="1:4" hidden="1" x14ac:dyDescent="0.35">
      <c r="A3070" s="3" t="str">
        <f t="shared" si="47"/>
        <v>IUVL.L_44635</v>
      </c>
      <c r="B3070" t="s">
        <v>62</v>
      </c>
      <c r="C3070" s="1">
        <v>44635</v>
      </c>
      <c r="D3070">
        <v>8.7680000000000007</v>
      </c>
    </row>
    <row r="3071" spans="1:4" hidden="1" x14ac:dyDescent="0.35">
      <c r="A3071" s="3" t="str">
        <f t="shared" si="47"/>
        <v>IVV_44635</v>
      </c>
      <c r="B3071" t="s">
        <v>63</v>
      </c>
      <c r="C3071" s="1">
        <v>44635</v>
      </c>
      <c r="D3071">
        <v>421.29500000000002</v>
      </c>
    </row>
    <row r="3072" spans="1:4" hidden="1" x14ac:dyDescent="0.35">
      <c r="A3072" s="3" t="str">
        <f t="shared" si="47"/>
        <v>IWM_44635</v>
      </c>
      <c r="B3072" t="s">
        <v>64</v>
      </c>
      <c r="C3072" s="1">
        <v>44635</v>
      </c>
      <c r="D3072">
        <v>192.989</v>
      </c>
    </row>
    <row r="3073" spans="1:4" hidden="1" x14ac:dyDescent="0.35">
      <c r="A3073" s="3" t="str">
        <f t="shared" si="47"/>
        <v>IXN_44635</v>
      </c>
      <c r="B3073" t="s">
        <v>65</v>
      </c>
      <c r="C3073" s="1">
        <v>44635</v>
      </c>
      <c r="D3073">
        <v>52.84</v>
      </c>
    </row>
    <row r="3074" spans="1:4" hidden="1" x14ac:dyDescent="0.35">
      <c r="A3074" s="3" t="str">
        <f t="shared" si="47"/>
        <v>JPEA.L_44635</v>
      </c>
      <c r="B3074" t="s">
        <v>66</v>
      </c>
      <c r="C3074" s="1">
        <v>44635</v>
      </c>
      <c r="D3074">
        <v>5.25</v>
      </c>
    </row>
    <row r="3075" spans="1:4" hidden="1" x14ac:dyDescent="0.35">
      <c r="A3075" s="3" t="str">
        <f t="shared" ref="A3075:A3138" si="48">CONCATENATE(B3075,"_",C3075)</f>
        <v>JPM_44635</v>
      </c>
      <c r="B3075" t="s">
        <v>67</v>
      </c>
      <c r="C3075" s="1">
        <v>44635</v>
      </c>
      <c r="D3075">
        <v>128.249</v>
      </c>
    </row>
    <row r="3076" spans="1:4" hidden="1" x14ac:dyDescent="0.35">
      <c r="A3076" s="3" t="str">
        <f t="shared" si="48"/>
        <v>KR_44635</v>
      </c>
      <c r="B3076" t="s">
        <v>68</v>
      </c>
      <c r="C3076" s="1">
        <v>44635</v>
      </c>
      <c r="D3076">
        <v>55.042999999999999</v>
      </c>
    </row>
    <row r="3077" spans="1:4" hidden="1" x14ac:dyDescent="0.35">
      <c r="A3077" s="3" t="str">
        <f t="shared" si="48"/>
        <v>LQD_44635</v>
      </c>
      <c r="B3077" t="s">
        <v>69</v>
      </c>
      <c r="C3077" s="1">
        <v>44635</v>
      </c>
      <c r="D3077">
        <v>116.176</v>
      </c>
    </row>
    <row r="3078" spans="1:4" hidden="1" x14ac:dyDescent="0.35">
      <c r="A3078" s="3" t="str">
        <f t="shared" si="48"/>
        <v>MCHI_44635</v>
      </c>
      <c r="B3078" t="s">
        <v>70</v>
      </c>
      <c r="C3078" s="1">
        <v>44635</v>
      </c>
      <c r="D3078">
        <v>44.314999999999998</v>
      </c>
    </row>
    <row r="3079" spans="1:4" hidden="1" x14ac:dyDescent="0.35">
      <c r="A3079" s="3" t="str">
        <f t="shared" si="48"/>
        <v>META_44635</v>
      </c>
      <c r="B3079" t="s">
        <v>144</v>
      </c>
      <c r="C3079" s="1">
        <v>44635</v>
      </c>
      <c r="D3079">
        <v>192.03</v>
      </c>
    </row>
    <row r="3080" spans="1:4" hidden="1" x14ac:dyDescent="0.35">
      <c r="A3080" s="3" t="str">
        <f t="shared" si="48"/>
        <v>MVEU.L_44635</v>
      </c>
      <c r="B3080" t="s">
        <v>71</v>
      </c>
      <c r="C3080" s="1">
        <v>44635</v>
      </c>
      <c r="D3080">
        <v>50.814999999999998</v>
      </c>
    </row>
    <row r="3081" spans="1:4" hidden="1" x14ac:dyDescent="0.35">
      <c r="A3081" s="3" t="str">
        <f t="shared" si="48"/>
        <v>OGN_44635</v>
      </c>
      <c r="B3081" t="s">
        <v>72</v>
      </c>
      <c r="C3081" s="1">
        <v>44635</v>
      </c>
      <c r="D3081">
        <v>31.385999999999999</v>
      </c>
    </row>
    <row r="3082" spans="1:4" hidden="1" x14ac:dyDescent="0.35">
      <c r="A3082" s="3" t="str">
        <f t="shared" si="48"/>
        <v>PG_44635</v>
      </c>
      <c r="B3082" t="s">
        <v>73</v>
      </c>
      <c r="C3082" s="1">
        <v>44635</v>
      </c>
      <c r="D3082">
        <v>146.501</v>
      </c>
    </row>
    <row r="3083" spans="1:4" hidden="1" x14ac:dyDescent="0.35">
      <c r="A3083" s="3" t="str">
        <f t="shared" si="48"/>
        <v>PPL_44635</v>
      </c>
      <c r="B3083" t="s">
        <v>74</v>
      </c>
      <c r="C3083" s="1">
        <v>44635</v>
      </c>
      <c r="D3083">
        <v>25.866</v>
      </c>
    </row>
    <row r="3084" spans="1:4" hidden="1" x14ac:dyDescent="0.35">
      <c r="A3084" s="3" t="str">
        <f t="shared" si="48"/>
        <v>PRU_44635</v>
      </c>
      <c r="B3084" t="s">
        <v>75</v>
      </c>
      <c r="C3084" s="1">
        <v>44635</v>
      </c>
      <c r="D3084">
        <v>105.998</v>
      </c>
    </row>
    <row r="3085" spans="1:4" hidden="1" x14ac:dyDescent="0.35">
      <c r="A3085" s="3" t="str">
        <f t="shared" si="48"/>
        <v>PYPL_44635</v>
      </c>
      <c r="B3085" t="s">
        <v>76</v>
      </c>
      <c r="C3085" s="1">
        <v>44635</v>
      </c>
      <c r="D3085">
        <v>100.46</v>
      </c>
    </row>
    <row r="3086" spans="1:4" hidden="1" x14ac:dyDescent="0.35">
      <c r="A3086" s="3" t="str">
        <f t="shared" si="48"/>
        <v>RE_44635</v>
      </c>
      <c r="B3086" t="s">
        <v>77</v>
      </c>
      <c r="C3086" s="1">
        <v>44635</v>
      </c>
      <c r="D3086">
        <v>274.017</v>
      </c>
    </row>
    <row r="3087" spans="1:4" hidden="1" x14ac:dyDescent="0.35">
      <c r="A3087" s="3" t="str">
        <f t="shared" si="48"/>
        <v>REET_44635</v>
      </c>
      <c r="B3087" t="s">
        <v>78</v>
      </c>
      <c r="C3087" s="1">
        <v>44635</v>
      </c>
      <c r="D3087">
        <v>27.332000000000001</v>
      </c>
    </row>
    <row r="3088" spans="1:4" hidden="1" x14ac:dyDescent="0.35">
      <c r="A3088" s="3" t="str">
        <f t="shared" si="48"/>
        <v>ROL_44635</v>
      </c>
      <c r="B3088" t="s">
        <v>79</v>
      </c>
      <c r="C3088" s="1">
        <v>44635</v>
      </c>
      <c r="D3088">
        <v>33.018999999999998</v>
      </c>
    </row>
    <row r="3089" spans="1:4" hidden="1" x14ac:dyDescent="0.35">
      <c r="A3089" s="3" t="str">
        <f t="shared" si="48"/>
        <v>ROST_44635</v>
      </c>
      <c r="B3089" t="s">
        <v>80</v>
      </c>
      <c r="C3089" s="1">
        <v>44635</v>
      </c>
      <c r="D3089">
        <v>86.600999999999999</v>
      </c>
    </row>
    <row r="3090" spans="1:4" hidden="1" x14ac:dyDescent="0.35">
      <c r="A3090" s="3" t="str">
        <f t="shared" si="48"/>
        <v>SEGA.L_44635</v>
      </c>
      <c r="B3090" t="s">
        <v>81</v>
      </c>
      <c r="C3090" s="1">
        <v>44635</v>
      </c>
      <c r="D3090">
        <v>104.456</v>
      </c>
    </row>
    <row r="3091" spans="1:4" hidden="1" x14ac:dyDescent="0.35">
      <c r="A3091" s="3" t="str">
        <f t="shared" si="48"/>
        <v>SHY_44635</v>
      </c>
      <c r="B3091" t="s">
        <v>82</v>
      </c>
      <c r="C3091" s="1">
        <v>44635</v>
      </c>
      <c r="D3091">
        <v>82.799000000000007</v>
      </c>
    </row>
    <row r="3092" spans="1:4" hidden="1" x14ac:dyDescent="0.35">
      <c r="A3092" s="3" t="str">
        <f t="shared" si="48"/>
        <v>SLV_44635</v>
      </c>
      <c r="B3092" t="s">
        <v>83</v>
      </c>
      <c r="C3092" s="1">
        <v>44635</v>
      </c>
      <c r="D3092">
        <v>23</v>
      </c>
    </row>
    <row r="3093" spans="1:4" hidden="1" x14ac:dyDescent="0.35">
      <c r="A3093" s="3" t="str">
        <f t="shared" si="48"/>
        <v>SPMV.L_44635</v>
      </c>
      <c r="B3093" t="s">
        <v>84</v>
      </c>
      <c r="C3093" s="1">
        <v>44635</v>
      </c>
      <c r="D3093">
        <v>77.41</v>
      </c>
    </row>
    <row r="3094" spans="1:4" hidden="1" x14ac:dyDescent="0.35">
      <c r="A3094" s="3" t="str">
        <f t="shared" si="48"/>
        <v>TLT_44635</v>
      </c>
      <c r="B3094" t="s">
        <v>85</v>
      </c>
      <c r="C3094" s="1">
        <v>44635</v>
      </c>
      <c r="D3094">
        <v>128.523</v>
      </c>
    </row>
    <row r="3095" spans="1:4" hidden="1" x14ac:dyDescent="0.35">
      <c r="A3095" s="3" t="str">
        <f t="shared" si="48"/>
        <v>UNH_44635</v>
      </c>
      <c r="B3095" t="s">
        <v>86</v>
      </c>
      <c r="C3095" s="1">
        <v>44635</v>
      </c>
      <c r="D3095">
        <v>493.06900000000002</v>
      </c>
    </row>
    <row r="3096" spans="1:4" hidden="1" x14ac:dyDescent="0.35">
      <c r="A3096" s="3" t="str">
        <f t="shared" si="48"/>
        <v>URI_44635</v>
      </c>
      <c r="B3096" t="s">
        <v>87</v>
      </c>
      <c r="C3096" s="1">
        <v>44635</v>
      </c>
      <c r="D3096">
        <v>327.27999999999997</v>
      </c>
    </row>
    <row r="3097" spans="1:4" hidden="1" x14ac:dyDescent="0.35">
      <c r="A3097" s="3" t="str">
        <f t="shared" si="48"/>
        <v>V_44635</v>
      </c>
      <c r="B3097" t="s">
        <v>88</v>
      </c>
      <c r="C3097" s="1">
        <v>44635</v>
      </c>
      <c r="D3097">
        <v>204.52500000000001</v>
      </c>
    </row>
    <row r="3098" spans="1:4" hidden="1" x14ac:dyDescent="0.35">
      <c r="A3098" s="3" t="str">
        <f t="shared" si="48"/>
        <v>VRSK_44635</v>
      </c>
      <c r="B3098" t="s">
        <v>89</v>
      </c>
      <c r="C3098" s="1">
        <v>44635</v>
      </c>
      <c r="D3098">
        <v>189.90799999999999</v>
      </c>
    </row>
    <row r="3099" spans="1:4" hidden="1" x14ac:dyDescent="0.35">
      <c r="A3099" s="3" t="str">
        <f t="shared" si="48"/>
        <v>VXX_44635</v>
      </c>
      <c r="B3099" t="s">
        <v>90</v>
      </c>
      <c r="C3099" s="1">
        <v>44635</v>
      </c>
      <c r="D3099">
        <v>28.7</v>
      </c>
    </row>
    <row r="3100" spans="1:4" hidden="1" x14ac:dyDescent="0.35">
      <c r="A3100" s="3" t="str">
        <f t="shared" si="48"/>
        <v>WRK_44635</v>
      </c>
      <c r="B3100" t="s">
        <v>91</v>
      </c>
      <c r="C3100" s="1">
        <v>44635</v>
      </c>
      <c r="D3100">
        <v>44.808999999999997</v>
      </c>
    </row>
    <row r="3101" spans="1:4" hidden="1" x14ac:dyDescent="0.35">
      <c r="A3101" s="3" t="str">
        <f t="shared" si="48"/>
        <v>XLB_44635</v>
      </c>
      <c r="B3101" t="s">
        <v>92</v>
      </c>
      <c r="C3101" s="1">
        <v>44635</v>
      </c>
      <c r="D3101">
        <v>80.75</v>
      </c>
    </row>
    <row r="3102" spans="1:4" hidden="1" x14ac:dyDescent="0.35">
      <c r="A3102" s="3" t="str">
        <f t="shared" si="48"/>
        <v>XLC_44635</v>
      </c>
      <c r="B3102" t="s">
        <v>93</v>
      </c>
      <c r="C3102" s="1">
        <v>44635</v>
      </c>
      <c r="D3102">
        <v>64.227000000000004</v>
      </c>
    </row>
    <row r="3103" spans="1:4" hidden="1" x14ac:dyDescent="0.35">
      <c r="A3103" s="3" t="str">
        <f t="shared" si="48"/>
        <v>XLE_44635</v>
      </c>
      <c r="B3103" t="s">
        <v>94</v>
      </c>
      <c r="C3103" s="1">
        <v>44635</v>
      </c>
      <c r="D3103">
        <v>68.912000000000006</v>
      </c>
    </row>
    <row r="3104" spans="1:4" hidden="1" x14ac:dyDescent="0.35">
      <c r="A3104" s="3" t="str">
        <f t="shared" si="48"/>
        <v>XLF_44635</v>
      </c>
      <c r="B3104" t="s">
        <v>95</v>
      </c>
      <c r="C3104" s="1">
        <v>44635</v>
      </c>
      <c r="D3104">
        <v>36.616999999999997</v>
      </c>
    </row>
    <row r="3105" spans="1:4" hidden="1" x14ac:dyDescent="0.35">
      <c r="A3105" s="3" t="str">
        <f t="shared" si="48"/>
        <v>XLI_44635</v>
      </c>
      <c r="B3105" t="s">
        <v>96</v>
      </c>
      <c r="C3105" s="1">
        <v>44635</v>
      </c>
      <c r="D3105">
        <v>98.13</v>
      </c>
    </row>
    <row r="3106" spans="1:4" hidden="1" x14ac:dyDescent="0.35">
      <c r="A3106" s="3" t="str">
        <f t="shared" si="48"/>
        <v>XLK_44635</v>
      </c>
      <c r="B3106" t="s">
        <v>97</v>
      </c>
      <c r="C3106" s="1">
        <v>44635</v>
      </c>
      <c r="D3106">
        <v>144.727</v>
      </c>
    </row>
    <row r="3107" spans="1:4" hidden="1" x14ac:dyDescent="0.35">
      <c r="A3107" s="3" t="str">
        <f t="shared" si="48"/>
        <v>XLP_44635</v>
      </c>
      <c r="B3107" t="s">
        <v>98</v>
      </c>
      <c r="C3107" s="1">
        <v>44635</v>
      </c>
      <c r="D3107">
        <v>71.581999999999994</v>
      </c>
    </row>
    <row r="3108" spans="1:4" hidden="1" x14ac:dyDescent="0.35">
      <c r="A3108" s="3" t="str">
        <f t="shared" si="48"/>
        <v>XLU_44635</v>
      </c>
      <c r="B3108" t="s">
        <v>99</v>
      </c>
      <c r="C3108" s="1">
        <v>44635</v>
      </c>
      <c r="D3108">
        <v>69.182000000000002</v>
      </c>
    </row>
    <row r="3109" spans="1:4" hidden="1" x14ac:dyDescent="0.35">
      <c r="A3109" s="3" t="str">
        <f t="shared" si="48"/>
        <v>XLV_44635</v>
      </c>
      <c r="B3109" t="s">
        <v>100</v>
      </c>
      <c r="C3109" s="1">
        <v>44635</v>
      </c>
      <c r="D3109">
        <v>130.42599999999999</v>
      </c>
    </row>
    <row r="3110" spans="1:4" hidden="1" x14ac:dyDescent="0.35">
      <c r="A3110" s="3" t="str">
        <f t="shared" si="48"/>
        <v>XLY_44635</v>
      </c>
      <c r="B3110" t="s">
        <v>101</v>
      </c>
      <c r="C3110" s="1">
        <v>44635</v>
      </c>
      <c r="D3110">
        <v>167.977</v>
      </c>
    </row>
    <row r="3111" spans="1:4" hidden="1" x14ac:dyDescent="0.35">
      <c r="A3111" s="3" t="str">
        <f t="shared" si="48"/>
        <v>XOM_44635</v>
      </c>
      <c r="B3111" t="s">
        <v>102</v>
      </c>
      <c r="C3111" s="1">
        <v>44635</v>
      </c>
      <c r="D3111">
        <v>74.504999999999995</v>
      </c>
    </row>
    <row r="3112" spans="1:4" hidden="1" x14ac:dyDescent="0.35">
      <c r="A3112" s="3" t="str">
        <f t="shared" si="48"/>
        <v>ABBV_44636</v>
      </c>
      <c r="B3112" t="s">
        <v>3</v>
      </c>
      <c r="C3112" s="1">
        <v>44636</v>
      </c>
      <c r="D3112">
        <v>150.328</v>
      </c>
    </row>
    <row r="3113" spans="1:4" hidden="1" x14ac:dyDescent="0.35">
      <c r="A3113" s="3" t="str">
        <f t="shared" si="48"/>
        <v>ACN_44636</v>
      </c>
      <c r="B3113" t="s">
        <v>4</v>
      </c>
      <c r="C3113" s="1">
        <v>44636</v>
      </c>
      <c r="D3113">
        <v>320.05900000000003</v>
      </c>
    </row>
    <row r="3114" spans="1:4" hidden="1" x14ac:dyDescent="0.35">
      <c r="A3114" s="3" t="str">
        <f t="shared" si="48"/>
        <v>AEP_44636</v>
      </c>
      <c r="B3114" t="s">
        <v>5</v>
      </c>
      <c r="C3114" s="1">
        <v>44636</v>
      </c>
      <c r="D3114">
        <v>91.869</v>
      </c>
    </row>
    <row r="3115" spans="1:4" hidden="1" x14ac:dyDescent="0.35">
      <c r="A3115" s="3" t="str">
        <f t="shared" si="48"/>
        <v>AIZ_44636</v>
      </c>
      <c r="B3115" t="s">
        <v>6</v>
      </c>
      <c r="C3115" s="1">
        <v>44636</v>
      </c>
      <c r="D3115">
        <v>172.036</v>
      </c>
    </row>
    <row r="3116" spans="1:4" hidden="1" x14ac:dyDescent="0.35">
      <c r="A3116" s="3" t="str">
        <f t="shared" si="48"/>
        <v>ALLE_44636</v>
      </c>
      <c r="B3116" t="s">
        <v>7</v>
      </c>
      <c r="C3116" s="1">
        <v>44636</v>
      </c>
      <c r="D3116">
        <v>115.038</v>
      </c>
    </row>
    <row r="3117" spans="1:4" hidden="1" x14ac:dyDescent="0.35">
      <c r="A3117" s="3" t="str">
        <f t="shared" si="48"/>
        <v>AMAT_44636</v>
      </c>
      <c r="B3117" t="s">
        <v>8</v>
      </c>
      <c r="C3117" s="1">
        <v>44636</v>
      </c>
      <c r="D3117">
        <v>129.51400000000001</v>
      </c>
    </row>
    <row r="3118" spans="1:4" hidden="1" x14ac:dyDescent="0.35">
      <c r="A3118" s="3" t="str">
        <f t="shared" si="48"/>
        <v>AMP_44636</v>
      </c>
      <c r="B3118" t="s">
        <v>9</v>
      </c>
      <c r="C3118" s="1">
        <v>44636</v>
      </c>
      <c r="D3118">
        <v>289.54199999999997</v>
      </c>
    </row>
    <row r="3119" spans="1:4" hidden="1" x14ac:dyDescent="0.35">
      <c r="A3119" s="3" t="str">
        <f t="shared" si="48"/>
        <v>AMZN_44636</v>
      </c>
      <c r="B3119" t="s">
        <v>10</v>
      </c>
      <c r="C3119" s="1">
        <v>44636</v>
      </c>
      <c r="D3119">
        <v>153.10400000000001</v>
      </c>
    </row>
    <row r="3120" spans="1:4" hidden="1" x14ac:dyDescent="0.35">
      <c r="A3120" s="3" t="str">
        <f t="shared" si="48"/>
        <v>AVB_44636</v>
      </c>
      <c r="B3120" t="s">
        <v>11</v>
      </c>
      <c r="C3120" s="1">
        <v>44636</v>
      </c>
      <c r="D3120">
        <v>235.17699999999999</v>
      </c>
    </row>
    <row r="3121" spans="1:4" hidden="1" x14ac:dyDescent="0.35">
      <c r="A3121" s="3" t="str">
        <f t="shared" si="48"/>
        <v>AVY_44636</v>
      </c>
      <c r="B3121" t="s">
        <v>12</v>
      </c>
      <c r="C3121" s="1">
        <v>44636</v>
      </c>
      <c r="D3121">
        <v>168.00800000000001</v>
      </c>
    </row>
    <row r="3122" spans="1:4" hidden="1" x14ac:dyDescent="0.35">
      <c r="A3122" s="3" t="str">
        <f t="shared" si="48"/>
        <v>AXP_44636</v>
      </c>
      <c r="B3122" t="s">
        <v>13</v>
      </c>
      <c r="C3122" s="1">
        <v>44636</v>
      </c>
      <c r="D3122">
        <v>178.12799999999999</v>
      </c>
    </row>
    <row r="3123" spans="1:4" hidden="1" x14ac:dyDescent="0.35">
      <c r="A3123" s="3" t="str">
        <f t="shared" si="48"/>
        <v>BDX_44636</v>
      </c>
      <c r="B3123" t="s">
        <v>14</v>
      </c>
      <c r="C3123" s="1">
        <v>44636</v>
      </c>
      <c r="D3123">
        <v>251.786</v>
      </c>
    </row>
    <row r="3124" spans="1:4" hidden="1" x14ac:dyDescent="0.35">
      <c r="A3124" s="3" t="str">
        <f t="shared" si="48"/>
        <v>BF-B_44636</v>
      </c>
      <c r="B3124" t="s">
        <v>15</v>
      </c>
      <c r="C3124" s="1">
        <v>44636</v>
      </c>
      <c r="D3124">
        <v>63.601999999999997</v>
      </c>
    </row>
    <row r="3125" spans="1:4" hidden="1" x14ac:dyDescent="0.35">
      <c r="A3125" s="3" t="str">
        <f t="shared" si="48"/>
        <v>BMY_44636</v>
      </c>
      <c r="B3125" t="s">
        <v>16</v>
      </c>
      <c r="C3125" s="1">
        <v>44636</v>
      </c>
      <c r="D3125">
        <v>67.522000000000006</v>
      </c>
    </row>
    <row r="3126" spans="1:4" hidden="1" x14ac:dyDescent="0.35">
      <c r="A3126" s="3" t="str">
        <f t="shared" si="48"/>
        <v>BR_44636</v>
      </c>
      <c r="B3126" t="s">
        <v>17</v>
      </c>
      <c r="C3126" s="1">
        <v>44636</v>
      </c>
      <c r="D3126">
        <v>148.773</v>
      </c>
    </row>
    <row r="3127" spans="1:4" hidden="1" x14ac:dyDescent="0.35">
      <c r="A3127" s="3" t="str">
        <f t="shared" si="48"/>
        <v>CARR_44636</v>
      </c>
      <c r="B3127" t="s">
        <v>18</v>
      </c>
      <c r="C3127" s="1">
        <v>44636</v>
      </c>
      <c r="D3127">
        <v>46.11</v>
      </c>
    </row>
    <row r="3128" spans="1:4" hidden="1" x14ac:dyDescent="0.35">
      <c r="A3128" s="3" t="str">
        <f t="shared" si="48"/>
        <v>CDW_44636</v>
      </c>
      <c r="B3128" t="s">
        <v>19</v>
      </c>
      <c r="C3128" s="1">
        <v>44636</v>
      </c>
      <c r="D3128">
        <v>171.85499999999999</v>
      </c>
    </row>
    <row r="3129" spans="1:4" hidden="1" x14ac:dyDescent="0.35">
      <c r="A3129" s="3" t="str">
        <f t="shared" si="48"/>
        <v>CE_44636</v>
      </c>
      <c r="B3129" t="s">
        <v>20</v>
      </c>
      <c r="C3129" s="1">
        <v>44636</v>
      </c>
      <c r="D3129">
        <v>138.876</v>
      </c>
    </row>
    <row r="3130" spans="1:4" hidden="1" x14ac:dyDescent="0.35">
      <c r="A3130" s="3" t="str">
        <f t="shared" si="48"/>
        <v>CHTR_44636</v>
      </c>
      <c r="B3130" t="s">
        <v>21</v>
      </c>
      <c r="C3130" s="1">
        <v>44636</v>
      </c>
      <c r="D3130">
        <v>572.11</v>
      </c>
    </row>
    <row r="3131" spans="1:4" hidden="1" x14ac:dyDescent="0.35">
      <c r="A3131" s="3" t="str">
        <f t="shared" si="48"/>
        <v>CNC_44636</v>
      </c>
      <c r="B3131" t="s">
        <v>22</v>
      </c>
      <c r="C3131" s="1">
        <v>44636</v>
      </c>
      <c r="D3131">
        <v>86.87</v>
      </c>
    </row>
    <row r="3132" spans="1:4" hidden="1" x14ac:dyDescent="0.35">
      <c r="A3132" s="3" t="str">
        <f t="shared" si="48"/>
        <v>CNP_44636</v>
      </c>
      <c r="B3132" t="s">
        <v>23</v>
      </c>
      <c r="C3132" s="1">
        <v>44636</v>
      </c>
      <c r="D3132">
        <v>28.196000000000002</v>
      </c>
    </row>
    <row r="3133" spans="1:4" hidden="1" x14ac:dyDescent="0.35">
      <c r="A3133" s="3" t="str">
        <f t="shared" si="48"/>
        <v>COP_44636</v>
      </c>
      <c r="B3133" t="s">
        <v>24</v>
      </c>
      <c r="C3133" s="1">
        <v>44636</v>
      </c>
      <c r="D3133">
        <v>90.403999999999996</v>
      </c>
    </row>
    <row r="3134" spans="1:4" hidden="1" x14ac:dyDescent="0.35">
      <c r="A3134" s="3" t="str">
        <f t="shared" si="48"/>
        <v>CTAS_44636</v>
      </c>
      <c r="B3134" t="s">
        <v>25</v>
      </c>
      <c r="C3134" s="1">
        <v>44636</v>
      </c>
      <c r="D3134">
        <v>385.09199999999998</v>
      </c>
    </row>
    <row r="3135" spans="1:4" hidden="1" x14ac:dyDescent="0.35">
      <c r="A3135" s="3" t="str">
        <f t="shared" si="48"/>
        <v>CZR_44636</v>
      </c>
      <c r="B3135" t="s">
        <v>26</v>
      </c>
      <c r="C3135" s="1">
        <v>44636</v>
      </c>
      <c r="D3135">
        <v>79.34</v>
      </c>
    </row>
    <row r="3136" spans="1:4" hidden="1" x14ac:dyDescent="0.35">
      <c r="A3136" s="3" t="str">
        <f t="shared" si="48"/>
        <v>DG_44636</v>
      </c>
      <c r="B3136" t="s">
        <v>27</v>
      </c>
      <c r="C3136" s="1">
        <v>44636</v>
      </c>
      <c r="D3136">
        <v>210.54599999999999</v>
      </c>
    </row>
    <row r="3137" spans="1:4" hidden="1" x14ac:dyDescent="0.35">
      <c r="A3137" s="3" t="str">
        <f t="shared" si="48"/>
        <v>DPZ_44636</v>
      </c>
      <c r="B3137" t="s">
        <v>28</v>
      </c>
      <c r="C3137" s="1">
        <v>44636</v>
      </c>
      <c r="D3137">
        <v>401.80399999999997</v>
      </c>
    </row>
    <row r="3138" spans="1:4" x14ac:dyDescent="0.35">
      <c r="A3138" s="3" t="str">
        <f t="shared" si="48"/>
        <v>DRE_44636</v>
      </c>
      <c r="B3138" t="s">
        <v>29</v>
      </c>
      <c r="C3138" s="1">
        <v>44636</v>
      </c>
      <c r="D3138">
        <v>54.317999999999998</v>
      </c>
    </row>
    <row r="3139" spans="1:4" hidden="1" x14ac:dyDescent="0.35">
      <c r="A3139" s="3" t="str">
        <f t="shared" ref="A3139:A3202" si="49">CONCATENATE(B3139,"_",C3139)</f>
        <v>DXC_44636</v>
      </c>
      <c r="B3139" t="s">
        <v>30</v>
      </c>
      <c r="C3139" s="1">
        <v>44636</v>
      </c>
      <c r="D3139">
        <v>32.76</v>
      </c>
    </row>
    <row r="3140" spans="1:4" hidden="1" x14ac:dyDescent="0.35">
      <c r="A3140" s="3" t="str">
        <f t="shared" si="49"/>
        <v>EWA_44636</v>
      </c>
      <c r="B3140" t="s">
        <v>31</v>
      </c>
      <c r="C3140" s="1">
        <v>44636</v>
      </c>
      <c r="D3140">
        <v>23.905000000000001</v>
      </c>
    </row>
    <row r="3141" spans="1:4" hidden="1" x14ac:dyDescent="0.35">
      <c r="A3141" s="3" t="str">
        <f t="shared" si="49"/>
        <v>EWC_44636</v>
      </c>
      <c r="B3141" t="s">
        <v>32</v>
      </c>
      <c r="C3141" s="1">
        <v>44636</v>
      </c>
      <c r="D3141">
        <v>38.011000000000003</v>
      </c>
    </row>
    <row r="3142" spans="1:4" hidden="1" x14ac:dyDescent="0.35">
      <c r="A3142" s="3" t="str">
        <f t="shared" si="49"/>
        <v>EWG_44636</v>
      </c>
      <c r="B3142" t="s">
        <v>33</v>
      </c>
      <c r="C3142" s="1">
        <v>44636</v>
      </c>
      <c r="D3142">
        <v>28.077000000000002</v>
      </c>
    </row>
    <row r="3143" spans="1:4" hidden="1" x14ac:dyDescent="0.35">
      <c r="A3143" s="3" t="str">
        <f t="shared" si="49"/>
        <v>EWH_44636</v>
      </c>
      <c r="B3143" t="s">
        <v>34</v>
      </c>
      <c r="C3143" s="1">
        <v>44636</v>
      </c>
      <c r="D3143">
        <v>21.728000000000002</v>
      </c>
    </row>
    <row r="3144" spans="1:4" hidden="1" x14ac:dyDescent="0.35">
      <c r="A3144" s="3" t="str">
        <f t="shared" si="49"/>
        <v>EWJ_44636</v>
      </c>
      <c r="B3144" t="s">
        <v>35</v>
      </c>
      <c r="C3144" s="1">
        <v>44636</v>
      </c>
      <c r="D3144">
        <v>60.188000000000002</v>
      </c>
    </row>
    <row r="3145" spans="1:4" hidden="1" x14ac:dyDescent="0.35">
      <c r="A3145" s="3" t="str">
        <f t="shared" si="49"/>
        <v>EWL_44636</v>
      </c>
      <c r="B3145" t="s">
        <v>36</v>
      </c>
      <c r="C3145" s="1">
        <v>44636</v>
      </c>
      <c r="D3145">
        <v>46.383000000000003</v>
      </c>
    </row>
    <row r="3146" spans="1:4" hidden="1" x14ac:dyDescent="0.35">
      <c r="A3146" s="3" t="str">
        <f t="shared" si="49"/>
        <v>EWQ_44636</v>
      </c>
      <c r="B3146" t="s">
        <v>37</v>
      </c>
      <c r="C3146" s="1">
        <v>44636</v>
      </c>
      <c r="D3146">
        <v>33.936999999999998</v>
      </c>
    </row>
    <row r="3147" spans="1:4" hidden="1" x14ac:dyDescent="0.35">
      <c r="A3147" s="3" t="str">
        <f t="shared" si="49"/>
        <v>EWT_44636</v>
      </c>
      <c r="B3147" t="s">
        <v>38</v>
      </c>
      <c r="C3147" s="1">
        <v>44636</v>
      </c>
      <c r="D3147">
        <v>52.073</v>
      </c>
    </row>
    <row r="3148" spans="1:4" hidden="1" x14ac:dyDescent="0.35">
      <c r="A3148" s="3" t="str">
        <f t="shared" si="49"/>
        <v>EWU_44636</v>
      </c>
      <c r="B3148" t="s">
        <v>39</v>
      </c>
      <c r="C3148" s="1">
        <v>44636</v>
      </c>
      <c r="D3148">
        <v>31.73</v>
      </c>
    </row>
    <row r="3149" spans="1:4" hidden="1" x14ac:dyDescent="0.35">
      <c r="A3149" s="3" t="str">
        <f t="shared" si="49"/>
        <v>EWY_44636</v>
      </c>
      <c r="B3149" t="s">
        <v>40</v>
      </c>
      <c r="C3149" s="1">
        <v>44636</v>
      </c>
      <c r="D3149">
        <v>69.674999999999997</v>
      </c>
    </row>
    <row r="3150" spans="1:4" hidden="1" x14ac:dyDescent="0.35">
      <c r="A3150" s="3" t="str">
        <f t="shared" si="49"/>
        <v>EWZ_44636</v>
      </c>
      <c r="B3150" t="s">
        <v>41</v>
      </c>
      <c r="C3150" s="1">
        <v>44636</v>
      </c>
      <c r="D3150">
        <v>29.282</v>
      </c>
    </row>
    <row r="3151" spans="1:4" hidden="1" x14ac:dyDescent="0.35">
      <c r="A3151" s="3" t="str">
        <f t="shared" si="49"/>
        <v>FTV_44636</v>
      </c>
      <c r="B3151" t="s">
        <v>43</v>
      </c>
      <c r="C3151" s="1">
        <v>44636</v>
      </c>
      <c r="D3151">
        <v>59.381</v>
      </c>
    </row>
    <row r="3152" spans="1:4" hidden="1" x14ac:dyDescent="0.35">
      <c r="A3152" s="3" t="str">
        <f t="shared" si="49"/>
        <v>GOOG_44636</v>
      </c>
      <c r="B3152" t="s">
        <v>44</v>
      </c>
      <c r="C3152" s="1">
        <v>44636</v>
      </c>
      <c r="D3152">
        <v>133.69</v>
      </c>
    </row>
    <row r="3153" spans="1:4" hidden="1" x14ac:dyDescent="0.35">
      <c r="A3153" s="3" t="str">
        <f t="shared" si="49"/>
        <v>GPC_44636</v>
      </c>
      <c r="B3153" t="s">
        <v>45</v>
      </c>
      <c r="C3153" s="1">
        <v>44636</v>
      </c>
      <c r="D3153">
        <v>125.879</v>
      </c>
    </row>
    <row r="3154" spans="1:4" hidden="1" x14ac:dyDescent="0.35">
      <c r="A3154" s="3" t="str">
        <f t="shared" si="49"/>
        <v>GSG_44636</v>
      </c>
      <c r="B3154" t="s">
        <v>46</v>
      </c>
      <c r="C3154" s="1">
        <v>44636</v>
      </c>
      <c r="D3154">
        <v>21.29</v>
      </c>
    </row>
    <row r="3155" spans="1:4" hidden="1" x14ac:dyDescent="0.35">
      <c r="A3155" s="3" t="str">
        <f t="shared" si="49"/>
        <v>HIG_44636</v>
      </c>
      <c r="B3155" t="s">
        <v>47</v>
      </c>
      <c r="C3155" s="1">
        <v>44636</v>
      </c>
      <c r="D3155">
        <v>68.572999999999993</v>
      </c>
    </row>
    <row r="3156" spans="1:4" hidden="1" x14ac:dyDescent="0.35">
      <c r="A3156" s="3" t="str">
        <f t="shared" si="49"/>
        <v>HIGH.L_44636</v>
      </c>
      <c r="B3156" t="s">
        <v>48</v>
      </c>
      <c r="C3156" s="1">
        <v>44636</v>
      </c>
      <c r="D3156">
        <v>5.2480000000000002</v>
      </c>
    </row>
    <row r="3157" spans="1:4" hidden="1" x14ac:dyDescent="0.35">
      <c r="A3157" s="3" t="str">
        <f t="shared" si="49"/>
        <v>HST_44636</v>
      </c>
      <c r="B3157" t="s">
        <v>49</v>
      </c>
      <c r="C3157" s="1">
        <v>44636</v>
      </c>
      <c r="D3157">
        <v>18.486999999999998</v>
      </c>
    </row>
    <row r="3158" spans="1:4" hidden="1" x14ac:dyDescent="0.35">
      <c r="A3158" s="3" t="str">
        <f t="shared" si="49"/>
        <v>HYG_44636</v>
      </c>
      <c r="B3158" t="s">
        <v>50</v>
      </c>
      <c r="C3158" s="1">
        <v>44636</v>
      </c>
      <c r="D3158">
        <v>77.855999999999995</v>
      </c>
    </row>
    <row r="3159" spans="1:4" hidden="1" x14ac:dyDescent="0.35">
      <c r="A3159" s="3" t="str">
        <f t="shared" si="49"/>
        <v>IAU_44636</v>
      </c>
      <c r="B3159" t="s">
        <v>51</v>
      </c>
      <c r="C3159" s="1">
        <v>44636</v>
      </c>
      <c r="D3159">
        <v>36.65</v>
      </c>
    </row>
    <row r="3160" spans="1:4" hidden="1" x14ac:dyDescent="0.35">
      <c r="A3160" s="3" t="str">
        <f t="shared" si="49"/>
        <v>ICLN_44636</v>
      </c>
      <c r="B3160" t="s">
        <v>52</v>
      </c>
      <c r="C3160" s="1">
        <v>44636</v>
      </c>
      <c r="D3160">
        <v>20.641999999999999</v>
      </c>
    </row>
    <row r="3161" spans="1:4" hidden="1" x14ac:dyDescent="0.35">
      <c r="A3161" s="3" t="str">
        <f t="shared" si="49"/>
        <v>IEAA.L_44636</v>
      </c>
      <c r="B3161" t="s">
        <v>53</v>
      </c>
      <c r="C3161" s="1">
        <v>44636</v>
      </c>
      <c r="D3161">
        <v>5.0759999999999996</v>
      </c>
    </row>
    <row r="3162" spans="1:4" hidden="1" x14ac:dyDescent="0.35">
      <c r="A3162" s="3" t="str">
        <f t="shared" si="49"/>
        <v>IEF_44636</v>
      </c>
      <c r="B3162" t="s">
        <v>54</v>
      </c>
      <c r="C3162" s="1">
        <v>44636</v>
      </c>
      <c r="D3162">
        <v>107.142</v>
      </c>
    </row>
    <row r="3163" spans="1:4" hidden="1" x14ac:dyDescent="0.35">
      <c r="A3163" s="3" t="str">
        <f t="shared" si="49"/>
        <v>IEFM.L_44636</v>
      </c>
      <c r="B3163" t="s">
        <v>55</v>
      </c>
      <c r="C3163" s="1">
        <v>44636</v>
      </c>
      <c r="D3163">
        <v>747.4</v>
      </c>
    </row>
    <row r="3164" spans="1:4" hidden="1" x14ac:dyDescent="0.35">
      <c r="A3164" s="3" t="str">
        <f t="shared" si="49"/>
        <v>IEMG_44636</v>
      </c>
      <c r="B3164" t="s">
        <v>56</v>
      </c>
      <c r="C3164" s="1">
        <v>44636</v>
      </c>
      <c r="D3164">
        <v>53.875</v>
      </c>
    </row>
    <row r="3165" spans="1:4" hidden="1" x14ac:dyDescent="0.35">
      <c r="A3165" s="3" t="str">
        <f t="shared" si="49"/>
        <v>IEUS_44636</v>
      </c>
      <c r="B3165" t="s">
        <v>57</v>
      </c>
      <c r="C3165" s="1">
        <v>44636</v>
      </c>
      <c r="D3165">
        <v>59.094999999999999</v>
      </c>
    </row>
    <row r="3166" spans="1:4" hidden="1" x14ac:dyDescent="0.35">
      <c r="A3166" s="3" t="str">
        <f t="shared" si="49"/>
        <v>IEVL.L_44636</v>
      </c>
      <c r="B3166" t="s">
        <v>58</v>
      </c>
      <c r="C3166" s="1">
        <v>44636</v>
      </c>
      <c r="D3166">
        <v>7.1349999999999998</v>
      </c>
    </row>
    <row r="3167" spans="1:4" hidden="1" x14ac:dyDescent="0.35">
      <c r="A3167" s="3" t="str">
        <f t="shared" si="49"/>
        <v>IGF_44636</v>
      </c>
      <c r="B3167" t="s">
        <v>59</v>
      </c>
      <c r="C3167" s="1">
        <v>44636</v>
      </c>
      <c r="D3167">
        <v>46.823</v>
      </c>
    </row>
    <row r="3168" spans="1:4" hidden="1" x14ac:dyDescent="0.35">
      <c r="A3168" s="3" t="str">
        <f t="shared" si="49"/>
        <v>INDA_44636</v>
      </c>
      <c r="B3168" t="s">
        <v>60</v>
      </c>
      <c r="C3168" s="1">
        <v>44636</v>
      </c>
      <c r="D3168">
        <v>44.35</v>
      </c>
    </row>
    <row r="3169" spans="1:4" hidden="1" x14ac:dyDescent="0.35">
      <c r="A3169" s="3" t="str">
        <f t="shared" si="49"/>
        <v>IUMO.L_44636</v>
      </c>
      <c r="B3169" t="s">
        <v>61</v>
      </c>
      <c r="C3169" s="1">
        <v>44636</v>
      </c>
      <c r="D3169">
        <v>10.852</v>
      </c>
    </row>
    <row r="3170" spans="1:4" hidden="1" x14ac:dyDescent="0.35">
      <c r="A3170" s="3" t="str">
        <f t="shared" si="49"/>
        <v>IUVL.L_44636</v>
      </c>
      <c r="B3170" t="s">
        <v>62</v>
      </c>
      <c r="C3170" s="1">
        <v>44636</v>
      </c>
      <c r="D3170">
        <v>8.968</v>
      </c>
    </row>
    <row r="3171" spans="1:4" hidden="1" x14ac:dyDescent="0.35">
      <c r="A3171" s="3" t="str">
        <f t="shared" si="49"/>
        <v>IVV_44636</v>
      </c>
      <c r="B3171" t="s">
        <v>63</v>
      </c>
      <c r="C3171" s="1">
        <v>44636</v>
      </c>
      <c r="D3171">
        <v>430.625</v>
      </c>
    </row>
    <row r="3172" spans="1:4" hidden="1" x14ac:dyDescent="0.35">
      <c r="A3172" s="3" t="str">
        <f t="shared" si="49"/>
        <v>IWM_44636</v>
      </c>
      <c r="B3172" t="s">
        <v>64</v>
      </c>
      <c r="C3172" s="1">
        <v>44636</v>
      </c>
      <c r="D3172">
        <v>199.06200000000001</v>
      </c>
    </row>
    <row r="3173" spans="1:4" hidden="1" x14ac:dyDescent="0.35">
      <c r="A3173" s="3" t="str">
        <f t="shared" si="49"/>
        <v>IXN_44636</v>
      </c>
      <c r="B3173" t="s">
        <v>65</v>
      </c>
      <c r="C3173" s="1">
        <v>44636</v>
      </c>
      <c r="D3173">
        <v>54.884999999999998</v>
      </c>
    </row>
    <row r="3174" spans="1:4" hidden="1" x14ac:dyDescent="0.35">
      <c r="A3174" s="3" t="str">
        <f t="shared" si="49"/>
        <v>JPEA.L_44636</v>
      </c>
      <c r="B3174" t="s">
        <v>66</v>
      </c>
      <c r="C3174" s="1">
        <v>44636</v>
      </c>
      <c r="D3174">
        <v>5.3170000000000002</v>
      </c>
    </row>
    <row r="3175" spans="1:4" hidden="1" x14ac:dyDescent="0.35">
      <c r="A3175" s="3" t="str">
        <f t="shared" si="49"/>
        <v>JPM_44636</v>
      </c>
      <c r="B3175" t="s">
        <v>67</v>
      </c>
      <c r="C3175" s="1">
        <v>44636</v>
      </c>
      <c r="D3175">
        <v>133.97999999999999</v>
      </c>
    </row>
    <row r="3176" spans="1:4" hidden="1" x14ac:dyDescent="0.35">
      <c r="A3176" s="3" t="str">
        <f t="shared" si="49"/>
        <v>KR_44636</v>
      </c>
      <c r="B3176" t="s">
        <v>68</v>
      </c>
      <c r="C3176" s="1">
        <v>44636</v>
      </c>
      <c r="D3176">
        <v>53.866999999999997</v>
      </c>
    </row>
    <row r="3177" spans="1:4" hidden="1" x14ac:dyDescent="0.35">
      <c r="A3177" s="3" t="str">
        <f t="shared" si="49"/>
        <v>LQD_44636</v>
      </c>
      <c r="B3177" t="s">
        <v>69</v>
      </c>
      <c r="C3177" s="1">
        <v>44636</v>
      </c>
      <c r="D3177">
        <v>117.16800000000001</v>
      </c>
    </row>
    <row r="3178" spans="1:4" hidden="1" x14ac:dyDescent="0.35">
      <c r="A3178" s="3" t="str">
        <f t="shared" si="49"/>
        <v>MCHI_44636</v>
      </c>
      <c r="B3178" t="s">
        <v>70</v>
      </c>
      <c r="C3178" s="1">
        <v>44636</v>
      </c>
      <c r="D3178">
        <v>53.593000000000004</v>
      </c>
    </row>
    <row r="3179" spans="1:4" hidden="1" x14ac:dyDescent="0.35">
      <c r="A3179" s="3" t="str">
        <f t="shared" si="49"/>
        <v>META_44636</v>
      </c>
      <c r="B3179" t="s">
        <v>144</v>
      </c>
      <c r="C3179" s="1">
        <v>44636</v>
      </c>
      <c r="D3179">
        <v>203.63</v>
      </c>
    </row>
    <row r="3180" spans="1:4" hidden="1" x14ac:dyDescent="0.35">
      <c r="A3180" s="3" t="str">
        <f t="shared" si="49"/>
        <v>MVEU.L_44636</v>
      </c>
      <c r="B3180" t="s">
        <v>71</v>
      </c>
      <c r="C3180" s="1">
        <v>44636</v>
      </c>
      <c r="D3180">
        <v>51.954999999999998</v>
      </c>
    </row>
    <row r="3181" spans="1:4" hidden="1" x14ac:dyDescent="0.35">
      <c r="A3181" s="3" t="str">
        <f t="shared" si="49"/>
        <v>OGN_44636</v>
      </c>
      <c r="B3181" t="s">
        <v>72</v>
      </c>
      <c r="C3181" s="1">
        <v>44636</v>
      </c>
      <c r="D3181">
        <v>31.978999999999999</v>
      </c>
    </row>
    <row r="3182" spans="1:4" hidden="1" x14ac:dyDescent="0.35">
      <c r="A3182" s="3" t="str">
        <f t="shared" si="49"/>
        <v>PG_44636</v>
      </c>
      <c r="B3182" t="s">
        <v>73</v>
      </c>
      <c r="C3182" s="1">
        <v>44636</v>
      </c>
      <c r="D3182">
        <v>146.00399999999999</v>
      </c>
    </row>
    <row r="3183" spans="1:4" hidden="1" x14ac:dyDescent="0.35">
      <c r="A3183" s="3" t="str">
        <f t="shared" si="49"/>
        <v>PPL_44636</v>
      </c>
      <c r="B3183" t="s">
        <v>74</v>
      </c>
      <c r="C3183" s="1">
        <v>44636</v>
      </c>
      <c r="D3183">
        <v>25.983000000000001</v>
      </c>
    </row>
    <row r="3184" spans="1:4" hidden="1" x14ac:dyDescent="0.35">
      <c r="A3184" s="3" t="str">
        <f t="shared" si="49"/>
        <v>PRU_44636</v>
      </c>
      <c r="B3184" t="s">
        <v>75</v>
      </c>
      <c r="C3184" s="1">
        <v>44636</v>
      </c>
      <c r="D3184">
        <v>110.024</v>
      </c>
    </row>
    <row r="3185" spans="1:4" hidden="1" x14ac:dyDescent="0.35">
      <c r="A3185" s="3" t="str">
        <f t="shared" si="49"/>
        <v>PYPL_44636</v>
      </c>
      <c r="B3185" t="s">
        <v>76</v>
      </c>
      <c r="C3185" s="1">
        <v>44636</v>
      </c>
      <c r="D3185">
        <v>107.92</v>
      </c>
    </row>
    <row r="3186" spans="1:4" hidden="1" x14ac:dyDescent="0.35">
      <c r="A3186" s="3" t="str">
        <f t="shared" si="49"/>
        <v>RE_44636</v>
      </c>
      <c r="B3186" t="s">
        <v>77</v>
      </c>
      <c r="C3186" s="1">
        <v>44636</v>
      </c>
      <c r="D3186">
        <v>278.57799999999997</v>
      </c>
    </row>
    <row r="3187" spans="1:4" hidden="1" x14ac:dyDescent="0.35">
      <c r="A3187" s="3" t="str">
        <f t="shared" si="49"/>
        <v>REET_44636</v>
      </c>
      <c r="B3187" t="s">
        <v>78</v>
      </c>
      <c r="C3187" s="1">
        <v>44636</v>
      </c>
      <c r="D3187">
        <v>27.731999999999999</v>
      </c>
    </row>
    <row r="3188" spans="1:4" hidden="1" x14ac:dyDescent="0.35">
      <c r="A3188" s="3" t="str">
        <f t="shared" si="49"/>
        <v>ROL_44636</v>
      </c>
      <c r="B3188" t="s">
        <v>79</v>
      </c>
      <c r="C3188" s="1">
        <v>44636</v>
      </c>
      <c r="D3188">
        <v>33.344999999999999</v>
      </c>
    </row>
    <row r="3189" spans="1:4" hidden="1" x14ac:dyDescent="0.35">
      <c r="A3189" s="3" t="str">
        <f t="shared" si="49"/>
        <v>ROST_44636</v>
      </c>
      <c r="B3189" t="s">
        <v>80</v>
      </c>
      <c r="C3189" s="1">
        <v>44636</v>
      </c>
      <c r="D3189">
        <v>90.442999999999998</v>
      </c>
    </row>
    <row r="3190" spans="1:4" hidden="1" x14ac:dyDescent="0.35">
      <c r="A3190" s="3" t="str">
        <f t="shared" si="49"/>
        <v>SEGA.L_44636</v>
      </c>
      <c r="B3190" t="s">
        <v>81</v>
      </c>
      <c r="C3190" s="1">
        <v>44636</v>
      </c>
      <c r="D3190">
        <v>104.23699999999999</v>
      </c>
    </row>
    <row r="3191" spans="1:4" hidden="1" x14ac:dyDescent="0.35">
      <c r="A3191" s="3" t="str">
        <f t="shared" si="49"/>
        <v>SHY_44636</v>
      </c>
      <c r="B3191" t="s">
        <v>82</v>
      </c>
      <c r="C3191" s="1">
        <v>44636</v>
      </c>
      <c r="D3191">
        <v>82.72</v>
      </c>
    </row>
    <row r="3192" spans="1:4" hidden="1" x14ac:dyDescent="0.35">
      <c r="A3192" s="3" t="str">
        <f t="shared" si="49"/>
        <v>SLV_44636</v>
      </c>
      <c r="B3192" t="s">
        <v>83</v>
      </c>
      <c r="C3192" s="1">
        <v>44636</v>
      </c>
      <c r="D3192">
        <v>23.11</v>
      </c>
    </row>
    <row r="3193" spans="1:4" hidden="1" x14ac:dyDescent="0.35">
      <c r="A3193" s="3" t="str">
        <f t="shared" si="49"/>
        <v>SPMV.L_44636</v>
      </c>
      <c r="B3193" t="s">
        <v>84</v>
      </c>
      <c r="C3193" s="1">
        <v>44636</v>
      </c>
      <c r="D3193">
        <v>78.36</v>
      </c>
    </row>
    <row r="3194" spans="1:4" hidden="1" x14ac:dyDescent="0.35">
      <c r="A3194" s="3" t="str">
        <f t="shared" si="49"/>
        <v>TLT_44636</v>
      </c>
      <c r="B3194" t="s">
        <v>85</v>
      </c>
      <c r="C3194" s="1">
        <v>44636</v>
      </c>
      <c r="D3194">
        <v>129.78299999999999</v>
      </c>
    </row>
    <row r="3195" spans="1:4" hidden="1" x14ac:dyDescent="0.35">
      <c r="A3195" s="3" t="str">
        <f t="shared" si="49"/>
        <v>UNH_44636</v>
      </c>
      <c r="B3195" t="s">
        <v>86</v>
      </c>
      <c r="C3195" s="1">
        <v>44636</v>
      </c>
      <c r="D3195">
        <v>493.41500000000002</v>
      </c>
    </row>
    <row r="3196" spans="1:4" hidden="1" x14ac:dyDescent="0.35">
      <c r="A3196" s="3" t="str">
        <f t="shared" si="49"/>
        <v>URI_44636</v>
      </c>
      <c r="B3196" t="s">
        <v>87</v>
      </c>
      <c r="C3196" s="1">
        <v>44636</v>
      </c>
      <c r="D3196">
        <v>336.46</v>
      </c>
    </row>
    <row r="3197" spans="1:4" hidden="1" x14ac:dyDescent="0.35">
      <c r="A3197" s="3" t="str">
        <f t="shared" si="49"/>
        <v>V_44636</v>
      </c>
      <c r="B3197" t="s">
        <v>88</v>
      </c>
      <c r="C3197" s="1">
        <v>44636</v>
      </c>
      <c r="D3197">
        <v>210.21</v>
      </c>
    </row>
    <row r="3198" spans="1:4" hidden="1" x14ac:dyDescent="0.35">
      <c r="A3198" s="3" t="str">
        <f t="shared" si="49"/>
        <v>VRSK_44636</v>
      </c>
      <c r="B3198" t="s">
        <v>89</v>
      </c>
      <c r="C3198" s="1">
        <v>44636</v>
      </c>
      <c r="D3198">
        <v>194.404</v>
      </c>
    </row>
    <row r="3199" spans="1:4" hidden="1" x14ac:dyDescent="0.35">
      <c r="A3199" s="3" t="str">
        <f t="shared" si="49"/>
        <v>VXX_44636</v>
      </c>
      <c r="B3199" t="s">
        <v>90</v>
      </c>
      <c r="C3199" s="1">
        <v>44636</v>
      </c>
      <c r="D3199">
        <v>25.95</v>
      </c>
    </row>
    <row r="3200" spans="1:4" hidden="1" x14ac:dyDescent="0.35">
      <c r="A3200" s="3" t="str">
        <f t="shared" si="49"/>
        <v>WRK_44636</v>
      </c>
      <c r="B3200" t="s">
        <v>91</v>
      </c>
      <c r="C3200" s="1">
        <v>44636</v>
      </c>
      <c r="D3200">
        <v>46.073999999999998</v>
      </c>
    </row>
    <row r="3201" spans="1:4" hidden="1" x14ac:dyDescent="0.35">
      <c r="A3201" s="3" t="str">
        <f t="shared" si="49"/>
        <v>XLB_44636</v>
      </c>
      <c r="B3201" t="s">
        <v>92</v>
      </c>
      <c r="C3201" s="1">
        <v>44636</v>
      </c>
      <c r="D3201">
        <v>82.02</v>
      </c>
    </row>
    <row r="3202" spans="1:4" hidden="1" x14ac:dyDescent="0.35">
      <c r="A3202" s="3" t="str">
        <f t="shared" si="49"/>
        <v>XLC_44636</v>
      </c>
      <c r="B3202" t="s">
        <v>93</v>
      </c>
      <c r="C3202" s="1">
        <v>44636</v>
      </c>
      <c r="D3202">
        <v>66</v>
      </c>
    </row>
    <row r="3203" spans="1:4" hidden="1" x14ac:dyDescent="0.35">
      <c r="A3203" s="3" t="str">
        <f t="shared" ref="A3203:A3266" si="50">CONCATENATE(B3203,"_",C3203)</f>
        <v>XLE_44636</v>
      </c>
      <c r="B3203" t="s">
        <v>94</v>
      </c>
      <c r="C3203" s="1">
        <v>44636</v>
      </c>
      <c r="D3203">
        <v>68.596000000000004</v>
      </c>
    </row>
    <row r="3204" spans="1:4" hidden="1" x14ac:dyDescent="0.35">
      <c r="A3204" s="3" t="str">
        <f t="shared" si="50"/>
        <v>XLF_44636</v>
      </c>
      <c r="B3204" t="s">
        <v>95</v>
      </c>
      <c r="C3204" s="1">
        <v>44636</v>
      </c>
      <c r="D3204">
        <v>37.646000000000001</v>
      </c>
    </row>
    <row r="3205" spans="1:4" hidden="1" x14ac:dyDescent="0.35">
      <c r="A3205" s="3" t="str">
        <f t="shared" si="50"/>
        <v>XLI_44636</v>
      </c>
      <c r="B3205" t="s">
        <v>96</v>
      </c>
      <c r="C3205" s="1">
        <v>44636</v>
      </c>
      <c r="D3205">
        <v>99.427999999999997</v>
      </c>
    </row>
    <row r="3206" spans="1:4" hidden="1" x14ac:dyDescent="0.35">
      <c r="A3206" s="3" t="str">
        <f t="shared" si="50"/>
        <v>XLK_44636</v>
      </c>
      <c r="B3206" t="s">
        <v>97</v>
      </c>
      <c r="C3206" s="1">
        <v>44636</v>
      </c>
      <c r="D3206">
        <v>149.43100000000001</v>
      </c>
    </row>
    <row r="3207" spans="1:4" hidden="1" x14ac:dyDescent="0.35">
      <c r="A3207" s="3" t="str">
        <f t="shared" si="50"/>
        <v>XLP_44636</v>
      </c>
      <c r="B3207" t="s">
        <v>98</v>
      </c>
      <c r="C3207" s="1">
        <v>44636</v>
      </c>
      <c r="D3207">
        <v>71.66</v>
      </c>
    </row>
    <row r="3208" spans="1:4" hidden="1" x14ac:dyDescent="0.35">
      <c r="A3208" s="3" t="str">
        <f t="shared" si="50"/>
        <v>XLU_44636</v>
      </c>
      <c r="B3208" t="s">
        <v>99</v>
      </c>
      <c r="C3208" s="1">
        <v>44636</v>
      </c>
      <c r="D3208">
        <v>69.055999999999997</v>
      </c>
    </row>
    <row r="3209" spans="1:4" hidden="1" x14ac:dyDescent="0.35">
      <c r="A3209" s="3" t="str">
        <f t="shared" si="50"/>
        <v>XLV_44636</v>
      </c>
      <c r="B3209" t="s">
        <v>100</v>
      </c>
      <c r="C3209" s="1">
        <v>44636</v>
      </c>
      <c r="D3209">
        <v>131.99100000000001</v>
      </c>
    </row>
    <row r="3210" spans="1:4" hidden="1" x14ac:dyDescent="0.35">
      <c r="A3210" s="3" t="str">
        <f t="shared" si="50"/>
        <v>XLY_44636</v>
      </c>
      <c r="B3210" t="s">
        <v>101</v>
      </c>
      <c r="C3210" s="1">
        <v>44636</v>
      </c>
      <c r="D3210">
        <v>173.70699999999999</v>
      </c>
    </row>
    <row r="3211" spans="1:4" hidden="1" x14ac:dyDescent="0.35">
      <c r="A3211" s="3" t="str">
        <f t="shared" si="50"/>
        <v>XOM_44636</v>
      </c>
      <c r="B3211" t="s">
        <v>102</v>
      </c>
      <c r="C3211" s="1">
        <v>44636</v>
      </c>
      <c r="D3211">
        <v>74.224999999999994</v>
      </c>
    </row>
    <row r="3212" spans="1:4" hidden="1" x14ac:dyDescent="0.35">
      <c r="A3212" s="3" t="str">
        <f t="shared" si="50"/>
        <v>ABBV_44637</v>
      </c>
      <c r="B3212" t="s">
        <v>3</v>
      </c>
      <c r="C3212" s="1">
        <v>44637</v>
      </c>
      <c r="D3212">
        <v>152.77500000000001</v>
      </c>
    </row>
    <row r="3213" spans="1:4" hidden="1" x14ac:dyDescent="0.35">
      <c r="A3213" s="3" t="str">
        <f t="shared" si="50"/>
        <v>ACN_44637</v>
      </c>
      <c r="B3213" t="s">
        <v>4</v>
      </c>
      <c r="C3213" s="1">
        <v>44637</v>
      </c>
      <c r="D3213">
        <v>314.73</v>
      </c>
    </row>
    <row r="3214" spans="1:4" hidden="1" x14ac:dyDescent="0.35">
      <c r="A3214" s="3" t="str">
        <f t="shared" si="50"/>
        <v>AEP_44637</v>
      </c>
      <c r="B3214" t="s">
        <v>5</v>
      </c>
      <c r="C3214" s="1">
        <v>44637</v>
      </c>
      <c r="D3214">
        <v>91.742999999999995</v>
      </c>
    </row>
    <row r="3215" spans="1:4" hidden="1" x14ac:dyDescent="0.35">
      <c r="A3215" s="3" t="str">
        <f t="shared" si="50"/>
        <v>AIZ_44637</v>
      </c>
      <c r="B3215" t="s">
        <v>6</v>
      </c>
      <c r="C3215" s="1">
        <v>44637</v>
      </c>
      <c r="D3215">
        <v>173.762</v>
      </c>
    </row>
    <row r="3216" spans="1:4" hidden="1" x14ac:dyDescent="0.35">
      <c r="A3216" s="3" t="str">
        <f t="shared" si="50"/>
        <v>ALLE_44637</v>
      </c>
      <c r="B3216" t="s">
        <v>7</v>
      </c>
      <c r="C3216" s="1">
        <v>44637</v>
      </c>
      <c r="D3216">
        <v>116.371</v>
      </c>
    </row>
    <row r="3217" spans="1:4" hidden="1" x14ac:dyDescent="0.35">
      <c r="A3217" s="3" t="str">
        <f t="shared" si="50"/>
        <v>AMAT_44637</v>
      </c>
      <c r="B3217" t="s">
        <v>8</v>
      </c>
      <c r="C3217" s="1">
        <v>44637</v>
      </c>
      <c r="D3217">
        <v>131.01300000000001</v>
      </c>
    </row>
    <row r="3218" spans="1:4" hidden="1" x14ac:dyDescent="0.35">
      <c r="A3218" s="3" t="str">
        <f t="shared" si="50"/>
        <v>AMP_44637</v>
      </c>
      <c r="B3218" t="s">
        <v>9</v>
      </c>
      <c r="C3218" s="1">
        <v>44637</v>
      </c>
      <c r="D3218">
        <v>294.88099999999997</v>
      </c>
    </row>
    <row r="3219" spans="1:4" hidden="1" x14ac:dyDescent="0.35">
      <c r="A3219" s="3" t="str">
        <f t="shared" si="50"/>
        <v>AMZN_44637</v>
      </c>
      <c r="B3219" t="s">
        <v>10</v>
      </c>
      <c r="C3219" s="1">
        <v>44637</v>
      </c>
      <c r="D3219">
        <v>157.239</v>
      </c>
    </row>
    <row r="3220" spans="1:4" hidden="1" x14ac:dyDescent="0.35">
      <c r="A3220" s="3" t="str">
        <f t="shared" si="50"/>
        <v>AVB_44637</v>
      </c>
      <c r="B3220" t="s">
        <v>11</v>
      </c>
      <c r="C3220" s="1">
        <v>44637</v>
      </c>
      <c r="D3220">
        <v>238.042</v>
      </c>
    </row>
    <row r="3221" spans="1:4" hidden="1" x14ac:dyDescent="0.35">
      <c r="A3221" s="3" t="str">
        <f t="shared" si="50"/>
        <v>AVY_44637</v>
      </c>
      <c r="B3221" t="s">
        <v>12</v>
      </c>
      <c r="C3221" s="1">
        <v>44637</v>
      </c>
      <c r="D3221">
        <v>168.976</v>
      </c>
    </row>
    <row r="3222" spans="1:4" hidden="1" x14ac:dyDescent="0.35">
      <c r="A3222" s="3" t="str">
        <f t="shared" si="50"/>
        <v>AXP_44637</v>
      </c>
      <c r="B3222" t="s">
        <v>13</v>
      </c>
      <c r="C3222" s="1">
        <v>44637</v>
      </c>
      <c r="D3222">
        <v>184.4</v>
      </c>
    </row>
    <row r="3223" spans="1:4" hidden="1" x14ac:dyDescent="0.35">
      <c r="A3223" s="3" t="str">
        <f t="shared" si="50"/>
        <v>BDX_44637</v>
      </c>
      <c r="B3223" t="s">
        <v>14</v>
      </c>
      <c r="C3223" s="1">
        <v>44637</v>
      </c>
      <c r="D3223">
        <v>253.23400000000001</v>
      </c>
    </row>
    <row r="3224" spans="1:4" hidden="1" x14ac:dyDescent="0.35">
      <c r="A3224" s="3" t="str">
        <f t="shared" si="50"/>
        <v>BF-B_44637</v>
      </c>
      <c r="B3224" t="s">
        <v>15</v>
      </c>
      <c r="C3224" s="1">
        <v>44637</v>
      </c>
      <c r="D3224">
        <v>63.978999999999999</v>
      </c>
    </row>
    <row r="3225" spans="1:4" hidden="1" x14ac:dyDescent="0.35">
      <c r="A3225" s="3" t="str">
        <f t="shared" si="50"/>
        <v>BMY_44637</v>
      </c>
      <c r="B3225" t="s">
        <v>16</v>
      </c>
      <c r="C3225" s="1">
        <v>44637</v>
      </c>
      <c r="D3225">
        <v>68.355000000000004</v>
      </c>
    </row>
    <row r="3226" spans="1:4" hidden="1" x14ac:dyDescent="0.35">
      <c r="A3226" s="3" t="str">
        <f t="shared" si="50"/>
        <v>BR_44637</v>
      </c>
      <c r="B3226" t="s">
        <v>17</v>
      </c>
      <c r="C3226" s="1">
        <v>44637</v>
      </c>
      <c r="D3226">
        <v>150.16300000000001</v>
      </c>
    </row>
    <row r="3227" spans="1:4" hidden="1" x14ac:dyDescent="0.35">
      <c r="A3227" s="3" t="str">
        <f t="shared" si="50"/>
        <v>CARR_44637</v>
      </c>
      <c r="B3227" t="s">
        <v>18</v>
      </c>
      <c r="C3227" s="1">
        <v>44637</v>
      </c>
      <c r="D3227">
        <v>46.345999999999997</v>
      </c>
    </row>
    <row r="3228" spans="1:4" hidden="1" x14ac:dyDescent="0.35">
      <c r="A3228" s="3" t="str">
        <f t="shared" si="50"/>
        <v>CDW_44637</v>
      </c>
      <c r="B3228" t="s">
        <v>19</v>
      </c>
      <c r="C3228" s="1">
        <v>44637</v>
      </c>
      <c r="D3228">
        <v>174.83799999999999</v>
      </c>
    </row>
    <row r="3229" spans="1:4" hidden="1" x14ac:dyDescent="0.35">
      <c r="A3229" s="3" t="str">
        <f t="shared" si="50"/>
        <v>CE_44637</v>
      </c>
      <c r="B3229" t="s">
        <v>20</v>
      </c>
      <c r="C3229" s="1">
        <v>44637</v>
      </c>
      <c r="D3229">
        <v>139.19800000000001</v>
      </c>
    </row>
    <row r="3230" spans="1:4" hidden="1" x14ac:dyDescent="0.35">
      <c r="A3230" s="3" t="str">
        <f t="shared" si="50"/>
        <v>CHTR_44637</v>
      </c>
      <c r="B3230" t="s">
        <v>21</v>
      </c>
      <c r="C3230" s="1">
        <v>44637</v>
      </c>
      <c r="D3230">
        <v>577.65</v>
      </c>
    </row>
    <row r="3231" spans="1:4" hidden="1" x14ac:dyDescent="0.35">
      <c r="A3231" s="3" t="str">
        <f t="shared" si="50"/>
        <v>CNC_44637</v>
      </c>
      <c r="B3231" t="s">
        <v>22</v>
      </c>
      <c r="C3231" s="1">
        <v>44637</v>
      </c>
      <c r="D3231">
        <v>87.98</v>
      </c>
    </row>
    <row r="3232" spans="1:4" hidden="1" x14ac:dyDescent="0.35">
      <c r="A3232" s="3" t="str">
        <f t="shared" si="50"/>
        <v>CNP_44637</v>
      </c>
      <c r="B3232" t="s">
        <v>23</v>
      </c>
      <c r="C3232" s="1">
        <v>44637</v>
      </c>
      <c r="D3232">
        <v>28.401</v>
      </c>
    </row>
    <row r="3233" spans="1:4" hidden="1" x14ac:dyDescent="0.35">
      <c r="A3233" s="3" t="str">
        <f t="shared" si="50"/>
        <v>COP_44637</v>
      </c>
      <c r="B3233" t="s">
        <v>24</v>
      </c>
      <c r="C3233" s="1">
        <v>44637</v>
      </c>
      <c r="D3233">
        <v>94.227000000000004</v>
      </c>
    </row>
    <row r="3234" spans="1:4" hidden="1" x14ac:dyDescent="0.35">
      <c r="A3234" s="3" t="str">
        <f t="shared" si="50"/>
        <v>CTAS_44637</v>
      </c>
      <c r="B3234" t="s">
        <v>25</v>
      </c>
      <c r="C3234" s="1">
        <v>44637</v>
      </c>
      <c r="D3234">
        <v>390.88099999999997</v>
      </c>
    </row>
    <row r="3235" spans="1:4" hidden="1" x14ac:dyDescent="0.35">
      <c r="A3235" s="3" t="str">
        <f t="shared" si="50"/>
        <v>CZR_44637</v>
      </c>
      <c r="B3235" t="s">
        <v>26</v>
      </c>
      <c r="C3235" s="1">
        <v>44637</v>
      </c>
      <c r="D3235">
        <v>79.59</v>
      </c>
    </row>
    <row r="3236" spans="1:4" hidden="1" x14ac:dyDescent="0.35">
      <c r="A3236" s="3" t="str">
        <f t="shared" si="50"/>
        <v>DG_44637</v>
      </c>
      <c r="B3236" t="s">
        <v>27</v>
      </c>
      <c r="C3236" s="1">
        <v>44637</v>
      </c>
      <c r="D3236">
        <v>219.90899999999999</v>
      </c>
    </row>
    <row r="3237" spans="1:4" hidden="1" x14ac:dyDescent="0.35">
      <c r="A3237" s="3" t="str">
        <f t="shared" si="50"/>
        <v>DPZ_44637</v>
      </c>
      <c r="B3237" t="s">
        <v>28</v>
      </c>
      <c r="C3237" s="1">
        <v>44637</v>
      </c>
      <c r="D3237">
        <v>405.75799999999998</v>
      </c>
    </row>
    <row r="3238" spans="1:4" x14ac:dyDescent="0.35">
      <c r="A3238" s="3" t="str">
        <f t="shared" si="50"/>
        <v>DRE_44637</v>
      </c>
      <c r="B3238" t="s">
        <v>29</v>
      </c>
      <c r="C3238" s="1">
        <v>44637</v>
      </c>
      <c r="D3238">
        <v>55.168999999999997</v>
      </c>
    </row>
    <row r="3239" spans="1:4" hidden="1" x14ac:dyDescent="0.35">
      <c r="A3239" s="3" t="str">
        <f t="shared" si="50"/>
        <v>DXC_44637</v>
      </c>
      <c r="B3239" t="s">
        <v>30</v>
      </c>
      <c r="C3239" s="1">
        <v>44637</v>
      </c>
      <c r="D3239">
        <v>32.61</v>
      </c>
    </row>
    <row r="3240" spans="1:4" hidden="1" x14ac:dyDescent="0.35">
      <c r="A3240" s="3" t="str">
        <f t="shared" si="50"/>
        <v>EWA_44637</v>
      </c>
      <c r="B3240" t="s">
        <v>31</v>
      </c>
      <c r="C3240" s="1">
        <v>44637</v>
      </c>
      <c r="D3240">
        <v>24.143000000000001</v>
      </c>
    </row>
    <row r="3241" spans="1:4" hidden="1" x14ac:dyDescent="0.35">
      <c r="A3241" s="3" t="str">
        <f t="shared" si="50"/>
        <v>EWC_44637</v>
      </c>
      <c r="B3241" t="s">
        <v>32</v>
      </c>
      <c r="C3241" s="1">
        <v>44637</v>
      </c>
      <c r="D3241">
        <v>38.774000000000001</v>
      </c>
    </row>
    <row r="3242" spans="1:4" hidden="1" x14ac:dyDescent="0.35">
      <c r="A3242" s="3" t="str">
        <f t="shared" si="50"/>
        <v>EWG_44637</v>
      </c>
      <c r="B3242" t="s">
        <v>33</v>
      </c>
      <c r="C3242" s="1">
        <v>44637</v>
      </c>
      <c r="D3242">
        <v>28.077000000000002</v>
      </c>
    </row>
    <row r="3243" spans="1:4" hidden="1" x14ac:dyDescent="0.35">
      <c r="A3243" s="3" t="str">
        <f t="shared" si="50"/>
        <v>EWH_44637</v>
      </c>
      <c r="B3243" t="s">
        <v>34</v>
      </c>
      <c r="C3243" s="1">
        <v>44637</v>
      </c>
      <c r="D3243">
        <v>21.942</v>
      </c>
    </row>
    <row r="3244" spans="1:4" hidden="1" x14ac:dyDescent="0.35">
      <c r="A3244" s="3" t="str">
        <f t="shared" si="50"/>
        <v>EWJ_44637</v>
      </c>
      <c r="B3244" t="s">
        <v>35</v>
      </c>
      <c r="C3244" s="1">
        <v>44637</v>
      </c>
      <c r="D3244">
        <v>60.752000000000002</v>
      </c>
    </row>
    <row r="3245" spans="1:4" hidden="1" x14ac:dyDescent="0.35">
      <c r="A3245" s="3" t="str">
        <f t="shared" si="50"/>
        <v>EWL_44637</v>
      </c>
      <c r="B3245" t="s">
        <v>36</v>
      </c>
      <c r="C3245" s="1">
        <v>44637</v>
      </c>
      <c r="D3245">
        <v>47.256</v>
      </c>
    </row>
    <row r="3246" spans="1:4" hidden="1" x14ac:dyDescent="0.35">
      <c r="A3246" s="3" t="str">
        <f t="shared" si="50"/>
        <v>EWQ_44637</v>
      </c>
      <c r="B3246" t="s">
        <v>37</v>
      </c>
      <c r="C3246" s="1">
        <v>44637</v>
      </c>
      <c r="D3246">
        <v>34.121000000000002</v>
      </c>
    </row>
    <row r="3247" spans="1:4" hidden="1" x14ac:dyDescent="0.35">
      <c r="A3247" s="3" t="str">
        <f t="shared" si="50"/>
        <v>EWT_44637</v>
      </c>
      <c r="B3247" t="s">
        <v>38</v>
      </c>
      <c r="C3247" s="1">
        <v>44637</v>
      </c>
      <c r="D3247">
        <v>53.167000000000002</v>
      </c>
    </row>
    <row r="3248" spans="1:4" hidden="1" x14ac:dyDescent="0.35">
      <c r="A3248" s="3" t="str">
        <f t="shared" si="50"/>
        <v>EWU_44637</v>
      </c>
      <c r="B3248" t="s">
        <v>39</v>
      </c>
      <c r="C3248" s="1">
        <v>44637</v>
      </c>
      <c r="D3248">
        <v>32.011000000000003</v>
      </c>
    </row>
    <row r="3249" spans="1:4" hidden="1" x14ac:dyDescent="0.35">
      <c r="A3249" s="3" t="str">
        <f t="shared" si="50"/>
        <v>EWY_44637</v>
      </c>
      <c r="B3249" t="s">
        <v>40</v>
      </c>
      <c r="C3249" s="1">
        <v>44637</v>
      </c>
      <c r="D3249">
        <v>70.278000000000006</v>
      </c>
    </row>
    <row r="3250" spans="1:4" hidden="1" x14ac:dyDescent="0.35">
      <c r="A3250" s="3" t="str">
        <f t="shared" si="50"/>
        <v>EWZ_44637</v>
      </c>
      <c r="B3250" t="s">
        <v>41</v>
      </c>
      <c r="C3250" s="1">
        <v>44637</v>
      </c>
      <c r="D3250">
        <v>30.064</v>
      </c>
    </row>
    <row r="3251" spans="1:4" hidden="1" x14ac:dyDescent="0.35">
      <c r="A3251" s="3" t="str">
        <f t="shared" si="50"/>
        <v>FTV_44637</v>
      </c>
      <c r="B3251" t="s">
        <v>43</v>
      </c>
      <c r="C3251" s="1">
        <v>44637</v>
      </c>
      <c r="D3251">
        <v>60.795999999999999</v>
      </c>
    </row>
    <row r="3252" spans="1:4" hidden="1" x14ac:dyDescent="0.35">
      <c r="A3252" s="3" t="str">
        <f t="shared" si="50"/>
        <v>GOOG_44637</v>
      </c>
      <c r="B3252" t="s">
        <v>44</v>
      </c>
      <c r="C3252" s="1">
        <v>44637</v>
      </c>
      <c r="D3252">
        <v>134.6</v>
      </c>
    </row>
    <row r="3253" spans="1:4" hidden="1" x14ac:dyDescent="0.35">
      <c r="A3253" s="3" t="str">
        <f t="shared" si="50"/>
        <v>GPC_44637</v>
      </c>
      <c r="B3253" t="s">
        <v>45</v>
      </c>
      <c r="C3253" s="1">
        <v>44637</v>
      </c>
      <c r="D3253">
        <v>125.85899999999999</v>
      </c>
    </row>
    <row r="3254" spans="1:4" hidden="1" x14ac:dyDescent="0.35">
      <c r="A3254" s="3" t="str">
        <f t="shared" si="50"/>
        <v>GSG_44637</v>
      </c>
      <c r="B3254" t="s">
        <v>46</v>
      </c>
      <c r="C3254" s="1">
        <v>44637</v>
      </c>
      <c r="D3254">
        <v>22.5</v>
      </c>
    </row>
    <row r="3255" spans="1:4" hidden="1" x14ac:dyDescent="0.35">
      <c r="A3255" s="3" t="str">
        <f t="shared" si="50"/>
        <v>HIG_44637</v>
      </c>
      <c r="B3255" t="s">
        <v>47</v>
      </c>
      <c r="C3255" s="1">
        <v>44637</v>
      </c>
      <c r="D3255">
        <v>69.162999999999997</v>
      </c>
    </row>
    <row r="3256" spans="1:4" hidden="1" x14ac:dyDescent="0.35">
      <c r="A3256" s="3" t="str">
        <f t="shared" si="50"/>
        <v>HIGH.L_44637</v>
      </c>
      <c r="B3256" t="s">
        <v>48</v>
      </c>
      <c r="C3256" s="1">
        <v>44637</v>
      </c>
      <c r="D3256">
        <v>5.282</v>
      </c>
    </row>
    <row r="3257" spans="1:4" hidden="1" x14ac:dyDescent="0.35">
      <c r="A3257" s="3" t="str">
        <f t="shared" si="50"/>
        <v>HST_44637</v>
      </c>
      <c r="B3257" t="s">
        <v>49</v>
      </c>
      <c r="C3257" s="1">
        <v>44637</v>
      </c>
      <c r="D3257">
        <v>18.468</v>
      </c>
    </row>
    <row r="3258" spans="1:4" hidden="1" x14ac:dyDescent="0.35">
      <c r="A3258" s="3" t="str">
        <f t="shared" si="50"/>
        <v>HYG_44637</v>
      </c>
      <c r="B3258" t="s">
        <v>50</v>
      </c>
      <c r="C3258" s="1">
        <v>44637</v>
      </c>
      <c r="D3258">
        <v>78.39</v>
      </c>
    </row>
    <row r="3259" spans="1:4" hidden="1" x14ac:dyDescent="0.35">
      <c r="A3259" s="3" t="str">
        <f t="shared" si="50"/>
        <v>IAU_44637</v>
      </c>
      <c r="B3259" t="s">
        <v>51</v>
      </c>
      <c r="C3259" s="1">
        <v>44637</v>
      </c>
      <c r="D3259">
        <v>36.85</v>
      </c>
    </row>
    <row r="3260" spans="1:4" hidden="1" x14ac:dyDescent="0.35">
      <c r="A3260" s="3" t="str">
        <f t="shared" si="50"/>
        <v>ICLN_44637</v>
      </c>
      <c r="B3260" t="s">
        <v>52</v>
      </c>
      <c r="C3260" s="1">
        <v>44637</v>
      </c>
      <c r="D3260">
        <v>20.9</v>
      </c>
    </row>
    <row r="3261" spans="1:4" hidden="1" x14ac:dyDescent="0.35">
      <c r="A3261" s="3" t="str">
        <f t="shared" si="50"/>
        <v>IEAA.L_44637</v>
      </c>
      <c r="B3261" t="s">
        <v>53</v>
      </c>
      <c r="C3261" s="1">
        <v>44637</v>
      </c>
      <c r="D3261">
        <v>5.0860000000000003</v>
      </c>
    </row>
    <row r="3262" spans="1:4" hidden="1" x14ac:dyDescent="0.35">
      <c r="A3262" s="3" t="str">
        <f t="shared" si="50"/>
        <v>IEF_44637</v>
      </c>
      <c r="B3262" t="s">
        <v>54</v>
      </c>
      <c r="C3262" s="1">
        <v>44637</v>
      </c>
      <c r="D3262">
        <v>106.93600000000001</v>
      </c>
    </row>
    <row r="3263" spans="1:4" hidden="1" x14ac:dyDescent="0.35">
      <c r="A3263" s="3" t="str">
        <f t="shared" si="50"/>
        <v>IEFM.L_44637</v>
      </c>
      <c r="B3263" t="s">
        <v>55</v>
      </c>
      <c r="C3263" s="1">
        <v>44637</v>
      </c>
      <c r="D3263">
        <v>756.15</v>
      </c>
    </row>
    <row r="3264" spans="1:4" hidden="1" x14ac:dyDescent="0.35">
      <c r="A3264" s="3" t="str">
        <f t="shared" si="50"/>
        <v>IEMG_44637</v>
      </c>
      <c r="B3264" t="s">
        <v>56</v>
      </c>
      <c r="C3264" s="1">
        <v>44637</v>
      </c>
      <c r="D3264">
        <v>53.640999999999998</v>
      </c>
    </row>
    <row r="3265" spans="1:4" hidden="1" x14ac:dyDescent="0.35">
      <c r="A3265" s="3" t="str">
        <f t="shared" si="50"/>
        <v>IEUS_44637</v>
      </c>
      <c r="B3265" t="s">
        <v>57</v>
      </c>
      <c r="C3265" s="1">
        <v>44637</v>
      </c>
      <c r="D3265">
        <v>59.396999999999998</v>
      </c>
    </row>
    <row r="3266" spans="1:4" hidden="1" x14ac:dyDescent="0.35">
      <c r="A3266" s="3" t="str">
        <f t="shared" si="50"/>
        <v>IEVL.L_44637</v>
      </c>
      <c r="B3266" t="s">
        <v>58</v>
      </c>
      <c r="C3266" s="1">
        <v>44637</v>
      </c>
      <c r="D3266">
        <v>7.1379999999999999</v>
      </c>
    </row>
    <row r="3267" spans="1:4" hidden="1" x14ac:dyDescent="0.35">
      <c r="A3267" s="3" t="str">
        <f t="shared" ref="A3267:A3330" si="51">CONCATENATE(B3267,"_",C3267)</f>
        <v>IGF_44637</v>
      </c>
      <c r="B3267" t="s">
        <v>59</v>
      </c>
      <c r="C3267" s="1">
        <v>44637</v>
      </c>
      <c r="D3267">
        <v>47.301000000000002</v>
      </c>
    </row>
    <row r="3268" spans="1:4" hidden="1" x14ac:dyDescent="0.35">
      <c r="A3268" s="3" t="str">
        <f t="shared" si="51"/>
        <v>INDA_44637</v>
      </c>
      <c r="B3268" t="s">
        <v>60</v>
      </c>
      <c r="C3268" s="1">
        <v>44637</v>
      </c>
      <c r="D3268">
        <v>44.43</v>
      </c>
    </row>
    <row r="3269" spans="1:4" hidden="1" x14ac:dyDescent="0.35">
      <c r="A3269" s="3" t="str">
        <f t="shared" si="51"/>
        <v>IUMO.L_44637</v>
      </c>
      <c r="B3269" t="s">
        <v>61</v>
      </c>
      <c r="C3269" s="1">
        <v>44637</v>
      </c>
      <c r="D3269">
        <v>11.015000000000001</v>
      </c>
    </row>
    <row r="3270" spans="1:4" hidden="1" x14ac:dyDescent="0.35">
      <c r="A3270" s="3" t="str">
        <f t="shared" si="51"/>
        <v>IUVL.L_44637</v>
      </c>
      <c r="B3270" t="s">
        <v>62</v>
      </c>
      <c r="C3270" s="1">
        <v>44637</v>
      </c>
      <c r="D3270">
        <v>9.0180000000000007</v>
      </c>
    </row>
    <row r="3271" spans="1:4" hidden="1" x14ac:dyDescent="0.35">
      <c r="A3271" s="3" t="str">
        <f t="shared" si="51"/>
        <v>IVV_44637</v>
      </c>
      <c r="B3271" t="s">
        <v>63</v>
      </c>
      <c r="C3271" s="1">
        <v>44637</v>
      </c>
      <c r="D3271">
        <v>435.98</v>
      </c>
    </row>
    <row r="3272" spans="1:4" hidden="1" x14ac:dyDescent="0.35">
      <c r="A3272" s="3" t="str">
        <f t="shared" si="51"/>
        <v>IWM_44637</v>
      </c>
      <c r="B3272" t="s">
        <v>64</v>
      </c>
      <c r="C3272" s="1">
        <v>44637</v>
      </c>
      <c r="D3272">
        <v>202.18600000000001</v>
      </c>
    </row>
    <row r="3273" spans="1:4" hidden="1" x14ac:dyDescent="0.35">
      <c r="A3273" s="3" t="str">
        <f t="shared" si="51"/>
        <v>IXN_44637</v>
      </c>
      <c r="B3273" t="s">
        <v>65</v>
      </c>
      <c r="C3273" s="1">
        <v>44637</v>
      </c>
      <c r="D3273">
        <v>55.203000000000003</v>
      </c>
    </row>
    <row r="3274" spans="1:4" hidden="1" x14ac:dyDescent="0.35">
      <c r="A3274" s="3" t="str">
        <f t="shared" si="51"/>
        <v>JPEA.L_44637</v>
      </c>
      <c r="B3274" t="s">
        <v>66</v>
      </c>
      <c r="C3274" s="1">
        <v>44637</v>
      </c>
      <c r="D3274">
        <v>5.3920000000000003</v>
      </c>
    </row>
    <row r="3275" spans="1:4" hidden="1" x14ac:dyDescent="0.35">
      <c r="A3275" s="3" t="str">
        <f t="shared" si="51"/>
        <v>JPM_44637</v>
      </c>
      <c r="B3275" t="s">
        <v>67</v>
      </c>
      <c r="C3275" s="1">
        <v>44637</v>
      </c>
      <c r="D3275">
        <v>135.67400000000001</v>
      </c>
    </row>
    <row r="3276" spans="1:4" hidden="1" x14ac:dyDescent="0.35">
      <c r="A3276" s="3" t="str">
        <f t="shared" si="51"/>
        <v>KR_44637</v>
      </c>
      <c r="B3276" t="s">
        <v>68</v>
      </c>
      <c r="C3276" s="1">
        <v>44637</v>
      </c>
      <c r="D3276">
        <v>54.524000000000001</v>
      </c>
    </row>
    <row r="3277" spans="1:4" hidden="1" x14ac:dyDescent="0.35">
      <c r="A3277" s="3" t="str">
        <f t="shared" si="51"/>
        <v>LQD_44637</v>
      </c>
      <c r="B3277" t="s">
        <v>69</v>
      </c>
      <c r="C3277" s="1">
        <v>44637</v>
      </c>
      <c r="D3277">
        <v>118.31699999999999</v>
      </c>
    </row>
    <row r="3278" spans="1:4" hidden="1" x14ac:dyDescent="0.35">
      <c r="A3278" s="3" t="str">
        <f t="shared" si="51"/>
        <v>MCHI_44637</v>
      </c>
      <c r="B3278" t="s">
        <v>70</v>
      </c>
      <c r="C3278" s="1">
        <v>44637</v>
      </c>
      <c r="D3278">
        <v>51.575000000000003</v>
      </c>
    </row>
    <row r="3279" spans="1:4" hidden="1" x14ac:dyDescent="0.35">
      <c r="A3279" s="3" t="str">
        <f t="shared" si="51"/>
        <v>META_44637</v>
      </c>
      <c r="B3279" t="s">
        <v>144</v>
      </c>
      <c r="C3279" s="1">
        <v>44637</v>
      </c>
      <c r="D3279">
        <v>207.84</v>
      </c>
    </row>
    <row r="3280" spans="1:4" hidden="1" x14ac:dyDescent="0.35">
      <c r="A3280" s="3" t="str">
        <f t="shared" si="51"/>
        <v>MVEU.L_44637</v>
      </c>
      <c r="B3280" t="s">
        <v>71</v>
      </c>
      <c r="C3280" s="1">
        <v>44637</v>
      </c>
      <c r="D3280">
        <v>52.33</v>
      </c>
    </row>
    <row r="3281" spans="1:4" hidden="1" x14ac:dyDescent="0.35">
      <c r="A3281" s="3" t="str">
        <f t="shared" si="51"/>
        <v>OGN_44637</v>
      </c>
      <c r="B3281" t="s">
        <v>72</v>
      </c>
      <c r="C3281" s="1">
        <v>44637</v>
      </c>
      <c r="D3281">
        <v>33.378999999999998</v>
      </c>
    </row>
    <row r="3282" spans="1:4" hidden="1" x14ac:dyDescent="0.35">
      <c r="A3282" s="3" t="str">
        <f t="shared" si="51"/>
        <v>PG_44637</v>
      </c>
      <c r="B3282" t="s">
        <v>73</v>
      </c>
      <c r="C3282" s="1">
        <v>44637</v>
      </c>
      <c r="D3282">
        <v>146.46199999999999</v>
      </c>
    </row>
    <row r="3283" spans="1:4" hidden="1" x14ac:dyDescent="0.35">
      <c r="A3283" s="3" t="str">
        <f t="shared" si="51"/>
        <v>PPL_44637</v>
      </c>
      <c r="B3283" t="s">
        <v>74</v>
      </c>
      <c r="C3283" s="1">
        <v>44637</v>
      </c>
      <c r="D3283">
        <v>26.149000000000001</v>
      </c>
    </row>
    <row r="3284" spans="1:4" hidden="1" x14ac:dyDescent="0.35">
      <c r="A3284" s="3" t="str">
        <f t="shared" si="51"/>
        <v>PRU_44637</v>
      </c>
      <c r="B3284" t="s">
        <v>75</v>
      </c>
      <c r="C3284" s="1">
        <v>44637</v>
      </c>
      <c r="D3284">
        <v>111.414</v>
      </c>
    </row>
    <row r="3285" spans="1:4" hidden="1" x14ac:dyDescent="0.35">
      <c r="A3285" s="3" t="str">
        <f t="shared" si="51"/>
        <v>PYPL_44637</v>
      </c>
      <c r="B3285" t="s">
        <v>76</v>
      </c>
      <c r="C3285" s="1">
        <v>44637</v>
      </c>
      <c r="D3285">
        <v>112.16</v>
      </c>
    </row>
    <row r="3286" spans="1:4" hidden="1" x14ac:dyDescent="0.35">
      <c r="A3286" s="3" t="str">
        <f t="shared" si="51"/>
        <v>RE_44637</v>
      </c>
      <c r="B3286" t="s">
        <v>77</v>
      </c>
      <c r="C3286" s="1">
        <v>44637</v>
      </c>
      <c r="D3286">
        <v>280.32799999999997</v>
      </c>
    </row>
    <row r="3287" spans="1:4" hidden="1" x14ac:dyDescent="0.35">
      <c r="A3287" s="3" t="str">
        <f t="shared" si="51"/>
        <v>REET_44637</v>
      </c>
      <c r="B3287" t="s">
        <v>78</v>
      </c>
      <c r="C3287" s="1">
        <v>44637</v>
      </c>
      <c r="D3287">
        <v>27.977</v>
      </c>
    </row>
    <row r="3288" spans="1:4" hidden="1" x14ac:dyDescent="0.35">
      <c r="A3288" s="3" t="str">
        <f t="shared" si="51"/>
        <v>ROL_44637</v>
      </c>
      <c r="B3288" t="s">
        <v>79</v>
      </c>
      <c r="C3288" s="1">
        <v>44637</v>
      </c>
      <c r="D3288">
        <v>33.829000000000001</v>
      </c>
    </row>
    <row r="3289" spans="1:4" hidden="1" x14ac:dyDescent="0.35">
      <c r="A3289" s="3" t="str">
        <f t="shared" si="51"/>
        <v>ROST_44637</v>
      </c>
      <c r="B3289" t="s">
        <v>80</v>
      </c>
      <c r="C3289" s="1">
        <v>44637</v>
      </c>
      <c r="D3289">
        <v>91.304000000000002</v>
      </c>
    </row>
    <row r="3290" spans="1:4" hidden="1" x14ac:dyDescent="0.35">
      <c r="A3290" s="3" t="str">
        <f t="shared" si="51"/>
        <v>SEGA.L_44637</v>
      </c>
      <c r="B3290" t="s">
        <v>81</v>
      </c>
      <c r="C3290" s="1">
        <v>44637</v>
      </c>
      <c r="D3290">
        <v>104.874</v>
      </c>
    </row>
    <row r="3291" spans="1:4" hidden="1" x14ac:dyDescent="0.35">
      <c r="A3291" s="3" t="str">
        <f t="shared" si="51"/>
        <v>SHY_44637</v>
      </c>
      <c r="B3291" t="s">
        <v>82</v>
      </c>
      <c r="C3291" s="1">
        <v>44637</v>
      </c>
      <c r="D3291">
        <v>82.69</v>
      </c>
    </row>
    <row r="3292" spans="1:4" hidden="1" x14ac:dyDescent="0.35">
      <c r="A3292" s="3" t="str">
        <f t="shared" si="51"/>
        <v>SLV_44637</v>
      </c>
      <c r="B3292" t="s">
        <v>83</v>
      </c>
      <c r="C3292" s="1">
        <v>44637</v>
      </c>
      <c r="D3292">
        <v>23.33</v>
      </c>
    </row>
    <row r="3293" spans="1:4" hidden="1" x14ac:dyDescent="0.35">
      <c r="A3293" s="3" t="str">
        <f t="shared" si="51"/>
        <v>SPMV.L_44637</v>
      </c>
      <c r="B3293" t="s">
        <v>84</v>
      </c>
      <c r="C3293" s="1">
        <v>44637</v>
      </c>
      <c r="D3293">
        <v>79.23</v>
      </c>
    </row>
    <row r="3294" spans="1:4" hidden="1" x14ac:dyDescent="0.35">
      <c r="A3294" s="3" t="str">
        <f t="shared" si="51"/>
        <v>TLT_44637</v>
      </c>
      <c r="B3294" t="s">
        <v>85</v>
      </c>
      <c r="C3294" s="1">
        <v>44637</v>
      </c>
      <c r="D3294">
        <v>128.816</v>
      </c>
    </row>
    <row r="3295" spans="1:4" hidden="1" x14ac:dyDescent="0.35">
      <c r="A3295" s="3" t="str">
        <f t="shared" si="51"/>
        <v>UNH_44637</v>
      </c>
      <c r="B3295" t="s">
        <v>86</v>
      </c>
      <c r="C3295" s="1">
        <v>44637</v>
      </c>
      <c r="D3295">
        <v>502.09</v>
      </c>
    </row>
    <row r="3296" spans="1:4" hidden="1" x14ac:dyDescent="0.35">
      <c r="A3296" s="3" t="str">
        <f t="shared" si="51"/>
        <v>URI_44637</v>
      </c>
      <c r="B3296" t="s">
        <v>87</v>
      </c>
      <c r="C3296" s="1">
        <v>44637</v>
      </c>
      <c r="D3296">
        <v>345.64</v>
      </c>
    </row>
    <row r="3297" spans="1:4" hidden="1" x14ac:dyDescent="0.35">
      <c r="A3297" s="3" t="str">
        <f t="shared" si="51"/>
        <v>V_44637</v>
      </c>
      <c r="B3297" t="s">
        <v>88</v>
      </c>
      <c r="C3297" s="1">
        <v>44637</v>
      </c>
      <c r="D3297">
        <v>211.77699999999999</v>
      </c>
    </row>
    <row r="3298" spans="1:4" hidden="1" x14ac:dyDescent="0.35">
      <c r="A3298" s="3" t="str">
        <f t="shared" si="51"/>
        <v>VRSK_44637</v>
      </c>
      <c r="B3298" t="s">
        <v>89</v>
      </c>
      <c r="C3298" s="1">
        <v>44637</v>
      </c>
      <c r="D3298">
        <v>201.34700000000001</v>
      </c>
    </row>
    <row r="3299" spans="1:4" hidden="1" x14ac:dyDescent="0.35">
      <c r="A3299" s="3" t="str">
        <f t="shared" si="51"/>
        <v>VXX_44637</v>
      </c>
      <c r="B3299" t="s">
        <v>90</v>
      </c>
      <c r="C3299" s="1">
        <v>44637</v>
      </c>
      <c r="D3299">
        <v>26.15</v>
      </c>
    </row>
    <row r="3300" spans="1:4" hidden="1" x14ac:dyDescent="0.35">
      <c r="A3300" s="3" t="str">
        <f t="shared" si="51"/>
        <v>WRK_44637</v>
      </c>
      <c r="B3300" t="s">
        <v>91</v>
      </c>
      <c r="C3300" s="1">
        <v>44637</v>
      </c>
      <c r="D3300">
        <v>46.540999999999997</v>
      </c>
    </row>
    <row r="3301" spans="1:4" hidden="1" x14ac:dyDescent="0.35">
      <c r="A3301" s="3" t="str">
        <f t="shared" si="51"/>
        <v>XLB_44637</v>
      </c>
      <c r="B3301" t="s">
        <v>92</v>
      </c>
      <c r="C3301" s="1">
        <v>44637</v>
      </c>
      <c r="D3301">
        <v>83.593000000000004</v>
      </c>
    </row>
    <row r="3302" spans="1:4" hidden="1" x14ac:dyDescent="0.35">
      <c r="A3302" s="3" t="str">
        <f t="shared" si="51"/>
        <v>XLC_44637</v>
      </c>
      <c r="B3302" t="s">
        <v>93</v>
      </c>
      <c r="C3302" s="1">
        <v>44637</v>
      </c>
      <c r="D3302">
        <v>66.713999999999999</v>
      </c>
    </row>
    <row r="3303" spans="1:4" hidden="1" x14ac:dyDescent="0.35">
      <c r="A3303" s="3" t="str">
        <f t="shared" si="51"/>
        <v>XLE_44637</v>
      </c>
      <c r="B3303" t="s">
        <v>94</v>
      </c>
      <c r="C3303" s="1">
        <v>44637</v>
      </c>
      <c r="D3303">
        <v>70.956000000000003</v>
      </c>
    </row>
    <row r="3304" spans="1:4" hidden="1" x14ac:dyDescent="0.35">
      <c r="A3304" s="3" t="str">
        <f t="shared" si="51"/>
        <v>XLF_44637</v>
      </c>
      <c r="B3304" t="s">
        <v>95</v>
      </c>
      <c r="C3304" s="1">
        <v>44637</v>
      </c>
      <c r="D3304">
        <v>38.116</v>
      </c>
    </row>
    <row r="3305" spans="1:4" hidden="1" x14ac:dyDescent="0.35">
      <c r="A3305" s="3" t="str">
        <f t="shared" si="51"/>
        <v>XLI_44637</v>
      </c>
      <c r="B3305" t="s">
        <v>96</v>
      </c>
      <c r="C3305" s="1">
        <v>44637</v>
      </c>
      <c r="D3305">
        <v>100.706</v>
      </c>
    </row>
    <row r="3306" spans="1:4" hidden="1" x14ac:dyDescent="0.35">
      <c r="A3306" s="3" t="str">
        <f t="shared" si="51"/>
        <v>XLK_44637</v>
      </c>
      <c r="B3306" t="s">
        <v>97</v>
      </c>
      <c r="C3306" s="1">
        <v>44637</v>
      </c>
      <c r="D3306">
        <v>150.49100000000001</v>
      </c>
    </row>
    <row r="3307" spans="1:4" hidden="1" x14ac:dyDescent="0.35">
      <c r="A3307" s="3" t="str">
        <f t="shared" si="51"/>
        <v>XLP_44637</v>
      </c>
      <c r="B3307" t="s">
        <v>98</v>
      </c>
      <c r="C3307" s="1">
        <v>44637</v>
      </c>
      <c r="D3307">
        <v>72.156999999999996</v>
      </c>
    </row>
    <row r="3308" spans="1:4" hidden="1" x14ac:dyDescent="0.35">
      <c r="A3308" s="3" t="str">
        <f t="shared" si="51"/>
        <v>XLU_44637</v>
      </c>
      <c r="B3308" t="s">
        <v>99</v>
      </c>
      <c r="C3308" s="1">
        <v>44637</v>
      </c>
      <c r="D3308">
        <v>69.346999999999994</v>
      </c>
    </row>
    <row r="3309" spans="1:4" hidden="1" x14ac:dyDescent="0.35">
      <c r="A3309" s="3" t="str">
        <f t="shared" si="51"/>
        <v>XLV_44637</v>
      </c>
      <c r="B3309" t="s">
        <v>100</v>
      </c>
      <c r="C3309" s="1">
        <v>44637</v>
      </c>
      <c r="D3309">
        <v>134.07900000000001</v>
      </c>
    </row>
    <row r="3310" spans="1:4" hidden="1" x14ac:dyDescent="0.35">
      <c r="A3310" s="3" t="str">
        <f t="shared" si="51"/>
        <v>XLY_44637</v>
      </c>
      <c r="B3310" t="s">
        <v>101</v>
      </c>
      <c r="C3310" s="1">
        <v>44637</v>
      </c>
      <c r="D3310">
        <v>176.602</v>
      </c>
    </row>
    <row r="3311" spans="1:4" hidden="1" x14ac:dyDescent="0.35">
      <c r="A3311" s="3" t="str">
        <f t="shared" si="51"/>
        <v>XOM_44637</v>
      </c>
      <c r="B3311" t="s">
        <v>102</v>
      </c>
      <c r="C3311" s="1">
        <v>44637</v>
      </c>
      <c r="D3311">
        <v>76.203000000000003</v>
      </c>
    </row>
    <row r="3312" spans="1:4" hidden="1" x14ac:dyDescent="0.35">
      <c r="A3312" s="3" t="str">
        <f t="shared" si="51"/>
        <v>ABBV_44638</v>
      </c>
      <c r="B3312" t="s">
        <v>3</v>
      </c>
      <c r="C3312" s="1">
        <v>44638</v>
      </c>
      <c r="D3312">
        <v>153.36199999999999</v>
      </c>
    </row>
    <row r="3313" spans="1:4" hidden="1" x14ac:dyDescent="0.35">
      <c r="A3313" s="3" t="str">
        <f t="shared" si="51"/>
        <v>ACN_44638</v>
      </c>
      <c r="B3313" t="s">
        <v>4</v>
      </c>
      <c r="C3313" s="1">
        <v>44638</v>
      </c>
      <c r="D3313">
        <v>319.113</v>
      </c>
    </row>
    <row r="3314" spans="1:4" hidden="1" x14ac:dyDescent="0.35">
      <c r="A3314" s="3" t="str">
        <f t="shared" si="51"/>
        <v>AEP_44638</v>
      </c>
      <c r="B3314" t="s">
        <v>5</v>
      </c>
      <c r="C3314" s="1">
        <v>44638</v>
      </c>
      <c r="D3314">
        <v>90.902000000000001</v>
      </c>
    </row>
    <row r="3315" spans="1:4" hidden="1" x14ac:dyDescent="0.35">
      <c r="A3315" s="3" t="str">
        <f t="shared" si="51"/>
        <v>AIZ_44638</v>
      </c>
      <c r="B3315" t="s">
        <v>6</v>
      </c>
      <c r="C3315" s="1">
        <v>44638</v>
      </c>
      <c r="D3315">
        <v>174.06800000000001</v>
      </c>
    </row>
    <row r="3316" spans="1:4" hidden="1" x14ac:dyDescent="0.35">
      <c r="A3316" s="3" t="str">
        <f t="shared" si="51"/>
        <v>ALLE_44638</v>
      </c>
      <c r="B3316" t="s">
        <v>7</v>
      </c>
      <c r="C3316" s="1">
        <v>44638</v>
      </c>
      <c r="D3316">
        <v>116.717</v>
      </c>
    </row>
    <row r="3317" spans="1:4" hidden="1" x14ac:dyDescent="0.35">
      <c r="A3317" s="3" t="str">
        <f t="shared" si="51"/>
        <v>AMAT_44638</v>
      </c>
      <c r="B3317" t="s">
        <v>8</v>
      </c>
      <c r="C3317" s="1">
        <v>44638</v>
      </c>
      <c r="D3317">
        <v>134.13999999999999</v>
      </c>
    </row>
    <row r="3318" spans="1:4" hidden="1" x14ac:dyDescent="0.35">
      <c r="A3318" s="3" t="str">
        <f t="shared" si="51"/>
        <v>AMP_44638</v>
      </c>
      <c r="B3318" t="s">
        <v>9</v>
      </c>
      <c r="C3318" s="1">
        <v>44638</v>
      </c>
      <c r="D3318">
        <v>295.78500000000003</v>
      </c>
    </row>
    <row r="3319" spans="1:4" hidden="1" x14ac:dyDescent="0.35">
      <c r="A3319" s="3" t="str">
        <f t="shared" si="51"/>
        <v>AMZN_44638</v>
      </c>
      <c r="B3319" t="s">
        <v>10</v>
      </c>
      <c r="C3319" s="1">
        <v>44638</v>
      </c>
      <c r="D3319">
        <v>161.25</v>
      </c>
    </row>
    <row r="3320" spans="1:4" hidden="1" x14ac:dyDescent="0.35">
      <c r="A3320" s="3" t="str">
        <f t="shared" si="51"/>
        <v>AVB_44638</v>
      </c>
      <c r="B3320" t="s">
        <v>11</v>
      </c>
      <c r="C3320" s="1">
        <v>44638</v>
      </c>
      <c r="D3320">
        <v>237.471</v>
      </c>
    </row>
    <row r="3321" spans="1:4" hidden="1" x14ac:dyDescent="0.35">
      <c r="A3321" s="3" t="str">
        <f t="shared" si="51"/>
        <v>AVY_44638</v>
      </c>
      <c r="B3321" t="s">
        <v>12</v>
      </c>
      <c r="C3321" s="1">
        <v>44638</v>
      </c>
      <c r="D3321">
        <v>169.01499999999999</v>
      </c>
    </row>
    <row r="3322" spans="1:4" hidden="1" x14ac:dyDescent="0.35">
      <c r="A3322" s="3" t="str">
        <f t="shared" si="51"/>
        <v>AXP_44638</v>
      </c>
      <c r="B3322" t="s">
        <v>13</v>
      </c>
      <c r="C3322" s="1">
        <v>44638</v>
      </c>
      <c r="D3322">
        <v>188.09899999999999</v>
      </c>
    </row>
    <row r="3323" spans="1:4" hidden="1" x14ac:dyDescent="0.35">
      <c r="A3323" s="3" t="str">
        <f t="shared" si="51"/>
        <v>BDX_44638</v>
      </c>
      <c r="B3323" t="s">
        <v>14</v>
      </c>
      <c r="C3323" s="1">
        <v>44638</v>
      </c>
      <c r="D3323">
        <v>252.99299999999999</v>
      </c>
    </row>
    <row r="3324" spans="1:4" hidden="1" x14ac:dyDescent="0.35">
      <c r="A3324" s="3" t="str">
        <f t="shared" si="51"/>
        <v>BF-B_44638</v>
      </c>
      <c r="B3324" t="s">
        <v>15</v>
      </c>
      <c r="C3324" s="1">
        <v>44638</v>
      </c>
      <c r="D3324">
        <v>64.227000000000004</v>
      </c>
    </row>
    <row r="3325" spans="1:4" hidden="1" x14ac:dyDescent="0.35">
      <c r="A3325" s="3" t="str">
        <f t="shared" si="51"/>
        <v>BMY_44638</v>
      </c>
      <c r="B3325" t="s">
        <v>16</v>
      </c>
      <c r="C3325" s="1">
        <v>44638</v>
      </c>
      <c r="D3325">
        <v>68.84</v>
      </c>
    </row>
    <row r="3326" spans="1:4" hidden="1" x14ac:dyDescent="0.35">
      <c r="A3326" s="3" t="str">
        <f t="shared" si="51"/>
        <v>BR_44638</v>
      </c>
      <c r="B3326" t="s">
        <v>17</v>
      </c>
      <c r="C3326" s="1">
        <v>44638</v>
      </c>
      <c r="D3326">
        <v>151.44499999999999</v>
      </c>
    </row>
    <row r="3327" spans="1:4" hidden="1" x14ac:dyDescent="0.35">
      <c r="A3327" s="3" t="str">
        <f t="shared" si="51"/>
        <v>CARR_44638</v>
      </c>
      <c r="B3327" t="s">
        <v>18</v>
      </c>
      <c r="C3327" s="1">
        <v>44638</v>
      </c>
      <c r="D3327">
        <v>46.996000000000002</v>
      </c>
    </row>
    <row r="3328" spans="1:4" hidden="1" x14ac:dyDescent="0.35">
      <c r="A3328" s="3" t="str">
        <f t="shared" si="51"/>
        <v>CDW_44638</v>
      </c>
      <c r="B3328" t="s">
        <v>19</v>
      </c>
      <c r="C3328" s="1">
        <v>44638</v>
      </c>
      <c r="D3328">
        <v>177.792</v>
      </c>
    </row>
    <row r="3329" spans="1:4" hidden="1" x14ac:dyDescent="0.35">
      <c r="A3329" s="3" t="str">
        <f t="shared" si="51"/>
        <v>CE_44638</v>
      </c>
      <c r="B3329" t="s">
        <v>20</v>
      </c>
      <c r="C3329" s="1">
        <v>44638</v>
      </c>
      <c r="D3329">
        <v>139.471</v>
      </c>
    </row>
    <row r="3330" spans="1:4" hidden="1" x14ac:dyDescent="0.35">
      <c r="A3330" s="3" t="str">
        <f t="shared" si="51"/>
        <v>CHTR_44638</v>
      </c>
      <c r="B3330" t="s">
        <v>21</v>
      </c>
      <c r="C3330" s="1">
        <v>44638</v>
      </c>
      <c r="D3330">
        <v>577.32000000000005</v>
      </c>
    </row>
    <row r="3331" spans="1:4" hidden="1" x14ac:dyDescent="0.35">
      <c r="A3331" s="3" t="str">
        <f t="shared" ref="A3331:A3394" si="52">CONCATENATE(B3331,"_",C3331)</f>
        <v>CNC_44638</v>
      </c>
      <c r="B3331" t="s">
        <v>22</v>
      </c>
      <c r="C3331" s="1">
        <v>44638</v>
      </c>
      <c r="D3331">
        <v>87.74</v>
      </c>
    </row>
    <row r="3332" spans="1:4" hidden="1" x14ac:dyDescent="0.35">
      <c r="A3332" s="3" t="str">
        <f t="shared" si="52"/>
        <v>CNP_44638</v>
      </c>
      <c r="B3332" t="s">
        <v>23</v>
      </c>
      <c r="C3332" s="1">
        <v>44638</v>
      </c>
      <c r="D3332">
        <v>28.370999999999999</v>
      </c>
    </row>
    <row r="3333" spans="1:4" hidden="1" x14ac:dyDescent="0.35">
      <c r="A3333" s="3" t="str">
        <f t="shared" si="52"/>
        <v>COP_44638</v>
      </c>
      <c r="B3333" t="s">
        <v>24</v>
      </c>
      <c r="C3333" s="1">
        <v>44638</v>
      </c>
      <c r="D3333">
        <v>94.960999999999999</v>
      </c>
    </row>
    <row r="3334" spans="1:4" hidden="1" x14ac:dyDescent="0.35">
      <c r="A3334" s="3" t="str">
        <f t="shared" si="52"/>
        <v>CTAS_44638</v>
      </c>
      <c r="B3334" t="s">
        <v>25</v>
      </c>
      <c r="C3334" s="1">
        <v>44638</v>
      </c>
      <c r="D3334">
        <v>396.21499999999997</v>
      </c>
    </row>
    <row r="3335" spans="1:4" hidden="1" x14ac:dyDescent="0.35">
      <c r="A3335" s="3" t="str">
        <f t="shared" si="52"/>
        <v>CZR_44638</v>
      </c>
      <c r="B3335" t="s">
        <v>26</v>
      </c>
      <c r="C3335" s="1">
        <v>44638</v>
      </c>
      <c r="D3335">
        <v>80.83</v>
      </c>
    </row>
    <row r="3336" spans="1:4" hidden="1" x14ac:dyDescent="0.35">
      <c r="A3336" s="3" t="str">
        <f t="shared" si="52"/>
        <v>DG_44638</v>
      </c>
      <c r="B3336" t="s">
        <v>27</v>
      </c>
      <c r="C3336" s="1">
        <v>44638</v>
      </c>
      <c r="D3336">
        <v>227.529</v>
      </c>
    </row>
    <row r="3337" spans="1:4" hidden="1" x14ac:dyDescent="0.35">
      <c r="A3337" s="3" t="str">
        <f t="shared" si="52"/>
        <v>DPZ_44638</v>
      </c>
      <c r="B3337" t="s">
        <v>28</v>
      </c>
      <c r="C3337" s="1">
        <v>44638</v>
      </c>
      <c r="D3337">
        <v>411.90199999999999</v>
      </c>
    </row>
    <row r="3338" spans="1:4" x14ac:dyDescent="0.35">
      <c r="A3338" s="3" t="str">
        <f t="shared" si="52"/>
        <v>DRE_44638</v>
      </c>
      <c r="B3338" t="s">
        <v>29</v>
      </c>
      <c r="C3338" s="1">
        <v>44638</v>
      </c>
      <c r="D3338">
        <v>55.713999999999999</v>
      </c>
    </row>
    <row r="3339" spans="1:4" hidden="1" x14ac:dyDescent="0.35">
      <c r="A3339" s="3" t="str">
        <f t="shared" si="52"/>
        <v>DXC_44638</v>
      </c>
      <c r="B3339" t="s">
        <v>30</v>
      </c>
      <c r="C3339" s="1">
        <v>44638</v>
      </c>
      <c r="D3339">
        <v>33.200000000000003</v>
      </c>
    </row>
    <row r="3340" spans="1:4" hidden="1" x14ac:dyDescent="0.35">
      <c r="A3340" s="3" t="str">
        <f t="shared" si="52"/>
        <v>EWA_44638</v>
      </c>
      <c r="B3340" t="s">
        <v>31</v>
      </c>
      <c r="C3340" s="1">
        <v>44638</v>
      </c>
      <c r="D3340">
        <v>24.448</v>
      </c>
    </row>
    <row r="3341" spans="1:4" hidden="1" x14ac:dyDescent="0.35">
      <c r="A3341" s="3" t="str">
        <f t="shared" si="52"/>
        <v>EWC_44638</v>
      </c>
      <c r="B3341" t="s">
        <v>32</v>
      </c>
      <c r="C3341" s="1">
        <v>44638</v>
      </c>
      <c r="D3341">
        <v>38.920999999999999</v>
      </c>
    </row>
    <row r="3342" spans="1:4" hidden="1" x14ac:dyDescent="0.35">
      <c r="A3342" s="3" t="str">
        <f t="shared" si="52"/>
        <v>EWG_44638</v>
      </c>
      <c r="B3342" t="s">
        <v>33</v>
      </c>
      <c r="C3342" s="1">
        <v>44638</v>
      </c>
      <c r="D3342">
        <v>28.058</v>
      </c>
    </row>
    <row r="3343" spans="1:4" hidden="1" x14ac:dyDescent="0.35">
      <c r="A3343" s="3" t="str">
        <f t="shared" si="52"/>
        <v>EWH_44638</v>
      </c>
      <c r="B3343" t="s">
        <v>34</v>
      </c>
      <c r="C3343" s="1">
        <v>44638</v>
      </c>
      <c r="D3343">
        <v>22.553999999999998</v>
      </c>
    </row>
    <row r="3344" spans="1:4" hidden="1" x14ac:dyDescent="0.35">
      <c r="A3344" s="3" t="str">
        <f t="shared" si="52"/>
        <v>EWJ_44638</v>
      </c>
      <c r="B3344" t="s">
        <v>35</v>
      </c>
      <c r="C3344" s="1">
        <v>44638</v>
      </c>
      <c r="D3344">
        <v>61.531999999999996</v>
      </c>
    </row>
    <row r="3345" spans="1:4" hidden="1" x14ac:dyDescent="0.35">
      <c r="A3345" s="3" t="str">
        <f t="shared" si="52"/>
        <v>EWL_44638</v>
      </c>
      <c r="B3345" t="s">
        <v>36</v>
      </c>
      <c r="C3345" s="1">
        <v>44638</v>
      </c>
      <c r="D3345">
        <v>48.01</v>
      </c>
    </row>
    <row r="3346" spans="1:4" hidden="1" x14ac:dyDescent="0.35">
      <c r="A3346" s="3" t="str">
        <f t="shared" si="52"/>
        <v>EWQ_44638</v>
      </c>
      <c r="B3346" t="s">
        <v>37</v>
      </c>
      <c r="C3346" s="1">
        <v>44638</v>
      </c>
      <c r="D3346">
        <v>34.091999999999999</v>
      </c>
    </row>
    <row r="3347" spans="1:4" hidden="1" x14ac:dyDescent="0.35">
      <c r="A3347" s="3" t="str">
        <f t="shared" si="52"/>
        <v>EWT_44638</v>
      </c>
      <c r="B3347" t="s">
        <v>38</v>
      </c>
      <c r="C3347" s="1">
        <v>44638</v>
      </c>
      <c r="D3347">
        <v>53.014000000000003</v>
      </c>
    </row>
    <row r="3348" spans="1:4" hidden="1" x14ac:dyDescent="0.35">
      <c r="A3348" s="3" t="str">
        <f t="shared" si="52"/>
        <v>EWU_44638</v>
      </c>
      <c r="B3348" t="s">
        <v>39</v>
      </c>
      <c r="C3348" s="1">
        <v>44638</v>
      </c>
      <c r="D3348">
        <v>32.262999999999998</v>
      </c>
    </row>
    <row r="3349" spans="1:4" hidden="1" x14ac:dyDescent="0.35">
      <c r="A3349" s="3" t="str">
        <f t="shared" si="52"/>
        <v>EWY_44638</v>
      </c>
      <c r="B3349" t="s">
        <v>40</v>
      </c>
      <c r="C3349" s="1">
        <v>44638</v>
      </c>
      <c r="D3349">
        <v>70.643000000000001</v>
      </c>
    </row>
    <row r="3350" spans="1:4" hidden="1" x14ac:dyDescent="0.35">
      <c r="A3350" s="3" t="str">
        <f t="shared" si="52"/>
        <v>EWZ_44638</v>
      </c>
      <c r="B3350" t="s">
        <v>41</v>
      </c>
      <c r="C3350" s="1">
        <v>44638</v>
      </c>
      <c r="D3350">
        <v>30.802</v>
      </c>
    </row>
    <row r="3351" spans="1:4" hidden="1" x14ac:dyDescent="0.35">
      <c r="A3351" s="3" t="str">
        <f t="shared" si="52"/>
        <v>FTV_44638</v>
      </c>
      <c r="B3351" t="s">
        <v>43</v>
      </c>
      <c r="C3351" s="1">
        <v>44638</v>
      </c>
      <c r="D3351">
        <v>61.694000000000003</v>
      </c>
    </row>
    <row r="3352" spans="1:4" hidden="1" x14ac:dyDescent="0.35">
      <c r="A3352" s="3" t="str">
        <f t="shared" si="52"/>
        <v>GOOG_44638</v>
      </c>
      <c r="B3352" t="s">
        <v>44</v>
      </c>
      <c r="C3352" s="1">
        <v>44638</v>
      </c>
      <c r="D3352">
        <v>136.80199999999999</v>
      </c>
    </row>
    <row r="3353" spans="1:4" hidden="1" x14ac:dyDescent="0.35">
      <c r="A3353" s="3" t="str">
        <f t="shared" si="52"/>
        <v>GPC_44638</v>
      </c>
      <c r="B3353" t="s">
        <v>45</v>
      </c>
      <c r="C3353" s="1">
        <v>44638</v>
      </c>
      <c r="D3353">
        <v>126.79300000000001</v>
      </c>
    </row>
    <row r="3354" spans="1:4" hidden="1" x14ac:dyDescent="0.35">
      <c r="A3354" s="3" t="str">
        <f t="shared" si="52"/>
        <v>GSG_44638</v>
      </c>
      <c r="B3354" t="s">
        <v>46</v>
      </c>
      <c r="C3354" s="1">
        <v>44638</v>
      </c>
      <c r="D3354">
        <v>22.7</v>
      </c>
    </row>
    <row r="3355" spans="1:4" hidden="1" x14ac:dyDescent="0.35">
      <c r="A3355" s="3" t="str">
        <f t="shared" si="52"/>
        <v>HIG_44638</v>
      </c>
      <c r="B3355" t="s">
        <v>47</v>
      </c>
      <c r="C3355" s="1">
        <v>44638</v>
      </c>
      <c r="D3355">
        <v>69.664000000000001</v>
      </c>
    </row>
    <row r="3356" spans="1:4" hidden="1" x14ac:dyDescent="0.35">
      <c r="A3356" s="3" t="str">
        <f t="shared" si="52"/>
        <v>HIGH.L_44638</v>
      </c>
      <c r="B3356" t="s">
        <v>48</v>
      </c>
      <c r="C3356" s="1">
        <v>44638</v>
      </c>
      <c r="D3356">
        <v>5.27</v>
      </c>
    </row>
    <row r="3357" spans="1:4" hidden="1" x14ac:dyDescent="0.35">
      <c r="A3357" s="3" t="str">
        <f t="shared" si="52"/>
        <v>HST_44638</v>
      </c>
      <c r="B3357" t="s">
        <v>49</v>
      </c>
      <c r="C3357" s="1">
        <v>44638</v>
      </c>
      <c r="D3357">
        <v>18.654</v>
      </c>
    </row>
    <row r="3358" spans="1:4" hidden="1" x14ac:dyDescent="0.35">
      <c r="A3358" s="3" t="str">
        <f t="shared" si="52"/>
        <v>HYG_44638</v>
      </c>
      <c r="B3358" t="s">
        <v>50</v>
      </c>
      <c r="C3358" s="1">
        <v>44638</v>
      </c>
      <c r="D3358">
        <v>78.647000000000006</v>
      </c>
    </row>
    <row r="3359" spans="1:4" hidden="1" x14ac:dyDescent="0.35">
      <c r="A3359" s="3" t="str">
        <f t="shared" si="52"/>
        <v>IAU_44638</v>
      </c>
      <c r="B3359" t="s">
        <v>51</v>
      </c>
      <c r="C3359" s="1">
        <v>44638</v>
      </c>
      <c r="D3359">
        <v>36.5</v>
      </c>
    </row>
    <row r="3360" spans="1:4" hidden="1" x14ac:dyDescent="0.35">
      <c r="A3360" s="3" t="str">
        <f t="shared" si="52"/>
        <v>ICLN_44638</v>
      </c>
      <c r="B3360" t="s">
        <v>52</v>
      </c>
      <c r="C3360" s="1">
        <v>44638</v>
      </c>
      <c r="D3360">
        <v>20.969000000000001</v>
      </c>
    </row>
    <row r="3361" spans="1:4" hidden="1" x14ac:dyDescent="0.35">
      <c r="A3361" s="3" t="str">
        <f t="shared" si="52"/>
        <v>IEAA.L_44638</v>
      </c>
      <c r="B3361" t="s">
        <v>53</v>
      </c>
      <c r="C3361" s="1">
        <v>44638</v>
      </c>
      <c r="D3361">
        <v>5.09</v>
      </c>
    </row>
    <row r="3362" spans="1:4" hidden="1" x14ac:dyDescent="0.35">
      <c r="A3362" s="3" t="str">
        <f t="shared" si="52"/>
        <v>IEF_44638</v>
      </c>
      <c r="B3362" t="s">
        <v>54</v>
      </c>
      <c r="C3362" s="1">
        <v>44638</v>
      </c>
      <c r="D3362">
        <v>107.25</v>
      </c>
    </row>
    <row r="3363" spans="1:4" hidden="1" x14ac:dyDescent="0.35">
      <c r="A3363" s="3" t="str">
        <f t="shared" si="52"/>
        <v>IEFM.L_44638</v>
      </c>
      <c r="B3363" t="s">
        <v>55</v>
      </c>
      <c r="C3363" s="1">
        <v>44638</v>
      </c>
      <c r="D3363">
        <v>758.15</v>
      </c>
    </row>
    <row r="3364" spans="1:4" hidden="1" x14ac:dyDescent="0.35">
      <c r="A3364" s="3" t="str">
        <f t="shared" si="52"/>
        <v>IEMG_44638</v>
      </c>
      <c r="B3364" t="s">
        <v>56</v>
      </c>
      <c r="C3364" s="1">
        <v>44638</v>
      </c>
      <c r="D3364">
        <v>54.363</v>
      </c>
    </row>
    <row r="3365" spans="1:4" hidden="1" x14ac:dyDescent="0.35">
      <c r="A3365" s="3" t="str">
        <f t="shared" si="52"/>
        <v>IEUS_44638</v>
      </c>
      <c r="B3365" t="s">
        <v>57</v>
      </c>
      <c r="C3365" s="1">
        <v>44638</v>
      </c>
      <c r="D3365">
        <v>60.039000000000001</v>
      </c>
    </row>
    <row r="3366" spans="1:4" hidden="1" x14ac:dyDescent="0.35">
      <c r="A3366" s="3" t="str">
        <f t="shared" si="52"/>
        <v>IEVL.L_44638</v>
      </c>
      <c r="B3366" t="s">
        <v>58</v>
      </c>
      <c r="C3366" s="1">
        <v>44638</v>
      </c>
      <c r="D3366">
        <v>7.1859999999999999</v>
      </c>
    </row>
    <row r="3367" spans="1:4" hidden="1" x14ac:dyDescent="0.35">
      <c r="A3367" s="3" t="str">
        <f t="shared" si="52"/>
        <v>IGF_44638</v>
      </c>
      <c r="B3367" t="s">
        <v>59</v>
      </c>
      <c r="C3367" s="1">
        <v>44638</v>
      </c>
      <c r="D3367">
        <v>47.73</v>
      </c>
    </row>
    <row r="3368" spans="1:4" hidden="1" x14ac:dyDescent="0.35">
      <c r="A3368" s="3" t="str">
        <f t="shared" si="52"/>
        <v>INDA_44638</v>
      </c>
      <c r="B3368" t="s">
        <v>60</v>
      </c>
      <c r="C3368" s="1">
        <v>44638</v>
      </c>
      <c r="D3368">
        <v>44.75</v>
      </c>
    </row>
    <row r="3369" spans="1:4" hidden="1" x14ac:dyDescent="0.35">
      <c r="A3369" s="3" t="str">
        <f t="shared" si="52"/>
        <v>IUMO.L_44638</v>
      </c>
      <c r="B3369" t="s">
        <v>61</v>
      </c>
      <c r="C3369" s="1">
        <v>44638</v>
      </c>
      <c r="D3369">
        <v>11.244999999999999</v>
      </c>
    </row>
    <row r="3370" spans="1:4" hidden="1" x14ac:dyDescent="0.35">
      <c r="A3370" s="3" t="str">
        <f t="shared" si="52"/>
        <v>IUVL.L_44638</v>
      </c>
      <c r="B3370" t="s">
        <v>62</v>
      </c>
      <c r="C3370" s="1">
        <v>44638</v>
      </c>
      <c r="D3370">
        <v>9.048</v>
      </c>
    </row>
    <row r="3371" spans="1:4" hidden="1" x14ac:dyDescent="0.35">
      <c r="A3371" s="3" t="str">
        <f t="shared" si="52"/>
        <v>IVV_44638</v>
      </c>
      <c r="B3371" t="s">
        <v>63</v>
      </c>
      <c r="C3371" s="1">
        <v>44638</v>
      </c>
      <c r="D3371">
        <v>440.64499999999998</v>
      </c>
    </row>
    <row r="3372" spans="1:4" hidden="1" x14ac:dyDescent="0.35">
      <c r="A3372" s="3" t="str">
        <f t="shared" si="52"/>
        <v>IWM_44638</v>
      </c>
      <c r="B3372" t="s">
        <v>64</v>
      </c>
      <c r="C3372" s="1">
        <v>44638</v>
      </c>
      <c r="D3372">
        <v>204.316</v>
      </c>
    </row>
    <row r="3373" spans="1:4" hidden="1" x14ac:dyDescent="0.35">
      <c r="A3373" s="3" t="str">
        <f t="shared" si="52"/>
        <v>IXN_44638</v>
      </c>
      <c r="B3373" t="s">
        <v>65</v>
      </c>
      <c r="C3373" s="1">
        <v>44638</v>
      </c>
      <c r="D3373">
        <v>56.384</v>
      </c>
    </row>
    <row r="3374" spans="1:4" hidden="1" x14ac:dyDescent="0.35">
      <c r="A3374" s="3" t="str">
        <f t="shared" si="52"/>
        <v>JPEA.L_44638</v>
      </c>
      <c r="B3374" t="s">
        <v>66</v>
      </c>
      <c r="C3374" s="1">
        <v>44638</v>
      </c>
      <c r="D3374">
        <v>5.3769999999999998</v>
      </c>
    </row>
    <row r="3375" spans="1:4" hidden="1" x14ac:dyDescent="0.35">
      <c r="A3375" s="3" t="str">
        <f t="shared" si="52"/>
        <v>JPM_44638</v>
      </c>
      <c r="B3375" t="s">
        <v>67</v>
      </c>
      <c r="C3375" s="1">
        <v>44638</v>
      </c>
      <c r="D3375">
        <v>135.626</v>
      </c>
    </row>
    <row r="3376" spans="1:4" hidden="1" x14ac:dyDescent="0.35">
      <c r="A3376" s="3" t="str">
        <f t="shared" si="52"/>
        <v>KR_44638</v>
      </c>
      <c r="B3376" t="s">
        <v>68</v>
      </c>
      <c r="C3376" s="1">
        <v>44638</v>
      </c>
      <c r="D3376">
        <v>54.68</v>
      </c>
    </row>
    <row r="3377" spans="1:4" hidden="1" x14ac:dyDescent="0.35">
      <c r="A3377" s="3" t="str">
        <f t="shared" si="52"/>
        <v>LQD_44638</v>
      </c>
      <c r="B3377" t="s">
        <v>69</v>
      </c>
      <c r="C3377" s="1">
        <v>44638</v>
      </c>
      <c r="D3377">
        <v>118.55</v>
      </c>
    </row>
    <row r="3378" spans="1:4" hidden="1" x14ac:dyDescent="0.35">
      <c r="A3378" s="3" t="str">
        <f t="shared" si="52"/>
        <v>MCHI_44638</v>
      </c>
      <c r="B3378" t="s">
        <v>70</v>
      </c>
      <c r="C3378" s="1">
        <v>44638</v>
      </c>
      <c r="D3378">
        <v>53.945999999999998</v>
      </c>
    </row>
    <row r="3379" spans="1:4" hidden="1" x14ac:dyDescent="0.35">
      <c r="A3379" s="3" t="str">
        <f t="shared" si="52"/>
        <v>META_44638</v>
      </c>
      <c r="B3379" t="s">
        <v>144</v>
      </c>
      <c r="C3379" s="1">
        <v>44638</v>
      </c>
      <c r="D3379">
        <v>216.49</v>
      </c>
    </row>
    <row r="3380" spans="1:4" hidden="1" x14ac:dyDescent="0.35">
      <c r="A3380" s="3" t="str">
        <f t="shared" si="52"/>
        <v>MVEU.L_44638</v>
      </c>
      <c r="B3380" t="s">
        <v>71</v>
      </c>
      <c r="C3380" s="1">
        <v>44638</v>
      </c>
      <c r="D3380">
        <v>52.7</v>
      </c>
    </row>
    <row r="3381" spans="1:4" hidden="1" x14ac:dyDescent="0.35">
      <c r="A3381" s="3" t="str">
        <f t="shared" si="52"/>
        <v>OGN_44638</v>
      </c>
      <c r="B3381" t="s">
        <v>72</v>
      </c>
      <c r="C3381" s="1">
        <v>44638</v>
      </c>
      <c r="D3381">
        <v>34.097999999999999</v>
      </c>
    </row>
    <row r="3382" spans="1:4" hidden="1" x14ac:dyDescent="0.35">
      <c r="A3382" s="3" t="str">
        <f t="shared" si="52"/>
        <v>PG_44638</v>
      </c>
      <c r="B3382" t="s">
        <v>73</v>
      </c>
      <c r="C3382" s="1">
        <v>44638</v>
      </c>
      <c r="D3382">
        <v>146.38399999999999</v>
      </c>
    </row>
    <row r="3383" spans="1:4" hidden="1" x14ac:dyDescent="0.35">
      <c r="A3383" s="3" t="str">
        <f t="shared" si="52"/>
        <v>PPL_44638</v>
      </c>
      <c r="B3383" t="s">
        <v>74</v>
      </c>
      <c r="C3383" s="1">
        <v>44638</v>
      </c>
      <c r="D3383">
        <v>26.032</v>
      </c>
    </row>
    <row r="3384" spans="1:4" hidden="1" x14ac:dyDescent="0.35">
      <c r="A3384" s="3" t="str">
        <f t="shared" si="52"/>
        <v>PRU_44638</v>
      </c>
      <c r="B3384" t="s">
        <v>75</v>
      </c>
      <c r="C3384" s="1">
        <v>44638</v>
      </c>
      <c r="D3384">
        <v>111.25</v>
      </c>
    </row>
    <row r="3385" spans="1:4" hidden="1" x14ac:dyDescent="0.35">
      <c r="A3385" s="3" t="str">
        <f t="shared" si="52"/>
        <v>PYPL_44638</v>
      </c>
      <c r="B3385" t="s">
        <v>76</v>
      </c>
      <c r="C3385" s="1">
        <v>44638</v>
      </c>
      <c r="D3385">
        <v>118.77</v>
      </c>
    </row>
    <row r="3386" spans="1:4" hidden="1" x14ac:dyDescent="0.35">
      <c r="A3386" s="3" t="str">
        <f t="shared" si="52"/>
        <v>RE_44638</v>
      </c>
      <c r="B3386" t="s">
        <v>77</v>
      </c>
      <c r="C3386" s="1">
        <v>44638</v>
      </c>
      <c r="D3386">
        <v>281.78199999999998</v>
      </c>
    </row>
    <row r="3387" spans="1:4" hidden="1" x14ac:dyDescent="0.35">
      <c r="A3387" s="3" t="str">
        <f t="shared" si="52"/>
        <v>REET_44638</v>
      </c>
      <c r="B3387" t="s">
        <v>78</v>
      </c>
      <c r="C3387" s="1">
        <v>44638</v>
      </c>
      <c r="D3387">
        <v>28.163</v>
      </c>
    </row>
    <row r="3388" spans="1:4" hidden="1" x14ac:dyDescent="0.35">
      <c r="A3388" s="3" t="str">
        <f t="shared" si="52"/>
        <v>ROL_44638</v>
      </c>
      <c r="B3388" t="s">
        <v>79</v>
      </c>
      <c r="C3388" s="1">
        <v>44638</v>
      </c>
      <c r="D3388">
        <v>33.78</v>
      </c>
    </row>
    <row r="3389" spans="1:4" hidden="1" x14ac:dyDescent="0.35">
      <c r="A3389" s="3" t="str">
        <f t="shared" si="52"/>
        <v>ROST_44638</v>
      </c>
      <c r="B3389" t="s">
        <v>80</v>
      </c>
      <c r="C3389" s="1">
        <v>44638</v>
      </c>
      <c r="D3389">
        <v>92.412999999999997</v>
      </c>
    </row>
    <row r="3390" spans="1:4" hidden="1" x14ac:dyDescent="0.35">
      <c r="A3390" s="3" t="str">
        <f t="shared" si="52"/>
        <v>SEGA.L_44638</v>
      </c>
      <c r="B3390" t="s">
        <v>81</v>
      </c>
      <c r="C3390" s="1">
        <v>44638</v>
      </c>
      <c r="D3390">
        <v>104.416</v>
      </c>
    </row>
    <row r="3391" spans="1:4" hidden="1" x14ac:dyDescent="0.35">
      <c r="A3391" s="3" t="str">
        <f t="shared" si="52"/>
        <v>SHY_44638</v>
      </c>
      <c r="B3391" t="s">
        <v>82</v>
      </c>
      <c r="C3391" s="1">
        <v>44638</v>
      </c>
      <c r="D3391">
        <v>82.67</v>
      </c>
    </row>
    <row r="3392" spans="1:4" hidden="1" x14ac:dyDescent="0.35">
      <c r="A3392" s="3" t="str">
        <f t="shared" si="52"/>
        <v>SLV_44638</v>
      </c>
      <c r="B3392" t="s">
        <v>83</v>
      </c>
      <c r="C3392" s="1">
        <v>44638</v>
      </c>
      <c r="D3392">
        <v>23.02</v>
      </c>
    </row>
    <row r="3393" spans="1:4" hidden="1" x14ac:dyDescent="0.35">
      <c r="A3393" s="3" t="str">
        <f t="shared" si="52"/>
        <v>SPMV.L_44638</v>
      </c>
      <c r="B3393" t="s">
        <v>84</v>
      </c>
      <c r="C3393" s="1">
        <v>44638</v>
      </c>
      <c r="D3393">
        <v>79.400000000000006</v>
      </c>
    </row>
    <row r="3394" spans="1:4" hidden="1" x14ac:dyDescent="0.35">
      <c r="A3394" s="3" t="str">
        <f t="shared" si="52"/>
        <v>TLT_44638</v>
      </c>
      <c r="B3394" t="s">
        <v>85</v>
      </c>
      <c r="C3394" s="1">
        <v>44638</v>
      </c>
      <c r="D3394">
        <v>130.38900000000001</v>
      </c>
    </row>
    <row r="3395" spans="1:4" hidden="1" x14ac:dyDescent="0.35">
      <c r="A3395" s="3" t="str">
        <f t="shared" ref="A3395:A3458" si="53">CONCATENATE(B3395,"_",C3395)</f>
        <v>UNH_44638</v>
      </c>
      <c r="B3395" t="s">
        <v>86</v>
      </c>
      <c r="C3395" s="1">
        <v>44638</v>
      </c>
      <c r="D3395">
        <v>501.19900000000001</v>
      </c>
    </row>
    <row r="3396" spans="1:4" hidden="1" x14ac:dyDescent="0.35">
      <c r="A3396" s="3" t="str">
        <f t="shared" si="53"/>
        <v>URI_44638</v>
      </c>
      <c r="B3396" t="s">
        <v>87</v>
      </c>
      <c r="C3396" s="1">
        <v>44638</v>
      </c>
      <c r="D3396">
        <v>345.11099999999999</v>
      </c>
    </row>
    <row r="3397" spans="1:4" hidden="1" x14ac:dyDescent="0.35">
      <c r="A3397" s="3" t="str">
        <f t="shared" si="53"/>
        <v>V_44638</v>
      </c>
      <c r="B3397" t="s">
        <v>88</v>
      </c>
      <c r="C3397" s="1">
        <v>44638</v>
      </c>
      <c r="D3397">
        <v>217.393</v>
      </c>
    </row>
    <row r="3398" spans="1:4" hidden="1" x14ac:dyDescent="0.35">
      <c r="A3398" s="3" t="str">
        <f t="shared" si="53"/>
        <v>VRSK_44638</v>
      </c>
      <c r="B3398" t="s">
        <v>89</v>
      </c>
      <c r="C3398" s="1">
        <v>44638</v>
      </c>
      <c r="D3398">
        <v>207.14599999999999</v>
      </c>
    </row>
    <row r="3399" spans="1:4" hidden="1" x14ac:dyDescent="0.35">
      <c r="A3399" s="3" t="str">
        <f t="shared" si="53"/>
        <v>VXX_44638</v>
      </c>
      <c r="B3399" t="s">
        <v>90</v>
      </c>
      <c r="C3399" s="1">
        <v>44638</v>
      </c>
      <c r="D3399">
        <v>25</v>
      </c>
    </row>
    <row r="3400" spans="1:4" hidden="1" x14ac:dyDescent="0.35">
      <c r="A3400" s="3" t="str">
        <f t="shared" si="53"/>
        <v>WRK_44638</v>
      </c>
      <c r="B3400" t="s">
        <v>91</v>
      </c>
      <c r="C3400" s="1">
        <v>44638</v>
      </c>
      <c r="D3400">
        <v>46.308</v>
      </c>
    </row>
    <row r="3401" spans="1:4" hidden="1" x14ac:dyDescent="0.35">
      <c r="A3401" s="3" t="str">
        <f t="shared" si="53"/>
        <v>XLB_44638</v>
      </c>
      <c r="B3401" t="s">
        <v>92</v>
      </c>
      <c r="C3401" s="1">
        <v>44638</v>
      </c>
      <c r="D3401">
        <v>84.100999999999999</v>
      </c>
    </row>
    <row r="3402" spans="1:4" hidden="1" x14ac:dyDescent="0.35">
      <c r="A3402" s="3" t="str">
        <f t="shared" si="53"/>
        <v>XLC_44638</v>
      </c>
      <c r="B3402" t="s">
        <v>93</v>
      </c>
      <c r="C3402" s="1">
        <v>44638</v>
      </c>
      <c r="D3402">
        <v>67.584999999999994</v>
      </c>
    </row>
    <row r="3403" spans="1:4" hidden="1" x14ac:dyDescent="0.35">
      <c r="A3403" s="3" t="str">
        <f t="shared" si="53"/>
        <v>XLE_44638</v>
      </c>
      <c r="B3403" t="s">
        <v>94</v>
      </c>
      <c r="C3403" s="1">
        <v>44638</v>
      </c>
      <c r="D3403">
        <v>70.888999999999996</v>
      </c>
    </row>
    <row r="3404" spans="1:4" hidden="1" x14ac:dyDescent="0.35">
      <c r="A3404" s="3" t="str">
        <f t="shared" si="53"/>
        <v>XLF_44638</v>
      </c>
      <c r="B3404" t="s">
        <v>95</v>
      </c>
      <c r="C3404" s="1">
        <v>44638</v>
      </c>
      <c r="D3404">
        <v>38.204000000000001</v>
      </c>
    </row>
    <row r="3405" spans="1:4" hidden="1" x14ac:dyDescent="0.35">
      <c r="A3405" s="3" t="str">
        <f t="shared" si="53"/>
        <v>XLI_44638</v>
      </c>
      <c r="B3405" t="s">
        <v>96</v>
      </c>
      <c r="C3405" s="1">
        <v>44638</v>
      </c>
      <c r="D3405">
        <v>101.089</v>
      </c>
    </row>
    <row r="3406" spans="1:4" hidden="1" x14ac:dyDescent="0.35">
      <c r="A3406" s="3" t="str">
        <f t="shared" si="53"/>
        <v>XLK_44638</v>
      </c>
      <c r="B3406" t="s">
        <v>97</v>
      </c>
      <c r="C3406" s="1">
        <v>44638</v>
      </c>
      <c r="D3406">
        <v>153.571</v>
      </c>
    </row>
    <row r="3407" spans="1:4" hidden="1" x14ac:dyDescent="0.35">
      <c r="A3407" s="3" t="str">
        <f t="shared" si="53"/>
        <v>XLP_44638</v>
      </c>
      <c r="B3407" t="s">
        <v>98</v>
      </c>
      <c r="C3407" s="1">
        <v>44638</v>
      </c>
      <c r="D3407">
        <v>72.322999999999993</v>
      </c>
    </row>
    <row r="3408" spans="1:4" hidden="1" x14ac:dyDescent="0.35">
      <c r="A3408" s="3" t="str">
        <f t="shared" si="53"/>
        <v>XLU_44638</v>
      </c>
      <c r="B3408" t="s">
        <v>99</v>
      </c>
      <c r="C3408" s="1">
        <v>44638</v>
      </c>
      <c r="D3408">
        <v>68.754999999999995</v>
      </c>
    </row>
    <row r="3409" spans="1:4" hidden="1" x14ac:dyDescent="0.35">
      <c r="A3409" s="3" t="str">
        <f t="shared" si="53"/>
        <v>XLV_44638</v>
      </c>
      <c r="B3409" t="s">
        <v>100</v>
      </c>
      <c r="C3409" s="1">
        <v>44638</v>
      </c>
      <c r="D3409">
        <v>134.90600000000001</v>
      </c>
    </row>
    <row r="3410" spans="1:4" hidden="1" x14ac:dyDescent="0.35">
      <c r="A3410" s="3" t="str">
        <f t="shared" si="53"/>
        <v>XLY_44638</v>
      </c>
      <c r="B3410" t="s">
        <v>101</v>
      </c>
      <c r="C3410" s="1">
        <v>44638</v>
      </c>
      <c r="D3410">
        <v>180.32</v>
      </c>
    </row>
    <row r="3411" spans="1:4" hidden="1" x14ac:dyDescent="0.35">
      <c r="A3411" s="3" t="str">
        <f t="shared" si="53"/>
        <v>XOM_44638</v>
      </c>
      <c r="B3411" t="s">
        <v>102</v>
      </c>
      <c r="C3411" s="1">
        <v>44638</v>
      </c>
      <c r="D3411">
        <v>75.903999999999996</v>
      </c>
    </row>
    <row r="3412" spans="1:4" hidden="1" x14ac:dyDescent="0.35">
      <c r="A3412" s="3" t="str">
        <f t="shared" si="53"/>
        <v>ABBV_44641</v>
      </c>
      <c r="B3412" t="s">
        <v>3</v>
      </c>
      <c r="C3412" s="1">
        <v>44641</v>
      </c>
      <c r="D3412">
        <v>154.18100000000001</v>
      </c>
    </row>
    <row r="3413" spans="1:4" hidden="1" x14ac:dyDescent="0.35">
      <c r="A3413" s="3" t="str">
        <f t="shared" si="53"/>
        <v>ACN_44641</v>
      </c>
      <c r="B3413" t="s">
        <v>4</v>
      </c>
      <c r="C3413" s="1">
        <v>44641</v>
      </c>
      <c r="D3413">
        <v>319.65499999999997</v>
      </c>
    </row>
    <row r="3414" spans="1:4" hidden="1" x14ac:dyDescent="0.35">
      <c r="A3414" s="3" t="str">
        <f t="shared" si="53"/>
        <v>AEP_44641</v>
      </c>
      <c r="B3414" t="s">
        <v>5</v>
      </c>
      <c r="C3414" s="1">
        <v>44641</v>
      </c>
      <c r="D3414">
        <v>91.501999999999995</v>
      </c>
    </row>
    <row r="3415" spans="1:4" hidden="1" x14ac:dyDescent="0.35">
      <c r="A3415" s="3" t="str">
        <f t="shared" si="53"/>
        <v>AIZ_44641</v>
      </c>
      <c r="B3415" t="s">
        <v>6</v>
      </c>
      <c r="C3415" s="1">
        <v>44641</v>
      </c>
      <c r="D3415">
        <v>175.80500000000001</v>
      </c>
    </row>
    <row r="3416" spans="1:4" hidden="1" x14ac:dyDescent="0.35">
      <c r="A3416" s="3" t="str">
        <f t="shared" si="53"/>
        <v>ALLE_44641</v>
      </c>
      <c r="B3416" t="s">
        <v>7</v>
      </c>
      <c r="C3416" s="1">
        <v>44641</v>
      </c>
      <c r="D3416">
        <v>115.83799999999999</v>
      </c>
    </row>
    <row r="3417" spans="1:4" hidden="1" x14ac:dyDescent="0.35">
      <c r="A3417" s="3" t="str">
        <f t="shared" si="53"/>
        <v>AMAT_44641</v>
      </c>
      <c r="B3417" t="s">
        <v>8</v>
      </c>
      <c r="C3417" s="1">
        <v>44641</v>
      </c>
      <c r="D3417">
        <v>133.20699999999999</v>
      </c>
    </row>
    <row r="3418" spans="1:4" hidden="1" x14ac:dyDescent="0.35">
      <c r="A3418" s="3" t="str">
        <f t="shared" si="53"/>
        <v>AMP_44641</v>
      </c>
      <c r="B3418" t="s">
        <v>9</v>
      </c>
      <c r="C3418" s="1">
        <v>44641</v>
      </c>
      <c r="D3418">
        <v>293.84800000000001</v>
      </c>
    </row>
    <row r="3419" spans="1:4" hidden="1" x14ac:dyDescent="0.35">
      <c r="A3419" s="3" t="str">
        <f t="shared" si="53"/>
        <v>AMZN_44641</v>
      </c>
      <c r="B3419" t="s">
        <v>10</v>
      </c>
      <c r="C3419" s="1">
        <v>44641</v>
      </c>
      <c r="D3419">
        <v>161.49199999999999</v>
      </c>
    </row>
    <row r="3420" spans="1:4" hidden="1" x14ac:dyDescent="0.35">
      <c r="A3420" s="3" t="str">
        <f t="shared" si="53"/>
        <v>AVB_44641</v>
      </c>
      <c r="B3420" t="s">
        <v>11</v>
      </c>
      <c r="C3420" s="1">
        <v>44641</v>
      </c>
      <c r="D3420">
        <v>236.93899999999999</v>
      </c>
    </row>
    <row r="3421" spans="1:4" hidden="1" x14ac:dyDescent="0.35">
      <c r="A3421" s="3" t="str">
        <f t="shared" si="53"/>
        <v>AVY_44641</v>
      </c>
      <c r="B3421" t="s">
        <v>12</v>
      </c>
      <c r="C3421" s="1">
        <v>44641</v>
      </c>
      <c r="D3421">
        <v>168.66900000000001</v>
      </c>
    </row>
    <row r="3422" spans="1:4" hidden="1" x14ac:dyDescent="0.35">
      <c r="A3422" s="3" t="str">
        <f t="shared" si="53"/>
        <v>AXP_44641</v>
      </c>
      <c r="B3422" t="s">
        <v>13</v>
      </c>
      <c r="C3422" s="1">
        <v>44641</v>
      </c>
      <c r="D3422">
        <v>186.49100000000001</v>
      </c>
    </row>
    <row r="3423" spans="1:4" hidden="1" x14ac:dyDescent="0.35">
      <c r="A3423" s="3" t="str">
        <f t="shared" si="53"/>
        <v>BDX_44641</v>
      </c>
      <c r="B3423" t="s">
        <v>14</v>
      </c>
      <c r="C3423" s="1">
        <v>44641</v>
      </c>
      <c r="D3423">
        <v>258.36099999999999</v>
      </c>
    </row>
    <row r="3424" spans="1:4" hidden="1" x14ac:dyDescent="0.35">
      <c r="A3424" s="3" t="str">
        <f t="shared" si="53"/>
        <v>BF-B_44641</v>
      </c>
      <c r="B3424" t="s">
        <v>15</v>
      </c>
      <c r="C3424" s="1">
        <v>44641</v>
      </c>
      <c r="D3424">
        <v>64.406000000000006</v>
      </c>
    </row>
    <row r="3425" spans="1:4" hidden="1" x14ac:dyDescent="0.35">
      <c r="A3425" s="3" t="str">
        <f t="shared" si="53"/>
        <v>BMY_44641</v>
      </c>
      <c r="B3425" t="s">
        <v>16</v>
      </c>
      <c r="C3425" s="1">
        <v>44641</v>
      </c>
      <c r="D3425">
        <v>68.869</v>
      </c>
    </row>
    <row r="3426" spans="1:4" hidden="1" x14ac:dyDescent="0.35">
      <c r="A3426" s="3" t="str">
        <f t="shared" si="53"/>
        <v>BR_44641</v>
      </c>
      <c r="B3426" t="s">
        <v>17</v>
      </c>
      <c r="C3426" s="1">
        <v>44641</v>
      </c>
      <c r="D3426">
        <v>149.83799999999999</v>
      </c>
    </row>
    <row r="3427" spans="1:4" hidden="1" x14ac:dyDescent="0.35">
      <c r="A3427" s="3" t="str">
        <f t="shared" si="53"/>
        <v>CARR_44641</v>
      </c>
      <c r="B3427" t="s">
        <v>18</v>
      </c>
      <c r="C3427" s="1">
        <v>44641</v>
      </c>
      <c r="D3427">
        <v>46.7</v>
      </c>
    </row>
    <row r="3428" spans="1:4" hidden="1" x14ac:dyDescent="0.35">
      <c r="A3428" s="3" t="str">
        <f t="shared" si="53"/>
        <v>CDW_44641</v>
      </c>
      <c r="B3428" t="s">
        <v>19</v>
      </c>
      <c r="C3428" s="1">
        <v>44641</v>
      </c>
      <c r="D3428">
        <v>177.197</v>
      </c>
    </row>
    <row r="3429" spans="1:4" hidden="1" x14ac:dyDescent="0.35">
      <c r="A3429" s="3" t="str">
        <f t="shared" si="53"/>
        <v>CE_44641</v>
      </c>
      <c r="B3429" t="s">
        <v>20</v>
      </c>
      <c r="C3429" s="1">
        <v>44641</v>
      </c>
      <c r="D3429">
        <v>139.37299999999999</v>
      </c>
    </row>
    <row r="3430" spans="1:4" hidden="1" x14ac:dyDescent="0.35">
      <c r="A3430" s="3" t="str">
        <f t="shared" si="53"/>
        <v>CHTR_44641</v>
      </c>
      <c r="B3430" t="s">
        <v>21</v>
      </c>
      <c r="C3430" s="1">
        <v>44641</v>
      </c>
      <c r="D3430">
        <v>565.77</v>
      </c>
    </row>
    <row r="3431" spans="1:4" hidden="1" x14ac:dyDescent="0.35">
      <c r="A3431" s="3" t="str">
        <f t="shared" si="53"/>
        <v>CNC_44641</v>
      </c>
      <c r="B3431" t="s">
        <v>22</v>
      </c>
      <c r="C3431" s="1">
        <v>44641</v>
      </c>
      <c r="D3431">
        <v>86.75</v>
      </c>
    </row>
    <row r="3432" spans="1:4" hidden="1" x14ac:dyDescent="0.35">
      <c r="A3432" s="3" t="str">
        <f t="shared" si="53"/>
        <v>CNP_44641</v>
      </c>
      <c r="B3432" t="s">
        <v>23</v>
      </c>
      <c r="C3432" s="1">
        <v>44641</v>
      </c>
      <c r="D3432">
        <v>28.782</v>
      </c>
    </row>
    <row r="3433" spans="1:4" hidden="1" x14ac:dyDescent="0.35">
      <c r="A3433" s="3" t="str">
        <f t="shared" si="53"/>
        <v>COP_44641</v>
      </c>
      <c r="B3433" t="s">
        <v>24</v>
      </c>
      <c r="C3433" s="1">
        <v>44641</v>
      </c>
      <c r="D3433">
        <v>97.974000000000004</v>
      </c>
    </row>
    <row r="3434" spans="1:4" hidden="1" x14ac:dyDescent="0.35">
      <c r="A3434" s="3" t="str">
        <f t="shared" si="53"/>
        <v>CTAS_44641</v>
      </c>
      <c r="B3434" t="s">
        <v>25</v>
      </c>
      <c r="C3434" s="1">
        <v>44641</v>
      </c>
      <c r="D3434">
        <v>387.23899999999998</v>
      </c>
    </row>
    <row r="3435" spans="1:4" hidden="1" x14ac:dyDescent="0.35">
      <c r="A3435" s="3" t="str">
        <f t="shared" si="53"/>
        <v>CZR_44641</v>
      </c>
      <c r="B3435" t="s">
        <v>26</v>
      </c>
      <c r="C3435" s="1">
        <v>44641</v>
      </c>
      <c r="D3435">
        <v>78.489999999999995</v>
      </c>
    </row>
    <row r="3436" spans="1:4" hidden="1" x14ac:dyDescent="0.35">
      <c r="A3436" s="3" t="str">
        <f t="shared" si="53"/>
        <v>DG_44641</v>
      </c>
      <c r="B3436" t="s">
        <v>27</v>
      </c>
      <c r="C3436" s="1">
        <v>44641</v>
      </c>
      <c r="D3436">
        <v>226.31</v>
      </c>
    </row>
    <row r="3437" spans="1:4" hidden="1" x14ac:dyDescent="0.35">
      <c r="A3437" s="3" t="str">
        <f t="shared" si="53"/>
        <v>DPZ_44641</v>
      </c>
      <c r="B3437" t="s">
        <v>28</v>
      </c>
      <c r="C3437" s="1">
        <v>44641</v>
      </c>
      <c r="D3437">
        <v>396.43299999999999</v>
      </c>
    </row>
    <row r="3438" spans="1:4" x14ac:dyDescent="0.35">
      <c r="A3438" s="3" t="str">
        <f t="shared" si="53"/>
        <v>DRE_44641</v>
      </c>
      <c r="B3438" t="s">
        <v>29</v>
      </c>
      <c r="C3438" s="1">
        <v>44641</v>
      </c>
      <c r="D3438">
        <v>55.496000000000002</v>
      </c>
    </row>
    <row r="3439" spans="1:4" hidden="1" x14ac:dyDescent="0.35">
      <c r="A3439" s="3" t="str">
        <f t="shared" si="53"/>
        <v>DXC_44641</v>
      </c>
      <c r="B3439" t="s">
        <v>30</v>
      </c>
      <c r="C3439" s="1">
        <v>44641</v>
      </c>
      <c r="D3439">
        <v>32.99</v>
      </c>
    </row>
    <row r="3440" spans="1:4" hidden="1" x14ac:dyDescent="0.35">
      <c r="A3440" s="3" t="str">
        <f t="shared" si="53"/>
        <v>EWA_44641</v>
      </c>
      <c r="B3440" t="s">
        <v>31</v>
      </c>
      <c r="C3440" s="1">
        <v>44641</v>
      </c>
      <c r="D3440">
        <v>24.448</v>
      </c>
    </row>
    <row r="3441" spans="1:4" hidden="1" x14ac:dyDescent="0.35">
      <c r="A3441" s="3" t="str">
        <f t="shared" si="53"/>
        <v>EWC_44641</v>
      </c>
      <c r="B3441" t="s">
        <v>32</v>
      </c>
      <c r="C3441" s="1">
        <v>44641</v>
      </c>
      <c r="D3441">
        <v>39.341999999999999</v>
      </c>
    </row>
    <row r="3442" spans="1:4" hidden="1" x14ac:dyDescent="0.35">
      <c r="A3442" s="3" t="str">
        <f t="shared" si="53"/>
        <v>EWG_44641</v>
      </c>
      <c r="B3442" t="s">
        <v>33</v>
      </c>
      <c r="C3442" s="1">
        <v>44641</v>
      </c>
      <c r="D3442">
        <v>27.602</v>
      </c>
    </row>
    <row r="3443" spans="1:4" hidden="1" x14ac:dyDescent="0.35">
      <c r="A3443" s="3" t="str">
        <f t="shared" si="53"/>
        <v>EWH_44641</v>
      </c>
      <c r="B3443" t="s">
        <v>34</v>
      </c>
      <c r="C3443" s="1">
        <v>44641</v>
      </c>
      <c r="D3443">
        <v>22.253</v>
      </c>
    </row>
    <row r="3444" spans="1:4" hidden="1" x14ac:dyDescent="0.35">
      <c r="A3444" s="3" t="str">
        <f t="shared" si="53"/>
        <v>EWJ_44641</v>
      </c>
      <c r="B3444" t="s">
        <v>35</v>
      </c>
      <c r="C3444" s="1">
        <v>44641</v>
      </c>
      <c r="D3444">
        <v>61.512</v>
      </c>
    </row>
    <row r="3445" spans="1:4" hidden="1" x14ac:dyDescent="0.35">
      <c r="A3445" s="3" t="str">
        <f t="shared" si="53"/>
        <v>EWL_44641</v>
      </c>
      <c r="B3445" t="s">
        <v>36</v>
      </c>
      <c r="C3445" s="1">
        <v>44641</v>
      </c>
      <c r="D3445">
        <v>47.628</v>
      </c>
    </row>
    <row r="3446" spans="1:4" hidden="1" x14ac:dyDescent="0.35">
      <c r="A3446" s="3" t="str">
        <f t="shared" si="53"/>
        <v>EWQ_44641</v>
      </c>
      <c r="B3446" t="s">
        <v>37</v>
      </c>
      <c r="C3446" s="1">
        <v>44641</v>
      </c>
      <c r="D3446">
        <v>33.607999999999997</v>
      </c>
    </row>
    <row r="3447" spans="1:4" hidden="1" x14ac:dyDescent="0.35">
      <c r="A3447" s="3" t="str">
        <f t="shared" si="53"/>
        <v>EWT_44641</v>
      </c>
      <c r="B3447" t="s">
        <v>38</v>
      </c>
      <c r="C3447" s="1">
        <v>44641</v>
      </c>
      <c r="D3447">
        <v>52.640999999999998</v>
      </c>
    </row>
    <row r="3448" spans="1:4" hidden="1" x14ac:dyDescent="0.35">
      <c r="A3448" s="3" t="str">
        <f t="shared" si="53"/>
        <v>EWU_44641</v>
      </c>
      <c r="B3448" t="s">
        <v>39</v>
      </c>
      <c r="C3448" s="1">
        <v>44641</v>
      </c>
      <c r="D3448">
        <v>32.271999999999998</v>
      </c>
    </row>
    <row r="3449" spans="1:4" hidden="1" x14ac:dyDescent="0.35">
      <c r="A3449" s="3" t="str">
        <f t="shared" si="53"/>
        <v>EWY_44641</v>
      </c>
      <c r="B3449" t="s">
        <v>40</v>
      </c>
      <c r="C3449" s="1">
        <v>44641</v>
      </c>
      <c r="D3449">
        <v>69.180999999999997</v>
      </c>
    </row>
    <row r="3450" spans="1:4" hidden="1" x14ac:dyDescent="0.35">
      <c r="A3450" s="3" t="str">
        <f t="shared" si="53"/>
        <v>EWZ_44641</v>
      </c>
      <c r="B3450" t="s">
        <v>41</v>
      </c>
      <c r="C3450" s="1">
        <v>44641</v>
      </c>
      <c r="D3450">
        <v>31.602</v>
      </c>
    </row>
    <row r="3451" spans="1:4" hidden="1" x14ac:dyDescent="0.35">
      <c r="A3451" s="3" t="str">
        <f t="shared" si="53"/>
        <v>FTV_44641</v>
      </c>
      <c r="B3451" t="s">
        <v>43</v>
      </c>
      <c r="C3451" s="1">
        <v>44641</v>
      </c>
      <c r="D3451">
        <v>61.174999999999997</v>
      </c>
    </row>
    <row r="3452" spans="1:4" hidden="1" x14ac:dyDescent="0.35">
      <c r="A3452" s="3" t="str">
        <f t="shared" si="53"/>
        <v>GOOG_44641</v>
      </c>
      <c r="B3452" t="s">
        <v>44</v>
      </c>
      <c r="C3452" s="1">
        <v>44641</v>
      </c>
      <c r="D3452">
        <v>136.47800000000001</v>
      </c>
    </row>
    <row r="3453" spans="1:4" hidden="1" x14ac:dyDescent="0.35">
      <c r="A3453" s="3" t="str">
        <f t="shared" si="53"/>
        <v>GPC_44641</v>
      </c>
      <c r="B3453" t="s">
        <v>45</v>
      </c>
      <c r="C3453" s="1">
        <v>44641</v>
      </c>
      <c r="D3453">
        <v>126.08499999999999</v>
      </c>
    </row>
    <row r="3454" spans="1:4" hidden="1" x14ac:dyDescent="0.35">
      <c r="A3454" s="3" t="str">
        <f t="shared" si="53"/>
        <v>GSG_44641</v>
      </c>
      <c r="B3454" t="s">
        <v>46</v>
      </c>
      <c r="C3454" s="1">
        <v>44641</v>
      </c>
      <c r="D3454">
        <v>23.82</v>
      </c>
    </row>
    <row r="3455" spans="1:4" hidden="1" x14ac:dyDescent="0.35">
      <c r="A3455" s="3" t="str">
        <f t="shared" si="53"/>
        <v>HIG_44641</v>
      </c>
      <c r="B3455" t="s">
        <v>47</v>
      </c>
      <c r="C3455" s="1">
        <v>44641</v>
      </c>
      <c r="D3455">
        <v>70.313000000000002</v>
      </c>
    </row>
    <row r="3456" spans="1:4" hidden="1" x14ac:dyDescent="0.35">
      <c r="A3456" s="3" t="str">
        <f t="shared" si="53"/>
        <v>HIGH.L_44641</v>
      </c>
      <c r="B3456" t="s">
        <v>48</v>
      </c>
      <c r="C3456" s="1">
        <v>44641</v>
      </c>
      <c r="D3456">
        <v>5.2779999999999996</v>
      </c>
    </row>
    <row r="3457" spans="1:4" hidden="1" x14ac:dyDescent="0.35">
      <c r="A3457" s="3" t="str">
        <f t="shared" si="53"/>
        <v>HST_44641</v>
      </c>
      <c r="B3457" t="s">
        <v>49</v>
      </c>
      <c r="C3457" s="1">
        <v>44641</v>
      </c>
      <c r="D3457">
        <v>18.085000000000001</v>
      </c>
    </row>
    <row r="3458" spans="1:4" hidden="1" x14ac:dyDescent="0.35">
      <c r="A3458" s="3" t="str">
        <f t="shared" si="53"/>
        <v>HYG_44641</v>
      </c>
      <c r="B3458" t="s">
        <v>50</v>
      </c>
      <c r="C3458" s="1">
        <v>44641</v>
      </c>
      <c r="D3458">
        <v>77.742000000000004</v>
      </c>
    </row>
    <row r="3459" spans="1:4" hidden="1" x14ac:dyDescent="0.35">
      <c r="A3459" s="3" t="str">
        <f t="shared" ref="A3459:A3522" si="54">CONCATENATE(B3459,"_",C3459)</f>
        <v>IAU_44641</v>
      </c>
      <c r="B3459" t="s">
        <v>51</v>
      </c>
      <c r="C3459" s="1">
        <v>44641</v>
      </c>
      <c r="D3459">
        <v>36.78</v>
      </c>
    </row>
    <row r="3460" spans="1:4" hidden="1" x14ac:dyDescent="0.35">
      <c r="A3460" s="3" t="str">
        <f t="shared" si="54"/>
        <v>ICLN_44641</v>
      </c>
      <c r="B3460" t="s">
        <v>52</v>
      </c>
      <c r="C3460" s="1">
        <v>44641</v>
      </c>
      <c r="D3460">
        <v>20.82</v>
      </c>
    </row>
    <row r="3461" spans="1:4" hidden="1" x14ac:dyDescent="0.35">
      <c r="A3461" s="3" t="str">
        <f t="shared" si="54"/>
        <v>IEAA.L_44641</v>
      </c>
      <c r="B3461" t="s">
        <v>53</v>
      </c>
      <c r="C3461" s="1">
        <v>44641</v>
      </c>
      <c r="D3461">
        <v>5.077</v>
      </c>
    </row>
    <row r="3462" spans="1:4" hidden="1" x14ac:dyDescent="0.35">
      <c r="A3462" s="3" t="str">
        <f t="shared" si="54"/>
        <v>IEF_44641</v>
      </c>
      <c r="B3462" t="s">
        <v>54</v>
      </c>
      <c r="C3462" s="1">
        <v>44641</v>
      </c>
      <c r="D3462">
        <v>105.854</v>
      </c>
    </row>
    <row r="3463" spans="1:4" hidden="1" x14ac:dyDescent="0.35">
      <c r="A3463" s="3" t="str">
        <f t="shared" si="54"/>
        <v>IEFM.L_44641</v>
      </c>
      <c r="B3463" t="s">
        <v>55</v>
      </c>
      <c r="C3463" s="1">
        <v>44641</v>
      </c>
      <c r="D3463">
        <v>759.55</v>
      </c>
    </row>
    <row r="3464" spans="1:4" hidden="1" x14ac:dyDescent="0.35">
      <c r="A3464" s="3" t="str">
        <f t="shared" si="54"/>
        <v>IEMG_44641</v>
      </c>
      <c r="B3464" t="s">
        <v>56</v>
      </c>
      <c r="C3464" s="1">
        <v>44641</v>
      </c>
      <c r="D3464">
        <v>53.601999999999997</v>
      </c>
    </row>
    <row r="3465" spans="1:4" hidden="1" x14ac:dyDescent="0.35">
      <c r="A3465" s="3" t="str">
        <f t="shared" si="54"/>
        <v>IEUS_44641</v>
      </c>
      <c r="B3465" t="s">
        <v>57</v>
      </c>
      <c r="C3465" s="1">
        <v>44641</v>
      </c>
      <c r="D3465">
        <v>59.454999999999998</v>
      </c>
    </row>
    <row r="3466" spans="1:4" hidden="1" x14ac:dyDescent="0.35">
      <c r="A3466" s="3" t="str">
        <f t="shared" si="54"/>
        <v>IEVL.L_44641</v>
      </c>
      <c r="B3466" t="s">
        <v>58</v>
      </c>
      <c r="C3466" s="1">
        <v>44641</v>
      </c>
      <c r="D3466">
        <v>7.1959999999999997</v>
      </c>
    </row>
    <row r="3467" spans="1:4" hidden="1" x14ac:dyDescent="0.35">
      <c r="A3467" s="3" t="str">
        <f t="shared" si="54"/>
        <v>IGF_44641</v>
      </c>
      <c r="B3467" t="s">
        <v>59</v>
      </c>
      <c r="C3467" s="1">
        <v>44641</v>
      </c>
      <c r="D3467">
        <v>47.73</v>
      </c>
    </row>
    <row r="3468" spans="1:4" hidden="1" x14ac:dyDescent="0.35">
      <c r="A3468" s="3" t="str">
        <f t="shared" si="54"/>
        <v>INDA_44641</v>
      </c>
      <c r="B3468" t="s">
        <v>60</v>
      </c>
      <c r="C3468" s="1">
        <v>44641</v>
      </c>
      <c r="D3468">
        <v>43.88</v>
      </c>
    </row>
    <row r="3469" spans="1:4" hidden="1" x14ac:dyDescent="0.35">
      <c r="A3469" s="3" t="str">
        <f t="shared" si="54"/>
        <v>IUMO.L_44641</v>
      </c>
      <c r="B3469" t="s">
        <v>61</v>
      </c>
      <c r="C3469" s="1">
        <v>44641</v>
      </c>
      <c r="D3469">
        <v>11.37</v>
      </c>
    </row>
    <row r="3470" spans="1:4" hidden="1" x14ac:dyDescent="0.35">
      <c r="A3470" s="3" t="str">
        <f t="shared" si="54"/>
        <v>IUVL.L_44641</v>
      </c>
      <c r="B3470" t="s">
        <v>62</v>
      </c>
      <c r="C3470" s="1">
        <v>44641</v>
      </c>
      <c r="D3470">
        <v>9.09</v>
      </c>
    </row>
    <row r="3471" spans="1:4" hidden="1" x14ac:dyDescent="0.35">
      <c r="A3471" s="3" t="str">
        <f t="shared" si="54"/>
        <v>IVV_44641</v>
      </c>
      <c r="B3471" t="s">
        <v>63</v>
      </c>
      <c r="C3471" s="1">
        <v>44641</v>
      </c>
      <c r="D3471">
        <v>440.55599999999998</v>
      </c>
    </row>
    <row r="3472" spans="1:4" hidden="1" x14ac:dyDescent="0.35">
      <c r="A3472" s="3" t="str">
        <f t="shared" si="54"/>
        <v>IWM_44641</v>
      </c>
      <c r="B3472" t="s">
        <v>64</v>
      </c>
      <c r="C3472" s="1">
        <v>44641</v>
      </c>
      <c r="D3472">
        <v>202.512</v>
      </c>
    </row>
    <row r="3473" spans="1:4" hidden="1" x14ac:dyDescent="0.35">
      <c r="A3473" s="3" t="str">
        <f t="shared" si="54"/>
        <v>IXN_44641</v>
      </c>
      <c r="B3473" t="s">
        <v>65</v>
      </c>
      <c r="C3473" s="1">
        <v>44641</v>
      </c>
      <c r="D3473">
        <v>56.116</v>
      </c>
    </row>
    <row r="3474" spans="1:4" hidden="1" x14ac:dyDescent="0.35">
      <c r="A3474" s="3" t="str">
        <f t="shared" si="54"/>
        <v>JPEA.L_44641</v>
      </c>
      <c r="B3474" t="s">
        <v>66</v>
      </c>
      <c r="C3474" s="1">
        <v>44641</v>
      </c>
      <c r="D3474">
        <v>5.3220000000000001</v>
      </c>
    </row>
    <row r="3475" spans="1:4" hidden="1" x14ac:dyDescent="0.35">
      <c r="A3475" s="3" t="str">
        <f t="shared" si="54"/>
        <v>JPM_44641</v>
      </c>
      <c r="B3475" t="s">
        <v>67</v>
      </c>
      <c r="C3475" s="1">
        <v>44641</v>
      </c>
      <c r="D3475">
        <v>135.19</v>
      </c>
    </row>
    <row r="3476" spans="1:4" hidden="1" x14ac:dyDescent="0.35">
      <c r="A3476" s="3" t="str">
        <f t="shared" si="54"/>
        <v>KR_44641</v>
      </c>
      <c r="B3476" t="s">
        <v>68</v>
      </c>
      <c r="C3476" s="1">
        <v>44641</v>
      </c>
      <c r="D3476">
        <v>54.542999999999999</v>
      </c>
    </row>
    <row r="3477" spans="1:4" hidden="1" x14ac:dyDescent="0.35">
      <c r="A3477" s="3" t="str">
        <f t="shared" si="54"/>
        <v>LQD_44641</v>
      </c>
      <c r="B3477" t="s">
        <v>69</v>
      </c>
      <c r="C3477" s="1">
        <v>44641</v>
      </c>
      <c r="D3477">
        <v>116.90600000000001</v>
      </c>
    </row>
    <row r="3478" spans="1:4" hidden="1" x14ac:dyDescent="0.35">
      <c r="A3478" s="3" t="str">
        <f t="shared" si="54"/>
        <v>MCHI_44641</v>
      </c>
      <c r="B3478" t="s">
        <v>70</v>
      </c>
      <c r="C3478" s="1">
        <v>44641</v>
      </c>
      <c r="D3478">
        <v>51.927999999999997</v>
      </c>
    </row>
    <row r="3479" spans="1:4" hidden="1" x14ac:dyDescent="0.35">
      <c r="A3479" s="3" t="str">
        <f t="shared" si="54"/>
        <v>META_44641</v>
      </c>
      <c r="B3479" t="s">
        <v>144</v>
      </c>
      <c r="C3479" s="1">
        <v>44641</v>
      </c>
      <c r="D3479">
        <v>211.49</v>
      </c>
    </row>
    <row r="3480" spans="1:4" hidden="1" x14ac:dyDescent="0.35">
      <c r="A3480" s="3" t="str">
        <f t="shared" si="54"/>
        <v>MVEU.L_44641</v>
      </c>
      <c r="B3480" t="s">
        <v>71</v>
      </c>
      <c r="C3480" s="1">
        <v>44641</v>
      </c>
      <c r="D3480">
        <v>52.76</v>
      </c>
    </row>
    <row r="3481" spans="1:4" hidden="1" x14ac:dyDescent="0.35">
      <c r="A3481" s="3" t="str">
        <f t="shared" si="54"/>
        <v>OGN_44641</v>
      </c>
      <c r="B3481" t="s">
        <v>72</v>
      </c>
      <c r="C3481" s="1">
        <v>44641</v>
      </c>
      <c r="D3481">
        <v>33.796999999999997</v>
      </c>
    </row>
    <row r="3482" spans="1:4" hidden="1" x14ac:dyDescent="0.35">
      <c r="A3482" s="3" t="str">
        <f t="shared" si="54"/>
        <v>PG_44641</v>
      </c>
      <c r="B3482" t="s">
        <v>73</v>
      </c>
      <c r="C3482" s="1">
        <v>44641</v>
      </c>
      <c r="D3482">
        <v>146.94</v>
      </c>
    </row>
    <row r="3483" spans="1:4" hidden="1" x14ac:dyDescent="0.35">
      <c r="A3483" s="3" t="str">
        <f t="shared" si="54"/>
        <v>PPL_44641</v>
      </c>
      <c r="B3483" t="s">
        <v>74</v>
      </c>
      <c r="C3483" s="1">
        <v>44641</v>
      </c>
      <c r="D3483">
        <v>26.257000000000001</v>
      </c>
    </row>
    <row r="3484" spans="1:4" hidden="1" x14ac:dyDescent="0.35">
      <c r="A3484" s="3" t="str">
        <f t="shared" si="54"/>
        <v>PRU_44641</v>
      </c>
      <c r="B3484" t="s">
        <v>75</v>
      </c>
      <c r="C3484" s="1">
        <v>44641</v>
      </c>
      <c r="D3484">
        <v>112.08</v>
      </c>
    </row>
    <row r="3485" spans="1:4" hidden="1" x14ac:dyDescent="0.35">
      <c r="A3485" s="3" t="str">
        <f t="shared" si="54"/>
        <v>PYPL_44641</v>
      </c>
      <c r="B3485" t="s">
        <v>76</v>
      </c>
      <c r="C3485" s="1">
        <v>44641</v>
      </c>
      <c r="D3485">
        <v>114.65</v>
      </c>
    </row>
    <row r="3486" spans="1:4" hidden="1" x14ac:dyDescent="0.35">
      <c r="A3486" s="3" t="str">
        <f t="shared" si="54"/>
        <v>RE_44641</v>
      </c>
      <c r="B3486" t="s">
        <v>77</v>
      </c>
      <c r="C3486" s="1">
        <v>44641</v>
      </c>
      <c r="D3486">
        <v>282.01799999999997</v>
      </c>
    </row>
    <row r="3487" spans="1:4" hidden="1" x14ac:dyDescent="0.35">
      <c r="A3487" s="3" t="str">
        <f t="shared" si="54"/>
        <v>REET_44641</v>
      </c>
      <c r="B3487" t="s">
        <v>78</v>
      </c>
      <c r="C3487" s="1">
        <v>44641</v>
      </c>
      <c r="D3487">
        <v>27.937999999999999</v>
      </c>
    </row>
    <row r="3488" spans="1:4" hidden="1" x14ac:dyDescent="0.35">
      <c r="A3488" s="3" t="str">
        <f t="shared" si="54"/>
        <v>ROL_44641</v>
      </c>
      <c r="B3488" t="s">
        <v>79</v>
      </c>
      <c r="C3488" s="1">
        <v>44641</v>
      </c>
      <c r="D3488">
        <v>33.414000000000001</v>
      </c>
    </row>
    <row r="3489" spans="1:4" hidden="1" x14ac:dyDescent="0.35">
      <c r="A3489" s="3" t="str">
        <f t="shared" si="54"/>
        <v>ROST_44641</v>
      </c>
      <c r="B3489" t="s">
        <v>80</v>
      </c>
      <c r="C3489" s="1">
        <v>44641</v>
      </c>
      <c r="D3489">
        <v>90.174999999999997</v>
      </c>
    </row>
    <row r="3490" spans="1:4" hidden="1" x14ac:dyDescent="0.35">
      <c r="A3490" s="3" t="str">
        <f t="shared" si="54"/>
        <v>SEGA.L_44641</v>
      </c>
      <c r="B3490" t="s">
        <v>81</v>
      </c>
      <c r="C3490" s="1">
        <v>44641</v>
      </c>
      <c r="D3490">
        <v>103.42100000000001</v>
      </c>
    </row>
    <row r="3491" spans="1:4" hidden="1" x14ac:dyDescent="0.35">
      <c r="A3491" s="3" t="str">
        <f t="shared" si="54"/>
        <v>SHY_44641</v>
      </c>
      <c r="B3491" t="s">
        <v>82</v>
      </c>
      <c r="C3491" s="1">
        <v>44641</v>
      </c>
      <c r="D3491">
        <v>82.394000000000005</v>
      </c>
    </row>
    <row r="3492" spans="1:4" hidden="1" x14ac:dyDescent="0.35">
      <c r="A3492" s="3" t="str">
        <f t="shared" si="54"/>
        <v>SLV_44641</v>
      </c>
      <c r="B3492" t="s">
        <v>83</v>
      </c>
      <c r="C3492" s="1">
        <v>44641</v>
      </c>
      <c r="D3492">
        <v>23.28</v>
      </c>
    </row>
    <row r="3493" spans="1:4" hidden="1" x14ac:dyDescent="0.35">
      <c r="A3493" s="3" t="str">
        <f t="shared" si="54"/>
        <v>SPMV.L_44641</v>
      </c>
      <c r="B3493" t="s">
        <v>84</v>
      </c>
      <c r="C3493" s="1">
        <v>44641</v>
      </c>
      <c r="D3493">
        <v>79.75</v>
      </c>
    </row>
    <row r="3494" spans="1:4" hidden="1" x14ac:dyDescent="0.35">
      <c r="A3494" s="3" t="str">
        <f t="shared" si="54"/>
        <v>TLT_44641</v>
      </c>
      <c r="B3494" t="s">
        <v>85</v>
      </c>
      <c r="C3494" s="1">
        <v>44641</v>
      </c>
      <c r="D3494">
        <v>127.37</v>
      </c>
    </row>
    <row r="3495" spans="1:4" hidden="1" x14ac:dyDescent="0.35">
      <c r="A3495" s="3" t="str">
        <f t="shared" si="54"/>
        <v>UNH_44641</v>
      </c>
      <c r="B3495" t="s">
        <v>86</v>
      </c>
      <c r="C3495" s="1">
        <v>44641</v>
      </c>
      <c r="D3495">
        <v>502.72399999999999</v>
      </c>
    </row>
    <row r="3496" spans="1:4" hidden="1" x14ac:dyDescent="0.35">
      <c r="A3496" s="3" t="str">
        <f t="shared" si="54"/>
        <v>URI_44641</v>
      </c>
      <c r="B3496" t="s">
        <v>87</v>
      </c>
      <c r="C3496" s="1">
        <v>44641</v>
      </c>
      <c r="D3496">
        <v>346.666</v>
      </c>
    </row>
    <row r="3497" spans="1:4" hidden="1" x14ac:dyDescent="0.35">
      <c r="A3497" s="3" t="str">
        <f t="shared" si="54"/>
        <v>V_44641</v>
      </c>
      <c r="B3497" t="s">
        <v>88</v>
      </c>
      <c r="C3497" s="1">
        <v>44641</v>
      </c>
      <c r="D3497">
        <v>215.339</v>
      </c>
    </row>
    <row r="3498" spans="1:4" hidden="1" x14ac:dyDescent="0.35">
      <c r="A3498" s="3" t="str">
        <f t="shared" si="54"/>
        <v>VRSK_44641</v>
      </c>
      <c r="B3498" t="s">
        <v>89</v>
      </c>
      <c r="C3498" s="1">
        <v>44641</v>
      </c>
      <c r="D3498">
        <v>209.21600000000001</v>
      </c>
    </row>
    <row r="3499" spans="1:4" hidden="1" x14ac:dyDescent="0.35">
      <c r="A3499" s="3" t="str">
        <f t="shared" si="54"/>
        <v>VXX_44641</v>
      </c>
      <c r="B3499" t="s">
        <v>90</v>
      </c>
      <c r="C3499" s="1">
        <v>44641</v>
      </c>
      <c r="D3499">
        <v>26.01</v>
      </c>
    </row>
    <row r="3500" spans="1:4" hidden="1" x14ac:dyDescent="0.35">
      <c r="A3500" s="3" t="str">
        <f t="shared" si="54"/>
        <v>WRK_44641</v>
      </c>
      <c r="B3500" t="s">
        <v>91</v>
      </c>
      <c r="C3500" s="1">
        <v>44641</v>
      </c>
      <c r="D3500">
        <v>45.655999999999999</v>
      </c>
    </row>
    <row r="3501" spans="1:4" hidden="1" x14ac:dyDescent="0.35">
      <c r="A3501" s="3" t="str">
        <f t="shared" si="54"/>
        <v>XLB_44641</v>
      </c>
      <c r="B3501" t="s">
        <v>92</v>
      </c>
      <c r="C3501" s="1">
        <v>44641</v>
      </c>
      <c r="D3501">
        <v>84.799000000000007</v>
      </c>
    </row>
    <row r="3502" spans="1:4" hidden="1" x14ac:dyDescent="0.35">
      <c r="A3502" s="3" t="str">
        <f t="shared" si="54"/>
        <v>XLC_44641</v>
      </c>
      <c r="B3502" t="s">
        <v>93</v>
      </c>
      <c r="C3502" s="1">
        <v>44641</v>
      </c>
      <c r="D3502">
        <v>66.951999999999998</v>
      </c>
    </row>
    <row r="3503" spans="1:4" hidden="1" x14ac:dyDescent="0.35">
      <c r="A3503" s="3" t="str">
        <f t="shared" si="54"/>
        <v>XLE_44641</v>
      </c>
      <c r="B3503" t="s">
        <v>94</v>
      </c>
      <c r="C3503" s="1">
        <v>44641</v>
      </c>
      <c r="D3503">
        <v>73.745999999999995</v>
      </c>
    </row>
    <row r="3504" spans="1:4" hidden="1" x14ac:dyDescent="0.35">
      <c r="A3504" s="3" t="str">
        <f t="shared" si="54"/>
        <v>XLF_44641</v>
      </c>
      <c r="B3504" t="s">
        <v>95</v>
      </c>
      <c r="C3504" s="1">
        <v>44641</v>
      </c>
      <c r="D3504">
        <v>38.167000000000002</v>
      </c>
    </row>
    <row r="3505" spans="1:4" hidden="1" x14ac:dyDescent="0.35">
      <c r="A3505" s="3" t="str">
        <f t="shared" si="54"/>
        <v>XLI_44641</v>
      </c>
      <c r="B3505" t="s">
        <v>96</v>
      </c>
      <c r="C3505" s="1">
        <v>44641</v>
      </c>
      <c r="D3505">
        <v>101.316</v>
      </c>
    </row>
    <row r="3506" spans="1:4" hidden="1" x14ac:dyDescent="0.35">
      <c r="A3506" s="3" t="str">
        <f t="shared" si="54"/>
        <v>XLK_44641</v>
      </c>
      <c r="B3506" t="s">
        <v>97</v>
      </c>
      <c r="C3506" s="1">
        <v>44641</v>
      </c>
      <c r="D3506">
        <v>153.279</v>
      </c>
    </row>
    <row r="3507" spans="1:4" hidden="1" x14ac:dyDescent="0.35">
      <c r="A3507" s="3" t="str">
        <f t="shared" si="54"/>
        <v>XLP_44641</v>
      </c>
      <c r="B3507" t="s">
        <v>98</v>
      </c>
      <c r="C3507" s="1">
        <v>44641</v>
      </c>
      <c r="D3507">
        <v>72.415999999999997</v>
      </c>
    </row>
    <row r="3508" spans="1:4" hidden="1" x14ac:dyDescent="0.35">
      <c r="A3508" s="3" t="str">
        <f t="shared" si="54"/>
        <v>XLU_44641</v>
      </c>
      <c r="B3508" t="s">
        <v>99</v>
      </c>
      <c r="C3508" s="1">
        <v>44641</v>
      </c>
      <c r="D3508">
        <v>69.213999999999999</v>
      </c>
    </row>
    <row r="3509" spans="1:4" hidden="1" x14ac:dyDescent="0.35">
      <c r="A3509" s="3" t="str">
        <f t="shared" si="54"/>
        <v>XLV_44641</v>
      </c>
      <c r="B3509" t="s">
        <v>100</v>
      </c>
      <c r="C3509" s="1">
        <v>44641</v>
      </c>
      <c r="D3509">
        <v>134.804</v>
      </c>
    </row>
    <row r="3510" spans="1:4" hidden="1" x14ac:dyDescent="0.35">
      <c r="A3510" s="3" t="str">
        <f t="shared" si="54"/>
        <v>XLY_44641</v>
      </c>
      <c r="B3510" t="s">
        <v>101</v>
      </c>
      <c r="C3510" s="1">
        <v>44641</v>
      </c>
      <c r="D3510">
        <v>178.81</v>
      </c>
    </row>
    <row r="3511" spans="1:4" hidden="1" x14ac:dyDescent="0.35">
      <c r="A3511" s="3" t="str">
        <f t="shared" si="54"/>
        <v>XOM_44641</v>
      </c>
      <c r="B3511" t="s">
        <v>102</v>
      </c>
      <c r="C3511" s="1">
        <v>44641</v>
      </c>
      <c r="D3511">
        <v>79.31</v>
      </c>
    </row>
    <row r="3512" spans="1:4" hidden="1" x14ac:dyDescent="0.35">
      <c r="A3512" s="3" t="str">
        <f t="shared" si="54"/>
        <v>ABBV_44642</v>
      </c>
      <c r="B3512" t="s">
        <v>3</v>
      </c>
      <c r="C3512" s="1">
        <v>44642</v>
      </c>
      <c r="D3512">
        <v>154.142</v>
      </c>
    </row>
    <row r="3513" spans="1:4" hidden="1" x14ac:dyDescent="0.35">
      <c r="A3513" s="3" t="str">
        <f t="shared" si="54"/>
        <v>ACN_44642</v>
      </c>
      <c r="B3513" t="s">
        <v>4</v>
      </c>
      <c r="C3513" s="1">
        <v>44642</v>
      </c>
      <c r="D3513">
        <v>322.58100000000002</v>
      </c>
    </row>
    <row r="3514" spans="1:4" hidden="1" x14ac:dyDescent="0.35">
      <c r="A3514" s="3" t="str">
        <f t="shared" si="54"/>
        <v>AEP_44642</v>
      </c>
      <c r="B3514" t="s">
        <v>5</v>
      </c>
      <c r="C3514" s="1">
        <v>44642</v>
      </c>
      <c r="D3514">
        <v>92.043000000000006</v>
      </c>
    </row>
    <row r="3515" spans="1:4" hidden="1" x14ac:dyDescent="0.35">
      <c r="A3515" s="3" t="str">
        <f t="shared" si="54"/>
        <v>AIZ_44642</v>
      </c>
      <c r="B3515" t="s">
        <v>6</v>
      </c>
      <c r="C3515" s="1">
        <v>44642</v>
      </c>
      <c r="D3515">
        <v>177.21600000000001</v>
      </c>
    </row>
    <row r="3516" spans="1:4" hidden="1" x14ac:dyDescent="0.35">
      <c r="A3516" s="3" t="str">
        <f t="shared" si="54"/>
        <v>ALLE_44642</v>
      </c>
      <c r="B3516" t="s">
        <v>7</v>
      </c>
      <c r="C3516" s="1">
        <v>44642</v>
      </c>
      <c r="D3516">
        <v>116.05500000000001</v>
      </c>
    </row>
    <row r="3517" spans="1:4" hidden="1" x14ac:dyDescent="0.35">
      <c r="A3517" s="3" t="str">
        <f t="shared" si="54"/>
        <v>AMAT_44642</v>
      </c>
      <c r="B3517" t="s">
        <v>8</v>
      </c>
      <c r="C3517" s="1">
        <v>44642</v>
      </c>
      <c r="D3517">
        <v>134.477</v>
      </c>
    </row>
    <row r="3518" spans="1:4" hidden="1" x14ac:dyDescent="0.35">
      <c r="A3518" s="3" t="str">
        <f t="shared" si="54"/>
        <v>AMP_44642</v>
      </c>
      <c r="B3518" t="s">
        <v>9</v>
      </c>
      <c r="C3518" s="1">
        <v>44642</v>
      </c>
      <c r="D3518">
        <v>302.334</v>
      </c>
    </row>
    <row r="3519" spans="1:4" hidden="1" x14ac:dyDescent="0.35">
      <c r="A3519" s="3" t="str">
        <f t="shared" si="54"/>
        <v>AMZN_44642</v>
      </c>
      <c r="B3519" t="s">
        <v>10</v>
      </c>
      <c r="C3519" s="1">
        <v>44642</v>
      </c>
      <c r="D3519">
        <v>164.88900000000001</v>
      </c>
    </row>
    <row r="3520" spans="1:4" hidden="1" x14ac:dyDescent="0.35">
      <c r="A3520" s="3" t="str">
        <f t="shared" si="54"/>
        <v>AVB_44642</v>
      </c>
      <c r="B3520" t="s">
        <v>11</v>
      </c>
      <c r="C3520" s="1">
        <v>44642</v>
      </c>
      <c r="D3520">
        <v>235.23500000000001</v>
      </c>
    </row>
    <row r="3521" spans="1:4" hidden="1" x14ac:dyDescent="0.35">
      <c r="A3521" s="3" t="str">
        <f t="shared" si="54"/>
        <v>AVY_44642</v>
      </c>
      <c r="B3521" t="s">
        <v>12</v>
      </c>
      <c r="C3521" s="1">
        <v>44642</v>
      </c>
      <c r="D3521">
        <v>168.74799999999999</v>
      </c>
    </row>
    <row r="3522" spans="1:4" hidden="1" x14ac:dyDescent="0.35">
      <c r="A3522" s="3" t="str">
        <f t="shared" si="54"/>
        <v>AXP_44642</v>
      </c>
      <c r="B3522" t="s">
        <v>13</v>
      </c>
      <c r="C3522" s="1">
        <v>44642</v>
      </c>
      <c r="D3522">
        <v>188.7</v>
      </c>
    </row>
    <row r="3523" spans="1:4" hidden="1" x14ac:dyDescent="0.35">
      <c r="A3523" s="3" t="str">
        <f t="shared" ref="A3523:A3586" si="55">CONCATENATE(B3523,"_",C3523)</f>
        <v>BDX_44642</v>
      </c>
      <c r="B3523" t="s">
        <v>14</v>
      </c>
      <c r="C3523" s="1">
        <v>44642</v>
      </c>
      <c r="D3523">
        <v>255.72499999999999</v>
      </c>
    </row>
    <row r="3524" spans="1:4" hidden="1" x14ac:dyDescent="0.35">
      <c r="A3524" s="3" t="str">
        <f t="shared" si="55"/>
        <v>BF-B_44642</v>
      </c>
      <c r="B3524" t="s">
        <v>15</v>
      </c>
      <c r="C3524" s="1">
        <v>44642</v>
      </c>
      <c r="D3524">
        <v>65.575999999999993</v>
      </c>
    </row>
    <row r="3525" spans="1:4" hidden="1" x14ac:dyDescent="0.35">
      <c r="A3525" s="3" t="str">
        <f t="shared" si="55"/>
        <v>BMY_44642</v>
      </c>
      <c r="B3525" t="s">
        <v>16</v>
      </c>
      <c r="C3525" s="1">
        <v>44642</v>
      </c>
      <c r="D3525">
        <v>68.646000000000001</v>
      </c>
    </row>
    <row r="3526" spans="1:4" hidden="1" x14ac:dyDescent="0.35">
      <c r="A3526" s="3" t="str">
        <f t="shared" si="55"/>
        <v>BR_44642</v>
      </c>
      <c r="B3526" t="s">
        <v>17</v>
      </c>
      <c r="C3526" s="1">
        <v>44642</v>
      </c>
      <c r="D3526">
        <v>150.58699999999999</v>
      </c>
    </row>
    <row r="3527" spans="1:4" hidden="1" x14ac:dyDescent="0.35">
      <c r="A3527" s="3" t="str">
        <f t="shared" si="55"/>
        <v>CARR_44642</v>
      </c>
      <c r="B3527" t="s">
        <v>18</v>
      </c>
      <c r="C3527" s="1">
        <v>44642</v>
      </c>
      <c r="D3527">
        <v>46.71</v>
      </c>
    </row>
    <row r="3528" spans="1:4" hidden="1" x14ac:dyDescent="0.35">
      <c r="A3528" s="3" t="str">
        <f t="shared" si="55"/>
        <v>CDW_44642</v>
      </c>
      <c r="B3528" t="s">
        <v>19</v>
      </c>
      <c r="C3528" s="1">
        <v>44642</v>
      </c>
      <c r="D3528">
        <v>176.56299999999999</v>
      </c>
    </row>
    <row r="3529" spans="1:4" hidden="1" x14ac:dyDescent="0.35">
      <c r="A3529" s="3" t="str">
        <f t="shared" si="55"/>
        <v>CE_44642</v>
      </c>
      <c r="B3529" t="s">
        <v>20</v>
      </c>
      <c r="C3529" s="1">
        <v>44642</v>
      </c>
      <c r="D3529">
        <v>140.28100000000001</v>
      </c>
    </row>
    <row r="3530" spans="1:4" hidden="1" x14ac:dyDescent="0.35">
      <c r="A3530" s="3" t="str">
        <f t="shared" si="55"/>
        <v>CHTR_44642</v>
      </c>
      <c r="B3530" t="s">
        <v>21</v>
      </c>
      <c r="C3530" s="1">
        <v>44642</v>
      </c>
      <c r="D3530">
        <v>574.66</v>
      </c>
    </row>
    <row r="3531" spans="1:4" hidden="1" x14ac:dyDescent="0.35">
      <c r="A3531" s="3" t="str">
        <f t="shared" si="55"/>
        <v>CNC_44642</v>
      </c>
      <c r="B3531" t="s">
        <v>22</v>
      </c>
      <c r="C3531" s="1">
        <v>44642</v>
      </c>
      <c r="D3531">
        <v>87.57</v>
      </c>
    </row>
    <row r="3532" spans="1:4" hidden="1" x14ac:dyDescent="0.35">
      <c r="A3532" s="3" t="str">
        <f t="shared" si="55"/>
        <v>CNP_44642</v>
      </c>
      <c r="B3532" t="s">
        <v>23</v>
      </c>
      <c r="C3532" s="1">
        <v>44642</v>
      </c>
      <c r="D3532">
        <v>28.782</v>
      </c>
    </row>
    <row r="3533" spans="1:4" hidden="1" x14ac:dyDescent="0.35">
      <c r="A3533" s="3" t="str">
        <f t="shared" si="55"/>
        <v>COP_44642</v>
      </c>
      <c r="B3533" t="s">
        <v>24</v>
      </c>
      <c r="C3533" s="1">
        <v>44642</v>
      </c>
      <c r="D3533">
        <v>97.03</v>
      </c>
    </row>
    <row r="3534" spans="1:4" hidden="1" x14ac:dyDescent="0.35">
      <c r="A3534" s="3" t="str">
        <f t="shared" si="55"/>
        <v>CTAS_44642</v>
      </c>
      <c r="B3534" t="s">
        <v>25</v>
      </c>
      <c r="C3534" s="1">
        <v>44642</v>
      </c>
      <c r="D3534">
        <v>388.92200000000003</v>
      </c>
    </row>
    <row r="3535" spans="1:4" hidden="1" x14ac:dyDescent="0.35">
      <c r="A3535" s="3" t="str">
        <f t="shared" si="55"/>
        <v>CZR_44642</v>
      </c>
      <c r="B3535" t="s">
        <v>26</v>
      </c>
      <c r="C3535" s="1">
        <v>44642</v>
      </c>
      <c r="D3535">
        <v>80.069999999999993</v>
      </c>
    </row>
    <row r="3536" spans="1:4" hidden="1" x14ac:dyDescent="0.35">
      <c r="A3536" s="3" t="str">
        <f t="shared" si="55"/>
        <v>DG_44642</v>
      </c>
      <c r="B3536" t="s">
        <v>27</v>
      </c>
      <c r="C3536" s="1">
        <v>44642</v>
      </c>
      <c r="D3536">
        <v>223.99199999999999</v>
      </c>
    </row>
    <row r="3537" spans="1:4" hidden="1" x14ac:dyDescent="0.35">
      <c r="A3537" s="3" t="str">
        <f t="shared" si="55"/>
        <v>DPZ_44642</v>
      </c>
      <c r="B3537" t="s">
        <v>28</v>
      </c>
      <c r="C3537" s="1">
        <v>44642</v>
      </c>
      <c r="D3537">
        <v>393.24200000000002</v>
      </c>
    </row>
    <row r="3538" spans="1:4" x14ac:dyDescent="0.35">
      <c r="A3538" s="3" t="str">
        <f t="shared" si="55"/>
        <v>DRE_44642</v>
      </c>
      <c r="B3538" t="s">
        <v>29</v>
      </c>
      <c r="C3538" s="1">
        <v>44642</v>
      </c>
      <c r="D3538">
        <v>55.515999999999998</v>
      </c>
    </row>
    <row r="3539" spans="1:4" hidden="1" x14ac:dyDescent="0.35">
      <c r="A3539" s="3" t="str">
        <f t="shared" si="55"/>
        <v>DXC_44642</v>
      </c>
      <c r="B3539" t="s">
        <v>30</v>
      </c>
      <c r="C3539" s="1">
        <v>44642</v>
      </c>
      <c r="D3539">
        <v>33.46</v>
      </c>
    </row>
    <row r="3540" spans="1:4" hidden="1" x14ac:dyDescent="0.35">
      <c r="A3540" s="3" t="str">
        <f t="shared" si="55"/>
        <v>EWA_44642</v>
      </c>
      <c r="B3540" t="s">
        <v>31</v>
      </c>
      <c r="C3540" s="1">
        <v>44642</v>
      </c>
      <c r="D3540">
        <v>24.722999999999999</v>
      </c>
    </row>
    <row r="3541" spans="1:4" hidden="1" x14ac:dyDescent="0.35">
      <c r="A3541" s="3" t="str">
        <f t="shared" si="55"/>
        <v>EWC_44642</v>
      </c>
      <c r="B3541" t="s">
        <v>32</v>
      </c>
      <c r="C3541" s="1">
        <v>44642</v>
      </c>
      <c r="D3541">
        <v>39.508000000000003</v>
      </c>
    </row>
    <row r="3542" spans="1:4" hidden="1" x14ac:dyDescent="0.35">
      <c r="A3542" s="3" t="str">
        <f t="shared" si="55"/>
        <v>EWG_44642</v>
      </c>
      <c r="B3542" t="s">
        <v>33</v>
      </c>
      <c r="C3542" s="1">
        <v>44642</v>
      </c>
      <c r="D3542">
        <v>28.009</v>
      </c>
    </row>
    <row r="3543" spans="1:4" hidden="1" x14ac:dyDescent="0.35">
      <c r="A3543" s="3" t="str">
        <f t="shared" si="55"/>
        <v>EWH_44642</v>
      </c>
      <c r="B3543" t="s">
        <v>34</v>
      </c>
      <c r="C3543" s="1">
        <v>44642</v>
      </c>
      <c r="D3543">
        <v>22.224</v>
      </c>
    </row>
    <row r="3544" spans="1:4" hidden="1" x14ac:dyDescent="0.35">
      <c r="A3544" s="3" t="str">
        <f t="shared" si="55"/>
        <v>EWJ_44642</v>
      </c>
      <c r="B3544" t="s">
        <v>35</v>
      </c>
      <c r="C3544" s="1">
        <v>44642</v>
      </c>
      <c r="D3544">
        <v>61.7</v>
      </c>
    </row>
    <row r="3545" spans="1:4" hidden="1" x14ac:dyDescent="0.35">
      <c r="A3545" s="3" t="str">
        <f t="shared" si="55"/>
        <v>EWL_44642</v>
      </c>
      <c r="B3545" t="s">
        <v>36</v>
      </c>
      <c r="C3545" s="1">
        <v>44642</v>
      </c>
      <c r="D3545">
        <v>48.02</v>
      </c>
    </row>
    <row r="3546" spans="1:4" hidden="1" x14ac:dyDescent="0.35">
      <c r="A3546" s="3" t="str">
        <f t="shared" si="55"/>
        <v>EWQ_44642</v>
      </c>
      <c r="B3546" t="s">
        <v>37</v>
      </c>
      <c r="C3546" s="1">
        <v>44642</v>
      </c>
      <c r="D3546">
        <v>34.207999999999998</v>
      </c>
    </row>
    <row r="3547" spans="1:4" hidden="1" x14ac:dyDescent="0.35">
      <c r="A3547" s="3" t="str">
        <f t="shared" si="55"/>
        <v>EWT_44642</v>
      </c>
      <c r="B3547" t="s">
        <v>38</v>
      </c>
      <c r="C3547" s="1">
        <v>44642</v>
      </c>
      <c r="D3547">
        <v>52.819000000000003</v>
      </c>
    </row>
    <row r="3548" spans="1:4" hidden="1" x14ac:dyDescent="0.35">
      <c r="A3548" s="3" t="str">
        <f t="shared" si="55"/>
        <v>EWU_44642</v>
      </c>
      <c r="B3548" t="s">
        <v>39</v>
      </c>
      <c r="C3548" s="1">
        <v>44642</v>
      </c>
      <c r="D3548">
        <v>32.679000000000002</v>
      </c>
    </row>
    <row r="3549" spans="1:4" hidden="1" x14ac:dyDescent="0.35">
      <c r="A3549" s="3" t="str">
        <f t="shared" si="55"/>
        <v>EWY_44642</v>
      </c>
      <c r="B3549" t="s">
        <v>40</v>
      </c>
      <c r="C3549" s="1">
        <v>44642</v>
      </c>
      <c r="D3549">
        <v>70.367000000000004</v>
      </c>
    </row>
    <row r="3550" spans="1:4" hidden="1" x14ac:dyDescent="0.35">
      <c r="A3550" s="3" t="str">
        <f t="shared" si="55"/>
        <v>EWZ_44642</v>
      </c>
      <c r="B3550" t="s">
        <v>41</v>
      </c>
      <c r="C3550" s="1">
        <v>44642</v>
      </c>
      <c r="D3550">
        <v>31.957999999999998</v>
      </c>
    </row>
    <row r="3551" spans="1:4" hidden="1" x14ac:dyDescent="0.35">
      <c r="A3551" s="3" t="str">
        <f t="shared" si="55"/>
        <v>FTV_44642</v>
      </c>
      <c r="B3551" t="s">
        <v>43</v>
      </c>
      <c r="C3551" s="1">
        <v>44642</v>
      </c>
      <c r="D3551">
        <v>61.215000000000003</v>
      </c>
    </row>
    <row r="3552" spans="1:4" hidden="1" x14ac:dyDescent="0.35">
      <c r="A3552" s="3" t="str">
        <f t="shared" si="55"/>
        <v>GOOG_44642</v>
      </c>
      <c r="B3552" t="s">
        <v>44</v>
      </c>
      <c r="C3552" s="1">
        <v>44642</v>
      </c>
      <c r="D3552">
        <v>140.27799999999999</v>
      </c>
    </row>
    <row r="3553" spans="1:4" hidden="1" x14ac:dyDescent="0.35">
      <c r="A3553" s="3" t="str">
        <f t="shared" si="55"/>
        <v>GPC_44642</v>
      </c>
      <c r="B3553" t="s">
        <v>45</v>
      </c>
      <c r="C3553" s="1">
        <v>44642</v>
      </c>
      <c r="D3553">
        <v>125.967</v>
      </c>
    </row>
    <row r="3554" spans="1:4" hidden="1" x14ac:dyDescent="0.35">
      <c r="A3554" s="3" t="str">
        <f t="shared" si="55"/>
        <v>GSG_44642</v>
      </c>
      <c r="B3554" t="s">
        <v>46</v>
      </c>
      <c r="C3554" s="1">
        <v>44642</v>
      </c>
      <c r="D3554">
        <v>23.65</v>
      </c>
    </row>
    <row r="3555" spans="1:4" hidden="1" x14ac:dyDescent="0.35">
      <c r="A3555" s="3" t="str">
        <f t="shared" si="55"/>
        <v>HIG_44642</v>
      </c>
      <c r="B3555" t="s">
        <v>47</v>
      </c>
      <c r="C3555" s="1">
        <v>44642</v>
      </c>
      <c r="D3555">
        <v>70.578000000000003</v>
      </c>
    </row>
    <row r="3556" spans="1:4" hidden="1" x14ac:dyDescent="0.35">
      <c r="A3556" s="3" t="str">
        <f t="shared" si="55"/>
        <v>HIGH.L_44642</v>
      </c>
      <c r="B3556" t="s">
        <v>48</v>
      </c>
      <c r="C3556" s="1">
        <v>44642</v>
      </c>
      <c r="D3556">
        <v>5.28</v>
      </c>
    </row>
    <row r="3557" spans="1:4" hidden="1" x14ac:dyDescent="0.35">
      <c r="A3557" s="3" t="str">
        <f t="shared" si="55"/>
        <v>HST_44642</v>
      </c>
      <c r="B3557" t="s">
        <v>49</v>
      </c>
      <c r="C3557" s="1">
        <v>44642</v>
      </c>
      <c r="D3557">
        <v>18.231999999999999</v>
      </c>
    </row>
    <row r="3558" spans="1:4" hidden="1" x14ac:dyDescent="0.35">
      <c r="A3558" s="3" t="str">
        <f t="shared" si="55"/>
        <v>HYG_44642</v>
      </c>
      <c r="B3558" t="s">
        <v>50</v>
      </c>
      <c r="C3558" s="1">
        <v>44642</v>
      </c>
      <c r="D3558">
        <v>78.141999999999996</v>
      </c>
    </row>
    <row r="3559" spans="1:4" hidden="1" x14ac:dyDescent="0.35">
      <c r="A3559" s="3" t="str">
        <f t="shared" si="55"/>
        <v>IAU_44642</v>
      </c>
      <c r="B3559" t="s">
        <v>51</v>
      </c>
      <c r="C3559" s="1">
        <v>44642</v>
      </c>
      <c r="D3559">
        <v>36.54</v>
      </c>
    </row>
    <row r="3560" spans="1:4" hidden="1" x14ac:dyDescent="0.35">
      <c r="A3560" s="3" t="str">
        <f t="shared" si="55"/>
        <v>ICLN_44642</v>
      </c>
      <c r="B3560" t="s">
        <v>52</v>
      </c>
      <c r="C3560" s="1">
        <v>44642</v>
      </c>
      <c r="D3560">
        <v>21.108000000000001</v>
      </c>
    </row>
    <row r="3561" spans="1:4" hidden="1" x14ac:dyDescent="0.35">
      <c r="A3561" s="3" t="str">
        <f t="shared" si="55"/>
        <v>IEAA.L_44642</v>
      </c>
      <c r="B3561" t="s">
        <v>53</v>
      </c>
      <c r="C3561" s="1">
        <v>44642</v>
      </c>
      <c r="D3561">
        <v>5.0650000000000004</v>
      </c>
    </row>
    <row r="3562" spans="1:4" hidden="1" x14ac:dyDescent="0.35">
      <c r="A3562" s="3" t="str">
        <f t="shared" si="55"/>
        <v>IEF_44642</v>
      </c>
      <c r="B3562" t="s">
        <v>54</v>
      </c>
      <c r="C3562" s="1">
        <v>44642</v>
      </c>
      <c r="D3562">
        <v>105.274</v>
      </c>
    </row>
    <row r="3563" spans="1:4" hidden="1" x14ac:dyDescent="0.35">
      <c r="A3563" s="3" t="str">
        <f t="shared" si="55"/>
        <v>IEFM.L_44642</v>
      </c>
      <c r="B3563" t="s">
        <v>55</v>
      </c>
      <c r="C3563" s="1">
        <v>44642</v>
      </c>
      <c r="D3563">
        <v>758.45</v>
      </c>
    </row>
    <row r="3564" spans="1:4" hidden="1" x14ac:dyDescent="0.35">
      <c r="A3564" s="3" t="str">
        <f t="shared" si="55"/>
        <v>IEMG_44642</v>
      </c>
      <c r="B3564" t="s">
        <v>56</v>
      </c>
      <c r="C3564" s="1">
        <v>44642</v>
      </c>
      <c r="D3564">
        <v>54.499000000000002</v>
      </c>
    </row>
    <row r="3565" spans="1:4" hidden="1" x14ac:dyDescent="0.35">
      <c r="A3565" s="3" t="str">
        <f t="shared" si="55"/>
        <v>IEUS_44642</v>
      </c>
      <c r="B3565" t="s">
        <v>57</v>
      </c>
      <c r="C3565" s="1">
        <v>44642</v>
      </c>
      <c r="D3565">
        <v>60.262999999999998</v>
      </c>
    </row>
    <row r="3566" spans="1:4" hidden="1" x14ac:dyDescent="0.35">
      <c r="A3566" s="3" t="str">
        <f t="shared" si="55"/>
        <v>IEVL.L_44642</v>
      </c>
      <c r="B3566" t="s">
        <v>58</v>
      </c>
      <c r="C3566" s="1">
        <v>44642</v>
      </c>
      <c r="D3566">
        <v>7.28</v>
      </c>
    </row>
    <row r="3567" spans="1:4" hidden="1" x14ac:dyDescent="0.35">
      <c r="A3567" s="3" t="str">
        <f t="shared" si="55"/>
        <v>IGF_44642</v>
      </c>
      <c r="B3567" t="s">
        <v>59</v>
      </c>
      <c r="C3567" s="1">
        <v>44642</v>
      </c>
      <c r="D3567">
        <v>47.915999999999997</v>
      </c>
    </row>
    <row r="3568" spans="1:4" hidden="1" x14ac:dyDescent="0.35">
      <c r="A3568" s="3" t="str">
        <f t="shared" si="55"/>
        <v>INDA_44642</v>
      </c>
      <c r="B3568" t="s">
        <v>60</v>
      </c>
      <c r="C3568" s="1">
        <v>44642</v>
      </c>
      <c r="D3568">
        <v>44.41</v>
      </c>
    </row>
    <row r="3569" spans="1:4" hidden="1" x14ac:dyDescent="0.35">
      <c r="A3569" s="3" t="str">
        <f t="shared" si="55"/>
        <v>IUMO.L_44642</v>
      </c>
      <c r="B3569" t="s">
        <v>61</v>
      </c>
      <c r="C3569" s="1">
        <v>44642</v>
      </c>
      <c r="D3569">
        <v>11.472</v>
      </c>
    </row>
    <row r="3570" spans="1:4" hidden="1" x14ac:dyDescent="0.35">
      <c r="A3570" s="3" t="str">
        <f t="shared" si="55"/>
        <v>IUVL.L_44642</v>
      </c>
      <c r="B3570" t="s">
        <v>62</v>
      </c>
      <c r="C3570" s="1">
        <v>44642</v>
      </c>
      <c r="D3570">
        <v>9.15</v>
      </c>
    </row>
    <row r="3571" spans="1:4" hidden="1" x14ac:dyDescent="0.35">
      <c r="A3571" s="3" t="str">
        <f t="shared" si="55"/>
        <v>IVV_44642</v>
      </c>
      <c r="B3571" t="s">
        <v>63</v>
      </c>
      <c r="C3571" s="1">
        <v>44642</v>
      </c>
      <c r="D3571">
        <v>445.93</v>
      </c>
    </row>
    <row r="3572" spans="1:4" hidden="1" x14ac:dyDescent="0.35">
      <c r="A3572" s="3" t="str">
        <f t="shared" si="55"/>
        <v>IWM_44642</v>
      </c>
      <c r="B3572" t="s">
        <v>64</v>
      </c>
      <c r="C3572" s="1">
        <v>44642</v>
      </c>
      <c r="D3572">
        <v>204.542</v>
      </c>
    </row>
    <row r="3573" spans="1:4" hidden="1" x14ac:dyDescent="0.35">
      <c r="A3573" s="3" t="str">
        <f t="shared" si="55"/>
        <v>IXN_44642</v>
      </c>
      <c r="B3573" t="s">
        <v>65</v>
      </c>
      <c r="C3573" s="1">
        <v>44642</v>
      </c>
      <c r="D3573">
        <v>56.860999999999997</v>
      </c>
    </row>
    <row r="3574" spans="1:4" hidden="1" x14ac:dyDescent="0.35">
      <c r="A3574" s="3" t="str">
        <f t="shared" si="55"/>
        <v>JPEA.L_44642</v>
      </c>
      <c r="B3574" t="s">
        <v>66</v>
      </c>
      <c r="C3574" s="1">
        <v>44642</v>
      </c>
      <c r="D3574">
        <v>5.2830000000000004</v>
      </c>
    </row>
    <row r="3575" spans="1:4" hidden="1" x14ac:dyDescent="0.35">
      <c r="A3575" s="3" t="str">
        <f t="shared" si="55"/>
        <v>JPM_44642</v>
      </c>
      <c r="B3575" t="s">
        <v>67</v>
      </c>
      <c r="C3575" s="1">
        <v>44642</v>
      </c>
      <c r="D3575">
        <v>138.065</v>
      </c>
    </row>
    <row r="3576" spans="1:4" hidden="1" x14ac:dyDescent="0.35">
      <c r="A3576" s="3" t="str">
        <f t="shared" si="55"/>
        <v>KR_44642</v>
      </c>
      <c r="B3576" t="s">
        <v>68</v>
      </c>
      <c r="C3576" s="1">
        <v>44642</v>
      </c>
      <c r="D3576">
        <v>55.414999999999999</v>
      </c>
    </row>
    <row r="3577" spans="1:4" hidden="1" x14ac:dyDescent="0.35">
      <c r="A3577" s="3" t="str">
        <f t="shared" si="55"/>
        <v>LQD_44642</v>
      </c>
      <c r="B3577" t="s">
        <v>69</v>
      </c>
      <c r="C3577" s="1">
        <v>44642</v>
      </c>
      <c r="D3577">
        <v>116.623</v>
      </c>
    </row>
    <row r="3578" spans="1:4" hidden="1" x14ac:dyDescent="0.35">
      <c r="A3578" s="3" t="str">
        <f t="shared" si="55"/>
        <v>MCHI_44642</v>
      </c>
      <c r="B3578" t="s">
        <v>70</v>
      </c>
      <c r="C3578" s="1">
        <v>44642</v>
      </c>
      <c r="D3578">
        <v>53.926000000000002</v>
      </c>
    </row>
    <row r="3579" spans="1:4" hidden="1" x14ac:dyDescent="0.35">
      <c r="A3579" s="3" t="str">
        <f t="shared" si="55"/>
        <v>META_44642</v>
      </c>
      <c r="B3579" t="s">
        <v>144</v>
      </c>
      <c r="C3579" s="1">
        <v>44642</v>
      </c>
      <c r="D3579">
        <v>216.65</v>
      </c>
    </row>
    <row r="3580" spans="1:4" hidden="1" x14ac:dyDescent="0.35">
      <c r="A3580" s="3" t="str">
        <f t="shared" si="55"/>
        <v>MVEU.L_44642</v>
      </c>
      <c r="B3580" t="s">
        <v>71</v>
      </c>
      <c r="C3580" s="1">
        <v>44642</v>
      </c>
      <c r="D3580">
        <v>52.98</v>
      </c>
    </row>
    <row r="3581" spans="1:4" hidden="1" x14ac:dyDescent="0.35">
      <c r="A3581" s="3" t="str">
        <f t="shared" si="55"/>
        <v>OGN_44642</v>
      </c>
      <c r="B3581" t="s">
        <v>72</v>
      </c>
      <c r="C3581" s="1">
        <v>44642</v>
      </c>
      <c r="D3581">
        <v>34.36</v>
      </c>
    </row>
    <row r="3582" spans="1:4" hidden="1" x14ac:dyDescent="0.35">
      <c r="A3582" s="3" t="str">
        <f t="shared" si="55"/>
        <v>PG_44642</v>
      </c>
      <c r="B3582" t="s">
        <v>73</v>
      </c>
      <c r="C3582" s="1">
        <v>44642</v>
      </c>
      <c r="D3582">
        <v>148.071</v>
      </c>
    </row>
    <row r="3583" spans="1:4" hidden="1" x14ac:dyDescent="0.35">
      <c r="A3583" s="3" t="str">
        <f t="shared" si="55"/>
        <v>PPL_44642</v>
      </c>
      <c r="B3583" t="s">
        <v>74</v>
      </c>
      <c r="C3583" s="1">
        <v>44642</v>
      </c>
      <c r="D3583">
        <v>26.218</v>
      </c>
    </row>
    <row r="3584" spans="1:4" hidden="1" x14ac:dyDescent="0.35">
      <c r="A3584" s="3" t="str">
        <f t="shared" si="55"/>
        <v>PRU_44642</v>
      </c>
      <c r="B3584" t="s">
        <v>75</v>
      </c>
      <c r="C3584" s="1">
        <v>44642</v>
      </c>
      <c r="D3584">
        <v>114.89</v>
      </c>
    </row>
    <row r="3585" spans="1:4" hidden="1" x14ac:dyDescent="0.35">
      <c r="A3585" s="3" t="str">
        <f t="shared" si="55"/>
        <v>PYPL_44642</v>
      </c>
      <c r="B3585" t="s">
        <v>76</v>
      </c>
      <c r="C3585" s="1">
        <v>44642</v>
      </c>
      <c r="D3585">
        <v>117.87</v>
      </c>
    </row>
    <row r="3586" spans="1:4" hidden="1" x14ac:dyDescent="0.35">
      <c r="A3586" s="3" t="str">
        <f t="shared" si="55"/>
        <v>RE_44642</v>
      </c>
      <c r="B3586" t="s">
        <v>77</v>
      </c>
      <c r="C3586" s="1">
        <v>44642</v>
      </c>
      <c r="D3586">
        <v>287.31700000000001</v>
      </c>
    </row>
    <row r="3587" spans="1:4" hidden="1" x14ac:dyDescent="0.35">
      <c r="A3587" s="3" t="str">
        <f t="shared" ref="A3587:A3650" si="56">CONCATENATE(B3587,"_",C3587)</f>
        <v>REET_44642</v>
      </c>
      <c r="B3587" t="s">
        <v>78</v>
      </c>
      <c r="C3587" s="1">
        <v>44642</v>
      </c>
      <c r="D3587">
        <v>28.163</v>
      </c>
    </row>
    <row r="3588" spans="1:4" hidden="1" x14ac:dyDescent="0.35">
      <c r="A3588" s="3" t="str">
        <f t="shared" si="56"/>
        <v>ROL_44642</v>
      </c>
      <c r="B3588" t="s">
        <v>79</v>
      </c>
      <c r="C3588" s="1">
        <v>44642</v>
      </c>
      <c r="D3588">
        <v>33.295999999999999</v>
      </c>
    </row>
    <row r="3589" spans="1:4" hidden="1" x14ac:dyDescent="0.35">
      <c r="A3589" s="3" t="str">
        <f t="shared" si="56"/>
        <v>ROST_44642</v>
      </c>
      <c r="B3589" t="s">
        <v>80</v>
      </c>
      <c r="C3589" s="1">
        <v>44642</v>
      </c>
      <c r="D3589">
        <v>90.778999999999996</v>
      </c>
    </row>
    <row r="3590" spans="1:4" hidden="1" x14ac:dyDescent="0.35">
      <c r="A3590" s="3" t="str">
        <f t="shared" si="56"/>
        <v>SEGA.L_44642</v>
      </c>
      <c r="B3590" t="s">
        <v>81</v>
      </c>
      <c r="C3590" s="1">
        <v>44642</v>
      </c>
      <c r="D3590">
        <v>102.34699999999999</v>
      </c>
    </row>
    <row r="3591" spans="1:4" hidden="1" x14ac:dyDescent="0.35">
      <c r="A3591" s="3" t="str">
        <f t="shared" si="56"/>
        <v>SHY_44642</v>
      </c>
      <c r="B3591" t="s">
        <v>82</v>
      </c>
      <c r="C3591" s="1">
        <v>44642</v>
      </c>
      <c r="D3591">
        <v>82.334999999999994</v>
      </c>
    </row>
    <row r="3592" spans="1:4" hidden="1" x14ac:dyDescent="0.35">
      <c r="A3592" s="3" t="str">
        <f t="shared" si="56"/>
        <v>SLV_44642</v>
      </c>
      <c r="B3592" t="s">
        <v>83</v>
      </c>
      <c r="C3592" s="1">
        <v>44642</v>
      </c>
      <c r="D3592">
        <v>22.88</v>
      </c>
    </row>
    <row r="3593" spans="1:4" hidden="1" x14ac:dyDescent="0.35">
      <c r="A3593" s="3" t="str">
        <f t="shared" si="56"/>
        <v>SPMV.L_44642</v>
      </c>
      <c r="B3593" t="s">
        <v>84</v>
      </c>
      <c r="C3593" s="1">
        <v>44642</v>
      </c>
      <c r="D3593">
        <v>80.36</v>
      </c>
    </row>
    <row r="3594" spans="1:4" hidden="1" x14ac:dyDescent="0.35">
      <c r="A3594" s="3" t="str">
        <f t="shared" si="56"/>
        <v>TLT_44642</v>
      </c>
      <c r="B3594" t="s">
        <v>85</v>
      </c>
      <c r="C3594" s="1">
        <v>44642</v>
      </c>
      <c r="D3594">
        <v>125.738</v>
      </c>
    </row>
    <row r="3595" spans="1:4" hidden="1" x14ac:dyDescent="0.35">
      <c r="A3595" s="3" t="str">
        <f t="shared" si="56"/>
        <v>UNH_44642</v>
      </c>
      <c r="B3595" t="s">
        <v>86</v>
      </c>
      <c r="C3595" s="1">
        <v>44642</v>
      </c>
      <c r="D3595">
        <v>500.40699999999998</v>
      </c>
    </row>
    <row r="3596" spans="1:4" hidden="1" x14ac:dyDescent="0.35">
      <c r="A3596" s="3" t="str">
        <f t="shared" si="56"/>
        <v>URI_44642</v>
      </c>
      <c r="B3596" t="s">
        <v>87</v>
      </c>
      <c r="C3596" s="1">
        <v>44642</v>
      </c>
      <c r="D3596">
        <v>355.19799999999998</v>
      </c>
    </row>
    <row r="3597" spans="1:4" hidden="1" x14ac:dyDescent="0.35">
      <c r="A3597" s="3" t="str">
        <f t="shared" si="56"/>
        <v>V_44642</v>
      </c>
      <c r="B3597" t="s">
        <v>88</v>
      </c>
      <c r="C3597" s="1">
        <v>44642</v>
      </c>
      <c r="D3597">
        <v>216.75800000000001</v>
      </c>
    </row>
    <row r="3598" spans="1:4" hidden="1" x14ac:dyDescent="0.35">
      <c r="A3598" s="3" t="str">
        <f t="shared" si="56"/>
        <v>VRSK_44642</v>
      </c>
      <c r="B3598" t="s">
        <v>89</v>
      </c>
      <c r="C3598" s="1">
        <v>44642</v>
      </c>
      <c r="D3598">
        <v>210.041</v>
      </c>
    </row>
    <row r="3599" spans="1:4" hidden="1" x14ac:dyDescent="0.35">
      <c r="A3599" s="3" t="str">
        <f t="shared" si="56"/>
        <v>VXX_44642</v>
      </c>
      <c r="B3599" t="s">
        <v>90</v>
      </c>
      <c r="C3599" s="1">
        <v>44642</v>
      </c>
      <c r="D3599">
        <v>25.445</v>
      </c>
    </row>
    <row r="3600" spans="1:4" hidden="1" x14ac:dyDescent="0.35">
      <c r="A3600" s="3" t="str">
        <f t="shared" si="56"/>
        <v>WRK_44642</v>
      </c>
      <c r="B3600" t="s">
        <v>91</v>
      </c>
      <c r="C3600" s="1">
        <v>44642</v>
      </c>
      <c r="D3600">
        <v>46.073999999999998</v>
      </c>
    </row>
    <row r="3601" spans="1:4" hidden="1" x14ac:dyDescent="0.35">
      <c r="A3601" s="3" t="str">
        <f t="shared" si="56"/>
        <v>XLB_44642</v>
      </c>
      <c r="B3601" t="s">
        <v>92</v>
      </c>
      <c r="C3601" s="1">
        <v>44642</v>
      </c>
      <c r="D3601">
        <v>85.26</v>
      </c>
    </row>
    <row r="3602" spans="1:4" hidden="1" x14ac:dyDescent="0.35">
      <c r="A3602" s="3" t="str">
        <f t="shared" si="56"/>
        <v>XLC_44642</v>
      </c>
      <c r="B3602" t="s">
        <v>93</v>
      </c>
      <c r="C3602" s="1">
        <v>44642</v>
      </c>
      <c r="D3602">
        <v>68.203999999999994</v>
      </c>
    </row>
    <row r="3603" spans="1:4" hidden="1" x14ac:dyDescent="0.35">
      <c r="A3603" s="3" t="str">
        <f t="shared" si="56"/>
        <v>XLE_44642</v>
      </c>
      <c r="B3603" t="s">
        <v>94</v>
      </c>
      <c r="C3603" s="1">
        <v>44642</v>
      </c>
      <c r="D3603">
        <v>73.203999999999994</v>
      </c>
    </row>
    <row r="3604" spans="1:4" hidden="1" x14ac:dyDescent="0.35">
      <c r="A3604" s="3" t="str">
        <f t="shared" si="56"/>
        <v>XLF_44642</v>
      </c>
      <c r="B3604" t="s">
        <v>95</v>
      </c>
      <c r="C3604" s="1">
        <v>44642</v>
      </c>
      <c r="D3604">
        <v>38.786000000000001</v>
      </c>
    </row>
    <row r="3605" spans="1:4" hidden="1" x14ac:dyDescent="0.35">
      <c r="A3605" s="3" t="str">
        <f t="shared" si="56"/>
        <v>XLI_44642</v>
      </c>
      <c r="B3605" t="s">
        <v>96</v>
      </c>
      <c r="C3605" s="1">
        <v>44642</v>
      </c>
      <c r="D3605">
        <v>101.869</v>
      </c>
    </row>
    <row r="3606" spans="1:4" hidden="1" x14ac:dyDescent="0.35">
      <c r="A3606" s="3" t="str">
        <f t="shared" si="56"/>
        <v>XLK_44642</v>
      </c>
      <c r="B3606" t="s">
        <v>97</v>
      </c>
      <c r="C3606" s="1">
        <v>44642</v>
      </c>
      <c r="D3606">
        <v>155.48099999999999</v>
      </c>
    </row>
    <row r="3607" spans="1:4" hidden="1" x14ac:dyDescent="0.35">
      <c r="A3607" s="3" t="str">
        <f t="shared" si="56"/>
        <v>XLP_44642</v>
      </c>
      <c r="B3607" t="s">
        <v>98</v>
      </c>
      <c r="C3607" s="1">
        <v>44642</v>
      </c>
      <c r="D3607">
        <v>72.954999999999998</v>
      </c>
    </row>
    <row r="3608" spans="1:4" hidden="1" x14ac:dyDescent="0.35">
      <c r="A3608" s="3" t="str">
        <f t="shared" si="56"/>
        <v>XLU_44642</v>
      </c>
      <c r="B3608" t="s">
        <v>99</v>
      </c>
      <c r="C3608" s="1">
        <v>44642</v>
      </c>
      <c r="D3608">
        <v>69.311999999999998</v>
      </c>
    </row>
    <row r="3609" spans="1:4" hidden="1" x14ac:dyDescent="0.35">
      <c r="A3609" s="3" t="str">
        <f t="shared" si="56"/>
        <v>XLV_44642</v>
      </c>
      <c r="B3609" t="s">
        <v>100</v>
      </c>
      <c r="C3609" s="1">
        <v>44642</v>
      </c>
      <c r="D3609">
        <v>134.834</v>
      </c>
    </row>
    <row r="3610" spans="1:4" hidden="1" x14ac:dyDescent="0.35">
      <c r="A3610" s="3" t="str">
        <f t="shared" si="56"/>
        <v>XLY_44642</v>
      </c>
      <c r="B3610" t="s">
        <v>101</v>
      </c>
      <c r="C3610" s="1">
        <v>44642</v>
      </c>
      <c r="D3610">
        <v>183.24799999999999</v>
      </c>
    </row>
    <row r="3611" spans="1:4" hidden="1" x14ac:dyDescent="0.35">
      <c r="A3611" s="3" t="str">
        <f t="shared" si="56"/>
        <v>XOM_44642</v>
      </c>
      <c r="B3611" t="s">
        <v>102</v>
      </c>
      <c r="C3611" s="1">
        <v>44642</v>
      </c>
      <c r="D3611">
        <v>78.962000000000003</v>
      </c>
    </row>
    <row r="3612" spans="1:4" hidden="1" x14ac:dyDescent="0.35">
      <c r="A3612" s="3" t="str">
        <f t="shared" si="56"/>
        <v>ABBV_44643</v>
      </c>
      <c r="B3612" t="s">
        <v>3</v>
      </c>
      <c r="C3612" s="1">
        <v>44643</v>
      </c>
      <c r="D3612">
        <v>152.61099999999999</v>
      </c>
    </row>
    <row r="3613" spans="1:4" hidden="1" x14ac:dyDescent="0.35">
      <c r="A3613" s="3" t="str">
        <f t="shared" si="56"/>
        <v>ACN_44643</v>
      </c>
      <c r="B3613" t="s">
        <v>4</v>
      </c>
      <c r="C3613" s="1">
        <v>44643</v>
      </c>
      <c r="D3613">
        <v>315.71499999999997</v>
      </c>
    </row>
    <row r="3614" spans="1:4" hidden="1" x14ac:dyDescent="0.35">
      <c r="A3614" s="3" t="str">
        <f t="shared" si="56"/>
        <v>AEP_44643</v>
      </c>
      <c r="B3614" t="s">
        <v>5</v>
      </c>
      <c r="C3614" s="1">
        <v>44643</v>
      </c>
      <c r="D3614">
        <v>92.777000000000001</v>
      </c>
    </row>
    <row r="3615" spans="1:4" hidden="1" x14ac:dyDescent="0.35">
      <c r="A3615" s="3" t="str">
        <f t="shared" si="56"/>
        <v>AIZ_44643</v>
      </c>
      <c r="B3615" t="s">
        <v>6</v>
      </c>
      <c r="C3615" s="1">
        <v>44643</v>
      </c>
      <c r="D3615">
        <v>176.584</v>
      </c>
    </row>
    <row r="3616" spans="1:4" hidden="1" x14ac:dyDescent="0.35">
      <c r="A3616" s="3" t="str">
        <f t="shared" si="56"/>
        <v>ALLE_44643</v>
      </c>
      <c r="B3616" t="s">
        <v>7</v>
      </c>
      <c r="C3616" s="1">
        <v>44643</v>
      </c>
      <c r="D3616">
        <v>111.827</v>
      </c>
    </row>
    <row r="3617" spans="1:4" hidden="1" x14ac:dyDescent="0.35">
      <c r="A3617" s="3" t="str">
        <f t="shared" si="56"/>
        <v>AMAT_44643</v>
      </c>
      <c r="B3617" t="s">
        <v>8</v>
      </c>
      <c r="C3617" s="1">
        <v>44643</v>
      </c>
      <c r="D3617">
        <v>130.447</v>
      </c>
    </row>
    <row r="3618" spans="1:4" hidden="1" x14ac:dyDescent="0.35">
      <c r="A3618" s="3" t="str">
        <f t="shared" si="56"/>
        <v>AMP_44643</v>
      </c>
      <c r="B3618" t="s">
        <v>9</v>
      </c>
      <c r="C3618" s="1">
        <v>44643</v>
      </c>
      <c r="D3618">
        <v>298.08600000000001</v>
      </c>
    </row>
    <row r="3619" spans="1:4" hidden="1" x14ac:dyDescent="0.35">
      <c r="A3619" s="3" t="str">
        <f t="shared" si="56"/>
        <v>AMZN_44643</v>
      </c>
      <c r="B3619" t="s">
        <v>10</v>
      </c>
      <c r="C3619" s="1">
        <v>44643</v>
      </c>
      <c r="D3619">
        <v>163.40799999999999</v>
      </c>
    </row>
    <row r="3620" spans="1:4" hidden="1" x14ac:dyDescent="0.35">
      <c r="A3620" s="3" t="str">
        <f t="shared" si="56"/>
        <v>AVB_44643</v>
      </c>
      <c r="B3620" t="s">
        <v>11</v>
      </c>
      <c r="C3620" s="1">
        <v>44643</v>
      </c>
      <c r="D3620">
        <v>233.65799999999999</v>
      </c>
    </row>
    <row r="3621" spans="1:4" hidden="1" x14ac:dyDescent="0.35">
      <c r="A3621" s="3" t="str">
        <f t="shared" si="56"/>
        <v>AVY_44643</v>
      </c>
      <c r="B3621" t="s">
        <v>12</v>
      </c>
      <c r="C3621" s="1">
        <v>44643</v>
      </c>
      <c r="D3621">
        <v>162.57499999999999</v>
      </c>
    </row>
    <row r="3622" spans="1:4" hidden="1" x14ac:dyDescent="0.35">
      <c r="A3622" s="3" t="str">
        <f t="shared" si="56"/>
        <v>AXP_44643</v>
      </c>
      <c r="B3622" t="s">
        <v>13</v>
      </c>
      <c r="C3622" s="1">
        <v>44643</v>
      </c>
      <c r="D3622">
        <v>183.46299999999999</v>
      </c>
    </row>
    <row r="3623" spans="1:4" hidden="1" x14ac:dyDescent="0.35">
      <c r="A3623" s="3" t="str">
        <f t="shared" si="56"/>
        <v>BDX_44643</v>
      </c>
      <c r="B3623" t="s">
        <v>14</v>
      </c>
      <c r="C3623" s="1">
        <v>44643</v>
      </c>
      <c r="D3623">
        <v>252.92500000000001</v>
      </c>
    </row>
    <row r="3624" spans="1:4" hidden="1" x14ac:dyDescent="0.35">
      <c r="A3624" s="3" t="str">
        <f t="shared" si="56"/>
        <v>BF-B_44643</v>
      </c>
      <c r="B3624" t="s">
        <v>15</v>
      </c>
      <c r="C3624" s="1">
        <v>44643</v>
      </c>
      <c r="D3624">
        <v>64.573999999999998</v>
      </c>
    </row>
    <row r="3625" spans="1:4" hidden="1" x14ac:dyDescent="0.35">
      <c r="A3625" s="3" t="str">
        <f t="shared" si="56"/>
        <v>BMY_44643</v>
      </c>
      <c r="B3625" t="s">
        <v>16</v>
      </c>
      <c r="C3625" s="1">
        <v>44643</v>
      </c>
      <c r="D3625">
        <v>69.188999999999993</v>
      </c>
    </row>
    <row r="3626" spans="1:4" hidden="1" x14ac:dyDescent="0.35">
      <c r="A3626" s="3" t="str">
        <f t="shared" si="56"/>
        <v>BR_44643</v>
      </c>
      <c r="B3626" t="s">
        <v>17</v>
      </c>
      <c r="C3626" s="1">
        <v>44643</v>
      </c>
      <c r="D3626">
        <v>148.45699999999999</v>
      </c>
    </row>
    <row r="3627" spans="1:4" hidden="1" x14ac:dyDescent="0.35">
      <c r="A3627" s="3" t="str">
        <f t="shared" si="56"/>
        <v>CARR_44643</v>
      </c>
      <c r="B3627" t="s">
        <v>18</v>
      </c>
      <c r="C3627" s="1">
        <v>44643</v>
      </c>
      <c r="D3627">
        <v>45.756</v>
      </c>
    </row>
    <row r="3628" spans="1:4" hidden="1" x14ac:dyDescent="0.35">
      <c r="A3628" s="3" t="str">
        <f t="shared" si="56"/>
        <v>CDW_44643</v>
      </c>
      <c r="B3628" t="s">
        <v>19</v>
      </c>
      <c r="C3628" s="1">
        <v>44643</v>
      </c>
      <c r="D3628">
        <v>172.97499999999999</v>
      </c>
    </row>
    <row r="3629" spans="1:4" hidden="1" x14ac:dyDescent="0.35">
      <c r="A3629" s="3" t="str">
        <f t="shared" si="56"/>
        <v>CE_44643</v>
      </c>
      <c r="B3629" t="s">
        <v>20</v>
      </c>
      <c r="C3629" s="1">
        <v>44643</v>
      </c>
      <c r="D3629">
        <v>138.143</v>
      </c>
    </row>
    <row r="3630" spans="1:4" hidden="1" x14ac:dyDescent="0.35">
      <c r="A3630" s="3" t="str">
        <f t="shared" si="56"/>
        <v>CHTR_44643</v>
      </c>
      <c r="B3630" t="s">
        <v>21</v>
      </c>
      <c r="C3630" s="1">
        <v>44643</v>
      </c>
      <c r="D3630">
        <v>559.99</v>
      </c>
    </row>
    <row r="3631" spans="1:4" hidden="1" x14ac:dyDescent="0.35">
      <c r="A3631" s="3" t="str">
        <f t="shared" si="56"/>
        <v>CNC_44643</v>
      </c>
      <c r="B3631" t="s">
        <v>22</v>
      </c>
      <c r="C3631" s="1">
        <v>44643</v>
      </c>
      <c r="D3631">
        <v>82.46</v>
      </c>
    </row>
    <row r="3632" spans="1:4" hidden="1" x14ac:dyDescent="0.35">
      <c r="A3632" s="3" t="str">
        <f t="shared" si="56"/>
        <v>CNP_44643</v>
      </c>
      <c r="B3632" t="s">
        <v>23</v>
      </c>
      <c r="C3632" s="1">
        <v>44643</v>
      </c>
      <c r="D3632">
        <v>28.928000000000001</v>
      </c>
    </row>
    <row r="3633" spans="1:4" hidden="1" x14ac:dyDescent="0.35">
      <c r="A3633" s="3" t="str">
        <f t="shared" si="56"/>
        <v>COP_44643</v>
      </c>
      <c r="B3633" t="s">
        <v>24</v>
      </c>
      <c r="C3633" s="1">
        <v>44643</v>
      </c>
      <c r="D3633">
        <v>99.509</v>
      </c>
    </row>
    <row r="3634" spans="1:4" hidden="1" x14ac:dyDescent="0.35">
      <c r="A3634" s="3" t="str">
        <f t="shared" si="56"/>
        <v>CTAS_44643</v>
      </c>
      <c r="B3634" t="s">
        <v>25</v>
      </c>
      <c r="C3634" s="1">
        <v>44643</v>
      </c>
      <c r="D3634">
        <v>397.17500000000001</v>
      </c>
    </row>
    <row r="3635" spans="1:4" hidden="1" x14ac:dyDescent="0.35">
      <c r="A3635" s="3" t="str">
        <f t="shared" si="56"/>
        <v>CZR_44643</v>
      </c>
      <c r="B3635" t="s">
        <v>26</v>
      </c>
      <c r="C3635" s="1">
        <v>44643</v>
      </c>
      <c r="D3635">
        <v>77</v>
      </c>
    </row>
    <row r="3636" spans="1:4" hidden="1" x14ac:dyDescent="0.35">
      <c r="A3636" s="3" t="str">
        <f t="shared" si="56"/>
        <v>DG_44643</v>
      </c>
      <c r="B3636" t="s">
        <v>27</v>
      </c>
      <c r="C3636" s="1">
        <v>44643</v>
      </c>
      <c r="D3636">
        <v>219.523</v>
      </c>
    </row>
    <row r="3637" spans="1:4" hidden="1" x14ac:dyDescent="0.35">
      <c r="A3637" s="3" t="str">
        <f t="shared" si="56"/>
        <v>DPZ_44643</v>
      </c>
      <c r="B3637" t="s">
        <v>28</v>
      </c>
      <c r="C3637" s="1">
        <v>44643</v>
      </c>
      <c r="D3637">
        <v>390.37799999999999</v>
      </c>
    </row>
    <row r="3638" spans="1:4" x14ac:dyDescent="0.35">
      <c r="A3638" s="3" t="str">
        <f t="shared" si="56"/>
        <v>DRE_44643</v>
      </c>
      <c r="B3638" t="s">
        <v>29</v>
      </c>
      <c r="C3638" s="1">
        <v>44643</v>
      </c>
      <c r="D3638">
        <v>55.445999999999998</v>
      </c>
    </row>
    <row r="3639" spans="1:4" hidden="1" x14ac:dyDescent="0.35">
      <c r="A3639" s="3" t="str">
        <f t="shared" si="56"/>
        <v>DXC_44643</v>
      </c>
      <c r="B3639" t="s">
        <v>30</v>
      </c>
      <c r="C3639" s="1">
        <v>44643</v>
      </c>
      <c r="D3639">
        <v>32.270000000000003</v>
      </c>
    </row>
    <row r="3640" spans="1:4" hidden="1" x14ac:dyDescent="0.35">
      <c r="A3640" s="3" t="str">
        <f t="shared" si="56"/>
        <v>EWA_44643</v>
      </c>
      <c r="B3640" t="s">
        <v>31</v>
      </c>
      <c r="C3640" s="1">
        <v>44643</v>
      </c>
      <c r="D3640">
        <v>24.742000000000001</v>
      </c>
    </row>
    <row r="3641" spans="1:4" hidden="1" x14ac:dyDescent="0.35">
      <c r="A3641" s="3" t="str">
        <f t="shared" si="56"/>
        <v>EWC_44643</v>
      </c>
      <c r="B3641" t="s">
        <v>32</v>
      </c>
      <c r="C3641" s="1">
        <v>44643</v>
      </c>
      <c r="D3641">
        <v>39.195</v>
      </c>
    </row>
    <row r="3642" spans="1:4" hidden="1" x14ac:dyDescent="0.35">
      <c r="A3642" s="3" t="str">
        <f t="shared" si="56"/>
        <v>EWG_44643</v>
      </c>
      <c r="B3642" t="s">
        <v>33</v>
      </c>
      <c r="C3642" s="1">
        <v>44643</v>
      </c>
      <c r="D3642">
        <v>27.32</v>
      </c>
    </row>
    <row r="3643" spans="1:4" hidden="1" x14ac:dyDescent="0.35">
      <c r="A3643" s="3" t="str">
        <f t="shared" si="56"/>
        <v>EWH_44643</v>
      </c>
      <c r="B3643" t="s">
        <v>34</v>
      </c>
      <c r="C3643" s="1">
        <v>44643</v>
      </c>
      <c r="D3643">
        <v>22.126000000000001</v>
      </c>
    </row>
    <row r="3644" spans="1:4" hidden="1" x14ac:dyDescent="0.35">
      <c r="A3644" s="3" t="str">
        <f t="shared" si="56"/>
        <v>EWJ_44643</v>
      </c>
      <c r="B3644" t="s">
        <v>35</v>
      </c>
      <c r="C3644" s="1">
        <v>44643</v>
      </c>
      <c r="D3644">
        <v>61.335000000000001</v>
      </c>
    </row>
    <row r="3645" spans="1:4" hidden="1" x14ac:dyDescent="0.35">
      <c r="A3645" s="3" t="str">
        <f t="shared" si="56"/>
        <v>EWL_44643</v>
      </c>
      <c r="B3645" t="s">
        <v>36</v>
      </c>
      <c r="C3645" s="1">
        <v>44643</v>
      </c>
      <c r="D3645">
        <v>47.432000000000002</v>
      </c>
    </row>
    <row r="3646" spans="1:4" hidden="1" x14ac:dyDescent="0.35">
      <c r="A3646" s="3" t="str">
        <f t="shared" si="56"/>
        <v>EWQ_44643</v>
      </c>
      <c r="B3646" t="s">
        <v>37</v>
      </c>
      <c r="C3646" s="1">
        <v>44643</v>
      </c>
      <c r="D3646">
        <v>33.511000000000003</v>
      </c>
    </row>
    <row r="3647" spans="1:4" hidden="1" x14ac:dyDescent="0.35">
      <c r="A3647" s="3" t="str">
        <f t="shared" si="56"/>
        <v>EWT_44643</v>
      </c>
      <c r="B3647" t="s">
        <v>38</v>
      </c>
      <c r="C3647" s="1">
        <v>44643</v>
      </c>
      <c r="D3647">
        <v>52.319000000000003</v>
      </c>
    </row>
    <row r="3648" spans="1:4" hidden="1" x14ac:dyDescent="0.35">
      <c r="A3648" s="3" t="str">
        <f t="shared" si="56"/>
        <v>EWU_44643</v>
      </c>
      <c r="B3648" t="s">
        <v>39</v>
      </c>
      <c r="C3648" s="1">
        <v>44643</v>
      </c>
      <c r="D3648">
        <v>32.378999999999998</v>
      </c>
    </row>
    <row r="3649" spans="1:4" hidden="1" x14ac:dyDescent="0.35">
      <c r="A3649" s="3" t="str">
        <f t="shared" si="56"/>
        <v>EWY_44643</v>
      </c>
      <c r="B3649" t="s">
        <v>40</v>
      </c>
      <c r="C3649" s="1">
        <v>44643</v>
      </c>
      <c r="D3649">
        <v>69.685000000000002</v>
      </c>
    </row>
    <row r="3650" spans="1:4" hidden="1" x14ac:dyDescent="0.35">
      <c r="A3650" s="3" t="str">
        <f t="shared" si="56"/>
        <v>EWZ_44643</v>
      </c>
      <c r="B3650" t="s">
        <v>41</v>
      </c>
      <c r="C3650" s="1">
        <v>44643</v>
      </c>
      <c r="D3650">
        <v>32.429000000000002</v>
      </c>
    </row>
    <row r="3651" spans="1:4" hidden="1" x14ac:dyDescent="0.35">
      <c r="A3651" s="3" t="str">
        <f t="shared" ref="A3651:A3714" si="57">CONCATENATE(B3651,"_",C3651)</f>
        <v>FTV_44643</v>
      </c>
      <c r="B3651" t="s">
        <v>43</v>
      </c>
      <c r="C3651" s="1">
        <v>44643</v>
      </c>
      <c r="D3651">
        <v>60.109000000000002</v>
      </c>
    </row>
    <row r="3652" spans="1:4" hidden="1" x14ac:dyDescent="0.35">
      <c r="A3652" s="3" t="str">
        <f t="shared" si="57"/>
        <v>GOOG_44643</v>
      </c>
      <c r="B3652" t="s">
        <v>44</v>
      </c>
      <c r="C3652" s="1">
        <v>44643</v>
      </c>
      <c r="D3652">
        <v>138.50399999999999</v>
      </c>
    </row>
    <row r="3653" spans="1:4" hidden="1" x14ac:dyDescent="0.35">
      <c r="A3653" s="3" t="str">
        <f t="shared" si="57"/>
        <v>GPC_44643</v>
      </c>
      <c r="B3653" t="s">
        <v>45</v>
      </c>
      <c r="C3653" s="1">
        <v>44643</v>
      </c>
      <c r="D3653">
        <v>125.309</v>
      </c>
    </row>
    <row r="3654" spans="1:4" hidden="1" x14ac:dyDescent="0.35">
      <c r="A3654" s="3" t="str">
        <f t="shared" si="57"/>
        <v>GSG_44643</v>
      </c>
      <c r="B3654" t="s">
        <v>46</v>
      </c>
      <c r="C3654" s="1">
        <v>44643</v>
      </c>
      <c r="D3654">
        <v>24.49</v>
      </c>
    </row>
    <row r="3655" spans="1:4" hidden="1" x14ac:dyDescent="0.35">
      <c r="A3655" s="3" t="str">
        <f t="shared" si="57"/>
        <v>HIG_44643</v>
      </c>
      <c r="B3655" t="s">
        <v>47</v>
      </c>
      <c r="C3655" s="1">
        <v>44643</v>
      </c>
      <c r="D3655">
        <v>69.694000000000003</v>
      </c>
    </row>
    <row r="3656" spans="1:4" hidden="1" x14ac:dyDescent="0.35">
      <c r="A3656" s="3" t="str">
        <f t="shared" si="57"/>
        <v>HIGH.L_44643</v>
      </c>
      <c r="B3656" t="s">
        <v>48</v>
      </c>
      <c r="C3656" s="1">
        <v>44643</v>
      </c>
      <c r="D3656">
        <v>5.274</v>
      </c>
    </row>
    <row r="3657" spans="1:4" hidden="1" x14ac:dyDescent="0.35">
      <c r="A3657" s="3" t="str">
        <f t="shared" si="57"/>
        <v>HST_44643</v>
      </c>
      <c r="B3657" t="s">
        <v>49</v>
      </c>
      <c r="C3657" s="1">
        <v>44643</v>
      </c>
      <c r="D3657">
        <v>17.997</v>
      </c>
    </row>
    <row r="3658" spans="1:4" hidden="1" x14ac:dyDescent="0.35">
      <c r="A3658" s="3" t="str">
        <f t="shared" si="57"/>
        <v>HYG_44643</v>
      </c>
      <c r="B3658" t="s">
        <v>50</v>
      </c>
      <c r="C3658" s="1">
        <v>44643</v>
      </c>
      <c r="D3658">
        <v>77.894000000000005</v>
      </c>
    </row>
    <row r="3659" spans="1:4" hidden="1" x14ac:dyDescent="0.35">
      <c r="A3659" s="3" t="str">
        <f t="shared" si="57"/>
        <v>IAU_44643</v>
      </c>
      <c r="B3659" t="s">
        <v>51</v>
      </c>
      <c r="C3659" s="1">
        <v>44643</v>
      </c>
      <c r="D3659">
        <v>36.99</v>
      </c>
    </row>
    <row r="3660" spans="1:4" hidden="1" x14ac:dyDescent="0.35">
      <c r="A3660" s="3" t="str">
        <f t="shared" si="57"/>
        <v>ICLN_44643</v>
      </c>
      <c r="B3660" t="s">
        <v>52</v>
      </c>
      <c r="C3660" s="1">
        <v>44643</v>
      </c>
      <c r="D3660">
        <v>20.780999999999999</v>
      </c>
    </row>
    <row r="3661" spans="1:4" hidden="1" x14ac:dyDescent="0.35">
      <c r="A3661" s="3" t="str">
        <f t="shared" si="57"/>
        <v>IEAA.L_44643</v>
      </c>
      <c r="B3661" t="s">
        <v>53</v>
      </c>
      <c r="C3661" s="1">
        <v>44643</v>
      </c>
      <c r="D3661">
        <v>5.0720000000000001</v>
      </c>
    </row>
    <row r="3662" spans="1:4" hidden="1" x14ac:dyDescent="0.35">
      <c r="A3662" s="3" t="str">
        <f t="shared" si="57"/>
        <v>IEF_44643</v>
      </c>
      <c r="B3662" t="s">
        <v>54</v>
      </c>
      <c r="C3662" s="1">
        <v>44643</v>
      </c>
      <c r="D3662">
        <v>105.982</v>
      </c>
    </row>
    <row r="3663" spans="1:4" hidden="1" x14ac:dyDescent="0.35">
      <c r="A3663" s="3" t="str">
        <f t="shared" si="57"/>
        <v>IEFM.L_44643</v>
      </c>
      <c r="B3663" t="s">
        <v>55</v>
      </c>
      <c r="C3663" s="1">
        <v>44643</v>
      </c>
      <c r="D3663">
        <v>755.3</v>
      </c>
    </row>
    <row r="3664" spans="1:4" hidden="1" x14ac:dyDescent="0.35">
      <c r="A3664" s="3" t="str">
        <f t="shared" si="57"/>
        <v>IEMG_44643</v>
      </c>
      <c r="B3664" t="s">
        <v>56</v>
      </c>
      <c r="C3664" s="1">
        <v>44643</v>
      </c>
      <c r="D3664">
        <v>54.128999999999998</v>
      </c>
    </row>
    <row r="3665" spans="1:4" hidden="1" x14ac:dyDescent="0.35">
      <c r="A3665" s="3" t="str">
        <f t="shared" si="57"/>
        <v>IEUS_44643</v>
      </c>
      <c r="B3665" t="s">
        <v>57</v>
      </c>
      <c r="C3665" s="1">
        <v>44643</v>
      </c>
      <c r="D3665">
        <v>59.085000000000001</v>
      </c>
    </row>
    <row r="3666" spans="1:4" hidden="1" x14ac:dyDescent="0.35">
      <c r="A3666" s="3" t="str">
        <f t="shared" si="57"/>
        <v>IEVL.L_44643</v>
      </c>
      <c r="B3666" t="s">
        <v>58</v>
      </c>
      <c r="C3666" s="1">
        <v>44643</v>
      </c>
      <c r="D3666">
        <v>7.218</v>
      </c>
    </row>
    <row r="3667" spans="1:4" hidden="1" x14ac:dyDescent="0.35">
      <c r="A3667" s="3" t="str">
        <f t="shared" si="57"/>
        <v>IGF_44643</v>
      </c>
      <c r="B3667" t="s">
        <v>59</v>
      </c>
      <c r="C3667" s="1">
        <v>44643</v>
      </c>
      <c r="D3667">
        <v>47.817999999999998</v>
      </c>
    </row>
    <row r="3668" spans="1:4" hidden="1" x14ac:dyDescent="0.35">
      <c r="A3668" s="3" t="str">
        <f t="shared" si="57"/>
        <v>INDA_44643</v>
      </c>
      <c r="B3668" t="s">
        <v>60</v>
      </c>
      <c r="C3668" s="1">
        <v>44643</v>
      </c>
      <c r="D3668">
        <v>43.57</v>
      </c>
    </row>
    <row r="3669" spans="1:4" hidden="1" x14ac:dyDescent="0.35">
      <c r="A3669" s="3" t="str">
        <f t="shared" si="57"/>
        <v>IUMO.L_44643</v>
      </c>
      <c r="B3669" t="s">
        <v>61</v>
      </c>
      <c r="C3669" s="1">
        <v>44643</v>
      </c>
      <c r="D3669">
        <v>11.478</v>
      </c>
    </row>
    <row r="3670" spans="1:4" hidden="1" x14ac:dyDescent="0.35">
      <c r="A3670" s="3" t="str">
        <f t="shared" si="57"/>
        <v>IUVL.L_44643</v>
      </c>
      <c r="B3670" t="s">
        <v>62</v>
      </c>
      <c r="C3670" s="1">
        <v>44643</v>
      </c>
      <c r="D3670">
        <v>9.1120000000000001</v>
      </c>
    </row>
    <row r="3671" spans="1:4" hidden="1" x14ac:dyDescent="0.35">
      <c r="A3671" s="3" t="str">
        <f t="shared" si="57"/>
        <v>IVV_44643</v>
      </c>
      <c r="B3671" t="s">
        <v>63</v>
      </c>
      <c r="C3671" s="1">
        <v>44643</v>
      </c>
      <c r="D3671">
        <v>440.34</v>
      </c>
    </row>
    <row r="3672" spans="1:4" hidden="1" x14ac:dyDescent="0.35">
      <c r="A3672" s="3" t="str">
        <f t="shared" si="57"/>
        <v>IWM_44643</v>
      </c>
      <c r="B3672" t="s">
        <v>64</v>
      </c>
      <c r="C3672" s="1">
        <v>44643</v>
      </c>
      <c r="D3672">
        <v>200.994</v>
      </c>
    </row>
    <row r="3673" spans="1:4" hidden="1" x14ac:dyDescent="0.35">
      <c r="A3673" s="3" t="str">
        <f t="shared" si="57"/>
        <v>IXN_44643</v>
      </c>
      <c r="B3673" t="s">
        <v>65</v>
      </c>
      <c r="C3673" s="1">
        <v>44643</v>
      </c>
      <c r="D3673">
        <v>56.085999999999999</v>
      </c>
    </row>
    <row r="3674" spans="1:4" hidden="1" x14ac:dyDescent="0.35">
      <c r="A3674" s="3" t="str">
        <f t="shared" si="57"/>
        <v>JPEA.L_44643</v>
      </c>
      <c r="B3674" t="s">
        <v>66</v>
      </c>
      <c r="C3674" s="1">
        <v>44643</v>
      </c>
      <c r="D3674">
        <v>5.2750000000000004</v>
      </c>
    </row>
    <row r="3675" spans="1:4" hidden="1" x14ac:dyDescent="0.35">
      <c r="A3675" s="3" t="str">
        <f t="shared" si="57"/>
        <v>JPM_44643</v>
      </c>
      <c r="B3675" t="s">
        <v>67</v>
      </c>
      <c r="C3675" s="1">
        <v>44643</v>
      </c>
      <c r="D3675">
        <v>135.316</v>
      </c>
    </row>
    <row r="3676" spans="1:4" hidden="1" x14ac:dyDescent="0.35">
      <c r="A3676" s="3" t="str">
        <f t="shared" si="57"/>
        <v>KR_44643</v>
      </c>
      <c r="B3676" t="s">
        <v>68</v>
      </c>
      <c r="C3676" s="1">
        <v>44643</v>
      </c>
      <c r="D3676">
        <v>55.298000000000002</v>
      </c>
    </row>
    <row r="3677" spans="1:4" hidden="1" x14ac:dyDescent="0.35">
      <c r="A3677" s="3" t="str">
        <f t="shared" si="57"/>
        <v>LQD_44643</v>
      </c>
      <c r="B3677" t="s">
        <v>69</v>
      </c>
      <c r="C3677" s="1">
        <v>44643</v>
      </c>
      <c r="D3677">
        <v>116.95399999999999</v>
      </c>
    </row>
    <row r="3678" spans="1:4" hidden="1" x14ac:dyDescent="0.35">
      <c r="A3678" s="3" t="str">
        <f t="shared" si="57"/>
        <v>MCHI_44643</v>
      </c>
      <c r="B3678" t="s">
        <v>70</v>
      </c>
      <c r="C3678" s="1">
        <v>44643</v>
      </c>
      <c r="D3678">
        <v>53.584000000000003</v>
      </c>
    </row>
    <row r="3679" spans="1:4" hidden="1" x14ac:dyDescent="0.35">
      <c r="A3679" s="3" t="str">
        <f t="shared" si="57"/>
        <v>META_44643</v>
      </c>
      <c r="B3679" t="s">
        <v>144</v>
      </c>
      <c r="C3679" s="1">
        <v>44643</v>
      </c>
      <c r="D3679">
        <v>213.46</v>
      </c>
    </row>
    <row r="3680" spans="1:4" hidden="1" x14ac:dyDescent="0.35">
      <c r="A3680" s="3" t="str">
        <f t="shared" si="57"/>
        <v>MVEU.L_44643</v>
      </c>
      <c r="B3680" t="s">
        <v>71</v>
      </c>
      <c r="C3680" s="1">
        <v>44643</v>
      </c>
      <c r="D3680">
        <v>52.555</v>
      </c>
    </row>
    <row r="3681" spans="1:4" hidden="1" x14ac:dyDescent="0.35">
      <c r="A3681" s="3" t="str">
        <f t="shared" si="57"/>
        <v>OGN_44643</v>
      </c>
      <c r="B3681" t="s">
        <v>72</v>
      </c>
      <c r="C3681" s="1">
        <v>44643</v>
      </c>
      <c r="D3681">
        <v>34.350999999999999</v>
      </c>
    </row>
    <row r="3682" spans="1:4" hidden="1" x14ac:dyDescent="0.35">
      <c r="A3682" s="3" t="str">
        <f t="shared" si="57"/>
        <v>PG_44643</v>
      </c>
      <c r="B3682" t="s">
        <v>73</v>
      </c>
      <c r="C3682" s="1">
        <v>44643</v>
      </c>
      <c r="D3682">
        <v>147.03700000000001</v>
      </c>
    </row>
    <row r="3683" spans="1:4" hidden="1" x14ac:dyDescent="0.35">
      <c r="A3683" s="3" t="str">
        <f t="shared" si="57"/>
        <v>PPL_44643</v>
      </c>
      <c r="B3683" t="s">
        <v>74</v>
      </c>
      <c r="C3683" s="1">
        <v>44643</v>
      </c>
      <c r="D3683">
        <v>26.247</v>
      </c>
    </row>
    <row r="3684" spans="1:4" hidden="1" x14ac:dyDescent="0.35">
      <c r="A3684" s="3" t="str">
        <f t="shared" si="57"/>
        <v>PRU_44643</v>
      </c>
      <c r="B3684" t="s">
        <v>75</v>
      </c>
      <c r="C3684" s="1">
        <v>44643</v>
      </c>
      <c r="D3684">
        <v>112.901</v>
      </c>
    </row>
    <row r="3685" spans="1:4" hidden="1" x14ac:dyDescent="0.35">
      <c r="A3685" s="3" t="str">
        <f t="shared" si="57"/>
        <v>PYPL_44643</v>
      </c>
      <c r="B3685" t="s">
        <v>76</v>
      </c>
      <c r="C3685" s="1">
        <v>44643</v>
      </c>
      <c r="D3685">
        <v>114.65</v>
      </c>
    </row>
    <row r="3686" spans="1:4" hidden="1" x14ac:dyDescent="0.35">
      <c r="A3686" s="3" t="str">
        <f t="shared" si="57"/>
        <v>RE_44643</v>
      </c>
      <c r="B3686" t="s">
        <v>77</v>
      </c>
      <c r="C3686" s="1">
        <v>44643</v>
      </c>
      <c r="D3686">
        <v>286.87400000000002</v>
      </c>
    </row>
    <row r="3687" spans="1:4" hidden="1" x14ac:dyDescent="0.35">
      <c r="A3687" s="3" t="str">
        <f t="shared" si="57"/>
        <v>REET_44643</v>
      </c>
      <c r="B3687" t="s">
        <v>78</v>
      </c>
      <c r="C3687" s="1">
        <v>44643</v>
      </c>
      <c r="D3687">
        <v>27.780999999999999</v>
      </c>
    </row>
    <row r="3688" spans="1:4" hidden="1" x14ac:dyDescent="0.35">
      <c r="A3688" s="3" t="str">
        <f t="shared" si="57"/>
        <v>ROL_44643</v>
      </c>
      <c r="B3688" t="s">
        <v>79</v>
      </c>
      <c r="C3688" s="1">
        <v>44643</v>
      </c>
      <c r="D3688">
        <v>33.01</v>
      </c>
    </row>
    <row r="3689" spans="1:4" hidden="1" x14ac:dyDescent="0.35">
      <c r="A3689" s="3" t="str">
        <f t="shared" si="57"/>
        <v>ROST_44643</v>
      </c>
      <c r="B3689" t="s">
        <v>80</v>
      </c>
      <c r="C3689" s="1">
        <v>44643</v>
      </c>
      <c r="D3689">
        <v>88.858000000000004</v>
      </c>
    </row>
    <row r="3690" spans="1:4" hidden="1" x14ac:dyDescent="0.35">
      <c r="A3690" s="3" t="str">
        <f t="shared" si="57"/>
        <v>SEGA.L_44643</v>
      </c>
      <c r="B3690" t="s">
        <v>81</v>
      </c>
      <c r="C3690" s="1">
        <v>44643</v>
      </c>
      <c r="D3690">
        <v>102.874</v>
      </c>
    </row>
    <row r="3691" spans="1:4" hidden="1" x14ac:dyDescent="0.35">
      <c r="A3691" s="3" t="str">
        <f t="shared" si="57"/>
        <v>SHY_44643</v>
      </c>
      <c r="B3691" t="s">
        <v>82</v>
      </c>
      <c r="C3691" s="1">
        <v>44643</v>
      </c>
      <c r="D3691">
        <v>82.403999999999996</v>
      </c>
    </row>
    <row r="3692" spans="1:4" hidden="1" x14ac:dyDescent="0.35">
      <c r="A3692" s="3" t="str">
        <f t="shared" si="57"/>
        <v>SLV_44643</v>
      </c>
      <c r="B3692" t="s">
        <v>83</v>
      </c>
      <c r="C3692" s="1">
        <v>44643</v>
      </c>
      <c r="D3692">
        <v>23.24</v>
      </c>
    </row>
    <row r="3693" spans="1:4" hidden="1" x14ac:dyDescent="0.35">
      <c r="A3693" s="3" t="str">
        <f t="shared" si="57"/>
        <v>SPMV.L_44643</v>
      </c>
      <c r="B3693" t="s">
        <v>84</v>
      </c>
      <c r="C3693" s="1">
        <v>44643</v>
      </c>
      <c r="D3693">
        <v>79.709999999999994</v>
      </c>
    </row>
    <row r="3694" spans="1:4" hidden="1" x14ac:dyDescent="0.35">
      <c r="A3694" s="3" t="str">
        <f t="shared" si="57"/>
        <v>TLT_44643</v>
      </c>
      <c r="B3694" t="s">
        <v>85</v>
      </c>
      <c r="C3694" s="1">
        <v>44643</v>
      </c>
      <c r="D3694">
        <v>128.49299999999999</v>
      </c>
    </row>
    <row r="3695" spans="1:4" hidden="1" x14ac:dyDescent="0.35">
      <c r="A3695" s="3" t="str">
        <f t="shared" si="57"/>
        <v>UNH_44643</v>
      </c>
      <c r="B3695" t="s">
        <v>86</v>
      </c>
      <c r="C3695" s="1">
        <v>44643</v>
      </c>
      <c r="D3695">
        <v>498.33699999999999</v>
      </c>
    </row>
    <row r="3696" spans="1:4" hidden="1" x14ac:dyDescent="0.35">
      <c r="A3696" s="3" t="str">
        <f t="shared" si="57"/>
        <v>URI_44643</v>
      </c>
      <c r="B3696" t="s">
        <v>87</v>
      </c>
      <c r="C3696" s="1">
        <v>44643</v>
      </c>
      <c r="D3696">
        <v>353.274</v>
      </c>
    </row>
    <row r="3697" spans="1:4" hidden="1" x14ac:dyDescent="0.35">
      <c r="A3697" s="3" t="str">
        <f t="shared" si="57"/>
        <v>V_44643</v>
      </c>
      <c r="B3697" t="s">
        <v>88</v>
      </c>
      <c r="C3697" s="1">
        <v>44643</v>
      </c>
      <c r="D3697">
        <v>212.99799999999999</v>
      </c>
    </row>
    <row r="3698" spans="1:4" hidden="1" x14ac:dyDescent="0.35">
      <c r="A3698" s="3" t="str">
        <f t="shared" si="57"/>
        <v>VRSK_44643</v>
      </c>
      <c r="B3698" t="s">
        <v>89</v>
      </c>
      <c r="C3698" s="1">
        <v>44643</v>
      </c>
      <c r="D3698">
        <v>206.56</v>
      </c>
    </row>
    <row r="3699" spans="1:4" hidden="1" x14ac:dyDescent="0.35">
      <c r="A3699" s="3" t="str">
        <f t="shared" si="57"/>
        <v>VXX_44643</v>
      </c>
      <c r="B3699" t="s">
        <v>90</v>
      </c>
      <c r="C3699" s="1">
        <v>44643</v>
      </c>
      <c r="D3699">
        <v>25.49</v>
      </c>
    </row>
    <row r="3700" spans="1:4" hidden="1" x14ac:dyDescent="0.35">
      <c r="A3700" s="3" t="str">
        <f t="shared" si="57"/>
        <v>WRK_44643</v>
      </c>
      <c r="B3700" t="s">
        <v>91</v>
      </c>
      <c r="C3700" s="1">
        <v>44643</v>
      </c>
      <c r="D3700">
        <v>44.887</v>
      </c>
    </row>
    <row r="3701" spans="1:4" hidden="1" x14ac:dyDescent="0.35">
      <c r="A3701" s="3" t="str">
        <f t="shared" si="57"/>
        <v>XLB_44643</v>
      </c>
      <c r="B3701" t="s">
        <v>92</v>
      </c>
      <c r="C3701" s="1">
        <v>44643</v>
      </c>
      <c r="D3701">
        <v>84.867999999999995</v>
      </c>
    </row>
    <row r="3702" spans="1:4" hidden="1" x14ac:dyDescent="0.35">
      <c r="A3702" s="3" t="str">
        <f t="shared" si="57"/>
        <v>XLC_44643</v>
      </c>
      <c r="B3702" t="s">
        <v>93</v>
      </c>
      <c r="C3702" s="1">
        <v>44643</v>
      </c>
      <c r="D3702">
        <v>67.27</v>
      </c>
    </row>
    <row r="3703" spans="1:4" hidden="1" x14ac:dyDescent="0.35">
      <c r="A3703" s="3" t="str">
        <f t="shared" si="57"/>
        <v>XLE_44643</v>
      </c>
      <c r="B3703" t="s">
        <v>94</v>
      </c>
      <c r="C3703" s="1">
        <v>44643</v>
      </c>
      <c r="D3703">
        <v>74.462999999999994</v>
      </c>
    </row>
    <row r="3704" spans="1:4" hidden="1" x14ac:dyDescent="0.35">
      <c r="A3704" s="3" t="str">
        <f t="shared" si="57"/>
        <v>XLF_44643</v>
      </c>
      <c r="B3704" t="s">
        <v>95</v>
      </c>
      <c r="C3704" s="1">
        <v>44643</v>
      </c>
      <c r="D3704">
        <v>38.069000000000003</v>
      </c>
    </row>
    <row r="3705" spans="1:4" hidden="1" x14ac:dyDescent="0.35">
      <c r="A3705" s="3" t="str">
        <f t="shared" si="57"/>
        <v>XLI_44643</v>
      </c>
      <c r="B3705" t="s">
        <v>96</v>
      </c>
      <c r="C3705" s="1">
        <v>44643</v>
      </c>
      <c r="D3705">
        <v>100.892</v>
      </c>
    </row>
    <row r="3706" spans="1:4" hidden="1" x14ac:dyDescent="0.35">
      <c r="A3706" s="3" t="str">
        <f t="shared" si="57"/>
        <v>XLK_44643</v>
      </c>
      <c r="B3706" t="s">
        <v>97</v>
      </c>
      <c r="C3706" s="1">
        <v>44643</v>
      </c>
      <c r="D3706">
        <v>153.09</v>
      </c>
    </row>
    <row r="3707" spans="1:4" hidden="1" x14ac:dyDescent="0.35">
      <c r="A3707" s="3" t="str">
        <f t="shared" si="57"/>
        <v>XLP_44643</v>
      </c>
      <c r="B3707" t="s">
        <v>98</v>
      </c>
      <c r="C3707" s="1">
        <v>44643</v>
      </c>
      <c r="D3707">
        <v>72.367000000000004</v>
      </c>
    </row>
    <row r="3708" spans="1:4" hidden="1" x14ac:dyDescent="0.35">
      <c r="A3708" s="3" t="str">
        <f t="shared" si="57"/>
        <v>XLU_44643</v>
      </c>
      <c r="B3708" t="s">
        <v>99</v>
      </c>
      <c r="C3708" s="1">
        <v>44643</v>
      </c>
      <c r="D3708">
        <v>69.409000000000006</v>
      </c>
    </row>
    <row r="3709" spans="1:4" hidden="1" x14ac:dyDescent="0.35">
      <c r="A3709" s="3" t="str">
        <f t="shared" si="57"/>
        <v>XLV_44643</v>
      </c>
      <c r="B3709" t="s">
        <v>100</v>
      </c>
      <c r="C3709" s="1">
        <v>44643</v>
      </c>
      <c r="D3709">
        <v>132.41300000000001</v>
      </c>
    </row>
    <row r="3710" spans="1:4" hidden="1" x14ac:dyDescent="0.35">
      <c r="A3710" s="3" t="str">
        <f t="shared" si="57"/>
        <v>XLY_44643</v>
      </c>
      <c r="B3710" t="s">
        <v>101</v>
      </c>
      <c r="C3710" s="1">
        <v>44643</v>
      </c>
      <c r="D3710">
        <v>180.97399999999999</v>
      </c>
    </row>
    <row r="3711" spans="1:4" hidden="1" x14ac:dyDescent="0.35">
      <c r="A3711" s="3" t="str">
        <f t="shared" si="57"/>
        <v>XOM_44643</v>
      </c>
      <c r="B3711" t="s">
        <v>102</v>
      </c>
      <c r="C3711" s="1">
        <v>44643</v>
      </c>
      <c r="D3711">
        <v>80.206999999999994</v>
      </c>
    </row>
    <row r="3712" spans="1:4" hidden="1" x14ac:dyDescent="0.35">
      <c r="A3712" s="3" t="str">
        <f t="shared" si="57"/>
        <v>ABBV_44644</v>
      </c>
      <c r="B3712" t="s">
        <v>3</v>
      </c>
      <c r="C3712" s="1">
        <v>44644</v>
      </c>
      <c r="D3712">
        <v>154.40299999999999</v>
      </c>
    </row>
    <row r="3713" spans="1:4" hidden="1" x14ac:dyDescent="0.35">
      <c r="A3713" s="3" t="str">
        <f t="shared" si="57"/>
        <v>ACN_44644</v>
      </c>
      <c r="B3713" t="s">
        <v>4</v>
      </c>
      <c r="C3713" s="1">
        <v>44644</v>
      </c>
      <c r="D3713">
        <v>320.43299999999999</v>
      </c>
    </row>
    <row r="3714" spans="1:4" hidden="1" x14ac:dyDescent="0.35">
      <c r="A3714" s="3" t="str">
        <f t="shared" si="57"/>
        <v>AEP_44644</v>
      </c>
      <c r="B3714" t="s">
        <v>5</v>
      </c>
      <c r="C3714" s="1">
        <v>44644</v>
      </c>
      <c r="D3714">
        <v>93.192999999999998</v>
      </c>
    </row>
    <row r="3715" spans="1:4" hidden="1" x14ac:dyDescent="0.35">
      <c r="A3715" s="3" t="str">
        <f t="shared" ref="A3715:A3778" si="58">CONCATENATE(B3715,"_",C3715)</f>
        <v>AIZ_44644</v>
      </c>
      <c r="B3715" t="s">
        <v>6</v>
      </c>
      <c r="C3715" s="1">
        <v>44644</v>
      </c>
      <c r="D3715">
        <v>180.43199999999999</v>
      </c>
    </row>
    <row r="3716" spans="1:4" hidden="1" x14ac:dyDescent="0.35">
      <c r="A3716" s="3" t="str">
        <f t="shared" si="58"/>
        <v>ALLE_44644</v>
      </c>
      <c r="B3716" t="s">
        <v>7</v>
      </c>
      <c r="C3716" s="1">
        <v>44644</v>
      </c>
      <c r="D3716">
        <v>111.23399999999999</v>
      </c>
    </row>
    <row r="3717" spans="1:4" hidden="1" x14ac:dyDescent="0.35">
      <c r="A3717" s="3" t="str">
        <f t="shared" si="58"/>
        <v>AMAT_44644</v>
      </c>
      <c r="B3717" t="s">
        <v>8</v>
      </c>
      <c r="C3717" s="1">
        <v>44644</v>
      </c>
      <c r="D3717">
        <v>137.56399999999999</v>
      </c>
    </row>
    <row r="3718" spans="1:4" hidden="1" x14ac:dyDescent="0.35">
      <c r="A3718" s="3" t="str">
        <f t="shared" si="58"/>
        <v>AMP_44644</v>
      </c>
      <c r="B3718" t="s">
        <v>9</v>
      </c>
      <c r="C3718" s="1">
        <v>44644</v>
      </c>
      <c r="D3718">
        <v>306.50299999999999</v>
      </c>
    </row>
    <row r="3719" spans="1:4" hidden="1" x14ac:dyDescent="0.35">
      <c r="A3719" s="3" t="str">
        <f t="shared" si="58"/>
        <v>AMZN_44644</v>
      </c>
      <c r="B3719" t="s">
        <v>10</v>
      </c>
      <c r="C3719" s="1">
        <v>44644</v>
      </c>
      <c r="D3719">
        <v>163.65</v>
      </c>
    </row>
    <row r="3720" spans="1:4" hidden="1" x14ac:dyDescent="0.35">
      <c r="A3720" s="3" t="str">
        <f t="shared" si="58"/>
        <v>AVB_44644</v>
      </c>
      <c r="B3720" t="s">
        <v>11</v>
      </c>
      <c r="C3720" s="1">
        <v>44644</v>
      </c>
      <c r="D3720">
        <v>235.36099999999999</v>
      </c>
    </row>
    <row r="3721" spans="1:4" hidden="1" x14ac:dyDescent="0.35">
      <c r="A3721" s="3" t="str">
        <f t="shared" si="58"/>
        <v>AVY_44644</v>
      </c>
      <c r="B3721" t="s">
        <v>12</v>
      </c>
      <c r="C3721" s="1">
        <v>44644</v>
      </c>
      <c r="D3721">
        <v>164.768</v>
      </c>
    </row>
    <row r="3722" spans="1:4" hidden="1" x14ac:dyDescent="0.35">
      <c r="A3722" s="3" t="str">
        <f t="shared" si="58"/>
        <v>AXP_44644</v>
      </c>
      <c r="B3722" t="s">
        <v>13</v>
      </c>
      <c r="C3722" s="1">
        <v>44644</v>
      </c>
      <c r="D3722">
        <v>186.29400000000001</v>
      </c>
    </row>
    <row r="3723" spans="1:4" hidden="1" x14ac:dyDescent="0.35">
      <c r="A3723" s="3" t="str">
        <f t="shared" si="58"/>
        <v>BDX_44644</v>
      </c>
      <c r="B3723" t="s">
        <v>14</v>
      </c>
      <c r="C3723" s="1">
        <v>44644</v>
      </c>
      <c r="D3723">
        <v>254.00700000000001</v>
      </c>
    </row>
    <row r="3724" spans="1:4" hidden="1" x14ac:dyDescent="0.35">
      <c r="A3724" s="3" t="str">
        <f t="shared" si="58"/>
        <v>BF-B_44644</v>
      </c>
      <c r="B3724" t="s">
        <v>15</v>
      </c>
      <c r="C3724" s="1">
        <v>44644</v>
      </c>
      <c r="D3724">
        <v>65.882999999999996</v>
      </c>
    </row>
    <row r="3725" spans="1:4" hidden="1" x14ac:dyDescent="0.35">
      <c r="A3725" s="3" t="str">
        <f t="shared" si="58"/>
        <v>BMY_44644</v>
      </c>
      <c r="B3725" t="s">
        <v>16</v>
      </c>
      <c r="C3725" s="1">
        <v>44644</v>
      </c>
      <c r="D3725">
        <v>70.186999999999998</v>
      </c>
    </row>
    <row r="3726" spans="1:4" hidden="1" x14ac:dyDescent="0.35">
      <c r="A3726" s="3" t="str">
        <f t="shared" si="58"/>
        <v>BR_44644</v>
      </c>
      <c r="B3726" t="s">
        <v>17</v>
      </c>
      <c r="C3726" s="1">
        <v>44644</v>
      </c>
      <c r="D3726">
        <v>149.798</v>
      </c>
    </row>
    <row r="3727" spans="1:4" hidden="1" x14ac:dyDescent="0.35">
      <c r="A3727" s="3" t="str">
        <f t="shared" si="58"/>
        <v>CARR_44644</v>
      </c>
      <c r="B3727" t="s">
        <v>18</v>
      </c>
      <c r="C3727" s="1">
        <v>44644</v>
      </c>
      <c r="D3727">
        <v>45.411999999999999</v>
      </c>
    </row>
    <row r="3728" spans="1:4" hidden="1" x14ac:dyDescent="0.35">
      <c r="A3728" s="3" t="str">
        <f t="shared" si="58"/>
        <v>CDW_44644</v>
      </c>
      <c r="B3728" t="s">
        <v>19</v>
      </c>
      <c r="C3728" s="1">
        <v>44644</v>
      </c>
      <c r="D3728">
        <v>174.274</v>
      </c>
    </row>
    <row r="3729" spans="1:4" hidden="1" x14ac:dyDescent="0.35">
      <c r="A3729" s="3" t="str">
        <f t="shared" si="58"/>
        <v>CE_44644</v>
      </c>
      <c r="B3729" t="s">
        <v>20</v>
      </c>
      <c r="C3729" s="1">
        <v>44644</v>
      </c>
      <c r="D3729">
        <v>140.45699999999999</v>
      </c>
    </row>
    <row r="3730" spans="1:4" hidden="1" x14ac:dyDescent="0.35">
      <c r="A3730" s="3" t="str">
        <f t="shared" si="58"/>
        <v>CHTR_44644</v>
      </c>
      <c r="B3730" t="s">
        <v>21</v>
      </c>
      <c r="C3730" s="1">
        <v>44644</v>
      </c>
      <c r="D3730">
        <v>559.32000000000005</v>
      </c>
    </row>
    <row r="3731" spans="1:4" hidden="1" x14ac:dyDescent="0.35">
      <c r="A3731" s="3" t="str">
        <f t="shared" si="58"/>
        <v>CNC_44644</v>
      </c>
      <c r="B3731" t="s">
        <v>22</v>
      </c>
      <c r="C3731" s="1">
        <v>44644</v>
      </c>
      <c r="D3731">
        <v>84.71</v>
      </c>
    </row>
    <row r="3732" spans="1:4" hidden="1" x14ac:dyDescent="0.35">
      <c r="A3732" s="3" t="str">
        <f t="shared" si="58"/>
        <v>CNP_44644</v>
      </c>
      <c r="B3732" t="s">
        <v>23</v>
      </c>
      <c r="C3732" s="1">
        <v>44644</v>
      </c>
      <c r="D3732">
        <v>29.084</v>
      </c>
    </row>
    <row r="3733" spans="1:4" hidden="1" x14ac:dyDescent="0.35">
      <c r="A3733" s="3" t="str">
        <f t="shared" si="58"/>
        <v>COP_44644</v>
      </c>
      <c r="B3733" t="s">
        <v>24</v>
      </c>
      <c r="C3733" s="1">
        <v>44644</v>
      </c>
      <c r="D3733">
        <v>99.671000000000006</v>
      </c>
    </row>
    <row r="3734" spans="1:4" hidden="1" x14ac:dyDescent="0.35">
      <c r="A3734" s="3" t="str">
        <f t="shared" si="58"/>
        <v>CTAS_44644</v>
      </c>
      <c r="B3734" t="s">
        <v>25</v>
      </c>
      <c r="C3734" s="1">
        <v>44644</v>
      </c>
      <c r="D3734">
        <v>406.15100000000001</v>
      </c>
    </row>
    <row r="3735" spans="1:4" hidden="1" x14ac:dyDescent="0.35">
      <c r="A3735" s="3" t="str">
        <f t="shared" si="58"/>
        <v>CZR_44644</v>
      </c>
      <c r="B3735" t="s">
        <v>26</v>
      </c>
      <c r="C3735" s="1">
        <v>44644</v>
      </c>
      <c r="D3735">
        <v>78.989999999999995</v>
      </c>
    </row>
    <row r="3736" spans="1:4" hidden="1" x14ac:dyDescent="0.35">
      <c r="A3736" s="3" t="str">
        <f t="shared" si="58"/>
        <v>DG_44644</v>
      </c>
      <c r="B3736" t="s">
        <v>27</v>
      </c>
      <c r="C3736" s="1">
        <v>44644</v>
      </c>
      <c r="D3736">
        <v>218.87899999999999</v>
      </c>
    </row>
    <row r="3737" spans="1:4" hidden="1" x14ac:dyDescent="0.35">
      <c r="A3737" s="3" t="str">
        <f t="shared" si="58"/>
        <v>DPZ_44644</v>
      </c>
      <c r="B3737" t="s">
        <v>28</v>
      </c>
      <c r="C3737" s="1">
        <v>44644</v>
      </c>
      <c r="D3737">
        <v>389.64499999999998</v>
      </c>
    </row>
    <row r="3738" spans="1:4" x14ac:dyDescent="0.35">
      <c r="A3738" s="3" t="str">
        <f t="shared" si="58"/>
        <v>DRE_44644</v>
      </c>
      <c r="B3738" t="s">
        <v>29</v>
      </c>
      <c r="C3738" s="1">
        <v>44644</v>
      </c>
      <c r="D3738">
        <v>55.524999999999999</v>
      </c>
    </row>
    <row r="3739" spans="1:4" hidden="1" x14ac:dyDescent="0.35">
      <c r="A3739" s="3" t="str">
        <f t="shared" si="58"/>
        <v>DXC_44644</v>
      </c>
      <c r="B3739" t="s">
        <v>30</v>
      </c>
      <c r="C3739" s="1">
        <v>44644</v>
      </c>
      <c r="D3739">
        <v>32.770000000000003</v>
      </c>
    </row>
    <row r="3740" spans="1:4" hidden="1" x14ac:dyDescent="0.35">
      <c r="A3740" s="3" t="str">
        <f t="shared" si="58"/>
        <v>EWA_44644</v>
      </c>
      <c r="B3740" t="s">
        <v>31</v>
      </c>
      <c r="C3740" s="1">
        <v>44644</v>
      </c>
      <c r="D3740">
        <v>25.085000000000001</v>
      </c>
    </row>
    <row r="3741" spans="1:4" hidden="1" x14ac:dyDescent="0.35">
      <c r="A3741" s="3" t="str">
        <f t="shared" si="58"/>
        <v>EWC_44644</v>
      </c>
      <c r="B3741" t="s">
        <v>32</v>
      </c>
      <c r="C3741" s="1">
        <v>44644</v>
      </c>
      <c r="D3741">
        <v>39.322000000000003</v>
      </c>
    </row>
    <row r="3742" spans="1:4" hidden="1" x14ac:dyDescent="0.35">
      <c r="A3742" s="3" t="str">
        <f t="shared" si="58"/>
        <v>EWG_44644</v>
      </c>
      <c r="B3742" t="s">
        <v>33</v>
      </c>
      <c r="C3742" s="1">
        <v>44644</v>
      </c>
      <c r="D3742">
        <v>27.475999999999999</v>
      </c>
    </row>
    <row r="3743" spans="1:4" hidden="1" x14ac:dyDescent="0.35">
      <c r="A3743" s="3" t="str">
        <f t="shared" si="58"/>
        <v>EWH_44644</v>
      </c>
      <c r="B3743" t="s">
        <v>34</v>
      </c>
      <c r="C3743" s="1">
        <v>44644</v>
      </c>
      <c r="D3743">
        <v>22.282</v>
      </c>
    </row>
    <row r="3744" spans="1:4" hidden="1" x14ac:dyDescent="0.35">
      <c r="A3744" s="3" t="str">
        <f t="shared" si="58"/>
        <v>EWJ_44644</v>
      </c>
      <c r="B3744" t="s">
        <v>35</v>
      </c>
      <c r="C3744" s="1">
        <v>44644</v>
      </c>
      <c r="D3744">
        <v>62.006999999999998</v>
      </c>
    </row>
    <row r="3745" spans="1:4" hidden="1" x14ac:dyDescent="0.35">
      <c r="A3745" s="3" t="str">
        <f t="shared" si="58"/>
        <v>EWL_44644</v>
      </c>
      <c r="B3745" t="s">
        <v>36</v>
      </c>
      <c r="C3745" s="1">
        <v>44644</v>
      </c>
      <c r="D3745">
        <v>47.814</v>
      </c>
    </row>
    <row r="3746" spans="1:4" hidden="1" x14ac:dyDescent="0.35">
      <c r="A3746" s="3" t="str">
        <f t="shared" si="58"/>
        <v>EWQ_44644</v>
      </c>
      <c r="B3746" t="s">
        <v>37</v>
      </c>
      <c r="C3746" s="1">
        <v>44644</v>
      </c>
      <c r="D3746">
        <v>33.773000000000003</v>
      </c>
    </row>
    <row r="3747" spans="1:4" hidden="1" x14ac:dyDescent="0.35">
      <c r="A3747" s="3" t="str">
        <f t="shared" si="58"/>
        <v>EWT_44644</v>
      </c>
      <c r="B3747" t="s">
        <v>38</v>
      </c>
      <c r="C3747" s="1">
        <v>44644</v>
      </c>
      <c r="D3747">
        <v>52.793999999999997</v>
      </c>
    </row>
    <row r="3748" spans="1:4" hidden="1" x14ac:dyDescent="0.35">
      <c r="A3748" s="3" t="str">
        <f t="shared" si="58"/>
        <v>EWU_44644</v>
      </c>
      <c r="B3748" t="s">
        <v>39</v>
      </c>
      <c r="C3748" s="1">
        <v>44644</v>
      </c>
      <c r="D3748">
        <v>32.600999999999999</v>
      </c>
    </row>
    <row r="3749" spans="1:4" hidden="1" x14ac:dyDescent="0.35">
      <c r="A3749" s="3" t="str">
        <f t="shared" si="58"/>
        <v>EWY_44644</v>
      </c>
      <c r="B3749" t="s">
        <v>40</v>
      </c>
      <c r="C3749" s="1">
        <v>44644</v>
      </c>
      <c r="D3749">
        <v>70.11</v>
      </c>
    </row>
    <row r="3750" spans="1:4" hidden="1" x14ac:dyDescent="0.35">
      <c r="A3750" s="3" t="str">
        <f t="shared" si="58"/>
        <v>EWZ_44644</v>
      </c>
      <c r="B3750" t="s">
        <v>41</v>
      </c>
      <c r="C3750" s="1">
        <v>44644</v>
      </c>
      <c r="D3750">
        <v>33.006999999999998</v>
      </c>
    </row>
    <row r="3751" spans="1:4" hidden="1" x14ac:dyDescent="0.35">
      <c r="A3751" s="3" t="str">
        <f t="shared" si="58"/>
        <v>FTV_44644</v>
      </c>
      <c r="B3751" t="s">
        <v>43</v>
      </c>
      <c r="C3751" s="1">
        <v>44644</v>
      </c>
      <c r="D3751">
        <v>61.115000000000002</v>
      </c>
    </row>
    <row r="3752" spans="1:4" hidden="1" x14ac:dyDescent="0.35">
      <c r="A3752" s="3" t="str">
        <f t="shared" si="58"/>
        <v>GOOG_44644</v>
      </c>
      <c r="B3752" t="s">
        <v>44</v>
      </c>
      <c r="C3752" s="1">
        <v>44644</v>
      </c>
      <c r="D3752">
        <v>141.31200000000001</v>
      </c>
    </row>
    <row r="3753" spans="1:4" hidden="1" x14ac:dyDescent="0.35">
      <c r="A3753" s="3" t="str">
        <f t="shared" si="58"/>
        <v>GPC_44644</v>
      </c>
      <c r="B3753" t="s">
        <v>45</v>
      </c>
      <c r="C3753" s="1">
        <v>44644</v>
      </c>
      <c r="D3753">
        <v>125.898</v>
      </c>
    </row>
    <row r="3754" spans="1:4" hidden="1" x14ac:dyDescent="0.35">
      <c r="A3754" s="3" t="str">
        <f t="shared" si="58"/>
        <v>GSG_44644</v>
      </c>
      <c r="B3754" t="s">
        <v>46</v>
      </c>
      <c r="C3754" s="1">
        <v>44644</v>
      </c>
      <c r="D3754">
        <v>24.19</v>
      </c>
    </row>
    <row r="3755" spans="1:4" hidden="1" x14ac:dyDescent="0.35">
      <c r="A3755" s="3" t="str">
        <f t="shared" si="58"/>
        <v>HIG_44644</v>
      </c>
      <c r="B3755" t="s">
        <v>47</v>
      </c>
      <c r="C3755" s="1">
        <v>44644</v>
      </c>
      <c r="D3755">
        <v>70.441000000000003</v>
      </c>
    </row>
    <row r="3756" spans="1:4" hidden="1" x14ac:dyDescent="0.35">
      <c r="A3756" s="3" t="str">
        <f t="shared" si="58"/>
        <v>HIGH.L_44644</v>
      </c>
      <c r="B3756" t="s">
        <v>48</v>
      </c>
      <c r="C3756" s="1">
        <v>44644</v>
      </c>
      <c r="D3756">
        <v>5.27</v>
      </c>
    </row>
    <row r="3757" spans="1:4" hidden="1" x14ac:dyDescent="0.35">
      <c r="A3757" s="3" t="str">
        <f t="shared" si="58"/>
        <v>HST_44644</v>
      </c>
      <c r="B3757" t="s">
        <v>49</v>
      </c>
      <c r="C3757" s="1">
        <v>44644</v>
      </c>
      <c r="D3757">
        <v>18.329999999999998</v>
      </c>
    </row>
    <row r="3758" spans="1:4" hidden="1" x14ac:dyDescent="0.35">
      <c r="A3758" s="3" t="str">
        <f t="shared" si="58"/>
        <v>HYG_44644</v>
      </c>
      <c r="B3758" t="s">
        <v>50</v>
      </c>
      <c r="C3758" s="1">
        <v>44644</v>
      </c>
      <c r="D3758">
        <v>78.055999999999997</v>
      </c>
    </row>
    <row r="3759" spans="1:4" hidden="1" x14ac:dyDescent="0.35">
      <c r="A3759" s="3" t="str">
        <f t="shared" si="58"/>
        <v>IAU_44644</v>
      </c>
      <c r="B3759" t="s">
        <v>51</v>
      </c>
      <c r="C3759" s="1">
        <v>44644</v>
      </c>
      <c r="D3759">
        <v>37.29</v>
      </c>
    </row>
    <row r="3760" spans="1:4" hidden="1" x14ac:dyDescent="0.35">
      <c r="A3760" s="3" t="str">
        <f t="shared" si="58"/>
        <v>ICLN_44644</v>
      </c>
      <c r="B3760" t="s">
        <v>52</v>
      </c>
      <c r="C3760" s="1">
        <v>44644</v>
      </c>
      <c r="D3760">
        <v>21.108000000000001</v>
      </c>
    </row>
    <row r="3761" spans="1:4" hidden="1" x14ac:dyDescent="0.35">
      <c r="A3761" s="3" t="str">
        <f t="shared" si="58"/>
        <v>IEAA.L_44644</v>
      </c>
      <c r="B3761" t="s">
        <v>53</v>
      </c>
      <c r="C3761" s="1">
        <v>44644</v>
      </c>
      <c r="D3761">
        <v>5.0629999999999997</v>
      </c>
    </row>
    <row r="3762" spans="1:4" hidden="1" x14ac:dyDescent="0.35">
      <c r="A3762" s="3" t="str">
        <f t="shared" si="58"/>
        <v>IEF_44644</v>
      </c>
      <c r="B3762" t="s">
        <v>54</v>
      </c>
      <c r="C3762" s="1">
        <v>44644</v>
      </c>
      <c r="D3762">
        <v>105.392</v>
      </c>
    </row>
    <row r="3763" spans="1:4" hidden="1" x14ac:dyDescent="0.35">
      <c r="A3763" s="3" t="str">
        <f t="shared" si="58"/>
        <v>IEFM.L_44644</v>
      </c>
      <c r="B3763" t="s">
        <v>55</v>
      </c>
      <c r="C3763" s="1">
        <v>44644</v>
      </c>
      <c r="D3763">
        <v>751.75</v>
      </c>
    </row>
    <row r="3764" spans="1:4" hidden="1" x14ac:dyDescent="0.35">
      <c r="A3764" s="3" t="str">
        <f t="shared" si="58"/>
        <v>IEMG_44644</v>
      </c>
      <c r="B3764" t="s">
        <v>56</v>
      </c>
      <c r="C3764" s="1">
        <v>44644</v>
      </c>
      <c r="D3764">
        <v>54.488999999999997</v>
      </c>
    </row>
    <row r="3765" spans="1:4" hidden="1" x14ac:dyDescent="0.35">
      <c r="A3765" s="3" t="str">
        <f t="shared" si="58"/>
        <v>IEUS_44644</v>
      </c>
      <c r="B3765" t="s">
        <v>57</v>
      </c>
      <c r="C3765" s="1">
        <v>44644</v>
      </c>
      <c r="D3765">
        <v>58.951999999999998</v>
      </c>
    </row>
    <row r="3766" spans="1:4" hidden="1" x14ac:dyDescent="0.35">
      <c r="A3766" s="3" t="str">
        <f t="shared" si="58"/>
        <v>IEVL.L_44644</v>
      </c>
      <c r="B3766" t="s">
        <v>58</v>
      </c>
      <c r="C3766" s="1">
        <v>44644</v>
      </c>
      <c r="D3766">
        <v>7.2519999999999998</v>
      </c>
    </row>
    <row r="3767" spans="1:4" hidden="1" x14ac:dyDescent="0.35">
      <c r="A3767" s="3" t="str">
        <f t="shared" si="58"/>
        <v>IGF_44644</v>
      </c>
      <c r="B3767" t="s">
        <v>59</v>
      </c>
      <c r="C3767" s="1">
        <v>44644</v>
      </c>
      <c r="D3767">
        <v>48.442</v>
      </c>
    </row>
    <row r="3768" spans="1:4" hidden="1" x14ac:dyDescent="0.35">
      <c r="A3768" s="3" t="str">
        <f t="shared" si="58"/>
        <v>INDA_44644</v>
      </c>
      <c r="B3768" t="s">
        <v>60</v>
      </c>
      <c r="C3768" s="1">
        <v>44644</v>
      </c>
      <c r="D3768">
        <v>44.27</v>
      </c>
    </row>
    <row r="3769" spans="1:4" hidden="1" x14ac:dyDescent="0.35">
      <c r="A3769" s="3" t="str">
        <f t="shared" si="58"/>
        <v>IUMO.L_44644</v>
      </c>
      <c r="B3769" t="s">
        <v>61</v>
      </c>
      <c r="C3769" s="1">
        <v>44644</v>
      </c>
      <c r="D3769">
        <v>11.45</v>
      </c>
    </row>
    <row r="3770" spans="1:4" hidden="1" x14ac:dyDescent="0.35">
      <c r="A3770" s="3" t="str">
        <f t="shared" si="58"/>
        <v>IUVL.L_44644</v>
      </c>
      <c r="B3770" t="s">
        <v>62</v>
      </c>
      <c r="C3770" s="1">
        <v>44644</v>
      </c>
      <c r="D3770">
        <v>9.1319999999999997</v>
      </c>
    </row>
    <row r="3771" spans="1:4" hidden="1" x14ac:dyDescent="0.35">
      <c r="A3771" s="3" t="str">
        <f t="shared" si="58"/>
        <v>IVV_44644</v>
      </c>
      <c r="B3771" t="s">
        <v>63</v>
      </c>
      <c r="C3771" s="1">
        <v>44644</v>
      </c>
      <c r="D3771">
        <v>446.71</v>
      </c>
    </row>
    <row r="3772" spans="1:4" hidden="1" x14ac:dyDescent="0.35">
      <c r="A3772" s="3" t="str">
        <f t="shared" si="58"/>
        <v>IWM_44644</v>
      </c>
      <c r="B3772" t="s">
        <v>64</v>
      </c>
      <c r="C3772" s="1">
        <v>44644</v>
      </c>
      <c r="D3772">
        <v>203.304</v>
      </c>
    </row>
    <row r="3773" spans="1:4" hidden="1" x14ac:dyDescent="0.35">
      <c r="A3773" s="3" t="str">
        <f t="shared" si="58"/>
        <v>IXN_44644</v>
      </c>
      <c r="B3773" t="s">
        <v>65</v>
      </c>
      <c r="C3773" s="1">
        <v>44644</v>
      </c>
      <c r="D3773">
        <v>57.526000000000003</v>
      </c>
    </row>
    <row r="3774" spans="1:4" hidden="1" x14ac:dyDescent="0.35">
      <c r="A3774" s="3" t="str">
        <f t="shared" si="58"/>
        <v>JPEA.L_44644</v>
      </c>
      <c r="B3774" t="s">
        <v>66</v>
      </c>
      <c r="C3774" s="1">
        <v>44644</v>
      </c>
      <c r="D3774">
        <v>5.2779999999999996</v>
      </c>
    </row>
    <row r="3775" spans="1:4" hidden="1" x14ac:dyDescent="0.35">
      <c r="A3775" s="3" t="str">
        <f t="shared" si="58"/>
        <v>JPM_44644</v>
      </c>
      <c r="B3775" t="s">
        <v>67</v>
      </c>
      <c r="C3775" s="1">
        <v>44644</v>
      </c>
      <c r="D3775">
        <v>136.197</v>
      </c>
    </row>
    <row r="3776" spans="1:4" hidden="1" x14ac:dyDescent="0.35">
      <c r="A3776" s="3" t="str">
        <f t="shared" si="58"/>
        <v>KR_44644</v>
      </c>
      <c r="B3776" t="s">
        <v>68</v>
      </c>
      <c r="C3776" s="1">
        <v>44644</v>
      </c>
      <c r="D3776">
        <v>55.591999999999999</v>
      </c>
    </row>
    <row r="3777" spans="1:4" hidden="1" x14ac:dyDescent="0.35">
      <c r="A3777" s="3" t="str">
        <f t="shared" si="58"/>
        <v>LQD_44644</v>
      </c>
      <c r="B3777" t="s">
        <v>69</v>
      </c>
      <c r="C3777" s="1">
        <v>44644</v>
      </c>
      <c r="D3777">
        <v>117.003</v>
      </c>
    </row>
    <row r="3778" spans="1:4" hidden="1" x14ac:dyDescent="0.35">
      <c r="A3778" s="3" t="str">
        <f t="shared" si="58"/>
        <v>MCHI_44644</v>
      </c>
      <c r="B3778" t="s">
        <v>70</v>
      </c>
      <c r="C3778" s="1">
        <v>44644</v>
      </c>
      <c r="D3778">
        <v>53.084000000000003</v>
      </c>
    </row>
    <row r="3779" spans="1:4" hidden="1" x14ac:dyDescent="0.35">
      <c r="A3779" s="3" t="str">
        <f t="shared" ref="A3779:A3842" si="59">CONCATENATE(B3779,"_",C3779)</f>
        <v>META_44644</v>
      </c>
      <c r="B3779" t="s">
        <v>144</v>
      </c>
      <c r="C3779" s="1">
        <v>44644</v>
      </c>
      <c r="D3779">
        <v>219.57</v>
      </c>
    </row>
    <row r="3780" spans="1:4" hidden="1" x14ac:dyDescent="0.35">
      <c r="A3780" s="3" t="str">
        <f t="shared" si="59"/>
        <v>MVEU.L_44644</v>
      </c>
      <c r="B3780" t="s">
        <v>71</v>
      </c>
      <c r="C3780" s="1">
        <v>44644</v>
      </c>
      <c r="D3780">
        <v>52.695</v>
      </c>
    </row>
    <row r="3781" spans="1:4" hidden="1" x14ac:dyDescent="0.35">
      <c r="A3781" s="3" t="str">
        <f t="shared" si="59"/>
        <v>OGN_44644</v>
      </c>
      <c r="B3781" t="s">
        <v>72</v>
      </c>
      <c r="C3781" s="1">
        <v>44644</v>
      </c>
      <c r="D3781">
        <v>34.311999999999998</v>
      </c>
    </row>
    <row r="3782" spans="1:4" hidden="1" x14ac:dyDescent="0.35">
      <c r="A3782" s="3" t="str">
        <f t="shared" si="59"/>
        <v>PG_44644</v>
      </c>
      <c r="B3782" t="s">
        <v>73</v>
      </c>
      <c r="C3782" s="1">
        <v>44644</v>
      </c>
      <c r="D3782">
        <v>147.291</v>
      </c>
    </row>
    <row r="3783" spans="1:4" hidden="1" x14ac:dyDescent="0.35">
      <c r="A3783" s="3" t="str">
        <f t="shared" si="59"/>
        <v>PPL_44644</v>
      </c>
      <c r="B3783" t="s">
        <v>74</v>
      </c>
      <c r="C3783" s="1">
        <v>44644</v>
      </c>
      <c r="D3783">
        <v>26.675999999999998</v>
      </c>
    </row>
    <row r="3784" spans="1:4" hidden="1" x14ac:dyDescent="0.35">
      <c r="A3784" s="3" t="str">
        <f t="shared" si="59"/>
        <v>PRU_44644</v>
      </c>
      <c r="B3784" t="s">
        <v>75</v>
      </c>
      <c r="C3784" s="1">
        <v>44644</v>
      </c>
      <c r="D3784">
        <v>115.044</v>
      </c>
    </row>
    <row r="3785" spans="1:4" hidden="1" x14ac:dyDescent="0.35">
      <c r="A3785" s="3" t="str">
        <f t="shared" si="59"/>
        <v>PYPL_44644</v>
      </c>
      <c r="B3785" t="s">
        <v>76</v>
      </c>
      <c r="C3785" s="1">
        <v>44644</v>
      </c>
      <c r="D3785">
        <v>116.05</v>
      </c>
    </row>
    <row r="3786" spans="1:4" hidden="1" x14ac:dyDescent="0.35">
      <c r="A3786" s="3" t="str">
        <f t="shared" si="59"/>
        <v>RE_44644</v>
      </c>
      <c r="B3786" t="s">
        <v>77</v>
      </c>
      <c r="C3786" s="1">
        <v>44644</v>
      </c>
      <c r="D3786">
        <v>289.98099999999999</v>
      </c>
    </row>
    <row r="3787" spans="1:4" hidden="1" x14ac:dyDescent="0.35">
      <c r="A3787" s="3" t="str">
        <f t="shared" si="59"/>
        <v>REET_44644</v>
      </c>
      <c r="B3787" t="s">
        <v>78</v>
      </c>
      <c r="C3787" s="1">
        <v>44644</v>
      </c>
      <c r="D3787">
        <v>27.962</v>
      </c>
    </row>
    <row r="3788" spans="1:4" hidden="1" x14ac:dyDescent="0.35">
      <c r="A3788" s="3" t="str">
        <f t="shared" si="59"/>
        <v>ROL_44644</v>
      </c>
      <c r="B3788" t="s">
        <v>79</v>
      </c>
      <c r="C3788" s="1">
        <v>44644</v>
      </c>
      <c r="D3788">
        <v>33.128</v>
      </c>
    </row>
    <row r="3789" spans="1:4" hidden="1" x14ac:dyDescent="0.35">
      <c r="A3789" s="3" t="str">
        <f t="shared" si="59"/>
        <v>ROST_44644</v>
      </c>
      <c r="B3789" t="s">
        <v>80</v>
      </c>
      <c r="C3789" s="1">
        <v>44644</v>
      </c>
      <c r="D3789">
        <v>89.531999999999996</v>
      </c>
    </row>
    <row r="3790" spans="1:4" hidden="1" x14ac:dyDescent="0.35">
      <c r="A3790" s="3" t="str">
        <f t="shared" si="59"/>
        <v>SEGA.L_44644</v>
      </c>
      <c r="B3790" t="s">
        <v>81</v>
      </c>
      <c r="C3790" s="1">
        <v>44644</v>
      </c>
      <c r="D3790">
        <v>102.68</v>
      </c>
    </row>
    <row r="3791" spans="1:4" hidden="1" x14ac:dyDescent="0.35">
      <c r="A3791" s="3" t="str">
        <f t="shared" si="59"/>
        <v>SHY_44644</v>
      </c>
      <c r="B3791" t="s">
        <v>82</v>
      </c>
      <c r="C3791" s="1">
        <v>44644</v>
      </c>
      <c r="D3791">
        <v>82.38</v>
      </c>
    </row>
    <row r="3792" spans="1:4" hidden="1" x14ac:dyDescent="0.35">
      <c r="A3792" s="3" t="str">
        <f t="shared" si="59"/>
        <v>SLV_44644</v>
      </c>
      <c r="B3792" t="s">
        <v>83</v>
      </c>
      <c r="C3792" s="1">
        <v>44644</v>
      </c>
      <c r="D3792">
        <v>23.61</v>
      </c>
    </row>
    <row r="3793" spans="1:4" hidden="1" x14ac:dyDescent="0.35">
      <c r="A3793" s="3" t="str">
        <f t="shared" si="59"/>
        <v>SPMV.L_44644</v>
      </c>
      <c r="B3793" t="s">
        <v>84</v>
      </c>
      <c r="C3793" s="1">
        <v>44644</v>
      </c>
      <c r="D3793">
        <v>79.900000000000006</v>
      </c>
    </row>
    <row r="3794" spans="1:4" hidden="1" x14ac:dyDescent="0.35">
      <c r="A3794" s="3" t="str">
        <f t="shared" si="59"/>
        <v>TLT_44644</v>
      </c>
      <c r="B3794" t="s">
        <v>85</v>
      </c>
      <c r="C3794" s="1">
        <v>44644</v>
      </c>
      <c r="D3794">
        <v>127.48699999999999</v>
      </c>
    </row>
    <row r="3795" spans="1:4" hidden="1" x14ac:dyDescent="0.35">
      <c r="A3795" s="3" t="str">
        <f t="shared" si="59"/>
        <v>UNH_44644</v>
      </c>
      <c r="B3795" t="s">
        <v>86</v>
      </c>
      <c r="C3795" s="1">
        <v>44644</v>
      </c>
      <c r="D3795">
        <v>508.46800000000002</v>
      </c>
    </row>
    <row r="3796" spans="1:4" hidden="1" x14ac:dyDescent="0.35">
      <c r="A3796" s="3" t="str">
        <f t="shared" si="59"/>
        <v>URI_44644</v>
      </c>
      <c r="B3796" t="s">
        <v>87</v>
      </c>
      <c r="C3796" s="1">
        <v>44644</v>
      </c>
      <c r="D3796">
        <v>357.81</v>
      </c>
    </row>
    <row r="3797" spans="1:4" hidden="1" x14ac:dyDescent="0.35">
      <c r="A3797" s="3" t="str">
        <f t="shared" si="59"/>
        <v>V_44644</v>
      </c>
      <c r="B3797" t="s">
        <v>88</v>
      </c>
      <c r="C3797" s="1">
        <v>44644</v>
      </c>
      <c r="D3797">
        <v>215.607</v>
      </c>
    </row>
    <row r="3798" spans="1:4" hidden="1" x14ac:dyDescent="0.35">
      <c r="A3798" s="3" t="str">
        <f t="shared" si="59"/>
        <v>VRSK_44644</v>
      </c>
      <c r="B3798" t="s">
        <v>89</v>
      </c>
      <c r="C3798" s="1">
        <v>44644</v>
      </c>
      <c r="D3798">
        <v>207.14599999999999</v>
      </c>
    </row>
    <row r="3799" spans="1:4" hidden="1" x14ac:dyDescent="0.35">
      <c r="A3799" s="3" t="str">
        <f t="shared" si="59"/>
        <v>VXX_44644</v>
      </c>
      <c r="B3799" t="s">
        <v>90</v>
      </c>
      <c r="C3799" s="1">
        <v>44644</v>
      </c>
      <c r="D3799">
        <v>25.2</v>
      </c>
    </row>
    <row r="3800" spans="1:4" hidden="1" x14ac:dyDescent="0.35">
      <c r="A3800" s="3" t="str">
        <f t="shared" si="59"/>
        <v>WRK_44644</v>
      </c>
      <c r="B3800" t="s">
        <v>91</v>
      </c>
      <c r="C3800" s="1">
        <v>44644</v>
      </c>
      <c r="D3800">
        <v>45.86</v>
      </c>
    </row>
    <row r="3801" spans="1:4" hidden="1" x14ac:dyDescent="0.35">
      <c r="A3801" s="3" t="str">
        <f t="shared" si="59"/>
        <v>XLB_44644</v>
      </c>
      <c r="B3801" t="s">
        <v>92</v>
      </c>
      <c r="C3801" s="1">
        <v>44644</v>
      </c>
      <c r="D3801">
        <v>86.573999999999998</v>
      </c>
    </row>
    <row r="3802" spans="1:4" hidden="1" x14ac:dyDescent="0.35">
      <c r="A3802" s="3" t="str">
        <f t="shared" si="59"/>
        <v>XLC_44644</v>
      </c>
      <c r="B3802" t="s">
        <v>93</v>
      </c>
      <c r="C3802" s="1">
        <v>44644</v>
      </c>
      <c r="D3802">
        <v>68.373000000000005</v>
      </c>
    </row>
    <row r="3803" spans="1:4" hidden="1" x14ac:dyDescent="0.35">
      <c r="A3803" s="3" t="str">
        <f t="shared" si="59"/>
        <v>XLE_44644</v>
      </c>
      <c r="B3803" t="s">
        <v>94</v>
      </c>
      <c r="C3803" s="1">
        <v>44644</v>
      </c>
      <c r="D3803">
        <v>74.647000000000006</v>
      </c>
    </row>
    <row r="3804" spans="1:4" hidden="1" x14ac:dyDescent="0.35">
      <c r="A3804" s="3" t="str">
        <f t="shared" si="59"/>
        <v>XLF_44644</v>
      </c>
      <c r="B3804" t="s">
        <v>95</v>
      </c>
      <c r="C3804" s="1">
        <v>44644</v>
      </c>
      <c r="D3804">
        <v>38.372999999999998</v>
      </c>
    </row>
    <row r="3805" spans="1:4" hidden="1" x14ac:dyDescent="0.35">
      <c r="A3805" s="3" t="str">
        <f t="shared" si="59"/>
        <v>XLI_44644</v>
      </c>
      <c r="B3805" t="s">
        <v>96</v>
      </c>
      <c r="C3805" s="1">
        <v>44644</v>
      </c>
      <c r="D3805">
        <v>101.66200000000001</v>
      </c>
    </row>
    <row r="3806" spans="1:4" hidden="1" x14ac:dyDescent="0.35">
      <c r="A3806" s="3" t="str">
        <f t="shared" si="59"/>
        <v>XLK_44644</v>
      </c>
      <c r="B3806" t="s">
        <v>97</v>
      </c>
      <c r="C3806" s="1">
        <v>44644</v>
      </c>
      <c r="D3806">
        <v>157.06899999999999</v>
      </c>
    </row>
    <row r="3807" spans="1:4" hidden="1" x14ac:dyDescent="0.35">
      <c r="A3807" s="3" t="str">
        <f t="shared" si="59"/>
        <v>XLP_44644</v>
      </c>
      <c r="B3807" t="s">
        <v>98</v>
      </c>
      <c r="C3807" s="1">
        <v>44644</v>
      </c>
      <c r="D3807">
        <v>72.876000000000005</v>
      </c>
    </row>
    <row r="3808" spans="1:4" hidden="1" x14ac:dyDescent="0.35">
      <c r="A3808" s="3" t="str">
        <f t="shared" si="59"/>
        <v>XLU_44644</v>
      </c>
      <c r="B3808" t="s">
        <v>99</v>
      </c>
      <c r="C3808" s="1">
        <v>44644</v>
      </c>
      <c r="D3808">
        <v>70.123000000000005</v>
      </c>
    </row>
    <row r="3809" spans="1:4" hidden="1" x14ac:dyDescent="0.35">
      <c r="A3809" s="3" t="str">
        <f t="shared" si="59"/>
        <v>XLV_44644</v>
      </c>
      <c r="B3809" t="s">
        <v>100</v>
      </c>
      <c r="C3809" s="1">
        <v>44644</v>
      </c>
      <c r="D3809">
        <v>133.994</v>
      </c>
    </row>
    <row r="3810" spans="1:4" hidden="1" x14ac:dyDescent="0.35">
      <c r="A3810" s="3" t="str">
        <f t="shared" si="59"/>
        <v>XLY_44644</v>
      </c>
      <c r="B3810" t="s">
        <v>101</v>
      </c>
      <c r="C3810" s="1">
        <v>44644</v>
      </c>
      <c r="D3810">
        <v>182.38399999999999</v>
      </c>
    </row>
    <row r="3811" spans="1:4" hidden="1" x14ac:dyDescent="0.35">
      <c r="A3811" s="3" t="str">
        <f t="shared" si="59"/>
        <v>XOM_44644</v>
      </c>
      <c r="B3811" t="s">
        <v>102</v>
      </c>
      <c r="C3811" s="1">
        <v>44644</v>
      </c>
      <c r="D3811">
        <v>80.447999999999993</v>
      </c>
    </row>
    <row r="3812" spans="1:4" hidden="1" x14ac:dyDescent="0.35">
      <c r="A3812" s="3" t="str">
        <f t="shared" si="59"/>
        <v>ABBV_44645</v>
      </c>
      <c r="B3812" t="s">
        <v>3</v>
      </c>
      <c r="C3812" s="1">
        <v>44645</v>
      </c>
      <c r="D3812">
        <v>155.41399999999999</v>
      </c>
    </row>
    <row r="3813" spans="1:4" hidden="1" x14ac:dyDescent="0.35">
      <c r="A3813" s="3" t="str">
        <f t="shared" si="59"/>
        <v>ACN_44645</v>
      </c>
      <c r="B3813" t="s">
        <v>4</v>
      </c>
      <c r="C3813" s="1">
        <v>44645</v>
      </c>
      <c r="D3813">
        <v>322.81700000000001</v>
      </c>
    </row>
    <row r="3814" spans="1:4" hidden="1" x14ac:dyDescent="0.35">
      <c r="A3814" s="3" t="str">
        <f t="shared" si="59"/>
        <v>AEP_44645</v>
      </c>
      <c r="B3814" t="s">
        <v>5</v>
      </c>
      <c r="C3814" s="1">
        <v>44645</v>
      </c>
      <c r="D3814">
        <v>93.578999999999994</v>
      </c>
    </row>
    <row r="3815" spans="1:4" hidden="1" x14ac:dyDescent="0.35">
      <c r="A3815" s="3" t="str">
        <f t="shared" si="59"/>
        <v>AIZ_44645</v>
      </c>
      <c r="B3815" t="s">
        <v>6</v>
      </c>
      <c r="C3815" s="1">
        <v>44645</v>
      </c>
      <c r="D3815">
        <v>182.02099999999999</v>
      </c>
    </row>
    <row r="3816" spans="1:4" hidden="1" x14ac:dyDescent="0.35">
      <c r="A3816" s="3" t="str">
        <f t="shared" si="59"/>
        <v>ALLE_44645</v>
      </c>
      <c r="B3816" t="s">
        <v>7</v>
      </c>
      <c r="C3816" s="1">
        <v>44645</v>
      </c>
      <c r="D3816">
        <v>110.94799999999999</v>
      </c>
    </row>
    <row r="3817" spans="1:4" hidden="1" x14ac:dyDescent="0.35">
      <c r="A3817" s="3" t="str">
        <f t="shared" si="59"/>
        <v>AMAT_44645</v>
      </c>
      <c r="B3817" t="s">
        <v>8</v>
      </c>
      <c r="C3817" s="1">
        <v>44645</v>
      </c>
      <c r="D3817">
        <v>136.04599999999999</v>
      </c>
    </row>
    <row r="3818" spans="1:4" hidden="1" x14ac:dyDescent="0.35">
      <c r="A3818" s="3" t="str">
        <f t="shared" si="59"/>
        <v>AMP_44645</v>
      </c>
      <c r="B3818" t="s">
        <v>9</v>
      </c>
      <c r="C3818" s="1">
        <v>44645</v>
      </c>
      <c r="D3818">
        <v>309.36399999999998</v>
      </c>
    </row>
    <row r="3819" spans="1:4" hidden="1" x14ac:dyDescent="0.35">
      <c r="A3819" s="3" t="str">
        <f t="shared" si="59"/>
        <v>AMZN_44645</v>
      </c>
      <c r="B3819" t="s">
        <v>10</v>
      </c>
      <c r="C3819" s="1">
        <v>44645</v>
      </c>
      <c r="D3819">
        <v>164.774</v>
      </c>
    </row>
    <row r="3820" spans="1:4" hidden="1" x14ac:dyDescent="0.35">
      <c r="A3820" s="3" t="str">
        <f t="shared" si="59"/>
        <v>AVB_44645</v>
      </c>
      <c r="B3820" t="s">
        <v>11</v>
      </c>
      <c r="C3820" s="1">
        <v>44645</v>
      </c>
      <c r="D3820">
        <v>239.27099999999999</v>
      </c>
    </row>
    <row r="3821" spans="1:4" hidden="1" x14ac:dyDescent="0.35">
      <c r="A3821" s="3" t="str">
        <f t="shared" si="59"/>
        <v>AVY_44645</v>
      </c>
      <c r="B3821" t="s">
        <v>12</v>
      </c>
      <c r="C3821" s="1">
        <v>44645</v>
      </c>
      <c r="D3821">
        <v>171.01</v>
      </c>
    </row>
    <row r="3822" spans="1:4" hidden="1" x14ac:dyDescent="0.35">
      <c r="A3822" s="3" t="str">
        <f t="shared" si="59"/>
        <v>AXP_44645</v>
      </c>
      <c r="B3822" t="s">
        <v>13</v>
      </c>
      <c r="C3822" s="1">
        <v>44645</v>
      </c>
      <c r="D3822">
        <v>187.66499999999999</v>
      </c>
    </row>
    <row r="3823" spans="1:4" hidden="1" x14ac:dyDescent="0.35">
      <c r="A3823" s="3" t="str">
        <f t="shared" si="59"/>
        <v>BDX_44645</v>
      </c>
      <c r="B3823" t="s">
        <v>14</v>
      </c>
      <c r="C3823" s="1">
        <v>44645</v>
      </c>
      <c r="D3823">
        <v>256.49799999999999</v>
      </c>
    </row>
    <row r="3824" spans="1:4" hidden="1" x14ac:dyDescent="0.35">
      <c r="A3824" s="3" t="str">
        <f t="shared" si="59"/>
        <v>BF-B_44645</v>
      </c>
      <c r="B3824" t="s">
        <v>15</v>
      </c>
      <c r="C3824" s="1">
        <v>44645</v>
      </c>
      <c r="D3824">
        <v>66.102000000000004</v>
      </c>
    </row>
    <row r="3825" spans="1:4" hidden="1" x14ac:dyDescent="0.35">
      <c r="A3825" s="3" t="str">
        <f t="shared" si="59"/>
        <v>BMY_44645</v>
      </c>
      <c r="B3825" t="s">
        <v>16</v>
      </c>
      <c r="C3825" s="1">
        <v>44645</v>
      </c>
      <c r="D3825">
        <v>71.03</v>
      </c>
    </row>
    <row r="3826" spans="1:4" hidden="1" x14ac:dyDescent="0.35">
      <c r="A3826" s="3" t="str">
        <f t="shared" si="59"/>
        <v>BR_44645</v>
      </c>
      <c r="B3826" t="s">
        <v>17</v>
      </c>
      <c r="C3826" s="1">
        <v>44645</v>
      </c>
      <c r="D3826">
        <v>150.636</v>
      </c>
    </row>
    <row r="3827" spans="1:4" hidden="1" x14ac:dyDescent="0.35">
      <c r="A3827" s="3" t="str">
        <f t="shared" si="59"/>
        <v>CARR_44645</v>
      </c>
      <c r="B3827" t="s">
        <v>18</v>
      </c>
      <c r="C3827" s="1">
        <v>44645</v>
      </c>
      <c r="D3827">
        <v>45.628</v>
      </c>
    </row>
    <row r="3828" spans="1:4" hidden="1" x14ac:dyDescent="0.35">
      <c r="A3828" s="3" t="str">
        <f t="shared" si="59"/>
        <v>CDW_44645</v>
      </c>
      <c r="B3828" t="s">
        <v>19</v>
      </c>
      <c r="C3828" s="1">
        <v>44645</v>
      </c>
      <c r="D3828">
        <v>174.58099999999999</v>
      </c>
    </row>
    <row r="3829" spans="1:4" hidden="1" x14ac:dyDescent="0.35">
      <c r="A3829" s="3" t="str">
        <f t="shared" si="59"/>
        <v>CE_44645</v>
      </c>
      <c r="B3829" t="s">
        <v>20</v>
      </c>
      <c r="C3829" s="1">
        <v>44645</v>
      </c>
      <c r="D3829">
        <v>140.70099999999999</v>
      </c>
    </row>
    <row r="3830" spans="1:4" hidden="1" x14ac:dyDescent="0.35">
      <c r="A3830" s="3" t="str">
        <f t="shared" si="59"/>
        <v>CHTR_44645</v>
      </c>
      <c r="B3830" t="s">
        <v>21</v>
      </c>
      <c r="C3830" s="1">
        <v>44645</v>
      </c>
      <c r="D3830">
        <v>558.26</v>
      </c>
    </row>
    <row r="3831" spans="1:4" hidden="1" x14ac:dyDescent="0.35">
      <c r="A3831" s="3" t="str">
        <f t="shared" si="59"/>
        <v>CNC_44645</v>
      </c>
      <c r="B3831" t="s">
        <v>22</v>
      </c>
      <c r="C3831" s="1">
        <v>44645</v>
      </c>
      <c r="D3831">
        <v>85.59</v>
      </c>
    </row>
    <row r="3832" spans="1:4" hidden="1" x14ac:dyDescent="0.35">
      <c r="A3832" s="3" t="str">
        <f t="shared" si="59"/>
        <v>CNP_44645</v>
      </c>
      <c r="B3832" t="s">
        <v>23</v>
      </c>
      <c r="C3832" s="1">
        <v>44645</v>
      </c>
      <c r="D3832">
        <v>29.7</v>
      </c>
    </row>
    <row r="3833" spans="1:4" hidden="1" x14ac:dyDescent="0.35">
      <c r="A3833" s="3" t="str">
        <f t="shared" si="59"/>
        <v>COP_44645</v>
      </c>
      <c r="B3833" t="s">
        <v>24</v>
      </c>
      <c r="C3833" s="1">
        <v>44645</v>
      </c>
      <c r="D3833">
        <v>102.49299999999999</v>
      </c>
    </row>
    <row r="3834" spans="1:4" hidden="1" x14ac:dyDescent="0.35">
      <c r="A3834" s="3" t="str">
        <f t="shared" si="59"/>
        <v>CTAS_44645</v>
      </c>
      <c r="B3834" t="s">
        <v>25</v>
      </c>
      <c r="C3834" s="1">
        <v>44645</v>
      </c>
      <c r="D3834">
        <v>409.03100000000001</v>
      </c>
    </row>
    <row r="3835" spans="1:4" hidden="1" x14ac:dyDescent="0.35">
      <c r="A3835" s="3" t="str">
        <f t="shared" si="59"/>
        <v>CZR_44645</v>
      </c>
      <c r="B3835" t="s">
        <v>26</v>
      </c>
      <c r="C3835" s="1">
        <v>44645</v>
      </c>
      <c r="D3835">
        <v>77.400000000000006</v>
      </c>
    </row>
    <row r="3836" spans="1:4" hidden="1" x14ac:dyDescent="0.35">
      <c r="A3836" s="3" t="str">
        <f t="shared" si="59"/>
        <v>DG_44645</v>
      </c>
      <c r="B3836" t="s">
        <v>27</v>
      </c>
      <c r="C3836" s="1">
        <v>44645</v>
      </c>
      <c r="D3836">
        <v>219.44399999999999</v>
      </c>
    </row>
    <row r="3837" spans="1:4" hidden="1" x14ac:dyDescent="0.35">
      <c r="A3837" s="3" t="str">
        <f t="shared" si="59"/>
        <v>DPZ_44645</v>
      </c>
      <c r="B3837" t="s">
        <v>28</v>
      </c>
      <c r="C3837" s="1">
        <v>44645</v>
      </c>
      <c r="D3837">
        <v>391.17099999999999</v>
      </c>
    </row>
    <row r="3838" spans="1:4" x14ac:dyDescent="0.35">
      <c r="A3838" s="3" t="str">
        <f t="shared" si="59"/>
        <v>DRE_44645</v>
      </c>
      <c r="B3838" t="s">
        <v>29</v>
      </c>
      <c r="C3838" s="1">
        <v>44645</v>
      </c>
      <c r="D3838">
        <v>56.179000000000002</v>
      </c>
    </row>
    <row r="3839" spans="1:4" hidden="1" x14ac:dyDescent="0.35">
      <c r="A3839" s="3" t="str">
        <f t="shared" si="59"/>
        <v>DXC_44645</v>
      </c>
      <c r="B3839" t="s">
        <v>30</v>
      </c>
      <c r="C3839" s="1">
        <v>44645</v>
      </c>
      <c r="D3839">
        <v>33.54</v>
      </c>
    </row>
    <row r="3840" spans="1:4" hidden="1" x14ac:dyDescent="0.35">
      <c r="A3840" s="3" t="str">
        <f t="shared" si="59"/>
        <v>EWA_44645</v>
      </c>
      <c r="B3840" t="s">
        <v>31</v>
      </c>
      <c r="C3840" s="1">
        <v>44645</v>
      </c>
      <c r="D3840">
        <v>25.218</v>
      </c>
    </row>
    <row r="3841" spans="1:4" hidden="1" x14ac:dyDescent="0.35">
      <c r="A3841" s="3" t="str">
        <f t="shared" si="59"/>
        <v>EWC_44645</v>
      </c>
      <c r="B3841" t="s">
        <v>32</v>
      </c>
      <c r="C3841" s="1">
        <v>44645</v>
      </c>
      <c r="D3841">
        <v>39.713999999999999</v>
      </c>
    </row>
    <row r="3842" spans="1:4" hidden="1" x14ac:dyDescent="0.35">
      <c r="A3842" s="3" t="str">
        <f t="shared" si="59"/>
        <v>EWG_44645</v>
      </c>
      <c r="B3842" t="s">
        <v>33</v>
      </c>
      <c r="C3842" s="1">
        <v>44645</v>
      </c>
      <c r="D3842">
        <v>27.475999999999999</v>
      </c>
    </row>
    <row r="3843" spans="1:4" hidden="1" x14ac:dyDescent="0.35">
      <c r="A3843" s="3" t="str">
        <f t="shared" ref="A3843:A3906" si="60">CONCATENATE(B3843,"_",C3843)</f>
        <v>EWH_44645</v>
      </c>
      <c r="B3843" t="s">
        <v>34</v>
      </c>
      <c r="C3843" s="1">
        <v>44645</v>
      </c>
      <c r="D3843">
        <v>22.068000000000001</v>
      </c>
    </row>
    <row r="3844" spans="1:4" hidden="1" x14ac:dyDescent="0.35">
      <c r="A3844" s="3" t="str">
        <f t="shared" si="60"/>
        <v>EWJ_44645</v>
      </c>
      <c r="B3844" t="s">
        <v>35</v>
      </c>
      <c r="C3844" s="1">
        <v>44645</v>
      </c>
      <c r="D3844">
        <v>61.997</v>
      </c>
    </row>
    <row r="3845" spans="1:4" hidden="1" x14ac:dyDescent="0.35">
      <c r="A3845" s="3" t="str">
        <f t="shared" si="60"/>
        <v>EWL_44645</v>
      </c>
      <c r="B3845" t="s">
        <v>36</v>
      </c>
      <c r="C3845" s="1">
        <v>44645</v>
      </c>
      <c r="D3845">
        <v>47.853999999999999</v>
      </c>
    </row>
    <row r="3846" spans="1:4" hidden="1" x14ac:dyDescent="0.35">
      <c r="A3846" s="3" t="str">
        <f t="shared" si="60"/>
        <v>EWQ_44645</v>
      </c>
      <c r="B3846" t="s">
        <v>37</v>
      </c>
      <c r="C3846" s="1">
        <v>44645</v>
      </c>
      <c r="D3846">
        <v>33.792000000000002</v>
      </c>
    </row>
    <row r="3847" spans="1:4" hidden="1" x14ac:dyDescent="0.35">
      <c r="A3847" s="3" t="str">
        <f t="shared" si="60"/>
        <v>EWT_44645</v>
      </c>
      <c r="B3847" t="s">
        <v>38</v>
      </c>
      <c r="C3847" s="1">
        <v>44645</v>
      </c>
      <c r="D3847">
        <v>52.411999999999999</v>
      </c>
    </row>
    <row r="3848" spans="1:4" hidden="1" x14ac:dyDescent="0.35">
      <c r="A3848" s="3" t="str">
        <f t="shared" si="60"/>
        <v>EWU_44645</v>
      </c>
      <c r="B3848" t="s">
        <v>39</v>
      </c>
      <c r="C3848" s="1">
        <v>44645</v>
      </c>
      <c r="D3848">
        <v>32.765999999999998</v>
      </c>
    </row>
    <row r="3849" spans="1:4" hidden="1" x14ac:dyDescent="0.35">
      <c r="A3849" s="3" t="str">
        <f t="shared" si="60"/>
        <v>EWY_44645</v>
      </c>
      <c r="B3849" t="s">
        <v>40</v>
      </c>
      <c r="C3849" s="1">
        <v>44645</v>
      </c>
      <c r="D3849">
        <v>69.328999999999994</v>
      </c>
    </row>
    <row r="3850" spans="1:4" hidden="1" x14ac:dyDescent="0.35">
      <c r="A3850" s="3" t="str">
        <f t="shared" si="60"/>
        <v>EWZ_44645</v>
      </c>
      <c r="B3850" t="s">
        <v>41</v>
      </c>
      <c r="C3850" s="1">
        <v>44645</v>
      </c>
      <c r="D3850">
        <v>33.505000000000003</v>
      </c>
    </row>
    <row r="3851" spans="1:4" hidden="1" x14ac:dyDescent="0.35">
      <c r="A3851" s="3" t="str">
        <f t="shared" si="60"/>
        <v>FTV_44645</v>
      </c>
      <c r="B3851" t="s">
        <v>43</v>
      </c>
      <c r="C3851" s="1">
        <v>44645</v>
      </c>
      <c r="D3851">
        <v>61.344999999999999</v>
      </c>
    </row>
    <row r="3852" spans="1:4" hidden="1" x14ac:dyDescent="0.35">
      <c r="A3852" s="3" t="str">
        <f t="shared" si="60"/>
        <v>GOOG_44645</v>
      </c>
      <c r="B3852" t="s">
        <v>44</v>
      </c>
      <c r="C3852" s="1">
        <v>44645</v>
      </c>
      <c r="D3852">
        <v>141.52199999999999</v>
      </c>
    </row>
    <row r="3853" spans="1:4" hidden="1" x14ac:dyDescent="0.35">
      <c r="A3853" s="3" t="str">
        <f t="shared" si="60"/>
        <v>GPC_44645</v>
      </c>
      <c r="B3853" t="s">
        <v>45</v>
      </c>
      <c r="C3853" s="1">
        <v>44645</v>
      </c>
      <c r="D3853">
        <v>126.34099999999999</v>
      </c>
    </row>
    <row r="3854" spans="1:4" hidden="1" x14ac:dyDescent="0.35">
      <c r="A3854" s="3" t="str">
        <f t="shared" si="60"/>
        <v>GSG_44645</v>
      </c>
      <c r="B3854" t="s">
        <v>46</v>
      </c>
      <c r="C3854" s="1">
        <v>44645</v>
      </c>
      <c r="D3854">
        <v>24.38</v>
      </c>
    </row>
    <row r="3855" spans="1:4" hidden="1" x14ac:dyDescent="0.35">
      <c r="A3855" s="3" t="str">
        <f t="shared" si="60"/>
        <v>HIG_44645</v>
      </c>
      <c r="B3855" t="s">
        <v>47</v>
      </c>
      <c r="C3855" s="1">
        <v>44645</v>
      </c>
      <c r="D3855">
        <v>71.492999999999995</v>
      </c>
    </row>
    <row r="3856" spans="1:4" hidden="1" x14ac:dyDescent="0.35">
      <c r="A3856" s="3" t="str">
        <f t="shared" si="60"/>
        <v>HIGH.L_44645</v>
      </c>
      <c r="B3856" t="s">
        <v>48</v>
      </c>
      <c r="C3856" s="1">
        <v>44645</v>
      </c>
      <c r="D3856">
        <v>5.2690000000000001</v>
      </c>
    </row>
    <row r="3857" spans="1:4" hidden="1" x14ac:dyDescent="0.35">
      <c r="A3857" s="3" t="str">
        <f t="shared" si="60"/>
        <v>HST_44645</v>
      </c>
      <c r="B3857" t="s">
        <v>49</v>
      </c>
      <c r="C3857" s="1">
        <v>44645</v>
      </c>
      <c r="D3857">
        <v>18.713000000000001</v>
      </c>
    </row>
    <row r="3858" spans="1:4" hidden="1" x14ac:dyDescent="0.35">
      <c r="A3858" s="3" t="str">
        <f t="shared" si="60"/>
        <v>HYG_44645</v>
      </c>
      <c r="B3858" t="s">
        <v>50</v>
      </c>
      <c r="C3858" s="1">
        <v>44645</v>
      </c>
      <c r="D3858">
        <v>77.494</v>
      </c>
    </row>
    <row r="3859" spans="1:4" hidden="1" x14ac:dyDescent="0.35">
      <c r="A3859" s="3" t="str">
        <f t="shared" si="60"/>
        <v>IAU_44645</v>
      </c>
      <c r="B3859" t="s">
        <v>51</v>
      </c>
      <c r="C3859" s="1">
        <v>44645</v>
      </c>
      <c r="D3859">
        <v>37.159999999999997</v>
      </c>
    </row>
    <row r="3860" spans="1:4" hidden="1" x14ac:dyDescent="0.35">
      <c r="A3860" s="3" t="str">
        <f t="shared" si="60"/>
        <v>ICLN_44645</v>
      </c>
      <c r="B3860" t="s">
        <v>52</v>
      </c>
      <c r="C3860" s="1">
        <v>44645</v>
      </c>
      <c r="D3860">
        <v>20.86</v>
      </c>
    </row>
    <row r="3861" spans="1:4" hidden="1" x14ac:dyDescent="0.35">
      <c r="A3861" s="3" t="str">
        <f t="shared" si="60"/>
        <v>IEAA.L_44645</v>
      </c>
      <c r="B3861" t="s">
        <v>53</v>
      </c>
      <c r="C3861" s="1">
        <v>44645</v>
      </c>
      <c r="D3861">
        <v>5.0540000000000003</v>
      </c>
    </row>
    <row r="3862" spans="1:4" hidden="1" x14ac:dyDescent="0.35">
      <c r="A3862" s="3" t="str">
        <f t="shared" si="60"/>
        <v>IEF_44645</v>
      </c>
      <c r="B3862" t="s">
        <v>54</v>
      </c>
      <c r="C3862" s="1">
        <v>44645</v>
      </c>
      <c r="D3862">
        <v>104.31</v>
      </c>
    </row>
    <row r="3863" spans="1:4" hidden="1" x14ac:dyDescent="0.35">
      <c r="A3863" s="3" t="str">
        <f t="shared" si="60"/>
        <v>IEFM.L_44645</v>
      </c>
      <c r="B3863" t="s">
        <v>55</v>
      </c>
      <c r="C3863" s="1">
        <v>44645</v>
      </c>
      <c r="D3863">
        <v>750.8</v>
      </c>
    </row>
    <row r="3864" spans="1:4" hidden="1" x14ac:dyDescent="0.35">
      <c r="A3864" s="3" t="str">
        <f t="shared" si="60"/>
        <v>IEMG_44645</v>
      </c>
      <c r="B3864" t="s">
        <v>56</v>
      </c>
      <c r="C3864" s="1">
        <v>44645</v>
      </c>
      <c r="D3864">
        <v>54.030999999999999</v>
      </c>
    </row>
    <row r="3865" spans="1:4" hidden="1" x14ac:dyDescent="0.35">
      <c r="A3865" s="3" t="str">
        <f t="shared" si="60"/>
        <v>IEUS_44645</v>
      </c>
      <c r="B3865" t="s">
        <v>57</v>
      </c>
      <c r="C3865" s="1">
        <v>44645</v>
      </c>
      <c r="D3865">
        <v>59.241</v>
      </c>
    </row>
    <row r="3866" spans="1:4" hidden="1" x14ac:dyDescent="0.35">
      <c r="A3866" s="3" t="str">
        <f t="shared" si="60"/>
        <v>IEVL.L_44645</v>
      </c>
      <c r="B3866" t="s">
        <v>58</v>
      </c>
      <c r="C3866" s="1">
        <v>44645</v>
      </c>
      <c r="D3866">
        <v>7.2539999999999996</v>
      </c>
    </row>
    <row r="3867" spans="1:4" hidden="1" x14ac:dyDescent="0.35">
      <c r="A3867" s="3" t="str">
        <f t="shared" si="60"/>
        <v>IGF_44645</v>
      </c>
      <c r="B3867" t="s">
        <v>59</v>
      </c>
      <c r="C3867" s="1">
        <v>44645</v>
      </c>
      <c r="D3867">
        <v>49.036999999999999</v>
      </c>
    </row>
    <row r="3868" spans="1:4" hidden="1" x14ac:dyDescent="0.35">
      <c r="A3868" s="3" t="str">
        <f t="shared" si="60"/>
        <v>INDA_44645</v>
      </c>
      <c r="B3868" t="s">
        <v>60</v>
      </c>
      <c r="C3868" s="1">
        <v>44645</v>
      </c>
      <c r="D3868">
        <v>44.25</v>
      </c>
    </row>
    <row r="3869" spans="1:4" hidden="1" x14ac:dyDescent="0.35">
      <c r="A3869" s="3" t="str">
        <f t="shared" si="60"/>
        <v>IUMO.L_44645</v>
      </c>
      <c r="B3869" t="s">
        <v>61</v>
      </c>
      <c r="C3869" s="1">
        <v>44645</v>
      </c>
      <c r="D3869">
        <v>11.478</v>
      </c>
    </row>
    <row r="3870" spans="1:4" hidden="1" x14ac:dyDescent="0.35">
      <c r="A3870" s="3" t="str">
        <f t="shared" si="60"/>
        <v>IUVL.L_44645</v>
      </c>
      <c r="B3870" t="s">
        <v>62</v>
      </c>
      <c r="C3870" s="1">
        <v>44645</v>
      </c>
      <c r="D3870">
        <v>9.2080000000000002</v>
      </c>
    </row>
    <row r="3871" spans="1:4" hidden="1" x14ac:dyDescent="0.35">
      <c r="A3871" s="3" t="str">
        <f t="shared" si="60"/>
        <v>IVV_44645</v>
      </c>
      <c r="B3871" t="s">
        <v>63</v>
      </c>
      <c r="C3871" s="1">
        <v>44645</v>
      </c>
      <c r="D3871">
        <v>448.96199999999999</v>
      </c>
    </row>
    <row r="3872" spans="1:4" hidden="1" x14ac:dyDescent="0.35">
      <c r="A3872" s="3" t="str">
        <f t="shared" si="60"/>
        <v>IWM_44645</v>
      </c>
      <c r="B3872" t="s">
        <v>64</v>
      </c>
      <c r="C3872" s="1">
        <v>44645</v>
      </c>
      <c r="D3872">
        <v>203.58099999999999</v>
      </c>
    </row>
    <row r="3873" spans="1:4" hidden="1" x14ac:dyDescent="0.35">
      <c r="A3873" s="3" t="str">
        <f t="shared" si="60"/>
        <v>IXN_44645</v>
      </c>
      <c r="B3873" t="s">
        <v>65</v>
      </c>
      <c r="C3873" s="1">
        <v>44645</v>
      </c>
      <c r="D3873">
        <v>57.307000000000002</v>
      </c>
    </row>
    <row r="3874" spans="1:4" hidden="1" x14ac:dyDescent="0.35">
      <c r="A3874" s="3" t="str">
        <f t="shared" si="60"/>
        <v>JPEA.L_44645</v>
      </c>
      <c r="B3874" t="s">
        <v>66</v>
      </c>
      <c r="C3874" s="1">
        <v>44645</v>
      </c>
      <c r="D3874">
        <v>5.2679999999999998</v>
      </c>
    </row>
    <row r="3875" spans="1:4" hidden="1" x14ac:dyDescent="0.35">
      <c r="A3875" s="3" t="str">
        <f t="shared" si="60"/>
        <v>JPM_44645</v>
      </c>
      <c r="B3875" t="s">
        <v>67</v>
      </c>
      <c r="C3875" s="1">
        <v>44645</v>
      </c>
      <c r="D3875">
        <v>137.38800000000001</v>
      </c>
    </row>
    <row r="3876" spans="1:4" hidden="1" x14ac:dyDescent="0.35">
      <c r="A3876" s="3" t="str">
        <f t="shared" si="60"/>
        <v>KR_44645</v>
      </c>
      <c r="B3876" t="s">
        <v>68</v>
      </c>
      <c r="C3876" s="1">
        <v>44645</v>
      </c>
      <c r="D3876">
        <v>55.835999999999999</v>
      </c>
    </row>
    <row r="3877" spans="1:4" hidden="1" x14ac:dyDescent="0.35">
      <c r="A3877" s="3" t="str">
        <f t="shared" si="60"/>
        <v>LQD_44645</v>
      </c>
      <c r="B3877" t="s">
        <v>69</v>
      </c>
      <c r="C3877" s="1">
        <v>44645</v>
      </c>
      <c r="D3877">
        <v>116.078</v>
      </c>
    </row>
    <row r="3878" spans="1:4" hidden="1" x14ac:dyDescent="0.35">
      <c r="A3878" s="3" t="str">
        <f t="shared" si="60"/>
        <v>MCHI_44645</v>
      </c>
      <c r="B3878" t="s">
        <v>70</v>
      </c>
      <c r="C3878" s="1">
        <v>44645</v>
      </c>
      <c r="D3878">
        <v>52.015999999999998</v>
      </c>
    </row>
    <row r="3879" spans="1:4" hidden="1" x14ac:dyDescent="0.35">
      <c r="A3879" s="3" t="str">
        <f t="shared" si="60"/>
        <v>META_44645</v>
      </c>
      <c r="B3879" t="s">
        <v>144</v>
      </c>
      <c r="C3879" s="1">
        <v>44645</v>
      </c>
      <c r="D3879">
        <v>221.82</v>
      </c>
    </row>
    <row r="3880" spans="1:4" hidden="1" x14ac:dyDescent="0.35">
      <c r="A3880" s="3" t="str">
        <f t="shared" si="60"/>
        <v>MVEU.L_44645</v>
      </c>
      <c r="B3880" t="s">
        <v>71</v>
      </c>
      <c r="C3880" s="1">
        <v>44645</v>
      </c>
      <c r="D3880">
        <v>52.7</v>
      </c>
    </row>
    <row r="3881" spans="1:4" hidden="1" x14ac:dyDescent="0.35">
      <c r="A3881" s="3" t="str">
        <f t="shared" si="60"/>
        <v>OGN_44645</v>
      </c>
      <c r="B3881" t="s">
        <v>72</v>
      </c>
      <c r="C3881" s="1">
        <v>44645</v>
      </c>
      <c r="D3881">
        <v>34.011000000000003</v>
      </c>
    </row>
    <row r="3882" spans="1:4" hidden="1" x14ac:dyDescent="0.35">
      <c r="A3882" s="3" t="str">
        <f t="shared" si="60"/>
        <v>PG_44645</v>
      </c>
      <c r="B3882" t="s">
        <v>73</v>
      </c>
      <c r="C3882" s="1">
        <v>44645</v>
      </c>
      <c r="D3882">
        <v>148.99700000000001</v>
      </c>
    </row>
    <row r="3883" spans="1:4" hidden="1" x14ac:dyDescent="0.35">
      <c r="A3883" s="3" t="str">
        <f t="shared" si="60"/>
        <v>PPL_44645</v>
      </c>
      <c r="B3883" t="s">
        <v>74</v>
      </c>
      <c r="C3883" s="1">
        <v>44645</v>
      </c>
      <c r="D3883">
        <v>26.93</v>
      </c>
    </row>
    <row r="3884" spans="1:4" hidden="1" x14ac:dyDescent="0.35">
      <c r="A3884" s="3" t="str">
        <f t="shared" si="60"/>
        <v>PRU_44645</v>
      </c>
      <c r="B3884" t="s">
        <v>75</v>
      </c>
      <c r="C3884" s="1">
        <v>44645</v>
      </c>
      <c r="D3884">
        <v>116.68600000000001</v>
      </c>
    </row>
    <row r="3885" spans="1:4" hidden="1" x14ac:dyDescent="0.35">
      <c r="A3885" s="3" t="str">
        <f t="shared" si="60"/>
        <v>PYPL_44645</v>
      </c>
      <c r="B3885" t="s">
        <v>76</v>
      </c>
      <c r="C3885" s="1">
        <v>44645</v>
      </c>
      <c r="D3885">
        <v>113.76</v>
      </c>
    </row>
    <row r="3886" spans="1:4" hidden="1" x14ac:dyDescent="0.35">
      <c r="A3886" s="3" t="str">
        <f t="shared" si="60"/>
        <v>RE_44645</v>
      </c>
      <c r="B3886" t="s">
        <v>77</v>
      </c>
      <c r="C3886" s="1">
        <v>44645</v>
      </c>
      <c r="D3886">
        <v>293.92200000000003</v>
      </c>
    </row>
    <row r="3887" spans="1:4" hidden="1" x14ac:dyDescent="0.35">
      <c r="A3887" s="3" t="str">
        <f t="shared" si="60"/>
        <v>REET_44645</v>
      </c>
      <c r="B3887" t="s">
        <v>78</v>
      </c>
      <c r="C3887" s="1">
        <v>44645</v>
      </c>
      <c r="D3887">
        <v>28.286000000000001</v>
      </c>
    </row>
    <row r="3888" spans="1:4" hidden="1" x14ac:dyDescent="0.35">
      <c r="A3888" s="3" t="str">
        <f t="shared" si="60"/>
        <v>ROL_44645</v>
      </c>
      <c r="B3888" t="s">
        <v>79</v>
      </c>
      <c r="C3888" s="1">
        <v>44645</v>
      </c>
      <c r="D3888">
        <v>33.395000000000003</v>
      </c>
    </row>
    <row r="3889" spans="1:4" hidden="1" x14ac:dyDescent="0.35">
      <c r="A3889" s="3" t="str">
        <f t="shared" si="60"/>
        <v>ROST_44645</v>
      </c>
      <c r="B3889" t="s">
        <v>80</v>
      </c>
      <c r="C3889" s="1">
        <v>44645</v>
      </c>
      <c r="D3889">
        <v>89.334000000000003</v>
      </c>
    </row>
    <row r="3890" spans="1:4" hidden="1" x14ac:dyDescent="0.35">
      <c r="A3890" s="3" t="str">
        <f t="shared" si="60"/>
        <v>SEGA.L_44645</v>
      </c>
      <c r="B3890" t="s">
        <v>81</v>
      </c>
      <c r="C3890" s="1">
        <v>44645</v>
      </c>
      <c r="D3890">
        <v>102.352</v>
      </c>
    </row>
    <row r="3891" spans="1:4" hidden="1" x14ac:dyDescent="0.35">
      <c r="A3891" s="3" t="str">
        <f t="shared" si="60"/>
        <v>SHY_44645</v>
      </c>
      <c r="B3891" t="s">
        <v>82</v>
      </c>
      <c r="C3891" s="1">
        <v>44645</v>
      </c>
      <c r="D3891">
        <v>82.158000000000001</v>
      </c>
    </row>
    <row r="3892" spans="1:4" hidden="1" x14ac:dyDescent="0.35">
      <c r="A3892" s="3" t="str">
        <f t="shared" si="60"/>
        <v>SLV_44645</v>
      </c>
      <c r="B3892" t="s">
        <v>83</v>
      </c>
      <c r="C3892" s="1">
        <v>44645</v>
      </c>
      <c r="D3892">
        <v>23.48</v>
      </c>
    </row>
    <row r="3893" spans="1:4" hidden="1" x14ac:dyDescent="0.35">
      <c r="A3893" s="3" t="str">
        <f t="shared" si="60"/>
        <v>SPMV.L_44645</v>
      </c>
      <c r="B3893" t="s">
        <v>84</v>
      </c>
      <c r="C3893" s="1">
        <v>44645</v>
      </c>
      <c r="D3893">
        <v>80.58</v>
      </c>
    </row>
    <row r="3894" spans="1:4" hidden="1" x14ac:dyDescent="0.35">
      <c r="A3894" s="3" t="str">
        <f t="shared" si="60"/>
        <v>TLT_44645</v>
      </c>
      <c r="B3894" t="s">
        <v>85</v>
      </c>
      <c r="C3894" s="1">
        <v>44645</v>
      </c>
      <c r="D3894">
        <v>125.718</v>
      </c>
    </row>
    <row r="3895" spans="1:4" hidden="1" x14ac:dyDescent="0.35">
      <c r="A3895" s="3" t="str">
        <f t="shared" si="60"/>
        <v>UNH_44645</v>
      </c>
      <c r="B3895" t="s">
        <v>86</v>
      </c>
      <c r="C3895" s="1">
        <v>44645</v>
      </c>
      <c r="D3895">
        <v>508.04199999999997</v>
      </c>
    </row>
    <row r="3896" spans="1:4" hidden="1" x14ac:dyDescent="0.35">
      <c r="A3896" s="3" t="str">
        <f t="shared" si="60"/>
        <v>URI_44645</v>
      </c>
      <c r="B3896" t="s">
        <v>87</v>
      </c>
      <c r="C3896" s="1">
        <v>44645</v>
      </c>
      <c r="D3896">
        <v>362.48399999999998</v>
      </c>
    </row>
    <row r="3897" spans="1:4" hidden="1" x14ac:dyDescent="0.35">
      <c r="A3897" s="3" t="str">
        <f t="shared" si="60"/>
        <v>V_44645</v>
      </c>
      <c r="B3897" t="s">
        <v>88</v>
      </c>
      <c r="C3897" s="1">
        <v>44645</v>
      </c>
      <c r="D3897">
        <v>216.71799999999999</v>
      </c>
    </row>
    <row r="3898" spans="1:4" hidden="1" x14ac:dyDescent="0.35">
      <c r="A3898" s="3" t="str">
        <f t="shared" si="60"/>
        <v>VRSK_44645</v>
      </c>
      <c r="B3898" t="s">
        <v>89</v>
      </c>
      <c r="C3898" s="1">
        <v>44645</v>
      </c>
      <c r="D3898">
        <v>206.90799999999999</v>
      </c>
    </row>
    <row r="3899" spans="1:4" hidden="1" x14ac:dyDescent="0.35">
      <c r="A3899" s="3" t="str">
        <f t="shared" si="60"/>
        <v>VXX_44645</v>
      </c>
      <c r="B3899" t="s">
        <v>90</v>
      </c>
      <c r="C3899" s="1">
        <v>44645</v>
      </c>
      <c r="D3899">
        <v>25.2</v>
      </c>
    </row>
    <row r="3900" spans="1:4" hidden="1" x14ac:dyDescent="0.35">
      <c r="A3900" s="3" t="str">
        <f t="shared" si="60"/>
        <v>WRK_44645</v>
      </c>
      <c r="B3900" t="s">
        <v>91</v>
      </c>
      <c r="C3900" s="1">
        <v>44645</v>
      </c>
      <c r="D3900">
        <v>46.677999999999997</v>
      </c>
    </row>
    <row r="3901" spans="1:4" hidden="1" x14ac:dyDescent="0.35">
      <c r="A3901" s="3" t="str">
        <f t="shared" si="60"/>
        <v>XLB_44645</v>
      </c>
      <c r="B3901" t="s">
        <v>92</v>
      </c>
      <c r="C3901" s="1">
        <v>44645</v>
      </c>
      <c r="D3901">
        <v>87.543999999999997</v>
      </c>
    </row>
    <row r="3902" spans="1:4" hidden="1" x14ac:dyDescent="0.35">
      <c r="A3902" s="3" t="str">
        <f t="shared" si="60"/>
        <v>XLC_44645</v>
      </c>
      <c r="B3902" t="s">
        <v>93</v>
      </c>
      <c r="C3902" s="1">
        <v>44645</v>
      </c>
      <c r="D3902">
        <v>68.7</v>
      </c>
    </row>
    <row r="3903" spans="1:4" hidden="1" x14ac:dyDescent="0.35">
      <c r="A3903" s="3" t="str">
        <f t="shared" si="60"/>
        <v>XLE_44645</v>
      </c>
      <c r="B3903" t="s">
        <v>94</v>
      </c>
      <c r="C3903" s="1">
        <v>44645</v>
      </c>
      <c r="D3903">
        <v>76.284000000000006</v>
      </c>
    </row>
    <row r="3904" spans="1:4" hidden="1" x14ac:dyDescent="0.35">
      <c r="A3904" s="3" t="str">
        <f t="shared" si="60"/>
        <v>XLF_44645</v>
      </c>
      <c r="B3904" t="s">
        <v>95</v>
      </c>
      <c r="C3904" s="1">
        <v>44645</v>
      </c>
      <c r="D3904">
        <v>38.865000000000002</v>
      </c>
    </row>
    <row r="3905" spans="1:4" hidden="1" x14ac:dyDescent="0.35">
      <c r="A3905" s="3" t="str">
        <f t="shared" si="60"/>
        <v>XLI_44645</v>
      </c>
      <c r="B3905" t="s">
        <v>96</v>
      </c>
      <c r="C3905" s="1">
        <v>44645</v>
      </c>
      <c r="D3905">
        <v>102.29300000000001</v>
      </c>
    </row>
    <row r="3906" spans="1:4" hidden="1" x14ac:dyDescent="0.35">
      <c r="A3906" s="3" t="str">
        <f t="shared" si="60"/>
        <v>XLK_44645</v>
      </c>
      <c r="B3906" t="s">
        <v>97</v>
      </c>
      <c r="C3906" s="1">
        <v>44645</v>
      </c>
      <c r="D3906">
        <v>156.97900000000001</v>
      </c>
    </row>
    <row r="3907" spans="1:4" hidden="1" x14ac:dyDescent="0.35">
      <c r="A3907" s="3" t="str">
        <f t="shared" ref="A3907:A3970" si="61">CONCATENATE(B3907,"_",C3907)</f>
        <v>XLP_44645</v>
      </c>
      <c r="B3907" t="s">
        <v>98</v>
      </c>
      <c r="C3907" s="1">
        <v>44645</v>
      </c>
      <c r="D3907">
        <v>73.483000000000004</v>
      </c>
    </row>
    <row r="3908" spans="1:4" hidden="1" x14ac:dyDescent="0.35">
      <c r="A3908" s="3" t="str">
        <f t="shared" si="61"/>
        <v>XLU_44645</v>
      </c>
      <c r="B3908" t="s">
        <v>99</v>
      </c>
      <c r="C3908" s="1">
        <v>44645</v>
      </c>
      <c r="D3908">
        <v>71.14</v>
      </c>
    </row>
    <row r="3909" spans="1:4" hidden="1" x14ac:dyDescent="0.35">
      <c r="A3909" s="3" t="str">
        <f t="shared" si="61"/>
        <v>XLV_44645</v>
      </c>
      <c r="B3909" t="s">
        <v>100</v>
      </c>
      <c r="C3909" s="1">
        <v>44645</v>
      </c>
      <c r="D3909">
        <v>134.61600000000001</v>
      </c>
    </row>
    <row r="3910" spans="1:4" hidden="1" x14ac:dyDescent="0.35">
      <c r="A3910" s="3" t="str">
        <f t="shared" si="61"/>
        <v>XLY_44645</v>
      </c>
      <c r="B3910" t="s">
        <v>101</v>
      </c>
      <c r="C3910" s="1">
        <v>44645</v>
      </c>
      <c r="D3910">
        <v>182.066</v>
      </c>
    </row>
    <row r="3911" spans="1:4" hidden="1" x14ac:dyDescent="0.35">
      <c r="A3911" s="3" t="str">
        <f t="shared" si="61"/>
        <v>XOM_44645</v>
      </c>
      <c r="B3911" t="s">
        <v>102</v>
      </c>
      <c r="C3911" s="1">
        <v>44645</v>
      </c>
      <c r="D3911">
        <v>82.203999999999994</v>
      </c>
    </row>
    <row r="3912" spans="1:4" hidden="1" x14ac:dyDescent="0.35">
      <c r="A3912" s="3" t="str">
        <f t="shared" si="61"/>
        <v>ABBV_44648</v>
      </c>
      <c r="B3912" t="s">
        <v>3</v>
      </c>
      <c r="C3912" s="1">
        <v>44648</v>
      </c>
      <c r="D3912">
        <v>156.03100000000001</v>
      </c>
    </row>
    <row r="3913" spans="1:4" hidden="1" x14ac:dyDescent="0.35">
      <c r="A3913" s="3" t="str">
        <f t="shared" si="61"/>
        <v>ACN_44648</v>
      </c>
      <c r="B3913" t="s">
        <v>4</v>
      </c>
      <c r="C3913" s="1">
        <v>44648</v>
      </c>
      <c r="D3913">
        <v>325.80200000000002</v>
      </c>
    </row>
    <row r="3914" spans="1:4" hidden="1" x14ac:dyDescent="0.35">
      <c r="A3914" s="3" t="str">
        <f t="shared" si="61"/>
        <v>AEP_44648</v>
      </c>
      <c r="B3914" t="s">
        <v>5</v>
      </c>
      <c r="C3914" s="1">
        <v>44648</v>
      </c>
      <c r="D3914">
        <v>94.322999999999993</v>
      </c>
    </row>
    <row r="3915" spans="1:4" hidden="1" x14ac:dyDescent="0.35">
      <c r="A3915" s="3" t="str">
        <f t="shared" si="61"/>
        <v>AIZ_44648</v>
      </c>
      <c r="B3915" t="s">
        <v>6</v>
      </c>
      <c r="C3915" s="1">
        <v>44648</v>
      </c>
      <c r="D3915">
        <v>181.22200000000001</v>
      </c>
    </row>
    <row r="3916" spans="1:4" hidden="1" x14ac:dyDescent="0.35">
      <c r="A3916" s="3" t="str">
        <f t="shared" si="61"/>
        <v>ALLE_44648</v>
      </c>
      <c r="B3916" t="s">
        <v>7</v>
      </c>
      <c r="C3916" s="1">
        <v>44648</v>
      </c>
      <c r="D3916">
        <v>112.113</v>
      </c>
    </row>
    <row r="3917" spans="1:4" hidden="1" x14ac:dyDescent="0.35">
      <c r="A3917" s="3" t="str">
        <f t="shared" si="61"/>
        <v>AMAT_44648</v>
      </c>
      <c r="B3917" t="s">
        <v>8</v>
      </c>
      <c r="C3917" s="1">
        <v>44648</v>
      </c>
      <c r="D3917">
        <v>136.64099999999999</v>
      </c>
    </row>
    <row r="3918" spans="1:4" hidden="1" x14ac:dyDescent="0.35">
      <c r="A3918" s="3" t="str">
        <f t="shared" si="61"/>
        <v>AMP_44648</v>
      </c>
      <c r="B3918" t="s">
        <v>9</v>
      </c>
      <c r="C3918" s="1">
        <v>44648</v>
      </c>
      <c r="D3918">
        <v>305.89299999999997</v>
      </c>
    </row>
    <row r="3919" spans="1:4" hidden="1" x14ac:dyDescent="0.35">
      <c r="A3919" s="3" t="str">
        <f t="shared" si="61"/>
        <v>AMZN_44648</v>
      </c>
      <c r="B3919" t="s">
        <v>10</v>
      </c>
      <c r="C3919" s="1">
        <v>44648</v>
      </c>
      <c r="D3919">
        <v>168.99</v>
      </c>
    </row>
    <row r="3920" spans="1:4" hidden="1" x14ac:dyDescent="0.35">
      <c r="A3920" s="3" t="str">
        <f t="shared" si="61"/>
        <v>AVB_44648</v>
      </c>
      <c r="B3920" t="s">
        <v>11</v>
      </c>
      <c r="C3920" s="1">
        <v>44648</v>
      </c>
      <c r="D3920">
        <v>241.93199999999999</v>
      </c>
    </row>
    <row r="3921" spans="1:4" hidden="1" x14ac:dyDescent="0.35">
      <c r="A3921" s="3" t="str">
        <f t="shared" si="61"/>
        <v>AVY_44648</v>
      </c>
      <c r="B3921" t="s">
        <v>12</v>
      </c>
      <c r="C3921" s="1">
        <v>44648</v>
      </c>
      <c r="D3921">
        <v>171.36600000000001</v>
      </c>
    </row>
    <row r="3922" spans="1:4" hidden="1" x14ac:dyDescent="0.35">
      <c r="A3922" s="3" t="str">
        <f t="shared" si="61"/>
        <v>AXP_44648</v>
      </c>
      <c r="B3922" t="s">
        <v>13</v>
      </c>
      <c r="C3922" s="1">
        <v>44648</v>
      </c>
      <c r="D3922">
        <v>187.09299999999999</v>
      </c>
    </row>
    <row r="3923" spans="1:4" hidden="1" x14ac:dyDescent="0.35">
      <c r="A3923" s="3" t="str">
        <f t="shared" si="61"/>
        <v>BDX_44648</v>
      </c>
      <c r="B3923" t="s">
        <v>14</v>
      </c>
      <c r="C3923" s="1">
        <v>44648</v>
      </c>
      <c r="D3923">
        <v>258.88200000000001</v>
      </c>
    </row>
    <row r="3924" spans="1:4" hidden="1" x14ac:dyDescent="0.35">
      <c r="A3924" s="3" t="str">
        <f t="shared" si="61"/>
        <v>BF-B_44648</v>
      </c>
      <c r="B3924" t="s">
        <v>15</v>
      </c>
      <c r="C3924" s="1">
        <v>44648</v>
      </c>
      <c r="D3924">
        <v>66.290000000000006</v>
      </c>
    </row>
    <row r="3925" spans="1:4" hidden="1" x14ac:dyDescent="0.35">
      <c r="A3925" s="3" t="str">
        <f t="shared" si="61"/>
        <v>BMY_44648</v>
      </c>
      <c r="B3925" t="s">
        <v>16</v>
      </c>
      <c r="C3925" s="1">
        <v>44648</v>
      </c>
      <c r="D3925">
        <v>70.866</v>
      </c>
    </row>
    <row r="3926" spans="1:4" hidden="1" x14ac:dyDescent="0.35">
      <c r="A3926" s="3" t="str">
        <f t="shared" si="61"/>
        <v>BR_44648</v>
      </c>
      <c r="B3926" t="s">
        <v>17</v>
      </c>
      <c r="C3926" s="1">
        <v>44648</v>
      </c>
      <c r="D3926">
        <v>152.26300000000001</v>
      </c>
    </row>
    <row r="3927" spans="1:4" hidden="1" x14ac:dyDescent="0.35">
      <c r="A3927" s="3" t="str">
        <f t="shared" si="61"/>
        <v>CARR_44648</v>
      </c>
      <c r="B3927" t="s">
        <v>18</v>
      </c>
      <c r="C3927" s="1">
        <v>44648</v>
      </c>
      <c r="D3927">
        <v>46.12</v>
      </c>
    </row>
    <row r="3928" spans="1:4" hidden="1" x14ac:dyDescent="0.35">
      <c r="A3928" s="3" t="str">
        <f t="shared" si="61"/>
        <v>CDW_44648</v>
      </c>
      <c r="B3928" t="s">
        <v>19</v>
      </c>
      <c r="C3928" s="1">
        <v>44648</v>
      </c>
      <c r="D3928">
        <v>175.73</v>
      </c>
    </row>
    <row r="3929" spans="1:4" hidden="1" x14ac:dyDescent="0.35">
      <c r="A3929" s="3" t="str">
        <f t="shared" si="61"/>
        <v>CE_44648</v>
      </c>
      <c r="B3929" t="s">
        <v>20</v>
      </c>
      <c r="C3929" s="1">
        <v>44648</v>
      </c>
      <c r="D3929">
        <v>140.40799999999999</v>
      </c>
    </row>
    <row r="3930" spans="1:4" hidden="1" x14ac:dyDescent="0.35">
      <c r="A3930" s="3" t="str">
        <f t="shared" si="61"/>
        <v>CHTR_44648</v>
      </c>
      <c r="B3930" t="s">
        <v>21</v>
      </c>
      <c r="C3930" s="1">
        <v>44648</v>
      </c>
      <c r="D3930">
        <v>565.25</v>
      </c>
    </row>
    <row r="3931" spans="1:4" hidden="1" x14ac:dyDescent="0.35">
      <c r="A3931" s="3" t="str">
        <f t="shared" si="61"/>
        <v>CNC_44648</v>
      </c>
      <c r="B3931" t="s">
        <v>22</v>
      </c>
      <c r="C3931" s="1">
        <v>44648</v>
      </c>
      <c r="D3931">
        <v>85.24</v>
      </c>
    </row>
    <row r="3932" spans="1:4" hidden="1" x14ac:dyDescent="0.35">
      <c r="A3932" s="3" t="str">
        <f t="shared" si="61"/>
        <v>CNP_44648</v>
      </c>
      <c r="B3932" t="s">
        <v>23</v>
      </c>
      <c r="C3932" s="1">
        <v>44648</v>
      </c>
      <c r="D3932">
        <v>29.67</v>
      </c>
    </row>
    <row r="3933" spans="1:4" hidden="1" x14ac:dyDescent="0.35">
      <c r="A3933" s="3" t="str">
        <f t="shared" si="61"/>
        <v>COP_44648</v>
      </c>
      <c r="B3933" t="s">
        <v>24</v>
      </c>
      <c r="C3933" s="1">
        <v>44648</v>
      </c>
      <c r="D3933">
        <v>98.68</v>
      </c>
    </row>
    <row r="3934" spans="1:4" hidden="1" x14ac:dyDescent="0.35">
      <c r="A3934" s="3" t="str">
        <f t="shared" si="61"/>
        <v>CTAS_44648</v>
      </c>
      <c r="B3934" t="s">
        <v>25</v>
      </c>
      <c r="C3934" s="1">
        <v>44648</v>
      </c>
      <c r="D3934">
        <v>418.84800000000001</v>
      </c>
    </row>
    <row r="3935" spans="1:4" hidden="1" x14ac:dyDescent="0.35">
      <c r="A3935" s="3" t="str">
        <f t="shared" si="61"/>
        <v>CZR_44648</v>
      </c>
      <c r="B3935" t="s">
        <v>26</v>
      </c>
      <c r="C3935" s="1">
        <v>44648</v>
      </c>
      <c r="D3935">
        <v>76.88</v>
      </c>
    </row>
    <row r="3936" spans="1:4" hidden="1" x14ac:dyDescent="0.35">
      <c r="A3936" s="3" t="str">
        <f t="shared" si="61"/>
        <v>DG_44648</v>
      </c>
      <c r="B3936" t="s">
        <v>27</v>
      </c>
      <c r="C3936" s="1">
        <v>44648</v>
      </c>
      <c r="D3936">
        <v>224.22900000000001</v>
      </c>
    </row>
    <row r="3937" spans="1:4" hidden="1" x14ac:dyDescent="0.35">
      <c r="A3937" s="3" t="str">
        <f t="shared" si="61"/>
        <v>DPZ_44648</v>
      </c>
      <c r="B3937" t="s">
        <v>28</v>
      </c>
      <c r="C3937" s="1">
        <v>44648</v>
      </c>
      <c r="D3937">
        <v>395.46199999999999</v>
      </c>
    </row>
    <row r="3938" spans="1:4" x14ac:dyDescent="0.35">
      <c r="A3938" s="3" t="str">
        <f t="shared" si="61"/>
        <v>DRE_44648</v>
      </c>
      <c r="B3938" t="s">
        <v>29</v>
      </c>
      <c r="C3938" s="1">
        <v>44648</v>
      </c>
      <c r="D3938">
        <v>57.06</v>
      </c>
    </row>
    <row r="3939" spans="1:4" hidden="1" x14ac:dyDescent="0.35">
      <c r="A3939" s="3" t="str">
        <f t="shared" si="61"/>
        <v>DXC_44648</v>
      </c>
      <c r="B3939" t="s">
        <v>30</v>
      </c>
      <c r="C3939" s="1">
        <v>44648</v>
      </c>
      <c r="D3939">
        <v>32.93</v>
      </c>
    </row>
    <row r="3940" spans="1:4" hidden="1" x14ac:dyDescent="0.35">
      <c r="A3940" s="3" t="str">
        <f t="shared" si="61"/>
        <v>EWA_44648</v>
      </c>
      <c r="B3940" t="s">
        <v>31</v>
      </c>
      <c r="C3940" s="1">
        <v>44648</v>
      </c>
      <c r="D3940">
        <v>25.094999999999999</v>
      </c>
    </row>
    <row r="3941" spans="1:4" hidden="1" x14ac:dyDescent="0.35">
      <c r="A3941" s="3" t="str">
        <f t="shared" si="61"/>
        <v>EWC_44648</v>
      </c>
      <c r="B3941" t="s">
        <v>32</v>
      </c>
      <c r="C3941" s="1">
        <v>44648</v>
      </c>
      <c r="D3941">
        <v>39.499000000000002</v>
      </c>
    </row>
    <row r="3942" spans="1:4" hidden="1" x14ac:dyDescent="0.35">
      <c r="A3942" s="3" t="str">
        <f t="shared" si="61"/>
        <v>EWG_44648</v>
      </c>
      <c r="B3942" t="s">
        <v>33</v>
      </c>
      <c r="C3942" s="1">
        <v>44648</v>
      </c>
      <c r="D3942">
        <v>27.786000000000001</v>
      </c>
    </row>
    <row r="3943" spans="1:4" hidden="1" x14ac:dyDescent="0.35">
      <c r="A3943" s="3" t="str">
        <f t="shared" si="61"/>
        <v>EWH_44648</v>
      </c>
      <c r="B3943" t="s">
        <v>34</v>
      </c>
      <c r="C3943" s="1">
        <v>44648</v>
      </c>
      <c r="D3943">
        <v>22.048999999999999</v>
      </c>
    </row>
    <row r="3944" spans="1:4" hidden="1" x14ac:dyDescent="0.35">
      <c r="A3944" s="3" t="str">
        <f t="shared" si="61"/>
        <v>EWJ_44648</v>
      </c>
      <c r="B3944" t="s">
        <v>35</v>
      </c>
      <c r="C3944" s="1">
        <v>44648</v>
      </c>
      <c r="D3944">
        <v>61.067999999999998</v>
      </c>
    </row>
    <row r="3945" spans="1:4" hidden="1" x14ac:dyDescent="0.35">
      <c r="A3945" s="3" t="str">
        <f t="shared" si="61"/>
        <v>EWL_44648</v>
      </c>
      <c r="B3945" t="s">
        <v>36</v>
      </c>
      <c r="C3945" s="1">
        <v>44648</v>
      </c>
      <c r="D3945">
        <v>47.844000000000001</v>
      </c>
    </row>
    <row r="3946" spans="1:4" hidden="1" x14ac:dyDescent="0.35">
      <c r="A3946" s="3" t="str">
        <f t="shared" si="61"/>
        <v>EWQ_44648</v>
      </c>
      <c r="B3946" t="s">
        <v>37</v>
      </c>
      <c r="C3946" s="1">
        <v>44648</v>
      </c>
      <c r="D3946">
        <v>34.033999999999999</v>
      </c>
    </row>
    <row r="3947" spans="1:4" hidden="1" x14ac:dyDescent="0.35">
      <c r="A3947" s="3" t="str">
        <f t="shared" si="61"/>
        <v>EWT_44648</v>
      </c>
      <c r="B3947" t="s">
        <v>38</v>
      </c>
      <c r="C3947" s="1">
        <v>44648</v>
      </c>
      <c r="D3947">
        <v>52.048000000000002</v>
      </c>
    </row>
    <row r="3948" spans="1:4" hidden="1" x14ac:dyDescent="0.35">
      <c r="A3948" s="3" t="str">
        <f t="shared" si="61"/>
        <v>EWU_44648</v>
      </c>
      <c r="B3948" t="s">
        <v>39</v>
      </c>
      <c r="C3948" s="1">
        <v>44648</v>
      </c>
      <c r="D3948">
        <v>32.456000000000003</v>
      </c>
    </row>
    <row r="3949" spans="1:4" hidden="1" x14ac:dyDescent="0.35">
      <c r="A3949" s="3" t="str">
        <f t="shared" si="61"/>
        <v>EWY_44648</v>
      </c>
      <c r="B3949" t="s">
        <v>40</v>
      </c>
      <c r="C3949" s="1">
        <v>44648</v>
      </c>
      <c r="D3949">
        <v>70.031000000000006</v>
      </c>
    </row>
    <row r="3950" spans="1:4" hidden="1" x14ac:dyDescent="0.35">
      <c r="A3950" s="3" t="str">
        <f t="shared" si="61"/>
        <v>EWZ_44648</v>
      </c>
      <c r="B3950" t="s">
        <v>41</v>
      </c>
      <c r="C3950" s="1">
        <v>44648</v>
      </c>
      <c r="D3950">
        <v>33.247</v>
      </c>
    </row>
    <row r="3951" spans="1:4" hidden="1" x14ac:dyDescent="0.35">
      <c r="A3951" s="3" t="str">
        <f t="shared" si="61"/>
        <v>FTV_44648</v>
      </c>
      <c r="B3951" t="s">
        <v>43</v>
      </c>
      <c r="C3951" s="1">
        <v>44648</v>
      </c>
      <c r="D3951">
        <v>61.872999999999998</v>
      </c>
    </row>
    <row r="3952" spans="1:4" hidden="1" x14ac:dyDescent="0.35">
      <c r="A3952" s="3" t="str">
        <f t="shared" si="61"/>
        <v>GOOG_44648</v>
      </c>
      <c r="B3952" t="s">
        <v>44</v>
      </c>
      <c r="C3952" s="1">
        <v>44648</v>
      </c>
      <c r="D3952">
        <v>141.94999999999999</v>
      </c>
    </row>
    <row r="3953" spans="1:4" hidden="1" x14ac:dyDescent="0.35">
      <c r="A3953" s="3" t="str">
        <f t="shared" si="61"/>
        <v>GPC_44648</v>
      </c>
      <c r="B3953" t="s">
        <v>45</v>
      </c>
      <c r="C3953" s="1">
        <v>44648</v>
      </c>
      <c r="D3953">
        <v>125.456</v>
      </c>
    </row>
    <row r="3954" spans="1:4" hidden="1" x14ac:dyDescent="0.35">
      <c r="A3954" s="3" t="str">
        <f t="shared" si="61"/>
        <v>GSG_44648</v>
      </c>
      <c r="B3954" t="s">
        <v>46</v>
      </c>
      <c r="C3954" s="1">
        <v>44648</v>
      </c>
      <c r="D3954">
        <v>22.97</v>
      </c>
    </row>
    <row r="3955" spans="1:4" hidden="1" x14ac:dyDescent="0.35">
      <c r="A3955" s="3" t="str">
        <f t="shared" si="61"/>
        <v>HIG_44648</v>
      </c>
      <c r="B3955" t="s">
        <v>47</v>
      </c>
      <c r="C3955" s="1">
        <v>44648</v>
      </c>
      <c r="D3955">
        <v>71.188000000000002</v>
      </c>
    </row>
    <row r="3956" spans="1:4" hidden="1" x14ac:dyDescent="0.35">
      <c r="A3956" s="3" t="str">
        <f t="shared" si="61"/>
        <v>HIGH.L_44648</v>
      </c>
      <c r="B3956" t="s">
        <v>48</v>
      </c>
      <c r="C3956" s="1">
        <v>44648</v>
      </c>
      <c r="D3956">
        <v>5.274</v>
      </c>
    </row>
    <row r="3957" spans="1:4" hidden="1" x14ac:dyDescent="0.35">
      <c r="A3957" s="3" t="str">
        <f t="shared" si="61"/>
        <v>HST_44648</v>
      </c>
      <c r="B3957" t="s">
        <v>49</v>
      </c>
      <c r="C3957" s="1">
        <v>44648</v>
      </c>
      <c r="D3957">
        <v>18.722000000000001</v>
      </c>
    </row>
    <row r="3958" spans="1:4" hidden="1" x14ac:dyDescent="0.35">
      <c r="A3958" s="3" t="str">
        <f t="shared" si="61"/>
        <v>HYG_44648</v>
      </c>
      <c r="B3958" t="s">
        <v>50</v>
      </c>
      <c r="C3958" s="1">
        <v>44648</v>
      </c>
      <c r="D3958">
        <v>77.98</v>
      </c>
    </row>
    <row r="3959" spans="1:4" hidden="1" x14ac:dyDescent="0.35">
      <c r="A3959" s="3" t="str">
        <f t="shared" si="61"/>
        <v>IAU_44648</v>
      </c>
      <c r="B3959" t="s">
        <v>51</v>
      </c>
      <c r="C3959" s="1">
        <v>44648</v>
      </c>
      <c r="D3959">
        <v>36.479999999999997</v>
      </c>
    </row>
    <row r="3960" spans="1:4" hidden="1" x14ac:dyDescent="0.35">
      <c r="A3960" s="3" t="str">
        <f t="shared" si="61"/>
        <v>ICLN_44648</v>
      </c>
      <c r="B3960" t="s">
        <v>52</v>
      </c>
      <c r="C3960" s="1">
        <v>44648</v>
      </c>
      <c r="D3960">
        <v>20.949000000000002</v>
      </c>
    </row>
    <row r="3961" spans="1:4" hidden="1" x14ac:dyDescent="0.35">
      <c r="A3961" s="3" t="str">
        <f t="shared" si="61"/>
        <v>IEAA.L_44648</v>
      </c>
      <c r="B3961" t="s">
        <v>53</v>
      </c>
      <c r="C3961" s="1">
        <v>44648</v>
      </c>
      <c r="D3961">
        <v>5.0570000000000004</v>
      </c>
    </row>
    <row r="3962" spans="1:4" hidden="1" x14ac:dyDescent="0.35">
      <c r="A3962" s="3" t="str">
        <f t="shared" si="61"/>
        <v>IEF_44648</v>
      </c>
      <c r="B3962" t="s">
        <v>54</v>
      </c>
      <c r="C3962" s="1">
        <v>44648</v>
      </c>
      <c r="D3962">
        <v>104.54600000000001</v>
      </c>
    </row>
    <row r="3963" spans="1:4" hidden="1" x14ac:dyDescent="0.35">
      <c r="A3963" s="3" t="str">
        <f t="shared" si="61"/>
        <v>IEFM.L_44648</v>
      </c>
      <c r="B3963" t="s">
        <v>55</v>
      </c>
      <c r="C3963" s="1">
        <v>44648</v>
      </c>
      <c r="D3963">
        <v>759.2</v>
      </c>
    </row>
    <row r="3964" spans="1:4" hidden="1" x14ac:dyDescent="0.35">
      <c r="A3964" s="3" t="str">
        <f t="shared" si="61"/>
        <v>IEMG_44648</v>
      </c>
      <c r="B3964" t="s">
        <v>56</v>
      </c>
      <c r="C3964" s="1">
        <v>44648</v>
      </c>
      <c r="D3964">
        <v>54.225999999999999</v>
      </c>
    </row>
    <row r="3965" spans="1:4" hidden="1" x14ac:dyDescent="0.35">
      <c r="A3965" s="3" t="str">
        <f t="shared" si="61"/>
        <v>IEUS_44648</v>
      </c>
      <c r="B3965" t="s">
        <v>57</v>
      </c>
      <c r="C3965" s="1">
        <v>44648</v>
      </c>
      <c r="D3965">
        <v>59.250999999999998</v>
      </c>
    </row>
    <row r="3966" spans="1:4" hidden="1" x14ac:dyDescent="0.35">
      <c r="A3966" s="3" t="str">
        <f t="shared" si="61"/>
        <v>IEVL.L_44648</v>
      </c>
      <c r="B3966" t="s">
        <v>58</v>
      </c>
      <c r="C3966" s="1">
        <v>44648</v>
      </c>
      <c r="D3966">
        <v>7.2720000000000002</v>
      </c>
    </row>
    <row r="3967" spans="1:4" hidden="1" x14ac:dyDescent="0.35">
      <c r="A3967" s="3" t="str">
        <f t="shared" si="61"/>
        <v>IGF_44648</v>
      </c>
      <c r="B3967" t="s">
        <v>59</v>
      </c>
      <c r="C3967" s="1">
        <v>44648</v>
      </c>
      <c r="D3967">
        <v>48.94</v>
      </c>
    </row>
    <row r="3968" spans="1:4" hidden="1" x14ac:dyDescent="0.35">
      <c r="A3968" s="3" t="str">
        <f t="shared" si="61"/>
        <v>INDA_44648</v>
      </c>
      <c r="B3968" t="s">
        <v>60</v>
      </c>
      <c r="C3968" s="1">
        <v>44648</v>
      </c>
      <c r="D3968">
        <v>44.6</v>
      </c>
    </row>
    <row r="3969" spans="1:4" hidden="1" x14ac:dyDescent="0.35">
      <c r="A3969" s="3" t="str">
        <f t="shared" si="61"/>
        <v>IUMO.L_44648</v>
      </c>
      <c r="B3969" t="s">
        <v>61</v>
      </c>
      <c r="C3969" s="1">
        <v>44648</v>
      </c>
      <c r="D3969">
        <v>11.525</v>
      </c>
    </row>
    <row r="3970" spans="1:4" hidden="1" x14ac:dyDescent="0.35">
      <c r="A3970" s="3" t="str">
        <f t="shared" si="61"/>
        <v>IUVL.L_44648</v>
      </c>
      <c r="B3970" t="s">
        <v>62</v>
      </c>
      <c r="C3970" s="1">
        <v>44648</v>
      </c>
      <c r="D3970">
        <v>9.1679999999999993</v>
      </c>
    </row>
    <row r="3971" spans="1:4" hidden="1" x14ac:dyDescent="0.35">
      <c r="A3971" s="3" t="str">
        <f t="shared" ref="A3971:A4034" si="62">CONCATENATE(B3971,"_",C3971)</f>
        <v>IVV_44648</v>
      </c>
      <c r="B3971" t="s">
        <v>63</v>
      </c>
      <c r="C3971" s="1">
        <v>44648</v>
      </c>
      <c r="D3971">
        <v>452.11200000000002</v>
      </c>
    </row>
    <row r="3972" spans="1:4" hidden="1" x14ac:dyDescent="0.35">
      <c r="A3972" s="3" t="str">
        <f t="shared" si="62"/>
        <v>IWM_44648</v>
      </c>
      <c r="B3972" t="s">
        <v>64</v>
      </c>
      <c r="C3972" s="1">
        <v>44648</v>
      </c>
      <c r="D3972">
        <v>203.65</v>
      </c>
    </row>
    <row r="3973" spans="1:4" hidden="1" x14ac:dyDescent="0.35">
      <c r="A3973" s="3" t="str">
        <f t="shared" si="62"/>
        <v>IXN_44648</v>
      </c>
      <c r="B3973" t="s">
        <v>65</v>
      </c>
      <c r="C3973" s="1">
        <v>44648</v>
      </c>
      <c r="D3973">
        <v>57.963000000000001</v>
      </c>
    </row>
    <row r="3974" spans="1:4" hidden="1" x14ac:dyDescent="0.35">
      <c r="A3974" s="3" t="str">
        <f t="shared" si="62"/>
        <v>JPEA.L_44648</v>
      </c>
      <c r="B3974" t="s">
        <v>66</v>
      </c>
      <c r="C3974" s="1">
        <v>44648</v>
      </c>
      <c r="D3974">
        <v>5.3120000000000003</v>
      </c>
    </row>
    <row r="3975" spans="1:4" hidden="1" x14ac:dyDescent="0.35">
      <c r="A3975" s="3" t="str">
        <f t="shared" si="62"/>
        <v>JPM_44648</v>
      </c>
      <c r="B3975" t="s">
        <v>67</v>
      </c>
      <c r="C3975" s="1">
        <v>44648</v>
      </c>
      <c r="D3975">
        <v>136.37100000000001</v>
      </c>
    </row>
    <row r="3976" spans="1:4" hidden="1" x14ac:dyDescent="0.35">
      <c r="A3976" s="3" t="str">
        <f t="shared" si="62"/>
        <v>KR_44648</v>
      </c>
      <c r="B3976" t="s">
        <v>68</v>
      </c>
      <c r="C3976" s="1">
        <v>44648</v>
      </c>
      <c r="D3976">
        <v>55.835999999999999</v>
      </c>
    </row>
    <row r="3977" spans="1:4" hidden="1" x14ac:dyDescent="0.35">
      <c r="A3977" s="3" t="str">
        <f t="shared" si="62"/>
        <v>LQD_44648</v>
      </c>
      <c r="B3977" t="s">
        <v>69</v>
      </c>
      <c r="C3977" s="1">
        <v>44648</v>
      </c>
      <c r="D3977">
        <v>116.721</v>
      </c>
    </row>
    <row r="3978" spans="1:4" hidden="1" x14ac:dyDescent="0.35">
      <c r="A3978" s="3" t="str">
        <f t="shared" si="62"/>
        <v>MCHI_44648</v>
      </c>
      <c r="B3978" t="s">
        <v>70</v>
      </c>
      <c r="C3978" s="1">
        <v>44648</v>
      </c>
      <c r="D3978">
        <v>52.622999999999998</v>
      </c>
    </row>
    <row r="3979" spans="1:4" hidden="1" x14ac:dyDescent="0.35">
      <c r="A3979" s="3" t="str">
        <f t="shared" si="62"/>
        <v>META_44648</v>
      </c>
      <c r="B3979" t="s">
        <v>144</v>
      </c>
      <c r="C3979" s="1">
        <v>44648</v>
      </c>
      <c r="D3979">
        <v>223.59</v>
      </c>
    </row>
    <row r="3980" spans="1:4" hidden="1" x14ac:dyDescent="0.35">
      <c r="A3980" s="3" t="str">
        <f t="shared" si="62"/>
        <v>MVEU.L_44648</v>
      </c>
      <c r="B3980" t="s">
        <v>71</v>
      </c>
      <c r="C3980" s="1">
        <v>44648</v>
      </c>
      <c r="D3980">
        <v>53.04</v>
      </c>
    </row>
    <row r="3981" spans="1:4" hidden="1" x14ac:dyDescent="0.35">
      <c r="A3981" s="3" t="str">
        <f t="shared" si="62"/>
        <v>OGN_44648</v>
      </c>
      <c r="B3981" t="s">
        <v>72</v>
      </c>
      <c r="C3981" s="1">
        <v>44648</v>
      </c>
      <c r="D3981">
        <v>34.186</v>
      </c>
    </row>
    <row r="3982" spans="1:4" hidden="1" x14ac:dyDescent="0.35">
      <c r="A3982" s="3" t="str">
        <f t="shared" si="62"/>
        <v>PG_44648</v>
      </c>
      <c r="B3982" t="s">
        <v>73</v>
      </c>
      <c r="C3982" s="1">
        <v>44648</v>
      </c>
      <c r="D3982">
        <v>150.02000000000001</v>
      </c>
    </row>
    <row r="3983" spans="1:4" hidden="1" x14ac:dyDescent="0.35">
      <c r="A3983" s="3" t="str">
        <f t="shared" si="62"/>
        <v>PPL_44648</v>
      </c>
      <c r="B3983" t="s">
        <v>74</v>
      </c>
      <c r="C3983" s="1">
        <v>44648</v>
      </c>
      <c r="D3983">
        <v>27.106000000000002</v>
      </c>
    </row>
    <row r="3984" spans="1:4" hidden="1" x14ac:dyDescent="0.35">
      <c r="A3984" s="3" t="str">
        <f t="shared" si="62"/>
        <v>PRU_44648</v>
      </c>
      <c r="B3984" t="s">
        <v>75</v>
      </c>
      <c r="C3984" s="1">
        <v>44648</v>
      </c>
      <c r="D3984">
        <v>115.913</v>
      </c>
    </row>
    <row r="3985" spans="1:4" hidden="1" x14ac:dyDescent="0.35">
      <c r="A3985" s="3" t="str">
        <f t="shared" si="62"/>
        <v>PYPL_44648</v>
      </c>
      <c r="B3985" t="s">
        <v>76</v>
      </c>
      <c r="C3985" s="1">
        <v>44648</v>
      </c>
      <c r="D3985">
        <v>116.17</v>
      </c>
    </row>
    <row r="3986" spans="1:4" hidden="1" x14ac:dyDescent="0.35">
      <c r="A3986" s="3" t="str">
        <f t="shared" si="62"/>
        <v>RE_44648</v>
      </c>
      <c r="B3986" t="s">
        <v>77</v>
      </c>
      <c r="C3986" s="1">
        <v>44648</v>
      </c>
      <c r="D3986">
        <v>292.70400000000001</v>
      </c>
    </row>
    <row r="3987" spans="1:4" hidden="1" x14ac:dyDescent="0.35">
      <c r="A3987" s="3" t="str">
        <f t="shared" si="62"/>
        <v>REET_44648</v>
      </c>
      <c r="B3987" t="s">
        <v>78</v>
      </c>
      <c r="C3987" s="1">
        <v>44648</v>
      </c>
      <c r="D3987">
        <v>28.512</v>
      </c>
    </row>
    <row r="3988" spans="1:4" hidden="1" x14ac:dyDescent="0.35">
      <c r="A3988" s="3" t="str">
        <f t="shared" si="62"/>
        <v>ROL_44648</v>
      </c>
      <c r="B3988" t="s">
        <v>79</v>
      </c>
      <c r="C3988" s="1">
        <v>44648</v>
      </c>
      <c r="D3988">
        <v>33.997</v>
      </c>
    </row>
    <row r="3989" spans="1:4" hidden="1" x14ac:dyDescent="0.35">
      <c r="A3989" s="3" t="str">
        <f t="shared" si="62"/>
        <v>ROST_44648</v>
      </c>
      <c r="B3989" t="s">
        <v>80</v>
      </c>
      <c r="C3989" s="1">
        <v>44648</v>
      </c>
      <c r="D3989">
        <v>90.661000000000001</v>
      </c>
    </row>
    <row r="3990" spans="1:4" hidden="1" x14ac:dyDescent="0.35">
      <c r="A3990" s="3" t="str">
        <f t="shared" si="62"/>
        <v>SEGA.L_44648</v>
      </c>
      <c r="B3990" t="s">
        <v>81</v>
      </c>
      <c r="C3990" s="1">
        <v>44648</v>
      </c>
      <c r="D3990">
        <v>102.874</v>
      </c>
    </row>
    <row r="3991" spans="1:4" hidden="1" x14ac:dyDescent="0.35">
      <c r="A3991" s="3" t="str">
        <f t="shared" si="62"/>
        <v>SHY_44648</v>
      </c>
      <c r="B3991" t="s">
        <v>82</v>
      </c>
      <c r="C3991" s="1">
        <v>44648</v>
      </c>
      <c r="D3991">
        <v>82.078999999999994</v>
      </c>
    </row>
    <row r="3992" spans="1:4" hidden="1" x14ac:dyDescent="0.35">
      <c r="A3992" s="3" t="str">
        <f t="shared" si="62"/>
        <v>SLV_44648</v>
      </c>
      <c r="B3992" t="s">
        <v>83</v>
      </c>
      <c r="C3992" s="1">
        <v>44648</v>
      </c>
      <c r="D3992">
        <v>22.93</v>
      </c>
    </row>
    <row r="3993" spans="1:4" hidden="1" x14ac:dyDescent="0.35">
      <c r="A3993" s="3" t="str">
        <f t="shared" si="62"/>
        <v>SPMV.L_44648</v>
      </c>
      <c r="B3993" t="s">
        <v>84</v>
      </c>
      <c r="C3993" s="1">
        <v>44648</v>
      </c>
      <c r="D3993">
        <v>81.11</v>
      </c>
    </row>
    <row r="3994" spans="1:4" hidden="1" x14ac:dyDescent="0.35">
      <c r="A3994" s="3" t="str">
        <f t="shared" si="62"/>
        <v>TLT_44648</v>
      </c>
      <c r="B3994" t="s">
        <v>85</v>
      </c>
      <c r="C3994" s="1">
        <v>44648</v>
      </c>
      <c r="D3994">
        <v>126.79300000000001</v>
      </c>
    </row>
    <row r="3995" spans="1:4" hidden="1" x14ac:dyDescent="0.35">
      <c r="A3995" s="3" t="str">
        <f t="shared" si="62"/>
        <v>UNH_44648</v>
      </c>
      <c r="B3995" t="s">
        <v>86</v>
      </c>
      <c r="C3995" s="1">
        <v>44648</v>
      </c>
      <c r="D3995">
        <v>508.21</v>
      </c>
    </row>
    <row r="3996" spans="1:4" hidden="1" x14ac:dyDescent="0.35">
      <c r="A3996" s="3" t="str">
        <f t="shared" si="62"/>
        <v>URI_44648</v>
      </c>
      <c r="B3996" t="s">
        <v>87</v>
      </c>
      <c r="C3996" s="1">
        <v>44648</v>
      </c>
      <c r="D3996">
        <v>362.21499999999997</v>
      </c>
    </row>
    <row r="3997" spans="1:4" hidden="1" x14ac:dyDescent="0.35">
      <c r="A3997" s="3" t="str">
        <f t="shared" si="62"/>
        <v>V_44648</v>
      </c>
      <c r="B3997" t="s">
        <v>88</v>
      </c>
      <c r="C3997" s="1">
        <v>44648</v>
      </c>
      <c r="D3997">
        <v>219.04</v>
      </c>
    </row>
    <row r="3998" spans="1:4" hidden="1" x14ac:dyDescent="0.35">
      <c r="A3998" s="3" t="str">
        <f t="shared" si="62"/>
        <v>VRSK_44648</v>
      </c>
      <c r="B3998" t="s">
        <v>89</v>
      </c>
      <c r="C3998" s="1">
        <v>44648</v>
      </c>
      <c r="D3998">
        <v>210.489</v>
      </c>
    </row>
    <row r="3999" spans="1:4" hidden="1" x14ac:dyDescent="0.35">
      <c r="A3999" s="3" t="str">
        <f t="shared" si="62"/>
        <v>VXX_44648</v>
      </c>
      <c r="B3999" t="s">
        <v>90</v>
      </c>
      <c r="C3999" s="1">
        <v>44648</v>
      </c>
      <c r="D3999">
        <v>25.73</v>
      </c>
    </row>
    <row r="4000" spans="1:4" hidden="1" x14ac:dyDescent="0.35">
      <c r="A4000" s="3" t="str">
        <f t="shared" si="62"/>
        <v>WRK_44648</v>
      </c>
      <c r="B4000" t="s">
        <v>91</v>
      </c>
      <c r="C4000" s="1">
        <v>44648</v>
      </c>
      <c r="D4000">
        <v>46.24</v>
      </c>
    </row>
    <row r="4001" spans="1:4" hidden="1" x14ac:dyDescent="0.35">
      <c r="A4001" s="3" t="str">
        <f t="shared" si="62"/>
        <v>XLB_44648</v>
      </c>
      <c r="B4001" t="s">
        <v>92</v>
      </c>
      <c r="C4001" s="1">
        <v>44648</v>
      </c>
      <c r="D4001">
        <v>87.152000000000001</v>
      </c>
    </row>
    <row r="4002" spans="1:4" hidden="1" x14ac:dyDescent="0.35">
      <c r="A4002" s="3" t="str">
        <f t="shared" si="62"/>
        <v>XLC_44648</v>
      </c>
      <c r="B4002" t="s">
        <v>93</v>
      </c>
      <c r="C4002" s="1">
        <v>44648</v>
      </c>
      <c r="D4002">
        <v>68.918999999999997</v>
      </c>
    </row>
    <row r="4003" spans="1:4" hidden="1" x14ac:dyDescent="0.35">
      <c r="A4003" s="3" t="str">
        <f t="shared" si="62"/>
        <v>XLE_44648</v>
      </c>
      <c r="B4003" t="s">
        <v>94</v>
      </c>
      <c r="C4003" s="1">
        <v>44648</v>
      </c>
      <c r="D4003">
        <v>74.396000000000001</v>
      </c>
    </row>
    <row r="4004" spans="1:4" hidden="1" x14ac:dyDescent="0.35">
      <c r="A4004" s="3" t="str">
        <f t="shared" si="62"/>
        <v>XLF_44648</v>
      </c>
      <c r="B4004" t="s">
        <v>95</v>
      </c>
      <c r="C4004" s="1">
        <v>44648</v>
      </c>
      <c r="D4004">
        <v>38.756999999999998</v>
      </c>
    </row>
    <row r="4005" spans="1:4" hidden="1" x14ac:dyDescent="0.35">
      <c r="A4005" s="3" t="str">
        <f t="shared" si="62"/>
        <v>XLI_44648</v>
      </c>
      <c r="B4005" t="s">
        <v>96</v>
      </c>
      <c r="C4005" s="1">
        <v>44648</v>
      </c>
      <c r="D4005">
        <v>102.322</v>
      </c>
    </row>
    <row r="4006" spans="1:4" hidden="1" x14ac:dyDescent="0.35">
      <c r="A4006" s="3" t="str">
        <f t="shared" si="62"/>
        <v>XLK_44648</v>
      </c>
      <c r="B4006" t="s">
        <v>97</v>
      </c>
      <c r="C4006" s="1">
        <v>44648</v>
      </c>
      <c r="D4006">
        <v>158.845</v>
      </c>
    </row>
    <row r="4007" spans="1:4" hidden="1" x14ac:dyDescent="0.35">
      <c r="A4007" s="3" t="str">
        <f t="shared" si="62"/>
        <v>XLP_44648</v>
      </c>
      <c r="B4007" t="s">
        <v>98</v>
      </c>
      <c r="C4007" s="1">
        <v>44648</v>
      </c>
      <c r="D4007">
        <v>73.787000000000006</v>
      </c>
    </row>
    <row r="4008" spans="1:4" hidden="1" x14ac:dyDescent="0.35">
      <c r="A4008" s="3" t="str">
        <f t="shared" si="62"/>
        <v>XLU_44648</v>
      </c>
      <c r="B4008" t="s">
        <v>99</v>
      </c>
      <c r="C4008" s="1">
        <v>44648</v>
      </c>
      <c r="D4008">
        <v>71.599000000000004</v>
      </c>
    </row>
    <row r="4009" spans="1:4" hidden="1" x14ac:dyDescent="0.35">
      <c r="A4009" s="3" t="str">
        <f t="shared" si="62"/>
        <v>XLV_44648</v>
      </c>
      <c r="B4009" t="s">
        <v>100</v>
      </c>
      <c r="C4009" s="1">
        <v>44648</v>
      </c>
      <c r="D4009">
        <v>135.59399999999999</v>
      </c>
    </row>
    <row r="4010" spans="1:4" hidden="1" x14ac:dyDescent="0.35">
      <c r="A4010" s="3" t="str">
        <f t="shared" si="62"/>
        <v>XLY_44648</v>
      </c>
      <c r="B4010" t="s">
        <v>101</v>
      </c>
      <c r="C4010" s="1">
        <v>44648</v>
      </c>
      <c r="D4010">
        <v>186.922</v>
      </c>
    </row>
    <row r="4011" spans="1:4" hidden="1" x14ac:dyDescent="0.35">
      <c r="A4011" s="3" t="str">
        <f t="shared" si="62"/>
        <v>XOM_44648</v>
      </c>
      <c r="B4011" t="s">
        <v>102</v>
      </c>
      <c r="C4011" s="1">
        <v>44648</v>
      </c>
      <c r="D4011">
        <v>79.897999999999996</v>
      </c>
    </row>
    <row r="4012" spans="1:4" hidden="1" x14ac:dyDescent="0.35">
      <c r="A4012" s="3" t="str">
        <f t="shared" si="62"/>
        <v>ABBV_44649</v>
      </c>
      <c r="B4012" t="s">
        <v>3</v>
      </c>
      <c r="C4012" s="1">
        <v>44649</v>
      </c>
      <c r="D4012">
        <v>156.233</v>
      </c>
    </row>
    <row r="4013" spans="1:4" hidden="1" x14ac:dyDescent="0.35">
      <c r="A4013" s="3" t="str">
        <f t="shared" si="62"/>
        <v>ACN_44649</v>
      </c>
      <c r="B4013" t="s">
        <v>4</v>
      </c>
      <c r="C4013" s="1">
        <v>44649</v>
      </c>
      <c r="D4013">
        <v>335.60300000000001</v>
      </c>
    </row>
    <row r="4014" spans="1:4" hidden="1" x14ac:dyDescent="0.35">
      <c r="A4014" s="3" t="str">
        <f t="shared" si="62"/>
        <v>AEP_44649</v>
      </c>
      <c r="B4014" t="s">
        <v>5</v>
      </c>
      <c r="C4014" s="1">
        <v>44649</v>
      </c>
      <c r="D4014">
        <v>95.367000000000004</v>
      </c>
    </row>
    <row r="4015" spans="1:4" hidden="1" x14ac:dyDescent="0.35">
      <c r="A4015" s="3" t="str">
        <f t="shared" si="62"/>
        <v>AIZ_44649</v>
      </c>
      <c r="B4015" t="s">
        <v>6</v>
      </c>
      <c r="C4015" s="1">
        <v>44649</v>
      </c>
      <c r="D4015">
        <v>178.893</v>
      </c>
    </row>
    <row r="4016" spans="1:4" hidden="1" x14ac:dyDescent="0.35">
      <c r="A4016" s="3" t="str">
        <f t="shared" si="62"/>
        <v>ALLE_44649</v>
      </c>
      <c r="B4016" t="s">
        <v>7</v>
      </c>
      <c r="C4016" s="1">
        <v>44649</v>
      </c>
      <c r="D4016">
        <v>113.664</v>
      </c>
    </row>
    <row r="4017" spans="1:4" hidden="1" x14ac:dyDescent="0.35">
      <c r="A4017" s="3" t="str">
        <f t="shared" si="62"/>
        <v>AMAT_44649</v>
      </c>
      <c r="B4017" t="s">
        <v>8</v>
      </c>
      <c r="C4017" s="1">
        <v>44649</v>
      </c>
      <c r="D4017">
        <v>140.393</v>
      </c>
    </row>
    <row r="4018" spans="1:4" hidden="1" x14ac:dyDescent="0.35">
      <c r="A4018" s="3" t="str">
        <f t="shared" si="62"/>
        <v>AMP_44649</v>
      </c>
      <c r="B4018" t="s">
        <v>9</v>
      </c>
      <c r="C4018" s="1">
        <v>44649</v>
      </c>
      <c r="D4018">
        <v>306.99400000000003</v>
      </c>
    </row>
    <row r="4019" spans="1:4" hidden="1" x14ac:dyDescent="0.35">
      <c r="A4019" s="3" t="str">
        <f t="shared" si="62"/>
        <v>AMZN_44649</v>
      </c>
      <c r="B4019" t="s">
        <v>10</v>
      </c>
      <c r="C4019" s="1">
        <v>44649</v>
      </c>
      <c r="D4019">
        <v>169.315</v>
      </c>
    </row>
    <row r="4020" spans="1:4" hidden="1" x14ac:dyDescent="0.35">
      <c r="A4020" s="3" t="str">
        <f t="shared" si="62"/>
        <v>AVB_44649</v>
      </c>
      <c r="B4020" t="s">
        <v>11</v>
      </c>
      <c r="C4020" s="1">
        <v>44649</v>
      </c>
      <c r="D4020">
        <v>249.93600000000001</v>
      </c>
    </row>
    <row r="4021" spans="1:4" hidden="1" x14ac:dyDescent="0.35">
      <c r="A4021" s="3" t="str">
        <f t="shared" si="62"/>
        <v>AVY_44649</v>
      </c>
      <c r="B4021" t="s">
        <v>12</v>
      </c>
      <c r="C4021" s="1">
        <v>44649</v>
      </c>
      <c r="D4021">
        <v>176.69900000000001</v>
      </c>
    </row>
    <row r="4022" spans="1:4" hidden="1" x14ac:dyDescent="0.35">
      <c r="A4022" s="3" t="str">
        <f t="shared" si="62"/>
        <v>AXP_44649</v>
      </c>
      <c r="B4022" t="s">
        <v>13</v>
      </c>
      <c r="C4022" s="1">
        <v>44649</v>
      </c>
      <c r="D4022">
        <v>188.316</v>
      </c>
    </row>
    <row r="4023" spans="1:4" hidden="1" x14ac:dyDescent="0.35">
      <c r="A4023" s="3" t="str">
        <f t="shared" si="62"/>
        <v>BDX_44649</v>
      </c>
      <c r="B4023" t="s">
        <v>14</v>
      </c>
      <c r="C4023" s="1">
        <v>44649</v>
      </c>
      <c r="D4023">
        <v>260.45600000000002</v>
      </c>
    </row>
    <row r="4024" spans="1:4" hidden="1" x14ac:dyDescent="0.35">
      <c r="A4024" s="3" t="str">
        <f t="shared" si="62"/>
        <v>BF-B_44649</v>
      </c>
      <c r="B4024" t="s">
        <v>15</v>
      </c>
      <c r="C4024" s="1">
        <v>44649</v>
      </c>
      <c r="D4024">
        <v>66.974000000000004</v>
      </c>
    </row>
    <row r="4025" spans="1:4" hidden="1" x14ac:dyDescent="0.35">
      <c r="A4025" s="3" t="str">
        <f t="shared" si="62"/>
        <v>BMY_44649</v>
      </c>
      <c r="B4025" t="s">
        <v>16</v>
      </c>
      <c r="C4025" s="1">
        <v>44649</v>
      </c>
      <c r="D4025">
        <v>70.981999999999999</v>
      </c>
    </row>
    <row r="4026" spans="1:4" hidden="1" x14ac:dyDescent="0.35">
      <c r="A4026" s="3" t="str">
        <f t="shared" si="62"/>
        <v>BR_44649</v>
      </c>
      <c r="B4026" t="s">
        <v>17</v>
      </c>
      <c r="C4026" s="1">
        <v>44649</v>
      </c>
      <c r="D4026">
        <v>155.28100000000001</v>
      </c>
    </row>
    <row r="4027" spans="1:4" hidden="1" x14ac:dyDescent="0.35">
      <c r="A4027" s="3" t="str">
        <f t="shared" si="62"/>
        <v>CARR_44649</v>
      </c>
      <c r="B4027" t="s">
        <v>18</v>
      </c>
      <c r="C4027" s="1">
        <v>44649</v>
      </c>
      <c r="D4027">
        <v>47.290999999999997</v>
      </c>
    </row>
    <row r="4028" spans="1:4" hidden="1" x14ac:dyDescent="0.35">
      <c r="A4028" s="3" t="str">
        <f t="shared" si="62"/>
        <v>CDW_44649</v>
      </c>
      <c r="B4028" t="s">
        <v>19</v>
      </c>
      <c r="C4028" s="1">
        <v>44649</v>
      </c>
      <c r="D4028">
        <v>179.34800000000001</v>
      </c>
    </row>
    <row r="4029" spans="1:4" hidden="1" x14ac:dyDescent="0.35">
      <c r="A4029" s="3" t="str">
        <f t="shared" si="62"/>
        <v>CE_44649</v>
      </c>
      <c r="B4029" t="s">
        <v>20</v>
      </c>
      <c r="C4029" s="1">
        <v>44649</v>
      </c>
      <c r="D4029">
        <v>142.869</v>
      </c>
    </row>
    <row r="4030" spans="1:4" hidden="1" x14ac:dyDescent="0.35">
      <c r="A4030" s="3" t="str">
        <f t="shared" si="62"/>
        <v>CHTR_44649</v>
      </c>
      <c r="B4030" t="s">
        <v>21</v>
      </c>
      <c r="C4030" s="1">
        <v>44649</v>
      </c>
      <c r="D4030">
        <v>572.33000000000004</v>
      </c>
    </row>
    <row r="4031" spans="1:4" hidden="1" x14ac:dyDescent="0.35">
      <c r="A4031" s="3" t="str">
        <f t="shared" si="62"/>
        <v>CNC_44649</v>
      </c>
      <c r="B4031" t="s">
        <v>22</v>
      </c>
      <c r="C4031" s="1">
        <v>44649</v>
      </c>
      <c r="D4031">
        <v>84.93</v>
      </c>
    </row>
    <row r="4032" spans="1:4" hidden="1" x14ac:dyDescent="0.35">
      <c r="A4032" s="3" t="str">
        <f t="shared" si="62"/>
        <v>CNP_44649</v>
      </c>
      <c r="B4032" t="s">
        <v>23</v>
      </c>
      <c r="C4032" s="1">
        <v>44649</v>
      </c>
      <c r="D4032">
        <v>30.08</v>
      </c>
    </row>
    <row r="4033" spans="1:4" hidden="1" x14ac:dyDescent="0.35">
      <c r="A4033" s="3" t="str">
        <f t="shared" si="62"/>
        <v>COP_44649</v>
      </c>
      <c r="B4033" t="s">
        <v>24</v>
      </c>
      <c r="C4033" s="1">
        <v>44649</v>
      </c>
      <c r="D4033">
        <v>96</v>
      </c>
    </row>
    <row r="4034" spans="1:4" hidden="1" x14ac:dyDescent="0.35">
      <c r="A4034" s="3" t="str">
        <f t="shared" si="62"/>
        <v>CTAS_44649</v>
      </c>
      <c r="B4034" t="s">
        <v>25</v>
      </c>
      <c r="C4034" s="1">
        <v>44649</v>
      </c>
      <c r="D4034">
        <v>427.03199999999998</v>
      </c>
    </row>
    <row r="4035" spans="1:4" hidden="1" x14ac:dyDescent="0.35">
      <c r="A4035" s="3" t="str">
        <f t="shared" ref="A4035:A4098" si="63">CONCATENATE(B4035,"_",C4035)</f>
        <v>CZR_44649</v>
      </c>
      <c r="B4035" t="s">
        <v>26</v>
      </c>
      <c r="C4035" s="1">
        <v>44649</v>
      </c>
      <c r="D4035">
        <v>81.23</v>
      </c>
    </row>
    <row r="4036" spans="1:4" hidden="1" x14ac:dyDescent="0.35">
      <c r="A4036" s="3" t="str">
        <f t="shared" si="63"/>
        <v>DG_44649</v>
      </c>
      <c r="B4036" t="s">
        <v>27</v>
      </c>
      <c r="C4036" s="1">
        <v>44649</v>
      </c>
      <c r="D4036">
        <v>226.429</v>
      </c>
    </row>
    <row r="4037" spans="1:4" hidden="1" x14ac:dyDescent="0.35">
      <c r="A4037" s="3" t="str">
        <f t="shared" si="63"/>
        <v>DPZ_44649</v>
      </c>
      <c r="B4037" t="s">
        <v>28</v>
      </c>
      <c r="C4037" s="1">
        <v>44649</v>
      </c>
      <c r="D4037">
        <v>408.28500000000003</v>
      </c>
    </row>
    <row r="4038" spans="1:4" x14ac:dyDescent="0.35">
      <c r="A4038" s="3" t="str">
        <f t="shared" si="63"/>
        <v>DRE_44649</v>
      </c>
      <c r="B4038" t="s">
        <v>29</v>
      </c>
      <c r="C4038" s="1">
        <v>44649</v>
      </c>
      <c r="D4038">
        <v>58.109000000000002</v>
      </c>
    </row>
    <row r="4039" spans="1:4" hidden="1" x14ac:dyDescent="0.35">
      <c r="A4039" s="3" t="str">
        <f t="shared" si="63"/>
        <v>DXC_44649</v>
      </c>
      <c r="B4039" t="s">
        <v>30</v>
      </c>
      <c r="C4039" s="1">
        <v>44649</v>
      </c>
      <c r="D4039">
        <v>33.93</v>
      </c>
    </row>
    <row r="4040" spans="1:4" hidden="1" x14ac:dyDescent="0.35">
      <c r="A4040" s="3" t="str">
        <f t="shared" si="63"/>
        <v>EWA_44649</v>
      </c>
      <c r="B4040" t="s">
        <v>31</v>
      </c>
      <c r="C4040" s="1">
        <v>44649</v>
      </c>
      <c r="D4040">
        <v>25.39</v>
      </c>
    </row>
    <row r="4041" spans="1:4" hidden="1" x14ac:dyDescent="0.35">
      <c r="A4041" s="3" t="str">
        <f t="shared" si="63"/>
        <v>EWC_44649</v>
      </c>
      <c r="B4041" t="s">
        <v>32</v>
      </c>
      <c r="C4041" s="1">
        <v>44649</v>
      </c>
      <c r="D4041">
        <v>39.713999999999999</v>
      </c>
    </row>
    <row r="4042" spans="1:4" hidden="1" x14ac:dyDescent="0.35">
      <c r="A4042" s="3" t="str">
        <f t="shared" si="63"/>
        <v>EWG_44649</v>
      </c>
      <c r="B4042" t="s">
        <v>33</v>
      </c>
      <c r="C4042" s="1">
        <v>44649</v>
      </c>
      <c r="D4042">
        <v>28.689</v>
      </c>
    </row>
    <row r="4043" spans="1:4" hidden="1" x14ac:dyDescent="0.35">
      <c r="A4043" s="3" t="str">
        <f t="shared" si="63"/>
        <v>EWH_44649</v>
      </c>
      <c r="B4043" t="s">
        <v>34</v>
      </c>
      <c r="C4043" s="1">
        <v>44649</v>
      </c>
      <c r="D4043">
        <v>22.292000000000002</v>
      </c>
    </row>
    <row r="4044" spans="1:4" hidden="1" x14ac:dyDescent="0.35">
      <c r="A4044" s="3" t="str">
        <f t="shared" si="63"/>
        <v>EWJ_44649</v>
      </c>
      <c r="B4044" t="s">
        <v>35</v>
      </c>
      <c r="C4044" s="1">
        <v>44649</v>
      </c>
      <c r="D4044">
        <v>62.273000000000003</v>
      </c>
    </row>
    <row r="4045" spans="1:4" hidden="1" x14ac:dyDescent="0.35">
      <c r="A4045" s="3" t="str">
        <f t="shared" si="63"/>
        <v>EWL_44649</v>
      </c>
      <c r="B4045" t="s">
        <v>36</v>
      </c>
      <c r="C4045" s="1">
        <v>44649</v>
      </c>
      <c r="D4045">
        <v>48.784999999999997</v>
      </c>
    </row>
    <row r="4046" spans="1:4" hidden="1" x14ac:dyDescent="0.35">
      <c r="A4046" s="3" t="str">
        <f t="shared" si="63"/>
        <v>EWQ_44649</v>
      </c>
      <c r="B4046" t="s">
        <v>37</v>
      </c>
      <c r="C4046" s="1">
        <v>44649</v>
      </c>
      <c r="D4046">
        <v>35.264000000000003</v>
      </c>
    </row>
    <row r="4047" spans="1:4" hidden="1" x14ac:dyDescent="0.35">
      <c r="A4047" s="3" t="str">
        <f t="shared" si="63"/>
        <v>EWT_44649</v>
      </c>
      <c r="B4047" t="s">
        <v>38</v>
      </c>
      <c r="C4047" s="1">
        <v>44649</v>
      </c>
      <c r="D4047">
        <v>52.658000000000001</v>
      </c>
    </row>
    <row r="4048" spans="1:4" hidden="1" x14ac:dyDescent="0.35">
      <c r="A4048" s="3" t="str">
        <f t="shared" si="63"/>
        <v>EWU_44649</v>
      </c>
      <c r="B4048" t="s">
        <v>39</v>
      </c>
      <c r="C4048" s="1">
        <v>44649</v>
      </c>
      <c r="D4048">
        <v>32.718000000000004</v>
      </c>
    </row>
    <row r="4049" spans="1:4" hidden="1" x14ac:dyDescent="0.35">
      <c r="A4049" s="3" t="str">
        <f t="shared" si="63"/>
        <v>EWY_44649</v>
      </c>
      <c r="B4049" t="s">
        <v>40</v>
      </c>
      <c r="C4049" s="1">
        <v>44649</v>
      </c>
      <c r="D4049">
        <v>71.631</v>
      </c>
    </row>
    <row r="4050" spans="1:4" hidden="1" x14ac:dyDescent="0.35">
      <c r="A4050" s="3" t="str">
        <f t="shared" si="63"/>
        <v>EWZ_44649</v>
      </c>
      <c r="B4050" t="s">
        <v>41</v>
      </c>
      <c r="C4050" s="1">
        <v>44649</v>
      </c>
      <c r="D4050">
        <v>33.655999999999999</v>
      </c>
    </row>
    <row r="4051" spans="1:4" hidden="1" x14ac:dyDescent="0.35">
      <c r="A4051" s="3" t="str">
        <f t="shared" si="63"/>
        <v>FTV_44649</v>
      </c>
      <c r="B4051" t="s">
        <v>43</v>
      </c>
      <c r="C4051" s="1">
        <v>44649</v>
      </c>
      <c r="D4051">
        <v>63.069000000000003</v>
      </c>
    </row>
    <row r="4052" spans="1:4" hidden="1" x14ac:dyDescent="0.35">
      <c r="A4052" s="3" t="str">
        <f t="shared" si="63"/>
        <v>GOOG_44649</v>
      </c>
      <c r="B4052" t="s">
        <v>44</v>
      </c>
      <c r="C4052" s="1">
        <v>44649</v>
      </c>
      <c r="D4052">
        <v>143.25</v>
      </c>
    </row>
    <row r="4053" spans="1:4" hidden="1" x14ac:dyDescent="0.35">
      <c r="A4053" s="3" t="str">
        <f t="shared" si="63"/>
        <v>GPC_44649</v>
      </c>
      <c r="B4053" t="s">
        <v>45</v>
      </c>
      <c r="C4053" s="1">
        <v>44649</v>
      </c>
      <c r="D4053">
        <v>128.05099999999999</v>
      </c>
    </row>
    <row r="4054" spans="1:4" hidden="1" x14ac:dyDescent="0.35">
      <c r="A4054" s="3" t="str">
        <f t="shared" si="63"/>
        <v>GSG_44649</v>
      </c>
      <c r="B4054" t="s">
        <v>46</v>
      </c>
      <c r="C4054" s="1">
        <v>44649</v>
      </c>
      <c r="D4054">
        <v>23.05</v>
      </c>
    </row>
    <row r="4055" spans="1:4" hidden="1" x14ac:dyDescent="0.35">
      <c r="A4055" s="3" t="str">
        <f t="shared" si="63"/>
        <v>HIG_44649</v>
      </c>
      <c r="B4055" t="s">
        <v>47</v>
      </c>
      <c r="C4055" s="1">
        <v>44649</v>
      </c>
      <c r="D4055">
        <v>72.152000000000001</v>
      </c>
    </row>
    <row r="4056" spans="1:4" hidden="1" x14ac:dyDescent="0.35">
      <c r="A4056" s="3" t="str">
        <f t="shared" si="63"/>
        <v>HIGH.L_44649</v>
      </c>
      <c r="B4056" t="s">
        <v>48</v>
      </c>
      <c r="C4056" s="1">
        <v>44649</v>
      </c>
      <c r="D4056">
        <v>5.3259999999999996</v>
      </c>
    </row>
    <row r="4057" spans="1:4" hidden="1" x14ac:dyDescent="0.35">
      <c r="A4057" s="3" t="str">
        <f t="shared" si="63"/>
        <v>HST_44649</v>
      </c>
      <c r="B4057" t="s">
        <v>49</v>
      </c>
      <c r="C4057" s="1">
        <v>44649</v>
      </c>
      <c r="D4057">
        <v>19.428000000000001</v>
      </c>
    </row>
    <row r="4058" spans="1:4" hidden="1" x14ac:dyDescent="0.35">
      <c r="A4058" s="3" t="str">
        <f t="shared" si="63"/>
        <v>HYG_44649</v>
      </c>
      <c r="B4058" t="s">
        <v>50</v>
      </c>
      <c r="C4058" s="1">
        <v>44649</v>
      </c>
      <c r="D4058">
        <v>78.942999999999998</v>
      </c>
    </row>
    <row r="4059" spans="1:4" hidden="1" x14ac:dyDescent="0.35">
      <c r="A4059" s="3" t="str">
        <f t="shared" si="63"/>
        <v>IAU_44649</v>
      </c>
      <c r="B4059" t="s">
        <v>51</v>
      </c>
      <c r="C4059" s="1">
        <v>44649</v>
      </c>
      <c r="D4059">
        <v>36.5</v>
      </c>
    </row>
    <row r="4060" spans="1:4" hidden="1" x14ac:dyDescent="0.35">
      <c r="A4060" s="3" t="str">
        <f t="shared" si="63"/>
        <v>ICLN_44649</v>
      </c>
      <c r="B4060" t="s">
        <v>52</v>
      </c>
      <c r="C4060" s="1">
        <v>44649</v>
      </c>
      <c r="D4060">
        <v>21.257000000000001</v>
      </c>
    </row>
    <row r="4061" spans="1:4" hidden="1" x14ac:dyDescent="0.35">
      <c r="A4061" s="3" t="str">
        <f t="shared" si="63"/>
        <v>IEAA.L_44649</v>
      </c>
      <c r="B4061" t="s">
        <v>53</v>
      </c>
      <c r="C4061" s="1">
        <v>44649</v>
      </c>
      <c r="D4061">
        <v>5.0640000000000001</v>
      </c>
    </row>
    <row r="4062" spans="1:4" hidden="1" x14ac:dyDescent="0.35">
      <c r="A4062" s="3" t="str">
        <f t="shared" si="63"/>
        <v>IEF_44649</v>
      </c>
      <c r="B4062" t="s">
        <v>54</v>
      </c>
      <c r="C4062" s="1">
        <v>44649</v>
      </c>
      <c r="D4062">
        <v>105.06699999999999</v>
      </c>
    </row>
    <row r="4063" spans="1:4" hidden="1" x14ac:dyDescent="0.35">
      <c r="A4063" s="3" t="str">
        <f t="shared" si="63"/>
        <v>IEFM.L_44649</v>
      </c>
      <c r="B4063" t="s">
        <v>55</v>
      </c>
      <c r="C4063" s="1">
        <v>44649</v>
      </c>
      <c r="D4063">
        <v>781.6</v>
      </c>
    </row>
    <row r="4064" spans="1:4" hidden="1" x14ac:dyDescent="0.35">
      <c r="A4064" s="3" t="str">
        <f t="shared" si="63"/>
        <v>IEMG_44649</v>
      </c>
      <c r="B4064" t="s">
        <v>56</v>
      </c>
      <c r="C4064" s="1">
        <v>44649</v>
      </c>
      <c r="D4064">
        <v>55.143000000000001</v>
      </c>
    </row>
    <row r="4065" spans="1:4" hidden="1" x14ac:dyDescent="0.35">
      <c r="A4065" s="3" t="str">
        <f t="shared" si="63"/>
        <v>IEUS_44649</v>
      </c>
      <c r="B4065" t="s">
        <v>57</v>
      </c>
      <c r="C4065" s="1">
        <v>44649</v>
      </c>
      <c r="D4065">
        <v>60.866</v>
      </c>
    </row>
    <row r="4066" spans="1:4" hidden="1" x14ac:dyDescent="0.35">
      <c r="A4066" s="3" t="str">
        <f t="shared" si="63"/>
        <v>IEVL.L_44649</v>
      </c>
      <c r="B4066" t="s">
        <v>58</v>
      </c>
      <c r="C4066" s="1">
        <v>44649</v>
      </c>
      <c r="D4066">
        <v>7.3410000000000002</v>
      </c>
    </row>
    <row r="4067" spans="1:4" hidden="1" x14ac:dyDescent="0.35">
      <c r="A4067" s="3" t="str">
        <f t="shared" si="63"/>
        <v>IGF_44649</v>
      </c>
      <c r="B4067" t="s">
        <v>59</v>
      </c>
      <c r="C4067" s="1">
        <v>44649</v>
      </c>
      <c r="D4067">
        <v>49.427999999999997</v>
      </c>
    </row>
    <row r="4068" spans="1:4" hidden="1" x14ac:dyDescent="0.35">
      <c r="A4068" s="3" t="str">
        <f t="shared" si="63"/>
        <v>INDA_44649</v>
      </c>
      <c r="B4068" t="s">
        <v>60</v>
      </c>
      <c r="C4068" s="1">
        <v>44649</v>
      </c>
      <c r="D4068">
        <v>45.38</v>
      </c>
    </row>
    <row r="4069" spans="1:4" hidden="1" x14ac:dyDescent="0.35">
      <c r="A4069" s="3" t="str">
        <f t="shared" si="63"/>
        <v>IUMO.L_44649</v>
      </c>
      <c r="B4069" t="s">
        <v>61</v>
      </c>
      <c r="C4069" s="1">
        <v>44649</v>
      </c>
      <c r="D4069">
        <v>11.775</v>
      </c>
    </row>
    <row r="4070" spans="1:4" hidden="1" x14ac:dyDescent="0.35">
      <c r="A4070" s="3" t="str">
        <f t="shared" si="63"/>
        <v>IUVL.L_44649</v>
      </c>
      <c r="B4070" t="s">
        <v>62</v>
      </c>
      <c r="C4070" s="1">
        <v>44649</v>
      </c>
      <c r="D4070">
        <v>9.31</v>
      </c>
    </row>
    <row r="4071" spans="1:4" hidden="1" x14ac:dyDescent="0.35">
      <c r="A4071" s="3" t="str">
        <f t="shared" si="63"/>
        <v>IVV_44649</v>
      </c>
      <c r="B4071" t="s">
        <v>63</v>
      </c>
      <c r="C4071" s="1">
        <v>44649</v>
      </c>
      <c r="D4071">
        <v>457.87900000000002</v>
      </c>
    </row>
    <row r="4072" spans="1:4" hidden="1" x14ac:dyDescent="0.35">
      <c r="A4072" s="3" t="str">
        <f t="shared" si="63"/>
        <v>IWM_44649</v>
      </c>
      <c r="B4072" t="s">
        <v>64</v>
      </c>
      <c r="C4072" s="1">
        <v>44649</v>
      </c>
      <c r="D4072">
        <v>209.102</v>
      </c>
    </row>
    <row r="4073" spans="1:4" hidden="1" x14ac:dyDescent="0.35">
      <c r="A4073" s="3" t="str">
        <f t="shared" si="63"/>
        <v>IXN_44649</v>
      </c>
      <c r="B4073" t="s">
        <v>65</v>
      </c>
      <c r="C4073" s="1">
        <v>44649</v>
      </c>
      <c r="D4073">
        <v>59.232999999999997</v>
      </c>
    </row>
    <row r="4074" spans="1:4" hidden="1" x14ac:dyDescent="0.35">
      <c r="A4074" s="3" t="str">
        <f t="shared" si="63"/>
        <v>JPEA.L_44649</v>
      </c>
      <c r="B4074" t="s">
        <v>66</v>
      </c>
      <c r="C4074" s="1">
        <v>44649</v>
      </c>
      <c r="D4074">
        <v>5.3929999999999998</v>
      </c>
    </row>
    <row r="4075" spans="1:4" hidden="1" x14ac:dyDescent="0.35">
      <c r="A4075" s="3" t="str">
        <f t="shared" si="63"/>
        <v>JPM_44649</v>
      </c>
      <c r="B4075" t="s">
        <v>67</v>
      </c>
      <c r="C4075" s="1">
        <v>44649</v>
      </c>
      <c r="D4075">
        <v>136.67099999999999</v>
      </c>
    </row>
    <row r="4076" spans="1:4" hidden="1" x14ac:dyDescent="0.35">
      <c r="A4076" s="3" t="str">
        <f t="shared" si="63"/>
        <v>KR_44649</v>
      </c>
      <c r="B4076" t="s">
        <v>68</v>
      </c>
      <c r="C4076" s="1">
        <v>44649</v>
      </c>
      <c r="D4076">
        <v>55.238999999999997</v>
      </c>
    </row>
    <row r="4077" spans="1:4" hidden="1" x14ac:dyDescent="0.35">
      <c r="A4077" s="3" t="str">
        <f t="shared" si="63"/>
        <v>LQD_44649</v>
      </c>
      <c r="B4077" t="s">
        <v>69</v>
      </c>
      <c r="C4077" s="1">
        <v>44649</v>
      </c>
      <c r="D4077">
        <v>117.70399999999999</v>
      </c>
    </row>
    <row r="4078" spans="1:4" hidden="1" x14ac:dyDescent="0.35">
      <c r="A4078" s="3" t="str">
        <f t="shared" si="63"/>
        <v>MCHI_44649</v>
      </c>
      <c r="B4078" t="s">
        <v>70</v>
      </c>
      <c r="C4078" s="1">
        <v>44649</v>
      </c>
      <c r="D4078">
        <v>53.622999999999998</v>
      </c>
    </row>
    <row r="4079" spans="1:4" hidden="1" x14ac:dyDescent="0.35">
      <c r="A4079" s="3" t="str">
        <f t="shared" si="63"/>
        <v>META_44649</v>
      </c>
      <c r="B4079" t="s">
        <v>144</v>
      </c>
      <c r="C4079" s="1">
        <v>44649</v>
      </c>
      <c r="D4079">
        <v>229.86</v>
      </c>
    </row>
    <row r="4080" spans="1:4" hidden="1" x14ac:dyDescent="0.35">
      <c r="A4080" s="3" t="str">
        <f t="shared" si="63"/>
        <v>MVEU.L_44649</v>
      </c>
      <c r="B4080" t="s">
        <v>71</v>
      </c>
      <c r="C4080" s="1">
        <v>44649</v>
      </c>
      <c r="D4080">
        <v>53.545000000000002</v>
      </c>
    </row>
    <row r="4081" spans="1:4" hidden="1" x14ac:dyDescent="0.35">
      <c r="A4081" s="3" t="str">
        <f t="shared" si="63"/>
        <v>OGN_44649</v>
      </c>
      <c r="B4081" t="s">
        <v>72</v>
      </c>
      <c r="C4081" s="1">
        <v>44649</v>
      </c>
      <c r="D4081">
        <v>34.331000000000003</v>
      </c>
    </row>
    <row r="4082" spans="1:4" hidden="1" x14ac:dyDescent="0.35">
      <c r="A4082" s="3" t="str">
        <f t="shared" si="63"/>
        <v>PG_44649</v>
      </c>
      <c r="B4082" t="s">
        <v>73</v>
      </c>
      <c r="C4082" s="1">
        <v>44649</v>
      </c>
      <c r="D4082">
        <v>151.56100000000001</v>
      </c>
    </row>
    <row r="4083" spans="1:4" hidden="1" x14ac:dyDescent="0.35">
      <c r="A4083" s="3" t="str">
        <f t="shared" si="63"/>
        <v>PPL_44649</v>
      </c>
      <c r="B4083" t="s">
        <v>74</v>
      </c>
      <c r="C4083" s="1">
        <v>44649</v>
      </c>
      <c r="D4083">
        <v>27.76</v>
      </c>
    </row>
    <row r="4084" spans="1:4" hidden="1" x14ac:dyDescent="0.35">
      <c r="A4084" s="3" t="str">
        <f t="shared" si="63"/>
        <v>PRU_44649</v>
      </c>
      <c r="B4084" t="s">
        <v>75</v>
      </c>
      <c r="C4084" s="1">
        <v>44649</v>
      </c>
      <c r="D4084">
        <v>116.68600000000001</v>
      </c>
    </row>
    <row r="4085" spans="1:4" hidden="1" x14ac:dyDescent="0.35">
      <c r="A4085" s="3" t="str">
        <f t="shared" si="63"/>
        <v>PYPL_44649</v>
      </c>
      <c r="B4085" t="s">
        <v>76</v>
      </c>
      <c r="C4085" s="1">
        <v>44649</v>
      </c>
      <c r="D4085">
        <v>121.18</v>
      </c>
    </row>
    <row r="4086" spans="1:4" hidden="1" x14ac:dyDescent="0.35">
      <c r="A4086" s="3" t="str">
        <f t="shared" si="63"/>
        <v>RE_44649</v>
      </c>
      <c r="B4086" t="s">
        <v>77</v>
      </c>
      <c r="C4086" s="1">
        <v>44649</v>
      </c>
      <c r="D4086">
        <v>297.43200000000002</v>
      </c>
    </row>
    <row r="4087" spans="1:4" hidden="1" x14ac:dyDescent="0.35">
      <c r="A4087" s="3" t="str">
        <f t="shared" si="63"/>
        <v>REET_44649</v>
      </c>
      <c r="B4087" t="s">
        <v>78</v>
      </c>
      <c r="C4087" s="1">
        <v>44649</v>
      </c>
      <c r="D4087">
        <v>29.297000000000001</v>
      </c>
    </row>
    <row r="4088" spans="1:4" hidden="1" x14ac:dyDescent="0.35">
      <c r="A4088" s="3" t="str">
        <f t="shared" si="63"/>
        <v>ROL_44649</v>
      </c>
      <c r="B4088" t="s">
        <v>79</v>
      </c>
      <c r="C4088" s="1">
        <v>44649</v>
      </c>
      <c r="D4088">
        <v>34.718000000000004</v>
      </c>
    </row>
    <row r="4089" spans="1:4" hidden="1" x14ac:dyDescent="0.35">
      <c r="A4089" s="3" t="str">
        <f t="shared" si="63"/>
        <v>ROST_44649</v>
      </c>
      <c r="B4089" t="s">
        <v>80</v>
      </c>
      <c r="C4089" s="1">
        <v>44649</v>
      </c>
      <c r="D4089">
        <v>94.611000000000004</v>
      </c>
    </row>
    <row r="4090" spans="1:4" hidden="1" x14ac:dyDescent="0.35">
      <c r="A4090" s="3" t="str">
        <f t="shared" si="63"/>
        <v>SEGA.L_44649</v>
      </c>
      <c r="B4090" t="s">
        <v>81</v>
      </c>
      <c r="C4090" s="1">
        <v>44649</v>
      </c>
      <c r="D4090">
        <v>103.352</v>
      </c>
    </row>
    <row r="4091" spans="1:4" hidden="1" x14ac:dyDescent="0.35">
      <c r="A4091" s="3" t="str">
        <f t="shared" si="63"/>
        <v>SHY_44649</v>
      </c>
      <c r="B4091" t="s">
        <v>82</v>
      </c>
      <c r="C4091" s="1">
        <v>44649</v>
      </c>
      <c r="D4091">
        <v>82.117999999999995</v>
      </c>
    </row>
    <row r="4092" spans="1:4" hidden="1" x14ac:dyDescent="0.35">
      <c r="A4092" s="3" t="str">
        <f t="shared" si="63"/>
        <v>SLV_44649</v>
      </c>
      <c r="B4092" t="s">
        <v>83</v>
      </c>
      <c r="C4092" s="1">
        <v>44649</v>
      </c>
      <c r="D4092">
        <v>22.91</v>
      </c>
    </row>
    <row r="4093" spans="1:4" hidden="1" x14ac:dyDescent="0.35">
      <c r="A4093" s="3" t="str">
        <f t="shared" si="63"/>
        <v>SPMV.L_44649</v>
      </c>
      <c r="B4093" t="s">
        <v>84</v>
      </c>
      <c r="C4093" s="1">
        <v>44649</v>
      </c>
      <c r="D4093">
        <v>82.21</v>
      </c>
    </row>
    <row r="4094" spans="1:4" hidden="1" x14ac:dyDescent="0.35">
      <c r="A4094" s="3" t="str">
        <f t="shared" si="63"/>
        <v>TLT_44649</v>
      </c>
      <c r="B4094" t="s">
        <v>85</v>
      </c>
      <c r="C4094" s="1">
        <v>44649</v>
      </c>
      <c r="D4094">
        <v>127.751</v>
      </c>
    </row>
    <row r="4095" spans="1:4" hidden="1" x14ac:dyDescent="0.35">
      <c r="A4095" s="3" t="str">
        <f t="shared" si="63"/>
        <v>UNH_44649</v>
      </c>
      <c r="B4095" t="s">
        <v>86</v>
      </c>
      <c r="C4095" s="1">
        <v>44649</v>
      </c>
      <c r="D4095">
        <v>505.76400000000001</v>
      </c>
    </row>
    <row r="4096" spans="1:4" hidden="1" x14ac:dyDescent="0.35">
      <c r="A4096" s="3" t="str">
        <f t="shared" si="63"/>
        <v>URI_44649</v>
      </c>
      <c r="B4096" t="s">
        <v>87</v>
      </c>
      <c r="C4096" s="1">
        <v>44649</v>
      </c>
      <c r="D4096">
        <v>364.00900000000001</v>
      </c>
    </row>
    <row r="4097" spans="1:4" hidden="1" x14ac:dyDescent="0.35">
      <c r="A4097" s="3" t="str">
        <f t="shared" si="63"/>
        <v>V_44649</v>
      </c>
      <c r="B4097" t="s">
        <v>88</v>
      </c>
      <c r="C4097" s="1">
        <v>44649</v>
      </c>
      <c r="D4097">
        <v>226.33199999999999</v>
      </c>
    </row>
    <row r="4098" spans="1:4" hidden="1" x14ac:dyDescent="0.35">
      <c r="A4098" s="3" t="str">
        <f t="shared" si="63"/>
        <v>VRSK_44649</v>
      </c>
      <c r="B4098" t="s">
        <v>89</v>
      </c>
      <c r="C4098" s="1">
        <v>44649</v>
      </c>
      <c r="D4098">
        <v>213.672</v>
      </c>
    </row>
    <row r="4099" spans="1:4" hidden="1" x14ac:dyDescent="0.35">
      <c r="A4099" s="3" t="str">
        <f t="shared" ref="A4099:A4162" si="64">CONCATENATE(B4099,"_",C4099)</f>
        <v>VXX_44649</v>
      </c>
      <c r="B4099" t="s">
        <v>90</v>
      </c>
      <c r="C4099" s="1">
        <v>44649</v>
      </c>
      <c r="D4099">
        <v>24.85</v>
      </c>
    </row>
    <row r="4100" spans="1:4" hidden="1" x14ac:dyDescent="0.35">
      <c r="A4100" s="3" t="str">
        <f t="shared" si="64"/>
        <v>WRK_44649</v>
      </c>
      <c r="B4100" t="s">
        <v>91</v>
      </c>
      <c r="C4100" s="1">
        <v>44649</v>
      </c>
      <c r="D4100">
        <v>46.707000000000001</v>
      </c>
    </row>
    <row r="4101" spans="1:4" hidden="1" x14ac:dyDescent="0.35">
      <c r="A4101" s="3" t="str">
        <f t="shared" si="64"/>
        <v>XLB_44649</v>
      </c>
      <c r="B4101" t="s">
        <v>92</v>
      </c>
      <c r="C4101" s="1">
        <v>44649</v>
      </c>
      <c r="D4101">
        <v>87.888000000000005</v>
      </c>
    </row>
    <row r="4102" spans="1:4" hidden="1" x14ac:dyDescent="0.35">
      <c r="A4102" s="3" t="str">
        <f t="shared" si="64"/>
        <v>XLC_44649</v>
      </c>
      <c r="B4102" t="s">
        <v>93</v>
      </c>
      <c r="C4102" s="1">
        <v>44649</v>
      </c>
      <c r="D4102">
        <v>70.12</v>
      </c>
    </row>
    <row r="4103" spans="1:4" hidden="1" x14ac:dyDescent="0.35">
      <c r="A4103" s="3" t="str">
        <f t="shared" si="64"/>
        <v>XLE_44649</v>
      </c>
      <c r="B4103" t="s">
        <v>94</v>
      </c>
      <c r="C4103" s="1">
        <v>44649</v>
      </c>
      <c r="D4103">
        <v>74.201999999999998</v>
      </c>
    </row>
    <row r="4104" spans="1:4" hidden="1" x14ac:dyDescent="0.35">
      <c r="A4104" s="3" t="str">
        <f t="shared" si="64"/>
        <v>XLF_44649</v>
      </c>
      <c r="B4104" t="s">
        <v>95</v>
      </c>
      <c r="C4104" s="1">
        <v>44649</v>
      </c>
      <c r="D4104">
        <v>38.845999999999997</v>
      </c>
    </row>
    <row r="4105" spans="1:4" hidden="1" x14ac:dyDescent="0.35">
      <c r="A4105" s="3" t="str">
        <f t="shared" si="64"/>
        <v>XLI_44649</v>
      </c>
      <c r="B4105" t="s">
        <v>96</v>
      </c>
      <c r="C4105" s="1">
        <v>44649</v>
      </c>
      <c r="D4105">
        <v>103.26900000000001</v>
      </c>
    </row>
    <row r="4106" spans="1:4" hidden="1" x14ac:dyDescent="0.35">
      <c r="A4106" s="3" t="str">
        <f t="shared" si="64"/>
        <v>XLK_44649</v>
      </c>
      <c r="B4106" t="s">
        <v>97</v>
      </c>
      <c r="C4106" s="1">
        <v>44649</v>
      </c>
      <c r="D4106">
        <v>162.21799999999999</v>
      </c>
    </row>
    <row r="4107" spans="1:4" hidden="1" x14ac:dyDescent="0.35">
      <c r="A4107" s="3" t="str">
        <f t="shared" si="64"/>
        <v>XLP_44649</v>
      </c>
      <c r="B4107" t="s">
        <v>98</v>
      </c>
      <c r="C4107" s="1">
        <v>44649</v>
      </c>
      <c r="D4107">
        <v>74.442999999999998</v>
      </c>
    </row>
    <row r="4108" spans="1:4" hidden="1" x14ac:dyDescent="0.35">
      <c r="A4108" s="3" t="str">
        <f t="shared" si="64"/>
        <v>XLU_44649</v>
      </c>
      <c r="B4108" t="s">
        <v>99</v>
      </c>
      <c r="C4108" s="1">
        <v>44649</v>
      </c>
      <c r="D4108">
        <v>72.263999999999996</v>
      </c>
    </row>
    <row r="4109" spans="1:4" hidden="1" x14ac:dyDescent="0.35">
      <c r="A4109" s="3" t="str">
        <f t="shared" si="64"/>
        <v>XLV_44649</v>
      </c>
      <c r="B4109" t="s">
        <v>100</v>
      </c>
      <c r="C4109" s="1">
        <v>44649</v>
      </c>
      <c r="D4109">
        <v>136.39400000000001</v>
      </c>
    </row>
    <row r="4110" spans="1:4" hidden="1" x14ac:dyDescent="0.35">
      <c r="A4110" s="3" t="str">
        <f t="shared" si="64"/>
        <v>XLY_44649</v>
      </c>
      <c r="B4110" t="s">
        <v>101</v>
      </c>
      <c r="C4110" s="1">
        <v>44649</v>
      </c>
      <c r="D4110">
        <v>190.179</v>
      </c>
    </row>
    <row r="4111" spans="1:4" hidden="1" x14ac:dyDescent="0.35">
      <c r="A4111" s="3" t="str">
        <f t="shared" si="64"/>
        <v>XOM_44649</v>
      </c>
      <c r="B4111" t="s">
        <v>102</v>
      </c>
      <c r="C4111" s="1">
        <v>44649</v>
      </c>
      <c r="D4111">
        <v>79.474000000000004</v>
      </c>
    </row>
    <row r="4112" spans="1:4" hidden="1" x14ac:dyDescent="0.35">
      <c r="A4112" s="3" t="str">
        <f t="shared" si="64"/>
        <v>ABBV_44650</v>
      </c>
      <c r="B4112" t="s">
        <v>3</v>
      </c>
      <c r="C4112" s="1">
        <v>44650</v>
      </c>
      <c r="D4112">
        <v>157.745</v>
      </c>
    </row>
    <row r="4113" spans="1:4" hidden="1" x14ac:dyDescent="0.35">
      <c r="A4113" s="3" t="str">
        <f t="shared" si="64"/>
        <v>ACN_44650</v>
      </c>
      <c r="B4113" t="s">
        <v>4</v>
      </c>
      <c r="C4113" s="1">
        <v>44650</v>
      </c>
      <c r="D4113">
        <v>333.40699999999998</v>
      </c>
    </row>
    <row r="4114" spans="1:4" hidden="1" x14ac:dyDescent="0.35">
      <c r="A4114" s="3" t="str">
        <f t="shared" si="64"/>
        <v>AEP_44650</v>
      </c>
      <c r="B4114" t="s">
        <v>5</v>
      </c>
      <c r="C4114" s="1">
        <v>44650</v>
      </c>
      <c r="D4114">
        <v>96.072000000000003</v>
      </c>
    </row>
    <row r="4115" spans="1:4" hidden="1" x14ac:dyDescent="0.35">
      <c r="A4115" s="3" t="str">
        <f t="shared" si="64"/>
        <v>AIZ_44650</v>
      </c>
      <c r="B4115" t="s">
        <v>6</v>
      </c>
      <c r="C4115" s="1">
        <v>44650</v>
      </c>
      <c r="D4115">
        <v>179.74199999999999</v>
      </c>
    </row>
    <row r="4116" spans="1:4" hidden="1" x14ac:dyDescent="0.35">
      <c r="A4116" s="3" t="str">
        <f t="shared" si="64"/>
        <v>ALLE_44650</v>
      </c>
      <c r="B4116" t="s">
        <v>7</v>
      </c>
      <c r="C4116" s="1">
        <v>44650</v>
      </c>
      <c r="D4116">
        <v>111.985</v>
      </c>
    </row>
    <row r="4117" spans="1:4" hidden="1" x14ac:dyDescent="0.35">
      <c r="A4117" s="3" t="str">
        <f t="shared" si="64"/>
        <v>AMAT_44650</v>
      </c>
      <c r="B4117" t="s">
        <v>8</v>
      </c>
      <c r="C4117" s="1">
        <v>44650</v>
      </c>
      <c r="D4117">
        <v>134.79499999999999</v>
      </c>
    </row>
    <row r="4118" spans="1:4" hidden="1" x14ac:dyDescent="0.35">
      <c r="A4118" s="3" t="str">
        <f t="shared" si="64"/>
        <v>AMP_44650</v>
      </c>
      <c r="B4118" t="s">
        <v>9</v>
      </c>
      <c r="C4118" s="1">
        <v>44650</v>
      </c>
      <c r="D4118">
        <v>305.40199999999999</v>
      </c>
    </row>
    <row r="4119" spans="1:4" hidden="1" x14ac:dyDescent="0.35">
      <c r="A4119" s="3" t="str">
        <f t="shared" si="64"/>
        <v>AMZN_44650</v>
      </c>
      <c r="B4119" t="s">
        <v>10</v>
      </c>
      <c r="C4119" s="1">
        <v>44650</v>
      </c>
      <c r="D4119">
        <v>166.30099999999999</v>
      </c>
    </row>
    <row r="4120" spans="1:4" hidden="1" x14ac:dyDescent="0.35">
      <c r="A4120" s="3" t="str">
        <f t="shared" si="64"/>
        <v>AVB_44650</v>
      </c>
      <c r="B4120" t="s">
        <v>11</v>
      </c>
      <c r="C4120" s="1">
        <v>44650</v>
      </c>
      <c r="D4120">
        <v>245.34</v>
      </c>
    </row>
    <row r="4121" spans="1:4" hidden="1" x14ac:dyDescent="0.35">
      <c r="A4121" s="3" t="str">
        <f t="shared" si="64"/>
        <v>AVY_44650</v>
      </c>
      <c r="B4121" t="s">
        <v>12</v>
      </c>
      <c r="C4121" s="1">
        <v>44650</v>
      </c>
      <c r="D4121">
        <v>174.655</v>
      </c>
    </row>
    <row r="4122" spans="1:4" hidden="1" x14ac:dyDescent="0.35">
      <c r="A4122" s="3" t="str">
        <f t="shared" si="64"/>
        <v>AXP_44650</v>
      </c>
      <c r="B4122" t="s">
        <v>13</v>
      </c>
      <c r="C4122" s="1">
        <v>44650</v>
      </c>
      <c r="D4122">
        <v>187.15199999999999</v>
      </c>
    </row>
    <row r="4123" spans="1:4" hidden="1" x14ac:dyDescent="0.35">
      <c r="A4123" s="3" t="str">
        <f t="shared" si="64"/>
        <v>BDX_44650</v>
      </c>
      <c r="B4123" t="s">
        <v>14</v>
      </c>
      <c r="C4123" s="1">
        <v>44650</v>
      </c>
      <c r="D4123">
        <v>260.28199999999998</v>
      </c>
    </row>
    <row r="4124" spans="1:4" hidden="1" x14ac:dyDescent="0.35">
      <c r="A4124" s="3" t="str">
        <f t="shared" si="64"/>
        <v>BF-B_44650</v>
      </c>
      <c r="B4124" t="s">
        <v>15</v>
      </c>
      <c r="C4124" s="1">
        <v>44650</v>
      </c>
      <c r="D4124">
        <v>66.756</v>
      </c>
    </row>
    <row r="4125" spans="1:4" hidden="1" x14ac:dyDescent="0.35">
      <c r="A4125" s="3" t="str">
        <f t="shared" si="64"/>
        <v>BMY_44650</v>
      </c>
      <c r="B4125" t="s">
        <v>16</v>
      </c>
      <c r="C4125" s="1">
        <v>44650</v>
      </c>
      <c r="D4125">
        <v>71.456999999999994</v>
      </c>
    </row>
    <row r="4126" spans="1:4" hidden="1" x14ac:dyDescent="0.35">
      <c r="A4126" s="3" t="str">
        <f t="shared" si="64"/>
        <v>BR_44650</v>
      </c>
      <c r="B4126" t="s">
        <v>17</v>
      </c>
      <c r="C4126" s="1">
        <v>44650</v>
      </c>
      <c r="D4126">
        <v>153.66399999999999</v>
      </c>
    </row>
    <row r="4127" spans="1:4" hidden="1" x14ac:dyDescent="0.35">
      <c r="A4127" s="3" t="str">
        <f t="shared" si="64"/>
        <v>CARR_44650</v>
      </c>
      <c r="B4127" t="s">
        <v>18</v>
      </c>
      <c r="C4127" s="1">
        <v>44650</v>
      </c>
      <c r="D4127">
        <v>46.789000000000001</v>
      </c>
    </row>
    <row r="4128" spans="1:4" hidden="1" x14ac:dyDescent="0.35">
      <c r="A4128" s="3" t="str">
        <f t="shared" si="64"/>
        <v>CDW_44650</v>
      </c>
      <c r="B4128" t="s">
        <v>19</v>
      </c>
      <c r="C4128" s="1">
        <v>44650</v>
      </c>
      <c r="D4128">
        <v>177.227</v>
      </c>
    </row>
    <row r="4129" spans="1:4" hidden="1" x14ac:dyDescent="0.35">
      <c r="A4129" s="3" t="str">
        <f t="shared" si="64"/>
        <v>CE_44650</v>
      </c>
      <c r="B4129" t="s">
        <v>20</v>
      </c>
      <c r="C4129" s="1">
        <v>44650</v>
      </c>
      <c r="D4129">
        <v>141.21899999999999</v>
      </c>
    </row>
    <row r="4130" spans="1:4" hidden="1" x14ac:dyDescent="0.35">
      <c r="A4130" s="3" t="str">
        <f t="shared" si="64"/>
        <v>CHTR_44650</v>
      </c>
      <c r="B4130" t="s">
        <v>21</v>
      </c>
      <c r="C4130" s="1">
        <v>44650</v>
      </c>
      <c r="D4130">
        <v>570.12</v>
      </c>
    </row>
    <row r="4131" spans="1:4" hidden="1" x14ac:dyDescent="0.35">
      <c r="A4131" s="3" t="str">
        <f t="shared" si="64"/>
        <v>CNC_44650</v>
      </c>
      <c r="B4131" t="s">
        <v>22</v>
      </c>
      <c r="C4131" s="1">
        <v>44650</v>
      </c>
      <c r="D4131">
        <v>86.36</v>
      </c>
    </row>
    <row r="4132" spans="1:4" hidden="1" x14ac:dyDescent="0.35">
      <c r="A4132" s="3" t="str">
        <f t="shared" si="64"/>
        <v>CNP_44650</v>
      </c>
      <c r="B4132" t="s">
        <v>23</v>
      </c>
      <c r="C4132" s="1">
        <v>44650</v>
      </c>
      <c r="D4132">
        <v>30.061</v>
      </c>
    </row>
    <row r="4133" spans="1:4" hidden="1" x14ac:dyDescent="0.35">
      <c r="A4133" s="3" t="str">
        <f t="shared" si="64"/>
        <v>COP_44650</v>
      </c>
      <c r="B4133" t="s">
        <v>24</v>
      </c>
      <c r="C4133" s="1">
        <v>44650</v>
      </c>
      <c r="D4133">
        <v>96.671999999999997</v>
      </c>
    </row>
    <row r="4134" spans="1:4" hidden="1" x14ac:dyDescent="0.35">
      <c r="A4134" s="3" t="str">
        <f t="shared" si="64"/>
        <v>CTAS_44650</v>
      </c>
      <c r="B4134" t="s">
        <v>25</v>
      </c>
      <c r="C4134" s="1">
        <v>44650</v>
      </c>
      <c r="D4134">
        <v>427.52699999999999</v>
      </c>
    </row>
    <row r="4135" spans="1:4" hidden="1" x14ac:dyDescent="0.35">
      <c r="A4135" s="3" t="str">
        <f t="shared" si="64"/>
        <v>CZR_44650</v>
      </c>
      <c r="B4135" t="s">
        <v>26</v>
      </c>
      <c r="C4135" s="1">
        <v>44650</v>
      </c>
      <c r="D4135">
        <v>77.53</v>
      </c>
    </row>
    <row r="4136" spans="1:4" hidden="1" x14ac:dyDescent="0.35">
      <c r="A4136" s="3" t="str">
        <f t="shared" si="64"/>
        <v>DG_44650</v>
      </c>
      <c r="B4136" t="s">
        <v>27</v>
      </c>
      <c r="C4136" s="1">
        <v>44650</v>
      </c>
      <c r="D4136">
        <v>225.38900000000001</v>
      </c>
    </row>
    <row r="4137" spans="1:4" hidden="1" x14ac:dyDescent="0.35">
      <c r="A4137" s="3" t="str">
        <f t="shared" si="64"/>
        <v>DPZ_44650</v>
      </c>
      <c r="B4137" t="s">
        <v>28</v>
      </c>
      <c r="C4137" s="1">
        <v>44650</v>
      </c>
      <c r="D4137">
        <v>402.59699999999998</v>
      </c>
    </row>
    <row r="4138" spans="1:4" x14ac:dyDescent="0.35">
      <c r="A4138" s="3" t="str">
        <f t="shared" si="64"/>
        <v>DRE_44650</v>
      </c>
      <c r="B4138" t="s">
        <v>29</v>
      </c>
      <c r="C4138" s="1">
        <v>44650</v>
      </c>
      <c r="D4138">
        <v>58.515000000000001</v>
      </c>
    </row>
    <row r="4139" spans="1:4" hidden="1" x14ac:dyDescent="0.35">
      <c r="A4139" s="3" t="str">
        <f t="shared" si="64"/>
        <v>DXC_44650</v>
      </c>
      <c r="B4139" t="s">
        <v>30</v>
      </c>
      <c r="C4139" s="1">
        <v>44650</v>
      </c>
      <c r="D4139">
        <v>33.1</v>
      </c>
    </row>
    <row r="4140" spans="1:4" hidden="1" x14ac:dyDescent="0.35">
      <c r="A4140" s="3" t="str">
        <f t="shared" si="64"/>
        <v>EWA_44650</v>
      </c>
      <c r="B4140" t="s">
        <v>31</v>
      </c>
      <c r="C4140" s="1">
        <v>44650</v>
      </c>
      <c r="D4140">
        <v>25.408999999999999</v>
      </c>
    </row>
    <row r="4141" spans="1:4" hidden="1" x14ac:dyDescent="0.35">
      <c r="A4141" s="3" t="str">
        <f t="shared" si="64"/>
        <v>EWC_44650</v>
      </c>
      <c r="B4141" t="s">
        <v>32</v>
      </c>
      <c r="C4141" s="1">
        <v>44650</v>
      </c>
      <c r="D4141">
        <v>39.781999999999996</v>
      </c>
    </row>
    <row r="4142" spans="1:4" hidden="1" x14ac:dyDescent="0.35">
      <c r="A4142" s="3" t="str">
        <f t="shared" si="64"/>
        <v>EWG_44650</v>
      </c>
      <c r="B4142" t="s">
        <v>33</v>
      </c>
      <c r="C4142" s="1">
        <v>44650</v>
      </c>
      <c r="D4142">
        <v>28.32</v>
      </c>
    </row>
    <row r="4143" spans="1:4" hidden="1" x14ac:dyDescent="0.35">
      <c r="A4143" s="3" t="str">
        <f t="shared" si="64"/>
        <v>EWH_44650</v>
      </c>
      <c r="B4143" t="s">
        <v>34</v>
      </c>
      <c r="C4143" s="1">
        <v>44650</v>
      </c>
      <c r="D4143">
        <v>22.37</v>
      </c>
    </row>
    <row r="4144" spans="1:4" hidden="1" x14ac:dyDescent="0.35">
      <c r="A4144" s="3" t="str">
        <f t="shared" si="64"/>
        <v>EWJ_44650</v>
      </c>
      <c r="B4144" t="s">
        <v>35</v>
      </c>
      <c r="C4144" s="1">
        <v>44650</v>
      </c>
      <c r="D4144">
        <v>61.621000000000002</v>
      </c>
    </row>
    <row r="4145" spans="1:4" hidden="1" x14ac:dyDescent="0.35">
      <c r="A4145" s="3" t="str">
        <f t="shared" si="64"/>
        <v>EWL_44650</v>
      </c>
      <c r="B4145" t="s">
        <v>36</v>
      </c>
      <c r="C4145" s="1">
        <v>44650</v>
      </c>
      <c r="D4145">
        <v>48.686999999999998</v>
      </c>
    </row>
    <row r="4146" spans="1:4" hidden="1" x14ac:dyDescent="0.35">
      <c r="A4146" s="3" t="str">
        <f t="shared" si="64"/>
        <v>EWQ_44650</v>
      </c>
      <c r="B4146" t="s">
        <v>37</v>
      </c>
      <c r="C4146" s="1">
        <v>44650</v>
      </c>
      <c r="D4146">
        <v>35.07</v>
      </c>
    </row>
    <row r="4147" spans="1:4" hidden="1" x14ac:dyDescent="0.35">
      <c r="A4147" s="3" t="str">
        <f t="shared" si="64"/>
        <v>EWT_44650</v>
      </c>
      <c r="B4147" t="s">
        <v>38</v>
      </c>
      <c r="C4147" s="1">
        <v>44650</v>
      </c>
      <c r="D4147">
        <v>52.674999999999997</v>
      </c>
    </row>
    <row r="4148" spans="1:4" hidden="1" x14ac:dyDescent="0.35">
      <c r="A4148" s="3" t="str">
        <f t="shared" si="64"/>
        <v>EWU_44650</v>
      </c>
      <c r="B4148" t="s">
        <v>39</v>
      </c>
      <c r="C4148" s="1">
        <v>44650</v>
      </c>
      <c r="D4148">
        <v>32.853000000000002</v>
      </c>
    </row>
    <row r="4149" spans="1:4" hidden="1" x14ac:dyDescent="0.35">
      <c r="A4149" s="3" t="str">
        <f t="shared" si="64"/>
        <v>EWY_44650</v>
      </c>
      <c r="B4149" t="s">
        <v>40</v>
      </c>
      <c r="C4149" s="1">
        <v>44650</v>
      </c>
      <c r="D4149">
        <v>70.692999999999998</v>
      </c>
    </row>
    <row r="4150" spans="1:4" hidden="1" x14ac:dyDescent="0.35">
      <c r="A4150" s="3" t="str">
        <f t="shared" si="64"/>
        <v>EWZ_44650</v>
      </c>
      <c r="B4150" t="s">
        <v>41</v>
      </c>
      <c r="C4150" s="1">
        <v>44650</v>
      </c>
      <c r="D4150">
        <v>33.548999999999999</v>
      </c>
    </row>
    <row r="4151" spans="1:4" hidden="1" x14ac:dyDescent="0.35">
      <c r="A4151" s="3" t="str">
        <f t="shared" si="64"/>
        <v>FTV_44650</v>
      </c>
      <c r="B4151" t="s">
        <v>43</v>
      </c>
      <c r="C4151" s="1">
        <v>44650</v>
      </c>
      <c r="D4151">
        <v>61.923000000000002</v>
      </c>
    </row>
    <row r="4152" spans="1:4" hidden="1" x14ac:dyDescent="0.35">
      <c r="A4152" s="3" t="str">
        <f t="shared" si="64"/>
        <v>GOOG_44650</v>
      </c>
      <c r="B4152" t="s">
        <v>44</v>
      </c>
      <c r="C4152" s="1">
        <v>44650</v>
      </c>
      <c r="D4152">
        <v>142.64400000000001</v>
      </c>
    </row>
    <row r="4153" spans="1:4" hidden="1" x14ac:dyDescent="0.35">
      <c r="A4153" s="3" t="str">
        <f t="shared" si="64"/>
        <v>GPC_44650</v>
      </c>
      <c r="B4153" t="s">
        <v>45</v>
      </c>
      <c r="C4153" s="1">
        <v>44650</v>
      </c>
      <c r="D4153">
        <v>126.626</v>
      </c>
    </row>
    <row r="4154" spans="1:4" hidden="1" x14ac:dyDescent="0.35">
      <c r="A4154" s="3" t="str">
        <f t="shared" si="64"/>
        <v>GSG_44650</v>
      </c>
      <c r="B4154" t="s">
        <v>46</v>
      </c>
      <c r="C4154" s="1">
        <v>44650</v>
      </c>
      <c r="D4154">
        <v>23.42</v>
      </c>
    </row>
    <row r="4155" spans="1:4" hidden="1" x14ac:dyDescent="0.35">
      <c r="A4155" s="3" t="str">
        <f t="shared" si="64"/>
        <v>HIG_44650</v>
      </c>
      <c r="B4155" t="s">
        <v>47</v>
      </c>
      <c r="C4155" s="1">
        <v>44650</v>
      </c>
      <c r="D4155">
        <v>72.289000000000001</v>
      </c>
    </row>
    <row r="4156" spans="1:4" hidden="1" x14ac:dyDescent="0.35">
      <c r="A4156" s="3" t="str">
        <f t="shared" si="64"/>
        <v>HIGH.L_44650</v>
      </c>
      <c r="B4156" t="s">
        <v>48</v>
      </c>
      <c r="C4156" s="1">
        <v>44650</v>
      </c>
      <c r="D4156">
        <v>5.3019999999999996</v>
      </c>
    </row>
    <row r="4157" spans="1:4" hidden="1" x14ac:dyDescent="0.35">
      <c r="A4157" s="3" t="str">
        <f t="shared" si="64"/>
        <v>HST_44650</v>
      </c>
      <c r="B4157" t="s">
        <v>49</v>
      </c>
      <c r="C4157" s="1">
        <v>44650</v>
      </c>
      <c r="D4157">
        <v>19.565000000000001</v>
      </c>
    </row>
    <row r="4158" spans="1:4" hidden="1" x14ac:dyDescent="0.35">
      <c r="A4158" s="3" t="str">
        <f t="shared" si="64"/>
        <v>HYG_44650</v>
      </c>
      <c r="B4158" t="s">
        <v>50</v>
      </c>
      <c r="C4158" s="1">
        <v>44650</v>
      </c>
      <c r="D4158">
        <v>78.703999999999994</v>
      </c>
    </row>
    <row r="4159" spans="1:4" hidden="1" x14ac:dyDescent="0.35">
      <c r="A4159" s="3" t="str">
        <f t="shared" si="64"/>
        <v>IAU_44650</v>
      </c>
      <c r="B4159" t="s">
        <v>51</v>
      </c>
      <c r="C4159" s="1">
        <v>44650</v>
      </c>
      <c r="D4159">
        <v>36.76</v>
      </c>
    </row>
    <row r="4160" spans="1:4" hidden="1" x14ac:dyDescent="0.35">
      <c r="A4160" s="3" t="str">
        <f t="shared" si="64"/>
        <v>ICLN_44650</v>
      </c>
      <c r="B4160" t="s">
        <v>52</v>
      </c>
      <c r="C4160" s="1">
        <v>44650</v>
      </c>
      <c r="D4160">
        <v>21.207000000000001</v>
      </c>
    </row>
    <row r="4161" spans="1:4" hidden="1" x14ac:dyDescent="0.35">
      <c r="A4161" s="3" t="str">
        <f t="shared" si="64"/>
        <v>IEAA.L_44650</v>
      </c>
      <c r="B4161" t="s">
        <v>53</v>
      </c>
      <c r="C4161" s="1">
        <v>44650</v>
      </c>
      <c r="D4161">
        <v>5.0419999999999998</v>
      </c>
    </row>
    <row r="4162" spans="1:4" hidden="1" x14ac:dyDescent="0.35">
      <c r="A4162" s="3" t="str">
        <f t="shared" si="64"/>
        <v>IEF_44650</v>
      </c>
      <c r="B4162" t="s">
        <v>54</v>
      </c>
      <c r="C4162" s="1">
        <v>44650</v>
      </c>
      <c r="D4162">
        <v>105.48</v>
      </c>
    </row>
    <row r="4163" spans="1:4" hidden="1" x14ac:dyDescent="0.35">
      <c r="A4163" s="3" t="str">
        <f t="shared" ref="A4163:A4226" si="65">CONCATENATE(B4163,"_",C4163)</f>
        <v>IEFM.L_44650</v>
      </c>
      <c r="B4163" t="s">
        <v>55</v>
      </c>
      <c r="C4163" s="1">
        <v>44650</v>
      </c>
      <c r="D4163">
        <v>779.25</v>
      </c>
    </row>
    <row r="4164" spans="1:4" hidden="1" x14ac:dyDescent="0.35">
      <c r="A4164" s="3" t="str">
        <f t="shared" si="65"/>
        <v>IEMG_44650</v>
      </c>
      <c r="B4164" t="s">
        <v>56</v>
      </c>
      <c r="C4164" s="1">
        <v>44650</v>
      </c>
      <c r="D4164">
        <v>54.987000000000002</v>
      </c>
    </row>
    <row r="4165" spans="1:4" hidden="1" x14ac:dyDescent="0.35">
      <c r="A4165" s="3" t="str">
        <f t="shared" si="65"/>
        <v>IEUS_44650</v>
      </c>
      <c r="B4165" t="s">
        <v>57</v>
      </c>
      <c r="C4165" s="1">
        <v>44650</v>
      </c>
      <c r="D4165">
        <v>60.457999999999998</v>
      </c>
    </row>
    <row r="4166" spans="1:4" hidden="1" x14ac:dyDescent="0.35">
      <c r="A4166" s="3" t="str">
        <f t="shared" si="65"/>
        <v>IEVL.L_44650</v>
      </c>
      <c r="B4166" t="s">
        <v>58</v>
      </c>
      <c r="C4166" s="1">
        <v>44650</v>
      </c>
      <c r="D4166">
        <v>7.3170000000000002</v>
      </c>
    </row>
    <row r="4167" spans="1:4" hidden="1" x14ac:dyDescent="0.35">
      <c r="A4167" s="3" t="str">
        <f t="shared" si="65"/>
        <v>IGF_44650</v>
      </c>
      <c r="B4167" t="s">
        <v>59</v>
      </c>
      <c r="C4167" s="1">
        <v>44650</v>
      </c>
      <c r="D4167">
        <v>49.701000000000001</v>
      </c>
    </row>
    <row r="4168" spans="1:4" hidden="1" x14ac:dyDescent="0.35">
      <c r="A4168" s="3" t="str">
        <f t="shared" si="65"/>
        <v>INDA_44650</v>
      </c>
      <c r="B4168" t="s">
        <v>60</v>
      </c>
      <c r="C4168" s="1">
        <v>44650</v>
      </c>
      <c r="D4168">
        <v>44.87</v>
      </c>
    </row>
    <row r="4169" spans="1:4" hidden="1" x14ac:dyDescent="0.35">
      <c r="A4169" s="3" t="str">
        <f t="shared" si="65"/>
        <v>IUMO.L_44650</v>
      </c>
      <c r="B4169" t="s">
        <v>61</v>
      </c>
      <c r="C4169" s="1">
        <v>44650</v>
      </c>
      <c r="D4169">
        <v>11.76</v>
      </c>
    </row>
    <row r="4170" spans="1:4" hidden="1" x14ac:dyDescent="0.35">
      <c r="A4170" s="3" t="str">
        <f t="shared" si="65"/>
        <v>IUVL.L_44650</v>
      </c>
      <c r="B4170" t="s">
        <v>62</v>
      </c>
      <c r="C4170" s="1">
        <v>44650</v>
      </c>
      <c r="D4170">
        <v>9.32</v>
      </c>
    </row>
    <row r="4171" spans="1:4" hidden="1" x14ac:dyDescent="0.35">
      <c r="A4171" s="3" t="str">
        <f t="shared" si="65"/>
        <v>IVV_44650</v>
      </c>
      <c r="B4171" t="s">
        <v>63</v>
      </c>
      <c r="C4171" s="1">
        <v>44650</v>
      </c>
      <c r="D4171">
        <v>455.03500000000003</v>
      </c>
    </row>
    <row r="4172" spans="1:4" hidden="1" x14ac:dyDescent="0.35">
      <c r="A4172" s="3" t="str">
        <f t="shared" si="65"/>
        <v>IWM_44650</v>
      </c>
      <c r="B4172" t="s">
        <v>64</v>
      </c>
      <c r="C4172" s="1">
        <v>44650</v>
      </c>
      <c r="D4172">
        <v>204.904</v>
      </c>
    </row>
    <row r="4173" spans="1:4" hidden="1" x14ac:dyDescent="0.35">
      <c r="A4173" s="3" t="str">
        <f t="shared" si="65"/>
        <v>IXN_44650</v>
      </c>
      <c r="B4173" t="s">
        <v>65</v>
      </c>
      <c r="C4173" s="1">
        <v>44650</v>
      </c>
      <c r="D4173">
        <v>58.429000000000002</v>
      </c>
    </row>
    <row r="4174" spans="1:4" hidden="1" x14ac:dyDescent="0.35">
      <c r="A4174" s="3" t="str">
        <f t="shared" si="65"/>
        <v>JPEA.L_44650</v>
      </c>
      <c r="B4174" t="s">
        <v>66</v>
      </c>
      <c r="C4174" s="1">
        <v>44650</v>
      </c>
      <c r="D4174">
        <v>5.3970000000000002</v>
      </c>
    </row>
    <row r="4175" spans="1:4" hidden="1" x14ac:dyDescent="0.35">
      <c r="A4175" s="3" t="str">
        <f t="shared" si="65"/>
        <v>JPM_44650</v>
      </c>
      <c r="B4175" t="s">
        <v>67</v>
      </c>
      <c r="C4175" s="1">
        <v>44650</v>
      </c>
      <c r="D4175">
        <v>136.05199999999999</v>
      </c>
    </row>
    <row r="4176" spans="1:4" hidden="1" x14ac:dyDescent="0.35">
      <c r="A4176" s="3" t="str">
        <f t="shared" si="65"/>
        <v>KR_44650</v>
      </c>
      <c r="B4176" t="s">
        <v>68</v>
      </c>
      <c r="C4176" s="1">
        <v>44650</v>
      </c>
      <c r="D4176">
        <v>55.219000000000001</v>
      </c>
    </row>
    <row r="4177" spans="1:4" hidden="1" x14ac:dyDescent="0.35">
      <c r="A4177" s="3" t="str">
        <f t="shared" si="65"/>
        <v>LQD_44650</v>
      </c>
      <c r="B4177" t="s">
        <v>69</v>
      </c>
      <c r="C4177" s="1">
        <v>44650</v>
      </c>
      <c r="D4177">
        <v>117.976</v>
      </c>
    </row>
    <row r="4178" spans="1:4" hidden="1" x14ac:dyDescent="0.35">
      <c r="A4178" s="3" t="str">
        <f t="shared" si="65"/>
        <v>MCHI_44650</v>
      </c>
      <c r="B4178" t="s">
        <v>70</v>
      </c>
      <c r="C4178" s="1">
        <v>44650</v>
      </c>
      <c r="D4178">
        <v>53.73</v>
      </c>
    </row>
    <row r="4179" spans="1:4" hidden="1" x14ac:dyDescent="0.35">
      <c r="A4179" s="3" t="str">
        <f t="shared" si="65"/>
        <v>META_44650</v>
      </c>
      <c r="B4179" t="s">
        <v>144</v>
      </c>
      <c r="C4179" s="1">
        <v>44650</v>
      </c>
      <c r="D4179">
        <v>227.85</v>
      </c>
    </row>
    <row r="4180" spans="1:4" hidden="1" x14ac:dyDescent="0.35">
      <c r="A4180" s="3" t="str">
        <f t="shared" si="65"/>
        <v>MVEU.L_44650</v>
      </c>
      <c r="B4180" t="s">
        <v>71</v>
      </c>
      <c r="C4180" s="1">
        <v>44650</v>
      </c>
      <c r="D4180">
        <v>53.75</v>
      </c>
    </row>
    <row r="4181" spans="1:4" hidden="1" x14ac:dyDescent="0.35">
      <c r="A4181" s="3" t="str">
        <f t="shared" si="65"/>
        <v>OGN_44650</v>
      </c>
      <c r="B4181" t="s">
        <v>72</v>
      </c>
      <c r="C4181" s="1">
        <v>44650</v>
      </c>
      <c r="D4181">
        <v>34.808</v>
      </c>
    </row>
    <row r="4182" spans="1:4" hidden="1" x14ac:dyDescent="0.35">
      <c r="A4182" s="3" t="str">
        <f t="shared" si="65"/>
        <v>PG_44650</v>
      </c>
      <c r="B4182" t="s">
        <v>73</v>
      </c>
      <c r="C4182" s="1">
        <v>44650</v>
      </c>
      <c r="D4182">
        <v>150.518</v>
      </c>
    </row>
    <row r="4183" spans="1:4" hidden="1" x14ac:dyDescent="0.35">
      <c r="A4183" s="3" t="str">
        <f t="shared" si="65"/>
        <v>PPL_44650</v>
      </c>
      <c r="B4183" t="s">
        <v>74</v>
      </c>
      <c r="C4183" s="1">
        <v>44650</v>
      </c>
      <c r="D4183">
        <v>28.013999999999999</v>
      </c>
    </row>
    <row r="4184" spans="1:4" hidden="1" x14ac:dyDescent="0.35">
      <c r="A4184" s="3" t="str">
        <f t="shared" si="65"/>
        <v>PRU_44650</v>
      </c>
      <c r="B4184" t="s">
        <v>75</v>
      </c>
      <c r="C4184" s="1">
        <v>44650</v>
      </c>
      <c r="D4184">
        <v>116.145</v>
      </c>
    </row>
    <row r="4185" spans="1:4" hidden="1" x14ac:dyDescent="0.35">
      <c r="A4185" s="3" t="str">
        <f t="shared" si="65"/>
        <v>PYPL_44650</v>
      </c>
      <c r="B4185" t="s">
        <v>76</v>
      </c>
      <c r="C4185" s="1">
        <v>44650</v>
      </c>
      <c r="D4185">
        <v>118.49</v>
      </c>
    </row>
    <row r="4186" spans="1:4" hidden="1" x14ac:dyDescent="0.35">
      <c r="A4186" s="3" t="str">
        <f t="shared" si="65"/>
        <v>RE_44650</v>
      </c>
      <c r="B4186" t="s">
        <v>77</v>
      </c>
      <c r="C4186" s="1">
        <v>44650</v>
      </c>
      <c r="D4186">
        <v>299.53500000000003</v>
      </c>
    </row>
    <row r="4187" spans="1:4" hidden="1" x14ac:dyDescent="0.35">
      <c r="A4187" s="3" t="str">
        <f t="shared" si="65"/>
        <v>REET_44650</v>
      </c>
      <c r="B4187" t="s">
        <v>78</v>
      </c>
      <c r="C4187" s="1">
        <v>44650</v>
      </c>
      <c r="D4187">
        <v>29.071000000000002</v>
      </c>
    </row>
    <row r="4188" spans="1:4" hidden="1" x14ac:dyDescent="0.35">
      <c r="A4188" s="3" t="str">
        <f t="shared" si="65"/>
        <v>ROL_44650</v>
      </c>
      <c r="B4188" t="s">
        <v>79</v>
      </c>
      <c r="C4188" s="1">
        <v>44650</v>
      </c>
      <c r="D4188">
        <v>35.005000000000003</v>
      </c>
    </row>
    <row r="4189" spans="1:4" hidden="1" x14ac:dyDescent="0.35">
      <c r="A4189" s="3" t="str">
        <f t="shared" si="65"/>
        <v>ROST_44650</v>
      </c>
      <c r="B4189" t="s">
        <v>80</v>
      </c>
      <c r="C4189" s="1">
        <v>44650</v>
      </c>
      <c r="D4189">
        <v>91.7</v>
      </c>
    </row>
    <row r="4190" spans="1:4" hidden="1" x14ac:dyDescent="0.35">
      <c r="A4190" s="3" t="str">
        <f t="shared" si="65"/>
        <v>SEGA.L_44650</v>
      </c>
      <c r="B4190" t="s">
        <v>81</v>
      </c>
      <c r="C4190" s="1">
        <v>44650</v>
      </c>
      <c r="D4190">
        <v>103.45099999999999</v>
      </c>
    </row>
    <row r="4191" spans="1:4" hidden="1" x14ac:dyDescent="0.35">
      <c r="A4191" s="3" t="str">
        <f t="shared" si="65"/>
        <v>SHY_44650</v>
      </c>
      <c r="B4191" t="s">
        <v>82</v>
      </c>
      <c r="C4191" s="1">
        <v>44650</v>
      </c>
      <c r="D4191">
        <v>82.177999999999997</v>
      </c>
    </row>
    <row r="4192" spans="1:4" hidden="1" x14ac:dyDescent="0.35">
      <c r="A4192" s="3" t="str">
        <f t="shared" si="65"/>
        <v>SLV_44650</v>
      </c>
      <c r="B4192" t="s">
        <v>83</v>
      </c>
      <c r="C4192" s="1">
        <v>44650</v>
      </c>
      <c r="D4192">
        <v>22.94</v>
      </c>
    </row>
    <row r="4193" spans="1:4" hidden="1" x14ac:dyDescent="0.35">
      <c r="A4193" s="3" t="str">
        <f t="shared" si="65"/>
        <v>SPMV.L_44650</v>
      </c>
      <c r="B4193" t="s">
        <v>84</v>
      </c>
      <c r="C4193" s="1">
        <v>44650</v>
      </c>
      <c r="D4193">
        <v>82.5</v>
      </c>
    </row>
    <row r="4194" spans="1:4" hidden="1" x14ac:dyDescent="0.35">
      <c r="A4194" s="3" t="str">
        <f t="shared" si="65"/>
        <v>TLT_44650</v>
      </c>
      <c r="B4194" t="s">
        <v>85</v>
      </c>
      <c r="C4194" s="1">
        <v>44650</v>
      </c>
      <c r="D4194">
        <v>128.74799999999999</v>
      </c>
    </row>
    <row r="4195" spans="1:4" hidden="1" x14ac:dyDescent="0.35">
      <c r="A4195" s="3" t="str">
        <f t="shared" si="65"/>
        <v>UNH_44650</v>
      </c>
      <c r="B4195" t="s">
        <v>86</v>
      </c>
      <c r="C4195" s="1">
        <v>44650</v>
      </c>
      <c r="D4195">
        <v>515.75599999999997</v>
      </c>
    </row>
    <row r="4196" spans="1:4" hidden="1" x14ac:dyDescent="0.35">
      <c r="A4196" s="3" t="str">
        <f t="shared" si="65"/>
        <v>URI_44650</v>
      </c>
      <c r="B4196" t="s">
        <v>87</v>
      </c>
      <c r="C4196" s="1">
        <v>44650</v>
      </c>
      <c r="D4196">
        <v>358.01900000000001</v>
      </c>
    </row>
    <row r="4197" spans="1:4" hidden="1" x14ac:dyDescent="0.35">
      <c r="A4197" s="3" t="str">
        <f t="shared" si="65"/>
        <v>V_44650</v>
      </c>
      <c r="B4197" t="s">
        <v>88</v>
      </c>
      <c r="C4197" s="1">
        <v>44650</v>
      </c>
      <c r="D4197">
        <v>222.19499999999999</v>
      </c>
    </row>
    <row r="4198" spans="1:4" hidden="1" x14ac:dyDescent="0.35">
      <c r="A4198" s="3" t="str">
        <f t="shared" si="65"/>
        <v>VRSK_44650</v>
      </c>
      <c r="B4198" t="s">
        <v>89</v>
      </c>
      <c r="C4198" s="1">
        <v>44650</v>
      </c>
      <c r="D4198">
        <v>215.83099999999999</v>
      </c>
    </row>
    <row r="4199" spans="1:4" hidden="1" x14ac:dyDescent="0.35">
      <c r="A4199" s="3" t="str">
        <f t="shared" si="65"/>
        <v>VXX_44650</v>
      </c>
      <c r="B4199" t="s">
        <v>90</v>
      </c>
      <c r="C4199" s="1">
        <v>44650</v>
      </c>
      <c r="D4199">
        <v>25</v>
      </c>
    </row>
    <row r="4200" spans="1:4" hidden="1" x14ac:dyDescent="0.35">
      <c r="A4200" s="3" t="str">
        <f t="shared" si="65"/>
        <v>WRK_44650</v>
      </c>
      <c r="B4200" t="s">
        <v>91</v>
      </c>
      <c r="C4200" s="1">
        <v>44650</v>
      </c>
      <c r="D4200">
        <v>46.073999999999998</v>
      </c>
    </row>
    <row r="4201" spans="1:4" hidden="1" x14ac:dyDescent="0.35">
      <c r="A4201" s="3" t="str">
        <f t="shared" si="65"/>
        <v>XLB_44650</v>
      </c>
      <c r="B4201" t="s">
        <v>92</v>
      </c>
      <c r="C4201" s="1">
        <v>44650</v>
      </c>
      <c r="D4201">
        <v>87.593999999999994</v>
      </c>
    </row>
    <row r="4202" spans="1:4" hidden="1" x14ac:dyDescent="0.35">
      <c r="A4202" s="3" t="str">
        <f t="shared" si="65"/>
        <v>XLC_44650</v>
      </c>
      <c r="B4202" t="s">
        <v>93</v>
      </c>
      <c r="C4202" s="1">
        <v>44650</v>
      </c>
      <c r="D4202">
        <v>69.623999999999995</v>
      </c>
    </row>
    <row r="4203" spans="1:4" hidden="1" x14ac:dyDescent="0.35">
      <c r="A4203" s="3" t="str">
        <f t="shared" si="65"/>
        <v>XLE_44650</v>
      </c>
      <c r="B4203" t="s">
        <v>94</v>
      </c>
      <c r="C4203" s="1">
        <v>44650</v>
      </c>
      <c r="D4203">
        <v>75.063999999999993</v>
      </c>
    </row>
    <row r="4204" spans="1:4" hidden="1" x14ac:dyDescent="0.35">
      <c r="A4204" s="3" t="str">
        <f t="shared" si="65"/>
        <v>XLF_44650</v>
      </c>
      <c r="B4204" t="s">
        <v>95</v>
      </c>
      <c r="C4204" s="1">
        <v>44650</v>
      </c>
      <c r="D4204">
        <v>38.57</v>
      </c>
    </row>
    <row r="4205" spans="1:4" hidden="1" x14ac:dyDescent="0.35">
      <c r="A4205" s="3" t="str">
        <f t="shared" si="65"/>
        <v>XLI_44650</v>
      </c>
      <c r="B4205" t="s">
        <v>96</v>
      </c>
      <c r="C4205" s="1">
        <v>44650</v>
      </c>
      <c r="D4205">
        <v>103.151</v>
      </c>
    </row>
    <row r="4206" spans="1:4" hidden="1" x14ac:dyDescent="0.35">
      <c r="A4206" s="3" t="str">
        <f t="shared" si="65"/>
        <v>XLK_44650</v>
      </c>
      <c r="B4206" t="s">
        <v>97</v>
      </c>
      <c r="C4206" s="1">
        <v>44650</v>
      </c>
      <c r="D4206">
        <v>160.05500000000001</v>
      </c>
    </row>
    <row r="4207" spans="1:4" hidden="1" x14ac:dyDescent="0.35">
      <c r="A4207" s="3" t="str">
        <f t="shared" si="65"/>
        <v>XLP_44650</v>
      </c>
      <c r="B4207" t="s">
        <v>98</v>
      </c>
      <c r="C4207" s="1">
        <v>44650</v>
      </c>
      <c r="D4207">
        <v>74.492000000000004</v>
      </c>
    </row>
    <row r="4208" spans="1:4" hidden="1" x14ac:dyDescent="0.35">
      <c r="A4208" s="3" t="str">
        <f t="shared" si="65"/>
        <v>XLU_44650</v>
      </c>
      <c r="B4208" t="s">
        <v>99</v>
      </c>
      <c r="C4208" s="1">
        <v>44650</v>
      </c>
      <c r="D4208">
        <v>72.86</v>
      </c>
    </row>
    <row r="4209" spans="1:4" hidden="1" x14ac:dyDescent="0.35">
      <c r="A4209" s="3" t="str">
        <f t="shared" si="65"/>
        <v>XLV_44650</v>
      </c>
      <c r="B4209" t="s">
        <v>100</v>
      </c>
      <c r="C4209" s="1">
        <v>44650</v>
      </c>
      <c r="D4209">
        <v>136.661</v>
      </c>
    </row>
    <row r="4210" spans="1:4" hidden="1" x14ac:dyDescent="0.35">
      <c r="A4210" s="3" t="str">
        <f t="shared" si="65"/>
        <v>XLY_44650</v>
      </c>
      <c r="B4210" t="s">
        <v>101</v>
      </c>
      <c r="C4210" s="1">
        <v>44650</v>
      </c>
      <c r="D4210">
        <v>187.28899999999999</v>
      </c>
    </row>
    <row r="4211" spans="1:4" hidden="1" x14ac:dyDescent="0.35">
      <c r="A4211" s="3" t="str">
        <f t="shared" si="65"/>
        <v>XOM_44650</v>
      </c>
      <c r="B4211" t="s">
        <v>102</v>
      </c>
      <c r="C4211" s="1">
        <v>44650</v>
      </c>
      <c r="D4211">
        <v>80.834000000000003</v>
      </c>
    </row>
    <row r="4212" spans="1:4" hidden="1" x14ac:dyDescent="0.35">
      <c r="A4212" s="3" t="str">
        <f t="shared" si="65"/>
        <v>ABBV_44651</v>
      </c>
      <c r="B4212" t="s">
        <v>3</v>
      </c>
      <c r="C4212" s="1">
        <v>44651</v>
      </c>
      <c r="D4212">
        <v>156.166</v>
      </c>
    </row>
    <row r="4213" spans="1:4" hidden="1" x14ac:dyDescent="0.35">
      <c r="A4213" s="3" t="str">
        <f t="shared" si="65"/>
        <v>ACN_44651</v>
      </c>
      <c r="B4213" t="s">
        <v>4</v>
      </c>
      <c r="C4213" s="1">
        <v>44651</v>
      </c>
      <c r="D4213">
        <v>332.19499999999999</v>
      </c>
    </row>
    <row r="4214" spans="1:4" hidden="1" x14ac:dyDescent="0.35">
      <c r="A4214" s="3" t="str">
        <f t="shared" si="65"/>
        <v>AEP_44651</v>
      </c>
      <c r="B4214" t="s">
        <v>5</v>
      </c>
      <c r="C4214" s="1">
        <v>44651</v>
      </c>
      <c r="D4214">
        <v>96.411000000000001</v>
      </c>
    </row>
    <row r="4215" spans="1:4" hidden="1" x14ac:dyDescent="0.35">
      <c r="A4215" s="3" t="str">
        <f t="shared" si="65"/>
        <v>AIZ_44651</v>
      </c>
      <c r="B4215" t="s">
        <v>6</v>
      </c>
      <c r="C4215" s="1">
        <v>44651</v>
      </c>
      <c r="D4215">
        <v>179.40600000000001</v>
      </c>
    </row>
    <row r="4216" spans="1:4" hidden="1" x14ac:dyDescent="0.35">
      <c r="A4216" s="3" t="str">
        <f t="shared" si="65"/>
        <v>ALLE_44651</v>
      </c>
      <c r="B4216" t="s">
        <v>7</v>
      </c>
      <c r="C4216" s="1">
        <v>44651</v>
      </c>
      <c r="D4216">
        <v>108.458</v>
      </c>
    </row>
    <row r="4217" spans="1:4" hidden="1" x14ac:dyDescent="0.35">
      <c r="A4217" s="3" t="str">
        <f t="shared" si="65"/>
        <v>AMAT_44651</v>
      </c>
      <c r="B4217" t="s">
        <v>8</v>
      </c>
      <c r="C4217" s="1">
        <v>44651</v>
      </c>
      <c r="D4217">
        <v>130.82499999999999</v>
      </c>
    </row>
    <row r="4218" spans="1:4" hidden="1" x14ac:dyDescent="0.35">
      <c r="A4218" s="3" t="str">
        <f t="shared" si="65"/>
        <v>AMP_44651</v>
      </c>
      <c r="B4218" t="s">
        <v>9</v>
      </c>
      <c r="C4218" s="1">
        <v>44651</v>
      </c>
      <c r="D4218">
        <v>295.33300000000003</v>
      </c>
    </row>
    <row r="4219" spans="1:4" hidden="1" x14ac:dyDescent="0.35">
      <c r="A4219" s="3" t="str">
        <f t="shared" si="65"/>
        <v>AMZN_44651</v>
      </c>
      <c r="B4219" t="s">
        <v>10</v>
      </c>
      <c r="C4219" s="1">
        <v>44651</v>
      </c>
      <c r="D4219">
        <v>162.99799999999999</v>
      </c>
    </row>
    <row r="4220" spans="1:4" hidden="1" x14ac:dyDescent="0.35">
      <c r="A4220" s="3" t="str">
        <f t="shared" si="65"/>
        <v>AVB_44651</v>
      </c>
      <c r="B4220" t="s">
        <v>11</v>
      </c>
      <c r="C4220" s="1">
        <v>44651</v>
      </c>
      <c r="D4220">
        <v>241.85400000000001</v>
      </c>
    </row>
    <row r="4221" spans="1:4" hidden="1" x14ac:dyDescent="0.35">
      <c r="A4221" s="3" t="str">
        <f t="shared" si="65"/>
        <v>AVY_44651</v>
      </c>
      <c r="B4221" t="s">
        <v>12</v>
      </c>
      <c r="C4221" s="1">
        <v>44651</v>
      </c>
      <c r="D4221">
        <v>171.83</v>
      </c>
    </row>
    <row r="4222" spans="1:4" hidden="1" x14ac:dyDescent="0.35">
      <c r="A4222" s="3" t="str">
        <f t="shared" si="65"/>
        <v>AXP_44651</v>
      </c>
      <c r="B4222" t="s">
        <v>13</v>
      </c>
      <c r="C4222" s="1">
        <v>44651</v>
      </c>
      <c r="D4222">
        <v>184.43</v>
      </c>
    </row>
    <row r="4223" spans="1:4" hidden="1" x14ac:dyDescent="0.35">
      <c r="A4223" s="3" t="str">
        <f t="shared" si="65"/>
        <v>BDX_44651</v>
      </c>
      <c r="B4223" t="s">
        <v>14</v>
      </c>
      <c r="C4223" s="1">
        <v>44651</v>
      </c>
      <c r="D4223">
        <v>256.81599999999997</v>
      </c>
    </row>
    <row r="4224" spans="1:4" hidden="1" x14ac:dyDescent="0.35">
      <c r="A4224" s="3" t="str">
        <f t="shared" si="65"/>
        <v>BF-B_44651</v>
      </c>
      <c r="B4224" t="s">
        <v>15</v>
      </c>
      <c r="C4224" s="1">
        <v>44651</v>
      </c>
      <c r="D4224">
        <v>66.468000000000004</v>
      </c>
    </row>
    <row r="4225" spans="1:4" hidden="1" x14ac:dyDescent="0.35">
      <c r="A4225" s="3" t="str">
        <f t="shared" si="65"/>
        <v>BMY_44651</v>
      </c>
      <c r="B4225" t="s">
        <v>16</v>
      </c>
      <c r="C4225" s="1">
        <v>44651</v>
      </c>
      <c r="D4225">
        <v>71.31</v>
      </c>
    </row>
    <row r="4226" spans="1:4" hidden="1" x14ac:dyDescent="0.35">
      <c r="A4226" s="3" t="str">
        <f t="shared" si="65"/>
        <v>BR_44651</v>
      </c>
      <c r="B4226" t="s">
        <v>17</v>
      </c>
      <c r="C4226" s="1">
        <v>44651</v>
      </c>
      <c r="D4226">
        <v>153.535</v>
      </c>
    </row>
    <row r="4227" spans="1:4" hidden="1" x14ac:dyDescent="0.35">
      <c r="A4227" s="3" t="str">
        <f t="shared" ref="A4227:A4290" si="66">CONCATENATE(B4227,"_",C4227)</f>
        <v>CARR_44651</v>
      </c>
      <c r="B4227" t="s">
        <v>18</v>
      </c>
      <c r="C4227" s="1">
        <v>44651</v>
      </c>
      <c r="D4227">
        <v>45.116999999999997</v>
      </c>
    </row>
    <row r="4228" spans="1:4" hidden="1" x14ac:dyDescent="0.35">
      <c r="A4228" s="3" t="str">
        <f t="shared" si="66"/>
        <v>CDW_44651</v>
      </c>
      <c r="B4228" t="s">
        <v>19</v>
      </c>
      <c r="C4228" s="1">
        <v>44651</v>
      </c>
      <c r="D4228">
        <v>177.29599999999999</v>
      </c>
    </row>
    <row r="4229" spans="1:4" hidden="1" x14ac:dyDescent="0.35">
      <c r="A4229" s="3" t="str">
        <f t="shared" si="66"/>
        <v>CE_44651</v>
      </c>
      <c r="B4229" t="s">
        <v>20</v>
      </c>
      <c r="C4229" s="1">
        <v>44651</v>
      </c>
      <c r="D4229">
        <v>139.49100000000001</v>
      </c>
    </row>
    <row r="4230" spans="1:4" hidden="1" x14ac:dyDescent="0.35">
      <c r="A4230" s="3" t="str">
        <f t="shared" si="66"/>
        <v>CHTR_44651</v>
      </c>
      <c r="B4230" t="s">
        <v>21</v>
      </c>
      <c r="C4230" s="1">
        <v>44651</v>
      </c>
      <c r="D4230">
        <v>545.52</v>
      </c>
    </row>
    <row r="4231" spans="1:4" hidden="1" x14ac:dyDescent="0.35">
      <c r="A4231" s="3" t="str">
        <f t="shared" si="66"/>
        <v>CNC_44651</v>
      </c>
      <c r="B4231" t="s">
        <v>22</v>
      </c>
      <c r="C4231" s="1">
        <v>44651</v>
      </c>
      <c r="D4231">
        <v>84.19</v>
      </c>
    </row>
    <row r="4232" spans="1:4" hidden="1" x14ac:dyDescent="0.35">
      <c r="A4232" s="3" t="str">
        <f t="shared" si="66"/>
        <v>CNP_44651</v>
      </c>
      <c r="B4232" t="s">
        <v>23</v>
      </c>
      <c r="C4232" s="1">
        <v>44651</v>
      </c>
      <c r="D4232">
        <v>29.923999999999999</v>
      </c>
    </row>
    <row r="4233" spans="1:4" hidden="1" x14ac:dyDescent="0.35">
      <c r="A4233" s="3" t="str">
        <f t="shared" si="66"/>
        <v>COP_44651</v>
      </c>
      <c r="B4233" t="s">
        <v>24</v>
      </c>
      <c r="C4233" s="1">
        <v>44651</v>
      </c>
      <c r="D4233">
        <v>95.62</v>
      </c>
    </row>
    <row r="4234" spans="1:4" hidden="1" x14ac:dyDescent="0.35">
      <c r="A4234" s="3" t="str">
        <f t="shared" si="66"/>
        <v>CTAS_44651</v>
      </c>
      <c r="B4234" t="s">
        <v>25</v>
      </c>
      <c r="C4234" s="1">
        <v>44651</v>
      </c>
      <c r="D4234">
        <v>420.976</v>
      </c>
    </row>
    <row r="4235" spans="1:4" hidden="1" x14ac:dyDescent="0.35">
      <c r="A4235" s="3" t="str">
        <f t="shared" si="66"/>
        <v>CZR_44651</v>
      </c>
      <c r="B4235" t="s">
        <v>26</v>
      </c>
      <c r="C4235" s="1">
        <v>44651</v>
      </c>
      <c r="D4235">
        <v>77.36</v>
      </c>
    </row>
    <row r="4236" spans="1:4" hidden="1" x14ac:dyDescent="0.35">
      <c r="A4236" s="3" t="str">
        <f t="shared" si="66"/>
        <v>DG_44651</v>
      </c>
      <c r="B4236" t="s">
        <v>27</v>
      </c>
      <c r="C4236" s="1">
        <v>44651</v>
      </c>
      <c r="D4236">
        <v>220.59299999999999</v>
      </c>
    </row>
    <row r="4237" spans="1:4" hidden="1" x14ac:dyDescent="0.35">
      <c r="A4237" s="3" t="str">
        <f t="shared" si="66"/>
        <v>DPZ_44651</v>
      </c>
      <c r="B4237" t="s">
        <v>28</v>
      </c>
      <c r="C4237" s="1">
        <v>44651</v>
      </c>
      <c r="D4237">
        <v>403.33</v>
      </c>
    </row>
    <row r="4238" spans="1:4" x14ac:dyDescent="0.35">
      <c r="A4238" s="3" t="str">
        <f t="shared" si="66"/>
        <v>DRE_44651</v>
      </c>
      <c r="B4238" t="s">
        <v>29</v>
      </c>
      <c r="C4238" s="1">
        <v>44651</v>
      </c>
      <c r="D4238">
        <v>57.475999999999999</v>
      </c>
    </row>
    <row r="4239" spans="1:4" hidden="1" x14ac:dyDescent="0.35">
      <c r="A4239" s="3" t="str">
        <f t="shared" si="66"/>
        <v>DXC_44651</v>
      </c>
      <c r="B4239" t="s">
        <v>30</v>
      </c>
      <c r="C4239" s="1">
        <v>44651</v>
      </c>
      <c r="D4239">
        <v>32.630000000000003</v>
      </c>
    </row>
    <row r="4240" spans="1:4" hidden="1" x14ac:dyDescent="0.35">
      <c r="A4240" s="3" t="str">
        <f t="shared" si="66"/>
        <v>EWA_44651</v>
      </c>
      <c r="B4240" t="s">
        <v>31</v>
      </c>
      <c r="C4240" s="1">
        <v>44651</v>
      </c>
      <c r="D4240">
        <v>25.152000000000001</v>
      </c>
    </row>
    <row r="4241" spans="1:4" hidden="1" x14ac:dyDescent="0.35">
      <c r="A4241" s="3" t="str">
        <f t="shared" si="66"/>
        <v>EWC_44651</v>
      </c>
      <c r="B4241" t="s">
        <v>32</v>
      </c>
      <c r="C4241" s="1">
        <v>44651</v>
      </c>
      <c r="D4241">
        <v>39.341999999999999</v>
      </c>
    </row>
    <row r="4242" spans="1:4" hidden="1" x14ac:dyDescent="0.35">
      <c r="A4242" s="3" t="str">
        <f t="shared" si="66"/>
        <v>EWG_44651</v>
      </c>
      <c r="B4242" t="s">
        <v>33</v>
      </c>
      <c r="C4242" s="1">
        <v>44651</v>
      </c>
      <c r="D4242">
        <v>27.553000000000001</v>
      </c>
    </row>
    <row r="4243" spans="1:4" hidden="1" x14ac:dyDescent="0.35">
      <c r="A4243" s="3" t="str">
        <f t="shared" si="66"/>
        <v>EWH_44651</v>
      </c>
      <c r="B4243" t="s">
        <v>34</v>
      </c>
      <c r="C4243" s="1">
        <v>44651</v>
      </c>
      <c r="D4243">
        <v>21.942</v>
      </c>
    </row>
    <row r="4244" spans="1:4" hidden="1" x14ac:dyDescent="0.35">
      <c r="A4244" s="3" t="str">
        <f t="shared" si="66"/>
        <v>EWJ_44651</v>
      </c>
      <c r="B4244" t="s">
        <v>35</v>
      </c>
      <c r="C4244" s="1">
        <v>44651</v>
      </c>
      <c r="D4244">
        <v>60.88</v>
      </c>
    </row>
    <row r="4245" spans="1:4" hidden="1" x14ac:dyDescent="0.35">
      <c r="A4245" s="3" t="str">
        <f t="shared" si="66"/>
        <v>EWL_44651</v>
      </c>
      <c r="B4245" t="s">
        <v>36</v>
      </c>
      <c r="C4245" s="1">
        <v>44651</v>
      </c>
      <c r="D4245">
        <v>48.137999999999998</v>
      </c>
    </row>
    <row r="4246" spans="1:4" hidden="1" x14ac:dyDescent="0.35">
      <c r="A4246" s="3" t="str">
        <f t="shared" si="66"/>
        <v>EWQ_44651</v>
      </c>
      <c r="B4246" t="s">
        <v>37</v>
      </c>
      <c r="C4246" s="1">
        <v>44651</v>
      </c>
      <c r="D4246">
        <v>34.218000000000004</v>
      </c>
    </row>
    <row r="4247" spans="1:4" hidden="1" x14ac:dyDescent="0.35">
      <c r="A4247" s="3" t="str">
        <f t="shared" si="66"/>
        <v>EWT_44651</v>
      </c>
      <c r="B4247" t="s">
        <v>38</v>
      </c>
      <c r="C4247" s="1">
        <v>44651</v>
      </c>
      <c r="D4247">
        <v>52.106999999999999</v>
      </c>
    </row>
    <row r="4248" spans="1:4" hidden="1" x14ac:dyDescent="0.35">
      <c r="A4248" s="3" t="str">
        <f t="shared" si="66"/>
        <v>EWU_44651</v>
      </c>
      <c r="B4248" t="s">
        <v>39</v>
      </c>
      <c r="C4248" s="1">
        <v>44651</v>
      </c>
      <c r="D4248">
        <v>32.552999999999997</v>
      </c>
    </row>
    <row r="4249" spans="1:4" hidden="1" x14ac:dyDescent="0.35">
      <c r="A4249" s="3" t="str">
        <f t="shared" si="66"/>
        <v>EWY_44651</v>
      </c>
      <c r="B4249" t="s">
        <v>40</v>
      </c>
      <c r="C4249" s="1">
        <v>44651</v>
      </c>
      <c r="D4249">
        <v>70.376000000000005</v>
      </c>
    </row>
    <row r="4250" spans="1:4" hidden="1" x14ac:dyDescent="0.35">
      <c r="A4250" s="3" t="str">
        <f t="shared" si="66"/>
        <v>EWZ_44651</v>
      </c>
      <c r="B4250" t="s">
        <v>41</v>
      </c>
      <c r="C4250" s="1">
        <v>44651</v>
      </c>
      <c r="D4250">
        <v>33.610999999999997</v>
      </c>
    </row>
    <row r="4251" spans="1:4" hidden="1" x14ac:dyDescent="0.35">
      <c r="A4251" s="3" t="str">
        <f t="shared" si="66"/>
        <v>FTV_44651</v>
      </c>
      <c r="B4251" t="s">
        <v>43</v>
      </c>
      <c r="C4251" s="1">
        <v>44651</v>
      </c>
      <c r="D4251">
        <v>60.726999999999997</v>
      </c>
    </row>
    <row r="4252" spans="1:4" hidden="1" x14ac:dyDescent="0.35">
      <c r="A4252" s="3" t="str">
        <f t="shared" si="66"/>
        <v>GOOG_44651</v>
      </c>
      <c r="B4252" t="s">
        <v>44</v>
      </c>
      <c r="C4252" s="1">
        <v>44651</v>
      </c>
      <c r="D4252">
        <v>139.65</v>
      </c>
    </row>
    <row r="4253" spans="1:4" hidden="1" x14ac:dyDescent="0.35">
      <c r="A4253" s="3" t="str">
        <f t="shared" si="66"/>
        <v>GPC_44651</v>
      </c>
      <c r="B4253" t="s">
        <v>45</v>
      </c>
      <c r="C4253" s="1">
        <v>44651</v>
      </c>
      <c r="D4253">
        <v>123.864</v>
      </c>
    </row>
    <row r="4254" spans="1:4" hidden="1" x14ac:dyDescent="0.35">
      <c r="A4254" s="3" t="str">
        <f t="shared" si="66"/>
        <v>GSG_44651</v>
      </c>
      <c r="B4254" t="s">
        <v>46</v>
      </c>
      <c r="C4254" s="1">
        <v>44651</v>
      </c>
      <c r="D4254">
        <v>22.65</v>
      </c>
    </row>
    <row r="4255" spans="1:4" hidden="1" x14ac:dyDescent="0.35">
      <c r="A4255" s="3" t="str">
        <f t="shared" si="66"/>
        <v>HIG_44651</v>
      </c>
      <c r="B4255" t="s">
        <v>47</v>
      </c>
      <c r="C4255" s="1">
        <v>44651</v>
      </c>
      <c r="D4255">
        <v>70.608000000000004</v>
      </c>
    </row>
    <row r="4256" spans="1:4" hidden="1" x14ac:dyDescent="0.35">
      <c r="A4256" s="3" t="str">
        <f t="shared" si="66"/>
        <v>HIGH.L_44651</v>
      </c>
      <c r="B4256" t="s">
        <v>48</v>
      </c>
      <c r="C4256" s="1">
        <v>44651</v>
      </c>
      <c r="D4256">
        <v>5.3010000000000002</v>
      </c>
    </row>
    <row r="4257" spans="1:4" hidden="1" x14ac:dyDescent="0.35">
      <c r="A4257" s="3" t="str">
        <f t="shared" si="66"/>
        <v>HST_44651</v>
      </c>
      <c r="B4257" t="s">
        <v>49</v>
      </c>
      <c r="C4257" s="1">
        <v>44651</v>
      </c>
      <c r="D4257">
        <v>19.074000000000002</v>
      </c>
    </row>
    <row r="4258" spans="1:4" hidden="1" x14ac:dyDescent="0.35">
      <c r="A4258" s="3" t="str">
        <f t="shared" si="66"/>
        <v>HYG_44651</v>
      </c>
      <c r="B4258" t="s">
        <v>50</v>
      </c>
      <c r="C4258" s="1">
        <v>44651</v>
      </c>
      <c r="D4258">
        <v>78.418999999999997</v>
      </c>
    </row>
    <row r="4259" spans="1:4" hidden="1" x14ac:dyDescent="0.35">
      <c r="A4259" s="3" t="str">
        <f t="shared" si="66"/>
        <v>IAU_44651</v>
      </c>
      <c r="B4259" t="s">
        <v>51</v>
      </c>
      <c r="C4259" s="1">
        <v>44651</v>
      </c>
      <c r="D4259">
        <v>36.83</v>
      </c>
    </row>
    <row r="4260" spans="1:4" hidden="1" x14ac:dyDescent="0.35">
      <c r="A4260" s="3" t="str">
        <f t="shared" si="66"/>
        <v>ICLN_44651</v>
      </c>
      <c r="B4260" t="s">
        <v>52</v>
      </c>
      <c r="C4260" s="1">
        <v>44651</v>
      </c>
      <c r="D4260">
        <v>21.335999999999999</v>
      </c>
    </row>
    <row r="4261" spans="1:4" hidden="1" x14ac:dyDescent="0.35">
      <c r="A4261" s="3" t="str">
        <f t="shared" si="66"/>
        <v>IEAA.L_44651</v>
      </c>
      <c r="B4261" t="s">
        <v>53</v>
      </c>
      <c r="C4261" s="1">
        <v>44651</v>
      </c>
      <c r="D4261">
        <v>5.069</v>
      </c>
    </row>
    <row r="4262" spans="1:4" hidden="1" x14ac:dyDescent="0.35">
      <c r="A4262" s="3" t="str">
        <f t="shared" si="66"/>
        <v>IEF_44651</v>
      </c>
      <c r="B4262" t="s">
        <v>54</v>
      </c>
      <c r="C4262" s="1">
        <v>44651</v>
      </c>
      <c r="D4262">
        <v>105.67700000000001</v>
      </c>
    </row>
    <row r="4263" spans="1:4" hidden="1" x14ac:dyDescent="0.35">
      <c r="A4263" s="3" t="str">
        <f t="shared" si="66"/>
        <v>IEFM.L_44651</v>
      </c>
      <c r="B4263" t="s">
        <v>55</v>
      </c>
      <c r="C4263" s="1">
        <v>44651</v>
      </c>
      <c r="D4263">
        <v>771.7</v>
      </c>
    </row>
    <row r="4264" spans="1:4" hidden="1" x14ac:dyDescent="0.35">
      <c r="A4264" s="3" t="str">
        <f t="shared" si="66"/>
        <v>IEMG_44651</v>
      </c>
      <c r="B4264" t="s">
        <v>56</v>
      </c>
      <c r="C4264" s="1">
        <v>44651</v>
      </c>
      <c r="D4264">
        <v>54.158000000000001</v>
      </c>
    </row>
    <row r="4265" spans="1:4" hidden="1" x14ac:dyDescent="0.35">
      <c r="A4265" s="3" t="str">
        <f t="shared" si="66"/>
        <v>IEUS_44651</v>
      </c>
      <c r="B4265" t="s">
        <v>57</v>
      </c>
      <c r="C4265" s="1">
        <v>44651</v>
      </c>
      <c r="D4265">
        <v>59.396999999999998</v>
      </c>
    </row>
    <row r="4266" spans="1:4" hidden="1" x14ac:dyDescent="0.35">
      <c r="A4266" s="3" t="str">
        <f t="shared" si="66"/>
        <v>IEVL.L_44651</v>
      </c>
      <c r="B4266" t="s">
        <v>58</v>
      </c>
      <c r="C4266" s="1">
        <v>44651</v>
      </c>
      <c r="D4266">
        <v>7.2249999999999996</v>
      </c>
    </row>
    <row r="4267" spans="1:4" hidden="1" x14ac:dyDescent="0.35">
      <c r="A4267" s="3" t="str">
        <f t="shared" si="66"/>
        <v>IGF_44651</v>
      </c>
      <c r="B4267" t="s">
        <v>59</v>
      </c>
      <c r="C4267" s="1">
        <v>44651</v>
      </c>
      <c r="D4267">
        <v>49.613</v>
      </c>
    </row>
    <row r="4268" spans="1:4" hidden="1" x14ac:dyDescent="0.35">
      <c r="A4268" s="3" t="str">
        <f t="shared" si="66"/>
        <v>INDA_44651</v>
      </c>
      <c r="B4268" t="s">
        <v>60</v>
      </c>
      <c r="C4268" s="1">
        <v>44651</v>
      </c>
      <c r="D4268">
        <v>44.57</v>
      </c>
    </row>
    <row r="4269" spans="1:4" hidden="1" x14ac:dyDescent="0.35">
      <c r="A4269" s="3" t="str">
        <f t="shared" si="66"/>
        <v>IUMO.L_44651</v>
      </c>
      <c r="B4269" t="s">
        <v>61</v>
      </c>
      <c r="C4269" s="1">
        <v>44651</v>
      </c>
      <c r="D4269">
        <v>11.742000000000001</v>
      </c>
    </row>
    <row r="4270" spans="1:4" hidden="1" x14ac:dyDescent="0.35">
      <c r="A4270" s="3" t="str">
        <f t="shared" si="66"/>
        <v>IUVL.L_44651</v>
      </c>
      <c r="B4270" t="s">
        <v>62</v>
      </c>
      <c r="C4270" s="1">
        <v>44651</v>
      </c>
      <c r="D4270">
        <v>9.2050000000000001</v>
      </c>
    </row>
    <row r="4271" spans="1:4" hidden="1" x14ac:dyDescent="0.35">
      <c r="A4271" s="3" t="str">
        <f t="shared" si="66"/>
        <v>IVV_44651</v>
      </c>
      <c r="B4271" t="s">
        <v>63</v>
      </c>
      <c r="C4271" s="1">
        <v>44651</v>
      </c>
      <c r="D4271">
        <v>448.024</v>
      </c>
    </row>
    <row r="4272" spans="1:4" hidden="1" x14ac:dyDescent="0.35">
      <c r="A4272" s="3" t="str">
        <f t="shared" si="66"/>
        <v>IWM_44651</v>
      </c>
      <c r="B4272" t="s">
        <v>64</v>
      </c>
      <c r="C4272" s="1">
        <v>44651</v>
      </c>
      <c r="D4272">
        <v>202.74100000000001</v>
      </c>
    </row>
    <row r="4273" spans="1:4" hidden="1" x14ac:dyDescent="0.35">
      <c r="A4273" s="3" t="str">
        <f t="shared" si="66"/>
        <v>IXN_44651</v>
      </c>
      <c r="B4273" t="s">
        <v>65</v>
      </c>
      <c r="C4273" s="1">
        <v>44651</v>
      </c>
      <c r="D4273">
        <v>57.585000000000001</v>
      </c>
    </row>
    <row r="4274" spans="1:4" hidden="1" x14ac:dyDescent="0.35">
      <c r="A4274" s="3" t="str">
        <f t="shared" si="66"/>
        <v>JPEA.L_44651</v>
      </c>
      <c r="B4274" t="s">
        <v>66</v>
      </c>
      <c r="C4274" s="1">
        <v>44651</v>
      </c>
      <c r="D4274">
        <v>5.3949999999999996</v>
      </c>
    </row>
    <row r="4275" spans="1:4" hidden="1" x14ac:dyDescent="0.35">
      <c r="A4275" s="3" t="str">
        <f t="shared" si="66"/>
        <v>JPM_44651</v>
      </c>
      <c r="B4275" t="s">
        <v>67</v>
      </c>
      <c r="C4275" s="1">
        <v>44651</v>
      </c>
      <c r="D4275">
        <v>131.96600000000001</v>
      </c>
    </row>
    <row r="4276" spans="1:4" hidden="1" x14ac:dyDescent="0.35">
      <c r="A4276" s="3" t="str">
        <f t="shared" si="66"/>
        <v>KR_44651</v>
      </c>
      <c r="B4276" t="s">
        <v>68</v>
      </c>
      <c r="C4276" s="1">
        <v>44651</v>
      </c>
      <c r="D4276">
        <v>56.198999999999998</v>
      </c>
    </row>
    <row r="4277" spans="1:4" hidden="1" x14ac:dyDescent="0.35">
      <c r="A4277" s="3" t="str">
        <f t="shared" si="66"/>
        <v>LQD_44651</v>
      </c>
      <c r="B4277" t="s">
        <v>69</v>
      </c>
      <c r="C4277" s="1">
        <v>44651</v>
      </c>
      <c r="D4277">
        <v>117.70399999999999</v>
      </c>
    </row>
    <row r="4278" spans="1:4" hidden="1" x14ac:dyDescent="0.35">
      <c r="A4278" s="3" t="str">
        <f t="shared" si="66"/>
        <v>MCHI_44651</v>
      </c>
      <c r="B4278" t="s">
        <v>70</v>
      </c>
      <c r="C4278" s="1">
        <v>44651</v>
      </c>
      <c r="D4278">
        <v>51.82</v>
      </c>
    </row>
    <row r="4279" spans="1:4" hidden="1" x14ac:dyDescent="0.35">
      <c r="A4279" s="3" t="str">
        <f t="shared" si="66"/>
        <v>META_44651</v>
      </c>
      <c r="B4279" t="s">
        <v>144</v>
      </c>
      <c r="C4279" s="1">
        <v>44651</v>
      </c>
      <c r="D4279">
        <v>222.36</v>
      </c>
    </row>
    <row r="4280" spans="1:4" hidden="1" x14ac:dyDescent="0.35">
      <c r="A4280" s="3" t="str">
        <f t="shared" si="66"/>
        <v>MVEU.L_44651</v>
      </c>
      <c r="B4280" t="s">
        <v>71</v>
      </c>
      <c r="C4280" s="1">
        <v>44651</v>
      </c>
      <c r="D4280">
        <v>53.36</v>
      </c>
    </row>
    <row r="4281" spans="1:4" hidden="1" x14ac:dyDescent="0.35">
      <c r="A4281" s="3" t="str">
        <f t="shared" si="66"/>
        <v>OGN_44651</v>
      </c>
      <c r="B4281" t="s">
        <v>72</v>
      </c>
      <c r="C4281" s="1">
        <v>44651</v>
      </c>
      <c r="D4281">
        <v>33.951999999999998</v>
      </c>
    </row>
    <row r="4282" spans="1:4" hidden="1" x14ac:dyDescent="0.35">
      <c r="A4282" s="3" t="str">
        <f t="shared" si="66"/>
        <v>PG_44651</v>
      </c>
      <c r="B4282" t="s">
        <v>73</v>
      </c>
      <c r="C4282" s="1">
        <v>44651</v>
      </c>
      <c r="D4282">
        <v>148.96799999999999</v>
      </c>
    </row>
    <row r="4283" spans="1:4" hidden="1" x14ac:dyDescent="0.35">
      <c r="A4283" s="3" t="str">
        <f t="shared" si="66"/>
        <v>PPL_44651</v>
      </c>
      <c r="B4283" t="s">
        <v>74</v>
      </c>
      <c r="C4283" s="1">
        <v>44651</v>
      </c>
      <c r="D4283">
        <v>27.876999999999999</v>
      </c>
    </row>
    <row r="4284" spans="1:4" hidden="1" x14ac:dyDescent="0.35">
      <c r="A4284" s="3" t="str">
        <f t="shared" si="66"/>
        <v>PRU_44651</v>
      </c>
      <c r="B4284" t="s">
        <v>75</v>
      </c>
      <c r="C4284" s="1">
        <v>44651</v>
      </c>
      <c r="D4284">
        <v>114.089</v>
      </c>
    </row>
    <row r="4285" spans="1:4" hidden="1" x14ac:dyDescent="0.35">
      <c r="A4285" s="3" t="str">
        <f t="shared" si="66"/>
        <v>PYPL_44651</v>
      </c>
      <c r="B4285" t="s">
        <v>76</v>
      </c>
      <c r="C4285" s="1">
        <v>44651</v>
      </c>
      <c r="D4285">
        <v>115.65</v>
      </c>
    </row>
    <row r="4286" spans="1:4" hidden="1" x14ac:dyDescent="0.35">
      <c r="A4286" s="3" t="str">
        <f t="shared" si="66"/>
        <v>RE_44651</v>
      </c>
      <c r="B4286" t="s">
        <v>77</v>
      </c>
      <c r="C4286" s="1">
        <v>44651</v>
      </c>
      <c r="D4286">
        <v>296.25200000000001</v>
      </c>
    </row>
    <row r="4287" spans="1:4" hidden="1" x14ac:dyDescent="0.35">
      <c r="A4287" s="3" t="str">
        <f t="shared" si="66"/>
        <v>REET_44651</v>
      </c>
      <c r="B4287" t="s">
        <v>78</v>
      </c>
      <c r="C4287" s="1">
        <v>44651</v>
      </c>
      <c r="D4287">
        <v>28.687999999999999</v>
      </c>
    </row>
    <row r="4288" spans="1:4" hidden="1" x14ac:dyDescent="0.35">
      <c r="A4288" s="3" t="str">
        <f t="shared" si="66"/>
        <v>ROL_44651</v>
      </c>
      <c r="B4288" t="s">
        <v>79</v>
      </c>
      <c r="C4288" s="1">
        <v>44651</v>
      </c>
      <c r="D4288">
        <v>34.619999999999997</v>
      </c>
    </row>
    <row r="4289" spans="1:4" hidden="1" x14ac:dyDescent="0.35">
      <c r="A4289" s="3" t="str">
        <f t="shared" si="66"/>
        <v>ROST_44651</v>
      </c>
      <c r="B4289" t="s">
        <v>80</v>
      </c>
      <c r="C4289" s="1">
        <v>44651</v>
      </c>
      <c r="D4289">
        <v>89.570999999999998</v>
      </c>
    </row>
    <row r="4290" spans="1:4" hidden="1" x14ac:dyDescent="0.35">
      <c r="A4290" s="3" t="str">
        <f t="shared" si="66"/>
        <v>SEGA.L_44651</v>
      </c>
      <c r="B4290" t="s">
        <v>81</v>
      </c>
      <c r="C4290" s="1">
        <v>44651</v>
      </c>
      <c r="D4290">
        <v>103.74</v>
      </c>
    </row>
    <row r="4291" spans="1:4" hidden="1" x14ac:dyDescent="0.35">
      <c r="A4291" s="3" t="str">
        <f t="shared" ref="A4291:A4354" si="67">CONCATENATE(B4291,"_",C4291)</f>
        <v>SHY_44651</v>
      </c>
      <c r="B4291" t="s">
        <v>82</v>
      </c>
      <c r="C4291" s="1">
        <v>44651</v>
      </c>
      <c r="D4291">
        <v>82.177999999999997</v>
      </c>
    </row>
    <row r="4292" spans="1:4" hidden="1" x14ac:dyDescent="0.35">
      <c r="A4292" s="3" t="str">
        <f t="shared" si="67"/>
        <v>SLV_44651</v>
      </c>
      <c r="B4292" t="s">
        <v>83</v>
      </c>
      <c r="C4292" s="1">
        <v>44651</v>
      </c>
      <c r="D4292">
        <v>22.88</v>
      </c>
    </row>
    <row r="4293" spans="1:4" hidden="1" x14ac:dyDescent="0.35">
      <c r="A4293" s="3" t="str">
        <f t="shared" si="67"/>
        <v>SPMV.L_44651</v>
      </c>
      <c r="B4293" t="s">
        <v>84</v>
      </c>
      <c r="C4293" s="1">
        <v>44651</v>
      </c>
      <c r="D4293">
        <v>82.48</v>
      </c>
    </row>
    <row r="4294" spans="1:4" hidden="1" x14ac:dyDescent="0.35">
      <c r="A4294" s="3" t="str">
        <f t="shared" si="67"/>
        <v>TLT_44651</v>
      </c>
      <c r="B4294" t="s">
        <v>85</v>
      </c>
      <c r="C4294" s="1">
        <v>44651</v>
      </c>
      <c r="D4294">
        <v>129.06</v>
      </c>
    </row>
    <row r="4295" spans="1:4" hidden="1" x14ac:dyDescent="0.35">
      <c r="A4295" s="3" t="str">
        <f t="shared" si="67"/>
        <v>UNH_44651</v>
      </c>
      <c r="B4295" t="s">
        <v>86</v>
      </c>
      <c r="C4295" s="1">
        <v>44651</v>
      </c>
      <c r="D4295">
        <v>505.012</v>
      </c>
    </row>
    <row r="4296" spans="1:4" hidden="1" x14ac:dyDescent="0.35">
      <c r="A4296" s="3" t="str">
        <f t="shared" si="67"/>
        <v>URI_44651</v>
      </c>
      <c r="B4296" t="s">
        <v>87</v>
      </c>
      <c r="C4296" s="1">
        <v>44651</v>
      </c>
      <c r="D4296">
        <v>354.05200000000002</v>
      </c>
    </row>
    <row r="4297" spans="1:4" hidden="1" x14ac:dyDescent="0.35">
      <c r="A4297" s="3" t="str">
        <f t="shared" si="67"/>
        <v>V_44651</v>
      </c>
      <c r="B4297" t="s">
        <v>88</v>
      </c>
      <c r="C4297" s="1">
        <v>44651</v>
      </c>
      <c r="D4297">
        <v>220.03200000000001</v>
      </c>
    </row>
    <row r="4298" spans="1:4" hidden="1" x14ac:dyDescent="0.35">
      <c r="A4298" s="3" t="str">
        <f t="shared" si="67"/>
        <v>VRSK_44651</v>
      </c>
      <c r="B4298" t="s">
        <v>89</v>
      </c>
      <c r="C4298" s="1">
        <v>44651</v>
      </c>
      <c r="D4298">
        <v>213.50299999999999</v>
      </c>
    </row>
    <row r="4299" spans="1:4" hidden="1" x14ac:dyDescent="0.35">
      <c r="A4299" s="3" t="str">
        <f t="shared" si="67"/>
        <v>VXX_44651</v>
      </c>
      <c r="B4299" t="s">
        <v>90</v>
      </c>
      <c r="C4299" s="1">
        <v>44651</v>
      </c>
      <c r="D4299">
        <v>25.7</v>
      </c>
    </row>
    <row r="4300" spans="1:4" hidden="1" x14ac:dyDescent="0.35">
      <c r="A4300" s="3" t="str">
        <f t="shared" si="67"/>
        <v>WRK_44651</v>
      </c>
      <c r="B4300" t="s">
        <v>91</v>
      </c>
      <c r="C4300" s="1">
        <v>44651</v>
      </c>
      <c r="D4300">
        <v>45.771999999999998</v>
      </c>
    </row>
    <row r="4301" spans="1:4" hidden="1" x14ac:dyDescent="0.35">
      <c r="A4301" s="3" t="str">
        <f t="shared" si="67"/>
        <v>XLB_44651</v>
      </c>
      <c r="B4301" t="s">
        <v>92</v>
      </c>
      <c r="C4301" s="1">
        <v>44651</v>
      </c>
      <c r="D4301">
        <v>86.427000000000007</v>
      </c>
    </row>
    <row r="4302" spans="1:4" hidden="1" x14ac:dyDescent="0.35">
      <c r="A4302" s="3" t="str">
        <f t="shared" si="67"/>
        <v>XLC_44651</v>
      </c>
      <c r="B4302" t="s">
        <v>93</v>
      </c>
      <c r="C4302" s="1">
        <v>44651</v>
      </c>
      <c r="D4302">
        <v>68.302999999999997</v>
      </c>
    </row>
    <row r="4303" spans="1:4" hidden="1" x14ac:dyDescent="0.35">
      <c r="A4303" s="3" t="str">
        <f t="shared" si="67"/>
        <v>XLE_44651</v>
      </c>
      <c r="B4303" t="s">
        <v>94</v>
      </c>
      <c r="C4303" s="1">
        <v>44651</v>
      </c>
      <c r="D4303">
        <v>74.046999999999997</v>
      </c>
    </row>
    <row r="4304" spans="1:4" hidden="1" x14ac:dyDescent="0.35">
      <c r="A4304" s="3" t="str">
        <f t="shared" si="67"/>
        <v>XLF_44651</v>
      </c>
      <c r="B4304" t="s">
        <v>95</v>
      </c>
      <c r="C4304" s="1">
        <v>44651</v>
      </c>
      <c r="D4304">
        <v>37.685000000000002</v>
      </c>
    </row>
    <row r="4305" spans="1:4" hidden="1" x14ac:dyDescent="0.35">
      <c r="A4305" s="3" t="str">
        <f t="shared" si="67"/>
        <v>XLI_44651</v>
      </c>
      <c r="B4305" t="s">
        <v>96</v>
      </c>
      <c r="C4305" s="1">
        <v>44651</v>
      </c>
      <c r="D4305">
        <v>101.563</v>
      </c>
    </row>
    <row r="4306" spans="1:4" hidden="1" x14ac:dyDescent="0.35">
      <c r="A4306" s="3" t="str">
        <f t="shared" si="67"/>
        <v>XLK_44651</v>
      </c>
      <c r="B4306" t="s">
        <v>97</v>
      </c>
      <c r="C4306" s="1">
        <v>44651</v>
      </c>
      <c r="D4306">
        <v>157.684</v>
      </c>
    </row>
    <row r="4307" spans="1:4" hidden="1" x14ac:dyDescent="0.35">
      <c r="A4307" s="3" t="str">
        <f t="shared" si="67"/>
        <v>XLP_44651</v>
      </c>
      <c r="B4307" t="s">
        <v>98</v>
      </c>
      <c r="C4307" s="1">
        <v>44651</v>
      </c>
      <c r="D4307">
        <v>74.316000000000003</v>
      </c>
    </row>
    <row r="4308" spans="1:4" hidden="1" x14ac:dyDescent="0.35">
      <c r="A4308" s="3" t="str">
        <f t="shared" si="67"/>
        <v>XLU_44651</v>
      </c>
      <c r="B4308" t="s">
        <v>99</v>
      </c>
      <c r="C4308" s="1">
        <v>44651</v>
      </c>
      <c r="D4308">
        <v>72.781999999999996</v>
      </c>
    </row>
    <row r="4309" spans="1:4" hidden="1" x14ac:dyDescent="0.35">
      <c r="A4309" s="3" t="str">
        <f t="shared" si="67"/>
        <v>XLV_44651</v>
      </c>
      <c r="B4309" t="s">
        <v>100</v>
      </c>
      <c r="C4309" s="1">
        <v>44651</v>
      </c>
      <c r="D4309">
        <v>135.328</v>
      </c>
    </row>
    <row r="4310" spans="1:4" hidden="1" x14ac:dyDescent="0.35">
      <c r="A4310" s="3" t="str">
        <f t="shared" si="67"/>
        <v>XLY_44651</v>
      </c>
      <c r="B4310" t="s">
        <v>101</v>
      </c>
      <c r="C4310" s="1">
        <v>44651</v>
      </c>
      <c r="D4310">
        <v>183.69499999999999</v>
      </c>
    </row>
    <row r="4311" spans="1:4" hidden="1" x14ac:dyDescent="0.35">
      <c r="A4311" s="3" t="str">
        <f t="shared" si="67"/>
        <v>XOM_44651</v>
      </c>
      <c r="B4311" t="s">
        <v>102</v>
      </c>
      <c r="C4311" s="1">
        <v>44651</v>
      </c>
      <c r="D4311">
        <v>79.686000000000007</v>
      </c>
    </row>
    <row r="4312" spans="1:4" hidden="1" x14ac:dyDescent="0.35">
      <c r="A4312" s="3" t="str">
        <f t="shared" si="67"/>
        <v>ABBV_44652</v>
      </c>
      <c r="B4312" t="s">
        <v>3</v>
      </c>
      <c r="C4312" s="1">
        <v>44652</v>
      </c>
      <c r="D4312">
        <v>156.715</v>
      </c>
    </row>
    <row r="4313" spans="1:4" hidden="1" x14ac:dyDescent="0.35">
      <c r="A4313" s="3" t="str">
        <f t="shared" si="67"/>
        <v>ACN_44652</v>
      </c>
      <c r="B4313" t="s">
        <v>4</v>
      </c>
      <c r="C4313" s="1">
        <v>44652</v>
      </c>
      <c r="D4313">
        <v>335.55399999999997</v>
      </c>
    </row>
    <row r="4314" spans="1:4" hidden="1" x14ac:dyDescent="0.35">
      <c r="A4314" s="3" t="str">
        <f t="shared" si="67"/>
        <v>AEP_44652</v>
      </c>
      <c r="B4314" t="s">
        <v>5</v>
      </c>
      <c r="C4314" s="1">
        <v>44652</v>
      </c>
      <c r="D4314">
        <v>98.091999999999999</v>
      </c>
    </row>
    <row r="4315" spans="1:4" hidden="1" x14ac:dyDescent="0.35">
      <c r="A4315" s="3" t="str">
        <f t="shared" si="67"/>
        <v>AIZ_44652</v>
      </c>
      <c r="B4315" t="s">
        <v>6</v>
      </c>
      <c r="C4315" s="1">
        <v>44652</v>
      </c>
      <c r="D4315">
        <v>182.94800000000001</v>
      </c>
    </row>
    <row r="4316" spans="1:4" hidden="1" x14ac:dyDescent="0.35">
      <c r="A4316" s="3" t="str">
        <f t="shared" si="67"/>
        <v>ALLE_44652</v>
      </c>
      <c r="B4316" t="s">
        <v>7</v>
      </c>
      <c r="C4316" s="1">
        <v>44652</v>
      </c>
      <c r="D4316">
        <v>110.17700000000001</v>
      </c>
    </row>
    <row r="4317" spans="1:4" hidden="1" x14ac:dyDescent="0.35">
      <c r="A4317" s="3" t="str">
        <f t="shared" si="67"/>
        <v>AMAT_44652</v>
      </c>
      <c r="B4317" t="s">
        <v>8</v>
      </c>
      <c r="C4317" s="1">
        <v>44652</v>
      </c>
      <c r="D4317">
        <v>126.467</v>
      </c>
    </row>
    <row r="4318" spans="1:4" hidden="1" x14ac:dyDescent="0.35">
      <c r="A4318" s="3" t="str">
        <f t="shared" si="67"/>
        <v>AMP_44652</v>
      </c>
      <c r="B4318" t="s">
        <v>9</v>
      </c>
      <c r="C4318" s="1">
        <v>44652</v>
      </c>
      <c r="D4318">
        <v>292.43200000000002</v>
      </c>
    </row>
    <row r="4319" spans="1:4" hidden="1" x14ac:dyDescent="0.35">
      <c r="A4319" s="3" t="str">
        <f t="shared" si="67"/>
        <v>AMZN_44652</v>
      </c>
      <c r="B4319" t="s">
        <v>10</v>
      </c>
      <c r="C4319" s="1">
        <v>44652</v>
      </c>
      <c r="D4319">
        <v>163.56</v>
      </c>
    </row>
    <row r="4320" spans="1:4" hidden="1" x14ac:dyDescent="0.35">
      <c r="A4320" s="3" t="str">
        <f t="shared" si="67"/>
        <v>AVB_44652</v>
      </c>
      <c r="B4320" t="s">
        <v>11</v>
      </c>
      <c r="C4320" s="1">
        <v>44652</v>
      </c>
      <c r="D4320">
        <v>247.76400000000001</v>
      </c>
    </row>
    <row r="4321" spans="1:4" hidden="1" x14ac:dyDescent="0.35">
      <c r="A4321" s="3" t="str">
        <f t="shared" si="67"/>
        <v>AVY_44652</v>
      </c>
      <c r="B4321" t="s">
        <v>12</v>
      </c>
      <c r="C4321" s="1">
        <v>44652</v>
      </c>
      <c r="D4321">
        <v>172.887</v>
      </c>
    </row>
    <row r="4322" spans="1:4" hidden="1" x14ac:dyDescent="0.35">
      <c r="A4322" s="3" t="str">
        <f t="shared" si="67"/>
        <v>AXP_44652</v>
      </c>
      <c r="B4322" t="s">
        <v>13</v>
      </c>
      <c r="C4322" s="1">
        <v>44652</v>
      </c>
      <c r="D4322">
        <v>184.59700000000001</v>
      </c>
    </row>
    <row r="4323" spans="1:4" hidden="1" x14ac:dyDescent="0.35">
      <c r="A4323" s="3" t="str">
        <f t="shared" si="67"/>
        <v>BDX_44652</v>
      </c>
      <c r="B4323" t="s">
        <v>14</v>
      </c>
      <c r="C4323" s="1">
        <v>44652</v>
      </c>
      <c r="D4323">
        <v>259.77300000000002</v>
      </c>
    </row>
    <row r="4324" spans="1:4" hidden="1" x14ac:dyDescent="0.35">
      <c r="A4324" s="3" t="str">
        <f t="shared" si="67"/>
        <v>BF-B_44652</v>
      </c>
      <c r="B4324" t="s">
        <v>15</v>
      </c>
      <c r="C4324" s="1">
        <v>44652</v>
      </c>
      <c r="D4324">
        <v>67.292000000000002</v>
      </c>
    </row>
    <row r="4325" spans="1:4" hidden="1" x14ac:dyDescent="0.35">
      <c r="A4325" s="3" t="str">
        <f t="shared" si="67"/>
        <v>BMY_44652</v>
      </c>
      <c r="B4325" t="s">
        <v>16</v>
      </c>
      <c r="C4325" s="1">
        <v>44652</v>
      </c>
      <c r="D4325">
        <v>72.081999999999994</v>
      </c>
    </row>
    <row r="4326" spans="1:4" hidden="1" x14ac:dyDescent="0.35">
      <c r="A4326" s="3" t="str">
        <f t="shared" si="67"/>
        <v>BR_44652</v>
      </c>
      <c r="B4326" t="s">
        <v>17</v>
      </c>
      <c r="C4326" s="1">
        <v>44652</v>
      </c>
      <c r="D4326">
        <v>154.12700000000001</v>
      </c>
    </row>
    <row r="4327" spans="1:4" hidden="1" x14ac:dyDescent="0.35">
      <c r="A4327" s="3" t="str">
        <f t="shared" si="67"/>
        <v>CARR_44652</v>
      </c>
      <c r="B4327" t="s">
        <v>18</v>
      </c>
      <c r="C4327" s="1">
        <v>44652</v>
      </c>
      <c r="D4327">
        <v>45.283999999999999</v>
      </c>
    </row>
    <row r="4328" spans="1:4" hidden="1" x14ac:dyDescent="0.35">
      <c r="A4328" s="3" t="str">
        <f t="shared" si="67"/>
        <v>CDW_44652</v>
      </c>
      <c r="B4328" t="s">
        <v>19</v>
      </c>
      <c r="C4328" s="1">
        <v>44652</v>
      </c>
      <c r="D4328">
        <v>176.21600000000001</v>
      </c>
    </row>
    <row r="4329" spans="1:4" hidden="1" x14ac:dyDescent="0.35">
      <c r="A4329" s="3" t="str">
        <f t="shared" si="67"/>
        <v>CE_44652</v>
      </c>
      <c r="B4329" t="s">
        <v>20</v>
      </c>
      <c r="C4329" s="1">
        <v>44652</v>
      </c>
      <c r="D4329">
        <v>140.28100000000001</v>
      </c>
    </row>
    <row r="4330" spans="1:4" hidden="1" x14ac:dyDescent="0.35">
      <c r="A4330" s="3" t="str">
        <f t="shared" si="67"/>
        <v>CHTR_44652</v>
      </c>
      <c r="B4330" t="s">
        <v>21</v>
      </c>
      <c r="C4330" s="1">
        <v>44652</v>
      </c>
      <c r="D4330">
        <v>561.67999999999995</v>
      </c>
    </row>
    <row r="4331" spans="1:4" hidden="1" x14ac:dyDescent="0.35">
      <c r="A4331" s="3" t="str">
        <f t="shared" si="67"/>
        <v>CNC_44652</v>
      </c>
      <c r="B4331" t="s">
        <v>22</v>
      </c>
      <c r="C4331" s="1">
        <v>44652</v>
      </c>
      <c r="D4331">
        <v>85.51</v>
      </c>
    </row>
    <row r="4332" spans="1:4" hidden="1" x14ac:dyDescent="0.35">
      <c r="A4332" s="3" t="str">
        <f t="shared" si="67"/>
        <v>CNP_44652</v>
      </c>
      <c r="B4332" t="s">
        <v>23</v>
      </c>
      <c r="C4332" s="1">
        <v>44652</v>
      </c>
      <c r="D4332">
        <v>30.422000000000001</v>
      </c>
    </row>
    <row r="4333" spans="1:4" hidden="1" x14ac:dyDescent="0.35">
      <c r="A4333" s="3" t="str">
        <f t="shared" si="67"/>
        <v>COP_44652</v>
      </c>
      <c r="B4333" t="s">
        <v>24</v>
      </c>
      <c r="C4333" s="1">
        <v>44652</v>
      </c>
      <c r="D4333">
        <v>96.174000000000007</v>
      </c>
    </row>
    <row r="4334" spans="1:4" hidden="1" x14ac:dyDescent="0.35">
      <c r="A4334" s="3" t="str">
        <f t="shared" si="67"/>
        <v>CTAS_44652</v>
      </c>
      <c r="B4334" t="s">
        <v>25</v>
      </c>
      <c r="C4334" s="1">
        <v>44652</v>
      </c>
      <c r="D4334">
        <v>419.48099999999999</v>
      </c>
    </row>
    <row r="4335" spans="1:4" hidden="1" x14ac:dyDescent="0.35">
      <c r="A4335" s="3" t="str">
        <f t="shared" si="67"/>
        <v>CZR_44652</v>
      </c>
      <c r="B4335" t="s">
        <v>26</v>
      </c>
      <c r="C4335" s="1">
        <v>44652</v>
      </c>
      <c r="D4335">
        <v>76.650000000000006</v>
      </c>
    </row>
    <row r="4336" spans="1:4" hidden="1" x14ac:dyDescent="0.35">
      <c r="A4336" s="3" t="str">
        <f t="shared" si="67"/>
        <v>DG_44652</v>
      </c>
      <c r="B4336" t="s">
        <v>27</v>
      </c>
      <c r="C4336" s="1">
        <v>44652</v>
      </c>
      <c r="D4336">
        <v>224.22900000000001</v>
      </c>
    </row>
    <row r="4337" spans="1:4" hidden="1" x14ac:dyDescent="0.35">
      <c r="A4337" s="3" t="str">
        <f t="shared" si="67"/>
        <v>DPZ_44652</v>
      </c>
      <c r="B4337" t="s">
        <v>28</v>
      </c>
      <c r="C4337" s="1">
        <v>44652</v>
      </c>
      <c r="D4337">
        <v>393.589</v>
      </c>
    </row>
    <row r="4338" spans="1:4" x14ac:dyDescent="0.35">
      <c r="A4338" s="3" t="str">
        <f t="shared" si="67"/>
        <v>DRE_44652</v>
      </c>
      <c r="B4338" t="s">
        <v>29</v>
      </c>
      <c r="C4338" s="1">
        <v>44652</v>
      </c>
      <c r="D4338">
        <v>58.634</v>
      </c>
    </row>
    <row r="4339" spans="1:4" hidden="1" x14ac:dyDescent="0.35">
      <c r="A4339" s="3" t="str">
        <f t="shared" si="67"/>
        <v>DXC_44652</v>
      </c>
      <c r="B4339" t="s">
        <v>30</v>
      </c>
      <c r="C4339" s="1">
        <v>44652</v>
      </c>
      <c r="D4339">
        <v>31.35</v>
      </c>
    </row>
    <row r="4340" spans="1:4" hidden="1" x14ac:dyDescent="0.35">
      <c r="A4340" s="3" t="str">
        <f t="shared" si="67"/>
        <v>EWA_44652</v>
      </c>
      <c r="B4340" t="s">
        <v>31</v>
      </c>
      <c r="C4340" s="1">
        <v>44652</v>
      </c>
      <c r="D4340">
        <v>25.399000000000001</v>
      </c>
    </row>
    <row r="4341" spans="1:4" hidden="1" x14ac:dyDescent="0.35">
      <c r="A4341" s="3" t="str">
        <f t="shared" si="67"/>
        <v>EWC_44652</v>
      </c>
      <c r="B4341" t="s">
        <v>32</v>
      </c>
      <c r="C4341" s="1">
        <v>44652</v>
      </c>
      <c r="D4341">
        <v>39.351999999999997</v>
      </c>
    </row>
    <row r="4342" spans="1:4" hidden="1" x14ac:dyDescent="0.35">
      <c r="A4342" s="3" t="str">
        <f t="shared" si="67"/>
        <v>EWG_44652</v>
      </c>
      <c r="B4342" t="s">
        <v>33</v>
      </c>
      <c r="C4342" s="1">
        <v>44652</v>
      </c>
      <c r="D4342">
        <v>27.766999999999999</v>
      </c>
    </row>
    <row r="4343" spans="1:4" hidden="1" x14ac:dyDescent="0.35">
      <c r="A4343" s="3" t="str">
        <f t="shared" si="67"/>
        <v>EWH_44652</v>
      </c>
      <c r="B4343" t="s">
        <v>34</v>
      </c>
      <c r="C4343" s="1">
        <v>44652</v>
      </c>
      <c r="D4343">
        <v>22.282</v>
      </c>
    </row>
    <row r="4344" spans="1:4" hidden="1" x14ac:dyDescent="0.35">
      <c r="A4344" s="3" t="str">
        <f t="shared" si="67"/>
        <v>EWJ_44652</v>
      </c>
      <c r="B4344" t="s">
        <v>35</v>
      </c>
      <c r="C4344" s="1">
        <v>44652</v>
      </c>
      <c r="D4344">
        <v>61.195999999999998</v>
      </c>
    </row>
    <row r="4345" spans="1:4" hidden="1" x14ac:dyDescent="0.35">
      <c r="A4345" s="3" t="str">
        <f t="shared" si="67"/>
        <v>EWL_44652</v>
      </c>
      <c r="B4345" t="s">
        <v>36</v>
      </c>
      <c r="C4345" s="1">
        <v>44652</v>
      </c>
      <c r="D4345">
        <v>48.54</v>
      </c>
    </row>
    <row r="4346" spans="1:4" hidden="1" x14ac:dyDescent="0.35">
      <c r="A4346" s="3" t="str">
        <f t="shared" si="67"/>
        <v>EWQ_44652</v>
      </c>
      <c r="B4346" t="s">
        <v>37</v>
      </c>
      <c r="C4346" s="1">
        <v>44652</v>
      </c>
      <c r="D4346">
        <v>34.518000000000001</v>
      </c>
    </row>
    <row r="4347" spans="1:4" hidden="1" x14ac:dyDescent="0.35">
      <c r="A4347" s="3" t="str">
        <f t="shared" si="67"/>
        <v>EWT_44652</v>
      </c>
      <c r="B4347" t="s">
        <v>38</v>
      </c>
      <c r="C4347" s="1">
        <v>44652</v>
      </c>
      <c r="D4347">
        <v>52.140999999999998</v>
      </c>
    </row>
    <row r="4348" spans="1:4" hidden="1" x14ac:dyDescent="0.35">
      <c r="A4348" s="3" t="str">
        <f t="shared" si="67"/>
        <v>EWU_44652</v>
      </c>
      <c r="B4348" t="s">
        <v>39</v>
      </c>
      <c r="C4348" s="1">
        <v>44652</v>
      </c>
      <c r="D4348">
        <v>32.834000000000003</v>
      </c>
    </row>
    <row r="4349" spans="1:4" hidden="1" x14ac:dyDescent="0.35">
      <c r="A4349" s="3" t="str">
        <f t="shared" si="67"/>
        <v>EWY_44652</v>
      </c>
      <c r="B4349" t="s">
        <v>40</v>
      </c>
      <c r="C4349" s="1">
        <v>44652</v>
      </c>
      <c r="D4349">
        <v>70.168999999999997</v>
      </c>
    </row>
    <row r="4350" spans="1:4" hidden="1" x14ac:dyDescent="0.35">
      <c r="A4350" s="3" t="str">
        <f t="shared" si="67"/>
        <v>EWZ_44652</v>
      </c>
      <c r="B4350" t="s">
        <v>41</v>
      </c>
      <c r="C4350" s="1">
        <v>44652</v>
      </c>
      <c r="D4350">
        <v>34.793999999999997</v>
      </c>
    </row>
    <row r="4351" spans="1:4" hidden="1" x14ac:dyDescent="0.35">
      <c r="A4351" s="3" t="str">
        <f t="shared" si="67"/>
        <v>FTV_44652</v>
      </c>
      <c r="B4351" t="s">
        <v>43</v>
      </c>
      <c r="C4351" s="1">
        <v>44652</v>
      </c>
      <c r="D4351">
        <v>60.427999999999997</v>
      </c>
    </row>
    <row r="4352" spans="1:4" hidden="1" x14ac:dyDescent="0.35">
      <c r="A4352" s="3" t="str">
        <f t="shared" si="67"/>
        <v>GOOG_44652</v>
      </c>
      <c r="B4352" t="s">
        <v>44</v>
      </c>
      <c r="C4352" s="1">
        <v>44652</v>
      </c>
      <c r="D4352">
        <v>140.69999999999999</v>
      </c>
    </row>
    <row r="4353" spans="1:4" hidden="1" x14ac:dyDescent="0.35">
      <c r="A4353" s="3" t="str">
        <f t="shared" si="67"/>
        <v>GPC_44652</v>
      </c>
      <c r="B4353" t="s">
        <v>45</v>
      </c>
      <c r="C4353" s="1">
        <v>44652</v>
      </c>
      <c r="D4353">
        <v>123.77500000000001</v>
      </c>
    </row>
    <row r="4354" spans="1:4" hidden="1" x14ac:dyDescent="0.35">
      <c r="A4354" s="3" t="str">
        <f t="shared" si="67"/>
        <v>GSG_44652</v>
      </c>
      <c r="B4354" t="s">
        <v>46</v>
      </c>
      <c r="C4354" s="1">
        <v>44652</v>
      </c>
      <c r="D4354">
        <v>22.61</v>
      </c>
    </row>
    <row r="4355" spans="1:4" hidden="1" x14ac:dyDescent="0.35">
      <c r="A4355" s="3" t="str">
        <f t="shared" ref="A4355:A4418" si="68">CONCATENATE(B4355,"_",C4355)</f>
        <v>HIG_44652</v>
      </c>
      <c r="B4355" t="s">
        <v>47</v>
      </c>
      <c r="C4355" s="1">
        <v>44652</v>
      </c>
      <c r="D4355">
        <v>71.325999999999993</v>
      </c>
    </row>
    <row r="4356" spans="1:4" hidden="1" x14ac:dyDescent="0.35">
      <c r="A4356" s="3" t="str">
        <f t="shared" si="68"/>
        <v>HIGH.L_44652</v>
      </c>
      <c r="B4356" t="s">
        <v>48</v>
      </c>
      <c r="C4356" s="1">
        <v>44652</v>
      </c>
      <c r="D4356">
        <v>5.3029999999999999</v>
      </c>
    </row>
    <row r="4357" spans="1:4" hidden="1" x14ac:dyDescent="0.35">
      <c r="A4357" s="3" t="str">
        <f t="shared" si="68"/>
        <v>HST_44652</v>
      </c>
      <c r="B4357" t="s">
        <v>49</v>
      </c>
      <c r="C4357" s="1">
        <v>44652</v>
      </c>
      <c r="D4357">
        <v>19.192</v>
      </c>
    </row>
    <row r="4358" spans="1:4" hidden="1" x14ac:dyDescent="0.35">
      <c r="A4358" s="3" t="str">
        <f t="shared" si="68"/>
        <v>HYG_44652</v>
      </c>
      <c r="B4358" t="s">
        <v>50</v>
      </c>
      <c r="C4358" s="1">
        <v>44652</v>
      </c>
      <c r="D4358">
        <v>78.412000000000006</v>
      </c>
    </row>
    <row r="4359" spans="1:4" hidden="1" x14ac:dyDescent="0.35">
      <c r="A4359" s="3" t="str">
        <f t="shared" si="68"/>
        <v>IAU_44652</v>
      </c>
      <c r="B4359" t="s">
        <v>51</v>
      </c>
      <c r="C4359" s="1">
        <v>44652</v>
      </c>
      <c r="D4359">
        <v>36.54</v>
      </c>
    </row>
    <row r="4360" spans="1:4" hidden="1" x14ac:dyDescent="0.35">
      <c r="A4360" s="3" t="str">
        <f t="shared" si="68"/>
        <v>ICLN_44652</v>
      </c>
      <c r="B4360" t="s">
        <v>52</v>
      </c>
      <c r="C4360" s="1">
        <v>44652</v>
      </c>
      <c r="D4360">
        <v>21.454999999999998</v>
      </c>
    </row>
    <row r="4361" spans="1:4" hidden="1" x14ac:dyDescent="0.35">
      <c r="A4361" s="3" t="str">
        <f t="shared" si="68"/>
        <v>IEAA.L_44652</v>
      </c>
      <c r="B4361" t="s">
        <v>53</v>
      </c>
      <c r="C4361" s="1">
        <v>44652</v>
      </c>
      <c r="D4361">
        <v>5.0650000000000004</v>
      </c>
    </row>
    <row r="4362" spans="1:4" hidden="1" x14ac:dyDescent="0.35">
      <c r="A4362" s="3" t="str">
        <f t="shared" si="68"/>
        <v>IEF_44652</v>
      </c>
      <c r="B4362" t="s">
        <v>54</v>
      </c>
      <c r="C4362" s="1">
        <v>44652</v>
      </c>
      <c r="D4362">
        <v>104.989</v>
      </c>
    </row>
    <row r="4363" spans="1:4" hidden="1" x14ac:dyDescent="0.35">
      <c r="A4363" s="3" t="str">
        <f t="shared" si="68"/>
        <v>IEFM.L_44652</v>
      </c>
      <c r="B4363" t="s">
        <v>55</v>
      </c>
      <c r="C4363" s="1">
        <v>44652</v>
      </c>
      <c r="D4363">
        <v>770.75</v>
      </c>
    </row>
    <row r="4364" spans="1:4" hidden="1" x14ac:dyDescent="0.35">
      <c r="A4364" s="3" t="str">
        <f t="shared" si="68"/>
        <v>IEMG_44652</v>
      </c>
      <c r="B4364" t="s">
        <v>56</v>
      </c>
      <c r="C4364" s="1">
        <v>44652</v>
      </c>
      <c r="D4364">
        <v>55.055</v>
      </c>
    </row>
    <row r="4365" spans="1:4" hidden="1" x14ac:dyDescent="0.35">
      <c r="A4365" s="3" t="str">
        <f t="shared" si="68"/>
        <v>IEUS_44652</v>
      </c>
      <c r="B4365" t="s">
        <v>57</v>
      </c>
      <c r="C4365" s="1">
        <v>44652</v>
      </c>
      <c r="D4365">
        <v>59.883000000000003</v>
      </c>
    </row>
    <row r="4366" spans="1:4" hidden="1" x14ac:dyDescent="0.35">
      <c r="A4366" s="3" t="str">
        <f t="shared" si="68"/>
        <v>IEVL.L_44652</v>
      </c>
      <c r="B4366" t="s">
        <v>58</v>
      </c>
      <c r="C4366" s="1">
        <v>44652</v>
      </c>
      <c r="D4366">
        <v>7.2720000000000002</v>
      </c>
    </row>
    <row r="4367" spans="1:4" hidden="1" x14ac:dyDescent="0.35">
      <c r="A4367" s="3" t="str">
        <f t="shared" si="68"/>
        <v>IGF_44652</v>
      </c>
      <c r="B4367" t="s">
        <v>59</v>
      </c>
      <c r="C4367" s="1">
        <v>44652</v>
      </c>
      <c r="D4367">
        <v>50.052</v>
      </c>
    </row>
    <row r="4368" spans="1:4" hidden="1" x14ac:dyDescent="0.35">
      <c r="A4368" s="3" t="str">
        <f t="shared" si="68"/>
        <v>INDA_44652</v>
      </c>
      <c r="B4368" t="s">
        <v>60</v>
      </c>
      <c r="C4368" s="1">
        <v>44652</v>
      </c>
      <c r="D4368">
        <v>45.41</v>
      </c>
    </row>
    <row r="4369" spans="1:4" hidden="1" x14ac:dyDescent="0.35">
      <c r="A4369" s="3" t="str">
        <f t="shared" si="68"/>
        <v>IUMO.L_44652</v>
      </c>
      <c r="B4369" t="s">
        <v>61</v>
      </c>
      <c r="C4369" s="1">
        <v>44652</v>
      </c>
      <c r="D4369">
        <v>11.561999999999999</v>
      </c>
    </row>
    <row r="4370" spans="1:4" hidden="1" x14ac:dyDescent="0.35">
      <c r="A4370" s="3" t="str">
        <f t="shared" si="68"/>
        <v>IUVL.L_44652</v>
      </c>
      <c r="B4370" t="s">
        <v>62</v>
      </c>
      <c r="C4370" s="1">
        <v>44652</v>
      </c>
      <c r="D4370">
        <v>9.0399999999999991</v>
      </c>
    </row>
    <row r="4371" spans="1:4" hidden="1" x14ac:dyDescent="0.35">
      <c r="A4371" s="3" t="str">
        <f t="shared" si="68"/>
        <v>IVV_44652</v>
      </c>
      <c r="B4371" t="s">
        <v>63</v>
      </c>
      <c r="C4371" s="1">
        <v>44652</v>
      </c>
      <c r="D4371">
        <v>449.11</v>
      </c>
    </row>
    <row r="4372" spans="1:4" hidden="1" x14ac:dyDescent="0.35">
      <c r="A4372" s="3" t="str">
        <f t="shared" si="68"/>
        <v>IWM_44652</v>
      </c>
      <c r="B4372" t="s">
        <v>64</v>
      </c>
      <c r="C4372" s="1">
        <v>44652</v>
      </c>
      <c r="D4372">
        <v>205.01300000000001</v>
      </c>
    </row>
    <row r="4373" spans="1:4" hidden="1" x14ac:dyDescent="0.35">
      <c r="A4373" s="3" t="str">
        <f t="shared" si="68"/>
        <v>IXN_44652</v>
      </c>
      <c r="B4373" t="s">
        <v>65</v>
      </c>
      <c r="C4373" s="1">
        <v>44652</v>
      </c>
      <c r="D4373">
        <v>57.337000000000003</v>
      </c>
    </row>
    <row r="4374" spans="1:4" hidden="1" x14ac:dyDescent="0.35">
      <c r="A4374" s="3" t="str">
        <f t="shared" si="68"/>
        <v>JPEA.L_44652</v>
      </c>
      <c r="B4374" t="s">
        <v>66</v>
      </c>
      <c r="C4374" s="1">
        <v>44652</v>
      </c>
      <c r="D4374">
        <v>5.3940000000000001</v>
      </c>
    </row>
    <row r="4375" spans="1:4" hidden="1" x14ac:dyDescent="0.35">
      <c r="A4375" s="3" t="str">
        <f t="shared" si="68"/>
        <v>JPM_44652</v>
      </c>
      <c r="B4375" t="s">
        <v>67</v>
      </c>
      <c r="C4375" s="1">
        <v>44652</v>
      </c>
      <c r="D4375">
        <v>130.989</v>
      </c>
    </row>
    <row r="4376" spans="1:4" hidden="1" x14ac:dyDescent="0.35">
      <c r="A4376" s="3" t="str">
        <f t="shared" si="68"/>
        <v>KR_44652</v>
      </c>
      <c r="B4376" t="s">
        <v>68</v>
      </c>
      <c r="C4376" s="1">
        <v>44652</v>
      </c>
      <c r="D4376">
        <v>56.307000000000002</v>
      </c>
    </row>
    <row r="4377" spans="1:4" hidden="1" x14ac:dyDescent="0.35">
      <c r="A4377" s="3" t="str">
        <f t="shared" si="68"/>
        <v>LQD_44652</v>
      </c>
      <c r="B4377" t="s">
        <v>69</v>
      </c>
      <c r="C4377" s="1">
        <v>44652</v>
      </c>
      <c r="D4377">
        <v>118.098</v>
      </c>
    </row>
    <row r="4378" spans="1:4" hidden="1" x14ac:dyDescent="0.35">
      <c r="A4378" s="3" t="str">
        <f t="shared" si="68"/>
        <v>MCHI_44652</v>
      </c>
      <c r="B4378" t="s">
        <v>70</v>
      </c>
      <c r="C4378" s="1">
        <v>44652</v>
      </c>
      <c r="D4378">
        <v>53.642000000000003</v>
      </c>
    </row>
    <row r="4379" spans="1:4" hidden="1" x14ac:dyDescent="0.35">
      <c r="A4379" s="3" t="str">
        <f t="shared" si="68"/>
        <v>META_44652</v>
      </c>
      <c r="B4379" t="s">
        <v>144</v>
      </c>
      <c r="C4379" s="1">
        <v>44652</v>
      </c>
      <c r="D4379">
        <v>224.85</v>
      </c>
    </row>
    <row r="4380" spans="1:4" hidden="1" x14ac:dyDescent="0.35">
      <c r="A4380" s="3" t="str">
        <f t="shared" si="68"/>
        <v>MVEU.L_44652</v>
      </c>
      <c r="B4380" t="s">
        <v>71</v>
      </c>
      <c r="C4380" s="1">
        <v>44652</v>
      </c>
      <c r="D4380">
        <v>53.59</v>
      </c>
    </row>
    <row r="4381" spans="1:4" hidden="1" x14ac:dyDescent="0.35">
      <c r="A4381" s="3" t="str">
        <f t="shared" si="68"/>
        <v>OGN_44652</v>
      </c>
      <c r="B4381" t="s">
        <v>72</v>
      </c>
      <c r="C4381" s="1">
        <v>44652</v>
      </c>
      <c r="D4381">
        <v>34.165999999999997</v>
      </c>
    </row>
    <row r="4382" spans="1:4" hidden="1" x14ac:dyDescent="0.35">
      <c r="A4382" s="3" t="str">
        <f t="shared" si="68"/>
        <v>PG_44652</v>
      </c>
      <c r="B4382" t="s">
        <v>73</v>
      </c>
      <c r="C4382" s="1">
        <v>44652</v>
      </c>
      <c r="D4382">
        <v>151.19999999999999</v>
      </c>
    </row>
    <row r="4383" spans="1:4" hidden="1" x14ac:dyDescent="0.35">
      <c r="A4383" s="3" t="str">
        <f t="shared" si="68"/>
        <v>PPL_44652</v>
      </c>
      <c r="B4383" t="s">
        <v>74</v>
      </c>
      <c r="C4383" s="1">
        <v>44652</v>
      </c>
      <c r="D4383">
        <v>28.326000000000001</v>
      </c>
    </row>
    <row r="4384" spans="1:4" hidden="1" x14ac:dyDescent="0.35">
      <c r="A4384" s="3" t="str">
        <f t="shared" si="68"/>
        <v>PRU_44652</v>
      </c>
      <c r="B4384" t="s">
        <v>75</v>
      </c>
      <c r="C4384" s="1">
        <v>44652</v>
      </c>
      <c r="D4384">
        <v>114.31100000000001</v>
      </c>
    </row>
    <row r="4385" spans="1:4" hidden="1" x14ac:dyDescent="0.35">
      <c r="A4385" s="3" t="str">
        <f t="shared" si="68"/>
        <v>PYPL_44652</v>
      </c>
      <c r="B4385" t="s">
        <v>76</v>
      </c>
      <c r="C4385" s="1">
        <v>44652</v>
      </c>
      <c r="D4385">
        <v>116.67</v>
      </c>
    </row>
    <row r="4386" spans="1:4" hidden="1" x14ac:dyDescent="0.35">
      <c r="A4386" s="3" t="str">
        <f t="shared" si="68"/>
        <v>RE_44652</v>
      </c>
      <c r="B4386" t="s">
        <v>77</v>
      </c>
      <c r="C4386" s="1">
        <v>44652</v>
      </c>
      <c r="D4386">
        <v>301.875</v>
      </c>
    </row>
    <row r="4387" spans="1:4" hidden="1" x14ac:dyDescent="0.35">
      <c r="A4387" s="3" t="str">
        <f t="shared" si="68"/>
        <v>REET_44652</v>
      </c>
      <c r="B4387" t="s">
        <v>78</v>
      </c>
      <c r="C4387" s="1">
        <v>44652</v>
      </c>
      <c r="D4387">
        <v>29.17</v>
      </c>
    </row>
    <row r="4388" spans="1:4" hidden="1" x14ac:dyDescent="0.35">
      <c r="A4388" s="3" t="str">
        <f t="shared" si="68"/>
        <v>ROL_44652</v>
      </c>
      <c r="B4388" t="s">
        <v>79</v>
      </c>
      <c r="C4388" s="1">
        <v>44652</v>
      </c>
      <c r="D4388">
        <v>34.381999999999998</v>
      </c>
    </row>
    <row r="4389" spans="1:4" hidden="1" x14ac:dyDescent="0.35">
      <c r="A4389" s="3" t="str">
        <f t="shared" si="68"/>
        <v>ROST_44652</v>
      </c>
      <c r="B4389" t="s">
        <v>80</v>
      </c>
      <c r="C4389" s="1">
        <v>44652</v>
      </c>
      <c r="D4389">
        <v>89.72</v>
      </c>
    </row>
    <row r="4390" spans="1:4" hidden="1" x14ac:dyDescent="0.35">
      <c r="A4390" s="3" t="str">
        <f t="shared" si="68"/>
        <v>SEGA.L_44652</v>
      </c>
      <c r="B4390" t="s">
        <v>81</v>
      </c>
      <c r="C4390" s="1">
        <v>44652</v>
      </c>
      <c r="D4390">
        <v>103.143</v>
      </c>
    </row>
    <row r="4391" spans="1:4" hidden="1" x14ac:dyDescent="0.35">
      <c r="A4391" s="3" t="str">
        <f t="shared" si="68"/>
        <v>SHY_44652</v>
      </c>
      <c r="B4391" t="s">
        <v>82</v>
      </c>
      <c r="C4391" s="1">
        <v>44652</v>
      </c>
      <c r="D4391">
        <v>82.006</v>
      </c>
    </row>
    <row r="4392" spans="1:4" hidden="1" x14ac:dyDescent="0.35">
      <c r="A4392" s="3" t="str">
        <f t="shared" si="68"/>
        <v>SLV_44652</v>
      </c>
      <c r="B4392" t="s">
        <v>83</v>
      </c>
      <c r="C4392" s="1">
        <v>44652</v>
      </c>
      <c r="D4392">
        <v>22.74</v>
      </c>
    </row>
    <row r="4393" spans="1:4" hidden="1" x14ac:dyDescent="0.35">
      <c r="A4393" s="3" t="str">
        <f t="shared" si="68"/>
        <v>SPMV.L_44652</v>
      </c>
      <c r="B4393" t="s">
        <v>84</v>
      </c>
      <c r="C4393" s="1">
        <v>44652</v>
      </c>
      <c r="D4393">
        <v>81.75</v>
      </c>
    </row>
    <row r="4394" spans="1:4" hidden="1" x14ac:dyDescent="0.35">
      <c r="A4394" s="3" t="str">
        <f t="shared" si="68"/>
        <v>TLT_44652</v>
      </c>
      <c r="B4394" t="s">
        <v>85</v>
      </c>
      <c r="C4394" s="1">
        <v>44652</v>
      </c>
      <c r="D4394">
        <v>129.55099999999999</v>
      </c>
    </row>
    <row r="4395" spans="1:4" hidden="1" x14ac:dyDescent="0.35">
      <c r="A4395" s="3" t="str">
        <f t="shared" si="68"/>
        <v>UNH_44652</v>
      </c>
      <c r="B4395" t="s">
        <v>86</v>
      </c>
      <c r="C4395" s="1">
        <v>44652</v>
      </c>
      <c r="D4395">
        <v>507.60599999999999</v>
      </c>
    </row>
    <row r="4396" spans="1:4" hidden="1" x14ac:dyDescent="0.35">
      <c r="A4396" s="3" t="str">
        <f t="shared" si="68"/>
        <v>URI_44652</v>
      </c>
      <c r="B4396" t="s">
        <v>87</v>
      </c>
      <c r="C4396" s="1">
        <v>44652</v>
      </c>
      <c r="D4396">
        <v>352.846</v>
      </c>
    </row>
    <row r="4397" spans="1:4" hidden="1" x14ac:dyDescent="0.35">
      <c r="A4397" s="3" t="str">
        <f t="shared" si="68"/>
        <v>V_44652</v>
      </c>
      <c r="B4397" t="s">
        <v>88</v>
      </c>
      <c r="C4397" s="1">
        <v>44652</v>
      </c>
      <c r="D4397">
        <v>224.58600000000001</v>
      </c>
    </row>
    <row r="4398" spans="1:4" hidden="1" x14ac:dyDescent="0.35">
      <c r="A4398" s="3" t="str">
        <f t="shared" si="68"/>
        <v>VRSK_44652</v>
      </c>
      <c r="B4398" t="s">
        <v>89</v>
      </c>
      <c r="C4398" s="1">
        <v>44652</v>
      </c>
      <c r="D4398">
        <v>212.99600000000001</v>
      </c>
    </row>
    <row r="4399" spans="1:4" hidden="1" x14ac:dyDescent="0.35">
      <c r="A4399" s="3" t="str">
        <f t="shared" si="68"/>
        <v>VXX_44652</v>
      </c>
      <c r="B4399" t="s">
        <v>90</v>
      </c>
      <c r="C4399" s="1">
        <v>44652</v>
      </c>
      <c r="D4399">
        <v>25.03</v>
      </c>
    </row>
    <row r="4400" spans="1:4" hidden="1" x14ac:dyDescent="0.35">
      <c r="A4400" s="3" t="str">
        <f t="shared" si="68"/>
        <v>WRK_44652</v>
      </c>
      <c r="B4400" t="s">
        <v>91</v>
      </c>
      <c r="C4400" s="1">
        <v>44652</v>
      </c>
      <c r="D4400">
        <v>45.927999999999997</v>
      </c>
    </row>
    <row r="4401" spans="1:4" hidden="1" x14ac:dyDescent="0.35">
      <c r="A4401" s="3" t="str">
        <f t="shared" si="68"/>
        <v>XLB_44652</v>
      </c>
      <c r="B4401" t="s">
        <v>92</v>
      </c>
      <c r="C4401" s="1">
        <v>44652</v>
      </c>
      <c r="D4401">
        <v>87.338999999999999</v>
      </c>
    </row>
    <row r="4402" spans="1:4" hidden="1" x14ac:dyDescent="0.35">
      <c r="A4402" s="3" t="str">
        <f t="shared" si="68"/>
        <v>XLC_44652</v>
      </c>
      <c r="B4402" t="s">
        <v>93</v>
      </c>
      <c r="C4402" s="1">
        <v>44652</v>
      </c>
      <c r="D4402">
        <v>68.81</v>
      </c>
    </row>
    <row r="4403" spans="1:4" hidden="1" x14ac:dyDescent="0.35">
      <c r="A4403" s="3" t="str">
        <f t="shared" si="68"/>
        <v>XLE_44652</v>
      </c>
      <c r="B4403" t="s">
        <v>94</v>
      </c>
      <c r="C4403" s="1">
        <v>44652</v>
      </c>
      <c r="D4403">
        <v>74.647000000000006</v>
      </c>
    </row>
    <row r="4404" spans="1:4" hidden="1" x14ac:dyDescent="0.35">
      <c r="A4404" s="3" t="str">
        <f t="shared" si="68"/>
        <v>XLF_44652</v>
      </c>
      <c r="B4404" t="s">
        <v>95</v>
      </c>
      <c r="C4404" s="1">
        <v>44652</v>
      </c>
      <c r="D4404">
        <v>37.587000000000003</v>
      </c>
    </row>
    <row r="4405" spans="1:4" hidden="1" x14ac:dyDescent="0.35">
      <c r="A4405" s="3" t="str">
        <f t="shared" si="68"/>
        <v>XLI_44652</v>
      </c>
      <c r="B4405" t="s">
        <v>96</v>
      </c>
      <c r="C4405" s="1">
        <v>44652</v>
      </c>
      <c r="D4405">
        <v>100.774</v>
      </c>
    </row>
    <row r="4406" spans="1:4" hidden="1" x14ac:dyDescent="0.35">
      <c r="A4406" s="3" t="str">
        <f t="shared" si="68"/>
        <v>XLK_44652</v>
      </c>
      <c r="B4406" t="s">
        <v>97</v>
      </c>
      <c r="C4406" s="1">
        <v>44652</v>
      </c>
      <c r="D4406">
        <v>157.21799999999999</v>
      </c>
    </row>
    <row r="4407" spans="1:4" hidden="1" x14ac:dyDescent="0.35">
      <c r="A4407" s="3" t="str">
        <f t="shared" si="68"/>
        <v>XLP_44652</v>
      </c>
      <c r="B4407" t="s">
        <v>98</v>
      </c>
      <c r="C4407" s="1">
        <v>44652</v>
      </c>
      <c r="D4407">
        <v>75.06</v>
      </c>
    </row>
    <row r="4408" spans="1:4" hidden="1" x14ac:dyDescent="0.35">
      <c r="A4408" s="3" t="str">
        <f t="shared" si="68"/>
        <v>XLU_44652</v>
      </c>
      <c r="B4408" t="s">
        <v>99</v>
      </c>
      <c r="C4408" s="1">
        <v>44652</v>
      </c>
      <c r="D4408">
        <v>73.798000000000002</v>
      </c>
    </row>
    <row r="4409" spans="1:4" hidden="1" x14ac:dyDescent="0.35">
      <c r="A4409" s="3" t="str">
        <f t="shared" si="68"/>
        <v>XLV_44652</v>
      </c>
      <c r="B4409" t="s">
        <v>100</v>
      </c>
      <c r="C4409" s="1">
        <v>44652</v>
      </c>
      <c r="D4409">
        <v>136.39400000000001</v>
      </c>
    </row>
    <row r="4410" spans="1:4" hidden="1" x14ac:dyDescent="0.35">
      <c r="A4410" s="3" t="str">
        <f t="shared" si="68"/>
        <v>XLY_44652</v>
      </c>
      <c r="B4410" t="s">
        <v>101</v>
      </c>
      <c r="C4410" s="1">
        <v>44652</v>
      </c>
      <c r="D4410">
        <v>183.923</v>
      </c>
    </row>
    <row r="4411" spans="1:4" hidden="1" x14ac:dyDescent="0.35">
      <c r="A4411" s="3" t="str">
        <f t="shared" si="68"/>
        <v>XOM_44652</v>
      </c>
      <c r="B4411" t="s">
        <v>102</v>
      </c>
      <c r="C4411" s="1">
        <v>44652</v>
      </c>
      <c r="D4411">
        <v>80.197000000000003</v>
      </c>
    </row>
    <row r="4412" spans="1:4" hidden="1" x14ac:dyDescent="0.35">
      <c r="A4412" s="3" t="str">
        <f t="shared" si="68"/>
        <v>ABBV_44655</v>
      </c>
      <c r="B4412" t="s">
        <v>3</v>
      </c>
      <c r="C4412" s="1">
        <v>44655</v>
      </c>
      <c r="D4412">
        <v>155.95400000000001</v>
      </c>
    </row>
    <row r="4413" spans="1:4" hidden="1" x14ac:dyDescent="0.35">
      <c r="A4413" s="3" t="str">
        <f t="shared" si="68"/>
        <v>ACN_44655</v>
      </c>
      <c r="B4413" t="s">
        <v>4</v>
      </c>
      <c r="C4413" s="1">
        <v>44655</v>
      </c>
      <c r="D4413">
        <v>339.327</v>
      </c>
    </row>
    <row r="4414" spans="1:4" hidden="1" x14ac:dyDescent="0.35">
      <c r="A4414" s="3" t="str">
        <f t="shared" si="68"/>
        <v>AEP_44655</v>
      </c>
      <c r="B4414" t="s">
        <v>5</v>
      </c>
      <c r="C4414" s="1">
        <v>44655</v>
      </c>
      <c r="D4414">
        <v>97.260999999999996</v>
      </c>
    </row>
    <row r="4415" spans="1:4" hidden="1" x14ac:dyDescent="0.35">
      <c r="A4415" s="3" t="str">
        <f t="shared" si="68"/>
        <v>AIZ_44655</v>
      </c>
      <c r="B4415" t="s">
        <v>6</v>
      </c>
      <c r="C4415" s="1">
        <v>44655</v>
      </c>
      <c r="D4415">
        <v>179.37700000000001</v>
      </c>
    </row>
    <row r="4416" spans="1:4" hidden="1" x14ac:dyDescent="0.35">
      <c r="A4416" s="3" t="str">
        <f t="shared" si="68"/>
        <v>ALLE_44655</v>
      </c>
      <c r="B4416" t="s">
        <v>7</v>
      </c>
      <c r="C4416" s="1">
        <v>44655</v>
      </c>
      <c r="D4416">
        <v>109.96</v>
      </c>
    </row>
    <row r="4417" spans="1:4" hidden="1" x14ac:dyDescent="0.35">
      <c r="A4417" s="3" t="str">
        <f t="shared" si="68"/>
        <v>AMAT_44655</v>
      </c>
      <c r="B4417" t="s">
        <v>8</v>
      </c>
      <c r="C4417" s="1">
        <v>44655</v>
      </c>
      <c r="D4417">
        <v>128.482</v>
      </c>
    </row>
    <row r="4418" spans="1:4" hidden="1" x14ac:dyDescent="0.35">
      <c r="A4418" s="3" t="str">
        <f t="shared" si="68"/>
        <v>AMP_44655</v>
      </c>
      <c r="B4418" t="s">
        <v>9</v>
      </c>
      <c r="C4418" s="1">
        <v>44655</v>
      </c>
      <c r="D4418">
        <v>292.55</v>
      </c>
    </row>
    <row r="4419" spans="1:4" hidden="1" x14ac:dyDescent="0.35">
      <c r="A4419" s="3" t="str">
        <f t="shared" ref="A4419:A4482" si="69">CONCATENATE(B4419,"_",C4419)</f>
        <v>AMZN_44655</v>
      </c>
      <c r="B4419" t="s">
        <v>10</v>
      </c>
      <c r="C4419" s="1">
        <v>44655</v>
      </c>
      <c r="D4419">
        <v>168.346</v>
      </c>
    </row>
    <row r="4420" spans="1:4" hidden="1" x14ac:dyDescent="0.35">
      <c r="A4420" s="3" t="str">
        <f t="shared" si="69"/>
        <v>AVB_44655</v>
      </c>
      <c r="B4420" t="s">
        <v>11</v>
      </c>
      <c r="C4420" s="1">
        <v>44655</v>
      </c>
      <c r="D4420">
        <v>244.42400000000001</v>
      </c>
    </row>
    <row r="4421" spans="1:4" hidden="1" x14ac:dyDescent="0.35">
      <c r="A4421" s="3" t="str">
        <f t="shared" si="69"/>
        <v>AVY_44655</v>
      </c>
      <c r="B4421" t="s">
        <v>12</v>
      </c>
      <c r="C4421" s="1">
        <v>44655</v>
      </c>
      <c r="D4421">
        <v>172.422</v>
      </c>
    </row>
    <row r="4422" spans="1:4" hidden="1" x14ac:dyDescent="0.35">
      <c r="A4422" s="3" t="str">
        <f t="shared" si="69"/>
        <v>AXP_44655</v>
      </c>
      <c r="B4422" t="s">
        <v>13</v>
      </c>
      <c r="C4422" s="1">
        <v>44655</v>
      </c>
      <c r="D4422">
        <v>185.08099999999999</v>
      </c>
    </row>
    <row r="4423" spans="1:4" hidden="1" x14ac:dyDescent="0.35">
      <c r="A4423" s="3" t="str">
        <f t="shared" si="69"/>
        <v>BDX_44655</v>
      </c>
      <c r="B4423" t="s">
        <v>14</v>
      </c>
      <c r="C4423" s="1">
        <v>44655</v>
      </c>
      <c r="D4423">
        <v>255.62700000000001</v>
      </c>
    </row>
    <row r="4424" spans="1:4" hidden="1" x14ac:dyDescent="0.35">
      <c r="A4424" s="3" t="str">
        <f t="shared" si="69"/>
        <v>BF-B_44655</v>
      </c>
      <c r="B4424" t="s">
        <v>15</v>
      </c>
      <c r="C4424" s="1">
        <v>44655</v>
      </c>
      <c r="D4424">
        <v>66.834999999999994</v>
      </c>
    </row>
    <row r="4425" spans="1:4" hidden="1" x14ac:dyDescent="0.35">
      <c r="A4425" s="3" t="str">
        <f t="shared" si="69"/>
        <v>BMY_44655</v>
      </c>
      <c r="B4425" t="s">
        <v>16</v>
      </c>
      <c r="C4425" s="1">
        <v>44655</v>
      </c>
      <c r="D4425">
        <v>72.052000000000007</v>
      </c>
    </row>
    <row r="4426" spans="1:4" hidden="1" x14ac:dyDescent="0.35">
      <c r="A4426" s="3" t="str">
        <f t="shared" si="69"/>
        <v>BR_44655</v>
      </c>
      <c r="B4426" t="s">
        <v>17</v>
      </c>
      <c r="C4426" s="1">
        <v>44655</v>
      </c>
      <c r="D4426">
        <v>154.423</v>
      </c>
    </row>
    <row r="4427" spans="1:4" hidden="1" x14ac:dyDescent="0.35">
      <c r="A4427" s="3" t="str">
        <f t="shared" si="69"/>
        <v>CARR_44655</v>
      </c>
      <c r="B4427" t="s">
        <v>18</v>
      </c>
      <c r="C4427" s="1">
        <v>44655</v>
      </c>
      <c r="D4427">
        <v>44.506999999999998</v>
      </c>
    </row>
    <row r="4428" spans="1:4" hidden="1" x14ac:dyDescent="0.35">
      <c r="A4428" s="3" t="str">
        <f t="shared" si="69"/>
        <v>CDW_44655</v>
      </c>
      <c r="B4428" t="s">
        <v>19</v>
      </c>
      <c r="C4428" s="1">
        <v>44655</v>
      </c>
      <c r="D4428">
        <v>177.23699999999999</v>
      </c>
    </row>
    <row r="4429" spans="1:4" hidden="1" x14ac:dyDescent="0.35">
      <c r="A4429" s="3" t="str">
        <f t="shared" si="69"/>
        <v>CE_44655</v>
      </c>
      <c r="B4429" t="s">
        <v>20</v>
      </c>
      <c r="C4429" s="1">
        <v>44655</v>
      </c>
      <c r="D4429">
        <v>139.988</v>
      </c>
    </row>
    <row r="4430" spans="1:4" hidden="1" x14ac:dyDescent="0.35">
      <c r="A4430" s="3" t="str">
        <f t="shared" si="69"/>
        <v>CHTR_44655</v>
      </c>
      <c r="B4430" t="s">
        <v>21</v>
      </c>
      <c r="C4430" s="1">
        <v>44655</v>
      </c>
      <c r="D4430">
        <v>562</v>
      </c>
    </row>
    <row r="4431" spans="1:4" hidden="1" x14ac:dyDescent="0.35">
      <c r="A4431" s="3" t="str">
        <f t="shared" si="69"/>
        <v>CNC_44655</v>
      </c>
      <c r="B4431" t="s">
        <v>22</v>
      </c>
      <c r="C4431" s="1">
        <v>44655</v>
      </c>
      <c r="D4431">
        <v>84.18</v>
      </c>
    </row>
    <row r="4432" spans="1:4" hidden="1" x14ac:dyDescent="0.35">
      <c r="A4432" s="3" t="str">
        <f t="shared" si="69"/>
        <v>CNP_44655</v>
      </c>
      <c r="B4432" t="s">
        <v>23</v>
      </c>
      <c r="C4432" s="1">
        <v>44655</v>
      </c>
      <c r="D4432">
        <v>30.207000000000001</v>
      </c>
    </row>
    <row r="4433" spans="1:4" hidden="1" x14ac:dyDescent="0.35">
      <c r="A4433" s="3" t="str">
        <f t="shared" si="69"/>
        <v>COP_44655</v>
      </c>
      <c r="B4433" t="s">
        <v>24</v>
      </c>
      <c r="C4433" s="1">
        <v>44655</v>
      </c>
      <c r="D4433">
        <v>96.146000000000001</v>
      </c>
    </row>
    <row r="4434" spans="1:4" hidden="1" x14ac:dyDescent="0.35">
      <c r="A4434" s="3" t="str">
        <f t="shared" si="69"/>
        <v>CTAS_44655</v>
      </c>
      <c r="B4434" t="s">
        <v>25</v>
      </c>
      <c r="C4434" s="1">
        <v>44655</v>
      </c>
      <c r="D4434">
        <v>424.76600000000002</v>
      </c>
    </row>
    <row r="4435" spans="1:4" hidden="1" x14ac:dyDescent="0.35">
      <c r="A4435" s="3" t="str">
        <f t="shared" si="69"/>
        <v>CZR_44655</v>
      </c>
      <c r="B4435" t="s">
        <v>26</v>
      </c>
      <c r="C4435" s="1">
        <v>44655</v>
      </c>
      <c r="D4435">
        <v>80.69</v>
      </c>
    </row>
    <row r="4436" spans="1:4" hidden="1" x14ac:dyDescent="0.35">
      <c r="A4436" s="3" t="str">
        <f t="shared" si="69"/>
        <v>DG_44655</v>
      </c>
      <c r="B4436" t="s">
        <v>27</v>
      </c>
      <c r="C4436" s="1">
        <v>44655</v>
      </c>
      <c r="D4436">
        <v>224.74600000000001</v>
      </c>
    </row>
    <row r="4437" spans="1:4" hidden="1" x14ac:dyDescent="0.35">
      <c r="A4437" s="3" t="str">
        <f t="shared" si="69"/>
        <v>DPZ_44655</v>
      </c>
      <c r="B4437" t="s">
        <v>28</v>
      </c>
      <c r="C4437" s="1">
        <v>44655</v>
      </c>
      <c r="D4437">
        <v>400.13900000000001</v>
      </c>
    </row>
    <row r="4438" spans="1:4" x14ac:dyDescent="0.35">
      <c r="A4438" s="3" t="str">
        <f t="shared" si="69"/>
        <v>DRE_44655</v>
      </c>
      <c r="B4438" t="s">
        <v>29</v>
      </c>
      <c r="C4438" s="1">
        <v>44655</v>
      </c>
      <c r="D4438">
        <v>58.238</v>
      </c>
    </row>
    <row r="4439" spans="1:4" hidden="1" x14ac:dyDescent="0.35">
      <c r="A4439" s="3" t="str">
        <f t="shared" si="69"/>
        <v>DXC_44655</v>
      </c>
      <c r="B4439" t="s">
        <v>30</v>
      </c>
      <c r="C4439" s="1">
        <v>44655</v>
      </c>
      <c r="D4439">
        <v>31.86</v>
      </c>
    </row>
    <row r="4440" spans="1:4" hidden="1" x14ac:dyDescent="0.35">
      <c r="A4440" s="3" t="str">
        <f t="shared" si="69"/>
        <v>EWA_44655</v>
      </c>
      <c r="B4440" t="s">
        <v>31</v>
      </c>
      <c r="C4440" s="1">
        <v>44655</v>
      </c>
      <c r="D4440">
        <v>25.58</v>
      </c>
    </row>
    <row r="4441" spans="1:4" hidden="1" x14ac:dyDescent="0.35">
      <c r="A4441" s="3" t="str">
        <f t="shared" si="69"/>
        <v>EWC_44655</v>
      </c>
      <c r="B4441" t="s">
        <v>32</v>
      </c>
      <c r="C4441" s="1">
        <v>44655</v>
      </c>
      <c r="D4441">
        <v>39.743000000000002</v>
      </c>
    </row>
    <row r="4442" spans="1:4" hidden="1" x14ac:dyDescent="0.35">
      <c r="A4442" s="3" t="str">
        <f t="shared" si="69"/>
        <v>EWG_44655</v>
      </c>
      <c r="B4442" t="s">
        <v>33</v>
      </c>
      <c r="C4442" s="1">
        <v>44655</v>
      </c>
      <c r="D4442">
        <v>27.757000000000001</v>
      </c>
    </row>
    <row r="4443" spans="1:4" hidden="1" x14ac:dyDescent="0.35">
      <c r="A4443" s="3" t="str">
        <f t="shared" si="69"/>
        <v>EWH_44655</v>
      </c>
      <c r="B4443" t="s">
        <v>34</v>
      </c>
      <c r="C4443" s="1">
        <v>44655</v>
      </c>
      <c r="D4443">
        <v>22.446999999999999</v>
      </c>
    </row>
    <row r="4444" spans="1:4" hidden="1" x14ac:dyDescent="0.35">
      <c r="A4444" s="3" t="str">
        <f t="shared" si="69"/>
        <v>EWJ_44655</v>
      </c>
      <c r="B4444" t="s">
        <v>35</v>
      </c>
      <c r="C4444" s="1">
        <v>44655</v>
      </c>
      <c r="D4444">
        <v>61.69</v>
      </c>
    </row>
    <row r="4445" spans="1:4" hidden="1" x14ac:dyDescent="0.35">
      <c r="A4445" s="3" t="str">
        <f t="shared" si="69"/>
        <v>EWL_44655</v>
      </c>
      <c r="B4445" t="s">
        <v>36</v>
      </c>
      <c r="C4445" s="1">
        <v>44655</v>
      </c>
      <c r="D4445">
        <v>48.814</v>
      </c>
    </row>
    <row r="4446" spans="1:4" hidden="1" x14ac:dyDescent="0.35">
      <c r="A4446" s="3" t="str">
        <f t="shared" si="69"/>
        <v>EWQ_44655</v>
      </c>
      <c r="B4446" t="s">
        <v>37</v>
      </c>
      <c r="C4446" s="1">
        <v>44655</v>
      </c>
      <c r="D4446">
        <v>34.548000000000002</v>
      </c>
    </row>
    <row r="4447" spans="1:4" hidden="1" x14ac:dyDescent="0.35">
      <c r="A4447" s="3" t="str">
        <f t="shared" si="69"/>
        <v>EWT_44655</v>
      </c>
      <c r="B4447" t="s">
        <v>38</v>
      </c>
      <c r="C4447" s="1">
        <v>44655</v>
      </c>
      <c r="D4447">
        <v>52.938000000000002</v>
      </c>
    </row>
    <row r="4448" spans="1:4" hidden="1" x14ac:dyDescent="0.35">
      <c r="A4448" s="3" t="str">
        <f t="shared" si="69"/>
        <v>EWU_44655</v>
      </c>
      <c r="B4448" t="s">
        <v>39</v>
      </c>
      <c r="C4448" s="1">
        <v>44655</v>
      </c>
      <c r="D4448">
        <v>32.805</v>
      </c>
    </row>
    <row r="4449" spans="1:4" hidden="1" x14ac:dyDescent="0.35">
      <c r="A4449" s="3" t="str">
        <f t="shared" si="69"/>
        <v>EWY_44655</v>
      </c>
      <c r="B4449" t="s">
        <v>40</v>
      </c>
      <c r="C4449" s="1">
        <v>44655</v>
      </c>
      <c r="D4449">
        <v>71.167000000000002</v>
      </c>
    </row>
    <row r="4450" spans="1:4" hidden="1" x14ac:dyDescent="0.35">
      <c r="A4450" s="3" t="str">
        <f t="shared" si="69"/>
        <v>EWZ_44655</v>
      </c>
      <c r="B4450" t="s">
        <v>41</v>
      </c>
      <c r="C4450" s="1">
        <v>44655</v>
      </c>
      <c r="D4450">
        <v>35.131999999999998</v>
      </c>
    </row>
    <row r="4451" spans="1:4" hidden="1" x14ac:dyDescent="0.35">
      <c r="A4451" s="3" t="str">
        <f t="shared" si="69"/>
        <v>FTV_44655</v>
      </c>
      <c r="B4451" t="s">
        <v>43</v>
      </c>
      <c r="C4451" s="1">
        <v>44655</v>
      </c>
      <c r="D4451">
        <v>60.707000000000001</v>
      </c>
    </row>
    <row r="4452" spans="1:4" hidden="1" x14ac:dyDescent="0.35">
      <c r="A4452" s="3" t="str">
        <f t="shared" si="69"/>
        <v>GOOG_44655</v>
      </c>
      <c r="B4452" t="s">
        <v>44</v>
      </c>
      <c r="C4452" s="1">
        <v>44655</v>
      </c>
      <c r="D4452">
        <v>143.642</v>
      </c>
    </row>
    <row r="4453" spans="1:4" hidden="1" x14ac:dyDescent="0.35">
      <c r="A4453" s="3" t="str">
        <f t="shared" si="69"/>
        <v>GPC_44655</v>
      </c>
      <c r="B4453" t="s">
        <v>45</v>
      </c>
      <c r="C4453" s="1">
        <v>44655</v>
      </c>
      <c r="D4453">
        <v>127.068</v>
      </c>
    </row>
    <row r="4454" spans="1:4" hidden="1" x14ac:dyDescent="0.35">
      <c r="A4454" s="3" t="str">
        <f t="shared" si="69"/>
        <v>GSG_44655</v>
      </c>
      <c r="B4454" t="s">
        <v>46</v>
      </c>
      <c r="C4454" s="1">
        <v>44655</v>
      </c>
      <c r="D4454">
        <v>23.14</v>
      </c>
    </row>
    <row r="4455" spans="1:4" hidden="1" x14ac:dyDescent="0.35">
      <c r="A4455" s="3" t="str">
        <f t="shared" si="69"/>
        <v>HIG_44655</v>
      </c>
      <c r="B4455" t="s">
        <v>47</v>
      </c>
      <c r="C4455" s="1">
        <v>44655</v>
      </c>
      <c r="D4455">
        <v>69.831000000000003</v>
      </c>
    </row>
    <row r="4456" spans="1:4" hidden="1" x14ac:dyDescent="0.35">
      <c r="A4456" s="3" t="str">
        <f t="shared" si="69"/>
        <v>HIGH.L_44655</v>
      </c>
      <c r="B4456" t="s">
        <v>48</v>
      </c>
      <c r="C4456" s="1">
        <v>44655</v>
      </c>
      <c r="D4456">
        <v>5.3209999999999997</v>
      </c>
    </row>
    <row r="4457" spans="1:4" hidden="1" x14ac:dyDescent="0.35">
      <c r="A4457" s="3" t="str">
        <f t="shared" si="69"/>
        <v>HST_44655</v>
      </c>
      <c r="B4457" t="s">
        <v>49</v>
      </c>
      <c r="C4457" s="1">
        <v>44655</v>
      </c>
      <c r="D4457">
        <v>19.094000000000001</v>
      </c>
    </row>
    <row r="4458" spans="1:4" hidden="1" x14ac:dyDescent="0.35">
      <c r="A4458" s="3" t="str">
        <f t="shared" si="69"/>
        <v>HYG_44655</v>
      </c>
      <c r="B4458" t="s">
        <v>50</v>
      </c>
      <c r="C4458" s="1">
        <v>44655</v>
      </c>
      <c r="D4458">
        <v>79.006</v>
      </c>
    </row>
    <row r="4459" spans="1:4" hidden="1" x14ac:dyDescent="0.35">
      <c r="A4459" s="3" t="str">
        <f t="shared" si="69"/>
        <v>IAU_44655</v>
      </c>
      <c r="B4459" t="s">
        <v>51</v>
      </c>
      <c r="C4459" s="1">
        <v>44655</v>
      </c>
      <c r="D4459">
        <v>36.729999999999997</v>
      </c>
    </row>
    <row r="4460" spans="1:4" hidden="1" x14ac:dyDescent="0.35">
      <c r="A4460" s="3" t="str">
        <f t="shared" si="69"/>
        <v>ICLN_44655</v>
      </c>
      <c r="B4460" t="s">
        <v>52</v>
      </c>
      <c r="C4460" s="1">
        <v>44655</v>
      </c>
      <c r="D4460">
        <v>21.890999999999998</v>
      </c>
    </row>
    <row r="4461" spans="1:4" hidden="1" x14ac:dyDescent="0.35">
      <c r="A4461" s="3" t="str">
        <f t="shared" si="69"/>
        <v>IEAA.L_44655</v>
      </c>
      <c r="B4461" t="s">
        <v>53</v>
      </c>
      <c r="C4461" s="1">
        <v>44655</v>
      </c>
      <c r="D4461">
        <v>5.0789999999999997</v>
      </c>
    </row>
    <row r="4462" spans="1:4" hidden="1" x14ac:dyDescent="0.35">
      <c r="A4462" s="3" t="str">
        <f t="shared" si="69"/>
        <v>IEF_44655</v>
      </c>
      <c r="B4462" t="s">
        <v>54</v>
      </c>
      <c r="C4462" s="1">
        <v>44655</v>
      </c>
      <c r="D4462">
        <v>104.92</v>
      </c>
    </row>
    <row r="4463" spans="1:4" hidden="1" x14ac:dyDescent="0.35">
      <c r="A4463" s="3" t="str">
        <f t="shared" si="69"/>
        <v>IEFM.L_44655</v>
      </c>
      <c r="B4463" t="s">
        <v>55</v>
      </c>
      <c r="C4463" s="1">
        <v>44655</v>
      </c>
      <c r="D4463">
        <v>774.65</v>
      </c>
    </row>
    <row r="4464" spans="1:4" hidden="1" x14ac:dyDescent="0.35">
      <c r="A4464" s="3" t="str">
        <f t="shared" si="69"/>
        <v>IEMG_44655</v>
      </c>
      <c r="B4464" t="s">
        <v>56</v>
      </c>
      <c r="C4464" s="1">
        <v>44655</v>
      </c>
      <c r="D4464">
        <v>56.01</v>
      </c>
    </row>
    <row r="4465" spans="1:4" hidden="1" x14ac:dyDescent="0.35">
      <c r="A4465" s="3" t="str">
        <f t="shared" si="69"/>
        <v>IEUS_44655</v>
      </c>
      <c r="B4465" t="s">
        <v>57</v>
      </c>
      <c r="C4465" s="1">
        <v>44655</v>
      </c>
      <c r="D4465">
        <v>60.02</v>
      </c>
    </row>
    <row r="4466" spans="1:4" hidden="1" x14ac:dyDescent="0.35">
      <c r="A4466" s="3" t="str">
        <f t="shared" si="69"/>
        <v>IEVL.L_44655</v>
      </c>
      <c r="B4466" t="s">
        <v>58</v>
      </c>
      <c r="C4466" s="1">
        <v>44655</v>
      </c>
      <c r="D4466">
        <v>7.3129999999999997</v>
      </c>
    </row>
    <row r="4467" spans="1:4" hidden="1" x14ac:dyDescent="0.35">
      <c r="A4467" s="3" t="str">
        <f t="shared" si="69"/>
        <v>IGF_44655</v>
      </c>
      <c r="B4467" t="s">
        <v>59</v>
      </c>
      <c r="C4467" s="1">
        <v>44655</v>
      </c>
      <c r="D4467">
        <v>49.847000000000001</v>
      </c>
    </row>
    <row r="4468" spans="1:4" hidden="1" x14ac:dyDescent="0.35">
      <c r="A4468" s="3" t="str">
        <f t="shared" si="69"/>
        <v>INDA_44655</v>
      </c>
      <c r="B4468" t="s">
        <v>60</v>
      </c>
      <c r="C4468" s="1">
        <v>44655</v>
      </c>
      <c r="D4468">
        <v>46.44</v>
      </c>
    </row>
    <row r="4469" spans="1:4" hidden="1" x14ac:dyDescent="0.35">
      <c r="A4469" s="3" t="str">
        <f t="shared" si="69"/>
        <v>IUMO.L_44655</v>
      </c>
      <c r="B4469" t="s">
        <v>61</v>
      </c>
      <c r="C4469" s="1">
        <v>44655</v>
      </c>
      <c r="D4469">
        <v>11.65</v>
      </c>
    </row>
    <row r="4470" spans="1:4" hidden="1" x14ac:dyDescent="0.35">
      <c r="A4470" s="3" t="str">
        <f t="shared" si="69"/>
        <v>IUVL.L_44655</v>
      </c>
      <c r="B4470" t="s">
        <v>62</v>
      </c>
      <c r="C4470" s="1">
        <v>44655</v>
      </c>
      <c r="D4470">
        <v>9.0719999999999992</v>
      </c>
    </row>
    <row r="4471" spans="1:4" hidden="1" x14ac:dyDescent="0.35">
      <c r="A4471" s="3" t="str">
        <f t="shared" si="69"/>
        <v>IVV_44655</v>
      </c>
      <c r="B4471" t="s">
        <v>63</v>
      </c>
      <c r="C4471" s="1">
        <v>44655</v>
      </c>
      <c r="D4471">
        <v>453.07</v>
      </c>
    </row>
    <row r="4472" spans="1:4" hidden="1" x14ac:dyDescent="0.35">
      <c r="A4472" s="3" t="str">
        <f t="shared" si="69"/>
        <v>IWM_44655</v>
      </c>
      <c r="B4472" t="s">
        <v>64</v>
      </c>
      <c r="C4472" s="1">
        <v>44655</v>
      </c>
      <c r="D4472">
        <v>205.34899999999999</v>
      </c>
    </row>
    <row r="4473" spans="1:4" hidden="1" x14ac:dyDescent="0.35">
      <c r="A4473" s="3" t="str">
        <f t="shared" si="69"/>
        <v>IXN_44655</v>
      </c>
      <c r="B4473" t="s">
        <v>65</v>
      </c>
      <c r="C4473" s="1">
        <v>44655</v>
      </c>
      <c r="D4473">
        <v>58.35</v>
      </c>
    </row>
    <row r="4474" spans="1:4" hidden="1" x14ac:dyDescent="0.35">
      <c r="A4474" s="3" t="str">
        <f t="shared" si="69"/>
        <v>JPEA.L_44655</v>
      </c>
      <c r="B4474" t="s">
        <v>66</v>
      </c>
      <c r="C4474" s="1">
        <v>44655</v>
      </c>
      <c r="D4474">
        <v>5.4169999999999998</v>
      </c>
    </row>
    <row r="4475" spans="1:4" hidden="1" x14ac:dyDescent="0.35">
      <c r="A4475" s="3" t="str">
        <f t="shared" si="69"/>
        <v>JPM_44655</v>
      </c>
      <c r="B4475" t="s">
        <v>67</v>
      </c>
      <c r="C4475" s="1">
        <v>44655</v>
      </c>
      <c r="D4475">
        <v>131.56899999999999</v>
      </c>
    </row>
    <row r="4476" spans="1:4" hidden="1" x14ac:dyDescent="0.35">
      <c r="A4476" s="3" t="str">
        <f t="shared" si="69"/>
        <v>KR_44655</v>
      </c>
      <c r="B4476" t="s">
        <v>68</v>
      </c>
      <c r="C4476" s="1">
        <v>44655</v>
      </c>
      <c r="D4476">
        <v>56.267000000000003</v>
      </c>
    </row>
    <row r="4477" spans="1:4" hidden="1" x14ac:dyDescent="0.35">
      <c r="A4477" s="3" t="str">
        <f t="shared" si="69"/>
        <v>LQD_44655</v>
      </c>
      <c r="B4477" t="s">
        <v>69</v>
      </c>
      <c r="C4477" s="1">
        <v>44655</v>
      </c>
      <c r="D4477">
        <v>118.508</v>
      </c>
    </row>
    <row r="4478" spans="1:4" hidden="1" x14ac:dyDescent="0.35">
      <c r="A4478" s="3" t="str">
        <f t="shared" si="69"/>
        <v>MCHI_44655</v>
      </c>
      <c r="B4478" t="s">
        <v>70</v>
      </c>
      <c r="C4478" s="1">
        <v>44655</v>
      </c>
      <c r="D4478">
        <v>55.347000000000001</v>
      </c>
    </row>
    <row r="4479" spans="1:4" hidden="1" x14ac:dyDescent="0.35">
      <c r="A4479" s="3" t="str">
        <f t="shared" si="69"/>
        <v>META_44655</v>
      </c>
      <c r="B4479" t="s">
        <v>144</v>
      </c>
      <c r="C4479" s="1">
        <v>44655</v>
      </c>
      <c r="D4479">
        <v>233.89</v>
      </c>
    </row>
    <row r="4480" spans="1:4" hidden="1" x14ac:dyDescent="0.35">
      <c r="A4480" s="3" t="str">
        <f t="shared" si="69"/>
        <v>MVEU.L_44655</v>
      </c>
      <c r="B4480" t="s">
        <v>71</v>
      </c>
      <c r="C4480" s="1">
        <v>44655</v>
      </c>
      <c r="D4480">
        <v>54.04</v>
      </c>
    </row>
    <row r="4481" spans="1:4" hidden="1" x14ac:dyDescent="0.35">
      <c r="A4481" s="3" t="str">
        <f t="shared" si="69"/>
        <v>OGN_44655</v>
      </c>
      <c r="B4481" t="s">
        <v>72</v>
      </c>
      <c r="C4481" s="1">
        <v>44655</v>
      </c>
      <c r="D4481">
        <v>33.747999999999998</v>
      </c>
    </row>
    <row r="4482" spans="1:4" hidden="1" x14ac:dyDescent="0.35">
      <c r="A4482" s="3" t="str">
        <f t="shared" si="69"/>
        <v>PG_44655</v>
      </c>
      <c r="B4482" t="s">
        <v>73</v>
      </c>
      <c r="C4482" s="1">
        <v>44655</v>
      </c>
      <c r="D4482">
        <v>150.21600000000001</v>
      </c>
    </row>
    <row r="4483" spans="1:4" hidden="1" x14ac:dyDescent="0.35">
      <c r="A4483" s="3" t="str">
        <f t="shared" ref="A4483:A4546" si="70">CONCATENATE(B4483,"_",C4483)</f>
        <v>PPL_44655</v>
      </c>
      <c r="B4483" t="s">
        <v>74</v>
      </c>
      <c r="C4483" s="1">
        <v>44655</v>
      </c>
      <c r="D4483">
        <v>28.013999999999999</v>
      </c>
    </row>
    <row r="4484" spans="1:4" hidden="1" x14ac:dyDescent="0.35">
      <c r="A4484" s="3" t="str">
        <f t="shared" si="70"/>
        <v>PRU_44655</v>
      </c>
      <c r="B4484" t="s">
        <v>75</v>
      </c>
      <c r="C4484" s="1">
        <v>44655</v>
      </c>
      <c r="D4484">
        <v>112.36</v>
      </c>
    </row>
    <row r="4485" spans="1:4" hidden="1" x14ac:dyDescent="0.35">
      <c r="A4485" s="3" t="str">
        <f t="shared" si="70"/>
        <v>PYPL_44655</v>
      </c>
      <c r="B4485" t="s">
        <v>76</v>
      </c>
      <c r="C4485" s="1">
        <v>44655</v>
      </c>
      <c r="D4485">
        <v>121.86</v>
      </c>
    </row>
    <row r="4486" spans="1:4" hidden="1" x14ac:dyDescent="0.35">
      <c r="A4486" s="3" t="str">
        <f t="shared" si="70"/>
        <v>RE_44655</v>
      </c>
      <c r="B4486" t="s">
        <v>77</v>
      </c>
      <c r="C4486" s="1">
        <v>44655</v>
      </c>
      <c r="D4486">
        <v>292.23200000000003</v>
      </c>
    </row>
    <row r="4487" spans="1:4" hidden="1" x14ac:dyDescent="0.35">
      <c r="A4487" s="3" t="str">
        <f t="shared" si="70"/>
        <v>REET_44655</v>
      </c>
      <c r="B4487" t="s">
        <v>78</v>
      </c>
      <c r="C4487" s="1">
        <v>44655</v>
      </c>
      <c r="D4487">
        <v>28.963000000000001</v>
      </c>
    </row>
    <row r="4488" spans="1:4" hidden="1" x14ac:dyDescent="0.35">
      <c r="A4488" s="3" t="str">
        <f t="shared" si="70"/>
        <v>ROL_44655</v>
      </c>
      <c r="B4488" t="s">
        <v>79</v>
      </c>
      <c r="C4488" s="1">
        <v>44655</v>
      </c>
      <c r="D4488">
        <v>34.658999999999999</v>
      </c>
    </row>
    <row r="4489" spans="1:4" hidden="1" x14ac:dyDescent="0.35">
      <c r="A4489" s="3" t="str">
        <f t="shared" si="70"/>
        <v>ROST_44655</v>
      </c>
      <c r="B4489" t="s">
        <v>80</v>
      </c>
      <c r="C4489" s="1">
        <v>44655</v>
      </c>
      <c r="D4489">
        <v>92.254999999999995</v>
      </c>
    </row>
    <row r="4490" spans="1:4" hidden="1" x14ac:dyDescent="0.35">
      <c r="A4490" s="3" t="str">
        <f t="shared" si="70"/>
        <v>SEGA.L_44655</v>
      </c>
      <c r="B4490" t="s">
        <v>81</v>
      </c>
      <c r="C4490" s="1">
        <v>44655</v>
      </c>
      <c r="D4490">
        <v>102.849</v>
      </c>
    </row>
    <row r="4491" spans="1:4" hidden="1" x14ac:dyDescent="0.35">
      <c r="A4491" s="3" t="str">
        <f t="shared" si="70"/>
        <v>SHY_44655</v>
      </c>
      <c r="B4491" t="s">
        <v>82</v>
      </c>
      <c r="C4491" s="1">
        <v>44655</v>
      </c>
      <c r="D4491">
        <v>82.055999999999997</v>
      </c>
    </row>
    <row r="4492" spans="1:4" hidden="1" x14ac:dyDescent="0.35">
      <c r="A4492" s="3" t="str">
        <f t="shared" si="70"/>
        <v>SLV_44655</v>
      </c>
      <c r="B4492" t="s">
        <v>83</v>
      </c>
      <c r="C4492" s="1">
        <v>44655</v>
      </c>
      <c r="D4492">
        <v>22.63</v>
      </c>
    </row>
    <row r="4493" spans="1:4" hidden="1" x14ac:dyDescent="0.35">
      <c r="A4493" s="3" t="str">
        <f t="shared" si="70"/>
        <v>SPMV.L_44655</v>
      </c>
      <c r="B4493" t="s">
        <v>84</v>
      </c>
      <c r="C4493" s="1">
        <v>44655</v>
      </c>
      <c r="D4493">
        <v>82.41</v>
      </c>
    </row>
    <row r="4494" spans="1:4" hidden="1" x14ac:dyDescent="0.35">
      <c r="A4494" s="3" t="str">
        <f t="shared" si="70"/>
        <v>TLT_44655</v>
      </c>
      <c r="B4494" t="s">
        <v>85</v>
      </c>
      <c r="C4494" s="1">
        <v>44655</v>
      </c>
      <c r="D4494">
        <v>128.65100000000001</v>
      </c>
    </row>
    <row r="4495" spans="1:4" hidden="1" x14ac:dyDescent="0.35">
      <c r="A4495" s="3" t="str">
        <f t="shared" si="70"/>
        <v>UNH_44655</v>
      </c>
      <c r="B4495" t="s">
        <v>86</v>
      </c>
      <c r="C4495" s="1">
        <v>44655</v>
      </c>
      <c r="D4495">
        <v>505.06099999999998</v>
      </c>
    </row>
    <row r="4496" spans="1:4" hidden="1" x14ac:dyDescent="0.35">
      <c r="A4496" s="3" t="str">
        <f t="shared" si="70"/>
        <v>URI_44655</v>
      </c>
      <c r="B4496" t="s">
        <v>87</v>
      </c>
      <c r="C4496" s="1">
        <v>44655</v>
      </c>
      <c r="D4496">
        <v>348.75900000000001</v>
      </c>
    </row>
    <row r="4497" spans="1:4" hidden="1" x14ac:dyDescent="0.35">
      <c r="A4497" s="3" t="str">
        <f t="shared" si="70"/>
        <v>V_44655</v>
      </c>
      <c r="B4497" t="s">
        <v>88</v>
      </c>
      <c r="C4497" s="1">
        <v>44655</v>
      </c>
      <c r="D4497">
        <v>225.95500000000001</v>
      </c>
    </row>
    <row r="4498" spans="1:4" hidden="1" x14ac:dyDescent="0.35">
      <c r="A4498" s="3" t="str">
        <f t="shared" si="70"/>
        <v>VRSK_44655</v>
      </c>
      <c r="B4498" t="s">
        <v>89</v>
      </c>
      <c r="C4498" s="1">
        <v>44655</v>
      </c>
      <c r="D4498">
        <v>215.87</v>
      </c>
    </row>
    <row r="4499" spans="1:4" hidden="1" x14ac:dyDescent="0.35">
      <c r="A4499" s="3" t="str">
        <f t="shared" si="70"/>
        <v>VXX_44655</v>
      </c>
      <c r="B4499" t="s">
        <v>90</v>
      </c>
      <c r="C4499" s="1">
        <v>44655</v>
      </c>
      <c r="D4499">
        <v>24.43</v>
      </c>
    </row>
    <row r="4500" spans="1:4" hidden="1" x14ac:dyDescent="0.35">
      <c r="A4500" s="3" t="str">
        <f t="shared" si="70"/>
        <v>WRK_44655</v>
      </c>
      <c r="B4500" t="s">
        <v>91</v>
      </c>
      <c r="C4500" s="1">
        <v>44655</v>
      </c>
      <c r="D4500">
        <v>45.841000000000001</v>
      </c>
    </row>
    <row r="4501" spans="1:4" hidden="1" x14ac:dyDescent="0.35">
      <c r="A4501" s="3" t="str">
        <f t="shared" si="70"/>
        <v>XLB_44655</v>
      </c>
      <c r="B4501" t="s">
        <v>92</v>
      </c>
      <c r="C4501" s="1">
        <v>44655</v>
      </c>
      <c r="D4501">
        <v>87.358000000000004</v>
      </c>
    </row>
    <row r="4502" spans="1:4" hidden="1" x14ac:dyDescent="0.35">
      <c r="A4502" s="3" t="str">
        <f t="shared" si="70"/>
        <v>XLC_44655</v>
      </c>
      <c r="B4502" t="s">
        <v>93</v>
      </c>
      <c r="C4502" s="1">
        <v>44655</v>
      </c>
      <c r="D4502">
        <v>70.706000000000003</v>
      </c>
    </row>
    <row r="4503" spans="1:4" hidden="1" x14ac:dyDescent="0.35">
      <c r="A4503" s="3" t="str">
        <f t="shared" si="70"/>
        <v>XLE_44655</v>
      </c>
      <c r="B4503" t="s">
        <v>94</v>
      </c>
      <c r="C4503" s="1">
        <v>44655</v>
      </c>
      <c r="D4503">
        <v>74.744</v>
      </c>
    </row>
    <row r="4504" spans="1:4" hidden="1" x14ac:dyDescent="0.35">
      <c r="A4504" s="3" t="str">
        <f t="shared" si="70"/>
        <v>XLF_44655</v>
      </c>
      <c r="B4504" t="s">
        <v>95</v>
      </c>
      <c r="C4504" s="1">
        <v>44655</v>
      </c>
      <c r="D4504">
        <v>37.42</v>
      </c>
    </row>
    <row r="4505" spans="1:4" hidden="1" x14ac:dyDescent="0.35">
      <c r="A4505" s="3" t="str">
        <f t="shared" si="70"/>
        <v>XLI_44655</v>
      </c>
      <c r="B4505" t="s">
        <v>96</v>
      </c>
      <c r="C4505" s="1">
        <v>44655</v>
      </c>
      <c r="D4505">
        <v>100.646</v>
      </c>
    </row>
    <row r="4506" spans="1:4" hidden="1" x14ac:dyDescent="0.35">
      <c r="A4506" s="3" t="str">
        <f t="shared" si="70"/>
        <v>XLK_44655</v>
      </c>
      <c r="B4506" t="s">
        <v>97</v>
      </c>
      <c r="C4506" s="1">
        <v>44655</v>
      </c>
      <c r="D4506">
        <v>160.20400000000001</v>
      </c>
    </row>
    <row r="4507" spans="1:4" hidden="1" x14ac:dyDescent="0.35">
      <c r="A4507" s="3" t="str">
        <f t="shared" si="70"/>
        <v>XLP_44655</v>
      </c>
      <c r="B4507" t="s">
        <v>98</v>
      </c>
      <c r="C4507" s="1">
        <v>44655</v>
      </c>
      <c r="D4507">
        <v>74.825000000000003</v>
      </c>
    </row>
    <row r="4508" spans="1:4" hidden="1" x14ac:dyDescent="0.35">
      <c r="A4508" s="3" t="str">
        <f t="shared" si="70"/>
        <v>XLU_44655</v>
      </c>
      <c r="B4508" t="s">
        <v>99</v>
      </c>
      <c r="C4508" s="1">
        <v>44655</v>
      </c>
      <c r="D4508">
        <v>73.230999999999995</v>
      </c>
    </row>
    <row r="4509" spans="1:4" hidden="1" x14ac:dyDescent="0.35">
      <c r="A4509" s="3" t="str">
        <f t="shared" si="70"/>
        <v>XLV_44655</v>
      </c>
      <c r="B4509" t="s">
        <v>100</v>
      </c>
      <c r="C4509" s="1">
        <v>44655</v>
      </c>
      <c r="D4509">
        <v>135.25800000000001</v>
      </c>
    </row>
    <row r="4510" spans="1:4" hidden="1" x14ac:dyDescent="0.35">
      <c r="A4510" s="3" t="str">
        <f t="shared" si="70"/>
        <v>XLY_44655</v>
      </c>
      <c r="B4510" t="s">
        <v>101</v>
      </c>
      <c r="C4510" s="1">
        <v>44655</v>
      </c>
      <c r="D4510">
        <v>188.054</v>
      </c>
    </row>
    <row r="4511" spans="1:4" hidden="1" x14ac:dyDescent="0.35">
      <c r="A4511" s="3" t="str">
        <f t="shared" si="70"/>
        <v>XOM_44655</v>
      </c>
      <c r="B4511" t="s">
        <v>102</v>
      </c>
      <c r="C4511" s="1">
        <v>44655</v>
      </c>
      <c r="D4511">
        <v>80.236000000000004</v>
      </c>
    </row>
    <row r="4512" spans="1:4" hidden="1" x14ac:dyDescent="0.35">
      <c r="A4512" s="3" t="str">
        <f t="shared" si="70"/>
        <v>ABBV_44656</v>
      </c>
      <c r="B4512" t="s">
        <v>3</v>
      </c>
      <c r="C4512" s="1">
        <v>44656</v>
      </c>
      <c r="D4512">
        <v>157.43700000000001</v>
      </c>
    </row>
    <row r="4513" spans="1:4" hidden="1" x14ac:dyDescent="0.35">
      <c r="A4513" s="3" t="str">
        <f t="shared" si="70"/>
        <v>ACN_44656</v>
      </c>
      <c r="B4513" t="s">
        <v>4</v>
      </c>
      <c r="C4513" s="1">
        <v>44656</v>
      </c>
      <c r="D4513">
        <v>337.702</v>
      </c>
    </row>
    <row r="4514" spans="1:4" hidden="1" x14ac:dyDescent="0.35">
      <c r="A4514" s="3" t="str">
        <f t="shared" si="70"/>
        <v>AEP_44656</v>
      </c>
      <c r="B4514" t="s">
        <v>5</v>
      </c>
      <c r="C4514" s="1">
        <v>44656</v>
      </c>
      <c r="D4514">
        <v>97.899000000000001</v>
      </c>
    </row>
    <row r="4515" spans="1:4" hidden="1" x14ac:dyDescent="0.35">
      <c r="A4515" s="3" t="str">
        <f t="shared" si="70"/>
        <v>AIZ_44656</v>
      </c>
      <c r="B4515" t="s">
        <v>6</v>
      </c>
      <c r="C4515" s="1">
        <v>44656</v>
      </c>
      <c r="D4515">
        <v>179.446</v>
      </c>
    </row>
    <row r="4516" spans="1:4" hidden="1" x14ac:dyDescent="0.35">
      <c r="A4516" s="3" t="str">
        <f t="shared" si="70"/>
        <v>ALLE_44656</v>
      </c>
      <c r="B4516" t="s">
        <v>7</v>
      </c>
      <c r="C4516" s="1">
        <v>44656</v>
      </c>
      <c r="D4516">
        <v>108.804</v>
      </c>
    </row>
    <row r="4517" spans="1:4" hidden="1" x14ac:dyDescent="0.35">
      <c r="A4517" s="3" t="str">
        <f t="shared" si="70"/>
        <v>AMAT_44656</v>
      </c>
      <c r="B4517" t="s">
        <v>8</v>
      </c>
      <c r="C4517" s="1">
        <v>44656</v>
      </c>
      <c r="D4517">
        <v>120.809</v>
      </c>
    </row>
    <row r="4518" spans="1:4" hidden="1" x14ac:dyDescent="0.35">
      <c r="A4518" s="3" t="str">
        <f t="shared" si="70"/>
        <v>AMP_44656</v>
      </c>
      <c r="B4518" t="s">
        <v>9</v>
      </c>
      <c r="C4518" s="1">
        <v>44656</v>
      </c>
      <c r="D4518">
        <v>293.54300000000001</v>
      </c>
    </row>
    <row r="4519" spans="1:4" hidden="1" x14ac:dyDescent="0.35">
      <c r="A4519" s="3" t="str">
        <f t="shared" si="70"/>
        <v>AMZN_44656</v>
      </c>
      <c r="B4519" t="s">
        <v>10</v>
      </c>
      <c r="C4519" s="1">
        <v>44656</v>
      </c>
      <c r="D4519">
        <v>164.05500000000001</v>
      </c>
    </row>
    <row r="4520" spans="1:4" hidden="1" x14ac:dyDescent="0.35">
      <c r="A4520" s="3" t="str">
        <f t="shared" si="70"/>
        <v>AVB_44656</v>
      </c>
      <c r="B4520" t="s">
        <v>11</v>
      </c>
      <c r="C4520" s="1">
        <v>44656</v>
      </c>
      <c r="D4520">
        <v>242.89500000000001</v>
      </c>
    </row>
    <row r="4521" spans="1:4" hidden="1" x14ac:dyDescent="0.35">
      <c r="A4521" s="3" t="str">
        <f t="shared" si="70"/>
        <v>AVY_44656</v>
      </c>
      <c r="B4521" t="s">
        <v>12</v>
      </c>
      <c r="C4521" s="1">
        <v>44656</v>
      </c>
      <c r="D4521">
        <v>173.25200000000001</v>
      </c>
    </row>
    <row r="4522" spans="1:4" hidden="1" x14ac:dyDescent="0.35">
      <c r="A4522" s="3" t="str">
        <f t="shared" si="70"/>
        <v>AXP_44656</v>
      </c>
      <c r="B4522" t="s">
        <v>13</v>
      </c>
      <c r="C4522" s="1">
        <v>44656</v>
      </c>
      <c r="D4522">
        <v>182.852</v>
      </c>
    </row>
    <row r="4523" spans="1:4" hidden="1" x14ac:dyDescent="0.35">
      <c r="A4523" s="3" t="str">
        <f t="shared" si="70"/>
        <v>BDX_44656</v>
      </c>
      <c r="B4523" t="s">
        <v>14</v>
      </c>
      <c r="C4523" s="1">
        <v>44656</v>
      </c>
      <c r="D4523">
        <v>260.209</v>
      </c>
    </row>
    <row r="4524" spans="1:4" hidden="1" x14ac:dyDescent="0.35">
      <c r="A4524" s="3" t="str">
        <f t="shared" si="70"/>
        <v>BF-B_44656</v>
      </c>
      <c r="B4524" t="s">
        <v>15</v>
      </c>
      <c r="C4524" s="1">
        <v>44656</v>
      </c>
      <c r="D4524">
        <v>67.093000000000004</v>
      </c>
    </row>
    <row r="4525" spans="1:4" hidden="1" x14ac:dyDescent="0.35">
      <c r="A4525" s="3" t="str">
        <f t="shared" si="70"/>
        <v>BMY_44656</v>
      </c>
      <c r="B4525" t="s">
        <v>16</v>
      </c>
      <c r="C4525" s="1">
        <v>44656</v>
      </c>
      <c r="D4525">
        <v>72.677000000000007</v>
      </c>
    </row>
    <row r="4526" spans="1:4" hidden="1" x14ac:dyDescent="0.35">
      <c r="A4526" s="3" t="str">
        <f t="shared" si="70"/>
        <v>BR_44656</v>
      </c>
      <c r="B4526" t="s">
        <v>17</v>
      </c>
      <c r="C4526" s="1">
        <v>44656</v>
      </c>
      <c r="D4526">
        <v>157.28200000000001</v>
      </c>
    </row>
    <row r="4527" spans="1:4" hidden="1" x14ac:dyDescent="0.35">
      <c r="A4527" s="3" t="str">
        <f t="shared" si="70"/>
        <v>CARR_44656</v>
      </c>
      <c r="B4527" t="s">
        <v>18</v>
      </c>
      <c r="C4527" s="1">
        <v>44656</v>
      </c>
      <c r="D4527">
        <v>43.808999999999997</v>
      </c>
    </row>
    <row r="4528" spans="1:4" hidden="1" x14ac:dyDescent="0.35">
      <c r="A4528" s="3" t="str">
        <f t="shared" si="70"/>
        <v>CDW_44656</v>
      </c>
      <c r="B4528" t="s">
        <v>19</v>
      </c>
      <c r="C4528" s="1">
        <v>44656</v>
      </c>
      <c r="D4528">
        <v>175.23500000000001</v>
      </c>
    </row>
    <row r="4529" spans="1:4" hidden="1" x14ac:dyDescent="0.35">
      <c r="A4529" s="3" t="str">
        <f t="shared" si="70"/>
        <v>CE_44656</v>
      </c>
      <c r="B4529" t="s">
        <v>20</v>
      </c>
      <c r="C4529" s="1">
        <v>44656</v>
      </c>
      <c r="D4529">
        <v>139.149</v>
      </c>
    </row>
    <row r="4530" spans="1:4" hidden="1" x14ac:dyDescent="0.35">
      <c r="A4530" s="3" t="str">
        <f t="shared" si="70"/>
        <v>CHTR_44656</v>
      </c>
      <c r="B4530" t="s">
        <v>21</v>
      </c>
      <c r="C4530" s="1">
        <v>44656</v>
      </c>
      <c r="D4530">
        <v>556.79</v>
      </c>
    </row>
    <row r="4531" spans="1:4" hidden="1" x14ac:dyDescent="0.35">
      <c r="A4531" s="3" t="str">
        <f t="shared" si="70"/>
        <v>CNC_44656</v>
      </c>
      <c r="B4531" t="s">
        <v>22</v>
      </c>
      <c r="C4531" s="1">
        <v>44656</v>
      </c>
      <c r="D4531">
        <v>84.83</v>
      </c>
    </row>
    <row r="4532" spans="1:4" hidden="1" x14ac:dyDescent="0.35">
      <c r="A4532" s="3" t="str">
        <f t="shared" si="70"/>
        <v>CNP_44656</v>
      </c>
      <c r="B4532" t="s">
        <v>23</v>
      </c>
      <c r="C4532" s="1">
        <v>44656</v>
      </c>
      <c r="D4532">
        <v>30.305</v>
      </c>
    </row>
    <row r="4533" spans="1:4" hidden="1" x14ac:dyDescent="0.35">
      <c r="A4533" s="3" t="str">
        <f t="shared" si="70"/>
        <v>COP_44656</v>
      </c>
      <c r="B4533" t="s">
        <v>24</v>
      </c>
      <c r="C4533" s="1">
        <v>44656</v>
      </c>
      <c r="D4533">
        <v>93.754999999999995</v>
      </c>
    </row>
    <row r="4534" spans="1:4" hidden="1" x14ac:dyDescent="0.35">
      <c r="A4534" s="3" t="str">
        <f t="shared" si="70"/>
        <v>CTAS_44656</v>
      </c>
      <c r="B4534" t="s">
        <v>25</v>
      </c>
      <c r="C4534" s="1">
        <v>44656</v>
      </c>
      <c r="D4534">
        <v>426.923</v>
      </c>
    </row>
    <row r="4535" spans="1:4" hidden="1" x14ac:dyDescent="0.35">
      <c r="A4535" s="3" t="str">
        <f t="shared" si="70"/>
        <v>CZR_44656</v>
      </c>
      <c r="B4535" t="s">
        <v>26</v>
      </c>
      <c r="C4535" s="1">
        <v>44656</v>
      </c>
      <c r="D4535">
        <v>77.16</v>
      </c>
    </row>
    <row r="4536" spans="1:4" hidden="1" x14ac:dyDescent="0.35">
      <c r="A4536" s="3" t="str">
        <f t="shared" si="70"/>
        <v>DG_44656</v>
      </c>
      <c r="B4536" t="s">
        <v>27</v>
      </c>
      <c r="C4536" s="1">
        <v>44656</v>
      </c>
      <c r="D4536">
        <v>227.815</v>
      </c>
    </row>
    <row r="4537" spans="1:4" hidden="1" x14ac:dyDescent="0.35">
      <c r="A4537" s="3" t="str">
        <f t="shared" si="70"/>
        <v>DPZ_44656</v>
      </c>
      <c r="B4537" t="s">
        <v>28</v>
      </c>
      <c r="C4537" s="1">
        <v>44656</v>
      </c>
      <c r="D4537">
        <v>387.63299999999998</v>
      </c>
    </row>
    <row r="4538" spans="1:4" x14ac:dyDescent="0.35">
      <c r="A4538" s="3" t="str">
        <f t="shared" si="70"/>
        <v>DRE_44656</v>
      </c>
      <c r="B4538" t="s">
        <v>29</v>
      </c>
      <c r="C4538" s="1">
        <v>44656</v>
      </c>
      <c r="D4538">
        <v>58.703000000000003</v>
      </c>
    </row>
    <row r="4539" spans="1:4" hidden="1" x14ac:dyDescent="0.35">
      <c r="A4539" s="3" t="str">
        <f t="shared" si="70"/>
        <v>DXC_44656</v>
      </c>
      <c r="B4539" t="s">
        <v>30</v>
      </c>
      <c r="C4539" s="1">
        <v>44656</v>
      </c>
      <c r="D4539">
        <v>30.77</v>
      </c>
    </row>
    <row r="4540" spans="1:4" hidden="1" x14ac:dyDescent="0.35">
      <c r="A4540" s="3" t="str">
        <f t="shared" si="70"/>
        <v>EWA_44656</v>
      </c>
      <c r="B4540" t="s">
        <v>31</v>
      </c>
      <c r="C4540" s="1">
        <v>44656</v>
      </c>
      <c r="D4540">
        <v>25.446999999999999</v>
      </c>
    </row>
    <row r="4541" spans="1:4" hidden="1" x14ac:dyDescent="0.35">
      <c r="A4541" s="3" t="str">
        <f t="shared" si="70"/>
        <v>EWC_44656</v>
      </c>
      <c r="B4541" t="s">
        <v>32</v>
      </c>
      <c r="C4541" s="1">
        <v>44656</v>
      </c>
      <c r="D4541">
        <v>39.459000000000003</v>
      </c>
    </row>
    <row r="4542" spans="1:4" hidden="1" x14ac:dyDescent="0.35">
      <c r="A4542" s="3" t="str">
        <f t="shared" si="70"/>
        <v>EWG_44656</v>
      </c>
      <c r="B4542" t="s">
        <v>33</v>
      </c>
      <c r="C4542" s="1">
        <v>44656</v>
      </c>
      <c r="D4542">
        <v>27.242999999999999</v>
      </c>
    </row>
    <row r="4543" spans="1:4" hidden="1" x14ac:dyDescent="0.35">
      <c r="A4543" s="3" t="str">
        <f t="shared" si="70"/>
        <v>EWH_44656</v>
      </c>
      <c r="B4543" t="s">
        <v>34</v>
      </c>
      <c r="C4543" s="1">
        <v>44656</v>
      </c>
      <c r="D4543">
        <v>22.213999999999999</v>
      </c>
    </row>
    <row r="4544" spans="1:4" hidden="1" x14ac:dyDescent="0.35">
      <c r="A4544" s="3" t="str">
        <f t="shared" si="70"/>
        <v>EWJ_44656</v>
      </c>
      <c r="B4544" t="s">
        <v>35</v>
      </c>
      <c r="C4544" s="1">
        <v>44656</v>
      </c>
      <c r="D4544">
        <v>60.08</v>
      </c>
    </row>
    <row r="4545" spans="1:4" hidden="1" x14ac:dyDescent="0.35">
      <c r="A4545" s="3" t="str">
        <f t="shared" si="70"/>
        <v>EWL_44656</v>
      </c>
      <c r="B4545" t="s">
        <v>36</v>
      </c>
      <c r="C4545" s="1">
        <v>44656</v>
      </c>
      <c r="D4545">
        <v>48.735999999999997</v>
      </c>
    </row>
    <row r="4546" spans="1:4" hidden="1" x14ac:dyDescent="0.35">
      <c r="A4546" s="3" t="str">
        <f t="shared" si="70"/>
        <v>EWQ_44656</v>
      </c>
      <c r="B4546" t="s">
        <v>37</v>
      </c>
      <c r="C4546" s="1">
        <v>44656</v>
      </c>
      <c r="D4546">
        <v>33.686</v>
      </c>
    </row>
    <row r="4547" spans="1:4" hidden="1" x14ac:dyDescent="0.35">
      <c r="A4547" s="3" t="str">
        <f t="shared" ref="A4547:A4610" si="71">CONCATENATE(B4547,"_",C4547)</f>
        <v>EWT_44656</v>
      </c>
      <c r="B4547" t="s">
        <v>38</v>
      </c>
      <c r="C4547" s="1">
        <v>44656</v>
      </c>
      <c r="D4547">
        <v>52.277000000000001</v>
      </c>
    </row>
    <row r="4548" spans="1:4" hidden="1" x14ac:dyDescent="0.35">
      <c r="A4548" s="3" t="str">
        <f t="shared" si="71"/>
        <v>EWU_44656</v>
      </c>
      <c r="B4548" t="s">
        <v>39</v>
      </c>
      <c r="C4548" s="1">
        <v>44656</v>
      </c>
      <c r="D4548">
        <v>32.853000000000002</v>
      </c>
    </row>
    <row r="4549" spans="1:4" hidden="1" x14ac:dyDescent="0.35">
      <c r="A4549" s="3" t="str">
        <f t="shared" si="71"/>
        <v>EWY_44656</v>
      </c>
      <c r="B4549" t="s">
        <v>40</v>
      </c>
      <c r="C4549" s="1">
        <v>44656</v>
      </c>
      <c r="D4549">
        <v>70.010999999999996</v>
      </c>
    </row>
    <row r="4550" spans="1:4" hidden="1" x14ac:dyDescent="0.35">
      <c r="A4550" s="3" t="str">
        <f t="shared" si="71"/>
        <v>EWZ_44656</v>
      </c>
      <c r="B4550" t="s">
        <v>41</v>
      </c>
      <c r="C4550" s="1">
        <v>44656</v>
      </c>
      <c r="D4550">
        <v>34.064999999999998</v>
      </c>
    </row>
    <row r="4551" spans="1:4" hidden="1" x14ac:dyDescent="0.35">
      <c r="A4551" s="3" t="str">
        <f t="shared" si="71"/>
        <v>FTV_44656</v>
      </c>
      <c r="B4551" t="s">
        <v>43</v>
      </c>
      <c r="C4551" s="1">
        <v>44656</v>
      </c>
      <c r="D4551">
        <v>59.65</v>
      </c>
    </row>
    <row r="4552" spans="1:4" hidden="1" x14ac:dyDescent="0.35">
      <c r="A4552" s="3" t="str">
        <f t="shared" si="71"/>
        <v>GOOG_44656</v>
      </c>
      <c r="B4552" t="s">
        <v>44</v>
      </c>
      <c r="C4552" s="1">
        <v>44656</v>
      </c>
      <c r="D4552">
        <v>141.06299999999999</v>
      </c>
    </row>
    <row r="4553" spans="1:4" hidden="1" x14ac:dyDescent="0.35">
      <c r="A4553" s="3" t="str">
        <f t="shared" si="71"/>
        <v>GPC_44656</v>
      </c>
      <c r="B4553" t="s">
        <v>45</v>
      </c>
      <c r="C4553" s="1">
        <v>44656</v>
      </c>
      <c r="D4553">
        <v>124.729</v>
      </c>
    </row>
    <row r="4554" spans="1:4" hidden="1" x14ac:dyDescent="0.35">
      <c r="A4554" s="3" t="str">
        <f t="shared" si="71"/>
        <v>GSG_44656</v>
      </c>
      <c r="B4554" t="s">
        <v>46</v>
      </c>
      <c r="C4554" s="1">
        <v>44656</v>
      </c>
      <c r="D4554">
        <v>22.77</v>
      </c>
    </row>
    <row r="4555" spans="1:4" hidden="1" x14ac:dyDescent="0.35">
      <c r="A4555" s="3" t="str">
        <f t="shared" si="71"/>
        <v>HIG_44656</v>
      </c>
      <c r="B4555" t="s">
        <v>47</v>
      </c>
      <c r="C4555" s="1">
        <v>44656</v>
      </c>
      <c r="D4555">
        <v>70.274000000000001</v>
      </c>
    </row>
    <row r="4556" spans="1:4" hidden="1" x14ac:dyDescent="0.35">
      <c r="A4556" s="3" t="str">
        <f t="shared" si="71"/>
        <v>HIGH.L_44656</v>
      </c>
      <c r="B4556" t="s">
        <v>48</v>
      </c>
      <c r="C4556" s="1">
        <v>44656</v>
      </c>
      <c r="D4556">
        <v>5.3040000000000003</v>
      </c>
    </row>
    <row r="4557" spans="1:4" hidden="1" x14ac:dyDescent="0.35">
      <c r="A4557" s="3" t="str">
        <f t="shared" si="71"/>
        <v>HST_44656</v>
      </c>
      <c r="B4557" t="s">
        <v>49</v>
      </c>
      <c r="C4557" s="1">
        <v>44656</v>
      </c>
      <c r="D4557">
        <v>18.661999999999999</v>
      </c>
    </row>
    <row r="4558" spans="1:4" hidden="1" x14ac:dyDescent="0.35">
      <c r="A4558" s="3" t="str">
        <f t="shared" si="71"/>
        <v>HYG_44656</v>
      </c>
      <c r="B4558" t="s">
        <v>50</v>
      </c>
      <c r="C4558" s="1">
        <v>44656</v>
      </c>
      <c r="D4558">
        <v>77.981999999999999</v>
      </c>
    </row>
    <row r="4559" spans="1:4" hidden="1" x14ac:dyDescent="0.35">
      <c r="A4559" s="3" t="str">
        <f t="shared" si="71"/>
        <v>IAU_44656</v>
      </c>
      <c r="B4559" t="s">
        <v>51</v>
      </c>
      <c r="C4559" s="1">
        <v>44656</v>
      </c>
      <c r="D4559">
        <v>36.49</v>
      </c>
    </row>
    <row r="4560" spans="1:4" hidden="1" x14ac:dyDescent="0.35">
      <c r="A4560" s="3" t="str">
        <f t="shared" si="71"/>
        <v>ICLN_44656</v>
      </c>
      <c r="B4560" t="s">
        <v>52</v>
      </c>
      <c r="C4560" s="1">
        <v>44656</v>
      </c>
      <c r="D4560">
        <v>21.832000000000001</v>
      </c>
    </row>
    <row r="4561" spans="1:4" hidden="1" x14ac:dyDescent="0.35">
      <c r="A4561" s="3" t="str">
        <f t="shared" si="71"/>
        <v>IEAA.L_44656</v>
      </c>
      <c r="B4561" t="s">
        <v>53</v>
      </c>
      <c r="C4561" s="1">
        <v>44656</v>
      </c>
      <c r="D4561">
        <v>5.0519999999999996</v>
      </c>
    </row>
    <row r="4562" spans="1:4" hidden="1" x14ac:dyDescent="0.35">
      <c r="A4562" s="3" t="str">
        <f t="shared" si="71"/>
        <v>IEF_44656</v>
      </c>
      <c r="B4562" t="s">
        <v>54</v>
      </c>
      <c r="C4562" s="1">
        <v>44656</v>
      </c>
      <c r="D4562">
        <v>103.67</v>
      </c>
    </row>
    <row r="4563" spans="1:4" hidden="1" x14ac:dyDescent="0.35">
      <c r="A4563" s="3" t="str">
        <f t="shared" si="71"/>
        <v>IEFM.L_44656</v>
      </c>
      <c r="B4563" t="s">
        <v>55</v>
      </c>
      <c r="C4563" s="1">
        <v>44656</v>
      </c>
      <c r="D4563">
        <v>766.7</v>
      </c>
    </row>
    <row r="4564" spans="1:4" hidden="1" x14ac:dyDescent="0.35">
      <c r="A4564" s="3" t="str">
        <f t="shared" si="71"/>
        <v>IEMG_44656</v>
      </c>
      <c r="B4564" t="s">
        <v>56</v>
      </c>
      <c r="C4564" s="1">
        <v>44656</v>
      </c>
      <c r="D4564">
        <v>55.034999999999997</v>
      </c>
    </row>
    <row r="4565" spans="1:4" hidden="1" x14ac:dyDescent="0.35">
      <c r="A4565" s="3" t="str">
        <f t="shared" si="71"/>
        <v>IEUS_44656</v>
      </c>
      <c r="B4565" t="s">
        <v>57</v>
      </c>
      <c r="C4565" s="1">
        <v>44656</v>
      </c>
      <c r="D4565">
        <v>59.658999999999999</v>
      </c>
    </row>
    <row r="4566" spans="1:4" hidden="1" x14ac:dyDescent="0.35">
      <c r="A4566" s="3" t="str">
        <f t="shared" si="71"/>
        <v>IEVL.L_44656</v>
      </c>
      <c r="B4566" t="s">
        <v>58</v>
      </c>
      <c r="C4566" s="1">
        <v>44656</v>
      </c>
      <c r="D4566">
        <v>7.2530000000000001</v>
      </c>
    </row>
    <row r="4567" spans="1:4" hidden="1" x14ac:dyDescent="0.35">
      <c r="A4567" s="3" t="str">
        <f t="shared" si="71"/>
        <v>IGF_44656</v>
      </c>
      <c r="B4567" t="s">
        <v>59</v>
      </c>
      <c r="C4567" s="1">
        <v>44656</v>
      </c>
      <c r="D4567">
        <v>49.642000000000003</v>
      </c>
    </row>
    <row r="4568" spans="1:4" hidden="1" x14ac:dyDescent="0.35">
      <c r="A4568" s="3" t="str">
        <f t="shared" si="71"/>
        <v>INDA_44656</v>
      </c>
      <c r="B4568" t="s">
        <v>60</v>
      </c>
      <c r="C4568" s="1">
        <v>44656</v>
      </c>
      <c r="D4568">
        <v>45.98</v>
      </c>
    </row>
    <row r="4569" spans="1:4" hidden="1" x14ac:dyDescent="0.35">
      <c r="A4569" s="3" t="str">
        <f t="shared" si="71"/>
        <v>IUMO.L_44656</v>
      </c>
      <c r="B4569" t="s">
        <v>61</v>
      </c>
      <c r="C4569" s="1">
        <v>44656</v>
      </c>
      <c r="D4569">
        <v>11.55</v>
      </c>
    </row>
    <row r="4570" spans="1:4" hidden="1" x14ac:dyDescent="0.35">
      <c r="A4570" s="3" t="str">
        <f t="shared" si="71"/>
        <v>IUVL.L_44656</v>
      </c>
      <c r="B4570" t="s">
        <v>62</v>
      </c>
      <c r="C4570" s="1">
        <v>44656</v>
      </c>
      <c r="D4570">
        <v>9.0519999999999996</v>
      </c>
    </row>
    <row r="4571" spans="1:4" hidden="1" x14ac:dyDescent="0.35">
      <c r="A4571" s="3" t="str">
        <f t="shared" si="71"/>
        <v>IVV_44656</v>
      </c>
      <c r="B4571" t="s">
        <v>63</v>
      </c>
      <c r="C4571" s="1">
        <v>44656</v>
      </c>
      <c r="D4571">
        <v>447.23399999999998</v>
      </c>
    </row>
    <row r="4572" spans="1:4" hidden="1" x14ac:dyDescent="0.35">
      <c r="A4572" s="3" t="str">
        <f t="shared" si="71"/>
        <v>IWM_44656</v>
      </c>
      <c r="B4572" t="s">
        <v>64</v>
      </c>
      <c r="C4572" s="1">
        <v>44656</v>
      </c>
      <c r="D4572">
        <v>200.49</v>
      </c>
    </row>
    <row r="4573" spans="1:4" hidden="1" x14ac:dyDescent="0.35">
      <c r="A4573" s="3" t="str">
        <f t="shared" si="71"/>
        <v>IXN_44656</v>
      </c>
      <c r="B4573" t="s">
        <v>65</v>
      </c>
      <c r="C4573" s="1">
        <v>44656</v>
      </c>
      <c r="D4573">
        <v>57.188000000000002</v>
      </c>
    </row>
    <row r="4574" spans="1:4" hidden="1" x14ac:dyDescent="0.35">
      <c r="A4574" s="3" t="str">
        <f t="shared" si="71"/>
        <v>JPEA.L_44656</v>
      </c>
      <c r="B4574" t="s">
        <v>66</v>
      </c>
      <c r="C4574" s="1">
        <v>44656</v>
      </c>
      <c r="D4574">
        <v>5.3819999999999997</v>
      </c>
    </row>
    <row r="4575" spans="1:4" hidden="1" x14ac:dyDescent="0.35">
      <c r="A4575" s="3" t="str">
        <f t="shared" si="71"/>
        <v>JPM_44656</v>
      </c>
      <c r="B4575" t="s">
        <v>67</v>
      </c>
      <c r="C4575" s="1">
        <v>44656</v>
      </c>
      <c r="D4575">
        <v>130.03800000000001</v>
      </c>
    </row>
    <row r="4576" spans="1:4" hidden="1" x14ac:dyDescent="0.35">
      <c r="A4576" s="3" t="str">
        <f t="shared" si="71"/>
        <v>KR_44656</v>
      </c>
      <c r="B4576" t="s">
        <v>68</v>
      </c>
      <c r="C4576" s="1">
        <v>44656</v>
      </c>
      <c r="D4576">
        <v>56.472999999999999</v>
      </c>
    </row>
    <row r="4577" spans="1:4" hidden="1" x14ac:dyDescent="0.35">
      <c r="A4577" s="3" t="str">
        <f t="shared" si="71"/>
        <v>LQD_44656</v>
      </c>
      <c r="B4577" t="s">
        <v>69</v>
      </c>
      <c r="C4577" s="1">
        <v>44656</v>
      </c>
      <c r="D4577">
        <v>116.431</v>
      </c>
    </row>
    <row r="4578" spans="1:4" hidden="1" x14ac:dyDescent="0.35">
      <c r="A4578" s="3" t="str">
        <f t="shared" si="71"/>
        <v>MCHI_44656</v>
      </c>
      <c r="B4578" t="s">
        <v>70</v>
      </c>
      <c r="C4578" s="1">
        <v>44656</v>
      </c>
      <c r="D4578">
        <v>53.808999999999997</v>
      </c>
    </row>
    <row r="4579" spans="1:4" hidden="1" x14ac:dyDescent="0.35">
      <c r="A4579" s="3" t="str">
        <f t="shared" si="71"/>
        <v>META_44656</v>
      </c>
      <c r="B4579" t="s">
        <v>144</v>
      </c>
      <c r="C4579" s="1">
        <v>44656</v>
      </c>
      <c r="D4579">
        <v>231.84</v>
      </c>
    </row>
    <row r="4580" spans="1:4" hidden="1" x14ac:dyDescent="0.35">
      <c r="A4580" s="3" t="str">
        <f t="shared" si="71"/>
        <v>MVEU.L_44656</v>
      </c>
      <c r="B4580" t="s">
        <v>71</v>
      </c>
      <c r="C4580" s="1">
        <v>44656</v>
      </c>
      <c r="D4580">
        <v>54.61</v>
      </c>
    </row>
    <row r="4581" spans="1:4" hidden="1" x14ac:dyDescent="0.35">
      <c r="A4581" s="3" t="str">
        <f t="shared" si="71"/>
        <v>OGN_44656</v>
      </c>
      <c r="B4581" t="s">
        <v>72</v>
      </c>
      <c r="C4581" s="1">
        <v>44656</v>
      </c>
      <c r="D4581">
        <v>34.408999999999999</v>
      </c>
    </row>
    <row r="4582" spans="1:4" hidden="1" x14ac:dyDescent="0.35">
      <c r="A4582" s="3" t="str">
        <f t="shared" si="71"/>
        <v>PG_44656</v>
      </c>
      <c r="B4582" t="s">
        <v>73</v>
      </c>
      <c r="C4582" s="1">
        <v>44656</v>
      </c>
      <c r="D4582">
        <v>150.74199999999999</v>
      </c>
    </row>
    <row r="4583" spans="1:4" hidden="1" x14ac:dyDescent="0.35">
      <c r="A4583" s="3" t="str">
        <f t="shared" si="71"/>
        <v>PPL_44656</v>
      </c>
      <c r="B4583" t="s">
        <v>74</v>
      </c>
      <c r="C4583" s="1">
        <v>44656</v>
      </c>
      <c r="D4583">
        <v>28.023</v>
      </c>
    </row>
    <row r="4584" spans="1:4" hidden="1" x14ac:dyDescent="0.35">
      <c r="A4584" s="3" t="str">
        <f t="shared" si="71"/>
        <v>PRU_44656</v>
      </c>
      <c r="B4584" t="s">
        <v>75</v>
      </c>
      <c r="C4584" s="1">
        <v>44656</v>
      </c>
      <c r="D4584">
        <v>112.81399999999999</v>
      </c>
    </row>
    <row r="4585" spans="1:4" hidden="1" x14ac:dyDescent="0.35">
      <c r="A4585" s="3" t="str">
        <f t="shared" si="71"/>
        <v>PYPL_44656</v>
      </c>
      <c r="B4585" t="s">
        <v>76</v>
      </c>
      <c r="C4585" s="1">
        <v>44656</v>
      </c>
      <c r="D4585">
        <v>117.65</v>
      </c>
    </row>
    <row r="4586" spans="1:4" hidden="1" x14ac:dyDescent="0.35">
      <c r="A4586" s="3" t="str">
        <f t="shared" si="71"/>
        <v>RE_44656</v>
      </c>
      <c r="B4586" t="s">
        <v>77</v>
      </c>
      <c r="C4586" s="1">
        <v>44656</v>
      </c>
      <c r="D4586">
        <v>293.79500000000002</v>
      </c>
    </row>
    <row r="4587" spans="1:4" hidden="1" x14ac:dyDescent="0.35">
      <c r="A4587" s="3" t="str">
        <f t="shared" si="71"/>
        <v>REET_44656</v>
      </c>
      <c r="B4587" t="s">
        <v>78</v>
      </c>
      <c r="C4587" s="1">
        <v>44656</v>
      </c>
      <c r="D4587">
        <v>28.806000000000001</v>
      </c>
    </row>
    <row r="4588" spans="1:4" hidden="1" x14ac:dyDescent="0.35">
      <c r="A4588" s="3" t="str">
        <f t="shared" si="71"/>
        <v>ROL_44656</v>
      </c>
      <c r="B4588" t="s">
        <v>79</v>
      </c>
      <c r="C4588" s="1">
        <v>44656</v>
      </c>
      <c r="D4588">
        <v>34.421999999999997</v>
      </c>
    </row>
    <row r="4589" spans="1:4" hidden="1" x14ac:dyDescent="0.35">
      <c r="A4589" s="3" t="str">
        <f t="shared" si="71"/>
        <v>ROST_44656</v>
      </c>
      <c r="B4589" t="s">
        <v>80</v>
      </c>
      <c r="C4589" s="1">
        <v>44656</v>
      </c>
      <c r="D4589">
        <v>92.234999999999999</v>
      </c>
    </row>
    <row r="4590" spans="1:4" hidden="1" x14ac:dyDescent="0.35">
      <c r="A4590" s="3" t="str">
        <f t="shared" si="71"/>
        <v>SEGA.L_44656</v>
      </c>
      <c r="B4590" t="s">
        <v>81</v>
      </c>
      <c r="C4590" s="1">
        <v>44656</v>
      </c>
      <c r="D4590">
        <v>101.282</v>
      </c>
    </row>
    <row r="4591" spans="1:4" hidden="1" x14ac:dyDescent="0.35">
      <c r="A4591" s="3" t="str">
        <f t="shared" si="71"/>
        <v>SHY_44656</v>
      </c>
      <c r="B4591" t="s">
        <v>82</v>
      </c>
      <c r="C4591" s="1">
        <v>44656</v>
      </c>
      <c r="D4591">
        <v>81.908000000000001</v>
      </c>
    </row>
    <row r="4592" spans="1:4" hidden="1" x14ac:dyDescent="0.35">
      <c r="A4592" s="3" t="str">
        <f t="shared" si="71"/>
        <v>SLV_44656</v>
      </c>
      <c r="B4592" t="s">
        <v>83</v>
      </c>
      <c r="C4592" s="1">
        <v>44656</v>
      </c>
      <c r="D4592">
        <v>22.36</v>
      </c>
    </row>
    <row r="4593" spans="1:4" hidden="1" x14ac:dyDescent="0.35">
      <c r="A4593" s="3" t="str">
        <f t="shared" si="71"/>
        <v>SPMV.L_44656</v>
      </c>
      <c r="B4593" t="s">
        <v>84</v>
      </c>
      <c r="C4593" s="1">
        <v>44656</v>
      </c>
      <c r="D4593">
        <v>82.94</v>
      </c>
    </row>
    <row r="4594" spans="1:4" hidden="1" x14ac:dyDescent="0.35">
      <c r="A4594" s="3" t="str">
        <f t="shared" si="71"/>
        <v>TLT_44656</v>
      </c>
      <c r="B4594" t="s">
        <v>85</v>
      </c>
      <c r="C4594" s="1">
        <v>44656</v>
      </c>
      <c r="D4594">
        <v>125.744</v>
      </c>
    </row>
    <row r="4595" spans="1:4" hidden="1" x14ac:dyDescent="0.35">
      <c r="A4595" s="3" t="str">
        <f t="shared" si="71"/>
        <v>UNH_44656</v>
      </c>
      <c r="B4595" t="s">
        <v>86</v>
      </c>
      <c r="C4595" s="1">
        <v>44656</v>
      </c>
      <c r="D4595">
        <v>512.726</v>
      </c>
    </row>
    <row r="4596" spans="1:4" hidden="1" x14ac:dyDescent="0.35">
      <c r="A4596" s="3" t="str">
        <f t="shared" si="71"/>
        <v>URI_44656</v>
      </c>
      <c r="B4596" t="s">
        <v>87</v>
      </c>
      <c r="C4596" s="1">
        <v>44656</v>
      </c>
      <c r="D4596">
        <v>341.10399999999998</v>
      </c>
    </row>
    <row r="4597" spans="1:4" hidden="1" x14ac:dyDescent="0.35">
      <c r="A4597" s="3" t="str">
        <f t="shared" si="71"/>
        <v>V_44656</v>
      </c>
      <c r="B4597" t="s">
        <v>88</v>
      </c>
      <c r="C4597" s="1">
        <v>44656</v>
      </c>
      <c r="D4597">
        <v>224.31800000000001</v>
      </c>
    </row>
    <row r="4598" spans="1:4" hidden="1" x14ac:dyDescent="0.35">
      <c r="A4598" s="3" t="str">
        <f t="shared" si="71"/>
        <v>VRSK_44656</v>
      </c>
      <c r="B4598" t="s">
        <v>89</v>
      </c>
      <c r="C4598" s="1">
        <v>44656</v>
      </c>
      <c r="D4598">
        <v>218.25800000000001</v>
      </c>
    </row>
    <row r="4599" spans="1:4" hidden="1" x14ac:dyDescent="0.35">
      <c r="A4599" s="3" t="str">
        <f t="shared" si="71"/>
        <v>VXX_44656</v>
      </c>
      <c r="B4599" t="s">
        <v>90</v>
      </c>
      <c r="C4599" s="1">
        <v>44656</v>
      </c>
      <c r="D4599">
        <v>24.81</v>
      </c>
    </row>
    <row r="4600" spans="1:4" hidden="1" x14ac:dyDescent="0.35">
      <c r="A4600" s="3" t="str">
        <f t="shared" si="71"/>
        <v>WRK_44656</v>
      </c>
      <c r="B4600" t="s">
        <v>91</v>
      </c>
      <c r="C4600" s="1">
        <v>44656</v>
      </c>
      <c r="D4600">
        <v>45.51</v>
      </c>
    </row>
    <row r="4601" spans="1:4" hidden="1" x14ac:dyDescent="0.35">
      <c r="A4601" s="3" t="str">
        <f t="shared" si="71"/>
        <v>XLB_44656</v>
      </c>
      <c r="B4601" t="s">
        <v>92</v>
      </c>
      <c r="C4601" s="1">
        <v>44656</v>
      </c>
      <c r="D4601">
        <v>86.662000000000006</v>
      </c>
    </row>
    <row r="4602" spans="1:4" hidden="1" x14ac:dyDescent="0.35">
      <c r="A4602" s="3" t="str">
        <f t="shared" si="71"/>
        <v>XLC_44656</v>
      </c>
      <c r="B4602" t="s">
        <v>93</v>
      </c>
      <c r="C4602" s="1">
        <v>44656</v>
      </c>
      <c r="D4602">
        <v>69.802999999999997</v>
      </c>
    </row>
    <row r="4603" spans="1:4" hidden="1" x14ac:dyDescent="0.35">
      <c r="A4603" s="3" t="str">
        <f t="shared" si="71"/>
        <v>XLE_44656</v>
      </c>
      <c r="B4603" t="s">
        <v>94</v>
      </c>
      <c r="C4603" s="1">
        <v>44656</v>
      </c>
      <c r="D4603">
        <v>73.572000000000003</v>
      </c>
    </row>
    <row r="4604" spans="1:4" hidden="1" x14ac:dyDescent="0.35">
      <c r="A4604" s="3" t="str">
        <f t="shared" si="71"/>
        <v>XLF_44656</v>
      </c>
      <c r="B4604" t="s">
        <v>95</v>
      </c>
      <c r="C4604" s="1">
        <v>44656</v>
      </c>
      <c r="D4604">
        <v>37.183999999999997</v>
      </c>
    </row>
    <row r="4605" spans="1:4" hidden="1" x14ac:dyDescent="0.35">
      <c r="A4605" s="3" t="str">
        <f t="shared" si="71"/>
        <v>XLI_44656</v>
      </c>
      <c r="B4605" t="s">
        <v>96</v>
      </c>
      <c r="C4605" s="1">
        <v>44656</v>
      </c>
      <c r="D4605">
        <v>99.215999999999994</v>
      </c>
    </row>
    <row r="4606" spans="1:4" hidden="1" x14ac:dyDescent="0.35">
      <c r="A4606" s="3" t="str">
        <f t="shared" si="71"/>
        <v>XLK_44656</v>
      </c>
      <c r="B4606" t="s">
        <v>97</v>
      </c>
      <c r="C4606" s="1">
        <v>44656</v>
      </c>
      <c r="D4606">
        <v>156.83000000000001</v>
      </c>
    </row>
    <row r="4607" spans="1:4" hidden="1" x14ac:dyDescent="0.35">
      <c r="A4607" s="3" t="str">
        <f t="shared" si="71"/>
        <v>XLP_44656</v>
      </c>
      <c r="B4607" t="s">
        <v>98</v>
      </c>
      <c r="C4607" s="1">
        <v>44656</v>
      </c>
      <c r="D4607">
        <v>74.894000000000005</v>
      </c>
    </row>
    <row r="4608" spans="1:4" hidden="1" x14ac:dyDescent="0.35">
      <c r="A4608" s="3" t="str">
        <f t="shared" si="71"/>
        <v>XLU_44656</v>
      </c>
      <c r="B4608" t="s">
        <v>99</v>
      </c>
      <c r="C4608" s="1">
        <v>44656</v>
      </c>
      <c r="D4608">
        <v>73.691000000000003</v>
      </c>
    </row>
    <row r="4609" spans="1:4" hidden="1" x14ac:dyDescent="0.35">
      <c r="A4609" s="3" t="str">
        <f t="shared" si="71"/>
        <v>XLV_44656</v>
      </c>
      <c r="B4609" t="s">
        <v>100</v>
      </c>
      <c r="C4609" s="1">
        <v>44656</v>
      </c>
      <c r="D4609">
        <v>135.54499999999999</v>
      </c>
    </row>
    <row r="4610" spans="1:4" hidden="1" x14ac:dyDescent="0.35">
      <c r="A4610" s="3" t="str">
        <f t="shared" si="71"/>
        <v>XLY_44656</v>
      </c>
      <c r="B4610" t="s">
        <v>101</v>
      </c>
      <c r="C4610" s="1">
        <v>44656</v>
      </c>
      <c r="D4610">
        <v>183.64500000000001</v>
      </c>
    </row>
    <row r="4611" spans="1:4" hidden="1" x14ac:dyDescent="0.35">
      <c r="A4611" s="3" t="str">
        <f t="shared" ref="A4611:A4674" si="72">CONCATENATE(B4611,"_",C4611)</f>
        <v>XOM_44656</v>
      </c>
      <c r="B4611" t="s">
        <v>102</v>
      </c>
      <c r="C4611" s="1">
        <v>44656</v>
      </c>
      <c r="D4611">
        <v>79.820999999999998</v>
      </c>
    </row>
    <row r="4612" spans="1:4" hidden="1" x14ac:dyDescent="0.35">
      <c r="A4612" s="3" t="str">
        <f t="shared" si="72"/>
        <v>ABBV_44657</v>
      </c>
      <c r="B4612" t="s">
        <v>3</v>
      </c>
      <c r="C4612" s="1">
        <v>44657</v>
      </c>
      <c r="D4612">
        <v>162.71600000000001</v>
      </c>
    </row>
    <row r="4613" spans="1:4" hidden="1" x14ac:dyDescent="0.35">
      <c r="A4613" s="3" t="str">
        <f t="shared" si="72"/>
        <v>ACN_44657</v>
      </c>
      <c r="B4613" t="s">
        <v>4</v>
      </c>
      <c r="C4613" s="1">
        <v>44657</v>
      </c>
      <c r="D4613">
        <v>335.18</v>
      </c>
    </row>
    <row r="4614" spans="1:4" hidden="1" x14ac:dyDescent="0.35">
      <c r="A4614" s="3" t="str">
        <f t="shared" si="72"/>
        <v>AEP_44657</v>
      </c>
      <c r="B4614" t="s">
        <v>5</v>
      </c>
      <c r="C4614" s="1">
        <v>44657</v>
      </c>
      <c r="D4614">
        <v>100.97199999999999</v>
      </c>
    </row>
    <row r="4615" spans="1:4" hidden="1" x14ac:dyDescent="0.35">
      <c r="A4615" s="3" t="str">
        <f t="shared" si="72"/>
        <v>AIZ_44657</v>
      </c>
      <c r="B4615" t="s">
        <v>6</v>
      </c>
      <c r="C4615" s="1">
        <v>44657</v>
      </c>
      <c r="D4615">
        <v>182.1</v>
      </c>
    </row>
    <row r="4616" spans="1:4" hidden="1" x14ac:dyDescent="0.35">
      <c r="A4616" s="3" t="str">
        <f t="shared" si="72"/>
        <v>ALLE_44657</v>
      </c>
      <c r="B4616" t="s">
        <v>7</v>
      </c>
      <c r="C4616" s="1">
        <v>44657</v>
      </c>
      <c r="D4616">
        <v>105.682</v>
      </c>
    </row>
    <row r="4617" spans="1:4" hidden="1" x14ac:dyDescent="0.35">
      <c r="A4617" s="3" t="str">
        <f t="shared" si="72"/>
        <v>AMAT_44657</v>
      </c>
      <c r="B4617" t="s">
        <v>8</v>
      </c>
      <c r="C4617" s="1">
        <v>44657</v>
      </c>
      <c r="D4617">
        <v>118.447</v>
      </c>
    </row>
    <row r="4618" spans="1:4" hidden="1" x14ac:dyDescent="0.35">
      <c r="A4618" s="3" t="str">
        <f t="shared" si="72"/>
        <v>AMP_44657</v>
      </c>
      <c r="B4618" t="s">
        <v>9</v>
      </c>
      <c r="C4618" s="1">
        <v>44657</v>
      </c>
      <c r="D4618">
        <v>287.36799999999999</v>
      </c>
    </row>
    <row r="4619" spans="1:4" hidden="1" x14ac:dyDescent="0.35">
      <c r="A4619" s="3" t="str">
        <f t="shared" si="72"/>
        <v>AMZN_44657</v>
      </c>
      <c r="B4619" t="s">
        <v>10</v>
      </c>
      <c r="C4619" s="1">
        <v>44657</v>
      </c>
      <c r="D4619">
        <v>158.756</v>
      </c>
    </row>
    <row r="4620" spans="1:4" hidden="1" x14ac:dyDescent="0.35">
      <c r="A4620" s="3" t="str">
        <f t="shared" si="72"/>
        <v>AVB_44657</v>
      </c>
      <c r="B4620" t="s">
        <v>11</v>
      </c>
      <c r="C4620" s="1">
        <v>44657</v>
      </c>
      <c r="D4620">
        <v>248.261</v>
      </c>
    </row>
    <row r="4621" spans="1:4" hidden="1" x14ac:dyDescent="0.35">
      <c r="A4621" s="3" t="str">
        <f t="shared" si="72"/>
        <v>AVY_44657</v>
      </c>
      <c r="B4621" t="s">
        <v>12</v>
      </c>
      <c r="C4621" s="1">
        <v>44657</v>
      </c>
      <c r="D4621">
        <v>172.14599999999999</v>
      </c>
    </row>
    <row r="4622" spans="1:4" hidden="1" x14ac:dyDescent="0.35">
      <c r="A4622" s="3" t="str">
        <f t="shared" si="72"/>
        <v>AXP_44657</v>
      </c>
      <c r="B4622" t="s">
        <v>13</v>
      </c>
      <c r="C4622" s="1">
        <v>44657</v>
      </c>
      <c r="D4622">
        <v>181.185</v>
      </c>
    </row>
    <row r="4623" spans="1:4" hidden="1" x14ac:dyDescent="0.35">
      <c r="A4623" s="3" t="str">
        <f t="shared" si="72"/>
        <v>BDX_44657</v>
      </c>
      <c r="B4623" t="s">
        <v>14</v>
      </c>
      <c r="C4623" s="1">
        <v>44657</v>
      </c>
      <c r="D4623">
        <v>267.83800000000002</v>
      </c>
    </row>
    <row r="4624" spans="1:4" hidden="1" x14ac:dyDescent="0.35">
      <c r="A4624" s="3" t="str">
        <f t="shared" si="72"/>
        <v>BF-B_44657</v>
      </c>
      <c r="B4624" t="s">
        <v>15</v>
      </c>
      <c r="C4624" s="1">
        <v>44657</v>
      </c>
      <c r="D4624">
        <v>67.796999999999997</v>
      </c>
    </row>
    <row r="4625" spans="1:4" hidden="1" x14ac:dyDescent="0.35">
      <c r="A4625" s="3" t="str">
        <f t="shared" si="72"/>
        <v>BMY_44657</v>
      </c>
      <c r="B4625" t="s">
        <v>16</v>
      </c>
      <c r="C4625" s="1">
        <v>44657</v>
      </c>
      <c r="D4625">
        <v>73.566000000000003</v>
      </c>
    </row>
    <row r="4626" spans="1:4" hidden="1" x14ac:dyDescent="0.35">
      <c r="A4626" s="3" t="str">
        <f t="shared" si="72"/>
        <v>BR_44657</v>
      </c>
      <c r="B4626" t="s">
        <v>17</v>
      </c>
      <c r="C4626" s="1">
        <v>44657</v>
      </c>
      <c r="D4626">
        <v>157.37100000000001</v>
      </c>
    </row>
    <row r="4627" spans="1:4" hidden="1" x14ac:dyDescent="0.35">
      <c r="A4627" s="3" t="str">
        <f t="shared" si="72"/>
        <v>CARR_44657</v>
      </c>
      <c r="B4627" t="s">
        <v>18</v>
      </c>
      <c r="C4627" s="1">
        <v>44657</v>
      </c>
      <c r="D4627">
        <v>43.16</v>
      </c>
    </row>
    <row r="4628" spans="1:4" hidden="1" x14ac:dyDescent="0.35">
      <c r="A4628" s="3" t="str">
        <f t="shared" si="72"/>
        <v>CDW_44657</v>
      </c>
      <c r="B4628" t="s">
        <v>19</v>
      </c>
      <c r="C4628" s="1">
        <v>44657</v>
      </c>
      <c r="D4628">
        <v>174.809</v>
      </c>
    </row>
    <row r="4629" spans="1:4" hidden="1" x14ac:dyDescent="0.35">
      <c r="A4629" s="3" t="str">
        <f t="shared" si="72"/>
        <v>CE_44657</v>
      </c>
      <c r="B4629" t="s">
        <v>20</v>
      </c>
      <c r="C4629" s="1">
        <v>44657</v>
      </c>
      <c r="D4629">
        <v>137.11799999999999</v>
      </c>
    </row>
    <row r="4630" spans="1:4" hidden="1" x14ac:dyDescent="0.35">
      <c r="A4630" s="3" t="str">
        <f t="shared" si="72"/>
        <v>CHTR_44657</v>
      </c>
      <c r="B4630" t="s">
        <v>21</v>
      </c>
      <c r="C4630" s="1">
        <v>44657</v>
      </c>
      <c r="D4630">
        <v>561.26</v>
      </c>
    </row>
    <row r="4631" spans="1:4" hidden="1" x14ac:dyDescent="0.35">
      <c r="A4631" s="3" t="str">
        <f t="shared" si="72"/>
        <v>CNC_44657</v>
      </c>
      <c r="B4631" t="s">
        <v>22</v>
      </c>
      <c r="C4631" s="1">
        <v>44657</v>
      </c>
      <c r="D4631">
        <v>87.12</v>
      </c>
    </row>
    <row r="4632" spans="1:4" hidden="1" x14ac:dyDescent="0.35">
      <c r="A4632" s="3" t="str">
        <f t="shared" si="72"/>
        <v>CNP_44657</v>
      </c>
      <c r="B4632" t="s">
        <v>23</v>
      </c>
      <c r="C4632" s="1">
        <v>44657</v>
      </c>
      <c r="D4632">
        <v>31.027999999999999</v>
      </c>
    </row>
    <row r="4633" spans="1:4" hidden="1" x14ac:dyDescent="0.35">
      <c r="A4633" s="3" t="str">
        <f t="shared" si="72"/>
        <v>COP_44657</v>
      </c>
      <c r="B4633" t="s">
        <v>24</v>
      </c>
      <c r="C4633" s="1">
        <v>44657</v>
      </c>
      <c r="D4633">
        <v>93.266999999999996</v>
      </c>
    </row>
    <row r="4634" spans="1:4" hidden="1" x14ac:dyDescent="0.35">
      <c r="A4634" s="3" t="str">
        <f t="shared" si="72"/>
        <v>CTAS_44657</v>
      </c>
      <c r="B4634" t="s">
        <v>25</v>
      </c>
      <c r="C4634" s="1">
        <v>44657</v>
      </c>
      <c r="D4634">
        <v>426.67599999999999</v>
      </c>
    </row>
    <row r="4635" spans="1:4" hidden="1" x14ac:dyDescent="0.35">
      <c r="A4635" s="3" t="str">
        <f t="shared" si="72"/>
        <v>CZR_44657</v>
      </c>
      <c r="B4635" t="s">
        <v>26</v>
      </c>
      <c r="C4635" s="1">
        <v>44657</v>
      </c>
      <c r="D4635">
        <v>72.010000000000005</v>
      </c>
    </row>
    <row r="4636" spans="1:4" hidden="1" x14ac:dyDescent="0.35">
      <c r="A4636" s="3" t="str">
        <f t="shared" si="72"/>
        <v>DG_44657</v>
      </c>
      <c r="B4636" t="s">
        <v>27</v>
      </c>
      <c r="C4636" s="1">
        <v>44657</v>
      </c>
      <c r="D4636">
        <v>237.39</v>
      </c>
    </row>
    <row r="4637" spans="1:4" hidden="1" x14ac:dyDescent="0.35">
      <c r="A4637" s="3" t="str">
        <f t="shared" si="72"/>
        <v>DPZ_44657</v>
      </c>
      <c r="B4637" t="s">
        <v>28</v>
      </c>
      <c r="C4637" s="1">
        <v>44657</v>
      </c>
      <c r="D4637">
        <v>387.56400000000002</v>
      </c>
    </row>
    <row r="4638" spans="1:4" x14ac:dyDescent="0.35">
      <c r="A4638" s="3" t="str">
        <f t="shared" si="72"/>
        <v>DRE_44657</v>
      </c>
      <c r="B4638" t="s">
        <v>29</v>
      </c>
      <c r="C4638" s="1">
        <v>44657</v>
      </c>
      <c r="D4638">
        <v>59.96</v>
      </c>
    </row>
    <row r="4639" spans="1:4" hidden="1" x14ac:dyDescent="0.35">
      <c r="A4639" s="3" t="str">
        <f t="shared" si="72"/>
        <v>DXC_44657</v>
      </c>
      <c r="B4639" t="s">
        <v>30</v>
      </c>
      <c r="C4639" s="1">
        <v>44657</v>
      </c>
      <c r="D4639">
        <v>30.4</v>
      </c>
    </row>
    <row r="4640" spans="1:4" hidden="1" x14ac:dyDescent="0.35">
      <c r="A4640" s="3" t="str">
        <f t="shared" si="72"/>
        <v>EWA_44657</v>
      </c>
      <c r="B4640" t="s">
        <v>31</v>
      </c>
      <c r="C4640" s="1">
        <v>44657</v>
      </c>
      <c r="D4640">
        <v>25.274999999999999</v>
      </c>
    </row>
    <row r="4641" spans="1:4" hidden="1" x14ac:dyDescent="0.35">
      <c r="A4641" s="3" t="str">
        <f t="shared" si="72"/>
        <v>EWC_44657</v>
      </c>
      <c r="B4641" t="s">
        <v>32</v>
      </c>
      <c r="C4641" s="1">
        <v>44657</v>
      </c>
      <c r="D4641">
        <v>39.039000000000001</v>
      </c>
    </row>
    <row r="4642" spans="1:4" hidden="1" x14ac:dyDescent="0.35">
      <c r="A4642" s="3" t="str">
        <f t="shared" si="72"/>
        <v>EWG_44657</v>
      </c>
      <c r="B4642" t="s">
        <v>33</v>
      </c>
      <c r="C4642" s="1">
        <v>44657</v>
      </c>
      <c r="D4642">
        <v>26.777000000000001</v>
      </c>
    </row>
    <row r="4643" spans="1:4" hidden="1" x14ac:dyDescent="0.35">
      <c r="A4643" s="3" t="str">
        <f t="shared" si="72"/>
        <v>EWH_44657</v>
      </c>
      <c r="B4643" t="s">
        <v>34</v>
      </c>
      <c r="C4643" s="1">
        <v>44657</v>
      </c>
      <c r="D4643">
        <v>21.931999999999999</v>
      </c>
    </row>
    <row r="4644" spans="1:4" hidden="1" x14ac:dyDescent="0.35">
      <c r="A4644" s="3" t="str">
        <f t="shared" si="72"/>
        <v>EWJ_44657</v>
      </c>
      <c r="B4644" t="s">
        <v>35</v>
      </c>
      <c r="C4644" s="1">
        <v>44657</v>
      </c>
      <c r="D4644">
        <v>59.18</v>
      </c>
    </row>
    <row r="4645" spans="1:4" hidden="1" x14ac:dyDescent="0.35">
      <c r="A4645" s="3" t="str">
        <f t="shared" si="72"/>
        <v>EWL_44657</v>
      </c>
      <c r="B4645" t="s">
        <v>36</v>
      </c>
      <c r="C4645" s="1">
        <v>44657</v>
      </c>
      <c r="D4645">
        <v>48.206000000000003</v>
      </c>
    </row>
    <row r="4646" spans="1:4" hidden="1" x14ac:dyDescent="0.35">
      <c r="A4646" s="3" t="str">
        <f t="shared" si="72"/>
        <v>EWQ_44657</v>
      </c>
      <c r="B4646" t="s">
        <v>37</v>
      </c>
      <c r="C4646" s="1">
        <v>44657</v>
      </c>
      <c r="D4646">
        <v>33.017000000000003</v>
      </c>
    </row>
    <row r="4647" spans="1:4" hidden="1" x14ac:dyDescent="0.35">
      <c r="A4647" s="3" t="str">
        <f t="shared" si="72"/>
        <v>EWT_44657</v>
      </c>
      <c r="B4647" t="s">
        <v>38</v>
      </c>
      <c r="C4647" s="1">
        <v>44657</v>
      </c>
      <c r="D4647">
        <v>51.59</v>
      </c>
    </row>
    <row r="4648" spans="1:4" hidden="1" x14ac:dyDescent="0.35">
      <c r="A4648" s="3" t="str">
        <f t="shared" si="72"/>
        <v>EWU_44657</v>
      </c>
      <c r="B4648" t="s">
        <v>39</v>
      </c>
      <c r="C4648" s="1">
        <v>44657</v>
      </c>
      <c r="D4648">
        <v>32.892000000000003</v>
      </c>
    </row>
    <row r="4649" spans="1:4" hidden="1" x14ac:dyDescent="0.35">
      <c r="A4649" s="3" t="str">
        <f t="shared" si="72"/>
        <v>EWY_44657</v>
      </c>
      <c r="B4649" t="s">
        <v>40</v>
      </c>
      <c r="C4649" s="1">
        <v>44657</v>
      </c>
      <c r="D4649">
        <v>69.150999999999996</v>
      </c>
    </row>
    <row r="4650" spans="1:4" hidden="1" x14ac:dyDescent="0.35">
      <c r="A4650" s="3" t="str">
        <f t="shared" si="72"/>
        <v>EWZ_44657</v>
      </c>
      <c r="B4650" t="s">
        <v>41</v>
      </c>
      <c r="C4650" s="1">
        <v>44657</v>
      </c>
      <c r="D4650">
        <v>33.487000000000002</v>
      </c>
    </row>
    <row r="4651" spans="1:4" hidden="1" x14ac:dyDescent="0.35">
      <c r="A4651" s="3" t="str">
        <f t="shared" si="72"/>
        <v>FTV_44657</v>
      </c>
      <c r="B4651" t="s">
        <v>43</v>
      </c>
      <c r="C4651" s="1">
        <v>44657</v>
      </c>
      <c r="D4651">
        <v>59.082000000000001</v>
      </c>
    </row>
    <row r="4652" spans="1:4" hidden="1" x14ac:dyDescent="0.35">
      <c r="A4652" s="3" t="str">
        <f t="shared" si="72"/>
        <v>GOOG_44657</v>
      </c>
      <c r="B4652" t="s">
        <v>44</v>
      </c>
      <c r="C4652" s="1">
        <v>44657</v>
      </c>
      <c r="D4652">
        <v>137.17599999999999</v>
      </c>
    </row>
    <row r="4653" spans="1:4" hidden="1" x14ac:dyDescent="0.35">
      <c r="A4653" s="3" t="str">
        <f t="shared" si="72"/>
        <v>GPC_44657</v>
      </c>
      <c r="B4653" t="s">
        <v>45</v>
      </c>
      <c r="C4653" s="1">
        <v>44657</v>
      </c>
      <c r="D4653">
        <v>125.426</v>
      </c>
    </row>
    <row r="4654" spans="1:4" hidden="1" x14ac:dyDescent="0.35">
      <c r="A4654" s="3" t="str">
        <f t="shared" si="72"/>
        <v>GSG_44657</v>
      </c>
      <c r="B4654" t="s">
        <v>46</v>
      </c>
      <c r="C4654" s="1">
        <v>44657</v>
      </c>
      <c r="D4654">
        <v>22.42</v>
      </c>
    </row>
    <row r="4655" spans="1:4" hidden="1" x14ac:dyDescent="0.35">
      <c r="A4655" s="3" t="str">
        <f t="shared" si="72"/>
        <v>HIG_44657</v>
      </c>
      <c r="B4655" t="s">
        <v>47</v>
      </c>
      <c r="C4655" s="1">
        <v>44657</v>
      </c>
      <c r="D4655">
        <v>70.725999999999999</v>
      </c>
    </row>
    <row r="4656" spans="1:4" hidden="1" x14ac:dyDescent="0.35">
      <c r="A4656" s="3" t="str">
        <f t="shared" si="72"/>
        <v>HIGH.L_44657</v>
      </c>
      <c r="B4656" t="s">
        <v>48</v>
      </c>
      <c r="C4656" s="1">
        <v>44657</v>
      </c>
      <c r="D4656">
        <v>5.2690000000000001</v>
      </c>
    </row>
    <row r="4657" spans="1:4" hidden="1" x14ac:dyDescent="0.35">
      <c r="A4657" s="3" t="str">
        <f t="shared" si="72"/>
        <v>HST_44657</v>
      </c>
      <c r="B4657" t="s">
        <v>49</v>
      </c>
      <c r="C4657" s="1">
        <v>44657</v>
      </c>
      <c r="D4657">
        <v>17.984999999999999</v>
      </c>
    </row>
    <row r="4658" spans="1:4" hidden="1" x14ac:dyDescent="0.35">
      <c r="A4658" s="3" t="str">
        <f t="shared" si="72"/>
        <v>HYG_44657</v>
      </c>
      <c r="B4658" t="s">
        <v>50</v>
      </c>
      <c r="C4658" s="1">
        <v>44657</v>
      </c>
      <c r="D4658">
        <v>77.37</v>
      </c>
    </row>
    <row r="4659" spans="1:4" hidden="1" x14ac:dyDescent="0.35">
      <c r="A4659" s="3" t="str">
        <f t="shared" si="72"/>
        <v>IAU_44657</v>
      </c>
      <c r="B4659" t="s">
        <v>51</v>
      </c>
      <c r="C4659" s="1">
        <v>44657</v>
      </c>
      <c r="D4659">
        <v>36.58</v>
      </c>
    </row>
    <row r="4660" spans="1:4" hidden="1" x14ac:dyDescent="0.35">
      <c r="A4660" s="3" t="str">
        <f t="shared" si="72"/>
        <v>ICLN_44657</v>
      </c>
      <c r="B4660" t="s">
        <v>52</v>
      </c>
      <c r="C4660" s="1">
        <v>44657</v>
      </c>
      <c r="D4660">
        <v>21.574000000000002</v>
      </c>
    </row>
    <row r="4661" spans="1:4" hidden="1" x14ac:dyDescent="0.35">
      <c r="A4661" s="3" t="str">
        <f t="shared" si="72"/>
        <v>IEAA.L_44657</v>
      </c>
      <c r="B4661" t="s">
        <v>53</v>
      </c>
      <c r="C4661" s="1">
        <v>44657</v>
      </c>
      <c r="D4661">
        <v>5.0449999999999999</v>
      </c>
    </row>
    <row r="4662" spans="1:4" hidden="1" x14ac:dyDescent="0.35">
      <c r="A4662" s="3" t="str">
        <f t="shared" si="72"/>
        <v>IEF_44657</v>
      </c>
      <c r="B4662" t="s">
        <v>54</v>
      </c>
      <c r="C4662" s="1">
        <v>44657</v>
      </c>
      <c r="D4662">
        <v>103.306</v>
      </c>
    </row>
    <row r="4663" spans="1:4" hidden="1" x14ac:dyDescent="0.35">
      <c r="A4663" s="3" t="str">
        <f t="shared" si="72"/>
        <v>IEFM.L_44657</v>
      </c>
      <c r="B4663" t="s">
        <v>55</v>
      </c>
      <c r="C4663" s="1">
        <v>44657</v>
      </c>
      <c r="D4663">
        <v>752</v>
      </c>
    </row>
    <row r="4664" spans="1:4" hidden="1" x14ac:dyDescent="0.35">
      <c r="A4664" s="3" t="str">
        <f t="shared" si="72"/>
        <v>IEMG_44657</v>
      </c>
      <c r="B4664" t="s">
        <v>56</v>
      </c>
      <c r="C4664" s="1">
        <v>44657</v>
      </c>
      <c r="D4664">
        <v>54.363</v>
      </c>
    </row>
    <row r="4665" spans="1:4" hidden="1" x14ac:dyDescent="0.35">
      <c r="A4665" s="3" t="str">
        <f t="shared" si="72"/>
        <v>IEUS_44657</v>
      </c>
      <c r="B4665" t="s">
        <v>57</v>
      </c>
      <c r="C4665" s="1">
        <v>44657</v>
      </c>
      <c r="D4665">
        <v>58.345999999999997</v>
      </c>
    </row>
    <row r="4666" spans="1:4" hidden="1" x14ac:dyDescent="0.35">
      <c r="A4666" s="3" t="str">
        <f t="shared" si="72"/>
        <v>IEVL.L_44657</v>
      </c>
      <c r="B4666" t="s">
        <v>58</v>
      </c>
      <c r="C4666" s="1">
        <v>44657</v>
      </c>
      <c r="D4666">
        <v>7.2039999999999997</v>
      </c>
    </row>
    <row r="4667" spans="1:4" hidden="1" x14ac:dyDescent="0.35">
      <c r="A4667" s="3" t="str">
        <f t="shared" si="72"/>
        <v>IGF_44657</v>
      </c>
      <c r="B4667" t="s">
        <v>59</v>
      </c>
      <c r="C4667" s="1">
        <v>44657</v>
      </c>
      <c r="D4667">
        <v>49.944000000000003</v>
      </c>
    </row>
    <row r="4668" spans="1:4" hidden="1" x14ac:dyDescent="0.35">
      <c r="A4668" s="3" t="str">
        <f t="shared" si="72"/>
        <v>INDA_44657</v>
      </c>
      <c r="B4668" t="s">
        <v>60</v>
      </c>
      <c r="C4668" s="1">
        <v>44657</v>
      </c>
      <c r="D4668">
        <v>45.58</v>
      </c>
    </row>
    <row r="4669" spans="1:4" hidden="1" x14ac:dyDescent="0.35">
      <c r="A4669" s="3" t="str">
        <f t="shared" si="72"/>
        <v>IUMO.L_44657</v>
      </c>
      <c r="B4669" t="s">
        <v>61</v>
      </c>
      <c r="C4669" s="1">
        <v>44657</v>
      </c>
      <c r="D4669">
        <v>11.205</v>
      </c>
    </row>
    <row r="4670" spans="1:4" hidden="1" x14ac:dyDescent="0.35">
      <c r="A4670" s="3" t="str">
        <f t="shared" si="72"/>
        <v>IUVL.L_44657</v>
      </c>
      <c r="B4670" t="s">
        <v>62</v>
      </c>
      <c r="C4670" s="1">
        <v>44657</v>
      </c>
      <c r="D4670">
        <v>8.91</v>
      </c>
    </row>
    <row r="4671" spans="1:4" hidden="1" x14ac:dyDescent="0.35">
      <c r="A4671" s="3" t="str">
        <f t="shared" si="72"/>
        <v>IVV_44657</v>
      </c>
      <c r="B4671" t="s">
        <v>63</v>
      </c>
      <c r="C4671" s="1">
        <v>44657</v>
      </c>
      <c r="D4671">
        <v>442.88900000000001</v>
      </c>
    </row>
    <row r="4672" spans="1:4" hidden="1" x14ac:dyDescent="0.35">
      <c r="A4672" s="3" t="str">
        <f t="shared" si="72"/>
        <v>IWM_44657</v>
      </c>
      <c r="B4672" t="s">
        <v>64</v>
      </c>
      <c r="C4672" s="1">
        <v>44657</v>
      </c>
      <c r="D4672">
        <v>197.64500000000001</v>
      </c>
    </row>
    <row r="4673" spans="1:4" hidden="1" x14ac:dyDescent="0.35">
      <c r="A4673" s="3" t="str">
        <f t="shared" si="72"/>
        <v>IXN_44657</v>
      </c>
      <c r="B4673" t="s">
        <v>65</v>
      </c>
      <c r="C4673" s="1">
        <v>44657</v>
      </c>
      <c r="D4673">
        <v>55.66</v>
      </c>
    </row>
    <row r="4674" spans="1:4" hidden="1" x14ac:dyDescent="0.35">
      <c r="A4674" s="3" t="str">
        <f t="shared" si="72"/>
        <v>JPEA.L_44657</v>
      </c>
      <c r="B4674" t="s">
        <v>66</v>
      </c>
      <c r="C4674" s="1">
        <v>44657</v>
      </c>
      <c r="D4674">
        <v>5.3179999999999996</v>
      </c>
    </row>
    <row r="4675" spans="1:4" hidden="1" x14ac:dyDescent="0.35">
      <c r="A4675" s="3" t="str">
        <f t="shared" ref="A4675:A4738" si="73">CONCATENATE(B4675,"_",C4675)</f>
        <v>JPM_44657</v>
      </c>
      <c r="B4675" t="s">
        <v>67</v>
      </c>
      <c r="C4675" s="1">
        <v>44657</v>
      </c>
      <c r="D4675">
        <v>128.23400000000001</v>
      </c>
    </row>
    <row r="4676" spans="1:4" hidden="1" x14ac:dyDescent="0.35">
      <c r="A4676" s="3" t="str">
        <f t="shared" si="73"/>
        <v>KR_44657</v>
      </c>
      <c r="B4676" t="s">
        <v>68</v>
      </c>
      <c r="C4676" s="1">
        <v>44657</v>
      </c>
      <c r="D4676">
        <v>57.530999999999999</v>
      </c>
    </row>
    <row r="4677" spans="1:4" hidden="1" x14ac:dyDescent="0.35">
      <c r="A4677" s="3" t="str">
        <f t="shared" si="73"/>
        <v>LQD_44657</v>
      </c>
      <c r="B4677" t="s">
        <v>69</v>
      </c>
      <c r="C4677" s="1">
        <v>44657</v>
      </c>
      <c r="D4677">
        <v>115.748</v>
      </c>
    </row>
    <row r="4678" spans="1:4" hidden="1" x14ac:dyDescent="0.35">
      <c r="A4678" s="3" t="str">
        <f t="shared" si="73"/>
        <v>MCHI_44657</v>
      </c>
      <c r="B4678" t="s">
        <v>70</v>
      </c>
      <c r="C4678" s="1">
        <v>44657</v>
      </c>
      <c r="D4678">
        <v>52.927</v>
      </c>
    </row>
    <row r="4679" spans="1:4" hidden="1" x14ac:dyDescent="0.35">
      <c r="A4679" s="3" t="str">
        <f t="shared" si="73"/>
        <v>META_44657</v>
      </c>
      <c r="B4679" t="s">
        <v>144</v>
      </c>
      <c r="C4679" s="1">
        <v>44657</v>
      </c>
      <c r="D4679">
        <v>223.3</v>
      </c>
    </row>
    <row r="4680" spans="1:4" hidden="1" x14ac:dyDescent="0.35">
      <c r="A4680" s="3" t="str">
        <f t="shared" si="73"/>
        <v>MVEU.L_44657</v>
      </c>
      <c r="B4680" t="s">
        <v>71</v>
      </c>
      <c r="C4680" s="1">
        <v>44657</v>
      </c>
      <c r="D4680">
        <v>54.22</v>
      </c>
    </row>
    <row r="4681" spans="1:4" hidden="1" x14ac:dyDescent="0.35">
      <c r="A4681" s="3" t="str">
        <f t="shared" si="73"/>
        <v>OGN_44657</v>
      </c>
      <c r="B4681" t="s">
        <v>72</v>
      </c>
      <c r="C4681" s="1">
        <v>44657</v>
      </c>
      <c r="D4681">
        <v>35.186999999999998</v>
      </c>
    </row>
    <row r="4682" spans="1:4" hidden="1" x14ac:dyDescent="0.35">
      <c r="A4682" s="3" t="str">
        <f t="shared" si="73"/>
        <v>PG_44657</v>
      </c>
      <c r="B4682" t="s">
        <v>73</v>
      </c>
      <c r="C4682" s="1">
        <v>44657</v>
      </c>
      <c r="D4682">
        <v>152.89599999999999</v>
      </c>
    </row>
    <row r="4683" spans="1:4" hidden="1" x14ac:dyDescent="0.35">
      <c r="A4683" s="3" t="str">
        <f t="shared" si="73"/>
        <v>PPL_44657</v>
      </c>
      <c r="B4683" t="s">
        <v>74</v>
      </c>
      <c r="C4683" s="1">
        <v>44657</v>
      </c>
      <c r="D4683">
        <v>28.687000000000001</v>
      </c>
    </row>
    <row r="4684" spans="1:4" hidden="1" x14ac:dyDescent="0.35">
      <c r="A4684" s="3" t="str">
        <f t="shared" si="73"/>
        <v>PRU_44657</v>
      </c>
      <c r="B4684" t="s">
        <v>75</v>
      </c>
      <c r="C4684" s="1">
        <v>44657</v>
      </c>
      <c r="D4684">
        <v>112.69799999999999</v>
      </c>
    </row>
    <row r="4685" spans="1:4" hidden="1" x14ac:dyDescent="0.35">
      <c r="A4685" s="3" t="str">
        <f t="shared" si="73"/>
        <v>PYPL_44657</v>
      </c>
      <c r="B4685" t="s">
        <v>76</v>
      </c>
      <c r="C4685" s="1">
        <v>44657</v>
      </c>
      <c r="D4685">
        <v>112.49</v>
      </c>
    </row>
    <row r="4686" spans="1:4" hidden="1" x14ac:dyDescent="0.35">
      <c r="A4686" s="3" t="str">
        <f t="shared" si="73"/>
        <v>RE_44657</v>
      </c>
      <c r="B4686" t="s">
        <v>77</v>
      </c>
      <c r="C4686" s="1">
        <v>44657</v>
      </c>
      <c r="D4686">
        <v>292.47699999999998</v>
      </c>
    </row>
    <row r="4687" spans="1:4" hidden="1" x14ac:dyDescent="0.35">
      <c r="A4687" s="3" t="str">
        <f t="shared" si="73"/>
        <v>REET_44657</v>
      </c>
      <c r="B4687" t="s">
        <v>78</v>
      </c>
      <c r="C4687" s="1">
        <v>44657</v>
      </c>
      <c r="D4687">
        <v>29.003</v>
      </c>
    </row>
    <row r="4688" spans="1:4" hidden="1" x14ac:dyDescent="0.35">
      <c r="A4688" s="3" t="str">
        <f t="shared" si="73"/>
        <v>ROL_44657</v>
      </c>
      <c r="B4688" t="s">
        <v>79</v>
      </c>
      <c r="C4688" s="1">
        <v>44657</v>
      </c>
      <c r="D4688">
        <v>34.56</v>
      </c>
    </row>
    <row r="4689" spans="1:4" hidden="1" x14ac:dyDescent="0.35">
      <c r="A4689" s="3" t="str">
        <f t="shared" si="73"/>
        <v>ROST_44657</v>
      </c>
      <c r="B4689" t="s">
        <v>80</v>
      </c>
      <c r="C4689" s="1">
        <v>44657</v>
      </c>
      <c r="D4689">
        <v>93.265000000000001</v>
      </c>
    </row>
    <row r="4690" spans="1:4" hidden="1" x14ac:dyDescent="0.35">
      <c r="A4690" s="3" t="str">
        <f t="shared" si="73"/>
        <v>SEGA.L_44657</v>
      </c>
      <c r="B4690" t="s">
        <v>81</v>
      </c>
      <c r="C4690" s="1">
        <v>44657</v>
      </c>
      <c r="D4690">
        <v>101.06399999999999</v>
      </c>
    </row>
    <row r="4691" spans="1:4" hidden="1" x14ac:dyDescent="0.35">
      <c r="A4691" s="3" t="str">
        <f t="shared" si="73"/>
        <v>SHY_44657</v>
      </c>
      <c r="B4691" t="s">
        <v>82</v>
      </c>
      <c r="C4691" s="1">
        <v>44657</v>
      </c>
      <c r="D4691">
        <v>81.966999999999999</v>
      </c>
    </row>
    <row r="4692" spans="1:4" hidden="1" x14ac:dyDescent="0.35">
      <c r="A4692" s="3" t="str">
        <f t="shared" si="73"/>
        <v>SLV_44657</v>
      </c>
      <c r="B4692" t="s">
        <v>83</v>
      </c>
      <c r="C4692" s="1">
        <v>44657</v>
      </c>
      <c r="D4692">
        <v>22.57</v>
      </c>
    </row>
    <row r="4693" spans="1:4" hidden="1" x14ac:dyDescent="0.35">
      <c r="A4693" s="3" t="str">
        <f t="shared" si="73"/>
        <v>SPMV.L_44657</v>
      </c>
      <c r="B4693" t="s">
        <v>84</v>
      </c>
      <c r="C4693" s="1">
        <v>44657</v>
      </c>
      <c r="D4693">
        <v>82.05</v>
      </c>
    </row>
    <row r="4694" spans="1:4" hidden="1" x14ac:dyDescent="0.35">
      <c r="A4694" s="3" t="str">
        <f t="shared" si="73"/>
        <v>TLT_44657</v>
      </c>
      <c r="B4694" t="s">
        <v>85</v>
      </c>
      <c r="C4694" s="1">
        <v>44657</v>
      </c>
      <c r="D4694">
        <v>124.726</v>
      </c>
    </row>
    <row r="4695" spans="1:4" hidden="1" x14ac:dyDescent="0.35">
      <c r="A4695" s="3" t="str">
        <f t="shared" si="73"/>
        <v>UNH_44657</v>
      </c>
      <c r="B4695" t="s">
        <v>86</v>
      </c>
      <c r="C4695" s="1">
        <v>44657</v>
      </c>
      <c r="D4695">
        <v>526.58000000000004</v>
      </c>
    </row>
    <row r="4696" spans="1:4" hidden="1" x14ac:dyDescent="0.35">
      <c r="A4696" s="3" t="str">
        <f t="shared" si="73"/>
        <v>URI_44657</v>
      </c>
      <c r="B4696" t="s">
        <v>87</v>
      </c>
      <c r="C4696" s="1">
        <v>44657</v>
      </c>
      <c r="D4696">
        <v>324.40899999999999</v>
      </c>
    </row>
    <row r="4697" spans="1:4" hidden="1" x14ac:dyDescent="0.35">
      <c r="A4697" s="3" t="str">
        <f t="shared" si="73"/>
        <v>V_44657</v>
      </c>
      <c r="B4697" t="s">
        <v>88</v>
      </c>
      <c r="C4697" s="1">
        <v>44657</v>
      </c>
      <c r="D4697">
        <v>217.29400000000001</v>
      </c>
    </row>
    <row r="4698" spans="1:4" hidden="1" x14ac:dyDescent="0.35">
      <c r="A4698" s="3" t="str">
        <f t="shared" si="73"/>
        <v>VRSK_44657</v>
      </c>
      <c r="B4698" t="s">
        <v>89</v>
      </c>
      <c r="C4698" s="1">
        <v>44657</v>
      </c>
      <c r="D4698">
        <v>219.09299999999999</v>
      </c>
    </row>
    <row r="4699" spans="1:4" hidden="1" x14ac:dyDescent="0.35">
      <c r="A4699" s="3" t="str">
        <f t="shared" si="73"/>
        <v>VXX_44657</v>
      </c>
      <c r="B4699" t="s">
        <v>90</v>
      </c>
      <c r="C4699" s="1">
        <v>44657</v>
      </c>
      <c r="D4699">
        <v>24.38</v>
      </c>
    </row>
    <row r="4700" spans="1:4" hidden="1" x14ac:dyDescent="0.35">
      <c r="A4700" s="3" t="str">
        <f t="shared" si="73"/>
        <v>WRK_44657</v>
      </c>
      <c r="B4700" t="s">
        <v>91</v>
      </c>
      <c r="C4700" s="1">
        <v>44657</v>
      </c>
      <c r="D4700">
        <v>45.363999999999997</v>
      </c>
    </row>
    <row r="4701" spans="1:4" hidden="1" x14ac:dyDescent="0.35">
      <c r="A4701" s="3" t="str">
        <f t="shared" si="73"/>
        <v>XLB_44657</v>
      </c>
      <c r="B4701" t="s">
        <v>92</v>
      </c>
      <c r="C4701" s="1">
        <v>44657</v>
      </c>
      <c r="D4701">
        <v>85.662000000000006</v>
      </c>
    </row>
    <row r="4702" spans="1:4" hidden="1" x14ac:dyDescent="0.35">
      <c r="A4702" s="3" t="str">
        <f t="shared" si="73"/>
        <v>XLC_44657</v>
      </c>
      <c r="B4702" t="s">
        <v>93</v>
      </c>
      <c r="C4702" s="1">
        <v>44657</v>
      </c>
      <c r="D4702">
        <v>68.501999999999995</v>
      </c>
    </row>
    <row r="4703" spans="1:4" hidden="1" x14ac:dyDescent="0.35">
      <c r="A4703" s="3" t="str">
        <f t="shared" si="73"/>
        <v>XLE_44657</v>
      </c>
      <c r="B4703" t="s">
        <v>94</v>
      </c>
      <c r="C4703" s="1">
        <v>44657</v>
      </c>
      <c r="D4703">
        <v>74.007999999999996</v>
      </c>
    </row>
    <row r="4704" spans="1:4" hidden="1" x14ac:dyDescent="0.35">
      <c r="A4704" s="3" t="str">
        <f t="shared" si="73"/>
        <v>XLF_44657</v>
      </c>
      <c r="B4704" t="s">
        <v>95</v>
      </c>
      <c r="C4704" s="1">
        <v>44657</v>
      </c>
      <c r="D4704">
        <v>36.927999999999997</v>
      </c>
    </row>
    <row r="4705" spans="1:4" hidden="1" x14ac:dyDescent="0.35">
      <c r="A4705" s="3" t="str">
        <f t="shared" si="73"/>
        <v>XLI_44657</v>
      </c>
      <c r="B4705" t="s">
        <v>96</v>
      </c>
      <c r="C4705" s="1">
        <v>44657</v>
      </c>
      <c r="D4705">
        <v>98.445999999999998</v>
      </c>
    </row>
    <row r="4706" spans="1:4" hidden="1" x14ac:dyDescent="0.35">
      <c r="A4706" s="3" t="str">
        <f t="shared" si="73"/>
        <v>XLK_44657</v>
      </c>
      <c r="B4706" t="s">
        <v>97</v>
      </c>
      <c r="C4706" s="1">
        <v>44657</v>
      </c>
      <c r="D4706">
        <v>153.12</v>
      </c>
    </row>
    <row r="4707" spans="1:4" hidden="1" x14ac:dyDescent="0.35">
      <c r="A4707" s="3" t="str">
        <f t="shared" si="73"/>
        <v>XLP_44657</v>
      </c>
      <c r="B4707" t="s">
        <v>98</v>
      </c>
      <c r="C4707" s="1">
        <v>44657</v>
      </c>
      <c r="D4707">
        <v>75.843000000000004</v>
      </c>
    </row>
    <row r="4708" spans="1:4" hidden="1" x14ac:dyDescent="0.35">
      <c r="A4708" s="3" t="str">
        <f t="shared" si="73"/>
        <v>XLU_44657</v>
      </c>
      <c r="B4708" t="s">
        <v>99</v>
      </c>
      <c r="C4708" s="1">
        <v>44657</v>
      </c>
      <c r="D4708">
        <v>75.156999999999996</v>
      </c>
    </row>
    <row r="4709" spans="1:4" hidden="1" x14ac:dyDescent="0.35">
      <c r="A4709" s="3" t="str">
        <f t="shared" si="73"/>
        <v>XLV_44657</v>
      </c>
      <c r="B4709" t="s">
        <v>100</v>
      </c>
      <c r="C4709" s="1">
        <v>44657</v>
      </c>
      <c r="D4709">
        <v>137.61000000000001</v>
      </c>
    </row>
    <row r="4710" spans="1:4" hidden="1" x14ac:dyDescent="0.35">
      <c r="A4710" s="3" t="str">
        <f t="shared" si="73"/>
        <v>XLY_44657</v>
      </c>
      <c r="B4710" t="s">
        <v>101</v>
      </c>
      <c r="C4710" s="1">
        <v>44657</v>
      </c>
      <c r="D4710">
        <v>178.958</v>
      </c>
    </row>
    <row r="4711" spans="1:4" hidden="1" x14ac:dyDescent="0.35">
      <c r="A4711" s="3" t="str">
        <f t="shared" si="73"/>
        <v>XOM_44657</v>
      </c>
      <c r="B4711" t="s">
        <v>102</v>
      </c>
      <c r="C4711" s="1">
        <v>44657</v>
      </c>
      <c r="D4711">
        <v>80.709000000000003</v>
      </c>
    </row>
    <row r="4712" spans="1:4" hidden="1" x14ac:dyDescent="0.35">
      <c r="A4712" s="3" t="str">
        <f t="shared" si="73"/>
        <v>ABBV_44658</v>
      </c>
      <c r="B4712" t="s">
        <v>3</v>
      </c>
      <c r="C4712" s="1">
        <v>44658</v>
      </c>
      <c r="D4712">
        <v>166.92599999999999</v>
      </c>
    </row>
    <row r="4713" spans="1:4" hidden="1" x14ac:dyDescent="0.35">
      <c r="A4713" s="3" t="str">
        <f t="shared" si="73"/>
        <v>ACN_44658</v>
      </c>
      <c r="B4713" t="s">
        <v>4</v>
      </c>
      <c r="C4713" s="1">
        <v>44658</v>
      </c>
      <c r="D4713">
        <v>336.66699999999997</v>
      </c>
    </row>
    <row r="4714" spans="1:4" hidden="1" x14ac:dyDescent="0.35">
      <c r="A4714" s="3" t="str">
        <f t="shared" si="73"/>
        <v>AEP_44658</v>
      </c>
      <c r="B4714" t="s">
        <v>5</v>
      </c>
      <c r="C4714" s="1">
        <v>44658</v>
      </c>
      <c r="D4714">
        <v>99.888999999999996</v>
      </c>
    </row>
    <row r="4715" spans="1:4" hidden="1" x14ac:dyDescent="0.35">
      <c r="A4715" s="3" t="str">
        <f t="shared" si="73"/>
        <v>AIZ_44658</v>
      </c>
      <c r="B4715" t="s">
        <v>6</v>
      </c>
      <c r="C4715" s="1">
        <v>44658</v>
      </c>
      <c r="D4715">
        <v>183.26400000000001</v>
      </c>
    </row>
    <row r="4716" spans="1:4" hidden="1" x14ac:dyDescent="0.35">
      <c r="A4716" s="3" t="str">
        <f t="shared" si="73"/>
        <v>ALLE_44658</v>
      </c>
      <c r="B4716" t="s">
        <v>7</v>
      </c>
      <c r="C4716" s="1">
        <v>44658</v>
      </c>
      <c r="D4716">
        <v>107.14400000000001</v>
      </c>
    </row>
    <row r="4717" spans="1:4" hidden="1" x14ac:dyDescent="0.35">
      <c r="A4717" s="3" t="str">
        <f t="shared" si="73"/>
        <v>AMAT_44658</v>
      </c>
      <c r="B4717" t="s">
        <v>8</v>
      </c>
      <c r="C4717" s="1">
        <v>44658</v>
      </c>
      <c r="D4717">
        <v>121.494</v>
      </c>
    </row>
    <row r="4718" spans="1:4" hidden="1" x14ac:dyDescent="0.35">
      <c r="A4718" s="3" t="str">
        <f t="shared" si="73"/>
        <v>AMP_44658</v>
      </c>
      <c r="B4718" t="s">
        <v>9</v>
      </c>
      <c r="C4718" s="1">
        <v>44658</v>
      </c>
      <c r="D4718">
        <v>284.45800000000003</v>
      </c>
    </row>
    <row r="4719" spans="1:4" hidden="1" x14ac:dyDescent="0.35">
      <c r="A4719" s="3" t="str">
        <f t="shared" si="73"/>
        <v>AMZN_44658</v>
      </c>
      <c r="B4719" t="s">
        <v>10</v>
      </c>
      <c r="C4719" s="1">
        <v>44658</v>
      </c>
      <c r="D4719">
        <v>157.78399999999999</v>
      </c>
    </row>
    <row r="4720" spans="1:4" hidden="1" x14ac:dyDescent="0.35">
      <c r="A4720" s="3" t="str">
        <f t="shared" si="73"/>
        <v>AVB_44658</v>
      </c>
      <c r="B4720" t="s">
        <v>11</v>
      </c>
      <c r="C4720" s="1">
        <v>44658</v>
      </c>
      <c r="D4720">
        <v>242.798</v>
      </c>
    </row>
    <row r="4721" spans="1:4" hidden="1" x14ac:dyDescent="0.35">
      <c r="A4721" s="3" t="str">
        <f t="shared" si="73"/>
        <v>AVY_44658</v>
      </c>
      <c r="B4721" t="s">
        <v>12</v>
      </c>
      <c r="C4721" s="1">
        <v>44658</v>
      </c>
      <c r="D4721">
        <v>171.60300000000001</v>
      </c>
    </row>
    <row r="4722" spans="1:4" hidden="1" x14ac:dyDescent="0.35">
      <c r="A4722" s="3" t="str">
        <f t="shared" si="73"/>
        <v>AXP_44658</v>
      </c>
      <c r="B4722" t="s">
        <v>13</v>
      </c>
      <c r="C4722" s="1">
        <v>44658</v>
      </c>
      <c r="D4722">
        <v>180.39400000000001</v>
      </c>
    </row>
    <row r="4723" spans="1:4" hidden="1" x14ac:dyDescent="0.35">
      <c r="A4723" s="3" t="str">
        <f t="shared" si="73"/>
        <v>BDX_44658</v>
      </c>
      <c r="B4723" t="s">
        <v>14</v>
      </c>
      <c r="C4723" s="1">
        <v>44658</v>
      </c>
      <c r="D4723">
        <v>270.67899999999997</v>
      </c>
    </row>
    <row r="4724" spans="1:4" hidden="1" x14ac:dyDescent="0.35">
      <c r="A4724" s="3" t="str">
        <f t="shared" si="73"/>
        <v>BF-B_44658</v>
      </c>
      <c r="B4724" t="s">
        <v>15</v>
      </c>
      <c r="C4724" s="1">
        <v>44658</v>
      </c>
      <c r="D4724">
        <v>67.778000000000006</v>
      </c>
    </row>
    <row r="4725" spans="1:4" hidden="1" x14ac:dyDescent="0.35">
      <c r="A4725" s="3" t="str">
        <f t="shared" si="73"/>
        <v>BMY_44658</v>
      </c>
      <c r="B4725" t="s">
        <v>16</v>
      </c>
      <c r="C4725" s="1">
        <v>44658</v>
      </c>
      <c r="D4725">
        <v>75.441000000000003</v>
      </c>
    </row>
    <row r="4726" spans="1:4" hidden="1" x14ac:dyDescent="0.35">
      <c r="A4726" s="3" t="str">
        <f t="shared" si="73"/>
        <v>BR_44658</v>
      </c>
      <c r="B4726" t="s">
        <v>17</v>
      </c>
      <c r="C4726" s="1">
        <v>44658</v>
      </c>
      <c r="D4726">
        <v>156.64099999999999</v>
      </c>
    </row>
    <row r="4727" spans="1:4" hidden="1" x14ac:dyDescent="0.35">
      <c r="A4727" s="3" t="str">
        <f t="shared" si="73"/>
        <v>CARR_44658</v>
      </c>
      <c r="B4727" t="s">
        <v>18</v>
      </c>
      <c r="C4727" s="1">
        <v>44658</v>
      </c>
      <c r="D4727">
        <v>42.972999999999999</v>
      </c>
    </row>
    <row r="4728" spans="1:4" hidden="1" x14ac:dyDescent="0.35">
      <c r="A4728" s="3" t="str">
        <f t="shared" si="73"/>
        <v>CDW_44658</v>
      </c>
      <c r="B4728" t="s">
        <v>19</v>
      </c>
      <c r="C4728" s="1">
        <v>44658</v>
      </c>
      <c r="D4728">
        <v>175.74</v>
      </c>
    </row>
    <row r="4729" spans="1:4" hidden="1" x14ac:dyDescent="0.35">
      <c r="A4729" s="3" t="str">
        <f t="shared" si="73"/>
        <v>CE_44658</v>
      </c>
      <c r="B4729" t="s">
        <v>20</v>
      </c>
      <c r="C4729" s="1">
        <v>44658</v>
      </c>
      <c r="D4729">
        <v>137.792</v>
      </c>
    </row>
    <row r="4730" spans="1:4" hidden="1" x14ac:dyDescent="0.35">
      <c r="A4730" s="3" t="str">
        <f t="shared" si="73"/>
        <v>CHTR_44658</v>
      </c>
      <c r="B4730" t="s">
        <v>21</v>
      </c>
      <c r="C4730" s="1">
        <v>44658</v>
      </c>
      <c r="D4730">
        <v>552.48</v>
      </c>
    </row>
    <row r="4731" spans="1:4" hidden="1" x14ac:dyDescent="0.35">
      <c r="A4731" s="3" t="str">
        <f t="shared" si="73"/>
        <v>CNC_44658</v>
      </c>
      <c r="B4731" t="s">
        <v>22</v>
      </c>
      <c r="C4731" s="1">
        <v>44658</v>
      </c>
      <c r="D4731">
        <v>88.56</v>
      </c>
    </row>
    <row r="4732" spans="1:4" hidden="1" x14ac:dyDescent="0.35">
      <c r="A4732" s="3" t="str">
        <f t="shared" si="73"/>
        <v>CNP_44658</v>
      </c>
      <c r="B4732" t="s">
        <v>23</v>
      </c>
      <c r="C4732" s="1">
        <v>44658</v>
      </c>
      <c r="D4732">
        <v>31.262</v>
      </c>
    </row>
    <row r="4733" spans="1:4" hidden="1" x14ac:dyDescent="0.35">
      <c r="A4733" s="3" t="str">
        <f t="shared" si="73"/>
        <v>COP_44658</v>
      </c>
      <c r="B4733" t="s">
        <v>24</v>
      </c>
      <c r="C4733" s="1">
        <v>44658</v>
      </c>
      <c r="D4733">
        <v>95.581000000000003</v>
      </c>
    </row>
    <row r="4734" spans="1:4" hidden="1" x14ac:dyDescent="0.35">
      <c r="A4734" s="3" t="str">
        <f t="shared" si="73"/>
        <v>CTAS_44658</v>
      </c>
      <c r="B4734" t="s">
        <v>25</v>
      </c>
      <c r="C4734" s="1">
        <v>44658</v>
      </c>
      <c r="D4734">
        <v>429.73399999999998</v>
      </c>
    </row>
    <row r="4735" spans="1:4" hidden="1" x14ac:dyDescent="0.35">
      <c r="A4735" s="3" t="str">
        <f t="shared" si="73"/>
        <v>CZR_44658</v>
      </c>
      <c r="B4735" t="s">
        <v>26</v>
      </c>
      <c r="C4735" s="1">
        <v>44658</v>
      </c>
      <c r="D4735">
        <v>70.56</v>
      </c>
    </row>
    <row r="4736" spans="1:4" hidden="1" x14ac:dyDescent="0.35">
      <c r="A4736" s="3" t="str">
        <f t="shared" si="73"/>
        <v>DG_44658</v>
      </c>
      <c r="B4736" t="s">
        <v>27</v>
      </c>
      <c r="C4736" s="1">
        <v>44658</v>
      </c>
      <c r="D4736">
        <v>240.06200000000001</v>
      </c>
    </row>
    <row r="4737" spans="1:4" hidden="1" x14ac:dyDescent="0.35">
      <c r="A4737" s="3" t="str">
        <f t="shared" si="73"/>
        <v>DPZ_44658</v>
      </c>
      <c r="B4737" t="s">
        <v>28</v>
      </c>
      <c r="C4737" s="1">
        <v>44658</v>
      </c>
      <c r="D4737">
        <v>393.80700000000002</v>
      </c>
    </row>
    <row r="4738" spans="1:4" x14ac:dyDescent="0.35">
      <c r="A4738" s="3" t="str">
        <f t="shared" si="73"/>
        <v>DRE_44658</v>
      </c>
      <c r="B4738" t="s">
        <v>29</v>
      </c>
      <c r="C4738" s="1">
        <v>44658</v>
      </c>
      <c r="D4738">
        <v>59.752000000000002</v>
      </c>
    </row>
    <row r="4739" spans="1:4" hidden="1" x14ac:dyDescent="0.35">
      <c r="A4739" s="3" t="str">
        <f t="shared" ref="A4739:A4802" si="74">CONCATENATE(B4739,"_",C4739)</f>
        <v>DXC_44658</v>
      </c>
      <c r="B4739" t="s">
        <v>30</v>
      </c>
      <c r="C4739" s="1">
        <v>44658</v>
      </c>
      <c r="D4739">
        <v>30.41</v>
      </c>
    </row>
    <row r="4740" spans="1:4" hidden="1" x14ac:dyDescent="0.35">
      <c r="A4740" s="3" t="str">
        <f t="shared" si="74"/>
        <v>EWA_44658</v>
      </c>
      <c r="B4740" t="s">
        <v>31</v>
      </c>
      <c r="C4740" s="1">
        <v>44658</v>
      </c>
      <c r="D4740">
        <v>25.247</v>
      </c>
    </row>
    <row r="4741" spans="1:4" hidden="1" x14ac:dyDescent="0.35">
      <c r="A4741" s="3" t="str">
        <f t="shared" si="74"/>
        <v>EWC_44658</v>
      </c>
      <c r="B4741" t="s">
        <v>32</v>
      </c>
      <c r="C4741" s="1">
        <v>44658</v>
      </c>
      <c r="D4741">
        <v>38.930999999999997</v>
      </c>
    </row>
    <row r="4742" spans="1:4" hidden="1" x14ac:dyDescent="0.35">
      <c r="A4742" s="3" t="str">
        <f t="shared" si="74"/>
        <v>EWG_44658</v>
      </c>
      <c r="B4742" t="s">
        <v>33</v>
      </c>
      <c r="C4742" s="1">
        <v>44658</v>
      </c>
      <c r="D4742">
        <v>26.786000000000001</v>
      </c>
    </row>
    <row r="4743" spans="1:4" hidden="1" x14ac:dyDescent="0.35">
      <c r="A4743" s="3" t="str">
        <f t="shared" si="74"/>
        <v>EWH_44658</v>
      </c>
      <c r="B4743" t="s">
        <v>34</v>
      </c>
      <c r="C4743" s="1">
        <v>44658</v>
      </c>
      <c r="D4743">
        <v>21.777000000000001</v>
      </c>
    </row>
    <row r="4744" spans="1:4" hidden="1" x14ac:dyDescent="0.35">
      <c r="A4744" s="3" t="str">
        <f t="shared" si="74"/>
        <v>EWJ_44658</v>
      </c>
      <c r="B4744" t="s">
        <v>35</v>
      </c>
      <c r="C4744" s="1">
        <v>44658</v>
      </c>
      <c r="D4744">
        <v>58.972999999999999</v>
      </c>
    </row>
    <row r="4745" spans="1:4" hidden="1" x14ac:dyDescent="0.35">
      <c r="A4745" s="3" t="str">
        <f t="shared" si="74"/>
        <v>EWL_44658</v>
      </c>
      <c r="B4745" t="s">
        <v>36</v>
      </c>
      <c r="C4745" s="1">
        <v>44658</v>
      </c>
      <c r="D4745">
        <v>48.697000000000003</v>
      </c>
    </row>
    <row r="4746" spans="1:4" hidden="1" x14ac:dyDescent="0.35">
      <c r="A4746" s="3" t="str">
        <f t="shared" si="74"/>
        <v>EWQ_44658</v>
      </c>
      <c r="B4746" t="s">
        <v>37</v>
      </c>
      <c r="C4746" s="1">
        <v>44658</v>
      </c>
      <c r="D4746">
        <v>33.152999999999999</v>
      </c>
    </row>
    <row r="4747" spans="1:4" hidden="1" x14ac:dyDescent="0.35">
      <c r="A4747" s="3" t="str">
        <f t="shared" si="74"/>
        <v>EWT_44658</v>
      </c>
      <c r="B4747" t="s">
        <v>38</v>
      </c>
      <c r="C4747" s="1">
        <v>44658</v>
      </c>
      <c r="D4747">
        <v>50.878</v>
      </c>
    </row>
    <row r="4748" spans="1:4" hidden="1" x14ac:dyDescent="0.35">
      <c r="A4748" s="3" t="str">
        <f t="shared" si="74"/>
        <v>EWU_44658</v>
      </c>
      <c r="B4748" t="s">
        <v>39</v>
      </c>
      <c r="C4748" s="1">
        <v>44658</v>
      </c>
      <c r="D4748">
        <v>33.036999999999999</v>
      </c>
    </row>
    <row r="4749" spans="1:4" hidden="1" x14ac:dyDescent="0.35">
      <c r="A4749" s="3" t="str">
        <f t="shared" si="74"/>
        <v>EWY_44658</v>
      </c>
      <c r="B4749" t="s">
        <v>40</v>
      </c>
      <c r="C4749" s="1">
        <v>44658</v>
      </c>
      <c r="D4749">
        <v>68.716999999999999</v>
      </c>
    </row>
    <row r="4750" spans="1:4" hidden="1" x14ac:dyDescent="0.35">
      <c r="A4750" s="3" t="str">
        <f t="shared" si="74"/>
        <v>EWZ_44658</v>
      </c>
      <c r="B4750" t="s">
        <v>41</v>
      </c>
      <c r="C4750" s="1">
        <v>44658</v>
      </c>
      <c r="D4750">
        <v>33.576000000000001</v>
      </c>
    </row>
    <row r="4751" spans="1:4" hidden="1" x14ac:dyDescent="0.35">
      <c r="A4751" s="3" t="str">
        <f t="shared" si="74"/>
        <v>FTV_44658</v>
      </c>
      <c r="B4751" t="s">
        <v>43</v>
      </c>
      <c r="C4751" s="1">
        <v>44658</v>
      </c>
      <c r="D4751">
        <v>59.551000000000002</v>
      </c>
    </row>
    <row r="4752" spans="1:4" hidden="1" x14ac:dyDescent="0.35">
      <c r="A4752" s="3" t="str">
        <f t="shared" si="74"/>
        <v>GOOG_44658</v>
      </c>
      <c r="B4752" t="s">
        <v>44</v>
      </c>
      <c r="C4752" s="1">
        <v>44658</v>
      </c>
      <c r="D4752">
        <v>136.465</v>
      </c>
    </row>
    <row r="4753" spans="1:4" hidden="1" x14ac:dyDescent="0.35">
      <c r="A4753" s="3" t="str">
        <f t="shared" si="74"/>
        <v>GPC_44658</v>
      </c>
      <c r="B4753" t="s">
        <v>45</v>
      </c>
      <c r="C4753" s="1">
        <v>44658</v>
      </c>
      <c r="D4753">
        <v>126.989</v>
      </c>
    </row>
    <row r="4754" spans="1:4" hidden="1" x14ac:dyDescent="0.35">
      <c r="A4754" s="3" t="str">
        <f t="shared" si="74"/>
        <v>GSG_44658</v>
      </c>
      <c r="B4754" t="s">
        <v>46</v>
      </c>
      <c r="C4754" s="1">
        <v>44658</v>
      </c>
      <c r="D4754">
        <v>22.36</v>
      </c>
    </row>
    <row r="4755" spans="1:4" hidden="1" x14ac:dyDescent="0.35">
      <c r="A4755" s="3" t="str">
        <f t="shared" si="74"/>
        <v>HIG_44658</v>
      </c>
      <c r="B4755" t="s">
        <v>47</v>
      </c>
      <c r="C4755" s="1">
        <v>44658</v>
      </c>
      <c r="D4755">
        <v>71.236999999999995</v>
      </c>
    </row>
    <row r="4756" spans="1:4" hidden="1" x14ac:dyDescent="0.35">
      <c r="A4756" s="3" t="str">
        <f t="shared" si="74"/>
        <v>HIGH.L_44658</v>
      </c>
      <c r="B4756" t="s">
        <v>48</v>
      </c>
      <c r="C4756" s="1">
        <v>44658</v>
      </c>
      <c r="D4756">
        <v>5.258</v>
      </c>
    </row>
    <row r="4757" spans="1:4" hidden="1" x14ac:dyDescent="0.35">
      <c r="A4757" s="3" t="str">
        <f t="shared" si="74"/>
        <v>HST_44658</v>
      </c>
      <c r="B4757" t="s">
        <v>49</v>
      </c>
      <c r="C4757" s="1">
        <v>44658</v>
      </c>
      <c r="D4757">
        <v>17.622</v>
      </c>
    </row>
    <row r="4758" spans="1:4" hidden="1" x14ac:dyDescent="0.35">
      <c r="A4758" s="3" t="str">
        <f t="shared" si="74"/>
        <v>HYG_44658</v>
      </c>
      <c r="B4758" t="s">
        <v>50</v>
      </c>
      <c r="C4758" s="1">
        <v>44658</v>
      </c>
      <c r="D4758">
        <v>77.245000000000005</v>
      </c>
    </row>
    <row r="4759" spans="1:4" hidden="1" x14ac:dyDescent="0.35">
      <c r="A4759" s="3" t="str">
        <f t="shared" si="74"/>
        <v>IAU_44658</v>
      </c>
      <c r="B4759" t="s">
        <v>51</v>
      </c>
      <c r="C4759" s="1">
        <v>44658</v>
      </c>
      <c r="D4759">
        <v>36.700000000000003</v>
      </c>
    </row>
    <row r="4760" spans="1:4" hidden="1" x14ac:dyDescent="0.35">
      <c r="A4760" s="3" t="str">
        <f t="shared" si="74"/>
        <v>ICLN_44658</v>
      </c>
      <c r="B4760" t="s">
        <v>52</v>
      </c>
      <c r="C4760" s="1">
        <v>44658</v>
      </c>
      <c r="D4760">
        <v>21.315999999999999</v>
      </c>
    </row>
    <row r="4761" spans="1:4" hidden="1" x14ac:dyDescent="0.35">
      <c r="A4761" s="3" t="str">
        <f t="shared" si="74"/>
        <v>IEAA.L_44658</v>
      </c>
      <c r="B4761" t="s">
        <v>53</v>
      </c>
      <c r="C4761" s="1">
        <v>44658</v>
      </c>
      <c r="D4761">
        <v>5.0289999999999999</v>
      </c>
    </row>
    <row r="4762" spans="1:4" hidden="1" x14ac:dyDescent="0.35">
      <c r="A4762" s="3" t="str">
        <f t="shared" si="74"/>
        <v>IEF_44658</v>
      </c>
      <c r="B4762" t="s">
        <v>54</v>
      </c>
      <c r="C4762" s="1">
        <v>44658</v>
      </c>
      <c r="D4762">
        <v>103.05</v>
      </c>
    </row>
    <row r="4763" spans="1:4" hidden="1" x14ac:dyDescent="0.35">
      <c r="A4763" s="3" t="str">
        <f t="shared" si="74"/>
        <v>IEFM.L_44658</v>
      </c>
      <c r="B4763" t="s">
        <v>55</v>
      </c>
      <c r="C4763" s="1">
        <v>44658</v>
      </c>
      <c r="D4763">
        <v>750.7</v>
      </c>
    </row>
    <row r="4764" spans="1:4" hidden="1" x14ac:dyDescent="0.35">
      <c r="A4764" s="3" t="str">
        <f t="shared" si="74"/>
        <v>IEMG_44658</v>
      </c>
      <c r="B4764" t="s">
        <v>56</v>
      </c>
      <c r="C4764" s="1">
        <v>44658</v>
      </c>
      <c r="D4764">
        <v>53.944000000000003</v>
      </c>
    </row>
    <row r="4765" spans="1:4" hidden="1" x14ac:dyDescent="0.35">
      <c r="A4765" s="3" t="str">
        <f t="shared" si="74"/>
        <v>IEUS_44658</v>
      </c>
      <c r="B4765" t="s">
        <v>57</v>
      </c>
      <c r="C4765" s="1">
        <v>44658</v>
      </c>
      <c r="D4765">
        <v>58.686</v>
      </c>
    </row>
    <row r="4766" spans="1:4" hidden="1" x14ac:dyDescent="0.35">
      <c r="A4766" s="3" t="str">
        <f t="shared" si="74"/>
        <v>IEVL.L_44658</v>
      </c>
      <c r="B4766" t="s">
        <v>58</v>
      </c>
      <c r="C4766" s="1">
        <v>44658</v>
      </c>
      <c r="D4766">
        <v>7.1689999999999996</v>
      </c>
    </row>
    <row r="4767" spans="1:4" hidden="1" x14ac:dyDescent="0.35">
      <c r="A4767" s="3" t="str">
        <f t="shared" si="74"/>
        <v>IGF_44658</v>
      </c>
      <c r="B4767" t="s">
        <v>59</v>
      </c>
      <c r="C4767" s="1">
        <v>44658</v>
      </c>
      <c r="D4767">
        <v>49.984000000000002</v>
      </c>
    </row>
    <row r="4768" spans="1:4" hidden="1" x14ac:dyDescent="0.35">
      <c r="A4768" s="3" t="str">
        <f t="shared" si="74"/>
        <v>INDA_44658</v>
      </c>
      <c r="B4768" t="s">
        <v>60</v>
      </c>
      <c r="C4768" s="1">
        <v>44658</v>
      </c>
      <c r="D4768">
        <v>45.51</v>
      </c>
    </row>
    <row r="4769" spans="1:4" hidden="1" x14ac:dyDescent="0.35">
      <c r="A4769" s="3" t="str">
        <f t="shared" si="74"/>
        <v>IUMO.L_44658</v>
      </c>
      <c r="B4769" t="s">
        <v>61</v>
      </c>
      <c r="C4769" s="1">
        <v>44658</v>
      </c>
      <c r="D4769">
        <v>11.188000000000001</v>
      </c>
    </row>
    <row r="4770" spans="1:4" hidden="1" x14ac:dyDescent="0.35">
      <c r="A4770" s="3" t="str">
        <f t="shared" si="74"/>
        <v>IUVL.L_44658</v>
      </c>
      <c r="B4770" t="s">
        <v>62</v>
      </c>
      <c r="C4770" s="1">
        <v>44658</v>
      </c>
      <c r="D4770">
        <v>8.8580000000000005</v>
      </c>
    </row>
    <row r="4771" spans="1:4" hidden="1" x14ac:dyDescent="0.35">
      <c r="A4771" s="3" t="str">
        <f t="shared" si="74"/>
        <v>IVV_44658</v>
      </c>
      <c r="B4771" t="s">
        <v>63</v>
      </c>
      <c r="C4771" s="1">
        <v>44658</v>
      </c>
      <c r="D4771">
        <v>445.08100000000002</v>
      </c>
    </row>
    <row r="4772" spans="1:4" hidden="1" x14ac:dyDescent="0.35">
      <c r="A4772" s="3" t="str">
        <f t="shared" si="74"/>
        <v>IWM_44658</v>
      </c>
      <c r="B4772" t="s">
        <v>64</v>
      </c>
      <c r="C4772" s="1">
        <v>44658</v>
      </c>
      <c r="D4772">
        <v>197.00299999999999</v>
      </c>
    </row>
    <row r="4773" spans="1:4" hidden="1" x14ac:dyDescent="0.35">
      <c r="A4773" s="3" t="str">
        <f t="shared" si="74"/>
        <v>IXN_44658</v>
      </c>
      <c r="B4773" t="s">
        <v>65</v>
      </c>
      <c r="C4773" s="1">
        <v>44658</v>
      </c>
      <c r="D4773">
        <v>55.709000000000003</v>
      </c>
    </row>
    <row r="4774" spans="1:4" hidden="1" x14ac:dyDescent="0.35">
      <c r="A4774" s="3" t="str">
        <f t="shared" si="74"/>
        <v>JPEA.L_44658</v>
      </c>
      <c r="B4774" t="s">
        <v>66</v>
      </c>
      <c r="C4774" s="1">
        <v>44658</v>
      </c>
      <c r="D4774">
        <v>5.3</v>
      </c>
    </row>
    <row r="4775" spans="1:4" hidden="1" x14ac:dyDescent="0.35">
      <c r="A4775" s="3" t="str">
        <f t="shared" si="74"/>
        <v>JPM_44658</v>
      </c>
      <c r="B4775" t="s">
        <v>67</v>
      </c>
      <c r="C4775" s="1">
        <v>44658</v>
      </c>
      <c r="D4775">
        <v>127.84399999999999</v>
      </c>
    </row>
    <row r="4776" spans="1:4" hidden="1" x14ac:dyDescent="0.35">
      <c r="A4776" s="3" t="str">
        <f t="shared" si="74"/>
        <v>KR_44658</v>
      </c>
      <c r="B4776" t="s">
        <v>68</v>
      </c>
      <c r="C4776" s="1">
        <v>44658</v>
      </c>
      <c r="D4776">
        <v>58.658000000000001</v>
      </c>
    </row>
    <row r="4777" spans="1:4" hidden="1" x14ac:dyDescent="0.35">
      <c r="A4777" s="3" t="str">
        <f t="shared" si="74"/>
        <v>LQD_44658</v>
      </c>
      <c r="B4777" t="s">
        <v>69</v>
      </c>
      <c r="C4777" s="1">
        <v>44658</v>
      </c>
      <c r="D4777">
        <v>115.212</v>
      </c>
    </row>
    <row r="4778" spans="1:4" hidden="1" x14ac:dyDescent="0.35">
      <c r="A4778" s="3" t="str">
        <f t="shared" si="74"/>
        <v>MCHI_44658</v>
      </c>
      <c r="B4778" t="s">
        <v>70</v>
      </c>
      <c r="C4778" s="1">
        <v>44658</v>
      </c>
      <c r="D4778">
        <v>51.996000000000002</v>
      </c>
    </row>
    <row r="4779" spans="1:4" hidden="1" x14ac:dyDescent="0.35">
      <c r="A4779" s="3" t="str">
        <f t="shared" si="74"/>
        <v>META_44658</v>
      </c>
      <c r="B4779" t="s">
        <v>144</v>
      </c>
      <c r="C4779" s="1">
        <v>44658</v>
      </c>
      <c r="D4779">
        <v>222.95</v>
      </c>
    </row>
    <row r="4780" spans="1:4" hidden="1" x14ac:dyDescent="0.35">
      <c r="A4780" s="3" t="str">
        <f t="shared" si="74"/>
        <v>MVEU.L_44658</v>
      </c>
      <c r="B4780" t="s">
        <v>71</v>
      </c>
      <c r="C4780" s="1">
        <v>44658</v>
      </c>
      <c r="D4780">
        <v>54.46</v>
      </c>
    </row>
    <row r="4781" spans="1:4" hidden="1" x14ac:dyDescent="0.35">
      <c r="A4781" s="3" t="str">
        <f t="shared" si="74"/>
        <v>OGN_44658</v>
      </c>
      <c r="B4781" t="s">
        <v>72</v>
      </c>
      <c r="C4781" s="1">
        <v>44658</v>
      </c>
      <c r="D4781">
        <v>35.186999999999998</v>
      </c>
    </row>
    <row r="4782" spans="1:4" hidden="1" x14ac:dyDescent="0.35">
      <c r="A4782" s="3" t="str">
        <f t="shared" si="74"/>
        <v>PG_44658</v>
      </c>
      <c r="B4782" t="s">
        <v>73</v>
      </c>
      <c r="C4782" s="1">
        <v>44658</v>
      </c>
      <c r="D4782">
        <v>154.876</v>
      </c>
    </row>
    <row r="4783" spans="1:4" hidden="1" x14ac:dyDescent="0.35">
      <c r="A4783" s="3" t="str">
        <f t="shared" si="74"/>
        <v>PPL_44658</v>
      </c>
      <c r="B4783" t="s">
        <v>74</v>
      </c>
      <c r="C4783" s="1">
        <v>44658</v>
      </c>
      <c r="D4783">
        <v>28.433</v>
      </c>
    </row>
    <row r="4784" spans="1:4" hidden="1" x14ac:dyDescent="0.35">
      <c r="A4784" s="3" t="str">
        <f t="shared" si="74"/>
        <v>PRU_44658</v>
      </c>
      <c r="B4784" t="s">
        <v>75</v>
      </c>
      <c r="C4784" s="1">
        <v>44658</v>
      </c>
      <c r="D4784">
        <v>110.69</v>
      </c>
    </row>
    <row r="4785" spans="1:4" hidden="1" x14ac:dyDescent="0.35">
      <c r="A4785" s="3" t="str">
        <f t="shared" si="74"/>
        <v>PYPL_44658</v>
      </c>
      <c r="B4785" t="s">
        <v>76</v>
      </c>
      <c r="C4785" s="1">
        <v>44658</v>
      </c>
      <c r="D4785">
        <v>113.04</v>
      </c>
    </row>
    <row r="4786" spans="1:4" hidden="1" x14ac:dyDescent="0.35">
      <c r="A4786" s="3" t="str">
        <f t="shared" si="74"/>
        <v>RE_44658</v>
      </c>
      <c r="B4786" t="s">
        <v>77</v>
      </c>
      <c r="C4786" s="1">
        <v>44658</v>
      </c>
      <c r="D4786">
        <v>291.49400000000003</v>
      </c>
    </row>
    <row r="4787" spans="1:4" hidden="1" x14ac:dyDescent="0.35">
      <c r="A4787" s="3" t="str">
        <f t="shared" si="74"/>
        <v>REET_44658</v>
      </c>
      <c r="B4787" t="s">
        <v>78</v>
      </c>
      <c r="C4787" s="1">
        <v>44658</v>
      </c>
      <c r="D4787">
        <v>28.806000000000001</v>
      </c>
    </row>
    <row r="4788" spans="1:4" hidden="1" x14ac:dyDescent="0.35">
      <c r="A4788" s="3" t="str">
        <f t="shared" si="74"/>
        <v>ROL_44658</v>
      </c>
      <c r="B4788" t="s">
        <v>79</v>
      </c>
      <c r="C4788" s="1">
        <v>44658</v>
      </c>
      <c r="D4788">
        <v>35.103999999999999</v>
      </c>
    </row>
    <row r="4789" spans="1:4" hidden="1" x14ac:dyDescent="0.35">
      <c r="A4789" s="3" t="str">
        <f t="shared" si="74"/>
        <v>ROST_44658</v>
      </c>
      <c r="B4789" t="s">
        <v>80</v>
      </c>
      <c r="C4789" s="1">
        <v>44658</v>
      </c>
      <c r="D4789">
        <v>94.412999999999997</v>
      </c>
    </row>
    <row r="4790" spans="1:4" hidden="1" x14ac:dyDescent="0.35">
      <c r="A4790" s="3" t="str">
        <f t="shared" si="74"/>
        <v>SEGA.L_44658</v>
      </c>
      <c r="B4790" t="s">
        <v>81</v>
      </c>
      <c r="C4790" s="1">
        <v>44658</v>
      </c>
      <c r="D4790">
        <v>100.974</v>
      </c>
    </row>
    <row r="4791" spans="1:4" hidden="1" x14ac:dyDescent="0.35">
      <c r="A4791" s="3" t="str">
        <f t="shared" si="74"/>
        <v>SHY_44658</v>
      </c>
      <c r="B4791" t="s">
        <v>82</v>
      </c>
      <c r="C4791" s="1">
        <v>44658</v>
      </c>
      <c r="D4791">
        <v>82.025999999999996</v>
      </c>
    </row>
    <row r="4792" spans="1:4" hidden="1" x14ac:dyDescent="0.35">
      <c r="A4792" s="3" t="str">
        <f t="shared" si="74"/>
        <v>SLV_44658</v>
      </c>
      <c r="B4792" t="s">
        <v>83</v>
      </c>
      <c r="C4792" s="1">
        <v>44658</v>
      </c>
      <c r="D4792">
        <v>22.7</v>
      </c>
    </row>
    <row r="4793" spans="1:4" hidden="1" x14ac:dyDescent="0.35">
      <c r="A4793" s="3" t="str">
        <f t="shared" si="74"/>
        <v>SPMV.L_44658</v>
      </c>
      <c r="B4793" t="s">
        <v>84</v>
      </c>
      <c r="C4793" s="1">
        <v>44658</v>
      </c>
      <c r="D4793">
        <v>82.26</v>
      </c>
    </row>
    <row r="4794" spans="1:4" hidden="1" x14ac:dyDescent="0.35">
      <c r="A4794" s="3" t="str">
        <f t="shared" si="74"/>
        <v>TLT_44658</v>
      </c>
      <c r="B4794" t="s">
        <v>85</v>
      </c>
      <c r="C4794" s="1">
        <v>44658</v>
      </c>
      <c r="D4794">
        <v>123.78700000000001</v>
      </c>
    </row>
    <row r="4795" spans="1:4" hidden="1" x14ac:dyDescent="0.35">
      <c r="A4795" s="3" t="str">
        <f t="shared" si="74"/>
        <v>UNH_44658</v>
      </c>
      <c r="B4795" t="s">
        <v>86</v>
      </c>
      <c r="C4795" s="1">
        <v>44658</v>
      </c>
      <c r="D4795">
        <v>531.72900000000004</v>
      </c>
    </row>
    <row r="4796" spans="1:4" hidden="1" x14ac:dyDescent="0.35">
      <c r="A4796" s="3" t="str">
        <f t="shared" si="74"/>
        <v>URI_44658</v>
      </c>
      <c r="B4796" t="s">
        <v>87</v>
      </c>
      <c r="C4796" s="1">
        <v>44658</v>
      </c>
      <c r="D4796">
        <v>319.87400000000002</v>
      </c>
    </row>
    <row r="4797" spans="1:4" hidden="1" x14ac:dyDescent="0.35">
      <c r="A4797" s="3" t="str">
        <f t="shared" si="74"/>
        <v>V_44658</v>
      </c>
      <c r="B4797" t="s">
        <v>88</v>
      </c>
      <c r="C4797" s="1">
        <v>44658</v>
      </c>
      <c r="D4797">
        <v>214.45599999999999</v>
      </c>
    </row>
    <row r="4798" spans="1:4" hidden="1" x14ac:dyDescent="0.35">
      <c r="A4798" s="3" t="str">
        <f t="shared" si="74"/>
        <v>VRSK_44658</v>
      </c>
      <c r="B4798" t="s">
        <v>89</v>
      </c>
      <c r="C4798" s="1">
        <v>44658</v>
      </c>
      <c r="D4798">
        <v>219.06399999999999</v>
      </c>
    </row>
    <row r="4799" spans="1:4" hidden="1" x14ac:dyDescent="0.35">
      <c r="A4799" s="3" t="str">
        <f t="shared" si="74"/>
        <v>VXX_44658</v>
      </c>
      <c r="B4799" t="s">
        <v>90</v>
      </c>
      <c r="C4799" s="1">
        <v>44658</v>
      </c>
      <c r="D4799">
        <v>24.05</v>
      </c>
    </row>
    <row r="4800" spans="1:4" hidden="1" x14ac:dyDescent="0.35">
      <c r="A4800" s="3" t="str">
        <f t="shared" si="74"/>
        <v>WRK_44658</v>
      </c>
      <c r="B4800" t="s">
        <v>91</v>
      </c>
      <c r="C4800" s="1">
        <v>44658</v>
      </c>
      <c r="D4800">
        <v>45.061999999999998</v>
      </c>
    </row>
    <row r="4801" spans="1:4" hidden="1" x14ac:dyDescent="0.35">
      <c r="A4801" s="3" t="str">
        <f t="shared" si="74"/>
        <v>XLB_44658</v>
      </c>
      <c r="B4801" t="s">
        <v>92</v>
      </c>
      <c r="C4801" s="1">
        <v>44658</v>
      </c>
      <c r="D4801">
        <v>86.221000000000004</v>
      </c>
    </row>
    <row r="4802" spans="1:4" hidden="1" x14ac:dyDescent="0.35">
      <c r="A4802" s="3" t="str">
        <f t="shared" si="74"/>
        <v>XLC_44658</v>
      </c>
      <c r="B4802" t="s">
        <v>93</v>
      </c>
      <c r="C4802" s="1">
        <v>44658</v>
      </c>
      <c r="D4802">
        <v>67.906000000000006</v>
      </c>
    </row>
    <row r="4803" spans="1:4" hidden="1" x14ac:dyDescent="0.35">
      <c r="A4803" s="3" t="str">
        <f t="shared" ref="A4803:A4866" si="75">CONCATENATE(B4803,"_",C4803)</f>
        <v>XLE_44658</v>
      </c>
      <c r="B4803" t="s">
        <v>94</v>
      </c>
      <c r="C4803" s="1">
        <v>44658</v>
      </c>
      <c r="D4803">
        <v>74.977000000000004</v>
      </c>
    </row>
    <row r="4804" spans="1:4" hidden="1" x14ac:dyDescent="0.35">
      <c r="A4804" s="3" t="str">
        <f t="shared" si="75"/>
        <v>XLF_44658</v>
      </c>
      <c r="B4804" t="s">
        <v>95</v>
      </c>
      <c r="C4804" s="1">
        <v>44658</v>
      </c>
      <c r="D4804">
        <v>36.887999999999998</v>
      </c>
    </row>
    <row r="4805" spans="1:4" hidden="1" x14ac:dyDescent="0.35">
      <c r="A4805" s="3" t="str">
        <f t="shared" si="75"/>
        <v>XLI_44658</v>
      </c>
      <c r="B4805" t="s">
        <v>96</v>
      </c>
      <c r="C4805" s="1">
        <v>44658</v>
      </c>
      <c r="D4805">
        <v>98.781999999999996</v>
      </c>
    </row>
    <row r="4806" spans="1:4" hidden="1" x14ac:dyDescent="0.35">
      <c r="A4806" s="3" t="str">
        <f t="shared" si="75"/>
        <v>XLK_44658</v>
      </c>
      <c r="B4806" t="s">
        <v>97</v>
      </c>
      <c r="C4806" s="1">
        <v>44658</v>
      </c>
      <c r="D4806">
        <v>153.358</v>
      </c>
    </row>
    <row r="4807" spans="1:4" hidden="1" x14ac:dyDescent="0.35">
      <c r="A4807" s="3" t="str">
        <f t="shared" si="75"/>
        <v>XLP_44658</v>
      </c>
      <c r="B4807" t="s">
        <v>98</v>
      </c>
      <c r="C4807" s="1">
        <v>44658</v>
      </c>
      <c r="D4807">
        <v>76.763999999999996</v>
      </c>
    </row>
    <row r="4808" spans="1:4" hidden="1" x14ac:dyDescent="0.35">
      <c r="A4808" s="3" t="str">
        <f t="shared" si="75"/>
        <v>XLU_44658</v>
      </c>
      <c r="B4808" t="s">
        <v>99</v>
      </c>
      <c r="C4808" s="1">
        <v>44658</v>
      </c>
      <c r="D4808">
        <v>74.971000000000004</v>
      </c>
    </row>
    <row r="4809" spans="1:4" hidden="1" x14ac:dyDescent="0.35">
      <c r="A4809" s="3" t="str">
        <f t="shared" si="75"/>
        <v>XLV_44658</v>
      </c>
      <c r="B4809" t="s">
        <v>100</v>
      </c>
      <c r="C4809" s="1">
        <v>44658</v>
      </c>
      <c r="D4809">
        <v>140.25700000000001</v>
      </c>
    </row>
    <row r="4810" spans="1:4" hidden="1" x14ac:dyDescent="0.35">
      <c r="A4810" s="3" t="str">
        <f t="shared" si="75"/>
        <v>XLY_44658</v>
      </c>
      <c r="B4810" t="s">
        <v>101</v>
      </c>
      <c r="C4810" s="1">
        <v>44658</v>
      </c>
      <c r="D4810">
        <v>179.87200000000001</v>
      </c>
    </row>
    <row r="4811" spans="1:4" hidden="1" x14ac:dyDescent="0.35">
      <c r="A4811" s="3" t="str">
        <f t="shared" si="75"/>
        <v>XOM_44658</v>
      </c>
      <c r="B4811" t="s">
        <v>102</v>
      </c>
      <c r="C4811" s="1">
        <v>44658</v>
      </c>
      <c r="D4811">
        <v>82.058999999999997</v>
      </c>
    </row>
    <row r="4812" spans="1:4" hidden="1" x14ac:dyDescent="0.35">
      <c r="A4812" s="3" t="str">
        <f t="shared" si="75"/>
        <v>ABBV_44659</v>
      </c>
      <c r="B4812" t="s">
        <v>3</v>
      </c>
      <c r="C4812" s="1">
        <v>44659</v>
      </c>
      <c r="D4812">
        <v>168.54400000000001</v>
      </c>
    </row>
    <row r="4813" spans="1:4" hidden="1" x14ac:dyDescent="0.35">
      <c r="A4813" s="3" t="str">
        <f t="shared" si="75"/>
        <v>ACN_44659</v>
      </c>
      <c r="B4813" t="s">
        <v>4</v>
      </c>
      <c r="C4813" s="1">
        <v>44659</v>
      </c>
      <c r="D4813">
        <v>333.86</v>
      </c>
    </row>
    <row r="4814" spans="1:4" hidden="1" x14ac:dyDescent="0.35">
      <c r="A4814" s="3" t="str">
        <f t="shared" si="75"/>
        <v>AEP_44659</v>
      </c>
      <c r="B4814" t="s">
        <v>5</v>
      </c>
      <c r="C4814" s="1">
        <v>44659</v>
      </c>
      <c r="D4814">
        <v>99.522000000000006</v>
      </c>
    </row>
    <row r="4815" spans="1:4" hidden="1" x14ac:dyDescent="0.35">
      <c r="A4815" s="3" t="str">
        <f t="shared" si="75"/>
        <v>AIZ_44659</v>
      </c>
      <c r="B4815" t="s">
        <v>6</v>
      </c>
      <c r="C4815" s="1">
        <v>44659</v>
      </c>
      <c r="D4815">
        <v>183.71799999999999</v>
      </c>
    </row>
    <row r="4816" spans="1:4" hidden="1" x14ac:dyDescent="0.35">
      <c r="A4816" s="3" t="str">
        <f t="shared" si="75"/>
        <v>ALLE_44659</v>
      </c>
      <c r="B4816" t="s">
        <v>7</v>
      </c>
      <c r="C4816" s="1">
        <v>44659</v>
      </c>
      <c r="D4816">
        <v>105.41500000000001</v>
      </c>
    </row>
    <row r="4817" spans="1:4" hidden="1" x14ac:dyDescent="0.35">
      <c r="A4817" s="3" t="str">
        <f t="shared" si="75"/>
        <v>AMAT_44659</v>
      </c>
      <c r="B4817" t="s">
        <v>8</v>
      </c>
      <c r="C4817" s="1">
        <v>44659</v>
      </c>
      <c r="D4817">
        <v>119.072</v>
      </c>
    </row>
    <row r="4818" spans="1:4" hidden="1" x14ac:dyDescent="0.35">
      <c r="A4818" s="3" t="str">
        <f t="shared" si="75"/>
        <v>AMP_44659</v>
      </c>
      <c r="B4818" t="s">
        <v>9</v>
      </c>
      <c r="C4818" s="1">
        <v>44659</v>
      </c>
      <c r="D4818">
        <v>288.13499999999999</v>
      </c>
    </row>
    <row r="4819" spans="1:4" hidden="1" x14ac:dyDescent="0.35">
      <c r="A4819" s="3" t="str">
        <f t="shared" si="75"/>
        <v>AMZN_44659</v>
      </c>
      <c r="B4819" t="s">
        <v>10</v>
      </c>
      <c r="C4819" s="1">
        <v>44659</v>
      </c>
      <c r="D4819">
        <v>154.46</v>
      </c>
    </row>
    <row r="4820" spans="1:4" hidden="1" x14ac:dyDescent="0.35">
      <c r="A4820" s="3" t="str">
        <f t="shared" si="75"/>
        <v>AVB_44659</v>
      </c>
      <c r="B4820" t="s">
        <v>11</v>
      </c>
      <c r="C4820" s="1">
        <v>44659</v>
      </c>
      <c r="D4820">
        <v>243.06100000000001</v>
      </c>
    </row>
    <row r="4821" spans="1:4" hidden="1" x14ac:dyDescent="0.35">
      <c r="A4821" s="3" t="str">
        <f t="shared" si="75"/>
        <v>AVY_44659</v>
      </c>
      <c r="B4821" t="s">
        <v>12</v>
      </c>
      <c r="C4821" s="1">
        <v>44659</v>
      </c>
      <c r="D4821">
        <v>173.637</v>
      </c>
    </row>
    <row r="4822" spans="1:4" hidden="1" x14ac:dyDescent="0.35">
      <c r="A4822" s="3" t="str">
        <f t="shared" si="75"/>
        <v>AXP_44659</v>
      </c>
      <c r="B4822" t="s">
        <v>13</v>
      </c>
      <c r="C4822" s="1">
        <v>44659</v>
      </c>
      <c r="D4822">
        <v>181.68899999999999</v>
      </c>
    </row>
    <row r="4823" spans="1:4" hidden="1" x14ac:dyDescent="0.35">
      <c r="A4823" s="3" t="str">
        <f t="shared" si="75"/>
        <v>BDX_44659</v>
      </c>
      <c r="B4823" t="s">
        <v>14</v>
      </c>
      <c r="C4823" s="1">
        <v>44659</v>
      </c>
      <c r="D4823">
        <v>272.55900000000003</v>
      </c>
    </row>
    <row r="4824" spans="1:4" hidden="1" x14ac:dyDescent="0.35">
      <c r="A4824" s="3" t="str">
        <f t="shared" si="75"/>
        <v>BF-B_44659</v>
      </c>
      <c r="B4824" t="s">
        <v>15</v>
      </c>
      <c r="C4824" s="1">
        <v>44659</v>
      </c>
      <c r="D4824">
        <v>67.748000000000005</v>
      </c>
    </row>
    <row r="4825" spans="1:4" hidden="1" x14ac:dyDescent="0.35">
      <c r="A4825" s="3" t="str">
        <f t="shared" si="75"/>
        <v>BMY_44659</v>
      </c>
      <c r="B4825" t="s">
        <v>16</v>
      </c>
      <c r="C4825" s="1">
        <v>44659</v>
      </c>
      <c r="D4825">
        <v>75.938999999999993</v>
      </c>
    </row>
    <row r="4826" spans="1:4" hidden="1" x14ac:dyDescent="0.35">
      <c r="A4826" s="3" t="str">
        <f t="shared" si="75"/>
        <v>BR_44659</v>
      </c>
      <c r="B4826" t="s">
        <v>17</v>
      </c>
      <c r="C4826" s="1">
        <v>44659</v>
      </c>
      <c r="D4826">
        <v>158.59399999999999</v>
      </c>
    </row>
    <row r="4827" spans="1:4" hidden="1" x14ac:dyDescent="0.35">
      <c r="A4827" s="3" t="str">
        <f t="shared" si="75"/>
        <v>CARR_44659</v>
      </c>
      <c r="B4827" t="s">
        <v>18</v>
      </c>
      <c r="C4827" s="1">
        <v>44659</v>
      </c>
      <c r="D4827">
        <v>42.667999999999999</v>
      </c>
    </row>
    <row r="4828" spans="1:4" hidden="1" x14ac:dyDescent="0.35">
      <c r="A4828" s="3" t="str">
        <f t="shared" si="75"/>
        <v>CDW_44659</v>
      </c>
      <c r="B4828" t="s">
        <v>19</v>
      </c>
      <c r="C4828" s="1">
        <v>44659</v>
      </c>
      <c r="D4828">
        <v>173.98599999999999</v>
      </c>
    </row>
    <row r="4829" spans="1:4" hidden="1" x14ac:dyDescent="0.35">
      <c r="A4829" s="3" t="str">
        <f t="shared" si="75"/>
        <v>CE_44659</v>
      </c>
      <c r="B4829" t="s">
        <v>20</v>
      </c>
      <c r="C4829" s="1">
        <v>44659</v>
      </c>
      <c r="D4829">
        <v>141.053</v>
      </c>
    </row>
    <row r="4830" spans="1:4" hidden="1" x14ac:dyDescent="0.35">
      <c r="A4830" s="3" t="str">
        <f t="shared" si="75"/>
        <v>CHTR_44659</v>
      </c>
      <c r="B4830" t="s">
        <v>21</v>
      </c>
      <c r="C4830" s="1">
        <v>44659</v>
      </c>
      <c r="D4830">
        <v>557.6</v>
      </c>
    </row>
    <row r="4831" spans="1:4" hidden="1" x14ac:dyDescent="0.35">
      <c r="A4831" s="3" t="str">
        <f t="shared" si="75"/>
        <v>CNC_44659</v>
      </c>
      <c r="B4831" t="s">
        <v>22</v>
      </c>
      <c r="C4831" s="1">
        <v>44659</v>
      </c>
      <c r="D4831">
        <v>88.48</v>
      </c>
    </row>
    <row r="4832" spans="1:4" hidden="1" x14ac:dyDescent="0.35">
      <c r="A4832" s="3" t="str">
        <f t="shared" si="75"/>
        <v>CNP_44659</v>
      </c>
      <c r="B4832" t="s">
        <v>23</v>
      </c>
      <c r="C4832" s="1">
        <v>44659</v>
      </c>
      <c r="D4832">
        <v>31.731000000000002</v>
      </c>
    </row>
    <row r="4833" spans="1:4" hidden="1" x14ac:dyDescent="0.35">
      <c r="A4833" s="3" t="str">
        <f t="shared" si="75"/>
        <v>COP_44659</v>
      </c>
      <c r="B4833" t="s">
        <v>24</v>
      </c>
      <c r="C4833" s="1">
        <v>44659</v>
      </c>
      <c r="D4833">
        <v>98.536000000000001</v>
      </c>
    </row>
    <row r="4834" spans="1:4" hidden="1" x14ac:dyDescent="0.35">
      <c r="A4834" s="3" t="str">
        <f t="shared" si="75"/>
        <v>CTAS_44659</v>
      </c>
      <c r="B4834" t="s">
        <v>25</v>
      </c>
      <c r="C4834" s="1">
        <v>44659</v>
      </c>
      <c r="D4834">
        <v>424.66699999999997</v>
      </c>
    </row>
    <row r="4835" spans="1:4" hidden="1" x14ac:dyDescent="0.35">
      <c r="A4835" s="3" t="str">
        <f t="shared" si="75"/>
        <v>CZR_44659</v>
      </c>
      <c r="B4835" t="s">
        <v>26</v>
      </c>
      <c r="C4835" s="1">
        <v>44659</v>
      </c>
      <c r="D4835">
        <v>68.98</v>
      </c>
    </row>
    <row r="4836" spans="1:4" hidden="1" x14ac:dyDescent="0.35">
      <c r="A4836" s="3" t="str">
        <f t="shared" si="75"/>
        <v>DG_44659</v>
      </c>
      <c r="B4836" t="s">
        <v>27</v>
      </c>
      <c r="C4836" s="1">
        <v>44659</v>
      </c>
      <c r="D4836">
        <v>244.14400000000001</v>
      </c>
    </row>
    <row r="4837" spans="1:4" hidden="1" x14ac:dyDescent="0.35">
      <c r="A4837" s="3" t="str">
        <f t="shared" si="75"/>
        <v>DPZ_44659</v>
      </c>
      <c r="B4837" t="s">
        <v>28</v>
      </c>
      <c r="C4837" s="1">
        <v>44659</v>
      </c>
      <c r="D4837">
        <v>391.22</v>
      </c>
    </row>
    <row r="4838" spans="1:4" x14ac:dyDescent="0.35">
      <c r="A4838" s="3" t="str">
        <f t="shared" si="75"/>
        <v>DRE_44659</v>
      </c>
      <c r="B4838" t="s">
        <v>29</v>
      </c>
      <c r="C4838" s="1">
        <v>44659</v>
      </c>
      <c r="D4838">
        <v>58.920999999999999</v>
      </c>
    </row>
    <row r="4839" spans="1:4" hidden="1" x14ac:dyDescent="0.35">
      <c r="A4839" s="3" t="str">
        <f t="shared" si="75"/>
        <v>DXC_44659</v>
      </c>
      <c r="B4839" t="s">
        <v>30</v>
      </c>
      <c r="C4839" s="1">
        <v>44659</v>
      </c>
      <c r="D4839">
        <v>30.71</v>
      </c>
    </row>
    <row r="4840" spans="1:4" hidden="1" x14ac:dyDescent="0.35">
      <c r="A4840" s="3" t="str">
        <f t="shared" si="75"/>
        <v>EWA_44659</v>
      </c>
      <c r="B4840" t="s">
        <v>31</v>
      </c>
      <c r="C4840" s="1">
        <v>44659</v>
      </c>
      <c r="D4840">
        <v>25.256</v>
      </c>
    </row>
    <row r="4841" spans="1:4" hidden="1" x14ac:dyDescent="0.35">
      <c r="A4841" s="3" t="str">
        <f t="shared" si="75"/>
        <v>EWC_44659</v>
      </c>
      <c r="B4841" t="s">
        <v>32</v>
      </c>
      <c r="C4841" s="1">
        <v>44659</v>
      </c>
      <c r="D4841">
        <v>39.029000000000003</v>
      </c>
    </row>
    <row r="4842" spans="1:4" hidden="1" x14ac:dyDescent="0.35">
      <c r="A4842" s="3" t="str">
        <f t="shared" si="75"/>
        <v>EWG_44659</v>
      </c>
      <c r="B4842" t="s">
        <v>33</v>
      </c>
      <c r="C4842" s="1">
        <v>44659</v>
      </c>
      <c r="D4842">
        <v>26.873999999999999</v>
      </c>
    </row>
    <row r="4843" spans="1:4" hidden="1" x14ac:dyDescent="0.35">
      <c r="A4843" s="3" t="str">
        <f t="shared" si="75"/>
        <v>EWH_44659</v>
      </c>
      <c r="B4843" t="s">
        <v>34</v>
      </c>
      <c r="C4843" s="1">
        <v>44659</v>
      </c>
      <c r="D4843">
        <v>21.99</v>
      </c>
    </row>
    <row r="4844" spans="1:4" hidden="1" x14ac:dyDescent="0.35">
      <c r="A4844" s="3" t="str">
        <f t="shared" si="75"/>
        <v>EWJ_44659</v>
      </c>
      <c r="B4844" t="s">
        <v>35</v>
      </c>
      <c r="C4844" s="1">
        <v>44659</v>
      </c>
      <c r="D4844">
        <v>58.725999999999999</v>
      </c>
    </row>
    <row r="4845" spans="1:4" hidden="1" x14ac:dyDescent="0.35">
      <c r="A4845" s="3" t="str">
        <f t="shared" si="75"/>
        <v>EWL_44659</v>
      </c>
      <c r="B4845" t="s">
        <v>36</v>
      </c>
      <c r="C4845" s="1">
        <v>44659</v>
      </c>
      <c r="D4845">
        <v>48.863</v>
      </c>
    </row>
    <row r="4846" spans="1:4" hidden="1" x14ac:dyDescent="0.35">
      <c r="A4846" s="3" t="str">
        <f t="shared" si="75"/>
        <v>EWQ_44659</v>
      </c>
      <c r="B4846" t="s">
        <v>37</v>
      </c>
      <c r="C4846" s="1">
        <v>44659</v>
      </c>
      <c r="D4846">
        <v>33.085000000000001</v>
      </c>
    </row>
    <row r="4847" spans="1:4" hidden="1" x14ac:dyDescent="0.35">
      <c r="A4847" s="3" t="str">
        <f t="shared" si="75"/>
        <v>EWT_44659</v>
      </c>
      <c r="B4847" t="s">
        <v>38</v>
      </c>
      <c r="C4847" s="1">
        <v>44659</v>
      </c>
      <c r="D4847">
        <v>50.732999999999997</v>
      </c>
    </row>
    <row r="4848" spans="1:4" hidden="1" x14ac:dyDescent="0.35">
      <c r="A4848" s="3" t="str">
        <f t="shared" si="75"/>
        <v>EWU_44659</v>
      </c>
      <c r="B4848" t="s">
        <v>39</v>
      </c>
      <c r="C4848" s="1">
        <v>44659</v>
      </c>
      <c r="D4848">
        <v>33.094999999999999</v>
      </c>
    </row>
    <row r="4849" spans="1:4" hidden="1" x14ac:dyDescent="0.35">
      <c r="A4849" s="3" t="str">
        <f t="shared" si="75"/>
        <v>EWY_44659</v>
      </c>
      <c r="B4849" t="s">
        <v>40</v>
      </c>
      <c r="C4849" s="1">
        <v>44659</v>
      </c>
      <c r="D4849">
        <v>68.073999999999998</v>
      </c>
    </row>
    <row r="4850" spans="1:4" hidden="1" x14ac:dyDescent="0.35">
      <c r="A4850" s="3" t="str">
        <f t="shared" si="75"/>
        <v>EWZ_44659</v>
      </c>
      <c r="B4850" t="s">
        <v>41</v>
      </c>
      <c r="C4850" s="1">
        <v>44659</v>
      </c>
      <c r="D4850">
        <v>33.655999999999999</v>
      </c>
    </row>
    <row r="4851" spans="1:4" hidden="1" x14ac:dyDescent="0.35">
      <c r="A4851" s="3" t="str">
        <f t="shared" si="75"/>
        <v>FTV_44659</v>
      </c>
      <c r="B4851" t="s">
        <v>43</v>
      </c>
      <c r="C4851" s="1">
        <v>44659</v>
      </c>
      <c r="D4851">
        <v>59.262</v>
      </c>
    </row>
    <row r="4852" spans="1:4" hidden="1" x14ac:dyDescent="0.35">
      <c r="A4852" s="3" t="str">
        <f t="shared" si="75"/>
        <v>GOOG_44659</v>
      </c>
      <c r="B4852" t="s">
        <v>44</v>
      </c>
      <c r="C4852" s="1">
        <v>44659</v>
      </c>
      <c r="D4852">
        <v>134.01</v>
      </c>
    </row>
    <row r="4853" spans="1:4" hidden="1" x14ac:dyDescent="0.35">
      <c r="A4853" s="3" t="str">
        <f t="shared" si="75"/>
        <v>GPC_44659</v>
      </c>
      <c r="B4853" t="s">
        <v>45</v>
      </c>
      <c r="C4853" s="1">
        <v>44659</v>
      </c>
      <c r="D4853">
        <v>129.761</v>
      </c>
    </row>
    <row r="4854" spans="1:4" hidden="1" x14ac:dyDescent="0.35">
      <c r="A4854" s="3" t="str">
        <f t="shared" si="75"/>
        <v>GSG_44659</v>
      </c>
      <c r="B4854" t="s">
        <v>46</v>
      </c>
      <c r="C4854" s="1">
        <v>44659</v>
      </c>
      <c r="D4854">
        <v>22.62</v>
      </c>
    </row>
    <row r="4855" spans="1:4" hidden="1" x14ac:dyDescent="0.35">
      <c r="A4855" s="3" t="str">
        <f t="shared" si="75"/>
        <v>HIG_44659</v>
      </c>
      <c r="B4855" t="s">
        <v>47</v>
      </c>
      <c r="C4855" s="1">
        <v>44659</v>
      </c>
      <c r="D4855">
        <v>72.888999999999996</v>
      </c>
    </row>
    <row r="4856" spans="1:4" hidden="1" x14ac:dyDescent="0.35">
      <c r="A4856" s="3" t="str">
        <f t="shared" si="75"/>
        <v>HIGH.L_44659</v>
      </c>
      <c r="B4856" t="s">
        <v>48</v>
      </c>
      <c r="C4856" s="1">
        <v>44659</v>
      </c>
      <c r="D4856">
        <v>5.2619999999999996</v>
      </c>
    </row>
    <row r="4857" spans="1:4" hidden="1" x14ac:dyDescent="0.35">
      <c r="A4857" s="3" t="str">
        <f t="shared" si="75"/>
        <v>HST_44659</v>
      </c>
      <c r="B4857" t="s">
        <v>49</v>
      </c>
      <c r="C4857" s="1">
        <v>44659</v>
      </c>
      <c r="D4857">
        <v>17.494</v>
      </c>
    </row>
    <row r="4858" spans="1:4" hidden="1" x14ac:dyDescent="0.35">
      <c r="A4858" s="3" t="str">
        <f t="shared" si="75"/>
        <v>HYG_44659</v>
      </c>
      <c r="B4858" t="s">
        <v>50</v>
      </c>
      <c r="C4858" s="1">
        <v>44659</v>
      </c>
      <c r="D4858">
        <v>76.775999999999996</v>
      </c>
    </row>
    <row r="4859" spans="1:4" hidden="1" x14ac:dyDescent="0.35">
      <c r="A4859" s="3" t="str">
        <f t="shared" si="75"/>
        <v>IAU_44659</v>
      </c>
      <c r="B4859" t="s">
        <v>51</v>
      </c>
      <c r="C4859" s="1">
        <v>44659</v>
      </c>
      <c r="D4859">
        <v>36.97</v>
      </c>
    </row>
    <row r="4860" spans="1:4" hidden="1" x14ac:dyDescent="0.35">
      <c r="A4860" s="3" t="str">
        <f t="shared" si="75"/>
        <v>ICLN_44659</v>
      </c>
      <c r="B4860" t="s">
        <v>52</v>
      </c>
      <c r="C4860" s="1">
        <v>44659</v>
      </c>
      <c r="D4860">
        <v>21.047999999999998</v>
      </c>
    </row>
    <row r="4861" spans="1:4" hidden="1" x14ac:dyDescent="0.35">
      <c r="A4861" s="3" t="str">
        <f t="shared" si="75"/>
        <v>IEAA.L_44659</v>
      </c>
      <c r="B4861" t="s">
        <v>53</v>
      </c>
      <c r="C4861" s="1">
        <v>44659</v>
      </c>
      <c r="D4861">
        <v>5.0199999999999996</v>
      </c>
    </row>
    <row r="4862" spans="1:4" hidden="1" x14ac:dyDescent="0.35">
      <c r="A4862" s="3" t="str">
        <f t="shared" si="75"/>
        <v>IEF_44659</v>
      </c>
      <c r="B4862" t="s">
        <v>54</v>
      </c>
      <c r="C4862" s="1">
        <v>44659</v>
      </c>
      <c r="D4862">
        <v>102.52800000000001</v>
      </c>
    </row>
    <row r="4863" spans="1:4" hidden="1" x14ac:dyDescent="0.35">
      <c r="A4863" s="3" t="str">
        <f t="shared" si="75"/>
        <v>IEFM.L_44659</v>
      </c>
      <c r="B4863" t="s">
        <v>55</v>
      </c>
      <c r="C4863" s="1">
        <v>44659</v>
      </c>
      <c r="D4863">
        <v>759.4</v>
      </c>
    </row>
    <row r="4864" spans="1:4" hidden="1" x14ac:dyDescent="0.35">
      <c r="A4864" s="3" t="str">
        <f t="shared" si="75"/>
        <v>IEMG_44659</v>
      </c>
      <c r="B4864" t="s">
        <v>56</v>
      </c>
      <c r="C4864" s="1">
        <v>44659</v>
      </c>
      <c r="D4864">
        <v>54.012</v>
      </c>
    </row>
    <row r="4865" spans="1:4" hidden="1" x14ac:dyDescent="0.35">
      <c r="A4865" s="3" t="str">
        <f t="shared" si="75"/>
        <v>IEUS_44659</v>
      </c>
      <c r="B4865" t="s">
        <v>57</v>
      </c>
      <c r="C4865" s="1">
        <v>44659</v>
      </c>
      <c r="D4865">
        <v>58.676000000000002</v>
      </c>
    </row>
    <row r="4866" spans="1:4" hidden="1" x14ac:dyDescent="0.35">
      <c r="A4866" s="3" t="str">
        <f t="shared" si="75"/>
        <v>IEVL.L_44659</v>
      </c>
      <c r="B4866" t="s">
        <v>58</v>
      </c>
      <c r="C4866" s="1">
        <v>44659</v>
      </c>
      <c r="D4866">
        <v>7.2990000000000004</v>
      </c>
    </row>
    <row r="4867" spans="1:4" hidden="1" x14ac:dyDescent="0.35">
      <c r="A4867" s="3" t="str">
        <f t="shared" ref="A4867:A4930" si="76">CONCATENATE(B4867,"_",C4867)</f>
        <v>IGF_44659</v>
      </c>
      <c r="B4867" t="s">
        <v>59</v>
      </c>
      <c r="C4867" s="1">
        <v>44659</v>
      </c>
      <c r="D4867">
        <v>50.314999999999998</v>
      </c>
    </row>
    <row r="4868" spans="1:4" hidden="1" x14ac:dyDescent="0.35">
      <c r="A4868" s="3" t="str">
        <f t="shared" si="76"/>
        <v>INDA_44659</v>
      </c>
      <c r="B4868" t="s">
        <v>60</v>
      </c>
      <c r="C4868" s="1">
        <v>44659</v>
      </c>
      <c r="D4868">
        <v>45.86</v>
      </c>
    </row>
    <row r="4869" spans="1:4" hidden="1" x14ac:dyDescent="0.35">
      <c r="A4869" s="3" t="str">
        <f t="shared" si="76"/>
        <v>IUMO.L_44659</v>
      </c>
      <c r="B4869" t="s">
        <v>61</v>
      </c>
      <c r="C4869" s="1">
        <v>44659</v>
      </c>
      <c r="D4869">
        <v>11.324999999999999</v>
      </c>
    </row>
    <row r="4870" spans="1:4" hidden="1" x14ac:dyDescent="0.35">
      <c r="A4870" s="3" t="str">
        <f t="shared" si="76"/>
        <v>IUVL.L_44659</v>
      </c>
      <c r="B4870" t="s">
        <v>62</v>
      </c>
      <c r="C4870" s="1">
        <v>44659</v>
      </c>
      <c r="D4870">
        <v>9.0410000000000004</v>
      </c>
    </row>
    <row r="4871" spans="1:4" hidden="1" x14ac:dyDescent="0.35">
      <c r="A4871" s="3" t="str">
        <f t="shared" si="76"/>
        <v>IVV_44659</v>
      </c>
      <c r="B4871" t="s">
        <v>63</v>
      </c>
      <c r="C4871" s="1">
        <v>44659</v>
      </c>
      <c r="D4871">
        <v>443.89600000000002</v>
      </c>
    </row>
    <row r="4872" spans="1:4" hidden="1" x14ac:dyDescent="0.35">
      <c r="A4872" s="3" t="str">
        <f t="shared" si="76"/>
        <v>IWM_44659</v>
      </c>
      <c r="B4872" t="s">
        <v>64</v>
      </c>
      <c r="C4872" s="1">
        <v>44659</v>
      </c>
      <c r="D4872">
        <v>195.43299999999999</v>
      </c>
    </row>
    <row r="4873" spans="1:4" hidden="1" x14ac:dyDescent="0.35">
      <c r="A4873" s="3" t="str">
        <f t="shared" si="76"/>
        <v>IXN_44659</v>
      </c>
      <c r="B4873" t="s">
        <v>65</v>
      </c>
      <c r="C4873" s="1">
        <v>44659</v>
      </c>
      <c r="D4873">
        <v>54.924999999999997</v>
      </c>
    </row>
    <row r="4874" spans="1:4" hidden="1" x14ac:dyDescent="0.35">
      <c r="A4874" s="3" t="str">
        <f t="shared" si="76"/>
        <v>JPEA.L_44659</v>
      </c>
      <c r="B4874" t="s">
        <v>66</v>
      </c>
      <c r="C4874" s="1">
        <v>44659</v>
      </c>
      <c r="D4874">
        <v>5.282</v>
      </c>
    </row>
    <row r="4875" spans="1:4" hidden="1" x14ac:dyDescent="0.35">
      <c r="A4875" s="3" t="str">
        <f t="shared" si="76"/>
        <v>JPM_44659</v>
      </c>
      <c r="B4875" t="s">
        <v>67</v>
      </c>
      <c r="C4875" s="1">
        <v>44659</v>
      </c>
      <c r="D4875">
        <v>130.185</v>
      </c>
    </row>
    <row r="4876" spans="1:4" hidden="1" x14ac:dyDescent="0.35">
      <c r="A4876" s="3" t="str">
        <f t="shared" si="76"/>
        <v>KR_44659</v>
      </c>
      <c r="B4876" t="s">
        <v>68</v>
      </c>
      <c r="C4876" s="1">
        <v>44659</v>
      </c>
      <c r="D4876">
        <v>60.411000000000001</v>
      </c>
    </row>
    <row r="4877" spans="1:4" hidden="1" x14ac:dyDescent="0.35">
      <c r="A4877" s="3" t="str">
        <f t="shared" si="76"/>
        <v>LQD_44659</v>
      </c>
      <c r="B4877" t="s">
        <v>69</v>
      </c>
      <c r="C4877" s="1">
        <v>44659</v>
      </c>
      <c r="D4877">
        <v>114.304</v>
      </c>
    </row>
    <row r="4878" spans="1:4" hidden="1" x14ac:dyDescent="0.35">
      <c r="A4878" s="3" t="str">
        <f t="shared" si="76"/>
        <v>MCHI_44659</v>
      </c>
      <c r="B4878" t="s">
        <v>70</v>
      </c>
      <c r="C4878" s="1">
        <v>44659</v>
      </c>
      <c r="D4878">
        <v>52.134</v>
      </c>
    </row>
    <row r="4879" spans="1:4" hidden="1" x14ac:dyDescent="0.35">
      <c r="A4879" s="3" t="str">
        <f t="shared" si="76"/>
        <v>META_44659</v>
      </c>
      <c r="B4879" t="s">
        <v>144</v>
      </c>
      <c r="C4879" s="1">
        <v>44659</v>
      </c>
      <c r="D4879">
        <v>222.33</v>
      </c>
    </row>
    <row r="4880" spans="1:4" hidden="1" x14ac:dyDescent="0.35">
      <c r="A4880" s="3" t="str">
        <f t="shared" si="76"/>
        <v>MVEU.L_44659</v>
      </c>
      <c r="B4880" t="s">
        <v>71</v>
      </c>
      <c r="C4880" s="1">
        <v>44659</v>
      </c>
      <c r="D4880">
        <v>54.965000000000003</v>
      </c>
    </row>
    <row r="4881" spans="1:4" hidden="1" x14ac:dyDescent="0.35">
      <c r="A4881" s="3" t="str">
        <f t="shared" si="76"/>
        <v>OGN_44659</v>
      </c>
      <c r="B4881" t="s">
        <v>72</v>
      </c>
      <c r="C4881" s="1">
        <v>44659</v>
      </c>
      <c r="D4881">
        <v>34.866</v>
      </c>
    </row>
    <row r="4882" spans="1:4" hidden="1" x14ac:dyDescent="0.35">
      <c r="A4882" s="3" t="str">
        <f t="shared" si="76"/>
        <v>PG_44659</v>
      </c>
      <c r="B4882" t="s">
        <v>73</v>
      </c>
      <c r="C4882" s="1">
        <v>44659</v>
      </c>
      <c r="D4882">
        <v>156.084</v>
      </c>
    </row>
    <row r="4883" spans="1:4" hidden="1" x14ac:dyDescent="0.35">
      <c r="A4883" s="3" t="str">
        <f t="shared" si="76"/>
        <v>PPL_44659</v>
      </c>
      <c r="B4883" t="s">
        <v>74</v>
      </c>
      <c r="C4883" s="1">
        <v>44659</v>
      </c>
      <c r="D4883">
        <v>28.414000000000001</v>
      </c>
    </row>
    <row r="4884" spans="1:4" hidden="1" x14ac:dyDescent="0.35">
      <c r="A4884" s="3" t="str">
        <f t="shared" si="76"/>
        <v>PRU_44659</v>
      </c>
      <c r="B4884" t="s">
        <v>75</v>
      </c>
      <c r="C4884" s="1">
        <v>44659</v>
      </c>
      <c r="D4884">
        <v>112.679</v>
      </c>
    </row>
    <row r="4885" spans="1:4" hidden="1" x14ac:dyDescent="0.35">
      <c r="A4885" s="3" t="str">
        <f t="shared" si="76"/>
        <v>PYPL_44659</v>
      </c>
      <c r="B4885" t="s">
        <v>76</v>
      </c>
      <c r="C4885" s="1">
        <v>44659</v>
      </c>
      <c r="D4885">
        <v>111.21</v>
      </c>
    </row>
    <row r="4886" spans="1:4" hidden="1" x14ac:dyDescent="0.35">
      <c r="A4886" s="3" t="str">
        <f t="shared" si="76"/>
        <v>RE_44659</v>
      </c>
      <c r="B4886" t="s">
        <v>77</v>
      </c>
      <c r="C4886" s="1">
        <v>44659</v>
      </c>
      <c r="D4886">
        <v>292.75299999999999</v>
      </c>
    </row>
    <row r="4887" spans="1:4" hidden="1" x14ac:dyDescent="0.35">
      <c r="A4887" s="3" t="str">
        <f t="shared" si="76"/>
        <v>REET_44659</v>
      </c>
      <c r="B4887" t="s">
        <v>78</v>
      </c>
      <c r="C4887" s="1">
        <v>44659</v>
      </c>
      <c r="D4887">
        <v>28.777000000000001</v>
      </c>
    </row>
    <row r="4888" spans="1:4" hidden="1" x14ac:dyDescent="0.35">
      <c r="A4888" s="3" t="str">
        <f t="shared" si="76"/>
        <v>ROL_44659</v>
      </c>
      <c r="B4888" t="s">
        <v>79</v>
      </c>
      <c r="C4888" s="1">
        <v>44659</v>
      </c>
      <c r="D4888">
        <v>34.954999999999998</v>
      </c>
    </row>
    <row r="4889" spans="1:4" hidden="1" x14ac:dyDescent="0.35">
      <c r="A4889" s="3" t="str">
        <f t="shared" si="76"/>
        <v>ROST_44659</v>
      </c>
      <c r="B4889" t="s">
        <v>80</v>
      </c>
      <c r="C4889" s="1">
        <v>44659</v>
      </c>
      <c r="D4889">
        <v>95.888999999999996</v>
      </c>
    </row>
    <row r="4890" spans="1:4" hidden="1" x14ac:dyDescent="0.35">
      <c r="A4890" s="3" t="str">
        <f t="shared" si="76"/>
        <v>SEGA.L_44659</v>
      </c>
      <c r="B4890" t="s">
        <v>81</v>
      </c>
      <c r="C4890" s="1">
        <v>44659</v>
      </c>
      <c r="D4890">
        <v>100.80500000000001</v>
      </c>
    </row>
    <row r="4891" spans="1:4" hidden="1" x14ac:dyDescent="0.35">
      <c r="A4891" s="3" t="str">
        <f t="shared" si="76"/>
        <v>SHY_44659</v>
      </c>
      <c r="B4891" t="s">
        <v>82</v>
      </c>
      <c r="C4891" s="1">
        <v>44659</v>
      </c>
      <c r="D4891">
        <v>81.927000000000007</v>
      </c>
    </row>
    <row r="4892" spans="1:4" hidden="1" x14ac:dyDescent="0.35">
      <c r="A4892" s="3" t="str">
        <f t="shared" si="76"/>
        <v>SLV_44659</v>
      </c>
      <c r="B4892" t="s">
        <v>83</v>
      </c>
      <c r="C4892" s="1">
        <v>44659</v>
      </c>
      <c r="D4892">
        <v>22.82</v>
      </c>
    </row>
    <row r="4893" spans="1:4" hidden="1" x14ac:dyDescent="0.35">
      <c r="A4893" s="3" t="str">
        <f t="shared" si="76"/>
        <v>SPMV.L_44659</v>
      </c>
      <c r="B4893" t="s">
        <v>84</v>
      </c>
      <c r="C4893" s="1">
        <v>44659</v>
      </c>
      <c r="D4893">
        <v>83.07</v>
      </c>
    </row>
    <row r="4894" spans="1:4" hidden="1" x14ac:dyDescent="0.35">
      <c r="A4894" s="3" t="str">
        <f t="shared" si="76"/>
        <v>TLT_44659</v>
      </c>
      <c r="B4894" t="s">
        <v>85</v>
      </c>
      <c r="C4894" s="1">
        <v>44659</v>
      </c>
      <c r="D4894">
        <v>122.446</v>
      </c>
    </row>
    <row r="4895" spans="1:4" hidden="1" x14ac:dyDescent="0.35">
      <c r="A4895" s="3" t="str">
        <f t="shared" si="76"/>
        <v>UNH_44659</v>
      </c>
      <c r="B4895" t="s">
        <v>86</v>
      </c>
      <c r="C4895" s="1">
        <v>44659</v>
      </c>
      <c r="D4895">
        <v>540.65200000000004</v>
      </c>
    </row>
    <row r="4896" spans="1:4" hidden="1" x14ac:dyDescent="0.35">
      <c r="A4896" s="3" t="str">
        <f t="shared" si="76"/>
        <v>URI_44659</v>
      </c>
      <c r="B4896" t="s">
        <v>87</v>
      </c>
      <c r="C4896" s="1">
        <v>44659</v>
      </c>
      <c r="D4896">
        <v>316.01600000000002</v>
      </c>
    </row>
    <row r="4897" spans="1:4" hidden="1" x14ac:dyDescent="0.35">
      <c r="A4897" s="3" t="str">
        <f t="shared" si="76"/>
        <v>V_44659</v>
      </c>
      <c r="B4897" t="s">
        <v>88</v>
      </c>
      <c r="C4897" s="1">
        <v>44659</v>
      </c>
      <c r="D4897">
        <v>215.28</v>
      </c>
    </row>
    <row r="4898" spans="1:4" hidden="1" x14ac:dyDescent="0.35">
      <c r="A4898" s="3" t="str">
        <f t="shared" si="76"/>
        <v>VRSK_44659</v>
      </c>
      <c r="B4898" t="s">
        <v>89</v>
      </c>
      <c r="C4898" s="1">
        <v>44659</v>
      </c>
      <c r="D4898">
        <v>218.36699999999999</v>
      </c>
    </row>
    <row r="4899" spans="1:4" hidden="1" x14ac:dyDescent="0.35">
      <c r="A4899" s="3" t="str">
        <f t="shared" si="76"/>
        <v>VXX_44659</v>
      </c>
      <c r="B4899" t="s">
        <v>90</v>
      </c>
      <c r="C4899" s="1">
        <v>44659</v>
      </c>
      <c r="D4899">
        <v>24.67</v>
      </c>
    </row>
    <row r="4900" spans="1:4" hidden="1" x14ac:dyDescent="0.35">
      <c r="A4900" s="3" t="str">
        <f t="shared" si="76"/>
        <v>WRK_44659</v>
      </c>
      <c r="B4900" t="s">
        <v>91</v>
      </c>
      <c r="C4900" s="1">
        <v>44659</v>
      </c>
      <c r="D4900">
        <v>45.917999999999999</v>
      </c>
    </row>
    <row r="4901" spans="1:4" hidden="1" x14ac:dyDescent="0.35">
      <c r="A4901" s="3" t="str">
        <f t="shared" si="76"/>
        <v>XLB_44659</v>
      </c>
      <c r="B4901" t="s">
        <v>92</v>
      </c>
      <c r="C4901" s="1">
        <v>44659</v>
      </c>
      <c r="D4901">
        <v>86.75</v>
      </c>
    </row>
    <row r="4902" spans="1:4" hidden="1" x14ac:dyDescent="0.35">
      <c r="A4902" s="3" t="str">
        <f t="shared" si="76"/>
        <v>XLC_44659</v>
      </c>
      <c r="B4902" t="s">
        <v>93</v>
      </c>
      <c r="C4902" s="1">
        <v>44659</v>
      </c>
      <c r="D4902">
        <v>67.608000000000004</v>
      </c>
    </row>
    <row r="4903" spans="1:4" hidden="1" x14ac:dyDescent="0.35">
      <c r="A4903" s="3" t="str">
        <f t="shared" si="76"/>
        <v>XLE_44659</v>
      </c>
      <c r="B4903" t="s">
        <v>94</v>
      </c>
      <c r="C4903" s="1">
        <v>44659</v>
      </c>
      <c r="D4903">
        <v>77.040000000000006</v>
      </c>
    </row>
    <row r="4904" spans="1:4" hidden="1" x14ac:dyDescent="0.35">
      <c r="A4904" s="3" t="str">
        <f t="shared" si="76"/>
        <v>XLF_44659</v>
      </c>
      <c r="B4904" t="s">
        <v>95</v>
      </c>
      <c r="C4904" s="1">
        <v>44659</v>
      </c>
      <c r="D4904">
        <v>37.262</v>
      </c>
    </row>
    <row r="4905" spans="1:4" hidden="1" x14ac:dyDescent="0.35">
      <c r="A4905" s="3" t="str">
        <f t="shared" si="76"/>
        <v>XLI_44659</v>
      </c>
      <c r="B4905" t="s">
        <v>96</v>
      </c>
      <c r="C4905" s="1">
        <v>44659</v>
      </c>
      <c r="D4905">
        <v>98.23</v>
      </c>
    </row>
    <row r="4906" spans="1:4" hidden="1" x14ac:dyDescent="0.35">
      <c r="A4906" s="3" t="str">
        <f t="shared" si="76"/>
        <v>XLK_44659</v>
      </c>
      <c r="B4906" t="s">
        <v>97</v>
      </c>
      <c r="C4906" s="1">
        <v>44659</v>
      </c>
      <c r="D4906">
        <v>151.215</v>
      </c>
    </row>
    <row r="4907" spans="1:4" hidden="1" x14ac:dyDescent="0.35">
      <c r="A4907" s="3" t="str">
        <f t="shared" si="76"/>
        <v>XLP_44659</v>
      </c>
      <c r="B4907" t="s">
        <v>98</v>
      </c>
      <c r="C4907" s="1">
        <v>44659</v>
      </c>
      <c r="D4907">
        <v>77.087000000000003</v>
      </c>
    </row>
    <row r="4908" spans="1:4" hidden="1" x14ac:dyDescent="0.35">
      <c r="A4908" s="3" t="str">
        <f t="shared" si="76"/>
        <v>XLU_44659</v>
      </c>
      <c r="B4908" t="s">
        <v>99</v>
      </c>
      <c r="C4908" s="1">
        <v>44659</v>
      </c>
      <c r="D4908">
        <v>75.224999999999994</v>
      </c>
    </row>
    <row r="4909" spans="1:4" hidden="1" x14ac:dyDescent="0.35">
      <c r="A4909" s="3" t="str">
        <f t="shared" si="76"/>
        <v>XLV_44659</v>
      </c>
      <c r="B4909" t="s">
        <v>100</v>
      </c>
      <c r="C4909" s="1">
        <v>44659</v>
      </c>
      <c r="D4909">
        <v>141.09700000000001</v>
      </c>
    </row>
    <row r="4910" spans="1:4" hidden="1" x14ac:dyDescent="0.35">
      <c r="A4910" s="3" t="str">
        <f t="shared" si="76"/>
        <v>XLY_44659</v>
      </c>
      <c r="B4910" t="s">
        <v>101</v>
      </c>
      <c r="C4910" s="1">
        <v>44659</v>
      </c>
      <c r="D4910">
        <v>178.214</v>
      </c>
    </row>
    <row r="4911" spans="1:4" hidden="1" x14ac:dyDescent="0.35">
      <c r="A4911" s="3" t="str">
        <f t="shared" si="76"/>
        <v>XOM_44659</v>
      </c>
      <c r="B4911" t="s">
        <v>102</v>
      </c>
      <c r="C4911" s="1">
        <v>44659</v>
      </c>
      <c r="D4911">
        <v>83.786000000000001</v>
      </c>
    </row>
    <row r="4912" spans="1:4" hidden="1" x14ac:dyDescent="0.35">
      <c r="A4912" s="3" t="str">
        <f t="shared" si="76"/>
        <v>ABBV_44662</v>
      </c>
      <c r="B4912" t="s">
        <v>3</v>
      </c>
      <c r="C4912" s="1">
        <v>44662</v>
      </c>
      <c r="D4912">
        <v>163.602</v>
      </c>
    </row>
    <row r="4913" spans="1:4" hidden="1" x14ac:dyDescent="0.35">
      <c r="A4913" s="3" t="str">
        <f t="shared" si="76"/>
        <v>ACN_44662</v>
      </c>
      <c r="B4913" t="s">
        <v>4</v>
      </c>
      <c r="C4913" s="1">
        <v>44662</v>
      </c>
      <c r="D4913">
        <v>322.38400000000001</v>
      </c>
    </row>
    <row r="4914" spans="1:4" hidden="1" x14ac:dyDescent="0.35">
      <c r="A4914" s="3" t="str">
        <f t="shared" si="76"/>
        <v>AEP_44662</v>
      </c>
      <c r="B4914" t="s">
        <v>5</v>
      </c>
      <c r="C4914" s="1">
        <v>44662</v>
      </c>
      <c r="D4914">
        <v>97.986000000000004</v>
      </c>
    </row>
    <row r="4915" spans="1:4" hidden="1" x14ac:dyDescent="0.35">
      <c r="A4915" s="3" t="str">
        <f t="shared" si="76"/>
        <v>AIZ_44662</v>
      </c>
      <c r="B4915" t="s">
        <v>6</v>
      </c>
      <c r="C4915" s="1">
        <v>44662</v>
      </c>
      <c r="D4915">
        <v>184.35900000000001</v>
      </c>
    </row>
    <row r="4916" spans="1:4" hidden="1" x14ac:dyDescent="0.35">
      <c r="A4916" s="3" t="str">
        <f t="shared" si="76"/>
        <v>ALLE_44662</v>
      </c>
      <c r="B4916" t="s">
        <v>7</v>
      </c>
      <c r="C4916" s="1">
        <v>44662</v>
      </c>
      <c r="D4916">
        <v>105.23699999999999</v>
      </c>
    </row>
    <row r="4917" spans="1:4" hidden="1" x14ac:dyDescent="0.35">
      <c r="A4917" s="3" t="str">
        <f t="shared" si="76"/>
        <v>AMAT_44662</v>
      </c>
      <c r="B4917" t="s">
        <v>8</v>
      </c>
      <c r="C4917" s="1">
        <v>44662</v>
      </c>
      <c r="D4917">
        <v>115.38</v>
      </c>
    </row>
    <row r="4918" spans="1:4" hidden="1" x14ac:dyDescent="0.35">
      <c r="A4918" s="3" t="str">
        <f t="shared" si="76"/>
        <v>AMP_44662</v>
      </c>
      <c r="B4918" t="s">
        <v>9</v>
      </c>
      <c r="C4918" s="1">
        <v>44662</v>
      </c>
      <c r="D4918">
        <v>285.89400000000001</v>
      </c>
    </row>
    <row r="4919" spans="1:4" hidden="1" x14ac:dyDescent="0.35">
      <c r="A4919" s="3" t="str">
        <f t="shared" si="76"/>
        <v>AMZN_44662</v>
      </c>
      <c r="B4919" t="s">
        <v>10</v>
      </c>
      <c r="C4919" s="1">
        <v>44662</v>
      </c>
      <c r="D4919">
        <v>151.12200000000001</v>
      </c>
    </row>
    <row r="4920" spans="1:4" hidden="1" x14ac:dyDescent="0.35">
      <c r="A4920" s="3" t="str">
        <f t="shared" si="76"/>
        <v>AVB_44662</v>
      </c>
      <c r="B4920" t="s">
        <v>11</v>
      </c>
      <c r="C4920" s="1">
        <v>44662</v>
      </c>
      <c r="D4920">
        <v>239.78899999999999</v>
      </c>
    </row>
    <row r="4921" spans="1:4" hidden="1" x14ac:dyDescent="0.35">
      <c r="A4921" s="3" t="str">
        <f t="shared" si="76"/>
        <v>AVY_44662</v>
      </c>
      <c r="B4921" t="s">
        <v>12</v>
      </c>
      <c r="C4921" s="1">
        <v>44662</v>
      </c>
      <c r="D4921">
        <v>173.42</v>
      </c>
    </row>
    <row r="4922" spans="1:4" hidden="1" x14ac:dyDescent="0.35">
      <c r="A4922" s="3" t="str">
        <f t="shared" si="76"/>
        <v>AXP_44662</v>
      </c>
      <c r="B4922" t="s">
        <v>13</v>
      </c>
      <c r="C4922" s="1">
        <v>44662</v>
      </c>
      <c r="D4922">
        <v>175.626</v>
      </c>
    </row>
    <row r="4923" spans="1:4" hidden="1" x14ac:dyDescent="0.35">
      <c r="A4923" s="3" t="str">
        <f t="shared" si="76"/>
        <v>BDX_44662</v>
      </c>
      <c r="B4923" t="s">
        <v>14</v>
      </c>
      <c r="C4923" s="1">
        <v>44662</v>
      </c>
      <c r="D4923">
        <v>267.20499999999998</v>
      </c>
    </row>
    <row r="4924" spans="1:4" hidden="1" x14ac:dyDescent="0.35">
      <c r="A4924" s="3" t="str">
        <f t="shared" si="76"/>
        <v>BF-B_44662</v>
      </c>
      <c r="B4924" t="s">
        <v>15</v>
      </c>
      <c r="C4924" s="1">
        <v>44662</v>
      </c>
      <c r="D4924">
        <v>67.876999999999995</v>
      </c>
    </row>
    <row r="4925" spans="1:4" hidden="1" x14ac:dyDescent="0.35">
      <c r="A4925" s="3" t="str">
        <f t="shared" si="76"/>
        <v>BMY_44662</v>
      </c>
      <c r="B4925" t="s">
        <v>16</v>
      </c>
      <c r="C4925" s="1">
        <v>44662</v>
      </c>
      <c r="D4925">
        <v>74.698999999999998</v>
      </c>
    </row>
    <row r="4926" spans="1:4" hidden="1" x14ac:dyDescent="0.35">
      <c r="A4926" s="3" t="str">
        <f t="shared" si="76"/>
        <v>BR_44662</v>
      </c>
      <c r="B4926" t="s">
        <v>17</v>
      </c>
      <c r="C4926" s="1">
        <v>44662</v>
      </c>
      <c r="D4926">
        <v>152.66800000000001</v>
      </c>
    </row>
    <row r="4927" spans="1:4" hidden="1" x14ac:dyDescent="0.35">
      <c r="A4927" s="3" t="str">
        <f t="shared" si="76"/>
        <v>CARR_44662</v>
      </c>
      <c r="B4927" t="s">
        <v>18</v>
      </c>
      <c r="C4927" s="1">
        <v>44662</v>
      </c>
      <c r="D4927">
        <v>41.743000000000002</v>
      </c>
    </row>
    <row r="4928" spans="1:4" hidden="1" x14ac:dyDescent="0.35">
      <c r="A4928" s="3" t="str">
        <f t="shared" si="76"/>
        <v>CDW_44662</v>
      </c>
      <c r="B4928" t="s">
        <v>19</v>
      </c>
      <c r="C4928" s="1">
        <v>44662</v>
      </c>
      <c r="D4928">
        <v>170.67599999999999</v>
      </c>
    </row>
    <row r="4929" spans="1:4" hidden="1" x14ac:dyDescent="0.35">
      <c r="A4929" s="3" t="str">
        <f t="shared" si="76"/>
        <v>CE_44662</v>
      </c>
      <c r="B4929" t="s">
        <v>20</v>
      </c>
      <c r="C4929" s="1">
        <v>44662</v>
      </c>
      <c r="D4929">
        <v>141.55099999999999</v>
      </c>
    </row>
    <row r="4930" spans="1:4" hidden="1" x14ac:dyDescent="0.35">
      <c r="A4930" s="3" t="str">
        <f t="shared" si="76"/>
        <v>CHTR_44662</v>
      </c>
      <c r="B4930" t="s">
        <v>21</v>
      </c>
      <c r="C4930" s="1">
        <v>44662</v>
      </c>
      <c r="D4930">
        <v>559.91</v>
      </c>
    </row>
    <row r="4931" spans="1:4" hidden="1" x14ac:dyDescent="0.35">
      <c r="A4931" s="3" t="str">
        <f t="shared" ref="A4931:A4994" si="77">CONCATENATE(B4931,"_",C4931)</f>
        <v>CNC_44662</v>
      </c>
      <c r="B4931" t="s">
        <v>22</v>
      </c>
      <c r="C4931" s="1">
        <v>44662</v>
      </c>
      <c r="D4931">
        <v>86.9</v>
      </c>
    </row>
    <row r="4932" spans="1:4" hidden="1" x14ac:dyDescent="0.35">
      <c r="A4932" s="3" t="str">
        <f t="shared" si="77"/>
        <v>CNP_44662</v>
      </c>
      <c r="B4932" t="s">
        <v>23</v>
      </c>
      <c r="C4932" s="1">
        <v>44662</v>
      </c>
      <c r="D4932">
        <v>31.477</v>
      </c>
    </row>
    <row r="4933" spans="1:4" hidden="1" x14ac:dyDescent="0.35">
      <c r="A4933" s="3" t="str">
        <f t="shared" si="77"/>
        <v>COP_44662</v>
      </c>
      <c r="B4933" t="s">
        <v>24</v>
      </c>
      <c r="C4933" s="1">
        <v>44662</v>
      </c>
      <c r="D4933">
        <v>93.688000000000002</v>
      </c>
    </row>
    <row r="4934" spans="1:4" hidden="1" x14ac:dyDescent="0.35">
      <c r="A4934" s="3" t="str">
        <f t="shared" si="77"/>
        <v>CTAS_44662</v>
      </c>
      <c r="B4934" t="s">
        <v>25</v>
      </c>
      <c r="C4934" s="1">
        <v>44662</v>
      </c>
      <c r="D4934">
        <v>413.67200000000003</v>
      </c>
    </row>
    <row r="4935" spans="1:4" hidden="1" x14ac:dyDescent="0.35">
      <c r="A4935" s="3" t="str">
        <f t="shared" si="77"/>
        <v>CZR_44662</v>
      </c>
      <c r="B4935" t="s">
        <v>26</v>
      </c>
      <c r="C4935" s="1">
        <v>44662</v>
      </c>
      <c r="D4935">
        <v>68.58</v>
      </c>
    </row>
    <row r="4936" spans="1:4" hidden="1" x14ac:dyDescent="0.35">
      <c r="A4936" s="3" t="str">
        <f t="shared" si="77"/>
        <v>DG_44662</v>
      </c>
      <c r="B4936" t="s">
        <v>27</v>
      </c>
      <c r="C4936" s="1">
        <v>44662</v>
      </c>
      <c r="D4936">
        <v>239.148</v>
      </c>
    </row>
    <row r="4937" spans="1:4" hidden="1" x14ac:dyDescent="0.35">
      <c r="A4937" s="3" t="str">
        <f t="shared" si="77"/>
        <v>DPZ_44662</v>
      </c>
      <c r="B4937" t="s">
        <v>28</v>
      </c>
      <c r="C4937" s="1">
        <v>44662</v>
      </c>
      <c r="D4937">
        <v>384.41199999999998</v>
      </c>
    </row>
    <row r="4938" spans="1:4" x14ac:dyDescent="0.35">
      <c r="A4938" s="3" t="str">
        <f t="shared" si="77"/>
        <v>DRE_44662</v>
      </c>
      <c r="B4938" t="s">
        <v>29</v>
      </c>
      <c r="C4938" s="1">
        <v>44662</v>
      </c>
      <c r="D4938">
        <v>58.128999999999998</v>
      </c>
    </row>
    <row r="4939" spans="1:4" hidden="1" x14ac:dyDescent="0.35">
      <c r="A4939" s="3" t="str">
        <f t="shared" si="77"/>
        <v>DXC_44662</v>
      </c>
      <c r="B4939" t="s">
        <v>30</v>
      </c>
      <c r="C4939" s="1">
        <v>44662</v>
      </c>
      <c r="D4939">
        <v>30.88</v>
      </c>
    </row>
    <row r="4940" spans="1:4" hidden="1" x14ac:dyDescent="0.35">
      <c r="A4940" s="3" t="str">
        <f t="shared" si="77"/>
        <v>EWA_44662</v>
      </c>
      <c r="B4940" t="s">
        <v>31</v>
      </c>
      <c r="C4940" s="1">
        <v>44662</v>
      </c>
      <c r="D4940">
        <v>24.99</v>
      </c>
    </row>
    <row r="4941" spans="1:4" hidden="1" x14ac:dyDescent="0.35">
      <c r="A4941" s="3" t="str">
        <f t="shared" si="77"/>
        <v>EWC_44662</v>
      </c>
      <c r="B4941" t="s">
        <v>32</v>
      </c>
      <c r="C4941" s="1">
        <v>44662</v>
      </c>
      <c r="D4941">
        <v>38.716000000000001</v>
      </c>
    </row>
    <row r="4942" spans="1:4" hidden="1" x14ac:dyDescent="0.35">
      <c r="A4942" s="3" t="str">
        <f t="shared" si="77"/>
        <v>EWG_44662</v>
      </c>
      <c r="B4942" t="s">
        <v>33</v>
      </c>
      <c r="C4942" s="1">
        <v>44662</v>
      </c>
      <c r="D4942">
        <v>26.533999999999999</v>
      </c>
    </row>
    <row r="4943" spans="1:4" hidden="1" x14ac:dyDescent="0.35">
      <c r="A4943" s="3" t="str">
        <f t="shared" si="77"/>
        <v>EWH_44662</v>
      </c>
      <c r="B4943" t="s">
        <v>34</v>
      </c>
      <c r="C4943" s="1">
        <v>44662</v>
      </c>
      <c r="D4943">
        <v>21.475000000000001</v>
      </c>
    </row>
    <row r="4944" spans="1:4" hidden="1" x14ac:dyDescent="0.35">
      <c r="A4944" s="3" t="str">
        <f t="shared" si="77"/>
        <v>EWJ_44662</v>
      </c>
      <c r="B4944" t="s">
        <v>35</v>
      </c>
      <c r="C4944" s="1">
        <v>44662</v>
      </c>
      <c r="D4944">
        <v>57.807000000000002</v>
      </c>
    </row>
    <row r="4945" spans="1:4" hidden="1" x14ac:dyDescent="0.35">
      <c r="A4945" s="3" t="str">
        <f t="shared" si="77"/>
        <v>EWL_44662</v>
      </c>
      <c r="B4945" t="s">
        <v>36</v>
      </c>
      <c r="C4945" s="1">
        <v>44662</v>
      </c>
      <c r="D4945">
        <v>48.942</v>
      </c>
    </row>
    <row r="4946" spans="1:4" hidden="1" x14ac:dyDescent="0.35">
      <c r="A4946" s="3" t="str">
        <f t="shared" si="77"/>
        <v>EWQ_44662</v>
      </c>
      <c r="B4946" t="s">
        <v>37</v>
      </c>
      <c r="C4946" s="1">
        <v>44662</v>
      </c>
      <c r="D4946">
        <v>33.113999999999997</v>
      </c>
    </row>
    <row r="4947" spans="1:4" hidden="1" x14ac:dyDescent="0.35">
      <c r="A4947" s="3" t="str">
        <f t="shared" si="77"/>
        <v>EWT_44662</v>
      </c>
      <c r="B4947" t="s">
        <v>38</v>
      </c>
      <c r="C4947" s="1">
        <v>44662</v>
      </c>
      <c r="D4947">
        <v>49.75</v>
      </c>
    </row>
    <row r="4948" spans="1:4" hidden="1" x14ac:dyDescent="0.35">
      <c r="A4948" s="3" t="str">
        <f t="shared" si="77"/>
        <v>EWU_44662</v>
      </c>
      <c r="B4948" t="s">
        <v>39</v>
      </c>
      <c r="C4948" s="1">
        <v>44662</v>
      </c>
      <c r="D4948">
        <v>32.747</v>
      </c>
    </row>
    <row r="4949" spans="1:4" hidden="1" x14ac:dyDescent="0.35">
      <c r="A4949" s="3" t="str">
        <f t="shared" si="77"/>
        <v>EWY_44662</v>
      </c>
      <c r="B4949" t="s">
        <v>40</v>
      </c>
      <c r="C4949" s="1">
        <v>44662</v>
      </c>
      <c r="D4949">
        <v>67.561000000000007</v>
      </c>
    </row>
    <row r="4950" spans="1:4" hidden="1" x14ac:dyDescent="0.35">
      <c r="A4950" s="3" t="str">
        <f t="shared" si="77"/>
        <v>EWZ_44662</v>
      </c>
      <c r="B4950" t="s">
        <v>41</v>
      </c>
      <c r="C4950" s="1">
        <v>44662</v>
      </c>
      <c r="D4950">
        <v>33.424999999999997</v>
      </c>
    </row>
    <row r="4951" spans="1:4" hidden="1" x14ac:dyDescent="0.35">
      <c r="A4951" s="3" t="str">
        <f t="shared" si="77"/>
        <v>FTV_44662</v>
      </c>
      <c r="B4951" t="s">
        <v>43</v>
      </c>
      <c r="C4951" s="1">
        <v>44662</v>
      </c>
      <c r="D4951">
        <v>58.654000000000003</v>
      </c>
    </row>
    <row r="4952" spans="1:4" hidden="1" x14ac:dyDescent="0.35">
      <c r="A4952" s="3" t="str">
        <f t="shared" si="77"/>
        <v>GOOG_44662</v>
      </c>
      <c r="B4952" t="s">
        <v>44</v>
      </c>
      <c r="C4952" s="1">
        <v>44662</v>
      </c>
      <c r="D4952">
        <v>129.797</v>
      </c>
    </row>
    <row r="4953" spans="1:4" hidden="1" x14ac:dyDescent="0.35">
      <c r="A4953" s="3" t="str">
        <f t="shared" si="77"/>
        <v>GPC_44662</v>
      </c>
      <c r="B4953" t="s">
        <v>45</v>
      </c>
      <c r="C4953" s="1">
        <v>44662</v>
      </c>
      <c r="D4953">
        <v>128.42400000000001</v>
      </c>
    </row>
    <row r="4954" spans="1:4" hidden="1" x14ac:dyDescent="0.35">
      <c r="A4954" s="3" t="str">
        <f t="shared" si="77"/>
        <v>GSG_44662</v>
      </c>
      <c r="B4954" t="s">
        <v>46</v>
      </c>
      <c r="C4954" s="1">
        <v>44662</v>
      </c>
      <c r="D4954">
        <v>22.26</v>
      </c>
    </row>
    <row r="4955" spans="1:4" hidden="1" x14ac:dyDescent="0.35">
      <c r="A4955" s="3" t="str">
        <f t="shared" si="77"/>
        <v>HIG_44662</v>
      </c>
      <c r="B4955" t="s">
        <v>47</v>
      </c>
      <c r="C4955" s="1">
        <v>44662</v>
      </c>
      <c r="D4955">
        <v>72.879000000000005</v>
      </c>
    </row>
    <row r="4956" spans="1:4" hidden="1" x14ac:dyDescent="0.35">
      <c r="A4956" s="3" t="str">
        <f t="shared" si="77"/>
        <v>HIGH.L_44662</v>
      </c>
      <c r="B4956" t="s">
        <v>48</v>
      </c>
      <c r="C4956" s="1">
        <v>44662</v>
      </c>
      <c r="D4956">
        <v>5.242</v>
      </c>
    </row>
    <row r="4957" spans="1:4" hidden="1" x14ac:dyDescent="0.35">
      <c r="A4957" s="3" t="str">
        <f t="shared" si="77"/>
        <v>HST_44662</v>
      </c>
      <c r="B4957" t="s">
        <v>49</v>
      </c>
      <c r="C4957" s="1">
        <v>44662</v>
      </c>
      <c r="D4957">
        <v>17.523</v>
      </c>
    </row>
    <row r="4958" spans="1:4" hidden="1" x14ac:dyDescent="0.35">
      <c r="A4958" s="3" t="str">
        <f t="shared" si="77"/>
        <v>HYG_44662</v>
      </c>
      <c r="B4958" t="s">
        <v>50</v>
      </c>
      <c r="C4958" s="1">
        <v>44662</v>
      </c>
      <c r="D4958">
        <v>76.25</v>
      </c>
    </row>
    <row r="4959" spans="1:4" hidden="1" x14ac:dyDescent="0.35">
      <c r="A4959" s="3" t="str">
        <f t="shared" si="77"/>
        <v>IAU_44662</v>
      </c>
      <c r="B4959" t="s">
        <v>51</v>
      </c>
      <c r="C4959" s="1">
        <v>44662</v>
      </c>
      <c r="D4959">
        <v>37.14</v>
      </c>
    </row>
    <row r="4960" spans="1:4" hidden="1" x14ac:dyDescent="0.35">
      <c r="A4960" s="3" t="str">
        <f t="shared" si="77"/>
        <v>ICLN_44662</v>
      </c>
      <c r="B4960" t="s">
        <v>52</v>
      </c>
      <c r="C4960" s="1">
        <v>44662</v>
      </c>
      <c r="D4960">
        <v>20.83</v>
      </c>
    </row>
    <row r="4961" spans="1:4" hidden="1" x14ac:dyDescent="0.35">
      <c r="A4961" s="3" t="str">
        <f t="shared" si="77"/>
        <v>IEAA.L_44662</v>
      </c>
      <c r="B4961" t="s">
        <v>53</v>
      </c>
      <c r="C4961" s="1">
        <v>44662</v>
      </c>
      <c r="D4961">
        <v>4.9960000000000004</v>
      </c>
    </row>
    <row r="4962" spans="1:4" hidden="1" x14ac:dyDescent="0.35">
      <c r="A4962" s="3" t="str">
        <f t="shared" si="77"/>
        <v>IEF_44662</v>
      </c>
      <c r="B4962" t="s">
        <v>54</v>
      </c>
      <c r="C4962" s="1">
        <v>44662</v>
      </c>
      <c r="D4962">
        <v>102.036</v>
      </c>
    </row>
    <row r="4963" spans="1:4" hidden="1" x14ac:dyDescent="0.35">
      <c r="A4963" s="3" t="str">
        <f t="shared" si="77"/>
        <v>IEFM.L_44662</v>
      </c>
      <c r="B4963" t="s">
        <v>55</v>
      </c>
      <c r="C4963" s="1">
        <v>44662</v>
      </c>
      <c r="D4963">
        <v>749.8</v>
      </c>
    </row>
    <row r="4964" spans="1:4" hidden="1" x14ac:dyDescent="0.35">
      <c r="A4964" s="3" t="str">
        <f t="shared" si="77"/>
        <v>IEMG_44662</v>
      </c>
      <c r="B4964" t="s">
        <v>56</v>
      </c>
      <c r="C4964" s="1">
        <v>44662</v>
      </c>
      <c r="D4964">
        <v>53.329000000000001</v>
      </c>
    </row>
    <row r="4965" spans="1:4" hidden="1" x14ac:dyDescent="0.35">
      <c r="A4965" s="3" t="str">
        <f t="shared" si="77"/>
        <v>IEUS_44662</v>
      </c>
      <c r="B4965" t="s">
        <v>57</v>
      </c>
      <c r="C4965" s="1">
        <v>44662</v>
      </c>
      <c r="D4965">
        <v>58.033999999999999</v>
      </c>
    </row>
    <row r="4966" spans="1:4" hidden="1" x14ac:dyDescent="0.35">
      <c r="A4966" s="3" t="str">
        <f t="shared" si="77"/>
        <v>IEVL.L_44662</v>
      </c>
      <c r="B4966" t="s">
        <v>58</v>
      </c>
      <c r="C4966" s="1">
        <v>44662</v>
      </c>
      <c r="D4966">
        <v>7.298</v>
      </c>
    </row>
    <row r="4967" spans="1:4" hidden="1" x14ac:dyDescent="0.35">
      <c r="A4967" s="3" t="str">
        <f t="shared" si="77"/>
        <v>IGF_44662</v>
      </c>
      <c r="B4967" t="s">
        <v>59</v>
      </c>
      <c r="C4967" s="1">
        <v>44662</v>
      </c>
      <c r="D4967">
        <v>49.759</v>
      </c>
    </row>
    <row r="4968" spans="1:4" hidden="1" x14ac:dyDescent="0.35">
      <c r="A4968" s="3" t="str">
        <f t="shared" si="77"/>
        <v>INDA_44662</v>
      </c>
      <c r="B4968" t="s">
        <v>60</v>
      </c>
      <c r="C4968" s="1">
        <v>44662</v>
      </c>
      <c r="D4968">
        <v>45.52</v>
      </c>
    </row>
    <row r="4969" spans="1:4" hidden="1" x14ac:dyDescent="0.35">
      <c r="A4969" s="3" t="str">
        <f t="shared" si="77"/>
        <v>IUMO.L_44662</v>
      </c>
      <c r="B4969" t="s">
        <v>61</v>
      </c>
      <c r="C4969" s="1">
        <v>44662</v>
      </c>
      <c r="D4969">
        <v>11.065</v>
      </c>
    </row>
    <row r="4970" spans="1:4" hidden="1" x14ac:dyDescent="0.35">
      <c r="A4970" s="3" t="str">
        <f t="shared" si="77"/>
        <v>IUVL.L_44662</v>
      </c>
      <c r="B4970" t="s">
        <v>62</v>
      </c>
      <c r="C4970" s="1">
        <v>44662</v>
      </c>
      <c r="D4970">
        <v>9.0350000000000001</v>
      </c>
    </row>
    <row r="4971" spans="1:4" hidden="1" x14ac:dyDescent="0.35">
      <c r="A4971" s="3" t="str">
        <f t="shared" si="77"/>
        <v>IVV_44662</v>
      </c>
      <c r="B4971" t="s">
        <v>63</v>
      </c>
      <c r="C4971" s="1">
        <v>44662</v>
      </c>
      <c r="D4971">
        <v>436.22300000000001</v>
      </c>
    </row>
    <row r="4972" spans="1:4" hidden="1" x14ac:dyDescent="0.35">
      <c r="A4972" s="3" t="str">
        <f t="shared" si="77"/>
        <v>IWM_44662</v>
      </c>
      <c r="B4972" t="s">
        <v>64</v>
      </c>
      <c r="C4972" s="1">
        <v>44662</v>
      </c>
      <c r="D4972">
        <v>194.119</v>
      </c>
    </row>
    <row r="4973" spans="1:4" hidden="1" x14ac:dyDescent="0.35">
      <c r="A4973" s="3" t="str">
        <f t="shared" si="77"/>
        <v>IXN_44662</v>
      </c>
      <c r="B4973" t="s">
        <v>65</v>
      </c>
      <c r="C4973" s="1">
        <v>44662</v>
      </c>
      <c r="D4973">
        <v>53.594999999999999</v>
      </c>
    </row>
    <row r="4974" spans="1:4" hidden="1" x14ac:dyDescent="0.35">
      <c r="A4974" s="3" t="str">
        <f t="shared" si="77"/>
        <v>JPEA.L_44662</v>
      </c>
      <c r="B4974" t="s">
        <v>66</v>
      </c>
      <c r="C4974" s="1">
        <v>44662</v>
      </c>
      <c r="D4974">
        <v>5.218</v>
      </c>
    </row>
    <row r="4975" spans="1:4" hidden="1" x14ac:dyDescent="0.35">
      <c r="A4975" s="3" t="str">
        <f t="shared" si="77"/>
        <v>JPM_44662</v>
      </c>
      <c r="B4975" t="s">
        <v>67</v>
      </c>
      <c r="C4975" s="1">
        <v>44662</v>
      </c>
      <c r="D4975">
        <v>129.70699999999999</v>
      </c>
    </row>
    <row r="4976" spans="1:4" hidden="1" x14ac:dyDescent="0.35">
      <c r="A4976" s="3" t="str">
        <f t="shared" si="77"/>
        <v>KR_44662</v>
      </c>
      <c r="B4976" t="s">
        <v>68</v>
      </c>
      <c r="C4976" s="1">
        <v>44662</v>
      </c>
      <c r="D4976">
        <v>59.411999999999999</v>
      </c>
    </row>
    <row r="4977" spans="1:4" hidden="1" x14ac:dyDescent="0.35">
      <c r="A4977" s="3" t="str">
        <f t="shared" si="77"/>
        <v>LQD_44662</v>
      </c>
      <c r="B4977" t="s">
        <v>69</v>
      </c>
      <c r="C4977" s="1">
        <v>44662</v>
      </c>
      <c r="D4977">
        <v>113.193</v>
      </c>
    </row>
    <row r="4978" spans="1:4" hidden="1" x14ac:dyDescent="0.35">
      <c r="A4978" s="3" t="str">
        <f t="shared" si="77"/>
        <v>MCHI_44662</v>
      </c>
      <c r="B4978" t="s">
        <v>70</v>
      </c>
      <c r="C4978" s="1">
        <v>44662</v>
      </c>
      <c r="D4978">
        <v>50.889000000000003</v>
      </c>
    </row>
    <row r="4979" spans="1:4" hidden="1" x14ac:dyDescent="0.35">
      <c r="A4979" s="3" t="str">
        <f t="shared" si="77"/>
        <v>META_44662</v>
      </c>
      <c r="B4979" t="s">
        <v>144</v>
      </c>
      <c r="C4979" s="1">
        <v>44662</v>
      </c>
      <c r="D4979">
        <v>216.46</v>
      </c>
    </row>
    <row r="4980" spans="1:4" hidden="1" x14ac:dyDescent="0.35">
      <c r="A4980" s="3" t="str">
        <f t="shared" si="77"/>
        <v>MVEU.L_44662</v>
      </c>
      <c r="B4980" t="s">
        <v>71</v>
      </c>
      <c r="C4980" s="1">
        <v>44662</v>
      </c>
      <c r="D4980">
        <v>54.704999999999998</v>
      </c>
    </row>
    <row r="4981" spans="1:4" hidden="1" x14ac:dyDescent="0.35">
      <c r="A4981" s="3" t="str">
        <f t="shared" si="77"/>
        <v>OGN_44662</v>
      </c>
      <c r="B4981" t="s">
        <v>72</v>
      </c>
      <c r="C4981" s="1">
        <v>44662</v>
      </c>
      <c r="D4981">
        <v>34.195</v>
      </c>
    </row>
    <row r="4982" spans="1:4" hidden="1" x14ac:dyDescent="0.35">
      <c r="A4982" s="3" t="str">
        <f t="shared" si="77"/>
        <v>PG_44662</v>
      </c>
      <c r="B4982" t="s">
        <v>73</v>
      </c>
      <c r="C4982" s="1">
        <v>44662</v>
      </c>
      <c r="D4982">
        <v>155.49</v>
      </c>
    </row>
    <row r="4983" spans="1:4" hidden="1" x14ac:dyDescent="0.35">
      <c r="A4983" s="3" t="str">
        <f t="shared" si="77"/>
        <v>PPL_44662</v>
      </c>
      <c r="B4983" t="s">
        <v>74</v>
      </c>
      <c r="C4983" s="1">
        <v>44662</v>
      </c>
      <c r="D4983">
        <v>28.219000000000001</v>
      </c>
    </row>
    <row r="4984" spans="1:4" hidden="1" x14ac:dyDescent="0.35">
      <c r="A4984" s="3" t="str">
        <f t="shared" si="77"/>
        <v>PRU_44662</v>
      </c>
      <c r="B4984" t="s">
        <v>75</v>
      </c>
      <c r="C4984" s="1">
        <v>44662</v>
      </c>
      <c r="D4984">
        <v>112.476</v>
      </c>
    </row>
    <row r="4985" spans="1:4" hidden="1" x14ac:dyDescent="0.35">
      <c r="A4985" s="3" t="str">
        <f t="shared" si="77"/>
        <v>PYPL_44662</v>
      </c>
      <c r="B4985" t="s">
        <v>76</v>
      </c>
      <c r="C4985" s="1">
        <v>44662</v>
      </c>
      <c r="D4985">
        <v>109.81</v>
      </c>
    </row>
    <row r="4986" spans="1:4" hidden="1" x14ac:dyDescent="0.35">
      <c r="A4986" s="3" t="str">
        <f t="shared" si="77"/>
        <v>RE_44662</v>
      </c>
      <c r="B4986" t="s">
        <v>77</v>
      </c>
      <c r="C4986" s="1">
        <v>44662</v>
      </c>
      <c r="D4986">
        <v>291.90699999999998</v>
      </c>
    </row>
    <row r="4987" spans="1:4" hidden="1" x14ac:dyDescent="0.35">
      <c r="A4987" s="3" t="str">
        <f t="shared" si="77"/>
        <v>REET_44662</v>
      </c>
      <c r="B4987" t="s">
        <v>78</v>
      </c>
      <c r="C4987" s="1">
        <v>44662</v>
      </c>
      <c r="D4987">
        <v>28.501999999999999</v>
      </c>
    </row>
    <row r="4988" spans="1:4" hidden="1" x14ac:dyDescent="0.35">
      <c r="A4988" s="3" t="str">
        <f t="shared" si="77"/>
        <v>ROL_44662</v>
      </c>
      <c r="B4988" t="s">
        <v>79</v>
      </c>
      <c r="C4988" s="1">
        <v>44662</v>
      </c>
      <c r="D4988">
        <v>35.122999999999998</v>
      </c>
    </row>
    <row r="4989" spans="1:4" hidden="1" x14ac:dyDescent="0.35">
      <c r="A4989" s="3" t="str">
        <f t="shared" si="77"/>
        <v>ROST_44662</v>
      </c>
      <c r="B4989" t="s">
        <v>80</v>
      </c>
      <c r="C4989" s="1">
        <v>44662</v>
      </c>
      <c r="D4989">
        <v>98.73</v>
      </c>
    </row>
    <row r="4990" spans="1:4" hidden="1" x14ac:dyDescent="0.35">
      <c r="A4990" s="3" t="str">
        <f t="shared" si="77"/>
        <v>SEGA.L_44662</v>
      </c>
      <c r="B4990" t="s">
        <v>81</v>
      </c>
      <c r="C4990" s="1">
        <v>44662</v>
      </c>
      <c r="D4990">
        <v>100.188</v>
      </c>
    </row>
    <row r="4991" spans="1:4" hidden="1" x14ac:dyDescent="0.35">
      <c r="A4991" s="3" t="str">
        <f t="shared" si="77"/>
        <v>SHY_44662</v>
      </c>
      <c r="B4991" t="s">
        <v>82</v>
      </c>
      <c r="C4991" s="1">
        <v>44662</v>
      </c>
      <c r="D4991">
        <v>81.947000000000003</v>
      </c>
    </row>
    <row r="4992" spans="1:4" hidden="1" x14ac:dyDescent="0.35">
      <c r="A4992" s="3" t="str">
        <f t="shared" si="77"/>
        <v>SLV_44662</v>
      </c>
      <c r="B4992" t="s">
        <v>83</v>
      </c>
      <c r="C4992" s="1">
        <v>44662</v>
      </c>
      <c r="D4992">
        <v>23.15</v>
      </c>
    </row>
    <row r="4993" spans="1:4" hidden="1" x14ac:dyDescent="0.35">
      <c r="A4993" s="3" t="str">
        <f t="shared" si="77"/>
        <v>SPMV.L_44662</v>
      </c>
      <c r="B4993" t="s">
        <v>84</v>
      </c>
      <c r="C4993" s="1">
        <v>44662</v>
      </c>
      <c r="D4993">
        <v>82.39</v>
      </c>
    </row>
    <row r="4994" spans="1:4" hidden="1" x14ac:dyDescent="0.35">
      <c r="A4994" s="3" t="str">
        <f t="shared" si="77"/>
        <v>TLT_44662</v>
      </c>
      <c r="B4994" t="s">
        <v>85</v>
      </c>
      <c r="C4994" s="1">
        <v>44662</v>
      </c>
      <c r="D4994">
        <v>120.509</v>
      </c>
    </row>
    <row r="4995" spans="1:4" hidden="1" x14ac:dyDescent="0.35">
      <c r="A4995" s="3" t="str">
        <f t="shared" ref="A4995:A5058" si="78">CONCATENATE(B4995,"_",C4995)</f>
        <v>UNH_44662</v>
      </c>
      <c r="B4995" t="s">
        <v>86</v>
      </c>
      <c r="C4995" s="1">
        <v>44662</v>
      </c>
      <c r="D4995">
        <v>532.21400000000006</v>
      </c>
    </row>
    <row r="4996" spans="1:4" hidden="1" x14ac:dyDescent="0.35">
      <c r="A4996" s="3" t="str">
        <f t="shared" si="78"/>
        <v>URI_44662</v>
      </c>
      <c r="B4996" t="s">
        <v>87</v>
      </c>
      <c r="C4996" s="1">
        <v>44662</v>
      </c>
      <c r="D4996">
        <v>315</v>
      </c>
    </row>
    <row r="4997" spans="1:4" hidden="1" x14ac:dyDescent="0.35">
      <c r="A4997" s="3" t="str">
        <f t="shared" si="78"/>
        <v>V_44662</v>
      </c>
      <c r="B4997" t="s">
        <v>88</v>
      </c>
      <c r="C4997" s="1">
        <v>44662</v>
      </c>
      <c r="D4997">
        <v>213.06700000000001</v>
      </c>
    </row>
    <row r="4998" spans="1:4" hidden="1" x14ac:dyDescent="0.35">
      <c r="A4998" s="3" t="str">
        <f t="shared" si="78"/>
        <v>VRSK_44662</v>
      </c>
      <c r="B4998" t="s">
        <v>89</v>
      </c>
      <c r="C4998" s="1">
        <v>44662</v>
      </c>
      <c r="D4998">
        <v>215.31299999999999</v>
      </c>
    </row>
    <row r="4999" spans="1:4" hidden="1" x14ac:dyDescent="0.35">
      <c r="A4999" s="3" t="str">
        <f t="shared" si="78"/>
        <v>VXX_44662</v>
      </c>
      <c r="B4999" t="s">
        <v>90</v>
      </c>
      <c r="C4999" s="1">
        <v>44662</v>
      </c>
      <c r="D4999">
        <v>26.1</v>
      </c>
    </row>
    <row r="5000" spans="1:4" hidden="1" x14ac:dyDescent="0.35">
      <c r="A5000" s="3" t="str">
        <f t="shared" si="78"/>
        <v>WRK_44662</v>
      </c>
      <c r="B5000" t="s">
        <v>91</v>
      </c>
      <c r="C5000" s="1">
        <v>44662</v>
      </c>
      <c r="D5000">
        <v>46.326999999999998</v>
      </c>
    </row>
    <row r="5001" spans="1:4" hidden="1" x14ac:dyDescent="0.35">
      <c r="A5001" s="3" t="str">
        <f t="shared" si="78"/>
        <v>XLB_44662</v>
      </c>
      <c r="B5001" t="s">
        <v>92</v>
      </c>
      <c r="C5001" s="1">
        <v>44662</v>
      </c>
      <c r="D5001">
        <v>86.319000000000003</v>
      </c>
    </row>
    <row r="5002" spans="1:4" hidden="1" x14ac:dyDescent="0.35">
      <c r="A5002" s="3" t="str">
        <f t="shared" si="78"/>
        <v>XLC_44662</v>
      </c>
      <c r="B5002" t="s">
        <v>93</v>
      </c>
      <c r="C5002" s="1">
        <v>44662</v>
      </c>
      <c r="D5002">
        <v>66.733999999999995</v>
      </c>
    </row>
    <row r="5003" spans="1:4" hidden="1" x14ac:dyDescent="0.35">
      <c r="A5003" s="3" t="str">
        <f t="shared" si="78"/>
        <v>XLE_44662</v>
      </c>
      <c r="B5003" t="s">
        <v>94</v>
      </c>
      <c r="C5003" s="1">
        <v>44662</v>
      </c>
      <c r="D5003">
        <v>74.724999999999994</v>
      </c>
    </row>
    <row r="5004" spans="1:4" hidden="1" x14ac:dyDescent="0.35">
      <c r="A5004" s="3" t="str">
        <f t="shared" si="78"/>
        <v>XLF_44662</v>
      </c>
      <c r="B5004" t="s">
        <v>95</v>
      </c>
      <c r="C5004" s="1">
        <v>44662</v>
      </c>
      <c r="D5004">
        <v>37.094999999999999</v>
      </c>
    </row>
    <row r="5005" spans="1:4" hidden="1" x14ac:dyDescent="0.35">
      <c r="A5005" s="3" t="str">
        <f t="shared" si="78"/>
        <v>XLI_44662</v>
      </c>
      <c r="B5005" t="s">
        <v>96</v>
      </c>
      <c r="C5005" s="1">
        <v>44662</v>
      </c>
      <c r="D5005">
        <v>97.914000000000001</v>
      </c>
    </row>
    <row r="5006" spans="1:4" hidden="1" x14ac:dyDescent="0.35">
      <c r="A5006" s="3" t="str">
        <f t="shared" si="78"/>
        <v>XLK_44662</v>
      </c>
      <c r="B5006" t="s">
        <v>97</v>
      </c>
      <c r="C5006" s="1">
        <v>44662</v>
      </c>
      <c r="D5006">
        <v>147.405</v>
      </c>
    </row>
    <row r="5007" spans="1:4" hidden="1" x14ac:dyDescent="0.35">
      <c r="A5007" s="3" t="str">
        <f t="shared" si="78"/>
        <v>XLP_44662</v>
      </c>
      <c r="B5007" t="s">
        <v>98</v>
      </c>
      <c r="C5007" s="1">
        <v>44662</v>
      </c>
      <c r="D5007">
        <v>76.774000000000001</v>
      </c>
    </row>
    <row r="5008" spans="1:4" hidden="1" x14ac:dyDescent="0.35">
      <c r="A5008" s="3" t="str">
        <f t="shared" si="78"/>
        <v>XLU_44662</v>
      </c>
      <c r="B5008" t="s">
        <v>99</v>
      </c>
      <c r="C5008" s="1">
        <v>44662</v>
      </c>
      <c r="D5008">
        <v>74.198999999999998</v>
      </c>
    </row>
    <row r="5009" spans="1:4" hidden="1" x14ac:dyDescent="0.35">
      <c r="A5009" s="3" t="str">
        <f t="shared" si="78"/>
        <v>XLV_44662</v>
      </c>
      <c r="B5009" t="s">
        <v>100</v>
      </c>
      <c r="C5009" s="1">
        <v>44662</v>
      </c>
      <c r="D5009">
        <v>138.291</v>
      </c>
    </row>
    <row r="5010" spans="1:4" hidden="1" x14ac:dyDescent="0.35">
      <c r="A5010" s="3" t="str">
        <f t="shared" si="78"/>
        <v>XLY_44662</v>
      </c>
      <c r="B5010" t="s">
        <v>101</v>
      </c>
      <c r="C5010" s="1">
        <v>44662</v>
      </c>
      <c r="D5010">
        <v>174.90700000000001</v>
      </c>
    </row>
    <row r="5011" spans="1:4" hidden="1" x14ac:dyDescent="0.35">
      <c r="A5011" s="3" t="str">
        <f t="shared" si="78"/>
        <v>XOM_44662</v>
      </c>
      <c r="B5011" t="s">
        <v>102</v>
      </c>
      <c r="C5011" s="1">
        <v>44662</v>
      </c>
      <c r="D5011">
        <v>80.902000000000001</v>
      </c>
    </row>
    <row r="5012" spans="1:4" hidden="1" x14ac:dyDescent="0.35">
      <c r="A5012" s="3" t="str">
        <f t="shared" si="78"/>
        <v>ABBV_44663</v>
      </c>
      <c r="B5012" t="s">
        <v>3</v>
      </c>
      <c r="C5012" s="1">
        <v>44663</v>
      </c>
      <c r="D5012">
        <v>161.17500000000001</v>
      </c>
    </row>
    <row r="5013" spans="1:4" hidden="1" x14ac:dyDescent="0.35">
      <c r="A5013" s="3" t="str">
        <f t="shared" si="78"/>
        <v>ACN_44663</v>
      </c>
      <c r="B5013" t="s">
        <v>4</v>
      </c>
      <c r="C5013" s="1">
        <v>44663</v>
      </c>
      <c r="D5013">
        <v>321.85199999999998</v>
      </c>
    </row>
    <row r="5014" spans="1:4" hidden="1" x14ac:dyDescent="0.35">
      <c r="A5014" s="3" t="str">
        <f t="shared" si="78"/>
        <v>AEP_44663</v>
      </c>
      <c r="B5014" t="s">
        <v>5</v>
      </c>
      <c r="C5014" s="1">
        <v>44663</v>
      </c>
      <c r="D5014">
        <v>98.864999999999995</v>
      </c>
    </row>
    <row r="5015" spans="1:4" hidden="1" x14ac:dyDescent="0.35">
      <c r="A5015" s="3" t="str">
        <f t="shared" si="78"/>
        <v>AIZ_44663</v>
      </c>
      <c r="B5015" t="s">
        <v>6</v>
      </c>
      <c r="C5015" s="1">
        <v>44663</v>
      </c>
      <c r="D5015">
        <v>183.501</v>
      </c>
    </row>
    <row r="5016" spans="1:4" hidden="1" x14ac:dyDescent="0.35">
      <c r="A5016" s="3" t="str">
        <f t="shared" si="78"/>
        <v>ALLE_44663</v>
      </c>
      <c r="B5016" t="s">
        <v>7</v>
      </c>
      <c r="C5016" s="1">
        <v>44663</v>
      </c>
      <c r="D5016">
        <v>104.526</v>
      </c>
    </row>
    <row r="5017" spans="1:4" hidden="1" x14ac:dyDescent="0.35">
      <c r="A5017" s="3" t="str">
        <f t="shared" si="78"/>
        <v>AMAT_44663</v>
      </c>
      <c r="B5017" t="s">
        <v>8</v>
      </c>
      <c r="C5017" s="1">
        <v>44663</v>
      </c>
      <c r="D5017">
        <v>113.712</v>
      </c>
    </row>
    <row r="5018" spans="1:4" hidden="1" x14ac:dyDescent="0.35">
      <c r="A5018" s="3" t="str">
        <f t="shared" si="78"/>
        <v>AMP_44663</v>
      </c>
      <c r="B5018" t="s">
        <v>9</v>
      </c>
      <c r="C5018" s="1">
        <v>44663</v>
      </c>
      <c r="D5018">
        <v>283.12099999999998</v>
      </c>
    </row>
    <row r="5019" spans="1:4" hidden="1" x14ac:dyDescent="0.35">
      <c r="A5019" s="3" t="str">
        <f t="shared" si="78"/>
        <v>AMZN_44663</v>
      </c>
      <c r="B5019" t="s">
        <v>10</v>
      </c>
      <c r="C5019" s="1">
        <v>44663</v>
      </c>
      <c r="D5019">
        <v>150.78800000000001</v>
      </c>
    </row>
    <row r="5020" spans="1:4" hidden="1" x14ac:dyDescent="0.35">
      <c r="A5020" s="3" t="str">
        <f t="shared" si="78"/>
        <v>AVB_44663</v>
      </c>
      <c r="B5020" t="s">
        <v>11</v>
      </c>
      <c r="C5020" s="1">
        <v>44663</v>
      </c>
      <c r="D5020">
        <v>240.01300000000001</v>
      </c>
    </row>
    <row r="5021" spans="1:4" hidden="1" x14ac:dyDescent="0.35">
      <c r="A5021" s="3" t="str">
        <f t="shared" si="78"/>
        <v>AVY_44663</v>
      </c>
      <c r="B5021" t="s">
        <v>12</v>
      </c>
      <c r="C5021" s="1">
        <v>44663</v>
      </c>
      <c r="D5021">
        <v>171.35599999999999</v>
      </c>
    </row>
    <row r="5022" spans="1:4" hidden="1" x14ac:dyDescent="0.35">
      <c r="A5022" s="3" t="str">
        <f t="shared" si="78"/>
        <v>AXP_44663</v>
      </c>
      <c r="B5022" t="s">
        <v>13</v>
      </c>
      <c r="C5022" s="1">
        <v>44663</v>
      </c>
      <c r="D5022">
        <v>173.619</v>
      </c>
    </row>
    <row r="5023" spans="1:4" hidden="1" x14ac:dyDescent="0.35">
      <c r="A5023" s="3" t="str">
        <f t="shared" si="78"/>
        <v>BDX_44663</v>
      </c>
      <c r="B5023" t="s">
        <v>14</v>
      </c>
      <c r="C5023" s="1">
        <v>44663</v>
      </c>
      <c r="D5023">
        <v>266.38400000000001</v>
      </c>
    </row>
    <row r="5024" spans="1:4" hidden="1" x14ac:dyDescent="0.35">
      <c r="A5024" s="3" t="str">
        <f t="shared" si="78"/>
        <v>BF-B_44663</v>
      </c>
      <c r="B5024" t="s">
        <v>15</v>
      </c>
      <c r="C5024" s="1">
        <v>44663</v>
      </c>
      <c r="D5024">
        <v>67.677999999999997</v>
      </c>
    </row>
    <row r="5025" spans="1:4" hidden="1" x14ac:dyDescent="0.35">
      <c r="A5025" s="3" t="str">
        <f t="shared" si="78"/>
        <v>BMY_44663</v>
      </c>
      <c r="B5025" t="s">
        <v>16</v>
      </c>
      <c r="C5025" s="1">
        <v>44663</v>
      </c>
      <c r="D5025">
        <v>74.748000000000005</v>
      </c>
    </row>
    <row r="5026" spans="1:4" hidden="1" x14ac:dyDescent="0.35">
      <c r="A5026" s="3" t="str">
        <f t="shared" si="78"/>
        <v>BR_44663</v>
      </c>
      <c r="B5026" t="s">
        <v>17</v>
      </c>
      <c r="C5026" s="1">
        <v>44663</v>
      </c>
      <c r="D5026">
        <v>151.91800000000001</v>
      </c>
    </row>
    <row r="5027" spans="1:4" hidden="1" x14ac:dyDescent="0.35">
      <c r="A5027" s="3" t="str">
        <f t="shared" si="78"/>
        <v>CARR_44663</v>
      </c>
      <c r="B5027" t="s">
        <v>18</v>
      </c>
      <c r="C5027" s="1">
        <v>44663</v>
      </c>
      <c r="D5027">
        <v>41.094000000000001</v>
      </c>
    </row>
    <row r="5028" spans="1:4" hidden="1" x14ac:dyDescent="0.35">
      <c r="A5028" s="3" t="str">
        <f t="shared" si="78"/>
        <v>CDW_44663</v>
      </c>
      <c r="B5028" t="s">
        <v>19</v>
      </c>
      <c r="C5028" s="1">
        <v>44663</v>
      </c>
      <c r="D5028">
        <v>170.12100000000001</v>
      </c>
    </row>
    <row r="5029" spans="1:4" hidden="1" x14ac:dyDescent="0.35">
      <c r="A5029" s="3" t="str">
        <f t="shared" si="78"/>
        <v>CE_44663</v>
      </c>
      <c r="B5029" t="s">
        <v>20</v>
      </c>
      <c r="C5029" s="1">
        <v>44663</v>
      </c>
      <c r="D5029">
        <v>140.565</v>
      </c>
    </row>
    <row r="5030" spans="1:4" hidden="1" x14ac:dyDescent="0.35">
      <c r="A5030" s="3" t="str">
        <f t="shared" si="78"/>
        <v>CHTR_44663</v>
      </c>
      <c r="B5030" t="s">
        <v>21</v>
      </c>
      <c r="C5030" s="1">
        <v>44663</v>
      </c>
      <c r="D5030">
        <v>549.12</v>
      </c>
    </row>
    <row r="5031" spans="1:4" hidden="1" x14ac:dyDescent="0.35">
      <c r="A5031" s="3" t="str">
        <f t="shared" si="78"/>
        <v>CNC_44663</v>
      </c>
      <c r="B5031" t="s">
        <v>22</v>
      </c>
      <c r="C5031" s="1">
        <v>44663</v>
      </c>
      <c r="D5031">
        <v>85.81</v>
      </c>
    </row>
    <row r="5032" spans="1:4" hidden="1" x14ac:dyDescent="0.35">
      <c r="A5032" s="3" t="str">
        <f t="shared" si="78"/>
        <v>CNP_44663</v>
      </c>
      <c r="B5032" t="s">
        <v>23</v>
      </c>
      <c r="C5032" s="1">
        <v>44663</v>
      </c>
      <c r="D5032">
        <v>31.495999999999999</v>
      </c>
    </row>
    <row r="5033" spans="1:4" hidden="1" x14ac:dyDescent="0.35">
      <c r="A5033" s="3" t="str">
        <f t="shared" si="78"/>
        <v>COP_44663</v>
      </c>
      <c r="B5033" t="s">
        <v>24</v>
      </c>
      <c r="C5033" s="1">
        <v>44663</v>
      </c>
      <c r="D5033">
        <v>95.62</v>
      </c>
    </row>
    <row r="5034" spans="1:4" hidden="1" x14ac:dyDescent="0.35">
      <c r="A5034" s="3" t="str">
        <f t="shared" si="78"/>
        <v>CTAS_44663</v>
      </c>
      <c r="B5034" t="s">
        <v>25</v>
      </c>
      <c r="C5034" s="1">
        <v>44663</v>
      </c>
      <c r="D5034">
        <v>411.45499999999998</v>
      </c>
    </row>
    <row r="5035" spans="1:4" hidden="1" x14ac:dyDescent="0.35">
      <c r="A5035" s="3" t="str">
        <f t="shared" si="78"/>
        <v>CZR_44663</v>
      </c>
      <c r="B5035" t="s">
        <v>26</v>
      </c>
      <c r="C5035" s="1">
        <v>44663</v>
      </c>
      <c r="D5035">
        <v>67.02</v>
      </c>
    </row>
    <row r="5036" spans="1:4" hidden="1" x14ac:dyDescent="0.35">
      <c r="A5036" s="3" t="str">
        <f t="shared" si="78"/>
        <v>DG_44663</v>
      </c>
      <c r="B5036" t="s">
        <v>27</v>
      </c>
      <c r="C5036" s="1">
        <v>44663</v>
      </c>
      <c r="D5036">
        <v>242.18799999999999</v>
      </c>
    </row>
    <row r="5037" spans="1:4" hidden="1" x14ac:dyDescent="0.35">
      <c r="A5037" s="3" t="str">
        <f t="shared" si="78"/>
        <v>DPZ_44663</v>
      </c>
      <c r="B5037" t="s">
        <v>28</v>
      </c>
      <c r="C5037" s="1">
        <v>44663</v>
      </c>
      <c r="D5037">
        <v>385.05700000000002</v>
      </c>
    </row>
    <row r="5038" spans="1:4" x14ac:dyDescent="0.35">
      <c r="A5038" s="3" t="str">
        <f t="shared" si="78"/>
        <v>DRE_44663</v>
      </c>
      <c r="B5038" t="s">
        <v>29</v>
      </c>
      <c r="C5038" s="1">
        <v>44663</v>
      </c>
      <c r="D5038">
        <v>58.296999999999997</v>
      </c>
    </row>
    <row r="5039" spans="1:4" hidden="1" x14ac:dyDescent="0.35">
      <c r="A5039" s="3" t="str">
        <f t="shared" si="78"/>
        <v>DXC_44663</v>
      </c>
      <c r="B5039" t="s">
        <v>30</v>
      </c>
      <c r="C5039" s="1">
        <v>44663</v>
      </c>
      <c r="D5039">
        <v>30.7</v>
      </c>
    </row>
    <row r="5040" spans="1:4" hidden="1" x14ac:dyDescent="0.35">
      <c r="A5040" s="3" t="str">
        <f t="shared" si="78"/>
        <v>EWA_44663</v>
      </c>
      <c r="B5040" t="s">
        <v>31</v>
      </c>
      <c r="C5040" s="1">
        <v>44663</v>
      </c>
      <c r="D5040">
        <v>25.085000000000001</v>
      </c>
    </row>
    <row r="5041" spans="1:4" hidden="1" x14ac:dyDescent="0.35">
      <c r="A5041" s="3" t="str">
        <f t="shared" si="78"/>
        <v>EWC_44663</v>
      </c>
      <c r="B5041" t="s">
        <v>32</v>
      </c>
      <c r="C5041" s="1">
        <v>44663</v>
      </c>
      <c r="D5041">
        <v>38.549999999999997</v>
      </c>
    </row>
    <row r="5042" spans="1:4" hidden="1" x14ac:dyDescent="0.35">
      <c r="A5042" s="3" t="str">
        <f t="shared" si="78"/>
        <v>EWG_44663</v>
      </c>
      <c r="B5042" t="s">
        <v>33</v>
      </c>
      <c r="C5042" s="1">
        <v>44663</v>
      </c>
      <c r="D5042">
        <v>26.262</v>
      </c>
    </row>
    <row r="5043" spans="1:4" hidden="1" x14ac:dyDescent="0.35">
      <c r="A5043" s="3" t="str">
        <f t="shared" si="78"/>
        <v>EWH_44663</v>
      </c>
      <c r="B5043" t="s">
        <v>34</v>
      </c>
      <c r="C5043" s="1">
        <v>44663</v>
      </c>
      <c r="D5043">
        <v>21.417000000000002</v>
      </c>
    </row>
    <row r="5044" spans="1:4" hidden="1" x14ac:dyDescent="0.35">
      <c r="A5044" s="3" t="str">
        <f t="shared" si="78"/>
        <v>EWJ_44663</v>
      </c>
      <c r="B5044" t="s">
        <v>35</v>
      </c>
      <c r="C5044" s="1">
        <v>44663</v>
      </c>
      <c r="D5044">
        <v>57.045999999999999</v>
      </c>
    </row>
    <row r="5045" spans="1:4" hidden="1" x14ac:dyDescent="0.35">
      <c r="A5045" s="3" t="str">
        <f t="shared" si="78"/>
        <v>EWL_44663</v>
      </c>
      <c r="B5045" t="s">
        <v>36</v>
      </c>
      <c r="C5045" s="1">
        <v>44663</v>
      </c>
      <c r="D5045">
        <v>48.344000000000001</v>
      </c>
    </row>
    <row r="5046" spans="1:4" hidden="1" x14ac:dyDescent="0.35">
      <c r="A5046" s="3" t="str">
        <f t="shared" si="78"/>
        <v>EWQ_44663</v>
      </c>
      <c r="B5046" t="s">
        <v>37</v>
      </c>
      <c r="C5046" s="1">
        <v>44663</v>
      </c>
      <c r="D5046">
        <v>32.901000000000003</v>
      </c>
    </row>
    <row r="5047" spans="1:4" hidden="1" x14ac:dyDescent="0.35">
      <c r="A5047" s="3" t="str">
        <f t="shared" si="78"/>
        <v>EWT_44663</v>
      </c>
      <c r="B5047" t="s">
        <v>38</v>
      </c>
      <c r="C5047" s="1">
        <v>44663</v>
      </c>
      <c r="D5047">
        <v>49.682000000000002</v>
      </c>
    </row>
    <row r="5048" spans="1:4" hidden="1" x14ac:dyDescent="0.35">
      <c r="A5048" s="3" t="str">
        <f t="shared" si="78"/>
        <v>EWU_44663</v>
      </c>
      <c r="B5048" t="s">
        <v>39</v>
      </c>
      <c r="C5048" s="1">
        <v>44663</v>
      </c>
      <c r="D5048">
        <v>32.582000000000001</v>
      </c>
    </row>
    <row r="5049" spans="1:4" hidden="1" x14ac:dyDescent="0.35">
      <c r="A5049" s="3" t="str">
        <f t="shared" si="78"/>
        <v>EWY_44663</v>
      </c>
      <c r="B5049" t="s">
        <v>40</v>
      </c>
      <c r="C5049" s="1">
        <v>44663</v>
      </c>
      <c r="D5049">
        <v>67.698999999999998</v>
      </c>
    </row>
    <row r="5050" spans="1:4" hidden="1" x14ac:dyDescent="0.35">
      <c r="A5050" s="3" t="str">
        <f t="shared" si="78"/>
        <v>EWZ_44663</v>
      </c>
      <c r="B5050" t="s">
        <v>41</v>
      </c>
      <c r="C5050" s="1">
        <v>44663</v>
      </c>
      <c r="D5050">
        <v>33.380000000000003</v>
      </c>
    </row>
    <row r="5051" spans="1:4" hidden="1" x14ac:dyDescent="0.35">
      <c r="A5051" s="3" t="str">
        <f t="shared" si="78"/>
        <v>FTV_44663</v>
      </c>
      <c r="B5051" t="s">
        <v>43</v>
      </c>
      <c r="C5051" s="1">
        <v>44663</v>
      </c>
      <c r="D5051">
        <v>58.414000000000001</v>
      </c>
    </row>
    <row r="5052" spans="1:4" hidden="1" x14ac:dyDescent="0.35">
      <c r="A5052" s="3" t="str">
        <f t="shared" si="78"/>
        <v>GOOG_44663</v>
      </c>
      <c r="B5052" t="s">
        <v>44</v>
      </c>
      <c r="C5052" s="1">
        <v>44663</v>
      </c>
      <c r="D5052">
        <v>128.375</v>
      </c>
    </row>
    <row r="5053" spans="1:4" hidden="1" x14ac:dyDescent="0.35">
      <c r="A5053" s="3" t="str">
        <f t="shared" si="78"/>
        <v>GPC_44663</v>
      </c>
      <c r="B5053" t="s">
        <v>45</v>
      </c>
      <c r="C5053" s="1">
        <v>44663</v>
      </c>
      <c r="D5053">
        <v>129.43700000000001</v>
      </c>
    </row>
    <row r="5054" spans="1:4" hidden="1" x14ac:dyDescent="0.35">
      <c r="A5054" s="3" t="str">
        <f t="shared" si="78"/>
        <v>GSG_44663</v>
      </c>
      <c r="B5054" t="s">
        <v>46</v>
      </c>
      <c r="C5054" s="1">
        <v>44663</v>
      </c>
      <c r="D5054">
        <v>23.11</v>
      </c>
    </row>
    <row r="5055" spans="1:4" hidden="1" x14ac:dyDescent="0.35">
      <c r="A5055" s="3" t="str">
        <f t="shared" si="78"/>
        <v>HIG_44663</v>
      </c>
      <c r="B5055" t="s">
        <v>47</v>
      </c>
      <c r="C5055" s="1">
        <v>44663</v>
      </c>
      <c r="D5055">
        <v>73.164000000000001</v>
      </c>
    </row>
    <row r="5056" spans="1:4" hidden="1" x14ac:dyDescent="0.35">
      <c r="A5056" s="3" t="str">
        <f t="shared" si="78"/>
        <v>HIGH.L_44663</v>
      </c>
      <c r="B5056" t="s">
        <v>48</v>
      </c>
      <c r="C5056" s="1">
        <v>44663</v>
      </c>
      <c r="D5056">
        <v>5.2270000000000003</v>
      </c>
    </row>
    <row r="5057" spans="1:4" hidden="1" x14ac:dyDescent="0.35">
      <c r="A5057" s="3" t="str">
        <f t="shared" si="78"/>
        <v>HST_44663</v>
      </c>
      <c r="B5057" t="s">
        <v>49</v>
      </c>
      <c r="C5057" s="1">
        <v>44663</v>
      </c>
      <c r="D5057">
        <v>17.887</v>
      </c>
    </row>
    <row r="5058" spans="1:4" hidden="1" x14ac:dyDescent="0.35">
      <c r="A5058" s="3" t="str">
        <f t="shared" si="78"/>
        <v>HYG_44663</v>
      </c>
      <c r="B5058" t="s">
        <v>50</v>
      </c>
      <c r="C5058" s="1">
        <v>44663</v>
      </c>
      <c r="D5058">
        <v>76.834000000000003</v>
      </c>
    </row>
    <row r="5059" spans="1:4" hidden="1" x14ac:dyDescent="0.35">
      <c r="A5059" s="3" t="str">
        <f t="shared" ref="A5059:A5122" si="79">CONCATENATE(B5059,"_",C5059)</f>
        <v>IAU_44663</v>
      </c>
      <c r="B5059" t="s">
        <v>51</v>
      </c>
      <c r="C5059" s="1">
        <v>44663</v>
      </c>
      <c r="D5059">
        <v>37.42</v>
      </c>
    </row>
    <row r="5060" spans="1:4" hidden="1" x14ac:dyDescent="0.35">
      <c r="A5060" s="3" t="str">
        <f t="shared" si="79"/>
        <v>ICLN_44663</v>
      </c>
      <c r="B5060" t="s">
        <v>52</v>
      </c>
      <c r="C5060" s="1">
        <v>44663</v>
      </c>
      <c r="D5060">
        <v>20.591999999999999</v>
      </c>
    </row>
    <row r="5061" spans="1:4" hidden="1" x14ac:dyDescent="0.35">
      <c r="A5061" s="3" t="str">
        <f t="shared" si="79"/>
        <v>IEAA.L_44663</v>
      </c>
      <c r="B5061" t="s">
        <v>53</v>
      </c>
      <c r="C5061" s="1">
        <v>44663</v>
      </c>
      <c r="D5061">
        <v>5.0019999999999998</v>
      </c>
    </row>
    <row r="5062" spans="1:4" hidden="1" x14ac:dyDescent="0.35">
      <c r="A5062" s="3" t="str">
        <f t="shared" si="79"/>
        <v>IEF_44663</v>
      </c>
      <c r="B5062" t="s">
        <v>54</v>
      </c>
      <c r="C5062" s="1">
        <v>44663</v>
      </c>
      <c r="D5062">
        <v>102.52800000000001</v>
      </c>
    </row>
    <row r="5063" spans="1:4" hidden="1" x14ac:dyDescent="0.35">
      <c r="A5063" s="3" t="str">
        <f t="shared" si="79"/>
        <v>IEFM.L_44663</v>
      </c>
      <c r="B5063" t="s">
        <v>55</v>
      </c>
      <c r="C5063" s="1">
        <v>44663</v>
      </c>
      <c r="D5063">
        <v>750.65</v>
      </c>
    </row>
    <row r="5064" spans="1:4" hidden="1" x14ac:dyDescent="0.35">
      <c r="A5064" s="3" t="str">
        <f t="shared" si="79"/>
        <v>IEMG_44663</v>
      </c>
      <c r="B5064" t="s">
        <v>56</v>
      </c>
      <c r="C5064" s="1">
        <v>44663</v>
      </c>
      <c r="D5064">
        <v>53.134</v>
      </c>
    </row>
    <row r="5065" spans="1:4" hidden="1" x14ac:dyDescent="0.35">
      <c r="A5065" s="3" t="str">
        <f t="shared" si="79"/>
        <v>IEUS_44663</v>
      </c>
      <c r="B5065" t="s">
        <v>57</v>
      </c>
      <c r="C5065" s="1">
        <v>44663</v>
      </c>
      <c r="D5065">
        <v>57.741999999999997</v>
      </c>
    </row>
    <row r="5066" spans="1:4" hidden="1" x14ac:dyDescent="0.35">
      <c r="A5066" s="3" t="str">
        <f t="shared" si="79"/>
        <v>IEVL.L_44663</v>
      </c>
      <c r="B5066" t="s">
        <v>58</v>
      </c>
      <c r="C5066" s="1">
        <v>44663</v>
      </c>
      <c r="D5066">
        <v>7.274</v>
      </c>
    </row>
    <row r="5067" spans="1:4" hidden="1" x14ac:dyDescent="0.35">
      <c r="A5067" s="3" t="str">
        <f t="shared" si="79"/>
        <v>IGF_44663</v>
      </c>
      <c r="B5067" t="s">
        <v>59</v>
      </c>
      <c r="C5067" s="1">
        <v>44663</v>
      </c>
      <c r="D5067">
        <v>49.759</v>
      </c>
    </row>
    <row r="5068" spans="1:4" hidden="1" x14ac:dyDescent="0.35">
      <c r="A5068" s="3" t="str">
        <f t="shared" si="79"/>
        <v>INDA_44663</v>
      </c>
      <c r="B5068" t="s">
        <v>60</v>
      </c>
      <c r="C5068" s="1">
        <v>44663</v>
      </c>
      <c r="D5068">
        <v>45.09</v>
      </c>
    </row>
    <row r="5069" spans="1:4" hidden="1" x14ac:dyDescent="0.35">
      <c r="A5069" s="3" t="str">
        <f t="shared" si="79"/>
        <v>IUMO.L_44663</v>
      </c>
      <c r="B5069" t="s">
        <v>61</v>
      </c>
      <c r="C5069" s="1">
        <v>44663</v>
      </c>
      <c r="D5069">
        <v>11.175000000000001</v>
      </c>
    </row>
    <row r="5070" spans="1:4" hidden="1" x14ac:dyDescent="0.35">
      <c r="A5070" s="3" t="str">
        <f t="shared" si="79"/>
        <v>IUVL.L_44663</v>
      </c>
      <c r="B5070" t="s">
        <v>62</v>
      </c>
      <c r="C5070" s="1">
        <v>44663</v>
      </c>
      <c r="D5070">
        <v>9.0660000000000007</v>
      </c>
    </row>
    <row r="5071" spans="1:4" hidden="1" x14ac:dyDescent="0.35">
      <c r="A5071" s="3" t="str">
        <f t="shared" si="79"/>
        <v>IVV_44663</v>
      </c>
      <c r="B5071" t="s">
        <v>63</v>
      </c>
      <c r="C5071" s="1">
        <v>44663</v>
      </c>
      <c r="D5071">
        <v>434.55399999999997</v>
      </c>
    </row>
    <row r="5072" spans="1:4" hidden="1" x14ac:dyDescent="0.35">
      <c r="A5072" s="3" t="str">
        <f t="shared" si="79"/>
        <v>IWM_44663</v>
      </c>
      <c r="B5072" t="s">
        <v>64</v>
      </c>
      <c r="C5072" s="1">
        <v>44663</v>
      </c>
      <c r="D5072">
        <v>194.73099999999999</v>
      </c>
    </row>
    <row r="5073" spans="1:4" hidden="1" x14ac:dyDescent="0.35">
      <c r="A5073" s="3" t="str">
        <f t="shared" si="79"/>
        <v>IXN_44663</v>
      </c>
      <c r="B5073" t="s">
        <v>65</v>
      </c>
      <c r="C5073" s="1">
        <v>44663</v>
      </c>
      <c r="D5073">
        <v>53.396000000000001</v>
      </c>
    </row>
    <row r="5074" spans="1:4" hidden="1" x14ac:dyDescent="0.35">
      <c r="A5074" s="3" t="str">
        <f t="shared" si="79"/>
        <v>JPEA.L_44663</v>
      </c>
      <c r="B5074" t="s">
        <v>66</v>
      </c>
      <c r="C5074" s="1">
        <v>44663</v>
      </c>
      <c r="D5074">
        <v>5.2370000000000001</v>
      </c>
    </row>
    <row r="5075" spans="1:4" hidden="1" x14ac:dyDescent="0.35">
      <c r="A5075" s="3" t="str">
        <f t="shared" si="79"/>
        <v>JPM_44663</v>
      </c>
      <c r="B5075" t="s">
        <v>67</v>
      </c>
      <c r="C5075" s="1">
        <v>44663</v>
      </c>
      <c r="D5075">
        <v>128.28299999999999</v>
      </c>
    </row>
    <row r="5076" spans="1:4" hidden="1" x14ac:dyDescent="0.35">
      <c r="A5076" s="3" t="str">
        <f t="shared" si="79"/>
        <v>KR_44663</v>
      </c>
      <c r="B5076" t="s">
        <v>68</v>
      </c>
      <c r="C5076" s="1">
        <v>44663</v>
      </c>
      <c r="D5076">
        <v>57.551000000000002</v>
      </c>
    </row>
    <row r="5077" spans="1:4" hidden="1" x14ac:dyDescent="0.35">
      <c r="A5077" s="3" t="str">
        <f t="shared" si="79"/>
        <v>LQD_44663</v>
      </c>
      <c r="B5077" t="s">
        <v>69</v>
      </c>
      <c r="C5077" s="1">
        <v>44663</v>
      </c>
      <c r="D5077">
        <v>113.271</v>
      </c>
    </row>
    <row r="5078" spans="1:4" hidden="1" x14ac:dyDescent="0.35">
      <c r="A5078" s="3" t="str">
        <f t="shared" si="79"/>
        <v>MCHI_44663</v>
      </c>
      <c r="B5078" t="s">
        <v>70</v>
      </c>
      <c r="C5078" s="1">
        <v>44663</v>
      </c>
      <c r="D5078">
        <v>50.83</v>
      </c>
    </row>
    <row r="5079" spans="1:4" hidden="1" x14ac:dyDescent="0.35">
      <c r="A5079" s="3" t="str">
        <f t="shared" si="79"/>
        <v>META_44663</v>
      </c>
      <c r="B5079" t="s">
        <v>144</v>
      </c>
      <c r="C5079" s="1">
        <v>44663</v>
      </c>
      <c r="D5079">
        <v>214.14</v>
      </c>
    </row>
    <row r="5080" spans="1:4" hidden="1" x14ac:dyDescent="0.35">
      <c r="A5080" s="3" t="str">
        <f t="shared" si="79"/>
        <v>MVEU.L_44663</v>
      </c>
      <c r="B5080" t="s">
        <v>71</v>
      </c>
      <c r="C5080" s="1">
        <v>44663</v>
      </c>
      <c r="D5080">
        <v>54.42</v>
      </c>
    </row>
    <row r="5081" spans="1:4" hidden="1" x14ac:dyDescent="0.35">
      <c r="A5081" s="3" t="str">
        <f t="shared" si="79"/>
        <v>OGN_44663</v>
      </c>
      <c r="B5081" t="s">
        <v>72</v>
      </c>
      <c r="C5081" s="1">
        <v>44663</v>
      </c>
      <c r="D5081">
        <v>34.011000000000003</v>
      </c>
    </row>
    <row r="5082" spans="1:4" hidden="1" x14ac:dyDescent="0.35">
      <c r="A5082" s="3" t="str">
        <f t="shared" si="79"/>
        <v>PG_44663</v>
      </c>
      <c r="B5082" t="s">
        <v>73</v>
      </c>
      <c r="C5082" s="1">
        <v>44663</v>
      </c>
      <c r="D5082">
        <v>155.02199999999999</v>
      </c>
    </row>
    <row r="5083" spans="1:4" hidden="1" x14ac:dyDescent="0.35">
      <c r="A5083" s="3" t="str">
        <f t="shared" si="79"/>
        <v>PPL_44663</v>
      </c>
      <c r="B5083" t="s">
        <v>74</v>
      </c>
      <c r="C5083" s="1">
        <v>44663</v>
      </c>
      <c r="D5083">
        <v>28.14</v>
      </c>
    </row>
    <row r="5084" spans="1:4" hidden="1" x14ac:dyDescent="0.35">
      <c r="A5084" s="3" t="str">
        <f t="shared" si="79"/>
        <v>PRU_44663</v>
      </c>
      <c r="B5084" t="s">
        <v>75</v>
      </c>
      <c r="C5084" s="1">
        <v>44663</v>
      </c>
      <c r="D5084">
        <v>111.559</v>
      </c>
    </row>
    <row r="5085" spans="1:4" hidden="1" x14ac:dyDescent="0.35">
      <c r="A5085" s="3" t="str">
        <f t="shared" si="79"/>
        <v>PYPL_44663</v>
      </c>
      <c r="B5085" t="s">
        <v>76</v>
      </c>
      <c r="C5085" s="1">
        <v>44663</v>
      </c>
      <c r="D5085">
        <v>108.25</v>
      </c>
    </row>
    <row r="5086" spans="1:4" hidden="1" x14ac:dyDescent="0.35">
      <c r="A5086" s="3" t="str">
        <f t="shared" si="79"/>
        <v>RE_44663</v>
      </c>
      <c r="B5086" t="s">
        <v>77</v>
      </c>
      <c r="C5086" s="1">
        <v>44663</v>
      </c>
      <c r="D5086">
        <v>284.98700000000002</v>
      </c>
    </row>
    <row r="5087" spans="1:4" hidden="1" x14ac:dyDescent="0.35">
      <c r="A5087" s="3" t="str">
        <f t="shared" si="79"/>
        <v>REET_44663</v>
      </c>
      <c r="B5087" t="s">
        <v>78</v>
      </c>
      <c r="C5087" s="1">
        <v>44663</v>
      </c>
      <c r="D5087">
        <v>28.472000000000001</v>
      </c>
    </row>
    <row r="5088" spans="1:4" hidden="1" x14ac:dyDescent="0.35">
      <c r="A5088" s="3" t="str">
        <f t="shared" si="79"/>
        <v>ROL_44663</v>
      </c>
      <c r="B5088" t="s">
        <v>79</v>
      </c>
      <c r="C5088" s="1">
        <v>44663</v>
      </c>
      <c r="D5088">
        <v>34.994999999999997</v>
      </c>
    </row>
    <row r="5089" spans="1:4" hidden="1" x14ac:dyDescent="0.35">
      <c r="A5089" s="3" t="str">
        <f t="shared" si="79"/>
        <v>ROST_44663</v>
      </c>
      <c r="B5089" t="s">
        <v>80</v>
      </c>
      <c r="C5089" s="1">
        <v>44663</v>
      </c>
      <c r="D5089">
        <v>101.18600000000001</v>
      </c>
    </row>
    <row r="5090" spans="1:4" hidden="1" x14ac:dyDescent="0.35">
      <c r="A5090" s="3" t="str">
        <f t="shared" si="79"/>
        <v>SEGA.L_44663</v>
      </c>
      <c r="B5090" t="s">
        <v>81</v>
      </c>
      <c r="C5090" s="1">
        <v>44663</v>
      </c>
      <c r="D5090">
        <v>100.148</v>
      </c>
    </row>
    <row r="5091" spans="1:4" hidden="1" x14ac:dyDescent="0.35">
      <c r="A5091" s="3" t="str">
        <f t="shared" si="79"/>
        <v>SHY_44663</v>
      </c>
      <c r="B5091" t="s">
        <v>82</v>
      </c>
      <c r="C5091" s="1">
        <v>44663</v>
      </c>
      <c r="D5091">
        <v>82.153999999999996</v>
      </c>
    </row>
    <row r="5092" spans="1:4" hidden="1" x14ac:dyDescent="0.35">
      <c r="A5092" s="3" t="str">
        <f t="shared" si="79"/>
        <v>SLV_44663</v>
      </c>
      <c r="B5092" t="s">
        <v>83</v>
      </c>
      <c r="C5092" s="1">
        <v>44663</v>
      </c>
      <c r="D5092">
        <v>23.47</v>
      </c>
    </row>
    <row r="5093" spans="1:4" hidden="1" x14ac:dyDescent="0.35">
      <c r="A5093" s="3" t="str">
        <f t="shared" si="79"/>
        <v>SPMV.L_44663</v>
      </c>
      <c r="B5093" t="s">
        <v>84</v>
      </c>
      <c r="C5093" s="1">
        <v>44663</v>
      </c>
      <c r="D5093">
        <v>82.43</v>
      </c>
    </row>
    <row r="5094" spans="1:4" hidden="1" x14ac:dyDescent="0.35">
      <c r="A5094" s="3" t="str">
        <f t="shared" si="79"/>
        <v>TLT_44663</v>
      </c>
      <c r="B5094" t="s">
        <v>85</v>
      </c>
      <c r="C5094" s="1">
        <v>44663</v>
      </c>
      <c r="D5094">
        <v>120.342</v>
      </c>
    </row>
    <row r="5095" spans="1:4" hidden="1" x14ac:dyDescent="0.35">
      <c r="A5095" s="3" t="str">
        <f t="shared" si="79"/>
        <v>UNH_44663</v>
      </c>
      <c r="B5095" t="s">
        <v>86</v>
      </c>
      <c r="C5095" s="1">
        <v>44663</v>
      </c>
      <c r="D5095">
        <v>528.52099999999996</v>
      </c>
    </row>
    <row r="5096" spans="1:4" hidden="1" x14ac:dyDescent="0.35">
      <c r="A5096" s="3" t="str">
        <f t="shared" si="79"/>
        <v>URI_44663</v>
      </c>
      <c r="B5096" t="s">
        <v>87</v>
      </c>
      <c r="C5096" s="1">
        <v>44663</v>
      </c>
      <c r="D5096">
        <v>317.76100000000002</v>
      </c>
    </row>
    <row r="5097" spans="1:4" hidden="1" x14ac:dyDescent="0.35">
      <c r="A5097" s="3" t="str">
        <f t="shared" si="79"/>
        <v>V_44663</v>
      </c>
      <c r="B5097" t="s">
        <v>88</v>
      </c>
      <c r="C5097" s="1">
        <v>44663</v>
      </c>
      <c r="D5097">
        <v>209.74299999999999</v>
      </c>
    </row>
    <row r="5098" spans="1:4" hidden="1" x14ac:dyDescent="0.35">
      <c r="A5098" s="3" t="str">
        <f t="shared" si="79"/>
        <v>VRSK_44663</v>
      </c>
      <c r="B5098" t="s">
        <v>89</v>
      </c>
      <c r="C5098" s="1">
        <v>44663</v>
      </c>
      <c r="D5098">
        <v>213.51300000000001</v>
      </c>
    </row>
    <row r="5099" spans="1:4" hidden="1" x14ac:dyDescent="0.35">
      <c r="A5099" s="3" t="str">
        <f t="shared" si="79"/>
        <v>VXX_44663</v>
      </c>
      <c r="B5099" t="s">
        <v>90</v>
      </c>
      <c r="C5099" s="1">
        <v>44663</v>
      </c>
      <c r="D5099">
        <v>25.74</v>
      </c>
    </row>
    <row r="5100" spans="1:4" hidden="1" x14ac:dyDescent="0.35">
      <c r="A5100" s="3" t="str">
        <f t="shared" si="79"/>
        <v>WRK_44663</v>
      </c>
      <c r="B5100" t="s">
        <v>91</v>
      </c>
      <c r="C5100" s="1">
        <v>44663</v>
      </c>
      <c r="D5100">
        <v>46.6</v>
      </c>
    </row>
    <row r="5101" spans="1:4" hidden="1" x14ac:dyDescent="0.35">
      <c r="A5101" s="3" t="str">
        <f t="shared" si="79"/>
        <v>XLB_44663</v>
      </c>
      <c r="B5101" t="s">
        <v>92</v>
      </c>
      <c r="C5101" s="1">
        <v>44663</v>
      </c>
      <c r="D5101">
        <v>86.337999999999994</v>
      </c>
    </row>
    <row r="5102" spans="1:4" hidden="1" x14ac:dyDescent="0.35">
      <c r="A5102" s="3" t="str">
        <f t="shared" si="79"/>
        <v>XLC_44663</v>
      </c>
      <c r="B5102" t="s">
        <v>93</v>
      </c>
      <c r="C5102" s="1">
        <v>44663</v>
      </c>
      <c r="D5102">
        <v>66.188000000000002</v>
      </c>
    </row>
    <row r="5103" spans="1:4" hidden="1" x14ac:dyDescent="0.35">
      <c r="A5103" s="3" t="str">
        <f t="shared" si="79"/>
        <v>XLE_44663</v>
      </c>
      <c r="B5103" t="s">
        <v>94</v>
      </c>
      <c r="C5103" s="1">
        <v>44663</v>
      </c>
      <c r="D5103">
        <v>75.965000000000003</v>
      </c>
    </row>
    <row r="5104" spans="1:4" hidden="1" x14ac:dyDescent="0.35">
      <c r="A5104" s="3" t="str">
        <f t="shared" si="79"/>
        <v>XLF_44663</v>
      </c>
      <c r="B5104" t="s">
        <v>95</v>
      </c>
      <c r="C5104" s="1">
        <v>44663</v>
      </c>
      <c r="D5104">
        <v>36.692</v>
      </c>
    </row>
    <row r="5105" spans="1:4" hidden="1" x14ac:dyDescent="0.35">
      <c r="A5105" s="3" t="str">
        <f t="shared" si="79"/>
        <v>XLI_44663</v>
      </c>
      <c r="B5105" t="s">
        <v>96</v>
      </c>
      <c r="C5105" s="1">
        <v>44663</v>
      </c>
      <c r="D5105">
        <v>97.756</v>
      </c>
    </row>
    <row r="5106" spans="1:4" hidden="1" x14ac:dyDescent="0.35">
      <c r="A5106" s="3" t="str">
        <f t="shared" si="79"/>
        <v>XLK_44663</v>
      </c>
      <c r="B5106" t="s">
        <v>97</v>
      </c>
      <c r="C5106" s="1">
        <v>44663</v>
      </c>
      <c r="D5106">
        <v>146.75</v>
      </c>
    </row>
    <row r="5107" spans="1:4" hidden="1" x14ac:dyDescent="0.35">
      <c r="A5107" s="3" t="str">
        <f t="shared" si="79"/>
        <v>XLP_44663</v>
      </c>
      <c r="B5107" t="s">
        <v>98</v>
      </c>
      <c r="C5107" s="1">
        <v>44663</v>
      </c>
      <c r="D5107">
        <v>76.793000000000006</v>
      </c>
    </row>
    <row r="5108" spans="1:4" hidden="1" x14ac:dyDescent="0.35">
      <c r="A5108" s="3" t="str">
        <f t="shared" si="79"/>
        <v>XLU_44663</v>
      </c>
      <c r="B5108" t="s">
        <v>99</v>
      </c>
      <c r="C5108" s="1">
        <v>44663</v>
      </c>
      <c r="D5108">
        <v>74.481999999999999</v>
      </c>
    </row>
    <row r="5109" spans="1:4" hidden="1" x14ac:dyDescent="0.35">
      <c r="A5109" s="3" t="str">
        <f t="shared" si="79"/>
        <v>XLV_44663</v>
      </c>
      <c r="B5109" t="s">
        <v>100</v>
      </c>
      <c r="C5109" s="1">
        <v>44663</v>
      </c>
      <c r="D5109">
        <v>136.94800000000001</v>
      </c>
    </row>
    <row r="5110" spans="1:4" hidden="1" x14ac:dyDescent="0.35">
      <c r="A5110" s="3" t="str">
        <f t="shared" si="79"/>
        <v>XLY_44663</v>
      </c>
      <c r="B5110" t="s">
        <v>101</v>
      </c>
      <c r="C5110" s="1">
        <v>44663</v>
      </c>
      <c r="D5110">
        <v>175.29400000000001</v>
      </c>
    </row>
    <row r="5111" spans="1:4" hidden="1" x14ac:dyDescent="0.35">
      <c r="A5111" s="3" t="str">
        <f t="shared" si="79"/>
        <v>XOM_44663</v>
      </c>
      <c r="B5111" t="s">
        <v>102</v>
      </c>
      <c r="C5111" s="1">
        <v>44663</v>
      </c>
      <c r="D5111">
        <v>82.59</v>
      </c>
    </row>
    <row r="5112" spans="1:4" hidden="1" x14ac:dyDescent="0.35">
      <c r="A5112" s="3" t="str">
        <f t="shared" si="79"/>
        <v>ABBV_44664</v>
      </c>
      <c r="B5112" t="s">
        <v>3</v>
      </c>
      <c r="C5112" s="1">
        <v>44664</v>
      </c>
      <c r="D5112">
        <v>154.423</v>
      </c>
    </row>
    <row r="5113" spans="1:4" hidden="1" x14ac:dyDescent="0.35">
      <c r="A5113" s="3" t="str">
        <f t="shared" si="79"/>
        <v>ACN_44664</v>
      </c>
      <c r="B5113" t="s">
        <v>4</v>
      </c>
      <c r="C5113" s="1">
        <v>44664</v>
      </c>
      <c r="D5113">
        <v>321.68400000000003</v>
      </c>
    </row>
    <row r="5114" spans="1:4" hidden="1" x14ac:dyDescent="0.35">
      <c r="A5114" s="3" t="str">
        <f t="shared" si="79"/>
        <v>AEP_44664</v>
      </c>
      <c r="B5114" t="s">
        <v>5</v>
      </c>
      <c r="C5114" s="1">
        <v>44664</v>
      </c>
      <c r="D5114">
        <v>98.807000000000002</v>
      </c>
    </row>
    <row r="5115" spans="1:4" hidden="1" x14ac:dyDescent="0.35">
      <c r="A5115" s="3" t="str">
        <f t="shared" si="79"/>
        <v>AIZ_44664</v>
      </c>
      <c r="B5115" t="s">
        <v>6</v>
      </c>
      <c r="C5115" s="1">
        <v>44664</v>
      </c>
      <c r="D5115">
        <v>185.267</v>
      </c>
    </row>
    <row r="5116" spans="1:4" hidden="1" x14ac:dyDescent="0.35">
      <c r="A5116" s="3" t="str">
        <f t="shared" si="79"/>
        <v>ALLE_44664</v>
      </c>
      <c r="B5116" t="s">
        <v>7</v>
      </c>
      <c r="C5116" s="1">
        <v>44664</v>
      </c>
      <c r="D5116">
        <v>106.887</v>
      </c>
    </row>
    <row r="5117" spans="1:4" hidden="1" x14ac:dyDescent="0.35">
      <c r="A5117" s="3" t="str">
        <f t="shared" si="79"/>
        <v>AMAT_44664</v>
      </c>
      <c r="B5117" t="s">
        <v>8</v>
      </c>
      <c r="C5117" s="1">
        <v>44664</v>
      </c>
      <c r="D5117">
        <v>115.995</v>
      </c>
    </row>
    <row r="5118" spans="1:4" hidden="1" x14ac:dyDescent="0.35">
      <c r="A5118" s="3" t="str">
        <f t="shared" si="79"/>
        <v>AMP_44664</v>
      </c>
      <c r="B5118" t="s">
        <v>9</v>
      </c>
      <c r="C5118" s="1">
        <v>44664</v>
      </c>
      <c r="D5118">
        <v>287.83999999999997</v>
      </c>
    </row>
    <row r="5119" spans="1:4" hidden="1" x14ac:dyDescent="0.35">
      <c r="A5119" s="3" t="str">
        <f t="shared" si="79"/>
        <v>AMZN_44664</v>
      </c>
      <c r="B5119" t="s">
        <v>10</v>
      </c>
      <c r="C5119" s="1">
        <v>44664</v>
      </c>
      <c r="D5119">
        <v>155.541</v>
      </c>
    </row>
    <row r="5120" spans="1:4" hidden="1" x14ac:dyDescent="0.35">
      <c r="A5120" s="3" t="str">
        <f t="shared" si="79"/>
        <v>AVB_44664</v>
      </c>
      <c r="B5120" t="s">
        <v>11</v>
      </c>
      <c r="C5120" s="1">
        <v>44664</v>
      </c>
      <c r="D5120">
        <v>241.12299999999999</v>
      </c>
    </row>
    <row r="5121" spans="1:4" hidden="1" x14ac:dyDescent="0.35">
      <c r="A5121" s="3" t="str">
        <f t="shared" si="79"/>
        <v>AVY_44664</v>
      </c>
      <c r="B5121" t="s">
        <v>12</v>
      </c>
      <c r="C5121" s="1">
        <v>44664</v>
      </c>
      <c r="D5121">
        <v>170.38800000000001</v>
      </c>
    </row>
    <row r="5122" spans="1:4" hidden="1" x14ac:dyDescent="0.35">
      <c r="A5122" s="3" t="str">
        <f t="shared" si="79"/>
        <v>AXP_44664</v>
      </c>
      <c r="B5122" t="s">
        <v>13</v>
      </c>
      <c r="C5122" s="1">
        <v>44664</v>
      </c>
      <c r="D5122">
        <v>177.624</v>
      </c>
    </row>
    <row r="5123" spans="1:4" hidden="1" x14ac:dyDescent="0.35">
      <c r="A5123" s="3" t="str">
        <f t="shared" ref="A5123:A5186" si="80">CONCATENATE(B5123,"_",C5123)</f>
        <v>BDX_44664</v>
      </c>
      <c r="B5123" t="s">
        <v>14</v>
      </c>
      <c r="C5123" s="1">
        <v>44664</v>
      </c>
      <c r="D5123">
        <v>268.125</v>
      </c>
    </row>
    <row r="5124" spans="1:4" hidden="1" x14ac:dyDescent="0.35">
      <c r="A5124" s="3" t="str">
        <f t="shared" si="80"/>
        <v>BF-B_44664</v>
      </c>
      <c r="B5124" t="s">
        <v>15</v>
      </c>
      <c r="C5124" s="1">
        <v>44664</v>
      </c>
      <c r="D5124">
        <v>68.352999999999994</v>
      </c>
    </row>
    <row r="5125" spans="1:4" hidden="1" x14ac:dyDescent="0.35">
      <c r="A5125" s="3" t="str">
        <f t="shared" si="80"/>
        <v>BMY_44664</v>
      </c>
      <c r="B5125" t="s">
        <v>16</v>
      </c>
      <c r="C5125" s="1">
        <v>44664</v>
      </c>
      <c r="D5125">
        <v>75.06</v>
      </c>
    </row>
    <row r="5126" spans="1:4" hidden="1" x14ac:dyDescent="0.35">
      <c r="A5126" s="3" t="str">
        <f t="shared" si="80"/>
        <v>BR_44664</v>
      </c>
      <c r="B5126" t="s">
        <v>17</v>
      </c>
      <c r="C5126" s="1">
        <v>44664</v>
      </c>
      <c r="D5126">
        <v>153.309</v>
      </c>
    </row>
    <row r="5127" spans="1:4" hidden="1" x14ac:dyDescent="0.35">
      <c r="A5127" s="3" t="str">
        <f t="shared" si="80"/>
        <v>CARR_44664</v>
      </c>
      <c r="B5127" t="s">
        <v>18</v>
      </c>
      <c r="C5127" s="1">
        <v>44664</v>
      </c>
      <c r="D5127">
        <v>41.418999999999997</v>
      </c>
    </row>
    <row r="5128" spans="1:4" hidden="1" x14ac:dyDescent="0.35">
      <c r="A5128" s="3" t="str">
        <f t="shared" si="80"/>
        <v>CDW_44664</v>
      </c>
      <c r="B5128" t="s">
        <v>19</v>
      </c>
      <c r="C5128" s="1">
        <v>44664</v>
      </c>
      <c r="D5128">
        <v>169.447</v>
      </c>
    </row>
    <row r="5129" spans="1:4" hidden="1" x14ac:dyDescent="0.35">
      <c r="A5129" s="3" t="str">
        <f t="shared" si="80"/>
        <v>CE_44664</v>
      </c>
      <c r="B5129" t="s">
        <v>20</v>
      </c>
      <c r="C5129" s="1">
        <v>44664</v>
      </c>
      <c r="D5129">
        <v>143.63999999999999</v>
      </c>
    </row>
    <row r="5130" spans="1:4" hidden="1" x14ac:dyDescent="0.35">
      <c r="A5130" s="3" t="str">
        <f t="shared" si="80"/>
        <v>CHTR_44664</v>
      </c>
      <c r="B5130" t="s">
        <v>21</v>
      </c>
      <c r="C5130" s="1">
        <v>44664</v>
      </c>
      <c r="D5130">
        <v>562.4</v>
      </c>
    </row>
    <row r="5131" spans="1:4" hidden="1" x14ac:dyDescent="0.35">
      <c r="A5131" s="3" t="str">
        <f t="shared" si="80"/>
        <v>CNC_44664</v>
      </c>
      <c r="B5131" t="s">
        <v>22</v>
      </c>
      <c r="C5131" s="1">
        <v>44664</v>
      </c>
      <c r="D5131">
        <v>86.21</v>
      </c>
    </row>
    <row r="5132" spans="1:4" hidden="1" x14ac:dyDescent="0.35">
      <c r="A5132" s="3" t="str">
        <f t="shared" si="80"/>
        <v>CNP_44664</v>
      </c>
      <c r="B5132" t="s">
        <v>23</v>
      </c>
      <c r="C5132" s="1">
        <v>44664</v>
      </c>
      <c r="D5132">
        <v>31.565000000000001</v>
      </c>
    </row>
    <row r="5133" spans="1:4" hidden="1" x14ac:dyDescent="0.35">
      <c r="A5133" s="3" t="str">
        <f t="shared" si="80"/>
        <v>COP_44664</v>
      </c>
      <c r="B5133" t="s">
        <v>24</v>
      </c>
      <c r="C5133" s="1">
        <v>44664</v>
      </c>
      <c r="D5133">
        <v>95.84</v>
      </c>
    </row>
    <row r="5134" spans="1:4" hidden="1" x14ac:dyDescent="0.35">
      <c r="A5134" s="3" t="str">
        <f t="shared" si="80"/>
        <v>CTAS_44664</v>
      </c>
      <c r="B5134" t="s">
        <v>25</v>
      </c>
      <c r="C5134" s="1">
        <v>44664</v>
      </c>
      <c r="D5134">
        <v>415.02800000000002</v>
      </c>
    </row>
    <row r="5135" spans="1:4" hidden="1" x14ac:dyDescent="0.35">
      <c r="A5135" s="3" t="str">
        <f t="shared" si="80"/>
        <v>CZR_44664</v>
      </c>
      <c r="B5135" t="s">
        <v>26</v>
      </c>
      <c r="C5135" s="1">
        <v>44664</v>
      </c>
      <c r="D5135">
        <v>70.010000000000005</v>
      </c>
    </row>
    <row r="5136" spans="1:4" hidden="1" x14ac:dyDescent="0.35">
      <c r="A5136" s="3" t="str">
        <f t="shared" si="80"/>
        <v>DG_44664</v>
      </c>
      <c r="B5136" t="s">
        <v>27</v>
      </c>
      <c r="C5136" s="1">
        <v>44664</v>
      </c>
      <c r="D5136">
        <v>243.73699999999999</v>
      </c>
    </row>
    <row r="5137" spans="1:4" hidden="1" x14ac:dyDescent="0.35">
      <c r="A5137" s="3" t="str">
        <f t="shared" si="80"/>
        <v>DPZ_44664</v>
      </c>
      <c r="B5137" t="s">
        <v>28</v>
      </c>
      <c r="C5137" s="1">
        <v>44664</v>
      </c>
      <c r="D5137">
        <v>388.61399999999998</v>
      </c>
    </row>
    <row r="5138" spans="1:4" x14ac:dyDescent="0.35">
      <c r="A5138" s="3" t="str">
        <f t="shared" si="80"/>
        <v>DRE_44664</v>
      </c>
      <c r="B5138" t="s">
        <v>29</v>
      </c>
      <c r="C5138" s="1">
        <v>44664</v>
      </c>
      <c r="D5138">
        <v>58.268000000000001</v>
      </c>
    </row>
    <row r="5139" spans="1:4" hidden="1" x14ac:dyDescent="0.35">
      <c r="A5139" s="3" t="str">
        <f t="shared" si="80"/>
        <v>DXC_44664</v>
      </c>
      <c r="B5139" t="s">
        <v>30</v>
      </c>
      <c r="C5139" s="1">
        <v>44664</v>
      </c>
      <c r="D5139">
        <v>31.01</v>
      </c>
    </row>
    <row r="5140" spans="1:4" hidden="1" x14ac:dyDescent="0.35">
      <c r="A5140" s="3" t="str">
        <f t="shared" si="80"/>
        <v>EWA_44664</v>
      </c>
      <c r="B5140" t="s">
        <v>31</v>
      </c>
      <c r="C5140" s="1">
        <v>44664</v>
      </c>
      <c r="D5140">
        <v>25.218</v>
      </c>
    </row>
    <row r="5141" spans="1:4" hidden="1" x14ac:dyDescent="0.35">
      <c r="A5141" s="3" t="str">
        <f t="shared" si="80"/>
        <v>EWC_44664</v>
      </c>
      <c r="B5141" t="s">
        <v>32</v>
      </c>
      <c r="C5141" s="1">
        <v>44664</v>
      </c>
      <c r="D5141">
        <v>38.951000000000001</v>
      </c>
    </row>
    <row r="5142" spans="1:4" hidden="1" x14ac:dyDescent="0.35">
      <c r="A5142" s="3" t="str">
        <f t="shared" si="80"/>
        <v>EWG_44664</v>
      </c>
      <c r="B5142" t="s">
        <v>33</v>
      </c>
      <c r="C5142" s="1">
        <v>44664</v>
      </c>
      <c r="D5142">
        <v>26.524000000000001</v>
      </c>
    </row>
    <row r="5143" spans="1:4" hidden="1" x14ac:dyDescent="0.35">
      <c r="A5143" s="3" t="str">
        <f t="shared" si="80"/>
        <v>EWH_44664</v>
      </c>
      <c r="B5143" t="s">
        <v>34</v>
      </c>
      <c r="C5143" s="1">
        <v>44664</v>
      </c>
      <c r="D5143">
        <v>21.456</v>
      </c>
    </row>
    <row r="5144" spans="1:4" hidden="1" x14ac:dyDescent="0.35">
      <c r="A5144" s="3" t="str">
        <f t="shared" si="80"/>
        <v>EWJ_44664</v>
      </c>
      <c r="B5144" t="s">
        <v>35</v>
      </c>
      <c r="C5144" s="1">
        <v>44664</v>
      </c>
      <c r="D5144">
        <v>57.866</v>
      </c>
    </row>
    <row r="5145" spans="1:4" hidden="1" x14ac:dyDescent="0.35">
      <c r="A5145" s="3" t="str">
        <f t="shared" si="80"/>
        <v>EWL_44664</v>
      </c>
      <c r="B5145" t="s">
        <v>36</v>
      </c>
      <c r="C5145" s="1">
        <v>44664</v>
      </c>
      <c r="D5145">
        <v>48.52</v>
      </c>
    </row>
    <row r="5146" spans="1:4" hidden="1" x14ac:dyDescent="0.35">
      <c r="A5146" s="3" t="str">
        <f t="shared" si="80"/>
        <v>EWQ_44664</v>
      </c>
      <c r="B5146" t="s">
        <v>37</v>
      </c>
      <c r="C5146" s="1">
        <v>44664</v>
      </c>
      <c r="D5146">
        <v>33.317</v>
      </c>
    </row>
    <row r="5147" spans="1:4" hidden="1" x14ac:dyDescent="0.35">
      <c r="A5147" s="3" t="str">
        <f t="shared" si="80"/>
        <v>EWT_44664</v>
      </c>
      <c r="B5147" t="s">
        <v>38</v>
      </c>
      <c r="C5147" s="1">
        <v>44664</v>
      </c>
      <c r="D5147">
        <v>50.835000000000001</v>
      </c>
    </row>
    <row r="5148" spans="1:4" hidden="1" x14ac:dyDescent="0.35">
      <c r="A5148" s="3" t="str">
        <f t="shared" si="80"/>
        <v>EWU_44664</v>
      </c>
      <c r="B5148" t="s">
        <v>39</v>
      </c>
      <c r="C5148" s="1">
        <v>44664</v>
      </c>
      <c r="D5148">
        <v>32.978999999999999</v>
      </c>
    </row>
    <row r="5149" spans="1:4" hidden="1" x14ac:dyDescent="0.35">
      <c r="A5149" s="3" t="str">
        <f t="shared" si="80"/>
        <v>EWY_44664</v>
      </c>
      <c r="B5149" t="s">
        <v>40</v>
      </c>
      <c r="C5149" s="1">
        <v>44664</v>
      </c>
      <c r="D5149">
        <v>69.408000000000001</v>
      </c>
    </row>
    <row r="5150" spans="1:4" hidden="1" x14ac:dyDescent="0.35">
      <c r="A5150" s="3" t="str">
        <f t="shared" si="80"/>
        <v>EWZ_44664</v>
      </c>
      <c r="B5150" t="s">
        <v>41</v>
      </c>
      <c r="C5150" s="1">
        <v>44664</v>
      </c>
      <c r="D5150">
        <v>33.424999999999997</v>
      </c>
    </row>
    <row r="5151" spans="1:4" hidden="1" x14ac:dyDescent="0.35">
      <c r="A5151" s="3" t="str">
        <f t="shared" si="80"/>
        <v>FTV_44664</v>
      </c>
      <c r="B5151" t="s">
        <v>43</v>
      </c>
      <c r="C5151" s="1">
        <v>44664</v>
      </c>
      <c r="D5151">
        <v>58.953000000000003</v>
      </c>
    </row>
    <row r="5152" spans="1:4" hidden="1" x14ac:dyDescent="0.35">
      <c r="A5152" s="3" t="str">
        <f t="shared" si="80"/>
        <v>GOOG_44664</v>
      </c>
      <c r="B5152" t="s">
        <v>44</v>
      </c>
      <c r="C5152" s="1">
        <v>44664</v>
      </c>
      <c r="D5152">
        <v>130.286</v>
      </c>
    </row>
    <row r="5153" spans="1:4" hidden="1" x14ac:dyDescent="0.35">
      <c r="A5153" s="3" t="str">
        <f t="shared" si="80"/>
        <v>GPC_44664</v>
      </c>
      <c r="B5153" t="s">
        <v>45</v>
      </c>
      <c r="C5153" s="1">
        <v>44664</v>
      </c>
      <c r="D5153">
        <v>129.27000000000001</v>
      </c>
    </row>
    <row r="5154" spans="1:4" hidden="1" x14ac:dyDescent="0.35">
      <c r="A5154" s="3" t="str">
        <f t="shared" si="80"/>
        <v>GSG_44664</v>
      </c>
      <c r="B5154" t="s">
        <v>46</v>
      </c>
      <c r="C5154" s="1">
        <v>44664</v>
      </c>
      <c r="D5154">
        <v>23.76</v>
      </c>
    </row>
    <row r="5155" spans="1:4" hidden="1" x14ac:dyDescent="0.35">
      <c r="A5155" s="3" t="str">
        <f t="shared" si="80"/>
        <v>HIG_44664</v>
      </c>
      <c r="B5155" t="s">
        <v>47</v>
      </c>
      <c r="C5155" s="1">
        <v>44664</v>
      </c>
      <c r="D5155">
        <v>74.088999999999999</v>
      </c>
    </row>
    <row r="5156" spans="1:4" hidden="1" x14ac:dyDescent="0.35">
      <c r="A5156" s="3" t="str">
        <f t="shared" si="80"/>
        <v>HIGH.L_44664</v>
      </c>
      <c r="B5156" t="s">
        <v>48</v>
      </c>
      <c r="C5156" s="1">
        <v>44664</v>
      </c>
      <c r="D5156">
        <v>5.22</v>
      </c>
    </row>
    <row r="5157" spans="1:4" hidden="1" x14ac:dyDescent="0.35">
      <c r="A5157" s="3" t="str">
        <f t="shared" si="80"/>
        <v>HST_44664</v>
      </c>
      <c r="B5157" t="s">
        <v>49</v>
      </c>
      <c r="C5157" s="1">
        <v>44664</v>
      </c>
      <c r="D5157">
        <v>19.34</v>
      </c>
    </row>
    <row r="5158" spans="1:4" hidden="1" x14ac:dyDescent="0.35">
      <c r="A5158" s="3" t="str">
        <f t="shared" si="80"/>
        <v>HYG_44664</v>
      </c>
      <c r="B5158" t="s">
        <v>50</v>
      </c>
      <c r="C5158" s="1">
        <v>44664</v>
      </c>
      <c r="D5158">
        <v>77.293000000000006</v>
      </c>
    </row>
    <row r="5159" spans="1:4" hidden="1" x14ac:dyDescent="0.35">
      <c r="A5159" s="3" t="str">
        <f t="shared" si="80"/>
        <v>IAU_44664</v>
      </c>
      <c r="B5159" t="s">
        <v>51</v>
      </c>
      <c r="C5159" s="1">
        <v>44664</v>
      </c>
      <c r="D5159">
        <v>37.619999999999997</v>
      </c>
    </row>
    <row r="5160" spans="1:4" hidden="1" x14ac:dyDescent="0.35">
      <c r="A5160" s="3" t="str">
        <f t="shared" si="80"/>
        <v>ICLN_44664</v>
      </c>
      <c r="B5160" t="s">
        <v>52</v>
      </c>
      <c r="C5160" s="1">
        <v>44664</v>
      </c>
      <c r="D5160">
        <v>20.85</v>
      </c>
    </row>
    <row r="5161" spans="1:4" hidden="1" x14ac:dyDescent="0.35">
      <c r="A5161" s="3" t="str">
        <f t="shared" si="80"/>
        <v>IEAA.L_44664</v>
      </c>
      <c r="B5161" t="s">
        <v>53</v>
      </c>
      <c r="C5161" s="1">
        <v>44664</v>
      </c>
      <c r="D5161">
        <v>5.0019999999999998</v>
      </c>
    </row>
    <row r="5162" spans="1:4" hidden="1" x14ac:dyDescent="0.35">
      <c r="A5162" s="3" t="str">
        <f t="shared" si="80"/>
        <v>IEF_44664</v>
      </c>
      <c r="B5162" t="s">
        <v>54</v>
      </c>
      <c r="C5162" s="1">
        <v>44664</v>
      </c>
      <c r="D5162">
        <v>102.754</v>
      </c>
    </row>
    <row r="5163" spans="1:4" hidden="1" x14ac:dyDescent="0.35">
      <c r="A5163" s="3" t="str">
        <f t="shared" si="80"/>
        <v>IEFM.L_44664</v>
      </c>
      <c r="B5163" t="s">
        <v>55</v>
      </c>
      <c r="C5163" s="1">
        <v>44664</v>
      </c>
      <c r="D5163">
        <v>749.8</v>
      </c>
    </row>
    <row r="5164" spans="1:4" hidden="1" x14ac:dyDescent="0.35">
      <c r="A5164" s="3" t="str">
        <f t="shared" si="80"/>
        <v>IEMG_44664</v>
      </c>
      <c r="B5164" t="s">
        <v>56</v>
      </c>
      <c r="C5164" s="1">
        <v>44664</v>
      </c>
      <c r="D5164">
        <v>53.866</v>
      </c>
    </row>
    <row r="5165" spans="1:4" hidden="1" x14ac:dyDescent="0.35">
      <c r="A5165" s="3" t="str">
        <f t="shared" si="80"/>
        <v>IEUS_44664</v>
      </c>
      <c r="B5165" t="s">
        <v>57</v>
      </c>
      <c r="C5165" s="1">
        <v>44664</v>
      </c>
      <c r="D5165">
        <v>58.607999999999997</v>
      </c>
    </row>
    <row r="5166" spans="1:4" hidden="1" x14ac:dyDescent="0.35">
      <c r="A5166" s="3" t="str">
        <f t="shared" si="80"/>
        <v>IEVL.L_44664</v>
      </c>
      <c r="B5166" t="s">
        <v>58</v>
      </c>
      <c r="C5166" s="1">
        <v>44664</v>
      </c>
      <c r="D5166">
        <v>7.28</v>
      </c>
    </row>
    <row r="5167" spans="1:4" hidden="1" x14ac:dyDescent="0.35">
      <c r="A5167" s="3" t="str">
        <f t="shared" si="80"/>
        <v>IGF_44664</v>
      </c>
      <c r="B5167" t="s">
        <v>59</v>
      </c>
      <c r="C5167" s="1">
        <v>44664</v>
      </c>
      <c r="D5167">
        <v>50.237000000000002</v>
      </c>
    </row>
    <row r="5168" spans="1:4" hidden="1" x14ac:dyDescent="0.35">
      <c r="A5168" s="3" t="str">
        <f t="shared" si="80"/>
        <v>INDA_44664</v>
      </c>
      <c r="B5168" t="s">
        <v>60</v>
      </c>
      <c r="C5168" s="1">
        <v>44664</v>
      </c>
      <c r="D5168">
        <v>45.01</v>
      </c>
    </row>
    <row r="5169" spans="1:4" hidden="1" x14ac:dyDescent="0.35">
      <c r="A5169" s="3" t="str">
        <f t="shared" si="80"/>
        <v>IUMO.L_44664</v>
      </c>
      <c r="B5169" t="s">
        <v>61</v>
      </c>
      <c r="C5169" s="1">
        <v>44664</v>
      </c>
      <c r="D5169">
        <v>11.08</v>
      </c>
    </row>
    <row r="5170" spans="1:4" hidden="1" x14ac:dyDescent="0.35">
      <c r="A5170" s="3" t="str">
        <f t="shared" si="80"/>
        <v>IUVL.L_44664</v>
      </c>
      <c r="B5170" t="s">
        <v>62</v>
      </c>
      <c r="C5170" s="1">
        <v>44664</v>
      </c>
      <c r="D5170">
        <v>9.0380000000000003</v>
      </c>
    </row>
    <row r="5171" spans="1:4" hidden="1" x14ac:dyDescent="0.35">
      <c r="A5171" s="3" t="str">
        <f t="shared" si="80"/>
        <v>IVV_44664</v>
      </c>
      <c r="B5171" t="s">
        <v>63</v>
      </c>
      <c r="C5171" s="1">
        <v>44664</v>
      </c>
      <c r="D5171">
        <v>439.64</v>
      </c>
    </row>
    <row r="5172" spans="1:4" hidden="1" x14ac:dyDescent="0.35">
      <c r="A5172" s="3" t="str">
        <f t="shared" si="80"/>
        <v>IWM_44664</v>
      </c>
      <c r="B5172" t="s">
        <v>64</v>
      </c>
      <c r="C5172" s="1">
        <v>44664</v>
      </c>
      <c r="D5172">
        <v>198.435</v>
      </c>
    </row>
    <row r="5173" spans="1:4" hidden="1" x14ac:dyDescent="0.35">
      <c r="A5173" s="3" t="str">
        <f t="shared" si="80"/>
        <v>IXN_44664</v>
      </c>
      <c r="B5173" t="s">
        <v>65</v>
      </c>
      <c r="C5173" s="1">
        <v>44664</v>
      </c>
      <c r="D5173">
        <v>54.389000000000003</v>
      </c>
    </row>
    <row r="5174" spans="1:4" hidden="1" x14ac:dyDescent="0.35">
      <c r="A5174" s="3" t="str">
        <f t="shared" si="80"/>
        <v>JPEA.L_44664</v>
      </c>
      <c r="B5174" t="s">
        <v>66</v>
      </c>
      <c r="C5174" s="1">
        <v>44664</v>
      </c>
      <c r="D5174">
        <v>5.2519999999999998</v>
      </c>
    </row>
    <row r="5175" spans="1:4" hidden="1" x14ac:dyDescent="0.35">
      <c r="A5175" s="3" t="str">
        <f t="shared" si="80"/>
        <v>JPM_44664</v>
      </c>
      <c r="B5175" t="s">
        <v>67</v>
      </c>
      <c r="C5175" s="1">
        <v>44664</v>
      </c>
      <c r="D5175">
        <v>124.148</v>
      </c>
    </row>
    <row r="5176" spans="1:4" hidden="1" x14ac:dyDescent="0.35">
      <c r="A5176" s="3" t="str">
        <f t="shared" si="80"/>
        <v>KR_44664</v>
      </c>
      <c r="B5176" t="s">
        <v>68</v>
      </c>
      <c r="C5176" s="1">
        <v>44664</v>
      </c>
      <c r="D5176">
        <v>57.149000000000001</v>
      </c>
    </row>
    <row r="5177" spans="1:4" hidden="1" x14ac:dyDescent="0.35">
      <c r="A5177" s="3" t="str">
        <f t="shared" si="80"/>
        <v>LQD_44664</v>
      </c>
      <c r="B5177" t="s">
        <v>69</v>
      </c>
      <c r="C5177" s="1">
        <v>44664</v>
      </c>
      <c r="D5177">
        <v>113.85599999999999</v>
      </c>
    </row>
    <row r="5178" spans="1:4" hidden="1" x14ac:dyDescent="0.35">
      <c r="A5178" s="3" t="str">
        <f t="shared" si="80"/>
        <v>MCHI_44664</v>
      </c>
      <c r="B5178" t="s">
        <v>70</v>
      </c>
      <c r="C5178" s="1">
        <v>44664</v>
      </c>
      <c r="D5178">
        <v>51.673000000000002</v>
      </c>
    </row>
    <row r="5179" spans="1:4" hidden="1" x14ac:dyDescent="0.35">
      <c r="A5179" s="3" t="str">
        <f t="shared" si="80"/>
        <v>META_44664</v>
      </c>
      <c r="B5179" t="s">
        <v>144</v>
      </c>
      <c r="C5179" s="1">
        <v>44664</v>
      </c>
      <c r="D5179">
        <v>214.99</v>
      </c>
    </row>
    <row r="5180" spans="1:4" hidden="1" x14ac:dyDescent="0.35">
      <c r="A5180" s="3" t="str">
        <f t="shared" si="80"/>
        <v>MVEU.L_44664</v>
      </c>
      <c r="B5180" t="s">
        <v>71</v>
      </c>
      <c r="C5180" s="1">
        <v>44664</v>
      </c>
      <c r="D5180">
        <v>54.12</v>
      </c>
    </row>
    <row r="5181" spans="1:4" hidden="1" x14ac:dyDescent="0.35">
      <c r="A5181" s="3" t="str">
        <f t="shared" si="80"/>
        <v>OGN_44664</v>
      </c>
      <c r="B5181" t="s">
        <v>72</v>
      </c>
      <c r="C5181" s="1">
        <v>44664</v>
      </c>
      <c r="D5181">
        <v>34.000999999999998</v>
      </c>
    </row>
    <row r="5182" spans="1:4" hidden="1" x14ac:dyDescent="0.35">
      <c r="A5182" s="3" t="str">
        <f t="shared" si="80"/>
        <v>PG_44664</v>
      </c>
      <c r="B5182" t="s">
        <v>73</v>
      </c>
      <c r="C5182" s="1">
        <v>44664</v>
      </c>
      <c r="D5182">
        <v>155.46</v>
      </c>
    </row>
    <row r="5183" spans="1:4" hidden="1" x14ac:dyDescent="0.35">
      <c r="A5183" s="3" t="str">
        <f t="shared" si="80"/>
        <v>PPL_44664</v>
      </c>
      <c r="B5183" t="s">
        <v>74</v>
      </c>
      <c r="C5183" s="1">
        <v>44664</v>
      </c>
      <c r="D5183">
        <v>28.277000000000001</v>
      </c>
    </row>
    <row r="5184" spans="1:4" hidden="1" x14ac:dyDescent="0.35">
      <c r="A5184" s="3" t="str">
        <f t="shared" si="80"/>
        <v>PRU_44664</v>
      </c>
      <c r="B5184" t="s">
        <v>75</v>
      </c>
      <c r="C5184" s="1">
        <v>44664</v>
      </c>
      <c r="D5184">
        <v>112.283</v>
      </c>
    </row>
    <row r="5185" spans="1:4" hidden="1" x14ac:dyDescent="0.35">
      <c r="A5185" s="3" t="str">
        <f t="shared" si="80"/>
        <v>PYPL_44664</v>
      </c>
      <c r="B5185" t="s">
        <v>76</v>
      </c>
      <c r="C5185" s="1">
        <v>44664</v>
      </c>
      <c r="D5185">
        <v>105.17</v>
      </c>
    </row>
    <row r="5186" spans="1:4" hidden="1" x14ac:dyDescent="0.35">
      <c r="A5186" s="3" t="str">
        <f t="shared" si="80"/>
        <v>RE_44664</v>
      </c>
      <c r="B5186" t="s">
        <v>77</v>
      </c>
      <c r="C5186" s="1">
        <v>44664</v>
      </c>
      <c r="D5186">
        <v>286.80599999999998</v>
      </c>
    </row>
    <row r="5187" spans="1:4" hidden="1" x14ac:dyDescent="0.35">
      <c r="A5187" s="3" t="str">
        <f t="shared" ref="A5187:A5250" si="81">CONCATENATE(B5187,"_",C5187)</f>
        <v>REET_44664</v>
      </c>
      <c r="B5187" t="s">
        <v>78</v>
      </c>
      <c r="C5187" s="1">
        <v>44664</v>
      </c>
      <c r="D5187">
        <v>28.728000000000002</v>
      </c>
    </row>
    <row r="5188" spans="1:4" hidden="1" x14ac:dyDescent="0.35">
      <c r="A5188" s="3" t="str">
        <f t="shared" si="81"/>
        <v>ROL_44664</v>
      </c>
      <c r="B5188" t="s">
        <v>79</v>
      </c>
      <c r="C5188" s="1">
        <v>44664</v>
      </c>
      <c r="D5188">
        <v>35.043999999999997</v>
      </c>
    </row>
    <row r="5189" spans="1:4" hidden="1" x14ac:dyDescent="0.35">
      <c r="A5189" s="3" t="str">
        <f t="shared" si="81"/>
        <v>ROST_44664</v>
      </c>
      <c r="B5189" t="s">
        <v>80</v>
      </c>
      <c r="C5189" s="1">
        <v>44664</v>
      </c>
      <c r="D5189">
        <v>101.919</v>
      </c>
    </row>
    <row r="5190" spans="1:4" hidden="1" x14ac:dyDescent="0.35">
      <c r="A5190" s="3" t="str">
        <f t="shared" si="81"/>
        <v>SEGA.L_44664</v>
      </c>
      <c r="B5190" t="s">
        <v>81</v>
      </c>
      <c r="C5190" s="1">
        <v>44664</v>
      </c>
      <c r="D5190">
        <v>100.19799999999999</v>
      </c>
    </row>
    <row r="5191" spans="1:4" hidden="1" x14ac:dyDescent="0.35">
      <c r="A5191" s="3" t="str">
        <f t="shared" si="81"/>
        <v>SHY_44664</v>
      </c>
      <c r="B5191" t="s">
        <v>82</v>
      </c>
      <c r="C5191" s="1">
        <v>44664</v>
      </c>
      <c r="D5191">
        <v>82.194000000000003</v>
      </c>
    </row>
    <row r="5192" spans="1:4" hidden="1" x14ac:dyDescent="0.35">
      <c r="A5192" s="3" t="str">
        <f t="shared" si="81"/>
        <v>SLV_44664</v>
      </c>
      <c r="B5192" t="s">
        <v>83</v>
      </c>
      <c r="C5192" s="1">
        <v>44664</v>
      </c>
      <c r="D5192">
        <v>23.75</v>
      </c>
    </row>
    <row r="5193" spans="1:4" hidden="1" x14ac:dyDescent="0.35">
      <c r="A5193" s="3" t="str">
        <f t="shared" si="81"/>
        <v>SPMV.L_44664</v>
      </c>
      <c r="B5193" t="s">
        <v>84</v>
      </c>
      <c r="C5193" s="1">
        <v>44664</v>
      </c>
      <c r="D5193">
        <v>81.819999999999993</v>
      </c>
    </row>
    <row r="5194" spans="1:4" hidden="1" x14ac:dyDescent="0.35">
      <c r="A5194" s="3" t="str">
        <f t="shared" si="81"/>
        <v>TLT_44664</v>
      </c>
      <c r="B5194" t="s">
        <v>85</v>
      </c>
      <c r="C5194" s="1">
        <v>44664</v>
      </c>
      <c r="D5194">
        <v>120.587</v>
      </c>
    </row>
    <row r="5195" spans="1:4" hidden="1" x14ac:dyDescent="0.35">
      <c r="A5195" s="3" t="str">
        <f t="shared" si="81"/>
        <v>UNH_44664</v>
      </c>
      <c r="B5195" t="s">
        <v>86</v>
      </c>
      <c r="C5195" s="1">
        <v>44664</v>
      </c>
      <c r="D5195">
        <v>531.779</v>
      </c>
    </row>
    <row r="5196" spans="1:4" hidden="1" x14ac:dyDescent="0.35">
      <c r="A5196" s="3" t="str">
        <f t="shared" si="81"/>
        <v>URI_44664</v>
      </c>
      <c r="B5196" t="s">
        <v>87</v>
      </c>
      <c r="C5196" s="1">
        <v>44664</v>
      </c>
      <c r="D5196">
        <v>323.69099999999997</v>
      </c>
    </row>
    <row r="5197" spans="1:4" hidden="1" x14ac:dyDescent="0.35">
      <c r="A5197" s="3" t="str">
        <f t="shared" si="81"/>
        <v>V_44664</v>
      </c>
      <c r="B5197" t="s">
        <v>88</v>
      </c>
      <c r="C5197" s="1">
        <v>44664</v>
      </c>
      <c r="D5197">
        <v>211.59899999999999</v>
      </c>
    </row>
    <row r="5198" spans="1:4" hidden="1" x14ac:dyDescent="0.35">
      <c r="A5198" s="3" t="str">
        <f t="shared" si="81"/>
        <v>VRSK_44664</v>
      </c>
      <c r="B5198" t="s">
        <v>89</v>
      </c>
      <c r="C5198" s="1">
        <v>44664</v>
      </c>
      <c r="D5198">
        <v>212.98599999999999</v>
      </c>
    </row>
    <row r="5199" spans="1:4" hidden="1" x14ac:dyDescent="0.35">
      <c r="A5199" s="3" t="str">
        <f t="shared" si="81"/>
        <v>VXX_44664</v>
      </c>
      <c r="B5199" t="s">
        <v>90</v>
      </c>
      <c r="C5199" s="1">
        <v>44664</v>
      </c>
      <c r="D5199">
        <v>24.59</v>
      </c>
    </row>
    <row r="5200" spans="1:4" hidden="1" x14ac:dyDescent="0.35">
      <c r="A5200" s="3" t="str">
        <f t="shared" si="81"/>
        <v>WRK_44664</v>
      </c>
      <c r="B5200" t="s">
        <v>91</v>
      </c>
      <c r="C5200" s="1">
        <v>44664</v>
      </c>
      <c r="D5200">
        <v>48.156999999999996</v>
      </c>
    </row>
    <row r="5201" spans="1:4" hidden="1" x14ac:dyDescent="0.35">
      <c r="A5201" s="3" t="str">
        <f t="shared" si="81"/>
        <v>XLB_44664</v>
      </c>
      <c r="B5201" t="s">
        <v>92</v>
      </c>
      <c r="C5201" s="1">
        <v>44664</v>
      </c>
      <c r="D5201">
        <v>87.613</v>
      </c>
    </row>
    <row r="5202" spans="1:4" hidden="1" x14ac:dyDescent="0.35">
      <c r="A5202" s="3" t="str">
        <f t="shared" si="81"/>
        <v>XLC_44664</v>
      </c>
      <c r="B5202" t="s">
        <v>93</v>
      </c>
      <c r="C5202" s="1">
        <v>44664</v>
      </c>
      <c r="D5202">
        <v>67.161000000000001</v>
      </c>
    </row>
    <row r="5203" spans="1:4" hidden="1" x14ac:dyDescent="0.35">
      <c r="A5203" s="3" t="str">
        <f t="shared" si="81"/>
        <v>XLE_44664</v>
      </c>
      <c r="B5203" t="s">
        <v>94</v>
      </c>
      <c r="C5203" s="1">
        <v>44664</v>
      </c>
      <c r="D5203">
        <v>77.097999999999999</v>
      </c>
    </row>
    <row r="5204" spans="1:4" hidden="1" x14ac:dyDescent="0.35">
      <c r="A5204" s="3" t="str">
        <f t="shared" si="81"/>
        <v>XLF_44664</v>
      </c>
      <c r="B5204" t="s">
        <v>95</v>
      </c>
      <c r="C5204" s="1">
        <v>44664</v>
      </c>
      <c r="D5204">
        <v>36.692</v>
      </c>
    </row>
    <row r="5205" spans="1:4" hidden="1" x14ac:dyDescent="0.35">
      <c r="A5205" s="3" t="str">
        <f t="shared" si="81"/>
        <v>XLI_44664</v>
      </c>
      <c r="B5205" t="s">
        <v>96</v>
      </c>
      <c r="C5205" s="1">
        <v>44664</v>
      </c>
      <c r="D5205">
        <v>98.673000000000002</v>
      </c>
    </row>
    <row r="5206" spans="1:4" hidden="1" x14ac:dyDescent="0.35">
      <c r="A5206" s="3" t="str">
        <f t="shared" si="81"/>
        <v>XLK_44664</v>
      </c>
      <c r="B5206" t="s">
        <v>97</v>
      </c>
      <c r="C5206" s="1">
        <v>44664</v>
      </c>
      <c r="D5206">
        <v>149.11199999999999</v>
      </c>
    </row>
    <row r="5207" spans="1:4" hidden="1" x14ac:dyDescent="0.35">
      <c r="A5207" s="3" t="str">
        <f t="shared" si="81"/>
        <v>XLP_44664</v>
      </c>
      <c r="B5207" t="s">
        <v>98</v>
      </c>
      <c r="C5207" s="1">
        <v>44664</v>
      </c>
      <c r="D5207">
        <v>77.224000000000004</v>
      </c>
    </row>
    <row r="5208" spans="1:4" hidden="1" x14ac:dyDescent="0.35">
      <c r="A5208" s="3" t="str">
        <f t="shared" si="81"/>
        <v>XLU_44664</v>
      </c>
      <c r="B5208" t="s">
        <v>99</v>
      </c>
      <c r="C5208" s="1">
        <v>44664</v>
      </c>
      <c r="D5208">
        <v>74.335999999999999</v>
      </c>
    </row>
    <row r="5209" spans="1:4" hidden="1" x14ac:dyDescent="0.35">
      <c r="A5209" s="3" t="str">
        <f t="shared" si="81"/>
        <v>XLV_44664</v>
      </c>
      <c r="B5209" t="s">
        <v>100</v>
      </c>
      <c r="C5209" s="1">
        <v>44664</v>
      </c>
      <c r="D5209">
        <v>137.619</v>
      </c>
    </row>
    <row r="5210" spans="1:4" hidden="1" x14ac:dyDescent="0.35">
      <c r="A5210" s="3" t="str">
        <f t="shared" si="81"/>
        <v>XLY_44664</v>
      </c>
      <c r="B5210" t="s">
        <v>101</v>
      </c>
      <c r="C5210" s="1">
        <v>44664</v>
      </c>
      <c r="D5210">
        <v>179.654</v>
      </c>
    </row>
    <row r="5211" spans="1:4" hidden="1" x14ac:dyDescent="0.35">
      <c r="A5211" s="3" t="str">
        <f t="shared" si="81"/>
        <v>XOM_44664</v>
      </c>
      <c r="B5211" t="s">
        <v>102</v>
      </c>
      <c r="C5211" s="1">
        <v>44664</v>
      </c>
      <c r="D5211">
        <v>83.757999999999996</v>
      </c>
    </row>
    <row r="5212" spans="1:4" hidden="1" x14ac:dyDescent="0.35">
      <c r="A5212" s="3" t="str">
        <f t="shared" si="81"/>
        <v>ABBV_44665</v>
      </c>
      <c r="B5212" t="s">
        <v>3</v>
      </c>
      <c r="C5212" s="1">
        <v>44665</v>
      </c>
      <c r="D5212">
        <v>157.68700000000001</v>
      </c>
    </row>
    <row r="5213" spans="1:4" hidden="1" x14ac:dyDescent="0.35">
      <c r="A5213" s="3" t="str">
        <f t="shared" si="81"/>
        <v>ACN_44665</v>
      </c>
      <c r="B5213" t="s">
        <v>4</v>
      </c>
      <c r="C5213" s="1">
        <v>44665</v>
      </c>
      <c r="D5213">
        <v>315.637</v>
      </c>
    </row>
    <row r="5214" spans="1:4" hidden="1" x14ac:dyDescent="0.35">
      <c r="A5214" s="3" t="str">
        <f t="shared" si="81"/>
        <v>AEP_44665</v>
      </c>
      <c r="B5214" t="s">
        <v>5</v>
      </c>
      <c r="C5214" s="1">
        <v>44665</v>
      </c>
      <c r="D5214">
        <v>98.603999999999999</v>
      </c>
    </row>
    <row r="5215" spans="1:4" hidden="1" x14ac:dyDescent="0.35">
      <c r="A5215" s="3" t="str">
        <f t="shared" si="81"/>
        <v>AIZ_44665</v>
      </c>
      <c r="B5215" t="s">
        <v>6</v>
      </c>
      <c r="C5215" s="1">
        <v>44665</v>
      </c>
      <c r="D5215">
        <v>186.77699999999999</v>
      </c>
    </row>
    <row r="5216" spans="1:4" hidden="1" x14ac:dyDescent="0.35">
      <c r="A5216" s="3" t="str">
        <f t="shared" si="81"/>
        <v>ALLE_44665</v>
      </c>
      <c r="B5216" t="s">
        <v>7</v>
      </c>
      <c r="C5216" s="1">
        <v>44665</v>
      </c>
      <c r="D5216">
        <v>106.136</v>
      </c>
    </row>
    <row r="5217" spans="1:4" hidden="1" x14ac:dyDescent="0.35">
      <c r="A5217" s="3" t="str">
        <f t="shared" si="81"/>
        <v>AMAT_44665</v>
      </c>
      <c r="B5217" t="s">
        <v>8</v>
      </c>
      <c r="C5217" s="1">
        <v>44665</v>
      </c>
      <c r="D5217">
        <v>112.521</v>
      </c>
    </row>
    <row r="5218" spans="1:4" hidden="1" x14ac:dyDescent="0.35">
      <c r="A5218" s="3" t="str">
        <f t="shared" si="81"/>
        <v>AMP_44665</v>
      </c>
      <c r="B5218" t="s">
        <v>9</v>
      </c>
      <c r="C5218" s="1">
        <v>44665</v>
      </c>
      <c r="D5218">
        <v>285.86399999999998</v>
      </c>
    </row>
    <row r="5219" spans="1:4" hidden="1" x14ac:dyDescent="0.35">
      <c r="A5219" s="3" t="str">
        <f t="shared" si="81"/>
        <v>AMZN_44665</v>
      </c>
      <c r="B5219" t="s">
        <v>10</v>
      </c>
      <c r="C5219" s="1">
        <v>44665</v>
      </c>
      <c r="D5219">
        <v>151.70599999999999</v>
      </c>
    </row>
    <row r="5220" spans="1:4" hidden="1" x14ac:dyDescent="0.35">
      <c r="A5220" s="3" t="str">
        <f t="shared" si="81"/>
        <v>AVB_44665</v>
      </c>
      <c r="B5220" t="s">
        <v>11</v>
      </c>
      <c r="C5220" s="1">
        <v>44665</v>
      </c>
      <c r="D5220">
        <v>240.14</v>
      </c>
    </row>
    <row r="5221" spans="1:4" hidden="1" x14ac:dyDescent="0.35">
      <c r="A5221" s="3" t="str">
        <f t="shared" si="81"/>
        <v>AVY_44665</v>
      </c>
      <c r="B5221" t="s">
        <v>12</v>
      </c>
      <c r="C5221" s="1">
        <v>44665</v>
      </c>
      <c r="D5221">
        <v>164.44200000000001</v>
      </c>
    </row>
    <row r="5222" spans="1:4" hidden="1" x14ac:dyDescent="0.35">
      <c r="A5222" s="3" t="str">
        <f t="shared" si="81"/>
        <v>AXP_44665</v>
      </c>
      <c r="B5222" t="s">
        <v>13</v>
      </c>
      <c r="C5222" s="1">
        <v>44665</v>
      </c>
      <c r="D5222">
        <v>179.17699999999999</v>
      </c>
    </row>
    <row r="5223" spans="1:4" hidden="1" x14ac:dyDescent="0.35">
      <c r="A5223" s="3" t="str">
        <f t="shared" si="81"/>
        <v>BDX_44665</v>
      </c>
      <c r="B5223" t="s">
        <v>14</v>
      </c>
      <c r="C5223" s="1">
        <v>44665</v>
      </c>
      <c r="D5223">
        <v>268.858</v>
      </c>
    </row>
    <row r="5224" spans="1:4" hidden="1" x14ac:dyDescent="0.35">
      <c r="A5224" s="3" t="str">
        <f t="shared" si="81"/>
        <v>BF-B_44665</v>
      </c>
      <c r="B5224" t="s">
        <v>15</v>
      </c>
      <c r="C5224" s="1">
        <v>44665</v>
      </c>
      <c r="D5224">
        <v>67.936000000000007</v>
      </c>
    </row>
    <row r="5225" spans="1:4" hidden="1" x14ac:dyDescent="0.35">
      <c r="A5225" s="3" t="str">
        <f t="shared" si="81"/>
        <v>BMY_44665</v>
      </c>
      <c r="B5225" t="s">
        <v>16</v>
      </c>
      <c r="C5225" s="1">
        <v>44665</v>
      </c>
      <c r="D5225">
        <v>75.685000000000002</v>
      </c>
    </row>
    <row r="5226" spans="1:4" hidden="1" x14ac:dyDescent="0.35">
      <c r="A5226" s="3" t="str">
        <f t="shared" si="81"/>
        <v>BR_44665</v>
      </c>
      <c r="B5226" t="s">
        <v>17</v>
      </c>
      <c r="C5226" s="1">
        <v>44665</v>
      </c>
      <c r="D5226">
        <v>151.376</v>
      </c>
    </row>
    <row r="5227" spans="1:4" hidden="1" x14ac:dyDescent="0.35">
      <c r="A5227" s="3" t="str">
        <f t="shared" si="81"/>
        <v>CARR_44665</v>
      </c>
      <c r="B5227" t="s">
        <v>18</v>
      </c>
      <c r="C5227" s="1">
        <v>44665</v>
      </c>
      <c r="D5227">
        <v>40.601999999999997</v>
      </c>
    </row>
    <row r="5228" spans="1:4" hidden="1" x14ac:dyDescent="0.35">
      <c r="A5228" s="3" t="str">
        <f t="shared" si="81"/>
        <v>CDW_44665</v>
      </c>
      <c r="B5228" t="s">
        <v>19</v>
      </c>
      <c r="C5228" s="1">
        <v>44665</v>
      </c>
      <c r="D5228">
        <v>171.429</v>
      </c>
    </row>
    <row r="5229" spans="1:4" hidden="1" x14ac:dyDescent="0.35">
      <c r="A5229" s="3" t="str">
        <f t="shared" si="81"/>
        <v>CE_44665</v>
      </c>
      <c r="B5229" t="s">
        <v>20</v>
      </c>
      <c r="C5229" s="1">
        <v>44665</v>
      </c>
      <c r="D5229">
        <v>141.73599999999999</v>
      </c>
    </row>
    <row r="5230" spans="1:4" hidden="1" x14ac:dyDescent="0.35">
      <c r="A5230" s="3" t="str">
        <f t="shared" si="81"/>
        <v>CHTR_44665</v>
      </c>
      <c r="B5230" t="s">
        <v>21</v>
      </c>
      <c r="C5230" s="1">
        <v>44665</v>
      </c>
      <c r="D5230">
        <v>555.32000000000005</v>
      </c>
    </row>
    <row r="5231" spans="1:4" hidden="1" x14ac:dyDescent="0.35">
      <c r="A5231" s="3" t="str">
        <f t="shared" si="81"/>
        <v>CNC_44665</v>
      </c>
      <c r="B5231" t="s">
        <v>22</v>
      </c>
      <c r="C5231" s="1">
        <v>44665</v>
      </c>
      <c r="D5231">
        <v>86.54</v>
      </c>
    </row>
    <row r="5232" spans="1:4" hidden="1" x14ac:dyDescent="0.35">
      <c r="A5232" s="3" t="str">
        <f t="shared" si="81"/>
        <v>CNP_44665</v>
      </c>
      <c r="B5232" t="s">
        <v>23</v>
      </c>
      <c r="C5232" s="1">
        <v>44665</v>
      </c>
      <c r="D5232">
        <v>31.643000000000001</v>
      </c>
    </row>
    <row r="5233" spans="1:4" hidden="1" x14ac:dyDescent="0.35">
      <c r="A5233" s="3" t="str">
        <f t="shared" si="81"/>
        <v>COP_44665</v>
      </c>
      <c r="B5233" t="s">
        <v>24</v>
      </c>
      <c r="C5233" s="1">
        <v>44665</v>
      </c>
      <c r="D5233">
        <v>96.93</v>
      </c>
    </row>
    <row r="5234" spans="1:4" hidden="1" x14ac:dyDescent="0.35">
      <c r="A5234" s="3" t="str">
        <f t="shared" si="81"/>
        <v>CTAS_44665</v>
      </c>
      <c r="B5234" t="s">
        <v>25</v>
      </c>
      <c r="C5234" s="1">
        <v>44665</v>
      </c>
      <c r="D5234">
        <v>409.37700000000001</v>
      </c>
    </row>
    <row r="5235" spans="1:4" hidden="1" x14ac:dyDescent="0.35">
      <c r="A5235" s="3" t="str">
        <f t="shared" si="81"/>
        <v>CZR_44665</v>
      </c>
      <c r="B5235" t="s">
        <v>26</v>
      </c>
      <c r="C5235" s="1">
        <v>44665</v>
      </c>
      <c r="D5235">
        <v>68.88</v>
      </c>
    </row>
    <row r="5236" spans="1:4" hidden="1" x14ac:dyDescent="0.35">
      <c r="A5236" s="3" t="str">
        <f t="shared" si="81"/>
        <v>DG_44665</v>
      </c>
      <c r="B5236" t="s">
        <v>27</v>
      </c>
      <c r="C5236" s="1">
        <v>44665</v>
      </c>
      <c r="D5236">
        <v>247.09399999999999</v>
      </c>
    </row>
    <row r="5237" spans="1:4" hidden="1" x14ac:dyDescent="0.35">
      <c r="A5237" s="3" t="str">
        <f t="shared" si="81"/>
        <v>DPZ_44665</v>
      </c>
      <c r="B5237" t="s">
        <v>28</v>
      </c>
      <c r="C5237" s="1">
        <v>44665</v>
      </c>
      <c r="D5237">
        <v>383.73899999999998</v>
      </c>
    </row>
    <row r="5238" spans="1:4" x14ac:dyDescent="0.35">
      <c r="A5238" s="3" t="str">
        <f t="shared" si="81"/>
        <v>DRE_44665</v>
      </c>
      <c r="B5238" t="s">
        <v>29</v>
      </c>
      <c r="C5238" s="1">
        <v>44665</v>
      </c>
      <c r="D5238">
        <v>57.664000000000001</v>
      </c>
    </row>
    <row r="5239" spans="1:4" hidden="1" x14ac:dyDescent="0.35">
      <c r="A5239" s="3" t="str">
        <f t="shared" si="81"/>
        <v>DXC_44665</v>
      </c>
      <c r="B5239" t="s">
        <v>30</v>
      </c>
      <c r="C5239" s="1">
        <v>44665</v>
      </c>
      <c r="D5239">
        <v>31.25</v>
      </c>
    </row>
    <row r="5240" spans="1:4" hidden="1" x14ac:dyDescent="0.35">
      <c r="A5240" s="3" t="str">
        <f t="shared" si="81"/>
        <v>EWA_44665</v>
      </c>
      <c r="B5240" t="s">
        <v>31</v>
      </c>
      <c r="C5240" s="1">
        <v>44665</v>
      </c>
      <c r="D5240">
        <v>25.114000000000001</v>
      </c>
    </row>
    <row r="5241" spans="1:4" hidden="1" x14ac:dyDescent="0.35">
      <c r="A5241" s="3" t="str">
        <f t="shared" si="81"/>
        <v>EWC_44665</v>
      </c>
      <c r="B5241" t="s">
        <v>32</v>
      </c>
      <c r="C5241" s="1">
        <v>44665</v>
      </c>
      <c r="D5241">
        <v>38.823999999999998</v>
      </c>
    </row>
    <row r="5242" spans="1:4" hidden="1" x14ac:dyDescent="0.35">
      <c r="A5242" s="3" t="str">
        <f t="shared" si="81"/>
        <v>EWG_44665</v>
      </c>
      <c r="B5242" t="s">
        <v>33</v>
      </c>
      <c r="C5242" s="1">
        <v>44665</v>
      </c>
      <c r="D5242">
        <v>26.369</v>
      </c>
    </row>
    <row r="5243" spans="1:4" hidden="1" x14ac:dyDescent="0.35">
      <c r="A5243" s="3" t="str">
        <f t="shared" si="81"/>
        <v>EWH_44665</v>
      </c>
      <c r="B5243" t="s">
        <v>34</v>
      </c>
      <c r="C5243" s="1">
        <v>44665</v>
      </c>
      <c r="D5243">
        <v>21.475000000000001</v>
      </c>
    </row>
    <row r="5244" spans="1:4" hidden="1" x14ac:dyDescent="0.35">
      <c r="A5244" s="3" t="str">
        <f t="shared" si="81"/>
        <v>EWJ_44665</v>
      </c>
      <c r="B5244" t="s">
        <v>35</v>
      </c>
      <c r="C5244" s="1">
        <v>44665</v>
      </c>
      <c r="D5244">
        <v>57.707999999999998</v>
      </c>
    </row>
    <row r="5245" spans="1:4" hidden="1" x14ac:dyDescent="0.35">
      <c r="A5245" s="3" t="str">
        <f t="shared" si="81"/>
        <v>EWL_44665</v>
      </c>
      <c r="B5245" t="s">
        <v>36</v>
      </c>
      <c r="C5245" s="1">
        <v>44665</v>
      </c>
      <c r="D5245">
        <v>48.284999999999997</v>
      </c>
    </row>
    <row r="5246" spans="1:4" hidden="1" x14ac:dyDescent="0.35">
      <c r="A5246" s="3" t="str">
        <f t="shared" si="81"/>
        <v>EWQ_44665</v>
      </c>
      <c r="B5246" t="s">
        <v>37</v>
      </c>
      <c r="C5246" s="1">
        <v>44665</v>
      </c>
      <c r="D5246">
        <v>33.210999999999999</v>
      </c>
    </row>
    <row r="5247" spans="1:4" hidden="1" x14ac:dyDescent="0.35">
      <c r="A5247" s="3" t="str">
        <f t="shared" si="81"/>
        <v>EWT_44665</v>
      </c>
      <c r="B5247" t="s">
        <v>38</v>
      </c>
      <c r="C5247" s="1">
        <v>44665</v>
      </c>
      <c r="D5247">
        <v>49.801000000000002</v>
      </c>
    </row>
    <row r="5248" spans="1:4" hidden="1" x14ac:dyDescent="0.35">
      <c r="A5248" s="3" t="str">
        <f t="shared" si="81"/>
        <v>EWU_44665</v>
      </c>
      <c r="B5248" t="s">
        <v>39</v>
      </c>
      <c r="C5248" s="1">
        <v>44665</v>
      </c>
      <c r="D5248">
        <v>32.997999999999998</v>
      </c>
    </row>
    <row r="5249" spans="1:4" hidden="1" x14ac:dyDescent="0.35">
      <c r="A5249" s="3" t="str">
        <f t="shared" si="81"/>
        <v>EWY_44665</v>
      </c>
      <c r="B5249" t="s">
        <v>40</v>
      </c>
      <c r="C5249" s="1">
        <v>44665</v>
      </c>
      <c r="D5249">
        <v>67.906000000000006</v>
      </c>
    </row>
    <row r="5250" spans="1:4" hidden="1" x14ac:dyDescent="0.35">
      <c r="A5250" s="3" t="str">
        <f t="shared" si="81"/>
        <v>EWZ_44665</v>
      </c>
      <c r="B5250" t="s">
        <v>41</v>
      </c>
      <c r="C5250" s="1">
        <v>44665</v>
      </c>
      <c r="D5250">
        <v>33.104999999999997</v>
      </c>
    </row>
    <row r="5251" spans="1:4" hidden="1" x14ac:dyDescent="0.35">
      <c r="A5251" s="3" t="str">
        <f t="shared" ref="A5251:A5314" si="82">CONCATENATE(B5251,"_",C5251)</f>
        <v>FTV_44665</v>
      </c>
      <c r="B5251" t="s">
        <v>43</v>
      </c>
      <c r="C5251" s="1">
        <v>44665</v>
      </c>
      <c r="D5251">
        <v>57.985999999999997</v>
      </c>
    </row>
    <row r="5252" spans="1:4" hidden="1" x14ac:dyDescent="0.35">
      <c r="A5252" s="3" t="str">
        <f t="shared" si="82"/>
        <v>GOOG_44665</v>
      </c>
      <c r="B5252" t="s">
        <v>44</v>
      </c>
      <c r="C5252" s="1">
        <v>44665</v>
      </c>
      <c r="D5252">
        <v>127.253</v>
      </c>
    </row>
    <row r="5253" spans="1:4" hidden="1" x14ac:dyDescent="0.35">
      <c r="A5253" s="3" t="str">
        <f t="shared" si="82"/>
        <v>GPC_44665</v>
      </c>
      <c r="B5253" t="s">
        <v>45</v>
      </c>
      <c r="C5253" s="1">
        <v>44665</v>
      </c>
      <c r="D5253">
        <v>128.69999999999999</v>
      </c>
    </row>
    <row r="5254" spans="1:4" hidden="1" x14ac:dyDescent="0.35">
      <c r="A5254" s="3" t="str">
        <f t="shared" si="82"/>
        <v>GSG_44665</v>
      </c>
      <c r="B5254" t="s">
        <v>46</v>
      </c>
      <c r="C5254" s="1">
        <v>44665</v>
      </c>
      <c r="D5254">
        <v>24.06</v>
      </c>
    </row>
    <row r="5255" spans="1:4" hidden="1" x14ac:dyDescent="0.35">
      <c r="A5255" s="3" t="str">
        <f t="shared" si="82"/>
        <v>HIG_44665</v>
      </c>
      <c r="B5255" t="s">
        <v>47</v>
      </c>
      <c r="C5255" s="1">
        <v>44665</v>
      </c>
      <c r="D5255">
        <v>73.694999999999993</v>
      </c>
    </row>
    <row r="5256" spans="1:4" hidden="1" x14ac:dyDescent="0.35">
      <c r="A5256" s="3" t="str">
        <f t="shared" si="82"/>
        <v>HIGH.L_44665</v>
      </c>
      <c r="B5256" t="s">
        <v>48</v>
      </c>
      <c r="C5256" s="1">
        <v>44665</v>
      </c>
      <c r="D5256">
        <v>5.2229999999999999</v>
      </c>
    </row>
    <row r="5257" spans="1:4" hidden="1" x14ac:dyDescent="0.35">
      <c r="A5257" s="3" t="str">
        <f t="shared" si="82"/>
        <v>HST_44665</v>
      </c>
      <c r="B5257" t="s">
        <v>49</v>
      </c>
      <c r="C5257" s="1">
        <v>44665</v>
      </c>
      <c r="D5257">
        <v>19.222000000000001</v>
      </c>
    </row>
    <row r="5258" spans="1:4" hidden="1" x14ac:dyDescent="0.35">
      <c r="A5258" s="3" t="str">
        <f t="shared" si="82"/>
        <v>HYG_44665</v>
      </c>
      <c r="B5258" t="s">
        <v>50</v>
      </c>
      <c r="C5258" s="1">
        <v>44665</v>
      </c>
      <c r="D5258">
        <v>76.775999999999996</v>
      </c>
    </row>
    <row r="5259" spans="1:4" hidden="1" x14ac:dyDescent="0.35">
      <c r="A5259" s="3" t="str">
        <f t="shared" si="82"/>
        <v>IAU_44665</v>
      </c>
      <c r="B5259" t="s">
        <v>51</v>
      </c>
      <c r="C5259" s="1">
        <v>44665</v>
      </c>
      <c r="D5259">
        <v>37.47</v>
      </c>
    </row>
    <row r="5260" spans="1:4" hidden="1" x14ac:dyDescent="0.35">
      <c r="A5260" s="3" t="str">
        <f t="shared" si="82"/>
        <v>ICLN_44665</v>
      </c>
      <c r="B5260" t="s">
        <v>52</v>
      </c>
      <c r="C5260" s="1">
        <v>44665</v>
      </c>
      <c r="D5260">
        <v>20.602</v>
      </c>
    </row>
    <row r="5261" spans="1:4" hidden="1" x14ac:dyDescent="0.35">
      <c r="A5261" s="3" t="str">
        <f t="shared" si="82"/>
        <v>IEAA.L_44665</v>
      </c>
      <c r="B5261" t="s">
        <v>53</v>
      </c>
      <c r="C5261" s="1">
        <v>44665</v>
      </c>
      <c r="D5261">
        <v>5.0049999999999999</v>
      </c>
    </row>
    <row r="5262" spans="1:4" hidden="1" x14ac:dyDescent="0.35">
      <c r="A5262" s="3" t="str">
        <f t="shared" si="82"/>
        <v>IEF_44665</v>
      </c>
      <c r="B5262" t="s">
        <v>54</v>
      </c>
      <c r="C5262" s="1">
        <v>44665</v>
      </c>
      <c r="D5262">
        <v>101.82899999999999</v>
      </c>
    </row>
    <row r="5263" spans="1:4" hidden="1" x14ac:dyDescent="0.35">
      <c r="A5263" s="3" t="str">
        <f t="shared" si="82"/>
        <v>IEFM.L_44665</v>
      </c>
      <c r="B5263" t="s">
        <v>55</v>
      </c>
      <c r="C5263" s="1">
        <v>44665</v>
      </c>
      <c r="D5263">
        <v>751.45</v>
      </c>
    </row>
    <row r="5264" spans="1:4" hidden="1" x14ac:dyDescent="0.35">
      <c r="A5264" s="3" t="str">
        <f t="shared" si="82"/>
        <v>IEMG_44665</v>
      </c>
      <c r="B5264" t="s">
        <v>56</v>
      </c>
      <c r="C5264" s="1">
        <v>44665</v>
      </c>
      <c r="D5264">
        <v>53.154000000000003</v>
      </c>
    </row>
    <row r="5265" spans="1:4" hidden="1" x14ac:dyDescent="0.35">
      <c r="A5265" s="3" t="str">
        <f t="shared" si="82"/>
        <v>IEUS_44665</v>
      </c>
      <c r="B5265" t="s">
        <v>57</v>
      </c>
      <c r="C5265" s="1">
        <v>44665</v>
      </c>
      <c r="D5265">
        <v>58.381</v>
      </c>
    </row>
    <row r="5266" spans="1:4" hidden="1" x14ac:dyDescent="0.35">
      <c r="A5266" s="3" t="str">
        <f t="shared" si="82"/>
        <v>IEVL.L_44665</v>
      </c>
      <c r="B5266" t="s">
        <v>58</v>
      </c>
      <c r="C5266" s="1">
        <v>44665</v>
      </c>
      <c r="D5266">
        <v>7.3109999999999999</v>
      </c>
    </row>
    <row r="5267" spans="1:4" hidden="1" x14ac:dyDescent="0.35">
      <c r="A5267" s="3" t="str">
        <f t="shared" si="82"/>
        <v>IGF_44665</v>
      </c>
      <c r="B5267" t="s">
        <v>59</v>
      </c>
      <c r="C5267" s="1">
        <v>44665</v>
      </c>
      <c r="D5267">
        <v>50.344000000000001</v>
      </c>
    </row>
    <row r="5268" spans="1:4" hidden="1" x14ac:dyDescent="0.35">
      <c r="A5268" s="3" t="str">
        <f t="shared" si="82"/>
        <v>INDA_44665</v>
      </c>
      <c r="B5268" t="s">
        <v>60</v>
      </c>
      <c r="C5268" s="1">
        <v>44665</v>
      </c>
      <c r="D5268">
        <v>44.66</v>
      </c>
    </row>
    <row r="5269" spans="1:4" hidden="1" x14ac:dyDescent="0.35">
      <c r="A5269" s="3" t="str">
        <f t="shared" si="82"/>
        <v>IUMO.L_44665</v>
      </c>
      <c r="B5269" t="s">
        <v>61</v>
      </c>
      <c r="C5269" s="1">
        <v>44665</v>
      </c>
      <c r="D5269">
        <v>11.032</v>
      </c>
    </row>
    <row r="5270" spans="1:4" hidden="1" x14ac:dyDescent="0.35">
      <c r="A5270" s="3" t="str">
        <f t="shared" si="82"/>
        <v>IUVL.L_44665</v>
      </c>
      <c r="B5270" t="s">
        <v>62</v>
      </c>
      <c r="C5270" s="1">
        <v>44665</v>
      </c>
      <c r="D5270">
        <v>9.0589999999999993</v>
      </c>
    </row>
    <row r="5271" spans="1:4" hidden="1" x14ac:dyDescent="0.35">
      <c r="A5271" s="3" t="str">
        <f t="shared" si="82"/>
        <v>IVV_44665</v>
      </c>
      <c r="B5271" t="s">
        <v>63</v>
      </c>
      <c r="C5271" s="1">
        <v>44665</v>
      </c>
      <c r="D5271">
        <v>434.20800000000003</v>
      </c>
    </row>
    <row r="5272" spans="1:4" hidden="1" x14ac:dyDescent="0.35">
      <c r="A5272" s="3" t="str">
        <f t="shared" si="82"/>
        <v>IWM_44665</v>
      </c>
      <c r="B5272" t="s">
        <v>64</v>
      </c>
      <c r="C5272" s="1">
        <v>44665</v>
      </c>
      <c r="D5272">
        <v>196.50899999999999</v>
      </c>
    </row>
    <row r="5273" spans="1:4" hidden="1" x14ac:dyDescent="0.35">
      <c r="A5273" s="3" t="str">
        <f t="shared" si="82"/>
        <v>IXN_44665</v>
      </c>
      <c r="B5273" t="s">
        <v>65</v>
      </c>
      <c r="C5273" s="1">
        <v>44665</v>
      </c>
      <c r="D5273">
        <v>53.048999999999999</v>
      </c>
    </row>
    <row r="5274" spans="1:4" hidden="1" x14ac:dyDescent="0.35">
      <c r="A5274" s="3" t="str">
        <f t="shared" si="82"/>
        <v>JPEA.L_44665</v>
      </c>
      <c r="B5274" t="s">
        <v>66</v>
      </c>
      <c r="C5274" s="1">
        <v>44665</v>
      </c>
      <c r="D5274">
        <v>5.2089999999999996</v>
      </c>
    </row>
    <row r="5275" spans="1:4" hidden="1" x14ac:dyDescent="0.35">
      <c r="A5275" s="3" t="str">
        <f t="shared" si="82"/>
        <v>JPM_44665</v>
      </c>
      <c r="B5275" t="s">
        <v>67</v>
      </c>
      <c r="C5275" s="1">
        <v>44665</v>
      </c>
      <c r="D5275">
        <v>122.997</v>
      </c>
    </row>
    <row r="5276" spans="1:4" hidden="1" x14ac:dyDescent="0.35">
      <c r="A5276" s="3" t="str">
        <f t="shared" si="82"/>
        <v>KR_44665</v>
      </c>
      <c r="B5276" t="s">
        <v>68</v>
      </c>
      <c r="C5276" s="1">
        <v>44665</v>
      </c>
      <c r="D5276">
        <v>57.128999999999998</v>
      </c>
    </row>
    <row r="5277" spans="1:4" hidden="1" x14ac:dyDescent="0.35">
      <c r="A5277" s="3" t="str">
        <f t="shared" si="82"/>
        <v>LQD_44665</v>
      </c>
      <c r="B5277" t="s">
        <v>69</v>
      </c>
      <c r="C5277" s="1">
        <v>44665</v>
      </c>
      <c r="D5277">
        <v>112.529</v>
      </c>
    </row>
    <row r="5278" spans="1:4" hidden="1" x14ac:dyDescent="0.35">
      <c r="A5278" s="3" t="str">
        <f t="shared" si="82"/>
        <v>MCHI_44665</v>
      </c>
      <c r="B5278" t="s">
        <v>70</v>
      </c>
      <c r="C5278" s="1">
        <v>44665</v>
      </c>
      <c r="D5278">
        <v>51.154000000000003</v>
      </c>
    </row>
    <row r="5279" spans="1:4" hidden="1" x14ac:dyDescent="0.35">
      <c r="A5279" s="3" t="str">
        <f t="shared" si="82"/>
        <v>META_44665</v>
      </c>
      <c r="B5279" t="s">
        <v>144</v>
      </c>
      <c r="C5279" s="1">
        <v>44665</v>
      </c>
      <c r="D5279">
        <v>210.18</v>
      </c>
    </row>
    <row r="5280" spans="1:4" hidden="1" x14ac:dyDescent="0.35">
      <c r="A5280" s="3" t="str">
        <f t="shared" si="82"/>
        <v>MVEU.L_44665</v>
      </c>
      <c r="B5280" t="s">
        <v>71</v>
      </c>
      <c r="C5280" s="1">
        <v>44665</v>
      </c>
      <c r="D5280">
        <v>54.56</v>
      </c>
    </row>
    <row r="5281" spans="1:4" hidden="1" x14ac:dyDescent="0.35">
      <c r="A5281" s="3" t="str">
        <f t="shared" si="82"/>
        <v>OGN_44665</v>
      </c>
      <c r="B5281" t="s">
        <v>72</v>
      </c>
      <c r="C5281" s="1">
        <v>44665</v>
      </c>
      <c r="D5281">
        <v>33.923000000000002</v>
      </c>
    </row>
    <row r="5282" spans="1:4" hidden="1" x14ac:dyDescent="0.35">
      <c r="A5282" s="3" t="str">
        <f t="shared" si="82"/>
        <v>PG_44665</v>
      </c>
      <c r="B5282" t="s">
        <v>73</v>
      </c>
      <c r="C5282" s="1">
        <v>44665</v>
      </c>
      <c r="D5282">
        <v>154.59299999999999</v>
      </c>
    </row>
    <row r="5283" spans="1:4" hidden="1" x14ac:dyDescent="0.35">
      <c r="A5283" s="3" t="str">
        <f t="shared" si="82"/>
        <v>PPL_44665</v>
      </c>
      <c r="B5283" t="s">
        <v>74</v>
      </c>
      <c r="C5283" s="1">
        <v>44665</v>
      </c>
      <c r="D5283">
        <v>28.501999999999999</v>
      </c>
    </row>
    <row r="5284" spans="1:4" hidden="1" x14ac:dyDescent="0.35">
      <c r="A5284" s="3" t="str">
        <f t="shared" si="82"/>
        <v>PRU_44665</v>
      </c>
      <c r="B5284" t="s">
        <v>75</v>
      </c>
      <c r="C5284" s="1">
        <v>44665</v>
      </c>
      <c r="D5284">
        <v>113.191</v>
      </c>
    </row>
    <row r="5285" spans="1:4" hidden="1" x14ac:dyDescent="0.35">
      <c r="A5285" s="3" t="str">
        <f t="shared" si="82"/>
        <v>PYPL_44665</v>
      </c>
      <c r="B5285" t="s">
        <v>76</v>
      </c>
      <c r="C5285" s="1">
        <v>44665</v>
      </c>
      <c r="D5285">
        <v>102.31</v>
      </c>
    </row>
    <row r="5286" spans="1:4" hidden="1" x14ac:dyDescent="0.35">
      <c r="A5286" s="3" t="str">
        <f t="shared" si="82"/>
        <v>RE_44665</v>
      </c>
      <c r="B5286" t="s">
        <v>77</v>
      </c>
      <c r="C5286" s="1">
        <v>44665</v>
      </c>
      <c r="D5286">
        <v>285.62599999999998</v>
      </c>
    </row>
    <row r="5287" spans="1:4" hidden="1" x14ac:dyDescent="0.35">
      <c r="A5287" s="3" t="str">
        <f t="shared" si="82"/>
        <v>REET_44665</v>
      </c>
      <c r="B5287" t="s">
        <v>78</v>
      </c>
      <c r="C5287" s="1">
        <v>44665</v>
      </c>
      <c r="D5287">
        <v>28.62</v>
      </c>
    </row>
    <row r="5288" spans="1:4" hidden="1" x14ac:dyDescent="0.35">
      <c r="A5288" s="3" t="str">
        <f t="shared" si="82"/>
        <v>ROL_44665</v>
      </c>
      <c r="B5288" t="s">
        <v>79</v>
      </c>
      <c r="C5288" s="1">
        <v>44665</v>
      </c>
      <c r="D5288">
        <v>34.470999999999997</v>
      </c>
    </row>
    <row r="5289" spans="1:4" hidden="1" x14ac:dyDescent="0.35">
      <c r="A5289" s="3" t="str">
        <f t="shared" si="82"/>
        <v>ROST_44665</v>
      </c>
      <c r="B5289" t="s">
        <v>80</v>
      </c>
      <c r="C5289" s="1">
        <v>44665</v>
      </c>
      <c r="D5289">
        <v>102.06699999999999</v>
      </c>
    </row>
    <row r="5290" spans="1:4" hidden="1" x14ac:dyDescent="0.35">
      <c r="A5290" s="3" t="str">
        <f t="shared" si="82"/>
        <v>SEGA.L_44665</v>
      </c>
      <c r="B5290" t="s">
        <v>81</v>
      </c>
      <c r="C5290" s="1">
        <v>44665</v>
      </c>
      <c r="D5290">
        <v>98.974000000000004</v>
      </c>
    </row>
    <row r="5291" spans="1:4" hidden="1" x14ac:dyDescent="0.35">
      <c r="A5291" s="3" t="str">
        <f t="shared" si="82"/>
        <v>SHY_44665</v>
      </c>
      <c r="B5291" t="s">
        <v>82</v>
      </c>
      <c r="C5291" s="1">
        <v>44665</v>
      </c>
      <c r="D5291">
        <v>82.046000000000006</v>
      </c>
    </row>
    <row r="5292" spans="1:4" hidden="1" x14ac:dyDescent="0.35">
      <c r="A5292" s="3" t="str">
        <f t="shared" si="82"/>
        <v>SLV_44665</v>
      </c>
      <c r="B5292" t="s">
        <v>83</v>
      </c>
      <c r="C5292" s="1">
        <v>44665</v>
      </c>
      <c r="D5292">
        <v>23.64</v>
      </c>
    </row>
    <row r="5293" spans="1:4" hidden="1" x14ac:dyDescent="0.35">
      <c r="A5293" s="3" t="str">
        <f t="shared" si="82"/>
        <v>SPMV.L_44665</v>
      </c>
      <c r="B5293" t="s">
        <v>84</v>
      </c>
      <c r="C5293" s="1">
        <v>44665</v>
      </c>
      <c r="D5293">
        <v>81.89</v>
      </c>
    </row>
    <row r="5294" spans="1:4" hidden="1" x14ac:dyDescent="0.35">
      <c r="A5294" s="3" t="str">
        <f t="shared" si="82"/>
        <v>TLT_44665</v>
      </c>
      <c r="B5294" t="s">
        <v>85</v>
      </c>
      <c r="C5294" s="1">
        <v>44665</v>
      </c>
      <c r="D5294">
        <v>118.17</v>
      </c>
    </row>
    <row r="5295" spans="1:4" hidden="1" x14ac:dyDescent="0.35">
      <c r="A5295" s="3" t="str">
        <f t="shared" si="82"/>
        <v>UNH_44665</v>
      </c>
      <c r="B5295" t="s">
        <v>86</v>
      </c>
      <c r="C5295" s="1">
        <v>44665</v>
      </c>
      <c r="D5295">
        <v>529.62</v>
      </c>
    </row>
    <row r="5296" spans="1:4" hidden="1" x14ac:dyDescent="0.35">
      <c r="A5296" s="3" t="str">
        <f t="shared" si="82"/>
        <v>URI_44665</v>
      </c>
      <c r="B5296" t="s">
        <v>87</v>
      </c>
      <c r="C5296" s="1">
        <v>44665</v>
      </c>
      <c r="D5296">
        <v>329.99099999999999</v>
      </c>
    </row>
    <row r="5297" spans="1:4" hidden="1" x14ac:dyDescent="0.35">
      <c r="A5297" s="3" t="str">
        <f t="shared" si="82"/>
        <v>V_44665</v>
      </c>
      <c r="B5297" t="s">
        <v>88</v>
      </c>
      <c r="C5297" s="1">
        <v>44665</v>
      </c>
      <c r="D5297">
        <v>211.12200000000001</v>
      </c>
    </row>
    <row r="5298" spans="1:4" hidden="1" x14ac:dyDescent="0.35">
      <c r="A5298" s="3" t="str">
        <f t="shared" si="82"/>
        <v>VRSK_44665</v>
      </c>
      <c r="B5298" t="s">
        <v>89</v>
      </c>
      <c r="C5298" s="1">
        <v>44665</v>
      </c>
      <c r="D5298">
        <v>212.18</v>
      </c>
    </row>
    <row r="5299" spans="1:4" hidden="1" x14ac:dyDescent="0.35">
      <c r="A5299" s="3" t="str">
        <f t="shared" si="82"/>
        <v>VXX_44665</v>
      </c>
      <c r="B5299" t="s">
        <v>90</v>
      </c>
      <c r="C5299" s="1">
        <v>44665</v>
      </c>
      <c r="D5299">
        <v>24.99</v>
      </c>
    </row>
    <row r="5300" spans="1:4" hidden="1" x14ac:dyDescent="0.35">
      <c r="A5300" s="3" t="str">
        <f t="shared" si="82"/>
        <v>WRK_44665</v>
      </c>
      <c r="B5300" t="s">
        <v>91</v>
      </c>
      <c r="C5300" s="1">
        <v>44665</v>
      </c>
      <c r="D5300">
        <v>48.594999999999999</v>
      </c>
    </row>
    <row r="5301" spans="1:4" hidden="1" x14ac:dyDescent="0.35">
      <c r="A5301" s="3" t="str">
        <f t="shared" si="82"/>
        <v>XLB_44665</v>
      </c>
      <c r="B5301" t="s">
        <v>92</v>
      </c>
      <c r="C5301" s="1">
        <v>44665</v>
      </c>
      <c r="D5301">
        <v>87.319000000000003</v>
      </c>
    </row>
    <row r="5302" spans="1:4" hidden="1" x14ac:dyDescent="0.35">
      <c r="A5302" s="3" t="str">
        <f t="shared" si="82"/>
        <v>XLC_44665</v>
      </c>
      <c r="B5302" t="s">
        <v>93</v>
      </c>
      <c r="C5302" s="1">
        <v>44665</v>
      </c>
      <c r="D5302">
        <v>66.019000000000005</v>
      </c>
    </row>
    <row r="5303" spans="1:4" hidden="1" x14ac:dyDescent="0.35">
      <c r="A5303" s="3" t="str">
        <f t="shared" si="82"/>
        <v>XLE_44665</v>
      </c>
      <c r="B5303" t="s">
        <v>94</v>
      </c>
      <c r="C5303" s="1">
        <v>44665</v>
      </c>
      <c r="D5303">
        <v>77.349999999999994</v>
      </c>
    </row>
    <row r="5304" spans="1:4" hidden="1" x14ac:dyDescent="0.35">
      <c r="A5304" s="3" t="str">
        <f t="shared" si="82"/>
        <v>XLF_44665</v>
      </c>
      <c r="B5304" t="s">
        <v>95</v>
      </c>
      <c r="C5304" s="1">
        <v>44665</v>
      </c>
      <c r="D5304">
        <v>36.279000000000003</v>
      </c>
    </row>
    <row r="5305" spans="1:4" hidden="1" x14ac:dyDescent="0.35">
      <c r="A5305" s="3" t="str">
        <f t="shared" si="82"/>
        <v>XLI_44665</v>
      </c>
      <c r="B5305" t="s">
        <v>96</v>
      </c>
      <c r="C5305" s="1">
        <v>44665</v>
      </c>
      <c r="D5305">
        <v>98.564999999999998</v>
      </c>
    </row>
    <row r="5306" spans="1:4" hidden="1" x14ac:dyDescent="0.35">
      <c r="A5306" s="3" t="str">
        <f t="shared" si="82"/>
        <v>XLK_44665</v>
      </c>
      <c r="B5306" t="s">
        <v>97</v>
      </c>
      <c r="C5306" s="1">
        <v>44665</v>
      </c>
      <c r="D5306">
        <v>145.49</v>
      </c>
    </row>
    <row r="5307" spans="1:4" hidden="1" x14ac:dyDescent="0.35">
      <c r="A5307" s="3" t="str">
        <f t="shared" si="82"/>
        <v>XLP_44665</v>
      </c>
      <c r="B5307" t="s">
        <v>98</v>
      </c>
      <c r="C5307" s="1">
        <v>44665</v>
      </c>
      <c r="D5307">
        <v>77.204999999999998</v>
      </c>
    </row>
    <row r="5308" spans="1:4" hidden="1" x14ac:dyDescent="0.35">
      <c r="A5308" s="3" t="str">
        <f t="shared" si="82"/>
        <v>XLU_44665</v>
      </c>
      <c r="B5308" t="s">
        <v>99</v>
      </c>
      <c r="C5308" s="1">
        <v>44665</v>
      </c>
      <c r="D5308">
        <v>74.375</v>
      </c>
    </row>
    <row r="5309" spans="1:4" hidden="1" x14ac:dyDescent="0.35">
      <c r="A5309" s="3" t="str">
        <f t="shared" si="82"/>
        <v>XLV_44665</v>
      </c>
      <c r="B5309" t="s">
        <v>100</v>
      </c>
      <c r="C5309" s="1">
        <v>44665</v>
      </c>
      <c r="D5309">
        <v>136.958</v>
      </c>
    </row>
    <row r="5310" spans="1:4" hidden="1" x14ac:dyDescent="0.35">
      <c r="A5310" s="3" t="str">
        <f t="shared" si="82"/>
        <v>XLY_44665</v>
      </c>
      <c r="B5310" t="s">
        <v>101</v>
      </c>
      <c r="C5310" s="1">
        <v>44665</v>
      </c>
      <c r="D5310">
        <v>177.14099999999999</v>
      </c>
    </row>
    <row r="5311" spans="1:4" hidden="1" x14ac:dyDescent="0.35">
      <c r="A5311" s="3" t="str">
        <f t="shared" si="82"/>
        <v>XOM_44665</v>
      </c>
      <c r="B5311" t="s">
        <v>102</v>
      </c>
      <c r="C5311" s="1">
        <v>44665</v>
      </c>
      <c r="D5311">
        <v>84.742000000000004</v>
      </c>
    </row>
    <row r="5312" spans="1:4" hidden="1" x14ac:dyDescent="0.35">
      <c r="A5312" s="3" t="str">
        <f t="shared" si="82"/>
        <v>ABBV_44669</v>
      </c>
      <c r="B5312" t="s">
        <v>3</v>
      </c>
      <c r="C5312" s="1">
        <v>44669</v>
      </c>
      <c r="D5312">
        <v>154.821</v>
      </c>
    </row>
    <row r="5313" spans="1:4" hidden="1" x14ac:dyDescent="0.35">
      <c r="A5313" s="3" t="str">
        <f t="shared" si="82"/>
        <v>ACN_44669</v>
      </c>
      <c r="B5313" t="s">
        <v>4</v>
      </c>
      <c r="C5313" s="1">
        <v>44669</v>
      </c>
      <c r="D5313">
        <v>309.83800000000002</v>
      </c>
    </row>
    <row r="5314" spans="1:4" hidden="1" x14ac:dyDescent="0.35">
      <c r="A5314" s="3" t="str">
        <f t="shared" si="82"/>
        <v>AEP_44669</v>
      </c>
      <c r="B5314" t="s">
        <v>5</v>
      </c>
      <c r="C5314" s="1">
        <v>44669</v>
      </c>
      <c r="D5314">
        <v>98.236999999999995</v>
      </c>
    </row>
    <row r="5315" spans="1:4" hidden="1" x14ac:dyDescent="0.35">
      <c r="A5315" s="3" t="str">
        <f t="shared" ref="A5315:A5378" si="83">CONCATENATE(B5315,"_",C5315)</f>
        <v>AIZ_44669</v>
      </c>
      <c r="B5315" t="s">
        <v>6</v>
      </c>
      <c r="C5315" s="1">
        <v>44669</v>
      </c>
      <c r="D5315">
        <v>186.79599999999999</v>
      </c>
    </row>
    <row r="5316" spans="1:4" hidden="1" x14ac:dyDescent="0.35">
      <c r="A5316" s="3" t="str">
        <f t="shared" si="83"/>
        <v>ALLE_44669</v>
      </c>
      <c r="B5316" t="s">
        <v>7</v>
      </c>
      <c r="C5316" s="1">
        <v>44669</v>
      </c>
      <c r="D5316">
        <v>105.316</v>
      </c>
    </row>
    <row r="5317" spans="1:4" hidden="1" x14ac:dyDescent="0.35">
      <c r="A5317" s="3" t="str">
        <f t="shared" si="83"/>
        <v>AMAT_44669</v>
      </c>
      <c r="B5317" t="s">
        <v>8</v>
      </c>
      <c r="C5317" s="1">
        <v>44669</v>
      </c>
      <c r="D5317">
        <v>114.02</v>
      </c>
    </row>
    <row r="5318" spans="1:4" hidden="1" x14ac:dyDescent="0.35">
      <c r="A5318" s="3" t="str">
        <f t="shared" si="83"/>
        <v>AMP_44669</v>
      </c>
      <c r="B5318" t="s">
        <v>9</v>
      </c>
      <c r="C5318" s="1">
        <v>44669</v>
      </c>
      <c r="D5318">
        <v>285.54000000000002</v>
      </c>
    </row>
    <row r="5319" spans="1:4" hidden="1" x14ac:dyDescent="0.35">
      <c r="A5319" s="3" t="str">
        <f t="shared" si="83"/>
        <v>AMZN_44669</v>
      </c>
      <c r="B5319" t="s">
        <v>10</v>
      </c>
      <c r="C5319" s="1">
        <v>44669</v>
      </c>
      <c r="D5319">
        <v>152.785</v>
      </c>
    </row>
    <row r="5320" spans="1:4" hidden="1" x14ac:dyDescent="0.35">
      <c r="A5320" s="3" t="str">
        <f t="shared" si="83"/>
        <v>AVB_44669</v>
      </c>
      <c r="B5320" t="s">
        <v>11</v>
      </c>
      <c r="C5320" s="1">
        <v>44669</v>
      </c>
      <c r="D5320">
        <v>237.64699999999999</v>
      </c>
    </row>
    <row r="5321" spans="1:4" hidden="1" x14ac:dyDescent="0.35">
      <c r="A5321" s="3" t="str">
        <f t="shared" si="83"/>
        <v>AVY_44669</v>
      </c>
      <c r="B5321" t="s">
        <v>12</v>
      </c>
      <c r="C5321" s="1">
        <v>44669</v>
      </c>
      <c r="D5321">
        <v>162.16</v>
      </c>
    </row>
    <row r="5322" spans="1:4" hidden="1" x14ac:dyDescent="0.35">
      <c r="A5322" s="3" t="str">
        <f t="shared" si="83"/>
        <v>AXP_44669</v>
      </c>
      <c r="B5322" t="s">
        <v>13</v>
      </c>
      <c r="C5322" s="1">
        <v>44669</v>
      </c>
      <c r="D5322">
        <v>182.46100000000001</v>
      </c>
    </row>
    <row r="5323" spans="1:4" hidden="1" x14ac:dyDescent="0.35">
      <c r="A5323" s="3" t="str">
        <f t="shared" si="83"/>
        <v>BDX_44669</v>
      </c>
      <c r="B5323" t="s">
        <v>14</v>
      </c>
      <c r="C5323" s="1">
        <v>44669</v>
      </c>
      <c r="D5323">
        <v>257.39800000000002</v>
      </c>
    </row>
    <row r="5324" spans="1:4" hidden="1" x14ac:dyDescent="0.35">
      <c r="A5324" s="3" t="str">
        <f t="shared" si="83"/>
        <v>BF-B_44669</v>
      </c>
      <c r="B5324" t="s">
        <v>15</v>
      </c>
      <c r="C5324" s="1">
        <v>44669</v>
      </c>
      <c r="D5324">
        <v>66.905000000000001</v>
      </c>
    </row>
    <row r="5325" spans="1:4" hidden="1" x14ac:dyDescent="0.35">
      <c r="A5325" s="3" t="str">
        <f t="shared" si="83"/>
        <v>BMY_44669</v>
      </c>
      <c r="B5325" t="s">
        <v>16</v>
      </c>
      <c r="C5325" s="1">
        <v>44669</v>
      </c>
      <c r="D5325">
        <v>74.942999999999998</v>
      </c>
    </row>
    <row r="5326" spans="1:4" hidden="1" x14ac:dyDescent="0.35">
      <c r="A5326" s="3" t="str">
        <f t="shared" si="83"/>
        <v>BR_44669</v>
      </c>
      <c r="B5326" t="s">
        <v>17</v>
      </c>
      <c r="C5326" s="1">
        <v>44669</v>
      </c>
      <c r="D5326">
        <v>149.50200000000001</v>
      </c>
    </row>
    <row r="5327" spans="1:4" hidden="1" x14ac:dyDescent="0.35">
      <c r="A5327" s="3" t="str">
        <f t="shared" si="83"/>
        <v>CARR_44669</v>
      </c>
      <c r="B5327" t="s">
        <v>18</v>
      </c>
      <c r="C5327" s="1">
        <v>44669</v>
      </c>
      <c r="D5327">
        <v>40.612000000000002</v>
      </c>
    </row>
    <row r="5328" spans="1:4" hidden="1" x14ac:dyDescent="0.35">
      <c r="A5328" s="3" t="str">
        <f t="shared" si="83"/>
        <v>CDW_44669</v>
      </c>
      <c r="B5328" t="s">
        <v>19</v>
      </c>
      <c r="C5328" s="1">
        <v>44669</v>
      </c>
      <c r="D5328">
        <v>170.15</v>
      </c>
    </row>
    <row r="5329" spans="1:4" hidden="1" x14ac:dyDescent="0.35">
      <c r="A5329" s="3" t="str">
        <f t="shared" si="83"/>
        <v>CE_44669</v>
      </c>
      <c r="B5329" t="s">
        <v>20</v>
      </c>
      <c r="C5329" s="1">
        <v>44669</v>
      </c>
      <c r="D5329">
        <v>141.88300000000001</v>
      </c>
    </row>
    <row r="5330" spans="1:4" hidden="1" x14ac:dyDescent="0.35">
      <c r="A5330" s="3" t="str">
        <f t="shared" si="83"/>
        <v>CHTR_44669</v>
      </c>
      <c r="B5330" t="s">
        <v>21</v>
      </c>
      <c r="C5330" s="1">
        <v>44669</v>
      </c>
      <c r="D5330">
        <v>533.48</v>
      </c>
    </row>
    <row r="5331" spans="1:4" hidden="1" x14ac:dyDescent="0.35">
      <c r="A5331" s="3" t="str">
        <f t="shared" si="83"/>
        <v>CNC_44669</v>
      </c>
      <c r="B5331" t="s">
        <v>22</v>
      </c>
      <c r="C5331" s="1">
        <v>44669</v>
      </c>
      <c r="D5331">
        <v>84.88</v>
      </c>
    </row>
    <row r="5332" spans="1:4" hidden="1" x14ac:dyDescent="0.35">
      <c r="A5332" s="3" t="str">
        <f t="shared" si="83"/>
        <v>CNP_44669</v>
      </c>
      <c r="B5332" t="s">
        <v>23</v>
      </c>
      <c r="C5332" s="1">
        <v>44669</v>
      </c>
      <c r="D5332">
        <v>31.526</v>
      </c>
    </row>
    <row r="5333" spans="1:4" hidden="1" x14ac:dyDescent="0.35">
      <c r="A5333" s="3" t="str">
        <f t="shared" si="83"/>
        <v>COP_44669</v>
      </c>
      <c r="B5333" t="s">
        <v>24</v>
      </c>
      <c r="C5333" s="1">
        <v>44669</v>
      </c>
      <c r="D5333">
        <v>98.938000000000002</v>
      </c>
    </row>
    <row r="5334" spans="1:4" hidden="1" x14ac:dyDescent="0.35">
      <c r="A5334" s="3" t="str">
        <f t="shared" si="83"/>
        <v>CTAS_44669</v>
      </c>
      <c r="B5334" t="s">
        <v>25</v>
      </c>
      <c r="C5334" s="1">
        <v>44669</v>
      </c>
      <c r="D5334">
        <v>408.892</v>
      </c>
    </row>
    <row r="5335" spans="1:4" hidden="1" x14ac:dyDescent="0.35">
      <c r="A5335" s="3" t="str">
        <f t="shared" si="83"/>
        <v>CZR_44669</v>
      </c>
      <c r="B5335" t="s">
        <v>26</v>
      </c>
      <c r="C5335" s="1">
        <v>44669</v>
      </c>
      <c r="D5335">
        <v>68.37</v>
      </c>
    </row>
    <row r="5336" spans="1:4" hidden="1" x14ac:dyDescent="0.35">
      <c r="A5336" s="3" t="str">
        <f t="shared" si="83"/>
        <v>DG_44669</v>
      </c>
      <c r="B5336" t="s">
        <v>27</v>
      </c>
      <c r="C5336" s="1">
        <v>44669</v>
      </c>
      <c r="D5336">
        <v>248.495</v>
      </c>
    </row>
    <row r="5337" spans="1:4" hidden="1" x14ac:dyDescent="0.35">
      <c r="A5337" s="3" t="str">
        <f t="shared" si="83"/>
        <v>DPZ_44669</v>
      </c>
      <c r="B5337" t="s">
        <v>28</v>
      </c>
      <c r="C5337" s="1">
        <v>44669</v>
      </c>
      <c r="D5337">
        <v>376.05900000000003</v>
      </c>
    </row>
    <row r="5338" spans="1:4" x14ac:dyDescent="0.35">
      <c r="A5338" s="3" t="str">
        <f t="shared" si="83"/>
        <v>DRE_44669</v>
      </c>
      <c r="B5338" t="s">
        <v>29</v>
      </c>
      <c r="C5338" s="1">
        <v>44669</v>
      </c>
      <c r="D5338">
        <v>57.890999999999998</v>
      </c>
    </row>
    <row r="5339" spans="1:4" hidden="1" x14ac:dyDescent="0.35">
      <c r="A5339" s="3" t="str">
        <f t="shared" si="83"/>
        <v>DXC_44669</v>
      </c>
      <c r="B5339" t="s">
        <v>30</v>
      </c>
      <c r="C5339" s="1">
        <v>44669</v>
      </c>
      <c r="D5339">
        <v>31.19</v>
      </c>
    </row>
    <row r="5340" spans="1:4" hidden="1" x14ac:dyDescent="0.35">
      <c r="A5340" s="3" t="str">
        <f t="shared" si="83"/>
        <v>EWA_44669</v>
      </c>
      <c r="B5340" t="s">
        <v>31</v>
      </c>
      <c r="C5340" s="1">
        <v>44669</v>
      </c>
      <c r="D5340">
        <v>25.038</v>
      </c>
    </row>
    <row r="5341" spans="1:4" hidden="1" x14ac:dyDescent="0.35">
      <c r="A5341" s="3" t="str">
        <f t="shared" si="83"/>
        <v>EWC_44669</v>
      </c>
      <c r="B5341" t="s">
        <v>32</v>
      </c>
      <c r="C5341" s="1">
        <v>44669</v>
      </c>
      <c r="D5341">
        <v>38.853000000000002</v>
      </c>
    </row>
    <row r="5342" spans="1:4" hidden="1" x14ac:dyDescent="0.35">
      <c r="A5342" s="3" t="str">
        <f t="shared" si="83"/>
        <v>EWG_44669</v>
      </c>
      <c r="B5342" t="s">
        <v>33</v>
      </c>
      <c r="C5342" s="1">
        <v>44669</v>
      </c>
      <c r="D5342">
        <v>26.311</v>
      </c>
    </row>
    <row r="5343" spans="1:4" hidden="1" x14ac:dyDescent="0.35">
      <c r="A5343" s="3" t="str">
        <f t="shared" si="83"/>
        <v>EWH_44669</v>
      </c>
      <c r="B5343" t="s">
        <v>34</v>
      </c>
      <c r="C5343" s="1">
        <v>44669</v>
      </c>
      <c r="D5343">
        <v>21.378</v>
      </c>
    </row>
    <row r="5344" spans="1:4" hidden="1" x14ac:dyDescent="0.35">
      <c r="A5344" s="3" t="str">
        <f t="shared" si="83"/>
        <v>EWJ_44669</v>
      </c>
      <c r="B5344" t="s">
        <v>35</v>
      </c>
      <c r="C5344" s="1">
        <v>44669</v>
      </c>
      <c r="D5344">
        <v>57.015999999999998</v>
      </c>
    </row>
    <row r="5345" spans="1:4" hidden="1" x14ac:dyDescent="0.35">
      <c r="A5345" s="3" t="str">
        <f t="shared" si="83"/>
        <v>EWL_44669</v>
      </c>
      <c r="B5345" t="s">
        <v>36</v>
      </c>
      <c r="C5345" s="1">
        <v>44669</v>
      </c>
      <c r="D5345">
        <v>48.128</v>
      </c>
    </row>
    <row r="5346" spans="1:4" hidden="1" x14ac:dyDescent="0.35">
      <c r="A5346" s="3" t="str">
        <f t="shared" si="83"/>
        <v>EWQ_44669</v>
      </c>
      <c r="B5346" t="s">
        <v>37</v>
      </c>
      <c r="C5346" s="1">
        <v>44669</v>
      </c>
      <c r="D5346">
        <v>33.229999999999997</v>
      </c>
    </row>
    <row r="5347" spans="1:4" hidden="1" x14ac:dyDescent="0.35">
      <c r="A5347" s="3" t="str">
        <f t="shared" si="83"/>
        <v>EWT_44669</v>
      </c>
      <c r="B5347" t="s">
        <v>38</v>
      </c>
      <c r="C5347" s="1">
        <v>44669</v>
      </c>
      <c r="D5347">
        <v>49.02</v>
      </c>
    </row>
    <row r="5348" spans="1:4" hidden="1" x14ac:dyDescent="0.35">
      <c r="A5348" s="3" t="str">
        <f t="shared" si="83"/>
        <v>EWU_44669</v>
      </c>
      <c r="B5348" t="s">
        <v>39</v>
      </c>
      <c r="C5348" s="1">
        <v>44669</v>
      </c>
      <c r="D5348">
        <v>32.843000000000004</v>
      </c>
    </row>
    <row r="5349" spans="1:4" hidden="1" x14ac:dyDescent="0.35">
      <c r="A5349" s="3" t="str">
        <f t="shared" si="83"/>
        <v>EWY_44669</v>
      </c>
      <c r="B5349" t="s">
        <v>40</v>
      </c>
      <c r="C5349" s="1">
        <v>44669</v>
      </c>
      <c r="D5349">
        <v>67.856999999999999</v>
      </c>
    </row>
    <row r="5350" spans="1:4" hidden="1" x14ac:dyDescent="0.35">
      <c r="A5350" s="3" t="str">
        <f t="shared" si="83"/>
        <v>EWZ_44669</v>
      </c>
      <c r="B5350" t="s">
        <v>41</v>
      </c>
      <c r="C5350" s="1">
        <v>44669</v>
      </c>
      <c r="D5350">
        <v>33.326999999999998</v>
      </c>
    </row>
    <row r="5351" spans="1:4" hidden="1" x14ac:dyDescent="0.35">
      <c r="A5351" s="3" t="str">
        <f t="shared" si="83"/>
        <v>FTV_44669</v>
      </c>
      <c r="B5351" t="s">
        <v>43</v>
      </c>
      <c r="C5351" s="1">
        <v>44669</v>
      </c>
      <c r="D5351">
        <v>57.667000000000002</v>
      </c>
    </row>
    <row r="5352" spans="1:4" hidden="1" x14ac:dyDescent="0.35">
      <c r="A5352" s="3" t="str">
        <f t="shared" si="83"/>
        <v>GOOG_44669</v>
      </c>
      <c r="B5352" t="s">
        <v>44</v>
      </c>
      <c r="C5352" s="1">
        <v>44669</v>
      </c>
      <c r="D5352">
        <v>127.961</v>
      </c>
    </row>
    <row r="5353" spans="1:4" hidden="1" x14ac:dyDescent="0.35">
      <c r="A5353" s="3" t="str">
        <f t="shared" si="83"/>
        <v>GPC_44669</v>
      </c>
      <c r="B5353" t="s">
        <v>45</v>
      </c>
      <c r="C5353" s="1">
        <v>44669</v>
      </c>
      <c r="D5353">
        <v>128.89599999999999</v>
      </c>
    </row>
    <row r="5354" spans="1:4" hidden="1" x14ac:dyDescent="0.35">
      <c r="A5354" s="3" t="str">
        <f t="shared" si="83"/>
        <v>GSG_44669</v>
      </c>
      <c r="B5354" t="s">
        <v>46</v>
      </c>
      <c r="C5354" s="1">
        <v>44669</v>
      </c>
      <c r="D5354">
        <v>24.45</v>
      </c>
    </row>
    <row r="5355" spans="1:4" hidden="1" x14ac:dyDescent="0.35">
      <c r="A5355" s="3" t="str">
        <f t="shared" si="83"/>
        <v>HIG_44669</v>
      </c>
      <c r="B5355" t="s">
        <v>47</v>
      </c>
      <c r="C5355" s="1">
        <v>44669</v>
      </c>
      <c r="D5355">
        <v>73.793999999999997</v>
      </c>
    </row>
    <row r="5356" spans="1:4" hidden="1" x14ac:dyDescent="0.35">
      <c r="A5356" s="3" t="str">
        <f t="shared" si="83"/>
        <v>HST_44669</v>
      </c>
      <c r="B5356" t="s">
        <v>49</v>
      </c>
      <c r="C5356" s="1">
        <v>44669</v>
      </c>
      <c r="D5356">
        <v>19.084</v>
      </c>
    </row>
    <row r="5357" spans="1:4" hidden="1" x14ac:dyDescent="0.35">
      <c r="A5357" s="3" t="str">
        <f t="shared" si="83"/>
        <v>HYG_44669</v>
      </c>
      <c r="B5357" t="s">
        <v>50</v>
      </c>
      <c r="C5357" s="1">
        <v>44669</v>
      </c>
      <c r="D5357">
        <v>76.652000000000001</v>
      </c>
    </row>
    <row r="5358" spans="1:4" hidden="1" x14ac:dyDescent="0.35">
      <c r="A5358" s="3" t="str">
        <f t="shared" si="83"/>
        <v>IAU_44669</v>
      </c>
      <c r="B5358" t="s">
        <v>51</v>
      </c>
      <c r="C5358" s="1">
        <v>44669</v>
      </c>
      <c r="D5358">
        <v>37.590000000000003</v>
      </c>
    </row>
    <row r="5359" spans="1:4" hidden="1" x14ac:dyDescent="0.35">
      <c r="A5359" s="3" t="str">
        <f t="shared" si="83"/>
        <v>ICLN_44669</v>
      </c>
      <c r="B5359" t="s">
        <v>52</v>
      </c>
      <c r="C5359" s="1">
        <v>44669</v>
      </c>
      <c r="D5359">
        <v>20.454000000000001</v>
      </c>
    </row>
    <row r="5360" spans="1:4" hidden="1" x14ac:dyDescent="0.35">
      <c r="A5360" s="3" t="str">
        <f t="shared" si="83"/>
        <v>IEF_44669</v>
      </c>
      <c r="B5360" t="s">
        <v>54</v>
      </c>
      <c r="C5360" s="1">
        <v>44669</v>
      </c>
      <c r="D5360">
        <v>101.53400000000001</v>
      </c>
    </row>
    <row r="5361" spans="1:4" hidden="1" x14ac:dyDescent="0.35">
      <c r="A5361" s="3" t="str">
        <f t="shared" si="83"/>
        <v>IEMG_44669</v>
      </c>
      <c r="B5361" t="s">
        <v>56</v>
      </c>
      <c r="C5361" s="1">
        <v>44669</v>
      </c>
      <c r="D5361">
        <v>53.045999999999999</v>
      </c>
    </row>
    <row r="5362" spans="1:4" hidden="1" x14ac:dyDescent="0.35">
      <c r="A5362" s="3" t="str">
        <f t="shared" si="83"/>
        <v>IEUS_44669</v>
      </c>
      <c r="B5362" t="s">
        <v>57</v>
      </c>
      <c r="C5362" s="1">
        <v>44669</v>
      </c>
      <c r="D5362">
        <v>58.078000000000003</v>
      </c>
    </row>
    <row r="5363" spans="1:4" hidden="1" x14ac:dyDescent="0.35">
      <c r="A5363" s="3" t="str">
        <f t="shared" si="83"/>
        <v>IGF_44669</v>
      </c>
      <c r="B5363" t="s">
        <v>59</v>
      </c>
      <c r="C5363" s="1">
        <v>44669</v>
      </c>
      <c r="D5363">
        <v>50.012999999999998</v>
      </c>
    </row>
    <row r="5364" spans="1:4" hidden="1" x14ac:dyDescent="0.35">
      <c r="A5364" s="3" t="str">
        <f t="shared" si="83"/>
        <v>INDA_44669</v>
      </c>
      <c r="B5364" t="s">
        <v>60</v>
      </c>
      <c r="C5364" s="1">
        <v>44669</v>
      </c>
      <c r="D5364">
        <v>44.68</v>
      </c>
    </row>
    <row r="5365" spans="1:4" hidden="1" x14ac:dyDescent="0.35">
      <c r="A5365" s="3" t="str">
        <f t="shared" si="83"/>
        <v>IVV_44669</v>
      </c>
      <c r="B5365" t="s">
        <v>63</v>
      </c>
      <c r="C5365" s="1">
        <v>44669</v>
      </c>
      <c r="D5365">
        <v>434.36599999999999</v>
      </c>
    </row>
    <row r="5366" spans="1:4" hidden="1" x14ac:dyDescent="0.35">
      <c r="A5366" s="3" t="str">
        <f t="shared" si="83"/>
        <v>IWM_44669</v>
      </c>
      <c r="B5366" t="s">
        <v>64</v>
      </c>
      <c r="C5366" s="1">
        <v>44669</v>
      </c>
      <c r="D5366">
        <v>195.18600000000001</v>
      </c>
    </row>
    <row r="5367" spans="1:4" hidden="1" x14ac:dyDescent="0.35">
      <c r="A5367" s="3" t="str">
        <f t="shared" si="83"/>
        <v>IXN_44669</v>
      </c>
      <c r="B5367" t="s">
        <v>65</v>
      </c>
      <c r="C5367" s="1">
        <v>44669</v>
      </c>
      <c r="D5367">
        <v>53.107999999999997</v>
      </c>
    </row>
    <row r="5368" spans="1:4" hidden="1" x14ac:dyDescent="0.35">
      <c r="A5368" s="3" t="str">
        <f t="shared" si="83"/>
        <v>JPM_44669</v>
      </c>
      <c r="B5368" t="s">
        <v>67</v>
      </c>
      <c r="C5368" s="1">
        <v>44669</v>
      </c>
      <c r="D5368">
        <v>125.279</v>
      </c>
    </row>
    <row r="5369" spans="1:4" hidden="1" x14ac:dyDescent="0.35">
      <c r="A5369" s="3" t="str">
        <f t="shared" si="83"/>
        <v>KR_44669</v>
      </c>
      <c r="B5369" t="s">
        <v>68</v>
      </c>
      <c r="C5369" s="1">
        <v>44669</v>
      </c>
      <c r="D5369">
        <v>56.64</v>
      </c>
    </row>
    <row r="5370" spans="1:4" hidden="1" x14ac:dyDescent="0.35">
      <c r="A5370" s="3" t="str">
        <f t="shared" si="83"/>
        <v>LQD_44669</v>
      </c>
      <c r="B5370" t="s">
        <v>69</v>
      </c>
      <c r="C5370" s="1">
        <v>44669</v>
      </c>
      <c r="D5370">
        <v>111.67100000000001</v>
      </c>
    </row>
    <row r="5371" spans="1:4" hidden="1" x14ac:dyDescent="0.35">
      <c r="A5371" s="3" t="str">
        <f t="shared" si="83"/>
        <v>MCHI_44669</v>
      </c>
      <c r="B5371" t="s">
        <v>70</v>
      </c>
      <c r="C5371" s="1">
        <v>44669</v>
      </c>
      <c r="D5371">
        <v>50.762</v>
      </c>
    </row>
    <row r="5372" spans="1:4" hidden="1" x14ac:dyDescent="0.35">
      <c r="A5372" s="3" t="str">
        <f t="shared" si="83"/>
        <v>META_44669</v>
      </c>
      <c r="B5372" t="s">
        <v>144</v>
      </c>
      <c r="C5372" s="1">
        <v>44669</v>
      </c>
      <c r="D5372">
        <v>210.77</v>
      </c>
    </row>
    <row r="5373" spans="1:4" hidden="1" x14ac:dyDescent="0.35">
      <c r="A5373" s="3" t="str">
        <f t="shared" si="83"/>
        <v>OGN_44669</v>
      </c>
      <c r="B5373" t="s">
        <v>72</v>
      </c>
      <c r="C5373" s="1">
        <v>44669</v>
      </c>
      <c r="D5373">
        <v>32.445999999999998</v>
      </c>
    </row>
    <row r="5374" spans="1:4" hidden="1" x14ac:dyDescent="0.35">
      <c r="A5374" s="3" t="str">
        <f t="shared" si="83"/>
        <v>PG_44669</v>
      </c>
      <c r="B5374" t="s">
        <v>73</v>
      </c>
      <c r="C5374" s="1">
        <v>44669</v>
      </c>
      <c r="D5374">
        <v>153.12100000000001</v>
      </c>
    </row>
    <row r="5375" spans="1:4" hidden="1" x14ac:dyDescent="0.35">
      <c r="A5375" s="3" t="str">
        <f t="shared" si="83"/>
        <v>PPL_44669</v>
      </c>
      <c r="B5375" t="s">
        <v>74</v>
      </c>
      <c r="C5375" s="1">
        <v>44669</v>
      </c>
      <c r="D5375">
        <v>28.521000000000001</v>
      </c>
    </row>
    <row r="5376" spans="1:4" hidden="1" x14ac:dyDescent="0.35">
      <c r="A5376" s="3" t="str">
        <f t="shared" si="83"/>
        <v>PRU_44669</v>
      </c>
      <c r="B5376" t="s">
        <v>75</v>
      </c>
      <c r="C5376" s="1">
        <v>44669</v>
      </c>
      <c r="D5376">
        <v>114.407</v>
      </c>
    </row>
    <row r="5377" spans="1:4" hidden="1" x14ac:dyDescent="0.35">
      <c r="A5377" s="3" t="str">
        <f t="shared" si="83"/>
        <v>PYPL_44669</v>
      </c>
      <c r="B5377" t="s">
        <v>76</v>
      </c>
      <c r="C5377" s="1">
        <v>44669</v>
      </c>
      <c r="D5377">
        <v>100.58</v>
      </c>
    </row>
    <row r="5378" spans="1:4" hidden="1" x14ac:dyDescent="0.35">
      <c r="A5378" s="3" t="str">
        <f t="shared" si="83"/>
        <v>RE_44669</v>
      </c>
      <c r="B5378" t="s">
        <v>77</v>
      </c>
      <c r="C5378" s="1">
        <v>44669</v>
      </c>
      <c r="D5378">
        <v>285.13400000000001</v>
      </c>
    </row>
    <row r="5379" spans="1:4" hidden="1" x14ac:dyDescent="0.35">
      <c r="A5379" s="3" t="str">
        <f t="shared" ref="A5379:A5442" si="84">CONCATENATE(B5379,"_",C5379)</f>
        <v>REET_44669</v>
      </c>
      <c r="B5379" t="s">
        <v>78</v>
      </c>
      <c r="C5379" s="1">
        <v>44669</v>
      </c>
      <c r="D5379">
        <v>28.492000000000001</v>
      </c>
    </row>
    <row r="5380" spans="1:4" hidden="1" x14ac:dyDescent="0.35">
      <c r="A5380" s="3" t="str">
        <f t="shared" si="84"/>
        <v>ROL_44669</v>
      </c>
      <c r="B5380" t="s">
        <v>79</v>
      </c>
      <c r="C5380" s="1">
        <v>44669</v>
      </c>
      <c r="D5380">
        <v>33.869</v>
      </c>
    </row>
    <row r="5381" spans="1:4" hidden="1" x14ac:dyDescent="0.35">
      <c r="A5381" s="3" t="str">
        <f t="shared" si="84"/>
        <v>ROST_44669</v>
      </c>
      <c r="B5381" t="s">
        <v>80</v>
      </c>
      <c r="C5381" s="1">
        <v>44669</v>
      </c>
      <c r="D5381">
        <v>103.464</v>
      </c>
    </row>
    <row r="5382" spans="1:4" hidden="1" x14ac:dyDescent="0.35">
      <c r="A5382" s="3" t="str">
        <f t="shared" si="84"/>
        <v>SHY_44669</v>
      </c>
      <c r="B5382" t="s">
        <v>82</v>
      </c>
      <c r="C5382" s="1">
        <v>44669</v>
      </c>
      <c r="D5382">
        <v>82.046000000000006</v>
      </c>
    </row>
    <row r="5383" spans="1:4" hidden="1" x14ac:dyDescent="0.35">
      <c r="A5383" s="3" t="str">
        <f t="shared" si="84"/>
        <v>SLV_44669</v>
      </c>
      <c r="B5383" t="s">
        <v>83</v>
      </c>
      <c r="C5383" s="1">
        <v>44669</v>
      </c>
      <c r="D5383">
        <v>23.87</v>
      </c>
    </row>
    <row r="5384" spans="1:4" hidden="1" x14ac:dyDescent="0.35">
      <c r="A5384" s="3" t="str">
        <f t="shared" si="84"/>
        <v>TLT_44669</v>
      </c>
      <c r="B5384" t="s">
        <v>85</v>
      </c>
      <c r="C5384" s="1">
        <v>44669</v>
      </c>
      <c r="D5384">
        <v>117.58199999999999</v>
      </c>
    </row>
    <row r="5385" spans="1:4" hidden="1" x14ac:dyDescent="0.35">
      <c r="A5385" s="3" t="str">
        <f t="shared" si="84"/>
        <v>UNH_44669</v>
      </c>
      <c r="B5385" t="s">
        <v>86</v>
      </c>
      <c r="C5385" s="1">
        <v>44669</v>
      </c>
      <c r="D5385">
        <v>528.88699999999994</v>
      </c>
    </row>
    <row r="5386" spans="1:4" hidden="1" x14ac:dyDescent="0.35">
      <c r="A5386" s="3" t="str">
        <f t="shared" si="84"/>
        <v>URI_44669</v>
      </c>
      <c r="B5386" t="s">
        <v>87</v>
      </c>
      <c r="C5386" s="1">
        <v>44669</v>
      </c>
      <c r="D5386">
        <v>338.44299999999998</v>
      </c>
    </row>
    <row r="5387" spans="1:4" hidden="1" x14ac:dyDescent="0.35">
      <c r="A5387" s="3" t="str">
        <f t="shared" si="84"/>
        <v>V_44669</v>
      </c>
      <c r="B5387" t="s">
        <v>88</v>
      </c>
      <c r="C5387" s="1">
        <v>44669</v>
      </c>
      <c r="D5387">
        <v>211.5</v>
      </c>
    </row>
    <row r="5388" spans="1:4" hidden="1" x14ac:dyDescent="0.35">
      <c r="A5388" s="3" t="str">
        <f t="shared" si="84"/>
        <v>VRSK_44669</v>
      </c>
      <c r="B5388" t="s">
        <v>89</v>
      </c>
      <c r="C5388" s="1">
        <v>44669</v>
      </c>
      <c r="D5388">
        <v>210.101</v>
      </c>
    </row>
    <row r="5389" spans="1:4" hidden="1" x14ac:dyDescent="0.35">
      <c r="A5389" s="3" t="str">
        <f t="shared" si="84"/>
        <v>VXX_44669</v>
      </c>
      <c r="B5389" t="s">
        <v>90</v>
      </c>
      <c r="C5389" s="1">
        <v>44669</v>
      </c>
      <c r="D5389">
        <v>25.31</v>
      </c>
    </row>
    <row r="5390" spans="1:4" hidden="1" x14ac:dyDescent="0.35">
      <c r="A5390" s="3" t="str">
        <f t="shared" si="84"/>
        <v>WRK_44669</v>
      </c>
      <c r="B5390" t="s">
        <v>91</v>
      </c>
      <c r="C5390" s="1">
        <v>44669</v>
      </c>
      <c r="D5390">
        <v>48.945</v>
      </c>
    </row>
    <row r="5391" spans="1:4" hidden="1" x14ac:dyDescent="0.35">
      <c r="A5391" s="3" t="str">
        <f t="shared" si="84"/>
        <v>XLB_44669</v>
      </c>
      <c r="B5391" t="s">
        <v>92</v>
      </c>
      <c r="C5391" s="1">
        <v>44669</v>
      </c>
      <c r="D5391">
        <v>87.397000000000006</v>
      </c>
    </row>
    <row r="5392" spans="1:4" hidden="1" x14ac:dyDescent="0.35">
      <c r="A5392" s="3" t="str">
        <f t="shared" si="84"/>
        <v>XLC_44669</v>
      </c>
      <c r="B5392" t="s">
        <v>93</v>
      </c>
      <c r="C5392" s="1">
        <v>44669</v>
      </c>
      <c r="D5392">
        <v>65.8</v>
      </c>
    </row>
    <row r="5393" spans="1:4" hidden="1" x14ac:dyDescent="0.35">
      <c r="A5393" s="3" t="str">
        <f t="shared" si="84"/>
        <v>XLE_44669</v>
      </c>
      <c r="B5393" t="s">
        <v>94</v>
      </c>
      <c r="C5393" s="1">
        <v>44669</v>
      </c>
      <c r="D5393">
        <v>78.483000000000004</v>
      </c>
    </row>
    <row r="5394" spans="1:4" hidden="1" x14ac:dyDescent="0.35">
      <c r="A5394" s="3" t="str">
        <f t="shared" si="84"/>
        <v>XLF_44669</v>
      </c>
      <c r="B5394" t="s">
        <v>95</v>
      </c>
      <c r="C5394" s="1">
        <v>44669</v>
      </c>
      <c r="D5394">
        <v>36.494999999999997</v>
      </c>
    </row>
    <row r="5395" spans="1:4" hidden="1" x14ac:dyDescent="0.35">
      <c r="A5395" s="3" t="str">
        <f t="shared" si="84"/>
        <v>XLI_44669</v>
      </c>
      <c r="B5395" t="s">
        <v>96</v>
      </c>
      <c r="C5395" s="1">
        <v>44669</v>
      </c>
      <c r="D5395">
        <v>98.22</v>
      </c>
    </row>
    <row r="5396" spans="1:4" hidden="1" x14ac:dyDescent="0.35">
      <c r="A5396" s="3" t="str">
        <f t="shared" si="84"/>
        <v>XLK_44669</v>
      </c>
      <c r="B5396" t="s">
        <v>97</v>
      </c>
      <c r="C5396" s="1">
        <v>44669</v>
      </c>
      <c r="D5396">
        <v>145.96600000000001</v>
      </c>
    </row>
    <row r="5397" spans="1:4" hidden="1" x14ac:dyDescent="0.35">
      <c r="A5397" s="3" t="str">
        <f t="shared" si="84"/>
        <v>XLP_44669</v>
      </c>
      <c r="B5397" t="s">
        <v>98</v>
      </c>
      <c r="C5397" s="1">
        <v>44669</v>
      </c>
      <c r="D5397">
        <v>76.567999999999998</v>
      </c>
    </row>
    <row r="5398" spans="1:4" hidden="1" x14ac:dyDescent="0.35">
      <c r="A5398" s="3" t="str">
        <f t="shared" si="84"/>
        <v>XLU_44669</v>
      </c>
      <c r="B5398" t="s">
        <v>99</v>
      </c>
      <c r="C5398" s="1">
        <v>44669</v>
      </c>
      <c r="D5398">
        <v>73.974000000000004</v>
      </c>
    </row>
    <row r="5399" spans="1:4" hidden="1" x14ac:dyDescent="0.35">
      <c r="A5399" s="3" t="str">
        <f t="shared" si="84"/>
        <v>XLV_44669</v>
      </c>
      <c r="B5399" t="s">
        <v>100</v>
      </c>
      <c r="C5399" s="1">
        <v>44669</v>
      </c>
      <c r="D5399">
        <v>135.446</v>
      </c>
    </row>
    <row r="5400" spans="1:4" hidden="1" x14ac:dyDescent="0.35">
      <c r="A5400" s="3" t="str">
        <f t="shared" si="84"/>
        <v>XLY_44669</v>
      </c>
      <c r="B5400" t="s">
        <v>101</v>
      </c>
      <c r="C5400" s="1">
        <v>44669</v>
      </c>
      <c r="D5400">
        <v>177.678</v>
      </c>
    </row>
    <row r="5401" spans="1:4" hidden="1" x14ac:dyDescent="0.35">
      <c r="A5401" s="3" t="str">
        <f t="shared" si="84"/>
        <v>XOM_44669</v>
      </c>
      <c r="B5401" t="s">
        <v>102</v>
      </c>
      <c r="C5401" s="1">
        <v>44669</v>
      </c>
      <c r="D5401">
        <v>85.436000000000007</v>
      </c>
    </row>
    <row r="5402" spans="1:4" hidden="1" x14ac:dyDescent="0.35">
      <c r="A5402" s="3" t="str">
        <f t="shared" si="84"/>
        <v>ABBV_44670</v>
      </c>
      <c r="B5402" t="s">
        <v>3</v>
      </c>
      <c r="C5402" s="1">
        <v>44670</v>
      </c>
      <c r="D5402">
        <v>151.89699999999999</v>
      </c>
    </row>
    <row r="5403" spans="1:4" hidden="1" x14ac:dyDescent="0.35">
      <c r="A5403" s="3" t="str">
        <f t="shared" si="84"/>
        <v>ACN_44670</v>
      </c>
      <c r="B5403" t="s">
        <v>4</v>
      </c>
      <c r="C5403" s="1">
        <v>44670</v>
      </c>
      <c r="D5403">
        <v>316.72399999999999</v>
      </c>
    </row>
    <row r="5404" spans="1:4" hidden="1" x14ac:dyDescent="0.35">
      <c r="A5404" s="3" t="str">
        <f t="shared" si="84"/>
        <v>AEP_44670</v>
      </c>
      <c r="B5404" t="s">
        <v>5</v>
      </c>
      <c r="C5404" s="1">
        <v>44670</v>
      </c>
      <c r="D5404">
        <v>98.980999999999995</v>
      </c>
    </row>
    <row r="5405" spans="1:4" hidden="1" x14ac:dyDescent="0.35">
      <c r="A5405" s="3" t="str">
        <f t="shared" si="84"/>
        <v>AIZ_44670</v>
      </c>
      <c r="B5405" t="s">
        <v>6</v>
      </c>
      <c r="C5405" s="1">
        <v>44670</v>
      </c>
      <c r="D5405">
        <v>186.994</v>
      </c>
    </row>
    <row r="5406" spans="1:4" hidden="1" x14ac:dyDescent="0.35">
      <c r="A5406" s="3" t="str">
        <f t="shared" si="84"/>
        <v>ALLE_44670</v>
      </c>
      <c r="B5406" t="s">
        <v>7</v>
      </c>
      <c r="C5406" s="1">
        <v>44670</v>
      </c>
      <c r="D5406">
        <v>107.974</v>
      </c>
    </row>
    <row r="5407" spans="1:4" hidden="1" x14ac:dyDescent="0.35">
      <c r="A5407" s="3" t="str">
        <f t="shared" si="84"/>
        <v>AMAT_44670</v>
      </c>
      <c r="B5407" t="s">
        <v>8</v>
      </c>
      <c r="C5407" s="1">
        <v>44670</v>
      </c>
      <c r="D5407">
        <v>116.194</v>
      </c>
    </row>
    <row r="5408" spans="1:4" hidden="1" x14ac:dyDescent="0.35">
      <c r="A5408" s="3" t="str">
        <f t="shared" si="84"/>
        <v>AMP_44670</v>
      </c>
      <c r="B5408" t="s">
        <v>9</v>
      </c>
      <c r="C5408" s="1">
        <v>44670</v>
      </c>
      <c r="D5408">
        <v>292.649</v>
      </c>
    </row>
    <row r="5409" spans="1:4" hidden="1" x14ac:dyDescent="0.35">
      <c r="A5409" s="3" t="str">
        <f t="shared" si="84"/>
        <v>AMZN_44670</v>
      </c>
      <c r="B5409" t="s">
        <v>10</v>
      </c>
      <c r="C5409" s="1">
        <v>44670</v>
      </c>
      <c r="D5409">
        <v>158.11600000000001</v>
      </c>
    </row>
    <row r="5410" spans="1:4" hidden="1" x14ac:dyDescent="0.35">
      <c r="A5410" s="3" t="str">
        <f t="shared" si="84"/>
        <v>AVB_44670</v>
      </c>
      <c r="B5410" t="s">
        <v>11</v>
      </c>
      <c r="C5410" s="1">
        <v>44670</v>
      </c>
      <c r="D5410">
        <v>240.44200000000001</v>
      </c>
    </row>
    <row r="5411" spans="1:4" hidden="1" x14ac:dyDescent="0.35">
      <c r="A5411" s="3" t="str">
        <f t="shared" si="84"/>
        <v>AVY_44670</v>
      </c>
      <c r="B5411" t="s">
        <v>12</v>
      </c>
      <c r="C5411" s="1">
        <v>44670</v>
      </c>
      <c r="D5411">
        <v>166.95099999999999</v>
      </c>
    </row>
    <row r="5412" spans="1:4" hidden="1" x14ac:dyDescent="0.35">
      <c r="A5412" s="3" t="str">
        <f t="shared" si="84"/>
        <v>AXP_44670</v>
      </c>
      <c r="B5412" t="s">
        <v>13</v>
      </c>
      <c r="C5412" s="1">
        <v>44670</v>
      </c>
      <c r="D5412">
        <v>185.12100000000001</v>
      </c>
    </row>
    <row r="5413" spans="1:4" hidden="1" x14ac:dyDescent="0.35">
      <c r="A5413" s="3" t="str">
        <f t="shared" si="84"/>
        <v>BDX_44670</v>
      </c>
      <c r="B5413" t="s">
        <v>14</v>
      </c>
      <c r="C5413" s="1">
        <v>44670</v>
      </c>
      <c r="D5413">
        <v>260.75299999999999</v>
      </c>
    </row>
    <row r="5414" spans="1:4" hidden="1" x14ac:dyDescent="0.35">
      <c r="A5414" s="3" t="str">
        <f t="shared" si="84"/>
        <v>BF-B_44670</v>
      </c>
      <c r="B5414" t="s">
        <v>15</v>
      </c>
      <c r="C5414" s="1">
        <v>44670</v>
      </c>
      <c r="D5414">
        <v>67.47</v>
      </c>
    </row>
    <row r="5415" spans="1:4" hidden="1" x14ac:dyDescent="0.35">
      <c r="A5415" s="3" t="str">
        <f t="shared" si="84"/>
        <v>BMY_44670</v>
      </c>
      <c r="B5415" t="s">
        <v>16</v>
      </c>
      <c r="C5415" s="1">
        <v>44670</v>
      </c>
      <c r="D5415">
        <v>74.600999999999999</v>
      </c>
    </row>
    <row r="5416" spans="1:4" hidden="1" x14ac:dyDescent="0.35">
      <c r="A5416" s="3" t="str">
        <f t="shared" si="84"/>
        <v>BR_44670</v>
      </c>
      <c r="B5416" t="s">
        <v>17</v>
      </c>
      <c r="C5416" s="1">
        <v>44670</v>
      </c>
      <c r="D5416">
        <v>152.47999999999999</v>
      </c>
    </row>
    <row r="5417" spans="1:4" hidden="1" x14ac:dyDescent="0.35">
      <c r="A5417" s="3" t="str">
        <f t="shared" si="84"/>
        <v>CARR_44670</v>
      </c>
      <c r="B5417" t="s">
        <v>18</v>
      </c>
      <c r="C5417" s="1">
        <v>44670</v>
      </c>
      <c r="D5417">
        <v>41.802</v>
      </c>
    </row>
    <row r="5418" spans="1:4" hidden="1" x14ac:dyDescent="0.35">
      <c r="A5418" s="3" t="str">
        <f t="shared" si="84"/>
        <v>CDW_44670</v>
      </c>
      <c r="B5418" t="s">
        <v>19</v>
      </c>
      <c r="C5418" s="1">
        <v>44670</v>
      </c>
      <c r="D5418">
        <v>172.39</v>
      </c>
    </row>
    <row r="5419" spans="1:4" hidden="1" x14ac:dyDescent="0.35">
      <c r="A5419" s="3" t="str">
        <f t="shared" si="84"/>
        <v>CE_44670</v>
      </c>
      <c r="B5419" t="s">
        <v>20</v>
      </c>
      <c r="C5419" s="1">
        <v>44670</v>
      </c>
      <c r="D5419">
        <v>143.904</v>
      </c>
    </row>
    <row r="5420" spans="1:4" hidden="1" x14ac:dyDescent="0.35">
      <c r="A5420" s="3" t="str">
        <f t="shared" si="84"/>
        <v>CHTR_44670</v>
      </c>
      <c r="B5420" t="s">
        <v>21</v>
      </c>
      <c r="C5420" s="1">
        <v>44670</v>
      </c>
      <c r="D5420">
        <v>557.75</v>
      </c>
    </row>
    <row r="5421" spans="1:4" hidden="1" x14ac:dyDescent="0.35">
      <c r="A5421" s="3" t="str">
        <f t="shared" si="84"/>
        <v>CNC_44670</v>
      </c>
      <c r="B5421" t="s">
        <v>22</v>
      </c>
      <c r="C5421" s="1">
        <v>44670</v>
      </c>
      <c r="D5421">
        <v>85.99</v>
      </c>
    </row>
    <row r="5422" spans="1:4" hidden="1" x14ac:dyDescent="0.35">
      <c r="A5422" s="3" t="str">
        <f t="shared" si="84"/>
        <v>CNP_44670</v>
      </c>
      <c r="B5422" t="s">
        <v>23</v>
      </c>
      <c r="C5422" s="1">
        <v>44670</v>
      </c>
      <c r="D5422">
        <v>31.417999999999999</v>
      </c>
    </row>
    <row r="5423" spans="1:4" hidden="1" x14ac:dyDescent="0.35">
      <c r="A5423" s="3" t="str">
        <f t="shared" si="84"/>
        <v>COP_44670</v>
      </c>
      <c r="B5423" t="s">
        <v>24</v>
      </c>
      <c r="C5423" s="1">
        <v>44670</v>
      </c>
      <c r="D5423">
        <v>97.111000000000004</v>
      </c>
    </row>
    <row r="5424" spans="1:4" hidden="1" x14ac:dyDescent="0.35">
      <c r="A5424" s="3" t="str">
        <f t="shared" si="84"/>
        <v>CTAS_44670</v>
      </c>
      <c r="B5424" t="s">
        <v>25</v>
      </c>
      <c r="C5424" s="1">
        <v>44670</v>
      </c>
      <c r="D5424">
        <v>414.61200000000002</v>
      </c>
    </row>
    <row r="5425" spans="1:4" hidden="1" x14ac:dyDescent="0.35">
      <c r="A5425" s="3" t="str">
        <f t="shared" si="84"/>
        <v>CZR_44670</v>
      </c>
      <c r="B5425" t="s">
        <v>26</v>
      </c>
      <c r="C5425" s="1">
        <v>44670</v>
      </c>
      <c r="D5425">
        <v>71.75</v>
      </c>
    </row>
    <row r="5426" spans="1:4" hidden="1" x14ac:dyDescent="0.35">
      <c r="A5426" s="3" t="str">
        <f t="shared" si="84"/>
        <v>DG_44670</v>
      </c>
      <c r="B5426" t="s">
        <v>27</v>
      </c>
      <c r="C5426" s="1">
        <v>44670</v>
      </c>
      <c r="D5426">
        <v>253.64</v>
      </c>
    </row>
    <row r="5427" spans="1:4" hidden="1" x14ac:dyDescent="0.35">
      <c r="A5427" s="3" t="str">
        <f t="shared" si="84"/>
        <v>DPZ_44670</v>
      </c>
      <c r="B5427" t="s">
        <v>28</v>
      </c>
      <c r="C5427" s="1">
        <v>44670</v>
      </c>
      <c r="D5427">
        <v>390.517</v>
      </c>
    </row>
    <row r="5428" spans="1:4" x14ac:dyDescent="0.35">
      <c r="A5428" s="3" t="str">
        <f t="shared" si="84"/>
        <v>DRE_44670</v>
      </c>
      <c r="B5428" t="s">
        <v>29</v>
      </c>
      <c r="C5428" s="1">
        <v>44670</v>
      </c>
      <c r="D5428">
        <v>59.603999999999999</v>
      </c>
    </row>
    <row r="5429" spans="1:4" hidden="1" x14ac:dyDescent="0.35">
      <c r="A5429" s="3" t="str">
        <f t="shared" si="84"/>
        <v>DXC_44670</v>
      </c>
      <c r="B5429" t="s">
        <v>30</v>
      </c>
      <c r="C5429" s="1">
        <v>44670</v>
      </c>
      <c r="D5429">
        <v>31.41</v>
      </c>
    </row>
    <row r="5430" spans="1:4" hidden="1" x14ac:dyDescent="0.35">
      <c r="A5430" s="3" t="str">
        <f t="shared" si="84"/>
        <v>EWA_44670</v>
      </c>
      <c r="B5430" t="s">
        <v>31</v>
      </c>
      <c r="C5430" s="1">
        <v>44670</v>
      </c>
      <c r="D5430">
        <v>25.352</v>
      </c>
    </row>
    <row r="5431" spans="1:4" hidden="1" x14ac:dyDescent="0.35">
      <c r="A5431" s="3" t="str">
        <f t="shared" si="84"/>
        <v>EWC_44670</v>
      </c>
      <c r="B5431" t="s">
        <v>32</v>
      </c>
      <c r="C5431" s="1">
        <v>44670</v>
      </c>
      <c r="D5431">
        <v>39.155999999999999</v>
      </c>
    </row>
    <row r="5432" spans="1:4" hidden="1" x14ac:dyDescent="0.35">
      <c r="A5432" s="3" t="str">
        <f t="shared" si="84"/>
        <v>EWG_44670</v>
      </c>
      <c r="B5432" t="s">
        <v>33</v>
      </c>
      <c r="C5432" s="1">
        <v>44670</v>
      </c>
      <c r="D5432">
        <v>26.582999999999998</v>
      </c>
    </row>
    <row r="5433" spans="1:4" hidden="1" x14ac:dyDescent="0.35">
      <c r="A5433" s="3" t="str">
        <f t="shared" si="84"/>
        <v>EWH_44670</v>
      </c>
      <c r="B5433" t="s">
        <v>34</v>
      </c>
      <c r="C5433" s="1">
        <v>44670</v>
      </c>
      <c r="D5433">
        <v>21.396999999999998</v>
      </c>
    </row>
    <row r="5434" spans="1:4" hidden="1" x14ac:dyDescent="0.35">
      <c r="A5434" s="3" t="str">
        <f t="shared" si="84"/>
        <v>EWJ_44670</v>
      </c>
      <c r="B5434" t="s">
        <v>35</v>
      </c>
      <c r="C5434" s="1">
        <v>44670</v>
      </c>
      <c r="D5434">
        <v>57.026000000000003</v>
      </c>
    </row>
    <row r="5435" spans="1:4" hidden="1" x14ac:dyDescent="0.35">
      <c r="A5435" s="3" t="str">
        <f t="shared" si="84"/>
        <v>EWL_44670</v>
      </c>
      <c r="B5435" t="s">
        <v>36</v>
      </c>
      <c r="C5435" s="1">
        <v>44670</v>
      </c>
      <c r="D5435">
        <v>47.648000000000003</v>
      </c>
    </row>
    <row r="5436" spans="1:4" hidden="1" x14ac:dyDescent="0.35">
      <c r="A5436" s="3" t="str">
        <f t="shared" si="84"/>
        <v>EWQ_44670</v>
      </c>
      <c r="B5436" t="s">
        <v>37</v>
      </c>
      <c r="C5436" s="1">
        <v>44670</v>
      </c>
      <c r="D5436">
        <v>33.308</v>
      </c>
    </row>
    <row r="5437" spans="1:4" hidden="1" x14ac:dyDescent="0.35">
      <c r="A5437" s="3" t="str">
        <f t="shared" si="84"/>
        <v>EWT_44670</v>
      </c>
      <c r="B5437" t="s">
        <v>38</v>
      </c>
      <c r="C5437" s="1">
        <v>44670</v>
      </c>
      <c r="D5437">
        <v>49.223999999999997</v>
      </c>
    </row>
    <row r="5438" spans="1:4" hidden="1" x14ac:dyDescent="0.35">
      <c r="A5438" s="3" t="str">
        <f t="shared" si="84"/>
        <v>EWU_44670</v>
      </c>
      <c r="B5438" t="s">
        <v>39</v>
      </c>
      <c r="C5438" s="1">
        <v>44670</v>
      </c>
      <c r="D5438">
        <v>32.920999999999999</v>
      </c>
    </row>
    <row r="5439" spans="1:4" hidden="1" x14ac:dyDescent="0.35">
      <c r="A5439" s="3" t="str">
        <f t="shared" si="84"/>
        <v>EWY_44670</v>
      </c>
      <c r="B5439" t="s">
        <v>40</v>
      </c>
      <c r="C5439" s="1">
        <v>44670</v>
      </c>
      <c r="D5439">
        <v>68.340999999999994</v>
      </c>
    </row>
    <row r="5440" spans="1:4" hidden="1" x14ac:dyDescent="0.35">
      <c r="A5440" s="3" t="str">
        <f t="shared" si="84"/>
        <v>EWZ_44670</v>
      </c>
      <c r="B5440" t="s">
        <v>41</v>
      </c>
      <c r="C5440" s="1">
        <v>44670</v>
      </c>
      <c r="D5440">
        <v>33.051000000000002</v>
      </c>
    </row>
    <row r="5441" spans="1:4" hidden="1" x14ac:dyDescent="0.35">
      <c r="A5441" s="3" t="str">
        <f t="shared" si="84"/>
        <v>FTV_44670</v>
      </c>
      <c r="B5441" t="s">
        <v>43</v>
      </c>
      <c r="C5441" s="1">
        <v>44670</v>
      </c>
      <c r="D5441">
        <v>58.883000000000003</v>
      </c>
    </row>
    <row r="5442" spans="1:4" hidden="1" x14ac:dyDescent="0.35">
      <c r="A5442" s="3" t="str">
        <f t="shared" si="84"/>
        <v>GOOG_44670</v>
      </c>
      <c r="B5442" t="s">
        <v>44</v>
      </c>
      <c r="C5442" s="1">
        <v>44670</v>
      </c>
      <c r="D5442">
        <v>130.53100000000001</v>
      </c>
    </row>
    <row r="5443" spans="1:4" hidden="1" x14ac:dyDescent="0.35">
      <c r="A5443" s="3" t="str">
        <f t="shared" ref="A5443:A5506" si="85">CONCATENATE(B5443,"_",C5443)</f>
        <v>GPC_44670</v>
      </c>
      <c r="B5443" t="s">
        <v>45</v>
      </c>
      <c r="C5443" s="1">
        <v>44670</v>
      </c>
      <c r="D5443">
        <v>131.53</v>
      </c>
    </row>
    <row r="5444" spans="1:4" hidden="1" x14ac:dyDescent="0.35">
      <c r="A5444" s="3" t="str">
        <f t="shared" si="85"/>
        <v>GSG_44670</v>
      </c>
      <c r="B5444" t="s">
        <v>46</v>
      </c>
      <c r="C5444" s="1">
        <v>44670</v>
      </c>
      <c r="D5444">
        <v>23.64</v>
      </c>
    </row>
    <row r="5445" spans="1:4" hidden="1" x14ac:dyDescent="0.35">
      <c r="A5445" s="3" t="str">
        <f t="shared" si="85"/>
        <v>HIG_44670</v>
      </c>
      <c r="B5445" t="s">
        <v>47</v>
      </c>
      <c r="C5445" s="1">
        <v>44670</v>
      </c>
      <c r="D5445">
        <v>72.239999999999995</v>
      </c>
    </row>
    <row r="5446" spans="1:4" hidden="1" x14ac:dyDescent="0.35">
      <c r="A5446" s="3" t="str">
        <f t="shared" si="85"/>
        <v>HIGH.L_44670</v>
      </c>
      <c r="B5446" t="s">
        <v>48</v>
      </c>
      <c r="C5446" s="1">
        <v>44670</v>
      </c>
      <c r="D5446">
        <v>5.21</v>
      </c>
    </row>
    <row r="5447" spans="1:4" hidden="1" x14ac:dyDescent="0.35">
      <c r="A5447" s="3" t="str">
        <f t="shared" si="85"/>
        <v>HST_44670</v>
      </c>
      <c r="B5447" t="s">
        <v>49</v>
      </c>
      <c r="C5447" s="1">
        <v>44670</v>
      </c>
      <c r="D5447">
        <v>20.056000000000001</v>
      </c>
    </row>
    <row r="5448" spans="1:4" hidden="1" x14ac:dyDescent="0.35">
      <c r="A5448" s="3" t="str">
        <f t="shared" si="85"/>
        <v>HYG_44670</v>
      </c>
      <c r="B5448" t="s">
        <v>50</v>
      </c>
      <c r="C5448" s="1">
        <v>44670</v>
      </c>
      <c r="D5448">
        <v>76.584999999999994</v>
      </c>
    </row>
    <row r="5449" spans="1:4" hidden="1" x14ac:dyDescent="0.35">
      <c r="A5449" s="3" t="str">
        <f t="shared" si="85"/>
        <v>IAU_44670</v>
      </c>
      <c r="B5449" t="s">
        <v>51</v>
      </c>
      <c r="C5449" s="1">
        <v>44670</v>
      </c>
      <c r="D5449">
        <v>37.01</v>
      </c>
    </row>
    <row r="5450" spans="1:4" hidden="1" x14ac:dyDescent="0.35">
      <c r="A5450" s="3" t="str">
        <f t="shared" si="85"/>
        <v>ICLN_44670</v>
      </c>
      <c r="B5450" t="s">
        <v>52</v>
      </c>
      <c r="C5450" s="1">
        <v>44670</v>
      </c>
      <c r="D5450">
        <v>20.88</v>
      </c>
    </row>
    <row r="5451" spans="1:4" hidden="1" x14ac:dyDescent="0.35">
      <c r="A5451" s="3" t="str">
        <f t="shared" si="85"/>
        <v>IEAA.L_44670</v>
      </c>
      <c r="B5451" t="s">
        <v>53</v>
      </c>
      <c r="C5451" s="1">
        <v>44670</v>
      </c>
      <c r="D5451">
        <v>4.9800000000000004</v>
      </c>
    </row>
    <row r="5452" spans="1:4" hidden="1" x14ac:dyDescent="0.35">
      <c r="A5452" s="3" t="str">
        <f t="shared" si="85"/>
        <v>IEF_44670</v>
      </c>
      <c r="B5452" t="s">
        <v>54</v>
      </c>
      <c r="C5452" s="1">
        <v>44670</v>
      </c>
      <c r="D5452">
        <v>100.864</v>
      </c>
    </row>
    <row r="5453" spans="1:4" hidden="1" x14ac:dyDescent="0.35">
      <c r="A5453" s="3" t="str">
        <f t="shared" si="85"/>
        <v>IEFM.L_44670</v>
      </c>
      <c r="B5453" t="s">
        <v>55</v>
      </c>
      <c r="C5453" s="1">
        <v>44670</v>
      </c>
      <c r="D5453">
        <v>748.9</v>
      </c>
    </row>
    <row r="5454" spans="1:4" hidden="1" x14ac:dyDescent="0.35">
      <c r="A5454" s="3" t="str">
        <f t="shared" si="85"/>
        <v>IEMG_44670</v>
      </c>
      <c r="B5454" t="s">
        <v>56</v>
      </c>
      <c r="C5454" s="1">
        <v>44670</v>
      </c>
      <c r="D5454">
        <v>52.832000000000001</v>
      </c>
    </row>
    <row r="5455" spans="1:4" hidden="1" x14ac:dyDescent="0.35">
      <c r="A5455" s="3" t="str">
        <f t="shared" si="85"/>
        <v>IEUS_44670</v>
      </c>
      <c r="B5455" t="s">
        <v>57</v>
      </c>
      <c r="C5455" s="1">
        <v>44670</v>
      </c>
      <c r="D5455">
        <v>58.442999999999998</v>
      </c>
    </row>
    <row r="5456" spans="1:4" hidden="1" x14ac:dyDescent="0.35">
      <c r="A5456" s="3" t="str">
        <f t="shared" si="85"/>
        <v>IEVL.L_44670</v>
      </c>
      <c r="B5456" t="s">
        <v>58</v>
      </c>
      <c r="C5456" s="1">
        <v>44670</v>
      </c>
      <c r="D5456">
        <v>7.3140000000000001</v>
      </c>
    </row>
    <row r="5457" spans="1:4" hidden="1" x14ac:dyDescent="0.35">
      <c r="A5457" s="3" t="str">
        <f t="shared" si="85"/>
        <v>IGF_44670</v>
      </c>
      <c r="B5457" t="s">
        <v>59</v>
      </c>
      <c r="C5457" s="1">
        <v>44670</v>
      </c>
      <c r="D5457">
        <v>50.374000000000002</v>
      </c>
    </row>
    <row r="5458" spans="1:4" hidden="1" x14ac:dyDescent="0.35">
      <c r="A5458" s="3" t="str">
        <f t="shared" si="85"/>
        <v>INDA_44670</v>
      </c>
      <c r="B5458" t="s">
        <v>60</v>
      </c>
      <c r="C5458" s="1">
        <v>44670</v>
      </c>
      <c r="D5458">
        <v>44.18</v>
      </c>
    </row>
    <row r="5459" spans="1:4" hidden="1" x14ac:dyDescent="0.35">
      <c r="A5459" s="3" t="str">
        <f t="shared" si="85"/>
        <v>IUMO.L_44670</v>
      </c>
      <c r="B5459" t="s">
        <v>61</v>
      </c>
      <c r="C5459" s="1">
        <v>44670</v>
      </c>
      <c r="D5459">
        <v>11.095000000000001</v>
      </c>
    </row>
    <row r="5460" spans="1:4" hidden="1" x14ac:dyDescent="0.35">
      <c r="A5460" s="3" t="str">
        <f t="shared" si="85"/>
        <v>IUVL.L_44670</v>
      </c>
      <c r="B5460" t="s">
        <v>62</v>
      </c>
      <c r="C5460" s="1">
        <v>44670</v>
      </c>
      <c r="D5460">
        <v>9.1080000000000005</v>
      </c>
    </row>
    <row r="5461" spans="1:4" hidden="1" x14ac:dyDescent="0.35">
      <c r="A5461" s="3" t="str">
        <f t="shared" si="85"/>
        <v>IVV_44670</v>
      </c>
      <c r="B5461" t="s">
        <v>63</v>
      </c>
      <c r="C5461" s="1">
        <v>44670</v>
      </c>
      <c r="D5461">
        <v>441.37799999999999</v>
      </c>
    </row>
    <row r="5462" spans="1:4" hidden="1" x14ac:dyDescent="0.35">
      <c r="A5462" s="3" t="str">
        <f t="shared" si="85"/>
        <v>IWM_44670</v>
      </c>
      <c r="B5462" t="s">
        <v>64</v>
      </c>
      <c r="C5462" s="1">
        <v>44670</v>
      </c>
      <c r="D5462">
        <v>199.077</v>
      </c>
    </row>
    <row r="5463" spans="1:4" hidden="1" x14ac:dyDescent="0.35">
      <c r="A5463" s="3" t="str">
        <f t="shared" si="85"/>
        <v>IXN_44670</v>
      </c>
      <c r="B5463" t="s">
        <v>65</v>
      </c>
      <c r="C5463" s="1">
        <v>44670</v>
      </c>
      <c r="D5463">
        <v>54.061</v>
      </c>
    </row>
    <row r="5464" spans="1:4" hidden="1" x14ac:dyDescent="0.35">
      <c r="A5464" s="3" t="str">
        <f t="shared" si="85"/>
        <v>JPEA.L_44670</v>
      </c>
      <c r="B5464" t="s">
        <v>66</v>
      </c>
      <c r="C5464" s="1">
        <v>44670</v>
      </c>
      <c r="D5464">
        <v>5.17</v>
      </c>
    </row>
    <row r="5465" spans="1:4" hidden="1" x14ac:dyDescent="0.35">
      <c r="A5465" s="3" t="str">
        <f t="shared" si="85"/>
        <v>JPM_44670</v>
      </c>
      <c r="B5465" t="s">
        <v>67</v>
      </c>
      <c r="C5465" s="1">
        <v>44670</v>
      </c>
      <c r="D5465">
        <v>127.873</v>
      </c>
    </row>
    <row r="5466" spans="1:4" hidden="1" x14ac:dyDescent="0.35">
      <c r="A5466" s="3" t="str">
        <f t="shared" si="85"/>
        <v>KR_44670</v>
      </c>
      <c r="B5466" t="s">
        <v>68</v>
      </c>
      <c r="C5466" s="1">
        <v>44670</v>
      </c>
      <c r="D5466">
        <v>56.61</v>
      </c>
    </row>
    <row r="5467" spans="1:4" hidden="1" x14ac:dyDescent="0.35">
      <c r="A5467" s="3" t="str">
        <f t="shared" si="85"/>
        <v>LQD_44670</v>
      </c>
      <c r="B5467" t="s">
        <v>69</v>
      </c>
      <c r="C5467" s="1">
        <v>44670</v>
      </c>
      <c r="D5467">
        <v>110.78400000000001</v>
      </c>
    </row>
    <row r="5468" spans="1:4" hidden="1" x14ac:dyDescent="0.35">
      <c r="A5468" s="3" t="str">
        <f t="shared" si="85"/>
        <v>MCHI_44670</v>
      </c>
      <c r="B5468" t="s">
        <v>70</v>
      </c>
      <c r="C5468" s="1">
        <v>44670</v>
      </c>
      <c r="D5468">
        <v>50.418999999999997</v>
      </c>
    </row>
    <row r="5469" spans="1:4" hidden="1" x14ac:dyDescent="0.35">
      <c r="A5469" s="3" t="str">
        <f t="shared" si="85"/>
        <v>META_44670</v>
      </c>
      <c r="B5469" t="s">
        <v>144</v>
      </c>
      <c r="C5469" s="1">
        <v>44670</v>
      </c>
      <c r="D5469">
        <v>217.31</v>
      </c>
    </row>
    <row r="5470" spans="1:4" hidden="1" x14ac:dyDescent="0.35">
      <c r="A5470" s="3" t="str">
        <f t="shared" si="85"/>
        <v>MVEU.L_44670</v>
      </c>
      <c r="B5470" t="s">
        <v>71</v>
      </c>
      <c r="C5470" s="1">
        <v>44670</v>
      </c>
      <c r="D5470">
        <v>53.92</v>
      </c>
    </row>
    <row r="5471" spans="1:4" hidden="1" x14ac:dyDescent="0.35">
      <c r="A5471" s="3" t="str">
        <f t="shared" si="85"/>
        <v>OGN_44670</v>
      </c>
      <c r="B5471" t="s">
        <v>72</v>
      </c>
      <c r="C5471" s="1">
        <v>44670</v>
      </c>
      <c r="D5471">
        <v>33</v>
      </c>
    </row>
    <row r="5472" spans="1:4" hidden="1" x14ac:dyDescent="0.35">
      <c r="A5472" s="3" t="str">
        <f t="shared" si="85"/>
        <v>PG_44670</v>
      </c>
      <c r="B5472" t="s">
        <v>73</v>
      </c>
      <c r="C5472" s="1">
        <v>44670</v>
      </c>
      <c r="D5472">
        <v>155.41200000000001</v>
      </c>
    </row>
    <row r="5473" spans="1:4" hidden="1" x14ac:dyDescent="0.35">
      <c r="A5473" s="3" t="str">
        <f t="shared" si="85"/>
        <v>PPL_44670</v>
      </c>
      <c r="B5473" t="s">
        <v>74</v>
      </c>
      <c r="C5473" s="1">
        <v>44670</v>
      </c>
      <c r="D5473">
        <v>29.117000000000001</v>
      </c>
    </row>
    <row r="5474" spans="1:4" hidden="1" x14ac:dyDescent="0.35">
      <c r="A5474" s="3" t="str">
        <f t="shared" si="85"/>
        <v>PRU_44670</v>
      </c>
      <c r="B5474" t="s">
        <v>75</v>
      </c>
      <c r="C5474" s="1">
        <v>44670</v>
      </c>
      <c r="D5474">
        <v>115.295</v>
      </c>
    </row>
    <row r="5475" spans="1:4" hidden="1" x14ac:dyDescent="0.35">
      <c r="A5475" s="3" t="str">
        <f t="shared" si="85"/>
        <v>PYPL_44670</v>
      </c>
      <c r="B5475" t="s">
        <v>76</v>
      </c>
      <c r="C5475" s="1">
        <v>44670</v>
      </c>
      <c r="D5475">
        <v>103.66</v>
      </c>
    </row>
    <row r="5476" spans="1:4" hidden="1" x14ac:dyDescent="0.35">
      <c r="A5476" s="3" t="str">
        <f t="shared" si="85"/>
        <v>RE_44670</v>
      </c>
      <c r="B5476" t="s">
        <v>77</v>
      </c>
      <c r="C5476" s="1">
        <v>44670</v>
      </c>
      <c r="D5476">
        <v>286.17599999999999</v>
      </c>
    </row>
    <row r="5477" spans="1:4" hidden="1" x14ac:dyDescent="0.35">
      <c r="A5477" s="3" t="str">
        <f t="shared" si="85"/>
        <v>REET_44670</v>
      </c>
      <c r="B5477" t="s">
        <v>78</v>
      </c>
      <c r="C5477" s="1">
        <v>44670</v>
      </c>
      <c r="D5477">
        <v>28.954000000000001</v>
      </c>
    </row>
    <row r="5478" spans="1:4" hidden="1" x14ac:dyDescent="0.35">
      <c r="A5478" s="3" t="str">
        <f t="shared" si="85"/>
        <v>ROL_44670</v>
      </c>
      <c r="B5478" t="s">
        <v>79</v>
      </c>
      <c r="C5478" s="1">
        <v>44670</v>
      </c>
      <c r="D5478">
        <v>34.164999999999999</v>
      </c>
    </row>
    <row r="5479" spans="1:4" hidden="1" x14ac:dyDescent="0.35">
      <c r="A5479" s="3" t="str">
        <f t="shared" si="85"/>
        <v>ROST_44670</v>
      </c>
      <c r="B5479" t="s">
        <v>80</v>
      </c>
      <c r="C5479" s="1">
        <v>44670</v>
      </c>
      <c r="D5479">
        <v>106.30500000000001</v>
      </c>
    </row>
    <row r="5480" spans="1:4" hidden="1" x14ac:dyDescent="0.35">
      <c r="A5480" s="3" t="str">
        <f t="shared" si="85"/>
        <v>SEGA.L_44670</v>
      </c>
      <c r="B5480" t="s">
        <v>81</v>
      </c>
      <c r="C5480" s="1">
        <v>44670</v>
      </c>
      <c r="D5480">
        <v>98.855000000000004</v>
      </c>
    </row>
    <row r="5481" spans="1:4" hidden="1" x14ac:dyDescent="0.35">
      <c r="A5481" s="3" t="str">
        <f t="shared" si="85"/>
        <v>SHY_44670</v>
      </c>
      <c r="B5481" t="s">
        <v>82</v>
      </c>
      <c r="C5481" s="1">
        <v>44670</v>
      </c>
      <c r="D5481">
        <v>81.858000000000004</v>
      </c>
    </row>
    <row r="5482" spans="1:4" hidden="1" x14ac:dyDescent="0.35">
      <c r="A5482" s="3" t="str">
        <f t="shared" si="85"/>
        <v>SLV_44670</v>
      </c>
      <c r="B5482" t="s">
        <v>83</v>
      </c>
      <c r="C5482" s="1">
        <v>44670</v>
      </c>
      <c r="D5482">
        <v>23.24</v>
      </c>
    </row>
    <row r="5483" spans="1:4" hidden="1" x14ac:dyDescent="0.35">
      <c r="A5483" s="3" t="str">
        <f t="shared" si="85"/>
        <v>SPMV.L_44670</v>
      </c>
      <c r="B5483" t="s">
        <v>84</v>
      </c>
      <c r="C5483" s="1">
        <v>44670</v>
      </c>
      <c r="D5483">
        <v>81.98</v>
      </c>
    </row>
    <row r="5484" spans="1:4" hidden="1" x14ac:dyDescent="0.35">
      <c r="A5484" s="3" t="str">
        <f t="shared" si="85"/>
        <v>TLT_44670</v>
      </c>
      <c r="B5484" t="s">
        <v>85</v>
      </c>
      <c r="C5484" s="1">
        <v>44670</v>
      </c>
      <c r="D5484">
        <v>116.702</v>
      </c>
    </row>
    <row r="5485" spans="1:4" hidden="1" x14ac:dyDescent="0.35">
      <c r="A5485" s="3" t="str">
        <f t="shared" si="85"/>
        <v>UNH_44670</v>
      </c>
      <c r="B5485" t="s">
        <v>86</v>
      </c>
      <c r="C5485" s="1">
        <v>44670</v>
      </c>
      <c r="D5485">
        <v>532.47199999999998</v>
      </c>
    </row>
    <row r="5486" spans="1:4" hidden="1" x14ac:dyDescent="0.35">
      <c r="A5486" s="3" t="str">
        <f t="shared" si="85"/>
        <v>URI_44670</v>
      </c>
      <c r="B5486" t="s">
        <v>87</v>
      </c>
      <c r="C5486" s="1">
        <v>44670</v>
      </c>
      <c r="D5486">
        <v>350.334</v>
      </c>
    </row>
    <row r="5487" spans="1:4" hidden="1" x14ac:dyDescent="0.35">
      <c r="A5487" s="3" t="str">
        <f t="shared" si="85"/>
        <v>V_44670</v>
      </c>
      <c r="B5487" t="s">
        <v>88</v>
      </c>
      <c r="C5487" s="1">
        <v>44670</v>
      </c>
      <c r="D5487">
        <v>214.01</v>
      </c>
    </row>
    <row r="5488" spans="1:4" hidden="1" x14ac:dyDescent="0.35">
      <c r="A5488" s="3" t="str">
        <f t="shared" si="85"/>
        <v>VRSK_44670</v>
      </c>
      <c r="B5488" t="s">
        <v>89</v>
      </c>
      <c r="C5488" s="1">
        <v>44670</v>
      </c>
      <c r="D5488">
        <v>214.19900000000001</v>
      </c>
    </row>
    <row r="5489" spans="1:4" hidden="1" x14ac:dyDescent="0.35">
      <c r="A5489" s="3" t="str">
        <f t="shared" si="85"/>
        <v>VXX_44670</v>
      </c>
      <c r="B5489" t="s">
        <v>90</v>
      </c>
      <c r="C5489" s="1">
        <v>44670</v>
      </c>
      <c r="D5489">
        <v>24.73</v>
      </c>
    </row>
    <row r="5490" spans="1:4" hidden="1" x14ac:dyDescent="0.35">
      <c r="A5490" s="3" t="str">
        <f t="shared" si="85"/>
        <v>WRK_44670</v>
      </c>
      <c r="B5490" t="s">
        <v>91</v>
      </c>
      <c r="C5490" s="1">
        <v>44670</v>
      </c>
      <c r="D5490">
        <v>49.948</v>
      </c>
    </row>
    <row r="5491" spans="1:4" hidden="1" x14ac:dyDescent="0.35">
      <c r="A5491" s="3" t="str">
        <f t="shared" si="85"/>
        <v>XLB_44670</v>
      </c>
      <c r="B5491" t="s">
        <v>92</v>
      </c>
      <c r="C5491" s="1">
        <v>44670</v>
      </c>
      <c r="D5491">
        <v>88.221000000000004</v>
      </c>
    </row>
    <row r="5492" spans="1:4" hidden="1" x14ac:dyDescent="0.35">
      <c r="A5492" s="3" t="str">
        <f t="shared" si="85"/>
        <v>XLC_44670</v>
      </c>
      <c r="B5492" t="s">
        <v>93</v>
      </c>
      <c r="C5492" s="1">
        <v>44670</v>
      </c>
      <c r="D5492">
        <v>67.111000000000004</v>
      </c>
    </row>
    <row r="5493" spans="1:4" hidden="1" x14ac:dyDescent="0.35">
      <c r="A5493" s="3" t="str">
        <f t="shared" si="85"/>
        <v>XLE_44670</v>
      </c>
      <c r="B5493" t="s">
        <v>94</v>
      </c>
      <c r="C5493" s="1">
        <v>44670</v>
      </c>
      <c r="D5493">
        <v>77.843999999999994</v>
      </c>
    </row>
    <row r="5494" spans="1:4" hidden="1" x14ac:dyDescent="0.35">
      <c r="A5494" s="3" t="str">
        <f t="shared" si="85"/>
        <v>XLF_44670</v>
      </c>
      <c r="B5494" t="s">
        <v>95</v>
      </c>
      <c r="C5494" s="1">
        <v>44670</v>
      </c>
      <c r="D5494">
        <v>36.997</v>
      </c>
    </row>
    <row r="5495" spans="1:4" hidden="1" x14ac:dyDescent="0.35">
      <c r="A5495" s="3" t="str">
        <f t="shared" si="85"/>
        <v>XLI_44670</v>
      </c>
      <c r="B5495" t="s">
        <v>96</v>
      </c>
      <c r="C5495" s="1">
        <v>44670</v>
      </c>
      <c r="D5495">
        <v>100.005</v>
      </c>
    </row>
    <row r="5496" spans="1:4" hidden="1" x14ac:dyDescent="0.35">
      <c r="A5496" s="3" t="str">
        <f t="shared" si="85"/>
        <v>XLK_44670</v>
      </c>
      <c r="B5496" t="s">
        <v>97</v>
      </c>
      <c r="C5496" s="1">
        <v>44670</v>
      </c>
      <c r="D5496">
        <v>148.70500000000001</v>
      </c>
    </row>
    <row r="5497" spans="1:4" hidden="1" x14ac:dyDescent="0.35">
      <c r="A5497" s="3" t="str">
        <f t="shared" si="85"/>
        <v>XLP_44670</v>
      </c>
      <c r="B5497" t="s">
        <v>98</v>
      </c>
      <c r="C5497" s="1">
        <v>44670</v>
      </c>
      <c r="D5497">
        <v>77.733000000000004</v>
      </c>
    </row>
    <row r="5498" spans="1:4" hidden="1" x14ac:dyDescent="0.35">
      <c r="A5498" s="3" t="str">
        <f t="shared" si="85"/>
        <v>XLU_44670</v>
      </c>
      <c r="B5498" t="s">
        <v>99</v>
      </c>
      <c r="C5498" s="1">
        <v>44670</v>
      </c>
      <c r="D5498">
        <v>74.453000000000003</v>
      </c>
    </row>
    <row r="5499" spans="1:4" hidden="1" x14ac:dyDescent="0.35">
      <c r="A5499" s="3" t="str">
        <f t="shared" si="85"/>
        <v>XLV_44670</v>
      </c>
      <c r="B5499" t="s">
        <v>100</v>
      </c>
      <c r="C5499" s="1">
        <v>44670</v>
      </c>
      <c r="D5499">
        <v>136.74</v>
      </c>
    </row>
    <row r="5500" spans="1:4" hidden="1" x14ac:dyDescent="0.35">
      <c r="A5500" s="3" t="str">
        <f t="shared" si="85"/>
        <v>XLY_44670</v>
      </c>
      <c r="B5500" t="s">
        <v>101</v>
      </c>
      <c r="C5500" s="1">
        <v>44670</v>
      </c>
      <c r="D5500">
        <v>182.83099999999999</v>
      </c>
    </row>
    <row r="5501" spans="1:4" hidden="1" x14ac:dyDescent="0.35">
      <c r="A5501" s="3" t="str">
        <f t="shared" si="85"/>
        <v>XOM_44670</v>
      </c>
      <c r="B5501" t="s">
        <v>102</v>
      </c>
      <c r="C5501" s="1">
        <v>44670</v>
      </c>
      <c r="D5501">
        <v>84.674000000000007</v>
      </c>
    </row>
    <row r="5502" spans="1:4" hidden="1" x14ac:dyDescent="0.35">
      <c r="A5502" s="3" t="str">
        <f t="shared" si="85"/>
        <v>ABBV_44671</v>
      </c>
      <c r="B5502" t="s">
        <v>3</v>
      </c>
      <c r="C5502" s="1">
        <v>44671</v>
      </c>
      <c r="D5502">
        <v>152.23699999999999</v>
      </c>
    </row>
    <row r="5503" spans="1:4" hidden="1" x14ac:dyDescent="0.35">
      <c r="A5503" s="3" t="str">
        <f t="shared" si="85"/>
        <v>ACN_44671</v>
      </c>
      <c r="B5503" t="s">
        <v>4</v>
      </c>
      <c r="C5503" s="1">
        <v>44671</v>
      </c>
      <c r="D5503">
        <v>319.78699999999998</v>
      </c>
    </row>
    <row r="5504" spans="1:4" hidden="1" x14ac:dyDescent="0.35">
      <c r="A5504" s="3" t="str">
        <f t="shared" si="85"/>
        <v>AEP_44671</v>
      </c>
      <c r="B5504" t="s">
        <v>5</v>
      </c>
      <c r="C5504" s="1">
        <v>44671</v>
      </c>
      <c r="D5504">
        <v>99.367999999999995</v>
      </c>
    </row>
    <row r="5505" spans="1:4" hidden="1" x14ac:dyDescent="0.35">
      <c r="A5505" s="3" t="str">
        <f t="shared" si="85"/>
        <v>AIZ_44671</v>
      </c>
      <c r="B5505" t="s">
        <v>6</v>
      </c>
      <c r="C5505" s="1">
        <v>44671</v>
      </c>
      <c r="D5505">
        <v>190.54599999999999</v>
      </c>
    </row>
    <row r="5506" spans="1:4" hidden="1" x14ac:dyDescent="0.35">
      <c r="A5506" s="3" t="str">
        <f t="shared" si="85"/>
        <v>ALLE_44671</v>
      </c>
      <c r="B5506" t="s">
        <v>7</v>
      </c>
      <c r="C5506" s="1">
        <v>44671</v>
      </c>
      <c r="D5506">
        <v>111.23399999999999</v>
      </c>
    </row>
    <row r="5507" spans="1:4" hidden="1" x14ac:dyDescent="0.35">
      <c r="A5507" s="3" t="str">
        <f t="shared" ref="A5507:A5570" si="86">CONCATENATE(B5507,"_",C5507)</f>
        <v>AMAT_44671</v>
      </c>
      <c r="B5507" t="s">
        <v>8</v>
      </c>
      <c r="C5507" s="1">
        <v>44671</v>
      </c>
      <c r="D5507">
        <v>117.018</v>
      </c>
    </row>
    <row r="5508" spans="1:4" hidden="1" x14ac:dyDescent="0.35">
      <c r="A5508" s="3" t="str">
        <f t="shared" si="86"/>
        <v>AMP_44671</v>
      </c>
      <c r="B5508" t="s">
        <v>9</v>
      </c>
      <c r="C5508" s="1">
        <v>44671</v>
      </c>
      <c r="D5508">
        <v>295.80500000000001</v>
      </c>
    </row>
    <row r="5509" spans="1:4" hidden="1" x14ac:dyDescent="0.35">
      <c r="A5509" s="3" t="str">
        <f t="shared" si="86"/>
        <v>AMZN_44671</v>
      </c>
      <c r="B5509" t="s">
        <v>10</v>
      </c>
      <c r="C5509" s="1">
        <v>44671</v>
      </c>
      <c r="D5509">
        <v>153.99799999999999</v>
      </c>
    </row>
    <row r="5510" spans="1:4" hidden="1" x14ac:dyDescent="0.35">
      <c r="A5510" s="3" t="str">
        <f t="shared" si="86"/>
        <v>AVB_44671</v>
      </c>
      <c r="B5510" t="s">
        <v>11</v>
      </c>
      <c r="C5510" s="1">
        <v>44671</v>
      </c>
      <c r="D5510">
        <v>246.84899999999999</v>
      </c>
    </row>
    <row r="5511" spans="1:4" hidden="1" x14ac:dyDescent="0.35">
      <c r="A5511" s="3" t="str">
        <f t="shared" si="86"/>
        <v>AVY_44671</v>
      </c>
      <c r="B5511" t="s">
        <v>12</v>
      </c>
      <c r="C5511" s="1">
        <v>44671</v>
      </c>
      <c r="D5511">
        <v>168.976</v>
      </c>
    </row>
    <row r="5512" spans="1:4" hidden="1" x14ac:dyDescent="0.35">
      <c r="A5512" s="3" t="str">
        <f t="shared" si="86"/>
        <v>AXP_44671</v>
      </c>
      <c r="B5512" t="s">
        <v>13</v>
      </c>
      <c r="C5512" s="1">
        <v>44671</v>
      </c>
      <c r="D5512">
        <v>186.39699999999999</v>
      </c>
    </row>
    <row r="5513" spans="1:4" hidden="1" x14ac:dyDescent="0.35">
      <c r="A5513" s="3" t="str">
        <f t="shared" si="86"/>
        <v>BDX_44671</v>
      </c>
      <c r="B5513" t="s">
        <v>14</v>
      </c>
      <c r="C5513" s="1">
        <v>44671</v>
      </c>
      <c r="D5513">
        <v>264.87</v>
      </c>
    </row>
    <row r="5514" spans="1:4" hidden="1" x14ac:dyDescent="0.35">
      <c r="A5514" s="3" t="str">
        <f t="shared" si="86"/>
        <v>BF-B_44671</v>
      </c>
      <c r="B5514" t="s">
        <v>15</v>
      </c>
      <c r="C5514" s="1">
        <v>44671</v>
      </c>
      <c r="D5514">
        <v>68.759</v>
      </c>
    </row>
    <row r="5515" spans="1:4" hidden="1" x14ac:dyDescent="0.35">
      <c r="A5515" s="3" t="str">
        <f t="shared" si="86"/>
        <v>BMY_44671</v>
      </c>
      <c r="B5515" t="s">
        <v>16</v>
      </c>
      <c r="C5515" s="1">
        <v>44671</v>
      </c>
      <c r="D5515">
        <v>75.459999999999994</v>
      </c>
    </row>
    <row r="5516" spans="1:4" hidden="1" x14ac:dyDescent="0.35">
      <c r="A5516" s="3" t="str">
        <f t="shared" si="86"/>
        <v>BR_44671</v>
      </c>
      <c r="B5516" t="s">
        <v>17</v>
      </c>
      <c r="C5516" s="1">
        <v>44671</v>
      </c>
      <c r="D5516">
        <v>153.28899999999999</v>
      </c>
    </row>
    <row r="5517" spans="1:4" hidden="1" x14ac:dyDescent="0.35">
      <c r="A5517" s="3" t="str">
        <f t="shared" si="86"/>
        <v>CARR_44671</v>
      </c>
      <c r="B5517" t="s">
        <v>18</v>
      </c>
      <c r="C5517" s="1">
        <v>44671</v>
      </c>
      <c r="D5517">
        <v>42.737000000000002</v>
      </c>
    </row>
    <row r="5518" spans="1:4" hidden="1" x14ac:dyDescent="0.35">
      <c r="A5518" s="3" t="str">
        <f t="shared" si="86"/>
        <v>CDW_44671</v>
      </c>
      <c r="B5518" t="s">
        <v>19</v>
      </c>
      <c r="C5518" s="1">
        <v>44671</v>
      </c>
      <c r="D5518">
        <v>177.405</v>
      </c>
    </row>
    <row r="5519" spans="1:4" hidden="1" x14ac:dyDescent="0.35">
      <c r="A5519" s="3" t="str">
        <f t="shared" si="86"/>
        <v>CE_44671</v>
      </c>
      <c r="B5519" t="s">
        <v>20</v>
      </c>
      <c r="C5519" s="1">
        <v>44671</v>
      </c>
      <c r="D5519">
        <v>144.83099999999999</v>
      </c>
    </row>
    <row r="5520" spans="1:4" hidden="1" x14ac:dyDescent="0.35">
      <c r="A5520" s="3" t="str">
        <f t="shared" si="86"/>
        <v>CHTR_44671</v>
      </c>
      <c r="B5520" t="s">
        <v>21</v>
      </c>
      <c r="C5520" s="1">
        <v>44671</v>
      </c>
      <c r="D5520">
        <v>535.96</v>
      </c>
    </row>
    <row r="5521" spans="1:4" hidden="1" x14ac:dyDescent="0.35">
      <c r="A5521" s="3" t="str">
        <f t="shared" si="86"/>
        <v>CNC_44671</v>
      </c>
      <c r="B5521" t="s">
        <v>22</v>
      </c>
      <c r="C5521" s="1">
        <v>44671</v>
      </c>
      <c r="D5521">
        <v>89.01</v>
      </c>
    </row>
    <row r="5522" spans="1:4" hidden="1" x14ac:dyDescent="0.35">
      <c r="A5522" s="3" t="str">
        <f t="shared" si="86"/>
        <v>CNP_44671</v>
      </c>
      <c r="B5522" t="s">
        <v>23</v>
      </c>
      <c r="C5522" s="1">
        <v>44671</v>
      </c>
      <c r="D5522">
        <v>31.984999999999999</v>
      </c>
    </row>
    <row r="5523" spans="1:4" hidden="1" x14ac:dyDescent="0.35">
      <c r="A5523" s="3" t="str">
        <f t="shared" si="86"/>
        <v>COP_44671</v>
      </c>
      <c r="B5523" t="s">
        <v>24</v>
      </c>
      <c r="C5523" s="1">
        <v>44671</v>
      </c>
      <c r="D5523">
        <v>98.173000000000002</v>
      </c>
    </row>
    <row r="5524" spans="1:4" hidden="1" x14ac:dyDescent="0.35">
      <c r="A5524" s="3" t="str">
        <f t="shared" si="86"/>
        <v>CTAS_44671</v>
      </c>
      <c r="B5524" t="s">
        <v>25</v>
      </c>
      <c r="C5524" s="1">
        <v>44671</v>
      </c>
      <c r="D5524">
        <v>417.08600000000001</v>
      </c>
    </row>
    <row r="5525" spans="1:4" hidden="1" x14ac:dyDescent="0.35">
      <c r="A5525" s="3" t="str">
        <f t="shared" si="86"/>
        <v>CZR_44671</v>
      </c>
      <c r="B5525" t="s">
        <v>26</v>
      </c>
      <c r="C5525" s="1">
        <v>44671</v>
      </c>
      <c r="D5525">
        <v>71.7</v>
      </c>
    </row>
    <row r="5526" spans="1:4" hidden="1" x14ac:dyDescent="0.35">
      <c r="A5526" s="3" t="str">
        <f t="shared" si="86"/>
        <v>DG_44671</v>
      </c>
      <c r="B5526" t="s">
        <v>27</v>
      </c>
      <c r="C5526" s="1">
        <v>44671</v>
      </c>
      <c r="D5526">
        <v>257.29500000000002</v>
      </c>
    </row>
    <row r="5527" spans="1:4" hidden="1" x14ac:dyDescent="0.35">
      <c r="A5527" s="3" t="str">
        <f t="shared" si="86"/>
        <v>DPZ_44671</v>
      </c>
      <c r="B5527" t="s">
        <v>28</v>
      </c>
      <c r="C5527" s="1">
        <v>44671</v>
      </c>
      <c r="D5527">
        <v>392.90499999999997</v>
      </c>
    </row>
    <row r="5528" spans="1:4" x14ac:dyDescent="0.35">
      <c r="A5528" s="3" t="str">
        <f t="shared" si="86"/>
        <v>DRE_44671</v>
      </c>
      <c r="B5528" t="s">
        <v>29</v>
      </c>
      <c r="C5528" s="1">
        <v>44671</v>
      </c>
      <c r="D5528">
        <v>60.911000000000001</v>
      </c>
    </row>
    <row r="5529" spans="1:4" hidden="1" x14ac:dyDescent="0.35">
      <c r="A5529" s="3" t="str">
        <f t="shared" si="86"/>
        <v>DXC_44671</v>
      </c>
      <c r="B5529" t="s">
        <v>30</v>
      </c>
      <c r="C5529" s="1">
        <v>44671</v>
      </c>
      <c r="D5529">
        <v>31.89</v>
      </c>
    </row>
    <row r="5530" spans="1:4" hidden="1" x14ac:dyDescent="0.35">
      <c r="A5530" s="3" t="str">
        <f t="shared" si="86"/>
        <v>EWA_44671</v>
      </c>
      <c r="B5530" t="s">
        <v>31</v>
      </c>
      <c r="C5530" s="1">
        <v>44671</v>
      </c>
      <c r="D5530">
        <v>25.504000000000001</v>
      </c>
    </row>
    <row r="5531" spans="1:4" hidden="1" x14ac:dyDescent="0.35">
      <c r="A5531" s="3" t="str">
        <f t="shared" si="86"/>
        <v>EWC_44671</v>
      </c>
      <c r="B5531" t="s">
        <v>32</v>
      </c>
      <c r="C5531" s="1">
        <v>44671</v>
      </c>
      <c r="D5531">
        <v>39.469000000000001</v>
      </c>
    </row>
    <row r="5532" spans="1:4" hidden="1" x14ac:dyDescent="0.35">
      <c r="A5532" s="3" t="str">
        <f t="shared" si="86"/>
        <v>EWG_44671</v>
      </c>
      <c r="B5532" t="s">
        <v>33</v>
      </c>
      <c r="C5532" s="1">
        <v>44671</v>
      </c>
      <c r="D5532">
        <v>26.893000000000001</v>
      </c>
    </row>
    <row r="5533" spans="1:4" hidden="1" x14ac:dyDescent="0.35">
      <c r="A5533" s="3" t="str">
        <f t="shared" si="86"/>
        <v>EWH_44671</v>
      </c>
      <c r="B5533" t="s">
        <v>34</v>
      </c>
      <c r="C5533" s="1">
        <v>44671</v>
      </c>
      <c r="D5533">
        <v>21.329000000000001</v>
      </c>
    </row>
    <row r="5534" spans="1:4" hidden="1" x14ac:dyDescent="0.35">
      <c r="A5534" s="3" t="str">
        <f t="shared" si="86"/>
        <v>EWJ_44671</v>
      </c>
      <c r="B5534" t="s">
        <v>35</v>
      </c>
      <c r="C5534" s="1">
        <v>44671</v>
      </c>
      <c r="D5534">
        <v>57.56</v>
      </c>
    </row>
    <row r="5535" spans="1:4" hidden="1" x14ac:dyDescent="0.35">
      <c r="A5535" s="3" t="str">
        <f t="shared" si="86"/>
        <v>EWL_44671</v>
      </c>
      <c r="B5535" t="s">
        <v>36</v>
      </c>
      <c r="C5535" s="1">
        <v>44671</v>
      </c>
      <c r="D5535">
        <v>47.667000000000002</v>
      </c>
    </row>
    <row r="5536" spans="1:4" hidden="1" x14ac:dyDescent="0.35">
      <c r="A5536" s="3" t="str">
        <f t="shared" si="86"/>
        <v>EWQ_44671</v>
      </c>
      <c r="B5536" t="s">
        <v>37</v>
      </c>
      <c r="C5536" s="1">
        <v>44671</v>
      </c>
      <c r="D5536">
        <v>33.686</v>
      </c>
    </row>
    <row r="5537" spans="1:4" hidden="1" x14ac:dyDescent="0.35">
      <c r="A5537" s="3" t="str">
        <f t="shared" si="86"/>
        <v>EWT_44671</v>
      </c>
      <c r="B5537" t="s">
        <v>38</v>
      </c>
      <c r="C5537" s="1">
        <v>44671</v>
      </c>
      <c r="D5537">
        <v>49.529000000000003</v>
      </c>
    </row>
    <row r="5538" spans="1:4" hidden="1" x14ac:dyDescent="0.35">
      <c r="A5538" s="3" t="str">
        <f t="shared" si="86"/>
        <v>EWU_44671</v>
      </c>
      <c r="B5538" t="s">
        <v>39</v>
      </c>
      <c r="C5538" s="1">
        <v>44671</v>
      </c>
      <c r="D5538">
        <v>33.066000000000003</v>
      </c>
    </row>
    <row r="5539" spans="1:4" hidden="1" x14ac:dyDescent="0.35">
      <c r="A5539" s="3" t="str">
        <f t="shared" si="86"/>
        <v>EWY_44671</v>
      </c>
      <c r="B5539" t="s">
        <v>40</v>
      </c>
      <c r="C5539" s="1">
        <v>44671</v>
      </c>
      <c r="D5539">
        <v>68.736000000000004</v>
      </c>
    </row>
    <row r="5540" spans="1:4" hidden="1" x14ac:dyDescent="0.35">
      <c r="A5540" s="3" t="str">
        <f t="shared" si="86"/>
        <v>EWZ_44671</v>
      </c>
      <c r="B5540" t="s">
        <v>41</v>
      </c>
      <c r="C5540" s="1">
        <v>44671</v>
      </c>
      <c r="D5540">
        <v>33.158000000000001</v>
      </c>
    </row>
    <row r="5541" spans="1:4" hidden="1" x14ac:dyDescent="0.35">
      <c r="A5541" s="3" t="str">
        <f t="shared" si="86"/>
        <v>FTV_44671</v>
      </c>
      <c r="B5541" t="s">
        <v>43</v>
      </c>
      <c r="C5541" s="1">
        <v>44671</v>
      </c>
      <c r="D5541">
        <v>59.76</v>
      </c>
    </row>
    <row r="5542" spans="1:4" hidden="1" x14ac:dyDescent="0.35">
      <c r="A5542" s="3" t="str">
        <f t="shared" si="86"/>
        <v>GOOG_44671</v>
      </c>
      <c r="B5542" t="s">
        <v>44</v>
      </c>
      <c r="C5542" s="1">
        <v>44671</v>
      </c>
      <c r="D5542">
        <v>128.24600000000001</v>
      </c>
    </row>
    <row r="5543" spans="1:4" hidden="1" x14ac:dyDescent="0.35">
      <c r="A5543" s="3" t="str">
        <f t="shared" si="86"/>
        <v>GPC_44671</v>
      </c>
      <c r="B5543" t="s">
        <v>45</v>
      </c>
      <c r="C5543" s="1">
        <v>44671</v>
      </c>
      <c r="D5543">
        <v>135.31399999999999</v>
      </c>
    </row>
    <row r="5544" spans="1:4" hidden="1" x14ac:dyDescent="0.35">
      <c r="A5544" s="3" t="str">
        <f t="shared" si="86"/>
        <v>GSG_44671</v>
      </c>
      <c r="B5544" t="s">
        <v>46</v>
      </c>
      <c r="C5544" s="1">
        <v>44671</v>
      </c>
      <c r="D5544">
        <v>23.72</v>
      </c>
    </row>
    <row r="5545" spans="1:4" hidden="1" x14ac:dyDescent="0.35">
      <c r="A5545" s="3" t="str">
        <f t="shared" si="86"/>
        <v>HIG_44671</v>
      </c>
      <c r="B5545" t="s">
        <v>47</v>
      </c>
      <c r="C5545" s="1">
        <v>44671</v>
      </c>
      <c r="D5545">
        <v>73.400000000000006</v>
      </c>
    </row>
    <row r="5546" spans="1:4" hidden="1" x14ac:dyDescent="0.35">
      <c r="A5546" s="3" t="str">
        <f t="shared" si="86"/>
        <v>HIGH.L_44671</v>
      </c>
      <c r="B5546" t="s">
        <v>48</v>
      </c>
      <c r="C5546" s="1">
        <v>44671</v>
      </c>
      <c r="D5546">
        <v>5.23</v>
      </c>
    </row>
    <row r="5547" spans="1:4" hidden="1" x14ac:dyDescent="0.35">
      <c r="A5547" s="3" t="str">
        <f t="shared" si="86"/>
        <v>HST_44671</v>
      </c>
      <c r="B5547" t="s">
        <v>49</v>
      </c>
      <c r="C5547" s="1">
        <v>44671</v>
      </c>
      <c r="D5547">
        <v>20.056000000000001</v>
      </c>
    </row>
    <row r="5548" spans="1:4" hidden="1" x14ac:dyDescent="0.35">
      <c r="A5548" s="3" t="str">
        <f t="shared" si="86"/>
        <v>HYG_44671</v>
      </c>
      <c r="B5548" t="s">
        <v>50</v>
      </c>
      <c r="C5548" s="1">
        <v>44671</v>
      </c>
      <c r="D5548">
        <v>76.823999999999998</v>
      </c>
    </row>
    <row r="5549" spans="1:4" hidden="1" x14ac:dyDescent="0.35">
      <c r="A5549" s="3" t="str">
        <f t="shared" si="86"/>
        <v>IAU_44671</v>
      </c>
      <c r="B5549" t="s">
        <v>51</v>
      </c>
      <c r="C5549" s="1">
        <v>44671</v>
      </c>
      <c r="D5549">
        <v>37.22</v>
      </c>
    </row>
    <row r="5550" spans="1:4" hidden="1" x14ac:dyDescent="0.35">
      <c r="A5550" s="3" t="str">
        <f t="shared" si="86"/>
        <v>ICLN_44671</v>
      </c>
      <c r="B5550" t="s">
        <v>52</v>
      </c>
      <c r="C5550" s="1">
        <v>44671</v>
      </c>
      <c r="D5550">
        <v>20.513000000000002</v>
      </c>
    </row>
    <row r="5551" spans="1:4" hidden="1" x14ac:dyDescent="0.35">
      <c r="A5551" s="3" t="str">
        <f t="shared" si="86"/>
        <v>IEAA.L_44671</v>
      </c>
      <c r="B5551" t="s">
        <v>53</v>
      </c>
      <c r="C5551" s="1">
        <v>44671</v>
      </c>
      <c r="D5551">
        <v>4.9859999999999998</v>
      </c>
    </row>
    <row r="5552" spans="1:4" hidden="1" x14ac:dyDescent="0.35">
      <c r="A5552" s="3" t="str">
        <f t="shared" si="86"/>
        <v>IEF_44671</v>
      </c>
      <c r="B5552" t="s">
        <v>54</v>
      </c>
      <c r="C5552" s="1">
        <v>44671</v>
      </c>
      <c r="D5552">
        <v>101.652</v>
      </c>
    </row>
    <row r="5553" spans="1:4" hidden="1" x14ac:dyDescent="0.35">
      <c r="A5553" s="3" t="str">
        <f t="shared" si="86"/>
        <v>IEFM.L_44671</v>
      </c>
      <c r="B5553" t="s">
        <v>55</v>
      </c>
      <c r="C5553" s="1">
        <v>44671</v>
      </c>
      <c r="D5553">
        <v>758.55</v>
      </c>
    </row>
    <row r="5554" spans="1:4" hidden="1" x14ac:dyDescent="0.35">
      <c r="A5554" s="3" t="str">
        <f t="shared" si="86"/>
        <v>IEMG_44671</v>
      </c>
      <c r="B5554" t="s">
        <v>56</v>
      </c>
      <c r="C5554" s="1">
        <v>44671</v>
      </c>
      <c r="D5554">
        <v>52.548999999999999</v>
      </c>
    </row>
    <row r="5555" spans="1:4" hidden="1" x14ac:dyDescent="0.35">
      <c r="A5555" s="3" t="str">
        <f t="shared" si="86"/>
        <v>IEUS_44671</v>
      </c>
      <c r="B5555" t="s">
        <v>57</v>
      </c>
      <c r="C5555" s="1">
        <v>44671</v>
      </c>
      <c r="D5555">
        <v>58.676000000000002</v>
      </c>
    </row>
    <row r="5556" spans="1:4" hidden="1" x14ac:dyDescent="0.35">
      <c r="A5556" s="3" t="str">
        <f t="shared" si="86"/>
        <v>IEVL.L_44671</v>
      </c>
      <c r="B5556" t="s">
        <v>58</v>
      </c>
      <c r="C5556" s="1">
        <v>44671</v>
      </c>
      <c r="D5556">
        <v>7.3470000000000004</v>
      </c>
    </row>
    <row r="5557" spans="1:4" hidden="1" x14ac:dyDescent="0.35">
      <c r="A5557" s="3" t="str">
        <f t="shared" si="86"/>
        <v>IGF_44671</v>
      </c>
      <c r="B5557" t="s">
        <v>59</v>
      </c>
      <c r="C5557" s="1">
        <v>44671</v>
      </c>
      <c r="D5557">
        <v>50.686</v>
      </c>
    </row>
    <row r="5558" spans="1:4" hidden="1" x14ac:dyDescent="0.35">
      <c r="A5558" s="3" t="str">
        <f t="shared" si="86"/>
        <v>INDA_44671</v>
      </c>
      <c r="B5558" t="s">
        <v>60</v>
      </c>
      <c r="C5558" s="1">
        <v>44671</v>
      </c>
      <c r="D5558">
        <v>44.72</v>
      </c>
    </row>
    <row r="5559" spans="1:4" hidden="1" x14ac:dyDescent="0.35">
      <c r="A5559" s="3" t="str">
        <f t="shared" si="86"/>
        <v>IUMO.L_44671</v>
      </c>
      <c r="B5559" t="s">
        <v>61</v>
      </c>
      <c r="C5559" s="1">
        <v>44671</v>
      </c>
      <c r="D5559">
        <v>11.16</v>
      </c>
    </row>
    <row r="5560" spans="1:4" hidden="1" x14ac:dyDescent="0.35">
      <c r="A5560" s="3" t="str">
        <f t="shared" si="86"/>
        <v>IUVL.L_44671</v>
      </c>
      <c r="B5560" t="s">
        <v>62</v>
      </c>
      <c r="C5560" s="1">
        <v>44671</v>
      </c>
      <c r="D5560">
        <v>9.2200000000000006</v>
      </c>
    </row>
    <row r="5561" spans="1:4" hidden="1" x14ac:dyDescent="0.35">
      <c r="A5561" s="3" t="str">
        <f t="shared" si="86"/>
        <v>IVV_44671</v>
      </c>
      <c r="B5561" t="s">
        <v>63</v>
      </c>
      <c r="C5561" s="1">
        <v>44671</v>
      </c>
      <c r="D5561">
        <v>440.983</v>
      </c>
    </row>
    <row r="5562" spans="1:4" hidden="1" x14ac:dyDescent="0.35">
      <c r="A5562" s="3" t="str">
        <f t="shared" si="86"/>
        <v>IWM_44671</v>
      </c>
      <c r="B5562" t="s">
        <v>64</v>
      </c>
      <c r="C5562" s="1">
        <v>44671</v>
      </c>
      <c r="D5562">
        <v>199.83799999999999</v>
      </c>
    </row>
    <row r="5563" spans="1:4" hidden="1" x14ac:dyDescent="0.35">
      <c r="A5563" s="3" t="str">
        <f t="shared" si="86"/>
        <v>IXN_44671</v>
      </c>
      <c r="B5563" t="s">
        <v>65</v>
      </c>
      <c r="C5563" s="1">
        <v>44671</v>
      </c>
      <c r="D5563">
        <v>53.962000000000003</v>
      </c>
    </row>
    <row r="5564" spans="1:4" hidden="1" x14ac:dyDescent="0.35">
      <c r="A5564" s="3" t="str">
        <f t="shared" si="86"/>
        <v>JPEA.L_44671</v>
      </c>
      <c r="B5564" t="s">
        <v>66</v>
      </c>
      <c r="C5564" s="1">
        <v>44671</v>
      </c>
      <c r="D5564">
        <v>5.1859999999999999</v>
      </c>
    </row>
    <row r="5565" spans="1:4" hidden="1" x14ac:dyDescent="0.35">
      <c r="A5565" s="3" t="str">
        <f t="shared" si="86"/>
        <v>JPM_44671</v>
      </c>
      <c r="B5565" t="s">
        <v>67</v>
      </c>
      <c r="C5565" s="1">
        <v>44671</v>
      </c>
      <c r="D5565">
        <v>128.322</v>
      </c>
    </row>
    <row r="5566" spans="1:4" hidden="1" x14ac:dyDescent="0.35">
      <c r="A5566" s="3" t="str">
        <f t="shared" si="86"/>
        <v>KR_44671</v>
      </c>
      <c r="B5566" t="s">
        <v>68</v>
      </c>
      <c r="C5566" s="1">
        <v>44671</v>
      </c>
      <c r="D5566">
        <v>56.521999999999998</v>
      </c>
    </row>
    <row r="5567" spans="1:4" hidden="1" x14ac:dyDescent="0.35">
      <c r="A5567" s="3" t="str">
        <f t="shared" si="86"/>
        <v>LQD_44671</v>
      </c>
      <c r="B5567" t="s">
        <v>69</v>
      </c>
      <c r="C5567" s="1">
        <v>44671</v>
      </c>
      <c r="D5567">
        <v>111.934</v>
      </c>
    </row>
    <row r="5568" spans="1:4" hidden="1" x14ac:dyDescent="0.35">
      <c r="A5568" s="3" t="str">
        <f t="shared" si="86"/>
        <v>MCHI_44671</v>
      </c>
      <c r="B5568" t="s">
        <v>70</v>
      </c>
      <c r="C5568" s="1">
        <v>44671</v>
      </c>
      <c r="D5568">
        <v>48.89</v>
      </c>
    </row>
    <row r="5569" spans="1:4" hidden="1" x14ac:dyDescent="0.35">
      <c r="A5569" s="3" t="str">
        <f t="shared" si="86"/>
        <v>META_44671</v>
      </c>
      <c r="B5569" t="s">
        <v>144</v>
      </c>
      <c r="C5569" s="1">
        <v>44671</v>
      </c>
      <c r="D5569">
        <v>200.42</v>
      </c>
    </row>
    <row r="5570" spans="1:4" hidden="1" x14ac:dyDescent="0.35">
      <c r="A5570" s="3" t="str">
        <f t="shared" si="86"/>
        <v>MVEU.L_44671</v>
      </c>
      <c r="B5570" t="s">
        <v>71</v>
      </c>
      <c r="C5570" s="1">
        <v>44671</v>
      </c>
      <c r="D5570">
        <v>54.12</v>
      </c>
    </row>
    <row r="5571" spans="1:4" hidden="1" x14ac:dyDescent="0.35">
      <c r="A5571" s="3" t="str">
        <f t="shared" ref="A5571:A5634" si="87">CONCATENATE(B5571,"_",C5571)</f>
        <v>OGN_44671</v>
      </c>
      <c r="B5571" t="s">
        <v>72</v>
      </c>
      <c r="C5571" s="1">
        <v>44671</v>
      </c>
      <c r="D5571">
        <v>32.415999999999997</v>
      </c>
    </row>
    <row r="5572" spans="1:4" hidden="1" x14ac:dyDescent="0.35">
      <c r="A5572" s="3" t="str">
        <f t="shared" si="87"/>
        <v>PG_44671</v>
      </c>
      <c r="B5572" t="s">
        <v>73</v>
      </c>
      <c r="C5572" s="1">
        <v>44671</v>
      </c>
      <c r="D5572">
        <v>159.54499999999999</v>
      </c>
    </row>
    <row r="5573" spans="1:4" hidden="1" x14ac:dyDescent="0.35">
      <c r="A5573" s="3" t="str">
        <f t="shared" si="87"/>
        <v>PPL_44671</v>
      </c>
      <c r="B5573" t="s">
        <v>74</v>
      </c>
      <c r="C5573" s="1">
        <v>44671</v>
      </c>
      <c r="D5573">
        <v>29.448</v>
      </c>
    </row>
    <row r="5574" spans="1:4" hidden="1" x14ac:dyDescent="0.35">
      <c r="A5574" s="3" t="str">
        <f t="shared" si="87"/>
        <v>PRU_44671</v>
      </c>
      <c r="B5574" t="s">
        <v>75</v>
      </c>
      <c r="C5574" s="1">
        <v>44671</v>
      </c>
      <c r="D5574">
        <v>116.879</v>
      </c>
    </row>
    <row r="5575" spans="1:4" hidden="1" x14ac:dyDescent="0.35">
      <c r="A5575" s="3" t="str">
        <f t="shared" si="87"/>
        <v>PYPL_44671</v>
      </c>
      <c r="B5575" t="s">
        <v>76</v>
      </c>
      <c r="C5575" s="1">
        <v>44671</v>
      </c>
      <c r="D5575">
        <v>94.9</v>
      </c>
    </row>
    <row r="5576" spans="1:4" hidden="1" x14ac:dyDescent="0.35">
      <c r="A5576" s="3" t="str">
        <f t="shared" si="87"/>
        <v>RE_44671</v>
      </c>
      <c r="B5576" t="s">
        <v>77</v>
      </c>
      <c r="C5576" s="1">
        <v>44671</v>
      </c>
      <c r="D5576">
        <v>292.36900000000003</v>
      </c>
    </row>
    <row r="5577" spans="1:4" hidden="1" x14ac:dyDescent="0.35">
      <c r="A5577" s="3" t="str">
        <f t="shared" si="87"/>
        <v>REET_44671</v>
      </c>
      <c r="B5577" t="s">
        <v>78</v>
      </c>
      <c r="C5577" s="1">
        <v>44671</v>
      </c>
      <c r="D5577">
        <v>29.277999999999999</v>
      </c>
    </row>
    <row r="5578" spans="1:4" hidden="1" x14ac:dyDescent="0.35">
      <c r="A5578" s="3" t="str">
        <f t="shared" si="87"/>
        <v>ROL_44671</v>
      </c>
      <c r="B5578" t="s">
        <v>79</v>
      </c>
      <c r="C5578" s="1">
        <v>44671</v>
      </c>
      <c r="D5578">
        <v>34.164999999999999</v>
      </c>
    </row>
    <row r="5579" spans="1:4" hidden="1" x14ac:dyDescent="0.35">
      <c r="A5579" s="3" t="str">
        <f t="shared" si="87"/>
        <v>ROST_44671</v>
      </c>
      <c r="B5579" t="s">
        <v>80</v>
      </c>
      <c r="C5579" s="1">
        <v>44671</v>
      </c>
      <c r="D5579">
        <v>107.345</v>
      </c>
    </row>
    <row r="5580" spans="1:4" hidden="1" x14ac:dyDescent="0.35">
      <c r="A5580" s="3" t="str">
        <f t="shared" si="87"/>
        <v>SEGA.L_44671</v>
      </c>
      <c r="B5580" t="s">
        <v>81</v>
      </c>
      <c r="C5580" s="1">
        <v>44671</v>
      </c>
      <c r="D5580">
        <v>99.466999999999999</v>
      </c>
    </row>
    <row r="5581" spans="1:4" hidden="1" x14ac:dyDescent="0.35">
      <c r="A5581" s="3" t="str">
        <f t="shared" si="87"/>
        <v>SHY_44671</v>
      </c>
      <c r="B5581" t="s">
        <v>82</v>
      </c>
      <c r="C5581" s="1">
        <v>44671</v>
      </c>
      <c r="D5581">
        <v>81.908000000000001</v>
      </c>
    </row>
    <row r="5582" spans="1:4" hidden="1" x14ac:dyDescent="0.35">
      <c r="A5582" s="3" t="str">
        <f t="shared" si="87"/>
        <v>SLV_44671</v>
      </c>
      <c r="B5582" t="s">
        <v>83</v>
      </c>
      <c r="C5582" s="1">
        <v>44671</v>
      </c>
      <c r="D5582">
        <v>23.28</v>
      </c>
    </row>
    <row r="5583" spans="1:4" hidden="1" x14ac:dyDescent="0.35">
      <c r="A5583" s="3" t="str">
        <f t="shared" si="87"/>
        <v>SPMV.L_44671</v>
      </c>
      <c r="B5583" t="s">
        <v>84</v>
      </c>
      <c r="C5583" s="1">
        <v>44671</v>
      </c>
      <c r="D5583">
        <v>82.86</v>
      </c>
    </row>
    <row r="5584" spans="1:4" hidden="1" x14ac:dyDescent="0.35">
      <c r="A5584" s="3" t="str">
        <f t="shared" si="87"/>
        <v>TLT_44671</v>
      </c>
      <c r="B5584" t="s">
        <v>85</v>
      </c>
      <c r="C5584" s="1">
        <v>44671</v>
      </c>
      <c r="D5584">
        <v>119.05</v>
      </c>
    </row>
    <row r="5585" spans="1:4" hidden="1" x14ac:dyDescent="0.35">
      <c r="A5585" s="3" t="str">
        <f t="shared" si="87"/>
        <v>UNH_44671</v>
      </c>
      <c r="B5585" t="s">
        <v>86</v>
      </c>
      <c r="C5585" s="1">
        <v>44671</v>
      </c>
      <c r="D5585">
        <v>540.70100000000002</v>
      </c>
    </row>
    <row r="5586" spans="1:4" hidden="1" x14ac:dyDescent="0.35">
      <c r="A5586" s="3" t="str">
        <f t="shared" si="87"/>
        <v>URI_44671</v>
      </c>
      <c r="B5586" t="s">
        <v>87</v>
      </c>
      <c r="C5586" s="1">
        <v>44671</v>
      </c>
      <c r="D5586">
        <v>351.93900000000002</v>
      </c>
    </row>
    <row r="5587" spans="1:4" hidden="1" x14ac:dyDescent="0.35">
      <c r="A5587" s="3" t="str">
        <f t="shared" si="87"/>
        <v>V_44671</v>
      </c>
      <c r="B5587" t="s">
        <v>88</v>
      </c>
      <c r="C5587" s="1">
        <v>44671</v>
      </c>
      <c r="D5587">
        <v>216.083</v>
      </c>
    </row>
    <row r="5588" spans="1:4" hidden="1" x14ac:dyDescent="0.35">
      <c r="A5588" s="3" t="str">
        <f t="shared" si="87"/>
        <v>VRSK_44671</v>
      </c>
      <c r="B5588" t="s">
        <v>89</v>
      </c>
      <c r="C5588" s="1">
        <v>44671</v>
      </c>
      <c r="D5588">
        <v>216.25800000000001</v>
      </c>
    </row>
    <row r="5589" spans="1:4" hidden="1" x14ac:dyDescent="0.35">
      <c r="A5589" s="3" t="str">
        <f t="shared" si="87"/>
        <v>VXX_44671</v>
      </c>
      <c r="B5589" t="s">
        <v>90</v>
      </c>
      <c r="C5589" s="1">
        <v>44671</v>
      </c>
      <c r="D5589">
        <v>24.39</v>
      </c>
    </row>
    <row r="5590" spans="1:4" hidden="1" x14ac:dyDescent="0.35">
      <c r="A5590" s="3" t="str">
        <f t="shared" si="87"/>
        <v>WRK_44671</v>
      </c>
      <c r="B5590" t="s">
        <v>91</v>
      </c>
      <c r="C5590" s="1">
        <v>44671</v>
      </c>
      <c r="D5590">
        <v>50.804000000000002</v>
      </c>
    </row>
    <row r="5591" spans="1:4" hidden="1" x14ac:dyDescent="0.35">
      <c r="A5591" s="3" t="str">
        <f t="shared" si="87"/>
        <v>XLB_44671</v>
      </c>
      <c r="B5591" t="s">
        <v>92</v>
      </c>
      <c r="C5591" s="1">
        <v>44671</v>
      </c>
      <c r="D5591">
        <v>88.78</v>
      </c>
    </row>
    <row r="5592" spans="1:4" hidden="1" x14ac:dyDescent="0.35">
      <c r="A5592" s="3" t="str">
        <f t="shared" si="87"/>
        <v>XLC_44671</v>
      </c>
      <c r="B5592" t="s">
        <v>93</v>
      </c>
      <c r="C5592" s="1">
        <v>44671</v>
      </c>
      <c r="D5592">
        <v>64.201999999999998</v>
      </c>
    </row>
    <row r="5593" spans="1:4" hidden="1" x14ac:dyDescent="0.35">
      <c r="A5593" s="3" t="str">
        <f t="shared" si="87"/>
        <v>XLE_44671</v>
      </c>
      <c r="B5593" t="s">
        <v>94</v>
      </c>
      <c r="C5593" s="1">
        <v>44671</v>
      </c>
      <c r="D5593">
        <v>78.144000000000005</v>
      </c>
    </row>
    <row r="5594" spans="1:4" hidden="1" x14ac:dyDescent="0.35">
      <c r="A5594" s="3" t="str">
        <f t="shared" si="87"/>
        <v>XLF_44671</v>
      </c>
      <c r="B5594" t="s">
        <v>95</v>
      </c>
      <c r="C5594" s="1">
        <v>44671</v>
      </c>
      <c r="D5594">
        <v>37.252000000000002</v>
      </c>
    </row>
    <row r="5595" spans="1:4" hidden="1" x14ac:dyDescent="0.35">
      <c r="A5595" s="3" t="str">
        <f t="shared" si="87"/>
        <v>XLI_44671</v>
      </c>
      <c r="B5595" t="s">
        <v>96</v>
      </c>
      <c r="C5595" s="1">
        <v>44671</v>
      </c>
      <c r="D5595">
        <v>100.547</v>
      </c>
    </row>
    <row r="5596" spans="1:4" hidden="1" x14ac:dyDescent="0.35">
      <c r="A5596" s="3" t="str">
        <f t="shared" si="87"/>
        <v>XLK_44671</v>
      </c>
      <c r="B5596" t="s">
        <v>97</v>
      </c>
      <c r="C5596" s="1">
        <v>44671</v>
      </c>
      <c r="D5596">
        <v>148.566</v>
      </c>
    </row>
    <row r="5597" spans="1:4" hidden="1" x14ac:dyDescent="0.35">
      <c r="A5597" s="3" t="str">
        <f t="shared" si="87"/>
        <v>XLP_44671</v>
      </c>
      <c r="B5597" t="s">
        <v>98</v>
      </c>
      <c r="C5597" s="1">
        <v>44671</v>
      </c>
      <c r="D5597">
        <v>78.899000000000001</v>
      </c>
    </row>
    <row r="5598" spans="1:4" hidden="1" x14ac:dyDescent="0.35">
      <c r="A5598" s="3" t="str">
        <f t="shared" si="87"/>
        <v>XLU_44671</v>
      </c>
      <c r="B5598" t="s">
        <v>99</v>
      </c>
      <c r="C5598" s="1">
        <v>44671</v>
      </c>
      <c r="D5598">
        <v>75.058999999999997</v>
      </c>
    </row>
    <row r="5599" spans="1:4" hidden="1" x14ac:dyDescent="0.35">
      <c r="A5599" s="3" t="str">
        <f t="shared" si="87"/>
        <v>XLV_44671</v>
      </c>
      <c r="B5599" t="s">
        <v>100</v>
      </c>
      <c r="C5599" s="1">
        <v>44671</v>
      </c>
      <c r="D5599">
        <v>138.578</v>
      </c>
    </row>
    <row r="5600" spans="1:4" hidden="1" x14ac:dyDescent="0.35">
      <c r="A5600" s="3" t="str">
        <f t="shared" si="87"/>
        <v>XLY_44671</v>
      </c>
      <c r="B5600" t="s">
        <v>101</v>
      </c>
      <c r="C5600" s="1">
        <v>44671</v>
      </c>
      <c r="D5600">
        <v>180.47800000000001</v>
      </c>
    </row>
    <row r="5601" spans="1:4" hidden="1" x14ac:dyDescent="0.35">
      <c r="A5601" s="3" t="str">
        <f t="shared" si="87"/>
        <v>XOM_44671</v>
      </c>
      <c r="B5601" t="s">
        <v>102</v>
      </c>
      <c r="C5601" s="1">
        <v>44671</v>
      </c>
      <c r="D5601">
        <v>84.867000000000004</v>
      </c>
    </row>
    <row r="5602" spans="1:4" hidden="1" x14ac:dyDescent="0.35">
      <c r="A5602" s="3" t="str">
        <f t="shared" si="87"/>
        <v>ABBV_44672</v>
      </c>
      <c r="B5602" t="s">
        <v>3</v>
      </c>
      <c r="C5602" s="1">
        <v>44672</v>
      </c>
      <c r="D5602">
        <v>154.005</v>
      </c>
    </row>
    <row r="5603" spans="1:4" hidden="1" x14ac:dyDescent="0.35">
      <c r="A5603" s="3" t="str">
        <f t="shared" si="87"/>
        <v>ACN_44672</v>
      </c>
      <c r="B5603" t="s">
        <v>4</v>
      </c>
      <c r="C5603" s="1">
        <v>44672</v>
      </c>
      <c r="D5603">
        <v>318.44299999999998</v>
      </c>
    </row>
    <row r="5604" spans="1:4" hidden="1" x14ac:dyDescent="0.35">
      <c r="A5604" s="3" t="str">
        <f t="shared" si="87"/>
        <v>AEP_44672</v>
      </c>
      <c r="B5604" t="s">
        <v>5</v>
      </c>
      <c r="C5604" s="1">
        <v>44672</v>
      </c>
      <c r="D5604">
        <v>98.682000000000002</v>
      </c>
    </row>
    <row r="5605" spans="1:4" hidden="1" x14ac:dyDescent="0.35">
      <c r="A5605" s="3" t="str">
        <f t="shared" si="87"/>
        <v>AIZ_44672</v>
      </c>
      <c r="B5605" t="s">
        <v>6</v>
      </c>
      <c r="C5605" s="1">
        <v>44672</v>
      </c>
      <c r="D5605">
        <v>187.79300000000001</v>
      </c>
    </row>
    <row r="5606" spans="1:4" hidden="1" x14ac:dyDescent="0.35">
      <c r="A5606" s="3" t="str">
        <f t="shared" si="87"/>
        <v>ALLE_44672</v>
      </c>
      <c r="B5606" t="s">
        <v>7</v>
      </c>
      <c r="C5606" s="1">
        <v>44672</v>
      </c>
      <c r="D5606">
        <v>110.74</v>
      </c>
    </row>
    <row r="5607" spans="1:4" hidden="1" x14ac:dyDescent="0.35">
      <c r="A5607" s="3" t="str">
        <f t="shared" si="87"/>
        <v>AMAT_44672</v>
      </c>
      <c r="B5607" t="s">
        <v>8</v>
      </c>
      <c r="C5607" s="1">
        <v>44672</v>
      </c>
      <c r="D5607">
        <v>114.834</v>
      </c>
    </row>
    <row r="5608" spans="1:4" hidden="1" x14ac:dyDescent="0.35">
      <c r="A5608" s="3" t="str">
        <f t="shared" si="87"/>
        <v>AMP_44672</v>
      </c>
      <c r="B5608" t="s">
        <v>9</v>
      </c>
      <c r="C5608" s="1">
        <v>44672</v>
      </c>
      <c r="D5608">
        <v>286.82799999999997</v>
      </c>
    </row>
    <row r="5609" spans="1:4" hidden="1" x14ac:dyDescent="0.35">
      <c r="A5609" s="3" t="str">
        <f t="shared" si="87"/>
        <v>AMZN_44672</v>
      </c>
      <c r="B5609" t="s">
        <v>10</v>
      </c>
      <c r="C5609" s="1">
        <v>44672</v>
      </c>
      <c r="D5609">
        <v>148.29599999999999</v>
      </c>
    </row>
    <row r="5610" spans="1:4" hidden="1" x14ac:dyDescent="0.35">
      <c r="A5610" s="3" t="str">
        <f t="shared" si="87"/>
        <v>AVB_44672</v>
      </c>
      <c r="B5610" t="s">
        <v>11</v>
      </c>
      <c r="C5610" s="1">
        <v>44672</v>
      </c>
      <c r="D5610">
        <v>249.29300000000001</v>
      </c>
    </row>
    <row r="5611" spans="1:4" hidden="1" x14ac:dyDescent="0.35">
      <c r="A5611" s="3" t="str">
        <f t="shared" si="87"/>
        <v>AVY_44672</v>
      </c>
      <c r="B5611" t="s">
        <v>12</v>
      </c>
      <c r="C5611" s="1">
        <v>44672</v>
      </c>
      <c r="D5611">
        <v>170.41800000000001</v>
      </c>
    </row>
    <row r="5612" spans="1:4" hidden="1" x14ac:dyDescent="0.35">
      <c r="A5612" s="3" t="str">
        <f t="shared" si="87"/>
        <v>AXP_44672</v>
      </c>
      <c r="B5612" t="s">
        <v>13</v>
      </c>
      <c r="C5612" s="1">
        <v>44672</v>
      </c>
      <c r="D5612">
        <v>183.70699999999999</v>
      </c>
    </row>
    <row r="5613" spans="1:4" hidden="1" x14ac:dyDescent="0.35">
      <c r="A5613" s="3" t="str">
        <f t="shared" si="87"/>
        <v>BDX_44672</v>
      </c>
      <c r="B5613" t="s">
        <v>14</v>
      </c>
      <c r="C5613" s="1">
        <v>44672</v>
      </c>
      <c r="D5613">
        <v>262.13799999999998</v>
      </c>
    </row>
    <row r="5614" spans="1:4" hidden="1" x14ac:dyDescent="0.35">
      <c r="A5614" s="3" t="str">
        <f t="shared" si="87"/>
        <v>BF-B_44672</v>
      </c>
      <c r="B5614" t="s">
        <v>15</v>
      </c>
      <c r="C5614" s="1">
        <v>44672</v>
      </c>
      <c r="D5614">
        <v>68.254000000000005</v>
      </c>
    </row>
    <row r="5615" spans="1:4" hidden="1" x14ac:dyDescent="0.35">
      <c r="A5615" s="3" t="str">
        <f t="shared" si="87"/>
        <v>BMY_44672</v>
      </c>
      <c r="B5615" t="s">
        <v>16</v>
      </c>
      <c r="C5615" s="1">
        <v>44672</v>
      </c>
      <c r="D5615">
        <v>75.733999999999995</v>
      </c>
    </row>
    <row r="5616" spans="1:4" hidden="1" x14ac:dyDescent="0.35">
      <c r="A5616" s="3" t="str">
        <f t="shared" si="87"/>
        <v>BR_44672</v>
      </c>
      <c r="B5616" t="s">
        <v>17</v>
      </c>
      <c r="C5616" s="1">
        <v>44672</v>
      </c>
      <c r="D5616">
        <v>152.31299999999999</v>
      </c>
    </row>
    <row r="5617" spans="1:4" hidden="1" x14ac:dyDescent="0.35">
      <c r="A5617" s="3" t="str">
        <f t="shared" si="87"/>
        <v>CARR_44672</v>
      </c>
      <c r="B5617" t="s">
        <v>18</v>
      </c>
      <c r="C5617" s="1">
        <v>44672</v>
      </c>
      <c r="D5617">
        <v>42.116999999999997</v>
      </c>
    </row>
    <row r="5618" spans="1:4" hidden="1" x14ac:dyDescent="0.35">
      <c r="A5618" s="3" t="str">
        <f t="shared" si="87"/>
        <v>CDW_44672</v>
      </c>
      <c r="B5618" t="s">
        <v>19</v>
      </c>
      <c r="C5618" s="1">
        <v>44672</v>
      </c>
      <c r="D5618">
        <v>174.83799999999999</v>
      </c>
    </row>
    <row r="5619" spans="1:4" hidden="1" x14ac:dyDescent="0.35">
      <c r="A5619" s="3" t="str">
        <f t="shared" si="87"/>
        <v>CE_44672</v>
      </c>
      <c r="B5619" t="s">
        <v>20</v>
      </c>
      <c r="C5619" s="1">
        <v>44672</v>
      </c>
      <c r="D5619">
        <v>144.53800000000001</v>
      </c>
    </row>
    <row r="5620" spans="1:4" hidden="1" x14ac:dyDescent="0.35">
      <c r="A5620" s="3" t="str">
        <f t="shared" si="87"/>
        <v>CHTR_44672</v>
      </c>
      <c r="B5620" t="s">
        <v>21</v>
      </c>
      <c r="C5620" s="1">
        <v>44672</v>
      </c>
      <c r="D5620">
        <v>519.03</v>
      </c>
    </row>
    <row r="5621" spans="1:4" hidden="1" x14ac:dyDescent="0.35">
      <c r="A5621" s="3" t="str">
        <f t="shared" si="87"/>
        <v>CNC_44672</v>
      </c>
      <c r="B5621" t="s">
        <v>22</v>
      </c>
      <c r="C5621" s="1">
        <v>44672</v>
      </c>
      <c r="D5621">
        <v>87.84</v>
      </c>
    </row>
    <row r="5622" spans="1:4" hidden="1" x14ac:dyDescent="0.35">
      <c r="A5622" s="3" t="str">
        <f t="shared" si="87"/>
        <v>CNP_44672</v>
      </c>
      <c r="B5622" t="s">
        <v>23</v>
      </c>
      <c r="C5622" s="1">
        <v>44672</v>
      </c>
      <c r="D5622">
        <v>31.506</v>
      </c>
    </row>
    <row r="5623" spans="1:4" hidden="1" x14ac:dyDescent="0.35">
      <c r="A5623" s="3" t="str">
        <f t="shared" si="87"/>
        <v>COP_44672</v>
      </c>
      <c r="B5623" t="s">
        <v>24</v>
      </c>
      <c r="C5623" s="1">
        <v>44672</v>
      </c>
      <c r="D5623">
        <v>94.347999999999999</v>
      </c>
    </row>
    <row r="5624" spans="1:4" hidden="1" x14ac:dyDescent="0.35">
      <c r="A5624" s="3" t="str">
        <f t="shared" si="87"/>
        <v>CTAS_44672</v>
      </c>
      <c r="B5624" t="s">
        <v>25</v>
      </c>
      <c r="C5624" s="1">
        <v>44672</v>
      </c>
      <c r="D5624">
        <v>414.54300000000001</v>
      </c>
    </row>
    <row r="5625" spans="1:4" hidden="1" x14ac:dyDescent="0.35">
      <c r="A5625" s="3" t="str">
        <f t="shared" si="87"/>
        <v>CZR_44672</v>
      </c>
      <c r="B5625" t="s">
        <v>26</v>
      </c>
      <c r="C5625" s="1">
        <v>44672</v>
      </c>
      <c r="D5625">
        <v>68.11</v>
      </c>
    </row>
    <row r="5626" spans="1:4" hidden="1" x14ac:dyDescent="0.35">
      <c r="A5626" s="3" t="str">
        <f t="shared" si="87"/>
        <v>DG_44672</v>
      </c>
      <c r="B5626" t="s">
        <v>27</v>
      </c>
      <c r="C5626" s="1">
        <v>44672</v>
      </c>
      <c r="D5626">
        <v>254.107</v>
      </c>
    </row>
    <row r="5627" spans="1:4" hidden="1" x14ac:dyDescent="0.35">
      <c r="A5627" s="3" t="str">
        <f t="shared" si="87"/>
        <v>DPZ_44672</v>
      </c>
      <c r="B5627" t="s">
        <v>28</v>
      </c>
      <c r="C5627" s="1">
        <v>44672</v>
      </c>
      <c r="D5627">
        <v>387.46499999999997</v>
      </c>
    </row>
    <row r="5628" spans="1:4" x14ac:dyDescent="0.35">
      <c r="A5628" s="3" t="str">
        <f t="shared" si="87"/>
        <v>DRE_44672</v>
      </c>
      <c r="B5628" t="s">
        <v>29</v>
      </c>
      <c r="C5628" s="1">
        <v>44672</v>
      </c>
      <c r="D5628">
        <v>60.396000000000001</v>
      </c>
    </row>
    <row r="5629" spans="1:4" hidden="1" x14ac:dyDescent="0.35">
      <c r="A5629" s="3" t="str">
        <f t="shared" si="87"/>
        <v>DXC_44672</v>
      </c>
      <c r="B5629" t="s">
        <v>30</v>
      </c>
      <c r="C5629" s="1">
        <v>44672</v>
      </c>
      <c r="D5629">
        <v>30.71</v>
      </c>
    </row>
    <row r="5630" spans="1:4" hidden="1" x14ac:dyDescent="0.35">
      <c r="A5630" s="3" t="str">
        <f t="shared" si="87"/>
        <v>EWA_44672</v>
      </c>
      <c r="B5630" t="s">
        <v>31</v>
      </c>
      <c r="C5630" s="1">
        <v>44672</v>
      </c>
      <c r="D5630">
        <v>25.009</v>
      </c>
    </row>
    <row r="5631" spans="1:4" hidden="1" x14ac:dyDescent="0.35">
      <c r="A5631" s="3" t="str">
        <f t="shared" si="87"/>
        <v>EWC_44672</v>
      </c>
      <c r="B5631" t="s">
        <v>32</v>
      </c>
      <c r="C5631" s="1">
        <v>44672</v>
      </c>
      <c r="D5631">
        <v>38.597999999999999</v>
      </c>
    </row>
    <row r="5632" spans="1:4" hidden="1" x14ac:dyDescent="0.35">
      <c r="A5632" s="3" t="str">
        <f t="shared" si="87"/>
        <v>EWG_44672</v>
      </c>
      <c r="B5632" t="s">
        <v>33</v>
      </c>
      <c r="C5632" s="1">
        <v>44672</v>
      </c>
      <c r="D5632">
        <v>26.824999999999999</v>
      </c>
    </row>
    <row r="5633" spans="1:4" hidden="1" x14ac:dyDescent="0.35">
      <c r="A5633" s="3" t="str">
        <f t="shared" si="87"/>
        <v>EWH_44672</v>
      </c>
      <c r="B5633" t="s">
        <v>34</v>
      </c>
      <c r="C5633" s="1">
        <v>44672</v>
      </c>
      <c r="D5633">
        <v>21.067</v>
      </c>
    </row>
    <row r="5634" spans="1:4" hidden="1" x14ac:dyDescent="0.35">
      <c r="A5634" s="3" t="str">
        <f t="shared" si="87"/>
        <v>EWJ_44672</v>
      </c>
      <c r="B5634" t="s">
        <v>35</v>
      </c>
      <c r="C5634" s="1">
        <v>44672</v>
      </c>
      <c r="D5634">
        <v>57.085999999999999</v>
      </c>
    </row>
    <row r="5635" spans="1:4" hidden="1" x14ac:dyDescent="0.35">
      <c r="A5635" s="3" t="str">
        <f t="shared" ref="A5635:A5698" si="88">CONCATENATE(B5635,"_",C5635)</f>
        <v>EWL_44672</v>
      </c>
      <c r="B5635" t="s">
        <v>36</v>
      </c>
      <c r="C5635" s="1">
        <v>44672</v>
      </c>
      <c r="D5635">
        <v>47.03</v>
      </c>
    </row>
    <row r="5636" spans="1:4" hidden="1" x14ac:dyDescent="0.35">
      <c r="A5636" s="3" t="str">
        <f t="shared" si="88"/>
        <v>EWQ_44672</v>
      </c>
      <c r="B5636" t="s">
        <v>37</v>
      </c>
      <c r="C5636" s="1">
        <v>44672</v>
      </c>
      <c r="D5636">
        <v>33.56</v>
      </c>
    </row>
    <row r="5637" spans="1:4" hidden="1" x14ac:dyDescent="0.35">
      <c r="A5637" s="3" t="str">
        <f t="shared" si="88"/>
        <v>EWT_44672</v>
      </c>
      <c r="B5637" t="s">
        <v>38</v>
      </c>
      <c r="C5637" s="1">
        <v>44672</v>
      </c>
      <c r="D5637">
        <v>48.918999999999997</v>
      </c>
    </row>
    <row r="5638" spans="1:4" hidden="1" x14ac:dyDescent="0.35">
      <c r="A5638" s="3" t="str">
        <f t="shared" si="88"/>
        <v>EWU_44672</v>
      </c>
      <c r="B5638" t="s">
        <v>39</v>
      </c>
      <c r="C5638" s="1">
        <v>44672</v>
      </c>
      <c r="D5638">
        <v>32.64</v>
      </c>
    </row>
    <row r="5639" spans="1:4" hidden="1" x14ac:dyDescent="0.35">
      <c r="A5639" s="3" t="str">
        <f t="shared" si="88"/>
        <v>EWY_44672</v>
      </c>
      <c r="B5639" t="s">
        <v>40</v>
      </c>
      <c r="C5639" s="1">
        <v>44672</v>
      </c>
      <c r="D5639">
        <v>67.501000000000005</v>
      </c>
    </row>
    <row r="5640" spans="1:4" hidden="1" x14ac:dyDescent="0.35">
      <c r="A5640" s="3" t="str">
        <f t="shared" si="88"/>
        <v>EWZ_44672</v>
      </c>
      <c r="B5640" t="s">
        <v>41</v>
      </c>
      <c r="C5640" s="1">
        <v>44672</v>
      </c>
      <c r="D5640">
        <v>32.286999999999999</v>
      </c>
    </row>
    <row r="5641" spans="1:4" hidden="1" x14ac:dyDescent="0.35">
      <c r="A5641" s="3" t="str">
        <f t="shared" si="88"/>
        <v>FTV_44672</v>
      </c>
      <c r="B5641" t="s">
        <v>43</v>
      </c>
      <c r="C5641" s="1">
        <v>44672</v>
      </c>
      <c r="D5641">
        <v>59.500999999999998</v>
      </c>
    </row>
    <row r="5642" spans="1:4" hidden="1" x14ac:dyDescent="0.35">
      <c r="A5642" s="3" t="str">
        <f t="shared" si="88"/>
        <v>GOOG_44672</v>
      </c>
      <c r="B5642" t="s">
        <v>44</v>
      </c>
      <c r="C5642" s="1">
        <v>44672</v>
      </c>
      <c r="D5642">
        <v>124.938</v>
      </c>
    </row>
    <row r="5643" spans="1:4" hidden="1" x14ac:dyDescent="0.35">
      <c r="A5643" s="3" t="str">
        <f t="shared" si="88"/>
        <v>GPC_44672</v>
      </c>
      <c r="B5643" t="s">
        <v>45</v>
      </c>
      <c r="C5643" s="1">
        <v>44672</v>
      </c>
      <c r="D5643">
        <v>135.76599999999999</v>
      </c>
    </row>
    <row r="5644" spans="1:4" hidden="1" x14ac:dyDescent="0.35">
      <c r="A5644" s="3" t="str">
        <f t="shared" si="88"/>
        <v>GSG_44672</v>
      </c>
      <c r="B5644" t="s">
        <v>46</v>
      </c>
      <c r="C5644" s="1">
        <v>44672</v>
      </c>
      <c r="D5644">
        <v>23.76</v>
      </c>
    </row>
    <row r="5645" spans="1:4" hidden="1" x14ac:dyDescent="0.35">
      <c r="A5645" s="3" t="str">
        <f t="shared" si="88"/>
        <v>HIG_44672</v>
      </c>
      <c r="B5645" t="s">
        <v>47</v>
      </c>
      <c r="C5645" s="1">
        <v>44672</v>
      </c>
      <c r="D5645">
        <v>71.885999999999996</v>
      </c>
    </row>
    <row r="5646" spans="1:4" hidden="1" x14ac:dyDescent="0.35">
      <c r="A5646" s="3" t="str">
        <f t="shared" si="88"/>
        <v>HIGH.L_44672</v>
      </c>
      <c r="B5646" t="s">
        <v>48</v>
      </c>
      <c r="C5646" s="1">
        <v>44672</v>
      </c>
      <c r="D5646">
        <v>5.226</v>
      </c>
    </row>
    <row r="5647" spans="1:4" hidden="1" x14ac:dyDescent="0.35">
      <c r="A5647" s="3" t="str">
        <f t="shared" si="88"/>
        <v>HST_44672</v>
      </c>
      <c r="B5647" t="s">
        <v>49</v>
      </c>
      <c r="C5647" s="1">
        <v>44672</v>
      </c>
      <c r="D5647">
        <v>20.262</v>
      </c>
    </row>
    <row r="5648" spans="1:4" hidden="1" x14ac:dyDescent="0.35">
      <c r="A5648" s="3" t="str">
        <f t="shared" si="88"/>
        <v>HYG_44672</v>
      </c>
      <c r="B5648" t="s">
        <v>50</v>
      </c>
      <c r="C5648" s="1">
        <v>44672</v>
      </c>
      <c r="D5648">
        <v>76.298000000000002</v>
      </c>
    </row>
    <row r="5649" spans="1:4" hidden="1" x14ac:dyDescent="0.35">
      <c r="A5649" s="3" t="str">
        <f t="shared" si="88"/>
        <v>IAU_44672</v>
      </c>
      <c r="B5649" t="s">
        <v>51</v>
      </c>
      <c r="C5649" s="1">
        <v>44672</v>
      </c>
      <c r="D5649">
        <v>37.090000000000003</v>
      </c>
    </row>
    <row r="5650" spans="1:4" hidden="1" x14ac:dyDescent="0.35">
      <c r="A5650" s="3" t="str">
        <f t="shared" si="88"/>
        <v>ICLN_44672</v>
      </c>
      <c r="B5650" t="s">
        <v>52</v>
      </c>
      <c r="C5650" s="1">
        <v>44672</v>
      </c>
      <c r="D5650">
        <v>19.512</v>
      </c>
    </row>
    <row r="5651" spans="1:4" hidden="1" x14ac:dyDescent="0.35">
      <c r="A5651" s="3" t="str">
        <f t="shared" si="88"/>
        <v>IEAA.L_44672</v>
      </c>
      <c r="B5651" t="s">
        <v>53</v>
      </c>
      <c r="C5651" s="1">
        <v>44672</v>
      </c>
      <c r="D5651">
        <v>4.9660000000000002</v>
      </c>
    </row>
    <row r="5652" spans="1:4" hidden="1" x14ac:dyDescent="0.35">
      <c r="A5652" s="3" t="str">
        <f t="shared" si="88"/>
        <v>IEF_44672</v>
      </c>
      <c r="B5652" t="s">
        <v>54</v>
      </c>
      <c r="C5652" s="1">
        <v>44672</v>
      </c>
      <c r="D5652">
        <v>101.09099999999999</v>
      </c>
    </row>
    <row r="5653" spans="1:4" hidden="1" x14ac:dyDescent="0.35">
      <c r="A5653" s="3" t="str">
        <f t="shared" si="88"/>
        <v>IEFM.L_44672</v>
      </c>
      <c r="B5653" t="s">
        <v>55</v>
      </c>
      <c r="C5653" s="1">
        <v>44672</v>
      </c>
      <c r="D5653">
        <v>761.2</v>
      </c>
    </row>
    <row r="5654" spans="1:4" hidden="1" x14ac:dyDescent="0.35">
      <c r="A5654" s="3" t="str">
        <f t="shared" si="88"/>
        <v>IEMG_44672</v>
      </c>
      <c r="B5654" t="s">
        <v>56</v>
      </c>
      <c r="C5654" s="1">
        <v>44672</v>
      </c>
      <c r="D5654">
        <v>51.584000000000003</v>
      </c>
    </row>
    <row r="5655" spans="1:4" hidden="1" x14ac:dyDescent="0.35">
      <c r="A5655" s="3" t="str">
        <f t="shared" si="88"/>
        <v>IEUS_44672</v>
      </c>
      <c r="B5655" t="s">
        <v>57</v>
      </c>
      <c r="C5655" s="1">
        <v>44672</v>
      </c>
      <c r="D5655">
        <v>58.618000000000002</v>
      </c>
    </row>
    <row r="5656" spans="1:4" hidden="1" x14ac:dyDescent="0.35">
      <c r="A5656" s="3" t="str">
        <f t="shared" si="88"/>
        <v>IEVL.L_44672</v>
      </c>
      <c r="B5656" t="s">
        <v>58</v>
      </c>
      <c r="C5656" s="1">
        <v>44672</v>
      </c>
      <c r="D5656">
        <v>7.3780000000000001</v>
      </c>
    </row>
    <row r="5657" spans="1:4" hidden="1" x14ac:dyDescent="0.35">
      <c r="A5657" s="3" t="str">
        <f t="shared" si="88"/>
        <v>IGF_44672</v>
      </c>
      <c r="B5657" t="s">
        <v>59</v>
      </c>
      <c r="C5657" s="1">
        <v>44672</v>
      </c>
      <c r="D5657">
        <v>49.944000000000003</v>
      </c>
    </row>
    <row r="5658" spans="1:4" hidden="1" x14ac:dyDescent="0.35">
      <c r="A5658" s="3" t="str">
        <f t="shared" si="88"/>
        <v>INDA_44672</v>
      </c>
      <c r="B5658" t="s">
        <v>60</v>
      </c>
      <c r="C5658" s="1">
        <v>44672</v>
      </c>
      <c r="D5658">
        <v>44.7</v>
      </c>
    </row>
    <row r="5659" spans="1:4" hidden="1" x14ac:dyDescent="0.35">
      <c r="A5659" s="3" t="str">
        <f t="shared" si="88"/>
        <v>IUMO.L_44672</v>
      </c>
      <c r="B5659" t="s">
        <v>61</v>
      </c>
      <c r="C5659" s="1">
        <v>44672</v>
      </c>
      <c r="D5659">
        <v>11.14</v>
      </c>
    </row>
    <row r="5660" spans="1:4" hidden="1" x14ac:dyDescent="0.35">
      <c r="A5660" s="3" t="str">
        <f t="shared" si="88"/>
        <v>IUVL.L_44672</v>
      </c>
      <c r="B5660" t="s">
        <v>62</v>
      </c>
      <c r="C5660" s="1">
        <v>44672</v>
      </c>
      <c r="D5660">
        <v>9.2420000000000009</v>
      </c>
    </row>
    <row r="5661" spans="1:4" hidden="1" x14ac:dyDescent="0.35">
      <c r="A5661" s="3" t="str">
        <f t="shared" si="88"/>
        <v>IVV_44672</v>
      </c>
      <c r="B5661" t="s">
        <v>63</v>
      </c>
      <c r="C5661" s="1">
        <v>44672</v>
      </c>
      <c r="D5661">
        <v>434.59399999999999</v>
      </c>
    </row>
    <row r="5662" spans="1:4" hidden="1" x14ac:dyDescent="0.35">
      <c r="A5662" s="3" t="str">
        <f t="shared" si="88"/>
        <v>IWM_44672</v>
      </c>
      <c r="B5662" t="s">
        <v>64</v>
      </c>
      <c r="C5662" s="1">
        <v>44672</v>
      </c>
      <c r="D5662">
        <v>195.363</v>
      </c>
    </row>
    <row r="5663" spans="1:4" hidden="1" x14ac:dyDescent="0.35">
      <c r="A5663" s="3" t="str">
        <f t="shared" si="88"/>
        <v>IXN_44672</v>
      </c>
      <c r="B5663" t="s">
        <v>65</v>
      </c>
      <c r="C5663" s="1">
        <v>44672</v>
      </c>
      <c r="D5663">
        <v>53.128</v>
      </c>
    </row>
    <row r="5664" spans="1:4" hidden="1" x14ac:dyDescent="0.35">
      <c r="A5664" s="3" t="str">
        <f t="shared" si="88"/>
        <v>JPEA.L_44672</v>
      </c>
      <c r="B5664" t="s">
        <v>66</v>
      </c>
      <c r="C5664" s="1">
        <v>44672</v>
      </c>
      <c r="D5664">
        <v>5.1769999999999996</v>
      </c>
    </row>
    <row r="5665" spans="1:4" hidden="1" x14ac:dyDescent="0.35">
      <c r="A5665" s="3" t="str">
        <f t="shared" si="88"/>
        <v>JPM_44672</v>
      </c>
      <c r="B5665" t="s">
        <v>67</v>
      </c>
      <c r="C5665" s="1">
        <v>44672</v>
      </c>
      <c r="D5665">
        <v>127.327</v>
      </c>
    </row>
    <row r="5666" spans="1:4" hidden="1" x14ac:dyDescent="0.35">
      <c r="A5666" s="3" t="str">
        <f t="shared" si="88"/>
        <v>KR_44672</v>
      </c>
      <c r="B5666" t="s">
        <v>68</v>
      </c>
      <c r="C5666" s="1">
        <v>44672</v>
      </c>
      <c r="D5666">
        <v>56.991999999999997</v>
      </c>
    </row>
    <row r="5667" spans="1:4" hidden="1" x14ac:dyDescent="0.35">
      <c r="A5667" s="3" t="str">
        <f t="shared" si="88"/>
        <v>LQD_44672</v>
      </c>
      <c r="B5667" t="s">
        <v>69</v>
      </c>
      <c r="C5667" s="1">
        <v>44672</v>
      </c>
      <c r="D5667">
        <v>110.745</v>
      </c>
    </row>
    <row r="5668" spans="1:4" hidden="1" x14ac:dyDescent="0.35">
      <c r="A5668" s="3" t="str">
        <f t="shared" si="88"/>
        <v>MCHI_44672</v>
      </c>
      <c r="B5668" t="s">
        <v>70</v>
      </c>
      <c r="C5668" s="1">
        <v>44672</v>
      </c>
      <c r="D5668">
        <v>47.215000000000003</v>
      </c>
    </row>
    <row r="5669" spans="1:4" hidden="1" x14ac:dyDescent="0.35">
      <c r="A5669" s="3" t="str">
        <f t="shared" si="88"/>
        <v>META_44672</v>
      </c>
      <c r="B5669" t="s">
        <v>144</v>
      </c>
      <c r="C5669" s="1">
        <v>44672</v>
      </c>
      <c r="D5669">
        <v>188.07</v>
      </c>
    </row>
    <row r="5670" spans="1:4" hidden="1" x14ac:dyDescent="0.35">
      <c r="A5670" s="3" t="str">
        <f t="shared" si="88"/>
        <v>MVEU.L_44672</v>
      </c>
      <c r="B5670" t="s">
        <v>71</v>
      </c>
      <c r="C5670" s="1">
        <v>44672</v>
      </c>
      <c r="D5670">
        <v>54.05</v>
      </c>
    </row>
    <row r="5671" spans="1:4" hidden="1" x14ac:dyDescent="0.35">
      <c r="A5671" s="3" t="str">
        <f t="shared" si="88"/>
        <v>OGN_44672</v>
      </c>
      <c r="B5671" t="s">
        <v>72</v>
      </c>
      <c r="C5671" s="1">
        <v>44672</v>
      </c>
      <c r="D5671">
        <v>31.853000000000002</v>
      </c>
    </row>
    <row r="5672" spans="1:4" hidden="1" x14ac:dyDescent="0.35">
      <c r="A5672" s="3" t="str">
        <f t="shared" si="88"/>
        <v>PG_44672</v>
      </c>
      <c r="B5672" t="s">
        <v>73</v>
      </c>
      <c r="C5672" s="1">
        <v>44672</v>
      </c>
      <c r="D5672">
        <v>159.42099999999999</v>
      </c>
    </row>
    <row r="5673" spans="1:4" hidden="1" x14ac:dyDescent="0.35">
      <c r="A5673" s="3" t="str">
        <f t="shared" si="88"/>
        <v>PPL_44672</v>
      </c>
      <c r="B5673" t="s">
        <v>74</v>
      </c>
      <c r="C5673" s="1">
        <v>44672</v>
      </c>
      <c r="D5673">
        <v>29.643999999999998</v>
      </c>
    </row>
    <row r="5674" spans="1:4" hidden="1" x14ac:dyDescent="0.35">
      <c r="A5674" s="3" t="str">
        <f t="shared" si="88"/>
        <v>PRU_44672</v>
      </c>
      <c r="B5674" t="s">
        <v>75</v>
      </c>
      <c r="C5674" s="1">
        <v>44672</v>
      </c>
      <c r="D5674">
        <v>115.72</v>
      </c>
    </row>
    <row r="5675" spans="1:4" hidden="1" x14ac:dyDescent="0.35">
      <c r="A5675" s="3" t="str">
        <f t="shared" si="88"/>
        <v>PYPL_44672</v>
      </c>
      <c r="B5675" t="s">
        <v>76</v>
      </c>
      <c r="C5675" s="1">
        <v>44672</v>
      </c>
      <c r="D5675">
        <v>89.4</v>
      </c>
    </row>
    <row r="5676" spans="1:4" hidden="1" x14ac:dyDescent="0.35">
      <c r="A5676" s="3" t="str">
        <f t="shared" si="88"/>
        <v>RE_44672</v>
      </c>
      <c r="B5676" t="s">
        <v>77</v>
      </c>
      <c r="C5676" s="1">
        <v>44672</v>
      </c>
      <c r="D5676">
        <v>288.07400000000001</v>
      </c>
    </row>
    <row r="5677" spans="1:4" hidden="1" x14ac:dyDescent="0.35">
      <c r="A5677" s="3" t="str">
        <f t="shared" si="88"/>
        <v>REET_44672</v>
      </c>
      <c r="B5677" t="s">
        <v>78</v>
      </c>
      <c r="C5677" s="1">
        <v>44672</v>
      </c>
      <c r="D5677">
        <v>29.062000000000001</v>
      </c>
    </row>
    <row r="5678" spans="1:4" hidden="1" x14ac:dyDescent="0.35">
      <c r="A5678" s="3" t="str">
        <f t="shared" si="88"/>
        <v>ROL_44672</v>
      </c>
      <c r="B5678" t="s">
        <v>79</v>
      </c>
      <c r="C5678" s="1">
        <v>44672</v>
      </c>
      <c r="D5678">
        <v>34.085999999999999</v>
      </c>
    </row>
    <row r="5679" spans="1:4" hidden="1" x14ac:dyDescent="0.35">
      <c r="A5679" s="3" t="str">
        <f t="shared" si="88"/>
        <v>ROST_44672</v>
      </c>
      <c r="B5679" t="s">
        <v>80</v>
      </c>
      <c r="C5679" s="1">
        <v>44672</v>
      </c>
      <c r="D5679">
        <v>106.127</v>
      </c>
    </row>
    <row r="5680" spans="1:4" hidden="1" x14ac:dyDescent="0.35">
      <c r="A5680" s="3" t="str">
        <f t="shared" si="88"/>
        <v>SEGA.L_44672</v>
      </c>
      <c r="B5680" t="s">
        <v>81</v>
      </c>
      <c r="C5680" s="1">
        <v>44672</v>
      </c>
      <c r="D5680">
        <v>99.039000000000001</v>
      </c>
    </row>
    <row r="5681" spans="1:4" hidden="1" x14ac:dyDescent="0.35">
      <c r="A5681" s="3" t="str">
        <f t="shared" si="88"/>
        <v>SHY_44672</v>
      </c>
      <c r="B5681" t="s">
        <v>82</v>
      </c>
      <c r="C5681" s="1">
        <v>44672</v>
      </c>
      <c r="D5681">
        <v>81.77</v>
      </c>
    </row>
    <row r="5682" spans="1:4" hidden="1" x14ac:dyDescent="0.35">
      <c r="A5682" s="3" t="str">
        <f t="shared" si="88"/>
        <v>SLV_44672</v>
      </c>
      <c r="B5682" t="s">
        <v>83</v>
      </c>
      <c r="C5682" s="1">
        <v>44672</v>
      </c>
      <c r="D5682">
        <v>22.79</v>
      </c>
    </row>
    <row r="5683" spans="1:4" hidden="1" x14ac:dyDescent="0.35">
      <c r="A5683" s="3" t="str">
        <f t="shared" si="88"/>
        <v>SPMV.L_44672</v>
      </c>
      <c r="B5683" t="s">
        <v>84</v>
      </c>
      <c r="C5683" s="1">
        <v>44672</v>
      </c>
      <c r="D5683">
        <v>83.11</v>
      </c>
    </row>
    <row r="5684" spans="1:4" hidden="1" x14ac:dyDescent="0.35">
      <c r="A5684" s="3" t="str">
        <f t="shared" si="88"/>
        <v>TLT_44672</v>
      </c>
      <c r="B5684" t="s">
        <v>85</v>
      </c>
      <c r="C5684" s="1">
        <v>44672</v>
      </c>
      <c r="D5684">
        <v>118.17</v>
      </c>
    </row>
    <row r="5685" spans="1:4" hidden="1" x14ac:dyDescent="0.35">
      <c r="A5685" s="3" t="str">
        <f t="shared" si="88"/>
        <v>UNH_44672</v>
      </c>
      <c r="B5685" t="s">
        <v>86</v>
      </c>
      <c r="C5685" s="1">
        <v>44672</v>
      </c>
      <c r="D5685">
        <v>532.21400000000006</v>
      </c>
    </row>
    <row r="5686" spans="1:4" hidden="1" x14ac:dyDescent="0.35">
      <c r="A5686" s="3" t="str">
        <f t="shared" si="88"/>
        <v>URI_44672</v>
      </c>
      <c r="B5686" t="s">
        <v>87</v>
      </c>
      <c r="C5686" s="1">
        <v>44672</v>
      </c>
      <c r="D5686">
        <v>336.61900000000003</v>
      </c>
    </row>
    <row r="5687" spans="1:4" hidden="1" x14ac:dyDescent="0.35">
      <c r="A5687" s="3" t="str">
        <f t="shared" si="88"/>
        <v>V_44672</v>
      </c>
      <c r="B5687" t="s">
        <v>88</v>
      </c>
      <c r="C5687" s="1">
        <v>44672</v>
      </c>
      <c r="D5687">
        <v>214.75399999999999</v>
      </c>
    </row>
    <row r="5688" spans="1:4" hidden="1" x14ac:dyDescent="0.35">
      <c r="A5688" s="3" t="str">
        <f t="shared" si="88"/>
        <v>VRSK_44672</v>
      </c>
      <c r="B5688" t="s">
        <v>89</v>
      </c>
      <c r="C5688" s="1">
        <v>44672</v>
      </c>
      <c r="D5688">
        <v>214.31899999999999</v>
      </c>
    </row>
    <row r="5689" spans="1:4" hidden="1" x14ac:dyDescent="0.35">
      <c r="A5689" s="3" t="str">
        <f t="shared" si="88"/>
        <v>VXX_44672</v>
      </c>
      <c r="B5689" t="s">
        <v>90</v>
      </c>
      <c r="C5689" s="1">
        <v>44672</v>
      </c>
      <c r="D5689">
        <v>24.86</v>
      </c>
    </row>
    <row r="5690" spans="1:4" hidden="1" x14ac:dyDescent="0.35">
      <c r="A5690" s="3" t="str">
        <f t="shared" si="88"/>
        <v>WRK_44672</v>
      </c>
      <c r="B5690" t="s">
        <v>91</v>
      </c>
      <c r="C5690" s="1">
        <v>44672</v>
      </c>
      <c r="D5690">
        <v>50.804000000000002</v>
      </c>
    </row>
    <row r="5691" spans="1:4" hidden="1" x14ac:dyDescent="0.35">
      <c r="A5691" s="3" t="str">
        <f t="shared" si="88"/>
        <v>XLB_44672</v>
      </c>
      <c r="B5691" t="s">
        <v>92</v>
      </c>
      <c r="C5691" s="1">
        <v>44672</v>
      </c>
      <c r="D5691">
        <v>87.328999999999994</v>
      </c>
    </row>
    <row r="5692" spans="1:4" hidden="1" x14ac:dyDescent="0.35">
      <c r="A5692" s="3" t="str">
        <f t="shared" si="88"/>
        <v>XLC_44672</v>
      </c>
      <c r="B5692" t="s">
        <v>93</v>
      </c>
      <c r="C5692" s="1">
        <v>44672</v>
      </c>
      <c r="D5692">
        <v>62.374000000000002</v>
      </c>
    </row>
    <row r="5693" spans="1:4" hidden="1" x14ac:dyDescent="0.35">
      <c r="A5693" s="3" t="str">
        <f t="shared" si="88"/>
        <v>XLE_44672</v>
      </c>
      <c r="B5693" t="s">
        <v>94</v>
      </c>
      <c r="C5693" s="1">
        <v>44672</v>
      </c>
      <c r="D5693">
        <v>75.664000000000001</v>
      </c>
    </row>
    <row r="5694" spans="1:4" hidden="1" x14ac:dyDescent="0.35">
      <c r="A5694" s="3" t="str">
        <f t="shared" si="88"/>
        <v>XLF_44672</v>
      </c>
      <c r="B5694" t="s">
        <v>95</v>
      </c>
      <c r="C5694" s="1">
        <v>44672</v>
      </c>
      <c r="D5694">
        <v>36.661999999999999</v>
      </c>
    </row>
    <row r="5695" spans="1:4" hidden="1" x14ac:dyDescent="0.35">
      <c r="A5695" s="3" t="str">
        <f t="shared" si="88"/>
        <v>XLI_44672</v>
      </c>
      <c r="B5695" t="s">
        <v>96</v>
      </c>
      <c r="C5695" s="1">
        <v>44672</v>
      </c>
      <c r="D5695">
        <v>99.522000000000006</v>
      </c>
    </row>
    <row r="5696" spans="1:4" hidden="1" x14ac:dyDescent="0.35">
      <c r="A5696" s="3" t="str">
        <f t="shared" si="88"/>
        <v>XLK_44672</v>
      </c>
      <c r="B5696" t="s">
        <v>97</v>
      </c>
      <c r="C5696" s="1">
        <v>44672</v>
      </c>
      <c r="D5696">
        <v>146.04599999999999</v>
      </c>
    </row>
    <row r="5697" spans="1:4" hidden="1" x14ac:dyDescent="0.35">
      <c r="A5697" s="3" t="str">
        <f t="shared" si="88"/>
        <v>XLP_44672</v>
      </c>
      <c r="B5697" t="s">
        <v>98</v>
      </c>
      <c r="C5697" s="1">
        <v>44672</v>
      </c>
      <c r="D5697">
        <v>78.83</v>
      </c>
    </row>
    <row r="5698" spans="1:4" hidden="1" x14ac:dyDescent="0.35">
      <c r="A5698" s="3" t="str">
        <f t="shared" si="88"/>
        <v>XLU_44672</v>
      </c>
      <c r="B5698" t="s">
        <v>99</v>
      </c>
      <c r="C5698" s="1">
        <v>44672</v>
      </c>
      <c r="D5698">
        <v>73.817999999999998</v>
      </c>
    </row>
    <row r="5699" spans="1:4" hidden="1" x14ac:dyDescent="0.35">
      <c r="A5699" s="3" t="str">
        <f t="shared" ref="A5699:A5762" si="89">CONCATENATE(B5699,"_",C5699)</f>
        <v>XLV_44672</v>
      </c>
      <c r="B5699" t="s">
        <v>100</v>
      </c>
      <c r="C5699" s="1">
        <v>44672</v>
      </c>
      <c r="D5699">
        <v>137.04599999999999</v>
      </c>
    </row>
    <row r="5700" spans="1:4" hidden="1" x14ac:dyDescent="0.35">
      <c r="A5700" s="3" t="str">
        <f t="shared" si="89"/>
        <v>XLY_44672</v>
      </c>
      <c r="B5700" t="s">
        <v>101</v>
      </c>
      <c r="C5700" s="1">
        <v>44672</v>
      </c>
      <c r="D5700">
        <v>178.73</v>
      </c>
    </row>
    <row r="5701" spans="1:4" hidden="1" x14ac:dyDescent="0.35">
      <c r="A5701" s="3" t="str">
        <f t="shared" si="89"/>
        <v>XOM_44672</v>
      </c>
      <c r="B5701" t="s">
        <v>102</v>
      </c>
      <c r="C5701" s="1">
        <v>44672</v>
      </c>
      <c r="D5701">
        <v>83.97</v>
      </c>
    </row>
    <row r="5702" spans="1:4" hidden="1" x14ac:dyDescent="0.35">
      <c r="A5702" s="3" t="str">
        <f t="shared" si="89"/>
        <v>ABBV_44673</v>
      </c>
      <c r="B5702" t="s">
        <v>3</v>
      </c>
      <c r="C5702" s="1">
        <v>44673</v>
      </c>
      <c r="D5702">
        <v>150.57599999999999</v>
      </c>
    </row>
    <row r="5703" spans="1:4" hidden="1" x14ac:dyDescent="0.35">
      <c r="A5703" s="3" t="str">
        <f t="shared" si="89"/>
        <v>ACN_44673</v>
      </c>
      <c r="B5703" t="s">
        <v>4</v>
      </c>
      <c r="C5703" s="1">
        <v>44673</v>
      </c>
      <c r="D5703">
        <v>307.07100000000003</v>
      </c>
    </row>
    <row r="5704" spans="1:4" hidden="1" x14ac:dyDescent="0.35">
      <c r="A5704" s="3" t="str">
        <f t="shared" si="89"/>
        <v>AEP_44673</v>
      </c>
      <c r="B5704" t="s">
        <v>5</v>
      </c>
      <c r="C5704" s="1">
        <v>44673</v>
      </c>
      <c r="D5704">
        <v>96.873999999999995</v>
      </c>
    </row>
    <row r="5705" spans="1:4" hidden="1" x14ac:dyDescent="0.35">
      <c r="A5705" s="3" t="str">
        <f t="shared" si="89"/>
        <v>AIZ_44673</v>
      </c>
      <c r="B5705" t="s">
        <v>6</v>
      </c>
      <c r="C5705" s="1">
        <v>44673</v>
      </c>
      <c r="D5705">
        <v>184.083</v>
      </c>
    </row>
    <row r="5706" spans="1:4" hidden="1" x14ac:dyDescent="0.35">
      <c r="A5706" s="3" t="str">
        <f t="shared" si="89"/>
        <v>ALLE_44673</v>
      </c>
      <c r="B5706" t="s">
        <v>7</v>
      </c>
      <c r="C5706" s="1">
        <v>44673</v>
      </c>
      <c r="D5706">
        <v>113.131</v>
      </c>
    </row>
    <row r="5707" spans="1:4" hidden="1" x14ac:dyDescent="0.35">
      <c r="A5707" s="3" t="str">
        <f t="shared" si="89"/>
        <v>AMAT_44673</v>
      </c>
      <c r="B5707" t="s">
        <v>8</v>
      </c>
      <c r="C5707" s="1">
        <v>44673</v>
      </c>
      <c r="D5707">
        <v>111.965</v>
      </c>
    </row>
    <row r="5708" spans="1:4" hidden="1" x14ac:dyDescent="0.35">
      <c r="A5708" s="3" t="str">
        <f t="shared" si="89"/>
        <v>AMP_44673</v>
      </c>
      <c r="B5708" t="s">
        <v>9</v>
      </c>
      <c r="C5708" s="1">
        <v>44673</v>
      </c>
      <c r="D5708">
        <v>275.392</v>
      </c>
    </row>
    <row r="5709" spans="1:4" hidden="1" x14ac:dyDescent="0.35">
      <c r="A5709" s="3" t="str">
        <f t="shared" si="89"/>
        <v>AMZN_44673</v>
      </c>
      <c r="B5709" t="s">
        <v>10</v>
      </c>
      <c r="C5709" s="1">
        <v>44673</v>
      </c>
      <c r="D5709">
        <v>144.35</v>
      </c>
    </row>
    <row r="5710" spans="1:4" hidden="1" x14ac:dyDescent="0.35">
      <c r="A5710" s="3" t="str">
        <f t="shared" si="89"/>
        <v>AVB_44673</v>
      </c>
      <c r="B5710" t="s">
        <v>11</v>
      </c>
      <c r="C5710" s="1">
        <v>44673</v>
      </c>
      <c r="D5710">
        <v>244.268</v>
      </c>
    </row>
    <row r="5711" spans="1:4" hidden="1" x14ac:dyDescent="0.35">
      <c r="A5711" s="3" t="str">
        <f t="shared" si="89"/>
        <v>AVY_44673</v>
      </c>
      <c r="B5711" t="s">
        <v>12</v>
      </c>
      <c r="C5711" s="1">
        <v>44673</v>
      </c>
      <c r="D5711">
        <v>165.36</v>
      </c>
    </row>
    <row r="5712" spans="1:4" hidden="1" x14ac:dyDescent="0.35">
      <c r="A5712" s="3" t="str">
        <f t="shared" si="89"/>
        <v>AXP_44673</v>
      </c>
      <c r="B5712" t="s">
        <v>13</v>
      </c>
      <c r="C5712" s="1">
        <v>44673</v>
      </c>
      <c r="D5712">
        <v>178.56399999999999</v>
      </c>
    </row>
    <row r="5713" spans="1:4" hidden="1" x14ac:dyDescent="0.35">
      <c r="A5713" s="3" t="str">
        <f t="shared" si="89"/>
        <v>BDX_44673</v>
      </c>
      <c r="B5713" t="s">
        <v>14</v>
      </c>
      <c r="C5713" s="1">
        <v>44673</v>
      </c>
      <c r="D5713">
        <v>252.39</v>
      </c>
    </row>
    <row r="5714" spans="1:4" hidden="1" x14ac:dyDescent="0.35">
      <c r="A5714" s="3" t="str">
        <f t="shared" si="89"/>
        <v>BF-B_44673</v>
      </c>
      <c r="B5714" t="s">
        <v>15</v>
      </c>
      <c r="C5714" s="1">
        <v>44673</v>
      </c>
      <c r="D5714">
        <v>66.438999999999993</v>
      </c>
    </row>
    <row r="5715" spans="1:4" hidden="1" x14ac:dyDescent="0.35">
      <c r="A5715" s="3" t="str">
        <f t="shared" si="89"/>
        <v>BMY_44673</v>
      </c>
      <c r="B5715" t="s">
        <v>16</v>
      </c>
      <c r="C5715" s="1">
        <v>44673</v>
      </c>
      <c r="D5715">
        <v>73.965999999999994</v>
      </c>
    </row>
    <row r="5716" spans="1:4" hidden="1" x14ac:dyDescent="0.35">
      <c r="A5716" s="3" t="str">
        <f t="shared" si="89"/>
        <v>BR_44673</v>
      </c>
      <c r="B5716" t="s">
        <v>17</v>
      </c>
      <c r="C5716" s="1">
        <v>44673</v>
      </c>
      <c r="D5716">
        <v>146.22900000000001</v>
      </c>
    </row>
    <row r="5717" spans="1:4" hidden="1" x14ac:dyDescent="0.35">
      <c r="A5717" s="3" t="str">
        <f t="shared" si="89"/>
        <v>CARR_44673</v>
      </c>
      <c r="B5717" t="s">
        <v>18</v>
      </c>
      <c r="C5717" s="1">
        <v>44673</v>
      </c>
      <c r="D5717">
        <v>40.985999999999997</v>
      </c>
    </row>
    <row r="5718" spans="1:4" hidden="1" x14ac:dyDescent="0.35">
      <c r="A5718" s="3" t="str">
        <f t="shared" si="89"/>
        <v>CDW_44673</v>
      </c>
      <c r="B5718" t="s">
        <v>19</v>
      </c>
      <c r="C5718" s="1">
        <v>44673</v>
      </c>
      <c r="D5718">
        <v>168.03</v>
      </c>
    </row>
    <row r="5719" spans="1:4" hidden="1" x14ac:dyDescent="0.35">
      <c r="A5719" s="3" t="str">
        <f t="shared" si="89"/>
        <v>CE_44673</v>
      </c>
      <c r="B5719" t="s">
        <v>20</v>
      </c>
      <c r="C5719" s="1">
        <v>44673</v>
      </c>
      <c r="D5719">
        <v>139.334</v>
      </c>
    </row>
    <row r="5720" spans="1:4" hidden="1" x14ac:dyDescent="0.35">
      <c r="A5720" s="3" t="str">
        <f t="shared" si="89"/>
        <v>CHTR_44673</v>
      </c>
      <c r="B5720" t="s">
        <v>21</v>
      </c>
      <c r="C5720" s="1">
        <v>44673</v>
      </c>
      <c r="D5720">
        <v>511.37</v>
      </c>
    </row>
    <row r="5721" spans="1:4" hidden="1" x14ac:dyDescent="0.35">
      <c r="A5721" s="3" t="str">
        <f t="shared" si="89"/>
        <v>CNC_44673</v>
      </c>
      <c r="B5721" t="s">
        <v>22</v>
      </c>
      <c r="C5721" s="1">
        <v>44673</v>
      </c>
      <c r="D5721">
        <v>84.41</v>
      </c>
    </row>
    <row r="5722" spans="1:4" hidden="1" x14ac:dyDescent="0.35">
      <c r="A5722" s="3" t="str">
        <f t="shared" si="89"/>
        <v>CNP_44673</v>
      </c>
      <c r="B5722" t="s">
        <v>23</v>
      </c>
      <c r="C5722" s="1">
        <v>44673</v>
      </c>
      <c r="D5722">
        <v>31.085999999999999</v>
      </c>
    </row>
    <row r="5723" spans="1:4" hidden="1" x14ac:dyDescent="0.35">
      <c r="A5723" s="3" t="str">
        <f t="shared" si="89"/>
        <v>COP_44673</v>
      </c>
      <c r="B5723" t="s">
        <v>24</v>
      </c>
      <c r="C5723" s="1">
        <v>44673</v>
      </c>
      <c r="D5723">
        <v>91.804000000000002</v>
      </c>
    </row>
    <row r="5724" spans="1:4" hidden="1" x14ac:dyDescent="0.35">
      <c r="A5724" s="3" t="str">
        <f t="shared" si="89"/>
        <v>CTAS_44673</v>
      </c>
      <c r="B5724" t="s">
        <v>25</v>
      </c>
      <c r="C5724" s="1">
        <v>44673</v>
      </c>
      <c r="D5724">
        <v>403.75599999999997</v>
      </c>
    </row>
    <row r="5725" spans="1:4" hidden="1" x14ac:dyDescent="0.35">
      <c r="A5725" s="3" t="str">
        <f t="shared" si="89"/>
        <v>CZR_44673</v>
      </c>
      <c r="B5725" t="s">
        <v>26</v>
      </c>
      <c r="C5725" s="1">
        <v>44673</v>
      </c>
      <c r="D5725">
        <v>66.599999999999994</v>
      </c>
    </row>
    <row r="5726" spans="1:4" hidden="1" x14ac:dyDescent="0.35">
      <c r="A5726" s="3" t="str">
        <f t="shared" si="89"/>
        <v>DG_44673</v>
      </c>
      <c r="B5726" t="s">
        <v>27</v>
      </c>
      <c r="C5726" s="1">
        <v>44673</v>
      </c>
      <c r="D5726">
        <v>247.13399999999999</v>
      </c>
    </row>
    <row r="5727" spans="1:4" hidden="1" x14ac:dyDescent="0.35">
      <c r="A5727" s="3" t="str">
        <f t="shared" si="89"/>
        <v>DPZ_44673</v>
      </c>
      <c r="B5727" t="s">
        <v>28</v>
      </c>
      <c r="C5727" s="1">
        <v>44673</v>
      </c>
      <c r="D5727">
        <v>375.40499999999997</v>
      </c>
    </row>
    <row r="5728" spans="1:4" x14ac:dyDescent="0.35">
      <c r="A5728" s="3" t="str">
        <f t="shared" si="89"/>
        <v>DRE_44673</v>
      </c>
      <c r="B5728" t="s">
        <v>29</v>
      </c>
      <c r="C5728" s="1">
        <v>44673</v>
      </c>
      <c r="D5728">
        <v>59.277000000000001</v>
      </c>
    </row>
    <row r="5729" spans="1:4" hidden="1" x14ac:dyDescent="0.35">
      <c r="A5729" s="3" t="str">
        <f t="shared" si="89"/>
        <v>DXC_44673</v>
      </c>
      <c r="B5729" t="s">
        <v>30</v>
      </c>
      <c r="C5729" s="1">
        <v>44673</v>
      </c>
      <c r="D5729">
        <v>29.43</v>
      </c>
    </row>
    <row r="5730" spans="1:4" hidden="1" x14ac:dyDescent="0.35">
      <c r="A5730" s="3" t="str">
        <f t="shared" si="89"/>
        <v>EWA_44673</v>
      </c>
      <c r="B5730" t="s">
        <v>31</v>
      </c>
      <c r="C5730" s="1">
        <v>44673</v>
      </c>
      <c r="D5730">
        <v>24.067</v>
      </c>
    </row>
    <row r="5731" spans="1:4" hidden="1" x14ac:dyDescent="0.35">
      <c r="A5731" s="3" t="str">
        <f t="shared" si="89"/>
        <v>EWC_44673</v>
      </c>
      <c r="B5731" t="s">
        <v>32</v>
      </c>
      <c r="C5731" s="1">
        <v>44673</v>
      </c>
      <c r="D5731">
        <v>37.356000000000002</v>
      </c>
    </row>
    <row r="5732" spans="1:4" hidden="1" x14ac:dyDescent="0.35">
      <c r="A5732" s="3" t="str">
        <f t="shared" si="89"/>
        <v>EWG_44673</v>
      </c>
      <c r="B5732" t="s">
        <v>33</v>
      </c>
      <c r="C5732" s="1">
        <v>44673</v>
      </c>
      <c r="D5732">
        <v>26.292000000000002</v>
      </c>
    </row>
    <row r="5733" spans="1:4" hidden="1" x14ac:dyDescent="0.35">
      <c r="A5733" s="3" t="str">
        <f t="shared" si="89"/>
        <v>EWH_44673</v>
      </c>
      <c r="B5733" t="s">
        <v>34</v>
      </c>
      <c r="C5733" s="1">
        <v>44673</v>
      </c>
      <c r="D5733">
        <v>21.067</v>
      </c>
    </row>
    <row r="5734" spans="1:4" hidden="1" x14ac:dyDescent="0.35">
      <c r="A5734" s="3" t="str">
        <f t="shared" si="89"/>
        <v>EWJ_44673</v>
      </c>
      <c r="B5734" t="s">
        <v>35</v>
      </c>
      <c r="C5734" s="1">
        <v>44673</v>
      </c>
      <c r="D5734">
        <v>56.235999999999997</v>
      </c>
    </row>
    <row r="5735" spans="1:4" hidden="1" x14ac:dyDescent="0.35">
      <c r="A5735" s="3" t="str">
        <f t="shared" si="89"/>
        <v>EWL_44673</v>
      </c>
      <c r="B5735" t="s">
        <v>36</v>
      </c>
      <c r="C5735" s="1">
        <v>44673</v>
      </c>
      <c r="D5735">
        <v>46.746000000000002</v>
      </c>
    </row>
    <row r="5736" spans="1:4" hidden="1" x14ac:dyDescent="0.35">
      <c r="A5736" s="3" t="str">
        <f t="shared" si="89"/>
        <v>EWQ_44673</v>
      </c>
      <c r="B5736" t="s">
        <v>37</v>
      </c>
      <c r="C5736" s="1">
        <v>44673</v>
      </c>
      <c r="D5736">
        <v>33.094999999999999</v>
      </c>
    </row>
    <row r="5737" spans="1:4" hidden="1" x14ac:dyDescent="0.35">
      <c r="A5737" s="3" t="str">
        <f t="shared" si="89"/>
        <v>EWT_44673</v>
      </c>
      <c r="B5737" t="s">
        <v>38</v>
      </c>
      <c r="C5737" s="1">
        <v>44673</v>
      </c>
      <c r="D5737">
        <v>48.283000000000001</v>
      </c>
    </row>
    <row r="5738" spans="1:4" hidden="1" x14ac:dyDescent="0.35">
      <c r="A5738" s="3" t="str">
        <f t="shared" si="89"/>
        <v>EWU_44673</v>
      </c>
      <c r="B5738" t="s">
        <v>39</v>
      </c>
      <c r="C5738" s="1">
        <v>44673</v>
      </c>
      <c r="D5738">
        <v>31.914000000000001</v>
      </c>
    </row>
    <row r="5739" spans="1:4" hidden="1" x14ac:dyDescent="0.35">
      <c r="A5739" s="3" t="str">
        <f t="shared" si="89"/>
        <v>EWY_44673</v>
      </c>
      <c r="B5739" t="s">
        <v>40</v>
      </c>
      <c r="C5739" s="1">
        <v>44673</v>
      </c>
      <c r="D5739">
        <v>66.700999999999993</v>
      </c>
    </row>
    <row r="5740" spans="1:4" hidden="1" x14ac:dyDescent="0.35">
      <c r="A5740" s="3" t="str">
        <f t="shared" si="89"/>
        <v>EWZ_44673</v>
      </c>
      <c r="B5740" t="s">
        <v>41</v>
      </c>
      <c r="C5740" s="1">
        <v>44673</v>
      </c>
      <c r="D5740">
        <v>30.890999999999998</v>
      </c>
    </row>
    <row r="5741" spans="1:4" hidden="1" x14ac:dyDescent="0.35">
      <c r="A5741" s="3" t="str">
        <f t="shared" si="89"/>
        <v>FTV_44673</v>
      </c>
      <c r="B5741" t="s">
        <v>43</v>
      </c>
      <c r="C5741" s="1">
        <v>44673</v>
      </c>
      <c r="D5741">
        <v>57.606999999999999</v>
      </c>
    </row>
    <row r="5742" spans="1:4" hidden="1" x14ac:dyDescent="0.35">
      <c r="A5742" s="3" t="str">
        <f t="shared" si="89"/>
        <v>GOOG_44673</v>
      </c>
      <c r="B5742" t="s">
        <v>44</v>
      </c>
      <c r="C5742" s="1">
        <v>44673</v>
      </c>
      <c r="D5742">
        <v>119.614</v>
      </c>
    </row>
    <row r="5743" spans="1:4" hidden="1" x14ac:dyDescent="0.35">
      <c r="A5743" s="3" t="str">
        <f t="shared" si="89"/>
        <v>GPC_44673</v>
      </c>
      <c r="B5743" t="s">
        <v>45</v>
      </c>
      <c r="C5743" s="1">
        <v>44673</v>
      </c>
      <c r="D5743">
        <v>131.35300000000001</v>
      </c>
    </row>
    <row r="5744" spans="1:4" hidden="1" x14ac:dyDescent="0.35">
      <c r="A5744" s="3" t="str">
        <f t="shared" si="89"/>
        <v>GSG_44673</v>
      </c>
      <c r="B5744" t="s">
        <v>46</v>
      </c>
      <c r="C5744" s="1">
        <v>44673</v>
      </c>
      <c r="D5744">
        <v>23.35</v>
      </c>
    </row>
    <row r="5745" spans="1:4" hidden="1" x14ac:dyDescent="0.35">
      <c r="A5745" s="3" t="str">
        <f t="shared" si="89"/>
        <v>HIG_44673</v>
      </c>
      <c r="B5745" t="s">
        <v>47</v>
      </c>
      <c r="C5745" s="1">
        <v>44673</v>
      </c>
      <c r="D5745">
        <v>70.313000000000002</v>
      </c>
    </row>
    <row r="5746" spans="1:4" hidden="1" x14ac:dyDescent="0.35">
      <c r="A5746" s="3" t="str">
        <f t="shared" si="89"/>
        <v>HIGH.L_44673</v>
      </c>
      <c r="B5746" t="s">
        <v>48</v>
      </c>
      <c r="C5746" s="1">
        <v>44673</v>
      </c>
      <c r="D5746">
        <v>5.2050000000000001</v>
      </c>
    </row>
    <row r="5747" spans="1:4" hidden="1" x14ac:dyDescent="0.35">
      <c r="A5747" s="3" t="str">
        <f t="shared" si="89"/>
        <v>HST_44673</v>
      </c>
      <c r="B5747" t="s">
        <v>49</v>
      </c>
      <c r="C5747" s="1">
        <v>44673</v>
      </c>
      <c r="D5747">
        <v>20.184000000000001</v>
      </c>
    </row>
    <row r="5748" spans="1:4" hidden="1" x14ac:dyDescent="0.35">
      <c r="A5748" s="3" t="str">
        <f t="shared" si="89"/>
        <v>HYG_44673</v>
      </c>
      <c r="B5748" t="s">
        <v>50</v>
      </c>
      <c r="C5748" s="1">
        <v>44673</v>
      </c>
      <c r="D5748">
        <v>75.838999999999999</v>
      </c>
    </row>
    <row r="5749" spans="1:4" hidden="1" x14ac:dyDescent="0.35">
      <c r="A5749" s="3" t="str">
        <f t="shared" si="89"/>
        <v>IAU_44673</v>
      </c>
      <c r="B5749" t="s">
        <v>51</v>
      </c>
      <c r="C5749" s="1">
        <v>44673</v>
      </c>
      <c r="D5749">
        <v>36.72</v>
      </c>
    </row>
    <row r="5750" spans="1:4" hidden="1" x14ac:dyDescent="0.35">
      <c r="A5750" s="3" t="str">
        <f t="shared" si="89"/>
        <v>ICLN_44673</v>
      </c>
      <c r="B5750" t="s">
        <v>52</v>
      </c>
      <c r="C5750" s="1">
        <v>44673</v>
      </c>
      <c r="D5750">
        <v>19.184999999999999</v>
      </c>
    </row>
    <row r="5751" spans="1:4" hidden="1" x14ac:dyDescent="0.35">
      <c r="A5751" s="3" t="str">
        <f t="shared" si="89"/>
        <v>IEAA.L_44673</v>
      </c>
      <c r="B5751" t="s">
        <v>53</v>
      </c>
      <c r="C5751" s="1">
        <v>44673</v>
      </c>
      <c r="D5751">
        <v>4.9459999999999997</v>
      </c>
    </row>
    <row r="5752" spans="1:4" hidden="1" x14ac:dyDescent="0.35">
      <c r="A5752" s="3" t="str">
        <f t="shared" si="89"/>
        <v>IEF_44673</v>
      </c>
      <c r="B5752" t="s">
        <v>54</v>
      </c>
      <c r="C5752" s="1">
        <v>44673</v>
      </c>
      <c r="D5752">
        <v>101.14</v>
      </c>
    </row>
    <row r="5753" spans="1:4" hidden="1" x14ac:dyDescent="0.35">
      <c r="A5753" s="3" t="str">
        <f t="shared" si="89"/>
        <v>IEFM.L_44673</v>
      </c>
      <c r="B5753" t="s">
        <v>55</v>
      </c>
      <c r="C5753" s="1">
        <v>44673</v>
      </c>
      <c r="D5753">
        <v>750.75</v>
      </c>
    </row>
    <row r="5754" spans="1:4" hidden="1" x14ac:dyDescent="0.35">
      <c r="A5754" s="3" t="str">
        <f t="shared" si="89"/>
        <v>IEMG_44673</v>
      </c>
      <c r="B5754" t="s">
        <v>56</v>
      </c>
      <c r="C5754" s="1">
        <v>44673</v>
      </c>
      <c r="D5754">
        <v>51.125999999999998</v>
      </c>
    </row>
    <row r="5755" spans="1:4" hidden="1" x14ac:dyDescent="0.35">
      <c r="A5755" s="3" t="str">
        <f t="shared" si="89"/>
        <v>IEUS_44673</v>
      </c>
      <c r="B5755" t="s">
        <v>57</v>
      </c>
      <c r="C5755" s="1">
        <v>44673</v>
      </c>
      <c r="D5755">
        <v>57.537999999999997</v>
      </c>
    </row>
    <row r="5756" spans="1:4" hidden="1" x14ac:dyDescent="0.35">
      <c r="A5756" s="3" t="str">
        <f t="shared" si="89"/>
        <v>IEVL.L_44673</v>
      </c>
      <c r="B5756" t="s">
        <v>58</v>
      </c>
      <c r="C5756" s="1">
        <v>44673</v>
      </c>
      <c r="D5756">
        <v>7.2460000000000004</v>
      </c>
    </row>
    <row r="5757" spans="1:4" hidden="1" x14ac:dyDescent="0.35">
      <c r="A5757" s="3" t="str">
        <f t="shared" si="89"/>
        <v>IGF_44673</v>
      </c>
      <c r="B5757" t="s">
        <v>59</v>
      </c>
      <c r="C5757" s="1">
        <v>44673</v>
      </c>
      <c r="D5757">
        <v>49.222999999999999</v>
      </c>
    </row>
    <row r="5758" spans="1:4" hidden="1" x14ac:dyDescent="0.35">
      <c r="A5758" s="3" t="str">
        <f t="shared" si="89"/>
        <v>INDA_44673</v>
      </c>
      <c r="B5758" t="s">
        <v>60</v>
      </c>
      <c r="C5758" s="1">
        <v>44673</v>
      </c>
      <c r="D5758">
        <v>44.2</v>
      </c>
    </row>
    <row r="5759" spans="1:4" hidden="1" x14ac:dyDescent="0.35">
      <c r="A5759" s="3" t="str">
        <f t="shared" si="89"/>
        <v>IUMO.L_44673</v>
      </c>
      <c r="B5759" t="s">
        <v>61</v>
      </c>
      <c r="C5759" s="1">
        <v>44673</v>
      </c>
      <c r="D5759">
        <v>10.73</v>
      </c>
    </row>
    <row r="5760" spans="1:4" hidden="1" x14ac:dyDescent="0.35">
      <c r="A5760" s="3" t="str">
        <f t="shared" si="89"/>
        <v>IUVL.L_44673</v>
      </c>
      <c r="B5760" t="s">
        <v>62</v>
      </c>
      <c r="C5760" s="1">
        <v>44673</v>
      </c>
      <c r="D5760">
        <v>8.98</v>
      </c>
    </row>
    <row r="5761" spans="1:4" hidden="1" x14ac:dyDescent="0.35">
      <c r="A5761" s="3" t="str">
        <f t="shared" si="89"/>
        <v>IVV_44673</v>
      </c>
      <c r="B5761" t="s">
        <v>63</v>
      </c>
      <c r="C5761" s="1">
        <v>44673</v>
      </c>
      <c r="D5761">
        <v>422.43700000000001</v>
      </c>
    </row>
    <row r="5762" spans="1:4" hidden="1" x14ac:dyDescent="0.35">
      <c r="A5762" s="3" t="str">
        <f t="shared" si="89"/>
        <v>IWM_44673</v>
      </c>
      <c r="B5762" t="s">
        <v>64</v>
      </c>
      <c r="C5762" s="1">
        <v>44673</v>
      </c>
      <c r="D5762">
        <v>190.30600000000001</v>
      </c>
    </row>
    <row r="5763" spans="1:4" hidden="1" x14ac:dyDescent="0.35">
      <c r="A5763" s="3" t="str">
        <f t="shared" ref="A5763:A5826" si="90">CONCATENATE(B5763,"_",C5763)</f>
        <v>IXN_44673</v>
      </c>
      <c r="B5763" t="s">
        <v>65</v>
      </c>
      <c r="C5763" s="1">
        <v>44673</v>
      </c>
      <c r="D5763">
        <v>51.679000000000002</v>
      </c>
    </row>
    <row r="5764" spans="1:4" hidden="1" x14ac:dyDescent="0.35">
      <c r="A5764" s="3" t="str">
        <f t="shared" si="90"/>
        <v>JPEA.L_44673</v>
      </c>
      <c r="B5764" t="s">
        <v>66</v>
      </c>
      <c r="C5764" s="1">
        <v>44673</v>
      </c>
      <c r="D5764">
        <v>5.1340000000000003</v>
      </c>
    </row>
    <row r="5765" spans="1:4" hidden="1" x14ac:dyDescent="0.35">
      <c r="A5765" s="3" t="str">
        <f t="shared" si="90"/>
        <v>JPM_44673</v>
      </c>
      <c r="B5765" t="s">
        <v>67</v>
      </c>
      <c r="C5765" s="1">
        <v>44673</v>
      </c>
      <c r="D5765">
        <v>123.67</v>
      </c>
    </row>
    <row r="5766" spans="1:4" hidden="1" x14ac:dyDescent="0.35">
      <c r="A5766" s="3" t="str">
        <f t="shared" si="90"/>
        <v>KR_44673</v>
      </c>
      <c r="B5766" t="s">
        <v>68</v>
      </c>
      <c r="C5766" s="1">
        <v>44673</v>
      </c>
      <c r="D5766">
        <v>55.835999999999999</v>
      </c>
    </row>
    <row r="5767" spans="1:4" hidden="1" x14ac:dyDescent="0.35">
      <c r="A5767" s="3" t="str">
        <f t="shared" si="90"/>
        <v>LQD_44673</v>
      </c>
      <c r="B5767" t="s">
        <v>69</v>
      </c>
      <c r="C5767" s="1">
        <v>44673</v>
      </c>
      <c r="D5767">
        <v>110.61799999999999</v>
      </c>
    </row>
    <row r="5768" spans="1:4" hidden="1" x14ac:dyDescent="0.35">
      <c r="A5768" s="3" t="str">
        <f t="shared" si="90"/>
        <v>MCHI_44673</v>
      </c>
      <c r="B5768" t="s">
        <v>70</v>
      </c>
      <c r="C5768" s="1">
        <v>44673</v>
      </c>
      <c r="D5768">
        <v>47.509</v>
      </c>
    </row>
    <row r="5769" spans="1:4" hidden="1" x14ac:dyDescent="0.35">
      <c r="A5769" s="3" t="str">
        <f t="shared" si="90"/>
        <v>META_44673</v>
      </c>
      <c r="B5769" t="s">
        <v>144</v>
      </c>
      <c r="C5769" s="1">
        <v>44673</v>
      </c>
      <c r="D5769">
        <v>184.11</v>
      </c>
    </row>
    <row r="5770" spans="1:4" hidden="1" x14ac:dyDescent="0.35">
      <c r="A5770" s="3" t="str">
        <f t="shared" si="90"/>
        <v>MVEU.L_44673</v>
      </c>
      <c r="B5770" t="s">
        <v>71</v>
      </c>
      <c r="C5770" s="1">
        <v>44673</v>
      </c>
      <c r="D5770">
        <v>53.37</v>
      </c>
    </row>
    <row r="5771" spans="1:4" hidden="1" x14ac:dyDescent="0.35">
      <c r="A5771" s="3" t="str">
        <f t="shared" si="90"/>
        <v>OGN_44673</v>
      </c>
      <c r="B5771" t="s">
        <v>72</v>
      </c>
      <c r="C5771" s="1">
        <v>44673</v>
      </c>
      <c r="D5771">
        <v>31.356999999999999</v>
      </c>
    </row>
    <row r="5772" spans="1:4" hidden="1" x14ac:dyDescent="0.35">
      <c r="A5772" s="3" t="str">
        <f t="shared" si="90"/>
        <v>PG_44673</v>
      </c>
      <c r="B5772" t="s">
        <v>73</v>
      </c>
      <c r="C5772" s="1">
        <v>44673</v>
      </c>
      <c r="D5772">
        <v>158.08799999999999</v>
      </c>
    </row>
    <row r="5773" spans="1:4" hidden="1" x14ac:dyDescent="0.35">
      <c r="A5773" s="3" t="str">
        <f t="shared" si="90"/>
        <v>PPL_44673</v>
      </c>
      <c r="B5773" t="s">
        <v>74</v>
      </c>
      <c r="C5773" s="1">
        <v>44673</v>
      </c>
      <c r="D5773">
        <v>29.175000000000001</v>
      </c>
    </row>
    <row r="5774" spans="1:4" hidden="1" x14ac:dyDescent="0.35">
      <c r="A5774" s="3" t="str">
        <f t="shared" si="90"/>
        <v>PRU_44673</v>
      </c>
      <c r="B5774" t="s">
        <v>75</v>
      </c>
      <c r="C5774" s="1">
        <v>44673</v>
      </c>
      <c r="D5774">
        <v>111.82899999999999</v>
      </c>
    </row>
    <row r="5775" spans="1:4" hidden="1" x14ac:dyDescent="0.35">
      <c r="A5775" s="3" t="str">
        <f t="shared" si="90"/>
        <v>PYPL_44673</v>
      </c>
      <c r="B5775" t="s">
        <v>76</v>
      </c>
      <c r="C5775" s="1">
        <v>44673</v>
      </c>
      <c r="D5775">
        <v>86.03</v>
      </c>
    </row>
    <row r="5776" spans="1:4" hidden="1" x14ac:dyDescent="0.35">
      <c r="A5776" s="3" t="str">
        <f t="shared" si="90"/>
        <v>RE_44673</v>
      </c>
      <c r="B5776" t="s">
        <v>77</v>
      </c>
      <c r="C5776" s="1">
        <v>44673</v>
      </c>
      <c r="D5776">
        <v>281.31099999999998</v>
      </c>
    </row>
    <row r="5777" spans="1:4" hidden="1" x14ac:dyDescent="0.35">
      <c r="A5777" s="3" t="str">
        <f t="shared" si="90"/>
        <v>REET_44673</v>
      </c>
      <c r="B5777" t="s">
        <v>78</v>
      </c>
      <c r="C5777" s="1">
        <v>44673</v>
      </c>
      <c r="D5777">
        <v>28.629000000000001</v>
      </c>
    </row>
    <row r="5778" spans="1:4" hidden="1" x14ac:dyDescent="0.35">
      <c r="A5778" s="3" t="str">
        <f t="shared" si="90"/>
        <v>ROL_44673</v>
      </c>
      <c r="B5778" t="s">
        <v>79</v>
      </c>
      <c r="C5778" s="1">
        <v>44673</v>
      </c>
      <c r="D5778">
        <v>33.167999999999999</v>
      </c>
    </row>
    <row r="5779" spans="1:4" hidden="1" x14ac:dyDescent="0.35">
      <c r="A5779" s="3" t="str">
        <f t="shared" si="90"/>
        <v>ROST_44673</v>
      </c>
      <c r="B5779" t="s">
        <v>80</v>
      </c>
      <c r="C5779" s="1">
        <v>44673</v>
      </c>
      <c r="D5779">
        <v>102.444</v>
      </c>
    </row>
    <row r="5780" spans="1:4" hidden="1" x14ac:dyDescent="0.35">
      <c r="A5780" s="3" t="str">
        <f t="shared" si="90"/>
        <v>SEGA.L_44673</v>
      </c>
      <c r="B5780" t="s">
        <v>81</v>
      </c>
      <c r="C5780" s="1">
        <v>44673</v>
      </c>
      <c r="D5780">
        <v>99.605999999999995</v>
      </c>
    </row>
    <row r="5781" spans="1:4" hidden="1" x14ac:dyDescent="0.35">
      <c r="A5781" s="3" t="str">
        <f t="shared" si="90"/>
        <v>SHY_44673</v>
      </c>
      <c r="B5781" t="s">
        <v>82</v>
      </c>
      <c r="C5781" s="1">
        <v>44673</v>
      </c>
      <c r="D5781">
        <v>81.75</v>
      </c>
    </row>
    <row r="5782" spans="1:4" hidden="1" x14ac:dyDescent="0.35">
      <c r="A5782" s="3" t="str">
        <f t="shared" si="90"/>
        <v>SLV_44673</v>
      </c>
      <c r="B5782" t="s">
        <v>83</v>
      </c>
      <c r="C5782" s="1">
        <v>44673</v>
      </c>
      <c r="D5782">
        <v>22.31</v>
      </c>
    </row>
    <row r="5783" spans="1:4" hidden="1" x14ac:dyDescent="0.35">
      <c r="A5783" s="3" t="str">
        <f t="shared" si="90"/>
        <v>SPMV.L_44673</v>
      </c>
      <c r="B5783" t="s">
        <v>84</v>
      </c>
      <c r="C5783" s="1">
        <v>44673</v>
      </c>
      <c r="D5783">
        <v>80.72</v>
      </c>
    </row>
    <row r="5784" spans="1:4" hidden="1" x14ac:dyDescent="0.35">
      <c r="A5784" s="3" t="str">
        <f t="shared" si="90"/>
        <v>TLT_44673</v>
      </c>
      <c r="B5784" t="s">
        <v>85</v>
      </c>
      <c r="C5784" s="1">
        <v>44673</v>
      </c>
      <c r="D5784">
        <v>117.426</v>
      </c>
    </row>
    <row r="5785" spans="1:4" hidden="1" x14ac:dyDescent="0.35">
      <c r="A5785" s="3" t="str">
        <f t="shared" si="90"/>
        <v>UNH_44673</v>
      </c>
      <c r="B5785" t="s">
        <v>86</v>
      </c>
      <c r="C5785" s="1">
        <v>44673</v>
      </c>
      <c r="D5785">
        <v>515.875</v>
      </c>
    </row>
    <row r="5786" spans="1:4" hidden="1" x14ac:dyDescent="0.35">
      <c r="A5786" s="3" t="str">
        <f t="shared" si="90"/>
        <v>URI_44673</v>
      </c>
      <c r="B5786" t="s">
        <v>87</v>
      </c>
      <c r="C5786" s="1">
        <v>44673</v>
      </c>
      <c r="D5786">
        <v>313.64400000000001</v>
      </c>
    </row>
    <row r="5787" spans="1:4" hidden="1" x14ac:dyDescent="0.35">
      <c r="A5787" s="3" t="str">
        <f t="shared" si="90"/>
        <v>V_44673</v>
      </c>
      <c r="B5787" t="s">
        <v>88</v>
      </c>
      <c r="C5787" s="1">
        <v>44673</v>
      </c>
      <c r="D5787">
        <v>206.53899999999999</v>
      </c>
    </row>
    <row r="5788" spans="1:4" hidden="1" x14ac:dyDescent="0.35">
      <c r="A5788" s="3" t="str">
        <f t="shared" si="90"/>
        <v>VRSK_44673</v>
      </c>
      <c r="B5788" t="s">
        <v>89</v>
      </c>
      <c r="C5788" s="1">
        <v>44673</v>
      </c>
      <c r="D5788">
        <v>209.494</v>
      </c>
    </row>
    <row r="5789" spans="1:4" hidden="1" x14ac:dyDescent="0.35">
      <c r="A5789" s="3" t="str">
        <f t="shared" si="90"/>
        <v>VXX_44673</v>
      </c>
      <c r="B5789" t="s">
        <v>90</v>
      </c>
      <c r="C5789" s="1">
        <v>44673</v>
      </c>
      <c r="D5789">
        <v>26.15</v>
      </c>
    </row>
    <row r="5790" spans="1:4" hidden="1" x14ac:dyDescent="0.35">
      <c r="A5790" s="3" t="str">
        <f t="shared" si="90"/>
        <v>WRK_44673</v>
      </c>
      <c r="B5790" t="s">
        <v>91</v>
      </c>
      <c r="C5790" s="1">
        <v>44673</v>
      </c>
      <c r="D5790">
        <v>49.072000000000003</v>
      </c>
    </row>
    <row r="5791" spans="1:4" hidden="1" x14ac:dyDescent="0.35">
      <c r="A5791" s="3" t="str">
        <f t="shared" si="90"/>
        <v>XLB_44673</v>
      </c>
      <c r="B5791" t="s">
        <v>92</v>
      </c>
      <c r="C5791" s="1">
        <v>44673</v>
      </c>
      <c r="D5791">
        <v>84.063999999999993</v>
      </c>
    </row>
    <row r="5792" spans="1:4" hidden="1" x14ac:dyDescent="0.35">
      <c r="A5792" s="3" t="str">
        <f t="shared" si="90"/>
        <v>XLC_44673</v>
      </c>
      <c r="B5792" t="s">
        <v>93</v>
      </c>
      <c r="C5792" s="1">
        <v>44673</v>
      </c>
      <c r="D5792">
        <v>60.895000000000003</v>
      </c>
    </row>
    <row r="5793" spans="1:4" hidden="1" x14ac:dyDescent="0.35">
      <c r="A5793" s="3" t="str">
        <f t="shared" si="90"/>
        <v>XLE_44673</v>
      </c>
      <c r="B5793" t="s">
        <v>94</v>
      </c>
      <c r="C5793" s="1">
        <v>44673</v>
      </c>
      <c r="D5793">
        <v>73.813999999999993</v>
      </c>
    </row>
    <row r="5794" spans="1:4" hidden="1" x14ac:dyDescent="0.35">
      <c r="A5794" s="3" t="str">
        <f t="shared" si="90"/>
        <v>XLF_44673</v>
      </c>
      <c r="B5794" t="s">
        <v>95</v>
      </c>
      <c r="C5794" s="1">
        <v>44673</v>
      </c>
      <c r="D5794">
        <v>35.570999999999998</v>
      </c>
    </row>
    <row r="5795" spans="1:4" hidden="1" x14ac:dyDescent="0.35">
      <c r="A5795" s="3" t="str">
        <f t="shared" si="90"/>
        <v>XLI_44673</v>
      </c>
      <c r="B5795" t="s">
        <v>96</v>
      </c>
      <c r="C5795" s="1">
        <v>44673</v>
      </c>
      <c r="D5795">
        <v>97.075999999999993</v>
      </c>
    </row>
    <row r="5796" spans="1:4" hidden="1" x14ac:dyDescent="0.35">
      <c r="A5796" s="3" t="str">
        <f t="shared" si="90"/>
        <v>XLK_44673</v>
      </c>
      <c r="B5796" t="s">
        <v>97</v>
      </c>
      <c r="C5796" s="1">
        <v>44673</v>
      </c>
      <c r="D5796">
        <v>141.958</v>
      </c>
    </row>
    <row r="5797" spans="1:4" hidden="1" x14ac:dyDescent="0.35">
      <c r="A5797" s="3" t="str">
        <f t="shared" si="90"/>
        <v>XLP_44673</v>
      </c>
      <c r="B5797" t="s">
        <v>98</v>
      </c>
      <c r="C5797" s="1">
        <v>44673</v>
      </c>
      <c r="D5797">
        <v>77.596000000000004</v>
      </c>
    </row>
    <row r="5798" spans="1:4" hidden="1" x14ac:dyDescent="0.35">
      <c r="A5798" s="3" t="str">
        <f t="shared" si="90"/>
        <v>XLU_44673</v>
      </c>
      <c r="B5798" t="s">
        <v>99</v>
      </c>
      <c r="C5798" s="1">
        <v>44673</v>
      </c>
      <c r="D5798">
        <v>72.575999999999993</v>
      </c>
    </row>
    <row r="5799" spans="1:4" hidden="1" x14ac:dyDescent="0.35">
      <c r="A5799" s="3" t="str">
        <f t="shared" si="90"/>
        <v>XLV_44673</v>
      </c>
      <c r="B5799" t="s">
        <v>100</v>
      </c>
      <c r="C5799" s="1">
        <v>44673</v>
      </c>
      <c r="D5799">
        <v>132.048</v>
      </c>
    </row>
    <row r="5800" spans="1:4" hidden="1" x14ac:dyDescent="0.35">
      <c r="A5800" s="3" t="str">
        <f t="shared" si="90"/>
        <v>XLY_44673</v>
      </c>
      <c r="B5800" t="s">
        <v>101</v>
      </c>
      <c r="C5800" s="1">
        <v>44673</v>
      </c>
      <c r="D5800">
        <v>174.58</v>
      </c>
    </row>
    <row r="5801" spans="1:4" hidden="1" x14ac:dyDescent="0.35">
      <c r="A5801" s="3" t="str">
        <f t="shared" si="90"/>
        <v>XOM_44673</v>
      </c>
      <c r="B5801" t="s">
        <v>102</v>
      </c>
      <c r="C5801" s="1">
        <v>44673</v>
      </c>
      <c r="D5801">
        <v>82.137</v>
      </c>
    </row>
    <row r="5802" spans="1:4" hidden="1" x14ac:dyDescent="0.35">
      <c r="A5802" s="3" t="str">
        <f t="shared" si="90"/>
        <v>ABBV_44676</v>
      </c>
      <c r="B5802" t="s">
        <v>3</v>
      </c>
      <c r="C5802" s="1">
        <v>44676</v>
      </c>
      <c r="D5802">
        <v>151.84800000000001</v>
      </c>
    </row>
    <row r="5803" spans="1:4" hidden="1" x14ac:dyDescent="0.35">
      <c r="A5803" s="3" t="str">
        <f t="shared" si="90"/>
        <v>ACN_44676</v>
      </c>
      <c r="B5803" t="s">
        <v>4</v>
      </c>
      <c r="C5803" s="1">
        <v>44676</v>
      </c>
      <c r="D5803">
        <v>313.01900000000001</v>
      </c>
    </row>
    <row r="5804" spans="1:4" hidden="1" x14ac:dyDescent="0.35">
      <c r="A5804" s="3" t="str">
        <f t="shared" si="90"/>
        <v>AEP_44676</v>
      </c>
      <c r="B5804" t="s">
        <v>5</v>
      </c>
      <c r="C5804" s="1">
        <v>44676</v>
      </c>
      <c r="D5804">
        <v>97.116</v>
      </c>
    </row>
    <row r="5805" spans="1:4" hidden="1" x14ac:dyDescent="0.35">
      <c r="A5805" s="3" t="str">
        <f t="shared" si="90"/>
        <v>AIZ_44676</v>
      </c>
      <c r="B5805" t="s">
        <v>6</v>
      </c>
      <c r="C5805" s="1">
        <v>44676</v>
      </c>
      <c r="D5805">
        <v>184.66499999999999</v>
      </c>
    </row>
    <row r="5806" spans="1:4" hidden="1" x14ac:dyDescent="0.35">
      <c r="A5806" s="3" t="str">
        <f t="shared" si="90"/>
        <v>ALLE_44676</v>
      </c>
      <c r="B5806" t="s">
        <v>7</v>
      </c>
      <c r="C5806" s="1">
        <v>44676</v>
      </c>
      <c r="D5806">
        <v>113.33799999999999</v>
      </c>
    </row>
    <row r="5807" spans="1:4" hidden="1" x14ac:dyDescent="0.35">
      <c r="A5807" s="3" t="str">
        <f t="shared" si="90"/>
        <v>AMAT_44676</v>
      </c>
      <c r="B5807" t="s">
        <v>8</v>
      </c>
      <c r="C5807" s="1">
        <v>44676</v>
      </c>
      <c r="D5807">
        <v>113.623</v>
      </c>
    </row>
    <row r="5808" spans="1:4" hidden="1" x14ac:dyDescent="0.35">
      <c r="A5808" s="3" t="str">
        <f t="shared" si="90"/>
        <v>AMP_44676</v>
      </c>
      <c r="B5808" t="s">
        <v>9</v>
      </c>
      <c r="C5808" s="1">
        <v>44676</v>
      </c>
      <c r="D5808">
        <v>276.25799999999998</v>
      </c>
    </row>
    <row r="5809" spans="1:4" hidden="1" x14ac:dyDescent="0.35">
      <c r="A5809" s="3" t="str">
        <f t="shared" si="90"/>
        <v>AMZN_44676</v>
      </c>
      <c r="B5809" t="s">
        <v>10</v>
      </c>
      <c r="C5809" s="1">
        <v>44676</v>
      </c>
      <c r="D5809">
        <v>146.07400000000001</v>
      </c>
    </row>
    <row r="5810" spans="1:4" hidden="1" x14ac:dyDescent="0.35">
      <c r="A5810" s="3" t="str">
        <f t="shared" si="90"/>
        <v>AVB_44676</v>
      </c>
      <c r="B5810" t="s">
        <v>11</v>
      </c>
      <c r="C5810" s="1">
        <v>44676</v>
      </c>
      <c r="D5810">
        <v>241.90199999999999</v>
      </c>
    </row>
    <row r="5811" spans="1:4" hidden="1" x14ac:dyDescent="0.35">
      <c r="A5811" s="3" t="str">
        <f t="shared" si="90"/>
        <v>AVY_44676</v>
      </c>
      <c r="B5811" t="s">
        <v>12</v>
      </c>
      <c r="C5811" s="1">
        <v>44676</v>
      </c>
      <c r="D5811">
        <v>166.61500000000001</v>
      </c>
    </row>
    <row r="5812" spans="1:4" hidden="1" x14ac:dyDescent="0.35">
      <c r="A5812" s="3" t="str">
        <f t="shared" si="90"/>
        <v>AXP_44676</v>
      </c>
      <c r="B5812" t="s">
        <v>13</v>
      </c>
      <c r="C5812" s="1">
        <v>44676</v>
      </c>
      <c r="D5812">
        <v>182.08500000000001</v>
      </c>
    </row>
    <row r="5813" spans="1:4" hidden="1" x14ac:dyDescent="0.35">
      <c r="A5813" s="3" t="str">
        <f t="shared" si="90"/>
        <v>BDX_44676</v>
      </c>
      <c r="B5813" t="s">
        <v>14</v>
      </c>
      <c r="C5813" s="1">
        <v>44676</v>
      </c>
      <c r="D5813">
        <v>255.77500000000001</v>
      </c>
    </row>
    <row r="5814" spans="1:4" hidden="1" x14ac:dyDescent="0.35">
      <c r="A5814" s="3" t="str">
        <f t="shared" si="90"/>
        <v>BF-B_44676</v>
      </c>
      <c r="B5814" t="s">
        <v>15</v>
      </c>
      <c r="C5814" s="1">
        <v>44676</v>
      </c>
      <c r="D5814">
        <v>66.379000000000005</v>
      </c>
    </row>
    <row r="5815" spans="1:4" hidden="1" x14ac:dyDescent="0.35">
      <c r="A5815" s="3" t="str">
        <f t="shared" si="90"/>
        <v>BMY_44676</v>
      </c>
      <c r="B5815" t="s">
        <v>16</v>
      </c>
      <c r="C5815" s="1">
        <v>44676</v>
      </c>
      <c r="D5815">
        <v>74.259</v>
      </c>
    </row>
    <row r="5816" spans="1:4" hidden="1" x14ac:dyDescent="0.35">
      <c r="A5816" s="3" t="str">
        <f t="shared" si="90"/>
        <v>BR_44676</v>
      </c>
      <c r="B5816" t="s">
        <v>17</v>
      </c>
      <c r="C5816" s="1">
        <v>44676</v>
      </c>
      <c r="D5816">
        <v>148.93100000000001</v>
      </c>
    </row>
    <row r="5817" spans="1:4" hidden="1" x14ac:dyDescent="0.35">
      <c r="A5817" s="3" t="str">
        <f t="shared" si="90"/>
        <v>CARR_44676</v>
      </c>
      <c r="B5817" t="s">
        <v>18</v>
      </c>
      <c r="C5817" s="1">
        <v>44676</v>
      </c>
      <c r="D5817">
        <v>41.271000000000001</v>
      </c>
    </row>
    <row r="5818" spans="1:4" hidden="1" x14ac:dyDescent="0.35">
      <c r="A5818" s="3" t="str">
        <f t="shared" si="90"/>
        <v>CDW_44676</v>
      </c>
      <c r="B5818" t="s">
        <v>19</v>
      </c>
      <c r="C5818" s="1">
        <v>44676</v>
      </c>
      <c r="D5818">
        <v>169.13</v>
      </c>
    </row>
    <row r="5819" spans="1:4" hidden="1" x14ac:dyDescent="0.35">
      <c r="A5819" s="3" t="str">
        <f t="shared" si="90"/>
        <v>CE_44676</v>
      </c>
      <c r="B5819" t="s">
        <v>20</v>
      </c>
      <c r="C5819" s="1">
        <v>44676</v>
      </c>
      <c r="D5819">
        <v>138.553</v>
      </c>
    </row>
    <row r="5820" spans="1:4" hidden="1" x14ac:dyDescent="0.35">
      <c r="A5820" s="3" t="str">
        <f t="shared" si="90"/>
        <v>CHTR_44676</v>
      </c>
      <c r="B5820" t="s">
        <v>21</v>
      </c>
      <c r="C5820" s="1">
        <v>44676</v>
      </c>
      <c r="D5820">
        <v>506.97</v>
      </c>
    </row>
    <row r="5821" spans="1:4" hidden="1" x14ac:dyDescent="0.35">
      <c r="A5821" s="3" t="str">
        <f t="shared" si="90"/>
        <v>CNC_44676</v>
      </c>
      <c r="B5821" t="s">
        <v>22</v>
      </c>
      <c r="C5821" s="1">
        <v>44676</v>
      </c>
      <c r="D5821">
        <v>84.86</v>
      </c>
    </row>
    <row r="5822" spans="1:4" hidden="1" x14ac:dyDescent="0.35">
      <c r="A5822" s="3" t="str">
        <f t="shared" si="90"/>
        <v>CNP_44676</v>
      </c>
      <c r="B5822" t="s">
        <v>23</v>
      </c>
      <c r="C5822" s="1">
        <v>44676</v>
      </c>
      <c r="D5822">
        <v>31.007999999999999</v>
      </c>
    </row>
    <row r="5823" spans="1:4" hidden="1" x14ac:dyDescent="0.35">
      <c r="A5823" s="3" t="str">
        <f t="shared" si="90"/>
        <v>COP_44676</v>
      </c>
      <c r="B5823" t="s">
        <v>24</v>
      </c>
      <c r="C5823" s="1">
        <v>44676</v>
      </c>
      <c r="D5823">
        <v>87.644999999999996</v>
      </c>
    </row>
    <row r="5824" spans="1:4" hidden="1" x14ac:dyDescent="0.35">
      <c r="A5824" s="3" t="str">
        <f t="shared" si="90"/>
        <v>CTAS_44676</v>
      </c>
      <c r="B5824" t="s">
        <v>25</v>
      </c>
      <c r="C5824" s="1">
        <v>44676</v>
      </c>
      <c r="D5824">
        <v>405.70600000000002</v>
      </c>
    </row>
    <row r="5825" spans="1:4" hidden="1" x14ac:dyDescent="0.35">
      <c r="A5825" s="3" t="str">
        <f t="shared" si="90"/>
        <v>CZR_44676</v>
      </c>
      <c r="B5825" t="s">
        <v>26</v>
      </c>
      <c r="C5825" s="1">
        <v>44676</v>
      </c>
      <c r="D5825">
        <v>68.5</v>
      </c>
    </row>
    <row r="5826" spans="1:4" hidden="1" x14ac:dyDescent="0.35">
      <c r="A5826" s="3" t="str">
        <f t="shared" si="90"/>
        <v>DG_44676</v>
      </c>
      <c r="B5826" t="s">
        <v>27</v>
      </c>
      <c r="C5826" s="1">
        <v>44676</v>
      </c>
      <c r="D5826">
        <v>246.816</v>
      </c>
    </row>
    <row r="5827" spans="1:4" hidden="1" x14ac:dyDescent="0.35">
      <c r="A5827" s="3" t="str">
        <f t="shared" ref="A5827:A5890" si="91">CONCATENATE(B5827,"_",C5827)</f>
        <v>DPZ_44676</v>
      </c>
      <c r="B5827" t="s">
        <v>28</v>
      </c>
      <c r="C5827" s="1">
        <v>44676</v>
      </c>
      <c r="D5827">
        <v>374.74099999999999</v>
      </c>
    </row>
    <row r="5828" spans="1:4" x14ac:dyDescent="0.35">
      <c r="A5828" s="3" t="str">
        <f t="shared" si="91"/>
        <v>DRE_44676</v>
      </c>
      <c r="B5828" t="s">
        <v>29</v>
      </c>
      <c r="C5828" s="1">
        <v>44676</v>
      </c>
      <c r="D5828">
        <v>58.732999999999997</v>
      </c>
    </row>
    <row r="5829" spans="1:4" hidden="1" x14ac:dyDescent="0.35">
      <c r="A5829" s="3" t="str">
        <f t="shared" si="91"/>
        <v>DXC_44676</v>
      </c>
      <c r="B5829" t="s">
        <v>30</v>
      </c>
      <c r="C5829" s="1">
        <v>44676</v>
      </c>
      <c r="D5829">
        <v>30.14</v>
      </c>
    </row>
    <row r="5830" spans="1:4" hidden="1" x14ac:dyDescent="0.35">
      <c r="A5830" s="3" t="str">
        <f t="shared" si="91"/>
        <v>EWA_44676</v>
      </c>
      <c r="B5830" t="s">
        <v>31</v>
      </c>
      <c r="C5830" s="1">
        <v>44676</v>
      </c>
      <c r="D5830">
        <v>23.658000000000001</v>
      </c>
    </row>
    <row r="5831" spans="1:4" hidden="1" x14ac:dyDescent="0.35">
      <c r="A5831" s="3" t="str">
        <f t="shared" si="91"/>
        <v>EWC_44676</v>
      </c>
      <c r="B5831" t="s">
        <v>32</v>
      </c>
      <c r="C5831" s="1">
        <v>44676</v>
      </c>
      <c r="D5831">
        <v>37.023000000000003</v>
      </c>
    </row>
    <row r="5832" spans="1:4" hidden="1" x14ac:dyDescent="0.35">
      <c r="A5832" s="3" t="str">
        <f t="shared" si="91"/>
        <v>EWG_44676</v>
      </c>
      <c r="B5832" t="s">
        <v>33</v>
      </c>
      <c r="C5832" s="1">
        <v>44676</v>
      </c>
      <c r="D5832">
        <v>26.117000000000001</v>
      </c>
    </row>
    <row r="5833" spans="1:4" hidden="1" x14ac:dyDescent="0.35">
      <c r="A5833" s="3" t="str">
        <f t="shared" si="91"/>
        <v>EWH_44676</v>
      </c>
      <c r="B5833" t="s">
        <v>34</v>
      </c>
      <c r="C5833" s="1">
        <v>44676</v>
      </c>
      <c r="D5833">
        <v>20.795000000000002</v>
      </c>
    </row>
    <row r="5834" spans="1:4" hidden="1" x14ac:dyDescent="0.35">
      <c r="A5834" s="3" t="str">
        <f t="shared" si="91"/>
        <v>EWJ_44676</v>
      </c>
      <c r="B5834" t="s">
        <v>35</v>
      </c>
      <c r="C5834" s="1">
        <v>44676</v>
      </c>
      <c r="D5834">
        <v>56.582000000000001</v>
      </c>
    </row>
    <row r="5835" spans="1:4" hidden="1" x14ac:dyDescent="0.35">
      <c r="A5835" s="3" t="str">
        <f t="shared" si="91"/>
        <v>EWL_44676</v>
      </c>
      <c r="B5835" t="s">
        <v>36</v>
      </c>
      <c r="C5835" s="1">
        <v>44676</v>
      </c>
      <c r="D5835">
        <v>46.765000000000001</v>
      </c>
    </row>
    <row r="5836" spans="1:4" hidden="1" x14ac:dyDescent="0.35">
      <c r="A5836" s="3" t="str">
        <f t="shared" si="91"/>
        <v>EWQ_44676</v>
      </c>
      <c r="B5836" t="s">
        <v>37</v>
      </c>
      <c r="C5836" s="1">
        <v>44676</v>
      </c>
      <c r="D5836">
        <v>32.890999999999998</v>
      </c>
    </row>
    <row r="5837" spans="1:4" hidden="1" x14ac:dyDescent="0.35">
      <c r="A5837" s="3" t="str">
        <f t="shared" si="91"/>
        <v>EWT_44676</v>
      </c>
      <c r="B5837" t="s">
        <v>38</v>
      </c>
      <c r="C5837" s="1">
        <v>44676</v>
      </c>
      <c r="D5837">
        <v>48.222999999999999</v>
      </c>
    </row>
    <row r="5838" spans="1:4" hidden="1" x14ac:dyDescent="0.35">
      <c r="A5838" s="3" t="str">
        <f t="shared" si="91"/>
        <v>EWU_44676</v>
      </c>
      <c r="B5838" t="s">
        <v>39</v>
      </c>
      <c r="C5838" s="1">
        <v>44676</v>
      </c>
      <c r="D5838">
        <v>31.527000000000001</v>
      </c>
    </row>
    <row r="5839" spans="1:4" hidden="1" x14ac:dyDescent="0.35">
      <c r="A5839" s="3" t="str">
        <f t="shared" si="91"/>
        <v>EWY_44676</v>
      </c>
      <c r="B5839" t="s">
        <v>40</v>
      </c>
      <c r="C5839" s="1">
        <v>44676</v>
      </c>
      <c r="D5839">
        <v>66.227000000000004</v>
      </c>
    </row>
    <row r="5840" spans="1:4" hidden="1" x14ac:dyDescent="0.35">
      <c r="A5840" s="3" t="str">
        <f t="shared" si="91"/>
        <v>EWZ_44676</v>
      </c>
      <c r="B5840" t="s">
        <v>41</v>
      </c>
      <c r="C5840" s="1">
        <v>44676</v>
      </c>
      <c r="D5840">
        <v>30.303999999999998</v>
      </c>
    </row>
    <row r="5841" spans="1:4" hidden="1" x14ac:dyDescent="0.35">
      <c r="A5841" s="3" t="str">
        <f t="shared" si="91"/>
        <v>FTV_44676</v>
      </c>
      <c r="B5841" t="s">
        <v>43</v>
      </c>
      <c r="C5841" s="1">
        <v>44676</v>
      </c>
      <c r="D5841">
        <v>57.656999999999996</v>
      </c>
    </row>
    <row r="5842" spans="1:4" hidden="1" x14ac:dyDescent="0.35">
      <c r="A5842" s="3" t="str">
        <f t="shared" si="91"/>
        <v>GOOG_44676</v>
      </c>
      <c r="B5842" t="s">
        <v>44</v>
      </c>
      <c r="C5842" s="1">
        <v>44676</v>
      </c>
      <c r="D5842">
        <v>123.25</v>
      </c>
    </row>
    <row r="5843" spans="1:4" hidden="1" x14ac:dyDescent="0.35">
      <c r="A5843" s="3" t="str">
        <f t="shared" si="91"/>
        <v>GPC_44676</v>
      </c>
      <c r="B5843" t="s">
        <v>45</v>
      </c>
      <c r="C5843" s="1">
        <v>44676</v>
      </c>
      <c r="D5843">
        <v>131.864</v>
      </c>
    </row>
    <row r="5844" spans="1:4" hidden="1" x14ac:dyDescent="0.35">
      <c r="A5844" s="3" t="str">
        <f t="shared" si="91"/>
        <v>GSG_44676</v>
      </c>
      <c r="B5844" t="s">
        <v>46</v>
      </c>
      <c r="C5844" s="1">
        <v>44676</v>
      </c>
      <c r="D5844">
        <v>23.08</v>
      </c>
    </row>
    <row r="5845" spans="1:4" hidden="1" x14ac:dyDescent="0.35">
      <c r="A5845" s="3" t="str">
        <f t="shared" si="91"/>
        <v>HIG_44676</v>
      </c>
      <c r="B5845" t="s">
        <v>47</v>
      </c>
      <c r="C5845" s="1">
        <v>44676</v>
      </c>
      <c r="D5845">
        <v>70.204999999999998</v>
      </c>
    </row>
    <row r="5846" spans="1:4" hidden="1" x14ac:dyDescent="0.35">
      <c r="A5846" s="3" t="str">
        <f t="shared" si="91"/>
        <v>HIGH.L_44676</v>
      </c>
      <c r="B5846" t="s">
        <v>48</v>
      </c>
      <c r="C5846" s="1">
        <v>44676</v>
      </c>
      <c r="D5846">
        <v>5.1779999999999999</v>
      </c>
    </row>
    <row r="5847" spans="1:4" hidden="1" x14ac:dyDescent="0.35">
      <c r="A5847" s="3" t="str">
        <f t="shared" si="91"/>
        <v>HST_44676</v>
      </c>
      <c r="B5847" t="s">
        <v>49</v>
      </c>
      <c r="C5847" s="1">
        <v>44676</v>
      </c>
      <c r="D5847">
        <v>20.547000000000001</v>
      </c>
    </row>
    <row r="5848" spans="1:4" hidden="1" x14ac:dyDescent="0.35">
      <c r="A5848" s="3" t="str">
        <f t="shared" si="91"/>
        <v>HYG_44676</v>
      </c>
      <c r="B5848" t="s">
        <v>50</v>
      </c>
      <c r="C5848" s="1">
        <v>44676</v>
      </c>
      <c r="D5848">
        <v>76.48</v>
      </c>
    </row>
    <row r="5849" spans="1:4" hidden="1" x14ac:dyDescent="0.35">
      <c r="A5849" s="3" t="str">
        <f t="shared" si="91"/>
        <v>IAU_44676</v>
      </c>
      <c r="B5849" t="s">
        <v>51</v>
      </c>
      <c r="C5849" s="1">
        <v>44676</v>
      </c>
      <c r="D5849">
        <v>36.06</v>
      </c>
    </row>
    <row r="5850" spans="1:4" hidden="1" x14ac:dyDescent="0.35">
      <c r="A5850" s="3" t="str">
        <f t="shared" si="91"/>
        <v>ICLN_44676</v>
      </c>
      <c r="B5850" t="s">
        <v>52</v>
      </c>
      <c r="C5850" s="1">
        <v>44676</v>
      </c>
      <c r="D5850">
        <v>19.184999999999999</v>
      </c>
    </row>
    <row r="5851" spans="1:4" hidden="1" x14ac:dyDescent="0.35">
      <c r="A5851" s="3" t="str">
        <f t="shared" si="91"/>
        <v>IEAA.L_44676</v>
      </c>
      <c r="B5851" t="s">
        <v>53</v>
      </c>
      <c r="C5851" s="1">
        <v>44676</v>
      </c>
      <c r="D5851">
        <v>4.9610000000000003</v>
      </c>
    </row>
    <row r="5852" spans="1:4" hidden="1" x14ac:dyDescent="0.35">
      <c r="A5852" s="3" t="str">
        <f t="shared" si="91"/>
        <v>IEF_44676</v>
      </c>
      <c r="B5852" t="s">
        <v>54</v>
      </c>
      <c r="C5852" s="1">
        <v>44676</v>
      </c>
      <c r="D5852">
        <v>101.79</v>
      </c>
    </row>
    <row r="5853" spans="1:4" hidden="1" x14ac:dyDescent="0.35">
      <c r="A5853" s="3" t="str">
        <f t="shared" si="91"/>
        <v>IEFM.L_44676</v>
      </c>
      <c r="B5853" t="s">
        <v>55</v>
      </c>
      <c r="C5853" s="1">
        <v>44676</v>
      </c>
      <c r="D5853">
        <v>734</v>
      </c>
    </row>
    <row r="5854" spans="1:4" hidden="1" x14ac:dyDescent="0.35">
      <c r="A5854" s="3" t="str">
        <f t="shared" si="91"/>
        <v>IEMG_44676</v>
      </c>
      <c r="B5854" t="s">
        <v>56</v>
      </c>
      <c r="C5854" s="1">
        <v>44676</v>
      </c>
      <c r="D5854">
        <v>50.735999999999997</v>
      </c>
    </row>
    <row r="5855" spans="1:4" hidden="1" x14ac:dyDescent="0.35">
      <c r="A5855" s="3" t="str">
        <f t="shared" si="91"/>
        <v>IEUS_44676</v>
      </c>
      <c r="B5855" t="s">
        <v>57</v>
      </c>
      <c r="C5855" s="1">
        <v>44676</v>
      </c>
      <c r="D5855">
        <v>56.798000000000002</v>
      </c>
    </row>
    <row r="5856" spans="1:4" hidden="1" x14ac:dyDescent="0.35">
      <c r="A5856" s="3" t="str">
        <f t="shared" si="91"/>
        <v>IEVL.L_44676</v>
      </c>
      <c r="B5856" t="s">
        <v>58</v>
      </c>
      <c r="C5856" s="1">
        <v>44676</v>
      </c>
      <c r="D5856">
        <v>7.0890000000000004</v>
      </c>
    </row>
    <row r="5857" spans="1:4" hidden="1" x14ac:dyDescent="0.35">
      <c r="A5857" s="3" t="str">
        <f t="shared" si="91"/>
        <v>IGF_44676</v>
      </c>
      <c r="B5857" t="s">
        <v>59</v>
      </c>
      <c r="C5857" s="1">
        <v>44676</v>
      </c>
      <c r="D5857">
        <v>48.872</v>
      </c>
    </row>
    <row r="5858" spans="1:4" hidden="1" x14ac:dyDescent="0.35">
      <c r="A5858" s="3" t="str">
        <f t="shared" si="91"/>
        <v>INDA_44676</v>
      </c>
      <c r="B5858" t="s">
        <v>60</v>
      </c>
      <c r="C5858" s="1">
        <v>44676</v>
      </c>
      <c r="D5858">
        <v>44.2</v>
      </c>
    </row>
    <row r="5859" spans="1:4" hidden="1" x14ac:dyDescent="0.35">
      <c r="A5859" s="3" t="str">
        <f t="shared" si="91"/>
        <v>IUMO.L_44676</v>
      </c>
      <c r="B5859" t="s">
        <v>61</v>
      </c>
      <c r="C5859" s="1">
        <v>44676</v>
      </c>
      <c r="D5859">
        <v>10.4</v>
      </c>
    </row>
    <row r="5860" spans="1:4" hidden="1" x14ac:dyDescent="0.35">
      <c r="A5860" s="3" t="str">
        <f t="shared" si="91"/>
        <v>IUVL.L_44676</v>
      </c>
      <c r="B5860" t="s">
        <v>62</v>
      </c>
      <c r="C5860" s="1">
        <v>44676</v>
      </c>
      <c r="D5860">
        <v>8.7249999999999996</v>
      </c>
    </row>
    <row r="5861" spans="1:4" hidden="1" x14ac:dyDescent="0.35">
      <c r="A5861" s="3" t="str">
        <f t="shared" si="91"/>
        <v>IVV_44676</v>
      </c>
      <c r="B5861" t="s">
        <v>63</v>
      </c>
      <c r="C5861" s="1">
        <v>44676</v>
      </c>
      <c r="D5861">
        <v>425.04399999999998</v>
      </c>
    </row>
    <row r="5862" spans="1:4" hidden="1" x14ac:dyDescent="0.35">
      <c r="A5862" s="3" t="str">
        <f t="shared" si="91"/>
        <v>IWM_44676</v>
      </c>
      <c r="B5862" t="s">
        <v>64</v>
      </c>
      <c r="C5862" s="1">
        <v>44676</v>
      </c>
      <c r="D5862">
        <v>191.46199999999999</v>
      </c>
    </row>
    <row r="5863" spans="1:4" hidden="1" x14ac:dyDescent="0.35">
      <c r="A5863" s="3" t="str">
        <f t="shared" si="91"/>
        <v>IXN_44676</v>
      </c>
      <c r="B5863" t="s">
        <v>65</v>
      </c>
      <c r="C5863" s="1">
        <v>44676</v>
      </c>
      <c r="D5863">
        <v>52.363999999999997</v>
      </c>
    </row>
    <row r="5864" spans="1:4" hidden="1" x14ac:dyDescent="0.35">
      <c r="A5864" s="3" t="str">
        <f t="shared" si="91"/>
        <v>JPEA.L_44676</v>
      </c>
      <c r="B5864" t="s">
        <v>66</v>
      </c>
      <c r="C5864" s="1">
        <v>44676</v>
      </c>
      <c r="D5864">
        <v>5.1280000000000001</v>
      </c>
    </row>
    <row r="5865" spans="1:4" hidden="1" x14ac:dyDescent="0.35">
      <c r="A5865" s="3" t="str">
        <f t="shared" si="91"/>
        <v>JPM_44676</v>
      </c>
      <c r="B5865" t="s">
        <v>67</v>
      </c>
      <c r="C5865" s="1">
        <v>44676</v>
      </c>
      <c r="D5865">
        <v>123.631</v>
      </c>
    </row>
    <row r="5866" spans="1:4" hidden="1" x14ac:dyDescent="0.35">
      <c r="A5866" s="3" t="str">
        <f t="shared" si="91"/>
        <v>KR_44676</v>
      </c>
      <c r="B5866" t="s">
        <v>68</v>
      </c>
      <c r="C5866" s="1">
        <v>44676</v>
      </c>
      <c r="D5866">
        <v>55.533000000000001</v>
      </c>
    </row>
    <row r="5867" spans="1:4" hidden="1" x14ac:dyDescent="0.35">
      <c r="A5867" s="3" t="str">
        <f t="shared" si="91"/>
        <v>LQD_44676</v>
      </c>
      <c r="B5867" t="s">
        <v>69</v>
      </c>
      <c r="C5867" s="1">
        <v>44676</v>
      </c>
      <c r="D5867">
        <v>111.84699999999999</v>
      </c>
    </row>
    <row r="5868" spans="1:4" hidden="1" x14ac:dyDescent="0.35">
      <c r="A5868" s="3" t="str">
        <f t="shared" si="91"/>
        <v>MCHI_44676</v>
      </c>
      <c r="B5868" t="s">
        <v>70</v>
      </c>
      <c r="C5868" s="1">
        <v>44676</v>
      </c>
      <c r="D5868">
        <v>46.597999999999999</v>
      </c>
    </row>
    <row r="5869" spans="1:4" hidden="1" x14ac:dyDescent="0.35">
      <c r="A5869" s="3" t="str">
        <f t="shared" si="91"/>
        <v>META_44676</v>
      </c>
      <c r="B5869" t="s">
        <v>144</v>
      </c>
      <c r="C5869" s="1">
        <v>44676</v>
      </c>
      <c r="D5869">
        <v>186.99</v>
      </c>
    </row>
    <row r="5870" spans="1:4" hidden="1" x14ac:dyDescent="0.35">
      <c r="A5870" s="3" t="str">
        <f t="shared" si="91"/>
        <v>MVEU.L_44676</v>
      </c>
      <c r="B5870" t="s">
        <v>71</v>
      </c>
      <c r="C5870" s="1">
        <v>44676</v>
      </c>
      <c r="D5870">
        <v>53.05</v>
      </c>
    </row>
    <row r="5871" spans="1:4" hidden="1" x14ac:dyDescent="0.35">
      <c r="A5871" s="3" t="str">
        <f t="shared" si="91"/>
        <v>OGN_44676</v>
      </c>
      <c r="B5871" t="s">
        <v>72</v>
      </c>
      <c r="C5871" s="1">
        <v>44676</v>
      </c>
      <c r="D5871">
        <v>31.6</v>
      </c>
    </row>
    <row r="5872" spans="1:4" hidden="1" x14ac:dyDescent="0.35">
      <c r="A5872" s="3" t="str">
        <f t="shared" si="91"/>
        <v>PG_44676</v>
      </c>
      <c r="B5872" t="s">
        <v>73</v>
      </c>
      <c r="C5872" s="1">
        <v>44676</v>
      </c>
      <c r="D5872">
        <v>159.36199999999999</v>
      </c>
    </row>
    <row r="5873" spans="1:4" hidden="1" x14ac:dyDescent="0.35">
      <c r="A5873" s="3" t="str">
        <f t="shared" si="91"/>
        <v>PPL_44676</v>
      </c>
      <c r="B5873" t="s">
        <v>74</v>
      </c>
      <c r="C5873" s="1">
        <v>44676</v>
      </c>
      <c r="D5873">
        <v>29.047999999999998</v>
      </c>
    </row>
    <row r="5874" spans="1:4" hidden="1" x14ac:dyDescent="0.35">
      <c r="A5874" s="3" t="str">
        <f t="shared" si="91"/>
        <v>PRU_44676</v>
      </c>
      <c r="B5874" t="s">
        <v>75</v>
      </c>
      <c r="C5874" s="1">
        <v>44676</v>
      </c>
      <c r="D5874">
        <v>110.053</v>
      </c>
    </row>
    <row r="5875" spans="1:4" hidden="1" x14ac:dyDescent="0.35">
      <c r="A5875" s="3" t="str">
        <f t="shared" si="91"/>
        <v>PYPL_44676</v>
      </c>
      <c r="B5875" t="s">
        <v>76</v>
      </c>
      <c r="C5875" s="1">
        <v>44676</v>
      </c>
      <c r="D5875">
        <v>87.78</v>
      </c>
    </row>
    <row r="5876" spans="1:4" hidden="1" x14ac:dyDescent="0.35">
      <c r="A5876" s="3" t="str">
        <f t="shared" si="91"/>
        <v>RE_44676</v>
      </c>
      <c r="B5876" t="s">
        <v>77</v>
      </c>
      <c r="C5876" s="1">
        <v>44676</v>
      </c>
      <c r="D5876">
        <v>279.404</v>
      </c>
    </row>
    <row r="5877" spans="1:4" hidden="1" x14ac:dyDescent="0.35">
      <c r="A5877" s="3" t="str">
        <f t="shared" si="91"/>
        <v>REET_44676</v>
      </c>
      <c r="B5877" t="s">
        <v>78</v>
      </c>
      <c r="C5877" s="1">
        <v>44676</v>
      </c>
      <c r="D5877">
        <v>28.58</v>
      </c>
    </row>
    <row r="5878" spans="1:4" hidden="1" x14ac:dyDescent="0.35">
      <c r="A5878" s="3" t="str">
        <f t="shared" si="91"/>
        <v>ROL_44676</v>
      </c>
      <c r="B5878" t="s">
        <v>79</v>
      </c>
      <c r="C5878" s="1">
        <v>44676</v>
      </c>
      <c r="D5878">
        <v>32.99</v>
      </c>
    </row>
    <row r="5879" spans="1:4" hidden="1" x14ac:dyDescent="0.35">
      <c r="A5879" s="3" t="str">
        <f t="shared" si="91"/>
        <v>ROST_44676</v>
      </c>
      <c r="B5879" t="s">
        <v>80</v>
      </c>
      <c r="C5879" s="1">
        <v>44676</v>
      </c>
      <c r="D5879">
        <v>104.57299999999999</v>
      </c>
    </row>
    <row r="5880" spans="1:4" hidden="1" x14ac:dyDescent="0.35">
      <c r="A5880" s="3" t="str">
        <f t="shared" si="91"/>
        <v>SEGA.L_44676</v>
      </c>
      <c r="B5880" t="s">
        <v>81</v>
      </c>
      <c r="C5880" s="1">
        <v>44676</v>
      </c>
      <c r="D5880">
        <v>100.601</v>
      </c>
    </row>
    <row r="5881" spans="1:4" hidden="1" x14ac:dyDescent="0.35">
      <c r="A5881" s="3" t="str">
        <f t="shared" si="91"/>
        <v>SHY_44676</v>
      </c>
      <c r="B5881" t="s">
        <v>82</v>
      </c>
      <c r="C5881" s="1">
        <v>44676</v>
      </c>
      <c r="D5881">
        <v>81.878</v>
      </c>
    </row>
    <row r="5882" spans="1:4" hidden="1" x14ac:dyDescent="0.35">
      <c r="A5882" s="3" t="str">
        <f t="shared" si="91"/>
        <v>SLV_44676</v>
      </c>
      <c r="B5882" t="s">
        <v>83</v>
      </c>
      <c r="C5882" s="1">
        <v>44676</v>
      </c>
      <c r="D5882">
        <v>21.83</v>
      </c>
    </row>
    <row r="5883" spans="1:4" hidden="1" x14ac:dyDescent="0.35">
      <c r="A5883" s="3" t="str">
        <f t="shared" si="91"/>
        <v>SPMV.L_44676</v>
      </c>
      <c r="B5883" t="s">
        <v>84</v>
      </c>
      <c r="C5883" s="1">
        <v>44676</v>
      </c>
      <c r="D5883">
        <v>78.94</v>
      </c>
    </row>
    <row r="5884" spans="1:4" hidden="1" x14ac:dyDescent="0.35">
      <c r="A5884" s="3" t="str">
        <f t="shared" si="91"/>
        <v>TLT_44676</v>
      </c>
      <c r="B5884" t="s">
        <v>85</v>
      </c>
      <c r="C5884" s="1">
        <v>44676</v>
      </c>
      <c r="D5884">
        <v>118.6</v>
      </c>
    </row>
    <row r="5885" spans="1:4" hidden="1" x14ac:dyDescent="0.35">
      <c r="A5885" s="3" t="str">
        <f t="shared" si="91"/>
        <v>UNH_44676</v>
      </c>
      <c r="B5885" t="s">
        <v>86</v>
      </c>
      <c r="C5885" s="1">
        <v>44676</v>
      </c>
      <c r="D5885">
        <v>519.173</v>
      </c>
    </row>
    <row r="5886" spans="1:4" hidden="1" x14ac:dyDescent="0.35">
      <c r="A5886" s="3" t="str">
        <f t="shared" si="91"/>
        <v>URI_44676</v>
      </c>
      <c r="B5886" t="s">
        <v>87</v>
      </c>
      <c r="C5886" s="1">
        <v>44676</v>
      </c>
      <c r="D5886">
        <v>312.25900000000001</v>
      </c>
    </row>
    <row r="5887" spans="1:4" hidden="1" x14ac:dyDescent="0.35">
      <c r="A5887" s="3" t="str">
        <f t="shared" si="91"/>
        <v>V_44676</v>
      </c>
      <c r="B5887" t="s">
        <v>88</v>
      </c>
      <c r="C5887" s="1">
        <v>44676</v>
      </c>
      <c r="D5887">
        <v>208.30500000000001</v>
      </c>
    </row>
    <row r="5888" spans="1:4" hidden="1" x14ac:dyDescent="0.35">
      <c r="A5888" s="3" t="str">
        <f t="shared" si="91"/>
        <v>VRSK_44676</v>
      </c>
      <c r="B5888" t="s">
        <v>89</v>
      </c>
      <c r="C5888" s="1">
        <v>44676</v>
      </c>
      <c r="D5888">
        <v>212.727</v>
      </c>
    </row>
    <row r="5889" spans="1:4" hidden="1" x14ac:dyDescent="0.35">
      <c r="A5889" s="3" t="str">
        <f t="shared" si="91"/>
        <v>VXX_44676</v>
      </c>
      <c r="B5889" t="s">
        <v>90</v>
      </c>
      <c r="C5889" s="1">
        <v>44676</v>
      </c>
      <c r="D5889">
        <v>24.8</v>
      </c>
    </row>
    <row r="5890" spans="1:4" hidden="1" x14ac:dyDescent="0.35">
      <c r="A5890" s="3" t="str">
        <f t="shared" si="91"/>
        <v>WRK_44676</v>
      </c>
      <c r="B5890" t="s">
        <v>91</v>
      </c>
      <c r="C5890" s="1">
        <v>44676</v>
      </c>
      <c r="D5890">
        <v>48.41</v>
      </c>
    </row>
    <row r="5891" spans="1:4" hidden="1" x14ac:dyDescent="0.35">
      <c r="A5891" s="3" t="str">
        <f t="shared" ref="A5891:A5954" si="92">CONCATENATE(B5891,"_",C5891)</f>
        <v>XLB_44676</v>
      </c>
      <c r="B5891" t="s">
        <v>92</v>
      </c>
      <c r="C5891" s="1">
        <v>44676</v>
      </c>
      <c r="D5891">
        <v>83.828999999999994</v>
      </c>
    </row>
    <row r="5892" spans="1:4" hidden="1" x14ac:dyDescent="0.35">
      <c r="A5892" s="3" t="str">
        <f t="shared" si="92"/>
        <v>XLC_44676</v>
      </c>
      <c r="B5892" t="s">
        <v>93</v>
      </c>
      <c r="C5892" s="1">
        <v>44676</v>
      </c>
      <c r="D5892">
        <v>61.728999999999999</v>
      </c>
    </row>
    <row r="5893" spans="1:4" hidden="1" x14ac:dyDescent="0.35">
      <c r="A5893" s="3" t="str">
        <f t="shared" si="92"/>
        <v>XLE_44676</v>
      </c>
      <c r="B5893" t="s">
        <v>94</v>
      </c>
      <c r="C5893" s="1">
        <v>44676</v>
      </c>
      <c r="D5893">
        <v>71.373000000000005</v>
      </c>
    </row>
    <row r="5894" spans="1:4" hidden="1" x14ac:dyDescent="0.35">
      <c r="A5894" s="3" t="str">
        <f t="shared" si="92"/>
        <v>XLF_44676</v>
      </c>
      <c r="B5894" t="s">
        <v>95</v>
      </c>
      <c r="C5894" s="1">
        <v>44676</v>
      </c>
      <c r="D5894">
        <v>35.630000000000003</v>
      </c>
    </row>
    <row r="5895" spans="1:4" hidden="1" x14ac:dyDescent="0.35">
      <c r="A5895" s="3" t="str">
        <f t="shared" si="92"/>
        <v>XLI_44676</v>
      </c>
      <c r="B5895" t="s">
        <v>96</v>
      </c>
      <c r="C5895" s="1">
        <v>44676</v>
      </c>
      <c r="D5895">
        <v>97.075999999999993</v>
      </c>
    </row>
    <row r="5896" spans="1:4" hidden="1" x14ac:dyDescent="0.35">
      <c r="A5896" s="3" t="str">
        <f t="shared" si="92"/>
        <v>XLK_44676</v>
      </c>
      <c r="B5896" t="s">
        <v>97</v>
      </c>
      <c r="C5896" s="1">
        <v>44676</v>
      </c>
      <c r="D5896">
        <v>144.09100000000001</v>
      </c>
    </row>
    <row r="5897" spans="1:4" hidden="1" x14ac:dyDescent="0.35">
      <c r="A5897" s="3" t="str">
        <f t="shared" si="92"/>
        <v>XLP_44676</v>
      </c>
      <c r="B5897" t="s">
        <v>98</v>
      </c>
      <c r="C5897" s="1">
        <v>44676</v>
      </c>
      <c r="D5897">
        <v>77.938999999999993</v>
      </c>
    </row>
    <row r="5898" spans="1:4" hidden="1" x14ac:dyDescent="0.35">
      <c r="A5898" s="3" t="str">
        <f t="shared" si="92"/>
        <v>XLU_44676</v>
      </c>
      <c r="B5898" t="s">
        <v>99</v>
      </c>
      <c r="C5898" s="1">
        <v>44676</v>
      </c>
      <c r="D5898">
        <v>72.078000000000003</v>
      </c>
    </row>
    <row r="5899" spans="1:4" hidden="1" x14ac:dyDescent="0.35">
      <c r="A5899" s="3" t="str">
        <f t="shared" si="92"/>
        <v>XLV_44676</v>
      </c>
      <c r="B5899" t="s">
        <v>100</v>
      </c>
      <c r="C5899" s="1">
        <v>44676</v>
      </c>
      <c r="D5899">
        <v>132.93700000000001</v>
      </c>
    </row>
    <row r="5900" spans="1:4" hidden="1" x14ac:dyDescent="0.35">
      <c r="A5900" s="3" t="str">
        <f t="shared" si="92"/>
        <v>XLY_44676</v>
      </c>
      <c r="B5900" t="s">
        <v>101</v>
      </c>
      <c r="C5900" s="1">
        <v>44676</v>
      </c>
      <c r="D5900">
        <v>175.84100000000001</v>
      </c>
    </row>
    <row r="5901" spans="1:4" hidden="1" x14ac:dyDescent="0.35">
      <c r="A5901" s="3" t="str">
        <f t="shared" si="92"/>
        <v>XOM_44676</v>
      </c>
      <c r="B5901" t="s">
        <v>102</v>
      </c>
      <c r="C5901" s="1">
        <v>44676</v>
      </c>
      <c r="D5901">
        <v>79.367999999999995</v>
      </c>
    </row>
    <row r="5902" spans="1:4" hidden="1" x14ac:dyDescent="0.35">
      <c r="A5902" s="3" t="str">
        <f t="shared" si="92"/>
        <v>ABBV_44677</v>
      </c>
      <c r="B5902" t="s">
        <v>3</v>
      </c>
      <c r="C5902" s="1">
        <v>44677</v>
      </c>
      <c r="D5902">
        <v>151.732</v>
      </c>
    </row>
    <row r="5903" spans="1:4" hidden="1" x14ac:dyDescent="0.35">
      <c r="A5903" s="3" t="str">
        <f t="shared" si="92"/>
        <v>ACN_44677</v>
      </c>
      <c r="B5903" t="s">
        <v>4</v>
      </c>
      <c r="C5903" s="1">
        <v>44677</v>
      </c>
      <c r="D5903">
        <v>299.464</v>
      </c>
    </row>
    <row r="5904" spans="1:4" hidden="1" x14ac:dyDescent="0.35">
      <c r="A5904" s="3" t="str">
        <f t="shared" si="92"/>
        <v>AEP_44677</v>
      </c>
      <c r="B5904" t="s">
        <v>5</v>
      </c>
      <c r="C5904" s="1">
        <v>44677</v>
      </c>
      <c r="D5904">
        <v>95.897999999999996</v>
      </c>
    </row>
    <row r="5905" spans="1:4" hidden="1" x14ac:dyDescent="0.35">
      <c r="A5905" s="3" t="str">
        <f t="shared" si="92"/>
        <v>AIZ_44677</v>
      </c>
      <c r="B5905" t="s">
        <v>6</v>
      </c>
      <c r="C5905" s="1">
        <v>44677</v>
      </c>
      <c r="D5905">
        <v>182.42500000000001</v>
      </c>
    </row>
    <row r="5906" spans="1:4" hidden="1" x14ac:dyDescent="0.35">
      <c r="A5906" s="3" t="str">
        <f t="shared" si="92"/>
        <v>ALLE_44677</v>
      </c>
      <c r="B5906" t="s">
        <v>7</v>
      </c>
      <c r="C5906" s="1">
        <v>44677</v>
      </c>
      <c r="D5906">
        <v>112.854</v>
      </c>
    </row>
    <row r="5907" spans="1:4" hidden="1" x14ac:dyDescent="0.35">
      <c r="A5907" s="3" t="str">
        <f t="shared" si="92"/>
        <v>AMAT_44677</v>
      </c>
      <c r="B5907" t="s">
        <v>8</v>
      </c>
      <c r="C5907" s="1">
        <v>44677</v>
      </c>
      <c r="D5907">
        <v>108.114</v>
      </c>
    </row>
    <row r="5908" spans="1:4" hidden="1" x14ac:dyDescent="0.35">
      <c r="A5908" s="3" t="str">
        <f t="shared" si="92"/>
        <v>AMP_44677</v>
      </c>
      <c r="B5908" t="s">
        <v>9</v>
      </c>
      <c r="C5908" s="1">
        <v>44677</v>
      </c>
      <c r="D5908">
        <v>260.12200000000001</v>
      </c>
    </row>
    <row r="5909" spans="1:4" hidden="1" x14ac:dyDescent="0.35">
      <c r="A5909" s="3" t="str">
        <f t="shared" si="92"/>
        <v>AMZN_44677</v>
      </c>
      <c r="B5909" t="s">
        <v>10</v>
      </c>
      <c r="C5909" s="1">
        <v>44677</v>
      </c>
      <c r="D5909">
        <v>139.39099999999999</v>
      </c>
    </row>
    <row r="5910" spans="1:4" hidden="1" x14ac:dyDescent="0.35">
      <c r="A5910" s="3" t="str">
        <f t="shared" si="92"/>
        <v>AVB_44677</v>
      </c>
      <c r="B5910" t="s">
        <v>11</v>
      </c>
      <c r="C5910" s="1">
        <v>44677</v>
      </c>
      <c r="D5910">
        <v>237.93899999999999</v>
      </c>
    </row>
    <row r="5911" spans="1:4" hidden="1" x14ac:dyDescent="0.35">
      <c r="A5911" s="3" t="str">
        <f t="shared" si="92"/>
        <v>AVY_44677</v>
      </c>
      <c r="B5911" t="s">
        <v>12</v>
      </c>
      <c r="C5911" s="1">
        <v>44677</v>
      </c>
      <c r="D5911">
        <v>172.077</v>
      </c>
    </row>
    <row r="5912" spans="1:4" hidden="1" x14ac:dyDescent="0.35">
      <c r="A5912" s="3" t="str">
        <f t="shared" si="92"/>
        <v>AXP_44677</v>
      </c>
      <c r="B5912" t="s">
        <v>13</v>
      </c>
      <c r="C5912" s="1">
        <v>44677</v>
      </c>
      <c r="D5912">
        <v>176.69499999999999</v>
      </c>
    </row>
    <row r="5913" spans="1:4" hidden="1" x14ac:dyDescent="0.35">
      <c r="A5913" s="3" t="str">
        <f t="shared" si="92"/>
        <v>BDX_44677</v>
      </c>
      <c r="B5913" t="s">
        <v>14</v>
      </c>
      <c r="C5913" s="1">
        <v>44677</v>
      </c>
      <c r="D5913">
        <v>252.33099999999999</v>
      </c>
    </row>
    <row r="5914" spans="1:4" hidden="1" x14ac:dyDescent="0.35">
      <c r="A5914" s="3" t="str">
        <f t="shared" si="92"/>
        <v>BF-B_44677</v>
      </c>
      <c r="B5914" t="s">
        <v>15</v>
      </c>
      <c r="C5914" s="1">
        <v>44677</v>
      </c>
      <c r="D5914">
        <v>65.962999999999994</v>
      </c>
    </row>
    <row r="5915" spans="1:4" hidden="1" x14ac:dyDescent="0.35">
      <c r="A5915" s="3" t="str">
        <f t="shared" si="92"/>
        <v>BMY_44677</v>
      </c>
      <c r="B5915" t="s">
        <v>16</v>
      </c>
      <c r="C5915" s="1">
        <v>44677</v>
      </c>
      <c r="D5915">
        <v>73.81</v>
      </c>
    </row>
    <row r="5916" spans="1:4" hidden="1" x14ac:dyDescent="0.35">
      <c r="A5916" s="3" t="str">
        <f t="shared" si="92"/>
        <v>BR_44677</v>
      </c>
      <c r="B5916" t="s">
        <v>17</v>
      </c>
      <c r="C5916" s="1">
        <v>44677</v>
      </c>
      <c r="D5916">
        <v>144.39500000000001</v>
      </c>
    </row>
    <row r="5917" spans="1:4" hidden="1" x14ac:dyDescent="0.35">
      <c r="A5917" s="3" t="str">
        <f t="shared" si="92"/>
        <v>CARR_44677</v>
      </c>
      <c r="B5917" t="s">
        <v>18</v>
      </c>
      <c r="C5917" s="1">
        <v>44677</v>
      </c>
      <c r="D5917">
        <v>39.392000000000003</v>
      </c>
    </row>
    <row r="5918" spans="1:4" hidden="1" x14ac:dyDescent="0.35">
      <c r="A5918" s="3" t="str">
        <f t="shared" si="92"/>
        <v>CDW_44677</v>
      </c>
      <c r="B5918" t="s">
        <v>19</v>
      </c>
      <c r="C5918" s="1">
        <v>44677</v>
      </c>
      <c r="D5918">
        <v>161.71600000000001</v>
      </c>
    </row>
    <row r="5919" spans="1:4" hidden="1" x14ac:dyDescent="0.35">
      <c r="A5919" s="3" t="str">
        <f t="shared" si="92"/>
        <v>CE_44677</v>
      </c>
      <c r="B5919" t="s">
        <v>20</v>
      </c>
      <c r="C5919" s="1">
        <v>44677</v>
      </c>
      <c r="D5919">
        <v>135.946</v>
      </c>
    </row>
    <row r="5920" spans="1:4" hidden="1" x14ac:dyDescent="0.35">
      <c r="A5920" s="3" t="str">
        <f t="shared" si="92"/>
        <v>CHTR_44677</v>
      </c>
      <c r="B5920" t="s">
        <v>21</v>
      </c>
      <c r="C5920" s="1">
        <v>44677</v>
      </c>
      <c r="D5920">
        <v>486.95</v>
      </c>
    </row>
    <row r="5921" spans="1:4" hidden="1" x14ac:dyDescent="0.35">
      <c r="A5921" s="3" t="str">
        <f t="shared" si="92"/>
        <v>CNC_44677</v>
      </c>
      <c r="B5921" t="s">
        <v>22</v>
      </c>
      <c r="C5921" s="1">
        <v>44677</v>
      </c>
      <c r="D5921">
        <v>81.88</v>
      </c>
    </row>
    <row r="5922" spans="1:4" hidden="1" x14ac:dyDescent="0.35">
      <c r="A5922" s="3" t="str">
        <f t="shared" si="92"/>
        <v>CNP_44677</v>
      </c>
      <c r="B5922" t="s">
        <v>23</v>
      </c>
      <c r="C5922" s="1">
        <v>44677</v>
      </c>
      <c r="D5922">
        <v>30.559000000000001</v>
      </c>
    </row>
    <row r="5923" spans="1:4" hidden="1" x14ac:dyDescent="0.35">
      <c r="A5923" s="3" t="str">
        <f t="shared" si="92"/>
        <v>COP_44677</v>
      </c>
      <c r="B5923" t="s">
        <v>24</v>
      </c>
      <c r="C5923" s="1">
        <v>44677</v>
      </c>
      <c r="D5923">
        <v>87.32</v>
      </c>
    </row>
    <row r="5924" spans="1:4" hidden="1" x14ac:dyDescent="0.35">
      <c r="A5924" s="3" t="str">
        <f t="shared" si="92"/>
        <v>CTAS_44677</v>
      </c>
      <c r="B5924" t="s">
        <v>25</v>
      </c>
      <c r="C5924" s="1">
        <v>44677</v>
      </c>
      <c r="D5924">
        <v>395.46300000000002</v>
      </c>
    </row>
    <row r="5925" spans="1:4" hidden="1" x14ac:dyDescent="0.35">
      <c r="A5925" s="3" t="str">
        <f t="shared" si="92"/>
        <v>CZR_44677</v>
      </c>
      <c r="B5925" t="s">
        <v>26</v>
      </c>
      <c r="C5925" s="1">
        <v>44677</v>
      </c>
      <c r="D5925">
        <v>64.83</v>
      </c>
    </row>
    <row r="5926" spans="1:4" hidden="1" x14ac:dyDescent="0.35">
      <c r="A5926" s="3" t="str">
        <f t="shared" si="92"/>
        <v>DG_44677</v>
      </c>
      <c r="B5926" t="s">
        <v>27</v>
      </c>
      <c r="C5926" s="1">
        <v>44677</v>
      </c>
      <c r="D5926">
        <v>243.35</v>
      </c>
    </row>
    <row r="5927" spans="1:4" hidden="1" x14ac:dyDescent="0.35">
      <c r="A5927" s="3" t="str">
        <f t="shared" si="92"/>
        <v>DPZ_44677</v>
      </c>
      <c r="B5927" t="s">
        <v>28</v>
      </c>
      <c r="C5927" s="1">
        <v>44677</v>
      </c>
      <c r="D5927">
        <v>366.387</v>
      </c>
    </row>
    <row r="5928" spans="1:4" x14ac:dyDescent="0.35">
      <c r="A5928" s="3" t="str">
        <f t="shared" si="92"/>
        <v>DRE_44677</v>
      </c>
      <c r="B5928" t="s">
        <v>29</v>
      </c>
      <c r="C5928" s="1">
        <v>44677</v>
      </c>
      <c r="D5928">
        <v>58.07</v>
      </c>
    </row>
    <row r="5929" spans="1:4" hidden="1" x14ac:dyDescent="0.35">
      <c r="A5929" s="3" t="str">
        <f t="shared" si="92"/>
        <v>DXC_44677</v>
      </c>
      <c r="B5929" t="s">
        <v>30</v>
      </c>
      <c r="C5929" s="1">
        <v>44677</v>
      </c>
      <c r="D5929">
        <v>29.16</v>
      </c>
    </row>
    <row r="5930" spans="1:4" hidden="1" x14ac:dyDescent="0.35">
      <c r="A5930" s="3" t="str">
        <f t="shared" si="92"/>
        <v>EWA_44677</v>
      </c>
      <c r="B5930" t="s">
        <v>31</v>
      </c>
      <c r="C5930" s="1">
        <v>44677</v>
      </c>
      <c r="D5930">
        <v>23.22</v>
      </c>
    </row>
    <row r="5931" spans="1:4" hidden="1" x14ac:dyDescent="0.35">
      <c r="A5931" s="3" t="str">
        <f t="shared" si="92"/>
        <v>EWC_44677</v>
      </c>
      <c r="B5931" t="s">
        <v>32</v>
      </c>
      <c r="C5931" s="1">
        <v>44677</v>
      </c>
      <c r="D5931">
        <v>36.210999999999999</v>
      </c>
    </row>
    <row r="5932" spans="1:4" hidden="1" x14ac:dyDescent="0.35">
      <c r="A5932" s="3" t="str">
        <f t="shared" si="92"/>
        <v>EWG_44677</v>
      </c>
      <c r="B5932" t="s">
        <v>33</v>
      </c>
      <c r="C5932" s="1">
        <v>44677</v>
      </c>
      <c r="D5932">
        <v>25.077999999999999</v>
      </c>
    </row>
    <row r="5933" spans="1:4" hidden="1" x14ac:dyDescent="0.35">
      <c r="A5933" s="3" t="str">
        <f t="shared" si="92"/>
        <v>EWH_44677</v>
      </c>
      <c r="B5933" t="s">
        <v>34</v>
      </c>
      <c r="C5933" s="1">
        <v>44677</v>
      </c>
      <c r="D5933">
        <v>20.532</v>
      </c>
    </row>
    <row r="5934" spans="1:4" hidden="1" x14ac:dyDescent="0.35">
      <c r="A5934" s="3" t="str">
        <f t="shared" si="92"/>
        <v>EWJ_44677</v>
      </c>
      <c r="B5934" t="s">
        <v>35</v>
      </c>
      <c r="C5934" s="1">
        <v>44677</v>
      </c>
      <c r="D5934">
        <v>55.386000000000003</v>
      </c>
    </row>
    <row r="5935" spans="1:4" hidden="1" x14ac:dyDescent="0.35">
      <c r="A5935" s="3" t="str">
        <f t="shared" si="92"/>
        <v>EWL_44677</v>
      </c>
      <c r="B5935" t="s">
        <v>36</v>
      </c>
      <c r="C5935" s="1">
        <v>44677</v>
      </c>
      <c r="D5935">
        <v>45.274999999999999</v>
      </c>
    </row>
    <row r="5936" spans="1:4" hidden="1" x14ac:dyDescent="0.35">
      <c r="A5936" s="3" t="str">
        <f t="shared" si="92"/>
        <v>EWQ_44677</v>
      </c>
      <c r="B5936" t="s">
        <v>37</v>
      </c>
      <c r="C5936" s="1">
        <v>44677</v>
      </c>
      <c r="D5936">
        <v>31.922999999999998</v>
      </c>
    </row>
    <row r="5937" spans="1:4" hidden="1" x14ac:dyDescent="0.35">
      <c r="A5937" s="3" t="str">
        <f t="shared" si="92"/>
        <v>EWT_44677</v>
      </c>
      <c r="B5937" t="s">
        <v>38</v>
      </c>
      <c r="C5937" s="1">
        <v>44677</v>
      </c>
      <c r="D5937">
        <v>46.96</v>
      </c>
    </row>
    <row r="5938" spans="1:4" hidden="1" x14ac:dyDescent="0.35">
      <c r="A5938" s="3" t="str">
        <f t="shared" si="92"/>
        <v>EWU_44677</v>
      </c>
      <c r="B5938" t="s">
        <v>39</v>
      </c>
      <c r="C5938" s="1">
        <v>44677</v>
      </c>
      <c r="D5938">
        <v>30.724</v>
      </c>
    </row>
    <row r="5939" spans="1:4" hidden="1" x14ac:dyDescent="0.35">
      <c r="A5939" s="3" t="str">
        <f t="shared" si="92"/>
        <v>EWY_44677</v>
      </c>
      <c r="B5939" t="s">
        <v>40</v>
      </c>
      <c r="C5939" s="1">
        <v>44677</v>
      </c>
      <c r="D5939">
        <v>64.349999999999994</v>
      </c>
    </row>
    <row r="5940" spans="1:4" hidden="1" x14ac:dyDescent="0.35">
      <c r="A5940" s="3" t="str">
        <f t="shared" si="92"/>
        <v>EWZ_44677</v>
      </c>
      <c r="B5940" t="s">
        <v>41</v>
      </c>
      <c r="C5940" s="1">
        <v>44677</v>
      </c>
      <c r="D5940">
        <v>28.962</v>
      </c>
    </row>
    <row r="5941" spans="1:4" hidden="1" x14ac:dyDescent="0.35">
      <c r="A5941" s="3" t="str">
        <f t="shared" si="92"/>
        <v>FTV_44677</v>
      </c>
      <c r="B5941" t="s">
        <v>43</v>
      </c>
      <c r="C5941" s="1">
        <v>44677</v>
      </c>
      <c r="D5941">
        <v>56.72</v>
      </c>
    </row>
    <row r="5942" spans="1:4" hidden="1" x14ac:dyDescent="0.35">
      <c r="A5942" s="3" t="str">
        <f t="shared" si="92"/>
        <v>GOOG_44677</v>
      </c>
      <c r="B5942" t="s">
        <v>44</v>
      </c>
      <c r="C5942" s="1">
        <v>44677</v>
      </c>
      <c r="D5942">
        <v>119.506</v>
      </c>
    </row>
    <row r="5943" spans="1:4" hidden="1" x14ac:dyDescent="0.35">
      <c r="A5943" s="3" t="str">
        <f t="shared" si="92"/>
        <v>GPC_44677</v>
      </c>
      <c r="B5943" t="s">
        <v>45</v>
      </c>
      <c r="C5943" s="1">
        <v>44677</v>
      </c>
      <c r="D5943">
        <v>131.648</v>
      </c>
    </row>
    <row r="5944" spans="1:4" hidden="1" x14ac:dyDescent="0.35">
      <c r="A5944" s="3" t="str">
        <f t="shared" si="92"/>
        <v>GSG_44677</v>
      </c>
      <c r="B5944" t="s">
        <v>46</v>
      </c>
      <c r="C5944" s="1">
        <v>44677</v>
      </c>
      <c r="D5944">
        <v>23.43</v>
      </c>
    </row>
    <row r="5945" spans="1:4" hidden="1" x14ac:dyDescent="0.35">
      <c r="A5945" s="3" t="str">
        <f t="shared" si="92"/>
        <v>HIG_44677</v>
      </c>
      <c r="B5945" t="s">
        <v>47</v>
      </c>
      <c r="C5945" s="1">
        <v>44677</v>
      </c>
      <c r="D5945">
        <v>68.769000000000005</v>
      </c>
    </row>
    <row r="5946" spans="1:4" hidden="1" x14ac:dyDescent="0.35">
      <c r="A5946" s="3" t="str">
        <f t="shared" si="92"/>
        <v>HIGH.L_44677</v>
      </c>
      <c r="B5946" t="s">
        <v>48</v>
      </c>
      <c r="C5946" s="1">
        <v>44677</v>
      </c>
      <c r="D5946">
        <v>5.1680000000000001</v>
      </c>
    </row>
    <row r="5947" spans="1:4" hidden="1" x14ac:dyDescent="0.35">
      <c r="A5947" s="3" t="str">
        <f t="shared" si="92"/>
        <v>HST_44677</v>
      </c>
      <c r="B5947" t="s">
        <v>49</v>
      </c>
      <c r="C5947" s="1">
        <v>44677</v>
      </c>
      <c r="D5947">
        <v>20.045999999999999</v>
      </c>
    </row>
    <row r="5948" spans="1:4" hidden="1" x14ac:dyDescent="0.35">
      <c r="A5948" s="3" t="str">
        <f t="shared" si="92"/>
        <v>HYG_44677</v>
      </c>
      <c r="B5948" t="s">
        <v>50</v>
      </c>
      <c r="C5948" s="1">
        <v>44677</v>
      </c>
      <c r="D5948">
        <v>76.03</v>
      </c>
    </row>
    <row r="5949" spans="1:4" hidden="1" x14ac:dyDescent="0.35">
      <c r="A5949" s="3" t="str">
        <f t="shared" si="92"/>
        <v>IAU_44677</v>
      </c>
      <c r="B5949" t="s">
        <v>51</v>
      </c>
      <c r="C5949" s="1">
        <v>44677</v>
      </c>
      <c r="D5949">
        <v>36.11</v>
      </c>
    </row>
    <row r="5950" spans="1:4" hidden="1" x14ac:dyDescent="0.35">
      <c r="A5950" s="3" t="str">
        <f t="shared" si="92"/>
        <v>ICLN_44677</v>
      </c>
      <c r="B5950" t="s">
        <v>52</v>
      </c>
      <c r="C5950" s="1">
        <v>44677</v>
      </c>
      <c r="D5950">
        <v>18.658999999999999</v>
      </c>
    </row>
    <row r="5951" spans="1:4" hidden="1" x14ac:dyDescent="0.35">
      <c r="A5951" s="3" t="str">
        <f t="shared" si="92"/>
        <v>IEAA.L_44677</v>
      </c>
      <c r="B5951" t="s">
        <v>53</v>
      </c>
      <c r="C5951" s="1">
        <v>44677</v>
      </c>
      <c r="D5951">
        <v>4.9660000000000002</v>
      </c>
    </row>
    <row r="5952" spans="1:4" hidden="1" x14ac:dyDescent="0.35">
      <c r="A5952" s="3" t="str">
        <f t="shared" si="92"/>
        <v>IEF_44677</v>
      </c>
      <c r="B5952" t="s">
        <v>54</v>
      </c>
      <c r="C5952" s="1">
        <v>44677</v>
      </c>
      <c r="D5952">
        <v>102.46899999999999</v>
      </c>
    </row>
    <row r="5953" spans="1:4" hidden="1" x14ac:dyDescent="0.35">
      <c r="A5953" s="3" t="str">
        <f t="shared" si="92"/>
        <v>IEFM.L_44677</v>
      </c>
      <c r="B5953" t="s">
        <v>55</v>
      </c>
      <c r="C5953" s="1">
        <v>44677</v>
      </c>
      <c r="D5953">
        <v>728.5</v>
      </c>
    </row>
    <row r="5954" spans="1:4" hidden="1" x14ac:dyDescent="0.35">
      <c r="A5954" s="3" t="str">
        <f t="shared" si="92"/>
        <v>IEMG_44677</v>
      </c>
      <c r="B5954" t="s">
        <v>56</v>
      </c>
      <c r="C5954" s="1">
        <v>44677</v>
      </c>
      <c r="D5954">
        <v>49.604999999999997</v>
      </c>
    </row>
    <row r="5955" spans="1:4" hidden="1" x14ac:dyDescent="0.35">
      <c r="A5955" s="3" t="str">
        <f t="shared" ref="A5955:A6018" si="93">CONCATENATE(B5955,"_",C5955)</f>
        <v>IEUS_44677</v>
      </c>
      <c r="B5955" t="s">
        <v>57</v>
      </c>
      <c r="C5955" s="1">
        <v>44677</v>
      </c>
      <c r="D5955">
        <v>54.978000000000002</v>
      </c>
    </row>
    <row r="5956" spans="1:4" hidden="1" x14ac:dyDescent="0.35">
      <c r="A5956" s="3" t="str">
        <f t="shared" si="93"/>
        <v>IEVL.L_44677</v>
      </c>
      <c r="B5956" t="s">
        <v>58</v>
      </c>
      <c r="C5956" s="1">
        <v>44677</v>
      </c>
      <c r="D5956">
        <v>7.0540000000000003</v>
      </c>
    </row>
    <row r="5957" spans="1:4" hidden="1" x14ac:dyDescent="0.35">
      <c r="A5957" s="3" t="str">
        <f t="shared" si="93"/>
        <v>IGF_44677</v>
      </c>
      <c r="B5957" t="s">
        <v>59</v>
      </c>
      <c r="C5957" s="1">
        <v>44677</v>
      </c>
      <c r="D5957">
        <v>48.374000000000002</v>
      </c>
    </row>
    <row r="5958" spans="1:4" hidden="1" x14ac:dyDescent="0.35">
      <c r="A5958" s="3" t="str">
        <f t="shared" si="93"/>
        <v>INDA_44677</v>
      </c>
      <c r="B5958" t="s">
        <v>60</v>
      </c>
      <c r="C5958" s="1">
        <v>44677</v>
      </c>
      <c r="D5958">
        <v>43.86</v>
      </c>
    </row>
    <row r="5959" spans="1:4" hidden="1" x14ac:dyDescent="0.35">
      <c r="A5959" s="3" t="str">
        <f t="shared" si="93"/>
        <v>IUMO.L_44677</v>
      </c>
      <c r="B5959" t="s">
        <v>61</v>
      </c>
      <c r="C5959" s="1">
        <v>44677</v>
      </c>
      <c r="D5959">
        <v>10.321999999999999</v>
      </c>
    </row>
    <row r="5960" spans="1:4" hidden="1" x14ac:dyDescent="0.35">
      <c r="A5960" s="3" t="str">
        <f t="shared" si="93"/>
        <v>IUVL.L_44677</v>
      </c>
      <c r="B5960" t="s">
        <v>62</v>
      </c>
      <c r="C5960" s="1">
        <v>44677</v>
      </c>
      <c r="D5960">
        <v>8.7919999999999998</v>
      </c>
    </row>
    <row r="5961" spans="1:4" hidden="1" x14ac:dyDescent="0.35">
      <c r="A5961" s="3" t="str">
        <f t="shared" si="93"/>
        <v>IVV_44677</v>
      </c>
      <c r="B5961" t="s">
        <v>63</v>
      </c>
      <c r="C5961" s="1">
        <v>44677</v>
      </c>
      <c r="D5961">
        <v>412.67099999999999</v>
      </c>
    </row>
    <row r="5962" spans="1:4" hidden="1" x14ac:dyDescent="0.35">
      <c r="A5962" s="3" t="str">
        <f t="shared" si="93"/>
        <v>IWM_44677</v>
      </c>
      <c r="B5962" t="s">
        <v>64</v>
      </c>
      <c r="C5962" s="1">
        <v>44677</v>
      </c>
      <c r="D5962">
        <v>185.42699999999999</v>
      </c>
    </row>
    <row r="5963" spans="1:4" hidden="1" x14ac:dyDescent="0.35">
      <c r="A5963" s="3" t="str">
        <f t="shared" si="93"/>
        <v>IXN_44677</v>
      </c>
      <c r="B5963" t="s">
        <v>65</v>
      </c>
      <c r="C5963" s="1">
        <v>44677</v>
      </c>
      <c r="D5963">
        <v>50.348999999999997</v>
      </c>
    </row>
    <row r="5964" spans="1:4" hidden="1" x14ac:dyDescent="0.35">
      <c r="A5964" s="3" t="str">
        <f t="shared" si="93"/>
        <v>JPEA.L_44677</v>
      </c>
      <c r="B5964" t="s">
        <v>66</v>
      </c>
      <c r="C5964" s="1">
        <v>44677</v>
      </c>
      <c r="D5964">
        <v>5.1360000000000001</v>
      </c>
    </row>
    <row r="5965" spans="1:4" hidden="1" x14ac:dyDescent="0.35">
      <c r="A5965" s="3" t="str">
        <f t="shared" si="93"/>
        <v>JPM_44677</v>
      </c>
      <c r="B5965" t="s">
        <v>67</v>
      </c>
      <c r="C5965" s="1">
        <v>44677</v>
      </c>
      <c r="D5965">
        <v>119.974</v>
      </c>
    </row>
    <row r="5966" spans="1:4" hidden="1" x14ac:dyDescent="0.35">
      <c r="A5966" s="3" t="str">
        <f t="shared" si="93"/>
        <v>KR_44677</v>
      </c>
      <c r="B5966" t="s">
        <v>68</v>
      </c>
      <c r="C5966" s="1">
        <v>44677</v>
      </c>
      <c r="D5966">
        <v>54.582000000000001</v>
      </c>
    </row>
    <row r="5967" spans="1:4" hidden="1" x14ac:dyDescent="0.35">
      <c r="A5967" s="3" t="str">
        <f t="shared" si="93"/>
        <v>LQD_44677</v>
      </c>
      <c r="B5967" t="s">
        <v>69</v>
      </c>
      <c r="C5967" s="1">
        <v>44677</v>
      </c>
      <c r="D5967">
        <v>111.788</v>
      </c>
    </row>
    <row r="5968" spans="1:4" hidden="1" x14ac:dyDescent="0.35">
      <c r="A5968" s="3" t="str">
        <f t="shared" si="93"/>
        <v>MCHI_44677</v>
      </c>
      <c r="B5968" t="s">
        <v>70</v>
      </c>
      <c r="C5968" s="1">
        <v>44677</v>
      </c>
      <c r="D5968">
        <v>45.558999999999997</v>
      </c>
    </row>
    <row r="5969" spans="1:4" hidden="1" x14ac:dyDescent="0.35">
      <c r="A5969" s="3" t="str">
        <f t="shared" si="93"/>
        <v>META_44677</v>
      </c>
      <c r="B5969" t="s">
        <v>144</v>
      </c>
      <c r="C5969" s="1">
        <v>44677</v>
      </c>
      <c r="D5969">
        <v>180.95</v>
      </c>
    </row>
    <row r="5970" spans="1:4" hidden="1" x14ac:dyDescent="0.35">
      <c r="A5970" s="3" t="str">
        <f t="shared" si="93"/>
        <v>MVEU.L_44677</v>
      </c>
      <c r="B5970" t="s">
        <v>71</v>
      </c>
      <c r="C5970" s="1">
        <v>44677</v>
      </c>
      <c r="D5970">
        <v>52.74</v>
      </c>
    </row>
    <row r="5971" spans="1:4" hidden="1" x14ac:dyDescent="0.35">
      <c r="A5971" s="3" t="str">
        <f t="shared" si="93"/>
        <v>OGN_44677</v>
      </c>
      <c r="B5971" t="s">
        <v>72</v>
      </c>
      <c r="C5971" s="1">
        <v>44677</v>
      </c>
      <c r="D5971">
        <v>30.774000000000001</v>
      </c>
    </row>
    <row r="5972" spans="1:4" hidden="1" x14ac:dyDescent="0.35">
      <c r="A5972" s="3" t="str">
        <f t="shared" si="93"/>
        <v>PG_44677</v>
      </c>
      <c r="B5972" t="s">
        <v>73</v>
      </c>
      <c r="C5972" s="1">
        <v>44677</v>
      </c>
      <c r="D5972">
        <v>156.65600000000001</v>
      </c>
    </row>
    <row r="5973" spans="1:4" hidden="1" x14ac:dyDescent="0.35">
      <c r="A5973" s="3" t="str">
        <f t="shared" si="93"/>
        <v>PPL_44677</v>
      </c>
      <c r="B5973" t="s">
        <v>74</v>
      </c>
      <c r="C5973" s="1">
        <v>44677</v>
      </c>
      <c r="D5973">
        <v>28.55</v>
      </c>
    </row>
    <row r="5974" spans="1:4" hidden="1" x14ac:dyDescent="0.35">
      <c r="A5974" s="3" t="str">
        <f t="shared" si="93"/>
        <v>PRU_44677</v>
      </c>
      <c r="B5974" t="s">
        <v>75</v>
      </c>
      <c r="C5974" s="1">
        <v>44677</v>
      </c>
      <c r="D5974">
        <v>106.577</v>
      </c>
    </row>
    <row r="5975" spans="1:4" hidden="1" x14ac:dyDescent="0.35">
      <c r="A5975" s="3" t="str">
        <f t="shared" si="93"/>
        <v>PYPL_44677</v>
      </c>
      <c r="B5975" t="s">
        <v>76</v>
      </c>
      <c r="C5975" s="1">
        <v>44677</v>
      </c>
      <c r="D5975">
        <v>83.7</v>
      </c>
    </row>
    <row r="5976" spans="1:4" hidden="1" x14ac:dyDescent="0.35">
      <c r="A5976" s="3" t="str">
        <f t="shared" si="93"/>
        <v>RE_44677</v>
      </c>
      <c r="B5976" t="s">
        <v>77</v>
      </c>
      <c r="C5976" s="1">
        <v>44677</v>
      </c>
      <c r="D5976">
        <v>273.77100000000002</v>
      </c>
    </row>
    <row r="5977" spans="1:4" hidden="1" x14ac:dyDescent="0.35">
      <c r="A5977" s="3" t="str">
        <f t="shared" si="93"/>
        <v>REET_44677</v>
      </c>
      <c r="B5977" t="s">
        <v>78</v>
      </c>
      <c r="C5977" s="1">
        <v>44677</v>
      </c>
      <c r="D5977">
        <v>28.148</v>
      </c>
    </row>
    <row r="5978" spans="1:4" hidden="1" x14ac:dyDescent="0.35">
      <c r="A5978" s="3" t="str">
        <f t="shared" si="93"/>
        <v>ROL_44677</v>
      </c>
      <c r="B5978" t="s">
        <v>79</v>
      </c>
      <c r="C5978" s="1">
        <v>44677</v>
      </c>
      <c r="D5978">
        <v>32.317999999999998</v>
      </c>
    </row>
    <row r="5979" spans="1:4" hidden="1" x14ac:dyDescent="0.35">
      <c r="A5979" s="3" t="str">
        <f t="shared" si="93"/>
        <v>ROST_44677</v>
      </c>
      <c r="B5979" t="s">
        <v>80</v>
      </c>
      <c r="C5979" s="1">
        <v>44677</v>
      </c>
      <c r="D5979">
        <v>102.018</v>
      </c>
    </row>
    <row r="5980" spans="1:4" hidden="1" x14ac:dyDescent="0.35">
      <c r="A5980" s="3" t="str">
        <f t="shared" si="93"/>
        <v>SEGA.L_44677</v>
      </c>
      <c r="B5980" t="s">
        <v>81</v>
      </c>
      <c r="C5980" s="1">
        <v>44677</v>
      </c>
      <c r="D5980">
        <v>101.123</v>
      </c>
    </row>
    <row r="5981" spans="1:4" hidden="1" x14ac:dyDescent="0.35">
      <c r="A5981" s="3" t="str">
        <f t="shared" si="93"/>
        <v>SHY_44677</v>
      </c>
      <c r="B5981" t="s">
        <v>82</v>
      </c>
      <c r="C5981" s="1">
        <v>44677</v>
      </c>
      <c r="D5981">
        <v>82.025999999999996</v>
      </c>
    </row>
    <row r="5982" spans="1:4" hidden="1" x14ac:dyDescent="0.35">
      <c r="A5982" s="3" t="str">
        <f t="shared" si="93"/>
        <v>SLV_44677</v>
      </c>
      <c r="B5982" t="s">
        <v>83</v>
      </c>
      <c r="C5982" s="1">
        <v>44677</v>
      </c>
      <c r="D5982">
        <v>21.65</v>
      </c>
    </row>
    <row r="5983" spans="1:4" hidden="1" x14ac:dyDescent="0.35">
      <c r="A5983" s="3" t="str">
        <f t="shared" si="93"/>
        <v>SPMV.L_44677</v>
      </c>
      <c r="B5983" t="s">
        <v>84</v>
      </c>
      <c r="C5983" s="1">
        <v>44677</v>
      </c>
      <c r="D5983">
        <v>79.25</v>
      </c>
    </row>
    <row r="5984" spans="1:4" hidden="1" x14ac:dyDescent="0.35">
      <c r="A5984" s="3" t="str">
        <f t="shared" si="93"/>
        <v>TLT_44677</v>
      </c>
      <c r="B5984" t="s">
        <v>85</v>
      </c>
      <c r="C5984" s="1">
        <v>44677</v>
      </c>
      <c r="D5984">
        <v>119.794</v>
      </c>
    </row>
    <row r="5985" spans="1:4" hidden="1" x14ac:dyDescent="0.35">
      <c r="A5985" s="3" t="str">
        <f t="shared" si="93"/>
        <v>UNH_44677</v>
      </c>
      <c r="B5985" t="s">
        <v>86</v>
      </c>
      <c r="C5985" s="1">
        <v>44677</v>
      </c>
      <c r="D5985">
        <v>508.78399999999999</v>
      </c>
    </row>
    <row r="5986" spans="1:4" hidden="1" x14ac:dyDescent="0.35">
      <c r="A5986" s="3" t="str">
        <f t="shared" si="93"/>
        <v>URI_44677</v>
      </c>
      <c r="B5986" t="s">
        <v>87</v>
      </c>
      <c r="C5986" s="1">
        <v>44677</v>
      </c>
      <c r="D5986">
        <v>301.27499999999998</v>
      </c>
    </row>
    <row r="5987" spans="1:4" hidden="1" x14ac:dyDescent="0.35">
      <c r="A5987" s="3" t="str">
        <f t="shared" si="93"/>
        <v>V_44677</v>
      </c>
      <c r="B5987" t="s">
        <v>88</v>
      </c>
      <c r="C5987" s="1">
        <v>44677</v>
      </c>
      <c r="D5987">
        <v>199.524</v>
      </c>
    </row>
    <row r="5988" spans="1:4" hidden="1" x14ac:dyDescent="0.35">
      <c r="A5988" s="3" t="str">
        <f t="shared" si="93"/>
        <v>VRSK_44677</v>
      </c>
      <c r="B5988" t="s">
        <v>89</v>
      </c>
      <c r="C5988" s="1">
        <v>44677</v>
      </c>
      <c r="D5988">
        <v>207.14599999999999</v>
      </c>
    </row>
    <row r="5989" spans="1:4" hidden="1" x14ac:dyDescent="0.35">
      <c r="A5989" s="3" t="str">
        <f t="shared" si="93"/>
        <v>VXX_44677</v>
      </c>
      <c r="B5989" t="s">
        <v>90</v>
      </c>
      <c r="C5989" s="1">
        <v>44677</v>
      </c>
      <c r="D5989">
        <v>26.35</v>
      </c>
    </row>
    <row r="5990" spans="1:4" hidden="1" x14ac:dyDescent="0.35">
      <c r="A5990" s="3" t="str">
        <f t="shared" si="93"/>
        <v>WRK_44677</v>
      </c>
      <c r="B5990" t="s">
        <v>91</v>
      </c>
      <c r="C5990" s="1">
        <v>44677</v>
      </c>
      <c r="D5990">
        <v>47.533999999999999</v>
      </c>
    </row>
    <row r="5991" spans="1:4" hidden="1" x14ac:dyDescent="0.35">
      <c r="A5991" s="3" t="str">
        <f t="shared" si="93"/>
        <v>XLB_44677</v>
      </c>
      <c r="B5991" t="s">
        <v>92</v>
      </c>
      <c r="C5991" s="1">
        <v>44677</v>
      </c>
      <c r="D5991">
        <v>82.534000000000006</v>
      </c>
    </row>
    <row r="5992" spans="1:4" hidden="1" x14ac:dyDescent="0.35">
      <c r="A5992" s="3" t="str">
        <f t="shared" si="93"/>
        <v>XLC_44677</v>
      </c>
      <c r="B5992" t="s">
        <v>93</v>
      </c>
      <c r="C5992" s="1">
        <v>44677</v>
      </c>
      <c r="D5992">
        <v>59.703000000000003</v>
      </c>
    </row>
    <row r="5993" spans="1:4" hidden="1" x14ac:dyDescent="0.35">
      <c r="A5993" s="3" t="str">
        <f t="shared" si="93"/>
        <v>XLE_44677</v>
      </c>
      <c r="B5993" t="s">
        <v>94</v>
      </c>
      <c r="C5993" s="1">
        <v>44677</v>
      </c>
      <c r="D5993">
        <v>71.47</v>
      </c>
    </row>
    <row r="5994" spans="1:4" hidden="1" x14ac:dyDescent="0.35">
      <c r="A5994" s="3" t="str">
        <f t="shared" si="93"/>
        <v>XLF_44677</v>
      </c>
      <c r="B5994" t="s">
        <v>95</v>
      </c>
      <c r="C5994" s="1">
        <v>44677</v>
      </c>
      <c r="D5994">
        <v>34.734999999999999</v>
      </c>
    </row>
    <row r="5995" spans="1:4" hidden="1" x14ac:dyDescent="0.35">
      <c r="A5995" s="3" t="str">
        <f t="shared" si="93"/>
        <v>XLI_44677</v>
      </c>
      <c r="B5995" t="s">
        <v>96</v>
      </c>
      <c r="C5995" s="1">
        <v>44677</v>
      </c>
      <c r="D5995">
        <v>94.954999999999998</v>
      </c>
    </row>
    <row r="5996" spans="1:4" hidden="1" x14ac:dyDescent="0.35">
      <c r="A5996" s="3" t="str">
        <f t="shared" si="93"/>
        <v>XLK_44677</v>
      </c>
      <c r="B5996" t="s">
        <v>97</v>
      </c>
      <c r="C5996" s="1">
        <v>44677</v>
      </c>
      <c r="D5996">
        <v>138.72399999999999</v>
      </c>
    </row>
    <row r="5997" spans="1:4" hidden="1" x14ac:dyDescent="0.35">
      <c r="A5997" s="3" t="str">
        <f t="shared" si="93"/>
        <v>XLP_44677</v>
      </c>
      <c r="B5997" t="s">
        <v>98</v>
      </c>
      <c r="C5997" s="1">
        <v>44677</v>
      </c>
      <c r="D5997">
        <v>76.733999999999995</v>
      </c>
    </row>
    <row r="5998" spans="1:4" hidden="1" x14ac:dyDescent="0.35">
      <c r="A5998" s="3" t="str">
        <f t="shared" si="93"/>
        <v>XLU_44677</v>
      </c>
      <c r="B5998" t="s">
        <v>99</v>
      </c>
      <c r="C5998" s="1">
        <v>44677</v>
      </c>
      <c r="D5998">
        <v>71.353999999999999</v>
      </c>
    </row>
    <row r="5999" spans="1:4" hidden="1" x14ac:dyDescent="0.35">
      <c r="A5999" s="3" t="str">
        <f t="shared" si="93"/>
        <v>XLV_44677</v>
      </c>
      <c r="B5999" t="s">
        <v>100</v>
      </c>
      <c r="C5999" s="1">
        <v>44677</v>
      </c>
      <c r="D5999">
        <v>130.596</v>
      </c>
    </row>
    <row r="6000" spans="1:4" hidden="1" x14ac:dyDescent="0.35">
      <c r="A6000" s="3" t="str">
        <f t="shared" si="93"/>
        <v>XLY_44677</v>
      </c>
      <c r="B6000" t="s">
        <v>101</v>
      </c>
      <c r="C6000" s="1">
        <v>44677</v>
      </c>
      <c r="D6000">
        <v>166.94399999999999</v>
      </c>
    </row>
    <row r="6001" spans="1:4" hidden="1" x14ac:dyDescent="0.35">
      <c r="A6001" s="3" t="str">
        <f t="shared" si="93"/>
        <v>XOM_44677</v>
      </c>
      <c r="B6001" t="s">
        <v>102</v>
      </c>
      <c r="C6001" s="1">
        <v>44677</v>
      </c>
      <c r="D6001">
        <v>79.396000000000001</v>
      </c>
    </row>
    <row r="6002" spans="1:4" hidden="1" x14ac:dyDescent="0.35">
      <c r="A6002" s="3" t="str">
        <f t="shared" si="93"/>
        <v>ABBV_44678</v>
      </c>
      <c r="B6002" t="s">
        <v>3</v>
      </c>
      <c r="C6002" s="1">
        <v>44678</v>
      </c>
      <c r="D6002">
        <v>153.131</v>
      </c>
    </row>
    <row r="6003" spans="1:4" hidden="1" x14ac:dyDescent="0.35">
      <c r="A6003" s="3" t="str">
        <f t="shared" si="93"/>
        <v>ACN_44678</v>
      </c>
      <c r="B6003" t="s">
        <v>4</v>
      </c>
      <c r="C6003" s="1">
        <v>44678</v>
      </c>
      <c r="D6003">
        <v>299.464</v>
      </c>
    </row>
    <row r="6004" spans="1:4" hidden="1" x14ac:dyDescent="0.35">
      <c r="A6004" s="3" t="str">
        <f t="shared" si="93"/>
        <v>AEP_44678</v>
      </c>
      <c r="B6004" t="s">
        <v>5</v>
      </c>
      <c r="C6004" s="1">
        <v>44678</v>
      </c>
      <c r="D6004">
        <v>96.179000000000002</v>
      </c>
    </row>
    <row r="6005" spans="1:4" hidden="1" x14ac:dyDescent="0.35">
      <c r="A6005" s="3" t="str">
        <f t="shared" si="93"/>
        <v>AIZ_44678</v>
      </c>
      <c r="B6005" t="s">
        <v>6</v>
      </c>
      <c r="C6005" s="1">
        <v>44678</v>
      </c>
      <c r="D6005">
        <v>183.54</v>
      </c>
    </row>
    <row r="6006" spans="1:4" hidden="1" x14ac:dyDescent="0.35">
      <c r="A6006" s="3" t="str">
        <f t="shared" si="93"/>
        <v>ALLE_44678</v>
      </c>
      <c r="B6006" t="s">
        <v>7</v>
      </c>
      <c r="C6006" s="1">
        <v>44678</v>
      </c>
      <c r="D6006">
        <v>114.623</v>
      </c>
    </row>
    <row r="6007" spans="1:4" hidden="1" x14ac:dyDescent="0.35">
      <c r="A6007" s="3" t="str">
        <f t="shared" si="93"/>
        <v>AMAT_44678</v>
      </c>
      <c r="B6007" t="s">
        <v>8</v>
      </c>
      <c r="C6007" s="1">
        <v>44678</v>
      </c>
      <c r="D6007">
        <v>108.005</v>
      </c>
    </row>
    <row r="6008" spans="1:4" hidden="1" x14ac:dyDescent="0.35">
      <c r="A6008" s="3" t="str">
        <f t="shared" si="93"/>
        <v>AMP_44678</v>
      </c>
      <c r="B6008" t="s">
        <v>9</v>
      </c>
      <c r="C6008" s="1">
        <v>44678</v>
      </c>
      <c r="D6008">
        <v>261.75400000000002</v>
      </c>
    </row>
    <row r="6009" spans="1:4" hidden="1" x14ac:dyDescent="0.35">
      <c r="A6009" s="3" t="str">
        <f t="shared" si="93"/>
        <v>AMZN_44678</v>
      </c>
      <c r="B6009" t="s">
        <v>10</v>
      </c>
      <c r="C6009" s="1">
        <v>44678</v>
      </c>
      <c r="D6009">
        <v>138.167</v>
      </c>
    </row>
    <row r="6010" spans="1:4" hidden="1" x14ac:dyDescent="0.35">
      <c r="A6010" s="3" t="str">
        <f t="shared" si="93"/>
        <v>AVB_44678</v>
      </c>
      <c r="B6010" t="s">
        <v>11</v>
      </c>
      <c r="C6010" s="1">
        <v>44678</v>
      </c>
      <c r="D6010">
        <v>234.46299999999999</v>
      </c>
    </row>
    <row r="6011" spans="1:4" hidden="1" x14ac:dyDescent="0.35">
      <c r="A6011" s="3" t="str">
        <f t="shared" si="93"/>
        <v>AVY_44678</v>
      </c>
      <c r="B6011" t="s">
        <v>12</v>
      </c>
      <c r="C6011" s="1">
        <v>44678</v>
      </c>
      <c r="D6011">
        <v>179.09899999999999</v>
      </c>
    </row>
    <row r="6012" spans="1:4" hidden="1" x14ac:dyDescent="0.35">
      <c r="A6012" s="3" t="str">
        <f t="shared" si="93"/>
        <v>AXP_44678</v>
      </c>
      <c r="B6012" t="s">
        <v>13</v>
      </c>
      <c r="C6012" s="1">
        <v>44678</v>
      </c>
      <c r="D6012">
        <v>175.68600000000001</v>
      </c>
    </row>
    <row r="6013" spans="1:4" hidden="1" x14ac:dyDescent="0.35">
      <c r="A6013" s="3" t="str">
        <f t="shared" si="93"/>
        <v>BDX_44678</v>
      </c>
      <c r="B6013" t="s">
        <v>14</v>
      </c>
      <c r="C6013" s="1">
        <v>44678</v>
      </c>
      <c r="D6013">
        <v>250.322</v>
      </c>
    </row>
    <row r="6014" spans="1:4" hidden="1" x14ac:dyDescent="0.35">
      <c r="A6014" s="3" t="str">
        <f t="shared" si="93"/>
        <v>BF-B_44678</v>
      </c>
      <c r="B6014" t="s">
        <v>15</v>
      </c>
      <c r="C6014" s="1">
        <v>44678</v>
      </c>
      <c r="D6014">
        <v>66.736000000000004</v>
      </c>
    </row>
    <row r="6015" spans="1:4" hidden="1" x14ac:dyDescent="0.35">
      <c r="A6015" s="3" t="str">
        <f t="shared" si="93"/>
        <v>BMY_44678</v>
      </c>
      <c r="B6015" t="s">
        <v>16</v>
      </c>
      <c r="C6015" s="1">
        <v>44678</v>
      </c>
      <c r="D6015">
        <v>74.025000000000006</v>
      </c>
    </row>
    <row r="6016" spans="1:4" hidden="1" x14ac:dyDescent="0.35">
      <c r="A6016" s="3" t="str">
        <f t="shared" si="93"/>
        <v>BR_44678</v>
      </c>
      <c r="B6016" t="s">
        <v>17</v>
      </c>
      <c r="C6016" s="1">
        <v>44678</v>
      </c>
      <c r="D6016">
        <v>144.77000000000001</v>
      </c>
    </row>
    <row r="6017" spans="1:4" hidden="1" x14ac:dyDescent="0.35">
      <c r="A6017" s="3" t="str">
        <f t="shared" si="93"/>
        <v>CARR_44678</v>
      </c>
      <c r="B6017" t="s">
        <v>18</v>
      </c>
      <c r="C6017" s="1">
        <v>44678</v>
      </c>
      <c r="D6017">
        <v>39.598999999999997</v>
      </c>
    </row>
    <row r="6018" spans="1:4" hidden="1" x14ac:dyDescent="0.35">
      <c r="A6018" s="3" t="str">
        <f t="shared" si="93"/>
        <v>CDW_44678</v>
      </c>
      <c r="B6018" t="s">
        <v>19</v>
      </c>
      <c r="C6018" s="1">
        <v>44678</v>
      </c>
      <c r="D6018">
        <v>161.08199999999999</v>
      </c>
    </row>
    <row r="6019" spans="1:4" hidden="1" x14ac:dyDescent="0.35">
      <c r="A6019" s="3" t="str">
        <f t="shared" ref="A6019:A6082" si="94">CONCATENATE(B6019,"_",C6019)</f>
        <v>CE_44678</v>
      </c>
      <c r="B6019" t="s">
        <v>20</v>
      </c>
      <c r="C6019" s="1">
        <v>44678</v>
      </c>
      <c r="D6019">
        <v>137.428</v>
      </c>
    </row>
    <row r="6020" spans="1:4" hidden="1" x14ac:dyDescent="0.35">
      <c r="A6020" s="3" t="str">
        <f t="shared" si="94"/>
        <v>CHTR_44678</v>
      </c>
      <c r="B6020" t="s">
        <v>21</v>
      </c>
      <c r="C6020" s="1">
        <v>44678</v>
      </c>
      <c r="D6020">
        <v>482.01</v>
      </c>
    </row>
    <row r="6021" spans="1:4" hidden="1" x14ac:dyDescent="0.35">
      <c r="A6021" s="3" t="str">
        <f t="shared" si="94"/>
        <v>CNC_44678</v>
      </c>
      <c r="B6021" t="s">
        <v>22</v>
      </c>
      <c r="C6021" s="1">
        <v>44678</v>
      </c>
      <c r="D6021">
        <v>80.72</v>
      </c>
    </row>
    <row r="6022" spans="1:4" hidden="1" x14ac:dyDescent="0.35">
      <c r="A6022" s="3" t="str">
        <f t="shared" si="94"/>
        <v>CNP_44678</v>
      </c>
      <c r="B6022" t="s">
        <v>23</v>
      </c>
      <c r="C6022" s="1">
        <v>44678</v>
      </c>
      <c r="D6022">
        <v>30.597999999999999</v>
      </c>
    </row>
    <row r="6023" spans="1:4" hidden="1" x14ac:dyDescent="0.35">
      <c r="A6023" s="3" t="str">
        <f t="shared" si="94"/>
        <v>COP_44678</v>
      </c>
      <c r="B6023" t="s">
        <v>24</v>
      </c>
      <c r="C6023" s="1">
        <v>44678</v>
      </c>
      <c r="D6023">
        <v>88.983999999999995</v>
      </c>
    </row>
    <row r="6024" spans="1:4" hidden="1" x14ac:dyDescent="0.35">
      <c r="A6024" s="3" t="str">
        <f t="shared" si="94"/>
        <v>CTAS_44678</v>
      </c>
      <c r="B6024" t="s">
        <v>25</v>
      </c>
      <c r="C6024" s="1">
        <v>44678</v>
      </c>
      <c r="D6024">
        <v>396.839</v>
      </c>
    </row>
    <row r="6025" spans="1:4" hidden="1" x14ac:dyDescent="0.35">
      <c r="A6025" s="3" t="str">
        <f t="shared" si="94"/>
        <v>CZR_44678</v>
      </c>
      <c r="B6025" t="s">
        <v>26</v>
      </c>
      <c r="C6025" s="1">
        <v>44678</v>
      </c>
      <c r="D6025">
        <v>64.150000000000006</v>
      </c>
    </row>
    <row r="6026" spans="1:4" hidden="1" x14ac:dyDescent="0.35">
      <c r="A6026" s="3" t="str">
        <f t="shared" si="94"/>
        <v>DG_44678</v>
      </c>
      <c r="B6026" t="s">
        <v>27</v>
      </c>
      <c r="C6026" s="1">
        <v>44678</v>
      </c>
      <c r="D6026">
        <v>241.86</v>
      </c>
    </row>
    <row r="6027" spans="1:4" hidden="1" x14ac:dyDescent="0.35">
      <c r="A6027" s="3" t="str">
        <f t="shared" si="94"/>
        <v>DPZ_44678</v>
      </c>
      <c r="B6027" t="s">
        <v>28</v>
      </c>
      <c r="C6027" s="1">
        <v>44678</v>
      </c>
      <c r="D6027">
        <v>369.53800000000001</v>
      </c>
    </row>
    <row r="6028" spans="1:4" x14ac:dyDescent="0.35">
      <c r="A6028" s="3" t="str">
        <f t="shared" si="94"/>
        <v>DRE_44678</v>
      </c>
      <c r="B6028" t="s">
        <v>29</v>
      </c>
      <c r="C6028" s="1">
        <v>44678</v>
      </c>
      <c r="D6028">
        <v>58.624000000000002</v>
      </c>
    </row>
    <row r="6029" spans="1:4" hidden="1" x14ac:dyDescent="0.35">
      <c r="A6029" s="3" t="str">
        <f t="shared" si="94"/>
        <v>DXC_44678</v>
      </c>
      <c r="B6029" t="s">
        <v>30</v>
      </c>
      <c r="C6029" s="1">
        <v>44678</v>
      </c>
      <c r="D6029">
        <v>28.85</v>
      </c>
    </row>
    <row r="6030" spans="1:4" hidden="1" x14ac:dyDescent="0.35">
      <c r="A6030" s="3" t="str">
        <f t="shared" si="94"/>
        <v>EWA_44678</v>
      </c>
      <c r="B6030" t="s">
        <v>31</v>
      </c>
      <c r="C6030" s="1">
        <v>44678</v>
      </c>
      <c r="D6030">
        <v>23.428999999999998</v>
      </c>
    </row>
    <row r="6031" spans="1:4" hidden="1" x14ac:dyDescent="0.35">
      <c r="A6031" s="3" t="str">
        <f t="shared" si="94"/>
        <v>EWC_44678</v>
      </c>
      <c r="B6031" t="s">
        <v>32</v>
      </c>
      <c r="C6031" s="1">
        <v>44678</v>
      </c>
      <c r="D6031">
        <v>36.289000000000001</v>
      </c>
    </row>
    <row r="6032" spans="1:4" hidden="1" x14ac:dyDescent="0.35">
      <c r="A6032" s="3" t="str">
        <f t="shared" si="94"/>
        <v>EWG_44678</v>
      </c>
      <c r="B6032" t="s">
        <v>33</v>
      </c>
      <c r="C6032" s="1">
        <v>44678</v>
      </c>
      <c r="D6032">
        <v>25.059000000000001</v>
      </c>
    </row>
    <row r="6033" spans="1:4" hidden="1" x14ac:dyDescent="0.35">
      <c r="A6033" s="3" t="str">
        <f t="shared" si="94"/>
        <v>EWH_44678</v>
      </c>
      <c r="B6033" t="s">
        <v>34</v>
      </c>
      <c r="C6033" s="1">
        <v>44678</v>
      </c>
      <c r="D6033">
        <v>20.765999999999998</v>
      </c>
    </row>
    <row r="6034" spans="1:4" hidden="1" x14ac:dyDescent="0.35">
      <c r="A6034" s="3" t="str">
        <f t="shared" si="94"/>
        <v>EWJ_44678</v>
      </c>
      <c r="B6034" t="s">
        <v>35</v>
      </c>
      <c r="C6034" s="1">
        <v>44678</v>
      </c>
      <c r="D6034">
        <v>55.603000000000002</v>
      </c>
    </row>
    <row r="6035" spans="1:4" hidden="1" x14ac:dyDescent="0.35">
      <c r="A6035" s="3" t="str">
        <f t="shared" si="94"/>
        <v>EWL_44678</v>
      </c>
      <c r="B6035" t="s">
        <v>36</v>
      </c>
      <c r="C6035" s="1">
        <v>44678</v>
      </c>
      <c r="D6035">
        <v>45.706000000000003</v>
      </c>
    </row>
    <row r="6036" spans="1:4" hidden="1" x14ac:dyDescent="0.35">
      <c r="A6036" s="3" t="str">
        <f t="shared" si="94"/>
        <v>EWQ_44678</v>
      </c>
      <c r="B6036" t="s">
        <v>37</v>
      </c>
      <c r="C6036" s="1">
        <v>44678</v>
      </c>
      <c r="D6036">
        <v>31.952000000000002</v>
      </c>
    </row>
    <row r="6037" spans="1:4" hidden="1" x14ac:dyDescent="0.35">
      <c r="A6037" s="3" t="str">
        <f t="shared" si="94"/>
        <v>EWT_44678</v>
      </c>
      <c r="B6037" t="s">
        <v>38</v>
      </c>
      <c r="C6037" s="1">
        <v>44678</v>
      </c>
      <c r="D6037">
        <v>46.96</v>
      </c>
    </row>
    <row r="6038" spans="1:4" hidden="1" x14ac:dyDescent="0.35">
      <c r="A6038" s="3" t="str">
        <f t="shared" si="94"/>
        <v>EWU_44678</v>
      </c>
      <c r="B6038" t="s">
        <v>39</v>
      </c>
      <c r="C6038" s="1">
        <v>44678</v>
      </c>
      <c r="D6038">
        <v>30.984999999999999</v>
      </c>
    </row>
    <row r="6039" spans="1:4" hidden="1" x14ac:dyDescent="0.35">
      <c r="A6039" s="3" t="str">
        <f t="shared" si="94"/>
        <v>EWY_44678</v>
      </c>
      <c r="B6039" t="s">
        <v>40</v>
      </c>
      <c r="C6039" s="1">
        <v>44678</v>
      </c>
      <c r="D6039">
        <v>64.418999999999997</v>
      </c>
    </row>
    <row r="6040" spans="1:4" hidden="1" x14ac:dyDescent="0.35">
      <c r="A6040" s="3" t="str">
        <f t="shared" si="94"/>
        <v>EWZ_44678</v>
      </c>
      <c r="B6040" t="s">
        <v>41</v>
      </c>
      <c r="C6040" s="1">
        <v>44678</v>
      </c>
      <c r="D6040">
        <v>29.344000000000001</v>
      </c>
    </row>
    <row r="6041" spans="1:4" hidden="1" x14ac:dyDescent="0.35">
      <c r="A6041" s="3" t="str">
        <f t="shared" si="94"/>
        <v>FTV_44678</v>
      </c>
      <c r="B6041" t="s">
        <v>43</v>
      </c>
      <c r="C6041" s="1">
        <v>44678</v>
      </c>
      <c r="D6041">
        <v>57.536999999999999</v>
      </c>
    </row>
    <row r="6042" spans="1:4" hidden="1" x14ac:dyDescent="0.35">
      <c r="A6042" s="3" t="str">
        <f t="shared" si="94"/>
        <v>GOOG_44678</v>
      </c>
      <c r="B6042" t="s">
        <v>44</v>
      </c>
      <c r="C6042" s="1">
        <v>44678</v>
      </c>
      <c r="D6042">
        <v>115.02</v>
      </c>
    </row>
    <row r="6043" spans="1:4" hidden="1" x14ac:dyDescent="0.35">
      <c r="A6043" s="3" t="str">
        <f t="shared" si="94"/>
        <v>GPC_44678</v>
      </c>
      <c r="B6043" t="s">
        <v>45</v>
      </c>
      <c r="C6043" s="1">
        <v>44678</v>
      </c>
      <c r="D6043">
        <v>131.63800000000001</v>
      </c>
    </row>
    <row r="6044" spans="1:4" hidden="1" x14ac:dyDescent="0.35">
      <c r="A6044" s="3" t="str">
        <f t="shared" si="94"/>
        <v>GSG_44678</v>
      </c>
      <c r="B6044" t="s">
        <v>46</v>
      </c>
      <c r="C6044" s="1">
        <v>44678</v>
      </c>
      <c r="D6044">
        <v>23.6</v>
      </c>
    </row>
    <row r="6045" spans="1:4" hidden="1" x14ac:dyDescent="0.35">
      <c r="A6045" s="3" t="str">
        <f t="shared" si="94"/>
        <v>HIG_44678</v>
      </c>
      <c r="B6045" t="s">
        <v>47</v>
      </c>
      <c r="C6045" s="1">
        <v>44678</v>
      </c>
      <c r="D6045">
        <v>68.817999999999998</v>
      </c>
    </row>
    <row r="6046" spans="1:4" hidden="1" x14ac:dyDescent="0.35">
      <c r="A6046" s="3" t="str">
        <f t="shared" si="94"/>
        <v>HIGH.L_44678</v>
      </c>
      <c r="B6046" t="s">
        <v>48</v>
      </c>
      <c r="C6046" s="1">
        <v>44678</v>
      </c>
      <c r="D6046">
        <v>5.1440000000000001</v>
      </c>
    </row>
    <row r="6047" spans="1:4" hidden="1" x14ac:dyDescent="0.35">
      <c r="A6047" s="3" t="str">
        <f t="shared" si="94"/>
        <v>HST_44678</v>
      </c>
      <c r="B6047" t="s">
        <v>49</v>
      </c>
      <c r="C6047" s="1">
        <v>44678</v>
      </c>
      <c r="D6047">
        <v>20.675000000000001</v>
      </c>
    </row>
    <row r="6048" spans="1:4" hidden="1" x14ac:dyDescent="0.35">
      <c r="A6048" s="3" t="str">
        <f t="shared" si="94"/>
        <v>HYG_44678</v>
      </c>
      <c r="B6048" t="s">
        <v>50</v>
      </c>
      <c r="C6048" s="1">
        <v>44678</v>
      </c>
      <c r="D6048">
        <v>75.656999999999996</v>
      </c>
    </row>
    <row r="6049" spans="1:4" hidden="1" x14ac:dyDescent="0.35">
      <c r="A6049" s="3" t="str">
        <f t="shared" si="94"/>
        <v>IAU_44678</v>
      </c>
      <c r="B6049" t="s">
        <v>51</v>
      </c>
      <c r="C6049" s="1">
        <v>44678</v>
      </c>
      <c r="D6049">
        <v>35.840000000000003</v>
      </c>
    </row>
    <row r="6050" spans="1:4" hidden="1" x14ac:dyDescent="0.35">
      <c r="A6050" s="3" t="str">
        <f t="shared" si="94"/>
        <v>ICLN_44678</v>
      </c>
      <c r="B6050" t="s">
        <v>52</v>
      </c>
      <c r="C6050" s="1">
        <v>44678</v>
      </c>
      <c r="D6050">
        <v>18.887</v>
      </c>
    </row>
    <row r="6051" spans="1:4" hidden="1" x14ac:dyDescent="0.35">
      <c r="A6051" s="3" t="str">
        <f t="shared" si="94"/>
        <v>IEAA.L_44678</v>
      </c>
      <c r="B6051" t="s">
        <v>53</v>
      </c>
      <c r="C6051" s="1">
        <v>44678</v>
      </c>
      <c r="D6051">
        <v>4.9480000000000004</v>
      </c>
    </row>
    <row r="6052" spans="1:4" hidden="1" x14ac:dyDescent="0.35">
      <c r="A6052" s="3" t="str">
        <f t="shared" si="94"/>
        <v>IEF_44678</v>
      </c>
      <c r="B6052" t="s">
        <v>54</v>
      </c>
      <c r="C6052" s="1">
        <v>44678</v>
      </c>
      <c r="D6052">
        <v>101.898</v>
      </c>
    </row>
    <row r="6053" spans="1:4" hidden="1" x14ac:dyDescent="0.35">
      <c r="A6053" s="3" t="str">
        <f t="shared" si="94"/>
        <v>IEFM.L_44678</v>
      </c>
      <c r="B6053" t="s">
        <v>55</v>
      </c>
      <c r="C6053" s="1">
        <v>44678</v>
      </c>
      <c r="D6053">
        <v>731.4</v>
      </c>
    </row>
    <row r="6054" spans="1:4" hidden="1" x14ac:dyDescent="0.35">
      <c r="A6054" s="3" t="str">
        <f t="shared" si="94"/>
        <v>IEMG_44678</v>
      </c>
      <c r="B6054" t="s">
        <v>56</v>
      </c>
      <c r="C6054" s="1">
        <v>44678</v>
      </c>
      <c r="D6054">
        <v>50.17</v>
      </c>
    </row>
    <row r="6055" spans="1:4" hidden="1" x14ac:dyDescent="0.35">
      <c r="A6055" s="3" t="str">
        <f t="shared" si="94"/>
        <v>IEUS_44678</v>
      </c>
      <c r="B6055" t="s">
        <v>57</v>
      </c>
      <c r="C6055" s="1">
        <v>44678</v>
      </c>
      <c r="D6055">
        <v>54.985999999999997</v>
      </c>
    </row>
    <row r="6056" spans="1:4" hidden="1" x14ac:dyDescent="0.35">
      <c r="A6056" s="3" t="str">
        <f t="shared" si="94"/>
        <v>IEVL.L_44678</v>
      </c>
      <c r="B6056" t="s">
        <v>58</v>
      </c>
      <c r="C6056" s="1">
        <v>44678</v>
      </c>
      <c r="D6056">
        <v>7.1020000000000003</v>
      </c>
    </row>
    <row r="6057" spans="1:4" hidden="1" x14ac:dyDescent="0.35">
      <c r="A6057" s="3" t="str">
        <f t="shared" si="94"/>
        <v>IGF_44678</v>
      </c>
      <c r="B6057" t="s">
        <v>59</v>
      </c>
      <c r="C6057" s="1">
        <v>44678</v>
      </c>
      <c r="D6057">
        <v>48.481000000000002</v>
      </c>
    </row>
    <row r="6058" spans="1:4" hidden="1" x14ac:dyDescent="0.35">
      <c r="A6058" s="3" t="str">
        <f t="shared" si="94"/>
        <v>INDA_44678</v>
      </c>
      <c r="B6058" t="s">
        <v>60</v>
      </c>
      <c r="C6058" s="1">
        <v>44678</v>
      </c>
      <c r="D6058">
        <v>43.94</v>
      </c>
    </row>
    <row r="6059" spans="1:4" hidden="1" x14ac:dyDescent="0.35">
      <c r="A6059" s="3" t="str">
        <f t="shared" si="94"/>
        <v>IUMO.L_44678</v>
      </c>
      <c r="B6059" t="s">
        <v>61</v>
      </c>
      <c r="C6059" s="1">
        <v>44678</v>
      </c>
      <c r="D6059">
        <v>10.257999999999999</v>
      </c>
    </row>
    <row r="6060" spans="1:4" hidden="1" x14ac:dyDescent="0.35">
      <c r="A6060" s="3" t="str">
        <f t="shared" si="94"/>
        <v>IUVL.L_44678</v>
      </c>
      <c r="B6060" t="s">
        <v>62</v>
      </c>
      <c r="C6060" s="1">
        <v>44678</v>
      </c>
      <c r="D6060">
        <v>8.7200000000000006</v>
      </c>
    </row>
    <row r="6061" spans="1:4" hidden="1" x14ac:dyDescent="0.35">
      <c r="A6061" s="3" t="str">
        <f t="shared" si="94"/>
        <v>IVV_44678</v>
      </c>
      <c r="B6061" t="s">
        <v>63</v>
      </c>
      <c r="C6061" s="1">
        <v>44678</v>
      </c>
      <c r="D6061">
        <v>413.91500000000002</v>
      </c>
    </row>
    <row r="6062" spans="1:4" hidden="1" x14ac:dyDescent="0.35">
      <c r="A6062" s="3" t="str">
        <f t="shared" si="94"/>
        <v>IWM_44678</v>
      </c>
      <c r="B6062" t="s">
        <v>64</v>
      </c>
      <c r="C6062" s="1">
        <v>44678</v>
      </c>
      <c r="D6062">
        <v>184.65700000000001</v>
      </c>
    </row>
    <row r="6063" spans="1:4" hidden="1" x14ac:dyDescent="0.35">
      <c r="A6063" s="3" t="str">
        <f t="shared" si="94"/>
        <v>IXN_44678</v>
      </c>
      <c r="B6063" t="s">
        <v>65</v>
      </c>
      <c r="C6063" s="1">
        <v>44678</v>
      </c>
      <c r="D6063">
        <v>50.944000000000003</v>
      </c>
    </row>
    <row r="6064" spans="1:4" hidden="1" x14ac:dyDescent="0.35">
      <c r="A6064" s="3" t="str">
        <f t="shared" si="94"/>
        <v>JPEA.L_44678</v>
      </c>
      <c r="B6064" t="s">
        <v>66</v>
      </c>
      <c r="C6064" s="1">
        <v>44678</v>
      </c>
      <c r="D6064">
        <v>5.1120000000000001</v>
      </c>
    </row>
    <row r="6065" spans="1:4" hidden="1" x14ac:dyDescent="0.35">
      <c r="A6065" s="3" t="str">
        <f t="shared" si="94"/>
        <v>JPM_44678</v>
      </c>
      <c r="B6065" t="s">
        <v>67</v>
      </c>
      <c r="C6065" s="1">
        <v>44678</v>
      </c>
      <c r="D6065">
        <v>118.413</v>
      </c>
    </row>
    <row r="6066" spans="1:4" hidden="1" x14ac:dyDescent="0.35">
      <c r="A6066" s="3" t="str">
        <f t="shared" si="94"/>
        <v>KR_44678</v>
      </c>
      <c r="B6066" t="s">
        <v>68</v>
      </c>
      <c r="C6066" s="1">
        <v>44678</v>
      </c>
      <c r="D6066">
        <v>54.445</v>
      </c>
    </row>
    <row r="6067" spans="1:4" hidden="1" x14ac:dyDescent="0.35">
      <c r="A6067" s="3" t="str">
        <f t="shared" si="94"/>
        <v>LQD_44678</v>
      </c>
      <c r="B6067" t="s">
        <v>69</v>
      </c>
      <c r="C6067" s="1">
        <v>44678</v>
      </c>
      <c r="D6067">
        <v>110.715</v>
      </c>
    </row>
    <row r="6068" spans="1:4" hidden="1" x14ac:dyDescent="0.35">
      <c r="A6068" s="3" t="str">
        <f t="shared" si="94"/>
        <v>MCHI_44678</v>
      </c>
      <c r="B6068" t="s">
        <v>70</v>
      </c>
      <c r="C6068" s="1">
        <v>44678</v>
      </c>
      <c r="D6068">
        <v>47.186</v>
      </c>
    </row>
    <row r="6069" spans="1:4" hidden="1" x14ac:dyDescent="0.35">
      <c r="A6069" s="3" t="str">
        <f t="shared" si="94"/>
        <v>META_44678</v>
      </c>
      <c r="B6069" t="s">
        <v>144</v>
      </c>
      <c r="C6069" s="1">
        <v>44678</v>
      </c>
      <c r="D6069">
        <v>174.95</v>
      </c>
    </row>
    <row r="6070" spans="1:4" hidden="1" x14ac:dyDescent="0.35">
      <c r="A6070" s="3" t="str">
        <f t="shared" si="94"/>
        <v>MVEU.L_44678</v>
      </c>
      <c r="B6070" t="s">
        <v>71</v>
      </c>
      <c r="C6070" s="1">
        <v>44678</v>
      </c>
      <c r="D6070">
        <v>53.23</v>
      </c>
    </row>
    <row r="6071" spans="1:4" hidden="1" x14ac:dyDescent="0.35">
      <c r="A6071" s="3" t="str">
        <f t="shared" si="94"/>
        <v>OGN_44678</v>
      </c>
      <c r="B6071" t="s">
        <v>72</v>
      </c>
      <c r="C6071" s="1">
        <v>44678</v>
      </c>
      <c r="D6071">
        <v>31.513000000000002</v>
      </c>
    </row>
    <row r="6072" spans="1:4" hidden="1" x14ac:dyDescent="0.35">
      <c r="A6072" s="3" t="str">
        <f t="shared" si="94"/>
        <v>PG_44678</v>
      </c>
      <c r="B6072" t="s">
        <v>73</v>
      </c>
      <c r="C6072" s="1">
        <v>44678</v>
      </c>
      <c r="D6072">
        <v>156.23500000000001</v>
      </c>
    </row>
    <row r="6073" spans="1:4" hidden="1" x14ac:dyDescent="0.35">
      <c r="A6073" s="3" t="str">
        <f t="shared" si="94"/>
        <v>PPL_44678</v>
      </c>
      <c r="B6073" t="s">
        <v>74</v>
      </c>
      <c r="C6073" s="1">
        <v>44678</v>
      </c>
      <c r="D6073">
        <v>28.209</v>
      </c>
    </row>
    <row r="6074" spans="1:4" hidden="1" x14ac:dyDescent="0.35">
      <c r="A6074" s="3" t="str">
        <f t="shared" si="94"/>
        <v>PRU_44678</v>
      </c>
      <c r="B6074" t="s">
        <v>75</v>
      </c>
      <c r="C6074" s="1">
        <v>44678</v>
      </c>
      <c r="D6074">
        <v>106.964</v>
      </c>
    </row>
    <row r="6075" spans="1:4" hidden="1" x14ac:dyDescent="0.35">
      <c r="A6075" s="3" t="str">
        <f t="shared" si="94"/>
        <v>PYPL_44678</v>
      </c>
      <c r="B6075" t="s">
        <v>76</v>
      </c>
      <c r="C6075" s="1">
        <v>44678</v>
      </c>
      <c r="D6075">
        <v>82.61</v>
      </c>
    </row>
    <row r="6076" spans="1:4" hidden="1" x14ac:dyDescent="0.35">
      <c r="A6076" s="3" t="str">
        <f t="shared" si="94"/>
        <v>RE_44678</v>
      </c>
      <c r="B6076" t="s">
        <v>77</v>
      </c>
      <c r="C6076" s="1">
        <v>44678</v>
      </c>
      <c r="D6076">
        <v>279.95400000000001</v>
      </c>
    </row>
    <row r="6077" spans="1:4" hidden="1" x14ac:dyDescent="0.35">
      <c r="A6077" s="3" t="str">
        <f t="shared" si="94"/>
        <v>REET_44678</v>
      </c>
      <c r="B6077" t="s">
        <v>78</v>
      </c>
      <c r="C6077" s="1">
        <v>44678</v>
      </c>
      <c r="D6077">
        <v>28.04</v>
      </c>
    </row>
    <row r="6078" spans="1:4" hidden="1" x14ac:dyDescent="0.35">
      <c r="A6078" s="3" t="str">
        <f t="shared" si="94"/>
        <v>ROL_44678</v>
      </c>
      <c r="B6078" t="s">
        <v>79</v>
      </c>
      <c r="C6078" s="1">
        <v>44678</v>
      </c>
      <c r="D6078">
        <v>33.097999999999999</v>
      </c>
    </row>
    <row r="6079" spans="1:4" hidden="1" x14ac:dyDescent="0.35">
      <c r="A6079" s="3" t="str">
        <f t="shared" si="94"/>
        <v>ROST_44678</v>
      </c>
      <c r="B6079" t="s">
        <v>80</v>
      </c>
      <c r="C6079" s="1">
        <v>44678</v>
      </c>
      <c r="D6079">
        <v>100.255</v>
      </c>
    </row>
    <row r="6080" spans="1:4" hidden="1" x14ac:dyDescent="0.35">
      <c r="A6080" s="3" t="str">
        <f t="shared" si="94"/>
        <v>SEGA.L_44678</v>
      </c>
      <c r="B6080" t="s">
        <v>81</v>
      </c>
      <c r="C6080" s="1">
        <v>44678</v>
      </c>
      <c r="D6080">
        <v>100.7</v>
      </c>
    </row>
    <row r="6081" spans="1:4" hidden="1" x14ac:dyDescent="0.35">
      <c r="A6081" s="3" t="str">
        <f t="shared" si="94"/>
        <v>SHY_44678</v>
      </c>
      <c r="B6081" t="s">
        <v>82</v>
      </c>
      <c r="C6081" s="1">
        <v>44678</v>
      </c>
      <c r="D6081">
        <v>81.986000000000004</v>
      </c>
    </row>
    <row r="6082" spans="1:4" hidden="1" x14ac:dyDescent="0.35">
      <c r="A6082" s="3" t="str">
        <f t="shared" si="94"/>
        <v>SLV_44678</v>
      </c>
      <c r="B6082" t="s">
        <v>83</v>
      </c>
      <c r="C6082" s="1">
        <v>44678</v>
      </c>
      <c r="D6082">
        <v>21.49</v>
      </c>
    </row>
    <row r="6083" spans="1:4" hidden="1" x14ac:dyDescent="0.35">
      <c r="A6083" s="3" t="str">
        <f t="shared" ref="A6083:A6146" si="95">CONCATENATE(B6083,"_",C6083)</f>
        <v>SPMV.L_44678</v>
      </c>
      <c r="B6083" t="s">
        <v>84</v>
      </c>
      <c r="C6083" s="1">
        <v>44678</v>
      </c>
      <c r="D6083">
        <v>79.13</v>
      </c>
    </row>
    <row r="6084" spans="1:4" hidden="1" x14ac:dyDescent="0.35">
      <c r="A6084" s="3" t="str">
        <f t="shared" si="95"/>
        <v>TLT_44678</v>
      </c>
      <c r="B6084" t="s">
        <v>85</v>
      </c>
      <c r="C6084" s="1">
        <v>44678</v>
      </c>
      <c r="D6084">
        <v>118.258</v>
      </c>
    </row>
    <row r="6085" spans="1:4" hidden="1" x14ac:dyDescent="0.35">
      <c r="A6085" s="3" t="str">
        <f t="shared" si="95"/>
        <v>UNH_44678</v>
      </c>
      <c r="B6085" t="s">
        <v>86</v>
      </c>
      <c r="C6085" s="1">
        <v>44678</v>
      </c>
      <c r="D6085">
        <v>508.81400000000002</v>
      </c>
    </row>
    <row r="6086" spans="1:4" hidden="1" x14ac:dyDescent="0.35">
      <c r="A6086" s="3" t="str">
        <f t="shared" si="95"/>
        <v>URI_44678</v>
      </c>
      <c r="B6086" t="s">
        <v>87</v>
      </c>
      <c r="C6086" s="1">
        <v>44678</v>
      </c>
      <c r="D6086">
        <v>308.61099999999999</v>
      </c>
    </row>
    <row r="6087" spans="1:4" hidden="1" x14ac:dyDescent="0.35">
      <c r="A6087" s="3" t="str">
        <f t="shared" si="95"/>
        <v>V_44678</v>
      </c>
      <c r="B6087" t="s">
        <v>88</v>
      </c>
      <c r="C6087" s="1">
        <v>44678</v>
      </c>
      <c r="D6087">
        <v>212.43199999999999</v>
      </c>
    </row>
    <row r="6088" spans="1:4" hidden="1" x14ac:dyDescent="0.35">
      <c r="A6088" s="3" t="str">
        <f t="shared" si="95"/>
        <v>VRSK_44678</v>
      </c>
      <c r="B6088" t="s">
        <v>89</v>
      </c>
      <c r="C6088" s="1">
        <v>44678</v>
      </c>
      <c r="D6088">
        <v>207.32599999999999</v>
      </c>
    </row>
    <row r="6089" spans="1:4" hidden="1" x14ac:dyDescent="0.35">
      <c r="A6089" s="3" t="str">
        <f t="shared" si="95"/>
        <v>VXX_44678</v>
      </c>
      <c r="B6089" t="s">
        <v>90</v>
      </c>
      <c r="C6089" s="1">
        <v>44678</v>
      </c>
      <c r="D6089">
        <v>27.2</v>
      </c>
    </row>
    <row r="6090" spans="1:4" hidden="1" x14ac:dyDescent="0.35">
      <c r="A6090" s="3" t="str">
        <f t="shared" si="95"/>
        <v>WRK_44678</v>
      </c>
      <c r="B6090" t="s">
        <v>91</v>
      </c>
      <c r="C6090" s="1">
        <v>44678</v>
      </c>
      <c r="D6090">
        <v>48.011000000000003</v>
      </c>
    </row>
    <row r="6091" spans="1:4" hidden="1" x14ac:dyDescent="0.35">
      <c r="A6091" s="3" t="str">
        <f t="shared" si="95"/>
        <v>XLB_44678</v>
      </c>
      <c r="B6091" t="s">
        <v>92</v>
      </c>
      <c r="C6091" s="1">
        <v>44678</v>
      </c>
      <c r="D6091">
        <v>83.75</v>
      </c>
    </row>
    <row r="6092" spans="1:4" hidden="1" x14ac:dyDescent="0.35">
      <c r="A6092" s="3" t="str">
        <f t="shared" si="95"/>
        <v>XLC_44678</v>
      </c>
      <c r="B6092" t="s">
        <v>93</v>
      </c>
      <c r="C6092" s="1">
        <v>44678</v>
      </c>
      <c r="D6092">
        <v>58.372</v>
      </c>
    </row>
    <row r="6093" spans="1:4" hidden="1" x14ac:dyDescent="0.35">
      <c r="A6093" s="3" t="str">
        <f t="shared" si="95"/>
        <v>XLE_44678</v>
      </c>
      <c r="B6093" t="s">
        <v>94</v>
      </c>
      <c r="C6093" s="1">
        <v>44678</v>
      </c>
      <c r="D6093">
        <v>72.516000000000005</v>
      </c>
    </row>
    <row r="6094" spans="1:4" hidden="1" x14ac:dyDescent="0.35">
      <c r="A6094" s="3" t="str">
        <f t="shared" si="95"/>
        <v>XLF_44678</v>
      </c>
      <c r="B6094" t="s">
        <v>95</v>
      </c>
      <c r="C6094" s="1">
        <v>44678</v>
      </c>
      <c r="D6094">
        <v>34.704999999999998</v>
      </c>
    </row>
    <row r="6095" spans="1:4" hidden="1" x14ac:dyDescent="0.35">
      <c r="A6095" s="3" t="str">
        <f t="shared" si="95"/>
        <v>XLI_44678</v>
      </c>
      <c r="B6095" t="s">
        <v>96</v>
      </c>
      <c r="C6095" s="1">
        <v>44678</v>
      </c>
      <c r="D6095">
        <v>95.31</v>
      </c>
    </row>
    <row r="6096" spans="1:4" hidden="1" x14ac:dyDescent="0.35">
      <c r="A6096" s="3" t="str">
        <f t="shared" si="95"/>
        <v>XLK_44678</v>
      </c>
      <c r="B6096" t="s">
        <v>97</v>
      </c>
      <c r="C6096" s="1">
        <v>44678</v>
      </c>
      <c r="D6096">
        <v>140.77699999999999</v>
      </c>
    </row>
    <row r="6097" spans="1:4" hidden="1" x14ac:dyDescent="0.35">
      <c r="A6097" s="3" t="str">
        <f t="shared" si="95"/>
        <v>XLP_44678</v>
      </c>
      <c r="B6097" t="s">
        <v>98</v>
      </c>
      <c r="C6097" s="1">
        <v>44678</v>
      </c>
      <c r="D6097">
        <v>77.018000000000001</v>
      </c>
    </row>
    <row r="6098" spans="1:4" hidden="1" x14ac:dyDescent="0.35">
      <c r="A6098" s="3" t="str">
        <f t="shared" si="95"/>
        <v>XLU_44678</v>
      </c>
      <c r="B6098" t="s">
        <v>99</v>
      </c>
      <c r="C6098" s="1">
        <v>44678</v>
      </c>
      <c r="D6098">
        <v>71.012</v>
      </c>
    </row>
    <row r="6099" spans="1:4" hidden="1" x14ac:dyDescent="0.35">
      <c r="A6099" s="3" t="str">
        <f t="shared" si="95"/>
        <v>XLV_44678</v>
      </c>
      <c r="B6099" t="s">
        <v>100</v>
      </c>
      <c r="C6099" s="1">
        <v>44678</v>
      </c>
      <c r="D6099">
        <v>130.309</v>
      </c>
    </row>
    <row r="6100" spans="1:4" hidden="1" x14ac:dyDescent="0.35">
      <c r="A6100" s="3" t="str">
        <f t="shared" si="95"/>
        <v>XLY_44678</v>
      </c>
      <c r="B6100" t="s">
        <v>101</v>
      </c>
      <c r="C6100" s="1">
        <v>44678</v>
      </c>
      <c r="D6100">
        <v>166.964</v>
      </c>
    </row>
    <row r="6101" spans="1:4" hidden="1" x14ac:dyDescent="0.35">
      <c r="A6101" s="3" t="str">
        <f t="shared" si="95"/>
        <v>XOM_44678</v>
      </c>
      <c r="B6101" t="s">
        <v>102</v>
      </c>
      <c r="C6101" s="1">
        <v>44678</v>
      </c>
      <c r="D6101">
        <v>81.664000000000001</v>
      </c>
    </row>
    <row r="6102" spans="1:4" hidden="1" x14ac:dyDescent="0.35">
      <c r="A6102" s="3" t="str">
        <f t="shared" si="95"/>
        <v>ABBV_44679</v>
      </c>
      <c r="B6102" t="s">
        <v>3</v>
      </c>
      <c r="C6102" s="1">
        <v>44679</v>
      </c>
      <c r="D6102">
        <v>151.858</v>
      </c>
    </row>
    <row r="6103" spans="1:4" hidden="1" x14ac:dyDescent="0.35">
      <c r="A6103" s="3" t="str">
        <f t="shared" si="95"/>
        <v>ACN_44679</v>
      </c>
      <c r="B6103" t="s">
        <v>4</v>
      </c>
      <c r="C6103" s="1">
        <v>44679</v>
      </c>
      <c r="D6103">
        <v>310.07499999999999</v>
      </c>
    </row>
    <row r="6104" spans="1:4" hidden="1" x14ac:dyDescent="0.35">
      <c r="A6104" s="3" t="str">
        <f t="shared" si="95"/>
        <v>AEP_44679</v>
      </c>
      <c r="B6104" t="s">
        <v>5</v>
      </c>
      <c r="C6104" s="1">
        <v>44679</v>
      </c>
      <c r="D6104">
        <v>98.980999999999995</v>
      </c>
    </row>
    <row r="6105" spans="1:4" hidden="1" x14ac:dyDescent="0.35">
      <c r="A6105" s="3" t="str">
        <f t="shared" si="95"/>
        <v>AIZ_44679</v>
      </c>
      <c r="B6105" t="s">
        <v>6</v>
      </c>
      <c r="C6105" s="1">
        <v>44679</v>
      </c>
      <c r="D6105">
        <v>183.738</v>
      </c>
    </row>
    <row r="6106" spans="1:4" hidden="1" x14ac:dyDescent="0.35">
      <c r="A6106" s="3" t="str">
        <f t="shared" si="95"/>
        <v>ALLE_44679</v>
      </c>
      <c r="B6106" t="s">
        <v>7</v>
      </c>
      <c r="C6106" s="1">
        <v>44679</v>
      </c>
      <c r="D6106">
        <v>117.764</v>
      </c>
    </row>
    <row r="6107" spans="1:4" hidden="1" x14ac:dyDescent="0.35">
      <c r="A6107" s="3" t="str">
        <f t="shared" si="95"/>
        <v>AMAT_44679</v>
      </c>
      <c r="B6107" t="s">
        <v>8</v>
      </c>
      <c r="C6107" s="1">
        <v>44679</v>
      </c>
      <c r="D6107">
        <v>113.782</v>
      </c>
    </row>
    <row r="6108" spans="1:4" hidden="1" x14ac:dyDescent="0.35">
      <c r="A6108" s="3" t="str">
        <f t="shared" si="95"/>
        <v>AMP_44679</v>
      </c>
      <c r="B6108" t="s">
        <v>9</v>
      </c>
      <c r="C6108" s="1">
        <v>44679</v>
      </c>
      <c r="D6108">
        <v>268.34199999999998</v>
      </c>
    </row>
    <row r="6109" spans="1:4" hidden="1" x14ac:dyDescent="0.35">
      <c r="A6109" s="3" t="str">
        <f t="shared" si="95"/>
        <v>AMZN_44679</v>
      </c>
      <c r="B6109" t="s">
        <v>10</v>
      </c>
      <c r="C6109" s="1">
        <v>44679</v>
      </c>
      <c r="D6109">
        <v>144.596</v>
      </c>
    </row>
    <row r="6110" spans="1:4" hidden="1" x14ac:dyDescent="0.35">
      <c r="A6110" s="3" t="str">
        <f t="shared" si="95"/>
        <v>AVB_44679</v>
      </c>
      <c r="B6110" t="s">
        <v>11</v>
      </c>
      <c r="C6110" s="1">
        <v>44679</v>
      </c>
      <c r="D6110">
        <v>233.21600000000001</v>
      </c>
    </row>
    <row r="6111" spans="1:4" hidden="1" x14ac:dyDescent="0.35">
      <c r="A6111" s="3" t="str">
        <f t="shared" si="95"/>
        <v>AVY_44679</v>
      </c>
      <c r="B6111" t="s">
        <v>12</v>
      </c>
      <c r="C6111" s="1">
        <v>44679</v>
      </c>
      <c r="D6111">
        <v>181.31200000000001</v>
      </c>
    </row>
    <row r="6112" spans="1:4" hidden="1" x14ac:dyDescent="0.35">
      <c r="A6112" s="3" t="str">
        <f t="shared" si="95"/>
        <v>AXP_44679</v>
      </c>
      <c r="B6112" t="s">
        <v>13</v>
      </c>
      <c r="C6112" s="1">
        <v>44679</v>
      </c>
      <c r="D6112">
        <v>179.988</v>
      </c>
    </row>
    <row r="6113" spans="1:4" hidden="1" x14ac:dyDescent="0.35">
      <c r="A6113" s="3" t="str">
        <f t="shared" si="95"/>
        <v>BDX_44679</v>
      </c>
      <c r="B6113" t="s">
        <v>14</v>
      </c>
      <c r="C6113" s="1">
        <v>44679</v>
      </c>
      <c r="D6113">
        <v>250.53</v>
      </c>
    </row>
    <row r="6114" spans="1:4" hidden="1" x14ac:dyDescent="0.35">
      <c r="A6114" s="3" t="str">
        <f t="shared" si="95"/>
        <v>BF-B_44679</v>
      </c>
      <c r="B6114" t="s">
        <v>15</v>
      </c>
      <c r="C6114" s="1">
        <v>44679</v>
      </c>
      <c r="D6114">
        <v>68.135000000000005</v>
      </c>
    </row>
    <row r="6115" spans="1:4" hidden="1" x14ac:dyDescent="0.35">
      <c r="A6115" s="3" t="str">
        <f t="shared" si="95"/>
        <v>BMY_44679</v>
      </c>
      <c r="B6115" t="s">
        <v>16</v>
      </c>
      <c r="C6115" s="1">
        <v>44679</v>
      </c>
      <c r="D6115">
        <v>75.382000000000005</v>
      </c>
    </row>
    <row r="6116" spans="1:4" hidden="1" x14ac:dyDescent="0.35">
      <c r="A6116" s="3" t="str">
        <f t="shared" si="95"/>
        <v>BR_44679</v>
      </c>
      <c r="B6116" t="s">
        <v>17</v>
      </c>
      <c r="C6116" s="1">
        <v>44679</v>
      </c>
      <c r="D6116">
        <v>148.12200000000001</v>
      </c>
    </row>
    <row r="6117" spans="1:4" hidden="1" x14ac:dyDescent="0.35">
      <c r="A6117" s="3" t="str">
        <f t="shared" si="95"/>
        <v>CARR_44679</v>
      </c>
      <c r="B6117" t="s">
        <v>18</v>
      </c>
      <c r="C6117" s="1">
        <v>44679</v>
      </c>
      <c r="D6117">
        <v>38.908000000000001</v>
      </c>
    </row>
    <row r="6118" spans="1:4" hidden="1" x14ac:dyDescent="0.35">
      <c r="A6118" s="3" t="str">
        <f t="shared" si="95"/>
        <v>CDW_44679</v>
      </c>
      <c r="B6118" t="s">
        <v>19</v>
      </c>
      <c r="C6118" s="1">
        <v>44679</v>
      </c>
      <c r="D6118">
        <v>167.13800000000001</v>
      </c>
    </row>
    <row r="6119" spans="1:4" hidden="1" x14ac:dyDescent="0.35">
      <c r="A6119" s="3" t="str">
        <f t="shared" si="95"/>
        <v>CE_44679</v>
      </c>
      <c r="B6119" t="s">
        <v>20</v>
      </c>
      <c r="C6119" s="1">
        <v>44679</v>
      </c>
      <c r="D6119">
        <v>140.23400000000001</v>
      </c>
    </row>
    <row r="6120" spans="1:4" hidden="1" x14ac:dyDescent="0.35">
      <c r="A6120" s="3" t="str">
        <f t="shared" si="95"/>
        <v>CHTR_44679</v>
      </c>
      <c r="B6120" t="s">
        <v>21</v>
      </c>
      <c r="C6120" s="1">
        <v>44679</v>
      </c>
      <c r="D6120">
        <v>461.49</v>
      </c>
    </row>
    <row r="6121" spans="1:4" hidden="1" x14ac:dyDescent="0.35">
      <c r="A6121" s="3" t="str">
        <f t="shared" si="95"/>
        <v>CNC_44679</v>
      </c>
      <c r="B6121" t="s">
        <v>22</v>
      </c>
      <c r="C6121" s="1">
        <v>44679</v>
      </c>
      <c r="D6121">
        <v>81.59</v>
      </c>
    </row>
    <row r="6122" spans="1:4" hidden="1" x14ac:dyDescent="0.35">
      <c r="A6122" s="3" t="str">
        <f t="shared" si="95"/>
        <v>CNP_44679</v>
      </c>
      <c r="B6122" t="s">
        <v>23</v>
      </c>
      <c r="C6122" s="1">
        <v>44679</v>
      </c>
      <c r="D6122">
        <v>30.706</v>
      </c>
    </row>
    <row r="6123" spans="1:4" hidden="1" x14ac:dyDescent="0.35">
      <c r="A6123" s="3" t="str">
        <f t="shared" si="95"/>
        <v>COP_44679</v>
      </c>
      <c r="B6123" t="s">
        <v>24</v>
      </c>
      <c r="C6123" s="1">
        <v>44679</v>
      </c>
      <c r="D6123">
        <v>93.277000000000001</v>
      </c>
    </row>
    <row r="6124" spans="1:4" hidden="1" x14ac:dyDescent="0.35">
      <c r="A6124" s="3" t="str">
        <f t="shared" si="95"/>
        <v>CTAS_44679</v>
      </c>
      <c r="B6124" t="s">
        <v>25</v>
      </c>
      <c r="C6124" s="1">
        <v>44679</v>
      </c>
      <c r="D6124">
        <v>406.43799999999999</v>
      </c>
    </row>
    <row r="6125" spans="1:4" hidden="1" x14ac:dyDescent="0.35">
      <c r="A6125" s="3" t="str">
        <f t="shared" si="95"/>
        <v>CZR_44679</v>
      </c>
      <c r="B6125" t="s">
        <v>26</v>
      </c>
      <c r="C6125" s="1">
        <v>44679</v>
      </c>
      <c r="D6125">
        <v>67.39</v>
      </c>
    </row>
    <row r="6126" spans="1:4" hidden="1" x14ac:dyDescent="0.35">
      <c r="A6126" s="3" t="str">
        <f t="shared" si="95"/>
        <v>DG_44679</v>
      </c>
      <c r="B6126" t="s">
        <v>27</v>
      </c>
      <c r="C6126" s="1">
        <v>44679</v>
      </c>
      <c r="D6126">
        <v>244.91900000000001</v>
      </c>
    </row>
    <row r="6127" spans="1:4" hidden="1" x14ac:dyDescent="0.35">
      <c r="A6127" s="3" t="str">
        <f t="shared" si="95"/>
        <v>DPZ_44679</v>
      </c>
      <c r="B6127" t="s">
        <v>28</v>
      </c>
      <c r="C6127" s="1">
        <v>44679</v>
      </c>
      <c r="D6127">
        <v>350.68</v>
      </c>
    </row>
    <row r="6128" spans="1:4" x14ac:dyDescent="0.35">
      <c r="A6128" s="3" t="str">
        <f t="shared" si="95"/>
        <v>DRE_44679</v>
      </c>
      <c r="B6128" t="s">
        <v>29</v>
      </c>
      <c r="C6128" s="1">
        <v>44679</v>
      </c>
      <c r="D6128">
        <v>59.347000000000001</v>
      </c>
    </row>
    <row r="6129" spans="1:4" hidden="1" x14ac:dyDescent="0.35">
      <c r="A6129" s="3" t="str">
        <f t="shared" si="95"/>
        <v>DXC_44679</v>
      </c>
      <c r="B6129" t="s">
        <v>30</v>
      </c>
      <c r="C6129" s="1">
        <v>44679</v>
      </c>
      <c r="D6129">
        <v>29.58</v>
      </c>
    </row>
    <row r="6130" spans="1:4" hidden="1" x14ac:dyDescent="0.35">
      <c r="A6130" s="3" t="str">
        <f t="shared" si="95"/>
        <v>EWA_44679</v>
      </c>
      <c r="B6130" t="s">
        <v>31</v>
      </c>
      <c r="C6130" s="1">
        <v>44679</v>
      </c>
      <c r="D6130">
        <v>23.771999999999998</v>
      </c>
    </row>
    <row r="6131" spans="1:4" hidden="1" x14ac:dyDescent="0.35">
      <c r="A6131" s="3" t="str">
        <f t="shared" si="95"/>
        <v>EWC_44679</v>
      </c>
      <c r="B6131" t="s">
        <v>32</v>
      </c>
      <c r="C6131" s="1">
        <v>44679</v>
      </c>
      <c r="D6131">
        <v>37.061999999999998</v>
      </c>
    </row>
    <row r="6132" spans="1:4" hidden="1" x14ac:dyDescent="0.35">
      <c r="A6132" s="3" t="str">
        <f t="shared" si="95"/>
        <v>EWG_44679</v>
      </c>
      <c r="B6132" t="s">
        <v>33</v>
      </c>
      <c r="C6132" s="1">
        <v>44679</v>
      </c>
      <c r="D6132">
        <v>25.544</v>
      </c>
    </row>
    <row r="6133" spans="1:4" hidden="1" x14ac:dyDescent="0.35">
      <c r="A6133" s="3" t="str">
        <f t="shared" si="95"/>
        <v>EWH_44679</v>
      </c>
      <c r="B6133" t="s">
        <v>34</v>
      </c>
      <c r="C6133" s="1">
        <v>44679</v>
      </c>
      <c r="D6133">
        <v>20.931000000000001</v>
      </c>
    </row>
    <row r="6134" spans="1:4" hidden="1" x14ac:dyDescent="0.35">
      <c r="A6134" s="3" t="str">
        <f t="shared" si="95"/>
        <v>EWJ_44679</v>
      </c>
      <c r="B6134" t="s">
        <v>35</v>
      </c>
      <c r="C6134" s="1">
        <v>44679</v>
      </c>
      <c r="D6134">
        <v>56.621000000000002</v>
      </c>
    </row>
    <row r="6135" spans="1:4" hidden="1" x14ac:dyDescent="0.35">
      <c r="A6135" s="3" t="str">
        <f t="shared" si="95"/>
        <v>EWL_44679</v>
      </c>
      <c r="B6135" t="s">
        <v>36</v>
      </c>
      <c r="C6135" s="1">
        <v>44679</v>
      </c>
      <c r="D6135">
        <v>46.079000000000001</v>
      </c>
    </row>
    <row r="6136" spans="1:4" hidden="1" x14ac:dyDescent="0.35">
      <c r="A6136" s="3" t="str">
        <f t="shared" si="95"/>
        <v>EWQ_44679</v>
      </c>
      <c r="B6136" t="s">
        <v>37</v>
      </c>
      <c r="C6136" s="1">
        <v>44679</v>
      </c>
      <c r="D6136">
        <v>32.396999999999998</v>
      </c>
    </row>
    <row r="6137" spans="1:4" hidden="1" x14ac:dyDescent="0.35">
      <c r="A6137" s="3" t="str">
        <f t="shared" si="95"/>
        <v>EWT_44679</v>
      </c>
      <c r="B6137" t="s">
        <v>38</v>
      </c>
      <c r="C6137" s="1">
        <v>44679</v>
      </c>
      <c r="D6137">
        <v>47.985999999999997</v>
      </c>
    </row>
    <row r="6138" spans="1:4" hidden="1" x14ac:dyDescent="0.35">
      <c r="A6138" s="3" t="str">
        <f t="shared" si="95"/>
        <v>EWU_44679</v>
      </c>
      <c r="B6138" t="s">
        <v>39</v>
      </c>
      <c r="C6138" s="1">
        <v>44679</v>
      </c>
      <c r="D6138">
        <v>31.411000000000001</v>
      </c>
    </row>
    <row r="6139" spans="1:4" hidden="1" x14ac:dyDescent="0.35">
      <c r="A6139" s="3" t="str">
        <f t="shared" si="95"/>
        <v>EWY_44679</v>
      </c>
      <c r="B6139" t="s">
        <v>40</v>
      </c>
      <c r="C6139" s="1">
        <v>44679</v>
      </c>
      <c r="D6139">
        <v>65.555000000000007</v>
      </c>
    </row>
    <row r="6140" spans="1:4" hidden="1" x14ac:dyDescent="0.35">
      <c r="A6140" s="3" t="str">
        <f t="shared" si="95"/>
        <v>EWZ_44679</v>
      </c>
      <c r="B6140" t="s">
        <v>41</v>
      </c>
      <c r="C6140" s="1">
        <v>44679</v>
      </c>
      <c r="D6140">
        <v>29.727</v>
      </c>
    </row>
    <row r="6141" spans="1:4" hidden="1" x14ac:dyDescent="0.35">
      <c r="A6141" s="3" t="str">
        <f t="shared" si="95"/>
        <v>FTV_44679</v>
      </c>
      <c r="B6141" t="s">
        <v>43</v>
      </c>
      <c r="C6141" s="1">
        <v>44679</v>
      </c>
      <c r="D6141">
        <v>58.444000000000003</v>
      </c>
    </row>
    <row r="6142" spans="1:4" hidden="1" x14ac:dyDescent="0.35">
      <c r="A6142" s="3" t="str">
        <f t="shared" si="95"/>
        <v>GOOG_44679</v>
      </c>
      <c r="B6142" t="s">
        <v>44</v>
      </c>
      <c r="C6142" s="1">
        <v>44679</v>
      </c>
      <c r="D6142">
        <v>119.41200000000001</v>
      </c>
    </row>
    <row r="6143" spans="1:4" hidden="1" x14ac:dyDescent="0.35">
      <c r="A6143" s="3" t="str">
        <f t="shared" si="95"/>
        <v>GPC_44679</v>
      </c>
      <c r="B6143" t="s">
        <v>45</v>
      </c>
      <c r="C6143" s="1">
        <v>44679</v>
      </c>
      <c r="D6143">
        <v>130.911</v>
      </c>
    </row>
    <row r="6144" spans="1:4" hidden="1" x14ac:dyDescent="0.35">
      <c r="A6144" s="3" t="str">
        <f t="shared" si="95"/>
        <v>GSG_44679</v>
      </c>
      <c r="B6144" t="s">
        <v>46</v>
      </c>
      <c r="C6144" s="1">
        <v>44679</v>
      </c>
      <c r="D6144">
        <v>23.89</v>
      </c>
    </row>
    <row r="6145" spans="1:4" hidden="1" x14ac:dyDescent="0.35">
      <c r="A6145" s="3" t="str">
        <f t="shared" si="95"/>
        <v>HIG_44679</v>
      </c>
      <c r="B6145" t="s">
        <v>47</v>
      </c>
      <c r="C6145" s="1">
        <v>44679</v>
      </c>
      <c r="D6145">
        <v>70.076999999999998</v>
      </c>
    </row>
    <row r="6146" spans="1:4" hidden="1" x14ac:dyDescent="0.35">
      <c r="A6146" s="3" t="str">
        <f t="shared" si="95"/>
        <v>HIGH.L_44679</v>
      </c>
      <c r="B6146" t="s">
        <v>48</v>
      </c>
      <c r="C6146" s="1">
        <v>44679</v>
      </c>
      <c r="D6146">
        <v>5.1379999999999999</v>
      </c>
    </row>
    <row r="6147" spans="1:4" hidden="1" x14ac:dyDescent="0.35">
      <c r="A6147" s="3" t="str">
        <f t="shared" ref="A6147:A6210" si="96">CONCATENATE(B6147,"_",C6147)</f>
        <v>HST_44679</v>
      </c>
      <c r="B6147" t="s">
        <v>49</v>
      </c>
      <c r="C6147" s="1">
        <v>44679</v>
      </c>
      <c r="D6147">
        <v>20.850999999999999</v>
      </c>
    </row>
    <row r="6148" spans="1:4" hidden="1" x14ac:dyDescent="0.35">
      <c r="A6148" s="3" t="str">
        <f t="shared" si="96"/>
        <v>HYG_44679</v>
      </c>
      <c r="B6148" t="s">
        <v>50</v>
      </c>
      <c r="C6148" s="1">
        <v>44679</v>
      </c>
      <c r="D6148">
        <v>76.078000000000003</v>
      </c>
    </row>
    <row r="6149" spans="1:4" hidden="1" x14ac:dyDescent="0.35">
      <c r="A6149" s="3" t="str">
        <f t="shared" si="96"/>
        <v>IAU_44679</v>
      </c>
      <c r="B6149" t="s">
        <v>51</v>
      </c>
      <c r="C6149" s="1">
        <v>44679</v>
      </c>
      <c r="D6149">
        <v>36.04</v>
      </c>
    </row>
    <row r="6150" spans="1:4" hidden="1" x14ac:dyDescent="0.35">
      <c r="A6150" s="3" t="str">
        <f t="shared" si="96"/>
        <v>ICLN_44679</v>
      </c>
      <c r="B6150" t="s">
        <v>52</v>
      </c>
      <c r="C6150" s="1">
        <v>44679</v>
      </c>
      <c r="D6150">
        <v>18.966000000000001</v>
      </c>
    </row>
    <row r="6151" spans="1:4" hidden="1" x14ac:dyDescent="0.35">
      <c r="A6151" s="3" t="str">
        <f t="shared" si="96"/>
        <v>IEAA.L_44679</v>
      </c>
      <c r="B6151" t="s">
        <v>53</v>
      </c>
      <c r="C6151" s="1">
        <v>44679</v>
      </c>
      <c r="D6151">
        <v>4.9240000000000004</v>
      </c>
    </row>
    <row r="6152" spans="1:4" hidden="1" x14ac:dyDescent="0.35">
      <c r="A6152" s="3" t="str">
        <f t="shared" si="96"/>
        <v>IEF_44679</v>
      </c>
      <c r="B6152" t="s">
        <v>54</v>
      </c>
      <c r="C6152" s="1">
        <v>44679</v>
      </c>
      <c r="D6152">
        <v>101.75</v>
      </c>
    </row>
    <row r="6153" spans="1:4" hidden="1" x14ac:dyDescent="0.35">
      <c r="A6153" s="3" t="str">
        <f t="shared" si="96"/>
        <v>IEFM.L_44679</v>
      </c>
      <c r="B6153" t="s">
        <v>55</v>
      </c>
      <c r="C6153" s="1">
        <v>44679</v>
      </c>
      <c r="D6153">
        <v>740.3</v>
      </c>
    </row>
    <row r="6154" spans="1:4" hidden="1" x14ac:dyDescent="0.35">
      <c r="A6154" s="3" t="str">
        <f t="shared" si="96"/>
        <v>IEMG_44679</v>
      </c>
      <c r="B6154" t="s">
        <v>56</v>
      </c>
      <c r="C6154" s="1">
        <v>44679</v>
      </c>
      <c r="D6154">
        <v>50.823999999999998</v>
      </c>
    </row>
    <row r="6155" spans="1:4" hidden="1" x14ac:dyDescent="0.35">
      <c r="A6155" s="3" t="str">
        <f t="shared" si="96"/>
        <v>IEUS_44679</v>
      </c>
      <c r="B6155" t="s">
        <v>57</v>
      </c>
      <c r="C6155" s="1">
        <v>44679</v>
      </c>
      <c r="D6155">
        <v>55.463000000000001</v>
      </c>
    </row>
    <row r="6156" spans="1:4" hidden="1" x14ac:dyDescent="0.35">
      <c r="A6156" s="3" t="str">
        <f t="shared" si="96"/>
        <v>IEVL.L_44679</v>
      </c>
      <c r="B6156" t="s">
        <v>58</v>
      </c>
      <c r="C6156" s="1">
        <v>44679</v>
      </c>
      <c r="D6156">
        <v>7.1260000000000003</v>
      </c>
    </row>
    <row r="6157" spans="1:4" hidden="1" x14ac:dyDescent="0.35">
      <c r="A6157" s="3" t="str">
        <f t="shared" si="96"/>
        <v>IGF_44679</v>
      </c>
      <c r="B6157" t="s">
        <v>59</v>
      </c>
      <c r="C6157" s="1">
        <v>44679</v>
      </c>
      <c r="D6157">
        <v>49.057000000000002</v>
      </c>
    </row>
    <row r="6158" spans="1:4" hidden="1" x14ac:dyDescent="0.35">
      <c r="A6158" s="3" t="str">
        <f t="shared" si="96"/>
        <v>INDA_44679</v>
      </c>
      <c r="B6158" t="s">
        <v>60</v>
      </c>
      <c r="C6158" s="1">
        <v>44679</v>
      </c>
      <c r="D6158">
        <v>44.57</v>
      </c>
    </row>
    <row r="6159" spans="1:4" hidden="1" x14ac:dyDescent="0.35">
      <c r="A6159" s="3" t="str">
        <f t="shared" si="96"/>
        <v>IUMO.L_44679</v>
      </c>
      <c r="B6159" t="s">
        <v>61</v>
      </c>
      <c r="C6159" s="1">
        <v>44679</v>
      </c>
      <c r="D6159">
        <v>10.247999999999999</v>
      </c>
    </row>
    <row r="6160" spans="1:4" hidden="1" x14ac:dyDescent="0.35">
      <c r="A6160" s="3" t="str">
        <f t="shared" si="96"/>
        <v>IUVL.L_44679</v>
      </c>
      <c r="B6160" t="s">
        <v>62</v>
      </c>
      <c r="C6160" s="1">
        <v>44679</v>
      </c>
      <c r="D6160">
        <v>8.7200000000000006</v>
      </c>
    </row>
    <row r="6161" spans="1:4" hidden="1" x14ac:dyDescent="0.35">
      <c r="A6161" s="3" t="str">
        <f t="shared" si="96"/>
        <v>IVV_44679</v>
      </c>
      <c r="B6161" t="s">
        <v>63</v>
      </c>
      <c r="C6161" s="1">
        <v>44679</v>
      </c>
      <c r="D6161">
        <v>424.31400000000002</v>
      </c>
    </row>
    <row r="6162" spans="1:4" hidden="1" x14ac:dyDescent="0.35">
      <c r="A6162" s="3" t="str">
        <f t="shared" si="96"/>
        <v>IWM_44679</v>
      </c>
      <c r="B6162" t="s">
        <v>64</v>
      </c>
      <c r="C6162" s="1">
        <v>44679</v>
      </c>
      <c r="D6162">
        <v>188.10400000000001</v>
      </c>
    </row>
    <row r="6163" spans="1:4" hidden="1" x14ac:dyDescent="0.35">
      <c r="A6163" s="3" t="str">
        <f t="shared" si="96"/>
        <v>IXN_44679</v>
      </c>
      <c r="B6163" t="s">
        <v>65</v>
      </c>
      <c r="C6163" s="1">
        <v>44679</v>
      </c>
      <c r="D6163">
        <v>52.89</v>
      </c>
    </row>
    <row r="6164" spans="1:4" hidden="1" x14ac:dyDescent="0.35">
      <c r="A6164" s="3" t="str">
        <f t="shared" si="96"/>
        <v>JPEA.L_44679</v>
      </c>
      <c r="B6164" t="s">
        <v>66</v>
      </c>
      <c r="C6164" s="1">
        <v>44679</v>
      </c>
      <c r="D6164">
        <v>5.09</v>
      </c>
    </row>
    <row r="6165" spans="1:4" hidden="1" x14ac:dyDescent="0.35">
      <c r="A6165" s="3" t="str">
        <f t="shared" si="96"/>
        <v>JPM_44679</v>
      </c>
      <c r="B6165" t="s">
        <v>67</v>
      </c>
      <c r="C6165" s="1">
        <v>44679</v>
      </c>
      <c r="D6165">
        <v>120.286</v>
      </c>
    </row>
    <row r="6166" spans="1:4" hidden="1" x14ac:dyDescent="0.35">
      <c r="A6166" s="3" t="str">
        <f t="shared" si="96"/>
        <v>KR_44679</v>
      </c>
      <c r="B6166" t="s">
        <v>68</v>
      </c>
      <c r="C6166" s="1">
        <v>44679</v>
      </c>
      <c r="D6166">
        <v>54.356999999999999</v>
      </c>
    </row>
    <row r="6167" spans="1:4" hidden="1" x14ac:dyDescent="0.35">
      <c r="A6167" s="3" t="str">
        <f t="shared" si="96"/>
        <v>LQD_44679</v>
      </c>
      <c r="B6167" t="s">
        <v>69</v>
      </c>
      <c r="C6167" s="1">
        <v>44679</v>
      </c>
      <c r="D6167">
        <v>111.047</v>
      </c>
    </row>
    <row r="6168" spans="1:4" hidden="1" x14ac:dyDescent="0.35">
      <c r="A6168" s="3" t="str">
        <f t="shared" si="96"/>
        <v>MCHI_44679</v>
      </c>
      <c r="B6168" t="s">
        <v>70</v>
      </c>
      <c r="C6168" s="1">
        <v>44679</v>
      </c>
      <c r="D6168">
        <v>47.665999999999997</v>
      </c>
    </row>
    <row r="6169" spans="1:4" hidden="1" x14ac:dyDescent="0.35">
      <c r="A6169" s="3" t="str">
        <f t="shared" si="96"/>
        <v>META_44679</v>
      </c>
      <c r="B6169" t="s">
        <v>144</v>
      </c>
      <c r="C6169" s="1">
        <v>44679</v>
      </c>
      <c r="D6169">
        <v>205.73</v>
      </c>
    </row>
    <row r="6170" spans="1:4" hidden="1" x14ac:dyDescent="0.35">
      <c r="A6170" s="3" t="str">
        <f t="shared" si="96"/>
        <v>MVEU.L_44679</v>
      </c>
      <c r="B6170" t="s">
        <v>71</v>
      </c>
      <c r="C6170" s="1">
        <v>44679</v>
      </c>
      <c r="D6170">
        <v>53.5</v>
      </c>
    </row>
    <row r="6171" spans="1:4" hidden="1" x14ac:dyDescent="0.35">
      <c r="A6171" s="3" t="str">
        <f t="shared" si="96"/>
        <v>OGN_44679</v>
      </c>
      <c r="B6171" t="s">
        <v>72</v>
      </c>
      <c r="C6171" s="1">
        <v>44679</v>
      </c>
      <c r="D6171">
        <v>32.076000000000001</v>
      </c>
    </row>
    <row r="6172" spans="1:4" hidden="1" x14ac:dyDescent="0.35">
      <c r="A6172" s="3" t="str">
        <f t="shared" si="96"/>
        <v>PG_44679</v>
      </c>
      <c r="B6172" t="s">
        <v>73</v>
      </c>
      <c r="C6172" s="1">
        <v>44679</v>
      </c>
      <c r="D6172">
        <v>160.20599999999999</v>
      </c>
    </row>
    <row r="6173" spans="1:4" hidden="1" x14ac:dyDescent="0.35">
      <c r="A6173" s="3" t="str">
        <f t="shared" si="96"/>
        <v>PPL_44679</v>
      </c>
      <c r="B6173" t="s">
        <v>74</v>
      </c>
      <c r="C6173" s="1">
        <v>44679</v>
      </c>
      <c r="D6173">
        <v>28.443000000000001</v>
      </c>
    </row>
    <row r="6174" spans="1:4" hidden="1" x14ac:dyDescent="0.35">
      <c r="A6174" s="3" t="str">
        <f t="shared" si="96"/>
        <v>PRU_44679</v>
      </c>
      <c r="B6174" t="s">
        <v>75</v>
      </c>
      <c r="C6174" s="1">
        <v>44679</v>
      </c>
      <c r="D6174">
        <v>108.248</v>
      </c>
    </row>
    <row r="6175" spans="1:4" hidden="1" x14ac:dyDescent="0.35">
      <c r="A6175" s="3" t="str">
        <f t="shared" si="96"/>
        <v>PYPL_44679</v>
      </c>
      <c r="B6175" t="s">
        <v>76</v>
      </c>
      <c r="C6175" s="1">
        <v>44679</v>
      </c>
      <c r="D6175">
        <v>92.09</v>
      </c>
    </row>
    <row r="6176" spans="1:4" hidden="1" x14ac:dyDescent="0.35">
      <c r="A6176" s="3" t="str">
        <f t="shared" si="96"/>
        <v>RE_44679</v>
      </c>
      <c r="B6176" t="s">
        <v>77</v>
      </c>
      <c r="C6176" s="1">
        <v>44679</v>
      </c>
      <c r="D6176">
        <v>277.851</v>
      </c>
    </row>
    <row r="6177" spans="1:4" hidden="1" x14ac:dyDescent="0.35">
      <c r="A6177" s="3" t="str">
        <f t="shared" si="96"/>
        <v>REET_44679</v>
      </c>
      <c r="B6177" t="s">
        <v>78</v>
      </c>
      <c r="C6177" s="1">
        <v>44679</v>
      </c>
      <c r="D6177">
        <v>28.393999999999998</v>
      </c>
    </row>
    <row r="6178" spans="1:4" hidden="1" x14ac:dyDescent="0.35">
      <c r="A6178" s="3" t="str">
        <f t="shared" si="96"/>
        <v>ROL_44679</v>
      </c>
      <c r="B6178" t="s">
        <v>79</v>
      </c>
      <c r="C6178" s="1">
        <v>44679</v>
      </c>
      <c r="D6178">
        <v>34.006999999999998</v>
      </c>
    </row>
    <row r="6179" spans="1:4" hidden="1" x14ac:dyDescent="0.35">
      <c r="A6179" s="3" t="str">
        <f t="shared" si="96"/>
        <v>ROST_44679</v>
      </c>
      <c r="B6179" t="s">
        <v>80</v>
      </c>
      <c r="C6179" s="1">
        <v>44679</v>
      </c>
      <c r="D6179">
        <v>103.14700000000001</v>
      </c>
    </row>
    <row r="6180" spans="1:4" hidden="1" x14ac:dyDescent="0.35">
      <c r="A6180" s="3" t="str">
        <f t="shared" si="96"/>
        <v>SEGA.L_44679</v>
      </c>
      <c r="B6180" t="s">
        <v>81</v>
      </c>
      <c r="C6180" s="1">
        <v>44679</v>
      </c>
      <c r="D6180">
        <v>100.29300000000001</v>
      </c>
    </row>
    <row r="6181" spans="1:4" hidden="1" x14ac:dyDescent="0.35">
      <c r="A6181" s="3" t="str">
        <f t="shared" si="96"/>
        <v>SHY_44679</v>
      </c>
      <c r="B6181" t="s">
        <v>82</v>
      </c>
      <c r="C6181" s="1">
        <v>44679</v>
      </c>
      <c r="D6181">
        <v>81.927000000000007</v>
      </c>
    </row>
    <row r="6182" spans="1:4" hidden="1" x14ac:dyDescent="0.35">
      <c r="A6182" s="3" t="str">
        <f t="shared" si="96"/>
        <v>SLV_44679</v>
      </c>
      <c r="B6182" t="s">
        <v>83</v>
      </c>
      <c r="C6182" s="1">
        <v>44679</v>
      </c>
      <c r="D6182">
        <v>21.42</v>
      </c>
    </row>
    <row r="6183" spans="1:4" hidden="1" x14ac:dyDescent="0.35">
      <c r="A6183" s="3" t="str">
        <f t="shared" si="96"/>
        <v>SPMV.L_44679</v>
      </c>
      <c r="B6183" t="s">
        <v>84</v>
      </c>
      <c r="C6183" s="1">
        <v>44679</v>
      </c>
      <c r="D6183">
        <v>79.489999999999995</v>
      </c>
    </row>
    <row r="6184" spans="1:4" hidden="1" x14ac:dyDescent="0.35">
      <c r="A6184" s="3" t="str">
        <f t="shared" si="96"/>
        <v>TLT_44679</v>
      </c>
      <c r="B6184" t="s">
        <v>85</v>
      </c>
      <c r="C6184" s="1">
        <v>44679</v>
      </c>
      <c r="D6184">
        <v>118.434</v>
      </c>
    </row>
    <row r="6185" spans="1:4" hidden="1" x14ac:dyDescent="0.35">
      <c r="A6185" s="3" t="str">
        <f t="shared" si="96"/>
        <v>UNH_44679</v>
      </c>
      <c r="B6185" t="s">
        <v>86</v>
      </c>
      <c r="C6185" s="1">
        <v>44679</v>
      </c>
      <c r="D6185">
        <v>519.32100000000003</v>
      </c>
    </row>
    <row r="6186" spans="1:4" hidden="1" x14ac:dyDescent="0.35">
      <c r="A6186" s="3" t="str">
        <f t="shared" si="96"/>
        <v>URI_44679</v>
      </c>
      <c r="B6186" t="s">
        <v>87</v>
      </c>
      <c r="C6186" s="1">
        <v>44679</v>
      </c>
      <c r="D6186">
        <v>317.46199999999999</v>
      </c>
    </row>
    <row r="6187" spans="1:4" hidden="1" x14ac:dyDescent="0.35">
      <c r="A6187" s="3" t="str">
        <f t="shared" si="96"/>
        <v>V_44679</v>
      </c>
      <c r="B6187" t="s">
        <v>88</v>
      </c>
      <c r="C6187" s="1">
        <v>44679</v>
      </c>
      <c r="D6187">
        <v>218.93100000000001</v>
      </c>
    </row>
    <row r="6188" spans="1:4" hidden="1" x14ac:dyDescent="0.35">
      <c r="A6188" s="3" t="str">
        <f t="shared" si="96"/>
        <v>VRSK_44679</v>
      </c>
      <c r="B6188" t="s">
        <v>89</v>
      </c>
      <c r="C6188" s="1">
        <v>44679</v>
      </c>
      <c r="D6188">
        <v>211.57300000000001</v>
      </c>
    </row>
    <row r="6189" spans="1:4" hidden="1" x14ac:dyDescent="0.35">
      <c r="A6189" s="3" t="str">
        <f t="shared" si="96"/>
        <v>VXX_44679</v>
      </c>
      <c r="B6189" t="s">
        <v>90</v>
      </c>
      <c r="C6189" s="1">
        <v>44679</v>
      </c>
      <c r="D6189">
        <v>26.04</v>
      </c>
    </row>
    <row r="6190" spans="1:4" hidden="1" x14ac:dyDescent="0.35">
      <c r="A6190" s="3" t="str">
        <f t="shared" si="96"/>
        <v>WRK_44679</v>
      </c>
      <c r="B6190" t="s">
        <v>91</v>
      </c>
      <c r="C6190" s="1">
        <v>44679</v>
      </c>
      <c r="D6190">
        <v>48.643999999999998</v>
      </c>
    </row>
    <row r="6191" spans="1:4" hidden="1" x14ac:dyDescent="0.35">
      <c r="A6191" s="3" t="str">
        <f t="shared" si="96"/>
        <v>XLB_44679</v>
      </c>
      <c r="B6191" t="s">
        <v>92</v>
      </c>
      <c r="C6191" s="1">
        <v>44679</v>
      </c>
      <c r="D6191">
        <v>85.073999999999998</v>
      </c>
    </row>
    <row r="6192" spans="1:4" hidden="1" x14ac:dyDescent="0.35">
      <c r="A6192" s="3" t="str">
        <f t="shared" si="96"/>
        <v>XLC_44679</v>
      </c>
      <c r="B6192" t="s">
        <v>93</v>
      </c>
      <c r="C6192" s="1">
        <v>44679</v>
      </c>
      <c r="D6192">
        <v>60.706000000000003</v>
      </c>
    </row>
    <row r="6193" spans="1:4" hidden="1" x14ac:dyDescent="0.35">
      <c r="A6193" s="3" t="str">
        <f t="shared" si="96"/>
        <v>XLE_44679</v>
      </c>
      <c r="B6193" t="s">
        <v>94</v>
      </c>
      <c r="C6193" s="1">
        <v>44679</v>
      </c>
      <c r="D6193">
        <v>74.715000000000003</v>
      </c>
    </row>
    <row r="6194" spans="1:4" hidden="1" x14ac:dyDescent="0.35">
      <c r="A6194" s="3" t="str">
        <f t="shared" si="96"/>
        <v>XLF_44679</v>
      </c>
      <c r="B6194" t="s">
        <v>95</v>
      </c>
      <c r="C6194" s="1">
        <v>44679</v>
      </c>
      <c r="D6194">
        <v>35.148000000000003</v>
      </c>
    </row>
    <row r="6195" spans="1:4" hidden="1" x14ac:dyDescent="0.35">
      <c r="A6195" s="3" t="str">
        <f t="shared" si="96"/>
        <v>XLI_44679</v>
      </c>
      <c r="B6195" t="s">
        <v>96</v>
      </c>
      <c r="C6195" s="1">
        <v>44679</v>
      </c>
      <c r="D6195">
        <v>96.385000000000005</v>
      </c>
    </row>
    <row r="6196" spans="1:4" hidden="1" x14ac:dyDescent="0.35">
      <c r="A6196" s="3" t="str">
        <f t="shared" si="96"/>
        <v>XLK_44679</v>
      </c>
      <c r="B6196" t="s">
        <v>97</v>
      </c>
      <c r="C6196" s="1">
        <v>44679</v>
      </c>
      <c r="D6196">
        <v>146.41300000000001</v>
      </c>
    </row>
    <row r="6197" spans="1:4" hidden="1" x14ac:dyDescent="0.35">
      <c r="A6197" s="3" t="str">
        <f t="shared" si="96"/>
        <v>XLP_44679</v>
      </c>
      <c r="B6197" t="s">
        <v>98</v>
      </c>
      <c r="C6197" s="1">
        <v>44679</v>
      </c>
      <c r="D6197">
        <v>78.153999999999996</v>
      </c>
    </row>
    <row r="6198" spans="1:4" hidden="1" x14ac:dyDescent="0.35">
      <c r="A6198" s="3" t="str">
        <f t="shared" si="96"/>
        <v>XLU_44679</v>
      </c>
      <c r="B6198" t="s">
        <v>99</v>
      </c>
      <c r="C6198" s="1">
        <v>44679</v>
      </c>
      <c r="D6198">
        <v>71.804000000000002</v>
      </c>
    </row>
    <row r="6199" spans="1:4" hidden="1" x14ac:dyDescent="0.35">
      <c r="A6199" s="3" t="str">
        <f t="shared" si="96"/>
        <v>XLV_44679</v>
      </c>
      <c r="B6199" t="s">
        <v>100</v>
      </c>
      <c r="C6199" s="1">
        <v>44679</v>
      </c>
      <c r="D6199">
        <v>132.107</v>
      </c>
    </row>
    <row r="6200" spans="1:4" hidden="1" x14ac:dyDescent="0.35">
      <c r="A6200" s="3" t="str">
        <f t="shared" si="96"/>
        <v>XLY_44679</v>
      </c>
      <c r="B6200" t="s">
        <v>101</v>
      </c>
      <c r="C6200" s="1">
        <v>44679</v>
      </c>
      <c r="D6200">
        <v>170.38900000000001</v>
      </c>
    </row>
    <row r="6201" spans="1:4" hidden="1" x14ac:dyDescent="0.35">
      <c r="A6201" s="3" t="str">
        <f t="shared" si="96"/>
        <v>XOM_44679</v>
      </c>
      <c r="B6201" t="s">
        <v>102</v>
      </c>
      <c r="C6201" s="1">
        <v>44679</v>
      </c>
      <c r="D6201">
        <v>84.134</v>
      </c>
    </row>
    <row r="6202" spans="1:4" hidden="1" x14ac:dyDescent="0.35">
      <c r="A6202" s="3" t="str">
        <f t="shared" si="96"/>
        <v>ABBV_44680</v>
      </c>
      <c r="B6202" t="s">
        <v>3</v>
      </c>
      <c r="C6202" s="1">
        <v>44680</v>
      </c>
      <c r="D6202">
        <v>142.697</v>
      </c>
    </row>
    <row r="6203" spans="1:4" hidden="1" x14ac:dyDescent="0.35">
      <c r="A6203" s="3" t="str">
        <f t="shared" si="96"/>
        <v>ACN_44680</v>
      </c>
      <c r="B6203" t="s">
        <v>4</v>
      </c>
      <c r="C6203" s="1">
        <v>44680</v>
      </c>
      <c r="D6203">
        <v>296.75599999999997</v>
      </c>
    </row>
    <row r="6204" spans="1:4" hidden="1" x14ac:dyDescent="0.35">
      <c r="A6204" s="3" t="str">
        <f t="shared" si="96"/>
        <v>AEP_44680</v>
      </c>
      <c r="B6204" t="s">
        <v>5</v>
      </c>
      <c r="C6204" s="1">
        <v>44680</v>
      </c>
      <c r="D6204">
        <v>95.772999999999996</v>
      </c>
    </row>
    <row r="6205" spans="1:4" hidden="1" x14ac:dyDescent="0.35">
      <c r="A6205" s="3" t="str">
        <f t="shared" si="96"/>
        <v>AIZ_44680</v>
      </c>
      <c r="B6205" t="s">
        <v>6</v>
      </c>
      <c r="C6205" s="1">
        <v>44680</v>
      </c>
      <c r="D6205">
        <v>179.45599999999999</v>
      </c>
    </row>
    <row r="6206" spans="1:4" hidden="1" x14ac:dyDescent="0.35">
      <c r="A6206" s="3" t="str">
        <f t="shared" si="96"/>
        <v>ALLE_44680</v>
      </c>
      <c r="B6206" t="s">
        <v>7</v>
      </c>
      <c r="C6206" s="1">
        <v>44680</v>
      </c>
      <c r="D6206">
        <v>112.864</v>
      </c>
    </row>
    <row r="6207" spans="1:4" hidden="1" x14ac:dyDescent="0.35">
      <c r="A6207" s="3" t="str">
        <f t="shared" si="96"/>
        <v>AMAT_44680</v>
      </c>
      <c r="B6207" t="s">
        <v>8</v>
      </c>
      <c r="C6207" s="1">
        <v>44680</v>
      </c>
      <c r="D6207">
        <v>109.533</v>
      </c>
    </row>
    <row r="6208" spans="1:4" hidden="1" x14ac:dyDescent="0.35">
      <c r="A6208" s="3" t="str">
        <f t="shared" si="96"/>
        <v>AMP_44680</v>
      </c>
      <c r="B6208" t="s">
        <v>9</v>
      </c>
      <c r="C6208" s="1">
        <v>44680</v>
      </c>
      <c r="D6208">
        <v>261.04599999999999</v>
      </c>
    </row>
    <row r="6209" spans="1:4" hidden="1" x14ac:dyDescent="0.35">
      <c r="A6209" s="3" t="str">
        <f t="shared" si="96"/>
        <v>AMZN_44680</v>
      </c>
      <c r="B6209" t="s">
        <v>10</v>
      </c>
      <c r="C6209" s="1">
        <v>44680</v>
      </c>
      <c r="D6209">
        <v>124.282</v>
      </c>
    </row>
    <row r="6210" spans="1:4" hidden="1" x14ac:dyDescent="0.35">
      <c r="A6210" s="3" t="str">
        <f t="shared" si="96"/>
        <v>AVB_44680</v>
      </c>
      <c r="B6210" t="s">
        <v>11</v>
      </c>
      <c r="C6210" s="1">
        <v>44680</v>
      </c>
      <c r="D6210">
        <v>221.512</v>
      </c>
    </row>
    <row r="6211" spans="1:4" hidden="1" x14ac:dyDescent="0.35">
      <c r="A6211" s="3" t="str">
        <f t="shared" ref="A6211:A6274" si="97">CONCATENATE(B6211,"_",C6211)</f>
        <v>AVY_44680</v>
      </c>
      <c r="B6211" t="s">
        <v>12</v>
      </c>
      <c r="C6211" s="1">
        <v>44680</v>
      </c>
      <c r="D6211">
        <v>178.37799999999999</v>
      </c>
    </row>
    <row r="6212" spans="1:4" hidden="1" x14ac:dyDescent="0.35">
      <c r="A6212" s="3" t="str">
        <f t="shared" si="97"/>
        <v>AXP_44680</v>
      </c>
      <c r="B6212" t="s">
        <v>13</v>
      </c>
      <c r="C6212" s="1">
        <v>44680</v>
      </c>
      <c r="D6212">
        <v>172.798</v>
      </c>
    </row>
    <row r="6213" spans="1:4" hidden="1" x14ac:dyDescent="0.35">
      <c r="A6213" s="3" t="str">
        <f t="shared" si="97"/>
        <v>BDX_44680</v>
      </c>
      <c r="B6213" t="s">
        <v>14</v>
      </c>
      <c r="C6213" s="1">
        <v>44680</v>
      </c>
      <c r="D6213">
        <v>244.62200000000001</v>
      </c>
    </row>
    <row r="6214" spans="1:4" hidden="1" x14ac:dyDescent="0.35">
      <c r="A6214" s="3" t="str">
        <f t="shared" si="97"/>
        <v>BF-B_44680</v>
      </c>
      <c r="B6214" t="s">
        <v>15</v>
      </c>
      <c r="C6214" s="1">
        <v>44680</v>
      </c>
      <c r="D6214">
        <v>66.885000000000005</v>
      </c>
    </row>
    <row r="6215" spans="1:4" hidden="1" x14ac:dyDescent="0.35">
      <c r="A6215" s="3" t="str">
        <f t="shared" si="97"/>
        <v>BMY_44680</v>
      </c>
      <c r="B6215" t="s">
        <v>16</v>
      </c>
      <c r="C6215" s="1">
        <v>44680</v>
      </c>
      <c r="D6215">
        <v>73.498000000000005</v>
      </c>
    </row>
    <row r="6216" spans="1:4" hidden="1" x14ac:dyDescent="0.35">
      <c r="A6216" s="3" t="str">
        <f t="shared" si="97"/>
        <v>BR_44680</v>
      </c>
      <c r="B6216" t="s">
        <v>17</v>
      </c>
      <c r="C6216" s="1">
        <v>44680</v>
      </c>
      <c r="D6216">
        <v>142.11699999999999</v>
      </c>
    </row>
    <row r="6217" spans="1:4" hidden="1" x14ac:dyDescent="0.35">
      <c r="A6217" s="3" t="str">
        <f t="shared" si="97"/>
        <v>CARR_44680</v>
      </c>
      <c r="B6217" t="s">
        <v>18</v>
      </c>
      <c r="C6217" s="1">
        <v>44680</v>
      </c>
      <c r="D6217">
        <v>37.781999999999996</v>
      </c>
    </row>
    <row r="6218" spans="1:4" hidden="1" x14ac:dyDescent="0.35">
      <c r="A6218" s="3" t="str">
        <f t="shared" si="97"/>
        <v>CDW_44680</v>
      </c>
      <c r="B6218" t="s">
        <v>19</v>
      </c>
      <c r="C6218" s="1">
        <v>44680</v>
      </c>
      <c r="D6218">
        <v>161.726</v>
      </c>
    </row>
    <row r="6219" spans="1:4" hidden="1" x14ac:dyDescent="0.35">
      <c r="A6219" s="3" t="str">
        <f t="shared" si="97"/>
        <v>CE_44680</v>
      </c>
      <c r="B6219" t="s">
        <v>20</v>
      </c>
      <c r="C6219" s="1">
        <v>44680</v>
      </c>
      <c r="D6219">
        <v>144.16800000000001</v>
      </c>
    </row>
    <row r="6220" spans="1:4" hidden="1" x14ac:dyDescent="0.35">
      <c r="A6220" s="3" t="str">
        <f t="shared" si="97"/>
        <v>CHTR_44680</v>
      </c>
      <c r="B6220" t="s">
        <v>21</v>
      </c>
      <c r="C6220" s="1">
        <v>44680</v>
      </c>
      <c r="D6220">
        <v>428.49</v>
      </c>
    </row>
    <row r="6221" spans="1:4" hidden="1" x14ac:dyDescent="0.35">
      <c r="A6221" s="3" t="str">
        <f t="shared" si="97"/>
        <v>CNC_44680</v>
      </c>
      <c r="B6221" t="s">
        <v>22</v>
      </c>
      <c r="C6221" s="1">
        <v>44680</v>
      </c>
      <c r="D6221">
        <v>80.55</v>
      </c>
    </row>
    <row r="6222" spans="1:4" hidden="1" x14ac:dyDescent="0.35">
      <c r="A6222" s="3" t="str">
        <f t="shared" si="97"/>
        <v>CNP_44680</v>
      </c>
      <c r="B6222" t="s">
        <v>23</v>
      </c>
      <c r="C6222" s="1">
        <v>44680</v>
      </c>
      <c r="D6222">
        <v>29.895</v>
      </c>
    </row>
    <row r="6223" spans="1:4" hidden="1" x14ac:dyDescent="0.35">
      <c r="A6223" s="3" t="str">
        <f t="shared" si="97"/>
        <v>COP_44680</v>
      </c>
      <c r="B6223" t="s">
        <v>24</v>
      </c>
      <c r="C6223" s="1">
        <v>44680</v>
      </c>
      <c r="D6223">
        <v>91.335999999999999</v>
      </c>
    </row>
    <row r="6224" spans="1:4" hidden="1" x14ac:dyDescent="0.35">
      <c r="A6224" s="3" t="str">
        <f t="shared" si="97"/>
        <v>CTAS_44680</v>
      </c>
      <c r="B6224" t="s">
        <v>25</v>
      </c>
      <c r="C6224" s="1">
        <v>44680</v>
      </c>
      <c r="D6224">
        <v>393.137</v>
      </c>
    </row>
    <row r="6225" spans="1:4" hidden="1" x14ac:dyDescent="0.35">
      <c r="A6225" s="3" t="str">
        <f t="shared" si="97"/>
        <v>CZR_44680</v>
      </c>
      <c r="B6225" t="s">
        <v>26</v>
      </c>
      <c r="C6225" s="1">
        <v>44680</v>
      </c>
      <c r="D6225">
        <v>66.28</v>
      </c>
    </row>
    <row r="6226" spans="1:4" hidden="1" x14ac:dyDescent="0.35">
      <c r="A6226" s="3" t="str">
        <f t="shared" si="97"/>
        <v>DG_44680</v>
      </c>
      <c r="B6226" t="s">
        <v>27</v>
      </c>
      <c r="C6226" s="1">
        <v>44680</v>
      </c>
      <c r="D6226">
        <v>235.93</v>
      </c>
    </row>
    <row r="6227" spans="1:4" hidden="1" x14ac:dyDescent="0.35">
      <c r="A6227" s="3" t="str">
        <f t="shared" si="97"/>
        <v>DPZ_44680</v>
      </c>
      <c r="B6227" t="s">
        <v>28</v>
      </c>
      <c r="C6227" s="1">
        <v>44680</v>
      </c>
      <c r="D6227">
        <v>334.94400000000002</v>
      </c>
    </row>
    <row r="6228" spans="1:4" x14ac:dyDescent="0.35">
      <c r="A6228" s="3" t="str">
        <f t="shared" si="97"/>
        <v>DRE_44680</v>
      </c>
      <c r="B6228" t="s">
        <v>29</v>
      </c>
      <c r="C6228" s="1">
        <v>44680</v>
      </c>
      <c r="D6228">
        <v>54.198999999999998</v>
      </c>
    </row>
    <row r="6229" spans="1:4" hidden="1" x14ac:dyDescent="0.35">
      <c r="A6229" s="3" t="str">
        <f t="shared" si="97"/>
        <v>DXC_44680</v>
      </c>
      <c r="B6229" t="s">
        <v>30</v>
      </c>
      <c r="C6229" s="1">
        <v>44680</v>
      </c>
      <c r="D6229">
        <v>28.7</v>
      </c>
    </row>
    <row r="6230" spans="1:4" hidden="1" x14ac:dyDescent="0.35">
      <c r="A6230" s="3" t="str">
        <f t="shared" si="97"/>
        <v>EWA_44680</v>
      </c>
      <c r="B6230" t="s">
        <v>31</v>
      </c>
      <c r="C6230" s="1">
        <v>44680</v>
      </c>
      <c r="D6230">
        <v>23.390999999999998</v>
      </c>
    </row>
    <row r="6231" spans="1:4" hidden="1" x14ac:dyDescent="0.35">
      <c r="A6231" s="3" t="str">
        <f t="shared" si="97"/>
        <v>EWC_44680</v>
      </c>
      <c r="B6231" t="s">
        <v>32</v>
      </c>
      <c r="C6231" s="1">
        <v>44680</v>
      </c>
      <c r="D6231">
        <v>36.25</v>
      </c>
    </row>
    <row r="6232" spans="1:4" hidden="1" x14ac:dyDescent="0.35">
      <c r="A6232" s="3" t="str">
        <f t="shared" si="97"/>
        <v>EWG_44680</v>
      </c>
      <c r="B6232" t="s">
        <v>33</v>
      </c>
      <c r="C6232" s="1">
        <v>44680</v>
      </c>
      <c r="D6232">
        <v>25.242999999999999</v>
      </c>
    </row>
    <row r="6233" spans="1:4" hidden="1" x14ac:dyDescent="0.35">
      <c r="A6233" s="3" t="str">
        <f t="shared" si="97"/>
        <v>EWH_44680</v>
      </c>
      <c r="B6233" t="s">
        <v>34</v>
      </c>
      <c r="C6233" s="1">
        <v>44680</v>
      </c>
      <c r="D6233">
        <v>20.774999999999999</v>
      </c>
    </row>
    <row r="6234" spans="1:4" hidden="1" x14ac:dyDescent="0.35">
      <c r="A6234" s="3" t="str">
        <f t="shared" si="97"/>
        <v>EWJ_44680</v>
      </c>
      <c r="B6234" t="s">
        <v>35</v>
      </c>
      <c r="C6234" s="1">
        <v>44680</v>
      </c>
      <c r="D6234">
        <v>55.948999999999998</v>
      </c>
    </row>
    <row r="6235" spans="1:4" hidden="1" x14ac:dyDescent="0.35">
      <c r="A6235" s="3" t="str">
        <f t="shared" si="97"/>
        <v>EWL_44680</v>
      </c>
      <c r="B6235" t="s">
        <v>36</v>
      </c>
      <c r="C6235" s="1">
        <v>44680</v>
      </c>
      <c r="D6235">
        <v>45.491</v>
      </c>
    </row>
    <row r="6236" spans="1:4" hidden="1" x14ac:dyDescent="0.35">
      <c r="A6236" s="3" t="str">
        <f t="shared" si="97"/>
        <v>EWQ_44680</v>
      </c>
      <c r="B6236" t="s">
        <v>37</v>
      </c>
      <c r="C6236" s="1">
        <v>44680</v>
      </c>
      <c r="D6236">
        <v>31.913</v>
      </c>
    </row>
    <row r="6237" spans="1:4" hidden="1" x14ac:dyDescent="0.35">
      <c r="A6237" s="3" t="str">
        <f t="shared" si="97"/>
        <v>EWT_44680</v>
      </c>
      <c r="B6237" t="s">
        <v>38</v>
      </c>
      <c r="C6237" s="1">
        <v>44680</v>
      </c>
      <c r="D6237">
        <v>47.408999999999999</v>
      </c>
    </row>
    <row r="6238" spans="1:4" hidden="1" x14ac:dyDescent="0.35">
      <c r="A6238" s="3" t="str">
        <f t="shared" si="97"/>
        <v>EWU_44680</v>
      </c>
      <c r="B6238" t="s">
        <v>39</v>
      </c>
      <c r="C6238" s="1">
        <v>44680</v>
      </c>
      <c r="D6238">
        <v>31.256</v>
      </c>
    </row>
    <row r="6239" spans="1:4" hidden="1" x14ac:dyDescent="0.35">
      <c r="A6239" s="3" t="str">
        <f t="shared" si="97"/>
        <v>EWY_44680</v>
      </c>
      <c r="B6239" t="s">
        <v>40</v>
      </c>
      <c r="C6239" s="1">
        <v>44680</v>
      </c>
      <c r="D6239">
        <v>65.841999999999999</v>
      </c>
    </row>
    <row r="6240" spans="1:4" hidden="1" x14ac:dyDescent="0.35">
      <c r="A6240" s="3" t="str">
        <f t="shared" si="97"/>
        <v>EWZ_44680</v>
      </c>
      <c r="B6240" t="s">
        <v>41</v>
      </c>
      <c r="C6240" s="1">
        <v>44680</v>
      </c>
      <c r="D6240">
        <v>29.131</v>
      </c>
    </row>
    <row r="6241" spans="1:4" hidden="1" x14ac:dyDescent="0.35">
      <c r="A6241" s="3" t="str">
        <f t="shared" si="97"/>
        <v>FTV_44680</v>
      </c>
      <c r="B6241" t="s">
        <v>43</v>
      </c>
      <c r="C6241" s="1">
        <v>44680</v>
      </c>
      <c r="D6241">
        <v>57.308</v>
      </c>
    </row>
    <row r="6242" spans="1:4" hidden="1" x14ac:dyDescent="0.35">
      <c r="A6242" s="3" t="str">
        <f t="shared" si="97"/>
        <v>GOOG_44680</v>
      </c>
      <c r="B6242" t="s">
        <v>44</v>
      </c>
      <c r="C6242" s="1">
        <v>44680</v>
      </c>
      <c r="D6242">
        <v>114.96599999999999</v>
      </c>
    </row>
    <row r="6243" spans="1:4" hidden="1" x14ac:dyDescent="0.35">
      <c r="A6243" s="3" t="str">
        <f t="shared" si="97"/>
        <v>GPC_44680</v>
      </c>
      <c r="B6243" t="s">
        <v>45</v>
      </c>
      <c r="C6243" s="1">
        <v>44680</v>
      </c>
      <c r="D6243">
        <v>127.825</v>
      </c>
    </row>
    <row r="6244" spans="1:4" hidden="1" x14ac:dyDescent="0.35">
      <c r="A6244" s="3" t="str">
        <f t="shared" si="97"/>
        <v>GSG_44680</v>
      </c>
      <c r="B6244" t="s">
        <v>46</v>
      </c>
      <c r="C6244" s="1">
        <v>44680</v>
      </c>
      <c r="D6244">
        <v>23.68</v>
      </c>
    </row>
    <row r="6245" spans="1:4" hidden="1" x14ac:dyDescent="0.35">
      <c r="A6245" s="3" t="str">
        <f t="shared" si="97"/>
        <v>HIG_44680</v>
      </c>
      <c r="B6245" t="s">
        <v>47</v>
      </c>
      <c r="C6245" s="1">
        <v>44680</v>
      </c>
      <c r="D6245">
        <v>68.760000000000005</v>
      </c>
    </row>
    <row r="6246" spans="1:4" hidden="1" x14ac:dyDescent="0.35">
      <c r="A6246" s="3" t="str">
        <f t="shared" si="97"/>
        <v>HIGH.L_44680</v>
      </c>
      <c r="B6246" t="s">
        <v>48</v>
      </c>
      <c r="C6246" s="1">
        <v>44680</v>
      </c>
      <c r="D6246">
        <v>5.117</v>
      </c>
    </row>
    <row r="6247" spans="1:4" hidden="1" x14ac:dyDescent="0.35">
      <c r="A6247" s="3" t="str">
        <f t="shared" si="97"/>
        <v>HST_44680</v>
      </c>
      <c r="B6247" t="s">
        <v>49</v>
      </c>
      <c r="C6247" s="1">
        <v>44680</v>
      </c>
      <c r="D6247">
        <v>19.978000000000002</v>
      </c>
    </row>
    <row r="6248" spans="1:4" hidden="1" x14ac:dyDescent="0.35">
      <c r="A6248" s="3" t="str">
        <f t="shared" si="97"/>
        <v>HYG_44680</v>
      </c>
      <c r="B6248" t="s">
        <v>50</v>
      </c>
      <c r="C6248" s="1">
        <v>44680</v>
      </c>
      <c r="D6248">
        <v>75.14</v>
      </c>
    </row>
    <row r="6249" spans="1:4" hidden="1" x14ac:dyDescent="0.35">
      <c r="A6249" s="3" t="str">
        <f t="shared" si="97"/>
        <v>IAU_44680</v>
      </c>
      <c r="B6249" t="s">
        <v>51</v>
      </c>
      <c r="C6249" s="1">
        <v>44680</v>
      </c>
      <c r="D6249">
        <v>36.04</v>
      </c>
    </row>
    <row r="6250" spans="1:4" hidden="1" x14ac:dyDescent="0.35">
      <c r="A6250" s="3" t="str">
        <f t="shared" si="97"/>
        <v>ICLN_44680</v>
      </c>
      <c r="B6250" t="s">
        <v>52</v>
      </c>
      <c r="C6250" s="1">
        <v>44680</v>
      </c>
      <c r="D6250">
        <v>18.678999999999998</v>
      </c>
    </row>
    <row r="6251" spans="1:4" hidden="1" x14ac:dyDescent="0.35">
      <c r="A6251" s="3" t="str">
        <f t="shared" si="97"/>
        <v>IEAA.L_44680</v>
      </c>
      <c r="B6251" t="s">
        <v>53</v>
      </c>
      <c r="C6251" s="1">
        <v>44680</v>
      </c>
      <c r="D6251">
        <v>4.92</v>
      </c>
    </row>
    <row r="6252" spans="1:4" hidden="1" x14ac:dyDescent="0.35">
      <c r="A6252" s="3" t="str">
        <f t="shared" si="97"/>
        <v>IEF_44680</v>
      </c>
      <c r="B6252" t="s">
        <v>54</v>
      </c>
      <c r="C6252" s="1">
        <v>44680</v>
      </c>
      <c r="D6252">
        <v>101.209</v>
      </c>
    </row>
    <row r="6253" spans="1:4" hidden="1" x14ac:dyDescent="0.35">
      <c r="A6253" s="3" t="str">
        <f t="shared" si="97"/>
        <v>IEFM.L_44680</v>
      </c>
      <c r="B6253" t="s">
        <v>55</v>
      </c>
      <c r="C6253" s="1">
        <v>44680</v>
      </c>
      <c r="D6253">
        <v>743.2</v>
      </c>
    </row>
    <row r="6254" spans="1:4" hidden="1" x14ac:dyDescent="0.35">
      <c r="A6254" s="3" t="str">
        <f t="shared" si="97"/>
        <v>IEMG_44680</v>
      </c>
      <c r="B6254" t="s">
        <v>56</v>
      </c>
      <c r="C6254" s="1">
        <v>44680</v>
      </c>
      <c r="D6254">
        <v>50.941000000000003</v>
      </c>
    </row>
    <row r="6255" spans="1:4" hidden="1" x14ac:dyDescent="0.35">
      <c r="A6255" s="3" t="str">
        <f t="shared" si="97"/>
        <v>IEUS_44680</v>
      </c>
      <c r="B6255" t="s">
        <v>57</v>
      </c>
      <c r="C6255" s="1">
        <v>44680</v>
      </c>
      <c r="D6255">
        <v>55.055999999999997</v>
      </c>
    </row>
    <row r="6256" spans="1:4" hidden="1" x14ac:dyDescent="0.35">
      <c r="A6256" s="3" t="str">
        <f t="shared" si="97"/>
        <v>IEVL.L_44680</v>
      </c>
      <c r="B6256" t="s">
        <v>58</v>
      </c>
      <c r="C6256" s="1">
        <v>44680</v>
      </c>
      <c r="D6256">
        <v>7.1929999999999996</v>
      </c>
    </row>
    <row r="6257" spans="1:4" hidden="1" x14ac:dyDescent="0.35">
      <c r="A6257" s="3" t="str">
        <f t="shared" si="97"/>
        <v>IGF_44680</v>
      </c>
      <c r="B6257" t="s">
        <v>59</v>
      </c>
      <c r="C6257" s="1">
        <v>44680</v>
      </c>
      <c r="D6257">
        <v>47.652000000000001</v>
      </c>
    </row>
    <row r="6258" spans="1:4" hidden="1" x14ac:dyDescent="0.35">
      <c r="A6258" s="3" t="str">
        <f t="shared" si="97"/>
        <v>INDA_44680</v>
      </c>
      <c r="B6258" t="s">
        <v>60</v>
      </c>
      <c r="C6258" s="1">
        <v>44680</v>
      </c>
      <c r="D6258">
        <v>43.64</v>
      </c>
    </row>
    <row r="6259" spans="1:4" hidden="1" x14ac:dyDescent="0.35">
      <c r="A6259" s="3" t="str">
        <f t="shared" si="97"/>
        <v>IUMO.L_44680</v>
      </c>
      <c r="B6259" t="s">
        <v>61</v>
      </c>
      <c r="C6259" s="1">
        <v>44680</v>
      </c>
      <c r="D6259">
        <v>10.375</v>
      </c>
    </row>
    <row r="6260" spans="1:4" hidden="1" x14ac:dyDescent="0.35">
      <c r="A6260" s="3" t="str">
        <f t="shared" si="97"/>
        <v>IUVL.L_44680</v>
      </c>
      <c r="B6260" t="s">
        <v>62</v>
      </c>
      <c r="C6260" s="1">
        <v>44680</v>
      </c>
      <c r="D6260">
        <v>8.7260000000000009</v>
      </c>
    </row>
    <row r="6261" spans="1:4" hidden="1" x14ac:dyDescent="0.35">
      <c r="A6261" s="3" t="str">
        <f t="shared" si="97"/>
        <v>IVV_44680</v>
      </c>
      <c r="B6261" t="s">
        <v>63</v>
      </c>
      <c r="C6261" s="1">
        <v>44680</v>
      </c>
      <c r="D6261">
        <v>408.39499999999998</v>
      </c>
    </row>
    <row r="6262" spans="1:4" hidden="1" x14ac:dyDescent="0.35">
      <c r="A6262" s="3" t="str">
        <f t="shared" si="97"/>
        <v>IWM_44680</v>
      </c>
      <c r="B6262" t="s">
        <v>64</v>
      </c>
      <c r="C6262" s="1">
        <v>44680</v>
      </c>
      <c r="D6262">
        <v>182.672</v>
      </c>
    </row>
    <row r="6263" spans="1:4" hidden="1" x14ac:dyDescent="0.35">
      <c r="A6263" s="3" t="str">
        <f t="shared" si="97"/>
        <v>IXN_44680</v>
      </c>
      <c r="B6263" t="s">
        <v>65</v>
      </c>
      <c r="C6263" s="1">
        <v>44680</v>
      </c>
      <c r="D6263">
        <v>50.914000000000001</v>
      </c>
    </row>
    <row r="6264" spans="1:4" hidden="1" x14ac:dyDescent="0.35">
      <c r="A6264" s="3" t="str">
        <f t="shared" si="97"/>
        <v>JPEA.L_44680</v>
      </c>
      <c r="B6264" t="s">
        <v>66</v>
      </c>
      <c r="C6264" s="1">
        <v>44680</v>
      </c>
      <c r="D6264">
        <v>5.0659999999999998</v>
      </c>
    </row>
    <row r="6265" spans="1:4" hidden="1" x14ac:dyDescent="0.35">
      <c r="A6265" s="3" t="str">
        <f t="shared" si="97"/>
        <v>JPM_44680</v>
      </c>
      <c r="B6265" t="s">
        <v>67</v>
      </c>
      <c r="C6265" s="1">
        <v>44680</v>
      </c>
      <c r="D6265">
        <v>116.404</v>
      </c>
    </row>
    <row r="6266" spans="1:4" hidden="1" x14ac:dyDescent="0.35">
      <c r="A6266" s="3" t="str">
        <f t="shared" si="97"/>
        <v>KR_44680</v>
      </c>
      <c r="B6266" t="s">
        <v>68</v>
      </c>
      <c r="C6266" s="1">
        <v>44680</v>
      </c>
      <c r="D6266">
        <v>52.857999999999997</v>
      </c>
    </row>
    <row r="6267" spans="1:4" hidden="1" x14ac:dyDescent="0.35">
      <c r="A6267" s="3" t="str">
        <f t="shared" si="97"/>
        <v>LQD_44680</v>
      </c>
      <c r="B6267" t="s">
        <v>69</v>
      </c>
      <c r="C6267" s="1">
        <v>44680</v>
      </c>
      <c r="D6267">
        <v>109.818</v>
      </c>
    </row>
    <row r="6268" spans="1:4" hidden="1" x14ac:dyDescent="0.35">
      <c r="A6268" s="3" t="str">
        <f t="shared" si="97"/>
        <v>MCHI_44680</v>
      </c>
      <c r="B6268" t="s">
        <v>70</v>
      </c>
      <c r="C6268" s="1">
        <v>44680</v>
      </c>
      <c r="D6268">
        <v>49.439</v>
      </c>
    </row>
    <row r="6269" spans="1:4" hidden="1" x14ac:dyDescent="0.35">
      <c r="A6269" s="3" t="str">
        <f t="shared" si="97"/>
        <v>META_44680</v>
      </c>
      <c r="B6269" t="s">
        <v>144</v>
      </c>
      <c r="C6269" s="1">
        <v>44680</v>
      </c>
      <c r="D6269">
        <v>200.47</v>
      </c>
    </row>
    <row r="6270" spans="1:4" hidden="1" x14ac:dyDescent="0.35">
      <c r="A6270" s="3" t="str">
        <f t="shared" si="97"/>
        <v>MVEU.L_44680</v>
      </c>
      <c r="B6270" t="s">
        <v>71</v>
      </c>
      <c r="C6270" s="1">
        <v>44680</v>
      </c>
      <c r="D6270">
        <v>53.77</v>
      </c>
    </row>
    <row r="6271" spans="1:4" hidden="1" x14ac:dyDescent="0.35">
      <c r="A6271" s="3" t="str">
        <f t="shared" si="97"/>
        <v>OGN_44680</v>
      </c>
      <c r="B6271" t="s">
        <v>72</v>
      </c>
      <c r="C6271" s="1">
        <v>44680</v>
      </c>
      <c r="D6271">
        <v>31.425000000000001</v>
      </c>
    </row>
    <row r="6272" spans="1:4" hidden="1" x14ac:dyDescent="0.35">
      <c r="A6272" s="3" t="str">
        <f t="shared" si="97"/>
        <v>PG_44680</v>
      </c>
      <c r="B6272" t="s">
        <v>73</v>
      </c>
      <c r="C6272" s="1">
        <v>44680</v>
      </c>
      <c r="D6272">
        <v>157.40199999999999</v>
      </c>
    </row>
    <row r="6273" spans="1:4" hidden="1" x14ac:dyDescent="0.35">
      <c r="A6273" s="3" t="str">
        <f t="shared" si="97"/>
        <v>PPL_44680</v>
      </c>
      <c r="B6273" t="s">
        <v>74</v>
      </c>
      <c r="C6273" s="1">
        <v>44680</v>
      </c>
      <c r="D6273">
        <v>27.632999999999999</v>
      </c>
    </row>
    <row r="6274" spans="1:4" hidden="1" x14ac:dyDescent="0.35">
      <c r="A6274" s="3" t="str">
        <f t="shared" si="97"/>
        <v>PRU_44680</v>
      </c>
      <c r="B6274" t="s">
        <v>75</v>
      </c>
      <c r="C6274" s="1">
        <v>44680</v>
      </c>
      <c r="D6274">
        <v>104.762</v>
      </c>
    </row>
    <row r="6275" spans="1:4" hidden="1" x14ac:dyDescent="0.35">
      <c r="A6275" s="3" t="str">
        <f t="shared" ref="A6275:A6338" si="98">CONCATENATE(B6275,"_",C6275)</f>
        <v>PYPL_44680</v>
      </c>
      <c r="B6275" t="s">
        <v>76</v>
      </c>
      <c r="C6275" s="1">
        <v>44680</v>
      </c>
      <c r="D6275">
        <v>87.93</v>
      </c>
    </row>
    <row r="6276" spans="1:4" hidden="1" x14ac:dyDescent="0.35">
      <c r="A6276" s="3" t="str">
        <f t="shared" si="98"/>
        <v>RE_44680</v>
      </c>
      <c r="B6276" t="s">
        <v>77</v>
      </c>
      <c r="C6276" s="1">
        <v>44680</v>
      </c>
      <c r="D6276">
        <v>270.036</v>
      </c>
    </row>
    <row r="6277" spans="1:4" hidden="1" x14ac:dyDescent="0.35">
      <c r="A6277" s="3" t="str">
        <f t="shared" si="98"/>
        <v>REET_44680</v>
      </c>
      <c r="B6277" t="s">
        <v>78</v>
      </c>
      <c r="C6277" s="1">
        <v>44680</v>
      </c>
      <c r="D6277">
        <v>27.204999999999998</v>
      </c>
    </row>
    <row r="6278" spans="1:4" hidden="1" x14ac:dyDescent="0.35">
      <c r="A6278" s="3" t="str">
        <f t="shared" si="98"/>
        <v>ROL_44680</v>
      </c>
      <c r="B6278" t="s">
        <v>79</v>
      </c>
      <c r="C6278" s="1">
        <v>44680</v>
      </c>
      <c r="D6278">
        <v>33.128</v>
      </c>
    </row>
    <row r="6279" spans="1:4" hidden="1" x14ac:dyDescent="0.35">
      <c r="A6279" s="3" t="str">
        <f t="shared" si="98"/>
        <v>ROST_44680</v>
      </c>
      <c r="B6279" t="s">
        <v>80</v>
      </c>
      <c r="C6279" s="1">
        <v>44680</v>
      </c>
      <c r="D6279">
        <v>98.79</v>
      </c>
    </row>
    <row r="6280" spans="1:4" hidden="1" x14ac:dyDescent="0.35">
      <c r="A6280" s="3" t="str">
        <f t="shared" si="98"/>
        <v>SEGA.L_44680</v>
      </c>
      <c r="B6280" t="s">
        <v>81</v>
      </c>
      <c r="C6280" s="1">
        <v>44680</v>
      </c>
      <c r="D6280">
        <v>99.233000000000004</v>
      </c>
    </row>
    <row r="6281" spans="1:4" hidden="1" x14ac:dyDescent="0.35">
      <c r="A6281" s="3" t="str">
        <f t="shared" si="98"/>
        <v>SHY_44680</v>
      </c>
      <c r="B6281" t="s">
        <v>82</v>
      </c>
      <c r="C6281" s="1">
        <v>44680</v>
      </c>
      <c r="D6281">
        <v>81.77</v>
      </c>
    </row>
    <row r="6282" spans="1:4" hidden="1" x14ac:dyDescent="0.35">
      <c r="A6282" s="3" t="str">
        <f t="shared" si="98"/>
        <v>SLV_44680</v>
      </c>
      <c r="B6282" t="s">
        <v>83</v>
      </c>
      <c r="C6282" s="1">
        <v>44680</v>
      </c>
      <c r="D6282">
        <v>21.04</v>
      </c>
    </row>
    <row r="6283" spans="1:4" hidden="1" x14ac:dyDescent="0.35">
      <c r="A6283" s="3" t="str">
        <f t="shared" si="98"/>
        <v>SPMV.L_44680</v>
      </c>
      <c r="B6283" t="s">
        <v>84</v>
      </c>
      <c r="C6283" s="1">
        <v>44680</v>
      </c>
      <c r="D6283">
        <v>79.06</v>
      </c>
    </row>
    <row r="6284" spans="1:4" hidden="1" x14ac:dyDescent="0.35">
      <c r="A6284" s="3" t="str">
        <f t="shared" si="98"/>
        <v>TLT_44680</v>
      </c>
      <c r="B6284" t="s">
        <v>85</v>
      </c>
      <c r="C6284" s="1">
        <v>44680</v>
      </c>
      <c r="D6284">
        <v>116.898</v>
      </c>
    </row>
    <row r="6285" spans="1:4" hidden="1" x14ac:dyDescent="0.35">
      <c r="A6285" s="3" t="str">
        <f t="shared" si="98"/>
        <v>UNH_44680</v>
      </c>
      <c r="B6285" t="s">
        <v>86</v>
      </c>
      <c r="C6285" s="1">
        <v>44680</v>
      </c>
      <c r="D6285">
        <v>503.60500000000002</v>
      </c>
    </row>
    <row r="6286" spans="1:4" hidden="1" x14ac:dyDescent="0.35">
      <c r="A6286" s="3" t="str">
        <f t="shared" si="98"/>
        <v>URI_44680</v>
      </c>
      <c r="B6286" t="s">
        <v>87</v>
      </c>
      <c r="C6286" s="1">
        <v>44680</v>
      </c>
      <c r="D6286">
        <v>315.488</v>
      </c>
    </row>
    <row r="6287" spans="1:4" hidden="1" x14ac:dyDescent="0.35">
      <c r="A6287" s="3" t="str">
        <f t="shared" si="98"/>
        <v>V_44680</v>
      </c>
      <c r="B6287" t="s">
        <v>88</v>
      </c>
      <c r="C6287" s="1">
        <v>44680</v>
      </c>
      <c r="D6287">
        <v>211.46</v>
      </c>
    </row>
    <row r="6288" spans="1:4" hidden="1" x14ac:dyDescent="0.35">
      <c r="A6288" s="3" t="str">
        <f t="shared" si="98"/>
        <v>VRSK_44680</v>
      </c>
      <c r="B6288" t="s">
        <v>89</v>
      </c>
      <c r="C6288" s="1">
        <v>44680</v>
      </c>
      <c r="D6288">
        <v>202.97800000000001</v>
      </c>
    </row>
    <row r="6289" spans="1:4" hidden="1" x14ac:dyDescent="0.35">
      <c r="A6289" s="3" t="str">
        <f t="shared" si="98"/>
        <v>VXX_44680</v>
      </c>
      <c r="B6289" t="s">
        <v>90</v>
      </c>
      <c r="C6289" s="1">
        <v>44680</v>
      </c>
      <c r="D6289">
        <v>27.71</v>
      </c>
    </row>
    <row r="6290" spans="1:4" hidden="1" x14ac:dyDescent="0.35">
      <c r="A6290" s="3" t="str">
        <f t="shared" si="98"/>
        <v>WRK_44680</v>
      </c>
      <c r="B6290" t="s">
        <v>91</v>
      </c>
      <c r="C6290" s="1">
        <v>44680</v>
      </c>
      <c r="D6290">
        <v>48.206000000000003</v>
      </c>
    </row>
    <row r="6291" spans="1:4" hidden="1" x14ac:dyDescent="0.35">
      <c r="A6291" s="3" t="str">
        <f t="shared" si="98"/>
        <v>XLB_44680</v>
      </c>
      <c r="B6291" t="s">
        <v>92</v>
      </c>
      <c r="C6291" s="1">
        <v>44680</v>
      </c>
      <c r="D6291">
        <v>83.367999999999995</v>
      </c>
    </row>
    <row r="6292" spans="1:4" hidden="1" x14ac:dyDescent="0.35">
      <c r="A6292" s="3" t="str">
        <f t="shared" si="98"/>
        <v>XLC_44680</v>
      </c>
      <c r="B6292" t="s">
        <v>93</v>
      </c>
      <c r="C6292" s="1">
        <v>44680</v>
      </c>
      <c r="D6292">
        <v>58.65</v>
      </c>
    </row>
    <row r="6293" spans="1:4" hidden="1" x14ac:dyDescent="0.35">
      <c r="A6293" s="3" t="str">
        <f t="shared" si="98"/>
        <v>XLE_44680</v>
      </c>
      <c r="B6293" t="s">
        <v>94</v>
      </c>
      <c r="C6293" s="1">
        <v>44680</v>
      </c>
      <c r="D6293">
        <v>72.796999999999997</v>
      </c>
    </row>
    <row r="6294" spans="1:4" hidden="1" x14ac:dyDescent="0.35">
      <c r="A6294" s="3" t="str">
        <f t="shared" si="98"/>
        <v>XLF_44680</v>
      </c>
      <c r="B6294" t="s">
        <v>95</v>
      </c>
      <c r="C6294" s="1">
        <v>44680</v>
      </c>
      <c r="D6294">
        <v>33.938000000000002</v>
      </c>
    </row>
    <row r="6295" spans="1:4" hidden="1" x14ac:dyDescent="0.35">
      <c r="A6295" s="3" t="str">
        <f t="shared" si="98"/>
        <v>XLI_44680</v>
      </c>
      <c r="B6295" t="s">
        <v>96</v>
      </c>
      <c r="C6295" s="1">
        <v>44680</v>
      </c>
      <c r="D6295">
        <v>93.831000000000003</v>
      </c>
    </row>
    <row r="6296" spans="1:4" hidden="1" x14ac:dyDescent="0.35">
      <c r="A6296" s="3" t="str">
        <f t="shared" si="98"/>
        <v>XLK_44680</v>
      </c>
      <c r="B6296" t="s">
        <v>97</v>
      </c>
      <c r="C6296" s="1">
        <v>44680</v>
      </c>
      <c r="D6296">
        <v>140.31100000000001</v>
      </c>
    </row>
    <row r="6297" spans="1:4" hidden="1" x14ac:dyDescent="0.35">
      <c r="A6297" s="3" t="str">
        <f t="shared" si="98"/>
        <v>XLP_44680</v>
      </c>
      <c r="B6297" t="s">
        <v>98</v>
      </c>
      <c r="C6297" s="1">
        <v>44680</v>
      </c>
      <c r="D6297">
        <v>76.03</v>
      </c>
    </row>
    <row r="6298" spans="1:4" hidden="1" x14ac:dyDescent="0.35">
      <c r="A6298" s="3" t="str">
        <f t="shared" si="98"/>
        <v>XLU_44680</v>
      </c>
      <c r="B6298" t="s">
        <v>99</v>
      </c>
      <c r="C6298" s="1">
        <v>44680</v>
      </c>
      <c r="D6298">
        <v>69.653999999999996</v>
      </c>
    </row>
    <row r="6299" spans="1:4" hidden="1" x14ac:dyDescent="0.35">
      <c r="A6299" s="3" t="str">
        <f t="shared" si="98"/>
        <v>XLV_44680</v>
      </c>
      <c r="B6299" t="s">
        <v>100</v>
      </c>
      <c r="C6299" s="1">
        <v>44680</v>
      </c>
      <c r="D6299">
        <v>128.709</v>
      </c>
    </row>
    <row r="6300" spans="1:4" hidden="1" x14ac:dyDescent="0.35">
      <c r="A6300" s="3" t="str">
        <f t="shared" si="98"/>
        <v>XLY_44680</v>
      </c>
      <c r="B6300" t="s">
        <v>101</v>
      </c>
      <c r="C6300" s="1">
        <v>44680</v>
      </c>
      <c r="D6300">
        <v>161.73099999999999</v>
      </c>
    </row>
    <row r="6301" spans="1:4" hidden="1" x14ac:dyDescent="0.35">
      <c r="A6301" s="3" t="str">
        <f t="shared" si="98"/>
        <v>XOM_44680</v>
      </c>
      <c r="B6301" t="s">
        <v>102</v>
      </c>
      <c r="C6301" s="1">
        <v>44680</v>
      </c>
      <c r="D6301">
        <v>82.251999999999995</v>
      </c>
    </row>
    <row r="6302" spans="1:4" hidden="1" x14ac:dyDescent="0.35">
      <c r="A6302" s="3" t="str">
        <f t="shared" si="98"/>
        <v>ABBV_44683</v>
      </c>
      <c r="B6302" t="s">
        <v>3</v>
      </c>
      <c r="C6302" s="1">
        <v>44683</v>
      </c>
      <c r="D6302">
        <v>143.65799999999999</v>
      </c>
    </row>
    <row r="6303" spans="1:4" hidden="1" x14ac:dyDescent="0.35">
      <c r="A6303" s="3" t="str">
        <f t="shared" si="98"/>
        <v>ACN_44683</v>
      </c>
      <c r="B6303" t="s">
        <v>4</v>
      </c>
      <c r="C6303" s="1">
        <v>44683</v>
      </c>
      <c r="D6303">
        <v>300.94600000000003</v>
      </c>
    </row>
    <row r="6304" spans="1:4" hidden="1" x14ac:dyDescent="0.35">
      <c r="A6304" s="3" t="str">
        <f t="shared" si="98"/>
        <v>AEP_44683</v>
      </c>
      <c r="B6304" t="s">
        <v>5</v>
      </c>
      <c r="C6304" s="1">
        <v>44683</v>
      </c>
      <c r="D6304">
        <v>94.825999999999993</v>
      </c>
    </row>
    <row r="6305" spans="1:4" hidden="1" x14ac:dyDescent="0.35">
      <c r="A6305" s="3" t="str">
        <f t="shared" si="98"/>
        <v>AIZ_44683</v>
      </c>
      <c r="B6305" t="s">
        <v>6</v>
      </c>
      <c r="C6305" s="1">
        <v>44683</v>
      </c>
      <c r="D6305">
        <v>178.429</v>
      </c>
    </row>
    <row r="6306" spans="1:4" hidden="1" x14ac:dyDescent="0.35">
      <c r="A6306" s="3" t="str">
        <f t="shared" si="98"/>
        <v>ALLE_44683</v>
      </c>
      <c r="B6306" t="s">
        <v>7</v>
      </c>
      <c r="C6306" s="1">
        <v>44683</v>
      </c>
      <c r="D6306">
        <v>113.398</v>
      </c>
    </row>
    <row r="6307" spans="1:4" hidden="1" x14ac:dyDescent="0.35">
      <c r="A6307" s="3" t="str">
        <f t="shared" si="98"/>
        <v>AMAT_44683</v>
      </c>
      <c r="B6307" t="s">
        <v>8</v>
      </c>
      <c r="C6307" s="1">
        <v>44683</v>
      </c>
      <c r="D6307">
        <v>112.134</v>
      </c>
    </row>
    <row r="6308" spans="1:4" hidden="1" x14ac:dyDescent="0.35">
      <c r="A6308" s="3" t="str">
        <f t="shared" si="98"/>
        <v>AMP_44683</v>
      </c>
      <c r="B6308" t="s">
        <v>9</v>
      </c>
      <c r="C6308" s="1">
        <v>44683</v>
      </c>
      <c r="D6308">
        <v>264.31099999999998</v>
      </c>
    </row>
    <row r="6309" spans="1:4" hidden="1" x14ac:dyDescent="0.35">
      <c r="A6309" s="3" t="str">
        <f t="shared" si="98"/>
        <v>AMZN_44683</v>
      </c>
      <c r="B6309" t="s">
        <v>10</v>
      </c>
      <c r="C6309" s="1">
        <v>44683</v>
      </c>
      <c r="D6309">
        <v>124.5</v>
      </c>
    </row>
    <row r="6310" spans="1:4" hidden="1" x14ac:dyDescent="0.35">
      <c r="A6310" s="3" t="str">
        <f t="shared" si="98"/>
        <v>AVB_44683</v>
      </c>
      <c r="B6310" t="s">
        <v>11</v>
      </c>
      <c r="C6310" s="1">
        <v>44683</v>
      </c>
      <c r="D6310">
        <v>215.34800000000001</v>
      </c>
    </row>
    <row r="6311" spans="1:4" hidden="1" x14ac:dyDescent="0.35">
      <c r="A6311" s="3" t="str">
        <f t="shared" si="98"/>
        <v>AVY_44683</v>
      </c>
      <c r="B6311" t="s">
        <v>12</v>
      </c>
      <c r="C6311" s="1">
        <v>44683</v>
      </c>
      <c r="D6311">
        <v>177.04499999999999</v>
      </c>
    </row>
    <row r="6312" spans="1:4" hidden="1" x14ac:dyDescent="0.35">
      <c r="A6312" s="3" t="str">
        <f t="shared" si="98"/>
        <v>AXP_44683</v>
      </c>
      <c r="B6312" t="s">
        <v>13</v>
      </c>
      <c r="C6312" s="1">
        <v>44683</v>
      </c>
      <c r="D6312">
        <v>169.74199999999999</v>
      </c>
    </row>
    <row r="6313" spans="1:4" hidden="1" x14ac:dyDescent="0.35">
      <c r="A6313" s="3" t="str">
        <f t="shared" si="98"/>
        <v>BDX_44683</v>
      </c>
      <c r="B6313" t="s">
        <v>14</v>
      </c>
      <c r="C6313" s="1">
        <v>44683</v>
      </c>
      <c r="D6313">
        <v>243.029</v>
      </c>
    </row>
    <row r="6314" spans="1:4" hidden="1" x14ac:dyDescent="0.35">
      <c r="A6314" s="3" t="str">
        <f t="shared" si="98"/>
        <v>BF-B_44683</v>
      </c>
      <c r="B6314" t="s">
        <v>15</v>
      </c>
      <c r="C6314" s="1">
        <v>44683</v>
      </c>
      <c r="D6314">
        <v>64.781999999999996</v>
      </c>
    </row>
    <row r="6315" spans="1:4" hidden="1" x14ac:dyDescent="0.35">
      <c r="A6315" s="3" t="str">
        <f t="shared" si="98"/>
        <v>BMY_44683</v>
      </c>
      <c r="B6315" t="s">
        <v>16</v>
      </c>
      <c r="C6315" s="1">
        <v>44683</v>
      </c>
      <c r="D6315">
        <v>73.311999999999998</v>
      </c>
    </row>
    <row r="6316" spans="1:4" hidden="1" x14ac:dyDescent="0.35">
      <c r="A6316" s="3" t="str">
        <f t="shared" si="98"/>
        <v>BR_44683</v>
      </c>
      <c r="B6316" t="s">
        <v>17</v>
      </c>
      <c r="C6316" s="1">
        <v>44683</v>
      </c>
      <c r="D6316">
        <v>141.25899999999999</v>
      </c>
    </row>
    <row r="6317" spans="1:4" hidden="1" x14ac:dyDescent="0.35">
      <c r="A6317" s="3" t="str">
        <f t="shared" si="98"/>
        <v>CARR_44683</v>
      </c>
      <c r="B6317" t="s">
        <v>18</v>
      </c>
      <c r="C6317" s="1">
        <v>44683</v>
      </c>
      <c r="D6317">
        <v>38.107999999999997</v>
      </c>
    </row>
    <row r="6318" spans="1:4" hidden="1" x14ac:dyDescent="0.35">
      <c r="A6318" s="3" t="str">
        <f t="shared" si="98"/>
        <v>CDW_44683</v>
      </c>
      <c r="B6318" t="s">
        <v>19</v>
      </c>
      <c r="C6318" s="1">
        <v>44683</v>
      </c>
      <c r="D6318">
        <v>162.66800000000001</v>
      </c>
    </row>
    <row r="6319" spans="1:4" hidden="1" x14ac:dyDescent="0.35">
      <c r="A6319" s="3" t="str">
        <f t="shared" si="98"/>
        <v>CE_44683</v>
      </c>
      <c r="B6319" t="s">
        <v>20</v>
      </c>
      <c r="C6319" s="1">
        <v>44683</v>
      </c>
      <c r="D6319">
        <v>143.197</v>
      </c>
    </row>
    <row r="6320" spans="1:4" hidden="1" x14ac:dyDescent="0.35">
      <c r="A6320" s="3" t="str">
        <f t="shared" si="98"/>
        <v>CHTR_44683</v>
      </c>
      <c r="B6320" t="s">
        <v>21</v>
      </c>
      <c r="C6320" s="1">
        <v>44683</v>
      </c>
      <c r="D6320">
        <v>432.54</v>
      </c>
    </row>
    <row r="6321" spans="1:4" hidden="1" x14ac:dyDescent="0.35">
      <c r="A6321" s="3" t="str">
        <f t="shared" si="98"/>
        <v>CNC_44683</v>
      </c>
      <c r="B6321" t="s">
        <v>22</v>
      </c>
      <c r="C6321" s="1">
        <v>44683</v>
      </c>
      <c r="D6321">
        <v>79.06</v>
      </c>
    </row>
    <row r="6322" spans="1:4" hidden="1" x14ac:dyDescent="0.35">
      <c r="A6322" s="3" t="str">
        <f t="shared" si="98"/>
        <v>CNP_44683</v>
      </c>
      <c r="B6322" t="s">
        <v>23</v>
      </c>
      <c r="C6322" s="1">
        <v>44683</v>
      </c>
      <c r="D6322">
        <v>29.513999999999999</v>
      </c>
    </row>
    <row r="6323" spans="1:4" hidden="1" x14ac:dyDescent="0.35">
      <c r="A6323" s="3" t="str">
        <f t="shared" si="98"/>
        <v>COP_44683</v>
      </c>
      <c r="B6323" t="s">
        <v>24</v>
      </c>
      <c r="C6323" s="1">
        <v>44683</v>
      </c>
      <c r="D6323">
        <v>91.718000000000004</v>
      </c>
    </row>
    <row r="6324" spans="1:4" hidden="1" x14ac:dyDescent="0.35">
      <c r="A6324" s="3" t="str">
        <f t="shared" si="98"/>
        <v>CTAS_44683</v>
      </c>
      <c r="B6324" t="s">
        <v>25</v>
      </c>
      <c r="C6324" s="1">
        <v>44683</v>
      </c>
      <c r="D6324">
        <v>387.39800000000002</v>
      </c>
    </row>
    <row r="6325" spans="1:4" hidden="1" x14ac:dyDescent="0.35">
      <c r="A6325" s="3" t="str">
        <f t="shared" si="98"/>
        <v>CZR_44683</v>
      </c>
      <c r="B6325" t="s">
        <v>26</v>
      </c>
      <c r="C6325" s="1">
        <v>44683</v>
      </c>
      <c r="D6325">
        <v>68.349999999999994</v>
      </c>
    </row>
    <row r="6326" spans="1:4" hidden="1" x14ac:dyDescent="0.35">
      <c r="A6326" s="3" t="str">
        <f t="shared" si="98"/>
        <v>DG_44683</v>
      </c>
      <c r="B6326" t="s">
        <v>27</v>
      </c>
      <c r="C6326" s="1">
        <v>44683</v>
      </c>
      <c r="D6326">
        <v>234.57900000000001</v>
      </c>
    </row>
    <row r="6327" spans="1:4" hidden="1" x14ac:dyDescent="0.35">
      <c r="A6327" s="3" t="str">
        <f t="shared" si="98"/>
        <v>DPZ_44683</v>
      </c>
      <c r="B6327" t="s">
        <v>28</v>
      </c>
      <c r="C6327" s="1">
        <v>44683</v>
      </c>
      <c r="D6327">
        <v>347.94499999999999</v>
      </c>
    </row>
    <row r="6328" spans="1:4" x14ac:dyDescent="0.35">
      <c r="A6328" s="3" t="str">
        <f t="shared" si="98"/>
        <v>DRE_44683</v>
      </c>
      <c r="B6328" t="s">
        <v>29</v>
      </c>
      <c r="C6328" s="1">
        <v>44683</v>
      </c>
      <c r="D6328">
        <v>52.457000000000001</v>
      </c>
    </row>
    <row r="6329" spans="1:4" hidden="1" x14ac:dyDescent="0.35">
      <c r="A6329" s="3" t="str">
        <f t="shared" si="98"/>
        <v>DXC_44683</v>
      </c>
      <c r="B6329" t="s">
        <v>30</v>
      </c>
      <c r="C6329" s="1">
        <v>44683</v>
      </c>
      <c r="D6329">
        <v>29.37</v>
      </c>
    </row>
    <row r="6330" spans="1:4" hidden="1" x14ac:dyDescent="0.35">
      <c r="A6330" s="3" t="str">
        <f t="shared" si="98"/>
        <v>EWA_44683</v>
      </c>
      <c r="B6330" t="s">
        <v>31</v>
      </c>
      <c r="C6330" s="1">
        <v>44683</v>
      </c>
      <c r="D6330">
        <v>23.324000000000002</v>
      </c>
    </row>
    <row r="6331" spans="1:4" hidden="1" x14ac:dyDescent="0.35">
      <c r="A6331" s="3" t="str">
        <f t="shared" si="98"/>
        <v>EWC_44683</v>
      </c>
      <c r="B6331" t="s">
        <v>32</v>
      </c>
      <c r="C6331" s="1">
        <v>44683</v>
      </c>
      <c r="D6331">
        <v>36.161999999999999</v>
      </c>
    </row>
    <row r="6332" spans="1:4" hidden="1" x14ac:dyDescent="0.35">
      <c r="A6332" s="3" t="str">
        <f t="shared" si="98"/>
        <v>EWG_44683</v>
      </c>
      <c r="B6332" t="s">
        <v>33</v>
      </c>
      <c r="C6332" s="1">
        <v>44683</v>
      </c>
      <c r="D6332">
        <v>25.195</v>
      </c>
    </row>
    <row r="6333" spans="1:4" hidden="1" x14ac:dyDescent="0.35">
      <c r="A6333" s="3" t="str">
        <f t="shared" si="98"/>
        <v>EWH_44683</v>
      </c>
      <c r="B6333" t="s">
        <v>34</v>
      </c>
      <c r="C6333" s="1">
        <v>44683</v>
      </c>
      <c r="D6333">
        <v>20.727</v>
      </c>
    </row>
    <row r="6334" spans="1:4" hidden="1" x14ac:dyDescent="0.35">
      <c r="A6334" s="3" t="str">
        <f t="shared" si="98"/>
        <v>EWJ_44683</v>
      </c>
      <c r="B6334" t="s">
        <v>35</v>
      </c>
      <c r="C6334" s="1">
        <v>44683</v>
      </c>
      <c r="D6334">
        <v>55.93</v>
      </c>
    </row>
    <row r="6335" spans="1:4" hidden="1" x14ac:dyDescent="0.35">
      <c r="A6335" s="3" t="str">
        <f t="shared" si="98"/>
        <v>EWL_44683</v>
      </c>
      <c r="B6335" t="s">
        <v>36</v>
      </c>
      <c r="C6335" s="1">
        <v>44683</v>
      </c>
      <c r="D6335">
        <v>45.206000000000003</v>
      </c>
    </row>
    <row r="6336" spans="1:4" hidden="1" x14ac:dyDescent="0.35">
      <c r="A6336" s="3" t="str">
        <f t="shared" si="98"/>
        <v>EWQ_44683</v>
      </c>
      <c r="B6336" t="s">
        <v>37</v>
      </c>
      <c r="C6336" s="1">
        <v>44683</v>
      </c>
      <c r="D6336">
        <v>31.797000000000001</v>
      </c>
    </row>
    <row r="6337" spans="1:4" hidden="1" x14ac:dyDescent="0.35">
      <c r="A6337" s="3" t="str">
        <f t="shared" si="98"/>
        <v>EWT_44683</v>
      </c>
      <c r="B6337" t="s">
        <v>38</v>
      </c>
      <c r="C6337" s="1">
        <v>44683</v>
      </c>
      <c r="D6337">
        <v>47.189</v>
      </c>
    </row>
    <row r="6338" spans="1:4" hidden="1" x14ac:dyDescent="0.35">
      <c r="A6338" s="3" t="str">
        <f t="shared" si="98"/>
        <v>EWU_44683</v>
      </c>
      <c r="B6338" t="s">
        <v>39</v>
      </c>
      <c r="C6338" s="1">
        <v>44683</v>
      </c>
      <c r="D6338">
        <v>31.091999999999999</v>
      </c>
    </row>
    <row r="6339" spans="1:4" hidden="1" x14ac:dyDescent="0.35">
      <c r="A6339" s="3" t="str">
        <f t="shared" ref="A6339:A6402" si="99">CONCATENATE(B6339,"_",C6339)</f>
        <v>EWY_44683</v>
      </c>
      <c r="B6339" t="s">
        <v>40</v>
      </c>
      <c r="C6339" s="1">
        <v>44683</v>
      </c>
      <c r="D6339">
        <v>66.058999999999997</v>
      </c>
    </row>
    <row r="6340" spans="1:4" hidden="1" x14ac:dyDescent="0.35">
      <c r="A6340" s="3" t="str">
        <f t="shared" si="99"/>
        <v>EWZ_44683</v>
      </c>
      <c r="B6340" t="s">
        <v>41</v>
      </c>
      <c r="C6340" s="1">
        <v>44683</v>
      </c>
      <c r="D6340">
        <v>28.117999999999999</v>
      </c>
    </row>
    <row r="6341" spans="1:4" hidden="1" x14ac:dyDescent="0.35">
      <c r="A6341" s="3" t="str">
        <f t="shared" si="99"/>
        <v>FTV_44683</v>
      </c>
      <c r="B6341" t="s">
        <v>43</v>
      </c>
      <c r="C6341" s="1">
        <v>44683</v>
      </c>
      <c r="D6341">
        <v>58.573999999999998</v>
      </c>
    </row>
    <row r="6342" spans="1:4" hidden="1" x14ac:dyDescent="0.35">
      <c r="A6342" s="3" t="str">
        <f t="shared" si="99"/>
        <v>GOOG_44683</v>
      </c>
      <c r="B6342" t="s">
        <v>44</v>
      </c>
      <c r="C6342" s="1">
        <v>44683</v>
      </c>
      <c r="D6342">
        <v>117.157</v>
      </c>
    </row>
    <row r="6343" spans="1:4" hidden="1" x14ac:dyDescent="0.35">
      <c r="A6343" s="3" t="str">
        <f t="shared" si="99"/>
        <v>GPC_44683</v>
      </c>
      <c r="B6343" t="s">
        <v>45</v>
      </c>
      <c r="C6343" s="1">
        <v>44683</v>
      </c>
      <c r="D6343">
        <v>128.25700000000001</v>
      </c>
    </row>
    <row r="6344" spans="1:4" hidden="1" x14ac:dyDescent="0.35">
      <c r="A6344" s="3" t="str">
        <f t="shared" si="99"/>
        <v>GSG_44683</v>
      </c>
      <c r="B6344" t="s">
        <v>46</v>
      </c>
      <c r="C6344" s="1">
        <v>44683</v>
      </c>
      <c r="D6344">
        <v>24.06</v>
      </c>
    </row>
    <row r="6345" spans="1:4" hidden="1" x14ac:dyDescent="0.35">
      <c r="A6345" s="3" t="str">
        <f t="shared" si="99"/>
        <v>HIG_44683</v>
      </c>
      <c r="B6345" t="s">
        <v>47</v>
      </c>
      <c r="C6345" s="1">
        <v>44683</v>
      </c>
      <c r="D6345">
        <v>68.927000000000007</v>
      </c>
    </row>
    <row r="6346" spans="1:4" hidden="1" x14ac:dyDescent="0.35">
      <c r="A6346" s="3" t="str">
        <f t="shared" si="99"/>
        <v>HST_44683</v>
      </c>
      <c r="B6346" t="s">
        <v>49</v>
      </c>
      <c r="C6346" s="1">
        <v>44683</v>
      </c>
      <c r="D6346">
        <v>19.762</v>
      </c>
    </row>
    <row r="6347" spans="1:4" hidden="1" x14ac:dyDescent="0.35">
      <c r="A6347" s="3" t="str">
        <f t="shared" si="99"/>
        <v>HYG_44683</v>
      </c>
      <c r="B6347" t="s">
        <v>50</v>
      </c>
      <c r="C6347" s="1">
        <v>44683</v>
      </c>
      <c r="D6347">
        <v>75.144999999999996</v>
      </c>
    </row>
    <row r="6348" spans="1:4" hidden="1" x14ac:dyDescent="0.35">
      <c r="A6348" s="3" t="str">
        <f t="shared" si="99"/>
        <v>IAU_44683</v>
      </c>
      <c r="B6348" t="s">
        <v>51</v>
      </c>
      <c r="C6348" s="1">
        <v>44683</v>
      </c>
      <c r="D6348">
        <v>35.369999999999997</v>
      </c>
    </row>
    <row r="6349" spans="1:4" hidden="1" x14ac:dyDescent="0.35">
      <c r="A6349" s="3" t="str">
        <f t="shared" si="99"/>
        <v>ICLN_44683</v>
      </c>
      <c r="B6349" t="s">
        <v>52</v>
      </c>
      <c r="C6349" s="1">
        <v>44683</v>
      </c>
      <c r="D6349">
        <v>18.709</v>
      </c>
    </row>
    <row r="6350" spans="1:4" hidden="1" x14ac:dyDescent="0.35">
      <c r="A6350" s="3" t="str">
        <f t="shared" si="99"/>
        <v>IEF_44683</v>
      </c>
      <c r="B6350" t="s">
        <v>54</v>
      </c>
      <c r="C6350" s="1">
        <v>44683</v>
      </c>
      <c r="D6350">
        <v>100.455</v>
      </c>
    </row>
    <row r="6351" spans="1:4" hidden="1" x14ac:dyDescent="0.35">
      <c r="A6351" s="3" t="str">
        <f t="shared" si="99"/>
        <v>IEMG_44683</v>
      </c>
      <c r="B6351" t="s">
        <v>56</v>
      </c>
      <c r="C6351" s="1">
        <v>44683</v>
      </c>
      <c r="D6351">
        <v>50.843000000000004</v>
      </c>
    </row>
    <row r="6352" spans="1:4" hidden="1" x14ac:dyDescent="0.35">
      <c r="A6352" s="3" t="str">
        <f t="shared" si="99"/>
        <v>IEUS_44683</v>
      </c>
      <c r="B6352" t="s">
        <v>57</v>
      </c>
      <c r="C6352" s="1">
        <v>44683</v>
      </c>
      <c r="D6352">
        <v>54.706000000000003</v>
      </c>
    </row>
    <row r="6353" spans="1:4" hidden="1" x14ac:dyDescent="0.35">
      <c r="A6353" s="3" t="str">
        <f t="shared" si="99"/>
        <v>IGF_44683</v>
      </c>
      <c r="B6353" t="s">
        <v>59</v>
      </c>
      <c r="C6353" s="1">
        <v>44683</v>
      </c>
      <c r="D6353">
        <v>47.671999999999997</v>
      </c>
    </row>
    <row r="6354" spans="1:4" hidden="1" x14ac:dyDescent="0.35">
      <c r="A6354" s="3" t="str">
        <f t="shared" si="99"/>
        <v>INDA_44683</v>
      </c>
      <c r="B6354" t="s">
        <v>60</v>
      </c>
      <c r="C6354" s="1">
        <v>44683</v>
      </c>
      <c r="D6354">
        <v>43.89</v>
      </c>
    </row>
    <row r="6355" spans="1:4" hidden="1" x14ac:dyDescent="0.35">
      <c r="A6355" s="3" t="str">
        <f t="shared" si="99"/>
        <v>IVV_44683</v>
      </c>
      <c r="B6355" t="s">
        <v>63</v>
      </c>
      <c r="C6355" s="1">
        <v>44683</v>
      </c>
      <c r="D6355">
        <v>411.02199999999999</v>
      </c>
    </row>
    <row r="6356" spans="1:4" hidden="1" x14ac:dyDescent="0.35">
      <c r="A6356" s="3" t="str">
        <f t="shared" si="99"/>
        <v>IWM_44683</v>
      </c>
      <c r="B6356" t="s">
        <v>64</v>
      </c>
      <c r="C6356" s="1">
        <v>44683</v>
      </c>
      <c r="D6356">
        <v>184.58799999999999</v>
      </c>
    </row>
    <row r="6357" spans="1:4" hidden="1" x14ac:dyDescent="0.35">
      <c r="A6357" s="3" t="str">
        <f t="shared" si="99"/>
        <v>IXN_44683</v>
      </c>
      <c r="B6357" t="s">
        <v>65</v>
      </c>
      <c r="C6357" s="1">
        <v>44683</v>
      </c>
      <c r="D6357">
        <v>51.619</v>
      </c>
    </row>
    <row r="6358" spans="1:4" hidden="1" x14ac:dyDescent="0.35">
      <c r="A6358" s="3" t="str">
        <f t="shared" si="99"/>
        <v>JPM_44683</v>
      </c>
      <c r="B6358" t="s">
        <v>67</v>
      </c>
      <c r="C6358" s="1">
        <v>44683</v>
      </c>
      <c r="D6358">
        <v>117.468</v>
      </c>
    </row>
    <row r="6359" spans="1:4" hidden="1" x14ac:dyDescent="0.35">
      <c r="A6359" s="3" t="str">
        <f t="shared" si="99"/>
        <v>KR_44683</v>
      </c>
      <c r="B6359" t="s">
        <v>68</v>
      </c>
      <c r="C6359" s="1">
        <v>44683</v>
      </c>
      <c r="D6359">
        <v>52.622999999999998</v>
      </c>
    </row>
    <row r="6360" spans="1:4" hidden="1" x14ac:dyDescent="0.35">
      <c r="A6360" s="3" t="str">
        <f t="shared" si="99"/>
        <v>LQD_44683</v>
      </c>
      <c r="B6360" t="s">
        <v>69</v>
      </c>
      <c r="C6360" s="1">
        <v>44683</v>
      </c>
      <c r="D6360">
        <v>109.167</v>
      </c>
    </row>
    <row r="6361" spans="1:4" hidden="1" x14ac:dyDescent="0.35">
      <c r="A6361" s="3" t="str">
        <f t="shared" si="99"/>
        <v>MCHI_44683</v>
      </c>
      <c r="B6361" t="s">
        <v>70</v>
      </c>
      <c r="C6361" s="1">
        <v>44683</v>
      </c>
      <c r="D6361">
        <v>49.704000000000001</v>
      </c>
    </row>
    <row r="6362" spans="1:4" hidden="1" x14ac:dyDescent="0.35">
      <c r="A6362" s="3" t="str">
        <f t="shared" si="99"/>
        <v>META_44683</v>
      </c>
      <c r="B6362" t="s">
        <v>144</v>
      </c>
      <c r="C6362" s="1">
        <v>44683</v>
      </c>
      <c r="D6362">
        <v>211.13</v>
      </c>
    </row>
    <row r="6363" spans="1:4" hidden="1" x14ac:dyDescent="0.35">
      <c r="A6363" s="3" t="str">
        <f t="shared" si="99"/>
        <v>OGN_44683</v>
      </c>
      <c r="B6363" t="s">
        <v>72</v>
      </c>
      <c r="C6363" s="1">
        <v>44683</v>
      </c>
      <c r="D6363">
        <v>31.181999999999999</v>
      </c>
    </row>
    <row r="6364" spans="1:4" hidden="1" x14ac:dyDescent="0.35">
      <c r="A6364" s="3" t="str">
        <f t="shared" si="99"/>
        <v>PG_44683</v>
      </c>
      <c r="B6364" t="s">
        <v>73</v>
      </c>
      <c r="C6364" s="1">
        <v>44683</v>
      </c>
      <c r="D6364">
        <v>155.274</v>
      </c>
    </row>
    <row r="6365" spans="1:4" hidden="1" x14ac:dyDescent="0.35">
      <c r="A6365" s="3" t="str">
        <f t="shared" si="99"/>
        <v>PPL_44683</v>
      </c>
      <c r="B6365" t="s">
        <v>74</v>
      </c>
      <c r="C6365" s="1">
        <v>44683</v>
      </c>
      <c r="D6365">
        <v>27.437999999999999</v>
      </c>
    </row>
    <row r="6366" spans="1:4" hidden="1" x14ac:dyDescent="0.35">
      <c r="A6366" s="3" t="str">
        <f t="shared" si="99"/>
        <v>PRU_44683</v>
      </c>
      <c r="B6366" t="s">
        <v>75</v>
      </c>
      <c r="C6366" s="1">
        <v>44683</v>
      </c>
      <c r="D6366">
        <v>104.666</v>
      </c>
    </row>
    <row r="6367" spans="1:4" hidden="1" x14ac:dyDescent="0.35">
      <c r="A6367" s="3" t="str">
        <f t="shared" si="99"/>
        <v>PYPL_44683</v>
      </c>
      <c r="B6367" t="s">
        <v>76</v>
      </c>
      <c r="C6367" s="1">
        <v>44683</v>
      </c>
      <c r="D6367">
        <v>91.53</v>
      </c>
    </row>
    <row r="6368" spans="1:4" hidden="1" x14ac:dyDescent="0.35">
      <c r="A6368" s="3" t="str">
        <f t="shared" si="99"/>
        <v>RE_44683</v>
      </c>
      <c r="B6368" t="s">
        <v>77</v>
      </c>
      <c r="C6368" s="1">
        <v>44683</v>
      </c>
      <c r="D6368">
        <v>272.70999999999998</v>
      </c>
    </row>
    <row r="6369" spans="1:4" hidden="1" x14ac:dyDescent="0.35">
      <c r="A6369" s="3" t="str">
        <f t="shared" si="99"/>
        <v>REET_44683</v>
      </c>
      <c r="B6369" t="s">
        <v>78</v>
      </c>
      <c r="C6369" s="1">
        <v>44683</v>
      </c>
      <c r="D6369">
        <v>26.704000000000001</v>
      </c>
    </row>
    <row r="6370" spans="1:4" hidden="1" x14ac:dyDescent="0.35">
      <c r="A6370" s="3" t="str">
        <f t="shared" si="99"/>
        <v>ROL_44683</v>
      </c>
      <c r="B6370" t="s">
        <v>79</v>
      </c>
      <c r="C6370" s="1">
        <v>44683</v>
      </c>
      <c r="D6370">
        <v>32.792000000000002</v>
      </c>
    </row>
    <row r="6371" spans="1:4" hidden="1" x14ac:dyDescent="0.35">
      <c r="A6371" s="3" t="str">
        <f t="shared" si="99"/>
        <v>ROST_44683</v>
      </c>
      <c r="B6371" t="s">
        <v>80</v>
      </c>
      <c r="C6371" s="1">
        <v>44683</v>
      </c>
      <c r="D6371">
        <v>100.325</v>
      </c>
    </row>
    <row r="6372" spans="1:4" hidden="1" x14ac:dyDescent="0.35">
      <c r="A6372" s="3" t="str">
        <f t="shared" si="99"/>
        <v>SHY_44683</v>
      </c>
      <c r="B6372" t="s">
        <v>82</v>
      </c>
      <c r="C6372" s="1">
        <v>44683</v>
      </c>
      <c r="D6372">
        <v>81.763000000000005</v>
      </c>
    </row>
    <row r="6373" spans="1:4" hidden="1" x14ac:dyDescent="0.35">
      <c r="A6373" s="3" t="str">
        <f t="shared" si="99"/>
        <v>SLV_44683</v>
      </c>
      <c r="B6373" t="s">
        <v>83</v>
      </c>
      <c r="C6373" s="1">
        <v>44683</v>
      </c>
      <c r="D6373">
        <v>20.87</v>
      </c>
    </row>
    <row r="6374" spans="1:4" hidden="1" x14ac:dyDescent="0.35">
      <c r="A6374" s="3" t="str">
        <f t="shared" si="99"/>
        <v>TLT_44683</v>
      </c>
      <c r="B6374" t="s">
        <v>85</v>
      </c>
      <c r="C6374" s="1">
        <v>44683</v>
      </c>
      <c r="D6374">
        <v>114.871</v>
      </c>
    </row>
    <row r="6375" spans="1:4" hidden="1" x14ac:dyDescent="0.35">
      <c r="A6375" s="3" t="str">
        <f t="shared" si="99"/>
        <v>UNH_44683</v>
      </c>
      <c r="B6375" t="s">
        <v>86</v>
      </c>
      <c r="C6375" s="1">
        <v>44683</v>
      </c>
      <c r="D6375">
        <v>496.27699999999999</v>
      </c>
    </row>
    <row r="6376" spans="1:4" hidden="1" x14ac:dyDescent="0.35">
      <c r="A6376" s="3" t="str">
        <f t="shared" si="99"/>
        <v>URI_44683</v>
      </c>
      <c r="B6376" t="s">
        <v>87</v>
      </c>
      <c r="C6376" s="1">
        <v>44683</v>
      </c>
      <c r="D6376">
        <v>306.029</v>
      </c>
    </row>
    <row r="6377" spans="1:4" hidden="1" x14ac:dyDescent="0.35">
      <c r="A6377" s="3" t="str">
        <f t="shared" si="99"/>
        <v>V_44683</v>
      </c>
      <c r="B6377" t="s">
        <v>88</v>
      </c>
      <c r="C6377" s="1">
        <v>44683</v>
      </c>
      <c r="D6377">
        <v>209.87200000000001</v>
      </c>
    </row>
    <row r="6378" spans="1:4" hidden="1" x14ac:dyDescent="0.35">
      <c r="A6378" s="3" t="str">
        <f t="shared" si="99"/>
        <v>VRSK_44683</v>
      </c>
      <c r="B6378" t="s">
        <v>89</v>
      </c>
      <c r="C6378" s="1">
        <v>44683</v>
      </c>
      <c r="D6378">
        <v>201.12799999999999</v>
      </c>
    </row>
    <row r="6379" spans="1:4" hidden="1" x14ac:dyDescent="0.35">
      <c r="A6379" s="3" t="str">
        <f t="shared" si="99"/>
        <v>VXX_44683</v>
      </c>
      <c r="B6379" t="s">
        <v>90</v>
      </c>
      <c r="C6379" s="1">
        <v>44683</v>
      </c>
      <c r="D6379">
        <v>27.5</v>
      </c>
    </row>
    <row r="6380" spans="1:4" hidden="1" x14ac:dyDescent="0.35">
      <c r="A6380" s="3" t="str">
        <f t="shared" si="99"/>
        <v>WRK_44683</v>
      </c>
      <c r="B6380" t="s">
        <v>91</v>
      </c>
      <c r="C6380" s="1">
        <v>44683</v>
      </c>
      <c r="D6380">
        <v>48.652999999999999</v>
      </c>
    </row>
    <row r="6381" spans="1:4" hidden="1" x14ac:dyDescent="0.35">
      <c r="A6381" s="3" t="str">
        <f t="shared" si="99"/>
        <v>XLB_44683</v>
      </c>
      <c r="B6381" t="s">
        <v>92</v>
      </c>
      <c r="C6381" s="1">
        <v>44683</v>
      </c>
      <c r="D6381">
        <v>83.113</v>
      </c>
    </row>
    <row r="6382" spans="1:4" hidden="1" x14ac:dyDescent="0.35">
      <c r="A6382" s="3" t="str">
        <f t="shared" si="99"/>
        <v>XLC_44683</v>
      </c>
      <c r="B6382" t="s">
        <v>93</v>
      </c>
      <c r="C6382" s="1">
        <v>44683</v>
      </c>
      <c r="D6382">
        <v>60.268999999999998</v>
      </c>
    </row>
    <row r="6383" spans="1:4" hidden="1" x14ac:dyDescent="0.35">
      <c r="A6383" s="3" t="str">
        <f t="shared" si="99"/>
        <v>XLE_44683</v>
      </c>
      <c r="B6383" t="s">
        <v>94</v>
      </c>
      <c r="C6383" s="1">
        <v>44683</v>
      </c>
      <c r="D6383">
        <v>73.959999999999994</v>
      </c>
    </row>
    <row r="6384" spans="1:4" hidden="1" x14ac:dyDescent="0.35">
      <c r="A6384" s="3" t="str">
        <f t="shared" si="99"/>
        <v>XLF_44683</v>
      </c>
      <c r="B6384" t="s">
        <v>95</v>
      </c>
      <c r="C6384" s="1">
        <v>44683</v>
      </c>
      <c r="D6384">
        <v>33.948</v>
      </c>
    </row>
    <row r="6385" spans="1:4" hidden="1" x14ac:dyDescent="0.35">
      <c r="A6385" s="3" t="str">
        <f t="shared" si="99"/>
        <v>XLI_44683</v>
      </c>
      <c r="B6385" t="s">
        <v>96</v>
      </c>
      <c r="C6385" s="1">
        <v>44683</v>
      </c>
      <c r="D6385">
        <v>94.028000000000006</v>
      </c>
    </row>
    <row r="6386" spans="1:4" hidden="1" x14ac:dyDescent="0.35">
      <c r="A6386" s="3" t="str">
        <f t="shared" si="99"/>
        <v>XLK_44683</v>
      </c>
      <c r="B6386" t="s">
        <v>97</v>
      </c>
      <c r="C6386" s="1">
        <v>44683</v>
      </c>
      <c r="D6386">
        <v>142.44399999999999</v>
      </c>
    </row>
    <row r="6387" spans="1:4" hidden="1" x14ac:dyDescent="0.35">
      <c r="A6387" s="3" t="str">
        <f t="shared" si="99"/>
        <v>XLP_44683</v>
      </c>
      <c r="B6387" t="s">
        <v>98</v>
      </c>
      <c r="C6387" s="1">
        <v>44683</v>
      </c>
      <c r="D6387">
        <v>75.031000000000006</v>
      </c>
    </row>
    <row r="6388" spans="1:4" hidden="1" x14ac:dyDescent="0.35">
      <c r="A6388" s="3" t="str">
        <f t="shared" si="99"/>
        <v>XLU_44683</v>
      </c>
      <c r="B6388" t="s">
        <v>99</v>
      </c>
      <c r="C6388" s="1">
        <v>44683</v>
      </c>
      <c r="D6388">
        <v>68.94</v>
      </c>
    </row>
    <row r="6389" spans="1:4" hidden="1" x14ac:dyDescent="0.35">
      <c r="A6389" s="3" t="str">
        <f t="shared" si="99"/>
        <v>XLV_44683</v>
      </c>
      <c r="B6389" t="s">
        <v>100</v>
      </c>
      <c r="C6389" s="1">
        <v>44683</v>
      </c>
      <c r="D6389">
        <v>127.90900000000001</v>
      </c>
    </row>
    <row r="6390" spans="1:4" hidden="1" x14ac:dyDescent="0.35">
      <c r="A6390" s="3" t="str">
        <f t="shared" si="99"/>
        <v>XLY_44683</v>
      </c>
      <c r="B6390" t="s">
        <v>101</v>
      </c>
      <c r="C6390" s="1">
        <v>44683</v>
      </c>
      <c r="D6390">
        <v>164.09399999999999</v>
      </c>
    </row>
    <row r="6391" spans="1:4" hidden="1" x14ac:dyDescent="0.35">
      <c r="A6391" s="3" t="str">
        <f t="shared" si="99"/>
        <v>XOM_44683</v>
      </c>
      <c r="B6391" t="s">
        <v>102</v>
      </c>
      <c r="C6391" s="1">
        <v>44683</v>
      </c>
      <c r="D6391">
        <v>83.372</v>
      </c>
    </row>
    <row r="6392" spans="1:4" hidden="1" x14ac:dyDescent="0.35">
      <c r="A6392" s="3" t="str">
        <f t="shared" si="99"/>
        <v>ABBV_44684</v>
      </c>
      <c r="B6392" t="s">
        <v>3</v>
      </c>
      <c r="C6392" s="1">
        <v>44684</v>
      </c>
      <c r="D6392">
        <v>145.339</v>
      </c>
    </row>
    <row r="6393" spans="1:4" hidden="1" x14ac:dyDescent="0.35">
      <c r="A6393" s="3" t="str">
        <f t="shared" si="99"/>
        <v>ACN_44684</v>
      </c>
      <c r="B6393" t="s">
        <v>4</v>
      </c>
      <c r="C6393" s="1">
        <v>44684</v>
      </c>
      <c r="D6393">
        <v>301.16300000000001</v>
      </c>
    </row>
    <row r="6394" spans="1:4" hidden="1" x14ac:dyDescent="0.35">
      <c r="A6394" s="3" t="str">
        <f t="shared" si="99"/>
        <v>AEP_44684</v>
      </c>
      <c r="B6394" t="s">
        <v>5</v>
      </c>
      <c r="C6394" s="1">
        <v>44684</v>
      </c>
      <c r="D6394">
        <v>95.260999999999996</v>
      </c>
    </row>
    <row r="6395" spans="1:4" hidden="1" x14ac:dyDescent="0.35">
      <c r="A6395" s="3" t="str">
        <f t="shared" si="99"/>
        <v>AIZ_44684</v>
      </c>
      <c r="B6395" t="s">
        <v>6</v>
      </c>
      <c r="C6395" s="1">
        <v>44684</v>
      </c>
      <c r="D6395">
        <v>180.64</v>
      </c>
    </row>
    <row r="6396" spans="1:4" hidden="1" x14ac:dyDescent="0.35">
      <c r="A6396" s="3" t="str">
        <f t="shared" si="99"/>
        <v>ALLE_44684</v>
      </c>
      <c r="B6396" t="s">
        <v>7</v>
      </c>
      <c r="C6396" s="1">
        <v>44684</v>
      </c>
      <c r="D6396">
        <v>114.01</v>
      </c>
    </row>
    <row r="6397" spans="1:4" hidden="1" x14ac:dyDescent="0.35">
      <c r="A6397" s="3" t="str">
        <f t="shared" si="99"/>
        <v>AMAT_44684</v>
      </c>
      <c r="B6397" t="s">
        <v>8</v>
      </c>
      <c r="C6397" s="1">
        <v>44684</v>
      </c>
      <c r="D6397">
        <v>112.958</v>
      </c>
    </row>
    <row r="6398" spans="1:4" hidden="1" x14ac:dyDescent="0.35">
      <c r="A6398" s="3" t="str">
        <f t="shared" si="99"/>
        <v>AMP_44684</v>
      </c>
      <c r="B6398" t="s">
        <v>9</v>
      </c>
      <c r="C6398" s="1">
        <v>44684</v>
      </c>
      <c r="D6398">
        <v>267.536</v>
      </c>
    </row>
    <row r="6399" spans="1:4" hidden="1" x14ac:dyDescent="0.35">
      <c r="A6399" s="3" t="str">
        <f t="shared" si="99"/>
        <v>AMZN_44684</v>
      </c>
      <c r="B6399" t="s">
        <v>10</v>
      </c>
      <c r="C6399" s="1">
        <v>44684</v>
      </c>
      <c r="D6399">
        <v>124.254</v>
      </c>
    </row>
    <row r="6400" spans="1:4" hidden="1" x14ac:dyDescent="0.35">
      <c r="A6400" s="3" t="str">
        <f t="shared" si="99"/>
        <v>AVB_44684</v>
      </c>
      <c r="B6400" t="s">
        <v>11</v>
      </c>
      <c r="C6400" s="1">
        <v>44684</v>
      </c>
      <c r="D6400">
        <v>216.60400000000001</v>
      </c>
    </row>
    <row r="6401" spans="1:4" hidden="1" x14ac:dyDescent="0.35">
      <c r="A6401" s="3" t="str">
        <f t="shared" si="99"/>
        <v>AVY_44684</v>
      </c>
      <c r="B6401" t="s">
        <v>12</v>
      </c>
      <c r="C6401" s="1">
        <v>44684</v>
      </c>
      <c r="D6401">
        <v>178.941</v>
      </c>
    </row>
    <row r="6402" spans="1:4" hidden="1" x14ac:dyDescent="0.35">
      <c r="A6402" s="3" t="str">
        <f t="shared" si="99"/>
        <v>AXP_44684</v>
      </c>
      <c r="B6402" t="s">
        <v>13</v>
      </c>
      <c r="C6402" s="1">
        <v>44684</v>
      </c>
      <c r="D6402">
        <v>170.226</v>
      </c>
    </row>
    <row r="6403" spans="1:4" hidden="1" x14ac:dyDescent="0.35">
      <c r="A6403" s="3" t="str">
        <f t="shared" ref="A6403:A6466" si="100">CONCATENATE(B6403,"_",C6403)</f>
        <v>BDX_44684</v>
      </c>
      <c r="B6403" t="s">
        <v>14</v>
      </c>
      <c r="C6403" s="1">
        <v>44684</v>
      </c>
      <c r="D6403">
        <v>246.245</v>
      </c>
    </row>
    <row r="6404" spans="1:4" hidden="1" x14ac:dyDescent="0.35">
      <c r="A6404" s="3" t="str">
        <f t="shared" si="100"/>
        <v>BF-B_44684</v>
      </c>
      <c r="B6404" t="s">
        <v>15</v>
      </c>
      <c r="C6404" s="1">
        <v>44684</v>
      </c>
      <c r="D6404">
        <v>65.616</v>
      </c>
    </row>
    <row r="6405" spans="1:4" hidden="1" x14ac:dyDescent="0.35">
      <c r="A6405" s="3" t="str">
        <f t="shared" si="100"/>
        <v>BMY_44684</v>
      </c>
      <c r="B6405" t="s">
        <v>16</v>
      </c>
      <c r="C6405" s="1">
        <v>44684</v>
      </c>
      <c r="D6405">
        <v>73.283000000000001</v>
      </c>
    </row>
    <row r="6406" spans="1:4" hidden="1" x14ac:dyDescent="0.35">
      <c r="A6406" s="3" t="str">
        <f t="shared" si="100"/>
        <v>BR_44684</v>
      </c>
      <c r="B6406" t="s">
        <v>17</v>
      </c>
      <c r="C6406" s="1">
        <v>44684</v>
      </c>
      <c r="D6406">
        <v>144.39500000000001</v>
      </c>
    </row>
    <row r="6407" spans="1:4" hidden="1" x14ac:dyDescent="0.35">
      <c r="A6407" s="3" t="str">
        <f t="shared" si="100"/>
        <v>CARR_44684</v>
      </c>
      <c r="B6407" t="s">
        <v>18</v>
      </c>
      <c r="C6407" s="1">
        <v>44684</v>
      </c>
      <c r="D6407">
        <v>37.890999999999998</v>
      </c>
    </row>
    <row r="6408" spans="1:4" hidden="1" x14ac:dyDescent="0.35">
      <c r="A6408" s="3" t="str">
        <f t="shared" si="100"/>
        <v>CDW_44684</v>
      </c>
      <c r="B6408" t="s">
        <v>19</v>
      </c>
      <c r="C6408" s="1">
        <v>44684</v>
      </c>
      <c r="D6408">
        <v>166.18600000000001</v>
      </c>
    </row>
    <row r="6409" spans="1:4" hidden="1" x14ac:dyDescent="0.35">
      <c r="A6409" s="3" t="str">
        <f t="shared" si="100"/>
        <v>CE_44684</v>
      </c>
      <c r="B6409" t="s">
        <v>20</v>
      </c>
      <c r="C6409" s="1">
        <v>44684</v>
      </c>
      <c r="D6409">
        <v>147.50399999999999</v>
      </c>
    </row>
    <row r="6410" spans="1:4" hidden="1" x14ac:dyDescent="0.35">
      <c r="A6410" s="3" t="str">
        <f t="shared" si="100"/>
        <v>CHTR_44684</v>
      </c>
      <c r="B6410" t="s">
        <v>21</v>
      </c>
      <c r="C6410" s="1">
        <v>44684</v>
      </c>
      <c r="D6410">
        <v>425.62</v>
      </c>
    </row>
    <row r="6411" spans="1:4" hidden="1" x14ac:dyDescent="0.35">
      <c r="A6411" s="3" t="str">
        <f t="shared" si="100"/>
        <v>CNC_44684</v>
      </c>
      <c r="B6411" t="s">
        <v>22</v>
      </c>
      <c r="C6411" s="1">
        <v>44684</v>
      </c>
      <c r="D6411">
        <v>80.34</v>
      </c>
    </row>
    <row r="6412" spans="1:4" hidden="1" x14ac:dyDescent="0.35">
      <c r="A6412" s="3" t="str">
        <f t="shared" si="100"/>
        <v>CNP_44684</v>
      </c>
      <c r="B6412" t="s">
        <v>23</v>
      </c>
      <c r="C6412" s="1">
        <v>44684</v>
      </c>
      <c r="D6412">
        <v>29.826000000000001</v>
      </c>
    </row>
    <row r="6413" spans="1:4" hidden="1" x14ac:dyDescent="0.35">
      <c r="A6413" s="3" t="str">
        <f t="shared" si="100"/>
        <v>COP_44684</v>
      </c>
      <c r="B6413" t="s">
        <v>24</v>
      </c>
      <c r="C6413" s="1">
        <v>44684</v>
      </c>
      <c r="D6413">
        <v>94.596000000000004</v>
      </c>
    </row>
    <row r="6414" spans="1:4" hidden="1" x14ac:dyDescent="0.35">
      <c r="A6414" s="3" t="str">
        <f t="shared" si="100"/>
        <v>CTAS_44684</v>
      </c>
      <c r="B6414" t="s">
        <v>25</v>
      </c>
      <c r="C6414" s="1">
        <v>44684</v>
      </c>
      <c r="D6414">
        <v>386.26</v>
      </c>
    </row>
    <row r="6415" spans="1:4" hidden="1" x14ac:dyDescent="0.35">
      <c r="A6415" s="3" t="str">
        <f t="shared" si="100"/>
        <v>CZR_44684</v>
      </c>
      <c r="B6415" t="s">
        <v>26</v>
      </c>
      <c r="C6415" s="1">
        <v>44684</v>
      </c>
      <c r="D6415">
        <v>67.650000000000006</v>
      </c>
    </row>
    <row r="6416" spans="1:4" hidden="1" x14ac:dyDescent="0.35">
      <c r="A6416" s="3" t="str">
        <f t="shared" si="100"/>
        <v>DG_44684</v>
      </c>
      <c r="B6416" t="s">
        <v>27</v>
      </c>
      <c r="C6416" s="1">
        <v>44684</v>
      </c>
      <c r="D6416">
        <v>235.364</v>
      </c>
    </row>
    <row r="6417" spans="1:4" hidden="1" x14ac:dyDescent="0.35">
      <c r="A6417" s="3" t="str">
        <f t="shared" si="100"/>
        <v>DPZ_44684</v>
      </c>
      <c r="B6417" t="s">
        <v>28</v>
      </c>
      <c r="C6417" s="1">
        <v>44684</v>
      </c>
      <c r="D6417">
        <v>340.73099999999999</v>
      </c>
    </row>
    <row r="6418" spans="1:4" x14ac:dyDescent="0.35">
      <c r="A6418" s="3" t="str">
        <f t="shared" si="100"/>
        <v>DRE_44684</v>
      </c>
      <c r="B6418" t="s">
        <v>29</v>
      </c>
      <c r="C6418" s="1">
        <v>44684</v>
      </c>
      <c r="D6418">
        <v>52.585000000000001</v>
      </c>
    </row>
    <row r="6419" spans="1:4" hidden="1" x14ac:dyDescent="0.35">
      <c r="A6419" s="3" t="str">
        <f t="shared" si="100"/>
        <v>DXC_44684</v>
      </c>
      <c r="B6419" t="s">
        <v>30</v>
      </c>
      <c r="C6419" s="1">
        <v>44684</v>
      </c>
      <c r="D6419">
        <v>29.89</v>
      </c>
    </row>
    <row r="6420" spans="1:4" hidden="1" x14ac:dyDescent="0.35">
      <c r="A6420" s="3" t="str">
        <f t="shared" si="100"/>
        <v>EWA_44684</v>
      </c>
      <c r="B6420" t="s">
        <v>31</v>
      </c>
      <c r="C6420" s="1">
        <v>44684</v>
      </c>
      <c r="D6420">
        <v>23.591000000000001</v>
      </c>
    </row>
    <row r="6421" spans="1:4" hidden="1" x14ac:dyDescent="0.35">
      <c r="A6421" s="3" t="str">
        <f t="shared" si="100"/>
        <v>EWC_44684</v>
      </c>
      <c r="B6421" t="s">
        <v>32</v>
      </c>
      <c r="C6421" s="1">
        <v>44684</v>
      </c>
      <c r="D6421">
        <v>36.651000000000003</v>
      </c>
    </row>
    <row r="6422" spans="1:4" hidden="1" x14ac:dyDescent="0.35">
      <c r="A6422" s="3" t="str">
        <f t="shared" si="100"/>
        <v>EWG_44684</v>
      </c>
      <c r="B6422" t="s">
        <v>33</v>
      </c>
      <c r="C6422" s="1">
        <v>44684</v>
      </c>
      <c r="D6422">
        <v>25.331</v>
      </c>
    </row>
    <row r="6423" spans="1:4" hidden="1" x14ac:dyDescent="0.35">
      <c r="A6423" s="3" t="str">
        <f t="shared" si="100"/>
        <v>EWH_44684</v>
      </c>
      <c r="B6423" t="s">
        <v>34</v>
      </c>
      <c r="C6423" s="1">
        <v>44684</v>
      </c>
      <c r="D6423">
        <v>21.067</v>
      </c>
    </row>
    <row r="6424" spans="1:4" hidden="1" x14ac:dyDescent="0.35">
      <c r="A6424" s="3" t="str">
        <f t="shared" si="100"/>
        <v>EWJ_44684</v>
      </c>
      <c r="B6424" t="s">
        <v>35</v>
      </c>
      <c r="C6424" s="1">
        <v>44684</v>
      </c>
      <c r="D6424">
        <v>56.374000000000002</v>
      </c>
    </row>
    <row r="6425" spans="1:4" hidden="1" x14ac:dyDescent="0.35">
      <c r="A6425" s="3" t="str">
        <f t="shared" si="100"/>
        <v>EWL_44684</v>
      </c>
      <c r="B6425" t="s">
        <v>36</v>
      </c>
      <c r="C6425" s="1">
        <v>44684</v>
      </c>
      <c r="D6425">
        <v>45.088999999999999</v>
      </c>
    </row>
    <row r="6426" spans="1:4" hidden="1" x14ac:dyDescent="0.35">
      <c r="A6426" s="3" t="str">
        <f t="shared" si="100"/>
        <v>EWQ_44684</v>
      </c>
      <c r="B6426" t="s">
        <v>37</v>
      </c>
      <c r="C6426" s="1">
        <v>44684</v>
      </c>
      <c r="D6426">
        <v>32.078000000000003</v>
      </c>
    </row>
    <row r="6427" spans="1:4" hidden="1" x14ac:dyDescent="0.35">
      <c r="A6427" s="3" t="str">
        <f t="shared" si="100"/>
        <v>EWT_44684</v>
      </c>
      <c r="B6427" t="s">
        <v>38</v>
      </c>
      <c r="C6427" s="1">
        <v>44684</v>
      </c>
      <c r="D6427">
        <v>47.637999999999998</v>
      </c>
    </row>
    <row r="6428" spans="1:4" hidden="1" x14ac:dyDescent="0.35">
      <c r="A6428" s="3" t="str">
        <f t="shared" si="100"/>
        <v>EWU_44684</v>
      </c>
      <c r="B6428" t="s">
        <v>39</v>
      </c>
      <c r="C6428" s="1">
        <v>44684</v>
      </c>
      <c r="D6428">
        <v>31.536999999999999</v>
      </c>
    </row>
    <row r="6429" spans="1:4" hidden="1" x14ac:dyDescent="0.35">
      <c r="A6429" s="3" t="str">
        <f t="shared" si="100"/>
        <v>EWY_44684</v>
      </c>
      <c r="B6429" t="s">
        <v>40</v>
      </c>
      <c r="C6429" s="1">
        <v>44684</v>
      </c>
      <c r="D6429">
        <v>66.266000000000005</v>
      </c>
    </row>
    <row r="6430" spans="1:4" hidden="1" x14ac:dyDescent="0.35">
      <c r="A6430" s="3" t="str">
        <f t="shared" si="100"/>
        <v>EWZ_44684</v>
      </c>
      <c r="B6430" t="s">
        <v>41</v>
      </c>
      <c r="C6430" s="1">
        <v>44684</v>
      </c>
      <c r="D6430">
        <v>28.597999999999999</v>
      </c>
    </row>
    <row r="6431" spans="1:4" hidden="1" x14ac:dyDescent="0.35">
      <c r="A6431" s="3" t="str">
        <f t="shared" si="100"/>
        <v>FTV_44684</v>
      </c>
      <c r="B6431" t="s">
        <v>43</v>
      </c>
      <c r="C6431" s="1">
        <v>44684</v>
      </c>
      <c r="D6431">
        <v>59.390999999999998</v>
      </c>
    </row>
    <row r="6432" spans="1:4" hidden="1" x14ac:dyDescent="0.35">
      <c r="A6432" s="3" t="str">
        <f t="shared" si="100"/>
        <v>GOOG_44684</v>
      </c>
      <c r="B6432" t="s">
        <v>44</v>
      </c>
      <c r="C6432" s="1">
        <v>44684</v>
      </c>
      <c r="D6432">
        <v>118.13</v>
      </c>
    </row>
    <row r="6433" spans="1:4" hidden="1" x14ac:dyDescent="0.35">
      <c r="A6433" s="3" t="str">
        <f t="shared" si="100"/>
        <v>GPC_44684</v>
      </c>
      <c r="B6433" t="s">
        <v>45</v>
      </c>
      <c r="C6433" s="1">
        <v>44684</v>
      </c>
      <c r="D6433">
        <v>129.51499999999999</v>
      </c>
    </row>
    <row r="6434" spans="1:4" hidden="1" x14ac:dyDescent="0.35">
      <c r="A6434" s="3" t="str">
        <f t="shared" si="100"/>
        <v>GSG_44684</v>
      </c>
      <c r="B6434" t="s">
        <v>46</v>
      </c>
      <c r="C6434" s="1">
        <v>44684</v>
      </c>
      <c r="D6434">
        <v>23.56</v>
      </c>
    </row>
    <row r="6435" spans="1:4" hidden="1" x14ac:dyDescent="0.35">
      <c r="A6435" s="3" t="str">
        <f t="shared" si="100"/>
        <v>HIG_44684</v>
      </c>
      <c r="B6435" t="s">
        <v>47</v>
      </c>
      <c r="C6435" s="1">
        <v>44684</v>
      </c>
      <c r="D6435">
        <v>69.486999999999995</v>
      </c>
    </row>
    <row r="6436" spans="1:4" hidden="1" x14ac:dyDescent="0.35">
      <c r="A6436" s="3" t="str">
        <f t="shared" si="100"/>
        <v>HIGH.L_44684</v>
      </c>
      <c r="B6436" t="s">
        <v>48</v>
      </c>
      <c r="C6436" s="1">
        <v>44684</v>
      </c>
      <c r="D6436">
        <v>5.1139999999999999</v>
      </c>
    </row>
    <row r="6437" spans="1:4" hidden="1" x14ac:dyDescent="0.35">
      <c r="A6437" s="3" t="str">
        <f t="shared" si="100"/>
        <v>HST_44684</v>
      </c>
      <c r="B6437" t="s">
        <v>49</v>
      </c>
      <c r="C6437" s="1">
        <v>44684</v>
      </c>
      <c r="D6437">
        <v>19.515999999999998</v>
      </c>
    </row>
    <row r="6438" spans="1:4" hidden="1" x14ac:dyDescent="0.35">
      <c r="A6438" s="3" t="str">
        <f t="shared" si="100"/>
        <v>HYG_44684</v>
      </c>
      <c r="B6438" t="s">
        <v>50</v>
      </c>
      <c r="C6438" s="1">
        <v>44684</v>
      </c>
      <c r="D6438">
        <v>75.539000000000001</v>
      </c>
    </row>
    <row r="6439" spans="1:4" hidden="1" x14ac:dyDescent="0.35">
      <c r="A6439" s="3" t="str">
        <f t="shared" si="100"/>
        <v>IAU_44684</v>
      </c>
      <c r="B6439" t="s">
        <v>51</v>
      </c>
      <c r="C6439" s="1">
        <v>44684</v>
      </c>
      <c r="D6439">
        <v>35.47</v>
      </c>
    </row>
    <row r="6440" spans="1:4" hidden="1" x14ac:dyDescent="0.35">
      <c r="A6440" s="3" t="str">
        <f t="shared" si="100"/>
        <v>ICLN_44684</v>
      </c>
      <c r="B6440" t="s">
        <v>52</v>
      </c>
      <c r="C6440" s="1">
        <v>44684</v>
      </c>
      <c r="D6440">
        <v>19.006</v>
      </c>
    </row>
    <row r="6441" spans="1:4" hidden="1" x14ac:dyDescent="0.35">
      <c r="A6441" s="3" t="str">
        <f t="shared" si="100"/>
        <v>IEAA.L_44684</v>
      </c>
      <c r="B6441" t="s">
        <v>53</v>
      </c>
      <c r="C6441" s="1">
        <v>44684</v>
      </c>
      <c r="D6441">
        <v>4.9210000000000003</v>
      </c>
    </row>
    <row r="6442" spans="1:4" hidden="1" x14ac:dyDescent="0.35">
      <c r="A6442" s="3" t="str">
        <f t="shared" si="100"/>
        <v>IEF_44684</v>
      </c>
      <c r="B6442" t="s">
        <v>54</v>
      </c>
      <c r="C6442" s="1">
        <v>44684</v>
      </c>
      <c r="D6442">
        <v>100.57299999999999</v>
      </c>
    </row>
    <row r="6443" spans="1:4" hidden="1" x14ac:dyDescent="0.35">
      <c r="A6443" s="3" t="str">
        <f t="shared" si="100"/>
        <v>IEFM.L_44684</v>
      </c>
      <c r="B6443" t="s">
        <v>55</v>
      </c>
      <c r="C6443" s="1">
        <v>44684</v>
      </c>
      <c r="D6443">
        <v>733.75</v>
      </c>
    </row>
    <row r="6444" spans="1:4" hidden="1" x14ac:dyDescent="0.35">
      <c r="A6444" s="3" t="str">
        <f t="shared" si="100"/>
        <v>IEMG_44684</v>
      </c>
      <c r="B6444" t="s">
        <v>56</v>
      </c>
      <c r="C6444" s="1">
        <v>44684</v>
      </c>
      <c r="D6444">
        <v>51.213999999999999</v>
      </c>
    </row>
    <row r="6445" spans="1:4" hidden="1" x14ac:dyDescent="0.35">
      <c r="A6445" s="3" t="str">
        <f t="shared" si="100"/>
        <v>IEUS_44684</v>
      </c>
      <c r="B6445" t="s">
        <v>57</v>
      </c>
      <c r="C6445" s="1">
        <v>44684</v>
      </c>
      <c r="D6445">
        <v>54.854999999999997</v>
      </c>
    </row>
    <row r="6446" spans="1:4" hidden="1" x14ac:dyDescent="0.35">
      <c r="A6446" s="3" t="str">
        <f t="shared" si="100"/>
        <v>IEVL.L_44684</v>
      </c>
      <c r="B6446" t="s">
        <v>58</v>
      </c>
      <c r="C6446" s="1">
        <v>44684</v>
      </c>
      <c r="D6446">
        <v>7.2080000000000002</v>
      </c>
    </row>
    <row r="6447" spans="1:4" hidden="1" x14ac:dyDescent="0.35">
      <c r="A6447" s="3" t="str">
        <f t="shared" si="100"/>
        <v>IGF_44684</v>
      </c>
      <c r="B6447" t="s">
        <v>59</v>
      </c>
      <c r="C6447" s="1">
        <v>44684</v>
      </c>
      <c r="D6447">
        <v>48.12</v>
      </c>
    </row>
    <row r="6448" spans="1:4" hidden="1" x14ac:dyDescent="0.35">
      <c r="A6448" s="3" t="str">
        <f t="shared" si="100"/>
        <v>INDA_44684</v>
      </c>
      <c r="B6448" t="s">
        <v>60</v>
      </c>
      <c r="C6448" s="1">
        <v>44684</v>
      </c>
      <c r="D6448">
        <v>43.94</v>
      </c>
    </row>
    <row r="6449" spans="1:4" hidden="1" x14ac:dyDescent="0.35">
      <c r="A6449" s="3" t="str">
        <f t="shared" si="100"/>
        <v>IUMO.L_44684</v>
      </c>
      <c r="B6449" t="s">
        <v>61</v>
      </c>
      <c r="C6449" s="1">
        <v>44684</v>
      </c>
      <c r="D6449">
        <v>10.32</v>
      </c>
    </row>
    <row r="6450" spans="1:4" hidden="1" x14ac:dyDescent="0.35">
      <c r="A6450" s="3" t="str">
        <f t="shared" si="100"/>
        <v>IUVL.L_44684</v>
      </c>
      <c r="B6450" t="s">
        <v>62</v>
      </c>
      <c r="C6450" s="1">
        <v>44684</v>
      </c>
      <c r="D6450">
        <v>8.7799999999999994</v>
      </c>
    </row>
    <row r="6451" spans="1:4" hidden="1" x14ac:dyDescent="0.35">
      <c r="A6451" s="3" t="str">
        <f t="shared" si="100"/>
        <v>IVV_44684</v>
      </c>
      <c r="B6451" t="s">
        <v>63</v>
      </c>
      <c r="C6451" s="1">
        <v>44684</v>
      </c>
      <c r="D6451">
        <v>412.928</v>
      </c>
    </row>
    <row r="6452" spans="1:4" hidden="1" x14ac:dyDescent="0.35">
      <c r="A6452" s="3" t="str">
        <f t="shared" si="100"/>
        <v>IWM_44684</v>
      </c>
      <c r="B6452" t="s">
        <v>64</v>
      </c>
      <c r="C6452" s="1">
        <v>44684</v>
      </c>
      <c r="D6452">
        <v>186.16800000000001</v>
      </c>
    </row>
    <row r="6453" spans="1:4" hidden="1" x14ac:dyDescent="0.35">
      <c r="A6453" s="3" t="str">
        <f t="shared" si="100"/>
        <v>IXN_44684</v>
      </c>
      <c r="B6453" t="s">
        <v>65</v>
      </c>
      <c r="C6453" s="1">
        <v>44684</v>
      </c>
      <c r="D6453">
        <v>51.798000000000002</v>
      </c>
    </row>
    <row r="6454" spans="1:4" hidden="1" x14ac:dyDescent="0.35">
      <c r="A6454" s="3" t="str">
        <f t="shared" si="100"/>
        <v>JPEA.L_44684</v>
      </c>
      <c r="B6454" t="s">
        <v>66</v>
      </c>
      <c r="C6454" s="1">
        <v>44684</v>
      </c>
      <c r="D6454">
        <v>5.0419999999999998</v>
      </c>
    </row>
    <row r="6455" spans="1:4" hidden="1" x14ac:dyDescent="0.35">
      <c r="A6455" s="3" t="str">
        <f t="shared" si="100"/>
        <v>JPM_44684</v>
      </c>
      <c r="B6455" t="s">
        <v>67</v>
      </c>
      <c r="C6455" s="1">
        <v>44684</v>
      </c>
      <c r="D6455">
        <v>119.98399999999999</v>
      </c>
    </row>
    <row r="6456" spans="1:4" hidden="1" x14ac:dyDescent="0.35">
      <c r="A6456" s="3" t="str">
        <f t="shared" si="100"/>
        <v>KR_44684</v>
      </c>
      <c r="B6456" t="s">
        <v>68</v>
      </c>
      <c r="C6456" s="1">
        <v>44684</v>
      </c>
      <c r="D6456">
        <v>53.671999999999997</v>
      </c>
    </row>
    <row r="6457" spans="1:4" hidden="1" x14ac:dyDescent="0.35">
      <c r="A6457" s="3" t="str">
        <f t="shared" si="100"/>
        <v>LQD_44684</v>
      </c>
      <c r="B6457" t="s">
        <v>69</v>
      </c>
      <c r="C6457" s="1">
        <v>44684</v>
      </c>
      <c r="D6457">
        <v>109.87</v>
      </c>
    </row>
    <row r="6458" spans="1:4" hidden="1" x14ac:dyDescent="0.35">
      <c r="A6458" s="3" t="str">
        <f t="shared" si="100"/>
        <v>MCHI_44684</v>
      </c>
      <c r="B6458" t="s">
        <v>70</v>
      </c>
      <c r="C6458" s="1">
        <v>44684</v>
      </c>
      <c r="D6458">
        <v>50.301000000000002</v>
      </c>
    </row>
    <row r="6459" spans="1:4" hidden="1" x14ac:dyDescent="0.35">
      <c r="A6459" s="3" t="str">
        <f t="shared" si="100"/>
        <v>META_44684</v>
      </c>
      <c r="B6459" t="s">
        <v>144</v>
      </c>
      <c r="C6459" s="1">
        <v>44684</v>
      </c>
      <c r="D6459">
        <v>212.03</v>
      </c>
    </row>
    <row r="6460" spans="1:4" hidden="1" x14ac:dyDescent="0.35">
      <c r="A6460" s="3" t="str">
        <f t="shared" si="100"/>
        <v>MVEU.L_44684</v>
      </c>
      <c r="B6460" t="s">
        <v>71</v>
      </c>
      <c r="C6460" s="1">
        <v>44684</v>
      </c>
      <c r="D6460">
        <v>53.24</v>
      </c>
    </row>
    <row r="6461" spans="1:4" hidden="1" x14ac:dyDescent="0.35">
      <c r="A6461" s="3" t="str">
        <f t="shared" si="100"/>
        <v>OGN_44684</v>
      </c>
      <c r="B6461" t="s">
        <v>72</v>
      </c>
      <c r="C6461" s="1">
        <v>44684</v>
      </c>
      <c r="D6461">
        <v>31.532</v>
      </c>
    </row>
    <row r="6462" spans="1:4" hidden="1" x14ac:dyDescent="0.35">
      <c r="A6462" s="3" t="str">
        <f t="shared" si="100"/>
        <v>PG_44684</v>
      </c>
      <c r="B6462" t="s">
        <v>73</v>
      </c>
      <c r="C6462" s="1">
        <v>44684</v>
      </c>
      <c r="D6462">
        <v>153.14699999999999</v>
      </c>
    </row>
    <row r="6463" spans="1:4" hidden="1" x14ac:dyDescent="0.35">
      <c r="A6463" s="3" t="str">
        <f t="shared" si="100"/>
        <v>PPL_44684</v>
      </c>
      <c r="B6463" t="s">
        <v>74</v>
      </c>
      <c r="C6463" s="1">
        <v>44684</v>
      </c>
      <c r="D6463">
        <v>27.495999999999999</v>
      </c>
    </row>
    <row r="6464" spans="1:4" hidden="1" x14ac:dyDescent="0.35">
      <c r="A6464" s="3" t="str">
        <f t="shared" si="100"/>
        <v>PRU_44684</v>
      </c>
      <c r="B6464" t="s">
        <v>75</v>
      </c>
      <c r="C6464" s="1">
        <v>44684</v>
      </c>
      <c r="D6464">
        <v>105.94</v>
      </c>
    </row>
    <row r="6465" spans="1:4" hidden="1" x14ac:dyDescent="0.35">
      <c r="A6465" s="3" t="str">
        <f t="shared" si="100"/>
        <v>PYPL_44684</v>
      </c>
      <c r="B6465" t="s">
        <v>76</v>
      </c>
      <c r="C6465" s="1">
        <v>44684</v>
      </c>
      <c r="D6465">
        <v>90.71</v>
      </c>
    </row>
    <row r="6466" spans="1:4" hidden="1" x14ac:dyDescent="0.35">
      <c r="A6466" s="3" t="str">
        <f t="shared" si="100"/>
        <v>RE_44684</v>
      </c>
      <c r="B6466" t="s">
        <v>77</v>
      </c>
      <c r="C6466" s="1">
        <v>44684</v>
      </c>
      <c r="D6466">
        <v>274.774</v>
      </c>
    </row>
    <row r="6467" spans="1:4" hidden="1" x14ac:dyDescent="0.35">
      <c r="A6467" s="3" t="str">
        <f t="shared" ref="A6467:A6530" si="101">CONCATENATE(B6467,"_",C6467)</f>
        <v>REET_44684</v>
      </c>
      <c r="B6467" t="s">
        <v>78</v>
      </c>
      <c r="C6467" s="1">
        <v>44684</v>
      </c>
      <c r="D6467">
        <v>26.881</v>
      </c>
    </row>
    <row r="6468" spans="1:4" hidden="1" x14ac:dyDescent="0.35">
      <c r="A6468" s="3" t="str">
        <f t="shared" si="101"/>
        <v>ROL_44684</v>
      </c>
      <c r="B6468" t="s">
        <v>79</v>
      </c>
      <c r="C6468" s="1">
        <v>44684</v>
      </c>
      <c r="D6468">
        <v>32.308</v>
      </c>
    </row>
    <row r="6469" spans="1:4" hidden="1" x14ac:dyDescent="0.35">
      <c r="A6469" s="3" t="str">
        <f t="shared" si="101"/>
        <v>ROST_44684</v>
      </c>
      <c r="B6469" t="s">
        <v>80</v>
      </c>
      <c r="C6469" s="1">
        <v>44684</v>
      </c>
      <c r="D6469">
        <v>99.462999999999994</v>
      </c>
    </row>
    <row r="6470" spans="1:4" hidden="1" x14ac:dyDescent="0.35">
      <c r="A6470" s="3" t="str">
        <f t="shared" si="101"/>
        <v>SEGA.L_44684</v>
      </c>
      <c r="B6470" t="s">
        <v>81</v>
      </c>
      <c r="C6470" s="1">
        <v>44684</v>
      </c>
      <c r="D6470">
        <v>99.412000000000006</v>
      </c>
    </row>
    <row r="6471" spans="1:4" hidden="1" x14ac:dyDescent="0.35">
      <c r="A6471" s="3" t="str">
        <f t="shared" si="101"/>
        <v>SHY_44684</v>
      </c>
      <c r="B6471" t="s">
        <v>82</v>
      </c>
      <c r="C6471" s="1">
        <v>44684</v>
      </c>
      <c r="D6471">
        <v>81.724000000000004</v>
      </c>
    </row>
    <row r="6472" spans="1:4" hidden="1" x14ac:dyDescent="0.35">
      <c r="A6472" s="3" t="str">
        <f t="shared" si="101"/>
        <v>SLV_44684</v>
      </c>
      <c r="B6472" t="s">
        <v>83</v>
      </c>
      <c r="C6472" s="1">
        <v>44684</v>
      </c>
      <c r="D6472">
        <v>20.83</v>
      </c>
    </row>
    <row r="6473" spans="1:4" hidden="1" x14ac:dyDescent="0.35">
      <c r="A6473" s="3" t="str">
        <f t="shared" si="101"/>
        <v>SPMV.L_44684</v>
      </c>
      <c r="B6473" t="s">
        <v>84</v>
      </c>
      <c r="C6473" s="1">
        <v>44684</v>
      </c>
      <c r="D6473">
        <v>78.069999999999993</v>
      </c>
    </row>
    <row r="6474" spans="1:4" hidden="1" x14ac:dyDescent="0.35">
      <c r="A6474" s="3" t="str">
        <f t="shared" si="101"/>
        <v>TLT_44684</v>
      </c>
      <c r="B6474" t="s">
        <v>85</v>
      </c>
      <c r="C6474" s="1">
        <v>44684</v>
      </c>
      <c r="D6474">
        <v>115.646</v>
      </c>
    </row>
    <row r="6475" spans="1:4" hidden="1" x14ac:dyDescent="0.35">
      <c r="A6475" s="3" t="str">
        <f t="shared" si="101"/>
        <v>UNH_44684</v>
      </c>
      <c r="B6475" t="s">
        <v>86</v>
      </c>
      <c r="C6475" s="1">
        <v>44684</v>
      </c>
      <c r="D6475">
        <v>494.762</v>
      </c>
    </row>
    <row r="6476" spans="1:4" hidden="1" x14ac:dyDescent="0.35">
      <c r="A6476" s="3" t="str">
        <f t="shared" si="101"/>
        <v>URI_44684</v>
      </c>
      <c r="B6476" t="s">
        <v>87</v>
      </c>
      <c r="C6476" s="1">
        <v>44684</v>
      </c>
      <c r="D6476">
        <v>311.43099999999998</v>
      </c>
    </row>
    <row r="6477" spans="1:4" hidden="1" x14ac:dyDescent="0.35">
      <c r="A6477" s="3" t="str">
        <f t="shared" si="101"/>
        <v>V_44684</v>
      </c>
      <c r="B6477" t="s">
        <v>88</v>
      </c>
      <c r="C6477" s="1">
        <v>44684</v>
      </c>
      <c r="D6477">
        <v>206.92599999999999</v>
      </c>
    </row>
    <row r="6478" spans="1:4" hidden="1" x14ac:dyDescent="0.35">
      <c r="A6478" s="3" t="str">
        <f t="shared" si="101"/>
        <v>VRSK_44684</v>
      </c>
      <c r="B6478" t="s">
        <v>89</v>
      </c>
      <c r="C6478" s="1">
        <v>44684</v>
      </c>
      <c r="D6478">
        <v>199.06899999999999</v>
      </c>
    </row>
    <row r="6479" spans="1:4" hidden="1" x14ac:dyDescent="0.35">
      <c r="A6479" s="3" t="str">
        <f t="shared" si="101"/>
        <v>VXX_44684</v>
      </c>
      <c r="B6479" t="s">
        <v>90</v>
      </c>
      <c r="C6479" s="1">
        <v>44684</v>
      </c>
      <c r="D6479">
        <v>27.05</v>
      </c>
    </row>
    <row r="6480" spans="1:4" hidden="1" x14ac:dyDescent="0.35">
      <c r="A6480" s="3" t="str">
        <f t="shared" si="101"/>
        <v>WRK_44684</v>
      </c>
      <c r="B6480" t="s">
        <v>91</v>
      </c>
      <c r="C6480" s="1">
        <v>44684</v>
      </c>
      <c r="D6480">
        <v>49.802</v>
      </c>
    </row>
    <row r="6481" spans="1:4" hidden="1" x14ac:dyDescent="0.35">
      <c r="A6481" s="3" t="str">
        <f t="shared" si="101"/>
        <v>XLB_44684</v>
      </c>
      <c r="B6481" t="s">
        <v>92</v>
      </c>
      <c r="C6481" s="1">
        <v>44684</v>
      </c>
      <c r="D6481">
        <v>84.043999999999997</v>
      </c>
    </row>
    <row r="6482" spans="1:4" hidden="1" x14ac:dyDescent="0.35">
      <c r="A6482" s="3" t="str">
        <f t="shared" si="101"/>
        <v>XLC_44684</v>
      </c>
      <c r="B6482" t="s">
        <v>93</v>
      </c>
      <c r="C6482" s="1">
        <v>44684</v>
      </c>
      <c r="D6482">
        <v>60.427999999999997</v>
      </c>
    </row>
    <row r="6483" spans="1:4" hidden="1" x14ac:dyDescent="0.35">
      <c r="A6483" s="3" t="str">
        <f t="shared" si="101"/>
        <v>XLE_44684</v>
      </c>
      <c r="B6483" t="s">
        <v>94</v>
      </c>
      <c r="C6483" s="1">
        <v>44684</v>
      </c>
      <c r="D6483">
        <v>76.033000000000001</v>
      </c>
    </row>
    <row r="6484" spans="1:4" hidden="1" x14ac:dyDescent="0.35">
      <c r="A6484" s="3" t="str">
        <f t="shared" si="101"/>
        <v>XLF_44684</v>
      </c>
      <c r="B6484" t="s">
        <v>95</v>
      </c>
      <c r="C6484" s="1">
        <v>44684</v>
      </c>
      <c r="D6484">
        <v>34.39</v>
      </c>
    </row>
    <row r="6485" spans="1:4" hidden="1" x14ac:dyDescent="0.35">
      <c r="A6485" s="3" t="str">
        <f t="shared" si="101"/>
        <v>XLI_44684</v>
      </c>
      <c r="B6485" t="s">
        <v>96</v>
      </c>
      <c r="C6485" s="1">
        <v>44684</v>
      </c>
      <c r="D6485">
        <v>94.649000000000001</v>
      </c>
    </row>
    <row r="6486" spans="1:4" hidden="1" x14ac:dyDescent="0.35">
      <c r="A6486" s="3" t="str">
        <f t="shared" si="101"/>
        <v>XLK_44684</v>
      </c>
      <c r="B6486" t="s">
        <v>97</v>
      </c>
      <c r="C6486" s="1">
        <v>44684</v>
      </c>
      <c r="D6486">
        <v>142.69200000000001</v>
      </c>
    </row>
    <row r="6487" spans="1:4" hidden="1" x14ac:dyDescent="0.35">
      <c r="A6487" s="3" t="str">
        <f t="shared" si="101"/>
        <v>XLP_44684</v>
      </c>
      <c r="B6487" t="s">
        <v>98</v>
      </c>
      <c r="C6487" s="1">
        <v>44684</v>
      </c>
      <c r="D6487">
        <v>74.814999999999998</v>
      </c>
    </row>
    <row r="6488" spans="1:4" hidden="1" x14ac:dyDescent="0.35">
      <c r="A6488" s="3" t="str">
        <f t="shared" si="101"/>
        <v>XLU_44684</v>
      </c>
      <c r="B6488" t="s">
        <v>99</v>
      </c>
      <c r="C6488" s="1">
        <v>44684</v>
      </c>
      <c r="D6488">
        <v>69.203999999999994</v>
      </c>
    </row>
    <row r="6489" spans="1:4" hidden="1" x14ac:dyDescent="0.35">
      <c r="A6489" s="3" t="str">
        <f t="shared" si="101"/>
        <v>XLV_44684</v>
      </c>
      <c r="B6489" t="s">
        <v>100</v>
      </c>
      <c r="C6489" s="1">
        <v>44684</v>
      </c>
      <c r="D6489">
        <v>128.31399999999999</v>
      </c>
    </row>
    <row r="6490" spans="1:4" hidden="1" x14ac:dyDescent="0.35">
      <c r="A6490" s="3" t="str">
        <f t="shared" si="101"/>
        <v>XLY_44684</v>
      </c>
      <c r="B6490" t="s">
        <v>101</v>
      </c>
      <c r="C6490" s="1">
        <v>44684</v>
      </c>
      <c r="D6490">
        <v>163.68700000000001</v>
      </c>
    </row>
    <row r="6491" spans="1:4" hidden="1" x14ac:dyDescent="0.35">
      <c r="A6491" s="3" t="str">
        <f t="shared" si="101"/>
        <v>XOM_44684</v>
      </c>
      <c r="B6491" t="s">
        <v>102</v>
      </c>
      <c r="C6491" s="1">
        <v>44684</v>
      </c>
      <c r="D6491">
        <v>85.088999999999999</v>
      </c>
    </row>
    <row r="6492" spans="1:4" hidden="1" x14ac:dyDescent="0.35">
      <c r="A6492" s="3" t="str">
        <f t="shared" si="101"/>
        <v>ABBV_44685</v>
      </c>
      <c r="B6492" t="s">
        <v>3</v>
      </c>
      <c r="C6492" s="1">
        <v>44685</v>
      </c>
      <c r="D6492">
        <v>147.27199999999999</v>
      </c>
    </row>
    <row r="6493" spans="1:4" hidden="1" x14ac:dyDescent="0.35">
      <c r="A6493" s="3" t="str">
        <f t="shared" si="101"/>
        <v>ACN_44685</v>
      </c>
      <c r="B6493" t="s">
        <v>4</v>
      </c>
      <c r="C6493" s="1">
        <v>44685</v>
      </c>
      <c r="D6493">
        <v>311.08199999999999</v>
      </c>
    </row>
    <row r="6494" spans="1:4" hidden="1" x14ac:dyDescent="0.35">
      <c r="A6494" s="3" t="str">
        <f t="shared" si="101"/>
        <v>AEP_44685</v>
      </c>
      <c r="B6494" t="s">
        <v>5</v>
      </c>
      <c r="C6494" s="1">
        <v>44685</v>
      </c>
      <c r="D6494">
        <v>97.328999999999994</v>
      </c>
    </row>
    <row r="6495" spans="1:4" hidden="1" x14ac:dyDescent="0.35">
      <c r="A6495" s="3" t="str">
        <f t="shared" si="101"/>
        <v>AIZ_44685</v>
      </c>
      <c r="B6495" t="s">
        <v>6</v>
      </c>
      <c r="C6495" s="1">
        <v>44685</v>
      </c>
      <c r="D6495">
        <v>184.37899999999999</v>
      </c>
    </row>
    <row r="6496" spans="1:4" hidden="1" x14ac:dyDescent="0.35">
      <c r="A6496" s="3" t="str">
        <f t="shared" si="101"/>
        <v>ALLE_44685</v>
      </c>
      <c r="B6496" t="s">
        <v>7</v>
      </c>
      <c r="C6496" s="1">
        <v>44685</v>
      </c>
      <c r="D6496">
        <v>117.033</v>
      </c>
    </row>
    <row r="6497" spans="1:4" hidden="1" x14ac:dyDescent="0.35">
      <c r="A6497" s="3" t="str">
        <f t="shared" si="101"/>
        <v>AMAT_44685</v>
      </c>
      <c r="B6497" t="s">
        <v>8</v>
      </c>
      <c r="C6497" s="1">
        <v>44685</v>
      </c>
      <c r="D6497">
        <v>117.931</v>
      </c>
    </row>
    <row r="6498" spans="1:4" hidden="1" x14ac:dyDescent="0.35">
      <c r="A6498" s="3" t="str">
        <f t="shared" si="101"/>
        <v>AMP_44685</v>
      </c>
      <c r="B6498" t="s">
        <v>9</v>
      </c>
      <c r="C6498" s="1">
        <v>44685</v>
      </c>
      <c r="D6498">
        <v>278.77499999999998</v>
      </c>
    </row>
    <row r="6499" spans="1:4" hidden="1" x14ac:dyDescent="0.35">
      <c r="A6499" s="3" t="str">
        <f t="shared" si="101"/>
        <v>AMZN_44685</v>
      </c>
      <c r="B6499" t="s">
        <v>10</v>
      </c>
      <c r="C6499" s="1">
        <v>44685</v>
      </c>
      <c r="D6499">
        <v>125.928</v>
      </c>
    </row>
    <row r="6500" spans="1:4" hidden="1" x14ac:dyDescent="0.35">
      <c r="A6500" s="3" t="str">
        <f t="shared" si="101"/>
        <v>AVB_44685</v>
      </c>
      <c r="B6500" t="s">
        <v>11</v>
      </c>
      <c r="C6500" s="1">
        <v>44685</v>
      </c>
      <c r="D6500">
        <v>216.643</v>
      </c>
    </row>
    <row r="6501" spans="1:4" hidden="1" x14ac:dyDescent="0.35">
      <c r="A6501" s="3" t="str">
        <f t="shared" si="101"/>
        <v>AVY_44685</v>
      </c>
      <c r="B6501" t="s">
        <v>12</v>
      </c>
      <c r="C6501" s="1">
        <v>44685</v>
      </c>
      <c r="D6501">
        <v>183.12899999999999</v>
      </c>
    </row>
    <row r="6502" spans="1:4" hidden="1" x14ac:dyDescent="0.35">
      <c r="A6502" s="3" t="str">
        <f t="shared" si="101"/>
        <v>AXP_44685</v>
      </c>
      <c r="B6502" t="s">
        <v>13</v>
      </c>
      <c r="C6502" s="1">
        <v>44685</v>
      </c>
      <c r="D6502">
        <v>175.874</v>
      </c>
    </row>
    <row r="6503" spans="1:4" hidden="1" x14ac:dyDescent="0.35">
      <c r="A6503" s="3" t="str">
        <f t="shared" si="101"/>
        <v>BDX_44685</v>
      </c>
      <c r="B6503" t="s">
        <v>14</v>
      </c>
      <c r="C6503" s="1">
        <v>44685</v>
      </c>
      <c r="D6503">
        <v>250.90600000000001</v>
      </c>
    </row>
    <row r="6504" spans="1:4" hidden="1" x14ac:dyDescent="0.35">
      <c r="A6504" s="3" t="str">
        <f t="shared" si="101"/>
        <v>BF-B_44685</v>
      </c>
      <c r="B6504" t="s">
        <v>15</v>
      </c>
      <c r="C6504" s="1">
        <v>44685</v>
      </c>
      <c r="D6504">
        <v>66.695999999999998</v>
      </c>
    </row>
    <row r="6505" spans="1:4" hidden="1" x14ac:dyDescent="0.35">
      <c r="A6505" s="3" t="str">
        <f t="shared" si="101"/>
        <v>BMY_44685</v>
      </c>
      <c r="B6505" t="s">
        <v>16</v>
      </c>
      <c r="C6505" s="1">
        <v>44685</v>
      </c>
      <c r="D6505">
        <v>74.513000000000005</v>
      </c>
    </row>
    <row r="6506" spans="1:4" hidden="1" x14ac:dyDescent="0.35">
      <c r="A6506" s="3" t="str">
        <f t="shared" si="101"/>
        <v>BR_44685</v>
      </c>
      <c r="B6506" t="s">
        <v>17</v>
      </c>
      <c r="C6506" s="1">
        <v>44685</v>
      </c>
      <c r="D6506">
        <v>147.26400000000001</v>
      </c>
    </row>
    <row r="6507" spans="1:4" hidden="1" x14ac:dyDescent="0.35">
      <c r="A6507" s="3" t="str">
        <f t="shared" si="101"/>
        <v>CARR_44685</v>
      </c>
      <c r="B6507" t="s">
        <v>18</v>
      </c>
      <c r="C6507" s="1">
        <v>44685</v>
      </c>
      <c r="D6507">
        <v>38.908000000000001</v>
      </c>
    </row>
    <row r="6508" spans="1:4" hidden="1" x14ac:dyDescent="0.35">
      <c r="A6508" s="3" t="str">
        <f t="shared" si="101"/>
        <v>CDW_44685</v>
      </c>
      <c r="B6508" t="s">
        <v>19</v>
      </c>
      <c r="C6508" s="1">
        <v>44685</v>
      </c>
      <c r="D6508">
        <v>175.53200000000001</v>
      </c>
    </row>
    <row r="6509" spans="1:4" hidden="1" x14ac:dyDescent="0.35">
      <c r="A6509" s="3" t="str">
        <f t="shared" si="101"/>
        <v>CE_44685</v>
      </c>
      <c r="B6509" t="s">
        <v>20</v>
      </c>
      <c r="C6509" s="1">
        <v>44685</v>
      </c>
      <c r="D6509">
        <v>153.136</v>
      </c>
    </row>
    <row r="6510" spans="1:4" hidden="1" x14ac:dyDescent="0.35">
      <c r="A6510" s="3" t="str">
        <f t="shared" si="101"/>
        <v>CHTR_44685</v>
      </c>
      <c r="B6510" t="s">
        <v>21</v>
      </c>
      <c r="C6510" s="1">
        <v>44685</v>
      </c>
      <c r="D6510">
        <v>448.34</v>
      </c>
    </row>
    <row r="6511" spans="1:4" hidden="1" x14ac:dyDescent="0.35">
      <c r="A6511" s="3" t="str">
        <f t="shared" si="101"/>
        <v>CNC_44685</v>
      </c>
      <c r="B6511" t="s">
        <v>22</v>
      </c>
      <c r="C6511" s="1">
        <v>44685</v>
      </c>
      <c r="D6511">
        <v>82.91</v>
      </c>
    </row>
    <row r="6512" spans="1:4" hidden="1" x14ac:dyDescent="0.35">
      <c r="A6512" s="3" t="str">
        <f t="shared" si="101"/>
        <v>CNP_44685</v>
      </c>
      <c r="B6512" t="s">
        <v>23</v>
      </c>
      <c r="C6512" s="1">
        <v>44685</v>
      </c>
      <c r="D6512">
        <v>30.608000000000001</v>
      </c>
    </row>
    <row r="6513" spans="1:4" hidden="1" x14ac:dyDescent="0.35">
      <c r="A6513" s="3" t="str">
        <f t="shared" si="101"/>
        <v>COP_44685</v>
      </c>
      <c r="B6513" t="s">
        <v>24</v>
      </c>
      <c r="C6513" s="1">
        <v>44685</v>
      </c>
      <c r="D6513">
        <v>99.311000000000007</v>
      </c>
    </row>
    <row r="6514" spans="1:4" hidden="1" x14ac:dyDescent="0.35">
      <c r="A6514" s="3" t="str">
        <f t="shared" si="101"/>
        <v>CTAS_44685</v>
      </c>
      <c r="B6514" t="s">
        <v>25</v>
      </c>
      <c r="C6514" s="1">
        <v>44685</v>
      </c>
      <c r="D6514">
        <v>396.86799999999999</v>
      </c>
    </row>
    <row r="6515" spans="1:4" hidden="1" x14ac:dyDescent="0.35">
      <c r="A6515" s="3" t="str">
        <f t="shared" si="101"/>
        <v>CZR_44685</v>
      </c>
      <c r="B6515" t="s">
        <v>26</v>
      </c>
      <c r="C6515" s="1">
        <v>44685</v>
      </c>
      <c r="D6515">
        <v>66.39</v>
      </c>
    </row>
    <row r="6516" spans="1:4" hidden="1" x14ac:dyDescent="0.35">
      <c r="A6516" s="3" t="str">
        <f t="shared" si="101"/>
        <v>DG_44685</v>
      </c>
      <c r="B6516" t="s">
        <v>27</v>
      </c>
      <c r="C6516" s="1">
        <v>44685</v>
      </c>
      <c r="D6516">
        <v>240.28</v>
      </c>
    </row>
    <row r="6517" spans="1:4" hidden="1" x14ac:dyDescent="0.35">
      <c r="A6517" s="3" t="str">
        <f t="shared" si="101"/>
        <v>DPZ_44685</v>
      </c>
      <c r="B6517" t="s">
        <v>28</v>
      </c>
      <c r="C6517" s="1">
        <v>44685</v>
      </c>
      <c r="D6517">
        <v>350.00599999999997</v>
      </c>
    </row>
    <row r="6518" spans="1:4" x14ac:dyDescent="0.35">
      <c r="A6518" s="3" t="str">
        <f t="shared" si="101"/>
        <v>DRE_44685</v>
      </c>
      <c r="B6518" t="s">
        <v>29</v>
      </c>
      <c r="C6518" s="1">
        <v>44685</v>
      </c>
      <c r="D6518">
        <v>52.475999999999999</v>
      </c>
    </row>
    <row r="6519" spans="1:4" hidden="1" x14ac:dyDescent="0.35">
      <c r="A6519" s="3" t="str">
        <f t="shared" si="101"/>
        <v>DXC_44685</v>
      </c>
      <c r="B6519" t="s">
        <v>30</v>
      </c>
      <c r="C6519" s="1">
        <v>44685</v>
      </c>
      <c r="D6519">
        <v>30.89</v>
      </c>
    </row>
    <row r="6520" spans="1:4" hidden="1" x14ac:dyDescent="0.35">
      <c r="A6520" s="3" t="str">
        <f t="shared" si="101"/>
        <v>EWA_44685</v>
      </c>
      <c r="B6520" t="s">
        <v>31</v>
      </c>
      <c r="C6520" s="1">
        <v>44685</v>
      </c>
      <c r="D6520">
        <v>24.143000000000001</v>
      </c>
    </row>
    <row r="6521" spans="1:4" hidden="1" x14ac:dyDescent="0.35">
      <c r="A6521" s="3" t="str">
        <f t="shared" si="101"/>
        <v>EWC_44685</v>
      </c>
      <c r="B6521" t="s">
        <v>32</v>
      </c>
      <c r="C6521" s="1">
        <v>44685</v>
      </c>
      <c r="D6521">
        <v>37.463999999999999</v>
      </c>
    </row>
    <row r="6522" spans="1:4" hidden="1" x14ac:dyDescent="0.35">
      <c r="A6522" s="3" t="str">
        <f t="shared" si="101"/>
        <v>EWG_44685</v>
      </c>
      <c r="B6522" t="s">
        <v>33</v>
      </c>
      <c r="C6522" s="1">
        <v>44685</v>
      </c>
      <c r="D6522">
        <v>25.931999999999999</v>
      </c>
    </row>
    <row r="6523" spans="1:4" hidden="1" x14ac:dyDescent="0.35">
      <c r="A6523" s="3" t="str">
        <f t="shared" si="101"/>
        <v>EWH_44685</v>
      </c>
      <c r="B6523" t="s">
        <v>34</v>
      </c>
      <c r="C6523" s="1">
        <v>44685</v>
      </c>
      <c r="D6523">
        <v>21.184000000000001</v>
      </c>
    </row>
    <row r="6524" spans="1:4" hidden="1" x14ac:dyDescent="0.35">
      <c r="A6524" s="3" t="str">
        <f t="shared" si="101"/>
        <v>EWJ_44685</v>
      </c>
      <c r="B6524" t="s">
        <v>35</v>
      </c>
      <c r="C6524" s="1">
        <v>44685</v>
      </c>
      <c r="D6524">
        <v>57.372</v>
      </c>
    </row>
    <row r="6525" spans="1:4" hidden="1" x14ac:dyDescent="0.35">
      <c r="A6525" s="3" t="str">
        <f t="shared" si="101"/>
        <v>EWL_44685</v>
      </c>
      <c r="B6525" t="s">
        <v>36</v>
      </c>
      <c r="C6525" s="1">
        <v>44685</v>
      </c>
      <c r="D6525">
        <v>45.607999999999997</v>
      </c>
    </row>
    <row r="6526" spans="1:4" hidden="1" x14ac:dyDescent="0.35">
      <c r="A6526" s="3" t="str">
        <f t="shared" si="101"/>
        <v>EWQ_44685</v>
      </c>
      <c r="B6526" t="s">
        <v>37</v>
      </c>
      <c r="C6526" s="1">
        <v>44685</v>
      </c>
      <c r="D6526">
        <v>32.726999999999997</v>
      </c>
    </row>
    <row r="6527" spans="1:4" hidden="1" x14ac:dyDescent="0.35">
      <c r="A6527" s="3" t="str">
        <f t="shared" si="101"/>
        <v>EWT_44685</v>
      </c>
      <c r="B6527" t="s">
        <v>38</v>
      </c>
      <c r="C6527" s="1">
        <v>44685</v>
      </c>
      <c r="D6527">
        <v>48.604999999999997</v>
      </c>
    </row>
    <row r="6528" spans="1:4" hidden="1" x14ac:dyDescent="0.35">
      <c r="A6528" s="3" t="str">
        <f t="shared" si="101"/>
        <v>EWU_44685</v>
      </c>
      <c r="B6528" t="s">
        <v>39</v>
      </c>
      <c r="C6528" s="1">
        <v>44685</v>
      </c>
      <c r="D6528">
        <v>31.972000000000001</v>
      </c>
    </row>
    <row r="6529" spans="1:4" hidden="1" x14ac:dyDescent="0.35">
      <c r="A6529" s="3" t="str">
        <f t="shared" si="101"/>
        <v>EWY_44685</v>
      </c>
      <c r="B6529" t="s">
        <v>40</v>
      </c>
      <c r="C6529" s="1">
        <v>44685</v>
      </c>
      <c r="D6529">
        <v>67.441999999999993</v>
      </c>
    </row>
    <row r="6530" spans="1:4" hidden="1" x14ac:dyDescent="0.35">
      <c r="A6530" s="3" t="str">
        <f t="shared" si="101"/>
        <v>EWZ_44685</v>
      </c>
      <c r="B6530" t="s">
        <v>41</v>
      </c>
      <c r="C6530" s="1">
        <v>44685</v>
      </c>
      <c r="D6530">
        <v>29.416</v>
      </c>
    </row>
    <row r="6531" spans="1:4" hidden="1" x14ac:dyDescent="0.35">
      <c r="A6531" s="3" t="str">
        <f t="shared" ref="A6531:A6594" si="102">CONCATENATE(B6531,"_",C6531)</f>
        <v>FTV_44685</v>
      </c>
      <c r="B6531" t="s">
        <v>43</v>
      </c>
      <c r="C6531" s="1">
        <v>44685</v>
      </c>
      <c r="D6531">
        <v>62.500999999999998</v>
      </c>
    </row>
    <row r="6532" spans="1:4" hidden="1" x14ac:dyDescent="0.35">
      <c r="A6532" s="3" t="str">
        <f t="shared" si="102"/>
        <v>GOOG_44685</v>
      </c>
      <c r="B6532" t="s">
        <v>44</v>
      </c>
      <c r="C6532" s="1">
        <v>44685</v>
      </c>
      <c r="D6532">
        <v>122.575</v>
      </c>
    </row>
    <row r="6533" spans="1:4" hidden="1" x14ac:dyDescent="0.35">
      <c r="A6533" s="3" t="str">
        <f t="shared" si="102"/>
        <v>GPC_44685</v>
      </c>
      <c r="B6533" t="s">
        <v>45</v>
      </c>
      <c r="C6533" s="1">
        <v>44685</v>
      </c>
      <c r="D6533">
        <v>132.86699999999999</v>
      </c>
    </row>
    <row r="6534" spans="1:4" hidden="1" x14ac:dyDescent="0.35">
      <c r="A6534" s="3" t="str">
        <f t="shared" si="102"/>
        <v>GSG_44685</v>
      </c>
      <c r="B6534" t="s">
        <v>46</v>
      </c>
      <c r="C6534" s="1">
        <v>44685</v>
      </c>
      <c r="D6534">
        <v>24.43</v>
      </c>
    </row>
    <row r="6535" spans="1:4" hidden="1" x14ac:dyDescent="0.35">
      <c r="A6535" s="3" t="str">
        <f t="shared" si="102"/>
        <v>HIG_44685</v>
      </c>
      <c r="B6535" t="s">
        <v>47</v>
      </c>
      <c r="C6535" s="1">
        <v>44685</v>
      </c>
      <c r="D6535">
        <v>72.034000000000006</v>
      </c>
    </row>
    <row r="6536" spans="1:4" hidden="1" x14ac:dyDescent="0.35">
      <c r="A6536" s="3" t="str">
        <f t="shared" si="102"/>
        <v>HIGH.L_44685</v>
      </c>
      <c r="B6536" t="s">
        <v>48</v>
      </c>
      <c r="C6536" s="1">
        <v>44685</v>
      </c>
      <c r="D6536">
        <v>5.0880000000000001</v>
      </c>
    </row>
    <row r="6537" spans="1:4" hidden="1" x14ac:dyDescent="0.35">
      <c r="A6537" s="3" t="str">
        <f t="shared" si="102"/>
        <v>HST_44685</v>
      </c>
      <c r="B6537" t="s">
        <v>49</v>
      </c>
      <c r="C6537" s="1">
        <v>44685</v>
      </c>
      <c r="D6537">
        <v>19.762</v>
      </c>
    </row>
    <row r="6538" spans="1:4" hidden="1" x14ac:dyDescent="0.35">
      <c r="A6538" s="3" t="str">
        <f t="shared" si="102"/>
        <v>HYG_44685</v>
      </c>
      <c r="B6538" t="s">
        <v>50</v>
      </c>
      <c r="C6538" s="1">
        <v>44685</v>
      </c>
      <c r="D6538">
        <v>76.307000000000002</v>
      </c>
    </row>
    <row r="6539" spans="1:4" hidden="1" x14ac:dyDescent="0.35">
      <c r="A6539" s="3" t="str">
        <f t="shared" si="102"/>
        <v>IAU_44685</v>
      </c>
      <c r="B6539" t="s">
        <v>51</v>
      </c>
      <c r="C6539" s="1">
        <v>44685</v>
      </c>
      <c r="D6539">
        <v>35.82</v>
      </c>
    </row>
    <row r="6540" spans="1:4" hidden="1" x14ac:dyDescent="0.35">
      <c r="A6540" s="3" t="str">
        <f t="shared" si="102"/>
        <v>ICLN_44685</v>
      </c>
      <c r="B6540" t="s">
        <v>52</v>
      </c>
      <c r="C6540" s="1">
        <v>44685</v>
      </c>
      <c r="D6540">
        <v>19.798999999999999</v>
      </c>
    </row>
    <row r="6541" spans="1:4" hidden="1" x14ac:dyDescent="0.35">
      <c r="A6541" s="3" t="str">
        <f t="shared" si="102"/>
        <v>IEAA.L_44685</v>
      </c>
      <c r="B6541" t="s">
        <v>53</v>
      </c>
      <c r="C6541" s="1">
        <v>44685</v>
      </c>
      <c r="D6541">
        <v>4.9000000000000004</v>
      </c>
    </row>
    <row r="6542" spans="1:4" hidden="1" x14ac:dyDescent="0.35">
      <c r="A6542" s="3" t="str">
        <f t="shared" si="102"/>
        <v>IEF_44685</v>
      </c>
      <c r="B6542" t="s">
        <v>54</v>
      </c>
      <c r="C6542" s="1">
        <v>44685</v>
      </c>
      <c r="D6542">
        <v>101.224</v>
      </c>
    </row>
    <row r="6543" spans="1:4" hidden="1" x14ac:dyDescent="0.35">
      <c r="A6543" s="3" t="str">
        <f t="shared" si="102"/>
        <v>IEFM.L_44685</v>
      </c>
      <c r="B6543" t="s">
        <v>55</v>
      </c>
      <c r="C6543" s="1">
        <v>44685</v>
      </c>
      <c r="D6543">
        <v>727.7</v>
      </c>
    </row>
    <row r="6544" spans="1:4" hidden="1" x14ac:dyDescent="0.35">
      <c r="A6544" s="3" t="str">
        <f t="shared" si="102"/>
        <v>IEMG_44685</v>
      </c>
      <c r="B6544" t="s">
        <v>56</v>
      </c>
      <c r="C6544" s="1">
        <v>44685</v>
      </c>
      <c r="D6544">
        <v>51.798999999999999</v>
      </c>
    </row>
    <row r="6545" spans="1:4" hidden="1" x14ac:dyDescent="0.35">
      <c r="A6545" s="3" t="str">
        <f t="shared" si="102"/>
        <v>IEUS_44685</v>
      </c>
      <c r="B6545" t="s">
        <v>57</v>
      </c>
      <c r="C6545" s="1">
        <v>44685</v>
      </c>
      <c r="D6545">
        <v>55.552</v>
      </c>
    </row>
    <row r="6546" spans="1:4" hidden="1" x14ac:dyDescent="0.35">
      <c r="A6546" s="3" t="str">
        <f t="shared" si="102"/>
        <v>IEVL.L_44685</v>
      </c>
      <c r="B6546" t="s">
        <v>58</v>
      </c>
      <c r="C6546" s="1">
        <v>44685</v>
      </c>
      <c r="D6546">
        <v>7.1390000000000002</v>
      </c>
    </row>
    <row r="6547" spans="1:4" hidden="1" x14ac:dyDescent="0.35">
      <c r="A6547" s="3" t="str">
        <f t="shared" si="102"/>
        <v>IGF_44685</v>
      </c>
      <c r="B6547" t="s">
        <v>59</v>
      </c>
      <c r="C6547" s="1">
        <v>44685</v>
      </c>
      <c r="D6547">
        <v>49.095999999999997</v>
      </c>
    </row>
    <row r="6548" spans="1:4" hidden="1" x14ac:dyDescent="0.35">
      <c r="A6548" s="3" t="str">
        <f t="shared" si="102"/>
        <v>INDA_44685</v>
      </c>
      <c r="B6548" t="s">
        <v>60</v>
      </c>
      <c r="C6548" s="1">
        <v>44685</v>
      </c>
      <c r="D6548">
        <v>43.86</v>
      </c>
    </row>
    <row r="6549" spans="1:4" hidden="1" x14ac:dyDescent="0.35">
      <c r="A6549" s="3" t="str">
        <f t="shared" si="102"/>
        <v>IUMO.L_44685</v>
      </c>
      <c r="B6549" t="s">
        <v>61</v>
      </c>
      <c r="C6549" s="1">
        <v>44685</v>
      </c>
      <c r="D6549">
        <v>10.167999999999999</v>
      </c>
    </row>
    <row r="6550" spans="1:4" hidden="1" x14ac:dyDescent="0.35">
      <c r="A6550" s="3" t="str">
        <f t="shared" si="102"/>
        <v>IUVL.L_44685</v>
      </c>
      <c r="B6550" t="s">
        <v>62</v>
      </c>
      <c r="C6550" s="1">
        <v>44685</v>
      </c>
      <c r="D6550">
        <v>8.7279999999999998</v>
      </c>
    </row>
    <row r="6551" spans="1:4" hidden="1" x14ac:dyDescent="0.35">
      <c r="A6551" s="3" t="str">
        <f t="shared" si="102"/>
        <v>IVV_44685</v>
      </c>
      <c r="B6551" t="s">
        <v>63</v>
      </c>
      <c r="C6551" s="1">
        <v>44685</v>
      </c>
      <c r="D6551">
        <v>425.36</v>
      </c>
    </row>
    <row r="6552" spans="1:4" hidden="1" x14ac:dyDescent="0.35">
      <c r="A6552" s="3" t="str">
        <f t="shared" si="102"/>
        <v>IWM_44685</v>
      </c>
      <c r="B6552" t="s">
        <v>64</v>
      </c>
      <c r="C6552" s="1">
        <v>44685</v>
      </c>
      <c r="D6552">
        <v>191.136</v>
      </c>
    </row>
    <row r="6553" spans="1:4" hidden="1" x14ac:dyDescent="0.35">
      <c r="A6553" s="3" t="str">
        <f t="shared" si="102"/>
        <v>IXN_44685</v>
      </c>
      <c r="B6553" t="s">
        <v>65</v>
      </c>
      <c r="C6553" s="1">
        <v>44685</v>
      </c>
      <c r="D6553">
        <v>53.475999999999999</v>
      </c>
    </row>
    <row r="6554" spans="1:4" hidden="1" x14ac:dyDescent="0.35">
      <c r="A6554" s="3" t="str">
        <f t="shared" si="102"/>
        <v>JPEA.L_44685</v>
      </c>
      <c r="B6554" t="s">
        <v>66</v>
      </c>
      <c r="C6554" s="1">
        <v>44685</v>
      </c>
      <c r="D6554">
        <v>5.032</v>
      </c>
    </row>
    <row r="6555" spans="1:4" hidden="1" x14ac:dyDescent="0.35">
      <c r="A6555" s="3" t="str">
        <f t="shared" si="102"/>
        <v>JPM_44685</v>
      </c>
      <c r="B6555" t="s">
        <v>67</v>
      </c>
      <c r="C6555" s="1">
        <v>44685</v>
      </c>
      <c r="D6555">
        <v>123.953</v>
      </c>
    </row>
    <row r="6556" spans="1:4" hidden="1" x14ac:dyDescent="0.35">
      <c r="A6556" s="3" t="str">
        <f t="shared" si="102"/>
        <v>KR_44685</v>
      </c>
      <c r="B6556" t="s">
        <v>68</v>
      </c>
      <c r="C6556" s="1">
        <v>44685</v>
      </c>
      <c r="D6556">
        <v>54.631999999999998</v>
      </c>
    </row>
    <row r="6557" spans="1:4" hidden="1" x14ac:dyDescent="0.35">
      <c r="A6557" s="3" t="str">
        <f t="shared" si="102"/>
        <v>LQD_44685</v>
      </c>
      <c r="B6557" t="s">
        <v>69</v>
      </c>
      <c r="C6557" s="1">
        <v>44685</v>
      </c>
      <c r="D6557">
        <v>110.946</v>
      </c>
    </row>
    <row r="6558" spans="1:4" hidden="1" x14ac:dyDescent="0.35">
      <c r="A6558" s="3" t="str">
        <f t="shared" si="102"/>
        <v>MCHI_44685</v>
      </c>
      <c r="B6558" t="s">
        <v>70</v>
      </c>
      <c r="C6558" s="1">
        <v>44685</v>
      </c>
      <c r="D6558">
        <v>50.527000000000001</v>
      </c>
    </row>
    <row r="6559" spans="1:4" hidden="1" x14ac:dyDescent="0.35">
      <c r="A6559" s="3" t="str">
        <f t="shared" si="102"/>
        <v>META_44685</v>
      </c>
      <c r="B6559" t="s">
        <v>144</v>
      </c>
      <c r="C6559" s="1">
        <v>44685</v>
      </c>
      <c r="D6559">
        <v>223.41</v>
      </c>
    </row>
    <row r="6560" spans="1:4" hidden="1" x14ac:dyDescent="0.35">
      <c r="A6560" s="3" t="str">
        <f t="shared" si="102"/>
        <v>MVEU.L_44685</v>
      </c>
      <c r="B6560" t="s">
        <v>71</v>
      </c>
      <c r="C6560" s="1">
        <v>44685</v>
      </c>
      <c r="D6560">
        <v>52.604999999999997</v>
      </c>
    </row>
    <row r="6561" spans="1:4" hidden="1" x14ac:dyDescent="0.35">
      <c r="A6561" s="3" t="str">
        <f t="shared" si="102"/>
        <v>OGN_44685</v>
      </c>
      <c r="B6561" t="s">
        <v>72</v>
      </c>
      <c r="C6561" s="1">
        <v>44685</v>
      </c>
      <c r="D6561">
        <v>32.261000000000003</v>
      </c>
    </row>
    <row r="6562" spans="1:4" hidden="1" x14ac:dyDescent="0.35">
      <c r="A6562" s="3" t="str">
        <f t="shared" si="102"/>
        <v>PG_44685</v>
      </c>
      <c r="B6562" t="s">
        <v>73</v>
      </c>
      <c r="C6562" s="1">
        <v>44685</v>
      </c>
      <c r="D6562">
        <v>154.274</v>
      </c>
    </row>
    <row r="6563" spans="1:4" hidden="1" x14ac:dyDescent="0.35">
      <c r="A6563" s="3" t="str">
        <f t="shared" si="102"/>
        <v>PPL_44685</v>
      </c>
      <c r="B6563" t="s">
        <v>74</v>
      </c>
      <c r="C6563" s="1">
        <v>44685</v>
      </c>
      <c r="D6563">
        <v>28.199000000000002</v>
      </c>
    </row>
    <row r="6564" spans="1:4" hidden="1" x14ac:dyDescent="0.35">
      <c r="A6564" s="3" t="str">
        <f t="shared" si="102"/>
        <v>PRU_44685</v>
      </c>
      <c r="B6564" t="s">
        <v>75</v>
      </c>
      <c r="C6564" s="1">
        <v>44685</v>
      </c>
      <c r="D6564">
        <v>107.71599999999999</v>
      </c>
    </row>
    <row r="6565" spans="1:4" hidden="1" x14ac:dyDescent="0.35">
      <c r="A6565" s="3" t="str">
        <f t="shared" si="102"/>
        <v>PYPL_44685</v>
      </c>
      <c r="B6565" t="s">
        <v>76</v>
      </c>
      <c r="C6565" s="1">
        <v>44685</v>
      </c>
      <c r="D6565">
        <v>92.72</v>
      </c>
    </row>
    <row r="6566" spans="1:4" hidden="1" x14ac:dyDescent="0.35">
      <c r="A6566" s="3" t="str">
        <f t="shared" si="102"/>
        <v>RE_44685</v>
      </c>
      <c r="B6566" t="s">
        <v>77</v>
      </c>
      <c r="C6566" s="1">
        <v>44685</v>
      </c>
      <c r="D6566">
        <v>281.33</v>
      </c>
    </row>
    <row r="6567" spans="1:4" hidden="1" x14ac:dyDescent="0.35">
      <c r="A6567" s="3" t="str">
        <f t="shared" si="102"/>
        <v>REET_44685</v>
      </c>
      <c r="B6567" t="s">
        <v>78</v>
      </c>
      <c r="C6567" s="1">
        <v>44685</v>
      </c>
      <c r="D6567">
        <v>27.175999999999998</v>
      </c>
    </row>
    <row r="6568" spans="1:4" hidden="1" x14ac:dyDescent="0.35">
      <c r="A6568" s="3" t="str">
        <f t="shared" si="102"/>
        <v>ROL_44685</v>
      </c>
      <c r="B6568" t="s">
        <v>79</v>
      </c>
      <c r="C6568" s="1">
        <v>44685</v>
      </c>
      <c r="D6568">
        <v>33.652000000000001</v>
      </c>
    </row>
    <row r="6569" spans="1:4" hidden="1" x14ac:dyDescent="0.35">
      <c r="A6569" s="3" t="str">
        <f t="shared" si="102"/>
        <v>ROST_44685</v>
      </c>
      <c r="B6569" t="s">
        <v>80</v>
      </c>
      <c r="C6569" s="1">
        <v>44685</v>
      </c>
      <c r="D6569">
        <v>102.899</v>
      </c>
    </row>
    <row r="6570" spans="1:4" hidden="1" x14ac:dyDescent="0.35">
      <c r="A6570" s="3" t="str">
        <f t="shared" si="102"/>
        <v>SEGA.L_44685</v>
      </c>
      <c r="B6570" t="s">
        <v>81</v>
      </c>
      <c r="C6570" s="1">
        <v>44685</v>
      </c>
      <c r="D6570">
        <v>99.361999999999995</v>
      </c>
    </row>
    <row r="6571" spans="1:4" hidden="1" x14ac:dyDescent="0.35">
      <c r="A6571" s="3" t="str">
        <f t="shared" si="102"/>
        <v>SHY_44685</v>
      </c>
      <c r="B6571" t="s">
        <v>82</v>
      </c>
      <c r="C6571" s="1">
        <v>44685</v>
      </c>
      <c r="D6571">
        <v>81.941000000000003</v>
      </c>
    </row>
    <row r="6572" spans="1:4" hidden="1" x14ac:dyDescent="0.35">
      <c r="A6572" s="3" t="str">
        <f t="shared" si="102"/>
        <v>SLV_44685</v>
      </c>
      <c r="B6572" t="s">
        <v>83</v>
      </c>
      <c r="C6572" s="1">
        <v>44685</v>
      </c>
      <c r="D6572">
        <v>21.28</v>
      </c>
    </row>
    <row r="6573" spans="1:4" hidden="1" x14ac:dyDescent="0.35">
      <c r="A6573" s="3" t="str">
        <f t="shared" si="102"/>
        <v>SPMV.L_44685</v>
      </c>
      <c r="B6573" t="s">
        <v>84</v>
      </c>
      <c r="C6573" s="1">
        <v>44685</v>
      </c>
      <c r="D6573">
        <v>77.239999999999995</v>
      </c>
    </row>
    <row r="6574" spans="1:4" hidden="1" x14ac:dyDescent="0.35">
      <c r="A6574" s="3" t="str">
        <f t="shared" si="102"/>
        <v>TLT_44685</v>
      </c>
      <c r="B6574" t="s">
        <v>85</v>
      </c>
      <c r="C6574" s="1">
        <v>44685</v>
      </c>
      <c r="D6574">
        <v>116.283</v>
      </c>
    </row>
    <row r="6575" spans="1:4" hidden="1" x14ac:dyDescent="0.35">
      <c r="A6575" s="3" t="str">
        <f t="shared" si="102"/>
        <v>UNH_44685</v>
      </c>
      <c r="B6575" t="s">
        <v>86</v>
      </c>
      <c r="C6575" s="1">
        <v>44685</v>
      </c>
      <c r="D6575">
        <v>502.68400000000003</v>
      </c>
    </row>
    <row r="6576" spans="1:4" hidden="1" x14ac:dyDescent="0.35">
      <c r="A6576" s="3" t="str">
        <f t="shared" si="102"/>
        <v>URI_44685</v>
      </c>
      <c r="B6576" t="s">
        <v>87</v>
      </c>
      <c r="C6576" s="1">
        <v>44685</v>
      </c>
      <c r="D6576">
        <v>319.46499999999997</v>
      </c>
    </row>
    <row r="6577" spans="1:4" hidden="1" x14ac:dyDescent="0.35">
      <c r="A6577" s="3" t="str">
        <f t="shared" si="102"/>
        <v>V_44685</v>
      </c>
      <c r="B6577" t="s">
        <v>88</v>
      </c>
      <c r="C6577" s="1">
        <v>44685</v>
      </c>
      <c r="D6577">
        <v>212.839</v>
      </c>
    </row>
    <row r="6578" spans="1:4" hidden="1" x14ac:dyDescent="0.35">
      <c r="A6578" s="3" t="str">
        <f t="shared" si="102"/>
        <v>VRSK_44685</v>
      </c>
      <c r="B6578" t="s">
        <v>89</v>
      </c>
      <c r="C6578" s="1">
        <v>44685</v>
      </c>
      <c r="D6578">
        <v>192.51400000000001</v>
      </c>
    </row>
    <row r="6579" spans="1:4" hidden="1" x14ac:dyDescent="0.35">
      <c r="A6579" s="3" t="str">
        <f t="shared" si="102"/>
        <v>VXX_44685</v>
      </c>
      <c r="B6579" t="s">
        <v>90</v>
      </c>
      <c r="C6579" s="1">
        <v>44685</v>
      </c>
      <c r="D6579">
        <v>24.85</v>
      </c>
    </row>
    <row r="6580" spans="1:4" hidden="1" x14ac:dyDescent="0.35">
      <c r="A6580" s="3" t="str">
        <f t="shared" si="102"/>
        <v>WRK_44685</v>
      </c>
      <c r="B6580" t="s">
        <v>91</v>
      </c>
      <c r="C6580" s="1">
        <v>44685</v>
      </c>
      <c r="D6580">
        <v>51.348999999999997</v>
      </c>
    </row>
    <row r="6581" spans="1:4" hidden="1" x14ac:dyDescent="0.35">
      <c r="A6581" s="3" t="str">
        <f t="shared" si="102"/>
        <v>XLB_44685</v>
      </c>
      <c r="B6581" t="s">
        <v>92</v>
      </c>
      <c r="C6581" s="1">
        <v>44685</v>
      </c>
      <c r="D6581">
        <v>86.77</v>
      </c>
    </row>
    <row r="6582" spans="1:4" hidden="1" x14ac:dyDescent="0.35">
      <c r="A6582" s="3" t="str">
        <f t="shared" si="102"/>
        <v>XLC_44685</v>
      </c>
      <c r="B6582" t="s">
        <v>93</v>
      </c>
      <c r="C6582" s="1">
        <v>44685</v>
      </c>
      <c r="D6582">
        <v>62.503999999999998</v>
      </c>
    </row>
    <row r="6583" spans="1:4" hidden="1" x14ac:dyDescent="0.35">
      <c r="A6583" s="3" t="str">
        <f t="shared" si="102"/>
        <v>XLE_44685</v>
      </c>
      <c r="B6583" t="s">
        <v>94</v>
      </c>
      <c r="C6583" s="1">
        <v>44685</v>
      </c>
      <c r="D6583">
        <v>79.19</v>
      </c>
    </row>
    <row r="6584" spans="1:4" hidden="1" x14ac:dyDescent="0.35">
      <c r="A6584" s="3" t="str">
        <f t="shared" si="102"/>
        <v>XLF_44685</v>
      </c>
      <c r="B6584" t="s">
        <v>95</v>
      </c>
      <c r="C6584" s="1">
        <v>44685</v>
      </c>
      <c r="D6584">
        <v>35.442999999999998</v>
      </c>
    </row>
    <row r="6585" spans="1:4" hidden="1" x14ac:dyDescent="0.35">
      <c r="A6585" s="3" t="str">
        <f t="shared" si="102"/>
        <v>XLI_44685</v>
      </c>
      <c r="B6585" t="s">
        <v>96</v>
      </c>
      <c r="C6585" s="1">
        <v>44685</v>
      </c>
      <c r="D6585">
        <v>97.391000000000005</v>
      </c>
    </row>
    <row r="6586" spans="1:4" hidden="1" x14ac:dyDescent="0.35">
      <c r="A6586" s="3" t="str">
        <f t="shared" si="102"/>
        <v>XLK_44685</v>
      </c>
      <c r="B6586" t="s">
        <v>97</v>
      </c>
      <c r="C6586" s="1">
        <v>44685</v>
      </c>
      <c r="D6586">
        <v>147.703</v>
      </c>
    </row>
    <row r="6587" spans="1:4" hidden="1" x14ac:dyDescent="0.35">
      <c r="A6587" s="3" t="str">
        <f t="shared" si="102"/>
        <v>XLP_44685</v>
      </c>
      <c r="B6587" t="s">
        <v>98</v>
      </c>
      <c r="C6587" s="1">
        <v>44685</v>
      </c>
      <c r="D6587">
        <v>76.5</v>
      </c>
    </row>
    <row r="6588" spans="1:4" hidden="1" x14ac:dyDescent="0.35">
      <c r="A6588" s="3" t="str">
        <f t="shared" si="102"/>
        <v>XLU_44685</v>
      </c>
      <c r="B6588" t="s">
        <v>99</v>
      </c>
      <c r="C6588" s="1">
        <v>44685</v>
      </c>
      <c r="D6588">
        <v>70.748000000000005</v>
      </c>
    </row>
    <row r="6589" spans="1:4" hidden="1" x14ac:dyDescent="0.35">
      <c r="A6589" s="3" t="str">
        <f t="shared" si="102"/>
        <v>XLV_44685</v>
      </c>
      <c r="B6589" t="s">
        <v>100</v>
      </c>
      <c r="C6589" s="1">
        <v>44685</v>
      </c>
      <c r="D6589">
        <v>131.15899999999999</v>
      </c>
    </row>
    <row r="6590" spans="1:4" hidden="1" x14ac:dyDescent="0.35">
      <c r="A6590" s="3" t="str">
        <f t="shared" si="102"/>
        <v>XLY_44685</v>
      </c>
      <c r="B6590" t="s">
        <v>101</v>
      </c>
      <c r="C6590" s="1">
        <v>44685</v>
      </c>
      <c r="D6590">
        <v>168.49299999999999</v>
      </c>
    </row>
    <row r="6591" spans="1:4" hidden="1" x14ac:dyDescent="0.35">
      <c r="A6591" s="3" t="str">
        <f t="shared" si="102"/>
        <v>XOM_44685</v>
      </c>
      <c r="B6591" t="s">
        <v>102</v>
      </c>
      <c r="C6591" s="1">
        <v>44685</v>
      </c>
      <c r="D6591">
        <v>88.475999999999999</v>
      </c>
    </row>
    <row r="6592" spans="1:4" hidden="1" x14ac:dyDescent="0.35">
      <c r="A6592" s="3" t="str">
        <f t="shared" si="102"/>
        <v>ABBV_44686</v>
      </c>
      <c r="B6592" t="s">
        <v>3</v>
      </c>
      <c r="C6592" s="1">
        <v>44686</v>
      </c>
      <c r="D6592">
        <v>147.846</v>
      </c>
    </row>
    <row r="6593" spans="1:4" hidden="1" x14ac:dyDescent="0.35">
      <c r="A6593" s="3" t="str">
        <f t="shared" si="102"/>
        <v>ACN_44686</v>
      </c>
      <c r="B6593" t="s">
        <v>4</v>
      </c>
      <c r="C6593" s="1">
        <v>44686</v>
      </c>
      <c r="D6593">
        <v>295.11599999999999</v>
      </c>
    </row>
    <row r="6594" spans="1:4" hidden="1" x14ac:dyDescent="0.35">
      <c r="A6594" s="3" t="str">
        <f t="shared" si="102"/>
        <v>AEP_44686</v>
      </c>
      <c r="B6594" t="s">
        <v>5</v>
      </c>
      <c r="C6594" s="1">
        <v>44686</v>
      </c>
      <c r="D6594">
        <v>96.304000000000002</v>
      </c>
    </row>
    <row r="6595" spans="1:4" hidden="1" x14ac:dyDescent="0.35">
      <c r="A6595" s="3" t="str">
        <f t="shared" ref="A6595:A6658" si="103">CONCATENATE(B6595,"_",C6595)</f>
        <v>AIZ_44686</v>
      </c>
      <c r="B6595" t="s">
        <v>6</v>
      </c>
      <c r="C6595" s="1">
        <v>44686</v>
      </c>
      <c r="D6595">
        <v>186.905</v>
      </c>
    </row>
    <row r="6596" spans="1:4" hidden="1" x14ac:dyDescent="0.35">
      <c r="A6596" s="3" t="str">
        <f t="shared" si="103"/>
        <v>ALLE_44686</v>
      </c>
      <c r="B6596" t="s">
        <v>7</v>
      </c>
      <c r="C6596" s="1">
        <v>44686</v>
      </c>
      <c r="D6596">
        <v>112.39</v>
      </c>
    </row>
    <row r="6597" spans="1:4" hidden="1" x14ac:dyDescent="0.35">
      <c r="A6597" s="3" t="str">
        <f t="shared" si="103"/>
        <v>AMAT_44686</v>
      </c>
      <c r="B6597" t="s">
        <v>8</v>
      </c>
      <c r="C6597" s="1">
        <v>44686</v>
      </c>
      <c r="D6597">
        <v>112.63</v>
      </c>
    </row>
    <row r="6598" spans="1:4" hidden="1" x14ac:dyDescent="0.35">
      <c r="A6598" s="3" t="str">
        <f t="shared" si="103"/>
        <v>AMP_44686</v>
      </c>
      <c r="B6598" t="s">
        <v>9</v>
      </c>
      <c r="C6598" s="1">
        <v>44686</v>
      </c>
      <c r="D6598">
        <v>266.16899999999998</v>
      </c>
    </row>
    <row r="6599" spans="1:4" hidden="1" x14ac:dyDescent="0.35">
      <c r="A6599" s="3" t="str">
        <f t="shared" si="103"/>
        <v>AMZN_44686</v>
      </c>
      <c r="B6599" t="s">
        <v>10</v>
      </c>
      <c r="C6599" s="1">
        <v>44686</v>
      </c>
      <c r="D6599">
        <v>116.407</v>
      </c>
    </row>
    <row r="6600" spans="1:4" hidden="1" x14ac:dyDescent="0.35">
      <c r="A6600" s="3" t="str">
        <f t="shared" si="103"/>
        <v>AVB_44686</v>
      </c>
      <c r="B6600" t="s">
        <v>11</v>
      </c>
      <c r="C6600" s="1">
        <v>44686</v>
      </c>
      <c r="D6600">
        <v>211.03399999999999</v>
      </c>
    </row>
    <row r="6601" spans="1:4" hidden="1" x14ac:dyDescent="0.35">
      <c r="A6601" s="3" t="str">
        <f t="shared" si="103"/>
        <v>AVY_44686</v>
      </c>
      <c r="B6601" t="s">
        <v>12</v>
      </c>
      <c r="C6601" s="1">
        <v>44686</v>
      </c>
      <c r="D6601">
        <v>177.065</v>
      </c>
    </row>
    <row r="6602" spans="1:4" hidden="1" x14ac:dyDescent="0.35">
      <c r="A6602" s="3" t="str">
        <f t="shared" si="103"/>
        <v>AXP_44686</v>
      </c>
      <c r="B6602" t="s">
        <v>13</v>
      </c>
      <c r="C6602" s="1">
        <v>44686</v>
      </c>
      <c r="D6602">
        <v>169.13800000000001</v>
      </c>
    </row>
    <row r="6603" spans="1:4" hidden="1" x14ac:dyDescent="0.35">
      <c r="A6603" s="3" t="str">
        <f t="shared" si="103"/>
        <v>BDX_44686</v>
      </c>
      <c r="B6603" t="s">
        <v>14</v>
      </c>
      <c r="C6603" s="1">
        <v>44686</v>
      </c>
      <c r="D6603">
        <v>256.94299999999998</v>
      </c>
    </row>
    <row r="6604" spans="1:4" hidden="1" x14ac:dyDescent="0.35">
      <c r="A6604" s="3" t="str">
        <f t="shared" si="103"/>
        <v>BF-B_44686</v>
      </c>
      <c r="B6604" t="s">
        <v>15</v>
      </c>
      <c r="C6604" s="1">
        <v>44686</v>
      </c>
      <c r="D6604">
        <v>64.653000000000006</v>
      </c>
    </row>
    <row r="6605" spans="1:4" hidden="1" x14ac:dyDescent="0.35">
      <c r="A6605" s="3" t="str">
        <f t="shared" si="103"/>
        <v>BMY_44686</v>
      </c>
      <c r="B6605" t="s">
        <v>16</v>
      </c>
      <c r="C6605" s="1">
        <v>44686</v>
      </c>
      <c r="D6605">
        <v>74.454999999999998</v>
      </c>
    </row>
    <row r="6606" spans="1:4" hidden="1" x14ac:dyDescent="0.35">
      <c r="A6606" s="3" t="str">
        <f t="shared" si="103"/>
        <v>BR_44686</v>
      </c>
      <c r="B6606" t="s">
        <v>17</v>
      </c>
      <c r="C6606" s="1">
        <v>44686</v>
      </c>
      <c r="D6606">
        <v>141.072</v>
      </c>
    </row>
    <row r="6607" spans="1:4" hidden="1" x14ac:dyDescent="0.35">
      <c r="A6607" s="3" t="str">
        <f t="shared" si="103"/>
        <v>CARR_44686</v>
      </c>
      <c r="B6607" t="s">
        <v>18</v>
      </c>
      <c r="C6607" s="1">
        <v>44686</v>
      </c>
      <c r="D6607">
        <v>37.475999999999999</v>
      </c>
    </row>
    <row r="6608" spans="1:4" hidden="1" x14ac:dyDescent="0.35">
      <c r="A6608" s="3" t="str">
        <f t="shared" si="103"/>
        <v>CDW_44686</v>
      </c>
      <c r="B6608" t="s">
        <v>19</v>
      </c>
      <c r="C6608" s="1">
        <v>44686</v>
      </c>
      <c r="D6608">
        <v>169.685</v>
      </c>
    </row>
    <row r="6609" spans="1:4" hidden="1" x14ac:dyDescent="0.35">
      <c r="A6609" s="3" t="str">
        <f t="shared" si="103"/>
        <v>CE_44686</v>
      </c>
      <c r="B6609" t="s">
        <v>20</v>
      </c>
      <c r="C6609" s="1">
        <v>44686</v>
      </c>
      <c r="D6609">
        <v>148.691</v>
      </c>
    </row>
    <row r="6610" spans="1:4" hidden="1" x14ac:dyDescent="0.35">
      <c r="A6610" s="3" t="str">
        <f t="shared" si="103"/>
        <v>CHTR_44686</v>
      </c>
      <c r="B6610" t="s">
        <v>21</v>
      </c>
      <c r="C6610" s="1">
        <v>44686</v>
      </c>
      <c r="D6610">
        <v>456.2</v>
      </c>
    </row>
    <row r="6611" spans="1:4" hidden="1" x14ac:dyDescent="0.35">
      <c r="A6611" s="3" t="str">
        <f t="shared" si="103"/>
        <v>CNC_44686</v>
      </c>
      <c r="B6611" t="s">
        <v>22</v>
      </c>
      <c r="C6611" s="1">
        <v>44686</v>
      </c>
      <c r="D6611">
        <v>84.82</v>
      </c>
    </row>
    <row r="6612" spans="1:4" hidden="1" x14ac:dyDescent="0.35">
      <c r="A6612" s="3" t="str">
        <f t="shared" si="103"/>
        <v>CNP_44686</v>
      </c>
      <c r="B6612" t="s">
        <v>23</v>
      </c>
      <c r="C6612" s="1">
        <v>44686</v>
      </c>
      <c r="D6612">
        <v>30.216999999999999</v>
      </c>
    </row>
    <row r="6613" spans="1:4" hidden="1" x14ac:dyDescent="0.35">
      <c r="A6613" s="3" t="str">
        <f t="shared" si="103"/>
        <v>COP_44686</v>
      </c>
      <c r="B6613" t="s">
        <v>24</v>
      </c>
      <c r="C6613" s="1">
        <v>44686</v>
      </c>
      <c r="D6613">
        <v>98.353999999999999</v>
      </c>
    </row>
    <row r="6614" spans="1:4" hidden="1" x14ac:dyDescent="0.35">
      <c r="A6614" s="3" t="str">
        <f t="shared" si="103"/>
        <v>CTAS_44686</v>
      </c>
      <c r="B6614" t="s">
        <v>25</v>
      </c>
      <c r="C6614" s="1">
        <v>44686</v>
      </c>
      <c r="D6614">
        <v>382.72699999999998</v>
      </c>
    </row>
    <row r="6615" spans="1:4" hidden="1" x14ac:dyDescent="0.35">
      <c r="A6615" s="3" t="str">
        <f t="shared" si="103"/>
        <v>CZR_44686</v>
      </c>
      <c r="B6615" t="s">
        <v>26</v>
      </c>
      <c r="C6615" s="1">
        <v>44686</v>
      </c>
      <c r="D6615">
        <v>62.95</v>
      </c>
    </row>
    <row r="6616" spans="1:4" hidden="1" x14ac:dyDescent="0.35">
      <c r="A6616" s="3" t="str">
        <f t="shared" si="103"/>
        <v>DG_44686</v>
      </c>
      <c r="B6616" t="s">
        <v>27</v>
      </c>
      <c r="C6616" s="1">
        <v>44686</v>
      </c>
      <c r="D6616">
        <v>232.066</v>
      </c>
    </row>
    <row r="6617" spans="1:4" hidden="1" x14ac:dyDescent="0.35">
      <c r="A6617" s="3" t="str">
        <f t="shared" si="103"/>
        <v>DPZ_44686</v>
      </c>
      <c r="B6617" t="s">
        <v>28</v>
      </c>
      <c r="C6617" s="1">
        <v>44686</v>
      </c>
      <c r="D6617">
        <v>338.6</v>
      </c>
    </row>
    <row r="6618" spans="1:4" x14ac:dyDescent="0.35">
      <c r="A6618" s="3" t="str">
        <f t="shared" si="103"/>
        <v>DRE_44686</v>
      </c>
      <c r="B6618" t="s">
        <v>29</v>
      </c>
      <c r="C6618" s="1">
        <v>44686</v>
      </c>
      <c r="D6618">
        <v>50.506</v>
      </c>
    </row>
    <row r="6619" spans="1:4" hidden="1" x14ac:dyDescent="0.35">
      <c r="A6619" s="3" t="str">
        <f t="shared" si="103"/>
        <v>DXC_44686</v>
      </c>
      <c r="B6619" t="s">
        <v>30</v>
      </c>
      <c r="C6619" s="1">
        <v>44686</v>
      </c>
      <c r="D6619">
        <v>29.73</v>
      </c>
    </row>
    <row r="6620" spans="1:4" hidden="1" x14ac:dyDescent="0.35">
      <c r="A6620" s="3" t="str">
        <f t="shared" si="103"/>
        <v>EWA_44686</v>
      </c>
      <c r="B6620" t="s">
        <v>31</v>
      </c>
      <c r="C6620" s="1">
        <v>44686</v>
      </c>
      <c r="D6620">
        <v>23.266999999999999</v>
      </c>
    </row>
    <row r="6621" spans="1:4" hidden="1" x14ac:dyDescent="0.35">
      <c r="A6621" s="3" t="str">
        <f t="shared" si="103"/>
        <v>EWC_44686</v>
      </c>
      <c r="B6621" t="s">
        <v>32</v>
      </c>
      <c r="C6621" s="1">
        <v>44686</v>
      </c>
      <c r="D6621">
        <v>36.270000000000003</v>
      </c>
    </row>
    <row r="6622" spans="1:4" hidden="1" x14ac:dyDescent="0.35">
      <c r="A6622" s="3" t="str">
        <f t="shared" si="103"/>
        <v>EWG_44686</v>
      </c>
      <c r="B6622" t="s">
        <v>33</v>
      </c>
      <c r="C6622" s="1">
        <v>44686</v>
      </c>
      <c r="D6622">
        <v>25.04</v>
      </c>
    </row>
    <row r="6623" spans="1:4" hidden="1" x14ac:dyDescent="0.35">
      <c r="A6623" s="3" t="str">
        <f t="shared" si="103"/>
        <v>EWH_44686</v>
      </c>
      <c r="B6623" t="s">
        <v>34</v>
      </c>
      <c r="C6623" s="1">
        <v>44686</v>
      </c>
      <c r="D6623">
        <v>20.638999999999999</v>
      </c>
    </row>
    <row r="6624" spans="1:4" hidden="1" x14ac:dyDescent="0.35">
      <c r="A6624" s="3" t="str">
        <f t="shared" si="103"/>
        <v>EWJ_44686</v>
      </c>
      <c r="B6624" t="s">
        <v>35</v>
      </c>
      <c r="C6624" s="1">
        <v>44686</v>
      </c>
      <c r="D6624">
        <v>55.801000000000002</v>
      </c>
    </row>
    <row r="6625" spans="1:4" hidden="1" x14ac:dyDescent="0.35">
      <c r="A6625" s="3" t="str">
        <f t="shared" si="103"/>
        <v>EWL_44686</v>
      </c>
      <c r="B6625" t="s">
        <v>36</v>
      </c>
      <c r="C6625" s="1">
        <v>44686</v>
      </c>
      <c r="D6625">
        <v>44.383000000000003</v>
      </c>
    </row>
    <row r="6626" spans="1:4" hidden="1" x14ac:dyDescent="0.35">
      <c r="A6626" s="3" t="str">
        <f t="shared" si="103"/>
        <v>EWQ_44686</v>
      </c>
      <c r="B6626" t="s">
        <v>37</v>
      </c>
      <c r="C6626" s="1">
        <v>44686</v>
      </c>
      <c r="D6626">
        <v>31.719000000000001</v>
      </c>
    </row>
    <row r="6627" spans="1:4" hidden="1" x14ac:dyDescent="0.35">
      <c r="A6627" s="3" t="str">
        <f t="shared" si="103"/>
        <v>EWT_44686</v>
      </c>
      <c r="B6627" t="s">
        <v>38</v>
      </c>
      <c r="C6627" s="1">
        <v>44686</v>
      </c>
      <c r="D6627">
        <v>46.832999999999998</v>
      </c>
    </row>
    <row r="6628" spans="1:4" hidden="1" x14ac:dyDescent="0.35">
      <c r="A6628" s="3" t="str">
        <f t="shared" si="103"/>
        <v>EWU_44686</v>
      </c>
      <c r="B6628" t="s">
        <v>39</v>
      </c>
      <c r="C6628" s="1">
        <v>44686</v>
      </c>
      <c r="D6628">
        <v>31.004999999999999</v>
      </c>
    </row>
    <row r="6629" spans="1:4" hidden="1" x14ac:dyDescent="0.35">
      <c r="A6629" s="3" t="str">
        <f t="shared" si="103"/>
        <v>EWY_44686</v>
      </c>
      <c r="B6629" t="s">
        <v>40</v>
      </c>
      <c r="C6629" s="1">
        <v>44686</v>
      </c>
      <c r="D6629">
        <v>65.090999999999994</v>
      </c>
    </row>
    <row r="6630" spans="1:4" hidden="1" x14ac:dyDescent="0.35">
      <c r="A6630" s="3" t="str">
        <f t="shared" si="103"/>
        <v>EWZ_44686</v>
      </c>
      <c r="B6630" t="s">
        <v>41</v>
      </c>
      <c r="C6630" s="1">
        <v>44686</v>
      </c>
      <c r="D6630">
        <v>28.143999999999998</v>
      </c>
    </row>
    <row r="6631" spans="1:4" hidden="1" x14ac:dyDescent="0.35">
      <c r="A6631" s="3" t="str">
        <f t="shared" si="103"/>
        <v>FTV_44686</v>
      </c>
      <c r="B6631" t="s">
        <v>43</v>
      </c>
      <c r="C6631" s="1">
        <v>44686</v>
      </c>
      <c r="D6631">
        <v>60.875999999999998</v>
      </c>
    </row>
    <row r="6632" spans="1:4" hidden="1" x14ac:dyDescent="0.35">
      <c r="A6632" s="3" t="str">
        <f t="shared" si="103"/>
        <v>GOOG_44686</v>
      </c>
      <c r="B6632" t="s">
        <v>44</v>
      </c>
      <c r="C6632" s="1">
        <v>44686</v>
      </c>
      <c r="D6632">
        <v>116.746</v>
      </c>
    </row>
    <row r="6633" spans="1:4" hidden="1" x14ac:dyDescent="0.35">
      <c r="A6633" s="3" t="str">
        <f t="shared" si="103"/>
        <v>GPC_44686</v>
      </c>
      <c r="B6633" t="s">
        <v>45</v>
      </c>
      <c r="C6633" s="1">
        <v>44686</v>
      </c>
      <c r="D6633">
        <v>128.071</v>
      </c>
    </row>
    <row r="6634" spans="1:4" hidden="1" x14ac:dyDescent="0.35">
      <c r="A6634" s="3" t="str">
        <f t="shared" si="103"/>
        <v>GSG_44686</v>
      </c>
      <c r="B6634" t="s">
        <v>46</v>
      </c>
      <c r="C6634" s="1">
        <v>44686</v>
      </c>
      <c r="D6634">
        <v>24.33</v>
      </c>
    </row>
    <row r="6635" spans="1:4" hidden="1" x14ac:dyDescent="0.35">
      <c r="A6635" s="3" t="str">
        <f t="shared" si="103"/>
        <v>HIG_44686</v>
      </c>
      <c r="B6635" t="s">
        <v>47</v>
      </c>
      <c r="C6635" s="1">
        <v>44686</v>
      </c>
      <c r="D6635">
        <v>70.805000000000007</v>
      </c>
    </row>
    <row r="6636" spans="1:4" hidden="1" x14ac:dyDescent="0.35">
      <c r="A6636" s="3" t="str">
        <f t="shared" si="103"/>
        <v>HIGH.L_44686</v>
      </c>
      <c r="B6636" t="s">
        <v>48</v>
      </c>
      <c r="C6636" s="1">
        <v>44686</v>
      </c>
      <c r="D6636">
        <v>5.0439999999999996</v>
      </c>
    </row>
    <row r="6637" spans="1:4" hidden="1" x14ac:dyDescent="0.35">
      <c r="A6637" s="3" t="str">
        <f t="shared" si="103"/>
        <v>HST_44686</v>
      </c>
      <c r="B6637" t="s">
        <v>49</v>
      </c>
      <c r="C6637" s="1">
        <v>44686</v>
      </c>
      <c r="D6637">
        <v>19.388999999999999</v>
      </c>
    </row>
    <row r="6638" spans="1:4" hidden="1" x14ac:dyDescent="0.35">
      <c r="A6638" s="3" t="str">
        <f t="shared" si="103"/>
        <v>HYG_44686</v>
      </c>
      <c r="B6638" t="s">
        <v>50</v>
      </c>
      <c r="C6638" s="1">
        <v>44686</v>
      </c>
      <c r="D6638">
        <v>74.953000000000003</v>
      </c>
    </row>
    <row r="6639" spans="1:4" hidden="1" x14ac:dyDescent="0.35">
      <c r="A6639" s="3" t="str">
        <f t="shared" si="103"/>
        <v>IAU_44686</v>
      </c>
      <c r="B6639" t="s">
        <v>51</v>
      </c>
      <c r="C6639" s="1">
        <v>44686</v>
      </c>
      <c r="D6639">
        <v>35.67</v>
      </c>
    </row>
    <row r="6640" spans="1:4" hidden="1" x14ac:dyDescent="0.35">
      <c r="A6640" s="3" t="str">
        <f t="shared" si="103"/>
        <v>ICLN_44686</v>
      </c>
      <c r="B6640" t="s">
        <v>52</v>
      </c>
      <c r="C6640" s="1">
        <v>44686</v>
      </c>
      <c r="D6640">
        <v>19.026</v>
      </c>
    </row>
    <row r="6641" spans="1:4" hidden="1" x14ac:dyDescent="0.35">
      <c r="A6641" s="3" t="str">
        <f t="shared" si="103"/>
        <v>IEAA.L_44686</v>
      </c>
      <c r="B6641" t="s">
        <v>53</v>
      </c>
      <c r="C6641" s="1">
        <v>44686</v>
      </c>
      <c r="D6641">
        <v>4.8860000000000001</v>
      </c>
    </row>
    <row r="6642" spans="1:4" hidden="1" x14ac:dyDescent="0.35">
      <c r="A6642" s="3" t="str">
        <f t="shared" si="103"/>
        <v>IEF_44686</v>
      </c>
      <c r="B6642" t="s">
        <v>54</v>
      </c>
      <c r="C6642" s="1">
        <v>44686</v>
      </c>
      <c r="D6642">
        <v>100.209</v>
      </c>
    </row>
    <row r="6643" spans="1:4" hidden="1" x14ac:dyDescent="0.35">
      <c r="A6643" s="3" t="str">
        <f t="shared" si="103"/>
        <v>IEFM.L_44686</v>
      </c>
      <c r="B6643" t="s">
        <v>55</v>
      </c>
      <c r="C6643" s="1">
        <v>44686</v>
      </c>
      <c r="D6643">
        <v>729.2</v>
      </c>
    </row>
    <row r="6644" spans="1:4" hidden="1" x14ac:dyDescent="0.35">
      <c r="A6644" s="3" t="str">
        <f t="shared" si="103"/>
        <v>IEMG_44686</v>
      </c>
      <c r="B6644" t="s">
        <v>56</v>
      </c>
      <c r="C6644" s="1">
        <v>44686</v>
      </c>
      <c r="D6644">
        <v>49.898000000000003</v>
      </c>
    </row>
    <row r="6645" spans="1:4" hidden="1" x14ac:dyDescent="0.35">
      <c r="A6645" s="3" t="str">
        <f t="shared" si="103"/>
        <v>IEUS_44686</v>
      </c>
      <c r="B6645" t="s">
        <v>57</v>
      </c>
      <c r="C6645" s="1">
        <v>44686</v>
      </c>
      <c r="D6645">
        <v>53.304000000000002</v>
      </c>
    </row>
    <row r="6646" spans="1:4" hidden="1" x14ac:dyDescent="0.35">
      <c r="A6646" s="3" t="str">
        <f t="shared" si="103"/>
        <v>IEVL.L_44686</v>
      </c>
      <c r="B6646" t="s">
        <v>58</v>
      </c>
      <c r="C6646" s="1">
        <v>44686</v>
      </c>
      <c r="D6646">
        <v>7.0940000000000003</v>
      </c>
    </row>
    <row r="6647" spans="1:4" hidden="1" x14ac:dyDescent="0.35">
      <c r="A6647" s="3" t="str">
        <f t="shared" si="103"/>
        <v>IGF_44686</v>
      </c>
      <c r="B6647" t="s">
        <v>59</v>
      </c>
      <c r="C6647" s="1">
        <v>44686</v>
      </c>
      <c r="D6647">
        <v>48.061999999999998</v>
      </c>
    </row>
    <row r="6648" spans="1:4" hidden="1" x14ac:dyDescent="0.35">
      <c r="A6648" s="3" t="str">
        <f t="shared" si="103"/>
        <v>INDA_44686</v>
      </c>
      <c r="B6648" t="s">
        <v>60</v>
      </c>
      <c r="C6648" s="1">
        <v>44686</v>
      </c>
      <c r="D6648">
        <v>42.62</v>
      </c>
    </row>
    <row r="6649" spans="1:4" hidden="1" x14ac:dyDescent="0.35">
      <c r="A6649" s="3" t="str">
        <f t="shared" si="103"/>
        <v>IUMO.L_44686</v>
      </c>
      <c r="B6649" t="s">
        <v>61</v>
      </c>
      <c r="C6649" s="1">
        <v>44686</v>
      </c>
      <c r="D6649">
        <v>10.175000000000001</v>
      </c>
    </row>
    <row r="6650" spans="1:4" hidden="1" x14ac:dyDescent="0.35">
      <c r="A6650" s="3" t="str">
        <f t="shared" si="103"/>
        <v>IUVL.L_44686</v>
      </c>
      <c r="B6650" t="s">
        <v>62</v>
      </c>
      <c r="C6650" s="1">
        <v>44686</v>
      </c>
      <c r="D6650">
        <v>8.8079999999999998</v>
      </c>
    </row>
    <row r="6651" spans="1:4" hidden="1" x14ac:dyDescent="0.35">
      <c r="A6651" s="3" t="str">
        <f t="shared" si="103"/>
        <v>IVV_44686</v>
      </c>
      <c r="B6651" t="s">
        <v>63</v>
      </c>
      <c r="C6651" s="1">
        <v>44686</v>
      </c>
      <c r="D6651">
        <v>410.26100000000002</v>
      </c>
    </row>
    <row r="6652" spans="1:4" hidden="1" x14ac:dyDescent="0.35">
      <c r="A6652" s="3" t="str">
        <f t="shared" si="103"/>
        <v>IWM_44686</v>
      </c>
      <c r="B6652" t="s">
        <v>64</v>
      </c>
      <c r="C6652" s="1">
        <v>44686</v>
      </c>
      <c r="D6652">
        <v>183.38300000000001</v>
      </c>
    </row>
    <row r="6653" spans="1:4" hidden="1" x14ac:dyDescent="0.35">
      <c r="A6653" s="3" t="str">
        <f t="shared" si="103"/>
        <v>IXN_44686</v>
      </c>
      <c r="B6653" t="s">
        <v>65</v>
      </c>
      <c r="C6653" s="1">
        <v>44686</v>
      </c>
      <c r="D6653">
        <v>50.933999999999997</v>
      </c>
    </row>
    <row r="6654" spans="1:4" hidden="1" x14ac:dyDescent="0.35">
      <c r="A6654" s="3" t="str">
        <f t="shared" si="103"/>
        <v>JPEA.L_44686</v>
      </c>
      <c r="B6654" t="s">
        <v>66</v>
      </c>
      <c r="C6654" s="1">
        <v>44686</v>
      </c>
      <c r="D6654">
        <v>5.008</v>
      </c>
    </row>
    <row r="6655" spans="1:4" hidden="1" x14ac:dyDescent="0.35">
      <c r="A6655" s="3" t="str">
        <f t="shared" si="103"/>
        <v>JPM_44686</v>
      </c>
      <c r="B6655" t="s">
        <v>67</v>
      </c>
      <c r="C6655" s="1">
        <v>44686</v>
      </c>
      <c r="D6655">
        <v>120.852</v>
      </c>
    </row>
    <row r="6656" spans="1:4" hidden="1" x14ac:dyDescent="0.35">
      <c r="A6656" s="3" t="str">
        <f t="shared" si="103"/>
        <v>KR_44686</v>
      </c>
      <c r="B6656" t="s">
        <v>68</v>
      </c>
      <c r="C6656" s="1">
        <v>44686</v>
      </c>
      <c r="D6656">
        <v>52.750999999999998</v>
      </c>
    </row>
    <row r="6657" spans="1:4" hidden="1" x14ac:dyDescent="0.35">
      <c r="A6657" s="3" t="str">
        <f t="shared" si="103"/>
        <v>LQD_44686</v>
      </c>
      <c r="B6657" t="s">
        <v>69</v>
      </c>
      <c r="C6657" s="1">
        <v>44686</v>
      </c>
      <c r="D6657">
        <v>109.245</v>
      </c>
    </row>
    <row r="6658" spans="1:4" hidden="1" x14ac:dyDescent="0.35">
      <c r="A6658" s="3" t="str">
        <f t="shared" si="103"/>
        <v>MCHI_44686</v>
      </c>
      <c r="B6658" t="s">
        <v>70</v>
      </c>
      <c r="C6658" s="1">
        <v>44686</v>
      </c>
      <c r="D6658">
        <v>47.978999999999999</v>
      </c>
    </row>
    <row r="6659" spans="1:4" hidden="1" x14ac:dyDescent="0.35">
      <c r="A6659" s="3" t="str">
        <f t="shared" ref="A6659:A6722" si="104">CONCATENATE(B6659,"_",C6659)</f>
        <v>META_44686</v>
      </c>
      <c r="B6659" t="s">
        <v>144</v>
      </c>
      <c r="C6659" s="1">
        <v>44686</v>
      </c>
      <c r="D6659">
        <v>208.28</v>
      </c>
    </row>
    <row r="6660" spans="1:4" hidden="1" x14ac:dyDescent="0.35">
      <c r="A6660" s="3" t="str">
        <f t="shared" si="104"/>
        <v>MVEU.L_44686</v>
      </c>
      <c r="B6660" t="s">
        <v>71</v>
      </c>
      <c r="C6660" s="1">
        <v>44686</v>
      </c>
      <c r="D6660">
        <v>52.5</v>
      </c>
    </row>
    <row r="6661" spans="1:4" hidden="1" x14ac:dyDescent="0.35">
      <c r="A6661" s="3" t="str">
        <f t="shared" si="104"/>
        <v>OGN_44686</v>
      </c>
      <c r="B6661" t="s">
        <v>72</v>
      </c>
      <c r="C6661" s="1">
        <v>44686</v>
      </c>
      <c r="D6661">
        <v>33.893999999999998</v>
      </c>
    </row>
    <row r="6662" spans="1:4" hidden="1" x14ac:dyDescent="0.35">
      <c r="A6662" s="3" t="str">
        <f t="shared" si="104"/>
        <v>PG_44686</v>
      </c>
      <c r="B6662" t="s">
        <v>73</v>
      </c>
      <c r="C6662" s="1">
        <v>44686</v>
      </c>
      <c r="D6662">
        <v>151.43100000000001</v>
      </c>
    </row>
    <row r="6663" spans="1:4" hidden="1" x14ac:dyDescent="0.35">
      <c r="A6663" s="3" t="str">
        <f t="shared" si="104"/>
        <v>PPL_44686</v>
      </c>
      <c r="B6663" t="s">
        <v>74</v>
      </c>
      <c r="C6663" s="1">
        <v>44686</v>
      </c>
      <c r="D6663">
        <v>28.111000000000001</v>
      </c>
    </row>
    <row r="6664" spans="1:4" hidden="1" x14ac:dyDescent="0.35">
      <c r="A6664" s="3" t="str">
        <f t="shared" si="104"/>
        <v>PRU_44686</v>
      </c>
      <c r="B6664" t="s">
        <v>75</v>
      </c>
      <c r="C6664" s="1">
        <v>44686</v>
      </c>
      <c r="D6664">
        <v>104.01900000000001</v>
      </c>
    </row>
    <row r="6665" spans="1:4" hidden="1" x14ac:dyDescent="0.35">
      <c r="A6665" s="3" t="str">
        <f t="shared" si="104"/>
        <v>PYPL_44686</v>
      </c>
      <c r="B6665" t="s">
        <v>76</v>
      </c>
      <c r="C6665" s="1">
        <v>44686</v>
      </c>
      <c r="D6665">
        <v>85.43</v>
      </c>
    </row>
    <row r="6666" spans="1:4" hidden="1" x14ac:dyDescent="0.35">
      <c r="A6666" s="3" t="str">
        <f t="shared" si="104"/>
        <v>RE_44686</v>
      </c>
      <c r="B6666" t="s">
        <v>77</v>
      </c>
      <c r="C6666" s="1">
        <v>44686</v>
      </c>
      <c r="D6666">
        <v>279.30500000000001</v>
      </c>
    </row>
    <row r="6667" spans="1:4" hidden="1" x14ac:dyDescent="0.35">
      <c r="A6667" s="3" t="str">
        <f t="shared" si="104"/>
        <v>REET_44686</v>
      </c>
      <c r="B6667" t="s">
        <v>78</v>
      </c>
      <c r="C6667" s="1">
        <v>44686</v>
      </c>
      <c r="D6667">
        <v>26.488</v>
      </c>
    </row>
    <row r="6668" spans="1:4" hidden="1" x14ac:dyDescent="0.35">
      <c r="A6668" s="3" t="str">
        <f t="shared" si="104"/>
        <v>ROL_44686</v>
      </c>
      <c r="B6668" t="s">
        <v>79</v>
      </c>
      <c r="C6668" s="1">
        <v>44686</v>
      </c>
      <c r="D6668">
        <v>33.01</v>
      </c>
    </row>
    <row r="6669" spans="1:4" hidden="1" x14ac:dyDescent="0.35">
      <c r="A6669" s="3" t="str">
        <f t="shared" si="104"/>
        <v>ROST_44686</v>
      </c>
      <c r="B6669" t="s">
        <v>80</v>
      </c>
      <c r="C6669" s="1">
        <v>44686</v>
      </c>
      <c r="D6669">
        <v>98.909000000000006</v>
      </c>
    </row>
    <row r="6670" spans="1:4" hidden="1" x14ac:dyDescent="0.35">
      <c r="A6670" s="3" t="str">
        <f t="shared" si="104"/>
        <v>SEGA.L_44686</v>
      </c>
      <c r="B6670" t="s">
        <v>81</v>
      </c>
      <c r="C6670" s="1">
        <v>44686</v>
      </c>
      <c r="D6670">
        <v>99.75</v>
      </c>
    </row>
    <row r="6671" spans="1:4" hidden="1" x14ac:dyDescent="0.35">
      <c r="A6671" s="3" t="str">
        <f t="shared" si="104"/>
        <v>SHY_44686</v>
      </c>
      <c r="B6671" t="s">
        <v>82</v>
      </c>
      <c r="C6671" s="1">
        <v>44686</v>
      </c>
      <c r="D6671">
        <v>81.802999999999997</v>
      </c>
    </row>
    <row r="6672" spans="1:4" hidden="1" x14ac:dyDescent="0.35">
      <c r="A6672" s="3" t="str">
        <f t="shared" si="104"/>
        <v>SLV_44686</v>
      </c>
      <c r="B6672" t="s">
        <v>83</v>
      </c>
      <c r="C6672" s="1">
        <v>44686</v>
      </c>
      <c r="D6672">
        <v>20.78</v>
      </c>
    </row>
    <row r="6673" spans="1:4" hidden="1" x14ac:dyDescent="0.35">
      <c r="A6673" s="3" t="str">
        <f t="shared" si="104"/>
        <v>SPMV.L_44686</v>
      </c>
      <c r="B6673" t="s">
        <v>84</v>
      </c>
      <c r="C6673" s="1">
        <v>44686</v>
      </c>
      <c r="D6673">
        <v>77.325000000000003</v>
      </c>
    </row>
    <row r="6674" spans="1:4" hidden="1" x14ac:dyDescent="0.35">
      <c r="A6674" s="3" t="str">
        <f t="shared" si="104"/>
        <v>TLT_44686</v>
      </c>
      <c r="B6674" t="s">
        <v>85</v>
      </c>
      <c r="C6674" s="1">
        <v>44686</v>
      </c>
      <c r="D6674">
        <v>113.09699999999999</v>
      </c>
    </row>
    <row r="6675" spans="1:4" hidden="1" x14ac:dyDescent="0.35">
      <c r="A6675" s="3" t="str">
        <f t="shared" si="104"/>
        <v>UNH_44686</v>
      </c>
      <c r="B6675" t="s">
        <v>86</v>
      </c>
      <c r="C6675" s="1">
        <v>44686</v>
      </c>
      <c r="D6675">
        <v>489.91</v>
      </c>
    </row>
    <row r="6676" spans="1:4" hidden="1" x14ac:dyDescent="0.35">
      <c r="A6676" s="3" t="str">
        <f t="shared" si="104"/>
        <v>URI_44686</v>
      </c>
      <c r="B6676" t="s">
        <v>87</v>
      </c>
      <c r="C6676" s="1">
        <v>44686</v>
      </c>
      <c r="D6676">
        <v>302.21199999999999</v>
      </c>
    </row>
    <row r="6677" spans="1:4" hidden="1" x14ac:dyDescent="0.35">
      <c r="A6677" s="3" t="str">
        <f t="shared" si="104"/>
        <v>V_44686</v>
      </c>
      <c r="B6677" t="s">
        <v>88</v>
      </c>
      <c r="C6677" s="1">
        <v>44686</v>
      </c>
      <c r="D6677">
        <v>203.63200000000001</v>
      </c>
    </row>
    <row r="6678" spans="1:4" hidden="1" x14ac:dyDescent="0.35">
      <c r="A6678" s="3" t="str">
        <f t="shared" si="104"/>
        <v>VRSK_44686</v>
      </c>
      <c r="B6678" t="s">
        <v>89</v>
      </c>
      <c r="C6678" s="1">
        <v>44686</v>
      </c>
      <c r="D6678">
        <v>186.93299999999999</v>
      </c>
    </row>
    <row r="6679" spans="1:4" hidden="1" x14ac:dyDescent="0.35">
      <c r="A6679" s="3" t="str">
        <f t="shared" si="104"/>
        <v>VXX_44686</v>
      </c>
      <c r="B6679" t="s">
        <v>90</v>
      </c>
      <c r="C6679" s="1">
        <v>44686</v>
      </c>
      <c r="D6679">
        <v>27</v>
      </c>
    </row>
    <row r="6680" spans="1:4" hidden="1" x14ac:dyDescent="0.35">
      <c r="A6680" s="3" t="str">
        <f t="shared" si="104"/>
        <v>WRK_44686</v>
      </c>
      <c r="B6680" t="s">
        <v>91</v>
      </c>
      <c r="C6680" s="1">
        <v>44686</v>
      </c>
      <c r="D6680">
        <v>52.741</v>
      </c>
    </row>
    <row r="6681" spans="1:4" hidden="1" x14ac:dyDescent="0.35">
      <c r="A6681" s="3" t="str">
        <f t="shared" si="104"/>
        <v>XLB_44686</v>
      </c>
      <c r="B6681" t="s">
        <v>92</v>
      </c>
      <c r="C6681" s="1">
        <v>44686</v>
      </c>
      <c r="D6681">
        <v>84.084000000000003</v>
      </c>
    </row>
    <row r="6682" spans="1:4" hidden="1" x14ac:dyDescent="0.35">
      <c r="A6682" s="3" t="str">
        <f t="shared" si="104"/>
        <v>XLC_44686</v>
      </c>
      <c r="B6682" t="s">
        <v>93</v>
      </c>
      <c r="C6682" s="1">
        <v>44686</v>
      </c>
      <c r="D6682">
        <v>60.2</v>
      </c>
    </row>
    <row r="6683" spans="1:4" hidden="1" x14ac:dyDescent="0.35">
      <c r="A6683" s="3" t="str">
        <f t="shared" si="104"/>
        <v>XLE_44686</v>
      </c>
      <c r="B6683" t="s">
        <v>94</v>
      </c>
      <c r="C6683" s="1">
        <v>44686</v>
      </c>
      <c r="D6683">
        <v>77.998999999999995</v>
      </c>
    </row>
    <row r="6684" spans="1:4" hidden="1" x14ac:dyDescent="0.35">
      <c r="A6684" s="3" t="str">
        <f t="shared" si="104"/>
        <v>XLF_44686</v>
      </c>
      <c r="B6684" t="s">
        <v>95</v>
      </c>
      <c r="C6684" s="1">
        <v>44686</v>
      </c>
      <c r="D6684">
        <v>34.409999999999997</v>
      </c>
    </row>
    <row r="6685" spans="1:4" hidden="1" x14ac:dyDescent="0.35">
      <c r="A6685" s="3" t="str">
        <f t="shared" si="104"/>
        <v>XLI_44686</v>
      </c>
      <c r="B6685" t="s">
        <v>96</v>
      </c>
      <c r="C6685" s="1">
        <v>44686</v>
      </c>
      <c r="D6685">
        <v>94.846999999999994</v>
      </c>
    </row>
    <row r="6686" spans="1:4" hidden="1" x14ac:dyDescent="0.35">
      <c r="A6686" s="3" t="str">
        <f t="shared" si="104"/>
        <v>XLK_44686</v>
      </c>
      <c r="B6686" t="s">
        <v>97</v>
      </c>
      <c r="C6686" s="1">
        <v>44686</v>
      </c>
      <c r="D6686">
        <v>140.59899999999999</v>
      </c>
    </row>
    <row r="6687" spans="1:4" hidden="1" x14ac:dyDescent="0.35">
      <c r="A6687" s="3" t="str">
        <f t="shared" si="104"/>
        <v>XLP_44686</v>
      </c>
      <c r="B6687" t="s">
        <v>98</v>
      </c>
      <c r="C6687" s="1">
        <v>44686</v>
      </c>
      <c r="D6687">
        <v>75.05</v>
      </c>
    </row>
    <row r="6688" spans="1:4" hidden="1" x14ac:dyDescent="0.35">
      <c r="A6688" s="3" t="str">
        <f t="shared" si="104"/>
        <v>XLU_44686</v>
      </c>
      <c r="B6688" t="s">
        <v>99</v>
      </c>
      <c r="C6688" s="1">
        <v>44686</v>
      </c>
      <c r="D6688">
        <v>70.025000000000006</v>
      </c>
    </row>
    <row r="6689" spans="1:4" hidden="1" x14ac:dyDescent="0.35">
      <c r="A6689" s="3" t="str">
        <f t="shared" si="104"/>
        <v>XLV_44686</v>
      </c>
      <c r="B6689" t="s">
        <v>100</v>
      </c>
      <c r="C6689" s="1">
        <v>44686</v>
      </c>
      <c r="D6689">
        <v>128.61000000000001</v>
      </c>
    </row>
    <row r="6690" spans="1:4" hidden="1" x14ac:dyDescent="0.35">
      <c r="A6690" s="3" t="str">
        <f t="shared" si="104"/>
        <v>XLY_44686</v>
      </c>
      <c r="B6690" t="s">
        <v>101</v>
      </c>
      <c r="C6690" s="1">
        <v>44686</v>
      </c>
      <c r="D6690">
        <v>159.05000000000001</v>
      </c>
    </row>
    <row r="6691" spans="1:4" hidden="1" x14ac:dyDescent="0.35">
      <c r="A6691" s="3" t="str">
        <f t="shared" si="104"/>
        <v>XOM_44686</v>
      </c>
      <c r="B6691" t="s">
        <v>102</v>
      </c>
      <c r="C6691" s="1">
        <v>44686</v>
      </c>
      <c r="D6691">
        <v>87.134</v>
      </c>
    </row>
    <row r="6692" spans="1:4" hidden="1" x14ac:dyDescent="0.35">
      <c r="A6692" s="3" t="str">
        <f t="shared" si="104"/>
        <v>ABBV_44687</v>
      </c>
      <c r="B6692" t="s">
        <v>3</v>
      </c>
      <c r="C6692" s="1">
        <v>44687</v>
      </c>
      <c r="D6692">
        <v>148.477</v>
      </c>
    </row>
    <row r="6693" spans="1:4" hidden="1" x14ac:dyDescent="0.35">
      <c r="A6693" s="3" t="str">
        <f t="shared" si="104"/>
        <v>ACN_44687</v>
      </c>
      <c r="B6693" t="s">
        <v>4</v>
      </c>
      <c r="C6693" s="1">
        <v>44687</v>
      </c>
      <c r="D6693">
        <v>292.19200000000001</v>
      </c>
    </row>
    <row r="6694" spans="1:4" hidden="1" x14ac:dyDescent="0.35">
      <c r="A6694" s="3" t="str">
        <f t="shared" si="104"/>
        <v>AEP_44687</v>
      </c>
      <c r="B6694" t="s">
        <v>5</v>
      </c>
      <c r="C6694" s="1">
        <v>44687</v>
      </c>
      <c r="D6694">
        <v>96.295000000000002</v>
      </c>
    </row>
    <row r="6695" spans="1:4" hidden="1" x14ac:dyDescent="0.35">
      <c r="A6695" s="3" t="str">
        <f t="shared" si="104"/>
        <v>AIZ_44687</v>
      </c>
      <c r="B6695" t="s">
        <v>6</v>
      </c>
      <c r="C6695" s="1">
        <v>44687</v>
      </c>
      <c r="D6695">
        <v>186.066</v>
      </c>
    </row>
    <row r="6696" spans="1:4" hidden="1" x14ac:dyDescent="0.35">
      <c r="A6696" s="3" t="str">
        <f t="shared" si="104"/>
        <v>ALLE_44687</v>
      </c>
      <c r="B6696" t="s">
        <v>7</v>
      </c>
      <c r="C6696" s="1">
        <v>44687</v>
      </c>
      <c r="D6696">
        <v>111.214</v>
      </c>
    </row>
    <row r="6697" spans="1:4" hidden="1" x14ac:dyDescent="0.35">
      <c r="A6697" s="3" t="str">
        <f t="shared" si="104"/>
        <v>AMAT_44687</v>
      </c>
      <c r="B6697" t="s">
        <v>8</v>
      </c>
      <c r="C6697" s="1">
        <v>44687</v>
      </c>
      <c r="D6697">
        <v>111.667</v>
      </c>
    </row>
    <row r="6698" spans="1:4" hidden="1" x14ac:dyDescent="0.35">
      <c r="A6698" s="3" t="str">
        <f t="shared" si="104"/>
        <v>AMP_44687</v>
      </c>
      <c r="B6698" t="s">
        <v>9</v>
      </c>
      <c r="C6698" s="1">
        <v>44687</v>
      </c>
      <c r="D6698">
        <v>263.35399999999998</v>
      </c>
    </row>
    <row r="6699" spans="1:4" hidden="1" x14ac:dyDescent="0.35">
      <c r="A6699" s="3" t="str">
        <f t="shared" si="104"/>
        <v>AMZN_44687</v>
      </c>
      <c r="B6699" t="s">
        <v>10</v>
      </c>
      <c r="C6699" s="1">
        <v>44687</v>
      </c>
      <c r="D6699">
        <v>114.77200000000001</v>
      </c>
    </row>
    <row r="6700" spans="1:4" hidden="1" x14ac:dyDescent="0.35">
      <c r="A6700" s="3" t="str">
        <f t="shared" si="104"/>
        <v>AVB_44687</v>
      </c>
      <c r="B6700" t="s">
        <v>11</v>
      </c>
      <c r="C6700" s="1">
        <v>44687</v>
      </c>
      <c r="D6700">
        <v>206.85599999999999</v>
      </c>
    </row>
    <row r="6701" spans="1:4" hidden="1" x14ac:dyDescent="0.35">
      <c r="A6701" s="3" t="str">
        <f t="shared" si="104"/>
        <v>AVY_44687</v>
      </c>
      <c r="B6701" t="s">
        <v>12</v>
      </c>
      <c r="C6701" s="1">
        <v>44687</v>
      </c>
      <c r="D6701">
        <v>175.15799999999999</v>
      </c>
    </row>
    <row r="6702" spans="1:4" hidden="1" x14ac:dyDescent="0.35">
      <c r="A6702" s="3" t="str">
        <f t="shared" si="104"/>
        <v>AXP_44687</v>
      </c>
      <c r="B6702" t="s">
        <v>13</v>
      </c>
      <c r="C6702" s="1">
        <v>44687</v>
      </c>
      <c r="D6702">
        <v>165.32</v>
      </c>
    </row>
    <row r="6703" spans="1:4" hidden="1" x14ac:dyDescent="0.35">
      <c r="A6703" s="3" t="str">
        <f t="shared" si="104"/>
        <v>BDX_44687</v>
      </c>
      <c r="B6703" t="s">
        <v>14</v>
      </c>
      <c r="C6703" s="1">
        <v>44687</v>
      </c>
      <c r="D6703">
        <v>255.29</v>
      </c>
    </row>
    <row r="6704" spans="1:4" hidden="1" x14ac:dyDescent="0.35">
      <c r="A6704" s="3" t="str">
        <f t="shared" si="104"/>
        <v>BF-B_44687</v>
      </c>
      <c r="B6704" t="s">
        <v>15</v>
      </c>
      <c r="C6704" s="1">
        <v>44687</v>
      </c>
      <c r="D6704">
        <v>64.087999999999994</v>
      </c>
    </row>
    <row r="6705" spans="1:4" hidden="1" x14ac:dyDescent="0.35">
      <c r="A6705" s="3" t="str">
        <f t="shared" si="104"/>
        <v>BMY_44687</v>
      </c>
      <c r="B6705" t="s">
        <v>16</v>
      </c>
      <c r="C6705" s="1">
        <v>44687</v>
      </c>
      <c r="D6705">
        <v>74.864999999999995</v>
      </c>
    </row>
    <row r="6706" spans="1:4" hidden="1" x14ac:dyDescent="0.35">
      <c r="A6706" s="3" t="str">
        <f t="shared" si="104"/>
        <v>BR_44687</v>
      </c>
      <c r="B6706" t="s">
        <v>17</v>
      </c>
      <c r="C6706" s="1">
        <v>44687</v>
      </c>
      <c r="D6706">
        <v>139.85900000000001</v>
      </c>
    </row>
    <row r="6707" spans="1:4" hidden="1" x14ac:dyDescent="0.35">
      <c r="A6707" s="3" t="str">
        <f t="shared" si="104"/>
        <v>CARR_44687</v>
      </c>
      <c r="B6707" t="s">
        <v>18</v>
      </c>
      <c r="C6707" s="1">
        <v>44687</v>
      </c>
      <c r="D6707">
        <v>37.298999999999999</v>
      </c>
    </row>
    <row r="6708" spans="1:4" hidden="1" x14ac:dyDescent="0.35">
      <c r="A6708" s="3" t="str">
        <f t="shared" si="104"/>
        <v>CDW_44687</v>
      </c>
      <c r="B6708" t="s">
        <v>19</v>
      </c>
      <c r="C6708" s="1">
        <v>44687</v>
      </c>
      <c r="D6708">
        <v>169.1</v>
      </c>
    </row>
    <row r="6709" spans="1:4" hidden="1" x14ac:dyDescent="0.35">
      <c r="A6709" s="3" t="str">
        <f t="shared" si="104"/>
        <v>CE_44687</v>
      </c>
      <c r="B6709" t="s">
        <v>20</v>
      </c>
      <c r="C6709" s="1">
        <v>44687</v>
      </c>
      <c r="D6709">
        <v>146.18</v>
      </c>
    </row>
    <row r="6710" spans="1:4" hidden="1" x14ac:dyDescent="0.35">
      <c r="A6710" s="3" t="str">
        <f t="shared" si="104"/>
        <v>CHTR_44687</v>
      </c>
      <c r="B6710" t="s">
        <v>21</v>
      </c>
      <c r="C6710" s="1">
        <v>44687</v>
      </c>
      <c r="D6710">
        <v>459.77</v>
      </c>
    </row>
    <row r="6711" spans="1:4" hidden="1" x14ac:dyDescent="0.35">
      <c r="A6711" s="3" t="str">
        <f t="shared" si="104"/>
        <v>CNC_44687</v>
      </c>
      <c r="B6711" t="s">
        <v>22</v>
      </c>
      <c r="C6711" s="1">
        <v>44687</v>
      </c>
      <c r="D6711">
        <v>84.03</v>
      </c>
    </row>
    <row r="6712" spans="1:4" hidden="1" x14ac:dyDescent="0.35">
      <c r="A6712" s="3" t="str">
        <f t="shared" si="104"/>
        <v>CNP_44687</v>
      </c>
      <c r="B6712" t="s">
        <v>23</v>
      </c>
      <c r="C6712" s="1">
        <v>44687</v>
      </c>
      <c r="D6712">
        <v>30.012</v>
      </c>
    </row>
    <row r="6713" spans="1:4" hidden="1" x14ac:dyDescent="0.35">
      <c r="A6713" s="3" t="str">
        <f t="shared" si="104"/>
        <v>COP_44687</v>
      </c>
      <c r="B6713" t="s">
        <v>24</v>
      </c>
      <c r="C6713" s="1">
        <v>44687</v>
      </c>
      <c r="D6713">
        <v>102.973</v>
      </c>
    </row>
    <row r="6714" spans="1:4" hidden="1" x14ac:dyDescent="0.35">
      <c r="A6714" s="3" t="str">
        <f t="shared" si="104"/>
        <v>CTAS_44687</v>
      </c>
      <c r="B6714" t="s">
        <v>25</v>
      </c>
      <c r="C6714" s="1">
        <v>44687</v>
      </c>
      <c r="D6714">
        <v>379.95600000000002</v>
      </c>
    </row>
    <row r="6715" spans="1:4" hidden="1" x14ac:dyDescent="0.35">
      <c r="A6715" s="3" t="str">
        <f t="shared" si="104"/>
        <v>CZR_44687</v>
      </c>
      <c r="B6715" t="s">
        <v>26</v>
      </c>
      <c r="C6715" s="1">
        <v>44687</v>
      </c>
      <c r="D6715">
        <v>59.95</v>
      </c>
    </row>
    <row r="6716" spans="1:4" hidden="1" x14ac:dyDescent="0.35">
      <c r="A6716" s="3" t="str">
        <f t="shared" si="104"/>
        <v>DG_44687</v>
      </c>
      <c r="B6716" t="s">
        <v>27</v>
      </c>
      <c r="C6716" s="1">
        <v>44687</v>
      </c>
      <c r="D6716">
        <v>231.98699999999999</v>
      </c>
    </row>
    <row r="6717" spans="1:4" hidden="1" x14ac:dyDescent="0.35">
      <c r="A6717" s="3" t="str">
        <f t="shared" si="104"/>
        <v>DPZ_44687</v>
      </c>
      <c r="B6717" t="s">
        <v>28</v>
      </c>
      <c r="C6717" s="1">
        <v>44687</v>
      </c>
      <c r="D6717">
        <v>338.7</v>
      </c>
    </row>
    <row r="6718" spans="1:4" x14ac:dyDescent="0.35">
      <c r="A6718" s="3" t="str">
        <f t="shared" si="104"/>
        <v>DRE_44687</v>
      </c>
      <c r="B6718" t="s">
        <v>29</v>
      </c>
      <c r="C6718" s="1">
        <v>44687</v>
      </c>
      <c r="D6718">
        <v>49.259</v>
      </c>
    </row>
    <row r="6719" spans="1:4" hidden="1" x14ac:dyDescent="0.35">
      <c r="A6719" s="3" t="str">
        <f t="shared" si="104"/>
        <v>DXC_44687</v>
      </c>
      <c r="B6719" t="s">
        <v>30</v>
      </c>
      <c r="C6719" s="1">
        <v>44687</v>
      </c>
      <c r="D6719">
        <v>29.42</v>
      </c>
    </row>
    <row r="6720" spans="1:4" hidden="1" x14ac:dyDescent="0.35">
      <c r="A6720" s="3" t="str">
        <f t="shared" si="104"/>
        <v>EWA_44687</v>
      </c>
      <c r="B6720" t="s">
        <v>31</v>
      </c>
      <c r="C6720" s="1">
        <v>44687</v>
      </c>
      <c r="D6720">
        <v>22.925000000000001</v>
      </c>
    </row>
    <row r="6721" spans="1:4" hidden="1" x14ac:dyDescent="0.35">
      <c r="A6721" s="3" t="str">
        <f t="shared" si="104"/>
        <v>EWC_44687</v>
      </c>
      <c r="B6721" t="s">
        <v>32</v>
      </c>
      <c r="C6721" s="1">
        <v>44687</v>
      </c>
      <c r="D6721">
        <v>36.024999999999999</v>
      </c>
    </row>
    <row r="6722" spans="1:4" hidden="1" x14ac:dyDescent="0.35">
      <c r="A6722" s="3" t="str">
        <f t="shared" si="104"/>
        <v>EWG_44687</v>
      </c>
      <c r="B6722" t="s">
        <v>33</v>
      </c>
      <c r="C6722" s="1">
        <v>44687</v>
      </c>
      <c r="D6722">
        <v>24.670999999999999</v>
      </c>
    </row>
    <row r="6723" spans="1:4" hidden="1" x14ac:dyDescent="0.35">
      <c r="A6723" s="3" t="str">
        <f t="shared" ref="A6723:A6786" si="105">CONCATENATE(B6723,"_",C6723)</f>
        <v>EWH_44687</v>
      </c>
      <c r="B6723" t="s">
        <v>34</v>
      </c>
      <c r="C6723" s="1">
        <v>44687</v>
      </c>
      <c r="D6723">
        <v>20.327999999999999</v>
      </c>
    </row>
    <row r="6724" spans="1:4" hidden="1" x14ac:dyDescent="0.35">
      <c r="A6724" s="3" t="str">
        <f t="shared" si="105"/>
        <v>EWJ_44687</v>
      </c>
      <c r="B6724" t="s">
        <v>35</v>
      </c>
      <c r="C6724" s="1">
        <v>44687</v>
      </c>
      <c r="D6724">
        <v>56.018000000000001</v>
      </c>
    </row>
    <row r="6725" spans="1:4" hidden="1" x14ac:dyDescent="0.35">
      <c r="A6725" s="3" t="str">
        <f t="shared" si="105"/>
        <v>EWL_44687</v>
      </c>
      <c r="B6725" t="s">
        <v>36</v>
      </c>
      <c r="C6725" s="1">
        <v>44687</v>
      </c>
      <c r="D6725">
        <v>43.706000000000003</v>
      </c>
    </row>
    <row r="6726" spans="1:4" hidden="1" x14ac:dyDescent="0.35">
      <c r="A6726" s="3" t="str">
        <f t="shared" si="105"/>
        <v>EWQ_44687</v>
      </c>
      <c r="B6726" t="s">
        <v>37</v>
      </c>
      <c r="C6726" s="1">
        <v>44687</v>
      </c>
      <c r="D6726">
        <v>31.274000000000001</v>
      </c>
    </row>
    <row r="6727" spans="1:4" hidden="1" x14ac:dyDescent="0.35">
      <c r="A6727" s="3" t="str">
        <f t="shared" si="105"/>
        <v>EWT_44687</v>
      </c>
      <c r="B6727" t="s">
        <v>38</v>
      </c>
      <c r="C6727" s="1">
        <v>44687</v>
      </c>
      <c r="D6727">
        <v>46.773000000000003</v>
      </c>
    </row>
    <row r="6728" spans="1:4" hidden="1" x14ac:dyDescent="0.35">
      <c r="A6728" s="3" t="str">
        <f t="shared" si="105"/>
        <v>EWU_44687</v>
      </c>
      <c r="B6728" t="s">
        <v>39</v>
      </c>
      <c r="C6728" s="1">
        <v>44687</v>
      </c>
      <c r="D6728">
        <v>30.568999999999999</v>
      </c>
    </row>
    <row r="6729" spans="1:4" hidden="1" x14ac:dyDescent="0.35">
      <c r="A6729" s="3" t="str">
        <f t="shared" si="105"/>
        <v>EWY_44687</v>
      </c>
      <c r="B6729" t="s">
        <v>40</v>
      </c>
      <c r="C6729" s="1">
        <v>44687</v>
      </c>
      <c r="D6729">
        <v>65.337999999999994</v>
      </c>
    </row>
    <row r="6730" spans="1:4" hidden="1" x14ac:dyDescent="0.35">
      <c r="A6730" s="3" t="str">
        <f t="shared" si="105"/>
        <v>EWZ_44687</v>
      </c>
      <c r="B6730" t="s">
        <v>41</v>
      </c>
      <c r="C6730" s="1">
        <v>44687</v>
      </c>
      <c r="D6730">
        <v>27.86</v>
      </c>
    </row>
    <row r="6731" spans="1:4" hidden="1" x14ac:dyDescent="0.35">
      <c r="A6731" s="3" t="str">
        <f t="shared" si="105"/>
        <v>FTV_44687</v>
      </c>
      <c r="B6731" t="s">
        <v>43</v>
      </c>
      <c r="C6731" s="1">
        <v>44687</v>
      </c>
      <c r="D6731">
        <v>60.576999999999998</v>
      </c>
    </row>
    <row r="6732" spans="1:4" hidden="1" x14ac:dyDescent="0.35">
      <c r="A6732" s="3" t="str">
        <f t="shared" si="105"/>
        <v>GOOG_44687</v>
      </c>
      <c r="B6732" t="s">
        <v>44</v>
      </c>
      <c r="C6732" s="1">
        <v>44687</v>
      </c>
      <c r="D6732">
        <v>115.66</v>
      </c>
    </row>
    <row r="6733" spans="1:4" hidden="1" x14ac:dyDescent="0.35">
      <c r="A6733" s="3" t="str">
        <f t="shared" si="105"/>
        <v>GPC_44687</v>
      </c>
      <c r="B6733" t="s">
        <v>45</v>
      </c>
      <c r="C6733" s="1">
        <v>44687</v>
      </c>
      <c r="D6733">
        <v>128.55199999999999</v>
      </c>
    </row>
    <row r="6734" spans="1:4" hidden="1" x14ac:dyDescent="0.35">
      <c r="A6734" s="3" t="str">
        <f t="shared" si="105"/>
        <v>GSG_44687</v>
      </c>
      <c r="B6734" t="s">
        <v>46</v>
      </c>
      <c r="C6734" s="1">
        <v>44687</v>
      </c>
      <c r="D6734">
        <v>24.37</v>
      </c>
    </row>
    <row r="6735" spans="1:4" hidden="1" x14ac:dyDescent="0.35">
      <c r="A6735" s="3" t="str">
        <f t="shared" si="105"/>
        <v>HIG_44687</v>
      </c>
      <c r="B6735" t="s">
        <v>47</v>
      </c>
      <c r="C6735" s="1">
        <v>44687</v>
      </c>
      <c r="D6735">
        <v>70.903000000000006</v>
      </c>
    </row>
    <row r="6736" spans="1:4" hidden="1" x14ac:dyDescent="0.35">
      <c r="A6736" s="3" t="str">
        <f t="shared" si="105"/>
        <v>HIGH.L_44687</v>
      </c>
      <c r="B6736" t="s">
        <v>48</v>
      </c>
      <c r="C6736" s="1">
        <v>44687</v>
      </c>
      <c r="D6736">
        <v>5.03</v>
      </c>
    </row>
    <row r="6737" spans="1:4" hidden="1" x14ac:dyDescent="0.35">
      <c r="A6737" s="3" t="str">
        <f t="shared" si="105"/>
        <v>HST_44687</v>
      </c>
      <c r="B6737" t="s">
        <v>49</v>
      </c>
      <c r="C6737" s="1">
        <v>44687</v>
      </c>
      <c r="D6737">
        <v>19.87</v>
      </c>
    </row>
    <row r="6738" spans="1:4" hidden="1" x14ac:dyDescent="0.35">
      <c r="A6738" s="3" t="str">
        <f t="shared" si="105"/>
        <v>HYG_44687</v>
      </c>
      <c r="B6738" t="s">
        <v>50</v>
      </c>
      <c r="C6738" s="1">
        <v>44687</v>
      </c>
      <c r="D6738">
        <v>74.53</v>
      </c>
    </row>
    <row r="6739" spans="1:4" hidden="1" x14ac:dyDescent="0.35">
      <c r="A6739" s="3" t="str">
        <f t="shared" si="105"/>
        <v>IAU_44687</v>
      </c>
      <c r="B6739" t="s">
        <v>51</v>
      </c>
      <c r="C6739" s="1">
        <v>44687</v>
      </c>
      <c r="D6739">
        <v>35.74</v>
      </c>
    </row>
    <row r="6740" spans="1:4" hidden="1" x14ac:dyDescent="0.35">
      <c r="A6740" s="3" t="str">
        <f t="shared" si="105"/>
        <v>ICLN_44687</v>
      </c>
      <c r="B6740" t="s">
        <v>52</v>
      </c>
      <c r="C6740" s="1">
        <v>44687</v>
      </c>
      <c r="D6740">
        <v>18.411000000000001</v>
      </c>
    </row>
    <row r="6741" spans="1:4" hidden="1" x14ac:dyDescent="0.35">
      <c r="A6741" s="3" t="str">
        <f t="shared" si="105"/>
        <v>IEAA.L_44687</v>
      </c>
      <c r="B6741" t="s">
        <v>53</v>
      </c>
      <c r="C6741" s="1">
        <v>44687</v>
      </c>
      <c r="D6741">
        <v>4.8540000000000001</v>
      </c>
    </row>
    <row r="6742" spans="1:4" hidden="1" x14ac:dyDescent="0.35">
      <c r="A6742" s="3" t="str">
        <f t="shared" si="105"/>
        <v>IEF_44687</v>
      </c>
      <c r="B6742" t="s">
        <v>54</v>
      </c>
      <c r="C6742" s="1">
        <v>44687</v>
      </c>
      <c r="D6742">
        <v>99.637</v>
      </c>
    </row>
    <row r="6743" spans="1:4" hidden="1" x14ac:dyDescent="0.35">
      <c r="A6743" s="3" t="str">
        <f t="shared" si="105"/>
        <v>IEFM.L_44687</v>
      </c>
      <c r="B6743" t="s">
        <v>55</v>
      </c>
      <c r="C6743" s="1">
        <v>44687</v>
      </c>
      <c r="D6743">
        <v>719.3</v>
      </c>
    </row>
    <row r="6744" spans="1:4" hidden="1" x14ac:dyDescent="0.35">
      <c r="A6744" s="3" t="str">
        <f t="shared" si="105"/>
        <v>IEMG_44687</v>
      </c>
      <c r="B6744" t="s">
        <v>56</v>
      </c>
      <c r="C6744" s="1">
        <v>44687</v>
      </c>
      <c r="D6744">
        <v>49.311999999999998</v>
      </c>
    </row>
    <row r="6745" spans="1:4" hidden="1" x14ac:dyDescent="0.35">
      <c r="A6745" s="3" t="str">
        <f t="shared" si="105"/>
        <v>IEUS_44687</v>
      </c>
      <c r="B6745" t="s">
        <v>57</v>
      </c>
      <c r="C6745" s="1">
        <v>44687</v>
      </c>
      <c r="D6745">
        <v>52.468000000000004</v>
      </c>
    </row>
    <row r="6746" spans="1:4" hidden="1" x14ac:dyDescent="0.35">
      <c r="A6746" s="3" t="str">
        <f t="shared" si="105"/>
        <v>IEVL.L_44687</v>
      </c>
      <c r="B6746" t="s">
        <v>58</v>
      </c>
      <c r="C6746" s="1">
        <v>44687</v>
      </c>
      <c r="D6746">
        <v>7.0149999999999997</v>
      </c>
    </row>
    <row r="6747" spans="1:4" hidden="1" x14ac:dyDescent="0.35">
      <c r="A6747" s="3" t="str">
        <f t="shared" si="105"/>
        <v>IGF_44687</v>
      </c>
      <c r="B6747" t="s">
        <v>59</v>
      </c>
      <c r="C6747" s="1">
        <v>44687</v>
      </c>
      <c r="D6747">
        <v>48.218000000000004</v>
      </c>
    </row>
    <row r="6748" spans="1:4" hidden="1" x14ac:dyDescent="0.35">
      <c r="A6748" s="3" t="str">
        <f t="shared" si="105"/>
        <v>INDA_44687</v>
      </c>
      <c r="B6748" t="s">
        <v>60</v>
      </c>
      <c r="C6748" s="1">
        <v>44687</v>
      </c>
      <c r="D6748">
        <v>42.1</v>
      </c>
    </row>
    <row r="6749" spans="1:4" hidden="1" x14ac:dyDescent="0.35">
      <c r="A6749" s="3" t="str">
        <f t="shared" si="105"/>
        <v>IUMO.L_44687</v>
      </c>
      <c r="B6749" t="s">
        <v>61</v>
      </c>
      <c r="C6749" s="1">
        <v>44687</v>
      </c>
      <c r="D6749">
        <v>10.141999999999999</v>
      </c>
    </row>
    <row r="6750" spans="1:4" hidden="1" x14ac:dyDescent="0.35">
      <c r="A6750" s="3" t="str">
        <f t="shared" si="105"/>
        <v>IUVL.L_44687</v>
      </c>
      <c r="B6750" t="s">
        <v>62</v>
      </c>
      <c r="C6750" s="1">
        <v>44687</v>
      </c>
      <c r="D6750">
        <v>8.75</v>
      </c>
    </row>
    <row r="6751" spans="1:4" hidden="1" x14ac:dyDescent="0.35">
      <c r="A6751" s="3" t="str">
        <f t="shared" si="105"/>
        <v>IVV_44687</v>
      </c>
      <c r="B6751" t="s">
        <v>63</v>
      </c>
      <c r="C6751" s="1">
        <v>44687</v>
      </c>
      <c r="D6751">
        <v>408.04899999999998</v>
      </c>
    </row>
    <row r="6752" spans="1:4" hidden="1" x14ac:dyDescent="0.35">
      <c r="A6752" s="3" t="str">
        <f t="shared" si="105"/>
        <v>IWM_44687</v>
      </c>
      <c r="B6752" t="s">
        <v>64</v>
      </c>
      <c r="C6752" s="1">
        <v>44687</v>
      </c>
      <c r="D6752">
        <v>180.33099999999999</v>
      </c>
    </row>
    <row r="6753" spans="1:4" hidden="1" x14ac:dyDescent="0.35">
      <c r="A6753" s="3" t="str">
        <f t="shared" si="105"/>
        <v>IXN_44687</v>
      </c>
      <c r="B6753" t="s">
        <v>65</v>
      </c>
      <c r="C6753" s="1">
        <v>44687</v>
      </c>
      <c r="D6753">
        <v>50.438000000000002</v>
      </c>
    </row>
    <row r="6754" spans="1:4" hidden="1" x14ac:dyDescent="0.35">
      <c r="A6754" s="3" t="str">
        <f t="shared" si="105"/>
        <v>JPEA.L_44687</v>
      </c>
      <c r="B6754" t="s">
        <v>66</v>
      </c>
      <c r="C6754" s="1">
        <v>44687</v>
      </c>
      <c r="D6754">
        <v>4.9889999999999999</v>
      </c>
    </row>
    <row r="6755" spans="1:4" hidden="1" x14ac:dyDescent="0.35">
      <c r="A6755" s="3" t="str">
        <f t="shared" si="105"/>
        <v>JPM_44687</v>
      </c>
      <c r="B6755" t="s">
        <v>67</v>
      </c>
      <c r="C6755" s="1">
        <v>44687</v>
      </c>
      <c r="D6755">
        <v>120.65600000000001</v>
      </c>
    </row>
    <row r="6756" spans="1:4" hidden="1" x14ac:dyDescent="0.35">
      <c r="A6756" s="3" t="str">
        <f t="shared" si="105"/>
        <v>KR_44687</v>
      </c>
      <c r="B6756" t="s">
        <v>68</v>
      </c>
      <c r="C6756" s="1">
        <v>44687</v>
      </c>
      <c r="D6756">
        <v>52.750999999999998</v>
      </c>
    </row>
    <row r="6757" spans="1:4" hidden="1" x14ac:dyDescent="0.35">
      <c r="A6757" s="3" t="str">
        <f t="shared" si="105"/>
        <v>LQD_44687</v>
      </c>
      <c r="B6757" t="s">
        <v>69</v>
      </c>
      <c r="C6757" s="1">
        <v>44687</v>
      </c>
      <c r="D6757">
        <v>108.316</v>
      </c>
    </row>
    <row r="6758" spans="1:4" hidden="1" x14ac:dyDescent="0.35">
      <c r="A6758" s="3" t="str">
        <f t="shared" si="105"/>
        <v>MCHI_44687</v>
      </c>
      <c r="B6758" t="s">
        <v>70</v>
      </c>
      <c r="C6758" s="1">
        <v>44687</v>
      </c>
      <c r="D6758">
        <v>46.558999999999997</v>
      </c>
    </row>
    <row r="6759" spans="1:4" hidden="1" x14ac:dyDescent="0.35">
      <c r="A6759" s="3" t="str">
        <f t="shared" si="105"/>
        <v>META_44687</v>
      </c>
      <c r="B6759" t="s">
        <v>144</v>
      </c>
      <c r="C6759" s="1">
        <v>44687</v>
      </c>
      <c r="D6759">
        <v>203.77</v>
      </c>
    </row>
    <row r="6760" spans="1:4" hidden="1" x14ac:dyDescent="0.35">
      <c r="A6760" s="3" t="str">
        <f t="shared" si="105"/>
        <v>MVEU.L_44687</v>
      </c>
      <c r="B6760" t="s">
        <v>71</v>
      </c>
      <c r="C6760" s="1">
        <v>44687</v>
      </c>
      <c r="D6760">
        <v>51.24</v>
      </c>
    </row>
    <row r="6761" spans="1:4" hidden="1" x14ac:dyDescent="0.35">
      <c r="A6761" s="3" t="str">
        <f t="shared" si="105"/>
        <v>OGN_44687</v>
      </c>
      <c r="B6761" t="s">
        <v>72</v>
      </c>
      <c r="C6761" s="1">
        <v>44687</v>
      </c>
      <c r="D6761">
        <v>33.796999999999997</v>
      </c>
    </row>
    <row r="6762" spans="1:4" hidden="1" x14ac:dyDescent="0.35">
      <c r="A6762" s="3" t="str">
        <f t="shared" si="105"/>
        <v>PG_44687</v>
      </c>
      <c r="B6762" t="s">
        <v>73</v>
      </c>
      <c r="C6762" s="1">
        <v>44687</v>
      </c>
      <c r="D6762">
        <v>152.941</v>
      </c>
    </row>
    <row r="6763" spans="1:4" hidden="1" x14ac:dyDescent="0.35">
      <c r="A6763" s="3" t="str">
        <f t="shared" si="105"/>
        <v>PPL_44687</v>
      </c>
      <c r="B6763" t="s">
        <v>74</v>
      </c>
      <c r="C6763" s="1">
        <v>44687</v>
      </c>
      <c r="D6763">
        <v>28.530999999999999</v>
      </c>
    </row>
    <row r="6764" spans="1:4" hidden="1" x14ac:dyDescent="0.35">
      <c r="A6764" s="3" t="str">
        <f t="shared" si="105"/>
        <v>PRU_44687</v>
      </c>
      <c r="B6764" t="s">
        <v>75</v>
      </c>
      <c r="C6764" s="1">
        <v>44687</v>
      </c>
      <c r="D6764">
        <v>102.995</v>
      </c>
    </row>
    <row r="6765" spans="1:4" hidden="1" x14ac:dyDescent="0.35">
      <c r="A6765" s="3" t="str">
        <f t="shared" si="105"/>
        <v>PYPL_44687</v>
      </c>
      <c r="B6765" t="s">
        <v>76</v>
      </c>
      <c r="C6765" s="1">
        <v>44687</v>
      </c>
      <c r="D6765">
        <v>81.680000000000007</v>
      </c>
    </row>
    <row r="6766" spans="1:4" hidden="1" x14ac:dyDescent="0.35">
      <c r="A6766" s="3" t="str">
        <f t="shared" si="105"/>
        <v>RE_44687</v>
      </c>
      <c r="B6766" t="s">
        <v>77</v>
      </c>
      <c r="C6766" s="1">
        <v>44687</v>
      </c>
      <c r="D6766">
        <v>282.43099999999998</v>
      </c>
    </row>
    <row r="6767" spans="1:4" hidden="1" x14ac:dyDescent="0.35">
      <c r="A6767" s="3" t="str">
        <f t="shared" si="105"/>
        <v>REET_44687</v>
      </c>
      <c r="B6767" t="s">
        <v>78</v>
      </c>
      <c r="C6767" s="1">
        <v>44687</v>
      </c>
      <c r="D6767">
        <v>26.065999999999999</v>
      </c>
    </row>
    <row r="6768" spans="1:4" hidden="1" x14ac:dyDescent="0.35">
      <c r="A6768" s="3" t="str">
        <f t="shared" si="105"/>
        <v>ROL_44687</v>
      </c>
      <c r="B6768" t="s">
        <v>79</v>
      </c>
      <c r="C6768" s="1">
        <v>44687</v>
      </c>
      <c r="D6768">
        <v>33.612000000000002</v>
      </c>
    </row>
    <row r="6769" spans="1:4" hidden="1" x14ac:dyDescent="0.35">
      <c r="A6769" s="3" t="str">
        <f t="shared" si="105"/>
        <v>ROST_44687</v>
      </c>
      <c r="B6769" t="s">
        <v>80</v>
      </c>
      <c r="C6769" s="1">
        <v>44687</v>
      </c>
      <c r="D6769">
        <v>95.295000000000002</v>
      </c>
    </row>
    <row r="6770" spans="1:4" hidden="1" x14ac:dyDescent="0.35">
      <c r="A6770" s="3" t="str">
        <f t="shared" si="105"/>
        <v>SEGA.L_44687</v>
      </c>
      <c r="B6770" t="s">
        <v>81</v>
      </c>
      <c r="C6770" s="1">
        <v>44687</v>
      </c>
      <c r="D6770">
        <v>99.641000000000005</v>
      </c>
    </row>
    <row r="6771" spans="1:4" hidden="1" x14ac:dyDescent="0.35">
      <c r="A6771" s="3" t="str">
        <f t="shared" si="105"/>
        <v>SHY_44687</v>
      </c>
      <c r="B6771" t="s">
        <v>82</v>
      </c>
      <c r="C6771" s="1">
        <v>44687</v>
      </c>
      <c r="D6771">
        <v>81.793000000000006</v>
      </c>
    </row>
    <row r="6772" spans="1:4" hidden="1" x14ac:dyDescent="0.35">
      <c r="A6772" s="3" t="str">
        <f t="shared" si="105"/>
        <v>SLV_44687</v>
      </c>
      <c r="B6772" t="s">
        <v>83</v>
      </c>
      <c r="C6772" s="1">
        <v>44687</v>
      </c>
      <c r="D6772">
        <v>20.66</v>
      </c>
    </row>
    <row r="6773" spans="1:4" hidden="1" x14ac:dyDescent="0.35">
      <c r="A6773" s="3" t="str">
        <f t="shared" si="105"/>
        <v>SPMV.L_44687</v>
      </c>
      <c r="B6773" t="s">
        <v>84</v>
      </c>
      <c r="C6773" s="1">
        <v>44687</v>
      </c>
      <c r="D6773">
        <v>76.56</v>
      </c>
    </row>
    <row r="6774" spans="1:4" hidden="1" x14ac:dyDescent="0.35">
      <c r="A6774" s="3" t="str">
        <f t="shared" si="105"/>
        <v>TLT_44687</v>
      </c>
      <c r="B6774" t="s">
        <v>85</v>
      </c>
      <c r="C6774" s="1">
        <v>44687</v>
      </c>
      <c r="D6774">
        <v>111.43</v>
      </c>
    </row>
    <row r="6775" spans="1:4" hidden="1" x14ac:dyDescent="0.35">
      <c r="A6775" s="3" t="str">
        <f t="shared" si="105"/>
        <v>UNH_44687</v>
      </c>
      <c r="B6775" t="s">
        <v>86</v>
      </c>
      <c r="C6775" s="1">
        <v>44687</v>
      </c>
      <c r="D6775">
        <v>494.762</v>
      </c>
    </row>
    <row r="6776" spans="1:4" hidden="1" x14ac:dyDescent="0.35">
      <c r="A6776" s="3" t="str">
        <f t="shared" si="105"/>
        <v>URI_44687</v>
      </c>
      <c r="B6776" t="s">
        <v>87</v>
      </c>
      <c r="C6776" s="1">
        <v>44687</v>
      </c>
      <c r="D6776">
        <v>294.49700000000001</v>
      </c>
    </row>
    <row r="6777" spans="1:4" hidden="1" x14ac:dyDescent="0.35">
      <c r="A6777" s="3" t="str">
        <f t="shared" si="105"/>
        <v>V_44687</v>
      </c>
      <c r="B6777" t="s">
        <v>88</v>
      </c>
      <c r="C6777" s="1">
        <v>44687</v>
      </c>
      <c r="D6777">
        <v>201.23099999999999</v>
      </c>
    </row>
    <row r="6778" spans="1:4" hidden="1" x14ac:dyDescent="0.35">
      <c r="A6778" s="3" t="str">
        <f t="shared" si="105"/>
        <v>VRSK_44687</v>
      </c>
      <c r="B6778" t="s">
        <v>89</v>
      </c>
      <c r="C6778" s="1">
        <v>44687</v>
      </c>
      <c r="D6778">
        <v>184.446</v>
      </c>
    </row>
    <row r="6779" spans="1:4" hidden="1" x14ac:dyDescent="0.35">
      <c r="A6779" s="3" t="str">
        <f t="shared" si="105"/>
        <v>VXX_44687</v>
      </c>
      <c r="B6779" t="s">
        <v>90</v>
      </c>
      <c r="C6779" s="1">
        <v>44687</v>
      </c>
      <c r="D6779">
        <v>27.07</v>
      </c>
    </row>
    <row r="6780" spans="1:4" hidden="1" x14ac:dyDescent="0.35">
      <c r="A6780" s="3" t="str">
        <f t="shared" si="105"/>
        <v>WRK_44687</v>
      </c>
      <c r="B6780" t="s">
        <v>91</v>
      </c>
      <c r="C6780" s="1">
        <v>44687</v>
      </c>
      <c r="D6780">
        <v>51.972000000000001</v>
      </c>
    </row>
    <row r="6781" spans="1:4" hidden="1" x14ac:dyDescent="0.35">
      <c r="A6781" s="3" t="str">
        <f t="shared" si="105"/>
        <v>XLB_44687</v>
      </c>
      <c r="B6781" t="s">
        <v>92</v>
      </c>
      <c r="C6781" s="1">
        <v>44687</v>
      </c>
      <c r="D6781">
        <v>82.878</v>
      </c>
    </row>
    <row r="6782" spans="1:4" hidden="1" x14ac:dyDescent="0.35">
      <c r="A6782" s="3" t="str">
        <f t="shared" si="105"/>
        <v>XLC_44687</v>
      </c>
      <c r="B6782" t="s">
        <v>93</v>
      </c>
      <c r="C6782" s="1">
        <v>44687</v>
      </c>
      <c r="D6782">
        <v>58.957999999999998</v>
      </c>
    </row>
    <row r="6783" spans="1:4" hidden="1" x14ac:dyDescent="0.35">
      <c r="A6783" s="3" t="str">
        <f t="shared" si="105"/>
        <v>XLE_44687</v>
      </c>
      <c r="B6783" t="s">
        <v>94</v>
      </c>
      <c r="C6783" s="1">
        <v>44687</v>
      </c>
      <c r="D6783">
        <v>80.323999999999998</v>
      </c>
    </row>
    <row r="6784" spans="1:4" hidden="1" x14ac:dyDescent="0.35">
      <c r="A6784" s="3" t="str">
        <f t="shared" si="105"/>
        <v>XLF_44687</v>
      </c>
      <c r="B6784" t="s">
        <v>95</v>
      </c>
      <c r="C6784" s="1">
        <v>44687</v>
      </c>
      <c r="D6784">
        <v>34.164000000000001</v>
      </c>
    </row>
    <row r="6785" spans="1:4" hidden="1" x14ac:dyDescent="0.35">
      <c r="A6785" s="3" t="str">
        <f t="shared" si="105"/>
        <v>XLI_44687</v>
      </c>
      <c r="B6785" t="s">
        <v>96</v>
      </c>
      <c r="C6785" s="1">
        <v>44687</v>
      </c>
      <c r="D6785">
        <v>94.206000000000003</v>
      </c>
    </row>
    <row r="6786" spans="1:4" hidden="1" x14ac:dyDescent="0.35">
      <c r="A6786" s="3" t="str">
        <f t="shared" si="105"/>
        <v>XLK_44687</v>
      </c>
      <c r="B6786" t="s">
        <v>97</v>
      </c>
      <c r="C6786" s="1">
        <v>44687</v>
      </c>
      <c r="D6786">
        <v>139.46799999999999</v>
      </c>
    </row>
    <row r="6787" spans="1:4" hidden="1" x14ac:dyDescent="0.35">
      <c r="A6787" s="3" t="str">
        <f t="shared" ref="A6787:A6850" si="106">CONCATENATE(B6787,"_",C6787)</f>
        <v>XLP_44687</v>
      </c>
      <c r="B6787" t="s">
        <v>98</v>
      </c>
      <c r="C6787" s="1">
        <v>44687</v>
      </c>
      <c r="D6787">
        <v>75.129000000000005</v>
      </c>
    </row>
    <row r="6788" spans="1:4" hidden="1" x14ac:dyDescent="0.35">
      <c r="A6788" s="3" t="str">
        <f t="shared" si="106"/>
        <v>XLU_44687</v>
      </c>
      <c r="B6788" t="s">
        <v>99</v>
      </c>
      <c r="C6788" s="1">
        <v>44687</v>
      </c>
      <c r="D6788">
        <v>70.581999999999994</v>
      </c>
    </row>
    <row r="6789" spans="1:4" hidden="1" x14ac:dyDescent="0.35">
      <c r="A6789" s="3" t="str">
        <f t="shared" si="106"/>
        <v>XLV_44687</v>
      </c>
      <c r="B6789" t="s">
        <v>100</v>
      </c>
      <c r="C6789" s="1">
        <v>44687</v>
      </c>
      <c r="D6789">
        <v>128.20500000000001</v>
      </c>
    </row>
    <row r="6790" spans="1:4" hidden="1" x14ac:dyDescent="0.35">
      <c r="A6790" s="3" t="str">
        <f t="shared" si="106"/>
        <v>XLY_44687</v>
      </c>
      <c r="B6790" t="s">
        <v>101</v>
      </c>
      <c r="C6790" s="1">
        <v>44687</v>
      </c>
      <c r="D6790">
        <v>157.03399999999999</v>
      </c>
    </row>
    <row r="6791" spans="1:4" hidden="1" x14ac:dyDescent="0.35">
      <c r="A6791" s="3" t="str">
        <f t="shared" si="106"/>
        <v>XOM_44687</v>
      </c>
      <c r="B6791" t="s">
        <v>102</v>
      </c>
      <c r="C6791" s="1">
        <v>44687</v>
      </c>
      <c r="D6791">
        <v>88.465999999999994</v>
      </c>
    </row>
    <row r="6792" spans="1:4" hidden="1" x14ac:dyDescent="0.35">
      <c r="A6792" s="3" t="str">
        <f t="shared" si="106"/>
        <v>ABBV_44690</v>
      </c>
      <c r="B6792" t="s">
        <v>3</v>
      </c>
      <c r="C6792" s="1">
        <v>44690</v>
      </c>
      <c r="D6792">
        <v>146.66</v>
      </c>
    </row>
    <row r="6793" spans="1:4" hidden="1" x14ac:dyDescent="0.35">
      <c r="A6793" s="3" t="str">
        <f t="shared" si="106"/>
        <v>ACN_44690</v>
      </c>
      <c r="B6793" t="s">
        <v>4</v>
      </c>
      <c r="C6793" s="1">
        <v>44690</v>
      </c>
      <c r="D6793">
        <v>284.041</v>
      </c>
    </row>
    <row r="6794" spans="1:4" hidden="1" x14ac:dyDescent="0.35">
      <c r="A6794" s="3" t="str">
        <f t="shared" si="106"/>
        <v>AEP_44690</v>
      </c>
      <c r="B6794" t="s">
        <v>5</v>
      </c>
      <c r="C6794" s="1">
        <v>44690</v>
      </c>
      <c r="D6794">
        <v>97.093000000000004</v>
      </c>
    </row>
    <row r="6795" spans="1:4" hidden="1" x14ac:dyDescent="0.35">
      <c r="A6795" s="3" t="str">
        <f t="shared" si="106"/>
        <v>AIZ_44690</v>
      </c>
      <c r="B6795" t="s">
        <v>6</v>
      </c>
      <c r="C6795" s="1">
        <v>44690</v>
      </c>
      <c r="D6795">
        <v>178.55799999999999</v>
      </c>
    </row>
    <row r="6796" spans="1:4" hidden="1" x14ac:dyDescent="0.35">
      <c r="A6796" s="3" t="str">
        <f t="shared" si="106"/>
        <v>ALLE_44690</v>
      </c>
      <c r="B6796" t="s">
        <v>7</v>
      </c>
      <c r="C6796" s="1">
        <v>44690</v>
      </c>
      <c r="D6796">
        <v>112.479</v>
      </c>
    </row>
    <row r="6797" spans="1:4" hidden="1" x14ac:dyDescent="0.35">
      <c r="A6797" s="3" t="str">
        <f t="shared" si="106"/>
        <v>AMAT_44690</v>
      </c>
      <c r="B6797" t="s">
        <v>8</v>
      </c>
      <c r="C6797" s="1">
        <v>44690</v>
      </c>
      <c r="D6797">
        <v>104.967</v>
      </c>
    </row>
    <row r="6798" spans="1:4" hidden="1" x14ac:dyDescent="0.35">
      <c r="A6798" s="3" t="str">
        <f t="shared" si="106"/>
        <v>AMP_44690</v>
      </c>
      <c r="B6798" t="s">
        <v>9</v>
      </c>
      <c r="C6798" s="1">
        <v>44690</v>
      </c>
      <c r="D6798">
        <v>256.47899999999998</v>
      </c>
    </row>
    <row r="6799" spans="1:4" hidden="1" x14ac:dyDescent="0.35">
      <c r="A6799" s="3" t="str">
        <f t="shared" si="106"/>
        <v>AMZN_44690</v>
      </c>
      <c r="B6799" t="s">
        <v>10</v>
      </c>
      <c r="C6799" s="1">
        <v>44690</v>
      </c>
      <c r="D6799">
        <v>108.789</v>
      </c>
    </row>
    <row r="6800" spans="1:4" hidden="1" x14ac:dyDescent="0.35">
      <c r="A6800" s="3" t="str">
        <f t="shared" si="106"/>
        <v>AVB_44690</v>
      </c>
      <c r="B6800" t="s">
        <v>11</v>
      </c>
      <c r="C6800" s="1">
        <v>44690</v>
      </c>
      <c r="D6800">
        <v>198.375</v>
      </c>
    </row>
    <row r="6801" spans="1:4" hidden="1" x14ac:dyDescent="0.35">
      <c r="A6801" s="3" t="str">
        <f t="shared" si="106"/>
        <v>AVY_44690</v>
      </c>
      <c r="B6801" t="s">
        <v>12</v>
      </c>
      <c r="C6801" s="1">
        <v>44690</v>
      </c>
      <c r="D6801">
        <v>174.24</v>
      </c>
    </row>
    <row r="6802" spans="1:4" hidden="1" x14ac:dyDescent="0.35">
      <c r="A6802" s="3" t="str">
        <f t="shared" si="106"/>
        <v>AXP_44690</v>
      </c>
      <c r="B6802" t="s">
        <v>13</v>
      </c>
      <c r="C6802" s="1">
        <v>44690</v>
      </c>
      <c r="D6802">
        <v>159.25800000000001</v>
      </c>
    </row>
    <row r="6803" spans="1:4" hidden="1" x14ac:dyDescent="0.35">
      <c r="A6803" s="3" t="str">
        <f t="shared" si="106"/>
        <v>BDX_44690</v>
      </c>
      <c r="B6803" t="s">
        <v>14</v>
      </c>
      <c r="C6803" s="1">
        <v>44690</v>
      </c>
      <c r="D6803">
        <v>249.58</v>
      </c>
    </row>
    <row r="6804" spans="1:4" hidden="1" x14ac:dyDescent="0.35">
      <c r="A6804" s="3" t="str">
        <f t="shared" si="106"/>
        <v>BF-B_44690</v>
      </c>
      <c r="B6804" t="s">
        <v>15</v>
      </c>
      <c r="C6804" s="1">
        <v>44690</v>
      </c>
      <c r="D6804">
        <v>64.305999999999997</v>
      </c>
    </row>
    <row r="6805" spans="1:4" hidden="1" x14ac:dyDescent="0.35">
      <c r="A6805" s="3" t="str">
        <f t="shared" si="106"/>
        <v>BMY_44690</v>
      </c>
      <c r="B6805" t="s">
        <v>16</v>
      </c>
      <c r="C6805" s="1">
        <v>44690</v>
      </c>
      <c r="D6805">
        <v>74.474000000000004</v>
      </c>
    </row>
    <row r="6806" spans="1:4" hidden="1" x14ac:dyDescent="0.35">
      <c r="A6806" s="3" t="str">
        <f t="shared" si="106"/>
        <v>BR_44690</v>
      </c>
      <c r="B6806" t="s">
        <v>17</v>
      </c>
      <c r="C6806" s="1">
        <v>44690</v>
      </c>
      <c r="D6806">
        <v>135.78700000000001</v>
      </c>
    </row>
    <row r="6807" spans="1:4" hidden="1" x14ac:dyDescent="0.35">
      <c r="A6807" s="3" t="str">
        <f t="shared" si="106"/>
        <v>CARR_44690</v>
      </c>
      <c r="B6807" t="s">
        <v>18</v>
      </c>
      <c r="C6807" s="1">
        <v>44690</v>
      </c>
      <c r="D6807">
        <v>37.643999999999998</v>
      </c>
    </row>
    <row r="6808" spans="1:4" hidden="1" x14ac:dyDescent="0.35">
      <c r="A6808" s="3" t="str">
        <f t="shared" si="106"/>
        <v>CDW_44690</v>
      </c>
      <c r="B6808" t="s">
        <v>19</v>
      </c>
      <c r="C6808" s="1">
        <v>44690</v>
      </c>
      <c r="D6808">
        <v>163.33199999999999</v>
      </c>
    </row>
    <row r="6809" spans="1:4" hidden="1" x14ac:dyDescent="0.35">
      <c r="A6809" s="3" t="str">
        <f t="shared" si="106"/>
        <v>CE_44690</v>
      </c>
      <c r="B6809" t="s">
        <v>20</v>
      </c>
      <c r="C6809" s="1">
        <v>44690</v>
      </c>
      <c r="D6809">
        <v>140.22399999999999</v>
      </c>
    </row>
    <row r="6810" spans="1:4" hidden="1" x14ac:dyDescent="0.35">
      <c r="A6810" s="3" t="str">
        <f t="shared" si="106"/>
        <v>CHTR_44690</v>
      </c>
      <c r="B6810" t="s">
        <v>21</v>
      </c>
      <c r="C6810" s="1">
        <v>44690</v>
      </c>
      <c r="D6810">
        <v>463.67</v>
      </c>
    </row>
    <row r="6811" spans="1:4" hidden="1" x14ac:dyDescent="0.35">
      <c r="A6811" s="3" t="str">
        <f t="shared" si="106"/>
        <v>CNC_44690</v>
      </c>
      <c r="B6811" t="s">
        <v>22</v>
      </c>
      <c r="C6811" s="1">
        <v>44690</v>
      </c>
      <c r="D6811">
        <v>79.19</v>
      </c>
    </row>
    <row r="6812" spans="1:4" hidden="1" x14ac:dyDescent="0.35">
      <c r="A6812" s="3" t="str">
        <f t="shared" si="106"/>
        <v>CNP_44690</v>
      </c>
      <c r="B6812" t="s">
        <v>23</v>
      </c>
      <c r="C6812" s="1">
        <v>44690</v>
      </c>
      <c r="D6812">
        <v>29.67</v>
      </c>
    </row>
    <row r="6813" spans="1:4" hidden="1" x14ac:dyDescent="0.35">
      <c r="A6813" s="3" t="str">
        <f t="shared" si="106"/>
        <v>COP_44690</v>
      </c>
      <c r="B6813" t="s">
        <v>24</v>
      </c>
      <c r="C6813" s="1">
        <v>44690</v>
      </c>
      <c r="D6813">
        <v>92.941999999999993</v>
      </c>
    </row>
    <row r="6814" spans="1:4" hidden="1" x14ac:dyDescent="0.35">
      <c r="A6814" s="3" t="str">
        <f t="shared" si="106"/>
        <v>CTAS_44690</v>
      </c>
      <c r="B6814" t="s">
        <v>25</v>
      </c>
      <c r="C6814" s="1">
        <v>44690</v>
      </c>
      <c r="D6814">
        <v>370.346</v>
      </c>
    </row>
    <row r="6815" spans="1:4" hidden="1" x14ac:dyDescent="0.35">
      <c r="A6815" s="3" t="str">
        <f t="shared" si="106"/>
        <v>CZR_44690</v>
      </c>
      <c r="B6815" t="s">
        <v>26</v>
      </c>
      <c r="C6815" s="1">
        <v>44690</v>
      </c>
      <c r="D6815">
        <v>52.95</v>
      </c>
    </row>
    <row r="6816" spans="1:4" hidden="1" x14ac:dyDescent="0.35">
      <c r="A6816" s="3" t="str">
        <f t="shared" si="106"/>
        <v>DG_44690</v>
      </c>
      <c r="B6816" t="s">
        <v>27</v>
      </c>
      <c r="C6816" s="1">
        <v>44690</v>
      </c>
      <c r="D6816">
        <v>229.81100000000001</v>
      </c>
    </row>
    <row r="6817" spans="1:4" hidden="1" x14ac:dyDescent="0.35">
      <c r="A6817" s="3" t="str">
        <f t="shared" si="106"/>
        <v>DPZ_44690</v>
      </c>
      <c r="B6817" t="s">
        <v>28</v>
      </c>
      <c r="C6817" s="1">
        <v>44690</v>
      </c>
      <c r="D6817">
        <v>330.584</v>
      </c>
    </row>
    <row r="6818" spans="1:4" x14ac:dyDescent="0.35">
      <c r="A6818" s="3" t="str">
        <f t="shared" si="106"/>
        <v>DRE_44690</v>
      </c>
      <c r="B6818" t="s">
        <v>29</v>
      </c>
      <c r="C6818" s="1">
        <v>44690</v>
      </c>
      <c r="D6818">
        <v>47.23</v>
      </c>
    </row>
    <row r="6819" spans="1:4" hidden="1" x14ac:dyDescent="0.35">
      <c r="A6819" s="3" t="str">
        <f t="shared" si="106"/>
        <v>DXC_44690</v>
      </c>
      <c r="B6819" t="s">
        <v>30</v>
      </c>
      <c r="C6819" s="1">
        <v>44690</v>
      </c>
      <c r="D6819">
        <v>28.19</v>
      </c>
    </row>
    <row r="6820" spans="1:4" hidden="1" x14ac:dyDescent="0.35">
      <c r="A6820" s="3" t="str">
        <f t="shared" si="106"/>
        <v>EWA_44690</v>
      </c>
      <c r="B6820" t="s">
        <v>31</v>
      </c>
      <c r="C6820" s="1">
        <v>44690</v>
      </c>
      <c r="D6820">
        <v>22.164000000000001</v>
      </c>
    </row>
    <row r="6821" spans="1:4" hidden="1" x14ac:dyDescent="0.35">
      <c r="A6821" s="3" t="str">
        <f t="shared" si="106"/>
        <v>EWC_44690</v>
      </c>
      <c r="B6821" t="s">
        <v>32</v>
      </c>
      <c r="C6821" s="1">
        <v>44690</v>
      </c>
      <c r="D6821">
        <v>34.625999999999998</v>
      </c>
    </row>
    <row r="6822" spans="1:4" hidden="1" x14ac:dyDescent="0.35">
      <c r="A6822" s="3" t="str">
        <f t="shared" si="106"/>
        <v>EWG_44690</v>
      </c>
      <c r="B6822" t="s">
        <v>33</v>
      </c>
      <c r="C6822" s="1">
        <v>44690</v>
      </c>
      <c r="D6822">
        <v>24.175999999999998</v>
      </c>
    </row>
    <row r="6823" spans="1:4" hidden="1" x14ac:dyDescent="0.35">
      <c r="A6823" s="3" t="str">
        <f t="shared" si="106"/>
        <v>EWH_44690</v>
      </c>
      <c r="B6823" t="s">
        <v>34</v>
      </c>
      <c r="C6823" s="1">
        <v>44690</v>
      </c>
      <c r="D6823">
        <v>19.939</v>
      </c>
    </row>
    <row r="6824" spans="1:4" hidden="1" x14ac:dyDescent="0.35">
      <c r="A6824" s="3" t="str">
        <f t="shared" si="106"/>
        <v>EWJ_44690</v>
      </c>
      <c r="B6824" t="s">
        <v>35</v>
      </c>
      <c r="C6824" s="1">
        <v>44690</v>
      </c>
      <c r="D6824">
        <v>54.436999999999998</v>
      </c>
    </row>
    <row r="6825" spans="1:4" hidden="1" x14ac:dyDescent="0.35">
      <c r="A6825" s="3" t="str">
        <f t="shared" si="106"/>
        <v>EWL_44690</v>
      </c>
      <c r="B6825" t="s">
        <v>36</v>
      </c>
      <c r="C6825" s="1">
        <v>44690</v>
      </c>
      <c r="D6825">
        <v>42.274999999999999</v>
      </c>
    </row>
    <row r="6826" spans="1:4" hidden="1" x14ac:dyDescent="0.35">
      <c r="A6826" s="3" t="str">
        <f t="shared" si="106"/>
        <v>EWQ_44690</v>
      </c>
      <c r="B6826" t="s">
        <v>37</v>
      </c>
      <c r="C6826" s="1">
        <v>44690</v>
      </c>
      <c r="D6826">
        <v>30.48</v>
      </c>
    </row>
    <row r="6827" spans="1:4" hidden="1" x14ac:dyDescent="0.35">
      <c r="A6827" s="3" t="str">
        <f t="shared" si="106"/>
        <v>EWT_44690</v>
      </c>
      <c r="B6827" t="s">
        <v>38</v>
      </c>
      <c r="C6827" s="1">
        <v>44690</v>
      </c>
      <c r="D6827">
        <v>45.256</v>
      </c>
    </row>
    <row r="6828" spans="1:4" hidden="1" x14ac:dyDescent="0.35">
      <c r="A6828" s="3" t="str">
        <f t="shared" si="106"/>
        <v>EWU_44690</v>
      </c>
      <c r="B6828" t="s">
        <v>39</v>
      </c>
      <c r="C6828" s="1">
        <v>44690</v>
      </c>
      <c r="D6828">
        <v>29.718</v>
      </c>
    </row>
    <row r="6829" spans="1:4" hidden="1" x14ac:dyDescent="0.35">
      <c r="A6829" s="3" t="str">
        <f t="shared" si="106"/>
        <v>EWY_44690</v>
      </c>
      <c r="B6829" t="s">
        <v>40</v>
      </c>
      <c r="C6829" s="1">
        <v>44690</v>
      </c>
      <c r="D6829">
        <v>63.243000000000002</v>
      </c>
    </row>
    <row r="6830" spans="1:4" hidden="1" x14ac:dyDescent="0.35">
      <c r="A6830" s="3" t="str">
        <f t="shared" si="106"/>
        <v>EWZ_44690</v>
      </c>
      <c r="B6830" t="s">
        <v>41</v>
      </c>
      <c r="C6830" s="1">
        <v>44690</v>
      </c>
      <c r="D6830">
        <v>26.890999999999998</v>
      </c>
    </row>
    <row r="6831" spans="1:4" hidden="1" x14ac:dyDescent="0.35">
      <c r="A6831" s="3" t="str">
        <f t="shared" si="106"/>
        <v>FTV_44690</v>
      </c>
      <c r="B6831" t="s">
        <v>43</v>
      </c>
      <c r="C6831" s="1">
        <v>44690</v>
      </c>
      <c r="D6831">
        <v>59.031999999999996</v>
      </c>
    </row>
    <row r="6832" spans="1:4" hidden="1" x14ac:dyDescent="0.35">
      <c r="A6832" s="3" t="str">
        <f t="shared" si="106"/>
        <v>GOOG_44690</v>
      </c>
      <c r="B6832" t="s">
        <v>44</v>
      </c>
      <c r="C6832" s="1">
        <v>44690</v>
      </c>
      <c r="D6832">
        <v>113.084</v>
      </c>
    </row>
    <row r="6833" spans="1:4" hidden="1" x14ac:dyDescent="0.35">
      <c r="A6833" s="3" t="str">
        <f t="shared" si="106"/>
        <v>GPC_44690</v>
      </c>
      <c r="B6833" t="s">
        <v>45</v>
      </c>
      <c r="C6833" s="1">
        <v>44690</v>
      </c>
      <c r="D6833">
        <v>129.68199999999999</v>
      </c>
    </row>
    <row r="6834" spans="1:4" hidden="1" x14ac:dyDescent="0.35">
      <c r="A6834" s="3" t="str">
        <f t="shared" si="106"/>
        <v>GSG_44690</v>
      </c>
      <c r="B6834" t="s">
        <v>46</v>
      </c>
      <c r="C6834" s="1">
        <v>44690</v>
      </c>
      <c r="D6834">
        <v>22.97</v>
      </c>
    </row>
    <row r="6835" spans="1:4" hidden="1" x14ac:dyDescent="0.35">
      <c r="A6835" s="3" t="str">
        <f t="shared" si="106"/>
        <v>HIG_44690</v>
      </c>
      <c r="B6835" t="s">
        <v>47</v>
      </c>
      <c r="C6835" s="1">
        <v>44690</v>
      </c>
      <c r="D6835">
        <v>69.614999999999995</v>
      </c>
    </row>
    <row r="6836" spans="1:4" hidden="1" x14ac:dyDescent="0.35">
      <c r="A6836" s="3" t="str">
        <f t="shared" si="106"/>
        <v>HIGH.L_44690</v>
      </c>
      <c r="B6836" t="s">
        <v>48</v>
      </c>
      <c r="C6836" s="1">
        <v>44690</v>
      </c>
      <c r="D6836">
        <v>4.9980000000000002</v>
      </c>
    </row>
    <row r="6837" spans="1:4" hidden="1" x14ac:dyDescent="0.35">
      <c r="A6837" s="3" t="str">
        <f t="shared" si="106"/>
        <v>HST_44690</v>
      </c>
      <c r="B6837" t="s">
        <v>49</v>
      </c>
      <c r="C6837" s="1">
        <v>44690</v>
      </c>
      <c r="D6837">
        <v>18.760000000000002</v>
      </c>
    </row>
    <row r="6838" spans="1:4" hidden="1" x14ac:dyDescent="0.35">
      <c r="A6838" s="3" t="str">
        <f t="shared" si="106"/>
        <v>HYG_44690</v>
      </c>
      <c r="B6838" t="s">
        <v>50</v>
      </c>
      <c r="C6838" s="1">
        <v>44690</v>
      </c>
      <c r="D6838">
        <v>73.742000000000004</v>
      </c>
    </row>
    <row r="6839" spans="1:4" hidden="1" x14ac:dyDescent="0.35">
      <c r="A6839" s="3" t="str">
        <f t="shared" si="106"/>
        <v>IAU_44690</v>
      </c>
      <c r="B6839" t="s">
        <v>51</v>
      </c>
      <c r="C6839" s="1">
        <v>44690</v>
      </c>
      <c r="D6839">
        <v>35.21</v>
      </c>
    </row>
    <row r="6840" spans="1:4" hidden="1" x14ac:dyDescent="0.35">
      <c r="A6840" s="3" t="str">
        <f t="shared" si="106"/>
        <v>ICLN_44690</v>
      </c>
      <c r="B6840" t="s">
        <v>52</v>
      </c>
      <c r="C6840" s="1">
        <v>44690</v>
      </c>
      <c r="D6840">
        <v>17.311</v>
      </c>
    </row>
    <row r="6841" spans="1:4" hidden="1" x14ac:dyDescent="0.35">
      <c r="A6841" s="3" t="str">
        <f t="shared" si="106"/>
        <v>IEAA.L_44690</v>
      </c>
      <c r="B6841" t="s">
        <v>53</v>
      </c>
      <c r="C6841" s="1">
        <v>44690</v>
      </c>
      <c r="D6841">
        <v>4.8520000000000003</v>
      </c>
    </row>
    <row r="6842" spans="1:4" hidden="1" x14ac:dyDescent="0.35">
      <c r="A6842" s="3" t="str">
        <f t="shared" si="106"/>
        <v>IEF_44690</v>
      </c>
      <c r="B6842" t="s">
        <v>54</v>
      </c>
      <c r="C6842" s="1">
        <v>44690</v>
      </c>
      <c r="D6842">
        <v>100.376</v>
      </c>
    </row>
    <row r="6843" spans="1:4" hidden="1" x14ac:dyDescent="0.35">
      <c r="A6843" s="3" t="str">
        <f t="shared" si="106"/>
        <v>IEFM.L_44690</v>
      </c>
      <c r="B6843" t="s">
        <v>55</v>
      </c>
      <c r="C6843" s="1">
        <v>44690</v>
      </c>
      <c r="D6843">
        <v>692</v>
      </c>
    </row>
    <row r="6844" spans="1:4" hidden="1" x14ac:dyDescent="0.35">
      <c r="A6844" s="3" t="str">
        <f t="shared" si="106"/>
        <v>IEMG_44690</v>
      </c>
      <c r="B6844" t="s">
        <v>56</v>
      </c>
      <c r="C6844" s="1">
        <v>44690</v>
      </c>
      <c r="D6844">
        <v>47.889000000000003</v>
      </c>
    </row>
    <row r="6845" spans="1:4" hidden="1" x14ac:dyDescent="0.35">
      <c r="A6845" s="3" t="str">
        <f t="shared" si="106"/>
        <v>IEUS_44690</v>
      </c>
      <c r="B6845" t="s">
        <v>57</v>
      </c>
      <c r="C6845" s="1">
        <v>44690</v>
      </c>
      <c r="D6845">
        <v>50.618000000000002</v>
      </c>
    </row>
    <row r="6846" spans="1:4" hidden="1" x14ac:dyDescent="0.35">
      <c r="A6846" s="3" t="str">
        <f t="shared" si="106"/>
        <v>IEVL.L_44690</v>
      </c>
      <c r="B6846" t="s">
        <v>58</v>
      </c>
      <c r="C6846" s="1">
        <v>44690</v>
      </c>
      <c r="D6846">
        <v>6.8620000000000001</v>
      </c>
    </row>
    <row r="6847" spans="1:4" hidden="1" x14ac:dyDescent="0.35">
      <c r="A6847" s="3" t="str">
        <f t="shared" si="106"/>
        <v>IGF_44690</v>
      </c>
      <c r="B6847" t="s">
        <v>59</v>
      </c>
      <c r="C6847" s="1">
        <v>44690</v>
      </c>
      <c r="D6847">
        <v>47.008000000000003</v>
      </c>
    </row>
    <row r="6848" spans="1:4" hidden="1" x14ac:dyDescent="0.35">
      <c r="A6848" s="3" t="str">
        <f t="shared" si="106"/>
        <v>INDA_44690</v>
      </c>
      <c r="B6848" t="s">
        <v>60</v>
      </c>
      <c r="C6848" s="1">
        <v>44690</v>
      </c>
      <c r="D6848">
        <v>41.37</v>
      </c>
    </row>
    <row r="6849" spans="1:4" hidden="1" x14ac:dyDescent="0.35">
      <c r="A6849" s="3" t="str">
        <f t="shared" si="106"/>
        <v>IUMO.L_44690</v>
      </c>
      <c r="B6849" t="s">
        <v>61</v>
      </c>
      <c r="C6849" s="1">
        <v>44690</v>
      </c>
      <c r="D6849">
        <v>9.6289999999999996</v>
      </c>
    </row>
    <row r="6850" spans="1:4" hidden="1" x14ac:dyDescent="0.35">
      <c r="A6850" s="3" t="str">
        <f t="shared" si="106"/>
        <v>IUVL.L_44690</v>
      </c>
      <c r="B6850" t="s">
        <v>62</v>
      </c>
      <c r="C6850" s="1">
        <v>44690</v>
      </c>
      <c r="D6850">
        <v>8.5579999999999998</v>
      </c>
    </row>
    <row r="6851" spans="1:4" hidden="1" x14ac:dyDescent="0.35">
      <c r="A6851" s="3" t="str">
        <f t="shared" ref="A6851:A6914" si="107">CONCATENATE(B6851,"_",C6851)</f>
        <v>IVV_44690</v>
      </c>
      <c r="B6851" t="s">
        <v>63</v>
      </c>
      <c r="C6851" s="1">
        <v>44690</v>
      </c>
      <c r="D6851">
        <v>394.92500000000001</v>
      </c>
    </row>
    <row r="6852" spans="1:4" hidden="1" x14ac:dyDescent="0.35">
      <c r="A6852" s="3" t="str">
        <f t="shared" si="107"/>
        <v>IWM_44690</v>
      </c>
      <c r="B6852" t="s">
        <v>64</v>
      </c>
      <c r="C6852" s="1">
        <v>44690</v>
      </c>
      <c r="D6852">
        <v>172.74600000000001</v>
      </c>
    </row>
    <row r="6853" spans="1:4" hidden="1" x14ac:dyDescent="0.35">
      <c r="A6853" s="3" t="str">
        <f t="shared" si="107"/>
        <v>IXN_44690</v>
      </c>
      <c r="B6853" t="s">
        <v>65</v>
      </c>
      <c r="C6853" s="1">
        <v>44690</v>
      </c>
      <c r="D6853">
        <v>48.552</v>
      </c>
    </row>
    <row r="6854" spans="1:4" hidden="1" x14ac:dyDescent="0.35">
      <c r="A6854" s="3" t="str">
        <f t="shared" si="107"/>
        <v>JPEA.L_44690</v>
      </c>
      <c r="B6854" t="s">
        <v>66</v>
      </c>
      <c r="C6854" s="1">
        <v>44690</v>
      </c>
      <c r="D6854">
        <v>4.9349999999999996</v>
      </c>
    </row>
    <row r="6855" spans="1:4" hidden="1" x14ac:dyDescent="0.35">
      <c r="A6855" s="3" t="str">
        <f t="shared" si="107"/>
        <v>JPM_44690</v>
      </c>
      <c r="B6855" t="s">
        <v>67</v>
      </c>
      <c r="C6855" s="1">
        <v>44690</v>
      </c>
      <c r="D6855">
        <v>118.842</v>
      </c>
    </row>
    <row r="6856" spans="1:4" hidden="1" x14ac:dyDescent="0.35">
      <c r="A6856" s="3" t="str">
        <f t="shared" si="107"/>
        <v>KR_44690</v>
      </c>
      <c r="B6856" t="s">
        <v>68</v>
      </c>
      <c r="C6856" s="1">
        <v>44690</v>
      </c>
      <c r="D6856">
        <v>53.72</v>
      </c>
    </row>
    <row r="6857" spans="1:4" hidden="1" x14ac:dyDescent="0.35">
      <c r="A6857" s="3" t="str">
        <f t="shared" si="107"/>
        <v>LQD_44690</v>
      </c>
      <c r="B6857" t="s">
        <v>69</v>
      </c>
      <c r="C6857" s="1">
        <v>44690</v>
      </c>
      <c r="D6857">
        <v>108.69799999999999</v>
      </c>
    </row>
    <row r="6858" spans="1:4" hidden="1" x14ac:dyDescent="0.35">
      <c r="A6858" s="3" t="str">
        <f t="shared" si="107"/>
        <v>MCHI_44690</v>
      </c>
      <c r="B6858" t="s">
        <v>70</v>
      </c>
      <c r="C6858" s="1">
        <v>44690</v>
      </c>
      <c r="D6858">
        <v>44.853999999999999</v>
      </c>
    </row>
    <row r="6859" spans="1:4" hidden="1" x14ac:dyDescent="0.35">
      <c r="A6859" s="3" t="str">
        <f t="shared" si="107"/>
        <v>META_44690</v>
      </c>
      <c r="B6859" t="s">
        <v>144</v>
      </c>
      <c r="C6859" s="1">
        <v>44690</v>
      </c>
      <c r="D6859">
        <v>196.21</v>
      </c>
    </row>
    <row r="6860" spans="1:4" hidden="1" x14ac:dyDescent="0.35">
      <c r="A6860" s="3" t="str">
        <f t="shared" si="107"/>
        <v>MVEU.L_44690</v>
      </c>
      <c r="B6860" t="s">
        <v>71</v>
      </c>
      <c r="C6860" s="1">
        <v>44690</v>
      </c>
      <c r="D6860">
        <v>50.05</v>
      </c>
    </row>
    <row r="6861" spans="1:4" hidden="1" x14ac:dyDescent="0.35">
      <c r="A6861" s="3" t="str">
        <f t="shared" si="107"/>
        <v>OGN_44690</v>
      </c>
      <c r="B6861" t="s">
        <v>72</v>
      </c>
      <c r="C6861" s="1">
        <v>44690</v>
      </c>
      <c r="D6861">
        <v>33.747999999999998</v>
      </c>
    </row>
    <row r="6862" spans="1:4" hidden="1" x14ac:dyDescent="0.35">
      <c r="A6862" s="3" t="str">
        <f t="shared" si="107"/>
        <v>PG_44690</v>
      </c>
      <c r="B6862" t="s">
        <v>73</v>
      </c>
      <c r="C6862" s="1">
        <v>44690</v>
      </c>
      <c r="D6862">
        <v>152.55799999999999</v>
      </c>
    </row>
    <row r="6863" spans="1:4" hidden="1" x14ac:dyDescent="0.35">
      <c r="A6863" s="3" t="str">
        <f t="shared" si="107"/>
        <v>PPL_44690</v>
      </c>
      <c r="B6863" t="s">
        <v>74</v>
      </c>
      <c r="C6863" s="1">
        <v>44690</v>
      </c>
      <c r="D6863">
        <v>28.100999999999999</v>
      </c>
    </row>
    <row r="6864" spans="1:4" hidden="1" x14ac:dyDescent="0.35">
      <c r="A6864" s="3" t="str">
        <f t="shared" si="107"/>
        <v>PRU_44690</v>
      </c>
      <c r="B6864" t="s">
        <v>75</v>
      </c>
      <c r="C6864" s="1">
        <v>44690</v>
      </c>
      <c r="D6864">
        <v>101.48</v>
      </c>
    </row>
    <row r="6865" spans="1:4" hidden="1" x14ac:dyDescent="0.35">
      <c r="A6865" s="3" t="str">
        <f t="shared" si="107"/>
        <v>PYPL_44690</v>
      </c>
      <c r="B6865" t="s">
        <v>76</v>
      </c>
      <c r="C6865" s="1">
        <v>44690</v>
      </c>
      <c r="D6865">
        <v>79.53</v>
      </c>
    </row>
    <row r="6866" spans="1:4" hidden="1" x14ac:dyDescent="0.35">
      <c r="A6866" s="3" t="str">
        <f t="shared" si="107"/>
        <v>RE_44690</v>
      </c>
      <c r="B6866" t="s">
        <v>77</v>
      </c>
      <c r="C6866" s="1">
        <v>44690</v>
      </c>
      <c r="D6866">
        <v>275.786</v>
      </c>
    </row>
    <row r="6867" spans="1:4" hidden="1" x14ac:dyDescent="0.35">
      <c r="A6867" s="3" t="str">
        <f t="shared" si="107"/>
        <v>REET_44690</v>
      </c>
      <c r="B6867" t="s">
        <v>78</v>
      </c>
      <c r="C6867" s="1">
        <v>44690</v>
      </c>
      <c r="D6867">
        <v>25.035</v>
      </c>
    </row>
    <row r="6868" spans="1:4" hidden="1" x14ac:dyDescent="0.35">
      <c r="A6868" s="3" t="str">
        <f t="shared" si="107"/>
        <v>ROL_44690</v>
      </c>
      <c r="B6868" t="s">
        <v>79</v>
      </c>
      <c r="C6868" s="1">
        <v>44690</v>
      </c>
      <c r="D6868">
        <v>33.295000000000002</v>
      </c>
    </row>
    <row r="6869" spans="1:4" hidden="1" x14ac:dyDescent="0.35">
      <c r="A6869" s="3" t="str">
        <f t="shared" si="107"/>
        <v>ROST_44690</v>
      </c>
      <c r="B6869" t="s">
        <v>80</v>
      </c>
      <c r="C6869" s="1">
        <v>44690</v>
      </c>
      <c r="D6869">
        <v>92.492000000000004</v>
      </c>
    </row>
    <row r="6870" spans="1:4" hidden="1" x14ac:dyDescent="0.35">
      <c r="A6870" s="3" t="str">
        <f t="shared" si="107"/>
        <v>SEGA.L_44690</v>
      </c>
      <c r="B6870" t="s">
        <v>81</v>
      </c>
      <c r="C6870" s="1">
        <v>44690</v>
      </c>
      <c r="D6870">
        <v>99.8</v>
      </c>
    </row>
    <row r="6871" spans="1:4" hidden="1" x14ac:dyDescent="0.35">
      <c r="A6871" s="3" t="str">
        <f t="shared" si="107"/>
        <v>SHY_44690</v>
      </c>
      <c r="B6871" t="s">
        <v>82</v>
      </c>
      <c r="C6871" s="1">
        <v>44690</v>
      </c>
      <c r="D6871">
        <v>82</v>
      </c>
    </row>
    <row r="6872" spans="1:4" hidden="1" x14ac:dyDescent="0.35">
      <c r="A6872" s="3" t="str">
        <f t="shared" si="107"/>
        <v>SLV_44690</v>
      </c>
      <c r="B6872" t="s">
        <v>83</v>
      </c>
      <c r="C6872" s="1">
        <v>44690</v>
      </c>
      <c r="D6872">
        <v>20.03</v>
      </c>
    </row>
    <row r="6873" spans="1:4" hidden="1" x14ac:dyDescent="0.35">
      <c r="A6873" s="3" t="str">
        <f t="shared" si="107"/>
        <v>SPMV.L_44690</v>
      </c>
      <c r="B6873" t="s">
        <v>84</v>
      </c>
      <c r="C6873" s="1">
        <v>44690</v>
      </c>
      <c r="D6873">
        <v>75.17</v>
      </c>
    </row>
    <row r="6874" spans="1:4" hidden="1" x14ac:dyDescent="0.35">
      <c r="A6874" s="3" t="str">
        <f t="shared" si="107"/>
        <v>TLT_44690</v>
      </c>
      <c r="B6874" t="s">
        <v>85</v>
      </c>
      <c r="C6874" s="1">
        <v>44690</v>
      </c>
      <c r="D6874">
        <v>112.411</v>
      </c>
    </row>
    <row r="6875" spans="1:4" hidden="1" x14ac:dyDescent="0.35">
      <c r="A6875" s="3" t="str">
        <f t="shared" si="107"/>
        <v>UNH_44690</v>
      </c>
      <c r="B6875" t="s">
        <v>86</v>
      </c>
      <c r="C6875" s="1">
        <v>44690</v>
      </c>
      <c r="D6875">
        <v>481.69099999999997</v>
      </c>
    </row>
    <row r="6876" spans="1:4" hidden="1" x14ac:dyDescent="0.35">
      <c r="A6876" s="3" t="str">
        <f t="shared" si="107"/>
        <v>URI_44690</v>
      </c>
      <c r="B6876" t="s">
        <v>87</v>
      </c>
      <c r="C6876" s="1">
        <v>44690</v>
      </c>
      <c r="D6876">
        <v>285.88499999999999</v>
      </c>
    </row>
    <row r="6877" spans="1:4" hidden="1" x14ac:dyDescent="0.35">
      <c r="A6877" s="3" t="str">
        <f t="shared" si="107"/>
        <v>V_44690</v>
      </c>
      <c r="B6877" t="s">
        <v>88</v>
      </c>
      <c r="C6877" s="1">
        <v>44690</v>
      </c>
      <c r="D6877">
        <v>191.488</v>
      </c>
    </row>
    <row r="6878" spans="1:4" hidden="1" x14ac:dyDescent="0.35">
      <c r="A6878" s="3" t="str">
        <f t="shared" si="107"/>
        <v>VRSK_44690</v>
      </c>
      <c r="B6878" t="s">
        <v>89</v>
      </c>
      <c r="C6878" s="1">
        <v>44690</v>
      </c>
      <c r="D6878">
        <v>177.04499999999999</v>
      </c>
    </row>
    <row r="6879" spans="1:4" hidden="1" x14ac:dyDescent="0.35">
      <c r="A6879" s="3" t="str">
        <f t="shared" si="107"/>
        <v>VXX_44690</v>
      </c>
      <c r="B6879" t="s">
        <v>90</v>
      </c>
      <c r="C6879" s="1">
        <v>44690</v>
      </c>
      <c r="D6879">
        <v>28.01</v>
      </c>
    </row>
    <row r="6880" spans="1:4" hidden="1" x14ac:dyDescent="0.35">
      <c r="A6880" s="3" t="str">
        <f t="shared" si="107"/>
        <v>WRK_44690</v>
      </c>
      <c r="B6880" t="s">
        <v>91</v>
      </c>
      <c r="C6880" s="1">
        <v>44690</v>
      </c>
      <c r="D6880">
        <v>49.938000000000002</v>
      </c>
    </row>
    <row r="6881" spans="1:4" hidden="1" x14ac:dyDescent="0.35">
      <c r="A6881" s="3" t="str">
        <f t="shared" si="107"/>
        <v>XLB_44690</v>
      </c>
      <c r="B6881" t="s">
        <v>92</v>
      </c>
      <c r="C6881" s="1">
        <v>44690</v>
      </c>
      <c r="D6881">
        <v>80.260000000000005</v>
      </c>
    </row>
    <row r="6882" spans="1:4" hidden="1" x14ac:dyDescent="0.35">
      <c r="A6882" s="3" t="str">
        <f t="shared" si="107"/>
        <v>XLC_44690</v>
      </c>
      <c r="B6882" t="s">
        <v>93</v>
      </c>
      <c r="C6882" s="1">
        <v>44690</v>
      </c>
      <c r="D6882">
        <v>57.429000000000002</v>
      </c>
    </row>
    <row r="6883" spans="1:4" hidden="1" x14ac:dyDescent="0.35">
      <c r="A6883" s="3" t="str">
        <f t="shared" si="107"/>
        <v>XLE_44690</v>
      </c>
      <c r="B6883" t="s">
        <v>94</v>
      </c>
      <c r="C6883" s="1">
        <v>44690</v>
      </c>
      <c r="D6883">
        <v>73.679000000000002</v>
      </c>
    </row>
    <row r="6884" spans="1:4" hidden="1" x14ac:dyDescent="0.35">
      <c r="A6884" s="3" t="str">
        <f t="shared" si="107"/>
        <v>XLF_44690</v>
      </c>
      <c r="B6884" t="s">
        <v>95</v>
      </c>
      <c r="C6884" s="1">
        <v>44690</v>
      </c>
      <c r="D6884">
        <v>33.347999999999999</v>
      </c>
    </row>
    <row r="6885" spans="1:4" hidden="1" x14ac:dyDescent="0.35">
      <c r="A6885" s="3" t="str">
        <f t="shared" si="107"/>
        <v>XLI_44690</v>
      </c>
      <c r="B6885" t="s">
        <v>96</v>
      </c>
      <c r="C6885" s="1">
        <v>44690</v>
      </c>
      <c r="D6885">
        <v>91.927000000000007</v>
      </c>
    </row>
    <row r="6886" spans="1:4" hidden="1" x14ac:dyDescent="0.35">
      <c r="A6886" s="3" t="str">
        <f t="shared" si="107"/>
        <v>XLK_44690</v>
      </c>
      <c r="B6886" t="s">
        <v>97</v>
      </c>
      <c r="C6886" s="1">
        <v>44690</v>
      </c>
      <c r="D6886">
        <v>134.07</v>
      </c>
    </row>
    <row r="6887" spans="1:4" hidden="1" x14ac:dyDescent="0.35">
      <c r="A6887" s="3" t="str">
        <f t="shared" si="107"/>
        <v>XLP_44690</v>
      </c>
      <c r="B6887" t="s">
        <v>98</v>
      </c>
      <c r="C6887" s="1">
        <v>44690</v>
      </c>
      <c r="D6887">
        <v>75.099000000000004</v>
      </c>
    </row>
    <row r="6888" spans="1:4" hidden="1" x14ac:dyDescent="0.35">
      <c r="A6888" s="3" t="str">
        <f t="shared" si="107"/>
        <v>XLU_44690</v>
      </c>
      <c r="B6888" t="s">
        <v>99</v>
      </c>
      <c r="C6888" s="1">
        <v>44690</v>
      </c>
      <c r="D6888">
        <v>70.054000000000002</v>
      </c>
    </row>
    <row r="6889" spans="1:4" hidden="1" x14ac:dyDescent="0.35">
      <c r="A6889" s="3" t="str">
        <f t="shared" si="107"/>
        <v>XLV_44690</v>
      </c>
      <c r="B6889" t="s">
        <v>100</v>
      </c>
      <c r="C6889" s="1">
        <v>44690</v>
      </c>
      <c r="D6889">
        <v>124.886</v>
      </c>
    </row>
    <row r="6890" spans="1:4" hidden="1" x14ac:dyDescent="0.35">
      <c r="A6890" s="3" t="str">
        <f t="shared" si="107"/>
        <v>XLY_44690</v>
      </c>
      <c r="B6890" t="s">
        <v>101</v>
      </c>
      <c r="C6890" s="1">
        <v>44690</v>
      </c>
      <c r="D6890">
        <v>150.34200000000001</v>
      </c>
    </row>
    <row r="6891" spans="1:4" hidden="1" x14ac:dyDescent="0.35">
      <c r="A6891" s="3" t="str">
        <f t="shared" si="107"/>
        <v>XOM_44690</v>
      </c>
      <c r="B6891" t="s">
        <v>102</v>
      </c>
      <c r="C6891" s="1">
        <v>44690</v>
      </c>
      <c r="D6891">
        <v>81.489999999999995</v>
      </c>
    </row>
    <row r="6892" spans="1:4" hidden="1" x14ac:dyDescent="0.35">
      <c r="A6892" s="3" t="str">
        <f t="shared" si="107"/>
        <v>ABBV_44691</v>
      </c>
      <c r="B6892" t="s">
        <v>3</v>
      </c>
      <c r="C6892" s="1">
        <v>44691</v>
      </c>
      <c r="D6892">
        <v>147.75800000000001</v>
      </c>
    </row>
    <row r="6893" spans="1:4" hidden="1" x14ac:dyDescent="0.35">
      <c r="A6893" s="3" t="str">
        <f t="shared" si="107"/>
        <v>ACN_44691</v>
      </c>
      <c r="B6893" t="s">
        <v>4</v>
      </c>
      <c r="C6893" s="1">
        <v>44691</v>
      </c>
      <c r="D6893">
        <v>284.14</v>
      </c>
    </row>
    <row r="6894" spans="1:4" hidden="1" x14ac:dyDescent="0.35">
      <c r="A6894" s="3" t="str">
        <f t="shared" si="107"/>
        <v>AEP_44691</v>
      </c>
      <c r="B6894" t="s">
        <v>5</v>
      </c>
      <c r="C6894" s="1">
        <v>44691</v>
      </c>
      <c r="D6894">
        <v>96.498999999999995</v>
      </c>
    </row>
    <row r="6895" spans="1:4" hidden="1" x14ac:dyDescent="0.35">
      <c r="A6895" s="3" t="str">
        <f t="shared" si="107"/>
        <v>AIZ_44691</v>
      </c>
      <c r="B6895" t="s">
        <v>6</v>
      </c>
      <c r="C6895" s="1">
        <v>44691</v>
      </c>
      <c r="D6895">
        <v>179.37700000000001</v>
      </c>
    </row>
    <row r="6896" spans="1:4" hidden="1" x14ac:dyDescent="0.35">
      <c r="A6896" s="3" t="str">
        <f t="shared" si="107"/>
        <v>ALLE_44691</v>
      </c>
      <c r="B6896" t="s">
        <v>7</v>
      </c>
      <c r="C6896" s="1">
        <v>44691</v>
      </c>
      <c r="D6896">
        <v>109.377</v>
      </c>
    </row>
    <row r="6897" spans="1:4" hidden="1" x14ac:dyDescent="0.35">
      <c r="A6897" s="3" t="str">
        <f t="shared" si="107"/>
        <v>AMAT_44691</v>
      </c>
      <c r="B6897" t="s">
        <v>8</v>
      </c>
      <c r="C6897" s="1">
        <v>44691</v>
      </c>
      <c r="D6897">
        <v>106.387</v>
      </c>
    </row>
    <row r="6898" spans="1:4" hidden="1" x14ac:dyDescent="0.35">
      <c r="A6898" s="3" t="str">
        <f t="shared" si="107"/>
        <v>AMP_44691</v>
      </c>
      <c r="B6898" t="s">
        <v>9</v>
      </c>
      <c r="C6898" s="1">
        <v>44691</v>
      </c>
      <c r="D6898">
        <v>256.23200000000003</v>
      </c>
    </row>
    <row r="6899" spans="1:4" hidden="1" x14ac:dyDescent="0.35">
      <c r="A6899" s="3" t="str">
        <f t="shared" si="107"/>
        <v>AMZN_44691</v>
      </c>
      <c r="B6899" t="s">
        <v>10</v>
      </c>
      <c r="C6899" s="1">
        <v>44691</v>
      </c>
      <c r="D6899">
        <v>108.85899999999999</v>
      </c>
    </row>
    <row r="6900" spans="1:4" hidden="1" x14ac:dyDescent="0.35">
      <c r="A6900" s="3" t="str">
        <f t="shared" si="107"/>
        <v>AVB_44691</v>
      </c>
      <c r="B6900" t="s">
        <v>11</v>
      </c>
      <c r="C6900" s="1">
        <v>44691</v>
      </c>
      <c r="D6900">
        <v>194.84</v>
      </c>
    </row>
    <row r="6901" spans="1:4" hidden="1" x14ac:dyDescent="0.35">
      <c r="A6901" s="3" t="str">
        <f t="shared" si="107"/>
        <v>AVY_44691</v>
      </c>
      <c r="B6901" t="s">
        <v>12</v>
      </c>
      <c r="C6901" s="1">
        <v>44691</v>
      </c>
      <c r="D6901">
        <v>169.62700000000001</v>
      </c>
    </row>
    <row r="6902" spans="1:4" hidden="1" x14ac:dyDescent="0.35">
      <c r="A6902" s="3" t="str">
        <f t="shared" si="107"/>
        <v>AXP_44691</v>
      </c>
      <c r="B6902" t="s">
        <v>13</v>
      </c>
      <c r="C6902" s="1">
        <v>44691</v>
      </c>
      <c r="D6902">
        <v>160.059</v>
      </c>
    </row>
    <row r="6903" spans="1:4" hidden="1" x14ac:dyDescent="0.35">
      <c r="A6903" s="3" t="str">
        <f t="shared" si="107"/>
        <v>BDX_44691</v>
      </c>
      <c r="B6903" t="s">
        <v>14</v>
      </c>
      <c r="C6903" s="1">
        <v>44691</v>
      </c>
      <c r="D6903">
        <v>247.50200000000001</v>
      </c>
    </row>
    <row r="6904" spans="1:4" hidden="1" x14ac:dyDescent="0.35">
      <c r="A6904" s="3" t="str">
        <f t="shared" si="107"/>
        <v>BF-B_44691</v>
      </c>
      <c r="B6904" t="s">
        <v>15</v>
      </c>
      <c r="C6904" s="1">
        <v>44691</v>
      </c>
      <c r="D6904">
        <v>64.603999999999999</v>
      </c>
    </row>
    <row r="6905" spans="1:4" hidden="1" x14ac:dyDescent="0.35">
      <c r="A6905" s="3" t="str">
        <f t="shared" si="107"/>
        <v>BMY_44691</v>
      </c>
      <c r="B6905" t="s">
        <v>16</v>
      </c>
      <c r="C6905" s="1">
        <v>44691</v>
      </c>
      <c r="D6905">
        <v>74.494</v>
      </c>
    </row>
    <row r="6906" spans="1:4" hidden="1" x14ac:dyDescent="0.35">
      <c r="A6906" s="3" t="str">
        <f t="shared" si="107"/>
        <v>BR_44691</v>
      </c>
      <c r="B6906" t="s">
        <v>17</v>
      </c>
      <c r="C6906" s="1">
        <v>44691</v>
      </c>
      <c r="D6906">
        <v>134.86000000000001</v>
      </c>
    </row>
    <row r="6907" spans="1:4" hidden="1" x14ac:dyDescent="0.35">
      <c r="A6907" s="3" t="str">
        <f t="shared" si="107"/>
        <v>CARR_44691</v>
      </c>
      <c r="B6907" t="s">
        <v>18</v>
      </c>
      <c r="C6907" s="1">
        <v>44691</v>
      </c>
      <c r="D6907">
        <v>37.604999999999997</v>
      </c>
    </row>
    <row r="6908" spans="1:4" hidden="1" x14ac:dyDescent="0.35">
      <c r="A6908" s="3" t="str">
        <f t="shared" si="107"/>
        <v>CDW_44691</v>
      </c>
      <c r="B6908" t="s">
        <v>19</v>
      </c>
      <c r="C6908" s="1">
        <v>44691</v>
      </c>
      <c r="D6908">
        <v>165.066</v>
      </c>
    </row>
    <row r="6909" spans="1:4" hidden="1" x14ac:dyDescent="0.35">
      <c r="A6909" s="3" t="str">
        <f t="shared" si="107"/>
        <v>CE_44691</v>
      </c>
      <c r="B6909" t="s">
        <v>20</v>
      </c>
      <c r="C6909" s="1">
        <v>44691</v>
      </c>
      <c r="D6909">
        <v>138.203</v>
      </c>
    </row>
    <row r="6910" spans="1:4" hidden="1" x14ac:dyDescent="0.35">
      <c r="A6910" s="3" t="str">
        <f t="shared" si="107"/>
        <v>CHTR_44691</v>
      </c>
      <c r="B6910" t="s">
        <v>21</v>
      </c>
      <c r="C6910" s="1">
        <v>44691</v>
      </c>
      <c r="D6910">
        <v>468.23</v>
      </c>
    </row>
    <row r="6911" spans="1:4" hidden="1" x14ac:dyDescent="0.35">
      <c r="A6911" s="3" t="str">
        <f t="shared" si="107"/>
        <v>CNC_44691</v>
      </c>
      <c r="B6911" t="s">
        <v>22</v>
      </c>
      <c r="C6911" s="1">
        <v>44691</v>
      </c>
      <c r="D6911">
        <v>79.959999999999994</v>
      </c>
    </row>
    <row r="6912" spans="1:4" hidden="1" x14ac:dyDescent="0.35">
      <c r="A6912" s="3" t="str">
        <f t="shared" si="107"/>
        <v>CNP_44691</v>
      </c>
      <c r="B6912" t="s">
        <v>23</v>
      </c>
      <c r="C6912" s="1">
        <v>44691</v>
      </c>
      <c r="D6912">
        <v>29.768000000000001</v>
      </c>
    </row>
    <row r="6913" spans="1:4" hidden="1" x14ac:dyDescent="0.35">
      <c r="A6913" s="3" t="str">
        <f t="shared" si="107"/>
        <v>COP_44691</v>
      </c>
      <c r="B6913" t="s">
        <v>24</v>
      </c>
      <c r="C6913" s="1">
        <v>44691</v>
      </c>
      <c r="D6913">
        <v>93.706999999999994</v>
      </c>
    </row>
    <row r="6914" spans="1:4" hidden="1" x14ac:dyDescent="0.35">
      <c r="A6914" s="3" t="str">
        <f t="shared" si="107"/>
        <v>CTAS_44691</v>
      </c>
      <c r="B6914" t="s">
        <v>25</v>
      </c>
      <c r="C6914" s="1">
        <v>44691</v>
      </c>
      <c r="D6914">
        <v>374.30500000000001</v>
      </c>
    </row>
    <row r="6915" spans="1:4" hidden="1" x14ac:dyDescent="0.35">
      <c r="A6915" s="3" t="str">
        <f t="shared" ref="A6915:A6978" si="108">CONCATENATE(B6915,"_",C6915)</f>
        <v>CZR_44691</v>
      </c>
      <c r="B6915" t="s">
        <v>26</v>
      </c>
      <c r="C6915" s="1">
        <v>44691</v>
      </c>
      <c r="D6915">
        <v>50.77</v>
      </c>
    </row>
    <row r="6916" spans="1:4" hidden="1" x14ac:dyDescent="0.35">
      <c r="A6916" s="3" t="str">
        <f t="shared" si="108"/>
        <v>DG_44691</v>
      </c>
      <c r="B6916" t="s">
        <v>27</v>
      </c>
      <c r="C6916" s="1">
        <v>44691</v>
      </c>
      <c r="D6916">
        <v>225.96799999999999</v>
      </c>
    </row>
    <row r="6917" spans="1:4" hidden="1" x14ac:dyDescent="0.35">
      <c r="A6917" s="3" t="str">
        <f t="shared" si="108"/>
        <v>DPZ_44691</v>
      </c>
      <c r="B6917" t="s">
        <v>28</v>
      </c>
      <c r="C6917" s="1">
        <v>44691</v>
      </c>
      <c r="D6917">
        <v>332.68400000000003</v>
      </c>
    </row>
    <row r="6918" spans="1:4" x14ac:dyDescent="0.35">
      <c r="A6918" s="3" t="str">
        <f t="shared" si="108"/>
        <v>DRE_44691</v>
      </c>
      <c r="B6918" t="s">
        <v>29</v>
      </c>
      <c r="C6918" s="1">
        <v>44691</v>
      </c>
      <c r="D6918">
        <v>49.081000000000003</v>
      </c>
    </row>
    <row r="6919" spans="1:4" hidden="1" x14ac:dyDescent="0.35">
      <c r="A6919" s="3" t="str">
        <f t="shared" si="108"/>
        <v>DXC_44691</v>
      </c>
      <c r="B6919" t="s">
        <v>30</v>
      </c>
      <c r="C6919" s="1">
        <v>44691</v>
      </c>
      <c r="D6919">
        <v>28.29</v>
      </c>
    </row>
    <row r="6920" spans="1:4" hidden="1" x14ac:dyDescent="0.35">
      <c r="A6920" s="3" t="str">
        <f t="shared" si="108"/>
        <v>EWA_44691</v>
      </c>
      <c r="B6920" t="s">
        <v>31</v>
      </c>
      <c r="C6920" s="1">
        <v>44691</v>
      </c>
      <c r="D6920">
        <v>22.183</v>
      </c>
    </row>
    <row r="6921" spans="1:4" hidden="1" x14ac:dyDescent="0.35">
      <c r="A6921" s="3" t="str">
        <f t="shared" si="108"/>
        <v>EWC_44691</v>
      </c>
      <c r="B6921" t="s">
        <v>32</v>
      </c>
      <c r="C6921" s="1">
        <v>44691</v>
      </c>
      <c r="D6921">
        <v>34.401000000000003</v>
      </c>
    </row>
    <row r="6922" spans="1:4" hidden="1" x14ac:dyDescent="0.35">
      <c r="A6922" s="3" t="str">
        <f t="shared" si="108"/>
        <v>EWG_44691</v>
      </c>
      <c r="B6922" t="s">
        <v>33</v>
      </c>
      <c r="C6922" s="1">
        <v>44691</v>
      </c>
      <c r="D6922">
        <v>24.515000000000001</v>
      </c>
    </row>
    <row r="6923" spans="1:4" hidden="1" x14ac:dyDescent="0.35">
      <c r="A6923" s="3" t="str">
        <f t="shared" si="108"/>
        <v>EWH_44691</v>
      </c>
      <c r="B6923" t="s">
        <v>34</v>
      </c>
      <c r="C6923" s="1">
        <v>44691</v>
      </c>
      <c r="D6923">
        <v>20.094999999999999</v>
      </c>
    </row>
    <row r="6924" spans="1:4" hidden="1" x14ac:dyDescent="0.35">
      <c r="A6924" s="3" t="str">
        <f t="shared" si="108"/>
        <v>EWJ_44691</v>
      </c>
      <c r="B6924" t="s">
        <v>35</v>
      </c>
      <c r="C6924" s="1">
        <v>44691</v>
      </c>
      <c r="D6924">
        <v>54.515999999999998</v>
      </c>
    </row>
    <row r="6925" spans="1:4" hidden="1" x14ac:dyDescent="0.35">
      <c r="A6925" s="3" t="str">
        <f t="shared" si="108"/>
        <v>EWL_44691</v>
      </c>
      <c r="B6925" t="s">
        <v>36</v>
      </c>
      <c r="C6925" s="1">
        <v>44691</v>
      </c>
      <c r="D6925">
        <v>42.765000000000001</v>
      </c>
    </row>
    <row r="6926" spans="1:4" hidden="1" x14ac:dyDescent="0.35">
      <c r="A6926" s="3" t="str">
        <f t="shared" si="108"/>
        <v>EWQ_44691</v>
      </c>
      <c r="B6926" t="s">
        <v>37</v>
      </c>
      <c r="C6926" s="1">
        <v>44691</v>
      </c>
      <c r="D6926">
        <v>30.76</v>
      </c>
    </row>
    <row r="6927" spans="1:4" hidden="1" x14ac:dyDescent="0.35">
      <c r="A6927" s="3" t="str">
        <f t="shared" si="108"/>
        <v>EWT_44691</v>
      </c>
      <c r="B6927" t="s">
        <v>38</v>
      </c>
      <c r="C6927" s="1">
        <v>44691</v>
      </c>
      <c r="D6927">
        <v>45.79</v>
      </c>
    </row>
    <row r="6928" spans="1:4" hidden="1" x14ac:dyDescent="0.35">
      <c r="A6928" s="3" t="str">
        <f t="shared" si="108"/>
        <v>EWU_44691</v>
      </c>
      <c r="B6928" t="s">
        <v>39</v>
      </c>
      <c r="C6928" s="1">
        <v>44691</v>
      </c>
      <c r="D6928">
        <v>29.95</v>
      </c>
    </row>
    <row r="6929" spans="1:4" hidden="1" x14ac:dyDescent="0.35">
      <c r="A6929" s="3" t="str">
        <f t="shared" si="108"/>
        <v>EWY_44691</v>
      </c>
      <c r="B6929" t="s">
        <v>40</v>
      </c>
      <c r="C6929" s="1">
        <v>44691</v>
      </c>
      <c r="D6929">
        <v>63.53</v>
      </c>
    </row>
    <row r="6930" spans="1:4" hidden="1" x14ac:dyDescent="0.35">
      <c r="A6930" s="3" t="str">
        <f t="shared" si="108"/>
        <v>EWZ_44691</v>
      </c>
      <c r="B6930" t="s">
        <v>41</v>
      </c>
      <c r="C6930" s="1">
        <v>44691</v>
      </c>
      <c r="D6930">
        <v>26.934999999999999</v>
      </c>
    </row>
    <row r="6931" spans="1:4" hidden="1" x14ac:dyDescent="0.35">
      <c r="A6931" s="3" t="str">
        <f t="shared" si="108"/>
        <v>FTV_44691</v>
      </c>
      <c r="B6931" t="s">
        <v>43</v>
      </c>
      <c r="C6931" s="1">
        <v>44691</v>
      </c>
      <c r="D6931">
        <v>58.215000000000003</v>
      </c>
    </row>
    <row r="6932" spans="1:4" hidden="1" x14ac:dyDescent="0.35">
      <c r="A6932" s="3" t="str">
        <f t="shared" si="108"/>
        <v>GOOG_44691</v>
      </c>
      <c r="B6932" t="s">
        <v>44</v>
      </c>
      <c r="C6932" s="1">
        <v>44691</v>
      </c>
      <c r="D6932">
        <v>114.584</v>
      </c>
    </row>
    <row r="6933" spans="1:4" hidden="1" x14ac:dyDescent="0.35">
      <c r="A6933" s="3" t="str">
        <f t="shared" si="108"/>
        <v>GPC_44691</v>
      </c>
      <c r="B6933" t="s">
        <v>45</v>
      </c>
      <c r="C6933" s="1">
        <v>44691</v>
      </c>
      <c r="D6933">
        <v>128.709</v>
      </c>
    </row>
    <row r="6934" spans="1:4" hidden="1" x14ac:dyDescent="0.35">
      <c r="A6934" s="3" t="str">
        <f t="shared" si="108"/>
        <v>GSG_44691</v>
      </c>
      <c r="B6934" t="s">
        <v>46</v>
      </c>
      <c r="C6934" s="1">
        <v>44691</v>
      </c>
      <c r="D6934">
        <v>22.85</v>
      </c>
    </row>
    <row r="6935" spans="1:4" hidden="1" x14ac:dyDescent="0.35">
      <c r="A6935" s="3" t="str">
        <f t="shared" si="108"/>
        <v>HIG_44691</v>
      </c>
      <c r="B6935" t="s">
        <v>47</v>
      </c>
      <c r="C6935" s="1">
        <v>44691</v>
      </c>
      <c r="D6935">
        <v>68.847999999999999</v>
      </c>
    </row>
    <row r="6936" spans="1:4" hidden="1" x14ac:dyDescent="0.35">
      <c r="A6936" s="3" t="str">
        <f t="shared" si="108"/>
        <v>HIGH.L_44691</v>
      </c>
      <c r="B6936" t="s">
        <v>48</v>
      </c>
      <c r="C6936" s="1">
        <v>44691</v>
      </c>
      <c r="D6936">
        <v>5.0439999999999996</v>
      </c>
    </row>
    <row r="6937" spans="1:4" hidden="1" x14ac:dyDescent="0.35">
      <c r="A6937" s="3" t="str">
        <f t="shared" si="108"/>
        <v>HST_44691</v>
      </c>
      <c r="B6937" t="s">
        <v>49</v>
      </c>
      <c r="C6937" s="1">
        <v>44691</v>
      </c>
      <c r="D6937">
        <v>19.143000000000001</v>
      </c>
    </row>
    <row r="6938" spans="1:4" hidden="1" x14ac:dyDescent="0.35">
      <c r="A6938" s="3" t="str">
        <f t="shared" si="108"/>
        <v>HYG_44691</v>
      </c>
      <c r="B6938" t="s">
        <v>50</v>
      </c>
      <c r="C6938" s="1">
        <v>44691</v>
      </c>
      <c r="D6938">
        <v>74.165000000000006</v>
      </c>
    </row>
    <row r="6939" spans="1:4" hidden="1" x14ac:dyDescent="0.35">
      <c r="A6939" s="3" t="str">
        <f t="shared" si="108"/>
        <v>IAU_44691</v>
      </c>
      <c r="B6939" t="s">
        <v>51</v>
      </c>
      <c r="C6939" s="1">
        <v>44691</v>
      </c>
      <c r="D6939">
        <v>34.909999999999997</v>
      </c>
    </row>
    <row r="6940" spans="1:4" hidden="1" x14ac:dyDescent="0.35">
      <c r="A6940" s="3" t="str">
        <f t="shared" si="108"/>
        <v>ICLN_44691</v>
      </c>
      <c r="B6940" t="s">
        <v>52</v>
      </c>
      <c r="C6940" s="1">
        <v>44691</v>
      </c>
      <c r="D6940">
        <v>17.300999999999998</v>
      </c>
    </row>
    <row r="6941" spans="1:4" hidden="1" x14ac:dyDescent="0.35">
      <c r="A6941" s="3" t="str">
        <f t="shared" si="108"/>
        <v>IEAA.L_44691</v>
      </c>
      <c r="B6941" t="s">
        <v>53</v>
      </c>
      <c r="C6941" s="1">
        <v>44691</v>
      </c>
      <c r="D6941">
        <v>4.8789999999999996</v>
      </c>
    </row>
    <row r="6942" spans="1:4" hidden="1" x14ac:dyDescent="0.35">
      <c r="A6942" s="3" t="str">
        <f t="shared" si="108"/>
        <v>IEF_44691</v>
      </c>
      <c r="B6942" t="s">
        <v>54</v>
      </c>
      <c r="C6942" s="1">
        <v>44691</v>
      </c>
      <c r="D6942">
        <v>100.711</v>
      </c>
    </row>
    <row r="6943" spans="1:4" hidden="1" x14ac:dyDescent="0.35">
      <c r="A6943" s="3" t="str">
        <f t="shared" si="108"/>
        <v>IEFM.L_44691</v>
      </c>
      <c r="B6943" t="s">
        <v>55</v>
      </c>
      <c r="C6943" s="1">
        <v>44691</v>
      </c>
      <c r="D6943">
        <v>697.05</v>
      </c>
    </row>
    <row r="6944" spans="1:4" hidden="1" x14ac:dyDescent="0.35">
      <c r="A6944" s="3" t="str">
        <f t="shared" si="108"/>
        <v>IEMG_44691</v>
      </c>
      <c r="B6944" t="s">
        <v>56</v>
      </c>
      <c r="C6944" s="1">
        <v>44691</v>
      </c>
      <c r="D6944">
        <v>48.113</v>
      </c>
    </row>
    <row r="6945" spans="1:4" hidden="1" x14ac:dyDescent="0.35">
      <c r="A6945" s="3" t="str">
        <f t="shared" si="108"/>
        <v>IEUS_44691</v>
      </c>
      <c r="B6945" t="s">
        <v>57</v>
      </c>
      <c r="C6945" s="1">
        <v>44691</v>
      </c>
      <c r="D6945">
        <v>50.841999999999999</v>
      </c>
    </row>
    <row r="6946" spans="1:4" hidden="1" x14ac:dyDescent="0.35">
      <c r="A6946" s="3" t="str">
        <f t="shared" si="108"/>
        <v>IEVL.L_44691</v>
      </c>
      <c r="B6946" t="s">
        <v>58</v>
      </c>
      <c r="C6946" s="1">
        <v>44691</v>
      </c>
      <c r="D6946">
        <v>6.9130000000000003</v>
      </c>
    </row>
    <row r="6947" spans="1:4" hidden="1" x14ac:dyDescent="0.35">
      <c r="A6947" s="3" t="str">
        <f t="shared" si="108"/>
        <v>IGF_44691</v>
      </c>
      <c r="B6947" t="s">
        <v>59</v>
      </c>
      <c r="C6947" s="1">
        <v>44691</v>
      </c>
      <c r="D6947">
        <v>46.677</v>
      </c>
    </row>
    <row r="6948" spans="1:4" hidden="1" x14ac:dyDescent="0.35">
      <c r="A6948" s="3" t="str">
        <f t="shared" si="108"/>
        <v>INDA_44691</v>
      </c>
      <c r="B6948" t="s">
        <v>60</v>
      </c>
      <c r="C6948" s="1">
        <v>44691</v>
      </c>
      <c r="D6948">
        <v>41.05</v>
      </c>
    </row>
    <row r="6949" spans="1:4" hidden="1" x14ac:dyDescent="0.35">
      <c r="A6949" s="3" t="str">
        <f t="shared" si="108"/>
        <v>IUMO.L_44691</v>
      </c>
      <c r="B6949" t="s">
        <v>61</v>
      </c>
      <c r="C6949" s="1">
        <v>44691</v>
      </c>
      <c r="D6949">
        <v>9.516</v>
      </c>
    </row>
    <row r="6950" spans="1:4" hidden="1" x14ac:dyDescent="0.35">
      <c r="A6950" s="3" t="str">
        <f t="shared" si="108"/>
        <v>IUVL.L_44691</v>
      </c>
      <c r="B6950" t="s">
        <v>62</v>
      </c>
      <c r="C6950" s="1">
        <v>44691</v>
      </c>
      <c r="D6950">
        <v>8.4879999999999995</v>
      </c>
    </row>
    <row r="6951" spans="1:4" hidden="1" x14ac:dyDescent="0.35">
      <c r="A6951" s="3" t="str">
        <f t="shared" si="108"/>
        <v>IVV_44691</v>
      </c>
      <c r="B6951" t="s">
        <v>63</v>
      </c>
      <c r="C6951" s="1">
        <v>44691</v>
      </c>
      <c r="D6951">
        <v>395.70499999999998</v>
      </c>
    </row>
    <row r="6952" spans="1:4" hidden="1" x14ac:dyDescent="0.35">
      <c r="A6952" s="3" t="str">
        <f t="shared" si="108"/>
        <v>IWM_44691</v>
      </c>
      <c r="B6952" t="s">
        <v>64</v>
      </c>
      <c r="C6952" s="1">
        <v>44691</v>
      </c>
      <c r="D6952">
        <v>172.79499999999999</v>
      </c>
    </row>
    <row r="6953" spans="1:4" hidden="1" x14ac:dyDescent="0.35">
      <c r="A6953" s="3" t="str">
        <f t="shared" si="108"/>
        <v>IXN_44691</v>
      </c>
      <c r="B6953" t="s">
        <v>65</v>
      </c>
      <c r="C6953" s="1">
        <v>44691</v>
      </c>
      <c r="D6953">
        <v>49.277000000000001</v>
      </c>
    </row>
    <row r="6954" spans="1:4" hidden="1" x14ac:dyDescent="0.35">
      <c r="A6954" s="3" t="str">
        <f t="shared" si="108"/>
        <v>JPEA.L_44691</v>
      </c>
      <c r="B6954" t="s">
        <v>66</v>
      </c>
      <c r="C6954" s="1">
        <v>44691</v>
      </c>
      <c r="D6954">
        <v>4.952</v>
      </c>
    </row>
    <row r="6955" spans="1:4" hidden="1" x14ac:dyDescent="0.35">
      <c r="A6955" s="3" t="str">
        <f t="shared" si="108"/>
        <v>JPM_44691</v>
      </c>
      <c r="B6955" t="s">
        <v>67</v>
      </c>
      <c r="C6955" s="1">
        <v>44691</v>
      </c>
      <c r="D6955">
        <v>115.946</v>
      </c>
    </row>
    <row r="6956" spans="1:4" hidden="1" x14ac:dyDescent="0.35">
      <c r="A6956" s="3" t="str">
        <f t="shared" si="108"/>
        <v>KR_44691</v>
      </c>
      <c r="B6956" t="s">
        <v>68</v>
      </c>
      <c r="C6956" s="1">
        <v>44691</v>
      </c>
      <c r="D6956">
        <v>54.063000000000002</v>
      </c>
    </row>
    <row r="6957" spans="1:4" hidden="1" x14ac:dyDescent="0.35">
      <c r="A6957" s="3" t="str">
        <f t="shared" si="108"/>
        <v>LQD_44691</v>
      </c>
      <c r="B6957" t="s">
        <v>69</v>
      </c>
      <c r="C6957" s="1">
        <v>44691</v>
      </c>
      <c r="D6957">
        <v>109.157</v>
      </c>
    </row>
    <row r="6958" spans="1:4" hidden="1" x14ac:dyDescent="0.35">
      <c r="A6958" s="3" t="str">
        <f t="shared" si="108"/>
        <v>MCHI_44691</v>
      </c>
      <c r="B6958" t="s">
        <v>70</v>
      </c>
      <c r="C6958" s="1">
        <v>44691</v>
      </c>
      <c r="D6958">
        <v>45.51</v>
      </c>
    </row>
    <row r="6959" spans="1:4" hidden="1" x14ac:dyDescent="0.35">
      <c r="A6959" s="3" t="str">
        <f t="shared" si="108"/>
        <v>META_44691</v>
      </c>
      <c r="B6959" t="s">
        <v>144</v>
      </c>
      <c r="C6959" s="1">
        <v>44691</v>
      </c>
      <c r="D6959">
        <v>197.65</v>
      </c>
    </row>
    <row r="6960" spans="1:4" hidden="1" x14ac:dyDescent="0.35">
      <c r="A6960" s="3" t="str">
        <f t="shared" si="108"/>
        <v>MVEU.L_44691</v>
      </c>
      <c r="B6960" t="s">
        <v>71</v>
      </c>
      <c r="C6960" s="1">
        <v>44691</v>
      </c>
      <c r="D6960">
        <v>50.465000000000003</v>
      </c>
    </row>
    <row r="6961" spans="1:4" hidden="1" x14ac:dyDescent="0.35">
      <c r="A6961" s="3" t="str">
        <f t="shared" si="108"/>
        <v>OGN_44691</v>
      </c>
      <c r="B6961" t="s">
        <v>72</v>
      </c>
      <c r="C6961" s="1">
        <v>44691</v>
      </c>
      <c r="D6961">
        <v>33.786999999999999</v>
      </c>
    </row>
    <row r="6962" spans="1:4" hidden="1" x14ac:dyDescent="0.35">
      <c r="A6962" s="3" t="str">
        <f t="shared" si="108"/>
        <v>PG_44691</v>
      </c>
      <c r="B6962" t="s">
        <v>73</v>
      </c>
      <c r="C6962" s="1">
        <v>44691</v>
      </c>
      <c r="D6962">
        <v>151.755</v>
      </c>
    </row>
    <row r="6963" spans="1:4" hidden="1" x14ac:dyDescent="0.35">
      <c r="A6963" s="3" t="str">
        <f t="shared" si="108"/>
        <v>PPL_44691</v>
      </c>
      <c r="B6963" t="s">
        <v>74</v>
      </c>
      <c r="C6963" s="1">
        <v>44691</v>
      </c>
      <c r="D6963">
        <v>27.603999999999999</v>
      </c>
    </row>
    <row r="6964" spans="1:4" hidden="1" x14ac:dyDescent="0.35">
      <c r="A6964" s="3" t="str">
        <f t="shared" si="108"/>
        <v>PRU_44691</v>
      </c>
      <c r="B6964" t="s">
        <v>75</v>
      </c>
      <c r="C6964" s="1">
        <v>44691</v>
      </c>
      <c r="D6964">
        <v>100.649</v>
      </c>
    </row>
    <row r="6965" spans="1:4" hidden="1" x14ac:dyDescent="0.35">
      <c r="A6965" s="3" t="str">
        <f t="shared" si="108"/>
        <v>PYPL_44691</v>
      </c>
      <c r="B6965" t="s">
        <v>76</v>
      </c>
      <c r="C6965" s="1">
        <v>44691</v>
      </c>
      <c r="D6965">
        <v>78.75</v>
      </c>
    </row>
    <row r="6966" spans="1:4" hidden="1" x14ac:dyDescent="0.35">
      <c r="A6966" s="3" t="str">
        <f t="shared" si="108"/>
        <v>RE_44691</v>
      </c>
      <c r="B6966" t="s">
        <v>77</v>
      </c>
      <c r="C6966" s="1">
        <v>44691</v>
      </c>
      <c r="D6966">
        <v>274.53800000000001</v>
      </c>
    </row>
    <row r="6967" spans="1:4" hidden="1" x14ac:dyDescent="0.35">
      <c r="A6967" s="3" t="str">
        <f t="shared" si="108"/>
        <v>REET_44691</v>
      </c>
      <c r="B6967" t="s">
        <v>78</v>
      </c>
      <c r="C6967" s="1">
        <v>44691</v>
      </c>
      <c r="D6967">
        <v>24.73</v>
      </c>
    </row>
    <row r="6968" spans="1:4" hidden="1" x14ac:dyDescent="0.35">
      <c r="A6968" s="3" t="str">
        <f t="shared" si="108"/>
        <v>ROL_44691</v>
      </c>
      <c r="B6968" t="s">
        <v>79</v>
      </c>
      <c r="C6968" s="1">
        <v>44691</v>
      </c>
      <c r="D6968">
        <v>32.572000000000003</v>
      </c>
    </row>
    <row r="6969" spans="1:4" hidden="1" x14ac:dyDescent="0.35">
      <c r="A6969" s="3" t="str">
        <f t="shared" si="108"/>
        <v>ROST_44691</v>
      </c>
      <c r="B6969" t="s">
        <v>80</v>
      </c>
      <c r="C6969" s="1">
        <v>44691</v>
      </c>
      <c r="D6969">
        <v>88.74</v>
      </c>
    </row>
    <row r="6970" spans="1:4" hidden="1" x14ac:dyDescent="0.35">
      <c r="A6970" s="3" t="str">
        <f t="shared" si="108"/>
        <v>SEGA.L_44691</v>
      </c>
      <c r="B6970" t="s">
        <v>81</v>
      </c>
      <c r="C6970" s="1">
        <v>44691</v>
      </c>
      <c r="D6970">
        <v>100.60599999999999</v>
      </c>
    </row>
    <row r="6971" spans="1:4" hidden="1" x14ac:dyDescent="0.35">
      <c r="A6971" s="3" t="str">
        <f t="shared" si="108"/>
        <v>SHY_44691</v>
      </c>
      <c r="B6971" t="s">
        <v>82</v>
      </c>
      <c r="C6971" s="1">
        <v>44691</v>
      </c>
      <c r="D6971">
        <v>81.950999999999993</v>
      </c>
    </row>
    <row r="6972" spans="1:4" hidden="1" x14ac:dyDescent="0.35">
      <c r="A6972" s="3" t="str">
        <f t="shared" si="108"/>
        <v>SLV_44691</v>
      </c>
      <c r="B6972" t="s">
        <v>83</v>
      </c>
      <c r="C6972" s="1">
        <v>44691</v>
      </c>
      <c r="D6972">
        <v>19.55</v>
      </c>
    </row>
    <row r="6973" spans="1:4" hidden="1" x14ac:dyDescent="0.35">
      <c r="A6973" s="3" t="str">
        <f t="shared" si="108"/>
        <v>SPMV.L_44691</v>
      </c>
      <c r="B6973" t="s">
        <v>84</v>
      </c>
      <c r="C6973" s="1">
        <v>44691</v>
      </c>
      <c r="D6973">
        <v>74.42</v>
      </c>
    </row>
    <row r="6974" spans="1:4" hidden="1" x14ac:dyDescent="0.35">
      <c r="A6974" s="3" t="str">
        <f t="shared" si="108"/>
        <v>TLT_44691</v>
      </c>
      <c r="B6974" t="s">
        <v>85</v>
      </c>
      <c r="C6974" s="1">
        <v>44691</v>
      </c>
      <c r="D6974">
        <v>113.43</v>
      </c>
    </row>
    <row r="6975" spans="1:4" hidden="1" x14ac:dyDescent="0.35">
      <c r="A6975" s="3" t="str">
        <f t="shared" si="108"/>
        <v>UNH_44691</v>
      </c>
      <c r="B6975" t="s">
        <v>86</v>
      </c>
      <c r="C6975" s="1">
        <v>44691</v>
      </c>
      <c r="D6975">
        <v>483.26499999999999</v>
      </c>
    </row>
    <row r="6976" spans="1:4" hidden="1" x14ac:dyDescent="0.35">
      <c r="A6976" s="3" t="str">
        <f t="shared" si="108"/>
        <v>URI_44691</v>
      </c>
      <c r="B6976" t="s">
        <v>87</v>
      </c>
      <c r="C6976" s="1">
        <v>44691</v>
      </c>
      <c r="D6976">
        <v>292.73200000000003</v>
      </c>
    </row>
    <row r="6977" spans="1:4" hidden="1" x14ac:dyDescent="0.35">
      <c r="A6977" s="3" t="str">
        <f t="shared" si="108"/>
        <v>V_44691</v>
      </c>
      <c r="B6977" t="s">
        <v>88</v>
      </c>
      <c r="C6977" s="1">
        <v>44691</v>
      </c>
      <c r="D6977">
        <v>192.06299999999999</v>
      </c>
    </row>
    <row r="6978" spans="1:4" hidden="1" x14ac:dyDescent="0.35">
      <c r="A6978" s="3" t="str">
        <f t="shared" si="108"/>
        <v>VRSK_44691</v>
      </c>
      <c r="B6978" t="s">
        <v>89</v>
      </c>
      <c r="C6978" s="1">
        <v>44691</v>
      </c>
      <c r="D6978">
        <v>177.93100000000001</v>
      </c>
    </row>
    <row r="6979" spans="1:4" hidden="1" x14ac:dyDescent="0.35">
      <c r="A6979" s="3" t="str">
        <f t="shared" ref="A6979:A7042" si="109">CONCATENATE(B6979,"_",C6979)</f>
        <v>VXX_44691</v>
      </c>
      <c r="B6979" t="s">
        <v>90</v>
      </c>
      <c r="C6979" s="1">
        <v>44691</v>
      </c>
      <c r="D6979">
        <v>27.055</v>
      </c>
    </row>
    <row r="6980" spans="1:4" hidden="1" x14ac:dyDescent="0.35">
      <c r="A6980" s="3" t="str">
        <f t="shared" si="109"/>
        <v>WRK_44691</v>
      </c>
      <c r="B6980" t="s">
        <v>91</v>
      </c>
      <c r="C6980" s="1">
        <v>44691</v>
      </c>
      <c r="D6980">
        <v>49.957999999999998</v>
      </c>
    </row>
    <row r="6981" spans="1:4" hidden="1" x14ac:dyDescent="0.35">
      <c r="A6981" s="3" t="str">
        <f t="shared" si="109"/>
        <v>XLB_44691</v>
      </c>
      <c r="B6981" t="s">
        <v>92</v>
      </c>
      <c r="C6981" s="1">
        <v>44691</v>
      </c>
      <c r="D6981">
        <v>79.760000000000005</v>
      </c>
    </row>
    <row r="6982" spans="1:4" hidden="1" x14ac:dyDescent="0.35">
      <c r="A6982" s="3" t="str">
        <f t="shared" si="109"/>
        <v>XLC_44691</v>
      </c>
      <c r="B6982" t="s">
        <v>93</v>
      </c>
      <c r="C6982" s="1">
        <v>44691</v>
      </c>
      <c r="D6982">
        <v>57.686999999999998</v>
      </c>
    </row>
    <row r="6983" spans="1:4" hidden="1" x14ac:dyDescent="0.35">
      <c r="A6983" s="3" t="str">
        <f t="shared" si="109"/>
        <v>XLE_44691</v>
      </c>
      <c r="B6983" t="s">
        <v>94</v>
      </c>
      <c r="C6983" s="1">
        <v>44691</v>
      </c>
      <c r="D6983">
        <v>74.346999999999994</v>
      </c>
    </row>
    <row r="6984" spans="1:4" hidden="1" x14ac:dyDescent="0.35">
      <c r="A6984" s="3" t="str">
        <f t="shared" si="109"/>
        <v>XLF_44691</v>
      </c>
      <c r="B6984" t="s">
        <v>95</v>
      </c>
      <c r="C6984" s="1">
        <v>44691</v>
      </c>
      <c r="D6984">
        <v>33.052999999999997</v>
      </c>
    </row>
    <row r="6985" spans="1:4" hidden="1" x14ac:dyDescent="0.35">
      <c r="A6985" s="3" t="str">
        <f t="shared" si="109"/>
        <v>XLI_44691</v>
      </c>
      <c r="B6985" t="s">
        <v>96</v>
      </c>
      <c r="C6985" s="1">
        <v>44691</v>
      </c>
      <c r="D6985">
        <v>91.325999999999993</v>
      </c>
    </row>
    <row r="6986" spans="1:4" hidden="1" x14ac:dyDescent="0.35">
      <c r="A6986" s="3" t="str">
        <f t="shared" si="109"/>
        <v>XLK_44691</v>
      </c>
      <c r="B6986" t="s">
        <v>97</v>
      </c>
      <c r="C6986" s="1">
        <v>44691</v>
      </c>
      <c r="D6986">
        <v>136.114</v>
      </c>
    </row>
    <row r="6987" spans="1:4" hidden="1" x14ac:dyDescent="0.35">
      <c r="A6987" s="3" t="str">
        <f t="shared" si="109"/>
        <v>XLP_44691</v>
      </c>
      <c r="B6987" t="s">
        <v>98</v>
      </c>
      <c r="C6987" s="1">
        <v>44691</v>
      </c>
      <c r="D6987">
        <v>74.58</v>
      </c>
    </row>
    <row r="6988" spans="1:4" hidden="1" x14ac:dyDescent="0.35">
      <c r="A6988" s="3" t="str">
        <f t="shared" si="109"/>
        <v>XLU_44691</v>
      </c>
      <c r="B6988" t="s">
        <v>99</v>
      </c>
      <c r="C6988" s="1">
        <v>44691</v>
      </c>
      <c r="D6988">
        <v>69.203999999999994</v>
      </c>
    </row>
    <row r="6989" spans="1:4" hidden="1" x14ac:dyDescent="0.35">
      <c r="A6989" s="3" t="str">
        <f t="shared" si="109"/>
        <v>XLV_44691</v>
      </c>
      <c r="B6989" t="s">
        <v>100</v>
      </c>
      <c r="C6989" s="1">
        <v>44691</v>
      </c>
      <c r="D6989">
        <v>125.33</v>
      </c>
    </row>
    <row r="6990" spans="1:4" hidden="1" x14ac:dyDescent="0.35">
      <c r="A6990" s="3" t="str">
        <f t="shared" si="109"/>
        <v>XLY_44691</v>
      </c>
      <c r="B6990" t="s">
        <v>101</v>
      </c>
      <c r="C6990" s="1">
        <v>44691</v>
      </c>
      <c r="D6990">
        <v>149.89500000000001</v>
      </c>
    </row>
    <row r="6991" spans="1:4" hidden="1" x14ac:dyDescent="0.35">
      <c r="A6991" s="3" t="str">
        <f t="shared" si="109"/>
        <v>XOM_44691</v>
      </c>
      <c r="B6991" t="s">
        <v>102</v>
      </c>
      <c r="C6991" s="1">
        <v>44691</v>
      </c>
      <c r="D6991">
        <v>82.03</v>
      </c>
    </row>
    <row r="6992" spans="1:4" hidden="1" x14ac:dyDescent="0.35">
      <c r="A6992" s="3" t="str">
        <f t="shared" si="109"/>
        <v>ABBV_44692</v>
      </c>
      <c r="B6992" t="s">
        <v>3</v>
      </c>
      <c r="C6992" s="1">
        <v>44692</v>
      </c>
      <c r="D6992">
        <v>147.63200000000001</v>
      </c>
    </row>
    <row r="6993" spans="1:4" hidden="1" x14ac:dyDescent="0.35">
      <c r="A6993" s="3" t="str">
        <f t="shared" si="109"/>
        <v>ACN_44692</v>
      </c>
      <c r="B6993" t="s">
        <v>4</v>
      </c>
      <c r="C6993" s="1">
        <v>44692</v>
      </c>
      <c r="D6993">
        <v>277.57</v>
      </c>
    </row>
    <row r="6994" spans="1:4" hidden="1" x14ac:dyDescent="0.35">
      <c r="A6994" s="3" t="str">
        <f t="shared" si="109"/>
        <v>AEP_44692</v>
      </c>
      <c r="B6994" t="s">
        <v>5</v>
      </c>
      <c r="C6994" s="1">
        <v>44692</v>
      </c>
      <c r="D6994">
        <v>97.180999999999997</v>
      </c>
    </row>
    <row r="6995" spans="1:4" hidden="1" x14ac:dyDescent="0.35">
      <c r="A6995" s="3" t="str">
        <f t="shared" si="109"/>
        <v>AIZ_44692</v>
      </c>
      <c r="B6995" t="s">
        <v>6</v>
      </c>
      <c r="C6995" s="1">
        <v>44692</v>
      </c>
      <c r="D6995">
        <v>178.114</v>
      </c>
    </row>
    <row r="6996" spans="1:4" hidden="1" x14ac:dyDescent="0.35">
      <c r="A6996" s="3" t="str">
        <f t="shared" si="109"/>
        <v>ALLE_44692</v>
      </c>
      <c r="B6996" t="s">
        <v>7</v>
      </c>
      <c r="C6996" s="1">
        <v>44692</v>
      </c>
      <c r="D6996">
        <v>107.292</v>
      </c>
    </row>
    <row r="6997" spans="1:4" hidden="1" x14ac:dyDescent="0.35">
      <c r="A6997" s="3" t="str">
        <f t="shared" si="109"/>
        <v>AMAT_44692</v>
      </c>
      <c r="B6997" t="s">
        <v>8</v>
      </c>
      <c r="C6997" s="1">
        <v>44692</v>
      </c>
      <c r="D6997">
        <v>103.151</v>
      </c>
    </row>
    <row r="6998" spans="1:4" hidden="1" x14ac:dyDescent="0.35">
      <c r="A6998" s="3" t="str">
        <f t="shared" si="109"/>
        <v>AMP_44692</v>
      </c>
      <c r="B6998" t="s">
        <v>9</v>
      </c>
      <c r="C6998" s="1">
        <v>44692</v>
      </c>
      <c r="D6998">
        <v>253.28800000000001</v>
      </c>
    </row>
    <row r="6999" spans="1:4" hidden="1" x14ac:dyDescent="0.35">
      <c r="A6999" s="3" t="str">
        <f t="shared" si="109"/>
        <v>AMZN_44692</v>
      </c>
      <c r="B6999" t="s">
        <v>10</v>
      </c>
      <c r="C6999" s="1">
        <v>44692</v>
      </c>
      <c r="D6999">
        <v>105.372</v>
      </c>
    </row>
    <row r="7000" spans="1:4" hidden="1" x14ac:dyDescent="0.35">
      <c r="A7000" s="3" t="str">
        <f t="shared" si="109"/>
        <v>AVB_44692</v>
      </c>
      <c r="B7000" t="s">
        <v>11</v>
      </c>
      <c r="C7000" s="1">
        <v>44692</v>
      </c>
      <c r="D7000">
        <v>198.14099999999999</v>
      </c>
    </row>
    <row r="7001" spans="1:4" hidden="1" x14ac:dyDescent="0.35">
      <c r="A7001" s="3" t="str">
        <f t="shared" si="109"/>
        <v>AVY_44692</v>
      </c>
      <c r="B7001" t="s">
        <v>12</v>
      </c>
      <c r="C7001" s="1">
        <v>44692</v>
      </c>
      <c r="D7001">
        <v>169.62700000000001</v>
      </c>
    </row>
    <row r="7002" spans="1:4" hidden="1" x14ac:dyDescent="0.35">
      <c r="A7002" s="3" t="str">
        <f t="shared" si="109"/>
        <v>AXP_44692</v>
      </c>
      <c r="B7002" t="s">
        <v>13</v>
      </c>
      <c r="C7002" s="1">
        <v>44692</v>
      </c>
      <c r="D7002">
        <v>157.64500000000001</v>
      </c>
    </row>
    <row r="7003" spans="1:4" hidden="1" x14ac:dyDescent="0.35">
      <c r="A7003" s="3" t="str">
        <f t="shared" si="109"/>
        <v>BDX_44692</v>
      </c>
      <c r="B7003" t="s">
        <v>14</v>
      </c>
      <c r="C7003" s="1">
        <v>44692</v>
      </c>
      <c r="D7003">
        <v>246.40299999999999</v>
      </c>
    </row>
    <row r="7004" spans="1:4" hidden="1" x14ac:dyDescent="0.35">
      <c r="A7004" s="3" t="str">
        <f t="shared" si="109"/>
        <v>BF-B_44692</v>
      </c>
      <c r="B7004" t="s">
        <v>15</v>
      </c>
      <c r="C7004" s="1">
        <v>44692</v>
      </c>
      <c r="D7004">
        <v>64.355999999999995</v>
      </c>
    </row>
    <row r="7005" spans="1:4" hidden="1" x14ac:dyDescent="0.35">
      <c r="A7005" s="3" t="str">
        <f t="shared" si="109"/>
        <v>BMY_44692</v>
      </c>
      <c r="B7005" t="s">
        <v>16</v>
      </c>
      <c r="C7005" s="1">
        <v>44692</v>
      </c>
      <c r="D7005">
        <v>74.356999999999999</v>
      </c>
    </row>
    <row r="7006" spans="1:4" hidden="1" x14ac:dyDescent="0.35">
      <c r="A7006" s="3" t="str">
        <f t="shared" si="109"/>
        <v>BR_44692</v>
      </c>
      <c r="B7006" t="s">
        <v>17</v>
      </c>
      <c r="C7006" s="1">
        <v>44692</v>
      </c>
      <c r="D7006">
        <v>133.04599999999999</v>
      </c>
    </row>
    <row r="7007" spans="1:4" hidden="1" x14ac:dyDescent="0.35">
      <c r="A7007" s="3" t="str">
        <f t="shared" si="109"/>
        <v>CARR_44692</v>
      </c>
      <c r="B7007" t="s">
        <v>18</v>
      </c>
      <c r="C7007" s="1">
        <v>44692</v>
      </c>
      <c r="D7007">
        <v>37.110999999999997</v>
      </c>
    </row>
    <row r="7008" spans="1:4" hidden="1" x14ac:dyDescent="0.35">
      <c r="A7008" s="3" t="str">
        <f t="shared" si="109"/>
        <v>CDW_44692</v>
      </c>
      <c r="B7008" t="s">
        <v>19</v>
      </c>
      <c r="C7008" s="1">
        <v>44692</v>
      </c>
      <c r="D7008">
        <v>162.98500000000001</v>
      </c>
    </row>
    <row r="7009" spans="1:4" hidden="1" x14ac:dyDescent="0.35">
      <c r="A7009" s="3" t="str">
        <f t="shared" si="109"/>
        <v>CE_44692</v>
      </c>
      <c r="B7009" t="s">
        <v>20</v>
      </c>
      <c r="C7009" s="1">
        <v>44692</v>
      </c>
      <c r="D7009">
        <v>138.86000000000001</v>
      </c>
    </row>
    <row r="7010" spans="1:4" hidden="1" x14ac:dyDescent="0.35">
      <c r="A7010" s="3" t="str">
        <f t="shared" si="109"/>
        <v>CHTR_44692</v>
      </c>
      <c r="B7010" t="s">
        <v>21</v>
      </c>
      <c r="C7010" s="1">
        <v>44692</v>
      </c>
      <c r="D7010">
        <v>448.35</v>
      </c>
    </row>
    <row r="7011" spans="1:4" hidden="1" x14ac:dyDescent="0.35">
      <c r="A7011" s="3" t="str">
        <f t="shared" si="109"/>
        <v>CNC_44692</v>
      </c>
      <c r="B7011" t="s">
        <v>22</v>
      </c>
      <c r="C7011" s="1">
        <v>44692</v>
      </c>
      <c r="D7011">
        <v>80.650000000000006</v>
      </c>
    </row>
    <row r="7012" spans="1:4" hidden="1" x14ac:dyDescent="0.35">
      <c r="A7012" s="3" t="str">
        <f t="shared" si="109"/>
        <v>CNP_44692</v>
      </c>
      <c r="B7012" t="s">
        <v>23</v>
      </c>
      <c r="C7012" s="1">
        <v>44692</v>
      </c>
      <c r="D7012">
        <v>29.69</v>
      </c>
    </row>
    <row r="7013" spans="1:4" hidden="1" x14ac:dyDescent="0.35">
      <c r="A7013" s="3" t="str">
        <f t="shared" si="109"/>
        <v>COP_44692</v>
      </c>
      <c r="B7013" t="s">
        <v>24</v>
      </c>
      <c r="C7013" s="1">
        <v>44692</v>
      </c>
      <c r="D7013">
        <v>94.701999999999998</v>
      </c>
    </row>
    <row r="7014" spans="1:4" hidden="1" x14ac:dyDescent="0.35">
      <c r="A7014" s="3" t="str">
        <f t="shared" si="109"/>
        <v>CTAS_44692</v>
      </c>
      <c r="B7014" t="s">
        <v>25</v>
      </c>
      <c r="C7014" s="1">
        <v>44692</v>
      </c>
      <c r="D7014">
        <v>367.09</v>
      </c>
    </row>
    <row r="7015" spans="1:4" hidden="1" x14ac:dyDescent="0.35">
      <c r="A7015" s="3" t="str">
        <f t="shared" si="109"/>
        <v>CZR_44692</v>
      </c>
      <c r="B7015" t="s">
        <v>26</v>
      </c>
      <c r="C7015" s="1">
        <v>44692</v>
      </c>
      <c r="D7015">
        <v>48.36</v>
      </c>
    </row>
    <row r="7016" spans="1:4" hidden="1" x14ac:dyDescent="0.35">
      <c r="A7016" s="3" t="str">
        <f t="shared" si="109"/>
        <v>DG_44692</v>
      </c>
      <c r="B7016" t="s">
        <v>27</v>
      </c>
      <c r="C7016" s="1">
        <v>44692</v>
      </c>
      <c r="D7016">
        <v>226.83199999999999</v>
      </c>
    </row>
    <row r="7017" spans="1:4" hidden="1" x14ac:dyDescent="0.35">
      <c r="A7017" s="3" t="str">
        <f t="shared" si="109"/>
        <v>DPZ_44692</v>
      </c>
      <c r="B7017" t="s">
        <v>28</v>
      </c>
      <c r="C7017" s="1">
        <v>44692</v>
      </c>
      <c r="D7017">
        <v>322.19</v>
      </c>
    </row>
    <row r="7018" spans="1:4" x14ac:dyDescent="0.35">
      <c r="A7018" s="3" t="str">
        <f t="shared" si="109"/>
        <v>DRE_44692</v>
      </c>
      <c r="B7018" t="s">
        <v>29</v>
      </c>
      <c r="C7018" s="1">
        <v>44692</v>
      </c>
      <c r="D7018">
        <v>52.921999999999997</v>
      </c>
    </row>
    <row r="7019" spans="1:4" hidden="1" x14ac:dyDescent="0.35">
      <c r="A7019" s="3" t="str">
        <f t="shared" si="109"/>
        <v>DXC_44692</v>
      </c>
      <c r="B7019" t="s">
        <v>30</v>
      </c>
      <c r="C7019" s="1">
        <v>44692</v>
      </c>
      <c r="D7019">
        <v>27.55</v>
      </c>
    </row>
    <row r="7020" spans="1:4" hidden="1" x14ac:dyDescent="0.35">
      <c r="A7020" s="3" t="str">
        <f t="shared" si="109"/>
        <v>EWA_44692</v>
      </c>
      <c r="B7020" t="s">
        <v>31</v>
      </c>
      <c r="C7020" s="1">
        <v>44692</v>
      </c>
      <c r="D7020">
        <v>22.116</v>
      </c>
    </row>
    <row r="7021" spans="1:4" hidden="1" x14ac:dyDescent="0.35">
      <c r="A7021" s="3" t="str">
        <f t="shared" si="109"/>
        <v>EWC_44692</v>
      </c>
      <c r="B7021" t="s">
        <v>32</v>
      </c>
      <c r="C7021" s="1">
        <v>44692</v>
      </c>
      <c r="D7021">
        <v>34.43</v>
      </c>
    </row>
    <row r="7022" spans="1:4" hidden="1" x14ac:dyDescent="0.35">
      <c r="A7022" s="3" t="str">
        <f t="shared" si="109"/>
        <v>EWG_44692</v>
      </c>
      <c r="B7022" t="s">
        <v>33</v>
      </c>
      <c r="C7022" s="1">
        <v>44692</v>
      </c>
      <c r="D7022">
        <v>24.495999999999999</v>
      </c>
    </row>
    <row r="7023" spans="1:4" hidden="1" x14ac:dyDescent="0.35">
      <c r="A7023" s="3" t="str">
        <f t="shared" si="109"/>
        <v>EWH_44692</v>
      </c>
      <c r="B7023" t="s">
        <v>34</v>
      </c>
      <c r="C7023" s="1">
        <v>44692</v>
      </c>
      <c r="D7023">
        <v>19.998000000000001</v>
      </c>
    </row>
    <row r="7024" spans="1:4" hidden="1" x14ac:dyDescent="0.35">
      <c r="A7024" s="3" t="str">
        <f t="shared" si="109"/>
        <v>EWJ_44692</v>
      </c>
      <c r="B7024" t="s">
        <v>35</v>
      </c>
      <c r="C7024" s="1">
        <v>44692</v>
      </c>
      <c r="D7024">
        <v>53.923999999999999</v>
      </c>
    </row>
    <row r="7025" spans="1:4" hidden="1" x14ac:dyDescent="0.35">
      <c r="A7025" s="3" t="str">
        <f t="shared" si="109"/>
        <v>EWL_44692</v>
      </c>
      <c r="B7025" t="s">
        <v>36</v>
      </c>
      <c r="C7025" s="1">
        <v>44692</v>
      </c>
      <c r="D7025">
        <v>42.314</v>
      </c>
    </row>
    <row r="7026" spans="1:4" hidden="1" x14ac:dyDescent="0.35">
      <c r="A7026" s="3" t="str">
        <f t="shared" si="109"/>
        <v>EWQ_44692</v>
      </c>
      <c r="B7026" t="s">
        <v>37</v>
      </c>
      <c r="C7026" s="1">
        <v>44692</v>
      </c>
      <c r="D7026">
        <v>30.683</v>
      </c>
    </row>
    <row r="7027" spans="1:4" hidden="1" x14ac:dyDescent="0.35">
      <c r="A7027" s="3" t="str">
        <f t="shared" si="109"/>
        <v>EWT_44692</v>
      </c>
      <c r="B7027" t="s">
        <v>38</v>
      </c>
      <c r="C7027" s="1">
        <v>44692</v>
      </c>
      <c r="D7027">
        <v>45.052</v>
      </c>
    </row>
    <row r="7028" spans="1:4" hidden="1" x14ac:dyDescent="0.35">
      <c r="A7028" s="3" t="str">
        <f t="shared" si="109"/>
        <v>EWU_44692</v>
      </c>
      <c r="B7028" t="s">
        <v>39</v>
      </c>
      <c r="C7028" s="1">
        <v>44692</v>
      </c>
      <c r="D7028">
        <v>29.718</v>
      </c>
    </row>
    <row r="7029" spans="1:4" hidden="1" x14ac:dyDescent="0.35">
      <c r="A7029" s="3" t="str">
        <f t="shared" si="109"/>
        <v>EWY_44692</v>
      </c>
      <c r="B7029" t="s">
        <v>40</v>
      </c>
      <c r="C7029" s="1">
        <v>44692</v>
      </c>
      <c r="D7029">
        <v>62.838000000000001</v>
      </c>
    </row>
    <row r="7030" spans="1:4" hidden="1" x14ac:dyDescent="0.35">
      <c r="A7030" s="3" t="str">
        <f t="shared" si="109"/>
        <v>EWZ_44692</v>
      </c>
      <c r="B7030" t="s">
        <v>41</v>
      </c>
      <c r="C7030" s="1">
        <v>44692</v>
      </c>
      <c r="D7030">
        <v>27.263999999999999</v>
      </c>
    </row>
    <row r="7031" spans="1:4" hidden="1" x14ac:dyDescent="0.35">
      <c r="A7031" s="3" t="str">
        <f t="shared" si="109"/>
        <v>FTV_44692</v>
      </c>
      <c r="B7031" t="s">
        <v>43</v>
      </c>
      <c r="C7031" s="1">
        <v>44692</v>
      </c>
      <c r="D7031">
        <v>57.387999999999998</v>
      </c>
    </row>
    <row r="7032" spans="1:4" hidden="1" x14ac:dyDescent="0.35">
      <c r="A7032" s="3" t="str">
        <f t="shared" si="109"/>
        <v>GOOG_44692</v>
      </c>
      <c r="B7032" t="s">
        <v>44</v>
      </c>
      <c r="C7032" s="1">
        <v>44692</v>
      </c>
      <c r="D7032">
        <v>113.961</v>
      </c>
    </row>
    <row r="7033" spans="1:4" hidden="1" x14ac:dyDescent="0.35">
      <c r="A7033" s="3" t="str">
        <f t="shared" si="109"/>
        <v>GPC_44692</v>
      </c>
      <c r="B7033" t="s">
        <v>45</v>
      </c>
      <c r="C7033" s="1">
        <v>44692</v>
      </c>
      <c r="D7033">
        <v>127.048</v>
      </c>
    </row>
    <row r="7034" spans="1:4" hidden="1" x14ac:dyDescent="0.35">
      <c r="A7034" s="3" t="str">
        <f t="shared" si="109"/>
        <v>GSG_44692</v>
      </c>
      <c r="B7034" t="s">
        <v>46</v>
      </c>
      <c r="C7034" s="1">
        <v>44692</v>
      </c>
      <c r="D7034">
        <v>23.58</v>
      </c>
    </row>
    <row r="7035" spans="1:4" hidden="1" x14ac:dyDescent="0.35">
      <c r="A7035" s="3" t="str">
        <f t="shared" si="109"/>
        <v>HIG_44692</v>
      </c>
      <c r="B7035" t="s">
        <v>47</v>
      </c>
      <c r="C7035" s="1">
        <v>44692</v>
      </c>
      <c r="D7035">
        <v>68.632000000000005</v>
      </c>
    </row>
    <row r="7036" spans="1:4" hidden="1" x14ac:dyDescent="0.35">
      <c r="A7036" s="3" t="str">
        <f t="shared" si="109"/>
        <v>HIGH.L_44692</v>
      </c>
      <c r="B7036" t="s">
        <v>48</v>
      </c>
      <c r="C7036" s="1">
        <v>44692</v>
      </c>
      <c r="D7036">
        <v>5.09</v>
      </c>
    </row>
    <row r="7037" spans="1:4" hidden="1" x14ac:dyDescent="0.35">
      <c r="A7037" s="3" t="str">
        <f t="shared" si="109"/>
        <v>HST_44692</v>
      </c>
      <c r="B7037" t="s">
        <v>49</v>
      </c>
      <c r="C7037" s="1">
        <v>44692</v>
      </c>
      <c r="D7037">
        <v>18.937000000000001</v>
      </c>
    </row>
    <row r="7038" spans="1:4" hidden="1" x14ac:dyDescent="0.35">
      <c r="A7038" s="3" t="str">
        <f t="shared" si="109"/>
        <v>HYG_44692</v>
      </c>
      <c r="B7038" t="s">
        <v>50</v>
      </c>
      <c r="C7038" s="1">
        <v>44692</v>
      </c>
      <c r="D7038">
        <v>73.722999999999999</v>
      </c>
    </row>
    <row r="7039" spans="1:4" hidden="1" x14ac:dyDescent="0.35">
      <c r="A7039" s="3" t="str">
        <f t="shared" si="109"/>
        <v>IAU_44692</v>
      </c>
      <c r="B7039" t="s">
        <v>51</v>
      </c>
      <c r="C7039" s="1">
        <v>44692</v>
      </c>
      <c r="D7039">
        <v>35.200000000000003</v>
      </c>
    </row>
    <row r="7040" spans="1:4" hidden="1" x14ac:dyDescent="0.35">
      <c r="A7040" s="3" t="str">
        <f t="shared" si="109"/>
        <v>ICLN_44692</v>
      </c>
      <c r="B7040" t="s">
        <v>52</v>
      </c>
      <c r="C7040" s="1">
        <v>44692</v>
      </c>
      <c r="D7040">
        <v>16.795000000000002</v>
      </c>
    </row>
    <row r="7041" spans="1:4" hidden="1" x14ac:dyDescent="0.35">
      <c r="A7041" s="3" t="str">
        <f t="shared" si="109"/>
        <v>IEAA.L_44692</v>
      </c>
      <c r="B7041" t="s">
        <v>53</v>
      </c>
      <c r="C7041" s="1">
        <v>44692</v>
      </c>
      <c r="D7041">
        <v>4.8860000000000001</v>
      </c>
    </row>
    <row r="7042" spans="1:4" hidden="1" x14ac:dyDescent="0.35">
      <c r="A7042" s="3" t="str">
        <f t="shared" si="109"/>
        <v>IEF_44692</v>
      </c>
      <c r="B7042" t="s">
        <v>54</v>
      </c>
      <c r="C7042" s="1">
        <v>44692</v>
      </c>
      <c r="D7042">
        <v>101.33199999999999</v>
      </c>
    </row>
    <row r="7043" spans="1:4" hidden="1" x14ac:dyDescent="0.35">
      <c r="A7043" s="3" t="str">
        <f t="shared" ref="A7043:A7106" si="110">CONCATENATE(B7043,"_",C7043)</f>
        <v>IEFM.L_44692</v>
      </c>
      <c r="B7043" t="s">
        <v>55</v>
      </c>
      <c r="C7043" s="1">
        <v>44692</v>
      </c>
      <c r="D7043">
        <v>712.4</v>
      </c>
    </row>
    <row r="7044" spans="1:4" hidden="1" x14ac:dyDescent="0.35">
      <c r="A7044" s="3" t="str">
        <f t="shared" si="110"/>
        <v>IEMG_44692</v>
      </c>
      <c r="B7044" t="s">
        <v>56</v>
      </c>
      <c r="C7044" s="1">
        <v>44692</v>
      </c>
      <c r="D7044">
        <v>47.743000000000002</v>
      </c>
    </row>
    <row r="7045" spans="1:4" hidden="1" x14ac:dyDescent="0.35">
      <c r="A7045" s="3" t="str">
        <f t="shared" si="110"/>
        <v>IEUS_44692</v>
      </c>
      <c r="B7045" t="s">
        <v>57</v>
      </c>
      <c r="C7045" s="1">
        <v>44692</v>
      </c>
      <c r="D7045">
        <v>51.017000000000003</v>
      </c>
    </row>
    <row r="7046" spans="1:4" hidden="1" x14ac:dyDescent="0.35">
      <c r="A7046" s="3" t="str">
        <f t="shared" si="110"/>
        <v>IEVL.L_44692</v>
      </c>
      <c r="B7046" t="s">
        <v>58</v>
      </c>
      <c r="C7046" s="1">
        <v>44692</v>
      </c>
      <c r="D7046">
        <v>7.0149999999999997</v>
      </c>
    </row>
    <row r="7047" spans="1:4" hidden="1" x14ac:dyDescent="0.35">
      <c r="A7047" s="3" t="str">
        <f t="shared" si="110"/>
        <v>IGF_44692</v>
      </c>
      <c r="B7047" t="s">
        <v>59</v>
      </c>
      <c r="C7047" s="1">
        <v>44692</v>
      </c>
      <c r="D7047">
        <v>46.706000000000003</v>
      </c>
    </row>
    <row r="7048" spans="1:4" hidden="1" x14ac:dyDescent="0.35">
      <c r="A7048" s="3" t="str">
        <f t="shared" si="110"/>
        <v>INDA_44692</v>
      </c>
      <c r="B7048" t="s">
        <v>60</v>
      </c>
      <c r="C7048" s="1">
        <v>44692</v>
      </c>
      <c r="D7048">
        <v>40.61</v>
      </c>
    </row>
    <row r="7049" spans="1:4" hidden="1" x14ac:dyDescent="0.35">
      <c r="A7049" s="3" t="str">
        <f t="shared" si="110"/>
        <v>IUMO.L_44692</v>
      </c>
      <c r="B7049" t="s">
        <v>61</v>
      </c>
      <c r="C7049" s="1">
        <v>44692</v>
      </c>
      <c r="D7049">
        <v>9.6989999999999998</v>
      </c>
    </row>
    <row r="7050" spans="1:4" hidden="1" x14ac:dyDescent="0.35">
      <c r="A7050" s="3" t="str">
        <f t="shared" si="110"/>
        <v>IUVL.L_44692</v>
      </c>
      <c r="B7050" t="s">
        <v>62</v>
      </c>
      <c r="C7050" s="1">
        <v>44692</v>
      </c>
      <c r="D7050">
        <v>8.5980000000000008</v>
      </c>
    </row>
    <row r="7051" spans="1:4" hidden="1" x14ac:dyDescent="0.35">
      <c r="A7051" s="3" t="str">
        <f t="shared" si="110"/>
        <v>IVV_44692</v>
      </c>
      <c r="B7051" t="s">
        <v>63</v>
      </c>
      <c r="C7051" s="1">
        <v>44692</v>
      </c>
      <c r="D7051">
        <v>389.464</v>
      </c>
    </row>
    <row r="7052" spans="1:4" hidden="1" x14ac:dyDescent="0.35">
      <c r="A7052" s="3" t="str">
        <f t="shared" si="110"/>
        <v>IWM_44692</v>
      </c>
      <c r="B7052" t="s">
        <v>64</v>
      </c>
      <c r="C7052" s="1">
        <v>44692</v>
      </c>
      <c r="D7052">
        <v>168.49799999999999</v>
      </c>
    </row>
    <row r="7053" spans="1:4" hidden="1" x14ac:dyDescent="0.35">
      <c r="A7053" s="3" t="str">
        <f t="shared" si="110"/>
        <v>IXN_44692</v>
      </c>
      <c r="B7053" t="s">
        <v>65</v>
      </c>
      <c r="C7053" s="1">
        <v>44692</v>
      </c>
      <c r="D7053">
        <v>47.817</v>
      </c>
    </row>
    <row r="7054" spans="1:4" hidden="1" x14ac:dyDescent="0.35">
      <c r="A7054" s="3" t="str">
        <f t="shared" si="110"/>
        <v>JPEA.L_44692</v>
      </c>
      <c r="B7054" t="s">
        <v>66</v>
      </c>
      <c r="C7054" s="1">
        <v>44692</v>
      </c>
      <c r="D7054">
        <v>4.97</v>
      </c>
    </row>
    <row r="7055" spans="1:4" hidden="1" x14ac:dyDescent="0.35">
      <c r="A7055" s="3" t="str">
        <f t="shared" si="110"/>
        <v>JPM_44692</v>
      </c>
      <c r="B7055" t="s">
        <v>67</v>
      </c>
      <c r="C7055" s="1">
        <v>44692</v>
      </c>
      <c r="D7055">
        <v>115.215</v>
      </c>
    </row>
    <row r="7056" spans="1:4" hidden="1" x14ac:dyDescent="0.35">
      <c r="A7056" s="3" t="str">
        <f t="shared" si="110"/>
        <v>KR_44692</v>
      </c>
      <c r="B7056" t="s">
        <v>68</v>
      </c>
      <c r="C7056" s="1">
        <v>44692</v>
      </c>
      <c r="D7056">
        <v>53.220999999999997</v>
      </c>
    </row>
    <row r="7057" spans="1:4" hidden="1" x14ac:dyDescent="0.35">
      <c r="A7057" s="3" t="str">
        <f t="shared" si="110"/>
        <v>LQD_44692</v>
      </c>
      <c r="B7057" t="s">
        <v>69</v>
      </c>
      <c r="C7057" s="1">
        <v>44692</v>
      </c>
      <c r="D7057">
        <v>109.66500000000001</v>
      </c>
    </row>
    <row r="7058" spans="1:4" hidden="1" x14ac:dyDescent="0.35">
      <c r="A7058" s="3" t="str">
        <f t="shared" si="110"/>
        <v>MCHI_44692</v>
      </c>
      <c r="B7058" t="s">
        <v>70</v>
      </c>
      <c r="C7058" s="1">
        <v>44692</v>
      </c>
      <c r="D7058">
        <v>45.460999999999999</v>
      </c>
    </row>
    <row r="7059" spans="1:4" hidden="1" x14ac:dyDescent="0.35">
      <c r="A7059" s="3" t="str">
        <f t="shared" si="110"/>
        <v>META_44692</v>
      </c>
      <c r="B7059" t="s">
        <v>144</v>
      </c>
      <c r="C7059" s="1">
        <v>44692</v>
      </c>
      <c r="D7059">
        <v>188.74</v>
      </c>
    </row>
    <row r="7060" spans="1:4" hidden="1" x14ac:dyDescent="0.35">
      <c r="A7060" s="3" t="str">
        <f t="shared" si="110"/>
        <v>MVEU.L_44692</v>
      </c>
      <c r="B7060" t="s">
        <v>71</v>
      </c>
      <c r="C7060" s="1">
        <v>44692</v>
      </c>
      <c r="D7060">
        <v>50.83</v>
      </c>
    </row>
    <row r="7061" spans="1:4" hidden="1" x14ac:dyDescent="0.35">
      <c r="A7061" s="3" t="str">
        <f t="shared" si="110"/>
        <v>OGN_44692</v>
      </c>
      <c r="B7061" t="s">
        <v>72</v>
      </c>
      <c r="C7061" s="1">
        <v>44692</v>
      </c>
      <c r="D7061">
        <v>32.415999999999997</v>
      </c>
    </row>
    <row r="7062" spans="1:4" hidden="1" x14ac:dyDescent="0.35">
      <c r="A7062" s="3" t="str">
        <f t="shared" si="110"/>
        <v>PG_44692</v>
      </c>
      <c r="B7062" t="s">
        <v>73</v>
      </c>
      <c r="C7062" s="1">
        <v>44692</v>
      </c>
      <c r="D7062">
        <v>149.61699999999999</v>
      </c>
    </row>
    <row r="7063" spans="1:4" hidden="1" x14ac:dyDescent="0.35">
      <c r="A7063" s="3" t="str">
        <f t="shared" si="110"/>
        <v>PPL_44692</v>
      </c>
      <c r="B7063" t="s">
        <v>74</v>
      </c>
      <c r="C7063" s="1">
        <v>44692</v>
      </c>
      <c r="D7063">
        <v>27.721</v>
      </c>
    </row>
    <row r="7064" spans="1:4" hidden="1" x14ac:dyDescent="0.35">
      <c r="A7064" s="3" t="str">
        <f t="shared" si="110"/>
        <v>PRU_44692</v>
      </c>
      <c r="B7064" t="s">
        <v>75</v>
      </c>
      <c r="C7064" s="1">
        <v>44692</v>
      </c>
      <c r="D7064">
        <v>99.491</v>
      </c>
    </row>
    <row r="7065" spans="1:4" hidden="1" x14ac:dyDescent="0.35">
      <c r="A7065" s="3" t="str">
        <f t="shared" si="110"/>
        <v>PYPL_44692</v>
      </c>
      <c r="B7065" t="s">
        <v>76</v>
      </c>
      <c r="C7065" s="1">
        <v>44692</v>
      </c>
      <c r="D7065">
        <v>75.17</v>
      </c>
    </row>
    <row r="7066" spans="1:4" hidden="1" x14ac:dyDescent="0.35">
      <c r="A7066" s="3" t="str">
        <f t="shared" si="110"/>
        <v>RE_44692</v>
      </c>
      <c r="B7066" t="s">
        <v>77</v>
      </c>
      <c r="C7066" s="1">
        <v>44692</v>
      </c>
      <c r="D7066">
        <v>273.82</v>
      </c>
    </row>
    <row r="7067" spans="1:4" hidden="1" x14ac:dyDescent="0.35">
      <c r="A7067" s="3" t="str">
        <f t="shared" si="110"/>
        <v>REET_44692</v>
      </c>
      <c r="B7067" t="s">
        <v>78</v>
      </c>
      <c r="C7067" s="1">
        <v>44692</v>
      </c>
      <c r="D7067">
        <v>24.670999999999999</v>
      </c>
    </row>
    <row r="7068" spans="1:4" hidden="1" x14ac:dyDescent="0.35">
      <c r="A7068" s="3" t="str">
        <f t="shared" si="110"/>
        <v>ROL_44692</v>
      </c>
      <c r="B7068" t="s">
        <v>79</v>
      </c>
      <c r="C7068" s="1">
        <v>44692</v>
      </c>
      <c r="D7068">
        <v>32.889000000000003</v>
      </c>
    </row>
    <row r="7069" spans="1:4" hidden="1" x14ac:dyDescent="0.35">
      <c r="A7069" s="3" t="str">
        <f t="shared" si="110"/>
        <v>ROST_44692</v>
      </c>
      <c r="B7069" t="s">
        <v>80</v>
      </c>
      <c r="C7069" s="1">
        <v>44692</v>
      </c>
      <c r="D7069">
        <v>86.986999999999995</v>
      </c>
    </row>
    <row r="7070" spans="1:4" hidden="1" x14ac:dyDescent="0.35">
      <c r="A7070" s="3" t="str">
        <f t="shared" si="110"/>
        <v>SEGA.L_44692</v>
      </c>
      <c r="B7070" t="s">
        <v>81</v>
      </c>
      <c r="C7070" s="1">
        <v>44692</v>
      </c>
      <c r="D7070">
        <v>100.80500000000001</v>
      </c>
    </row>
    <row r="7071" spans="1:4" hidden="1" x14ac:dyDescent="0.35">
      <c r="A7071" s="3" t="str">
        <f t="shared" si="110"/>
        <v>SHY_44692</v>
      </c>
      <c r="B7071" t="s">
        <v>82</v>
      </c>
      <c r="C7071" s="1">
        <v>44692</v>
      </c>
      <c r="D7071">
        <v>81.960999999999999</v>
      </c>
    </row>
    <row r="7072" spans="1:4" hidden="1" x14ac:dyDescent="0.35">
      <c r="A7072" s="3" t="str">
        <f t="shared" si="110"/>
        <v>SLV_44692</v>
      </c>
      <c r="B7072" t="s">
        <v>83</v>
      </c>
      <c r="C7072" s="1">
        <v>44692</v>
      </c>
      <c r="D7072">
        <v>19.87</v>
      </c>
    </row>
    <row r="7073" spans="1:4" hidden="1" x14ac:dyDescent="0.35">
      <c r="A7073" s="3" t="str">
        <f t="shared" si="110"/>
        <v>SPMV.L_44692</v>
      </c>
      <c r="B7073" t="s">
        <v>84</v>
      </c>
      <c r="C7073" s="1">
        <v>44692</v>
      </c>
      <c r="D7073">
        <v>75.27</v>
      </c>
    </row>
    <row r="7074" spans="1:4" hidden="1" x14ac:dyDescent="0.35">
      <c r="A7074" s="3" t="str">
        <f t="shared" si="110"/>
        <v>TLT_44692</v>
      </c>
      <c r="B7074" t="s">
        <v>85</v>
      </c>
      <c r="C7074" s="1">
        <v>44692</v>
      </c>
      <c r="D7074">
        <v>115.616</v>
      </c>
    </row>
    <row r="7075" spans="1:4" hidden="1" x14ac:dyDescent="0.35">
      <c r="A7075" s="3" t="str">
        <f t="shared" si="110"/>
        <v>UNH_44692</v>
      </c>
      <c r="B7075" t="s">
        <v>86</v>
      </c>
      <c r="C7075" s="1">
        <v>44692</v>
      </c>
      <c r="D7075">
        <v>481.423</v>
      </c>
    </row>
    <row r="7076" spans="1:4" hidden="1" x14ac:dyDescent="0.35">
      <c r="A7076" s="3" t="str">
        <f t="shared" si="110"/>
        <v>URI_44692</v>
      </c>
      <c r="B7076" t="s">
        <v>87</v>
      </c>
      <c r="C7076" s="1">
        <v>44692</v>
      </c>
      <c r="D7076">
        <v>279.904</v>
      </c>
    </row>
    <row r="7077" spans="1:4" hidden="1" x14ac:dyDescent="0.35">
      <c r="A7077" s="3" t="str">
        <f t="shared" si="110"/>
        <v>V_44692</v>
      </c>
      <c r="B7077" t="s">
        <v>88</v>
      </c>
      <c r="C7077" s="1">
        <v>44692</v>
      </c>
      <c r="D7077">
        <v>195.178</v>
      </c>
    </row>
    <row r="7078" spans="1:4" hidden="1" x14ac:dyDescent="0.35">
      <c r="A7078" s="3" t="str">
        <f t="shared" si="110"/>
        <v>VRSK_44692</v>
      </c>
      <c r="B7078" t="s">
        <v>89</v>
      </c>
      <c r="C7078" s="1">
        <v>44692</v>
      </c>
      <c r="D7078">
        <v>173.48400000000001</v>
      </c>
    </row>
    <row r="7079" spans="1:4" hidden="1" x14ac:dyDescent="0.35">
      <c r="A7079" s="3" t="str">
        <f t="shared" si="110"/>
        <v>VXX_44692</v>
      </c>
      <c r="B7079" t="s">
        <v>90</v>
      </c>
      <c r="C7079" s="1">
        <v>44692</v>
      </c>
      <c r="D7079">
        <v>27.28</v>
      </c>
    </row>
    <row r="7080" spans="1:4" hidden="1" x14ac:dyDescent="0.35">
      <c r="A7080" s="3" t="str">
        <f t="shared" si="110"/>
        <v>WRK_44692</v>
      </c>
      <c r="B7080" t="s">
        <v>91</v>
      </c>
      <c r="C7080" s="1">
        <v>44692</v>
      </c>
      <c r="D7080">
        <v>49.155999999999999</v>
      </c>
    </row>
    <row r="7081" spans="1:4" hidden="1" x14ac:dyDescent="0.35">
      <c r="A7081" s="3" t="str">
        <f t="shared" si="110"/>
        <v>XLB_44692</v>
      </c>
      <c r="B7081" t="s">
        <v>92</v>
      </c>
      <c r="C7081" s="1">
        <v>44692</v>
      </c>
      <c r="D7081">
        <v>79.799000000000007</v>
      </c>
    </row>
    <row r="7082" spans="1:4" hidden="1" x14ac:dyDescent="0.35">
      <c r="A7082" s="3" t="str">
        <f t="shared" si="110"/>
        <v>XLC_44692</v>
      </c>
      <c r="B7082" t="s">
        <v>93</v>
      </c>
      <c r="C7082" s="1">
        <v>44692</v>
      </c>
      <c r="D7082">
        <v>56.643999999999998</v>
      </c>
    </row>
    <row r="7083" spans="1:4" hidden="1" x14ac:dyDescent="0.35">
      <c r="A7083" s="3" t="str">
        <f t="shared" si="110"/>
        <v>XLE_44692</v>
      </c>
      <c r="B7083" t="s">
        <v>94</v>
      </c>
      <c r="C7083" s="1">
        <v>44692</v>
      </c>
      <c r="D7083">
        <v>75.344999999999999</v>
      </c>
    </row>
    <row r="7084" spans="1:4" hidden="1" x14ac:dyDescent="0.35">
      <c r="A7084" s="3" t="str">
        <f t="shared" si="110"/>
        <v>XLF_44692</v>
      </c>
      <c r="B7084" t="s">
        <v>95</v>
      </c>
      <c r="C7084" s="1">
        <v>44692</v>
      </c>
      <c r="D7084">
        <v>32.747999999999998</v>
      </c>
    </row>
    <row r="7085" spans="1:4" hidden="1" x14ac:dyDescent="0.35">
      <c r="A7085" s="3" t="str">
        <f t="shared" si="110"/>
        <v>XLI_44692</v>
      </c>
      <c r="B7085" t="s">
        <v>96</v>
      </c>
      <c r="C7085" s="1">
        <v>44692</v>
      </c>
      <c r="D7085">
        <v>90.497</v>
      </c>
    </row>
    <row r="7086" spans="1:4" hidden="1" x14ac:dyDescent="0.35">
      <c r="A7086" s="3" t="str">
        <f t="shared" si="110"/>
        <v>XLK_44692</v>
      </c>
      <c r="B7086" t="s">
        <v>97</v>
      </c>
      <c r="C7086" s="1">
        <v>44692</v>
      </c>
      <c r="D7086">
        <v>131.81800000000001</v>
      </c>
    </row>
    <row r="7087" spans="1:4" hidden="1" x14ac:dyDescent="0.35">
      <c r="A7087" s="3" t="str">
        <f t="shared" si="110"/>
        <v>XLP_44692</v>
      </c>
      <c r="B7087" t="s">
        <v>98</v>
      </c>
      <c r="C7087" s="1">
        <v>44692</v>
      </c>
      <c r="D7087">
        <v>74.257000000000005</v>
      </c>
    </row>
    <row r="7088" spans="1:4" hidden="1" x14ac:dyDescent="0.35">
      <c r="A7088" s="3" t="str">
        <f t="shared" si="110"/>
        <v>XLU_44692</v>
      </c>
      <c r="B7088" t="s">
        <v>99</v>
      </c>
      <c r="C7088" s="1">
        <v>44692</v>
      </c>
      <c r="D7088">
        <v>69.703000000000003</v>
      </c>
    </row>
    <row r="7089" spans="1:4" hidden="1" x14ac:dyDescent="0.35">
      <c r="A7089" s="3" t="str">
        <f t="shared" si="110"/>
        <v>XLV_44692</v>
      </c>
      <c r="B7089" t="s">
        <v>100</v>
      </c>
      <c r="C7089" s="1">
        <v>44692</v>
      </c>
      <c r="D7089">
        <v>124.501</v>
      </c>
    </row>
    <row r="7090" spans="1:4" hidden="1" x14ac:dyDescent="0.35">
      <c r="A7090" s="3" t="str">
        <f t="shared" si="110"/>
        <v>XLY_44692</v>
      </c>
      <c r="B7090" t="s">
        <v>101</v>
      </c>
      <c r="C7090" s="1">
        <v>44692</v>
      </c>
      <c r="D7090">
        <v>144.523</v>
      </c>
    </row>
    <row r="7091" spans="1:4" hidden="1" x14ac:dyDescent="0.35">
      <c r="A7091" s="3" t="str">
        <f t="shared" si="110"/>
        <v>XOM_44692</v>
      </c>
      <c r="B7091" t="s">
        <v>102</v>
      </c>
      <c r="C7091" s="1">
        <v>44692</v>
      </c>
      <c r="D7091">
        <v>83.738</v>
      </c>
    </row>
    <row r="7092" spans="1:4" hidden="1" x14ac:dyDescent="0.35">
      <c r="A7092" s="3" t="str">
        <f t="shared" si="110"/>
        <v>ABBV_44693</v>
      </c>
      <c r="B7092" t="s">
        <v>3</v>
      </c>
      <c r="C7092" s="1">
        <v>44693</v>
      </c>
      <c r="D7092">
        <v>149.89599999999999</v>
      </c>
    </row>
    <row r="7093" spans="1:4" hidden="1" x14ac:dyDescent="0.35">
      <c r="A7093" s="3" t="str">
        <f t="shared" si="110"/>
        <v>ACN_44693</v>
      </c>
      <c r="B7093" t="s">
        <v>4</v>
      </c>
      <c r="C7093" s="1">
        <v>44693</v>
      </c>
      <c r="D7093">
        <v>277.83600000000001</v>
      </c>
    </row>
    <row r="7094" spans="1:4" hidden="1" x14ac:dyDescent="0.35">
      <c r="A7094" s="3" t="str">
        <f t="shared" si="110"/>
        <v>AEP_44693</v>
      </c>
      <c r="B7094" t="s">
        <v>5</v>
      </c>
      <c r="C7094" s="1">
        <v>44693</v>
      </c>
      <c r="D7094">
        <v>95.963999999999999</v>
      </c>
    </row>
    <row r="7095" spans="1:4" hidden="1" x14ac:dyDescent="0.35">
      <c r="A7095" s="3" t="str">
        <f t="shared" si="110"/>
        <v>AIZ_44693</v>
      </c>
      <c r="B7095" t="s">
        <v>6</v>
      </c>
      <c r="C7095" s="1">
        <v>44693</v>
      </c>
      <c r="D7095">
        <v>176.959</v>
      </c>
    </row>
    <row r="7096" spans="1:4" hidden="1" x14ac:dyDescent="0.35">
      <c r="A7096" s="3" t="str">
        <f t="shared" si="110"/>
        <v>ALLE_44693</v>
      </c>
      <c r="B7096" t="s">
        <v>7</v>
      </c>
      <c r="C7096" s="1">
        <v>44693</v>
      </c>
      <c r="D7096">
        <v>109.84099999999999</v>
      </c>
    </row>
    <row r="7097" spans="1:4" hidden="1" x14ac:dyDescent="0.35">
      <c r="A7097" s="3" t="str">
        <f t="shared" si="110"/>
        <v>AMAT_44693</v>
      </c>
      <c r="B7097" t="s">
        <v>8</v>
      </c>
      <c r="C7097" s="1">
        <v>44693</v>
      </c>
      <c r="D7097">
        <v>105.97</v>
      </c>
    </row>
    <row r="7098" spans="1:4" hidden="1" x14ac:dyDescent="0.35">
      <c r="A7098" s="3" t="str">
        <f t="shared" si="110"/>
        <v>AMP_44693</v>
      </c>
      <c r="B7098" t="s">
        <v>9</v>
      </c>
      <c r="C7098" s="1">
        <v>44693</v>
      </c>
      <c r="D7098">
        <v>247.91399999999999</v>
      </c>
    </row>
    <row r="7099" spans="1:4" hidden="1" x14ac:dyDescent="0.35">
      <c r="A7099" s="3" t="str">
        <f t="shared" si="110"/>
        <v>AMZN_44693</v>
      </c>
      <c r="B7099" t="s">
        <v>10</v>
      </c>
      <c r="C7099" s="1">
        <v>44693</v>
      </c>
      <c r="D7099">
        <v>106.93</v>
      </c>
    </row>
    <row r="7100" spans="1:4" hidden="1" x14ac:dyDescent="0.35">
      <c r="A7100" s="3" t="str">
        <f t="shared" si="110"/>
        <v>AVB_44693</v>
      </c>
      <c r="B7100" t="s">
        <v>11</v>
      </c>
      <c r="C7100" s="1">
        <v>44693</v>
      </c>
      <c r="D7100">
        <v>198.73500000000001</v>
      </c>
    </row>
    <row r="7101" spans="1:4" hidden="1" x14ac:dyDescent="0.35">
      <c r="A7101" s="3" t="str">
        <f t="shared" si="110"/>
        <v>AVY_44693</v>
      </c>
      <c r="B7101" t="s">
        <v>12</v>
      </c>
      <c r="C7101" s="1">
        <v>44693</v>
      </c>
      <c r="D7101">
        <v>170.32900000000001</v>
      </c>
    </row>
    <row r="7102" spans="1:4" hidden="1" x14ac:dyDescent="0.35">
      <c r="A7102" s="3" t="str">
        <f t="shared" si="110"/>
        <v>AXP_44693</v>
      </c>
      <c r="B7102" t="s">
        <v>13</v>
      </c>
      <c r="C7102" s="1">
        <v>44693</v>
      </c>
      <c r="D7102">
        <v>151.59200000000001</v>
      </c>
    </row>
    <row r="7103" spans="1:4" hidden="1" x14ac:dyDescent="0.35">
      <c r="A7103" s="3" t="str">
        <f t="shared" si="110"/>
        <v>BDX_44693</v>
      </c>
      <c r="B7103" t="s">
        <v>14</v>
      </c>
      <c r="C7103" s="1">
        <v>44693</v>
      </c>
      <c r="D7103">
        <v>247.126</v>
      </c>
    </row>
    <row r="7104" spans="1:4" hidden="1" x14ac:dyDescent="0.35">
      <c r="A7104" s="3" t="str">
        <f t="shared" si="110"/>
        <v>BF-B_44693</v>
      </c>
      <c r="B7104" t="s">
        <v>15</v>
      </c>
      <c r="C7104" s="1">
        <v>44693</v>
      </c>
      <c r="D7104">
        <v>64.662999999999997</v>
      </c>
    </row>
    <row r="7105" spans="1:4" hidden="1" x14ac:dyDescent="0.35">
      <c r="A7105" s="3" t="str">
        <f t="shared" si="110"/>
        <v>BMY_44693</v>
      </c>
      <c r="B7105" t="s">
        <v>16</v>
      </c>
      <c r="C7105" s="1">
        <v>44693</v>
      </c>
      <c r="D7105">
        <v>74.503</v>
      </c>
    </row>
    <row r="7106" spans="1:4" hidden="1" x14ac:dyDescent="0.35">
      <c r="A7106" s="3" t="str">
        <f t="shared" si="110"/>
        <v>BR_44693</v>
      </c>
      <c r="B7106" t="s">
        <v>17</v>
      </c>
      <c r="C7106" s="1">
        <v>44693</v>
      </c>
      <c r="D7106">
        <v>134.505</v>
      </c>
    </row>
    <row r="7107" spans="1:4" hidden="1" x14ac:dyDescent="0.35">
      <c r="A7107" s="3" t="str">
        <f t="shared" ref="A7107:A7170" si="111">CONCATENATE(B7107,"_",C7107)</f>
        <v>CARR_44693</v>
      </c>
      <c r="B7107" t="s">
        <v>18</v>
      </c>
      <c r="C7107" s="1">
        <v>44693</v>
      </c>
      <c r="D7107">
        <v>38.601999999999997</v>
      </c>
    </row>
    <row r="7108" spans="1:4" hidden="1" x14ac:dyDescent="0.35">
      <c r="A7108" s="3" t="str">
        <f t="shared" si="111"/>
        <v>CDW_44693</v>
      </c>
      <c r="B7108" t="s">
        <v>19</v>
      </c>
      <c r="C7108" s="1">
        <v>44693</v>
      </c>
      <c r="D7108">
        <v>165.304</v>
      </c>
    </row>
    <row r="7109" spans="1:4" hidden="1" x14ac:dyDescent="0.35">
      <c r="A7109" s="3" t="str">
        <f t="shared" si="111"/>
        <v>CE_44693</v>
      </c>
      <c r="B7109" t="s">
        <v>20</v>
      </c>
      <c r="C7109" s="1">
        <v>44693</v>
      </c>
      <c r="D7109">
        <v>136.398</v>
      </c>
    </row>
    <row r="7110" spans="1:4" hidden="1" x14ac:dyDescent="0.35">
      <c r="A7110" s="3" t="str">
        <f t="shared" si="111"/>
        <v>CHTR_44693</v>
      </c>
      <c r="B7110" t="s">
        <v>21</v>
      </c>
      <c r="C7110" s="1">
        <v>44693</v>
      </c>
      <c r="D7110">
        <v>465.26</v>
      </c>
    </row>
    <row r="7111" spans="1:4" hidden="1" x14ac:dyDescent="0.35">
      <c r="A7111" s="3" t="str">
        <f t="shared" si="111"/>
        <v>CNC_44693</v>
      </c>
      <c r="B7111" t="s">
        <v>22</v>
      </c>
      <c r="C7111" s="1">
        <v>44693</v>
      </c>
      <c r="D7111">
        <v>81.23</v>
      </c>
    </row>
    <row r="7112" spans="1:4" hidden="1" x14ac:dyDescent="0.35">
      <c r="A7112" s="3" t="str">
        <f t="shared" si="111"/>
        <v>CNP_44693</v>
      </c>
      <c r="B7112" t="s">
        <v>23</v>
      </c>
      <c r="C7112" s="1">
        <v>44693</v>
      </c>
      <c r="D7112">
        <v>29.68</v>
      </c>
    </row>
    <row r="7113" spans="1:4" hidden="1" x14ac:dyDescent="0.35">
      <c r="A7113" s="3" t="str">
        <f t="shared" si="111"/>
        <v>COP_44693</v>
      </c>
      <c r="B7113" t="s">
        <v>24</v>
      </c>
      <c r="C7113" s="1">
        <v>44693</v>
      </c>
      <c r="D7113">
        <v>95.236999999999995</v>
      </c>
    </row>
    <row r="7114" spans="1:4" hidden="1" x14ac:dyDescent="0.35">
      <c r="A7114" s="3" t="str">
        <f t="shared" si="111"/>
        <v>CTAS_44693</v>
      </c>
      <c r="B7114" t="s">
        <v>25</v>
      </c>
      <c r="C7114" s="1">
        <v>44693</v>
      </c>
      <c r="D7114">
        <v>363.35</v>
      </c>
    </row>
    <row r="7115" spans="1:4" hidden="1" x14ac:dyDescent="0.35">
      <c r="A7115" s="3" t="str">
        <f t="shared" si="111"/>
        <v>CZR_44693</v>
      </c>
      <c r="B7115" t="s">
        <v>26</v>
      </c>
      <c r="C7115" s="1">
        <v>44693</v>
      </c>
      <c r="D7115">
        <v>49.83</v>
      </c>
    </row>
    <row r="7116" spans="1:4" hidden="1" x14ac:dyDescent="0.35">
      <c r="A7116" s="3" t="str">
        <f t="shared" si="111"/>
        <v>DG_44693</v>
      </c>
      <c r="B7116" t="s">
        <v>27</v>
      </c>
      <c r="C7116" s="1">
        <v>44693</v>
      </c>
      <c r="D7116">
        <v>230.298</v>
      </c>
    </row>
    <row r="7117" spans="1:4" hidden="1" x14ac:dyDescent="0.35">
      <c r="A7117" s="3" t="str">
        <f t="shared" si="111"/>
        <v>DPZ_44693</v>
      </c>
      <c r="B7117" t="s">
        <v>28</v>
      </c>
      <c r="C7117" s="1">
        <v>44693</v>
      </c>
      <c r="D7117">
        <v>324.88600000000002</v>
      </c>
    </row>
    <row r="7118" spans="1:4" x14ac:dyDescent="0.35">
      <c r="A7118" s="3" t="str">
        <f t="shared" si="111"/>
        <v>DRE_44693</v>
      </c>
      <c r="B7118" t="s">
        <v>29</v>
      </c>
      <c r="C7118" s="1">
        <v>44693</v>
      </c>
      <c r="D7118">
        <v>51.723999999999997</v>
      </c>
    </row>
    <row r="7119" spans="1:4" hidden="1" x14ac:dyDescent="0.35">
      <c r="A7119" s="3" t="str">
        <f t="shared" si="111"/>
        <v>DXC_44693</v>
      </c>
      <c r="B7119" t="s">
        <v>30</v>
      </c>
      <c r="C7119" s="1">
        <v>44693</v>
      </c>
      <c r="D7119">
        <v>28.12</v>
      </c>
    </row>
    <row r="7120" spans="1:4" hidden="1" x14ac:dyDescent="0.35">
      <c r="A7120" s="3" t="str">
        <f t="shared" si="111"/>
        <v>EWA_44693</v>
      </c>
      <c r="B7120" t="s">
        <v>31</v>
      </c>
      <c r="C7120" s="1">
        <v>44693</v>
      </c>
      <c r="D7120">
        <v>21.696999999999999</v>
      </c>
    </row>
    <row r="7121" spans="1:4" hidden="1" x14ac:dyDescent="0.35">
      <c r="A7121" s="3" t="str">
        <f t="shared" si="111"/>
        <v>EWC_44693</v>
      </c>
      <c r="B7121" t="s">
        <v>32</v>
      </c>
      <c r="C7121" s="1">
        <v>44693</v>
      </c>
      <c r="D7121">
        <v>34.127000000000002</v>
      </c>
    </row>
    <row r="7122" spans="1:4" hidden="1" x14ac:dyDescent="0.35">
      <c r="A7122" s="3" t="str">
        <f t="shared" si="111"/>
        <v>EWG_44693</v>
      </c>
      <c r="B7122" t="s">
        <v>33</v>
      </c>
      <c r="C7122" s="1">
        <v>44693</v>
      </c>
      <c r="D7122">
        <v>24.36</v>
      </c>
    </row>
    <row r="7123" spans="1:4" hidden="1" x14ac:dyDescent="0.35">
      <c r="A7123" s="3" t="str">
        <f t="shared" si="111"/>
        <v>EWH_44693</v>
      </c>
      <c r="B7123" t="s">
        <v>34</v>
      </c>
      <c r="C7123" s="1">
        <v>44693</v>
      </c>
      <c r="D7123">
        <v>20.103999999999999</v>
      </c>
    </row>
    <row r="7124" spans="1:4" hidden="1" x14ac:dyDescent="0.35">
      <c r="A7124" s="3" t="str">
        <f t="shared" si="111"/>
        <v>EWJ_44693</v>
      </c>
      <c r="B7124" t="s">
        <v>35</v>
      </c>
      <c r="C7124" s="1">
        <v>44693</v>
      </c>
      <c r="D7124">
        <v>54.526000000000003</v>
      </c>
    </row>
    <row r="7125" spans="1:4" hidden="1" x14ac:dyDescent="0.35">
      <c r="A7125" s="3" t="str">
        <f t="shared" si="111"/>
        <v>EWL_44693</v>
      </c>
      <c r="B7125" t="s">
        <v>36</v>
      </c>
      <c r="C7125" s="1">
        <v>44693</v>
      </c>
      <c r="D7125">
        <v>42.148000000000003</v>
      </c>
    </row>
    <row r="7126" spans="1:4" hidden="1" x14ac:dyDescent="0.35">
      <c r="A7126" s="3" t="str">
        <f t="shared" si="111"/>
        <v>EWQ_44693</v>
      </c>
      <c r="B7126" t="s">
        <v>37</v>
      </c>
      <c r="C7126" s="1">
        <v>44693</v>
      </c>
      <c r="D7126">
        <v>30.46</v>
      </c>
    </row>
    <row r="7127" spans="1:4" hidden="1" x14ac:dyDescent="0.35">
      <c r="A7127" s="3" t="str">
        <f t="shared" si="111"/>
        <v>EWT_44693</v>
      </c>
      <c r="B7127" t="s">
        <v>38</v>
      </c>
      <c r="C7127" s="1">
        <v>44693</v>
      </c>
      <c r="D7127">
        <v>44.713000000000001</v>
      </c>
    </row>
    <row r="7128" spans="1:4" hidden="1" x14ac:dyDescent="0.35">
      <c r="A7128" s="3" t="str">
        <f t="shared" si="111"/>
        <v>EWU_44693</v>
      </c>
      <c r="B7128" t="s">
        <v>39</v>
      </c>
      <c r="C7128" s="1">
        <v>44693</v>
      </c>
      <c r="D7128">
        <v>29.571999999999999</v>
      </c>
    </row>
    <row r="7129" spans="1:4" hidden="1" x14ac:dyDescent="0.35">
      <c r="A7129" s="3" t="str">
        <f t="shared" si="111"/>
        <v>EWY_44693</v>
      </c>
      <c r="B7129" t="s">
        <v>40</v>
      </c>
      <c r="C7129" s="1">
        <v>44693</v>
      </c>
      <c r="D7129">
        <v>61.929000000000002</v>
      </c>
    </row>
    <row r="7130" spans="1:4" hidden="1" x14ac:dyDescent="0.35">
      <c r="A7130" s="3" t="str">
        <f t="shared" si="111"/>
        <v>EWZ_44693</v>
      </c>
      <c r="B7130" t="s">
        <v>41</v>
      </c>
      <c r="C7130" s="1">
        <v>44693</v>
      </c>
      <c r="D7130">
        <v>27.638000000000002</v>
      </c>
    </row>
    <row r="7131" spans="1:4" hidden="1" x14ac:dyDescent="0.35">
      <c r="A7131" s="3" t="str">
        <f t="shared" si="111"/>
        <v>FTV_44693</v>
      </c>
      <c r="B7131" t="s">
        <v>43</v>
      </c>
      <c r="C7131" s="1">
        <v>44693</v>
      </c>
      <c r="D7131">
        <v>57.338000000000001</v>
      </c>
    </row>
    <row r="7132" spans="1:4" hidden="1" x14ac:dyDescent="0.35">
      <c r="A7132" s="3" t="str">
        <f t="shared" si="111"/>
        <v>GOOG_44693</v>
      </c>
      <c r="B7132" t="s">
        <v>44</v>
      </c>
      <c r="C7132" s="1">
        <v>44693</v>
      </c>
      <c r="D7132">
        <v>113.161</v>
      </c>
    </row>
    <row r="7133" spans="1:4" hidden="1" x14ac:dyDescent="0.35">
      <c r="A7133" s="3" t="str">
        <f t="shared" si="111"/>
        <v>GPC_44693</v>
      </c>
      <c r="B7133" t="s">
        <v>45</v>
      </c>
      <c r="C7133" s="1">
        <v>44693</v>
      </c>
      <c r="D7133">
        <v>130.429</v>
      </c>
    </row>
    <row r="7134" spans="1:4" hidden="1" x14ac:dyDescent="0.35">
      <c r="A7134" s="3" t="str">
        <f t="shared" si="111"/>
        <v>GSG_44693</v>
      </c>
      <c r="B7134" t="s">
        <v>46</v>
      </c>
      <c r="C7134" s="1">
        <v>44693</v>
      </c>
      <c r="D7134">
        <v>23.73</v>
      </c>
    </row>
    <row r="7135" spans="1:4" hidden="1" x14ac:dyDescent="0.35">
      <c r="A7135" s="3" t="str">
        <f t="shared" si="111"/>
        <v>HIG_44693</v>
      </c>
      <c r="B7135" t="s">
        <v>47</v>
      </c>
      <c r="C7135" s="1">
        <v>44693</v>
      </c>
      <c r="D7135">
        <v>67.942999999999998</v>
      </c>
    </row>
    <row r="7136" spans="1:4" hidden="1" x14ac:dyDescent="0.35">
      <c r="A7136" s="3" t="str">
        <f t="shared" si="111"/>
        <v>HIGH.L_44693</v>
      </c>
      <c r="B7136" t="s">
        <v>48</v>
      </c>
      <c r="C7136" s="1">
        <v>44693</v>
      </c>
      <c r="D7136">
        <v>5.085</v>
      </c>
    </row>
    <row r="7137" spans="1:4" hidden="1" x14ac:dyDescent="0.35">
      <c r="A7137" s="3" t="str">
        <f t="shared" si="111"/>
        <v>HST_44693</v>
      </c>
      <c r="B7137" t="s">
        <v>49</v>
      </c>
      <c r="C7137" s="1">
        <v>44693</v>
      </c>
      <c r="D7137">
        <v>18.849</v>
      </c>
    </row>
    <row r="7138" spans="1:4" hidden="1" x14ac:dyDescent="0.35">
      <c r="A7138" s="3" t="str">
        <f t="shared" si="111"/>
        <v>HYG_44693</v>
      </c>
      <c r="B7138" t="s">
        <v>50</v>
      </c>
      <c r="C7138" s="1">
        <v>44693</v>
      </c>
      <c r="D7138">
        <v>73.694000000000003</v>
      </c>
    </row>
    <row r="7139" spans="1:4" hidden="1" x14ac:dyDescent="0.35">
      <c r="A7139" s="3" t="str">
        <f t="shared" si="111"/>
        <v>IAU_44693</v>
      </c>
      <c r="B7139" t="s">
        <v>51</v>
      </c>
      <c r="C7139" s="1">
        <v>44693</v>
      </c>
      <c r="D7139">
        <v>34.659999999999997</v>
      </c>
    </row>
    <row r="7140" spans="1:4" hidden="1" x14ac:dyDescent="0.35">
      <c r="A7140" s="3" t="str">
        <f t="shared" si="111"/>
        <v>ICLN_44693</v>
      </c>
      <c r="B7140" t="s">
        <v>52</v>
      </c>
      <c r="C7140" s="1">
        <v>44693</v>
      </c>
      <c r="D7140">
        <v>16.670999999999999</v>
      </c>
    </row>
    <row r="7141" spans="1:4" hidden="1" x14ac:dyDescent="0.35">
      <c r="A7141" s="3" t="str">
        <f t="shared" si="111"/>
        <v>IEAA.L_44693</v>
      </c>
      <c r="B7141" t="s">
        <v>53</v>
      </c>
      <c r="C7141" s="1">
        <v>44693</v>
      </c>
      <c r="D7141">
        <v>4.9219999999999997</v>
      </c>
    </row>
    <row r="7142" spans="1:4" hidden="1" x14ac:dyDescent="0.35">
      <c r="A7142" s="3" t="str">
        <f t="shared" si="111"/>
        <v>IEF_44693</v>
      </c>
      <c r="B7142" t="s">
        <v>54</v>
      </c>
      <c r="C7142" s="1">
        <v>44693</v>
      </c>
      <c r="D7142">
        <v>101.667</v>
      </c>
    </row>
    <row r="7143" spans="1:4" hidden="1" x14ac:dyDescent="0.35">
      <c r="A7143" s="3" t="str">
        <f t="shared" si="111"/>
        <v>IEFM.L_44693</v>
      </c>
      <c r="B7143" t="s">
        <v>55</v>
      </c>
      <c r="C7143" s="1">
        <v>44693</v>
      </c>
      <c r="D7143">
        <v>703</v>
      </c>
    </row>
    <row r="7144" spans="1:4" hidden="1" x14ac:dyDescent="0.35">
      <c r="A7144" s="3" t="str">
        <f t="shared" si="111"/>
        <v>IEMG_44693</v>
      </c>
      <c r="B7144" t="s">
        <v>56</v>
      </c>
      <c r="C7144" s="1">
        <v>44693</v>
      </c>
      <c r="D7144">
        <v>47.392000000000003</v>
      </c>
    </row>
    <row r="7145" spans="1:4" hidden="1" x14ac:dyDescent="0.35">
      <c r="A7145" s="3" t="str">
        <f t="shared" si="111"/>
        <v>IEUS_44693</v>
      </c>
      <c r="B7145" t="s">
        <v>57</v>
      </c>
      <c r="C7145" s="1">
        <v>44693</v>
      </c>
      <c r="D7145">
        <v>50.607999999999997</v>
      </c>
    </row>
    <row r="7146" spans="1:4" hidden="1" x14ac:dyDescent="0.35">
      <c r="A7146" s="3" t="str">
        <f t="shared" si="111"/>
        <v>IEVL.L_44693</v>
      </c>
      <c r="B7146" t="s">
        <v>58</v>
      </c>
      <c r="C7146" s="1">
        <v>44693</v>
      </c>
      <c r="D7146">
        <v>6.97</v>
      </c>
    </row>
    <row r="7147" spans="1:4" hidden="1" x14ac:dyDescent="0.35">
      <c r="A7147" s="3" t="str">
        <f t="shared" si="111"/>
        <v>IGF_44693</v>
      </c>
      <c r="B7147" t="s">
        <v>59</v>
      </c>
      <c r="C7147" s="1">
        <v>44693</v>
      </c>
      <c r="D7147">
        <v>46.423000000000002</v>
      </c>
    </row>
    <row r="7148" spans="1:4" hidden="1" x14ac:dyDescent="0.35">
      <c r="A7148" s="3" t="str">
        <f t="shared" si="111"/>
        <v>INDA_44693</v>
      </c>
      <c r="B7148" t="s">
        <v>60</v>
      </c>
      <c r="C7148" s="1">
        <v>44693</v>
      </c>
      <c r="D7148">
        <v>40.42</v>
      </c>
    </row>
    <row r="7149" spans="1:4" hidden="1" x14ac:dyDescent="0.35">
      <c r="A7149" s="3" t="str">
        <f t="shared" si="111"/>
        <v>IUMO.L_44693</v>
      </c>
      <c r="B7149" t="s">
        <v>61</v>
      </c>
      <c r="C7149" s="1">
        <v>44693</v>
      </c>
      <c r="D7149">
        <v>9.4610000000000003</v>
      </c>
    </row>
    <row r="7150" spans="1:4" hidden="1" x14ac:dyDescent="0.35">
      <c r="A7150" s="3" t="str">
        <f t="shared" si="111"/>
        <v>IUVL.L_44693</v>
      </c>
      <c r="B7150" t="s">
        <v>62</v>
      </c>
      <c r="C7150" s="1">
        <v>44693</v>
      </c>
      <c r="D7150">
        <v>8.3949999999999996</v>
      </c>
    </row>
    <row r="7151" spans="1:4" hidden="1" x14ac:dyDescent="0.35">
      <c r="A7151" s="3" t="str">
        <f t="shared" si="111"/>
        <v>IVV_44693</v>
      </c>
      <c r="B7151" t="s">
        <v>63</v>
      </c>
      <c r="C7151" s="1">
        <v>44693</v>
      </c>
      <c r="D7151">
        <v>388.892</v>
      </c>
    </row>
    <row r="7152" spans="1:4" hidden="1" x14ac:dyDescent="0.35">
      <c r="A7152" s="3" t="str">
        <f t="shared" si="111"/>
        <v>IWM_44693</v>
      </c>
      <c r="B7152" t="s">
        <v>64</v>
      </c>
      <c r="C7152" s="1">
        <v>44693</v>
      </c>
      <c r="D7152">
        <v>170.47399999999999</v>
      </c>
    </row>
    <row r="7153" spans="1:4" hidden="1" x14ac:dyDescent="0.35">
      <c r="A7153" s="3" t="str">
        <f t="shared" si="111"/>
        <v>IXN_44693</v>
      </c>
      <c r="B7153" t="s">
        <v>65</v>
      </c>
      <c r="C7153" s="1">
        <v>44693</v>
      </c>
      <c r="D7153">
        <v>47.42</v>
      </c>
    </row>
    <row r="7154" spans="1:4" hidden="1" x14ac:dyDescent="0.35">
      <c r="A7154" s="3" t="str">
        <f t="shared" si="111"/>
        <v>JPEA.L_44693</v>
      </c>
      <c r="B7154" t="s">
        <v>66</v>
      </c>
      <c r="C7154" s="1">
        <v>44693</v>
      </c>
      <c r="D7154">
        <v>4.9669999999999996</v>
      </c>
    </row>
    <row r="7155" spans="1:4" hidden="1" x14ac:dyDescent="0.35">
      <c r="A7155" s="3" t="str">
        <f t="shared" si="111"/>
        <v>JPM_44693</v>
      </c>
      <c r="B7155" t="s">
        <v>67</v>
      </c>
      <c r="C7155" s="1">
        <v>44693</v>
      </c>
      <c r="D7155">
        <v>115.117</v>
      </c>
    </row>
    <row r="7156" spans="1:4" hidden="1" x14ac:dyDescent="0.35">
      <c r="A7156" s="3" t="str">
        <f t="shared" si="111"/>
        <v>KR_44693</v>
      </c>
      <c r="B7156" t="s">
        <v>68</v>
      </c>
      <c r="C7156" s="1">
        <v>44693</v>
      </c>
      <c r="D7156">
        <v>53.319000000000003</v>
      </c>
    </row>
    <row r="7157" spans="1:4" hidden="1" x14ac:dyDescent="0.35">
      <c r="A7157" s="3" t="str">
        <f t="shared" si="111"/>
        <v>LQD_44693</v>
      </c>
      <c r="B7157" t="s">
        <v>69</v>
      </c>
      <c r="C7157" s="1">
        <v>44693</v>
      </c>
      <c r="D7157">
        <v>109.714</v>
      </c>
    </row>
    <row r="7158" spans="1:4" hidden="1" x14ac:dyDescent="0.35">
      <c r="A7158" s="3" t="str">
        <f t="shared" si="111"/>
        <v>MCHI_44693</v>
      </c>
      <c r="B7158" t="s">
        <v>70</v>
      </c>
      <c r="C7158" s="1">
        <v>44693</v>
      </c>
      <c r="D7158">
        <v>45.51</v>
      </c>
    </row>
    <row r="7159" spans="1:4" hidden="1" x14ac:dyDescent="0.35">
      <c r="A7159" s="3" t="str">
        <f t="shared" si="111"/>
        <v>META_44693</v>
      </c>
      <c r="B7159" t="s">
        <v>144</v>
      </c>
      <c r="C7159" s="1">
        <v>44693</v>
      </c>
      <c r="D7159">
        <v>191.24</v>
      </c>
    </row>
    <row r="7160" spans="1:4" hidden="1" x14ac:dyDescent="0.35">
      <c r="A7160" s="3" t="str">
        <f t="shared" si="111"/>
        <v>MVEU.L_44693</v>
      </c>
      <c r="B7160" t="s">
        <v>71</v>
      </c>
      <c r="C7160" s="1">
        <v>44693</v>
      </c>
      <c r="D7160">
        <v>50.685000000000002</v>
      </c>
    </row>
    <row r="7161" spans="1:4" hidden="1" x14ac:dyDescent="0.35">
      <c r="A7161" s="3" t="str">
        <f t="shared" si="111"/>
        <v>OGN_44693</v>
      </c>
      <c r="B7161" t="s">
        <v>72</v>
      </c>
      <c r="C7161" s="1">
        <v>44693</v>
      </c>
      <c r="D7161">
        <v>33.661000000000001</v>
      </c>
    </row>
    <row r="7162" spans="1:4" hidden="1" x14ac:dyDescent="0.35">
      <c r="A7162" s="3" t="str">
        <f t="shared" si="111"/>
        <v>PG_44693</v>
      </c>
      <c r="B7162" t="s">
        <v>73</v>
      </c>
      <c r="C7162" s="1">
        <v>44693</v>
      </c>
      <c r="D7162">
        <v>149.01</v>
      </c>
    </row>
    <row r="7163" spans="1:4" hidden="1" x14ac:dyDescent="0.35">
      <c r="A7163" s="3" t="str">
        <f t="shared" si="111"/>
        <v>PPL_44693</v>
      </c>
      <c r="B7163" t="s">
        <v>74</v>
      </c>
      <c r="C7163" s="1">
        <v>44693</v>
      </c>
      <c r="D7163">
        <v>27.661999999999999</v>
      </c>
    </row>
    <row r="7164" spans="1:4" hidden="1" x14ac:dyDescent="0.35">
      <c r="A7164" s="3" t="str">
        <f t="shared" si="111"/>
        <v>PRU_44693</v>
      </c>
      <c r="B7164" t="s">
        <v>75</v>
      </c>
      <c r="C7164" s="1">
        <v>44693</v>
      </c>
      <c r="D7164">
        <v>96.700999999999993</v>
      </c>
    </row>
    <row r="7165" spans="1:4" hidden="1" x14ac:dyDescent="0.35">
      <c r="A7165" s="3" t="str">
        <f t="shared" si="111"/>
        <v>PYPL_44693</v>
      </c>
      <c r="B7165" t="s">
        <v>76</v>
      </c>
      <c r="C7165" s="1">
        <v>44693</v>
      </c>
      <c r="D7165">
        <v>74.290000000000006</v>
      </c>
    </row>
    <row r="7166" spans="1:4" hidden="1" x14ac:dyDescent="0.35">
      <c r="A7166" s="3" t="str">
        <f t="shared" si="111"/>
        <v>RE_44693</v>
      </c>
      <c r="B7166" t="s">
        <v>77</v>
      </c>
      <c r="C7166" s="1">
        <v>44693</v>
      </c>
      <c r="D7166">
        <v>269.32799999999997</v>
      </c>
    </row>
    <row r="7167" spans="1:4" hidden="1" x14ac:dyDescent="0.35">
      <c r="A7167" s="3" t="str">
        <f t="shared" si="111"/>
        <v>REET_44693</v>
      </c>
      <c r="B7167" t="s">
        <v>78</v>
      </c>
      <c r="C7167" s="1">
        <v>44693</v>
      </c>
      <c r="D7167">
        <v>24.838000000000001</v>
      </c>
    </row>
    <row r="7168" spans="1:4" hidden="1" x14ac:dyDescent="0.35">
      <c r="A7168" s="3" t="str">
        <f t="shared" si="111"/>
        <v>ROL_44693</v>
      </c>
      <c r="B7168" t="s">
        <v>79</v>
      </c>
      <c r="C7168" s="1">
        <v>44693</v>
      </c>
      <c r="D7168">
        <v>32.918999999999997</v>
      </c>
    </row>
    <row r="7169" spans="1:4" hidden="1" x14ac:dyDescent="0.35">
      <c r="A7169" s="3" t="str">
        <f t="shared" si="111"/>
        <v>ROST_44693</v>
      </c>
      <c r="B7169" t="s">
        <v>80</v>
      </c>
      <c r="C7169" s="1">
        <v>44693</v>
      </c>
      <c r="D7169">
        <v>88.245000000000005</v>
      </c>
    </row>
    <row r="7170" spans="1:4" hidden="1" x14ac:dyDescent="0.35">
      <c r="A7170" s="3" t="str">
        <f t="shared" si="111"/>
        <v>SEGA.L_44693</v>
      </c>
      <c r="B7170" t="s">
        <v>81</v>
      </c>
      <c r="C7170" s="1">
        <v>44693</v>
      </c>
      <c r="D7170">
        <v>101.33199999999999</v>
      </c>
    </row>
    <row r="7171" spans="1:4" hidden="1" x14ac:dyDescent="0.35">
      <c r="A7171" s="3" t="str">
        <f t="shared" ref="A7171:A7234" si="112">CONCATENATE(B7171,"_",C7171)</f>
        <v>SHY_44693</v>
      </c>
      <c r="B7171" t="s">
        <v>82</v>
      </c>
      <c r="C7171" s="1">
        <v>44693</v>
      </c>
      <c r="D7171">
        <v>82.078999999999994</v>
      </c>
    </row>
    <row r="7172" spans="1:4" hidden="1" x14ac:dyDescent="0.35">
      <c r="A7172" s="3" t="str">
        <f t="shared" si="112"/>
        <v>SLV_44693</v>
      </c>
      <c r="B7172" t="s">
        <v>83</v>
      </c>
      <c r="C7172" s="1">
        <v>44693</v>
      </c>
      <c r="D7172">
        <v>19.12</v>
      </c>
    </row>
    <row r="7173" spans="1:4" hidden="1" x14ac:dyDescent="0.35">
      <c r="A7173" s="3" t="str">
        <f t="shared" si="112"/>
        <v>SPMV.L_44693</v>
      </c>
      <c r="B7173" t="s">
        <v>84</v>
      </c>
      <c r="C7173" s="1">
        <v>44693</v>
      </c>
      <c r="D7173">
        <v>73.66</v>
      </c>
    </row>
    <row r="7174" spans="1:4" hidden="1" x14ac:dyDescent="0.35">
      <c r="A7174" s="3" t="str">
        <f t="shared" si="112"/>
        <v>TLT_44693</v>
      </c>
      <c r="B7174" t="s">
        <v>85</v>
      </c>
      <c r="C7174" s="1">
        <v>44693</v>
      </c>
      <c r="D7174">
        <v>115.401</v>
      </c>
    </row>
    <row r="7175" spans="1:4" hidden="1" x14ac:dyDescent="0.35">
      <c r="A7175" s="3" t="str">
        <f t="shared" si="112"/>
        <v>UNH_44693</v>
      </c>
      <c r="B7175" t="s">
        <v>86</v>
      </c>
      <c r="C7175" s="1">
        <v>44693</v>
      </c>
      <c r="D7175">
        <v>474.14499999999998</v>
      </c>
    </row>
    <row r="7176" spans="1:4" hidden="1" x14ac:dyDescent="0.35">
      <c r="A7176" s="3" t="str">
        <f t="shared" si="112"/>
        <v>URI_44693</v>
      </c>
      <c r="B7176" t="s">
        <v>87</v>
      </c>
      <c r="C7176" s="1">
        <v>44693</v>
      </c>
      <c r="D7176">
        <v>282.09699999999998</v>
      </c>
    </row>
    <row r="7177" spans="1:4" hidden="1" x14ac:dyDescent="0.35">
      <c r="A7177" s="3" t="str">
        <f t="shared" si="112"/>
        <v>V_44693</v>
      </c>
      <c r="B7177" t="s">
        <v>88</v>
      </c>
      <c r="C7177" s="1">
        <v>44693</v>
      </c>
      <c r="D7177">
        <v>192.81800000000001</v>
      </c>
    </row>
    <row r="7178" spans="1:4" hidden="1" x14ac:dyDescent="0.35">
      <c r="A7178" s="3" t="str">
        <f t="shared" si="112"/>
        <v>VRSK_44693</v>
      </c>
      <c r="B7178" t="s">
        <v>89</v>
      </c>
      <c r="C7178" s="1">
        <v>44693</v>
      </c>
      <c r="D7178">
        <v>172.74799999999999</v>
      </c>
    </row>
    <row r="7179" spans="1:4" hidden="1" x14ac:dyDescent="0.35">
      <c r="A7179" s="3" t="str">
        <f t="shared" si="112"/>
        <v>VXX_44693</v>
      </c>
      <c r="B7179" t="s">
        <v>90</v>
      </c>
      <c r="C7179" s="1">
        <v>44693</v>
      </c>
      <c r="D7179">
        <v>26.93</v>
      </c>
    </row>
    <row r="7180" spans="1:4" hidden="1" x14ac:dyDescent="0.35">
      <c r="A7180" s="3" t="str">
        <f t="shared" si="112"/>
        <v>WRK_44693</v>
      </c>
      <c r="B7180" t="s">
        <v>91</v>
      </c>
      <c r="C7180" s="1">
        <v>44693</v>
      </c>
      <c r="D7180">
        <v>46.417000000000002</v>
      </c>
    </row>
    <row r="7181" spans="1:4" hidden="1" x14ac:dyDescent="0.35">
      <c r="A7181" s="3" t="str">
        <f t="shared" si="112"/>
        <v>XLB_44693</v>
      </c>
      <c r="B7181" t="s">
        <v>92</v>
      </c>
      <c r="C7181" s="1">
        <v>44693</v>
      </c>
      <c r="D7181">
        <v>79.652000000000001</v>
      </c>
    </row>
    <row r="7182" spans="1:4" hidden="1" x14ac:dyDescent="0.35">
      <c r="A7182" s="3" t="str">
        <f t="shared" si="112"/>
        <v>XLC_44693</v>
      </c>
      <c r="B7182" t="s">
        <v>93</v>
      </c>
      <c r="C7182" s="1">
        <v>44693</v>
      </c>
      <c r="D7182">
        <v>57.26</v>
      </c>
    </row>
    <row r="7183" spans="1:4" hidden="1" x14ac:dyDescent="0.35">
      <c r="A7183" s="3" t="str">
        <f t="shared" si="112"/>
        <v>XLE_44693</v>
      </c>
      <c r="B7183" t="s">
        <v>94</v>
      </c>
      <c r="C7183" s="1">
        <v>44693</v>
      </c>
      <c r="D7183">
        <v>75.664000000000001</v>
      </c>
    </row>
    <row r="7184" spans="1:4" hidden="1" x14ac:dyDescent="0.35">
      <c r="A7184" s="3" t="str">
        <f t="shared" si="112"/>
        <v>XLF_44693</v>
      </c>
      <c r="B7184" t="s">
        <v>95</v>
      </c>
      <c r="C7184" s="1">
        <v>44693</v>
      </c>
      <c r="D7184">
        <v>32.502000000000002</v>
      </c>
    </row>
    <row r="7185" spans="1:4" hidden="1" x14ac:dyDescent="0.35">
      <c r="A7185" s="3" t="str">
        <f t="shared" si="112"/>
        <v>XLI_44693</v>
      </c>
      <c r="B7185" t="s">
        <v>96</v>
      </c>
      <c r="C7185" s="1">
        <v>44693</v>
      </c>
      <c r="D7185">
        <v>90.665000000000006</v>
      </c>
    </row>
    <row r="7186" spans="1:4" hidden="1" x14ac:dyDescent="0.35">
      <c r="A7186" s="3" t="str">
        <f t="shared" si="112"/>
        <v>XLK_44693</v>
      </c>
      <c r="B7186" t="s">
        <v>97</v>
      </c>
      <c r="C7186" s="1">
        <v>44693</v>
      </c>
      <c r="D7186">
        <v>130.459</v>
      </c>
    </row>
    <row r="7187" spans="1:4" hidden="1" x14ac:dyDescent="0.35">
      <c r="A7187" s="3" t="str">
        <f t="shared" si="112"/>
        <v>XLP_44693</v>
      </c>
      <c r="B7187" t="s">
        <v>98</v>
      </c>
      <c r="C7187" s="1">
        <v>44693</v>
      </c>
      <c r="D7187">
        <v>74.236999999999995</v>
      </c>
    </row>
    <row r="7188" spans="1:4" hidden="1" x14ac:dyDescent="0.35">
      <c r="A7188" s="3" t="str">
        <f t="shared" si="112"/>
        <v>XLU_44693</v>
      </c>
      <c r="B7188" t="s">
        <v>99</v>
      </c>
      <c r="C7188" s="1">
        <v>44693</v>
      </c>
      <c r="D7188">
        <v>68.998999999999995</v>
      </c>
    </row>
    <row r="7189" spans="1:4" hidden="1" x14ac:dyDescent="0.35">
      <c r="A7189" s="3" t="str">
        <f t="shared" si="112"/>
        <v>XLV_44693</v>
      </c>
      <c r="B7189" t="s">
        <v>100</v>
      </c>
      <c r="C7189" s="1">
        <v>44693</v>
      </c>
      <c r="D7189">
        <v>125.706</v>
      </c>
    </row>
    <row r="7190" spans="1:4" hidden="1" x14ac:dyDescent="0.35">
      <c r="A7190" s="3" t="str">
        <f t="shared" si="112"/>
        <v>XLY_44693</v>
      </c>
      <c r="B7190" t="s">
        <v>101</v>
      </c>
      <c r="C7190" s="1">
        <v>44693</v>
      </c>
      <c r="D7190">
        <v>145.51599999999999</v>
      </c>
    </row>
    <row r="7191" spans="1:4" hidden="1" x14ac:dyDescent="0.35">
      <c r="A7191" s="3" t="str">
        <f t="shared" si="112"/>
        <v>XOM_44693</v>
      </c>
      <c r="B7191" t="s">
        <v>102</v>
      </c>
      <c r="C7191" s="1">
        <v>44693</v>
      </c>
      <c r="D7191">
        <v>84.117999999999995</v>
      </c>
    </row>
    <row r="7192" spans="1:4" hidden="1" x14ac:dyDescent="0.35">
      <c r="A7192" s="3" t="str">
        <f t="shared" si="112"/>
        <v>ABBV_44694</v>
      </c>
      <c r="B7192" t="s">
        <v>3</v>
      </c>
      <c r="C7192" s="1">
        <v>44694</v>
      </c>
      <c r="D7192">
        <v>149.12799999999999</v>
      </c>
    </row>
    <row r="7193" spans="1:4" hidden="1" x14ac:dyDescent="0.35">
      <c r="A7193" s="3" t="str">
        <f t="shared" si="112"/>
        <v>ACN_44694</v>
      </c>
      <c r="B7193" t="s">
        <v>4</v>
      </c>
      <c r="C7193" s="1">
        <v>44694</v>
      </c>
      <c r="D7193">
        <v>283.33</v>
      </c>
    </row>
    <row r="7194" spans="1:4" hidden="1" x14ac:dyDescent="0.35">
      <c r="A7194" s="3" t="str">
        <f t="shared" si="112"/>
        <v>AEP_44694</v>
      </c>
      <c r="B7194" t="s">
        <v>5</v>
      </c>
      <c r="C7194" s="1">
        <v>44694</v>
      </c>
      <c r="D7194">
        <v>97.093000000000004</v>
      </c>
    </row>
    <row r="7195" spans="1:4" hidden="1" x14ac:dyDescent="0.35">
      <c r="A7195" s="3" t="str">
        <f t="shared" si="112"/>
        <v>AIZ_44694</v>
      </c>
      <c r="B7195" t="s">
        <v>6</v>
      </c>
      <c r="C7195" s="1">
        <v>44694</v>
      </c>
      <c r="D7195">
        <v>179.19900000000001</v>
      </c>
    </row>
    <row r="7196" spans="1:4" hidden="1" x14ac:dyDescent="0.35">
      <c r="A7196" s="3" t="str">
        <f t="shared" si="112"/>
        <v>ALLE_44694</v>
      </c>
      <c r="B7196" t="s">
        <v>7</v>
      </c>
      <c r="C7196" s="1">
        <v>44694</v>
      </c>
      <c r="D7196">
        <v>111.422</v>
      </c>
    </row>
    <row r="7197" spans="1:4" hidden="1" x14ac:dyDescent="0.35">
      <c r="A7197" s="3" t="str">
        <f t="shared" si="112"/>
        <v>AMAT_44694</v>
      </c>
      <c r="B7197" t="s">
        <v>8</v>
      </c>
      <c r="C7197" s="1">
        <v>44694</v>
      </c>
      <c r="D7197">
        <v>111.032</v>
      </c>
    </row>
    <row r="7198" spans="1:4" hidden="1" x14ac:dyDescent="0.35">
      <c r="A7198" s="3" t="str">
        <f t="shared" si="112"/>
        <v>AMP_44694</v>
      </c>
      <c r="B7198" t="s">
        <v>9</v>
      </c>
      <c r="C7198" s="1">
        <v>44694</v>
      </c>
      <c r="D7198">
        <v>258.42500000000001</v>
      </c>
    </row>
    <row r="7199" spans="1:4" hidden="1" x14ac:dyDescent="0.35">
      <c r="A7199" s="3" t="str">
        <f t="shared" si="112"/>
        <v>AMZN_44694</v>
      </c>
      <c r="B7199" t="s">
        <v>10</v>
      </c>
      <c r="C7199" s="1">
        <v>44694</v>
      </c>
      <c r="D7199">
        <v>113.05500000000001</v>
      </c>
    </row>
    <row r="7200" spans="1:4" hidden="1" x14ac:dyDescent="0.35">
      <c r="A7200" s="3" t="str">
        <f t="shared" si="112"/>
        <v>AVB_44694</v>
      </c>
      <c r="B7200" t="s">
        <v>11</v>
      </c>
      <c r="C7200" s="1">
        <v>44694</v>
      </c>
      <c r="D7200">
        <v>201.773</v>
      </c>
    </row>
    <row r="7201" spans="1:4" hidden="1" x14ac:dyDescent="0.35">
      <c r="A7201" s="3" t="str">
        <f t="shared" si="112"/>
        <v>AVY_44694</v>
      </c>
      <c r="B7201" t="s">
        <v>12</v>
      </c>
      <c r="C7201" s="1">
        <v>44694</v>
      </c>
      <c r="D7201">
        <v>172.14599999999999</v>
      </c>
    </row>
    <row r="7202" spans="1:4" hidden="1" x14ac:dyDescent="0.35">
      <c r="A7202" s="3" t="str">
        <f t="shared" si="112"/>
        <v>AXP_44694</v>
      </c>
      <c r="B7202" t="s">
        <v>13</v>
      </c>
      <c r="C7202" s="1">
        <v>44694</v>
      </c>
      <c r="D7202">
        <v>157.012</v>
      </c>
    </row>
    <row r="7203" spans="1:4" hidden="1" x14ac:dyDescent="0.35">
      <c r="A7203" s="3" t="str">
        <f t="shared" si="112"/>
        <v>BDX_44694</v>
      </c>
      <c r="B7203" t="s">
        <v>14</v>
      </c>
      <c r="C7203" s="1">
        <v>44694</v>
      </c>
      <c r="D7203">
        <v>245.85900000000001</v>
      </c>
    </row>
    <row r="7204" spans="1:4" hidden="1" x14ac:dyDescent="0.35">
      <c r="A7204" s="3" t="str">
        <f t="shared" si="112"/>
        <v>BF-B_44694</v>
      </c>
      <c r="B7204" t="s">
        <v>15</v>
      </c>
      <c r="C7204" s="1">
        <v>44694</v>
      </c>
      <c r="D7204">
        <v>66.25</v>
      </c>
    </row>
    <row r="7205" spans="1:4" hidden="1" x14ac:dyDescent="0.35">
      <c r="A7205" s="3" t="str">
        <f t="shared" si="112"/>
        <v>BMY_44694</v>
      </c>
      <c r="B7205" t="s">
        <v>16</v>
      </c>
      <c r="C7205" s="1">
        <v>44694</v>
      </c>
      <c r="D7205">
        <v>74.015000000000001</v>
      </c>
    </row>
    <row r="7206" spans="1:4" hidden="1" x14ac:dyDescent="0.35">
      <c r="A7206" s="3" t="str">
        <f t="shared" si="112"/>
        <v>BR_44694</v>
      </c>
      <c r="B7206" t="s">
        <v>17</v>
      </c>
      <c r="C7206" s="1">
        <v>44694</v>
      </c>
      <c r="D7206">
        <v>137.39400000000001</v>
      </c>
    </row>
    <row r="7207" spans="1:4" hidden="1" x14ac:dyDescent="0.35">
      <c r="A7207" s="3" t="str">
        <f t="shared" si="112"/>
        <v>CARR_44694</v>
      </c>
      <c r="B7207" t="s">
        <v>18</v>
      </c>
      <c r="C7207" s="1">
        <v>44694</v>
      </c>
      <c r="D7207">
        <v>39.677999999999997</v>
      </c>
    </row>
    <row r="7208" spans="1:4" hidden="1" x14ac:dyDescent="0.35">
      <c r="A7208" s="3" t="str">
        <f t="shared" si="112"/>
        <v>CDW_44694</v>
      </c>
      <c r="B7208" t="s">
        <v>19</v>
      </c>
      <c r="C7208" s="1">
        <v>44694</v>
      </c>
      <c r="D7208">
        <v>167.83099999999999</v>
      </c>
    </row>
    <row r="7209" spans="1:4" hidden="1" x14ac:dyDescent="0.35">
      <c r="A7209" s="3" t="str">
        <f t="shared" si="112"/>
        <v>CE_44694</v>
      </c>
      <c r="B7209" t="s">
        <v>20</v>
      </c>
      <c r="C7209" s="1">
        <v>44694</v>
      </c>
      <c r="D7209">
        <v>139.83199999999999</v>
      </c>
    </row>
    <row r="7210" spans="1:4" hidden="1" x14ac:dyDescent="0.35">
      <c r="A7210" s="3" t="str">
        <f t="shared" si="112"/>
        <v>CHTR_44694</v>
      </c>
      <c r="B7210" t="s">
        <v>21</v>
      </c>
      <c r="C7210" s="1">
        <v>44694</v>
      </c>
      <c r="D7210">
        <v>471.39</v>
      </c>
    </row>
    <row r="7211" spans="1:4" hidden="1" x14ac:dyDescent="0.35">
      <c r="A7211" s="3" t="str">
        <f t="shared" si="112"/>
        <v>CNC_44694</v>
      </c>
      <c r="B7211" t="s">
        <v>22</v>
      </c>
      <c r="C7211" s="1">
        <v>44694</v>
      </c>
      <c r="D7211">
        <v>82.32</v>
      </c>
    </row>
    <row r="7212" spans="1:4" hidden="1" x14ac:dyDescent="0.35">
      <c r="A7212" s="3" t="str">
        <f t="shared" si="112"/>
        <v>CNP_44694</v>
      </c>
      <c r="B7212" t="s">
        <v>23</v>
      </c>
      <c r="C7212" s="1">
        <v>44694</v>
      </c>
      <c r="D7212">
        <v>30.305</v>
      </c>
    </row>
    <row r="7213" spans="1:4" hidden="1" x14ac:dyDescent="0.35">
      <c r="A7213" s="3" t="str">
        <f t="shared" si="112"/>
        <v>COP_44694</v>
      </c>
      <c r="B7213" t="s">
        <v>24</v>
      </c>
      <c r="C7213" s="1">
        <v>44694</v>
      </c>
      <c r="D7213">
        <v>98.402000000000001</v>
      </c>
    </row>
    <row r="7214" spans="1:4" hidden="1" x14ac:dyDescent="0.35">
      <c r="A7214" s="3" t="str">
        <f t="shared" si="112"/>
        <v>CTAS_44694</v>
      </c>
      <c r="B7214" t="s">
        <v>25</v>
      </c>
      <c r="C7214" s="1">
        <v>44694</v>
      </c>
      <c r="D7214">
        <v>373.03399999999999</v>
      </c>
    </row>
    <row r="7215" spans="1:4" hidden="1" x14ac:dyDescent="0.35">
      <c r="A7215" s="3" t="str">
        <f t="shared" si="112"/>
        <v>CZR_44694</v>
      </c>
      <c r="B7215" t="s">
        <v>26</v>
      </c>
      <c r="C7215" s="1">
        <v>44694</v>
      </c>
      <c r="D7215">
        <v>54.99</v>
      </c>
    </row>
    <row r="7216" spans="1:4" hidden="1" x14ac:dyDescent="0.35">
      <c r="A7216" s="3" t="str">
        <f t="shared" si="112"/>
        <v>DG_44694</v>
      </c>
      <c r="B7216" t="s">
        <v>27</v>
      </c>
      <c r="C7216" s="1">
        <v>44694</v>
      </c>
      <c r="D7216">
        <v>230.76499999999999</v>
      </c>
    </row>
    <row r="7217" spans="1:4" hidden="1" x14ac:dyDescent="0.35">
      <c r="A7217" s="3" t="str">
        <f t="shared" si="112"/>
        <v>DPZ_44694</v>
      </c>
      <c r="B7217" t="s">
        <v>28</v>
      </c>
      <c r="C7217" s="1">
        <v>44694</v>
      </c>
      <c r="D7217">
        <v>337.85700000000003</v>
      </c>
    </row>
    <row r="7218" spans="1:4" x14ac:dyDescent="0.35">
      <c r="A7218" s="3" t="str">
        <f t="shared" si="112"/>
        <v>DRE_44694</v>
      </c>
      <c r="B7218" t="s">
        <v>29</v>
      </c>
      <c r="C7218" s="1">
        <v>44694</v>
      </c>
      <c r="D7218">
        <v>53.366</v>
      </c>
    </row>
    <row r="7219" spans="1:4" hidden="1" x14ac:dyDescent="0.35">
      <c r="A7219" s="3" t="str">
        <f t="shared" si="112"/>
        <v>DXC_44694</v>
      </c>
      <c r="B7219" t="s">
        <v>30</v>
      </c>
      <c r="C7219" s="1">
        <v>44694</v>
      </c>
      <c r="D7219">
        <v>29.67</v>
      </c>
    </row>
    <row r="7220" spans="1:4" hidden="1" x14ac:dyDescent="0.35">
      <c r="A7220" s="3" t="str">
        <f t="shared" si="112"/>
        <v>EWA_44694</v>
      </c>
      <c r="B7220" t="s">
        <v>31</v>
      </c>
      <c r="C7220" s="1">
        <v>44694</v>
      </c>
      <c r="D7220">
        <v>22.486999999999998</v>
      </c>
    </row>
    <row r="7221" spans="1:4" hidden="1" x14ac:dyDescent="0.35">
      <c r="A7221" s="3" t="str">
        <f t="shared" si="112"/>
        <v>EWC_44694</v>
      </c>
      <c r="B7221" t="s">
        <v>32</v>
      </c>
      <c r="C7221" s="1">
        <v>44694</v>
      </c>
      <c r="D7221">
        <v>35.125</v>
      </c>
    </row>
    <row r="7222" spans="1:4" hidden="1" x14ac:dyDescent="0.35">
      <c r="A7222" s="3" t="str">
        <f t="shared" si="112"/>
        <v>EWG_44694</v>
      </c>
      <c r="B7222" t="s">
        <v>33</v>
      </c>
      <c r="C7222" s="1">
        <v>44694</v>
      </c>
      <c r="D7222">
        <v>25.02</v>
      </c>
    </row>
    <row r="7223" spans="1:4" hidden="1" x14ac:dyDescent="0.35">
      <c r="A7223" s="3" t="str">
        <f t="shared" si="112"/>
        <v>EWH_44694</v>
      </c>
      <c r="B7223" t="s">
        <v>34</v>
      </c>
      <c r="C7223" s="1">
        <v>44694</v>
      </c>
      <c r="D7223">
        <v>20.532</v>
      </c>
    </row>
    <row r="7224" spans="1:4" hidden="1" x14ac:dyDescent="0.35">
      <c r="A7224" s="3" t="str">
        <f t="shared" si="112"/>
        <v>EWJ_44694</v>
      </c>
      <c r="B7224" t="s">
        <v>35</v>
      </c>
      <c r="C7224" s="1">
        <v>44694</v>
      </c>
      <c r="D7224">
        <v>55.652999999999999</v>
      </c>
    </row>
    <row r="7225" spans="1:4" hidden="1" x14ac:dyDescent="0.35">
      <c r="A7225" s="3" t="str">
        <f t="shared" si="112"/>
        <v>EWL_44694</v>
      </c>
      <c r="B7225" t="s">
        <v>36</v>
      </c>
      <c r="C7225" s="1">
        <v>44694</v>
      </c>
      <c r="D7225">
        <v>42.960999999999999</v>
      </c>
    </row>
    <row r="7226" spans="1:4" hidden="1" x14ac:dyDescent="0.35">
      <c r="A7226" s="3" t="str">
        <f t="shared" si="112"/>
        <v>EWQ_44694</v>
      </c>
      <c r="B7226" t="s">
        <v>37</v>
      </c>
      <c r="C7226" s="1">
        <v>44694</v>
      </c>
      <c r="D7226">
        <v>31.408999999999999</v>
      </c>
    </row>
    <row r="7227" spans="1:4" hidden="1" x14ac:dyDescent="0.35">
      <c r="A7227" s="3" t="str">
        <f t="shared" si="112"/>
        <v>EWT_44694</v>
      </c>
      <c r="B7227" t="s">
        <v>38</v>
      </c>
      <c r="C7227" s="1">
        <v>44694</v>
      </c>
      <c r="D7227">
        <v>45.704999999999998</v>
      </c>
    </row>
    <row r="7228" spans="1:4" hidden="1" x14ac:dyDescent="0.35">
      <c r="A7228" s="3" t="str">
        <f t="shared" si="112"/>
        <v>EWU_44694</v>
      </c>
      <c r="B7228" t="s">
        <v>39</v>
      </c>
      <c r="C7228" s="1">
        <v>44694</v>
      </c>
      <c r="D7228">
        <v>30.510999999999999</v>
      </c>
    </row>
    <row r="7229" spans="1:4" hidden="1" x14ac:dyDescent="0.35">
      <c r="A7229" s="3" t="str">
        <f t="shared" si="112"/>
        <v>EWY_44694</v>
      </c>
      <c r="B7229" t="s">
        <v>40</v>
      </c>
      <c r="C7229" s="1">
        <v>44694</v>
      </c>
      <c r="D7229">
        <v>64.704999999999998</v>
      </c>
    </row>
    <row r="7230" spans="1:4" hidden="1" x14ac:dyDescent="0.35">
      <c r="A7230" s="3" t="str">
        <f t="shared" si="112"/>
        <v>EWZ_44694</v>
      </c>
      <c r="B7230" t="s">
        <v>41</v>
      </c>
      <c r="C7230" s="1">
        <v>44694</v>
      </c>
      <c r="D7230">
        <v>28.349</v>
      </c>
    </row>
    <row r="7231" spans="1:4" hidden="1" x14ac:dyDescent="0.35">
      <c r="A7231" s="3" t="str">
        <f t="shared" si="112"/>
        <v>FTV_44694</v>
      </c>
      <c r="B7231" t="s">
        <v>43</v>
      </c>
      <c r="C7231" s="1">
        <v>44694</v>
      </c>
      <c r="D7231">
        <v>58.305</v>
      </c>
    </row>
    <row r="7232" spans="1:4" hidden="1" x14ac:dyDescent="0.35">
      <c r="A7232" s="3" t="str">
        <f t="shared" si="112"/>
        <v>GOOG_44694</v>
      </c>
      <c r="B7232" t="s">
        <v>44</v>
      </c>
      <c r="C7232" s="1">
        <v>44694</v>
      </c>
      <c r="D7232">
        <v>116.51600000000001</v>
      </c>
    </row>
    <row r="7233" spans="1:4" hidden="1" x14ac:dyDescent="0.35">
      <c r="A7233" s="3" t="str">
        <f t="shared" si="112"/>
        <v>GPC_44694</v>
      </c>
      <c r="B7233" t="s">
        <v>45</v>
      </c>
      <c r="C7233" s="1">
        <v>44694</v>
      </c>
      <c r="D7233">
        <v>132.47399999999999</v>
      </c>
    </row>
    <row r="7234" spans="1:4" hidden="1" x14ac:dyDescent="0.35">
      <c r="A7234" s="3" t="str">
        <f t="shared" si="112"/>
        <v>GSG_44694</v>
      </c>
      <c r="B7234" t="s">
        <v>46</v>
      </c>
      <c r="C7234" s="1">
        <v>44694</v>
      </c>
      <c r="D7234">
        <v>24.17</v>
      </c>
    </row>
    <row r="7235" spans="1:4" hidden="1" x14ac:dyDescent="0.35">
      <c r="A7235" s="3" t="str">
        <f t="shared" ref="A7235:A7298" si="113">CONCATENATE(B7235,"_",C7235)</f>
        <v>HIG_44694</v>
      </c>
      <c r="B7235" t="s">
        <v>47</v>
      </c>
      <c r="C7235" s="1">
        <v>44694</v>
      </c>
      <c r="D7235">
        <v>68.385999999999996</v>
      </c>
    </row>
    <row r="7236" spans="1:4" hidden="1" x14ac:dyDescent="0.35">
      <c r="A7236" s="3" t="str">
        <f t="shared" si="113"/>
        <v>HIGH.L_44694</v>
      </c>
      <c r="B7236" t="s">
        <v>48</v>
      </c>
      <c r="C7236" s="1">
        <v>44694</v>
      </c>
      <c r="D7236">
        <v>5.1109999999999998</v>
      </c>
    </row>
    <row r="7237" spans="1:4" hidden="1" x14ac:dyDescent="0.35">
      <c r="A7237" s="3" t="str">
        <f t="shared" si="113"/>
        <v>HST_44694</v>
      </c>
      <c r="B7237" t="s">
        <v>49</v>
      </c>
      <c r="C7237" s="1">
        <v>44694</v>
      </c>
      <c r="D7237">
        <v>19.536000000000001</v>
      </c>
    </row>
    <row r="7238" spans="1:4" hidden="1" x14ac:dyDescent="0.35">
      <c r="A7238" s="3" t="str">
        <f t="shared" si="113"/>
        <v>HYG_44694</v>
      </c>
      <c r="B7238" t="s">
        <v>50</v>
      </c>
      <c r="C7238" s="1">
        <v>44694</v>
      </c>
      <c r="D7238">
        <v>73.781000000000006</v>
      </c>
    </row>
    <row r="7239" spans="1:4" hidden="1" x14ac:dyDescent="0.35">
      <c r="A7239" s="3" t="str">
        <f t="shared" si="113"/>
        <v>IAU_44694</v>
      </c>
      <c r="B7239" t="s">
        <v>51</v>
      </c>
      <c r="C7239" s="1">
        <v>44694</v>
      </c>
      <c r="D7239">
        <v>34.39</v>
      </c>
    </row>
    <row r="7240" spans="1:4" hidden="1" x14ac:dyDescent="0.35">
      <c r="A7240" s="3" t="str">
        <f t="shared" si="113"/>
        <v>ICLN_44694</v>
      </c>
      <c r="B7240" t="s">
        <v>52</v>
      </c>
      <c r="C7240" s="1">
        <v>44694</v>
      </c>
      <c r="D7240">
        <v>17.489000000000001</v>
      </c>
    </row>
    <row r="7241" spans="1:4" hidden="1" x14ac:dyDescent="0.35">
      <c r="A7241" s="3" t="str">
        <f t="shared" si="113"/>
        <v>IEAA.L_44694</v>
      </c>
      <c r="B7241" t="s">
        <v>53</v>
      </c>
      <c r="C7241" s="1">
        <v>44694</v>
      </c>
      <c r="D7241">
        <v>4.9130000000000003</v>
      </c>
    </row>
    <row r="7242" spans="1:4" hidden="1" x14ac:dyDescent="0.35">
      <c r="A7242" s="3" t="str">
        <f t="shared" si="113"/>
        <v>IEF_44694</v>
      </c>
      <c r="B7242" t="s">
        <v>54</v>
      </c>
      <c r="C7242" s="1">
        <v>44694</v>
      </c>
      <c r="D7242">
        <v>101.13500000000001</v>
      </c>
    </row>
    <row r="7243" spans="1:4" hidden="1" x14ac:dyDescent="0.35">
      <c r="A7243" s="3" t="str">
        <f t="shared" si="113"/>
        <v>IEFM.L_44694</v>
      </c>
      <c r="B7243" t="s">
        <v>55</v>
      </c>
      <c r="C7243" s="1">
        <v>44694</v>
      </c>
      <c r="D7243">
        <v>720.7</v>
      </c>
    </row>
    <row r="7244" spans="1:4" hidden="1" x14ac:dyDescent="0.35">
      <c r="A7244" s="3" t="str">
        <f t="shared" si="113"/>
        <v>IEMG_44694</v>
      </c>
      <c r="B7244" t="s">
        <v>56</v>
      </c>
      <c r="C7244" s="1">
        <v>44694</v>
      </c>
      <c r="D7244">
        <v>48.698</v>
      </c>
    </row>
    <row r="7245" spans="1:4" hidden="1" x14ac:dyDescent="0.35">
      <c r="A7245" s="3" t="str">
        <f t="shared" si="113"/>
        <v>IEUS_44694</v>
      </c>
      <c r="B7245" t="s">
        <v>57</v>
      </c>
      <c r="C7245" s="1">
        <v>44694</v>
      </c>
      <c r="D7245">
        <v>52.418999999999997</v>
      </c>
    </row>
    <row r="7246" spans="1:4" hidden="1" x14ac:dyDescent="0.35">
      <c r="A7246" s="3" t="str">
        <f t="shared" si="113"/>
        <v>IEVL.L_44694</v>
      </c>
      <c r="B7246" t="s">
        <v>58</v>
      </c>
      <c r="C7246" s="1">
        <v>44694</v>
      </c>
      <c r="D7246">
        <v>7.1139999999999999</v>
      </c>
    </row>
    <row r="7247" spans="1:4" hidden="1" x14ac:dyDescent="0.35">
      <c r="A7247" s="3" t="str">
        <f t="shared" si="113"/>
        <v>IGF_44694</v>
      </c>
      <c r="B7247" t="s">
        <v>59</v>
      </c>
      <c r="C7247" s="1">
        <v>44694</v>
      </c>
      <c r="D7247">
        <v>47.496000000000002</v>
      </c>
    </row>
    <row r="7248" spans="1:4" hidden="1" x14ac:dyDescent="0.35">
      <c r="A7248" s="3" t="str">
        <f t="shared" si="113"/>
        <v>INDA_44694</v>
      </c>
      <c r="B7248" t="s">
        <v>60</v>
      </c>
      <c r="C7248" s="1">
        <v>44694</v>
      </c>
      <c r="D7248">
        <v>40.47</v>
      </c>
    </row>
    <row r="7249" spans="1:4" hidden="1" x14ac:dyDescent="0.35">
      <c r="A7249" s="3" t="str">
        <f t="shared" si="113"/>
        <v>IUMO.L_44694</v>
      </c>
      <c r="B7249" t="s">
        <v>61</v>
      </c>
      <c r="C7249" s="1">
        <v>44694</v>
      </c>
      <c r="D7249">
        <v>9.7579999999999991</v>
      </c>
    </row>
    <row r="7250" spans="1:4" hidden="1" x14ac:dyDescent="0.35">
      <c r="A7250" s="3" t="str">
        <f t="shared" si="113"/>
        <v>IUVL.L_44694</v>
      </c>
      <c r="B7250" t="s">
        <v>62</v>
      </c>
      <c r="C7250" s="1">
        <v>44694</v>
      </c>
      <c r="D7250">
        <v>8.59</v>
      </c>
    </row>
    <row r="7251" spans="1:4" hidden="1" x14ac:dyDescent="0.35">
      <c r="A7251" s="3" t="str">
        <f t="shared" si="113"/>
        <v>IVV_44694</v>
      </c>
      <c r="B7251" t="s">
        <v>63</v>
      </c>
      <c r="C7251" s="1">
        <v>44694</v>
      </c>
      <c r="D7251">
        <v>398.37200000000001</v>
      </c>
    </row>
    <row r="7252" spans="1:4" hidden="1" x14ac:dyDescent="0.35">
      <c r="A7252" s="3" t="str">
        <f t="shared" si="113"/>
        <v>IWM_44694</v>
      </c>
      <c r="B7252" t="s">
        <v>64</v>
      </c>
      <c r="C7252" s="1">
        <v>44694</v>
      </c>
      <c r="D7252">
        <v>175.876</v>
      </c>
    </row>
    <row r="7253" spans="1:4" hidden="1" x14ac:dyDescent="0.35">
      <c r="A7253" s="3" t="str">
        <f t="shared" si="113"/>
        <v>IXN_44694</v>
      </c>
      <c r="B7253" t="s">
        <v>65</v>
      </c>
      <c r="C7253" s="1">
        <v>44694</v>
      </c>
      <c r="D7253">
        <v>49.088000000000001</v>
      </c>
    </row>
    <row r="7254" spans="1:4" hidden="1" x14ac:dyDescent="0.35">
      <c r="A7254" s="3" t="str">
        <f t="shared" si="113"/>
        <v>JPEA.L_44694</v>
      </c>
      <c r="B7254" t="s">
        <v>66</v>
      </c>
      <c r="C7254" s="1">
        <v>44694</v>
      </c>
      <c r="D7254">
        <v>4.9859999999999998</v>
      </c>
    </row>
    <row r="7255" spans="1:4" hidden="1" x14ac:dyDescent="0.35">
      <c r="A7255" s="3" t="str">
        <f t="shared" si="113"/>
        <v>JPM_44694</v>
      </c>
      <c r="B7255" t="s">
        <v>67</v>
      </c>
      <c r="C7255" s="1">
        <v>44694</v>
      </c>
      <c r="D7255">
        <v>116.14100000000001</v>
      </c>
    </row>
    <row r="7256" spans="1:4" hidden="1" x14ac:dyDescent="0.35">
      <c r="A7256" s="3" t="str">
        <f t="shared" si="113"/>
        <v>KR_44694</v>
      </c>
      <c r="B7256" t="s">
        <v>68</v>
      </c>
      <c r="C7256" s="1">
        <v>44694</v>
      </c>
      <c r="D7256">
        <v>52.503</v>
      </c>
    </row>
    <row r="7257" spans="1:4" hidden="1" x14ac:dyDescent="0.35">
      <c r="A7257" s="3" t="str">
        <f t="shared" si="113"/>
        <v>LQD_44694</v>
      </c>
      <c r="B7257" t="s">
        <v>69</v>
      </c>
      <c r="C7257" s="1">
        <v>44694</v>
      </c>
      <c r="D7257">
        <v>109.137</v>
      </c>
    </row>
    <row r="7258" spans="1:4" hidden="1" x14ac:dyDescent="0.35">
      <c r="A7258" s="3" t="str">
        <f t="shared" si="113"/>
        <v>MCHI_44694</v>
      </c>
      <c r="B7258" t="s">
        <v>70</v>
      </c>
      <c r="C7258" s="1">
        <v>44694</v>
      </c>
      <c r="D7258">
        <v>47.341999999999999</v>
      </c>
    </row>
    <row r="7259" spans="1:4" hidden="1" x14ac:dyDescent="0.35">
      <c r="A7259" s="3" t="str">
        <f t="shared" si="113"/>
        <v>META_44694</v>
      </c>
      <c r="B7259" t="s">
        <v>144</v>
      </c>
      <c r="C7259" s="1">
        <v>44694</v>
      </c>
      <c r="D7259">
        <v>198.62</v>
      </c>
    </row>
    <row r="7260" spans="1:4" hidden="1" x14ac:dyDescent="0.35">
      <c r="A7260" s="3" t="str">
        <f t="shared" si="113"/>
        <v>MVEU.L_44694</v>
      </c>
      <c r="B7260" t="s">
        <v>71</v>
      </c>
      <c r="C7260" s="1">
        <v>44694</v>
      </c>
      <c r="D7260">
        <v>51.52</v>
      </c>
    </row>
    <row r="7261" spans="1:4" hidden="1" x14ac:dyDescent="0.35">
      <c r="A7261" s="3" t="str">
        <f t="shared" si="113"/>
        <v>OGN_44694</v>
      </c>
      <c r="B7261" t="s">
        <v>72</v>
      </c>
      <c r="C7261" s="1">
        <v>44694</v>
      </c>
      <c r="D7261">
        <v>34.238999999999997</v>
      </c>
    </row>
    <row r="7262" spans="1:4" hidden="1" x14ac:dyDescent="0.35">
      <c r="A7262" s="3" t="str">
        <f t="shared" si="113"/>
        <v>PG_44694</v>
      </c>
      <c r="B7262" t="s">
        <v>73</v>
      </c>
      <c r="C7262" s="1">
        <v>44694</v>
      </c>
      <c r="D7262">
        <v>150.608</v>
      </c>
    </row>
    <row r="7263" spans="1:4" hidden="1" x14ac:dyDescent="0.35">
      <c r="A7263" s="3" t="str">
        <f t="shared" si="113"/>
        <v>PPL_44694</v>
      </c>
      <c r="B7263" t="s">
        <v>74</v>
      </c>
      <c r="C7263" s="1">
        <v>44694</v>
      </c>
      <c r="D7263">
        <v>28.082000000000001</v>
      </c>
    </row>
    <row r="7264" spans="1:4" hidden="1" x14ac:dyDescent="0.35">
      <c r="A7264" s="3" t="str">
        <f t="shared" si="113"/>
        <v>PRU_44694</v>
      </c>
      <c r="B7264" t="s">
        <v>75</v>
      </c>
      <c r="C7264" s="1">
        <v>44694</v>
      </c>
      <c r="D7264">
        <v>97.694999999999993</v>
      </c>
    </row>
    <row r="7265" spans="1:4" hidden="1" x14ac:dyDescent="0.35">
      <c r="A7265" s="3" t="str">
        <f t="shared" si="113"/>
        <v>PYPL_44694</v>
      </c>
      <c r="B7265" t="s">
        <v>76</v>
      </c>
      <c r="C7265" s="1">
        <v>44694</v>
      </c>
      <c r="D7265">
        <v>78.83</v>
      </c>
    </row>
    <row r="7266" spans="1:4" hidden="1" x14ac:dyDescent="0.35">
      <c r="A7266" s="3" t="str">
        <f t="shared" si="113"/>
        <v>RE_44694</v>
      </c>
      <c r="B7266" t="s">
        <v>77</v>
      </c>
      <c r="C7266" s="1">
        <v>44694</v>
      </c>
      <c r="D7266">
        <v>275.25599999999997</v>
      </c>
    </row>
    <row r="7267" spans="1:4" hidden="1" x14ac:dyDescent="0.35">
      <c r="A7267" s="3" t="str">
        <f t="shared" si="113"/>
        <v>REET_44694</v>
      </c>
      <c r="B7267" t="s">
        <v>78</v>
      </c>
      <c r="C7267" s="1">
        <v>44694</v>
      </c>
      <c r="D7267">
        <v>25.466999999999999</v>
      </c>
    </row>
    <row r="7268" spans="1:4" hidden="1" x14ac:dyDescent="0.35">
      <c r="A7268" s="3" t="str">
        <f t="shared" si="113"/>
        <v>ROL_44694</v>
      </c>
      <c r="B7268" t="s">
        <v>79</v>
      </c>
      <c r="C7268" s="1">
        <v>44694</v>
      </c>
      <c r="D7268">
        <v>33.731000000000002</v>
      </c>
    </row>
    <row r="7269" spans="1:4" hidden="1" x14ac:dyDescent="0.35">
      <c r="A7269" s="3" t="str">
        <f t="shared" si="113"/>
        <v>ROST_44694</v>
      </c>
      <c r="B7269" t="s">
        <v>80</v>
      </c>
      <c r="C7269" s="1">
        <v>44694</v>
      </c>
      <c r="D7269">
        <v>91.156000000000006</v>
      </c>
    </row>
    <row r="7270" spans="1:4" hidden="1" x14ac:dyDescent="0.35">
      <c r="A7270" s="3" t="str">
        <f t="shared" si="113"/>
        <v>SEGA.L_44694</v>
      </c>
      <c r="B7270" t="s">
        <v>81</v>
      </c>
      <c r="C7270" s="1">
        <v>44694</v>
      </c>
      <c r="D7270">
        <v>100.60599999999999</v>
      </c>
    </row>
    <row r="7271" spans="1:4" hidden="1" x14ac:dyDescent="0.35">
      <c r="A7271" s="3" t="str">
        <f t="shared" si="113"/>
        <v>SHY_44694</v>
      </c>
      <c r="B7271" t="s">
        <v>82</v>
      </c>
      <c r="C7271" s="1">
        <v>44694</v>
      </c>
      <c r="D7271">
        <v>82.049000000000007</v>
      </c>
    </row>
    <row r="7272" spans="1:4" hidden="1" x14ac:dyDescent="0.35">
      <c r="A7272" s="3" t="str">
        <f t="shared" si="113"/>
        <v>SLV_44694</v>
      </c>
      <c r="B7272" t="s">
        <v>83</v>
      </c>
      <c r="C7272" s="1">
        <v>44694</v>
      </c>
      <c r="D7272">
        <v>19.420000000000002</v>
      </c>
    </row>
    <row r="7273" spans="1:4" hidden="1" x14ac:dyDescent="0.35">
      <c r="A7273" s="3" t="str">
        <f t="shared" si="113"/>
        <v>SPMV.L_44694</v>
      </c>
      <c r="B7273" t="s">
        <v>84</v>
      </c>
      <c r="C7273" s="1">
        <v>44694</v>
      </c>
      <c r="D7273">
        <v>75.16</v>
      </c>
    </row>
    <row r="7274" spans="1:4" hidden="1" x14ac:dyDescent="0.35">
      <c r="A7274" s="3" t="str">
        <f t="shared" si="113"/>
        <v>TLT_44694</v>
      </c>
      <c r="B7274" t="s">
        <v>85</v>
      </c>
      <c r="C7274" s="1">
        <v>44694</v>
      </c>
      <c r="D7274">
        <v>113.69499999999999</v>
      </c>
    </row>
    <row r="7275" spans="1:4" hidden="1" x14ac:dyDescent="0.35">
      <c r="A7275" s="3" t="str">
        <f t="shared" si="113"/>
        <v>UNH_44694</v>
      </c>
      <c r="B7275" t="s">
        <v>86</v>
      </c>
      <c r="C7275" s="1">
        <v>44694</v>
      </c>
      <c r="D7275">
        <v>480.68</v>
      </c>
    </row>
    <row r="7276" spans="1:4" hidden="1" x14ac:dyDescent="0.35">
      <c r="A7276" s="3" t="str">
        <f t="shared" si="113"/>
        <v>URI_44694</v>
      </c>
      <c r="B7276" t="s">
        <v>87</v>
      </c>
      <c r="C7276" s="1">
        <v>44694</v>
      </c>
      <c r="D7276">
        <v>287.5</v>
      </c>
    </row>
    <row r="7277" spans="1:4" hidden="1" x14ac:dyDescent="0.35">
      <c r="A7277" s="3" t="str">
        <f t="shared" si="113"/>
        <v>V_44694</v>
      </c>
      <c r="B7277" t="s">
        <v>88</v>
      </c>
      <c r="C7277" s="1">
        <v>44694</v>
      </c>
      <c r="D7277">
        <v>198.04599999999999</v>
      </c>
    </row>
    <row r="7278" spans="1:4" hidden="1" x14ac:dyDescent="0.35">
      <c r="A7278" s="3" t="str">
        <f t="shared" si="113"/>
        <v>VRSK_44694</v>
      </c>
      <c r="B7278" t="s">
        <v>89</v>
      </c>
      <c r="C7278" s="1">
        <v>44694</v>
      </c>
      <c r="D7278">
        <v>175.285</v>
      </c>
    </row>
    <row r="7279" spans="1:4" hidden="1" x14ac:dyDescent="0.35">
      <c r="A7279" s="3" t="str">
        <f t="shared" si="113"/>
        <v>VXX_44694</v>
      </c>
      <c r="B7279" t="s">
        <v>90</v>
      </c>
      <c r="C7279" s="1">
        <v>44694</v>
      </c>
      <c r="D7279">
        <v>25.97</v>
      </c>
    </row>
    <row r="7280" spans="1:4" hidden="1" x14ac:dyDescent="0.35">
      <c r="A7280" s="3" t="str">
        <f t="shared" si="113"/>
        <v>WRK_44694</v>
      </c>
      <c r="B7280" t="s">
        <v>91</v>
      </c>
      <c r="C7280" s="1">
        <v>44694</v>
      </c>
      <c r="D7280">
        <v>45.195</v>
      </c>
    </row>
    <row r="7281" spans="1:4" hidden="1" x14ac:dyDescent="0.35">
      <c r="A7281" s="3" t="str">
        <f t="shared" si="113"/>
        <v>XLB_44694</v>
      </c>
      <c r="B7281" t="s">
        <v>92</v>
      </c>
      <c r="C7281" s="1">
        <v>44694</v>
      </c>
      <c r="D7281">
        <v>80.876999999999995</v>
      </c>
    </row>
    <row r="7282" spans="1:4" hidden="1" x14ac:dyDescent="0.35">
      <c r="A7282" s="3" t="str">
        <f t="shared" si="113"/>
        <v>XLC_44694</v>
      </c>
      <c r="B7282" t="s">
        <v>93</v>
      </c>
      <c r="C7282" s="1">
        <v>44694</v>
      </c>
      <c r="D7282">
        <v>58.600999999999999</v>
      </c>
    </row>
    <row r="7283" spans="1:4" hidden="1" x14ac:dyDescent="0.35">
      <c r="A7283" s="3" t="str">
        <f t="shared" si="113"/>
        <v>XLE_44694</v>
      </c>
      <c r="B7283" t="s">
        <v>94</v>
      </c>
      <c r="C7283" s="1">
        <v>44694</v>
      </c>
      <c r="D7283">
        <v>78.251000000000005</v>
      </c>
    </row>
    <row r="7284" spans="1:4" hidden="1" x14ac:dyDescent="0.35">
      <c r="A7284" s="3" t="str">
        <f t="shared" si="113"/>
        <v>XLF_44694</v>
      </c>
      <c r="B7284" t="s">
        <v>95</v>
      </c>
      <c r="C7284" s="1">
        <v>44694</v>
      </c>
      <c r="D7284">
        <v>32.973999999999997</v>
      </c>
    </row>
    <row r="7285" spans="1:4" hidden="1" x14ac:dyDescent="0.35">
      <c r="A7285" s="3" t="str">
        <f t="shared" si="113"/>
        <v>XLI_44694</v>
      </c>
      <c r="B7285" t="s">
        <v>96</v>
      </c>
      <c r="C7285" s="1">
        <v>44694</v>
      </c>
      <c r="D7285">
        <v>91.819000000000003</v>
      </c>
    </row>
    <row r="7286" spans="1:4" hidden="1" x14ac:dyDescent="0.35">
      <c r="A7286" s="3" t="str">
        <f t="shared" si="113"/>
        <v>XLK_44694</v>
      </c>
      <c r="B7286" t="s">
        <v>97</v>
      </c>
      <c r="C7286" s="1">
        <v>44694</v>
      </c>
      <c r="D7286">
        <v>134.79499999999999</v>
      </c>
    </row>
    <row r="7287" spans="1:4" hidden="1" x14ac:dyDescent="0.35">
      <c r="A7287" s="3" t="str">
        <f t="shared" si="113"/>
        <v>XLP_44694</v>
      </c>
      <c r="B7287" t="s">
        <v>98</v>
      </c>
      <c r="C7287" s="1">
        <v>44694</v>
      </c>
      <c r="D7287">
        <v>75.353999999999999</v>
      </c>
    </row>
    <row r="7288" spans="1:4" hidden="1" x14ac:dyDescent="0.35">
      <c r="A7288" s="3" t="str">
        <f t="shared" si="113"/>
        <v>XLU_44694</v>
      </c>
      <c r="B7288" t="s">
        <v>99</v>
      </c>
      <c r="C7288" s="1">
        <v>44694</v>
      </c>
      <c r="D7288">
        <v>69.819999999999993</v>
      </c>
    </row>
    <row r="7289" spans="1:4" hidden="1" x14ac:dyDescent="0.35">
      <c r="A7289" s="3" t="str">
        <f t="shared" si="113"/>
        <v>XLV_44694</v>
      </c>
      <c r="B7289" t="s">
        <v>100</v>
      </c>
      <c r="C7289" s="1">
        <v>44694</v>
      </c>
      <c r="D7289">
        <v>127.039</v>
      </c>
    </row>
    <row r="7290" spans="1:4" hidden="1" x14ac:dyDescent="0.35">
      <c r="A7290" s="3" t="str">
        <f t="shared" si="113"/>
        <v>XLY_44694</v>
      </c>
      <c r="B7290" t="s">
        <v>101</v>
      </c>
      <c r="C7290" s="1">
        <v>44694</v>
      </c>
      <c r="D7290">
        <v>151.245</v>
      </c>
    </row>
    <row r="7291" spans="1:4" hidden="1" x14ac:dyDescent="0.35">
      <c r="A7291" s="3" t="str">
        <f t="shared" si="113"/>
        <v>XOM_44694</v>
      </c>
      <c r="B7291" t="s">
        <v>102</v>
      </c>
      <c r="C7291" s="1">
        <v>44694</v>
      </c>
      <c r="D7291">
        <v>86.614000000000004</v>
      </c>
    </row>
    <row r="7292" spans="1:4" hidden="1" x14ac:dyDescent="0.35">
      <c r="A7292" s="3" t="str">
        <f t="shared" si="113"/>
        <v>ABBV_44697</v>
      </c>
      <c r="B7292" t="s">
        <v>3</v>
      </c>
      <c r="C7292" s="1">
        <v>44697</v>
      </c>
      <c r="D7292">
        <v>151.042</v>
      </c>
    </row>
    <row r="7293" spans="1:4" hidden="1" x14ac:dyDescent="0.35">
      <c r="A7293" s="3" t="str">
        <f t="shared" si="113"/>
        <v>ACN_44697</v>
      </c>
      <c r="B7293" t="s">
        <v>4</v>
      </c>
      <c r="C7293" s="1">
        <v>44697</v>
      </c>
      <c r="D7293">
        <v>282.73700000000002</v>
      </c>
    </row>
    <row r="7294" spans="1:4" hidden="1" x14ac:dyDescent="0.35">
      <c r="A7294" s="3" t="str">
        <f t="shared" si="113"/>
        <v>AEP_44697</v>
      </c>
      <c r="B7294" t="s">
        <v>5</v>
      </c>
      <c r="C7294" s="1">
        <v>44697</v>
      </c>
      <c r="D7294">
        <v>96.801000000000002</v>
      </c>
    </row>
    <row r="7295" spans="1:4" hidden="1" x14ac:dyDescent="0.35">
      <c r="A7295" s="3" t="str">
        <f t="shared" si="113"/>
        <v>AIZ_44697</v>
      </c>
      <c r="B7295" t="s">
        <v>6</v>
      </c>
      <c r="C7295" s="1">
        <v>44697</v>
      </c>
      <c r="D7295">
        <v>178.07400000000001</v>
      </c>
    </row>
    <row r="7296" spans="1:4" hidden="1" x14ac:dyDescent="0.35">
      <c r="A7296" s="3" t="str">
        <f t="shared" si="113"/>
        <v>ALLE_44697</v>
      </c>
      <c r="B7296" t="s">
        <v>7</v>
      </c>
      <c r="C7296" s="1">
        <v>44697</v>
      </c>
      <c r="D7296">
        <v>110.404</v>
      </c>
    </row>
    <row r="7297" spans="1:4" hidden="1" x14ac:dyDescent="0.35">
      <c r="A7297" s="3" t="str">
        <f t="shared" si="113"/>
        <v>AMAT_44697</v>
      </c>
      <c r="B7297" t="s">
        <v>8</v>
      </c>
      <c r="C7297" s="1">
        <v>44697</v>
      </c>
      <c r="D7297">
        <v>109.66200000000001</v>
      </c>
    </row>
    <row r="7298" spans="1:4" hidden="1" x14ac:dyDescent="0.35">
      <c r="A7298" s="3" t="str">
        <f t="shared" si="113"/>
        <v>AMP_44697</v>
      </c>
      <c r="B7298" t="s">
        <v>9</v>
      </c>
      <c r="C7298" s="1">
        <v>44697</v>
      </c>
      <c r="D7298">
        <v>257.38799999999998</v>
      </c>
    </row>
    <row r="7299" spans="1:4" hidden="1" x14ac:dyDescent="0.35">
      <c r="A7299" s="3" t="str">
        <f t="shared" ref="A7299:A7362" si="114">CONCATENATE(B7299,"_",C7299)</f>
        <v>AMZN_44697</v>
      </c>
      <c r="B7299" t="s">
        <v>10</v>
      </c>
      <c r="C7299" s="1">
        <v>44697</v>
      </c>
      <c r="D7299">
        <v>110.81</v>
      </c>
    </row>
    <row r="7300" spans="1:4" hidden="1" x14ac:dyDescent="0.35">
      <c r="A7300" s="3" t="str">
        <f t="shared" si="114"/>
        <v>AVB_44697</v>
      </c>
      <c r="B7300" t="s">
        <v>11</v>
      </c>
      <c r="C7300" s="1">
        <v>44697</v>
      </c>
      <c r="D7300">
        <v>199.47499999999999</v>
      </c>
    </row>
    <row r="7301" spans="1:4" hidden="1" x14ac:dyDescent="0.35">
      <c r="A7301" s="3" t="str">
        <f t="shared" si="114"/>
        <v>AVY_44697</v>
      </c>
      <c r="B7301" t="s">
        <v>12</v>
      </c>
      <c r="C7301" s="1">
        <v>44697</v>
      </c>
      <c r="D7301">
        <v>171.33600000000001</v>
      </c>
    </row>
    <row r="7302" spans="1:4" hidden="1" x14ac:dyDescent="0.35">
      <c r="A7302" s="3" t="str">
        <f t="shared" si="114"/>
        <v>AXP_44697</v>
      </c>
      <c r="B7302" t="s">
        <v>13</v>
      </c>
      <c r="C7302" s="1">
        <v>44697</v>
      </c>
      <c r="D7302">
        <v>154.71799999999999</v>
      </c>
    </row>
    <row r="7303" spans="1:4" hidden="1" x14ac:dyDescent="0.35">
      <c r="A7303" s="3" t="str">
        <f t="shared" si="114"/>
        <v>BDX_44697</v>
      </c>
      <c r="B7303" t="s">
        <v>14</v>
      </c>
      <c r="C7303" s="1">
        <v>44697</v>
      </c>
      <c r="D7303">
        <v>250.26300000000001</v>
      </c>
    </row>
    <row r="7304" spans="1:4" hidden="1" x14ac:dyDescent="0.35">
      <c r="A7304" s="3" t="str">
        <f t="shared" si="114"/>
        <v>BF-B_44697</v>
      </c>
      <c r="B7304" t="s">
        <v>15</v>
      </c>
      <c r="C7304" s="1">
        <v>44697</v>
      </c>
      <c r="D7304">
        <v>66.438999999999993</v>
      </c>
    </row>
    <row r="7305" spans="1:4" hidden="1" x14ac:dyDescent="0.35">
      <c r="A7305" s="3" t="str">
        <f t="shared" si="114"/>
        <v>BMY_44697</v>
      </c>
      <c r="B7305" t="s">
        <v>16</v>
      </c>
      <c r="C7305" s="1">
        <v>44697</v>
      </c>
      <c r="D7305">
        <v>75.099000000000004</v>
      </c>
    </row>
    <row r="7306" spans="1:4" hidden="1" x14ac:dyDescent="0.35">
      <c r="A7306" s="3" t="str">
        <f t="shared" si="114"/>
        <v>BR_44697</v>
      </c>
      <c r="B7306" t="s">
        <v>17</v>
      </c>
      <c r="C7306" s="1">
        <v>44697</v>
      </c>
      <c r="D7306">
        <v>137.01900000000001</v>
      </c>
    </row>
    <row r="7307" spans="1:4" hidden="1" x14ac:dyDescent="0.35">
      <c r="A7307" s="3" t="str">
        <f t="shared" si="114"/>
        <v>CARR_44697</v>
      </c>
      <c r="B7307" t="s">
        <v>18</v>
      </c>
      <c r="C7307" s="1">
        <v>44697</v>
      </c>
      <c r="D7307">
        <v>39.351999999999997</v>
      </c>
    </row>
    <row r="7308" spans="1:4" hidden="1" x14ac:dyDescent="0.35">
      <c r="A7308" s="3" t="str">
        <f t="shared" si="114"/>
        <v>CDW_44697</v>
      </c>
      <c r="B7308" t="s">
        <v>19</v>
      </c>
      <c r="C7308" s="1">
        <v>44697</v>
      </c>
      <c r="D7308">
        <v>167.66300000000001</v>
      </c>
    </row>
    <row r="7309" spans="1:4" hidden="1" x14ac:dyDescent="0.35">
      <c r="A7309" s="3" t="str">
        <f t="shared" si="114"/>
        <v>CE_44697</v>
      </c>
      <c r="B7309" t="s">
        <v>20</v>
      </c>
      <c r="C7309" s="1">
        <v>44697</v>
      </c>
      <c r="D7309">
        <v>141.95099999999999</v>
      </c>
    </row>
    <row r="7310" spans="1:4" hidden="1" x14ac:dyDescent="0.35">
      <c r="A7310" s="3" t="str">
        <f t="shared" si="114"/>
        <v>CHTR_44697</v>
      </c>
      <c r="B7310" t="s">
        <v>21</v>
      </c>
      <c r="C7310" s="1">
        <v>44697</v>
      </c>
      <c r="D7310">
        <v>463.34</v>
      </c>
    </row>
    <row r="7311" spans="1:4" hidden="1" x14ac:dyDescent="0.35">
      <c r="A7311" s="3" t="str">
        <f t="shared" si="114"/>
        <v>CNC_44697</v>
      </c>
      <c r="B7311" t="s">
        <v>22</v>
      </c>
      <c r="C7311" s="1">
        <v>44697</v>
      </c>
      <c r="D7311">
        <v>84.72</v>
      </c>
    </row>
    <row r="7312" spans="1:4" hidden="1" x14ac:dyDescent="0.35">
      <c r="A7312" s="3" t="str">
        <f t="shared" si="114"/>
        <v>CNP_44697</v>
      </c>
      <c r="B7312" t="s">
        <v>23</v>
      </c>
      <c r="C7312" s="1">
        <v>44697</v>
      </c>
      <c r="D7312">
        <v>30.245999999999999</v>
      </c>
    </row>
    <row r="7313" spans="1:4" hidden="1" x14ac:dyDescent="0.35">
      <c r="A7313" s="3" t="str">
        <f t="shared" si="114"/>
        <v>COP_44697</v>
      </c>
      <c r="B7313" t="s">
        <v>24</v>
      </c>
      <c r="C7313" s="1">
        <v>44697</v>
      </c>
      <c r="D7313">
        <v>101.33199999999999</v>
      </c>
    </row>
    <row r="7314" spans="1:4" hidden="1" x14ac:dyDescent="0.35">
      <c r="A7314" s="3" t="str">
        <f t="shared" si="114"/>
        <v>CTAS_44697</v>
      </c>
      <c r="B7314" t="s">
        <v>25</v>
      </c>
      <c r="C7314" s="1">
        <v>44697</v>
      </c>
      <c r="D7314">
        <v>374.78</v>
      </c>
    </row>
    <row r="7315" spans="1:4" hidden="1" x14ac:dyDescent="0.35">
      <c r="A7315" s="3" t="str">
        <f t="shared" si="114"/>
        <v>CZR_44697</v>
      </c>
      <c r="B7315" t="s">
        <v>26</v>
      </c>
      <c r="C7315" s="1">
        <v>44697</v>
      </c>
      <c r="D7315">
        <v>51.99</v>
      </c>
    </row>
    <row r="7316" spans="1:4" hidden="1" x14ac:dyDescent="0.35">
      <c r="A7316" s="3" t="str">
        <f t="shared" si="114"/>
        <v>DG_44697</v>
      </c>
      <c r="B7316" t="s">
        <v>27</v>
      </c>
      <c r="C7316" s="1">
        <v>44697</v>
      </c>
      <c r="D7316">
        <v>232.59200000000001</v>
      </c>
    </row>
    <row r="7317" spans="1:4" hidden="1" x14ac:dyDescent="0.35">
      <c r="A7317" s="3" t="str">
        <f t="shared" si="114"/>
        <v>DPZ_44697</v>
      </c>
      <c r="B7317" t="s">
        <v>28</v>
      </c>
      <c r="C7317" s="1">
        <v>44697</v>
      </c>
      <c r="D7317">
        <v>333.40800000000002</v>
      </c>
    </row>
    <row r="7318" spans="1:4" x14ac:dyDescent="0.35">
      <c r="A7318" s="3" t="str">
        <f t="shared" si="114"/>
        <v>DRE_44697</v>
      </c>
      <c r="B7318" t="s">
        <v>29</v>
      </c>
      <c r="C7318" s="1">
        <v>44697</v>
      </c>
      <c r="D7318">
        <v>53.186999999999998</v>
      </c>
    </row>
    <row r="7319" spans="1:4" hidden="1" x14ac:dyDescent="0.35">
      <c r="A7319" s="3" t="str">
        <f t="shared" si="114"/>
        <v>DXC_44697</v>
      </c>
      <c r="B7319" t="s">
        <v>30</v>
      </c>
      <c r="C7319" s="1">
        <v>44697</v>
      </c>
      <c r="D7319">
        <v>29.63</v>
      </c>
    </row>
    <row r="7320" spans="1:4" hidden="1" x14ac:dyDescent="0.35">
      <c r="A7320" s="3" t="str">
        <f t="shared" si="114"/>
        <v>EWA_44697</v>
      </c>
      <c r="B7320" t="s">
        <v>31</v>
      </c>
      <c r="C7320" s="1">
        <v>44697</v>
      </c>
      <c r="D7320">
        <v>22.573</v>
      </c>
    </row>
    <row r="7321" spans="1:4" hidden="1" x14ac:dyDescent="0.35">
      <c r="A7321" s="3" t="str">
        <f t="shared" si="114"/>
        <v>EWC_44697</v>
      </c>
      <c r="B7321" t="s">
        <v>32</v>
      </c>
      <c r="C7321" s="1">
        <v>44697</v>
      </c>
      <c r="D7321">
        <v>35.457999999999998</v>
      </c>
    </row>
    <row r="7322" spans="1:4" hidden="1" x14ac:dyDescent="0.35">
      <c r="A7322" s="3" t="str">
        <f t="shared" si="114"/>
        <v>EWG_44697</v>
      </c>
      <c r="B7322" t="s">
        <v>33</v>
      </c>
      <c r="C7322" s="1">
        <v>44697</v>
      </c>
      <c r="D7322">
        <v>25.01</v>
      </c>
    </row>
    <row r="7323" spans="1:4" hidden="1" x14ac:dyDescent="0.35">
      <c r="A7323" s="3" t="str">
        <f t="shared" si="114"/>
        <v>EWH_44697</v>
      </c>
      <c r="B7323" t="s">
        <v>34</v>
      </c>
      <c r="C7323" s="1">
        <v>44697</v>
      </c>
      <c r="D7323">
        <v>20.552</v>
      </c>
    </row>
    <row r="7324" spans="1:4" hidden="1" x14ac:dyDescent="0.35">
      <c r="A7324" s="3" t="str">
        <f t="shared" si="114"/>
        <v>EWJ_44697</v>
      </c>
      <c r="B7324" t="s">
        <v>35</v>
      </c>
      <c r="C7324" s="1">
        <v>44697</v>
      </c>
      <c r="D7324">
        <v>55.356000000000002</v>
      </c>
    </row>
    <row r="7325" spans="1:4" hidden="1" x14ac:dyDescent="0.35">
      <c r="A7325" s="3" t="str">
        <f t="shared" si="114"/>
        <v>EWL_44697</v>
      </c>
      <c r="B7325" t="s">
        <v>36</v>
      </c>
      <c r="C7325" s="1">
        <v>44697</v>
      </c>
      <c r="D7325">
        <v>43.058999999999997</v>
      </c>
    </row>
    <row r="7326" spans="1:4" hidden="1" x14ac:dyDescent="0.35">
      <c r="A7326" s="3" t="str">
        <f t="shared" si="114"/>
        <v>EWQ_44697</v>
      </c>
      <c r="B7326" t="s">
        <v>37</v>
      </c>
      <c r="C7326" s="1">
        <v>44697</v>
      </c>
      <c r="D7326">
        <v>31.545000000000002</v>
      </c>
    </row>
    <row r="7327" spans="1:4" hidden="1" x14ac:dyDescent="0.35">
      <c r="A7327" s="3" t="str">
        <f t="shared" si="114"/>
        <v>EWT_44697</v>
      </c>
      <c r="B7327" t="s">
        <v>38</v>
      </c>
      <c r="C7327" s="1">
        <v>44697</v>
      </c>
      <c r="D7327">
        <v>45.34</v>
      </c>
    </row>
    <row r="7328" spans="1:4" hidden="1" x14ac:dyDescent="0.35">
      <c r="A7328" s="3" t="str">
        <f t="shared" si="114"/>
        <v>EWU_44697</v>
      </c>
      <c r="B7328" t="s">
        <v>39</v>
      </c>
      <c r="C7328" s="1">
        <v>44697</v>
      </c>
      <c r="D7328">
        <v>30.869</v>
      </c>
    </row>
    <row r="7329" spans="1:4" hidden="1" x14ac:dyDescent="0.35">
      <c r="A7329" s="3" t="str">
        <f t="shared" si="114"/>
        <v>EWY_44697</v>
      </c>
      <c r="B7329" t="s">
        <v>40</v>
      </c>
      <c r="C7329" s="1">
        <v>44697</v>
      </c>
      <c r="D7329">
        <v>63.963999999999999</v>
      </c>
    </row>
    <row r="7330" spans="1:4" hidden="1" x14ac:dyDescent="0.35">
      <c r="A7330" s="3" t="str">
        <f t="shared" si="114"/>
        <v>EWZ_44697</v>
      </c>
      <c r="B7330" t="s">
        <v>41</v>
      </c>
      <c r="C7330" s="1">
        <v>44697</v>
      </c>
      <c r="D7330">
        <v>28.757999999999999</v>
      </c>
    </row>
    <row r="7331" spans="1:4" hidden="1" x14ac:dyDescent="0.35">
      <c r="A7331" s="3" t="str">
        <f t="shared" si="114"/>
        <v>FTV_44697</v>
      </c>
      <c r="B7331" t="s">
        <v>43</v>
      </c>
      <c r="C7331" s="1">
        <v>44697</v>
      </c>
      <c r="D7331">
        <v>57.926000000000002</v>
      </c>
    </row>
    <row r="7332" spans="1:4" hidden="1" x14ac:dyDescent="0.35">
      <c r="A7332" s="3" t="str">
        <f t="shared" si="114"/>
        <v>GOOG_44697</v>
      </c>
      <c r="B7332" t="s">
        <v>44</v>
      </c>
      <c r="C7332" s="1">
        <v>44697</v>
      </c>
      <c r="D7332">
        <v>114.792</v>
      </c>
    </row>
    <row r="7333" spans="1:4" hidden="1" x14ac:dyDescent="0.35">
      <c r="A7333" s="3" t="str">
        <f t="shared" si="114"/>
        <v>GPC_44697</v>
      </c>
      <c r="B7333" t="s">
        <v>45</v>
      </c>
      <c r="C7333" s="1">
        <v>44697</v>
      </c>
      <c r="D7333">
        <v>133.93799999999999</v>
      </c>
    </row>
    <row r="7334" spans="1:4" hidden="1" x14ac:dyDescent="0.35">
      <c r="A7334" s="3" t="str">
        <f t="shared" si="114"/>
        <v>GSG_44697</v>
      </c>
      <c r="B7334" t="s">
        <v>46</v>
      </c>
      <c r="C7334" s="1">
        <v>44697</v>
      </c>
      <c r="D7334">
        <v>24.75</v>
      </c>
    </row>
    <row r="7335" spans="1:4" hidden="1" x14ac:dyDescent="0.35">
      <c r="A7335" s="3" t="str">
        <f t="shared" si="114"/>
        <v>HIG_44697</v>
      </c>
      <c r="B7335" t="s">
        <v>47</v>
      </c>
      <c r="C7335" s="1">
        <v>44697</v>
      </c>
      <c r="D7335">
        <v>68.100999999999999</v>
      </c>
    </row>
    <row r="7336" spans="1:4" hidden="1" x14ac:dyDescent="0.35">
      <c r="A7336" s="3" t="str">
        <f t="shared" si="114"/>
        <v>HIGH.L_44697</v>
      </c>
      <c r="B7336" t="s">
        <v>48</v>
      </c>
      <c r="C7336" s="1">
        <v>44697</v>
      </c>
      <c r="D7336">
        <v>5.0949999999999998</v>
      </c>
    </row>
    <row r="7337" spans="1:4" hidden="1" x14ac:dyDescent="0.35">
      <c r="A7337" s="3" t="str">
        <f t="shared" si="114"/>
        <v>HST_44697</v>
      </c>
      <c r="B7337" t="s">
        <v>49</v>
      </c>
      <c r="C7337" s="1">
        <v>44697</v>
      </c>
      <c r="D7337">
        <v>19.811</v>
      </c>
    </row>
    <row r="7338" spans="1:4" hidden="1" x14ac:dyDescent="0.35">
      <c r="A7338" s="3" t="str">
        <f t="shared" si="114"/>
        <v>HYG_44697</v>
      </c>
      <c r="B7338" t="s">
        <v>50</v>
      </c>
      <c r="C7338" s="1">
        <v>44697</v>
      </c>
      <c r="D7338">
        <v>73.674999999999997</v>
      </c>
    </row>
    <row r="7339" spans="1:4" hidden="1" x14ac:dyDescent="0.35">
      <c r="A7339" s="3" t="str">
        <f t="shared" si="114"/>
        <v>IAU_44697</v>
      </c>
      <c r="B7339" t="s">
        <v>51</v>
      </c>
      <c r="C7339" s="1">
        <v>44697</v>
      </c>
      <c r="D7339">
        <v>34.71</v>
      </c>
    </row>
    <row r="7340" spans="1:4" hidden="1" x14ac:dyDescent="0.35">
      <c r="A7340" s="3" t="str">
        <f t="shared" si="114"/>
        <v>ICLN_44697</v>
      </c>
      <c r="B7340" t="s">
        <v>52</v>
      </c>
      <c r="C7340" s="1">
        <v>44697</v>
      </c>
      <c r="D7340">
        <v>17.350000000000001</v>
      </c>
    </row>
    <row r="7341" spans="1:4" hidden="1" x14ac:dyDescent="0.35">
      <c r="A7341" s="3" t="str">
        <f t="shared" si="114"/>
        <v>IEAA.L_44697</v>
      </c>
      <c r="B7341" t="s">
        <v>53</v>
      </c>
      <c r="C7341" s="1">
        <v>44697</v>
      </c>
      <c r="D7341">
        <v>4.9109999999999996</v>
      </c>
    </row>
    <row r="7342" spans="1:4" hidden="1" x14ac:dyDescent="0.35">
      <c r="A7342" s="3" t="str">
        <f t="shared" si="114"/>
        <v>IEF_44697</v>
      </c>
      <c r="B7342" t="s">
        <v>54</v>
      </c>
      <c r="C7342" s="1">
        <v>44697</v>
      </c>
      <c r="D7342">
        <v>101.559</v>
      </c>
    </row>
    <row r="7343" spans="1:4" hidden="1" x14ac:dyDescent="0.35">
      <c r="A7343" s="3" t="str">
        <f t="shared" si="114"/>
        <v>IEFM.L_44697</v>
      </c>
      <c r="B7343" t="s">
        <v>55</v>
      </c>
      <c r="C7343" s="1">
        <v>44697</v>
      </c>
      <c r="D7343">
        <v>716.3</v>
      </c>
    </row>
    <row r="7344" spans="1:4" hidden="1" x14ac:dyDescent="0.35">
      <c r="A7344" s="3" t="str">
        <f t="shared" si="114"/>
        <v>IEMG_44697</v>
      </c>
      <c r="B7344" t="s">
        <v>56</v>
      </c>
      <c r="C7344" s="1">
        <v>44697</v>
      </c>
      <c r="D7344">
        <v>48.523000000000003</v>
      </c>
    </row>
    <row r="7345" spans="1:4" hidden="1" x14ac:dyDescent="0.35">
      <c r="A7345" s="3" t="str">
        <f t="shared" si="114"/>
        <v>IEUS_44697</v>
      </c>
      <c r="B7345" t="s">
        <v>57</v>
      </c>
      <c r="C7345" s="1">
        <v>44697</v>
      </c>
      <c r="D7345">
        <v>52.463000000000001</v>
      </c>
    </row>
    <row r="7346" spans="1:4" hidden="1" x14ac:dyDescent="0.35">
      <c r="A7346" s="3" t="str">
        <f t="shared" si="114"/>
        <v>IEVL.L_44697</v>
      </c>
      <c r="B7346" t="s">
        <v>58</v>
      </c>
      <c r="C7346" s="1">
        <v>44697</v>
      </c>
      <c r="D7346">
        <v>7.1459999999999999</v>
      </c>
    </row>
    <row r="7347" spans="1:4" hidden="1" x14ac:dyDescent="0.35">
      <c r="A7347" s="3" t="str">
        <f t="shared" si="114"/>
        <v>IGF_44697</v>
      </c>
      <c r="B7347" t="s">
        <v>59</v>
      </c>
      <c r="C7347" s="1">
        <v>44697</v>
      </c>
      <c r="D7347">
        <v>47.954000000000001</v>
      </c>
    </row>
    <row r="7348" spans="1:4" hidden="1" x14ac:dyDescent="0.35">
      <c r="A7348" s="3" t="str">
        <f t="shared" si="114"/>
        <v>INDA_44697</v>
      </c>
      <c r="B7348" t="s">
        <v>60</v>
      </c>
      <c r="C7348" s="1">
        <v>44697</v>
      </c>
      <c r="D7348">
        <v>40.29</v>
      </c>
    </row>
    <row r="7349" spans="1:4" hidden="1" x14ac:dyDescent="0.35">
      <c r="A7349" s="3" t="str">
        <f t="shared" si="114"/>
        <v>IUMO.L_44697</v>
      </c>
      <c r="B7349" t="s">
        <v>61</v>
      </c>
      <c r="C7349" s="1">
        <v>44697</v>
      </c>
      <c r="D7349">
        <v>9.6340000000000003</v>
      </c>
    </row>
    <row r="7350" spans="1:4" hidden="1" x14ac:dyDescent="0.35">
      <c r="A7350" s="3" t="str">
        <f t="shared" si="114"/>
        <v>IUVL.L_44697</v>
      </c>
      <c r="B7350" t="s">
        <v>62</v>
      </c>
      <c r="C7350" s="1">
        <v>44697</v>
      </c>
      <c r="D7350">
        <v>8.5719999999999992</v>
      </c>
    </row>
    <row r="7351" spans="1:4" hidden="1" x14ac:dyDescent="0.35">
      <c r="A7351" s="3" t="str">
        <f t="shared" si="114"/>
        <v>IVV_44697</v>
      </c>
      <c r="B7351" t="s">
        <v>63</v>
      </c>
      <c r="C7351" s="1">
        <v>44697</v>
      </c>
      <c r="D7351">
        <v>396.69299999999998</v>
      </c>
    </row>
    <row r="7352" spans="1:4" hidden="1" x14ac:dyDescent="0.35">
      <c r="A7352" s="3" t="str">
        <f t="shared" si="114"/>
        <v>IWM_44697</v>
      </c>
      <c r="B7352" t="s">
        <v>64</v>
      </c>
      <c r="C7352" s="1">
        <v>44697</v>
      </c>
      <c r="D7352">
        <v>175.03700000000001</v>
      </c>
    </row>
    <row r="7353" spans="1:4" hidden="1" x14ac:dyDescent="0.35">
      <c r="A7353" s="3" t="str">
        <f t="shared" si="114"/>
        <v>IXN_44697</v>
      </c>
      <c r="B7353" t="s">
        <v>65</v>
      </c>
      <c r="C7353" s="1">
        <v>44697</v>
      </c>
      <c r="D7353">
        <v>48.582000000000001</v>
      </c>
    </row>
    <row r="7354" spans="1:4" hidden="1" x14ac:dyDescent="0.35">
      <c r="A7354" s="3" t="str">
        <f t="shared" si="114"/>
        <v>JPEA.L_44697</v>
      </c>
      <c r="B7354" t="s">
        <v>66</v>
      </c>
      <c r="C7354" s="1">
        <v>44697</v>
      </c>
      <c r="D7354">
        <v>4.9619999999999997</v>
      </c>
    </row>
    <row r="7355" spans="1:4" hidden="1" x14ac:dyDescent="0.35">
      <c r="A7355" s="3" t="str">
        <f t="shared" si="114"/>
        <v>JPM_44697</v>
      </c>
      <c r="B7355" t="s">
        <v>67</v>
      </c>
      <c r="C7355" s="1">
        <v>44697</v>
      </c>
      <c r="D7355">
        <v>115.33199999999999</v>
      </c>
    </row>
    <row r="7356" spans="1:4" hidden="1" x14ac:dyDescent="0.35">
      <c r="A7356" s="3" t="str">
        <f t="shared" si="114"/>
        <v>KR_44697</v>
      </c>
      <c r="B7356" t="s">
        <v>68</v>
      </c>
      <c r="C7356" s="1">
        <v>44697</v>
      </c>
      <c r="D7356">
        <v>52.316000000000003</v>
      </c>
    </row>
    <row r="7357" spans="1:4" hidden="1" x14ac:dyDescent="0.35">
      <c r="A7357" s="3" t="str">
        <f t="shared" si="114"/>
        <v>LQD_44697</v>
      </c>
      <c r="B7357" t="s">
        <v>69</v>
      </c>
      <c r="C7357" s="1">
        <v>44697</v>
      </c>
      <c r="D7357">
        <v>109.28400000000001</v>
      </c>
    </row>
    <row r="7358" spans="1:4" hidden="1" x14ac:dyDescent="0.35">
      <c r="A7358" s="3" t="str">
        <f t="shared" si="114"/>
        <v>MCHI_44697</v>
      </c>
      <c r="B7358" t="s">
        <v>70</v>
      </c>
      <c r="C7358" s="1">
        <v>44697</v>
      </c>
      <c r="D7358">
        <v>47.253999999999998</v>
      </c>
    </row>
    <row r="7359" spans="1:4" hidden="1" x14ac:dyDescent="0.35">
      <c r="A7359" s="3" t="str">
        <f t="shared" si="114"/>
        <v>META_44697</v>
      </c>
      <c r="B7359" t="s">
        <v>144</v>
      </c>
      <c r="C7359" s="1">
        <v>44697</v>
      </c>
      <c r="D7359">
        <v>200.04</v>
      </c>
    </row>
    <row r="7360" spans="1:4" hidden="1" x14ac:dyDescent="0.35">
      <c r="A7360" s="3" t="str">
        <f t="shared" si="114"/>
        <v>MVEU.L_44697</v>
      </c>
      <c r="B7360" t="s">
        <v>71</v>
      </c>
      <c r="C7360" s="1">
        <v>44697</v>
      </c>
      <c r="D7360">
        <v>51.585000000000001</v>
      </c>
    </row>
    <row r="7361" spans="1:4" hidden="1" x14ac:dyDescent="0.35">
      <c r="A7361" s="3" t="str">
        <f t="shared" si="114"/>
        <v>OGN_44697</v>
      </c>
      <c r="B7361" t="s">
        <v>72</v>
      </c>
      <c r="C7361" s="1">
        <v>44697</v>
      </c>
      <c r="D7361">
        <v>34.719000000000001</v>
      </c>
    </row>
    <row r="7362" spans="1:4" hidden="1" x14ac:dyDescent="0.35">
      <c r="A7362" s="3" t="str">
        <f t="shared" si="114"/>
        <v>PG_44697</v>
      </c>
      <c r="B7362" t="s">
        <v>73</v>
      </c>
      <c r="C7362" s="1">
        <v>44697</v>
      </c>
      <c r="D7362">
        <v>152.078</v>
      </c>
    </row>
    <row r="7363" spans="1:4" hidden="1" x14ac:dyDescent="0.35">
      <c r="A7363" s="3" t="str">
        <f t="shared" ref="A7363:A7426" si="115">CONCATENATE(B7363,"_",C7363)</f>
        <v>PPL_44697</v>
      </c>
      <c r="B7363" t="s">
        <v>74</v>
      </c>
      <c r="C7363" s="1">
        <v>44697</v>
      </c>
      <c r="D7363">
        <v>28.286999999999999</v>
      </c>
    </row>
    <row r="7364" spans="1:4" hidden="1" x14ac:dyDescent="0.35">
      <c r="A7364" s="3" t="str">
        <f t="shared" si="115"/>
        <v>PRU_44697</v>
      </c>
      <c r="B7364" t="s">
        <v>75</v>
      </c>
      <c r="C7364" s="1">
        <v>44697</v>
      </c>
      <c r="D7364">
        <v>97.540999999999997</v>
      </c>
    </row>
    <row r="7365" spans="1:4" hidden="1" x14ac:dyDescent="0.35">
      <c r="A7365" s="3" t="str">
        <f t="shared" si="115"/>
        <v>PYPL_44697</v>
      </c>
      <c r="B7365" t="s">
        <v>76</v>
      </c>
      <c r="C7365" s="1">
        <v>44697</v>
      </c>
      <c r="D7365">
        <v>77.650000000000006</v>
      </c>
    </row>
    <row r="7366" spans="1:4" hidden="1" x14ac:dyDescent="0.35">
      <c r="A7366" s="3" t="str">
        <f t="shared" si="115"/>
        <v>RE_44697</v>
      </c>
      <c r="B7366" t="s">
        <v>77</v>
      </c>
      <c r="C7366" s="1">
        <v>44697</v>
      </c>
      <c r="D7366">
        <v>277.57499999999999</v>
      </c>
    </row>
    <row r="7367" spans="1:4" hidden="1" x14ac:dyDescent="0.35">
      <c r="A7367" s="3" t="str">
        <f t="shared" si="115"/>
        <v>REET_44697</v>
      </c>
      <c r="B7367" t="s">
        <v>78</v>
      </c>
      <c r="C7367" s="1">
        <v>44697</v>
      </c>
      <c r="D7367">
        <v>25.408000000000001</v>
      </c>
    </row>
    <row r="7368" spans="1:4" hidden="1" x14ac:dyDescent="0.35">
      <c r="A7368" s="3" t="str">
        <f t="shared" si="115"/>
        <v>ROL_44697</v>
      </c>
      <c r="B7368" t="s">
        <v>79</v>
      </c>
      <c r="C7368" s="1">
        <v>44697</v>
      </c>
      <c r="D7368">
        <v>34.484000000000002</v>
      </c>
    </row>
    <row r="7369" spans="1:4" hidden="1" x14ac:dyDescent="0.35">
      <c r="A7369" s="3" t="str">
        <f t="shared" si="115"/>
        <v>ROST_44697</v>
      </c>
      <c r="B7369" t="s">
        <v>80</v>
      </c>
      <c r="C7369" s="1">
        <v>44697</v>
      </c>
      <c r="D7369">
        <v>90.908000000000001</v>
      </c>
    </row>
    <row r="7370" spans="1:4" hidden="1" x14ac:dyDescent="0.35">
      <c r="A7370" s="3" t="str">
        <f t="shared" si="115"/>
        <v>SEGA.L_44697</v>
      </c>
      <c r="B7370" t="s">
        <v>81</v>
      </c>
      <c r="C7370" s="1">
        <v>44697</v>
      </c>
      <c r="D7370">
        <v>100.45699999999999</v>
      </c>
    </row>
    <row r="7371" spans="1:4" hidden="1" x14ac:dyDescent="0.35">
      <c r="A7371" s="3" t="str">
        <f t="shared" si="115"/>
        <v>SHY_44697</v>
      </c>
      <c r="B7371" t="s">
        <v>82</v>
      </c>
      <c r="C7371" s="1">
        <v>44697</v>
      </c>
      <c r="D7371">
        <v>82.099000000000004</v>
      </c>
    </row>
    <row r="7372" spans="1:4" hidden="1" x14ac:dyDescent="0.35">
      <c r="A7372" s="3" t="str">
        <f t="shared" si="115"/>
        <v>SLV_44697</v>
      </c>
      <c r="B7372" t="s">
        <v>83</v>
      </c>
      <c r="C7372" s="1">
        <v>44697</v>
      </c>
      <c r="D7372">
        <v>19.93</v>
      </c>
    </row>
    <row r="7373" spans="1:4" hidden="1" x14ac:dyDescent="0.35">
      <c r="A7373" s="3" t="str">
        <f t="shared" si="115"/>
        <v>SPMV.L_44697</v>
      </c>
      <c r="B7373" t="s">
        <v>84</v>
      </c>
      <c r="C7373" s="1">
        <v>44697</v>
      </c>
      <c r="D7373">
        <v>75</v>
      </c>
    </row>
    <row r="7374" spans="1:4" hidden="1" x14ac:dyDescent="0.35">
      <c r="A7374" s="3" t="str">
        <f t="shared" si="115"/>
        <v>TLT_44697</v>
      </c>
      <c r="B7374" t="s">
        <v>85</v>
      </c>
      <c r="C7374" s="1">
        <v>44697</v>
      </c>
      <c r="D7374">
        <v>113.577</v>
      </c>
    </row>
    <row r="7375" spans="1:4" hidden="1" x14ac:dyDescent="0.35">
      <c r="A7375" s="3" t="str">
        <f t="shared" si="115"/>
        <v>UNH_44697</v>
      </c>
      <c r="B7375" t="s">
        <v>86</v>
      </c>
      <c r="C7375" s="1">
        <v>44697</v>
      </c>
      <c r="D7375">
        <v>484.46300000000002</v>
      </c>
    </row>
    <row r="7376" spans="1:4" hidden="1" x14ac:dyDescent="0.35">
      <c r="A7376" s="3" t="str">
        <f t="shared" si="115"/>
        <v>URI_44697</v>
      </c>
      <c r="B7376" t="s">
        <v>87</v>
      </c>
      <c r="C7376" s="1">
        <v>44697</v>
      </c>
      <c r="D7376">
        <v>282.00799999999998</v>
      </c>
    </row>
    <row r="7377" spans="1:4" hidden="1" x14ac:dyDescent="0.35">
      <c r="A7377" s="3" t="str">
        <f t="shared" si="115"/>
        <v>V_44697</v>
      </c>
      <c r="B7377" t="s">
        <v>88</v>
      </c>
      <c r="C7377" s="1">
        <v>44697</v>
      </c>
      <c r="D7377">
        <v>196.63499999999999</v>
      </c>
    </row>
    <row r="7378" spans="1:4" hidden="1" x14ac:dyDescent="0.35">
      <c r="A7378" s="3" t="str">
        <f t="shared" si="115"/>
        <v>VRSK_44697</v>
      </c>
      <c r="B7378" t="s">
        <v>89</v>
      </c>
      <c r="C7378" s="1">
        <v>44697</v>
      </c>
      <c r="D7378">
        <v>171.08699999999999</v>
      </c>
    </row>
    <row r="7379" spans="1:4" hidden="1" x14ac:dyDescent="0.35">
      <c r="A7379" s="3" t="str">
        <f t="shared" si="115"/>
        <v>VXX_44697</v>
      </c>
      <c r="B7379" t="s">
        <v>90</v>
      </c>
      <c r="C7379" s="1">
        <v>44697</v>
      </c>
      <c r="D7379">
        <v>24.69</v>
      </c>
    </row>
    <row r="7380" spans="1:4" hidden="1" x14ac:dyDescent="0.35">
      <c r="A7380" s="3" t="str">
        <f t="shared" si="115"/>
        <v>WRK_44697</v>
      </c>
      <c r="B7380" t="s">
        <v>91</v>
      </c>
      <c r="C7380" s="1">
        <v>44697</v>
      </c>
      <c r="D7380">
        <v>45.292000000000002</v>
      </c>
    </row>
    <row r="7381" spans="1:4" hidden="1" x14ac:dyDescent="0.35">
      <c r="A7381" s="3" t="str">
        <f t="shared" si="115"/>
        <v>XLB_44697</v>
      </c>
      <c r="B7381" t="s">
        <v>92</v>
      </c>
      <c r="C7381" s="1">
        <v>44697</v>
      </c>
      <c r="D7381">
        <v>80.73</v>
      </c>
    </row>
    <row r="7382" spans="1:4" hidden="1" x14ac:dyDescent="0.35">
      <c r="A7382" s="3" t="str">
        <f t="shared" si="115"/>
        <v>XLC_44697</v>
      </c>
      <c r="B7382" t="s">
        <v>93</v>
      </c>
      <c r="C7382" s="1">
        <v>44697</v>
      </c>
      <c r="D7382">
        <v>58.223999999999997</v>
      </c>
    </row>
    <row r="7383" spans="1:4" hidden="1" x14ac:dyDescent="0.35">
      <c r="A7383" s="3" t="str">
        <f t="shared" si="115"/>
        <v>XLE_44697</v>
      </c>
      <c r="B7383" t="s">
        <v>94</v>
      </c>
      <c r="C7383" s="1">
        <v>44697</v>
      </c>
      <c r="D7383">
        <v>80.313999999999993</v>
      </c>
    </row>
    <row r="7384" spans="1:4" hidden="1" x14ac:dyDescent="0.35">
      <c r="A7384" s="3" t="str">
        <f t="shared" si="115"/>
        <v>XLF_44697</v>
      </c>
      <c r="B7384" t="s">
        <v>95</v>
      </c>
      <c r="C7384" s="1">
        <v>44697</v>
      </c>
      <c r="D7384">
        <v>32.698999999999998</v>
      </c>
    </row>
    <row r="7385" spans="1:4" hidden="1" x14ac:dyDescent="0.35">
      <c r="A7385" s="3" t="str">
        <f t="shared" si="115"/>
        <v>XLI_44697</v>
      </c>
      <c r="B7385" t="s">
        <v>96</v>
      </c>
      <c r="C7385" s="1">
        <v>44697</v>
      </c>
      <c r="D7385">
        <v>91.691000000000003</v>
      </c>
    </row>
    <row r="7386" spans="1:4" hidden="1" x14ac:dyDescent="0.35">
      <c r="A7386" s="3" t="str">
        <f t="shared" si="115"/>
        <v>XLK_44697</v>
      </c>
      <c r="B7386" t="s">
        <v>97</v>
      </c>
      <c r="C7386" s="1">
        <v>44697</v>
      </c>
      <c r="D7386">
        <v>133.60400000000001</v>
      </c>
    </row>
    <row r="7387" spans="1:4" hidden="1" x14ac:dyDescent="0.35">
      <c r="A7387" s="3" t="str">
        <f t="shared" si="115"/>
        <v>XLP_44697</v>
      </c>
      <c r="B7387" t="s">
        <v>98</v>
      </c>
      <c r="C7387" s="1">
        <v>44697</v>
      </c>
      <c r="D7387">
        <v>75.695999999999998</v>
      </c>
    </row>
    <row r="7388" spans="1:4" hidden="1" x14ac:dyDescent="0.35">
      <c r="A7388" s="3" t="str">
        <f t="shared" si="115"/>
        <v>XLU_44697</v>
      </c>
      <c r="B7388" t="s">
        <v>99</v>
      </c>
      <c r="C7388" s="1">
        <v>44697</v>
      </c>
      <c r="D7388">
        <v>70.034999999999997</v>
      </c>
    </row>
    <row r="7389" spans="1:4" hidden="1" x14ac:dyDescent="0.35">
      <c r="A7389" s="3" t="str">
        <f t="shared" si="115"/>
        <v>XLV_44697</v>
      </c>
      <c r="B7389" t="s">
        <v>100</v>
      </c>
      <c r="C7389" s="1">
        <v>44697</v>
      </c>
      <c r="D7389">
        <v>127.97799999999999</v>
      </c>
    </row>
    <row r="7390" spans="1:4" hidden="1" x14ac:dyDescent="0.35">
      <c r="A7390" s="3" t="str">
        <f t="shared" si="115"/>
        <v>XLY_44697</v>
      </c>
      <c r="B7390" t="s">
        <v>101</v>
      </c>
      <c r="C7390" s="1">
        <v>44697</v>
      </c>
      <c r="D7390">
        <v>147.97900000000001</v>
      </c>
    </row>
    <row r="7391" spans="1:4" hidden="1" x14ac:dyDescent="0.35">
      <c r="A7391" s="3" t="str">
        <f t="shared" si="115"/>
        <v>XOM_44697</v>
      </c>
      <c r="B7391" t="s">
        <v>102</v>
      </c>
      <c r="C7391" s="1">
        <v>44697</v>
      </c>
      <c r="D7391">
        <v>88.650999999999996</v>
      </c>
    </row>
    <row r="7392" spans="1:4" hidden="1" x14ac:dyDescent="0.35">
      <c r="A7392" s="3" t="str">
        <f t="shared" si="115"/>
        <v>ABBV_44698</v>
      </c>
      <c r="B7392" t="s">
        <v>3</v>
      </c>
      <c r="C7392" s="1">
        <v>44698</v>
      </c>
      <c r="D7392">
        <v>150.37200000000001</v>
      </c>
    </row>
    <row r="7393" spans="1:4" hidden="1" x14ac:dyDescent="0.35">
      <c r="A7393" s="3" t="str">
        <f t="shared" si="115"/>
        <v>ACN_44698</v>
      </c>
      <c r="B7393" t="s">
        <v>4</v>
      </c>
      <c r="C7393" s="1">
        <v>44698</v>
      </c>
      <c r="D7393">
        <v>287.57799999999997</v>
      </c>
    </row>
    <row r="7394" spans="1:4" hidden="1" x14ac:dyDescent="0.35">
      <c r="A7394" s="3" t="str">
        <f t="shared" si="115"/>
        <v>AEP_44698</v>
      </c>
      <c r="B7394" t="s">
        <v>5</v>
      </c>
      <c r="C7394" s="1">
        <v>44698</v>
      </c>
      <c r="D7394">
        <v>97.784999999999997</v>
      </c>
    </row>
    <row r="7395" spans="1:4" hidden="1" x14ac:dyDescent="0.35">
      <c r="A7395" s="3" t="str">
        <f t="shared" si="115"/>
        <v>AIZ_44698</v>
      </c>
      <c r="B7395" t="s">
        <v>6</v>
      </c>
      <c r="C7395" s="1">
        <v>44698</v>
      </c>
      <c r="D7395">
        <v>181.98099999999999</v>
      </c>
    </row>
    <row r="7396" spans="1:4" hidden="1" x14ac:dyDescent="0.35">
      <c r="A7396" s="3" t="str">
        <f t="shared" si="115"/>
        <v>ALLE_44698</v>
      </c>
      <c r="B7396" t="s">
        <v>7</v>
      </c>
      <c r="C7396" s="1">
        <v>44698</v>
      </c>
      <c r="D7396">
        <v>112.291</v>
      </c>
    </row>
    <row r="7397" spans="1:4" hidden="1" x14ac:dyDescent="0.35">
      <c r="A7397" s="3" t="str">
        <f t="shared" si="115"/>
        <v>AMAT_44698</v>
      </c>
      <c r="B7397" t="s">
        <v>8</v>
      </c>
      <c r="C7397" s="1">
        <v>44698</v>
      </c>
      <c r="D7397">
        <v>115.97499999999999</v>
      </c>
    </row>
    <row r="7398" spans="1:4" hidden="1" x14ac:dyDescent="0.35">
      <c r="A7398" s="3" t="str">
        <f t="shared" si="115"/>
        <v>AMP_44698</v>
      </c>
      <c r="B7398" t="s">
        <v>9</v>
      </c>
      <c r="C7398" s="1">
        <v>44698</v>
      </c>
      <c r="D7398">
        <v>265.774</v>
      </c>
    </row>
    <row r="7399" spans="1:4" hidden="1" x14ac:dyDescent="0.35">
      <c r="A7399" s="3" t="str">
        <f t="shared" si="115"/>
        <v>AMZN_44698</v>
      </c>
      <c r="B7399" t="s">
        <v>10</v>
      </c>
      <c r="C7399" s="1">
        <v>44698</v>
      </c>
      <c r="D7399">
        <v>115.36799999999999</v>
      </c>
    </row>
    <row r="7400" spans="1:4" hidden="1" x14ac:dyDescent="0.35">
      <c r="A7400" s="3" t="str">
        <f t="shared" si="115"/>
        <v>AVB_44698</v>
      </c>
      <c r="B7400" t="s">
        <v>11</v>
      </c>
      <c r="C7400" s="1">
        <v>44698</v>
      </c>
      <c r="D7400">
        <v>202.387</v>
      </c>
    </row>
    <row r="7401" spans="1:4" hidden="1" x14ac:dyDescent="0.35">
      <c r="A7401" s="3" t="str">
        <f t="shared" si="115"/>
        <v>AVY_44698</v>
      </c>
      <c r="B7401" t="s">
        <v>12</v>
      </c>
      <c r="C7401" s="1">
        <v>44698</v>
      </c>
      <c r="D7401">
        <v>175.958</v>
      </c>
    </row>
    <row r="7402" spans="1:4" hidden="1" x14ac:dyDescent="0.35">
      <c r="A7402" s="3" t="str">
        <f t="shared" si="115"/>
        <v>AXP_44698</v>
      </c>
      <c r="B7402" t="s">
        <v>13</v>
      </c>
      <c r="C7402" s="1">
        <v>44698</v>
      </c>
      <c r="D7402">
        <v>160.078</v>
      </c>
    </row>
    <row r="7403" spans="1:4" hidden="1" x14ac:dyDescent="0.35">
      <c r="A7403" s="3" t="str">
        <f t="shared" si="115"/>
        <v>BDX_44698</v>
      </c>
      <c r="B7403" t="s">
        <v>14</v>
      </c>
      <c r="C7403" s="1">
        <v>44698</v>
      </c>
      <c r="D7403">
        <v>253.59800000000001</v>
      </c>
    </row>
    <row r="7404" spans="1:4" hidden="1" x14ac:dyDescent="0.35">
      <c r="A7404" s="3" t="str">
        <f t="shared" si="115"/>
        <v>BF-B_44698</v>
      </c>
      <c r="B7404" t="s">
        <v>15</v>
      </c>
      <c r="C7404" s="1">
        <v>44698</v>
      </c>
      <c r="D7404">
        <v>66.736000000000004</v>
      </c>
    </row>
    <row r="7405" spans="1:4" hidden="1" x14ac:dyDescent="0.35">
      <c r="A7405" s="3" t="str">
        <f t="shared" si="115"/>
        <v>BMY_44698</v>
      </c>
      <c r="B7405" t="s">
        <v>16</v>
      </c>
      <c r="C7405" s="1">
        <v>44698</v>
      </c>
      <c r="D7405">
        <v>76.378</v>
      </c>
    </row>
    <row r="7406" spans="1:4" hidden="1" x14ac:dyDescent="0.35">
      <c r="A7406" s="3" t="str">
        <f t="shared" si="115"/>
        <v>BR_44698</v>
      </c>
      <c r="B7406" t="s">
        <v>17</v>
      </c>
      <c r="C7406" s="1">
        <v>44698</v>
      </c>
      <c r="D7406">
        <v>138.518</v>
      </c>
    </row>
    <row r="7407" spans="1:4" hidden="1" x14ac:dyDescent="0.35">
      <c r="A7407" s="3" t="str">
        <f t="shared" si="115"/>
        <v>CARR_44698</v>
      </c>
      <c r="B7407" t="s">
        <v>18</v>
      </c>
      <c r="C7407" s="1">
        <v>44698</v>
      </c>
      <c r="D7407">
        <v>39.667999999999999</v>
      </c>
    </row>
    <row r="7408" spans="1:4" hidden="1" x14ac:dyDescent="0.35">
      <c r="A7408" s="3" t="str">
        <f t="shared" si="115"/>
        <v>CDW_44698</v>
      </c>
      <c r="B7408" t="s">
        <v>19</v>
      </c>
      <c r="C7408" s="1">
        <v>44698</v>
      </c>
      <c r="D7408">
        <v>171.11199999999999</v>
      </c>
    </row>
    <row r="7409" spans="1:4" hidden="1" x14ac:dyDescent="0.35">
      <c r="A7409" s="3" t="str">
        <f t="shared" si="115"/>
        <v>CE_44698</v>
      </c>
      <c r="B7409" t="s">
        <v>20</v>
      </c>
      <c r="C7409" s="1">
        <v>44698</v>
      </c>
      <c r="D7409">
        <v>152.577</v>
      </c>
    </row>
    <row r="7410" spans="1:4" hidden="1" x14ac:dyDescent="0.35">
      <c r="A7410" s="3" t="str">
        <f t="shared" si="115"/>
        <v>CHTR_44698</v>
      </c>
      <c r="B7410" t="s">
        <v>21</v>
      </c>
      <c r="C7410" s="1">
        <v>44698</v>
      </c>
      <c r="D7410">
        <v>472.13</v>
      </c>
    </row>
    <row r="7411" spans="1:4" hidden="1" x14ac:dyDescent="0.35">
      <c r="A7411" s="3" t="str">
        <f t="shared" si="115"/>
        <v>CNC_44698</v>
      </c>
      <c r="B7411" t="s">
        <v>22</v>
      </c>
      <c r="C7411" s="1">
        <v>44698</v>
      </c>
      <c r="D7411">
        <v>84.1</v>
      </c>
    </row>
    <row r="7412" spans="1:4" hidden="1" x14ac:dyDescent="0.35">
      <c r="A7412" s="3" t="str">
        <f t="shared" si="115"/>
        <v>CNP_44698</v>
      </c>
      <c r="B7412" t="s">
        <v>23</v>
      </c>
      <c r="C7412" s="1">
        <v>44698</v>
      </c>
      <c r="D7412">
        <v>30.637</v>
      </c>
    </row>
    <row r="7413" spans="1:4" hidden="1" x14ac:dyDescent="0.35">
      <c r="A7413" s="3" t="str">
        <f t="shared" si="115"/>
        <v>COP_44698</v>
      </c>
      <c r="B7413" t="s">
        <v>24</v>
      </c>
      <c r="C7413" s="1">
        <v>44698</v>
      </c>
      <c r="D7413">
        <v>102.792</v>
      </c>
    </row>
    <row r="7414" spans="1:4" hidden="1" x14ac:dyDescent="0.35">
      <c r="A7414" s="3" t="str">
        <f t="shared" si="115"/>
        <v>CTAS_44698</v>
      </c>
      <c r="B7414" t="s">
        <v>25</v>
      </c>
      <c r="C7414" s="1">
        <v>44698</v>
      </c>
      <c r="D7414">
        <v>378.33199999999999</v>
      </c>
    </row>
    <row r="7415" spans="1:4" hidden="1" x14ac:dyDescent="0.35">
      <c r="A7415" s="3" t="str">
        <f t="shared" si="115"/>
        <v>CZR_44698</v>
      </c>
      <c r="B7415" t="s">
        <v>26</v>
      </c>
      <c r="C7415" s="1">
        <v>44698</v>
      </c>
      <c r="D7415">
        <v>51.4</v>
      </c>
    </row>
    <row r="7416" spans="1:4" hidden="1" x14ac:dyDescent="0.35">
      <c r="A7416" s="3" t="str">
        <f t="shared" si="115"/>
        <v>DG_44698</v>
      </c>
      <c r="B7416" t="s">
        <v>27</v>
      </c>
      <c r="C7416" s="1">
        <v>44698</v>
      </c>
      <c r="D7416">
        <v>226.017</v>
      </c>
    </row>
    <row r="7417" spans="1:4" hidden="1" x14ac:dyDescent="0.35">
      <c r="A7417" s="3" t="str">
        <f t="shared" si="115"/>
        <v>DPZ_44698</v>
      </c>
      <c r="B7417" t="s">
        <v>28</v>
      </c>
      <c r="C7417" s="1">
        <v>44698</v>
      </c>
      <c r="D7417">
        <v>333.41800000000001</v>
      </c>
    </row>
    <row r="7418" spans="1:4" x14ac:dyDescent="0.35">
      <c r="A7418" s="3" t="str">
        <f t="shared" si="115"/>
        <v>DRE_44698</v>
      </c>
      <c r="B7418" t="s">
        <v>29</v>
      </c>
      <c r="C7418" s="1">
        <v>44698</v>
      </c>
      <c r="D7418">
        <v>54.241999999999997</v>
      </c>
    </row>
    <row r="7419" spans="1:4" hidden="1" x14ac:dyDescent="0.35">
      <c r="A7419" s="3" t="str">
        <f t="shared" si="115"/>
        <v>DXC_44698</v>
      </c>
      <c r="B7419" t="s">
        <v>30</v>
      </c>
      <c r="C7419" s="1">
        <v>44698</v>
      </c>
      <c r="D7419">
        <v>30.69</v>
      </c>
    </row>
    <row r="7420" spans="1:4" hidden="1" x14ac:dyDescent="0.35">
      <c r="A7420" s="3" t="str">
        <f t="shared" si="115"/>
        <v>EWA_44698</v>
      </c>
      <c r="B7420" t="s">
        <v>31</v>
      </c>
      <c r="C7420" s="1">
        <v>44698</v>
      </c>
      <c r="D7420">
        <v>22.952999999999999</v>
      </c>
    </row>
    <row r="7421" spans="1:4" hidden="1" x14ac:dyDescent="0.35">
      <c r="A7421" s="3" t="str">
        <f t="shared" si="115"/>
        <v>EWC_44698</v>
      </c>
      <c r="B7421" t="s">
        <v>32</v>
      </c>
      <c r="C7421" s="1">
        <v>44698</v>
      </c>
      <c r="D7421">
        <v>36.045000000000002</v>
      </c>
    </row>
    <row r="7422" spans="1:4" hidden="1" x14ac:dyDescent="0.35">
      <c r="A7422" s="3" t="str">
        <f t="shared" si="115"/>
        <v>EWG_44698</v>
      </c>
      <c r="B7422" t="s">
        <v>33</v>
      </c>
      <c r="C7422" s="1">
        <v>44698</v>
      </c>
      <c r="D7422">
        <v>25.68</v>
      </c>
    </row>
    <row r="7423" spans="1:4" hidden="1" x14ac:dyDescent="0.35">
      <c r="A7423" s="3" t="str">
        <f t="shared" si="115"/>
        <v>EWH_44698</v>
      </c>
      <c r="B7423" t="s">
        <v>34</v>
      </c>
      <c r="C7423" s="1">
        <v>44698</v>
      </c>
      <c r="D7423">
        <v>20.998999999999999</v>
      </c>
    </row>
    <row r="7424" spans="1:4" hidden="1" x14ac:dyDescent="0.35">
      <c r="A7424" s="3" t="str">
        <f t="shared" si="115"/>
        <v>EWJ_44698</v>
      </c>
      <c r="B7424" t="s">
        <v>35</v>
      </c>
      <c r="C7424" s="1">
        <v>44698</v>
      </c>
      <c r="D7424">
        <v>55.762</v>
      </c>
    </row>
    <row r="7425" spans="1:4" hidden="1" x14ac:dyDescent="0.35">
      <c r="A7425" s="3" t="str">
        <f t="shared" si="115"/>
        <v>EWL_44698</v>
      </c>
      <c r="B7425" t="s">
        <v>36</v>
      </c>
      <c r="C7425" s="1">
        <v>44698</v>
      </c>
      <c r="D7425">
        <v>43.579000000000001</v>
      </c>
    </row>
    <row r="7426" spans="1:4" hidden="1" x14ac:dyDescent="0.35">
      <c r="A7426" s="3" t="str">
        <f t="shared" si="115"/>
        <v>EWQ_44698</v>
      </c>
      <c r="B7426" t="s">
        <v>37</v>
      </c>
      <c r="C7426" s="1">
        <v>44698</v>
      </c>
      <c r="D7426">
        <v>32.368000000000002</v>
      </c>
    </row>
    <row r="7427" spans="1:4" hidden="1" x14ac:dyDescent="0.35">
      <c r="A7427" s="3" t="str">
        <f t="shared" ref="A7427:A7490" si="116">CONCATENATE(B7427,"_",C7427)</f>
        <v>EWT_44698</v>
      </c>
      <c r="B7427" t="s">
        <v>38</v>
      </c>
      <c r="C7427" s="1">
        <v>44698</v>
      </c>
      <c r="D7427">
        <v>46.281999999999996</v>
      </c>
    </row>
    <row r="7428" spans="1:4" hidden="1" x14ac:dyDescent="0.35">
      <c r="A7428" s="3" t="str">
        <f t="shared" si="116"/>
        <v>EWU_44698</v>
      </c>
      <c r="B7428" t="s">
        <v>39</v>
      </c>
      <c r="C7428" s="1">
        <v>44698</v>
      </c>
      <c r="D7428">
        <v>31.489000000000001</v>
      </c>
    </row>
    <row r="7429" spans="1:4" hidden="1" x14ac:dyDescent="0.35">
      <c r="A7429" s="3" t="str">
        <f t="shared" si="116"/>
        <v>EWY_44698</v>
      </c>
      <c r="B7429" t="s">
        <v>40</v>
      </c>
      <c r="C7429" s="1">
        <v>44698</v>
      </c>
      <c r="D7429">
        <v>65.644000000000005</v>
      </c>
    </row>
    <row r="7430" spans="1:4" hidden="1" x14ac:dyDescent="0.35">
      <c r="A7430" s="3" t="str">
        <f t="shared" si="116"/>
        <v>EWZ_44698</v>
      </c>
      <c r="B7430" t="s">
        <v>41</v>
      </c>
      <c r="C7430" s="1">
        <v>44698</v>
      </c>
      <c r="D7430">
        <v>29.478000000000002</v>
      </c>
    </row>
    <row r="7431" spans="1:4" hidden="1" x14ac:dyDescent="0.35">
      <c r="A7431" s="3" t="str">
        <f t="shared" si="116"/>
        <v>FTV_44698</v>
      </c>
      <c r="B7431" t="s">
        <v>43</v>
      </c>
      <c r="C7431" s="1">
        <v>44698</v>
      </c>
      <c r="D7431">
        <v>59.401000000000003</v>
      </c>
    </row>
    <row r="7432" spans="1:4" hidden="1" x14ac:dyDescent="0.35">
      <c r="A7432" s="3" t="str">
        <f t="shared" si="116"/>
        <v>GOOG_44698</v>
      </c>
      <c r="B7432" t="s">
        <v>44</v>
      </c>
      <c r="C7432" s="1">
        <v>44698</v>
      </c>
      <c r="D7432">
        <v>116.702</v>
      </c>
    </row>
    <row r="7433" spans="1:4" hidden="1" x14ac:dyDescent="0.35">
      <c r="A7433" s="3" t="str">
        <f t="shared" si="116"/>
        <v>GPC_44698</v>
      </c>
      <c r="B7433" t="s">
        <v>45</v>
      </c>
      <c r="C7433" s="1">
        <v>44698</v>
      </c>
      <c r="D7433">
        <v>135.255</v>
      </c>
    </row>
    <row r="7434" spans="1:4" hidden="1" x14ac:dyDescent="0.35">
      <c r="A7434" s="3" t="str">
        <f t="shared" si="116"/>
        <v>GSG_44698</v>
      </c>
      <c r="B7434" t="s">
        <v>46</v>
      </c>
      <c r="C7434" s="1">
        <v>44698</v>
      </c>
      <c r="D7434">
        <v>24.46</v>
      </c>
    </row>
    <row r="7435" spans="1:4" hidden="1" x14ac:dyDescent="0.35">
      <c r="A7435" s="3" t="str">
        <f t="shared" si="116"/>
        <v>HIG_44698</v>
      </c>
      <c r="B7435" t="s">
        <v>47</v>
      </c>
      <c r="C7435" s="1">
        <v>44698</v>
      </c>
      <c r="D7435">
        <v>69.792000000000002</v>
      </c>
    </row>
    <row r="7436" spans="1:4" hidden="1" x14ac:dyDescent="0.35">
      <c r="A7436" s="3" t="str">
        <f t="shared" si="116"/>
        <v>HIGH.L_44698</v>
      </c>
      <c r="B7436" t="s">
        <v>48</v>
      </c>
      <c r="C7436" s="1">
        <v>44698</v>
      </c>
      <c r="D7436">
        <v>5.1100000000000003</v>
      </c>
    </row>
    <row r="7437" spans="1:4" hidden="1" x14ac:dyDescent="0.35">
      <c r="A7437" s="3" t="str">
        <f t="shared" si="116"/>
        <v>HST_44698</v>
      </c>
      <c r="B7437" t="s">
        <v>49</v>
      </c>
      <c r="C7437" s="1">
        <v>44698</v>
      </c>
      <c r="D7437">
        <v>20.341000000000001</v>
      </c>
    </row>
    <row r="7438" spans="1:4" hidden="1" x14ac:dyDescent="0.35">
      <c r="A7438" s="3" t="str">
        <f t="shared" si="116"/>
        <v>HYG_44698</v>
      </c>
      <c r="B7438" t="s">
        <v>50</v>
      </c>
      <c r="C7438" s="1">
        <v>44698</v>
      </c>
      <c r="D7438">
        <v>73.608000000000004</v>
      </c>
    </row>
    <row r="7439" spans="1:4" hidden="1" x14ac:dyDescent="0.35">
      <c r="A7439" s="3" t="str">
        <f t="shared" si="116"/>
        <v>IAU_44698</v>
      </c>
      <c r="B7439" t="s">
        <v>51</v>
      </c>
      <c r="C7439" s="1">
        <v>44698</v>
      </c>
      <c r="D7439">
        <v>34.51</v>
      </c>
    </row>
    <row r="7440" spans="1:4" hidden="1" x14ac:dyDescent="0.35">
      <c r="A7440" s="3" t="str">
        <f t="shared" si="116"/>
        <v>ICLN_44698</v>
      </c>
      <c r="B7440" t="s">
        <v>52</v>
      </c>
      <c r="C7440" s="1">
        <v>44698</v>
      </c>
      <c r="D7440">
        <v>18.084</v>
      </c>
    </row>
    <row r="7441" spans="1:4" hidden="1" x14ac:dyDescent="0.35">
      <c r="A7441" s="3" t="str">
        <f t="shared" si="116"/>
        <v>IEAA.L_44698</v>
      </c>
      <c r="B7441" t="s">
        <v>53</v>
      </c>
      <c r="C7441" s="1">
        <v>44698</v>
      </c>
      <c r="D7441">
        <v>4.8920000000000003</v>
      </c>
    </row>
    <row r="7442" spans="1:4" hidden="1" x14ac:dyDescent="0.35">
      <c r="A7442" s="3" t="str">
        <f t="shared" si="116"/>
        <v>IEF_44698</v>
      </c>
      <c r="B7442" t="s">
        <v>54</v>
      </c>
      <c r="C7442" s="1">
        <v>44698</v>
      </c>
      <c r="D7442">
        <v>100.79</v>
      </c>
    </row>
    <row r="7443" spans="1:4" hidden="1" x14ac:dyDescent="0.35">
      <c r="A7443" s="3" t="str">
        <f t="shared" si="116"/>
        <v>IEFM.L_44698</v>
      </c>
      <c r="B7443" t="s">
        <v>55</v>
      </c>
      <c r="C7443" s="1">
        <v>44698</v>
      </c>
      <c r="D7443">
        <v>723.7</v>
      </c>
    </row>
    <row r="7444" spans="1:4" hidden="1" x14ac:dyDescent="0.35">
      <c r="A7444" s="3" t="str">
        <f t="shared" si="116"/>
        <v>IEMG_44698</v>
      </c>
      <c r="B7444" t="s">
        <v>56</v>
      </c>
      <c r="C7444" s="1">
        <v>44698</v>
      </c>
      <c r="D7444">
        <v>49.712000000000003</v>
      </c>
    </row>
    <row r="7445" spans="1:4" hidden="1" x14ac:dyDescent="0.35">
      <c r="A7445" s="3" t="str">
        <f t="shared" si="116"/>
        <v>IEUS_44698</v>
      </c>
      <c r="B7445" t="s">
        <v>57</v>
      </c>
      <c r="C7445" s="1">
        <v>44698</v>
      </c>
      <c r="D7445">
        <v>53.956000000000003</v>
      </c>
    </row>
    <row r="7446" spans="1:4" hidden="1" x14ac:dyDescent="0.35">
      <c r="A7446" s="3" t="str">
        <f t="shared" si="116"/>
        <v>IEVL.L_44698</v>
      </c>
      <c r="B7446" t="s">
        <v>58</v>
      </c>
      <c r="C7446" s="1">
        <v>44698</v>
      </c>
      <c r="D7446">
        <v>7.2779999999999996</v>
      </c>
    </row>
    <row r="7447" spans="1:4" hidden="1" x14ac:dyDescent="0.35">
      <c r="A7447" s="3" t="str">
        <f t="shared" si="116"/>
        <v>IGF_44698</v>
      </c>
      <c r="B7447" t="s">
        <v>59</v>
      </c>
      <c r="C7447" s="1">
        <v>44698</v>
      </c>
      <c r="D7447">
        <v>48.744999999999997</v>
      </c>
    </row>
    <row r="7448" spans="1:4" hidden="1" x14ac:dyDescent="0.35">
      <c r="A7448" s="3" t="str">
        <f t="shared" si="116"/>
        <v>INDA_44698</v>
      </c>
      <c r="B7448" t="s">
        <v>60</v>
      </c>
      <c r="C7448" s="1">
        <v>44698</v>
      </c>
      <c r="D7448">
        <v>41.52</v>
      </c>
    </row>
    <row r="7449" spans="1:4" hidden="1" x14ac:dyDescent="0.35">
      <c r="A7449" s="3" t="str">
        <f t="shared" si="116"/>
        <v>IUMO.L_44698</v>
      </c>
      <c r="B7449" t="s">
        <v>61</v>
      </c>
      <c r="C7449" s="1">
        <v>44698</v>
      </c>
      <c r="D7449">
        <v>9.7850000000000001</v>
      </c>
    </row>
    <row r="7450" spans="1:4" hidden="1" x14ac:dyDescent="0.35">
      <c r="A7450" s="3" t="str">
        <f t="shared" si="116"/>
        <v>IUVL.L_44698</v>
      </c>
      <c r="B7450" t="s">
        <v>62</v>
      </c>
      <c r="C7450" s="1">
        <v>44698</v>
      </c>
      <c r="D7450">
        <v>8.7750000000000004</v>
      </c>
    </row>
    <row r="7451" spans="1:4" hidden="1" x14ac:dyDescent="0.35">
      <c r="A7451" s="3" t="str">
        <f t="shared" si="116"/>
        <v>IVV_44698</v>
      </c>
      <c r="B7451" t="s">
        <v>63</v>
      </c>
      <c r="C7451" s="1">
        <v>44698</v>
      </c>
      <c r="D7451">
        <v>404.90899999999999</v>
      </c>
    </row>
    <row r="7452" spans="1:4" hidden="1" x14ac:dyDescent="0.35">
      <c r="A7452" s="3" t="str">
        <f t="shared" si="116"/>
        <v>IWM_44698</v>
      </c>
      <c r="B7452" t="s">
        <v>64</v>
      </c>
      <c r="C7452" s="1">
        <v>44698</v>
      </c>
      <c r="D7452">
        <v>180.39</v>
      </c>
    </row>
    <row r="7453" spans="1:4" hidden="1" x14ac:dyDescent="0.35">
      <c r="A7453" s="3" t="str">
        <f t="shared" si="116"/>
        <v>IXN_44698</v>
      </c>
      <c r="B7453" t="s">
        <v>65</v>
      </c>
      <c r="C7453" s="1">
        <v>44698</v>
      </c>
      <c r="D7453">
        <v>50.070999999999998</v>
      </c>
    </row>
    <row r="7454" spans="1:4" hidden="1" x14ac:dyDescent="0.35">
      <c r="A7454" s="3" t="str">
        <f t="shared" si="116"/>
        <v>JPEA.L_44698</v>
      </c>
      <c r="B7454" t="s">
        <v>66</v>
      </c>
      <c r="C7454" s="1">
        <v>44698</v>
      </c>
      <c r="D7454">
        <v>4.9560000000000004</v>
      </c>
    </row>
    <row r="7455" spans="1:4" hidden="1" x14ac:dyDescent="0.35">
      <c r="A7455" s="3" t="str">
        <f t="shared" si="116"/>
        <v>JPM_44698</v>
      </c>
      <c r="B7455" t="s">
        <v>67</v>
      </c>
      <c r="C7455" s="1">
        <v>44698</v>
      </c>
      <c r="D7455">
        <v>119.155</v>
      </c>
    </row>
    <row r="7456" spans="1:4" hidden="1" x14ac:dyDescent="0.35">
      <c r="A7456" s="3" t="str">
        <f t="shared" si="116"/>
        <v>KR_44698</v>
      </c>
      <c r="B7456" t="s">
        <v>68</v>
      </c>
      <c r="C7456" s="1">
        <v>44698</v>
      </c>
      <c r="D7456">
        <v>50.378999999999998</v>
      </c>
    </row>
    <row r="7457" spans="1:4" hidden="1" x14ac:dyDescent="0.35">
      <c r="A7457" s="3" t="str">
        <f t="shared" si="116"/>
        <v>LQD_44698</v>
      </c>
      <c r="B7457" t="s">
        <v>69</v>
      </c>
      <c r="C7457" s="1">
        <v>44698</v>
      </c>
      <c r="D7457">
        <v>108.658</v>
      </c>
    </row>
    <row r="7458" spans="1:4" hidden="1" x14ac:dyDescent="0.35">
      <c r="A7458" s="3" t="str">
        <f t="shared" si="116"/>
        <v>MCHI_44698</v>
      </c>
      <c r="B7458" t="s">
        <v>70</v>
      </c>
      <c r="C7458" s="1">
        <v>44698</v>
      </c>
      <c r="D7458">
        <v>48.744</v>
      </c>
    </row>
    <row r="7459" spans="1:4" hidden="1" x14ac:dyDescent="0.35">
      <c r="A7459" s="3" t="str">
        <f t="shared" si="116"/>
        <v>META_44698</v>
      </c>
      <c r="B7459" t="s">
        <v>144</v>
      </c>
      <c r="C7459" s="1">
        <v>44698</v>
      </c>
      <c r="D7459">
        <v>202.62</v>
      </c>
    </row>
    <row r="7460" spans="1:4" hidden="1" x14ac:dyDescent="0.35">
      <c r="A7460" s="3" t="str">
        <f t="shared" si="116"/>
        <v>MVEU.L_44698</v>
      </c>
      <c r="B7460" t="s">
        <v>71</v>
      </c>
      <c r="C7460" s="1">
        <v>44698</v>
      </c>
      <c r="D7460">
        <v>51.895000000000003</v>
      </c>
    </row>
    <row r="7461" spans="1:4" hidden="1" x14ac:dyDescent="0.35">
      <c r="A7461" s="3" t="str">
        <f t="shared" si="116"/>
        <v>OGN_44698</v>
      </c>
      <c r="B7461" t="s">
        <v>72</v>
      </c>
      <c r="C7461" s="1">
        <v>44698</v>
      </c>
      <c r="D7461">
        <v>35.993000000000002</v>
      </c>
    </row>
    <row r="7462" spans="1:4" hidden="1" x14ac:dyDescent="0.35">
      <c r="A7462" s="3" t="str">
        <f t="shared" si="116"/>
        <v>PG_44698</v>
      </c>
      <c r="B7462" t="s">
        <v>73</v>
      </c>
      <c r="C7462" s="1">
        <v>44698</v>
      </c>
      <c r="D7462">
        <v>151.64699999999999</v>
      </c>
    </row>
    <row r="7463" spans="1:4" hidden="1" x14ac:dyDescent="0.35">
      <c r="A7463" s="3" t="str">
        <f t="shared" si="116"/>
        <v>PPL_44698</v>
      </c>
      <c r="B7463" t="s">
        <v>74</v>
      </c>
      <c r="C7463" s="1">
        <v>44698</v>
      </c>
      <c r="D7463">
        <v>28.687000000000001</v>
      </c>
    </row>
    <row r="7464" spans="1:4" hidden="1" x14ac:dyDescent="0.35">
      <c r="A7464" s="3" t="str">
        <f t="shared" si="116"/>
        <v>PRU_44698</v>
      </c>
      <c r="B7464" t="s">
        <v>75</v>
      </c>
      <c r="C7464" s="1">
        <v>44698</v>
      </c>
      <c r="D7464">
        <v>100.369</v>
      </c>
    </row>
    <row r="7465" spans="1:4" hidden="1" x14ac:dyDescent="0.35">
      <c r="A7465" s="3" t="str">
        <f t="shared" si="116"/>
        <v>PYPL_44698</v>
      </c>
      <c r="B7465" t="s">
        <v>76</v>
      </c>
      <c r="C7465" s="1">
        <v>44698</v>
      </c>
      <c r="D7465">
        <v>79.75</v>
      </c>
    </row>
    <row r="7466" spans="1:4" hidden="1" x14ac:dyDescent="0.35">
      <c r="A7466" s="3" t="str">
        <f t="shared" si="116"/>
        <v>RE_44698</v>
      </c>
      <c r="B7466" t="s">
        <v>77</v>
      </c>
      <c r="C7466" s="1">
        <v>44698</v>
      </c>
      <c r="D7466">
        <v>284.60399999999998</v>
      </c>
    </row>
    <row r="7467" spans="1:4" hidden="1" x14ac:dyDescent="0.35">
      <c r="A7467" s="3" t="str">
        <f t="shared" si="116"/>
        <v>REET_44698</v>
      </c>
      <c r="B7467" t="s">
        <v>78</v>
      </c>
      <c r="C7467" s="1">
        <v>44698</v>
      </c>
      <c r="D7467">
        <v>25.722000000000001</v>
      </c>
    </row>
    <row r="7468" spans="1:4" hidden="1" x14ac:dyDescent="0.35">
      <c r="A7468" s="3" t="str">
        <f t="shared" si="116"/>
        <v>ROL_44698</v>
      </c>
      <c r="B7468" t="s">
        <v>79</v>
      </c>
      <c r="C7468" s="1">
        <v>44698</v>
      </c>
      <c r="D7468">
        <v>35.058</v>
      </c>
    </row>
    <row r="7469" spans="1:4" hidden="1" x14ac:dyDescent="0.35">
      <c r="A7469" s="3" t="str">
        <f t="shared" si="116"/>
        <v>ROST_44698</v>
      </c>
      <c r="B7469" t="s">
        <v>80</v>
      </c>
      <c r="C7469" s="1">
        <v>44698</v>
      </c>
      <c r="D7469">
        <v>92.146000000000001</v>
      </c>
    </row>
    <row r="7470" spans="1:4" hidden="1" x14ac:dyDescent="0.35">
      <c r="A7470" s="3" t="str">
        <f t="shared" si="116"/>
        <v>SEGA.L_44698</v>
      </c>
      <c r="B7470" t="s">
        <v>81</v>
      </c>
      <c r="C7470" s="1">
        <v>44698</v>
      </c>
      <c r="D7470">
        <v>99.099000000000004</v>
      </c>
    </row>
    <row r="7471" spans="1:4" hidden="1" x14ac:dyDescent="0.35">
      <c r="A7471" s="3" t="str">
        <f t="shared" si="116"/>
        <v>SHY_44698</v>
      </c>
      <c r="B7471" t="s">
        <v>82</v>
      </c>
      <c r="C7471" s="1">
        <v>44698</v>
      </c>
      <c r="D7471">
        <v>81.921000000000006</v>
      </c>
    </row>
    <row r="7472" spans="1:4" hidden="1" x14ac:dyDescent="0.35">
      <c r="A7472" s="3" t="str">
        <f t="shared" si="116"/>
        <v>SLV_44698</v>
      </c>
      <c r="B7472" t="s">
        <v>83</v>
      </c>
      <c r="C7472" s="1">
        <v>44698</v>
      </c>
      <c r="D7472">
        <v>19.920000000000002</v>
      </c>
    </row>
    <row r="7473" spans="1:4" hidden="1" x14ac:dyDescent="0.35">
      <c r="A7473" s="3" t="str">
        <f t="shared" si="116"/>
        <v>SPMV.L_44698</v>
      </c>
      <c r="B7473" t="s">
        <v>84</v>
      </c>
      <c r="C7473" s="1">
        <v>44698</v>
      </c>
      <c r="D7473">
        <v>75.97</v>
      </c>
    </row>
    <row r="7474" spans="1:4" hidden="1" x14ac:dyDescent="0.35">
      <c r="A7474" s="3" t="str">
        <f t="shared" si="116"/>
        <v>TLT_44698</v>
      </c>
      <c r="B7474" t="s">
        <v>85</v>
      </c>
      <c r="C7474" s="1">
        <v>44698</v>
      </c>
      <c r="D7474">
        <v>112.205</v>
      </c>
    </row>
    <row r="7475" spans="1:4" hidden="1" x14ac:dyDescent="0.35">
      <c r="A7475" s="3" t="str">
        <f t="shared" si="116"/>
        <v>UNH_44698</v>
      </c>
      <c r="B7475" t="s">
        <v>86</v>
      </c>
      <c r="C7475" s="1">
        <v>44698</v>
      </c>
      <c r="D7475">
        <v>487.74099999999999</v>
      </c>
    </row>
    <row r="7476" spans="1:4" hidden="1" x14ac:dyDescent="0.35">
      <c r="A7476" s="3" t="str">
        <f t="shared" si="116"/>
        <v>URI_44698</v>
      </c>
      <c r="B7476" t="s">
        <v>87</v>
      </c>
      <c r="C7476" s="1">
        <v>44698</v>
      </c>
      <c r="D7476">
        <v>289.51299999999998</v>
      </c>
    </row>
    <row r="7477" spans="1:4" hidden="1" x14ac:dyDescent="0.35">
      <c r="A7477" s="3" t="str">
        <f t="shared" si="116"/>
        <v>V_44698</v>
      </c>
      <c r="B7477" t="s">
        <v>88</v>
      </c>
      <c r="C7477" s="1">
        <v>44698</v>
      </c>
      <c r="D7477">
        <v>202.78800000000001</v>
      </c>
    </row>
    <row r="7478" spans="1:4" hidden="1" x14ac:dyDescent="0.35">
      <c r="A7478" s="3" t="str">
        <f t="shared" si="116"/>
        <v>VRSK_44698</v>
      </c>
      <c r="B7478" t="s">
        <v>89</v>
      </c>
      <c r="C7478" s="1">
        <v>44698</v>
      </c>
      <c r="D7478">
        <v>173.65299999999999</v>
      </c>
    </row>
    <row r="7479" spans="1:4" hidden="1" x14ac:dyDescent="0.35">
      <c r="A7479" s="3" t="str">
        <f t="shared" si="116"/>
        <v>VXX_44698</v>
      </c>
      <c r="B7479" t="s">
        <v>90</v>
      </c>
      <c r="C7479" s="1">
        <v>44698</v>
      </c>
      <c r="D7479">
        <v>24.79</v>
      </c>
    </row>
    <row r="7480" spans="1:4" hidden="1" x14ac:dyDescent="0.35">
      <c r="A7480" s="3" t="str">
        <f t="shared" si="116"/>
        <v>WRK_44698</v>
      </c>
      <c r="B7480" t="s">
        <v>91</v>
      </c>
      <c r="C7480" s="1">
        <v>44698</v>
      </c>
      <c r="D7480">
        <v>47.072000000000003</v>
      </c>
    </row>
    <row r="7481" spans="1:4" hidden="1" x14ac:dyDescent="0.35">
      <c r="A7481" s="3" t="str">
        <f t="shared" si="116"/>
        <v>XLB_44698</v>
      </c>
      <c r="B7481" t="s">
        <v>92</v>
      </c>
      <c r="C7481" s="1">
        <v>44698</v>
      </c>
      <c r="D7481">
        <v>83.015000000000001</v>
      </c>
    </row>
    <row r="7482" spans="1:4" hidden="1" x14ac:dyDescent="0.35">
      <c r="A7482" s="3" t="str">
        <f t="shared" si="116"/>
        <v>XLC_44698</v>
      </c>
      <c r="B7482" t="s">
        <v>93</v>
      </c>
      <c r="C7482" s="1">
        <v>44698</v>
      </c>
      <c r="D7482">
        <v>59.494999999999997</v>
      </c>
    </row>
    <row r="7483" spans="1:4" hidden="1" x14ac:dyDescent="0.35">
      <c r="A7483" s="3" t="str">
        <f t="shared" si="116"/>
        <v>XLE_44698</v>
      </c>
      <c r="B7483" t="s">
        <v>94</v>
      </c>
      <c r="C7483" s="1">
        <v>44698</v>
      </c>
      <c r="D7483">
        <v>81.244</v>
      </c>
    </row>
    <row r="7484" spans="1:4" hidden="1" x14ac:dyDescent="0.35">
      <c r="A7484" s="3" t="str">
        <f t="shared" si="116"/>
        <v>XLF_44698</v>
      </c>
      <c r="B7484" t="s">
        <v>95</v>
      </c>
      <c r="C7484" s="1">
        <v>44698</v>
      </c>
      <c r="D7484">
        <v>33.573999999999998</v>
      </c>
    </row>
    <row r="7485" spans="1:4" hidden="1" x14ac:dyDescent="0.35">
      <c r="A7485" s="3" t="str">
        <f t="shared" si="116"/>
        <v>XLI_44698</v>
      </c>
      <c r="B7485" t="s">
        <v>96</v>
      </c>
      <c r="C7485" s="1">
        <v>44698</v>
      </c>
      <c r="D7485">
        <v>93.772000000000006</v>
      </c>
    </row>
    <row r="7486" spans="1:4" hidden="1" x14ac:dyDescent="0.35">
      <c r="A7486" s="3" t="str">
        <f t="shared" si="116"/>
        <v>XLK_44698</v>
      </c>
      <c r="B7486" t="s">
        <v>97</v>
      </c>
      <c r="C7486" s="1">
        <v>44698</v>
      </c>
      <c r="D7486">
        <v>137.47399999999999</v>
      </c>
    </row>
    <row r="7487" spans="1:4" hidden="1" x14ac:dyDescent="0.35">
      <c r="A7487" s="3" t="str">
        <f t="shared" si="116"/>
        <v>XLP_44698</v>
      </c>
      <c r="B7487" t="s">
        <v>98</v>
      </c>
      <c r="C7487" s="1">
        <v>44698</v>
      </c>
      <c r="D7487">
        <v>75.177999999999997</v>
      </c>
    </row>
    <row r="7488" spans="1:4" hidden="1" x14ac:dyDescent="0.35">
      <c r="A7488" s="3" t="str">
        <f t="shared" si="116"/>
        <v>XLU_44698</v>
      </c>
      <c r="B7488" t="s">
        <v>99</v>
      </c>
      <c r="C7488" s="1">
        <v>44698</v>
      </c>
      <c r="D7488">
        <v>70.757999999999996</v>
      </c>
    </row>
    <row r="7489" spans="1:4" hidden="1" x14ac:dyDescent="0.35">
      <c r="A7489" s="3" t="str">
        <f t="shared" si="116"/>
        <v>XLV_44698</v>
      </c>
      <c r="B7489" t="s">
        <v>100</v>
      </c>
      <c r="C7489" s="1">
        <v>44698</v>
      </c>
      <c r="D7489">
        <v>129.73599999999999</v>
      </c>
    </row>
    <row r="7490" spans="1:4" hidden="1" x14ac:dyDescent="0.35">
      <c r="A7490" s="3" t="str">
        <f t="shared" si="116"/>
        <v>XLY_44698</v>
      </c>
      <c r="B7490" t="s">
        <v>101</v>
      </c>
      <c r="C7490" s="1">
        <v>44698</v>
      </c>
      <c r="D7490">
        <v>151.71199999999999</v>
      </c>
    </row>
    <row r="7491" spans="1:4" hidden="1" x14ac:dyDescent="0.35">
      <c r="A7491" s="3" t="str">
        <f t="shared" ref="A7491:A7554" si="117">CONCATENATE(B7491,"_",C7491)</f>
        <v>XOM_44698</v>
      </c>
      <c r="B7491" t="s">
        <v>102</v>
      </c>
      <c r="C7491" s="1">
        <v>44698</v>
      </c>
      <c r="D7491">
        <v>89.781999999999996</v>
      </c>
    </row>
    <row r="7492" spans="1:4" hidden="1" x14ac:dyDescent="0.35">
      <c r="A7492" s="3" t="str">
        <f t="shared" si="117"/>
        <v>ABBV_44699</v>
      </c>
      <c r="B7492" t="s">
        <v>3</v>
      </c>
      <c r="C7492" s="1">
        <v>44699</v>
      </c>
      <c r="D7492">
        <v>148.08799999999999</v>
      </c>
    </row>
    <row r="7493" spans="1:4" hidden="1" x14ac:dyDescent="0.35">
      <c r="A7493" s="3" t="str">
        <f t="shared" si="117"/>
        <v>ACN_44699</v>
      </c>
      <c r="B7493" t="s">
        <v>4</v>
      </c>
      <c r="C7493" s="1">
        <v>44699</v>
      </c>
      <c r="D7493">
        <v>270.87099999999998</v>
      </c>
    </row>
    <row r="7494" spans="1:4" hidden="1" x14ac:dyDescent="0.35">
      <c r="A7494" s="3" t="str">
        <f t="shared" si="117"/>
        <v>AEP_44699</v>
      </c>
      <c r="B7494" t="s">
        <v>5</v>
      </c>
      <c r="C7494" s="1">
        <v>44699</v>
      </c>
      <c r="D7494">
        <v>97.278000000000006</v>
      </c>
    </row>
    <row r="7495" spans="1:4" hidden="1" x14ac:dyDescent="0.35">
      <c r="A7495" s="3" t="str">
        <f t="shared" si="117"/>
        <v>AIZ_44699</v>
      </c>
      <c r="B7495" t="s">
        <v>6</v>
      </c>
      <c r="C7495" s="1">
        <v>44699</v>
      </c>
      <c r="D7495">
        <v>184.35900000000001</v>
      </c>
    </row>
    <row r="7496" spans="1:4" hidden="1" x14ac:dyDescent="0.35">
      <c r="A7496" s="3" t="str">
        <f t="shared" si="117"/>
        <v>ALLE_44699</v>
      </c>
      <c r="B7496" t="s">
        <v>7</v>
      </c>
      <c r="C7496" s="1">
        <v>44699</v>
      </c>
      <c r="D7496">
        <v>107.845</v>
      </c>
    </row>
    <row r="7497" spans="1:4" hidden="1" x14ac:dyDescent="0.35">
      <c r="A7497" s="3" t="str">
        <f t="shared" si="117"/>
        <v>AMAT_44699</v>
      </c>
      <c r="B7497" t="s">
        <v>8</v>
      </c>
      <c r="C7497" s="1">
        <v>44699</v>
      </c>
      <c r="D7497">
        <v>110.51600000000001</v>
      </c>
    </row>
    <row r="7498" spans="1:4" hidden="1" x14ac:dyDescent="0.35">
      <c r="A7498" s="3" t="str">
        <f t="shared" si="117"/>
        <v>AMP_44699</v>
      </c>
      <c r="B7498" t="s">
        <v>9</v>
      </c>
      <c r="C7498" s="1">
        <v>44699</v>
      </c>
      <c r="D7498">
        <v>256.755</v>
      </c>
    </row>
    <row r="7499" spans="1:4" hidden="1" x14ac:dyDescent="0.35">
      <c r="A7499" s="3" t="str">
        <f t="shared" si="117"/>
        <v>AMZN_44699</v>
      </c>
      <c r="B7499" t="s">
        <v>10</v>
      </c>
      <c r="C7499" s="1">
        <v>44699</v>
      </c>
      <c r="D7499">
        <v>107.11199999999999</v>
      </c>
    </row>
    <row r="7500" spans="1:4" hidden="1" x14ac:dyDescent="0.35">
      <c r="A7500" s="3" t="str">
        <f t="shared" si="117"/>
        <v>AVB_44699</v>
      </c>
      <c r="B7500" t="s">
        <v>11</v>
      </c>
      <c r="C7500" s="1">
        <v>44699</v>
      </c>
      <c r="D7500">
        <v>196.27199999999999</v>
      </c>
    </row>
    <row r="7501" spans="1:4" hidden="1" x14ac:dyDescent="0.35">
      <c r="A7501" s="3" t="str">
        <f t="shared" si="117"/>
        <v>AVY_44699</v>
      </c>
      <c r="B7501" t="s">
        <v>12</v>
      </c>
      <c r="C7501" s="1">
        <v>44699</v>
      </c>
      <c r="D7501">
        <v>166.398</v>
      </c>
    </row>
    <row r="7502" spans="1:4" hidden="1" x14ac:dyDescent="0.35">
      <c r="A7502" s="3" t="str">
        <f t="shared" si="117"/>
        <v>AXP_44699</v>
      </c>
      <c r="B7502" t="s">
        <v>13</v>
      </c>
      <c r="C7502" s="1">
        <v>44699</v>
      </c>
      <c r="D7502">
        <v>154.39099999999999</v>
      </c>
    </row>
    <row r="7503" spans="1:4" hidden="1" x14ac:dyDescent="0.35">
      <c r="A7503" s="3" t="str">
        <f t="shared" si="117"/>
        <v>BDX_44699</v>
      </c>
      <c r="B7503" t="s">
        <v>14</v>
      </c>
      <c r="C7503" s="1">
        <v>44699</v>
      </c>
      <c r="D7503">
        <v>248.49199999999999</v>
      </c>
    </row>
    <row r="7504" spans="1:4" hidden="1" x14ac:dyDescent="0.35">
      <c r="A7504" s="3" t="str">
        <f t="shared" si="117"/>
        <v>BF-B_44699</v>
      </c>
      <c r="B7504" t="s">
        <v>15</v>
      </c>
      <c r="C7504" s="1">
        <v>44699</v>
      </c>
      <c r="D7504">
        <v>61.956000000000003</v>
      </c>
    </row>
    <row r="7505" spans="1:4" hidden="1" x14ac:dyDescent="0.35">
      <c r="A7505" s="3" t="str">
        <f t="shared" si="117"/>
        <v>BMY_44699</v>
      </c>
      <c r="B7505" t="s">
        <v>16</v>
      </c>
      <c r="C7505" s="1">
        <v>44699</v>
      </c>
      <c r="D7505">
        <v>75.206000000000003</v>
      </c>
    </row>
    <row r="7506" spans="1:4" hidden="1" x14ac:dyDescent="0.35">
      <c r="A7506" s="3" t="str">
        <f t="shared" si="117"/>
        <v>BR_44699</v>
      </c>
      <c r="B7506" t="s">
        <v>17</v>
      </c>
      <c r="C7506" s="1">
        <v>44699</v>
      </c>
      <c r="D7506">
        <v>134.69200000000001</v>
      </c>
    </row>
    <row r="7507" spans="1:4" hidden="1" x14ac:dyDescent="0.35">
      <c r="A7507" s="3" t="str">
        <f t="shared" si="117"/>
        <v>CARR_44699</v>
      </c>
      <c r="B7507" t="s">
        <v>18</v>
      </c>
      <c r="C7507" s="1">
        <v>44699</v>
      </c>
      <c r="D7507">
        <v>36.884</v>
      </c>
    </row>
    <row r="7508" spans="1:4" hidden="1" x14ac:dyDescent="0.35">
      <c r="A7508" s="3" t="str">
        <f t="shared" si="117"/>
        <v>CDW_44699</v>
      </c>
      <c r="B7508" t="s">
        <v>19</v>
      </c>
      <c r="C7508" s="1">
        <v>44699</v>
      </c>
      <c r="D7508">
        <v>162.27099999999999</v>
      </c>
    </row>
    <row r="7509" spans="1:4" hidden="1" x14ac:dyDescent="0.35">
      <c r="A7509" s="3" t="str">
        <f t="shared" si="117"/>
        <v>CE_44699</v>
      </c>
      <c r="B7509" t="s">
        <v>20</v>
      </c>
      <c r="C7509" s="1">
        <v>44699</v>
      </c>
      <c r="D7509">
        <v>148.45599999999999</v>
      </c>
    </row>
    <row r="7510" spans="1:4" hidden="1" x14ac:dyDescent="0.35">
      <c r="A7510" s="3" t="str">
        <f t="shared" si="117"/>
        <v>CHTR_44699</v>
      </c>
      <c r="B7510" t="s">
        <v>21</v>
      </c>
      <c r="C7510" s="1">
        <v>44699</v>
      </c>
      <c r="D7510">
        <v>469.5</v>
      </c>
    </row>
    <row r="7511" spans="1:4" hidden="1" x14ac:dyDescent="0.35">
      <c r="A7511" s="3" t="str">
        <f t="shared" si="117"/>
        <v>CNC_44699</v>
      </c>
      <c r="B7511" t="s">
        <v>22</v>
      </c>
      <c r="C7511" s="1">
        <v>44699</v>
      </c>
      <c r="D7511">
        <v>81.77</v>
      </c>
    </row>
    <row r="7512" spans="1:4" hidden="1" x14ac:dyDescent="0.35">
      <c r="A7512" s="3" t="str">
        <f t="shared" si="117"/>
        <v>CNP_44699</v>
      </c>
      <c r="B7512" t="s">
        <v>23</v>
      </c>
      <c r="C7512" s="1">
        <v>44699</v>
      </c>
      <c r="D7512">
        <v>30.117000000000001</v>
      </c>
    </row>
    <row r="7513" spans="1:4" hidden="1" x14ac:dyDescent="0.35">
      <c r="A7513" s="3" t="str">
        <f t="shared" si="117"/>
        <v>COP_44699</v>
      </c>
      <c r="B7513" t="s">
        <v>24</v>
      </c>
      <c r="C7513" s="1">
        <v>44699</v>
      </c>
      <c r="D7513">
        <v>100.352</v>
      </c>
    </row>
    <row r="7514" spans="1:4" hidden="1" x14ac:dyDescent="0.35">
      <c r="A7514" s="3" t="str">
        <f t="shared" si="117"/>
        <v>CTAS_44699</v>
      </c>
      <c r="B7514" t="s">
        <v>25</v>
      </c>
      <c r="C7514" s="1">
        <v>44699</v>
      </c>
      <c r="D7514">
        <v>355.46199999999999</v>
      </c>
    </row>
    <row r="7515" spans="1:4" hidden="1" x14ac:dyDescent="0.35">
      <c r="A7515" s="3" t="str">
        <f t="shared" si="117"/>
        <v>CZR_44699</v>
      </c>
      <c r="B7515" t="s">
        <v>26</v>
      </c>
      <c r="C7515" s="1">
        <v>44699</v>
      </c>
      <c r="D7515">
        <v>47.95</v>
      </c>
    </row>
    <row r="7516" spans="1:4" hidden="1" x14ac:dyDescent="0.35">
      <c r="A7516" s="3" t="str">
        <f t="shared" si="117"/>
        <v>DG_44699</v>
      </c>
      <c r="B7516" t="s">
        <v>27</v>
      </c>
      <c r="C7516" s="1">
        <v>44699</v>
      </c>
      <c r="D7516">
        <v>200.898</v>
      </c>
    </row>
    <row r="7517" spans="1:4" hidden="1" x14ac:dyDescent="0.35">
      <c r="A7517" s="3" t="str">
        <f t="shared" si="117"/>
        <v>DPZ_44699</v>
      </c>
      <c r="B7517" t="s">
        <v>28</v>
      </c>
      <c r="C7517" s="1">
        <v>44699</v>
      </c>
      <c r="D7517">
        <v>325.05399999999997</v>
      </c>
    </row>
    <row r="7518" spans="1:4" x14ac:dyDescent="0.35">
      <c r="A7518" s="3" t="str">
        <f t="shared" si="117"/>
        <v>DRE_44699</v>
      </c>
      <c r="B7518" t="s">
        <v>29</v>
      </c>
      <c r="C7518" s="1">
        <v>44699</v>
      </c>
      <c r="D7518">
        <v>51.494999999999997</v>
      </c>
    </row>
    <row r="7519" spans="1:4" hidden="1" x14ac:dyDescent="0.35">
      <c r="A7519" s="3" t="str">
        <f t="shared" si="117"/>
        <v>DXC_44699</v>
      </c>
      <c r="B7519" t="s">
        <v>30</v>
      </c>
      <c r="C7519" s="1">
        <v>44699</v>
      </c>
      <c r="D7519">
        <v>29.14</v>
      </c>
    </row>
    <row r="7520" spans="1:4" hidden="1" x14ac:dyDescent="0.35">
      <c r="A7520" s="3" t="str">
        <f t="shared" si="117"/>
        <v>EWA_44699</v>
      </c>
      <c r="B7520" t="s">
        <v>31</v>
      </c>
      <c r="C7520" s="1">
        <v>44699</v>
      </c>
      <c r="D7520">
        <v>22.382000000000001</v>
      </c>
    </row>
    <row r="7521" spans="1:4" hidden="1" x14ac:dyDescent="0.35">
      <c r="A7521" s="3" t="str">
        <f t="shared" si="117"/>
        <v>EWC_44699</v>
      </c>
      <c r="B7521" t="s">
        <v>32</v>
      </c>
      <c r="C7521" s="1">
        <v>44699</v>
      </c>
      <c r="D7521">
        <v>35.134999999999998</v>
      </c>
    </row>
    <row r="7522" spans="1:4" hidden="1" x14ac:dyDescent="0.35">
      <c r="A7522" s="3" t="str">
        <f t="shared" si="117"/>
        <v>EWG_44699</v>
      </c>
      <c r="B7522" t="s">
        <v>33</v>
      </c>
      <c r="C7522" s="1">
        <v>44699</v>
      </c>
      <c r="D7522">
        <v>24.806999999999999</v>
      </c>
    </row>
    <row r="7523" spans="1:4" hidden="1" x14ac:dyDescent="0.35">
      <c r="A7523" s="3" t="str">
        <f t="shared" si="117"/>
        <v>EWH_44699</v>
      </c>
      <c r="B7523" t="s">
        <v>34</v>
      </c>
      <c r="C7523" s="1">
        <v>44699</v>
      </c>
      <c r="D7523">
        <v>20.795000000000002</v>
      </c>
    </row>
    <row r="7524" spans="1:4" hidden="1" x14ac:dyDescent="0.35">
      <c r="A7524" s="3" t="str">
        <f t="shared" si="117"/>
        <v>EWJ_44699</v>
      </c>
      <c r="B7524" t="s">
        <v>35</v>
      </c>
      <c r="C7524" s="1">
        <v>44699</v>
      </c>
      <c r="D7524">
        <v>55.228000000000002</v>
      </c>
    </row>
    <row r="7525" spans="1:4" hidden="1" x14ac:dyDescent="0.35">
      <c r="A7525" s="3" t="str">
        <f t="shared" si="117"/>
        <v>EWL_44699</v>
      </c>
      <c r="B7525" t="s">
        <v>36</v>
      </c>
      <c r="C7525" s="1">
        <v>44699</v>
      </c>
      <c r="D7525">
        <v>42.834000000000003</v>
      </c>
    </row>
    <row r="7526" spans="1:4" hidden="1" x14ac:dyDescent="0.35">
      <c r="A7526" s="3" t="str">
        <f t="shared" si="117"/>
        <v>EWQ_44699</v>
      </c>
      <c r="B7526" t="s">
        <v>37</v>
      </c>
      <c r="C7526" s="1">
        <v>44699</v>
      </c>
      <c r="D7526">
        <v>31.361000000000001</v>
      </c>
    </row>
    <row r="7527" spans="1:4" hidden="1" x14ac:dyDescent="0.35">
      <c r="A7527" s="3" t="str">
        <f t="shared" si="117"/>
        <v>EWT_44699</v>
      </c>
      <c r="B7527" t="s">
        <v>38</v>
      </c>
      <c r="C7527" s="1">
        <v>44699</v>
      </c>
      <c r="D7527">
        <v>45.543999999999997</v>
      </c>
    </row>
    <row r="7528" spans="1:4" hidden="1" x14ac:dyDescent="0.35">
      <c r="A7528" s="3" t="str">
        <f t="shared" si="117"/>
        <v>EWU_44699</v>
      </c>
      <c r="B7528" t="s">
        <v>39</v>
      </c>
      <c r="C7528" s="1">
        <v>44699</v>
      </c>
      <c r="D7528">
        <v>30.617999999999999</v>
      </c>
    </row>
    <row r="7529" spans="1:4" hidden="1" x14ac:dyDescent="0.35">
      <c r="A7529" s="3" t="str">
        <f t="shared" si="117"/>
        <v>EWY_44699</v>
      </c>
      <c r="B7529" t="s">
        <v>40</v>
      </c>
      <c r="C7529" s="1">
        <v>44699</v>
      </c>
      <c r="D7529">
        <v>63.46</v>
      </c>
    </row>
    <row r="7530" spans="1:4" hidden="1" x14ac:dyDescent="0.35">
      <c r="A7530" s="3" t="str">
        <f t="shared" si="117"/>
        <v>EWZ_44699</v>
      </c>
      <c r="B7530" t="s">
        <v>41</v>
      </c>
      <c r="C7530" s="1">
        <v>44699</v>
      </c>
      <c r="D7530">
        <v>28.571000000000002</v>
      </c>
    </row>
    <row r="7531" spans="1:4" hidden="1" x14ac:dyDescent="0.35">
      <c r="A7531" s="3" t="str">
        <f t="shared" si="117"/>
        <v>FTV_44699</v>
      </c>
      <c r="B7531" t="s">
        <v>43</v>
      </c>
      <c r="C7531" s="1">
        <v>44699</v>
      </c>
      <c r="D7531">
        <v>57.597000000000001</v>
      </c>
    </row>
    <row r="7532" spans="1:4" hidden="1" x14ac:dyDescent="0.35">
      <c r="A7532" s="3" t="str">
        <f t="shared" si="117"/>
        <v>GOOG_44699</v>
      </c>
      <c r="B7532" t="s">
        <v>44</v>
      </c>
      <c r="C7532" s="1">
        <v>44699</v>
      </c>
      <c r="D7532">
        <v>112.401</v>
      </c>
    </row>
    <row r="7533" spans="1:4" hidden="1" x14ac:dyDescent="0.35">
      <c r="A7533" s="3" t="str">
        <f t="shared" si="117"/>
        <v>GPC_44699</v>
      </c>
      <c r="B7533" t="s">
        <v>45</v>
      </c>
      <c r="C7533" s="1">
        <v>44699</v>
      </c>
      <c r="D7533">
        <v>129.22999999999999</v>
      </c>
    </row>
    <row r="7534" spans="1:4" hidden="1" x14ac:dyDescent="0.35">
      <c r="A7534" s="3" t="str">
        <f t="shared" si="117"/>
        <v>GSG_44699</v>
      </c>
      <c r="B7534" t="s">
        <v>46</v>
      </c>
      <c r="C7534" s="1">
        <v>44699</v>
      </c>
      <c r="D7534">
        <v>23.93</v>
      </c>
    </row>
    <row r="7535" spans="1:4" hidden="1" x14ac:dyDescent="0.35">
      <c r="A7535" s="3" t="str">
        <f t="shared" si="117"/>
        <v>HIG_44699</v>
      </c>
      <c r="B7535" t="s">
        <v>47</v>
      </c>
      <c r="C7535" s="1">
        <v>44699</v>
      </c>
      <c r="D7535">
        <v>67.608999999999995</v>
      </c>
    </row>
    <row r="7536" spans="1:4" hidden="1" x14ac:dyDescent="0.35">
      <c r="A7536" s="3" t="str">
        <f t="shared" si="117"/>
        <v>HIGH.L_44699</v>
      </c>
      <c r="B7536" t="s">
        <v>48</v>
      </c>
      <c r="C7536" s="1">
        <v>44699</v>
      </c>
      <c r="D7536">
        <v>5.0609999999999999</v>
      </c>
    </row>
    <row r="7537" spans="1:4" hidden="1" x14ac:dyDescent="0.35">
      <c r="A7537" s="3" t="str">
        <f t="shared" si="117"/>
        <v>HST_44699</v>
      </c>
      <c r="B7537" t="s">
        <v>49</v>
      </c>
      <c r="C7537" s="1">
        <v>44699</v>
      </c>
      <c r="D7537">
        <v>19.408000000000001</v>
      </c>
    </row>
    <row r="7538" spans="1:4" hidden="1" x14ac:dyDescent="0.35">
      <c r="A7538" s="3" t="str">
        <f t="shared" si="117"/>
        <v>HYG_44699</v>
      </c>
      <c r="B7538" t="s">
        <v>50</v>
      </c>
      <c r="C7538" s="1">
        <v>44699</v>
      </c>
      <c r="D7538">
        <v>73.003</v>
      </c>
    </row>
    <row r="7539" spans="1:4" hidden="1" x14ac:dyDescent="0.35">
      <c r="A7539" s="3" t="str">
        <f t="shared" si="117"/>
        <v>IAU_44699</v>
      </c>
      <c r="B7539" t="s">
        <v>51</v>
      </c>
      <c r="C7539" s="1">
        <v>44699</v>
      </c>
      <c r="D7539">
        <v>34.51</v>
      </c>
    </row>
    <row r="7540" spans="1:4" hidden="1" x14ac:dyDescent="0.35">
      <c r="A7540" s="3" t="str">
        <f t="shared" si="117"/>
        <v>ICLN_44699</v>
      </c>
      <c r="B7540" t="s">
        <v>52</v>
      </c>
      <c r="C7540" s="1">
        <v>44699</v>
      </c>
      <c r="D7540">
        <v>18.004999999999999</v>
      </c>
    </row>
    <row r="7541" spans="1:4" hidden="1" x14ac:dyDescent="0.35">
      <c r="A7541" s="3" t="str">
        <f t="shared" si="117"/>
        <v>IEAA.L_44699</v>
      </c>
      <c r="B7541" t="s">
        <v>53</v>
      </c>
      <c r="C7541" s="1">
        <v>44699</v>
      </c>
      <c r="D7541">
        <v>4.8819999999999997</v>
      </c>
    </row>
    <row r="7542" spans="1:4" hidden="1" x14ac:dyDescent="0.35">
      <c r="A7542" s="3" t="str">
        <f t="shared" si="117"/>
        <v>IEF_44699</v>
      </c>
      <c r="B7542" t="s">
        <v>54</v>
      </c>
      <c r="C7542" s="1">
        <v>44699</v>
      </c>
      <c r="D7542">
        <v>101.51</v>
      </c>
    </row>
    <row r="7543" spans="1:4" hidden="1" x14ac:dyDescent="0.35">
      <c r="A7543" s="3" t="str">
        <f t="shared" si="117"/>
        <v>IEFM.L_44699</v>
      </c>
      <c r="B7543" t="s">
        <v>55</v>
      </c>
      <c r="C7543" s="1">
        <v>44699</v>
      </c>
      <c r="D7543">
        <v>714.4</v>
      </c>
    </row>
    <row r="7544" spans="1:4" hidden="1" x14ac:dyDescent="0.35">
      <c r="A7544" s="3" t="str">
        <f t="shared" si="117"/>
        <v>IEMG_44699</v>
      </c>
      <c r="B7544" t="s">
        <v>56</v>
      </c>
      <c r="C7544" s="1">
        <v>44699</v>
      </c>
      <c r="D7544">
        <v>48.531999999999996</v>
      </c>
    </row>
    <row r="7545" spans="1:4" hidden="1" x14ac:dyDescent="0.35">
      <c r="A7545" s="3" t="str">
        <f t="shared" si="117"/>
        <v>IEUS_44699</v>
      </c>
      <c r="B7545" t="s">
        <v>57</v>
      </c>
      <c r="C7545" s="1">
        <v>44699</v>
      </c>
      <c r="D7545">
        <v>52.506</v>
      </c>
    </row>
    <row r="7546" spans="1:4" hidden="1" x14ac:dyDescent="0.35">
      <c r="A7546" s="3" t="str">
        <f t="shared" si="117"/>
        <v>IEVL.L_44699</v>
      </c>
      <c r="B7546" t="s">
        <v>58</v>
      </c>
      <c r="C7546" s="1">
        <v>44699</v>
      </c>
      <c r="D7546">
        <v>7.2210000000000001</v>
      </c>
    </row>
    <row r="7547" spans="1:4" hidden="1" x14ac:dyDescent="0.35">
      <c r="A7547" s="3" t="str">
        <f t="shared" si="117"/>
        <v>IGF_44699</v>
      </c>
      <c r="B7547" t="s">
        <v>59</v>
      </c>
      <c r="C7547" s="1">
        <v>44699</v>
      </c>
      <c r="D7547">
        <v>48.042000000000002</v>
      </c>
    </row>
    <row r="7548" spans="1:4" hidden="1" x14ac:dyDescent="0.35">
      <c r="A7548" s="3" t="str">
        <f t="shared" si="117"/>
        <v>INDA_44699</v>
      </c>
      <c r="B7548" t="s">
        <v>60</v>
      </c>
      <c r="C7548" s="1">
        <v>44699</v>
      </c>
      <c r="D7548">
        <v>40.5</v>
      </c>
    </row>
    <row r="7549" spans="1:4" hidden="1" x14ac:dyDescent="0.35">
      <c r="A7549" s="3" t="str">
        <f t="shared" si="117"/>
        <v>IUMO.L_44699</v>
      </c>
      <c r="B7549" t="s">
        <v>61</v>
      </c>
      <c r="C7549" s="1">
        <v>44699</v>
      </c>
      <c r="D7549">
        <v>9.5380000000000003</v>
      </c>
    </row>
    <row r="7550" spans="1:4" hidden="1" x14ac:dyDescent="0.35">
      <c r="A7550" s="3" t="str">
        <f t="shared" si="117"/>
        <v>IUVL.L_44699</v>
      </c>
      <c r="B7550" t="s">
        <v>62</v>
      </c>
      <c r="C7550" s="1">
        <v>44699</v>
      </c>
      <c r="D7550">
        <v>8.6</v>
      </c>
    </row>
    <row r="7551" spans="1:4" hidden="1" x14ac:dyDescent="0.35">
      <c r="A7551" s="3" t="str">
        <f t="shared" si="117"/>
        <v>IVV_44699</v>
      </c>
      <c r="B7551" t="s">
        <v>63</v>
      </c>
      <c r="C7551" s="1">
        <v>44699</v>
      </c>
      <c r="D7551">
        <v>388.64499999999998</v>
      </c>
    </row>
    <row r="7552" spans="1:4" hidden="1" x14ac:dyDescent="0.35">
      <c r="A7552" s="3" t="str">
        <f t="shared" si="117"/>
        <v>IWM_44699</v>
      </c>
      <c r="B7552" t="s">
        <v>64</v>
      </c>
      <c r="C7552" s="1">
        <v>44699</v>
      </c>
      <c r="D7552">
        <v>174.06899999999999</v>
      </c>
    </row>
    <row r="7553" spans="1:4" hidden="1" x14ac:dyDescent="0.35">
      <c r="A7553" s="3" t="str">
        <f t="shared" si="117"/>
        <v>IXN_44699</v>
      </c>
      <c r="B7553" t="s">
        <v>65</v>
      </c>
      <c r="C7553" s="1">
        <v>44699</v>
      </c>
      <c r="D7553">
        <v>47.807000000000002</v>
      </c>
    </row>
    <row r="7554" spans="1:4" hidden="1" x14ac:dyDescent="0.35">
      <c r="A7554" s="3" t="str">
        <f t="shared" si="117"/>
        <v>JPEA.L_44699</v>
      </c>
      <c r="B7554" t="s">
        <v>66</v>
      </c>
      <c r="C7554" s="1">
        <v>44699</v>
      </c>
      <c r="D7554">
        <v>4.9400000000000004</v>
      </c>
    </row>
    <row r="7555" spans="1:4" hidden="1" x14ac:dyDescent="0.35">
      <c r="A7555" s="3" t="str">
        <f t="shared" ref="A7555:A7618" si="118">CONCATENATE(B7555,"_",C7555)</f>
        <v>JPM_44699</v>
      </c>
      <c r="B7555" t="s">
        <v>67</v>
      </c>
      <c r="C7555" s="1">
        <v>44699</v>
      </c>
      <c r="D7555">
        <v>117.116</v>
      </c>
    </row>
    <row r="7556" spans="1:4" hidden="1" x14ac:dyDescent="0.35">
      <c r="A7556" s="3" t="str">
        <f t="shared" si="118"/>
        <v>KR_44699</v>
      </c>
      <c r="B7556" t="s">
        <v>68</v>
      </c>
      <c r="C7556" s="1">
        <v>44699</v>
      </c>
      <c r="D7556">
        <v>47.103999999999999</v>
      </c>
    </row>
    <row r="7557" spans="1:4" hidden="1" x14ac:dyDescent="0.35">
      <c r="A7557" s="3" t="str">
        <f t="shared" si="118"/>
        <v>LQD_44699</v>
      </c>
      <c r="B7557" t="s">
        <v>69</v>
      </c>
      <c r="C7557" s="1">
        <v>44699</v>
      </c>
      <c r="D7557">
        <v>109.059</v>
      </c>
    </row>
    <row r="7558" spans="1:4" hidden="1" x14ac:dyDescent="0.35">
      <c r="A7558" s="3" t="str">
        <f t="shared" si="118"/>
        <v>MCHI_44699</v>
      </c>
      <c r="B7558" t="s">
        <v>70</v>
      </c>
      <c r="C7558" s="1">
        <v>44699</v>
      </c>
      <c r="D7558">
        <v>47.401000000000003</v>
      </c>
    </row>
    <row r="7559" spans="1:4" hidden="1" x14ac:dyDescent="0.35">
      <c r="A7559" s="3" t="str">
        <f t="shared" si="118"/>
        <v>META_44699</v>
      </c>
      <c r="B7559" t="s">
        <v>144</v>
      </c>
      <c r="C7559" s="1">
        <v>44699</v>
      </c>
      <c r="D7559">
        <v>192.24</v>
      </c>
    </row>
    <row r="7560" spans="1:4" hidden="1" x14ac:dyDescent="0.35">
      <c r="A7560" s="3" t="str">
        <f t="shared" si="118"/>
        <v>MVEU.L_44699</v>
      </c>
      <c r="B7560" t="s">
        <v>71</v>
      </c>
      <c r="C7560" s="1">
        <v>44699</v>
      </c>
      <c r="D7560">
        <v>51.34</v>
      </c>
    </row>
    <row r="7561" spans="1:4" hidden="1" x14ac:dyDescent="0.35">
      <c r="A7561" s="3" t="str">
        <f t="shared" si="118"/>
        <v>OGN_44699</v>
      </c>
      <c r="B7561" t="s">
        <v>72</v>
      </c>
      <c r="C7561" s="1">
        <v>44699</v>
      </c>
      <c r="D7561">
        <v>35.238</v>
      </c>
    </row>
    <row r="7562" spans="1:4" hidden="1" x14ac:dyDescent="0.35">
      <c r="A7562" s="3" t="str">
        <f t="shared" si="118"/>
        <v>PG_44699</v>
      </c>
      <c r="B7562" t="s">
        <v>73</v>
      </c>
      <c r="C7562" s="1">
        <v>44699</v>
      </c>
      <c r="D7562">
        <v>142.196</v>
      </c>
    </row>
    <row r="7563" spans="1:4" hidden="1" x14ac:dyDescent="0.35">
      <c r="A7563" s="3" t="str">
        <f t="shared" si="118"/>
        <v>PPL_44699</v>
      </c>
      <c r="B7563" t="s">
        <v>74</v>
      </c>
      <c r="C7563" s="1">
        <v>44699</v>
      </c>
      <c r="D7563">
        <v>28.667999999999999</v>
      </c>
    </row>
    <row r="7564" spans="1:4" hidden="1" x14ac:dyDescent="0.35">
      <c r="A7564" s="3" t="str">
        <f t="shared" si="118"/>
        <v>PRU_44699</v>
      </c>
      <c r="B7564" t="s">
        <v>75</v>
      </c>
      <c r="C7564" s="1">
        <v>44699</v>
      </c>
      <c r="D7564">
        <v>98.081000000000003</v>
      </c>
    </row>
    <row r="7565" spans="1:4" hidden="1" x14ac:dyDescent="0.35">
      <c r="A7565" s="3" t="str">
        <f t="shared" si="118"/>
        <v>PYPL_44699</v>
      </c>
      <c r="B7565" t="s">
        <v>76</v>
      </c>
      <c r="C7565" s="1">
        <v>44699</v>
      </c>
      <c r="D7565">
        <v>77.180000000000007</v>
      </c>
    </row>
    <row r="7566" spans="1:4" hidden="1" x14ac:dyDescent="0.35">
      <c r="A7566" s="3" t="str">
        <f t="shared" si="118"/>
        <v>RE_44699</v>
      </c>
      <c r="B7566" t="s">
        <v>77</v>
      </c>
      <c r="C7566" s="1">
        <v>44699</v>
      </c>
      <c r="D7566">
        <v>275.61900000000003</v>
      </c>
    </row>
    <row r="7567" spans="1:4" hidden="1" x14ac:dyDescent="0.35">
      <c r="A7567" s="3" t="str">
        <f t="shared" si="118"/>
        <v>REET_44699</v>
      </c>
      <c r="B7567" t="s">
        <v>78</v>
      </c>
      <c r="C7567" s="1">
        <v>44699</v>
      </c>
      <c r="D7567">
        <v>25.045000000000002</v>
      </c>
    </row>
    <row r="7568" spans="1:4" hidden="1" x14ac:dyDescent="0.35">
      <c r="A7568" s="3" t="str">
        <f t="shared" si="118"/>
        <v>ROL_44699</v>
      </c>
      <c r="B7568" t="s">
        <v>79</v>
      </c>
      <c r="C7568" s="1">
        <v>44699</v>
      </c>
      <c r="D7568">
        <v>34.078000000000003</v>
      </c>
    </row>
    <row r="7569" spans="1:4" hidden="1" x14ac:dyDescent="0.35">
      <c r="A7569" s="3" t="str">
        <f t="shared" si="118"/>
        <v>ROST_44699</v>
      </c>
      <c r="B7569" t="s">
        <v>80</v>
      </c>
      <c r="C7569" s="1">
        <v>44699</v>
      </c>
      <c r="D7569">
        <v>91.888000000000005</v>
      </c>
    </row>
    <row r="7570" spans="1:4" hidden="1" x14ac:dyDescent="0.35">
      <c r="A7570" s="3" t="str">
        <f t="shared" si="118"/>
        <v>SEGA.L_44699</v>
      </c>
      <c r="B7570" t="s">
        <v>81</v>
      </c>
      <c r="C7570" s="1">
        <v>44699</v>
      </c>
      <c r="D7570">
        <v>99.531999999999996</v>
      </c>
    </row>
    <row r="7571" spans="1:4" hidden="1" x14ac:dyDescent="0.35">
      <c r="A7571" s="3" t="str">
        <f t="shared" si="118"/>
        <v>SHY_44699</v>
      </c>
      <c r="B7571" t="s">
        <v>82</v>
      </c>
      <c r="C7571" s="1">
        <v>44699</v>
      </c>
      <c r="D7571">
        <v>81.960999999999999</v>
      </c>
    </row>
    <row r="7572" spans="1:4" hidden="1" x14ac:dyDescent="0.35">
      <c r="A7572" s="3" t="str">
        <f t="shared" si="118"/>
        <v>SLV_44699</v>
      </c>
      <c r="B7572" t="s">
        <v>83</v>
      </c>
      <c r="C7572" s="1">
        <v>44699</v>
      </c>
      <c r="D7572">
        <v>19.73</v>
      </c>
    </row>
    <row r="7573" spans="1:4" hidden="1" x14ac:dyDescent="0.35">
      <c r="A7573" s="3" t="str">
        <f t="shared" si="118"/>
        <v>SPMV.L_44699</v>
      </c>
      <c r="B7573" t="s">
        <v>84</v>
      </c>
      <c r="C7573" s="1">
        <v>44699</v>
      </c>
      <c r="D7573">
        <v>74.97</v>
      </c>
    </row>
    <row r="7574" spans="1:4" hidden="1" x14ac:dyDescent="0.35">
      <c r="A7574" s="3" t="str">
        <f t="shared" si="118"/>
        <v>TLT_44699</v>
      </c>
      <c r="B7574" t="s">
        <v>85</v>
      </c>
      <c r="C7574" s="1">
        <v>44699</v>
      </c>
      <c r="D7574">
        <v>114.59699999999999</v>
      </c>
    </row>
    <row r="7575" spans="1:4" hidden="1" x14ac:dyDescent="0.35">
      <c r="A7575" s="3" t="str">
        <f t="shared" si="118"/>
        <v>UNH_44699</v>
      </c>
      <c r="B7575" t="s">
        <v>86</v>
      </c>
      <c r="C7575" s="1">
        <v>44699</v>
      </c>
      <c r="D7575">
        <v>466.79700000000003</v>
      </c>
    </row>
    <row r="7576" spans="1:4" hidden="1" x14ac:dyDescent="0.35">
      <c r="A7576" s="3" t="str">
        <f t="shared" si="118"/>
        <v>URI_44699</v>
      </c>
      <c r="B7576" t="s">
        <v>87</v>
      </c>
      <c r="C7576" s="1">
        <v>44699</v>
      </c>
      <c r="D7576">
        <v>272.50900000000001</v>
      </c>
    </row>
    <row r="7577" spans="1:4" hidden="1" x14ac:dyDescent="0.35">
      <c r="A7577" s="3" t="str">
        <f t="shared" si="118"/>
        <v>V_44699</v>
      </c>
      <c r="B7577" t="s">
        <v>88</v>
      </c>
      <c r="C7577" s="1">
        <v>44699</v>
      </c>
      <c r="D7577">
        <v>198.80199999999999</v>
      </c>
    </row>
    <row r="7578" spans="1:4" hidden="1" x14ac:dyDescent="0.35">
      <c r="A7578" s="3" t="str">
        <f t="shared" si="118"/>
        <v>VRSK_44699</v>
      </c>
      <c r="B7578" t="s">
        <v>89</v>
      </c>
      <c r="C7578" s="1">
        <v>44699</v>
      </c>
      <c r="D7578">
        <v>165.61600000000001</v>
      </c>
    </row>
    <row r="7579" spans="1:4" hidden="1" x14ac:dyDescent="0.35">
      <c r="A7579" s="3" t="str">
        <f t="shared" si="118"/>
        <v>VXX_44699</v>
      </c>
      <c r="B7579" t="s">
        <v>90</v>
      </c>
      <c r="C7579" s="1">
        <v>44699</v>
      </c>
      <c r="D7579">
        <v>26.09</v>
      </c>
    </row>
    <row r="7580" spans="1:4" hidden="1" x14ac:dyDescent="0.35">
      <c r="A7580" s="3" t="str">
        <f t="shared" si="118"/>
        <v>WRK_44699</v>
      </c>
      <c r="B7580" t="s">
        <v>91</v>
      </c>
      <c r="C7580" s="1">
        <v>44699</v>
      </c>
      <c r="D7580">
        <v>44.256</v>
      </c>
    </row>
    <row r="7581" spans="1:4" hidden="1" x14ac:dyDescent="0.35">
      <c r="A7581" s="3" t="str">
        <f t="shared" si="118"/>
        <v>XLB_44699</v>
      </c>
      <c r="B7581" t="s">
        <v>92</v>
      </c>
      <c r="C7581" s="1">
        <v>44699</v>
      </c>
      <c r="D7581">
        <v>80.436000000000007</v>
      </c>
    </row>
    <row r="7582" spans="1:4" hidden="1" x14ac:dyDescent="0.35">
      <c r="A7582" s="3" t="str">
        <f t="shared" si="118"/>
        <v>XLC_44699</v>
      </c>
      <c r="B7582" t="s">
        <v>93</v>
      </c>
      <c r="C7582" s="1">
        <v>44699</v>
      </c>
      <c r="D7582">
        <v>57.548000000000002</v>
      </c>
    </row>
    <row r="7583" spans="1:4" hidden="1" x14ac:dyDescent="0.35">
      <c r="A7583" s="3" t="str">
        <f t="shared" si="118"/>
        <v>XLE_44699</v>
      </c>
      <c r="B7583" t="s">
        <v>94</v>
      </c>
      <c r="C7583" s="1">
        <v>44699</v>
      </c>
      <c r="D7583">
        <v>79.161000000000001</v>
      </c>
    </row>
    <row r="7584" spans="1:4" hidden="1" x14ac:dyDescent="0.35">
      <c r="A7584" s="3" t="str">
        <f t="shared" si="118"/>
        <v>XLF_44699</v>
      </c>
      <c r="B7584" t="s">
        <v>95</v>
      </c>
      <c r="C7584" s="1">
        <v>44699</v>
      </c>
      <c r="D7584">
        <v>32.65</v>
      </c>
    </row>
    <row r="7585" spans="1:4" hidden="1" x14ac:dyDescent="0.35">
      <c r="A7585" s="3" t="str">
        <f t="shared" si="118"/>
        <v>XLI_44699</v>
      </c>
      <c r="B7585" t="s">
        <v>96</v>
      </c>
      <c r="C7585" s="1">
        <v>44699</v>
      </c>
      <c r="D7585">
        <v>90.28</v>
      </c>
    </row>
    <row r="7586" spans="1:4" hidden="1" x14ac:dyDescent="0.35">
      <c r="A7586" s="3" t="str">
        <f t="shared" si="118"/>
        <v>XLK_44699</v>
      </c>
      <c r="B7586" t="s">
        <v>97</v>
      </c>
      <c r="C7586" s="1">
        <v>44699</v>
      </c>
      <c r="D7586">
        <v>131.18299999999999</v>
      </c>
    </row>
    <row r="7587" spans="1:4" hidden="1" x14ac:dyDescent="0.35">
      <c r="A7587" s="3" t="str">
        <f t="shared" si="118"/>
        <v>XLP_44699</v>
      </c>
      <c r="B7587" t="s">
        <v>98</v>
      </c>
      <c r="C7587" s="1">
        <v>44699</v>
      </c>
      <c r="D7587">
        <v>70.34</v>
      </c>
    </row>
    <row r="7588" spans="1:4" hidden="1" x14ac:dyDescent="0.35">
      <c r="A7588" s="3" t="str">
        <f t="shared" si="118"/>
        <v>XLU_44699</v>
      </c>
      <c r="B7588" t="s">
        <v>99</v>
      </c>
      <c r="C7588" s="1">
        <v>44699</v>
      </c>
      <c r="D7588">
        <v>70.073999999999998</v>
      </c>
    </row>
    <row r="7589" spans="1:4" hidden="1" x14ac:dyDescent="0.35">
      <c r="A7589" s="3" t="str">
        <f t="shared" si="118"/>
        <v>XLV_44699</v>
      </c>
      <c r="B7589" t="s">
        <v>100</v>
      </c>
      <c r="C7589" s="1">
        <v>44699</v>
      </c>
      <c r="D7589">
        <v>126.387</v>
      </c>
    </row>
    <row r="7590" spans="1:4" hidden="1" x14ac:dyDescent="0.35">
      <c r="A7590" s="3" t="str">
        <f t="shared" si="118"/>
        <v>XLY_44699</v>
      </c>
      <c r="B7590" t="s">
        <v>101</v>
      </c>
      <c r="C7590" s="1">
        <v>44699</v>
      </c>
      <c r="D7590">
        <v>141.79300000000001</v>
      </c>
    </row>
    <row r="7591" spans="1:4" hidden="1" x14ac:dyDescent="0.35">
      <c r="A7591" s="3" t="str">
        <f t="shared" si="118"/>
        <v>XOM_44699</v>
      </c>
      <c r="B7591" t="s">
        <v>102</v>
      </c>
      <c r="C7591" s="1">
        <v>44699</v>
      </c>
      <c r="D7591">
        <v>88.358000000000004</v>
      </c>
    </row>
    <row r="7592" spans="1:4" hidden="1" x14ac:dyDescent="0.35">
      <c r="A7592" s="3" t="str">
        <f t="shared" si="118"/>
        <v>ABBV_44700</v>
      </c>
      <c r="B7592" t="s">
        <v>3</v>
      </c>
      <c r="C7592" s="1">
        <v>44700</v>
      </c>
      <c r="D7592">
        <v>147.399</v>
      </c>
    </row>
    <row r="7593" spans="1:4" hidden="1" x14ac:dyDescent="0.35">
      <c r="A7593" s="3" t="str">
        <f t="shared" si="118"/>
        <v>ACN_44700</v>
      </c>
      <c r="B7593" t="s">
        <v>4</v>
      </c>
      <c r="C7593" s="1">
        <v>44700</v>
      </c>
      <c r="D7593">
        <v>270.327</v>
      </c>
    </row>
    <row r="7594" spans="1:4" hidden="1" x14ac:dyDescent="0.35">
      <c r="A7594" s="3" t="str">
        <f t="shared" si="118"/>
        <v>AEP_44700</v>
      </c>
      <c r="B7594" t="s">
        <v>5</v>
      </c>
      <c r="C7594" s="1">
        <v>44700</v>
      </c>
      <c r="D7594">
        <v>96.46</v>
      </c>
    </row>
    <row r="7595" spans="1:4" hidden="1" x14ac:dyDescent="0.35">
      <c r="A7595" s="3" t="str">
        <f t="shared" si="118"/>
        <v>AIZ_44700</v>
      </c>
      <c r="B7595" t="s">
        <v>6</v>
      </c>
      <c r="C7595" s="1">
        <v>44700</v>
      </c>
      <c r="D7595">
        <v>178.035</v>
      </c>
    </row>
    <row r="7596" spans="1:4" hidden="1" x14ac:dyDescent="0.35">
      <c r="A7596" s="3" t="str">
        <f t="shared" si="118"/>
        <v>ALLE_44700</v>
      </c>
      <c r="B7596" t="s">
        <v>7</v>
      </c>
      <c r="C7596" s="1">
        <v>44700</v>
      </c>
      <c r="D7596">
        <v>107.5</v>
      </c>
    </row>
    <row r="7597" spans="1:4" hidden="1" x14ac:dyDescent="0.35">
      <c r="A7597" s="3" t="str">
        <f t="shared" si="118"/>
        <v>AMAT_44700</v>
      </c>
      <c r="B7597" t="s">
        <v>8</v>
      </c>
      <c r="C7597" s="1">
        <v>44700</v>
      </c>
      <c r="D7597">
        <v>109.92</v>
      </c>
    </row>
    <row r="7598" spans="1:4" hidden="1" x14ac:dyDescent="0.35">
      <c r="A7598" s="3" t="str">
        <f t="shared" si="118"/>
        <v>AMP_44700</v>
      </c>
      <c r="B7598" t="s">
        <v>9</v>
      </c>
      <c r="C7598" s="1">
        <v>44700</v>
      </c>
      <c r="D7598">
        <v>250.828</v>
      </c>
    </row>
    <row r="7599" spans="1:4" hidden="1" x14ac:dyDescent="0.35">
      <c r="A7599" s="3" t="str">
        <f t="shared" si="118"/>
        <v>AMZN_44700</v>
      </c>
      <c r="B7599" t="s">
        <v>10</v>
      </c>
      <c r="C7599" s="1">
        <v>44700</v>
      </c>
      <c r="D7599">
        <v>107.319</v>
      </c>
    </row>
    <row r="7600" spans="1:4" hidden="1" x14ac:dyDescent="0.35">
      <c r="A7600" s="3" t="str">
        <f t="shared" si="118"/>
        <v>AVB_44700</v>
      </c>
      <c r="B7600" t="s">
        <v>11</v>
      </c>
      <c r="C7600" s="1">
        <v>44700</v>
      </c>
      <c r="D7600">
        <v>194.12899999999999</v>
      </c>
    </row>
    <row r="7601" spans="1:4" hidden="1" x14ac:dyDescent="0.35">
      <c r="A7601" s="3" t="str">
        <f t="shared" si="118"/>
        <v>AVY_44700</v>
      </c>
      <c r="B7601" t="s">
        <v>12</v>
      </c>
      <c r="C7601" s="1">
        <v>44700</v>
      </c>
      <c r="D7601">
        <v>165.756</v>
      </c>
    </row>
    <row r="7602" spans="1:4" hidden="1" x14ac:dyDescent="0.35">
      <c r="A7602" s="3" t="str">
        <f t="shared" si="118"/>
        <v>AXP_44700</v>
      </c>
      <c r="B7602" t="s">
        <v>13</v>
      </c>
      <c r="C7602" s="1">
        <v>44700</v>
      </c>
      <c r="D7602">
        <v>152.31399999999999</v>
      </c>
    </row>
    <row r="7603" spans="1:4" hidden="1" x14ac:dyDescent="0.35">
      <c r="A7603" s="3" t="str">
        <f t="shared" si="118"/>
        <v>BDX_44700</v>
      </c>
      <c r="B7603" t="s">
        <v>14</v>
      </c>
      <c r="C7603" s="1">
        <v>44700</v>
      </c>
      <c r="D7603">
        <v>248.53100000000001</v>
      </c>
    </row>
    <row r="7604" spans="1:4" hidden="1" x14ac:dyDescent="0.35">
      <c r="A7604" s="3" t="str">
        <f t="shared" si="118"/>
        <v>BF-B_44700</v>
      </c>
      <c r="B7604" t="s">
        <v>15</v>
      </c>
      <c r="C7604" s="1">
        <v>44700</v>
      </c>
      <c r="D7604">
        <v>61.41</v>
      </c>
    </row>
    <row r="7605" spans="1:4" hidden="1" x14ac:dyDescent="0.35">
      <c r="A7605" s="3" t="str">
        <f t="shared" si="118"/>
        <v>BMY_44700</v>
      </c>
      <c r="B7605" t="s">
        <v>16</v>
      </c>
      <c r="C7605" s="1">
        <v>44700</v>
      </c>
      <c r="D7605">
        <v>74.171000000000006</v>
      </c>
    </row>
    <row r="7606" spans="1:4" hidden="1" x14ac:dyDescent="0.35">
      <c r="A7606" s="3" t="str">
        <f t="shared" si="118"/>
        <v>BR_44700</v>
      </c>
      <c r="B7606" t="s">
        <v>17</v>
      </c>
      <c r="C7606" s="1">
        <v>44700</v>
      </c>
      <c r="D7606">
        <v>136.09200000000001</v>
      </c>
    </row>
    <row r="7607" spans="1:4" hidden="1" x14ac:dyDescent="0.35">
      <c r="A7607" s="3" t="str">
        <f t="shared" si="118"/>
        <v>CARR_44700</v>
      </c>
      <c r="B7607" t="s">
        <v>18</v>
      </c>
      <c r="C7607" s="1">
        <v>44700</v>
      </c>
      <c r="D7607">
        <v>36.933</v>
      </c>
    </row>
    <row r="7608" spans="1:4" hidden="1" x14ac:dyDescent="0.35">
      <c r="A7608" s="3" t="str">
        <f t="shared" si="118"/>
        <v>CDW_44700</v>
      </c>
      <c r="B7608" t="s">
        <v>19</v>
      </c>
      <c r="C7608" s="1">
        <v>44700</v>
      </c>
      <c r="D7608">
        <v>160.50700000000001</v>
      </c>
    </row>
    <row r="7609" spans="1:4" hidden="1" x14ac:dyDescent="0.35">
      <c r="A7609" s="3" t="str">
        <f t="shared" si="118"/>
        <v>CE_44700</v>
      </c>
      <c r="B7609" t="s">
        <v>20</v>
      </c>
      <c r="C7609" s="1">
        <v>44700</v>
      </c>
      <c r="D7609">
        <v>147.19</v>
      </c>
    </row>
    <row r="7610" spans="1:4" hidden="1" x14ac:dyDescent="0.35">
      <c r="A7610" s="3" t="str">
        <f t="shared" si="118"/>
        <v>CHTR_44700</v>
      </c>
      <c r="B7610" t="s">
        <v>21</v>
      </c>
      <c r="C7610" s="1">
        <v>44700</v>
      </c>
      <c r="D7610">
        <v>474.57</v>
      </c>
    </row>
    <row r="7611" spans="1:4" hidden="1" x14ac:dyDescent="0.35">
      <c r="A7611" s="3" t="str">
        <f t="shared" si="118"/>
        <v>CNC_44700</v>
      </c>
      <c r="B7611" t="s">
        <v>22</v>
      </c>
      <c r="C7611" s="1">
        <v>44700</v>
      </c>
      <c r="D7611">
        <v>82.64</v>
      </c>
    </row>
    <row r="7612" spans="1:4" hidden="1" x14ac:dyDescent="0.35">
      <c r="A7612" s="3" t="str">
        <f t="shared" si="118"/>
        <v>CNP_44700</v>
      </c>
      <c r="B7612" t="s">
        <v>23</v>
      </c>
      <c r="C7612" s="1">
        <v>44700</v>
      </c>
      <c r="D7612">
        <v>30.106999999999999</v>
      </c>
    </row>
    <row r="7613" spans="1:4" hidden="1" x14ac:dyDescent="0.35">
      <c r="A7613" s="3" t="str">
        <f t="shared" si="118"/>
        <v>COP_44700</v>
      </c>
      <c r="B7613" t="s">
        <v>24</v>
      </c>
      <c r="C7613" s="1">
        <v>44700</v>
      </c>
      <c r="D7613">
        <v>100.477</v>
      </c>
    </row>
    <row r="7614" spans="1:4" hidden="1" x14ac:dyDescent="0.35">
      <c r="A7614" s="3" t="str">
        <f t="shared" si="118"/>
        <v>CTAS_44700</v>
      </c>
      <c r="B7614" t="s">
        <v>25</v>
      </c>
      <c r="C7614" s="1">
        <v>44700</v>
      </c>
      <c r="D7614">
        <v>355.99799999999999</v>
      </c>
    </row>
    <row r="7615" spans="1:4" hidden="1" x14ac:dyDescent="0.35">
      <c r="A7615" s="3" t="str">
        <f t="shared" si="118"/>
        <v>CZR_44700</v>
      </c>
      <c r="B7615" t="s">
        <v>26</v>
      </c>
      <c r="C7615" s="1">
        <v>44700</v>
      </c>
      <c r="D7615">
        <v>48.63</v>
      </c>
    </row>
    <row r="7616" spans="1:4" hidden="1" x14ac:dyDescent="0.35">
      <c r="A7616" s="3" t="str">
        <f t="shared" si="118"/>
        <v>DG_44700</v>
      </c>
      <c r="B7616" t="s">
        <v>27</v>
      </c>
      <c r="C7616" s="1">
        <v>44700</v>
      </c>
      <c r="D7616">
        <v>199.97399999999999</v>
      </c>
    </row>
    <row r="7617" spans="1:4" hidden="1" x14ac:dyDescent="0.35">
      <c r="A7617" s="3" t="str">
        <f t="shared" si="118"/>
        <v>DPZ_44700</v>
      </c>
      <c r="B7617" t="s">
        <v>28</v>
      </c>
      <c r="C7617" s="1">
        <v>44700</v>
      </c>
      <c r="D7617">
        <v>333.38799999999998</v>
      </c>
    </row>
    <row r="7618" spans="1:4" x14ac:dyDescent="0.35">
      <c r="A7618" s="3" t="str">
        <f t="shared" si="118"/>
        <v>DRE_44700</v>
      </c>
      <c r="B7618" t="s">
        <v>29</v>
      </c>
      <c r="C7618" s="1">
        <v>44700</v>
      </c>
      <c r="D7618">
        <v>50.828000000000003</v>
      </c>
    </row>
    <row r="7619" spans="1:4" hidden="1" x14ac:dyDescent="0.35">
      <c r="A7619" s="3" t="str">
        <f t="shared" ref="A7619:A7682" si="119">CONCATENATE(B7619,"_",C7619)</f>
        <v>DXC_44700</v>
      </c>
      <c r="B7619" t="s">
        <v>30</v>
      </c>
      <c r="C7619" s="1">
        <v>44700</v>
      </c>
      <c r="D7619">
        <v>29.64</v>
      </c>
    </row>
    <row r="7620" spans="1:4" hidden="1" x14ac:dyDescent="0.35">
      <c r="A7620" s="3" t="str">
        <f t="shared" si="119"/>
        <v>EWA_44700</v>
      </c>
      <c r="B7620" t="s">
        <v>31</v>
      </c>
      <c r="C7620" s="1">
        <v>44700</v>
      </c>
      <c r="D7620">
        <v>22.677</v>
      </c>
    </row>
    <row r="7621" spans="1:4" hidden="1" x14ac:dyDescent="0.35">
      <c r="A7621" s="3" t="str">
        <f t="shared" si="119"/>
        <v>EWC_44700</v>
      </c>
      <c r="B7621" t="s">
        <v>32</v>
      </c>
      <c r="C7621" s="1">
        <v>44700</v>
      </c>
      <c r="D7621">
        <v>35.536000000000001</v>
      </c>
    </row>
    <row r="7622" spans="1:4" hidden="1" x14ac:dyDescent="0.35">
      <c r="A7622" s="3" t="str">
        <f t="shared" si="119"/>
        <v>EWG_44700</v>
      </c>
      <c r="B7622" t="s">
        <v>33</v>
      </c>
      <c r="C7622" s="1">
        <v>44700</v>
      </c>
      <c r="D7622">
        <v>25.184999999999999</v>
      </c>
    </row>
    <row r="7623" spans="1:4" hidden="1" x14ac:dyDescent="0.35">
      <c r="A7623" s="3" t="str">
        <f t="shared" si="119"/>
        <v>EWH_44700</v>
      </c>
      <c r="B7623" t="s">
        <v>34</v>
      </c>
      <c r="C7623" s="1">
        <v>44700</v>
      </c>
      <c r="D7623">
        <v>20.95</v>
      </c>
    </row>
    <row r="7624" spans="1:4" hidden="1" x14ac:dyDescent="0.35">
      <c r="A7624" s="3" t="str">
        <f t="shared" si="119"/>
        <v>EWJ_44700</v>
      </c>
      <c r="B7624" t="s">
        <v>35</v>
      </c>
      <c r="C7624" s="1">
        <v>44700</v>
      </c>
      <c r="D7624">
        <v>55.701999999999998</v>
      </c>
    </row>
    <row r="7625" spans="1:4" hidden="1" x14ac:dyDescent="0.35">
      <c r="A7625" s="3" t="str">
        <f t="shared" si="119"/>
        <v>EWL_44700</v>
      </c>
      <c r="B7625" t="s">
        <v>36</v>
      </c>
      <c r="C7625" s="1">
        <v>44700</v>
      </c>
      <c r="D7625">
        <v>42.951999999999998</v>
      </c>
    </row>
    <row r="7626" spans="1:4" hidden="1" x14ac:dyDescent="0.35">
      <c r="A7626" s="3" t="str">
        <f t="shared" si="119"/>
        <v>EWQ_44700</v>
      </c>
      <c r="B7626" t="s">
        <v>37</v>
      </c>
      <c r="C7626" s="1">
        <v>44700</v>
      </c>
      <c r="D7626">
        <v>31.661000000000001</v>
      </c>
    </row>
    <row r="7627" spans="1:4" hidden="1" x14ac:dyDescent="0.35">
      <c r="A7627" s="3" t="str">
        <f t="shared" si="119"/>
        <v>EWT_44700</v>
      </c>
      <c r="B7627" t="s">
        <v>38</v>
      </c>
      <c r="C7627" s="1">
        <v>44700</v>
      </c>
      <c r="D7627">
        <v>45.892000000000003</v>
      </c>
    </row>
    <row r="7628" spans="1:4" hidden="1" x14ac:dyDescent="0.35">
      <c r="A7628" s="3" t="str">
        <f t="shared" si="119"/>
        <v>EWU_44700</v>
      </c>
      <c r="B7628" t="s">
        <v>39</v>
      </c>
      <c r="C7628" s="1">
        <v>44700</v>
      </c>
      <c r="D7628">
        <v>30.734000000000002</v>
      </c>
    </row>
    <row r="7629" spans="1:4" hidden="1" x14ac:dyDescent="0.35">
      <c r="A7629" s="3" t="str">
        <f t="shared" si="119"/>
        <v>EWY_44700</v>
      </c>
      <c r="B7629" t="s">
        <v>40</v>
      </c>
      <c r="C7629" s="1">
        <v>44700</v>
      </c>
      <c r="D7629">
        <v>64.686000000000007</v>
      </c>
    </row>
    <row r="7630" spans="1:4" hidden="1" x14ac:dyDescent="0.35">
      <c r="A7630" s="3" t="str">
        <f t="shared" si="119"/>
        <v>EWZ_44700</v>
      </c>
      <c r="B7630" t="s">
        <v>41</v>
      </c>
      <c r="C7630" s="1">
        <v>44700</v>
      </c>
      <c r="D7630">
        <v>29.175999999999998</v>
      </c>
    </row>
    <row r="7631" spans="1:4" hidden="1" x14ac:dyDescent="0.35">
      <c r="A7631" s="3" t="str">
        <f t="shared" si="119"/>
        <v>FTV_44700</v>
      </c>
      <c r="B7631" t="s">
        <v>43</v>
      </c>
      <c r="C7631" s="1">
        <v>44700</v>
      </c>
      <c r="D7631">
        <v>58.384999999999998</v>
      </c>
    </row>
    <row r="7632" spans="1:4" hidden="1" x14ac:dyDescent="0.35">
      <c r="A7632" s="3" t="str">
        <f t="shared" si="119"/>
        <v>GOOG_44700</v>
      </c>
      <c r="B7632" t="s">
        <v>44</v>
      </c>
      <c r="C7632" s="1">
        <v>44700</v>
      </c>
      <c r="D7632">
        <v>110.746</v>
      </c>
    </row>
    <row r="7633" spans="1:4" hidden="1" x14ac:dyDescent="0.35">
      <c r="A7633" s="3" t="str">
        <f t="shared" si="119"/>
        <v>GPC_44700</v>
      </c>
      <c r="B7633" t="s">
        <v>45</v>
      </c>
      <c r="C7633" s="1">
        <v>44700</v>
      </c>
      <c r="D7633">
        <v>129.74100000000001</v>
      </c>
    </row>
    <row r="7634" spans="1:4" hidden="1" x14ac:dyDescent="0.35">
      <c r="A7634" s="3" t="str">
        <f t="shared" si="119"/>
        <v>GSG_44700</v>
      </c>
      <c r="B7634" t="s">
        <v>46</v>
      </c>
      <c r="C7634" s="1">
        <v>44700</v>
      </c>
      <c r="D7634">
        <v>24.3</v>
      </c>
    </row>
    <row r="7635" spans="1:4" hidden="1" x14ac:dyDescent="0.35">
      <c r="A7635" s="3" t="str">
        <f t="shared" si="119"/>
        <v>HIG_44700</v>
      </c>
      <c r="B7635" t="s">
        <v>47</v>
      </c>
      <c r="C7635" s="1">
        <v>44700</v>
      </c>
      <c r="D7635">
        <v>66.311000000000007</v>
      </c>
    </row>
    <row r="7636" spans="1:4" hidden="1" x14ac:dyDescent="0.35">
      <c r="A7636" s="3" t="str">
        <f t="shared" si="119"/>
        <v>HIGH.L_44700</v>
      </c>
      <c r="B7636" t="s">
        <v>48</v>
      </c>
      <c r="C7636" s="1">
        <v>44700</v>
      </c>
      <c r="D7636">
        <v>5.0730000000000004</v>
      </c>
    </row>
    <row r="7637" spans="1:4" hidden="1" x14ac:dyDescent="0.35">
      <c r="A7637" s="3" t="str">
        <f t="shared" si="119"/>
        <v>HST_44700</v>
      </c>
      <c r="B7637" t="s">
        <v>49</v>
      </c>
      <c r="C7637" s="1">
        <v>44700</v>
      </c>
      <c r="D7637">
        <v>19.094000000000001</v>
      </c>
    </row>
    <row r="7638" spans="1:4" hidden="1" x14ac:dyDescent="0.35">
      <c r="A7638" s="3" t="str">
        <f t="shared" si="119"/>
        <v>HYG_44700</v>
      </c>
      <c r="B7638" t="s">
        <v>50</v>
      </c>
      <c r="C7638" s="1">
        <v>44700</v>
      </c>
      <c r="D7638">
        <v>73.492999999999995</v>
      </c>
    </row>
    <row r="7639" spans="1:4" hidden="1" x14ac:dyDescent="0.35">
      <c r="A7639" s="3" t="str">
        <f t="shared" si="119"/>
        <v>IAU_44700</v>
      </c>
      <c r="B7639" t="s">
        <v>51</v>
      </c>
      <c r="C7639" s="1">
        <v>44700</v>
      </c>
      <c r="D7639">
        <v>35.03</v>
      </c>
    </row>
    <row r="7640" spans="1:4" hidden="1" x14ac:dyDescent="0.35">
      <c r="A7640" s="3" t="str">
        <f t="shared" si="119"/>
        <v>ICLN_44700</v>
      </c>
      <c r="B7640" t="s">
        <v>52</v>
      </c>
      <c r="C7640" s="1">
        <v>44700</v>
      </c>
      <c r="D7640">
        <v>18.699000000000002</v>
      </c>
    </row>
    <row r="7641" spans="1:4" hidden="1" x14ac:dyDescent="0.35">
      <c r="A7641" s="3" t="str">
        <f t="shared" si="119"/>
        <v>IEAA.L_44700</v>
      </c>
      <c r="B7641" t="s">
        <v>53</v>
      </c>
      <c r="C7641" s="1">
        <v>44700</v>
      </c>
      <c r="D7641">
        <v>4.8840000000000003</v>
      </c>
    </row>
    <row r="7642" spans="1:4" hidden="1" x14ac:dyDescent="0.35">
      <c r="A7642" s="3" t="str">
        <f t="shared" si="119"/>
        <v>IEF_44700</v>
      </c>
      <c r="B7642" t="s">
        <v>54</v>
      </c>
      <c r="C7642" s="1">
        <v>44700</v>
      </c>
      <c r="D7642">
        <v>101.874</v>
      </c>
    </row>
    <row r="7643" spans="1:4" hidden="1" x14ac:dyDescent="0.35">
      <c r="A7643" s="3" t="str">
        <f t="shared" si="119"/>
        <v>IEFM.L_44700</v>
      </c>
      <c r="B7643" t="s">
        <v>55</v>
      </c>
      <c r="C7643" s="1">
        <v>44700</v>
      </c>
      <c r="D7643">
        <v>705.2</v>
      </c>
    </row>
    <row r="7644" spans="1:4" hidden="1" x14ac:dyDescent="0.35">
      <c r="A7644" s="3" t="str">
        <f t="shared" si="119"/>
        <v>IEMG_44700</v>
      </c>
      <c r="B7644" t="s">
        <v>56</v>
      </c>
      <c r="C7644" s="1">
        <v>44700</v>
      </c>
      <c r="D7644">
        <v>49.302999999999997</v>
      </c>
    </row>
    <row r="7645" spans="1:4" hidden="1" x14ac:dyDescent="0.35">
      <c r="A7645" s="3" t="str">
        <f t="shared" si="119"/>
        <v>IEUS_44700</v>
      </c>
      <c r="B7645" t="s">
        <v>57</v>
      </c>
      <c r="C7645" s="1">
        <v>44700</v>
      </c>
      <c r="D7645">
        <v>53.314</v>
      </c>
    </row>
    <row r="7646" spans="1:4" hidden="1" x14ac:dyDescent="0.35">
      <c r="A7646" s="3" t="str">
        <f t="shared" si="119"/>
        <v>IEVL.L_44700</v>
      </c>
      <c r="B7646" t="s">
        <v>58</v>
      </c>
      <c r="C7646" s="1">
        <v>44700</v>
      </c>
      <c r="D7646">
        <v>7.149</v>
      </c>
    </row>
    <row r="7647" spans="1:4" hidden="1" x14ac:dyDescent="0.35">
      <c r="A7647" s="3" t="str">
        <f t="shared" si="119"/>
        <v>IGF_44700</v>
      </c>
      <c r="B7647" t="s">
        <v>59</v>
      </c>
      <c r="C7647" s="1">
        <v>44700</v>
      </c>
      <c r="D7647">
        <v>48.335000000000001</v>
      </c>
    </row>
    <row r="7648" spans="1:4" hidden="1" x14ac:dyDescent="0.35">
      <c r="A7648" s="3" t="str">
        <f t="shared" si="119"/>
        <v>INDA_44700</v>
      </c>
      <c r="B7648" t="s">
        <v>60</v>
      </c>
      <c r="C7648" s="1">
        <v>44700</v>
      </c>
      <c r="D7648">
        <v>40.770000000000003</v>
      </c>
    </row>
    <row r="7649" spans="1:4" hidden="1" x14ac:dyDescent="0.35">
      <c r="A7649" s="3" t="str">
        <f t="shared" si="119"/>
        <v>IUMO.L_44700</v>
      </c>
      <c r="B7649" t="s">
        <v>61</v>
      </c>
      <c r="C7649" s="1">
        <v>44700</v>
      </c>
      <c r="D7649">
        <v>9.43</v>
      </c>
    </row>
    <row r="7650" spans="1:4" hidden="1" x14ac:dyDescent="0.35">
      <c r="A7650" s="3" t="str">
        <f t="shared" si="119"/>
        <v>IUVL.L_44700</v>
      </c>
      <c r="B7650" t="s">
        <v>62</v>
      </c>
      <c r="C7650" s="1">
        <v>44700</v>
      </c>
      <c r="D7650">
        <v>8.3979999999999997</v>
      </c>
    </row>
    <row r="7651" spans="1:4" hidden="1" x14ac:dyDescent="0.35">
      <c r="A7651" s="3" t="str">
        <f t="shared" si="119"/>
        <v>IVV_44700</v>
      </c>
      <c r="B7651" t="s">
        <v>63</v>
      </c>
      <c r="C7651" s="1">
        <v>44700</v>
      </c>
      <c r="D7651">
        <v>386.21499999999997</v>
      </c>
    </row>
    <row r="7652" spans="1:4" hidden="1" x14ac:dyDescent="0.35">
      <c r="A7652" s="3" t="str">
        <f t="shared" si="119"/>
        <v>IWM_44700</v>
      </c>
      <c r="B7652" t="s">
        <v>64</v>
      </c>
      <c r="C7652" s="1">
        <v>44700</v>
      </c>
      <c r="D7652">
        <v>174.35599999999999</v>
      </c>
    </row>
    <row r="7653" spans="1:4" hidden="1" x14ac:dyDescent="0.35">
      <c r="A7653" s="3" t="str">
        <f t="shared" si="119"/>
        <v>IXN_44700</v>
      </c>
      <c r="B7653" t="s">
        <v>65</v>
      </c>
      <c r="C7653" s="1">
        <v>44700</v>
      </c>
      <c r="D7653">
        <v>47.43</v>
      </c>
    </row>
    <row r="7654" spans="1:4" hidden="1" x14ac:dyDescent="0.35">
      <c r="A7654" s="3" t="str">
        <f t="shared" si="119"/>
        <v>JPEA.L_44700</v>
      </c>
      <c r="B7654" t="s">
        <v>66</v>
      </c>
      <c r="C7654" s="1">
        <v>44700</v>
      </c>
      <c r="D7654">
        <v>4.9580000000000002</v>
      </c>
    </row>
    <row r="7655" spans="1:4" hidden="1" x14ac:dyDescent="0.35">
      <c r="A7655" s="3" t="str">
        <f t="shared" si="119"/>
        <v>JPM_44700</v>
      </c>
      <c r="B7655" t="s">
        <v>67</v>
      </c>
      <c r="C7655" s="1">
        <v>44700</v>
      </c>
      <c r="D7655">
        <v>115.38</v>
      </c>
    </row>
    <row r="7656" spans="1:4" hidden="1" x14ac:dyDescent="0.35">
      <c r="A7656" s="3" t="str">
        <f t="shared" si="119"/>
        <v>KR_44700</v>
      </c>
      <c r="B7656" t="s">
        <v>68</v>
      </c>
      <c r="C7656" s="1">
        <v>44700</v>
      </c>
      <c r="D7656">
        <v>47.203000000000003</v>
      </c>
    </row>
    <row r="7657" spans="1:4" hidden="1" x14ac:dyDescent="0.35">
      <c r="A7657" s="3" t="str">
        <f t="shared" si="119"/>
        <v>LQD_44700</v>
      </c>
      <c r="B7657" t="s">
        <v>69</v>
      </c>
      <c r="C7657" s="1">
        <v>44700</v>
      </c>
      <c r="D7657">
        <v>109.352</v>
      </c>
    </row>
    <row r="7658" spans="1:4" hidden="1" x14ac:dyDescent="0.35">
      <c r="A7658" s="3" t="str">
        <f t="shared" si="119"/>
        <v>MCHI_44700</v>
      </c>
      <c r="B7658" t="s">
        <v>70</v>
      </c>
      <c r="C7658" s="1">
        <v>44700</v>
      </c>
      <c r="D7658">
        <v>48.567</v>
      </c>
    </row>
    <row r="7659" spans="1:4" hidden="1" x14ac:dyDescent="0.35">
      <c r="A7659" s="3" t="str">
        <f t="shared" si="119"/>
        <v>META_44700</v>
      </c>
      <c r="B7659" t="s">
        <v>144</v>
      </c>
      <c r="C7659" s="1">
        <v>44700</v>
      </c>
      <c r="D7659">
        <v>191.29</v>
      </c>
    </row>
    <row r="7660" spans="1:4" hidden="1" x14ac:dyDescent="0.35">
      <c r="A7660" s="3" t="str">
        <f t="shared" si="119"/>
        <v>MVEU.L_44700</v>
      </c>
      <c r="B7660" t="s">
        <v>71</v>
      </c>
      <c r="C7660" s="1">
        <v>44700</v>
      </c>
      <c r="D7660">
        <v>50.69</v>
      </c>
    </row>
    <row r="7661" spans="1:4" hidden="1" x14ac:dyDescent="0.35">
      <c r="A7661" s="3" t="str">
        <f t="shared" si="119"/>
        <v>OGN_44700</v>
      </c>
      <c r="B7661" t="s">
        <v>72</v>
      </c>
      <c r="C7661" s="1">
        <v>44700</v>
      </c>
      <c r="D7661">
        <v>35.835999999999999</v>
      </c>
    </row>
    <row r="7662" spans="1:4" hidden="1" x14ac:dyDescent="0.35">
      <c r="A7662" s="3" t="str">
        <f t="shared" si="119"/>
        <v>PG_44700</v>
      </c>
      <c r="B7662" t="s">
        <v>73</v>
      </c>
      <c r="C7662" s="1">
        <v>44700</v>
      </c>
      <c r="D7662">
        <v>138.92099999999999</v>
      </c>
    </row>
    <row r="7663" spans="1:4" hidden="1" x14ac:dyDescent="0.35">
      <c r="A7663" s="3" t="str">
        <f t="shared" si="119"/>
        <v>PPL_44700</v>
      </c>
      <c r="B7663" t="s">
        <v>74</v>
      </c>
      <c r="C7663" s="1">
        <v>44700</v>
      </c>
      <c r="D7663">
        <v>28.510999999999999</v>
      </c>
    </row>
    <row r="7664" spans="1:4" hidden="1" x14ac:dyDescent="0.35">
      <c r="A7664" s="3" t="str">
        <f t="shared" si="119"/>
        <v>PRU_44700</v>
      </c>
      <c r="B7664" t="s">
        <v>75</v>
      </c>
      <c r="C7664" s="1">
        <v>44700</v>
      </c>
      <c r="D7664">
        <v>96.141000000000005</v>
      </c>
    </row>
    <row r="7665" spans="1:4" hidden="1" x14ac:dyDescent="0.35">
      <c r="A7665" s="3" t="str">
        <f t="shared" si="119"/>
        <v>PYPL_44700</v>
      </c>
      <c r="B7665" t="s">
        <v>76</v>
      </c>
      <c r="C7665" s="1">
        <v>44700</v>
      </c>
      <c r="D7665">
        <v>81.28</v>
      </c>
    </row>
    <row r="7666" spans="1:4" hidden="1" x14ac:dyDescent="0.35">
      <c r="A7666" s="3" t="str">
        <f t="shared" si="119"/>
        <v>RE_44700</v>
      </c>
      <c r="B7666" t="s">
        <v>77</v>
      </c>
      <c r="C7666" s="1">
        <v>44700</v>
      </c>
      <c r="D7666">
        <v>271.63799999999998</v>
      </c>
    </row>
    <row r="7667" spans="1:4" hidden="1" x14ac:dyDescent="0.35">
      <c r="A7667" s="3" t="str">
        <f t="shared" si="119"/>
        <v>REET_44700</v>
      </c>
      <c r="B7667" t="s">
        <v>78</v>
      </c>
      <c r="C7667" s="1">
        <v>44700</v>
      </c>
      <c r="D7667">
        <v>24.995999999999999</v>
      </c>
    </row>
    <row r="7668" spans="1:4" hidden="1" x14ac:dyDescent="0.35">
      <c r="A7668" s="3" t="str">
        <f t="shared" si="119"/>
        <v>ROL_44700</v>
      </c>
      <c r="B7668" t="s">
        <v>79</v>
      </c>
      <c r="C7668" s="1">
        <v>44700</v>
      </c>
      <c r="D7668">
        <v>34.008000000000003</v>
      </c>
    </row>
    <row r="7669" spans="1:4" hidden="1" x14ac:dyDescent="0.35">
      <c r="A7669" s="3" t="str">
        <f t="shared" si="119"/>
        <v>ROST_44700</v>
      </c>
      <c r="B7669" t="s">
        <v>80</v>
      </c>
      <c r="C7669" s="1">
        <v>44700</v>
      </c>
      <c r="D7669">
        <v>91.789000000000001</v>
      </c>
    </row>
    <row r="7670" spans="1:4" hidden="1" x14ac:dyDescent="0.35">
      <c r="A7670" s="3" t="str">
        <f t="shared" si="119"/>
        <v>SEGA.L_44700</v>
      </c>
      <c r="B7670" t="s">
        <v>81</v>
      </c>
      <c r="C7670" s="1">
        <v>44700</v>
      </c>
      <c r="D7670">
        <v>100.039</v>
      </c>
    </row>
    <row r="7671" spans="1:4" hidden="1" x14ac:dyDescent="0.35">
      <c r="A7671" s="3" t="str">
        <f t="shared" si="119"/>
        <v>SHY_44700</v>
      </c>
      <c r="B7671" t="s">
        <v>82</v>
      </c>
      <c r="C7671" s="1">
        <v>44700</v>
      </c>
      <c r="D7671">
        <v>82.078999999999994</v>
      </c>
    </row>
    <row r="7672" spans="1:4" hidden="1" x14ac:dyDescent="0.35">
      <c r="A7672" s="3" t="str">
        <f t="shared" si="119"/>
        <v>SLV_44700</v>
      </c>
      <c r="B7672" t="s">
        <v>83</v>
      </c>
      <c r="C7672" s="1">
        <v>44700</v>
      </c>
      <c r="D7672">
        <v>20.27</v>
      </c>
    </row>
    <row r="7673" spans="1:4" hidden="1" x14ac:dyDescent="0.35">
      <c r="A7673" s="3" t="str">
        <f t="shared" si="119"/>
        <v>SPMV.L_44700</v>
      </c>
      <c r="B7673" t="s">
        <v>84</v>
      </c>
      <c r="C7673" s="1">
        <v>44700</v>
      </c>
      <c r="D7673">
        <v>73.69</v>
      </c>
    </row>
    <row r="7674" spans="1:4" hidden="1" x14ac:dyDescent="0.35">
      <c r="A7674" s="3" t="str">
        <f t="shared" si="119"/>
        <v>TLT_44700</v>
      </c>
      <c r="B7674" t="s">
        <v>85</v>
      </c>
      <c r="C7674" s="1">
        <v>44700</v>
      </c>
      <c r="D7674">
        <v>114.871</v>
      </c>
    </row>
    <row r="7675" spans="1:4" hidden="1" x14ac:dyDescent="0.35">
      <c r="A7675" s="3" t="str">
        <f t="shared" si="119"/>
        <v>UNH_44700</v>
      </c>
      <c r="B7675" t="s">
        <v>86</v>
      </c>
      <c r="C7675" s="1">
        <v>44700</v>
      </c>
      <c r="D7675">
        <v>473.89699999999999</v>
      </c>
    </row>
    <row r="7676" spans="1:4" hidden="1" x14ac:dyDescent="0.35">
      <c r="A7676" s="3" t="str">
        <f t="shared" si="119"/>
        <v>URI_44700</v>
      </c>
      <c r="B7676" t="s">
        <v>87</v>
      </c>
      <c r="C7676" s="1">
        <v>44700</v>
      </c>
      <c r="D7676">
        <v>271.721</v>
      </c>
    </row>
    <row r="7677" spans="1:4" hidden="1" x14ac:dyDescent="0.35">
      <c r="A7677" s="3" t="str">
        <f t="shared" si="119"/>
        <v>V_44700</v>
      </c>
      <c r="B7677" t="s">
        <v>88</v>
      </c>
      <c r="C7677" s="1">
        <v>44700</v>
      </c>
      <c r="D7677">
        <v>196.197</v>
      </c>
    </row>
    <row r="7678" spans="1:4" hidden="1" x14ac:dyDescent="0.35">
      <c r="A7678" s="3" t="str">
        <f t="shared" si="119"/>
        <v>VRSK_44700</v>
      </c>
      <c r="B7678" t="s">
        <v>89</v>
      </c>
      <c r="C7678" s="1">
        <v>44700</v>
      </c>
      <c r="D7678">
        <v>167.33699999999999</v>
      </c>
    </row>
    <row r="7679" spans="1:4" hidden="1" x14ac:dyDescent="0.35">
      <c r="A7679" s="3" t="str">
        <f t="shared" si="119"/>
        <v>VXX_44700</v>
      </c>
      <c r="B7679" t="s">
        <v>90</v>
      </c>
      <c r="C7679" s="1">
        <v>44700</v>
      </c>
      <c r="D7679">
        <v>25.355</v>
      </c>
    </row>
    <row r="7680" spans="1:4" hidden="1" x14ac:dyDescent="0.35">
      <c r="A7680" s="3" t="str">
        <f t="shared" si="119"/>
        <v>WRK_44700</v>
      </c>
      <c r="B7680" t="s">
        <v>91</v>
      </c>
      <c r="C7680" s="1">
        <v>44700</v>
      </c>
      <c r="D7680">
        <v>43.904000000000003</v>
      </c>
    </row>
    <row r="7681" spans="1:4" hidden="1" x14ac:dyDescent="0.35">
      <c r="A7681" s="3" t="str">
        <f t="shared" si="119"/>
        <v>XLB_44700</v>
      </c>
      <c r="B7681" t="s">
        <v>92</v>
      </c>
      <c r="C7681" s="1">
        <v>44700</v>
      </c>
      <c r="D7681">
        <v>81.004999999999995</v>
      </c>
    </row>
    <row r="7682" spans="1:4" hidden="1" x14ac:dyDescent="0.35">
      <c r="A7682" s="3" t="str">
        <f t="shared" si="119"/>
        <v>XLC_44700</v>
      </c>
      <c r="B7682" t="s">
        <v>93</v>
      </c>
      <c r="C7682" s="1">
        <v>44700</v>
      </c>
      <c r="D7682">
        <v>57.469000000000001</v>
      </c>
    </row>
    <row r="7683" spans="1:4" hidden="1" x14ac:dyDescent="0.35">
      <c r="A7683" s="3" t="str">
        <f t="shared" ref="A7683:A7746" si="120">CONCATENATE(B7683,"_",C7683)</f>
        <v>XLE_44700</v>
      </c>
      <c r="B7683" t="s">
        <v>94</v>
      </c>
      <c r="C7683" s="1">
        <v>44700</v>
      </c>
      <c r="D7683">
        <v>78.870999999999995</v>
      </c>
    </row>
    <row r="7684" spans="1:4" hidden="1" x14ac:dyDescent="0.35">
      <c r="A7684" s="3" t="str">
        <f t="shared" si="120"/>
        <v>XLF_44700</v>
      </c>
      <c r="B7684" t="s">
        <v>95</v>
      </c>
      <c r="C7684" s="1">
        <v>44700</v>
      </c>
      <c r="D7684">
        <v>32.433999999999997</v>
      </c>
    </row>
    <row r="7685" spans="1:4" hidden="1" x14ac:dyDescent="0.35">
      <c r="A7685" s="3" t="str">
        <f t="shared" si="120"/>
        <v>XLI_44700</v>
      </c>
      <c r="B7685" t="s">
        <v>96</v>
      </c>
      <c r="C7685" s="1">
        <v>44700</v>
      </c>
      <c r="D7685">
        <v>89.471999999999994</v>
      </c>
    </row>
    <row r="7686" spans="1:4" hidden="1" x14ac:dyDescent="0.35">
      <c r="A7686" s="3" t="str">
        <f t="shared" si="120"/>
        <v>XLK_44700</v>
      </c>
      <c r="B7686" t="s">
        <v>97</v>
      </c>
      <c r="C7686" s="1">
        <v>44700</v>
      </c>
      <c r="D7686">
        <v>129.745</v>
      </c>
    </row>
    <row r="7687" spans="1:4" hidden="1" x14ac:dyDescent="0.35">
      <c r="A7687" s="3" t="str">
        <f t="shared" si="120"/>
        <v>XLP_44700</v>
      </c>
      <c r="B7687" t="s">
        <v>98</v>
      </c>
      <c r="C7687" s="1">
        <v>44700</v>
      </c>
      <c r="D7687">
        <v>69.085999999999999</v>
      </c>
    </row>
    <row r="7688" spans="1:4" hidden="1" x14ac:dyDescent="0.35">
      <c r="A7688" s="3" t="str">
        <f t="shared" si="120"/>
        <v>XLU_44700</v>
      </c>
      <c r="B7688" t="s">
        <v>99</v>
      </c>
      <c r="C7688" s="1">
        <v>44700</v>
      </c>
      <c r="D7688">
        <v>69.927999999999997</v>
      </c>
    </row>
    <row r="7689" spans="1:4" hidden="1" x14ac:dyDescent="0.35">
      <c r="A7689" s="3" t="str">
        <f t="shared" si="120"/>
        <v>XLV_44700</v>
      </c>
      <c r="B7689" t="s">
        <v>100</v>
      </c>
      <c r="C7689" s="1">
        <v>44700</v>
      </c>
      <c r="D7689">
        <v>126.664</v>
      </c>
    </row>
    <row r="7690" spans="1:4" hidden="1" x14ac:dyDescent="0.35">
      <c r="A7690" s="3" t="str">
        <f t="shared" si="120"/>
        <v>XLY_44700</v>
      </c>
      <c r="B7690" t="s">
        <v>101</v>
      </c>
      <c r="C7690" s="1">
        <v>44700</v>
      </c>
      <c r="D7690">
        <v>141.892</v>
      </c>
    </row>
    <row r="7691" spans="1:4" hidden="1" x14ac:dyDescent="0.35">
      <c r="A7691" s="3" t="str">
        <f t="shared" si="120"/>
        <v>XOM_44700</v>
      </c>
      <c r="B7691" t="s">
        <v>102</v>
      </c>
      <c r="C7691" s="1">
        <v>44700</v>
      </c>
      <c r="D7691">
        <v>88.835999999999999</v>
      </c>
    </row>
    <row r="7692" spans="1:4" hidden="1" x14ac:dyDescent="0.35">
      <c r="A7692" s="3" t="str">
        <f t="shared" si="120"/>
        <v>ABBV_44701</v>
      </c>
      <c r="B7692" t="s">
        <v>3</v>
      </c>
      <c r="C7692" s="1">
        <v>44701</v>
      </c>
      <c r="D7692">
        <v>146.709</v>
      </c>
    </row>
    <row r="7693" spans="1:4" hidden="1" x14ac:dyDescent="0.35">
      <c r="A7693" s="3" t="str">
        <f t="shared" si="120"/>
        <v>ACN_44701</v>
      </c>
      <c r="B7693" t="s">
        <v>4</v>
      </c>
      <c r="C7693" s="1">
        <v>44701</v>
      </c>
      <c r="D7693">
        <v>273.33100000000002</v>
      </c>
    </row>
    <row r="7694" spans="1:4" hidden="1" x14ac:dyDescent="0.35">
      <c r="A7694" s="3" t="str">
        <f t="shared" si="120"/>
        <v>AEP_44701</v>
      </c>
      <c r="B7694" t="s">
        <v>5</v>
      </c>
      <c r="C7694" s="1">
        <v>44701</v>
      </c>
      <c r="D7694">
        <v>97.102999999999994</v>
      </c>
    </row>
    <row r="7695" spans="1:4" hidden="1" x14ac:dyDescent="0.35">
      <c r="A7695" s="3" t="str">
        <f t="shared" si="120"/>
        <v>AIZ_44701</v>
      </c>
      <c r="B7695" t="s">
        <v>6</v>
      </c>
      <c r="C7695" s="1">
        <v>44701</v>
      </c>
      <c r="D7695">
        <v>173.822</v>
      </c>
    </row>
    <row r="7696" spans="1:4" hidden="1" x14ac:dyDescent="0.35">
      <c r="A7696" s="3" t="str">
        <f t="shared" si="120"/>
        <v>ALLE_44701</v>
      </c>
      <c r="B7696" t="s">
        <v>7</v>
      </c>
      <c r="C7696" s="1">
        <v>44701</v>
      </c>
      <c r="D7696">
        <v>107.76600000000001</v>
      </c>
    </row>
    <row r="7697" spans="1:4" hidden="1" x14ac:dyDescent="0.35">
      <c r="A7697" s="3" t="str">
        <f t="shared" si="120"/>
        <v>AMAT_44701</v>
      </c>
      <c r="B7697" t="s">
        <v>8</v>
      </c>
      <c r="C7697" s="1">
        <v>44701</v>
      </c>
      <c r="D7697">
        <v>105.672</v>
      </c>
    </row>
    <row r="7698" spans="1:4" hidden="1" x14ac:dyDescent="0.35">
      <c r="A7698" s="3" t="str">
        <f t="shared" si="120"/>
        <v>AMP_44701</v>
      </c>
      <c r="B7698" t="s">
        <v>9</v>
      </c>
      <c r="C7698" s="1">
        <v>44701</v>
      </c>
      <c r="D7698">
        <v>252.893</v>
      </c>
    </row>
    <row r="7699" spans="1:4" hidden="1" x14ac:dyDescent="0.35">
      <c r="A7699" s="3" t="str">
        <f t="shared" si="120"/>
        <v>AMZN_44701</v>
      </c>
      <c r="B7699" t="s">
        <v>10</v>
      </c>
      <c r="C7699" s="1">
        <v>44701</v>
      </c>
      <c r="D7699">
        <v>107.59099999999999</v>
      </c>
    </row>
    <row r="7700" spans="1:4" hidden="1" x14ac:dyDescent="0.35">
      <c r="A7700" s="3" t="str">
        <f t="shared" si="120"/>
        <v>AVB_44701</v>
      </c>
      <c r="B7700" t="s">
        <v>11</v>
      </c>
      <c r="C7700" s="1">
        <v>44701</v>
      </c>
      <c r="D7700">
        <v>195.678</v>
      </c>
    </row>
    <row r="7701" spans="1:4" hidden="1" x14ac:dyDescent="0.35">
      <c r="A7701" s="3" t="str">
        <f t="shared" si="120"/>
        <v>AVY_44701</v>
      </c>
      <c r="B7701" t="s">
        <v>12</v>
      </c>
      <c r="C7701" s="1">
        <v>44701</v>
      </c>
      <c r="D7701">
        <v>162.476</v>
      </c>
    </row>
    <row r="7702" spans="1:4" hidden="1" x14ac:dyDescent="0.35">
      <c r="A7702" s="3" t="str">
        <f t="shared" si="120"/>
        <v>AXP_44701</v>
      </c>
      <c r="B7702" t="s">
        <v>13</v>
      </c>
      <c r="C7702" s="1">
        <v>44701</v>
      </c>
      <c r="D7702">
        <v>151.56299999999999</v>
      </c>
    </row>
    <row r="7703" spans="1:4" hidden="1" x14ac:dyDescent="0.35">
      <c r="A7703" s="3" t="str">
        <f t="shared" si="120"/>
        <v>BDX_44701</v>
      </c>
      <c r="B7703" t="s">
        <v>14</v>
      </c>
      <c r="C7703" s="1">
        <v>44701</v>
      </c>
      <c r="D7703">
        <v>249.679</v>
      </c>
    </row>
    <row r="7704" spans="1:4" hidden="1" x14ac:dyDescent="0.35">
      <c r="A7704" s="3" t="str">
        <f t="shared" si="120"/>
        <v>BF-B_44701</v>
      </c>
      <c r="B7704" t="s">
        <v>15</v>
      </c>
      <c r="C7704" s="1">
        <v>44701</v>
      </c>
      <c r="D7704">
        <v>62.392000000000003</v>
      </c>
    </row>
    <row r="7705" spans="1:4" hidden="1" x14ac:dyDescent="0.35">
      <c r="A7705" s="3" t="str">
        <f t="shared" si="120"/>
        <v>BMY_44701</v>
      </c>
      <c r="B7705" t="s">
        <v>16</v>
      </c>
      <c r="C7705" s="1">
        <v>44701</v>
      </c>
      <c r="D7705">
        <v>74.396000000000001</v>
      </c>
    </row>
    <row r="7706" spans="1:4" hidden="1" x14ac:dyDescent="0.35">
      <c r="A7706" s="3" t="str">
        <f t="shared" si="120"/>
        <v>BR_44701</v>
      </c>
      <c r="B7706" t="s">
        <v>17</v>
      </c>
      <c r="C7706" s="1">
        <v>44701</v>
      </c>
      <c r="D7706">
        <v>137.03899999999999</v>
      </c>
    </row>
    <row r="7707" spans="1:4" hidden="1" x14ac:dyDescent="0.35">
      <c r="A7707" s="3" t="str">
        <f t="shared" si="120"/>
        <v>CARR_44701</v>
      </c>
      <c r="B7707" t="s">
        <v>18</v>
      </c>
      <c r="C7707" s="1">
        <v>44701</v>
      </c>
      <c r="D7707">
        <v>37.475999999999999</v>
      </c>
    </row>
    <row r="7708" spans="1:4" hidden="1" x14ac:dyDescent="0.35">
      <c r="A7708" s="3" t="str">
        <f t="shared" si="120"/>
        <v>CDW_44701</v>
      </c>
      <c r="B7708" t="s">
        <v>19</v>
      </c>
      <c r="C7708" s="1">
        <v>44701</v>
      </c>
      <c r="D7708">
        <v>158.773</v>
      </c>
    </row>
    <row r="7709" spans="1:4" hidden="1" x14ac:dyDescent="0.35">
      <c r="A7709" s="3" t="str">
        <f t="shared" si="120"/>
        <v>CE_44701</v>
      </c>
      <c r="B7709" t="s">
        <v>20</v>
      </c>
      <c r="C7709" s="1">
        <v>44701</v>
      </c>
      <c r="D7709">
        <v>147.887</v>
      </c>
    </row>
    <row r="7710" spans="1:4" hidden="1" x14ac:dyDescent="0.35">
      <c r="A7710" s="3" t="str">
        <f t="shared" si="120"/>
        <v>CHTR_44701</v>
      </c>
      <c r="B7710" t="s">
        <v>21</v>
      </c>
      <c r="C7710" s="1">
        <v>44701</v>
      </c>
      <c r="D7710">
        <v>479.03</v>
      </c>
    </row>
    <row r="7711" spans="1:4" hidden="1" x14ac:dyDescent="0.35">
      <c r="A7711" s="3" t="str">
        <f t="shared" si="120"/>
        <v>CNC_44701</v>
      </c>
      <c r="B7711" t="s">
        <v>22</v>
      </c>
      <c r="C7711" s="1">
        <v>44701</v>
      </c>
      <c r="D7711">
        <v>84.96</v>
      </c>
    </row>
    <row r="7712" spans="1:4" hidden="1" x14ac:dyDescent="0.35">
      <c r="A7712" s="3" t="str">
        <f t="shared" si="120"/>
        <v>CNP_44701</v>
      </c>
      <c r="B7712" t="s">
        <v>23</v>
      </c>
      <c r="C7712" s="1">
        <v>44701</v>
      </c>
      <c r="D7712">
        <v>30.027999999999999</v>
      </c>
    </row>
    <row r="7713" spans="1:4" hidden="1" x14ac:dyDescent="0.35">
      <c r="A7713" s="3" t="str">
        <f t="shared" si="120"/>
        <v>COP_44701</v>
      </c>
      <c r="B7713" t="s">
        <v>24</v>
      </c>
      <c r="C7713" s="1">
        <v>44701</v>
      </c>
      <c r="D7713">
        <v>100.871</v>
      </c>
    </row>
    <row r="7714" spans="1:4" hidden="1" x14ac:dyDescent="0.35">
      <c r="A7714" s="3" t="str">
        <f t="shared" si="120"/>
        <v>CTAS_44701</v>
      </c>
      <c r="B7714" t="s">
        <v>25</v>
      </c>
      <c r="C7714" s="1">
        <v>44701</v>
      </c>
      <c r="D7714">
        <v>360.78</v>
      </c>
    </row>
    <row r="7715" spans="1:4" hidden="1" x14ac:dyDescent="0.35">
      <c r="A7715" s="3" t="str">
        <f t="shared" si="120"/>
        <v>CZR_44701</v>
      </c>
      <c r="B7715" t="s">
        <v>26</v>
      </c>
      <c r="C7715" s="1">
        <v>44701</v>
      </c>
      <c r="D7715">
        <v>50.11</v>
      </c>
    </row>
    <row r="7716" spans="1:4" hidden="1" x14ac:dyDescent="0.35">
      <c r="A7716" s="3" t="str">
        <f t="shared" si="120"/>
        <v>DG_44701</v>
      </c>
      <c r="B7716" t="s">
        <v>27</v>
      </c>
      <c r="C7716" s="1">
        <v>44701</v>
      </c>
      <c r="D7716">
        <v>186.33600000000001</v>
      </c>
    </row>
    <row r="7717" spans="1:4" hidden="1" x14ac:dyDescent="0.35">
      <c r="A7717" s="3" t="str">
        <f t="shared" si="120"/>
        <v>DPZ_44701</v>
      </c>
      <c r="B7717" t="s">
        <v>28</v>
      </c>
      <c r="C7717" s="1">
        <v>44701</v>
      </c>
      <c r="D7717">
        <v>338.6</v>
      </c>
    </row>
    <row r="7718" spans="1:4" x14ac:dyDescent="0.35">
      <c r="A7718" s="3" t="str">
        <f t="shared" si="120"/>
        <v>DRE_44701</v>
      </c>
      <c r="B7718" t="s">
        <v>29</v>
      </c>
      <c r="C7718" s="1">
        <v>44701</v>
      </c>
      <c r="D7718">
        <v>50.668999999999997</v>
      </c>
    </row>
    <row r="7719" spans="1:4" hidden="1" x14ac:dyDescent="0.35">
      <c r="A7719" s="3" t="str">
        <f t="shared" si="120"/>
        <v>DXC_44701</v>
      </c>
      <c r="B7719" t="s">
        <v>30</v>
      </c>
      <c r="C7719" s="1">
        <v>44701</v>
      </c>
      <c r="D7719">
        <v>29.6</v>
      </c>
    </row>
    <row r="7720" spans="1:4" hidden="1" x14ac:dyDescent="0.35">
      <c r="A7720" s="3" t="str">
        <f t="shared" si="120"/>
        <v>EWA_44701</v>
      </c>
      <c r="B7720" t="s">
        <v>31</v>
      </c>
      <c r="C7720" s="1">
        <v>44701</v>
      </c>
      <c r="D7720">
        <v>22.876999999999999</v>
      </c>
    </row>
    <row r="7721" spans="1:4" hidden="1" x14ac:dyDescent="0.35">
      <c r="A7721" s="3" t="str">
        <f t="shared" si="120"/>
        <v>EWC_44701</v>
      </c>
      <c r="B7721" t="s">
        <v>32</v>
      </c>
      <c r="C7721" s="1">
        <v>44701</v>
      </c>
      <c r="D7721">
        <v>35.427999999999997</v>
      </c>
    </row>
    <row r="7722" spans="1:4" hidden="1" x14ac:dyDescent="0.35">
      <c r="A7722" s="3" t="str">
        <f t="shared" si="120"/>
        <v>EWG_44701</v>
      </c>
      <c r="B7722" t="s">
        <v>33</v>
      </c>
      <c r="C7722" s="1">
        <v>44701</v>
      </c>
      <c r="D7722">
        <v>25.321000000000002</v>
      </c>
    </row>
    <row r="7723" spans="1:4" hidden="1" x14ac:dyDescent="0.35">
      <c r="A7723" s="3" t="str">
        <f t="shared" si="120"/>
        <v>EWH_44701</v>
      </c>
      <c r="B7723" t="s">
        <v>34</v>
      </c>
      <c r="C7723" s="1">
        <v>44701</v>
      </c>
      <c r="D7723">
        <v>21.173999999999999</v>
      </c>
    </row>
    <row r="7724" spans="1:4" hidden="1" x14ac:dyDescent="0.35">
      <c r="A7724" s="3" t="str">
        <f t="shared" si="120"/>
        <v>EWJ_44701</v>
      </c>
      <c r="B7724" t="s">
        <v>35</v>
      </c>
      <c r="C7724" s="1">
        <v>44701</v>
      </c>
      <c r="D7724">
        <v>56.414000000000001</v>
      </c>
    </row>
    <row r="7725" spans="1:4" hidden="1" x14ac:dyDescent="0.35">
      <c r="A7725" s="3" t="str">
        <f t="shared" si="120"/>
        <v>EWL_44701</v>
      </c>
      <c r="B7725" t="s">
        <v>36</v>
      </c>
      <c r="C7725" s="1">
        <v>44701</v>
      </c>
      <c r="D7725">
        <v>42.814</v>
      </c>
    </row>
    <row r="7726" spans="1:4" hidden="1" x14ac:dyDescent="0.35">
      <c r="A7726" s="3" t="str">
        <f t="shared" si="120"/>
        <v>EWQ_44701</v>
      </c>
      <c r="B7726" t="s">
        <v>37</v>
      </c>
      <c r="C7726" s="1">
        <v>44701</v>
      </c>
      <c r="D7726">
        <v>31.652000000000001</v>
      </c>
    </row>
    <row r="7727" spans="1:4" hidden="1" x14ac:dyDescent="0.35">
      <c r="A7727" s="3" t="str">
        <f t="shared" si="120"/>
        <v>EWT_44701</v>
      </c>
      <c r="B7727" t="s">
        <v>38</v>
      </c>
      <c r="C7727" s="1">
        <v>44701</v>
      </c>
      <c r="D7727">
        <v>46.078000000000003</v>
      </c>
    </row>
    <row r="7728" spans="1:4" hidden="1" x14ac:dyDescent="0.35">
      <c r="A7728" s="3" t="str">
        <f t="shared" si="120"/>
        <v>EWU_44701</v>
      </c>
      <c r="B7728" t="s">
        <v>39</v>
      </c>
      <c r="C7728" s="1">
        <v>44701</v>
      </c>
      <c r="D7728">
        <v>31.042999999999999</v>
      </c>
    </row>
    <row r="7729" spans="1:4" hidden="1" x14ac:dyDescent="0.35">
      <c r="A7729" s="3" t="str">
        <f t="shared" si="120"/>
        <v>EWY_44701</v>
      </c>
      <c r="B7729" t="s">
        <v>40</v>
      </c>
      <c r="C7729" s="1">
        <v>44701</v>
      </c>
      <c r="D7729">
        <v>65.328000000000003</v>
      </c>
    </row>
    <row r="7730" spans="1:4" hidden="1" x14ac:dyDescent="0.35">
      <c r="A7730" s="3" t="str">
        <f t="shared" si="120"/>
        <v>EWZ_44701</v>
      </c>
      <c r="B7730" t="s">
        <v>41</v>
      </c>
      <c r="C7730" s="1">
        <v>44701</v>
      </c>
      <c r="D7730">
        <v>29.887</v>
      </c>
    </row>
    <row r="7731" spans="1:4" hidden="1" x14ac:dyDescent="0.35">
      <c r="A7731" s="3" t="str">
        <f t="shared" si="120"/>
        <v>FTV_44701</v>
      </c>
      <c r="B7731" t="s">
        <v>43</v>
      </c>
      <c r="C7731" s="1">
        <v>44701</v>
      </c>
      <c r="D7731">
        <v>58.076000000000001</v>
      </c>
    </row>
    <row r="7732" spans="1:4" hidden="1" x14ac:dyDescent="0.35">
      <c r="A7732" s="3" t="str">
        <f t="shared" si="120"/>
        <v>GOOG_44701</v>
      </c>
      <c r="B7732" t="s">
        <v>44</v>
      </c>
      <c r="C7732" s="1">
        <v>44701</v>
      </c>
      <c r="D7732">
        <v>109.313</v>
      </c>
    </row>
    <row r="7733" spans="1:4" hidden="1" x14ac:dyDescent="0.35">
      <c r="A7733" s="3" t="str">
        <f t="shared" si="120"/>
        <v>GPC_44701</v>
      </c>
      <c r="B7733" t="s">
        <v>45</v>
      </c>
      <c r="C7733" s="1">
        <v>44701</v>
      </c>
      <c r="D7733">
        <v>126.34099999999999</v>
      </c>
    </row>
    <row r="7734" spans="1:4" hidden="1" x14ac:dyDescent="0.35">
      <c r="A7734" s="3" t="str">
        <f t="shared" si="120"/>
        <v>GSG_44701</v>
      </c>
      <c r="B7734" t="s">
        <v>46</v>
      </c>
      <c r="C7734" s="1">
        <v>44701</v>
      </c>
      <c r="D7734">
        <v>24.42</v>
      </c>
    </row>
    <row r="7735" spans="1:4" hidden="1" x14ac:dyDescent="0.35">
      <c r="A7735" s="3" t="str">
        <f t="shared" si="120"/>
        <v>HIG_44701</v>
      </c>
      <c r="B7735" t="s">
        <v>47</v>
      </c>
      <c r="C7735" s="1">
        <v>44701</v>
      </c>
      <c r="D7735">
        <v>65.671999999999997</v>
      </c>
    </row>
    <row r="7736" spans="1:4" hidden="1" x14ac:dyDescent="0.35">
      <c r="A7736" s="3" t="str">
        <f t="shared" si="120"/>
        <v>HIGH.L_44701</v>
      </c>
      <c r="B7736" t="s">
        <v>48</v>
      </c>
      <c r="C7736" s="1">
        <v>44701</v>
      </c>
      <c r="D7736">
        <v>5.0430000000000001</v>
      </c>
    </row>
    <row r="7737" spans="1:4" hidden="1" x14ac:dyDescent="0.35">
      <c r="A7737" s="3" t="str">
        <f t="shared" si="120"/>
        <v>HST_44701</v>
      </c>
      <c r="B7737" t="s">
        <v>49</v>
      </c>
      <c r="C7737" s="1">
        <v>44701</v>
      </c>
      <c r="D7737">
        <v>18.27</v>
      </c>
    </row>
    <row r="7738" spans="1:4" hidden="1" x14ac:dyDescent="0.35">
      <c r="A7738" s="3" t="str">
        <f t="shared" si="120"/>
        <v>HYG_44701</v>
      </c>
      <c r="B7738" t="s">
        <v>50</v>
      </c>
      <c r="C7738" s="1">
        <v>44701</v>
      </c>
      <c r="D7738">
        <v>73.444999999999993</v>
      </c>
    </row>
    <row r="7739" spans="1:4" hidden="1" x14ac:dyDescent="0.35">
      <c r="A7739" s="3" t="str">
        <f t="shared" si="120"/>
        <v>IAU_44701</v>
      </c>
      <c r="B7739" t="s">
        <v>51</v>
      </c>
      <c r="C7739" s="1">
        <v>44701</v>
      </c>
      <c r="D7739">
        <v>35.04</v>
      </c>
    </row>
    <row r="7740" spans="1:4" hidden="1" x14ac:dyDescent="0.35">
      <c r="A7740" s="3" t="str">
        <f t="shared" si="120"/>
        <v>ICLN_44701</v>
      </c>
      <c r="B7740" t="s">
        <v>52</v>
      </c>
      <c r="C7740" s="1">
        <v>44701</v>
      </c>
      <c r="D7740">
        <v>18.797999999999998</v>
      </c>
    </row>
    <row r="7741" spans="1:4" hidden="1" x14ac:dyDescent="0.35">
      <c r="A7741" s="3" t="str">
        <f t="shared" si="120"/>
        <v>IEAA.L_44701</v>
      </c>
      <c r="B7741" t="s">
        <v>53</v>
      </c>
      <c r="C7741" s="1">
        <v>44701</v>
      </c>
      <c r="D7741">
        <v>4.8840000000000003</v>
      </c>
    </row>
    <row r="7742" spans="1:4" hidden="1" x14ac:dyDescent="0.35">
      <c r="A7742" s="3" t="str">
        <f t="shared" si="120"/>
        <v>IEF_44701</v>
      </c>
      <c r="B7742" t="s">
        <v>54</v>
      </c>
      <c r="C7742" s="1">
        <v>44701</v>
      </c>
      <c r="D7742">
        <v>102.348</v>
      </c>
    </row>
    <row r="7743" spans="1:4" hidden="1" x14ac:dyDescent="0.35">
      <c r="A7743" s="3" t="str">
        <f t="shared" si="120"/>
        <v>IEFM.L_44701</v>
      </c>
      <c r="B7743" t="s">
        <v>55</v>
      </c>
      <c r="C7743" s="1">
        <v>44701</v>
      </c>
      <c r="D7743">
        <v>707.6</v>
      </c>
    </row>
    <row r="7744" spans="1:4" hidden="1" x14ac:dyDescent="0.35">
      <c r="A7744" s="3" t="str">
        <f t="shared" si="120"/>
        <v>IEMG_44701</v>
      </c>
      <c r="B7744" t="s">
        <v>56</v>
      </c>
      <c r="C7744" s="1">
        <v>44701</v>
      </c>
      <c r="D7744">
        <v>49.497999999999998</v>
      </c>
    </row>
    <row r="7745" spans="1:4" hidden="1" x14ac:dyDescent="0.35">
      <c r="A7745" s="3" t="str">
        <f t="shared" si="120"/>
        <v>IEUS_44701</v>
      </c>
      <c r="B7745" t="s">
        <v>57</v>
      </c>
      <c r="C7745" s="1">
        <v>44701</v>
      </c>
      <c r="D7745">
        <v>53.314</v>
      </c>
    </row>
    <row r="7746" spans="1:4" hidden="1" x14ac:dyDescent="0.35">
      <c r="A7746" s="3" t="str">
        <f t="shared" si="120"/>
        <v>IEVL.L_44701</v>
      </c>
      <c r="B7746" t="s">
        <v>58</v>
      </c>
      <c r="C7746" s="1">
        <v>44701</v>
      </c>
      <c r="D7746">
        <v>7.1840000000000002</v>
      </c>
    </row>
    <row r="7747" spans="1:4" hidden="1" x14ac:dyDescent="0.35">
      <c r="A7747" s="3" t="str">
        <f t="shared" ref="A7747:A7810" si="121">CONCATENATE(B7747,"_",C7747)</f>
        <v>IGF_44701</v>
      </c>
      <c r="B7747" t="s">
        <v>59</v>
      </c>
      <c r="C7747" s="1">
        <v>44701</v>
      </c>
      <c r="D7747">
        <v>48.55</v>
      </c>
    </row>
    <row r="7748" spans="1:4" hidden="1" x14ac:dyDescent="0.35">
      <c r="A7748" s="3" t="str">
        <f t="shared" si="121"/>
        <v>INDA_44701</v>
      </c>
      <c r="B7748" t="s">
        <v>60</v>
      </c>
      <c r="C7748" s="1">
        <v>44701</v>
      </c>
      <c r="D7748">
        <v>40.96</v>
      </c>
    </row>
    <row r="7749" spans="1:4" hidden="1" x14ac:dyDescent="0.35">
      <c r="A7749" s="3" t="str">
        <f t="shared" si="121"/>
        <v>IUMO.L_44701</v>
      </c>
      <c r="B7749" t="s">
        <v>61</v>
      </c>
      <c r="C7749" s="1">
        <v>44701</v>
      </c>
      <c r="D7749">
        <v>9.3260000000000005</v>
      </c>
    </row>
    <row r="7750" spans="1:4" hidden="1" x14ac:dyDescent="0.35">
      <c r="A7750" s="3" t="str">
        <f t="shared" si="121"/>
        <v>IUVL.L_44701</v>
      </c>
      <c r="B7750" t="s">
        <v>62</v>
      </c>
      <c r="C7750" s="1">
        <v>44701</v>
      </c>
      <c r="D7750">
        <v>8.3179999999999996</v>
      </c>
    </row>
    <row r="7751" spans="1:4" hidden="1" x14ac:dyDescent="0.35">
      <c r="A7751" s="3" t="str">
        <f t="shared" si="121"/>
        <v>IVV_44701</v>
      </c>
      <c r="B7751" t="s">
        <v>63</v>
      </c>
      <c r="C7751" s="1">
        <v>44701</v>
      </c>
      <c r="D7751">
        <v>386.41300000000001</v>
      </c>
    </row>
    <row r="7752" spans="1:4" hidden="1" x14ac:dyDescent="0.35">
      <c r="A7752" s="3" t="str">
        <f t="shared" si="121"/>
        <v>IWM_44701</v>
      </c>
      <c r="B7752" t="s">
        <v>64</v>
      </c>
      <c r="C7752" s="1">
        <v>44701</v>
      </c>
      <c r="D7752">
        <v>173.911</v>
      </c>
    </row>
    <row r="7753" spans="1:4" hidden="1" x14ac:dyDescent="0.35">
      <c r="A7753" s="3" t="str">
        <f t="shared" si="121"/>
        <v>IXN_44701</v>
      </c>
      <c r="B7753" t="s">
        <v>65</v>
      </c>
      <c r="C7753" s="1">
        <v>44701</v>
      </c>
      <c r="D7753">
        <v>47.539000000000001</v>
      </c>
    </row>
    <row r="7754" spans="1:4" hidden="1" x14ac:dyDescent="0.35">
      <c r="A7754" s="3" t="str">
        <f t="shared" si="121"/>
        <v>JPEA.L_44701</v>
      </c>
      <c r="B7754" t="s">
        <v>66</v>
      </c>
      <c r="C7754" s="1">
        <v>44701</v>
      </c>
      <c r="D7754">
        <v>4.9589999999999996</v>
      </c>
    </row>
    <row r="7755" spans="1:4" hidden="1" x14ac:dyDescent="0.35">
      <c r="A7755" s="3" t="str">
        <f t="shared" si="121"/>
        <v>JPM_44701</v>
      </c>
      <c r="B7755" t="s">
        <v>67</v>
      </c>
      <c r="C7755" s="1">
        <v>44701</v>
      </c>
      <c r="D7755">
        <v>114.434</v>
      </c>
    </row>
    <row r="7756" spans="1:4" hidden="1" x14ac:dyDescent="0.35">
      <c r="A7756" s="3" t="str">
        <f t="shared" si="121"/>
        <v>KR_44701</v>
      </c>
      <c r="B7756" t="s">
        <v>68</v>
      </c>
      <c r="C7756" s="1">
        <v>44701</v>
      </c>
      <c r="D7756">
        <v>47.851999999999997</v>
      </c>
    </row>
    <row r="7757" spans="1:4" hidden="1" x14ac:dyDescent="0.35">
      <c r="A7757" s="3" t="str">
        <f t="shared" si="121"/>
        <v>LQD_44701</v>
      </c>
      <c r="B7757" t="s">
        <v>69</v>
      </c>
      <c r="C7757" s="1">
        <v>44701</v>
      </c>
      <c r="D7757">
        <v>109.89</v>
      </c>
    </row>
    <row r="7758" spans="1:4" hidden="1" x14ac:dyDescent="0.35">
      <c r="A7758" s="3" t="str">
        <f t="shared" si="121"/>
        <v>MCHI_44701</v>
      </c>
      <c r="B7758" t="s">
        <v>70</v>
      </c>
      <c r="C7758" s="1">
        <v>44701</v>
      </c>
      <c r="D7758">
        <v>48.734000000000002</v>
      </c>
    </row>
    <row r="7759" spans="1:4" hidden="1" x14ac:dyDescent="0.35">
      <c r="A7759" s="3" t="str">
        <f t="shared" si="121"/>
        <v>META_44701</v>
      </c>
      <c r="B7759" t="s">
        <v>144</v>
      </c>
      <c r="C7759" s="1">
        <v>44701</v>
      </c>
      <c r="D7759">
        <v>193.54</v>
      </c>
    </row>
    <row r="7760" spans="1:4" hidden="1" x14ac:dyDescent="0.35">
      <c r="A7760" s="3" t="str">
        <f t="shared" si="121"/>
        <v>MVEU.L_44701</v>
      </c>
      <c r="B7760" t="s">
        <v>71</v>
      </c>
      <c r="C7760" s="1">
        <v>44701</v>
      </c>
      <c r="D7760">
        <v>51.26</v>
      </c>
    </row>
    <row r="7761" spans="1:4" hidden="1" x14ac:dyDescent="0.35">
      <c r="A7761" s="3" t="str">
        <f t="shared" si="121"/>
        <v>OGN_44701</v>
      </c>
      <c r="B7761" t="s">
        <v>72</v>
      </c>
      <c r="C7761" s="1">
        <v>44701</v>
      </c>
      <c r="D7761">
        <v>36.884999999999998</v>
      </c>
    </row>
    <row r="7762" spans="1:4" hidden="1" x14ac:dyDescent="0.35">
      <c r="A7762" s="3" t="str">
        <f t="shared" si="121"/>
        <v>PG_44701</v>
      </c>
      <c r="B7762" t="s">
        <v>73</v>
      </c>
      <c r="C7762" s="1">
        <v>44701</v>
      </c>
      <c r="D7762">
        <v>139.01</v>
      </c>
    </row>
    <row r="7763" spans="1:4" hidden="1" x14ac:dyDescent="0.35">
      <c r="A7763" s="3" t="str">
        <f t="shared" si="121"/>
        <v>PPL_44701</v>
      </c>
      <c r="B7763" t="s">
        <v>74</v>
      </c>
      <c r="C7763" s="1">
        <v>44701</v>
      </c>
      <c r="D7763">
        <v>28.501999999999999</v>
      </c>
    </row>
    <row r="7764" spans="1:4" hidden="1" x14ac:dyDescent="0.35">
      <c r="A7764" s="3" t="str">
        <f t="shared" si="121"/>
        <v>PRU_44701</v>
      </c>
      <c r="B7764" t="s">
        <v>75</v>
      </c>
      <c r="C7764" s="1">
        <v>44701</v>
      </c>
      <c r="D7764">
        <v>95.290999999999997</v>
      </c>
    </row>
    <row r="7765" spans="1:4" hidden="1" x14ac:dyDescent="0.35">
      <c r="A7765" s="3" t="str">
        <f t="shared" si="121"/>
        <v>PYPL_44701</v>
      </c>
      <c r="B7765" t="s">
        <v>76</v>
      </c>
      <c r="C7765" s="1">
        <v>44701</v>
      </c>
      <c r="D7765">
        <v>80.540000000000006</v>
      </c>
    </row>
    <row r="7766" spans="1:4" hidden="1" x14ac:dyDescent="0.35">
      <c r="A7766" s="3" t="str">
        <f t="shared" si="121"/>
        <v>RE_44701</v>
      </c>
      <c r="B7766" t="s">
        <v>77</v>
      </c>
      <c r="C7766" s="1">
        <v>44701</v>
      </c>
      <c r="D7766">
        <v>265.96600000000001</v>
      </c>
    </row>
    <row r="7767" spans="1:4" hidden="1" x14ac:dyDescent="0.35">
      <c r="A7767" s="3" t="str">
        <f t="shared" si="121"/>
        <v>REET_44701</v>
      </c>
      <c r="B7767" t="s">
        <v>78</v>
      </c>
      <c r="C7767" s="1">
        <v>44701</v>
      </c>
      <c r="D7767">
        <v>25.045000000000002</v>
      </c>
    </row>
    <row r="7768" spans="1:4" hidden="1" x14ac:dyDescent="0.35">
      <c r="A7768" s="3" t="str">
        <f t="shared" si="121"/>
        <v>ROL_44701</v>
      </c>
      <c r="B7768" t="s">
        <v>79</v>
      </c>
      <c r="C7768" s="1">
        <v>44701</v>
      </c>
      <c r="D7768">
        <v>34.948999999999998</v>
      </c>
    </row>
    <row r="7769" spans="1:4" hidden="1" x14ac:dyDescent="0.35">
      <c r="A7769" s="3" t="str">
        <f t="shared" si="121"/>
        <v>ROST_44701</v>
      </c>
      <c r="B7769" t="s">
        <v>80</v>
      </c>
      <c r="C7769" s="1">
        <v>44701</v>
      </c>
      <c r="D7769">
        <v>71.164000000000001</v>
      </c>
    </row>
    <row r="7770" spans="1:4" hidden="1" x14ac:dyDescent="0.35">
      <c r="A7770" s="3" t="str">
        <f t="shared" si="121"/>
        <v>SEGA.L_44701</v>
      </c>
      <c r="B7770" t="s">
        <v>81</v>
      </c>
      <c r="C7770" s="1">
        <v>44701</v>
      </c>
      <c r="D7770">
        <v>99.527000000000001</v>
      </c>
    </row>
    <row r="7771" spans="1:4" hidden="1" x14ac:dyDescent="0.35">
      <c r="A7771" s="3" t="str">
        <f t="shared" si="121"/>
        <v>SHY_44701</v>
      </c>
      <c r="B7771" t="s">
        <v>82</v>
      </c>
      <c r="C7771" s="1">
        <v>44701</v>
      </c>
      <c r="D7771">
        <v>82.138000000000005</v>
      </c>
    </row>
    <row r="7772" spans="1:4" hidden="1" x14ac:dyDescent="0.35">
      <c r="A7772" s="3" t="str">
        <f t="shared" si="121"/>
        <v>SLV_44701</v>
      </c>
      <c r="B7772" t="s">
        <v>83</v>
      </c>
      <c r="C7772" s="1">
        <v>44701</v>
      </c>
      <c r="D7772">
        <v>20.07</v>
      </c>
    </row>
    <row r="7773" spans="1:4" hidden="1" x14ac:dyDescent="0.35">
      <c r="A7773" s="3" t="str">
        <f t="shared" si="121"/>
        <v>SPMV.L_44701</v>
      </c>
      <c r="B7773" t="s">
        <v>84</v>
      </c>
      <c r="C7773" s="1">
        <v>44701</v>
      </c>
      <c r="D7773">
        <v>73.39</v>
      </c>
    </row>
    <row r="7774" spans="1:4" hidden="1" x14ac:dyDescent="0.35">
      <c r="A7774" s="3" t="str">
        <f t="shared" si="121"/>
        <v>TLT_44701</v>
      </c>
      <c r="B7774" t="s">
        <v>85</v>
      </c>
      <c r="C7774" s="1">
        <v>44701</v>
      </c>
      <c r="D7774">
        <v>116.175</v>
      </c>
    </row>
    <row r="7775" spans="1:4" hidden="1" x14ac:dyDescent="0.35">
      <c r="A7775" s="3" t="str">
        <f t="shared" si="121"/>
        <v>UNH_44701</v>
      </c>
      <c r="B7775" t="s">
        <v>86</v>
      </c>
      <c r="C7775" s="1">
        <v>44701</v>
      </c>
      <c r="D7775">
        <v>481.00700000000001</v>
      </c>
    </row>
    <row r="7776" spans="1:4" hidden="1" x14ac:dyDescent="0.35">
      <c r="A7776" s="3" t="str">
        <f t="shared" si="121"/>
        <v>URI_44701</v>
      </c>
      <c r="B7776" t="s">
        <v>87</v>
      </c>
      <c r="C7776" s="1">
        <v>44701</v>
      </c>
      <c r="D7776">
        <v>269.04000000000002</v>
      </c>
    </row>
    <row r="7777" spans="1:4" hidden="1" x14ac:dyDescent="0.35">
      <c r="A7777" s="3" t="str">
        <f t="shared" si="121"/>
        <v>V_44701</v>
      </c>
      <c r="B7777" t="s">
        <v>88</v>
      </c>
      <c r="C7777" s="1">
        <v>44701</v>
      </c>
      <c r="D7777">
        <v>197.84800000000001</v>
      </c>
    </row>
    <row r="7778" spans="1:4" hidden="1" x14ac:dyDescent="0.35">
      <c r="A7778" s="3" t="str">
        <f t="shared" si="121"/>
        <v>VRSK_44701</v>
      </c>
      <c r="B7778" t="s">
        <v>89</v>
      </c>
      <c r="C7778" s="1">
        <v>44701</v>
      </c>
      <c r="D7778">
        <v>168.00299999999999</v>
      </c>
    </row>
    <row r="7779" spans="1:4" hidden="1" x14ac:dyDescent="0.35">
      <c r="A7779" s="3" t="str">
        <f t="shared" si="121"/>
        <v>VXX_44701</v>
      </c>
      <c r="B7779" t="s">
        <v>90</v>
      </c>
      <c r="C7779" s="1">
        <v>44701</v>
      </c>
      <c r="D7779">
        <v>25.05</v>
      </c>
    </row>
    <row r="7780" spans="1:4" hidden="1" x14ac:dyDescent="0.35">
      <c r="A7780" s="3" t="str">
        <f t="shared" si="121"/>
        <v>WRK_44701</v>
      </c>
      <c r="B7780" t="s">
        <v>91</v>
      </c>
      <c r="C7780" s="1">
        <v>44701</v>
      </c>
      <c r="D7780">
        <v>43.19</v>
      </c>
    </row>
    <row r="7781" spans="1:4" hidden="1" x14ac:dyDescent="0.35">
      <c r="A7781" s="3" t="str">
        <f t="shared" si="121"/>
        <v>XLB_44701</v>
      </c>
      <c r="B7781" t="s">
        <v>92</v>
      </c>
      <c r="C7781" s="1">
        <v>44701</v>
      </c>
      <c r="D7781">
        <v>80.808999999999997</v>
      </c>
    </row>
    <row r="7782" spans="1:4" hidden="1" x14ac:dyDescent="0.35">
      <c r="A7782" s="3" t="str">
        <f t="shared" si="121"/>
        <v>XLC_44701</v>
      </c>
      <c r="B7782" t="s">
        <v>93</v>
      </c>
      <c r="C7782" s="1">
        <v>44701</v>
      </c>
      <c r="D7782">
        <v>57.618000000000002</v>
      </c>
    </row>
    <row r="7783" spans="1:4" hidden="1" x14ac:dyDescent="0.35">
      <c r="A7783" s="3" t="str">
        <f t="shared" si="121"/>
        <v>XLE_44701</v>
      </c>
      <c r="B7783" t="s">
        <v>94</v>
      </c>
      <c r="C7783" s="1">
        <v>44701</v>
      </c>
      <c r="D7783">
        <v>79.209999999999994</v>
      </c>
    </row>
    <row r="7784" spans="1:4" hidden="1" x14ac:dyDescent="0.35">
      <c r="A7784" s="3" t="str">
        <f t="shared" si="121"/>
        <v>XLF_44701</v>
      </c>
      <c r="B7784" t="s">
        <v>95</v>
      </c>
      <c r="C7784" s="1">
        <v>44701</v>
      </c>
      <c r="D7784">
        <v>32.374000000000002</v>
      </c>
    </row>
    <row r="7785" spans="1:4" hidden="1" x14ac:dyDescent="0.35">
      <c r="A7785" s="3" t="str">
        <f t="shared" si="121"/>
        <v>XLI_44701</v>
      </c>
      <c r="B7785" t="s">
        <v>96</v>
      </c>
      <c r="C7785" s="1">
        <v>44701</v>
      </c>
      <c r="D7785">
        <v>88.504999999999995</v>
      </c>
    </row>
    <row r="7786" spans="1:4" hidden="1" x14ac:dyDescent="0.35">
      <c r="A7786" s="3" t="str">
        <f t="shared" si="121"/>
        <v>XLK_44701</v>
      </c>
      <c r="B7786" t="s">
        <v>97</v>
      </c>
      <c r="C7786" s="1">
        <v>44701</v>
      </c>
      <c r="D7786">
        <v>130.03200000000001</v>
      </c>
    </row>
    <row r="7787" spans="1:4" hidden="1" x14ac:dyDescent="0.35">
      <c r="A7787" s="3" t="str">
        <f t="shared" si="121"/>
        <v>XLP_44701</v>
      </c>
      <c r="B7787" t="s">
        <v>98</v>
      </c>
      <c r="C7787" s="1">
        <v>44701</v>
      </c>
      <c r="D7787">
        <v>69.233000000000004</v>
      </c>
    </row>
    <row r="7788" spans="1:4" hidden="1" x14ac:dyDescent="0.35">
      <c r="A7788" s="3" t="str">
        <f t="shared" si="121"/>
        <v>XLU_44701</v>
      </c>
      <c r="B7788" t="s">
        <v>99</v>
      </c>
      <c r="C7788" s="1">
        <v>44701</v>
      </c>
      <c r="D7788">
        <v>70.123000000000005</v>
      </c>
    </row>
    <row r="7789" spans="1:4" hidden="1" x14ac:dyDescent="0.35">
      <c r="A7789" s="3" t="str">
        <f t="shared" si="121"/>
        <v>XLV_44701</v>
      </c>
      <c r="B7789" t="s">
        <v>100</v>
      </c>
      <c r="C7789" s="1">
        <v>44701</v>
      </c>
      <c r="D7789">
        <v>128.20500000000001</v>
      </c>
    </row>
    <row r="7790" spans="1:4" hidden="1" x14ac:dyDescent="0.35">
      <c r="A7790" s="3" t="str">
        <f t="shared" si="121"/>
        <v>XLY_44701</v>
      </c>
      <c r="B7790" t="s">
        <v>101</v>
      </c>
      <c r="C7790" s="1">
        <v>44701</v>
      </c>
      <c r="D7790">
        <v>139.41900000000001</v>
      </c>
    </row>
    <row r="7791" spans="1:4" hidden="1" x14ac:dyDescent="0.35">
      <c r="A7791" s="3" t="str">
        <f t="shared" si="121"/>
        <v>XOM_44701</v>
      </c>
      <c r="B7791" t="s">
        <v>102</v>
      </c>
      <c r="C7791" s="1">
        <v>44701</v>
      </c>
      <c r="D7791">
        <v>89.537999999999997</v>
      </c>
    </row>
    <row r="7792" spans="1:4" hidden="1" x14ac:dyDescent="0.35">
      <c r="A7792" s="3" t="str">
        <f t="shared" si="121"/>
        <v>ABBV_44704</v>
      </c>
      <c r="B7792" t="s">
        <v>3</v>
      </c>
      <c r="C7792" s="1">
        <v>44704</v>
      </c>
      <c r="D7792">
        <v>143.81399999999999</v>
      </c>
    </row>
    <row r="7793" spans="1:4" hidden="1" x14ac:dyDescent="0.35">
      <c r="A7793" s="3" t="str">
        <f t="shared" si="121"/>
        <v>ACN_44704</v>
      </c>
      <c r="B7793" t="s">
        <v>4</v>
      </c>
      <c r="C7793" s="1">
        <v>44704</v>
      </c>
      <c r="D7793">
        <v>279.99</v>
      </c>
    </row>
    <row r="7794" spans="1:4" hidden="1" x14ac:dyDescent="0.35">
      <c r="A7794" s="3" t="str">
        <f t="shared" si="121"/>
        <v>AEP_44704</v>
      </c>
      <c r="B7794" t="s">
        <v>5</v>
      </c>
      <c r="C7794" s="1">
        <v>44704</v>
      </c>
      <c r="D7794">
        <v>97.658000000000001</v>
      </c>
    </row>
    <row r="7795" spans="1:4" hidden="1" x14ac:dyDescent="0.35">
      <c r="A7795" s="3" t="str">
        <f t="shared" si="121"/>
        <v>AIZ_44704</v>
      </c>
      <c r="B7795" t="s">
        <v>6</v>
      </c>
      <c r="C7795" s="1">
        <v>44704</v>
      </c>
      <c r="D7795">
        <v>176.11099999999999</v>
      </c>
    </row>
    <row r="7796" spans="1:4" hidden="1" x14ac:dyDescent="0.35">
      <c r="A7796" s="3" t="str">
        <f t="shared" si="121"/>
        <v>ALLE_44704</v>
      </c>
      <c r="B7796" t="s">
        <v>7</v>
      </c>
      <c r="C7796" s="1">
        <v>44704</v>
      </c>
      <c r="D7796">
        <v>107.203</v>
      </c>
    </row>
    <row r="7797" spans="1:4" hidden="1" x14ac:dyDescent="0.35">
      <c r="A7797" s="3" t="str">
        <f t="shared" si="121"/>
        <v>AMAT_44704</v>
      </c>
      <c r="B7797" t="s">
        <v>8</v>
      </c>
      <c r="C7797" s="1">
        <v>44704</v>
      </c>
      <c r="D7797">
        <v>109.116</v>
      </c>
    </row>
    <row r="7798" spans="1:4" hidden="1" x14ac:dyDescent="0.35">
      <c r="A7798" s="3" t="str">
        <f t="shared" si="121"/>
        <v>AMP_44704</v>
      </c>
      <c r="B7798" t="s">
        <v>9</v>
      </c>
      <c r="C7798" s="1">
        <v>44704</v>
      </c>
      <c r="D7798">
        <v>259.83699999999999</v>
      </c>
    </row>
    <row r="7799" spans="1:4" hidden="1" x14ac:dyDescent="0.35">
      <c r="A7799" s="3" t="str">
        <f t="shared" si="121"/>
        <v>AMZN_44704</v>
      </c>
      <c r="B7799" t="s">
        <v>10</v>
      </c>
      <c r="C7799" s="1">
        <v>44704</v>
      </c>
      <c r="D7799">
        <v>107.557</v>
      </c>
    </row>
    <row r="7800" spans="1:4" hidden="1" x14ac:dyDescent="0.35">
      <c r="A7800" s="3" t="str">
        <f t="shared" si="121"/>
        <v>AVB_44704</v>
      </c>
      <c r="B7800" t="s">
        <v>11</v>
      </c>
      <c r="C7800" s="1">
        <v>44704</v>
      </c>
      <c r="D7800">
        <v>198.833</v>
      </c>
    </row>
    <row r="7801" spans="1:4" hidden="1" x14ac:dyDescent="0.35">
      <c r="A7801" s="3" t="str">
        <f t="shared" si="121"/>
        <v>AVY_44704</v>
      </c>
      <c r="B7801" t="s">
        <v>12</v>
      </c>
      <c r="C7801" s="1">
        <v>44704</v>
      </c>
      <c r="D7801">
        <v>164.649</v>
      </c>
    </row>
    <row r="7802" spans="1:4" hidden="1" x14ac:dyDescent="0.35">
      <c r="A7802" s="3" t="str">
        <f t="shared" si="121"/>
        <v>AXP_44704</v>
      </c>
      <c r="B7802" t="s">
        <v>13</v>
      </c>
      <c r="C7802" s="1">
        <v>44704</v>
      </c>
      <c r="D7802">
        <v>157.29900000000001</v>
      </c>
    </row>
    <row r="7803" spans="1:4" hidden="1" x14ac:dyDescent="0.35">
      <c r="A7803" s="3" t="str">
        <f t="shared" si="121"/>
        <v>BDX_44704</v>
      </c>
      <c r="B7803" t="s">
        <v>14</v>
      </c>
      <c r="C7803" s="1">
        <v>44704</v>
      </c>
      <c r="D7803">
        <v>254.33</v>
      </c>
    </row>
    <row r="7804" spans="1:4" hidden="1" x14ac:dyDescent="0.35">
      <c r="A7804" s="3" t="str">
        <f t="shared" si="121"/>
        <v>BF-B_44704</v>
      </c>
      <c r="B7804" t="s">
        <v>15</v>
      </c>
      <c r="C7804" s="1">
        <v>44704</v>
      </c>
      <c r="D7804">
        <v>62.829000000000001</v>
      </c>
    </row>
    <row r="7805" spans="1:4" hidden="1" x14ac:dyDescent="0.35">
      <c r="A7805" s="3" t="str">
        <f t="shared" si="121"/>
        <v>BMY_44704</v>
      </c>
      <c r="B7805" t="s">
        <v>16</v>
      </c>
      <c r="C7805" s="1">
        <v>44704</v>
      </c>
      <c r="D7805">
        <v>74.894000000000005</v>
      </c>
    </row>
    <row r="7806" spans="1:4" hidden="1" x14ac:dyDescent="0.35">
      <c r="A7806" s="3" t="str">
        <f t="shared" si="121"/>
        <v>BR_44704</v>
      </c>
      <c r="B7806" t="s">
        <v>17</v>
      </c>
      <c r="C7806" s="1">
        <v>44704</v>
      </c>
      <c r="D7806">
        <v>138.429</v>
      </c>
    </row>
    <row r="7807" spans="1:4" hidden="1" x14ac:dyDescent="0.35">
      <c r="A7807" s="3" t="str">
        <f t="shared" si="121"/>
        <v>CARR_44704</v>
      </c>
      <c r="B7807" t="s">
        <v>18</v>
      </c>
      <c r="C7807" s="1">
        <v>44704</v>
      </c>
      <c r="D7807">
        <v>37.781999999999996</v>
      </c>
    </row>
    <row r="7808" spans="1:4" hidden="1" x14ac:dyDescent="0.35">
      <c r="A7808" s="3" t="str">
        <f t="shared" si="121"/>
        <v>CDW_44704</v>
      </c>
      <c r="B7808" t="s">
        <v>19</v>
      </c>
      <c r="C7808" s="1">
        <v>44704</v>
      </c>
      <c r="D7808">
        <v>159.81399999999999</v>
      </c>
    </row>
    <row r="7809" spans="1:4" hidden="1" x14ac:dyDescent="0.35">
      <c r="A7809" s="3" t="str">
        <f t="shared" si="121"/>
        <v>CE_44704</v>
      </c>
      <c r="B7809" t="s">
        <v>20</v>
      </c>
      <c r="C7809" s="1">
        <v>44704</v>
      </c>
      <c r="D7809">
        <v>148.92699999999999</v>
      </c>
    </row>
    <row r="7810" spans="1:4" hidden="1" x14ac:dyDescent="0.35">
      <c r="A7810" s="3" t="str">
        <f t="shared" si="121"/>
        <v>CHTR_44704</v>
      </c>
      <c r="B7810" t="s">
        <v>21</v>
      </c>
      <c r="C7810" s="1">
        <v>44704</v>
      </c>
      <c r="D7810">
        <v>473.67</v>
      </c>
    </row>
    <row r="7811" spans="1:4" hidden="1" x14ac:dyDescent="0.35">
      <c r="A7811" s="3" t="str">
        <f t="shared" ref="A7811:A7874" si="122">CONCATENATE(B7811,"_",C7811)</f>
        <v>CNC_44704</v>
      </c>
      <c r="B7811" t="s">
        <v>22</v>
      </c>
      <c r="C7811" s="1">
        <v>44704</v>
      </c>
      <c r="D7811">
        <v>86.04</v>
      </c>
    </row>
    <row r="7812" spans="1:4" hidden="1" x14ac:dyDescent="0.35">
      <c r="A7812" s="3" t="str">
        <f t="shared" si="122"/>
        <v>CNP_44704</v>
      </c>
      <c r="B7812" t="s">
        <v>23</v>
      </c>
      <c r="C7812" s="1">
        <v>44704</v>
      </c>
      <c r="D7812">
        <v>30.283999999999999</v>
      </c>
    </row>
    <row r="7813" spans="1:4" hidden="1" x14ac:dyDescent="0.35">
      <c r="A7813" s="3" t="str">
        <f t="shared" si="122"/>
        <v>COP_44704</v>
      </c>
      <c r="B7813" t="s">
        <v>24</v>
      </c>
      <c r="C7813" s="1">
        <v>44704</v>
      </c>
      <c r="D7813">
        <v>104.71299999999999</v>
      </c>
    </row>
    <row r="7814" spans="1:4" hidden="1" x14ac:dyDescent="0.35">
      <c r="A7814" s="3" t="str">
        <f t="shared" si="122"/>
        <v>CTAS_44704</v>
      </c>
      <c r="B7814" t="s">
        <v>25</v>
      </c>
      <c r="C7814" s="1">
        <v>44704</v>
      </c>
      <c r="D7814">
        <v>367.38799999999998</v>
      </c>
    </row>
    <row r="7815" spans="1:4" hidden="1" x14ac:dyDescent="0.35">
      <c r="A7815" s="3" t="str">
        <f t="shared" si="122"/>
        <v>CZR_44704</v>
      </c>
      <c r="B7815" t="s">
        <v>26</v>
      </c>
      <c r="C7815" s="1">
        <v>44704</v>
      </c>
      <c r="D7815">
        <v>48.25</v>
      </c>
    </row>
    <row r="7816" spans="1:4" hidden="1" x14ac:dyDescent="0.35">
      <c r="A7816" s="3" t="str">
        <f t="shared" si="122"/>
        <v>DG_44704</v>
      </c>
      <c r="B7816" t="s">
        <v>27</v>
      </c>
      <c r="C7816" s="1">
        <v>44704</v>
      </c>
      <c r="D7816">
        <v>193.11</v>
      </c>
    </row>
    <row r="7817" spans="1:4" hidden="1" x14ac:dyDescent="0.35">
      <c r="A7817" s="3" t="str">
        <f t="shared" si="122"/>
        <v>DPZ_44704</v>
      </c>
      <c r="B7817" t="s">
        <v>28</v>
      </c>
      <c r="C7817" s="1">
        <v>44704</v>
      </c>
      <c r="D7817">
        <v>339.90899999999999</v>
      </c>
    </row>
    <row r="7818" spans="1:4" x14ac:dyDescent="0.35">
      <c r="A7818" s="3" t="str">
        <f t="shared" si="122"/>
        <v>DRE_44704</v>
      </c>
      <c r="B7818" t="s">
        <v>29</v>
      </c>
      <c r="C7818" s="1">
        <v>44704</v>
      </c>
      <c r="D7818">
        <v>50.787999999999997</v>
      </c>
    </row>
    <row r="7819" spans="1:4" hidden="1" x14ac:dyDescent="0.35">
      <c r="A7819" s="3" t="str">
        <f t="shared" si="122"/>
        <v>DXC_44704</v>
      </c>
      <c r="B7819" t="s">
        <v>30</v>
      </c>
      <c r="C7819" s="1">
        <v>44704</v>
      </c>
      <c r="D7819">
        <v>30.06</v>
      </c>
    </row>
    <row r="7820" spans="1:4" hidden="1" x14ac:dyDescent="0.35">
      <c r="A7820" s="3" t="str">
        <f t="shared" si="122"/>
        <v>EWA_44704</v>
      </c>
      <c r="B7820" t="s">
        <v>31</v>
      </c>
      <c r="C7820" s="1">
        <v>44704</v>
      </c>
      <c r="D7820">
        <v>23.172000000000001</v>
      </c>
    </row>
    <row r="7821" spans="1:4" hidden="1" x14ac:dyDescent="0.35">
      <c r="A7821" s="3" t="str">
        <f t="shared" si="122"/>
        <v>EWC_44704</v>
      </c>
      <c r="B7821" t="s">
        <v>32</v>
      </c>
      <c r="C7821" s="1">
        <v>44704</v>
      </c>
      <c r="D7821">
        <v>36.045000000000002</v>
      </c>
    </row>
    <row r="7822" spans="1:4" hidden="1" x14ac:dyDescent="0.35">
      <c r="A7822" s="3" t="str">
        <f t="shared" si="122"/>
        <v>EWG_44704</v>
      </c>
      <c r="B7822" t="s">
        <v>33</v>
      </c>
      <c r="C7822" s="1">
        <v>44704</v>
      </c>
      <c r="D7822">
        <v>25.902999999999999</v>
      </c>
    </row>
    <row r="7823" spans="1:4" hidden="1" x14ac:dyDescent="0.35">
      <c r="A7823" s="3" t="str">
        <f t="shared" si="122"/>
        <v>EWH_44704</v>
      </c>
      <c r="B7823" t="s">
        <v>34</v>
      </c>
      <c r="C7823" s="1">
        <v>44704</v>
      </c>
      <c r="D7823">
        <v>21.173999999999999</v>
      </c>
    </row>
    <row r="7824" spans="1:4" hidden="1" x14ac:dyDescent="0.35">
      <c r="A7824" s="3" t="str">
        <f t="shared" si="122"/>
        <v>EWJ_44704</v>
      </c>
      <c r="B7824" t="s">
        <v>35</v>
      </c>
      <c r="C7824" s="1">
        <v>44704</v>
      </c>
      <c r="D7824">
        <v>56.957000000000001</v>
      </c>
    </row>
    <row r="7825" spans="1:4" hidden="1" x14ac:dyDescent="0.35">
      <c r="A7825" s="3" t="str">
        <f t="shared" si="122"/>
        <v>EWL_44704</v>
      </c>
      <c r="B7825" t="s">
        <v>36</v>
      </c>
      <c r="C7825" s="1">
        <v>44704</v>
      </c>
      <c r="D7825">
        <v>43.648000000000003</v>
      </c>
    </row>
    <row r="7826" spans="1:4" hidden="1" x14ac:dyDescent="0.35">
      <c r="A7826" s="3" t="str">
        <f t="shared" si="122"/>
        <v>EWQ_44704</v>
      </c>
      <c r="B7826" t="s">
        <v>37</v>
      </c>
      <c r="C7826" s="1">
        <v>44704</v>
      </c>
      <c r="D7826">
        <v>32.378</v>
      </c>
    </row>
    <row r="7827" spans="1:4" hidden="1" x14ac:dyDescent="0.35">
      <c r="A7827" s="3" t="str">
        <f t="shared" si="122"/>
        <v>EWT_44704</v>
      </c>
      <c r="B7827" t="s">
        <v>38</v>
      </c>
      <c r="C7827" s="1">
        <v>44704</v>
      </c>
      <c r="D7827">
        <v>46.57</v>
      </c>
    </row>
    <row r="7828" spans="1:4" hidden="1" x14ac:dyDescent="0.35">
      <c r="A7828" s="3" t="str">
        <f t="shared" si="122"/>
        <v>EWU_44704</v>
      </c>
      <c r="B7828" t="s">
        <v>39</v>
      </c>
      <c r="C7828" s="1">
        <v>44704</v>
      </c>
      <c r="D7828">
        <v>31.652999999999999</v>
      </c>
    </row>
    <row r="7829" spans="1:4" hidden="1" x14ac:dyDescent="0.35">
      <c r="A7829" s="3" t="str">
        <f t="shared" si="122"/>
        <v>EWY_44704</v>
      </c>
      <c r="B7829" t="s">
        <v>40</v>
      </c>
      <c r="C7829" s="1">
        <v>44704</v>
      </c>
      <c r="D7829">
        <v>66.325999999999993</v>
      </c>
    </row>
    <row r="7830" spans="1:4" hidden="1" x14ac:dyDescent="0.35">
      <c r="A7830" s="3" t="str">
        <f t="shared" si="122"/>
        <v>EWZ_44704</v>
      </c>
      <c r="B7830" t="s">
        <v>41</v>
      </c>
      <c r="C7830" s="1">
        <v>44704</v>
      </c>
      <c r="D7830">
        <v>30.971</v>
      </c>
    </row>
    <row r="7831" spans="1:4" hidden="1" x14ac:dyDescent="0.35">
      <c r="A7831" s="3" t="str">
        <f t="shared" si="122"/>
        <v>FTV_44704</v>
      </c>
      <c r="B7831" t="s">
        <v>43</v>
      </c>
      <c r="C7831" s="1">
        <v>44704</v>
      </c>
      <c r="D7831">
        <v>58.473999999999997</v>
      </c>
    </row>
    <row r="7832" spans="1:4" hidden="1" x14ac:dyDescent="0.35">
      <c r="A7832" s="3" t="str">
        <f t="shared" si="122"/>
        <v>GOOG_44704</v>
      </c>
      <c r="B7832" t="s">
        <v>44</v>
      </c>
      <c r="C7832" s="1">
        <v>44704</v>
      </c>
      <c r="D7832">
        <v>111.666</v>
      </c>
    </row>
    <row r="7833" spans="1:4" hidden="1" x14ac:dyDescent="0.35">
      <c r="A7833" s="3" t="str">
        <f t="shared" si="122"/>
        <v>GPC_44704</v>
      </c>
      <c r="B7833" t="s">
        <v>45</v>
      </c>
      <c r="C7833" s="1">
        <v>44704</v>
      </c>
      <c r="D7833">
        <v>127.422</v>
      </c>
    </row>
    <row r="7834" spans="1:4" hidden="1" x14ac:dyDescent="0.35">
      <c r="A7834" s="3" t="str">
        <f t="shared" si="122"/>
        <v>GSG_44704</v>
      </c>
      <c r="B7834" t="s">
        <v>46</v>
      </c>
      <c r="C7834" s="1">
        <v>44704</v>
      </c>
      <c r="D7834">
        <v>24.58</v>
      </c>
    </row>
    <row r="7835" spans="1:4" hidden="1" x14ac:dyDescent="0.35">
      <c r="A7835" s="3" t="str">
        <f t="shared" si="122"/>
        <v>HIG_44704</v>
      </c>
      <c r="B7835" t="s">
        <v>47</v>
      </c>
      <c r="C7835" s="1">
        <v>44704</v>
      </c>
      <c r="D7835">
        <v>67.480999999999995</v>
      </c>
    </row>
    <row r="7836" spans="1:4" hidden="1" x14ac:dyDescent="0.35">
      <c r="A7836" s="3" t="str">
        <f t="shared" si="122"/>
        <v>HIGH.L_44704</v>
      </c>
      <c r="B7836" t="s">
        <v>48</v>
      </c>
      <c r="C7836" s="1">
        <v>44704</v>
      </c>
      <c r="D7836">
        <v>5.0599999999999996</v>
      </c>
    </row>
    <row r="7837" spans="1:4" hidden="1" x14ac:dyDescent="0.35">
      <c r="A7837" s="3" t="str">
        <f t="shared" si="122"/>
        <v>HST_44704</v>
      </c>
      <c r="B7837" t="s">
        <v>49</v>
      </c>
      <c r="C7837" s="1">
        <v>44704</v>
      </c>
      <c r="D7837">
        <v>18.387</v>
      </c>
    </row>
    <row r="7838" spans="1:4" hidden="1" x14ac:dyDescent="0.35">
      <c r="A7838" s="3" t="str">
        <f t="shared" si="122"/>
        <v>HYG_44704</v>
      </c>
      <c r="B7838" t="s">
        <v>50</v>
      </c>
      <c r="C7838" s="1">
        <v>44704</v>
      </c>
      <c r="D7838">
        <v>73.733000000000004</v>
      </c>
    </row>
    <row r="7839" spans="1:4" hidden="1" x14ac:dyDescent="0.35">
      <c r="A7839" s="3" t="str">
        <f t="shared" si="122"/>
        <v>IAU_44704</v>
      </c>
      <c r="B7839" t="s">
        <v>51</v>
      </c>
      <c r="C7839" s="1">
        <v>44704</v>
      </c>
      <c r="D7839">
        <v>35.229999999999997</v>
      </c>
    </row>
    <row r="7840" spans="1:4" hidden="1" x14ac:dyDescent="0.35">
      <c r="A7840" s="3" t="str">
        <f t="shared" si="122"/>
        <v>ICLN_44704</v>
      </c>
      <c r="B7840" t="s">
        <v>52</v>
      </c>
      <c r="C7840" s="1">
        <v>44704</v>
      </c>
      <c r="D7840">
        <v>19.026</v>
      </c>
    </row>
    <row r="7841" spans="1:4" hidden="1" x14ac:dyDescent="0.35">
      <c r="A7841" s="3" t="str">
        <f t="shared" si="122"/>
        <v>IEAA.L_44704</v>
      </c>
      <c r="B7841" t="s">
        <v>53</v>
      </c>
      <c r="C7841" s="1">
        <v>44704</v>
      </c>
      <c r="D7841">
        <v>4.8760000000000003</v>
      </c>
    </row>
    <row r="7842" spans="1:4" hidden="1" x14ac:dyDescent="0.35">
      <c r="A7842" s="3" t="str">
        <f t="shared" si="122"/>
        <v>IEF_44704</v>
      </c>
      <c r="B7842" t="s">
        <v>54</v>
      </c>
      <c r="C7842" s="1">
        <v>44704</v>
      </c>
      <c r="D7842">
        <v>101.726</v>
      </c>
    </row>
    <row r="7843" spans="1:4" hidden="1" x14ac:dyDescent="0.35">
      <c r="A7843" s="3" t="str">
        <f t="shared" si="122"/>
        <v>IEFM.L_44704</v>
      </c>
      <c r="B7843" t="s">
        <v>55</v>
      </c>
      <c r="C7843" s="1">
        <v>44704</v>
      </c>
      <c r="D7843">
        <v>720.6</v>
      </c>
    </row>
    <row r="7844" spans="1:4" hidden="1" x14ac:dyDescent="0.35">
      <c r="A7844" s="3" t="str">
        <f t="shared" si="122"/>
        <v>IEMG_44704</v>
      </c>
      <c r="B7844" t="s">
        <v>56</v>
      </c>
      <c r="C7844" s="1">
        <v>44704</v>
      </c>
      <c r="D7844">
        <v>49.878</v>
      </c>
    </row>
    <row r="7845" spans="1:4" hidden="1" x14ac:dyDescent="0.35">
      <c r="A7845" s="3" t="str">
        <f t="shared" si="122"/>
        <v>IEUS_44704</v>
      </c>
      <c r="B7845" t="s">
        <v>57</v>
      </c>
      <c r="C7845" s="1">
        <v>44704</v>
      </c>
      <c r="D7845">
        <v>54.511000000000003</v>
      </c>
    </row>
    <row r="7846" spans="1:4" hidden="1" x14ac:dyDescent="0.35">
      <c r="A7846" s="3" t="str">
        <f t="shared" si="122"/>
        <v>IEVL.L_44704</v>
      </c>
      <c r="B7846" t="s">
        <v>58</v>
      </c>
      <c r="C7846" s="1">
        <v>44704</v>
      </c>
      <c r="D7846">
        <v>7.3019999999999996</v>
      </c>
    </row>
    <row r="7847" spans="1:4" hidden="1" x14ac:dyDescent="0.35">
      <c r="A7847" s="3" t="str">
        <f t="shared" si="122"/>
        <v>IGF_44704</v>
      </c>
      <c r="B7847" t="s">
        <v>59</v>
      </c>
      <c r="C7847" s="1">
        <v>44704</v>
      </c>
      <c r="D7847">
        <v>49.213000000000001</v>
      </c>
    </row>
    <row r="7848" spans="1:4" hidden="1" x14ac:dyDescent="0.35">
      <c r="A7848" s="3" t="str">
        <f t="shared" si="122"/>
        <v>INDA_44704</v>
      </c>
      <c r="B7848" t="s">
        <v>60</v>
      </c>
      <c r="C7848" s="1">
        <v>44704</v>
      </c>
      <c r="D7848">
        <v>41.27</v>
      </c>
    </row>
    <row r="7849" spans="1:4" hidden="1" x14ac:dyDescent="0.35">
      <c r="A7849" s="3" t="str">
        <f t="shared" si="122"/>
        <v>IUMO.L_44704</v>
      </c>
      <c r="B7849" t="s">
        <v>61</v>
      </c>
      <c r="C7849" s="1">
        <v>44704</v>
      </c>
      <c r="D7849">
        <v>9.56</v>
      </c>
    </row>
    <row r="7850" spans="1:4" hidden="1" x14ac:dyDescent="0.35">
      <c r="A7850" s="3" t="str">
        <f t="shared" si="122"/>
        <v>IUVL.L_44704</v>
      </c>
      <c r="B7850" t="s">
        <v>62</v>
      </c>
      <c r="C7850" s="1">
        <v>44704</v>
      </c>
      <c r="D7850">
        <v>8.5510000000000002</v>
      </c>
    </row>
    <row r="7851" spans="1:4" hidden="1" x14ac:dyDescent="0.35">
      <c r="A7851" s="3" t="str">
        <f t="shared" si="122"/>
        <v>IVV_44704</v>
      </c>
      <c r="B7851" t="s">
        <v>63</v>
      </c>
      <c r="C7851" s="1">
        <v>44704</v>
      </c>
      <c r="D7851">
        <v>393.63200000000001</v>
      </c>
    </row>
    <row r="7852" spans="1:4" hidden="1" x14ac:dyDescent="0.35">
      <c r="A7852" s="3" t="str">
        <f t="shared" si="122"/>
        <v>IWM_44704</v>
      </c>
      <c r="B7852" t="s">
        <v>64</v>
      </c>
      <c r="C7852" s="1">
        <v>44704</v>
      </c>
      <c r="D7852">
        <v>176.01499999999999</v>
      </c>
    </row>
    <row r="7853" spans="1:4" hidden="1" x14ac:dyDescent="0.35">
      <c r="A7853" s="3" t="str">
        <f t="shared" si="122"/>
        <v>IXN_44704</v>
      </c>
      <c r="B7853" t="s">
        <v>65</v>
      </c>
      <c r="C7853" s="1">
        <v>44704</v>
      </c>
      <c r="D7853">
        <v>48.651000000000003</v>
      </c>
    </row>
    <row r="7854" spans="1:4" hidden="1" x14ac:dyDescent="0.35">
      <c r="A7854" s="3" t="str">
        <f t="shared" si="122"/>
        <v>JPEA.L_44704</v>
      </c>
      <c r="B7854" t="s">
        <v>66</v>
      </c>
      <c r="C7854" s="1">
        <v>44704</v>
      </c>
      <c r="D7854">
        <v>4.9880000000000004</v>
      </c>
    </row>
    <row r="7855" spans="1:4" hidden="1" x14ac:dyDescent="0.35">
      <c r="A7855" s="3" t="str">
        <f t="shared" si="122"/>
        <v>JPM_44704</v>
      </c>
      <c r="B7855" t="s">
        <v>67</v>
      </c>
      <c r="C7855" s="1">
        <v>44704</v>
      </c>
      <c r="D7855">
        <v>121.515</v>
      </c>
    </row>
    <row r="7856" spans="1:4" hidden="1" x14ac:dyDescent="0.35">
      <c r="A7856" s="3" t="str">
        <f t="shared" si="122"/>
        <v>KR_44704</v>
      </c>
      <c r="B7856" t="s">
        <v>68</v>
      </c>
      <c r="C7856" s="1">
        <v>44704</v>
      </c>
      <c r="D7856">
        <v>49.386000000000003</v>
      </c>
    </row>
    <row r="7857" spans="1:4" hidden="1" x14ac:dyDescent="0.35">
      <c r="A7857" s="3" t="str">
        <f t="shared" si="122"/>
        <v>LQD_44704</v>
      </c>
      <c r="B7857" t="s">
        <v>69</v>
      </c>
      <c r="C7857" s="1">
        <v>44704</v>
      </c>
      <c r="D7857">
        <v>109.499</v>
      </c>
    </row>
    <row r="7858" spans="1:4" hidden="1" x14ac:dyDescent="0.35">
      <c r="A7858" s="3" t="str">
        <f t="shared" si="122"/>
        <v>MCHI_44704</v>
      </c>
      <c r="B7858" t="s">
        <v>70</v>
      </c>
      <c r="C7858" s="1">
        <v>44704</v>
      </c>
      <c r="D7858">
        <v>48.753</v>
      </c>
    </row>
    <row r="7859" spans="1:4" hidden="1" x14ac:dyDescent="0.35">
      <c r="A7859" s="3" t="str">
        <f t="shared" si="122"/>
        <v>META_44704</v>
      </c>
      <c r="B7859" t="s">
        <v>144</v>
      </c>
      <c r="C7859" s="1">
        <v>44704</v>
      </c>
      <c r="D7859">
        <v>196.23</v>
      </c>
    </row>
    <row r="7860" spans="1:4" hidden="1" x14ac:dyDescent="0.35">
      <c r="A7860" s="3" t="str">
        <f t="shared" si="122"/>
        <v>MVEU.L_44704</v>
      </c>
      <c r="B7860" t="s">
        <v>71</v>
      </c>
      <c r="C7860" s="1">
        <v>44704</v>
      </c>
      <c r="D7860">
        <v>51.57</v>
      </c>
    </row>
    <row r="7861" spans="1:4" hidden="1" x14ac:dyDescent="0.35">
      <c r="A7861" s="3" t="str">
        <f t="shared" si="122"/>
        <v>OGN_44704</v>
      </c>
      <c r="B7861" t="s">
        <v>72</v>
      </c>
      <c r="C7861" s="1">
        <v>44704</v>
      </c>
      <c r="D7861">
        <v>36.777000000000001</v>
      </c>
    </row>
    <row r="7862" spans="1:4" hidden="1" x14ac:dyDescent="0.35">
      <c r="A7862" s="3" t="str">
        <f t="shared" si="122"/>
        <v>PG_44704</v>
      </c>
      <c r="B7862" t="s">
        <v>73</v>
      </c>
      <c r="C7862" s="1">
        <v>44704</v>
      </c>
      <c r="D7862">
        <v>142.20599999999999</v>
      </c>
    </row>
    <row r="7863" spans="1:4" hidden="1" x14ac:dyDescent="0.35">
      <c r="A7863" s="3" t="str">
        <f t="shared" si="122"/>
        <v>PPL_44704</v>
      </c>
      <c r="B7863" t="s">
        <v>74</v>
      </c>
      <c r="C7863" s="1">
        <v>44704</v>
      </c>
      <c r="D7863">
        <v>28.863</v>
      </c>
    </row>
    <row r="7864" spans="1:4" hidden="1" x14ac:dyDescent="0.35">
      <c r="A7864" s="3" t="str">
        <f t="shared" si="122"/>
        <v>PRU_44704</v>
      </c>
      <c r="B7864" t="s">
        <v>75</v>
      </c>
      <c r="C7864" s="1">
        <v>44704</v>
      </c>
      <c r="D7864">
        <v>99.102999999999994</v>
      </c>
    </row>
    <row r="7865" spans="1:4" hidden="1" x14ac:dyDescent="0.35">
      <c r="A7865" s="3" t="str">
        <f t="shared" si="122"/>
        <v>PYPL_44704</v>
      </c>
      <c r="B7865" t="s">
        <v>76</v>
      </c>
      <c r="C7865" s="1">
        <v>44704</v>
      </c>
      <c r="D7865">
        <v>81.180000000000007</v>
      </c>
    </row>
    <row r="7866" spans="1:4" hidden="1" x14ac:dyDescent="0.35">
      <c r="A7866" s="3" t="str">
        <f t="shared" si="122"/>
        <v>RE_44704</v>
      </c>
      <c r="B7866" t="s">
        <v>77</v>
      </c>
      <c r="C7866" s="1">
        <v>44704</v>
      </c>
      <c r="D7866">
        <v>269.75099999999998</v>
      </c>
    </row>
    <row r="7867" spans="1:4" hidden="1" x14ac:dyDescent="0.35">
      <c r="A7867" s="3" t="str">
        <f t="shared" si="122"/>
        <v>REET_44704</v>
      </c>
      <c r="B7867" t="s">
        <v>78</v>
      </c>
      <c r="C7867" s="1">
        <v>44704</v>
      </c>
      <c r="D7867">
        <v>25.260999999999999</v>
      </c>
    </row>
    <row r="7868" spans="1:4" hidden="1" x14ac:dyDescent="0.35">
      <c r="A7868" s="3" t="str">
        <f t="shared" si="122"/>
        <v>ROL_44704</v>
      </c>
      <c r="B7868" t="s">
        <v>79</v>
      </c>
      <c r="C7868" s="1">
        <v>44704</v>
      </c>
      <c r="D7868">
        <v>34.880000000000003</v>
      </c>
    </row>
    <row r="7869" spans="1:4" hidden="1" x14ac:dyDescent="0.35">
      <c r="A7869" s="3" t="str">
        <f t="shared" si="122"/>
        <v>ROST_44704</v>
      </c>
      <c r="B7869" t="s">
        <v>80</v>
      </c>
      <c r="C7869" s="1">
        <v>44704</v>
      </c>
      <c r="D7869">
        <v>77.975999999999999</v>
      </c>
    </row>
    <row r="7870" spans="1:4" hidden="1" x14ac:dyDescent="0.35">
      <c r="A7870" s="3" t="str">
        <f t="shared" si="122"/>
        <v>SEGA.L_44704</v>
      </c>
      <c r="B7870" t="s">
        <v>81</v>
      </c>
      <c r="C7870" s="1">
        <v>44704</v>
      </c>
      <c r="D7870">
        <v>99.347999999999999</v>
      </c>
    </row>
    <row r="7871" spans="1:4" hidden="1" x14ac:dyDescent="0.35">
      <c r="A7871" s="3" t="str">
        <f t="shared" si="122"/>
        <v>SHY_44704</v>
      </c>
      <c r="B7871" t="s">
        <v>82</v>
      </c>
      <c r="C7871" s="1">
        <v>44704</v>
      </c>
      <c r="D7871">
        <v>82.099000000000004</v>
      </c>
    </row>
    <row r="7872" spans="1:4" hidden="1" x14ac:dyDescent="0.35">
      <c r="A7872" s="3" t="str">
        <f t="shared" si="122"/>
        <v>SLV_44704</v>
      </c>
      <c r="B7872" t="s">
        <v>83</v>
      </c>
      <c r="C7872" s="1">
        <v>44704</v>
      </c>
      <c r="D7872">
        <v>20.100000000000001</v>
      </c>
    </row>
    <row r="7873" spans="1:4" hidden="1" x14ac:dyDescent="0.35">
      <c r="A7873" s="3" t="str">
        <f t="shared" si="122"/>
        <v>SPMV.L_44704</v>
      </c>
      <c r="B7873" t="s">
        <v>84</v>
      </c>
      <c r="C7873" s="1">
        <v>44704</v>
      </c>
      <c r="D7873">
        <v>75.239999999999995</v>
      </c>
    </row>
    <row r="7874" spans="1:4" hidden="1" x14ac:dyDescent="0.35">
      <c r="A7874" s="3" t="str">
        <f t="shared" si="122"/>
        <v>TLT_44704</v>
      </c>
      <c r="B7874" t="s">
        <v>85</v>
      </c>
      <c r="C7874" s="1">
        <v>44704</v>
      </c>
      <c r="D7874">
        <v>114.264</v>
      </c>
    </row>
    <row r="7875" spans="1:4" hidden="1" x14ac:dyDescent="0.35">
      <c r="A7875" s="3" t="str">
        <f t="shared" ref="A7875:A7938" si="123">CONCATENATE(B7875,"_",C7875)</f>
        <v>UNH_44704</v>
      </c>
      <c r="B7875" t="s">
        <v>86</v>
      </c>
      <c r="C7875" s="1">
        <v>44704</v>
      </c>
      <c r="D7875">
        <v>487.29599999999999</v>
      </c>
    </row>
    <row r="7876" spans="1:4" hidden="1" x14ac:dyDescent="0.35">
      <c r="A7876" s="3" t="str">
        <f t="shared" si="123"/>
        <v>URI_44704</v>
      </c>
      <c r="B7876" t="s">
        <v>87</v>
      </c>
      <c r="C7876" s="1">
        <v>44704</v>
      </c>
      <c r="D7876">
        <v>273.25599999999997</v>
      </c>
    </row>
    <row r="7877" spans="1:4" hidden="1" x14ac:dyDescent="0.35">
      <c r="A7877" s="3" t="str">
        <f t="shared" si="123"/>
        <v>V_44704</v>
      </c>
      <c r="B7877" t="s">
        <v>88</v>
      </c>
      <c r="C7877" s="1">
        <v>44704</v>
      </c>
      <c r="D7877">
        <v>206.327</v>
      </c>
    </row>
    <row r="7878" spans="1:4" hidden="1" x14ac:dyDescent="0.35">
      <c r="A7878" s="3" t="str">
        <f t="shared" si="123"/>
        <v>VRSK_44704</v>
      </c>
      <c r="B7878" t="s">
        <v>89</v>
      </c>
      <c r="C7878" s="1">
        <v>44704</v>
      </c>
      <c r="D7878">
        <v>170.02199999999999</v>
      </c>
    </row>
    <row r="7879" spans="1:4" hidden="1" x14ac:dyDescent="0.35">
      <c r="A7879" s="3" t="str">
        <f t="shared" si="123"/>
        <v>VXX_44704</v>
      </c>
      <c r="B7879" t="s">
        <v>90</v>
      </c>
      <c r="C7879" s="1">
        <v>44704</v>
      </c>
      <c r="D7879">
        <v>24.06</v>
      </c>
    </row>
    <row r="7880" spans="1:4" hidden="1" x14ac:dyDescent="0.35">
      <c r="A7880" s="3" t="str">
        <f t="shared" si="123"/>
        <v>WRK_44704</v>
      </c>
      <c r="B7880" t="s">
        <v>91</v>
      </c>
      <c r="C7880" s="1">
        <v>44704</v>
      </c>
      <c r="D7880">
        <v>44.656999999999996</v>
      </c>
    </row>
    <row r="7881" spans="1:4" hidden="1" x14ac:dyDescent="0.35">
      <c r="A7881" s="3" t="str">
        <f t="shared" si="123"/>
        <v>XLB_44704</v>
      </c>
      <c r="B7881" t="s">
        <v>92</v>
      </c>
      <c r="C7881" s="1">
        <v>44704</v>
      </c>
      <c r="D7881">
        <v>82.289000000000001</v>
      </c>
    </row>
    <row r="7882" spans="1:4" hidden="1" x14ac:dyDescent="0.35">
      <c r="A7882" s="3" t="str">
        <f t="shared" si="123"/>
        <v>XLC_44704</v>
      </c>
      <c r="B7882" t="s">
        <v>93</v>
      </c>
      <c r="C7882" s="1">
        <v>44704</v>
      </c>
      <c r="D7882">
        <v>58.481999999999999</v>
      </c>
    </row>
    <row r="7883" spans="1:4" hidden="1" x14ac:dyDescent="0.35">
      <c r="A7883" s="3" t="str">
        <f t="shared" si="123"/>
        <v>XLE_44704</v>
      </c>
      <c r="B7883" t="s">
        <v>94</v>
      </c>
      <c r="C7883" s="1">
        <v>44704</v>
      </c>
      <c r="D7883">
        <v>81.302000000000007</v>
      </c>
    </row>
    <row r="7884" spans="1:4" hidden="1" x14ac:dyDescent="0.35">
      <c r="A7884" s="3" t="str">
        <f t="shared" si="123"/>
        <v>XLF_44704</v>
      </c>
      <c r="B7884" t="s">
        <v>95</v>
      </c>
      <c r="C7884" s="1">
        <v>44704</v>
      </c>
      <c r="D7884">
        <v>33.427</v>
      </c>
    </row>
    <row r="7885" spans="1:4" hidden="1" x14ac:dyDescent="0.35">
      <c r="A7885" s="3" t="str">
        <f t="shared" si="123"/>
        <v>XLI_44704</v>
      </c>
      <c r="B7885" t="s">
        <v>96</v>
      </c>
      <c r="C7885" s="1">
        <v>44704</v>
      </c>
      <c r="D7885">
        <v>89.954999999999998</v>
      </c>
    </row>
    <row r="7886" spans="1:4" hidden="1" x14ac:dyDescent="0.35">
      <c r="A7886" s="3" t="str">
        <f t="shared" si="123"/>
        <v>XLK_44704</v>
      </c>
      <c r="B7886" t="s">
        <v>97</v>
      </c>
      <c r="C7886" s="1">
        <v>44704</v>
      </c>
      <c r="D7886">
        <v>133.01900000000001</v>
      </c>
    </row>
    <row r="7887" spans="1:4" hidden="1" x14ac:dyDescent="0.35">
      <c r="A7887" s="3" t="str">
        <f t="shared" si="123"/>
        <v>XLP_44704</v>
      </c>
      <c r="B7887" t="s">
        <v>98</v>
      </c>
      <c r="C7887" s="1">
        <v>44704</v>
      </c>
      <c r="D7887">
        <v>70.662999999999997</v>
      </c>
    </row>
    <row r="7888" spans="1:4" hidden="1" x14ac:dyDescent="0.35">
      <c r="A7888" s="3" t="str">
        <f t="shared" si="123"/>
        <v>XLU_44704</v>
      </c>
      <c r="B7888" t="s">
        <v>99</v>
      </c>
      <c r="C7888" s="1">
        <v>44704</v>
      </c>
      <c r="D7888">
        <v>70.963999999999999</v>
      </c>
    </row>
    <row r="7889" spans="1:4" hidden="1" x14ac:dyDescent="0.35">
      <c r="A7889" s="3" t="str">
        <f t="shared" si="123"/>
        <v>XLV_44704</v>
      </c>
      <c r="B7889" t="s">
        <v>100</v>
      </c>
      <c r="C7889" s="1">
        <v>44704</v>
      </c>
      <c r="D7889">
        <v>129.33099999999999</v>
      </c>
    </row>
    <row r="7890" spans="1:4" hidden="1" x14ac:dyDescent="0.35">
      <c r="A7890" s="3" t="str">
        <f t="shared" si="123"/>
        <v>XLY_44704</v>
      </c>
      <c r="B7890" t="s">
        <v>101</v>
      </c>
      <c r="C7890" s="1">
        <v>44704</v>
      </c>
      <c r="D7890">
        <v>140.46199999999999</v>
      </c>
    </row>
    <row r="7891" spans="1:4" hidden="1" x14ac:dyDescent="0.35">
      <c r="A7891" s="3" t="str">
        <f t="shared" si="123"/>
        <v>XOM_44704</v>
      </c>
      <c r="B7891" t="s">
        <v>102</v>
      </c>
      <c r="C7891" s="1">
        <v>44704</v>
      </c>
      <c r="D7891">
        <v>91.516000000000005</v>
      </c>
    </row>
    <row r="7892" spans="1:4" hidden="1" x14ac:dyDescent="0.35">
      <c r="A7892" s="3" t="str">
        <f t="shared" si="123"/>
        <v>ABBV_44705</v>
      </c>
      <c r="B7892" t="s">
        <v>3</v>
      </c>
      <c r="C7892" s="1">
        <v>44705</v>
      </c>
      <c r="D7892">
        <v>144.863</v>
      </c>
    </row>
    <row r="7893" spans="1:4" hidden="1" x14ac:dyDescent="0.35">
      <c r="A7893" s="3" t="str">
        <f t="shared" si="123"/>
        <v>ACN_44705</v>
      </c>
      <c r="B7893" t="s">
        <v>4</v>
      </c>
      <c r="C7893" s="1">
        <v>44705</v>
      </c>
      <c r="D7893">
        <v>275.959</v>
      </c>
    </row>
    <row r="7894" spans="1:4" hidden="1" x14ac:dyDescent="0.35">
      <c r="A7894" s="3" t="str">
        <f t="shared" si="123"/>
        <v>AEP_44705</v>
      </c>
      <c r="B7894" t="s">
        <v>5</v>
      </c>
      <c r="C7894" s="1">
        <v>44705</v>
      </c>
      <c r="D7894">
        <v>99.557000000000002</v>
      </c>
    </row>
    <row r="7895" spans="1:4" hidden="1" x14ac:dyDescent="0.35">
      <c r="A7895" s="3" t="str">
        <f t="shared" si="123"/>
        <v>AIZ_44705</v>
      </c>
      <c r="B7895" t="s">
        <v>6</v>
      </c>
      <c r="C7895" s="1">
        <v>44705</v>
      </c>
      <c r="D7895">
        <v>178.34100000000001</v>
      </c>
    </row>
    <row r="7896" spans="1:4" hidden="1" x14ac:dyDescent="0.35">
      <c r="A7896" s="3" t="str">
        <f t="shared" si="123"/>
        <v>ALLE_44705</v>
      </c>
      <c r="B7896" t="s">
        <v>7</v>
      </c>
      <c r="C7896" s="1">
        <v>44705</v>
      </c>
      <c r="D7896">
        <v>106.709</v>
      </c>
    </row>
    <row r="7897" spans="1:4" hidden="1" x14ac:dyDescent="0.35">
      <c r="A7897" s="3" t="str">
        <f t="shared" si="123"/>
        <v>AMAT_44705</v>
      </c>
      <c r="B7897" t="s">
        <v>8</v>
      </c>
      <c r="C7897" s="1">
        <v>44705</v>
      </c>
      <c r="D7897">
        <v>105.801</v>
      </c>
    </row>
    <row r="7898" spans="1:4" hidden="1" x14ac:dyDescent="0.35">
      <c r="A7898" s="3" t="str">
        <f t="shared" si="123"/>
        <v>AMP_44705</v>
      </c>
      <c r="B7898" t="s">
        <v>9</v>
      </c>
      <c r="C7898" s="1">
        <v>44705</v>
      </c>
      <c r="D7898">
        <v>257.45699999999999</v>
      </c>
    </row>
    <row r="7899" spans="1:4" hidden="1" x14ac:dyDescent="0.35">
      <c r="A7899" s="3" t="str">
        <f t="shared" si="123"/>
        <v>AMZN_44705</v>
      </c>
      <c r="B7899" t="s">
        <v>10</v>
      </c>
      <c r="C7899" s="1">
        <v>44705</v>
      </c>
      <c r="D7899">
        <v>104.1</v>
      </c>
    </row>
    <row r="7900" spans="1:4" hidden="1" x14ac:dyDescent="0.35">
      <c r="A7900" s="3" t="str">
        <f t="shared" si="123"/>
        <v>AVB_44705</v>
      </c>
      <c r="B7900" t="s">
        <v>11</v>
      </c>
      <c r="C7900" s="1">
        <v>44705</v>
      </c>
      <c r="D7900">
        <v>199.631</v>
      </c>
    </row>
    <row r="7901" spans="1:4" hidden="1" x14ac:dyDescent="0.35">
      <c r="A7901" s="3" t="str">
        <f t="shared" si="123"/>
        <v>AVY_44705</v>
      </c>
      <c r="B7901" t="s">
        <v>12</v>
      </c>
      <c r="C7901" s="1">
        <v>44705</v>
      </c>
      <c r="D7901">
        <v>160.827</v>
      </c>
    </row>
    <row r="7902" spans="1:4" hidden="1" x14ac:dyDescent="0.35">
      <c r="A7902" s="3" t="str">
        <f t="shared" si="123"/>
        <v>AXP_44705</v>
      </c>
      <c r="B7902" t="s">
        <v>13</v>
      </c>
      <c r="C7902" s="1">
        <v>44705</v>
      </c>
      <c r="D7902">
        <v>153.92699999999999</v>
      </c>
    </row>
    <row r="7903" spans="1:4" hidden="1" x14ac:dyDescent="0.35">
      <c r="A7903" s="3" t="str">
        <f t="shared" si="123"/>
        <v>BDX_44705</v>
      </c>
      <c r="B7903" t="s">
        <v>14</v>
      </c>
      <c r="C7903" s="1">
        <v>44705</v>
      </c>
      <c r="D7903">
        <v>254.77600000000001</v>
      </c>
    </row>
    <row r="7904" spans="1:4" hidden="1" x14ac:dyDescent="0.35">
      <c r="A7904" s="3" t="str">
        <f t="shared" si="123"/>
        <v>BF-B_44705</v>
      </c>
      <c r="B7904" t="s">
        <v>15</v>
      </c>
      <c r="C7904" s="1">
        <v>44705</v>
      </c>
      <c r="D7904">
        <v>63.512999999999998</v>
      </c>
    </row>
    <row r="7905" spans="1:4" hidden="1" x14ac:dyDescent="0.35">
      <c r="A7905" s="3" t="str">
        <f t="shared" si="123"/>
        <v>BMY_44705</v>
      </c>
      <c r="B7905" t="s">
        <v>16</v>
      </c>
      <c r="C7905" s="1">
        <v>44705</v>
      </c>
      <c r="D7905">
        <v>75.313999999999993</v>
      </c>
    </row>
    <row r="7906" spans="1:4" hidden="1" x14ac:dyDescent="0.35">
      <c r="A7906" s="3" t="str">
        <f t="shared" si="123"/>
        <v>BR_44705</v>
      </c>
      <c r="B7906" t="s">
        <v>17</v>
      </c>
      <c r="C7906" s="1">
        <v>44705</v>
      </c>
      <c r="D7906">
        <v>137.739</v>
      </c>
    </row>
    <row r="7907" spans="1:4" hidden="1" x14ac:dyDescent="0.35">
      <c r="A7907" s="3" t="str">
        <f t="shared" si="123"/>
        <v>CARR_44705</v>
      </c>
      <c r="B7907" t="s">
        <v>18</v>
      </c>
      <c r="C7907" s="1">
        <v>44705</v>
      </c>
      <c r="D7907">
        <v>37.457000000000001</v>
      </c>
    </row>
    <row r="7908" spans="1:4" hidden="1" x14ac:dyDescent="0.35">
      <c r="A7908" s="3" t="str">
        <f t="shared" si="123"/>
        <v>CDW_44705</v>
      </c>
      <c r="B7908" t="s">
        <v>19</v>
      </c>
      <c r="C7908" s="1">
        <v>44705</v>
      </c>
      <c r="D7908">
        <v>157.88499999999999</v>
      </c>
    </row>
    <row r="7909" spans="1:4" hidden="1" x14ac:dyDescent="0.35">
      <c r="A7909" s="3" t="str">
        <f t="shared" si="123"/>
        <v>CE_44705</v>
      </c>
      <c r="B7909" t="s">
        <v>20</v>
      </c>
      <c r="C7909" s="1">
        <v>44705</v>
      </c>
      <c r="D7909">
        <v>146.65100000000001</v>
      </c>
    </row>
    <row r="7910" spans="1:4" hidden="1" x14ac:dyDescent="0.35">
      <c r="A7910" s="3" t="str">
        <f t="shared" si="123"/>
        <v>CHTR_44705</v>
      </c>
      <c r="B7910" t="s">
        <v>21</v>
      </c>
      <c r="C7910" s="1">
        <v>44705</v>
      </c>
      <c r="D7910">
        <v>479.02</v>
      </c>
    </row>
    <row r="7911" spans="1:4" hidden="1" x14ac:dyDescent="0.35">
      <c r="A7911" s="3" t="str">
        <f t="shared" si="123"/>
        <v>CNC_44705</v>
      </c>
      <c r="B7911" t="s">
        <v>22</v>
      </c>
      <c r="C7911" s="1">
        <v>44705</v>
      </c>
      <c r="D7911">
        <v>87.21</v>
      </c>
    </row>
    <row r="7912" spans="1:4" hidden="1" x14ac:dyDescent="0.35">
      <c r="A7912" s="3" t="str">
        <f t="shared" si="123"/>
        <v>CNP_44705</v>
      </c>
      <c r="B7912" t="s">
        <v>23</v>
      </c>
      <c r="C7912" s="1">
        <v>44705</v>
      </c>
      <c r="D7912">
        <v>30.745000000000001</v>
      </c>
    </row>
    <row r="7913" spans="1:4" hidden="1" x14ac:dyDescent="0.35">
      <c r="A7913" s="3" t="str">
        <f t="shared" si="123"/>
        <v>COP_44705</v>
      </c>
      <c r="B7913" t="s">
        <v>24</v>
      </c>
      <c r="C7913" s="1">
        <v>44705</v>
      </c>
      <c r="D7913">
        <v>105.154</v>
      </c>
    </row>
    <row r="7914" spans="1:4" hidden="1" x14ac:dyDescent="0.35">
      <c r="A7914" s="3" t="str">
        <f t="shared" si="123"/>
        <v>CTAS_44705</v>
      </c>
      <c r="B7914" t="s">
        <v>25</v>
      </c>
      <c r="C7914" s="1">
        <v>44705</v>
      </c>
      <c r="D7914">
        <v>368.04300000000001</v>
      </c>
    </row>
    <row r="7915" spans="1:4" hidden="1" x14ac:dyDescent="0.35">
      <c r="A7915" s="3" t="str">
        <f t="shared" si="123"/>
        <v>CZR_44705</v>
      </c>
      <c r="B7915" t="s">
        <v>26</v>
      </c>
      <c r="C7915" s="1">
        <v>44705</v>
      </c>
      <c r="D7915">
        <v>43.14</v>
      </c>
    </row>
    <row r="7916" spans="1:4" hidden="1" x14ac:dyDescent="0.35">
      <c r="A7916" s="3" t="str">
        <f t="shared" si="123"/>
        <v>DG_44705</v>
      </c>
      <c r="B7916" t="s">
        <v>27</v>
      </c>
      <c r="C7916" s="1">
        <v>44705</v>
      </c>
      <c r="D7916">
        <v>194.63</v>
      </c>
    </row>
    <row r="7917" spans="1:4" hidden="1" x14ac:dyDescent="0.35">
      <c r="A7917" s="3" t="str">
        <f t="shared" si="123"/>
        <v>DPZ_44705</v>
      </c>
      <c r="B7917" t="s">
        <v>28</v>
      </c>
      <c r="C7917" s="1">
        <v>44705</v>
      </c>
      <c r="D7917">
        <v>339.07600000000002</v>
      </c>
    </row>
    <row r="7918" spans="1:4" x14ac:dyDescent="0.35">
      <c r="A7918" s="3" t="str">
        <f t="shared" si="123"/>
        <v>DRE_44705</v>
      </c>
      <c r="B7918" t="s">
        <v>29</v>
      </c>
      <c r="C7918" s="1">
        <v>44705</v>
      </c>
      <c r="D7918">
        <v>50.250999999999998</v>
      </c>
    </row>
    <row r="7919" spans="1:4" hidden="1" x14ac:dyDescent="0.35">
      <c r="A7919" s="3" t="str">
        <f t="shared" si="123"/>
        <v>DXC_44705</v>
      </c>
      <c r="B7919" t="s">
        <v>30</v>
      </c>
      <c r="C7919" s="1">
        <v>44705</v>
      </c>
      <c r="D7919">
        <v>29.44</v>
      </c>
    </row>
    <row r="7920" spans="1:4" hidden="1" x14ac:dyDescent="0.35">
      <c r="A7920" s="3" t="str">
        <f t="shared" si="123"/>
        <v>EWA_44705</v>
      </c>
      <c r="B7920" t="s">
        <v>31</v>
      </c>
      <c r="C7920" s="1">
        <v>44705</v>
      </c>
      <c r="D7920">
        <v>23.143999999999998</v>
      </c>
    </row>
    <row r="7921" spans="1:4" hidden="1" x14ac:dyDescent="0.35">
      <c r="A7921" s="3" t="str">
        <f t="shared" si="123"/>
        <v>EWC_44705</v>
      </c>
      <c r="B7921" t="s">
        <v>32</v>
      </c>
      <c r="C7921" s="1">
        <v>44705</v>
      </c>
      <c r="D7921">
        <v>35.683</v>
      </c>
    </row>
    <row r="7922" spans="1:4" hidden="1" x14ac:dyDescent="0.35">
      <c r="A7922" s="3" t="str">
        <f t="shared" si="123"/>
        <v>EWG_44705</v>
      </c>
      <c r="B7922" t="s">
        <v>33</v>
      </c>
      <c r="C7922" s="1">
        <v>44705</v>
      </c>
      <c r="D7922">
        <v>25.728999999999999</v>
      </c>
    </row>
    <row r="7923" spans="1:4" hidden="1" x14ac:dyDescent="0.35">
      <c r="A7923" s="3" t="str">
        <f t="shared" si="123"/>
        <v>EWH_44705</v>
      </c>
      <c r="B7923" t="s">
        <v>34</v>
      </c>
      <c r="C7923" s="1">
        <v>44705</v>
      </c>
      <c r="D7923">
        <v>20.902000000000001</v>
      </c>
    </row>
    <row r="7924" spans="1:4" hidden="1" x14ac:dyDescent="0.35">
      <c r="A7924" s="3" t="str">
        <f t="shared" si="123"/>
        <v>EWJ_44705</v>
      </c>
      <c r="B7924" t="s">
        <v>35</v>
      </c>
      <c r="C7924" s="1">
        <v>44705</v>
      </c>
      <c r="D7924">
        <v>56.74</v>
      </c>
    </row>
    <row r="7925" spans="1:4" hidden="1" x14ac:dyDescent="0.35">
      <c r="A7925" s="3" t="str">
        <f t="shared" si="123"/>
        <v>EWL_44705</v>
      </c>
      <c r="B7925" t="s">
        <v>36</v>
      </c>
      <c r="C7925" s="1">
        <v>44705</v>
      </c>
      <c r="D7925">
        <v>44.079000000000001</v>
      </c>
    </row>
    <row r="7926" spans="1:4" hidden="1" x14ac:dyDescent="0.35">
      <c r="A7926" s="3" t="str">
        <f t="shared" si="123"/>
        <v>EWQ_44705</v>
      </c>
      <c r="B7926" t="s">
        <v>37</v>
      </c>
      <c r="C7926" s="1">
        <v>44705</v>
      </c>
      <c r="D7926">
        <v>32.271000000000001</v>
      </c>
    </row>
    <row r="7927" spans="1:4" hidden="1" x14ac:dyDescent="0.35">
      <c r="A7927" s="3" t="str">
        <f t="shared" si="123"/>
        <v>EWT_44705</v>
      </c>
      <c r="B7927" t="s">
        <v>38</v>
      </c>
      <c r="C7927" s="1">
        <v>44705</v>
      </c>
      <c r="D7927">
        <v>45.832000000000001</v>
      </c>
    </row>
    <row r="7928" spans="1:4" hidden="1" x14ac:dyDescent="0.35">
      <c r="A7928" s="3" t="str">
        <f t="shared" si="123"/>
        <v>EWU_44705</v>
      </c>
      <c r="B7928" t="s">
        <v>39</v>
      </c>
      <c r="C7928" s="1">
        <v>44705</v>
      </c>
      <c r="D7928">
        <v>31.710999999999999</v>
      </c>
    </row>
    <row r="7929" spans="1:4" hidden="1" x14ac:dyDescent="0.35">
      <c r="A7929" s="3" t="str">
        <f t="shared" si="123"/>
        <v>EWY_44705</v>
      </c>
      <c r="B7929" t="s">
        <v>40</v>
      </c>
      <c r="C7929" s="1">
        <v>44705</v>
      </c>
      <c r="D7929">
        <v>65.328000000000003</v>
      </c>
    </row>
    <row r="7930" spans="1:4" hidden="1" x14ac:dyDescent="0.35">
      <c r="A7930" s="3" t="str">
        <f t="shared" si="123"/>
        <v>EWZ_44705</v>
      </c>
      <c r="B7930" t="s">
        <v>41</v>
      </c>
      <c r="C7930" s="1">
        <v>44705</v>
      </c>
      <c r="D7930">
        <v>30.917999999999999</v>
      </c>
    </row>
    <row r="7931" spans="1:4" hidden="1" x14ac:dyDescent="0.35">
      <c r="A7931" s="3" t="str">
        <f t="shared" si="123"/>
        <v>FTV_44705</v>
      </c>
      <c r="B7931" t="s">
        <v>43</v>
      </c>
      <c r="C7931" s="1">
        <v>44705</v>
      </c>
      <c r="D7931">
        <v>58.773000000000003</v>
      </c>
    </row>
    <row r="7932" spans="1:4" hidden="1" x14ac:dyDescent="0.35">
      <c r="A7932" s="3" t="str">
        <f t="shared" si="123"/>
        <v>GOOG_44705</v>
      </c>
      <c r="B7932" t="s">
        <v>44</v>
      </c>
      <c r="C7932" s="1">
        <v>44705</v>
      </c>
      <c r="D7932">
        <v>105.926</v>
      </c>
    </row>
    <row r="7933" spans="1:4" hidden="1" x14ac:dyDescent="0.35">
      <c r="A7933" s="3" t="str">
        <f t="shared" si="123"/>
        <v>GPC_44705</v>
      </c>
      <c r="B7933" t="s">
        <v>45</v>
      </c>
      <c r="C7933" s="1">
        <v>44705</v>
      </c>
      <c r="D7933">
        <v>128.69</v>
      </c>
    </row>
    <row r="7934" spans="1:4" hidden="1" x14ac:dyDescent="0.35">
      <c r="A7934" s="3" t="str">
        <f t="shared" si="123"/>
        <v>GSG_44705</v>
      </c>
      <c r="B7934" t="s">
        <v>46</v>
      </c>
      <c r="C7934" s="1">
        <v>44705</v>
      </c>
      <c r="D7934">
        <v>24.49</v>
      </c>
    </row>
    <row r="7935" spans="1:4" hidden="1" x14ac:dyDescent="0.35">
      <c r="A7935" s="3" t="str">
        <f t="shared" si="123"/>
        <v>HIG_44705</v>
      </c>
      <c r="B7935" t="s">
        <v>47</v>
      </c>
      <c r="C7935" s="1">
        <v>44705</v>
      </c>
      <c r="D7935">
        <v>67.796000000000006</v>
      </c>
    </row>
    <row r="7936" spans="1:4" hidden="1" x14ac:dyDescent="0.35">
      <c r="A7936" s="3" t="str">
        <f t="shared" si="123"/>
        <v>HIGH.L_44705</v>
      </c>
      <c r="B7936" t="s">
        <v>48</v>
      </c>
      <c r="C7936" s="1">
        <v>44705</v>
      </c>
      <c r="D7936">
        <v>5.0439999999999996</v>
      </c>
    </row>
    <row r="7937" spans="1:4" hidden="1" x14ac:dyDescent="0.35">
      <c r="A7937" s="3" t="str">
        <f t="shared" si="123"/>
        <v>HST_44705</v>
      </c>
      <c r="B7937" t="s">
        <v>49</v>
      </c>
      <c r="C7937" s="1">
        <v>44705</v>
      </c>
      <c r="D7937">
        <v>18.210999999999999</v>
      </c>
    </row>
    <row r="7938" spans="1:4" hidden="1" x14ac:dyDescent="0.35">
      <c r="A7938" s="3" t="str">
        <f t="shared" si="123"/>
        <v>HYG_44705</v>
      </c>
      <c r="B7938" t="s">
        <v>50</v>
      </c>
      <c r="C7938" s="1">
        <v>44705</v>
      </c>
      <c r="D7938">
        <v>74.174999999999997</v>
      </c>
    </row>
    <row r="7939" spans="1:4" hidden="1" x14ac:dyDescent="0.35">
      <c r="A7939" s="3" t="str">
        <f t="shared" ref="A7939:A8002" si="124">CONCATENATE(B7939,"_",C7939)</f>
        <v>IAU_44705</v>
      </c>
      <c r="B7939" t="s">
        <v>51</v>
      </c>
      <c r="C7939" s="1">
        <v>44705</v>
      </c>
      <c r="D7939">
        <v>35.479999999999997</v>
      </c>
    </row>
    <row r="7940" spans="1:4" hidden="1" x14ac:dyDescent="0.35">
      <c r="A7940" s="3" t="str">
        <f t="shared" si="124"/>
        <v>ICLN_44705</v>
      </c>
      <c r="B7940" t="s">
        <v>52</v>
      </c>
      <c r="C7940" s="1">
        <v>44705</v>
      </c>
      <c r="D7940">
        <v>18.748000000000001</v>
      </c>
    </row>
    <row r="7941" spans="1:4" hidden="1" x14ac:dyDescent="0.35">
      <c r="A7941" s="3" t="str">
        <f t="shared" si="124"/>
        <v>IEAA.L_44705</v>
      </c>
      <c r="B7941" t="s">
        <v>53</v>
      </c>
      <c r="C7941" s="1">
        <v>44705</v>
      </c>
      <c r="D7941">
        <v>4.8819999999999997</v>
      </c>
    </row>
    <row r="7942" spans="1:4" hidden="1" x14ac:dyDescent="0.35">
      <c r="A7942" s="3" t="str">
        <f t="shared" si="124"/>
        <v>IEF_44705</v>
      </c>
      <c r="B7942" t="s">
        <v>54</v>
      </c>
      <c r="C7942" s="1">
        <v>44705</v>
      </c>
      <c r="D7942">
        <v>102.604</v>
      </c>
    </row>
    <row r="7943" spans="1:4" hidden="1" x14ac:dyDescent="0.35">
      <c r="A7943" s="3" t="str">
        <f t="shared" si="124"/>
        <v>IEFM.L_44705</v>
      </c>
      <c r="B7943" t="s">
        <v>55</v>
      </c>
      <c r="C7943" s="1">
        <v>44705</v>
      </c>
      <c r="D7943">
        <v>719.6</v>
      </c>
    </row>
    <row r="7944" spans="1:4" hidden="1" x14ac:dyDescent="0.35">
      <c r="A7944" s="3" t="str">
        <f t="shared" si="124"/>
        <v>IEMG_44705</v>
      </c>
      <c r="B7944" t="s">
        <v>56</v>
      </c>
      <c r="C7944" s="1">
        <v>44705</v>
      </c>
      <c r="D7944">
        <v>49.048999999999999</v>
      </c>
    </row>
    <row r="7945" spans="1:4" hidden="1" x14ac:dyDescent="0.35">
      <c r="A7945" s="3" t="str">
        <f t="shared" si="124"/>
        <v>IEUS_44705</v>
      </c>
      <c r="B7945" t="s">
        <v>57</v>
      </c>
      <c r="C7945" s="1">
        <v>44705</v>
      </c>
      <c r="D7945">
        <v>54.005000000000003</v>
      </c>
    </row>
    <row r="7946" spans="1:4" hidden="1" x14ac:dyDescent="0.35">
      <c r="A7946" s="3" t="str">
        <f t="shared" si="124"/>
        <v>IEVL.L_44705</v>
      </c>
      <c r="B7946" t="s">
        <v>58</v>
      </c>
      <c r="C7946" s="1">
        <v>44705</v>
      </c>
      <c r="D7946">
        <v>7.226</v>
      </c>
    </row>
    <row r="7947" spans="1:4" hidden="1" x14ac:dyDescent="0.35">
      <c r="A7947" s="3" t="str">
        <f t="shared" si="124"/>
        <v>IGF_44705</v>
      </c>
      <c r="B7947" t="s">
        <v>59</v>
      </c>
      <c r="C7947" s="1">
        <v>44705</v>
      </c>
      <c r="D7947">
        <v>49.359000000000002</v>
      </c>
    </row>
    <row r="7948" spans="1:4" hidden="1" x14ac:dyDescent="0.35">
      <c r="A7948" s="3" t="str">
        <f t="shared" si="124"/>
        <v>INDA_44705</v>
      </c>
      <c r="B7948" t="s">
        <v>60</v>
      </c>
      <c r="C7948" s="1">
        <v>44705</v>
      </c>
      <c r="D7948">
        <v>40.94</v>
      </c>
    </row>
    <row r="7949" spans="1:4" hidden="1" x14ac:dyDescent="0.35">
      <c r="A7949" s="3" t="str">
        <f t="shared" si="124"/>
        <v>IUMO.L_44705</v>
      </c>
      <c r="B7949" t="s">
        <v>61</v>
      </c>
      <c r="C7949" s="1">
        <v>44705</v>
      </c>
      <c r="D7949">
        <v>9.33</v>
      </c>
    </row>
    <row r="7950" spans="1:4" hidden="1" x14ac:dyDescent="0.35">
      <c r="A7950" s="3" t="str">
        <f t="shared" si="124"/>
        <v>IUVL.L_44705</v>
      </c>
      <c r="B7950" t="s">
        <v>62</v>
      </c>
      <c r="C7950" s="1">
        <v>44705</v>
      </c>
      <c r="D7950">
        <v>8.3849999999999998</v>
      </c>
    </row>
    <row r="7951" spans="1:4" hidden="1" x14ac:dyDescent="0.35">
      <c r="A7951" s="3" t="str">
        <f t="shared" si="124"/>
        <v>IVV_44705</v>
      </c>
      <c r="B7951" t="s">
        <v>63</v>
      </c>
      <c r="C7951" s="1">
        <v>44705</v>
      </c>
      <c r="D7951">
        <v>390.80700000000002</v>
      </c>
    </row>
    <row r="7952" spans="1:4" hidden="1" x14ac:dyDescent="0.35">
      <c r="A7952" s="3" t="str">
        <f t="shared" si="124"/>
        <v>IWM_44705</v>
      </c>
      <c r="B7952" t="s">
        <v>64</v>
      </c>
      <c r="C7952" s="1">
        <v>44705</v>
      </c>
      <c r="D7952">
        <v>173.40700000000001</v>
      </c>
    </row>
    <row r="7953" spans="1:4" hidden="1" x14ac:dyDescent="0.35">
      <c r="A7953" s="3" t="str">
        <f t="shared" si="124"/>
        <v>IXN_44705</v>
      </c>
      <c r="B7953" t="s">
        <v>65</v>
      </c>
      <c r="C7953" s="1">
        <v>44705</v>
      </c>
      <c r="D7953">
        <v>47.826999999999998</v>
      </c>
    </row>
    <row r="7954" spans="1:4" hidden="1" x14ac:dyDescent="0.35">
      <c r="A7954" s="3" t="str">
        <f t="shared" si="124"/>
        <v>JPEA.L_44705</v>
      </c>
      <c r="B7954" t="s">
        <v>66</v>
      </c>
      <c r="C7954" s="1">
        <v>44705</v>
      </c>
      <c r="D7954">
        <v>5.0039999999999996</v>
      </c>
    </row>
    <row r="7955" spans="1:4" hidden="1" x14ac:dyDescent="0.35">
      <c r="A7955" s="3" t="str">
        <f t="shared" si="124"/>
        <v>JPM_44705</v>
      </c>
      <c r="B7955" t="s">
        <v>67</v>
      </c>
      <c r="C7955" s="1">
        <v>44705</v>
      </c>
      <c r="D7955">
        <v>123.23099999999999</v>
      </c>
    </row>
    <row r="7956" spans="1:4" hidden="1" x14ac:dyDescent="0.35">
      <c r="A7956" s="3" t="str">
        <f t="shared" si="124"/>
        <v>KR_44705</v>
      </c>
      <c r="B7956" t="s">
        <v>68</v>
      </c>
      <c r="C7956" s="1">
        <v>44705</v>
      </c>
      <c r="D7956">
        <v>50.654000000000003</v>
      </c>
    </row>
    <row r="7957" spans="1:4" hidden="1" x14ac:dyDescent="0.35">
      <c r="A7957" s="3" t="str">
        <f t="shared" si="124"/>
        <v>LQD_44705</v>
      </c>
      <c r="B7957" t="s">
        <v>69</v>
      </c>
      <c r="C7957" s="1">
        <v>44705</v>
      </c>
      <c r="D7957">
        <v>110.93600000000001</v>
      </c>
    </row>
    <row r="7958" spans="1:4" hidden="1" x14ac:dyDescent="0.35">
      <c r="A7958" s="3" t="str">
        <f t="shared" si="124"/>
        <v>MCHI_44705</v>
      </c>
      <c r="B7958" t="s">
        <v>70</v>
      </c>
      <c r="C7958" s="1">
        <v>44705</v>
      </c>
      <c r="D7958">
        <v>46.881999999999998</v>
      </c>
    </row>
    <row r="7959" spans="1:4" hidden="1" x14ac:dyDescent="0.35">
      <c r="A7959" s="3" t="str">
        <f t="shared" si="124"/>
        <v>META_44705</v>
      </c>
      <c r="B7959" t="s">
        <v>144</v>
      </c>
      <c r="C7959" s="1">
        <v>44705</v>
      </c>
      <c r="D7959">
        <v>181.28</v>
      </c>
    </row>
    <row r="7960" spans="1:4" hidden="1" x14ac:dyDescent="0.35">
      <c r="A7960" s="3" t="str">
        <f t="shared" si="124"/>
        <v>MVEU.L_44705</v>
      </c>
      <c r="B7960" t="s">
        <v>71</v>
      </c>
      <c r="C7960" s="1">
        <v>44705</v>
      </c>
      <c r="D7960">
        <v>51.314999999999998</v>
      </c>
    </row>
    <row r="7961" spans="1:4" hidden="1" x14ac:dyDescent="0.35">
      <c r="A7961" s="3" t="str">
        <f t="shared" si="124"/>
        <v>OGN_44705</v>
      </c>
      <c r="B7961" t="s">
        <v>72</v>
      </c>
      <c r="C7961" s="1">
        <v>44705</v>
      </c>
      <c r="D7961">
        <v>36.767000000000003</v>
      </c>
    </row>
    <row r="7962" spans="1:4" hidden="1" x14ac:dyDescent="0.35">
      <c r="A7962" s="3" t="str">
        <f t="shared" si="124"/>
        <v>PG_44705</v>
      </c>
      <c r="B7962" t="s">
        <v>73</v>
      </c>
      <c r="C7962" s="1">
        <v>44705</v>
      </c>
      <c r="D7962">
        <v>144.73500000000001</v>
      </c>
    </row>
    <row r="7963" spans="1:4" hidden="1" x14ac:dyDescent="0.35">
      <c r="A7963" s="3" t="str">
        <f t="shared" si="124"/>
        <v>PPL_44705</v>
      </c>
      <c r="B7963" t="s">
        <v>74</v>
      </c>
      <c r="C7963" s="1">
        <v>44705</v>
      </c>
      <c r="D7963">
        <v>29.146000000000001</v>
      </c>
    </row>
    <row r="7964" spans="1:4" hidden="1" x14ac:dyDescent="0.35">
      <c r="A7964" s="3" t="str">
        <f t="shared" si="124"/>
        <v>PRU_44705</v>
      </c>
      <c r="B7964" t="s">
        <v>75</v>
      </c>
      <c r="C7964" s="1">
        <v>44705</v>
      </c>
      <c r="D7964">
        <v>98.603999999999999</v>
      </c>
    </row>
    <row r="7965" spans="1:4" hidden="1" x14ac:dyDescent="0.35">
      <c r="A7965" s="3" t="str">
        <f t="shared" si="124"/>
        <v>PYPL_44705</v>
      </c>
      <c r="B7965" t="s">
        <v>76</v>
      </c>
      <c r="C7965" s="1">
        <v>44705</v>
      </c>
      <c r="D7965">
        <v>78.650000000000006</v>
      </c>
    </row>
    <row r="7966" spans="1:4" hidden="1" x14ac:dyDescent="0.35">
      <c r="A7966" s="3" t="str">
        <f t="shared" si="124"/>
        <v>RE_44705</v>
      </c>
      <c r="B7966" t="s">
        <v>77</v>
      </c>
      <c r="C7966" s="1">
        <v>44705</v>
      </c>
      <c r="D7966">
        <v>270.90800000000002</v>
      </c>
    </row>
    <row r="7967" spans="1:4" hidden="1" x14ac:dyDescent="0.35">
      <c r="A7967" s="3" t="str">
        <f t="shared" si="124"/>
        <v>REET_44705</v>
      </c>
      <c r="B7967" t="s">
        <v>78</v>
      </c>
      <c r="C7967" s="1">
        <v>44705</v>
      </c>
      <c r="D7967">
        <v>25.398</v>
      </c>
    </row>
    <row r="7968" spans="1:4" hidden="1" x14ac:dyDescent="0.35">
      <c r="A7968" s="3" t="str">
        <f t="shared" si="124"/>
        <v>ROL_44705</v>
      </c>
      <c r="B7968" t="s">
        <v>79</v>
      </c>
      <c r="C7968" s="1">
        <v>44705</v>
      </c>
      <c r="D7968">
        <v>34.869999999999997</v>
      </c>
    </row>
    <row r="7969" spans="1:4" hidden="1" x14ac:dyDescent="0.35">
      <c r="A7969" s="3" t="str">
        <f t="shared" si="124"/>
        <v>ROST_44705</v>
      </c>
      <c r="B7969" t="s">
        <v>80</v>
      </c>
      <c r="C7969" s="1">
        <v>44705</v>
      </c>
      <c r="D7969">
        <v>76.847999999999999</v>
      </c>
    </row>
    <row r="7970" spans="1:4" hidden="1" x14ac:dyDescent="0.35">
      <c r="A7970" s="3" t="str">
        <f t="shared" si="124"/>
        <v>SEGA.L_44705</v>
      </c>
      <c r="B7970" t="s">
        <v>81</v>
      </c>
      <c r="C7970" s="1">
        <v>44705</v>
      </c>
      <c r="D7970">
        <v>100.601</v>
      </c>
    </row>
    <row r="7971" spans="1:4" hidden="1" x14ac:dyDescent="0.35">
      <c r="A7971" s="3" t="str">
        <f t="shared" si="124"/>
        <v>SHY_44705</v>
      </c>
      <c r="B7971" t="s">
        <v>82</v>
      </c>
      <c r="C7971" s="1">
        <v>44705</v>
      </c>
      <c r="D7971">
        <v>82.286000000000001</v>
      </c>
    </row>
    <row r="7972" spans="1:4" hidden="1" x14ac:dyDescent="0.35">
      <c r="A7972" s="3" t="str">
        <f t="shared" si="124"/>
        <v>SLV_44705</v>
      </c>
      <c r="B7972" t="s">
        <v>83</v>
      </c>
      <c r="C7972" s="1">
        <v>44705</v>
      </c>
      <c r="D7972">
        <v>20.39</v>
      </c>
    </row>
    <row r="7973" spans="1:4" hidden="1" x14ac:dyDescent="0.35">
      <c r="A7973" s="3" t="str">
        <f t="shared" si="124"/>
        <v>SPMV.L_44705</v>
      </c>
      <c r="B7973" t="s">
        <v>84</v>
      </c>
      <c r="C7973" s="1">
        <v>44705</v>
      </c>
      <c r="D7973">
        <v>74.680000000000007</v>
      </c>
    </row>
    <row r="7974" spans="1:4" hidden="1" x14ac:dyDescent="0.35">
      <c r="A7974" s="3" t="str">
        <f t="shared" si="124"/>
        <v>TLT_44705</v>
      </c>
      <c r="B7974" t="s">
        <v>85</v>
      </c>
      <c r="C7974" s="1">
        <v>44705</v>
      </c>
      <c r="D7974">
        <v>116.518</v>
      </c>
    </row>
    <row r="7975" spans="1:4" hidden="1" x14ac:dyDescent="0.35">
      <c r="A7975" s="3" t="str">
        <f t="shared" si="124"/>
        <v>UNH_44705</v>
      </c>
      <c r="B7975" t="s">
        <v>86</v>
      </c>
      <c r="C7975" s="1">
        <v>44705</v>
      </c>
      <c r="D7975">
        <v>492.72199999999998</v>
      </c>
    </row>
    <row r="7976" spans="1:4" hidden="1" x14ac:dyDescent="0.35">
      <c r="A7976" s="3" t="str">
        <f t="shared" si="124"/>
        <v>URI_44705</v>
      </c>
      <c r="B7976" t="s">
        <v>87</v>
      </c>
      <c r="C7976" s="1">
        <v>44705</v>
      </c>
      <c r="D7976">
        <v>266.86700000000002</v>
      </c>
    </row>
    <row r="7977" spans="1:4" hidden="1" x14ac:dyDescent="0.35">
      <c r="A7977" s="3" t="str">
        <f t="shared" si="124"/>
        <v>V_44705</v>
      </c>
      <c r="B7977" t="s">
        <v>88</v>
      </c>
      <c r="C7977" s="1">
        <v>44705</v>
      </c>
      <c r="D7977">
        <v>201.42599999999999</v>
      </c>
    </row>
    <row r="7978" spans="1:4" hidden="1" x14ac:dyDescent="0.35">
      <c r="A7978" s="3" t="str">
        <f t="shared" si="124"/>
        <v>VRSK_44705</v>
      </c>
      <c r="B7978" t="s">
        <v>89</v>
      </c>
      <c r="C7978" s="1">
        <v>44705</v>
      </c>
      <c r="D7978">
        <v>170.042</v>
      </c>
    </row>
    <row r="7979" spans="1:4" hidden="1" x14ac:dyDescent="0.35">
      <c r="A7979" s="3" t="str">
        <f t="shared" si="124"/>
        <v>VXX_44705</v>
      </c>
      <c r="B7979" t="s">
        <v>90</v>
      </c>
      <c r="C7979" s="1">
        <v>44705</v>
      </c>
      <c r="D7979">
        <v>24.03</v>
      </c>
    </row>
    <row r="7980" spans="1:4" hidden="1" x14ac:dyDescent="0.35">
      <c r="A7980" s="3" t="str">
        <f t="shared" si="124"/>
        <v>WRK_44705</v>
      </c>
      <c r="B7980" t="s">
        <v>91</v>
      </c>
      <c r="C7980" s="1">
        <v>44705</v>
      </c>
      <c r="D7980">
        <v>44.246000000000002</v>
      </c>
    </row>
    <row r="7981" spans="1:4" hidden="1" x14ac:dyDescent="0.35">
      <c r="A7981" s="3" t="str">
        <f t="shared" si="124"/>
        <v>XLB_44705</v>
      </c>
      <c r="B7981" t="s">
        <v>92</v>
      </c>
      <c r="C7981" s="1">
        <v>44705</v>
      </c>
      <c r="D7981">
        <v>81.885000000000005</v>
      </c>
    </row>
    <row r="7982" spans="1:4" hidden="1" x14ac:dyDescent="0.35">
      <c r="A7982" s="3" t="str">
        <f t="shared" si="124"/>
        <v>XLC_44705</v>
      </c>
      <c r="B7982" t="s">
        <v>93</v>
      </c>
      <c r="C7982" s="1">
        <v>44705</v>
      </c>
      <c r="D7982">
        <v>56.405999999999999</v>
      </c>
    </row>
    <row r="7983" spans="1:4" hidden="1" x14ac:dyDescent="0.35">
      <c r="A7983" s="3" t="str">
        <f t="shared" si="124"/>
        <v>XLE_44705</v>
      </c>
      <c r="B7983" t="s">
        <v>94</v>
      </c>
      <c r="C7983" s="1">
        <v>44705</v>
      </c>
      <c r="D7983">
        <v>81.611999999999995</v>
      </c>
    </row>
    <row r="7984" spans="1:4" hidden="1" x14ac:dyDescent="0.35">
      <c r="A7984" s="3" t="str">
        <f t="shared" si="124"/>
        <v>XLF_44705</v>
      </c>
      <c r="B7984" t="s">
        <v>95</v>
      </c>
      <c r="C7984" s="1">
        <v>44705</v>
      </c>
      <c r="D7984">
        <v>33.357999999999997</v>
      </c>
    </row>
    <row r="7985" spans="1:4" hidden="1" x14ac:dyDescent="0.35">
      <c r="A7985" s="3" t="str">
        <f t="shared" si="124"/>
        <v>XLI_44705</v>
      </c>
      <c r="B7985" t="s">
        <v>96</v>
      </c>
      <c r="C7985" s="1">
        <v>44705</v>
      </c>
      <c r="D7985">
        <v>89.906000000000006</v>
      </c>
    </row>
    <row r="7986" spans="1:4" hidden="1" x14ac:dyDescent="0.35">
      <c r="A7986" s="3" t="str">
        <f t="shared" si="124"/>
        <v>XLK_44705</v>
      </c>
      <c r="B7986" t="s">
        <v>97</v>
      </c>
      <c r="C7986" s="1">
        <v>44705</v>
      </c>
      <c r="D7986">
        <v>131.04400000000001</v>
      </c>
    </row>
    <row r="7987" spans="1:4" hidden="1" x14ac:dyDescent="0.35">
      <c r="A7987" s="3" t="str">
        <f t="shared" si="124"/>
        <v>XLP_44705</v>
      </c>
      <c r="B7987" t="s">
        <v>98</v>
      </c>
      <c r="C7987" s="1">
        <v>44705</v>
      </c>
      <c r="D7987">
        <v>71.819000000000003</v>
      </c>
    </row>
    <row r="7988" spans="1:4" hidden="1" x14ac:dyDescent="0.35">
      <c r="A7988" s="3" t="str">
        <f t="shared" si="124"/>
        <v>XLU_44705</v>
      </c>
      <c r="B7988" t="s">
        <v>99</v>
      </c>
      <c r="C7988" s="1">
        <v>44705</v>
      </c>
      <c r="D7988">
        <v>72.381</v>
      </c>
    </row>
    <row r="7989" spans="1:4" hidden="1" x14ac:dyDescent="0.35">
      <c r="A7989" s="3" t="str">
        <f t="shared" si="124"/>
        <v>XLV_44705</v>
      </c>
      <c r="B7989" t="s">
        <v>100</v>
      </c>
      <c r="C7989" s="1">
        <v>44705</v>
      </c>
      <c r="D7989">
        <v>129.71600000000001</v>
      </c>
    </row>
    <row r="7990" spans="1:4" hidden="1" x14ac:dyDescent="0.35">
      <c r="A7990" s="3" t="str">
        <f t="shared" si="124"/>
        <v>XLY_44705</v>
      </c>
      <c r="B7990" t="s">
        <v>101</v>
      </c>
      <c r="C7990" s="1">
        <v>44705</v>
      </c>
      <c r="D7990">
        <v>136.84800000000001</v>
      </c>
    </row>
    <row r="7991" spans="1:4" hidden="1" x14ac:dyDescent="0.35">
      <c r="A7991" s="3" t="str">
        <f t="shared" si="124"/>
        <v>XOM_44705</v>
      </c>
      <c r="B7991" t="s">
        <v>102</v>
      </c>
      <c r="C7991" s="1">
        <v>44705</v>
      </c>
      <c r="D7991">
        <v>92.013999999999996</v>
      </c>
    </row>
    <row r="7992" spans="1:4" hidden="1" x14ac:dyDescent="0.35">
      <c r="A7992" s="3" t="str">
        <f t="shared" si="124"/>
        <v>ABBV_44706</v>
      </c>
      <c r="B7992" t="s">
        <v>3</v>
      </c>
      <c r="C7992" s="1">
        <v>44706</v>
      </c>
      <c r="D7992">
        <v>147.63200000000001</v>
      </c>
    </row>
    <row r="7993" spans="1:4" hidden="1" x14ac:dyDescent="0.35">
      <c r="A7993" s="3" t="str">
        <f t="shared" si="124"/>
        <v>ACN_44706</v>
      </c>
      <c r="B7993" t="s">
        <v>4</v>
      </c>
      <c r="C7993" s="1">
        <v>44706</v>
      </c>
      <c r="D7993">
        <v>276.28500000000003</v>
      </c>
    </row>
    <row r="7994" spans="1:4" hidden="1" x14ac:dyDescent="0.35">
      <c r="A7994" s="3" t="str">
        <f t="shared" si="124"/>
        <v>AEP_44706</v>
      </c>
      <c r="B7994" t="s">
        <v>5</v>
      </c>
      <c r="C7994" s="1">
        <v>44706</v>
      </c>
      <c r="D7994">
        <v>99.811000000000007</v>
      </c>
    </row>
    <row r="7995" spans="1:4" hidden="1" x14ac:dyDescent="0.35">
      <c r="A7995" s="3" t="str">
        <f t="shared" si="124"/>
        <v>AIZ_44706</v>
      </c>
      <c r="B7995" t="s">
        <v>6</v>
      </c>
      <c r="C7995" s="1">
        <v>44706</v>
      </c>
      <c r="D7995">
        <v>178.85400000000001</v>
      </c>
    </row>
    <row r="7996" spans="1:4" hidden="1" x14ac:dyDescent="0.35">
      <c r="A7996" s="3" t="str">
        <f t="shared" si="124"/>
        <v>ALLE_44706</v>
      </c>
      <c r="B7996" t="s">
        <v>7</v>
      </c>
      <c r="C7996" s="1">
        <v>44706</v>
      </c>
      <c r="D7996">
        <v>106.798</v>
      </c>
    </row>
    <row r="7997" spans="1:4" hidden="1" x14ac:dyDescent="0.35">
      <c r="A7997" s="3" t="str">
        <f t="shared" si="124"/>
        <v>AMAT_44706</v>
      </c>
      <c r="B7997" t="s">
        <v>8</v>
      </c>
      <c r="C7997" s="1">
        <v>44706</v>
      </c>
      <c r="D7997">
        <v>107.99</v>
      </c>
    </row>
    <row r="7998" spans="1:4" hidden="1" x14ac:dyDescent="0.35">
      <c r="A7998" s="3" t="str">
        <f t="shared" si="124"/>
        <v>AMP_44706</v>
      </c>
      <c r="B7998" t="s">
        <v>9</v>
      </c>
      <c r="C7998" s="1">
        <v>44706</v>
      </c>
      <c r="D7998">
        <v>262.02</v>
      </c>
    </row>
    <row r="7999" spans="1:4" hidden="1" x14ac:dyDescent="0.35">
      <c r="A7999" s="3" t="str">
        <f t="shared" si="124"/>
        <v>AMZN_44706</v>
      </c>
      <c r="B7999" t="s">
        <v>10</v>
      </c>
      <c r="C7999" s="1">
        <v>44706</v>
      </c>
      <c r="D7999">
        <v>106.77500000000001</v>
      </c>
    </row>
    <row r="8000" spans="1:4" hidden="1" x14ac:dyDescent="0.35">
      <c r="A8000" s="3" t="str">
        <f t="shared" si="124"/>
        <v>AVB_44706</v>
      </c>
      <c r="B8000" t="s">
        <v>11</v>
      </c>
      <c r="C8000" s="1">
        <v>44706</v>
      </c>
      <c r="D8000">
        <v>199.56299999999999</v>
      </c>
    </row>
    <row r="8001" spans="1:4" hidden="1" x14ac:dyDescent="0.35">
      <c r="A8001" s="3" t="str">
        <f t="shared" si="124"/>
        <v>AVY_44706</v>
      </c>
      <c r="B8001" t="s">
        <v>12</v>
      </c>
      <c r="C8001" s="1">
        <v>44706</v>
      </c>
      <c r="D8001">
        <v>163.316</v>
      </c>
    </row>
    <row r="8002" spans="1:4" hidden="1" x14ac:dyDescent="0.35">
      <c r="A8002" s="3" t="str">
        <f t="shared" si="124"/>
        <v>AXP_44706</v>
      </c>
      <c r="B8002" t="s">
        <v>13</v>
      </c>
      <c r="C8002" s="1">
        <v>44706</v>
      </c>
      <c r="D8002">
        <v>158.75299999999999</v>
      </c>
    </row>
    <row r="8003" spans="1:4" hidden="1" x14ac:dyDescent="0.35">
      <c r="A8003" s="3" t="str">
        <f t="shared" ref="A8003:A8066" si="125">CONCATENATE(B8003,"_",C8003)</f>
        <v>BDX_44706</v>
      </c>
      <c r="B8003" t="s">
        <v>14</v>
      </c>
      <c r="C8003" s="1">
        <v>44706</v>
      </c>
      <c r="D8003">
        <v>249.54</v>
      </c>
    </row>
    <row r="8004" spans="1:4" hidden="1" x14ac:dyDescent="0.35">
      <c r="A8004" s="3" t="str">
        <f t="shared" si="125"/>
        <v>BF-B_44706</v>
      </c>
      <c r="B8004" t="s">
        <v>15</v>
      </c>
      <c r="C8004" s="1">
        <v>44706</v>
      </c>
      <c r="D8004">
        <v>63.81</v>
      </c>
    </row>
    <row r="8005" spans="1:4" hidden="1" x14ac:dyDescent="0.35">
      <c r="A8005" s="3" t="str">
        <f t="shared" si="125"/>
        <v>BMY_44706</v>
      </c>
      <c r="B8005" t="s">
        <v>16</v>
      </c>
      <c r="C8005" s="1">
        <v>44706</v>
      </c>
      <c r="D8005">
        <v>75.421000000000006</v>
      </c>
    </row>
    <row r="8006" spans="1:4" hidden="1" x14ac:dyDescent="0.35">
      <c r="A8006" s="3" t="str">
        <f t="shared" si="125"/>
        <v>BR_44706</v>
      </c>
      <c r="B8006" t="s">
        <v>17</v>
      </c>
      <c r="C8006" s="1">
        <v>44706</v>
      </c>
      <c r="D8006">
        <v>138.55799999999999</v>
      </c>
    </row>
    <row r="8007" spans="1:4" hidden="1" x14ac:dyDescent="0.35">
      <c r="A8007" s="3" t="str">
        <f t="shared" si="125"/>
        <v>CARR_44706</v>
      </c>
      <c r="B8007" t="s">
        <v>18</v>
      </c>
      <c r="C8007" s="1">
        <v>44706</v>
      </c>
      <c r="D8007">
        <v>37.802</v>
      </c>
    </row>
    <row r="8008" spans="1:4" hidden="1" x14ac:dyDescent="0.35">
      <c r="A8008" s="3" t="str">
        <f t="shared" si="125"/>
        <v>CDW_44706</v>
      </c>
      <c r="B8008" t="s">
        <v>19</v>
      </c>
      <c r="C8008" s="1">
        <v>44706</v>
      </c>
      <c r="D8008">
        <v>160.32</v>
      </c>
    </row>
    <row r="8009" spans="1:4" hidden="1" x14ac:dyDescent="0.35">
      <c r="A8009" s="3" t="str">
        <f t="shared" si="125"/>
        <v>CE_44706</v>
      </c>
      <c r="B8009" t="s">
        <v>20</v>
      </c>
      <c r="C8009" s="1">
        <v>44706</v>
      </c>
      <c r="D8009">
        <v>148.613</v>
      </c>
    </row>
    <row r="8010" spans="1:4" hidden="1" x14ac:dyDescent="0.35">
      <c r="A8010" s="3" t="str">
        <f t="shared" si="125"/>
        <v>CHTR_44706</v>
      </c>
      <c r="B8010" t="s">
        <v>21</v>
      </c>
      <c r="C8010" s="1">
        <v>44706</v>
      </c>
      <c r="D8010">
        <v>487.61</v>
      </c>
    </row>
    <row r="8011" spans="1:4" hidden="1" x14ac:dyDescent="0.35">
      <c r="A8011" s="3" t="str">
        <f t="shared" si="125"/>
        <v>CNC_44706</v>
      </c>
      <c r="B8011" t="s">
        <v>22</v>
      </c>
      <c r="C8011" s="1">
        <v>44706</v>
      </c>
      <c r="D8011">
        <v>85.31</v>
      </c>
    </row>
    <row r="8012" spans="1:4" hidden="1" x14ac:dyDescent="0.35">
      <c r="A8012" s="3" t="str">
        <f t="shared" si="125"/>
        <v>CNP_44706</v>
      </c>
      <c r="B8012" t="s">
        <v>23</v>
      </c>
      <c r="C8012" s="1">
        <v>44706</v>
      </c>
      <c r="D8012">
        <v>31.265999999999998</v>
      </c>
    </row>
    <row r="8013" spans="1:4" hidden="1" x14ac:dyDescent="0.35">
      <c r="A8013" s="3" t="str">
        <f t="shared" si="125"/>
        <v>COP_44706</v>
      </c>
      <c r="B8013" t="s">
        <v>24</v>
      </c>
      <c r="C8013" s="1">
        <v>44706</v>
      </c>
      <c r="D8013">
        <v>106.806</v>
      </c>
    </row>
    <row r="8014" spans="1:4" hidden="1" x14ac:dyDescent="0.35">
      <c r="A8014" s="3" t="str">
        <f t="shared" si="125"/>
        <v>CTAS_44706</v>
      </c>
      <c r="B8014" t="s">
        <v>25</v>
      </c>
      <c r="C8014" s="1">
        <v>44706</v>
      </c>
      <c r="D8014">
        <v>364.77800000000002</v>
      </c>
    </row>
    <row r="8015" spans="1:4" hidden="1" x14ac:dyDescent="0.35">
      <c r="A8015" s="3" t="str">
        <f t="shared" si="125"/>
        <v>CZR_44706</v>
      </c>
      <c r="B8015" t="s">
        <v>26</v>
      </c>
      <c r="C8015" s="1">
        <v>44706</v>
      </c>
      <c r="D8015">
        <v>46.4</v>
      </c>
    </row>
    <row r="8016" spans="1:4" hidden="1" x14ac:dyDescent="0.35">
      <c r="A8016" s="3" t="str">
        <f t="shared" si="125"/>
        <v>DG_44706</v>
      </c>
      <c r="B8016" t="s">
        <v>27</v>
      </c>
      <c r="C8016" s="1">
        <v>44706</v>
      </c>
      <c r="D8016">
        <v>194.024</v>
      </c>
    </row>
    <row r="8017" spans="1:4" hidden="1" x14ac:dyDescent="0.35">
      <c r="A8017" s="3" t="str">
        <f t="shared" si="125"/>
        <v>DPZ_44706</v>
      </c>
      <c r="B8017" t="s">
        <v>28</v>
      </c>
      <c r="C8017" s="1">
        <v>44706</v>
      </c>
      <c r="D8017">
        <v>349.38200000000001</v>
      </c>
    </row>
    <row r="8018" spans="1:4" x14ac:dyDescent="0.35">
      <c r="A8018" s="3" t="str">
        <f t="shared" si="125"/>
        <v>DRE_44706</v>
      </c>
      <c r="B8018" t="s">
        <v>29</v>
      </c>
      <c r="C8018" s="1">
        <v>44706</v>
      </c>
      <c r="D8018">
        <v>50.968000000000004</v>
      </c>
    </row>
    <row r="8019" spans="1:4" hidden="1" x14ac:dyDescent="0.35">
      <c r="A8019" s="3" t="str">
        <f t="shared" si="125"/>
        <v>DXC_44706</v>
      </c>
      <c r="B8019" t="s">
        <v>30</v>
      </c>
      <c r="C8019" s="1">
        <v>44706</v>
      </c>
      <c r="D8019">
        <v>29.45</v>
      </c>
    </row>
    <row r="8020" spans="1:4" hidden="1" x14ac:dyDescent="0.35">
      <c r="A8020" s="3" t="str">
        <f t="shared" si="125"/>
        <v>EWA_44706</v>
      </c>
      <c r="B8020" t="s">
        <v>31</v>
      </c>
      <c r="C8020" s="1">
        <v>44706</v>
      </c>
      <c r="D8020">
        <v>23.22</v>
      </c>
    </row>
    <row r="8021" spans="1:4" hidden="1" x14ac:dyDescent="0.35">
      <c r="A8021" s="3" t="str">
        <f t="shared" si="125"/>
        <v>EWC_44706</v>
      </c>
      <c r="B8021" t="s">
        <v>32</v>
      </c>
      <c r="C8021" s="1">
        <v>44706</v>
      </c>
      <c r="D8021">
        <v>35.859000000000002</v>
      </c>
    </row>
    <row r="8022" spans="1:4" hidden="1" x14ac:dyDescent="0.35">
      <c r="A8022" s="3" t="str">
        <f t="shared" si="125"/>
        <v>EWG_44706</v>
      </c>
      <c r="B8022" t="s">
        <v>33</v>
      </c>
      <c r="C8022" s="1">
        <v>44706</v>
      </c>
      <c r="D8022">
        <v>25.709</v>
      </c>
    </row>
    <row r="8023" spans="1:4" hidden="1" x14ac:dyDescent="0.35">
      <c r="A8023" s="3" t="str">
        <f t="shared" si="125"/>
        <v>EWH_44706</v>
      </c>
      <c r="B8023" t="s">
        <v>34</v>
      </c>
      <c r="C8023" s="1">
        <v>44706</v>
      </c>
      <c r="D8023">
        <v>20.931000000000001</v>
      </c>
    </row>
    <row r="8024" spans="1:4" hidden="1" x14ac:dyDescent="0.35">
      <c r="A8024" s="3" t="str">
        <f t="shared" si="125"/>
        <v>EWJ_44706</v>
      </c>
      <c r="B8024" t="s">
        <v>35</v>
      </c>
      <c r="C8024" s="1">
        <v>44706</v>
      </c>
      <c r="D8024">
        <v>56.857999999999997</v>
      </c>
    </row>
    <row r="8025" spans="1:4" hidden="1" x14ac:dyDescent="0.35">
      <c r="A8025" s="3" t="str">
        <f t="shared" si="125"/>
        <v>EWL_44706</v>
      </c>
      <c r="B8025" t="s">
        <v>36</v>
      </c>
      <c r="C8025" s="1">
        <v>44706</v>
      </c>
      <c r="D8025">
        <v>43.735999999999997</v>
      </c>
    </row>
    <row r="8026" spans="1:4" hidden="1" x14ac:dyDescent="0.35">
      <c r="A8026" s="3" t="str">
        <f t="shared" si="125"/>
        <v>EWQ_44706</v>
      </c>
      <c r="B8026" t="s">
        <v>37</v>
      </c>
      <c r="C8026" s="1">
        <v>44706</v>
      </c>
      <c r="D8026">
        <v>32.252000000000002</v>
      </c>
    </row>
    <row r="8027" spans="1:4" hidden="1" x14ac:dyDescent="0.35">
      <c r="A8027" s="3" t="str">
        <f t="shared" si="125"/>
        <v>EWT_44706</v>
      </c>
      <c r="B8027" t="s">
        <v>38</v>
      </c>
      <c r="C8027" s="1">
        <v>44706</v>
      </c>
      <c r="D8027">
        <v>46.366</v>
      </c>
    </row>
    <row r="8028" spans="1:4" hidden="1" x14ac:dyDescent="0.35">
      <c r="A8028" s="3" t="str">
        <f t="shared" si="125"/>
        <v>EWU_44706</v>
      </c>
      <c r="B8028" t="s">
        <v>39</v>
      </c>
      <c r="C8028" s="1">
        <v>44706</v>
      </c>
      <c r="D8028">
        <v>31.876000000000001</v>
      </c>
    </row>
    <row r="8029" spans="1:4" hidden="1" x14ac:dyDescent="0.35">
      <c r="A8029" s="3" t="str">
        <f t="shared" si="125"/>
        <v>EWY_44706</v>
      </c>
      <c r="B8029" t="s">
        <v>40</v>
      </c>
      <c r="C8029" s="1">
        <v>44706</v>
      </c>
      <c r="D8029">
        <v>65.209000000000003</v>
      </c>
    </row>
    <row r="8030" spans="1:4" hidden="1" x14ac:dyDescent="0.35">
      <c r="A8030" s="3" t="str">
        <f t="shared" si="125"/>
        <v>EWZ_44706</v>
      </c>
      <c r="B8030" t="s">
        <v>41</v>
      </c>
      <c r="C8030" s="1">
        <v>44706</v>
      </c>
      <c r="D8030">
        <v>30.890999999999998</v>
      </c>
    </row>
    <row r="8031" spans="1:4" hidden="1" x14ac:dyDescent="0.35">
      <c r="A8031" s="3" t="str">
        <f t="shared" si="125"/>
        <v>FTV_44706</v>
      </c>
      <c r="B8031" t="s">
        <v>43</v>
      </c>
      <c r="C8031" s="1">
        <v>44706</v>
      </c>
      <c r="D8031">
        <v>58.942999999999998</v>
      </c>
    </row>
    <row r="8032" spans="1:4" hidden="1" x14ac:dyDescent="0.35">
      <c r="A8032" s="3" t="str">
        <f t="shared" si="125"/>
        <v>GOOG_44706</v>
      </c>
      <c r="B8032" t="s">
        <v>44</v>
      </c>
      <c r="C8032" s="1">
        <v>44706</v>
      </c>
      <c r="D8032">
        <v>105.84</v>
      </c>
    </row>
    <row r="8033" spans="1:4" hidden="1" x14ac:dyDescent="0.35">
      <c r="A8033" s="3" t="str">
        <f t="shared" si="125"/>
        <v>GPC_44706</v>
      </c>
      <c r="B8033" t="s">
        <v>45</v>
      </c>
      <c r="C8033" s="1">
        <v>44706</v>
      </c>
      <c r="D8033">
        <v>130.89099999999999</v>
      </c>
    </row>
    <row r="8034" spans="1:4" hidden="1" x14ac:dyDescent="0.35">
      <c r="A8034" s="3" t="str">
        <f t="shared" si="125"/>
        <v>GSG_44706</v>
      </c>
      <c r="B8034" t="s">
        <v>46</v>
      </c>
      <c r="C8034" s="1">
        <v>44706</v>
      </c>
      <c r="D8034">
        <v>24.63</v>
      </c>
    </row>
    <row r="8035" spans="1:4" hidden="1" x14ac:dyDescent="0.35">
      <c r="A8035" s="3" t="str">
        <f t="shared" si="125"/>
        <v>HIG_44706</v>
      </c>
      <c r="B8035" t="s">
        <v>47</v>
      </c>
      <c r="C8035" s="1">
        <v>44706</v>
      </c>
      <c r="D8035">
        <v>68.680999999999997</v>
      </c>
    </row>
    <row r="8036" spans="1:4" hidden="1" x14ac:dyDescent="0.35">
      <c r="A8036" s="3" t="str">
        <f t="shared" si="125"/>
        <v>HIGH.L_44706</v>
      </c>
      <c r="B8036" t="s">
        <v>48</v>
      </c>
      <c r="C8036" s="1">
        <v>44706</v>
      </c>
      <c r="D8036">
        <v>5.0759999999999996</v>
      </c>
    </row>
    <row r="8037" spans="1:4" hidden="1" x14ac:dyDescent="0.35">
      <c r="A8037" s="3" t="str">
        <f t="shared" si="125"/>
        <v>HST_44706</v>
      </c>
      <c r="B8037" t="s">
        <v>49</v>
      </c>
      <c r="C8037" s="1">
        <v>44706</v>
      </c>
      <c r="D8037">
        <v>18.995999999999999</v>
      </c>
    </row>
    <row r="8038" spans="1:4" hidden="1" x14ac:dyDescent="0.35">
      <c r="A8038" s="3" t="str">
        <f t="shared" si="125"/>
        <v>HYG_44706</v>
      </c>
      <c r="B8038" t="s">
        <v>50</v>
      </c>
      <c r="C8038" s="1">
        <v>44706</v>
      </c>
      <c r="D8038">
        <v>75.299000000000007</v>
      </c>
    </row>
    <row r="8039" spans="1:4" hidden="1" x14ac:dyDescent="0.35">
      <c r="A8039" s="3" t="str">
        <f t="shared" si="125"/>
        <v>IAU_44706</v>
      </c>
      <c r="B8039" t="s">
        <v>51</v>
      </c>
      <c r="C8039" s="1">
        <v>44706</v>
      </c>
      <c r="D8039">
        <v>35.26</v>
      </c>
    </row>
    <row r="8040" spans="1:4" hidden="1" x14ac:dyDescent="0.35">
      <c r="A8040" s="3" t="str">
        <f t="shared" si="125"/>
        <v>ICLN_44706</v>
      </c>
      <c r="B8040" t="s">
        <v>52</v>
      </c>
      <c r="C8040" s="1">
        <v>44706</v>
      </c>
      <c r="D8040">
        <v>19.015999999999998</v>
      </c>
    </row>
    <row r="8041" spans="1:4" hidden="1" x14ac:dyDescent="0.35">
      <c r="A8041" s="3" t="str">
        <f t="shared" si="125"/>
        <v>IEAA.L_44706</v>
      </c>
      <c r="B8041" t="s">
        <v>53</v>
      </c>
      <c r="C8041" s="1">
        <v>44706</v>
      </c>
      <c r="D8041">
        <v>4.8879999999999999</v>
      </c>
    </row>
    <row r="8042" spans="1:4" hidden="1" x14ac:dyDescent="0.35">
      <c r="A8042" s="3" t="str">
        <f t="shared" si="125"/>
        <v>IEF_44706</v>
      </c>
      <c r="B8042" t="s">
        <v>54</v>
      </c>
      <c r="C8042" s="1">
        <v>44706</v>
      </c>
      <c r="D8042">
        <v>102.81100000000001</v>
      </c>
    </row>
    <row r="8043" spans="1:4" hidden="1" x14ac:dyDescent="0.35">
      <c r="A8043" s="3" t="str">
        <f t="shared" si="125"/>
        <v>IEFM.L_44706</v>
      </c>
      <c r="B8043" t="s">
        <v>55</v>
      </c>
      <c r="C8043" s="1">
        <v>44706</v>
      </c>
      <c r="D8043">
        <v>717.75</v>
      </c>
    </row>
    <row r="8044" spans="1:4" hidden="1" x14ac:dyDescent="0.35">
      <c r="A8044" s="3" t="str">
        <f t="shared" si="125"/>
        <v>IEMG_44706</v>
      </c>
      <c r="B8044" t="s">
        <v>56</v>
      </c>
      <c r="C8044" s="1">
        <v>44706</v>
      </c>
      <c r="D8044">
        <v>49.283000000000001</v>
      </c>
    </row>
    <row r="8045" spans="1:4" hidden="1" x14ac:dyDescent="0.35">
      <c r="A8045" s="3" t="str">
        <f t="shared" si="125"/>
        <v>IEUS_44706</v>
      </c>
      <c r="B8045" t="s">
        <v>57</v>
      </c>
      <c r="C8045" s="1">
        <v>44706</v>
      </c>
      <c r="D8045">
        <v>54.131999999999998</v>
      </c>
    </row>
    <row r="8046" spans="1:4" hidden="1" x14ac:dyDescent="0.35">
      <c r="A8046" s="3" t="str">
        <f t="shared" si="125"/>
        <v>IEVL.L_44706</v>
      </c>
      <c r="B8046" t="s">
        <v>58</v>
      </c>
      <c r="C8046" s="1">
        <v>44706</v>
      </c>
      <c r="D8046">
        <v>7.3380000000000001</v>
      </c>
    </row>
    <row r="8047" spans="1:4" hidden="1" x14ac:dyDescent="0.35">
      <c r="A8047" s="3" t="str">
        <f t="shared" si="125"/>
        <v>IGF_44706</v>
      </c>
      <c r="B8047" t="s">
        <v>59</v>
      </c>
      <c r="C8047" s="1">
        <v>44706</v>
      </c>
      <c r="D8047">
        <v>49.554000000000002</v>
      </c>
    </row>
    <row r="8048" spans="1:4" hidden="1" x14ac:dyDescent="0.35">
      <c r="A8048" s="3" t="str">
        <f t="shared" si="125"/>
        <v>INDA_44706</v>
      </c>
      <c r="B8048" t="s">
        <v>60</v>
      </c>
      <c r="C8048" s="1">
        <v>44706</v>
      </c>
      <c r="D8048">
        <v>40.72</v>
      </c>
    </row>
    <row r="8049" spans="1:4" hidden="1" x14ac:dyDescent="0.35">
      <c r="A8049" s="3" t="str">
        <f t="shared" si="125"/>
        <v>IUMO.L_44706</v>
      </c>
      <c r="B8049" t="s">
        <v>61</v>
      </c>
      <c r="C8049" s="1">
        <v>44706</v>
      </c>
      <c r="D8049">
        <v>9.5109999999999992</v>
      </c>
    </row>
    <row r="8050" spans="1:4" hidden="1" x14ac:dyDescent="0.35">
      <c r="A8050" s="3" t="str">
        <f t="shared" si="125"/>
        <v>IUVL.L_44706</v>
      </c>
      <c r="B8050" t="s">
        <v>62</v>
      </c>
      <c r="C8050" s="1">
        <v>44706</v>
      </c>
      <c r="D8050">
        <v>8.5719999999999992</v>
      </c>
    </row>
    <row r="8051" spans="1:4" hidden="1" x14ac:dyDescent="0.35">
      <c r="A8051" s="3" t="str">
        <f t="shared" si="125"/>
        <v>IVV_44706</v>
      </c>
      <c r="B8051" t="s">
        <v>63</v>
      </c>
      <c r="C8051" s="1">
        <v>44706</v>
      </c>
      <c r="D8051">
        <v>394.26400000000001</v>
      </c>
    </row>
    <row r="8052" spans="1:4" hidden="1" x14ac:dyDescent="0.35">
      <c r="A8052" s="3" t="str">
        <f t="shared" si="125"/>
        <v>IWM_44706</v>
      </c>
      <c r="B8052" t="s">
        <v>64</v>
      </c>
      <c r="C8052" s="1">
        <v>44706</v>
      </c>
      <c r="D8052">
        <v>176.52799999999999</v>
      </c>
    </row>
    <row r="8053" spans="1:4" hidden="1" x14ac:dyDescent="0.35">
      <c r="A8053" s="3" t="str">
        <f t="shared" si="125"/>
        <v>IXN_44706</v>
      </c>
      <c r="B8053" t="s">
        <v>65</v>
      </c>
      <c r="C8053" s="1">
        <v>44706</v>
      </c>
      <c r="D8053">
        <v>48.363</v>
      </c>
    </row>
    <row r="8054" spans="1:4" hidden="1" x14ac:dyDescent="0.35">
      <c r="A8054" s="3" t="str">
        <f t="shared" si="125"/>
        <v>JPEA.L_44706</v>
      </c>
      <c r="B8054" t="s">
        <v>66</v>
      </c>
      <c r="C8054" s="1">
        <v>44706</v>
      </c>
      <c r="D8054">
        <v>5.0460000000000003</v>
      </c>
    </row>
    <row r="8055" spans="1:4" hidden="1" x14ac:dyDescent="0.35">
      <c r="A8055" s="3" t="str">
        <f t="shared" si="125"/>
        <v>JPM_44706</v>
      </c>
      <c r="B8055" t="s">
        <v>67</v>
      </c>
      <c r="C8055" s="1">
        <v>44706</v>
      </c>
      <c r="D8055">
        <v>124.089</v>
      </c>
    </row>
    <row r="8056" spans="1:4" hidden="1" x14ac:dyDescent="0.35">
      <c r="A8056" s="3" t="str">
        <f t="shared" si="125"/>
        <v>KR_44706</v>
      </c>
      <c r="B8056" t="s">
        <v>68</v>
      </c>
      <c r="C8056" s="1">
        <v>44706</v>
      </c>
      <c r="D8056">
        <v>50.31</v>
      </c>
    </row>
    <row r="8057" spans="1:4" hidden="1" x14ac:dyDescent="0.35">
      <c r="A8057" s="3" t="str">
        <f t="shared" si="125"/>
        <v>LQD_44706</v>
      </c>
      <c r="B8057" t="s">
        <v>69</v>
      </c>
      <c r="C8057" s="1">
        <v>44706</v>
      </c>
      <c r="D8057">
        <v>112.08</v>
      </c>
    </row>
    <row r="8058" spans="1:4" hidden="1" x14ac:dyDescent="0.35">
      <c r="A8058" s="3" t="str">
        <f t="shared" si="125"/>
        <v>MCHI_44706</v>
      </c>
      <c r="B8058" t="s">
        <v>70</v>
      </c>
      <c r="C8058" s="1">
        <v>44706</v>
      </c>
      <c r="D8058">
        <v>47.323</v>
      </c>
    </row>
    <row r="8059" spans="1:4" hidden="1" x14ac:dyDescent="0.35">
      <c r="A8059" s="3" t="str">
        <f t="shared" si="125"/>
        <v>META_44706</v>
      </c>
      <c r="B8059" t="s">
        <v>144</v>
      </c>
      <c r="C8059" s="1">
        <v>44706</v>
      </c>
      <c r="D8059">
        <v>183.83</v>
      </c>
    </row>
    <row r="8060" spans="1:4" hidden="1" x14ac:dyDescent="0.35">
      <c r="A8060" s="3" t="str">
        <f t="shared" si="125"/>
        <v>MVEU.L_44706</v>
      </c>
      <c r="B8060" t="s">
        <v>71</v>
      </c>
      <c r="C8060" s="1">
        <v>44706</v>
      </c>
      <c r="D8060">
        <v>51.51</v>
      </c>
    </row>
    <row r="8061" spans="1:4" hidden="1" x14ac:dyDescent="0.35">
      <c r="A8061" s="3" t="str">
        <f t="shared" si="125"/>
        <v>OGN_44706</v>
      </c>
      <c r="B8061" t="s">
        <v>72</v>
      </c>
      <c r="C8061" s="1">
        <v>44706</v>
      </c>
      <c r="D8061">
        <v>37.335999999999999</v>
      </c>
    </row>
    <row r="8062" spans="1:4" hidden="1" x14ac:dyDescent="0.35">
      <c r="A8062" s="3" t="str">
        <f t="shared" si="125"/>
        <v>PG_44706</v>
      </c>
      <c r="B8062" t="s">
        <v>73</v>
      </c>
      <c r="C8062" s="1">
        <v>44706</v>
      </c>
      <c r="D8062">
        <v>142.36199999999999</v>
      </c>
    </row>
    <row r="8063" spans="1:4" hidden="1" x14ac:dyDescent="0.35">
      <c r="A8063" s="3" t="str">
        <f t="shared" si="125"/>
        <v>PPL_44706</v>
      </c>
      <c r="B8063" t="s">
        <v>74</v>
      </c>
      <c r="C8063" s="1">
        <v>44706</v>
      </c>
      <c r="D8063">
        <v>29.224</v>
      </c>
    </row>
    <row r="8064" spans="1:4" hidden="1" x14ac:dyDescent="0.35">
      <c r="A8064" s="3" t="str">
        <f t="shared" si="125"/>
        <v>PRU_44706</v>
      </c>
      <c r="B8064" t="s">
        <v>75</v>
      </c>
      <c r="C8064" s="1">
        <v>44706</v>
      </c>
      <c r="D8064">
        <v>99.844999999999999</v>
      </c>
    </row>
    <row r="8065" spans="1:4" hidden="1" x14ac:dyDescent="0.35">
      <c r="A8065" s="3" t="str">
        <f t="shared" si="125"/>
        <v>PYPL_44706</v>
      </c>
      <c r="B8065" t="s">
        <v>76</v>
      </c>
      <c r="C8065" s="1">
        <v>44706</v>
      </c>
      <c r="D8065">
        <v>80.12</v>
      </c>
    </row>
    <row r="8066" spans="1:4" hidden="1" x14ac:dyDescent="0.35">
      <c r="A8066" s="3" t="str">
        <f t="shared" si="125"/>
        <v>RE_44706</v>
      </c>
      <c r="B8066" t="s">
        <v>77</v>
      </c>
      <c r="C8066" s="1">
        <v>44706</v>
      </c>
      <c r="D8066">
        <v>271.38200000000001</v>
      </c>
    </row>
    <row r="8067" spans="1:4" hidden="1" x14ac:dyDescent="0.35">
      <c r="A8067" s="3" t="str">
        <f t="shared" ref="A8067:A8130" si="126">CONCATENATE(B8067,"_",C8067)</f>
        <v>REET_44706</v>
      </c>
      <c r="B8067" t="s">
        <v>78</v>
      </c>
      <c r="C8067" s="1">
        <v>44706</v>
      </c>
      <c r="D8067">
        <v>25.555</v>
      </c>
    </row>
    <row r="8068" spans="1:4" hidden="1" x14ac:dyDescent="0.35">
      <c r="A8068" s="3" t="str">
        <f t="shared" si="126"/>
        <v>ROL_44706</v>
      </c>
      <c r="B8068" t="s">
        <v>79</v>
      </c>
      <c r="C8068" s="1">
        <v>44706</v>
      </c>
      <c r="D8068">
        <v>34.988999999999997</v>
      </c>
    </row>
    <row r="8069" spans="1:4" hidden="1" x14ac:dyDescent="0.35">
      <c r="A8069" s="3" t="str">
        <f t="shared" si="126"/>
        <v>ROST_44706</v>
      </c>
      <c r="B8069" t="s">
        <v>80</v>
      </c>
      <c r="C8069" s="1">
        <v>44706</v>
      </c>
      <c r="D8069">
        <v>80.561000000000007</v>
      </c>
    </row>
    <row r="8070" spans="1:4" hidden="1" x14ac:dyDescent="0.35">
      <c r="A8070" s="3" t="str">
        <f t="shared" si="126"/>
        <v>SEGA.L_44706</v>
      </c>
      <c r="B8070" t="s">
        <v>81</v>
      </c>
      <c r="C8070" s="1">
        <v>44706</v>
      </c>
      <c r="D8070">
        <v>99.87</v>
      </c>
    </row>
    <row r="8071" spans="1:4" hidden="1" x14ac:dyDescent="0.35">
      <c r="A8071" s="3" t="str">
        <f t="shared" si="126"/>
        <v>SHY_44706</v>
      </c>
      <c r="B8071" t="s">
        <v>82</v>
      </c>
      <c r="C8071" s="1">
        <v>44706</v>
      </c>
      <c r="D8071">
        <v>82.346000000000004</v>
      </c>
    </row>
    <row r="8072" spans="1:4" hidden="1" x14ac:dyDescent="0.35">
      <c r="A8072" s="3" t="str">
        <f t="shared" si="126"/>
        <v>SLV_44706</v>
      </c>
      <c r="B8072" t="s">
        <v>83</v>
      </c>
      <c r="C8072" s="1">
        <v>44706</v>
      </c>
      <c r="D8072">
        <v>20.34</v>
      </c>
    </row>
    <row r="8073" spans="1:4" hidden="1" x14ac:dyDescent="0.35">
      <c r="A8073" s="3" t="str">
        <f t="shared" si="126"/>
        <v>SPMV.L_44706</v>
      </c>
      <c r="B8073" t="s">
        <v>84</v>
      </c>
      <c r="C8073" s="1">
        <v>44706</v>
      </c>
      <c r="D8073">
        <v>75.78</v>
      </c>
    </row>
    <row r="8074" spans="1:4" hidden="1" x14ac:dyDescent="0.35">
      <c r="A8074" s="3" t="str">
        <f t="shared" si="126"/>
        <v>TLT_44706</v>
      </c>
      <c r="B8074" t="s">
        <v>85</v>
      </c>
      <c r="C8074" s="1">
        <v>44706</v>
      </c>
      <c r="D8074">
        <v>116.979</v>
      </c>
    </row>
    <row r="8075" spans="1:4" hidden="1" x14ac:dyDescent="0.35">
      <c r="A8075" s="3" t="str">
        <f t="shared" si="126"/>
        <v>UNH_44706</v>
      </c>
      <c r="B8075" t="s">
        <v>86</v>
      </c>
      <c r="C8075" s="1">
        <v>44706</v>
      </c>
      <c r="D8075">
        <v>493.24700000000001</v>
      </c>
    </row>
    <row r="8076" spans="1:4" hidden="1" x14ac:dyDescent="0.35">
      <c r="A8076" s="3" t="str">
        <f t="shared" si="126"/>
        <v>URI_44706</v>
      </c>
      <c r="B8076" t="s">
        <v>87</v>
      </c>
      <c r="C8076" s="1">
        <v>44706</v>
      </c>
      <c r="D8076">
        <v>274.92099999999999</v>
      </c>
    </row>
    <row r="8077" spans="1:4" hidden="1" x14ac:dyDescent="0.35">
      <c r="A8077" s="3" t="str">
        <f t="shared" si="126"/>
        <v>V_44706</v>
      </c>
      <c r="B8077" t="s">
        <v>88</v>
      </c>
      <c r="C8077" s="1">
        <v>44706</v>
      </c>
      <c r="D8077">
        <v>202.62899999999999</v>
      </c>
    </row>
    <row r="8078" spans="1:4" hidden="1" x14ac:dyDescent="0.35">
      <c r="A8078" s="3" t="str">
        <f t="shared" si="126"/>
        <v>VRSK_44706</v>
      </c>
      <c r="B8078" t="s">
        <v>89</v>
      </c>
      <c r="C8078" s="1">
        <v>44706</v>
      </c>
      <c r="D8078">
        <v>169.82400000000001</v>
      </c>
    </row>
    <row r="8079" spans="1:4" hidden="1" x14ac:dyDescent="0.35">
      <c r="A8079" s="3" t="str">
        <f t="shared" si="126"/>
        <v>VXX_44706</v>
      </c>
      <c r="B8079" t="s">
        <v>90</v>
      </c>
      <c r="C8079" s="1">
        <v>44706</v>
      </c>
      <c r="D8079">
        <v>23.65</v>
      </c>
    </row>
    <row r="8080" spans="1:4" hidden="1" x14ac:dyDescent="0.35">
      <c r="A8080" s="3" t="str">
        <f t="shared" si="126"/>
        <v>WRK_44706</v>
      </c>
      <c r="B8080" t="s">
        <v>91</v>
      </c>
      <c r="C8080" s="1">
        <v>44706</v>
      </c>
      <c r="D8080">
        <v>45.087000000000003</v>
      </c>
    </row>
    <row r="8081" spans="1:4" hidden="1" x14ac:dyDescent="0.35">
      <c r="A8081" s="3" t="str">
        <f t="shared" si="126"/>
        <v>XLB_44706</v>
      </c>
      <c r="B8081" t="s">
        <v>92</v>
      </c>
      <c r="C8081" s="1">
        <v>44706</v>
      </c>
      <c r="D8081">
        <v>82.248000000000005</v>
      </c>
    </row>
    <row r="8082" spans="1:4" hidden="1" x14ac:dyDescent="0.35">
      <c r="A8082" s="3" t="str">
        <f t="shared" si="126"/>
        <v>XLC_44706</v>
      </c>
      <c r="B8082" t="s">
        <v>93</v>
      </c>
      <c r="C8082" s="1">
        <v>44706</v>
      </c>
      <c r="D8082">
        <v>57.161000000000001</v>
      </c>
    </row>
    <row r="8083" spans="1:4" hidden="1" x14ac:dyDescent="0.35">
      <c r="A8083" s="3" t="str">
        <f t="shared" si="126"/>
        <v>XLE_44706</v>
      </c>
      <c r="B8083" t="s">
        <v>94</v>
      </c>
      <c r="C8083" s="1">
        <v>44706</v>
      </c>
      <c r="D8083">
        <v>83.298000000000002</v>
      </c>
    </row>
    <row r="8084" spans="1:4" hidden="1" x14ac:dyDescent="0.35">
      <c r="A8084" s="3" t="str">
        <f t="shared" si="126"/>
        <v>XLF_44706</v>
      </c>
      <c r="B8084" t="s">
        <v>95</v>
      </c>
      <c r="C8084" s="1">
        <v>44706</v>
      </c>
      <c r="D8084">
        <v>33.624000000000002</v>
      </c>
    </row>
    <row r="8085" spans="1:4" hidden="1" x14ac:dyDescent="0.35">
      <c r="A8085" s="3" t="str">
        <f t="shared" si="126"/>
        <v>XLI_44706</v>
      </c>
      <c r="B8085" t="s">
        <v>96</v>
      </c>
      <c r="C8085" s="1">
        <v>44706</v>
      </c>
      <c r="D8085">
        <v>90.427999999999997</v>
      </c>
    </row>
    <row r="8086" spans="1:4" hidden="1" x14ac:dyDescent="0.35">
      <c r="A8086" s="3" t="str">
        <f t="shared" si="126"/>
        <v>XLK_44706</v>
      </c>
      <c r="B8086" t="s">
        <v>97</v>
      </c>
      <c r="C8086" s="1">
        <v>44706</v>
      </c>
      <c r="D8086">
        <v>132.572</v>
      </c>
    </row>
    <row r="8087" spans="1:4" hidden="1" x14ac:dyDescent="0.35">
      <c r="A8087" s="3" t="str">
        <f t="shared" si="126"/>
        <v>XLP_44706</v>
      </c>
      <c r="B8087" t="s">
        <v>98</v>
      </c>
      <c r="C8087" s="1">
        <v>44706</v>
      </c>
      <c r="D8087">
        <v>71.837999999999994</v>
      </c>
    </row>
    <row r="8088" spans="1:4" hidden="1" x14ac:dyDescent="0.35">
      <c r="A8088" s="3" t="str">
        <f t="shared" si="126"/>
        <v>XLU_44706</v>
      </c>
      <c r="B8088" t="s">
        <v>99</v>
      </c>
      <c r="C8088" s="1">
        <v>44706</v>
      </c>
      <c r="D8088">
        <v>72.331999999999994</v>
      </c>
    </row>
    <row r="8089" spans="1:4" hidden="1" x14ac:dyDescent="0.35">
      <c r="A8089" s="3" t="str">
        <f t="shared" si="126"/>
        <v>XLV_44706</v>
      </c>
      <c r="B8089" t="s">
        <v>100</v>
      </c>
      <c r="C8089" s="1">
        <v>44706</v>
      </c>
      <c r="D8089">
        <v>129.67699999999999</v>
      </c>
    </row>
    <row r="8090" spans="1:4" hidden="1" x14ac:dyDescent="0.35">
      <c r="A8090" s="3" t="str">
        <f t="shared" si="126"/>
        <v>XLY_44706</v>
      </c>
      <c r="B8090" t="s">
        <v>101</v>
      </c>
      <c r="C8090" s="1">
        <v>44706</v>
      </c>
      <c r="D8090">
        <v>140.71</v>
      </c>
    </row>
    <row r="8091" spans="1:4" hidden="1" x14ac:dyDescent="0.35">
      <c r="A8091" s="3" t="str">
        <f t="shared" si="126"/>
        <v>XOM_44706</v>
      </c>
      <c r="B8091" t="s">
        <v>102</v>
      </c>
      <c r="C8091" s="1">
        <v>44706</v>
      </c>
      <c r="D8091">
        <v>93.866</v>
      </c>
    </row>
    <row r="8092" spans="1:4" hidden="1" x14ac:dyDescent="0.35">
      <c r="A8092" s="3" t="str">
        <f t="shared" si="126"/>
        <v>ABBV_44707</v>
      </c>
      <c r="B8092" t="s">
        <v>3</v>
      </c>
      <c r="C8092" s="1">
        <v>44707</v>
      </c>
      <c r="D8092">
        <v>146.28200000000001</v>
      </c>
    </row>
    <row r="8093" spans="1:4" hidden="1" x14ac:dyDescent="0.35">
      <c r="A8093" s="3" t="str">
        <f t="shared" si="126"/>
        <v>ACN_44707</v>
      </c>
      <c r="B8093" t="s">
        <v>4</v>
      </c>
      <c r="C8093" s="1">
        <v>44707</v>
      </c>
      <c r="D8093">
        <v>288.05200000000002</v>
      </c>
    </row>
    <row r="8094" spans="1:4" hidden="1" x14ac:dyDescent="0.35">
      <c r="A8094" s="3" t="str">
        <f t="shared" si="126"/>
        <v>AEP_44707</v>
      </c>
      <c r="B8094" t="s">
        <v>5</v>
      </c>
      <c r="C8094" s="1">
        <v>44707</v>
      </c>
      <c r="D8094">
        <v>99.908000000000001</v>
      </c>
    </row>
    <row r="8095" spans="1:4" hidden="1" x14ac:dyDescent="0.35">
      <c r="A8095" s="3" t="str">
        <f t="shared" si="126"/>
        <v>AIZ_44707</v>
      </c>
      <c r="B8095" t="s">
        <v>6</v>
      </c>
      <c r="C8095" s="1">
        <v>44707</v>
      </c>
      <c r="D8095">
        <v>177.65</v>
      </c>
    </row>
    <row r="8096" spans="1:4" hidden="1" x14ac:dyDescent="0.35">
      <c r="A8096" s="3" t="str">
        <f t="shared" si="126"/>
        <v>ALLE_44707</v>
      </c>
      <c r="B8096" t="s">
        <v>7</v>
      </c>
      <c r="C8096" s="1">
        <v>44707</v>
      </c>
      <c r="D8096">
        <v>109.446</v>
      </c>
    </row>
    <row r="8097" spans="1:4" hidden="1" x14ac:dyDescent="0.35">
      <c r="A8097" s="3" t="str">
        <f t="shared" si="126"/>
        <v>AMAT_44707</v>
      </c>
      <c r="B8097" t="s">
        <v>8</v>
      </c>
      <c r="C8097" s="1">
        <v>44707</v>
      </c>
      <c r="D8097">
        <v>114.498</v>
      </c>
    </row>
    <row r="8098" spans="1:4" hidden="1" x14ac:dyDescent="0.35">
      <c r="A8098" s="3" t="str">
        <f t="shared" si="126"/>
        <v>AMP_44707</v>
      </c>
      <c r="B8098" t="s">
        <v>9</v>
      </c>
      <c r="C8098" s="1">
        <v>44707</v>
      </c>
      <c r="D8098">
        <v>270.99</v>
      </c>
    </row>
    <row r="8099" spans="1:4" hidden="1" x14ac:dyDescent="0.35">
      <c r="A8099" s="3" t="str">
        <f t="shared" si="126"/>
        <v>AMZN_44707</v>
      </c>
      <c r="B8099" t="s">
        <v>10</v>
      </c>
      <c r="C8099" s="1">
        <v>44707</v>
      </c>
      <c r="D8099">
        <v>111.078</v>
      </c>
    </row>
    <row r="8100" spans="1:4" hidden="1" x14ac:dyDescent="0.35">
      <c r="A8100" s="3" t="str">
        <f t="shared" si="126"/>
        <v>AVB_44707</v>
      </c>
      <c r="B8100" t="s">
        <v>11</v>
      </c>
      <c r="C8100" s="1">
        <v>44707</v>
      </c>
      <c r="D8100">
        <v>200.06</v>
      </c>
    </row>
    <row r="8101" spans="1:4" hidden="1" x14ac:dyDescent="0.35">
      <c r="A8101" s="3" t="str">
        <f t="shared" si="126"/>
        <v>AVY_44707</v>
      </c>
      <c r="B8101" t="s">
        <v>12</v>
      </c>
      <c r="C8101" s="1">
        <v>44707</v>
      </c>
      <c r="D8101">
        <v>166.773</v>
      </c>
    </row>
    <row r="8102" spans="1:4" hidden="1" x14ac:dyDescent="0.35">
      <c r="A8102" s="3" t="str">
        <f t="shared" si="126"/>
        <v>AXP_44707</v>
      </c>
      <c r="B8102" t="s">
        <v>13</v>
      </c>
      <c r="C8102" s="1">
        <v>44707</v>
      </c>
      <c r="D8102">
        <v>163.56</v>
      </c>
    </row>
    <row r="8103" spans="1:4" hidden="1" x14ac:dyDescent="0.35">
      <c r="A8103" s="3" t="str">
        <f t="shared" si="126"/>
        <v>BDX_44707</v>
      </c>
      <c r="B8103" t="s">
        <v>14</v>
      </c>
      <c r="C8103" s="1">
        <v>44707</v>
      </c>
      <c r="D8103">
        <v>249.87700000000001</v>
      </c>
    </row>
    <row r="8104" spans="1:4" hidden="1" x14ac:dyDescent="0.35">
      <c r="A8104" s="3" t="str">
        <f t="shared" si="126"/>
        <v>BF-B_44707</v>
      </c>
      <c r="B8104" t="s">
        <v>15</v>
      </c>
      <c r="C8104" s="1">
        <v>44707</v>
      </c>
      <c r="D8104">
        <v>64.662999999999997</v>
      </c>
    </row>
    <row r="8105" spans="1:4" hidden="1" x14ac:dyDescent="0.35">
      <c r="A8105" s="3" t="str">
        <f t="shared" si="126"/>
        <v>BMY_44707</v>
      </c>
      <c r="B8105" t="s">
        <v>16</v>
      </c>
      <c r="C8105" s="1">
        <v>44707</v>
      </c>
      <c r="D8105">
        <v>75.763000000000005</v>
      </c>
    </row>
    <row r="8106" spans="1:4" hidden="1" x14ac:dyDescent="0.35">
      <c r="A8106" s="3" t="str">
        <f t="shared" si="126"/>
        <v>BR_44707</v>
      </c>
      <c r="B8106" t="s">
        <v>17</v>
      </c>
      <c r="C8106" s="1">
        <v>44707</v>
      </c>
      <c r="D8106">
        <v>142.423</v>
      </c>
    </row>
    <row r="8107" spans="1:4" hidden="1" x14ac:dyDescent="0.35">
      <c r="A8107" s="3" t="str">
        <f t="shared" si="126"/>
        <v>CARR_44707</v>
      </c>
      <c r="B8107" t="s">
        <v>18</v>
      </c>
      <c r="C8107" s="1">
        <v>44707</v>
      </c>
      <c r="D8107">
        <v>38.829000000000001</v>
      </c>
    </row>
    <row r="8108" spans="1:4" hidden="1" x14ac:dyDescent="0.35">
      <c r="A8108" s="3" t="str">
        <f t="shared" si="126"/>
        <v>CDW_44707</v>
      </c>
      <c r="B8108" t="s">
        <v>19</v>
      </c>
      <c r="C8108" s="1">
        <v>44707</v>
      </c>
      <c r="D8108">
        <v>165.55</v>
      </c>
    </row>
    <row r="8109" spans="1:4" hidden="1" x14ac:dyDescent="0.35">
      <c r="A8109" s="3" t="str">
        <f t="shared" si="126"/>
        <v>CE_44707</v>
      </c>
      <c r="B8109" t="s">
        <v>20</v>
      </c>
      <c r="C8109" s="1">
        <v>44707</v>
      </c>
      <c r="D8109">
        <v>152.81200000000001</v>
      </c>
    </row>
    <row r="8110" spans="1:4" hidden="1" x14ac:dyDescent="0.35">
      <c r="A8110" s="3" t="str">
        <f t="shared" si="126"/>
        <v>CHTR_44707</v>
      </c>
      <c r="B8110" t="s">
        <v>21</v>
      </c>
      <c r="C8110" s="1">
        <v>44707</v>
      </c>
      <c r="D8110">
        <v>502.84</v>
      </c>
    </row>
    <row r="8111" spans="1:4" hidden="1" x14ac:dyDescent="0.35">
      <c r="A8111" s="3" t="str">
        <f t="shared" si="126"/>
        <v>CNC_44707</v>
      </c>
      <c r="B8111" t="s">
        <v>22</v>
      </c>
      <c r="C8111" s="1">
        <v>44707</v>
      </c>
      <c r="D8111">
        <v>81.89</v>
      </c>
    </row>
    <row r="8112" spans="1:4" hidden="1" x14ac:dyDescent="0.35">
      <c r="A8112" s="3" t="str">
        <f t="shared" si="126"/>
        <v>CNP_44707</v>
      </c>
      <c r="B8112" t="s">
        <v>23</v>
      </c>
      <c r="C8112" s="1">
        <v>44707</v>
      </c>
      <c r="D8112">
        <v>31.402999999999999</v>
      </c>
    </row>
    <row r="8113" spans="1:4" hidden="1" x14ac:dyDescent="0.35">
      <c r="A8113" s="3" t="str">
        <f t="shared" si="126"/>
        <v>COP_44707</v>
      </c>
      <c r="B8113" t="s">
        <v>24</v>
      </c>
      <c r="C8113" s="1">
        <v>44707</v>
      </c>
      <c r="D8113">
        <v>108.679</v>
      </c>
    </row>
    <row r="8114" spans="1:4" hidden="1" x14ac:dyDescent="0.35">
      <c r="A8114" s="3" t="str">
        <f t="shared" si="126"/>
        <v>CTAS_44707</v>
      </c>
      <c r="B8114" t="s">
        <v>25</v>
      </c>
      <c r="C8114" s="1">
        <v>44707</v>
      </c>
      <c r="D8114">
        <v>380.435</v>
      </c>
    </row>
    <row r="8115" spans="1:4" hidden="1" x14ac:dyDescent="0.35">
      <c r="A8115" s="3" t="str">
        <f t="shared" si="126"/>
        <v>CZR_44707</v>
      </c>
      <c r="B8115" t="s">
        <v>26</v>
      </c>
      <c r="C8115" s="1">
        <v>44707</v>
      </c>
      <c r="D8115">
        <v>51.02</v>
      </c>
    </row>
    <row r="8116" spans="1:4" hidden="1" x14ac:dyDescent="0.35">
      <c r="A8116" s="3" t="str">
        <f t="shared" si="126"/>
        <v>DG_44707</v>
      </c>
      <c r="B8116" t="s">
        <v>27</v>
      </c>
      <c r="C8116" s="1">
        <v>44707</v>
      </c>
      <c r="D8116">
        <v>220.63399999999999</v>
      </c>
    </row>
    <row r="8117" spans="1:4" hidden="1" x14ac:dyDescent="0.35">
      <c r="A8117" s="3" t="str">
        <f t="shared" si="126"/>
        <v>DPZ_44707</v>
      </c>
      <c r="B8117" t="s">
        <v>28</v>
      </c>
      <c r="C8117" s="1">
        <v>44707</v>
      </c>
      <c r="D8117">
        <v>352.39499999999998</v>
      </c>
    </row>
    <row r="8118" spans="1:4" x14ac:dyDescent="0.35">
      <c r="A8118" s="3" t="str">
        <f t="shared" si="126"/>
        <v>DRE_44707</v>
      </c>
      <c r="B8118" t="s">
        <v>29</v>
      </c>
      <c r="C8118" s="1">
        <v>44707</v>
      </c>
      <c r="D8118">
        <v>51.345999999999997</v>
      </c>
    </row>
    <row r="8119" spans="1:4" hidden="1" x14ac:dyDescent="0.35">
      <c r="A8119" s="3" t="str">
        <f t="shared" si="126"/>
        <v>DXC_44707</v>
      </c>
      <c r="B8119" t="s">
        <v>30</v>
      </c>
      <c r="C8119" s="1">
        <v>44707</v>
      </c>
      <c r="D8119">
        <v>34.159999999999997</v>
      </c>
    </row>
    <row r="8120" spans="1:4" hidden="1" x14ac:dyDescent="0.35">
      <c r="A8120" s="3" t="str">
        <f t="shared" si="126"/>
        <v>EWA_44707</v>
      </c>
      <c r="B8120" t="s">
        <v>31</v>
      </c>
      <c r="C8120" s="1">
        <v>44707</v>
      </c>
      <c r="D8120">
        <v>23.248000000000001</v>
      </c>
    </row>
    <row r="8121" spans="1:4" hidden="1" x14ac:dyDescent="0.35">
      <c r="A8121" s="3" t="str">
        <f t="shared" si="126"/>
        <v>EWC_44707</v>
      </c>
      <c r="B8121" t="s">
        <v>32</v>
      </c>
      <c r="C8121" s="1">
        <v>44707</v>
      </c>
      <c r="D8121">
        <v>36.231000000000002</v>
      </c>
    </row>
    <row r="8122" spans="1:4" hidden="1" x14ac:dyDescent="0.35">
      <c r="A8122" s="3" t="str">
        <f t="shared" si="126"/>
        <v>EWG_44707</v>
      </c>
      <c r="B8122" t="s">
        <v>33</v>
      </c>
      <c r="C8122" s="1">
        <v>44707</v>
      </c>
      <c r="D8122">
        <v>26.175000000000001</v>
      </c>
    </row>
    <row r="8123" spans="1:4" hidden="1" x14ac:dyDescent="0.35">
      <c r="A8123" s="3" t="str">
        <f t="shared" si="126"/>
        <v>EWH_44707</v>
      </c>
      <c r="B8123" t="s">
        <v>34</v>
      </c>
      <c r="C8123" s="1">
        <v>44707</v>
      </c>
      <c r="D8123">
        <v>21.135000000000002</v>
      </c>
    </row>
    <row r="8124" spans="1:4" hidden="1" x14ac:dyDescent="0.35">
      <c r="A8124" s="3" t="str">
        <f t="shared" si="126"/>
        <v>EWJ_44707</v>
      </c>
      <c r="B8124" t="s">
        <v>35</v>
      </c>
      <c r="C8124" s="1">
        <v>44707</v>
      </c>
      <c r="D8124">
        <v>57.302999999999997</v>
      </c>
    </row>
    <row r="8125" spans="1:4" hidden="1" x14ac:dyDescent="0.35">
      <c r="A8125" s="3" t="str">
        <f t="shared" si="126"/>
        <v>EWL_44707</v>
      </c>
      <c r="B8125" t="s">
        <v>36</v>
      </c>
      <c r="C8125" s="1">
        <v>44707</v>
      </c>
      <c r="D8125">
        <v>44.274999999999999</v>
      </c>
    </row>
    <row r="8126" spans="1:4" hidden="1" x14ac:dyDescent="0.35">
      <c r="A8126" s="3" t="str">
        <f t="shared" si="126"/>
        <v>EWQ_44707</v>
      </c>
      <c r="B8126" t="s">
        <v>37</v>
      </c>
      <c r="C8126" s="1">
        <v>44707</v>
      </c>
      <c r="D8126">
        <v>32.881999999999998</v>
      </c>
    </row>
    <row r="8127" spans="1:4" hidden="1" x14ac:dyDescent="0.35">
      <c r="A8127" s="3" t="str">
        <f t="shared" si="126"/>
        <v>EWT_44707</v>
      </c>
      <c r="B8127" t="s">
        <v>38</v>
      </c>
      <c r="C8127" s="1">
        <v>44707</v>
      </c>
      <c r="D8127">
        <v>46.561</v>
      </c>
    </row>
    <row r="8128" spans="1:4" hidden="1" x14ac:dyDescent="0.35">
      <c r="A8128" s="3" t="str">
        <f t="shared" si="126"/>
        <v>EWU_44707</v>
      </c>
      <c r="B8128" t="s">
        <v>39</v>
      </c>
      <c r="C8128" s="1">
        <v>44707</v>
      </c>
      <c r="D8128">
        <v>31.981999999999999</v>
      </c>
    </row>
    <row r="8129" spans="1:4" hidden="1" x14ac:dyDescent="0.35">
      <c r="A8129" s="3" t="str">
        <f t="shared" si="126"/>
        <v>EWY_44707</v>
      </c>
      <c r="B8129" t="s">
        <v>40</v>
      </c>
      <c r="C8129" s="1">
        <v>44707</v>
      </c>
      <c r="D8129">
        <v>65.762</v>
      </c>
    </row>
    <row r="8130" spans="1:4" hidden="1" x14ac:dyDescent="0.35">
      <c r="A8130" s="3" t="str">
        <f t="shared" si="126"/>
        <v>EWZ_44707</v>
      </c>
      <c r="B8130" t="s">
        <v>41</v>
      </c>
      <c r="C8130" s="1">
        <v>44707</v>
      </c>
      <c r="D8130">
        <v>31.558</v>
      </c>
    </row>
    <row r="8131" spans="1:4" hidden="1" x14ac:dyDescent="0.35">
      <c r="A8131" s="3" t="str">
        <f t="shared" ref="A8131:A8194" si="127">CONCATENATE(B8131,"_",C8131)</f>
        <v>FTV_44707</v>
      </c>
      <c r="B8131" t="s">
        <v>43</v>
      </c>
      <c r="C8131" s="1">
        <v>44707</v>
      </c>
      <c r="D8131">
        <v>60.469000000000001</v>
      </c>
    </row>
    <row r="8132" spans="1:4" hidden="1" x14ac:dyDescent="0.35">
      <c r="A8132" s="3" t="str">
        <f t="shared" si="127"/>
        <v>GOOG_44707</v>
      </c>
      <c r="B8132" t="s">
        <v>44</v>
      </c>
      <c r="C8132" s="1">
        <v>44707</v>
      </c>
      <c r="D8132">
        <v>108.29600000000001</v>
      </c>
    </row>
    <row r="8133" spans="1:4" hidden="1" x14ac:dyDescent="0.35">
      <c r="A8133" s="3" t="str">
        <f t="shared" si="127"/>
        <v>GPC_44707</v>
      </c>
      <c r="B8133" t="s">
        <v>45</v>
      </c>
      <c r="C8133" s="1">
        <v>44707</v>
      </c>
      <c r="D8133">
        <v>133.71199999999999</v>
      </c>
    </row>
    <row r="8134" spans="1:4" hidden="1" x14ac:dyDescent="0.35">
      <c r="A8134" s="3" t="str">
        <f t="shared" si="127"/>
        <v>GSG_44707</v>
      </c>
      <c r="B8134" t="s">
        <v>46</v>
      </c>
      <c r="C8134" s="1">
        <v>44707</v>
      </c>
      <c r="D8134">
        <v>24.99</v>
      </c>
    </row>
    <row r="8135" spans="1:4" hidden="1" x14ac:dyDescent="0.35">
      <c r="A8135" s="3" t="str">
        <f t="shared" si="127"/>
        <v>HIG_44707</v>
      </c>
      <c r="B8135" t="s">
        <v>47</v>
      </c>
      <c r="C8135" s="1">
        <v>44707</v>
      </c>
      <c r="D8135">
        <v>69.516999999999996</v>
      </c>
    </row>
    <row r="8136" spans="1:4" hidden="1" x14ac:dyDescent="0.35">
      <c r="A8136" s="3" t="str">
        <f t="shared" si="127"/>
        <v>HIGH.L_44707</v>
      </c>
      <c r="B8136" t="s">
        <v>48</v>
      </c>
      <c r="C8136" s="1">
        <v>44707</v>
      </c>
      <c r="D8136">
        <v>5.1139999999999999</v>
      </c>
    </row>
    <row r="8137" spans="1:4" hidden="1" x14ac:dyDescent="0.35">
      <c r="A8137" s="3" t="str">
        <f t="shared" si="127"/>
        <v>HST_44707</v>
      </c>
      <c r="B8137" t="s">
        <v>49</v>
      </c>
      <c r="C8137" s="1">
        <v>44707</v>
      </c>
      <c r="D8137">
        <v>19.988</v>
      </c>
    </row>
    <row r="8138" spans="1:4" hidden="1" x14ac:dyDescent="0.35">
      <c r="A8138" s="3" t="str">
        <f t="shared" si="127"/>
        <v>HYG_44707</v>
      </c>
      <c r="B8138" t="s">
        <v>50</v>
      </c>
      <c r="C8138" s="1">
        <v>44707</v>
      </c>
      <c r="D8138">
        <v>76.346000000000004</v>
      </c>
    </row>
    <row r="8139" spans="1:4" hidden="1" x14ac:dyDescent="0.35">
      <c r="A8139" s="3" t="str">
        <f t="shared" si="127"/>
        <v>IAU_44707</v>
      </c>
      <c r="B8139" t="s">
        <v>51</v>
      </c>
      <c r="C8139" s="1">
        <v>44707</v>
      </c>
      <c r="D8139">
        <v>35.200000000000003</v>
      </c>
    </row>
    <row r="8140" spans="1:4" hidden="1" x14ac:dyDescent="0.35">
      <c r="A8140" s="3" t="str">
        <f t="shared" si="127"/>
        <v>ICLN_44707</v>
      </c>
      <c r="B8140" t="s">
        <v>52</v>
      </c>
      <c r="C8140" s="1">
        <v>44707</v>
      </c>
      <c r="D8140">
        <v>19.492000000000001</v>
      </c>
    </row>
    <row r="8141" spans="1:4" hidden="1" x14ac:dyDescent="0.35">
      <c r="A8141" s="3" t="str">
        <f t="shared" si="127"/>
        <v>IEAA.L_44707</v>
      </c>
      <c r="B8141" t="s">
        <v>53</v>
      </c>
      <c r="C8141" s="1">
        <v>44707</v>
      </c>
      <c r="D8141">
        <v>4.8959999999999999</v>
      </c>
    </row>
    <row r="8142" spans="1:4" hidden="1" x14ac:dyDescent="0.35">
      <c r="A8142" s="3" t="str">
        <f t="shared" si="127"/>
        <v>IEF_44707</v>
      </c>
      <c r="B8142" t="s">
        <v>54</v>
      </c>
      <c r="C8142" s="1">
        <v>44707</v>
      </c>
      <c r="D8142">
        <v>102.762</v>
      </c>
    </row>
    <row r="8143" spans="1:4" hidden="1" x14ac:dyDescent="0.35">
      <c r="A8143" s="3" t="str">
        <f t="shared" si="127"/>
        <v>IEFM.L_44707</v>
      </c>
      <c r="B8143" t="s">
        <v>55</v>
      </c>
      <c r="C8143" s="1">
        <v>44707</v>
      </c>
      <c r="D8143">
        <v>728.4</v>
      </c>
    </row>
    <row r="8144" spans="1:4" hidden="1" x14ac:dyDescent="0.35">
      <c r="A8144" s="3" t="str">
        <f t="shared" si="127"/>
        <v>IEMG_44707</v>
      </c>
      <c r="B8144" t="s">
        <v>56</v>
      </c>
      <c r="C8144" s="1">
        <v>44707</v>
      </c>
      <c r="D8144">
        <v>50.005000000000003</v>
      </c>
    </row>
    <row r="8145" spans="1:4" hidden="1" x14ac:dyDescent="0.35">
      <c r="A8145" s="3" t="str">
        <f t="shared" si="127"/>
        <v>IEUS_44707</v>
      </c>
      <c r="B8145" t="s">
        <v>57</v>
      </c>
      <c r="C8145" s="1">
        <v>44707</v>
      </c>
      <c r="D8145">
        <v>55.192</v>
      </c>
    </row>
    <row r="8146" spans="1:4" hidden="1" x14ac:dyDescent="0.35">
      <c r="A8146" s="3" t="str">
        <f t="shared" si="127"/>
        <v>IEVL.L_44707</v>
      </c>
      <c r="B8146" t="s">
        <v>58</v>
      </c>
      <c r="C8146" s="1">
        <v>44707</v>
      </c>
      <c r="D8146">
        <v>7.4119999999999999</v>
      </c>
    </row>
    <row r="8147" spans="1:4" hidden="1" x14ac:dyDescent="0.35">
      <c r="A8147" s="3" t="str">
        <f t="shared" si="127"/>
        <v>IGF_44707</v>
      </c>
      <c r="B8147" t="s">
        <v>59</v>
      </c>
      <c r="C8147" s="1">
        <v>44707</v>
      </c>
      <c r="D8147">
        <v>49.680999999999997</v>
      </c>
    </row>
    <row r="8148" spans="1:4" hidden="1" x14ac:dyDescent="0.35">
      <c r="A8148" s="3" t="str">
        <f t="shared" si="127"/>
        <v>INDA_44707</v>
      </c>
      <c r="B8148" t="s">
        <v>60</v>
      </c>
      <c r="C8148" s="1">
        <v>44707</v>
      </c>
      <c r="D8148">
        <v>41.08</v>
      </c>
    </row>
    <row r="8149" spans="1:4" hidden="1" x14ac:dyDescent="0.35">
      <c r="A8149" s="3" t="str">
        <f t="shared" si="127"/>
        <v>IUMO.L_44707</v>
      </c>
      <c r="B8149" t="s">
        <v>61</v>
      </c>
      <c r="C8149" s="1">
        <v>44707</v>
      </c>
      <c r="D8149">
        <v>9.8049999999999997</v>
      </c>
    </row>
    <row r="8150" spans="1:4" hidden="1" x14ac:dyDescent="0.35">
      <c r="A8150" s="3" t="str">
        <f t="shared" si="127"/>
        <v>IUVL.L_44707</v>
      </c>
      <c r="B8150" t="s">
        <v>62</v>
      </c>
      <c r="C8150" s="1">
        <v>44707</v>
      </c>
      <c r="D8150">
        <v>8.7720000000000002</v>
      </c>
    </row>
    <row r="8151" spans="1:4" hidden="1" x14ac:dyDescent="0.35">
      <c r="A8151" s="3" t="str">
        <f t="shared" si="127"/>
        <v>IVV_44707</v>
      </c>
      <c r="B8151" t="s">
        <v>63</v>
      </c>
      <c r="C8151" s="1">
        <v>44707</v>
      </c>
      <c r="D8151">
        <v>401.976</v>
      </c>
    </row>
    <row r="8152" spans="1:4" hidden="1" x14ac:dyDescent="0.35">
      <c r="A8152" s="3" t="str">
        <f t="shared" si="127"/>
        <v>IWM_44707</v>
      </c>
      <c r="B8152" t="s">
        <v>64</v>
      </c>
      <c r="C8152" s="1">
        <v>44707</v>
      </c>
      <c r="D8152">
        <v>180.46899999999999</v>
      </c>
    </row>
    <row r="8153" spans="1:4" hidden="1" x14ac:dyDescent="0.35">
      <c r="A8153" s="3" t="str">
        <f t="shared" si="127"/>
        <v>IXN_44707</v>
      </c>
      <c r="B8153" t="s">
        <v>65</v>
      </c>
      <c r="C8153" s="1">
        <v>44707</v>
      </c>
      <c r="D8153">
        <v>49.386000000000003</v>
      </c>
    </row>
    <row r="8154" spans="1:4" hidden="1" x14ac:dyDescent="0.35">
      <c r="A8154" s="3" t="str">
        <f t="shared" si="127"/>
        <v>JPEA.L_44707</v>
      </c>
      <c r="B8154" t="s">
        <v>66</v>
      </c>
      <c r="C8154" s="1">
        <v>44707</v>
      </c>
      <c r="D8154">
        <v>5.0679999999999996</v>
      </c>
    </row>
    <row r="8155" spans="1:4" hidden="1" x14ac:dyDescent="0.35">
      <c r="A8155" s="3" t="str">
        <f t="shared" si="127"/>
        <v>JPM_44707</v>
      </c>
      <c r="B8155" t="s">
        <v>67</v>
      </c>
      <c r="C8155" s="1">
        <v>44707</v>
      </c>
      <c r="D8155">
        <v>126.235</v>
      </c>
    </row>
    <row r="8156" spans="1:4" hidden="1" x14ac:dyDescent="0.35">
      <c r="A8156" s="3" t="str">
        <f t="shared" si="127"/>
        <v>KR_44707</v>
      </c>
      <c r="B8156" t="s">
        <v>68</v>
      </c>
      <c r="C8156" s="1">
        <v>44707</v>
      </c>
      <c r="D8156">
        <v>51.274000000000001</v>
      </c>
    </row>
    <row r="8157" spans="1:4" hidden="1" x14ac:dyDescent="0.35">
      <c r="A8157" s="3" t="str">
        <f t="shared" si="127"/>
        <v>LQD_44707</v>
      </c>
      <c r="B8157" t="s">
        <v>69</v>
      </c>
      <c r="C8157" s="1">
        <v>44707</v>
      </c>
      <c r="D8157">
        <v>112.10899999999999</v>
      </c>
    </row>
    <row r="8158" spans="1:4" hidden="1" x14ac:dyDescent="0.35">
      <c r="A8158" s="3" t="str">
        <f t="shared" si="127"/>
        <v>MCHI_44707</v>
      </c>
      <c r="B8158" t="s">
        <v>70</v>
      </c>
      <c r="C8158" s="1">
        <v>44707</v>
      </c>
      <c r="D8158">
        <v>48.959000000000003</v>
      </c>
    </row>
    <row r="8159" spans="1:4" hidden="1" x14ac:dyDescent="0.35">
      <c r="A8159" s="3" t="str">
        <f t="shared" si="127"/>
        <v>META_44707</v>
      </c>
      <c r="B8159" t="s">
        <v>144</v>
      </c>
      <c r="C8159" s="1">
        <v>44707</v>
      </c>
      <c r="D8159">
        <v>191.63</v>
      </c>
    </row>
    <row r="8160" spans="1:4" hidden="1" x14ac:dyDescent="0.35">
      <c r="A8160" s="3" t="str">
        <f t="shared" si="127"/>
        <v>MVEU.L_44707</v>
      </c>
      <c r="B8160" t="s">
        <v>71</v>
      </c>
      <c r="C8160" s="1">
        <v>44707</v>
      </c>
      <c r="D8160">
        <v>51.76</v>
      </c>
    </row>
    <row r="8161" spans="1:4" hidden="1" x14ac:dyDescent="0.35">
      <c r="A8161" s="3" t="str">
        <f t="shared" si="127"/>
        <v>OGN_44707</v>
      </c>
      <c r="B8161" t="s">
        <v>72</v>
      </c>
      <c r="C8161" s="1">
        <v>44707</v>
      </c>
      <c r="D8161">
        <v>37.786000000000001</v>
      </c>
    </row>
    <row r="8162" spans="1:4" hidden="1" x14ac:dyDescent="0.35">
      <c r="A8162" s="3" t="str">
        <f t="shared" si="127"/>
        <v>PG_44707</v>
      </c>
      <c r="B8162" t="s">
        <v>73</v>
      </c>
      <c r="C8162" s="1">
        <v>44707</v>
      </c>
      <c r="D8162">
        <v>143.608</v>
      </c>
    </row>
    <row r="8163" spans="1:4" hidden="1" x14ac:dyDescent="0.35">
      <c r="A8163" s="3" t="str">
        <f t="shared" si="127"/>
        <v>PPL_44707</v>
      </c>
      <c r="B8163" t="s">
        <v>74</v>
      </c>
      <c r="C8163" s="1">
        <v>44707</v>
      </c>
      <c r="D8163">
        <v>29.516999999999999</v>
      </c>
    </row>
    <row r="8164" spans="1:4" hidden="1" x14ac:dyDescent="0.35">
      <c r="A8164" s="3" t="str">
        <f t="shared" si="127"/>
        <v>PRU_44707</v>
      </c>
      <c r="B8164" t="s">
        <v>75</v>
      </c>
      <c r="C8164" s="1">
        <v>44707</v>
      </c>
      <c r="D8164">
        <v>102.191</v>
      </c>
    </row>
    <row r="8165" spans="1:4" hidden="1" x14ac:dyDescent="0.35">
      <c r="A8165" s="3" t="str">
        <f t="shared" si="127"/>
        <v>PYPL_44707</v>
      </c>
      <c r="B8165" t="s">
        <v>76</v>
      </c>
      <c r="C8165" s="1">
        <v>44707</v>
      </c>
      <c r="D8165">
        <v>80.42</v>
      </c>
    </row>
    <row r="8166" spans="1:4" hidden="1" x14ac:dyDescent="0.35">
      <c r="A8166" s="3" t="str">
        <f t="shared" si="127"/>
        <v>RE_44707</v>
      </c>
      <c r="B8166" t="s">
        <v>77</v>
      </c>
      <c r="C8166" s="1">
        <v>44707</v>
      </c>
      <c r="D8166">
        <v>276.12</v>
      </c>
    </row>
    <row r="8167" spans="1:4" hidden="1" x14ac:dyDescent="0.35">
      <c r="A8167" s="3" t="str">
        <f t="shared" si="127"/>
        <v>REET_44707</v>
      </c>
      <c r="B8167" t="s">
        <v>78</v>
      </c>
      <c r="C8167" s="1">
        <v>44707</v>
      </c>
      <c r="D8167">
        <v>25.672999999999998</v>
      </c>
    </row>
    <row r="8168" spans="1:4" hidden="1" x14ac:dyDescent="0.35">
      <c r="A8168" s="3" t="str">
        <f t="shared" si="127"/>
        <v>ROL_44707</v>
      </c>
      <c r="B8168" t="s">
        <v>79</v>
      </c>
      <c r="C8168" s="1">
        <v>44707</v>
      </c>
      <c r="D8168">
        <v>35.909999999999997</v>
      </c>
    </row>
    <row r="8169" spans="1:4" hidden="1" x14ac:dyDescent="0.35">
      <c r="A8169" s="3" t="str">
        <f t="shared" si="127"/>
        <v>ROST_44707</v>
      </c>
      <c r="B8169" t="s">
        <v>80</v>
      </c>
      <c r="C8169" s="1">
        <v>44707</v>
      </c>
      <c r="D8169">
        <v>86.135999999999996</v>
      </c>
    </row>
    <row r="8170" spans="1:4" hidden="1" x14ac:dyDescent="0.35">
      <c r="A8170" s="3" t="str">
        <f t="shared" si="127"/>
        <v>SEGA.L_44707</v>
      </c>
      <c r="B8170" t="s">
        <v>81</v>
      </c>
      <c r="C8170" s="1">
        <v>44707</v>
      </c>
      <c r="D8170">
        <v>99.894999999999996</v>
      </c>
    </row>
    <row r="8171" spans="1:4" hidden="1" x14ac:dyDescent="0.35">
      <c r="A8171" s="3" t="str">
        <f t="shared" si="127"/>
        <v>SHY_44707</v>
      </c>
      <c r="B8171" t="s">
        <v>82</v>
      </c>
      <c r="C8171" s="1">
        <v>44707</v>
      </c>
      <c r="D8171">
        <v>82.364999999999995</v>
      </c>
    </row>
    <row r="8172" spans="1:4" hidden="1" x14ac:dyDescent="0.35">
      <c r="A8172" s="3" t="str">
        <f t="shared" si="127"/>
        <v>SLV_44707</v>
      </c>
      <c r="B8172" t="s">
        <v>83</v>
      </c>
      <c r="C8172" s="1">
        <v>44707</v>
      </c>
      <c r="D8172">
        <v>20.309999999999999</v>
      </c>
    </row>
    <row r="8173" spans="1:4" hidden="1" x14ac:dyDescent="0.35">
      <c r="A8173" s="3" t="str">
        <f t="shared" si="127"/>
        <v>SPMV.L_44707</v>
      </c>
      <c r="B8173" t="s">
        <v>84</v>
      </c>
      <c r="C8173" s="1">
        <v>44707</v>
      </c>
      <c r="D8173">
        <v>76.739999999999995</v>
      </c>
    </row>
    <row r="8174" spans="1:4" hidden="1" x14ac:dyDescent="0.35">
      <c r="A8174" s="3" t="str">
        <f t="shared" si="127"/>
        <v>TLT_44707</v>
      </c>
      <c r="B8174" t="s">
        <v>85</v>
      </c>
      <c r="C8174" s="1">
        <v>44707</v>
      </c>
      <c r="D8174">
        <v>116.45</v>
      </c>
    </row>
    <row r="8175" spans="1:4" hidden="1" x14ac:dyDescent="0.35">
      <c r="A8175" s="3" t="str">
        <f t="shared" si="127"/>
        <v>UNH_44707</v>
      </c>
      <c r="B8175" t="s">
        <v>86</v>
      </c>
      <c r="C8175" s="1">
        <v>44707</v>
      </c>
      <c r="D8175">
        <v>497.34699999999998</v>
      </c>
    </row>
    <row r="8176" spans="1:4" hidden="1" x14ac:dyDescent="0.35">
      <c r="A8176" s="3" t="str">
        <f t="shared" si="127"/>
        <v>URI_44707</v>
      </c>
      <c r="B8176" t="s">
        <v>87</v>
      </c>
      <c r="C8176" s="1">
        <v>44707</v>
      </c>
      <c r="D8176">
        <v>283.911</v>
      </c>
    </row>
    <row r="8177" spans="1:4" hidden="1" x14ac:dyDescent="0.35">
      <c r="A8177" s="3" t="str">
        <f t="shared" si="127"/>
        <v>V_44707</v>
      </c>
      <c r="B8177" t="s">
        <v>88</v>
      </c>
      <c r="C8177" s="1">
        <v>44707</v>
      </c>
      <c r="D8177">
        <v>207.31100000000001</v>
      </c>
    </row>
    <row r="8178" spans="1:4" hidden="1" x14ac:dyDescent="0.35">
      <c r="A8178" s="3" t="str">
        <f t="shared" si="127"/>
        <v>VRSK_44707</v>
      </c>
      <c r="B8178" t="s">
        <v>89</v>
      </c>
      <c r="C8178" s="1">
        <v>44707</v>
      </c>
      <c r="D8178">
        <v>172.798</v>
      </c>
    </row>
    <row r="8179" spans="1:4" hidden="1" x14ac:dyDescent="0.35">
      <c r="A8179" s="3" t="str">
        <f t="shared" si="127"/>
        <v>VXX_44707</v>
      </c>
      <c r="B8179" t="s">
        <v>90</v>
      </c>
      <c r="C8179" s="1">
        <v>44707</v>
      </c>
      <c r="D8179">
        <v>23.26</v>
      </c>
    </row>
    <row r="8180" spans="1:4" hidden="1" x14ac:dyDescent="0.35">
      <c r="A8180" s="3" t="str">
        <f t="shared" si="127"/>
        <v>WRK_44707</v>
      </c>
      <c r="B8180" t="s">
        <v>91</v>
      </c>
      <c r="C8180" s="1">
        <v>44707</v>
      </c>
      <c r="D8180">
        <v>46.357999999999997</v>
      </c>
    </row>
    <row r="8181" spans="1:4" hidden="1" x14ac:dyDescent="0.35">
      <c r="A8181" s="3" t="str">
        <f t="shared" si="127"/>
        <v>XLB_44707</v>
      </c>
      <c r="B8181" t="s">
        <v>92</v>
      </c>
      <c r="C8181" s="1">
        <v>44707</v>
      </c>
      <c r="D8181">
        <v>83.759</v>
      </c>
    </row>
    <row r="8182" spans="1:4" hidden="1" x14ac:dyDescent="0.35">
      <c r="A8182" s="3" t="str">
        <f t="shared" si="127"/>
        <v>XLC_44707</v>
      </c>
      <c r="B8182" t="s">
        <v>93</v>
      </c>
      <c r="C8182" s="1">
        <v>44707</v>
      </c>
      <c r="D8182">
        <v>58.551000000000002</v>
      </c>
    </row>
    <row r="8183" spans="1:4" hidden="1" x14ac:dyDescent="0.35">
      <c r="A8183" s="3" t="str">
        <f t="shared" si="127"/>
        <v>XLE_44707</v>
      </c>
      <c r="B8183" t="s">
        <v>94</v>
      </c>
      <c r="C8183" s="1">
        <v>44707</v>
      </c>
      <c r="D8183">
        <v>84.218000000000004</v>
      </c>
    </row>
    <row r="8184" spans="1:4" hidden="1" x14ac:dyDescent="0.35">
      <c r="A8184" s="3" t="str">
        <f t="shared" si="127"/>
        <v>XLF_44707</v>
      </c>
      <c r="B8184" t="s">
        <v>95</v>
      </c>
      <c r="C8184" s="1">
        <v>44707</v>
      </c>
      <c r="D8184">
        <v>34.4</v>
      </c>
    </row>
    <row r="8185" spans="1:4" hidden="1" x14ac:dyDescent="0.35">
      <c r="A8185" s="3" t="str">
        <f t="shared" si="127"/>
        <v>XLI_44707</v>
      </c>
      <c r="B8185" t="s">
        <v>96</v>
      </c>
      <c r="C8185" s="1">
        <v>44707</v>
      </c>
      <c r="D8185">
        <v>92.263000000000005</v>
      </c>
    </row>
    <row r="8186" spans="1:4" hidden="1" x14ac:dyDescent="0.35">
      <c r="A8186" s="3" t="str">
        <f t="shared" si="127"/>
        <v>XLK_44707</v>
      </c>
      <c r="B8186" t="s">
        <v>97</v>
      </c>
      <c r="C8186" s="1">
        <v>44707</v>
      </c>
      <c r="D8186">
        <v>135.75700000000001</v>
      </c>
    </row>
    <row r="8187" spans="1:4" hidden="1" x14ac:dyDescent="0.35">
      <c r="A8187" s="3" t="str">
        <f t="shared" si="127"/>
        <v>XLP_44707</v>
      </c>
      <c r="B8187" t="s">
        <v>98</v>
      </c>
      <c r="C8187" s="1">
        <v>44707</v>
      </c>
      <c r="D8187">
        <v>72.602000000000004</v>
      </c>
    </row>
    <row r="8188" spans="1:4" hidden="1" x14ac:dyDescent="0.35">
      <c r="A8188" s="3" t="str">
        <f t="shared" si="127"/>
        <v>XLU_44707</v>
      </c>
      <c r="B8188" t="s">
        <v>99</v>
      </c>
      <c r="C8188" s="1">
        <v>44707</v>
      </c>
      <c r="D8188">
        <v>72.537000000000006</v>
      </c>
    </row>
    <row r="8189" spans="1:4" hidden="1" x14ac:dyDescent="0.35">
      <c r="A8189" s="3" t="str">
        <f t="shared" si="127"/>
        <v>XLV_44707</v>
      </c>
      <c r="B8189" t="s">
        <v>100</v>
      </c>
      <c r="C8189" s="1">
        <v>44707</v>
      </c>
      <c r="D8189">
        <v>130.22999999999999</v>
      </c>
    </row>
    <row r="8190" spans="1:4" hidden="1" x14ac:dyDescent="0.35">
      <c r="A8190" s="3" t="str">
        <f t="shared" si="127"/>
        <v>XLY_44707</v>
      </c>
      <c r="B8190" t="s">
        <v>101</v>
      </c>
      <c r="C8190" s="1">
        <v>44707</v>
      </c>
      <c r="D8190">
        <v>147.61099999999999</v>
      </c>
    </row>
    <row r="8191" spans="1:4" hidden="1" x14ac:dyDescent="0.35">
      <c r="A8191" s="3" t="str">
        <f t="shared" si="127"/>
        <v>XOM_44707</v>
      </c>
      <c r="B8191" t="s">
        <v>102</v>
      </c>
      <c r="C8191" s="1">
        <v>44707</v>
      </c>
      <c r="D8191">
        <v>94.197000000000003</v>
      </c>
    </row>
    <row r="8192" spans="1:4" hidden="1" x14ac:dyDescent="0.35">
      <c r="A8192" s="3" t="str">
        <f t="shared" si="127"/>
        <v>ABBV_44708</v>
      </c>
      <c r="B8192" t="s">
        <v>3</v>
      </c>
      <c r="C8192" s="1">
        <v>44708</v>
      </c>
      <c r="D8192">
        <v>145.72800000000001</v>
      </c>
    </row>
    <row r="8193" spans="1:4" hidden="1" x14ac:dyDescent="0.35">
      <c r="A8193" s="3" t="str">
        <f t="shared" si="127"/>
        <v>ACN_44708</v>
      </c>
      <c r="B8193" t="s">
        <v>4</v>
      </c>
      <c r="C8193" s="1">
        <v>44708</v>
      </c>
      <c r="D8193">
        <v>300.50099999999998</v>
      </c>
    </row>
    <row r="8194" spans="1:4" hidden="1" x14ac:dyDescent="0.35">
      <c r="A8194" s="3" t="str">
        <f t="shared" si="127"/>
        <v>AEP_44708</v>
      </c>
      <c r="B8194" t="s">
        <v>5</v>
      </c>
      <c r="C8194" s="1">
        <v>44708</v>
      </c>
      <c r="D8194">
        <v>100.872</v>
      </c>
    </row>
    <row r="8195" spans="1:4" hidden="1" x14ac:dyDescent="0.35">
      <c r="A8195" s="3" t="str">
        <f t="shared" ref="A8195:A8258" si="128">CONCATENATE(B8195,"_",C8195)</f>
        <v>AIZ_44708</v>
      </c>
      <c r="B8195" t="s">
        <v>6</v>
      </c>
      <c r="C8195" s="1">
        <v>44708</v>
      </c>
      <c r="D8195">
        <v>179.67</v>
      </c>
    </row>
    <row r="8196" spans="1:4" hidden="1" x14ac:dyDescent="0.35">
      <c r="A8196" s="3" t="str">
        <f t="shared" si="128"/>
        <v>ALLE_44708</v>
      </c>
      <c r="B8196" t="s">
        <v>7</v>
      </c>
      <c r="C8196" s="1">
        <v>44708</v>
      </c>
      <c r="D8196">
        <v>112.172</v>
      </c>
    </row>
    <row r="8197" spans="1:4" hidden="1" x14ac:dyDescent="0.35">
      <c r="A8197" s="3" t="str">
        <f t="shared" si="128"/>
        <v>AMAT_44708</v>
      </c>
      <c r="B8197" t="s">
        <v>8</v>
      </c>
      <c r="C8197" s="1">
        <v>44708</v>
      </c>
      <c r="D8197">
        <v>118.886</v>
      </c>
    </row>
    <row r="8198" spans="1:4" hidden="1" x14ac:dyDescent="0.35">
      <c r="A8198" s="3" t="str">
        <f t="shared" si="128"/>
        <v>AMP_44708</v>
      </c>
      <c r="B8198" t="s">
        <v>9</v>
      </c>
      <c r="C8198" s="1">
        <v>44708</v>
      </c>
      <c r="D8198">
        <v>275.09899999999999</v>
      </c>
    </row>
    <row r="8199" spans="1:4" hidden="1" x14ac:dyDescent="0.35">
      <c r="A8199" s="3" t="str">
        <f t="shared" si="128"/>
        <v>AMZN_44708</v>
      </c>
      <c r="B8199" t="s">
        <v>10</v>
      </c>
      <c r="C8199" s="1">
        <v>44708</v>
      </c>
      <c r="D8199">
        <v>115.146</v>
      </c>
    </row>
    <row r="8200" spans="1:4" hidden="1" x14ac:dyDescent="0.35">
      <c r="A8200" s="3" t="str">
        <f t="shared" si="128"/>
        <v>AVB_44708</v>
      </c>
      <c r="B8200" t="s">
        <v>11</v>
      </c>
      <c r="C8200" s="1">
        <v>44708</v>
      </c>
      <c r="D8200">
        <v>205.376</v>
      </c>
    </row>
    <row r="8201" spans="1:4" hidden="1" x14ac:dyDescent="0.35">
      <c r="A8201" s="3" t="str">
        <f t="shared" si="128"/>
        <v>AVY_44708</v>
      </c>
      <c r="B8201" t="s">
        <v>12</v>
      </c>
      <c r="C8201" s="1">
        <v>44708</v>
      </c>
      <c r="D8201">
        <v>171.47399999999999</v>
      </c>
    </row>
    <row r="8202" spans="1:4" hidden="1" x14ac:dyDescent="0.35">
      <c r="A8202" s="3" t="str">
        <f t="shared" si="128"/>
        <v>AXP_44708</v>
      </c>
      <c r="B8202" t="s">
        <v>13</v>
      </c>
      <c r="C8202" s="1">
        <v>44708</v>
      </c>
      <c r="D8202">
        <v>167.744</v>
      </c>
    </row>
    <row r="8203" spans="1:4" hidden="1" x14ac:dyDescent="0.35">
      <c r="A8203" s="3" t="str">
        <f t="shared" si="128"/>
        <v>BDX_44708</v>
      </c>
      <c r="B8203" t="s">
        <v>14</v>
      </c>
      <c r="C8203" s="1">
        <v>44708</v>
      </c>
      <c r="D8203">
        <v>253.79599999999999</v>
      </c>
    </row>
    <row r="8204" spans="1:4" hidden="1" x14ac:dyDescent="0.35">
      <c r="A8204" s="3" t="str">
        <f t="shared" si="128"/>
        <v>BF-B_44708</v>
      </c>
      <c r="B8204" t="s">
        <v>15</v>
      </c>
      <c r="C8204" s="1">
        <v>44708</v>
      </c>
      <c r="D8204">
        <v>66.012</v>
      </c>
    </row>
    <row r="8205" spans="1:4" hidden="1" x14ac:dyDescent="0.35">
      <c r="A8205" s="3" t="str">
        <f t="shared" si="128"/>
        <v>BMY_44708</v>
      </c>
      <c r="B8205" t="s">
        <v>16</v>
      </c>
      <c r="C8205" s="1">
        <v>44708</v>
      </c>
      <c r="D8205">
        <v>74.346999999999994</v>
      </c>
    </row>
    <row r="8206" spans="1:4" hidden="1" x14ac:dyDescent="0.35">
      <c r="A8206" s="3" t="str">
        <f t="shared" si="128"/>
        <v>BR_44708</v>
      </c>
      <c r="B8206" t="s">
        <v>17</v>
      </c>
      <c r="C8206" s="1">
        <v>44708</v>
      </c>
      <c r="D8206">
        <v>144.75</v>
      </c>
    </row>
    <row r="8207" spans="1:4" hidden="1" x14ac:dyDescent="0.35">
      <c r="A8207" s="3" t="str">
        <f t="shared" si="128"/>
        <v>CARR_44708</v>
      </c>
      <c r="B8207" t="s">
        <v>18</v>
      </c>
      <c r="C8207" s="1">
        <v>44708</v>
      </c>
      <c r="D8207">
        <v>39.716999999999999</v>
      </c>
    </row>
    <row r="8208" spans="1:4" hidden="1" x14ac:dyDescent="0.35">
      <c r="A8208" s="3" t="str">
        <f t="shared" si="128"/>
        <v>CDW_44708</v>
      </c>
      <c r="B8208" t="s">
        <v>19</v>
      </c>
      <c r="C8208" s="1">
        <v>44708</v>
      </c>
      <c r="D8208">
        <v>170.10300000000001</v>
      </c>
    </row>
    <row r="8209" spans="1:4" hidden="1" x14ac:dyDescent="0.35">
      <c r="A8209" s="3" t="str">
        <f t="shared" si="128"/>
        <v>CE_44708</v>
      </c>
      <c r="B8209" t="s">
        <v>20</v>
      </c>
      <c r="C8209" s="1">
        <v>44708</v>
      </c>
      <c r="D8209">
        <v>156.20699999999999</v>
      </c>
    </row>
    <row r="8210" spans="1:4" hidden="1" x14ac:dyDescent="0.35">
      <c r="A8210" s="3" t="str">
        <f t="shared" si="128"/>
        <v>CHTR_44708</v>
      </c>
      <c r="B8210" t="s">
        <v>21</v>
      </c>
      <c r="C8210" s="1">
        <v>44708</v>
      </c>
      <c r="D8210">
        <v>509.94</v>
      </c>
    </row>
    <row r="8211" spans="1:4" hidden="1" x14ac:dyDescent="0.35">
      <c r="A8211" s="3" t="str">
        <f t="shared" si="128"/>
        <v>CNC_44708</v>
      </c>
      <c r="B8211" t="s">
        <v>22</v>
      </c>
      <c r="C8211" s="1">
        <v>44708</v>
      </c>
      <c r="D8211">
        <v>84.41</v>
      </c>
    </row>
    <row r="8212" spans="1:4" hidden="1" x14ac:dyDescent="0.35">
      <c r="A8212" s="3" t="str">
        <f t="shared" si="128"/>
        <v>CNP_44708</v>
      </c>
      <c r="B8212" t="s">
        <v>23</v>
      </c>
      <c r="C8212" s="1">
        <v>44708</v>
      </c>
      <c r="D8212">
        <v>31.835000000000001</v>
      </c>
    </row>
    <row r="8213" spans="1:4" hidden="1" x14ac:dyDescent="0.35">
      <c r="A8213" s="3" t="str">
        <f t="shared" si="128"/>
        <v>COP_44708</v>
      </c>
      <c r="B8213" t="s">
        <v>24</v>
      </c>
      <c r="C8213" s="1">
        <v>44708</v>
      </c>
      <c r="D8213">
        <v>110.072</v>
      </c>
    </row>
    <row r="8214" spans="1:4" hidden="1" x14ac:dyDescent="0.35">
      <c r="A8214" s="3" t="str">
        <f t="shared" si="128"/>
        <v>CTAS_44708</v>
      </c>
      <c r="B8214" t="s">
        <v>25</v>
      </c>
      <c r="C8214" s="1">
        <v>44708</v>
      </c>
      <c r="D8214">
        <v>393.81</v>
      </c>
    </row>
    <row r="8215" spans="1:4" hidden="1" x14ac:dyDescent="0.35">
      <c r="A8215" s="3" t="str">
        <f t="shared" si="128"/>
        <v>CZR_44708</v>
      </c>
      <c r="B8215" t="s">
        <v>26</v>
      </c>
      <c r="C8215" s="1">
        <v>44708</v>
      </c>
      <c r="D8215">
        <v>51.6</v>
      </c>
    </row>
    <row r="8216" spans="1:4" hidden="1" x14ac:dyDescent="0.35">
      <c r="A8216" s="3" t="str">
        <f t="shared" si="128"/>
        <v>DG_44708</v>
      </c>
      <c r="B8216" t="s">
        <v>27</v>
      </c>
      <c r="C8216" s="1">
        <v>44708</v>
      </c>
      <c r="D8216">
        <v>226.84200000000001</v>
      </c>
    </row>
    <row r="8217" spans="1:4" hidden="1" x14ac:dyDescent="0.35">
      <c r="A8217" s="3" t="str">
        <f t="shared" si="128"/>
        <v>DPZ_44708</v>
      </c>
      <c r="B8217" t="s">
        <v>28</v>
      </c>
      <c r="C8217" s="1">
        <v>44708</v>
      </c>
      <c r="D8217">
        <v>362.60199999999998</v>
      </c>
    </row>
    <row r="8218" spans="1:4" x14ac:dyDescent="0.35">
      <c r="A8218" s="3" t="str">
        <f t="shared" si="128"/>
        <v>DRE_44708</v>
      </c>
      <c r="B8218" t="s">
        <v>29</v>
      </c>
      <c r="C8218" s="1">
        <v>44708</v>
      </c>
      <c r="D8218">
        <v>53.167000000000002</v>
      </c>
    </row>
    <row r="8219" spans="1:4" hidden="1" x14ac:dyDescent="0.35">
      <c r="A8219" s="3" t="str">
        <f t="shared" si="128"/>
        <v>DXC_44708</v>
      </c>
      <c r="B8219" t="s">
        <v>30</v>
      </c>
      <c r="C8219" s="1">
        <v>44708</v>
      </c>
      <c r="D8219">
        <v>35.08</v>
      </c>
    </row>
    <row r="8220" spans="1:4" hidden="1" x14ac:dyDescent="0.35">
      <c r="A8220" s="3" t="str">
        <f t="shared" si="128"/>
        <v>EWA_44708</v>
      </c>
      <c r="B8220" t="s">
        <v>31</v>
      </c>
      <c r="C8220" s="1">
        <v>44708</v>
      </c>
      <c r="D8220">
        <v>23.742999999999999</v>
      </c>
    </row>
    <row r="8221" spans="1:4" hidden="1" x14ac:dyDescent="0.35">
      <c r="A8221" s="3" t="str">
        <f t="shared" si="128"/>
        <v>EWC_44708</v>
      </c>
      <c r="B8221" t="s">
        <v>32</v>
      </c>
      <c r="C8221" s="1">
        <v>44708</v>
      </c>
      <c r="D8221">
        <v>36.808</v>
      </c>
    </row>
    <row r="8222" spans="1:4" hidden="1" x14ac:dyDescent="0.35">
      <c r="A8222" s="3" t="str">
        <f t="shared" si="128"/>
        <v>EWG_44708</v>
      </c>
      <c r="B8222" t="s">
        <v>33</v>
      </c>
      <c r="C8222" s="1">
        <v>44708</v>
      </c>
      <c r="D8222">
        <v>26.553999999999998</v>
      </c>
    </row>
    <row r="8223" spans="1:4" hidden="1" x14ac:dyDescent="0.35">
      <c r="A8223" s="3" t="str">
        <f t="shared" si="128"/>
        <v>EWH_44708</v>
      </c>
      <c r="B8223" t="s">
        <v>34</v>
      </c>
      <c r="C8223" s="1">
        <v>44708</v>
      </c>
      <c r="D8223">
        <v>21.513999999999999</v>
      </c>
    </row>
    <row r="8224" spans="1:4" hidden="1" x14ac:dyDescent="0.35">
      <c r="A8224" s="3" t="str">
        <f t="shared" si="128"/>
        <v>EWJ_44708</v>
      </c>
      <c r="B8224" t="s">
        <v>35</v>
      </c>
      <c r="C8224" s="1">
        <v>44708</v>
      </c>
      <c r="D8224">
        <v>57.649000000000001</v>
      </c>
    </row>
    <row r="8225" spans="1:4" hidden="1" x14ac:dyDescent="0.35">
      <c r="A8225" s="3" t="str">
        <f t="shared" si="128"/>
        <v>EWL_44708</v>
      </c>
      <c r="B8225" t="s">
        <v>36</v>
      </c>
      <c r="C8225" s="1">
        <v>44708</v>
      </c>
      <c r="D8225">
        <v>44.872999999999998</v>
      </c>
    </row>
    <row r="8226" spans="1:4" hidden="1" x14ac:dyDescent="0.35">
      <c r="A8226" s="3" t="str">
        <f t="shared" si="128"/>
        <v>EWQ_44708</v>
      </c>
      <c r="B8226" t="s">
        <v>37</v>
      </c>
      <c r="C8226" s="1">
        <v>44708</v>
      </c>
      <c r="D8226">
        <v>33.463000000000001</v>
      </c>
    </row>
    <row r="8227" spans="1:4" hidden="1" x14ac:dyDescent="0.35">
      <c r="A8227" s="3" t="str">
        <f t="shared" si="128"/>
        <v>EWT_44708</v>
      </c>
      <c r="B8227" t="s">
        <v>38</v>
      </c>
      <c r="C8227" s="1">
        <v>44708</v>
      </c>
      <c r="D8227">
        <v>47.52</v>
      </c>
    </row>
    <row r="8228" spans="1:4" hidden="1" x14ac:dyDescent="0.35">
      <c r="A8228" s="3" t="str">
        <f t="shared" si="128"/>
        <v>EWU_44708</v>
      </c>
      <c r="B8228" t="s">
        <v>39</v>
      </c>
      <c r="C8228" s="1">
        <v>44708</v>
      </c>
      <c r="D8228">
        <v>32.137</v>
      </c>
    </row>
    <row r="8229" spans="1:4" hidden="1" x14ac:dyDescent="0.35">
      <c r="A8229" s="3" t="str">
        <f t="shared" si="128"/>
        <v>EWY_44708</v>
      </c>
      <c r="B8229" t="s">
        <v>40</v>
      </c>
      <c r="C8229" s="1">
        <v>44708</v>
      </c>
      <c r="D8229">
        <v>66.790000000000006</v>
      </c>
    </row>
    <row r="8230" spans="1:4" hidden="1" x14ac:dyDescent="0.35">
      <c r="A8230" s="3" t="str">
        <f t="shared" si="128"/>
        <v>EWZ_44708</v>
      </c>
      <c r="B8230" t="s">
        <v>41</v>
      </c>
      <c r="C8230" s="1">
        <v>44708</v>
      </c>
      <c r="D8230">
        <v>31.754000000000001</v>
      </c>
    </row>
    <row r="8231" spans="1:4" hidden="1" x14ac:dyDescent="0.35">
      <c r="A8231" s="3" t="str">
        <f t="shared" si="128"/>
        <v>FTV_44708</v>
      </c>
      <c r="B8231" t="s">
        <v>43</v>
      </c>
      <c r="C8231" s="1">
        <v>44708</v>
      </c>
      <c r="D8231">
        <v>61.866</v>
      </c>
    </row>
    <row r="8232" spans="1:4" hidden="1" x14ac:dyDescent="0.35">
      <c r="A8232" s="3" t="str">
        <f t="shared" si="128"/>
        <v>GOOG_44708</v>
      </c>
      <c r="B8232" t="s">
        <v>44</v>
      </c>
      <c r="C8232" s="1">
        <v>44708</v>
      </c>
      <c r="D8232">
        <v>112.79900000000001</v>
      </c>
    </row>
    <row r="8233" spans="1:4" hidden="1" x14ac:dyDescent="0.35">
      <c r="A8233" s="3" t="str">
        <f t="shared" si="128"/>
        <v>GPC_44708</v>
      </c>
      <c r="B8233" t="s">
        <v>45</v>
      </c>
      <c r="C8233" s="1">
        <v>44708</v>
      </c>
      <c r="D8233">
        <v>136.79900000000001</v>
      </c>
    </row>
    <row r="8234" spans="1:4" hidden="1" x14ac:dyDescent="0.35">
      <c r="A8234" s="3" t="str">
        <f t="shared" si="128"/>
        <v>GSG_44708</v>
      </c>
      <c r="B8234" t="s">
        <v>46</v>
      </c>
      <c r="C8234" s="1">
        <v>44708</v>
      </c>
      <c r="D8234">
        <v>25.25</v>
      </c>
    </row>
    <row r="8235" spans="1:4" hidden="1" x14ac:dyDescent="0.35">
      <c r="A8235" s="3" t="str">
        <f t="shared" si="128"/>
        <v>HIG_44708</v>
      </c>
      <c r="B8235" t="s">
        <v>47</v>
      </c>
      <c r="C8235" s="1">
        <v>44708</v>
      </c>
      <c r="D8235">
        <v>71.483000000000004</v>
      </c>
    </row>
    <row r="8236" spans="1:4" hidden="1" x14ac:dyDescent="0.35">
      <c r="A8236" s="3" t="str">
        <f t="shared" si="128"/>
        <v>HIGH.L_44708</v>
      </c>
      <c r="B8236" t="s">
        <v>48</v>
      </c>
      <c r="C8236" s="1">
        <v>44708</v>
      </c>
      <c r="D8236">
        <v>5.13</v>
      </c>
    </row>
    <row r="8237" spans="1:4" hidden="1" x14ac:dyDescent="0.35">
      <c r="A8237" s="3" t="str">
        <f t="shared" si="128"/>
        <v>HST_44708</v>
      </c>
      <c r="B8237" t="s">
        <v>49</v>
      </c>
      <c r="C8237" s="1">
        <v>44708</v>
      </c>
      <c r="D8237">
        <v>20.321000000000002</v>
      </c>
    </row>
    <row r="8238" spans="1:4" hidden="1" x14ac:dyDescent="0.35">
      <c r="A8238" s="3" t="str">
        <f t="shared" si="128"/>
        <v>HYG_44708</v>
      </c>
      <c r="B8238" t="s">
        <v>50</v>
      </c>
      <c r="C8238" s="1">
        <v>44708</v>
      </c>
      <c r="D8238">
        <v>77.028000000000006</v>
      </c>
    </row>
    <row r="8239" spans="1:4" hidden="1" x14ac:dyDescent="0.35">
      <c r="A8239" s="3" t="str">
        <f t="shared" si="128"/>
        <v>IAU_44708</v>
      </c>
      <c r="B8239" t="s">
        <v>51</v>
      </c>
      <c r="C8239" s="1">
        <v>44708</v>
      </c>
      <c r="D8239">
        <v>35.229999999999997</v>
      </c>
    </row>
    <row r="8240" spans="1:4" hidden="1" x14ac:dyDescent="0.35">
      <c r="A8240" s="3" t="str">
        <f t="shared" si="128"/>
        <v>ICLN_44708</v>
      </c>
      <c r="B8240" t="s">
        <v>52</v>
      </c>
      <c r="C8240" s="1">
        <v>44708</v>
      </c>
      <c r="D8240">
        <v>19.968</v>
      </c>
    </row>
    <row r="8241" spans="1:4" hidden="1" x14ac:dyDescent="0.35">
      <c r="A8241" s="3" t="str">
        <f t="shared" si="128"/>
        <v>IEAA.L_44708</v>
      </c>
      <c r="B8241" t="s">
        <v>53</v>
      </c>
      <c r="C8241" s="1">
        <v>44708</v>
      </c>
      <c r="D8241">
        <v>4.91</v>
      </c>
    </row>
    <row r="8242" spans="1:4" hidden="1" x14ac:dyDescent="0.35">
      <c r="A8242" s="3" t="str">
        <f t="shared" si="128"/>
        <v>IEF_44708</v>
      </c>
      <c r="B8242" t="s">
        <v>54</v>
      </c>
      <c r="C8242" s="1">
        <v>44708</v>
      </c>
      <c r="D8242">
        <v>102.90900000000001</v>
      </c>
    </row>
    <row r="8243" spans="1:4" hidden="1" x14ac:dyDescent="0.35">
      <c r="A8243" s="3" t="str">
        <f t="shared" si="128"/>
        <v>IEFM.L_44708</v>
      </c>
      <c r="B8243" t="s">
        <v>55</v>
      </c>
      <c r="C8243" s="1">
        <v>44708</v>
      </c>
      <c r="D8243">
        <v>738.8</v>
      </c>
    </row>
    <row r="8244" spans="1:4" hidden="1" x14ac:dyDescent="0.35">
      <c r="A8244" s="3" t="str">
        <f t="shared" si="128"/>
        <v>IEMG_44708</v>
      </c>
      <c r="B8244" t="s">
        <v>56</v>
      </c>
      <c r="C8244" s="1">
        <v>44708</v>
      </c>
      <c r="D8244">
        <v>50.57</v>
      </c>
    </row>
    <row r="8245" spans="1:4" hidden="1" x14ac:dyDescent="0.35">
      <c r="A8245" s="3" t="str">
        <f t="shared" si="128"/>
        <v>IEUS_44708</v>
      </c>
      <c r="B8245" t="s">
        <v>57</v>
      </c>
      <c r="C8245" s="1">
        <v>44708</v>
      </c>
      <c r="D8245">
        <v>55.514000000000003</v>
      </c>
    </row>
    <row r="8246" spans="1:4" hidden="1" x14ac:dyDescent="0.35">
      <c r="A8246" s="3" t="str">
        <f t="shared" si="128"/>
        <v>IEVL.L_44708</v>
      </c>
      <c r="B8246" t="s">
        <v>58</v>
      </c>
      <c r="C8246" s="1">
        <v>44708</v>
      </c>
      <c r="D8246">
        <v>7.4489999999999998</v>
      </c>
    </row>
    <row r="8247" spans="1:4" hidden="1" x14ac:dyDescent="0.35">
      <c r="A8247" s="3" t="str">
        <f t="shared" si="128"/>
        <v>IGF_44708</v>
      </c>
      <c r="B8247" t="s">
        <v>59</v>
      </c>
      <c r="C8247" s="1">
        <v>44708</v>
      </c>
      <c r="D8247">
        <v>50.226999999999997</v>
      </c>
    </row>
    <row r="8248" spans="1:4" hidden="1" x14ac:dyDescent="0.35">
      <c r="A8248" s="3" t="str">
        <f t="shared" si="128"/>
        <v>INDA_44708</v>
      </c>
      <c r="B8248" t="s">
        <v>60</v>
      </c>
      <c r="C8248" s="1">
        <v>44708</v>
      </c>
      <c r="D8248">
        <v>41.36</v>
      </c>
    </row>
    <row r="8249" spans="1:4" hidden="1" x14ac:dyDescent="0.35">
      <c r="A8249" s="3" t="str">
        <f t="shared" si="128"/>
        <v>IUMO.L_44708</v>
      </c>
      <c r="B8249" t="s">
        <v>61</v>
      </c>
      <c r="C8249" s="1">
        <v>44708</v>
      </c>
      <c r="D8249">
        <v>10.095000000000001</v>
      </c>
    </row>
    <row r="8250" spans="1:4" hidden="1" x14ac:dyDescent="0.35">
      <c r="A8250" s="3" t="str">
        <f t="shared" si="128"/>
        <v>IUVL.L_44708</v>
      </c>
      <c r="B8250" t="s">
        <v>62</v>
      </c>
      <c r="C8250" s="1">
        <v>44708</v>
      </c>
      <c r="D8250">
        <v>8.875</v>
      </c>
    </row>
    <row r="8251" spans="1:4" hidden="1" x14ac:dyDescent="0.35">
      <c r="A8251" s="3" t="str">
        <f t="shared" si="128"/>
        <v>IVV_44708</v>
      </c>
      <c r="B8251" t="s">
        <v>63</v>
      </c>
      <c r="C8251" s="1">
        <v>44708</v>
      </c>
      <c r="D8251">
        <v>412.03899999999999</v>
      </c>
    </row>
    <row r="8252" spans="1:4" hidden="1" x14ac:dyDescent="0.35">
      <c r="A8252" s="3" t="str">
        <f t="shared" si="128"/>
        <v>IWM_44708</v>
      </c>
      <c r="B8252" t="s">
        <v>64</v>
      </c>
      <c r="C8252" s="1">
        <v>44708</v>
      </c>
      <c r="D8252">
        <v>185.32900000000001</v>
      </c>
    </row>
    <row r="8253" spans="1:4" hidden="1" x14ac:dyDescent="0.35">
      <c r="A8253" s="3" t="str">
        <f t="shared" si="128"/>
        <v>IXN_44708</v>
      </c>
      <c r="B8253" t="s">
        <v>65</v>
      </c>
      <c r="C8253" s="1">
        <v>44708</v>
      </c>
      <c r="D8253">
        <v>50.973999999999997</v>
      </c>
    </row>
    <row r="8254" spans="1:4" hidden="1" x14ac:dyDescent="0.35">
      <c r="A8254" s="3" t="str">
        <f t="shared" si="128"/>
        <v>JPEA.L_44708</v>
      </c>
      <c r="B8254" t="s">
        <v>66</v>
      </c>
      <c r="C8254" s="1">
        <v>44708</v>
      </c>
      <c r="D8254">
        <v>5.1109999999999998</v>
      </c>
    </row>
    <row r="8255" spans="1:4" hidden="1" x14ac:dyDescent="0.35">
      <c r="A8255" s="3" t="str">
        <f t="shared" si="128"/>
        <v>JPM_44708</v>
      </c>
      <c r="B8255" t="s">
        <v>67</v>
      </c>
      <c r="C8255" s="1">
        <v>44708</v>
      </c>
      <c r="D8255">
        <v>128.02000000000001</v>
      </c>
    </row>
    <row r="8256" spans="1:4" hidden="1" x14ac:dyDescent="0.35">
      <c r="A8256" s="3" t="str">
        <f t="shared" si="128"/>
        <v>KR_44708</v>
      </c>
      <c r="B8256" t="s">
        <v>68</v>
      </c>
      <c r="C8256" s="1">
        <v>44708</v>
      </c>
      <c r="D8256">
        <v>52.08</v>
      </c>
    </row>
    <row r="8257" spans="1:4" hidden="1" x14ac:dyDescent="0.35">
      <c r="A8257" s="3" t="str">
        <f t="shared" si="128"/>
        <v>LQD_44708</v>
      </c>
      <c r="B8257" t="s">
        <v>69</v>
      </c>
      <c r="C8257" s="1">
        <v>44708</v>
      </c>
      <c r="D8257">
        <v>112.69499999999999</v>
      </c>
    </row>
    <row r="8258" spans="1:4" hidden="1" x14ac:dyDescent="0.35">
      <c r="A8258" s="3" t="str">
        <f t="shared" si="128"/>
        <v>MCHI_44708</v>
      </c>
      <c r="B8258" t="s">
        <v>70</v>
      </c>
      <c r="C8258" s="1">
        <v>44708</v>
      </c>
      <c r="D8258">
        <v>49.194000000000003</v>
      </c>
    </row>
    <row r="8259" spans="1:4" hidden="1" x14ac:dyDescent="0.35">
      <c r="A8259" s="3" t="str">
        <f t="shared" ref="A8259:A8322" si="129">CONCATENATE(B8259,"_",C8259)</f>
        <v>META_44708</v>
      </c>
      <c r="B8259" t="s">
        <v>144</v>
      </c>
      <c r="C8259" s="1">
        <v>44708</v>
      </c>
      <c r="D8259">
        <v>195.13</v>
      </c>
    </row>
    <row r="8260" spans="1:4" hidden="1" x14ac:dyDescent="0.35">
      <c r="A8260" s="3" t="str">
        <f t="shared" si="129"/>
        <v>MVEU.L_44708</v>
      </c>
      <c r="B8260" t="s">
        <v>71</v>
      </c>
      <c r="C8260" s="1">
        <v>44708</v>
      </c>
      <c r="D8260">
        <v>52.15</v>
      </c>
    </row>
    <row r="8261" spans="1:4" hidden="1" x14ac:dyDescent="0.35">
      <c r="A8261" s="3" t="str">
        <f t="shared" si="129"/>
        <v>OGN_44708</v>
      </c>
      <c r="B8261" t="s">
        <v>72</v>
      </c>
      <c r="C8261" s="1">
        <v>44708</v>
      </c>
      <c r="D8261">
        <v>38.119</v>
      </c>
    </row>
    <row r="8262" spans="1:4" hidden="1" x14ac:dyDescent="0.35">
      <c r="A8262" s="3" t="str">
        <f t="shared" si="129"/>
        <v>PG_44708</v>
      </c>
      <c r="B8262" t="s">
        <v>73</v>
      </c>
      <c r="C8262" s="1">
        <v>44708</v>
      </c>
      <c r="D8262">
        <v>145.804</v>
      </c>
    </row>
    <row r="8263" spans="1:4" hidden="1" x14ac:dyDescent="0.35">
      <c r="A8263" s="3" t="str">
        <f t="shared" si="129"/>
        <v>PPL_44708</v>
      </c>
      <c r="B8263" t="s">
        <v>74</v>
      </c>
      <c r="C8263" s="1">
        <v>44708</v>
      </c>
      <c r="D8263">
        <v>29.634</v>
      </c>
    </row>
    <row r="8264" spans="1:4" hidden="1" x14ac:dyDescent="0.35">
      <c r="A8264" s="3" t="str">
        <f t="shared" si="129"/>
        <v>PRU_44708</v>
      </c>
      <c r="B8264" t="s">
        <v>75</v>
      </c>
      <c r="C8264" s="1">
        <v>44708</v>
      </c>
      <c r="D8264">
        <v>103.86199999999999</v>
      </c>
    </row>
    <row r="8265" spans="1:4" hidden="1" x14ac:dyDescent="0.35">
      <c r="A8265" s="3" t="str">
        <f t="shared" si="129"/>
        <v>PYPL_44708</v>
      </c>
      <c r="B8265" t="s">
        <v>76</v>
      </c>
      <c r="C8265" s="1">
        <v>44708</v>
      </c>
      <c r="D8265">
        <v>85.21</v>
      </c>
    </row>
    <row r="8266" spans="1:4" hidden="1" x14ac:dyDescent="0.35">
      <c r="A8266" s="3" t="str">
        <f t="shared" si="129"/>
        <v>RE_44708</v>
      </c>
      <c r="B8266" t="s">
        <v>77</v>
      </c>
      <c r="C8266" s="1">
        <v>44708</v>
      </c>
      <c r="D8266">
        <v>281.63799999999998</v>
      </c>
    </row>
    <row r="8267" spans="1:4" hidden="1" x14ac:dyDescent="0.35">
      <c r="A8267" s="3" t="str">
        <f t="shared" si="129"/>
        <v>REET_44708</v>
      </c>
      <c r="B8267" t="s">
        <v>78</v>
      </c>
      <c r="C8267" s="1">
        <v>44708</v>
      </c>
      <c r="D8267">
        <v>26.193999999999999</v>
      </c>
    </row>
    <row r="8268" spans="1:4" hidden="1" x14ac:dyDescent="0.35">
      <c r="A8268" s="3" t="str">
        <f t="shared" si="129"/>
        <v>ROL_44708</v>
      </c>
      <c r="B8268" t="s">
        <v>79</v>
      </c>
      <c r="C8268" s="1">
        <v>44708</v>
      </c>
      <c r="D8268">
        <v>36.267000000000003</v>
      </c>
    </row>
    <row r="8269" spans="1:4" hidden="1" x14ac:dyDescent="0.35">
      <c r="A8269" s="3" t="str">
        <f t="shared" si="129"/>
        <v>ROST_44708</v>
      </c>
      <c r="B8269" t="s">
        <v>80</v>
      </c>
      <c r="C8269" s="1">
        <v>44708</v>
      </c>
      <c r="D8269">
        <v>86.451999999999998</v>
      </c>
    </row>
    <row r="8270" spans="1:4" hidden="1" x14ac:dyDescent="0.35">
      <c r="A8270" s="3" t="str">
        <f t="shared" si="129"/>
        <v>SEGA.L_44708</v>
      </c>
      <c r="B8270" t="s">
        <v>81</v>
      </c>
      <c r="C8270" s="1">
        <v>44708</v>
      </c>
      <c r="D8270">
        <v>99.77</v>
      </c>
    </row>
    <row r="8271" spans="1:4" hidden="1" x14ac:dyDescent="0.35">
      <c r="A8271" s="3" t="str">
        <f t="shared" si="129"/>
        <v>SHY_44708</v>
      </c>
      <c r="B8271" t="s">
        <v>82</v>
      </c>
      <c r="C8271" s="1">
        <v>44708</v>
      </c>
      <c r="D8271">
        <v>82.385000000000005</v>
      </c>
    </row>
    <row r="8272" spans="1:4" hidden="1" x14ac:dyDescent="0.35">
      <c r="A8272" s="3" t="str">
        <f t="shared" si="129"/>
        <v>SLV_44708</v>
      </c>
      <c r="B8272" t="s">
        <v>83</v>
      </c>
      <c r="C8272" s="1">
        <v>44708</v>
      </c>
      <c r="D8272">
        <v>20.36</v>
      </c>
    </row>
    <row r="8273" spans="1:4" hidden="1" x14ac:dyDescent="0.35">
      <c r="A8273" s="3" t="str">
        <f t="shared" si="129"/>
        <v>SPMV.L_44708</v>
      </c>
      <c r="B8273" t="s">
        <v>84</v>
      </c>
      <c r="C8273" s="1">
        <v>44708</v>
      </c>
      <c r="D8273">
        <v>77.599999999999994</v>
      </c>
    </row>
    <row r="8274" spans="1:4" hidden="1" x14ac:dyDescent="0.35">
      <c r="A8274" s="3" t="str">
        <f t="shared" si="129"/>
        <v>TLT_44708</v>
      </c>
      <c r="B8274" t="s">
        <v>85</v>
      </c>
      <c r="C8274" s="1">
        <v>44708</v>
      </c>
      <c r="D8274">
        <v>116.73399999999999</v>
      </c>
    </row>
    <row r="8275" spans="1:4" hidden="1" x14ac:dyDescent="0.35">
      <c r="A8275" s="3" t="str">
        <f t="shared" si="129"/>
        <v>UNH_44708</v>
      </c>
      <c r="B8275" t="s">
        <v>86</v>
      </c>
      <c r="C8275" s="1">
        <v>44708</v>
      </c>
      <c r="D8275">
        <v>502.17899999999997</v>
      </c>
    </row>
    <row r="8276" spans="1:4" hidden="1" x14ac:dyDescent="0.35">
      <c r="A8276" s="3" t="str">
        <f t="shared" si="129"/>
        <v>URI_44708</v>
      </c>
      <c r="B8276" t="s">
        <v>87</v>
      </c>
      <c r="C8276" s="1">
        <v>44708</v>
      </c>
      <c r="D8276">
        <v>296.49</v>
      </c>
    </row>
    <row r="8277" spans="1:4" hidden="1" x14ac:dyDescent="0.35">
      <c r="A8277" s="3" t="str">
        <f t="shared" si="129"/>
        <v>V_44708</v>
      </c>
      <c r="B8277" t="s">
        <v>88</v>
      </c>
      <c r="C8277" s="1">
        <v>44708</v>
      </c>
      <c r="D8277">
        <v>211.61500000000001</v>
      </c>
    </row>
    <row r="8278" spans="1:4" hidden="1" x14ac:dyDescent="0.35">
      <c r="A8278" s="3" t="str">
        <f t="shared" si="129"/>
        <v>VRSK_44708</v>
      </c>
      <c r="B8278" t="s">
        <v>89</v>
      </c>
      <c r="C8278" s="1">
        <v>44708</v>
      </c>
      <c r="D8278">
        <v>177.71199999999999</v>
      </c>
    </row>
    <row r="8279" spans="1:4" hidden="1" x14ac:dyDescent="0.35">
      <c r="A8279" s="3" t="str">
        <f t="shared" si="129"/>
        <v>VXX_44708</v>
      </c>
      <c r="B8279" t="s">
        <v>90</v>
      </c>
      <c r="C8279" s="1">
        <v>44708</v>
      </c>
      <c r="D8279">
        <v>22.46</v>
      </c>
    </row>
    <row r="8280" spans="1:4" hidden="1" x14ac:dyDescent="0.35">
      <c r="A8280" s="3" t="str">
        <f t="shared" si="129"/>
        <v>WRK_44708</v>
      </c>
      <c r="B8280" t="s">
        <v>91</v>
      </c>
      <c r="C8280" s="1">
        <v>44708</v>
      </c>
      <c r="D8280">
        <v>47.962000000000003</v>
      </c>
    </row>
    <row r="8281" spans="1:4" hidden="1" x14ac:dyDescent="0.35">
      <c r="A8281" s="3" t="str">
        <f t="shared" si="129"/>
        <v>XLB_44708</v>
      </c>
      <c r="B8281" t="s">
        <v>92</v>
      </c>
      <c r="C8281" s="1">
        <v>44708</v>
      </c>
      <c r="D8281">
        <v>85.721999999999994</v>
      </c>
    </row>
    <row r="8282" spans="1:4" hidden="1" x14ac:dyDescent="0.35">
      <c r="A8282" s="3" t="str">
        <f t="shared" si="129"/>
        <v>XLC_44708</v>
      </c>
      <c r="B8282" t="s">
        <v>93</v>
      </c>
      <c r="C8282" s="1">
        <v>44708</v>
      </c>
      <c r="D8282">
        <v>59.802</v>
      </c>
    </row>
    <row r="8283" spans="1:4" hidden="1" x14ac:dyDescent="0.35">
      <c r="A8283" s="3" t="str">
        <f t="shared" si="129"/>
        <v>XLE_44708</v>
      </c>
      <c r="B8283" t="s">
        <v>94</v>
      </c>
      <c r="C8283" s="1">
        <v>44708</v>
      </c>
      <c r="D8283">
        <v>85.757999999999996</v>
      </c>
    </row>
    <row r="8284" spans="1:4" hidden="1" x14ac:dyDescent="0.35">
      <c r="A8284" s="3" t="str">
        <f t="shared" si="129"/>
        <v>XLF_44708</v>
      </c>
      <c r="B8284" t="s">
        <v>95</v>
      </c>
      <c r="C8284" s="1">
        <v>44708</v>
      </c>
      <c r="D8284">
        <v>34.981000000000002</v>
      </c>
    </row>
    <row r="8285" spans="1:4" hidden="1" x14ac:dyDescent="0.35">
      <c r="A8285" s="3" t="str">
        <f t="shared" si="129"/>
        <v>XLI_44708</v>
      </c>
      <c r="B8285" t="s">
        <v>96</v>
      </c>
      <c r="C8285" s="1">
        <v>44708</v>
      </c>
      <c r="D8285">
        <v>94.156000000000006</v>
      </c>
    </row>
    <row r="8286" spans="1:4" hidden="1" x14ac:dyDescent="0.35">
      <c r="A8286" s="3" t="str">
        <f t="shared" si="129"/>
        <v>XLK_44708</v>
      </c>
      <c r="B8286" t="s">
        <v>97</v>
      </c>
      <c r="C8286" s="1">
        <v>44708</v>
      </c>
      <c r="D8286">
        <v>140.351</v>
      </c>
    </row>
    <row r="8287" spans="1:4" hidden="1" x14ac:dyDescent="0.35">
      <c r="A8287" s="3" t="str">
        <f t="shared" si="129"/>
        <v>XLP_44708</v>
      </c>
      <c r="B8287" t="s">
        <v>98</v>
      </c>
      <c r="C8287" s="1">
        <v>44708</v>
      </c>
      <c r="D8287">
        <v>73.444000000000003</v>
      </c>
    </row>
    <row r="8288" spans="1:4" hidden="1" x14ac:dyDescent="0.35">
      <c r="A8288" s="3" t="str">
        <f t="shared" si="129"/>
        <v>XLU_44708</v>
      </c>
      <c r="B8288" t="s">
        <v>99</v>
      </c>
      <c r="C8288" s="1">
        <v>44708</v>
      </c>
      <c r="D8288">
        <v>73.671000000000006</v>
      </c>
    </row>
    <row r="8289" spans="1:4" hidden="1" x14ac:dyDescent="0.35">
      <c r="A8289" s="3" t="str">
        <f t="shared" si="129"/>
        <v>XLV_44708</v>
      </c>
      <c r="B8289" t="s">
        <v>100</v>
      </c>
      <c r="C8289" s="1">
        <v>44708</v>
      </c>
      <c r="D8289">
        <v>132.39400000000001</v>
      </c>
    </row>
    <row r="8290" spans="1:4" hidden="1" x14ac:dyDescent="0.35">
      <c r="A8290" s="3" t="str">
        <f t="shared" si="129"/>
        <v>XLY_44708</v>
      </c>
      <c r="B8290" t="s">
        <v>101</v>
      </c>
      <c r="C8290" s="1">
        <v>44708</v>
      </c>
      <c r="D8290">
        <v>152.67500000000001</v>
      </c>
    </row>
    <row r="8291" spans="1:4" hidden="1" x14ac:dyDescent="0.35">
      <c r="A8291" s="3" t="str">
        <f t="shared" si="129"/>
        <v>XOM_44708</v>
      </c>
      <c r="B8291" t="s">
        <v>102</v>
      </c>
      <c r="C8291" s="1">
        <v>44708</v>
      </c>
      <c r="D8291">
        <v>95.123000000000005</v>
      </c>
    </row>
    <row r="8292" spans="1:4" hidden="1" x14ac:dyDescent="0.35">
      <c r="A8292" s="3" t="str">
        <f t="shared" si="129"/>
        <v>HIGH.L_44711</v>
      </c>
      <c r="B8292" t="s">
        <v>48</v>
      </c>
      <c r="C8292" s="1">
        <v>44711</v>
      </c>
      <c r="D8292">
        <v>5.1219999999999999</v>
      </c>
    </row>
    <row r="8293" spans="1:4" hidden="1" x14ac:dyDescent="0.35">
      <c r="A8293" s="3" t="str">
        <f t="shared" si="129"/>
        <v>IEAA.L_44711</v>
      </c>
      <c r="B8293" t="s">
        <v>53</v>
      </c>
      <c r="C8293" s="1">
        <v>44711</v>
      </c>
      <c r="D8293">
        <v>4.8970000000000002</v>
      </c>
    </row>
    <row r="8294" spans="1:4" hidden="1" x14ac:dyDescent="0.35">
      <c r="A8294" s="3" t="str">
        <f t="shared" si="129"/>
        <v>IEFM.L_44711</v>
      </c>
      <c r="B8294" t="s">
        <v>55</v>
      </c>
      <c r="C8294" s="1">
        <v>44711</v>
      </c>
      <c r="D8294">
        <v>750.55</v>
      </c>
    </row>
    <row r="8295" spans="1:4" hidden="1" x14ac:dyDescent="0.35">
      <c r="A8295" s="3" t="str">
        <f t="shared" si="129"/>
        <v>IEVL.L_44711</v>
      </c>
      <c r="B8295" t="s">
        <v>58</v>
      </c>
      <c r="C8295" s="1">
        <v>44711</v>
      </c>
      <c r="D8295">
        <v>7.444</v>
      </c>
    </row>
    <row r="8296" spans="1:4" hidden="1" x14ac:dyDescent="0.35">
      <c r="A8296" s="3" t="str">
        <f t="shared" si="129"/>
        <v>IUMO.L_44711</v>
      </c>
      <c r="B8296" t="s">
        <v>61</v>
      </c>
      <c r="C8296" s="1">
        <v>44711</v>
      </c>
      <c r="D8296">
        <v>10.302</v>
      </c>
    </row>
    <row r="8297" spans="1:4" hidden="1" x14ac:dyDescent="0.35">
      <c r="A8297" s="3" t="str">
        <f t="shared" si="129"/>
        <v>IUVL.L_44711</v>
      </c>
      <c r="B8297" t="s">
        <v>62</v>
      </c>
      <c r="C8297" s="1">
        <v>44711</v>
      </c>
      <c r="D8297">
        <v>8.9789999999999992</v>
      </c>
    </row>
    <row r="8298" spans="1:4" hidden="1" x14ac:dyDescent="0.35">
      <c r="A8298" s="3" t="str">
        <f t="shared" si="129"/>
        <v>JPEA.L_44711</v>
      </c>
      <c r="B8298" t="s">
        <v>66</v>
      </c>
      <c r="C8298" s="1">
        <v>44711</v>
      </c>
      <c r="D8298">
        <v>5.0999999999999996</v>
      </c>
    </row>
    <row r="8299" spans="1:4" hidden="1" x14ac:dyDescent="0.35">
      <c r="A8299" s="3" t="str">
        <f t="shared" si="129"/>
        <v>MVEU.L_44711</v>
      </c>
      <c r="B8299" t="s">
        <v>71</v>
      </c>
      <c r="C8299" s="1">
        <v>44711</v>
      </c>
      <c r="D8299">
        <v>52.305</v>
      </c>
    </row>
    <row r="8300" spans="1:4" hidden="1" x14ac:dyDescent="0.35">
      <c r="A8300" s="3" t="str">
        <f t="shared" si="129"/>
        <v>SEGA.L_44711</v>
      </c>
      <c r="B8300" t="s">
        <v>81</v>
      </c>
      <c r="C8300" s="1">
        <v>44711</v>
      </c>
      <c r="D8300">
        <v>99.492000000000004</v>
      </c>
    </row>
    <row r="8301" spans="1:4" hidden="1" x14ac:dyDescent="0.35">
      <c r="A8301" s="3" t="str">
        <f t="shared" si="129"/>
        <v>SPMV.L_44711</v>
      </c>
      <c r="B8301" t="s">
        <v>84</v>
      </c>
      <c r="C8301" s="1">
        <v>44711</v>
      </c>
      <c r="D8301">
        <v>78.66</v>
      </c>
    </row>
    <row r="8302" spans="1:4" hidden="1" x14ac:dyDescent="0.35">
      <c r="A8302" s="3" t="str">
        <f t="shared" si="129"/>
        <v>ABBV_44712</v>
      </c>
      <c r="B8302" t="s">
        <v>3</v>
      </c>
      <c r="C8302" s="1">
        <v>44712</v>
      </c>
      <c r="D8302">
        <v>143.173</v>
      </c>
    </row>
    <row r="8303" spans="1:4" hidden="1" x14ac:dyDescent="0.35">
      <c r="A8303" s="3" t="str">
        <f t="shared" si="129"/>
        <v>ACN_44712</v>
      </c>
      <c r="B8303" t="s">
        <v>4</v>
      </c>
      <c r="C8303" s="1">
        <v>44712</v>
      </c>
      <c r="D8303">
        <v>294.87900000000002</v>
      </c>
    </row>
    <row r="8304" spans="1:4" hidden="1" x14ac:dyDescent="0.35">
      <c r="A8304" s="3" t="str">
        <f t="shared" si="129"/>
        <v>AEP_44712</v>
      </c>
      <c r="B8304" t="s">
        <v>5</v>
      </c>
      <c r="C8304" s="1">
        <v>44712</v>
      </c>
      <c r="D8304">
        <v>99.372</v>
      </c>
    </row>
    <row r="8305" spans="1:4" hidden="1" x14ac:dyDescent="0.35">
      <c r="A8305" s="3" t="str">
        <f t="shared" si="129"/>
        <v>AIZ_44712</v>
      </c>
      <c r="B8305" t="s">
        <v>6</v>
      </c>
      <c r="C8305" s="1">
        <v>44712</v>
      </c>
      <c r="D8305">
        <v>174.99600000000001</v>
      </c>
    </row>
    <row r="8306" spans="1:4" hidden="1" x14ac:dyDescent="0.35">
      <c r="A8306" s="3" t="str">
        <f t="shared" si="129"/>
        <v>ALLE_44712</v>
      </c>
      <c r="B8306" t="s">
        <v>7</v>
      </c>
      <c r="C8306" s="1">
        <v>44712</v>
      </c>
      <c r="D8306">
        <v>110.30500000000001</v>
      </c>
    </row>
    <row r="8307" spans="1:4" hidden="1" x14ac:dyDescent="0.35">
      <c r="A8307" s="3" t="str">
        <f t="shared" si="129"/>
        <v>AMAT_44712</v>
      </c>
      <c r="B8307" t="s">
        <v>8</v>
      </c>
      <c r="C8307" s="1">
        <v>44712</v>
      </c>
      <c r="D8307">
        <v>116.70699999999999</v>
      </c>
    </row>
    <row r="8308" spans="1:4" hidden="1" x14ac:dyDescent="0.35">
      <c r="A8308" s="3" t="str">
        <f t="shared" si="129"/>
        <v>AMP_44712</v>
      </c>
      <c r="B8308" t="s">
        <v>9</v>
      </c>
      <c r="C8308" s="1">
        <v>44712</v>
      </c>
      <c r="D8308">
        <v>272.90600000000001</v>
      </c>
    </row>
    <row r="8309" spans="1:4" hidden="1" x14ac:dyDescent="0.35">
      <c r="A8309" s="3" t="str">
        <f t="shared" si="129"/>
        <v>AMZN_44712</v>
      </c>
      <c r="B8309" t="s">
        <v>10</v>
      </c>
      <c r="C8309" s="1">
        <v>44712</v>
      </c>
      <c r="D8309">
        <v>120.21</v>
      </c>
    </row>
    <row r="8310" spans="1:4" hidden="1" x14ac:dyDescent="0.35">
      <c r="A8310" s="3" t="str">
        <f t="shared" si="129"/>
        <v>AVB_44712</v>
      </c>
      <c r="B8310" t="s">
        <v>11</v>
      </c>
      <c r="C8310" s="1">
        <v>44712</v>
      </c>
      <c r="D8310">
        <v>202.50399999999999</v>
      </c>
    </row>
    <row r="8311" spans="1:4" hidden="1" x14ac:dyDescent="0.35">
      <c r="A8311" s="3" t="str">
        <f t="shared" si="129"/>
        <v>AVY_44712</v>
      </c>
      <c r="B8311" t="s">
        <v>12</v>
      </c>
      <c r="C8311" s="1">
        <v>44712</v>
      </c>
      <c r="D8311">
        <v>171.18100000000001</v>
      </c>
    </row>
    <row r="8312" spans="1:4" hidden="1" x14ac:dyDescent="0.35">
      <c r="A8312" s="3" t="str">
        <f t="shared" si="129"/>
        <v>AXP_44712</v>
      </c>
      <c r="B8312" t="s">
        <v>13</v>
      </c>
      <c r="C8312" s="1">
        <v>44712</v>
      </c>
      <c r="D8312">
        <v>166.97200000000001</v>
      </c>
    </row>
    <row r="8313" spans="1:4" hidden="1" x14ac:dyDescent="0.35">
      <c r="A8313" s="3" t="str">
        <f t="shared" si="129"/>
        <v>BDX_44712</v>
      </c>
      <c r="B8313" t="s">
        <v>14</v>
      </c>
      <c r="C8313" s="1">
        <v>44712</v>
      </c>
      <c r="D8313">
        <v>253.143</v>
      </c>
    </row>
    <row r="8314" spans="1:4" hidden="1" x14ac:dyDescent="0.35">
      <c r="A8314" s="3" t="str">
        <f t="shared" si="129"/>
        <v>BF-B_44712</v>
      </c>
      <c r="B8314" t="s">
        <v>15</v>
      </c>
      <c r="C8314" s="1">
        <v>44712</v>
      </c>
      <c r="D8314">
        <v>65.575999999999993</v>
      </c>
    </row>
    <row r="8315" spans="1:4" hidden="1" x14ac:dyDescent="0.35">
      <c r="A8315" s="3" t="str">
        <f t="shared" si="129"/>
        <v>BMY_44712</v>
      </c>
      <c r="B8315" t="s">
        <v>16</v>
      </c>
      <c r="C8315" s="1">
        <v>44712</v>
      </c>
      <c r="D8315">
        <v>73.673000000000002</v>
      </c>
    </row>
    <row r="8316" spans="1:4" hidden="1" x14ac:dyDescent="0.35">
      <c r="A8316" s="3" t="str">
        <f t="shared" si="129"/>
        <v>BR_44712</v>
      </c>
      <c r="B8316" t="s">
        <v>17</v>
      </c>
      <c r="C8316" s="1">
        <v>44712</v>
      </c>
      <c r="D8316">
        <v>144.178</v>
      </c>
    </row>
    <row r="8317" spans="1:4" hidden="1" x14ac:dyDescent="0.35">
      <c r="A8317" s="3" t="str">
        <f t="shared" si="129"/>
        <v>CARR_44712</v>
      </c>
      <c r="B8317" t="s">
        <v>18</v>
      </c>
      <c r="C8317" s="1">
        <v>44712</v>
      </c>
      <c r="D8317">
        <v>38.808999999999997</v>
      </c>
    </row>
    <row r="8318" spans="1:4" hidden="1" x14ac:dyDescent="0.35">
      <c r="A8318" s="3" t="str">
        <f t="shared" si="129"/>
        <v>CDW_44712</v>
      </c>
      <c r="B8318" t="s">
        <v>19</v>
      </c>
      <c r="C8318" s="1">
        <v>44712</v>
      </c>
      <c r="D8318">
        <v>168.87</v>
      </c>
    </row>
    <row r="8319" spans="1:4" hidden="1" x14ac:dyDescent="0.35">
      <c r="A8319" s="3" t="str">
        <f t="shared" si="129"/>
        <v>CE_44712</v>
      </c>
      <c r="B8319" t="s">
        <v>20</v>
      </c>
      <c r="C8319" s="1">
        <v>44712</v>
      </c>
      <c r="D8319">
        <v>153.56800000000001</v>
      </c>
    </row>
    <row r="8320" spans="1:4" hidden="1" x14ac:dyDescent="0.35">
      <c r="A8320" s="3" t="str">
        <f t="shared" si="129"/>
        <v>CHTR_44712</v>
      </c>
      <c r="B8320" t="s">
        <v>21</v>
      </c>
      <c r="C8320" s="1">
        <v>44712</v>
      </c>
      <c r="D8320">
        <v>506.93</v>
      </c>
    </row>
    <row r="8321" spans="1:4" hidden="1" x14ac:dyDescent="0.35">
      <c r="A8321" s="3" t="str">
        <f t="shared" si="129"/>
        <v>CNC_44712</v>
      </c>
      <c r="B8321" t="s">
        <v>22</v>
      </c>
      <c r="C8321" s="1">
        <v>44712</v>
      </c>
      <c r="D8321">
        <v>81.44</v>
      </c>
    </row>
    <row r="8322" spans="1:4" hidden="1" x14ac:dyDescent="0.35">
      <c r="A8322" s="3" t="str">
        <f t="shared" si="129"/>
        <v>CNP_44712</v>
      </c>
      <c r="B8322" t="s">
        <v>23</v>
      </c>
      <c r="C8322" s="1">
        <v>44712</v>
      </c>
      <c r="D8322">
        <v>31.472000000000001</v>
      </c>
    </row>
    <row r="8323" spans="1:4" hidden="1" x14ac:dyDescent="0.35">
      <c r="A8323" s="3" t="str">
        <f t="shared" ref="A8323:A8386" si="130">CONCATENATE(B8323,"_",C8323)</f>
        <v>COP_44712</v>
      </c>
      <c r="B8323" t="s">
        <v>24</v>
      </c>
      <c r="C8323" s="1">
        <v>44712</v>
      </c>
      <c r="D8323">
        <v>107.92100000000001</v>
      </c>
    </row>
    <row r="8324" spans="1:4" hidden="1" x14ac:dyDescent="0.35">
      <c r="A8324" s="3" t="str">
        <f t="shared" si="130"/>
        <v>CTAS_44712</v>
      </c>
      <c r="B8324" t="s">
        <v>25</v>
      </c>
      <c r="C8324" s="1">
        <v>44712</v>
      </c>
      <c r="D8324">
        <v>395.21899999999999</v>
      </c>
    </row>
    <row r="8325" spans="1:4" hidden="1" x14ac:dyDescent="0.35">
      <c r="A8325" s="3" t="str">
        <f t="shared" si="130"/>
        <v>CZR_44712</v>
      </c>
      <c r="B8325" t="s">
        <v>26</v>
      </c>
      <c r="C8325" s="1">
        <v>44712</v>
      </c>
      <c r="D8325">
        <v>50.17</v>
      </c>
    </row>
    <row r="8326" spans="1:4" hidden="1" x14ac:dyDescent="0.35">
      <c r="A8326" s="3" t="str">
        <f t="shared" si="130"/>
        <v>DG_44712</v>
      </c>
      <c r="B8326" t="s">
        <v>27</v>
      </c>
      <c r="C8326" s="1">
        <v>44712</v>
      </c>
      <c r="D8326">
        <v>218.85599999999999</v>
      </c>
    </row>
    <row r="8327" spans="1:4" hidden="1" x14ac:dyDescent="0.35">
      <c r="A8327" s="3" t="str">
        <f t="shared" si="130"/>
        <v>DPZ_44712</v>
      </c>
      <c r="B8327" t="s">
        <v>28</v>
      </c>
      <c r="C8327" s="1">
        <v>44712</v>
      </c>
      <c r="D8327">
        <v>359.88600000000002</v>
      </c>
    </row>
    <row r="8328" spans="1:4" x14ac:dyDescent="0.35">
      <c r="A8328" s="3" t="str">
        <f t="shared" si="130"/>
        <v>DRE_44712</v>
      </c>
      <c r="B8328" t="s">
        <v>29</v>
      </c>
      <c r="C8328" s="1">
        <v>44712</v>
      </c>
      <c r="D8328">
        <v>52.58</v>
      </c>
    </row>
    <row r="8329" spans="1:4" hidden="1" x14ac:dyDescent="0.35">
      <c r="A8329" s="3" t="str">
        <f t="shared" si="130"/>
        <v>DXC_44712</v>
      </c>
      <c r="B8329" t="s">
        <v>30</v>
      </c>
      <c r="C8329" s="1">
        <v>44712</v>
      </c>
      <c r="D8329">
        <v>35.22</v>
      </c>
    </row>
    <row r="8330" spans="1:4" hidden="1" x14ac:dyDescent="0.35">
      <c r="A8330" s="3" t="str">
        <f t="shared" si="130"/>
        <v>EWA_44712</v>
      </c>
      <c r="B8330" t="s">
        <v>31</v>
      </c>
      <c r="C8330" s="1">
        <v>44712</v>
      </c>
      <c r="D8330">
        <v>23.486000000000001</v>
      </c>
    </row>
    <row r="8331" spans="1:4" hidden="1" x14ac:dyDescent="0.35">
      <c r="A8331" s="3" t="str">
        <f t="shared" si="130"/>
        <v>EWC_44712</v>
      </c>
      <c r="B8331" t="s">
        <v>32</v>
      </c>
      <c r="C8331" s="1">
        <v>44712</v>
      </c>
      <c r="D8331">
        <v>37.012999999999998</v>
      </c>
    </row>
    <row r="8332" spans="1:4" hidden="1" x14ac:dyDescent="0.35">
      <c r="A8332" s="3" t="str">
        <f t="shared" si="130"/>
        <v>EWG_44712</v>
      </c>
      <c r="B8332" t="s">
        <v>33</v>
      </c>
      <c r="C8332" s="1">
        <v>44712</v>
      </c>
      <c r="D8332">
        <v>26.524000000000001</v>
      </c>
    </row>
    <row r="8333" spans="1:4" hidden="1" x14ac:dyDescent="0.35">
      <c r="A8333" s="3" t="str">
        <f t="shared" si="130"/>
        <v>EWH_44712</v>
      </c>
      <c r="B8333" t="s">
        <v>34</v>
      </c>
      <c r="C8333" s="1">
        <v>44712</v>
      </c>
      <c r="D8333">
        <v>21.553000000000001</v>
      </c>
    </row>
    <row r="8334" spans="1:4" hidden="1" x14ac:dyDescent="0.35">
      <c r="A8334" s="3" t="str">
        <f t="shared" si="130"/>
        <v>EWJ_44712</v>
      </c>
      <c r="B8334" t="s">
        <v>35</v>
      </c>
      <c r="C8334" s="1">
        <v>44712</v>
      </c>
      <c r="D8334">
        <v>56.917999999999999</v>
      </c>
    </row>
    <row r="8335" spans="1:4" hidden="1" x14ac:dyDescent="0.35">
      <c r="A8335" s="3" t="str">
        <f t="shared" si="130"/>
        <v>EWL_44712</v>
      </c>
      <c r="B8335" t="s">
        <v>36</v>
      </c>
      <c r="C8335" s="1">
        <v>44712</v>
      </c>
      <c r="D8335">
        <v>44.656999999999996</v>
      </c>
    </row>
    <row r="8336" spans="1:4" hidden="1" x14ac:dyDescent="0.35">
      <c r="A8336" s="3" t="str">
        <f t="shared" si="130"/>
        <v>EWQ_44712</v>
      </c>
      <c r="B8336" t="s">
        <v>37</v>
      </c>
      <c r="C8336" s="1">
        <v>44712</v>
      </c>
      <c r="D8336">
        <v>33.220999999999997</v>
      </c>
    </row>
    <row r="8337" spans="1:4" hidden="1" x14ac:dyDescent="0.35">
      <c r="A8337" s="3" t="str">
        <f t="shared" si="130"/>
        <v>EWT_44712</v>
      </c>
      <c r="B8337" t="s">
        <v>38</v>
      </c>
      <c r="C8337" s="1">
        <v>44712</v>
      </c>
      <c r="D8337">
        <v>48.384</v>
      </c>
    </row>
    <row r="8338" spans="1:4" hidden="1" x14ac:dyDescent="0.35">
      <c r="A8338" s="3" t="str">
        <f t="shared" si="130"/>
        <v>EWU_44712</v>
      </c>
      <c r="B8338" t="s">
        <v>39</v>
      </c>
      <c r="C8338" s="1">
        <v>44712</v>
      </c>
      <c r="D8338">
        <v>32.097999999999999</v>
      </c>
    </row>
    <row r="8339" spans="1:4" hidden="1" x14ac:dyDescent="0.35">
      <c r="A8339" s="3" t="str">
        <f t="shared" si="130"/>
        <v>EWY_44712</v>
      </c>
      <c r="B8339" t="s">
        <v>40</v>
      </c>
      <c r="C8339" s="1">
        <v>44712</v>
      </c>
      <c r="D8339">
        <v>67.224999999999994</v>
      </c>
    </row>
    <row r="8340" spans="1:4" hidden="1" x14ac:dyDescent="0.35">
      <c r="A8340" s="3" t="str">
        <f t="shared" si="130"/>
        <v>EWZ_44712</v>
      </c>
      <c r="B8340" t="s">
        <v>41</v>
      </c>
      <c r="C8340" s="1">
        <v>44712</v>
      </c>
      <c r="D8340">
        <v>31.335999999999999</v>
      </c>
    </row>
    <row r="8341" spans="1:4" hidden="1" x14ac:dyDescent="0.35">
      <c r="A8341" s="3" t="str">
        <f t="shared" si="130"/>
        <v>FTV_44712</v>
      </c>
      <c r="B8341" t="s">
        <v>43</v>
      </c>
      <c r="C8341" s="1">
        <v>44712</v>
      </c>
      <c r="D8341">
        <v>61.637</v>
      </c>
    </row>
    <row r="8342" spans="1:4" hidden="1" x14ac:dyDescent="0.35">
      <c r="A8342" s="3" t="str">
        <f t="shared" si="130"/>
        <v>GOOG_44712</v>
      </c>
      <c r="B8342" t="s">
        <v>44</v>
      </c>
      <c r="C8342" s="1">
        <v>44712</v>
      </c>
      <c r="D8342">
        <v>114.039</v>
      </c>
    </row>
    <row r="8343" spans="1:4" hidden="1" x14ac:dyDescent="0.35">
      <c r="A8343" s="3" t="str">
        <f t="shared" si="130"/>
        <v>GPC_44712</v>
      </c>
      <c r="B8343" t="s">
        <v>45</v>
      </c>
      <c r="C8343" s="1">
        <v>44712</v>
      </c>
      <c r="D8343">
        <v>134.38999999999999</v>
      </c>
    </row>
    <row r="8344" spans="1:4" hidden="1" x14ac:dyDescent="0.35">
      <c r="A8344" s="3" t="str">
        <f t="shared" si="130"/>
        <v>GSG_44712</v>
      </c>
      <c r="B8344" t="s">
        <v>46</v>
      </c>
      <c r="C8344" s="1">
        <v>44712</v>
      </c>
      <c r="D8344">
        <v>25.04</v>
      </c>
    </row>
    <row r="8345" spans="1:4" hidden="1" x14ac:dyDescent="0.35">
      <c r="A8345" s="3" t="str">
        <f t="shared" si="130"/>
        <v>HIG_44712</v>
      </c>
      <c r="B8345" t="s">
        <v>47</v>
      </c>
      <c r="C8345" s="1">
        <v>44712</v>
      </c>
      <c r="D8345">
        <v>71.677000000000007</v>
      </c>
    </row>
    <row r="8346" spans="1:4" hidden="1" x14ac:dyDescent="0.35">
      <c r="A8346" s="3" t="str">
        <f t="shared" si="130"/>
        <v>HIGH.L_44712</v>
      </c>
      <c r="B8346" t="s">
        <v>48</v>
      </c>
      <c r="C8346" s="1">
        <v>44712</v>
      </c>
      <c r="D8346">
        <v>5.085</v>
      </c>
    </row>
    <row r="8347" spans="1:4" hidden="1" x14ac:dyDescent="0.35">
      <c r="A8347" s="3" t="str">
        <f t="shared" si="130"/>
        <v>HST_44712</v>
      </c>
      <c r="B8347" t="s">
        <v>49</v>
      </c>
      <c r="C8347" s="1">
        <v>44712</v>
      </c>
      <c r="D8347">
        <v>19.623999999999999</v>
      </c>
    </row>
    <row r="8348" spans="1:4" hidden="1" x14ac:dyDescent="0.35">
      <c r="A8348" s="3" t="str">
        <f t="shared" si="130"/>
        <v>HYG_44712</v>
      </c>
      <c r="B8348" t="s">
        <v>50</v>
      </c>
      <c r="C8348" s="1">
        <v>44712</v>
      </c>
      <c r="D8348">
        <v>76.364999999999995</v>
      </c>
    </row>
    <row r="8349" spans="1:4" hidden="1" x14ac:dyDescent="0.35">
      <c r="A8349" s="3" t="str">
        <f t="shared" si="130"/>
        <v>IAU_44712</v>
      </c>
      <c r="B8349" t="s">
        <v>51</v>
      </c>
      <c r="C8349" s="1">
        <v>44712</v>
      </c>
      <c r="D8349">
        <v>34.869999999999997</v>
      </c>
    </row>
    <row r="8350" spans="1:4" hidden="1" x14ac:dyDescent="0.35">
      <c r="A8350" s="3" t="str">
        <f t="shared" si="130"/>
        <v>ICLN_44712</v>
      </c>
      <c r="B8350" t="s">
        <v>52</v>
      </c>
      <c r="C8350" s="1">
        <v>44712</v>
      </c>
      <c r="D8350">
        <v>19.71</v>
      </c>
    </row>
    <row r="8351" spans="1:4" hidden="1" x14ac:dyDescent="0.35">
      <c r="A8351" s="3" t="str">
        <f t="shared" si="130"/>
        <v>IEAA.L_44712</v>
      </c>
      <c r="B8351" t="s">
        <v>53</v>
      </c>
      <c r="C8351" s="1">
        <v>44712</v>
      </c>
      <c r="D8351">
        <v>4.867</v>
      </c>
    </row>
    <row r="8352" spans="1:4" hidden="1" x14ac:dyDescent="0.35">
      <c r="A8352" s="3" t="str">
        <f t="shared" si="130"/>
        <v>IEF_44712</v>
      </c>
      <c r="B8352" t="s">
        <v>54</v>
      </c>
      <c r="C8352" s="1">
        <v>44712</v>
      </c>
      <c r="D8352">
        <v>101.83499999999999</v>
      </c>
    </row>
    <row r="8353" spans="1:4" hidden="1" x14ac:dyDescent="0.35">
      <c r="A8353" s="3" t="str">
        <f t="shared" si="130"/>
        <v>IEFM.L_44712</v>
      </c>
      <c r="B8353" t="s">
        <v>55</v>
      </c>
      <c r="C8353" s="1">
        <v>44712</v>
      </c>
      <c r="D8353">
        <v>741.5</v>
      </c>
    </row>
    <row r="8354" spans="1:4" hidden="1" x14ac:dyDescent="0.35">
      <c r="A8354" s="3" t="str">
        <f t="shared" si="130"/>
        <v>IEMG_44712</v>
      </c>
      <c r="B8354" t="s">
        <v>56</v>
      </c>
      <c r="C8354" s="1">
        <v>44712</v>
      </c>
      <c r="D8354">
        <v>51.253</v>
      </c>
    </row>
    <row r="8355" spans="1:4" hidden="1" x14ac:dyDescent="0.35">
      <c r="A8355" s="3" t="str">
        <f t="shared" si="130"/>
        <v>IEUS_44712</v>
      </c>
      <c r="B8355" t="s">
        <v>57</v>
      </c>
      <c r="C8355" s="1">
        <v>44712</v>
      </c>
      <c r="D8355">
        <v>55.795999999999999</v>
      </c>
    </row>
    <row r="8356" spans="1:4" hidden="1" x14ac:dyDescent="0.35">
      <c r="A8356" s="3" t="str">
        <f t="shared" si="130"/>
        <v>IEVL.L_44712</v>
      </c>
      <c r="B8356" t="s">
        <v>58</v>
      </c>
      <c r="C8356" s="1">
        <v>44712</v>
      </c>
      <c r="D8356">
        <v>7.4</v>
      </c>
    </row>
    <row r="8357" spans="1:4" hidden="1" x14ac:dyDescent="0.35">
      <c r="A8357" s="3" t="str">
        <f t="shared" si="130"/>
        <v>IGF_44712</v>
      </c>
      <c r="B8357" t="s">
        <v>59</v>
      </c>
      <c r="C8357" s="1">
        <v>44712</v>
      </c>
      <c r="D8357">
        <v>49.866</v>
      </c>
    </row>
    <row r="8358" spans="1:4" hidden="1" x14ac:dyDescent="0.35">
      <c r="A8358" s="3" t="str">
        <f t="shared" si="130"/>
        <v>INDA_44712</v>
      </c>
      <c r="B8358" t="s">
        <v>60</v>
      </c>
      <c r="C8358" s="1">
        <v>44712</v>
      </c>
      <c r="D8358">
        <v>41.43</v>
      </c>
    </row>
    <row r="8359" spans="1:4" hidden="1" x14ac:dyDescent="0.35">
      <c r="A8359" s="3" t="str">
        <f t="shared" si="130"/>
        <v>IUMO.L_44712</v>
      </c>
      <c r="B8359" t="s">
        <v>61</v>
      </c>
      <c r="C8359" s="1">
        <v>44712</v>
      </c>
      <c r="D8359">
        <v>10.108000000000001</v>
      </c>
    </row>
    <row r="8360" spans="1:4" hidden="1" x14ac:dyDescent="0.35">
      <c r="A8360" s="3" t="str">
        <f t="shared" si="130"/>
        <v>IUVL.L_44712</v>
      </c>
      <c r="B8360" t="s">
        <v>62</v>
      </c>
      <c r="C8360" s="1">
        <v>44712</v>
      </c>
      <c r="D8360">
        <v>8.8550000000000004</v>
      </c>
    </row>
    <row r="8361" spans="1:4" hidden="1" x14ac:dyDescent="0.35">
      <c r="A8361" s="3" t="str">
        <f t="shared" si="130"/>
        <v>IVV_44712</v>
      </c>
      <c r="B8361" t="s">
        <v>63</v>
      </c>
      <c r="C8361" s="1">
        <v>44712</v>
      </c>
      <c r="D8361">
        <v>409.68799999999999</v>
      </c>
    </row>
    <row r="8362" spans="1:4" hidden="1" x14ac:dyDescent="0.35">
      <c r="A8362" s="3" t="str">
        <f t="shared" si="130"/>
        <v>IWM_44712</v>
      </c>
      <c r="B8362" t="s">
        <v>64</v>
      </c>
      <c r="C8362" s="1">
        <v>44712</v>
      </c>
      <c r="D8362">
        <v>183.02699999999999</v>
      </c>
    </row>
    <row r="8363" spans="1:4" hidden="1" x14ac:dyDescent="0.35">
      <c r="A8363" s="3" t="str">
        <f t="shared" si="130"/>
        <v>IXN_44712</v>
      </c>
      <c r="B8363" t="s">
        <v>65</v>
      </c>
      <c r="C8363" s="1">
        <v>44712</v>
      </c>
      <c r="D8363">
        <v>50.686</v>
      </c>
    </row>
    <row r="8364" spans="1:4" hidden="1" x14ac:dyDescent="0.35">
      <c r="A8364" s="3" t="str">
        <f t="shared" si="130"/>
        <v>JPEA.L_44712</v>
      </c>
      <c r="B8364" t="s">
        <v>66</v>
      </c>
      <c r="C8364" s="1">
        <v>44712</v>
      </c>
      <c r="D8364">
        <v>5.0640000000000001</v>
      </c>
    </row>
    <row r="8365" spans="1:4" hidden="1" x14ac:dyDescent="0.35">
      <c r="A8365" s="3" t="str">
        <f t="shared" si="130"/>
        <v>JPM_44712</v>
      </c>
      <c r="B8365" t="s">
        <v>67</v>
      </c>
      <c r="C8365" s="1">
        <v>44712</v>
      </c>
      <c r="D8365">
        <v>128.95599999999999</v>
      </c>
    </row>
    <row r="8366" spans="1:4" hidden="1" x14ac:dyDescent="0.35">
      <c r="A8366" s="3" t="str">
        <f t="shared" si="130"/>
        <v>KR_44712</v>
      </c>
      <c r="B8366" t="s">
        <v>68</v>
      </c>
      <c r="C8366" s="1">
        <v>44712</v>
      </c>
      <c r="D8366">
        <v>52.09</v>
      </c>
    </row>
    <row r="8367" spans="1:4" hidden="1" x14ac:dyDescent="0.35">
      <c r="A8367" s="3" t="str">
        <f t="shared" si="130"/>
        <v>LQD_44712</v>
      </c>
      <c r="B8367" t="s">
        <v>69</v>
      </c>
      <c r="C8367" s="1">
        <v>44712</v>
      </c>
      <c r="D8367">
        <v>111.86499999999999</v>
      </c>
    </row>
    <row r="8368" spans="1:4" hidden="1" x14ac:dyDescent="0.35">
      <c r="A8368" s="3" t="str">
        <f t="shared" si="130"/>
        <v>MCHI_44712</v>
      </c>
      <c r="B8368" t="s">
        <v>70</v>
      </c>
      <c r="C8368" s="1">
        <v>44712</v>
      </c>
      <c r="D8368">
        <v>50.741999999999997</v>
      </c>
    </row>
    <row r="8369" spans="1:4" hidden="1" x14ac:dyDescent="0.35">
      <c r="A8369" s="3" t="str">
        <f t="shared" si="130"/>
        <v>META_44712</v>
      </c>
      <c r="B8369" t="s">
        <v>144</v>
      </c>
      <c r="C8369" s="1">
        <v>44712</v>
      </c>
      <c r="D8369">
        <v>193.64</v>
      </c>
    </row>
    <row r="8370" spans="1:4" hidden="1" x14ac:dyDescent="0.35">
      <c r="A8370" s="3" t="str">
        <f t="shared" si="130"/>
        <v>MVEU.L_44712</v>
      </c>
      <c r="B8370" t="s">
        <v>71</v>
      </c>
      <c r="C8370" s="1">
        <v>44712</v>
      </c>
      <c r="D8370">
        <v>51.89</v>
      </c>
    </row>
    <row r="8371" spans="1:4" hidden="1" x14ac:dyDescent="0.35">
      <c r="A8371" s="3" t="str">
        <f t="shared" si="130"/>
        <v>OGN_44712</v>
      </c>
      <c r="B8371" t="s">
        <v>72</v>
      </c>
      <c r="C8371" s="1">
        <v>44712</v>
      </c>
      <c r="D8371">
        <v>37.198</v>
      </c>
    </row>
    <row r="8372" spans="1:4" hidden="1" x14ac:dyDescent="0.35">
      <c r="A8372" s="3" t="str">
        <f t="shared" si="130"/>
        <v>PG_44712</v>
      </c>
      <c r="B8372" t="s">
        <v>73</v>
      </c>
      <c r="C8372" s="1">
        <v>44712</v>
      </c>
      <c r="D8372">
        <v>144.97999999999999</v>
      </c>
    </row>
    <row r="8373" spans="1:4" hidden="1" x14ac:dyDescent="0.35">
      <c r="A8373" s="3" t="str">
        <f t="shared" si="130"/>
        <v>PPL_44712</v>
      </c>
      <c r="B8373" t="s">
        <v>74</v>
      </c>
      <c r="C8373" s="1">
        <v>44712</v>
      </c>
      <c r="D8373">
        <v>29.457999999999998</v>
      </c>
    </row>
    <row r="8374" spans="1:4" hidden="1" x14ac:dyDescent="0.35">
      <c r="A8374" s="3" t="str">
        <f t="shared" si="130"/>
        <v>PRU_44712</v>
      </c>
      <c r="B8374" t="s">
        <v>75</v>
      </c>
      <c r="C8374" s="1">
        <v>44712</v>
      </c>
      <c r="D8374">
        <v>103.843</v>
      </c>
    </row>
    <row r="8375" spans="1:4" hidden="1" x14ac:dyDescent="0.35">
      <c r="A8375" s="3" t="str">
        <f t="shared" si="130"/>
        <v>PYPL_44712</v>
      </c>
      <c r="B8375" t="s">
        <v>76</v>
      </c>
      <c r="C8375" s="1">
        <v>44712</v>
      </c>
      <c r="D8375">
        <v>85.21</v>
      </c>
    </row>
    <row r="8376" spans="1:4" hidden="1" x14ac:dyDescent="0.35">
      <c r="A8376" s="3" t="str">
        <f t="shared" si="130"/>
        <v>RE_44712</v>
      </c>
      <c r="B8376" t="s">
        <v>77</v>
      </c>
      <c r="C8376" s="1">
        <v>44712</v>
      </c>
      <c r="D8376">
        <v>279.37299999999999</v>
      </c>
    </row>
    <row r="8377" spans="1:4" hidden="1" x14ac:dyDescent="0.35">
      <c r="A8377" s="3" t="str">
        <f t="shared" si="130"/>
        <v>REET_44712</v>
      </c>
      <c r="B8377" t="s">
        <v>78</v>
      </c>
      <c r="C8377" s="1">
        <v>44712</v>
      </c>
      <c r="D8377">
        <v>25.997</v>
      </c>
    </row>
    <row r="8378" spans="1:4" hidden="1" x14ac:dyDescent="0.35">
      <c r="A8378" s="3" t="str">
        <f t="shared" si="130"/>
        <v>ROL_44712</v>
      </c>
      <c r="B8378" t="s">
        <v>79</v>
      </c>
      <c r="C8378" s="1">
        <v>44712</v>
      </c>
      <c r="D8378">
        <v>35.128</v>
      </c>
    </row>
    <row r="8379" spans="1:4" hidden="1" x14ac:dyDescent="0.35">
      <c r="A8379" s="3" t="str">
        <f t="shared" si="130"/>
        <v>ROST_44712</v>
      </c>
      <c r="B8379" t="s">
        <v>80</v>
      </c>
      <c r="C8379" s="1">
        <v>44712</v>
      </c>
      <c r="D8379">
        <v>84.185000000000002</v>
      </c>
    </row>
    <row r="8380" spans="1:4" hidden="1" x14ac:dyDescent="0.35">
      <c r="A8380" s="3" t="str">
        <f t="shared" si="130"/>
        <v>SEGA.L_44712</v>
      </c>
      <c r="B8380" t="s">
        <v>81</v>
      </c>
      <c r="C8380" s="1">
        <v>44712</v>
      </c>
      <c r="D8380">
        <v>98.766000000000005</v>
      </c>
    </row>
    <row r="8381" spans="1:4" hidden="1" x14ac:dyDescent="0.35">
      <c r="A8381" s="3" t="str">
        <f t="shared" si="130"/>
        <v>SHY_44712</v>
      </c>
      <c r="B8381" t="s">
        <v>82</v>
      </c>
      <c r="C8381" s="1">
        <v>44712</v>
      </c>
      <c r="D8381">
        <v>82.257000000000005</v>
      </c>
    </row>
    <row r="8382" spans="1:4" hidden="1" x14ac:dyDescent="0.35">
      <c r="A8382" s="3" t="str">
        <f t="shared" si="130"/>
        <v>SLV_44712</v>
      </c>
      <c r="B8382" t="s">
        <v>83</v>
      </c>
      <c r="C8382" s="1">
        <v>44712</v>
      </c>
      <c r="D8382">
        <v>19.84</v>
      </c>
    </row>
    <row r="8383" spans="1:4" hidden="1" x14ac:dyDescent="0.35">
      <c r="A8383" s="3" t="str">
        <f t="shared" si="130"/>
        <v>SPMV.L_44712</v>
      </c>
      <c r="B8383" t="s">
        <v>84</v>
      </c>
      <c r="C8383" s="1">
        <v>44712</v>
      </c>
      <c r="D8383">
        <v>77.34</v>
      </c>
    </row>
    <row r="8384" spans="1:4" hidden="1" x14ac:dyDescent="0.35">
      <c r="A8384" s="3" t="str">
        <f t="shared" si="130"/>
        <v>TLT_44712</v>
      </c>
      <c r="B8384" t="s">
        <v>85</v>
      </c>
      <c r="C8384" s="1">
        <v>44712</v>
      </c>
      <c r="D8384">
        <v>114.264</v>
      </c>
    </row>
    <row r="8385" spans="1:4" hidden="1" x14ac:dyDescent="0.35">
      <c r="A8385" s="3" t="str">
        <f t="shared" si="130"/>
        <v>UNH_44712</v>
      </c>
      <c r="B8385" t="s">
        <v>86</v>
      </c>
      <c r="C8385" s="1">
        <v>44712</v>
      </c>
      <c r="D8385">
        <v>491.95</v>
      </c>
    </row>
    <row r="8386" spans="1:4" hidden="1" x14ac:dyDescent="0.35">
      <c r="A8386" s="3" t="str">
        <f t="shared" si="130"/>
        <v>URI_44712</v>
      </c>
      <c r="B8386" t="s">
        <v>87</v>
      </c>
      <c r="C8386" s="1">
        <v>44712</v>
      </c>
      <c r="D8386">
        <v>297.20800000000003</v>
      </c>
    </row>
    <row r="8387" spans="1:4" hidden="1" x14ac:dyDescent="0.35">
      <c r="A8387" s="3" t="str">
        <f t="shared" ref="A8387:A8450" si="131">CONCATENATE(B8387,"_",C8387)</f>
        <v>V_44712</v>
      </c>
      <c r="B8387" t="s">
        <v>88</v>
      </c>
      <c r="C8387" s="1">
        <v>44712</v>
      </c>
      <c r="D8387">
        <v>210.90899999999999</v>
      </c>
    </row>
    <row r="8388" spans="1:4" hidden="1" x14ac:dyDescent="0.35">
      <c r="A8388" s="3" t="str">
        <f t="shared" si="131"/>
        <v>VRSK_44712</v>
      </c>
      <c r="B8388" t="s">
        <v>89</v>
      </c>
      <c r="C8388" s="1">
        <v>44712</v>
      </c>
      <c r="D8388">
        <v>174.00200000000001</v>
      </c>
    </row>
    <row r="8389" spans="1:4" hidden="1" x14ac:dyDescent="0.35">
      <c r="A8389" s="3" t="str">
        <f t="shared" si="131"/>
        <v>VXX_44712</v>
      </c>
      <c r="B8389" t="s">
        <v>90</v>
      </c>
      <c r="C8389" s="1">
        <v>44712</v>
      </c>
      <c r="D8389">
        <v>22.56</v>
      </c>
    </row>
    <row r="8390" spans="1:4" hidden="1" x14ac:dyDescent="0.35">
      <c r="A8390" s="3" t="str">
        <f t="shared" si="131"/>
        <v>WRK_44712</v>
      </c>
      <c r="B8390" t="s">
        <v>91</v>
      </c>
      <c r="C8390" s="1">
        <v>44712</v>
      </c>
      <c r="D8390">
        <v>47.423999999999999</v>
      </c>
    </row>
    <row r="8391" spans="1:4" hidden="1" x14ac:dyDescent="0.35">
      <c r="A8391" s="3" t="str">
        <f t="shared" si="131"/>
        <v>XLB_44712</v>
      </c>
      <c r="B8391" t="s">
        <v>92</v>
      </c>
      <c r="C8391" s="1">
        <v>44712</v>
      </c>
      <c r="D8391">
        <v>84.417000000000002</v>
      </c>
    </row>
    <row r="8392" spans="1:4" hidden="1" x14ac:dyDescent="0.35">
      <c r="A8392" s="3" t="str">
        <f t="shared" si="131"/>
        <v>XLC_44712</v>
      </c>
      <c r="B8392" t="s">
        <v>93</v>
      </c>
      <c r="C8392" s="1">
        <v>44712</v>
      </c>
      <c r="D8392">
        <v>59.762999999999998</v>
      </c>
    </row>
    <row r="8393" spans="1:4" hidden="1" x14ac:dyDescent="0.35">
      <c r="A8393" s="3" t="str">
        <f t="shared" si="131"/>
        <v>XLE_44712</v>
      </c>
      <c r="B8393" t="s">
        <v>94</v>
      </c>
      <c r="C8393" s="1">
        <v>44712</v>
      </c>
      <c r="D8393">
        <v>84.47</v>
      </c>
    </row>
    <row r="8394" spans="1:4" hidden="1" x14ac:dyDescent="0.35">
      <c r="A8394" s="3" t="str">
        <f t="shared" si="131"/>
        <v>XLF_44712</v>
      </c>
      <c r="B8394" t="s">
        <v>95</v>
      </c>
      <c r="C8394" s="1">
        <v>44712</v>
      </c>
      <c r="D8394">
        <v>34.881999999999998</v>
      </c>
    </row>
    <row r="8395" spans="1:4" hidden="1" x14ac:dyDescent="0.35">
      <c r="A8395" s="3" t="str">
        <f t="shared" si="131"/>
        <v>XLI_44712</v>
      </c>
      <c r="B8395" t="s">
        <v>96</v>
      </c>
      <c r="C8395" s="1">
        <v>44712</v>
      </c>
      <c r="D8395">
        <v>93.397000000000006</v>
      </c>
    </row>
    <row r="8396" spans="1:4" hidden="1" x14ac:dyDescent="0.35">
      <c r="A8396" s="3" t="str">
        <f t="shared" si="131"/>
        <v>XLK_44712</v>
      </c>
      <c r="B8396" t="s">
        <v>97</v>
      </c>
      <c r="C8396" s="1">
        <v>44712</v>
      </c>
      <c r="D8396">
        <v>139.34899999999999</v>
      </c>
    </row>
    <row r="8397" spans="1:4" hidden="1" x14ac:dyDescent="0.35">
      <c r="A8397" s="3" t="str">
        <f t="shared" si="131"/>
        <v>XLP_44712</v>
      </c>
      <c r="B8397" t="s">
        <v>98</v>
      </c>
      <c r="C8397" s="1">
        <v>44712</v>
      </c>
      <c r="D8397">
        <v>72.924999999999997</v>
      </c>
    </row>
    <row r="8398" spans="1:4" hidden="1" x14ac:dyDescent="0.35">
      <c r="A8398" s="3" t="str">
        <f t="shared" si="131"/>
        <v>XLU_44712</v>
      </c>
      <c r="B8398" t="s">
        <v>99</v>
      </c>
      <c r="C8398" s="1">
        <v>44712</v>
      </c>
      <c r="D8398">
        <v>72.655000000000001</v>
      </c>
    </row>
    <row r="8399" spans="1:4" hidden="1" x14ac:dyDescent="0.35">
      <c r="A8399" s="3" t="str">
        <f t="shared" si="131"/>
        <v>XLV_44712</v>
      </c>
      <c r="B8399" t="s">
        <v>100</v>
      </c>
      <c r="C8399" s="1">
        <v>44712</v>
      </c>
      <c r="D8399">
        <v>130.625</v>
      </c>
    </row>
    <row r="8400" spans="1:4" hidden="1" x14ac:dyDescent="0.35">
      <c r="A8400" s="3" t="str">
        <f t="shared" si="131"/>
        <v>XLY_44712</v>
      </c>
      <c r="B8400" t="s">
        <v>101</v>
      </c>
      <c r="C8400" s="1">
        <v>44712</v>
      </c>
      <c r="D8400">
        <v>153.44999999999999</v>
      </c>
    </row>
    <row r="8401" spans="1:4" hidden="1" x14ac:dyDescent="0.35">
      <c r="A8401" s="3" t="str">
        <f t="shared" si="131"/>
        <v>XOM_44712</v>
      </c>
      <c r="B8401" t="s">
        <v>102</v>
      </c>
      <c r="C8401" s="1">
        <v>44712</v>
      </c>
      <c r="D8401">
        <v>93.572999999999993</v>
      </c>
    </row>
    <row r="8402" spans="1:4" hidden="1" x14ac:dyDescent="0.35">
      <c r="A8402" s="3" t="str">
        <f t="shared" si="131"/>
        <v>ABBV_44713</v>
      </c>
      <c r="B8402" t="s">
        <v>3</v>
      </c>
      <c r="C8402" s="1">
        <v>44713</v>
      </c>
      <c r="D8402">
        <v>141.86099999999999</v>
      </c>
    </row>
    <row r="8403" spans="1:4" hidden="1" x14ac:dyDescent="0.35">
      <c r="A8403" s="3" t="str">
        <f t="shared" si="131"/>
        <v>ACN_44713</v>
      </c>
      <c r="B8403" t="s">
        <v>4</v>
      </c>
      <c r="C8403" s="1">
        <v>44713</v>
      </c>
      <c r="D8403">
        <v>295.06700000000001</v>
      </c>
    </row>
    <row r="8404" spans="1:4" hidden="1" x14ac:dyDescent="0.35">
      <c r="A8404" s="3" t="str">
        <f t="shared" si="131"/>
        <v>AEP_44713</v>
      </c>
      <c r="B8404" t="s">
        <v>5</v>
      </c>
      <c r="C8404" s="1">
        <v>44713</v>
      </c>
      <c r="D8404">
        <v>99.382000000000005</v>
      </c>
    </row>
    <row r="8405" spans="1:4" hidden="1" x14ac:dyDescent="0.35">
      <c r="A8405" s="3" t="str">
        <f t="shared" si="131"/>
        <v>AIZ_44713</v>
      </c>
      <c r="B8405" t="s">
        <v>6</v>
      </c>
      <c r="C8405" s="1">
        <v>44713</v>
      </c>
      <c r="D8405">
        <v>176.52099999999999</v>
      </c>
    </row>
    <row r="8406" spans="1:4" hidden="1" x14ac:dyDescent="0.35">
      <c r="A8406" s="3" t="str">
        <f t="shared" si="131"/>
        <v>ALLE_44713</v>
      </c>
      <c r="B8406" t="s">
        <v>7</v>
      </c>
      <c r="C8406" s="1">
        <v>44713</v>
      </c>
      <c r="D8406">
        <v>110.49299999999999</v>
      </c>
    </row>
    <row r="8407" spans="1:4" hidden="1" x14ac:dyDescent="0.35">
      <c r="A8407" s="3" t="str">
        <f t="shared" si="131"/>
        <v>AMAT_44713</v>
      </c>
      <c r="B8407" t="s">
        <v>8</v>
      </c>
      <c r="C8407" s="1">
        <v>44713</v>
      </c>
      <c r="D8407">
        <v>113.89100000000001</v>
      </c>
    </row>
    <row r="8408" spans="1:4" hidden="1" x14ac:dyDescent="0.35">
      <c r="A8408" s="3" t="str">
        <f t="shared" si="131"/>
        <v>AMP_44713</v>
      </c>
      <c r="B8408" t="s">
        <v>9</v>
      </c>
      <c r="C8408" s="1">
        <v>44713</v>
      </c>
      <c r="D8408">
        <v>267.14699999999999</v>
      </c>
    </row>
    <row r="8409" spans="1:4" hidden="1" x14ac:dyDescent="0.35">
      <c r="A8409" s="3" t="str">
        <f t="shared" si="131"/>
        <v>AMZN_44713</v>
      </c>
      <c r="B8409" t="s">
        <v>10</v>
      </c>
      <c r="C8409" s="1">
        <v>44713</v>
      </c>
      <c r="D8409">
        <v>121.684</v>
      </c>
    </row>
    <row r="8410" spans="1:4" hidden="1" x14ac:dyDescent="0.35">
      <c r="A8410" s="3" t="str">
        <f t="shared" si="131"/>
        <v>AVB_44713</v>
      </c>
      <c r="B8410" t="s">
        <v>11</v>
      </c>
      <c r="C8410" s="1">
        <v>44713</v>
      </c>
      <c r="D8410">
        <v>202.124</v>
      </c>
    </row>
    <row r="8411" spans="1:4" hidden="1" x14ac:dyDescent="0.35">
      <c r="A8411" s="3" t="str">
        <f t="shared" si="131"/>
        <v>AVY_44713</v>
      </c>
      <c r="B8411" t="s">
        <v>12</v>
      </c>
      <c r="C8411" s="1">
        <v>44713</v>
      </c>
      <c r="D8411">
        <v>171.68700000000001</v>
      </c>
    </row>
    <row r="8412" spans="1:4" hidden="1" x14ac:dyDescent="0.35">
      <c r="A8412" s="3" t="str">
        <f t="shared" si="131"/>
        <v>AXP_44713</v>
      </c>
      <c r="B8412" t="s">
        <v>13</v>
      </c>
      <c r="C8412" s="1">
        <v>44713</v>
      </c>
      <c r="D8412">
        <v>163.946</v>
      </c>
    </row>
    <row r="8413" spans="1:4" hidden="1" x14ac:dyDescent="0.35">
      <c r="A8413" s="3" t="str">
        <f t="shared" si="131"/>
        <v>BDX_44713</v>
      </c>
      <c r="B8413" t="s">
        <v>14</v>
      </c>
      <c r="C8413" s="1">
        <v>44713</v>
      </c>
      <c r="D8413">
        <v>248.78800000000001</v>
      </c>
    </row>
    <row r="8414" spans="1:4" hidden="1" x14ac:dyDescent="0.35">
      <c r="A8414" s="3" t="str">
        <f t="shared" si="131"/>
        <v>BF-B_44713</v>
      </c>
      <c r="B8414" t="s">
        <v>15</v>
      </c>
      <c r="C8414" s="1">
        <v>44713</v>
      </c>
      <c r="D8414">
        <v>64.971000000000004</v>
      </c>
    </row>
    <row r="8415" spans="1:4" hidden="1" x14ac:dyDescent="0.35">
      <c r="A8415" s="3" t="str">
        <f t="shared" si="131"/>
        <v>BMY_44713</v>
      </c>
      <c r="B8415" t="s">
        <v>16</v>
      </c>
      <c r="C8415" s="1">
        <v>44713</v>
      </c>
      <c r="D8415">
        <v>73.194999999999993</v>
      </c>
    </row>
    <row r="8416" spans="1:4" hidden="1" x14ac:dyDescent="0.35">
      <c r="A8416" s="3" t="str">
        <f t="shared" si="131"/>
        <v>BR_44713</v>
      </c>
      <c r="B8416" t="s">
        <v>17</v>
      </c>
      <c r="C8416" s="1">
        <v>44713</v>
      </c>
      <c r="D8416">
        <v>142.709</v>
      </c>
    </row>
    <row r="8417" spans="1:4" hidden="1" x14ac:dyDescent="0.35">
      <c r="A8417" s="3" t="str">
        <f t="shared" si="131"/>
        <v>CARR_44713</v>
      </c>
      <c r="B8417" t="s">
        <v>18</v>
      </c>
      <c r="C8417" s="1">
        <v>44713</v>
      </c>
      <c r="D8417">
        <v>38.444000000000003</v>
      </c>
    </row>
    <row r="8418" spans="1:4" hidden="1" x14ac:dyDescent="0.35">
      <c r="A8418" s="3" t="str">
        <f t="shared" si="131"/>
        <v>CDW_44713</v>
      </c>
      <c r="B8418" t="s">
        <v>19</v>
      </c>
      <c r="C8418" s="1">
        <v>44713</v>
      </c>
      <c r="D8418">
        <v>170.21199999999999</v>
      </c>
    </row>
    <row r="8419" spans="1:4" hidden="1" x14ac:dyDescent="0.35">
      <c r="A8419" s="3" t="str">
        <f t="shared" si="131"/>
        <v>CE_44713</v>
      </c>
      <c r="B8419" t="s">
        <v>20</v>
      </c>
      <c r="C8419" s="1">
        <v>44713</v>
      </c>
      <c r="D8419">
        <v>152.292</v>
      </c>
    </row>
    <row r="8420" spans="1:4" hidden="1" x14ac:dyDescent="0.35">
      <c r="A8420" s="3" t="str">
        <f t="shared" si="131"/>
        <v>CHTR_44713</v>
      </c>
      <c r="B8420" t="s">
        <v>21</v>
      </c>
      <c r="C8420" s="1">
        <v>44713</v>
      </c>
      <c r="D8420">
        <v>495.38</v>
      </c>
    </row>
    <row r="8421" spans="1:4" hidden="1" x14ac:dyDescent="0.35">
      <c r="A8421" s="3" t="str">
        <f t="shared" si="131"/>
        <v>CNC_44713</v>
      </c>
      <c r="B8421" t="s">
        <v>22</v>
      </c>
      <c r="C8421" s="1">
        <v>44713</v>
      </c>
      <c r="D8421">
        <v>81.209999999999994</v>
      </c>
    </row>
    <row r="8422" spans="1:4" hidden="1" x14ac:dyDescent="0.35">
      <c r="A8422" s="3" t="str">
        <f t="shared" si="131"/>
        <v>CNP_44713</v>
      </c>
      <c r="B8422" t="s">
        <v>23</v>
      </c>
      <c r="C8422" s="1">
        <v>44713</v>
      </c>
      <c r="D8422">
        <v>31.481999999999999</v>
      </c>
    </row>
    <row r="8423" spans="1:4" hidden="1" x14ac:dyDescent="0.35">
      <c r="A8423" s="3" t="str">
        <f t="shared" si="131"/>
        <v>COP_44713</v>
      </c>
      <c r="B8423" t="s">
        <v>24</v>
      </c>
      <c r="C8423" s="1">
        <v>44713</v>
      </c>
      <c r="D8423">
        <v>111.17700000000001</v>
      </c>
    </row>
    <row r="8424" spans="1:4" hidden="1" x14ac:dyDescent="0.35">
      <c r="A8424" s="3" t="str">
        <f t="shared" si="131"/>
        <v>CTAS_44713</v>
      </c>
      <c r="B8424" t="s">
        <v>25</v>
      </c>
      <c r="C8424" s="1">
        <v>44713</v>
      </c>
      <c r="D8424">
        <v>387.74799999999999</v>
      </c>
    </row>
    <row r="8425" spans="1:4" hidden="1" x14ac:dyDescent="0.35">
      <c r="A8425" s="3" t="str">
        <f t="shared" si="131"/>
        <v>CZR_44713</v>
      </c>
      <c r="B8425" t="s">
        <v>26</v>
      </c>
      <c r="C8425" s="1">
        <v>44713</v>
      </c>
      <c r="D8425">
        <v>49.56</v>
      </c>
    </row>
    <row r="8426" spans="1:4" hidden="1" x14ac:dyDescent="0.35">
      <c r="A8426" s="3" t="str">
        <f t="shared" si="131"/>
        <v>DG_44713</v>
      </c>
      <c r="B8426" t="s">
        <v>27</v>
      </c>
      <c r="C8426" s="1">
        <v>44713</v>
      </c>
      <c r="D8426">
        <v>217.346</v>
      </c>
    </row>
    <row r="8427" spans="1:4" hidden="1" x14ac:dyDescent="0.35">
      <c r="A8427" s="3" t="str">
        <f t="shared" si="131"/>
        <v>DPZ_44713</v>
      </c>
      <c r="B8427" t="s">
        <v>28</v>
      </c>
      <c r="C8427" s="1">
        <v>44713</v>
      </c>
      <c r="D8427">
        <v>357.58699999999999</v>
      </c>
    </row>
    <row r="8428" spans="1:4" x14ac:dyDescent="0.35">
      <c r="A8428" s="3" t="str">
        <f t="shared" si="131"/>
        <v>DRE_44713</v>
      </c>
      <c r="B8428" t="s">
        <v>29</v>
      </c>
      <c r="C8428" s="1">
        <v>44713</v>
      </c>
      <c r="D8428">
        <v>52.390999999999998</v>
      </c>
    </row>
    <row r="8429" spans="1:4" hidden="1" x14ac:dyDescent="0.35">
      <c r="A8429" s="3" t="str">
        <f t="shared" si="131"/>
        <v>DXC_44713</v>
      </c>
      <c r="B8429" t="s">
        <v>30</v>
      </c>
      <c r="C8429" s="1">
        <v>44713</v>
      </c>
      <c r="D8429">
        <v>34.57</v>
      </c>
    </row>
    <row r="8430" spans="1:4" hidden="1" x14ac:dyDescent="0.35">
      <c r="A8430" s="3" t="str">
        <f t="shared" si="131"/>
        <v>EWA_44713</v>
      </c>
      <c r="B8430" t="s">
        <v>31</v>
      </c>
      <c r="C8430" s="1">
        <v>44713</v>
      </c>
      <c r="D8430">
        <v>23.562000000000001</v>
      </c>
    </row>
    <row r="8431" spans="1:4" hidden="1" x14ac:dyDescent="0.35">
      <c r="A8431" s="3" t="str">
        <f t="shared" si="131"/>
        <v>EWC_44713</v>
      </c>
      <c r="B8431" t="s">
        <v>32</v>
      </c>
      <c r="C8431" s="1">
        <v>44713</v>
      </c>
      <c r="D8431">
        <v>36.935000000000002</v>
      </c>
    </row>
    <row r="8432" spans="1:4" hidden="1" x14ac:dyDescent="0.35">
      <c r="A8432" s="3" t="str">
        <f t="shared" si="131"/>
        <v>EWG_44713</v>
      </c>
      <c r="B8432" t="s">
        <v>33</v>
      </c>
      <c r="C8432" s="1">
        <v>44713</v>
      </c>
      <c r="D8432">
        <v>26.213999999999999</v>
      </c>
    </row>
    <row r="8433" spans="1:4" hidden="1" x14ac:dyDescent="0.35">
      <c r="A8433" s="3" t="str">
        <f t="shared" si="131"/>
        <v>EWH_44713</v>
      </c>
      <c r="B8433" t="s">
        <v>34</v>
      </c>
      <c r="C8433" s="1">
        <v>44713</v>
      </c>
      <c r="D8433">
        <v>21.466000000000001</v>
      </c>
    </row>
    <row r="8434" spans="1:4" hidden="1" x14ac:dyDescent="0.35">
      <c r="A8434" s="3" t="str">
        <f t="shared" si="131"/>
        <v>EWJ_44713</v>
      </c>
      <c r="B8434" t="s">
        <v>35</v>
      </c>
      <c r="C8434" s="1">
        <v>44713</v>
      </c>
      <c r="D8434">
        <v>56.947000000000003</v>
      </c>
    </row>
    <row r="8435" spans="1:4" hidden="1" x14ac:dyDescent="0.35">
      <c r="A8435" s="3" t="str">
        <f t="shared" si="131"/>
        <v>EWL_44713</v>
      </c>
      <c r="B8435" t="s">
        <v>36</v>
      </c>
      <c r="C8435" s="1">
        <v>44713</v>
      </c>
      <c r="D8435">
        <v>43.725999999999999</v>
      </c>
    </row>
    <row r="8436" spans="1:4" hidden="1" x14ac:dyDescent="0.35">
      <c r="A8436" s="3" t="str">
        <f t="shared" si="131"/>
        <v>EWQ_44713</v>
      </c>
      <c r="B8436" t="s">
        <v>37</v>
      </c>
      <c r="C8436" s="1">
        <v>44713</v>
      </c>
      <c r="D8436">
        <v>32.698</v>
      </c>
    </row>
    <row r="8437" spans="1:4" hidden="1" x14ac:dyDescent="0.35">
      <c r="A8437" s="3" t="str">
        <f t="shared" si="131"/>
        <v>EWT_44713</v>
      </c>
      <c r="B8437" t="s">
        <v>38</v>
      </c>
      <c r="C8437" s="1">
        <v>44713</v>
      </c>
      <c r="D8437">
        <v>47.96</v>
      </c>
    </row>
    <row r="8438" spans="1:4" hidden="1" x14ac:dyDescent="0.35">
      <c r="A8438" s="3" t="str">
        <f t="shared" si="131"/>
        <v>EWU_44713</v>
      </c>
      <c r="B8438" t="s">
        <v>39</v>
      </c>
      <c r="C8438" s="1">
        <v>44713</v>
      </c>
      <c r="D8438">
        <v>31.652999999999999</v>
      </c>
    </row>
    <row r="8439" spans="1:4" hidden="1" x14ac:dyDescent="0.35">
      <c r="A8439" s="3" t="str">
        <f t="shared" si="131"/>
        <v>EWY_44713</v>
      </c>
      <c r="B8439" t="s">
        <v>40</v>
      </c>
      <c r="C8439" s="1">
        <v>44713</v>
      </c>
      <c r="D8439">
        <v>66.8</v>
      </c>
    </row>
    <row r="8440" spans="1:4" hidden="1" x14ac:dyDescent="0.35">
      <c r="A8440" s="3" t="str">
        <f t="shared" si="131"/>
        <v>EWZ_44713</v>
      </c>
      <c r="B8440" t="s">
        <v>41</v>
      </c>
      <c r="C8440" s="1">
        <v>44713</v>
      </c>
      <c r="D8440">
        <v>31.202000000000002</v>
      </c>
    </row>
    <row r="8441" spans="1:4" hidden="1" x14ac:dyDescent="0.35">
      <c r="A8441" s="3" t="str">
        <f t="shared" si="131"/>
        <v>FTV_44713</v>
      </c>
      <c r="B8441" t="s">
        <v>43</v>
      </c>
      <c r="C8441" s="1">
        <v>44713</v>
      </c>
      <c r="D8441">
        <v>61.238</v>
      </c>
    </row>
    <row r="8442" spans="1:4" hidden="1" x14ac:dyDescent="0.35">
      <c r="A8442" s="3" t="str">
        <f t="shared" si="131"/>
        <v>GOOG_44713</v>
      </c>
      <c r="B8442" t="s">
        <v>44</v>
      </c>
      <c r="C8442" s="1">
        <v>44713</v>
      </c>
      <c r="D8442">
        <v>114.137</v>
      </c>
    </row>
    <row r="8443" spans="1:4" hidden="1" x14ac:dyDescent="0.35">
      <c r="A8443" s="3" t="str">
        <f t="shared" si="131"/>
        <v>GPC_44713</v>
      </c>
      <c r="B8443" t="s">
        <v>45</v>
      </c>
      <c r="C8443" s="1">
        <v>44713</v>
      </c>
      <c r="D8443">
        <v>133.49600000000001</v>
      </c>
    </row>
    <row r="8444" spans="1:4" hidden="1" x14ac:dyDescent="0.35">
      <c r="A8444" s="3" t="str">
        <f t="shared" si="131"/>
        <v>GSG_44713</v>
      </c>
      <c r="B8444" t="s">
        <v>46</v>
      </c>
      <c r="C8444" s="1">
        <v>44713</v>
      </c>
      <c r="D8444">
        <v>25.19</v>
      </c>
    </row>
    <row r="8445" spans="1:4" hidden="1" x14ac:dyDescent="0.35">
      <c r="A8445" s="3" t="str">
        <f t="shared" si="131"/>
        <v>HIG_44713</v>
      </c>
      <c r="B8445" t="s">
        <v>47</v>
      </c>
      <c r="C8445" s="1">
        <v>44713</v>
      </c>
      <c r="D8445">
        <v>70.460999999999999</v>
      </c>
    </row>
    <row r="8446" spans="1:4" hidden="1" x14ac:dyDescent="0.35">
      <c r="A8446" s="3" t="str">
        <f t="shared" si="131"/>
        <v>HIGH.L_44713</v>
      </c>
      <c r="B8446" t="s">
        <v>48</v>
      </c>
      <c r="C8446" s="1">
        <v>44713</v>
      </c>
      <c r="D8446">
        <v>5.0860000000000003</v>
      </c>
    </row>
    <row r="8447" spans="1:4" hidden="1" x14ac:dyDescent="0.35">
      <c r="A8447" s="3" t="str">
        <f t="shared" si="131"/>
        <v>HST_44713</v>
      </c>
      <c r="B8447" t="s">
        <v>49</v>
      </c>
      <c r="C8447" s="1">
        <v>44713</v>
      </c>
      <c r="D8447">
        <v>20.056000000000001</v>
      </c>
    </row>
    <row r="8448" spans="1:4" hidden="1" x14ac:dyDescent="0.35">
      <c r="A8448" s="3" t="str">
        <f t="shared" si="131"/>
        <v>HYG_44713</v>
      </c>
      <c r="B8448" t="s">
        <v>50</v>
      </c>
      <c r="C8448" s="1">
        <v>44713</v>
      </c>
      <c r="D8448">
        <v>76.081999999999994</v>
      </c>
    </row>
    <row r="8449" spans="1:4" hidden="1" x14ac:dyDescent="0.35">
      <c r="A8449" s="3" t="str">
        <f t="shared" si="131"/>
        <v>IAU_44713</v>
      </c>
      <c r="B8449" t="s">
        <v>51</v>
      </c>
      <c r="C8449" s="1">
        <v>44713</v>
      </c>
      <c r="D8449">
        <v>35.090000000000003</v>
      </c>
    </row>
    <row r="8450" spans="1:4" hidden="1" x14ac:dyDescent="0.35">
      <c r="A8450" s="3" t="str">
        <f t="shared" si="131"/>
        <v>ICLN_44713</v>
      </c>
      <c r="B8450" t="s">
        <v>52</v>
      </c>
      <c r="C8450" s="1">
        <v>44713</v>
      </c>
      <c r="D8450">
        <v>19.481999999999999</v>
      </c>
    </row>
    <row r="8451" spans="1:4" hidden="1" x14ac:dyDescent="0.35">
      <c r="A8451" s="3" t="str">
        <f t="shared" ref="A8451:A8514" si="132">CONCATENATE(B8451,"_",C8451)</f>
        <v>IEAA.L_44713</v>
      </c>
      <c r="B8451" t="s">
        <v>53</v>
      </c>
      <c r="C8451" s="1">
        <v>44713</v>
      </c>
      <c r="D8451">
        <v>4.8609999999999998</v>
      </c>
    </row>
    <row r="8452" spans="1:4" hidden="1" x14ac:dyDescent="0.35">
      <c r="A8452" s="3" t="str">
        <f t="shared" si="132"/>
        <v>IEF_44713</v>
      </c>
      <c r="B8452" t="s">
        <v>54</v>
      </c>
      <c r="C8452" s="1">
        <v>44713</v>
      </c>
      <c r="D8452">
        <v>101.262</v>
      </c>
    </row>
    <row r="8453" spans="1:4" hidden="1" x14ac:dyDescent="0.35">
      <c r="A8453" s="3" t="str">
        <f t="shared" si="132"/>
        <v>IEFM.L_44713</v>
      </c>
      <c r="B8453" t="s">
        <v>55</v>
      </c>
      <c r="C8453" s="1">
        <v>44713</v>
      </c>
      <c r="D8453">
        <v>737.6</v>
      </c>
    </row>
    <row r="8454" spans="1:4" hidden="1" x14ac:dyDescent="0.35">
      <c r="A8454" s="3" t="str">
        <f t="shared" si="132"/>
        <v>IEMG_44713</v>
      </c>
      <c r="B8454" t="s">
        <v>56</v>
      </c>
      <c r="C8454" s="1">
        <v>44713</v>
      </c>
      <c r="D8454">
        <v>50.902000000000001</v>
      </c>
    </row>
    <row r="8455" spans="1:4" hidden="1" x14ac:dyDescent="0.35">
      <c r="A8455" s="3" t="str">
        <f t="shared" si="132"/>
        <v>IEUS_44713</v>
      </c>
      <c r="B8455" t="s">
        <v>57</v>
      </c>
      <c r="C8455" s="1">
        <v>44713</v>
      </c>
      <c r="D8455">
        <v>54.886000000000003</v>
      </c>
    </row>
    <row r="8456" spans="1:4" hidden="1" x14ac:dyDescent="0.35">
      <c r="A8456" s="3" t="str">
        <f t="shared" si="132"/>
        <v>IEVL.L_44713</v>
      </c>
      <c r="B8456" t="s">
        <v>58</v>
      </c>
      <c r="C8456" s="1">
        <v>44713</v>
      </c>
      <c r="D8456">
        <v>7.3819999999999997</v>
      </c>
    </row>
    <row r="8457" spans="1:4" hidden="1" x14ac:dyDescent="0.35">
      <c r="A8457" s="3" t="str">
        <f t="shared" si="132"/>
        <v>IGF_44713</v>
      </c>
      <c r="B8457" t="s">
        <v>59</v>
      </c>
      <c r="C8457" s="1">
        <v>44713</v>
      </c>
      <c r="D8457">
        <v>49.798000000000002</v>
      </c>
    </row>
    <row r="8458" spans="1:4" hidden="1" x14ac:dyDescent="0.35">
      <c r="A8458" s="3" t="str">
        <f t="shared" si="132"/>
        <v>INDA_44713</v>
      </c>
      <c r="B8458" t="s">
        <v>60</v>
      </c>
      <c r="C8458" s="1">
        <v>44713</v>
      </c>
      <c r="D8458">
        <v>41.44</v>
      </c>
    </row>
    <row r="8459" spans="1:4" hidden="1" x14ac:dyDescent="0.35">
      <c r="A8459" s="3" t="str">
        <f t="shared" si="132"/>
        <v>IUMO.L_44713</v>
      </c>
      <c r="B8459" t="s">
        <v>61</v>
      </c>
      <c r="C8459" s="1">
        <v>44713</v>
      </c>
      <c r="D8459">
        <v>10.005000000000001</v>
      </c>
    </row>
    <row r="8460" spans="1:4" hidden="1" x14ac:dyDescent="0.35">
      <c r="A8460" s="3" t="str">
        <f t="shared" si="132"/>
        <v>IUVL.L_44713</v>
      </c>
      <c r="B8460" t="s">
        <v>62</v>
      </c>
      <c r="C8460" s="1">
        <v>44713</v>
      </c>
      <c r="D8460">
        <v>8.7750000000000004</v>
      </c>
    </row>
    <row r="8461" spans="1:4" hidden="1" x14ac:dyDescent="0.35">
      <c r="A8461" s="3" t="str">
        <f t="shared" si="132"/>
        <v>IVV_44713</v>
      </c>
      <c r="B8461" t="s">
        <v>63</v>
      </c>
      <c r="C8461" s="1">
        <v>44713</v>
      </c>
      <c r="D8461">
        <v>406.37</v>
      </c>
    </row>
    <row r="8462" spans="1:4" hidden="1" x14ac:dyDescent="0.35">
      <c r="A8462" s="3" t="str">
        <f t="shared" si="132"/>
        <v>IWM_44713</v>
      </c>
      <c r="B8462" t="s">
        <v>64</v>
      </c>
      <c r="C8462" s="1">
        <v>44713</v>
      </c>
      <c r="D8462">
        <v>181.99</v>
      </c>
    </row>
    <row r="8463" spans="1:4" hidden="1" x14ac:dyDescent="0.35">
      <c r="A8463" s="3" t="str">
        <f t="shared" si="132"/>
        <v>IXN_44713</v>
      </c>
      <c r="B8463" t="s">
        <v>65</v>
      </c>
      <c r="C8463" s="1">
        <v>44713</v>
      </c>
      <c r="D8463">
        <v>50.408000000000001</v>
      </c>
    </row>
    <row r="8464" spans="1:4" hidden="1" x14ac:dyDescent="0.35">
      <c r="A8464" s="3" t="str">
        <f t="shared" si="132"/>
        <v>JPEA.L_44713</v>
      </c>
      <c r="B8464" t="s">
        <v>66</v>
      </c>
      <c r="C8464" s="1">
        <v>44713</v>
      </c>
      <c r="D8464">
        <v>5.0469999999999997</v>
      </c>
    </row>
    <row r="8465" spans="1:4" hidden="1" x14ac:dyDescent="0.35">
      <c r="A8465" s="3" t="str">
        <f t="shared" si="132"/>
        <v>JPM_44713</v>
      </c>
      <c r="B8465" t="s">
        <v>67</v>
      </c>
      <c r="C8465" s="1">
        <v>44713</v>
      </c>
      <c r="D8465">
        <v>126.693</v>
      </c>
    </row>
    <row r="8466" spans="1:4" hidden="1" x14ac:dyDescent="0.35">
      <c r="A8466" s="3" t="str">
        <f t="shared" si="132"/>
        <v>KR_44713</v>
      </c>
      <c r="B8466" t="s">
        <v>68</v>
      </c>
      <c r="C8466" s="1">
        <v>44713</v>
      </c>
      <c r="D8466">
        <v>50.497</v>
      </c>
    </row>
    <row r="8467" spans="1:4" hidden="1" x14ac:dyDescent="0.35">
      <c r="A8467" s="3" t="str">
        <f t="shared" si="132"/>
        <v>LQD_44713</v>
      </c>
      <c r="B8467" t="s">
        <v>69</v>
      </c>
      <c r="C8467" s="1">
        <v>44713</v>
      </c>
      <c r="D8467">
        <v>111.212</v>
      </c>
    </row>
    <row r="8468" spans="1:4" hidden="1" x14ac:dyDescent="0.35">
      <c r="A8468" s="3" t="str">
        <f t="shared" si="132"/>
        <v>MCHI_44713</v>
      </c>
      <c r="B8468" t="s">
        <v>70</v>
      </c>
      <c r="C8468" s="1">
        <v>44713</v>
      </c>
      <c r="D8468">
        <v>50.252000000000002</v>
      </c>
    </row>
    <row r="8469" spans="1:4" hidden="1" x14ac:dyDescent="0.35">
      <c r="A8469" s="3" t="str">
        <f t="shared" si="132"/>
        <v>META_44713</v>
      </c>
      <c r="B8469" t="s">
        <v>144</v>
      </c>
      <c r="C8469" s="1">
        <v>44713</v>
      </c>
      <c r="D8469">
        <v>188.64</v>
      </c>
    </row>
    <row r="8470" spans="1:4" hidden="1" x14ac:dyDescent="0.35">
      <c r="A8470" s="3" t="str">
        <f t="shared" si="132"/>
        <v>MVEU.L_44713</v>
      </c>
      <c r="B8470" t="s">
        <v>71</v>
      </c>
      <c r="C8470" s="1">
        <v>44713</v>
      </c>
      <c r="D8470">
        <v>51.26</v>
      </c>
    </row>
    <row r="8471" spans="1:4" hidden="1" x14ac:dyDescent="0.35">
      <c r="A8471" s="3" t="str">
        <f t="shared" si="132"/>
        <v>OGN_44713</v>
      </c>
      <c r="B8471" t="s">
        <v>72</v>
      </c>
      <c r="C8471" s="1">
        <v>44713</v>
      </c>
      <c r="D8471">
        <v>36.991999999999997</v>
      </c>
    </row>
    <row r="8472" spans="1:4" hidden="1" x14ac:dyDescent="0.35">
      <c r="A8472" s="3" t="str">
        <f t="shared" si="132"/>
        <v>PG_44713</v>
      </c>
      <c r="B8472" t="s">
        <v>73</v>
      </c>
      <c r="C8472" s="1">
        <v>44713</v>
      </c>
      <c r="D8472">
        <v>142.78399999999999</v>
      </c>
    </row>
    <row r="8473" spans="1:4" hidden="1" x14ac:dyDescent="0.35">
      <c r="A8473" s="3" t="str">
        <f t="shared" si="132"/>
        <v>PPL_44713</v>
      </c>
      <c r="B8473" t="s">
        <v>74</v>
      </c>
      <c r="C8473" s="1">
        <v>44713</v>
      </c>
      <c r="D8473">
        <v>29.213999999999999</v>
      </c>
    </row>
    <row r="8474" spans="1:4" hidden="1" x14ac:dyDescent="0.35">
      <c r="A8474" s="3" t="str">
        <f t="shared" si="132"/>
        <v>PRU_44713</v>
      </c>
      <c r="B8474" t="s">
        <v>75</v>
      </c>
      <c r="C8474" s="1">
        <v>44713</v>
      </c>
      <c r="D8474">
        <v>102.934</v>
      </c>
    </row>
    <row r="8475" spans="1:4" hidden="1" x14ac:dyDescent="0.35">
      <c r="A8475" s="3" t="str">
        <f t="shared" si="132"/>
        <v>PYPL_44713</v>
      </c>
      <c r="B8475" t="s">
        <v>76</v>
      </c>
      <c r="C8475" s="1">
        <v>44713</v>
      </c>
      <c r="D8475">
        <v>82.48</v>
      </c>
    </row>
    <row r="8476" spans="1:4" hidden="1" x14ac:dyDescent="0.35">
      <c r="A8476" s="3" t="str">
        <f t="shared" si="132"/>
        <v>RE_44713</v>
      </c>
      <c r="B8476" t="s">
        <v>77</v>
      </c>
      <c r="C8476" s="1">
        <v>44713</v>
      </c>
      <c r="D8476">
        <v>275.43700000000001</v>
      </c>
    </row>
    <row r="8477" spans="1:4" hidden="1" x14ac:dyDescent="0.35">
      <c r="A8477" s="3" t="str">
        <f t="shared" si="132"/>
        <v>REET_44713</v>
      </c>
      <c r="B8477" t="s">
        <v>78</v>
      </c>
      <c r="C8477" s="1">
        <v>44713</v>
      </c>
      <c r="D8477">
        <v>25.800999999999998</v>
      </c>
    </row>
    <row r="8478" spans="1:4" hidden="1" x14ac:dyDescent="0.35">
      <c r="A8478" s="3" t="str">
        <f t="shared" si="132"/>
        <v>ROL_44713</v>
      </c>
      <c r="B8478" t="s">
        <v>79</v>
      </c>
      <c r="C8478" s="1">
        <v>44713</v>
      </c>
      <c r="D8478">
        <v>34.661999999999999</v>
      </c>
    </row>
    <row r="8479" spans="1:4" hidden="1" x14ac:dyDescent="0.35">
      <c r="A8479" s="3" t="str">
        <f t="shared" si="132"/>
        <v>ROST_44713</v>
      </c>
      <c r="B8479" t="s">
        <v>80</v>
      </c>
      <c r="C8479" s="1">
        <v>44713</v>
      </c>
      <c r="D8479">
        <v>81.847999999999999</v>
      </c>
    </row>
    <row r="8480" spans="1:4" hidden="1" x14ac:dyDescent="0.35">
      <c r="A8480" s="3" t="str">
        <f t="shared" si="132"/>
        <v>SEGA.L_44713</v>
      </c>
      <c r="B8480" t="s">
        <v>81</v>
      </c>
      <c r="C8480" s="1">
        <v>44713</v>
      </c>
      <c r="D8480">
        <v>98.611000000000004</v>
      </c>
    </row>
    <row r="8481" spans="1:4" hidden="1" x14ac:dyDescent="0.35">
      <c r="A8481" s="3" t="str">
        <f t="shared" si="132"/>
        <v>SHY_44713</v>
      </c>
      <c r="B8481" t="s">
        <v>82</v>
      </c>
      <c r="C8481" s="1">
        <v>44713</v>
      </c>
      <c r="D8481">
        <v>82.102999999999994</v>
      </c>
    </row>
    <row r="8482" spans="1:4" hidden="1" x14ac:dyDescent="0.35">
      <c r="A8482" s="3" t="str">
        <f t="shared" si="132"/>
        <v>SLV_44713</v>
      </c>
      <c r="B8482" t="s">
        <v>83</v>
      </c>
      <c r="C8482" s="1">
        <v>44713</v>
      </c>
      <c r="D8482">
        <v>20.13</v>
      </c>
    </row>
    <row r="8483" spans="1:4" hidden="1" x14ac:dyDescent="0.35">
      <c r="A8483" s="3" t="str">
        <f t="shared" si="132"/>
        <v>SPMV.L_44713</v>
      </c>
      <c r="B8483" t="s">
        <v>84</v>
      </c>
      <c r="C8483" s="1">
        <v>44713</v>
      </c>
      <c r="D8483">
        <v>76.7</v>
      </c>
    </row>
    <row r="8484" spans="1:4" hidden="1" x14ac:dyDescent="0.35">
      <c r="A8484" s="3" t="str">
        <f t="shared" si="132"/>
        <v>TLT_44713</v>
      </c>
      <c r="B8484" t="s">
        <v>85</v>
      </c>
      <c r="C8484" s="1">
        <v>44713</v>
      </c>
      <c r="D8484">
        <v>114.133</v>
      </c>
    </row>
    <row r="8485" spans="1:4" hidden="1" x14ac:dyDescent="0.35">
      <c r="A8485" s="3" t="str">
        <f t="shared" si="132"/>
        <v>UNH_44713</v>
      </c>
      <c r="B8485" t="s">
        <v>86</v>
      </c>
      <c r="C8485" s="1">
        <v>44713</v>
      </c>
      <c r="D8485">
        <v>487.76100000000002</v>
      </c>
    </row>
    <row r="8486" spans="1:4" hidden="1" x14ac:dyDescent="0.35">
      <c r="A8486" s="3" t="str">
        <f t="shared" si="132"/>
        <v>URI_44713</v>
      </c>
      <c r="B8486" t="s">
        <v>87</v>
      </c>
      <c r="C8486" s="1">
        <v>44713</v>
      </c>
      <c r="D8486">
        <v>292.54300000000001</v>
      </c>
    </row>
    <row r="8487" spans="1:4" hidden="1" x14ac:dyDescent="0.35">
      <c r="A8487" s="3" t="str">
        <f t="shared" si="132"/>
        <v>V_44713</v>
      </c>
      <c r="B8487" t="s">
        <v>88</v>
      </c>
      <c r="C8487" s="1">
        <v>44713</v>
      </c>
      <c r="D8487">
        <v>208.68299999999999</v>
      </c>
    </row>
    <row r="8488" spans="1:4" hidden="1" x14ac:dyDescent="0.35">
      <c r="A8488" s="3" t="str">
        <f t="shared" si="132"/>
        <v>VRSK_44713</v>
      </c>
      <c r="B8488" t="s">
        <v>89</v>
      </c>
      <c r="C8488" s="1">
        <v>44713</v>
      </c>
      <c r="D8488">
        <v>170.33099999999999</v>
      </c>
    </row>
    <row r="8489" spans="1:4" hidden="1" x14ac:dyDescent="0.35">
      <c r="A8489" s="3" t="str">
        <f t="shared" si="132"/>
        <v>VXX_44713</v>
      </c>
      <c r="B8489" t="s">
        <v>90</v>
      </c>
      <c r="C8489" s="1">
        <v>44713</v>
      </c>
      <c r="D8489">
        <v>22.26</v>
      </c>
    </row>
    <row r="8490" spans="1:4" hidden="1" x14ac:dyDescent="0.35">
      <c r="A8490" s="3" t="str">
        <f t="shared" si="132"/>
        <v>WRK_44713</v>
      </c>
      <c r="B8490" t="s">
        <v>91</v>
      </c>
      <c r="C8490" s="1">
        <v>44713</v>
      </c>
      <c r="D8490">
        <v>47.082000000000001</v>
      </c>
    </row>
    <row r="8491" spans="1:4" hidden="1" x14ac:dyDescent="0.35">
      <c r="A8491" s="3" t="str">
        <f t="shared" si="132"/>
        <v>XLB_44713</v>
      </c>
      <c r="B8491" t="s">
        <v>92</v>
      </c>
      <c r="C8491" s="1">
        <v>44713</v>
      </c>
      <c r="D8491">
        <v>83.572999999999993</v>
      </c>
    </row>
    <row r="8492" spans="1:4" hidden="1" x14ac:dyDescent="0.35">
      <c r="A8492" s="3" t="str">
        <f t="shared" si="132"/>
        <v>XLC_44713</v>
      </c>
      <c r="B8492" t="s">
        <v>93</v>
      </c>
      <c r="C8492" s="1">
        <v>44713</v>
      </c>
      <c r="D8492">
        <v>59.078000000000003</v>
      </c>
    </row>
    <row r="8493" spans="1:4" hidden="1" x14ac:dyDescent="0.35">
      <c r="A8493" s="3" t="str">
        <f t="shared" si="132"/>
        <v>XLE_44713</v>
      </c>
      <c r="B8493" t="s">
        <v>94</v>
      </c>
      <c r="C8493" s="1">
        <v>44713</v>
      </c>
      <c r="D8493">
        <v>85.844999999999999</v>
      </c>
    </row>
    <row r="8494" spans="1:4" hidden="1" x14ac:dyDescent="0.35">
      <c r="A8494" s="3" t="str">
        <f t="shared" si="132"/>
        <v>XLF_44713</v>
      </c>
      <c r="B8494" t="s">
        <v>95</v>
      </c>
      <c r="C8494" s="1">
        <v>44713</v>
      </c>
      <c r="D8494">
        <v>34.322000000000003</v>
      </c>
    </row>
    <row r="8495" spans="1:4" hidden="1" x14ac:dyDescent="0.35">
      <c r="A8495" s="3" t="str">
        <f t="shared" si="132"/>
        <v>XLI_44713</v>
      </c>
      <c r="B8495" t="s">
        <v>96</v>
      </c>
      <c r="C8495" s="1">
        <v>44713</v>
      </c>
      <c r="D8495">
        <v>92.825000000000003</v>
      </c>
    </row>
    <row r="8496" spans="1:4" hidden="1" x14ac:dyDescent="0.35">
      <c r="A8496" s="3" t="str">
        <f t="shared" si="132"/>
        <v>XLK_44713</v>
      </c>
      <c r="B8496" t="s">
        <v>97</v>
      </c>
      <c r="C8496" s="1">
        <v>44713</v>
      </c>
      <c r="D8496">
        <v>138.93199999999999</v>
      </c>
    </row>
    <row r="8497" spans="1:4" hidden="1" x14ac:dyDescent="0.35">
      <c r="A8497" s="3" t="str">
        <f t="shared" si="132"/>
        <v>XLP_44713</v>
      </c>
      <c r="B8497" t="s">
        <v>98</v>
      </c>
      <c r="C8497" s="1">
        <v>44713</v>
      </c>
      <c r="D8497">
        <v>71.974999999999994</v>
      </c>
    </row>
    <row r="8498" spans="1:4" hidden="1" x14ac:dyDescent="0.35">
      <c r="A8498" s="3" t="str">
        <f t="shared" si="132"/>
        <v>XLU_44713</v>
      </c>
      <c r="B8498" t="s">
        <v>99</v>
      </c>
      <c r="C8498" s="1">
        <v>44713</v>
      </c>
      <c r="D8498">
        <v>72.537000000000006</v>
      </c>
    </row>
    <row r="8499" spans="1:4" hidden="1" x14ac:dyDescent="0.35">
      <c r="A8499" s="3" t="str">
        <f t="shared" si="132"/>
        <v>XLV_44713</v>
      </c>
      <c r="B8499" t="s">
        <v>100</v>
      </c>
      <c r="C8499" s="1">
        <v>44713</v>
      </c>
      <c r="D8499">
        <v>128.74799999999999</v>
      </c>
    </row>
    <row r="8500" spans="1:4" hidden="1" x14ac:dyDescent="0.35">
      <c r="A8500" s="3" t="str">
        <f t="shared" si="132"/>
        <v>XLY_44713</v>
      </c>
      <c r="B8500" t="s">
        <v>101</v>
      </c>
      <c r="C8500" s="1">
        <v>44713</v>
      </c>
      <c r="D8500">
        <v>151.851</v>
      </c>
    </row>
    <row r="8501" spans="1:4" hidden="1" x14ac:dyDescent="0.35">
      <c r="A8501" s="3" t="str">
        <f t="shared" si="132"/>
        <v>XOM_44713</v>
      </c>
      <c r="B8501" t="s">
        <v>102</v>
      </c>
      <c r="C8501" s="1">
        <v>44713</v>
      </c>
      <c r="D8501">
        <v>95.367000000000004</v>
      </c>
    </row>
    <row r="8502" spans="1:4" hidden="1" x14ac:dyDescent="0.35">
      <c r="A8502" s="3" t="str">
        <f t="shared" si="132"/>
        <v>ABBV_44714</v>
      </c>
      <c r="B8502" t="s">
        <v>3</v>
      </c>
      <c r="C8502" s="1">
        <v>44714</v>
      </c>
      <c r="D8502">
        <v>142.57</v>
      </c>
    </row>
    <row r="8503" spans="1:4" hidden="1" x14ac:dyDescent="0.35">
      <c r="A8503" s="3" t="str">
        <f t="shared" si="132"/>
        <v>ACN_44714</v>
      </c>
      <c r="B8503" t="s">
        <v>4</v>
      </c>
      <c r="C8503" s="1">
        <v>44714</v>
      </c>
      <c r="D8503">
        <v>302.94099999999997</v>
      </c>
    </row>
    <row r="8504" spans="1:4" hidden="1" x14ac:dyDescent="0.35">
      <c r="A8504" s="3" t="str">
        <f t="shared" si="132"/>
        <v>AEP_44714</v>
      </c>
      <c r="B8504" t="s">
        <v>5</v>
      </c>
      <c r="C8504" s="1">
        <v>44714</v>
      </c>
      <c r="D8504">
        <v>99.587000000000003</v>
      </c>
    </row>
    <row r="8505" spans="1:4" hidden="1" x14ac:dyDescent="0.35">
      <c r="A8505" s="3" t="str">
        <f t="shared" si="132"/>
        <v>AIZ_44714</v>
      </c>
      <c r="B8505" t="s">
        <v>6</v>
      </c>
      <c r="C8505" s="1">
        <v>44714</v>
      </c>
      <c r="D8505">
        <v>178.20500000000001</v>
      </c>
    </row>
    <row r="8506" spans="1:4" hidden="1" x14ac:dyDescent="0.35">
      <c r="A8506" s="3" t="str">
        <f t="shared" si="132"/>
        <v>ALLE_44714</v>
      </c>
      <c r="B8506" t="s">
        <v>7</v>
      </c>
      <c r="C8506" s="1">
        <v>44714</v>
      </c>
      <c r="D8506">
        <v>112.736</v>
      </c>
    </row>
    <row r="8507" spans="1:4" hidden="1" x14ac:dyDescent="0.35">
      <c r="A8507" s="3" t="str">
        <f t="shared" si="132"/>
        <v>AMAT_44714</v>
      </c>
      <c r="B8507" t="s">
        <v>8</v>
      </c>
      <c r="C8507" s="1">
        <v>44714</v>
      </c>
      <c r="D8507">
        <v>116.746</v>
      </c>
    </row>
    <row r="8508" spans="1:4" hidden="1" x14ac:dyDescent="0.35">
      <c r="A8508" s="3" t="str">
        <f t="shared" si="132"/>
        <v>AMP_44714</v>
      </c>
      <c r="B8508" t="s">
        <v>9</v>
      </c>
      <c r="C8508" s="1">
        <v>44714</v>
      </c>
      <c r="D8508">
        <v>272.25400000000002</v>
      </c>
    </row>
    <row r="8509" spans="1:4" hidden="1" x14ac:dyDescent="0.35">
      <c r="A8509" s="3" t="str">
        <f t="shared" si="132"/>
        <v>AMZN_44714</v>
      </c>
      <c r="B8509" t="s">
        <v>10</v>
      </c>
      <c r="C8509" s="1">
        <v>44714</v>
      </c>
      <c r="D8509">
        <v>125.511</v>
      </c>
    </row>
    <row r="8510" spans="1:4" hidden="1" x14ac:dyDescent="0.35">
      <c r="A8510" s="3" t="str">
        <f t="shared" si="132"/>
        <v>AVB_44714</v>
      </c>
      <c r="B8510" t="s">
        <v>11</v>
      </c>
      <c r="C8510" s="1">
        <v>44714</v>
      </c>
      <c r="D8510">
        <v>203.48699999999999</v>
      </c>
    </row>
    <row r="8511" spans="1:4" hidden="1" x14ac:dyDescent="0.35">
      <c r="A8511" s="3" t="str">
        <f t="shared" si="132"/>
        <v>AVY_44714</v>
      </c>
      <c r="B8511" t="s">
        <v>12</v>
      </c>
      <c r="C8511" s="1">
        <v>44714</v>
      </c>
      <c r="D8511">
        <v>176.08199999999999</v>
      </c>
    </row>
    <row r="8512" spans="1:4" hidden="1" x14ac:dyDescent="0.35">
      <c r="A8512" s="3" t="str">
        <f t="shared" si="132"/>
        <v>AXP_44714</v>
      </c>
      <c r="B8512" t="s">
        <v>13</v>
      </c>
      <c r="C8512" s="1">
        <v>44714</v>
      </c>
      <c r="D8512">
        <v>167.28899999999999</v>
      </c>
    </row>
    <row r="8513" spans="1:4" hidden="1" x14ac:dyDescent="0.35">
      <c r="A8513" s="3" t="str">
        <f t="shared" si="132"/>
        <v>BDX_44714</v>
      </c>
      <c r="B8513" t="s">
        <v>14</v>
      </c>
      <c r="C8513" s="1">
        <v>44714</v>
      </c>
      <c r="D8513">
        <v>251.04499999999999</v>
      </c>
    </row>
    <row r="8514" spans="1:4" hidden="1" x14ac:dyDescent="0.35">
      <c r="A8514" s="3" t="str">
        <f t="shared" si="132"/>
        <v>BF-B_44714</v>
      </c>
      <c r="B8514" t="s">
        <v>15</v>
      </c>
      <c r="C8514" s="1">
        <v>44714</v>
      </c>
      <c r="D8514">
        <v>65.625</v>
      </c>
    </row>
    <row r="8515" spans="1:4" hidden="1" x14ac:dyDescent="0.35">
      <c r="A8515" s="3" t="str">
        <f t="shared" ref="A8515:A8578" si="133">CONCATENATE(B8515,"_",C8515)</f>
        <v>BMY_44714</v>
      </c>
      <c r="B8515" t="s">
        <v>16</v>
      </c>
      <c r="C8515" s="1">
        <v>44714</v>
      </c>
      <c r="D8515">
        <v>73.302000000000007</v>
      </c>
    </row>
    <row r="8516" spans="1:4" hidden="1" x14ac:dyDescent="0.35">
      <c r="A8516" s="3" t="str">
        <f t="shared" si="133"/>
        <v>BR_44714</v>
      </c>
      <c r="B8516" t="s">
        <v>17</v>
      </c>
      <c r="C8516" s="1">
        <v>44714</v>
      </c>
      <c r="D8516">
        <v>145.56800000000001</v>
      </c>
    </row>
    <row r="8517" spans="1:4" hidden="1" x14ac:dyDescent="0.35">
      <c r="A8517" s="3" t="str">
        <f t="shared" si="133"/>
        <v>CARR_44714</v>
      </c>
      <c r="B8517" t="s">
        <v>18</v>
      </c>
      <c r="C8517" s="1">
        <v>44714</v>
      </c>
      <c r="D8517">
        <v>39.569000000000003</v>
      </c>
    </row>
    <row r="8518" spans="1:4" hidden="1" x14ac:dyDescent="0.35">
      <c r="A8518" s="3" t="str">
        <f t="shared" si="133"/>
        <v>CDW_44714</v>
      </c>
      <c r="B8518" t="s">
        <v>19</v>
      </c>
      <c r="C8518" s="1">
        <v>44714</v>
      </c>
      <c r="D8518">
        <v>175.10400000000001</v>
      </c>
    </row>
    <row r="8519" spans="1:4" hidden="1" x14ac:dyDescent="0.35">
      <c r="A8519" s="3" t="str">
        <f t="shared" si="133"/>
        <v>CE_44714</v>
      </c>
      <c r="B8519" t="s">
        <v>20</v>
      </c>
      <c r="C8519" s="1">
        <v>44714</v>
      </c>
      <c r="D8519">
        <v>155.422</v>
      </c>
    </row>
    <row r="8520" spans="1:4" hidden="1" x14ac:dyDescent="0.35">
      <c r="A8520" s="3" t="str">
        <f t="shared" si="133"/>
        <v>CHTR_44714</v>
      </c>
      <c r="B8520" t="s">
        <v>21</v>
      </c>
      <c r="C8520" s="1">
        <v>44714</v>
      </c>
      <c r="D8520">
        <v>498.22</v>
      </c>
    </row>
    <row r="8521" spans="1:4" hidden="1" x14ac:dyDescent="0.35">
      <c r="A8521" s="3" t="str">
        <f t="shared" si="133"/>
        <v>CNC_44714</v>
      </c>
      <c r="B8521" t="s">
        <v>22</v>
      </c>
      <c r="C8521" s="1">
        <v>44714</v>
      </c>
      <c r="D8521">
        <v>82.56</v>
      </c>
    </row>
    <row r="8522" spans="1:4" hidden="1" x14ac:dyDescent="0.35">
      <c r="A8522" s="3" t="str">
        <f t="shared" si="133"/>
        <v>CNP_44714</v>
      </c>
      <c r="B8522" t="s">
        <v>23</v>
      </c>
      <c r="C8522" s="1">
        <v>44714</v>
      </c>
      <c r="D8522">
        <v>31.521000000000001</v>
      </c>
    </row>
    <row r="8523" spans="1:4" hidden="1" x14ac:dyDescent="0.35">
      <c r="A8523" s="3" t="str">
        <f t="shared" si="133"/>
        <v>COP_44714</v>
      </c>
      <c r="B8523" t="s">
        <v>24</v>
      </c>
      <c r="C8523" s="1">
        <v>44714</v>
      </c>
      <c r="D8523">
        <v>110.41800000000001</v>
      </c>
    </row>
    <row r="8524" spans="1:4" hidden="1" x14ac:dyDescent="0.35">
      <c r="A8524" s="3" t="str">
        <f t="shared" si="133"/>
        <v>CTAS_44714</v>
      </c>
      <c r="B8524" t="s">
        <v>25</v>
      </c>
      <c r="C8524" s="1">
        <v>44714</v>
      </c>
      <c r="D8524">
        <v>395.12</v>
      </c>
    </row>
    <row r="8525" spans="1:4" hidden="1" x14ac:dyDescent="0.35">
      <c r="A8525" s="3" t="str">
        <f t="shared" si="133"/>
        <v>CZR_44714</v>
      </c>
      <c r="B8525" t="s">
        <v>26</v>
      </c>
      <c r="C8525" s="1">
        <v>44714</v>
      </c>
      <c r="D8525">
        <v>51.87</v>
      </c>
    </row>
    <row r="8526" spans="1:4" hidden="1" x14ac:dyDescent="0.35">
      <c r="A8526" s="3" t="str">
        <f t="shared" si="133"/>
        <v>DG_44714</v>
      </c>
      <c r="B8526" t="s">
        <v>27</v>
      </c>
      <c r="C8526" s="1">
        <v>44714</v>
      </c>
      <c r="D8526">
        <v>223.20599999999999</v>
      </c>
    </row>
    <row r="8527" spans="1:4" hidden="1" x14ac:dyDescent="0.35">
      <c r="A8527" s="3" t="str">
        <f t="shared" si="133"/>
        <v>DPZ_44714</v>
      </c>
      <c r="B8527" t="s">
        <v>28</v>
      </c>
      <c r="C8527" s="1">
        <v>44714</v>
      </c>
      <c r="D8527">
        <v>369.49900000000002</v>
      </c>
    </row>
    <row r="8528" spans="1:4" x14ac:dyDescent="0.35">
      <c r="A8528" s="3" t="str">
        <f t="shared" si="133"/>
        <v>DRE_44714</v>
      </c>
      <c r="B8528" t="s">
        <v>29</v>
      </c>
      <c r="C8528" s="1">
        <v>44714</v>
      </c>
      <c r="D8528">
        <v>53.515999999999998</v>
      </c>
    </row>
    <row r="8529" spans="1:4" hidden="1" x14ac:dyDescent="0.35">
      <c r="A8529" s="3" t="str">
        <f t="shared" si="133"/>
        <v>DXC_44714</v>
      </c>
      <c r="B8529" t="s">
        <v>30</v>
      </c>
      <c r="C8529" s="1">
        <v>44714</v>
      </c>
      <c r="D8529">
        <v>35.130000000000003</v>
      </c>
    </row>
    <row r="8530" spans="1:4" hidden="1" x14ac:dyDescent="0.35">
      <c r="A8530" s="3" t="str">
        <f t="shared" si="133"/>
        <v>EWA_44714</v>
      </c>
      <c r="B8530" t="s">
        <v>31</v>
      </c>
      <c r="C8530" s="1">
        <v>44714</v>
      </c>
      <c r="D8530">
        <v>24.114000000000001</v>
      </c>
    </row>
    <row r="8531" spans="1:4" hidden="1" x14ac:dyDescent="0.35">
      <c r="A8531" s="3" t="str">
        <f t="shared" si="133"/>
        <v>EWC_44714</v>
      </c>
      <c r="B8531" t="s">
        <v>32</v>
      </c>
      <c r="C8531" s="1">
        <v>44714</v>
      </c>
      <c r="D8531">
        <v>37.747</v>
      </c>
    </row>
    <row r="8532" spans="1:4" hidden="1" x14ac:dyDescent="0.35">
      <c r="A8532" s="3" t="str">
        <f t="shared" si="133"/>
        <v>EWG_44714</v>
      </c>
      <c r="B8532" t="s">
        <v>33</v>
      </c>
      <c r="C8532" s="1">
        <v>44714</v>
      </c>
      <c r="D8532">
        <v>26.873999999999999</v>
      </c>
    </row>
    <row r="8533" spans="1:4" hidden="1" x14ac:dyDescent="0.35">
      <c r="A8533" s="3" t="str">
        <f t="shared" si="133"/>
        <v>EWH_44714</v>
      </c>
      <c r="B8533" t="s">
        <v>34</v>
      </c>
      <c r="C8533" s="1">
        <v>44714</v>
      </c>
      <c r="D8533">
        <v>21.707999999999998</v>
      </c>
    </row>
    <row r="8534" spans="1:4" hidden="1" x14ac:dyDescent="0.35">
      <c r="A8534" s="3" t="str">
        <f t="shared" si="133"/>
        <v>EWJ_44714</v>
      </c>
      <c r="B8534" t="s">
        <v>35</v>
      </c>
      <c r="C8534" s="1">
        <v>44714</v>
      </c>
      <c r="D8534">
        <v>57.53</v>
      </c>
    </row>
    <row r="8535" spans="1:4" hidden="1" x14ac:dyDescent="0.35">
      <c r="A8535" s="3" t="str">
        <f t="shared" si="133"/>
        <v>EWL_44714</v>
      </c>
      <c r="B8535" t="s">
        <v>36</v>
      </c>
      <c r="C8535" s="1">
        <v>44714</v>
      </c>
      <c r="D8535">
        <v>44.706000000000003</v>
      </c>
    </row>
    <row r="8536" spans="1:4" hidden="1" x14ac:dyDescent="0.35">
      <c r="A8536" s="3" t="str">
        <f t="shared" si="133"/>
        <v>EWQ_44714</v>
      </c>
      <c r="B8536" t="s">
        <v>37</v>
      </c>
      <c r="C8536" s="1">
        <v>44714</v>
      </c>
      <c r="D8536">
        <v>33.676000000000002</v>
      </c>
    </row>
    <row r="8537" spans="1:4" hidden="1" x14ac:dyDescent="0.35">
      <c r="A8537" s="3" t="str">
        <f t="shared" si="133"/>
        <v>EWT_44714</v>
      </c>
      <c r="B8537" t="s">
        <v>38</v>
      </c>
      <c r="C8537" s="1">
        <v>44714</v>
      </c>
      <c r="D8537">
        <v>48.570999999999998</v>
      </c>
    </row>
    <row r="8538" spans="1:4" hidden="1" x14ac:dyDescent="0.35">
      <c r="A8538" s="3" t="str">
        <f t="shared" si="133"/>
        <v>EWU_44714</v>
      </c>
      <c r="B8538" t="s">
        <v>39</v>
      </c>
      <c r="C8538" s="1">
        <v>44714</v>
      </c>
      <c r="D8538">
        <v>32.253</v>
      </c>
    </row>
    <row r="8539" spans="1:4" hidden="1" x14ac:dyDescent="0.35">
      <c r="A8539" s="3" t="str">
        <f t="shared" si="133"/>
        <v>EWY_44714</v>
      </c>
      <c r="B8539" t="s">
        <v>40</v>
      </c>
      <c r="C8539" s="1">
        <v>44714</v>
      </c>
      <c r="D8539">
        <v>67.778000000000006</v>
      </c>
    </row>
    <row r="8540" spans="1:4" hidden="1" x14ac:dyDescent="0.35">
      <c r="A8540" s="3" t="str">
        <f t="shared" si="133"/>
        <v>EWZ_44714</v>
      </c>
      <c r="B8540" t="s">
        <v>41</v>
      </c>
      <c r="C8540" s="1">
        <v>44714</v>
      </c>
      <c r="D8540">
        <v>31.593</v>
      </c>
    </row>
    <row r="8541" spans="1:4" hidden="1" x14ac:dyDescent="0.35">
      <c r="A8541" s="3" t="str">
        <f t="shared" si="133"/>
        <v>FTV_44714</v>
      </c>
      <c r="B8541" t="s">
        <v>43</v>
      </c>
      <c r="C8541" s="1">
        <v>44714</v>
      </c>
      <c r="D8541">
        <v>63.003999999999998</v>
      </c>
    </row>
    <row r="8542" spans="1:4" hidden="1" x14ac:dyDescent="0.35">
      <c r="A8542" s="3" t="str">
        <f t="shared" si="133"/>
        <v>GOOG_44714</v>
      </c>
      <c r="B8542" t="s">
        <v>44</v>
      </c>
      <c r="C8542" s="1">
        <v>44714</v>
      </c>
      <c r="D8542">
        <v>117.746</v>
      </c>
    </row>
    <row r="8543" spans="1:4" hidden="1" x14ac:dyDescent="0.35">
      <c r="A8543" s="3" t="str">
        <f t="shared" si="133"/>
        <v>GPC_44714</v>
      </c>
      <c r="B8543" t="s">
        <v>45</v>
      </c>
      <c r="C8543" s="1">
        <v>44714</v>
      </c>
      <c r="D8543">
        <v>135.33099999999999</v>
      </c>
    </row>
    <row r="8544" spans="1:4" hidden="1" x14ac:dyDescent="0.35">
      <c r="A8544" s="3" t="str">
        <f t="shared" si="133"/>
        <v>GSG_44714</v>
      </c>
      <c r="B8544" t="s">
        <v>46</v>
      </c>
      <c r="C8544" s="1">
        <v>44714</v>
      </c>
      <c r="D8544">
        <v>25.68</v>
      </c>
    </row>
    <row r="8545" spans="1:4" hidden="1" x14ac:dyDescent="0.35">
      <c r="A8545" s="3" t="str">
        <f t="shared" si="133"/>
        <v>HIG_44714</v>
      </c>
      <c r="B8545" t="s">
        <v>47</v>
      </c>
      <c r="C8545" s="1">
        <v>44714</v>
      </c>
      <c r="D8545">
        <v>71.123000000000005</v>
      </c>
    </row>
    <row r="8546" spans="1:4" hidden="1" x14ac:dyDescent="0.35">
      <c r="A8546" s="3" t="str">
        <f t="shared" si="133"/>
        <v>HST_44714</v>
      </c>
      <c r="B8546" t="s">
        <v>49</v>
      </c>
      <c r="C8546" s="1">
        <v>44714</v>
      </c>
      <c r="D8546">
        <v>20.311</v>
      </c>
    </row>
    <row r="8547" spans="1:4" hidden="1" x14ac:dyDescent="0.35">
      <c r="A8547" s="3" t="str">
        <f t="shared" si="133"/>
        <v>HYG_44714</v>
      </c>
      <c r="B8547" t="s">
        <v>50</v>
      </c>
      <c r="C8547" s="1">
        <v>44714</v>
      </c>
      <c r="D8547">
        <v>76.400000000000006</v>
      </c>
    </row>
    <row r="8548" spans="1:4" hidden="1" x14ac:dyDescent="0.35">
      <c r="A8548" s="3" t="str">
        <f t="shared" si="133"/>
        <v>IAU_44714</v>
      </c>
      <c r="B8548" t="s">
        <v>51</v>
      </c>
      <c r="C8548" s="1">
        <v>44714</v>
      </c>
      <c r="D8548">
        <v>35.520000000000003</v>
      </c>
    </row>
    <row r="8549" spans="1:4" hidden="1" x14ac:dyDescent="0.35">
      <c r="A8549" s="3" t="str">
        <f t="shared" si="133"/>
        <v>ICLN_44714</v>
      </c>
      <c r="B8549" t="s">
        <v>52</v>
      </c>
      <c r="C8549" s="1">
        <v>44714</v>
      </c>
      <c r="D8549">
        <v>20.274999999999999</v>
      </c>
    </row>
    <row r="8550" spans="1:4" hidden="1" x14ac:dyDescent="0.35">
      <c r="A8550" s="3" t="str">
        <f t="shared" si="133"/>
        <v>IEF_44714</v>
      </c>
      <c r="B8550" t="s">
        <v>54</v>
      </c>
      <c r="C8550" s="1">
        <v>44714</v>
      </c>
      <c r="D8550">
        <v>101.41</v>
      </c>
    </row>
    <row r="8551" spans="1:4" hidden="1" x14ac:dyDescent="0.35">
      <c r="A8551" s="3" t="str">
        <f t="shared" si="133"/>
        <v>IEMG_44714</v>
      </c>
      <c r="B8551" t="s">
        <v>56</v>
      </c>
      <c r="C8551" s="1">
        <v>44714</v>
      </c>
      <c r="D8551">
        <v>51.789000000000001</v>
      </c>
    </row>
    <row r="8552" spans="1:4" hidden="1" x14ac:dyDescent="0.35">
      <c r="A8552" s="3" t="str">
        <f t="shared" si="133"/>
        <v>IEUS_44714</v>
      </c>
      <c r="B8552" t="s">
        <v>57</v>
      </c>
      <c r="C8552" s="1">
        <v>44714</v>
      </c>
      <c r="D8552">
        <v>56.195</v>
      </c>
    </row>
    <row r="8553" spans="1:4" hidden="1" x14ac:dyDescent="0.35">
      <c r="A8553" s="3" t="str">
        <f t="shared" si="133"/>
        <v>IGF_44714</v>
      </c>
      <c r="B8553" t="s">
        <v>59</v>
      </c>
      <c r="C8553" s="1">
        <v>44714</v>
      </c>
      <c r="D8553">
        <v>50.374000000000002</v>
      </c>
    </row>
    <row r="8554" spans="1:4" hidden="1" x14ac:dyDescent="0.35">
      <c r="A8554" s="3" t="str">
        <f t="shared" si="133"/>
        <v>INDA_44714</v>
      </c>
      <c r="B8554" t="s">
        <v>60</v>
      </c>
      <c r="C8554" s="1">
        <v>44714</v>
      </c>
      <c r="D8554">
        <v>42.37</v>
      </c>
    </row>
    <row r="8555" spans="1:4" hidden="1" x14ac:dyDescent="0.35">
      <c r="A8555" s="3" t="str">
        <f t="shared" si="133"/>
        <v>IVV_44714</v>
      </c>
      <c r="B8555" t="s">
        <v>63</v>
      </c>
      <c r="C8555" s="1">
        <v>44714</v>
      </c>
      <c r="D8555">
        <v>414.024</v>
      </c>
    </row>
    <row r="8556" spans="1:4" hidden="1" x14ac:dyDescent="0.35">
      <c r="A8556" s="3" t="str">
        <f t="shared" si="133"/>
        <v>IWM_44714</v>
      </c>
      <c r="B8556" t="s">
        <v>64</v>
      </c>
      <c r="C8556" s="1">
        <v>44714</v>
      </c>
      <c r="D8556">
        <v>186.435</v>
      </c>
    </row>
    <row r="8557" spans="1:4" hidden="1" x14ac:dyDescent="0.35">
      <c r="A8557" s="3" t="str">
        <f t="shared" si="133"/>
        <v>IXN_44714</v>
      </c>
      <c r="B8557" t="s">
        <v>65</v>
      </c>
      <c r="C8557" s="1">
        <v>44714</v>
      </c>
      <c r="D8557">
        <v>51.668999999999997</v>
      </c>
    </row>
    <row r="8558" spans="1:4" hidden="1" x14ac:dyDescent="0.35">
      <c r="A8558" s="3" t="str">
        <f t="shared" si="133"/>
        <v>JPM_44714</v>
      </c>
      <c r="B8558" t="s">
        <v>67</v>
      </c>
      <c r="C8558" s="1">
        <v>44714</v>
      </c>
      <c r="D8558">
        <v>128.732</v>
      </c>
    </row>
    <row r="8559" spans="1:4" hidden="1" x14ac:dyDescent="0.35">
      <c r="A8559" s="3" t="str">
        <f t="shared" si="133"/>
        <v>KR_44714</v>
      </c>
      <c r="B8559" t="s">
        <v>68</v>
      </c>
      <c r="C8559" s="1">
        <v>44714</v>
      </c>
      <c r="D8559">
        <v>52.002000000000002</v>
      </c>
    </row>
    <row r="8560" spans="1:4" hidden="1" x14ac:dyDescent="0.35">
      <c r="A8560" s="3" t="str">
        <f t="shared" si="133"/>
        <v>LQD_44714</v>
      </c>
      <c r="B8560" t="s">
        <v>69</v>
      </c>
      <c r="C8560" s="1">
        <v>44714</v>
      </c>
      <c r="D8560">
        <v>111.261</v>
      </c>
    </row>
    <row r="8561" spans="1:4" hidden="1" x14ac:dyDescent="0.35">
      <c r="A8561" s="3" t="str">
        <f t="shared" si="133"/>
        <v>MCHI_44714</v>
      </c>
      <c r="B8561" t="s">
        <v>70</v>
      </c>
      <c r="C8561" s="1">
        <v>44714</v>
      </c>
      <c r="D8561">
        <v>51.652999999999999</v>
      </c>
    </row>
    <row r="8562" spans="1:4" hidden="1" x14ac:dyDescent="0.35">
      <c r="A8562" s="3" t="str">
        <f t="shared" si="133"/>
        <v>META_44714</v>
      </c>
      <c r="B8562" t="s">
        <v>144</v>
      </c>
      <c r="C8562" s="1">
        <v>44714</v>
      </c>
      <c r="D8562">
        <v>198.86</v>
      </c>
    </row>
    <row r="8563" spans="1:4" hidden="1" x14ac:dyDescent="0.35">
      <c r="A8563" s="3" t="str">
        <f t="shared" si="133"/>
        <v>OGN_44714</v>
      </c>
      <c r="B8563" t="s">
        <v>72</v>
      </c>
      <c r="C8563" s="1">
        <v>44714</v>
      </c>
      <c r="D8563">
        <v>36.581000000000003</v>
      </c>
    </row>
    <row r="8564" spans="1:4" hidden="1" x14ac:dyDescent="0.35">
      <c r="A8564" s="3" t="str">
        <f t="shared" si="133"/>
        <v>PG_44714</v>
      </c>
      <c r="B8564" t="s">
        <v>73</v>
      </c>
      <c r="C8564" s="1">
        <v>44714</v>
      </c>
      <c r="D8564">
        <v>144.32300000000001</v>
      </c>
    </row>
    <row r="8565" spans="1:4" hidden="1" x14ac:dyDescent="0.35">
      <c r="A8565" s="3" t="str">
        <f t="shared" si="133"/>
        <v>PPL_44714</v>
      </c>
      <c r="B8565" t="s">
        <v>74</v>
      </c>
      <c r="C8565" s="1">
        <v>44714</v>
      </c>
      <c r="D8565">
        <v>29.224</v>
      </c>
    </row>
    <row r="8566" spans="1:4" hidden="1" x14ac:dyDescent="0.35">
      <c r="A8566" s="3" t="str">
        <f t="shared" si="133"/>
        <v>PRU_44714</v>
      </c>
      <c r="B8566" t="s">
        <v>75</v>
      </c>
      <c r="C8566" s="1">
        <v>44714</v>
      </c>
      <c r="D8566">
        <v>103.354</v>
      </c>
    </row>
    <row r="8567" spans="1:4" hidden="1" x14ac:dyDescent="0.35">
      <c r="A8567" s="3" t="str">
        <f t="shared" si="133"/>
        <v>PYPL_44714</v>
      </c>
      <c r="B8567" t="s">
        <v>76</v>
      </c>
      <c r="C8567" s="1">
        <v>44714</v>
      </c>
      <c r="D8567">
        <v>88.32</v>
      </c>
    </row>
    <row r="8568" spans="1:4" hidden="1" x14ac:dyDescent="0.35">
      <c r="A8568" s="3" t="str">
        <f t="shared" si="133"/>
        <v>RE_44714</v>
      </c>
      <c r="B8568" t="s">
        <v>77</v>
      </c>
      <c r="C8568" s="1">
        <v>44714</v>
      </c>
      <c r="D8568">
        <v>278.51299999999998</v>
      </c>
    </row>
    <row r="8569" spans="1:4" hidden="1" x14ac:dyDescent="0.35">
      <c r="A8569" s="3" t="str">
        <f t="shared" si="133"/>
        <v>REET_44714</v>
      </c>
      <c r="B8569" t="s">
        <v>78</v>
      </c>
      <c r="C8569" s="1">
        <v>44714</v>
      </c>
      <c r="D8569">
        <v>26.114999999999998</v>
      </c>
    </row>
    <row r="8570" spans="1:4" hidden="1" x14ac:dyDescent="0.35">
      <c r="A8570" s="3" t="str">
        <f t="shared" si="133"/>
        <v>ROL_44714</v>
      </c>
      <c r="B8570" t="s">
        <v>79</v>
      </c>
      <c r="C8570" s="1">
        <v>44714</v>
      </c>
      <c r="D8570">
        <v>34.463999999999999</v>
      </c>
    </row>
    <row r="8571" spans="1:4" hidden="1" x14ac:dyDescent="0.35">
      <c r="A8571" s="3" t="str">
        <f t="shared" si="133"/>
        <v>ROST_44714</v>
      </c>
      <c r="B8571" t="s">
        <v>80</v>
      </c>
      <c r="C8571" s="1">
        <v>44714</v>
      </c>
      <c r="D8571">
        <v>82.393000000000001</v>
      </c>
    </row>
    <row r="8572" spans="1:4" hidden="1" x14ac:dyDescent="0.35">
      <c r="A8572" s="3" t="str">
        <f t="shared" si="133"/>
        <v>SHY_44714</v>
      </c>
      <c r="B8572" t="s">
        <v>82</v>
      </c>
      <c r="C8572" s="1">
        <v>44714</v>
      </c>
      <c r="D8572">
        <v>82.123000000000005</v>
      </c>
    </row>
    <row r="8573" spans="1:4" hidden="1" x14ac:dyDescent="0.35">
      <c r="A8573" s="3" t="str">
        <f t="shared" si="133"/>
        <v>SLV_44714</v>
      </c>
      <c r="B8573" t="s">
        <v>83</v>
      </c>
      <c r="C8573" s="1">
        <v>44714</v>
      </c>
      <c r="D8573">
        <v>20.59</v>
      </c>
    </row>
    <row r="8574" spans="1:4" hidden="1" x14ac:dyDescent="0.35">
      <c r="A8574" s="3" t="str">
        <f t="shared" si="133"/>
        <v>TLT_44714</v>
      </c>
      <c r="B8574" t="s">
        <v>85</v>
      </c>
      <c r="C8574" s="1">
        <v>44714</v>
      </c>
      <c r="D8574">
        <v>114.19199999999999</v>
      </c>
    </row>
    <row r="8575" spans="1:4" hidden="1" x14ac:dyDescent="0.35">
      <c r="A8575" s="3" t="str">
        <f t="shared" si="133"/>
        <v>UNH_44714</v>
      </c>
      <c r="B8575" t="s">
        <v>86</v>
      </c>
      <c r="C8575" s="1">
        <v>44714</v>
      </c>
      <c r="D8575">
        <v>487.47399999999999</v>
      </c>
    </row>
    <row r="8576" spans="1:4" hidden="1" x14ac:dyDescent="0.35">
      <c r="A8576" s="3" t="str">
        <f t="shared" si="133"/>
        <v>URI_44714</v>
      </c>
      <c r="B8576" t="s">
        <v>87</v>
      </c>
      <c r="C8576" s="1">
        <v>44714</v>
      </c>
      <c r="D8576">
        <v>298.72300000000001</v>
      </c>
    </row>
    <row r="8577" spans="1:4" hidden="1" x14ac:dyDescent="0.35">
      <c r="A8577" s="3" t="str">
        <f t="shared" si="133"/>
        <v>V_44714</v>
      </c>
      <c r="B8577" t="s">
        <v>88</v>
      </c>
      <c r="C8577" s="1">
        <v>44714</v>
      </c>
      <c r="D8577">
        <v>213.77199999999999</v>
      </c>
    </row>
    <row r="8578" spans="1:4" hidden="1" x14ac:dyDescent="0.35">
      <c r="A8578" s="3" t="str">
        <f t="shared" si="133"/>
        <v>VRSK_44714</v>
      </c>
      <c r="B8578" t="s">
        <v>89</v>
      </c>
      <c r="C8578" s="1">
        <v>44714</v>
      </c>
      <c r="D8578">
        <v>175.07599999999999</v>
      </c>
    </row>
    <row r="8579" spans="1:4" hidden="1" x14ac:dyDescent="0.35">
      <c r="A8579" s="3" t="str">
        <f t="shared" ref="A8579:A8642" si="134">CONCATENATE(B8579,"_",C8579)</f>
        <v>VXX_44714</v>
      </c>
      <c r="B8579" t="s">
        <v>90</v>
      </c>
      <c r="C8579" s="1">
        <v>44714</v>
      </c>
      <c r="D8579">
        <v>21.7</v>
      </c>
    </row>
    <row r="8580" spans="1:4" hidden="1" x14ac:dyDescent="0.35">
      <c r="A8580" s="3" t="str">
        <f t="shared" si="134"/>
        <v>WRK_44714</v>
      </c>
      <c r="B8580" t="s">
        <v>91</v>
      </c>
      <c r="C8580" s="1">
        <v>44714</v>
      </c>
      <c r="D8580">
        <v>48.353999999999999</v>
      </c>
    </row>
    <row r="8581" spans="1:4" hidden="1" x14ac:dyDescent="0.35">
      <c r="A8581" s="3" t="str">
        <f t="shared" si="134"/>
        <v>XLB_44714</v>
      </c>
      <c r="B8581" t="s">
        <v>92</v>
      </c>
      <c r="C8581" s="1">
        <v>44714</v>
      </c>
      <c r="D8581">
        <v>85.879000000000005</v>
      </c>
    </row>
    <row r="8582" spans="1:4" hidden="1" x14ac:dyDescent="0.35">
      <c r="A8582" s="3" t="str">
        <f t="shared" si="134"/>
        <v>XLC_44714</v>
      </c>
      <c r="B8582" t="s">
        <v>93</v>
      </c>
      <c r="C8582" s="1">
        <v>44714</v>
      </c>
      <c r="D8582">
        <v>60.517000000000003</v>
      </c>
    </row>
    <row r="8583" spans="1:4" hidden="1" x14ac:dyDescent="0.35">
      <c r="A8583" s="3" t="str">
        <f t="shared" si="134"/>
        <v>XLE_44714</v>
      </c>
      <c r="B8583" t="s">
        <v>94</v>
      </c>
      <c r="C8583" s="1">
        <v>44714</v>
      </c>
      <c r="D8583">
        <v>85.573999999999998</v>
      </c>
    </row>
    <row r="8584" spans="1:4" hidden="1" x14ac:dyDescent="0.35">
      <c r="A8584" s="3" t="str">
        <f t="shared" si="134"/>
        <v>XLF_44714</v>
      </c>
      <c r="B8584" t="s">
        <v>95</v>
      </c>
      <c r="C8584" s="1">
        <v>44714</v>
      </c>
      <c r="D8584">
        <v>34.793999999999997</v>
      </c>
    </row>
    <row r="8585" spans="1:4" hidden="1" x14ac:dyDescent="0.35">
      <c r="A8585" s="3" t="str">
        <f t="shared" si="134"/>
        <v>XLI_44714</v>
      </c>
      <c r="B8585" t="s">
        <v>96</v>
      </c>
      <c r="C8585" s="1">
        <v>44714</v>
      </c>
      <c r="D8585">
        <v>94.6</v>
      </c>
    </row>
    <row r="8586" spans="1:4" hidden="1" x14ac:dyDescent="0.35">
      <c r="A8586" s="3" t="str">
        <f t="shared" si="134"/>
        <v>XLK_44714</v>
      </c>
      <c r="B8586" t="s">
        <v>97</v>
      </c>
      <c r="C8586" s="1">
        <v>44714</v>
      </c>
      <c r="D8586">
        <v>142.29499999999999</v>
      </c>
    </row>
    <row r="8587" spans="1:4" hidden="1" x14ac:dyDescent="0.35">
      <c r="A8587" s="3" t="str">
        <f t="shared" si="134"/>
        <v>XLP_44714</v>
      </c>
      <c r="B8587" t="s">
        <v>98</v>
      </c>
      <c r="C8587" s="1">
        <v>44714</v>
      </c>
      <c r="D8587">
        <v>73.022999999999996</v>
      </c>
    </row>
    <row r="8588" spans="1:4" hidden="1" x14ac:dyDescent="0.35">
      <c r="A8588" s="3" t="str">
        <f t="shared" si="134"/>
        <v>XLU_44714</v>
      </c>
      <c r="B8588" t="s">
        <v>99</v>
      </c>
      <c r="C8588" s="1">
        <v>44714</v>
      </c>
      <c r="D8588">
        <v>73.025999999999996</v>
      </c>
    </row>
    <row r="8589" spans="1:4" hidden="1" x14ac:dyDescent="0.35">
      <c r="A8589" s="3" t="str">
        <f t="shared" si="134"/>
        <v>XLV_44714</v>
      </c>
      <c r="B8589" t="s">
        <v>100</v>
      </c>
      <c r="C8589" s="1">
        <v>44714</v>
      </c>
      <c r="D8589">
        <v>129.76599999999999</v>
      </c>
    </row>
    <row r="8590" spans="1:4" hidden="1" x14ac:dyDescent="0.35">
      <c r="A8590" s="3" t="str">
        <f t="shared" si="134"/>
        <v>XLY_44714</v>
      </c>
      <c r="B8590" t="s">
        <v>101</v>
      </c>
      <c r="C8590" s="1">
        <v>44714</v>
      </c>
      <c r="D8590">
        <v>156.49799999999999</v>
      </c>
    </row>
    <row r="8591" spans="1:4" hidden="1" x14ac:dyDescent="0.35">
      <c r="A8591" s="3" t="str">
        <f t="shared" si="134"/>
        <v>XOM_44714</v>
      </c>
      <c r="B8591" t="s">
        <v>102</v>
      </c>
      <c r="C8591" s="1">
        <v>44714</v>
      </c>
      <c r="D8591">
        <v>95.200999999999993</v>
      </c>
    </row>
    <row r="8592" spans="1:4" hidden="1" x14ac:dyDescent="0.35">
      <c r="A8592" s="3" t="str">
        <f t="shared" si="134"/>
        <v>ABBV_44715</v>
      </c>
      <c r="B8592" t="s">
        <v>3</v>
      </c>
      <c r="C8592" s="1">
        <v>44715</v>
      </c>
      <c r="D8592">
        <v>142.97800000000001</v>
      </c>
    </row>
    <row r="8593" spans="1:4" hidden="1" x14ac:dyDescent="0.35">
      <c r="A8593" s="3" t="str">
        <f t="shared" si="134"/>
        <v>ACN_44715</v>
      </c>
      <c r="B8593" t="s">
        <v>4</v>
      </c>
      <c r="C8593" s="1">
        <v>44715</v>
      </c>
      <c r="D8593">
        <v>301.291</v>
      </c>
    </row>
    <row r="8594" spans="1:4" hidden="1" x14ac:dyDescent="0.35">
      <c r="A8594" s="3" t="str">
        <f t="shared" si="134"/>
        <v>AEP_44715</v>
      </c>
      <c r="B8594" t="s">
        <v>5</v>
      </c>
      <c r="C8594" s="1">
        <v>44715</v>
      </c>
      <c r="D8594">
        <v>99.293999999999997</v>
      </c>
    </row>
    <row r="8595" spans="1:4" hidden="1" x14ac:dyDescent="0.35">
      <c r="A8595" s="3" t="str">
        <f t="shared" si="134"/>
        <v>AIZ_44715</v>
      </c>
      <c r="B8595" t="s">
        <v>6</v>
      </c>
      <c r="C8595" s="1">
        <v>44715</v>
      </c>
      <c r="D8595">
        <v>178.66</v>
      </c>
    </row>
    <row r="8596" spans="1:4" hidden="1" x14ac:dyDescent="0.35">
      <c r="A8596" s="3" t="str">
        <f t="shared" si="134"/>
        <v>ALLE_44715</v>
      </c>
      <c r="B8596" t="s">
        <v>7</v>
      </c>
      <c r="C8596" s="1">
        <v>44715</v>
      </c>
      <c r="D8596">
        <v>110.098</v>
      </c>
    </row>
    <row r="8597" spans="1:4" hidden="1" x14ac:dyDescent="0.35">
      <c r="A8597" s="3" t="str">
        <f t="shared" si="134"/>
        <v>AMAT_44715</v>
      </c>
      <c r="B8597" t="s">
        <v>8</v>
      </c>
      <c r="C8597" s="1">
        <v>44715</v>
      </c>
      <c r="D8597">
        <v>114.38800000000001</v>
      </c>
    </row>
    <row r="8598" spans="1:4" hidden="1" x14ac:dyDescent="0.35">
      <c r="A8598" s="3" t="str">
        <f t="shared" si="134"/>
        <v>AMP_44715</v>
      </c>
      <c r="B8598" t="s">
        <v>9</v>
      </c>
      <c r="C8598" s="1">
        <v>44715</v>
      </c>
      <c r="D8598">
        <v>268.04599999999999</v>
      </c>
    </row>
    <row r="8599" spans="1:4" hidden="1" x14ac:dyDescent="0.35">
      <c r="A8599" s="3" t="str">
        <f t="shared" si="134"/>
        <v>AMZN_44715</v>
      </c>
      <c r="B8599" t="s">
        <v>10</v>
      </c>
      <c r="C8599" s="1">
        <v>44715</v>
      </c>
      <c r="D8599">
        <v>122.35</v>
      </c>
    </row>
    <row r="8600" spans="1:4" hidden="1" x14ac:dyDescent="0.35">
      <c r="A8600" s="3" t="str">
        <f t="shared" si="134"/>
        <v>AVB_44715</v>
      </c>
      <c r="B8600" t="s">
        <v>11</v>
      </c>
      <c r="C8600" s="1">
        <v>44715</v>
      </c>
      <c r="D8600">
        <v>199.64099999999999</v>
      </c>
    </row>
    <row r="8601" spans="1:4" hidden="1" x14ac:dyDescent="0.35">
      <c r="A8601" s="3" t="str">
        <f t="shared" si="134"/>
        <v>AVY_44715</v>
      </c>
      <c r="B8601" t="s">
        <v>12</v>
      </c>
      <c r="C8601" s="1">
        <v>44715</v>
      </c>
      <c r="D8601">
        <v>175.90299999999999</v>
      </c>
    </row>
    <row r="8602" spans="1:4" hidden="1" x14ac:dyDescent="0.35">
      <c r="A8602" s="3" t="str">
        <f t="shared" si="134"/>
        <v>AXP_44715</v>
      </c>
      <c r="B8602" t="s">
        <v>13</v>
      </c>
      <c r="C8602" s="1">
        <v>44715</v>
      </c>
      <c r="D8602">
        <v>165.00399999999999</v>
      </c>
    </row>
    <row r="8603" spans="1:4" hidden="1" x14ac:dyDescent="0.35">
      <c r="A8603" s="3" t="str">
        <f t="shared" si="134"/>
        <v>BDX_44715</v>
      </c>
      <c r="B8603" t="s">
        <v>14</v>
      </c>
      <c r="C8603" s="1">
        <v>44715</v>
      </c>
      <c r="D8603">
        <v>249.71899999999999</v>
      </c>
    </row>
    <row r="8604" spans="1:4" hidden="1" x14ac:dyDescent="0.35">
      <c r="A8604" s="3" t="str">
        <f t="shared" si="134"/>
        <v>BF-B_44715</v>
      </c>
      <c r="B8604" t="s">
        <v>15</v>
      </c>
      <c r="C8604" s="1">
        <v>44715</v>
      </c>
      <c r="D8604">
        <v>65.625</v>
      </c>
    </row>
    <row r="8605" spans="1:4" hidden="1" x14ac:dyDescent="0.35">
      <c r="A8605" s="3" t="str">
        <f t="shared" si="134"/>
        <v>BMY_44715</v>
      </c>
      <c r="B8605" t="s">
        <v>16</v>
      </c>
      <c r="C8605" s="1">
        <v>44715</v>
      </c>
      <c r="D8605">
        <v>73.400000000000006</v>
      </c>
    </row>
    <row r="8606" spans="1:4" hidden="1" x14ac:dyDescent="0.35">
      <c r="A8606" s="3" t="str">
        <f t="shared" si="134"/>
        <v>BR_44715</v>
      </c>
      <c r="B8606" t="s">
        <v>17</v>
      </c>
      <c r="C8606" s="1">
        <v>44715</v>
      </c>
      <c r="D8606">
        <v>144.24700000000001</v>
      </c>
    </row>
    <row r="8607" spans="1:4" hidden="1" x14ac:dyDescent="0.35">
      <c r="A8607" s="3" t="str">
        <f t="shared" si="134"/>
        <v>CARR_44715</v>
      </c>
      <c r="B8607" t="s">
        <v>18</v>
      </c>
      <c r="C8607" s="1">
        <v>44715</v>
      </c>
      <c r="D8607">
        <v>39.085999999999999</v>
      </c>
    </row>
    <row r="8608" spans="1:4" hidden="1" x14ac:dyDescent="0.35">
      <c r="A8608" s="3" t="str">
        <f t="shared" si="134"/>
        <v>CDW_44715</v>
      </c>
      <c r="B8608" t="s">
        <v>19</v>
      </c>
      <c r="C8608" s="1">
        <v>44715</v>
      </c>
      <c r="D8608">
        <v>174.56700000000001</v>
      </c>
    </row>
    <row r="8609" spans="1:4" hidden="1" x14ac:dyDescent="0.35">
      <c r="A8609" s="3" t="str">
        <f t="shared" si="134"/>
        <v>CE_44715</v>
      </c>
      <c r="B8609" t="s">
        <v>20</v>
      </c>
      <c r="C8609" s="1">
        <v>44715</v>
      </c>
      <c r="D8609">
        <v>153.87200000000001</v>
      </c>
    </row>
    <row r="8610" spans="1:4" hidden="1" x14ac:dyDescent="0.35">
      <c r="A8610" s="3" t="str">
        <f t="shared" si="134"/>
        <v>CHTR_44715</v>
      </c>
      <c r="B8610" t="s">
        <v>21</v>
      </c>
      <c r="C8610" s="1">
        <v>44715</v>
      </c>
      <c r="D8610">
        <v>491.07</v>
      </c>
    </row>
    <row r="8611" spans="1:4" hidden="1" x14ac:dyDescent="0.35">
      <c r="A8611" s="3" t="str">
        <f t="shared" si="134"/>
        <v>CNC_44715</v>
      </c>
      <c r="B8611" t="s">
        <v>22</v>
      </c>
      <c r="C8611" s="1">
        <v>44715</v>
      </c>
      <c r="D8611">
        <v>81.97</v>
      </c>
    </row>
    <row r="8612" spans="1:4" hidden="1" x14ac:dyDescent="0.35">
      <c r="A8612" s="3" t="str">
        <f t="shared" si="134"/>
        <v>CNP_44715</v>
      </c>
      <c r="B8612" t="s">
        <v>23</v>
      </c>
      <c r="C8612" s="1">
        <v>44715</v>
      </c>
      <c r="D8612">
        <v>31.099</v>
      </c>
    </row>
    <row r="8613" spans="1:4" hidden="1" x14ac:dyDescent="0.35">
      <c r="A8613" s="3" t="str">
        <f t="shared" si="134"/>
        <v>COP_44715</v>
      </c>
      <c r="B8613" t="s">
        <v>24</v>
      </c>
      <c r="C8613" s="1">
        <v>44715</v>
      </c>
      <c r="D8613">
        <v>113.453</v>
      </c>
    </row>
    <row r="8614" spans="1:4" hidden="1" x14ac:dyDescent="0.35">
      <c r="A8614" s="3" t="str">
        <f t="shared" si="134"/>
        <v>CTAS_44715</v>
      </c>
      <c r="B8614" t="s">
        <v>25</v>
      </c>
      <c r="C8614" s="1">
        <v>44715</v>
      </c>
      <c r="D8614">
        <v>392.99599999999998</v>
      </c>
    </row>
    <row r="8615" spans="1:4" hidden="1" x14ac:dyDescent="0.35">
      <c r="A8615" s="3" t="str">
        <f t="shared" si="134"/>
        <v>CZR_44715</v>
      </c>
      <c r="B8615" t="s">
        <v>26</v>
      </c>
      <c r="C8615" s="1">
        <v>44715</v>
      </c>
      <c r="D8615">
        <v>50.6</v>
      </c>
    </row>
    <row r="8616" spans="1:4" hidden="1" x14ac:dyDescent="0.35">
      <c r="A8616" s="3" t="str">
        <f t="shared" si="134"/>
        <v>DG_44715</v>
      </c>
      <c r="B8616" t="s">
        <v>27</v>
      </c>
      <c r="C8616" s="1">
        <v>44715</v>
      </c>
      <c r="D8616">
        <v>225.42099999999999</v>
      </c>
    </row>
    <row r="8617" spans="1:4" hidden="1" x14ac:dyDescent="0.35">
      <c r="A8617" s="3" t="str">
        <f t="shared" si="134"/>
        <v>DPZ_44715</v>
      </c>
      <c r="B8617" t="s">
        <v>28</v>
      </c>
      <c r="C8617" s="1">
        <v>44715</v>
      </c>
      <c r="D8617">
        <v>364.79199999999997</v>
      </c>
    </row>
    <row r="8618" spans="1:4" x14ac:dyDescent="0.35">
      <c r="A8618" s="3" t="str">
        <f t="shared" si="134"/>
        <v>DRE_44715</v>
      </c>
      <c r="B8618" t="s">
        <v>29</v>
      </c>
      <c r="C8618" s="1">
        <v>44715</v>
      </c>
      <c r="D8618">
        <v>53.018000000000001</v>
      </c>
    </row>
    <row r="8619" spans="1:4" hidden="1" x14ac:dyDescent="0.35">
      <c r="A8619" s="3" t="str">
        <f t="shared" si="134"/>
        <v>DXC_44715</v>
      </c>
      <c r="B8619" t="s">
        <v>30</v>
      </c>
      <c r="C8619" s="1">
        <v>44715</v>
      </c>
      <c r="D8619">
        <v>35.25</v>
      </c>
    </row>
    <row r="8620" spans="1:4" hidden="1" x14ac:dyDescent="0.35">
      <c r="A8620" s="3" t="str">
        <f t="shared" si="134"/>
        <v>EWA_44715</v>
      </c>
      <c r="B8620" t="s">
        <v>31</v>
      </c>
      <c r="C8620" s="1">
        <v>44715</v>
      </c>
      <c r="D8620">
        <v>23.771999999999998</v>
      </c>
    </row>
    <row r="8621" spans="1:4" hidden="1" x14ac:dyDescent="0.35">
      <c r="A8621" s="3" t="str">
        <f t="shared" si="134"/>
        <v>EWC_44715</v>
      </c>
      <c r="B8621" t="s">
        <v>32</v>
      </c>
      <c r="C8621" s="1">
        <v>44715</v>
      </c>
      <c r="D8621">
        <v>37.198999999999998</v>
      </c>
    </row>
    <row r="8622" spans="1:4" hidden="1" x14ac:dyDescent="0.35">
      <c r="A8622" s="3" t="str">
        <f t="shared" si="134"/>
        <v>EWG_44715</v>
      </c>
      <c r="B8622" t="s">
        <v>33</v>
      </c>
      <c r="C8622" s="1">
        <v>44715</v>
      </c>
      <c r="D8622">
        <v>26.562999999999999</v>
      </c>
    </row>
    <row r="8623" spans="1:4" hidden="1" x14ac:dyDescent="0.35">
      <c r="A8623" s="3" t="str">
        <f t="shared" si="134"/>
        <v>EWH_44715</v>
      </c>
      <c r="B8623" t="s">
        <v>34</v>
      </c>
      <c r="C8623" s="1">
        <v>44715</v>
      </c>
      <c r="D8623">
        <v>21.533999999999999</v>
      </c>
    </row>
    <row r="8624" spans="1:4" hidden="1" x14ac:dyDescent="0.35">
      <c r="A8624" s="3" t="str">
        <f t="shared" si="134"/>
        <v>EWJ_44715</v>
      </c>
      <c r="B8624" t="s">
        <v>35</v>
      </c>
      <c r="C8624" s="1">
        <v>44715</v>
      </c>
      <c r="D8624">
        <v>56.335000000000001</v>
      </c>
    </row>
    <row r="8625" spans="1:4" hidden="1" x14ac:dyDescent="0.35">
      <c r="A8625" s="3" t="str">
        <f t="shared" si="134"/>
        <v>EWL_44715</v>
      </c>
      <c r="B8625" t="s">
        <v>36</v>
      </c>
      <c r="C8625" s="1">
        <v>44715</v>
      </c>
      <c r="D8625">
        <v>44.069000000000003</v>
      </c>
    </row>
    <row r="8626" spans="1:4" hidden="1" x14ac:dyDescent="0.35">
      <c r="A8626" s="3" t="str">
        <f t="shared" si="134"/>
        <v>EWQ_44715</v>
      </c>
      <c r="B8626" t="s">
        <v>37</v>
      </c>
      <c r="C8626" s="1">
        <v>44715</v>
      </c>
      <c r="D8626">
        <v>33.268999999999998</v>
      </c>
    </row>
    <row r="8627" spans="1:4" hidden="1" x14ac:dyDescent="0.35">
      <c r="A8627" s="3" t="str">
        <f t="shared" si="134"/>
        <v>EWT_44715</v>
      </c>
      <c r="B8627" t="s">
        <v>38</v>
      </c>
      <c r="C8627" s="1">
        <v>44715</v>
      </c>
      <c r="D8627">
        <v>47.680999999999997</v>
      </c>
    </row>
    <row r="8628" spans="1:4" hidden="1" x14ac:dyDescent="0.35">
      <c r="A8628" s="3" t="str">
        <f t="shared" si="134"/>
        <v>EWU_44715</v>
      </c>
      <c r="B8628" t="s">
        <v>39</v>
      </c>
      <c r="C8628" s="1">
        <v>44715</v>
      </c>
      <c r="D8628">
        <v>31.818000000000001</v>
      </c>
    </row>
    <row r="8629" spans="1:4" hidden="1" x14ac:dyDescent="0.35">
      <c r="A8629" s="3" t="str">
        <f t="shared" si="134"/>
        <v>EWY_44715</v>
      </c>
      <c r="B8629" t="s">
        <v>40</v>
      </c>
      <c r="C8629" s="1">
        <v>44715</v>
      </c>
      <c r="D8629">
        <v>66.216999999999999</v>
      </c>
    </row>
    <row r="8630" spans="1:4" hidden="1" x14ac:dyDescent="0.35">
      <c r="A8630" s="3" t="str">
        <f t="shared" si="134"/>
        <v>EWZ_44715</v>
      </c>
      <c r="B8630" t="s">
        <v>41</v>
      </c>
      <c r="C8630" s="1">
        <v>44715</v>
      </c>
      <c r="D8630">
        <v>31.327000000000002</v>
      </c>
    </row>
    <row r="8631" spans="1:4" hidden="1" x14ac:dyDescent="0.35">
      <c r="A8631" s="3" t="str">
        <f t="shared" si="134"/>
        <v>FTV_44715</v>
      </c>
      <c r="B8631" t="s">
        <v>43</v>
      </c>
      <c r="C8631" s="1">
        <v>44715</v>
      </c>
      <c r="D8631">
        <v>62.445</v>
      </c>
    </row>
    <row r="8632" spans="1:4" hidden="1" x14ac:dyDescent="0.35">
      <c r="A8632" s="3" t="str">
        <f t="shared" si="134"/>
        <v>GOOG_44715</v>
      </c>
      <c r="B8632" t="s">
        <v>44</v>
      </c>
      <c r="C8632" s="1">
        <v>44715</v>
      </c>
      <c r="D8632">
        <v>114.56399999999999</v>
      </c>
    </row>
    <row r="8633" spans="1:4" hidden="1" x14ac:dyDescent="0.35">
      <c r="A8633" s="3" t="str">
        <f t="shared" si="134"/>
        <v>GPC_44715</v>
      </c>
      <c r="B8633" t="s">
        <v>45</v>
      </c>
      <c r="C8633" s="1">
        <v>44715</v>
      </c>
      <c r="D8633">
        <v>134.51</v>
      </c>
    </row>
    <row r="8634" spans="1:4" hidden="1" x14ac:dyDescent="0.35">
      <c r="A8634" s="3" t="str">
        <f t="shared" si="134"/>
        <v>GSG_44715</v>
      </c>
      <c r="B8634" t="s">
        <v>46</v>
      </c>
      <c r="C8634" s="1">
        <v>44715</v>
      </c>
      <c r="D8634">
        <v>25.92</v>
      </c>
    </row>
    <row r="8635" spans="1:4" hidden="1" x14ac:dyDescent="0.35">
      <c r="A8635" s="3" t="str">
        <f t="shared" si="134"/>
        <v>HIG_44715</v>
      </c>
      <c r="B8635" t="s">
        <v>47</v>
      </c>
      <c r="C8635" s="1">
        <v>44715</v>
      </c>
      <c r="D8635">
        <v>71.054000000000002</v>
      </c>
    </row>
    <row r="8636" spans="1:4" hidden="1" x14ac:dyDescent="0.35">
      <c r="A8636" s="3" t="str">
        <f t="shared" si="134"/>
        <v>HST_44715</v>
      </c>
      <c r="B8636" t="s">
        <v>49</v>
      </c>
      <c r="C8636" s="1">
        <v>44715</v>
      </c>
      <c r="D8636">
        <v>20.184000000000001</v>
      </c>
    </row>
    <row r="8637" spans="1:4" hidden="1" x14ac:dyDescent="0.35">
      <c r="A8637" s="3" t="str">
        <f t="shared" si="134"/>
        <v>HYG_44715</v>
      </c>
      <c r="B8637" t="s">
        <v>50</v>
      </c>
      <c r="C8637" s="1">
        <v>44715</v>
      </c>
      <c r="D8637">
        <v>75.831999999999994</v>
      </c>
    </row>
    <row r="8638" spans="1:4" hidden="1" x14ac:dyDescent="0.35">
      <c r="A8638" s="3" t="str">
        <f t="shared" si="134"/>
        <v>IAU_44715</v>
      </c>
      <c r="B8638" t="s">
        <v>51</v>
      </c>
      <c r="C8638" s="1">
        <v>44715</v>
      </c>
      <c r="D8638">
        <v>35.15</v>
      </c>
    </row>
    <row r="8639" spans="1:4" hidden="1" x14ac:dyDescent="0.35">
      <c r="A8639" s="3" t="str">
        <f t="shared" si="134"/>
        <v>ICLN_44715</v>
      </c>
      <c r="B8639" t="s">
        <v>52</v>
      </c>
      <c r="C8639" s="1">
        <v>44715</v>
      </c>
      <c r="D8639">
        <v>20.117000000000001</v>
      </c>
    </row>
    <row r="8640" spans="1:4" hidden="1" x14ac:dyDescent="0.35">
      <c r="A8640" s="3" t="str">
        <f t="shared" si="134"/>
        <v>IEF_44715</v>
      </c>
      <c r="B8640" t="s">
        <v>54</v>
      </c>
      <c r="C8640" s="1">
        <v>44715</v>
      </c>
      <c r="D8640">
        <v>101.212</v>
      </c>
    </row>
    <row r="8641" spans="1:4" hidden="1" x14ac:dyDescent="0.35">
      <c r="A8641" s="3" t="str">
        <f t="shared" si="134"/>
        <v>IEMG_44715</v>
      </c>
      <c r="B8641" t="s">
        <v>56</v>
      </c>
      <c r="C8641" s="1">
        <v>44715</v>
      </c>
      <c r="D8641">
        <v>50.920999999999999</v>
      </c>
    </row>
    <row r="8642" spans="1:4" hidden="1" x14ac:dyDescent="0.35">
      <c r="A8642" s="3" t="str">
        <f t="shared" si="134"/>
        <v>IEUS_44715</v>
      </c>
      <c r="B8642" t="s">
        <v>57</v>
      </c>
      <c r="C8642" s="1">
        <v>44715</v>
      </c>
      <c r="D8642">
        <v>55.454999999999998</v>
      </c>
    </row>
    <row r="8643" spans="1:4" hidden="1" x14ac:dyDescent="0.35">
      <c r="A8643" s="3" t="str">
        <f t="shared" ref="A8643:A8706" si="135">CONCATENATE(B8643,"_",C8643)</f>
        <v>IGF_44715</v>
      </c>
      <c r="B8643" t="s">
        <v>59</v>
      </c>
      <c r="C8643" s="1">
        <v>44715</v>
      </c>
      <c r="D8643">
        <v>50.091000000000001</v>
      </c>
    </row>
    <row r="8644" spans="1:4" hidden="1" x14ac:dyDescent="0.35">
      <c r="A8644" s="3" t="str">
        <f t="shared" si="135"/>
        <v>INDA_44715</v>
      </c>
      <c r="B8644" t="s">
        <v>60</v>
      </c>
      <c r="C8644" s="1">
        <v>44715</v>
      </c>
      <c r="D8644">
        <v>41.37</v>
      </c>
    </row>
    <row r="8645" spans="1:4" hidden="1" x14ac:dyDescent="0.35">
      <c r="A8645" s="3" t="str">
        <f t="shared" si="135"/>
        <v>IVV_44715</v>
      </c>
      <c r="B8645" t="s">
        <v>63</v>
      </c>
      <c r="C8645" s="1">
        <v>44715</v>
      </c>
      <c r="D8645">
        <v>407.23</v>
      </c>
    </row>
    <row r="8646" spans="1:4" hidden="1" x14ac:dyDescent="0.35">
      <c r="A8646" s="3" t="str">
        <f t="shared" si="135"/>
        <v>IWM_44715</v>
      </c>
      <c r="B8646" t="s">
        <v>64</v>
      </c>
      <c r="C8646" s="1">
        <v>44715</v>
      </c>
      <c r="D8646">
        <v>184.756</v>
      </c>
    </row>
    <row r="8647" spans="1:4" hidden="1" x14ac:dyDescent="0.35">
      <c r="A8647" s="3" t="str">
        <f t="shared" si="135"/>
        <v>IXN_44715</v>
      </c>
      <c r="B8647" t="s">
        <v>65</v>
      </c>
      <c r="C8647" s="1">
        <v>44715</v>
      </c>
      <c r="D8647">
        <v>50.387999999999998</v>
      </c>
    </row>
    <row r="8648" spans="1:4" hidden="1" x14ac:dyDescent="0.35">
      <c r="A8648" s="3" t="str">
        <f t="shared" si="135"/>
        <v>JPM_44715</v>
      </c>
      <c r="B8648" t="s">
        <v>67</v>
      </c>
      <c r="C8648" s="1">
        <v>44715</v>
      </c>
      <c r="D8648">
        <v>126.937</v>
      </c>
    </row>
    <row r="8649" spans="1:4" hidden="1" x14ac:dyDescent="0.35">
      <c r="A8649" s="3" t="str">
        <f t="shared" si="135"/>
        <v>KR_44715</v>
      </c>
      <c r="B8649" t="s">
        <v>68</v>
      </c>
      <c r="C8649" s="1">
        <v>44715</v>
      </c>
      <c r="D8649">
        <v>51.667000000000002</v>
      </c>
    </row>
    <row r="8650" spans="1:4" hidden="1" x14ac:dyDescent="0.35">
      <c r="A8650" s="3" t="str">
        <f t="shared" si="135"/>
        <v>LQD_44715</v>
      </c>
      <c r="B8650" t="s">
        <v>69</v>
      </c>
      <c r="C8650" s="1">
        <v>44715</v>
      </c>
      <c r="D8650">
        <v>110.908</v>
      </c>
    </row>
    <row r="8651" spans="1:4" hidden="1" x14ac:dyDescent="0.35">
      <c r="A8651" s="3" t="str">
        <f t="shared" si="135"/>
        <v>MCHI_44715</v>
      </c>
      <c r="B8651" t="s">
        <v>70</v>
      </c>
      <c r="C8651" s="1">
        <v>44715</v>
      </c>
      <c r="D8651">
        <v>50.86</v>
      </c>
    </row>
    <row r="8652" spans="1:4" hidden="1" x14ac:dyDescent="0.35">
      <c r="A8652" s="3" t="str">
        <f t="shared" si="135"/>
        <v>META_44715</v>
      </c>
      <c r="B8652" t="s">
        <v>144</v>
      </c>
      <c r="C8652" s="1">
        <v>44715</v>
      </c>
      <c r="D8652">
        <v>190.78</v>
      </c>
    </row>
    <row r="8653" spans="1:4" hidden="1" x14ac:dyDescent="0.35">
      <c r="A8653" s="3" t="str">
        <f t="shared" si="135"/>
        <v>OGN_44715</v>
      </c>
      <c r="B8653" t="s">
        <v>72</v>
      </c>
      <c r="C8653" s="1">
        <v>44715</v>
      </c>
      <c r="D8653">
        <v>36.433999999999997</v>
      </c>
    </row>
    <row r="8654" spans="1:4" hidden="1" x14ac:dyDescent="0.35">
      <c r="A8654" s="3" t="str">
        <f t="shared" si="135"/>
        <v>PG_44715</v>
      </c>
      <c r="B8654" t="s">
        <v>73</v>
      </c>
      <c r="C8654" s="1">
        <v>44715</v>
      </c>
      <c r="D8654">
        <v>143.029</v>
      </c>
    </row>
    <row r="8655" spans="1:4" hidden="1" x14ac:dyDescent="0.35">
      <c r="A8655" s="3" t="str">
        <f t="shared" si="135"/>
        <v>PPL_44715</v>
      </c>
      <c r="B8655" t="s">
        <v>74</v>
      </c>
      <c r="C8655" s="1">
        <v>44715</v>
      </c>
      <c r="D8655">
        <v>29.117000000000001</v>
      </c>
    </row>
    <row r="8656" spans="1:4" hidden="1" x14ac:dyDescent="0.35">
      <c r="A8656" s="3" t="str">
        <f t="shared" si="135"/>
        <v>PRU_44715</v>
      </c>
      <c r="B8656" t="s">
        <v>75</v>
      </c>
      <c r="C8656" s="1">
        <v>44715</v>
      </c>
      <c r="D8656">
        <v>101.605</v>
      </c>
    </row>
    <row r="8657" spans="1:4" hidden="1" x14ac:dyDescent="0.35">
      <c r="A8657" s="3" t="str">
        <f t="shared" si="135"/>
        <v>PYPL_44715</v>
      </c>
      <c r="B8657" t="s">
        <v>76</v>
      </c>
      <c r="C8657" s="1">
        <v>44715</v>
      </c>
      <c r="D8657">
        <v>86.53</v>
      </c>
    </row>
    <row r="8658" spans="1:4" hidden="1" x14ac:dyDescent="0.35">
      <c r="A8658" s="3" t="str">
        <f t="shared" si="135"/>
        <v>RE_44715</v>
      </c>
      <c r="B8658" t="s">
        <v>77</v>
      </c>
      <c r="C8658" s="1">
        <v>44715</v>
      </c>
      <c r="D8658">
        <v>277.18799999999999</v>
      </c>
    </row>
    <row r="8659" spans="1:4" hidden="1" x14ac:dyDescent="0.35">
      <c r="A8659" s="3" t="str">
        <f t="shared" si="135"/>
        <v>REET_44715</v>
      </c>
      <c r="B8659" t="s">
        <v>78</v>
      </c>
      <c r="C8659" s="1">
        <v>44715</v>
      </c>
      <c r="D8659">
        <v>25.731999999999999</v>
      </c>
    </row>
    <row r="8660" spans="1:4" hidden="1" x14ac:dyDescent="0.35">
      <c r="A8660" s="3" t="str">
        <f t="shared" si="135"/>
        <v>ROL_44715</v>
      </c>
      <c r="B8660" t="s">
        <v>79</v>
      </c>
      <c r="C8660" s="1">
        <v>44715</v>
      </c>
      <c r="D8660">
        <v>34.593000000000004</v>
      </c>
    </row>
    <row r="8661" spans="1:4" hidden="1" x14ac:dyDescent="0.35">
      <c r="A8661" s="3" t="str">
        <f t="shared" si="135"/>
        <v>ROST_44715</v>
      </c>
      <c r="B8661" t="s">
        <v>80</v>
      </c>
      <c r="C8661" s="1">
        <v>44715</v>
      </c>
      <c r="D8661">
        <v>81.906999999999996</v>
      </c>
    </row>
    <row r="8662" spans="1:4" hidden="1" x14ac:dyDescent="0.35">
      <c r="A8662" s="3" t="str">
        <f t="shared" si="135"/>
        <v>SHY_44715</v>
      </c>
      <c r="B8662" t="s">
        <v>82</v>
      </c>
      <c r="C8662" s="1">
        <v>44715</v>
      </c>
      <c r="D8662">
        <v>82.093000000000004</v>
      </c>
    </row>
    <row r="8663" spans="1:4" hidden="1" x14ac:dyDescent="0.35">
      <c r="A8663" s="3" t="str">
        <f t="shared" si="135"/>
        <v>SLV_44715</v>
      </c>
      <c r="B8663" t="s">
        <v>83</v>
      </c>
      <c r="C8663" s="1">
        <v>44715</v>
      </c>
      <c r="D8663">
        <v>20.23</v>
      </c>
    </row>
    <row r="8664" spans="1:4" hidden="1" x14ac:dyDescent="0.35">
      <c r="A8664" s="3" t="str">
        <f t="shared" si="135"/>
        <v>TLT_44715</v>
      </c>
      <c r="B8664" t="s">
        <v>85</v>
      </c>
      <c r="C8664" s="1">
        <v>44715</v>
      </c>
      <c r="D8664">
        <v>113.947</v>
      </c>
    </row>
    <row r="8665" spans="1:4" hidden="1" x14ac:dyDescent="0.35">
      <c r="A8665" s="3" t="str">
        <f t="shared" si="135"/>
        <v>UNH_44715</v>
      </c>
      <c r="B8665" t="s">
        <v>86</v>
      </c>
      <c r="C8665" s="1">
        <v>44715</v>
      </c>
      <c r="D8665">
        <v>480.88799999999998</v>
      </c>
    </row>
    <row r="8666" spans="1:4" hidden="1" x14ac:dyDescent="0.35">
      <c r="A8666" s="3" t="str">
        <f t="shared" si="135"/>
        <v>URI_44715</v>
      </c>
      <c r="B8666" t="s">
        <v>87</v>
      </c>
      <c r="C8666" s="1">
        <v>44715</v>
      </c>
      <c r="D8666">
        <v>300.26799999999997</v>
      </c>
    </row>
    <row r="8667" spans="1:4" hidden="1" x14ac:dyDescent="0.35">
      <c r="A8667" s="3" t="str">
        <f t="shared" si="135"/>
        <v>V_44715</v>
      </c>
      <c r="B8667" t="s">
        <v>88</v>
      </c>
      <c r="C8667" s="1">
        <v>44715</v>
      </c>
      <c r="D8667">
        <v>211.387</v>
      </c>
    </row>
    <row r="8668" spans="1:4" hidden="1" x14ac:dyDescent="0.35">
      <c r="A8668" s="3" t="str">
        <f t="shared" si="135"/>
        <v>VRSK_44715</v>
      </c>
      <c r="B8668" t="s">
        <v>89</v>
      </c>
      <c r="C8668" s="1">
        <v>44715</v>
      </c>
      <c r="D8668">
        <v>172.74799999999999</v>
      </c>
    </row>
    <row r="8669" spans="1:4" hidden="1" x14ac:dyDescent="0.35">
      <c r="A8669" s="3" t="str">
        <f t="shared" si="135"/>
        <v>VXX_44715</v>
      </c>
      <c r="B8669" t="s">
        <v>90</v>
      </c>
      <c r="C8669" s="1">
        <v>44715</v>
      </c>
      <c r="D8669">
        <v>21.89</v>
      </c>
    </row>
    <row r="8670" spans="1:4" hidden="1" x14ac:dyDescent="0.35">
      <c r="A8670" s="3" t="str">
        <f t="shared" si="135"/>
        <v>WRK_44715</v>
      </c>
      <c r="B8670" t="s">
        <v>91</v>
      </c>
      <c r="C8670" s="1">
        <v>44715</v>
      </c>
      <c r="D8670">
        <v>48.186999999999998</v>
      </c>
    </row>
    <row r="8671" spans="1:4" hidden="1" x14ac:dyDescent="0.35">
      <c r="A8671" s="3" t="str">
        <f t="shared" si="135"/>
        <v>XLB_44715</v>
      </c>
      <c r="B8671" t="s">
        <v>92</v>
      </c>
      <c r="C8671" s="1">
        <v>44715</v>
      </c>
      <c r="D8671">
        <v>85.045000000000002</v>
      </c>
    </row>
    <row r="8672" spans="1:4" hidden="1" x14ac:dyDescent="0.35">
      <c r="A8672" s="3" t="str">
        <f t="shared" si="135"/>
        <v>XLC_44715</v>
      </c>
      <c r="B8672" t="s">
        <v>93</v>
      </c>
      <c r="C8672" s="1">
        <v>44715</v>
      </c>
      <c r="D8672">
        <v>59.207000000000001</v>
      </c>
    </row>
    <row r="8673" spans="1:4" hidden="1" x14ac:dyDescent="0.35">
      <c r="A8673" s="3" t="str">
        <f t="shared" si="135"/>
        <v>XLE_44715</v>
      </c>
      <c r="B8673" t="s">
        <v>94</v>
      </c>
      <c r="C8673" s="1">
        <v>44715</v>
      </c>
      <c r="D8673">
        <v>86.707999999999998</v>
      </c>
    </row>
    <row r="8674" spans="1:4" hidden="1" x14ac:dyDescent="0.35">
      <c r="A8674" s="3" t="str">
        <f t="shared" si="135"/>
        <v>XLF_44715</v>
      </c>
      <c r="B8674" t="s">
        <v>95</v>
      </c>
      <c r="C8674" s="1">
        <v>44715</v>
      </c>
      <c r="D8674">
        <v>34.292000000000002</v>
      </c>
    </row>
    <row r="8675" spans="1:4" hidden="1" x14ac:dyDescent="0.35">
      <c r="A8675" s="3" t="str">
        <f t="shared" si="135"/>
        <v>XLI_44715</v>
      </c>
      <c r="B8675" t="s">
        <v>96</v>
      </c>
      <c r="C8675" s="1">
        <v>44715</v>
      </c>
      <c r="D8675">
        <v>94.234999999999999</v>
      </c>
    </row>
    <row r="8676" spans="1:4" hidden="1" x14ac:dyDescent="0.35">
      <c r="A8676" s="3" t="str">
        <f t="shared" si="135"/>
        <v>XLK_44715</v>
      </c>
      <c r="B8676" t="s">
        <v>97</v>
      </c>
      <c r="C8676" s="1">
        <v>44715</v>
      </c>
      <c r="D8676">
        <v>138.892</v>
      </c>
    </row>
    <row r="8677" spans="1:4" hidden="1" x14ac:dyDescent="0.35">
      <c r="A8677" s="3" t="str">
        <f t="shared" si="135"/>
        <v>XLP_44715</v>
      </c>
      <c r="B8677" t="s">
        <v>98</v>
      </c>
      <c r="C8677" s="1">
        <v>44715</v>
      </c>
      <c r="D8677">
        <v>72.289000000000001</v>
      </c>
    </row>
    <row r="8678" spans="1:4" hidden="1" x14ac:dyDescent="0.35">
      <c r="A8678" s="3" t="str">
        <f t="shared" si="135"/>
        <v>XLU_44715</v>
      </c>
      <c r="B8678" t="s">
        <v>99</v>
      </c>
      <c r="C8678" s="1">
        <v>44715</v>
      </c>
      <c r="D8678">
        <v>72.674000000000007</v>
      </c>
    </row>
    <row r="8679" spans="1:4" hidden="1" x14ac:dyDescent="0.35">
      <c r="A8679" s="3" t="str">
        <f t="shared" si="135"/>
        <v>XLV_44715</v>
      </c>
      <c r="B8679" t="s">
        <v>100</v>
      </c>
      <c r="C8679" s="1">
        <v>44715</v>
      </c>
      <c r="D8679">
        <v>128.245</v>
      </c>
    </row>
    <row r="8680" spans="1:4" hidden="1" x14ac:dyDescent="0.35">
      <c r="A8680" s="3" t="str">
        <f t="shared" si="135"/>
        <v>XLY_44715</v>
      </c>
      <c r="B8680" t="s">
        <v>101</v>
      </c>
      <c r="C8680" s="1">
        <v>44715</v>
      </c>
      <c r="D8680">
        <v>151.92099999999999</v>
      </c>
    </row>
    <row r="8681" spans="1:4" hidden="1" x14ac:dyDescent="0.35">
      <c r="A8681" s="3" t="str">
        <f t="shared" si="135"/>
        <v>XOM_44715</v>
      </c>
      <c r="B8681" t="s">
        <v>102</v>
      </c>
      <c r="C8681" s="1">
        <v>44715</v>
      </c>
      <c r="D8681">
        <v>96.584999999999994</v>
      </c>
    </row>
    <row r="8682" spans="1:4" hidden="1" x14ac:dyDescent="0.35">
      <c r="A8682" s="3" t="str">
        <f t="shared" si="135"/>
        <v>ABBV_44718</v>
      </c>
      <c r="B8682" t="s">
        <v>3</v>
      </c>
      <c r="C8682" s="1">
        <v>44718</v>
      </c>
      <c r="D8682">
        <v>142.35599999999999</v>
      </c>
    </row>
    <row r="8683" spans="1:4" hidden="1" x14ac:dyDescent="0.35">
      <c r="A8683" s="3" t="str">
        <f t="shared" si="135"/>
        <v>ACN_44718</v>
      </c>
      <c r="B8683" t="s">
        <v>4</v>
      </c>
      <c r="C8683" s="1">
        <v>44718</v>
      </c>
      <c r="D8683">
        <v>301.07400000000001</v>
      </c>
    </row>
    <row r="8684" spans="1:4" hidden="1" x14ac:dyDescent="0.35">
      <c r="A8684" s="3" t="str">
        <f t="shared" si="135"/>
        <v>AEP_44718</v>
      </c>
      <c r="B8684" t="s">
        <v>5</v>
      </c>
      <c r="C8684" s="1">
        <v>44718</v>
      </c>
      <c r="D8684">
        <v>99.402000000000001</v>
      </c>
    </row>
    <row r="8685" spans="1:4" hidden="1" x14ac:dyDescent="0.35">
      <c r="A8685" s="3" t="str">
        <f t="shared" si="135"/>
        <v>AIZ_44718</v>
      </c>
      <c r="B8685" t="s">
        <v>6</v>
      </c>
      <c r="C8685" s="1">
        <v>44718</v>
      </c>
      <c r="D8685">
        <v>181.423</v>
      </c>
    </row>
    <row r="8686" spans="1:4" hidden="1" x14ac:dyDescent="0.35">
      <c r="A8686" s="3" t="str">
        <f t="shared" si="135"/>
        <v>ALLE_44718</v>
      </c>
      <c r="B8686" t="s">
        <v>7</v>
      </c>
      <c r="C8686" s="1">
        <v>44718</v>
      </c>
      <c r="D8686">
        <v>110.73</v>
      </c>
    </row>
    <row r="8687" spans="1:4" hidden="1" x14ac:dyDescent="0.35">
      <c r="A8687" s="3" t="str">
        <f t="shared" si="135"/>
        <v>AMAT_44718</v>
      </c>
      <c r="B8687" t="s">
        <v>8</v>
      </c>
      <c r="C8687" s="1">
        <v>44718</v>
      </c>
      <c r="D8687">
        <v>114.428</v>
      </c>
    </row>
    <row r="8688" spans="1:4" hidden="1" x14ac:dyDescent="0.35">
      <c r="A8688" s="3" t="str">
        <f t="shared" si="135"/>
        <v>AMP_44718</v>
      </c>
      <c r="B8688" t="s">
        <v>9</v>
      </c>
      <c r="C8688" s="1">
        <v>44718</v>
      </c>
      <c r="D8688">
        <v>270.94</v>
      </c>
    </row>
    <row r="8689" spans="1:4" hidden="1" x14ac:dyDescent="0.35">
      <c r="A8689" s="3" t="str">
        <f t="shared" si="135"/>
        <v>AMZN_44718</v>
      </c>
      <c r="B8689" t="s">
        <v>10</v>
      </c>
      <c r="C8689" s="1">
        <v>44718</v>
      </c>
      <c r="D8689">
        <v>124.79</v>
      </c>
    </row>
    <row r="8690" spans="1:4" hidden="1" x14ac:dyDescent="0.35">
      <c r="A8690" s="3" t="str">
        <f t="shared" si="135"/>
        <v>AVB_44718</v>
      </c>
      <c r="B8690" t="s">
        <v>11</v>
      </c>
      <c r="C8690" s="1">
        <v>44718</v>
      </c>
      <c r="D8690">
        <v>195.53200000000001</v>
      </c>
    </row>
    <row r="8691" spans="1:4" hidden="1" x14ac:dyDescent="0.35">
      <c r="A8691" s="3" t="str">
        <f t="shared" si="135"/>
        <v>AVY_44718</v>
      </c>
      <c r="B8691" t="s">
        <v>12</v>
      </c>
      <c r="C8691" s="1">
        <v>44718</v>
      </c>
      <c r="D8691">
        <v>178.572</v>
      </c>
    </row>
    <row r="8692" spans="1:4" hidden="1" x14ac:dyDescent="0.35">
      <c r="A8692" s="3" t="str">
        <f t="shared" si="135"/>
        <v>AXP_44718</v>
      </c>
      <c r="B8692" t="s">
        <v>13</v>
      </c>
      <c r="C8692" s="1">
        <v>44718</v>
      </c>
      <c r="D8692">
        <v>165.19200000000001</v>
      </c>
    </row>
    <row r="8693" spans="1:4" hidden="1" x14ac:dyDescent="0.35">
      <c r="A8693" s="3" t="str">
        <f t="shared" si="135"/>
        <v>BDX_44718</v>
      </c>
      <c r="B8693" t="s">
        <v>14</v>
      </c>
      <c r="C8693" s="1">
        <v>44718</v>
      </c>
      <c r="D8693">
        <v>256.03199999999998</v>
      </c>
    </row>
    <row r="8694" spans="1:4" hidden="1" x14ac:dyDescent="0.35">
      <c r="A8694" s="3" t="str">
        <f t="shared" si="135"/>
        <v>BF-B_44718</v>
      </c>
      <c r="B8694" t="s">
        <v>15</v>
      </c>
      <c r="C8694" s="1">
        <v>44718</v>
      </c>
      <c r="D8694">
        <v>65.853999999999999</v>
      </c>
    </row>
    <row r="8695" spans="1:4" hidden="1" x14ac:dyDescent="0.35">
      <c r="A8695" s="3" t="str">
        <f t="shared" si="135"/>
        <v>BMY_44718</v>
      </c>
      <c r="B8695" t="s">
        <v>16</v>
      </c>
      <c r="C8695" s="1">
        <v>44718</v>
      </c>
      <c r="D8695">
        <v>73.477999999999994</v>
      </c>
    </row>
    <row r="8696" spans="1:4" hidden="1" x14ac:dyDescent="0.35">
      <c r="A8696" s="3" t="str">
        <f t="shared" si="135"/>
        <v>BR_44718</v>
      </c>
      <c r="B8696" t="s">
        <v>17</v>
      </c>
      <c r="C8696" s="1">
        <v>44718</v>
      </c>
      <c r="D8696">
        <v>143.33000000000001</v>
      </c>
    </row>
    <row r="8697" spans="1:4" hidden="1" x14ac:dyDescent="0.35">
      <c r="A8697" s="3" t="str">
        <f t="shared" si="135"/>
        <v>CARR_44718</v>
      </c>
      <c r="B8697" t="s">
        <v>18</v>
      </c>
      <c r="C8697" s="1">
        <v>44718</v>
      </c>
      <c r="D8697">
        <v>39.066000000000003</v>
      </c>
    </row>
    <row r="8698" spans="1:4" hidden="1" x14ac:dyDescent="0.35">
      <c r="A8698" s="3" t="str">
        <f t="shared" si="135"/>
        <v>CDW_44718</v>
      </c>
      <c r="B8698" t="s">
        <v>19</v>
      </c>
      <c r="C8698" s="1">
        <v>44718</v>
      </c>
      <c r="D8698">
        <v>174.70599999999999</v>
      </c>
    </row>
    <row r="8699" spans="1:4" hidden="1" x14ac:dyDescent="0.35">
      <c r="A8699" s="3" t="str">
        <f t="shared" si="135"/>
        <v>CE_44718</v>
      </c>
      <c r="B8699" t="s">
        <v>20</v>
      </c>
      <c r="C8699" s="1">
        <v>44718</v>
      </c>
      <c r="D8699">
        <v>156.26599999999999</v>
      </c>
    </row>
    <row r="8700" spans="1:4" hidden="1" x14ac:dyDescent="0.35">
      <c r="A8700" s="3" t="str">
        <f t="shared" si="135"/>
        <v>CHTR_44718</v>
      </c>
      <c r="B8700" t="s">
        <v>21</v>
      </c>
      <c r="C8700" s="1">
        <v>44718</v>
      </c>
      <c r="D8700">
        <v>484.72</v>
      </c>
    </row>
    <row r="8701" spans="1:4" hidden="1" x14ac:dyDescent="0.35">
      <c r="A8701" s="3" t="str">
        <f t="shared" si="135"/>
        <v>CNC_44718</v>
      </c>
      <c r="B8701" t="s">
        <v>22</v>
      </c>
      <c r="C8701" s="1">
        <v>44718</v>
      </c>
      <c r="D8701">
        <v>83.24</v>
      </c>
    </row>
    <row r="8702" spans="1:4" hidden="1" x14ac:dyDescent="0.35">
      <c r="A8702" s="3" t="str">
        <f t="shared" si="135"/>
        <v>CNP_44718</v>
      </c>
      <c r="B8702" t="s">
        <v>23</v>
      </c>
      <c r="C8702" s="1">
        <v>44718</v>
      </c>
      <c r="D8702">
        <v>30.971</v>
      </c>
    </row>
    <row r="8703" spans="1:4" hidden="1" x14ac:dyDescent="0.35">
      <c r="A8703" s="3" t="str">
        <f t="shared" si="135"/>
        <v>COP_44718</v>
      </c>
      <c r="B8703" t="s">
        <v>24</v>
      </c>
      <c r="C8703" s="1">
        <v>44718</v>
      </c>
      <c r="D8703">
        <v>112.742</v>
      </c>
    </row>
    <row r="8704" spans="1:4" hidden="1" x14ac:dyDescent="0.35">
      <c r="A8704" s="3" t="str">
        <f t="shared" si="135"/>
        <v>CTAS_44718</v>
      </c>
      <c r="B8704" t="s">
        <v>25</v>
      </c>
      <c r="C8704" s="1">
        <v>44718</v>
      </c>
      <c r="D8704">
        <v>394.31599999999997</v>
      </c>
    </row>
    <row r="8705" spans="1:4" hidden="1" x14ac:dyDescent="0.35">
      <c r="A8705" s="3" t="str">
        <f t="shared" si="135"/>
        <v>CZR_44718</v>
      </c>
      <c r="B8705" t="s">
        <v>26</v>
      </c>
      <c r="C8705" s="1">
        <v>44718</v>
      </c>
      <c r="D8705">
        <v>52.34</v>
      </c>
    </row>
    <row r="8706" spans="1:4" hidden="1" x14ac:dyDescent="0.35">
      <c r="A8706" s="3" t="str">
        <f t="shared" si="135"/>
        <v>DG_44718</v>
      </c>
      <c r="B8706" t="s">
        <v>27</v>
      </c>
      <c r="C8706" s="1">
        <v>44718</v>
      </c>
      <c r="D8706">
        <v>230.904</v>
      </c>
    </row>
    <row r="8707" spans="1:4" hidden="1" x14ac:dyDescent="0.35">
      <c r="A8707" s="3" t="str">
        <f t="shared" ref="A8707:A8770" si="136">CONCATENATE(B8707,"_",C8707)</f>
        <v>DPZ_44718</v>
      </c>
      <c r="B8707" t="s">
        <v>28</v>
      </c>
      <c r="C8707" s="1">
        <v>44718</v>
      </c>
      <c r="D8707">
        <v>373.85899999999998</v>
      </c>
    </row>
    <row r="8708" spans="1:4" x14ac:dyDescent="0.35">
      <c r="A8708" s="3" t="str">
        <f t="shared" si="136"/>
        <v>DRE_44718</v>
      </c>
      <c r="B8708" t="s">
        <v>29</v>
      </c>
      <c r="C8708" s="1">
        <v>44718</v>
      </c>
      <c r="D8708">
        <v>52.759</v>
      </c>
    </row>
    <row r="8709" spans="1:4" hidden="1" x14ac:dyDescent="0.35">
      <c r="A8709" s="3" t="str">
        <f t="shared" si="136"/>
        <v>DXC_44718</v>
      </c>
      <c r="B8709" t="s">
        <v>30</v>
      </c>
      <c r="C8709" s="1">
        <v>44718</v>
      </c>
      <c r="D8709">
        <v>35.4</v>
      </c>
    </row>
    <row r="8710" spans="1:4" hidden="1" x14ac:dyDescent="0.35">
      <c r="A8710" s="3" t="str">
        <f t="shared" si="136"/>
        <v>EWA_44718</v>
      </c>
      <c r="B8710" t="s">
        <v>31</v>
      </c>
      <c r="C8710" s="1">
        <v>44718</v>
      </c>
      <c r="D8710">
        <v>23.734000000000002</v>
      </c>
    </row>
    <row r="8711" spans="1:4" hidden="1" x14ac:dyDescent="0.35">
      <c r="A8711" s="3" t="str">
        <f t="shared" si="136"/>
        <v>EWC_44718</v>
      </c>
      <c r="B8711" t="s">
        <v>32</v>
      </c>
      <c r="C8711" s="1">
        <v>44718</v>
      </c>
      <c r="D8711">
        <v>37.335999999999999</v>
      </c>
    </row>
    <row r="8712" spans="1:4" hidden="1" x14ac:dyDescent="0.35">
      <c r="A8712" s="3" t="str">
        <f t="shared" si="136"/>
        <v>EWG_44718</v>
      </c>
      <c r="B8712" t="s">
        <v>33</v>
      </c>
      <c r="C8712" s="1">
        <v>44718</v>
      </c>
      <c r="D8712">
        <v>26.718</v>
      </c>
    </row>
    <row r="8713" spans="1:4" hidden="1" x14ac:dyDescent="0.35">
      <c r="A8713" s="3" t="str">
        <f t="shared" si="136"/>
        <v>EWH_44718</v>
      </c>
      <c r="B8713" t="s">
        <v>34</v>
      </c>
      <c r="C8713" s="1">
        <v>44718</v>
      </c>
      <c r="D8713">
        <v>21.786000000000001</v>
      </c>
    </row>
    <row r="8714" spans="1:4" hidden="1" x14ac:dyDescent="0.35">
      <c r="A8714" s="3" t="str">
        <f t="shared" si="136"/>
        <v>EWJ_44718</v>
      </c>
      <c r="B8714" t="s">
        <v>35</v>
      </c>
      <c r="C8714" s="1">
        <v>44718</v>
      </c>
      <c r="D8714">
        <v>56.640999999999998</v>
      </c>
    </row>
    <row r="8715" spans="1:4" hidden="1" x14ac:dyDescent="0.35">
      <c r="A8715" s="3" t="str">
        <f t="shared" si="136"/>
        <v>EWL_44718</v>
      </c>
      <c r="B8715" t="s">
        <v>36</v>
      </c>
      <c r="C8715" s="1">
        <v>44718</v>
      </c>
      <c r="D8715">
        <v>43.883000000000003</v>
      </c>
    </row>
    <row r="8716" spans="1:4" hidden="1" x14ac:dyDescent="0.35">
      <c r="A8716" s="3" t="str">
        <f t="shared" si="136"/>
        <v>EWQ_44718</v>
      </c>
      <c r="B8716" t="s">
        <v>37</v>
      </c>
      <c r="C8716" s="1">
        <v>44718</v>
      </c>
      <c r="D8716">
        <v>33.423999999999999</v>
      </c>
    </row>
    <row r="8717" spans="1:4" hidden="1" x14ac:dyDescent="0.35">
      <c r="A8717" s="3" t="str">
        <f t="shared" si="136"/>
        <v>EWT_44718</v>
      </c>
      <c r="B8717" t="s">
        <v>38</v>
      </c>
      <c r="C8717" s="1">
        <v>44718</v>
      </c>
      <c r="D8717">
        <v>47.765999999999998</v>
      </c>
    </row>
    <row r="8718" spans="1:4" hidden="1" x14ac:dyDescent="0.35">
      <c r="A8718" s="3" t="str">
        <f t="shared" si="136"/>
        <v>EWU_44718</v>
      </c>
      <c r="B8718" t="s">
        <v>39</v>
      </c>
      <c r="C8718" s="1">
        <v>44718</v>
      </c>
      <c r="D8718">
        <v>32.000999999999998</v>
      </c>
    </row>
    <row r="8719" spans="1:4" hidden="1" x14ac:dyDescent="0.35">
      <c r="A8719" s="3" t="str">
        <f t="shared" si="136"/>
        <v>EWY_44718</v>
      </c>
      <c r="B8719" t="s">
        <v>40</v>
      </c>
      <c r="C8719" s="1">
        <v>44718</v>
      </c>
      <c r="D8719">
        <v>66.087999999999994</v>
      </c>
    </row>
    <row r="8720" spans="1:4" hidden="1" x14ac:dyDescent="0.35">
      <c r="A8720" s="3" t="str">
        <f t="shared" si="136"/>
        <v>EWZ_44718</v>
      </c>
      <c r="B8720" t="s">
        <v>41</v>
      </c>
      <c r="C8720" s="1">
        <v>44718</v>
      </c>
      <c r="D8720">
        <v>30.998000000000001</v>
      </c>
    </row>
    <row r="8721" spans="1:4" hidden="1" x14ac:dyDescent="0.35">
      <c r="A8721" s="3" t="str">
        <f t="shared" si="136"/>
        <v>FTV_44718</v>
      </c>
      <c r="B8721" t="s">
        <v>43</v>
      </c>
      <c r="C8721" s="1">
        <v>44718</v>
      </c>
      <c r="D8721">
        <v>62.863999999999997</v>
      </c>
    </row>
    <row r="8722" spans="1:4" hidden="1" x14ac:dyDescent="0.35">
      <c r="A8722" s="3" t="str">
        <f t="shared" si="136"/>
        <v>GOOG_44718</v>
      </c>
      <c r="B8722" t="s">
        <v>44</v>
      </c>
      <c r="C8722" s="1">
        <v>44718</v>
      </c>
      <c r="D8722">
        <v>117.01</v>
      </c>
    </row>
    <row r="8723" spans="1:4" hidden="1" x14ac:dyDescent="0.35">
      <c r="A8723" s="3" t="str">
        <f t="shared" si="136"/>
        <v>GPC_44718</v>
      </c>
      <c r="B8723" t="s">
        <v>45</v>
      </c>
      <c r="C8723" s="1">
        <v>44718</v>
      </c>
      <c r="D8723">
        <v>138.18100000000001</v>
      </c>
    </row>
    <row r="8724" spans="1:4" hidden="1" x14ac:dyDescent="0.35">
      <c r="A8724" s="3" t="str">
        <f t="shared" si="136"/>
        <v>GSG_44718</v>
      </c>
      <c r="B8724" t="s">
        <v>46</v>
      </c>
      <c r="C8724" s="1">
        <v>44718</v>
      </c>
      <c r="D8724">
        <v>25.94</v>
      </c>
    </row>
    <row r="8725" spans="1:4" hidden="1" x14ac:dyDescent="0.35">
      <c r="A8725" s="3" t="str">
        <f t="shared" si="136"/>
        <v>HIG_44718</v>
      </c>
      <c r="B8725" t="s">
        <v>47</v>
      </c>
      <c r="C8725" s="1">
        <v>44718</v>
      </c>
      <c r="D8725">
        <v>71.933999999999997</v>
      </c>
    </row>
    <row r="8726" spans="1:4" hidden="1" x14ac:dyDescent="0.35">
      <c r="A8726" s="3" t="str">
        <f t="shared" si="136"/>
        <v>HIGH.L_44718</v>
      </c>
      <c r="B8726" t="s">
        <v>48</v>
      </c>
      <c r="C8726" s="1">
        <v>44718</v>
      </c>
      <c r="D8726">
        <v>5.0979999999999999</v>
      </c>
    </row>
    <row r="8727" spans="1:4" hidden="1" x14ac:dyDescent="0.35">
      <c r="A8727" s="3" t="str">
        <f t="shared" si="136"/>
        <v>HST_44718</v>
      </c>
      <c r="B8727" t="s">
        <v>49</v>
      </c>
      <c r="C8727" s="1">
        <v>44718</v>
      </c>
      <c r="D8727">
        <v>20.773</v>
      </c>
    </row>
    <row r="8728" spans="1:4" hidden="1" x14ac:dyDescent="0.35">
      <c r="A8728" s="3" t="str">
        <f t="shared" si="136"/>
        <v>HYG_44718</v>
      </c>
      <c r="B8728" t="s">
        <v>50</v>
      </c>
      <c r="C8728" s="1">
        <v>44718</v>
      </c>
      <c r="D8728">
        <v>75.263000000000005</v>
      </c>
    </row>
    <row r="8729" spans="1:4" hidden="1" x14ac:dyDescent="0.35">
      <c r="A8729" s="3" t="str">
        <f t="shared" si="136"/>
        <v>IAU_44718</v>
      </c>
      <c r="B8729" t="s">
        <v>51</v>
      </c>
      <c r="C8729" s="1">
        <v>44718</v>
      </c>
      <c r="D8729">
        <v>34.979999999999997</v>
      </c>
    </row>
    <row r="8730" spans="1:4" hidden="1" x14ac:dyDescent="0.35">
      <c r="A8730" s="3" t="str">
        <f t="shared" si="136"/>
        <v>ICLN_44718</v>
      </c>
      <c r="B8730" t="s">
        <v>52</v>
      </c>
      <c r="C8730" s="1">
        <v>44718</v>
      </c>
      <c r="D8730">
        <v>20.513000000000002</v>
      </c>
    </row>
    <row r="8731" spans="1:4" hidden="1" x14ac:dyDescent="0.35">
      <c r="A8731" s="3" t="str">
        <f t="shared" si="136"/>
        <v>IEAA.L_44718</v>
      </c>
      <c r="B8731" t="s">
        <v>53</v>
      </c>
      <c r="C8731" s="1">
        <v>44718</v>
      </c>
      <c r="D8731">
        <v>4.8360000000000003</v>
      </c>
    </row>
    <row r="8732" spans="1:4" hidden="1" x14ac:dyDescent="0.35">
      <c r="A8732" s="3" t="str">
        <f t="shared" si="136"/>
        <v>IEF_44718</v>
      </c>
      <c r="B8732" t="s">
        <v>54</v>
      </c>
      <c r="C8732" s="1">
        <v>44718</v>
      </c>
      <c r="D8732">
        <v>100.453</v>
      </c>
    </row>
    <row r="8733" spans="1:4" hidden="1" x14ac:dyDescent="0.35">
      <c r="A8733" s="3" t="str">
        <f t="shared" si="136"/>
        <v>IEFM.L_44718</v>
      </c>
      <c r="B8733" t="s">
        <v>55</v>
      </c>
      <c r="C8733" s="1">
        <v>44718</v>
      </c>
      <c r="D8733">
        <v>744.95</v>
      </c>
    </row>
    <row r="8734" spans="1:4" hidden="1" x14ac:dyDescent="0.35">
      <c r="A8734" s="3" t="str">
        <f t="shared" si="136"/>
        <v>IEMG_44718</v>
      </c>
      <c r="B8734" t="s">
        <v>56</v>
      </c>
      <c r="C8734" s="1">
        <v>44718</v>
      </c>
      <c r="D8734">
        <v>51.136000000000003</v>
      </c>
    </row>
    <row r="8735" spans="1:4" hidden="1" x14ac:dyDescent="0.35">
      <c r="A8735" s="3" t="str">
        <f t="shared" si="136"/>
        <v>IEUS_44718</v>
      </c>
      <c r="B8735" t="s">
        <v>57</v>
      </c>
      <c r="C8735" s="1">
        <v>44718</v>
      </c>
      <c r="D8735">
        <v>55.610999999999997</v>
      </c>
    </row>
    <row r="8736" spans="1:4" hidden="1" x14ac:dyDescent="0.35">
      <c r="A8736" s="3" t="str">
        <f t="shared" si="136"/>
        <v>IEVL.L_44718</v>
      </c>
      <c r="B8736" t="s">
        <v>58</v>
      </c>
      <c r="C8736" s="1">
        <v>44718</v>
      </c>
      <c r="D8736">
        <v>7.4720000000000004</v>
      </c>
    </row>
    <row r="8737" spans="1:4" hidden="1" x14ac:dyDescent="0.35">
      <c r="A8737" s="3" t="str">
        <f t="shared" si="136"/>
        <v>IGF_44718</v>
      </c>
      <c r="B8737" t="s">
        <v>59</v>
      </c>
      <c r="C8737" s="1">
        <v>44718</v>
      </c>
      <c r="D8737">
        <v>50.12</v>
      </c>
    </row>
    <row r="8738" spans="1:4" hidden="1" x14ac:dyDescent="0.35">
      <c r="A8738" s="3" t="str">
        <f t="shared" si="136"/>
        <v>INDA_44718</v>
      </c>
      <c r="B8738" t="s">
        <v>60</v>
      </c>
      <c r="C8738" s="1">
        <v>44718</v>
      </c>
      <c r="D8738">
        <v>41.4</v>
      </c>
    </row>
    <row r="8739" spans="1:4" hidden="1" x14ac:dyDescent="0.35">
      <c r="A8739" s="3" t="str">
        <f t="shared" si="136"/>
        <v>IUMO.L_44718</v>
      </c>
      <c r="B8739" t="s">
        <v>61</v>
      </c>
      <c r="C8739" s="1">
        <v>44718</v>
      </c>
      <c r="D8739">
        <v>10.095000000000001</v>
      </c>
    </row>
    <row r="8740" spans="1:4" hidden="1" x14ac:dyDescent="0.35">
      <c r="A8740" s="3" t="str">
        <f t="shared" si="136"/>
        <v>IUVL.L_44718</v>
      </c>
      <c r="B8740" t="s">
        <v>62</v>
      </c>
      <c r="C8740" s="1">
        <v>44718</v>
      </c>
      <c r="D8740">
        <v>8.8209999999999997</v>
      </c>
    </row>
    <row r="8741" spans="1:4" hidden="1" x14ac:dyDescent="0.35">
      <c r="A8741" s="3" t="str">
        <f t="shared" si="136"/>
        <v>IVV_44718</v>
      </c>
      <c r="B8741" t="s">
        <v>63</v>
      </c>
      <c r="C8741" s="1">
        <v>44718</v>
      </c>
      <c r="D8741">
        <v>408.45400000000001</v>
      </c>
    </row>
    <row r="8742" spans="1:4" hidden="1" x14ac:dyDescent="0.35">
      <c r="A8742" s="3" t="str">
        <f t="shared" si="136"/>
        <v>IWM_44718</v>
      </c>
      <c r="B8742" t="s">
        <v>64</v>
      </c>
      <c r="C8742" s="1">
        <v>44718</v>
      </c>
      <c r="D8742">
        <v>185.55600000000001</v>
      </c>
    </row>
    <row r="8743" spans="1:4" hidden="1" x14ac:dyDescent="0.35">
      <c r="A8743" s="3" t="str">
        <f t="shared" si="136"/>
        <v>IXN_44718</v>
      </c>
      <c r="B8743" t="s">
        <v>65</v>
      </c>
      <c r="C8743" s="1">
        <v>44718</v>
      </c>
      <c r="D8743">
        <v>50.427999999999997</v>
      </c>
    </row>
    <row r="8744" spans="1:4" hidden="1" x14ac:dyDescent="0.35">
      <c r="A8744" s="3" t="str">
        <f t="shared" si="136"/>
        <v>JPEA.L_44718</v>
      </c>
      <c r="B8744" t="s">
        <v>66</v>
      </c>
      <c r="C8744" s="1">
        <v>44718</v>
      </c>
      <c r="D8744">
        <v>5.0250000000000004</v>
      </c>
    </row>
    <row r="8745" spans="1:4" hidden="1" x14ac:dyDescent="0.35">
      <c r="A8745" s="3" t="str">
        <f t="shared" si="136"/>
        <v>JPM_44718</v>
      </c>
      <c r="B8745" t="s">
        <v>67</v>
      </c>
      <c r="C8745" s="1">
        <v>44718</v>
      </c>
      <c r="D8745">
        <v>126.518</v>
      </c>
    </row>
    <row r="8746" spans="1:4" hidden="1" x14ac:dyDescent="0.35">
      <c r="A8746" s="3" t="str">
        <f t="shared" si="136"/>
        <v>KR_44718</v>
      </c>
      <c r="B8746" t="s">
        <v>68</v>
      </c>
      <c r="C8746" s="1">
        <v>44718</v>
      </c>
      <c r="D8746">
        <v>51.283999999999999</v>
      </c>
    </row>
    <row r="8747" spans="1:4" hidden="1" x14ac:dyDescent="0.35">
      <c r="A8747" s="3" t="str">
        <f t="shared" si="136"/>
        <v>LQD_44718</v>
      </c>
      <c r="B8747" t="s">
        <v>69</v>
      </c>
      <c r="C8747" s="1">
        <v>44718</v>
      </c>
      <c r="D8747">
        <v>110.124</v>
      </c>
    </row>
    <row r="8748" spans="1:4" hidden="1" x14ac:dyDescent="0.35">
      <c r="A8748" s="3" t="str">
        <f t="shared" si="136"/>
        <v>MCHI_44718</v>
      </c>
      <c r="B8748" t="s">
        <v>70</v>
      </c>
      <c r="C8748" s="1">
        <v>44718</v>
      </c>
      <c r="D8748">
        <v>52.064999999999998</v>
      </c>
    </row>
    <row r="8749" spans="1:4" hidden="1" x14ac:dyDescent="0.35">
      <c r="A8749" s="3" t="str">
        <f t="shared" si="136"/>
        <v>META_44718</v>
      </c>
      <c r="B8749" t="s">
        <v>144</v>
      </c>
      <c r="C8749" s="1">
        <v>44718</v>
      </c>
      <c r="D8749">
        <v>194.25</v>
      </c>
    </row>
    <row r="8750" spans="1:4" hidden="1" x14ac:dyDescent="0.35">
      <c r="A8750" s="3" t="str">
        <f t="shared" si="136"/>
        <v>MVEU.L_44718</v>
      </c>
      <c r="B8750" t="s">
        <v>71</v>
      </c>
      <c r="C8750" s="1">
        <v>44718</v>
      </c>
      <c r="D8750">
        <v>51.774999999999999</v>
      </c>
    </row>
    <row r="8751" spans="1:4" hidden="1" x14ac:dyDescent="0.35">
      <c r="A8751" s="3" t="str">
        <f t="shared" si="136"/>
        <v>OGN_44718</v>
      </c>
      <c r="B8751" t="s">
        <v>72</v>
      </c>
      <c r="C8751" s="1">
        <v>44718</v>
      </c>
      <c r="D8751">
        <v>36.718000000000004</v>
      </c>
    </row>
    <row r="8752" spans="1:4" hidden="1" x14ac:dyDescent="0.35">
      <c r="A8752" s="3" t="str">
        <f t="shared" si="136"/>
        <v>PG_44718</v>
      </c>
      <c r="B8752" t="s">
        <v>73</v>
      </c>
      <c r="C8752" s="1">
        <v>44718</v>
      </c>
      <c r="D8752">
        <v>142.47</v>
      </c>
    </row>
    <row r="8753" spans="1:4" hidden="1" x14ac:dyDescent="0.35">
      <c r="A8753" s="3" t="str">
        <f t="shared" si="136"/>
        <v>PPL_44718</v>
      </c>
      <c r="B8753" t="s">
        <v>74</v>
      </c>
      <c r="C8753" s="1">
        <v>44718</v>
      </c>
      <c r="D8753">
        <v>29.253</v>
      </c>
    </row>
    <row r="8754" spans="1:4" hidden="1" x14ac:dyDescent="0.35">
      <c r="A8754" s="3" t="str">
        <f t="shared" si="136"/>
        <v>PRU_44718</v>
      </c>
      <c r="B8754" t="s">
        <v>75</v>
      </c>
      <c r="C8754" s="1">
        <v>44718</v>
      </c>
      <c r="D8754">
        <v>102.944</v>
      </c>
    </row>
    <row r="8755" spans="1:4" hidden="1" x14ac:dyDescent="0.35">
      <c r="A8755" s="3" t="str">
        <f t="shared" si="136"/>
        <v>PYPL_44718</v>
      </c>
      <c r="B8755" t="s">
        <v>76</v>
      </c>
      <c r="C8755" s="1">
        <v>44718</v>
      </c>
      <c r="D8755">
        <v>86.81</v>
      </c>
    </row>
    <row r="8756" spans="1:4" hidden="1" x14ac:dyDescent="0.35">
      <c r="A8756" s="3" t="str">
        <f t="shared" si="136"/>
        <v>RE_44718</v>
      </c>
      <c r="B8756" t="s">
        <v>77</v>
      </c>
      <c r="C8756" s="1">
        <v>44718</v>
      </c>
      <c r="D8756">
        <v>282.23099999999999</v>
      </c>
    </row>
    <row r="8757" spans="1:4" hidden="1" x14ac:dyDescent="0.35">
      <c r="A8757" s="3" t="str">
        <f t="shared" si="136"/>
        <v>REET_44718</v>
      </c>
      <c r="B8757" t="s">
        <v>78</v>
      </c>
      <c r="C8757" s="1">
        <v>44718</v>
      </c>
      <c r="D8757">
        <v>25.585000000000001</v>
      </c>
    </row>
    <row r="8758" spans="1:4" hidden="1" x14ac:dyDescent="0.35">
      <c r="A8758" s="3" t="str">
        <f t="shared" si="136"/>
        <v>ROL_44718</v>
      </c>
      <c r="B8758" t="s">
        <v>79</v>
      </c>
      <c r="C8758" s="1">
        <v>44718</v>
      </c>
      <c r="D8758">
        <v>34.712000000000003</v>
      </c>
    </row>
    <row r="8759" spans="1:4" hidden="1" x14ac:dyDescent="0.35">
      <c r="A8759" s="3" t="str">
        <f t="shared" si="136"/>
        <v>ROST_44718</v>
      </c>
      <c r="B8759" t="s">
        <v>80</v>
      </c>
      <c r="C8759" s="1">
        <v>44718</v>
      </c>
      <c r="D8759">
        <v>80.834000000000003</v>
      </c>
    </row>
    <row r="8760" spans="1:4" hidden="1" x14ac:dyDescent="0.35">
      <c r="A8760" s="3" t="str">
        <f t="shared" si="136"/>
        <v>SEGA.L_44718</v>
      </c>
      <c r="B8760" t="s">
        <v>81</v>
      </c>
      <c r="C8760" s="1">
        <v>44718</v>
      </c>
      <c r="D8760">
        <v>97.328000000000003</v>
      </c>
    </row>
    <row r="8761" spans="1:4" hidden="1" x14ac:dyDescent="0.35">
      <c r="A8761" s="3" t="str">
        <f t="shared" si="136"/>
        <v>SHY_44718</v>
      </c>
      <c r="B8761" t="s">
        <v>82</v>
      </c>
      <c r="C8761" s="1">
        <v>44718</v>
      </c>
      <c r="D8761">
        <v>81.984999999999999</v>
      </c>
    </row>
    <row r="8762" spans="1:4" hidden="1" x14ac:dyDescent="0.35">
      <c r="A8762" s="3" t="str">
        <f t="shared" si="136"/>
        <v>SLV_44718</v>
      </c>
      <c r="B8762" t="s">
        <v>83</v>
      </c>
      <c r="C8762" s="1">
        <v>44718</v>
      </c>
      <c r="D8762">
        <v>20.37</v>
      </c>
    </row>
    <row r="8763" spans="1:4" hidden="1" x14ac:dyDescent="0.35">
      <c r="A8763" s="3" t="str">
        <f t="shared" si="136"/>
        <v>SPMV.L_44718</v>
      </c>
      <c r="B8763" t="s">
        <v>84</v>
      </c>
      <c r="C8763" s="1">
        <v>44718</v>
      </c>
      <c r="D8763">
        <v>77.400000000000006</v>
      </c>
    </row>
    <row r="8764" spans="1:4" hidden="1" x14ac:dyDescent="0.35">
      <c r="A8764" s="3" t="str">
        <f t="shared" si="136"/>
        <v>TLT_44718</v>
      </c>
      <c r="B8764" t="s">
        <v>85</v>
      </c>
      <c r="C8764" s="1">
        <v>44718</v>
      </c>
      <c r="D8764">
        <v>111.845</v>
      </c>
    </row>
    <row r="8765" spans="1:4" hidden="1" x14ac:dyDescent="0.35">
      <c r="A8765" s="3" t="str">
        <f t="shared" si="136"/>
        <v>UNH_44718</v>
      </c>
      <c r="B8765" t="s">
        <v>86</v>
      </c>
      <c r="C8765" s="1">
        <v>44718</v>
      </c>
      <c r="D8765">
        <v>485.41399999999999</v>
      </c>
    </row>
    <row r="8766" spans="1:4" hidden="1" x14ac:dyDescent="0.35">
      <c r="A8766" s="3" t="str">
        <f t="shared" si="136"/>
        <v>URI_44718</v>
      </c>
      <c r="B8766" t="s">
        <v>87</v>
      </c>
      <c r="C8766" s="1">
        <v>44718</v>
      </c>
      <c r="D8766">
        <v>306.26799999999997</v>
      </c>
    </row>
    <row r="8767" spans="1:4" hidden="1" x14ac:dyDescent="0.35">
      <c r="A8767" s="3" t="str">
        <f t="shared" si="136"/>
        <v>V_44718</v>
      </c>
      <c r="B8767" t="s">
        <v>88</v>
      </c>
      <c r="C8767" s="1">
        <v>44718</v>
      </c>
      <c r="D8767">
        <v>211.67500000000001</v>
      </c>
    </row>
    <row r="8768" spans="1:4" hidden="1" x14ac:dyDescent="0.35">
      <c r="A8768" s="3" t="str">
        <f t="shared" si="136"/>
        <v>VRSK_44718</v>
      </c>
      <c r="B8768" t="s">
        <v>89</v>
      </c>
      <c r="C8768" s="1">
        <v>44718</v>
      </c>
      <c r="D8768">
        <v>173.42400000000001</v>
      </c>
    </row>
    <row r="8769" spans="1:4" hidden="1" x14ac:dyDescent="0.35">
      <c r="A8769" s="3" t="str">
        <f t="shared" si="136"/>
        <v>VXX_44718</v>
      </c>
      <c r="B8769" t="s">
        <v>90</v>
      </c>
      <c r="C8769" s="1">
        <v>44718</v>
      </c>
      <c r="D8769">
        <v>22.03</v>
      </c>
    </row>
    <row r="8770" spans="1:4" hidden="1" x14ac:dyDescent="0.35">
      <c r="A8770" s="3" t="str">
        <f t="shared" si="136"/>
        <v>WRK_44718</v>
      </c>
      <c r="B8770" t="s">
        <v>91</v>
      </c>
      <c r="C8770" s="1">
        <v>44718</v>
      </c>
      <c r="D8770">
        <v>47.521999999999998</v>
      </c>
    </row>
    <row r="8771" spans="1:4" hidden="1" x14ac:dyDescent="0.35">
      <c r="A8771" s="3" t="str">
        <f t="shared" ref="A8771:A8834" si="137">CONCATENATE(B8771,"_",C8771)</f>
        <v>XLB_44718</v>
      </c>
      <c r="B8771" t="s">
        <v>92</v>
      </c>
      <c r="C8771" s="1">
        <v>44718</v>
      </c>
      <c r="D8771">
        <v>85.849000000000004</v>
      </c>
    </row>
    <row r="8772" spans="1:4" hidden="1" x14ac:dyDescent="0.35">
      <c r="A8772" s="3" t="str">
        <f t="shared" si="137"/>
        <v>XLC_44718</v>
      </c>
      <c r="B8772" t="s">
        <v>93</v>
      </c>
      <c r="C8772" s="1">
        <v>44718</v>
      </c>
      <c r="D8772">
        <v>59.503999999999998</v>
      </c>
    </row>
    <row r="8773" spans="1:4" hidden="1" x14ac:dyDescent="0.35">
      <c r="A8773" s="3" t="str">
        <f t="shared" si="137"/>
        <v>XLE_44718</v>
      </c>
      <c r="B8773" t="s">
        <v>94</v>
      </c>
      <c r="C8773" s="1">
        <v>44718</v>
      </c>
      <c r="D8773">
        <v>86.611000000000004</v>
      </c>
    </row>
    <row r="8774" spans="1:4" hidden="1" x14ac:dyDescent="0.35">
      <c r="A8774" s="3" t="str">
        <f t="shared" si="137"/>
        <v>XLF_44718</v>
      </c>
      <c r="B8774" t="s">
        <v>95</v>
      </c>
      <c r="C8774" s="1">
        <v>44718</v>
      </c>
      <c r="D8774">
        <v>34.39</v>
      </c>
    </row>
    <row r="8775" spans="1:4" hidden="1" x14ac:dyDescent="0.35">
      <c r="A8775" s="3" t="str">
        <f t="shared" si="137"/>
        <v>XLI_44718</v>
      </c>
      <c r="B8775" t="s">
        <v>96</v>
      </c>
      <c r="C8775" s="1">
        <v>44718</v>
      </c>
      <c r="D8775">
        <v>94.63</v>
      </c>
    </row>
    <row r="8776" spans="1:4" hidden="1" x14ac:dyDescent="0.35">
      <c r="A8776" s="3" t="str">
        <f t="shared" si="137"/>
        <v>XLK_44718</v>
      </c>
      <c r="B8776" t="s">
        <v>97</v>
      </c>
      <c r="C8776" s="1">
        <v>44718</v>
      </c>
      <c r="D8776">
        <v>138.90199999999999</v>
      </c>
    </row>
    <row r="8777" spans="1:4" hidden="1" x14ac:dyDescent="0.35">
      <c r="A8777" s="3" t="str">
        <f t="shared" si="137"/>
        <v>XLP_44718</v>
      </c>
      <c r="B8777" t="s">
        <v>98</v>
      </c>
      <c r="C8777" s="1">
        <v>44718</v>
      </c>
      <c r="D8777">
        <v>72.317999999999998</v>
      </c>
    </row>
    <row r="8778" spans="1:4" hidden="1" x14ac:dyDescent="0.35">
      <c r="A8778" s="3" t="str">
        <f t="shared" si="137"/>
        <v>XLU_44718</v>
      </c>
      <c r="B8778" t="s">
        <v>99</v>
      </c>
      <c r="C8778" s="1">
        <v>44718</v>
      </c>
      <c r="D8778">
        <v>72.997</v>
      </c>
    </row>
    <row r="8779" spans="1:4" hidden="1" x14ac:dyDescent="0.35">
      <c r="A8779" s="3" t="str">
        <f t="shared" si="137"/>
        <v>XLV_44718</v>
      </c>
      <c r="B8779" t="s">
        <v>100</v>
      </c>
      <c r="C8779" s="1">
        <v>44718</v>
      </c>
      <c r="D8779">
        <v>128.26400000000001</v>
      </c>
    </row>
    <row r="8780" spans="1:4" hidden="1" x14ac:dyDescent="0.35">
      <c r="A8780" s="3" t="str">
        <f t="shared" si="137"/>
        <v>XLY_44718</v>
      </c>
      <c r="B8780" t="s">
        <v>101</v>
      </c>
      <c r="C8780" s="1">
        <v>44718</v>
      </c>
      <c r="D8780">
        <v>153.44</v>
      </c>
    </row>
    <row r="8781" spans="1:4" hidden="1" x14ac:dyDescent="0.35">
      <c r="A8781" s="3" t="str">
        <f t="shared" si="137"/>
        <v>XOM_44718</v>
      </c>
      <c r="B8781" t="s">
        <v>102</v>
      </c>
      <c r="C8781" s="1">
        <v>44718</v>
      </c>
      <c r="D8781">
        <v>96.340999999999994</v>
      </c>
    </row>
    <row r="8782" spans="1:4" hidden="1" x14ac:dyDescent="0.35">
      <c r="A8782" s="3" t="str">
        <f t="shared" si="137"/>
        <v>ABBV_44719</v>
      </c>
      <c r="B8782" t="s">
        <v>3</v>
      </c>
      <c r="C8782" s="1">
        <v>44719</v>
      </c>
      <c r="D8782">
        <v>144.892</v>
      </c>
    </row>
    <row r="8783" spans="1:4" hidden="1" x14ac:dyDescent="0.35">
      <c r="A8783" s="3" t="str">
        <f t="shared" si="137"/>
        <v>ACN_44719</v>
      </c>
      <c r="B8783" t="s">
        <v>4</v>
      </c>
      <c r="C8783" s="1">
        <v>44719</v>
      </c>
      <c r="D8783">
        <v>302.85199999999998</v>
      </c>
    </row>
    <row r="8784" spans="1:4" hidden="1" x14ac:dyDescent="0.35">
      <c r="A8784" s="3" t="str">
        <f t="shared" si="137"/>
        <v>AEP_44719</v>
      </c>
      <c r="B8784" t="s">
        <v>5</v>
      </c>
      <c r="C8784" s="1">
        <v>44719</v>
      </c>
      <c r="D8784">
        <v>99.762</v>
      </c>
    </row>
    <row r="8785" spans="1:4" hidden="1" x14ac:dyDescent="0.35">
      <c r="A8785" s="3" t="str">
        <f t="shared" si="137"/>
        <v>AIZ_44719</v>
      </c>
      <c r="B8785" t="s">
        <v>6</v>
      </c>
      <c r="C8785" s="1">
        <v>44719</v>
      </c>
      <c r="D8785">
        <v>183.8</v>
      </c>
    </row>
    <row r="8786" spans="1:4" hidden="1" x14ac:dyDescent="0.35">
      <c r="A8786" s="3" t="str">
        <f t="shared" si="137"/>
        <v>ALLE_44719</v>
      </c>
      <c r="B8786" t="s">
        <v>7</v>
      </c>
      <c r="C8786" s="1">
        <v>44719</v>
      </c>
      <c r="D8786">
        <v>111.995</v>
      </c>
    </row>
    <row r="8787" spans="1:4" hidden="1" x14ac:dyDescent="0.35">
      <c r="A8787" s="3" t="str">
        <f t="shared" si="137"/>
        <v>AMAT_44719</v>
      </c>
      <c r="B8787" t="s">
        <v>8</v>
      </c>
      <c r="C8787" s="1">
        <v>44719</v>
      </c>
      <c r="D8787">
        <v>115.095</v>
      </c>
    </row>
    <row r="8788" spans="1:4" hidden="1" x14ac:dyDescent="0.35">
      <c r="A8788" s="3" t="str">
        <f t="shared" si="137"/>
        <v>AMP_44719</v>
      </c>
      <c r="B8788" t="s">
        <v>9</v>
      </c>
      <c r="C8788" s="1">
        <v>44719</v>
      </c>
      <c r="D8788">
        <v>273.68700000000001</v>
      </c>
    </row>
    <row r="8789" spans="1:4" hidden="1" x14ac:dyDescent="0.35">
      <c r="A8789" s="3" t="str">
        <f t="shared" si="137"/>
        <v>AMZN_44719</v>
      </c>
      <c r="B8789" t="s">
        <v>10</v>
      </c>
      <c r="C8789" s="1">
        <v>44719</v>
      </c>
      <c r="D8789">
        <v>123</v>
      </c>
    </row>
    <row r="8790" spans="1:4" hidden="1" x14ac:dyDescent="0.35">
      <c r="A8790" s="3" t="str">
        <f t="shared" si="137"/>
        <v>AVB_44719</v>
      </c>
      <c r="B8790" t="s">
        <v>11</v>
      </c>
      <c r="C8790" s="1">
        <v>44719</v>
      </c>
      <c r="D8790">
        <v>199.47499999999999</v>
      </c>
    </row>
    <row r="8791" spans="1:4" hidden="1" x14ac:dyDescent="0.35">
      <c r="A8791" s="3" t="str">
        <f t="shared" si="137"/>
        <v>AVY_44719</v>
      </c>
      <c r="B8791" t="s">
        <v>12</v>
      </c>
      <c r="C8791" s="1">
        <v>44719</v>
      </c>
      <c r="D8791">
        <v>180.16900000000001</v>
      </c>
    </row>
    <row r="8792" spans="1:4" hidden="1" x14ac:dyDescent="0.35">
      <c r="A8792" s="3" t="str">
        <f t="shared" si="137"/>
        <v>AXP_44719</v>
      </c>
      <c r="B8792" t="s">
        <v>13</v>
      </c>
      <c r="C8792" s="1">
        <v>44719</v>
      </c>
      <c r="D8792">
        <v>166.84399999999999</v>
      </c>
    </row>
    <row r="8793" spans="1:4" hidden="1" x14ac:dyDescent="0.35">
      <c r="A8793" s="3" t="str">
        <f t="shared" si="137"/>
        <v>BDX_44719</v>
      </c>
      <c r="B8793" t="s">
        <v>14</v>
      </c>
      <c r="C8793" s="1">
        <v>44719</v>
      </c>
      <c r="D8793">
        <v>255.24100000000001</v>
      </c>
    </row>
    <row r="8794" spans="1:4" hidden="1" x14ac:dyDescent="0.35">
      <c r="A8794" s="3" t="str">
        <f t="shared" si="137"/>
        <v>BF-B_44719</v>
      </c>
      <c r="B8794" t="s">
        <v>15</v>
      </c>
      <c r="C8794" s="1">
        <v>44719</v>
      </c>
      <c r="D8794">
        <v>65.623000000000005</v>
      </c>
    </row>
    <row r="8795" spans="1:4" hidden="1" x14ac:dyDescent="0.35">
      <c r="A8795" s="3" t="str">
        <f t="shared" si="137"/>
        <v>BMY_44719</v>
      </c>
      <c r="B8795" t="s">
        <v>16</v>
      </c>
      <c r="C8795" s="1">
        <v>44719</v>
      </c>
      <c r="D8795">
        <v>74.787000000000006</v>
      </c>
    </row>
    <row r="8796" spans="1:4" hidden="1" x14ac:dyDescent="0.35">
      <c r="A8796" s="3" t="str">
        <f t="shared" si="137"/>
        <v>BR_44719</v>
      </c>
      <c r="B8796" t="s">
        <v>17</v>
      </c>
      <c r="C8796" s="1">
        <v>44719</v>
      </c>
      <c r="D8796">
        <v>145.667</v>
      </c>
    </row>
    <row r="8797" spans="1:4" hidden="1" x14ac:dyDescent="0.35">
      <c r="A8797" s="3" t="str">
        <f t="shared" si="137"/>
        <v>CARR_44719</v>
      </c>
      <c r="B8797" t="s">
        <v>18</v>
      </c>
      <c r="C8797" s="1">
        <v>44719</v>
      </c>
      <c r="D8797">
        <v>39.479999999999997</v>
      </c>
    </row>
    <row r="8798" spans="1:4" hidden="1" x14ac:dyDescent="0.35">
      <c r="A8798" s="3" t="str">
        <f t="shared" si="137"/>
        <v>CDW_44719</v>
      </c>
      <c r="B8798" t="s">
        <v>19</v>
      </c>
      <c r="C8798" s="1">
        <v>44719</v>
      </c>
      <c r="D8798">
        <v>177.06200000000001</v>
      </c>
    </row>
    <row r="8799" spans="1:4" hidden="1" x14ac:dyDescent="0.35">
      <c r="A8799" s="3" t="str">
        <f t="shared" si="137"/>
        <v>CE_44719</v>
      </c>
      <c r="B8799" t="s">
        <v>20</v>
      </c>
      <c r="C8799" s="1">
        <v>44719</v>
      </c>
      <c r="D8799">
        <v>158.25800000000001</v>
      </c>
    </row>
    <row r="8800" spans="1:4" hidden="1" x14ac:dyDescent="0.35">
      <c r="A8800" s="3" t="str">
        <f t="shared" si="137"/>
        <v>CHTR_44719</v>
      </c>
      <c r="B8800" t="s">
        <v>21</v>
      </c>
      <c r="C8800" s="1">
        <v>44719</v>
      </c>
      <c r="D8800">
        <v>482.55</v>
      </c>
    </row>
    <row r="8801" spans="1:4" hidden="1" x14ac:dyDescent="0.35">
      <c r="A8801" s="3" t="str">
        <f t="shared" si="137"/>
        <v>CNC_44719</v>
      </c>
      <c r="B8801" t="s">
        <v>22</v>
      </c>
      <c r="C8801" s="1">
        <v>44719</v>
      </c>
      <c r="D8801">
        <v>83.35</v>
      </c>
    </row>
    <row r="8802" spans="1:4" hidden="1" x14ac:dyDescent="0.35">
      <c r="A8802" s="3" t="str">
        <f t="shared" si="137"/>
        <v>CNP_44719</v>
      </c>
      <c r="B8802" t="s">
        <v>23</v>
      </c>
      <c r="C8802" s="1">
        <v>44719</v>
      </c>
      <c r="D8802">
        <v>31.491</v>
      </c>
    </row>
    <row r="8803" spans="1:4" hidden="1" x14ac:dyDescent="0.35">
      <c r="A8803" s="3" t="str">
        <f t="shared" si="137"/>
        <v>COP_44719</v>
      </c>
      <c r="B8803" t="s">
        <v>24</v>
      </c>
      <c r="C8803" s="1">
        <v>44719</v>
      </c>
      <c r="D8803">
        <v>117.86199999999999</v>
      </c>
    </row>
    <row r="8804" spans="1:4" hidden="1" x14ac:dyDescent="0.35">
      <c r="A8804" s="3" t="str">
        <f t="shared" si="137"/>
        <v>CTAS_44719</v>
      </c>
      <c r="B8804" t="s">
        <v>25</v>
      </c>
      <c r="C8804" s="1">
        <v>44719</v>
      </c>
      <c r="D8804">
        <v>400.44799999999998</v>
      </c>
    </row>
    <row r="8805" spans="1:4" hidden="1" x14ac:dyDescent="0.35">
      <c r="A8805" s="3" t="str">
        <f t="shared" si="137"/>
        <v>CZR_44719</v>
      </c>
      <c r="B8805" t="s">
        <v>26</v>
      </c>
      <c r="C8805" s="1">
        <v>44719</v>
      </c>
      <c r="D8805">
        <v>52.37</v>
      </c>
    </row>
    <row r="8806" spans="1:4" hidden="1" x14ac:dyDescent="0.35">
      <c r="A8806" s="3" t="str">
        <f t="shared" si="137"/>
        <v>DG_44719</v>
      </c>
      <c r="B8806" t="s">
        <v>27</v>
      </c>
      <c r="C8806" s="1">
        <v>44719</v>
      </c>
      <c r="D8806">
        <v>232.74199999999999</v>
      </c>
    </row>
    <row r="8807" spans="1:4" hidden="1" x14ac:dyDescent="0.35">
      <c r="A8807" s="3" t="str">
        <f t="shared" si="137"/>
        <v>DPZ_44719</v>
      </c>
      <c r="B8807" t="s">
        <v>28</v>
      </c>
      <c r="C8807" s="1">
        <v>44719</v>
      </c>
      <c r="D8807">
        <v>381.79599999999999</v>
      </c>
    </row>
    <row r="8808" spans="1:4" x14ac:dyDescent="0.35">
      <c r="A8808" s="3" t="str">
        <f t="shared" si="137"/>
        <v>DRE_44719</v>
      </c>
      <c r="B8808" t="s">
        <v>29</v>
      </c>
      <c r="C8808" s="1">
        <v>44719</v>
      </c>
      <c r="D8808">
        <v>52.62</v>
      </c>
    </row>
    <row r="8809" spans="1:4" hidden="1" x14ac:dyDescent="0.35">
      <c r="A8809" s="3" t="str">
        <f t="shared" si="137"/>
        <v>DXC_44719</v>
      </c>
      <c r="B8809" t="s">
        <v>30</v>
      </c>
      <c r="C8809" s="1">
        <v>44719</v>
      </c>
      <c r="D8809">
        <v>35.69</v>
      </c>
    </row>
    <row r="8810" spans="1:4" hidden="1" x14ac:dyDescent="0.35">
      <c r="A8810" s="3" t="str">
        <f t="shared" si="137"/>
        <v>EWA_44719</v>
      </c>
      <c r="B8810" t="s">
        <v>31</v>
      </c>
      <c r="C8810" s="1">
        <v>44719</v>
      </c>
      <c r="D8810">
        <v>23.677</v>
      </c>
    </row>
    <row r="8811" spans="1:4" hidden="1" x14ac:dyDescent="0.35">
      <c r="A8811" s="3" t="str">
        <f t="shared" si="137"/>
        <v>EWC_44719</v>
      </c>
      <c r="B8811" t="s">
        <v>32</v>
      </c>
      <c r="C8811" s="1">
        <v>44719</v>
      </c>
      <c r="D8811">
        <v>37.649000000000001</v>
      </c>
    </row>
    <row r="8812" spans="1:4" hidden="1" x14ac:dyDescent="0.35">
      <c r="A8812" s="3" t="str">
        <f t="shared" si="137"/>
        <v>EWG_44719</v>
      </c>
      <c r="B8812" t="s">
        <v>33</v>
      </c>
      <c r="C8812" s="1">
        <v>44719</v>
      </c>
      <c r="D8812">
        <v>26.718</v>
      </c>
    </row>
    <row r="8813" spans="1:4" hidden="1" x14ac:dyDescent="0.35">
      <c r="A8813" s="3" t="str">
        <f t="shared" si="137"/>
        <v>EWH_44719</v>
      </c>
      <c r="B8813" t="s">
        <v>34</v>
      </c>
      <c r="C8813" s="1">
        <v>44719</v>
      </c>
      <c r="D8813">
        <v>21.824999999999999</v>
      </c>
    </row>
    <row r="8814" spans="1:4" hidden="1" x14ac:dyDescent="0.35">
      <c r="A8814" s="3" t="str">
        <f t="shared" si="137"/>
        <v>EWJ_44719</v>
      </c>
      <c r="B8814" t="s">
        <v>35</v>
      </c>
      <c r="C8814" s="1">
        <v>44719</v>
      </c>
      <c r="D8814">
        <v>56.819000000000003</v>
      </c>
    </row>
    <row r="8815" spans="1:4" hidden="1" x14ac:dyDescent="0.35">
      <c r="A8815" s="3" t="str">
        <f t="shared" si="137"/>
        <v>EWL_44719</v>
      </c>
      <c r="B8815" t="s">
        <v>36</v>
      </c>
      <c r="C8815" s="1">
        <v>44719</v>
      </c>
      <c r="D8815">
        <v>43.686999999999998</v>
      </c>
    </row>
    <row r="8816" spans="1:4" hidden="1" x14ac:dyDescent="0.35">
      <c r="A8816" s="3" t="str">
        <f t="shared" si="137"/>
        <v>EWQ_44719</v>
      </c>
      <c r="B8816" t="s">
        <v>37</v>
      </c>
      <c r="C8816" s="1">
        <v>44719</v>
      </c>
      <c r="D8816">
        <v>33.414000000000001</v>
      </c>
    </row>
    <row r="8817" spans="1:4" hidden="1" x14ac:dyDescent="0.35">
      <c r="A8817" s="3" t="str">
        <f t="shared" si="137"/>
        <v>EWT_44719</v>
      </c>
      <c r="B8817" t="s">
        <v>38</v>
      </c>
      <c r="C8817" s="1">
        <v>44719</v>
      </c>
      <c r="D8817">
        <v>47.765999999999998</v>
      </c>
    </row>
    <row r="8818" spans="1:4" hidden="1" x14ac:dyDescent="0.35">
      <c r="A8818" s="3" t="str">
        <f t="shared" si="137"/>
        <v>EWU_44719</v>
      </c>
      <c r="B8818" t="s">
        <v>39</v>
      </c>
      <c r="C8818" s="1">
        <v>44719</v>
      </c>
      <c r="D8818">
        <v>32.271999999999998</v>
      </c>
    </row>
    <row r="8819" spans="1:4" hidden="1" x14ac:dyDescent="0.35">
      <c r="A8819" s="3" t="str">
        <f t="shared" si="137"/>
        <v>EWY_44719</v>
      </c>
      <c r="B8819" t="s">
        <v>40</v>
      </c>
      <c r="C8819" s="1">
        <v>44719</v>
      </c>
      <c r="D8819">
        <v>65.703000000000003</v>
      </c>
    </row>
    <row r="8820" spans="1:4" hidden="1" x14ac:dyDescent="0.35">
      <c r="A8820" s="3" t="str">
        <f t="shared" si="137"/>
        <v>EWZ_44719</v>
      </c>
      <c r="B8820" t="s">
        <v>41</v>
      </c>
      <c r="C8820" s="1">
        <v>44719</v>
      </c>
      <c r="D8820">
        <v>30.481999999999999</v>
      </c>
    </row>
    <row r="8821" spans="1:4" hidden="1" x14ac:dyDescent="0.35">
      <c r="A8821" s="3" t="str">
        <f t="shared" si="137"/>
        <v>FTV_44719</v>
      </c>
      <c r="B8821" t="s">
        <v>43</v>
      </c>
      <c r="C8821" s="1">
        <v>44719</v>
      </c>
      <c r="D8821">
        <v>63.533000000000001</v>
      </c>
    </row>
    <row r="8822" spans="1:4" hidden="1" x14ac:dyDescent="0.35">
      <c r="A8822" s="3" t="str">
        <f t="shared" si="137"/>
        <v>GOOG_44719</v>
      </c>
      <c r="B8822" t="s">
        <v>44</v>
      </c>
      <c r="C8822" s="1">
        <v>44719</v>
      </c>
      <c r="D8822">
        <v>117.23</v>
      </c>
    </row>
    <row r="8823" spans="1:4" hidden="1" x14ac:dyDescent="0.35">
      <c r="A8823" s="3" t="str">
        <f t="shared" si="137"/>
        <v>GPC_44719</v>
      </c>
      <c r="B8823" t="s">
        <v>45</v>
      </c>
      <c r="C8823" s="1">
        <v>44719</v>
      </c>
      <c r="D8823">
        <v>139.31899999999999</v>
      </c>
    </row>
    <row r="8824" spans="1:4" hidden="1" x14ac:dyDescent="0.35">
      <c r="A8824" s="3" t="str">
        <f t="shared" si="137"/>
        <v>GSG_44719</v>
      </c>
      <c r="B8824" t="s">
        <v>46</v>
      </c>
      <c r="C8824" s="1">
        <v>44719</v>
      </c>
      <c r="D8824">
        <v>26.13</v>
      </c>
    </row>
    <row r="8825" spans="1:4" hidden="1" x14ac:dyDescent="0.35">
      <c r="A8825" s="3" t="str">
        <f t="shared" si="137"/>
        <v>HIG_44719</v>
      </c>
      <c r="B8825" t="s">
        <v>47</v>
      </c>
      <c r="C8825" s="1">
        <v>44719</v>
      </c>
      <c r="D8825">
        <v>72.585999999999999</v>
      </c>
    </row>
    <row r="8826" spans="1:4" hidden="1" x14ac:dyDescent="0.35">
      <c r="A8826" s="3" t="str">
        <f t="shared" si="137"/>
        <v>HIGH.L_44719</v>
      </c>
      <c r="B8826" t="s">
        <v>48</v>
      </c>
      <c r="C8826" s="1">
        <v>44719</v>
      </c>
      <c r="D8826">
        <v>5.08</v>
      </c>
    </row>
    <row r="8827" spans="1:4" hidden="1" x14ac:dyDescent="0.35">
      <c r="A8827" s="3" t="str">
        <f t="shared" si="137"/>
        <v>HST_44719</v>
      </c>
      <c r="B8827" t="s">
        <v>49</v>
      </c>
      <c r="C8827" s="1">
        <v>44719</v>
      </c>
      <c r="D8827">
        <v>20.773</v>
      </c>
    </row>
    <row r="8828" spans="1:4" hidden="1" x14ac:dyDescent="0.35">
      <c r="A8828" s="3" t="str">
        <f t="shared" si="137"/>
        <v>HYG_44719</v>
      </c>
      <c r="B8828" t="s">
        <v>50</v>
      </c>
      <c r="C8828" s="1">
        <v>44719</v>
      </c>
      <c r="D8828">
        <v>75.436000000000007</v>
      </c>
    </row>
    <row r="8829" spans="1:4" hidden="1" x14ac:dyDescent="0.35">
      <c r="A8829" s="3" t="str">
        <f t="shared" si="137"/>
        <v>IAU_44719</v>
      </c>
      <c r="B8829" t="s">
        <v>51</v>
      </c>
      <c r="C8829" s="1">
        <v>44719</v>
      </c>
      <c r="D8829">
        <v>35.21</v>
      </c>
    </row>
    <row r="8830" spans="1:4" hidden="1" x14ac:dyDescent="0.35">
      <c r="A8830" s="3" t="str">
        <f t="shared" si="137"/>
        <v>ICLN_44719</v>
      </c>
      <c r="B8830" t="s">
        <v>52</v>
      </c>
      <c r="C8830" s="1">
        <v>44719</v>
      </c>
      <c r="D8830">
        <v>20.692</v>
      </c>
    </row>
    <row r="8831" spans="1:4" hidden="1" x14ac:dyDescent="0.35">
      <c r="A8831" s="3" t="str">
        <f t="shared" si="137"/>
        <v>IEAA.L_44719</v>
      </c>
      <c r="B8831" t="s">
        <v>53</v>
      </c>
      <c r="C8831" s="1">
        <v>44719</v>
      </c>
      <c r="D8831">
        <v>4.8380000000000001</v>
      </c>
    </row>
    <row r="8832" spans="1:4" hidden="1" x14ac:dyDescent="0.35">
      <c r="A8832" s="3" t="str">
        <f t="shared" si="137"/>
        <v>IEF_44719</v>
      </c>
      <c r="B8832" t="s">
        <v>54</v>
      </c>
      <c r="C8832" s="1">
        <v>44719</v>
      </c>
      <c r="D8832">
        <v>100.857</v>
      </c>
    </row>
    <row r="8833" spans="1:4" hidden="1" x14ac:dyDescent="0.35">
      <c r="A8833" s="3" t="str">
        <f t="shared" si="137"/>
        <v>IEFM.L_44719</v>
      </c>
      <c r="B8833" t="s">
        <v>55</v>
      </c>
      <c r="C8833" s="1">
        <v>44719</v>
      </c>
      <c r="D8833">
        <v>742</v>
      </c>
    </row>
    <row r="8834" spans="1:4" hidden="1" x14ac:dyDescent="0.35">
      <c r="A8834" s="3" t="str">
        <f t="shared" si="137"/>
        <v>IEMG_44719</v>
      </c>
      <c r="B8834" t="s">
        <v>56</v>
      </c>
      <c r="C8834" s="1">
        <v>44719</v>
      </c>
      <c r="D8834">
        <v>51.320999999999998</v>
      </c>
    </row>
    <row r="8835" spans="1:4" hidden="1" x14ac:dyDescent="0.35">
      <c r="A8835" s="3" t="str">
        <f t="shared" ref="A8835:A8898" si="138">CONCATENATE(B8835,"_",C8835)</f>
        <v>IEUS_44719</v>
      </c>
      <c r="B8835" t="s">
        <v>57</v>
      </c>
      <c r="C8835" s="1">
        <v>44719</v>
      </c>
      <c r="D8835">
        <v>55.582999999999998</v>
      </c>
    </row>
    <row r="8836" spans="1:4" hidden="1" x14ac:dyDescent="0.35">
      <c r="A8836" s="3" t="str">
        <f t="shared" si="138"/>
        <v>IEVL.L_44719</v>
      </c>
      <c r="B8836" t="s">
        <v>58</v>
      </c>
      <c r="C8836" s="1">
        <v>44719</v>
      </c>
      <c r="D8836">
        <v>7.452</v>
      </c>
    </row>
    <row r="8837" spans="1:4" hidden="1" x14ac:dyDescent="0.35">
      <c r="A8837" s="3" t="str">
        <f t="shared" si="138"/>
        <v>IGF_44719</v>
      </c>
      <c r="B8837" t="s">
        <v>59</v>
      </c>
      <c r="C8837" s="1">
        <v>44719</v>
      </c>
      <c r="D8837">
        <v>50.256999999999998</v>
      </c>
    </row>
    <row r="8838" spans="1:4" hidden="1" x14ac:dyDescent="0.35">
      <c r="A8838" s="3" t="str">
        <f t="shared" si="138"/>
        <v>INDA_44719</v>
      </c>
      <c r="B8838" t="s">
        <v>60</v>
      </c>
      <c r="C8838" s="1">
        <v>44719</v>
      </c>
      <c r="D8838">
        <v>41.45</v>
      </c>
    </row>
    <row r="8839" spans="1:4" hidden="1" x14ac:dyDescent="0.35">
      <c r="A8839" s="3" t="str">
        <f t="shared" si="138"/>
        <v>IUMO.L_44719</v>
      </c>
      <c r="B8839" t="s">
        <v>61</v>
      </c>
      <c r="C8839" s="1">
        <v>44719</v>
      </c>
      <c r="D8839">
        <v>10.122</v>
      </c>
    </row>
    <row r="8840" spans="1:4" hidden="1" x14ac:dyDescent="0.35">
      <c r="A8840" s="3" t="str">
        <f t="shared" si="138"/>
        <v>IUVL.L_44719</v>
      </c>
      <c r="B8840" t="s">
        <v>62</v>
      </c>
      <c r="C8840" s="1">
        <v>44719</v>
      </c>
      <c r="D8840">
        <v>8.7880000000000003</v>
      </c>
    </row>
    <row r="8841" spans="1:4" hidden="1" x14ac:dyDescent="0.35">
      <c r="A8841" s="3" t="str">
        <f t="shared" si="138"/>
        <v>IVV_44719</v>
      </c>
      <c r="B8841" t="s">
        <v>63</v>
      </c>
      <c r="C8841" s="1">
        <v>44719</v>
      </c>
      <c r="D8841">
        <v>412.24599999999998</v>
      </c>
    </row>
    <row r="8842" spans="1:4" hidden="1" x14ac:dyDescent="0.35">
      <c r="A8842" s="3" t="str">
        <f t="shared" si="138"/>
        <v>IWM_44719</v>
      </c>
      <c r="B8842" t="s">
        <v>64</v>
      </c>
      <c r="C8842" s="1">
        <v>44719</v>
      </c>
      <c r="D8842">
        <v>188.548</v>
      </c>
    </row>
    <row r="8843" spans="1:4" hidden="1" x14ac:dyDescent="0.35">
      <c r="A8843" s="3" t="str">
        <f t="shared" si="138"/>
        <v>IXN_44719</v>
      </c>
      <c r="B8843" t="s">
        <v>65</v>
      </c>
      <c r="C8843" s="1">
        <v>44719</v>
      </c>
      <c r="D8843">
        <v>50.923999999999999</v>
      </c>
    </row>
    <row r="8844" spans="1:4" hidden="1" x14ac:dyDescent="0.35">
      <c r="A8844" s="3" t="str">
        <f t="shared" si="138"/>
        <v>JPEA.L_44719</v>
      </c>
      <c r="B8844" t="s">
        <v>66</v>
      </c>
      <c r="C8844" s="1">
        <v>44719</v>
      </c>
      <c r="D8844">
        <v>5.04</v>
      </c>
    </row>
    <row r="8845" spans="1:4" hidden="1" x14ac:dyDescent="0.35">
      <c r="A8845" s="3" t="str">
        <f t="shared" si="138"/>
        <v>JPM_44719</v>
      </c>
      <c r="B8845" t="s">
        <v>67</v>
      </c>
      <c r="C8845" s="1">
        <v>44719</v>
      </c>
      <c r="D8845">
        <v>126.849</v>
      </c>
    </row>
    <row r="8846" spans="1:4" hidden="1" x14ac:dyDescent="0.35">
      <c r="A8846" s="3" t="str">
        <f t="shared" si="138"/>
        <v>KR_44719</v>
      </c>
      <c r="B8846" t="s">
        <v>68</v>
      </c>
      <c r="C8846" s="1">
        <v>44719</v>
      </c>
      <c r="D8846">
        <v>51.165999999999997</v>
      </c>
    </row>
    <row r="8847" spans="1:4" hidden="1" x14ac:dyDescent="0.35">
      <c r="A8847" s="3" t="str">
        <f t="shared" si="138"/>
        <v>LQD_44719</v>
      </c>
      <c r="B8847" t="s">
        <v>69</v>
      </c>
      <c r="C8847" s="1">
        <v>44719</v>
      </c>
      <c r="D8847">
        <v>110.712</v>
      </c>
    </row>
    <row r="8848" spans="1:4" hidden="1" x14ac:dyDescent="0.35">
      <c r="A8848" s="3" t="str">
        <f t="shared" si="138"/>
        <v>MCHI_44719</v>
      </c>
      <c r="B8848" t="s">
        <v>70</v>
      </c>
      <c r="C8848" s="1">
        <v>44719</v>
      </c>
      <c r="D8848">
        <v>53.005000000000003</v>
      </c>
    </row>
    <row r="8849" spans="1:4" hidden="1" x14ac:dyDescent="0.35">
      <c r="A8849" s="3" t="str">
        <f t="shared" si="138"/>
        <v>META_44719</v>
      </c>
      <c r="B8849" t="s">
        <v>144</v>
      </c>
      <c r="C8849" s="1">
        <v>44719</v>
      </c>
      <c r="D8849">
        <v>195.65</v>
      </c>
    </row>
    <row r="8850" spans="1:4" hidden="1" x14ac:dyDescent="0.35">
      <c r="A8850" s="3" t="str">
        <f t="shared" si="138"/>
        <v>MVEU.L_44719</v>
      </c>
      <c r="B8850" t="s">
        <v>71</v>
      </c>
      <c r="C8850" s="1">
        <v>44719</v>
      </c>
      <c r="D8850">
        <v>51.475000000000001</v>
      </c>
    </row>
    <row r="8851" spans="1:4" hidden="1" x14ac:dyDescent="0.35">
      <c r="A8851" s="3" t="str">
        <f t="shared" si="138"/>
        <v>OGN_44719</v>
      </c>
      <c r="B8851" t="s">
        <v>72</v>
      </c>
      <c r="C8851" s="1">
        <v>44719</v>
      </c>
      <c r="D8851">
        <v>37.051000000000002</v>
      </c>
    </row>
    <row r="8852" spans="1:4" hidden="1" x14ac:dyDescent="0.35">
      <c r="A8852" s="3" t="str">
        <f t="shared" si="138"/>
        <v>PG_44719</v>
      </c>
      <c r="B8852" t="s">
        <v>73</v>
      </c>
      <c r="C8852" s="1">
        <v>44719</v>
      </c>
      <c r="D8852">
        <v>144.05799999999999</v>
      </c>
    </row>
    <row r="8853" spans="1:4" hidden="1" x14ac:dyDescent="0.35">
      <c r="A8853" s="3" t="str">
        <f t="shared" si="138"/>
        <v>PPL_44719</v>
      </c>
      <c r="B8853" t="s">
        <v>74</v>
      </c>
      <c r="C8853" s="1">
        <v>44719</v>
      </c>
      <c r="D8853">
        <v>29.849</v>
      </c>
    </row>
    <row r="8854" spans="1:4" hidden="1" x14ac:dyDescent="0.35">
      <c r="A8854" s="3" t="str">
        <f t="shared" si="138"/>
        <v>PRU_44719</v>
      </c>
      <c r="B8854" t="s">
        <v>75</v>
      </c>
      <c r="C8854" s="1">
        <v>44719</v>
      </c>
      <c r="D8854">
        <v>103.804</v>
      </c>
    </row>
    <row r="8855" spans="1:4" hidden="1" x14ac:dyDescent="0.35">
      <c r="A8855" s="3" t="str">
        <f t="shared" si="138"/>
        <v>PYPL_44719</v>
      </c>
      <c r="B8855" t="s">
        <v>76</v>
      </c>
      <c r="C8855" s="1">
        <v>44719</v>
      </c>
      <c r="D8855">
        <v>88.59</v>
      </c>
    </row>
    <row r="8856" spans="1:4" hidden="1" x14ac:dyDescent="0.35">
      <c r="A8856" s="3" t="str">
        <f t="shared" si="138"/>
        <v>RE_44719</v>
      </c>
      <c r="B8856" t="s">
        <v>77</v>
      </c>
      <c r="C8856" s="1">
        <v>44719</v>
      </c>
      <c r="D8856">
        <v>285.02</v>
      </c>
    </row>
    <row r="8857" spans="1:4" hidden="1" x14ac:dyDescent="0.35">
      <c r="A8857" s="3" t="str">
        <f t="shared" si="138"/>
        <v>REET_44719</v>
      </c>
      <c r="B8857" t="s">
        <v>78</v>
      </c>
      <c r="C8857" s="1">
        <v>44719</v>
      </c>
      <c r="D8857">
        <v>25.908999999999999</v>
      </c>
    </row>
    <row r="8858" spans="1:4" hidden="1" x14ac:dyDescent="0.35">
      <c r="A8858" s="3" t="str">
        <f t="shared" si="138"/>
        <v>ROL_44719</v>
      </c>
      <c r="B8858" t="s">
        <v>79</v>
      </c>
      <c r="C8858" s="1">
        <v>44719</v>
      </c>
      <c r="D8858">
        <v>35.167000000000002</v>
      </c>
    </row>
    <row r="8859" spans="1:4" hidden="1" x14ac:dyDescent="0.35">
      <c r="A8859" s="3" t="str">
        <f t="shared" si="138"/>
        <v>ROST_44719</v>
      </c>
      <c r="B8859" t="s">
        <v>80</v>
      </c>
      <c r="C8859" s="1">
        <v>44719</v>
      </c>
      <c r="D8859">
        <v>80.019000000000005</v>
      </c>
    </row>
    <row r="8860" spans="1:4" hidden="1" x14ac:dyDescent="0.35">
      <c r="A8860" s="3" t="str">
        <f t="shared" si="138"/>
        <v>SEGA.L_44719</v>
      </c>
      <c r="B8860" t="s">
        <v>81</v>
      </c>
      <c r="C8860" s="1">
        <v>44719</v>
      </c>
      <c r="D8860">
        <v>97.462000000000003</v>
      </c>
    </row>
    <row r="8861" spans="1:4" hidden="1" x14ac:dyDescent="0.35">
      <c r="A8861" s="3" t="str">
        <f t="shared" si="138"/>
        <v>SHY_44719</v>
      </c>
      <c r="B8861" t="s">
        <v>82</v>
      </c>
      <c r="C8861" s="1">
        <v>44719</v>
      </c>
      <c r="D8861">
        <v>81.995000000000005</v>
      </c>
    </row>
    <row r="8862" spans="1:4" hidden="1" x14ac:dyDescent="0.35">
      <c r="A8862" s="3" t="str">
        <f t="shared" si="138"/>
        <v>SLV_44719</v>
      </c>
      <c r="B8862" t="s">
        <v>83</v>
      </c>
      <c r="C8862" s="1">
        <v>44719</v>
      </c>
      <c r="D8862">
        <v>20.52</v>
      </c>
    </row>
    <row r="8863" spans="1:4" hidden="1" x14ac:dyDescent="0.35">
      <c r="A8863" s="3" t="str">
        <f t="shared" si="138"/>
        <v>SPMV.L_44719</v>
      </c>
      <c r="B8863" t="s">
        <v>84</v>
      </c>
      <c r="C8863" s="1">
        <v>44719</v>
      </c>
      <c r="D8863">
        <v>76.959999999999994</v>
      </c>
    </row>
    <row r="8864" spans="1:4" hidden="1" x14ac:dyDescent="0.35">
      <c r="A8864" s="3" t="str">
        <f t="shared" si="138"/>
        <v>TLT_44719</v>
      </c>
      <c r="B8864" t="s">
        <v>85</v>
      </c>
      <c r="C8864" s="1">
        <v>44719</v>
      </c>
      <c r="D8864">
        <v>113.053</v>
      </c>
    </row>
    <row r="8865" spans="1:4" hidden="1" x14ac:dyDescent="0.35">
      <c r="A8865" s="3" t="str">
        <f t="shared" si="138"/>
        <v>UNH_44719</v>
      </c>
      <c r="B8865" t="s">
        <v>86</v>
      </c>
      <c r="C8865" s="1">
        <v>44719</v>
      </c>
      <c r="D8865">
        <v>492.267</v>
      </c>
    </row>
    <row r="8866" spans="1:4" hidden="1" x14ac:dyDescent="0.35">
      <c r="A8866" s="3" t="str">
        <f t="shared" si="138"/>
        <v>URI_44719</v>
      </c>
      <c r="B8866" t="s">
        <v>87</v>
      </c>
      <c r="C8866" s="1">
        <v>44719</v>
      </c>
      <c r="D8866">
        <v>311.661</v>
      </c>
    </row>
    <row r="8867" spans="1:4" hidden="1" x14ac:dyDescent="0.35">
      <c r="A8867" s="3" t="str">
        <f t="shared" si="138"/>
        <v>V_44719</v>
      </c>
      <c r="B8867" t="s">
        <v>88</v>
      </c>
      <c r="C8867" s="1">
        <v>44719</v>
      </c>
      <c r="D8867">
        <v>213.226</v>
      </c>
    </row>
    <row r="8868" spans="1:4" hidden="1" x14ac:dyDescent="0.35">
      <c r="A8868" s="3" t="str">
        <f t="shared" si="138"/>
        <v>VRSK_44719</v>
      </c>
      <c r="B8868" t="s">
        <v>89</v>
      </c>
      <c r="C8868" s="1">
        <v>44719</v>
      </c>
      <c r="D8868">
        <v>174.529</v>
      </c>
    </row>
    <row r="8869" spans="1:4" hidden="1" x14ac:dyDescent="0.35">
      <c r="A8869" s="3" t="str">
        <f t="shared" si="138"/>
        <v>VXX_44719</v>
      </c>
      <c r="B8869" t="s">
        <v>90</v>
      </c>
      <c r="C8869" s="1">
        <v>44719</v>
      </c>
      <c r="D8869">
        <v>21.67</v>
      </c>
    </row>
    <row r="8870" spans="1:4" hidden="1" x14ac:dyDescent="0.35">
      <c r="A8870" s="3" t="str">
        <f t="shared" si="138"/>
        <v>WRK_44719</v>
      </c>
      <c r="B8870" t="s">
        <v>91</v>
      </c>
      <c r="C8870" s="1">
        <v>44719</v>
      </c>
      <c r="D8870">
        <v>48.460999999999999</v>
      </c>
    </row>
    <row r="8871" spans="1:4" hidden="1" x14ac:dyDescent="0.35">
      <c r="A8871" s="3" t="str">
        <f t="shared" si="138"/>
        <v>XLB_44719</v>
      </c>
      <c r="B8871" t="s">
        <v>92</v>
      </c>
      <c r="C8871" s="1">
        <v>44719</v>
      </c>
      <c r="D8871">
        <v>86.466999999999999</v>
      </c>
    </row>
    <row r="8872" spans="1:4" hidden="1" x14ac:dyDescent="0.35">
      <c r="A8872" s="3" t="str">
        <f t="shared" si="138"/>
        <v>XLC_44719</v>
      </c>
      <c r="B8872" t="s">
        <v>93</v>
      </c>
      <c r="C8872" s="1">
        <v>44719</v>
      </c>
      <c r="D8872">
        <v>59.932000000000002</v>
      </c>
    </row>
    <row r="8873" spans="1:4" hidden="1" x14ac:dyDescent="0.35">
      <c r="A8873" s="3" t="str">
        <f t="shared" si="138"/>
        <v>XLE_44719</v>
      </c>
      <c r="B8873" t="s">
        <v>94</v>
      </c>
      <c r="C8873" s="1">
        <v>44719</v>
      </c>
      <c r="D8873">
        <v>89.197000000000003</v>
      </c>
    </row>
    <row r="8874" spans="1:4" hidden="1" x14ac:dyDescent="0.35">
      <c r="A8874" s="3" t="str">
        <f t="shared" si="138"/>
        <v>XLF_44719</v>
      </c>
      <c r="B8874" t="s">
        <v>95</v>
      </c>
      <c r="C8874" s="1">
        <v>44719</v>
      </c>
      <c r="D8874">
        <v>34.655999999999999</v>
      </c>
    </row>
    <row r="8875" spans="1:4" hidden="1" x14ac:dyDescent="0.35">
      <c r="A8875" s="3" t="str">
        <f t="shared" si="138"/>
        <v>XLI_44719</v>
      </c>
      <c r="B8875" t="s">
        <v>96</v>
      </c>
      <c r="C8875" s="1">
        <v>44719</v>
      </c>
      <c r="D8875">
        <v>95.902000000000001</v>
      </c>
    </row>
    <row r="8876" spans="1:4" hidden="1" x14ac:dyDescent="0.35">
      <c r="A8876" s="3" t="str">
        <f t="shared" si="138"/>
        <v>XLK_44719</v>
      </c>
      <c r="B8876" t="s">
        <v>97</v>
      </c>
      <c r="C8876" s="1">
        <v>44719</v>
      </c>
      <c r="D8876">
        <v>140.559</v>
      </c>
    </row>
    <row r="8877" spans="1:4" hidden="1" x14ac:dyDescent="0.35">
      <c r="A8877" s="3" t="str">
        <f t="shared" si="138"/>
        <v>XLP_44719</v>
      </c>
      <c r="B8877" t="s">
        <v>98</v>
      </c>
      <c r="C8877" s="1">
        <v>44719</v>
      </c>
      <c r="D8877">
        <v>72.7</v>
      </c>
    </row>
    <row r="8878" spans="1:4" hidden="1" x14ac:dyDescent="0.35">
      <c r="A8878" s="3" t="str">
        <f t="shared" si="138"/>
        <v>XLU_44719</v>
      </c>
      <c r="B8878" t="s">
        <v>99</v>
      </c>
      <c r="C8878" s="1">
        <v>44719</v>
      </c>
      <c r="D8878">
        <v>73.436000000000007</v>
      </c>
    </row>
    <row r="8879" spans="1:4" hidden="1" x14ac:dyDescent="0.35">
      <c r="A8879" s="3" t="str">
        <f t="shared" si="138"/>
        <v>XLV_44719</v>
      </c>
      <c r="B8879" t="s">
        <v>100</v>
      </c>
      <c r="C8879" s="1">
        <v>44719</v>
      </c>
      <c r="D8879">
        <v>129.934</v>
      </c>
    </row>
    <row r="8880" spans="1:4" hidden="1" x14ac:dyDescent="0.35">
      <c r="A8880" s="3" t="str">
        <f t="shared" si="138"/>
        <v>XLY_44719</v>
      </c>
      <c r="B8880" t="s">
        <v>101</v>
      </c>
      <c r="C8880" s="1">
        <v>44719</v>
      </c>
      <c r="D8880">
        <v>153.06200000000001</v>
      </c>
    </row>
    <row r="8881" spans="1:4" hidden="1" x14ac:dyDescent="0.35">
      <c r="A8881" s="3" t="str">
        <f t="shared" si="138"/>
        <v>XOM_44719</v>
      </c>
      <c r="B8881" t="s">
        <v>102</v>
      </c>
      <c r="C8881" s="1">
        <v>44719</v>
      </c>
      <c r="D8881">
        <v>100.75700000000001</v>
      </c>
    </row>
    <row r="8882" spans="1:4" hidden="1" x14ac:dyDescent="0.35">
      <c r="A8882" s="3" t="str">
        <f t="shared" si="138"/>
        <v>ABBV_44720</v>
      </c>
      <c r="B8882" t="s">
        <v>3</v>
      </c>
      <c r="C8882" s="1">
        <v>44720</v>
      </c>
      <c r="D8882">
        <v>144.999</v>
      </c>
    </row>
    <row r="8883" spans="1:4" hidden="1" x14ac:dyDescent="0.35">
      <c r="A8883" s="3" t="str">
        <f t="shared" si="138"/>
        <v>ACN_44720</v>
      </c>
      <c r="B8883" t="s">
        <v>4</v>
      </c>
      <c r="C8883" s="1">
        <v>44720</v>
      </c>
      <c r="D8883">
        <v>299.00900000000001</v>
      </c>
    </row>
    <row r="8884" spans="1:4" hidden="1" x14ac:dyDescent="0.35">
      <c r="A8884" s="3" t="str">
        <f t="shared" si="138"/>
        <v>AEP_44720</v>
      </c>
      <c r="B8884" t="s">
        <v>5</v>
      </c>
      <c r="C8884" s="1">
        <v>44720</v>
      </c>
      <c r="D8884">
        <v>97.911000000000001</v>
      </c>
    </row>
    <row r="8885" spans="1:4" hidden="1" x14ac:dyDescent="0.35">
      <c r="A8885" s="3" t="str">
        <f t="shared" si="138"/>
        <v>AIZ_44720</v>
      </c>
      <c r="B8885" t="s">
        <v>6</v>
      </c>
      <c r="C8885" s="1">
        <v>44720</v>
      </c>
      <c r="D8885">
        <v>180.74</v>
      </c>
    </row>
    <row r="8886" spans="1:4" hidden="1" x14ac:dyDescent="0.35">
      <c r="A8886" s="3" t="str">
        <f t="shared" si="138"/>
        <v>ALLE_44720</v>
      </c>
      <c r="B8886" t="s">
        <v>7</v>
      </c>
      <c r="C8886" s="1">
        <v>44720</v>
      </c>
      <c r="D8886">
        <v>109.13</v>
      </c>
    </row>
    <row r="8887" spans="1:4" hidden="1" x14ac:dyDescent="0.35">
      <c r="A8887" s="3" t="str">
        <f t="shared" si="138"/>
        <v>AMAT_44720</v>
      </c>
      <c r="B8887" t="s">
        <v>8</v>
      </c>
      <c r="C8887" s="1">
        <v>44720</v>
      </c>
      <c r="D8887">
        <v>111.901</v>
      </c>
    </row>
    <row r="8888" spans="1:4" hidden="1" x14ac:dyDescent="0.35">
      <c r="A8888" s="3" t="str">
        <f t="shared" si="138"/>
        <v>AMP_44720</v>
      </c>
      <c r="B8888" t="s">
        <v>9</v>
      </c>
      <c r="C8888" s="1">
        <v>44720</v>
      </c>
      <c r="D8888">
        <v>268.846</v>
      </c>
    </row>
    <row r="8889" spans="1:4" hidden="1" x14ac:dyDescent="0.35">
      <c r="A8889" s="3" t="str">
        <f t="shared" si="138"/>
        <v>AMZN_44720</v>
      </c>
      <c r="B8889" t="s">
        <v>10</v>
      </c>
      <c r="C8889" s="1">
        <v>44720</v>
      </c>
      <c r="D8889">
        <v>121.18</v>
      </c>
    </row>
    <row r="8890" spans="1:4" hidden="1" x14ac:dyDescent="0.35">
      <c r="A8890" s="3" t="str">
        <f t="shared" si="138"/>
        <v>AVB_44720</v>
      </c>
      <c r="B8890" t="s">
        <v>11</v>
      </c>
      <c r="C8890" s="1">
        <v>44720</v>
      </c>
      <c r="D8890">
        <v>195.23</v>
      </c>
    </row>
    <row r="8891" spans="1:4" hidden="1" x14ac:dyDescent="0.35">
      <c r="A8891" s="3" t="str">
        <f t="shared" si="138"/>
        <v>AVY_44720</v>
      </c>
      <c r="B8891" t="s">
        <v>12</v>
      </c>
      <c r="C8891" s="1">
        <v>44720</v>
      </c>
      <c r="D8891">
        <v>177.36199999999999</v>
      </c>
    </row>
    <row r="8892" spans="1:4" hidden="1" x14ac:dyDescent="0.35">
      <c r="A8892" s="3" t="str">
        <f t="shared" si="138"/>
        <v>AXP_44720</v>
      </c>
      <c r="B8892" t="s">
        <v>13</v>
      </c>
      <c r="C8892" s="1">
        <v>44720</v>
      </c>
      <c r="D8892">
        <v>164.14400000000001</v>
      </c>
    </row>
    <row r="8893" spans="1:4" hidden="1" x14ac:dyDescent="0.35">
      <c r="A8893" s="3" t="str">
        <f t="shared" si="138"/>
        <v>BDX_44720</v>
      </c>
      <c r="B8893" t="s">
        <v>14</v>
      </c>
      <c r="C8893" s="1">
        <v>44720</v>
      </c>
      <c r="D8893">
        <v>253.05600000000001</v>
      </c>
    </row>
    <row r="8894" spans="1:4" hidden="1" x14ac:dyDescent="0.35">
      <c r="A8894" s="3" t="str">
        <f t="shared" si="138"/>
        <v>BF-B_44720</v>
      </c>
      <c r="B8894" t="s">
        <v>15</v>
      </c>
      <c r="C8894" s="1">
        <v>44720</v>
      </c>
      <c r="D8894">
        <v>68.209000000000003</v>
      </c>
    </row>
    <row r="8895" spans="1:4" hidden="1" x14ac:dyDescent="0.35">
      <c r="A8895" s="3" t="str">
        <f t="shared" si="138"/>
        <v>BMY_44720</v>
      </c>
      <c r="B8895" t="s">
        <v>16</v>
      </c>
      <c r="C8895" s="1">
        <v>44720</v>
      </c>
      <c r="D8895">
        <v>74.385999999999996</v>
      </c>
    </row>
    <row r="8896" spans="1:4" hidden="1" x14ac:dyDescent="0.35">
      <c r="A8896" s="3" t="str">
        <f t="shared" si="138"/>
        <v>BR_44720</v>
      </c>
      <c r="B8896" t="s">
        <v>17</v>
      </c>
      <c r="C8896" s="1">
        <v>44720</v>
      </c>
      <c r="D8896">
        <v>143.458</v>
      </c>
    </row>
    <row r="8897" spans="1:4" hidden="1" x14ac:dyDescent="0.35">
      <c r="A8897" s="3" t="str">
        <f t="shared" si="138"/>
        <v>CARR_44720</v>
      </c>
      <c r="B8897" t="s">
        <v>18</v>
      </c>
      <c r="C8897" s="1">
        <v>44720</v>
      </c>
      <c r="D8897">
        <v>38.887999999999998</v>
      </c>
    </row>
    <row r="8898" spans="1:4" hidden="1" x14ac:dyDescent="0.35">
      <c r="A8898" s="3" t="str">
        <f t="shared" si="138"/>
        <v>CDW_44720</v>
      </c>
      <c r="B8898" t="s">
        <v>19</v>
      </c>
      <c r="C8898" s="1">
        <v>44720</v>
      </c>
      <c r="D8898">
        <v>173.32400000000001</v>
      </c>
    </row>
    <row r="8899" spans="1:4" hidden="1" x14ac:dyDescent="0.35">
      <c r="A8899" s="3" t="str">
        <f t="shared" ref="A8899:A8962" si="139">CONCATENATE(B8899,"_",C8899)</f>
        <v>CE_44720</v>
      </c>
      <c r="B8899" t="s">
        <v>20</v>
      </c>
      <c r="C8899" s="1">
        <v>44720</v>
      </c>
      <c r="D8899">
        <v>155.452</v>
      </c>
    </row>
    <row r="8900" spans="1:4" hidden="1" x14ac:dyDescent="0.35">
      <c r="A8900" s="3" t="str">
        <f t="shared" si="139"/>
        <v>CHTR_44720</v>
      </c>
      <c r="B8900" t="s">
        <v>21</v>
      </c>
      <c r="C8900" s="1">
        <v>44720</v>
      </c>
      <c r="D8900">
        <v>487.95</v>
      </c>
    </row>
    <row r="8901" spans="1:4" hidden="1" x14ac:dyDescent="0.35">
      <c r="A8901" s="3" t="str">
        <f t="shared" si="139"/>
        <v>CNC_44720</v>
      </c>
      <c r="B8901" t="s">
        <v>22</v>
      </c>
      <c r="C8901" s="1">
        <v>44720</v>
      </c>
      <c r="D8901">
        <v>82.6</v>
      </c>
    </row>
    <row r="8902" spans="1:4" hidden="1" x14ac:dyDescent="0.35">
      <c r="A8902" s="3" t="str">
        <f t="shared" si="139"/>
        <v>CNP_44720</v>
      </c>
      <c r="B8902" t="s">
        <v>23</v>
      </c>
      <c r="C8902" s="1">
        <v>44720</v>
      </c>
      <c r="D8902">
        <v>30.745000000000001</v>
      </c>
    </row>
    <row r="8903" spans="1:4" hidden="1" x14ac:dyDescent="0.35">
      <c r="A8903" s="3" t="str">
        <f t="shared" si="139"/>
        <v>COP_44720</v>
      </c>
      <c r="B8903" t="s">
        <v>24</v>
      </c>
      <c r="C8903" s="1">
        <v>44720</v>
      </c>
      <c r="D8903">
        <v>117.045</v>
      </c>
    </row>
    <row r="8904" spans="1:4" hidden="1" x14ac:dyDescent="0.35">
      <c r="A8904" s="3" t="str">
        <f t="shared" si="139"/>
        <v>CTAS_44720</v>
      </c>
      <c r="B8904" t="s">
        <v>25</v>
      </c>
      <c r="C8904" s="1">
        <v>44720</v>
      </c>
      <c r="D8904">
        <v>396.24099999999999</v>
      </c>
    </row>
    <row r="8905" spans="1:4" hidden="1" x14ac:dyDescent="0.35">
      <c r="A8905" s="3" t="str">
        <f t="shared" si="139"/>
        <v>CZR_44720</v>
      </c>
      <c r="B8905" t="s">
        <v>26</v>
      </c>
      <c r="C8905" s="1">
        <v>44720</v>
      </c>
      <c r="D8905">
        <v>52.15</v>
      </c>
    </row>
    <row r="8906" spans="1:4" hidden="1" x14ac:dyDescent="0.35">
      <c r="A8906" s="3" t="str">
        <f t="shared" si="139"/>
        <v>DG_44720</v>
      </c>
      <c r="B8906" t="s">
        <v>27</v>
      </c>
      <c r="C8906" s="1">
        <v>44720</v>
      </c>
      <c r="D8906">
        <v>232.15600000000001</v>
      </c>
    </row>
    <row r="8907" spans="1:4" hidden="1" x14ac:dyDescent="0.35">
      <c r="A8907" s="3" t="str">
        <f t="shared" si="139"/>
        <v>DPZ_44720</v>
      </c>
      <c r="B8907" t="s">
        <v>28</v>
      </c>
      <c r="C8907" s="1">
        <v>44720</v>
      </c>
      <c r="D8907">
        <v>380.52800000000002</v>
      </c>
    </row>
    <row r="8908" spans="1:4" x14ac:dyDescent="0.35">
      <c r="A8908" s="3" t="str">
        <f t="shared" si="139"/>
        <v>DRE_44720</v>
      </c>
      <c r="B8908" t="s">
        <v>29</v>
      </c>
      <c r="C8908" s="1">
        <v>44720</v>
      </c>
      <c r="D8908">
        <v>51.723999999999997</v>
      </c>
    </row>
    <row r="8909" spans="1:4" hidden="1" x14ac:dyDescent="0.35">
      <c r="A8909" s="3" t="str">
        <f t="shared" si="139"/>
        <v>DXC_44720</v>
      </c>
      <c r="B8909" t="s">
        <v>30</v>
      </c>
      <c r="C8909" s="1">
        <v>44720</v>
      </c>
      <c r="D8909">
        <v>35.24</v>
      </c>
    </row>
    <row r="8910" spans="1:4" hidden="1" x14ac:dyDescent="0.35">
      <c r="A8910" s="3" t="str">
        <f t="shared" si="139"/>
        <v>EWA_44720</v>
      </c>
      <c r="B8910" t="s">
        <v>31</v>
      </c>
      <c r="C8910" s="1">
        <v>44720</v>
      </c>
      <c r="D8910">
        <v>23.266999999999999</v>
      </c>
    </row>
    <row r="8911" spans="1:4" hidden="1" x14ac:dyDescent="0.35">
      <c r="A8911" s="3" t="str">
        <f t="shared" si="139"/>
        <v>EWC_44720</v>
      </c>
      <c r="B8911" t="s">
        <v>32</v>
      </c>
      <c r="C8911" s="1">
        <v>44720</v>
      </c>
      <c r="D8911">
        <v>37.296999999999997</v>
      </c>
    </row>
    <row r="8912" spans="1:4" hidden="1" x14ac:dyDescent="0.35">
      <c r="A8912" s="3" t="str">
        <f t="shared" si="139"/>
        <v>EWG_44720</v>
      </c>
      <c r="B8912" t="s">
        <v>33</v>
      </c>
      <c r="C8912" s="1">
        <v>44720</v>
      </c>
      <c r="D8912">
        <v>26.369</v>
      </c>
    </row>
    <row r="8913" spans="1:4" hidden="1" x14ac:dyDescent="0.35">
      <c r="A8913" s="3" t="str">
        <f t="shared" si="139"/>
        <v>EWH_44720</v>
      </c>
      <c r="B8913" t="s">
        <v>34</v>
      </c>
      <c r="C8913" s="1">
        <v>44720</v>
      </c>
      <c r="D8913">
        <v>21.689</v>
      </c>
    </row>
    <row r="8914" spans="1:4" hidden="1" x14ac:dyDescent="0.35">
      <c r="A8914" s="3" t="str">
        <f t="shared" si="139"/>
        <v>EWJ_44720</v>
      </c>
      <c r="B8914" t="s">
        <v>35</v>
      </c>
      <c r="C8914" s="1">
        <v>44720</v>
      </c>
      <c r="D8914">
        <v>56.078000000000003</v>
      </c>
    </row>
    <row r="8915" spans="1:4" hidden="1" x14ac:dyDescent="0.35">
      <c r="A8915" s="3" t="str">
        <f t="shared" si="139"/>
        <v>EWL_44720</v>
      </c>
      <c r="B8915" t="s">
        <v>36</v>
      </c>
      <c r="C8915" s="1">
        <v>44720</v>
      </c>
      <c r="D8915">
        <v>43.75</v>
      </c>
    </row>
    <row r="8916" spans="1:4" hidden="1" x14ac:dyDescent="0.35">
      <c r="A8916" s="3" t="str">
        <f t="shared" si="139"/>
        <v>EWQ_44720</v>
      </c>
      <c r="B8916" t="s">
        <v>37</v>
      </c>
      <c r="C8916" s="1">
        <v>44720</v>
      </c>
      <c r="D8916">
        <v>32.881999999999998</v>
      </c>
    </row>
    <row r="8917" spans="1:4" hidden="1" x14ac:dyDescent="0.35">
      <c r="A8917" s="3" t="str">
        <f t="shared" si="139"/>
        <v>EWT_44720</v>
      </c>
      <c r="B8917" t="s">
        <v>38</v>
      </c>
      <c r="C8917" s="1">
        <v>44720</v>
      </c>
      <c r="D8917">
        <v>47.621000000000002</v>
      </c>
    </row>
    <row r="8918" spans="1:4" hidden="1" x14ac:dyDescent="0.35">
      <c r="A8918" s="3" t="str">
        <f t="shared" si="139"/>
        <v>EWU_44720</v>
      </c>
      <c r="B8918" t="s">
        <v>39</v>
      </c>
      <c r="C8918" s="1">
        <v>44720</v>
      </c>
      <c r="D8918">
        <v>31.818000000000001</v>
      </c>
    </row>
    <row r="8919" spans="1:4" hidden="1" x14ac:dyDescent="0.35">
      <c r="A8919" s="3" t="str">
        <f t="shared" si="139"/>
        <v>EWY_44720</v>
      </c>
      <c r="B8919" t="s">
        <v>40</v>
      </c>
      <c r="C8919" s="1">
        <v>44720</v>
      </c>
      <c r="D8919">
        <v>65.239000000000004</v>
      </c>
    </row>
    <row r="8920" spans="1:4" hidden="1" x14ac:dyDescent="0.35">
      <c r="A8920" s="3" t="str">
        <f t="shared" si="139"/>
        <v>EWZ_44720</v>
      </c>
      <c r="B8920" t="s">
        <v>41</v>
      </c>
      <c r="C8920" s="1">
        <v>44720</v>
      </c>
      <c r="D8920">
        <v>29.797999999999998</v>
      </c>
    </row>
    <row r="8921" spans="1:4" hidden="1" x14ac:dyDescent="0.35">
      <c r="A8921" s="3" t="str">
        <f t="shared" si="139"/>
        <v>FTV_44720</v>
      </c>
      <c r="B8921" t="s">
        <v>43</v>
      </c>
      <c r="C8921" s="1">
        <v>44720</v>
      </c>
      <c r="D8921">
        <v>62.834000000000003</v>
      </c>
    </row>
    <row r="8922" spans="1:4" hidden="1" x14ac:dyDescent="0.35">
      <c r="A8922" s="3" t="str">
        <f t="shared" si="139"/>
        <v>GOOG_44720</v>
      </c>
      <c r="B8922" t="s">
        <v>44</v>
      </c>
      <c r="C8922" s="1">
        <v>44720</v>
      </c>
      <c r="D8922">
        <v>117.238</v>
      </c>
    </row>
    <row r="8923" spans="1:4" hidden="1" x14ac:dyDescent="0.35">
      <c r="A8923" s="3" t="str">
        <f t="shared" si="139"/>
        <v>GPC_44720</v>
      </c>
      <c r="B8923" t="s">
        <v>45</v>
      </c>
      <c r="C8923" s="1">
        <v>44720</v>
      </c>
      <c r="D8923">
        <v>137.983</v>
      </c>
    </row>
    <row r="8924" spans="1:4" hidden="1" x14ac:dyDescent="0.35">
      <c r="A8924" s="3" t="str">
        <f t="shared" si="139"/>
        <v>GSG_44720</v>
      </c>
      <c r="B8924" t="s">
        <v>46</v>
      </c>
      <c r="C8924" s="1">
        <v>44720</v>
      </c>
      <c r="D8924">
        <v>26.34</v>
      </c>
    </row>
    <row r="8925" spans="1:4" hidden="1" x14ac:dyDescent="0.35">
      <c r="A8925" s="3" t="str">
        <f t="shared" si="139"/>
        <v>HIG_44720</v>
      </c>
      <c r="B8925" t="s">
        <v>47</v>
      </c>
      <c r="C8925" s="1">
        <v>44720</v>
      </c>
      <c r="D8925">
        <v>70.965000000000003</v>
      </c>
    </row>
    <row r="8926" spans="1:4" hidden="1" x14ac:dyDescent="0.35">
      <c r="A8926" s="3" t="str">
        <f t="shared" si="139"/>
        <v>HIGH.L_44720</v>
      </c>
      <c r="B8926" t="s">
        <v>48</v>
      </c>
      <c r="C8926" s="1">
        <v>44720</v>
      </c>
      <c r="D8926">
        <v>5.0659999999999998</v>
      </c>
    </row>
    <row r="8927" spans="1:4" hidden="1" x14ac:dyDescent="0.35">
      <c r="A8927" s="3" t="str">
        <f t="shared" si="139"/>
        <v>HST_44720</v>
      </c>
      <c r="B8927" t="s">
        <v>49</v>
      </c>
      <c r="C8927" s="1">
        <v>44720</v>
      </c>
      <c r="D8927">
        <v>20.556999999999999</v>
      </c>
    </row>
    <row r="8928" spans="1:4" hidden="1" x14ac:dyDescent="0.35">
      <c r="A8928" s="3" t="str">
        <f t="shared" si="139"/>
        <v>HYG_44720</v>
      </c>
      <c r="B8928" t="s">
        <v>50</v>
      </c>
      <c r="C8928" s="1">
        <v>44720</v>
      </c>
      <c r="D8928">
        <v>74.790000000000006</v>
      </c>
    </row>
    <row r="8929" spans="1:4" hidden="1" x14ac:dyDescent="0.35">
      <c r="A8929" s="3" t="str">
        <f t="shared" si="139"/>
        <v>IAU_44720</v>
      </c>
      <c r="B8929" t="s">
        <v>51</v>
      </c>
      <c r="C8929" s="1">
        <v>44720</v>
      </c>
      <c r="D8929">
        <v>35.200000000000003</v>
      </c>
    </row>
    <row r="8930" spans="1:4" hidden="1" x14ac:dyDescent="0.35">
      <c r="A8930" s="3" t="str">
        <f t="shared" si="139"/>
        <v>ICLN_44720</v>
      </c>
      <c r="B8930" t="s">
        <v>52</v>
      </c>
      <c r="C8930" s="1">
        <v>44720</v>
      </c>
      <c r="D8930">
        <v>20.434000000000001</v>
      </c>
    </row>
    <row r="8931" spans="1:4" hidden="1" x14ac:dyDescent="0.35">
      <c r="A8931" s="3" t="str">
        <f t="shared" si="139"/>
        <v>IEAA.L_44720</v>
      </c>
      <c r="B8931" t="s">
        <v>53</v>
      </c>
      <c r="C8931" s="1">
        <v>44720</v>
      </c>
      <c r="D8931">
        <v>4.8179999999999996</v>
      </c>
    </row>
    <row r="8932" spans="1:4" hidden="1" x14ac:dyDescent="0.35">
      <c r="A8932" s="3" t="str">
        <f t="shared" si="139"/>
        <v>IEF_44720</v>
      </c>
      <c r="B8932" t="s">
        <v>54</v>
      </c>
      <c r="C8932" s="1">
        <v>44720</v>
      </c>
      <c r="D8932">
        <v>100.482</v>
      </c>
    </row>
    <row r="8933" spans="1:4" hidden="1" x14ac:dyDescent="0.35">
      <c r="A8933" s="3" t="str">
        <f t="shared" si="139"/>
        <v>IEMG_44720</v>
      </c>
      <c r="B8933" t="s">
        <v>56</v>
      </c>
      <c r="C8933" s="1">
        <v>44720</v>
      </c>
      <c r="D8933">
        <v>51.476999999999997</v>
      </c>
    </row>
    <row r="8934" spans="1:4" hidden="1" x14ac:dyDescent="0.35">
      <c r="A8934" s="3" t="str">
        <f t="shared" si="139"/>
        <v>IEUS_44720</v>
      </c>
      <c r="B8934" t="s">
        <v>57</v>
      </c>
      <c r="C8934" s="1">
        <v>44720</v>
      </c>
      <c r="D8934">
        <v>55.027000000000001</v>
      </c>
    </row>
    <row r="8935" spans="1:4" hidden="1" x14ac:dyDescent="0.35">
      <c r="A8935" s="3" t="str">
        <f t="shared" si="139"/>
        <v>IEVL.L_44720</v>
      </c>
      <c r="B8935" t="s">
        <v>58</v>
      </c>
      <c r="C8935" s="1">
        <v>44720</v>
      </c>
      <c r="D8935">
        <v>7.4059999999999997</v>
      </c>
    </row>
    <row r="8936" spans="1:4" hidden="1" x14ac:dyDescent="0.35">
      <c r="A8936" s="3" t="str">
        <f t="shared" si="139"/>
        <v>IGF_44720</v>
      </c>
      <c r="B8936" t="s">
        <v>59</v>
      </c>
      <c r="C8936" s="1">
        <v>44720</v>
      </c>
      <c r="D8936">
        <v>49.847000000000001</v>
      </c>
    </row>
    <row r="8937" spans="1:4" hidden="1" x14ac:dyDescent="0.35">
      <c r="A8937" s="3" t="str">
        <f t="shared" si="139"/>
        <v>INDA_44720</v>
      </c>
      <c r="B8937" t="s">
        <v>60</v>
      </c>
      <c r="C8937" s="1">
        <v>44720</v>
      </c>
      <c r="D8937">
        <v>40.99</v>
      </c>
    </row>
    <row r="8938" spans="1:4" hidden="1" x14ac:dyDescent="0.35">
      <c r="A8938" s="3" t="str">
        <f t="shared" si="139"/>
        <v>IUMO.L_44720</v>
      </c>
      <c r="B8938" t="s">
        <v>61</v>
      </c>
      <c r="C8938" s="1">
        <v>44720</v>
      </c>
      <c r="D8938">
        <v>10.225</v>
      </c>
    </row>
    <row r="8939" spans="1:4" hidden="1" x14ac:dyDescent="0.35">
      <c r="A8939" s="3" t="str">
        <f t="shared" si="139"/>
        <v>IUVL.L_44720</v>
      </c>
      <c r="B8939" t="s">
        <v>62</v>
      </c>
      <c r="C8939" s="1">
        <v>44720</v>
      </c>
      <c r="D8939">
        <v>8.8219999999999992</v>
      </c>
    </row>
    <row r="8940" spans="1:4" hidden="1" x14ac:dyDescent="0.35">
      <c r="A8940" s="3" t="str">
        <f t="shared" si="139"/>
        <v>IVV_44720</v>
      </c>
      <c r="B8940" t="s">
        <v>63</v>
      </c>
      <c r="C8940" s="1">
        <v>44720</v>
      </c>
      <c r="D8940">
        <v>407.78300000000002</v>
      </c>
    </row>
    <row r="8941" spans="1:4" hidden="1" x14ac:dyDescent="0.35">
      <c r="A8941" s="3" t="str">
        <f t="shared" si="139"/>
        <v>IWM_44720</v>
      </c>
      <c r="B8941" t="s">
        <v>64</v>
      </c>
      <c r="C8941" s="1">
        <v>44720</v>
      </c>
      <c r="D8941">
        <v>185.63499999999999</v>
      </c>
    </row>
    <row r="8942" spans="1:4" hidden="1" x14ac:dyDescent="0.35">
      <c r="A8942" s="3" t="str">
        <f t="shared" si="139"/>
        <v>IXN_44720</v>
      </c>
      <c r="B8942" t="s">
        <v>65</v>
      </c>
      <c r="C8942" s="1">
        <v>44720</v>
      </c>
      <c r="D8942">
        <v>50.338999999999999</v>
      </c>
    </row>
    <row r="8943" spans="1:4" hidden="1" x14ac:dyDescent="0.35">
      <c r="A8943" s="3" t="str">
        <f t="shared" si="139"/>
        <v>JPEA.L_44720</v>
      </c>
      <c r="B8943" t="s">
        <v>66</v>
      </c>
      <c r="C8943" s="1">
        <v>44720</v>
      </c>
      <c r="D8943">
        <v>5.0119999999999996</v>
      </c>
    </row>
    <row r="8944" spans="1:4" hidden="1" x14ac:dyDescent="0.35">
      <c r="A8944" s="3" t="str">
        <f t="shared" si="139"/>
        <v>JPM_44720</v>
      </c>
      <c r="B8944" t="s">
        <v>67</v>
      </c>
      <c r="C8944" s="1">
        <v>44720</v>
      </c>
      <c r="D8944">
        <v>124.83</v>
      </c>
    </row>
    <row r="8945" spans="1:4" hidden="1" x14ac:dyDescent="0.35">
      <c r="A8945" s="3" t="str">
        <f t="shared" si="139"/>
        <v>KR_44720</v>
      </c>
      <c r="B8945" t="s">
        <v>68</v>
      </c>
      <c r="C8945" s="1">
        <v>44720</v>
      </c>
      <c r="D8945">
        <v>50.369</v>
      </c>
    </row>
    <row r="8946" spans="1:4" hidden="1" x14ac:dyDescent="0.35">
      <c r="A8946" s="3" t="str">
        <f t="shared" si="139"/>
        <v>LQD_44720</v>
      </c>
      <c r="B8946" t="s">
        <v>69</v>
      </c>
      <c r="C8946" s="1">
        <v>44720</v>
      </c>
      <c r="D8946">
        <v>110.075</v>
      </c>
    </row>
    <row r="8947" spans="1:4" hidden="1" x14ac:dyDescent="0.35">
      <c r="A8947" s="3" t="str">
        <f t="shared" si="139"/>
        <v>MCHI_44720</v>
      </c>
      <c r="B8947" t="s">
        <v>70</v>
      </c>
      <c r="C8947" s="1">
        <v>44720</v>
      </c>
      <c r="D8947">
        <v>54.691000000000003</v>
      </c>
    </row>
    <row r="8948" spans="1:4" hidden="1" x14ac:dyDescent="0.35">
      <c r="A8948" s="3" t="str">
        <f t="shared" si="139"/>
        <v>META_44720</v>
      </c>
      <c r="B8948" t="s">
        <v>144</v>
      </c>
      <c r="C8948" s="1">
        <v>44720</v>
      </c>
      <c r="D8948">
        <v>196.64</v>
      </c>
    </row>
    <row r="8949" spans="1:4" hidden="1" x14ac:dyDescent="0.35">
      <c r="A8949" s="3" t="str">
        <f t="shared" si="139"/>
        <v>MVEU.L_44720</v>
      </c>
      <c r="B8949" t="s">
        <v>71</v>
      </c>
      <c r="C8949" s="1">
        <v>44720</v>
      </c>
      <c r="D8949">
        <v>51.01</v>
      </c>
    </row>
    <row r="8950" spans="1:4" hidden="1" x14ac:dyDescent="0.35">
      <c r="A8950" s="3" t="str">
        <f t="shared" si="139"/>
        <v>OGN_44720</v>
      </c>
      <c r="B8950" t="s">
        <v>72</v>
      </c>
      <c r="C8950" s="1">
        <v>44720</v>
      </c>
      <c r="D8950">
        <v>36.854999999999997</v>
      </c>
    </row>
    <row r="8951" spans="1:4" hidden="1" x14ac:dyDescent="0.35">
      <c r="A8951" s="3" t="str">
        <f t="shared" si="139"/>
        <v>PG_44720</v>
      </c>
      <c r="B8951" t="s">
        <v>73</v>
      </c>
      <c r="C8951" s="1">
        <v>44720</v>
      </c>
      <c r="D8951">
        <v>142.26400000000001</v>
      </c>
    </row>
    <row r="8952" spans="1:4" hidden="1" x14ac:dyDescent="0.35">
      <c r="A8952" s="3" t="str">
        <f t="shared" si="139"/>
        <v>PPL_44720</v>
      </c>
      <c r="B8952" t="s">
        <v>74</v>
      </c>
      <c r="C8952" s="1">
        <v>44720</v>
      </c>
      <c r="D8952">
        <v>29.497</v>
      </c>
    </row>
    <row r="8953" spans="1:4" hidden="1" x14ac:dyDescent="0.35">
      <c r="A8953" s="3" t="str">
        <f t="shared" si="139"/>
        <v>PRU_44720</v>
      </c>
      <c r="B8953" t="s">
        <v>75</v>
      </c>
      <c r="C8953" s="1">
        <v>44720</v>
      </c>
      <c r="D8953">
        <v>102.709</v>
      </c>
    </row>
    <row r="8954" spans="1:4" hidden="1" x14ac:dyDescent="0.35">
      <c r="A8954" s="3" t="str">
        <f t="shared" si="139"/>
        <v>PYPL_44720</v>
      </c>
      <c r="B8954" t="s">
        <v>76</v>
      </c>
      <c r="C8954" s="1">
        <v>44720</v>
      </c>
      <c r="D8954">
        <v>87.51</v>
      </c>
    </row>
    <row r="8955" spans="1:4" hidden="1" x14ac:dyDescent="0.35">
      <c r="A8955" s="3" t="str">
        <f t="shared" si="139"/>
        <v>RE_44720</v>
      </c>
      <c r="B8955" t="s">
        <v>77</v>
      </c>
      <c r="C8955" s="1">
        <v>44720</v>
      </c>
      <c r="D8955">
        <v>278.67099999999999</v>
      </c>
    </row>
    <row r="8956" spans="1:4" hidden="1" x14ac:dyDescent="0.35">
      <c r="A8956" s="3" t="str">
        <f t="shared" si="139"/>
        <v>REET_44720</v>
      </c>
      <c r="B8956" t="s">
        <v>78</v>
      </c>
      <c r="C8956" s="1">
        <v>44720</v>
      </c>
      <c r="D8956">
        <v>25.32</v>
      </c>
    </row>
    <row r="8957" spans="1:4" hidden="1" x14ac:dyDescent="0.35">
      <c r="A8957" s="3" t="str">
        <f t="shared" si="139"/>
        <v>ROL_44720</v>
      </c>
      <c r="B8957" t="s">
        <v>79</v>
      </c>
      <c r="C8957" s="1">
        <v>44720</v>
      </c>
      <c r="D8957">
        <v>34.514000000000003</v>
      </c>
    </row>
    <row r="8958" spans="1:4" hidden="1" x14ac:dyDescent="0.35">
      <c r="A8958" s="3" t="str">
        <f t="shared" si="139"/>
        <v>ROST_44720</v>
      </c>
      <c r="B8958" t="s">
        <v>80</v>
      </c>
      <c r="C8958" s="1">
        <v>44720</v>
      </c>
      <c r="D8958">
        <v>80.555999999999997</v>
      </c>
    </row>
    <row r="8959" spans="1:4" hidden="1" x14ac:dyDescent="0.35">
      <c r="A8959" s="3" t="str">
        <f t="shared" si="139"/>
        <v>SEGA.L_44720</v>
      </c>
      <c r="B8959" t="s">
        <v>81</v>
      </c>
      <c r="C8959" s="1">
        <v>44720</v>
      </c>
      <c r="D8959">
        <v>97.650999999999996</v>
      </c>
    </row>
    <row r="8960" spans="1:4" hidden="1" x14ac:dyDescent="0.35">
      <c r="A8960" s="3" t="str">
        <f t="shared" si="139"/>
        <v>SHY_44720</v>
      </c>
      <c r="B8960" t="s">
        <v>82</v>
      </c>
      <c r="C8960" s="1">
        <v>44720</v>
      </c>
      <c r="D8960">
        <v>81.935000000000002</v>
      </c>
    </row>
    <row r="8961" spans="1:4" hidden="1" x14ac:dyDescent="0.35">
      <c r="A8961" s="3" t="str">
        <f t="shared" si="139"/>
        <v>SLV_44720</v>
      </c>
      <c r="B8961" t="s">
        <v>83</v>
      </c>
      <c r="C8961" s="1">
        <v>44720</v>
      </c>
      <c r="D8961">
        <v>20.350000000000001</v>
      </c>
    </row>
    <row r="8962" spans="1:4" hidden="1" x14ac:dyDescent="0.35">
      <c r="A8962" s="3" t="str">
        <f t="shared" si="139"/>
        <v>SPMV.L_44720</v>
      </c>
      <c r="B8962" t="s">
        <v>84</v>
      </c>
      <c r="C8962" s="1">
        <v>44720</v>
      </c>
      <c r="D8962">
        <v>77.400000000000006</v>
      </c>
    </row>
    <row r="8963" spans="1:4" hidden="1" x14ac:dyDescent="0.35">
      <c r="A8963" s="3" t="str">
        <f t="shared" ref="A8963:A9026" si="140">CONCATENATE(B8963,"_",C8963)</f>
        <v>TLT_44720</v>
      </c>
      <c r="B8963" t="s">
        <v>85</v>
      </c>
      <c r="C8963" s="1">
        <v>44720</v>
      </c>
      <c r="D8963">
        <v>112.051</v>
      </c>
    </row>
    <row r="8964" spans="1:4" hidden="1" x14ac:dyDescent="0.35">
      <c r="A8964" s="3" t="str">
        <f t="shared" si="140"/>
        <v>UNH_44720</v>
      </c>
      <c r="B8964" t="s">
        <v>86</v>
      </c>
      <c r="C8964" s="1">
        <v>44720</v>
      </c>
      <c r="D8964">
        <v>488.73099999999999</v>
      </c>
    </row>
    <row r="8965" spans="1:4" hidden="1" x14ac:dyDescent="0.35">
      <c r="A8965" s="3" t="str">
        <f t="shared" si="140"/>
        <v>URI_44720</v>
      </c>
      <c r="B8965" t="s">
        <v>87</v>
      </c>
      <c r="C8965" s="1">
        <v>44720</v>
      </c>
      <c r="D8965">
        <v>304.19499999999999</v>
      </c>
    </row>
    <row r="8966" spans="1:4" hidden="1" x14ac:dyDescent="0.35">
      <c r="A8966" s="3" t="str">
        <f t="shared" si="140"/>
        <v>V_44720</v>
      </c>
      <c r="B8966" t="s">
        <v>88</v>
      </c>
      <c r="C8966" s="1">
        <v>44720</v>
      </c>
      <c r="D8966">
        <v>212.232</v>
      </c>
    </row>
    <row r="8967" spans="1:4" hidden="1" x14ac:dyDescent="0.35">
      <c r="A8967" s="3" t="str">
        <f t="shared" si="140"/>
        <v>VRSK_44720</v>
      </c>
      <c r="B8967" t="s">
        <v>89</v>
      </c>
      <c r="C8967" s="1">
        <v>44720</v>
      </c>
      <c r="D8967">
        <v>169.45599999999999</v>
      </c>
    </row>
    <row r="8968" spans="1:4" hidden="1" x14ac:dyDescent="0.35">
      <c r="A8968" s="3" t="str">
        <f t="shared" si="140"/>
        <v>VXX_44720</v>
      </c>
      <c r="B8968" t="s">
        <v>90</v>
      </c>
      <c r="C8968" s="1">
        <v>44720</v>
      </c>
      <c r="D8968">
        <v>21.8</v>
      </c>
    </row>
    <row r="8969" spans="1:4" hidden="1" x14ac:dyDescent="0.35">
      <c r="A8969" s="3" t="str">
        <f t="shared" si="140"/>
        <v>WRK_44720</v>
      </c>
      <c r="B8969" t="s">
        <v>91</v>
      </c>
      <c r="C8969" s="1">
        <v>44720</v>
      </c>
      <c r="D8969">
        <v>47.542000000000002</v>
      </c>
    </row>
    <row r="8970" spans="1:4" hidden="1" x14ac:dyDescent="0.35">
      <c r="A8970" s="3" t="str">
        <f t="shared" si="140"/>
        <v>XLB_44720</v>
      </c>
      <c r="B8970" t="s">
        <v>92</v>
      </c>
      <c r="C8970" s="1">
        <v>44720</v>
      </c>
      <c r="D8970">
        <v>84.671999999999997</v>
      </c>
    </row>
    <row r="8971" spans="1:4" hidden="1" x14ac:dyDescent="0.35">
      <c r="A8971" s="3" t="str">
        <f t="shared" si="140"/>
        <v>XLC_44720</v>
      </c>
      <c r="B8971" t="s">
        <v>93</v>
      </c>
      <c r="C8971" s="1">
        <v>44720</v>
      </c>
      <c r="D8971">
        <v>59.773000000000003</v>
      </c>
    </row>
    <row r="8972" spans="1:4" hidden="1" x14ac:dyDescent="0.35">
      <c r="A8972" s="3" t="str">
        <f t="shared" si="140"/>
        <v>XLE_44720</v>
      </c>
      <c r="B8972" t="s">
        <v>94</v>
      </c>
      <c r="C8972" s="1">
        <v>44720</v>
      </c>
      <c r="D8972">
        <v>89.391000000000005</v>
      </c>
    </row>
    <row r="8973" spans="1:4" hidden="1" x14ac:dyDescent="0.35">
      <c r="A8973" s="3" t="str">
        <f t="shared" si="140"/>
        <v>XLF_44720</v>
      </c>
      <c r="B8973" t="s">
        <v>95</v>
      </c>
      <c r="C8973" s="1">
        <v>44720</v>
      </c>
      <c r="D8973">
        <v>34.045999999999999</v>
      </c>
    </row>
    <row r="8974" spans="1:4" hidden="1" x14ac:dyDescent="0.35">
      <c r="A8974" s="3" t="str">
        <f t="shared" si="140"/>
        <v>XLI_44720</v>
      </c>
      <c r="B8974" t="s">
        <v>96</v>
      </c>
      <c r="C8974" s="1">
        <v>44720</v>
      </c>
      <c r="D8974">
        <v>94.165999999999997</v>
      </c>
    </row>
    <row r="8975" spans="1:4" hidden="1" x14ac:dyDescent="0.35">
      <c r="A8975" s="3" t="str">
        <f t="shared" si="140"/>
        <v>XLK_44720</v>
      </c>
      <c r="B8975" t="s">
        <v>97</v>
      </c>
      <c r="C8975" s="1">
        <v>44720</v>
      </c>
      <c r="D8975">
        <v>138.97200000000001</v>
      </c>
    </row>
    <row r="8976" spans="1:4" hidden="1" x14ac:dyDescent="0.35">
      <c r="A8976" s="3" t="str">
        <f t="shared" si="140"/>
        <v>XLP_44720</v>
      </c>
      <c r="B8976" t="s">
        <v>98</v>
      </c>
      <c r="C8976" s="1">
        <v>44720</v>
      </c>
      <c r="D8976">
        <v>71.808999999999997</v>
      </c>
    </row>
    <row r="8977" spans="1:4" hidden="1" x14ac:dyDescent="0.35">
      <c r="A8977" s="3" t="str">
        <f t="shared" si="140"/>
        <v>XLU_44720</v>
      </c>
      <c r="B8977" t="s">
        <v>99</v>
      </c>
      <c r="C8977" s="1">
        <v>44720</v>
      </c>
      <c r="D8977">
        <v>72</v>
      </c>
    </row>
    <row r="8978" spans="1:4" hidden="1" x14ac:dyDescent="0.35">
      <c r="A8978" s="3" t="str">
        <f t="shared" si="140"/>
        <v>XLV_44720</v>
      </c>
      <c r="B8978" t="s">
        <v>100</v>
      </c>
      <c r="C8978" s="1">
        <v>44720</v>
      </c>
      <c r="D8978">
        <v>128.90600000000001</v>
      </c>
    </row>
    <row r="8979" spans="1:4" hidden="1" x14ac:dyDescent="0.35">
      <c r="A8979" s="3" t="str">
        <f t="shared" si="140"/>
        <v>XLY_44720</v>
      </c>
      <c r="B8979" t="s">
        <v>101</v>
      </c>
      <c r="C8979" s="1">
        <v>44720</v>
      </c>
      <c r="D8979">
        <v>152.15899999999999</v>
      </c>
    </row>
    <row r="8980" spans="1:4" hidden="1" x14ac:dyDescent="0.35">
      <c r="A8980" s="3" t="str">
        <f t="shared" si="140"/>
        <v>XOM_44720</v>
      </c>
      <c r="B8980" t="s">
        <v>102</v>
      </c>
      <c r="C8980" s="1">
        <v>44720</v>
      </c>
      <c r="D8980">
        <v>101.946</v>
      </c>
    </row>
    <row r="8981" spans="1:4" hidden="1" x14ac:dyDescent="0.35">
      <c r="A8981" s="3" t="str">
        <f t="shared" si="140"/>
        <v>ABBV_44721</v>
      </c>
      <c r="B8981" t="s">
        <v>3</v>
      </c>
      <c r="C8981" s="1">
        <v>44721</v>
      </c>
      <c r="D8981">
        <v>141.28800000000001</v>
      </c>
    </row>
    <row r="8982" spans="1:4" hidden="1" x14ac:dyDescent="0.35">
      <c r="A8982" s="3" t="str">
        <f t="shared" si="140"/>
        <v>ACN_44721</v>
      </c>
      <c r="B8982" t="s">
        <v>4</v>
      </c>
      <c r="C8982" s="1">
        <v>44721</v>
      </c>
      <c r="D8982">
        <v>291.88600000000002</v>
      </c>
    </row>
    <row r="8983" spans="1:4" hidden="1" x14ac:dyDescent="0.35">
      <c r="A8983" s="3" t="str">
        <f t="shared" si="140"/>
        <v>AEP_44721</v>
      </c>
      <c r="B8983" t="s">
        <v>5</v>
      </c>
      <c r="C8983" s="1">
        <v>44721</v>
      </c>
      <c r="D8983">
        <v>95.7</v>
      </c>
    </row>
    <row r="8984" spans="1:4" hidden="1" x14ac:dyDescent="0.35">
      <c r="A8984" s="3" t="str">
        <f t="shared" si="140"/>
        <v>AIZ_44721</v>
      </c>
      <c r="B8984" t="s">
        <v>6</v>
      </c>
      <c r="C8984" s="1">
        <v>44721</v>
      </c>
      <c r="D8984">
        <v>177.04599999999999</v>
      </c>
    </row>
    <row r="8985" spans="1:4" hidden="1" x14ac:dyDescent="0.35">
      <c r="A8985" s="3" t="str">
        <f t="shared" si="140"/>
        <v>ALLE_44721</v>
      </c>
      <c r="B8985" t="s">
        <v>7</v>
      </c>
      <c r="C8985" s="1">
        <v>44721</v>
      </c>
      <c r="D8985">
        <v>107.223</v>
      </c>
    </row>
    <row r="8986" spans="1:4" hidden="1" x14ac:dyDescent="0.35">
      <c r="A8986" s="3" t="str">
        <f t="shared" si="140"/>
        <v>AMAT_44721</v>
      </c>
      <c r="B8986" t="s">
        <v>8</v>
      </c>
      <c r="C8986" s="1">
        <v>44721</v>
      </c>
      <c r="D8986">
        <v>106.70699999999999</v>
      </c>
    </row>
    <row r="8987" spans="1:4" hidden="1" x14ac:dyDescent="0.35">
      <c r="A8987" s="3" t="str">
        <f t="shared" si="140"/>
        <v>AMP_44721</v>
      </c>
      <c r="B8987" t="s">
        <v>9</v>
      </c>
      <c r="C8987" s="1">
        <v>44721</v>
      </c>
      <c r="D8987">
        <v>262.46499999999997</v>
      </c>
    </row>
    <row r="8988" spans="1:4" hidden="1" x14ac:dyDescent="0.35">
      <c r="A8988" s="3" t="str">
        <f t="shared" si="140"/>
        <v>AMZN_44721</v>
      </c>
      <c r="B8988" t="s">
        <v>10</v>
      </c>
      <c r="C8988" s="1">
        <v>44721</v>
      </c>
      <c r="D8988">
        <v>116.15</v>
      </c>
    </row>
    <row r="8989" spans="1:4" hidden="1" x14ac:dyDescent="0.35">
      <c r="A8989" s="3" t="str">
        <f t="shared" si="140"/>
        <v>AVB_44721</v>
      </c>
      <c r="B8989" t="s">
        <v>11</v>
      </c>
      <c r="C8989" s="1">
        <v>44721</v>
      </c>
      <c r="D8989">
        <v>189.75700000000001</v>
      </c>
    </row>
    <row r="8990" spans="1:4" hidden="1" x14ac:dyDescent="0.35">
      <c r="A8990" s="3" t="str">
        <f t="shared" si="140"/>
        <v>AVY_44721</v>
      </c>
      <c r="B8990" t="s">
        <v>12</v>
      </c>
      <c r="C8990" s="1">
        <v>44721</v>
      </c>
      <c r="D8990">
        <v>172.56</v>
      </c>
    </row>
    <row r="8991" spans="1:4" hidden="1" x14ac:dyDescent="0.35">
      <c r="A8991" s="3" t="str">
        <f t="shared" si="140"/>
        <v>AXP_44721</v>
      </c>
      <c r="B8991" t="s">
        <v>13</v>
      </c>
      <c r="C8991" s="1">
        <v>44721</v>
      </c>
      <c r="D8991">
        <v>159.21799999999999</v>
      </c>
    </row>
    <row r="8992" spans="1:4" hidden="1" x14ac:dyDescent="0.35">
      <c r="A8992" s="3" t="str">
        <f t="shared" si="140"/>
        <v>BDX_44721</v>
      </c>
      <c r="B8992" t="s">
        <v>14</v>
      </c>
      <c r="C8992" s="1">
        <v>44721</v>
      </c>
      <c r="D8992">
        <v>246.62200000000001</v>
      </c>
    </row>
    <row r="8993" spans="1:4" hidden="1" x14ac:dyDescent="0.35">
      <c r="A8993" s="3" t="str">
        <f t="shared" si="140"/>
        <v>BF-B_44721</v>
      </c>
      <c r="B8993" t="s">
        <v>15</v>
      </c>
      <c r="C8993" s="1">
        <v>44721</v>
      </c>
      <c r="D8993">
        <v>67.911000000000001</v>
      </c>
    </row>
    <row r="8994" spans="1:4" hidden="1" x14ac:dyDescent="0.35">
      <c r="A8994" s="3" t="str">
        <f t="shared" si="140"/>
        <v>BMY_44721</v>
      </c>
      <c r="B8994" t="s">
        <v>16</v>
      </c>
      <c r="C8994" s="1">
        <v>44721</v>
      </c>
      <c r="D8994">
        <v>74.191000000000003</v>
      </c>
    </row>
    <row r="8995" spans="1:4" hidden="1" x14ac:dyDescent="0.35">
      <c r="A8995" s="3" t="str">
        <f t="shared" si="140"/>
        <v>BR_44721</v>
      </c>
      <c r="B8995" t="s">
        <v>17</v>
      </c>
      <c r="C8995" s="1">
        <v>44721</v>
      </c>
      <c r="D8995">
        <v>140.5</v>
      </c>
    </row>
    <row r="8996" spans="1:4" hidden="1" x14ac:dyDescent="0.35">
      <c r="A8996" s="3" t="str">
        <f t="shared" si="140"/>
        <v>CARR_44721</v>
      </c>
      <c r="B8996" t="s">
        <v>18</v>
      </c>
      <c r="C8996" s="1">
        <v>44721</v>
      </c>
      <c r="D8996">
        <v>38.354999999999997</v>
      </c>
    </row>
    <row r="8997" spans="1:4" hidden="1" x14ac:dyDescent="0.35">
      <c r="A8997" s="3" t="str">
        <f t="shared" si="140"/>
        <v>CDW_44721</v>
      </c>
      <c r="B8997" t="s">
        <v>19</v>
      </c>
      <c r="C8997" s="1">
        <v>44721</v>
      </c>
      <c r="D8997">
        <v>172.57900000000001</v>
      </c>
    </row>
    <row r="8998" spans="1:4" hidden="1" x14ac:dyDescent="0.35">
      <c r="A8998" s="3" t="str">
        <f t="shared" si="140"/>
        <v>CE_44721</v>
      </c>
      <c r="B8998" t="s">
        <v>20</v>
      </c>
      <c r="C8998" s="1">
        <v>44721</v>
      </c>
      <c r="D8998">
        <v>152.34100000000001</v>
      </c>
    </row>
    <row r="8999" spans="1:4" hidden="1" x14ac:dyDescent="0.35">
      <c r="A8999" s="3" t="str">
        <f t="shared" si="140"/>
        <v>CHTR_44721</v>
      </c>
      <c r="B8999" t="s">
        <v>21</v>
      </c>
      <c r="C8999" s="1">
        <v>44721</v>
      </c>
      <c r="D8999">
        <v>482.26</v>
      </c>
    </row>
    <row r="9000" spans="1:4" hidden="1" x14ac:dyDescent="0.35">
      <c r="A9000" s="3" t="str">
        <f t="shared" si="140"/>
        <v>CNC_44721</v>
      </c>
      <c r="B9000" t="s">
        <v>22</v>
      </c>
      <c r="C9000" s="1">
        <v>44721</v>
      </c>
      <c r="D9000">
        <v>80.02</v>
      </c>
    </row>
    <row r="9001" spans="1:4" hidden="1" x14ac:dyDescent="0.35">
      <c r="A9001" s="3" t="str">
        <f t="shared" si="140"/>
        <v>CNP_44721</v>
      </c>
      <c r="B9001" t="s">
        <v>23</v>
      </c>
      <c r="C9001" s="1">
        <v>44721</v>
      </c>
      <c r="D9001">
        <v>30.058</v>
      </c>
    </row>
    <row r="9002" spans="1:4" hidden="1" x14ac:dyDescent="0.35">
      <c r="A9002" s="3" t="str">
        <f t="shared" si="140"/>
        <v>COP_44721</v>
      </c>
      <c r="B9002" t="s">
        <v>24</v>
      </c>
      <c r="C9002" s="1">
        <v>44721</v>
      </c>
      <c r="D9002">
        <v>113.876</v>
      </c>
    </row>
    <row r="9003" spans="1:4" hidden="1" x14ac:dyDescent="0.35">
      <c r="A9003" s="3" t="str">
        <f t="shared" si="140"/>
        <v>CTAS_44721</v>
      </c>
      <c r="B9003" t="s">
        <v>25</v>
      </c>
      <c r="C9003" s="1">
        <v>44721</v>
      </c>
      <c r="D9003">
        <v>387.86700000000002</v>
      </c>
    </row>
    <row r="9004" spans="1:4" hidden="1" x14ac:dyDescent="0.35">
      <c r="A9004" s="3" t="str">
        <f t="shared" si="140"/>
        <v>CZR_44721</v>
      </c>
      <c r="B9004" t="s">
        <v>26</v>
      </c>
      <c r="C9004" s="1">
        <v>44721</v>
      </c>
      <c r="D9004">
        <v>50.16</v>
      </c>
    </row>
    <row r="9005" spans="1:4" hidden="1" x14ac:dyDescent="0.35">
      <c r="A9005" s="3" t="str">
        <f t="shared" si="140"/>
        <v>DG_44721</v>
      </c>
      <c r="B9005" t="s">
        <v>27</v>
      </c>
      <c r="C9005" s="1">
        <v>44721</v>
      </c>
      <c r="D9005">
        <v>236.10900000000001</v>
      </c>
    </row>
    <row r="9006" spans="1:4" hidden="1" x14ac:dyDescent="0.35">
      <c r="A9006" s="3" t="str">
        <f t="shared" si="140"/>
        <v>DPZ_44721</v>
      </c>
      <c r="B9006" t="s">
        <v>28</v>
      </c>
      <c r="C9006" s="1">
        <v>44721</v>
      </c>
      <c r="D9006">
        <v>381.95499999999998</v>
      </c>
    </row>
    <row r="9007" spans="1:4" x14ac:dyDescent="0.35">
      <c r="A9007" s="3" t="str">
        <f t="shared" si="140"/>
        <v>DRE_44721</v>
      </c>
      <c r="B9007" t="s">
        <v>29</v>
      </c>
      <c r="C9007" s="1">
        <v>44721</v>
      </c>
      <c r="D9007">
        <v>51.534999999999997</v>
      </c>
    </row>
    <row r="9008" spans="1:4" hidden="1" x14ac:dyDescent="0.35">
      <c r="A9008" s="3" t="str">
        <f t="shared" si="140"/>
        <v>DXC_44721</v>
      </c>
      <c r="B9008" t="s">
        <v>30</v>
      </c>
      <c r="C9008" s="1">
        <v>44721</v>
      </c>
      <c r="D9008">
        <v>34.49</v>
      </c>
    </row>
    <row r="9009" spans="1:4" hidden="1" x14ac:dyDescent="0.35">
      <c r="A9009" s="3" t="str">
        <f t="shared" si="140"/>
        <v>EWA_44721</v>
      </c>
      <c r="B9009" t="s">
        <v>31</v>
      </c>
      <c r="C9009" s="1">
        <v>44721</v>
      </c>
      <c r="D9009">
        <v>22.584</v>
      </c>
    </row>
    <row r="9010" spans="1:4" hidden="1" x14ac:dyDescent="0.35">
      <c r="A9010" s="3" t="str">
        <f t="shared" si="140"/>
        <v>EWC_44721</v>
      </c>
      <c r="B9010" t="s">
        <v>32</v>
      </c>
      <c r="C9010" s="1">
        <v>44721</v>
      </c>
      <c r="D9010">
        <v>36.484999999999999</v>
      </c>
    </row>
    <row r="9011" spans="1:4" hidden="1" x14ac:dyDescent="0.35">
      <c r="A9011" s="3" t="str">
        <f t="shared" si="140"/>
        <v>EWG_44721</v>
      </c>
      <c r="B9011" t="s">
        <v>33</v>
      </c>
      <c r="C9011" s="1">
        <v>44721</v>
      </c>
      <c r="D9011">
        <v>25.600999999999999</v>
      </c>
    </row>
    <row r="9012" spans="1:4" hidden="1" x14ac:dyDescent="0.35">
      <c r="A9012" s="3" t="str">
        <f t="shared" si="140"/>
        <v>EWH_44721</v>
      </c>
      <c r="B9012" t="s">
        <v>34</v>
      </c>
      <c r="C9012" s="1">
        <v>44721</v>
      </c>
      <c r="D9012">
        <v>21.443000000000001</v>
      </c>
    </row>
    <row r="9013" spans="1:4" hidden="1" x14ac:dyDescent="0.35">
      <c r="A9013" s="3" t="str">
        <f t="shared" si="140"/>
        <v>EWJ_44721</v>
      </c>
      <c r="B9013" t="s">
        <v>35</v>
      </c>
      <c r="C9013" s="1">
        <v>44721</v>
      </c>
      <c r="D9013">
        <v>55.673999999999999</v>
      </c>
    </row>
    <row r="9014" spans="1:4" hidden="1" x14ac:dyDescent="0.35">
      <c r="A9014" s="3" t="str">
        <f t="shared" si="140"/>
        <v>EWL_44721</v>
      </c>
      <c r="B9014" t="s">
        <v>36</v>
      </c>
      <c r="C9014" s="1">
        <v>44721</v>
      </c>
      <c r="D9014">
        <v>42.02</v>
      </c>
    </row>
    <row r="9015" spans="1:4" hidden="1" x14ac:dyDescent="0.35">
      <c r="A9015" s="3" t="str">
        <f t="shared" si="140"/>
        <v>EWQ_44721</v>
      </c>
      <c r="B9015" t="s">
        <v>37</v>
      </c>
      <c r="C9015" s="1">
        <v>44721</v>
      </c>
      <c r="D9015">
        <v>32.033000000000001</v>
      </c>
    </row>
    <row r="9016" spans="1:4" hidden="1" x14ac:dyDescent="0.35">
      <c r="A9016" s="3" t="str">
        <f t="shared" si="140"/>
        <v>EWT_44721</v>
      </c>
      <c r="B9016" t="s">
        <v>38</v>
      </c>
      <c r="C9016" s="1">
        <v>44721</v>
      </c>
      <c r="D9016">
        <v>47.002000000000002</v>
      </c>
    </row>
    <row r="9017" spans="1:4" hidden="1" x14ac:dyDescent="0.35">
      <c r="A9017" s="3" t="str">
        <f t="shared" si="140"/>
        <v>EWU_44721</v>
      </c>
      <c r="B9017" t="s">
        <v>39</v>
      </c>
      <c r="C9017" s="1">
        <v>44721</v>
      </c>
      <c r="D9017">
        <v>31.138000000000002</v>
      </c>
    </row>
    <row r="9018" spans="1:4" hidden="1" x14ac:dyDescent="0.35">
      <c r="A9018" s="3" t="str">
        <f t="shared" si="140"/>
        <v>EWY_44721</v>
      </c>
      <c r="B9018" t="s">
        <v>40</v>
      </c>
      <c r="C9018" s="1">
        <v>44721</v>
      </c>
      <c r="D9018">
        <v>64.004000000000005</v>
      </c>
    </row>
    <row r="9019" spans="1:4" hidden="1" x14ac:dyDescent="0.35">
      <c r="A9019" s="3" t="str">
        <f t="shared" si="140"/>
        <v>EWZ_44721</v>
      </c>
      <c r="B9019" t="s">
        <v>41</v>
      </c>
      <c r="C9019" s="1">
        <v>44721</v>
      </c>
      <c r="D9019">
        <v>29.294</v>
      </c>
    </row>
    <row r="9020" spans="1:4" hidden="1" x14ac:dyDescent="0.35">
      <c r="A9020" s="3" t="str">
        <f t="shared" si="140"/>
        <v>FTV_44721</v>
      </c>
      <c r="B9020" t="s">
        <v>43</v>
      </c>
      <c r="C9020" s="1">
        <v>44721</v>
      </c>
      <c r="D9020">
        <v>60.997999999999998</v>
      </c>
    </row>
    <row r="9021" spans="1:4" hidden="1" x14ac:dyDescent="0.35">
      <c r="A9021" s="3" t="str">
        <f t="shared" si="140"/>
        <v>GOOG_44721</v>
      </c>
      <c r="B9021" t="s">
        <v>44</v>
      </c>
      <c r="C9021" s="1">
        <v>44721</v>
      </c>
      <c r="D9021">
        <v>114.91800000000001</v>
      </c>
    </row>
    <row r="9022" spans="1:4" hidden="1" x14ac:dyDescent="0.35">
      <c r="A9022" s="3" t="str">
        <f t="shared" si="140"/>
        <v>GPC_44721</v>
      </c>
      <c r="B9022" t="s">
        <v>45</v>
      </c>
      <c r="C9022" s="1">
        <v>44721</v>
      </c>
      <c r="D9022">
        <v>138.11199999999999</v>
      </c>
    </row>
    <row r="9023" spans="1:4" hidden="1" x14ac:dyDescent="0.35">
      <c r="A9023" s="3" t="str">
        <f t="shared" si="140"/>
        <v>GSG_44721</v>
      </c>
      <c r="B9023" t="s">
        <v>46</v>
      </c>
      <c r="C9023" s="1">
        <v>44721</v>
      </c>
      <c r="D9023">
        <v>26.28</v>
      </c>
    </row>
    <row r="9024" spans="1:4" hidden="1" x14ac:dyDescent="0.35">
      <c r="A9024" s="3" t="str">
        <f t="shared" si="140"/>
        <v>HIG_44721</v>
      </c>
      <c r="B9024" t="s">
        <v>47</v>
      </c>
      <c r="C9024" s="1">
        <v>44721</v>
      </c>
      <c r="D9024">
        <v>68.977999999999994</v>
      </c>
    </row>
    <row r="9025" spans="1:4" hidden="1" x14ac:dyDescent="0.35">
      <c r="A9025" s="3" t="str">
        <f t="shared" si="140"/>
        <v>HIGH.L_44721</v>
      </c>
      <c r="B9025" t="s">
        <v>48</v>
      </c>
      <c r="C9025" s="1">
        <v>44721</v>
      </c>
      <c r="D9025">
        <v>5.0119999999999996</v>
      </c>
    </row>
    <row r="9026" spans="1:4" hidden="1" x14ac:dyDescent="0.35">
      <c r="A9026" s="3" t="str">
        <f t="shared" si="140"/>
        <v>HST_44721</v>
      </c>
      <c r="B9026" t="s">
        <v>49</v>
      </c>
      <c r="C9026" s="1">
        <v>44721</v>
      </c>
      <c r="D9026">
        <v>19.545999999999999</v>
      </c>
    </row>
    <row r="9027" spans="1:4" hidden="1" x14ac:dyDescent="0.35">
      <c r="A9027" s="3" t="str">
        <f t="shared" ref="A9027:A9080" si="141">CONCATENATE(B9027,"_",C9027)</f>
        <v>HYG_44721</v>
      </c>
      <c r="B9027" t="s">
        <v>50</v>
      </c>
      <c r="C9027" s="1">
        <v>44721</v>
      </c>
      <c r="D9027">
        <v>74.191999999999993</v>
      </c>
    </row>
    <row r="9028" spans="1:4" hidden="1" x14ac:dyDescent="0.35">
      <c r="A9028" s="3" t="str">
        <f t="shared" si="141"/>
        <v>IAU_44721</v>
      </c>
      <c r="B9028" t="s">
        <v>51</v>
      </c>
      <c r="C9028" s="1">
        <v>44721</v>
      </c>
      <c r="D9028">
        <v>35.090000000000003</v>
      </c>
    </row>
    <row r="9029" spans="1:4" hidden="1" x14ac:dyDescent="0.35">
      <c r="A9029" s="3" t="str">
        <f t="shared" si="141"/>
        <v>ICLN_44721</v>
      </c>
      <c r="B9029" t="s">
        <v>52</v>
      </c>
      <c r="C9029" s="1">
        <v>44721</v>
      </c>
      <c r="D9029">
        <v>19.875</v>
      </c>
    </row>
    <row r="9030" spans="1:4" hidden="1" x14ac:dyDescent="0.35">
      <c r="A9030" s="3" t="str">
        <f t="shared" si="141"/>
        <v>IEAA.L_44721</v>
      </c>
      <c r="B9030" t="s">
        <v>53</v>
      </c>
      <c r="C9030" s="1">
        <v>44721</v>
      </c>
      <c r="D9030">
        <v>4.7720000000000002</v>
      </c>
    </row>
    <row r="9031" spans="1:4" hidden="1" x14ac:dyDescent="0.35">
      <c r="A9031" s="3" t="str">
        <f t="shared" si="141"/>
        <v>IEF_44721</v>
      </c>
      <c r="B9031" t="s">
        <v>54</v>
      </c>
      <c r="C9031" s="1">
        <v>44721</v>
      </c>
      <c r="D9031">
        <v>100.393</v>
      </c>
    </row>
    <row r="9032" spans="1:4" hidden="1" x14ac:dyDescent="0.35">
      <c r="A9032" s="3" t="str">
        <f t="shared" si="141"/>
        <v>IEFM.L_44721</v>
      </c>
      <c r="B9032" t="s">
        <v>55</v>
      </c>
      <c r="C9032" s="1">
        <v>44721</v>
      </c>
      <c r="D9032">
        <v>729.1</v>
      </c>
    </row>
    <row r="9033" spans="1:4" hidden="1" x14ac:dyDescent="0.35">
      <c r="A9033" s="3" t="str">
        <f t="shared" si="141"/>
        <v>IEMG_44721</v>
      </c>
      <c r="B9033" t="s">
        <v>56</v>
      </c>
      <c r="C9033" s="1">
        <v>44721</v>
      </c>
      <c r="D9033">
        <v>50.317999999999998</v>
      </c>
    </row>
    <row r="9034" spans="1:4" hidden="1" x14ac:dyDescent="0.35">
      <c r="A9034" s="3" t="str">
        <f t="shared" si="141"/>
        <v>IEUS_44721</v>
      </c>
      <c r="B9034" t="s">
        <v>57</v>
      </c>
      <c r="C9034" s="1">
        <v>44721</v>
      </c>
      <c r="D9034">
        <v>53.575000000000003</v>
      </c>
    </row>
    <row r="9035" spans="1:4" hidden="1" x14ac:dyDescent="0.35">
      <c r="A9035" s="3" t="str">
        <f t="shared" si="141"/>
        <v>IEVL.L_44721</v>
      </c>
      <c r="B9035" t="s">
        <v>58</v>
      </c>
      <c r="C9035" s="1">
        <v>44721</v>
      </c>
      <c r="D9035">
        <v>7.3230000000000004</v>
      </c>
    </row>
    <row r="9036" spans="1:4" hidden="1" x14ac:dyDescent="0.35">
      <c r="A9036" s="3" t="str">
        <f t="shared" si="141"/>
        <v>IGF_44721</v>
      </c>
      <c r="B9036" t="s">
        <v>59</v>
      </c>
      <c r="C9036" s="1">
        <v>44721</v>
      </c>
      <c r="D9036">
        <v>48.606000000000002</v>
      </c>
    </row>
    <row r="9037" spans="1:4" hidden="1" x14ac:dyDescent="0.35">
      <c r="A9037" s="3" t="str">
        <f t="shared" si="141"/>
        <v>INDA_44721</v>
      </c>
      <c r="B9037" t="s">
        <v>60</v>
      </c>
      <c r="C9037" s="1">
        <v>44721</v>
      </c>
      <c r="D9037">
        <v>40.729999999999997</v>
      </c>
    </row>
    <row r="9038" spans="1:4" hidden="1" x14ac:dyDescent="0.35">
      <c r="A9038" s="3" t="str">
        <f t="shared" si="141"/>
        <v>IUMO.L_44721</v>
      </c>
      <c r="B9038" t="s">
        <v>61</v>
      </c>
      <c r="C9038" s="1">
        <v>44721</v>
      </c>
      <c r="D9038">
        <v>10.065</v>
      </c>
    </row>
    <row r="9039" spans="1:4" hidden="1" x14ac:dyDescent="0.35">
      <c r="A9039" s="3" t="str">
        <f t="shared" si="141"/>
        <v>IUVL.L_44721</v>
      </c>
      <c r="B9039" t="s">
        <v>62</v>
      </c>
      <c r="C9039" s="1">
        <v>44721</v>
      </c>
      <c r="D9039">
        <v>8.6560000000000006</v>
      </c>
    </row>
    <row r="9040" spans="1:4" hidden="1" x14ac:dyDescent="0.35">
      <c r="A9040" s="3" t="str">
        <f t="shared" si="141"/>
        <v>IVV_44721</v>
      </c>
      <c r="B9040" t="s">
        <v>63</v>
      </c>
      <c r="C9040" s="1">
        <v>44721</v>
      </c>
      <c r="D9040">
        <v>398.20600000000002</v>
      </c>
    </row>
    <row r="9041" spans="1:4" hidden="1" x14ac:dyDescent="0.35">
      <c r="A9041" s="3" t="str">
        <f t="shared" si="141"/>
        <v>IWM_44721</v>
      </c>
      <c r="B9041" t="s">
        <v>64</v>
      </c>
      <c r="C9041" s="1">
        <v>44721</v>
      </c>
      <c r="D9041">
        <v>181.78700000000001</v>
      </c>
    </row>
    <row r="9042" spans="1:4" hidden="1" x14ac:dyDescent="0.35">
      <c r="A9042" s="3" t="str">
        <f t="shared" si="141"/>
        <v>IXN_44721</v>
      </c>
      <c r="B9042" t="s">
        <v>65</v>
      </c>
      <c r="C9042" s="1">
        <v>44721</v>
      </c>
      <c r="D9042">
        <v>49.009</v>
      </c>
    </row>
    <row r="9043" spans="1:4" hidden="1" x14ac:dyDescent="0.35">
      <c r="A9043" s="3" t="str">
        <f t="shared" si="141"/>
        <v>JPEA.L_44721</v>
      </c>
      <c r="B9043" t="s">
        <v>66</v>
      </c>
      <c r="C9043" s="1">
        <v>44721</v>
      </c>
      <c r="D9043">
        <v>4.97</v>
      </c>
    </row>
    <row r="9044" spans="1:4" hidden="1" x14ac:dyDescent="0.35">
      <c r="A9044" s="3" t="str">
        <f t="shared" si="141"/>
        <v>JPM_44721</v>
      </c>
      <c r="B9044" t="s">
        <v>67</v>
      </c>
      <c r="C9044" s="1">
        <v>44721</v>
      </c>
      <c r="D9044">
        <v>122.20699999999999</v>
      </c>
    </row>
    <row r="9045" spans="1:4" hidden="1" x14ac:dyDescent="0.35">
      <c r="A9045" s="3" t="str">
        <f t="shared" si="141"/>
        <v>KR_44721</v>
      </c>
      <c r="B9045" t="s">
        <v>68</v>
      </c>
      <c r="C9045" s="1">
        <v>44721</v>
      </c>
      <c r="D9045">
        <v>49.591999999999999</v>
      </c>
    </row>
    <row r="9046" spans="1:4" hidden="1" x14ac:dyDescent="0.35">
      <c r="A9046" s="3" t="str">
        <f t="shared" si="141"/>
        <v>LQD_44721</v>
      </c>
      <c r="B9046" t="s">
        <v>69</v>
      </c>
      <c r="C9046" s="1">
        <v>44721</v>
      </c>
      <c r="D9046">
        <v>109.35</v>
      </c>
    </row>
    <row r="9047" spans="1:4" hidden="1" x14ac:dyDescent="0.35">
      <c r="A9047" s="3" t="str">
        <f t="shared" si="141"/>
        <v>MCHI_44721</v>
      </c>
      <c r="B9047" t="s">
        <v>70</v>
      </c>
      <c r="C9047" s="1">
        <v>44721</v>
      </c>
      <c r="D9047">
        <v>52.534999999999997</v>
      </c>
    </row>
    <row r="9048" spans="1:4" hidden="1" x14ac:dyDescent="0.35">
      <c r="A9048" s="3" t="str">
        <f t="shared" si="141"/>
        <v>META_44721</v>
      </c>
      <c r="B9048" t="s">
        <v>144</v>
      </c>
      <c r="C9048" s="1">
        <v>44721</v>
      </c>
      <c r="D9048">
        <v>184</v>
      </c>
    </row>
    <row r="9049" spans="1:4" hidden="1" x14ac:dyDescent="0.35">
      <c r="A9049" s="3" t="str">
        <f t="shared" si="141"/>
        <v>MVEU.L_44721</v>
      </c>
      <c r="B9049" t="s">
        <v>71</v>
      </c>
      <c r="C9049" s="1">
        <v>44721</v>
      </c>
      <c r="D9049">
        <v>50.58</v>
      </c>
    </row>
    <row r="9050" spans="1:4" hidden="1" x14ac:dyDescent="0.35">
      <c r="A9050" s="3" t="str">
        <f t="shared" si="141"/>
        <v>OGN_44721</v>
      </c>
      <c r="B9050" t="s">
        <v>72</v>
      </c>
      <c r="C9050" s="1">
        <v>44721</v>
      </c>
      <c r="D9050">
        <v>35.659999999999997</v>
      </c>
    </row>
    <row r="9051" spans="1:4" hidden="1" x14ac:dyDescent="0.35">
      <c r="A9051" s="3" t="str">
        <f t="shared" si="141"/>
        <v>PG_44721</v>
      </c>
      <c r="B9051" t="s">
        <v>73</v>
      </c>
      <c r="C9051" s="1">
        <v>44721</v>
      </c>
      <c r="D9051">
        <v>139.696</v>
      </c>
    </row>
    <row r="9052" spans="1:4" hidden="1" x14ac:dyDescent="0.35">
      <c r="A9052" s="3" t="str">
        <f t="shared" si="141"/>
        <v>PPL_44721</v>
      </c>
      <c r="B9052" t="s">
        <v>74</v>
      </c>
      <c r="C9052" s="1">
        <v>44721</v>
      </c>
      <c r="D9052">
        <v>28.443000000000001</v>
      </c>
    </row>
    <row r="9053" spans="1:4" hidden="1" x14ac:dyDescent="0.35">
      <c r="A9053" s="3" t="str">
        <f t="shared" si="141"/>
        <v>PRU_44721</v>
      </c>
      <c r="B9053" t="s">
        <v>75</v>
      </c>
      <c r="C9053" s="1">
        <v>44721</v>
      </c>
      <c r="D9053">
        <v>100.246</v>
      </c>
    </row>
    <row r="9054" spans="1:4" hidden="1" x14ac:dyDescent="0.35">
      <c r="A9054" s="3" t="str">
        <f t="shared" si="141"/>
        <v>PYPL_44721</v>
      </c>
      <c r="B9054" t="s">
        <v>76</v>
      </c>
      <c r="C9054" s="1">
        <v>44721</v>
      </c>
      <c r="D9054">
        <v>84.11</v>
      </c>
    </row>
    <row r="9055" spans="1:4" hidden="1" x14ac:dyDescent="0.35">
      <c r="A9055" s="3" t="str">
        <f t="shared" si="141"/>
        <v>RE_44721</v>
      </c>
      <c r="B9055" t="s">
        <v>77</v>
      </c>
      <c r="C9055" s="1">
        <v>44721</v>
      </c>
      <c r="D9055">
        <v>274.85399999999998</v>
      </c>
    </row>
    <row r="9056" spans="1:4" hidden="1" x14ac:dyDescent="0.35">
      <c r="A9056" s="3" t="str">
        <f t="shared" si="141"/>
        <v>REET_44721</v>
      </c>
      <c r="B9056" t="s">
        <v>78</v>
      </c>
      <c r="C9056" s="1">
        <v>44721</v>
      </c>
      <c r="D9056">
        <v>24.783000000000001</v>
      </c>
    </row>
    <row r="9057" spans="1:4" hidden="1" x14ac:dyDescent="0.35">
      <c r="A9057" s="3" t="str">
        <f t="shared" si="141"/>
        <v>ROL_44721</v>
      </c>
      <c r="B9057" t="s">
        <v>79</v>
      </c>
      <c r="C9057" s="1">
        <v>44721</v>
      </c>
      <c r="D9057">
        <v>33.840000000000003</v>
      </c>
    </row>
    <row r="9058" spans="1:4" hidden="1" x14ac:dyDescent="0.35">
      <c r="A9058" s="3" t="str">
        <f t="shared" si="141"/>
        <v>ROST_44721</v>
      </c>
      <c r="B9058" t="s">
        <v>80</v>
      </c>
      <c r="C9058" s="1">
        <v>44721</v>
      </c>
      <c r="D9058">
        <v>79.274000000000001</v>
      </c>
    </row>
    <row r="9059" spans="1:4" hidden="1" x14ac:dyDescent="0.35">
      <c r="A9059" s="3" t="str">
        <f t="shared" si="141"/>
        <v>SEGA.L_44721</v>
      </c>
      <c r="B9059" t="s">
        <v>81</v>
      </c>
      <c r="C9059" s="1">
        <v>44721</v>
      </c>
      <c r="D9059">
        <v>96.259</v>
      </c>
    </row>
    <row r="9060" spans="1:4" hidden="1" x14ac:dyDescent="0.35">
      <c r="A9060" s="3" t="str">
        <f t="shared" si="141"/>
        <v>SHY_44721</v>
      </c>
      <c r="B9060" t="s">
        <v>82</v>
      </c>
      <c r="C9060" s="1">
        <v>44721</v>
      </c>
      <c r="D9060">
        <v>81.876000000000005</v>
      </c>
    </row>
    <row r="9061" spans="1:4" hidden="1" x14ac:dyDescent="0.35">
      <c r="A9061" s="3" t="str">
        <f t="shared" si="141"/>
        <v>SLV_44721</v>
      </c>
      <c r="B9061" t="s">
        <v>83</v>
      </c>
      <c r="C9061" s="1">
        <v>44721</v>
      </c>
      <c r="D9061">
        <v>19.97</v>
      </c>
    </row>
    <row r="9062" spans="1:4" hidden="1" x14ac:dyDescent="0.35">
      <c r="A9062" s="3" t="str">
        <f t="shared" si="141"/>
        <v>SPMV.L_44721</v>
      </c>
      <c r="B9062" t="s">
        <v>84</v>
      </c>
      <c r="C9062" s="1">
        <v>44721</v>
      </c>
      <c r="D9062">
        <v>76.245000000000005</v>
      </c>
    </row>
    <row r="9063" spans="1:4" hidden="1" x14ac:dyDescent="0.35">
      <c r="A9063" s="3" t="str">
        <f t="shared" si="141"/>
        <v>TLT_44721</v>
      </c>
      <c r="B9063" t="s">
        <v>85</v>
      </c>
      <c r="C9063" s="1">
        <v>44721</v>
      </c>
      <c r="D9063">
        <v>112.425</v>
      </c>
    </row>
    <row r="9064" spans="1:4" hidden="1" x14ac:dyDescent="0.35">
      <c r="A9064" s="3" t="str">
        <f t="shared" si="141"/>
        <v>UNH_44721</v>
      </c>
      <c r="B9064" t="s">
        <v>86</v>
      </c>
      <c r="C9064" s="1">
        <v>44721</v>
      </c>
      <c r="D9064">
        <v>484.67099999999999</v>
      </c>
    </row>
    <row r="9065" spans="1:4" hidden="1" x14ac:dyDescent="0.35">
      <c r="A9065" s="3" t="str">
        <f t="shared" si="141"/>
        <v>URI_44721</v>
      </c>
      <c r="B9065" t="s">
        <v>87</v>
      </c>
      <c r="C9065" s="1">
        <v>44721</v>
      </c>
      <c r="D9065">
        <v>297.42700000000002</v>
      </c>
    </row>
    <row r="9066" spans="1:4" hidden="1" x14ac:dyDescent="0.35">
      <c r="A9066" s="3" t="str">
        <f t="shared" si="141"/>
        <v>V_44721</v>
      </c>
      <c r="B9066" t="s">
        <v>88</v>
      </c>
      <c r="C9066" s="1">
        <v>44721</v>
      </c>
      <c r="D9066">
        <v>204.88499999999999</v>
      </c>
    </row>
    <row r="9067" spans="1:4" hidden="1" x14ac:dyDescent="0.35">
      <c r="A9067" s="3" t="str">
        <f t="shared" si="141"/>
        <v>VRSK_44721</v>
      </c>
      <c r="B9067" t="s">
        <v>89</v>
      </c>
      <c r="C9067" s="1">
        <v>44721</v>
      </c>
      <c r="D9067">
        <v>165.91399999999999</v>
      </c>
    </row>
    <row r="9068" spans="1:4" hidden="1" x14ac:dyDescent="0.35">
      <c r="A9068" s="3" t="str">
        <f t="shared" si="141"/>
        <v>VXX_44721</v>
      </c>
      <c r="B9068" t="s">
        <v>90</v>
      </c>
      <c r="C9068" s="1">
        <v>44721</v>
      </c>
      <c r="D9068">
        <v>23.13</v>
      </c>
    </row>
    <row r="9069" spans="1:4" hidden="1" x14ac:dyDescent="0.35">
      <c r="A9069" s="3" t="str">
        <f t="shared" si="141"/>
        <v>WRK_44721</v>
      </c>
      <c r="B9069" t="s">
        <v>91</v>
      </c>
      <c r="C9069" s="1">
        <v>44721</v>
      </c>
      <c r="D9069">
        <v>46.27</v>
      </c>
    </row>
    <row r="9070" spans="1:4" hidden="1" x14ac:dyDescent="0.35">
      <c r="A9070" s="3" t="str">
        <f t="shared" si="141"/>
        <v>XLB_44721</v>
      </c>
      <c r="B9070" t="s">
        <v>92</v>
      </c>
      <c r="C9070" s="1">
        <v>44721</v>
      </c>
      <c r="D9070">
        <v>82.67</v>
      </c>
    </row>
    <row r="9071" spans="1:4" hidden="1" x14ac:dyDescent="0.35">
      <c r="A9071" s="3" t="str">
        <f t="shared" si="141"/>
        <v>XLC_44721</v>
      </c>
      <c r="B9071" t="s">
        <v>93</v>
      </c>
      <c r="C9071" s="1">
        <v>44721</v>
      </c>
      <c r="D9071">
        <v>57.936</v>
      </c>
    </row>
    <row r="9072" spans="1:4" hidden="1" x14ac:dyDescent="0.35">
      <c r="A9072" s="3" t="str">
        <f t="shared" si="141"/>
        <v>XLE_44721</v>
      </c>
      <c r="B9072" t="s">
        <v>94</v>
      </c>
      <c r="C9072" s="1">
        <v>44721</v>
      </c>
      <c r="D9072">
        <v>87.415000000000006</v>
      </c>
    </row>
    <row r="9073" spans="1:4" hidden="1" x14ac:dyDescent="0.35">
      <c r="A9073" s="3" t="str">
        <f t="shared" si="141"/>
        <v>XLF_44721</v>
      </c>
      <c r="B9073" t="s">
        <v>95</v>
      </c>
      <c r="C9073" s="1">
        <v>44721</v>
      </c>
      <c r="D9073">
        <v>33.191000000000003</v>
      </c>
    </row>
    <row r="9074" spans="1:4" hidden="1" x14ac:dyDescent="0.35">
      <c r="A9074" s="3" t="str">
        <f t="shared" si="141"/>
        <v>XLI_44721</v>
      </c>
      <c r="B9074" t="s">
        <v>96</v>
      </c>
      <c r="C9074" s="1">
        <v>44721</v>
      </c>
      <c r="D9074">
        <v>92.311999999999998</v>
      </c>
    </row>
    <row r="9075" spans="1:4" hidden="1" x14ac:dyDescent="0.35">
      <c r="A9075" s="3" t="str">
        <f t="shared" si="141"/>
        <v>XLK_44721</v>
      </c>
      <c r="B9075" t="s">
        <v>97</v>
      </c>
      <c r="C9075" s="1">
        <v>44721</v>
      </c>
      <c r="D9075">
        <v>135.261</v>
      </c>
    </row>
    <row r="9076" spans="1:4" hidden="1" x14ac:dyDescent="0.35">
      <c r="A9076" s="3" t="str">
        <f t="shared" si="141"/>
        <v>XLP_44721</v>
      </c>
      <c r="B9076" t="s">
        <v>98</v>
      </c>
      <c r="C9076" s="1">
        <v>44721</v>
      </c>
      <c r="D9076">
        <v>70.731999999999999</v>
      </c>
    </row>
    <row r="9077" spans="1:4" hidden="1" x14ac:dyDescent="0.35">
      <c r="A9077" s="3" t="str">
        <f t="shared" si="141"/>
        <v>XLU_44721</v>
      </c>
      <c r="B9077" t="s">
        <v>99</v>
      </c>
      <c r="C9077" s="1">
        <v>44721</v>
      </c>
      <c r="D9077">
        <v>70.27</v>
      </c>
    </row>
    <row r="9078" spans="1:4" hidden="1" x14ac:dyDescent="0.35">
      <c r="A9078" s="3" t="str">
        <f t="shared" si="141"/>
        <v>XLV_44721</v>
      </c>
      <c r="B9078" t="s">
        <v>100</v>
      </c>
      <c r="C9078" s="1">
        <v>44721</v>
      </c>
      <c r="D9078">
        <v>125.992</v>
      </c>
    </row>
    <row r="9079" spans="1:4" hidden="1" x14ac:dyDescent="0.35">
      <c r="A9079" s="3" t="str">
        <f t="shared" si="141"/>
        <v>XLY_44721</v>
      </c>
      <c r="B9079" t="s">
        <v>101</v>
      </c>
      <c r="C9079" s="1">
        <v>44721</v>
      </c>
      <c r="D9079">
        <v>149.40799999999999</v>
      </c>
    </row>
    <row r="9080" spans="1:4" hidden="1" x14ac:dyDescent="0.35">
      <c r="A9080" s="3" t="str">
        <f t="shared" si="141"/>
        <v>XOM_44721</v>
      </c>
      <c r="B9080" t="s">
        <v>102</v>
      </c>
      <c r="C9080" s="1">
        <v>44721</v>
      </c>
      <c r="D9080">
        <v>99.742999999999995</v>
      </c>
    </row>
    <row r="9081" spans="1:4" hidden="1" x14ac:dyDescent="0.35">
      <c r="A9081" s="3" t="str">
        <f>CONCATENATE(B9081,"_",C9081)</f>
        <v>ABBV_44722</v>
      </c>
      <c r="B9081" t="s">
        <v>3</v>
      </c>
      <c r="C9081" s="1">
        <v>44722</v>
      </c>
      <c r="D9081">
        <v>139.12100000000001</v>
      </c>
    </row>
    <row r="9082" spans="1:4" hidden="1" x14ac:dyDescent="0.35">
      <c r="A9082" s="3" t="str">
        <f t="shared" ref="A9082:A9145" si="142">CONCATENATE(B9082,"_",C9082)</f>
        <v>ACN_44722</v>
      </c>
      <c r="B9082" t="s">
        <v>4</v>
      </c>
      <c r="C9082" s="1">
        <v>44722</v>
      </c>
      <c r="D9082">
        <v>282.57900000000001</v>
      </c>
    </row>
    <row r="9083" spans="1:4" hidden="1" x14ac:dyDescent="0.35">
      <c r="A9083" s="3" t="str">
        <f t="shared" si="142"/>
        <v>AEP_44722</v>
      </c>
      <c r="B9083" t="s">
        <v>5</v>
      </c>
      <c r="C9083" s="1">
        <v>44722</v>
      </c>
      <c r="D9083">
        <v>95.7</v>
      </c>
    </row>
    <row r="9084" spans="1:4" hidden="1" x14ac:dyDescent="0.35">
      <c r="A9084" s="3" t="str">
        <f t="shared" si="142"/>
        <v>AIZ_44722</v>
      </c>
      <c r="B9084" t="s">
        <v>6</v>
      </c>
      <c r="C9084" s="1">
        <v>44722</v>
      </c>
      <c r="D9084">
        <v>172.232</v>
      </c>
    </row>
    <row r="9085" spans="1:4" hidden="1" x14ac:dyDescent="0.35">
      <c r="A9085" s="3" t="str">
        <f t="shared" si="142"/>
        <v>ALLE_44722</v>
      </c>
      <c r="B9085" t="s">
        <v>7</v>
      </c>
      <c r="C9085" s="1">
        <v>44722</v>
      </c>
      <c r="D9085">
        <v>105.83</v>
      </c>
    </row>
    <row r="9086" spans="1:4" hidden="1" x14ac:dyDescent="0.35">
      <c r="A9086" s="3" t="str">
        <f t="shared" si="142"/>
        <v>AMAT_44722</v>
      </c>
      <c r="B9086" t="s">
        <v>8</v>
      </c>
      <c r="C9086" s="1">
        <v>44722</v>
      </c>
      <c r="D9086">
        <v>101.373</v>
      </c>
    </row>
    <row r="9087" spans="1:4" hidden="1" x14ac:dyDescent="0.35">
      <c r="A9087" s="3" t="str">
        <f t="shared" si="142"/>
        <v>AMP_44722</v>
      </c>
      <c r="B9087" t="s">
        <v>9</v>
      </c>
      <c r="C9087" s="1">
        <v>44722</v>
      </c>
      <c r="D9087">
        <v>248.517</v>
      </c>
    </row>
    <row r="9088" spans="1:4" hidden="1" x14ac:dyDescent="0.35">
      <c r="A9088" s="3" t="str">
        <f t="shared" si="142"/>
        <v>AMZN_44722</v>
      </c>
      <c r="B9088" t="s">
        <v>10</v>
      </c>
      <c r="C9088" s="1">
        <v>44722</v>
      </c>
      <c r="D9088">
        <v>109.65</v>
      </c>
    </row>
    <row r="9089" spans="1:4" hidden="1" x14ac:dyDescent="0.35">
      <c r="A9089" s="3" t="str">
        <f t="shared" si="142"/>
        <v>AVB_44722</v>
      </c>
      <c r="B9089" t="s">
        <v>11</v>
      </c>
      <c r="C9089" s="1">
        <v>44722</v>
      </c>
      <c r="D9089">
        <v>189.33799999999999</v>
      </c>
    </row>
    <row r="9090" spans="1:4" hidden="1" x14ac:dyDescent="0.35">
      <c r="A9090" s="3" t="str">
        <f t="shared" si="142"/>
        <v>AVY_44722</v>
      </c>
      <c r="B9090" t="s">
        <v>12</v>
      </c>
      <c r="C9090" s="1">
        <v>44722</v>
      </c>
      <c r="D9090">
        <v>167.541</v>
      </c>
    </row>
    <row r="9091" spans="1:4" hidden="1" x14ac:dyDescent="0.35">
      <c r="A9091" s="3" t="str">
        <f t="shared" si="142"/>
        <v>AXP_44722</v>
      </c>
      <c r="B9091" t="s">
        <v>13</v>
      </c>
      <c r="C9091" s="1">
        <v>44722</v>
      </c>
      <c r="D9091">
        <v>152.72999999999999</v>
      </c>
    </row>
    <row r="9092" spans="1:4" hidden="1" x14ac:dyDescent="0.35">
      <c r="A9092" s="3" t="str">
        <f t="shared" si="142"/>
        <v>BDX_44722</v>
      </c>
      <c r="B9092" t="s">
        <v>14</v>
      </c>
      <c r="C9092" s="1">
        <v>44722</v>
      </c>
      <c r="D9092">
        <v>247.57499999999999</v>
      </c>
    </row>
    <row r="9093" spans="1:4" hidden="1" x14ac:dyDescent="0.35">
      <c r="A9093" s="3" t="str">
        <f t="shared" si="142"/>
        <v>BF-B_44722</v>
      </c>
      <c r="B9093" t="s">
        <v>15</v>
      </c>
      <c r="C9093" s="1">
        <v>44722</v>
      </c>
      <c r="D9093">
        <v>68.08</v>
      </c>
    </row>
    <row r="9094" spans="1:4" hidden="1" x14ac:dyDescent="0.35">
      <c r="A9094" s="3" t="str">
        <f t="shared" si="142"/>
        <v>BMY_44722</v>
      </c>
      <c r="B9094" t="s">
        <v>16</v>
      </c>
      <c r="C9094" s="1">
        <v>44722</v>
      </c>
      <c r="D9094">
        <v>73.322000000000003</v>
      </c>
    </row>
    <row r="9095" spans="1:4" hidden="1" x14ac:dyDescent="0.35">
      <c r="A9095" s="3" t="str">
        <f t="shared" si="142"/>
        <v>BR_44722</v>
      </c>
      <c r="B9095" t="s">
        <v>17</v>
      </c>
      <c r="C9095" s="1">
        <v>44722</v>
      </c>
      <c r="D9095">
        <v>138.13399999999999</v>
      </c>
    </row>
    <row r="9096" spans="1:4" hidden="1" x14ac:dyDescent="0.35">
      <c r="A9096" s="3" t="str">
        <f t="shared" si="142"/>
        <v>CARR_44722</v>
      </c>
      <c r="B9096" t="s">
        <v>18</v>
      </c>
      <c r="C9096" s="1">
        <v>44722</v>
      </c>
      <c r="D9096">
        <v>36.863999999999997</v>
      </c>
    </row>
    <row r="9097" spans="1:4" hidden="1" x14ac:dyDescent="0.35">
      <c r="A9097" s="3" t="str">
        <f t="shared" si="142"/>
        <v>CDW_44722</v>
      </c>
      <c r="B9097" t="s">
        <v>19</v>
      </c>
      <c r="C9097" s="1">
        <v>44722</v>
      </c>
      <c r="D9097">
        <v>166.36500000000001</v>
      </c>
    </row>
    <row r="9098" spans="1:4" hidden="1" x14ac:dyDescent="0.35">
      <c r="A9098" s="3" t="str">
        <f t="shared" si="142"/>
        <v>CE_44722</v>
      </c>
      <c r="B9098" t="s">
        <v>20</v>
      </c>
      <c r="C9098" s="1">
        <v>44722</v>
      </c>
      <c r="D9098">
        <v>142.971</v>
      </c>
    </row>
    <row r="9099" spans="1:4" hidden="1" x14ac:dyDescent="0.35">
      <c r="A9099" s="3" t="str">
        <f t="shared" si="142"/>
        <v>CHTR_44722</v>
      </c>
      <c r="B9099" t="s">
        <v>21</v>
      </c>
      <c r="C9099" s="1">
        <v>44722</v>
      </c>
      <c r="D9099">
        <v>474.19</v>
      </c>
    </row>
    <row r="9100" spans="1:4" hidden="1" x14ac:dyDescent="0.35">
      <c r="A9100" s="3" t="str">
        <f t="shared" si="142"/>
        <v>CNC_44722</v>
      </c>
      <c r="B9100" t="s">
        <v>22</v>
      </c>
      <c r="C9100" s="1">
        <v>44722</v>
      </c>
      <c r="D9100">
        <v>79.510000000000005</v>
      </c>
    </row>
    <row r="9101" spans="1:4" hidden="1" x14ac:dyDescent="0.35">
      <c r="A9101" s="3" t="str">
        <f t="shared" si="142"/>
        <v>CNP_44722</v>
      </c>
      <c r="B9101" t="s">
        <v>23</v>
      </c>
      <c r="C9101" s="1">
        <v>44722</v>
      </c>
      <c r="D9101">
        <v>29.577000000000002</v>
      </c>
    </row>
    <row r="9102" spans="1:4" hidden="1" x14ac:dyDescent="0.35">
      <c r="A9102" s="3" t="str">
        <f t="shared" si="142"/>
        <v>COP_44722</v>
      </c>
      <c r="B9102" t="s">
        <v>24</v>
      </c>
      <c r="C9102" s="1">
        <v>44722</v>
      </c>
      <c r="D9102">
        <v>112.214</v>
      </c>
    </row>
    <row r="9103" spans="1:4" hidden="1" x14ac:dyDescent="0.35">
      <c r="A9103" s="3" t="str">
        <f t="shared" si="142"/>
        <v>CTAS_44722</v>
      </c>
      <c r="B9103" t="s">
        <v>25</v>
      </c>
      <c r="C9103" s="1">
        <v>44722</v>
      </c>
      <c r="D9103">
        <v>371.83300000000003</v>
      </c>
    </row>
    <row r="9104" spans="1:4" hidden="1" x14ac:dyDescent="0.35">
      <c r="A9104" s="3" t="str">
        <f t="shared" si="142"/>
        <v>CZR_44722</v>
      </c>
      <c r="B9104" t="s">
        <v>26</v>
      </c>
      <c r="C9104" s="1">
        <v>44722</v>
      </c>
      <c r="D9104">
        <v>45.5</v>
      </c>
    </row>
    <row r="9105" spans="1:4" hidden="1" x14ac:dyDescent="0.35">
      <c r="A9105" s="3" t="str">
        <f t="shared" si="142"/>
        <v>DG_44722</v>
      </c>
      <c r="B9105" t="s">
        <v>27</v>
      </c>
      <c r="C9105" s="1">
        <v>44722</v>
      </c>
      <c r="D9105">
        <v>231.78800000000001</v>
      </c>
    </row>
    <row r="9106" spans="1:4" hidden="1" x14ac:dyDescent="0.35">
      <c r="A9106" s="3" t="str">
        <f t="shared" si="142"/>
        <v>DPZ_44722</v>
      </c>
      <c r="B9106" t="s">
        <v>28</v>
      </c>
      <c r="C9106" s="1">
        <v>44722</v>
      </c>
      <c r="D9106">
        <v>377.06</v>
      </c>
    </row>
    <row r="9107" spans="1:4" x14ac:dyDescent="0.35">
      <c r="A9107" s="3" t="str">
        <f t="shared" si="142"/>
        <v>DRE_44722</v>
      </c>
      <c r="B9107" t="s">
        <v>29</v>
      </c>
      <c r="C9107" s="1">
        <v>44722</v>
      </c>
      <c r="D9107">
        <v>49.543999999999997</v>
      </c>
    </row>
    <row r="9108" spans="1:4" hidden="1" x14ac:dyDescent="0.35">
      <c r="A9108" s="3" t="str">
        <f t="shared" si="142"/>
        <v>DXC_44722</v>
      </c>
      <c r="B9108" t="s">
        <v>30</v>
      </c>
      <c r="C9108" s="1">
        <v>44722</v>
      </c>
      <c r="D9108">
        <v>32.74</v>
      </c>
    </row>
    <row r="9109" spans="1:4" hidden="1" x14ac:dyDescent="0.35">
      <c r="A9109" s="3" t="str">
        <f t="shared" si="142"/>
        <v>EWA_44722</v>
      </c>
      <c r="B9109" t="s">
        <v>31</v>
      </c>
      <c r="C9109" s="1">
        <v>44722</v>
      </c>
      <c r="D9109">
        <v>21.965</v>
      </c>
    </row>
    <row r="9110" spans="1:4" hidden="1" x14ac:dyDescent="0.35">
      <c r="A9110" s="3" t="str">
        <f t="shared" si="142"/>
        <v>EWC_44722</v>
      </c>
      <c r="B9110" t="s">
        <v>32</v>
      </c>
      <c r="C9110" s="1">
        <v>44722</v>
      </c>
      <c r="D9110">
        <v>35.706000000000003</v>
      </c>
    </row>
    <row r="9111" spans="1:4" hidden="1" x14ac:dyDescent="0.35">
      <c r="A9111" s="3" t="str">
        <f t="shared" si="142"/>
        <v>EWG_44722</v>
      </c>
      <c r="B9111" t="s">
        <v>33</v>
      </c>
      <c r="C9111" s="1">
        <v>44722</v>
      </c>
      <c r="D9111">
        <v>24.821999999999999</v>
      </c>
    </row>
    <row r="9112" spans="1:4" hidden="1" x14ac:dyDescent="0.35">
      <c r="A9112" s="3" t="str">
        <f t="shared" si="142"/>
        <v>EWH_44722</v>
      </c>
      <c r="B9112" t="s">
        <v>34</v>
      </c>
      <c r="C9112" s="1">
        <v>44722</v>
      </c>
      <c r="D9112">
        <v>21.274999999999999</v>
      </c>
    </row>
    <row r="9113" spans="1:4" hidden="1" x14ac:dyDescent="0.35">
      <c r="A9113" s="3" t="str">
        <f t="shared" si="142"/>
        <v>EWJ_44722</v>
      </c>
      <c r="B9113" t="s">
        <v>35</v>
      </c>
      <c r="C9113" s="1">
        <v>44722</v>
      </c>
      <c r="D9113">
        <v>54.667000000000002</v>
      </c>
    </row>
    <row r="9114" spans="1:4" hidden="1" x14ac:dyDescent="0.35">
      <c r="A9114" s="3" t="str">
        <f t="shared" si="142"/>
        <v>EWL_44722</v>
      </c>
      <c r="B9114" t="s">
        <v>36</v>
      </c>
      <c r="C9114" s="1">
        <v>44722</v>
      </c>
      <c r="D9114">
        <v>41.13</v>
      </c>
    </row>
    <row r="9115" spans="1:4" hidden="1" x14ac:dyDescent="0.35">
      <c r="A9115" s="3" t="str">
        <f t="shared" si="142"/>
        <v>EWQ_44722</v>
      </c>
      <c r="B9115" t="s">
        <v>37</v>
      </c>
      <c r="C9115" s="1">
        <v>44722</v>
      </c>
      <c r="D9115">
        <v>31.186</v>
      </c>
    </row>
    <row r="9116" spans="1:4" hidden="1" x14ac:dyDescent="0.35">
      <c r="A9116" s="3" t="str">
        <f t="shared" si="142"/>
        <v>EWT_44722</v>
      </c>
      <c r="B9116" t="s">
        <v>38</v>
      </c>
      <c r="C9116" s="1">
        <v>44722</v>
      </c>
      <c r="D9116">
        <v>46.527999999999999</v>
      </c>
    </row>
    <row r="9117" spans="1:4" hidden="1" x14ac:dyDescent="0.35">
      <c r="A9117" s="3" t="str">
        <f t="shared" si="142"/>
        <v>EWU_44722</v>
      </c>
      <c r="B9117" t="s">
        <v>39</v>
      </c>
      <c r="C9117" s="1">
        <v>44722</v>
      </c>
      <c r="D9117">
        <v>30.419</v>
      </c>
    </row>
    <row r="9118" spans="1:4" hidden="1" x14ac:dyDescent="0.35">
      <c r="A9118" s="3" t="str">
        <f t="shared" si="142"/>
        <v>EWY_44722</v>
      </c>
      <c r="B9118" t="s">
        <v>40</v>
      </c>
      <c r="C9118" s="1">
        <v>44722</v>
      </c>
      <c r="D9118">
        <v>62.374000000000002</v>
      </c>
    </row>
    <row r="9119" spans="1:4" hidden="1" x14ac:dyDescent="0.35">
      <c r="A9119" s="3" t="str">
        <f t="shared" si="142"/>
        <v>EWZ_44722</v>
      </c>
      <c r="B9119" t="s">
        <v>41</v>
      </c>
      <c r="C9119" s="1">
        <v>44722</v>
      </c>
      <c r="D9119">
        <v>28.41</v>
      </c>
    </row>
    <row r="9120" spans="1:4" hidden="1" x14ac:dyDescent="0.35">
      <c r="A9120" s="3" t="str">
        <f t="shared" si="142"/>
        <v>FTV_44722</v>
      </c>
      <c r="B9120" t="s">
        <v>43</v>
      </c>
      <c r="C9120" s="1">
        <v>44722</v>
      </c>
      <c r="D9120">
        <v>59.031999999999996</v>
      </c>
    </row>
    <row r="9121" spans="1:4" hidden="1" x14ac:dyDescent="0.35">
      <c r="A9121" s="3" t="str">
        <f t="shared" si="142"/>
        <v>GOOG_44722</v>
      </c>
      <c r="B9121" t="s">
        <v>44</v>
      </c>
      <c r="C9121" s="1">
        <v>44722</v>
      </c>
      <c r="D9121">
        <v>111.428</v>
      </c>
    </row>
    <row r="9122" spans="1:4" hidden="1" x14ac:dyDescent="0.35">
      <c r="A9122" s="3" t="str">
        <f t="shared" si="142"/>
        <v>GPC_44722</v>
      </c>
      <c r="B9122" t="s">
        <v>45</v>
      </c>
      <c r="C9122" s="1">
        <v>44722</v>
      </c>
      <c r="D9122">
        <v>134.49</v>
      </c>
    </row>
    <row r="9123" spans="1:4" hidden="1" x14ac:dyDescent="0.35">
      <c r="A9123" s="3" t="str">
        <f t="shared" si="142"/>
        <v>GSG_44722</v>
      </c>
      <c r="B9123" t="s">
        <v>46</v>
      </c>
      <c r="C9123" s="1">
        <v>44722</v>
      </c>
      <c r="D9123">
        <v>26</v>
      </c>
    </row>
    <row r="9124" spans="1:4" hidden="1" x14ac:dyDescent="0.35">
      <c r="A9124" s="3" t="str">
        <f t="shared" si="142"/>
        <v>HIG_44722</v>
      </c>
      <c r="B9124" t="s">
        <v>47</v>
      </c>
      <c r="C9124" s="1">
        <v>44722</v>
      </c>
      <c r="D9124">
        <v>67.495999999999995</v>
      </c>
    </row>
    <row r="9125" spans="1:4" hidden="1" x14ac:dyDescent="0.35">
      <c r="A9125" s="3" t="str">
        <f t="shared" si="142"/>
        <v>HIGH.L_44722</v>
      </c>
      <c r="B9125" t="s">
        <v>48</v>
      </c>
      <c r="C9125" s="1">
        <v>44722</v>
      </c>
      <c r="D9125">
        <v>4.9429999999999996</v>
      </c>
    </row>
    <row r="9126" spans="1:4" hidden="1" x14ac:dyDescent="0.35">
      <c r="A9126" s="3" t="str">
        <f t="shared" si="142"/>
        <v>HST_44722</v>
      </c>
      <c r="B9126" t="s">
        <v>49</v>
      </c>
      <c r="C9126" s="1">
        <v>44722</v>
      </c>
      <c r="D9126">
        <v>18.298999999999999</v>
      </c>
    </row>
    <row r="9127" spans="1:4" hidden="1" x14ac:dyDescent="0.35">
      <c r="A9127" s="3" t="str">
        <f t="shared" si="142"/>
        <v>HYG_44722</v>
      </c>
      <c r="B9127" t="s">
        <v>50</v>
      </c>
      <c r="C9127" s="1">
        <v>44722</v>
      </c>
      <c r="D9127">
        <v>72.929000000000002</v>
      </c>
    </row>
    <row r="9128" spans="1:4" hidden="1" x14ac:dyDescent="0.35">
      <c r="A9128" s="3" t="str">
        <f t="shared" si="142"/>
        <v>IAU_44722</v>
      </c>
      <c r="B9128" t="s">
        <v>51</v>
      </c>
      <c r="C9128" s="1">
        <v>44722</v>
      </c>
      <c r="D9128">
        <v>35.56</v>
      </c>
    </row>
    <row r="9129" spans="1:4" hidden="1" x14ac:dyDescent="0.35">
      <c r="A9129" s="3" t="str">
        <f t="shared" si="142"/>
        <v>ICLN_44722</v>
      </c>
      <c r="B9129" t="s">
        <v>52</v>
      </c>
      <c r="C9129" s="1">
        <v>44722</v>
      </c>
      <c r="D9129">
        <v>19.515999999999998</v>
      </c>
    </row>
    <row r="9130" spans="1:4" hidden="1" x14ac:dyDescent="0.35">
      <c r="A9130" s="3" t="str">
        <f t="shared" si="142"/>
        <v>IEAA.L_44722</v>
      </c>
      <c r="B9130" t="s">
        <v>53</v>
      </c>
      <c r="C9130" s="1">
        <v>44722</v>
      </c>
      <c r="D9130">
        <v>4.7300000000000004</v>
      </c>
    </row>
    <row r="9131" spans="1:4" hidden="1" x14ac:dyDescent="0.35">
      <c r="A9131" s="3" t="str">
        <f t="shared" si="142"/>
        <v>IEF_44722</v>
      </c>
      <c r="B9131" t="s">
        <v>54</v>
      </c>
      <c r="C9131" s="1">
        <v>44722</v>
      </c>
      <c r="D9131">
        <v>99.406999999999996</v>
      </c>
    </row>
    <row r="9132" spans="1:4" hidden="1" x14ac:dyDescent="0.35">
      <c r="A9132" s="3" t="str">
        <f t="shared" si="142"/>
        <v>IEFM.L_44722</v>
      </c>
      <c r="B9132" t="s">
        <v>55</v>
      </c>
      <c r="C9132" s="1">
        <v>44722</v>
      </c>
      <c r="D9132">
        <v>717.7</v>
      </c>
    </row>
    <row r="9133" spans="1:4" hidden="1" x14ac:dyDescent="0.35">
      <c r="A9133" s="3" t="str">
        <f t="shared" si="142"/>
        <v>IEMG_44722</v>
      </c>
      <c r="B9133" t="s">
        <v>56</v>
      </c>
      <c r="C9133" s="1">
        <v>44722</v>
      </c>
      <c r="D9133">
        <v>49.814</v>
      </c>
    </row>
    <row r="9134" spans="1:4" hidden="1" x14ac:dyDescent="0.35">
      <c r="A9134" s="3" t="str">
        <f t="shared" si="142"/>
        <v>IEUS_44722</v>
      </c>
      <c r="B9134" t="s">
        <v>57</v>
      </c>
      <c r="C9134" s="1">
        <v>44722</v>
      </c>
      <c r="D9134">
        <v>51.805999999999997</v>
      </c>
    </row>
    <row r="9135" spans="1:4" hidden="1" x14ac:dyDescent="0.35">
      <c r="A9135" s="3" t="str">
        <f t="shared" si="142"/>
        <v>IEVL.L_44722</v>
      </c>
      <c r="B9135" t="s">
        <v>58</v>
      </c>
      <c r="C9135" s="1">
        <v>44722</v>
      </c>
      <c r="D9135">
        <v>7.0979999999999999</v>
      </c>
    </row>
    <row r="9136" spans="1:4" hidden="1" x14ac:dyDescent="0.35">
      <c r="A9136" s="3" t="str">
        <f t="shared" si="142"/>
        <v>IGF_44722</v>
      </c>
      <c r="B9136" t="s">
        <v>59</v>
      </c>
      <c r="C9136" s="1">
        <v>44722</v>
      </c>
      <c r="D9136">
        <v>48.121000000000002</v>
      </c>
    </row>
    <row r="9137" spans="1:4" hidden="1" x14ac:dyDescent="0.35">
      <c r="A9137" s="3" t="str">
        <f t="shared" si="142"/>
        <v>INDA_44722</v>
      </c>
      <c r="B9137" t="s">
        <v>60</v>
      </c>
      <c r="C9137" s="1">
        <v>44722</v>
      </c>
      <c r="D9137">
        <v>40.25</v>
      </c>
    </row>
    <row r="9138" spans="1:4" hidden="1" x14ac:dyDescent="0.35">
      <c r="A9138" s="3" t="str">
        <f t="shared" si="142"/>
        <v>IUMO.L_44722</v>
      </c>
      <c r="B9138" t="s">
        <v>61</v>
      </c>
      <c r="C9138" s="1">
        <v>44722</v>
      </c>
      <c r="D9138">
        <v>9.7739999999999991</v>
      </c>
    </row>
    <row r="9139" spans="1:4" hidden="1" x14ac:dyDescent="0.35">
      <c r="A9139" s="3" t="str">
        <f t="shared" si="142"/>
        <v>IUVL.L_44722</v>
      </c>
      <c r="B9139" t="s">
        <v>62</v>
      </c>
      <c r="C9139" s="1">
        <v>44722</v>
      </c>
      <c r="D9139">
        <v>8.3089999999999993</v>
      </c>
    </row>
    <row r="9140" spans="1:4" hidden="1" x14ac:dyDescent="0.35">
      <c r="A9140" s="3" t="str">
        <f t="shared" si="142"/>
        <v>IVV_44722</v>
      </c>
      <c r="B9140" t="s">
        <v>63</v>
      </c>
      <c r="C9140" s="1">
        <v>44722</v>
      </c>
      <c r="D9140">
        <v>386.45800000000003</v>
      </c>
    </row>
    <row r="9141" spans="1:4" hidden="1" x14ac:dyDescent="0.35">
      <c r="A9141" s="3" t="str">
        <f t="shared" si="142"/>
        <v>IWM_44722</v>
      </c>
      <c r="B9141" t="s">
        <v>64</v>
      </c>
      <c r="C9141" s="1">
        <v>44722</v>
      </c>
      <c r="D9141">
        <v>176.85499999999999</v>
      </c>
    </row>
    <row r="9142" spans="1:4" hidden="1" x14ac:dyDescent="0.35">
      <c r="A9142" s="3" t="str">
        <f t="shared" si="142"/>
        <v>IXN_44722</v>
      </c>
      <c r="B9142" t="s">
        <v>65</v>
      </c>
      <c r="C9142" s="1">
        <v>44722</v>
      </c>
      <c r="D9142">
        <v>47.186</v>
      </c>
    </row>
    <row r="9143" spans="1:4" hidden="1" x14ac:dyDescent="0.35">
      <c r="A9143" s="3" t="str">
        <f t="shared" si="142"/>
        <v>JPEA.L_44722</v>
      </c>
      <c r="B9143" t="s">
        <v>66</v>
      </c>
      <c r="C9143" s="1">
        <v>44722</v>
      </c>
      <c r="D9143">
        <v>4.9000000000000004</v>
      </c>
    </row>
    <row r="9144" spans="1:4" hidden="1" x14ac:dyDescent="0.35">
      <c r="A9144" s="3" t="str">
        <f t="shared" si="142"/>
        <v>JPM_44722</v>
      </c>
      <c r="B9144" t="s">
        <v>67</v>
      </c>
      <c r="C9144" s="1">
        <v>44722</v>
      </c>
      <c r="D9144">
        <v>116.59</v>
      </c>
    </row>
    <row r="9145" spans="1:4" hidden="1" x14ac:dyDescent="0.35">
      <c r="A9145" s="3" t="str">
        <f t="shared" si="142"/>
        <v>KR_44722</v>
      </c>
      <c r="B9145" t="s">
        <v>68</v>
      </c>
      <c r="C9145" s="1">
        <v>44722</v>
      </c>
      <c r="D9145">
        <v>50.241</v>
      </c>
    </row>
    <row r="9146" spans="1:4" hidden="1" x14ac:dyDescent="0.35">
      <c r="A9146" s="3" t="str">
        <f t="shared" ref="A9146:A9209" si="143">CONCATENATE(B9146,"_",C9146)</f>
        <v>LQD_44722</v>
      </c>
      <c r="B9146" t="s">
        <v>69</v>
      </c>
      <c r="C9146" s="1">
        <v>44722</v>
      </c>
      <c r="D9146">
        <v>108.292</v>
      </c>
    </row>
    <row r="9147" spans="1:4" hidden="1" x14ac:dyDescent="0.35">
      <c r="A9147" s="3" t="str">
        <f t="shared" si="143"/>
        <v>MCHI_44722</v>
      </c>
      <c r="B9147" t="s">
        <v>70</v>
      </c>
      <c r="C9147" s="1">
        <v>44722</v>
      </c>
      <c r="D9147">
        <v>52.662999999999997</v>
      </c>
    </row>
    <row r="9148" spans="1:4" hidden="1" x14ac:dyDescent="0.35">
      <c r="A9148" s="3" t="str">
        <f t="shared" si="143"/>
        <v>META_44722</v>
      </c>
      <c r="B9148" t="s">
        <v>144</v>
      </c>
      <c r="C9148" s="1">
        <v>44722</v>
      </c>
      <c r="D9148">
        <v>175.57</v>
      </c>
    </row>
    <row r="9149" spans="1:4" hidden="1" x14ac:dyDescent="0.35">
      <c r="A9149" s="3" t="str">
        <f t="shared" si="143"/>
        <v>MVEU.L_44722</v>
      </c>
      <c r="B9149" t="s">
        <v>71</v>
      </c>
      <c r="C9149" s="1">
        <v>44722</v>
      </c>
      <c r="D9149">
        <v>49.69</v>
      </c>
    </row>
    <row r="9150" spans="1:4" hidden="1" x14ac:dyDescent="0.35">
      <c r="A9150" s="3" t="str">
        <f t="shared" si="143"/>
        <v>OGN_44722</v>
      </c>
      <c r="B9150" t="s">
        <v>72</v>
      </c>
      <c r="C9150" s="1">
        <v>44722</v>
      </c>
      <c r="D9150">
        <v>34.747999999999998</v>
      </c>
    </row>
    <row r="9151" spans="1:4" hidden="1" x14ac:dyDescent="0.35">
      <c r="A9151" s="3" t="str">
        <f t="shared" si="143"/>
        <v>PG_44722</v>
      </c>
      <c r="B9151" t="s">
        <v>73</v>
      </c>
      <c r="C9151" s="1">
        <v>44722</v>
      </c>
      <c r="D9151">
        <v>139.166</v>
      </c>
    </row>
    <row r="9152" spans="1:4" hidden="1" x14ac:dyDescent="0.35">
      <c r="A9152" s="3" t="str">
        <f t="shared" si="143"/>
        <v>PPL_44722</v>
      </c>
      <c r="B9152" t="s">
        <v>74</v>
      </c>
      <c r="C9152" s="1">
        <v>44722</v>
      </c>
      <c r="D9152">
        <v>27.652000000000001</v>
      </c>
    </row>
    <row r="9153" spans="1:4" hidden="1" x14ac:dyDescent="0.35">
      <c r="A9153" s="3" t="str">
        <f t="shared" si="143"/>
        <v>PRU_44722</v>
      </c>
      <c r="B9153" t="s">
        <v>75</v>
      </c>
      <c r="C9153" s="1">
        <v>44722</v>
      </c>
      <c r="D9153">
        <v>96.161000000000001</v>
      </c>
    </row>
    <row r="9154" spans="1:4" hidden="1" x14ac:dyDescent="0.35">
      <c r="A9154" s="3" t="str">
        <f t="shared" si="143"/>
        <v>PYPL_44722</v>
      </c>
      <c r="B9154" t="s">
        <v>76</v>
      </c>
      <c r="C9154" s="1">
        <v>44722</v>
      </c>
      <c r="D9154">
        <v>79.3</v>
      </c>
    </row>
    <row r="9155" spans="1:4" hidden="1" x14ac:dyDescent="0.35">
      <c r="A9155" s="3" t="str">
        <f t="shared" si="143"/>
        <v>RE_44722</v>
      </c>
      <c r="B9155" t="s">
        <v>77</v>
      </c>
      <c r="C9155" s="1">
        <v>44722</v>
      </c>
      <c r="D9155">
        <v>275.02199999999999</v>
      </c>
    </row>
    <row r="9156" spans="1:4" hidden="1" x14ac:dyDescent="0.35">
      <c r="A9156" s="3" t="str">
        <f t="shared" si="143"/>
        <v>REET_44722</v>
      </c>
      <c r="B9156" t="s">
        <v>78</v>
      </c>
      <c r="C9156" s="1">
        <v>44722</v>
      </c>
      <c r="D9156">
        <v>24.327999999999999</v>
      </c>
    </row>
    <row r="9157" spans="1:4" hidden="1" x14ac:dyDescent="0.35">
      <c r="A9157" s="3" t="str">
        <f t="shared" si="143"/>
        <v>ROL_44722</v>
      </c>
      <c r="B9157" t="s">
        <v>79</v>
      </c>
      <c r="C9157" s="1">
        <v>44722</v>
      </c>
      <c r="D9157">
        <v>33.622</v>
      </c>
    </row>
    <row r="9158" spans="1:4" hidden="1" x14ac:dyDescent="0.35">
      <c r="A9158" s="3" t="str">
        <f t="shared" si="143"/>
        <v>ROST_44722</v>
      </c>
      <c r="B9158" t="s">
        <v>80</v>
      </c>
      <c r="C9158" s="1">
        <v>44722</v>
      </c>
      <c r="D9158">
        <v>76.728999999999999</v>
      </c>
    </row>
    <row r="9159" spans="1:4" hidden="1" x14ac:dyDescent="0.35">
      <c r="A9159" s="3" t="str">
        <f t="shared" si="143"/>
        <v>SEGA.L_44722</v>
      </c>
      <c r="B9159" t="s">
        <v>81</v>
      </c>
      <c r="C9159" s="1">
        <v>44722</v>
      </c>
      <c r="D9159">
        <v>95.881</v>
      </c>
    </row>
    <row r="9160" spans="1:4" hidden="1" x14ac:dyDescent="0.35">
      <c r="A9160" s="3" t="str">
        <f t="shared" si="143"/>
        <v>SHY_44722</v>
      </c>
      <c r="B9160" t="s">
        <v>82</v>
      </c>
      <c r="C9160" s="1">
        <v>44722</v>
      </c>
      <c r="D9160">
        <v>81.53</v>
      </c>
    </row>
    <row r="9161" spans="1:4" hidden="1" x14ac:dyDescent="0.35">
      <c r="A9161" s="3" t="str">
        <f t="shared" si="143"/>
        <v>SLV_44722</v>
      </c>
      <c r="B9161" t="s">
        <v>83</v>
      </c>
      <c r="C9161" s="1">
        <v>44722</v>
      </c>
      <c r="D9161">
        <v>20.190000000000001</v>
      </c>
    </row>
    <row r="9162" spans="1:4" hidden="1" x14ac:dyDescent="0.35">
      <c r="A9162" s="3" t="str">
        <f t="shared" si="143"/>
        <v>SPMV.L_44722</v>
      </c>
      <c r="B9162" t="s">
        <v>84</v>
      </c>
      <c r="C9162" s="1">
        <v>44722</v>
      </c>
      <c r="D9162">
        <v>73.540000000000006</v>
      </c>
    </row>
    <row r="9163" spans="1:4" hidden="1" x14ac:dyDescent="0.35">
      <c r="A9163" s="3" t="str">
        <f t="shared" si="143"/>
        <v>TLT_44722</v>
      </c>
      <c r="B9163" t="s">
        <v>85</v>
      </c>
      <c r="C9163" s="1">
        <v>44722</v>
      </c>
      <c r="D9163">
        <v>111.727</v>
      </c>
    </row>
    <row r="9164" spans="1:4" hidden="1" x14ac:dyDescent="0.35">
      <c r="A9164" s="3" t="str">
        <f t="shared" si="143"/>
        <v>UNH_44722</v>
      </c>
      <c r="B9164" t="s">
        <v>86</v>
      </c>
      <c r="C9164" s="1">
        <v>44722</v>
      </c>
      <c r="D9164">
        <v>479.91800000000001</v>
      </c>
    </row>
    <row r="9165" spans="1:4" hidden="1" x14ac:dyDescent="0.35">
      <c r="A9165" s="3" t="str">
        <f t="shared" si="143"/>
        <v>URI_44722</v>
      </c>
      <c r="B9165" t="s">
        <v>87</v>
      </c>
      <c r="C9165" s="1">
        <v>44722</v>
      </c>
      <c r="D9165">
        <v>279.30599999999998</v>
      </c>
    </row>
    <row r="9166" spans="1:4" hidden="1" x14ac:dyDescent="0.35">
      <c r="A9166" s="3" t="str">
        <f t="shared" si="143"/>
        <v>V_44722</v>
      </c>
      <c r="B9166" t="s">
        <v>88</v>
      </c>
      <c r="C9166" s="1">
        <v>44722</v>
      </c>
      <c r="D9166">
        <v>198.32499999999999</v>
      </c>
    </row>
    <row r="9167" spans="1:4" hidden="1" x14ac:dyDescent="0.35">
      <c r="A9167" s="3" t="str">
        <f t="shared" si="143"/>
        <v>VRSK_44722</v>
      </c>
      <c r="B9167" t="s">
        <v>89</v>
      </c>
      <c r="C9167" s="1">
        <v>44722</v>
      </c>
      <c r="D9167">
        <v>163.238</v>
      </c>
    </row>
    <row r="9168" spans="1:4" hidden="1" x14ac:dyDescent="0.35">
      <c r="A9168" s="3" t="str">
        <f t="shared" si="143"/>
        <v>VXX_44722</v>
      </c>
      <c r="B9168" t="s">
        <v>90</v>
      </c>
      <c r="C9168" s="1">
        <v>44722</v>
      </c>
      <c r="D9168">
        <v>23.33</v>
      </c>
    </row>
    <row r="9169" spans="1:4" hidden="1" x14ac:dyDescent="0.35">
      <c r="A9169" s="3" t="str">
        <f t="shared" si="143"/>
        <v>WRK_44722</v>
      </c>
      <c r="B9169" t="s">
        <v>91</v>
      </c>
      <c r="C9169" s="1">
        <v>44722</v>
      </c>
      <c r="D9169">
        <v>44.128</v>
      </c>
    </row>
    <row r="9170" spans="1:4" hidden="1" x14ac:dyDescent="0.35">
      <c r="A9170" s="3" t="str">
        <f t="shared" si="143"/>
        <v>XLB_44722</v>
      </c>
      <c r="B9170" t="s">
        <v>92</v>
      </c>
      <c r="C9170" s="1">
        <v>44722</v>
      </c>
      <c r="D9170">
        <v>80.138000000000005</v>
      </c>
    </row>
    <row r="9171" spans="1:4" hidden="1" x14ac:dyDescent="0.35">
      <c r="A9171" s="3" t="str">
        <f t="shared" si="143"/>
        <v>XLC_44722</v>
      </c>
      <c r="B9171" t="s">
        <v>93</v>
      </c>
      <c r="C9171" s="1">
        <v>44722</v>
      </c>
      <c r="D9171">
        <v>56.317</v>
      </c>
    </row>
    <row r="9172" spans="1:4" hidden="1" x14ac:dyDescent="0.35">
      <c r="A9172" s="3" t="str">
        <f t="shared" si="143"/>
        <v>XLE_44722</v>
      </c>
      <c r="B9172" t="s">
        <v>94</v>
      </c>
      <c r="C9172" s="1">
        <v>44722</v>
      </c>
      <c r="D9172">
        <v>85.933000000000007</v>
      </c>
    </row>
    <row r="9173" spans="1:4" hidden="1" x14ac:dyDescent="0.35">
      <c r="A9173" s="3" t="str">
        <f t="shared" si="143"/>
        <v>XLF_44722</v>
      </c>
      <c r="B9173" t="s">
        <v>95</v>
      </c>
      <c r="C9173" s="1">
        <v>44722</v>
      </c>
      <c r="D9173">
        <v>31.991</v>
      </c>
    </row>
    <row r="9174" spans="1:4" hidden="1" x14ac:dyDescent="0.35">
      <c r="A9174" s="3" t="str">
        <f t="shared" si="143"/>
        <v>XLI_44722</v>
      </c>
      <c r="B9174" t="s">
        <v>96</v>
      </c>
      <c r="C9174" s="1">
        <v>44722</v>
      </c>
      <c r="D9174">
        <v>89.59</v>
      </c>
    </row>
    <row r="9175" spans="1:4" hidden="1" x14ac:dyDescent="0.35">
      <c r="A9175" s="3" t="str">
        <f t="shared" si="143"/>
        <v>XLK_44722</v>
      </c>
      <c r="B9175" t="s">
        <v>97</v>
      </c>
      <c r="C9175" s="1">
        <v>44722</v>
      </c>
      <c r="D9175">
        <v>130.06200000000001</v>
      </c>
    </row>
    <row r="9176" spans="1:4" hidden="1" x14ac:dyDescent="0.35">
      <c r="A9176" s="3" t="str">
        <f t="shared" si="143"/>
        <v>XLP_44722</v>
      </c>
      <c r="B9176" t="s">
        <v>98</v>
      </c>
      <c r="C9176" s="1">
        <v>44722</v>
      </c>
      <c r="D9176">
        <v>70.427999999999997</v>
      </c>
    </row>
    <row r="9177" spans="1:4" hidden="1" x14ac:dyDescent="0.35">
      <c r="A9177" s="3" t="str">
        <f t="shared" si="143"/>
        <v>XLU_44722</v>
      </c>
      <c r="B9177" t="s">
        <v>99</v>
      </c>
      <c r="C9177" s="1">
        <v>44722</v>
      </c>
      <c r="D9177">
        <v>69.731999999999999</v>
      </c>
    </row>
    <row r="9178" spans="1:4" hidden="1" x14ac:dyDescent="0.35">
      <c r="A9178" s="3" t="str">
        <f t="shared" si="143"/>
        <v>XLV_44722</v>
      </c>
      <c r="B9178" t="s">
        <v>100</v>
      </c>
      <c r="C9178" s="1">
        <v>44722</v>
      </c>
      <c r="D9178">
        <v>123.967</v>
      </c>
    </row>
    <row r="9179" spans="1:4" hidden="1" x14ac:dyDescent="0.35">
      <c r="A9179" s="3" t="str">
        <f t="shared" si="143"/>
        <v>XLY_44722</v>
      </c>
      <c r="B9179" t="s">
        <v>101</v>
      </c>
      <c r="C9179" s="1">
        <v>44722</v>
      </c>
      <c r="D9179">
        <v>143.45099999999999</v>
      </c>
    </row>
    <row r="9180" spans="1:4" hidden="1" x14ac:dyDescent="0.35">
      <c r="A9180" s="3" t="str">
        <f t="shared" si="143"/>
        <v>XOM_44722</v>
      </c>
      <c r="B9180" t="s">
        <v>102</v>
      </c>
      <c r="C9180" s="1">
        <v>44722</v>
      </c>
      <c r="D9180">
        <v>97.92</v>
      </c>
    </row>
    <row r="9181" spans="1:4" hidden="1" x14ac:dyDescent="0.35">
      <c r="A9181" s="3" t="str">
        <f t="shared" si="143"/>
        <v>ABBV_44725</v>
      </c>
      <c r="B9181" t="s">
        <v>3</v>
      </c>
      <c r="C9181" s="1">
        <v>44725</v>
      </c>
      <c r="D9181">
        <v>135.44900000000001</v>
      </c>
    </row>
    <row r="9182" spans="1:4" hidden="1" x14ac:dyDescent="0.35">
      <c r="A9182" s="3" t="str">
        <f t="shared" si="143"/>
        <v>ACN_44725</v>
      </c>
      <c r="B9182" t="s">
        <v>4</v>
      </c>
      <c r="C9182" s="1">
        <v>44725</v>
      </c>
      <c r="D9182">
        <v>273.18299999999999</v>
      </c>
    </row>
    <row r="9183" spans="1:4" hidden="1" x14ac:dyDescent="0.35">
      <c r="A9183" s="3" t="str">
        <f t="shared" si="143"/>
        <v>AEP_44725</v>
      </c>
      <c r="B9183" t="s">
        <v>5</v>
      </c>
      <c r="C9183" s="1">
        <v>44725</v>
      </c>
      <c r="D9183">
        <v>90.587000000000003</v>
      </c>
    </row>
    <row r="9184" spans="1:4" hidden="1" x14ac:dyDescent="0.35">
      <c r="A9184" s="3" t="str">
        <f t="shared" si="143"/>
        <v>AIZ_44725</v>
      </c>
      <c r="B9184" t="s">
        <v>6</v>
      </c>
      <c r="C9184" s="1">
        <v>44725</v>
      </c>
      <c r="D9184">
        <v>171.03399999999999</v>
      </c>
    </row>
    <row r="9185" spans="1:4" hidden="1" x14ac:dyDescent="0.35">
      <c r="A9185" s="3" t="str">
        <f t="shared" si="143"/>
        <v>ALLE_44725</v>
      </c>
      <c r="B9185" t="s">
        <v>7</v>
      </c>
      <c r="C9185" s="1">
        <v>44725</v>
      </c>
      <c r="D9185">
        <v>101.878</v>
      </c>
    </row>
    <row r="9186" spans="1:4" hidden="1" x14ac:dyDescent="0.35">
      <c r="A9186" s="3" t="str">
        <f t="shared" si="143"/>
        <v>AMAT_44725</v>
      </c>
      <c r="B9186" t="s">
        <v>8</v>
      </c>
      <c r="C9186" s="1">
        <v>44725</v>
      </c>
      <c r="D9186">
        <v>95.840999999999994</v>
      </c>
    </row>
    <row r="9187" spans="1:4" hidden="1" x14ac:dyDescent="0.35">
      <c r="A9187" s="3" t="str">
        <f t="shared" si="143"/>
        <v>AMP_44725</v>
      </c>
      <c r="B9187" t="s">
        <v>9</v>
      </c>
      <c r="C9187" s="1">
        <v>44725</v>
      </c>
      <c r="D9187">
        <v>237.47300000000001</v>
      </c>
    </row>
    <row r="9188" spans="1:4" hidden="1" x14ac:dyDescent="0.35">
      <c r="A9188" s="3" t="str">
        <f t="shared" si="143"/>
        <v>AMZN_44725</v>
      </c>
      <c r="B9188" t="s">
        <v>10</v>
      </c>
      <c r="C9188" s="1">
        <v>44725</v>
      </c>
      <c r="D9188">
        <v>103.67</v>
      </c>
    </row>
    <row r="9189" spans="1:4" hidden="1" x14ac:dyDescent="0.35">
      <c r="A9189" s="3" t="str">
        <f t="shared" si="143"/>
        <v>AVB_44725</v>
      </c>
      <c r="B9189" t="s">
        <v>11</v>
      </c>
      <c r="C9189" s="1">
        <v>44725</v>
      </c>
      <c r="D9189">
        <v>181.86</v>
      </c>
    </row>
    <row r="9190" spans="1:4" hidden="1" x14ac:dyDescent="0.35">
      <c r="A9190" s="3" t="str">
        <f t="shared" si="143"/>
        <v>AVY_44725</v>
      </c>
      <c r="B9190" t="s">
        <v>12</v>
      </c>
      <c r="C9190" s="1">
        <v>44725</v>
      </c>
      <c r="D9190">
        <v>159.91200000000001</v>
      </c>
    </row>
    <row r="9191" spans="1:4" hidden="1" x14ac:dyDescent="0.35">
      <c r="A9191" s="3" t="str">
        <f t="shared" si="143"/>
        <v>AXP_44725</v>
      </c>
      <c r="B9191" t="s">
        <v>13</v>
      </c>
      <c r="C9191" s="1">
        <v>44725</v>
      </c>
      <c r="D9191">
        <v>144.68899999999999</v>
      </c>
    </row>
    <row r="9192" spans="1:4" hidden="1" x14ac:dyDescent="0.35">
      <c r="A9192" s="3" t="str">
        <f t="shared" si="143"/>
        <v>BDX_44725</v>
      </c>
      <c r="B9192" t="s">
        <v>14</v>
      </c>
      <c r="C9192" s="1">
        <v>44725</v>
      </c>
      <c r="D9192">
        <v>240.148</v>
      </c>
    </row>
    <row r="9193" spans="1:4" hidden="1" x14ac:dyDescent="0.35">
      <c r="A9193" s="3" t="str">
        <f t="shared" si="143"/>
        <v>BF-B_44725</v>
      </c>
      <c r="B9193" t="s">
        <v>15</v>
      </c>
      <c r="C9193" s="1">
        <v>44725</v>
      </c>
      <c r="D9193">
        <v>65.753</v>
      </c>
    </row>
    <row r="9194" spans="1:4" hidden="1" x14ac:dyDescent="0.35">
      <c r="A9194" s="3" t="str">
        <f t="shared" si="143"/>
        <v>BMY_44725</v>
      </c>
      <c r="B9194" t="s">
        <v>16</v>
      </c>
      <c r="C9194" s="1">
        <v>44725</v>
      </c>
      <c r="D9194">
        <v>71.847999999999999</v>
      </c>
    </row>
    <row r="9195" spans="1:4" hidden="1" x14ac:dyDescent="0.35">
      <c r="A9195" s="3" t="str">
        <f t="shared" si="143"/>
        <v>BR_44725</v>
      </c>
      <c r="B9195" t="s">
        <v>17</v>
      </c>
      <c r="C9195" s="1">
        <v>44725</v>
      </c>
      <c r="D9195">
        <v>133.262</v>
      </c>
    </row>
    <row r="9196" spans="1:4" hidden="1" x14ac:dyDescent="0.35">
      <c r="A9196" s="3" t="str">
        <f t="shared" si="143"/>
        <v>CARR_44725</v>
      </c>
      <c r="B9196" t="s">
        <v>18</v>
      </c>
      <c r="C9196" s="1">
        <v>44725</v>
      </c>
      <c r="D9196">
        <v>36.024999999999999</v>
      </c>
    </row>
    <row r="9197" spans="1:4" hidden="1" x14ac:dyDescent="0.35">
      <c r="A9197" s="3" t="str">
        <f t="shared" si="143"/>
        <v>CDW_44725</v>
      </c>
      <c r="B9197" t="s">
        <v>19</v>
      </c>
      <c r="C9197" s="1">
        <v>44725</v>
      </c>
      <c r="D9197">
        <v>159.94300000000001</v>
      </c>
    </row>
    <row r="9198" spans="1:4" hidden="1" x14ac:dyDescent="0.35">
      <c r="A9198" s="3" t="str">
        <f t="shared" si="143"/>
        <v>CE_44725</v>
      </c>
      <c r="B9198" t="s">
        <v>20</v>
      </c>
      <c r="C9198" s="1">
        <v>44725</v>
      </c>
      <c r="D9198">
        <v>135.13200000000001</v>
      </c>
    </row>
    <row r="9199" spans="1:4" hidden="1" x14ac:dyDescent="0.35">
      <c r="A9199" s="3" t="str">
        <f t="shared" si="143"/>
        <v>CHTR_44725</v>
      </c>
      <c r="B9199" t="s">
        <v>21</v>
      </c>
      <c r="C9199" s="1">
        <v>44725</v>
      </c>
      <c r="D9199">
        <v>454.47</v>
      </c>
    </row>
    <row r="9200" spans="1:4" hidden="1" x14ac:dyDescent="0.35">
      <c r="A9200" s="3" t="str">
        <f t="shared" si="143"/>
        <v>CNC_44725</v>
      </c>
      <c r="B9200" t="s">
        <v>22</v>
      </c>
      <c r="C9200" s="1">
        <v>44725</v>
      </c>
      <c r="D9200">
        <v>75.7</v>
      </c>
    </row>
    <row r="9201" spans="1:4" hidden="1" x14ac:dyDescent="0.35">
      <c r="A9201" s="3" t="str">
        <f t="shared" si="143"/>
        <v>CNP_44725</v>
      </c>
      <c r="B9201" t="s">
        <v>23</v>
      </c>
      <c r="C9201" s="1">
        <v>44725</v>
      </c>
      <c r="D9201">
        <v>28.123000000000001</v>
      </c>
    </row>
    <row r="9202" spans="1:4" hidden="1" x14ac:dyDescent="0.35">
      <c r="A9202" s="3" t="str">
        <f t="shared" si="143"/>
        <v>COP_44725</v>
      </c>
      <c r="B9202" t="s">
        <v>24</v>
      </c>
      <c r="C9202" s="1">
        <v>44725</v>
      </c>
      <c r="D9202">
        <v>107.34399999999999</v>
      </c>
    </row>
    <row r="9203" spans="1:4" hidden="1" x14ac:dyDescent="0.35">
      <c r="A9203" s="3" t="str">
        <f t="shared" si="143"/>
        <v>CTAS_44725</v>
      </c>
      <c r="B9203" t="s">
        <v>25</v>
      </c>
      <c r="C9203" s="1">
        <v>44725</v>
      </c>
      <c r="D9203">
        <v>355.05500000000001</v>
      </c>
    </row>
    <row r="9204" spans="1:4" hidden="1" x14ac:dyDescent="0.35">
      <c r="A9204" s="3" t="str">
        <f t="shared" si="143"/>
        <v>CZR_44725</v>
      </c>
      <c r="B9204" t="s">
        <v>26</v>
      </c>
      <c r="C9204" s="1">
        <v>44725</v>
      </c>
      <c r="D9204">
        <v>39.64</v>
      </c>
    </row>
    <row r="9205" spans="1:4" hidden="1" x14ac:dyDescent="0.35">
      <c r="A9205" s="3" t="str">
        <f t="shared" si="143"/>
        <v>DG_44725</v>
      </c>
      <c r="B9205" t="s">
        <v>27</v>
      </c>
      <c r="C9205" s="1">
        <v>44725</v>
      </c>
      <c r="D9205">
        <v>229.374</v>
      </c>
    </row>
    <row r="9206" spans="1:4" hidden="1" x14ac:dyDescent="0.35">
      <c r="A9206" s="3" t="str">
        <f t="shared" si="143"/>
        <v>DPZ_44725</v>
      </c>
      <c r="B9206" t="s">
        <v>28</v>
      </c>
      <c r="C9206" s="1">
        <v>44725</v>
      </c>
      <c r="D9206">
        <v>377.18799999999999</v>
      </c>
    </row>
    <row r="9207" spans="1:4" x14ac:dyDescent="0.35">
      <c r="A9207" s="3" t="str">
        <f t="shared" si="143"/>
        <v>DRE_44725</v>
      </c>
      <c r="B9207" t="s">
        <v>29</v>
      </c>
      <c r="C9207" s="1">
        <v>44725</v>
      </c>
      <c r="D9207">
        <v>50.031999999999996</v>
      </c>
    </row>
    <row r="9208" spans="1:4" hidden="1" x14ac:dyDescent="0.35">
      <c r="A9208" s="3" t="str">
        <f t="shared" si="143"/>
        <v>DXC_44725</v>
      </c>
      <c r="B9208" t="s">
        <v>30</v>
      </c>
      <c r="C9208" s="1">
        <v>44725</v>
      </c>
      <c r="D9208">
        <v>30.15</v>
      </c>
    </row>
    <row r="9209" spans="1:4" hidden="1" x14ac:dyDescent="0.35">
      <c r="A9209" s="3" t="str">
        <f t="shared" si="143"/>
        <v>EWA_44725</v>
      </c>
      <c r="B9209" t="s">
        <v>31</v>
      </c>
      <c r="C9209" s="1">
        <v>44725</v>
      </c>
      <c r="D9209">
        <v>21.013000000000002</v>
      </c>
    </row>
    <row r="9210" spans="1:4" hidden="1" x14ac:dyDescent="0.35">
      <c r="A9210" s="3" t="str">
        <f t="shared" ref="A9210:A9273" si="144">CONCATENATE(B9210,"_",C9210)</f>
        <v>EWC_44725</v>
      </c>
      <c r="B9210" t="s">
        <v>32</v>
      </c>
      <c r="C9210" s="1">
        <v>44725</v>
      </c>
      <c r="D9210">
        <v>34.494</v>
      </c>
    </row>
    <row r="9211" spans="1:4" hidden="1" x14ac:dyDescent="0.35">
      <c r="A9211" s="3" t="str">
        <f t="shared" si="144"/>
        <v>EWG_44725</v>
      </c>
      <c r="B9211" t="s">
        <v>33</v>
      </c>
      <c r="C9211" s="1">
        <v>44725</v>
      </c>
      <c r="D9211">
        <v>23.962</v>
      </c>
    </row>
    <row r="9212" spans="1:4" hidden="1" x14ac:dyDescent="0.35">
      <c r="A9212" s="3" t="str">
        <f t="shared" si="144"/>
        <v>EWH_44725</v>
      </c>
      <c r="B9212" t="s">
        <v>34</v>
      </c>
      <c r="C9212" s="1">
        <v>44725</v>
      </c>
      <c r="D9212">
        <v>20.88</v>
      </c>
    </row>
    <row r="9213" spans="1:4" hidden="1" x14ac:dyDescent="0.35">
      <c r="A9213" s="3" t="str">
        <f t="shared" si="144"/>
        <v>EWJ_44725</v>
      </c>
      <c r="B9213" t="s">
        <v>35</v>
      </c>
      <c r="C9213" s="1">
        <v>44725</v>
      </c>
      <c r="D9213">
        <v>53.14</v>
      </c>
    </row>
    <row r="9214" spans="1:4" hidden="1" x14ac:dyDescent="0.35">
      <c r="A9214" s="3" t="str">
        <f t="shared" si="144"/>
        <v>EWL_44725</v>
      </c>
      <c r="B9214" t="s">
        <v>36</v>
      </c>
      <c r="C9214" s="1">
        <v>44725</v>
      </c>
      <c r="D9214">
        <v>39.950000000000003</v>
      </c>
    </row>
    <row r="9215" spans="1:4" hidden="1" x14ac:dyDescent="0.35">
      <c r="A9215" s="3" t="str">
        <f t="shared" si="144"/>
        <v>EWQ_44725</v>
      </c>
      <c r="B9215" t="s">
        <v>37</v>
      </c>
      <c r="C9215" s="1">
        <v>44725</v>
      </c>
      <c r="D9215">
        <v>30.04</v>
      </c>
    </row>
    <row r="9216" spans="1:4" hidden="1" x14ac:dyDescent="0.35">
      <c r="A9216" s="3" t="str">
        <f t="shared" si="144"/>
        <v>EWT_44725</v>
      </c>
      <c r="B9216" t="s">
        <v>38</v>
      </c>
      <c r="C9216" s="1">
        <v>44725</v>
      </c>
      <c r="D9216">
        <v>45.103000000000002</v>
      </c>
    </row>
    <row r="9217" spans="1:4" hidden="1" x14ac:dyDescent="0.35">
      <c r="A9217" s="3" t="str">
        <f t="shared" si="144"/>
        <v>EWU_44725</v>
      </c>
      <c r="B9217" t="s">
        <v>39</v>
      </c>
      <c r="C9217" s="1">
        <v>44725</v>
      </c>
      <c r="D9217">
        <v>29.503</v>
      </c>
    </row>
    <row r="9218" spans="1:4" hidden="1" x14ac:dyDescent="0.35">
      <c r="A9218" s="3" t="str">
        <f t="shared" si="144"/>
        <v>EWY_44725</v>
      </c>
      <c r="B9218" t="s">
        <v>40</v>
      </c>
      <c r="C9218" s="1">
        <v>44725</v>
      </c>
      <c r="D9218">
        <v>59.537999999999997</v>
      </c>
    </row>
    <row r="9219" spans="1:4" hidden="1" x14ac:dyDescent="0.35">
      <c r="A9219" s="3" t="str">
        <f t="shared" si="144"/>
        <v>EWZ_44725</v>
      </c>
      <c r="B9219" t="s">
        <v>41</v>
      </c>
      <c r="C9219" s="1">
        <v>44725</v>
      </c>
      <c r="D9219">
        <v>27.004999999999999</v>
      </c>
    </row>
    <row r="9220" spans="1:4" hidden="1" x14ac:dyDescent="0.35">
      <c r="A9220" s="3" t="str">
        <f t="shared" si="144"/>
        <v>FTV_44725</v>
      </c>
      <c r="B9220" t="s">
        <v>43</v>
      </c>
      <c r="C9220" s="1">
        <v>44725</v>
      </c>
      <c r="D9220">
        <v>56.957000000000001</v>
      </c>
    </row>
    <row r="9221" spans="1:4" hidden="1" x14ac:dyDescent="0.35">
      <c r="A9221" s="3" t="str">
        <f t="shared" si="144"/>
        <v>GOOG_44725</v>
      </c>
      <c r="B9221" t="s">
        <v>44</v>
      </c>
      <c r="C9221" s="1">
        <v>44725</v>
      </c>
      <c r="D9221">
        <v>106.876</v>
      </c>
    </row>
    <row r="9222" spans="1:4" hidden="1" x14ac:dyDescent="0.35">
      <c r="A9222" s="3" t="str">
        <f t="shared" si="144"/>
        <v>GPC_44725</v>
      </c>
      <c r="B9222" t="s">
        <v>45</v>
      </c>
      <c r="C9222" s="1">
        <v>44725</v>
      </c>
      <c r="D9222">
        <v>130.21600000000001</v>
      </c>
    </row>
    <row r="9223" spans="1:4" hidden="1" x14ac:dyDescent="0.35">
      <c r="A9223" s="3" t="str">
        <f t="shared" si="144"/>
        <v>GSG_44725</v>
      </c>
      <c r="B9223" t="s">
        <v>46</v>
      </c>
      <c r="C9223" s="1">
        <v>44725</v>
      </c>
      <c r="D9223">
        <v>25.77</v>
      </c>
    </row>
    <row r="9224" spans="1:4" hidden="1" x14ac:dyDescent="0.35">
      <c r="A9224" s="3" t="str">
        <f t="shared" si="144"/>
        <v>HIG_44725</v>
      </c>
      <c r="B9224" t="s">
        <v>47</v>
      </c>
      <c r="C9224" s="1">
        <v>44725</v>
      </c>
      <c r="D9224">
        <v>65.331000000000003</v>
      </c>
    </row>
    <row r="9225" spans="1:4" hidden="1" x14ac:dyDescent="0.35">
      <c r="A9225" s="3" t="str">
        <f t="shared" si="144"/>
        <v>HIGH.L_44725</v>
      </c>
      <c r="B9225" t="s">
        <v>48</v>
      </c>
      <c r="C9225" s="1">
        <v>44725</v>
      </c>
      <c r="D9225">
        <v>4.8609999999999998</v>
      </c>
    </row>
    <row r="9226" spans="1:4" hidden="1" x14ac:dyDescent="0.35">
      <c r="A9226" s="3" t="str">
        <f t="shared" si="144"/>
        <v>HST_44725</v>
      </c>
      <c r="B9226" t="s">
        <v>49</v>
      </c>
      <c r="C9226" s="1">
        <v>44725</v>
      </c>
      <c r="D9226">
        <v>16.817</v>
      </c>
    </row>
    <row r="9227" spans="1:4" hidden="1" x14ac:dyDescent="0.35">
      <c r="A9227" s="3" t="str">
        <f t="shared" si="144"/>
        <v>HYG_44725</v>
      </c>
      <c r="B9227" t="s">
        <v>50</v>
      </c>
      <c r="C9227" s="1">
        <v>44725</v>
      </c>
      <c r="D9227">
        <v>70.489000000000004</v>
      </c>
    </row>
    <row r="9228" spans="1:4" hidden="1" x14ac:dyDescent="0.35">
      <c r="A9228" s="3" t="str">
        <f t="shared" si="144"/>
        <v>IAU_44725</v>
      </c>
      <c r="B9228" t="s">
        <v>51</v>
      </c>
      <c r="C9228" s="1">
        <v>44725</v>
      </c>
      <c r="D9228">
        <v>34.619999999999997</v>
      </c>
    </row>
    <row r="9229" spans="1:4" hidden="1" x14ac:dyDescent="0.35">
      <c r="A9229" s="3" t="str">
        <f t="shared" si="144"/>
        <v>ICLN_44725</v>
      </c>
      <c r="B9229" t="s">
        <v>52</v>
      </c>
      <c r="C9229" s="1">
        <v>44725</v>
      </c>
      <c r="D9229">
        <v>18.398</v>
      </c>
    </row>
    <row r="9230" spans="1:4" hidden="1" x14ac:dyDescent="0.35">
      <c r="A9230" s="3" t="str">
        <f t="shared" si="144"/>
        <v>IEAA.L_44725</v>
      </c>
      <c r="B9230" t="s">
        <v>53</v>
      </c>
      <c r="C9230" s="1">
        <v>44725</v>
      </c>
      <c r="D9230">
        <v>4.6740000000000004</v>
      </c>
    </row>
    <row r="9231" spans="1:4" hidden="1" x14ac:dyDescent="0.35">
      <c r="A9231" s="3" t="str">
        <f t="shared" si="144"/>
        <v>IEF_44725</v>
      </c>
      <c r="B9231" t="s">
        <v>54</v>
      </c>
      <c r="C9231" s="1">
        <v>44725</v>
      </c>
      <c r="D9231">
        <v>97.64</v>
      </c>
    </row>
    <row r="9232" spans="1:4" hidden="1" x14ac:dyDescent="0.35">
      <c r="A9232" s="3" t="str">
        <f t="shared" si="144"/>
        <v>IEFM.L_44725</v>
      </c>
      <c r="B9232" t="s">
        <v>55</v>
      </c>
      <c r="C9232" s="1">
        <v>44725</v>
      </c>
      <c r="D9232">
        <v>710.75</v>
      </c>
    </row>
    <row r="9233" spans="1:4" hidden="1" x14ac:dyDescent="0.35">
      <c r="A9233" s="3" t="str">
        <f t="shared" si="144"/>
        <v>IEMG_44725</v>
      </c>
      <c r="B9233" t="s">
        <v>56</v>
      </c>
      <c r="C9233" s="1">
        <v>44725</v>
      </c>
      <c r="D9233">
        <v>48.069000000000003</v>
      </c>
    </row>
    <row r="9234" spans="1:4" hidden="1" x14ac:dyDescent="0.35">
      <c r="A9234" s="3" t="str">
        <f t="shared" si="144"/>
        <v>IEUS_44725</v>
      </c>
      <c r="B9234" t="s">
        <v>57</v>
      </c>
      <c r="C9234" s="1">
        <v>44725</v>
      </c>
      <c r="D9234">
        <v>49.491</v>
      </c>
    </row>
    <row r="9235" spans="1:4" hidden="1" x14ac:dyDescent="0.35">
      <c r="A9235" s="3" t="str">
        <f t="shared" si="144"/>
        <v>IEVL.L_44725</v>
      </c>
      <c r="B9235" t="s">
        <v>58</v>
      </c>
      <c r="C9235" s="1">
        <v>44725</v>
      </c>
      <c r="D9235">
        <v>6.9260000000000002</v>
      </c>
    </row>
    <row r="9236" spans="1:4" hidden="1" x14ac:dyDescent="0.35">
      <c r="A9236" s="3" t="str">
        <f t="shared" si="144"/>
        <v>IGF_44725</v>
      </c>
      <c r="B9236" t="s">
        <v>59</v>
      </c>
      <c r="C9236" s="1">
        <v>44725</v>
      </c>
      <c r="D9236">
        <v>46.38</v>
      </c>
    </row>
    <row r="9237" spans="1:4" hidden="1" x14ac:dyDescent="0.35">
      <c r="A9237" s="3" t="str">
        <f t="shared" si="144"/>
        <v>INDA_44725</v>
      </c>
      <c r="B9237" t="s">
        <v>60</v>
      </c>
      <c r="C9237" s="1">
        <v>44725</v>
      </c>
      <c r="D9237">
        <v>39.51</v>
      </c>
    </row>
    <row r="9238" spans="1:4" hidden="1" x14ac:dyDescent="0.35">
      <c r="A9238" s="3" t="str">
        <f t="shared" si="144"/>
        <v>IUMO.L_44725</v>
      </c>
      <c r="B9238" t="s">
        <v>61</v>
      </c>
      <c r="C9238" s="1">
        <v>44725</v>
      </c>
      <c r="D9238">
        <v>9.4949999999999992</v>
      </c>
    </row>
    <row r="9239" spans="1:4" hidden="1" x14ac:dyDescent="0.35">
      <c r="A9239" s="3" t="str">
        <f t="shared" si="144"/>
        <v>IUVL.L_44725</v>
      </c>
      <c r="B9239" t="s">
        <v>62</v>
      </c>
      <c r="C9239" s="1">
        <v>44725</v>
      </c>
      <c r="D9239">
        <v>8.0120000000000005</v>
      </c>
    </row>
    <row r="9240" spans="1:4" hidden="1" x14ac:dyDescent="0.35">
      <c r="A9240" s="3" t="str">
        <f t="shared" si="144"/>
        <v>IVV_44725</v>
      </c>
      <c r="B9240" t="s">
        <v>63</v>
      </c>
      <c r="C9240" s="1">
        <v>44725</v>
      </c>
      <c r="D9240">
        <v>371.59899999999999</v>
      </c>
    </row>
    <row r="9241" spans="1:4" hidden="1" x14ac:dyDescent="0.35">
      <c r="A9241" s="3" t="str">
        <f t="shared" si="144"/>
        <v>IWM_44725</v>
      </c>
      <c r="B9241" t="s">
        <v>64</v>
      </c>
      <c r="C9241" s="1">
        <v>44725</v>
      </c>
      <c r="D9241">
        <v>168.54599999999999</v>
      </c>
    </row>
    <row r="9242" spans="1:4" hidden="1" x14ac:dyDescent="0.35">
      <c r="A9242" s="3" t="str">
        <f t="shared" si="144"/>
        <v>IXN_44725</v>
      </c>
      <c r="B9242" t="s">
        <v>65</v>
      </c>
      <c r="C9242" s="1">
        <v>44725</v>
      </c>
      <c r="D9242">
        <v>45.134</v>
      </c>
    </row>
    <row r="9243" spans="1:4" hidden="1" x14ac:dyDescent="0.35">
      <c r="A9243" s="3" t="str">
        <f t="shared" si="144"/>
        <v>JPEA.L_44725</v>
      </c>
      <c r="B9243" t="s">
        <v>66</v>
      </c>
      <c r="C9243" s="1">
        <v>44725</v>
      </c>
      <c r="D9243">
        <v>4.726</v>
      </c>
    </row>
    <row r="9244" spans="1:4" hidden="1" x14ac:dyDescent="0.35">
      <c r="A9244" s="3" t="str">
        <f t="shared" si="144"/>
        <v>JPM_44725</v>
      </c>
      <c r="B9244" t="s">
        <v>67</v>
      </c>
      <c r="C9244" s="1">
        <v>44725</v>
      </c>
      <c r="D9244">
        <v>113.11799999999999</v>
      </c>
    </row>
    <row r="9245" spans="1:4" hidden="1" x14ac:dyDescent="0.35">
      <c r="A9245" s="3" t="str">
        <f t="shared" si="144"/>
        <v>KR_44725</v>
      </c>
      <c r="B9245" t="s">
        <v>68</v>
      </c>
      <c r="C9245" s="1">
        <v>44725</v>
      </c>
      <c r="D9245">
        <v>49.494</v>
      </c>
    </row>
    <row r="9246" spans="1:4" hidden="1" x14ac:dyDescent="0.35">
      <c r="A9246" s="3" t="str">
        <f t="shared" si="144"/>
        <v>LQD_44725</v>
      </c>
      <c r="B9246" t="s">
        <v>69</v>
      </c>
      <c r="C9246" s="1">
        <v>44725</v>
      </c>
      <c r="D9246">
        <v>105.79300000000001</v>
      </c>
    </row>
    <row r="9247" spans="1:4" hidden="1" x14ac:dyDescent="0.35">
      <c r="A9247" s="3" t="str">
        <f t="shared" si="144"/>
        <v>MCHI_44725</v>
      </c>
      <c r="B9247" t="s">
        <v>70</v>
      </c>
      <c r="C9247" s="1">
        <v>44725</v>
      </c>
      <c r="D9247">
        <v>50.396999999999998</v>
      </c>
    </row>
    <row r="9248" spans="1:4" hidden="1" x14ac:dyDescent="0.35">
      <c r="A9248" s="3" t="str">
        <f t="shared" si="144"/>
        <v>META_44725</v>
      </c>
      <c r="B9248" t="s">
        <v>144</v>
      </c>
      <c r="C9248" s="1">
        <v>44725</v>
      </c>
      <c r="D9248">
        <v>164.26</v>
      </c>
    </row>
    <row r="9249" spans="1:4" hidden="1" x14ac:dyDescent="0.35">
      <c r="A9249" s="3" t="str">
        <f t="shared" si="144"/>
        <v>MVEU.L_44725</v>
      </c>
      <c r="B9249" t="s">
        <v>71</v>
      </c>
      <c r="C9249" s="1">
        <v>44725</v>
      </c>
      <c r="D9249">
        <v>49</v>
      </c>
    </row>
    <row r="9250" spans="1:4" hidden="1" x14ac:dyDescent="0.35">
      <c r="A9250" s="3" t="str">
        <f t="shared" si="144"/>
        <v>OGN_44725</v>
      </c>
      <c r="B9250" t="s">
        <v>72</v>
      </c>
      <c r="C9250" s="1">
        <v>44725</v>
      </c>
      <c r="D9250">
        <v>33.514000000000003</v>
      </c>
    </row>
    <row r="9251" spans="1:4" hidden="1" x14ac:dyDescent="0.35">
      <c r="A9251" s="3" t="str">
        <f t="shared" si="144"/>
        <v>PG_44725</v>
      </c>
      <c r="B9251" t="s">
        <v>73</v>
      </c>
      <c r="C9251" s="1">
        <v>44725</v>
      </c>
      <c r="D9251">
        <v>135.441</v>
      </c>
    </row>
    <row r="9252" spans="1:4" hidden="1" x14ac:dyDescent="0.35">
      <c r="A9252" s="3" t="str">
        <f t="shared" si="144"/>
        <v>PPL_44725</v>
      </c>
      <c r="B9252" t="s">
        <v>74</v>
      </c>
      <c r="C9252" s="1">
        <v>44725</v>
      </c>
      <c r="D9252">
        <v>26.431999999999999</v>
      </c>
    </row>
    <row r="9253" spans="1:4" hidden="1" x14ac:dyDescent="0.35">
      <c r="A9253" s="3" t="str">
        <f t="shared" si="144"/>
        <v>PRU_44725</v>
      </c>
      <c r="B9253" t="s">
        <v>75</v>
      </c>
      <c r="C9253" s="1">
        <v>44725</v>
      </c>
      <c r="D9253">
        <v>92.114999999999995</v>
      </c>
    </row>
    <row r="9254" spans="1:4" hidden="1" x14ac:dyDescent="0.35">
      <c r="A9254" s="3" t="str">
        <f t="shared" si="144"/>
        <v>PYPL_44725</v>
      </c>
      <c r="B9254" t="s">
        <v>76</v>
      </c>
      <c r="C9254" s="1">
        <v>44725</v>
      </c>
      <c r="D9254">
        <v>73.72</v>
      </c>
    </row>
    <row r="9255" spans="1:4" hidden="1" x14ac:dyDescent="0.35">
      <c r="A9255" s="3" t="str">
        <f t="shared" si="144"/>
        <v>RE_44725</v>
      </c>
      <c r="B9255" t="s">
        <v>77</v>
      </c>
      <c r="C9255" s="1">
        <v>44725</v>
      </c>
      <c r="D9255">
        <v>266.69499999999999</v>
      </c>
    </row>
    <row r="9256" spans="1:4" hidden="1" x14ac:dyDescent="0.35">
      <c r="A9256" s="3" t="str">
        <f t="shared" si="144"/>
        <v>REET_44725</v>
      </c>
      <c r="B9256" t="s">
        <v>78</v>
      </c>
      <c r="C9256" s="1">
        <v>44725</v>
      </c>
      <c r="D9256">
        <v>23.222999999999999</v>
      </c>
    </row>
    <row r="9257" spans="1:4" hidden="1" x14ac:dyDescent="0.35">
      <c r="A9257" s="3" t="str">
        <f t="shared" si="144"/>
        <v>ROL_44725</v>
      </c>
      <c r="B9257" t="s">
        <v>79</v>
      </c>
      <c r="C9257" s="1">
        <v>44725</v>
      </c>
      <c r="D9257">
        <v>32.670999999999999</v>
      </c>
    </row>
    <row r="9258" spans="1:4" hidden="1" x14ac:dyDescent="0.35">
      <c r="A9258" s="3" t="str">
        <f t="shared" si="144"/>
        <v>ROST_44725</v>
      </c>
      <c r="B9258" t="s">
        <v>80</v>
      </c>
      <c r="C9258" s="1">
        <v>44725</v>
      </c>
      <c r="D9258">
        <v>74.373999999999995</v>
      </c>
    </row>
    <row r="9259" spans="1:4" hidden="1" x14ac:dyDescent="0.35">
      <c r="A9259" s="3" t="str">
        <f t="shared" si="144"/>
        <v>SEGA.L_44725</v>
      </c>
      <c r="B9259" t="s">
        <v>81</v>
      </c>
      <c r="C9259" s="1">
        <v>44725</v>
      </c>
      <c r="D9259">
        <v>95.12</v>
      </c>
    </row>
    <row r="9260" spans="1:4" hidden="1" x14ac:dyDescent="0.35">
      <c r="A9260" s="3" t="str">
        <f t="shared" si="144"/>
        <v>SHY_44725</v>
      </c>
      <c r="B9260" t="s">
        <v>82</v>
      </c>
      <c r="C9260" s="1">
        <v>44725</v>
      </c>
      <c r="D9260">
        <v>81.116</v>
      </c>
    </row>
    <row r="9261" spans="1:4" hidden="1" x14ac:dyDescent="0.35">
      <c r="A9261" s="3" t="str">
        <f t="shared" si="144"/>
        <v>SLV_44725</v>
      </c>
      <c r="B9261" t="s">
        <v>83</v>
      </c>
      <c r="C9261" s="1">
        <v>44725</v>
      </c>
      <c r="D9261">
        <v>19.5</v>
      </c>
    </row>
    <row r="9262" spans="1:4" hidden="1" x14ac:dyDescent="0.35">
      <c r="A9262" s="3" t="str">
        <f t="shared" si="144"/>
        <v>SPMV.L_44725</v>
      </c>
      <c r="B9262" t="s">
        <v>84</v>
      </c>
      <c r="C9262" s="1">
        <v>44725</v>
      </c>
      <c r="D9262">
        <v>71.575000000000003</v>
      </c>
    </row>
    <row r="9263" spans="1:4" hidden="1" x14ac:dyDescent="0.35">
      <c r="A9263" s="3" t="str">
        <f t="shared" si="144"/>
        <v>TLT_44725</v>
      </c>
      <c r="B9263" t="s">
        <v>85</v>
      </c>
      <c r="C9263" s="1">
        <v>44725</v>
      </c>
      <c r="D9263">
        <v>108.221</v>
      </c>
    </row>
    <row r="9264" spans="1:4" hidden="1" x14ac:dyDescent="0.35">
      <c r="A9264" s="3" t="str">
        <f t="shared" si="144"/>
        <v>UNH_44725</v>
      </c>
      <c r="B9264" t="s">
        <v>86</v>
      </c>
      <c r="C9264" s="1">
        <v>44725</v>
      </c>
      <c r="D9264">
        <v>465.13299999999998</v>
      </c>
    </row>
    <row r="9265" spans="1:4" hidden="1" x14ac:dyDescent="0.35">
      <c r="A9265" s="3" t="str">
        <f t="shared" si="144"/>
        <v>URI_44725</v>
      </c>
      <c r="B9265" t="s">
        <v>87</v>
      </c>
      <c r="C9265" s="1">
        <v>44725</v>
      </c>
      <c r="D9265">
        <v>264.19600000000003</v>
      </c>
    </row>
    <row r="9266" spans="1:4" hidden="1" x14ac:dyDescent="0.35">
      <c r="A9266" s="3" t="str">
        <f t="shared" si="144"/>
        <v>V_44725</v>
      </c>
      <c r="B9266" t="s">
        <v>88</v>
      </c>
      <c r="C9266" s="1">
        <v>44725</v>
      </c>
      <c r="D9266">
        <v>191.11799999999999</v>
      </c>
    </row>
    <row r="9267" spans="1:4" hidden="1" x14ac:dyDescent="0.35">
      <c r="A9267" s="3" t="str">
        <f t="shared" si="144"/>
        <v>VRSK_44725</v>
      </c>
      <c r="B9267" t="s">
        <v>89</v>
      </c>
      <c r="C9267" s="1">
        <v>44725</v>
      </c>
      <c r="D9267">
        <v>160.821</v>
      </c>
    </row>
    <row r="9268" spans="1:4" hidden="1" x14ac:dyDescent="0.35">
      <c r="A9268" s="3" t="str">
        <f t="shared" si="144"/>
        <v>VXX_44725</v>
      </c>
      <c r="B9268" t="s">
        <v>90</v>
      </c>
      <c r="C9268" s="1">
        <v>44725</v>
      </c>
      <c r="D9268">
        <v>25.84</v>
      </c>
    </row>
    <row r="9269" spans="1:4" hidden="1" x14ac:dyDescent="0.35">
      <c r="A9269" s="3" t="str">
        <f t="shared" si="144"/>
        <v>WRK_44725</v>
      </c>
      <c r="B9269" t="s">
        <v>91</v>
      </c>
      <c r="C9269" s="1">
        <v>44725</v>
      </c>
      <c r="D9269">
        <v>41.292000000000002</v>
      </c>
    </row>
    <row r="9270" spans="1:4" hidden="1" x14ac:dyDescent="0.35">
      <c r="A9270" s="3" t="str">
        <f t="shared" si="144"/>
        <v>XLB_44725</v>
      </c>
      <c r="B9270" t="s">
        <v>92</v>
      </c>
      <c r="C9270" s="1">
        <v>44725</v>
      </c>
      <c r="D9270">
        <v>77.007999999999996</v>
      </c>
    </row>
    <row r="9271" spans="1:4" hidden="1" x14ac:dyDescent="0.35">
      <c r="A9271" s="3" t="str">
        <f t="shared" si="144"/>
        <v>XLC_44725</v>
      </c>
      <c r="B9271" t="s">
        <v>93</v>
      </c>
      <c r="C9271" s="1">
        <v>44725</v>
      </c>
      <c r="D9271">
        <v>53.655000000000001</v>
      </c>
    </row>
    <row r="9272" spans="1:4" hidden="1" x14ac:dyDescent="0.35">
      <c r="A9272" s="3" t="str">
        <f t="shared" si="144"/>
        <v>XLE_44725</v>
      </c>
      <c r="B9272" t="s">
        <v>94</v>
      </c>
      <c r="C9272" s="1">
        <v>44725</v>
      </c>
      <c r="D9272">
        <v>81.447999999999993</v>
      </c>
    </row>
    <row r="9273" spans="1:4" hidden="1" x14ac:dyDescent="0.35">
      <c r="A9273" s="3" t="str">
        <f t="shared" si="144"/>
        <v>XLF_44725</v>
      </c>
      <c r="B9273" t="s">
        <v>95</v>
      </c>
      <c r="C9273" s="1">
        <v>44725</v>
      </c>
      <c r="D9273">
        <v>31.036999999999999</v>
      </c>
    </row>
    <row r="9274" spans="1:4" hidden="1" x14ac:dyDescent="0.35">
      <c r="A9274" s="3" t="str">
        <f t="shared" ref="A9274:A9337" si="145">CONCATENATE(B9274,"_",C9274)</f>
        <v>XLI_44725</v>
      </c>
      <c r="B9274" t="s">
        <v>96</v>
      </c>
      <c r="C9274" s="1">
        <v>44725</v>
      </c>
      <c r="D9274">
        <v>86.897999999999996</v>
      </c>
    </row>
    <row r="9275" spans="1:4" hidden="1" x14ac:dyDescent="0.35">
      <c r="A9275" s="3" t="str">
        <f t="shared" si="145"/>
        <v>XLK_44725</v>
      </c>
      <c r="B9275" t="s">
        <v>97</v>
      </c>
      <c r="C9275" s="1">
        <v>44725</v>
      </c>
      <c r="D9275">
        <v>124.298</v>
      </c>
    </row>
    <row r="9276" spans="1:4" hidden="1" x14ac:dyDescent="0.35">
      <c r="A9276" s="3" t="str">
        <f t="shared" si="145"/>
        <v>XLP_44725</v>
      </c>
      <c r="B9276" t="s">
        <v>98</v>
      </c>
      <c r="C9276" s="1">
        <v>44725</v>
      </c>
      <c r="D9276">
        <v>68.91</v>
      </c>
    </row>
    <row r="9277" spans="1:4" hidden="1" x14ac:dyDescent="0.35">
      <c r="A9277" s="3" t="str">
        <f t="shared" si="145"/>
        <v>XLU_44725</v>
      </c>
      <c r="B9277" t="s">
        <v>99</v>
      </c>
      <c r="C9277" s="1">
        <v>44725</v>
      </c>
      <c r="D9277">
        <v>66.525999999999996</v>
      </c>
    </row>
    <row r="9278" spans="1:4" hidden="1" x14ac:dyDescent="0.35">
      <c r="A9278" s="3" t="str">
        <f t="shared" si="145"/>
        <v>XLV_44725</v>
      </c>
      <c r="B9278" t="s">
        <v>100</v>
      </c>
      <c r="C9278" s="1">
        <v>44725</v>
      </c>
      <c r="D9278">
        <v>120.21299999999999</v>
      </c>
    </row>
    <row r="9279" spans="1:4" hidden="1" x14ac:dyDescent="0.35">
      <c r="A9279" s="3" t="str">
        <f t="shared" si="145"/>
        <v>XLY_44725</v>
      </c>
      <c r="B9279" t="s">
        <v>101</v>
      </c>
      <c r="C9279" s="1">
        <v>44725</v>
      </c>
      <c r="D9279">
        <v>136.828</v>
      </c>
    </row>
    <row r="9280" spans="1:4" hidden="1" x14ac:dyDescent="0.35">
      <c r="A9280" s="3" t="str">
        <f t="shared" si="145"/>
        <v>XOM_44725</v>
      </c>
      <c r="B9280" t="s">
        <v>102</v>
      </c>
      <c r="C9280" s="1">
        <v>44725</v>
      </c>
      <c r="D9280">
        <v>93.427000000000007</v>
      </c>
    </row>
    <row r="9281" spans="1:4" hidden="1" x14ac:dyDescent="0.35">
      <c r="A9281" s="3" t="str">
        <f t="shared" si="145"/>
        <v>ABBV_44726</v>
      </c>
      <c r="B9281" t="s">
        <v>3</v>
      </c>
      <c r="C9281" s="1">
        <v>44726</v>
      </c>
      <c r="D9281">
        <v>133.69999999999999</v>
      </c>
    </row>
    <row r="9282" spans="1:4" hidden="1" x14ac:dyDescent="0.35">
      <c r="A9282" s="3" t="str">
        <f t="shared" si="145"/>
        <v>ACN_44726</v>
      </c>
      <c r="B9282" t="s">
        <v>4</v>
      </c>
      <c r="C9282" s="1">
        <v>44726</v>
      </c>
      <c r="D9282">
        <v>271.81900000000002</v>
      </c>
    </row>
    <row r="9283" spans="1:4" hidden="1" x14ac:dyDescent="0.35">
      <c r="A9283" s="3" t="str">
        <f t="shared" si="145"/>
        <v>AEP_44726</v>
      </c>
      <c r="B9283" t="s">
        <v>5</v>
      </c>
      <c r="C9283" s="1">
        <v>44726</v>
      </c>
      <c r="D9283">
        <v>88.084000000000003</v>
      </c>
    </row>
    <row r="9284" spans="1:4" hidden="1" x14ac:dyDescent="0.35">
      <c r="A9284" s="3" t="str">
        <f t="shared" si="145"/>
        <v>AIZ_44726</v>
      </c>
      <c r="B9284" t="s">
        <v>6</v>
      </c>
      <c r="C9284" s="1">
        <v>44726</v>
      </c>
      <c r="D9284">
        <v>174.322</v>
      </c>
    </row>
    <row r="9285" spans="1:4" hidden="1" x14ac:dyDescent="0.35">
      <c r="A9285" s="3" t="str">
        <f t="shared" si="145"/>
        <v>ALLE_44726</v>
      </c>
      <c r="B9285" t="s">
        <v>7</v>
      </c>
      <c r="C9285" s="1">
        <v>44726</v>
      </c>
      <c r="D9285">
        <v>100.05</v>
      </c>
    </row>
    <row r="9286" spans="1:4" hidden="1" x14ac:dyDescent="0.35">
      <c r="A9286" s="3" t="str">
        <f t="shared" si="145"/>
        <v>AMAT_44726</v>
      </c>
      <c r="B9286" t="s">
        <v>8</v>
      </c>
      <c r="C9286" s="1">
        <v>44726</v>
      </c>
      <c r="D9286">
        <v>96.14</v>
      </c>
    </row>
    <row r="9287" spans="1:4" hidden="1" x14ac:dyDescent="0.35">
      <c r="A9287" s="3" t="str">
        <f t="shared" si="145"/>
        <v>AMP_44726</v>
      </c>
      <c r="B9287" t="s">
        <v>9</v>
      </c>
      <c r="C9287" s="1">
        <v>44726</v>
      </c>
      <c r="D9287">
        <v>240.11</v>
      </c>
    </row>
    <row r="9288" spans="1:4" hidden="1" x14ac:dyDescent="0.35">
      <c r="A9288" s="3" t="str">
        <f t="shared" si="145"/>
        <v>AMZN_44726</v>
      </c>
      <c r="B9288" t="s">
        <v>10</v>
      </c>
      <c r="C9288" s="1">
        <v>44726</v>
      </c>
      <c r="D9288">
        <v>102.31</v>
      </c>
    </row>
    <row r="9289" spans="1:4" hidden="1" x14ac:dyDescent="0.35">
      <c r="A9289" s="3" t="str">
        <f t="shared" si="145"/>
        <v>AVB_44726</v>
      </c>
      <c r="B9289" t="s">
        <v>11</v>
      </c>
      <c r="C9289" s="1">
        <v>44726</v>
      </c>
      <c r="D9289">
        <v>180.33099999999999</v>
      </c>
    </row>
    <row r="9290" spans="1:4" hidden="1" x14ac:dyDescent="0.35">
      <c r="A9290" s="3" t="str">
        <f t="shared" si="145"/>
        <v>AVY_44726</v>
      </c>
      <c r="B9290" t="s">
        <v>12</v>
      </c>
      <c r="C9290" s="1">
        <v>44726</v>
      </c>
      <c r="D9290">
        <v>159.803</v>
      </c>
    </row>
    <row r="9291" spans="1:4" hidden="1" x14ac:dyDescent="0.35">
      <c r="A9291" s="3" t="str">
        <f t="shared" si="145"/>
        <v>AXP_44726</v>
      </c>
      <c r="B9291" t="s">
        <v>13</v>
      </c>
      <c r="C9291" s="1">
        <v>44726</v>
      </c>
      <c r="D9291">
        <v>143.017</v>
      </c>
    </row>
    <row r="9292" spans="1:4" hidden="1" x14ac:dyDescent="0.35">
      <c r="A9292" s="3" t="str">
        <f t="shared" si="145"/>
        <v>BDX_44726</v>
      </c>
      <c r="B9292" t="s">
        <v>14</v>
      </c>
      <c r="C9292" s="1">
        <v>44726</v>
      </c>
      <c r="D9292">
        <v>234.65600000000001</v>
      </c>
    </row>
    <row r="9293" spans="1:4" hidden="1" x14ac:dyDescent="0.35">
      <c r="A9293" s="3" t="str">
        <f t="shared" si="145"/>
        <v>BF-B_44726</v>
      </c>
      <c r="B9293" t="s">
        <v>15</v>
      </c>
      <c r="C9293" s="1">
        <v>44726</v>
      </c>
      <c r="D9293">
        <v>64.808000000000007</v>
      </c>
    </row>
    <row r="9294" spans="1:4" hidden="1" x14ac:dyDescent="0.35">
      <c r="A9294" s="3" t="str">
        <f t="shared" si="145"/>
        <v>BMY_44726</v>
      </c>
      <c r="B9294" t="s">
        <v>16</v>
      </c>
      <c r="C9294" s="1">
        <v>44726</v>
      </c>
      <c r="D9294">
        <v>71.153999999999996</v>
      </c>
    </row>
    <row r="9295" spans="1:4" hidden="1" x14ac:dyDescent="0.35">
      <c r="A9295" s="3" t="str">
        <f t="shared" si="145"/>
        <v>BR_44726</v>
      </c>
      <c r="B9295" t="s">
        <v>17</v>
      </c>
      <c r="C9295" s="1">
        <v>44726</v>
      </c>
      <c r="D9295">
        <v>133.173</v>
      </c>
    </row>
    <row r="9296" spans="1:4" hidden="1" x14ac:dyDescent="0.35">
      <c r="A9296" s="3" t="str">
        <f t="shared" si="145"/>
        <v>CARR_44726</v>
      </c>
      <c r="B9296" t="s">
        <v>18</v>
      </c>
      <c r="C9296" s="1">
        <v>44726</v>
      </c>
      <c r="D9296">
        <v>35.481999999999999</v>
      </c>
    </row>
    <row r="9297" spans="1:4" hidden="1" x14ac:dyDescent="0.35">
      <c r="A9297" s="3" t="str">
        <f t="shared" si="145"/>
        <v>CDW_44726</v>
      </c>
      <c r="B9297" t="s">
        <v>19</v>
      </c>
      <c r="C9297" s="1">
        <v>44726</v>
      </c>
      <c r="D9297">
        <v>161.553</v>
      </c>
    </row>
    <row r="9298" spans="1:4" hidden="1" x14ac:dyDescent="0.35">
      <c r="A9298" s="3" t="str">
        <f t="shared" si="145"/>
        <v>CE_44726</v>
      </c>
      <c r="B9298" t="s">
        <v>20</v>
      </c>
      <c r="C9298" s="1">
        <v>44726</v>
      </c>
      <c r="D9298">
        <v>133.64099999999999</v>
      </c>
    </row>
    <row r="9299" spans="1:4" hidden="1" x14ac:dyDescent="0.35">
      <c r="A9299" s="3" t="str">
        <f t="shared" si="145"/>
        <v>CHTR_44726</v>
      </c>
      <c r="B9299" t="s">
        <v>21</v>
      </c>
      <c r="C9299" s="1">
        <v>44726</v>
      </c>
      <c r="D9299">
        <v>451.97</v>
      </c>
    </row>
    <row r="9300" spans="1:4" hidden="1" x14ac:dyDescent="0.35">
      <c r="A9300" s="3" t="str">
        <f t="shared" si="145"/>
        <v>CNC_44726</v>
      </c>
      <c r="B9300" t="s">
        <v>22</v>
      </c>
      <c r="C9300" s="1">
        <v>44726</v>
      </c>
      <c r="D9300">
        <v>76.23</v>
      </c>
    </row>
    <row r="9301" spans="1:4" hidden="1" x14ac:dyDescent="0.35">
      <c r="A9301" s="3" t="str">
        <f t="shared" si="145"/>
        <v>CNP_44726</v>
      </c>
      <c r="B9301" t="s">
        <v>23</v>
      </c>
      <c r="C9301" s="1">
        <v>44726</v>
      </c>
      <c r="D9301">
        <v>27.102</v>
      </c>
    </row>
    <row r="9302" spans="1:4" hidden="1" x14ac:dyDescent="0.35">
      <c r="A9302" s="3" t="str">
        <f t="shared" si="145"/>
        <v>COP_44726</v>
      </c>
      <c r="B9302" t="s">
        <v>24</v>
      </c>
      <c r="C9302" s="1">
        <v>44726</v>
      </c>
      <c r="D9302">
        <v>107.08499999999999</v>
      </c>
    </row>
    <row r="9303" spans="1:4" hidden="1" x14ac:dyDescent="0.35">
      <c r="A9303" s="3" t="str">
        <f t="shared" si="145"/>
        <v>CTAS_44726</v>
      </c>
      <c r="B9303" t="s">
        <v>25</v>
      </c>
      <c r="C9303" s="1">
        <v>44726</v>
      </c>
      <c r="D9303">
        <v>349.68700000000001</v>
      </c>
    </row>
    <row r="9304" spans="1:4" hidden="1" x14ac:dyDescent="0.35">
      <c r="A9304" s="3" t="str">
        <f t="shared" si="145"/>
        <v>CZR_44726</v>
      </c>
      <c r="B9304" t="s">
        <v>26</v>
      </c>
      <c r="C9304" s="1">
        <v>44726</v>
      </c>
      <c r="D9304">
        <v>39.39</v>
      </c>
    </row>
    <row r="9305" spans="1:4" hidden="1" x14ac:dyDescent="0.35">
      <c r="A9305" s="3" t="str">
        <f t="shared" si="145"/>
        <v>DG_44726</v>
      </c>
      <c r="B9305" t="s">
        <v>27</v>
      </c>
      <c r="C9305" s="1">
        <v>44726</v>
      </c>
      <c r="D9305">
        <v>228.47</v>
      </c>
    </row>
    <row r="9306" spans="1:4" hidden="1" x14ac:dyDescent="0.35">
      <c r="A9306" s="3" t="str">
        <f t="shared" si="145"/>
        <v>DPZ_44726</v>
      </c>
      <c r="B9306" t="s">
        <v>28</v>
      </c>
      <c r="C9306" s="1">
        <v>44726</v>
      </c>
      <c r="D9306">
        <v>374.803</v>
      </c>
    </row>
    <row r="9307" spans="1:4" x14ac:dyDescent="0.35">
      <c r="A9307" s="3" t="str">
        <f t="shared" si="145"/>
        <v>DRE_44726</v>
      </c>
      <c r="B9307" t="s">
        <v>29</v>
      </c>
      <c r="C9307" s="1">
        <v>44726</v>
      </c>
      <c r="D9307">
        <v>50.957999999999998</v>
      </c>
    </row>
    <row r="9308" spans="1:4" hidden="1" x14ac:dyDescent="0.35">
      <c r="A9308" s="3" t="str">
        <f t="shared" si="145"/>
        <v>DXC_44726</v>
      </c>
      <c r="B9308" t="s">
        <v>30</v>
      </c>
      <c r="C9308" s="1">
        <v>44726</v>
      </c>
      <c r="D9308">
        <v>31.12</v>
      </c>
    </row>
    <row r="9309" spans="1:4" hidden="1" x14ac:dyDescent="0.35">
      <c r="A9309" s="3" t="str">
        <f t="shared" si="145"/>
        <v>EWA_44726</v>
      </c>
      <c r="B9309" t="s">
        <v>31</v>
      </c>
      <c r="C9309" s="1">
        <v>44726</v>
      </c>
      <c r="D9309">
        <v>20.846</v>
      </c>
    </row>
    <row r="9310" spans="1:4" hidden="1" x14ac:dyDescent="0.35">
      <c r="A9310" s="3" t="str">
        <f t="shared" si="145"/>
        <v>EWC_44726</v>
      </c>
      <c r="B9310" t="s">
        <v>32</v>
      </c>
      <c r="C9310" s="1">
        <v>44726</v>
      </c>
      <c r="D9310">
        <v>34.08</v>
      </c>
    </row>
    <row r="9311" spans="1:4" hidden="1" x14ac:dyDescent="0.35">
      <c r="A9311" s="3" t="str">
        <f t="shared" si="145"/>
        <v>EWG_44726</v>
      </c>
      <c r="B9311" t="s">
        <v>33</v>
      </c>
      <c r="C9311" s="1">
        <v>44726</v>
      </c>
      <c r="D9311">
        <v>23.751999999999999</v>
      </c>
    </row>
    <row r="9312" spans="1:4" hidden="1" x14ac:dyDescent="0.35">
      <c r="A9312" s="3" t="str">
        <f t="shared" si="145"/>
        <v>EWH_44726</v>
      </c>
      <c r="B9312" t="s">
        <v>34</v>
      </c>
      <c r="C9312" s="1">
        <v>44726</v>
      </c>
      <c r="D9312">
        <v>20.92</v>
      </c>
    </row>
    <row r="9313" spans="1:4" hidden="1" x14ac:dyDescent="0.35">
      <c r="A9313" s="3" t="str">
        <f t="shared" si="145"/>
        <v>EWJ_44726</v>
      </c>
      <c r="B9313" t="s">
        <v>35</v>
      </c>
      <c r="C9313" s="1">
        <v>44726</v>
      </c>
      <c r="D9313">
        <v>52.780999999999999</v>
      </c>
    </row>
    <row r="9314" spans="1:4" hidden="1" x14ac:dyDescent="0.35">
      <c r="A9314" s="3" t="str">
        <f t="shared" si="145"/>
        <v>EWL_44726</v>
      </c>
      <c r="B9314" t="s">
        <v>36</v>
      </c>
      <c r="C9314" s="1">
        <v>44726</v>
      </c>
      <c r="D9314">
        <v>39.299999999999997</v>
      </c>
    </row>
    <row r="9315" spans="1:4" hidden="1" x14ac:dyDescent="0.35">
      <c r="A9315" s="3" t="str">
        <f t="shared" si="145"/>
        <v>EWQ_44726</v>
      </c>
      <c r="B9315" t="s">
        <v>37</v>
      </c>
      <c r="C9315" s="1">
        <v>44726</v>
      </c>
      <c r="D9315">
        <v>29.681999999999999</v>
      </c>
    </row>
    <row r="9316" spans="1:4" hidden="1" x14ac:dyDescent="0.35">
      <c r="A9316" s="3" t="str">
        <f t="shared" si="145"/>
        <v>EWT_44726</v>
      </c>
      <c r="B9316" t="s">
        <v>38</v>
      </c>
      <c r="C9316" s="1">
        <v>44726</v>
      </c>
      <c r="D9316">
        <v>45.73</v>
      </c>
    </row>
    <row r="9317" spans="1:4" hidden="1" x14ac:dyDescent="0.35">
      <c r="A9317" s="3" t="str">
        <f t="shared" si="145"/>
        <v>EWU_44726</v>
      </c>
      <c r="B9317" t="s">
        <v>39</v>
      </c>
      <c r="C9317" s="1">
        <v>44726</v>
      </c>
      <c r="D9317">
        <v>29.05</v>
      </c>
    </row>
    <row r="9318" spans="1:4" hidden="1" x14ac:dyDescent="0.35">
      <c r="A9318" s="3" t="str">
        <f t="shared" si="145"/>
        <v>EWY_44726</v>
      </c>
      <c r="B9318" t="s">
        <v>40</v>
      </c>
      <c r="C9318" s="1">
        <v>44726</v>
      </c>
      <c r="D9318">
        <v>60.23</v>
      </c>
    </row>
    <row r="9319" spans="1:4" hidden="1" x14ac:dyDescent="0.35">
      <c r="A9319" s="3" t="str">
        <f t="shared" si="145"/>
        <v>EWZ_44726</v>
      </c>
      <c r="B9319" t="s">
        <v>41</v>
      </c>
      <c r="C9319" s="1">
        <v>44726</v>
      </c>
      <c r="D9319">
        <v>26.8</v>
      </c>
    </row>
    <row r="9320" spans="1:4" hidden="1" x14ac:dyDescent="0.35">
      <c r="A9320" s="3" t="str">
        <f t="shared" si="145"/>
        <v>FTV_44726</v>
      </c>
      <c r="B9320" t="s">
        <v>43</v>
      </c>
      <c r="C9320" s="1">
        <v>44726</v>
      </c>
      <c r="D9320">
        <v>55.948999999999998</v>
      </c>
    </row>
    <row r="9321" spans="1:4" hidden="1" x14ac:dyDescent="0.35">
      <c r="A9321" s="3" t="str">
        <f t="shared" si="145"/>
        <v>GOOG_44726</v>
      </c>
      <c r="B9321" t="s">
        <v>44</v>
      </c>
      <c r="C9321" s="1">
        <v>44726</v>
      </c>
      <c r="D9321">
        <v>107.194</v>
      </c>
    </row>
    <row r="9322" spans="1:4" hidden="1" x14ac:dyDescent="0.35">
      <c r="A9322" s="3" t="str">
        <f t="shared" si="145"/>
        <v>GPC_44726</v>
      </c>
      <c r="B9322" t="s">
        <v>45</v>
      </c>
      <c r="C9322" s="1">
        <v>44726</v>
      </c>
      <c r="D9322">
        <v>131.03700000000001</v>
      </c>
    </row>
    <row r="9323" spans="1:4" hidden="1" x14ac:dyDescent="0.35">
      <c r="A9323" s="3" t="str">
        <f t="shared" si="145"/>
        <v>GSG_44726</v>
      </c>
      <c r="B9323" t="s">
        <v>46</v>
      </c>
      <c r="C9323" s="1">
        <v>44726</v>
      </c>
      <c r="D9323">
        <v>25.3</v>
      </c>
    </row>
    <row r="9324" spans="1:4" hidden="1" x14ac:dyDescent="0.35">
      <c r="A9324" s="3" t="str">
        <f t="shared" si="145"/>
        <v>HIG_44726</v>
      </c>
      <c r="B9324" t="s">
        <v>47</v>
      </c>
      <c r="C9324" s="1">
        <v>44726</v>
      </c>
      <c r="D9324">
        <v>65.834999999999994</v>
      </c>
    </row>
    <row r="9325" spans="1:4" hidden="1" x14ac:dyDescent="0.35">
      <c r="A9325" s="3" t="str">
        <f t="shared" si="145"/>
        <v>HIGH.L_44726</v>
      </c>
      <c r="B9325" t="s">
        <v>48</v>
      </c>
      <c r="C9325" s="1">
        <v>44726</v>
      </c>
      <c r="D9325">
        <v>4.8719999999999999</v>
      </c>
    </row>
    <row r="9326" spans="1:4" hidden="1" x14ac:dyDescent="0.35">
      <c r="A9326" s="3" t="str">
        <f t="shared" si="145"/>
        <v>HST_44726</v>
      </c>
      <c r="B9326" t="s">
        <v>49</v>
      </c>
      <c r="C9326" s="1">
        <v>44726</v>
      </c>
      <c r="D9326">
        <v>16.866</v>
      </c>
    </row>
    <row r="9327" spans="1:4" hidden="1" x14ac:dyDescent="0.35">
      <c r="A9327" s="3" t="str">
        <f t="shared" si="145"/>
        <v>HYG_44726</v>
      </c>
      <c r="B9327" t="s">
        <v>50</v>
      </c>
      <c r="C9327" s="1">
        <v>44726</v>
      </c>
      <c r="D9327">
        <v>70.951999999999998</v>
      </c>
    </row>
    <row r="9328" spans="1:4" hidden="1" x14ac:dyDescent="0.35">
      <c r="A9328" s="3" t="str">
        <f t="shared" si="145"/>
        <v>IAU_44726</v>
      </c>
      <c r="B9328" t="s">
        <v>51</v>
      </c>
      <c r="C9328" s="1">
        <v>44726</v>
      </c>
      <c r="D9328">
        <v>34.340000000000003</v>
      </c>
    </row>
    <row r="9329" spans="1:4" hidden="1" x14ac:dyDescent="0.35">
      <c r="A9329" s="3" t="str">
        <f t="shared" si="145"/>
        <v>ICLN_44726</v>
      </c>
      <c r="B9329" t="s">
        <v>52</v>
      </c>
      <c r="C9329" s="1">
        <v>44726</v>
      </c>
      <c r="D9329">
        <v>18.187999999999999</v>
      </c>
    </row>
    <row r="9330" spans="1:4" hidden="1" x14ac:dyDescent="0.35">
      <c r="A9330" s="3" t="str">
        <f t="shared" si="145"/>
        <v>IEAA.L_44726</v>
      </c>
      <c r="B9330" t="s">
        <v>53</v>
      </c>
      <c r="C9330" s="1">
        <v>44726</v>
      </c>
      <c r="D9330">
        <v>4.6630000000000003</v>
      </c>
    </row>
    <row r="9331" spans="1:4" hidden="1" x14ac:dyDescent="0.35">
      <c r="A9331" s="3" t="str">
        <f t="shared" si="145"/>
        <v>IEF_44726</v>
      </c>
      <c r="B9331" t="s">
        <v>54</v>
      </c>
      <c r="C9331" s="1">
        <v>44726</v>
      </c>
      <c r="D9331">
        <v>96.86</v>
      </c>
    </row>
    <row r="9332" spans="1:4" hidden="1" x14ac:dyDescent="0.35">
      <c r="A9332" s="3" t="str">
        <f t="shared" si="145"/>
        <v>IEFM.L_44726</v>
      </c>
      <c r="B9332" t="s">
        <v>55</v>
      </c>
      <c r="C9332" s="1">
        <v>44726</v>
      </c>
      <c r="D9332">
        <v>710.45</v>
      </c>
    </row>
    <row r="9333" spans="1:4" hidden="1" x14ac:dyDescent="0.35">
      <c r="A9333" s="3" t="str">
        <f t="shared" si="145"/>
        <v>IEMG_44726</v>
      </c>
      <c r="B9333" t="s">
        <v>56</v>
      </c>
      <c r="C9333" s="1">
        <v>44726</v>
      </c>
      <c r="D9333">
        <v>48.69</v>
      </c>
    </row>
    <row r="9334" spans="1:4" hidden="1" x14ac:dyDescent="0.35">
      <c r="A9334" s="3" t="str">
        <f t="shared" si="145"/>
        <v>IEUS_44726</v>
      </c>
      <c r="B9334" t="s">
        <v>57</v>
      </c>
      <c r="C9334" s="1">
        <v>44726</v>
      </c>
      <c r="D9334">
        <v>48.716000000000001</v>
      </c>
    </row>
    <row r="9335" spans="1:4" hidden="1" x14ac:dyDescent="0.35">
      <c r="A9335" s="3" t="str">
        <f t="shared" si="145"/>
        <v>IEVL.L_44726</v>
      </c>
      <c r="B9335" t="s">
        <v>58</v>
      </c>
      <c r="C9335" s="1">
        <v>44726</v>
      </c>
      <c r="D9335">
        <v>6.8780000000000001</v>
      </c>
    </row>
    <row r="9336" spans="1:4" hidden="1" x14ac:dyDescent="0.35">
      <c r="A9336" s="3" t="str">
        <f t="shared" si="145"/>
        <v>IGF_44726</v>
      </c>
      <c r="B9336" t="s">
        <v>59</v>
      </c>
      <c r="C9336" s="1">
        <v>44726</v>
      </c>
      <c r="D9336">
        <v>45.607999999999997</v>
      </c>
    </row>
    <row r="9337" spans="1:4" hidden="1" x14ac:dyDescent="0.35">
      <c r="A9337" s="3" t="str">
        <f t="shared" si="145"/>
        <v>INDA_44726</v>
      </c>
      <c r="B9337" t="s">
        <v>60</v>
      </c>
      <c r="C9337" s="1">
        <v>44726</v>
      </c>
      <c r="D9337">
        <v>39.700000000000003</v>
      </c>
    </row>
    <row r="9338" spans="1:4" hidden="1" x14ac:dyDescent="0.35">
      <c r="A9338" s="3" t="str">
        <f t="shared" ref="A9338:A9401" si="146">CONCATENATE(B9338,"_",C9338)</f>
        <v>IUMO.L_44726</v>
      </c>
      <c r="B9338" t="s">
        <v>61</v>
      </c>
      <c r="C9338" s="1">
        <v>44726</v>
      </c>
      <c r="D9338">
        <v>9.4220000000000006</v>
      </c>
    </row>
    <row r="9339" spans="1:4" hidden="1" x14ac:dyDescent="0.35">
      <c r="A9339" s="3" t="str">
        <f t="shared" si="146"/>
        <v>IUVL.L_44726</v>
      </c>
      <c r="B9339" t="s">
        <v>62</v>
      </c>
      <c r="C9339" s="1">
        <v>44726</v>
      </c>
      <c r="D9339">
        <v>7.976</v>
      </c>
    </row>
    <row r="9340" spans="1:4" hidden="1" x14ac:dyDescent="0.35">
      <c r="A9340" s="3" t="str">
        <f t="shared" si="146"/>
        <v>IVV_44726</v>
      </c>
      <c r="B9340" t="s">
        <v>63</v>
      </c>
      <c r="C9340" s="1">
        <v>44726</v>
      </c>
      <c r="D9340">
        <v>370.60899999999998</v>
      </c>
    </row>
    <row r="9341" spans="1:4" hidden="1" x14ac:dyDescent="0.35">
      <c r="A9341" s="3" t="str">
        <f t="shared" si="146"/>
        <v>IWM_44726</v>
      </c>
      <c r="B9341" t="s">
        <v>64</v>
      </c>
      <c r="C9341" s="1">
        <v>44726</v>
      </c>
      <c r="D9341">
        <v>167.73400000000001</v>
      </c>
    </row>
    <row r="9342" spans="1:4" hidden="1" x14ac:dyDescent="0.35">
      <c r="A9342" s="3" t="str">
        <f t="shared" si="146"/>
        <v>IXN_44726</v>
      </c>
      <c r="B9342" t="s">
        <v>65</v>
      </c>
      <c r="C9342" s="1">
        <v>44726</v>
      </c>
      <c r="D9342">
        <v>45.374000000000002</v>
      </c>
    </row>
    <row r="9343" spans="1:4" hidden="1" x14ac:dyDescent="0.35">
      <c r="A9343" s="3" t="str">
        <f t="shared" si="146"/>
        <v>JPEA.L_44726</v>
      </c>
      <c r="B9343" t="s">
        <v>66</v>
      </c>
      <c r="C9343" s="1">
        <v>44726</v>
      </c>
      <c r="D9343">
        <v>4.7510000000000003</v>
      </c>
    </row>
    <row r="9344" spans="1:4" hidden="1" x14ac:dyDescent="0.35">
      <c r="A9344" s="3" t="str">
        <f t="shared" si="146"/>
        <v>JPM_44726</v>
      </c>
      <c r="B9344" t="s">
        <v>67</v>
      </c>
      <c r="C9344" s="1">
        <v>44726</v>
      </c>
      <c r="D9344">
        <v>111.236</v>
      </c>
    </row>
    <row r="9345" spans="1:4" hidden="1" x14ac:dyDescent="0.35">
      <c r="A9345" s="3" t="str">
        <f t="shared" si="146"/>
        <v>KR_44726</v>
      </c>
      <c r="B9345" t="s">
        <v>68</v>
      </c>
      <c r="C9345" s="1">
        <v>44726</v>
      </c>
      <c r="D9345">
        <v>49.552999999999997</v>
      </c>
    </row>
    <row r="9346" spans="1:4" hidden="1" x14ac:dyDescent="0.35">
      <c r="A9346" s="3" t="str">
        <f t="shared" si="146"/>
        <v>LQD_44726</v>
      </c>
      <c r="B9346" t="s">
        <v>69</v>
      </c>
      <c r="C9346" s="1">
        <v>44726</v>
      </c>
      <c r="D9346">
        <v>105.244</v>
      </c>
    </row>
    <row r="9347" spans="1:4" hidden="1" x14ac:dyDescent="0.35">
      <c r="A9347" s="3" t="str">
        <f t="shared" si="146"/>
        <v>MCHI_44726</v>
      </c>
      <c r="B9347" t="s">
        <v>70</v>
      </c>
      <c r="C9347" s="1">
        <v>44726</v>
      </c>
      <c r="D9347">
        <v>51.993000000000002</v>
      </c>
    </row>
    <row r="9348" spans="1:4" hidden="1" x14ac:dyDescent="0.35">
      <c r="A9348" s="3" t="str">
        <f t="shared" si="146"/>
        <v>META_44726</v>
      </c>
      <c r="B9348" t="s">
        <v>144</v>
      </c>
      <c r="C9348" s="1">
        <v>44726</v>
      </c>
      <c r="D9348">
        <v>163.72999999999999</v>
      </c>
    </row>
    <row r="9349" spans="1:4" hidden="1" x14ac:dyDescent="0.35">
      <c r="A9349" s="3" t="str">
        <f t="shared" si="146"/>
        <v>MVEU.L_44726</v>
      </c>
      <c r="B9349" t="s">
        <v>71</v>
      </c>
      <c r="C9349" s="1">
        <v>44726</v>
      </c>
      <c r="D9349">
        <v>48.17</v>
      </c>
    </row>
    <row r="9350" spans="1:4" hidden="1" x14ac:dyDescent="0.35">
      <c r="A9350" s="3" t="str">
        <f t="shared" si="146"/>
        <v>OGN_44726</v>
      </c>
      <c r="B9350" t="s">
        <v>72</v>
      </c>
      <c r="C9350" s="1">
        <v>44726</v>
      </c>
      <c r="D9350">
        <v>32.465000000000003</v>
      </c>
    </row>
    <row r="9351" spans="1:4" hidden="1" x14ac:dyDescent="0.35">
      <c r="A9351" s="3" t="str">
        <f t="shared" si="146"/>
        <v>PG_44726</v>
      </c>
      <c r="B9351" t="s">
        <v>73</v>
      </c>
      <c r="C9351" s="1">
        <v>44726</v>
      </c>
      <c r="D9351">
        <v>131.215</v>
      </c>
    </row>
    <row r="9352" spans="1:4" hidden="1" x14ac:dyDescent="0.35">
      <c r="A9352" s="3" t="str">
        <f t="shared" si="146"/>
        <v>PPL_44726</v>
      </c>
      <c r="B9352" t="s">
        <v>74</v>
      </c>
      <c r="C9352" s="1">
        <v>44726</v>
      </c>
      <c r="D9352">
        <v>25.408000000000001</v>
      </c>
    </row>
    <row r="9353" spans="1:4" hidden="1" x14ac:dyDescent="0.35">
      <c r="A9353" s="3" t="str">
        <f t="shared" si="146"/>
        <v>PRU_44726</v>
      </c>
      <c r="B9353" t="s">
        <v>75</v>
      </c>
      <c r="C9353" s="1">
        <v>44726</v>
      </c>
      <c r="D9353">
        <v>92.007000000000005</v>
      </c>
    </row>
    <row r="9354" spans="1:4" hidden="1" x14ac:dyDescent="0.35">
      <c r="A9354" s="3" t="str">
        <f t="shared" si="146"/>
        <v>PYPL_44726</v>
      </c>
      <c r="B9354" t="s">
        <v>76</v>
      </c>
      <c r="C9354" s="1">
        <v>44726</v>
      </c>
      <c r="D9354">
        <v>72.459999999999994</v>
      </c>
    </row>
    <row r="9355" spans="1:4" hidden="1" x14ac:dyDescent="0.35">
      <c r="A9355" s="3" t="str">
        <f t="shared" si="146"/>
        <v>RE_44726</v>
      </c>
      <c r="B9355" t="s">
        <v>77</v>
      </c>
      <c r="C9355" s="1">
        <v>44726</v>
      </c>
      <c r="D9355">
        <v>269.65199999999999</v>
      </c>
    </row>
    <row r="9356" spans="1:4" hidden="1" x14ac:dyDescent="0.35">
      <c r="A9356" s="3" t="str">
        <f t="shared" si="146"/>
        <v>REET_44726</v>
      </c>
      <c r="B9356" t="s">
        <v>78</v>
      </c>
      <c r="C9356" s="1">
        <v>44726</v>
      </c>
      <c r="D9356">
        <v>23.084</v>
      </c>
    </row>
    <row r="9357" spans="1:4" hidden="1" x14ac:dyDescent="0.35">
      <c r="A9357" s="3" t="str">
        <f t="shared" si="146"/>
        <v>ROL_44726</v>
      </c>
      <c r="B9357" t="s">
        <v>79</v>
      </c>
      <c r="C9357" s="1">
        <v>44726</v>
      </c>
      <c r="D9357">
        <v>32.472999999999999</v>
      </c>
    </row>
    <row r="9358" spans="1:4" hidden="1" x14ac:dyDescent="0.35">
      <c r="A9358" s="3" t="str">
        <f t="shared" si="146"/>
        <v>ROST_44726</v>
      </c>
      <c r="B9358" t="s">
        <v>80</v>
      </c>
      <c r="C9358" s="1">
        <v>44726</v>
      </c>
      <c r="D9358">
        <v>73.549000000000007</v>
      </c>
    </row>
    <row r="9359" spans="1:4" hidden="1" x14ac:dyDescent="0.35">
      <c r="A9359" s="3" t="str">
        <f t="shared" si="146"/>
        <v>SEGA.L_44726</v>
      </c>
      <c r="B9359" t="s">
        <v>81</v>
      </c>
      <c r="C9359" s="1">
        <v>44726</v>
      </c>
      <c r="D9359">
        <v>95.224000000000004</v>
      </c>
    </row>
    <row r="9360" spans="1:4" hidden="1" x14ac:dyDescent="0.35">
      <c r="A9360" s="3" t="str">
        <f t="shared" si="146"/>
        <v>SHY_44726</v>
      </c>
      <c r="B9360" t="s">
        <v>82</v>
      </c>
      <c r="C9360" s="1">
        <v>44726</v>
      </c>
      <c r="D9360">
        <v>80.957999999999998</v>
      </c>
    </row>
    <row r="9361" spans="1:4" hidden="1" x14ac:dyDescent="0.35">
      <c r="A9361" s="3" t="str">
        <f t="shared" si="146"/>
        <v>SLV_44726</v>
      </c>
      <c r="B9361" t="s">
        <v>83</v>
      </c>
      <c r="C9361" s="1">
        <v>44726</v>
      </c>
      <c r="D9361">
        <v>19.37</v>
      </c>
    </row>
    <row r="9362" spans="1:4" hidden="1" x14ac:dyDescent="0.35">
      <c r="A9362" s="3" t="str">
        <f t="shared" si="146"/>
        <v>SPMV.L_44726</v>
      </c>
      <c r="B9362" t="s">
        <v>84</v>
      </c>
      <c r="C9362" s="1">
        <v>44726</v>
      </c>
      <c r="D9362">
        <v>70.83</v>
      </c>
    </row>
    <row r="9363" spans="1:4" hidden="1" x14ac:dyDescent="0.35">
      <c r="A9363" s="3" t="str">
        <f t="shared" si="146"/>
        <v>TLT_44726</v>
      </c>
      <c r="B9363" t="s">
        <v>85</v>
      </c>
      <c r="C9363" s="1">
        <v>44726</v>
      </c>
      <c r="D9363">
        <v>106.85599999999999</v>
      </c>
    </row>
    <row r="9364" spans="1:4" hidden="1" x14ac:dyDescent="0.35">
      <c r="A9364" s="3" t="str">
        <f t="shared" si="146"/>
        <v>UNH_44726</v>
      </c>
      <c r="B9364" t="s">
        <v>86</v>
      </c>
      <c r="C9364" s="1">
        <v>44726</v>
      </c>
      <c r="D9364">
        <v>457.26</v>
      </c>
    </row>
    <row r="9365" spans="1:4" hidden="1" x14ac:dyDescent="0.35">
      <c r="A9365" s="3" t="str">
        <f t="shared" si="146"/>
        <v>URI_44726</v>
      </c>
      <c r="B9365" t="s">
        <v>87</v>
      </c>
      <c r="C9365" s="1">
        <v>44726</v>
      </c>
      <c r="D9365">
        <v>259.27199999999999</v>
      </c>
    </row>
    <row r="9366" spans="1:4" hidden="1" x14ac:dyDescent="0.35">
      <c r="A9366" s="3" t="str">
        <f t="shared" si="146"/>
        <v>V_44726</v>
      </c>
      <c r="B9366" t="s">
        <v>88</v>
      </c>
      <c r="C9366" s="1">
        <v>44726</v>
      </c>
      <c r="D9366">
        <v>192.37</v>
      </c>
    </row>
    <row r="9367" spans="1:4" hidden="1" x14ac:dyDescent="0.35">
      <c r="A9367" s="3" t="str">
        <f t="shared" si="146"/>
        <v>VRSK_44726</v>
      </c>
      <c r="B9367" t="s">
        <v>89</v>
      </c>
      <c r="C9367" s="1">
        <v>44726</v>
      </c>
      <c r="D9367">
        <v>157.702</v>
      </c>
    </row>
    <row r="9368" spans="1:4" hidden="1" x14ac:dyDescent="0.35">
      <c r="A9368" s="3" t="str">
        <f t="shared" si="146"/>
        <v>VXX_44726</v>
      </c>
      <c r="B9368" t="s">
        <v>90</v>
      </c>
      <c r="C9368" s="1">
        <v>44726</v>
      </c>
      <c r="D9368">
        <v>25.33</v>
      </c>
    </row>
    <row r="9369" spans="1:4" hidden="1" x14ac:dyDescent="0.35">
      <c r="A9369" s="3" t="str">
        <f t="shared" si="146"/>
        <v>WRK_44726</v>
      </c>
      <c r="B9369" t="s">
        <v>91</v>
      </c>
      <c r="C9369" s="1">
        <v>44726</v>
      </c>
      <c r="D9369">
        <v>41.83</v>
      </c>
    </row>
    <row r="9370" spans="1:4" hidden="1" x14ac:dyDescent="0.35">
      <c r="A9370" s="3" t="str">
        <f t="shared" si="146"/>
        <v>XLB_44726</v>
      </c>
      <c r="B9370" t="s">
        <v>92</v>
      </c>
      <c r="C9370" s="1">
        <v>44726</v>
      </c>
      <c r="D9370">
        <v>76.42</v>
      </c>
    </row>
    <row r="9371" spans="1:4" hidden="1" x14ac:dyDescent="0.35">
      <c r="A9371" s="3" t="str">
        <f t="shared" si="146"/>
        <v>XLC_44726</v>
      </c>
      <c r="B9371" t="s">
        <v>93</v>
      </c>
      <c r="C9371" s="1">
        <v>44726</v>
      </c>
      <c r="D9371">
        <v>53.506</v>
      </c>
    </row>
    <row r="9372" spans="1:4" hidden="1" x14ac:dyDescent="0.35">
      <c r="A9372" s="3" t="str">
        <f t="shared" si="146"/>
        <v>XLE_44726</v>
      </c>
      <c r="B9372" t="s">
        <v>94</v>
      </c>
      <c r="C9372" s="1">
        <v>44726</v>
      </c>
      <c r="D9372">
        <v>81.602000000000004</v>
      </c>
    </row>
    <row r="9373" spans="1:4" hidden="1" x14ac:dyDescent="0.35">
      <c r="A9373" s="3" t="str">
        <f t="shared" si="146"/>
        <v>XLF_44726</v>
      </c>
      <c r="B9373" t="s">
        <v>95</v>
      </c>
      <c r="C9373" s="1">
        <v>44726</v>
      </c>
      <c r="D9373">
        <v>30.771999999999998</v>
      </c>
    </row>
    <row r="9374" spans="1:4" hidden="1" x14ac:dyDescent="0.35">
      <c r="A9374" s="3" t="str">
        <f t="shared" si="146"/>
        <v>XLI_44726</v>
      </c>
      <c r="B9374" t="s">
        <v>96</v>
      </c>
      <c r="C9374" s="1">
        <v>44726</v>
      </c>
      <c r="D9374">
        <v>86.680999999999997</v>
      </c>
    </row>
    <row r="9375" spans="1:4" hidden="1" x14ac:dyDescent="0.35">
      <c r="A9375" s="3" t="str">
        <f t="shared" si="146"/>
        <v>XLK_44726</v>
      </c>
      <c r="B9375" t="s">
        <v>97</v>
      </c>
      <c r="C9375" s="1">
        <v>44726</v>
      </c>
      <c r="D9375">
        <v>125.081</v>
      </c>
    </row>
    <row r="9376" spans="1:4" hidden="1" x14ac:dyDescent="0.35">
      <c r="A9376" s="3" t="str">
        <f t="shared" si="146"/>
        <v>XLP_44726</v>
      </c>
      <c r="B9376" t="s">
        <v>98</v>
      </c>
      <c r="C9376" s="1">
        <v>44726</v>
      </c>
      <c r="D9376">
        <v>68.097999999999999</v>
      </c>
    </row>
    <row r="9377" spans="1:4" hidden="1" x14ac:dyDescent="0.35">
      <c r="A9377" s="3" t="str">
        <f t="shared" si="146"/>
        <v>XLU_44726</v>
      </c>
      <c r="B9377" t="s">
        <v>99</v>
      </c>
      <c r="C9377" s="1">
        <v>44726</v>
      </c>
      <c r="D9377">
        <v>64.844999999999999</v>
      </c>
    </row>
    <row r="9378" spans="1:4" hidden="1" x14ac:dyDescent="0.35">
      <c r="A9378" s="3" t="str">
        <f t="shared" si="146"/>
        <v>XLV_44726</v>
      </c>
      <c r="B9378" t="s">
        <v>100</v>
      </c>
      <c r="C9378" s="1">
        <v>44726</v>
      </c>
      <c r="D9378">
        <v>119.06699999999999</v>
      </c>
    </row>
    <row r="9379" spans="1:4" hidden="1" x14ac:dyDescent="0.35">
      <c r="A9379" s="3" t="str">
        <f t="shared" si="146"/>
        <v>XLY_44726</v>
      </c>
      <c r="B9379" t="s">
        <v>101</v>
      </c>
      <c r="C9379" s="1">
        <v>44726</v>
      </c>
      <c r="D9379">
        <v>136.71899999999999</v>
      </c>
    </row>
    <row r="9380" spans="1:4" hidden="1" x14ac:dyDescent="0.35">
      <c r="A9380" s="3" t="str">
        <f t="shared" si="146"/>
        <v>XOM_44726</v>
      </c>
      <c r="B9380" t="s">
        <v>102</v>
      </c>
      <c r="C9380" s="1">
        <v>44726</v>
      </c>
      <c r="D9380">
        <v>93.671000000000006</v>
      </c>
    </row>
    <row r="9381" spans="1:4" hidden="1" x14ac:dyDescent="0.35">
      <c r="A9381" s="3" t="str">
        <f t="shared" si="146"/>
        <v>ABBV_44727</v>
      </c>
      <c r="B9381" t="s">
        <v>3</v>
      </c>
      <c r="C9381" s="1">
        <v>44727</v>
      </c>
      <c r="D9381">
        <v>134.15700000000001</v>
      </c>
    </row>
    <row r="9382" spans="1:4" hidden="1" x14ac:dyDescent="0.35">
      <c r="A9382" s="3" t="str">
        <f t="shared" si="146"/>
        <v>ACN_44727</v>
      </c>
      <c r="B9382" t="s">
        <v>4</v>
      </c>
      <c r="C9382" s="1">
        <v>44727</v>
      </c>
      <c r="D9382">
        <v>277.81599999999997</v>
      </c>
    </row>
    <row r="9383" spans="1:4" hidden="1" x14ac:dyDescent="0.35">
      <c r="A9383" s="3" t="str">
        <f t="shared" si="146"/>
        <v>AEP_44727</v>
      </c>
      <c r="B9383" t="s">
        <v>5</v>
      </c>
      <c r="C9383" s="1">
        <v>44727</v>
      </c>
      <c r="D9383">
        <v>88.289000000000001</v>
      </c>
    </row>
    <row r="9384" spans="1:4" hidden="1" x14ac:dyDescent="0.35">
      <c r="A9384" s="3" t="str">
        <f t="shared" si="146"/>
        <v>AIZ_44727</v>
      </c>
      <c r="B9384" t="s">
        <v>6</v>
      </c>
      <c r="C9384" s="1">
        <v>44727</v>
      </c>
      <c r="D9384">
        <v>171.57900000000001</v>
      </c>
    </row>
    <row r="9385" spans="1:4" hidden="1" x14ac:dyDescent="0.35">
      <c r="A9385" s="3" t="str">
        <f t="shared" si="146"/>
        <v>ALLE_44727</v>
      </c>
      <c r="B9385" t="s">
        <v>7</v>
      </c>
      <c r="C9385" s="1">
        <v>44727</v>
      </c>
      <c r="D9385">
        <v>99.882000000000005</v>
      </c>
    </row>
    <row r="9386" spans="1:4" hidden="1" x14ac:dyDescent="0.35">
      <c r="A9386" s="3" t="str">
        <f t="shared" si="146"/>
        <v>AMAT_44727</v>
      </c>
      <c r="B9386" t="s">
        <v>8</v>
      </c>
      <c r="C9386" s="1">
        <v>44727</v>
      </c>
      <c r="D9386">
        <v>96.936000000000007</v>
      </c>
    </row>
    <row r="9387" spans="1:4" hidden="1" x14ac:dyDescent="0.35">
      <c r="A9387" s="3" t="str">
        <f t="shared" si="146"/>
        <v>AMP_44727</v>
      </c>
      <c r="B9387" t="s">
        <v>9</v>
      </c>
      <c r="C9387" s="1">
        <v>44727</v>
      </c>
      <c r="D9387">
        <v>243.47900000000001</v>
      </c>
    </row>
    <row r="9388" spans="1:4" hidden="1" x14ac:dyDescent="0.35">
      <c r="A9388" s="3" t="str">
        <f t="shared" si="146"/>
        <v>AMZN_44727</v>
      </c>
      <c r="B9388" t="s">
        <v>10</v>
      </c>
      <c r="C9388" s="1">
        <v>44727</v>
      </c>
      <c r="D9388">
        <v>107.67</v>
      </c>
    </row>
    <row r="9389" spans="1:4" hidden="1" x14ac:dyDescent="0.35">
      <c r="A9389" s="3" t="str">
        <f t="shared" si="146"/>
        <v>AVB_44727</v>
      </c>
      <c r="B9389" t="s">
        <v>11</v>
      </c>
      <c r="C9389" s="1">
        <v>44727</v>
      </c>
      <c r="D9389">
        <v>182.65799999999999</v>
      </c>
    </row>
    <row r="9390" spans="1:4" hidden="1" x14ac:dyDescent="0.35">
      <c r="A9390" s="3" t="str">
        <f t="shared" si="146"/>
        <v>AVY_44727</v>
      </c>
      <c r="B9390" t="s">
        <v>12</v>
      </c>
      <c r="C9390" s="1">
        <v>44727</v>
      </c>
      <c r="D9390">
        <v>159.81299999999999</v>
      </c>
    </row>
    <row r="9391" spans="1:4" hidden="1" x14ac:dyDescent="0.35">
      <c r="A9391" s="3" t="str">
        <f t="shared" si="146"/>
        <v>AXP_44727</v>
      </c>
      <c r="B9391" t="s">
        <v>13</v>
      </c>
      <c r="C9391" s="1">
        <v>44727</v>
      </c>
      <c r="D9391">
        <v>144.62</v>
      </c>
    </row>
    <row r="9392" spans="1:4" hidden="1" x14ac:dyDescent="0.35">
      <c r="A9392" s="3" t="str">
        <f t="shared" si="146"/>
        <v>BDX_44727</v>
      </c>
      <c r="B9392" t="s">
        <v>14</v>
      </c>
      <c r="C9392" s="1">
        <v>44727</v>
      </c>
      <c r="D9392">
        <v>235.12299999999999</v>
      </c>
    </row>
    <row r="9393" spans="1:4" hidden="1" x14ac:dyDescent="0.35">
      <c r="A9393" s="3" t="str">
        <f t="shared" si="146"/>
        <v>BF-B_44727</v>
      </c>
      <c r="B9393" t="s">
        <v>15</v>
      </c>
      <c r="C9393" s="1">
        <v>44727</v>
      </c>
      <c r="D9393">
        <v>66.727000000000004</v>
      </c>
    </row>
    <row r="9394" spans="1:4" hidden="1" x14ac:dyDescent="0.35">
      <c r="A9394" s="3" t="str">
        <f t="shared" si="146"/>
        <v>BMY_44727</v>
      </c>
      <c r="B9394" t="s">
        <v>16</v>
      </c>
      <c r="C9394" s="1">
        <v>44727</v>
      </c>
      <c r="D9394">
        <v>71.301000000000002</v>
      </c>
    </row>
    <row r="9395" spans="1:4" hidden="1" x14ac:dyDescent="0.35">
      <c r="A9395" s="3" t="str">
        <f t="shared" si="146"/>
        <v>BR_44727</v>
      </c>
      <c r="B9395" t="s">
        <v>17</v>
      </c>
      <c r="C9395" s="1">
        <v>44727</v>
      </c>
      <c r="D9395">
        <v>136.67099999999999</v>
      </c>
    </row>
    <row r="9396" spans="1:4" hidden="1" x14ac:dyDescent="0.35">
      <c r="A9396" s="3" t="str">
        <f t="shared" si="146"/>
        <v>CARR_44727</v>
      </c>
      <c r="B9396" t="s">
        <v>18</v>
      </c>
      <c r="C9396" s="1">
        <v>44727</v>
      </c>
      <c r="D9396">
        <v>36.302</v>
      </c>
    </row>
    <row r="9397" spans="1:4" hidden="1" x14ac:dyDescent="0.35">
      <c r="A9397" s="3" t="str">
        <f t="shared" si="146"/>
        <v>CDW_44727</v>
      </c>
      <c r="B9397" t="s">
        <v>19</v>
      </c>
      <c r="C9397" s="1">
        <v>44727</v>
      </c>
      <c r="D9397">
        <v>162.89500000000001</v>
      </c>
    </row>
    <row r="9398" spans="1:4" hidden="1" x14ac:dyDescent="0.35">
      <c r="A9398" s="3" t="str">
        <f t="shared" si="146"/>
        <v>CE_44727</v>
      </c>
      <c r="B9398" t="s">
        <v>20</v>
      </c>
      <c r="C9398" s="1">
        <v>44727</v>
      </c>
      <c r="D9398">
        <v>131.845</v>
      </c>
    </row>
    <row r="9399" spans="1:4" hidden="1" x14ac:dyDescent="0.35">
      <c r="A9399" s="3" t="str">
        <f t="shared" si="146"/>
        <v>CHTR_44727</v>
      </c>
      <c r="B9399" t="s">
        <v>21</v>
      </c>
      <c r="C9399" s="1">
        <v>44727</v>
      </c>
      <c r="D9399">
        <v>449</v>
      </c>
    </row>
    <row r="9400" spans="1:4" hidden="1" x14ac:dyDescent="0.35">
      <c r="A9400" s="3" t="str">
        <f t="shared" si="146"/>
        <v>CNC_44727</v>
      </c>
      <c r="B9400" t="s">
        <v>22</v>
      </c>
      <c r="C9400" s="1">
        <v>44727</v>
      </c>
      <c r="D9400">
        <v>77.459999999999994</v>
      </c>
    </row>
    <row r="9401" spans="1:4" hidden="1" x14ac:dyDescent="0.35">
      <c r="A9401" s="3" t="str">
        <f t="shared" si="146"/>
        <v>CNP_44727</v>
      </c>
      <c r="B9401" t="s">
        <v>23</v>
      </c>
      <c r="C9401" s="1">
        <v>44727</v>
      </c>
      <c r="D9401">
        <v>27.613</v>
      </c>
    </row>
    <row r="9402" spans="1:4" hidden="1" x14ac:dyDescent="0.35">
      <c r="A9402" s="3" t="str">
        <f t="shared" ref="A9402:A9465" si="147">CONCATENATE(B9402,"_",C9402)</f>
        <v>COP_44727</v>
      </c>
      <c r="B9402" t="s">
        <v>24</v>
      </c>
      <c r="C9402" s="1">
        <v>44727</v>
      </c>
      <c r="D9402">
        <v>105.01</v>
      </c>
    </row>
    <row r="9403" spans="1:4" hidden="1" x14ac:dyDescent="0.35">
      <c r="A9403" s="3" t="str">
        <f t="shared" si="147"/>
        <v>CTAS_44727</v>
      </c>
      <c r="B9403" t="s">
        <v>25</v>
      </c>
      <c r="C9403" s="1">
        <v>44727</v>
      </c>
      <c r="D9403">
        <v>352.06900000000002</v>
      </c>
    </row>
    <row r="9404" spans="1:4" hidden="1" x14ac:dyDescent="0.35">
      <c r="A9404" s="3" t="str">
        <f t="shared" si="147"/>
        <v>CZR_44727</v>
      </c>
      <c r="B9404" t="s">
        <v>26</v>
      </c>
      <c r="C9404" s="1">
        <v>44727</v>
      </c>
      <c r="D9404">
        <v>41.39</v>
      </c>
    </row>
    <row r="9405" spans="1:4" hidden="1" x14ac:dyDescent="0.35">
      <c r="A9405" s="3" t="str">
        <f t="shared" si="147"/>
        <v>DG_44727</v>
      </c>
      <c r="B9405" t="s">
        <v>27</v>
      </c>
      <c r="C9405" s="1">
        <v>44727</v>
      </c>
      <c r="D9405">
        <v>230.68600000000001</v>
      </c>
    </row>
    <row r="9406" spans="1:4" hidden="1" x14ac:dyDescent="0.35">
      <c r="A9406" s="3" t="str">
        <f t="shared" si="147"/>
        <v>DPZ_44727</v>
      </c>
      <c r="B9406" t="s">
        <v>28</v>
      </c>
      <c r="C9406" s="1">
        <v>44727</v>
      </c>
      <c r="D9406">
        <v>383.04199999999997</v>
      </c>
    </row>
    <row r="9407" spans="1:4" x14ac:dyDescent="0.35">
      <c r="A9407" s="3" t="str">
        <f t="shared" si="147"/>
        <v>DRE_44727</v>
      </c>
      <c r="B9407" t="s">
        <v>29</v>
      </c>
      <c r="C9407" s="1">
        <v>44727</v>
      </c>
      <c r="D9407">
        <v>53.426000000000002</v>
      </c>
    </row>
    <row r="9408" spans="1:4" hidden="1" x14ac:dyDescent="0.35">
      <c r="A9408" s="3" t="str">
        <f t="shared" si="147"/>
        <v>DXC_44727</v>
      </c>
      <c r="B9408" t="s">
        <v>30</v>
      </c>
      <c r="C9408" s="1">
        <v>44727</v>
      </c>
      <c r="D9408">
        <v>32.340000000000003</v>
      </c>
    </row>
    <row r="9409" spans="1:4" hidden="1" x14ac:dyDescent="0.35">
      <c r="A9409" s="3" t="str">
        <f t="shared" si="147"/>
        <v>EWA_44727</v>
      </c>
      <c r="B9409" t="s">
        <v>31</v>
      </c>
      <c r="C9409" s="1">
        <v>44727</v>
      </c>
      <c r="D9409">
        <v>21.268999999999998</v>
      </c>
    </row>
    <row r="9410" spans="1:4" hidden="1" x14ac:dyDescent="0.35">
      <c r="A9410" s="3" t="str">
        <f t="shared" si="147"/>
        <v>EWC_44727</v>
      </c>
      <c r="B9410" t="s">
        <v>32</v>
      </c>
      <c r="C9410" s="1">
        <v>44727</v>
      </c>
      <c r="D9410">
        <v>34.386000000000003</v>
      </c>
    </row>
    <row r="9411" spans="1:4" hidden="1" x14ac:dyDescent="0.35">
      <c r="A9411" s="3" t="str">
        <f t="shared" si="147"/>
        <v>EWG_44727</v>
      </c>
      <c r="B9411" t="s">
        <v>33</v>
      </c>
      <c r="C9411" s="1">
        <v>44727</v>
      </c>
      <c r="D9411">
        <v>24.302</v>
      </c>
    </row>
    <row r="9412" spans="1:4" hidden="1" x14ac:dyDescent="0.35">
      <c r="A9412" s="3" t="str">
        <f t="shared" si="147"/>
        <v>EWH_44727</v>
      </c>
      <c r="B9412" t="s">
        <v>34</v>
      </c>
      <c r="C9412" s="1">
        <v>44727</v>
      </c>
      <c r="D9412">
        <v>21.038</v>
      </c>
    </row>
    <row r="9413" spans="1:4" hidden="1" x14ac:dyDescent="0.35">
      <c r="A9413" s="3" t="str">
        <f t="shared" si="147"/>
        <v>EWJ_44727</v>
      </c>
      <c r="B9413" t="s">
        <v>35</v>
      </c>
      <c r="C9413" s="1">
        <v>44727</v>
      </c>
      <c r="D9413">
        <v>53.37</v>
      </c>
    </row>
    <row r="9414" spans="1:4" hidden="1" x14ac:dyDescent="0.35">
      <c r="A9414" s="3" t="str">
        <f t="shared" si="147"/>
        <v>EWL_44727</v>
      </c>
      <c r="B9414" t="s">
        <v>36</v>
      </c>
      <c r="C9414" s="1">
        <v>44727</v>
      </c>
      <c r="D9414">
        <v>39.86</v>
      </c>
    </row>
    <row r="9415" spans="1:4" hidden="1" x14ac:dyDescent="0.35">
      <c r="A9415" s="3" t="str">
        <f t="shared" si="147"/>
        <v>EWQ_44727</v>
      </c>
      <c r="B9415" t="s">
        <v>37</v>
      </c>
      <c r="C9415" s="1">
        <v>44727</v>
      </c>
      <c r="D9415">
        <v>30.309000000000001</v>
      </c>
    </row>
    <row r="9416" spans="1:4" hidden="1" x14ac:dyDescent="0.35">
      <c r="A9416" s="3" t="str">
        <f t="shared" si="147"/>
        <v>EWT_44727</v>
      </c>
      <c r="B9416" t="s">
        <v>38</v>
      </c>
      <c r="C9416" s="1">
        <v>44727</v>
      </c>
      <c r="D9416">
        <v>46.213999999999999</v>
      </c>
    </row>
    <row r="9417" spans="1:4" hidden="1" x14ac:dyDescent="0.35">
      <c r="A9417" s="3" t="str">
        <f t="shared" si="147"/>
        <v>EWU_44727</v>
      </c>
      <c r="B9417" t="s">
        <v>39</v>
      </c>
      <c r="C9417" s="1">
        <v>44727</v>
      </c>
      <c r="D9417">
        <v>29.818000000000001</v>
      </c>
    </row>
    <row r="9418" spans="1:4" hidden="1" x14ac:dyDescent="0.35">
      <c r="A9418" s="3" t="str">
        <f t="shared" si="147"/>
        <v>EWY_44727</v>
      </c>
      <c r="B9418" t="s">
        <v>40</v>
      </c>
      <c r="C9418" s="1">
        <v>44727</v>
      </c>
      <c r="D9418">
        <v>60.268999999999998</v>
      </c>
    </row>
    <row r="9419" spans="1:4" hidden="1" x14ac:dyDescent="0.35">
      <c r="A9419" s="3" t="str">
        <f t="shared" si="147"/>
        <v>EWZ_44727</v>
      </c>
      <c r="B9419" t="s">
        <v>41</v>
      </c>
      <c r="C9419" s="1">
        <v>44727</v>
      </c>
      <c r="D9419">
        <v>27.526</v>
      </c>
    </row>
    <row r="9420" spans="1:4" hidden="1" x14ac:dyDescent="0.35">
      <c r="A9420" s="3" t="str">
        <f t="shared" si="147"/>
        <v>FTV_44727</v>
      </c>
      <c r="B9420" t="s">
        <v>43</v>
      </c>
      <c r="C9420" s="1">
        <v>44727</v>
      </c>
      <c r="D9420">
        <v>56.518000000000001</v>
      </c>
    </row>
    <row r="9421" spans="1:4" hidden="1" x14ac:dyDescent="0.35">
      <c r="A9421" s="3" t="str">
        <f t="shared" si="147"/>
        <v>GOOG_44727</v>
      </c>
      <c r="B9421" t="s">
        <v>44</v>
      </c>
      <c r="C9421" s="1">
        <v>44727</v>
      </c>
      <c r="D9421">
        <v>110.39</v>
      </c>
    </row>
    <row r="9422" spans="1:4" hidden="1" x14ac:dyDescent="0.35">
      <c r="A9422" s="3" t="str">
        <f t="shared" si="147"/>
        <v>GPC_44727</v>
      </c>
      <c r="B9422" t="s">
        <v>45</v>
      </c>
      <c r="C9422" s="1">
        <v>44727</v>
      </c>
      <c r="D9422">
        <v>131.018</v>
      </c>
    </row>
    <row r="9423" spans="1:4" hidden="1" x14ac:dyDescent="0.35">
      <c r="A9423" s="3" t="str">
        <f t="shared" si="147"/>
        <v>GSG_44727</v>
      </c>
      <c r="B9423" t="s">
        <v>46</v>
      </c>
      <c r="C9423" s="1">
        <v>44727</v>
      </c>
      <c r="D9423">
        <v>25.25</v>
      </c>
    </row>
    <row r="9424" spans="1:4" hidden="1" x14ac:dyDescent="0.35">
      <c r="A9424" s="3" t="str">
        <f t="shared" si="147"/>
        <v>HIG_44727</v>
      </c>
      <c r="B9424" t="s">
        <v>47</v>
      </c>
      <c r="C9424" s="1">
        <v>44727</v>
      </c>
      <c r="D9424">
        <v>66.260000000000005</v>
      </c>
    </row>
    <row r="9425" spans="1:4" hidden="1" x14ac:dyDescent="0.35">
      <c r="A9425" s="3" t="str">
        <f t="shared" si="147"/>
        <v>HIGH.L_44727</v>
      </c>
      <c r="B9425" t="s">
        <v>48</v>
      </c>
      <c r="C9425" s="1">
        <v>44727</v>
      </c>
      <c r="D9425">
        <v>4.8899999999999997</v>
      </c>
    </row>
    <row r="9426" spans="1:4" hidden="1" x14ac:dyDescent="0.35">
      <c r="A9426" s="3" t="str">
        <f t="shared" si="147"/>
        <v>HST_44727</v>
      </c>
      <c r="B9426" t="s">
        <v>49</v>
      </c>
      <c r="C9426" s="1">
        <v>44727</v>
      </c>
      <c r="D9426">
        <v>17.288</v>
      </c>
    </row>
    <row r="9427" spans="1:4" hidden="1" x14ac:dyDescent="0.35">
      <c r="A9427" s="3" t="str">
        <f t="shared" si="147"/>
        <v>HYG_44727</v>
      </c>
      <c r="B9427" t="s">
        <v>50</v>
      </c>
      <c r="C9427" s="1">
        <v>44727</v>
      </c>
      <c r="D9427">
        <v>72.331000000000003</v>
      </c>
    </row>
    <row r="9428" spans="1:4" hidden="1" x14ac:dyDescent="0.35">
      <c r="A9428" s="3" t="str">
        <f t="shared" si="147"/>
        <v>IAU_44727</v>
      </c>
      <c r="B9428" t="s">
        <v>51</v>
      </c>
      <c r="C9428" s="1">
        <v>44727</v>
      </c>
      <c r="D9428">
        <v>34.799999999999997</v>
      </c>
    </row>
    <row r="9429" spans="1:4" hidden="1" x14ac:dyDescent="0.35">
      <c r="A9429" s="3" t="str">
        <f t="shared" si="147"/>
        <v>ICLN_44727</v>
      </c>
      <c r="B9429" t="s">
        <v>52</v>
      </c>
      <c r="C9429" s="1">
        <v>44727</v>
      </c>
      <c r="D9429">
        <v>18.626999999999999</v>
      </c>
    </row>
    <row r="9430" spans="1:4" hidden="1" x14ac:dyDescent="0.35">
      <c r="A9430" s="3" t="str">
        <f t="shared" si="147"/>
        <v>IEAA.L_44727</v>
      </c>
      <c r="B9430" t="s">
        <v>53</v>
      </c>
      <c r="C9430" s="1">
        <v>44727</v>
      </c>
      <c r="D9430">
        <v>4.6820000000000004</v>
      </c>
    </row>
    <row r="9431" spans="1:4" hidden="1" x14ac:dyDescent="0.35">
      <c r="A9431" s="3" t="str">
        <f t="shared" si="147"/>
        <v>IEF_44727</v>
      </c>
      <c r="B9431" t="s">
        <v>54</v>
      </c>
      <c r="C9431" s="1">
        <v>44727</v>
      </c>
      <c r="D9431">
        <v>98.212000000000003</v>
      </c>
    </row>
    <row r="9432" spans="1:4" hidden="1" x14ac:dyDescent="0.35">
      <c r="A9432" s="3" t="str">
        <f t="shared" si="147"/>
        <v>IEFM.L_44727</v>
      </c>
      <c r="B9432" t="s">
        <v>55</v>
      </c>
      <c r="C9432" s="1">
        <v>44727</v>
      </c>
      <c r="D9432">
        <v>712.8</v>
      </c>
    </row>
    <row r="9433" spans="1:4" hidden="1" x14ac:dyDescent="0.35">
      <c r="A9433" s="3" t="str">
        <f t="shared" si="147"/>
        <v>IEMG_44727</v>
      </c>
      <c r="B9433" t="s">
        <v>56</v>
      </c>
      <c r="C9433" s="1">
        <v>44727</v>
      </c>
      <c r="D9433">
        <v>49.360999999999997</v>
      </c>
    </row>
    <row r="9434" spans="1:4" hidden="1" x14ac:dyDescent="0.35">
      <c r="A9434" s="3" t="str">
        <f t="shared" si="147"/>
        <v>IEUS_44727</v>
      </c>
      <c r="B9434" t="s">
        <v>57</v>
      </c>
      <c r="C9434" s="1">
        <v>44727</v>
      </c>
      <c r="D9434">
        <v>50.127000000000002</v>
      </c>
    </row>
    <row r="9435" spans="1:4" hidden="1" x14ac:dyDescent="0.35">
      <c r="A9435" s="3" t="str">
        <f t="shared" si="147"/>
        <v>IEVL.L_44727</v>
      </c>
      <c r="B9435" t="s">
        <v>58</v>
      </c>
      <c r="C9435" s="1">
        <v>44727</v>
      </c>
      <c r="D9435">
        <v>6.992</v>
      </c>
    </row>
    <row r="9436" spans="1:4" hidden="1" x14ac:dyDescent="0.35">
      <c r="A9436" s="3" t="str">
        <f t="shared" si="147"/>
        <v>IGF_44727</v>
      </c>
      <c r="B9436" t="s">
        <v>59</v>
      </c>
      <c r="C9436" s="1">
        <v>44727</v>
      </c>
      <c r="D9436">
        <v>45.914999999999999</v>
      </c>
    </row>
    <row r="9437" spans="1:4" hidden="1" x14ac:dyDescent="0.35">
      <c r="A9437" s="3" t="str">
        <f t="shared" si="147"/>
        <v>INDA_44727</v>
      </c>
      <c r="B9437" t="s">
        <v>60</v>
      </c>
      <c r="C9437" s="1">
        <v>44727</v>
      </c>
      <c r="D9437">
        <v>40.01</v>
      </c>
    </row>
    <row r="9438" spans="1:4" hidden="1" x14ac:dyDescent="0.35">
      <c r="A9438" s="3" t="str">
        <f t="shared" si="147"/>
        <v>IUMO.L_44727</v>
      </c>
      <c r="B9438" t="s">
        <v>61</v>
      </c>
      <c r="C9438" s="1">
        <v>44727</v>
      </c>
      <c r="D9438">
        <v>9.3680000000000003</v>
      </c>
    </row>
    <row r="9439" spans="1:4" hidden="1" x14ac:dyDescent="0.35">
      <c r="A9439" s="3" t="str">
        <f t="shared" si="147"/>
        <v>IUVL.L_44727</v>
      </c>
      <c r="B9439" t="s">
        <v>62</v>
      </c>
      <c r="C9439" s="1">
        <v>44727</v>
      </c>
      <c r="D9439">
        <v>8.0229999999999997</v>
      </c>
    </row>
    <row r="9440" spans="1:4" hidden="1" x14ac:dyDescent="0.35">
      <c r="A9440" s="3" t="str">
        <f t="shared" si="147"/>
        <v>IVV_44727</v>
      </c>
      <c r="B9440" t="s">
        <v>63</v>
      </c>
      <c r="C9440" s="1">
        <v>44727</v>
      </c>
      <c r="D9440">
        <v>375.88799999999998</v>
      </c>
    </row>
    <row r="9441" spans="1:4" hidden="1" x14ac:dyDescent="0.35">
      <c r="A9441" s="3" t="str">
        <f t="shared" si="147"/>
        <v>IWM_44727</v>
      </c>
      <c r="B9441" t="s">
        <v>64</v>
      </c>
      <c r="C9441" s="1">
        <v>44727</v>
      </c>
      <c r="D9441">
        <v>170.19</v>
      </c>
    </row>
    <row r="9442" spans="1:4" hidden="1" x14ac:dyDescent="0.35">
      <c r="A9442" s="3" t="str">
        <f t="shared" si="147"/>
        <v>IXN_44727</v>
      </c>
      <c r="B9442" t="s">
        <v>65</v>
      </c>
      <c r="C9442" s="1">
        <v>44727</v>
      </c>
      <c r="D9442">
        <v>46.29</v>
      </c>
    </row>
    <row r="9443" spans="1:4" hidden="1" x14ac:dyDescent="0.35">
      <c r="A9443" s="3" t="str">
        <f t="shared" si="147"/>
        <v>JPEA.L_44727</v>
      </c>
      <c r="B9443" t="s">
        <v>66</v>
      </c>
      <c r="C9443" s="1">
        <v>44727</v>
      </c>
      <c r="D9443">
        <v>4.7960000000000003</v>
      </c>
    </row>
    <row r="9444" spans="1:4" hidden="1" x14ac:dyDescent="0.35">
      <c r="A9444" s="3" t="str">
        <f t="shared" si="147"/>
        <v>JPM_44727</v>
      </c>
      <c r="B9444" t="s">
        <v>67</v>
      </c>
      <c r="C9444" s="1">
        <v>44727</v>
      </c>
      <c r="D9444">
        <v>112.55200000000001</v>
      </c>
    </row>
    <row r="9445" spans="1:4" hidden="1" x14ac:dyDescent="0.35">
      <c r="A9445" s="3" t="str">
        <f t="shared" si="147"/>
        <v>KR_44727</v>
      </c>
      <c r="B9445" t="s">
        <v>68</v>
      </c>
      <c r="C9445" s="1">
        <v>44727</v>
      </c>
      <c r="D9445">
        <v>50.034999999999997</v>
      </c>
    </row>
    <row r="9446" spans="1:4" hidden="1" x14ac:dyDescent="0.35">
      <c r="A9446" s="3" t="str">
        <f t="shared" si="147"/>
        <v>LQD_44727</v>
      </c>
      <c r="B9446" t="s">
        <v>69</v>
      </c>
      <c r="C9446" s="1">
        <v>44727</v>
      </c>
      <c r="D9446">
        <v>106.89100000000001</v>
      </c>
    </row>
    <row r="9447" spans="1:4" hidden="1" x14ac:dyDescent="0.35">
      <c r="A9447" s="3" t="str">
        <f t="shared" si="147"/>
        <v>MCHI_44727</v>
      </c>
      <c r="B9447" t="s">
        <v>70</v>
      </c>
      <c r="C9447" s="1">
        <v>44727</v>
      </c>
      <c r="D9447">
        <v>53.008000000000003</v>
      </c>
    </row>
    <row r="9448" spans="1:4" hidden="1" x14ac:dyDescent="0.35">
      <c r="A9448" s="3" t="str">
        <f t="shared" si="147"/>
        <v>META_44727</v>
      </c>
      <c r="B9448" t="s">
        <v>144</v>
      </c>
      <c r="C9448" s="1">
        <v>44727</v>
      </c>
      <c r="D9448">
        <v>169.35</v>
      </c>
    </row>
    <row r="9449" spans="1:4" hidden="1" x14ac:dyDescent="0.35">
      <c r="A9449" s="3" t="str">
        <f t="shared" si="147"/>
        <v>MVEU.L_44727</v>
      </c>
      <c r="B9449" t="s">
        <v>71</v>
      </c>
      <c r="C9449" s="1">
        <v>44727</v>
      </c>
      <c r="D9449">
        <v>48.72</v>
      </c>
    </row>
    <row r="9450" spans="1:4" hidden="1" x14ac:dyDescent="0.35">
      <c r="A9450" s="3" t="str">
        <f t="shared" si="147"/>
        <v>OGN_44727</v>
      </c>
      <c r="B9450" t="s">
        <v>72</v>
      </c>
      <c r="C9450" s="1">
        <v>44727</v>
      </c>
      <c r="D9450">
        <v>32.915999999999997</v>
      </c>
    </row>
    <row r="9451" spans="1:4" hidden="1" x14ac:dyDescent="0.35">
      <c r="A9451" s="3" t="str">
        <f t="shared" si="147"/>
        <v>PG_44727</v>
      </c>
      <c r="B9451" t="s">
        <v>73</v>
      </c>
      <c r="C9451" s="1">
        <v>44727</v>
      </c>
      <c r="D9451">
        <v>129.911</v>
      </c>
    </row>
    <row r="9452" spans="1:4" hidden="1" x14ac:dyDescent="0.35">
      <c r="A9452" s="3" t="str">
        <f t="shared" si="147"/>
        <v>PPL_44727</v>
      </c>
      <c r="B9452" t="s">
        <v>74</v>
      </c>
      <c r="C9452" s="1">
        <v>44727</v>
      </c>
      <c r="D9452">
        <v>25.641999999999999</v>
      </c>
    </row>
    <row r="9453" spans="1:4" hidden="1" x14ac:dyDescent="0.35">
      <c r="A9453" s="3" t="str">
        <f t="shared" si="147"/>
        <v>PRU_44727</v>
      </c>
      <c r="B9453" t="s">
        <v>75</v>
      </c>
      <c r="C9453" s="1">
        <v>44727</v>
      </c>
      <c r="D9453">
        <v>92.700999999999993</v>
      </c>
    </row>
    <row r="9454" spans="1:4" hidden="1" x14ac:dyDescent="0.35">
      <c r="A9454" s="3" t="str">
        <f t="shared" si="147"/>
        <v>PYPL_44727</v>
      </c>
      <c r="B9454" t="s">
        <v>76</v>
      </c>
      <c r="C9454" s="1">
        <v>44727</v>
      </c>
      <c r="D9454">
        <v>75.83</v>
      </c>
    </row>
    <row r="9455" spans="1:4" hidden="1" x14ac:dyDescent="0.35">
      <c r="A9455" s="3" t="str">
        <f t="shared" si="147"/>
        <v>RE_44727</v>
      </c>
      <c r="B9455" t="s">
        <v>77</v>
      </c>
      <c r="C9455" s="1">
        <v>44727</v>
      </c>
      <c r="D9455">
        <v>272.21300000000002</v>
      </c>
    </row>
    <row r="9456" spans="1:4" hidden="1" x14ac:dyDescent="0.35">
      <c r="A9456" s="3" t="str">
        <f t="shared" si="147"/>
        <v>REET_44727</v>
      </c>
      <c r="B9456" t="s">
        <v>78</v>
      </c>
      <c r="C9456" s="1">
        <v>44727</v>
      </c>
      <c r="D9456">
        <v>23.577999999999999</v>
      </c>
    </row>
    <row r="9457" spans="1:4" hidden="1" x14ac:dyDescent="0.35">
      <c r="A9457" s="3" t="str">
        <f t="shared" si="147"/>
        <v>ROL_44727</v>
      </c>
      <c r="B9457" t="s">
        <v>79</v>
      </c>
      <c r="C9457" s="1">
        <v>44727</v>
      </c>
      <c r="D9457">
        <v>32.463000000000001</v>
      </c>
    </row>
    <row r="9458" spans="1:4" hidden="1" x14ac:dyDescent="0.35">
      <c r="A9458" s="3" t="str">
        <f t="shared" si="147"/>
        <v>ROST_44727</v>
      </c>
      <c r="B9458" t="s">
        <v>80</v>
      </c>
      <c r="C9458" s="1">
        <v>44727</v>
      </c>
      <c r="D9458">
        <v>75.536000000000001</v>
      </c>
    </row>
    <row r="9459" spans="1:4" hidden="1" x14ac:dyDescent="0.35">
      <c r="A9459" s="3" t="str">
        <f t="shared" si="147"/>
        <v>SEGA.L_44727</v>
      </c>
      <c r="B9459" t="s">
        <v>81</v>
      </c>
      <c r="C9459" s="1">
        <v>44727</v>
      </c>
      <c r="D9459">
        <v>96.04</v>
      </c>
    </row>
    <row r="9460" spans="1:4" hidden="1" x14ac:dyDescent="0.35">
      <c r="A9460" s="3" t="str">
        <f t="shared" si="147"/>
        <v>SHY_44727</v>
      </c>
      <c r="B9460" t="s">
        <v>82</v>
      </c>
      <c r="C9460" s="1">
        <v>44727</v>
      </c>
      <c r="D9460">
        <v>81.274000000000001</v>
      </c>
    </row>
    <row r="9461" spans="1:4" hidden="1" x14ac:dyDescent="0.35">
      <c r="A9461" s="3" t="str">
        <f t="shared" si="147"/>
        <v>SLV_44727</v>
      </c>
      <c r="B9461" t="s">
        <v>83</v>
      </c>
      <c r="C9461" s="1">
        <v>44727</v>
      </c>
      <c r="D9461">
        <v>19.96</v>
      </c>
    </row>
    <row r="9462" spans="1:4" hidden="1" x14ac:dyDescent="0.35">
      <c r="A9462" s="3" t="str">
        <f t="shared" si="147"/>
        <v>SPMV.L_44727</v>
      </c>
      <c r="B9462" t="s">
        <v>84</v>
      </c>
      <c r="C9462" s="1">
        <v>44727</v>
      </c>
      <c r="D9462">
        <v>71.02</v>
      </c>
    </row>
    <row r="9463" spans="1:4" hidden="1" x14ac:dyDescent="0.35">
      <c r="A9463" s="3" t="str">
        <f t="shared" si="147"/>
        <v>TLT_44727</v>
      </c>
      <c r="B9463" t="s">
        <v>85</v>
      </c>
      <c r="C9463" s="1">
        <v>44727</v>
      </c>
      <c r="D9463">
        <v>108.85</v>
      </c>
    </row>
    <row r="9464" spans="1:4" hidden="1" x14ac:dyDescent="0.35">
      <c r="A9464" s="3" t="str">
        <f t="shared" si="147"/>
        <v>UNH_44727</v>
      </c>
      <c r="B9464" t="s">
        <v>86</v>
      </c>
      <c r="C9464" s="1">
        <v>44727</v>
      </c>
      <c r="D9464">
        <v>459.815</v>
      </c>
    </row>
    <row r="9465" spans="1:4" hidden="1" x14ac:dyDescent="0.35">
      <c r="A9465" s="3" t="str">
        <f t="shared" si="147"/>
        <v>URI_44727</v>
      </c>
      <c r="B9465" t="s">
        <v>87</v>
      </c>
      <c r="C9465" s="1">
        <v>44727</v>
      </c>
      <c r="D9465">
        <v>265.09300000000002</v>
      </c>
    </row>
    <row r="9466" spans="1:4" hidden="1" x14ac:dyDescent="0.35">
      <c r="A9466" s="3" t="str">
        <f t="shared" ref="A9466:A9529" si="148">CONCATENATE(B9466,"_",C9466)</f>
        <v>V_44727</v>
      </c>
      <c r="B9466" t="s">
        <v>88</v>
      </c>
      <c r="C9466" s="1">
        <v>44727</v>
      </c>
      <c r="D9466">
        <v>194.995</v>
      </c>
    </row>
    <row r="9467" spans="1:4" hidden="1" x14ac:dyDescent="0.35">
      <c r="A9467" s="3" t="str">
        <f t="shared" si="148"/>
        <v>VRSK_44727</v>
      </c>
      <c r="B9467" t="s">
        <v>89</v>
      </c>
      <c r="C9467" s="1">
        <v>44727</v>
      </c>
      <c r="D9467">
        <v>159.655</v>
      </c>
    </row>
    <row r="9468" spans="1:4" hidden="1" x14ac:dyDescent="0.35">
      <c r="A9468" s="3" t="str">
        <f t="shared" si="148"/>
        <v>VXX_44727</v>
      </c>
      <c r="B9468" t="s">
        <v>90</v>
      </c>
      <c r="C9468" s="1">
        <v>44727</v>
      </c>
      <c r="D9468">
        <v>23.97</v>
      </c>
    </row>
    <row r="9469" spans="1:4" hidden="1" x14ac:dyDescent="0.35">
      <c r="A9469" s="3" t="str">
        <f t="shared" si="148"/>
        <v>WRK_44727</v>
      </c>
      <c r="B9469" t="s">
        <v>91</v>
      </c>
      <c r="C9469" s="1">
        <v>44727</v>
      </c>
      <c r="D9469">
        <v>42.445999999999998</v>
      </c>
    </row>
    <row r="9470" spans="1:4" hidden="1" x14ac:dyDescent="0.35">
      <c r="A9470" s="3" t="str">
        <f t="shared" si="148"/>
        <v>XLB_44727</v>
      </c>
      <c r="B9470" t="s">
        <v>92</v>
      </c>
      <c r="C9470" s="1">
        <v>44727</v>
      </c>
      <c r="D9470">
        <v>76.400000000000006</v>
      </c>
    </row>
    <row r="9471" spans="1:4" hidden="1" x14ac:dyDescent="0.35">
      <c r="A9471" s="3" t="str">
        <f t="shared" si="148"/>
        <v>XLC_44727</v>
      </c>
      <c r="B9471" t="s">
        <v>93</v>
      </c>
      <c r="C9471" s="1">
        <v>44727</v>
      </c>
      <c r="D9471">
        <v>54.707999999999998</v>
      </c>
    </row>
    <row r="9472" spans="1:4" hidden="1" x14ac:dyDescent="0.35">
      <c r="A9472" s="3" t="str">
        <f t="shared" si="148"/>
        <v>XLE_44727</v>
      </c>
      <c r="B9472" t="s">
        <v>94</v>
      </c>
      <c r="C9472" s="1">
        <v>44727</v>
      </c>
      <c r="D9472">
        <v>79.801000000000002</v>
      </c>
    </row>
    <row r="9473" spans="1:4" hidden="1" x14ac:dyDescent="0.35">
      <c r="A9473" s="3" t="str">
        <f t="shared" si="148"/>
        <v>XLF_44727</v>
      </c>
      <c r="B9473" t="s">
        <v>95</v>
      </c>
      <c r="C9473" s="1">
        <v>44727</v>
      </c>
      <c r="D9473">
        <v>31.116</v>
      </c>
    </row>
    <row r="9474" spans="1:4" hidden="1" x14ac:dyDescent="0.35">
      <c r="A9474" s="3" t="str">
        <f t="shared" si="148"/>
        <v>XLI_44727</v>
      </c>
      <c r="B9474" t="s">
        <v>96</v>
      </c>
      <c r="C9474" s="1">
        <v>44727</v>
      </c>
      <c r="D9474">
        <v>87.519000000000005</v>
      </c>
    </row>
    <row r="9475" spans="1:4" hidden="1" x14ac:dyDescent="0.35">
      <c r="A9475" s="3" t="str">
        <f t="shared" si="148"/>
        <v>XLK_44727</v>
      </c>
      <c r="B9475" t="s">
        <v>97</v>
      </c>
      <c r="C9475" s="1">
        <v>44727</v>
      </c>
      <c r="D9475">
        <v>127.721</v>
      </c>
    </row>
    <row r="9476" spans="1:4" hidden="1" x14ac:dyDescent="0.35">
      <c r="A9476" s="3" t="str">
        <f t="shared" si="148"/>
        <v>XLP_44727</v>
      </c>
      <c r="B9476" t="s">
        <v>98</v>
      </c>
      <c r="C9476" s="1">
        <v>44727</v>
      </c>
      <c r="D9476">
        <v>68.165999999999997</v>
      </c>
    </row>
    <row r="9477" spans="1:4" hidden="1" x14ac:dyDescent="0.35">
      <c r="A9477" s="3" t="str">
        <f t="shared" si="148"/>
        <v>XLU_44727</v>
      </c>
      <c r="B9477" t="s">
        <v>99</v>
      </c>
      <c r="C9477" s="1">
        <v>44727</v>
      </c>
      <c r="D9477">
        <v>65.265000000000001</v>
      </c>
    </row>
    <row r="9478" spans="1:4" hidden="1" x14ac:dyDescent="0.35">
      <c r="A9478" s="3" t="str">
        <f t="shared" si="148"/>
        <v>XLV_44727</v>
      </c>
      <c r="B9478" t="s">
        <v>100</v>
      </c>
      <c r="C9478" s="1">
        <v>44727</v>
      </c>
      <c r="D9478">
        <v>120.27200000000001</v>
      </c>
    </row>
    <row r="9479" spans="1:4" hidden="1" x14ac:dyDescent="0.35">
      <c r="A9479" s="3" t="str">
        <f t="shared" si="148"/>
        <v>XLY_44727</v>
      </c>
      <c r="B9479" t="s">
        <v>101</v>
      </c>
      <c r="C9479" s="1">
        <v>44727</v>
      </c>
      <c r="D9479">
        <v>140.56100000000001</v>
      </c>
    </row>
    <row r="9480" spans="1:4" hidden="1" x14ac:dyDescent="0.35">
      <c r="A9480" s="3" t="str">
        <f t="shared" si="148"/>
        <v>XOM_44727</v>
      </c>
      <c r="B9480" t="s">
        <v>102</v>
      </c>
      <c r="C9480" s="1">
        <v>44727</v>
      </c>
      <c r="D9480">
        <v>92.491</v>
      </c>
    </row>
    <row r="9481" spans="1:4" hidden="1" x14ac:dyDescent="0.35">
      <c r="A9481" s="3" t="str">
        <f t="shared" si="148"/>
        <v>ABBV_44728</v>
      </c>
      <c r="B9481" t="s">
        <v>3</v>
      </c>
      <c r="C9481" s="1">
        <v>44728</v>
      </c>
      <c r="D9481">
        <v>135.18700000000001</v>
      </c>
    </row>
    <row r="9482" spans="1:4" hidden="1" x14ac:dyDescent="0.35">
      <c r="A9482" s="3" t="str">
        <f t="shared" si="148"/>
        <v>ACN_44728</v>
      </c>
      <c r="B9482" t="s">
        <v>4</v>
      </c>
      <c r="C9482" s="1">
        <v>44728</v>
      </c>
      <c r="D9482">
        <v>267.64999999999998</v>
      </c>
    </row>
    <row r="9483" spans="1:4" hidden="1" x14ac:dyDescent="0.35">
      <c r="A9483" s="3" t="str">
        <f t="shared" si="148"/>
        <v>AEP_44728</v>
      </c>
      <c r="B9483" t="s">
        <v>5</v>
      </c>
      <c r="C9483" s="1">
        <v>44728</v>
      </c>
      <c r="D9483">
        <v>86.867000000000004</v>
      </c>
    </row>
    <row r="9484" spans="1:4" hidden="1" x14ac:dyDescent="0.35">
      <c r="A9484" s="3" t="str">
        <f t="shared" si="148"/>
        <v>AIZ_44728</v>
      </c>
      <c r="B9484" t="s">
        <v>6</v>
      </c>
      <c r="C9484" s="1">
        <v>44728</v>
      </c>
      <c r="D9484">
        <v>167.459</v>
      </c>
    </row>
    <row r="9485" spans="1:4" hidden="1" x14ac:dyDescent="0.35">
      <c r="A9485" s="3" t="str">
        <f t="shared" si="148"/>
        <v>ALLE_44728</v>
      </c>
      <c r="B9485" t="s">
        <v>7</v>
      </c>
      <c r="C9485" s="1">
        <v>44728</v>
      </c>
      <c r="D9485">
        <v>95.596000000000004</v>
      </c>
    </row>
    <row r="9486" spans="1:4" hidden="1" x14ac:dyDescent="0.35">
      <c r="A9486" s="3" t="str">
        <f t="shared" si="148"/>
        <v>AMAT_44728</v>
      </c>
      <c r="B9486" t="s">
        <v>8</v>
      </c>
      <c r="C9486" s="1">
        <v>44728</v>
      </c>
      <c r="D9486">
        <v>89.144000000000005</v>
      </c>
    </row>
    <row r="9487" spans="1:4" hidden="1" x14ac:dyDescent="0.35">
      <c r="A9487" s="3" t="str">
        <f t="shared" si="148"/>
        <v>AMP_44728</v>
      </c>
      <c r="B9487" t="s">
        <v>9</v>
      </c>
      <c r="C9487" s="1">
        <v>44728</v>
      </c>
      <c r="D9487">
        <v>232.73099999999999</v>
      </c>
    </row>
    <row r="9488" spans="1:4" hidden="1" x14ac:dyDescent="0.35">
      <c r="A9488" s="3" t="str">
        <f t="shared" si="148"/>
        <v>AMZN_44728</v>
      </c>
      <c r="B9488" t="s">
        <v>10</v>
      </c>
      <c r="C9488" s="1">
        <v>44728</v>
      </c>
      <c r="D9488">
        <v>103.66</v>
      </c>
    </row>
    <row r="9489" spans="1:4" hidden="1" x14ac:dyDescent="0.35">
      <c r="A9489" s="3" t="str">
        <f t="shared" si="148"/>
        <v>AVB_44728</v>
      </c>
      <c r="B9489" t="s">
        <v>11</v>
      </c>
      <c r="C9489" s="1">
        <v>44728</v>
      </c>
      <c r="D9489">
        <v>181.5</v>
      </c>
    </row>
    <row r="9490" spans="1:4" hidden="1" x14ac:dyDescent="0.35">
      <c r="A9490" s="3" t="str">
        <f t="shared" si="148"/>
        <v>AVY_44728</v>
      </c>
      <c r="B9490" t="s">
        <v>12</v>
      </c>
      <c r="C9490" s="1">
        <v>44728</v>
      </c>
      <c r="D9490">
        <v>152.08500000000001</v>
      </c>
    </row>
    <row r="9491" spans="1:4" hidden="1" x14ac:dyDescent="0.35">
      <c r="A9491" s="3" t="str">
        <f t="shared" si="148"/>
        <v>AXP_44728</v>
      </c>
      <c r="B9491" t="s">
        <v>13</v>
      </c>
      <c r="C9491" s="1">
        <v>44728</v>
      </c>
      <c r="D9491">
        <v>135.995</v>
      </c>
    </row>
    <row r="9492" spans="1:4" hidden="1" x14ac:dyDescent="0.35">
      <c r="A9492" s="3" t="str">
        <f t="shared" si="148"/>
        <v>BDX_44728</v>
      </c>
      <c r="B9492" t="s">
        <v>14</v>
      </c>
      <c r="C9492" s="1">
        <v>44728</v>
      </c>
      <c r="D9492">
        <v>233.08799999999999</v>
      </c>
    </row>
    <row r="9493" spans="1:4" hidden="1" x14ac:dyDescent="0.35">
      <c r="A9493" s="3" t="str">
        <f t="shared" si="148"/>
        <v>BF-B_44728</v>
      </c>
      <c r="B9493" t="s">
        <v>15</v>
      </c>
      <c r="C9493" s="1">
        <v>44728</v>
      </c>
      <c r="D9493">
        <v>65.683000000000007</v>
      </c>
    </row>
    <row r="9494" spans="1:4" hidden="1" x14ac:dyDescent="0.35">
      <c r="A9494" s="3" t="str">
        <f t="shared" si="148"/>
        <v>BMY_44728</v>
      </c>
      <c r="B9494" t="s">
        <v>16</v>
      </c>
      <c r="C9494" s="1">
        <v>44728</v>
      </c>
      <c r="D9494">
        <v>70.91</v>
      </c>
    </row>
    <row r="9495" spans="1:4" hidden="1" x14ac:dyDescent="0.35">
      <c r="A9495" s="3" t="str">
        <f t="shared" si="148"/>
        <v>BR_44728</v>
      </c>
      <c r="B9495" t="s">
        <v>17</v>
      </c>
      <c r="C9495" s="1">
        <v>44728</v>
      </c>
      <c r="D9495">
        <v>132.916</v>
      </c>
    </row>
    <row r="9496" spans="1:4" hidden="1" x14ac:dyDescent="0.35">
      <c r="A9496" s="3" t="str">
        <f t="shared" si="148"/>
        <v>CARR_44728</v>
      </c>
      <c r="B9496" t="s">
        <v>18</v>
      </c>
      <c r="C9496" s="1">
        <v>44728</v>
      </c>
      <c r="D9496">
        <v>34.139000000000003</v>
      </c>
    </row>
    <row r="9497" spans="1:4" hidden="1" x14ac:dyDescent="0.35">
      <c r="A9497" s="3" t="str">
        <f t="shared" si="148"/>
        <v>CDW_44728</v>
      </c>
      <c r="B9497" t="s">
        <v>19</v>
      </c>
      <c r="C9497" s="1">
        <v>44728</v>
      </c>
      <c r="D9497">
        <v>155.03200000000001</v>
      </c>
    </row>
    <row r="9498" spans="1:4" hidden="1" x14ac:dyDescent="0.35">
      <c r="A9498" s="3" t="str">
        <f t="shared" si="148"/>
        <v>CE_44728</v>
      </c>
      <c r="B9498" t="s">
        <v>20</v>
      </c>
      <c r="C9498" s="1">
        <v>44728</v>
      </c>
      <c r="D9498">
        <v>120.866</v>
      </c>
    </row>
    <row r="9499" spans="1:4" hidden="1" x14ac:dyDescent="0.35">
      <c r="A9499" s="3" t="str">
        <f t="shared" si="148"/>
        <v>CHTR_44728</v>
      </c>
      <c r="B9499" t="s">
        <v>21</v>
      </c>
      <c r="C9499" s="1">
        <v>44728</v>
      </c>
      <c r="D9499">
        <v>415.35</v>
      </c>
    </row>
    <row r="9500" spans="1:4" hidden="1" x14ac:dyDescent="0.35">
      <c r="A9500" s="3" t="str">
        <f t="shared" si="148"/>
        <v>CNC_44728</v>
      </c>
      <c r="B9500" t="s">
        <v>22</v>
      </c>
      <c r="C9500" s="1">
        <v>44728</v>
      </c>
      <c r="D9500">
        <v>76.64</v>
      </c>
    </row>
    <row r="9501" spans="1:4" hidden="1" x14ac:dyDescent="0.35">
      <c r="A9501" s="3" t="str">
        <f t="shared" si="148"/>
        <v>CNP_44728</v>
      </c>
      <c r="B9501" t="s">
        <v>23</v>
      </c>
      <c r="C9501" s="1">
        <v>44728</v>
      </c>
      <c r="D9501">
        <v>26.945</v>
      </c>
    </row>
    <row r="9502" spans="1:4" hidden="1" x14ac:dyDescent="0.35">
      <c r="A9502" s="3" t="str">
        <f t="shared" si="148"/>
        <v>COP_44728</v>
      </c>
      <c r="B9502" t="s">
        <v>24</v>
      </c>
      <c r="C9502" s="1">
        <v>44728</v>
      </c>
      <c r="D9502">
        <v>98.373000000000005</v>
      </c>
    </row>
    <row r="9503" spans="1:4" hidden="1" x14ac:dyDescent="0.35">
      <c r="A9503" s="3" t="str">
        <f t="shared" si="148"/>
        <v>CTAS_44728</v>
      </c>
      <c r="B9503" t="s">
        <v>25</v>
      </c>
      <c r="C9503" s="1">
        <v>44728</v>
      </c>
      <c r="D9503">
        <v>346.16500000000002</v>
      </c>
    </row>
    <row r="9504" spans="1:4" hidden="1" x14ac:dyDescent="0.35">
      <c r="A9504" s="3" t="str">
        <f t="shared" si="148"/>
        <v>CZR_44728</v>
      </c>
      <c r="B9504" t="s">
        <v>26</v>
      </c>
      <c r="C9504" s="1">
        <v>44728</v>
      </c>
      <c r="D9504">
        <v>37.67</v>
      </c>
    </row>
    <row r="9505" spans="1:4" hidden="1" x14ac:dyDescent="0.35">
      <c r="A9505" s="3" t="str">
        <f t="shared" si="148"/>
        <v>DG_44728</v>
      </c>
      <c r="B9505" t="s">
        <v>27</v>
      </c>
      <c r="C9505" s="1">
        <v>44728</v>
      </c>
      <c r="D9505">
        <v>230.666</v>
      </c>
    </row>
    <row r="9506" spans="1:4" hidden="1" x14ac:dyDescent="0.35">
      <c r="A9506" s="3" t="str">
        <f t="shared" si="148"/>
        <v>DPZ_44728</v>
      </c>
      <c r="B9506" t="s">
        <v>28</v>
      </c>
      <c r="C9506" s="1">
        <v>44728</v>
      </c>
      <c r="D9506">
        <v>377.20800000000003</v>
      </c>
    </row>
    <row r="9507" spans="1:4" x14ac:dyDescent="0.35">
      <c r="A9507" s="3" t="str">
        <f t="shared" si="148"/>
        <v>DRE_44728</v>
      </c>
      <c r="B9507" t="s">
        <v>29</v>
      </c>
      <c r="C9507" s="1">
        <v>44728</v>
      </c>
      <c r="D9507">
        <v>51.902999999999999</v>
      </c>
    </row>
    <row r="9508" spans="1:4" hidden="1" x14ac:dyDescent="0.35">
      <c r="A9508" s="3" t="str">
        <f t="shared" si="148"/>
        <v>DXC_44728</v>
      </c>
      <c r="B9508" t="s">
        <v>30</v>
      </c>
      <c r="C9508" s="1">
        <v>44728</v>
      </c>
      <c r="D9508">
        <v>29.75</v>
      </c>
    </row>
    <row r="9509" spans="1:4" hidden="1" x14ac:dyDescent="0.35">
      <c r="A9509" s="3" t="str">
        <f t="shared" si="148"/>
        <v>EWA_44728</v>
      </c>
      <c r="B9509" t="s">
        <v>31</v>
      </c>
      <c r="C9509" s="1">
        <v>44728</v>
      </c>
      <c r="D9509">
        <v>20.788</v>
      </c>
    </row>
    <row r="9510" spans="1:4" hidden="1" x14ac:dyDescent="0.35">
      <c r="A9510" s="3" t="str">
        <f t="shared" si="148"/>
        <v>EWC_44728</v>
      </c>
      <c r="B9510" t="s">
        <v>32</v>
      </c>
      <c r="C9510" s="1">
        <v>44728</v>
      </c>
      <c r="D9510">
        <v>33.203000000000003</v>
      </c>
    </row>
    <row r="9511" spans="1:4" hidden="1" x14ac:dyDescent="0.35">
      <c r="A9511" s="3" t="str">
        <f t="shared" si="148"/>
        <v>EWG_44728</v>
      </c>
      <c r="B9511" t="s">
        <v>33</v>
      </c>
      <c r="C9511" s="1">
        <v>44728</v>
      </c>
      <c r="D9511">
        <v>23.501999999999999</v>
      </c>
    </row>
    <row r="9512" spans="1:4" hidden="1" x14ac:dyDescent="0.35">
      <c r="A9512" s="3" t="str">
        <f t="shared" si="148"/>
        <v>EWH_44728</v>
      </c>
      <c r="B9512" t="s">
        <v>34</v>
      </c>
      <c r="C9512" s="1">
        <v>44728</v>
      </c>
      <c r="D9512">
        <v>20.634</v>
      </c>
    </row>
    <row r="9513" spans="1:4" hidden="1" x14ac:dyDescent="0.35">
      <c r="A9513" s="3" t="str">
        <f t="shared" si="148"/>
        <v>EWJ_44728</v>
      </c>
      <c r="B9513" t="s">
        <v>35</v>
      </c>
      <c r="C9513" s="1">
        <v>44728</v>
      </c>
      <c r="D9513">
        <v>52.521999999999998</v>
      </c>
    </row>
    <row r="9514" spans="1:4" hidden="1" x14ac:dyDescent="0.35">
      <c r="A9514" s="3" t="str">
        <f t="shared" si="148"/>
        <v>EWL_44728</v>
      </c>
      <c r="B9514" t="s">
        <v>36</v>
      </c>
      <c r="C9514" s="1">
        <v>44728</v>
      </c>
      <c r="D9514">
        <v>39.56</v>
      </c>
    </row>
    <row r="9515" spans="1:4" hidden="1" x14ac:dyDescent="0.35">
      <c r="A9515" s="3" t="str">
        <f t="shared" si="148"/>
        <v>EWQ_44728</v>
      </c>
      <c r="B9515" t="s">
        <v>37</v>
      </c>
      <c r="C9515" s="1">
        <v>44728</v>
      </c>
      <c r="D9515">
        <v>29.641999999999999</v>
      </c>
    </row>
    <row r="9516" spans="1:4" hidden="1" x14ac:dyDescent="0.35">
      <c r="A9516" s="3" t="str">
        <f t="shared" si="148"/>
        <v>EWT_44728</v>
      </c>
      <c r="B9516" t="s">
        <v>38</v>
      </c>
      <c r="C9516" s="1">
        <v>44728</v>
      </c>
      <c r="D9516">
        <v>44.475000000000001</v>
      </c>
    </row>
    <row r="9517" spans="1:4" hidden="1" x14ac:dyDescent="0.35">
      <c r="A9517" s="3" t="str">
        <f t="shared" si="148"/>
        <v>EWU_44728</v>
      </c>
      <c r="B9517" t="s">
        <v>39</v>
      </c>
      <c r="C9517" s="1">
        <v>44728</v>
      </c>
      <c r="D9517">
        <v>29.187999999999999</v>
      </c>
    </row>
    <row r="9518" spans="1:4" hidden="1" x14ac:dyDescent="0.35">
      <c r="A9518" s="3" t="str">
        <f t="shared" si="148"/>
        <v>EWY_44728</v>
      </c>
      <c r="B9518" t="s">
        <v>40</v>
      </c>
      <c r="C9518" s="1">
        <v>44728</v>
      </c>
      <c r="D9518">
        <v>58.53</v>
      </c>
    </row>
    <row r="9519" spans="1:4" hidden="1" x14ac:dyDescent="0.35">
      <c r="A9519" s="3" t="str">
        <f t="shared" si="148"/>
        <v>EWZ_44728</v>
      </c>
      <c r="B9519" t="s">
        <v>41</v>
      </c>
      <c r="C9519" s="1">
        <v>44728</v>
      </c>
      <c r="D9519">
        <v>26.306999999999999</v>
      </c>
    </row>
    <row r="9520" spans="1:4" hidden="1" x14ac:dyDescent="0.35">
      <c r="A9520" s="3" t="str">
        <f t="shared" si="148"/>
        <v>FTV_44728</v>
      </c>
      <c r="B9520" t="s">
        <v>43</v>
      </c>
      <c r="C9520" s="1">
        <v>44728</v>
      </c>
      <c r="D9520">
        <v>53.634</v>
      </c>
    </row>
    <row r="9521" spans="1:4" hidden="1" x14ac:dyDescent="0.35">
      <c r="A9521" s="3" t="str">
        <f t="shared" si="148"/>
        <v>GOOG_44728</v>
      </c>
      <c r="B9521" t="s">
        <v>44</v>
      </c>
      <c r="C9521" s="1">
        <v>44728</v>
      </c>
      <c r="D9521">
        <v>106.636</v>
      </c>
    </row>
    <row r="9522" spans="1:4" hidden="1" x14ac:dyDescent="0.35">
      <c r="A9522" s="3" t="str">
        <f t="shared" si="148"/>
        <v>GPC_44728</v>
      </c>
      <c r="B9522" t="s">
        <v>45</v>
      </c>
      <c r="C9522" s="1">
        <v>44728</v>
      </c>
      <c r="D9522">
        <v>126.95099999999999</v>
      </c>
    </row>
    <row r="9523" spans="1:4" hidden="1" x14ac:dyDescent="0.35">
      <c r="A9523" s="3" t="str">
        <f t="shared" si="148"/>
        <v>GSG_44728</v>
      </c>
      <c r="B9523" t="s">
        <v>46</v>
      </c>
      <c r="C9523" s="1">
        <v>44728</v>
      </c>
      <c r="D9523">
        <v>25.41</v>
      </c>
    </row>
    <row r="9524" spans="1:4" hidden="1" x14ac:dyDescent="0.35">
      <c r="A9524" s="3" t="str">
        <f t="shared" si="148"/>
        <v>HIG_44728</v>
      </c>
      <c r="B9524" t="s">
        <v>47</v>
      </c>
      <c r="C9524" s="1">
        <v>44728</v>
      </c>
      <c r="D9524">
        <v>63.63</v>
      </c>
    </row>
    <row r="9525" spans="1:4" hidden="1" x14ac:dyDescent="0.35">
      <c r="A9525" s="3" t="str">
        <f t="shared" si="148"/>
        <v>HIGH.L_44728</v>
      </c>
      <c r="B9525" t="s">
        <v>48</v>
      </c>
      <c r="C9525" s="1">
        <v>44728</v>
      </c>
      <c r="D9525">
        <v>4.8280000000000003</v>
      </c>
    </row>
    <row r="9526" spans="1:4" hidden="1" x14ac:dyDescent="0.35">
      <c r="A9526" s="3" t="str">
        <f t="shared" si="148"/>
        <v>HST_44728</v>
      </c>
      <c r="B9526" t="s">
        <v>49</v>
      </c>
      <c r="C9526" s="1">
        <v>44728</v>
      </c>
      <c r="D9526">
        <v>16.355</v>
      </c>
    </row>
    <row r="9527" spans="1:4" hidden="1" x14ac:dyDescent="0.35">
      <c r="A9527" s="3" t="str">
        <f t="shared" si="148"/>
        <v>HYG_44728</v>
      </c>
      <c r="B9527" t="s">
        <v>50</v>
      </c>
      <c r="C9527" s="1">
        <v>44728</v>
      </c>
      <c r="D9527">
        <v>71.183999999999997</v>
      </c>
    </row>
    <row r="9528" spans="1:4" hidden="1" x14ac:dyDescent="0.35">
      <c r="A9528" s="3" t="str">
        <f t="shared" si="148"/>
        <v>IAU_44728</v>
      </c>
      <c r="B9528" t="s">
        <v>51</v>
      </c>
      <c r="C9528" s="1">
        <v>44728</v>
      </c>
      <c r="D9528">
        <v>35.19</v>
      </c>
    </row>
    <row r="9529" spans="1:4" hidden="1" x14ac:dyDescent="0.35">
      <c r="A9529" s="3" t="str">
        <f t="shared" si="148"/>
        <v>ICLN_44728</v>
      </c>
      <c r="B9529" t="s">
        <v>52</v>
      </c>
      <c r="C9529" s="1">
        <v>44728</v>
      </c>
      <c r="D9529">
        <v>17.937999999999999</v>
      </c>
    </row>
    <row r="9530" spans="1:4" hidden="1" x14ac:dyDescent="0.35">
      <c r="A9530" s="3" t="str">
        <f t="shared" ref="A9530:A9593" si="149">CONCATENATE(B9530,"_",C9530)</f>
        <v>IEAA.L_44728</v>
      </c>
      <c r="B9530" t="s">
        <v>53</v>
      </c>
      <c r="C9530" s="1">
        <v>44728</v>
      </c>
      <c r="D9530">
        <v>4.6459999999999999</v>
      </c>
    </row>
    <row r="9531" spans="1:4" hidden="1" x14ac:dyDescent="0.35">
      <c r="A9531" s="3" t="str">
        <f t="shared" si="149"/>
        <v>IEF_44728</v>
      </c>
      <c r="B9531" t="s">
        <v>54</v>
      </c>
      <c r="C9531" s="1">
        <v>44728</v>
      </c>
      <c r="D9531">
        <v>98.853999999999999</v>
      </c>
    </row>
    <row r="9532" spans="1:4" hidden="1" x14ac:dyDescent="0.35">
      <c r="A9532" s="3" t="str">
        <f t="shared" si="149"/>
        <v>IEFM.L_44728</v>
      </c>
      <c r="B9532" t="s">
        <v>55</v>
      </c>
      <c r="C9532" s="1">
        <v>44728</v>
      </c>
      <c r="D9532">
        <v>692.3</v>
      </c>
    </row>
    <row r="9533" spans="1:4" hidden="1" x14ac:dyDescent="0.35">
      <c r="A9533" s="3" t="str">
        <f t="shared" si="149"/>
        <v>IEMG_44728</v>
      </c>
      <c r="B9533" t="s">
        <v>56</v>
      </c>
      <c r="C9533" s="1">
        <v>44728</v>
      </c>
      <c r="D9533">
        <v>47.811999999999998</v>
      </c>
    </row>
    <row r="9534" spans="1:4" hidden="1" x14ac:dyDescent="0.35">
      <c r="A9534" s="3" t="str">
        <f t="shared" si="149"/>
        <v>IEUS_44728</v>
      </c>
      <c r="B9534" t="s">
        <v>57</v>
      </c>
      <c r="C9534" s="1">
        <v>44728</v>
      </c>
      <c r="D9534">
        <v>48.387999999999998</v>
      </c>
    </row>
    <row r="9535" spans="1:4" hidden="1" x14ac:dyDescent="0.35">
      <c r="A9535" s="3" t="str">
        <f t="shared" si="149"/>
        <v>IEVL.L_44728</v>
      </c>
      <c r="B9535" t="s">
        <v>58</v>
      </c>
      <c r="C9535" s="1">
        <v>44728</v>
      </c>
      <c r="D9535">
        <v>6.8019999999999996</v>
      </c>
    </row>
    <row r="9536" spans="1:4" hidden="1" x14ac:dyDescent="0.35">
      <c r="A9536" s="3" t="str">
        <f t="shared" si="149"/>
        <v>IGF_44728</v>
      </c>
      <c r="B9536" t="s">
        <v>59</v>
      </c>
      <c r="C9536" s="1">
        <v>44728</v>
      </c>
      <c r="D9536">
        <v>44.856999999999999</v>
      </c>
    </row>
    <row r="9537" spans="1:4" hidden="1" x14ac:dyDescent="0.35">
      <c r="A9537" s="3" t="str">
        <f t="shared" si="149"/>
        <v>INDA_44728</v>
      </c>
      <c r="B9537" t="s">
        <v>60</v>
      </c>
      <c r="C9537" s="1">
        <v>44728</v>
      </c>
      <c r="D9537">
        <v>38.880000000000003</v>
      </c>
    </row>
    <row r="9538" spans="1:4" hidden="1" x14ac:dyDescent="0.35">
      <c r="A9538" s="3" t="str">
        <f t="shared" si="149"/>
        <v>IUMO.L_44728</v>
      </c>
      <c r="B9538" t="s">
        <v>61</v>
      </c>
      <c r="C9538" s="1">
        <v>44728</v>
      </c>
      <c r="D9538">
        <v>9.1839999999999993</v>
      </c>
    </row>
    <row r="9539" spans="1:4" hidden="1" x14ac:dyDescent="0.35">
      <c r="A9539" s="3" t="str">
        <f t="shared" si="149"/>
        <v>IUVL.L_44728</v>
      </c>
      <c r="B9539" t="s">
        <v>62</v>
      </c>
      <c r="C9539" s="1">
        <v>44728</v>
      </c>
      <c r="D9539">
        <v>7.7450000000000001</v>
      </c>
    </row>
    <row r="9540" spans="1:4" hidden="1" x14ac:dyDescent="0.35">
      <c r="A9540" s="3" t="str">
        <f t="shared" si="149"/>
        <v>IVV_44728</v>
      </c>
      <c r="B9540" t="s">
        <v>63</v>
      </c>
      <c r="C9540" s="1">
        <v>44728</v>
      </c>
      <c r="D9540">
        <v>363.536</v>
      </c>
    </row>
    <row r="9541" spans="1:4" hidden="1" x14ac:dyDescent="0.35">
      <c r="A9541" s="3" t="str">
        <f t="shared" si="149"/>
        <v>IWM_44728</v>
      </c>
      <c r="B9541" t="s">
        <v>64</v>
      </c>
      <c r="C9541" s="1">
        <v>44728</v>
      </c>
      <c r="D9541">
        <v>162.30799999999999</v>
      </c>
    </row>
    <row r="9542" spans="1:4" hidden="1" x14ac:dyDescent="0.35">
      <c r="A9542" s="3" t="str">
        <f t="shared" si="149"/>
        <v>IXN_44728</v>
      </c>
      <c r="B9542" t="s">
        <v>65</v>
      </c>
      <c r="C9542" s="1">
        <v>44728</v>
      </c>
      <c r="D9542">
        <v>44.427</v>
      </c>
    </row>
    <row r="9543" spans="1:4" hidden="1" x14ac:dyDescent="0.35">
      <c r="A9543" s="3" t="str">
        <f t="shared" si="149"/>
        <v>JPEA.L_44728</v>
      </c>
      <c r="B9543" t="s">
        <v>66</v>
      </c>
      <c r="C9543" s="1">
        <v>44728</v>
      </c>
      <c r="D9543">
        <v>4.7690000000000001</v>
      </c>
    </row>
    <row r="9544" spans="1:4" hidden="1" x14ac:dyDescent="0.35">
      <c r="A9544" s="3" t="str">
        <f t="shared" si="149"/>
        <v>JPM_44728</v>
      </c>
      <c r="B9544" t="s">
        <v>67</v>
      </c>
      <c r="C9544" s="1">
        <v>44728</v>
      </c>
      <c r="D9544">
        <v>110.621</v>
      </c>
    </row>
    <row r="9545" spans="1:4" hidden="1" x14ac:dyDescent="0.35">
      <c r="A9545" s="3" t="str">
        <f t="shared" si="149"/>
        <v>KR_44728</v>
      </c>
      <c r="B9545" t="s">
        <v>68</v>
      </c>
      <c r="C9545" s="1">
        <v>44728</v>
      </c>
      <c r="D9545">
        <v>48.991999999999997</v>
      </c>
    </row>
    <row r="9546" spans="1:4" hidden="1" x14ac:dyDescent="0.35">
      <c r="A9546" s="3" t="str">
        <f t="shared" si="149"/>
        <v>LQD_44728</v>
      </c>
      <c r="B9546" t="s">
        <v>69</v>
      </c>
      <c r="C9546" s="1">
        <v>44728</v>
      </c>
      <c r="D9546">
        <v>107.008</v>
      </c>
    </row>
    <row r="9547" spans="1:4" hidden="1" x14ac:dyDescent="0.35">
      <c r="A9547" s="3" t="str">
        <f t="shared" si="149"/>
        <v>MCHI_44728</v>
      </c>
      <c r="B9547" t="s">
        <v>70</v>
      </c>
      <c r="C9547" s="1">
        <v>44728</v>
      </c>
      <c r="D9547">
        <v>51.116</v>
      </c>
    </row>
    <row r="9548" spans="1:4" hidden="1" x14ac:dyDescent="0.35">
      <c r="A9548" s="3" t="str">
        <f t="shared" si="149"/>
        <v>META_44728</v>
      </c>
      <c r="B9548" t="s">
        <v>144</v>
      </c>
      <c r="C9548" s="1">
        <v>44728</v>
      </c>
      <c r="D9548">
        <v>160.87</v>
      </c>
    </row>
    <row r="9549" spans="1:4" hidden="1" x14ac:dyDescent="0.35">
      <c r="A9549" s="3" t="str">
        <f t="shared" si="149"/>
        <v>MVEU.L_44728</v>
      </c>
      <c r="B9549" t="s">
        <v>71</v>
      </c>
      <c r="C9549" s="1">
        <v>44728</v>
      </c>
      <c r="D9549">
        <v>48.08</v>
      </c>
    </row>
    <row r="9550" spans="1:4" hidden="1" x14ac:dyDescent="0.35">
      <c r="A9550" s="3" t="str">
        <f t="shared" si="149"/>
        <v>OGN_44728</v>
      </c>
      <c r="B9550" t="s">
        <v>72</v>
      </c>
      <c r="C9550" s="1">
        <v>44728</v>
      </c>
      <c r="D9550">
        <v>32.152000000000001</v>
      </c>
    </row>
    <row r="9551" spans="1:4" hidden="1" x14ac:dyDescent="0.35">
      <c r="A9551" s="3" t="str">
        <f t="shared" si="149"/>
        <v>PG_44728</v>
      </c>
      <c r="B9551" t="s">
        <v>73</v>
      </c>
      <c r="C9551" s="1">
        <v>44728</v>
      </c>
      <c r="D9551">
        <v>130.70599999999999</v>
      </c>
    </row>
    <row r="9552" spans="1:4" hidden="1" x14ac:dyDescent="0.35">
      <c r="A9552" s="3" t="str">
        <f t="shared" si="149"/>
        <v>PPL_44728</v>
      </c>
      <c r="B9552" t="s">
        <v>74</v>
      </c>
      <c r="C9552" s="1">
        <v>44728</v>
      </c>
      <c r="D9552">
        <v>25.123999999999999</v>
      </c>
    </row>
    <row r="9553" spans="1:4" hidden="1" x14ac:dyDescent="0.35">
      <c r="A9553" s="3" t="str">
        <f t="shared" si="149"/>
        <v>PRU_44728</v>
      </c>
      <c r="B9553" t="s">
        <v>75</v>
      </c>
      <c r="C9553" s="1">
        <v>44728</v>
      </c>
      <c r="D9553">
        <v>89.260999999999996</v>
      </c>
    </row>
    <row r="9554" spans="1:4" hidden="1" x14ac:dyDescent="0.35">
      <c r="A9554" s="3" t="str">
        <f t="shared" si="149"/>
        <v>PYPL_44728</v>
      </c>
      <c r="B9554" t="s">
        <v>76</v>
      </c>
      <c r="C9554" s="1">
        <v>44728</v>
      </c>
      <c r="D9554">
        <v>71.23</v>
      </c>
    </row>
    <row r="9555" spans="1:4" hidden="1" x14ac:dyDescent="0.35">
      <c r="A9555" s="3" t="str">
        <f t="shared" si="149"/>
        <v>RE_44728</v>
      </c>
      <c r="B9555" t="s">
        <v>77</v>
      </c>
      <c r="C9555" s="1">
        <v>44728</v>
      </c>
      <c r="D9555">
        <v>262.06700000000001</v>
      </c>
    </row>
    <row r="9556" spans="1:4" hidden="1" x14ac:dyDescent="0.35">
      <c r="A9556" s="3" t="str">
        <f t="shared" si="149"/>
        <v>REET_44728</v>
      </c>
      <c r="B9556" t="s">
        <v>78</v>
      </c>
      <c r="C9556" s="1">
        <v>44728</v>
      </c>
      <c r="D9556">
        <v>23.163</v>
      </c>
    </row>
    <row r="9557" spans="1:4" hidden="1" x14ac:dyDescent="0.35">
      <c r="A9557" s="3" t="str">
        <f t="shared" si="149"/>
        <v>ROL_44728</v>
      </c>
      <c r="B9557" t="s">
        <v>79</v>
      </c>
      <c r="C9557" s="1">
        <v>44728</v>
      </c>
      <c r="D9557">
        <v>31.72</v>
      </c>
    </row>
    <row r="9558" spans="1:4" hidden="1" x14ac:dyDescent="0.35">
      <c r="A9558" s="3" t="str">
        <f t="shared" si="149"/>
        <v>ROST_44728</v>
      </c>
      <c r="B9558" t="s">
        <v>80</v>
      </c>
      <c r="C9558" s="1">
        <v>44728</v>
      </c>
      <c r="D9558">
        <v>73.161000000000001</v>
      </c>
    </row>
    <row r="9559" spans="1:4" hidden="1" x14ac:dyDescent="0.35">
      <c r="A9559" s="3" t="str">
        <f t="shared" si="149"/>
        <v>SEGA.L_44728</v>
      </c>
      <c r="B9559" t="s">
        <v>81</v>
      </c>
      <c r="C9559" s="1">
        <v>44728</v>
      </c>
      <c r="D9559">
        <v>94.796000000000006</v>
      </c>
    </row>
    <row r="9560" spans="1:4" hidden="1" x14ac:dyDescent="0.35">
      <c r="A9560" s="3" t="str">
        <f t="shared" si="149"/>
        <v>SHY_44728</v>
      </c>
      <c r="B9560" t="s">
        <v>82</v>
      </c>
      <c r="C9560" s="1">
        <v>44728</v>
      </c>
      <c r="D9560">
        <v>81.382000000000005</v>
      </c>
    </row>
    <row r="9561" spans="1:4" hidden="1" x14ac:dyDescent="0.35">
      <c r="A9561" s="3" t="str">
        <f t="shared" si="149"/>
        <v>SLV_44728</v>
      </c>
      <c r="B9561" t="s">
        <v>83</v>
      </c>
      <c r="C9561" s="1">
        <v>44728</v>
      </c>
      <c r="D9561">
        <v>20.239999999999998</v>
      </c>
    </row>
    <row r="9562" spans="1:4" hidden="1" x14ac:dyDescent="0.35">
      <c r="A9562" s="3" t="str">
        <f t="shared" si="149"/>
        <v>SPMV.L_44728</v>
      </c>
      <c r="B9562" t="s">
        <v>84</v>
      </c>
      <c r="C9562" s="1">
        <v>44728</v>
      </c>
      <c r="D9562">
        <v>69.64</v>
      </c>
    </row>
    <row r="9563" spans="1:4" hidden="1" x14ac:dyDescent="0.35">
      <c r="A9563" s="3" t="str">
        <f t="shared" si="149"/>
        <v>TLT_44728</v>
      </c>
      <c r="B9563" t="s">
        <v>85</v>
      </c>
      <c r="C9563" s="1">
        <v>44728</v>
      </c>
      <c r="D9563">
        <v>109.714</v>
      </c>
    </row>
    <row r="9564" spans="1:4" hidden="1" x14ac:dyDescent="0.35">
      <c r="A9564" s="3" t="str">
        <f t="shared" si="149"/>
        <v>UNH_44728</v>
      </c>
      <c r="B9564" t="s">
        <v>86</v>
      </c>
      <c r="C9564" s="1">
        <v>44728</v>
      </c>
      <c r="D9564">
        <v>453.26600000000002</v>
      </c>
    </row>
    <row r="9565" spans="1:4" hidden="1" x14ac:dyDescent="0.35">
      <c r="A9565" s="3" t="str">
        <f t="shared" si="149"/>
        <v>URI_44728</v>
      </c>
      <c r="B9565" t="s">
        <v>87</v>
      </c>
      <c r="C9565" s="1">
        <v>44728</v>
      </c>
      <c r="D9565">
        <v>244.74</v>
      </c>
    </row>
    <row r="9566" spans="1:4" hidden="1" x14ac:dyDescent="0.35">
      <c r="A9566" s="3" t="str">
        <f t="shared" si="149"/>
        <v>V_44728</v>
      </c>
      <c r="B9566" t="s">
        <v>88</v>
      </c>
      <c r="C9566" s="1">
        <v>44728</v>
      </c>
      <c r="D9566">
        <v>187.92699999999999</v>
      </c>
    </row>
    <row r="9567" spans="1:4" hidden="1" x14ac:dyDescent="0.35">
      <c r="A9567" s="3" t="str">
        <f t="shared" si="149"/>
        <v>VRSK_44728</v>
      </c>
      <c r="B9567" t="s">
        <v>89</v>
      </c>
      <c r="C9567" s="1">
        <v>44728</v>
      </c>
      <c r="D9567">
        <v>158.05000000000001</v>
      </c>
    </row>
    <row r="9568" spans="1:4" hidden="1" x14ac:dyDescent="0.35">
      <c r="A9568" s="3" t="str">
        <f t="shared" si="149"/>
        <v>VXX_44728</v>
      </c>
      <c r="B9568" t="s">
        <v>90</v>
      </c>
      <c r="C9568" s="1">
        <v>44728</v>
      </c>
      <c r="D9568">
        <v>25.4</v>
      </c>
    </row>
    <row r="9569" spans="1:4" hidden="1" x14ac:dyDescent="0.35">
      <c r="A9569" s="3" t="str">
        <f t="shared" si="149"/>
        <v>WRK_44728</v>
      </c>
      <c r="B9569" t="s">
        <v>91</v>
      </c>
      <c r="C9569" s="1">
        <v>44728</v>
      </c>
      <c r="D9569">
        <v>40.383000000000003</v>
      </c>
    </row>
    <row r="9570" spans="1:4" hidden="1" x14ac:dyDescent="0.35">
      <c r="A9570" s="3" t="str">
        <f t="shared" si="149"/>
        <v>XLB_44728</v>
      </c>
      <c r="B9570" t="s">
        <v>92</v>
      </c>
      <c r="C9570" s="1">
        <v>44728</v>
      </c>
      <c r="D9570">
        <v>73.641999999999996</v>
      </c>
    </row>
    <row r="9571" spans="1:4" hidden="1" x14ac:dyDescent="0.35">
      <c r="A9571" s="3" t="str">
        <f t="shared" si="149"/>
        <v>XLC_44728</v>
      </c>
      <c r="B9571" t="s">
        <v>93</v>
      </c>
      <c r="C9571" s="1">
        <v>44728</v>
      </c>
      <c r="D9571">
        <v>52.712000000000003</v>
      </c>
    </row>
    <row r="9572" spans="1:4" hidden="1" x14ac:dyDescent="0.35">
      <c r="A9572" s="3" t="str">
        <f t="shared" si="149"/>
        <v>XLE_44728</v>
      </c>
      <c r="B9572" t="s">
        <v>94</v>
      </c>
      <c r="C9572" s="1">
        <v>44728</v>
      </c>
      <c r="D9572">
        <v>75.305999999999997</v>
      </c>
    </row>
    <row r="9573" spans="1:4" hidden="1" x14ac:dyDescent="0.35">
      <c r="A9573" s="3" t="str">
        <f t="shared" si="149"/>
        <v>XLF_44728</v>
      </c>
      <c r="B9573" t="s">
        <v>95</v>
      </c>
      <c r="C9573" s="1">
        <v>44728</v>
      </c>
      <c r="D9573">
        <v>30.329000000000001</v>
      </c>
    </row>
    <row r="9574" spans="1:4" hidden="1" x14ac:dyDescent="0.35">
      <c r="A9574" s="3" t="str">
        <f t="shared" si="149"/>
        <v>XLI_44728</v>
      </c>
      <c r="B9574" t="s">
        <v>96</v>
      </c>
      <c r="C9574" s="1">
        <v>44728</v>
      </c>
      <c r="D9574">
        <v>84.6</v>
      </c>
    </row>
    <row r="9575" spans="1:4" hidden="1" x14ac:dyDescent="0.35">
      <c r="A9575" s="3" t="str">
        <f t="shared" si="149"/>
        <v>XLK_44728</v>
      </c>
      <c r="B9575" t="s">
        <v>97</v>
      </c>
      <c r="C9575" s="1">
        <v>44728</v>
      </c>
      <c r="D9575">
        <v>122.52200000000001</v>
      </c>
    </row>
    <row r="9576" spans="1:4" hidden="1" x14ac:dyDescent="0.35">
      <c r="A9576" s="3" t="str">
        <f t="shared" si="149"/>
        <v>XLP_44728</v>
      </c>
      <c r="B9576" t="s">
        <v>98</v>
      </c>
      <c r="C9576" s="1">
        <v>44728</v>
      </c>
      <c r="D9576">
        <v>67.647000000000006</v>
      </c>
    </row>
    <row r="9577" spans="1:4" hidden="1" x14ac:dyDescent="0.35">
      <c r="A9577" s="3" t="str">
        <f t="shared" si="149"/>
        <v>XLU_44728</v>
      </c>
      <c r="B9577" t="s">
        <v>99</v>
      </c>
      <c r="C9577" s="1">
        <v>44728</v>
      </c>
      <c r="D9577">
        <v>64.004000000000005</v>
      </c>
    </row>
    <row r="9578" spans="1:4" hidden="1" x14ac:dyDescent="0.35">
      <c r="A9578" s="3" t="str">
        <f t="shared" si="149"/>
        <v>XLV_44728</v>
      </c>
      <c r="B9578" t="s">
        <v>100</v>
      </c>
      <c r="C9578" s="1">
        <v>44728</v>
      </c>
      <c r="D9578">
        <v>118.504</v>
      </c>
    </row>
    <row r="9579" spans="1:4" hidden="1" x14ac:dyDescent="0.35">
      <c r="A9579" s="3" t="str">
        <f t="shared" si="149"/>
        <v>XLY_44728</v>
      </c>
      <c r="B9579" t="s">
        <v>101</v>
      </c>
      <c r="C9579" s="1">
        <v>44728</v>
      </c>
      <c r="D9579">
        <v>133.68</v>
      </c>
    </row>
    <row r="9580" spans="1:4" hidden="1" x14ac:dyDescent="0.35">
      <c r="A9580" s="3" t="str">
        <f t="shared" si="149"/>
        <v>XOM_44728</v>
      </c>
      <c r="B9580" t="s">
        <v>102</v>
      </c>
      <c r="C9580" s="1">
        <v>44728</v>
      </c>
      <c r="D9580">
        <v>89.08</v>
      </c>
    </row>
    <row r="9581" spans="1:4" hidden="1" x14ac:dyDescent="0.35">
      <c r="A9581" s="3" t="str">
        <f t="shared" si="149"/>
        <v>ABBV_44729</v>
      </c>
      <c r="B9581" t="s">
        <v>3</v>
      </c>
      <c r="C9581" s="1">
        <v>44729</v>
      </c>
      <c r="D9581">
        <v>134.34200000000001</v>
      </c>
    </row>
    <row r="9582" spans="1:4" hidden="1" x14ac:dyDescent="0.35">
      <c r="A9582" s="3" t="str">
        <f t="shared" si="149"/>
        <v>ACN_44729</v>
      </c>
      <c r="B9582" t="s">
        <v>4</v>
      </c>
      <c r="C9582" s="1">
        <v>44729</v>
      </c>
      <c r="D9582">
        <v>272.07600000000002</v>
      </c>
    </row>
    <row r="9583" spans="1:4" hidden="1" x14ac:dyDescent="0.35">
      <c r="A9583" s="3" t="str">
        <f t="shared" si="149"/>
        <v>AEP_44729</v>
      </c>
      <c r="B9583" t="s">
        <v>5</v>
      </c>
      <c r="C9583" s="1">
        <v>44729</v>
      </c>
      <c r="D9583">
        <v>86.106999999999999</v>
      </c>
    </row>
    <row r="9584" spans="1:4" hidden="1" x14ac:dyDescent="0.35">
      <c r="A9584" s="3" t="str">
        <f t="shared" si="149"/>
        <v>AIZ_44729</v>
      </c>
      <c r="B9584" t="s">
        <v>6</v>
      </c>
      <c r="C9584" s="1">
        <v>44729</v>
      </c>
      <c r="D9584">
        <v>168.221</v>
      </c>
    </row>
    <row r="9585" spans="1:4" hidden="1" x14ac:dyDescent="0.35">
      <c r="A9585" s="3" t="str">
        <f t="shared" si="149"/>
        <v>ALLE_44729</v>
      </c>
      <c r="B9585" t="s">
        <v>7</v>
      </c>
      <c r="C9585" s="1">
        <v>44729</v>
      </c>
      <c r="D9585">
        <v>94.902000000000001</v>
      </c>
    </row>
    <row r="9586" spans="1:4" hidden="1" x14ac:dyDescent="0.35">
      <c r="A9586" s="3" t="str">
        <f t="shared" si="149"/>
        <v>AMAT_44729</v>
      </c>
      <c r="B9586" t="s">
        <v>8</v>
      </c>
      <c r="C9586" s="1">
        <v>44729</v>
      </c>
      <c r="D9586">
        <v>89.382999999999996</v>
      </c>
    </row>
    <row r="9587" spans="1:4" hidden="1" x14ac:dyDescent="0.35">
      <c r="A9587" s="3" t="str">
        <f t="shared" si="149"/>
        <v>AMP_44729</v>
      </c>
      <c r="B9587" t="s">
        <v>9</v>
      </c>
      <c r="C9587" s="1">
        <v>44729</v>
      </c>
      <c r="D9587">
        <v>232.238</v>
      </c>
    </row>
    <row r="9588" spans="1:4" hidden="1" x14ac:dyDescent="0.35">
      <c r="A9588" s="3" t="str">
        <f t="shared" si="149"/>
        <v>AMZN_44729</v>
      </c>
      <c r="B9588" t="s">
        <v>10</v>
      </c>
      <c r="C9588" s="1">
        <v>44729</v>
      </c>
      <c r="D9588">
        <v>106.22</v>
      </c>
    </row>
    <row r="9589" spans="1:4" hidden="1" x14ac:dyDescent="0.35">
      <c r="A9589" s="3" t="str">
        <f t="shared" si="149"/>
        <v>AVB_44729</v>
      </c>
      <c r="B9589" t="s">
        <v>11</v>
      </c>
      <c r="C9589" s="1">
        <v>44729</v>
      </c>
      <c r="D9589">
        <v>185.97900000000001</v>
      </c>
    </row>
    <row r="9590" spans="1:4" hidden="1" x14ac:dyDescent="0.35">
      <c r="A9590" s="3" t="str">
        <f t="shared" si="149"/>
        <v>AVY_44729</v>
      </c>
      <c r="B9590" t="s">
        <v>12</v>
      </c>
      <c r="C9590" s="1">
        <v>44729</v>
      </c>
      <c r="D9590">
        <v>153.672</v>
      </c>
    </row>
    <row r="9591" spans="1:4" hidden="1" x14ac:dyDescent="0.35">
      <c r="A9591" s="3" t="str">
        <f t="shared" si="149"/>
        <v>AXP_44729</v>
      </c>
      <c r="B9591" t="s">
        <v>13</v>
      </c>
      <c r="C9591" s="1">
        <v>44729</v>
      </c>
      <c r="D9591">
        <v>142.602</v>
      </c>
    </row>
    <row r="9592" spans="1:4" hidden="1" x14ac:dyDescent="0.35">
      <c r="A9592" s="3" t="str">
        <f t="shared" si="149"/>
        <v>BDX_44729</v>
      </c>
      <c r="B9592" t="s">
        <v>14</v>
      </c>
      <c r="C9592" s="1">
        <v>44729</v>
      </c>
      <c r="D9592">
        <v>233.67400000000001</v>
      </c>
    </row>
    <row r="9593" spans="1:4" hidden="1" x14ac:dyDescent="0.35">
      <c r="A9593" s="3" t="str">
        <f t="shared" si="149"/>
        <v>BF-B_44729</v>
      </c>
      <c r="B9593" t="s">
        <v>15</v>
      </c>
      <c r="C9593" s="1">
        <v>44729</v>
      </c>
      <c r="D9593">
        <v>66.209999999999994</v>
      </c>
    </row>
    <row r="9594" spans="1:4" hidden="1" x14ac:dyDescent="0.35">
      <c r="A9594" s="3" t="str">
        <f t="shared" ref="A9594:A9657" si="150">CONCATENATE(B9594,"_",C9594)</f>
        <v>BMY_44729</v>
      </c>
      <c r="B9594" t="s">
        <v>16</v>
      </c>
      <c r="C9594" s="1">
        <v>44729</v>
      </c>
      <c r="D9594">
        <v>72.033000000000001</v>
      </c>
    </row>
    <row r="9595" spans="1:4" hidden="1" x14ac:dyDescent="0.35">
      <c r="A9595" s="3" t="str">
        <f t="shared" si="150"/>
        <v>BR_44729</v>
      </c>
      <c r="B9595" t="s">
        <v>17</v>
      </c>
      <c r="C9595" s="1">
        <v>44729</v>
      </c>
      <c r="D9595">
        <v>132.173</v>
      </c>
    </row>
    <row r="9596" spans="1:4" hidden="1" x14ac:dyDescent="0.35">
      <c r="A9596" s="3" t="str">
        <f t="shared" si="150"/>
        <v>CARR_44729</v>
      </c>
      <c r="B9596" t="s">
        <v>18</v>
      </c>
      <c r="C9596" s="1">
        <v>44729</v>
      </c>
      <c r="D9596">
        <v>33.972000000000001</v>
      </c>
    </row>
    <row r="9597" spans="1:4" hidden="1" x14ac:dyDescent="0.35">
      <c r="A9597" s="3" t="str">
        <f t="shared" si="150"/>
        <v>CDW_44729</v>
      </c>
      <c r="B9597" t="s">
        <v>19</v>
      </c>
      <c r="C9597" s="1">
        <v>44729</v>
      </c>
      <c r="D9597">
        <v>155.29</v>
      </c>
    </row>
    <row r="9598" spans="1:4" hidden="1" x14ac:dyDescent="0.35">
      <c r="A9598" s="3" t="str">
        <f t="shared" si="150"/>
        <v>CE_44729</v>
      </c>
      <c r="B9598" t="s">
        <v>20</v>
      </c>
      <c r="C9598" s="1">
        <v>44729</v>
      </c>
      <c r="D9598">
        <v>120.18899999999999</v>
      </c>
    </row>
    <row r="9599" spans="1:4" hidden="1" x14ac:dyDescent="0.35">
      <c r="A9599" s="3" t="str">
        <f t="shared" si="150"/>
        <v>CHTR_44729</v>
      </c>
      <c r="B9599" t="s">
        <v>21</v>
      </c>
      <c r="C9599" s="1">
        <v>44729</v>
      </c>
      <c r="D9599">
        <v>441.96</v>
      </c>
    </row>
    <row r="9600" spans="1:4" hidden="1" x14ac:dyDescent="0.35">
      <c r="A9600" s="3" t="str">
        <f t="shared" si="150"/>
        <v>CNC_44729</v>
      </c>
      <c r="B9600" t="s">
        <v>22</v>
      </c>
      <c r="C9600" s="1">
        <v>44729</v>
      </c>
      <c r="D9600">
        <v>76.319999999999993</v>
      </c>
    </row>
    <row r="9601" spans="1:4" hidden="1" x14ac:dyDescent="0.35">
      <c r="A9601" s="3" t="str">
        <f t="shared" si="150"/>
        <v>CNP_44729</v>
      </c>
      <c r="B9601" t="s">
        <v>23</v>
      </c>
      <c r="C9601" s="1">
        <v>44729</v>
      </c>
      <c r="D9601">
        <v>26.905999999999999</v>
      </c>
    </row>
    <row r="9602" spans="1:4" hidden="1" x14ac:dyDescent="0.35">
      <c r="A9602" s="3" t="str">
        <f t="shared" si="150"/>
        <v>COP_44729</v>
      </c>
      <c r="B9602" t="s">
        <v>24</v>
      </c>
      <c r="C9602" s="1">
        <v>44729</v>
      </c>
      <c r="D9602">
        <v>90.036000000000001</v>
      </c>
    </row>
    <row r="9603" spans="1:4" hidden="1" x14ac:dyDescent="0.35">
      <c r="A9603" s="3" t="str">
        <f t="shared" si="150"/>
        <v>CTAS_44729</v>
      </c>
      <c r="B9603" t="s">
        <v>25</v>
      </c>
      <c r="C9603" s="1">
        <v>44729</v>
      </c>
      <c r="D9603">
        <v>344.637</v>
      </c>
    </row>
    <row r="9604" spans="1:4" hidden="1" x14ac:dyDescent="0.35">
      <c r="A9604" s="3" t="str">
        <f t="shared" si="150"/>
        <v>CZR_44729</v>
      </c>
      <c r="B9604" t="s">
        <v>26</v>
      </c>
      <c r="C9604" s="1">
        <v>44729</v>
      </c>
      <c r="D9604">
        <v>39.65</v>
      </c>
    </row>
    <row r="9605" spans="1:4" hidden="1" x14ac:dyDescent="0.35">
      <c r="A9605" s="3" t="str">
        <f t="shared" si="150"/>
        <v>DG_44729</v>
      </c>
      <c r="B9605" t="s">
        <v>27</v>
      </c>
      <c r="C9605" s="1">
        <v>44729</v>
      </c>
      <c r="D9605">
        <v>229.245</v>
      </c>
    </row>
    <row r="9606" spans="1:4" hidden="1" x14ac:dyDescent="0.35">
      <c r="A9606" s="3" t="str">
        <f t="shared" si="150"/>
        <v>DPZ_44729</v>
      </c>
      <c r="B9606" t="s">
        <v>28</v>
      </c>
      <c r="C9606" s="1">
        <v>44729</v>
      </c>
      <c r="D9606">
        <v>376.83100000000002</v>
      </c>
    </row>
    <row r="9607" spans="1:4" x14ac:dyDescent="0.35">
      <c r="A9607" s="3" t="str">
        <f t="shared" si="150"/>
        <v>DRE_44729</v>
      </c>
      <c r="B9607" t="s">
        <v>29</v>
      </c>
      <c r="C9607" s="1">
        <v>44729</v>
      </c>
      <c r="D9607">
        <v>51.197000000000003</v>
      </c>
    </row>
    <row r="9608" spans="1:4" hidden="1" x14ac:dyDescent="0.35">
      <c r="A9608" s="3" t="str">
        <f t="shared" si="150"/>
        <v>DXC_44729</v>
      </c>
      <c r="B9608" t="s">
        <v>30</v>
      </c>
      <c r="C9608" s="1">
        <v>44729</v>
      </c>
      <c r="D9608">
        <v>30.19</v>
      </c>
    </row>
    <row r="9609" spans="1:4" hidden="1" x14ac:dyDescent="0.35">
      <c r="A9609" s="3" t="str">
        <f t="shared" si="150"/>
        <v>EWA_44729</v>
      </c>
      <c r="B9609" t="s">
        <v>31</v>
      </c>
      <c r="C9609" s="1">
        <v>44729</v>
      </c>
      <c r="D9609">
        <v>20.423999999999999</v>
      </c>
    </row>
    <row r="9610" spans="1:4" hidden="1" x14ac:dyDescent="0.35">
      <c r="A9610" s="3" t="str">
        <f t="shared" si="150"/>
        <v>EWC_44729</v>
      </c>
      <c r="B9610" t="s">
        <v>32</v>
      </c>
      <c r="C9610" s="1">
        <v>44729</v>
      </c>
      <c r="D9610">
        <v>32.829000000000001</v>
      </c>
    </row>
    <row r="9611" spans="1:4" hidden="1" x14ac:dyDescent="0.35">
      <c r="A9611" s="3" t="str">
        <f t="shared" si="150"/>
        <v>EWG_44729</v>
      </c>
      <c r="B9611" t="s">
        <v>33</v>
      </c>
      <c r="C9611" s="1">
        <v>44729</v>
      </c>
      <c r="D9611">
        <v>23.661999999999999</v>
      </c>
    </row>
    <row r="9612" spans="1:4" hidden="1" x14ac:dyDescent="0.35">
      <c r="A9612" s="3" t="str">
        <f t="shared" si="150"/>
        <v>EWH_44729</v>
      </c>
      <c r="B9612" t="s">
        <v>34</v>
      </c>
      <c r="C9612" s="1">
        <v>44729</v>
      </c>
      <c r="D9612">
        <v>20.683</v>
      </c>
    </row>
    <row r="9613" spans="1:4" hidden="1" x14ac:dyDescent="0.35">
      <c r="A9613" s="3" t="str">
        <f t="shared" si="150"/>
        <v>EWJ_44729</v>
      </c>
      <c r="B9613" t="s">
        <v>35</v>
      </c>
      <c r="C9613" s="1">
        <v>44729</v>
      </c>
      <c r="D9613">
        <v>51.942999999999998</v>
      </c>
    </row>
    <row r="9614" spans="1:4" hidden="1" x14ac:dyDescent="0.35">
      <c r="A9614" s="3" t="str">
        <f t="shared" si="150"/>
        <v>EWL_44729</v>
      </c>
      <c r="B9614" t="s">
        <v>36</v>
      </c>
      <c r="C9614" s="1">
        <v>44729</v>
      </c>
      <c r="D9614">
        <v>39.5</v>
      </c>
    </row>
    <row r="9615" spans="1:4" hidden="1" x14ac:dyDescent="0.35">
      <c r="A9615" s="3" t="str">
        <f t="shared" si="150"/>
        <v>EWQ_44729</v>
      </c>
      <c r="B9615" t="s">
        <v>37</v>
      </c>
      <c r="C9615" s="1">
        <v>44729</v>
      </c>
      <c r="D9615">
        <v>29.591999999999999</v>
      </c>
    </row>
    <row r="9616" spans="1:4" hidden="1" x14ac:dyDescent="0.35">
      <c r="A9616" s="3" t="str">
        <f t="shared" si="150"/>
        <v>EWT_44729</v>
      </c>
      <c r="B9616" t="s">
        <v>38</v>
      </c>
      <c r="C9616" s="1">
        <v>44729</v>
      </c>
      <c r="D9616">
        <v>44.381999999999998</v>
      </c>
    </row>
    <row r="9617" spans="1:4" hidden="1" x14ac:dyDescent="0.35">
      <c r="A9617" s="3" t="str">
        <f t="shared" si="150"/>
        <v>EWU_44729</v>
      </c>
      <c r="B9617" t="s">
        <v>39</v>
      </c>
      <c r="C9617" s="1">
        <v>44729</v>
      </c>
      <c r="D9617">
        <v>28.744</v>
      </c>
    </row>
    <row r="9618" spans="1:4" hidden="1" x14ac:dyDescent="0.35">
      <c r="A9618" s="3" t="str">
        <f t="shared" si="150"/>
        <v>EWY_44729</v>
      </c>
      <c r="B9618" t="s">
        <v>40</v>
      </c>
      <c r="C9618" s="1">
        <v>44729</v>
      </c>
      <c r="D9618">
        <v>58.984999999999999</v>
      </c>
    </row>
    <row r="9619" spans="1:4" hidden="1" x14ac:dyDescent="0.35">
      <c r="A9619" s="3" t="str">
        <f t="shared" si="150"/>
        <v>EWZ_44729</v>
      </c>
      <c r="B9619" t="s">
        <v>41</v>
      </c>
      <c r="C9619" s="1">
        <v>44729</v>
      </c>
      <c r="D9619">
        <v>25.981999999999999</v>
      </c>
    </row>
    <row r="9620" spans="1:4" hidden="1" x14ac:dyDescent="0.35">
      <c r="A9620" s="3" t="str">
        <f t="shared" si="150"/>
        <v>FTV_44729</v>
      </c>
      <c r="B9620" t="s">
        <v>43</v>
      </c>
      <c r="C9620" s="1">
        <v>44729</v>
      </c>
      <c r="D9620">
        <v>53.445</v>
      </c>
    </row>
    <row r="9621" spans="1:4" hidden="1" x14ac:dyDescent="0.35">
      <c r="A9621" s="3" t="str">
        <f t="shared" si="150"/>
        <v>GOOG_44729</v>
      </c>
      <c r="B9621" t="s">
        <v>44</v>
      </c>
      <c r="C9621" s="1">
        <v>44729</v>
      </c>
      <c r="D9621">
        <v>107.866</v>
      </c>
    </row>
    <row r="9622" spans="1:4" hidden="1" x14ac:dyDescent="0.35">
      <c r="A9622" s="3" t="str">
        <f t="shared" si="150"/>
        <v>GPC_44729</v>
      </c>
      <c r="B9622" t="s">
        <v>45</v>
      </c>
      <c r="C9622" s="1">
        <v>44729</v>
      </c>
      <c r="D9622">
        <v>125.873</v>
      </c>
    </row>
    <row r="9623" spans="1:4" hidden="1" x14ac:dyDescent="0.35">
      <c r="A9623" s="3" t="str">
        <f t="shared" si="150"/>
        <v>GSG_44729</v>
      </c>
      <c r="B9623" t="s">
        <v>46</v>
      </c>
      <c r="C9623" s="1">
        <v>44729</v>
      </c>
      <c r="D9623">
        <v>24.5</v>
      </c>
    </row>
    <row r="9624" spans="1:4" hidden="1" x14ac:dyDescent="0.35">
      <c r="A9624" s="3" t="str">
        <f t="shared" si="150"/>
        <v>HIG_44729</v>
      </c>
      <c r="B9624" t="s">
        <v>47</v>
      </c>
      <c r="C9624" s="1">
        <v>44729</v>
      </c>
      <c r="D9624">
        <v>63.610999999999997</v>
      </c>
    </row>
    <row r="9625" spans="1:4" hidden="1" x14ac:dyDescent="0.35">
      <c r="A9625" s="3" t="str">
        <f t="shared" si="150"/>
        <v>HIGH.L_44729</v>
      </c>
      <c r="B9625" t="s">
        <v>48</v>
      </c>
      <c r="C9625" s="1">
        <v>44729</v>
      </c>
      <c r="D9625">
        <v>4.835</v>
      </c>
    </row>
    <row r="9626" spans="1:4" hidden="1" x14ac:dyDescent="0.35">
      <c r="A9626" s="3" t="str">
        <f t="shared" si="150"/>
        <v>HST_44729</v>
      </c>
      <c r="B9626" t="s">
        <v>49</v>
      </c>
      <c r="C9626" s="1">
        <v>44729</v>
      </c>
      <c r="D9626">
        <v>15.904</v>
      </c>
    </row>
    <row r="9627" spans="1:4" hidden="1" x14ac:dyDescent="0.35">
      <c r="A9627" s="3" t="str">
        <f t="shared" si="150"/>
        <v>HYG_44729</v>
      </c>
      <c r="B9627" t="s">
        <v>50</v>
      </c>
      <c r="C9627" s="1">
        <v>44729</v>
      </c>
      <c r="D9627">
        <v>71.406000000000006</v>
      </c>
    </row>
    <row r="9628" spans="1:4" hidden="1" x14ac:dyDescent="0.35">
      <c r="A9628" s="3" t="str">
        <f t="shared" si="150"/>
        <v>IAU_44729</v>
      </c>
      <c r="B9628" t="s">
        <v>51</v>
      </c>
      <c r="C9628" s="1">
        <v>44729</v>
      </c>
      <c r="D9628">
        <v>34.89</v>
      </c>
    </row>
    <row r="9629" spans="1:4" hidden="1" x14ac:dyDescent="0.35">
      <c r="A9629" s="3" t="str">
        <f t="shared" si="150"/>
        <v>ICLN_44729</v>
      </c>
      <c r="B9629" t="s">
        <v>52</v>
      </c>
      <c r="C9629" s="1">
        <v>44729</v>
      </c>
      <c r="D9629">
        <v>18.587</v>
      </c>
    </row>
    <row r="9630" spans="1:4" hidden="1" x14ac:dyDescent="0.35">
      <c r="A9630" s="3" t="str">
        <f t="shared" si="150"/>
        <v>IEAA.L_44729</v>
      </c>
      <c r="B9630" t="s">
        <v>53</v>
      </c>
      <c r="C9630" s="1">
        <v>44729</v>
      </c>
      <c r="D9630">
        <v>4.6459999999999999</v>
      </c>
    </row>
    <row r="9631" spans="1:4" hidden="1" x14ac:dyDescent="0.35">
      <c r="A9631" s="3" t="str">
        <f t="shared" si="150"/>
        <v>IEF_44729</v>
      </c>
      <c r="B9631" t="s">
        <v>54</v>
      </c>
      <c r="C9631" s="1">
        <v>44729</v>
      </c>
      <c r="D9631">
        <v>98.884</v>
      </c>
    </row>
    <row r="9632" spans="1:4" hidden="1" x14ac:dyDescent="0.35">
      <c r="A9632" s="3" t="str">
        <f t="shared" si="150"/>
        <v>IEFM.L_44729</v>
      </c>
      <c r="B9632" t="s">
        <v>55</v>
      </c>
      <c r="C9632" s="1">
        <v>44729</v>
      </c>
      <c r="D9632">
        <v>689.8</v>
      </c>
    </row>
    <row r="9633" spans="1:4" hidden="1" x14ac:dyDescent="0.35">
      <c r="A9633" s="3" t="str">
        <f t="shared" si="150"/>
        <v>IEMG_44729</v>
      </c>
      <c r="B9633" t="s">
        <v>56</v>
      </c>
      <c r="C9633" s="1">
        <v>44729</v>
      </c>
      <c r="D9633">
        <v>48.029000000000003</v>
      </c>
    </row>
    <row r="9634" spans="1:4" hidden="1" x14ac:dyDescent="0.35">
      <c r="A9634" s="3" t="str">
        <f t="shared" si="150"/>
        <v>IEUS_44729</v>
      </c>
      <c r="B9634" t="s">
        <v>57</v>
      </c>
      <c r="C9634" s="1">
        <v>44729</v>
      </c>
      <c r="D9634">
        <v>48.914000000000001</v>
      </c>
    </row>
    <row r="9635" spans="1:4" hidden="1" x14ac:dyDescent="0.35">
      <c r="A9635" s="3" t="str">
        <f t="shared" si="150"/>
        <v>IEVL.L_44729</v>
      </c>
      <c r="B9635" t="s">
        <v>58</v>
      </c>
      <c r="C9635" s="1">
        <v>44729</v>
      </c>
      <c r="D9635">
        <v>6.7720000000000002</v>
      </c>
    </row>
    <row r="9636" spans="1:4" hidden="1" x14ac:dyDescent="0.35">
      <c r="A9636" s="3" t="str">
        <f t="shared" si="150"/>
        <v>IGF_44729</v>
      </c>
      <c r="B9636" t="s">
        <v>59</v>
      </c>
      <c r="C9636" s="1">
        <v>44729</v>
      </c>
      <c r="D9636">
        <v>44.787999999999997</v>
      </c>
    </row>
    <row r="9637" spans="1:4" hidden="1" x14ac:dyDescent="0.35">
      <c r="A9637" s="3" t="str">
        <f t="shared" si="150"/>
        <v>INDA_44729</v>
      </c>
      <c r="B9637" t="s">
        <v>60</v>
      </c>
      <c r="C9637" s="1">
        <v>44729</v>
      </c>
      <c r="D9637">
        <v>38.78</v>
      </c>
    </row>
    <row r="9638" spans="1:4" hidden="1" x14ac:dyDescent="0.35">
      <c r="A9638" s="3" t="str">
        <f t="shared" si="150"/>
        <v>IUMO.L_44729</v>
      </c>
      <c r="B9638" t="s">
        <v>61</v>
      </c>
      <c r="C9638" s="1">
        <v>44729</v>
      </c>
      <c r="D9638">
        <v>9.0359999999999996</v>
      </c>
    </row>
    <row r="9639" spans="1:4" hidden="1" x14ac:dyDescent="0.35">
      <c r="A9639" s="3" t="str">
        <f t="shared" si="150"/>
        <v>IUVL.L_44729</v>
      </c>
      <c r="B9639" t="s">
        <v>62</v>
      </c>
      <c r="C9639" s="1">
        <v>44729</v>
      </c>
      <c r="D9639">
        <v>7.7050000000000001</v>
      </c>
    </row>
    <row r="9640" spans="1:4" hidden="1" x14ac:dyDescent="0.35">
      <c r="A9640" s="3" t="str">
        <f t="shared" si="150"/>
        <v>IVV_44729</v>
      </c>
      <c r="B9640" t="s">
        <v>63</v>
      </c>
      <c r="C9640" s="1">
        <v>44729</v>
      </c>
      <c r="D9640">
        <v>364.2</v>
      </c>
    </row>
    <row r="9641" spans="1:4" hidden="1" x14ac:dyDescent="0.35">
      <c r="A9641" s="3" t="str">
        <f t="shared" si="150"/>
        <v>IWM_44729</v>
      </c>
      <c r="B9641" t="s">
        <v>64</v>
      </c>
      <c r="C9641" s="1">
        <v>44729</v>
      </c>
      <c r="D9641">
        <v>163.57499999999999</v>
      </c>
    </row>
    <row r="9642" spans="1:4" hidden="1" x14ac:dyDescent="0.35">
      <c r="A9642" s="3" t="str">
        <f t="shared" si="150"/>
        <v>IXN_44729</v>
      </c>
      <c r="B9642" t="s">
        <v>65</v>
      </c>
      <c r="C9642" s="1">
        <v>44729</v>
      </c>
      <c r="D9642">
        <v>44.835999999999999</v>
      </c>
    </row>
    <row r="9643" spans="1:4" hidden="1" x14ac:dyDescent="0.35">
      <c r="A9643" s="3" t="str">
        <f t="shared" si="150"/>
        <v>JPEA.L_44729</v>
      </c>
      <c r="B9643" t="s">
        <v>66</v>
      </c>
      <c r="C9643" s="1">
        <v>44729</v>
      </c>
      <c r="D9643">
        <v>4.7930000000000001</v>
      </c>
    </row>
    <row r="9644" spans="1:4" hidden="1" x14ac:dyDescent="0.35">
      <c r="A9644" s="3" t="str">
        <f t="shared" si="150"/>
        <v>JPM_44729</v>
      </c>
      <c r="B9644" t="s">
        <v>67</v>
      </c>
      <c r="C9644" s="1">
        <v>44729</v>
      </c>
      <c r="D9644">
        <v>110.23099999999999</v>
      </c>
    </row>
    <row r="9645" spans="1:4" hidden="1" x14ac:dyDescent="0.35">
      <c r="A9645" s="3" t="str">
        <f t="shared" si="150"/>
        <v>KR_44729</v>
      </c>
      <c r="B9645" t="s">
        <v>68</v>
      </c>
      <c r="C9645" s="1">
        <v>44729</v>
      </c>
      <c r="D9645">
        <v>45.432000000000002</v>
      </c>
    </row>
    <row r="9646" spans="1:4" hidden="1" x14ac:dyDescent="0.35">
      <c r="A9646" s="3" t="str">
        <f t="shared" si="150"/>
        <v>LQD_44729</v>
      </c>
      <c r="B9646" t="s">
        <v>69</v>
      </c>
      <c r="C9646" s="1">
        <v>44729</v>
      </c>
      <c r="D9646">
        <v>107.224</v>
      </c>
    </row>
    <row r="9647" spans="1:4" hidden="1" x14ac:dyDescent="0.35">
      <c r="A9647" s="3" t="str">
        <f t="shared" si="150"/>
        <v>MCHI_44729</v>
      </c>
      <c r="B9647" t="s">
        <v>70</v>
      </c>
      <c r="C9647" s="1">
        <v>44729</v>
      </c>
      <c r="D9647">
        <v>52.003</v>
      </c>
    </row>
    <row r="9648" spans="1:4" hidden="1" x14ac:dyDescent="0.35">
      <c r="A9648" s="3" t="str">
        <f t="shared" si="150"/>
        <v>META_44729</v>
      </c>
      <c r="B9648" t="s">
        <v>144</v>
      </c>
      <c r="C9648" s="1">
        <v>44729</v>
      </c>
      <c r="D9648">
        <v>163.74</v>
      </c>
    </row>
    <row r="9649" spans="1:4" hidden="1" x14ac:dyDescent="0.35">
      <c r="A9649" s="3" t="str">
        <f t="shared" si="150"/>
        <v>MVEU.L_44729</v>
      </c>
      <c r="B9649" t="s">
        <v>71</v>
      </c>
      <c r="C9649" s="1">
        <v>44729</v>
      </c>
      <c r="D9649">
        <v>48.064999999999998</v>
      </c>
    </row>
    <row r="9650" spans="1:4" hidden="1" x14ac:dyDescent="0.35">
      <c r="A9650" s="3" t="str">
        <f t="shared" si="150"/>
        <v>OGN_44729</v>
      </c>
      <c r="B9650" t="s">
        <v>72</v>
      </c>
      <c r="C9650" s="1">
        <v>44729</v>
      </c>
      <c r="D9650">
        <v>32.503999999999998</v>
      </c>
    </row>
    <row r="9651" spans="1:4" hidden="1" x14ac:dyDescent="0.35">
      <c r="A9651" s="3" t="str">
        <f t="shared" si="150"/>
        <v>PG_44729</v>
      </c>
      <c r="B9651" t="s">
        <v>73</v>
      </c>
      <c r="C9651" s="1">
        <v>44729</v>
      </c>
      <c r="D9651">
        <v>129.76400000000001</v>
      </c>
    </row>
    <row r="9652" spans="1:4" hidden="1" x14ac:dyDescent="0.35">
      <c r="A9652" s="3" t="str">
        <f t="shared" si="150"/>
        <v>PPL_44729</v>
      </c>
      <c r="B9652" t="s">
        <v>74</v>
      </c>
      <c r="C9652" s="1">
        <v>44729</v>
      </c>
      <c r="D9652">
        <v>24.972000000000001</v>
      </c>
    </row>
    <row r="9653" spans="1:4" hidden="1" x14ac:dyDescent="0.35">
      <c r="A9653" s="3" t="str">
        <f t="shared" si="150"/>
        <v>PRU_44729</v>
      </c>
      <c r="B9653" t="s">
        <v>75</v>
      </c>
      <c r="C9653" s="1">
        <v>44729</v>
      </c>
      <c r="D9653">
        <v>89.367999999999995</v>
      </c>
    </row>
    <row r="9654" spans="1:4" hidden="1" x14ac:dyDescent="0.35">
      <c r="A9654" s="3" t="str">
        <f t="shared" si="150"/>
        <v>PYPL_44729</v>
      </c>
      <c r="B9654" t="s">
        <v>76</v>
      </c>
      <c r="C9654" s="1">
        <v>44729</v>
      </c>
      <c r="D9654">
        <v>72.900000000000006</v>
      </c>
    </row>
    <row r="9655" spans="1:4" hidden="1" x14ac:dyDescent="0.35">
      <c r="A9655" s="3" t="str">
        <f t="shared" si="150"/>
        <v>RE_44729</v>
      </c>
      <c r="B9655" t="s">
        <v>77</v>
      </c>
      <c r="C9655" s="1">
        <v>44729</v>
      </c>
      <c r="D9655">
        <v>266.14100000000002</v>
      </c>
    </row>
    <row r="9656" spans="1:4" hidden="1" x14ac:dyDescent="0.35">
      <c r="A9656" s="3" t="str">
        <f t="shared" si="150"/>
        <v>REET_44729</v>
      </c>
      <c r="B9656" t="s">
        <v>78</v>
      </c>
      <c r="C9656" s="1">
        <v>44729</v>
      </c>
      <c r="D9656">
        <v>23.242000000000001</v>
      </c>
    </row>
    <row r="9657" spans="1:4" hidden="1" x14ac:dyDescent="0.35">
      <c r="A9657" s="3" t="str">
        <f t="shared" si="150"/>
        <v>ROL_44729</v>
      </c>
      <c r="B9657" t="s">
        <v>79</v>
      </c>
      <c r="C9657" s="1">
        <v>44729</v>
      </c>
      <c r="D9657">
        <v>31.481999999999999</v>
      </c>
    </row>
    <row r="9658" spans="1:4" hidden="1" x14ac:dyDescent="0.35">
      <c r="A9658" s="3" t="str">
        <f t="shared" ref="A9658:A9721" si="151">CONCATENATE(B9658,"_",C9658)</f>
        <v>ROST_44729</v>
      </c>
      <c r="B9658" t="s">
        <v>80</v>
      </c>
      <c r="C9658" s="1">
        <v>44729</v>
      </c>
      <c r="D9658">
        <v>74.304000000000002</v>
      </c>
    </row>
    <row r="9659" spans="1:4" hidden="1" x14ac:dyDescent="0.35">
      <c r="A9659" s="3" t="str">
        <f t="shared" si="151"/>
        <v>SEGA.L_44729</v>
      </c>
      <c r="B9659" t="s">
        <v>81</v>
      </c>
      <c r="C9659" s="1">
        <v>44729</v>
      </c>
      <c r="D9659">
        <v>95.725999999999999</v>
      </c>
    </row>
    <row r="9660" spans="1:4" hidden="1" x14ac:dyDescent="0.35">
      <c r="A9660" s="3" t="str">
        <f t="shared" si="151"/>
        <v>SHY_44729</v>
      </c>
      <c r="B9660" t="s">
        <v>82</v>
      </c>
      <c r="C9660" s="1">
        <v>44729</v>
      </c>
      <c r="D9660">
        <v>81.363</v>
      </c>
    </row>
    <row r="9661" spans="1:4" hidden="1" x14ac:dyDescent="0.35">
      <c r="A9661" s="3" t="str">
        <f t="shared" si="151"/>
        <v>SLV_44729</v>
      </c>
      <c r="B9661" t="s">
        <v>83</v>
      </c>
      <c r="C9661" s="1">
        <v>44729</v>
      </c>
      <c r="D9661">
        <v>19.98</v>
      </c>
    </row>
    <row r="9662" spans="1:4" hidden="1" x14ac:dyDescent="0.35">
      <c r="A9662" s="3" t="str">
        <f t="shared" si="151"/>
        <v>SPMV.L_44729</v>
      </c>
      <c r="B9662" t="s">
        <v>84</v>
      </c>
      <c r="C9662" s="1">
        <v>44729</v>
      </c>
      <c r="D9662">
        <v>69.900000000000006</v>
      </c>
    </row>
    <row r="9663" spans="1:4" hidden="1" x14ac:dyDescent="0.35">
      <c r="A9663" s="3" t="str">
        <f t="shared" si="151"/>
        <v>TLT_44729</v>
      </c>
      <c r="B9663" t="s">
        <v>85</v>
      </c>
      <c r="C9663" s="1">
        <v>44729</v>
      </c>
      <c r="D9663">
        <v>110.068</v>
      </c>
    </row>
    <row r="9664" spans="1:4" hidden="1" x14ac:dyDescent="0.35">
      <c r="A9664" s="3" t="str">
        <f t="shared" si="151"/>
        <v>UNH_44729</v>
      </c>
      <c r="B9664" t="s">
        <v>86</v>
      </c>
      <c r="C9664" s="1">
        <v>44729</v>
      </c>
      <c r="D9664">
        <v>449.26100000000002</v>
      </c>
    </row>
    <row r="9665" spans="1:4" hidden="1" x14ac:dyDescent="0.35">
      <c r="A9665" s="3" t="str">
        <f t="shared" si="151"/>
        <v>URI_44729</v>
      </c>
      <c r="B9665" t="s">
        <v>87</v>
      </c>
      <c r="C9665" s="1">
        <v>44729</v>
      </c>
      <c r="D9665">
        <v>238.90899999999999</v>
      </c>
    </row>
    <row r="9666" spans="1:4" hidden="1" x14ac:dyDescent="0.35">
      <c r="A9666" s="3" t="str">
        <f t="shared" si="151"/>
        <v>V_44729</v>
      </c>
      <c r="B9666" t="s">
        <v>88</v>
      </c>
      <c r="C9666" s="1">
        <v>44729</v>
      </c>
      <c r="D9666">
        <v>188.881</v>
      </c>
    </row>
    <row r="9667" spans="1:4" hidden="1" x14ac:dyDescent="0.35">
      <c r="A9667" s="3" t="str">
        <f t="shared" si="151"/>
        <v>VRSK_44729</v>
      </c>
      <c r="B9667" t="s">
        <v>89</v>
      </c>
      <c r="C9667" s="1">
        <v>44729</v>
      </c>
      <c r="D9667">
        <v>161.28</v>
      </c>
    </row>
    <row r="9668" spans="1:4" hidden="1" x14ac:dyDescent="0.35">
      <c r="A9668" s="3" t="str">
        <f t="shared" si="151"/>
        <v>VXX_44729</v>
      </c>
      <c r="B9668" t="s">
        <v>90</v>
      </c>
      <c r="C9668" s="1">
        <v>44729</v>
      </c>
      <c r="D9668">
        <v>24.66</v>
      </c>
    </row>
    <row r="9669" spans="1:4" hidden="1" x14ac:dyDescent="0.35">
      <c r="A9669" s="3" t="str">
        <f t="shared" si="151"/>
        <v>WRK_44729</v>
      </c>
      <c r="B9669" t="s">
        <v>91</v>
      </c>
      <c r="C9669" s="1">
        <v>44729</v>
      </c>
      <c r="D9669">
        <v>40.197000000000003</v>
      </c>
    </row>
    <row r="9670" spans="1:4" hidden="1" x14ac:dyDescent="0.35">
      <c r="A9670" s="3" t="str">
        <f t="shared" si="151"/>
        <v>XLB_44729</v>
      </c>
      <c r="B9670" t="s">
        <v>92</v>
      </c>
      <c r="C9670" s="1">
        <v>44729</v>
      </c>
      <c r="D9670">
        <v>73.515000000000001</v>
      </c>
    </row>
    <row r="9671" spans="1:4" hidden="1" x14ac:dyDescent="0.35">
      <c r="A9671" s="3" t="str">
        <f t="shared" si="151"/>
        <v>XLC_44729</v>
      </c>
      <c r="B9671" t="s">
        <v>93</v>
      </c>
      <c r="C9671" s="1">
        <v>44729</v>
      </c>
      <c r="D9671">
        <v>53.466999999999999</v>
      </c>
    </row>
    <row r="9672" spans="1:4" hidden="1" x14ac:dyDescent="0.35">
      <c r="A9672" s="3" t="str">
        <f t="shared" si="151"/>
        <v>XLE_44729</v>
      </c>
      <c r="B9672" t="s">
        <v>94</v>
      </c>
      <c r="C9672" s="1">
        <v>44729</v>
      </c>
      <c r="D9672">
        <v>71.188999999999993</v>
      </c>
    </row>
    <row r="9673" spans="1:4" hidden="1" x14ac:dyDescent="0.35">
      <c r="A9673" s="3" t="str">
        <f t="shared" si="151"/>
        <v>XLF_44729</v>
      </c>
      <c r="B9673" t="s">
        <v>95</v>
      </c>
      <c r="C9673" s="1">
        <v>44729</v>
      </c>
      <c r="D9673">
        <v>30.417999999999999</v>
      </c>
    </row>
    <row r="9674" spans="1:4" hidden="1" x14ac:dyDescent="0.35">
      <c r="A9674" s="3" t="str">
        <f t="shared" si="151"/>
        <v>XLI_44729</v>
      </c>
      <c r="B9674" t="s">
        <v>96</v>
      </c>
      <c r="C9674" s="1">
        <v>44729</v>
      </c>
      <c r="D9674">
        <v>84.382999999999996</v>
      </c>
    </row>
    <row r="9675" spans="1:4" hidden="1" x14ac:dyDescent="0.35">
      <c r="A9675" s="3" t="str">
        <f t="shared" si="151"/>
        <v>XLK_44729</v>
      </c>
      <c r="B9675" t="s">
        <v>97</v>
      </c>
      <c r="C9675" s="1">
        <v>44729</v>
      </c>
      <c r="D9675">
        <v>123.643</v>
      </c>
    </row>
    <row r="9676" spans="1:4" hidden="1" x14ac:dyDescent="0.35">
      <c r="A9676" s="3" t="str">
        <f t="shared" si="151"/>
        <v>XLP_44729</v>
      </c>
      <c r="B9676" t="s">
        <v>98</v>
      </c>
      <c r="C9676" s="1">
        <v>44729</v>
      </c>
      <c r="D9676">
        <v>67.402000000000001</v>
      </c>
    </row>
    <row r="9677" spans="1:4" hidden="1" x14ac:dyDescent="0.35">
      <c r="A9677" s="3" t="str">
        <f t="shared" si="151"/>
        <v>XLU_44729</v>
      </c>
      <c r="B9677" t="s">
        <v>99</v>
      </c>
      <c r="C9677" s="1">
        <v>44729</v>
      </c>
      <c r="D9677">
        <v>63.408000000000001</v>
      </c>
    </row>
    <row r="9678" spans="1:4" hidden="1" x14ac:dyDescent="0.35">
      <c r="A9678" s="3" t="str">
        <f t="shared" si="151"/>
        <v>XLV_44729</v>
      </c>
      <c r="B9678" t="s">
        <v>100</v>
      </c>
      <c r="C9678" s="1">
        <v>44729</v>
      </c>
      <c r="D9678">
        <v>118.435</v>
      </c>
    </row>
    <row r="9679" spans="1:4" hidden="1" x14ac:dyDescent="0.35">
      <c r="A9679" s="3" t="str">
        <f t="shared" si="151"/>
        <v>XLY_44729</v>
      </c>
      <c r="B9679" t="s">
        <v>101</v>
      </c>
      <c r="C9679" s="1">
        <v>44729</v>
      </c>
      <c r="D9679">
        <v>135.13999999999999</v>
      </c>
    </row>
    <row r="9680" spans="1:4" hidden="1" x14ac:dyDescent="0.35">
      <c r="A9680" s="3" t="str">
        <f t="shared" si="151"/>
        <v>XOM_44729</v>
      </c>
      <c r="B9680" t="s">
        <v>102</v>
      </c>
      <c r="C9680" s="1">
        <v>44729</v>
      </c>
      <c r="D9680">
        <v>83.942999999999998</v>
      </c>
    </row>
    <row r="9681" spans="1:4" hidden="1" x14ac:dyDescent="0.35">
      <c r="A9681" s="3" t="str">
        <f t="shared" si="151"/>
        <v>HIGH.L_44732</v>
      </c>
      <c r="B9681" t="s">
        <v>48</v>
      </c>
      <c r="C9681" s="1">
        <v>44732</v>
      </c>
      <c r="D9681">
        <v>4.8600000000000003</v>
      </c>
    </row>
    <row r="9682" spans="1:4" hidden="1" x14ac:dyDescent="0.35">
      <c r="A9682" s="3" t="str">
        <f t="shared" si="151"/>
        <v>IEAA.L_44732</v>
      </c>
      <c r="B9682" t="s">
        <v>53</v>
      </c>
      <c r="C9682" s="1">
        <v>44732</v>
      </c>
      <c r="D9682">
        <v>4.6449999999999996</v>
      </c>
    </row>
    <row r="9683" spans="1:4" hidden="1" x14ac:dyDescent="0.35">
      <c r="A9683" s="3" t="str">
        <f t="shared" si="151"/>
        <v>IEFM.L_44732</v>
      </c>
      <c r="B9683" t="s">
        <v>55</v>
      </c>
      <c r="C9683" s="1">
        <v>44732</v>
      </c>
      <c r="D9683">
        <v>699.85</v>
      </c>
    </row>
    <row r="9684" spans="1:4" hidden="1" x14ac:dyDescent="0.35">
      <c r="A9684" s="3" t="str">
        <f t="shared" si="151"/>
        <v>IEVL.L_44732</v>
      </c>
      <c r="B9684" t="s">
        <v>58</v>
      </c>
      <c r="C9684" s="1">
        <v>44732</v>
      </c>
      <c r="D9684">
        <v>6.859</v>
      </c>
    </row>
    <row r="9685" spans="1:4" hidden="1" x14ac:dyDescent="0.35">
      <c r="A9685" s="3" t="str">
        <f t="shared" si="151"/>
        <v>IUMO.L_44732</v>
      </c>
      <c r="B9685" t="s">
        <v>61</v>
      </c>
      <c r="C9685" s="1">
        <v>44732</v>
      </c>
      <c r="D9685">
        <v>9.0839999999999996</v>
      </c>
    </row>
    <row r="9686" spans="1:4" hidden="1" x14ac:dyDescent="0.35">
      <c r="A9686" s="3" t="str">
        <f t="shared" si="151"/>
        <v>IUVL.L_44732</v>
      </c>
      <c r="B9686" t="s">
        <v>62</v>
      </c>
      <c r="C9686" s="1">
        <v>44732</v>
      </c>
      <c r="D9686">
        <v>7.81</v>
      </c>
    </row>
    <row r="9687" spans="1:4" hidden="1" x14ac:dyDescent="0.35">
      <c r="A9687" s="3" t="str">
        <f t="shared" si="151"/>
        <v>JPEA.L_44732</v>
      </c>
      <c r="B9687" t="s">
        <v>66</v>
      </c>
      <c r="C9687" s="1">
        <v>44732</v>
      </c>
      <c r="D9687">
        <v>4.7839999999999998</v>
      </c>
    </row>
    <row r="9688" spans="1:4" hidden="1" x14ac:dyDescent="0.35">
      <c r="A9688" s="3" t="str">
        <f t="shared" si="151"/>
        <v>MVEU.L_44732</v>
      </c>
      <c r="B9688" t="s">
        <v>71</v>
      </c>
      <c r="C9688" s="1">
        <v>44732</v>
      </c>
      <c r="D9688">
        <v>48.402000000000001</v>
      </c>
    </row>
    <row r="9689" spans="1:4" hidden="1" x14ac:dyDescent="0.35">
      <c r="A9689" s="3" t="str">
        <f t="shared" si="151"/>
        <v>SEGA.L_44732</v>
      </c>
      <c r="B9689" t="s">
        <v>81</v>
      </c>
      <c r="C9689" s="1">
        <v>44732</v>
      </c>
      <c r="D9689">
        <v>95.447999999999993</v>
      </c>
    </row>
    <row r="9690" spans="1:4" hidden="1" x14ac:dyDescent="0.35">
      <c r="A9690" s="3" t="str">
        <f t="shared" si="151"/>
        <v>SPMV.L_44732</v>
      </c>
      <c r="B9690" t="s">
        <v>84</v>
      </c>
      <c r="C9690" s="1">
        <v>44732</v>
      </c>
      <c r="D9690">
        <v>70.430000000000007</v>
      </c>
    </row>
    <row r="9691" spans="1:4" hidden="1" x14ac:dyDescent="0.35">
      <c r="A9691" s="3" t="str">
        <f t="shared" si="151"/>
        <v>ABBV_44733</v>
      </c>
      <c r="B9691" t="s">
        <v>3</v>
      </c>
      <c r="C9691" s="1">
        <v>44733</v>
      </c>
      <c r="D9691">
        <v>139.38399999999999</v>
      </c>
    </row>
    <row r="9692" spans="1:4" hidden="1" x14ac:dyDescent="0.35">
      <c r="A9692" s="3" t="str">
        <f t="shared" si="151"/>
        <v>ACN_44733</v>
      </c>
      <c r="B9692" t="s">
        <v>4</v>
      </c>
      <c r="C9692" s="1">
        <v>44733</v>
      </c>
      <c r="D9692">
        <v>279.33800000000002</v>
      </c>
    </row>
    <row r="9693" spans="1:4" hidden="1" x14ac:dyDescent="0.35">
      <c r="A9693" s="3" t="str">
        <f t="shared" si="151"/>
        <v>AEP_44733</v>
      </c>
      <c r="B9693" t="s">
        <v>5</v>
      </c>
      <c r="C9693" s="1">
        <v>44733</v>
      </c>
      <c r="D9693">
        <v>87.606999999999999</v>
      </c>
    </row>
    <row r="9694" spans="1:4" hidden="1" x14ac:dyDescent="0.35">
      <c r="A9694" s="3" t="str">
        <f t="shared" si="151"/>
        <v>AIZ_44733</v>
      </c>
      <c r="B9694" t="s">
        <v>6</v>
      </c>
      <c r="C9694" s="1">
        <v>44733</v>
      </c>
      <c r="D9694">
        <v>170.03399999999999</v>
      </c>
    </row>
    <row r="9695" spans="1:4" hidden="1" x14ac:dyDescent="0.35">
      <c r="A9695" s="3" t="str">
        <f t="shared" si="151"/>
        <v>ALLE_44733</v>
      </c>
      <c r="B9695" t="s">
        <v>7</v>
      </c>
      <c r="C9695" s="1">
        <v>44733</v>
      </c>
      <c r="D9695">
        <v>94.316999999999993</v>
      </c>
    </row>
    <row r="9696" spans="1:4" hidden="1" x14ac:dyDescent="0.35">
      <c r="A9696" s="3" t="str">
        <f t="shared" si="151"/>
        <v>AMAT_44733</v>
      </c>
      <c r="B9696" t="s">
        <v>8</v>
      </c>
      <c r="C9696" s="1">
        <v>44733</v>
      </c>
      <c r="D9696">
        <v>94.697000000000003</v>
      </c>
    </row>
    <row r="9697" spans="1:4" hidden="1" x14ac:dyDescent="0.35">
      <c r="A9697" s="3" t="str">
        <f t="shared" si="151"/>
        <v>AMP_44733</v>
      </c>
      <c r="B9697" t="s">
        <v>9</v>
      </c>
      <c r="C9697" s="1">
        <v>44733</v>
      </c>
      <c r="D9697">
        <v>239.64599999999999</v>
      </c>
    </row>
    <row r="9698" spans="1:4" hidden="1" x14ac:dyDescent="0.35">
      <c r="A9698" s="3" t="str">
        <f t="shared" si="151"/>
        <v>AMZN_44733</v>
      </c>
      <c r="B9698" t="s">
        <v>10</v>
      </c>
      <c r="C9698" s="1">
        <v>44733</v>
      </c>
      <c r="D9698">
        <v>108.68</v>
      </c>
    </row>
    <row r="9699" spans="1:4" hidden="1" x14ac:dyDescent="0.35">
      <c r="A9699" s="3" t="str">
        <f t="shared" si="151"/>
        <v>AVB_44733</v>
      </c>
      <c r="B9699" t="s">
        <v>11</v>
      </c>
      <c r="C9699" s="1">
        <v>44733</v>
      </c>
      <c r="D9699">
        <v>186.37799999999999</v>
      </c>
    </row>
    <row r="9700" spans="1:4" hidden="1" x14ac:dyDescent="0.35">
      <c r="A9700" s="3" t="str">
        <f t="shared" si="151"/>
        <v>AVY_44733</v>
      </c>
      <c r="B9700" t="s">
        <v>12</v>
      </c>
      <c r="C9700" s="1">
        <v>44733</v>
      </c>
      <c r="D9700">
        <v>154.10900000000001</v>
      </c>
    </row>
    <row r="9701" spans="1:4" hidden="1" x14ac:dyDescent="0.35">
      <c r="A9701" s="3" t="str">
        <f t="shared" si="151"/>
        <v>AXP_44733</v>
      </c>
      <c r="B9701" t="s">
        <v>13</v>
      </c>
      <c r="C9701" s="1">
        <v>44733</v>
      </c>
      <c r="D9701">
        <v>143.17599999999999</v>
      </c>
    </row>
    <row r="9702" spans="1:4" hidden="1" x14ac:dyDescent="0.35">
      <c r="A9702" s="3" t="str">
        <f t="shared" si="151"/>
        <v>BDX_44733</v>
      </c>
      <c r="B9702" t="s">
        <v>14</v>
      </c>
      <c r="C9702" s="1">
        <v>44733</v>
      </c>
      <c r="D9702">
        <v>234.86500000000001</v>
      </c>
    </row>
    <row r="9703" spans="1:4" hidden="1" x14ac:dyDescent="0.35">
      <c r="A9703" s="3" t="str">
        <f t="shared" si="151"/>
        <v>BF-B_44733</v>
      </c>
      <c r="B9703" t="s">
        <v>15</v>
      </c>
      <c r="C9703" s="1">
        <v>44733</v>
      </c>
      <c r="D9703">
        <v>68.319000000000003</v>
      </c>
    </row>
    <row r="9704" spans="1:4" hidden="1" x14ac:dyDescent="0.35">
      <c r="A9704" s="3" t="str">
        <f t="shared" si="151"/>
        <v>BMY_44733</v>
      </c>
      <c r="B9704" t="s">
        <v>16</v>
      </c>
      <c r="C9704" s="1">
        <v>44733</v>
      </c>
      <c r="D9704">
        <v>74.668999999999997</v>
      </c>
    </row>
    <row r="9705" spans="1:4" hidden="1" x14ac:dyDescent="0.35">
      <c r="A9705" s="3" t="str">
        <f t="shared" si="151"/>
        <v>BR_44733</v>
      </c>
      <c r="B9705" t="s">
        <v>17</v>
      </c>
      <c r="C9705" s="1">
        <v>44733</v>
      </c>
      <c r="D9705">
        <v>133.471</v>
      </c>
    </row>
    <row r="9706" spans="1:4" hidden="1" x14ac:dyDescent="0.35">
      <c r="A9706" s="3" t="str">
        <f t="shared" si="151"/>
        <v>CARR_44733</v>
      </c>
      <c r="B9706" t="s">
        <v>18</v>
      </c>
      <c r="C9706" s="1">
        <v>44733</v>
      </c>
      <c r="D9706">
        <v>34.564</v>
      </c>
    </row>
    <row r="9707" spans="1:4" hidden="1" x14ac:dyDescent="0.35">
      <c r="A9707" s="3" t="str">
        <f t="shared" si="151"/>
        <v>CDW_44733</v>
      </c>
      <c r="B9707" t="s">
        <v>19</v>
      </c>
      <c r="C9707" s="1">
        <v>44733</v>
      </c>
      <c r="D9707">
        <v>158.899</v>
      </c>
    </row>
    <row r="9708" spans="1:4" hidden="1" x14ac:dyDescent="0.35">
      <c r="A9708" s="3" t="str">
        <f t="shared" si="151"/>
        <v>CE_44733</v>
      </c>
      <c r="B9708" t="s">
        <v>20</v>
      </c>
      <c r="C9708" s="1">
        <v>44733</v>
      </c>
      <c r="D9708">
        <v>121.759</v>
      </c>
    </row>
    <row r="9709" spans="1:4" hidden="1" x14ac:dyDescent="0.35">
      <c r="A9709" s="3" t="str">
        <f t="shared" si="151"/>
        <v>CHTR_44733</v>
      </c>
      <c r="B9709" t="s">
        <v>21</v>
      </c>
      <c r="C9709" s="1">
        <v>44733</v>
      </c>
      <c r="D9709">
        <v>437.47</v>
      </c>
    </row>
    <row r="9710" spans="1:4" hidden="1" x14ac:dyDescent="0.35">
      <c r="A9710" s="3" t="str">
        <f t="shared" si="151"/>
        <v>CNC_44733</v>
      </c>
      <c r="B9710" t="s">
        <v>22</v>
      </c>
      <c r="C9710" s="1">
        <v>44733</v>
      </c>
      <c r="D9710">
        <v>80.86</v>
      </c>
    </row>
    <row r="9711" spans="1:4" hidden="1" x14ac:dyDescent="0.35">
      <c r="A9711" s="3" t="str">
        <f t="shared" si="151"/>
        <v>CNP_44733</v>
      </c>
      <c r="B9711" t="s">
        <v>23</v>
      </c>
      <c r="C9711" s="1">
        <v>44733</v>
      </c>
      <c r="D9711">
        <v>27.248999999999999</v>
      </c>
    </row>
    <row r="9712" spans="1:4" hidden="1" x14ac:dyDescent="0.35">
      <c r="A9712" s="3" t="str">
        <f t="shared" si="151"/>
        <v>COP_44733</v>
      </c>
      <c r="B9712" t="s">
        <v>24</v>
      </c>
      <c r="C9712" s="1">
        <v>44733</v>
      </c>
      <c r="D9712">
        <v>95.356999999999999</v>
      </c>
    </row>
    <row r="9713" spans="1:4" hidden="1" x14ac:dyDescent="0.35">
      <c r="A9713" s="3" t="str">
        <f t="shared" si="151"/>
        <v>CTAS_44733</v>
      </c>
      <c r="B9713" t="s">
        <v>25</v>
      </c>
      <c r="C9713" s="1">
        <v>44733</v>
      </c>
      <c r="D9713">
        <v>355.62099999999998</v>
      </c>
    </row>
    <row r="9714" spans="1:4" hidden="1" x14ac:dyDescent="0.35">
      <c r="A9714" s="3" t="str">
        <f t="shared" si="151"/>
        <v>CZR_44733</v>
      </c>
      <c r="B9714" t="s">
        <v>26</v>
      </c>
      <c r="C9714" s="1">
        <v>44733</v>
      </c>
      <c r="D9714">
        <v>40.11</v>
      </c>
    </row>
    <row r="9715" spans="1:4" hidden="1" x14ac:dyDescent="0.35">
      <c r="A9715" s="3" t="str">
        <f t="shared" si="151"/>
        <v>DG_44733</v>
      </c>
      <c r="B9715" t="s">
        <v>27</v>
      </c>
      <c r="C9715" s="1">
        <v>44733</v>
      </c>
      <c r="D9715">
        <v>237.36</v>
      </c>
    </row>
    <row r="9716" spans="1:4" hidden="1" x14ac:dyDescent="0.35">
      <c r="A9716" s="3" t="str">
        <f t="shared" si="151"/>
        <v>DPZ_44733</v>
      </c>
      <c r="B9716" t="s">
        <v>28</v>
      </c>
      <c r="C9716" s="1">
        <v>44733</v>
      </c>
      <c r="D9716">
        <v>383.976</v>
      </c>
    </row>
    <row r="9717" spans="1:4" x14ac:dyDescent="0.35">
      <c r="A9717" s="3" t="str">
        <f t="shared" si="151"/>
        <v>DRE_44733</v>
      </c>
      <c r="B9717" t="s">
        <v>29</v>
      </c>
      <c r="C9717" s="1">
        <v>44733</v>
      </c>
      <c r="D9717">
        <v>52.341000000000001</v>
      </c>
    </row>
    <row r="9718" spans="1:4" hidden="1" x14ac:dyDescent="0.35">
      <c r="A9718" s="3" t="str">
        <f t="shared" si="151"/>
        <v>DXC_44733</v>
      </c>
      <c r="B9718" t="s">
        <v>30</v>
      </c>
      <c r="C9718" s="1">
        <v>44733</v>
      </c>
      <c r="D9718">
        <v>30.68</v>
      </c>
    </row>
    <row r="9719" spans="1:4" hidden="1" x14ac:dyDescent="0.35">
      <c r="A9719" s="3" t="str">
        <f t="shared" si="151"/>
        <v>EWA_44733</v>
      </c>
      <c r="B9719" t="s">
        <v>31</v>
      </c>
      <c r="C9719" s="1">
        <v>44733</v>
      </c>
      <c r="D9719">
        <v>20.914999999999999</v>
      </c>
    </row>
    <row r="9720" spans="1:4" hidden="1" x14ac:dyDescent="0.35">
      <c r="A9720" s="3" t="str">
        <f t="shared" si="151"/>
        <v>EWC_44733</v>
      </c>
      <c r="B9720" t="s">
        <v>32</v>
      </c>
      <c r="C9720" s="1">
        <v>44733</v>
      </c>
      <c r="D9720">
        <v>33.734999999999999</v>
      </c>
    </row>
    <row r="9721" spans="1:4" hidden="1" x14ac:dyDescent="0.35">
      <c r="A9721" s="3" t="str">
        <f t="shared" si="151"/>
        <v>EWG_44733</v>
      </c>
      <c r="B9721" t="s">
        <v>33</v>
      </c>
      <c r="C9721" s="1">
        <v>44733</v>
      </c>
      <c r="D9721">
        <v>23.902000000000001</v>
      </c>
    </row>
    <row r="9722" spans="1:4" hidden="1" x14ac:dyDescent="0.35">
      <c r="A9722" s="3" t="str">
        <f t="shared" ref="A9722:A9785" si="152">CONCATENATE(B9722,"_",C9722)</f>
        <v>EWH_44733</v>
      </c>
      <c r="B9722" t="s">
        <v>34</v>
      </c>
      <c r="C9722" s="1">
        <v>44733</v>
      </c>
      <c r="D9722">
        <v>21.027999999999999</v>
      </c>
    </row>
    <row r="9723" spans="1:4" hidden="1" x14ac:dyDescent="0.35">
      <c r="A9723" s="3" t="str">
        <f t="shared" si="152"/>
        <v>EWJ_44733</v>
      </c>
      <c r="B9723" t="s">
        <v>35</v>
      </c>
      <c r="C9723" s="1">
        <v>44733</v>
      </c>
      <c r="D9723">
        <v>52.481999999999999</v>
      </c>
    </row>
    <row r="9724" spans="1:4" hidden="1" x14ac:dyDescent="0.35">
      <c r="A9724" s="3" t="str">
        <f t="shared" si="152"/>
        <v>EWL_44733</v>
      </c>
      <c r="B9724" t="s">
        <v>36</v>
      </c>
      <c r="C9724" s="1">
        <v>44733</v>
      </c>
      <c r="D9724">
        <v>39.82</v>
      </c>
    </row>
    <row r="9725" spans="1:4" hidden="1" x14ac:dyDescent="0.35">
      <c r="A9725" s="3" t="str">
        <f t="shared" si="152"/>
        <v>EWQ_44733</v>
      </c>
      <c r="B9725" t="s">
        <v>37</v>
      </c>
      <c r="C9725" s="1">
        <v>44733</v>
      </c>
      <c r="D9725">
        <v>30.03</v>
      </c>
    </row>
    <row r="9726" spans="1:4" hidden="1" x14ac:dyDescent="0.35">
      <c r="A9726" s="3" t="str">
        <f t="shared" si="152"/>
        <v>EWT_44733</v>
      </c>
      <c r="B9726" t="s">
        <v>38</v>
      </c>
      <c r="C9726" s="1">
        <v>44733</v>
      </c>
      <c r="D9726">
        <v>45.161999999999999</v>
      </c>
    </row>
    <row r="9727" spans="1:4" hidden="1" x14ac:dyDescent="0.35">
      <c r="A9727" s="3" t="str">
        <f t="shared" si="152"/>
        <v>EWU_44733</v>
      </c>
      <c r="B9727" t="s">
        <v>39</v>
      </c>
      <c r="C9727" s="1">
        <v>44733</v>
      </c>
      <c r="D9727">
        <v>29.503</v>
      </c>
    </row>
    <row r="9728" spans="1:4" hidden="1" x14ac:dyDescent="0.35">
      <c r="A9728" s="3" t="str">
        <f t="shared" si="152"/>
        <v>EWY_44733</v>
      </c>
      <c r="B9728" t="s">
        <v>40</v>
      </c>
      <c r="C9728" s="1">
        <v>44733</v>
      </c>
      <c r="D9728">
        <v>58.856000000000002</v>
      </c>
    </row>
    <row r="9729" spans="1:4" hidden="1" x14ac:dyDescent="0.35">
      <c r="A9729" s="3" t="str">
        <f t="shared" si="152"/>
        <v>EWZ_44733</v>
      </c>
      <c r="B9729" t="s">
        <v>41</v>
      </c>
      <c r="C9729" s="1">
        <v>44733</v>
      </c>
      <c r="D9729">
        <v>25.954000000000001</v>
      </c>
    </row>
    <row r="9730" spans="1:4" hidden="1" x14ac:dyDescent="0.35">
      <c r="A9730" s="3" t="str">
        <f t="shared" si="152"/>
        <v>FTV_44733</v>
      </c>
      <c r="B9730" t="s">
        <v>43</v>
      </c>
      <c r="C9730" s="1">
        <v>44733</v>
      </c>
      <c r="D9730">
        <v>53.954000000000001</v>
      </c>
    </row>
    <row r="9731" spans="1:4" hidden="1" x14ac:dyDescent="0.35">
      <c r="A9731" s="3" t="str">
        <f t="shared" si="152"/>
        <v>GOOG_44733</v>
      </c>
      <c r="B9731" t="s">
        <v>44</v>
      </c>
      <c r="C9731" s="1">
        <v>44733</v>
      </c>
      <c r="D9731">
        <v>112.015</v>
      </c>
    </row>
    <row r="9732" spans="1:4" hidden="1" x14ac:dyDescent="0.35">
      <c r="A9732" s="3" t="str">
        <f t="shared" si="152"/>
        <v>GPC_44733</v>
      </c>
      <c r="B9732" t="s">
        <v>45</v>
      </c>
      <c r="C9732" s="1">
        <v>44733</v>
      </c>
      <c r="D9732">
        <v>129.42500000000001</v>
      </c>
    </row>
    <row r="9733" spans="1:4" hidden="1" x14ac:dyDescent="0.35">
      <c r="A9733" s="3" t="str">
        <f t="shared" si="152"/>
        <v>GSG_44733</v>
      </c>
      <c r="B9733" t="s">
        <v>46</v>
      </c>
      <c r="C9733" s="1">
        <v>44733</v>
      </c>
      <c r="D9733">
        <v>24.48</v>
      </c>
    </row>
    <row r="9734" spans="1:4" hidden="1" x14ac:dyDescent="0.35">
      <c r="A9734" s="3" t="str">
        <f t="shared" si="152"/>
        <v>HIG_44733</v>
      </c>
      <c r="B9734" t="s">
        <v>47</v>
      </c>
      <c r="C9734" s="1">
        <v>44733</v>
      </c>
      <c r="D9734">
        <v>64.322000000000003</v>
      </c>
    </row>
    <row r="9735" spans="1:4" hidden="1" x14ac:dyDescent="0.35">
      <c r="A9735" s="3" t="str">
        <f t="shared" si="152"/>
        <v>HIGH.L_44733</v>
      </c>
      <c r="B9735" t="s">
        <v>48</v>
      </c>
      <c r="C9735" s="1">
        <v>44733</v>
      </c>
      <c r="D9735">
        <v>4.8710000000000004</v>
      </c>
    </row>
    <row r="9736" spans="1:4" hidden="1" x14ac:dyDescent="0.35">
      <c r="A9736" s="3" t="str">
        <f t="shared" si="152"/>
        <v>HST_44733</v>
      </c>
      <c r="B9736" t="s">
        <v>49</v>
      </c>
      <c r="C9736" s="1">
        <v>44733</v>
      </c>
      <c r="D9736">
        <v>16.169</v>
      </c>
    </row>
    <row r="9737" spans="1:4" hidden="1" x14ac:dyDescent="0.35">
      <c r="A9737" s="3" t="str">
        <f t="shared" si="152"/>
        <v>HYG_44733</v>
      </c>
      <c r="B9737" t="s">
        <v>50</v>
      </c>
      <c r="C9737" s="1">
        <v>44733</v>
      </c>
      <c r="D9737">
        <v>71.356999999999999</v>
      </c>
    </row>
    <row r="9738" spans="1:4" hidden="1" x14ac:dyDescent="0.35">
      <c r="A9738" s="3" t="str">
        <f t="shared" si="152"/>
        <v>IAU_44733</v>
      </c>
      <c r="B9738" t="s">
        <v>51</v>
      </c>
      <c r="C9738" s="1">
        <v>44733</v>
      </c>
      <c r="D9738">
        <v>34.76</v>
      </c>
    </row>
    <row r="9739" spans="1:4" hidden="1" x14ac:dyDescent="0.35">
      <c r="A9739" s="3" t="str">
        <f t="shared" si="152"/>
        <v>ICLN_44733</v>
      </c>
      <c r="B9739" t="s">
        <v>52</v>
      </c>
      <c r="C9739" s="1">
        <v>44733</v>
      </c>
      <c r="D9739">
        <v>19.047000000000001</v>
      </c>
    </row>
    <row r="9740" spans="1:4" hidden="1" x14ac:dyDescent="0.35">
      <c r="A9740" s="3" t="str">
        <f t="shared" si="152"/>
        <v>IEAA.L_44733</v>
      </c>
      <c r="B9740" t="s">
        <v>53</v>
      </c>
      <c r="C9740" s="1">
        <v>44733</v>
      </c>
      <c r="D9740">
        <v>4.6440000000000001</v>
      </c>
    </row>
    <row r="9741" spans="1:4" hidden="1" x14ac:dyDescent="0.35">
      <c r="A9741" s="3" t="str">
        <f t="shared" si="152"/>
        <v>IEF_44733</v>
      </c>
      <c r="B9741" t="s">
        <v>54</v>
      </c>
      <c r="C9741" s="1">
        <v>44733</v>
      </c>
      <c r="D9741">
        <v>98.37</v>
      </c>
    </row>
    <row r="9742" spans="1:4" hidden="1" x14ac:dyDescent="0.35">
      <c r="A9742" s="3" t="str">
        <f t="shared" si="152"/>
        <v>IEFM.L_44733</v>
      </c>
      <c r="B9742" t="s">
        <v>55</v>
      </c>
      <c r="C9742" s="1">
        <v>44733</v>
      </c>
      <c r="D9742">
        <v>701.7</v>
      </c>
    </row>
    <row r="9743" spans="1:4" hidden="1" x14ac:dyDescent="0.35">
      <c r="A9743" s="3" t="str">
        <f t="shared" si="152"/>
        <v>IEMG_44733</v>
      </c>
      <c r="B9743" t="s">
        <v>56</v>
      </c>
      <c r="C9743" s="1">
        <v>44733</v>
      </c>
      <c r="D9743">
        <v>48.661000000000001</v>
      </c>
    </row>
    <row r="9744" spans="1:4" hidden="1" x14ac:dyDescent="0.35">
      <c r="A9744" s="3" t="str">
        <f t="shared" si="152"/>
        <v>IEUS_44733</v>
      </c>
      <c r="B9744" t="s">
        <v>57</v>
      </c>
      <c r="C9744" s="1">
        <v>44733</v>
      </c>
      <c r="D9744">
        <v>49.53</v>
      </c>
    </row>
    <row r="9745" spans="1:4" hidden="1" x14ac:dyDescent="0.35">
      <c r="A9745" s="3" t="str">
        <f t="shared" si="152"/>
        <v>IEVL.L_44733</v>
      </c>
      <c r="B9745" t="s">
        <v>58</v>
      </c>
      <c r="C9745" s="1">
        <v>44733</v>
      </c>
      <c r="D9745">
        <v>6.8819999999999997</v>
      </c>
    </row>
    <row r="9746" spans="1:4" hidden="1" x14ac:dyDescent="0.35">
      <c r="A9746" s="3" t="str">
        <f t="shared" si="152"/>
        <v>IGF_44733</v>
      </c>
      <c r="B9746" t="s">
        <v>59</v>
      </c>
      <c r="C9746" s="1">
        <v>44733</v>
      </c>
      <c r="D9746">
        <v>45.658000000000001</v>
      </c>
    </row>
    <row r="9747" spans="1:4" hidden="1" x14ac:dyDescent="0.35">
      <c r="A9747" s="3" t="str">
        <f t="shared" si="152"/>
        <v>INDA_44733</v>
      </c>
      <c r="B9747" t="s">
        <v>60</v>
      </c>
      <c r="C9747" s="1">
        <v>44733</v>
      </c>
      <c r="D9747">
        <v>39.630000000000003</v>
      </c>
    </row>
    <row r="9748" spans="1:4" hidden="1" x14ac:dyDescent="0.35">
      <c r="A9748" s="3" t="str">
        <f t="shared" si="152"/>
        <v>IUMO.L_44733</v>
      </c>
      <c r="B9748" t="s">
        <v>61</v>
      </c>
      <c r="C9748" s="1">
        <v>44733</v>
      </c>
      <c r="D9748">
        <v>9.2850000000000001</v>
      </c>
    </row>
    <row r="9749" spans="1:4" hidden="1" x14ac:dyDescent="0.35">
      <c r="A9749" s="3" t="str">
        <f t="shared" si="152"/>
        <v>IUVL.L_44733</v>
      </c>
      <c r="B9749" t="s">
        <v>62</v>
      </c>
      <c r="C9749" s="1">
        <v>44733</v>
      </c>
      <c r="D9749">
        <v>7.89</v>
      </c>
    </row>
    <row r="9750" spans="1:4" hidden="1" x14ac:dyDescent="0.35">
      <c r="A9750" s="3" t="str">
        <f t="shared" si="152"/>
        <v>IVV_44733</v>
      </c>
      <c r="B9750" t="s">
        <v>63</v>
      </c>
      <c r="C9750" s="1">
        <v>44733</v>
      </c>
      <c r="D9750">
        <v>373.46100000000001</v>
      </c>
    </row>
    <row r="9751" spans="1:4" hidden="1" x14ac:dyDescent="0.35">
      <c r="A9751" s="3" t="str">
        <f t="shared" si="152"/>
        <v>IWM_44733</v>
      </c>
      <c r="B9751" t="s">
        <v>64</v>
      </c>
      <c r="C9751" s="1">
        <v>44733</v>
      </c>
      <c r="D9751">
        <v>166.506</v>
      </c>
    </row>
    <row r="9752" spans="1:4" hidden="1" x14ac:dyDescent="0.35">
      <c r="A9752" s="3" t="str">
        <f t="shared" si="152"/>
        <v>IXN_44733</v>
      </c>
      <c r="B9752" t="s">
        <v>65</v>
      </c>
      <c r="C9752" s="1">
        <v>44733</v>
      </c>
      <c r="D9752">
        <v>45.862000000000002</v>
      </c>
    </row>
    <row r="9753" spans="1:4" hidden="1" x14ac:dyDescent="0.35">
      <c r="A9753" s="3" t="str">
        <f t="shared" si="152"/>
        <v>JPEA.L_44733</v>
      </c>
      <c r="B9753" t="s">
        <v>66</v>
      </c>
      <c r="C9753" s="1">
        <v>44733</v>
      </c>
      <c r="D9753">
        <v>4.7960000000000003</v>
      </c>
    </row>
    <row r="9754" spans="1:4" hidden="1" x14ac:dyDescent="0.35">
      <c r="A9754" s="3" t="str">
        <f t="shared" si="152"/>
        <v>JPM_44733</v>
      </c>
      <c r="B9754" t="s">
        <v>67</v>
      </c>
      <c r="C9754" s="1">
        <v>44733</v>
      </c>
      <c r="D9754">
        <v>112.962</v>
      </c>
    </row>
    <row r="9755" spans="1:4" hidden="1" x14ac:dyDescent="0.35">
      <c r="A9755" s="3" t="str">
        <f t="shared" si="152"/>
        <v>KR_44733</v>
      </c>
      <c r="B9755" t="s">
        <v>68</v>
      </c>
      <c r="C9755" s="1">
        <v>44733</v>
      </c>
      <c r="D9755">
        <v>47.595999999999997</v>
      </c>
    </row>
    <row r="9756" spans="1:4" hidden="1" x14ac:dyDescent="0.35">
      <c r="A9756" s="3" t="str">
        <f t="shared" si="152"/>
        <v>LQD_44733</v>
      </c>
      <c r="B9756" t="s">
        <v>69</v>
      </c>
      <c r="C9756" s="1">
        <v>44733</v>
      </c>
      <c r="D9756">
        <v>106.146</v>
      </c>
    </row>
    <row r="9757" spans="1:4" hidden="1" x14ac:dyDescent="0.35">
      <c r="A9757" s="3" t="str">
        <f t="shared" si="152"/>
        <v>MCHI_44733</v>
      </c>
      <c r="B9757" t="s">
        <v>70</v>
      </c>
      <c r="C9757" s="1">
        <v>44733</v>
      </c>
      <c r="D9757">
        <v>53.402000000000001</v>
      </c>
    </row>
    <row r="9758" spans="1:4" hidden="1" x14ac:dyDescent="0.35">
      <c r="A9758" s="3" t="str">
        <f t="shared" si="152"/>
        <v>META_44733</v>
      </c>
      <c r="B9758" t="s">
        <v>144</v>
      </c>
      <c r="C9758" s="1">
        <v>44733</v>
      </c>
      <c r="D9758">
        <v>157.05000000000001</v>
      </c>
    </row>
    <row r="9759" spans="1:4" hidden="1" x14ac:dyDescent="0.35">
      <c r="A9759" s="3" t="str">
        <f t="shared" si="152"/>
        <v>MVEU.L_44733</v>
      </c>
      <c r="B9759" t="s">
        <v>71</v>
      </c>
      <c r="C9759" s="1">
        <v>44733</v>
      </c>
      <c r="D9759">
        <v>48.387999999999998</v>
      </c>
    </row>
    <row r="9760" spans="1:4" hidden="1" x14ac:dyDescent="0.35">
      <c r="A9760" s="3" t="str">
        <f t="shared" si="152"/>
        <v>OGN_44733</v>
      </c>
      <c r="B9760" t="s">
        <v>72</v>
      </c>
      <c r="C9760" s="1">
        <v>44733</v>
      </c>
      <c r="D9760">
        <v>32.22</v>
      </c>
    </row>
    <row r="9761" spans="1:4" hidden="1" x14ac:dyDescent="0.35">
      <c r="A9761" s="3" t="str">
        <f t="shared" si="152"/>
        <v>PG_44733</v>
      </c>
      <c r="B9761" t="s">
        <v>73</v>
      </c>
      <c r="C9761" s="1">
        <v>44733</v>
      </c>
      <c r="D9761">
        <v>133.696</v>
      </c>
    </row>
    <row r="9762" spans="1:4" hidden="1" x14ac:dyDescent="0.35">
      <c r="A9762" s="3" t="str">
        <f t="shared" si="152"/>
        <v>PPL_44733</v>
      </c>
      <c r="B9762" t="s">
        <v>74</v>
      </c>
      <c r="C9762" s="1">
        <v>44733</v>
      </c>
      <c r="D9762">
        <v>25.454000000000001</v>
      </c>
    </row>
    <row r="9763" spans="1:4" hidden="1" x14ac:dyDescent="0.35">
      <c r="A9763" s="3" t="str">
        <f t="shared" si="152"/>
        <v>PRU_44733</v>
      </c>
      <c r="B9763" t="s">
        <v>75</v>
      </c>
      <c r="C9763" s="1">
        <v>44733</v>
      </c>
      <c r="D9763">
        <v>91.772999999999996</v>
      </c>
    </row>
    <row r="9764" spans="1:4" hidden="1" x14ac:dyDescent="0.35">
      <c r="A9764" s="3" t="str">
        <f t="shared" si="152"/>
        <v>PYPL_44733</v>
      </c>
      <c r="B9764" t="s">
        <v>76</v>
      </c>
      <c r="C9764" s="1">
        <v>44733</v>
      </c>
      <c r="D9764">
        <v>72.37</v>
      </c>
    </row>
    <row r="9765" spans="1:4" hidden="1" x14ac:dyDescent="0.35">
      <c r="A9765" s="3" t="str">
        <f t="shared" si="152"/>
        <v>RE_44733</v>
      </c>
      <c r="B9765" t="s">
        <v>77</v>
      </c>
      <c r="C9765" s="1">
        <v>44733</v>
      </c>
      <c r="D9765">
        <v>267.892</v>
      </c>
    </row>
    <row r="9766" spans="1:4" hidden="1" x14ac:dyDescent="0.35">
      <c r="A9766" s="3" t="str">
        <f t="shared" si="152"/>
        <v>REET_44733</v>
      </c>
      <c r="B9766" t="s">
        <v>78</v>
      </c>
      <c r="C9766" s="1">
        <v>44733</v>
      </c>
      <c r="D9766">
        <v>23.42</v>
      </c>
    </row>
    <row r="9767" spans="1:4" hidden="1" x14ac:dyDescent="0.35">
      <c r="A9767" s="3" t="str">
        <f t="shared" si="152"/>
        <v>ROL_44733</v>
      </c>
      <c r="B9767" t="s">
        <v>79</v>
      </c>
      <c r="C9767" s="1">
        <v>44733</v>
      </c>
      <c r="D9767">
        <v>32.146000000000001</v>
      </c>
    </row>
    <row r="9768" spans="1:4" hidden="1" x14ac:dyDescent="0.35">
      <c r="A9768" s="3" t="str">
        <f t="shared" si="152"/>
        <v>ROST_44733</v>
      </c>
      <c r="B9768" t="s">
        <v>80</v>
      </c>
      <c r="C9768" s="1">
        <v>44733</v>
      </c>
      <c r="D9768">
        <v>74.641999999999996</v>
      </c>
    </row>
    <row r="9769" spans="1:4" hidden="1" x14ac:dyDescent="0.35">
      <c r="A9769" s="3" t="str">
        <f t="shared" si="152"/>
        <v>SEGA.L_44733</v>
      </c>
      <c r="B9769" t="s">
        <v>81</v>
      </c>
      <c r="C9769" s="1">
        <v>44733</v>
      </c>
      <c r="D9769">
        <v>95.293999999999997</v>
      </c>
    </row>
    <row r="9770" spans="1:4" hidden="1" x14ac:dyDescent="0.35">
      <c r="A9770" s="3" t="str">
        <f t="shared" si="152"/>
        <v>SHY_44733</v>
      </c>
      <c r="B9770" t="s">
        <v>82</v>
      </c>
      <c r="C9770" s="1">
        <v>44733</v>
      </c>
      <c r="D9770">
        <v>81.332999999999998</v>
      </c>
    </row>
    <row r="9771" spans="1:4" hidden="1" x14ac:dyDescent="0.35">
      <c r="A9771" s="3" t="str">
        <f t="shared" si="152"/>
        <v>SLV_44733</v>
      </c>
      <c r="B9771" t="s">
        <v>83</v>
      </c>
      <c r="C9771" s="1">
        <v>44733</v>
      </c>
      <c r="D9771">
        <v>19.98</v>
      </c>
    </row>
    <row r="9772" spans="1:4" hidden="1" x14ac:dyDescent="0.35">
      <c r="A9772" s="3" t="str">
        <f t="shared" si="152"/>
        <v>SPMV.L_44733</v>
      </c>
      <c r="B9772" t="s">
        <v>84</v>
      </c>
      <c r="C9772" s="1">
        <v>44733</v>
      </c>
      <c r="D9772">
        <v>71.33</v>
      </c>
    </row>
    <row r="9773" spans="1:4" hidden="1" x14ac:dyDescent="0.35">
      <c r="A9773" s="3" t="str">
        <f t="shared" si="152"/>
        <v>TLT_44733</v>
      </c>
      <c r="B9773" t="s">
        <v>85</v>
      </c>
      <c r="C9773" s="1">
        <v>44733</v>
      </c>
      <c r="D9773">
        <v>108.202</v>
      </c>
    </row>
    <row r="9774" spans="1:4" hidden="1" x14ac:dyDescent="0.35">
      <c r="A9774" s="3" t="str">
        <f t="shared" si="152"/>
        <v>UNH_44733</v>
      </c>
      <c r="B9774" t="s">
        <v>86</v>
      </c>
      <c r="C9774" s="1">
        <v>44733</v>
      </c>
      <c r="D9774">
        <v>477.346</v>
      </c>
    </row>
    <row r="9775" spans="1:4" hidden="1" x14ac:dyDescent="0.35">
      <c r="A9775" s="3" t="str">
        <f t="shared" si="152"/>
        <v>URI_44733</v>
      </c>
      <c r="B9775" t="s">
        <v>87</v>
      </c>
      <c r="C9775" s="1">
        <v>44733</v>
      </c>
      <c r="D9775">
        <v>241.291</v>
      </c>
    </row>
    <row r="9776" spans="1:4" hidden="1" x14ac:dyDescent="0.35">
      <c r="A9776" s="3" t="str">
        <f t="shared" si="152"/>
        <v>V_44733</v>
      </c>
      <c r="B9776" t="s">
        <v>88</v>
      </c>
      <c r="C9776" s="1">
        <v>44733</v>
      </c>
      <c r="D9776">
        <v>193.23500000000001</v>
      </c>
    </row>
    <row r="9777" spans="1:4" hidden="1" x14ac:dyDescent="0.35">
      <c r="A9777" s="3" t="str">
        <f t="shared" si="152"/>
        <v>VRSK_44733</v>
      </c>
      <c r="B9777" t="s">
        <v>89</v>
      </c>
      <c r="C9777" s="1">
        <v>44733</v>
      </c>
      <c r="D9777">
        <v>164.578</v>
      </c>
    </row>
    <row r="9778" spans="1:4" hidden="1" x14ac:dyDescent="0.35">
      <c r="A9778" s="3" t="str">
        <f t="shared" si="152"/>
        <v>VXX_44733</v>
      </c>
      <c r="B9778" t="s">
        <v>90</v>
      </c>
      <c r="C9778" s="1">
        <v>44733</v>
      </c>
      <c r="D9778">
        <v>24.5</v>
      </c>
    </row>
    <row r="9779" spans="1:4" hidden="1" x14ac:dyDescent="0.35">
      <c r="A9779" s="3" t="str">
        <f t="shared" si="152"/>
        <v>WRK_44733</v>
      </c>
      <c r="B9779" t="s">
        <v>91</v>
      </c>
      <c r="C9779" s="1">
        <v>44733</v>
      </c>
      <c r="D9779">
        <v>39.277999999999999</v>
      </c>
    </row>
    <row r="9780" spans="1:4" hidden="1" x14ac:dyDescent="0.35">
      <c r="A9780" s="3" t="str">
        <f t="shared" si="152"/>
        <v>XLB_44733</v>
      </c>
      <c r="B9780" t="s">
        <v>92</v>
      </c>
      <c r="C9780" s="1">
        <v>44733</v>
      </c>
      <c r="D9780">
        <v>74.622</v>
      </c>
    </row>
    <row r="9781" spans="1:4" hidden="1" x14ac:dyDescent="0.35">
      <c r="A9781" s="3" t="str">
        <f t="shared" si="152"/>
        <v>XLC_44733</v>
      </c>
      <c r="B9781" t="s">
        <v>93</v>
      </c>
      <c r="C9781" s="1">
        <v>44733</v>
      </c>
      <c r="D9781">
        <v>53.844000000000001</v>
      </c>
    </row>
    <row r="9782" spans="1:4" hidden="1" x14ac:dyDescent="0.35">
      <c r="A9782" s="3" t="str">
        <f t="shared" si="152"/>
        <v>XLE_44733</v>
      </c>
      <c r="B9782" t="s">
        <v>94</v>
      </c>
      <c r="C9782" s="1">
        <v>44733</v>
      </c>
      <c r="D9782">
        <v>74.844999999999999</v>
      </c>
    </row>
    <row r="9783" spans="1:4" hidden="1" x14ac:dyDescent="0.35">
      <c r="A9783" s="3" t="str">
        <f t="shared" si="152"/>
        <v>XLF_44733</v>
      </c>
      <c r="B9783" t="s">
        <v>95</v>
      </c>
      <c r="C9783" s="1">
        <v>44733</v>
      </c>
      <c r="D9783">
        <v>31.021999999999998</v>
      </c>
    </row>
    <row r="9784" spans="1:4" hidden="1" x14ac:dyDescent="0.35">
      <c r="A9784" s="3" t="str">
        <f t="shared" si="152"/>
        <v>XLI_44733</v>
      </c>
      <c r="B9784" t="s">
        <v>96</v>
      </c>
      <c r="C9784" s="1">
        <v>44733</v>
      </c>
      <c r="D9784">
        <v>85.917000000000002</v>
      </c>
    </row>
    <row r="9785" spans="1:4" hidden="1" x14ac:dyDescent="0.35">
      <c r="A9785" s="3" t="str">
        <f t="shared" si="152"/>
        <v>XLK_44733</v>
      </c>
      <c r="B9785" t="s">
        <v>97</v>
      </c>
      <c r="C9785" s="1">
        <v>44733</v>
      </c>
      <c r="D9785">
        <v>126.782</v>
      </c>
    </row>
    <row r="9786" spans="1:4" hidden="1" x14ac:dyDescent="0.35">
      <c r="A9786" s="3" t="str">
        <f t="shared" ref="A9786:A9849" si="153">CONCATENATE(B9786,"_",C9786)</f>
        <v>XLP_44733</v>
      </c>
      <c r="B9786" t="s">
        <v>98</v>
      </c>
      <c r="C9786" s="1">
        <v>44733</v>
      </c>
      <c r="D9786">
        <v>69.191000000000003</v>
      </c>
    </row>
    <row r="9787" spans="1:4" hidden="1" x14ac:dyDescent="0.35">
      <c r="A9787" s="3" t="str">
        <f t="shared" si="153"/>
        <v>XLU_44733</v>
      </c>
      <c r="B9787" t="s">
        <v>99</v>
      </c>
      <c r="C9787" s="1">
        <v>44733</v>
      </c>
      <c r="D9787">
        <v>64.61</v>
      </c>
    </row>
    <row r="9788" spans="1:4" hidden="1" x14ac:dyDescent="0.35">
      <c r="A9788" s="3" t="str">
        <f t="shared" si="153"/>
        <v>XLV_44733</v>
      </c>
      <c r="B9788" t="s">
        <v>100</v>
      </c>
      <c r="C9788" s="1">
        <v>44733</v>
      </c>
      <c r="D9788">
        <v>121.61199999999999</v>
      </c>
    </row>
    <row r="9789" spans="1:4" hidden="1" x14ac:dyDescent="0.35">
      <c r="A9789" s="3" t="str">
        <f t="shared" si="153"/>
        <v>XLY_44733</v>
      </c>
      <c r="B9789" t="s">
        <v>101</v>
      </c>
      <c r="C9789" s="1">
        <v>44733</v>
      </c>
      <c r="D9789">
        <v>138.99700000000001</v>
      </c>
    </row>
    <row r="9790" spans="1:4" hidden="1" x14ac:dyDescent="0.35">
      <c r="A9790" s="3" t="str">
        <f t="shared" si="153"/>
        <v>XOM_44733</v>
      </c>
      <c r="B9790" t="s">
        <v>102</v>
      </c>
      <c r="C9790" s="1">
        <v>44733</v>
      </c>
      <c r="D9790">
        <v>89.168000000000006</v>
      </c>
    </row>
    <row r="9791" spans="1:4" hidden="1" x14ac:dyDescent="0.35">
      <c r="A9791" s="3" t="str">
        <f t="shared" si="153"/>
        <v>ABBV_44734</v>
      </c>
      <c r="B9791" t="s">
        <v>3</v>
      </c>
      <c r="C9791" s="1">
        <v>44734</v>
      </c>
      <c r="D9791">
        <v>143.357</v>
      </c>
    </row>
    <row r="9792" spans="1:4" hidden="1" x14ac:dyDescent="0.35">
      <c r="A9792" s="3" t="str">
        <f t="shared" si="153"/>
        <v>ACN_44734</v>
      </c>
      <c r="B9792" t="s">
        <v>4</v>
      </c>
      <c r="C9792" s="1">
        <v>44734</v>
      </c>
      <c r="D9792">
        <v>282.964</v>
      </c>
    </row>
    <row r="9793" spans="1:4" hidden="1" x14ac:dyDescent="0.35">
      <c r="A9793" s="3" t="str">
        <f t="shared" si="153"/>
        <v>AEP_44734</v>
      </c>
      <c r="B9793" t="s">
        <v>5</v>
      </c>
      <c r="C9793" s="1">
        <v>44734</v>
      </c>
      <c r="D9793">
        <v>87.957999999999998</v>
      </c>
    </row>
    <row r="9794" spans="1:4" hidden="1" x14ac:dyDescent="0.35">
      <c r="A9794" s="3" t="str">
        <f t="shared" si="153"/>
        <v>AIZ_44734</v>
      </c>
      <c r="B9794" t="s">
        <v>6</v>
      </c>
      <c r="C9794" s="1">
        <v>44734</v>
      </c>
      <c r="D9794">
        <v>169.55799999999999</v>
      </c>
    </row>
    <row r="9795" spans="1:4" hidden="1" x14ac:dyDescent="0.35">
      <c r="A9795" s="3" t="str">
        <f t="shared" si="153"/>
        <v>ALLE_44734</v>
      </c>
      <c r="B9795" t="s">
        <v>7</v>
      </c>
      <c r="C9795" s="1">
        <v>44734</v>
      </c>
      <c r="D9795">
        <v>94.683999999999997</v>
      </c>
    </row>
    <row r="9796" spans="1:4" hidden="1" x14ac:dyDescent="0.35">
      <c r="A9796" s="3" t="str">
        <f t="shared" si="153"/>
        <v>AMAT_44734</v>
      </c>
      <c r="B9796" t="s">
        <v>8</v>
      </c>
      <c r="C9796" s="1">
        <v>44734</v>
      </c>
      <c r="D9796">
        <v>93.472999999999999</v>
      </c>
    </row>
    <row r="9797" spans="1:4" hidden="1" x14ac:dyDescent="0.35">
      <c r="A9797" s="3" t="str">
        <f t="shared" si="153"/>
        <v>AMP_44734</v>
      </c>
      <c r="B9797" t="s">
        <v>9</v>
      </c>
      <c r="C9797" s="1">
        <v>44734</v>
      </c>
      <c r="D9797">
        <v>238.17400000000001</v>
      </c>
    </row>
    <row r="9798" spans="1:4" hidden="1" x14ac:dyDescent="0.35">
      <c r="A9798" s="3" t="str">
        <f t="shared" si="153"/>
        <v>AMZN_44734</v>
      </c>
      <c r="B9798" t="s">
        <v>10</v>
      </c>
      <c r="C9798" s="1">
        <v>44734</v>
      </c>
      <c r="D9798">
        <v>108.95</v>
      </c>
    </row>
    <row r="9799" spans="1:4" hidden="1" x14ac:dyDescent="0.35">
      <c r="A9799" s="3" t="str">
        <f t="shared" si="153"/>
        <v>AVB_44734</v>
      </c>
      <c r="B9799" t="s">
        <v>11</v>
      </c>
      <c r="C9799" s="1">
        <v>44734</v>
      </c>
      <c r="D9799">
        <v>186.85499999999999</v>
      </c>
    </row>
    <row r="9800" spans="1:4" hidden="1" x14ac:dyDescent="0.35">
      <c r="A9800" s="3" t="str">
        <f t="shared" si="153"/>
        <v>AVY_44734</v>
      </c>
      <c r="B9800" t="s">
        <v>12</v>
      </c>
      <c r="C9800" s="1">
        <v>44734</v>
      </c>
      <c r="D9800">
        <v>154.45599999999999</v>
      </c>
    </row>
    <row r="9801" spans="1:4" hidden="1" x14ac:dyDescent="0.35">
      <c r="A9801" s="3" t="str">
        <f t="shared" si="153"/>
        <v>AXP_44734</v>
      </c>
      <c r="B9801" t="s">
        <v>13</v>
      </c>
      <c r="C9801" s="1">
        <v>44734</v>
      </c>
      <c r="D9801">
        <v>142.81</v>
      </c>
    </row>
    <row r="9802" spans="1:4" hidden="1" x14ac:dyDescent="0.35">
      <c r="A9802" s="3" t="str">
        <f t="shared" si="153"/>
        <v>BDX_44734</v>
      </c>
      <c r="B9802" t="s">
        <v>14</v>
      </c>
      <c r="C9802" s="1">
        <v>44734</v>
      </c>
      <c r="D9802">
        <v>235.6</v>
      </c>
    </row>
    <row r="9803" spans="1:4" hidden="1" x14ac:dyDescent="0.35">
      <c r="A9803" s="3" t="str">
        <f t="shared" si="153"/>
        <v>BF-B_44734</v>
      </c>
      <c r="B9803" t="s">
        <v>15</v>
      </c>
      <c r="C9803" s="1">
        <v>44734</v>
      </c>
      <c r="D9803">
        <v>68.278999999999996</v>
      </c>
    </row>
    <row r="9804" spans="1:4" hidden="1" x14ac:dyDescent="0.35">
      <c r="A9804" s="3" t="str">
        <f t="shared" si="153"/>
        <v>BMY_44734</v>
      </c>
      <c r="B9804" t="s">
        <v>16</v>
      </c>
      <c r="C9804" s="1">
        <v>44734</v>
      </c>
      <c r="D9804">
        <v>74.748000000000005</v>
      </c>
    </row>
    <row r="9805" spans="1:4" hidden="1" x14ac:dyDescent="0.35">
      <c r="A9805" s="3" t="str">
        <f t="shared" si="153"/>
        <v>BR_44734</v>
      </c>
      <c r="B9805" t="s">
        <v>17</v>
      </c>
      <c r="C9805" s="1">
        <v>44734</v>
      </c>
      <c r="D9805">
        <v>134.38200000000001</v>
      </c>
    </row>
    <row r="9806" spans="1:4" hidden="1" x14ac:dyDescent="0.35">
      <c r="A9806" s="3" t="str">
        <f t="shared" si="153"/>
        <v>CARR_44734</v>
      </c>
      <c r="B9806" t="s">
        <v>18</v>
      </c>
      <c r="C9806" s="1">
        <v>44734</v>
      </c>
      <c r="D9806">
        <v>34.484999999999999</v>
      </c>
    </row>
    <row r="9807" spans="1:4" hidden="1" x14ac:dyDescent="0.35">
      <c r="A9807" s="3" t="str">
        <f t="shared" si="153"/>
        <v>CDW_44734</v>
      </c>
      <c r="B9807" t="s">
        <v>19</v>
      </c>
      <c r="C9807" s="1">
        <v>44734</v>
      </c>
      <c r="D9807">
        <v>158.69999999999999</v>
      </c>
    </row>
    <row r="9808" spans="1:4" hidden="1" x14ac:dyDescent="0.35">
      <c r="A9808" s="3" t="str">
        <f t="shared" si="153"/>
        <v>CE_44734</v>
      </c>
      <c r="B9808" t="s">
        <v>20</v>
      </c>
      <c r="C9808" s="1">
        <v>44734</v>
      </c>
      <c r="D9808">
        <v>118.443</v>
      </c>
    </row>
    <row r="9809" spans="1:4" hidden="1" x14ac:dyDescent="0.35">
      <c r="A9809" s="3" t="str">
        <f t="shared" si="153"/>
        <v>CHTR_44734</v>
      </c>
      <c r="B9809" t="s">
        <v>21</v>
      </c>
      <c r="C9809" s="1">
        <v>44734</v>
      </c>
      <c r="D9809">
        <v>448.24</v>
      </c>
    </row>
    <row r="9810" spans="1:4" hidden="1" x14ac:dyDescent="0.35">
      <c r="A9810" s="3" t="str">
        <f t="shared" si="153"/>
        <v>CNC_44734</v>
      </c>
      <c r="B9810" t="s">
        <v>22</v>
      </c>
      <c r="C9810" s="1">
        <v>44734</v>
      </c>
      <c r="D9810">
        <v>81.87</v>
      </c>
    </row>
    <row r="9811" spans="1:4" hidden="1" x14ac:dyDescent="0.35">
      <c r="A9811" s="3" t="str">
        <f t="shared" si="153"/>
        <v>CNP_44734</v>
      </c>
      <c r="B9811" t="s">
        <v>23</v>
      </c>
      <c r="C9811" s="1">
        <v>44734</v>
      </c>
      <c r="D9811">
        <v>27.297999999999998</v>
      </c>
    </row>
    <row r="9812" spans="1:4" hidden="1" x14ac:dyDescent="0.35">
      <c r="A9812" s="3" t="str">
        <f t="shared" si="153"/>
        <v>COP_44734</v>
      </c>
      <c r="B9812" t="s">
        <v>24</v>
      </c>
      <c r="C9812" s="1">
        <v>44734</v>
      </c>
      <c r="D9812">
        <v>89.382999999999996</v>
      </c>
    </row>
    <row r="9813" spans="1:4" hidden="1" x14ac:dyDescent="0.35">
      <c r="A9813" s="3" t="str">
        <f t="shared" si="153"/>
        <v>CTAS_44734</v>
      </c>
      <c r="B9813" t="s">
        <v>25</v>
      </c>
      <c r="C9813" s="1">
        <v>44734</v>
      </c>
      <c r="D9813">
        <v>356.41399999999999</v>
      </c>
    </row>
    <row r="9814" spans="1:4" hidden="1" x14ac:dyDescent="0.35">
      <c r="A9814" s="3" t="str">
        <f t="shared" si="153"/>
        <v>CZR_44734</v>
      </c>
      <c r="B9814" t="s">
        <v>26</v>
      </c>
      <c r="C9814" s="1">
        <v>44734</v>
      </c>
      <c r="D9814">
        <v>39.96</v>
      </c>
    </row>
    <row r="9815" spans="1:4" hidden="1" x14ac:dyDescent="0.35">
      <c r="A9815" s="3" t="str">
        <f t="shared" si="153"/>
        <v>DG_44734</v>
      </c>
      <c r="B9815" t="s">
        <v>27</v>
      </c>
      <c r="C9815" s="1">
        <v>44734</v>
      </c>
      <c r="D9815">
        <v>238.9</v>
      </c>
    </row>
    <row r="9816" spans="1:4" hidden="1" x14ac:dyDescent="0.35">
      <c r="A9816" s="3" t="str">
        <f t="shared" si="153"/>
        <v>DPZ_44734</v>
      </c>
      <c r="B9816" t="s">
        <v>28</v>
      </c>
      <c r="C9816" s="1">
        <v>44734</v>
      </c>
      <c r="D9816">
        <v>387.35500000000002</v>
      </c>
    </row>
    <row r="9817" spans="1:4" x14ac:dyDescent="0.35">
      <c r="A9817" s="3" t="str">
        <f t="shared" si="153"/>
        <v>DRE_44734</v>
      </c>
      <c r="B9817" t="s">
        <v>29</v>
      </c>
      <c r="C9817" s="1">
        <v>44734</v>
      </c>
      <c r="D9817">
        <v>53.783999999999999</v>
      </c>
    </row>
    <row r="9818" spans="1:4" hidden="1" x14ac:dyDescent="0.35">
      <c r="A9818" s="3" t="str">
        <f t="shared" si="153"/>
        <v>DXC_44734</v>
      </c>
      <c r="B9818" t="s">
        <v>30</v>
      </c>
      <c r="C9818" s="1">
        <v>44734</v>
      </c>
      <c r="D9818">
        <v>30.54</v>
      </c>
    </row>
    <row r="9819" spans="1:4" hidden="1" x14ac:dyDescent="0.35">
      <c r="A9819" s="3" t="str">
        <f t="shared" si="153"/>
        <v>EWA_44734</v>
      </c>
      <c r="B9819" t="s">
        <v>31</v>
      </c>
      <c r="C9819" s="1">
        <v>44734</v>
      </c>
      <c r="D9819">
        <v>20.68</v>
      </c>
    </row>
    <row r="9820" spans="1:4" hidden="1" x14ac:dyDescent="0.35">
      <c r="A9820" s="3" t="str">
        <f t="shared" si="153"/>
        <v>EWC_44734</v>
      </c>
      <c r="B9820" t="s">
        <v>32</v>
      </c>
      <c r="C9820" s="1">
        <v>44734</v>
      </c>
      <c r="D9820">
        <v>33.222999999999999</v>
      </c>
    </row>
    <row r="9821" spans="1:4" hidden="1" x14ac:dyDescent="0.35">
      <c r="A9821" s="3" t="str">
        <f t="shared" si="153"/>
        <v>EWG_44734</v>
      </c>
      <c r="B9821" t="s">
        <v>33</v>
      </c>
      <c r="C9821" s="1">
        <v>44734</v>
      </c>
      <c r="D9821">
        <v>23.751999999999999</v>
      </c>
    </row>
    <row r="9822" spans="1:4" hidden="1" x14ac:dyDescent="0.35">
      <c r="A9822" s="3" t="str">
        <f t="shared" si="153"/>
        <v>EWH_44734</v>
      </c>
      <c r="B9822" t="s">
        <v>34</v>
      </c>
      <c r="C9822" s="1">
        <v>44734</v>
      </c>
      <c r="D9822">
        <v>20.811</v>
      </c>
    </row>
    <row r="9823" spans="1:4" hidden="1" x14ac:dyDescent="0.35">
      <c r="A9823" s="3" t="str">
        <f t="shared" si="153"/>
        <v>EWJ_44734</v>
      </c>
      <c r="B9823" t="s">
        <v>35</v>
      </c>
      <c r="C9823" s="1">
        <v>44734</v>
      </c>
      <c r="D9823">
        <v>52.222000000000001</v>
      </c>
    </row>
    <row r="9824" spans="1:4" hidden="1" x14ac:dyDescent="0.35">
      <c r="A9824" s="3" t="str">
        <f t="shared" si="153"/>
        <v>EWL_44734</v>
      </c>
      <c r="B9824" t="s">
        <v>36</v>
      </c>
      <c r="C9824" s="1">
        <v>44734</v>
      </c>
      <c r="D9824">
        <v>40.17</v>
      </c>
    </row>
    <row r="9825" spans="1:4" hidden="1" x14ac:dyDescent="0.35">
      <c r="A9825" s="3" t="str">
        <f t="shared" si="153"/>
        <v>EWQ_44734</v>
      </c>
      <c r="B9825" t="s">
        <v>37</v>
      </c>
      <c r="C9825" s="1">
        <v>44734</v>
      </c>
      <c r="D9825">
        <v>29.861000000000001</v>
      </c>
    </row>
    <row r="9826" spans="1:4" hidden="1" x14ac:dyDescent="0.35">
      <c r="A9826" s="3" t="str">
        <f t="shared" si="153"/>
        <v>EWT_44734</v>
      </c>
      <c r="B9826" t="s">
        <v>38</v>
      </c>
      <c r="C9826" s="1">
        <v>44734</v>
      </c>
      <c r="D9826">
        <v>44.17</v>
      </c>
    </row>
    <row r="9827" spans="1:4" hidden="1" x14ac:dyDescent="0.35">
      <c r="A9827" s="3" t="str">
        <f t="shared" si="153"/>
        <v>EWU_44734</v>
      </c>
      <c r="B9827" t="s">
        <v>39</v>
      </c>
      <c r="C9827" s="1">
        <v>44734</v>
      </c>
      <c r="D9827">
        <v>29.178000000000001</v>
      </c>
    </row>
    <row r="9828" spans="1:4" hidden="1" x14ac:dyDescent="0.35">
      <c r="A9828" s="3" t="str">
        <f t="shared" si="153"/>
        <v>EWY_44734</v>
      </c>
      <c r="B9828" t="s">
        <v>40</v>
      </c>
      <c r="C9828" s="1">
        <v>44734</v>
      </c>
      <c r="D9828">
        <v>57.116999999999997</v>
      </c>
    </row>
    <row r="9829" spans="1:4" hidden="1" x14ac:dyDescent="0.35">
      <c r="A9829" s="3" t="str">
        <f t="shared" si="153"/>
        <v>EWZ_44734</v>
      </c>
      <c r="B9829" t="s">
        <v>41</v>
      </c>
      <c r="C9829" s="1">
        <v>44734</v>
      </c>
      <c r="D9829">
        <v>25.814</v>
      </c>
    </row>
    <row r="9830" spans="1:4" hidden="1" x14ac:dyDescent="0.35">
      <c r="A9830" s="3" t="str">
        <f t="shared" si="153"/>
        <v>FTV_44734</v>
      </c>
      <c r="B9830" t="s">
        <v>43</v>
      </c>
      <c r="C9830" s="1">
        <v>44734</v>
      </c>
      <c r="D9830">
        <v>54.421999999999997</v>
      </c>
    </row>
    <row r="9831" spans="1:4" hidden="1" x14ac:dyDescent="0.35">
      <c r="A9831" s="3" t="str">
        <f t="shared" si="153"/>
        <v>GOOG_44734</v>
      </c>
      <c r="B9831" t="s">
        <v>44</v>
      </c>
      <c r="C9831" s="1">
        <v>44734</v>
      </c>
      <c r="D9831">
        <v>112.03400000000001</v>
      </c>
    </row>
    <row r="9832" spans="1:4" hidden="1" x14ac:dyDescent="0.35">
      <c r="A9832" s="3" t="str">
        <f t="shared" si="153"/>
        <v>GPC_44734</v>
      </c>
      <c r="B9832" t="s">
        <v>45</v>
      </c>
      <c r="C9832" s="1">
        <v>44734</v>
      </c>
      <c r="D9832">
        <v>130.226</v>
      </c>
    </row>
    <row r="9833" spans="1:4" hidden="1" x14ac:dyDescent="0.35">
      <c r="A9833" s="3" t="str">
        <f t="shared" si="153"/>
        <v>GSG_44734</v>
      </c>
      <c r="B9833" t="s">
        <v>46</v>
      </c>
      <c r="C9833" s="1">
        <v>44734</v>
      </c>
      <c r="D9833">
        <v>24.01</v>
      </c>
    </row>
    <row r="9834" spans="1:4" hidden="1" x14ac:dyDescent="0.35">
      <c r="A9834" s="3" t="str">
        <f t="shared" si="153"/>
        <v>HIG_44734</v>
      </c>
      <c r="B9834" t="s">
        <v>47</v>
      </c>
      <c r="C9834" s="1">
        <v>44734</v>
      </c>
      <c r="D9834">
        <v>64.480999999999995</v>
      </c>
    </row>
    <row r="9835" spans="1:4" hidden="1" x14ac:dyDescent="0.35">
      <c r="A9835" s="3" t="str">
        <f t="shared" si="153"/>
        <v>HIGH.L_44734</v>
      </c>
      <c r="B9835" t="s">
        <v>48</v>
      </c>
      <c r="C9835" s="1">
        <v>44734</v>
      </c>
      <c r="D9835">
        <v>4.8659999999999997</v>
      </c>
    </row>
    <row r="9836" spans="1:4" hidden="1" x14ac:dyDescent="0.35">
      <c r="A9836" s="3" t="str">
        <f t="shared" si="153"/>
        <v>HST_44734</v>
      </c>
      <c r="B9836" t="s">
        <v>49</v>
      </c>
      <c r="C9836" s="1">
        <v>44734</v>
      </c>
      <c r="D9836">
        <v>15.413</v>
      </c>
    </row>
    <row r="9837" spans="1:4" hidden="1" x14ac:dyDescent="0.35">
      <c r="A9837" s="3" t="str">
        <f t="shared" si="153"/>
        <v>HYG_44734</v>
      </c>
      <c r="B9837" t="s">
        <v>50</v>
      </c>
      <c r="C9837" s="1">
        <v>44734</v>
      </c>
      <c r="D9837">
        <v>71.337999999999994</v>
      </c>
    </row>
    <row r="9838" spans="1:4" hidden="1" x14ac:dyDescent="0.35">
      <c r="A9838" s="3" t="str">
        <f t="shared" si="153"/>
        <v>IAU_44734</v>
      </c>
      <c r="B9838" t="s">
        <v>51</v>
      </c>
      <c r="C9838" s="1">
        <v>44734</v>
      </c>
      <c r="D9838">
        <v>34.92</v>
      </c>
    </row>
    <row r="9839" spans="1:4" hidden="1" x14ac:dyDescent="0.35">
      <c r="A9839" s="3" t="str">
        <f t="shared" si="153"/>
        <v>ICLN_44734</v>
      </c>
      <c r="B9839" t="s">
        <v>52</v>
      </c>
      <c r="C9839" s="1">
        <v>44734</v>
      </c>
      <c r="D9839">
        <v>18.927</v>
      </c>
    </row>
    <row r="9840" spans="1:4" hidden="1" x14ac:dyDescent="0.35">
      <c r="A9840" s="3" t="str">
        <f t="shared" si="153"/>
        <v>IEAA.L_44734</v>
      </c>
      <c r="B9840" t="s">
        <v>53</v>
      </c>
      <c r="C9840" s="1">
        <v>44734</v>
      </c>
      <c r="D9840">
        <v>4.67</v>
      </c>
    </row>
    <row r="9841" spans="1:4" hidden="1" x14ac:dyDescent="0.35">
      <c r="A9841" s="3" t="str">
        <f t="shared" si="153"/>
        <v>IEF_44734</v>
      </c>
      <c r="B9841" t="s">
        <v>54</v>
      </c>
      <c r="C9841" s="1">
        <v>44734</v>
      </c>
      <c r="D9841">
        <v>99.614000000000004</v>
      </c>
    </row>
    <row r="9842" spans="1:4" hidden="1" x14ac:dyDescent="0.35">
      <c r="A9842" s="3" t="str">
        <f t="shared" si="153"/>
        <v>IEMG_44734</v>
      </c>
      <c r="B9842" t="s">
        <v>56</v>
      </c>
      <c r="C9842" s="1">
        <v>44734</v>
      </c>
      <c r="D9842">
        <v>47.792999999999999</v>
      </c>
    </row>
    <row r="9843" spans="1:4" hidden="1" x14ac:dyDescent="0.35">
      <c r="A9843" s="3" t="str">
        <f t="shared" si="153"/>
        <v>IEUS_44734</v>
      </c>
      <c r="B9843" t="s">
        <v>57</v>
      </c>
      <c r="C9843" s="1">
        <v>44734</v>
      </c>
      <c r="D9843">
        <v>49.082999999999998</v>
      </c>
    </row>
    <row r="9844" spans="1:4" hidden="1" x14ac:dyDescent="0.35">
      <c r="A9844" s="3" t="str">
        <f t="shared" si="153"/>
        <v>IEVL.L_44734</v>
      </c>
      <c r="B9844" t="s">
        <v>58</v>
      </c>
      <c r="C9844" s="1">
        <v>44734</v>
      </c>
      <c r="D9844">
        <v>6.7949999999999999</v>
      </c>
    </row>
    <row r="9845" spans="1:4" hidden="1" x14ac:dyDescent="0.35">
      <c r="A9845" s="3" t="str">
        <f t="shared" si="153"/>
        <v>IGF_44734</v>
      </c>
      <c r="B9845" t="s">
        <v>59</v>
      </c>
      <c r="C9845" s="1">
        <v>44734</v>
      </c>
      <c r="D9845">
        <v>45.43</v>
      </c>
    </row>
    <row r="9846" spans="1:4" hidden="1" x14ac:dyDescent="0.35">
      <c r="A9846" s="3" t="str">
        <f t="shared" si="153"/>
        <v>INDA_44734</v>
      </c>
      <c r="B9846" t="s">
        <v>60</v>
      </c>
      <c r="C9846" s="1">
        <v>44734</v>
      </c>
      <c r="D9846">
        <v>38.950000000000003</v>
      </c>
    </row>
    <row r="9847" spans="1:4" hidden="1" x14ac:dyDescent="0.35">
      <c r="A9847" s="3" t="str">
        <f t="shared" si="153"/>
        <v>IUMO.L_44734</v>
      </c>
      <c r="B9847" t="s">
        <v>61</v>
      </c>
      <c r="C9847" s="1">
        <v>44734</v>
      </c>
      <c r="D9847">
        <v>9.3040000000000003</v>
      </c>
    </row>
    <row r="9848" spans="1:4" hidden="1" x14ac:dyDescent="0.35">
      <c r="A9848" s="3" t="str">
        <f t="shared" si="153"/>
        <v>IUVL.L_44734</v>
      </c>
      <c r="B9848" t="s">
        <v>62</v>
      </c>
      <c r="C9848" s="1">
        <v>44734</v>
      </c>
      <c r="D9848">
        <v>7.9020000000000001</v>
      </c>
    </row>
    <row r="9849" spans="1:4" hidden="1" x14ac:dyDescent="0.35">
      <c r="A9849" s="3" t="str">
        <f t="shared" si="153"/>
        <v>IVV_44734</v>
      </c>
      <c r="B9849" t="s">
        <v>63</v>
      </c>
      <c r="C9849" s="1">
        <v>44734</v>
      </c>
      <c r="D9849">
        <v>372.81799999999998</v>
      </c>
    </row>
    <row r="9850" spans="1:4" hidden="1" x14ac:dyDescent="0.35">
      <c r="A9850" s="3" t="str">
        <f t="shared" ref="A9850:A9913" si="154">CONCATENATE(B9850,"_",C9850)</f>
        <v>IWM_44734</v>
      </c>
      <c r="B9850" t="s">
        <v>64</v>
      </c>
      <c r="C9850" s="1">
        <v>44734</v>
      </c>
      <c r="D9850">
        <v>166.19</v>
      </c>
    </row>
    <row r="9851" spans="1:4" hidden="1" x14ac:dyDescent="0.35">
      <c r="A9851" s="3" t="str">
        <f t="shared" si="154"/>
        <v>IXN_44734</v>
      </c>
      <c r="B9851" t="s">
        <v>65</v>
      </c>
      <c r="C9851" s="1">
        <v>44734</v>
      </c>
      <c r="D9851">
        <v>45.542999999999999</v>
      </c>
    </row>
    <row r="9852" spans="1:4" hidden="1" x14ac:dyDescent="0.35">
      <c r="A9852" s="3" t="str">
        <f t="shared" si="154"/>
        <v>JPEA.L_44734</v>
      </c>
      <c r="B9852" t="s">
        <v>66</v>
      </c>
      <c r="C9852" s="1">
        <v>44734</v>
      </c>
      <c r="D9852">
        <v>4.798</v>
      </c>
    </row>
    <row r="9853" spans="1:4" hidden="1" x14ac:dyDescent="0.35">
      <c r="A9853" s="3" t="str">
        <f t="shared" si="154"/>
        <v>JPM_44734</v>
      </c>
      <c r="B9853" t="s">
        <v>67</v>
      </c>
      <c r="C9853" s="1">
        <v>44734</v>
      </c>
      <c r="D9853">
        <v>112.328</v>
      </c>
    </row>
    <row r="9854" spans="1:4" hidden="1" x14ac:dyDescent="0.35">
      <c r="A9854" s="3" t="str">
        <f t="shared" si="154"/>
        <v>KR_44734</v>
      </c>
      <c r="B9854" t="s">
        <v>68</v>
      </c>
      <c r="C9854" s="1">
        <v>44734</v>
      </c>
      <c r="D9854">
        <v>46.554000000000002</v>
      </c>
    </row>
    <row r="9855" spans="1:4" hidden="1" x14ac:dyDescent="0.35">
      <c r="A9855" s="3" t="str">
        <f t="shared" si="154"/>
        <v>LQD_44734</v>
      </c>
      <c r="B9855" t="s">
        <v>69</v>
      </c>
      <c r="C9855" s="1">
        <v>44734</v>
      </c>
      <c r="D9855">
        <v>106.92</v>
      </c>
    </row>
    <row r="9856" spans="1:4" hidden="1" x14ac:dyDescent="0.35">
      <c r="A9856" s="3" t="str">
        <f t="shared" si="154"/>
        <v>MCHI_44734</v>
      </c>
      <c r="B9856" t="s">
        <v>70</v>
      </c>
      <c r="C9856" s="1">
        <v>44734</v>
      </c>
      <c r="D9856">
        <v>52.573999999999998</v>
      </c>
    </row>
    <row r="9857" spans="1:4" hidden="1" x14ac:dyDescent="0.35">
      <c r="A9857" s="3" t="str">
        <f t="shared" si="154"/>
        <v>META_44734</v>
      </c>
      <c r="B9857" t="s">
        <v>144</v>
      </c>
      <c r="C9857" s="1">
        <v>44734</v>
      </c>
      <c r="D9857">
        <v>155.85</v>
      </c>
    </row>
    <row r="9858" spans="1:4" hidden="1" x14ac:dyDescent="0.35">
      <c r="A9858" s="3" t="str">
        <f t="shared" si="154"/>
        <v>MVEU.L_44734</v>
      </c>
      <c r="B9858" t="s">
        <v>71</v>
      </c>
      <c r="C9858" s="1">
        <v>44734</v>
      </c>
      <c r="D9858">
        <v>48.252000000000002</v>
      </c>
    </row>
    <row r="9859" spans="1:4" hidden="1" x14ac:dyDescent="0.35">
      <c r="A9859" s="3" t="str">
        <f t="shared" si="154"/>
        <v>OGN_44734</v>
      </c>
      <c r="B9859" t="s">
        <v>72</v>
      </c>
      <c r="C9859" s="1">
        <v>44734</v>
      </c>
      <c r="D9859">
        <v>32.915999999999997</v>
      </c>
    </row>
    <row r="9860" spans="1:4" hidden="1" x14ac:dyDescent="0.35">
      <c r="A9860" s="3" t="str">
        <f t="shared" si="154"/>
        <v>PG_44734</v>
      </c>
      <c r="B9860" t="s">
        <v>73</v>
      </c>
      <c r="C9860" s="1">
        <v>44734</v>
      </c>
      <c r="D9860">
        <v>135.78399999999999</v>
      </c>
    </row>
    <row r="9861" spans="1:4" hidden="1" x14ac:dyDescent="0.35">
      <c r="A9861" s="3" t="str">
        <f t="shared" si="154"/>
        <v>PPL_44734</v>
      </c>
      <c r="B9861" t="s">
        <v>74</v>
      </c>
      <c r="C9861" s="1">
        <v>44734</v>
      </c>
      <c r="D9861">
        <v>25.768999999999998</v>
      </c>
    </row>
    <row r="9862" spans="1:4" hidden="1" x14ac:dyDescent="0.35">
      <c r="A9862" s="3" t="str">
        <f t="shared" si="154"/>
        <v>PRU_44734</v>
      </c>
      <c r="B9862" t="s">
        <v>75</v>
      </c>
      <c r="C9862" s="1">
        <v>44734</v>
      </c>
      <c r="D9862">
        <v>91.058999999999997</v>
      </c>
    </row>
    <row r="9863" spans="1:4" hidden="1" x14ac:dyDescent="0.35">
      <c r="A9863" s="3" t="str">
        <f t="shared" si="154"/>
        <v>PYPL_44734</v>
      </c>
      <c r="B9863" t="s">
        <v>76</v>
      </c>
      <c r="C9863" s="1">
        <v>44734</v>
      </c>
      <c r="D9863">
        <v>72.97</v>
      </c>
    </row>
    <row r="9864" spans="1:4" hidden="1" x14ac:dyDescent="0.35">
      <c r="A9864" s="3" t="str">
        <f t="shared" si="154"/>
        <v>RE_44734</v>
      </c>
      <c r="B9864" t="s">
        <v>77</v>
      </c>
      <c r="C9864" s="1">
        <v>44734</v>
      </c>
      <c r="D9864">
        <v>268.57400000000001</v>
      </c>
    </row>
    <row r="9865" spans="1:4" hidden="1" x14ac:dyDescent="0.35">
      <c r="A9865" s="3" t="str">
        <f t="shared" si="154"/>
        <v>REET_44734</v>
      </c>
      <c r="B9865" t="s">
        <v>78</v>
      </c>
      <c r="C9865" s="1">
        <v>44734</v>
      </c>
      <c r="D9865">
        <v>23.577999999999999</v>
      </c>
    </row>
    <row r="9866" spans="1:4" hidden="1" x14ac:dyDescent="0.35">
      <c r="A9866" s="3" t="str">
        <f t="shared" si="154"/>
        <v>ROL_44734</v>
      </c>
      <c r="B9866" t="s">
        <v>79</v>
      </c>
      <c r="C9866" s="1">
        <v>44734</v>
      </c>
      <c r="D9866">
        <v>32.74</v>
      </c>
    </row>
    <row r="9867" spans="1:4" hidden="1" x14ac:dyDescent="0.35">
      <c r="A9867" s="3" t="str">
        <f t="shared" si="154"/>
        <v>ROST_44734</v>
      </c>
      <c r="B9867" t="s">
        <v>80</v>
      </c>
      <c r="C9867" s="1">
        <v>44734</v>
      </c>
      <c r="D9867">
        <v>72.366</v>
      </c>
    </row>
    <row r="9868" spans="1:4" hidden="1" x14ac:dyDescent="0.35">
      <c r="A9868" s="3" t="str">
        <f t="shared" si="154"/>
        <v>SEGA.L_44734</v>
      </c>
      <c r="B9868" t="s">
        <v>81</v>
      </c>
      <c r="C9868" s="1">
        <v>44734</v>
      </c>
      <c r="D9868">
        <v>96.412999999999997</v>
      </c>
    </row>
    <row r="9869" spans="1:4" hidden="1" x14ac:dyDescent="0.35">
      <c r="A9869" s="3" t="str">
        <f t="shared" si="154"/>
        <v>SHY_44734</v>
      </c>
      <c r="B9869" t="s">
        <v>82</v>
      </c>
      <c r="C9869" s="1">
        <v>44734</v>
      </c>
      <c r="D9869">
        <v>81.569999999999993</v>
      </c>
    </row>
    <row r="9870" spans="1:4" hidden="1" x14ac:dyDescent="0.35">
      <c r="A9870" s="3" t="str">
        <f t="shared" si="154"/>
        <v>SLV_44734</v>
      </c>
      <c r="B9870" t="s">
        <v>83</v>
      </c>
      <c r="C9870" s="1">
        <v>44734</v>
      </c>
      <c r="D9870">
        <v>19.760000000000002</v>
      </c>
    </row>
    <row r="9871" spans="1:4" hidden="1" x14ac:dyDescent="0.35">
      <c r="A9871" s="3" t="str">
        <f t="shared" si="154"/>
        <v>SPMV.L_44734</v>
      </c>
      <c r="B9871" t="s">
        <v>84</v>
      </c>
      <c r="C9871" s="1">
        <v>44734</v>
      </c>
      <c r="D9871">
        <v>72.099999999999994</v>
      </c>
    </row>
    <row r="9872" spans="1:4" hidden="1" x14ac:dyDescent="0.35">
      <c r="A9872" s="3" t="str">
        <f t="shared" si="154"/>
        <v>TLT_44734</v>
      </c>
      <c r="B9872" t="s">
        <v>85</v>
      </c>
      <c r="C9872" s="1">
        <v>44734</v>
      </c>
      <c r="D9872">
        <v>111.17700000000001</v>
      </c>
    </row>
    <row r="9873" spans="1:4" hidden="1" x14ac:dyDescent="0.35">
      <c r="A9873" s="3" t="str">
        <f t="shared" si="154"/>
        <v>UNH_44734</v>
      </c>
      <c r="B9873" t="s">
        <v>86</v>
      </c>
      <c r="C9873" s="1">
        <v>44734</v>
      </c>
      <c r="D9873">
        <v>486.64800000000002</v>
      </c>
    </row>
    <row r="9874" spans="1:4" hidden="1" x14ac:dyDescent="0.35">
      <c r="A9874" s="3" t="str">
        <f t="shared" si="154"/>
        <v>URI_44734</v>
      </c>
      <c r="B9874" t="s">
        <v>87</v>
      </c>
      <c r="C9874" s="1">
        <v>44734</v>
      </c>
      <c r="D9874">
        <v>240.56299999999999</v>
      </c>
    </row>
    <row r="9875" spans="1:4" hidden="1" x14ac:dyDescent="0.35">
      <c r="A9875" s="3" t="str">
        <f t="shared" si="154"/>
        <v>V_44734</v>
      </c>
      <c r="B9875" t="s">
        <v>88</v>
      </c>
      <c r="C9875" s="1">
        <v>44734</v>
      </c>
      <c r="D9875">
        <v>192.66800000000001</v>
      </c>
    </row>
    <row r="9876" spans="1:4" hidden="1" x14ac:dyDescent="0.35">
      <c r="A9876" s="3" t="str">
        <f t="shared" si="154"/>
        <v>VRSK_44734</v>
      </c>
      <c r="B9876" t="s">
        <v>89</v>
      </c>
      <c r="C9876" s="1">
        <v>44734</v>
      </c>
      <c r="D9876">
        <v>165.73500000000001</v>
      </c>
    </row>
    <row r="9877" spans="1:4" hidden="1" x14ac:dyDescent="0.35">
      <c r="A9877" s="3" t="str">
        <f t="shared" si="154"/>
        <v>VXX_44734</v>
      </c>
      <c r="B9877" t="s">
        <v>90</v>
      </c>
      <c r="C9877" s="1">
        <v>44734</v>
      </c>
      <c r="D9877">
        <v>23.84</v>
      </c>
    </row>
    <row r="9878" spans="1:4" hidden="1" x14ac:dyDescent="0.35">
      <c r="A9878" s="3" t="str">
        <f t="shared" si="154"/>
        <v>WRK_44734</v>
      </c>
      <c r="B9878" t="s">
        <v>91</v>
      </c>
      <c r="C9878" s="1">
        <v>44734</v>
      </c>
      <c r="D9878">
        <v>38.427</v>
      </c>
    </row>
    <row r="9879" spans="1:4" hidden="1" x14ac:dyDescent="0.35">
      <c r="A9879" s="3" t="str">
        <f t="shared" si="154"/>
        <v>XLB_44734</v>
      </c>
      <c r="B9879" t="s">
        <v>92</v>
      </c>
      <c r="C9879" s="1">
        <v>44734</v>
      </c>
      <c r="D9879">
        <v>73.664000000000001</v>
      </c>
    </row>
    <row r="9880" spans="1:4" hidden="1" x14ac:dyDescent="0.35">
      <c r="A9880" s="3" t="str">
        <f t="shared" si="154"/>
        <v>XLC_44734</v>
      </c>
      <c r="B9880" t="s">
        <v>93</v>
      </c>
      <c r="C9880" s="1">
        <v>44734</v>
      </c>
      <c r="D9880">
        <v>53.933999999999997</v>
      </c>
    </row>
    <row r="9881" spans="1:4" hidden="1" x14ac:dyDescent="0.35">
      <c r="A9881" s="3" t="str">
        <f t="shared" si="154"/>
        <v>XLE_44734</v>
      </c>
      <c r="B9881" t="s">
        <v>94</v>
      </c>
      <c r="C9881" s="1">
        <v>44734</v>
      </c>
      <c r="D9881">
        <v>71.849000000000004</v>
      </c>
    </row>
    <row r="9882" spans="1:4" hidden="1" x14ac:dyDescent="0.35">
      <c r="A9882" s="3" t="str">
        <f t="shared" si="154"/>
        <v>XLF_44734</v>
      </c>
      <c r="B9882" t="s">
        <v>95</v>
      </c>
      <c r="C9882" s="1">
        <v>44734</v>
      </c>
      <c r="D9882">
        <v>30.952999999999999</v>
      </c>
    </row>
    <row r="9883" spans="1:4" hidden="1" x14ac:dyDescent="0.35">
      <c r="A9883" s="3" t="str">
        <f t="shared" si="154"/>
        <v>XLI_44734</v>
      </c>
      <c r="B9883" t="s">
        <v>96</v>
      </c>
      <c r="C9883" s="1">
        <v>44734</v>
      </c>
      <c r="D9883">
        <v>85.441999999999993</v>
      </c>
    </row>
    <row r="9884" spans="1:4" hidden="1" x14ac:dyDescent="0.35">
      <c r="A9884" s="3" t="str">
        <f t="shared" si="154"/>
        <v>XLK_44734</v>
      </c>
      <c r="B9884" t="s">
        <v>97</v>
      </c>
      <c r="C9884" s="1">
        <v>44734</v>
      </c>
      <c r="D9884">
        <v>126.245</v>
      </c>
    </row>
    <row r="9885" spans="1:4" hidden="1" x14ac:dyDescent="0.35">
      <c r="A9885" s="3" t="str">
        <f t="shared" si="154"/>
        <v>XLP_44734</v>
      </c>
      <c r="B9885" t="s">
        <v>98</v>
      </c>
      <c r="C9885" s="1">
        <v>44734</v>
      </c>
      <c r="D9885">
        <v>69.141999999999996</v>
      </c>
    </row>
    <row r="9886" spans="1:4" hidden="1" x14ac:dyDescent="0.35">
      <c r="A9886" s="3" t="str">
        <f t="shared" si="154"/>
        <v>XLU_44734</v>
      </c>
      <c r="B9886" t="s">
        <v>99</v>
      </c>
      <c r="C9886" s="1">
        <v>44734</v>
      </c>
      <c r="D9886">
        <v>65.289000000000001</v>
      </c>
    </row>
    <row r="9887" spans="1:4" hidden="1" x14ac:dyDescent="0.35">
      <c r="A9887" s="3" t="str">
        <f t="shared" si="154"/>
        <v>XLV_44734</v>
      </c>
      <c r="B9887" t="s">
        <v>100</v>
      </c>
      <c r="C9887" s="1">
        <v>44734</v>
      </c>
      <c r="D9887">
        <v>123.29900000000001</v>
      </c>
    </row>
    <row r="9888" spans="1:4" hidden="1" x14ac:dyDescent="0.35">
      <c r="A9888" s="3" t="str">
        <f t="shared" si="154"/>
        <v>XLY_44734</v>
      </c>
      <c r="B9888" t="s">
        <v>101</v>
      </c>
      <c r="C9888" s="1">
        <v>44734</v>
      </c>
      <c r="D9888">
        <v>138.72900000000001</v>
      </c>
    </row>
    <row r="9889" spans="1:4" hidden="1" x14ac:dyDescent="0.35">
      <c r="A9889" s="3" t="str">
        <f t="shared" si="154"/>
        <v>XOM_44734</v>
      </c>
      <c r="B9889" t="s">
        <v>102</v>
      </c>
      <c r="C9889" s="1">
        <v>44734</v>
      </c>
      <c r="D9889">
        <v>85.638999999999996</v>
      </c>
    </row>
    <row r="9890" spans="1:4" hidden="1" x14ac:dyDescent="0.35">
      <c r="A9890" s="3" t="str">
        <f t="shared" si="154"/>
        <v>ABBV_44735</v>
      </c>
      <c r="B9890" t="s">
        <v>3</v>
      </c>
      <c r="C9890" s="1">
        <v>44735</v>
      </c>
      <c r="D9890">
        <v>145.19300000000001</v>
      </c>
    </row>
    <row r="9891" spans="1:4" hidden="1" x14ac:dyDescent="0.35">
      <c r="A9891" s="3" t="str">
        <f t="shared" si="154"/>
        <v>ACN_44735</v>
      </c>
      <c r="B9891" t="s">
        <v>4</v>
      </c>
      <c r="C9891" s="1">
        <v>44735</v>
      </c>
      <c r="D9891">
        <v>282.40100000000001</v>
      </c>
    </row>
    <row r="9892" spans="1:4" hidden="1" x14ac:dyDescent="0.35">
      <c r="A9892" s="3" t="str">
        <f t="shared" si="154"/>
        <v>AEP_44735</v>
      </c>
      <c r="B9892" t="s">
        <v>5</v>
      </c>
      <c r="C9892" s="1">
        <v>44735</v>
      </c>
      <c r="D9892">
        <v>90.003</v>
      </c>
    </row>
    <row r="9893" spans="1:4" hidden="1" x14ac:dyDescent="0.35">
      <c r="A9893" s="3" t="str">
        <f t="shared" si="154"/>
        <v>AIZ_44735</v>
      </c>
      <c r="B9893" t="s">
        <v>6</v>
      </c>
      <c r="C9893" s="1">
        <v>44735</v>
      </c>
      <c r="D9893">
        <v>167.68600000000001</v>
      </c>
    </row>
    <row r="9894" spans="1:4" hidden="1" x14ac:dyDescent="0.35">
      <c r="A9894" s="3" t="str">
        <f t="shared" si="154"/>
        <v>ALLE_44735</v>
      </c>
      <c r="B9894" t="s">
        <v>7</v>
      </c>
      <c r="C9894" s="1">
        <v>44735</v>
      </c>
      <c r="D9894">
        <v>96.033000000000001</v>
      </c>
    </row>
    <row r="9895" spans="1:4" hidden="1" x14ac:dyDescent="0.35">
      <c r="A9895" s="3" t="str">
        <f t="shared" si="154"/>
        <v>AMAT_44735</v>
      </c>
      <c r="B9895" t="s">
        <v>8</v>
      </c>
      <c r="C9895" s="1">
        <v>44735</v>
      </c>
      <c r="D9895">
        <v>92.816000000000003</v>
      </c>
    </row>
    <row r="9896" spans="1:4" hidden="1" x14ac:dyDescent="0.35">
      <c r="A9896" s="3" t="str">
        <f t="shared" si="154"/>
        <v>AMP_44735</v>
      </c>
      <c r="B9896" t="s">
        <v>9</v>
      </c>
      <c r="C9896" s="1">
        <v>44735</v>
      </c>
      <c r="D9896">
        <v>236.643</v>
      </c>
    </row>
    <row r="9897" spans="1:4" hidden="1" x14ac:dyDescent="0.35">
      <c r="A9897" s="3" t="str">
        <f t="shared" si="154"/>
        <v>AMZN_44735</v>
      </c>
      <c r="B9897" t="s">
        <v>10</v>
      </c>
      <c r="C9897" s="1">
        <v>44735</v>
      </c>
      <c r="D9897">
        <v>112.44</v>
      </c>
    </row>
    <row r="9898" spans="1:4" hidden="1" x14ac:dyDescent="0.35">
      <c r="A9898" s="3" t="str">
        <f t="shared" si="154"/>
        <v>AVB_44735</v>
      </c>
      <c r="B9898" t="s">
        <v>11</v>
      </c>
      <c r="C9898" s="1">
        <v>44735</v>
      </c>
      <c r="D9898">
        <v>191.33500000000001</v>
      </c>
    </row>
    <row r="9899" spans="1:4" hidden="1" x14ac:dyDescent="0.35">
      <c r="A9899" s="3" t="str">
        <f t="shared" si="154"/>
        <v>AVY_44735</v>
      </c>
      <c r="B9899" t="s">
        <v>12</v>
      </c>
      <c r="C9899" s="1">
        <v>44735</v>
      </c>
      <c r="D9899">
        <v>154.24799999999999</v>
      </c>
    </row>
    <row r="9900" spans="1:4" hidden="1" x14ac:dyDescent="0.35">
      <c r="A9900" s="3" t="str">
        <f t="shared" si="154"/>
        <v>AXP_44735</v>
      </c>
      <c r="B9900" t="s">
        <v>13</v>
      </c>
      <c r="C9900" s="1">
        <v>44735</v>
      </c>
      <c r="D9900">
        <v>140.1</v>
      </c>
    </row>
    <row r="9901" spans="1:4" hidden="1" x14ac:dyDescent="0.35">
      <c r="A9901" s="3" t="str">
        <f t="shared" si="154"/>
        <v>BDX_44735</v>
      </c>
      <c r="B9901" t="s">
        <v>14</v>
      </c>
      <c r="C9901" s="1">
        <v>44735</v>
      </c>
      <c r="D9901">
        <v>240.833</v>
      </c>
    </row>
    <row r="9902" spans="1:4" hidden="1" x14ac:dyDescent="0.35">
      <c r="A9902" s="3" t="str">
        <f t="shared" si="154"/>
        <v>BF-B_44735</v>
      </c>
      <c r="B9902" t="s">
        <v>15</v>
      </c>
      <c r="C9902" s="1">
        <v>44735</v>
      </c>
      <c r="D9902">
        <v>69.123999999999995</v>
      </c>
    </row>
    <row r="9903" spans="1:4" hidden="1" x14ac:dyDescent="0.35">
      <c r="A9903" s="3" t="str">
        <f t="shared" si="154"/>
        <v>BMY_44735</v>
      </c>
      <c r="B9903" t="s">
        <v>16</v>
      </c>
      <c r="C9903" s="1">
        <v>44735</v>
      </c>
      <c r="D9903">
        <v>75.861000000000004</v>
      </c>
    </row>
    <row r="9904" spans="1:4" hidden="1" x14ac:dyDescent="0.35">
      <c r="A9904" s="3" t="str">
        <f t="shared" si="154"/>
        <v>BR_44735</v>
      </c>
      <c r="B9904" t="s">
        <v>17</v>
      </c>
      <c r="C9904" s="1">
        <v>44735</v>
      </c>
      <c r="D9904">
        <v>137.42400000000001</v>
      </c>
    </row>
    <row r="9905" spans="1:4" hidden="1" x14ac:dyDescent="0.35">
      <c r="A9905" s="3" t="str">
        <f t="shared" si="154"/>
        <v>CARR_44735</v>
      </c>
      <c r="B9905" t="s">
        <v>18</v>
      </c>
      <c r="C9905" s="1">
        <v>44735</v>
      </c>
      <c r="D9905">
        <v>34.524000000000001</v>
      </c>
    </row>
    <row r="9906" spans="1:4" hidden="1" x14ac:dyDescent="0.35">
      <c r="A9906" s="3" t="str">
        <f t="shared" si="154"/>
        <v>CDW_44735</v>
      </c>
      <c r="B9906" t="s">
        <v>19</v>
      </c>
      <c r="C9906" s="1">
        <v>44735</v>
      </c>
      <c r="D9906">
        <v>157.19900000000001</v>
      </c>
    </row>
    <row r="9907" spans="1:4" hidden="1" x14ac:dyDescent="0.35">
      <c r="A9907" s="3" t="str">
        <f t="shared" si="154"/>
        <v>CE_44735</v>
      </c>
      <c r="B9907" t="s">
        <v>20</v>
      </c>
      <c r="C9907" s="1">
        <v>44735</v>
      </c>
      <c r="D9907">
        <v>118.05</v>
      </c>
    </row>
    <row r="9908" spans="1:4" hidden="1" x14ac:dyDescent="0.35">
      <c r="A9908" s="3" t="str">
        <f t="shared" si="154"/>
        <v>CHTR_44735</v>
      </c>
      <c r="B9908" t="s">
        <v>21</v>
      </c>
      <c r="C9908" s="1">
        <v>44735</v>
      </c>
      <c r="D9908">
        <v>455.13</v>
      </c>
    </row>
    <row r="9909" spans="1:4" hidden="1" x14ac:dyDescent="0.35">
      <c r="A9909" s="3" t="str">
        <f t="shared" si="154"/>
        <v>CNC_44735</v>
      </c>
      <c r="B9909" t="s">
        <v>22</v>
      </c>
      <c r="C9909" s="1">
        <v>44735</v>
      </c>
      <c r="D9909">
        <v>83.64</v>
      </c>
    </row>
    <row r="9910" spans="1:4" hidden="1" x14ac:dyDescent="0.35">
      <c r="A9910" s="3" t="str">
        <f t="shared" si="154"/>
        <v>CNP_44735</v>
      </c>
      <c r="B9910" t="s">
        <v>23</v>
      </c>
      <c r="C9910" s="1">
        <v>44735</v>
      </c>
      <c r="D9910">
        <v>27.74</v>
      </c>
    </row>
    <row r="9911" spans="1:4" hidden="1" x14ac:dyDescent="0.35">
      <c r="A9911" s="3" t="str">
        <f t="shared" si="154"/>
        <v>COP_44735</v>
      </c>
      <c r="B9911" t="s">
        <v>24</v>
      </c>
      <c r="C9911" s="1">
        <v>44735</v>
      </c>
      <c r="D9911">
        <v>84.418000000000006</v>
      </c>
    </row>
    <row r="9912" spans="1:4" hidden="1" x14ac:dyDescent="0.35">
      <c r="A9912" s="3" t="str">
        <f t="shared" si="154"/>
        <v>CTAS_44735</v>
      </c>
      <c r="B9912" t="s">
        <v>25</v>
      </c>
      <c r="C9912" s="1">
        <v>44735</v>
      </c>
      <c r="D9912">
        <v>363.66699999999997</v>
      </c>
    </row>
    <row r="9913" spans="1:4" hidden="1" x14ac:dyDescent="0.35">
      <c r="A9913" s="3" t="str">
        <f t="shared" si="154"/>
        <v>CZR_44735</v>
      </c>
      <c r="B9913" t="s">
        <v>26</v>
      </c>
      <c r="C9913" s="1">
        <v>44735</v>
      </c>
      <c r="D9913">
        <v>39.520000000000003</v>
      </c>
    </row>
    <row r="9914" spans="1:4" hidden="1" x14ac:dyDescent="0.35">
      <c r="A9914" s="3" t="str">
        <f t="shared" ref="A9914:A9977" si="155">CONCATENATE(B9914,"_",C9914)</f>
        <v>DG_44735</v>
      </c>
      <c r="B9914" t="s">
        <v>27</v>
      </c>
      <c r="C9914" s="1">
        <v>44735</v>
      </c>
      <c r="D9914">
        <v>241.96899999999999</v>
      </c>
    </row>
    <row r="9915" spans="1:4" hidden="1" x14ac:dyDescent="0.35">
      <c r="A9915" s="3" t="str">
        <f t="shared" si="155"/>
        <v>DPZ_44735</v>
      </c>
      <c r="B9915" t="s">
        <v>28</v>
      </c>
      <c r="C9915" s="1">
        <v>44735</v>
      </c>
      <c r="D9915">
        <v>395.67399999999998</v>
      </c>
    </row>
    <row r="9916" spans="1:4" x14ac:dyDescent="0.35">
      <c r="A9916" s="3" t="str">
        <f t="shared" si="155"/>
        <v>DRE_44735</v>
      </c>
      <c r="B9916" t="s">
        <v>29</v>
      </c>
      <c r="C9916" s="1">
        <v>44735</v>
      </c>
      <c r="D9916">
        <v>55.207999999999998</v>
      </c>
    </row>
    <row r="9917" spans="1:4" hidden="1" x14ac:dyDescent="0.35">
      <c r="A9917" s="3" t="str">
        <f t="shared" si="155"/>
        <v>DXC_44735</v>
      </c>
      <c r="B9917" t="s">
        <v>30</v>
      </c>
      <c r="C9917" s="1">
        <v>44735</v>
      </c>
      <c r="D9917">
        <v>30.29</v>
      </c>
    </row>
    <row r="9918" spans="1:4" hidden="1" x14ac:dyDescent="0.35">
      <c r="A9918" s="3" t="str">
        <f t="shared" si="155"/>
        <v>EWA_44735</v>
      </c>
      <c r="B9918" t="s">
        <v>31</v>
      </c>
      <c r="C9918" s="1">
        <v>44735</v>
      </c>
      <c r="D9918">
        <v>20.65</v>
      </c>
    </row>
    <row r="9919" spans="1:4" hidden="1" x14ac:dyDescent="0.35">
      <c r="A9919" s="3" t="str">
        <f t="shared" si="155"/>
        <v>EWC_44735</v>
      </c>
      <c r="B9919" t="s">
        <v>32</v>
      </c>
      <c r="C9919" s="1">
        <v>44735</v>
      </c>
      <c r="D9919">
        <v>32.582000000000001</v>
      </c>
    </row>
    <row r="9920" spans="1:4" hidden="1" x14ac:dyDescent="0.35">
      <c r="A9920" s="3" t="str">
        <f t="shared" si="155"/>
        <v>EWG_44735</v>
      </c>
      <c r="B9920" t="s">
        <v>33</v>
      </c>
      <c r="C9920" s="1">
        <v>44735</v>
      </c>
      <c r="D9920">
        <v>23.361999999999998</v>
      </c>
    </row>
    <row r="9921" spans="1:4" hidden="1" x14ac:dyDescent="0.35">
      <c r="A9921" s="3" t="str">
        <f t="shared" si="155"/>
        <v>EWH_44735</v>
      </c>
      <c r="B9921" t="s">
        <v>34</v>
      </c>
      <c r="C9921" s="1">
        <v>44735</v>
      </c>
      <c r="D9921">
        <v>20.841000000000001</v>
      </c>
    </row>
    <row r="9922" spans="1:4" hidden="1" x14ac:dyDescent="0.35">
      <c r="A9922" s="3" t="str">
        <f t="shared" si="155"/>
        <v>EWJ_44735</v>
      </c>
      <c r="B9922" t="s">
        <v>35</v>
      </c>
      <c r="C9922" s="1">
        <v>44735</v>
      </c>
      <c r="D9922">
        <v>52.542000000000002</v>
      </c>
    </row>
    <row r="9923" spans="1:4" hidden="1" x14ac:dyDescent="0.35">
      <c r="A9923" s="3" t="str">
        <f t="shared" si="155"/>
        <v>EWL_44735</v>
      </c>
      <c r="B9923" t="s">
        <v>36</v>
      </c>
      <c r="C9923" s="1">
        <v>44735</v>
      </c>
      <c r="D9923">
        <v>40.21</v>
      </c>
    </row>
    <row r="9924" spans="1:4" hidden="1" x14ac:dyDescent="0.35">
      <c r="A9924" s="3" t="str">
        <f t="shared" si="155"/>
        <v>EWQ_44735</v>
      </c>
      <c r="B9924" t="s">
        <v>37</v>
      </c>
      <c r="C9924" s="1">
        <v>44735</v>
      </c>
      <c r="D9924">
        <v>29.850999999999999</v>
      </c>
    </row>
    <row r="9925" spans="1:4" hidden="1" x14ac:dyDescent="0.35">
      <c r="A9925" s="3" t="str">
        <f t="shared" si="155"/>
        <v>EWT_44735</v>
      </c>
      <c r="B9925" t="s">
        <v>38</v>
      </c>
      <c r="C9925" s="1">
        <v>44735</v>
      </c>
      <c r="D9925">
        <v>44.06</v>
      </c>
    </row>
    <row r="9926" spans="1:4" hidden="1" x14ac:dyDescent="0.35">
      <c r="A9926" s="3" t="str">
        <f t="shared" si="155"/>
        <v>EWU_44735</v>
      </c>
      <c r="B9926" t="s">
        <v>39</v>
      </c>
      <c r="C9926" s="1">
        <v>44735</v>
      </c>
      <c r="D9926">
        <v>29.001000000000001</v>
      </c>
    </row>
    <row r="9927" spans="1:4" hidden="1" x14ac:dyDescent="0.35">
      <c r="A9927" s="3" t="str">
        <f t="shared" si="155"/>
        <v>EWY_44735</v>
      </c>
      <c r="B9927" t="s">
        <v>40</v>
      </c>
      <c r="C9927" s="1">
        <v>44735</v>
      </c>
      <c r="D9927">
        <v>56.533999999999999</v>
      </c>
    </row>
    <row r="9928" spans="1:4" hidden="1" x14ac:dyDescent="0.35">
      <c r="A9928" s="3" t="str">
        <f t="shared" si="155"/>
        <v>EWZ_44735</v>
      </c>
      <c r="B9928" t="s">
        <v>41</v>
      </c>
      <c r="C9928" s="1">
        <v>44735</v>
      </c>
      <c r="D9928">
        <v>25.256</v>
      </c>
    </row>
    <row r="9929" spans="1:4" hidden="1" x14ac:dyDescent="0.35">
      <c r="A9929" s="3" t="str">
        <f t="shared" si="155"/>
        <v>FTV_44735</v>
      </c>
      <c r="B9929" t="s">
        <v>43</v>
      </c>
      <c r="C9929" s="1">
        <v>44735</v>
      </c>
      <c r="D9929">
        <v>54.652000000000001</v>
      </c>
    </row>
    <row r="9930" spans="1:4" hidden="1" x14ac:dyDescent="0.35">
      <c r="A9930" s="3" t="str">
        <f t="shared" si="155"/>
        <v>GOOG_44735</v>
      </c>
      <c r="B9930" t="s">
        <v>44</v>
      </c>
      <c r="C9930" s="1">
        <v>44735</v>
      </c>
      <c r="D9930">
        <v>112.684</v>
      </c>
    </row>
    <row r="9931" spans="1:4" hidden="1" x14ac:dyDescent="0.35">
      <c r="A9931" s="3" t="str">
        <f t="shared" si="155"/>
        <v>GPC_44735</v>
      </c>
      <c r="B9931" t="s">
        <v>45</v>
      </c>
      <c r="C9931" s="1">
        <v>44735</v>
      </c>
      <c r="D9931">
        <v>131.87799999999999</v>
      </c>
    </row>
    <row r="9932" spans="1:4" hidden="1" x14ac:dyDescent="0.35">
      <c r="A9932" s="3" t="str">
        <f t="shared" si="155"/>
        <v>GSG_44735</v>
      </c>
      <c r="B9932" t="s">
        <v>46</v>
      </c>
      <c r="C9932" s="1">
        <v>44735</v>
      </c>
      <c r="D9932">
        <v>23.47</v>
      </c>
    </row>
    <row r="9933" spans="1:4" hidden="1" x14ac:dyDescent="0.35">
      <c r="A9933" s="3" t="str">
        <f t="shared" si="155"/>
        <v>HIG_44735</v>
      </c>
      <c r="B9933" t="s">
        <v>47</v>
      </c>
      <c r="C9933" s="1">
        <v>44735</v>
      </c>
      <c r="D9933">
        <v>62.088000000000001</v>
      </c>
    </row>
    <row r="9934" spans="1:4" hidden="1" x14ac:dyDescent="0.35">
      <c r="A9934" s="3" t="str">
        <f t="shared" si="155"/>
        <v>HIGH.L_44735</v>
      </c>
      <c r="B9934" t="s">
        <v>48</v>
      </c>
      <c r="C9934" s="1">
        <v>44735</v>
      </c>
      <c r="D9934">
        <v>4.8499999999999996</v>
      </c>
    </row>
    <row r="9935" spans="1:4" hidden="1" x14ac:dyDescent="0.35">
      <c r="A9935" s="3" t="str">
        <f t="shared" si="155"/>
        <v>HST_44735</v>
      </c>
      <c r="B9935" t="s">
        <v>49</v>
      </c>
      <c r="C9935" s="1">
        <v>44735</v>
      </c>
      <c r="D9935">
        <v>15.118</v>
      </c>
    </row>
    <row r="9936" spans="1:4" hidden="1" x14ac:dyDescent="0.35">
      <c r="A9936" s="3" t="str">
        <f t="shared" si="155"/>
        <v>HYG_44735</v>
      </c>
      <c r="B9936" t="s">
        <v>50</v>
      </c>
      <c r="C9936" s="1">
        <v>44735</v>
      </c>
      <c r="D9936">
        <v>71.849000000000004</v>
      </c>
    </row>
    <row r="9937" spans="1:4" hidden="1" x14ac:dyDescent="0.35">
      <c r="A9937" s="3" t="str">
        <f t="shared" si="155"/>
        <v>IAU_44735</v>
      </c>
      <c r="B9937" t="s">
        <v>51</v>
      </c>
      <c r="C9937" s="1">
        <v>44735</v>
      </c>
      <c r="D9937">
        <v>34.68</v>
      </c>
    </row>
    <row r="9938" spans="1:4" hidden="1" x14ac:dyDescent="0.35">
      <c r="A9938" s="3" t="str">
        <f t="shared" si="155"/>
        <v>ICLN_44735</v>
      </c>
      <c r="B9938" t="s">
        <v>52</v>
      </c>
      <c r="C9938" s="1">
        <v>44735</v>
      </c>
      <c r="D9938">
        <v>19.286000000000001</v>
      </c>
    </row>
    <row r="9939" spans="1:4" hidden="1" x14ac:dyDescent="0.35">
      <c r="A9939" s="3" t="str">
        <f t="shared" si="155"/>
        <v>IEAA.L_44735</v>
      </c>
      <c r="B9939" t="s">
        <v>53</v>
      </c>
      <c r="C9939" s="1">
        <v>44735</v>
      </c>
      <c r="D9939">
        <v>4.7060000000000004</v>
      </c>
    </row>
    <row r="9940" spans="1:4" hidden="1" x14ac:dyDescent="0.35">
      <c r="A9940" s="3" t="str">
        <f t="shared" si="155"/>
        <v>IEF_44735</v>
      </c>
      <c r="B9940" t="s">
        <v>54</v>
      </c>
      <c r="C9940" s="1">
        <v>44735</v>
      </c>
      <c r="D9940">
        <v>100.176</v>
      </c>
    </row>
    <row r="9941" spans="1:4" hidden="1" x14ac:dyDescent="0.35">
      <c r="A9941" s="3" t="str">
        <f t="shared" si="155"/>
        <v>IEFM.L_44735</v>
      </c>
      <c r="B9941" t="s">
        <v>55</v>
      </c>
      <c r="C9941" s="1">
        <v>44735</v>
      </c>
      <c r="D9941">
        <v>692.5</v>
      </c>
    </row>
    <row r="9942" spans="1:4" hidden="1" x14ac:dyDescent="0.35">
      <c r="A9942" s="3" t="str">
        <f t="shared" si="155"/>
        <v>IEMG_44735</v>
      </c>
      <c r="B9942" t="s">
        <v>56</v>
      </c>
      <c r="C9942" s="1">
        <v>44735</v>
      </c>
      <c r="D9942">
        <v>47.97</v>
      </c>
    </row>
    <row r="9943" spans="1:4" hidden="1" x14ac:dyDescent="0.35">
      <c r="A9943" s="3" t="str">
        <f t="shared" si="155"/>
        <v>IEUS_44735</v>
      </c>
      <c r="B9943" t="s">
        <v>57</v>
      </c>
      <c r="C9943" s="1">
        <v>44735</v>
      </c>
      <c r="D9943">
        <v>48.795000000000002</v>
      </c>
    </row>
    <row r="9944" spans="1:4" hidden="1" x14ac:dyDescent="0.35">
      <c r="A9944" s="3" t="str">
        <f t="shared" si="155"/>
        <v>IEVL.L_44735</v>
      </c>
      <c r="B9944" t="s">
        <v>58</v>
      </c>
      <c r="C9944" s="1">
        <v>44735</v>
      </c>
      <c r="D9944">
        <v>6.6580000000000004</v>
      </c>
    </row>
    <row r="9945" spans="1:4" hidden="1" x14ac:dyDescent="0.35">
      <c r="A9945" s="3" t="str">
        <f t="shared" si="155"/>
        <v>IGF_44735</v>
      </c>
      <c r="B9945" t="s">
        <v>59</v>
      </c>
      <c r="C9945" s="1">
        <v>44735</v>
      </c>
      <c r="D9945">
        <v>45.677999999999997</v>
      </c>
    </row>
    <row r="9946" spans="1:4" hidden="1" x14ac:dyDescent="0.35">
      <c r="A9946" s="3" t="str">
        <f t="shared" si="155"/>
        <v>INDA_44735</v>
      </c>
      <c r="B9946" t="s">
        <v>60</v>
      </c>
      <c r="C9946" s="1">
        <v>44735</v>
      </c>
      <c r="D9946">
        <v>39.369999999999997</v>
      </c>
    </row>
    <row r="9947" spans="1:4" hidden="1" x14ac:dyDescent="0.35">
      <c r="A9947" s="3" t="str">
        <f t="shared" si="155"/>
        <v>IUMO.L_44735</v>
      </c>
      <c r="B9947" t="s">
        <v>61</v>
      </c>
      <c r="C9947" s="1">
        <v>44735</v>
      </c>
      <c r="D9947">
        <v>9.2859999999999996</v>
      </c>
    </row>
    <row r="9948" spans="1:4" hidden="1" x14ac:dyDescent="0.35">
      <c r="A9948" s="3" t="str">
        <f t="shared" si="155"/>
        <v>IUVL.L_44735</v>
      </c>
      <c r="B9948" t="s">
        <v>62</v>
      </c>
      <c r="C9948" s="1">
        <v>44735</v>
      </c>
      <c r="D9948">
        <v>7.86</v>
      </c>
    </row>
    <row r="9949" spans="1:4" hidden="1" x14ac:dyDescent="0.35">
      <c r="A9949" s="3" t="str">
        <f t="shared" si="155"/>
        <v>IVV_44735</v>
      </c>
      <c r="B9949" t="s">
        <v>63</v>
      </c>
      <c r="C9949" s="1">
        <v>44735</v>
      </c>
      <c r="D9949">
        <v>376.55200000000002</v>
      </c>
    </row>
    <row r="9950" spans="1:4" hidden="1" x14ac:dyDescent="0.35">
      <c r="A9950" s="3" t="str">
        <f t="shared" si="155"/>
        <v>IWM_44735</v>
      </c>
      <c r="B9950" t="s">
        <v>64</v>
      </c>
      <c r="C9950" s="1">
        <v>44735</v>
      </c>
      <c r="D9950">
        <v>168.18</v>
      </c>
    </row>
    <row r="9951" spans="1:4" hidden="1" x14ac:dyDescent="0.35">
      <c r="A9951" s="3" t="str">
        <f t="shared" si="155"/>
        <v>IXN_44735</v>
      </c>
      <c r="B9951" t="s">
        <v>65</v>
      </c>
      <c r="C9951" s="1">
        <v>44735</v>
      </c>
      <c r="D9951">
        <v>46.14</v>
      </c>
    </row>
    <row r="9952" spans="1:4" hidden="1" x14ac:dyDescent="0.35">
      <c r="A9952" s="3" t="str">
        <f t="shared" si="155"/>
        <v>JPEA.L_44735</v>
      </c>
      <c r="B9952" t="s">
        <v>66</v>
      </c>
      <c r="C9952" s="1">
        <v>44735</v>
      </c>
      <c r="D9952">
        <v>4.8070000000000004</v>
      </c>
    </row>
    <row r="9953" spans="1:4" hidden="1" x14ac:dyDescent="0.35">
      <c r="A9953" s="3" t="str">
        <f t="shared" si="155"/>
        <v>JPM_44735</v>
      </c>
      <c r="B9953" t="s">
        <v>67</v>
      </c>
      <c r="C9953" s="1">
        <v>44735</v>
      </c>
      <c r="D9953">
        <v>111.099</v>
      </c>
    </row>
    <row r="9954" spans="1:4" hidden="1" x14ac:dyDescent="0.35">
      <c r="A9954" s="3" t="str">
        <f t="shared" si="155"/>
        <v>KR_44735</v>
      </c>
      <c r="B9954" t="s">
        <v>68</v>
      </c>
      <c r="C9954" s="1">
        <v>44735</v>
      </c>
      <c r="D9954">
        <v>46.936999999999998</v>
      </c>
    </row>
    <row r="9955" spans="1:4" hidden="1" x14ac:dyDescent="0.35">
      <c r="A9955" s="3" t="str">
        <f t="shared" si="155"/>
        <v>LQD_44735</v>
      </c>
      <c r="B9955" t="s">
        <v>69</v>
      </c>
      <c r="C9955" s="1">
        <v>44735</v>
      </c>
      <c r="D9955">
        <v>107.74299999999999</v>
      </c>
    </row>
    <row r="9956" spans="1:4" hidden="1" x14ac:dyDescent="0.35">
      <c r="A9956" s="3" t="str">
        <f t="shared" si="155"/>
        <v>MCHI_44735</v>
      </c>
      <c r="B9956" t="s">
        <v>70</v>
      </c>
      <c r="C9956" s="1">
        <v>44735</v>
      </c>
      <c r="D9956">
        <v>53.51</v>
      </c>
    </row>
    <row r="9957" spans="1:4" hidden="1" x14ac:dyDescent="0.35">
      <c r="A9957" s="3" t="str">
        <f t="shared" si="155"/>
        <v>META_44735</v>
      </c>
      <c r="B9957" t="s">
        <v>144</v>
      </c>
      <c r="C9957" s="1">
        <v>44735</v>
      </c>
      <c r="D9957">
        <v>158.75</v>
      </c>
    </row>
    <row r="9958" spans="1:4" hidden="1" x14ac:dyDescent="0.35">
      <c r="A9958" s="3" t="str">
        <f t="shared" si="155"/>
        <v>MVEU.L_44735</v>
      </c>
      <c r="B9958" t="s">
        <v>71</v>
      </c>
      <c r="C9958" s="1">
        <v>44735</v>
      </c>
      <c r="D9958">
        <v>48.31</v>
      </c>
    </row>
    <row r="9959" spans="1:4" hidden="1" x14ac:dyDescent="0.35">
      <c r="A9959" s="3" t="str">
        <f t="shared" si="155"/>
        <v>OGN_44735</v>
      </c>
      <c r="B9959" t="s">
        <v>72</v>
      </c>
      <c r="C9959" s="1">
        <v>44735</v>
      </c>
      <c r="D9959">
        <v>34.219000000000001</v>
      </c>
    </row>
    <row r="9960" spans="1:4" hidden="1" x14ac:dyDescent="0.35">
      <c r="A9960" s="3" t="str">
        <f t="shared" si="155"/>
        <v>PG_44735</v>
      </c>
      <c r="B9960" t="s">
        <v>73</v>
      </c>
      <c r="C9960" s="1">
        <v>44735</v>
      </c>
      <c r="D9960">
        <v>139.51</v>
      </c>
    </row>
    <row r="9961" spans="1:4" hidden="1" x14ac:dyDescent="0.35">
      <c r="A9961" s="3" t="str">
        <f t="shared" si="155"/>
        <v>PPL_44735</v>
      </c>
      <c r="B9961" t="s">
        <v>74</v>
      </c>
      <c r="C9961" s="1">
        <v>44735</v>
      </c>
      <c r="D9961">
        <v>26.202999999999999</v>
      </c>
    </row>
    <row r="9962" spans="1:4" hidden="1" x14ac:dyDescent="0.35">
      <c r="A9962" s="3" t="str">
        <f t="shared" si="155"/>
        <v>PRU_44735</v>
      </c>
      <c r="B9962" t="s">
        <v>75</v>
      </c>
      <c r="C9962" s="1">
        <v>44735</v>
      </c>
      <c r="D9962">
        <v>90.394000000000005</v>
      </c>
    </row>
    <row r="9963" spans="1:4" hidden="1" x14ac:dyDescent="0.35">
      <c r="A9963" s="3" t="str">
        <f t="shared" si="155"/>
        <v>PYPL_44735</v>
      </c>
      <c r="B9963" t="s">
        <v>76</v>
      </c>
      <c r="C9963" s="1">
        <v>44735</v>
      </c>
      <c r="D9963">
        <v>73.81</v>
      </c>
    </row>
    <row r="9964" spans="1:4" hidden="1" x14ac:dyDescent="0.35">
      <c r="A9964" s="3" t="str">
        <f t="shared" si="155"/>
        <v>RE_44735</v>
      </c>
      <c r="B9964" t="s">
        <v>77</v>
      </c>
      <c r="C9964" s="1">
        <v>44735</v>
      </c>
      <c r="D9964">
        <v>269.21699999999998</v>
      </c>
    </row>
    <row r="9965" spans="1:4" hidden="1" x14ac:dyDescent="0.35">
      <c r="A9965" s="3" t="str">
        <f t="shared" si="155"/>
        <v>REET_44735</v>
      </c>
      <c r="B9965" t="s">
        <v>78</v>
      </c>
      <c r="C9965" s="1">
        <v>44735</v>
      </c>
      <c r="D9965">
        <v>23.884</v>
      </c>
    </row>
    <row r="9966" spans="1:4" hidden="1" x14ac:dyDescent="0.35">
      <c r="A9966" s="3" t="str">
        <f t="shared" si="155"/>
        <v>ROL_44735</v>
      </c>
      <c r="B9966" t="s">
        <v>79</v>
      </c>
      <c r="C9966" s="1">
        <v>44735</v>
      </c>
      <c r="D9966">
        <v>33.83</v>
      </c>
    </row>
    <row r="9967" spans="1:4" hidden="1" x14ac:dyDescent="0.35">
      <c r="A9967" s="3" t="str">
        <f t="shared" si="155"/>
        <v>ROST_44735</v>
      </c>
      <c r="B9967" t="s">
        <v>80</v>
      </c>
      <c r="C9967" s="1">
        <v>44735</v>
      </c>
      <c r="D9967">
        <v>73.528999999999996</v>
      </c>
    </row>
    <row r="9968" spans="1:4" hidden="1" x14ac:dyDescent="0.35">
      <c r="A9968" s="3" t="str">
        <f t="shared" si="155"/>
        <v>SEGA.L_44735</v>
      </c>
      <c r="B9968" t="s">
        <v>81</v>
      </c>
      <c r="C9968" s="1">
        <v>44735</v>
      </c>
      <c r="D9968">
        <v>97.233999999999995</v>
      </c>
    </row>
    <row r="9969" spans="1:4" hidden="1" x14ac:dyDescent="0.35">
      <c r="A9969" s="3" t="str">
        <f t="shared" si="155"/>
        <v>SHY_44735</v>
      </c>
      <c r="B9969" t="s">
        <v>82</v>
      </c>
      <c r="C9969" s="1">
        <v>44735</v>
      </c>
      <c r="D9969">
        <v>81.638999999999996</v>
      </c>
    </row>
    <row r="9970" spans="1:4" hidden="1" x14ac:dyDescent="0.35">
      <c r="A9970" s="3" t="str">
        <f t="shared" si="155"/>
        <v>SLV_44735</v>
      </c>
      <c r="B9970" t="s">
        <v>83</v>
      </c>
      <c r="C9970" s="1">
        <v>44735</v>
      </c>
      <c r="D9970">
        <v>19.37</v>
      </c>
    </row>
    <row r="9971" spans="1:4" hidden="1" x14ac:dyDescent="0.35">
      <c r="A9971" s="3" t="str">
        <f t="shared" si="155"/>
        <v>SPMV.L_44735</v>
      </c>
      <c r="B9971" t="s">
        <v>84</v>
      </c>
      <c r="C9971" s="1">
        <v>44735</v>
      </c>
      <c r="D9971">
        <v>72.3</v>
      </c>
    </row>
    <row r="9972" spans="1:4" hidden="1" x14ac:dyDescent="0.35">
      <c r="A9972" s="3" t="str">
        <f t="shared" si="155"/>
        <v>TLT_44735</v>
      </c>
      <c r="B9972" t="s">
        <v>85</v>
      </c>
      <c r="C9972" s="1">
        <v>44735</v>
      </c>
      <c r="D9972">
        <v>112.09099999999999</v>
      </c>
    </row>
    <row r="9973" spans="1:4" hidden="1" x14ac:dyDescent="0.35">
      <c r="A9973" s="3" t="str">
        <f t="shared" si="155"/>
        <v>UNH_44735</v>
      </c>
      <c r="B9973" t="s">
        <v>86</v>
      </c>
      <c r="C9973" s="1">
        <v>44735</v>
      </c>
      <c r="D9973">
        <v>496.71600000000001</v>
      </c>
    </row>
    <row r="9974" spans="1:4" hidden="1" x14ac:dyDescent="0.35">
      <c r="A9974" s="3" t="str">
        <f t="shared" si="155"/>
        <v>URI_44735</v>
      </c>
      <c r="B9974" t="s">
        <v>87</v>
      </c>
      <c r="C9974" s="1">
        <v>44735</v>
      </c>
      <c r="D9974">
        <v>235.071</v>
      </c>
    </row>
    <row r="9975" spans="1:4" hidden="1" x14ac:dyDescent="0.35">
      <c r="A9975" s="3" t="str">
        <f t="shared" si="155"/>
        <v>V_44735</v>
      </c>
      <c r="B9975" t="s">
        <v>88</v>
      </c>
      <c r="C9975" s="1">
        <v>44735</v>
      </c>
      <c r="D9975">
        <v>195.47200000000001</v>
      </c>
    </row>
    <row r="9976" spans="1:4" hidden="1" x14ac:dyDescent="0.35">
      <c r="A9976" s="3" t="str">
        <f t="shared" si="155"/>
        <v>VRSK_44735</v>
      </c>
      <c r="B9976" t="s">
        <v>89</v>
      </c>
      <c r="C9976" s="1">
        <v>44735</v>
      </c>
      <c r="D9976">
        <v>170.399</v>
      </c>
    </row>
    <row r="9977" spans="1:4" hidden="1" x14ac:dyDescent="0.35">
      <c r="A9977" s="3" t="str">
        <f t="shared" si="155"/>
        <v>VXX_44735</v>
      </c>
      <c r="B9977" t="s">
        <v>90</v>
      </c>
      <c r="C9977" s="1">
        <v>44735</v>
      </c>
      <c r="D9977">
        <v>23.4</v>
      </c>
    </row>
    <row r="9978" spans="1:4" hidden="1" x14ac:dyDescent="0.35">
      <c r="A9978" s="3" t="str">
        <f t="shared" ref="A9978:A10041" si="156">CONCATENATE(B9978,"_",C9978)</f>
        <v>WRK_44735</v>
      </c>
      <c r="B9978" t="s">
        <v>91</v>
      </c>
      <c r="C9978" s="1">
        <v>44735</v>
      </c>
      <c r="D9978">
        <v>38.015999999999998</v>
      </c>
    </row>
    <row r="9979" spans="1:4" hidden="1" x14ac:dyDescent="0.35">
      <c r="A9979" s="3" t="str">
        <f t="shared" si="156"/>
        <v>XLB_44735</v>
      </c>
      <c r="B9979" t="s">
        <v>92</v>
      </c>
      <c r="C9979" s="1">
        <v>44735</v>
      </c>
      <c r="D9979">
        <v>72.656000000000006</v>
      </c>
    </row>
    <row r="9980" spans="1:4" hidden="1" x14ac:dyDescent="0.35">
      <c r="A9980" s="3" t="str">
        <f t="shared" si="156"/>
        <v>XLC_44735</v>
      </c>
      <c r="B9980" t="s">
        <v>93</v>
      </c>
      <c r="C9980" s="1">
        <v>44735</v>
      </c>
      <c r="D9980">
        <v>54.600999999999999</v>
      </c>
    </row>
    <row r="9981" spans="1:4" hidden="1" x14ac:dyDescent="0.35">
      <c r="A9981" s="3" t="str">
        <f t="shared" si="156"/>
        <v>XLE_44735</v>
      </c>
      <c r="B9981" t="s">
        <v>94</v>
      </c>
      <c r="C9981" s="1">
        <v>44735</v>
      </c>
      <c r="D9981">
        <v>69.185000000000002</v>
      </c>
    </row>
    <row r="9982" spans="1:4" hidden="1" x14ac:dyDescent="0.35">
      <c r="A9982" s="3" t="str">
        <f t="shared" si="156"/>
        <v>XLF_44735</v>
      </c>
      <c r="B9982" t="s">
        <v>95</v>
      </c>
      <c r="C9982" s="1">
        <v>44735</v>
      </c>
      <c r="D9982">
        <v>30.834</v>
      </c>
    </row>
    <row r="9983" spans="1:4" hidden="1" x14ac:dyDescent="0.35">
      <c r="A9983" s="3" t="str">
        <f t="shared" si="156"/>
        <v>XLI_44735</v>
      </c>
      <c r="B9983" t="s">
        <v>96</v>
      </c>
      <c r="C9983" s="1">
        <v>44735</v>
      </c>
      <c r="D9983">
        <v>85.006</v>
      </c>
    </row>
    <row r="9984" spans="1:4" hidden="1" x14ac:dyDescent="0.35">
      <c r="A9984" s="3" t="str">
        <f t="shared" si="156"/>
        <v>XLK_44735</v>
      </c>
      <c r="B9984" t="s">
        <v>97</v>
      </c>
      <c r="C9984" s="1">
        <v>44735</v>
      </c>
      <c r="D9984">
        <v>128.13499999999999</v>
      </c>
    </row>
    <row r="9985" spans="1:4" hidden="1" x14ac:dyDescent="0.35">
      <c r="A9985" s="3" t="str">
        <f t="shared" si="156"/>
        <v>XLP_44735</v>
      </c>
      <c r="B9985" t="s">
        <v>98</v>
      </c>
      <c r="C9985" s="1">
        <v>44735</v>
      </c>
      <c r="D9985">
        <v>70.483000000000004</v>
      </c>
    </row>
    <row r="9986" spans="1:4" hidden="1" x14ac:dyDescent="0.35">
      <c r="A9986" s="3" t="str">
        <f t="shared" si="156"/>
        <v>XLU_44735</v>
      </c>
      <c r="B9986" t="s">
        <v>99</v>
      </c>
      <c r="C9986" s="1">
        <v>44735</v>
      </c>
      <c r="D9986">
        <v>66.825999999999993</v>
      </c>
    </row>
    <row r="9987" spans="1:4" hidden="1" x14ac:dyDescent="0.35">
      <c r="A9987" s="3" t="str">
        <f t="shared" si="156"/>
        <v>XLV_44735</v>
      </c>
      <c r="B9987" t="s">
        <v>100</v>
      </c>
      <c r="C9987" s="1">
        <v>44735</v>
      </c>
      <c r="D9987">
        <v>126.066</v>
      </c>
    </row>
    <row r="9988" spans="1:4" hidden="1" x14ac:dyDescent="0.35">
      <c r="A9988" s="3" t="str">
        <f t="shared" si="156"/>
        <v>XLY_44735</v>
      </c>
      <c r="B9988" t="s">
        <v>101</v>
      </c>
      <c r="C9988" s="1">
        <v>44735</v>
      </c>
      <c r="D9988">
        <v>140.90799999999999</v>
      </c>
    </row>
    <row r="9989" spans="1:4" hidden="1" x14ac:dyDescent="0.35">
      <c r="A9989" s="3" t="str">
        <f t="shared" si="156"/>
        <v>XOM_44735</v>
      </c>
      <c r="B9989" t="s">
        <v>102</v>
      </c>
      <c r="C9989" s="1">
        <v>44735</v>
      </c>
      <c r="D9989">
        <v>83.055999999999997</v>
      </c>
    </row>
    <row r="9990" spans="1:4" hidden="1" x14ac:dyDescent="0.35">
      <c r="A9990" s="3" t="str">
        <f t="shared" si="156"/>
        <v>ABBV_44736</v>
      </c>
      <c r="B9990" t="s">
        <v>3</v>
      </c>
      <c r="C9990" s="1">
        <v>44736</v>
      </c>
      <c r="D9990">
        <v>148.001</v>
      </c>
    </row>
    <row r="9991" spans="1:4" hidden="1" x14ac:dyDescent="0.35">
      <c r="A9991" s="3" t="str">
        <f t="shared" si="156"/>
        <v>ACN_44736</v>
      </c>
      <c r="B9991" t="s">
        <v>4</v>
      </c>
      <c r="C9991" s="1">
        <v>44736</v>
      </c>
      <c r="D9991">
        <v>295.77800000000002</v>
      </c>
    </row>
    <row r="9992" spans="1:4" hidden="1" x14ac:dyDescent="0.35">
      <c r="A9992" s="3" t="str">
        <f t="shared" si="156"/>
        <v>AEP_44736</v>
      </c>
      <c r="B9992" t="s">
        <v>5</v>
      </c>
      <c r="C9992" s="1">
        <v>44736</v>
      </c>
      <c r="D9992">
        <v>91.162000000000006</v>
      </c>
    </row>
    <row r="9993" spans="1:4" hidden="1" x14ac:dyDescent="0.35">
      <c r="A9993" s="3" t="str">
        <f t="shared" si="156"/>
        <v>AIZ_44736</v>
      </c>
      <c r="B9993" t="s">
        <v>6</v>
      </c>
      <c r="C9993" s="1">
        <v>44736</v>
      </c>
      <c r="D9993">
        <v>171.202</v>
      </c>
    </row>
    <row r="9994" spans="1:4" hidden="1" x14ac:dyDescent="0.35">
      <c r="A9994" s="3" t="str">
        <f t="shared" si="156"/>
        <v>ALLE_44736</v>
      </c>
      <c r="B9994" t="s">
        <v>7</v>
      </c>
      <c r="C9994" s="1">
        <v>44736</v>
      </c>
      <c r="D9994">
        <v>98.8</v>
      </c>
    </row>
    <row r="9995" spans="1:4" hidden="1" x14ac:dyDescent="0.35">
      <c r="A9995" s="3" t="str">
        <f t="shared" si="156"/>
        <v>AMAT_44736</v>
      </c>
      <c r="B9995" t="s">
        <v>8</v>
      </c>
      <c r="C9995" s="1">
        <v>44736</v>
      </c>
      <c r="D9995">
        <v>96.876000000000005</v>
      </c>
    </row>
    <row r="9996" spans="1:4" hidden="1" x14ac:dyDescent="0.35">
      <c r="A9996" s="3" t="str">
        <f t="shared" si="156"/>
        <v>AMP_44736</v>
      </c>
      <c r="B9996" t="s">
        <v>9</v>
      </c>
      <c r="C9996" s="1">
        <v>44736</v>
      </c>
      <c r="D9996">
        <v>246.255</v>
      </c>
    </row>
    <row r="9997" spans="1:4" hidden="1" x14ac:dyDescent="0.35">
      <c r="A9997" s="3" t="str">
        <f t="shared" si="156"/>
        <v>AMZN_44736</v>
      </c>
      <c r="B9997" t="s">
        <v>10</v>
      </c>
      <c r="C9997" s="1">
        <v>44736</v>
      </c>
      <c r="D9997">
        <v>116.46</v>
      </c>
    </row>
    <row r="9998" spans="1:4" hidden="1" x14ac:dyDescent="0.35">
      <c r="A9998" s="3" t="str">
        <f t="shared" si="156"/>
        <v>AVB_44736</v>
      </c>
      <c r="B9998" t="s">
        <v>11</v>
      </c>
      <c r="C9998" s="1">
        <v>44736</v>
      </c>
      <c r="D9998">
        <v>190.03</v>
      </c>
    </row>
    <row r="9999" spans="1:4" hidden="1" x14ac:dyDescent="0.35">
      <c r="A9999" s="3" t="str">
        <f t="shared" si="156"/>
        <v>AVY_44736</v>
      </c>
      <c r="B9999" t="s">
        <v>12</v>
      </c>
      <c r="C9999" s="1">
        <v>44736</v>
      </c>
      <c r="D9999">
        <v>164.029</v>
      </c>
    </row>
    <row r="10000" spans="1:4" hidden="1" x14ac:dyDescent="0.35">
      <c r="A10000" s="3" t="str">
        <f t="shared" si="156"/>
        <v>AXP_44736</v>
      </c>
      <c r="B10000" t="s">
        <v>13</v>
      </c>
      <c r="C10000" s="1">
        <v>44736</v>
      </c>
      <c r="D10000">
        <v>144.55000000000001</v>
      </c>
    </row>
    <row r="10001" spans="1:4" hidden="1" x14ac:dyDescent="0.35">
      <c r="A10001" s="3" t="str">
        <f t="shared" si="156"/>
        <v>BDX_44736</v>
      </c>
      <c r="B10001" t="s">
        <v>14</v>
      </c>
      <c r="C10001" s="1">
        <v>44736</v>
      </c>
      <c r="D10001">
        <v>249.154</v>
      </c>
    </row>
    <row r="10002" spans="1:4" hidden="1" x14ac:dyDescent="0.35">
      <c r="A10002" s="3" t="str">
        <f t="shared" si="156"/>
        <v>BF-B_44736</v>
      </c>
      <c r="B10002" t="s">
        <v>15</v>
      </c>
      <c r="C10002" s="1">
        <v>44736</v>
      </c>
      <c r="D10002">
        <v>71.123000000000005</v>
      </c>
    </row>
    <row r="10003" spans="1:4" hidden="1" x14ac:dyDescent="0.35">
      <c r="A10003" s="3" t="str">
        <f t="shared" si="156"/>
        <v>BMY_44736</v>
      </c>
      <c r="B10003" t="s">
        <v>16</v>
      </c>
      <c r="C10003" s="1">
        <v>44736</v>
      </c>
      <c r="D10003">
        <v>77.100999999999999</v>
      </c>
    </row>
    <row r="10004" spans="1:4" hidden="1" x14ac:dyDescent="0.35">
      <c r="A10004" s="3" t="str">
        <f t="shared" si="156"/>
        <v>BR_44736</v>
      </c>
      <c r="B10004" t="s">
        <v>17</v>
      </c>
      <c r="C10004" s="1">
        <v>44736</v>
      </c>
      <c r="D10004">
        <v>144.24</v>
      </c>
    </row>
    <row r="10005" spans="1:4" hidden="1" x14ac:dyDescent="0.35">
      <c r="A10005" s="3" t="str">
        <f t="shared" si="156"/>
        <v>CARR_44736</v>
      </c>
      <c r="B10005" t="s">
        <v>18</v>
      </c>
      <c r="C10005" s="1">
        <v>44736</v>
      </c>
      <c r="D10005">
        <v>35.991999999999997</v>
      </c>
    </row>
    <row r="10006" spans="1:4" hidden="1" x14ac:dyDescent="0.35">
      <c r="A10006" s="3" t="str">
        <f t="shared" si="156"/>
        <v>CDW_44736</v>
      </c>
      <c r="B10006" t="s">
        <v>19</v>
      </c>
      <c r="C10006" s="1">
        <v>44736</v>
      </c>
      <c r="D10006">
        <v>163.38200000000001</v>
      </c>
    </row>
    <row r="10007" spans="1:4" hidden="1" x14ac:dyDescent="0.35">
      <c r="A10007" s="3" t="str">
        <f t="shared" si="156"/>
        <v>CE_44736</v>
      </c>
      <c r="B10007" t="s">
        <v>20</v>
      </c>
      <c r="C10007" s="1">
        <v>44736</v>
      </c>
      <c r="D10007">
        <v>125.164</v>
      </c>
    </row>
    <row r="10008" spans="1:4" hidden="1" x14ac:dyDescent="0.35">
      <c r="A10008" s="3" t="str">
        <f t="shared" si="156"/>
        <v>CHTR_44736</v>
      </c>
      <c r="B10008" t="s">
        <v>21</v>
      </c>
      <c r="C10008" s="1">
        <v>44736</v>
      </c>
      <c r="D10008">
        <v>463.12</v>
      </c>
    </row>
    <row r="10009" spans="1:4" hidden="1" x14ac:dyDescent="0.35">
      <c r="A10009" s="3" t="str">
        <f t="shared" si="156"/>
        <v>CNC_44736</v>
      </c>
      <c r="B10009" t="s">
        <v>22</v>
      </c>
      <c r="C10009" s="1">
        <v>44736</v>
      </c>
      <c r="D10009">
        <v>82.95</v>
      </c>
    </row>
    <row r="10010" spans="1:4" hidden="1" x14ac:dyDescent="0.35">
      <c r="A10010" s="3" t="str">
        <f t="shared" si="156"/>
        <v>CNP_44736</v>
      </c>
      <c r="B10010" t="s">
        <v>23</v>
      </c>
      <c r="C10010" s="1">
        <v>44736</v>
      </c>
      <c r="D10010">
        <v>28.33</v>
      </c>
    </row>
    <row r="10011" spans="1:4" hidden="1" x14ac:dyDescent="0.35">
      <c r="A10011" s="3" t="str">
        <f t="shared" si="156"/>
        <v>COP_44736</v>
      </c>
      <c r="B10011" t="s">
        <v>24</v>
      </c>
      <c r="C10011" s="1">
        <v>44736</v>
      </c>
      <c r="D10011">
        <v>87.317999999999998</v>
      </c>
    </row>
    <row r="10012" spans="1:4" hidden="1" x14ac:dyDescent="0.35">
      <c r="A10012" s="3" t="str">
        <f t="shared" si="156"/>
        <v>CTAS_44736</v>
      </c>
      <c r="B10012" t="s">
        <v>25</v>
      </c>
      <c r="C10012" s="1">
        <v>44736</v>
      </c>
      <c r="D10012">
        <v>376.21800000000002</v>
      </c>
    </row>
    <row r="10013" spans="1:4" hidden="1" x14ac:dyDescent="0.35">
      <c r="A10013" s="3" t="str">
        <f t="shared" si="156"/>
        <v>CZR_44736</v>
      </c>
      <c r="B10013" t="s">
        <v>26</v>
      </c>
      <c r="C10013" s="1">
        <v>44736</v>
      </c>
      <c r="D10013">
        <v>44.47</v>
      </c>
    </row>
    <row r="10014" spans="1:4" hidden="1" x14ac:dyDescent="0.35">
      <c r="A10014" s="3" t="str">
        <f t="shared" si="156"/>
        <v>DG_44736</v>
      </c>
      <c r="B10014" t="s">
        <v>27</v>
      </c>
      <c r="C10014" s="1">
        <v>44736</v>
      </c>
      <c r="D10014">
        <v>246.23</v>
      </c>
    </row>
    <row r="10015" spans="1:4" hidden="1" x14ac:dyDescent="0.35">
      <c r="A10015" s="3" t="str">
        <f t="shared" si="156"/>
        <v>DPZ_44736</v>
      </c>
      <c r="B10015" t="s">
        <v>28</v>
      </c>
      <c r="C10015" s="1">
        <v>44736</v>
      </c>
      <c r="D10015">
        <v>394.09399999999999</v>
      </c>
    </row>
    <row r="10016" spans="1:4" x14ac:dyDescent="0.35">
      <c r="A10016" s="3" t="str">
        <f t="shared" si="156"/>
        <v>DRE_44736</v>
      </c>
      <c r="B10016" t="s">
        <v>29</v>
      </c>
      <c r="C10016" s="1">
        <v>44736</v>
      </c>
      <c r="D10016">
        <v>57.177999999999997</v>
      </c>
    </row>
    <row r="10017" spans="1:4" hidden="1" x14ac:dyDescent="0.35">
      <c r="A10017" s="3" t="str">
        <f t="shared" si="156"/>
        <v>DXC_44736</v>
      </c>
      <c r="B10017" t="s">
        <v>30</v>
      </c>
      <c r="C10017" s="1">
        <v>44736</v>
      </c>
      <c r="D10017">
        <v>32.15</v>
      </c>
    </row>
    <row r="10018" spans="1:4" hidden="1" x14ac:dyDescent="0.35">
      <c r="A10018" s="3" t="str">
        <f t="shared" si="156"/>
        <v>EWA_44736</v>
      </c>
      <c r="B10018" t="s">
        <v>31</v>
      </c>
      <c r="C10018" s="1">
        <v>44736</v>
      </c>
      <c r="D10018">
        <v>21.21</v>
      </c>
    </row>
    <row r="10019" spans="1:4" hidden="1" x14ac:dyDescent="0.35">
      <c r="A10019" s="3" t="str">
        <f t="shared" si="156"/>
        <v>EWC_44736</v>
      </c>
      <c r="B10019" t="s">
        <v>32</v>
      </c>
      <c r="C10019" s="1">
        <v>44736</v>
      </c>
      <c r="D10019">
        <v>33.44</v>
      </c>
    </row>
    <row r="10020" spans="1:4" hidden="1" x14ac:dyDescent="0.35">
      <c r="A10020" s="3" t="str">
        <f t="shared" si="156"/>
        <v>EWG_44736</v>
      </c>
      <c r="B10020" t="s">
        <v>33</v>
      </c>
      <c r="C10020" s="1">
        <v>44736</v>
      </c>
      <c r="D10020">
        <v>23.922000000000001</v>
      </c>
    </row>
    <row r="10021" spans="1:4" hidden="1" x14ac:dyDescent="0.35">
      <c r="A10021" s="3" t="str">
        <f t="shared" si="156"/>
        <v>EWH_44736</v>
      </c>
      <c r="B10021" t="s">
        <v>34</v>
      </c>
      <c r="C10021" s="1">
        <v>44736</v>
      </c>
      <c r="D10021">
        <v>21.196000000000002</v>
      </c>
    </row>
    <row r="10022" spans="1:4" hidden="1" x14ac:dyDescent="0.35">
      <c r="A10022" s="3" t="str">
        <f t="shared" si="156"/>
        <v>EWJ_44736</v>
      </c>
      <c r="B10022" t="s">
        <v>35</v>
      </c>
      <c r="C10022" s="1">
        <v>44736</v>
      </c>
      <c r="D10022">
        <v>53.579000000000001</v>
      </c>
    </row>
    <row r="10023" spans="1:4" hidden="1" x14ac:dyDescent="0.35">
      <c r="A10023" s="3" t="str">
        <f t="shared" si="156"/>
        <v>EWL_44736</v>
      </c>
      <c r="B10023" t="s">
        <v>36</v>
      </c>
      <c r="C10023" s="1">
        <v>44736</v>
      </c>
      <c r="D10023">
        <v>41.84</v>
      </c>
    </row>
    <row r="10024" spans="1:4" hidden="1" x14ac:dyDescent="0.35">
      <c r="A10024" s="3" t="str">
        <f t="shared" si="156"/>
        <v>EWQ_44736</v>
      </c>
      <c r="B10024" t="s">
        <v>37</v>
      </c>
      <c r="C10024" s="1">
        <v>44736</v>
      </c>
      <c r="D10024">
        <v>31.007000000000001</v>
      </c>
    </row>
    <row r="10025" spans="1:4" hidden="1" x14ac:dyDescent="0.35">
      <c r="A10025" s="3" t="str">
        <f t="shared" si="156"/>
        <v>EWT_44736</v>
      </c>
      <c r="B10025" t="s">
        <v>38</v>
      </c>
      <c r="C10025" s="1">
        <v>44736</v>
      </c>
      <c r="D10025">
        <v>44.764000000000003</v>
      </c>
    </row>
    <row r="10026" spans="1:4" hidden="1" x14ac:dyDescent="0.35">
      <c r="A10026" s="3" t="str">
        <f t="shared" si="156"/>
        <v>EWU_44736</v>
      </c>
      <c r="B10026" t="s">
        <v>39</v>
      </c>
      <c r="C10026" s="1">
        <v>44736</v>
      </c>
      <c r="D10026">
        <v>29.927</v>
      </c>
    </row>
    <row r="10027" spans="1:4" hidden="1" x14ac:dyDescent="0.35">
      <c r="A10027" s="3" t="str">
        <f t="shared" si="156"/>
        <v>EWY_44736</v>
      </c>
      <c r="B10027" t="s">
        <v>40</v>
      </c>
      <c r="C10027" s="1">
        <v>44736</v>
      </c>
      <c r="D10027">
        <v>58.786999999999999</v>
      </c>
    </row>
    <row r="10028" spans="1:4" hidden="1" x14ac:dyDescent="0.35">
      <c r="A10028" s="3" t="str">
        <f t="shared" si="156"/>
        <v>EWZ_44736</v>
      </c>
      <c r="B10028" t="s">
        <v>41</v>
      </c>
      <c r="C10028" s="1">
        <v>44736</v>
      </c>
      <c r="D10028">
        <v>25.312000000000001</v>
      </c>
    </row>
    <row r="10029" spans="1:4" hidden="1" x14ac:dyDescent="0.35">
      <c r="A10029" s="3" t="str">
        <f t="shared" si="156"/>
        <v>FTV_44736</v>
      </c>
      <c r="B10029" t="s">
        <v>43</v>
      </c>
      <c r="C10029" s="1">
        <v>44736</v>
      </c>
      <c r="D10029">
        <v>56.158999999999999</v>
      </c>
    </row>
    <row r="10030" spans="1:4" hidden="1" x14ac:dyDescent="0.35">
      <c r="A10030" s="3" t="str">
        <f t="shared" si="156"/>
        <v>GOOG_44736</v>
      </c>
      <c r="B10030" t="s">
        <v>44</v>
      </c>
      <c r="C10030" s="1">
        <v>44736</v>
      </c>
      <c r="D10030">
        <v>118.538</v>
      </c>
    </row>
    <row r="10031" spans="1:4" hidden="1" x14ac:dyDescent="0.35">
      <c r="A10031" s="3" t="str">
        <f t="shared" si="156"/>
        <v>GPC_44736</v>
      </c>
      <c r="B10031" t="s">
        <v>45</v>
      </c>
      <c r="C10031" s="1">
        <v>44736</v>
      </c>
      <c r="D10031">
        <v>135.30199999999999</v>
      </c>
    </row>
    <row r="10032" spans="1:4" hidden="1" x14ac:dyDescent="0.35">
      <c r="A10032" s="3" t="str">
        <f t="shared" si="156"/>
        <v>GSG_44736</v>
      </c>
      <c r="B10032" t="s">
        <v>46</v>
      </c>
      <c r="C10032" s="1">
        <v>44736</v>
      </c>
      <c r="D10032">
        <v>23.83</v>
      </c>
    </row>
    <row r="10033" spans="1:4" hidden="1" x14ac:dyDescent="0.35">
      <c r="A10033" s="3" t="str">
        <f t="shared" si="156"/>
        <v>HIG_44736</v>
      </c>
      <c r="B10033" t="s">
        <v>47</v>
      </c>
      <c r="C10033" s="1">
        <v>44736</v>
      </c>
      <c r="D10033">
        <v>64.935000000000002</v>
      </c>
    </row>
    <row r="10034" spans="1:4" hidden="1" x14ac:dyDescent="0.35">
      <c r="A10034" s="3" t="str">
        <f t="shared" si="156"/>
        <v>HIGH.L_44736</v>
      </c>
      <c r="B10034" t="s">
        <v>48</v>
      </c>
      <c r="C10034" s="1">
        <v>44736</v>
      </c>
      <c r="D10034">
        <v>4.8659999999999997</v>
      </c>
    </row>
    <row r="10035" spans="1:4" hidden="1" x14ac:dyDescent="0.35">
      <c r="A10035" s="3" t="str">
        <f t="shared" si="156"/>
        <v>HST_44736</v>
      </c>
      <c r="B10035" t="s">
        <v>49</v>
      </c>
      <c r="C10035" s="1">
        <v>44736</v>
      </c>
      <c r="D10035">
        <v>15.795999999999999</v>
      </c>
    </row>
    <row r="10036" spans="1:4" hidden="1" x14ac:dyDescent="0.35">
      <c r="A10036" s="3" t="str">
        <f t="shared" si="156"/>
        <v>HYG_44736</v>
      </c>
      <c r="B10036" t="s">
        <v>50</v>
      </c>
      <c r="C10036" s="1">
        <v>44736</v>
      </c>
      <c r="D10036">
        <v>72.36</v>
      </c>
    </row>
    <row r="10037" spans="1:4" hidden="1" x14ac:dyDescent="0.35">
      <c r="A10037" s="3" t="str">
        <f t="shared" si="156"/>
        <v>IAU_44736</v>
      </c>
      <c r="B10037" t="s">
        <v>51</v>
      </c>
      <c r="C10037" s="1">
        <v>44736</v>
      </c>
      <c r="D10037">
        <v>34.659999999999997</v>
      </c>
    </row>
    <row r="10038" spans="1:4" hidden="1" x14ac:dyDescent="0.35">
      <c r="A10038" s="3" t="str">
        <f t="shared" si="156"/>
        <v>ICLN_44736</v>
      </c>
      <c r="B10038" t="s">
        <v>52</v>
      </c>
      <c r="C10038" s="1">
        <v>44736</v>
      </c>
      <c r="D10038">
        <v>19.376000000000001</v>
      </c>
    </row>
    <row r="10039" spans="1:4" hidden="1" x14ac:dyDescent="0.35">
      <c r="A10039" s="3" t="str">
        <f t="shared" si="156"/>
        <v>IEAA.L_44736</v>
      </c>
      <c r="B10039" t="s">
        <v>53</v>
      </c>
      <c r="C10039" s="1">
        <v>44736</v>
      </c>
      <c r="D10039">
        <v>4.7089999999999996</v>
      </c>
    </row>
    <row r="10040" spans="1:4" hidden="1" x14ac:dyDescent="0.35">
      <c r="A10040" s="3" t="str">
        <f t="shared" si="156"/>
        <v>IEF_44736</v>
      </c>
      <c r="B10040" t="s">
        <v>54</v>
      </c>
      <c r="C10040" s="1">
        <v>44736</v>
      </c>
      <c r="D10040">
        <v>99.820999999999998</v>
      </c>
    </row>
    <row r="10041" spans="1:4" hidden="1" x14ac:dyDescent="0.35">
      <c r="A10041" s="3" t="str">
        <f t="shared" si="156"/>
        <v>IEFM.L_44736</v>
      </c>
      <c r="B10041" t="s">
        <v>55</v>
      </c>
      <c r="C10041" s="1">
        <v>44736</v>
      </c>
      <c r="D10041">
        <v>710.3</v>
      </c>
    </row>
    <row r="10042" spans="1:4" hidden="1" x14ac:dyDescent="0.35">
      <c r="A10042" s="3" t="str">
        <f t="shared" ref="A10042:A10105" si="157">CONCATENATE(B10042,"_",C10042)</f>
        <v>IEMG_44736</v>
      </c>
      <c r="B10042" t="s">
        <v>56</v>
      </c>
      <c r="C10042" s="1">
        <v>44736</v>
      </c>
      <c r="D10042">
        <v>49.094000000000001</v>
      </c>
    </row>
    <row r="10043" spans="1:4" hidden="1" x14ac:dyDescent="0.35">
      <c r="A10043" s="3" t="str">
        <f t="shared" si="157"/>
        <v>IEUS_44736</v>
      </c>
      <c r="B10043" t="s">
        <v>57</v>
      </c>
      <c r="C10043" s="1">
        <v>44736</v>
      </c>
      <c r="D10043">
        <v>50.151000000000003</v>
      </c>
    </row>
    <row r="10044" spans="1:4" hidden="1" x14ac:dyDescent="0.35">
      <c r="A10044" s="3" t="str">
        <f t="shared" si="157"/>
        <v>IEVL.L_44736</v>
      </c>
      <c r="B10044" t="s">
        <v>58</v>
      </c>
      <c r="C10044" s="1">
        <v>44736</v>
      </c>
      <c r="D10044">
        <v>6.8079999999999998</v>
      </c>
    </row>
    <row r="10045" spans="1:4" hidden="1" x14ac:dyDescent="0.35">
      <c r="A10045" s="3" t="str">
        <f t="shared" si="157"/>
        <v>IGF_44736</v>
      </c>
      <c r="B10045" t="s">
        <v>59</v>
      </c>
      <c r="C10045" s="1">
        <v>44736</v>
      </c>
      <c r="D10045">
        <v>46.439</v>
      </c>
    </row>
    <row r="10046" spans="1:4" hidden="1" x14ac:dyDescent="0.35">
      <c r="A10046" s="3" t="str">
        <f t="shared" si="157"/>
        <v>INDA_44736</v>
      </c>
      <c r="B10046" t="s">
        <v>60</v>
      </c>
      <c r="C10046" s="1">
        <v>44736</v>
      </c>
      <c r="D10046">
        <v>39.94</v>
      </c>
    </row>
    <row r="10047" spans="1:4" hidden="1" x14ac:dyDescent="0.35">
      <c r="A10047" s="3" t="str">
        <f t="shared" si="157"/>
        <v>IUMO.L_44736</v>
      </c>
      <c r="B10047" t="s">
        <v>61</v>
      </c>
      <c r="C10047" s="1">
        <v>44736</v>
      </c>
      <c r="D10047">
        <v>9.4860000000000007</v>
      </c>
    </row>
    <row r="10048" spans="1:4" hidden="1" x14ac:dyDescent="0.35">
      <c r="A10048" s="3" t="str">
        <f t="shared" si="157"/>
        <v>IUVL.L_44736</v>
      </c>
      <c r="B10048" t="s">
        <v>62</v>
      </c>
      <c r="C10048" s="1">
        <v>44736</v>
      </c>
      <c r="D10048">
        <v>8.1059999999999999</v>
      </c>
    </row>
    <row r="10049" spans="1:4" hidden="1" x14ac:dyDescent="0.35">
      <c r="A10049" s="3" t="str">
        <f t="shared" si="157"/>
        <v>IVV_44736</v>
      </c>
      <c r="B10049" t="s">
        <v>63</v>
      </c>
      <c r="C10049" s="1">
        <v>44736</v>
      </c>
      <c r="D10049">
        <v>388.31</v>
      </c>
    </row>
    <row r="10050" spans="1:4" hidden="1" x14ac:dyDescent="0.35">
      <c r="A10050" s="3" t="str">
        <f t="shared" si="157"/>
        <v>IWM_44736</v>
      </c>
      <c r="B10050" t="s">
        <v>64</v>
      </c>
      <c r="C10050" s="1">
        <v>44736</v>
      </c>
      <c r="D10050">
        <v>173.38900000000001</v>
      </c>
    </row>
    <row r="10051" spans="1:4" hidden="1" x14ac:dyDescent="0.35">
      <c r="A10051" s="3" t="str">
        <f t="shared" si="157"/>
        <v>IXN_44736</v>
      </c>
      <c r="B10051" t="s">
        <v>65</v>
      </c>
      <c r="C10051" s="1">
        <v>44736</v>
      </c>
      <c r="D10051">
        <v>47.764000000000003</v>
      </c>
    </row>
    <row r="10052" spans="1:4" hidden="1" x14ac:dyDescent="0.35">
      <c r="A10052" s="3" t="str">
        <f t="shared" si="157"/>
        <v>JPEA.L_44736</v>
      </c>
      <c r="B10052" t="s">
        <v>66</v>
      </c>
      <c r="C10052" s="1">
        <v>44736</v>
      </c>
      <c r="D10052">
        <v>4.827</v>
      </c>
    </row>
    <row r="10053" spans="1:4" hidden="1" x14ac:dyDescent="0.35">
      <c r="A10053" s="3" t="str">
        <f t="shared" si="157"/>
        <v>JPM_44736</v>
      </c>
      <c r="B10053" t="s">
        <v>67</v>
      </c>
      <c r="C10053" s="1">
        <v>44736</v>
      </c>
      <c r="D10053">
        <v>114.41500000000001</v>
      </c>
    </row>
    <row r="10054" spans="1:4" hidden="1" x14ac:dyDescent="0.35">
      <c r="A10054" s="3" t="str">
        <f t="shared" si="157"/>
        <v>KR_44736</v>
      </c>
      <c r="B10054" t="s">
        <v>68</v>
      </c>
      <c r="C10054" s="1">
        <v>44736</v>
      </c>
      <c r="D10054">
        <v>47.645000000000003</v>
      </c>
    </row>
    <row r="10055" spans="1:4" hidden="1" x14ac:dyDescent="0.35">
      <c r="A10055" s="3" t="str">
        <f t="shared" si="157"/>
        <v>LQD_44736</v>
      </c>
      <c r="B10055" t="s">
        <v>69</v>
      </c>
      <c r="C10055" s="1">
        <v>44736</v>
      </c>
      <c r="D10055">
        <v>107.87</v>
      </c>
    </row>
    <row r="10056" spans="1:4" hidden="1" x14ac:dyDescent="0.35">
      <c r="A10056" s="3" t="str">
        <f t="shared" si="157"/>
        <v>MCHI_44736</v>
      </c>
      <c r="B10056" t="s">
        <v>70</v>
      </c>
      <c r="C10056" s="1">
        <v>44736</v>
      </c>
      <c r="D10056">
        <v>54.988</v>
      </c>
    </row>
    <row r="10057" spans="1:4" hidden="1" x14ac:dyDescent="0.35">
      <c r="A10057" s="3" t="str">
        <f t="shared" si="157"/>
        <v>META_44736</v>
      </c>
      <c r="B10057" t="s">
        <v>144</v>
      </c>
      <c r="C10057" s="1">
        <v>44736</v>
      </c>
      <c r="D10057">
        <v>170.16</v>
      </c>
    </row>
    <row r="10058" spans="1:4" hidden="1" x14ac:dyDescent="0.35">
      <c r="A10058" s="3" t="str">
        <f t="shared" si="157"/>
        <v>MVEU.L_44736</v>
      </c>
      <c r="B10058" t="s">
        <v>71</v>
      </c>
      <c r="C10058" s="1">
        <v>44736</v>
      </c>
      <c r="D10058">
        <v>49.65</v>
      </c>
    </row>
    <row r="10059" spans="1:4" hidden="1" x14ac:dyDescent="0.35">
      <c r="A10059" s="3" t="str">
        <f t="shared" si="157"/>
        <v>OGN_44736</v>
      </c>
      <c r="B10059" t="s">
        <v>72</v>
      </c>
      <c r="C10059" s="1">
        <v>44736</v>
      </c>
      <c r="D10059">
        <v>35.14</v>
      </c>
    </row>
    <row r="10060" spans="1:4" hidden="1" x14ac:dyDescent="0.35">
      <c r="A10060" s="3" t="str">
        <f t="shared" si="157"/>
        <v>PG_44736</v>
      </c>
      <c r="B10060" t="s">
        <v>73</v>
      </c>
      <c r="C10060" s="1">
        <v>44736</v>
      </c>
      <c r="D10060">
        <v>141.51900000000001</v>
      </c>
    </row>
    <row r="10061" spans="1:4" hidden="1" x14ac:dyDescent="0.35">
      <c r="A10061" s="3" t="str">
        <f t="shared" si="157"/>
        <v>PPL_44736</v>
      </c>
      <c r="B10061" t="s">
        <v>74</v>
      </c>
      <c r="C10061" s="1">
        <v>44736</v>
      </c>
      <c r="D10061">
        <v>26.664999999999999</v>
      </c>
    </row>
    <row r="10062" spans="1:4" hidden="1" x14ac:dyDescent="0.35">
      <c r="A10062" s="3" t="str">
        <f t="shared" si="157"/>
        <v>PRU_44736</v>
      </c>
      <c r="B10062" t="s">
        <v>75</v>
      </c>
      <c r="C10062" s="1">
        <v>44736</v>
      </c>
      <c r="D10062">
        <v>95.203000000000003</v>
      </c>
    </row>
    <row r="10063" spans="1:4" hidden="1" x14ac:dyDescent="0.35">
      <c r="A10063" s="3" t="str">
        <f t="shared" si="157"/>
        <v>PYPL_44736</v>
      </c>
      <c r="B10063" t="s">
        <v>76</v>
      </c>
      <c r="C10063" s="1">
        <v>44736</v>
      </c>
      <c r="D10063">
        <v>77.680000000000007</v>
      </c>
    </row>
    <row r="10064" spans="1:4" hidden="1" x14ac:dyDescent="0.35">
      <c r="A10064" s="3" t="str">
        <f t="shared" si="157"/>
        <v>RE_44736</v>
      </c>
      <c r="B10064" t="s">
        <v>77</v>
      </c>
      <c r="C10064" s="1">
        <v>44736</v>
      </c>
      <c r="D10064">
        <v>280.05599999999998</v>
      </c>
    </row>
    <row r="10065" spans="1:4" hidden="1" x14ac:dyDescent="0.35">
      <c r="A10065" s="3" t="str">
        <f t="shared" si="157"/>
        <v>REET_44736</v>
      </c>
      <c r="B10065" t="s">
        <v>78</v>
      </c>
      <c r="C10065" s="1">
        <v>44736</v>
      </c>
      <c r="D10065">
        <v>24.388000000000002</v>
      </c>
    </row>
    <row r="10066" spans="1:4" hidden="1" x14ac:dyDescent="0.35">
      <c r="A10066" s="3" t="str">
        <f t="shared" si="157"/>
        <v>ROL_44736</v>
      </c>
      <c r="B10066" t="s">
        <v>79</v>
      </c>
      <c r="C10066" s="1">
        <v>44736</v>
      </c>
      <c r="D10066">
        <v>34.780999999999999</v>
      </c>
    </row>
    <row r="10067" spans="1:4" hidden="1" x14ac:dyDescent="0.35">
      <c r="A10067" s="3" t="str">
        <f t="shared" si="157"/>
        <v>ROST_44736</v>
      </c>
      <c r="B10067" t="s">
        <v>80</v>
      </c>
      <c r="C10067" s="1">
        <v>44736</v>
      </c>
      <c r="D10067">
        <v>77.057000000000002</v>
      </c>
    </row>
    <row r="10068" spans="1:4" hidden="1" x14ac:dyDescent="0.35">
      <c r="A10068" s="3" t="str">
        <f t="shared" si="157"/>
        <v>SEGA.L_44736</v>
      </c>
      <c r="B10068" t="s">
        <v>81</v>
      </c>
      <c r="C10068" s="1">
        <v>44736</v>
      </c>
      <c r="D10068">
        <v>97.203999999999994</v>
      </c>
    </row>
    <row r="10069" spans="1:4" hidden="1" x14ac:dyDescent="0.35">
      <c r="A10069" s="3" t="str">
        <f t="shared" si="157"/>
        <v>SHY_44736</v>
      </c>
      <c r="B10069" t="s">
        <v>82</v>
      </c>
      <c r="C10069" s="1">
        <v>44736</v>
      </c>
      <c r="D10069">
        <v>81.619</v>
      </c>
    </row>
    <row r="10070" spans="1:4" hidden="1" x14ac:dyDescent="0.35">
      <c r="A10070" s="3" t="str">
        <f t="shared" si="157"/>
        <v>SLV_44736</v>
      </c>
      <c r="B10070" t="s">
        <v>83</v>
      </c>
      <c r="C10070" s="1">
        <v>44736</v>
      </c>
      <c r="D10070">
        <v>19.510000000000002</v>
      </c>
    </row>
    <row r="10071" spans="1:4" hidden="1" x14ac:dyDescent="0.35">
      <c r="A10071" s="3" t="str">
        <f t="shared" si="157"/>
        <v>SPMV.L_44736</v>
      </c>
      <c r="B10071" t="s">
        <v>84</v>
      </c>
      <c r="C10071" s="1">
        <v>44736</v>
      </c>
      <c r="D10071">
        <v>73.989999999999995</v>
      </c>
    </row>
    <row r="10072" spans="1:4" hidden="1" x14ac:dyDescent="0.35">
      <c r="A10072" s="3" t="str">
        <f t="shared" si="157"/>
        <v>TLT_44736</v>
      </c>
      <c r="B10072" t="s">
        <v>85</v>
      </c>
      <c r="C10072" s="1">
        <v>44736</v>
      </c>
      <c r="D10072">
        <v>110.539</v>
      </c>
    </row>
    <row r="10073" spans="1:4" hidden="1" x14ac:dyDescent="0.35">
      <c r="A10073" s="3" t="str">
        <f t="shared" si="157"/>
        <v>UNH_44736</v>
      </c>
      <c r="B10073" t="s">
        <v>86</v>
      </c>
      <c r="C10073" s="1">
        <v>44736</v>
      </c>
      <c r="D10073">
        <v>492.57100000000003</v>
      </c>
    </row>
    <row r="10074" spans="1:4" hidden="1" x14ac:dyDescent="0.35">
      <c r="A10074" s="3" t="str">
        <f t="shared" si="157"/>
        <v>URI_44736</v>
      </c>
      <c r="B10074" t="s">
        <v>87</v>
      </c>
      <c r="C10074" s="1">
        <v>44736</v>
      </c>
      <c r="D10074">
        <v>247.48</v>
      </c>
    </row>
    <row r="10075" spans="1:4" hidden="1" x14ac:dyDescent="0.35">
      <c r="A10075" s="3" t="str">
        <f t="shared" si="157"/>
        <v>V_44736</v>
      </c>
      <c r="B10075" t="s">
        <v>88</v>
      </c>
      <c r="C10075" s="1">
        <v>44736</v>
      </c>
      <c r="D10075">
        <v>204.28899999999999</v>
      </c>
    </row>
    <row r="10076" spans="1:4" hidden="1" x14ac:dyDescent="0.35">
      <c r="A10076" s="3" t="str">
        <f t="shared" si="157"/>
        <v>VRSK_44736</v>
      </c>
      <c r="B10076" t="s">
        <v>89</v>
      </c>
      <c r="C10076" s="1">
        <v>44736</v>
      </c>
      <c r="D10076">
        <v>172.41200000000001</v>
      </c>
    </row>
    <row r="10077" spans="1:4" hidden="1" x14ac:dyDescent="0.35">
      <c r="A10077" s="3" t="str">
        <f t="shared" si="157"/>
        <v>VXX_44736</v>
      </c>
      <c r="B10077" t="s">
        <v>90</v>
      </c>
      <c r="C10077" s="1">
        <v>44736</v>
      </c>
      <c r="D10077">
        <v>23.12</v>
      </c>
    </row>
    <row r="10078" spans="1:4" hidden="1" x14ac:dyDescent="0.35">
      <c r="A10078" s="3" t="str">
        <f t="shared" si="157"/>
        <v>WRK_44736</v>
      </c>
      <c r="B10078" t="s">
        <v>91</v>
      </c>
      <c r="C10078" s="1">
        <v>44736</v>
      </c>
      <c r="D10078">
        <v>39.747</v>
      </c>
    </row>
    <row r="10079" spans="1:4" hidden="1" x14ac:dyDescent="0.35">
      <c r="A10079" s="3" t="str">
        <f t="shared" si="157"/>
        <v>XLB_44736</v>
      </c>
      <c r="B10079" t="s">
        <v>92</v>
      </c>
      <c r="C10079" s="1">
        <v>44736</v>
      </c>
      <c r="D10079">
        <v>75.540999999999997</v>
      </c>
    </row>
    <row r="10080" spans="1:4" hidden="1" x14ac:dyDescent="0.35">
      <c r="A10080" s="3" t="str">
        <f t="shared" si="157"/>
        <v>XLC_44736</v>
      </c>
      <c r="B10080" t="s">
        <v>93</v>
      </c>
      <c r="C10080" s="1">
        <v>44736</v>
      </c>
      <c r="D10080">
        <v>56.680999999999997</v>
      </c>
    </row>
    <row r="10081" spans="1:4" hidden="1" x14ac:dyDescent="0.35">
      <c r="A10081" s="3" t="str">
        <f t="shared" si="157"/>
        <v>XLE_44736</v>
      </c>
      <c r="B10081" t="s">
        <v>94</v>
      </c>
      <c r="C10081" s="1">
        <v>44736</v>
      </c>
      <c r="D10081">
        <v>70.096000000000004</v>
      </c>
    </row>
    <row r="10082" spans="1:4" hidden="1" x14ac:dyDescent="0.35">
      <c r="A10082" s="3" t="str">
        <f t="shared" si="157"/>
        <v>XLF_44736</v>
      </c>
      <c r="B10082" t="s">
        <v>95</v>
      </c>
      <c r="C10082" s="1">
        <v>44736</v>
      </c>
      <c r="D10082">
        <v>31.971</v>
      </c>
    </row>
    <row r="10083" spans="1:4" hidden="1" x14ac:dyDescent="0.35">
      <c r="A10083" s="3" t="str">
        <f t="shared" si="157"/>
        <v>XLI_44736</v>
      </c>
      <c r="B10083" t="s">
        <v>96</v>
      </c>
      <c r="C10083" s="1">
        <v>44736</v>
      </c>
      <c r="D10083">
        <v>87.977000000000004</v>
      </c>
    </row>
    <row r="10084" spans="1:4" hidden="1" x14ac:dyDescent="0.35">
      <c r="A10084" s="3" t="str">
        <f t="shared" si="157"/>
        <v>XLK_44736</v>
      </c>
      <c r="B10084" t="s">
        <v>97</v>
      </c>
      <c r="C10084" s="1">
        <v>44736</v>
      </c>
      <c r="D10084">
        <v>132.74</v>
      </c>
    </row>
    <row r="10085" spans="1:4" hidden="1" x14ac:dyDescent="0.35">
      <c r="A10085" s="3" t="str">
        <f t="shared" si="157"/>
        <v>XLP_44736</v>
      </c>
      <c r="B10085" t="s">
        <v>98</v>
      </c>
      <c r="C10085" s="1">
        <v>44736</v>
      </c>
      <c r="D10085">
        <v>71.864000000000004</v>
      </c>
    </row>
    <row r="10086" spans="1:4" hidden="1" x14ac:dyDescent="0.35">
      <c r="A10086" s="3" t="str">
        <f t="shared" si="157"/>
        <v>XLU_44736</v>
      </c>
      <c r="B10086" t="s">
        <v>99</v>
      </c>
      <c r="C10086" s="1">
        <v>44736</v>
      </c>
      <c r="D10086">
        <v>67.989000000000004</v>
      </c>
    </row>
    <row r="10087" spans="1:4" hidden="1" x14ac:dyDescent="0.35">
      <c r="A10087" s="3" t="str">
        <f t="shared" si="157"/>
        <v>XLV_44736</v>
      </c>
      <c r="B10087" t="s">
        <v>100</v>
      </c>
      <c r="C10087" s="1">
        <v>44736</v>
      </c>
      <c r="D10087">
        <v>128.15899999999999</v>
      </c>
    </row>
    <row r="10088" spans="1:4" hidden="1" x14ac:dyDescent="0.35">
      <c r="A10088" s="3" t="str">
        <f t="shared" si="157"/>
        <v>XLY_44736</v>
      </c>
      <c r="B10088" t="s">
        <v>101</v>
      </c>
      <c r="C10088" s="1">
        <v>44736</v>
      </c>
      <c r="D10088">
        <v>146.28200000000001</v>
      </c>
    </row>
    <row r="10089" spans="1:4" hidden="1" x14ac:dyDescent="0.35">
      <c r="A10089" s="3" t="str">
        <f t="shared" si="157"/>
        <v>XOM_44736</v>
      </c>
      <c r="B10089" t="s">
        <v>102</v>
      </c>
      <c r="C10089" s="1">
        <v>44736</v>
      </c>
      <c r="D10089">
        <v>84.703000000000003</v>
      </c>
    </row>
    <row r="10090" spans="1:4" hidden="1" x14ac:dyDescent="0.35">
      <c r="A10090" s="3" t="str">
        <f t="shared" si="157"/>
        <v>ABBV_44739</v>
      </c>
      <c r="B10090" t="s">
        <v>3</v>
      </c>
      <c r="C10090" s="1">
        <v>44739</v>
      </c>
      <c r="D10090">
        <v>148.77799999999999</v>
      </c>
    </row>
    <row r="10091" spans="1:4" hidden="1" x14ac:dyDescent="0.35">
      <c r="A10091" s="3" t="str">
        <f t="shared" si="157"/>
        <v>ACN_44739</v>
      </c>
      <c r="B10091" t="s">
        <v>4</v>
      </c>
      <c r="C10091" s="1">
        <v>44739</v>
      </c>
      <c r="D10091">
        <v>289.10899999999998</v>
      </c>
    </row>
    <row r="10092" spans="1:4" hidden="1" x14ac:dyDescent="0.35">
      <c r="A10092" s="3" t="str">
        <f t="shared" si="157"/>
        <v>AEP_44739</v>
      </c>
      <c r="B10092" t="s">
        <v>5</v>
      </c>
      <c r="C10092" s="1">
        <v>44739</v>
      </c>
      <c r="D10092">
        <v>92.506</v>
      </c>
    </row>
    <row r="10093" spans="1:4" hidden="1" x14ac:dyDescent="0.35">
      <c r="A10093" s="3" t="str">
        <f t="shared" si="157"/>
        <v>AIZ_44739</v>
      </c>
      <c r="B10093" t="s">
        <v>6</v>
      </c>
      <c r="C10093" s="1">
        <v>44739</v>
      </c>
      <c r="D10093">
        <v>171.351</v>
      </c>
    </row>
    <row r="10094" spans="1:4" hidden="1" x14ac:dyDescent="0.35">
      <c r="A10094" s="3" t="str">
        <f t="shared" si="157"/>
        <v>ALLE_44739</v>
      </c>
      <c r="B10094" t="s">
        <v>7</v>
      </c>
      <c r="C10094" s="1">
        <v>44739</v>
      </c>
      <c r="D10094">
        <v>98.442999999999998</v>
      </c>
    </row>
    <row r="10095" spans="1:4" hidden="1" x14ac:dyDescent="0.35">
      <c r="A10095" s="3" t="str">
        <f t="shared" si="157"/>
        <v>AMAT_44739</v>
      </c>
      <c r="B10095" t="s">
        <v>8</v>
      </c>
      <c r="C10095" s="1">
        <v>44739</v>
      </c>
      <c r="D10095">
        <v>97.123999999999995</v>
      </c>
    </row>
    <row r="10096" spans="1:4" hidden="1" x14ac:dyDescent="0.35">
      <c r="A10096" s="3" t="str">
        <f t="shared" si="157"/>
        <v>AMP_44739</v>
      </c>
      <c r="B10096" t="s">
        <v>9</v>
      </c>
      <c r="C10096" s="1">
        <v>44739</v>
      </c>
      <c r="D10096">
        <v>244.22</v>
      </c>
    </row>
    <row r="10097" spans="1:4" hidden="1" x14ac:dyDescent="0.35">
      <c r="A10097" s="3" t="str">
        <f t="shared" si="157"/>
        <v>AMZN_44739</v>
      </c>
      <c r="B10097" t="s">
        <v>10</v>
      </c>
      <c r="C10097" s="1">
        <v>44739</v>
      </c>
      <c r="D10097">
        <v>113.22</v>
      </c>
    </row>
    <row r="10098" spans="1:4" hidden="1" x14ac:dyDescent="0.35">
      <c r="A10098" s="3" t="str">
        <f t="shared" si="157"/>
        <v>AVB_44739</v>
      </c>
      <c r="B10098" t="s">
        <v>11</v>
      </c>
      <c r="C10098" s="1">
        <v>44739</v>
      </c>
      <c r="D10098">
        <v>193.55500000000001</v>
      </c>
    </row>
    <row r="10099" spans="1:4" hidden="1" x14ac:dyDescent="0.35">
      <c r="A10099" s="3" t="str">
        <f t="shared" si="157"/>
        <v>AVY_44739</v>
      </c>
      <c r="B10099" t="s">
        <v>12</v>
      </c>
      <c r="C10099" s="1">
        <v>44739</v>
      </c>
      <c r="D10099">
        <v>165.61600000000001</v>
      </c>
    </row>
    <row r="10100" spans="1:4" hidden="1" x14ac:dyDescent="0.35">
      <c r="A10100" s="3" t="str">
        <f t="shared" si="157"/>
        <v>AXP_44739</v>
      </c>
      <c r="B10100" t="s">
        <v>13</v>
      </c>
      <c r="C10100" s="1">
        <v>44739</v>
      </c>
      <c r="D10100">
        <v>142.71100000000001</v>
      </c>
    </row>
    <row r="10101" spans="1:4" hidden="1" x14ac:dyDescent="0.35">
      <c r="A10101" s="3" t="str">
        <f t="shared" si="157"/>
        <v>BDX_44739</v>
      </c>
      <c r="B10101" t="s">
        <v>14</v>
      </c>
      <c r="C10101" s="1">
        <v>44739</v>
      </c>
      <c r="D10101">
        <v>248.34</v>
      </c>
    </row>
    <row r="10102" spans="1:4" hidden="1" x14ac:dyDescent="0.35">
      <c r="A10102" s="3" t="str">
        <f t="shared" si="157"/>
        <v>BF-B_44739</v>
      </c>
      <c r="B10102" t="s">
        <v>15</v>
      </c>
      <c r="C10102" s="1">
        <v>44739</v>
      </c>
      <c r="D10102">
        <v>71.611000000000004</v>
      </c>
    </row>
    <row r="10103" spans="1:4" hidden="1" x14ac:dyDescent="0.35">
      <c r="A10103" s="3" t="str">
        <f t="shared" si="157"/>
        <v>BMY_44739</v>
      </c>
      <c r="B10103" t="s">
        <v>16</v>
      </c>
      <c r="C10103" s="1">
        <v>44739</v>
      </c>
      <c r="D10103">
        <v>78.096999999999994</v>
      </c>
    </row>
    <row r="10104" spans="1:4" hidden="1" x14ac:dyDescent="0.35">
      <c r="A10104" s="3" t="str">
        <f t="shared" si="157"/>
        <v>BR_44739</v>
      </c>
      <c r="B10104" t="s">
        <v>17</v>
      </c>
      <c r="C10104" s="1">
        <v>44739</v>
      </c>
      <c r="D10104">
        <v>145.52799999999999</v>
      </c>
    </row>
    <row r="10105" spans="1:4" hidden="1" x14ac:dyDescent="0.35">
      <c r="A10105" s="3" t="str">
        <f t="shared" si="157"/>
        <v>CARR_44739</v>
      </c>
      <c r="B10105" t="s">
        <v>18</v>
      </c>
      <c r="C10105" s="1">
        <v>44739</v>
      </c>
      <c r="D10105">
        <v>35.802999999999997</v>
      </c>
    </row>
    <row r="10106" spans="1:4" hidden="1" x14ac:dyDescent="0.35">
      <c r="A10106" s="3" t="str">
        <f t="shared" ref="A10106:A10169" si="158">CONCATENATE(B10106,"_",C10106)</f>
        <v>CDW_44739</v>
      </c>
      <c r="B10106" t="s">
        <v>19</v>
      </c>
      <c r="C10106" s="1">
        <v>44739</v>
      </c>
      <c r="D10106">
        <v>164.81399999999999</v>
      </c>
    </row>
    <row r="10107" spans="1:4" hidden="1" x14ac:dyDescent="0.35">
      <c r="A10107" s="3" t="str">
        <f t="shared" si="158"/>
        <v>CE_44739</v>
      </c>
      <c r="B10107" t="s">
        <v>20</v>
      </c>
      <c r="C10107" s="1">
        <v>44739</v>
      </c>
      <c r="D10107">
        <v>122.358</v>
      </c>
    </row>
    <row r="10108" spans="1:4" hidden="1" x14ac:dyDescent="0.35">
      <c r="A10108" s="3" t="str">
        <f t="shared" si="158"/>
        <v>CHTR_44739</v>
      </c>
      <c r="B10108" t="s">
        <v>21</v>
      </c>
      <c r="C10108" s="1">
        <v>44739</v>
      </c>
      <c r="D10108">
        <v>464.36</v>
      </c>
    </row>
    <row r="10109" spans="1:4" hidden="1" x14ac:dyDescent="0.35">
      <c r="A10109" s="3" t="str">
        <f t="shared" si="158"/>
        <v>CNC_44739</v>
      </c>
      <c r="B10109" t="s">
        <v>22</v>
      </c>
      <c r="C10109" s="1">
        <v>44739</v>
      </c>
      <c r="D10109">
        <v>84.57</v>
      </c>
    </row>
    <row r="10110" spans="1:4" hidden="1" x14ac:dyDescent="0.35">
      <c r="A10110" s="3" t="str">
        <f t="shared" si="158"/>
        <v>CNP_44739</v>
      </c>
      <c r="B10110" t="s">
        <v>23</v>
      </c>
      <c r="C10110" s="1">
        <v>44739</v>
      </c>
      <c r="D10110">
        <v>28.466999999999999</v>
      </c>
    </row>
    <row r="10111" spans="1:4" hidden="1" x14ac:dyDescent="0.35">
      <c r="A10111" s="3" t="str">
        <f t="shared" si="158"/>
        <v>COP_44739</v>
      </c>
      <c r="B10111" t="s">
        <v>24</v>
      </c>
      <c r="C10111" s="1">
        <v>44739</v>
      </c>
      <c r="D10111">
        <v>89.272999999999996</v>
      </c>
    </row>
    <row r="10112" spans="1:4" hidden="1" x14ac:dyDescent="0.35">
      <c r="A10112" s="3" t="str">
        <f t="shared" si="158"/>
        <v>CTAS_44739</v>
      </c>
      <c r="B10112" t="s">
        <v>25</v>
      </c>
      <c r="C10112" s="1">
        <v>44739</v>
      </c>
      <c r="D10112">
        <v>376.94299999999998</v>
      </c>
    </row>
    <row r="10113" spans="1:4" hidden="1" x14ac:dyDescent="0.35">
      <c r="A10113" s="3" t="str">
        <f t="shared" si="158"/>
        <v>CZR_44739</v>
      </c>
      <c r="B10113" t="s">
        <v>26</v>
      </c>
      <c r="C10113" s="1">
        <v>44739</v>
      </c>
      <c r="D10113">
        <v>44.05</v>
      </c>
    </row>
    <row r="10114" spans="1:4" hidden="1" x14ac:dyDescent="0.35">
      <c r="A10114" s="3" t="str">
        <f t="shared" si="158"/>
        <v>DG_44739</v>
      </c>
      <c r="B10114" t="s">
        <v>27</v>
      </c>
      <c r="C10114" s="1">
        <v>44739</v>
      </c>
      <c r="D10114">
        <v>245.09800000000001</v>
      </c>
    </row>
    <row r="10115" spans="1:4" hidden="1" x14ac:dyDescent="0.35">
      <c r="A10115" s="3" t="str">
        <f t="shared" si="158"/>
        <v>DPZ_44739</v>
      </c>
      <c r="B10115" t="s">
        <v>28</v>
      </c>
      <c r="C10115" s="1">
        <v>44739</v>
      </c>
      <c r="D10115">
        <v>395.12700000000001</v>
      </c>
    </row>
    <row r="10116" spans="1:4" x14ac:dyDescent="0.35">
      <c r="A10116" s="3" t="str">
        <f t="shared" si="158"/>
        <v>DRE_44739</v>
      </c>
      <c r="B10116" t="s">
        <v>29</v>
      </c>
      <c r="C10116" s="1">
        <v>44739</v>
      </c>
      <c r="D10116">
        <v>55.904000000000003</v>
      </c>
    </row>
    <row r="10117" spans="1:4" hidden="1" x14ac:dyDescent="0.35">
      <c r="A10117" s="3" t="str">
        <f t="shared" si="158"/>
        <v>DXC_44739</v>
      </c>
      <c r="B10117" t="s">
        <v>30</v>
      </c>
      <c r="C10117" s="1">
        <v>44739</v>
      </c>
      <c r="D10117">
        <v>32.32</v>
      </c>
    </row>
    <row r="10118" spans="1:4" hidden="1" x14ac:dyDescent="0.35">
      <c r="A10118" s="3" t="str">
        <f t="shared" si="158"/>
        <v>EWA_44739</v>
      </c>
      <c r="B10118" t="s">
        <v>31</v>
      </c>
      <c r="C10118" s="1">
        <v>44739</v>
      </c>
      <c r="D10118">
        <v>21.161000000000001</v>
      </c>
    </row>
    <row r="10119" spans="1:4" hidden="1" x14ac:dyDescent="0.35">
      <c r="A10119" s="3" t="str">
        <f t="shared" si="158"/>
        <v>EWC_44739</v>
      </c>
      <c r="B10119" t="s">
        <v>32</v>
      </c>
      <c r="C10119" s="1">
        <v>44739</v>
      </c>
      <c r="D10119">
        <v>33.844000000000001</v>
      </c>
    </row>
    <row r="10120" spans="1:4" hidden="1" x14ac:dyDescent="0.35">
      <c r="A10120" s="3" t="str">
        <f t="shared" si="158"/>
        <v>EWG_44739</v>
      </c>
      <c r="B10120" t="s">
        <v>33</v>
      </c>
      <c r="C10120" s="1">
        <v>44739</v>
      </c>
      <c r="D10120">
        <v>23.891999999999999</v>
      </c>
    </row>
    <row r="10121" spans="1:4" hidden="1" x14ac:dyDescent="0.35">
      <c r="A10121" s="3" t="str">
        <f t="shared" si="158"/>
        <v>EWH_44739</v>
      </c>
      <c r="B10121" t="s">
        <v>34</v>
      </c>
      <c r="C10121" s="1">
        <v>44739</v>
      </c>
      <c r="D10121">
        <v>21.581</v>
      </c>
    </row>
    <row r="10122" spans="1:4" hidden="1" x14ac:dyDescent="0.35">
      <c r="A10122" s="3" t="str">
        <f t="shared" si="158"/>
        <v>EWJ_44739</v>
      </c>
      <c r="B10122" t="s">
        <v>35</v>
      </c>
      <c r="C10122" s="1">
        <v>44739</v>
      </c>
      <c r="D10122">
        <v>53.11</v>
      </c>
    </row>
    <row r="10123" spans="1:4" hidden="1" x14ac:dyDescent="0.35">
      <c r="A10123" s="3" t="str">
        <f t="shared" si="158"/>
        <v>EWL_44739</v>
      </c>
      <c r="B10123" t="s">
        <v>36</v>
      </c>
      <c r="C10123" s="1">
        <v>44739</v>
      </c>
      <c r="D10123">
        <v>41.81</v>
      </c>
    </row>
    <row r="10124" spans="1:4" hidden="1" x14ac:dyDescent="0.35">
      <c r="A10124" s="3" t="str">
        <f t="shared" si="158"/>
        <v>EWQ_44739</v>
      </c>
      <c r="B10124" t="s">
        <v>37</v>
      </c>
      <c r="C10124" s="1">
        <v>44739</v>
      </c>
      <c r="D10124">
        <v>30.597999999999999</v>
      </c>
    </row>
    <row r="10125" spans="1:4" hidden="1" x14ac:dyDescent="0.35">
      <c r="A10125" s="3" t="str">
        <f t="shared" si="158"/>
        <v>EWT_44739</v>
      </c>
      <c r="B10125" t="s">
        <v>38</v>
      </c>
      <c r="C10125" s="1">
        <v>44739</v>
      </c>
      <c r="D10125">
        <v>44.654000000000003</v>
      </c>
    </row>
    <row r="10126" spans="1:4" hidden="1" x14ac:dyDescent="0.35">
      <c r="A10126" s="3" t="str">
        <f t="shared" si="158"/>
        <v>EWU_44739</v>
      </c>
      <c r="B10126" t="s">
        <v>39</v>
      </c>
      <c r="C10126" s="1">
        <v>44739</v>
      </c>
      <c r="D10126">
        <v>29.887</v>
      </c>
    </row>
    <row r="10127" spans="1:4" hidden="1" x14ac:dyDescent="0.35">
      <c r="A10127" s="3" t="str">
        <f t="shared" si="158"/>
        <v>EWY_44739</v>
      </c>
      <c r="B10127" t="s">
        <v>40</v>
      </c>
      <c r="C10127" s="1">
        <v>44739</v>
      </c>
      <c r="D10127">
        <v>58.786999999999999</v>
      </c>
    </row>
    <row r="10128" spans="1:4" hidden="1" x14ac:dyDescent="0.35">
      <c r="A10128" s="3" t="str">
        <f t="shared" si="158"/>
        <v>EWZ_44739</v>
      </c>
      <c r="B10128" t="s">
        <v>41</v>
      </c>
      <c r="C10128" s="1">
        <v>44739</v>
      </c>
      <c r="D10128">
        <v>25.963000000000001</v>
      </c>
    </row>
    <row r="10129" spans="1:4" hidden="1" x14ac:dyDescent="0.35">
      <c r="A10129" s="3" t="str">
        <f t="shared" si="158"/>
        <v>FTV_44739</v>
      </c>
      <c r="B10129" t="s">
        <v>43</v>
      </c>
      <c r="C10129" s="1">
        <v>44739</v>
      </c>
      <c r="D10129">
        <v>55.58</v>
      </c>
    </row>
    <row r="10130" spans="1:4" hidden="1" x14ac:dyDescent="0.35">
      <c r="A10130" s="3" t="str">
        <f t="shared" si="158"/>
        <v>GOOG_44739</v>
      </c>
      <c r="B10130" t="s">
        <v>44</v>
      </c>
      <c r="C10130" s="1">
        <v>44739</v>
      </c>
      <c r="D10130">
        <v>116.622</v>
      </c>
    </row>
    <row r="10131" spans="1:4" hidden="1" x14ac:dyDescent="0.35">
      <c r="A10131" s="3" t="str">
        <f t="shared" si="158"/>
        <v>GPC_44739</v>
      </c>
      <c r="B10131" t="s">
        <v>45</v>
      </c>
      <c r="C10131" s="1">
        <v>44739</v>
      </c>
      <c r="D10131">
        <v>135.68799999999999</v>
      </c>
    </row>
    <row r="10132" spans="1:4" hidden="1" x14ac:dyDescent="0.35">
      <c r="A10132" s="3" t="str">
        <f t="shared" si="158"/>
        <v>GSG_44739</v>
      </c>
      <c r="B10132" t="s">
        <v>46</v>
      </c>
      <c r="C10132" s="1">
        <v>44739</v>
      </c>
      <c r="D10132">
        <v>23.94</v>
      </c>
    </row>
    <row r="10133" spans="1:4" hidden="1" x14ac:dyDescent="0.35">
      <c r="A10133" s="3" t="str">
        <f t="shared" si="158"/>
        <v>HIG_44739</v>
      </c>
      <c r="B10133" t="s">
        <v>47</v>
      </c>
      <c r="C10133" s="1">
        <v>44739</v>
      </c>
      <c r="D10133">
        <v>65.013999999999996</v>
      </c>
    </row>
    <row r="10134" spans="1:4" hidden="1" x14ac:dyDescent="0.35">
      <c r="A10134" s="3" t="str">
        <f t="shared" si="158"/>
        <v>HIGH.L_44739</v>
      </c>
      <c r="B10134" t="s">
        <v>48</v>
      </c>
      <c r="C10134" s="1">
        <v>44739</v>
      </c>
      <c r="D10134">
        <v>4.8479999999999999</v>
      </c>
    </row>
    <row r="10135" spans="1:4" hidden="1" x14ac:dyDescent="0.35">
      <c r="A10135" s="3" t="str">
        <f t="shared" si="158"/>
        <v>HST_44739</v>
      </c>
      <c r="B10135" t="s">
        <v>49</v>
      </c>
      <c r="C10135" s="1">
        <v>44739</v>
      </c>
      <c r="D10135">
        <v>15.727</v>
      </c>
    </row>
    <row r="10136" spans="1:4" hidden="1" x14ac:dyDescent="0.35">
      <c r="A10136" s="3" t="str">
        <f t="shared" si="158"/>
        <v>HYG_44739</v>
      </c>
      <c r="B10136" t="s">
        <v>50</v>
      </c>
      <c r="C10136" s="1">
        <v>44739</v>
      </c>
      <c r="D10136">
        <v>71.915999999999997</v>
      </c>
    </row>
    <row r="10137" spans="1:4" hidden="1" x14ac:dyDescent="0.35">
      <c r="A10137" s="3" t="str">
        <f t="shared" si="158"/>
        <v>IAU_44739</v>
      </c>
      <c r="B10137" t="s">
        <v>51</v>
      </c>
      <c r="C10137" s="1">
        <v>44739</v>
      </c>
      <c r="D10137">
        <v>34.630000000000003</v>
      </c>
    </row>
    <row r="10138" spans="1:4" hidden="1" x14ac:dyDescent="0.35">
      <c r="A10138" s="3" t="str">
        <f t="shared" si="158"/>
        <v>ICLN_44739</v>
      </c>
      <c r="B10138" t="s">
        <v>52</v>
      </c>
      <c r="C10138" s="1">
        <v>44739</v>
      </c>
      <c r="D10138">
        <v>19.646000000000001</v>
      </c>
    </row>
    <row r="10139" spans="1:4" hidden="1" x14ac:dyDescent="0.35">
      <c r="A10139" s="3" t="str">
        <f t="shared" si="158"/>
        <v>IEAA.L_44739</v>
      </c>
      <c r="B10139" t="s">
        <v>53</v>
      </c>
      <c r="C10139" s="1">
        <v>44739</v>
      </c>
      <c r="D10139">
        <v>4.6879999999999997</v>
      </c>
    </row>
    <row r="10140" spans="1:4" hidden="1" x14ac:dyDescent="0.35">
      <c r="A10140" s="3" t="str">
        <f t="shared" si="158"/>
        <v>IEF_44739</v>
      </c>
      <c r="B10140" t="s">
        <v>54</v>
      </c>
      <c r="C10140" s="1">
        <v>44739</v>
      </c>
      <c r="D10140">
        <v>99.257999999999996</v>
      </c>
    </row>
    <row r="10141" spans="1:4" hidden="1" x14ac:dyDescent="0.35">
      <c r="A10141" s="3" t="str">
        <f t="shared" si="158"/>
        <v>IEFM.L_44739</v>
      </c>
      <c r="B10141" t="s">
        <v>55</v>
      </c>
      <c r="C10141" s="1">
        <v>44739</v>
      </c>
      <c r="D10141">
        <v>716.95</v>
      </c>
    </row>
    <row r="10142" spans="1:4" hidden="1" x14ac:dyDescent="0.35">
      <c r="A10142" s="3" t="str">
        <f t="shared" si="158"/>
        <v>IEMG_44739</v>
      </c>
      <c r="B10142" t="s">
        <v>56</v>
      </c>
      <c r="C10142" s="1">
        <v>44739</v>
      </c>
      <c r="D10142">
        <v>49.103999999999999</v>
      </c>
    </row>
    <row r="10143" spans="1:4" hidden="1" x14ac:dyDescent="0.35">
      <c r="A10143" s="3" t="str">
        <f t="shared" si="158"/>
        <v>IEUS_44739</v>
      </c>
      <c r="B10143" t="s">
        <v>57</v>
      </c>
      <c r="C10143" s="1">
        <v>44739</v>
      </c>
      <c r="D10143">
        <v>50.176000000000002</v>
      </c>
    </row>
    <row r="10144" spans="1:4" hidden="1" x14ac:dyDescent="0.35">
      <c r="A10144" s="3" t="str">
        <f t="shared" si="158"/>
        <v>IEVL.L_44739</v>
      </c>
      <c r="B10144" t="s">
        <v>58</v>
      </c>
      <c r="C10144" s="1">
        <v>44739</v>
      </c>
      <c r="D10144">
        <v>6.8440000000000003</v>
      </c>
    </row>
    <row r="10145" spans="1:4" hidden="1" x14ac:dyDescent="0.35">
      <c r="A10145" s="3" t="str">
        <f t="shared" si="158"/>
        <v>IGF_44739</v>
      </c>
      <c r="B10145" t="s">
        <v>59</v>
      </c>
      <c r="C10145" s="1">
        <v>44739</v>
      </c>
      <c r="D10145">
        <v>46.518000000000001</v>
      </c>
    </row>
    <row r="10146" spans="1:4" hidden="1" x14ac:dyDescent="0.35">
      <c r="A10146" s="3" t="str">
        <f t="shared" si="158"/>
        <v>INDA_44739</v>
      </c>
      <c r="B10146" t="s">
        <v>60</v>
      </c>
      <c r="C10146" s="1">
        <v>44739</v>
      </c>
      <c r="D10146">
        <v>39.630000000000003</v>
      </c>
    </row>
    <row r="10147" spans="1:4" hidden="1" x14ac:dyDescent="0.35">
      <c r="A10147" s="3" t="str">
        <f t="shared" si="158"/>
        <v>IUMO.L_44739</v>
      </c>
      <c r="B10147" t="s">
        <v>61</v>
      </c>
      <c r="C10147" s="1">
        <v>44739</v>
      </c>
      <c r="D10147">
        <v>9.6059999999999999</v>
      </c>
    </row>
    <row r="10148" spans="1:4" hidden="1" x14ac:dyDescent="0.35">
      <c r="A10148" s="3" t="str">
        <f t="shared" si="158"/>
        <v>IUVL.L_44739</v>
      </c>
      <c r="B10148" t="s">
        <v>62</v>
      </c>
      <c r="C10148" s="1">
        <v>44739</v>
      </c>
      <c r="D10148">
        <v>8.1920000000000002</v>
      </c>
    </row>
    <row r="10149" spans="1:4" hidden="1" x14ac:dyDescent="0.35">
      <c r="A10149" s="3" t="str">
        <f t="shared" si="158"/>
        <v>IVV_44739</v>
      </c>
      <c r="B10149" t="s">
        <v>63</v>
      </c>
      <c r="C10149" s="1">
        <v>44739</v>
      </c>
      <c r="D10149">
        <v>386.904</v>
      </c>
    </row>
    <row r="10150" spans="1:4" hidden="1" x14ac:dyDescent="0.35">
      <c r="A10150" s="3" t="str">
        <f t="shared" si="158"/>
        <v>IWM_44739</v>
      </c>
      <c r="B10150" t="s">
        <v>64</v>
      </c>
      <c r="C10150" s="1">
        <v>44739</v>
      </c>
      <c r="D10150">
        <v>174.03299999999999</v>
      </c>
    </row>
    <row r="10151" spans="1:4" hidden="1" x14ac:dyDescent="0.35">
      <c r="A10151" s="3" t="str">
        <f t="shared" si="158"/>
        <v>IXN_44739</v>
      </c>
      <c r="B10151" t="s">
        <v>65</v>
      </c>
      <c r="C10151" s="1">
        <v>44739</v>
      </c>
      <c r="D10151">
        <v>47.454999999999998</v>
      </c>
    </row>
    <row r="10152" spans="1:4" hidden="1" x14ac:dyDescent="0.35">
      <c r="A10152" s="3" t="str">
        <f t="shared" si="158"/>
        <v>JPEA.L_44739</v>
      </c>
      <c r="B10152" t="s">
        <v>66</v>
      </c>
      <c r="C10152" s="1">
        <v>44739</v>
      </c>
      <c r="D10152">
        <v>4.7919999999999998</v>
      </c>
    </row>
    <row r="10153" spans="1:4" hidden="1" x14ac:dyDescent="0.35">
      <c r="A10153" s="3" t="str">
        <f t="shared" si="158"/>
        <v>JPM_44739</v>
      </c>
      <c r="B10153" t="s">
        <v>67</v>
      </c>
      <c r="C10153" s="1">
        <v>44739</v>
      </c>
      <c r="D10153">
        <v>113.498</v>
      </c>
    </row>
    <row r="10154" spans="1:4" hidden="1" x14ac:dyDescent="0.35">
      <c r="A10154" s="3" t="str">
        <f t="shared" si="158"/>
        <v>KR_44739</v>
      </c>
      <c r="B10154" t="s">
        <v>68</v>
      </c>
      <c r="C10154" s="1">
        <v>44739</v>
      </c>
      <c r="D10154">
        <v>47.890999999999998</v>
      </c>
    </row>
    <row r="10155" spans="1:4" hidden="1" x14ac:dyDescent="0.35">
      <c r="A10155" s="3" t="str">
        <f t="shared" si="158"/>
        <v>LQD_44739</v>
      </c>
      <c r="B10155" t="s">
        <v>69</v>
      </c>
      <c r="C10155" s="1">
        <v>44739</v>
      </c>
      <c r="D10155">
        <v>106.881</v>
      </c>
    </row>
    <row r="10156" spans="1:4" hidden="1" x14ac:dyDescent="0.35">
      <c r="A10156" s="3" t="str">
        <f t="shared" si="158"/>
        <v>MCHI_44739</v>
      </c>
      <c r="B10156" t="s">
        <v>70</v>
      </c>
      <c r="C10156" s="1">
        <v>44739</v>
      </c>
      <c r="D10156">
        <v>55.136000000000003</v>
      </c>
    </row>
    <row r="10157" spans="1:4" hidden="1" x14ac:dyDescent="0.35">
      <c r="A10157" s="3" t="str">
        <f t="shared" si="158"/>
        <v>META_44739</v>
      </c>
      <c r="B10157" t="s">
        <v>144</v>
      </c>
      <c r="C10157" s="1">
        <v>44739</v>
      </c>
      <c r="D10157">
        <v>169.49</v>
      </c>
    </row>
    <row r="10158" spans="1:4" hidden="1" x14ac:dyDescent="0.35">
      <c r="A10158" s="3" t="str">
        <f t="shared" si="158"/>
        <v>MVEU.L_44739</v>
      </c>
      <c r="B10158" t="s">
        <v>71</v>
      </c>
      <c r="C10158" s="1">
        <v>44739</v>
      </c>
      <c r="D10158">
        <v>49.828000000000003</v>
      </c>
    </row>
    <row r="10159" spans="1:4" hidden="1" x14ac:dyDescent="0.35">
      <c r="A10159" s="3" t="str">
        <f t="shared" si="158"/>
        <v>OGN_44739</v>
      </c>
      <c r="B10159" t="s">
        <v>72</v>
      </c>
      <c r="C10159" s="1">
        <v>44739</v>
      </c>
      <c r="D10159">
        <v>34.719000000000001</v>
      </c>
    </row>
    <row r="10160" spans="1:4" hidden="1" x14ac:dyDescent="0.35">
      <c r="A10160" s="3" t="str">
        <f t="shared" si="158"/>
        <v>PG_44739</v>
      </c>
      <c r="B10160" t="s">
        <v>73</v>
      </c>
      <c r="C10160" s="1">
        <v>44739</v>
      </c>
      <c r="D10160">
        <v>140.441</v>
      </c>
    </row>
    <row r="10161" spans="1:4" hidden="1" x14ac:dyDescent="0.35">
      <c r="A10161" s="3" t="str">
        <f t="shared" si="158"/>
        <v>PPL_44739</v>
      </c>
      <c r="B10161" t="s">
        <v>74</v>
      </c>
      <c r="C10161" s="1">
        <v>44739</v>
      </c>
      <c r="D10161">
        <v>26.940999999999999</v>
      </c>
    </row>
    <row r="10162" spans="1:4" hidden="1" x14ac:dyDescent="0.35">
      <c r="A10162" s="3" t="str">
        <f t="shared" si="158"/>
        <v>PRU_44739</v>
      </c>
      <c r="B10162" t="s">
        <v>75</v>
      </c>
      <c r="C10162" s="1">
        <v>44739</v>
      </c>
      <c r="D10162">
        <v>94.754000000000005</v>
      </c>
    </row>
    <row r="10163" spans="1:4" hidden="1" x14ac:dyDescent="0.35">
      <c r="A10163" s="3" t="str">
        <f t="shared" si="158"/>
        <v>PYPL_44739</v>
      </c>
      <c r="B10163" t="s">
        <v>76</v>
      </c>
      <c r="C10163" s="1">
        <v>44739</v>
      </c>
      <c r="D10163">
        <v>75.94</v>
      </c>
    </row>
    <row r="10164" spans="1:4" hidden="1" x14ac:dyDescent="0.35">
      <c r="A10164" s="3" t="str">
        <f t="shared" si="158"/>
        <v>RE_44739</v>
      </c>
      <c r="B10164" t="s">
        <v>77</v>
      </c>
      <c r="C10164" s="1">
        <v>44739</v>
      </c>
      <c r="D10164">
        <v>279.89699999999999</v>
      </c>
    </row>
    <row r="10165" spans="1:4" hidden="1" x14ac:dyDescent="0.35">
      <c r="A10165" s="3" t="str">
        <f t="shared" si="158"/>
        <v>REET_44739</v>
      </c>
      <c r="B10165" t="s">
        <v>78</v>
      </c>
      <c r="C10165" s="1">
        <v>44739</v>
      </c>
      <c r="D10165">
        <v>24.388000000000002</v>
      </c>
    </row>
    <row r="10166" spans="1:4" hidden="1" x14ac:dyDescent="0.35">
      <c r="A10166" s="3" t="str">
        <f t="shared" si="158"/>
        <v>ROL_44739</v>
      </c>
      <c r="B10166" t="s">
        <v>79</v>
      </c>
      <c r="C10166" s="1">
        <v>44739</v>
      </c>
      <c r="D10166">
        <v>34.948999999999998</v>
      </c>
    </row>
    <row r="10167" spans="1:4" hidden="1" x14ac:dyDescent="0.35">
      <c r="A10167" s="3" t="str">
        <f t="shared" si="158"/>
        <v>ROST_44739</v>
      </c>
      <c r="B10167" t="s">
        <v>80</v>
      </c>
      <c r="C10167" s="1">
        <v>44739</v>
      </c>
      <c r="D10167">
        <v>75.873999999999995</v>
      </c>
    </row>
    <row r="10168" spans="1:4" hidden="1" x14ac:dyDescent="0.35">
      <c r="A10168" s="3" t="str">
        <f t="shared" si="158"/>
        <v>SEGA.L_44739</v>
      </c>
      <c r="B10168" t="s">
        <v>81</v>
      </c>
      <c r="C10168" s="1">
        <v>44739</v>
      </c>
      <c r="D10168">
        <v>97.073999999999998</v>
      </c>
    </row>
    <row r="10169" spans="1:4" hidden="1" x14ac:dyDescent="0.35">
      <c r="A10169" s="3" t="str">
        <f t="shared" si="158"/>
        <v>SHY_44739</v>
      </c>
      <c r="B10169" t="s">
        <v>82</v>
      </c>
      <c r="C10169" s="1">
        <v>44739</v>
      </c>
      <c r="D10169">
        <v>81.53</v>
      </c>
    </row>
    <row r="10170" spans="1:4" hidden="1" x14ac:dyDescent="0.35">
      <c r="A10170" s="3" t="str">
        <f t="shared" ref="A10170:A10233" si="159">CONCATENATE(B10170,"_",C10170)</f>
        <v>SLV_44739</v>
      </c>
      <c r="B10170" t="s">
        <v>83</v>
      </c>
      <c r="C10170" s="1">
        <v>44739</v>
      </c>
      <c r="D10170">
        <v>19.489999999999998</v>
      </c>
    </row>
    <row r="10171" spans="1:4" hidden="1" x14ac:dyDescent="0.35">
      <c r="A10171" s="3" t="str">
        <f t="shared" si="159"/>
        <v>SPMV.L_44739</v>
      </c>
      <c r="B10171" t="s">
        <v>84</v>
      </c>
      <c r="C10171" s="1">
        <v>44739</v>
      </c>
      <c r="D10171">
        <v>74.87</v>
      </c>
    </row>
    <row r="10172" spans="1:4" hidden="1" x14ac:dyDescent="0.35">
      <c r="A10172" s="3" t="str">
        <f t="shared" si="159"/>
        <v>TLT_44739</v>
      </c>
      <c r="B10172" t="s">
        <v>85</v>
      </c>
      <c r="C10172" s="1">
        <v>44739</v>
      </c>
      <c r="D10172">
        <v>109.596</v>
      </c>
    </row>
    <row r="10173" spans="1:4" hidden="1" x14ac:dyDescent="0.35">
      <c r="A10173" s="3" t="str">
        <f t="shared" si="159"/>
        <v>UNH_44739</v>
      </c>
      <c r="B10173" t="s">
        <v>86</v>
      </c>
      <c r="C10173" s="1">
        <v>44739</v>
      </c>
      <c r="D10173">
        <v>502.529</v>
      </c>
    </row>
    <row r="10174" spans="1:4" hidden="1" x14ac:dyDescent="0.35">
      <c r="A10174" s="3" t="str">
        <f t="shared" si="159"/>
        <v>URI_44739</v>
      </c>
      <c r="B10174" t="s">
        <v>87</v>
      </c>
      <c r="C10174" s="1">
        <v>44739</v>
      </c>
      <c r="D10174">
        <v>251.16800000000001</v>
      </c>
    </row>
    <row r="10175" spans="1:4" hidden="1" x14ac:dyDescent="0.35">
      <c r="A10175" s="3" t="str">
        <f t="shared" si="159"/>
        <v>V_44739</v>
      </c>
      <c r="B10175" t="s">
        <v>88</v>
      </c>
      <c r="C10175" s="1">
        <v>44739</v>
      </c>
      <c r="D10175">
        <v>202.351</v>
      </c>
    </row>
    <row r="10176" spans="1:4" hidden="1" x14ac:dyDescent="0.35">
      <c r="A10176" s="3" t="str">
        <f t="shared" si="159"/>
        <v>VRSK_44739</v>
      </c>
      <c r="B10176" t="s">
        <v>89</v>
      </c>
      <c r="C10176" s="1">
        <v>44739</v>
      </c>
      <c r="D10176">
        <v>173.518</v>
      </c>
    </row>
    <row r="10177" spans="1:4" hidden="1" x14ac:dyDescent="0.35">
      <c r="A10177" s="3" t="str">
        <f t="shared" si="159"/>
        <v>VXX_44739</v>
      </c>
      <c r="B10177" t="s">
        <v>90</v>
      </c>
      <c r="C10177" s="1">
        <v>44739</v>
      </c>
      <c r="D10177">
        <v>22.6</v>
      </c>
    </row>
    <row r="10178" spans="1:4" hidden="1" x14ac:dyDescent="0.35">
      <c r="A10178" s="3" t="str">
        <f t="shared" si="159"/>
        <v>WRK_44739</v>
      </c>
      <c r="B10178" t="s">
        <v>91</v>
      </c>
      <c r="C10178" s="1">
        <v>44739</v>
      </c>
      <c r="D10178">
        <v>40.088999999999999</v>
      </c>
    </row>
    <row r="10179" spans="1:4" hidden="1" x14ac:dyDescent="0.35">
      <c r="A10179" s="3" t="str">
        <f t="shared" si="159"/>
        <v>XLB_44739</v>
      </c>
      <c r="B10179" t="s">
        <v>92</v>
      </c>
      <c r="C10179" s="1">
        <v>44739</v>
      </c>
      <c r="D10179">
        <v>74.918000000000006</v>
      </c>
    </row>
    <row r="10180" spans="1:4" hidden="1" x14ac:dyDescent="0.35">
      <c r="A10180" s="3" t="str">
        <f t="shared" si="159"/>
        <v>XLC_44739</v>
      </c>
      <c r="B10180" t="s">
        <v>93</v>
      </c>
      <c r="C10180" s="1">
        <v>44739</v>
      </c>
      <c r="D10180">
        <v>56.143999999999998</v>
      </c>
    </row>
    <row r="10181" spans="1:4" hidden="1" x14ac:dyDescent="0.35">
      <c r="A10181" s="3" t="str">
        <f t="shared" si="159"/>
        <v>XLE_44739</v>
      </c>
      <c r="B10181" t="s">
        <v>94</v>
      </c>
      <c r="C10181" s="1">
        <v>44739</v>
      </c>
      <c r="D10181">
        <v>72.152000000000001</v>
      </c>
    </row>
    <row r="10182" spans="1:4" hidden="1" x14ac:dyDescent="0.35">
      <c r="A10182" s="3" t="str">
        <f t="shared" si="159"/>
        <v>XLF_44739</v>
      </c>
      <c r="B10182" t="s">
        <v>95</v>
      </c>
      <c r="C10182" s="1">
        <v>44739</v>
      </c>
      <c r="D10182">
        <v>31.861999999999998</v>
      </c>
    </row>
    <row r="10183" spans="1:4" hidden="1" x14ac:dyDescent="0.35">
      <c r="A10183" s="3" t="str">
        <f t="shared" si="159"/>
        <v>XLI_44739</v>
      </c>
      <c r="B10183" t="s">
        <v>96</v>
      </c>
      <c r="C10183" s="1">
        <v>44739</v>
      </c>
      <c r="D10183">
        <v>87.769000000000005</v>
      </c>
    </row>
    <row r="10184" spans="1:4" hidden="1" x14ac:dyDescent="0.35">
      <c r="A10184" s="3" t="str">
        <f t="shared" si="159"/>
        <v>XLK_44739</v>
      </c>
      <c r="B10184" t="s">
        <v>97</v>
      </c>
      <c r="C10184" s="1">
        <v>44739</v>
      </c>
      <c r="D10184">
        <v>131.845</v>
      </c>
    </row>
    <row r="10185" spans="1:4" hidden="1" x14ac:dyDescent="0.35">
      <c r="A10185" s="3" t="str">
        <f t="shared" si="159"/>
        <v>XLP_44739</v>
      </c>
      <c r="B10185" t="s">
        <v>98</v>
      </c>
      <c r="C10185" s="1">
        <v>44739</v>
      </c>
      <c r="D10185">
        <v>71.667000000000002</v>
      </c>
    </row>
    <row r="10186" spans="1:4" hidden="1" x14ac:dyDescent="0.35">
      <c r="A10186" s="3" t="str">
        <f t="shared" si="159"/>
        <v>XLU_44739</v>
      </c>
      <c r="B10186" t="s">
        <v>99</v>
      </c>
      <c r="C10186" s="1">
        <v>44739</v>
      </c>
      <c r="D10186">
        <v>68.540000000000006</v>
      </c>
    </row>
    <row r="10187" spans="1:4" hidden="1" x14ac:dyDescent="0.35">
      <c r="A10187" s="3" t="str">
        <f t="shared" si="159"/>
        <v>XLV_44739</v>
      </c>
      <c r="B10187" t="s">
        <v>100</v>
      </c>
      <c r="C10187" s="1">
        <v>44739</v>
      </c>
      <c r="D10187">
        <v>128.63499999999999</v>
      </c>
    </row>
    <row r="10188" spans="1:4" hidden="1" x14ac:dyDescent="0.35">
      <c r="A10188" s="3" t="str">
        <f t="shared" si="159"/>
        <v>XLY_44739</v>
      </c>
      <c r="B10188" t="s">
        <v>101</v>
      </c>
      <c r="C10188" s="1">
        <v>44739</v>
      </c>
      <c r="D10188">
        <v>144.75</v>
      </c>
    </row>
    <row r="10189" spans="1:4" hidden="1" x14ac:dyDescent="0.35">
      <c r="A10189" s="3" t="str">
        <f t="shared" si="159"/>
        <v>XOM_44739</v>
      </c>
      <c r="B10189" t="s">
        <v>102</v>
      </c>
      <c r="C10189" s="1">
        <v>44739</v>
      </c>
      <c r="D10189">
        <v>86.778999999999996</v>
      </c>
    </row>
    <row r="10190" spans="1:4" hidden="1" x14ac:dyDescent="0.35">
      <c r="A10190" s="3" t="str">
        <f t="shared" si="159"/>
        <v>ABBV_44740</v>
      </c>
      <c r="B10190" t="s">
        <v>3</v>
      </c>
      <c r="C10190" s="1">
        <v>44740</v>
      </c>
      <c r="D10190">
        <v>148.14699999999999</v>
      </c>
    </row>
    <row r="10191" spans="1:4" hidden="1" x14ac:dyDescent="0.35">
      <c r="A10191" s="3" t="str">
        <f t="shared" si="159"/>
        <v>ACN_44740</v>
      </c>
      <c r="B10191" t="s">
        <v>4</v>
      </c>
      <c r="C10191" s="1">
        <v>44740</v>
      </c>
      <c r="D10191">
        <v>280.39499999999998</v>
      </c>
    </row>
    <row r="10192" spans="1:4" hidden="1" x14ac:dyDescent="0.35">
      <c r="A10192" s="3" t="str">
        <f t="shared" si="159"/>
        <v>AEP_44740</v>
      </c>
      <c r="B10192" t="s">
        <v>5</v>
      </c>
      <c r="C10192" s="1">
        <v>44740</v>
      </c>
      <c r="D10192">
        <v>92.602999999999994</v>
      </c>
    </row>
    <row r="10193" spans="1:4" hidden="1" x14ac:dyDescent="0.35">
      <c r="A10193" s="3" t="str">
        <f t="shared" si="159"/>
        <v>AIZ_44740</v>
      </c>
      <c r="B10193" t="s">
        <v>6</v>
      </c>
      <c r="C10193" s="1">
        <v>44740</v>
      </c>
      <c r="D10193">
        <v>171.34100000000001</v>
      </c>
    </row>
    <row r="10194" spans="1:4" hidden="1" x14ac:dyDescent="0.35">
      <c r="A10194" s="3" t="str">
        <f t="shared" si="159"/>
        <v>ALLE_44740</v>
      </c>
      <c r="B10194" t="s">
        <v>7</v>
      </c>
      <c r="C10194" s="1">
        <v>44740</v>
      </c>
      <c r="D10194">
        <v>97.61</v>
      </c>
    </row>
    <row r="10195" spans="1:4" hidden="1" x14ac:dyDescent="0.35">
      <c r="A10195" s="3" t="str">
        <f t="shared" si="159"/>
        <v>AMAT_44740</v>
      </c>
      <c r="B10195" t="s">
        <v>8</v>
      </c>
      <c r="C10195" s="1">
        <v>44740</v>
      </c>
      <c r="D10195">
        <v>94.546999999999997</v>
      </c>
    </row>
    <row r="10196" spans="1:4" hidden="1" x14ac:dyDescent="0.35">
      <c r="A10196" s="3" t="str">
        <f t="shared" si="159"/>
        <v>AMP_44740</v>
      </c>
      <c r="B10196" t="s">
        <v>9</v>
      </c>
      <c r="C10196" s="1">
        <v>44740</v>
      </c>
      <c r="D10196">
        <v>240.792</v>
      </c>
    </row>
    <row r="10197" spans="1:4" hidden="1" x14ac:dyDescent="0.35">
      <c r="A10197" s="3" t="str">
        <f t="shared" si="159"/>
        <v>AMZN_44740</v>
      </c>
      <c r="B10197" t="s">
        <v>10</v>
      </c>
      <c r="C10197" s="1">
        <v>44740</v>
      </c>
      <c r="D10197">
        <v>107.4</v>
      </c>
    </row>
    <row r="10198" spans="1:4" hidden="1" x14ac:dyDescent="0.35">
      <c r="A10198" s="3" t="str">
        <f t="shared" si="159"/>
        <v>AVB_44740</v>
      </c>
      <c r="B10198" t="s">
        <v>11</v>
      </c>
      <c r="C10198" s="1">
        <v>44740</v>
      </c>
      <c r="D10198">
        <v>191.89</v>
      </c>
    </row>
    <row r="10199" spans="1:4" hidden="1" x14ac:dyDescent="0.35">
      <c r="A10199" s="3" t="str">
        <f t="shared" si="159"/>
        <v>AVY_44740</v>
      </c>
      <c r="B10199" t="s">
        <v>12</v>
      </c>
      <c r="C10199" s="1">
        <v>44740</v>
      </c>
      <c r="D10199">
        <v>162.809</v>
      </c>
    </row>
    <row r="10200" spans="1:4" hidden="1" x14ac:dyDescent="0.35">
      <c r="A10200" s="3" t="str">
        <f t="shared" si="159"/>
        <v>AXP_44740</v>
      </c>
      <c r="B10200" t="s">
        <v>13</v>
      </c>
      <c r="C10200" s="1">
        <v>44740</v>
      </c>
      <c r="D10200">
        <v>140.63399999999999</v>
      </c>
    </row>
    <row r="10201" spans="1:4" hidden="1" x14ac:dyDescent="0.35">
      <c r="A10201" s="3" t="str">
        <f t="shared" si="159"/>
        <v>BDX_44740</v>
      </c>
      <c r="B10201" t="s">
        <v>14</v>
      </c>
      <c r="C10201" s="1">
        <v>44740</v>
      </c>
      <c r="D10201">
        <v>242.809</v>
      </c>
    </row>
    <row r="10202" spans="1:4" hidden="1" x14ac:dyDescent="0.35">
      <c r="A10202" s="3" t="str">
        <f t="shared" si="159"/>
        <v>BF-B_44740</v>
      </c>
      <c r="B10202" t="s">
        <v>15</v>
      </c>
      <c r="C10202" s="1">
        <v>44740</v>
      </c>
      <c r="D10202">
        <v>70.775000000000006</v>
      </c>
    </row>
    <row r="10203" spans="1:4" hidden="1" x14ac:dyDescent="0.35">
      <c r="A10203" s="3" t="str">
        <f t="shared" si="159"/>
        <v>BMY_44740</v>
      </c>
      <c r="B10203" t="s">
        <v>16</v>
      </c>
      <c r="C10203" s="1">
        <v>44740</v>
      </c>
      <c r="D10203">
        <v>76.846999999999994</v>
      </c>
    </row>
    <row r="10204" spans="1:4" hidden="1" x14ac:dyDescent="0.35">
      <c r="A10204" s="3" t="str">
        <f t="shared" si="159"/>
        <v>BR_44740</v>
      </c>
      <c r="B10204" t="s">
        <v>17</v>
      </c>
      <c r="C10204" s="1">
        <v>44740</v>
      </c>
      <c r="D10204">
        <v>139.851</v>
      </c>
    </row>
    <row r="10205" spans="1:4" hidden="1" x14ac:dyDescent="0.35">
      <c r="A10205" s="3" t="str">
        <f t="shared" si="159"/>
        <v>CARR_44740</v>
      </c>
      <c r="B10205" t="s">
        <v>18</v>
      </c>
      <c r="C10205" s="1">
        <v>44740</v>
      </c>
      <c r="D10205">
        <v>35.683999999999997</v>
      </c>
    </row>
    <row r="10206" spans="1:4" hidden="1" x14ac:dyDescent="0.35">
      <c r="A10206" s="3" t="str">
        <f t="shared" si="159"/>
        <v>CDW_44740</v>
      </c>
      <c r="B10206" t="s">
        <v>19</v>
      </c>
      <c r="C10206" s="1">
        <v>44740</v>
      </c>
      <c r="D10206">
        <v>158.44200000000001</v>
      </c>
    </row>
    <row r="10207" spans="1:4" hidden="1" x14ac:dyDescent="0.35">
      <c r="A10207" s="3" t="str">
        <f t="shared" si="159"/>
        <v>CE_44740</v>
      </c>
      <c r="B10207" t="s">
        <v>20</v>
      </c>
      <c r="C10207" s="1">
        <v>44740</v>
      </c>
      <c r="D10207">
        <v>120.69</v>
      </c>
    </row>
    <row r="10208" spans="1:4" hidden="1" x14ac:dyDescent="0.35">
      <c r="A10208" s="3" t="str">
        <f t="shared" si="159"/>
        <v>CHTR_44740</v>
      </c>
      <c r="B10208" t="s">
        <v>21</v>
      </c>
      <c r="C10208" s="1">
        <v>44740</v>
      </c>
      <c r="D10208">
        <v>457.03</v>
      </c>
    </row>
    <row r="10209" spans="1:4" hidden="1" x14ac:dyDescent="0.35">
      <c r="A10209" s="3" t="str">
        <f t="shared" si="159"/>
        <v>CNC_44740</v>
      </c>
      <c r="B10209" t="s">
        <v>22</v>
      </c>
      <c r="C10209" s="1">
        <v>44740</v>
      </c>
      <c r="D10209">
        <v>84.33</v>
      </c>
    </row>
    <row r="10210" spans="1:4" hidden="1" x14ac:dyDescent="0.35">
      <c r="A10210" s="3" t="str">
        <f t="shared" si="159"/>
        <v>CNP_44740</v>
      </c>
      <c r="B10210" t="s">
        <v>23</v>
      </c>
      <c r="C10210" s="1">
        <v>44740</v>
      </c>
      <c r="D10210">
        <v>28.565000000000001</v>
      </c>
    </row>
    <row r="10211" spans="1:4" hidden="1" x14ac:dyDescent="0.35">
      <c r="A10211" s="3" t="str">
        <f t="shared" si="159"/>
        <v>COP_44740</v>
      </c>
      <c r="B10211" t="s">
        <v>24</v>
      </c>
      <c r="C10211" s="1">
        <v>44740</v>
      </c>
      <c r="D10211">
        <v>92.168000000000006</v>
      </c>
    </row>
    <row r="10212" spans="1:4" hidden="1" x14ac:dyDescent="0.35">
      <c r="A10212" s="3" t="str">
        <f t="shared" si="159"/>
        <v>CTAS_44740</v>
      </c>
      <c r="B10212" t="s">
        <v>25</v>
      </c>
      <c r="C10212" s="1">
        <v>44740</v>
      </c>
      <c r="D10212">
        <v>368.58800000000002</v>
      </c>
    </row>
    <row r="10213" spans="1:4" hidden="1" x14ac:dyDescent="0.35">
      <c r="A10213" s="3" t="str">
        <f t="shared" si="159"/>
        <v>CZR_44740</v>
      </c>
      <c r="B10213" t="s">
        <v>26</v>
      </c>
      <c r="C10213" s="1">
        <v>44740</v>
      </c>
      <c r="D10213">
        <v>42.97</v>
      </c>
    </row>
    <row r="10214" spans="1:4" hidden="1" x14ac:dyDescent="0.35">
      <c r="A10214" s="3" t="str">
        <f t="shared" si="159"/>
        <v>DG_44740</v>
      </c>
      <c r="B10214" t="s">
        <v>27</v>
      </c>
      <c r="C10214" s="1">
        <v>44740</v>
      </c>
      <c r="D10214">
        <v>241.93899999999999</v>
      </c>
    </row>
    <row r="10215" spans="1:4" hidden="1" x14ac:dyDescent="0.35">
      <c r="A10215" s="3" t="str">
        <f t="shared" si="159"/>
        <v>DPZ_44740</v>
      </c>
      <c r="B10215" t="s">
        <v>28</v>
      </c>
      <c r="C10215" s="1">
        <v>44740</v>
      </c>
      <c r="D10215">
        <v>388.29899999999998</v>
      </c>
    </row>
    <row r="10216" spans="1:4" x14ac:dyDescent="0.35">
      <c r="A10216" s="3" t="str">
        <f t="shared" si="159"/>
        <v>DRE_44740</v>
      </c>
      <c r="B10216" t="s">
        <v>29</v>
      </c>
      <c r="C10216" s="1">
        <v>44740</v>
      </c>
      <c r="D10216">
        <v>55.337000000000003</v>
      </c>
    </row>
    <row r="10217" spans="1:4" hidden="1" x14ac:dyDescent="0.35">
      <c r="A10217" s="3" t="str">
        <f t="shared" si="159"/>
        <v>DXC_44740</v>
      </c>
      <c r="B10217" t="s">
        <v>30</v>
      </c>
      <c r="C10217" s="1">
        <v>44740</v>
      </c>
      <c r="D10217">
        <v>31.31</v>
      </c>
    </row>
    <row r="10218" spans="1:4" hidden="1" x14ac:dyDescent="0.35">
      <c r="A10218" s="3" t="str">
        <f t="shared" si="159"/>
        <v>EWA_44740</v>
      </c>
      <c r="B10218" t="s">
        <v>31</v>
      </c>
      <c r="C10218" s="1">
        <v>44740</v>
      </c>
      <c r="D10218">
        <v>21.120999999999999</v>
      </c>
    </row>
    <row r="10219" spans="1:4" hidden="1" x14ac:dyDescent="0.35">
      <c r="A10219" s="3" t="str">
        <f t="shared" si="159"/>
        <v>EWC_44740</v>
      </c>
      <c r="B10219" t="s">
        <v>32</v>
      </c>
      <c r="C10219" s="1">
        <v>44740</v>
      </c>
      <c r="D10219">
        <v>33.793999999999997</v>
      </c>
    </row>
    <row r="10220" spans="1:4" hidden="1" x14ac:dyDescent="0.35">
      <c r="A10220" s="3" t="str">
        <f t="shared" si="159"/>
        <v>EWG_44740</v>
      </c>
      <c r="B10220" t="s">
        <v>33</v>
      </c>
      <c r="C10220" s="1">
        <v>44740</v>
      </c>
      <c r="D10220">
        <v>23.641999999999999</v>
      </c>
    </row>
    <row r="10221" spans="1:4" hidden="1" x14ac:dyDescent="0.35">
      <c r="A10221" s="3" t="str">
        <f t="shared" si="159"/>
        <v>EWH_44740</v>
      </c>
      <c r="B10221" t="s">
        <v>34</v>
      </c>
      <c r="C10221" s="1">
        <v>44740</v>
      </c>
      <c r="D10221">
        <v>21.728999999999999</v>
      </c>
    </row>
    <row r="10222" spans="1:4" hidden="1" x14ac:dyDescent="0.35">
      <c r="A10222" s="3" t="str">
        <f t="shared" si="159"/>
        <v>EWJ_44740</v>
      </c>
      <c r="B10222" t="s">
        <v>35</v>
      </c>
      <c r="C10222" s="1">
        <v>44740</v>
      </c>
      <c r="D10222">
        <v>53.03</v>
      </c>
    </row>
    <row r="10223" spans="1:4" hidden="1" x14ac:dyDescent="0.35">
      <c r="A10223" s="3" t="str">
        <f t="shared" si="159"/>
        <v>EWL_44740</v>
      </c>
      <c r="B10223" t="s">
        <v>36</v>
      </c>
      <c r="C10223" s="1">
        <v>44740</v>
      </c>
      <c r="D10223">
        <v>41.1</v>
      </c>
    </row>
    <row r="10224" spans="1:4" hidden="1" x14ac:dyDescent="0.35">
      <c r="A10224" s="3" t="str">
        <f t="shared" si="159"/>
        <v>EWQ_44740</v>
      </c>
      <c r="B10224" t="s">
        <v>37</v>
      </c>
      <c r="C10224" s="1">
        <v>44740</v>
      </c>
      <c r="D10224">
        <v>30.388999999999999</v>
      </c>
    </row>
    <row r="10225" spans="1:4" hidden="1" x14ac:dyDescent="0.35">
      <c r="A10225" s="3" t="str">
        <f t="shared" si="159"/>
        <v>EWT_44740</v>
      </c>
      <c r="B10225" t="s">
        <v>38</v>
      </c>
      <c r="C10225" s="1">
        <v>44740</v>
      </c>
      <c r="D10225">
        <v>43.906999999999996</v>
      </c>
    </row>
    <row r="10226" spans="1:4" hidden="1" x14ac:dyDescent="0.35">
      <c r="A10226" s="3" t="str">
        <f t="shared" si="159"/>
        <v>EWU_44740</v>
      </c>
      <c r="B10226" t="s">
        <v>39</v>
      </c>
      <c r="C10226" s="1">
        <v>44740</v>
      </c>
      <c r="D10226">
        <v>29.808</v>
      </c>
    </row>
    <row r="10227" spans="1:4" hidden="1" x14ac:dyDescent="0.35">
      <c r="A10227" s="3" t="str">
        <f t="shared" si="159"/>
        <v>EWY_44740</v>
      </c>
      <c r="B10227" t="s">
        <v>40</v>
      </c>
      <c r="C10227" s="1">
        <v>44740</v>
      </c>
      <c r="D10227">
        <v>58.351999999999997</v>
      </c>
    </row>
    <row r="10228" spans="1:4" hidden="1" x14ac:dyDescent="0.35">
      <c r="A10228" s="3" t="str">
        <f t="shared" si="159"/>
        <v>EWZ_44740</v>
      </c>
      <c r="B10228" t="s">
        <v>41</v>
      </c>
      <c r="C10228" s="1">
        <v>44740</v>
      </c>
      <c r="D10228">
        <v>25.74</v>
      </c>
    </row>
    <row r="10229" spans="1:4" hidden="1" x14ac:dyDescent="0.35">
      <c r="A10229" s="3" t="str">
        <f t="shared" si="159"/>
        <v>FTV_44740</v>
      </c>
      <c r="B10229" t="s">
        <v>43</v>
      </c>
      <c r="C10229" s="1">
        <v>44740</v>
      </c>
      <c r="D10229">
        <v>54.811999999999998</v>
      </c>
    </row>
    <row r="10230" spans="1:4" hidden="1" x14ac:dyDescent="0.35">
      <c r="A10230" s="3" t="str">
        <f t="shared" si="159"/>
        <v>GOOG_44740</v>
      </c>
      <c r="B10230" t="s">
        <v>44</v>
      </c>
      <c r="C10230" s="1">
        <v>44740</v>
      </c>
      <c r="D10230">
        <v>112.572</v>
      </c>
    </row>
    <row r="10231" spans="1:4" hidden="1" x14ac:dyDescent="0.35">
      <c r="A10231" s="3" t="str">
        <f t="shared" si="159"/>
        <v>GPC_44740</v>
      </c>
      <c r="B10231" t="s">
        <v>45</v>
      </c>
      <c r="C10231" s="1">
        <v>44740</v>
      </c>
      <c r="D10231">
        <v>134.01599999999999</v>
      </c>
    </row>
    <row r="10232" spans="1:4" hidden="1" x14ac:dyDescent="0.35">
      <c r="A10232" s="3" t="str">
        <f t="shared" si="159"/>
        <v>GSG_44740</v>
      </c>
      <c r="B10232" t="s">
        <v>46</v>
      </c>
      <c r="C10232" s="1">
        <v>44740</v>
      </c>
      <c r="D10232">
        <v>24.23</v>
      </c>
    </row>
    <row r="10233" spans="1:4" hidden="1" x14ac:dyDescent="0.35">
      <c r="A10233" s="3" t="str">
        <f t="shared" si="159"/>
        <v>HIG_44740</v>
      </c>
      <c r="B10233" t="s">
        <v>47</v>
      </c>
      <c r="C10233" s="1">
        <v>44740</v>
      </c>
      <c r="D10233">
        <v>64.707999999999998</v>
      </c>
    </row>
    <row r="10234" spans="1:4" hidden="1" x14ac:dyDescent="0.35">
      <c r="A10234" s="3" t="str">
        <f t="shared" ref="A10234:A10297" si="160">CONCATENATE(B10234,"_",C10234)</f>
        <v>HIGH.L_44740</v>
      </c>
      <c r="B10234" t="s">
        <v>48</v>
      </c>
      <c r="C10234" s="1">
        <v>44740</v>
      </c>
      <c r="D10234">
        <v>4.8159999999999998</v>
      </c>
    </row>
    <row r="10235" spans="1:4" hidden="1" x14ac:dyDescent="0.35">
      <c r="A10235" s="3" t="str">
        <f t="shared" si="160"/>
        <v>HST_44740</v>
      </c>
      <c r="B10235" t="s">
        <v>49</v>
      </c>
      <c r="C10235" s="1">
        <v>44740</v>
      </c>
      <c r="D10235">
        <v>15.835000000000001</v>
      </c>
    </row>
    <row r="10236" spans="1:4" hidden="1" x14ac:dyDescent="0.35">
      <c r="A10236" s="3" t="str">
        <f t="shared" si="160"/>
        <v>HYG_44740</v>
      </c>
      <c r="B10236" t="s">
        <v>50</v>
      </c>
      <c r="C10236" s="1">
        <v>44740</v>
      </c>
      <c r="D10236">
        <v>71.126000000000005</v>
      </c>
    </row>
    <row r="10237" spans="1:4" hidden="1" x14ac:dyDescent="0.35">
      <c r="A10237" s="3" t="str">
        <f t="shared" si="160"/>
        <v>IAU_44740</v>
      </c>
      <c r="B10237" t="s">
        <v>51</v>
      </c>
      <c r="C10237" s="1">
        <v>44740</v>
      </c>
      <c r="D10237">
        <v>34.56</v>
      </c>
    </row>
    <row r="10238" spans="1:4" hidden="1" x14ac:dyDescent="0.35">
      <c r="A10238" s="3" t="str">
        <f t="shared" si="160"/>
        <v>ICLN_44740</v>
      </c>
      <c r="B10238" t="s">
        <v>52</v>
      </c>
      <c r="C10238" s="1">
        <v>44740</v>
      </c>
      <c r="D10238">
        <v>19.116</v>
      </c>
    </row>
    <row r="10239" spans="1:4" hidden="1" x14ac:dyDescent="0.35">
      <c r="A10239" s="3" t="str">
        <f t="shared" si="160"/>
        <v>IEAA.L_44740</v>
      </c>
      <c r="B10239" t="s">
        <v>53</v>
      </c>
      <c r="C10239" s="1">
        <v>44740</v>
      </c>
      <c r="D10239">
        <v>4.6390000000000002</v>
      </c>
    </row>
    <row r="10240" spans="1:4" hidden="1" x14ac:dyDescent="0.35">
      <c r="A10240" s="3" t="str">
        <f t="shared" si="160"/>
        <v>IEF_44740</v>
      </c>
      <c r="B10240" t="s">
        <v>54</v>
      </c>
      <c r="C10240" s="1">
        <v>44740</v>
      </c>
      <c r="D10240">
        <v>99.387</v>
      </c>
    </row>
    <row r="10241" spans="1:4" hidden="1" x14ac:dyDescent="0.35">
      <c r="A10241" s="3" t="str">
        <f t="shared" si="160"/>
        <v>IEFM.L_44740</v>
      </c>
      <c r="B10241" t="s">
        <v>55</v>
      </c>
      <c r="C10241" s="1">
        <v>44740</v>
      </c>
      <c r="D10241">
        <v>720.8</v>
      </c>
    </row>
    <row r="10242" spans="1:4" hidden="1" x14ac:dyDescent="0.35">
      <c r="A10242" s="3" t="str">
        <f t="shared" si="160"/>
        <v>IEMG_44740</v>
      </c>
      <c r="B10242" t="s">
        <v>56</v>
      </c>
      <c r="C10242" s="1">
        <v>44740</v>
      </c>
      <c r="D10242">
        <v>48.768999999999998</v>
      </c>
    </row>
    <row r="10243" spans="1:4" hidden="1" x14ac:dyDescent="0.35">
      <c r="A10243" s="3" t="str">
        <f t="shared" si="160"/>
        <v>IEUS_44740</v>
      </c>
      <c r="B10243" t="s">
        <v>57</v>
      </c>
      <c r="C10243" s="1">
        <v>44740</v>
      </c>
      <c r="D10243">
        <v>49.341999999999999</v>
      </c>
    </row>
    <row r="10244" spans="1:4" hidden="1" x14ac:dyDescent="0.35">
      <c r="A10244" s="3" t="str">
        <f t="shared" si="160"/>
        <v>IEVL.L_44740</v>
      </c>
      <c r="B10244" t="s">
        <v>58</v>
      </c>
      <c r="C10244" s="1">
        <v>44740</v>
      </c>
      <c r="D10244">
        <v>6.8730000000000002</v>
      </c>
    </row>
    <row r="10245" spans="1:4" hidden="1" x14ac:dyDescent="0.35">
      <c r="A10245" s="3" t="str">
        <f t="shared" si="160"/>
        <v>IGF_44740</v>
      </c>
      <c r="B10245" t="s">
        <v>59</v>
      </c>
      <c r="C10245" s="1">
        <v>44740</v>
      </c>
      <c r="D10245">
        <v>46.488999999999997</v>
      </c>
    </row>
    <row r="10246" spans="1:4" hidden="1" x14ac:dyDescent="0.35">
      <c r="A10246" s="3" t="str">
        <f t="shared" si="160"/>
        <v>INDA_44740</v>
      </c>
      <c r="B10246" t="s">
        <v>60</v>
      </c>
      <c r="C10246" s="1">
        <v>44740</v>
      </c>
      <c r="D10246">
        <v>39.14</v>
      </c>
    </row>
    <row r="10247" spans="1:4" hidden="1" x14ac:dyDescent="0.35">
      <c r="A10247" s="3" t="str">
        <f t="shared" si="160"/>
        <v>IUMO.L_44740</v>
      </c>
      <c r="B10247" t="s">
        <v>61</v>
      </c>
      <c r="C10247" s="1">
        <v>44740</v>
      </c>
      <c r="D10247">
        <v>9.5779999999999994</v>
      </c>
    </row>
    <row r="10248" spans="1:4" hidden="1" x14ac:dyDescent="0.35">
      <c r="A10248" s="3" t="str">
        <f t="shared" si="160"/>
        <v>IUVL.L_44740</v>
      </c>
      <c r="B10248" t="s">
        <v>62</v>
      </c>
      <c r="C10248" s="1">
        <v>44740</v>
      </c>
      <c r="D10248">
        <v>8.141</v>
      </c>
    </row>
    <row r="10249" spans="1:4" hidden="1" x14ac:dyDescent="0.35">
      <c r="A10249" s="3" t="str">
        <f t="shared" si="160"/>
        <v>IVV_44740</v>
      </c>
      <c r="B10249" t="s">
        <v>63</v>
      </c>
      <c r="C10249" s="1">
        <v>44740</v>
      </c>
      <c r="D10249">
        <v>379.00900000000001</v>
      </c>
    </row>
    <row r="10250" spans="1:4" hidden="1" x14ac:dyDescent="0.35">
      <c r="A10250" s="3" t="str">
        <f t="shared" si="160"/>
        <v>IWM_44740</v>
      </c>
      <c r="B10250" t="s">
        <v>64</v>
      </c>
      <c r="C10250" s="1">
        <v>44740</v>
      </c>
      <c r="D10250">
        <v>170.76499999999999</v>
      </c>
    </row>
    <row r="10251" spans="1:4" hidden="1" x14ac:dyDescent="0.35">
      <c r="A10251" s="3" t="str">
        <f t="shared" si="160"/>
        <v>IXN_44740</v>
      </c>
      <c r="B10251" t="s">
        <v>65</v>
      </c>
      <c r="C10251" s="1">
        <v>44740</v>
      </c>
      <c r="D10251">
        <v>46.110999999999997</v>
      </c>
    </row>
    <row r="10252" spans="1:4" hidden="1" x14ac:dyDescent="0.35">
      <c r="A10252" s="3" t="str">
        <f t="shared" si="160"/>
        <v>JPEA.L_44740</v>
      </c>
      <c r="B10252" t="s">
        <v>66</v>
      </c>
      <c r="C10252" s="1">
        <v>44740</v>
      </c>
      <c r="D10252">
        <v>4.726</v>
      </c>
    </row>
    <row r="10253" spans="1:4" hidden="1" x14ac:dyDescent="0.35">
      <c r="A10253" s="3" t="str">
        <f t="shared" si="160"/>
        <v>JPM_44740</v>
      </c>
      <c r="B10253" t="s">
        <v>67</v>
      </c>
      <c r="C10253" s="1">
        <v>44740</v>
      </c>
      <c r="D10253">
        <v>112.952</v>
      </c>
    </row>
    <row r="10254" spans="1:4" hidden="1" x14ac:dyDescent="0.35">
      <c r="A10254" s="3" t="str">
        <f t="shared" si="160"/>
        <v>KR_44740</v>
      </c>
      <c r="B10254" t="s">
        <v>68</v>
      </c>
      <c r="C10254" s="1">
        <v>44740</v>
      </c>
      <c r="D10254">
        <v>47.625</v>
      </c>
    </row>
    <row r="10255" spans="1:4" hidden="1" x14ac:dyDescent="0.35">
      <c r="A10255" s="3" t="str">
        <f t="shared" si="160"/>
        <v>LQD_44740</v>
      </c>
      <c r="B10255" t="s">
        <v>69</v>
      </c>
      <c r="C10255" s="1">
        <v>44740</v>
      </c>
      <c r="D10255">
        <v>106.851</v>
      </c>
    </row>
    <row r="10256" spans="1:4" hidden="1" x14ac:dyDescent="0.35">
      <c r="A10256" s="3" t="str">
        <f t="shared" si="160"/>
        <v>MCHI_44740</v>
      </c>
      <c r="B10256" t="s">
        <v>70</v>
      </c>
      <c r="C10256" s="1">
        <v>44740</v>
      </c>
      <c r="D10256">
        <v>55.146000000000001</v>
      </c>
    </row>
    <row r="10257" spans="1:4" hidden="1" x14ac:dyDescent="0.35">
      <c r="A10257" s="3" t="str">
        <f t="shared" si="160"/>
        <v>META_44740</v>
      </c>
      <c r="B10257" t="s">
        <v>144</v>
      </c>
      <c r="C10257" s="1">
        <v>44740</v>
      </c>
      <c r="D10257">
        <v>160.68</v>
      </c>
    </row>
    <row r="10258" spans="1:4" hidden="1" x14ac:dyDescent="0.35">
      <c r="A10258" s="3" t="str">
        <f t="shared" si="160"/>
        <v>MVEU.L_44740</v>
      </c>
      <c r="B10258" t="s">
        <v>71</v>
      </c>
      <c r="C10258" s="1">
        <v>44740</v>
      </c>
      <c r="D10258">
        <v>49.838000000000001</v>
      </c>
    </row>
    <row r="10259" spans="1:4" hidden="1" x14ac:dyDescent="0.35">
      <c r="A10259" s="3" t="str">
        <f t="shared" si="160"/>
        <v>OGN_44740</v>
      </c>
      <c r="B10259" t="s">
        <v>72</v>
      </c>
      <c r="C10259" s="1">
        <v>44740</v>
      </c>
      <c r="D10259">
        <v>34.091999999999999</v>
      </c>
    </row>
    <row r="10260" spans="1:4" hidden="1" x14ac:dyDescent="0.35">
      <c r="A10260" s="3" t="str">
        <f t="shared" si="160"/>
        <v>PG_44740</v>
      </c>
      <c r="B10260" t="s">
        <v>73</v>
      </c>
      <c r="C10260" s="1">
        <v>44740</v>
      </c>
      <c r="D10260">
        <v>138.15700000000001</v>
      </c>
    </row>
    <row r="10261" spans="1:4" hidden="1" x14ac:dyDescent="0.35">
      <c r="A10261" s="3" t="str">
        <f t="shared" si="160"/>
        <v>PPL_44740</v>
      </c>
      <c r="B10261" t="s">
        <v>74</v>
      </c>
      <c r="C10261" s="1">
        <v>44740</v>
      </c>
      <c r="D10261">
        <v>26.715</v>
      </c>
    </row>
    <row r="10262" spans="1:4" hidden="1" x14ac:dyDescent="0.35">
      <c r="A10262" s="3" t="str">
        <f t="shared" si="160"/>
        <v>PRU_44740</v>
      </c>
      <c r="B10262" t="s">
        <v>75</v>
      </c>
      <c r="C10262" s="1">
        <v>44740</v>
      </c>
      <c r="D10262">
        <v>95.466999999999999</v>
      </c>
    </row>
    <row r="10263" spans="1:4" hidden="1" x14ac:dyDescent="0.35">
      <c r="A10263" s="3" t="str">
        <f t="shared" si="160"/>
        <v>PYPL_44740</v>
      </c>
      <c r="B10263" t="s">
        <v>76</v>
      </c>
      <c r="C10263" s="1">
        <v>44740</v>
      </c>
      <c r="D10263">
        <v>71.819999999999993</v>
      </c>
    </row>
    <row r="10264" spans="1:4" hidden="1" x14ac:dyDescent="0.35">
      <c r="A10264" s="3" t="str">
        <f t="shared" si="160"/>
        <v>RE_44740</v>
      </c>
      <c r="B10264" t="s">
        <v>77</v>
      </c>
      <c r="C10264" s="1">
        <v>44740</v>
      </c>
      <c r="D10264">
        <v>277.32600000000002</v>
      </c>
    </row>
    <row r="10265" spans="1:4" hidden="1" x14ac:dyDescent="0.35">
      <c r="A10265" s="3" t="str">
        <f t="shared" si="160"/>
        <v>REET_44740</v>
      </c>
      <c r="B10265" t="s">
        <v>78</v>
      </c>
      <c r="C10265" s="1">
        <v>44740</v>
      </c>
      <c r="D10265">
        <v>24.23</v>
      </c>
    </row>
    <row r="10266" spans="1:4" hidden="1" x14ac:dyDescent="0.35">
      <c r="A10266" s="3" t="str">
        <f t="shared" si="160"/>
        <v>ROL_44740</v>
      </c>
      <c r="B10266" t="s">
        <v>79</v>
      </c>
      <c r="C10266" s="1">
        <v>44740</v>
      </c>
      <c r="D10266">
        <v>34.186999999999998</v>
      </c>
    </row>
    <row r="10267" spans="1:4" hidden="1" x14ac:dyDescent="0.35">
      <c r="A10267" s="3" t="str">
        <f t="shared" si="160"/>
        <v>ROST_44740</v>
      </c>
      <c r="B10267" t="s">
        <v>80</v>
      </c>
      <c r="C10267" s="1">
        <v>44740</v>
      </c>
      <c r="D10267">
        <v>72.335999999999999</v>
      </c>
    </row>
    <row r="10268" spans="1:4" hidden="1" x14ac:dyDescent="0.35">
      <c r="A10268" s="3" t="str">
        <f t="shared" si="160"/>
        <v>SEGA.L_44740</v>
      </c>
      <c r="B10268" t="s">
        <v>81</v>
      </c>
      <c r="C10268" s="1">
        <v>44740</v>
      </c>
      <c r="D10268">
        <v>96.637</v>
      </c>
    </row>
    <row r="10269" spans="1:4" hidden="1" x14ac:dyDescent="0.35">
      <c r="A10269" s="3" t="str">
        <f t="shared" si="160"/>
        <v>SHY_44740</v>
      </c>
      <c r="B10269" t="s">
        <v>82</v>
      </c>
      <c r="C10269" s="1">
        <v>44740</v>
      </c>
      <c r="D10269">
        <v>81.510999999999996</v>
      </c>
    </row>
    <row r="10270" spans="1:4" hidden="1" x14ac:dyDescent="0.35">
      <c r="A10270" s="3" t="str">
        <f t="shared" si="160"/>
        <v>SLV_44740</v>
      </c>
      <c r="B10270" t="s">
        <v>83</v>
      </c>
      <c r="C10270" s="1">
        <v>44740</v>
      </c>
      <c r="D10270">
        <v>19.190000000000001</v>
      </c>
    </row>
    <row r="10271" spans="1:4" hidden="1" x14ac:dyDescent="0.35">
      <c r="A10271" s="3" t="str">
        <f t="shared" si="160"/>
        <v>SPMV.L_44740</v>
      </c>
      <c r="B10271" t="s">
        <v>84</v>
      </c>
      <c r="C10271" s="1">
        <v>44740</v>
      </c>
      <c r="D10271">
        <v>74.02</v>
      </c>
    </row>
    <row r="10272" spans="1:4" hidden="1" x14ac:dyDescent="0.35">
      <c r="A10272" s="3" t="str">
        <f t="shared" si="160"/>
        <v>TLT_44740</v>
      </c>
      <c r="B10272" t="s">
        <v>85</v>
      </c>
      <c r="C10272" s="1">
        <v>44740</v>
      </c>
      <c r="D10272">
        <v>110.107</v>
      </c>
    </row>
    <row r="10273" spans="1:4" hidden="1" x14ac:dyDescent="0.35">
      <c r="A10273" s="3" t="str">
        <f t="shared" si="160"/>
        <v>UNH_44740</v>
      </c>
      <c r="B10273" t="s">
        <v>86</v>
      </c>
      <c r="C10273" s="1">
        <v>44740</v>
      </c>
      <c r="D10273">
        <v>505.29199999999997</v>
      </c>
    </row>
    <row r="10274" spans="1:4" hidden="1" x14ac:dyDescent="0.35">
      <c r="A10274" s="3" t="str">
        <f t="shared" si="160"/>
        <v>URI_44740</v>
      </c>
      <c r="B10274" t="s">
        <v>87</v>
      </c>
      <c r="C10274" s="1">
        <v>44740</v>
      </c>
      <c r="D10274">
        <v>247.18199999999999</v>
      </c>
    </row>
    <row r="10275" spans="1:4" hidden="1" x14ac:dyDescent="0.35">
      <c r="A10275" s="3" t="str">
        <f t="shared" si="160"/>
        <v>V_44740</v>
      </c>
      <c r="B10275" t="s">
        <v>88</v>
      </c>
      <c r="C10275" s="1">
        <v>44740</v>
      </c>
      <c r="D10275">
        <v>196.94300000000001</v>
      </c>
    </row>
    <row r="10276" spans="1:4" hidden="1" x14ac:dyDescent="0.35">
      <c r="A10276" s="3" t="str">
        <f t="shared" si="160"/>
        <v>VRSK_44740</v>
      </c>
      <c r="B10276" t="s">
        <v>89</v>
      </c>
      <c r="C10276" s="1">
        <v>44740</v>
      </c>
      <c r="D10276">
        <v>168.376</v>
      </c>
    </row>
    <row r="10277" spans="1:4" hidden="1" x14ac:dyDescent="0.35">
      <c r="A10277" s="3" t="str">
        <f t="shared" si="160"/>
        <v>VXX_44740</v>
      </c>
      <c r="B10277" t="s">
        <v>90</v>
      </c>
      <c r="C10277" s="1">
        <v>44740</v>
      </c>
      <c r="D10277">
        <v>22.78</v>
      </c>
    </row>
    <row r="10278" spans="1:4" hidden="1" x14ac:dyDescent="0.35">
      <c r="A10278" s="3" t="str">
        <f t="shared" si="160"/>
        <v>WRK_44740</v>
      </c>
      <c r="B10278" t="s">
        <v>91</v>
      </c>
      <c r="C10278" s="1">
        <v>44740</v>
      </c>
      <c r="D10278">
        <v>39.433999999999997</v>
      </c>
    </row>
    <row r="10279" spans="1:4" hidden="1" x14ac:dyDescent="0.35">
      <c r="A10279" s="3" t="str">
        <f t="shared" si="160"/>
        <v>XLB_44740</v>
      </c>
      <c r="B10279" t="s">
        <v>92</v>
      </c>
      <c r="C10279" s="1">
        <v>44740</v>
      </c>
      <c r="D10279">
        <v>74.117999999999995</v>
      </c>
    </row>
    <row r="10280" spans="1:4" hidden="1" x14ac:dyDescent="0.35">
      <c r="A10280" s="3" t="str">
        <f t="shared" si="160"/>
        <v>XLC_44740</v>
      </c>
      <c r="B10280" t="s">
        <v>93</v>
      </c>
      <c r="C10280" s="1">
        <v>44740</v>
      </c>
      <c r="D10280">
        <v>54.511000000000003</v>
      </c>
    </row>
    <row r="10281" spans="1:4" hidden="1" x14ac:dyDescent="0.35">
      <c r="A10281" s="3" t="str">
        <f t="shared" si="160"/>
        <v>XLE_44740</v>
      </c>
      <c r="B10281" t="s">
        <v>94</v>
      </c>
      <c r="C10281" s="1">
        <v>44740</v>
      </c>
      <c r="D10281">
        <v>74.100999999999999</v>
      </c>
    </row>
    <row r="10282" spans="1:4" hidden="1" x14ac:dyDescent="0.35">
      <c r="A10282" s="3" t="str">
        <f t="shared" si="160"/>
        <v>XLF_44740</v>
      </c>
      <c r="B10282" t="s">
        <v>95</v>
      </c>
      <c r="C10282" s="1">
        <v>44740</v>
      </c>
      <c r="D10282">
        <v>31.545999999999999</v>
      </c>
    </row>
    <row r="10283" spans="1:4" hidden="1" x14ac:dyDescent="0.35">
      <c r="A10283" s="3" t="str">
        <f t="shared" si="160"/>
        <v>XLI_44740</v>
      </c>
      <c r="B10283" t="s">
        <v>96</v>
      </c>
      <c r="C10283" s="1">
        <v>44740</v>
      </c>
      <c r="D10283">
        <v>86.748999999999995</v>
      </c>
    </row>
    <row r="10284" spans="1:4" hidden="1" x14ac:dyDescent="0.35">
      <c r="A10284" s="3" t="str">
        <f t="shared" si="160"/>
        <v>XLK_44740</v>
      </c>
      <c r="B10284" t="s">
        <v>97</v>
      </c>
      <c r="C10284" s="1">
        <v>44740</v>
      </c>
      <c r="D10284">
        <v>127.896</v>
      </c>
    </row>
    <row r="10285" spans="1:4" hidden="1" x14ac:dyDescent="0.35">
      <c r="A10285" s="3" t="str">
        <f t="shared" si="160"/>
        <v>XLP_44740</v>
      </c>
      <c r="B10285" t="s">
        <v>98</v>
      </c>
      <c r="C10285" s="1">
        <v>44740</v>
      </c>
      <c r="D10285">
        <v>70.709999999999994</v>
      </c>
    </row>
    <row r="10286" spans="1:4" hidden="1" x14ac:dyDescent="0.35">
      <c r="A10286" s="3" t="str">
        <f t="shared" si="160"/>
        <v>XLU_44740</v>
      </c>
      <c r="B10286" t="s">
        <v>99</v>
      </c>
      <c r="C10286" s="1">
        <v>44740</v>
      </c>
      <c r="D10286">
        <v>68.284000000000006</v>
      </c>
    </row>
    <row r="10287" spans="1:4" hidden="1" x14ac:dyDescent="0.35">
      <c r="A10287" s="3" t="str">
        <f t="shared" si="160"/>
        <v>XLV_44740</v>
      </c>
      <c r="B10287" t="s">
        <v>100</v>
      </c>
      <c r="C10287" s="1">
        <v>44740</v>
      </c>
      <c r="D10287">
        <v>126.39400000000001</v>
      </c>
    </row>
    <row r="10288" spans="1:4" hidden="1" x14ac:dyDescent="0.35">
      <c r="A10288" s="3" t="str">
        <f t="shared" si="160"/>
        <v>XLY_44740</v>
      </c>
      <c r="B10288" t="s">
        <v>101</v>
      </c>
      <c r="C10288" s="1">
        <v>44740</v>
      </c>
      <c r="D10288">
        <v>138.96799999999999</v>
      </c>
    </row>
    <row r="10289" spans="1:4" hidden="1" x14ac:dyDescent="0.35">
      <c r="A10289" s="3" t="str">
        <f t="shared" si="160"/>
        <v>XOM_44740</v>
      </c>
      <c r="B10289" t="s">
        <v>102</v>
      </c>
      <c r="C10289" s="1">
        <v>44740</v>
      </c>
      <c r="D10289">
        <v>89.186999999999998</v>
      </c>
    </row>
    <row r="10290" spans="1:4" hidden="1" x14ac:dyDescent="0.35">
      <c r="A10290" s="3" t="str">
        <f t="shared" si="160"/>
        <v>ABBV_44741</v>
      </c>
      <c r="B10290" t="s">
        <v>3</v>
      </c>
      <c r="C10290" s="1">
        <v>44741</v>
      </c>
      <c r="D10290">
        <v>149.75</v>
      </c>
    </row>
    <row r="10291" spans="1:4" hidden="1" x14ac:dyDescent="0.35">
      <c r="A10291" s="3" t="str">
        <f t="shared" si="160"/>
        <v>ACN_44741</v>
      </c>
      <c r="B10291" t="s">
        <v>4</v>
      </c>
      <c r="C10291" s="1">
        <v>44741</v>
      </c>
      <c r="D10291">
        <v>276.45299999999997</v>
      </c>
    </row>
    <row r="10292" spans="1:4" hidden="1" x14ac:dyDescent="0.35">
      <c r="A10292" s="3" t="str">
        <f t="shared" si="160"/>
        <v>AEP_44741</v>
      </c>
      <c r="B10292" t="s">
        <v>5</v>
      </c>
      <c r="C10292" s="1">
        <v>44741</v>
      </c>
      <c r="D10292">
        <v>92.885999999999996</v>
      </c>
    </row>
    <row r="10293" spans="1:4" hidden="1" x14ac:dyDescent="0.35">
      <c r="A10293" s="3" t="str">
        <f t="shared" si="160"/>
        <v>AIZ_44741</v>
      </c>
      <c r="B10293" t="s">
        <v>6</v>
      </c>
      <c r="C10293" s="1">
        <v>44741</v>
      </c>
      <c r="D10293">
        <v>169.23099999999999</v>
      </c>
    </row>
    <row r="10294" spans="1:4" hidden="1" x14ac:dyDescent="0.35">
      <c r="A10294" s="3" t="str">
        <f t="shared" si="160"/>
        <v>ALLE_44741</v>
      </c>
      <c r="B10294" t="s">
        <v>7</v>
      </c>
      <c r="C10294" s="1">
        <v>44741</v>
      </c>
      <c r="D10294">
        <v>97.6</v>
      </c>
    </row>
    <row r="10295" spans="1:4" hidden="1" x14ac:dyDescent="0.35">
      <c r="A10295" s="3" t="str">
        <f t="shared" si="160"/>
        <v>AMAT_44741</v>
      </c>
      <c r="B10295" t="s">
        <v>8</v>
      </c>
      <c r="C10295" s="1">
        <v>44741</v>
      </c>
      <c r="D10295">
        <v>91.483000000000004</v>
      </c>
    </row>
    <row r="10296" spans="1:4" hidden="1" x14ac:dyDescent="0.35">
      <c r="A10296" s="3" t="str">
        <f t="shared" si="160"/>
        <v>AMP_44741</v>
      </c>
      <c r="B10296" t="s">
        <v>9</v>
      </c>
      <c r="C10296" s="1">
        <v>44741</v>
      </c>
      <c r="D10296">
        <v>237.078</v>
      </c>
    </row>
    <row r="10297" spans="1:4" hidden="1" x14ac:dyDescent="0.35">
      <c r="A10297" s="3" t="str">
        <f t="shared" si="160"/>
        <v>AMZN_44741</v>
      </c>
      <c r="B10297" t="s">
        <v>10</v>
      </c>
      <c r="C10297" s="1">
        <v>44741</v>
      </c>
      <c r="D10297">
        <v>108.92</v>
      </c>
    </row>
    <row r="10298" spans="1:4" hidden="1" x14ac:dyDescent="0.35">
      <c r="A10298" s="3" t="str">
        <f t="shared" ref="A10298:A10361" si="161">CONCATENATE(B10298,"_",C10298)</f>
        <v>AVB_44741</v>
      </c>
      <c r="B10298" t="s">
        <v>11</v>
      </c>
      <c r="C10298" s="1">
        <v>44741</v>
      </c>
      <c r="D10298">
        <v>191.50700000000001</v>
      </c>
    </row>
    <row r="10299" spans="1:4" hidden="1" x14ac:dyDescent="0.35">
      <c r="A10299" s="3" t="str">
        <f t="shared" si="161"/>
        <v>AVY_44741</v>
      </c>
      <c r="B10299" t="s">
        <v>12</v>
      </c>
      <c r="C10299" s="1">
        <v>44741</v>
      </c>
      <c r="D10299">
        <v>162.69</v>
      </c>
    </row>
    <row r="10300" spans="1:4" hidden="1" x14ac:dyDescent="0.35">
      <c r="A10300" s="3" t="str">
        <f t="shared" si="161"/>
        <v>AXP_44741</v>
      </c>
      <c r="B10300" t="s">
        <v>13</v>
      </c>
      <c r="C10300" s="1">
        <v>44741</v>
      </c>
      <c r="D10300">
        <v>137.94399999999999</v>
      </c>
    </row>
    <row r="10301" spans="1:4" hidden="1" x14ac:dyDescent="0.35">
      <c r="A10301" s="3" t="str">
        <f t="shared" si="161"/>
        <v>BDX_44741</v>
      </c>
      <c r="B10301" t="s">
        <v>14</v>
      </c>
      <c r="C10301" s="1">
        <v>44741</v>
      </c>
      <c r="D10301">
        <v>247.58500000000001</v>
      </c>
    </row>
    <row r="10302" spans="1:4" hidden="1" x14ac:dyDescent="0.35">
      <c r="A10302" s="3" t="str">
        <f t="shared" si="161"/>
        <v>BF-B_44741</v>
      </c>
      <c r="B10302" t="s">
        <v>15</v>
      </c>
      <c r="C10302" s="1">
        <v>44741</v>
      </c>
      <c r="D10302">
        <v>70.537000000000006</v>
      </c>
    </row>
    <row r="10303" spans="1:4" hidden="1" x14ac:dyDescent="0.35">
      <c r="A10303" s="3" t="str">
        <f t="shared" si="161"/>
        <v>BMY_44741</v>
      </c>
      <c r="B10303" t="s">
        <v>16</v>
      </c>
      <c r="C10303" s="1">
        <v>44741</v>
      </c>
      <c r="D10303">
        <v>76.436999999999998</v>
      </c>
    </row>
    <row r="10304" spans="1:4" hidden="1" x14ac:dyDescent="0.35">
      <c r="A10304" s="3" t="str">
        <f t="shared" si="161"/>
        <v>BR_44741</v>
      </c>
      <c r="B10304" t="s">
        <v>17</v>
      </c>
      <c r="C10304" s="1">
        <v>44741</v>
      </c>
      <c r="D10304">
        <v>142.55600000000001</v>
      </c>
    </row>
    <row r="10305" spans="1:4" hidden="1" x14ac:dyDescent="0.35">
      <c r="A10305" s="3" t="str">
        <f t="shared" si="161"/>
        <v>CARR_44741</v>
      </c>
      <c r="B10305" t="s">
        <v>18</v>
      </c>
      <c r="C10305" s="1">
        <v>44741</v>
      </c>
      <c r="D10305">
        <v>35.485999999999997</v>
      </c>
    </row>
    <row r="10306" spans="1:4" hidden="1" x14ac:dyDescent="0.35">
      <c r="A10306" s="3" t="str">
        <f t="shared" si="161"/>
        <v>CDW_44741</v>
      </c>
      <c r="B10306" t="s">
        <v>19</v>
      </c>
      <c r="C10306" s="1">
        <v>44741</v>
      </c>
      <c r="D10306">
        <v>157.15899999999999</v>
      </c>
    </row>
    <row r="10307" spans="1:4" hidden="1" x14ac:dyDescent="0.35">
      <c r="A10307" s="3" t="str">
        <f t="shared" si="161"/>
        <v>CE_44741</v>
      </c>
      <c r="B10307" t="s">
        <v>20</v>
      </c>
      <c r="C10307" s="1">
        <v>44741</v>
      </c>
      <c r="D10307">
        <v>117.47199999999999</v>
      </c>
    </row>
    <row r="10308" spans="1:4" hidden="1" x14ac:dyDescent="0.35">
      <c r="A10308" s="3" t="str">
        <f t="shared" si="161"/>
        <v>CHTR_44741</v>
      </c>
      <c r="B10308" t="s">
        <v>21</v>
      </c>
      <c r="C10308" s="1">
        <v>44741</v>
      </c>
      <c r="D10308">
        <v>463.84</v>
      </c>
    </row>
    <row r="10309" spans="1:4" hidden="1" x14ac:dyDescent="0.35">
      <c r="A10309" s="3" t="str">
        <f t="shared" si="161"/>
        <v>CNC_44741</v>
      </c>
      <c r="B10309" t="s">
        <v>22</v>
      </c>
      <c r="C10309" s="1">
        <v>44741</v>
      </c>
      <c r="D10309">
        <v>84.94</v>
      </c>
    </row>
    <row r="10310" spans="1:4" hidden="1" x14ac:dyDescent="0.35">
      <c r="A10310" s="3" t="str">
        <f t="shared" si="161"/>
        <v>CNP_44741</v>
      </c>
      <c r="B10310" t="s">
        <v>23</v>
      </c>
      <c r="C10310" s="1">
        <v>44741</v>
      </c>
      <c r="D10310">
        <v>28.594999999999999</v>
      </c>
    </row>
    <row r="10311" spans="1:4" hidden="1" x14ac:dyDescent="0.35">
      <c r="A10311" s="3" t="str">
        <f t="shared" si="161"/>
        <v>COP_44741</v>
      </c>
      <c r="B10311" t="s">
        <v>24</v>
      </c>
      <c r="C10311" s="1">
        <v>44741</v>
      </c>
      <c r="D10311">
        <v>88.528000000000006</v>
      </c>
    </row>
    <row r="10312" spans="1:4" hidden="1" x14ac:dyDescent="0.35">
      <c r="A10312" s="3" t="str">
        <f t="shared" si="161"/>
        <v>CTAS_44741</v>
      </c>
      <c r="B10312" t="s">
        <v>25</v>
      </c>
      <c r="C10312" s="1">
        <v>44741</v>
      </c>
      <c r="D10312">
        <v>369.541</v>
      </c>
    </row>
    <row r="10313" spans="1:4" hidden="1" x14ac:dyDescent="0.35">
      <c r="A10313" s="3" t="str">
        <f t="shared" si="161"/>
        <v>CZR_44741</v>
      </c>
      <c r="B10313" t="s">
        <v>26</v>
      </c>
      <c r="C10313" s="1">
        <v>44741</v>
      </c>
      <c r="D10313">
        <v>40.270000000000003</v>
      </c>
    </row>
    <row r="10314" spans="1:4" hidden="1" x14ac:dyDescent="0.35">
      <c r="A10314" s="3" t="str">
        <f t="shared" si="161"/>
        <v>DG_44741</v>
      </c>
      <c r="B10314" t="s">
        <v>27</v>
      </c>
      <c r="C10314" s="1">
        <v>44741</v>
      </c>
      <c r="D10314">
        <v>245.386</v>
      </c>
    </row>
    <row r="10315" spans="1:4" hidden="1" x14ac:dyDescent="0.35">
      <c r="A10315" s="3" t="str">
        <f t="shared" si="161"/>
        <v>DPZ_44741</v>
      </c>
      <c r="B10315" t="s">
        <v>28</v>
      </c>
      <c r="C10315" s="1">
        <v>44741</v>
      </c>
      <c r="D10315">
        <v>386.64</v>
      </c>
    </row>
    <row r="10316" spans="1:4" x14ac:dyDescent="0.35">
      <c r="A10316" s="3" t="str">
        <f t="shared" si="161"/>
        <v>DRE_44741</v>
      </c>
      <c r="B10316" t="s">
        <v>29</v>
      </c>
      <c r="C10316" s="1">
        <v>44741</v>
      </c>
      <c r="D10316">
        <v>55.088000000000001</v>
      </c>
    </row>
    <row r="10317" spans="1:4" hidden="1" x14ac:dyDescent="0.35">
      <c r="A10317" s="3" t="str">
        <f t="shared" si="161"/>
        <v>DXC_44741</v>
      </c>
      <c r="B10317" t="s">
        <v>30</v>
      </c>
      <c r="C10317" s="1">
        <v>44741</v>
      </c>
      <c r="D10317">
        <v>30.53</v>
      </c>
    </row>
    <row r="10318" spans="1:4" hidden="1" x14ac:dyDescent="0.35">
      <c r="A10318" s="3" t="str">
        <f t="shared" si="161"/>
        <v>EWA_44741</v>
      </c>
      <c r="B10318" t="s">
        <v>31</v>
      </c>
      <c r="C10318" s="1">
        <v>44741</v>
      </c>
      <c r="D10318">
        <v>21.062000000000001</v>
      </c>
    </row>
    <row r="10319" spans="1:4" hidden="1" x14ac:dyDescent="0.35">
      <c r="A10319" s="3" t="str">
        <f t="shared" si="161"/>
        <v>EWC_44741</v>
      </c>
      <c r="B10319" t="s">
        <v>32</v>
      </c>
      <c r="C10319" s="1">
        <v>44741</v>
      </c>
      <c r="D10319">
        <v>33.499000000000002</v>
      </c>
    </row>
    <row r="10320" spans="1:4" hidden="1" x14ac:dyDescent="0.35">
      <c r="A10320" s="3" t="str">
        <f t="shared" si="161"/>
        <v>EWG_44741</v>
      </c>
      <c r="B10320" t="s">
        <v>33</v>
      </c>
      <c r="C10320" s="1">
        <v>44741</v>
      </c>
      <c r="D10320">
        <v>23.242000000000001</v>
      </c>
    </row>
    <row r="10321" spans="1:4" hidden="1" x14ac:dyDescent="0.35">
      <c r="A10321" s="3" t="str">
        <f t="shared" si="161"/>
        <v>EWH_44741</v>
      </c>
      <c r="B10321" t="s">
        <v>34</v>
      </c>
      <c r="C10321" s="1">
        <v>44741</v>
      </c>
      <c r="D10321">
        <v>21.788</v>
      </c>
    </row>
    <row r="10322" spans="1:4" hidden="1" x14ac:dyDescent="0.35">
      <c r="A10322" s="3" t="str">
        <f t="shared" si="161"/>
        <v>EWJ_44741</v>
      </c>
      <c r="B10322" t="s">
        <v>35</v>
      </c>
      <c r="C10322" s="1">
        <v>44741</v>
      </c>
      <c r="D10322">
        <v>52.790999999999997</v>
      </c>
    </row>
    <row r="10323" spans="1:4" hidden="1" x14ac:dyDescent="0.35">
      <c r="A10323" s="3" t="str">
        <f t="shared" si="161"/>
        <v>EWL_44741</v>
      </c>
      <c r="B10323" t="s">
        <v>36</v>
      </c>
      <c r="C10323" s="1">
        <v>44741</v>
      </c>
      <c r="D10323">
        <v>41.46</v>
      </c>
    </row>
    <row r="10324" spans="1:4" hidden="1" x14ac:dyDescent="0.35">
      <c r="A10324" s="3" t="str">
        <f t="shared" si="161"/>
        <v>EWQ_44741</v>
      </c>
      <c r="B10324" t="s">
        <v>37</v>
      </c>
      <c r="C10324" s="1">
        <v>44741</v>
      </c>
      <c r="D10324">
        <v>30.11</v>
      </c>
    </row>
    <row r="10325" spans="1:4" hidden="1" x14ac:dyDescent="0.35">
      <c r="A10325" s="3" t="str">
        <f t="shared" si="161"/>
        <v>EWT_44741</v>
      </c>
      <c r="B10325" t="s">
        <v>38</v>
      </c>
      <c r="C10325" s="1">
        <v>44741</v>
      </c>
      <c r="D10325">
        <v>43.695</v>
      </c>
    </row>
    <row r="10326" spans="1:4" hidden="1" x14ac:dyDescent="0.35">
      <c r="A10326" s="3" t="str">
        <f t="shared" si="161"/>
        <v>EWU_44741</v>
      </c>
      <c r="B10326" t="s">
        <v>39</v>
      </c>
      <c r="C10326" s="1">
        <v>44741</v>
      </c>
      <c r="D10326">
        <v>29.739000000000001</v>
      </c>
    </row>
    <row r="10327" spans="1:4" hidden="1" x14ac:dyDescent="0.35">
      <c r="A10327" s="3" t="str">
        <f t="shared" si="161"/>
        <v>EWY_44741</v>
      </c>
      <c r="B10327" t="s">
        <v>40</v>
      </c>
      <c r="C10327" s="1">
        <v>44741</v>
      </c>
      <c r="D10327">
        <v>57.453000000000003</v>
      </c>
    </row>
    <row r="10328" spans="1:4" hidden="1" x14ac:dyDescent="0.35">
      <c r="A10328" s="3" t="str">
        <f t="shared" si="161"/>
        <v>EWZ_44741</v>
      </c>
      <c r="B10328" t="s">
        <v>41</v>
      </c>
      <c r="C10328" s="1">
        <v>44741</v>
      </c>
      <c r="D10328">
        <v>25.850999999999999</v>
      </c>
    </row>
    <row r="10329" spans="1:4" hidden="1" x14ac:dyDescent="0.35">
      <c r="A10329" s="3" t="str">
        <f t="shared" si="161"/>
        <v>FTV_44741</v>
      </c>
      <c r="B10329" t="s">
        <v>43</v>
      </c>
      <c r="C10329" s="1">
        <v>44741</v>
      </c>
      <c r="D10329">
        <v>54.411999999999999</v>
      </c>
    </row>
    <row r="10330" spans="1:4" hidden="1" x14ac:dyDescent="0.35">
      <c r="A10330" s="3" t="str">
        <f t="shared" si="161"/>
        <v>GOOG_44741</v>
      </c>
      <c r="B10330" t="s">
        <v>44</v>
      </c>
      <c r="C10330" s="1">
        <v>44741</v>
      </c>
      <c r="D10330">
        <v>112.256</v>
      </c>
    </row>
    <row r="10331" spans="1:4" hidden="1" x14ac:dyDescent="0.35">
      <c r="A10331" s="3" t="str">
        <f t="shared" si="161"/>
        <v>GPC_44741</v>
      </c>
      <c r="B10331" t="s">
        <v>45</v>
      </c>
      <c r="C10331" s="1">
        <v>44741</v>
      </c>
      <c r="D10331">
        <v>132.096</v>
      </c>
    </row>
    <row r="10332" spans="1:4" hidden="1" x14ac:dyDescent="0.35">
      <c r="A10332" s="3" t="str">
        <f t="shared" si="161"/>
        <v>GSG_44741</v>
      </c>
      <c r="B10332" t="s">
        <v>46</v>
      </c>
      <c r="C10332" s="1">
        <v>44741</v>
      </c>
      <c r="D10332">
        <v>23.79</v>
      </c>
    </row>
    <row r="10333" spans="1:4" hidden="1" x14ac:dyDescent="0.35">
      <c r="A10333" s="3" t="str">
        <f t="shared" si="161"/>
        <v>HIG_44741</v>
      </c>
      <c r="B10333" t="s">
        <v>47</v>
      </c>
      <c r="C10333" s="1">
        <v>44741</v>
      </c>
      <c r="D10333">
        <v>64.183999999999997</v>
      </c>
    </row>
    <row r="10334" spans="1:4" hidden="1" x14ac:dyDescent="0.35">
      <c r="A10334" s="3" t="str">
        <f t="shared" si="161"/>
        <v>HIGH.L_44741</v>
      </c>
      <c r="B10334" t="s">
        <v>48</v>
      </c>
      <c r="C10334" s="1">
        <v>44741</v>
      </c>
      <c r="D10334">
        <v>4.7720000000000002</v>
      </c>
    </row>
    <row r="10335" spans="1:4" hidden="1" x14ac:dyDescent="0.35">
      <c r="A10335" s="3" t="str">
        <f t="shared" si="161"/>
        <v>HST_44741</v>
      </c>
      <c r="B10335" t="s">
        <v>49</v>
      </c>
      <c r="C10335" s="1">
        <v>44741</v>
      </c>
      <c r="D10335">
        <v>15.47</v>
      </c>
    </row>
    <row r="10336" spans="1:4" hidden="1" x14ac:dyDescent="0.35">
      <c r="A10336" s="3" t="str">
        <f t="shared" si="161"/>
        <v>HYG_44741</v>
      </c>
      <c r="B10336" t="s">
        <v>50</v>
      </c>
      <c r="C10336" s="1">
        <v>44741</v>
      </c>
      <c r="D10336">
        <v>71.02</v>
      </c>
    </row>
    <row r="10337" spans="1:4" hidden="1" x14ac:dyDescent="0.35">
      <c r="A10337" s="3" t="str">
        <f t="shared" si="161"/>
        <v>IAU_44741</v>
      </c>
      <c r="B10337" t="s">
        <v>51</v>
      </c>
      <c r="C10337" s="1">
        <v>44741</v>
      </c>
      <c r="D10337">
        <v>34.549999999999997</v>
      </c>
    </row>
    <row r="10338" spans="1:4" hidden="1" x14ac:dyDescent="0.35">
      <c r="A10338" s="3" t="str">
        <f t="shared" si="161"/>
        <v>ICLN_44741</v>
      </c>
      <c r="B10338" t="s">
        <v>52</v>
      </c>
      <c r="C10338" s="1">
        <v>44741</v>
      </c>
      <c r="D10338">
        <v>18.696999999999999</v>
      </c>
    </row>
    <row r="10339" spans="1:4" hidden="1" x14ac:dyDescent="0.35">
      <c r="A10339" s="3" t="str">
        <f t="shared" si="161"/>
        <v>IEAA.L_44741</v>
      </c>
      <c r="B10339" t="s">
        <v>53</v>
      </c>
      <c r="C10339" s="1">
        <v>44741</v>
      </c>
      <c r="D10339">
        <v>4.6619999999999999</v>
      </c>
    </row>
    <row r="10340" spans="1:4" hidden="1" x14ac:dyDescent="0.35">
      <c r="A10340" s="3" t="str">
        <f t="shared" si="161"/>
        <v>IEF_44741</v>
      </c>
      <c r="B10340" t="s">
        <v>54</v>
      </c>
      <c r="C10340" s="1">
        <v>44741</v>
      </c>
      <c r="D10340">
        <v>100.18600000000001</v>
      </c>
    </row>
    <row r="10341" spans="1:4" hidden="1" x14ac:dyDescent="0.35">
      <c r="A10341" s="3" t="str">
        <f t="shared" si="161"/>
        <v>IEFM.L_44741</v>
      </c>
      <c r="B10341" t="s">
        <v>55</v>
      </c>
      <c r="C10341" s="1">
        <v>44741</v>
      </c>
      <c r="D10341">
        <v>722.8</v>
      </c>
    </row>
    <row r="10342" spans="1:4" hidden="1" x14ac:dyDescent="0.35">
      <c r="A10342" s="3" t="str">
        <f t="shared" si="161"/>
        <v>IEMG_44741</v>
      </c>
      <c r="B10342" t="s">
        <v>56</v>
      </c>
      <c r="C10342" s="1">
        <v>44741</v>
      </c>
      <c r="D10342">
        <v>48.621000000000002</v>
      </c>
    </row>
    <row r="10343" spans="1:4" hidden="1" x14ac:dyDescent="0.35">
      <c r="A10343" s="3" t="str">
        <f t="shared" si="161"/>
        <v>IEUS_44741</v>
      </c>
      <c r="B10343" t="s">
        <v>57</v>
      </c>
      <c r="C10343" s="1">
        <v>44741</v>
      </c>
      <c r="D10343">
        <v>48.716000000000001</v>
      </c>
    </row>
    <row r="10344" spans="1:4" hidden="1" x14ac:dyDescent="0.35">
      <c r="A10344" s="3" t="str">
        <f t="shared" si="161"/>
        <v>IEVL.L_44741</v>
      </c>
      <c r="B10344" t="s">
        <v>58</v>
      </c>
      <c r="C10344" s="1">
        <v>44741</v>
      </c>
      <c r="D10344">
        <v>6.7969999999999997</v>
      </c>
    </row>
    <row r="10345" spans="1:4" hidden="1" x14ac:dyDescent="0.35">
      <c r="A10345" s="3" t="str">
        <f t="shared" si="161"/>
        <v>IGF_44741</v>
      </c>
      <c r="B10345" t="s">
        <v>59</v>
      </c>
      <c r="C10345" s="1">
        <v>44741</v>
      </c>
      <c r="D10345">
        <v>46.301000000000002</v>
      </c>
    </row>
    <row r="10346" spans="1:4" hidden="1" x14ac:dyDescent="0.35">
      <c r="A10346" s="3" t="str">
        <f t="shared" si="161"/>
        <v>INDA_44741</v>
      </c>
      <c r="B10346" t="s">
        <v>60</v>
      </c>
      <c r="C10346" s="1">
        <v>44741</v>
      </c>
      <c r="D10346">
        <v>39.39</v>
      </c>
    </row>
    <row r="10347" spans="1:4" hidden="1" x14ac:dyDescent="0.35">
      <c r="A10347" s="3" t="str">
        <f t="shared" si="161"/>
        <v>IUMO.L_44741</v>
      </c>
      <c r="B10347" t="s">
        <v>61</v>
      </c>
      <c r="C10347" s="1">
        <v>44741</v>
      </c>
      <c r="D10347">
        <v>9.4749999999999996</v>
      </c>
    </row>
    <row r="10348" spans="1:4" hidden="1" x14ac:dyDescent="0.35">
      <c r="A10348" s="3" t="str">
        <f t="shared" si="161"/>
        <v>IUVL.L_44741</v>
      </c>
      <c r="B10348" t="s">
        <v>62</v>
      </c>
      <c r="C10348" s="1">
        <v>44741</v>
      </c>
      <c r="D10348">
        <v>7.95</v>
      </c>
    </row>
    <row r="10349" spans="1:4" hidden="1" x14ac:dyDescent="0.35">
      <c r="A10349" s="3" t="str">
        <f t="shared" si="161"/>
        <v>IVV_44741</v>
      </c>
      <c r="B10349" t="s">
        <v>63</v>
      </c>
      <c r="C10349" s="1">
        <v>44741</v>
      </c>
      <c r="D10349">
        <v>378.74099999999999</v>
      </c>
    </row>
    <row r="10350" spans="1:4" hidden="1" x14ac:dyDescent="0.35">
      <c r="A10350" s="3" t="str">
        <f t="shared" si="161"/>
        <v>IWM_44741</v>
      </c>
      <c r="B10350" t="s">
        <v>64</v>
      </c>
      <c r="C10350" s="1">
        <v>44741</v>
      </c>
      <c r="D10350">
        <v>169.03200000000001</v>
      </c>
    </row>
    <row r="10351" spans="1:4" hidden="1" x14ac:dyDescent="0.35">
      <c r="A10351" s="3" t="str">
        <f t="shared" si="161"/>
        <v>IXN_44741</v>
      </c>
      <c r="B10351" t="s">
        <v>65</v>
      </c>
      <c r="C10351" s="1">
        <v>44741</v>
      </c>
      <c r="D10351">
        <v>46.091000000000001</v>
      </c>
    </row>
    <row r="10352" spans="1:4" hidden="1" x14ac:dyDescent="0.35">
      <c r="A10352" s="3" t="str">
        <f t="shared" si="161"/>
        <v>JPEA.L_44741</v>
      </c>
      <c r="B10352" t="s">
        <v>66</v>
      </c>
      <c r="C10352" s="1">
        <v>44741</v>
      </c>
      <c r="D10352">
        <v>4.7279999999999998</v>
      </c>
    </row>
    <row r="10353" spans="1:4" hidden="1" x14ac:dyDescent="0.35">
      <c r="A10353" s="3" t="str">
        <f t="shared" si="161"/>
        <v>JPM_44741</v>
      </c>
      <c r="B10353" t="s">
        <v>67</v>
      </c>
      <c r="C10353" s="1">
        <v>44741</v>
      </c>
      <c r="D10353">
        <v>112.44499999999999</v>
      </c>
    </row>
    <row r="10354" spans="1:4" hidden="1" x14ac:dyDescent="0.35">
      <c r="A10354" s="3" t="str">
        <f t="shared" si="161"/>
        <v>KR_44741</v>
      </c>
      <c r="B10354" t="s">
        <v>68</v>
      </c>
      <c r="C10354" s="1">
        <v>44741</v>
      </c>
      <c r="D10354">
        <v>47.311</v>
      </c>
    </row>
    <row r="10355" spans="1:4" hidden="1" x14ac:dyDescent="0.35">
      <c r="A10355" s="3" t="str">
        <f t="shared" si="161"/>
        <v>LQD_44741</v>
      </c>
      <c r="B10355" t="s">
        <v>69</v>
      </c>
      <c r="C10355" s="1">
        <v>44741</v>
      </c>
      <c r="D10355">
        <v>107.488</v>
      </c>
    </row>
    <row r="10356" spans="1:4" hidden="1" x14ac:dyDescent="0.35">
      <c r="A10356" s="3" t="str">
        <f t="shared" si="161"/>
        <v>MCHI_44741</v>
      </c>
      <c r="B10356" t="s">
        <v>70</v>
      </c>
      <c r="C10356" s="1">
        <v>44741</v>
      </c>
      <c r="D10356">
        <v>54.84</v>
      </c>
    </row>
    <row r="10357" spans="1:4" hidden="1" x14ac:dyDescent="0.35">
      <c r="A10357" s="3" t="str">
        <f t="shared" si="161"/>
        <v>META_44741</v>
      </c>
      <c r="B10357" t="s">
        <v>144</v>
      </c>
      <c r="C10357" s="1">
        <v>44741</v>
      </c>
      <c r="D10357">
        <v>163.94</v>
      </c>
    </row>
    <row r="10358" spans="1:4" hidden="1" x14ac:dyDescent="0.35">
      <c r="A10358" s="3" t="str">
        <f t="shared" si="161"/>
        <v>MVEU.L_44741</v>
      </c>
      <c r="B10358" t="s">
        <v>71</v>
      </c>
      <c r="C10358" s="1">
        <v>44741</v>
      </c>
      <c r="D10358">
        <v>49.835000000000001</v>
      </c>
    </row>
    <row r="10359" spans="1:4" hidden="1" x14ac:dyDescent="0.35">
      <c r="A10359" s="3" t="str">
        <f t="shared" si="161"/>
        <v>OGN_44741</v>
      </c>
      <c r="B10359" t="s">
        <v>72</v>
      </c>
      <c r="C10359" s="1">
        <v>44741</v>
      </c>
      <c r="D10359">
        <v>33.875999999999998</v>
      </c>
    </row>
    <row r="10360" spans="1:4" hidden="1" x14ac:dyDescent="0.35">
      <c r="A10360" s="3" t="str">
        <f t="shared" si="161"/>
        <v>PG_44741</v>
      </c>
      <c r="B10360" t="s">
        <v>73</v>
      </c>
      <c r="C10360" s="1">
        <v>44741</v>
      </c>
      <c r="D10360">
        <v>139.41200000000001</v>
      </c>
    </row>
    <row r="10361" spans="1:4" hidden="1" x14ac:dyDescent="0.35">
      <c r="A10361" s="3" t="str">
        <f t="shared" si="161"/>
        <v>PPL_44741</v>
      </c>
      <c r="B10361" t="s">
        <v>74</v>
      </c>
      <c r="C10361" s="1">
        <v>44741</v>
      </c>
      <c r="D10361">
        <v>26.646000000000001</v>
      </c>
    </row>
    <row r="10362" spans="1:4" hidden="1" x14ac:dyDescent="0.35">
      <c r="A10362" s="3" t="str">
        <f t="shared" ref="A10362:A10425" si="162">CONCATENATE(B10362,"_",C10362)</f>
        <v>PRU_44741</v>
      </c>
      <c r="B10362" t="s">
        <v>75</v>
      </c>
      <c r="C10362" s="1">
        <v>44741</v>
      </c>
      <c r="D10362">
        <v>94.147999999999996</v>
      </c>
    </row>
    <row r="10363" spans="1:4" hidden="1" x14ac:dyDescent="0.35">
      <c r="A10363" s="3" t="str">
        <f t="shared" si="162"/>
        <v>PYPL_44741</v>
      </c>
      <c r="B10363" t="s">
        <v>76</v>
      </c>
      <c r="C10363" s="1">
        <v>44741</v>
      </c>
      <c r="D10363">
        <v>71.47</v>
      </c>
    </row>
    <row r="10364" spans="1:4" hidden="1" x14ac:dyDescent="0.35">
      <c r="A10364" s="3" t="str">
        <f t="shared" si="162"/>
        <v>RE_44741</v>
      </c>
      <c r="B10364" t="s">
        <v>77</v>
      </c>
      <c r="C10364" s="1">
        <v>44741</v>
      </c>
      <c r="D10364">
        <v>275.45699999999999</v>
      </c>
    </row>
    <row r="10365" spans="1:4" hidden="1" x14ac:dyDescent="0.35">
      <c r="A10365" s="3" t="str">
        <f t="shared" si="162"/>
        <v>REET_44741</v>
      </c>
      <c r="B10365" t="s">
        <v>78</v>
      </c>
      <c r="C10365" s="1">
        <v>44741</v>
      </c>
      <c r="D10365">
        <v>24.032</v>
      </c>
    </row>
    <row r="10366" spans="1:4" hidden="1" x14ac:dyDescent="0.35">
      <c r="A10366" s="3" t="str">
        <f t="shared" si="162"/>
        <v>ROL_44741</v>
      </c>
      <c r="B10366" t="s">
        <v>79</v>
      </c>
      <c r="C10366" s="1">
        <v>44741</v>
      </c>
      <c r="D10366">
        <v>34.642000000000003</v>
      </c>
    </row>
    <row r="10367" spans="1:4" hidden="1" x14ac:dyDescent="0.35">
      <c r="A10367" s="3" t="str">
        <f t="shared" si="162"/>
        <v>ROST_44741</v>
      </c>
      <c r="B10367" t="s">
        <v>80</v>
      </c>
      <c r="C10367" s="1">
        <v>44741</v>
      </c>
      <c r="D10367">
        <v>71.372</v>
      </c>
    </row>
    <row r="10368" spans="1:4" hidden="1" x14ac:dyDescent="0.35">
      <c r="A10368" s="3" t="str">
        <f t="shared" si="162"/>
        <v>SEGA.L_44741</v>
      </c>
      <c r="B10368" t="s">
        <v>81</v>
      </c>
      <c r="C10368" s="1">
        <v>44741</v>
      </c>
      <c r="D10368">
        <v>97.622</v>
      </c>
    </row>
    <row r="10369" spans="1:4" hidden="1" x14ac:dyDescent="0.35">
      <c r="A10369" s="3" t="str">
        <f t="shared" si="162"/>
        <v>SHY_44741</v>
      </c>
      <c r="B10369" t="s">
        <v>82</v>
      </c>
      <c r="C10369" s="1">
        <v>44741</v>
      </c>
      <c r="D10369">
        <v>81.61</v>
      </c>
    </row>
    <row r="10370" spans="1:4" hidden="1" x14ac:dyDescent="0.35">
      <c r="A10370" s="3" t="str">
        <f t="shared" si="162"/>
        <v>SLV_44741</v>
      </c>
      <c r="B10370" t="s">
        <v>83</v>
      </c>
      <c r="C10370" s="1">
        <v>44741</v>
      </c>
      <c r="D10370">
        <v>19.14</v>
      </c>
    </row>
    <row r="10371" spans="1:4" hidden="1" x14ac:dyDescent="0.35">
      <c r="A10371" s="3" t="str">
        <f t="shared" si="162"/>
        <v>SPMV.L_44741</v>
      </c>
      <c r="B10371" t="s">
        <v>84</v>
      </c>
      <c r="C10371" s="1">
        <v>44741</v>
      </c>
      <c r="D10371">
        <v>73.400000000000006</v>
      </c>
    </row>
    <row r="10372" spans="1:4" hidden="1" x14ac:dyDescent="0.35">
      <c r="A10372" s="3" t="str">
        <f t="shared" si="162"/>
        <v>TLT_44741</v>
      </c>
      <c r="B10372" t="s">
        <v>85</v>
      </c>
      <c r="C10372" s="1">
        <v>44741</v>
      </c>
      <c r="D10372">
        <v>111.82599999999999</v>
      </c>
    </row>
    <row r="10373" spans="1:4" hidden="1" x14ac:dyDescent="0.35">
      <c r="A10373" s="3" t="str">
        <f t="shared" si="162"/>
        <v>UNH_44741</v>
      </c>
      <c r="B10373" t="s">
        <v>86</v>
      </c>
      <c r="C10373" s="1">
        <v>44741</v>
      </c>
      <c r="D10373">
        <v>512.51700000000005</v>
      </c>
    </row>
    <row r="10374" spans="1:4" hidden="1" x14ac:dyDescent="0.35">
      <c r="A10374" s="3" t="str">
        <f t="shared" si="162"/>
        <v>URI_44741</v>
      </c>
      <c r="B10374" t="s">
        <v>87</v>
      </c>
      <c r="C10374" s="1">
        <v>44741</v>
      </c>
      <c r="D10374">
        <v>240.28399999999999</v>
      </c>
    </row>
    <row r="10375" spans="1:4" hidden="1" x14ac:dyDescent="0.35">
      <c r="A10375" s="3" t="str">
        <f t="shared" si="162"/>
        <v>V_44741</v>
      </c>
      <c r="B10375" t="s">
        <v>88</v>
      </c>
      <c r="C10375" s="1">
        <v>44741</v>
      </c>
      <c r="D10375">
        <v>198.315</v>
      </c>
    </row>
    <row r="10376" spans="1:4" hidden="1" x14ac:dyDescent="0.35">
      <c r="A10376" s="3" t="str">
        <f t="shared" si="162"/>
        <v>VRSK_44741</v>
      </c>
      <c r="B10376" t="s">
        <v>89</v>
      </c>
      <c r="C10376" s="1">
        <v>44741</v>
      </c>
      <c r="D10376">
        <v>170.74799999999999</v>
      </c>
    </row>
    <row r="10377" spans="1:4" hidden="1" x14ac:dyDescent="0.35">
      <c r="A10377" s="3" t="str">
        <f t="shared" si="162"/>
        <v>VXX_44741</v>
      </c>
      <c r="B10377" t="s">
        <v>90</v>
      </c>
      <c r="C10377" s="1">
        <v>44741</v>
      </c>
      <c r="D10377">
        <v>22.84</v>
      </c>
    </row>
    <row r="10378" spans="1:4" hidden="1" x14ac:dyDescent="0.35">
      <c r="A10378" s="3" t="str">
        <f t="shared" si="162"/>
        <v>WRK_44741</v>
      </c>
      <c r="B10378" t="s">
        <v>91</v>
      </c>
      <c r="C10378" s="1">
        <v>44741</v>
      </c>
      <c r="D10378">
        <v>39.326000000000001</v>
      </c>
    </row>
    <row r="10379" spans="1:4" hidden="1" x14ac:dyDescent="0.35">
      <c r="A10379" s="3" t="str">
        <f t="shared" si="162"/>
        <v>XLB_44741</v>
      </c>
      <c r="B10379" t="s">
        <v>92</v>
      </c>
      <c r="C10379" s="1">
        <v>44741</v>
      </c>
      <c r="D10379">
        <v>73.584999999999994</v>
      </c>
    </row>
    <row r="10380" spans="1:4" hidden="1" x14ac:dyDescent="0.35">
      <c r="A10380" s="3" t="str">
        <f t="shared" si="162"/>
        <v>XLC_44741</v>
      </c>
      <c r="B10380" t="s">
        <v>93</v>
      </c>
      <c r="C10380" s="1">
        <v>44741</v>
      </c>
      <c r="D10380">
        <v>54.68</v>
      </c>
    </row>
    <row r="10381" spans="1:4" hidden="1" x14ac:dyDescent="0.35">
      <c r="A10381" s="3" t="str">
        <f t="shared" si="162"/>
        <v>XLE_44741</v>
      </c>
      <c r="B10381" t="s">
        <v>94</v>
      </c>
      <c r="C10381" s="1">
        <v>44741</v>
      </c>
      <c r="D10381">
        <v>71.525999999999996</v>
      </c>
    </row>
    <row r="10382" spans="1:4" hidden="1" x14ac:dyDescent="0.35">
      <c r="A10382" s="3" t="str">
        <f t="shared" si="162"/>
        <v>XLF_44741</v>
      </c>
      <c r="B10382" t="s">
        <v>95</v>
      </c>
      <c r="C10382" s="1">
        <v>44741</v>
      </c>
      <c r="D10382">
        <v>31.367999999999999</v>
      </c>
    </row>
    <row r="10383" spans="1:4" hidden="1" x14ac:dyDescent="0.35">
      <c r="A10383" s="3" t="str">
        <f t="shared" si="162"/>
        <v>XLI_44741</v>
      </c>
      <c r="B10383" t="s">
        <v>96</v>
      </c>
      <c r="C10383" s="1">
        <v>44741</v>
      </c>
      <c r="D10383">
        <v>86.244</v>
      </c>
    </row>
    <row r="10384" spans="1:4" hidden="1" x14ac:dyDescent="0.35">
      <c r="A10384" s="3" t="str">
        <f t="shared" si="162"/>
        <v>XLK_44741</v>
      </c>
      <c r="B10384" t="s">
        <v>97</v>
      </c>
      <c r="C10384" s="1">
        <v>44741</v>
      </c>
      <c r="D10384">
        <v>128.155</v>
      </c>
    </row>
    <row r="10385" spans="1:4" hidden="1" x14ac:dyDescent="0.35">
      <c r="A10385" s="3" t="str">
        <f t="shared" si="162"/>
        <v>XLP_44741</v>
      </c>
      <c r="B10385" t="s">
        <v>98</v>
      </c>
      <c r="C10385" s="1">
        <v>44741</v>
      </c>
      <c r="D10385">
        <v>71.153999999999996</v>
      </c>
    </row>
    <row r="10386" spans="1:4" hidden="1" x14ac:dyDescent="0.35">
      <c r="A10386" s="3" t="str">
        <f t="shared" si="162"/>
        <v>XLU_44741</v>
      </c>
      <c r="B10386" t="s">
        <v>99</v>
      </c>
      <c r="C10386" s="1">
        <v>44741</v>
      </c>
      <c r="D10386">
        <v>68.334000000000003</v>
      </c>
    </row>
    <row r="10387" spans="1:4" hidden="1" x14ac:dyDescent="0.35">
      <c r="A10387" s="3" t="str">
        <f t="shared" si="162"/>
        <v>XLV_44741</v>
      </c>
      <c r="B10387" t="s">
        <v>100</v>
      </c>
      <c r="C10387" s="1">
        <v>44741</v>
      </c>
      <c r="D10387">
        <v>127.495</v>
      </c>
    </row>
    <row r="10388" spans="1:4" hidden="1" x14ac:dyDescent="0.35">
      <c r="A10388" s="3" t="str">
        <f t="shared" si="162"/>
        <v>XLY_44741</v>
      </c>
      <c r="B10388" t="s">
        <v>101</v>
      </c>
      <c r="C10388" s="1">
        <v>44741</v>
      </c>
      <c r="D10388">
        <v>138.858</v>
      </c>
    </row>
    <row r="10389" spans="1:4" hidden="1" x14ac:dyDescent="0.35">
      <c r="A10389" s="3" t="str">
        <f t="shared" si="162"/>
        <v>XOM_44741</v>
      </c>
      <c r="B10389" t="s">
        <v>102</v>
      </c>
      <c r="C10389" s="1">
        <v>44741</v>
      </c>
      <c r="D10389">
        <v>85.891999999999996</v>
      </c>
    </row>
    <row r="10390" spans="1:4" hidden="1" x14ac:dyDescent="0.35">
      <c r="A10390" s="3" t="str">
        <f t="shared" si="162"/>
        <v>ABBV_44742</v>
      </c>
      <c r="B10390" t="s">
        <v>3</v>
      </c>
      <c r="C10390" s="1">
        <v>44742</v>
      </c>
      <c r="D10390">
        <v>148.798</v>
      </c>
    </row>
    <row r="10391" spans="1:4" hidden="1" x14ac:dyDescent="0.35">
      <c r="A10391" s="3" t="str">
        <f t="shared" si="162"/>
        <v>ACN_44742</v>
      </c>
      <c r="B10391" t="s">
        <v>4</v>
      </c>
      <c r="C10391" s="1">
        <v>44742</v>
      </c>
      <c r="D10391">
        <v>274.31900000000002</v>
      </c>
    </row>
    <row r="10392" spans="1:4" hidden="1" x14ac:dyDescent="0.35">
      <c r="A10392" s="3" t="str">
        <f t="shared" si="162"/>
        <v>AEP_44742</v>
      </c>
      <c r="B10392" t="s">
        <v>5</v>
      </c>
      <c r="C10392" s="1">
        <v>44742</v>
      </c>
      <c r="D10392">
        <v>93.441000000000003</v>
      </c>
    </row>
    <row r="10393" spans="1:4" hidden="1" x14ac:dyDescent="0.35">
      <c r="A10393" s="3" t="str">
        <f t="shared" si="162"/>
        <v>AIZ_44742</v>
      </c>
      <c r="B10393" t="s">
        <v>6</v>
      </c>
      <c r="C10393" s="1">
        <v>44742</v>
      </c>
      <c r="D10393">
        <v>171.19200000000001</v>
      </c>
    </row>
    <row r="10394" spans="1:4" hidden="1" x14ac:dyDescent="0.35">
      <c r="A10394" s="3" t="str">
        <f t="shared" si="162"/>
        <v>ALLE_44742</v>
      </c>
      <c r="B10394" t="s">
        <v>7</v>
      </c>
      <c r="C10394" s="1">
        <v>44742</v>
      </c>
      <c r="D10394">
        <v>97.114000000000004</v>
      </c>
    </row>
    <row r="10395" spans="1:4" hidden="1" x14ac:dyDescent="0.35">
      <c r="A10395" s="3" t="str">
        <f t="shared" si="162"/>
        <v>AMAT_44742</v>
      </c>
      <c r="B10395" t="s">
        <v>8</v>
      </c>
      <c r="C10395" s="1">
        <v>44742</v>
      </c>
      <c r="D10395">
        <v>90.528000000000006</v>
      </c>
    </row>
    <row r="10396" spans="1:4" hidden="1" x14ac:dyDescent="0.35">
      <c r="A10396" s="3" t="str">
        <f t="shared" si="162"/>
        <v>AMP_44742</v>
      </c>
      <c r="B10396" t="s">
        <v>9</v>
      </c>
      <c r="C10396" s="1">
        <v>44742</v>
      </c>
      <c r="D10396">
        <v>234.786</v>
      </c>
    </row>
    <row r="10397" spans="1:4" hidden="1" x14ac:dyDescent="0.35">
      <c r="A10397" s="3" t="str">
        <f t="shared" si="162"/>
        <v>AMZN_44742</v>
      </c>
      <c r="B10397" t="s">
        <v>10</v>
      </c>
      <c r="C10397" s="1">
        <v>44742</v>
      </c>
      <c r="D10397">
        <v>106.21</v>
      </c>
    </row>
    <row r="10398" spans="1:4" hidden="1" x14ac:dyDescent="0.35">
      <c r="A10398" s="3" t="str">
        <f t="shared" si="162"/>
        <v>AVB_44742</v>
      </c>
      <c r="B10398" t="s">
        <v>11</v>
      </c>
      <c r="C10398" s="1">
        <v>44742</v>
      </c>
      <c r="D10398">
        <v>190.69200000000001</v>
      </c>
    </row>
    <row r="10399" spans="1:4" hidden="1" x14ac:dyDescent="0.35">
      <c r="A10399" s="3" t="str">
        <f t="shared" si="162"/>
        <v>AVY_44742</v>
      </c>
      <c r="B10399" t="s">
        <v>12</v>
      </c>
      <c r="C10399" s="1">
        <v>44742</v>
      </c>
      <c r="D10399">
        <v>160.577</v>
      </c>
    </row>
    <row r="10400" spans="1:4" hidden="1" x14ac:dyDescent="0.35">
      <c r="A10400" s="3" t="str">
        <f t="shared" si="162"/>
        <v>AXP_44742</v>
      </c>
      <c r="B10400" t="s">
        <v>13</v>
      </c>
      <c r="C10400" s="1">
        <v>44742</v>
      </c>
      <c r="D10400">
        <v>137.61600000000001</v>
      </c>
    </row>
    <row r="10401" spans="1:4" hidden="1" x14ac:dyDescent="0.35">
      <c r="A10401" s="3" t="str">
        <f t="shared" si="162"/>
        <v>BDX_44742</v>
      </c>
      <c r="B10401" t="s">
        <v>14</v>
      </c>
      <c r="C10401" s="1">
        <v>44742</v>
      </c>
      <c r="D10401">
        <v>244.79499999999999</v>
      </c>
    </row>
    <row r="10402" spans="1:4" hidden="1" x14ac:dyDescent="0.35">
      <c r="A10402" s="3" t="str">
        <f t="shared" si="162"/>
        <v>BF-B_44742</v>
      </c>
      <c r="B10402" t="s">
        <v>15</v>
      </c>
      <c r="C10402" s="1">
        <v>44742</v>
      </c>
      <c r="D10402">
        <v>69.781000000000006</v>
      </c>
    </row>
    <row r="10403" spans="1:4" hidden="1" x14ac:dyDescent="0.35">
      <c r="A10403" s="3" t="str">
        <f t="shared" si="162"/>
        <v>BMY_44742</v>
      </c>
      <c r="B10403" t="s">
        <v>16</v>
      </c>
      <c r="C10403" s="1">
        <v>44742</v>
      </c>
      <c r="D10403">
        <v>75.709000000000003</v>
      </c>
    </row>
    <row r="10404" spans="1:4" hidden="1" x14ac:dyDescent="0.35">
      <c r="A10404" s="3" t="str">
        <f t="shared" si="162"/>
        <v>BR_44742</v>
      </c>
      <c r="B10404" t="s">
        <v>17</v>
      </c>
      <c r="C10404" s="1">
        <v>44742</v>
      </c>
      <c r="D10404">
        <v>141.22800000000001</v>
      </c>
    </row>
    <row r="10405" spans="1:4" hidden="1" x14ac:dyDescent="0.35">
      <c r="A10405" s="3" t="str">
        <f t="shared" si="162"/>
        <v>CARR_44742</v>
      </c>
      <c r="B10405" t="s">
        <v>18</v>
      </c>
      <c r="C10405" s="1">
        <v>44742</v>
      </c>
      <c r="D10405">
        <v>35.356999999999999</v>
      </c>
    </row>
    <row r="10406" spans="1:4" hidden="1" x14ac:dyDescent="0.35">
      <c r="A10406" s="3" t="str">
        <f t="shared" si="162"/>
        <v>CDW_44742</v>
      </c>
      <c r="B10406" t="s">
        <v>19</v>
      </c>
      <c r="C10406" s="1">
        <v>44742</v>
      </c>
      <c r="D10406">
        <v>156.642</v>
      </c>
    </row>
    <row r="10407" spans="1:4" hidden="1" x14ac:dyDescent="0.35">
      <c r="A10407" s="3" t="str">
        <f t="shared" si="162"/>
        <v>CE_44742</v>
      </c>
      <c r="B10407" t="s">
        <v>20</v>
      </c>
      <c r="C10407" s="1">
        <v>44742</v>
      </c>
      <c r="D10407">
        <v>115.392</v>
      </c>
    </row>
    <row r="10408" spans="1:4" hidden="1" x14ac:dyDescent="0.35">
      <c r="A10408" s="3" t="str">
        <f t="shared" si="162"/>
        <v>CHTR_44742</v>
      </c>
      <c r="B10408" t="s">
        <v>21</v>
      </c>
      <c r="C10408" s="1">
        <v>44742</v>
      </c>
      <c r="D10408">
        <v>468.53</v>
      </c>
    </row>
    <row r="10409" spans="1:4" hidden="1" x14ac:dyDescent="0.35">
      <c r="A10409" s="3" t="str">
        <f t="shared" si="162"/>
        <v>CNC_44742</v>
      </c>
      <c r="B10409" t="s">
        <v>22</v>
      </c>
      <c r="C10409" s="1">
        <v>44742</v>
      </c>
      <c r="D10409">
        <v>84.61</v>
      </c>
    </row>
    <row r="10410" spans="1:4" hidden="1" x14ac:dyDescent="0.35">
      <c r="A10410" s="3" t="str">
        <f t="shared" si="162"/>
        <v>CNP_44742</v>
      </c>
      <c r="B10410" t="s">
        <v>23</v>
      </c>
      <c r="C10410" s="1">
        <v>44742</v>
      </c>
      <c r="D10410">
        <v>29.045999999999999</v>
      </c>
    </row>
    <row r="10411" spans="1:4" hidden="1" x14ac:dyDescent="0.35">
      <c r="A10411" s="3" t="str">
        <f t="shared" si="162"/>
        <v>COP_44742</v>
      </c>
      <c r="B10411" t="s">
        <v>24</v>
      </c>
      <c r="C10411" s="1">
        <v>44742</v>
      </c>
      <c r="D10411">
        <v>86.930999999999997</v>
      </c>
    </row>
    <row r="10412" spans="1:4" hidden="1" x14ac:dyDescent="0.35">
      <c r="A10412" s="3" t="str">
        <f t="shared" si="162"/>
        <v>CTAS_44742</v>
      </c>
      <c r="B10412" t="s">
        <v>25</v>
      </c>
      <c r="C10412" s="1">
        <v>44742</v>
      </c>
      <c r="D10412">
        <v>370.613</v>
      </c>
    </row>
    <row r="10413" spans="1:4" hidden="1" x14ac:dyDescent="0.35">
      <c r="A10413" s="3" t="str">
        <f t="shared" si="162"/>
        <v>CZR_44742</v>
      </c>
      <c r="B10413" t="s">
        <v>26</v>
      </c>
      <c r="C10413" s="1">
        <v>44742</v>
      </c>
      <c r="D10413">
        <v>38.299999999999997</v>
      </c>
    </row>
    <row r="10414" spans="1:4" hidden="1" x14ac:dyDescent="0.35">
      <c r="A10414" s="3" t="str">
        <f t="shared" si="162"/>
        <v>DG_44742</v>
      </c>
      <c r="B10414" t="s">
        <v>27</v>
      </c>
      <c r="C10414" s="1">
        <v>44742</v>
      </c>
      <c r="D10414">
        <v>243.78700000000001</v>
      </c>
    </row>
    <row r="10415" spans="1:4" hidden="1" x14ac:dyDescent="0.35">
      <c r="A10415" s="3" t="str">
        <f t="shared" si="162"/>
        <v>DPZ_44742</v>
      </c>
      <c r="B10415" t="s">
        <v>28</v>
      </c>
      <c r="C10415" s="1">
        <v>44742</v>
      </c>
      <c r="D10415">
        <v>387.30599999999998</v>
      </c>
    </row>
    <row r="10416" spans="1:4" x14ac:dyDescent="0.35">
      <c r="A10416" s="3" t="str">
        <f t="shared" si="162"/>
        <v>DRE_44742</v>
      </c>
      <c r="B10416" t="s">
        <v>29</v>
      </c>
      <c r="C10416" s="1">
        <v>44742</v>
      </c>
      <c r="D10416">
        <v>54.69</v>
      </c>
    </row>
    <row r="10417" spans="1:4" hidden="1" x14ac:dyDescent="0.35">
      <c r="A10417" s="3" t="str">
        <f t="shared" si="162"/>
        <v>DXC_44742</v>
      </c>
      <c r="B10417" t="s">
        <v>30</v>
      </c>
      <c r="C10417" s="1">
        <v>44742</v>
      </c>
      <c r="D10417">
        <v>30.31</v>
      </c>
    </row>
    <row r="10418" spans="1:4" hidden="1" x14ac:dyDescent="0.35">
      <c r="A10418" s="3" t="str">
        <f t="shared" si="162"/>
        <v>EWA_44742</v>
      </c>
      <c r="B10418" t="s">
        <v>31</v>
      </c>
      <c r="C10418" s="1">
        <v>44742</v>
      </c>
      <c r="D10418">
        <v>20.827000000000002</v>
      </c>
    </row>
    <row r="10419" spans="1:4" hidden="1" x14ac:dyDescent="0.35">
      <c r="A10419" s="3" t="str">
        <f t="shared" si="162"/>
        <v>EWC_44742</v>
      </c>
      <c r="B10419" t="s">
        <v>32</v>
      </c>
      <c r="C10419" s="1">
        <v>44742</v>
      </c>
      <c r="D10419">
        <v>33.192999999999998</v>
      </c>
    </row>
    <row r="10420" spans="1:4" hidden="1" x14ac:dyDescent="0.35">
      <c r="A10420" s="3" t="str">
        <f t="shared" si="162"/>
        <v>EWG_44742</v>
      </c>
      <c r="B10420" t="s">
        <v>33</v>
      </c>
      <c r="C10420" s="1">
        <v>44742</v>
      </c>
      <c r="D10420">
        <v>23.001999999999999</v>
      </c>
    </row>
    <row r="10421" spans="1:4" hidden="1" x14ac:dyDescent="0.35">
      <c r="A10421" s="3" t="str">
        <f t="shared" si="162"/>
        <v>EWH_44742</v>
      </c>
      <c r="B10421" t="s">
        <v>34</v>
      </c>
      <c r="C10421" s="1">
        <v>44742</v>
      </c>
      <c r="D10421">
        <v>21.905999999999999</v>
      </c>
    </row>
    <row r="10422" spans="1:4" hidden="1" x14ac:dyDescent="0.35">
      <c r="A10422" s="3" t="str">
        <f t="shared" si="162"/>
        <v>EWJ_44742</v>
      </c>
      <c r="B10422" t="s">
        <v>35</v>
      </c>
      <c r="C10422" s="1">
        <v>44742</v>
      </c>
      <c r="D10422">
        <v>52.710999999999999</v>
      </c>
    </row>
    <row r="10423" spans="1:4" hidden="1" x14ac:dyDescent="0.35">
      <c r="A10423" s="3" t="str">
        <f t="shared" si="162"/>
        <v>EWL_44742</v>
      </c>
      <c r="B10423" t="s">
        <v>36</v>
      </c>
      <c r="C10423" s="1">
        <v>44742</v>
      </c>
      <c r="D10423">
        <v>41.53</v>
      </c>
    </row>
    <row r="10424" spans="1:4" hidden="1" x14ac:dyDescent="0.35">
      <c r="A10424" s="3" t="str">
        <f t="shared" si="162"/>
        <v>EWQ_44742</v>
      </c>
      <c r="B10424" t="s">
        <v>37</v>
      </c>
      <c r="C10424" s="1">
        <v>44742</v>
      </c>
      <c r="D10424">
        <v>29.901</v>
      </c>
    </row>
    <row r="10425" spans="1:4" hidden="1" x14ac:dyDescent="0.35">
      <c r="A10425" s="3" t="str">
        <f t="shared" si="162"/>
        <v>EWT_44742</v>
      </c>
      <c r="B10425" t="s">
        <v>38</v>
      </c>
      <c r="C10425" s="1">
        <v>44742</v>
      </c>
      <c r="D10425">
        <v>42.753999999999998</v>
      </c>
    </row>
    <row r="10426" spans="1:4" hidden="1" x14ac:dyDescent="0.35">
      <c r="A10426" s="3" t="str">
        <f t="shared" ref="A10426:A10489" si="163">CONCATENATE(B10426,"_",C10426)</f>
        <v>EWU_44742</v>
      </c>
      <c r="B10426" t="s">
        <v>39</v>
      </c>
      <c r="C10426" s="1">
        <v>44742</v>
      </c>
      <c r="D10426">
        <v>29.513000000000002</v>
      </c>
    </row>
    <row r="10427" spans="1:4" hidden="1" x14ac:dyDescent="0.35">
      <c r="A10427" s="3" t="str">
        <f t="shared" si="163"/>
        <v>EWY_44742</v>
      </c>
      <c r="B10427" t="s">
        <v>40</v>
      </c>
      <c r="C10427" s="1">
        <v>44742</v>
      </c>
      <c r="D10427">
        <v>57.493000000000002</v>
      </c>
    </row>
    <row r="10428" spans="1:4" hidden="1" x14ac:dyDescent="0.35">
      <c r="A10428" s="3" t="str">
        <f t="shared" si="163"/>
        <v>EWZ_44742</v>
      </c>
      <c r="B10428" t="s">
        <v>41</v>
      </c>
      <c r="C10428" s="1">
        <v>44742</v>
      </c>
      <c r="D10428">
        <v>25.488</v>
      </c>
    </row>
    <row r="10429" spans="1:4" hidden="1" x14ac:dyDescent="0.35">
      <c r="A10429" s="3" t="str">
        <f t="shared" si="163"/>
        <v>FTV_44742</v>
      </c>
      <c r="B10429" t="s">
        <v>43</v>
      </c>
      <c r="C10429" s="1">
        <v>44742</v>
      </c>
      <c r="D10429">
        <v>54.262999999999998</v>
      </c>
    </row>
    <row r="10430" spans="1:4" hidden="1" x14ac:dyDescent="0.35">
      <c r="A10430" s="3" t="str">
        <f t="shared" si="163"/>
        <v>GOOG_44742</v>
      </c>
      <c r="B10430" t="s">
        <v>44</v>
      </c>
      <c r="C10430" s="1">
        <v>44742</v>
      </c>
      <c r="D10430">
        <v>109.372</v>
      </c>
    </row>
    <row r="10431" spans="1:4" hidden="1" x14ac:dyDescent="0.35">
      <c r="A10431" s="3" t="str">
        <f t="shared" si="163"/>
        <v>GPC_44742</v>
      </c>
      <c r="B10431" t="s">
        <v>45</v>
      </c>
      <c r="C10431" s="1">
        <v>44742</v>
      </c>
      <c r="D10431">
        <v>131.59100000000001</v>
      </c>
    </row>
    <row r="10432" spans="1:4" hidden="1" x14ac:dyDescent="0.35">
      <c r="A10432" s="3" t="str">
        <f t="shared" si="163"/>
        <v>GSG_44742</v>
      </c>
      <c r="B10432" t="s">
        <v>46</v>
      </c>
      <c r="C10432" s="1">
        <v>44742</v>
      </c>
      <c r="D10432">
        <v>23.1</v>
      </c>
    </row>
    <row r="10433" spans="1:4" hidden="1" x14ac:dyDescent="0.35">
      <c r="A10433" s="3" t="str">
        <f t="shared" si="163"/>
        <v>HIG_44742</v>
      </c>
      <c r="B10433" t="s">
        <v>47</v>
      </c>
      <c r="C10433" s="1">
        <v>44742</v>
      </c>
      <c r="D10433">
        <v>64.677999999999997</v>
      </c>
    </row>
    <row r="10434" spans="1:4" hidden="1" x14ac:dyDescent="0.35">
      <c r="A10434" s="3" t="str">
        <f t="shared" si="163"/>
        <v>HIGH.L_44742</v>
      </c>
      <c r="B10434" t="s">
        <v>48</v>
      </c>
      <c r="C10434" s="1">
        <v>44742</v>
      </c>
      <c r="D10434">
        <v>4.7640000000000002</v>
      </c>
    </row>
    <row r="10435" spans="1:4" hidden="1" x14ac:dyDescent="0.35">
      <c r="A10435" s="3" t="str">
        <f t="shared" si="163"/>
        <v>HST_44742</v>
      </c>
      <c r="B10435" t="s">
        <v>49</v>
      </c>
      <c r="C10435" s="1">
        <v>44742</v>
      </c>
      <c r="D10435">
        <v>15.45</v>
      </c>
    </row>
    <row r="10436" spans="1:4" hidden="1" x14ac:dyDescent="0.35">
      <c r="A10436" s="3" t="str">
        <f t="shared" si="163"/>
        <v>HYG_44742</v>
      </c>
      <c r="B10436" t="s">
        <v>50</v>
      </c>
      <c r="C10436" s="1">
        <v>44742</v>
      </c>
      <c r="D10436">
        <v>70.980999999999995</v>
      </c>
    </row>
    <row r="10437" spans="1:4" hidden="1" x14ac:dyDescent="0.35">
      <c r="A10437" s="3" t="str">
        <f t="shared" si="163"/>
        <v>IAU_44742</v>
      </c>
      <c r="B10437" t="s">
        <v>51</v>
      </c>
      <c r="C10437" s="1">
        <v>44742</v>
      </c>
      <c r="D10437">
        <v>34.31</v>
      </c>
    </row>
    <row r="10438" spans="1:4" hidden="1" x14ac:dyDescent="0.35">
      <c r="A10438" s="3" t="str">
        <f t="shared" si="163"/>
        <v>ICLN_44742</v>
      </c>
      <c r="B10438" t="s">
        <v>52</v>
      </c>
      <c r="C10438" s="1">
        <v>44742</v>
      </c>
      <c r="D10438">
        <v>19.016999999999999</v>
      </c>
    </row>
    <row r="10439" spans="1:4" hidden="1" x14ac:dyDescent="0.35">
      <c r="A10439" s="3" t="str">
        <f t="shared" si="163"/>
        <v>IEAA.L_44742</v>
      </c>
      <c r="B10439" t="s">
        <v>53</v>
      </c>
      <c r="C10439" s="1">
        <v>44742</v>
      </c>
      <c r="D10439">
        <v>4.6959999999999997</v>
      </c>
    </row>
    <row r="10440" spans="1:4" hidden="1" x14ac:dyDescent="0.35">
      <c r="A10440" s="3" t="str">
        <f t="shared" si="163"/>
        <v>IEF_44742</v>
      </c>
      <c r="B10440" t="s">
        <v>54</v>
      </c>
      <c r="C10440" s="1">
        <v>44742</v>
      </c>
      <c r="D10440">
        <v>100.956</v>
      </c>
    </row>
    <row r="10441" spans="1:4" hidden="1" x14ac:dyDescent="0.35">
      <c r="A10441" s="3" t="str">
        <f t="shared" si="163"/>
        <v>IEFM.L_44742</v>
      </c>
      <c r="B10441" t="s">
        <v>55</v>
      </c>
      <c r="C10441" s="1">
        <v>44742</v>
      </c>
      <c r="D10441">
        <v>708.8</v>
      </c>
    </row>
    <row r="10442" spans="1:4" hidden="1" x14ac:dyDescent="0.35">
      <c r="A10442" s="3" t="str">
        <f t="shared" si="163"/>
        <v>IEMG_44742</v>
      </c>
      <c r="B10442" t="s">
        <v>56</v>
      </c>
      <c r="C10442" s="1">
        <v>44742</v>
      </c>
      <c r="D10442">
        <v>48.384</v>
      </c>
    </row>
    <row r="10443" spans="1:4" hidden="1" x14ac:dyDescent="0.35">
      <c r="A10443" s="3" t="str">
        <f t="shared" si="163"/>
        <v>IEUS_44742</v>
      </c>
      <c r="B10443" t="s">
        <v>57</v>
      </c>
      <c r="C10443" s="1">
        <v>44742</v>
      </c>
      <c r="D10443">
        <v>48.258000000000003</v>
      </c>
    </row>
    <row r="10444" spans="1:4" hidden="1" x14ac:dyDescent="0.35">
      <c r="A10444" s="3" t="str">
        <f t="shared" si="163"/>
        <v>IEVL.L_44742</v>
      </c>
      <c r="B10444" t="s">
        <v>58</v>
      </c>
      <c r="C10444" s="1">
        <v>44742</v>
      </c>
      <c r="D10444">
        <v>6.63</v>
      </c>
    </row>
    <row r="10445" spans="1:4" hidden="1" x14ac:dyDescent="0.35">
      <c r="A10445" s="3" t="str">
        <f t="shared" si="163"/>
        <v>IGF_44742</v>
      </c>
      <c r="B10445" t="s">
        <v>59</v>
      </c>
      <c r="C10445" s="1">
        <v>44742</v>
      </c>
      <c r="D10445">
        <v>46.241999999999997</v>
      </c>
    </row>
    <row r="10446" spans="1:4" hidden="1" x14ac:dyDescent="0.35">
      <c r="A10446" s="3" t="str">
        <f t="shared" si="163"/>
        <v>INDA_44742</v>
      </c>
      <c r="B10446" t="s">
        <v>60</v>
      </c>
      <c r="C10446" s="1">
        <v>44742</v>
      </c>
      <c r="D10446">
        <v>39.369999999999997</v>
      </c>
    </row>
    <row r="10447" spans="1:4" hidden="1" x14ac:dyDescent="0.35">
      <c r="A10447" s="3" t="str">
        <f t="shared" si="163"/>
        <v>IUMO.L_44742</v>
      </c>
      <c r="B10447" t="s">
        <v>61</v>
      </c>
      <c r="C10447" s="1">
        <v>44742</v>
      </c>
      <c r="D10447">
        <v>9.4260000000000002</v>
      </c>
    </row>
    <row r="10448" spans="1:4" hidden="1" x14ac:dyDescent="0.35">
      <c r="A10448" s="3" t="str">
        <f t="shared" si="163"/>
        <v>IUVL.L_44742</v>
      </c>
      <c r="B10448" t="s">
        <v>62</v>
      </c>
      <c r="C10448" s="1">
        <v>44742</v>
      </c>
      <c r="D10448">
        <v>7.9279999999999999</v>
      </c>
    </row>
    <row r="10449" spans="1:4" hidden="1" x14ac:dyDescent="0.35">
      <c r="A10449" s="3" t="str">
        <f t="shared" si="163"/>
        <v>IVV_44742</v>
      </c>
      <c r="B10449" t="s">
        <v>63</v>
      </c>
      <c r="C10449" s="1">
        <v>44742</v>
      </c>
      <c r="D10449">
        <v>375.58100000000002</v>
      </c>
    </row>
    <row r="10450" spans="1:4" hidden="1" x14ac:dyDescent="0.35">
      <c r="A10450" s="3" t="str">
        <f t="shared" si="163"/>
        <v>IWM_44742</v>
      </c>
      <c r="B10450" t="s">
        <v>64</v>
      </c>
      <c r="C10450" s="1">
        <v>44742</v>
      </c>
      <c r="D10450">
        <v>167.715</v>
      </c>
    </row>
    <row r="10451" spans="1:4" hidden="1" x14ac:dyDescent="0.35">
      <c r="A10451" s="3" t="str">
        <f t="shared" si="163"/>
        <v>IXN_44742</v>
      </c>
      <c r="B10451" t="s">
        <v>65</v>
      </c>
      <c r="C10451" s="1">
        <v>44742</v>
      </c>
      <c r="D10451">
        <v>45.523000000000003</v>
      </c>
    </row>
    <row r="10452" spans="1:4" hidden="1" x14ac:dyDescent="0.35">
      <c r="A10452" s="3" t="str">
        <f t="shared" si="163"/>
        <v>JPEA.L_44742</v>
      </c>
      <c r="B10452" t="s">
        <v>66</v>
      </c>
      <c r="C10452" s="1">
        <v>44742</v>
      </c>
      <c r="D10452">
        <v>4.7279999999999998</v>
      </c>
    </row>
    <row r="10453" spans="1:4" hidden="1" x14ac:dyDescent="0.35">
      <c r="A10453" s="3" t="str">
        <f t="shared" si="163"/>
        <v>JPM_44742</v>
      </c>
      <c r="B10453" t="s">
        <v>67</v>
      </c>
      <c r="C10453" s="1">
        <v>44742</v>
      </c>
      <c r="D10453">
        <v>109.822</v>
      </c>
    </row>
    <row r="10454" spans="1:4" hidden="1" x14ac:dyDescent="0.35">
      <c r="A10454" s="3" t="str">
        <f t="shared" si="163"/>
        <v>KR_44742</v>
      </c>
      <c r="B10454" t="s">
        <v>68</v>
      </c>
      <c r="C10454" s="1">
        <v>44742</v>
      </c>
      <c r="D10454">
        <v>46.543999999999997</v>
      </c>
    </row>
    <row r="10455" spans="1:4" hidden="1" x14ac:dyDescent="0.35">
      <c r="A10455" s="3" t="str">
        <f t="shared" si="163"/>
        <v>LQD_44742</v>
      </c>
      <c r="B10455" t="s">
        <v>69</v>
      </c>
      <c r="C10455" s="1">
        <v>44742</v>
      </c>
      <c r="D10455">
        <v>107.812</v>
      </c>
    </row>
    <row r="10456" spans="1:4" hidden="1" x14ac:dyDescent="0.35">
      <c r="A10456" s="3" t="str">
        <f t="shared" si="163"/>
        <v>MCHI_44742</v>
      </c>
      <c r="B10456" t="s">
        <v>70</v>
      </c>
      <c r="C10456" s="1">
        <v>44742</v>
      </c>
      <c r="D10456">
        <v>54.988</v>
      </c>
    </row>
    <row r="10457" spans="1:4" hidden="1" x14ac:dyDescent="0.35">
      <c r="A10457" s="3" t="str">
        <f t="shared" si="163"/>
        <v>META_44742</v>
      </c>
      <c r="B10457" t="s">
        <v>144</v>
      </c>
      <c r="C10457" s="1">
        <v>44742</v>
      </c>
      <c r="D10457">
        <v>161.25</v>
      </c>
    </row>
    <row r="10458" spans="1:4" hidden="1" x14ac:dyDescent="0.35">
      <c r="A10458" s="3" t="str">
        <f t="shared" si="163"/>
        <v>MVEU.L_44742</v>
      </c>
      <c r="B10458" t="s">
        <v>71</v>
      </c>
      <c r="C10458" s="1">
        <v>44742</v>
      </c>
      <c r="D10458">
        <v>49.36</v>
      </c>
    </row>
    <row r="10459" spans="1:4" hidden="1" x14ac:dyDescent="0.35">
      <c r="A10459" s="3" t="str">
        <f t="shared" si="163"/>
        <v>OGN_44742</v>
      </c>
      <c r="B10459" t="s">
        <v>72</v>
      </c>
      <c r="C10459" s="1">
        <v>44742</v>
      </c>
      <c r="D10459">
        <v>33.073</v>
      </c>
    </row>
    <row r="10460" spans="1:4" hidden="1" x14ac:dyDescent="0.35">
      <c r="A10460" s="3" t="str">
        <f t="shared" si="163"/>
        <v>PG_44742</v>
      </c>
      <c r="B10460" t="s">
        <v>73</v>
      </c>
      <c r="C10460" s="1">
        <v>44742</v>
      </c>
      <c r="D10460">
        <v>140.97</v>
      </c>
    </row>
    <row r="10461" spans="1:4" hidden="1" x14ac:dyDescent="0.35">
      <c r="A10461" s="3" t="str">
        <f t="shared" si="163"/>
        <v>PPL_44742</v>
      </c>
      <c r="B10461" t="s">
        <v>74</v>
      </c>
      <c r="C10461" s="1">
        <v>44742</v>
      </c>
      <c r="D10461">
        <v>26.715</v>
      </c>
    </row>
    <row r="10462" spans="1:4" hidden="1" x14ac:dyDescent="0.35">
      <c r="A10462" s="3" t="str">
        <f t="shared" si="163"/>
        <v>PRU_44742</v>
      </c>
      <c r="B10462" t="s">
        <v>75</v>
      </c>
      <c r="C10462" s="1">
        <v>44742</v>
      </c>
      <c r="D10462">
        <v>93.512</v>
      </c>
    </row>
    <row r="10463" spans="1:4" hidden="1" x14ac:dyDescent="0.35">
      <c r="A10463" s="3" t="str">
        <f t="shared" si="163"/>
        <v>PYPL_44742</v>
      </c>
      <c r="B10463" t="s">
        <v>76</v>
      </c>
      <c r="C10463" s="1">
        <v>44742</v>
      </c>
      <c r="D10463">
        <v>69.84</v>
      </c>
    </row>
    <row r="10464" spans="1:4" hidden="1" x14ac:dyDescent="0.35">
      <c r="A10464" s="3" t="str">
        <f t="shared" si="163"/>
        <v>RE_44742</v>
      </c>
      <c r="B10464" t="s">
        <v>77</v>
      </c>
      <c r="C10464" s="1">
        <v>44742</v>
      </c>
      <c r="D10464">
        <v>277.178</v>
      </c>
    </row>
    <row r="10465" spans="1:4" hidden="1" x14ac:dyDescent="0.35">
      <c r="A10465" s="3" t="str">
        <f t="shared" si="163"/>
        <v>REET_44742</v>
      </c>
      <c r="B10465" t="s">
        <v>78</v>
      </c>
      <c r="C10465" s="1">
        <v>44742</v>
      </c>
      <c r="D10465">
        <v>23.873999999999999</v>
      </c>
    </row>
    <row r="10466" spans="1:4" hidden="1" x14ac:dyDescent="0.35">
      <c r="A10466" s="3" t="str">
        <f t="shared" si="163"/>
        <v>ROL_44742</v>
      </c>
      <c r="B10466" t="s">
        <v>79</v>
      </c>
      <c r="C10466" s="1">
        <v>44742</v>
      </c>
      <c r="D10466">
        <v>34.593000000000004</v>
      </c>
    </row>
    <row r="10467" spans="1:4" hidden="1" x14ac:dyDescent="0.35">
      <c r="A10467" s="3" t="str">
        <f t="shared" si="163"/>
        <v>ROST_44742</v>
      </c>
      <c r="B10467" t="s">
        <v>80</v>
      </c>
      <c r="C10467" s="1">
        <v>44742</v>
      </c>
      <c r="D10467">
        <v>69.802000000000007</v>
      </c>
    </row>
    <row r="10468" spans="1:4" hidden="1" x14ac:dyDescent="0.35">
      <c r="A10468" s="3" t="str">
        <f t="shared" si="163"/>
        <v>SEGA.L_44742</v>
      </c>
      <c r="B10468" t="s">
        <v>81</v>
      </c>
      <c r="C10468" s="1">
        <v>44742</v>
      </c>
      <c r="D10468">
        <v>98.069000000000003</v>
      </c>
    </row>
    <row r="10469" spans="1:4" hidden="1" x14ac:dyDescent="0.35">
      <c r="A10469" s="3" t="str">
        <f t="shared" si="163"/>
        <v>SHY_44742</v>
      </c>
      <c r="B10469" t="s">
        <v>82</v>
      </c>
      <c r="C10469" s="1">
        <v>44742</v>
      </c>
      <c r="D10469">
        <v>81.768000000000001</v>
      </c>
    </row>
    <row r="10470" spans="1:4" hidden="1" x14ac:dyDescent="0.35">
      <c r="A10470" s="3" t="str">
        <f t="shared" si="163"/>
        <v>SLV_44742</v>
      </c>
      <c r="B10470" t="s">
        <v>83</v>
      </c>
      <c r="C10470" s="1">
        <v>44742</v>
      </c>
      <c r="D10470">
        <v>18.64</v>
      </c>
    </row>
    <row r="10471" spans="1:4" hidden="1" x14ac:dyDescent="0.35">
      <c r="A10471" s="3" t="str">
        <f t="shared" si="163"/>
        <v>SPMV.L_44742</v>
      </c>
      <c r="B10471" t="s">
        <v>84</v>
      </c>
      <c r="C10471" s="1">
        <v>44742</v>
      </c>
      <c r="D10471">
        <v>73.12</v>
      </c>
    </row>
    <row r="10472" spans="1:4" hidden="1" x14ac:dyDescent="0.35">
      <c r="A10472" s="3" t="str">
        <f t="shared" si="163"/>
        <v>TLT_44742</v>
      </c>
      <c r="B10472" t="s">
        <v>85</v>
      </c>
      <c r="C10472" s="1">
        <v>44742</v>
      </c>
      <c r="D10472">
        <v>112.80800000000001</v>
      </c>
    </row>
    <row r="10473" spans="1:4" hidden="1" x14ac:dyDescent="0.35">
      <c r="A10473" s="3" t="str">
        <f t="shared" si="163"/>
        <v>UNH_44742</v>
      </c>
      <c r="B10473" t="s">
        <v>86</v>
      </c>
      <c r="C10473" s="1">
        <v>44742</v>
      </c>
      <c r="D10473">
        <v>510.45</v>
      </c>
    </row>
    <row r="10474" spans="1:4" hidden="1" x14ac:dyDescent="0.35">
      <c r="A10474" s="3" t="str">
        <f t="shared" si="163"/>
        <v>URI_44742</v>
      </c>
      <c r="B10474" t="s">
        <v>87</v>
      </c>
      <c r="C10474" s="1">
        <v>44742</v>
      </c>
      <c r="D10474">
        <v>242.11799999999999</v>
      </c>
    </row>
    <row r="10475" spans="1:4" hidden="1" x14ac:dyDescent="0.35">
      <c r="A10475" s="3" t="str">
        <f t="shared" si="163"/>
        <v>V_44742</v>
      </c>
      <c r="B10475" t="s">
        <v>88</v>
      </c>
      <c r="C10475" s="1">
        <v>44742</v>
      </c>
      <c r="D10475">
        <v>195.72</v>
      </c>
    </row>
    <row r="10476" spans="1:4" hidden="1" x14ac:dyDescent="0.35">
      <c r="A10476" s="3" t="str">
        <f t="shared" si="163"/>
        <v>VRSK_44742</v>
      </c>
      <c r="B10476" t="s">
        <v>89</v>
      </c>
      <c r="C10476" s="1">
        <v>44742</v>
      </c>
      <c r="D10476">
        <v>172.512</v>
      </c>
    </row>
    <row r="10477" spans="1:4" hidden="1" x14ac:dyDescent="0.35">
      <c r="A10477" s="3" t="str">
        <f t="shared" si="163"/>
        <v>VXX_44742</v>
      </c>
      <c r="B10477" t="s">
        <v>90</v>
      </c>
      <c r="C10477" s="1">
        <v>44742</v>
      </c>
      <c r="D10477">
        <v>23.08</v>
      </c>
    </row>
    <row r="10478" spans="1:4" hidden="1" x14ac:dyDescent="0.35">
      <c r="A10478" s="3" t="str">
        <f t="shared" si="163"/>
        <v>WRK_44742</v>
      </c>
      <c r="B10478" t="s">
        <v>91</v>
      </c>
      <c r="C10478" s="1">
        <v>44742</v>
      </c>
      <c r="D10478">
        <v>38.965000000000003</v>
      </c>
    </row>
    <row r="10479" spans="1:4" hidden="1" x14ac:dyDescent="0.35">
      <c r="A10479" s="3" t="str">
        <f t="shared" si="163"/>
        <v>XLB_44742</v>
      </c>
      <c r="B10479" t="s">
        <v>92</v>
      </c>
      <c r="C10479" s="1">
        <v>44742</v>
      </c>
      <c r="D10479">
        <v>72.715000000000003</v>
      </c>
    </row>
    <row r="10480" spans="1:4" hidden="1" x14ac:dyDescent="0.35">
      <c r="A10480" s="3" t="str">
        <f t="shared" si="163"/>
        <v>XLC_44742</v>
      </c>
      <c r="B10480" t="s">
        <v>93</v>
      </c>
      <c r="C10480" s="1">
        <v>44742</v>
      </c>
      <c r="D10480">
        <v>54.023000000000003</v>
      </c>
    </row>
    <row r="10481" spans="1:4" hidden="1" x14ac:dyDescent="0.35">
      <c r="A10481" s="3" t="str">
        <f t="shared" si="163"/>
        <v>XLE_44742</v>
      </c>
      <c r="B10481" t="s">
        <v>94</v>
      </c>
      <c r="C10481" s="1">
        <v>44742</v>
      </c>
      <c r="D10481">
        <v>70.018000000000001</v>
      </c>
    </row>
    <row r="10482" spans="1:4" hidden="1" x14ac:dyDescent="0.35">
      <c r="A10482" s="3" t="str">
        <f t="shared" si="163"/>
        <v>XLF_44742</v>
      </c>
      <c r="B10482" t="s">
        <v>95</v>
      </c>
      <c r="C10482" s="1">
        <v>44742</v>
      </c>
      <c r="D10482">
        <v>31.091000000000001</v>
      </c>
    </row>
    <row r="10483" spans="1:4" hidden="1" x14ac:dyDescent="0.35">
      <c r="A10483" s="3" t="str">
        <f t="shared" si="163"/>
        <v>XLI_44742</v>
      </c>
      <c r="B10483" t="s">
        <v>96</v>
      </c>
      <c r="C10483" s="1">
        <v>44742</v>
      </c>
      <c r="D10483">
        <v>86.510999999999996</v>
      </c>
    </row>
    <row r="10484" spans="1:4" hidden="1" x14ac:dyDescent="0.35">
      <c r="A10484" s="3" t="str">
        <f t="shared" si="163"/>
        <v>XLK_44742</v>
      </c>
      <c r="B10484" t="s">
        <v>97</v>
      </c>
      <c r="C10484" s="1">
        <v>44742</v>
      </c>
      <c r="D10484">
        <v>126.444</v>
      </c>
    </row>
    <row r="10485" spans="1:4" hidden="1" x14ac:dyDescent="0.35">
      <c r="A10485" s="3" t="str">
        <f t="shared" si="163"/>
        <v>XLP_44742</v>
      </c>
      <c r="B10485" t="s">
        <v>98</v>
      </c>
      <c r="C10485" s="1">
        <v>44742</v>
      </c>
      <c r="D10485">
        <v>71.203000000000003</v>
      </c>
    </row>
    <row r="10486" spans="1:4" hidden="1" x14ac:dyDescent="0.35">
      <c r="A10486" s="3" t="str">
        <f t="shared" si="163"/>
        <v>XLU_44742</v>
      </c>
      <c r="B10486" t="s">
        <v>99</v>
      </c>
      <c r="C10486" s="1">
        <v>44742</v>
      </c>
      <c r="D10486">
        <v>69.091999999999999</v>
      </c>
    </row>
    <row r="10487" spans="1:4" hidden="1" x14ac:dyDescent="0.35">
      <c r="A10487" s="3" t="str">
        <f t="shared" si="163"/>
        <v>XLV_44742</v>
      </c>
      <c r="B10487" t="s">
        <v>100</v>
      </c>
      <c r="C10487" s="1">
        <v>44742</v>
      </c>
      <c r="D10487">
        <v>127.20699999999999</v>
      </c>
    </row>
    <row r="10488" spans="1:4" hidden="1" x14ac:dyDescent="0.35">
      <c r="A10488" s="3" t="str">
        <f t="shared" si="163"/>
        <v>XLY_44742</v>
      </c>
      <c r="B10488" t="s">
        <v>101</v>
      </c>
      <c r="C10488" s="1">
        <v>44742</v>
      </c>
      <c r="D10488">
        <v>136.81800000000001</v>
      </c>
    </row>
    <row r="10489" spans="1:4" hidden="1" x14ac:dyDescent="0.35">
      <c r="A10489" s="3" t="str">
        <f t="shared" si="163"/>
        <v>XOM_44742</v>
      </c>
      <c r="B10489" t="s">
        <v>102</v>
      </c>
      <c r="C10489" s="1">
        <v>44742</v>
      </c>
      <c r="D10489">
        <v>83.474999999999994</v>
      </c>
    </row>
    <row r="10490" spans="1:4" hidden="1" x14ac:dyDescent="0.35">
      <c r="A10490" s="3" t="str">
        <f t="shared" ref="A10490:A10553" si="164">CONCATENATE(B10490,"_",C10490)</f>
        <v>ABBV_44743</v>
      </c>
      <c r="B10490" t="s">
        <v>3</v>
      </c>
      <c r="C10490" s="1">
        <v>44743</v>
      </c>
      <c r="D10490">
        <v>149.41999999999999</v>
      </c>
    </row>
    <row r="10491" spans="1:4" hidden="1" x14ac:dyDescent="0.35">
      <c r="A10491" s="3" t="str">
        <f t="shared" si="164"/>
        <v>ACN_44743</v>
      </c>
      <c r="B10491" t="s">
        <v>4</v>
      </c>
      <c r="C10491" s="1">
        <v>44743</v>
      </c>
      <c r="D10491">
        <v>277.28300000000002</v>
      </c>
    </row>
    <row r="10492" spans="1:4" hidden="1" x14ac:dyDescent="0.35">
      <c r="A10492" s="3" t="str">
        <f t="shared" si="164"/>
        <v>AEP_44743</v>
      </c>
      <c r="B10492" t="s">
        <v>5</v>
      </c>
      <c r="C10492" s="1">
        <v>44743</v>
      </c>
      <c r="D10492">
        <v>95.399000000000001</v>
      </c>
    </row>
    <row r="10493" spans="1:4" hidden="1" x14ac:dyDescent="0.35">
      <c r="A10493" s="3" t="str">
        <f t="shared" si="164"/>
        <v>AIZ_44743</v>
      </c>
      <c r="B10493" t="s">
        <v>6</v>
      </c>
      <c r="C10493" s="1">
        <v>44743</v>
      </c>
      <c r="D10493">
        <v>173.322</v>
      </c>
    </row>
    <row r="10494" spans="1:4" hidden="1" x14ac:dyDescent="0.35">
      <c r="A10494" s="3" t="str">
        <f t="shared" si="164"/>
        <v>ALLE_44743</v>
      </c>
      <c r="B10494" t="s">
        <v>7</v>
      </c>
      <c r="C10494" s="1">
        <v>44743</v>
      </c>
      <c r="D10494">
        <v>98.81</v>
      </c>
    </row>
    <row r="10495" spans="1:4" hidden="1" x14ac:dyDescent="0.35">
      <c r="A10495" s="3" t="str">
        <f t="shared" si="164"/>
        <v>AMAT_44743</v>
      </c>
      <c r="B10495" t="s">
        <v>8</v>
      </c>
      <c r="C10495" s="1">
        <v>44743</v>
      </c>
      <c r="D10495">
        <v>85.840999999999994</v>
      </c>
    </row>
    <row r="10496" spans="1:4" hidden="1" x14ac:dyDescent="0.35">
      <c r="A10496" s="3" t="str">
        <f t="shared" si="164"/>
        <v>AMP_44743</v>
      </c>
      <c r="B10496" t="s">
        <v>9</v>
      </c>
      <c r="C10496" s="1">
        <v>44743</v>
      </c>
      <c r="D10496">
        <v>235.07300000000001</v>
      </c>
    </row>
    <row r="10497" spans="1:4" hidden="1" x14ac:dyDescent="0.35">
      <c r="A10497" s="3" t="str">
        <f t="shared" si="164"/>
        <v>AMZN_44743</v>
      </c>
      <c r="B10497" t="s">
        <v>10</v>
      </c>
      <c r="C10497" s="1">
        <v>44743</v>
      </c>
      <c r="D10497">
        <v>109.56</v>
      </c>
    </row>
    <row r="10498" spans="1:4" hidden="1" x14ac:dyDescent="0.35">
      <c r="A10498" s="3" t="str">
        <f t="shared" si="164"/>
        <v>AVB_44743</v>
      </c>
      <c r="B10498" t="s">
        <v>11</v>
      </c>
      <c r="C10498" s="1">
        <v>44743</v>
      </c>
      <c r="D10498">
        <v>192.655</v>
      </c>
    </row>
    <row r="10499" spans="1:4" hidden="1" x14ac:dyDescent="0.35">
      <c r="A10499" s="3" t="str">
        <f t="shared" si="164"/>
        <v>AVY_44743</v>
      </c>
      <c r="B10499" t="s">
        <v>12</v>
      </c>
      <c r="C10499" s="1">
        <v>44743</v>
      </c>
      <c r="D10499">
        <v>163.126</v>
      </c>
    </row>
    <row r="10500" spans="1:4" hidden="1" x14ac:dyDescent="0.35">
      <c r="A10500" s="3" t="str">
        <f t="shared" si="164"/>
        <v>AXP_44743</v>
      </c>
      <c r="B10500" t="s">
        <v>13</v>
      </c>
      <c r="C10500" s="1">
        <v>44743</v>
      </c>
      <c r="D10500">
        <v>139.38300000000001</v>
      </c>
    </row>
    <row r="10501" spans="1:4" hidden="1" x14ac:dyDescent="0.35">
      <c r="A10501" s="3" t="str">
        <f t="shared" si="164"/>
        <v>BDX_44743</v>
      </c>
      <c r="B10501" t="s">
        <v>14</v>
      </c>
      <c r="C10501" s="1">
        <v>44743</v>
      </c>
      <c r="D10501">
        <v>250.02799999999999</v>
      </c>
    </row>
    <row r="10502" spans="1:4" hidden="1" x14ac:dyDescent="0.35">
      <c r="A10502" s="3" t="str">
        <f t="shared" si="164"/>
        <v>BF-B_44743</v>
      </c>
      <c r="B10502" t="s">
        <v>15</v>
      </c>
      <c r="C10502" s="1">
        <v>44743</v>
      </c>
      <c r="D10502">
        <v>71.183000000000007</v>
      </c>
    </row>
    <row r="10503" spans="1:4" hidden="1" x14ac:dyDescent="0.35">
      <c r="A10503" s="3" t="str">
        <f t="shared" si="164"/>
        <v>BMY_44743</v>
      </c>
      <c r="B10503" t="s">
        <v>16</v>
      </c>
      <c r="C10503" s="1">
        <v>44743</v>
      </c>
      <c r="D10503">
        <v>75.552000000000007</v>
      </c>
    </row>
    <row r="10504" spans="1:4" hidden="1" x14ac:dyDescent="0.35">
      <c r="A10504" s="3" t="str">
        <f t="shared" si="164"/>
        <v>BR_44743</v>
      </c>
      <c r="B10504" t="s">
        <v>17</v>
      </c>
      <c r="C10504" s="1">
        <v>44743</v>
      </c>
      <c r="D10504">
        <v>145.06200000000001</v>
      </c>
    </row>
    <row r="10505" spans="1:4" hidden="1" x14ac:dyDescent="0.35">
      <c r="A10505" s="3" t="str">
        <f t="shared" si="164"/>
        <v>CARR_44743</v>
      </c>
      <c r="B10505" t="s">
        <v>18</v>
      </c>
      <c r="C10505" s="1">
        <v>44743</v>
      </c>
      <c r="D10505">
        <v>35.694000000000003</v>
      </c>
    </row>
    <row r="10506" spans="1:4" hidden="1" x14ac:dyDescent="0.35">
      <c r="A10506" s="3" t="str">
        <f t="shared" si="164"/>
        <v>CDW_44743</v>
      </c>
      <c r="B10506" t="s">
        <v>19</v>
      </c>
      <c r="C10506" s="1">
        <v>44743</v>
      </c>
      <c r="D10506">
        <v>156.08500000000001</v>
      </c>
    </row>
    <row r="10507" spans="1:4" hidden="1" x14ac:dyDescent="0.35">
      <c r="A10507" s="3" t="str">
        <f t="shared" si="164"/>
        <v>CE_44743</v>
      </c>
      <c r="B10507" t="s">
        <v>20</v>
      </c>
      <c r="C10507" s="1">
        <v>44743</v>
      </c>
      <c r="D10507">
        <v>113.53700000000001</v>
      </c>
    </row>
    <row r="10508" spans="1:4" hidden="1" x14ac:dyDescent="0.35">
      <c r="A10508" s="3" t="str">
        <f t="shared" si="164"/>
        <v>CHTR_44743</v>
      </c>
      <c r="B10508" t="s">
        <v>21</v>
      </c>
      <c r="C10508" s="1">
        <v>44743</v>
      </c>
      <c r="D10508">
        <v>480.92</v>
      </c>
    </row>
    <row r="10509" spans="1:4" hidden="1" x14ac:dyDescent="0.35">
      <c r="A10509" s="3" t="str">
        <f t="shared" si="164"/>
        <v>CNC_44743</v>
      </c>
      <c r="B10509" t="s">
        <v>22</v>
      </c>
      <c r="C10509" s="1">
        <v>44743</v>
      </c>
      <c r="D10509">
        <v>86.21</v>
      </c>
    </row>
    <row r="10510" spans="1:4" hidden="1" x14ac:dyDescent="0.35">
      <c r="A10510" s="3" t="str">
        <f t="shared" si="164"/>
        <v>CNP_44743</v>
      </c>
      <c r="B10510" t="s">
        <v>23</v>
      </c>
      <c r="C10510" s="1">
        <v>44743</v>
      </c>
      <c r="D10510">
        <v>29.95</v>
      </c>
    </row>
    <row r="10511" spans="1:4" hidden="1" x14ac:dyDescent="0.35">
      <c r="A10511" s="3" t="str">
        <f t="shared" si="164"/>
        <v>COP_44743</v>
      </c>
      <c r="B10511" t="s">
        <v>24</v>
      </c>
      <c r="C10511" s="1">
        <v>44743</v>
      </c>
      <c r="D10511">
        <v>88.063999999999993</v>
      </c>
    </row>
    <row r="10512" spans="1:4" hidden="1" x14ac:dyDescent="0.35">
      <c r="A10512" s="3" t="str">
        <f t="shared" si="164"/>
        <v>CTAS_44743</v>
      </c>
      <c r="B10512" t="s">
        <v>25</v>
      </c>
      <c r="C10512" s="1">
        <v>44743</v>
      </c>
      <c r="D10512">
        <v>373.76799999999997</v>
      </c>
    </row>
    <row r="10513" spans="1:4" hidden="1" x14ac:dyDescent="0.35">
      <c r="A10513" s="3" t="str">
        <f t="shared" si="164"/>
        <v>CZR_44743</v>
      </c>
      <c r="B10513" t="s">
        <v>26</v>
      </c>
      <c r="C10513" s="1">
        <v>44743</v>
      </c>
      <c r="D10513">
        <v>38.53</v>
      </c>
    </row>
    <row r="10514" spans="1:4" hidden="1" x14ac:dyDescent="0.35">
      <c r="A10514" s="3" t="str">
        <f t="shared" si="164"/>
        <v>DG_44743</v>
      </c>
      <c r="B10514" t="s">
        <v>27</v>
      </c>
      <c r="C10514" s="1">
        <v>44743</v>
      </c>
      <c r="D10514">
        <v>245.24</v>
      </c>
    </row>
    <row r="10515" spans="1:4" hidden="1" x14ac:dyDescent="0.35">
      <c r="A10515" s="3" t="str">
        <f t="shared" si="164"/>
        <v>DPZ_44743</v>
      </c>
      <c r="B10515" t="s">
        <v>28</v>
      </c>
      <c r="C10515" s="1">
        <v>44743</v>
      </c>
      <c r="D10515">
        <v>401.12</v>
      </c>
    </row>
    <row r="10516" spans="1:4" x14ac:dyDescent="0.35">
      <c r="A10516" s="3" t="str">
        <f t="shared" si="164"/>
        <v>DRE_44743</v>
      </c>
      <c r="B10516" t="s">
        <v>29</v>
      </c>
      <c r="C10516" s="1">
        <v>44743</v>
      </c>
      <c r="D10516">
        <v>55.933999999999997</v>
      </c>
    </row>
    <row r="10517" spans="1:4" hidden="1" x14ac:dyDescent="0.35">
      <c r="A10517" s="3" t="str">
        <f t="shared" si="164"/>
        <v>DXC_44743</v>
      </c>
      <c r="B10517" t="s">
        <v>30</v>
      </c>
      <c r="C10517" s="1">
        <v>44743</v>
      </c>
      <c r="D10517">
        <v>29.94</v>
      </c>
    </row>
    <row r="10518" spans="1:4" hidden="1" x14ac:dyDescent="0.35">
      <c r="A10518" s="3" t="str">
        <f t="shared" si="164"/>
        <v>EWA_44743</v>
      </c>
      <c r="B10518" t="s">
        <v>31</v>
      </c>
      <c r="C10518" s="1">
        <v>44743</v>
      </c>
      <c r="D10518">
        <v>20.699000000000002</v>
      </c>
    </row>
    <row r="10519" spans="1:4" hidden="1" x14ac:dyDescent="0.35">
      <c r="A10519" s="3" t="str">
        <f t="shared" si="164"/>
        <v>EWC_44743</v>
      </c>
      <c r="B10519" t="s">
        <v>32</v>
      </c>
      <c r="C10519" s="1">
        <v>44743</v>
      </c>
      <c r="D10519">
        <v>33.548000000000002</v>
      </c>
    </row>
    <row r="10520" spans="1:4" hidden="1" x14ac:dyDescent="0.35">
      <c r="A10520" s="3" t="str">
        <f t="shared" si="164"/>
        <v>EWG_44743</v>
      </c>
      <c r="B10520" t="s">
        <v>33</v>
      </c>
      <c r="C10520" s="1">
        <v>44743</v>
      </c>
      <c r="D10520">
        <v>23.021999999999998</v>
      </c>
    </row>
    <row r="10521" spans="1:4" hidden="1" x14ac:dyDescent="0.35">
      <c r="A10521" s="3" t="str">
        <f t="shared" si="164"/>
        <v>EWH_44743</v>
      </c>
      <c r="B10521" t="s">
        <v>34</v>
      </c>
      <c r="C10521" s="1">
        <v>44743</v>
      </c>
      <c r="D10521">
        <v>21.867000000000001</v>
      </c>
    </row>
    <row r="10522" spans="1:4" hidden="1" x14ac:dyDescent="0.35">
      <c r="A10522" s="3" t="str">
        <f t="shared" si="164"/>
        <v>EWJ_44743</v>
      </c>
      <c r="B10522" t="s">
        <v>35</v>
      </c>
      <c r="C10522" s="1">
        <v>44743</v>
      </c>
      <c r="D10522">
        <v>52.930999999999997</v>
      </c>
    </row>
    <row r="10523" spans="1:4" hidden="1" x14ac:dyDescent="0.35">
      <c r="A10523" s="3" t="str">
        <f t="shared" si="164"/>
        <v>EWL_44743</v>
      </c>
      <c r="B10523" t="s">
        <v>36</v>
      </c>
      <c r="C10523" s="1">
        <v>44743</v>
      </c>
      <c r="D10523">
        <v>41.58</v>
      </c>
    </row>
    <row r="10524" spans="1:4" hidden="1" x14ac:dyDescent="0.35">
      <c r="A10524" s="3" t="str">
        <f t="shared" si="164"/>
        <v>EWQ_44743</v>
      </c>
      <c r="B10524" t="s">
        <v>37</v>
      </c>
      <c r="C10524" s="1">
        <v>44743</v>
      </c>
      <c r="D10524">
        <v>30</v>
      </c>
    </row>
    <row r="10525" spans="1:4" hidden="1" x14ac:dyDescent="0.35">
      <c r="A10525" s="3" t="str">
        <f t="shared" si="164"/>
        <v>EWT_44743</v>
      </c>
      <c r="B10525" t="s">
        <v>38</v>
      </c>
      <c r="C10525" s="1">
        <v>44743</v>
      </c>
      <c r="D10525">
        <v>41.618000000000002</v>
      </c>
    </row>
    <row r="10526" spans="1:4" hidden="1" x14ac:dyDescent="0.35">
      <c r="A10526" s="3" t="str">
        <f t="shared" si="164"/>
        <v>EWU_44743</v>
      </c>
      <c r="B10526" t="s">
        <v>39</v>
      </c>
      <c r="C10526" s="1">
        <v>44743</v>
      </c>
      <c r="D10526">
        <v>29.443999999999999</v>
      </c>
    </row>
    <row r="10527" spans="1:4" hidden="1" x14ac:dyDescent="0.35">
      <c r="A10527" s="3" t="str">
        <f t="shared" si="164"/>
        <v>EWY_44743</v>
      </c>
      <c r="B10527" t="s">
        <v>40</v>
      </c>
      <c r="C10527" s="1">
        <v>44743</v>
      </c>
      <c r="D10527">
        <v>56.712000000000003</v>
      </c>
    </row>
    <row r="10528" spans="1:4" hidden="1" x14ac:dyDescent="0.35">
      <c r="A10528" s="3" t="str">
        <f t="shared" si="164"/>
        <v>EWZ_44743</v>
      </c>
      <c r="B10528" t="s">
        <v>41</v>
      </c>
      <c r="C10528" s="1">
        <v>44743</v>
      </c>
      <c r="D10528">
        <v>25.190999999999999</v>
      </c>
    </row>
    <row r="10529" spans="1:4" hidden="1" x14ac:dyDescent="0.35">
      <c r="A10529" s="3" t="str">
        <f t="shared" si="164"/>
        <v>FTV_44743</v>
      </c>
      <c r="B10529" t="s">
        <v>43</v>
      </c>
      <c r="C10529" s="1">
        <v>44743</v>
      </c>
      <c r="D10529">
        <v>54.752000000000002</v>
      </c>
    </row>
    <row r="10530" spans="1:4" hidden="1" x14ac:dyDescent="0.35">
      <c r="A10530" s="3" t="str">
        <f t="shared" si="164"/>
        <v>GOOG_44743</v>
      </c>
      <c r="B10530" t="s">
        <v>44</v>
      </c>
      <c r="C10530" s="1">
        <v>44743</v>
      </c>
      <c r="D10530">
        <v>109.081</v>
      </c>
    </row>
    <row r="10531" spans="1:4" hidden="1" x14ac:dyDescent="0.35">
      <c r="A10531" s="3" t="str">
        <f t="shared" si="164"/>
        <v>GPC_44743</v>
      </c>
      <c r="B10531" t="s">
        <v>45</v>
      </c>
      <c r="C10531" s="1">
        <v>44743</v>
      </c>
      <c r="D10531">
        <v>131.93799999999999</v>
      </c>
    </row>
    <row r="10532" spans="1:4" hidden="1" x14ac:dyDescent="0.35">
      <c r="A10532" s="3" t="str">
        <f t="shared" si="164"/>
        <v>GSG_44743</v>
      </c>
      <c r="B10532" t="s">
        <v>46</v>
      </c>
      <c r="C10532" s="1">
        <v>44743</v>
      </c>
      <c r="D10532">
        <v>23.38</v>
      </c>
    </row>
    <row r="10533" spans="1:4" hidden="1" x14ac:dyDescent="0.35">
      <c r="A10533" s="3" t="str">
        <f t="shared" si="164"/>
        <v>HIG_44743</v>
      </c>
      <c r="B10533" t="s">
        <v>47</v>
      </c>
      <c r="C10533" s="1">
        <v>44743</v>
      </c>
      <c r="D10533">
        <v>65.478999999999999</v>
      </c>
    </row>
    <row r="10534" spans="1:4" hidden="1" x14ac:dyDescent="0.35">
      <c r="A10534" s="3" t="str">
        <f t="shared" si="164"/>
        <v>HIGH.L_44743</v>
      </c>
      <c r="B10534" t="s">
        <v>48</v>
      </c>
      <c r="C10534" s="1">
        <v>44743</v>
      </c>
      <c r="D10534">
        <v>4.7779999999999996</v>
      </c>
    </row>
    <row r="10535" spans="1:4" hidden="1" x14ac:dyDescent="0.35">
      <c r="A10535" s="3" t="str">
        <f t="shared" si="164"/>
        <v>HST_44743</v>
      </c>
      <c r="B10535" t="s">
        <v>49</v>
      </c>
      <c r="C10535" s="1">
        <v>44743</v>
      </c>
      <c r="D10535">
        <v>15.478999999999999</v>
      </c>
    </row>
    <row r="10536" spans="1:4" hidden="1" x14ac:dyDescent="0.35">
      <c r="A10536" s="3" t="str">
        <f t="shared" si="164"/>
        <v>HYG_44743</v>
      </c>
      <c r="B10536" t="s">
        <v>50</v>
      </c>
      <c r="C10536" s="1">
        <v>44743</v>
      </c>
      <c r="D10536">
        <v>71.658000000000001</v>
      </c>
    </row>
    <row r="10537" spans="1:4" hidden="1" x14ac:dyDescent="0.35">
      <c r="A10537" s="3" t="str">
        <f t="shared" si="164"/>
        <v>IAU_44743</v>
      </c>
      <c r="B10537" t="s">
        <v>51</v>
      </c>
      <c r="C10537" s="1">
        <v>44743</v>
      </c>
      <c r="D10537">
        <v>34.299999999999997</v>
      </c>
    </row>
    <row r="10538" spans="1:4" hidden="1" x14ac:dyDescent="0.35">
      <c r="A10538" s="3" t="str">
        <f t="shared" si="164"/>
        <v>ICLN_44743</v>
      </c>
      <c r="B10538" t="s">
        <v>52</v>
      </c>
      <c r="C10538" s="1">
        <v>44743</v>
      </c>
      <c r="D10538">
        <v>19.286000000000001</v>
      </c>
    </row>
    <row r="10539" spans="1:4" hidden="1" x14ac:dyDescent="0.35">
      <c r="A10539" s="3" t="str">
        <f t="shared" si="164"/>
        <v>IEAA.L_44743</v>
      </c>
      <c r="B10539" t="s">
        <v>53</v>
      </c>
      <c r="C10539" s="1">
        <v>44743</v>
      </c>
      <c r="D10539">
        <v>4.7380000000000004</v>
      </c>
    </row>
    <row r="10540" spans="1:4" hidden="1" x14ac:dyDescent="0.35">
      <c r="A10540" s="3" t="str">
        <f t="shared" si="164"/>
        <v>IEF_44743</v>
      </c>
      <c r="B10540" t="s">
        <v>54</v>
      </c>
      <c r="C10540" s="1">
        <v>44743</v>
      </c>
      <c r="D10540">
        <v>102.039</v>
      </c>
    </row>
    <row r="10541" spans="1:4" hidden="1" x14ac:dyDescent="0.35">
      <c r="A10541" s="3" t="str">
        <f t="shared" si="164"/>
        <v>IEFM.L_44743</v>
      </c>
      <c r="B10541" t="s">
        <v>55</v>
      </c>
      <c r="C10541" s="1">
        <v>44743</v>
      </c>
      <c r="D10541">
        <v>709.65</v>
      </c>
    </row>
    <row r="10542" spans="1:4" hidden="1" x14ac:dyDescent="0.35">
      <c r="A10542" s="3" t="str">
        <f t="shared" si="164"/>
        <v>IEMG_44743</v>
      </c>
      <c r="B10542" t="s">
        <v>56</v>
      </c>
      <c r="C10542" s="1">
        <v>44743</v>
      </c>
      <c r="D10542">
        <v>48.029000000000003</v>
      </c>
    </row>
    <row r="10543" spans="1:4" hidden="1" x14ac:dyDescent="0.35">
      <c r="A10543" s="3" t="str">
        <f t="shared" si="164"/>
        <v>IEUS_44743</v>
      </c>
      <c r="B10543" t="s">
        <v>57</v>
      </c>
      <c r="C10543" s="1">
        <v>44743</v>
      </c>
      <c r="D10543">
        <v>48.179000000000002</v>
      </c>
    </row>
    <row r="10544" spans="1:4" hidden="1" x14ac:dyDescent="0.35">
      <c r="A10544" s="3" t="str">
        <f t="shared" si="164"/>
        <v>IEVL.L_44743</v>
      </c>
      <c r="B10544" t="s">
        <v>58</v>
      </c>
      <c r="C10544" s="1">
        <v>44743</v>
      </c>
      <c r="D10544">
        <v>6.6269999999999998</v>
      </c>
    </row>
    <row r="10545" spans="1:4" hidden="1" x14ac:dyDescent="0.35">
      <c r="A10545" s="3" t="str">
        <f t="shared" si="164"/>
        <v>IGF_44743</v>
      </c>
      <c r="B10545" t="s">
        <v>59</v>
      </c>
      <c r="C10545" s="1">
        <v>44743</v>
      </c>
      <c r="D10545">
        <v>46.805</v>
      </c>
    </row>
    <row r="10546" spans="1:4" hidden="1" x14ac:dyDescent="0.35">
      <c r="A10546" s="3" t="str">
        <f t="shared" si="164"/>
        <v>INDA_44743</v>
      </c>
      <c r="B10546" t="s">
        <v>60</v>
      </c>
      <c r="C10546" s="1">
        <v>44743</v>
      </c>
      <c r="D10546">
        <v>39.479999999999997</v>
      </c>
    </row>
    <row r="10547" spans="1:4" hidden="1" x14ac:dyDescent="0.35">
      <c r="A10547" s="3" t="str">
        <f t="shared" si="164"/>
        <v>IUMO.L_44743</v>
      </c>
      <c r="B10547" t="s">
        <v>61</v>
      </c>
      <c r="C10547" s="1">
        <v>44743</v>
      </c>
      <c r="D10547">
        <v>9.4039999999999999</v>
      </c>
    </row>
    <row r="10548" spans="1:4" hidden="1" x14ac:dyDescent="0.35">
      <c r="A10548" s="3" t="str">
        <f t="shared" si="164"/>
        <v>IUVL.L_44743</v>
      </c>
      <c r="B10548" t="s">
        <v>62</v>
      </c>
      <c r="C10548" s="1">
        <v>44743</v>
      </c>
      <c r="D10548">
        <v>7.8550000000000004</v>
      </c>
    </row>
    <row r="10549" spans="1:4" hidden="1" x14ac:dyDescent="0.35">
      <c r="A10549" s="3" t="str">
        <f t="shared" si="164"/>
        <v>IVV_44743</v>
      </c>
      <c r="B10549" t="s">
        <v>63</v>
      </c>
      <c r="C10549" s="1">
        <v>44743</v>
      </c>
      <c r="D10549">
        <v>379.48399999999998</v>
      </c>
    </row>
    <row r="10550" spans="1:4" hidden="1" x14ac:dyDescent="0.35">
      <c r="A10550" s="3" t="str">
        <f t="shared" si="164"/>
        <v>IWM_44743</v>
      </c>
      <c r="B10550" t="s">
        <v>64</v>
      </c>
      <c r="C10550" s="1">
        <v>44743</v>
      </c>
      <c r="D10550">
        <v>169.745</v>
      </c>
    </row>
    <row r="10551" spans="1:4" hidden="1" x14ac:dyDescent="0.35">
      <c r="A10551" s="3" t="str">
        <f t="shared" si="164"/>
        <v>IXN_44743</v>
      </c>
      <c r="B10551" t="s">
        <v>65</v>
      </c>
      <c r="C10551" s="1">
        <v>44743</v>
      </c>
      <c r="D10551">
        <v>45.393000000000001</v>
      </c>
    </row>
    <row r="10552" spans="1:4" hidden="1" x14ac:dyDescent="0.35">
      <c r="A10552" s="3" t="str">
        <f t="shared" si="164"/>
        <v>JPEA.L_44743</v>
      </c>
      <c r="B10552" t="s">
        <v>66</v>
      </c>
      <c r="C10552" s="1">
        <v>44743</v>
      </c>
      <c r="D10552">
        <v>4.8040000000000003</v>
      </c>
    </row>
    <row r="10553" spans="1:4" hidden="1" x14ac:dyDescent="0.35">
      <c r="A10553" s="3" t="str">
        <f t="shared" si="164"/>
        <v>JPM_44743</v>
      </c>
      <c r="B10553" t="s">
        <v>67</v>
      </c>
      <c r="C10553" s="1">
        <v>44743</v>
      </c>
      <c r="D10553">
        <v>111.226</v>
      </c>
    </row>
    <row r="10554" spans="1:4" hidden="1" x14ac:dyDescent="0.35">
      <c r="A10554" s="3" t="str">
        <f t="shared" ref="A10554:A10617" si="165">CONCATENATE(B10554,"_",C10554)</f>
        <v>KR_44743</v>
      </c>
      <c r="B10554" t="s">
        <v>68</v>
      </c>
      <c r="C10554" s="1">
        <v>44743</v>
      </c>
      <c r="D10554">
        <v>47.34</v>
      </c>
    </row>
    <row r="10555" spans="1:4" hidden="1" x14ac:dyDescent="0.35">
      <c r="A10555" s="3" t="str">
        <f t="shared" si="165"/>
        <v>LQD_44743</v>
      </c>
      <c r="B10555" t="s">
        <v>69</v>
      </c>
      <c r="C10555" s="1">
        <v>44743</v>
      </c>
      <c r="D10555">
        <v>109.17400000000001</v>
      </c>
    </row>
    <row r="10556" spans="1:4" hidden="1" x14ac:dyDescent="0.35">
      <c r="A10556" s="3" t="str">
        <f t="shared" si="165"/>
        <v>MCHI_44743</v>
      </c>
      <c r="B10556" t="s">
        <v>70</v>
      </c>
      <c r="C10556" s="1">
        <v>44743</v>
      </c>
      <c r="D10556">
        <v>55.008000000000003</v>
      </c>
    </row>
    <row r="10557" spans="1:4" hidden="1" x14ac:dyDescent="0.35">
      <c r="A10557" s="3" t="str">
        <f t="shared" si="165"/>
        <v>META_44743</v>
      </c>
      <c r="B10557" t="s">
        <v>144</v>
      </c>
      <c r="C10557" s="1">
        <v>44743</v>
      </c>
      <c r="D10557">
        <v>160.03</v>
      </c>
    </row>
    <row r="10558" spans="1:4" hidden="1" x14ac:dyDescent="0.35">
      <c r="A10558" s="3" t="str">
        <f t="shared" si="165"/>
        <v>MVEU.L_44743</v>
      </c>
      <c r="B10558" t="s">
        <v>71</v>
      </c>
      <c r="C10558" s="1">
        <v>44743</v>
      </c>
      <c r="D10558">
        <v>49.674999999999997</v>
      </c>
    </row>
    <row r="10559" spans="1:4" hidden="1" x14ac:dyDescent="0.35">
      <c r="A10559" s="3" t="str">
        <f t="shared" si="165"/>
        <v>OGN_44743</v>
      </c>
      <c r="B10559" t="s">
        <v>72</v>
      </c>
      <c r="C10559" s="1">
        <v>44743</v>
      </c>
      <c r="D10559">
        <v>33.563000000000002</v>
      </c>
    </row>
    <row r="10560" spans="1:4" hidden="1" x14ac:dyDescent="0.35">
      <c r="A10560" s="3" t="str">
        <f t="shared" si="165"/>
        <v>PG_44743</v>
      </c>
      <c r="B10560" t="s">
        <v>73</v>
      </c>
      <c r="C10560" s="1">
        <v>44743</v>
      </c>
      <c r="D10560">
        <v>143.245</v>
      </c>
    </row>
    <row r="10561" spans="1:4" hidden="1" x14ac:dyDescent="0.35">
      <c r="A10561" s="3" t="str">
        <f t="shared" si="165"/>
        <v>PPL_44743</v>
      </c>
      <c r="B10561" t="s">
        <v>74</v>
      </c>
      <c r="C10561" s="1">
        <v>44743</v>
      </c>
      <c r="D10561">
        <v>27.335000000000001</v>
      </c>
    </row>
    <row r="10562" spans="1:4" hidden="1" x14ac:dyDescent="0.35">
      <c r="A10562" s="3" t="str">
        <f t="shared" si="165"/>
        <v>PRU_44743</v>
      </c>
      <c r="B10562" t="s">
        <v>75</v>
      </c>
      <c r="C10562" s="1">
        <v>44743</v>
      </c>
      <c r="D10562">
        <v>95.212999999999994</v>
      </c>
    </row>
    <row r="10563" spans="1:4" hidden="1" x14ac:dyDescent="0.35">
      <c r="A10563" s="3" t="str">
        <f t="shared" si="165"/>
        <v>PYPL_44743</v>
      </c>
      <c r="B10563" t="s">
        <v>76</v>
      </c>
      <c r="C10563" s="1">
        <v>44743</v>
      </c>
      <c r="D10563">
        <v>71.400000000000006</v>
      </c>
    </row>
    <row r="10564" spans="1:4" hidden="1" x14ac:dyDescent="0.35">
      <c r="A10564" s="3" t="str">
        <f t="shared" si="165"/>
        <v>RE_44743</v>
      </c>
      <c r="B10564" t="s">
        <v>77</v>
      </c>
      <c r="C10564" s="1">
        <v>44743</v>
      </c>
      <c r="D10564">
        <v>280.63900000000001</v>
      </c>
    </row>
    <row r="10565" spans="1:4" hidden="1" x14ac:dyDescent="0.35">
      <c r="A10565" s="3" t="str">
        <f t="shared" si="165"/>
        <v>REET_44743</v>
      </c>
      <c r="B10565" t="s">
        <v>78</v>
      </c>
      <c r="C10565" s="1">
        <v>44743</v>
      </c>
      <c r="D10565">
        <v>24.2</v>
      </c>
    </row>
    <row r="10566" spans="1:4" hidden="1" x14ac:dyDescent="0.35">
      <c r="A10566" s="3" t="str">
        <f t="shared" si="165"/>
        <v>ROL_44743</v>
      </c>
      <c r="B10566" t="s">
        <v>79</v>
      </c>
      <c r="C10566" s="1">
        <v>44743</v>
      </c>
      <c r="D10566">
        <v>34.671999999999997</v>
      </c>
    </row>
    <row r="10567" spans="1:4" hidden="1" x14ac:dyDescent="0.35">
      <c r="A10567" s="3" t="str">
        <f t="shared" si="165"/>
        <v>ROST_44743</v>
      </c>
      <c r="B10567" t="s">
        <v>80</v>
      </c>
      <c r="C10567" s="1">
        <v>44743</v>
      </c>
      <c r="D10567">
        <v>70.944999999999993</v>
      </c>
    </row>
    <row r="10568" spans="1:4" hidden="1" x14ac:dyDescent="0.35">
      <c r="A10568" s="3" t="str">
        <f t="shared" si="165"/>
        <v>SEGA.L_44743</v>
      </c>
      <c r="B10568" t="s">
        <v>81</v>
      </c>
      <c r="C10568" s="1">
        <v>44743</v>
      </c>
      <c r="D10568">
        <v>99.546000000000006</v>
      </c>
    </row>
    <row r="10569" spans="1:4" hidden="1" x14ac:dyDescent="0.35">
      <c r="A10569" s="3" t="str">
        <f t="shared" si="165"/>
        <v>SHY_44743</v>
      </c>
      <c r="B10569" t="s">
        <v>82</v>
      </c>
      <c r="C10569" s="1">
        <v>44743</v>
      </c>
      <c r="D10569">
        <v>82.013999999999996</v>
      </c>
    </row>
    <row r="10570" spans="1:4" hidden="1" x14ac:dyDescent="0.35">
      <c r="A10570" s="3" t="str">
        <f t="shared" si="165"/>
        <v>SLV_44743</v>
      </c>
      <c r="B10570" t="s">
        <v>83</v>
      </c>
      <c r="C10570" s="1">
        <v>44743</v>
      </c>
      <c r="D10570">
        <v>18.309999999999999</v>
      </c>
    </row>
    <row r="10571" spans="1:4" hidden="1" x14ac:dyDescent="0.35">
      <c r="A10571" s="3" t="str">
        <f t="shared" si="165"/>
        <v>SPMV.L_44743</v>
      </c>
      <c r="B10571" t="s">
        <v>84</v>
      </c>
      <c r="C10571" s="1">
        <v>44743</v>
      </c>
      <c r="D10571">
        <v>73.334999999999994</v>
      </c>
    </row>
    <row r="10572" spans="1:4" hidden="1" x14ac:dyDescent="0.35">
      <c r="A10572" s="3" t="str">
        <f t="shared" si="165"/>
        <v>TLT_44743</v>
      </c>
      <c r="B10572" t="s">
        <v>85</v>
      </c>
      <c r="C10572" s="1">
        <v>44743</v>
      </c>
      <c r="D10572">
        <v>113.96599999999999</v>
      </c>
    </row>
    <row r="10573" spans="1:4" hidden="1" x14ac:dyDescent="0.35">
      <c r="A10573" s="3" t="str">
        <f t="shared" si="165"/>
        <v>UNH_44743</v>
      </c>
      <c r="B10573" t="s">
        <v>86</v>
      </c>
      <c r="C10573" s="1">
        <v>44743</v>
      </c>
      <c r="D10573">
        <v>514.197</v>
      </c>
    </row>
    <row r="10574" spans="1:4" hidden="1" x14ac:dyDescent="0.35">
      <c r="A10574" s="3" t="str">
        <f t="shared" si="165"/>
        <v>URI_44743</v>
      </c>
      <c r="B10574" t="s">
        <v>87</v>
      </c>
      <c r="C10574" s="1">
        <v>44743</v>
      </c>
      <c r="D10574">
        <v>243.56299999999999</v>
      </c>
    </row>
    <row r="10575" spans="1:4" hidden="1" x14ac:dyDescent="0.35">
      <c r="A10575" s="3" t="str">
        <f t="shared" si="165"/>
        <v>V_44743</v>
      </c>
      <c r="B10575" t="s">
        <v>88</v>
      </c>
      <c r="C10575" s="1">
        <v>44743</v>
      </c>
      <c r="D10575">
        <v>197.99700000000001</v>
      </c>
    </row>
    <row r="10576" spans="1:4" hidden="1" x14ac:dyDescent="0.35">
      <c r="A10576" s="3" t="str">
        <f t="shared" si="165"/>
        <v>VRSK_44743</v>
      </c>
      <c r="B10576" t="s">
        <v>89</v>
      </c>
      <c r="C10576" s="1">
        <v>44743</v>
      </c>
      <c r="D10576">
        <v>174.714</v>
      </c>
    </row>
    <row r="10577" spans="1:4" hidden="1" x14ac:dyDescent="0.35">
      <c r="A10577" s="3" t="str">
        <f t="shared" si="165"/>
        <v>VXX_44743</v>
      </c>
      <c r="B10577" t="s">
        <v>90</v>
      </c>
      <c r="C10577" s="1">
        <v>44743</v>
      </c>
      <c r="D10577">
        <v>22.54</v>
      </c>
    </row>
    <row r="10578" spans="1:4" hidden="1" x14ac:dyDescent="0.35">
      <c r="A10578" s="3" t="str">
        <f t="shared" si="165"/>
        <v>WRK_44743</v>
      </c>
      <c r="B10578" t="s">
        <v>91</v>
      </c>
      <c r="C10578" s="1">
        <v>44743</v>
      </c>
      <c r="D10578">
        <v>39.247999999999998</v>
      </c>
    </row>
    <row r="10579" spans="1:4" hidden="1" x14ac:dyDescent="0.35">
      <c r="A10579" s="3" t="str">
        <f t="shared" si="165"/>
        <v>XLB_44743</v>
      </c>
      <c r="B10579" t="s">
        <v>92</v>
      </c>
      <c r="C10579" s="1">
        <v>44743</v>
      </c>
      <c r="D10579">
        <v>73.228999999999999</v>
      </c>
    </row>
    <row r="10580" spans="1:4" hidden="1" x14ac:dyDescent="0.35">
      <c r="A10580" s="3" t="str">
        <f t="shared" si="165"/>
        <v>XLC_44743</v>
      </c>
      <c r="B10580" t="s">
        <v>93</v>
      </c>
      <c r="C10580" s="1">
        <v>44743</v>
      </c>
      <c r="D10580">
        <v>54.570999999999998</v>
      </c>
    </row>
    <row r="10581" spans="1:4" hidden="1" x14ac:dyDescent="0.35">
      <c r="A10581" s="3" t="str">
        <f t="shared" si="165"/>
        <v>XLE_44743</v>
      </c>
      <c r="B10581" t="s">
        <v>94</v>
      </c>
      <c r="C10581" s="1">
        <v>44743</v>
      </c>
      <c r="D10581">
        <v>71.064999999999998</v>
      </c>
    </row>
    <row r="10582" spans="1:4" hidden="1" x14ac:dyDescent="0.35">
      <c r="A10582" s="3" t="str">
        <f t="shared" si="165"/>
        <v>XLF_44743</v>
      </c>
      <c r="B10582" t="s">
        <v>95</v>
      </c>
      <c r="C10582" s="1">
        <v>44743</v>
      </c>
      <c r="D10582">
        <v>31.515999999999998</v>
      </c>
    </row>
    <row r="10583" spans="1:4" hidden="1" x14ac:dyDescent="0.35">
      <c r="A10583" s="3" t="str">
        <f t="shared" si="165"/>
        <v>XLI_44743</v>
      </c>
      <c r="B10583" t="s">
        <v>96</v>
      </c>
      <c r="C10583" s="1">
        <v>44743</v>
      </c>
      <c r="D10583">
        <v>87.263999999999996</v>
      </c>
    </row>
    <row r="10584" spans="1:4" hidden="1" x14ac:dyDescent="0.35">
      <c r="A10584" s="3" t="str">
        <f t="shared" si="165"/>
        <v>XLK_44743</v>
      </c>
      <c r="B10584" t="s">
        <v>97</v>
      </c>
      <c r="C10584" s="1">
        <v>44743</v>
      </c>
      <c r="D10584">
        <v>126.732</v>
      </c>
    </row>
    <row r="10585" spans="1:4" hidden="1" x14ac:dyDescent="0.35">
      <c r="A10585" s="3" t="str">
        <f t="shared" si="165"/>
        <v>XLP_44743</v>
      </c>
      <c r="B10585" t="s">
        <v>98</v>
      </c>
      <c r="C10585" s="1">
        <v>44743</v>
      </c>
      <c r="D10585">
        <v>72.228999999999999</v>
      </c>
    </row>
    <row r="10586" spans="1:4" hidden="1" x14ac:dyDescent="0.35">
      <c r="A10586" s="3" t="str">
        <f t="shared" si="165"/>
        <v>XLU_44743</v>
      </c>
      <c r="B10586" t="s">
        <v>99</v>
      </c>
      <c r="C10586" s="1">
        <v>44743</v>
      </c>
      <c r="D10586">
        <v>70.787000000000006</v>
      </c>
    </row>
    <row r="10587" spans="1:4" hidden="1" x14ac:dyDescent="0.35">
      <c r="A10587" s="3" t="str">
        <f t="shared" si="165"/>
        <v>XLV_44743</v>
      </c>
      <c r="B10587" t="s">
        <v>100</v>
      </c>
      <c r="C10587" s="1">
        <v>44743</v>
      </c>
      <c r="D10587">
        <v>128.63499999999999</v>
      </c>
    </row>
    <row r="10588" spans="1:4" hidden="1" x14ac:dyDescent="0.35">
      <c r="A10588" s="3" t="str">
        <f t="shared" si="165"/>
        <v>XLY_44743</v>
      </c>
      <c r="B10588" t="s">
        <v>101</v>
      </c>
      <c r="C10588" s="1">
        <v>44743</v>
      </c>
      <c r="D10588">
        <v>139.33600000000001</v>
      </c>
    </row>
    <row r="10589" spans="1:4" hidden="1" x14ac:dyDescent="0.35">
      <c r="A10589" s="3" t="str">
        <f t="shared" si="165"/>
        <v>XOM_44743</v>
      </c>
      <c r="B10589" t="s">
        <v>102</v>
      </c>
      <c r="C10589" s="1">
        <v>44743</v>
      </c>
      <c r="D10589">
        <v>85.337000000000003</v>
      </c>
    </row>
    <row r="10590" spans="1:4" hidden="1" x14ac:dyDescent="0.35">
      <c r="A10590" s="3" t="str">
        <f t="shared" si="165"/>
        <v>HIGH.L_44746</v>
      </c>
      <c r="B10590" t="s">
        <v>48</v>
      </c>
      <c r="C10590" s="1">
        <v>44746</v>
      </c>
      <c r="D10590">
        <v>4.7830000000000004</v>
      </c>
    </row>
    <row r="10591" spans="1:4" hidden="1" x14ac:dyDescent="0.35">
      <c r="A10591" s="3" t="str">
        <f t="shared" si="165"/>
        <v>IEAA.L_44746</v>
      </c>
      <c r="B10591" t="s">
        <v>53</v>
      </c>
      <c r="C10591" s="1">
        <v>44746</v>
      </c>
      <c r="D10591">
        <v>4.7149999999999999</v>
      </c>
    </row>
    <row r="10592" spans="1:4" hidden="1" x14ac:dyDescent="0.35">
      <c r="A10592" s="3" t="str">
        <f t="shared" si="165"/>
        <v>IEFM.L_44746</v>
      </c>
      <c r="B10592" t="s">
        <v>55</v>
      </c>
      <c r="C10592" s="1">
        <v>44746</v>
      </c>
      <c r="D10592">
        <v>716.55</v>
      </c>
    </row>
    <row r="10593" spans="1:4" hidden="1" x14ac:dyDescent="0.35">
      <c r="A10593" s="3" t="str">
        <f t="shared" si="165"/>
        <v>IEVL.L_44746</v>
      </c>
      <c r="B10593" t="s">
        <v>58</v>
      </c>
      <c r="C10593" s="1">
        <v>44746</v>
      </c>
      <c r="D10593">
        <v>6.6639999999999997</v>
      </c>
    </row>
    <row r="10594" spans="1:4" hidden="1" x14ac:dyDescent="0.35">
      <c r="A10594" s="3" t="str">
        <f t="shared" si="165"/>
        <v>IUMO.L_44746</v>
      </c>
      <c r="B10594" t="s">
        <v>61</v>
      </c>
      <c r="C10594" s="1">
        <v>44746</v>
      </c>
      <c r="D10594">
        <v>9.5359999999999996</v>
      </c>
    </row>
    <row r="10595" spans="1:4" hidden="1" x14ac:dyDescent="0.35">
      <c r="A10595" s="3" t="str">
        <f t="shared" si="165"/>
        <v>IUVL.L_44746</v>
      </c>
      <c r="B10595" t="s">
        <v>62</v>
      </c>
      <c r="C10595" s="1">
        <v>44746</v>
      </c>
      <c r="D10595">
        <v>7.9390000000000001</v>
      </c>
    </row>
    <row r="10596" spans="1:4" hidden="1" x14ac:dyDescent="0.35">
      <c r="A10596" s="3" t="str">
        <f t="shared" si="165"/>
        <v>JPEA.L_44746</v>
      </c>
      <c r="B10596" t="s">
        <v>66</v>
      </c>
      <c r="C10596" s="1">
        <v>44746</v>
      </c>
      <c r="D10596">
        <v>4.7880000000000003</v>
      </c>
    </row>
    <row r="10597" spans="1:4" hidden="1" x14ac:dyDescent="0.35">
      <c r="A10597" s="3" t="str">
        <f t="shared" si="165"/>
        <v>MVEU.L_44746</v>
      </c>
      <c r="B10597" t="s">
        <v>71</v>
      </c>
      <c r="C10597" s="1">
        <v>44746</v>
      </c>
      <c r="D10597">
        <v>50.05</v>
      </c>
    </row>
    <row r="10598" spans="1:4" hidden="1" x14ac:dyDescent="0.35">
      <c r="A10598" s="3" t="str">
        <f t="shared" si="165"/>
        <v>SEGA.L_44746</v>
      </c>
      <c r="B10598" t="s">
        <v>81</v>
      </c>
      <c r="C10598" s="1">
        <v>44746</v>
      </c>
      <c r="D10598">
        <v>98.238</v>
      </c>
    </row>
    <row r="10599" spans="1:4" hidden="1" x14ac:dyDescent="0.35">
      <c r="A10599" s="3" t="str">
        <f t="shared" si="165"/>
        <v>SPMV.L_44746</v>
      </c>
      <c r="B10599" t="s">
        <v>84</v>
      </c>
      <c r="C10599" s="1">
        <v>44746</v>
      </c>
      <c r="D10599">
        <v>73.989999999999995</v>
      </c>
    </row>
    <row r="10600" spans="1:4" hidden="1" x14ac:dyDescent="0.35">
      <c r="A10600" s="3" t="str">
        <f t="shared" si="165"/>
        <v>ABBV_44747</v>
      </c>
      <c r="B10600" t="s">
        <v>3</v>
      </c>
      <c r="C10600" s="1">
        <v>44747</v>
      </c>
      <c r="D10600">
        <v>149.54599999999999</v>
      </c>
    </row>
    <row r="10601" spans="1:4" hidden="1" x14ac:dyDescent="0.35">
      <c r="A10601" s="3" t="str">
        <f t="shared" si="165"/>
        <v>ACN_44747</v>
      </c>
      <c r="B10601" t="s">
        <v>4</v>
      </c>
      <c r="C10601" s="1">
        <v>44747</v>
      </c>
      <c r="D10601">
        <v>271.86900000000003</v>
      </c>
    </row>
    <row r="10602" spans="1:4" hidden="1" x14ac:dyDescent="0.35">
      <c r="A10602" s="3" t="str">
        <f t="shared" si="165"/>
        <v>AEP_44747</v>
      </c>
      <c r="B10602" t="s">
        <v>5</v>
      </c>
      <c r="C10602" s="1">
        <v>44747</v>
      </c>
      <c r="D10602">
        <v>91.141999999999996</v>
      </c>
    </row>
    <row r="10603" spans="1:4" hidden="1" x14ac:dyDescent="0.35">
      <c r="A10603" s="3" t="str">
        <f t="shared" si="165"/>
        <v>AIZ_44747</v>
      </c>
      <c r="B10603" t="s">
        <v>6</v>
      </c>
      <c r="C10603" s="1">
        <v>44747</v>
      </c>
      <c r="D10603">
        <v>170.91499999999999</v>
      </c>
    </row>
    <row r="10604" spans="1:4" hidden="1" x14ac:dyDescent="0.35">
      <c r="A10604" s="3" t="str">
        <f t="shared" si="165"/>
        <v>ALLE_44747</v>
      </c>
      <c r="B10604" t="s">
        <v>7</v>
      </c>
      <c r="C10604" s="1">
        <v>44747</v>
      </c>
      <c r="D10604">
        <v>99.603999999999999</v>
      </c>
    </row>
    <row r="10605" spans="1:4" hidden="1" x14ac:dyDescent="0.35">
      <c r="A10605" s="3" t="str">
        <f t="shared" si="165"/>
        <v>AMAT_44747</v>
      </c>
      <c r="B10605" t="s">
        <v>8</v>
      </c>
      <c r="C10605" s="1">
        <v>44747</v>
      </c>
      <c r="D10605">
        <v>85.572000000000003</v>
      </c>
    </row>
    <row r="10606" spans="1:4" hidden="1" x14ac:dyDescent="0.35">
      <c r="A10606" s="3" t="str">
        <f t="shared" si="165"/>
        <v>AMP_44747</v>
      </c>
      <c r="B10606" t="s">
        <v>9</v>
      </c>
      <c r="C10606" s="1">
        <v>44747</v>
      </c>
      <c r="D10606">
        <v>232.44499999999999</v>
      </c>
    </row>
    <row r="10607" spans="1:4" hidden="1" x14ac:dyDescent="0.35">
      <c r="A10607" s="3" t="str">
        <f t="shared" si="165"/>
        <v>AMZN_44747</v>
      </c>
      <c r="B10607" t="s">
        <v>10</v>
      </c>
      <c r="C10607" s="1">
        <v>44747</v>
      </c>
      <c r="D10607">
        <v>113.5</v>
      </c>
    </row>
    <row r="10608" spans="1:4" hidden="1" x14ac:dyDescent="0.35">
      <c r="A10608" s="3" t="str">
        <f t="shared" si="165"/>
        <v>AVB_44747</v>
      </c>
      <c r="B10608" t="s">
        <v>11</v>
      </c>
      <c r="C10608" s="1">
        <v>44747</v>
      </c>
      <c r="D10608">
        <v>190.65299999999999</v>
      </c>
    </row>
    <row r="10609" spans="1:4" hidden="1" x14ac:dyDescent="0.35">
      <c r="A10609" s="3" t="str">
        <f t="shared" si="165"/>
        <v>AVY_44747</v>
      </c>
      <c r="B10609" t="s">
        <v>12</v>
      </c>
      <c r="C10609" s="1">
        <v>44747</v>
      </c>
      <c r="D10609">
        <v>161.80699999999999</v>
      </c>
    </row>
    <row r="10610" spans="1:4" hidden="1" x14ac:dyDescent="0.35">
      <c r="A10610" s="3" t="str">
        <f t="shared" si="165"/>
        <v>AXP_44747</v>
      </c>
      <c r="B10610" t="s">
        <v>13</v>
      </c>
      <c r="C10610" s="1">
        <v>44747</v>
      </c>
      <c r="D10610">
        <v>138.63800000000001</v>
      </c>
    </row>
    <row r="10611" spans="1:4" hidden="1" x14ac:dyDescent="0.35">
      <c r="A10611" s="3" t="str">
        <f t="shared" si="165"/>
        <v>BDX_44747</v>
      </c>
      <c r="B10611" t="s">
        <v>14</v>
      </c>
      <c r="C10611" s="1">
        <v>44747</v>
      </c>
      <c r="D10611">
        <v>246.185</v>
      </c>
    </row>
    <row r="10612" spans="1:4" hidden="1" x14ac:dyDescent="0.35">
      <c r="A10612" s="3" t="str">
        <f t="shared" si="165"/>
        <v>BF-B_44747</v>
      </c>
      <c r="B10612" t="s">
        <v>15</v>
      </c>
      <c r="C10612" s="1">
        <v>44747</v>
      </c>
      <c r="D10612">
        <v>70.417000000000002</v>
      </c>
    </row>
    <row r="10613" spans="1:4" hidden="1" x14ac:dyDescent="0.35">
      <c r="A10613" s="3" t="str">
        <f t="shared" si="165"/>
        <v>BMY_44747</v>
      </c>
      <c r="B10613" t="s">
        <v>16</v>
      </c>
      <c r="C10613" s="1">
        <v>44747</v>
      </c>
      <c r="D10613">
        <v>74.686999999999998</v>
      </c>
    </row>
    <row r="10614" spans="1:4" hidden="1" x14ac:dyDescent="0.35">
      <c r="A10614" s="3" t="str">
        <f t="shared" si="165"/>
        <v>BR_44747</v>
      </c>
      <c r="B10614" t="s">
        <v>17</v>
      </c>
      <c r="C10614" s="1">
        <v>44747</v>
      </c>
      <c r="D10614">
        <v>144.79499999999999</v>
      </c>
    </row>
    <row r="10615" spans="1:4" hidden="1" x14ac:dyDescent="0.35">
      <c r="A10615" s="3" t="str">
        <f t="shared" si="165"/>
        <v>CARR_44747</v>
      </c>
      <c r="B10615" t="s">
        <v>18</v>
      </c>
      <c r="C10615" s="1">
        <v>44747</v>
      </c>
      <c r="D10615">
        <v>35.764000000000003</v>
      </c>
    </row>
    <row r="10616" spans="1:4" hidden="1" x14ac:dyDescent="0.35">
      <c r="A10616" s="3" t="str">
        <f t="shared" si="165"/>
        <v>CDW_44747</v>
      </c>
      <c r="B10616" t="s">
        <v>19</v>
      </c>
      <c r="C10616" s="1">
        <v>44747</v>
      </c>
      <c r="D10616">
        <v>156.83099999999999</v>
      </c>
    </row>
    <row r="10617" spans="1:4" hidden="1" x14ac:dyDescent="0.35">
      <c r="A10617" s="3" t="str">
        <f t="shared" si="165"/>
        <v>CE_44747</v>
      </c>
      <c r="B10617" t="s">
        <v>20</v>
      </c>
      <c r="C10617" s="1">
        <v>44747</v>
      </c>
      <c r="D10617">
        <v>110.908</v>
      </c>
    </row>
    <row r="10618" spans="1:4" hidden="1" x14ac:dyDescent="0.35">
      <c r="A10618" s="3" t="str">
        <f t="shared" ref="A10618:A10681" si="166">CONCATENATE(B10618,"_",C10618)</f>
        <v>CHTR_44747</v>
      </c>
      <c r="B10618" t="s">
        <v>21</v>
      </c>
      <c r="C10618" s="1">
        <v>44747</v>
      </c>
      <c r="D10618">
        <v>481.22</v>
      </c>
    </row>
    <row r="10619" spans="1:4" hidden="1" x14ac:dyDescent="0.35">
      <c r="A10619" s="3" t="str">
        <f t="shared" si="166"/>
        <v>CNC_44747</v>
      </c>
      <c r="B10619" t="s">
        <v>22</v>
      </c>
      <c r="C10619" s="1">
        <v>44747</v>
      </c>
      <c r="D10619">
        <v>84.75</v>
      </c>
    </row>
    <row r="10620" spans="1:4" hidden="1" x14ac:dyDescent="0.35">
      <c r="A10620" s="3" t="str">
        <f t="shared" si="166"/>
        <v>CNP_44747</v>
      </c>
      <c r="B10620" t="s">
        <v>23</v>
      </c>
      <c r="C10620" s="1">
        <v>44747</v>
      </c>
      <c r="D10620">
        <v>28.565000000000001</v>
      </c>
    </row>
    <row r="10621" spans="1:4" hidden="1" x14ac:dyDescent="0.35">
      <c r="A10621" s="3" t="str">
        <f t="shared" si="166"/>
        <v>COP_44747</v>
      </c>
      <c r="B10621" t="s">
        <v>24</v>
      </c>
      <c r="C10621" s="1">
        <v>44747</v>
      </c>
      <c r="D10621">
        <v>81.927000000000007</v>
      </c>
    </row>
    <row r="10622" spans="1:4" hidden="1" x14ac:dyDescent="0.35">
      <c r="A10622" s="3" t="str">
        <f t="shared" si="166"/>
        <v>CTAS_44747</v>
      </c>
      <c r="B10622" t="s">
        <v>25</v>
      </c>
      <c r="C10622" s="1">
        <v>44747</v>
      </c>
      <c r="D10622">
        <v>372.428</v>
      </c>
    </row>
    <row r="10623" spans="1:4" hidden="1" x14ac:dyDescent="0.35">
      <c r="A10623" s="3" t="str">
        <f t="shared" si="166"/>
        <v>CZR_44747</v>
      </c>
      <c r="B10623" t="s">
        <v>26</v>
      </c>
      <c r="C10623" s="1">
        <v>44747</v>
      </c>
      <c r="D10623">
        <v>42.26</v>
      </c>
    </row>
    <row r="10624" spans="1:4" hidden="1" x14ac:dyDescent="0.35">
      <c r="A10624" s="3" t="str">
        <f t="shared" si="166"/>
        <v>DG_44747</v>
      </c>
      <c r="B10624" t="s">
        <v>27</v>
      </c>
      <c r="C10624" s="1">
        <v>44747</v>
      </c>
      <c r="D10624">
        <v>248.923</v>
      </c>
    </row>
    <row r="10625" spans="1:4" hidden="1" x14ac:dyDescent="0.35">
      <c r="A10625" s="3" t="str">
        <f t="shared" si="166"/>
        <v>DPZ_44747</v>
      </c>
      <c r="B10625" t="s">
        <v>28</v>
      </c>
      <c r="C10625" s="1">
        <v>44747</v>
      </c>
      <c r="D10625">
        <v>394.35199999999998</v>
      </c>
    </row>
    <row r="10626" spans="1:4" x14ac:dyDescent="0.35">
      <c r="A10626" s="3" t="str">
        <f t="shared" si="166"/>
        <v>DRE_44747</v>
      </c>
      <c r="B10626" t="s">
        <v>29</v>
      </c>
      <c r="C10626" s="1">
        <v>44747</v>
      </c>
      <c r="D10626">
        <v>56.570999999999998</v>
      </c>
    </row>
    <row r="10627" spans="1:4" hidden="1" x14ac:dyDescent="0.35">
      <c r="A10627" s="3" t="str">
        <f t="shared" si="166"/>
        <v>DXC_44747</v>
      </c>
      <c r="B10627" t="s">
        <v>30</v>
      </c>
      <c r="C10627" s="1">
        <v>44747</v>
      </c>
      <c r="D10627">
        <v>29.89</v>
      </c>
    </row>
    <row r="10628" spans="1:4" hidden="1" x14ac:dyDescent="0.35">
      <c r="A10628" s="3" t="str">
        <f t="shared" si="166"/>
        <v>EWA_44747</v>
      </c>
      <c r="B10628" t="s">
        <v>31</v>
      </c>
      <c r="C10628" s="1">
        <v>44747</v>
      </c>
      <c r="D10628">
        <v>20.434000000000001</v>
      </c>
    </row>
    <row r="10629" spans="1:4" hidden="1" x14ac:dyDescent="0.35">
      <c r="A10629" s="3" t="str">
        <f t="shared" si="166"/>
        <v>EWC_44747</v>
      </c>
      <c r="B10629" t="s">
        <v>32</v>
      </c>
      <c r="C10629" s="1">
        <v>44747</v>
      </c>
      <c r="D10629">
        <v>32.72</v>
      </c>
    </row>
    <row r="10630" spans="1:4" hidden="1" x14ac:dyDescent="0.35">
      <c r="A10630" s="3" t="str">
        <f t="shared" si="166"/>
        <v>EWG_44747</v>
      </c>
      <c r="B10630" t="s">
        <v>33</v>
      </c>
      <c r="C10630" s="1">
        <v>44747</v>
      </c>
      <c r="D10630">
        <v>22.091999999999999</v>
      </c>
    </row>
    <row r="10631" spans="1:4" hidden="1" x14ac:dyDescent="0.35">
      <c r="A10631" s="3" t="str">
        <f t="shared" si="166"/>
        <v>EWH_44747</v>
      </c>
      <c r="B10631" t="s">
        <v>34</v>
      </c>
      <c r="C10631" s="1">
        <v>44747</v>
      </c>
      <c r="D10631">
        <v>21.62</v>
      </c>
    </row>
    <row r="10632" spans="1:4" hidden="1" x14ac:dyDescent="0.35">
      <c r="A10632" s="3" t="str">
        <f t="shared" si="166"/>
        <v>EWJ_44747</v>
      </c>
      <c r="B10632" t="s">
        <v>35</v>
      </c>
      <c r="C10632" s="1">
        <v>44747</v>
      </c>
      <c r="D10632">
        <v>52.591000000000001</v>
      </c>
    </row>
    <row r="10633" spans="1:4" hidden="1" x14ac:dyDescent="0.35">
      <c r="A10633" s="3" t="str">
        <f t="shared" si="166"/>
        <v>EWL_44747</v>
      </c>
      <c r="B10633" t="s">
        <v>36</v>
      </c>
      <c r="C10633" s="1">
        <v>44747</v>
      </c>
      <c r="D10633">
        <v>41.07</v>
      </c>
    </row>
    <row r="10634" spans="1:4" hidden="1" x14ac:dyDescent="0.35">
      <c r="A10634" s="3" t="str">
        <f t="shared" si="166"/>
        <v>EWQ_44747</v>
      </c>
      <c r="B10634" t="s">
        <v>37</v>
      </c>
      <c r="C10634" s="1">
        <v>44747</v>
      </c>
      <c r="D10634">
        <v>29.044</v>
      </c>
    </row>
    <row r="10635" spans="1:4" hidden="1" x14ac:dyDescent="0.35">
      <c r="A10635" s="3" t="str">
        <f t="shared" si="166"/>
        <v>EWT_44747</v>
      </c>
      <c r="B10635" t="s">
        <v>38</v>
      </c>
      <c r="C10635" s="1">
        <v>44747</v>
      </c>
      <c r="D10635">
        <v>41.279000000000003</v>
      </c>
    </row>
    <row r="10636" spans="1:4" hidden="1" x14ac:dyDescent="0.35">
      <c r="A10636" s="3" t="str">
        <f t="shared" si="166"/>
        <v>EWU_44747</v>
      </c>
      <c r="B10636" t="s">
        <v>39</v>
      </c>
      <c r="C10636" s="1">
        <v>44747</v>
      </c>
      <c r="D10636">
        <v>28.577000000000002</v>
      </c>
    </row>
    <row r="10637" spans="1:4" hidden="1" x14ac:dyDescent="0.35">
      <c r="A10637" s="3" t="str">
        <f t="shared" si="166"/>
        <v>EWY_44747</v>
      </c>
      <c r="B10637" t="s">
        <v>40</v>
      </c>
      <c r="C10637" s="1">
        <v>44747</v>
      </c>
      <c r="D10637">
        <v>56.317</v>
      </c>
    </row>
    <row r="10638" spans="1:4" hidden="1" x14ac:dyDescent="0.35">
      <c r="A10638" s="3" t="str">
        <f t="shared" si="166"/>
        <v>EWZ_44747</v>
      </c>
      <c r="B10638" t="s">
        <v>41</v>
      </c>
      <c r="C10638" s="1">
        <v>44747</v>
      </c>
      <c r="D10638">
        <v>24.594999999999999</v>
      </c>
    </row>
    <row r="10639" spans="1:4" hidden="1" x14ac:dyDescent="0.35">
      <c r="A10639" s="3" t="str">
        <f t="shared" si="166"/>
        <v>FTV_44747</v>
      </c>
      <c r="B10639" t="s">
        <v>43</v>
      </c>
      <c r="C10639" s="1">
        <v>44747</v>
      </c>
      <c r="D10639">
        <v>54.802</v>
      </c>
    </row>
    <row r="10640" spans="1:4" hidden="1" x14ac:dyDescent="0.35">
      <c r="A10640" s="3" t="str">
        <f t="shared" si="166"/>
        <v>GOOG_44747</v>
      </c>
      <c r="B10640" t="s">
        <v>44</v>
      </c>
      <c r="C10640" s="1">
        <v>44747</v>
      </c>
      <c r="D10640">
        <v>113.887</v>
      </c>
    </row>
    <row r="10641" spans="1:4" hidden="1" x14ac:dyDescent="0.35">
      <c r="A10641" s="3" t="str">
        <f t="shared" si="166"/>
        <v>GPC_44747</v>
      </c>
      <c r="B10641" t="s">
        <v>45</v>
      </c>
      <c r="C10641" s="1">
        <v>44747</v>
      </c>
      <c r="D10641">
        <v>133.80799999999999</v>
      </c>
    </row>
    <row r="10642" spans="1:4" hidden="1" x14ac:dyDescent="0.35">
      <c r="A10642" s="3" t="str">
        <f t="shared" si="166"/>
        <v>GSG_44747</v>
      </c>
      <c r="B10642" t="s">
        <v>46</v>
      </c>
      <c r="C10642" s="1">
        <v>44747</v>
      </c>
      <c r="D10642">
        <v>21.85</v>
      </c>
    </row>
    <row r="10643" spans="1:4" hidden="1" x14ac:dyDescent="0.35">
      <c r="A10643" s="3" t="str">
        <f t="shared" si="166"/>
        <v>HIG_44747</v>
      </c>
      <c r="B10643" t="s">
        <v>47</v>
      </c>
      <c r="C10643" s="1">
        <v>44747</v>
      </c>
      <c r="D10643">
        <v>64.272999999999996</v>
      </c>
    </row>
    <row r="10644" spans="1:4" hidden="1" x14ac:dyDescent="0.35">
      <c r="A10644" s="3" t="str">
        <f t="shared" si="166"/>
        <v>HIGH.L_44747</v>
      </c>
      <c r="B10644" t="s">
        <v>48</v>
      </c>
      <c r="C10644" s="1">
        <v>44747</v>
      </c>
      <c r="D10644">
        <v>4.7539999999999996</v>
      </c>
    </row>
    <row r="10645" spans="1:4" hidden="1" x14ac:dyDescent="0.35">
      <c r="A10645" s="3" t="str">
        <f t="shared" si="166"/>
        <v>HST_44747</v>
      </c>
      <c r="B10645" t="s">
        <v>49</v>
      </c>
      <c r="C10645" s="1">
        <v>44747</v>
      </c>
      <c r="D10645">
        <v>15.587999999999999</v>
      </c>
    </row>
    <row r="10646" spans="1:4" hidden="1" x14ac:dyDescent="0.35">
      <c r="A10646" s="3" t="str">
        <f t="shared" si="166"/>
        <v>HYG_44747</v>
      </c>
      <c r="B10646" t="s">
        <v>50</v>
      </c>
      <c r="C10646" s="1">
        <v>44747</v>
      </c>
      <c r="D10646">
        <v>71.590999999999994</v>
      </c>
    </row>
    <row r="10647" spans="1:4" hidden="1" x14ac:dyDescent="0.35">
      <c r="A10647" s="3" t="str">
        <f t="shared" si="166"/>
        <v>IAU_44747</v>
      </c>
      <c r="B10647" t="s">
        <v>51</v>
      </c>
      <c r="C10647" s="1">
        <v>44747</v>
      </c>
      <c r="D10647">
        <v>33.58</v>
      </c>
    </row>
    <row r="10648" spans="1:4" hidden="1" x14ac:dyDescent="0.35">
      <c r="A10648" s="3" t="str">
        <f t="shared" si="166"/>
        <v>ICLN_44747</v>
      </c>
      <c r="B10648" t="s">
        <v>52</v>
      </c>
      <c r="C10648" s="1">
        <v>44747</v>
      </c>
      <c r="D10648">
        <v>19.007000000000001</v>
      </c>
    </row>
    <row r="10649" spans="1:4" hidden="1" x14ac:dyDescent="0.35">
      <c r="A10649" s="3" t="str">
        <f t="shared" si="166"/>
        <v>IEAA.L_44747</v>
      </c>
      <c r="B10649" t="s">
        <v>53</v>
      </c>
      <c r="C10649" s="1">
        <v>44747</v>
      </c>
      <c r="D10649">
        <v>4.75</v>
      </c>
    </row>
    <row r="10650" spans="1:4" hidden="1" x14ac:dyDescent="0.35">
      <c r="A10650" s="3" t="str">
        <f t="shared" si="166"/>
        <v>IEF_44747</v>
      </c>
      <c r="B10650" t="s">
        <v>54</v>
      </c>
      <c r="C10650" s="1">
        <v>44747</v>
      </c>
      <c r="D10650">
        <v>102.414</v>
      </c>
    </row>
    <row r="10651" spans="1:4" hidden="1" x14ac:dyDescent="0.35">
      <c r="A10651" s="3" t="str">
        <f t="shared" si="166"/>
        <v>IEFM.L_44747</v>
      </c>
      <c r="B10651" t="s">
        <v>55</v>
      </c>
      <c r="C10651" s="1">
        <v>44747</v>
      </c>
      <c r="D10651">
        <v>697.6</v>
      </c>
    </row>
    <row r="10652" spans="1:4" hidden="1" x14ac:dyDescent="0.35">
      <c r="A10652" s="3" t="str">
        <f t="shared" si="166"/>
        <v>IEMG_44747</v>
      </c>
      <c r="B10652" t="s">
        <v>56</v>
      </c>
      <c r="C10652" s="1">
        <v>44747</v>
      </c>
      <c r="D10652">
        <v>47.655000000000001</v>
      </c>
    </row>
    <row r="10653" spans="1:4" hidden="1" x14ac:dyDescent="0.35">
      <c r="A10653" s="3" t="str">
        <f t="shared" si="166"/>
        <v>IEUS_44747</v>
      </c>
      <c r="B10653" t="s">
        <v>57</v>
      </c>
      <c r="C10653" s="1">
        <v>44747</v>
      </c>
      <c r="D10653">
        <v>46.658000000000001</v>
      </c>
    </row>
    <row r="10654" spans="1:4" hidden="1" x14ac:dyDescent="0.35">
      <c r="A10654" s="3" t="str">
        <f t="shared" si="166"/>
        <v>IEVL.L_44747</v>
      </c>
      <c r="B10654" t="s">
        <v>58</v>
      </c>
      <c r="C10654" s="1">
        <v>44747</v>
      </c>
      <c r="D10654">
        <v>6.4489999999999998</v>
      </c>
    </row>
    <row r="10655" spans="1:4" hidden="1" x14ac:dyDescent="0.35">
      <c r="A10655" s="3" t="str">
        <f t="shared" si="166"/>
        <v>IGF_44747</v>
      </c>
      <c r="B10655" t="s">
        <v>59</v>
      </c>
      <c r="C10655" s="1">
        <v>44747</v>
      </c>
      <c r="D10655">
        <v>45.539000000000001</v>
      </c>
    </row>
    <row r="10656" spans="1:4" hidden="1" x14ac:dyDescent="0.35">
      <c r="A10656" s="3" t="str">
        <f t="shared" si="166"/>
        <v>INDA_44747</v>
      </c>
      <c r="B10656" t="s">
        <v>60</v>
      </c>
      <c r="C10656" s="1">
        <v>44747</v>
      </c>
      <c r="D10656">
        <v>39.49</v>
      </c>
    </row>
    <row r="10657" spans="1:4" hidden="1" x14ac:dyDescent="0.35">
      <c r="A10657" s="3" t="str">
        <f t="shared" si="166"/>
        <v>IUMO.L_44747</v>
      </c>
      <c r="B10657" t="s">
        <v>61</v>
      </c>
      <c r="C10657" s="1">
        <v>44747</v>
      </c>
      <c r="D10657">
        <v>9.25</v>
      </c>
    </row>
    <row r="10658" spans="1:4" hidden="1" x14ac:dyDescent="0.35">
      <c r="A10658" s="3" t="str">
        <f t="shared" si="166"/>
        <v>IUVL.L_44747</v>
      </c>
      <c r="B10658" t="s">
        <v>62</v>
      </c>
      <c r="C10658" s="1">
        <v>44747</v>
      </c>
      <c r="D10658">
        <v>7.7519999999999998</v>
      </c>
    </row>
    <row r="10659" spans="1:4" hidden="1" x14ac:dyDescent="0.35">
      <c r="A10659" s="3" t="str">
        <f t="shared" si="166"/>
        <v>IVV_44747</v>
      </c>
      <c r="B10659" t="s">
        <v>63</v>
      </c>
      <c r="C10659" s="1">
        <v>44747</v>
      </c>
      <c r="D10659">
        <v>380.29599999999999</v>
      </c>
    </row>
    <row r="10660" spans="1:4" hidden="1" x14ac:dyDescent="0.35">
      <c r="A10660" s="3" t="str">
        <f t="shared" si="166"/>
        <v>IWM_44747</v>
      </c>
      <c r="B10660" t="s">
        <v>64</v>
      </c>
      <c r="C10660" s="1">
        <v>44747</v>
      </c>
      <c r="D10660">
        <v>171.15100000000001</v>
      </c>
    </row>
    <row r="10661" spans="1:4" hidden="1" x14ac:dyDescent="0.35">
      <c r="A10661" s="3" t="str">
        <f t="shared" si="166"/>
        <v>IXN_44747</v>
      </c>
      <c r="B10661" t="s">
        <v>65</v>
      </c>
      <c r="C10661" s="1">
        <v>44747</v>
      </c>
      <c r="D10661">
        <v>45.762</v>
      </c>
    </row>
    <row r="10662" spans="1:4" hidden="1" x14ac:dyDescent="0.35">
      <c r="A10662" s="3" t="str">
        <f t="shared" si="166"/>
        <v>JPEA.L_44747</v>
      </c>
      <c r="B10662" t="s">
        <v>66</v>
      </c>
      <c r="C10662" s="1">
        <v>44747</v>
      </c>
      <c r="D10662">
        <v>4.774</v>
      </c>
    </row>
    <row r="10663" spans="1:4" hidden="1" x14ac:dyDescent="0.35">
      <c r="A10663" s="3" t="str">
        <f t="shared" si="166"/>
        <v>JPM_44747</v>
      </c>
      <c r="B10663" t="s">
        <v>67</v>
      </c>
      <c r="C10663" s="1">
        <v>44747</v>
      </c>
      <c r="D10663">
        <v>110.803</v>
      </c>
    </row>
    <row r="10664" spans="1:4" hidden="1" x14ac:dyDescent="0.35">
      <c r="A10664" s="3" t="str">
        <f t="shared" si="166"/>
        <v>KR_44747</v>
      </c>
      <c r="B10664" t="s">
        <v>68</v>
      </c>
      <c r="C10664" s="1">
        <v>44747</v>
      </c>
      <c r="D10664">
        <v>46.445</v>
      </c>
    </row>
    <row r="10665" spans="1:4" hidden="1" x14ac:dyDescent="0.35">
      <c r="A10665" s="3" t="str">
        <f t="shared" si="166"/>
        <v>LQD_44747</v>
      </c>
      <c r="B10665" t="s">
        <v>69</v>
      </c>
      <c r="C10665" s="1">
        <v>44747</v>
      </c>
      <c r="D10665">
        <v>109.145</v>
      </c>
    </row>
    <row r="10666" spans="1:4" hidden="1" x14ac:dyDescent="0.35">
      <c r="A10666" s="3" t="str">
        <f t="shared" si="166"/>
        <v>MCHI_44747</v>
      </c>
      <c r="B10666" t="s">
        <v>70</v>
      </c>
      <c r="C10666" s="1">
        <v>44747</v>
      </c>
      <c r="D10666">
        <v>54.801000000000002</v>
      </c>
    </row>
    <row r="10667" spans="1:4" hidden="1" x14ac:dyDescent="0.35">
      <c r="A10667" s="3" t="str">
        <f t="shared" si="166"/>
        <v>META_44747</v>
      </c>
      <c r="B10667" t="s">
        <v>144</v>
      </c>
      <c r="C10667" s="1">
        <v>44747</v>
      </c>
      <c r="D10667">
        <v>168.19</v>
      </c>
    </row>
    <row r="10668" spans="1:4" hidden="1" x14ac:dyDescent="0.35">
      <c r="A10668" s="3" t="str">
        <f t="shared" si="166"/>
        <v>MVEU.L_44747</v>
      </c>
      <c r="B10668" t="s">
        <v>71</v>
      </c>
      <c r="C10668" s="1">
        <v>44747</v>
      </c>
      <c r="D10668">
        <v>49.575000000000003</v>
      </c>
    </row>
    <row r="10669" spans="1:4" hidden="1" x14ac:dyDescent="0.35">
      <c r="A10669" s="3" t="str">
        <f t="shared" si="166"/>
        <v>OGN_44747</v>
      </c>
      <c r="B10669" t="s">
        <v>72</v>
      </c>
      <c r="C10669" s="1">
        <v>44747</v>
      </c>
      <c r="D10669">
        <v>33.514000000000003</v>
      </c>
    </row>
    <row r="10670" spans="1:4" hidden="1" x14ac:dyDescent="0.35">
      <c r="A10670" s="3" t="str">
        <f t="shared" si="166"/>
        <v>PG_44747</v>
      </c>
      <c r="B10670" t="s">
        <v>73</v>
      </c>
      <c r="C10670" s="1">
        <v>44747</v>
      </c>
      <c r="D10670">
        <v>141.86199999999999</v>
      </c>
    </row>
    <row r="10671" spans="1:4" hidden="1" x14ac:dyDescent="0.35">
      <c r="A10671" s="3" t="str">
        <f t="shared" si="166"/>
        <v>PPL_44747</v>
      </c>
      <c r="B10671" t="s">
        <v>74</v>
      </c>
      <c r="C10671" s="1">
        <v>44747</v>
      </c>
      <c r="D10671">
        <v>26.419</v>
      </c>
    </row>
    <row r="10672" spans="1:4" hidden="1" x14ac:dyDescent="0.35">
      <c r="A10672" s="3" t="str">
        <f t="shared" si="166"/>
        <v>PRU_44747</v>
      </c>
      <c r="B10672" t="s">
        <v>75</v>
      </c>
      <c r="C10672" s="1">
        <v>44747</v>
      </c>
      <c r="D10672">
        <v>93.17</v>
      </c>
    </row>
    <row r="10673" spans="1:4" hidden="1" x14ac:dyDescent="0.35">
      <c r="A10673" s="3" t="str">
        <f t="shared" si="166"/>
        <v>PYPL_44747</v>
      </c>
      <c r="B10673" t="s">
        <v>76</v>
      </c>
      <c r="C10673" s="1">
        <v>44747</v>
      </c>
      <c r="D10673">
        <v>74.400000000000006</v>
      </c>
    </row>
    <row r="10674" spans="1:4" hidden="1" x14ac:dyDescent="0.35">
      <c r="A10674" s="3" t="str">
        <f t="shared" si="166"/>
        <v>RE_44747</v>
      </c>
      <c r="B10674" t="s">
        <v>77</v>
      </c>
      <c r="C10674" s="1">
        <v>44747</v>
      </c>
      <c r="D10674">
        <v>274.34899999999999</v>
      </c>
    </row>
    <row r="10675" spans="1:4" hidden="1" x14ac:dyDescent="0.35">
      <c r="A10675" s="3" t="str">
        <f t="shared" si="166"/>
        <v>REET_44747</v>
      </c>
      <c r="B10675" t="s">
        <v>78</v>
      </c>
      <c r="C10675" s="1">
        <v>44747</v>
      </c>
      <c r="D10675">
        <v>23.992999999999999</v>
      </c>
    </row>
    <row r="10676" spans="1:4" hidden="1" x14ac:dyDescent="0.35">
      <c r="A10676" s="3" t="str">
        <f t="shared" si="166"/>
        <v>ROL_44747</v>
      </c>
      <c r="B10676" t="s">
        <v>79</v>
      </c>
      <c r="C10676" s="1">
        <v>44747</v>
      </c>
      <c r="D10676">
        <v>34.652000000000001</v>
      </c>
    </row>
    <row r="10677" spans="1:4" hidden="1" x14ac:dyDescent="0.35">
      <c r="A10677" s="3" t="str">
        <f t="shared" si="166"/>
        <v>ROST_44747</v>
      </c>
      <c r="B10677" t="s">
        <v>80</v>
      </c>
      <c r="C10677" s="1">
        <v>44747</v>
      </c>
      <c r="D10677">
        <v>73.37</v>
      </c>
    </row>
    <row r="10678" spans="1:4" hidden="1" x14ac:dyDescent="0.35">
      <c r="A10678" s="3" t="str">
        <f t="shared" si="166"/>
        <v>SEGA.L_44747</v>
      </c>
      <c r="B10678" t="s">
        <v>81</v>
      </c>
      <c r="C10678" s="1">
        <v>44747</v>
      </c>
      <c r="D10678">
        <v>99.078999999999994</v>
      </c>
    </row>
    <row r="10679" spans="1:4" hidden="1" x14ac:dyDescent="0.35">
      <c r="A10679" s="3" t="str">
        <f t="shared" si="166"/>
        <v>SHY_44747</v>
      </c>
      <c r="B10679" t="s">
        <v>82</v>
      </c>
      <c r="C10679" s="1">
        <v>44747</v>
      </c>
      <c r="D10679">
        <v>82.004000000000005</v>
      </c>
    </row>
    <row r="10680" spans="1:4" hidden="1" x14ac:dyDescent="0.35">
      <c r="A10680" s="3" t="str">
        <f t="shared" si="166"/>
        <v>SLV_44747</v>
      </c>
      <c r="B10680" t="s">
        <v>83</v>
      </c>
      <c r="C10680" s="1">
        <v>44747</v>
      </c>
      <c r="D10680">
        <v>17.73</v>
      </c>
    </row>
    <row r="10681" spans="1:4" hidden="1" x14ac:dyDescent="0.35">
      <c r="A10681" s="3" t="str">
        <f t="shared" si="166"/>
        <v>SPMV.L_44747</v>
      </c>
      <c r="B10681" t="s">
        <v>84</v>
      </c>
      <c r="C10681" s="1">
        <v>44747</v>
      </c>
      <c r="D10681">
        <v>72.760000000000005</v>
      </c>
    </row>
    <row r="10682" spans="1:4" hidden="1" x14ac:dyDescent="0.35">
      <c r="A10682" s="3" t="str">
        <f t="shared" ref="A10682:A10745" si="167">CONCATENATE(B10682,"_",C10682)</f>
        <v>TLT_44747</v>
      </c>
      <c r="B10682" t="s">
        <v>85</v>
      </c>
      <c r="C10682" s="1">
        <v>44747</v>
      </c>
      <c r="D10682">
        <v>114.861</v>
      </c>
    </row>
    <row r="10683" spans="1:4" hidden="1" x14ac:dyDescent="0.35">
      <c r="A10683" s="3" t="str">
        <f t="shared" si="167"/>
        <v>UNH_44747</v>
      </c>
      <c r="B10683" t="s">
        <v>86</v>
      </c>
      <c r="C10683" s="1">
        <v>44747</v>
      </c>
      <c r="D10683">
        <v>502.11200000000002</v>
      </c>
    </row>
    <row r="10684" spans="1:4" hidden="1" x14ac:dyDescent="0.35">
      <c r="A10684" s="3" t="str">
        <f t="shared" si="167"/>
        <v>URI_44747</v>
      </c>
      <c r="B10684" t="s">
        <v>87</v>
      </c>
      <c r="C10684" s="1">
        <v>44747</v>
      </c>
      <c r="D10684">
        <v>244.191</v>
      </c>
    </row>
    <row r="10685" spans="1:4" hidden="1" x14ac:dyDescent="0.35">
      <c r="A10685" s="3" t="str">
        <f t="shared" si="167"/>
        <v>V_44747</v>
      </c>
      <c r="B10685" t="s">
        <v>88</v>
      </c>
      <c r="C10685" s="1">
        <v>44747</v>
      </c>
      <c r="D10685">
        <v>199.34800000000001</v>
      </c>
    </row>
    <row r="10686" spans="1:4" hidden="1" x14ac:dyDescent="0.35">
      <c r="A10686" s="3" t="str">
        <f t="shared" si="167"/>
        <v>VRSK_44747</v>
      </c>
      <c r="B10686" t="s">
        <v>89</v>
      </c>
      <c r="C10686" s="1">
        <v>44747</v>
      </c>
      <c r="D10686">
        <v>174.834</v>
      </c>
    </row>
    <row r="10687" spans="1:4" hidden="1" x14ac:dyDescent="0.35">
      <c r="A10687" s="3" t="str">
        <f t="shared" si="167"/>
        <v>VXX_44747</v>
      </c>
      <c r="B10687" t="s">
        <v>90</v>
      </c>
      <c r="C10687" s="1">
        <v>44747</v>
      </c>
      <c r="D10687">
        <v>22.55</v>
      </c>
    </row>
    <row r="10688" spans="1:4" hidden="1" x14ac:dyDescent="0.35">
      <c r="A10688" s="3" t="str">
        <f t="shared" si="167"/>
        <v>WRK_44747</v>
      </c>
      <c r="B10688" t="s">
        <v>91</v>
      </c>
      <c r="C10688" s="1">
        <v>44747</v>
      </c>
      <c r="D10688">
        <v>38.875999999999998</v>
      </c>
    </row>
    <row r="10689" spans="1:4" hidden="1" x14ac:dyDescent="0.35">
      <c r="A10689" s="3" t="str">
        <f t="shared" si="167"/>
        <v>XLB_44747</v>
      </c>
      <c r="B10689" t="s">
        <v>92</v>
      </c>
      <c r="C10689" s="1">
        <v>44747</v>
      </c>
      <c r="D10689">
        <v>71.757000000000005</v>
      </c>
    </row>
    <row r="10690" spans="1:4" hidden="1" x14ac:dyDescent="0.35">
      <c r="A10690" s="3" t="str">
        <f t="shared" si="167"/>
        <v>XLC_44747</v>
      </c>
      <c r="B10690" t="s">
        <v>93</v>
      </c>
      <c r="C10690" s="1">
        <v>44747</v>
      </c>
      <c r="D10690">
        <v>55.835000000000001</v>
      </c>
    </row>
    <row r="10691" spans="1:4" hidden="1" x14ac:dyDescent="0.35">
      <c r="A10691" s="3" t="str">
        <f t="shared" si="167"/>
        <v>XLE_44747</v>
      </c>
      <c r="B10691" t="s">
        <v>94</v>
      </c>
      <c r="C10691" s="1">
        <v>44747</v>
      </c>
      <c r="D10691">
        <v>68.245999999999995</v>
      </c>
    </row>
    <row r="10692" spans="1:4" hidden="1" x14ac:dyDescent="0.35">
      <c r="A10692" s="3" t="str">
        <f t="shared" si="167"/>
        <v>XLF_44747</v>
      </c>
      <c r="B10692" t="s">
        <v>95</v>
      </c>
      <c r="C10692" s="1">
        <v>44747</v>
      </c>
      <c r="D10692">
        <v>31.408000000000001</v>
      </c>
    </row>
    <row r="10693" spans="1:4" hidden="1" x14ac:dyDescent="0.35">
      <c r="A10693" s="3" t="str">
        <f t="shared" si="167"/>
        <v>XLI_44747</v>
      </c>
      <c r="B10693" t="s">
        <v>96</v>
      </c>
      <c r="C10693" s="1">
        <v>44747</v>
      </c>
      <c r="D10693">
        <v>85.956999999999994</v>
      </c>
    </row>
    <row r="10694" spans="1:4" hidden="1" x14ac:dyDescent="0.35">
      <c r="A10694" s="3" t="str">
        <f t="shared" si="167"/>
        <v>XLK_44747</v>
      </c>
      <c r="B10694" t="s">
        <v>97</v>
      </c>
      <c r="C10694" s="1">
        <v>44747</v>
      </c>
      <c r="D10694">
        <v>128.32400000000001</v>
      </c>
    </row>
    <row r="10695" spans="1:4" hidden="1" x14ac:dyDescent="0.35">
      <c r="A10695" s="3" t="str">
        <f t="shared" si="167"/>
        <v>XLP_44747</v>
      </c>
      <c r="B10695" t="s">
        <v>98</v>
      </c>
      <c r="C10695" s="1">
        <v>44747</v>
      </c>
      <c r="D10695">
        <v>71.766000000000005</v>
      </c>
    </row>
    <row r="10696" spans="1:4" hidden="1" x14ac:dyDescent="0.35">
      <c r="A10696" s="3" t="str">
        <f t="shared" si="167"/>
        <v>XLU_44747</v>
      </c>
      <c r="B10696" t="s">
        <v>99</v>
      </c>
      <c r="C10696" s="1">
        <v>44747</v>
      </c>
      <c r="D10696">
        <v>68.373000000000005</v>
      </c>
    </row>
    <row r="10697" spans="1:4" hidden="1" x14ac:dyDescent="0.35">
      <c r="A10697" s="3" t="str">
        <f t="shared" si="167"/>
        <v>XLV_44747</v>
      </c>
      <c r="B10697" t="s">
        <v>100</v>
      </c>
      <c r="C10697" s="1">
        <v>44747</v>
      </c>
      <c r="D10697">
        <v>127.89100000000001</v>
      </c>
    </row>
    <row r="10698" spans="1:4" hidden="1" x14ac:dyDescent="0.35">
      <c r="A10698" s="3" t="str">
        <f t="shared" si="167"/>
        <v>XLY_44747</v>
      </c>
      <c r="B10698" t="s">
        <v>101</v>
      </c>
      <c r="C10698" s="1">
        <v>44747</v>
      </c>
      <c r="D10698">
        <v>142.45099999999999</v>
      </c>
    </row>
    <row r="10699" spans="1:4" hidden="1" x14ac:dyDescent="0.35">
      <c r="A10699" s="3" t="str">
        <f t="shared" si="167"/>
        <v>XOM_44747</v>
      </c>
      <c r="B10699" t="s">
        <v>102</v>
      </c>
      <c r="C10699" s="1">
        <v>44747</v>
      </c>
      <c r="D10699">
        <v>82.665999999999997</v>
      </c>
    </row>
    <row r="10700" spans="1:4" hidden="1" x14ac:dyDescent="0.35">
      <c r="A10700" s="3" t="str">
        <f t="shared" si="167"/>
        <v>ABBV_44748</v>
      </c>
      <c r="B10700" t="s">
        <v>3</v>
      </c>
      <c r="C10700" s="1">
        <v>44748</v>
      </c>
      <c r="D10700">
        <v>148.18600000000001</v>
      </c>
    </row>
    <row r="10701" spans="1:4" hidden="1" x14ac:dyDescent="0.35">
      <c r="A10701" s="3" t="str">
        <f t="shared" si="167"/>
        <v>ACN_44748</v>
      </c>
      <c r="B10701" t="s">
        <v>4</v>
      </c>
      <c r="C10701" s="1">
        <v>44748</v>
      </c>
      <c r="D10701">
        <v>272.63</v>
      </c>
    </row>
    <row r="10702" spans="1:4" hidden="1" x14ac:dyDescent="0.35">
      <c r="A10702" s="3" t="str">
        <f t="shared" si="167"/>
        <v>AEP_44748</v>
      </c>
      <c r="B10702" t="s">
        <v>5</v>
      </c>
      <c r="C10702" s="1">
        <v>44748</v>
      </c>
      <c r="D10702">
        <v>92.331000000000003</v>
      </c>
    </row>
    <row r="10703" spans="1:4" hidden="1" x14ac:dyDescent="0.35">
      <c r="A10703" s="3" t="str">
        <f t="shared" si="167"/>
        <v>AIZ_44748</v>
      </c>
      <c r="B10703" t="s">
        <v>6</v>
      </c>
      <c r="C10703" s="1">
        <v>44748</v>
      </c>
      <c r="D10703">
        <v>173.005</v>
      </c>
    </row>
    <row r="10704" spans="1:4" hidden="1" x14ac:dyDescent="0.35">
      <c r="A10704" s="3" t="str">
        <f t="shared" si="167"/>
        <v>ALLE_44748</v>
      </c>
      <c r="B10704" t="s">
        <v>7</v>
      </c>
      <c r="C10704" s="1">
        <v>44748</v>
      </c>
      <c r="D10704">
        <v>99.891999999999996</v>
      </c>
    </row>
    <row r="10705" spans="1:4" hidden="1" x14ac:dyDescent="0.35">
      <c r="A10705" s="3" t="str">
        <f t="shared" si="167"/>
        <v>AMAT_44748</v>
      </c>
      <c r="B10705" t="s">
        <v>8</v>
      </c>
      <c r="C10705" s="1">
        <v>44748</v>
      </c>
      <c r="D10705">
        <v>86.13</v>
      </c>
    </row>
    <row r="10706" spans="1:4" hidden="1" x14ac:dyDescent="0.35">
      <c r="A10706" s="3" t="str">
        <f t="shared" si="167"/>
        <v>AMP_44748</v>
      </c>
      <c r="B10706" t="s">
        <v>9</v>
      </c>
      <c r="C10706" s="1">
        <v>44748</v>
      </c>
      <c r="D10706">
        <v>230.726</v>
      </c>
    </row>
    <row r="10707" spans="1:4" hidden="1" x14ac:dyDescent="0.35">
      <c r="A10707" s="3" t="str">
        <f t="shared" si="167"/>
        <v>AMZN_44748</v>
      </c>
      <c r="B10707" t="s">
        <v>10</v>
      </c>
      <c r="C10707" s="1">
        <v>44748</v>
      </c>
      <c r="D10707">
        <v>114.33</v>
      </c>
    </row>
    <row r="10708" spans="1:4" hidden="1" x14ac:dyDescent="0.35">
      <c r="A10708" s="3" t="str">
        <f t="shared" si="167"/>
        <v>AVB_44748</v>
      </c>
      <c r="B10708" t="s">
        <v>11</v>
      </c>
      <c r="C10708" s="1">
        <v>44748</v>
      </c>
      <c r="D10708">
        <v>190.46600000000001</v>
      </c>
    </row>
    <row r="10709" spans="1:4" hidden="1" x14ac:dyDescent="0.35">
      <c r="A10709" s="3" t="str">
        <f t="shared" si="167"/>
        <v>AVY_44748</v>
      </c>
      <c r="B10709" t="s">
        <v>12</v>
      </c>
      <c r="C10709" s="1">
        <v>44748</v>
      </c>
      <c r="D10709">
        <v>164.40600000000001</v>
      </c>
    </row>
    <row r="10710" spans="1:4" hidden="1" x14ac:dyDescent="0.35">
      <c r="A10710" s="3" t="str">
        <f t="shared" si="167"/>
        <v>AXP_44748</v>
      </c>
      <c r="B10710" t="s">
        <v>13</v>
      </c>
      <c r="C10710" s="1">
        <v>44748</v>
      </c>
      <c r="D10710">
        <v>137.149</v>
      </c>
    </row>
    <row r="10711" spans="1:4" hidden="1" x14ac:dyDescent="0.35">
      <c r="A10711" s="3" t="str">
        <f t="shared" si="167"/>
        <v>BDX_44748</v>
      </c>
      <c r="B10711" t="s">
        <v>14</v>
      </c>
      <c r="C10711" s="1">
        <v>44748</v>
      </c>
      <c r="D10711">
        <v>244.54599999999999</v>
      </c>
    </row>
    <row r="10712" spans="1:4" hidden="1" x14ac:dyDescent="0.35">
      <c r="A10712" s="3" t="str">
        <f t="shared" si="167"/>
        <v>BF-B_44748</v>
      </c>
      <c r="B10712" t="s">
        <v>15</v>
      </c>
      <c r="C10712" s="1">
        <v>44748</v>
      </c>
      <c r="D10712">
        <v>70.019000000000005</v>
      </c>
    </row>
    <row r="10713" spans="1:4" hidden="1" x14ac:dyDescent="0.35">
      <c r="A10713" s="3" t="str">
        <f t="shared" si="167"/>
        <v>BMY_44748</v>
      </c>
      <c r="B10713" t="s">
        <v>16</v>
      </c>
      <c r="C10713" s="1">
        <v>44748</v>
      </c>
      <c r="D10713">
        <v>74.941999999999993</v>
      </c>
    </row>
    <row r="10714" spans="1:4" hidden="1" x14ac:dyDescent="0.35">
      <c r="A10714" s="3" t="str">
        <f t="shared" si="167"/>
        <v>BR_44748</v>
      </c>
      <c r="B10714" t="s">
        <v>17</v>
      </c>
      <c r="C10714" s="1">
        <v>44748</v>
      </c>
      <c r="D10714">
        <v>147.38</v>
      </c>
    </row>
    <row r="10715" spans="1:4" hidden="1" x14ac:dyDescent="0.35">
      <c r="A10715" s="3" t="str">
        <f t="shared" si="167"/>
        <v>CARR_44748</v>
      </c>
      <c r="B10715" t="s">
        <v>18</v>
      </c>
      <c r="C10715" s="1">
        <v>44748</v>
      </c>
      <c r="D10715">
        <v>35.872999999999998</v>
      </c>
    </row>
    <row r="10716" spans="1:4" hidden="1" x14ac:dyDescent="0.35">
      <c r="A10716" s="3" t="str">
        <f t="shared" si="167"/>
        <v>CDW_44748</v>
      </c>
      <c r="B10716" t="s">
        <v>19</v>
      </c>
      <c r="C10716" s="1">
        <v>44748</v>
      </c>
      <c r="D10716">
        <v>157.238</v>
      </c>
    </row>
    <row r="10717" spans="1:4" hidden="1" x14ac:dyDescent="0.35">
      <c r="A10717" s="3" t="str">
        <f t="shared" si="167"/>
        <v>CE_44748</v>
      </c>
      <c r="B10717" t="s">
        <v>20</v>
      </c>
      <c r="C10717" s="1">
        <v>44748</v>
      </c>
      <c r="D10717">
        <v>111.3</v>
      </c>
    </row>
    <row r="10718" spans="1:4" hidden="1" x14ac:dyDescent="0.35">
      <c r="A10718" s="3" t="str">
        <f t="shared" si="167"/>
        <v>CHTR_44748</v>
      </c>
      <c r="B10718" t="s">
        <v>21</v>
      </c>
      <c r="C10718" s="1">
        <v>44748</v>
      </c>
      <c r="D10718">
        <v>471.64</v>
      </c>
    </row>
    <row r="10719" spans="1:4" hidden="1" x14ac:dyDescent="0.35">
      <c r="A10719" s="3" t="str">
        <f t="shared" si="167"/>
        <v>CNC_44748</v>
      </c>
      <c r="B10719" t="s">
        <v>22</v>
      </c>
      <c r="C10719" s="1">
        <v>44748</v>
      </c>
      <c r="D10719">
        <v>86.01</v>
      </c>
    </row>
    <row r="10720" spans="1:4" hidden="1" x14ac:dyDescent="0.35">
      <c r="A10720" s="3" t="str">
        <f t="shared" si="167"/>
        <v>CNP_44748</v>
      </c>
      <c r="B10720" t="s">
        <v>23</v>
      </c>
      <c r="C10720" s="1">
        <v>44748</v>
      </c>
      <c r="D10720">
        <v>28.811</v>
      </c>
    </row>
    <row r="10721" spans="1:4" hidden="1" x14ac:dyDescent="0.35">
      <c r="A10721" s="3" t="str">
        <f t="shared" si="167"/>
        <v>COP_44748</v>
      </c>
      <c r="B10721" t="s">
        <v>24</v>
      </c>
      <c r="C10721" s="1">
        <v>44748</v>
      </c>
      <c r="D10721">
        <v>80.668000000000006</v>
      </c>
    </row>
    <row r="10722" spans="1:4" hidden="1" x14ac:dyDescent="0.35">
      <c r="A10722" s="3" t="str">
        <f t="shared" si="167"/>
        <v>CTAS_44748</v>
      </c>
      <c r="B10722" t="s">
        <v>25</v>
      </c>
      <c r="C10722" s="1">
        <v>44748</v>
      </c>
      <c r="D10722">
        <v>377.15100000000001</v>
      </c>
    </row>
    <row r="10723" spans="1:4" hidden="1" x14ac:dyDescent="0.35">
      <c r="A10723" s="3" t="str">
        <f t="shared" si="167"/>
        <v>CZR_44748</v>
      </c>
      <c r="B10723" t="s">
        <v>26</v>
      </c>
      <c r="C10723" s="1">
        <v>44748</v>
      </c>
      <c r="D10723">
        <v>40.32</v>
      </c>
    </row>
    <row r="10724" spans="1:4" hidden="1" x14ac:dyDescent="0.35">
      <c r="A10724" s="3" t="str">
        <f t="shared" si="167"/>
        <v>DG_44748</v>
      </c>
      <c r="B10724" t="s">
        <v>27</v>
      </c>
      <c r="C10724" s="1">
        <v>44748</v>
      </c>
      <c r="D10724">
        <v>252.03899999999999</v>
      </c>
    </row>
    <row r="10725" spans="1:4" hidden="1" x14ac:dyDescent="0.35">
      <c r="A10725" s="3" t="str">
        <f t="shared" si="167"/>
        <v>DPZ_44748</v>
      </c>
      <c r="B10725" t="s">
        <v>28</v>
      </c>
      <c r="C10725" s="1">
        <v>44748</v>
      </c>
      <c r="D10725">
        <v>395.11700000000002</v>
      </c>
    </row>
    <row r="10726" spans="1:4" x14ac:dyDescent="0.35">
      <c r="A10726" s="3" t="str">
        <f t="shared" si="167"/>
        <v>DRE_44748</v>
      </c>
      <c r="B10726" t="s">
        <v>29</v>
      </c>
      <c r="C10726" s="1">
        <v>44748</v>
      </c>
      <c r="D10726">
        <v>56.77</v>
      </c>
    </row>
    <row r="10727" spans="1:4" hidden="1" x14ac:dyDescent="0.35">
      <c r="A10727" s="3" t="str">
        <f t="shared" si="167"/>
        <v>DXC_44748</v>
      </c>
      <c r="B10727" t="s">
        <v>30</v>
      </c>
      <c r="C10727" s="1">
        <v>44748</v>
      </c>
      <c r="D10727">
        <v>29.32</v>
      </c>
    </row>
    <row r="10728" spans="1:4" hidden="1" x14ac:dyDescent="0.35">
      <c r="A10728" s="3" t="str">
        <f t="shared" si="167"/>
        <v>EWA_44748</v>
      </c>
      <c r="B10728" t="s">
        <v>31</v>
      </c>
      <c r="C10728" s="1">
        <v>44748</v>
      </c>
      <c r="D10728">
        <v>20.582000000000001</v>
      </c>
    </row>
    <row r="10729" spans="1:4" hidden="1" x14ac:dyDescent="0.35">
      <c r="A10729" s="3" t="str">
        <f t="shared" si="167"/>
        <v>EWC_44748</v>
      </c>
      <c r="B10729" t="s">
        <v>32</v>
      </c>
      <c r="C10729" s="1">
        <v>44748</v>
      </c>
      <c r="D10729">
        <v>32.542999999999999</v>
      </c>
    </row>
    <row r="10730" spans="1:4" hidden="1" x14ac:dyDescent="0.35">
      <c r="A10730" s="3" t="str">
        <f t="shared" si="167"/>
        <v>EWG_44748</v>
      </c>
      <c r="B10730" t="s">
        <v>33</v>
      </c>
      <c r="C10730" s="1">
        <v>44748</v>
      </c>
      <c r="D10730">
        <v>22.012</v>
      </c>
    </row>
    <row r="10731" spans="1:4" hidden="1" x14ac:dyDescent="0.35">
      <c r="A10731" s="3" t="str">
        <f t="shared" si="167"/>
        <v>EWH_44748</v>
      </c>
      <c r="B10731" t="s">
        <v>34</v>
      </c>
      <c r="C10731" s="1">
        <v>44748</v>
      </c>
      <c r="D10731">
        <v>21.443000000000001</v>
      </c>
    </row>
    <row r="10732" spans="1:4" hidden="1" x14ac:dyDescent="0.35">
      <c r="A10732" s="3" t="str">
        <f t="shared" si="167"/>
        <v>EWJ_44748</v>
      </c>
      <c r="B10732" t="s">
        <v>35</v>
      </c>
      <c r="C10732" s="1">
        <v>44748</v>
      </c>
      <c r="D10732">
        <v>52.582000000000001</v>
      </c>
    </row>
    <row r="10733" spans="1:4" hidden="1" x14ac:dyDescent="0.35">
      <c r="A10733" s="3" t="str">
        <f t="shared" si="167"/>
        <v>EWL_44748</v>
      </c>
      <c r="B10733" t="s">
        <v>36</v>
      </c>
      <c r="C10733" s="1">
        <v>44748</v>
      </c>
      <c r="D10733">
        <v>41.22</v>
      </c>
    </row>
    <row r="10734" spans="1:4" hidden="1" x14ac:dyDescent="0.35">
      <c r="A10734" s="3" t="str">
        <f t="shared" si="167"/>
        <v>EWQ_44748</v>
      </c>
      <c r="B10734" t="s">
        <v>37</v>
      </c>
      <c r="C10734" s="1">
        <v>44748</v>
      </c>
      <c r="D10734">
        <v>29.134</v>
      </c>
    </row>
    <row r="10735" spans="1:4" hidden="1" x14ac:dyDescent="0.35">
      <c r="A10735" s="3" t="str">
        <f t="shared" si="167"/>
        <v>EWT_44748</v>
      </c>
      <c r="B10735" t="s">
        <v>38</v>
      </c>
      <c r="C10735" s="1">
        <v>44748</v>
      </c>
      <c r="D10735">
        <v>40.71</v>
      </c>
    </row>
    <row r="10736" spans="1:4" hidden="1" x14ac:dyDescent="0.35">
      <c r="A10736" s="3" t="str">
        <f t="shared" si="167"/>
        <v>EWU_44748</v>
      </c>
      <c r="B10736" t="s">
        <v>39</v>
      </c>
      <c r="C10736" s="1">
        <v>44748</v>
      </c>
      <c r="D10736">
        <v>28.704999999999998</v>
      </c>
    </row>
    <row r="10737" spans="1:4" hidden="1" x14ac:dyDescent="0.35">
      <c r="A10737" s="3" t="str">
        <f t="shared" si="167"/>
        <v>EWY_44748</v>
      </c>
      <c r="B10737" t="s">
        <v>40</v>
      </c>
      <c r="C10737" s="1">
        <v>44748</v>
      </c>
      <c r="D10737">
        <v>55.843000000000004</v>
      </c>
    </row>
    <row r="10738" spans="1:4" hidden="1" x14ac:dyDescent="0.35">
      <c r="A10738" s="3" t="str">
        <f t="shared" si="167"/>
        <v>EWZ_44748</v>
      </c>
      <c r="B10738" t="s">
        <v>41</v>
      </c>
      <c r="C10738" s="1">
        <v>44748</v>
      </c>
      <c r="D10738">
        <v>24.539000000000001</v>
      </c>
    </row>
    <row r="10739" spans="1:4" hidden="1" x14ac:dyDescent="0.35">
      <c r="A10739" s="3" t="str">
        <f t="shared" si="167"/>
        <v>FTV_44748</v>
      </c>
      <c r="B10739" t="s">
        <v>43</v>
      </c>
      <c r="C10739" s="1">
        <v>44748</v>
      </c>
      <c r="D10739">
        <v>54.960999999999999</v>
      </c>
    </row>
    <row r="10740" spans="1:4" hidden="1" x14ac:dyDescent="0.35">
      <c r="A10740" s="3" t="str">
        <f t="shared" si="167"/>
        <v>GOOG_44748</v>
      </c>
      <c r="B10740" t="s">
        <v>44</v>
      </c>
      <c r="C10740" s="1">
        <v>44748</v>
      </c>
      <c r="D10740">
        <v>115.214</v>
      </c>
    </row>
    <row r="10741" spans="1:4" hidden="1" x14ac:dyDescent="0.35">
      <c r="A10741" s="3" t="str">
        <f t="shared" si="167"/>
        <v>GPC_44748</v>
      </c>
      <c r="B10741" t="s">
        <v>45</v>
      </c>
      <c r="C10741" s="1">
        <v>44748</v>
      </c>
      <c r="D10741">
        <v>133.86699999999999</v>
      </c>
    </row>
    <row r="10742" spans="1:4" hidden="1" x14ac:dyDescent="0.35">
      <c r="A10742" s="3" t="str">
        <f t="shared" si="167"/>
        <v>GSG_44748</v>
      </c>
      <c r="B10742" t="s">
        <v>46</v>
      </c>
      <c r="C10742" s="1">
        <v>44748</v>
      </c>
      <c r="D10742">
        <v>21.54</v>
      </c>
    </row>
    <row r="10743" spans="1:4" hidden="1" x14ac:dyDescent="0.35">
      <c r="A10743" s="3" t="str">
        <f t="shared" si="167"/>
        <v>HIG_44748</v>
      </c>
      <c r="B10743" t="s">
        <v>47</v>
      </c>
      <c r="C10743" s="1">
        <v>44748</v>
      </c>
      <c r="D10743">
        <v>64.638999999999996</v>
      </c>
    </row>
    <row r="10744" spans="1:4" hidden="1" x14ac:dyDescent="0.35">
      <c r="A10744" s="3" t="str">
        <f t="shared" si="167"/>
        <v>HIGH.L_44748</v>
      </c>
      <c r="B10744" t="s">
        <v>48</v>
      </c>
      <c r="C10744" s="1">
        <v>44748</v>
      </c>
      <c r="D10744">
        <v>4.7880000000000003</v>
      </c>
    </row>
    <row r="10745" spans="1:4" hidden="1" x14ac:dyDescent="0.35">
      <c r="A10745" s="3" t="str">
        <f t="shared" si="167"/>
        <v>HST_44748</v>
      </c>
      <c r="B10745" t="s">
        <v>49</v>
      </c>
      <c r="C10745" s="1">
        <v>44748</v>
      </c>
      <c r="D10745">
        <v>15.243</v>
      </c>
    </row>
    <row r="10746" spans="1:4" hidden="1" x14ac:dyDescent="0.35">
      <c r="A10746" s="3" t="str">
        <f t="shared" ref="A10746:A10809" si="168">CONCATENATE(B10746,"_",C10746)</f>
        <v>HYG_44748</v>
      </c>
      <c r="B10746" t="s">
        <v>50</v>
      </c>
      <c r="C10746" s="1">
        <v>44748</v>
      </c>
      <c r="D10746">
        <v>71.319000000000003</v>
      </c>
    </row>
    <row r="10747" spans="1:4" hidden="1" x14ac:dyDescent="0.35">
      <c r="A10747" s="3" t="str">
        <f t="shared" si="168"/>
        <v>IAU_44748</v>
      </c>
      <c r="B10747" t="s">
        <v>51</v>
      </c>
      <c r="C10747" s="1">
        <v>44748</v>
      </c>
      <c r="D10747">
        <v>33.049999999999997</v>
      </c>
    </row>
    <row r="10748" spans="1:4" hidden="1" x14ac:dyDescent="0.35">
      <c r="A10748" s="3" t="str">
        <f t="shared" si="168"/>
        <v>ICLN_44748</v>
      </c>
      <c r="B10748" t="s">
        <v>52</v>
      </c>
      <c r="C10748" s="1">
        <v>44748</v>
      </c>
      <c r="D10748">
        <v>18.927</v>
      </c>
    </row>
    <row r="10749" spans="1:4" hidden="1" x14ac:dyDescent="0.35">
      <c r="A10749" s="3" t="str">
        <f t="shared" si="168"/>
        <v>IEAA.L_44748</v>
      </c>
      <c r="B10749" t="s">
        <v>53</v>
      </c>
      <c r="C10749" s="1">
        <v>44748</v>
      </c>
      <c r="D10749">
        <v>4.7759999999999998</v>
      </c>
    </row>
    <row r="10750" spans="1:4" hidden="1" x14ac:dyDescent="0.35">
      <c r="A10750" s="3" t="str">
        <f t="shared" si="168"/>
        <v>IEF_44748</v>
      </c>
      <c r="B10750" t="s">
        <v>54</v>
      </c>
      <c r="C10750" s="1">
        <v>44748</v>
      </c>
      <c r="D10750">
        <v>101.544</v>
      </c>
    </row>
    <row r="10751" spans="1:4" hidden="1" x14ac:dyDescent="0.35">
      <c r="A10751" s="3" t="str">
        <f t="shared" si="168"/>
        <v>IEFM.L_44748</v>
      </c>
      <c r="B10751" t="s">
        <v>55</v>
      </c>
      <c r="C10751" s="1">
        <v>44748</v>
      </c>
      <c r="D10751">
        <v>701.85</v>
      </c>
    </row>
    <row r="10752" spans="1:4" hidden="1" x14ac:dyDescent="0.35">
      <c r="A10752" s="3" t="str">
        <f t="shared" si="168"/>
        <v>IEMG_44748</v>
      </c>
      <c r="B10752" t="s">
        <v>56</v>
      </c>
      <c r="C10752" s="1">
        <v>44748</v>
      </c>
      <c r="D10752">
        <v>47.348999999999997</v>
      </c>
    </row>
    <row r="10753" spans="1:4" hidden="1" x14ac:dyDescent="0.35">
      <c r="A10753" s="3" t="str">
        <f t="shared" si="168"/>
        <v>IEUS_44748</v>
      </c>
      <c r="B10753" t="s">
        <v>57</v>
      </c>
      <c r="C10753" s="1">
        <v>44748</v>
      </c>
      <c r="D10753">
        <v>46.758000000000003</v>
      </c>
    </row>
    <row r="10754" spans="1:4" hidden="1" x14ac:dyDescent="0.35">
      <c r="A10754" s="3" t="str">
        <f t="shared" si="168"/>
        <v>IEVL.L_44748</v>
      </c>
      <c r="B10754" t="s">
        <v>58</v>
      </c>
      <c r="C10754" s="1">
        <v>44748</v>
      </c>
      <c r="D10754">
        <v>6.516</v>
      </c>
    </row>
    <row r="10755" spans="1:4" hidden="1" x14ac:dyDescent="0.35">
      <c r="A10755" s="3" t="str">
        <f t="shared" si="168"/>
        <v>IGF_44748</v>
      </c>
      <c r="B10755" t="s">
        <v>59</v>
      </c>
      <c r="C10755" s="1">
        <v>44748</v>
      </c>
      <c r="D10755">
        <v>45.390999999999998</v>
      </c>
    </row>
    <row r="10756" spans="1:4" hidden="1" x14ac:dyDescent="0.35">
      <c r="A10756" s="3" t="str">
        <f t="shared" si="168"/>
        <v>INDA_44748</v>
      </c>
      <c r="B10756" t="s">
        <v>60</v>
      </c>
      <c r="C10756" s="1">
        <v>44748</v>
      </c>
      <c r="D10756">
        <v>40.15</v>
      </c>
    </row>
    <row r="10757" spans="1:4" hidden="1" x14ac:dyDescent="0.35">
      <c r="A10757" s="3" t="str">
        <f t="shared" si="168"/>
        <v>IUMO.L_44748</v>
      </c>
      <c r="B10757" t="s">
        <v>61</v>
      </c>
      <c r="C10757" s="1">
        <v>44748</v>
      </c>
      <c r="D10757">
        <v>9.35</v>
      </c>
    </row>
    <row r="10758" spans="1:4" hidden="1" x14ac:dyDescent="0.35">
      <c r="A10758" s="3" t="str">
        <f t="shared" si="168"/>
        <v>IUVL.L_44748</v>
      </c>
      <c r="B10758" t="s">
        <v>62</v>
      </c>
      <c r="C10758" s="1">
        <v>44748</v>
      </c>
      <c r="D10758">
        <v>7.8319999999999999</v>
      </c>
    </row>
    <row r="10759" spans="1:4" hidden="1" x14ac:dyDescent="0.35">
      <c r="A10759" s="3" t="str">
        <f t="shared" si="168"/>
        <v>IVV_44748</v>
      </c>
      <c r="B10759" t="s">
        <v>63</v>
      </c>
      <c r="C10759" s="1">
        <v>44748</v>
      </c>
      <c r="D10759">
        <v>381.654</v>
      </c>
    </row>
    <row r="10760" spans="1:4" hidden="1" x14ac:dyDescent="0.35">
      <c r="A10760" s="3" t="str">
        <f t="shared" si="168"/>
        <v>IWM_44748</v>
      </c>
      <c r="B10760" t="s">
        <v>64</v>
      </c>
      <c r="C10760" s="1">
        <v>44748</v>
      </c>
      <c r="D10760">
        <v>169.88300000000001</v>
      </c>
    </row>
    <row r="10761" spans="1:4" hidden="1" x14ac:dyDescent="0.35">
      <c r="A10761" s="3" t="str">
        <f t="shared" si="168"/>
        <v>IXN_44748</v>
      </c>
      <c r="B10761" t="s">
        <v>65</v>
      </c>
      <c r="C10761" s="1">
        <v>44748</v>
      </c>
      <c r="D10761">
        <v>46.17</v>
      </c>
    </row>
    <row r="10762" spans="1:4" hidden="1" x14ac:dyDescent="0.35">
      <c r="A10762" s="3" t="str">
        <f t="shared" si="168"/>
        <v>JPEA.L_44748</v>
      </c>
      <c r="B10762" t="s">
        <v>66</v>
      </c>
      <c r="C10762" s="1">
        <v>44748</v>
      </c>
      <c r="D10762">
        <v>4.7489999999999997</v>
      </c>
    </row>
    <row r="10763" spans="1:4" hidden="1" x14ac:dyDescent="0.35">
      <c r="A10763" s="3" t="str">
        <f t="shared" si="168"/>
        <v>JPM_44748</v>
      </c>
      <c r="B10763" t="s">
        <v>67</v>
      </c>
      <c r="C10763" s="1">
        <v>44748</v>
      </c>
      <c r="D10763">
        <v>110.08499999999999</v>
      </c>
    </row>
    <row r="10764" spans="1:4" hidden="1" x14ac:dyDescent="0.35">
      <c r="A10764" s="3" t="str">
        <f t="shared" si="168"/>
        <v>KR_44748</v>
      </c>
      <c r="B10764" t="s">
        <v>68</v>
      </c>
      <c r="C10764" s="1">
        <v>44748</v>
      </c>
      <c r="D10764">
        <v>46.612000000000002</v>
      </c>
    </row>
    <row r="10765" spans="1:4" hidden="1" x14ac:dyDescent="0.35">
      <c r="A10765" s="3" t="str">
        <f t="shared" si="168"/>
        <v>LQD_44748</v>
      </c>
      <c r="B10765" t="s">
        <v>69</v>
      </c>
      <c r="C10765" s="1">
        <v>44748</v>
      </c>
      <c r="D10765">
        <v>108.604</v>
      </c>
    </row>
    <row r="10766" spans="1:4" hidden="1" x14ac:dyDescent="0.35">
      <c r="A10766" s="3" t="str">
        <f t="shared" si="168"/>
        <v>MCHI_44748</v>
      </c>
      <c r="B10766" t="s">
        <v>70</v>
      </c>
      <c r="C10766" s="1">
        <v>44748</v>
      </c>
      <c r="D10766">
        <v>53.982999999999997</v>
      </c>
    </row>
    <row r="10767" spans="1:4" hidden="1" x14ac:dyDescent="0.35">
      <c r="A10767" s="3" t="str">
        <f t="shared" si="168"/>
        <v>META_44748</v>
      </c>
      <c r="B10767" t="s">
        <v>144</v>
      </c>
      <c r="C10767" s="1">
        <v>44748</v>
      </c>
      <c r="D10767">
        <v>169.77</v>
      </c>
    </row>
    <row r="10768" spans="1:4" hidden="1" x14ac:dyDescent="0.35">
      <c r="A10768" s="3" t="str">
        <f t="shared" si="168"/>
        <v>MVEU.L_44748</v>
      </c>
      <c r="B10768" t="s">
        <v>71</v>
      </c>
      <c r="C10768" s="1">
        <v>44748</v>
      </c>
      <c r="D10768">
        <v>50.38</v>
      </c>
    </row>
    <row r="10769" spans="1:4" hidden="1" x14ac:dyDescent="0.35">
      <c r="A10769" s="3" t="str">
        <f t="shared" si="168"/>
        <v>OGN_44748</v>
      </c>
      <c r="B10769" t="s">
        <v>72</v>
      </c>
      <c r="C10769" s="1">
        <v>44748</v>
      </c>
      <c r="D10769">
        <v>32.622</v>
      </c>
    </row>
    <row r="10770" spans="1:4" hidden="1" x14ac:dyDescent="0.35">
      <c r="A10770" s="3" t="str">
        <f t="shared" si="168"/>
        <v>PG_44748</v>
      </c>
      <c r="B10770" t="s">
        <v>73</v>
      </c>
      <c r="C10770" s="1">
        <v>44748</v>
      </c>
      <c r="D10770">
        <v>143.18600000000001</v>
      </c>
    </row>
    <row r="10771" spans="1:4" hidden="1" x14ac:dyDescent="0.35">
      <c r="A10771" s="3" t="str">
        <f t="shared" si="168"/>
        <v>PPL_44748</v>
      </c>
      <c r="B10771" t="s">
        <v>74</v>
      </c>
      <c r="C10771" s="1">
        <v>44748</v>
      </c>
      <c r="D10771">
        <v>26.635999999999999</v>
      </c>
    </row>
    <row r="10772" spans="1:4" hidden="1" x14ac:dyDescent="0.35">
      <c r="A10772" s="3" t="str">
        <f t="shared" si="168"/>
        <v>PRU_44748</v>
      </c>
      <c r="B10772" t="s">
        <v>75</v>
      </c>
      <c r="C10772" s="1">
        <v>44748</v>
      </c>
      <c r="D10772">
        <v>92.671999999999997</v>
      </c>
    </row>
    <row r="10773" spans="1:4" hidden="1" x14ac:dyDescent="0.35">
      <c r="A10773" s="3" t="str">
        <f t="shared" si="168"/>
        <v>PYPL_44748</v>
      </c>
      <c r="B10773" t="s">
        <v>76</v>
      </c>
      <c r="C10773" s="1">
        <v>44748</v>
      </c>
      <c r="D10773">
        <v>73.239999999999995</v>
      </c>
    </row>
    <row r="10774" spans="1:4" hidden="1" x14ac:dyDescent="0.35">
      <c r="A10774" s="3" t="str">
        <f t="shared" si="168"/>
        <v>RE_44748</v>
      </c>
      <c r="B10774" t="s">
        <v>77</v>
      </c>
      <c r="C10774" s="1">
        <v>44748</v>
      </c>
      <c r="D10774">
        <v>278.38400000000001</v>
      </c>
    </row>
    <row r="10775" spans="1:4" hidden="1" x14ac:dyDescent="0.35">
      <c r="A10775" s="3" t="str">
        <f t="shared" si="168"/>
        <v>REET_44748</v>
      </c>
      <c r="B10775" t="s">
        <v>78</v>
      </c>
      <c r="C10775" s="1">
        <v>44748</v>
      </c>
      <c r="D10775">
        <v>24.042000000000002</v>
      </c>
    </row>
    <row r="10776" spans="1:4" hidden="1" x14ac:dyDescent="0.35">
      <c r="A10776" s="3" t="str">
        <f t="shared" si="168"/>
        <v>ROL_44748</v>
      </c>
      <c r="B10776" t="s">
        <v>79</v>
      </c>
      <c r="C10776" s="1">
        <v>44748</v>
      </c>
      <c r="D10776">
        <v>35.554000000000002</v>
      </c>
    </row>
    <row r="10777" spans="1:4" hidden="1" x14ac:dyDescent="0.35">
      <c r="A10777" s="3" t="str">
        <f t="shared" si="168"/>
        <v>ROST_44748</v>
      </c>
      <c r="B10777" t="s">
        <v>80</v>
      </c>
      <c r="C10777" s="1">
        <v>44748</v>
      </c>
      <c r="D10777">
        <v>73.539000000000001</v>
      </c>
    </row>
    <row r="10778" spans="1:4" hidden="1" x14ac:dyDescent="0.35">
      <c r="A10778" s="3" t="str">
        <f t="shared" si="168"/>
        <v>SEGA.L_44748</v>
      </c>
      <c r="B10778" t="s">
        <v>81</v>
      </c>
      <c r="C10778" s="1">
        <v>44748</v>
      </c>
      <c r="D10778">
        <v>98.522000000000006</v>
      </c>
    </row>
    <row r="10779" spans="1:4" hidden="1" x14ac:dyDescent="0.35">
      <c r="A10779" s="3" t="str">
        <f t="shared" si="168"/>
        <v>SHY_44748</v>
      </c>
      <c r="B10779" t="s">
        <v>82</v>
      </c>
      <c r="C10779" s="1">
        <v>44748</v>
      </c>
      <c r="D10779">
        <v>81.775999999999996</v>
      </c>
    </row>
    <row r="10780" spans="1:4" hidden="1" x14ac:dyDescent="0.35">
      <c r="A10780" s="3" t="str">
        <f t="shared" si="168"/>
        <v>SLV_44748</v>
      </c>
      <c r="B10780" t="s">
        <v>83</v>
      </c>
      <c r="C10780" s="1">
        <v>44748</v>
      </c>
      <c r="D10780">
        <v>17.690000000000001</v>
      </c>
    </row>
    <row r="10781" spans="1:4" hidden="1" x14ac:dyDescent="0.35">
      <c r="A10781" s="3" t="str">
        <f t="shared" si="168"/>
        <v>SPMV.L_44748</v>
      </c>
      <c r="B10781" t="s">
        <v>84</v>
      </c>
      <c r="C10781" s="1">
        <v>44748</v>
      </c>
      <c r="D10781">
        <v>73.98</v>
      </c>
    </row>
    <row r="10782" spans="1:4" hidden="1" x14ac:dyDescent="0.35">
      <c r="A10782" s="3" t="str">
        <f t="shared" si="168"/>
        <v>TLT_44748</v>
      </c>
      <c r="B10782" t="s">
        <v>85</v>
      </c>
      <c r="C10782" s="1">
        <v>44748</v>
      </c>
      <c r="D10782">
        <v>112.932</v>
      </c>
    </row>
    <row r="10783" spans="1:4" hidden="1" x14ac:dyDescent="0.35">
      <c r="A10783" s="3" t="str">
        <f t="shared" si="168"/>
        <v>UNH_44748</v>
      </c>
      <c r="B10783" t="s">
        <v>86</v>
      </c>
      <c r="C10783" s="1">
        <v>44748</v>
      </c>
      <c r="D10783">
        <v>512.1</v>
      </c>
    </row>
    <row r="10784" spans="1:4" hidden="1" x14ac:dyDescent="0.35">
      <c r="A10784" s="3" t="str">
        <f t="shared" si="168"/>
        <v>URI_44748</v>
      </c>
      <c r="B10784" t="s">
        <v>87</v>
      </c>
      <c r="C10784" s="1">
        <v>44748</v>
      </c>
      <c r="D10784">
        <v>240.792</v>
      </c>
    </row>
    <row r="10785" spans="1:4" hidden="1" x14ac:dyDescent="0.35">
      <c r="A10785" s="3" t="str">
        <f t="shared" si="168"/>
        <v>V_44748</v>
      </c>
      <c r="B10785" t="s">
        <v>88</v>
      </c>
      <c r="C10785" s="1">
        <v>44748</v>
      </c>
      <c r="D10785">
        <v>199.92500000000001</v>
      </c>
    </row>
    <row r="10786" spans="1:4" hidden="1" x14ac:dyDescent="0.35">
      <c r="A10786" s="3" t="str">
        <f t="shared" si="168"/>
        <v>VRSK_44748</v>
      </c>
      <c r="B10786" t="s">
        <v>89</v>
      </c>
      <c r="C10786" s="1">
        <v>44748</v>
      </c>
      <c r="D10786">
        <v>177.52500000000001</v>
      </c>
    </row>
    <row r="10787" spans="1:4" hidden="1" x14ac:dyDescent="0.35">
      <c r="A10787" s="3" t="str">
        <f t="shared" si="168"/>
        <v>VXX_44748</v>
      </c>
      <c r="B10787" t="s">
        <v>90</v>
      </c>
      <c r="C10787" s="1">
        <v>44748</v>
      </c>
      <c r="D10787">
        <v>22.16</v>
      </c>
    </row>
    <row r="10788" spans="1:4" hidden="1" x14ac:dyDescent="0.35">
      <c r="A10788" s="3" t="str">
        <f t="shared" si="168"/>
        <v>WRK_44748</v>
      </c>
      <c r="B10788" t="s">
        <v>91</v>
      </c>
      <c r="C10788" s="1">
        <v>44748</v>
      </c>
      <c r="D10788">
        <v>39.375</v>
      </c>
    </row>
    <row r="10789" spans="1:4" hidden="1" x14ac:dyDescent="0.35">
      <c r="A10789" s="3" t="str">
        <f t="shared" si="168"/>
        <v>XLB_44748</v>
      </c>
      <c r="B10789" t="s">
        <v>92</v>
      </c>
      <c r="C10789" s="1">
        <v>44748</v>
      </c>
      <c r="D10789">
        <v>72.210999999999999</v>
      </c>
    </row>
    <row r="10790" spans="1:4" hidden="1" x14ac:dyDescent="0.35">
      <c r="A10790" s="3" t="str">
        <f t="shared" si="168"/>
        <v>XLC_44748</v>
      </c>
      <c r="B10790" t="s">
        <v>93</v>
      </c>
      <c r="C10790" s="1">
        <v>44748</v>
      </c>
      <c r="D10790">
        <v>55.844999999999999</v>
      </c>
    </row>
    <row r="10791" spans="1:4" hidden="1" x14ac:dyDescent="0.35">
      <c r="A10791" s="3" t="str">
        <f t="shared" si="168"/>
        <v>XLE_44748</v>
      </c>
      <c r="B10791" t="s">
        <v>94</v>
      </c>
      <c r="C10791" s="1">
        <v>44748</v>
      </c>
      <c r="D10791">
        <v>67.08</v>
      </c>
    </row>
    <row r="10792" spans="1:4" hidden="1" x14ac:dyDescent="0.35">
      <c r="A10792" s="3" t="str">
        <f t="shared" si="168"/>
        <v>XLF_44748</v>
      </c>
      <c r="B10792" t="s">
        <v>95</v>
      </c>
      <c r="C10792" s="1">
        <v>44748</v>
      </c>
      <c r="D10792">
        <v>31.327999999999999</v>
      </c>
    </row>
    <row r="10793" spans="1:4" hidden="1" x14ac:dyDescent="0.35">
      <c r="A10793" s="3" t="str">
        <f t="shared" si="168"/>
        <v>XLI_44748</v>
      </c>
      <c r="B10793" t="s">
        <v>96</v>
      </c>
      <c r="C10793" s="1">
        <v>44748</v>
      </c>
      <c r="D10793">
        <v>86.451999999999998</v>
      </c>
    </row>
    <row r="10794" spans="1:4" hidden="1" x14ac:dyDescent="0.35">
      <c r="A10794" s="3" t="str">
        <f t="shared" si="168"/>
        <v>XLK_44748</v>
      </c>
      <c r="B10794" t="s">
        <v>97</v>
      </c>
      <c r="C10794" s="1">
        <v>44748</v>
      </c>
      <c r="D10794">
        <v>129.428</v>
      </c>
    </row>
    <row r="10795" spans="1:4" hidden="1" x14ac:dyDescent="0.35">
      <c r="A10795" s="3" t="str">
        <f t="shared" si="168"/>
        <v>XLP_44748</v>
      </c>
      <c r="B10795" t="s">
        <v>98</v>
      </c>
      <c r="C10795" s="1">
        <v>44748</v>
      </c>
      <c r="D10795">
        <v>71.972999999999999</v>
      </c>
    </row>
    <row r="10796" spans="1:4" hidden="1" x14ac:dyDescent="0.35">
      <c r="A10796" s="3" t="str">
        <f t="shared" si="168"/>
        <v>XLU_44748</v>
      </c>
      <c r="B10796" t="s">
        <v>99</v>
      </c>
      <c r="C10796" s="1">
        <v>44748</v>
      </c>
      <c r="D10796">
        <v>69.081999999999994</v>
      </c>
    </row>
    <row r="10797" spans="1:4" hidden="1" x14ac:dyDescent="0.35">
      <c r="A10797" s="3" t="str">
        <f t="shared" si="168"/>
        <v>XLV_44748</v>
      </c>
      <c r="B10797" t="s">
        <v>100</v>
      </c>
      <c r="C10797" s="1">
        <v>44748</v>
      </c>
      <c r="D10797">
        <v>128.75399999999999</v>
      </c>
    </row>
    <row r="10798" spans="1:4" hidden="1" x14ac:dyDescent="0.35">
      <c r="A10798" s="3" t="str">
        <f t="shared" si="168"/>
        <v>XLY_44748</v>
      </c>
      <c r="B10798" t="s">
        <v>101</v>
      </c>
      <c r="C10798" s="1">
        <v>44748</v>
      </c>
      <c r="D10798">
        <v>141.983</v>
      </c>
    </row>
    <row r="10799" spans="1:4" hidden="1" x14ac:dyDescent="0.35">
      <c r="A10799" s="3" t="str">
        <f t="shared" si="168"/>
        <v>XOM_44748</v>
      </c>
      <c r="B10799" t="s">
        <v>102</v>
      </c>
      <c r="C10799" s="1">
        <v>44748</v>
      </c>
      <c r="D10799">
        <v>81.174999999999997</v>
      </c>
    </row>
    <row r="10800" spans="1:4" hidden="1" x14ac:dyDescent="0.35">
      <c r="A10800" s="3" t="str">
        <f t="shared" si="168"/>
        <v>ABBV_44749</v>
      </c>
      <c r="B10800" t="s">
        <v>3</v>
      </c>
      <c r="C10800" s="1">
        <v>44749</v>
      </c>
      <c r="D10800">
        <v>147.67099999999999</v>
      </c>
    </row>
    <row r="10801" spans="1:4" hidden="1" x14ac:dyDescent="0.35">
      <c r="A10801" s="3" t="str">
        <f t="shared" si="168"/>
        <v>ACN_44749</v>
      </c>
      <c r="B10801" t="s">
        <v>4</v>
      </c>
      <c r="C10801" s="1">
        <v>44749</v>
      </c>
      <c r="D10801">
        <v>276.048</v>
      </c>
    </row>
    <row r="10802" spans="1:4" hidden="1" x14ac:dyDescent="0.35">
      <c r="A10802" s="3" t="str">
        <f t="shared" si="168"/>
        <v>AEP_44749</v>
      </c>
      <c r="B10802" t="s">
        <v>5</v>
      </c>
      <c r="C10802" s="1">
        <v>44749</v>
      </c>
      <c r="D10802">
        <v>92.058000000000007</v>
      </c>
    </row>
    <row r="10803" spans="1:4" hidden="1" x14ac:dyDescent="0.35">
      <c r="A10803" s="3" t="str">
        <f t="shared" si="168"/>
        <v>AIZ_44749</v>
      </c>
      <c r="B10803" t="s">
        <v>6</v>
      </c>
      <c r="C10803" s="1">
        <v>44749</v>
      </c>
      <c r="D10803">
        <v>173.441</v>
      </c>
    </row>
    <row r="10804" spans="1:4" hidden="1" x14ac:dyDescent="0.35">
      <c r="A10804" s="3" t="str">
        <f t="shared" si="168"/>
        <v>ALLE_44749</v>
      </c>
      <c r="B10804" t="s">
        <v>7</v>
      </c>
      <c r="C10804" s="1">
        <v>44749</v>
      </c>
      <c r="D10804">
        <v>100.199</v>
      </c>
    </row>
    <row r="10805" spans="1:4" hidden="1" x14ac:dyDescent="0.35">
      <c r="A10805" s="3" t="str">
        <f t="shared" si="168"/>
        <v>AMAT_44749</v>
      </c>
      <c r="B10805" t="s">
        <v>8</v>
      </c>
      <c r="C10805" s="1">
        <v>44749</v>
      </c>
      <c r="D10805">
        <v>90.299000000000007</v>
      </c>
    </row>
    <row r="10806" spans="1:4" hidden="1" x14ac:dyDescent="0.35">
      <c r="A10806" s="3" t="str">
        <f t="shared" si="168"/>
        <v>AMP_44749</v>
      </c>
      <c r="B10806" t="s">
        <v>9</v>
      </c>
      <c r="C10806" s="1">
        <v>44749</v>
      </c>
      <c r="D10806">
        <v>235.369</v>
      </c>
    </row>
    <row r="10807" spans="1:4" hidden="1" x14ac:dyDescent="0.35">
      <c r="A10807" s="3" t="str">
        <f t="shared" si="168"/>
        <v>AMZN_44749</v>
      </c>
      <c r="B10807" t="s">
        <v>10</v>
      </c>
      <c r="C10807" s="1">
        <v>44749</v>
      </c>
      <c r="D10807">
        <v>116.33</v>
      </c>
    </row>
    <row r="10808" spans="1:4" hidden="1" x14ac:dyDescent="0.35">
      <c r="A10808" s="3" t="str">
        <f t="shared" si="168"/>
        <v>AVB_44749</v>
      </c>
      <c r="B10808" t="s">
        <v>11</v>
      </c>
      <c r="C10808" s="1">
        <v>44749</v>
      </c>
      <c r="D10808">
        <v>189.06200000000001</v>
      </c>
    </row>
    <row r="10809" spans="1:4" hidden="1" x14ac:dyDescent="0.35">
      <c r="A10809" s="3" t="str">
        <f t="shared" si="168"/>
        <v>AVY_44749</v>
      </c>
      <c r="B10809" t="s">
        <v>12</v>
      </c>
      <c r="C10809" s="1">
        <v>44749</v>
      </c>
      <c r="D10809">
        <v>165.82400000000001</v>
      </c>
    </row>
    <row r="10810" spans="1:4" hidden="1" x14ac:dyDescent="0.35">
      <c r="A10810" s="3" t="str">
        <f t="shared" ref="A10810:A10873" si="169">CONCATENATE(B10810,"_",C10810)</f>
        <v>AXP_44749</v>
      </c>
      <c r="B10810" t="s">
        <v>13</v>
      </c>
      <c r="C10810" s="1">
        <v>44749</v>
      </c>
      <c r="D10810">
        <v>140.00800000000001</v>
      </c>
    </row>
    <row r="10811" spans="1:4" hidden="1" x14ac:dyDescent="0.35">
      <c r="A10811" s="3" t="str">
        <f t="shared" si="169"/>
        <v>BDX_44749</v>
      </c>
      <c r="B10811" t="s">
        <v>14</v>
      </c>
      <c r="C10811" s="1">
        <v>44749</v>
      </c>
      <c r="D10811">
        <v>244.65600000000001</v>
      </c>
    </row>
    <row r="10812" spans="1:4" hidden="1" x14ac:dyDescent="0.35">
      <c r="A10812" s="3" t="str">
        <f t="shared" si="169"/>
        <v>BF-B_44749</v>
      </c>
      <c r="B10812" t="s">
        <v>15</v>
      </c>
      <c r="C10812" s="1">
        <v>44749</v>
      </c>
      <c r="D10812">
        <v>70.049000000000007</v>
      </c>
    </row>
    <row r="10813" spans="1:4" hidden="1" x14ac:dyDescent="0.35">
      <c r="A10813" s="3" t="str">
        <f t="shared" si="169"/>
        <v>BMY_44749</v>
      </c>
      <c r="B10813" t="s">
        <v>16</v>
      </c>
      <c r="C10813" s="1">
        <v>44749</v>
      </c>
      <c r="D10813">
        <v>73.88</v>
      </c>
    </row>
    <row r="10814" spans="1:4" hidden="1" x14ac:dyDescent="0.35">
      <c r="A10814" s="3" t="str">
        <f t="shared" si="169"/>
        <v>BR_44749</v>
      </c>
      <c r="B10814" t="s">
        <v>17</v>
      </c>
      <c r="C10814" s="1">
        <v>44749</v>
      </c>
      <c r="D10814">
        <v>147.995</v>
      </c>
    </row>
    <row r="10815" spans="1:4" hidden="1" x14ac:dyDescent="0.35">
      <c r="A10815" s="3" t="str">
        <f t="shared" si="169"/>
        <v>CARR_44749</v>
      </c>
      <c r="B10815" t="s">
        <v>18</v>
      </c>
      <c r="C10815" s="1">
        <v>44749</v>
      </c>
      <c r="D10815">
        <v>36.091000000000001</v>
      </c>
    </row>
    <row r="10816" spans="1:4" hidden="1" x14ac:dyDescent="0.35">
      <c r="A10816" s="3" t="str">
        <f t="shared" si="169"/>
        <v>CDW_44749</v>
      </c>
      <c r="B10816" t="s">
        <v>19</v>
      </c>
      <c r="C10816" s="1">
        <v>44749</v>
      </c>
      <c r="D10816">
        <v>158.88900000000001</v>
      </c>
    </row>
    <row r="10817" spans="1:4" hidden="1" x14ac:dyDescent="0.35">
      <c r="A10817" s="3" t="str">
        <f t="shared" si="169"/>
        <v>CE_44749</v>
      </c>
      <c r="B10817" t="s">
        <v>20</v>
      </c>
      <c r="C10817" s="1">
        <v>44749</v>
      </c>
      <c r="D10817">
        <v>112.84099999999999</v>
      </c>
    </row>
    <row r="10818" spans="1:4" hidden="1" x14ac:dyDescent="0.35">
      <c r="A10818" s="3" t="str">
        <f t="shared" si="169"/>
        <v>CHTR_44749</v>
      </c>
      <c r="B10818" t="s">
        <v>21</v>
      </c>
      <c r="C10818" s="1">
        <v>44749</v>
      </c>
      <c r="D10818">
        <v>465.4</v>
      </c>
    </row>
    <row r="10819" spans="1:4" hidden="1" x14ac:dyDescent="0.35">
      <c r="A10819" s="3" t="str">
        <f t="shared" si="169"/>
        <v>CNC_44749</v>
      </c>
      <c r="B10819" t="s">
        <v>22</v>
      </c>
      <c r="C10819" s="1">
        <v>44749</v>
      </c>
      <c r="D10819">
        <v>85.26</v>
      </c>
    </row>
    <row r="10820" spans="1:4" hidden="1" x14ac:dyDescent="0.35">
      <c r="A10820" s="3" t="str">
        <f t="shared" si="169"/>
        <v>CNP_44749</v>
      </c>
      <c r="B10820" t="s">
        <v>23</v>
      </c>
      <c r="C10820" s="1">
        <v>44749</v>
      </c>
      <c r="D10820">
        <v>28.780999999999999</v>
      </c>
    </row>
    <row r="10821" spans="1:4" hidden="1" x14ac:dyDescent="0.35">
      <c r="A10821" s="3" t="str">
        <f t="shared" si="169"/>
        <v>COP_44749</v>
      </c>
      <c r="B10821" t="s">
        <v>24</v>
      </c>
      <c r="C10821" s="1">
        <v>44749</v>
      </c>
      <c r="D10821">
        <v>83.581999999999994</v>
      </c>
    </row>
    <row r="10822" spans="1:4" hidden="1" x14ac:dyDescent="0.35">
      <c r="A10822" s="3" t="str">
        <f t="shared" si="169"/>
        <v>CTAS_44749</v>
      </c>
      <c r="B10822" t="s">
        <v>25</v>
      </c>
      <c r="C10822" s="1">
        <v>44749</v>
      </c>
      <c r="D10822">
        <v>377.91500000000002</v>
      </c>
    </row>
    <row r="10823" spans="1:4" hidden="1" x14ac:dyDescent="0.35">
      <c r="A10823" s="3" t="str">
        <f t="shared" si="169"/>
        <v>CZR_44749</v>
      </c>
      <c r="B10823" t="s">
        <v>26</v>
      </c>
      <c r="C10823" s="1">
        <v>44749</v>
      </c>
      <c r="D10823">
        <v>41.53</v>
      </c>
    </row>
    <row r="10824" spans="1:4" hidden="1" x14ac:dyDescent="0.35">
      <c r="A10824" s="3" t="str">
        <f t="shared" si="169"/>
        <v>DG_44749</v>
      </c>
      <c r="B10824" t="s">
        <v>27</v>
      </c>
      <c r="C10824" s="1">
        <v>44749</v>
      </c>
      <c r="D10824">
        <v>253.71199999999999</v>
      </c>
    </row>
    <row r="10825" spans="1:4" hidden="1" x14ac:dyDescent="0.35">
      <c r="A10825" s="3" t="str">
        <f t="shared" si="169"/>
        <v>DPZ_44749</v>
      </c>
      <c r="B10825" t="s">
        <v>28</v>
      </c>
      <c r="C10825" s="1">
        <v>44749</v>
      </c>
      <c r="D10825">
        <v>403.03800000000001</v>
      </c>
    </row>
    <row r="10826" spans="1:4" x14ac:dyDescent="0.35">
      <c r="A10826" s="3" t="str">
        <f t="shared" si="169"/>
        <v>DRE_44749</v>
      </c>
      <c r="B10826" t="s">
        <v>29</v>
      </c>
      <c r="C10826" s="1">
        <v>44749</v>
      </c>
      <c r="D10826">
        <v>57.247999999999998</v>
      </c>
    </row>
    <row r="10827" spans="1:4" hidden="1" x14ac:dyDescent="0.35">
      <c r="A10827" s="3" t="str">
        <f t="shared" si="169"/>
        <v>DXC_44749</v>
      </c>
      <c r="B10827" t="s">
        <v>30</v>
      </c>
      <c r="C10827" s="1">
        <v>44749</v>
      </c>
      <c r="D10827">
        <v>29.87</v>
      </c>
    </row>
    <row r="10828" spans="1:4" hidden="1" x14ac:dyDescent="0.35">
      <c r="A10828" s="3" t="str">
        <f t="shared" si="169"/>
        <v>EWA_44749</v>
      </c>
      <c r="B10828" t="s">
        <v>31</v>
      </c>
      <c r="C10828" s="1">
        <v>44749</v>
      </c>
      <c r="D10828">
        <v>21.013000000000002</v>
      </c>
    </row>
    <row r="10829" spans="1:4" hidden="1" x14ac:dyDescent="0.35">
      <c r="A10829" s="3" t="str">
        <f t="shared" si="169"/>
        <v>EWC_44749</v>
      </c>
      <c r="B10829" t="s">
        <v>32</v>
      </c>
      <c r="C10829" s="1">
        <v>44749</v>
      </c>
      <c r="D10829">
        <v>33.271999999999998</v>
      </c>
    </row>
    <row r="10830" spans="1:4" hidden="1" x14ac:dyDescent="0.35">
      <c r="A10830" s="3" t="str">
        <f t="shared" si="169"/>
        <v>EWG_44749</v>
      </c>
      <c r="B10830" t="s">
        <v>33</v>
      </c>
      <c r="C10830" s="1">
        <v>44749</v>
      </c>
      <c r="D10830">
        <v>22.422000000000001</v>
      </c>
    </row>
    <row r="10831" spans="1:4" hidden="1" x14ac:dyDescent="0.35">
      <c r="A10831" s="3" t="str">
        <f t="shared" si="169"/>
        <v>EWH_44749</v>
      </c>
      <c r="B10831" t="s">
        <v>34</v>
      </c>
      <c r="C10831" s="1">
        <v>44749</v>
      </c>
      <c r="D10831">
        <v>21.777999999999999</v>
      </c>
    </row>
    <row r="10832" spans="1:4" hidden="1" x14ac:dyDescent="0.35">
      <c r="A10832" s="3" t="str">
        <f t="shared" si="169"/>
        <v>EWJ_44749</v>
      </c>
      <c r="B10832" t="s">
        <v>35</v>
      </c>
      <c r="C10832" s="1">
        <v>44749</v>
      </c>
      <c r="D10832">
        <v>53.33</v>
      </c>
    </row>
    <row r="10833" spans="1:4" hidden="1" x14ac:dyDescent="0.35">
      <c r="A10833" s="3" t="str">
        <f t="shared" si="169"/>
        <v>EWL_44749</v>
      </c>
      <c r="B10833" t="s">
        <v>36</v>
      </c>
      <c r="C10833" s="1">
        <v>44749</v>
      </c>
      <c r="D10833">
        <v>41.42</v>
      </c>
    </row>
    <row r="10834" spans="1:4" hidden="1" x14ac:dyDescent="0.35">
      <c r="A10834" s="3" t="str">
        <f t="shared" si="169"/>
        <v>EWQ_44749</v>
      </c>
      <c r="B10834" t="s">
        <v>37</v>
      </c>
      <c r="C10834" s="1">
        <v>44749</v>
      </c>
      <c r="D10834">
        <v>29.452000000000002</v>
      </c>
    </row>
    <row r="10835" spans="1:4" hidden="1" x14ac:dyDescent="0.35">
      <c r="A10835" s="3" t="str">
        <f t="shared" si="169"/>
        <v>EWT_44749</v>
      </c>
      <c r="B10835" t="s">
        <v>38</v>
      </c>
      <c r="C10835" s="1">
        <v>44749</v>
      </c>
      <c r="D10835">
        <v>41.881</v>
      </c>
    </row>
    <row r="10836" spans="1:4" hidden="1" x14ac:dyDescent="0.35">
      <c r="A10836" s="3" t="str">
        <f t="shared" si="169"/>
        <v>EWU_44749</v>
      </c>
      <c r="B10836" t="s">
        <v>39</v>
      </c>
      <c r="C10836" s="1">
        <v>44749</v>
      </c>
      <c r="D10836">
        <v>29.158000000000001</v>
      </c>
    </row>
    <row r="10837" spans="1:4" hidden="1" x14ac:dyDescent="0.35">
      <c r="A10837" s="3" t="str">
        <f t="shared" si="169"/>
        <v>EWY_44749</v>
      </c>
      <c r="B10837" t="s">
        <v>40</v>
      </c>
      <c r="C10837" s="1">
        <v>44749</v>
      </c>
      <c r="D10837">
        <v>57.186</v>
      </c>
    </row>
    <row r="10838" spans="1:4" hidden="1" x14ac:dyDescent="0.35">
      <c r="A10838" s="3" t="str">
        <f t="shared" si="169"/>
        <v>EWZ_44749</v>
      </c>
      <c r="B10838" t="s">
        <v>41</v>
      </c>
      <c r="C10838" s="1">
        <v>44749</v>
      </c>
      <c r="D10838">
        <v>25.414000000000001</v>
      </c>
    </row>
    <row r="10839" spans="1:4" hidden="1" x14ac:dyDescent="0.35">
      <c r="A10839" s="3" t="str">
        <f t="shared" si="169"/>
        <v>FTV_44749</v>
      </c>
      <c r="B10839" t="s">
        <v>43</v>
      </c>
      <c r="C10839" s="1">
        <v>44749</v>
      </c>
      <c r="D10839">
        <v>55.8</v>
      </c>
    </row>
    <row r="10840" spans="1:4" hidden="1" x14ac:dyDescent="0.35">
      <c r="A10840" s="3" t="str">
        <f t="shared" si="169"/>
        <v>GOOG_44749</v>
      </c>
      <c r="B10840" t="s">
        <v>44</v>
      </c>
      <c r="C10840" s="1">
        <v>44749</v>
      </c>
      <c r="D10840">
        <v>119.306</v>
      </c>
    </row>
    <row r="10841" spans="1:4" hidden="1" x14ac:dyDescent="0.35">
      <c r="A10841" s="3" t="str">
        <f t="shared" si="169"/>
        <v>GPC_44749</v>
      </c>
      <c r="B10841" t="s">
        <v>45</v>
      </c>
      <c r="C10841" s="1">
        <v>44749</v>
      </c>
      <c r="D10841">
        <v>136.50899999999999</v>
      </c>
    </row>
    <row r="10842" spans="1:4" hidden="1" x14ac:dyDescent="0.35">
      <c r="A10842" s="3" t="str">
        <f t="shared" si="169"/>
        <v>GSG_44749</v>
      </c>
      <c r="B10842" t="s">
        <v>46</v>
      </c>
      <c r="C10842" s="1">
        <v>44749</v>
      </c>
      <c r="D10842">
        <v>22.4</v>
      </c>
    </row>
    <row r="10843" spans="1:4" hidden="1" x14ac:dyDescent="0.35">
      <c r="A10843" s="3" t="str">
        <f t="shared" si="169"/>
        <v>HIG_44749</v>
      </c>
      <c r="B10843" t="s">
        <v>47</v>
      </c>
      <c r="C10843" s="1">
        <v>44749</v>
      </c>
      <c r="D10843">
        <v>65.400000000000006</v>
      </c>
    </row>
    <row r="10844" spans="1:4" hidden="1" x14ac:dyDescent="0.35">
      <c r="A10844" s="3" t="str">
        <f t="shared" si="169"/>
        <v>HIGH.L_44749</v>
      </c>
      <c r="B10844" t="s">
        <v>48</v>
      </c>
      <c r="C10844" s="1">
        <v>44749</v>
      </c>
      <c r="D10844">
        <v>4.82</v>
      </c>
    </row>
    <row r="10845" spans="1:4" hidden="1" x14ac:dyDescent="0.35">
      <c r="A10845" s="3" t="str">
        <f t="shared" si="169"/>
        <v>HST_44749</v>
      </c>
      <c r="B10845" t="s">
        <v>49</v>
      </c>
      <c r="C10845" s="1">
        <v>44749</v>
      </c>
      <c r="D10845">
        <v>15.874000000000001</v>
      </c>
    </row>
    <row r="10846" spans="1:4" hidden="1" x14ac:dyDescent="0.35">
      <c r="A10846" s="3" t="str">
        <f t="shared" si="169"/>
        <v>HYG_44749</v>
      </c>
      <c r="B10846" t="s">
        <v>50</v>
      </c>
      <c r="C10846" s="1">
        <v>44749</v>
      </c>
      <c r="D10846">
        <v>72.481999999999999</v>
      </c>
    </row>
    <row r="10847" spans="1:4" hidden="1" x14ac:dyDescent="0.35">
      <c r="A10847" s="3" t="str">
        <f t="shared" si="169"/>
        <v>IAU_44749</v>
      </c>
      <c r="B10847" t="s">
        <v>51</v>
      </c>
      <c r="C10847" s="1">
        <v>44749</v>
      </c>
      <c r="D10847">
        <v>33.07</v>
      </c>
    </row>
    <row r="10848" spans="1:4" hidden="1" x14ac:dyDescent="0.35">
      <c r="A10848" s="3" t="str">
        <f t="shared" si="169"/>
        <v>ICLN_44749</v>
      </c>
      <c r="B10848" t="s">
        <v>52</v>
      </c>
      <c r="C10848" s="1">
        <v>44749</v>
      </c>
      <c r="D10848">
        <v>19.704999999999998</v>
      </c>
    </row>
    <row r="10849" spans="1:4" hidden="1" x14ac:dyDescent="0.35">
      <c r="A10849" s="3" t="str">
        <f t="shared" si="169"/>
        <v>IEAA.L_44749</v>
      </c>
      <c r="B10849" t="s">
        <v>53</v>
      </c>
      <c r="C10849" s="1">
        <v>44749</v>
      </c>
      <c r="D10849">
        <v>4.7649999999999997</v>
      </c>
    </row>
    <row r="10850" spans="1:4" hidden="1" x14ac:dyDescent="0.35">
      <c r="A10850" s="3" t="str">
        <f t="shared" si="169"/>
        <v>IEF_44749</v>
      </c>
      <c r="B10850" t="s">
        <v>54</v>
      </c>
      <c r="C10850" s="1">
        <v>44749</v>
      </c>
      <c r="D10850">
        <v>100.922</v>
      </c>
    </row>
    <row r="10851" spans="1:4" hidden="1" x14ac:dyDescent="0.35">
      <c r="A10851" s="3" t="str">
        <f t="shared" si="169"/>
        <v>IEFM.L_44749</v>
      </c>
      <c r="B10851" t="s">
        <v>55</v>
      </c>
      <c r="C10851" s="1">
        <v>44749</v>
      </c>
      <c r="D10851">
        <v>707.75</v>
      </c>
    </row>
    <row r="10852" spans="1:4" hidden="1" x14ac:dyDescent="0.35">
      <c r="A10852" s="3" t="str">
        <f t="shared" si="169"/>
        <v>IEMG_44749</v>
      </c>
      <c r="B10852" t="s">
        <v>56</v>
      </c>
      <c r="C10852" s="1">
        <v>44749</v>
      </c>
      <c r="D10852">
        <v>48.344999999999999</v>
      </c>
    </row>
    <row r="10853" spans="1:4" hidden="1" x14ac:dyDescent="0.35">
      <c r="A10853" s="3" t="str">
        <f t="shared" si="169"/>
        <v>IEUS_44749</v>
      </c>
      <c r="B10853" t="s">
        <v>57</v>
      </c>
      <c r="C10853" s="1">
        <v>44749</v>
      </c>
      <c r="D10853">
        <v>47.850999999999999</v>
      </c>
    </row>
    <row r="10854" spans="1:4" hidden="1" x14ac:dyDescent="0.35">
      <c r="A10854" s="3" t="str">
        <f t="shared" si="169"/>
        <v>IEVL.L_44749</v>
      </c>
      <c r="B10854" t="s">
        <v>58</v>
      </c>
      <c r="C10854" s="1">
        <v>44749</v>
      </c>
      <c r="D10854">
        <v>6.6820000000000004</v>
      </c>
    </row>
    <row r="10855" spans="1:4" hidden="1" x14ac:dyDescent="0.35">
      <c r="A10855" s="3" t="str">
        <f t="shared" si="169"/>
        <v>IGF_44749</v>
      </c>
      <c r="B10855" t="s">
        <v>59</v>
      </c>
      <c r="C10855" s="1">
        <v>44749</v>
      </c>
      <c r="D10855">
        <v>45.767000000000003</v>
      </c>
    </row>
    <row r="10856" spans="1:4" hidden="1" x14ac:dyDescent="0.35">
      <c r="A10856" s="3" t="str">
        <f t="shared" si="169"/>
        <v>INDA_44749</v>
      </c>
      <c r="B10856" t="s">
        <v>60</v>
      </c>
      <c r="C10856" s="1">
        <v>44749</v>
      </c>
      <c r="D10856">
        <v>40.299999999999997</v>
      </c>
    </row>
    <row r="10857" spans="1:4" hidden="1" x14ac:dyDescent="0.35">
      <c r="A10857" s="3" t="str">
        <f t="shared" si="169"/>
        <v>IUMO.L_44749</v>
      </c>
      <c r="B10857" t="s">
        <v>61</v>
      </c>
      <c r="C10857" s="1">
        <v>44749</v>
      </c>
      <c r="D10857">
        <v>9.5180000000000007</v>
      </c>
    </row>
    <row r="10858" spans="1:4" hidden="1" x14ac:dyDescent="0.35">
      <c r="A10858" s="3" t="str">
        <f t="shared" si="169"/>
        <v>IUVL.L_44749</v>
      </c>
      <c r="B10858" t="s">
        <v>62</v>
      </c>
      <c r="C10858" s="1">
        <v>44749</v>
      </c>
      <c r="D10858">
        <v>8.0250000000000004</v>
      </c>
    </row>
    <row r="10859" spans="1:4" hidden="1" x14ac:dyDescent="0.35">
      <c r="A10859" s="3" t="str">
        <f t="shared" si="169"/>
        <v>IVV_44749</v>
      </c>
      <c r="B10859" t="s">
        <v>63</v>
      </c>
      <c r="C10859" s="1">
        <v>44749</v>
      </c>
      <c r="D10859">
        <v>387.31</v>
      </c>
    </row>
    <row r="10860" spans="1:4" hidden="1" x14ac:dyDescent="0.35">
      <c r="A10860" s="3" t="str">
        <f t="shared" si="169"/>
        <v>IWM_44749</v>
      </c>
      <c r="B10860" t="s">
        <v>64</v>
      </c>
      <c r="C10860" s="1">
        <v>44749</v>
      </c>
      <c r="D10860">
        <v>173.904</v>
      </c>
    </row>
    <row r="10861" spans="1:4" hidden="1" x14ac:dyDescent="0.35">
      <c r="A10861" s="3" t="str">
        <f t="shared" si="169"/>
        <v>IXN_44749</v>
      </c>
      <c r="B10861" t="s">
        <v>65</v>
      </c>
      <c r="C10861" s="1">
        <v>44749</v>
      </c>
      <c r="D10861">
        <v>47.195999999999998</v>
      </c>
    </row>
    <row r="10862" spans="1:4" hidden="1" x14ac:dyDescent="0.35">
      <c r="A10862" s="3" t="str">
        <f t="shared" si="169"/>
        <v>JPEA.L_44749</v>
      </c>
      <c r="B10862" t="s">
        <v>66</v>
      </c>
      <c r="C10862" s="1">
        <v>44749</v>
      </c>
      <c r="D10862">
        <v>4.7679999999999998</v>
      </c>
    </row>
    <row r="10863" spans="1:4" hidden="1" x14ac:dyDescent="0.35">
      <c r="A10863" s="3" t="str">
        <f t="shared" si="169"/>
        <v>JPM_44749</v>
      </c>
      <c r="B10863" t="s">
        <v>67</v>
      </c>
      <c r="C10863" s="1">
        <v>44749</v>
      </c>
      <c r="D10863">
        <v>112.869</v>
      </c>
    </row>
    <row r="10864" spans="1:4" hidden="1" x14ac:dyDescent="0.35">
      <c r="A10864" s="3" t="str">
        <f t="shared" si="169"/>
        <v>KR_44749</v>
      </c>
      <c r="B10864" t="s">
        <v>68</v>
      </c>
      <c r="C10864" s="1">
        <v>44749</v>
      </c>
      <c r="D10864">
        <v>47.93</v>
      </c>
    </row>
    <row r="10865" spans="1:4" hidden="1" x14ac:dyDescent="0.35">
      <c r="A10865" s="3" t="str">
        <f t="shared" si="169"/>
        <v>LQD_44749</v>
      </c>
      <c r="B10865" t="s">
        <v>69</v>
      </c>
      <c r="C10865" s="1">
        <v>44749</v>
      </c>
      <c r="D10865">
        <v>108.595</v>
      </c>
    </row>
    <row r="10866" spans="1:4" hidden="1" x14ac:dyDescent="0.35">
      <c r="A10866" s="3" t="str">
        <f t="shared" si="169"/>
        <v>MCHI_44749</v>
      </c>
      <c r="B10866" t="s">
        <v>70</v>
      </c>
      <c r="C10866" s="1">
        <v>44749</v>
      </c>
      <c r="D10866">
        <v>55.195</v>
      </c>
    </row>
    <row r="10867" spans="1:4" hidden="1" x14ac:dyDescent="0.35">
      <c r="A10867" s="3" t="str">
        <f t="shared" si="169"/>
        <v>META_44749</v>
      </c>
      <c r="B10867" t="s">
        <v>144</v>
      </c>
      <c r="C10867" s="1">
        <v>44749</v>
      </c>
      <c r="D10867">
        <v>172.19</v>
      </c>
    </row>
    <row r="10868" spans="1:4" hidden="1" x14ac:dyDescent="0.35">
      <c r="A10868" s="3" t="str">
        <f t="shared" si="169"/>
        <v>MVEU.L_44749</v>
      </c>
      <c r="B10868" t="s">
        <v>71</v>
      </c>
      <c r="C10868" s="1">
        <v>44749</v>
      </c>
      <c r="D10868">
        <v>50.85</v>
      </c>
    </row>
    <row r="10869" spans="1:4" hidden="1" x14ac:dyDescent="0.35">
      <c r="A10869" s="3" t="str">
        <f t="shared" si="169"/>
        <v>OGN_44749</v>
      </c>
      <c r="B10869" t="s">
        <v>72</v>
      </c>
      <c r="C10869" s="1">
        <v>44749</v>
      </c>
      <c r="D10869">
        <v>32.387</v>
      </c>
    </row>
    <row r="10870" spans="1:4" hidden="1" x14ac:dyDescent="0.35">
      <c r="A10870" s="3" t="str">
        <f t="shared" si="169"/>
        <v>PG_44749</v>
      </c>
      <c r="B10870" t="s">
        <v>73</v>
      </c>
      <c r="C10870" s="1">
        <v>44749</v>
      </c>
      <c r="D10870">
        <v>143.137</v>
      </c>
    </row>
    <row r="10871" spans="1:4" hidden="1" x14ac:dyDescent="0.35">
      <c r="A10871" s="3" t="str">
        <f t="shared" si="169"/>
        <v>PPL_44749</v>
      </c>
      <c r="B10871" t="s">
        <v>74</v>
      </c>
      <c r="C10871" s="1">
        <v>44749</v>
      </c>
      <c r="D10871">
        <v>26.832999999999998</v>
      </c>
    </row>
    <row r="10872" spans="1:4" hidden="1" x14ac:dyDescent="0.35">
      <c r="A10872" s="3" t="str">
        <f t="shared" si="169"/>
        <v>PRU_44749</v>
      </c>
      <c r="B10872" t="s">
        <v>75</v>
      </c>
      <c r="C10872" s="1">
        <v>44749</v>
      </c>
      <c r="D10872">
        <v>94.411000000000001</v>
      </c>
    </row>
    <row r="10873" spans="1:4" hidden="1" x14ac:dyDescent="0.35">
      <c r="A10873" s="3" t="str">
        <f t="shared" si="169"/>
        <v>PYPL_44749</v>
      </c>
      <c r="B10873" t="s">
        <v>76</v>
      </c>
      <c r="C10873" s="1">
        <v>44749</v>
      </c>
      <c r="D10873">
        <v>75.040000000000006</v>
      </c>
    </row>
    <row r="10874" spans="1:4" hidden="1" x14ac:dyDescent="0.35">
      <c r="A10874" s="3" t="str">
        <f t="shared" ref="A10874:A10937" si="170">CONCATENATE(B10874,"_",C10874)</f>
        <v>RE_44749</v>
      </c>
      <c r="B10874" t="s">
        <v>77</v>
      </c>
      <c r="C10874" s="1">
        <v>44749</v>
      </c>
      <c r="D10874">
        <v>282.50799999999998</v>
      </c>
    </row>
    <row r="10875" spans="1:4" hidden="1" x14ac:dyDescent="0.35">
      <c r="A10875" s="3" t="str">
        <f t="shared" si="170"/>
        <v>REET_44749</v>
      </c>
      <c r="B10875" t="s">
        <v>78</v>
      </c>
      <c r="C10875" s="1">
        <v>44749</v>
      </c>
      <c r="D10875">
        <v>24.131</v>
      </c>
    </row>
    <row r="10876" spans="1:4" hidden="1" x14ac:dyDescent="0.35">
      <c r="A10876" s="3" t="str">
        <f t="shared" si="170"/>
        <v>ROL_44749</v>
      </c>
      <c r="B10876" t="s">
        <v>79</v>
      </c>
      <c r="C10876" s="1">
        <v>44749</v>
      </c>
      <c r="D10876">
        <v>36.247</v>
      </c>
    </row>
    <row r="10877" spans="1:4" hidden="1" x14ac:dyDescent="0.35">
      <c r="A10877" s="3" t="str">
        <f t="shared" si="170"/>
        <v>ROST_44749</v>
      </c>
      <c r="B10877" t="s">
        <v>80</v>
      </c>
      <c r="C10877" s="1">
        <v>44749</v>
      </c>
      <c r="D10877">
        <v>76.072999999999993</v>
      </c>
    </row>
    <row r="10878" spans="1:4" hidden="1" x14ac:dyDescent="0.35">
      <c r="A10878" s="3" t="str">
        <f t="shared" si="170"/>
        <v>SEGA.L_44749</v>
      </c>
      <c r="B10878" t="s">
        <v>81</v>
      </c>
      <c r="C10878" s="1">
        <v>44749</v>
      </c>
      <c r="D10878">
        <v>97.01</v>
      </c>
    </row>
    <row r="10879" spans="1:4" hidden="1" x14ac:dyDescent="0.35">
      <c r="A10879" s="3" t="str">
        <f t="shared" si="170"/>
        <v>SHY_44749</v>
      </c>
      <c r="B10879" t="s">
        <v>82</v>
      </c>
      <c r="C10879" s="1">
        <v>44749</v>
      </c>
      <c r="D10879">
        <v>81.716999999999999</v>
      </c>
    </row>
    <row r="10880" spans="1:4" hidden="1" x14ac:dyDescent="0.35">
      <c r="A10880" s="3" t="str">
        <f t="shared" si="170"/>
        <v>SLV_44749</v>
      </c>
      <c r="B10880" t="s">
        <v>83</v>
      </c>
      <c r="C10880" s="1">
        <v>44749</v>
      </c>
      <c r="D10880">
        <v>17.75</v>
      </c>
    </row>
    <row r="10881" spans="1:4" hidden="1" x14ac:dyDescent="0.35">
      <c r="A10881" s="3" t="str">
        <f t="shared" si="170"/>
        <v>SPMV.L_44749</v>
      </c>
      <c r="B10881" t="s">
        <v>84</v>
      </c>
      <c r="C10881" s="1">
        <v>44749</v>
      </c>
      <c r="D10881">
        <v>74.77</v>
      </c>
    </row>
    <row r="10882" spans="1:4" hidden="1" x14ac:dyDescent="0.35">
      <c r="A10882" s="3" t="str">
        <f t="shared" si="170"/>
        <v>TLT_44749</v>
      </c>
      <c r="B10882" t="s">
        <v>85</v>
      </c>
      <c r="C10882" s="1">
        <v>44749</v>
      </c>
      <c r="D10882">
        <v>111.93899999999999</v>
      </c>
    </row>
    <row r="10883" spans="1:4" hidden="1" x14ac:dyDescent="0.35">
      <c r="A10883" s="3" t="str">
        <f t="shared" si="170"/>
        <v>UNH_44749</v>
      </c>
      <c r="B10883" t="s">
        <v>86</v>
      </c>
      <c r="C10883" s="1">
        <v>44749</v>
      </c>
      <c r="D10883">
        <v>511.19499999999999</v>
      </c>
    </row>
    <row r="10884" spans="1:4" hidden="1" x14ac:dyDescent="0.35">
      <c r="A10884" s="3" t="str">
        <f t="shared" si="170"/>
        <v>URI_44749</v>
      </c>
      <c r="B10884" t="s">
        <v>87</v>
      </c>
      <c r="C10884" s="1">
        <v>44749</v>
      </c>
      <c r="D10884">
        <v>250.27099999999999</v>
      </c>
    </row>
    <row r="10885" spans="1:4" hidden="1" x14ac:dyDescent="0.35">
      <c r="A10885" s="3" t="str">
        <f t="shared" si="170"/>
        <v>V_44749</v>
      </c>
      <c r="B10885" t="s">
        <v>88</v>
      </c>
      <c r="C10885" s="1">
        <v>44749</v>
      </c>
      <c r="D10885">
        <v>201.595</v>
      </c>
    </row>
    <row r="10886" spans="1:4" hidden="1" x14ac:dyDescent="0.35">
      <c r="A10886" s="3" t="str">
        <f t="shared" si="170"/>
        <v>VRSK_44749</v>
      </c>
      <c r="B10886" t="s">
        <v>89</v>
      </c>
      <c r="C10886" s="1">
        <v>44749</v>
      </c>
      <c r="D10886">
        <v>177.435</v>
      </c>
    </row>
    <row r="10887" spans="1:4" hidden="1" x14ac:dyDescent="0.35">
      <c r="A10887" s="3" t="str">
        <f t="shared" si="170"/>
        <v>VXX_44749</v>
      </c>
      <c r="B10887" t="s">
        <v>90</v>
      </c>
      <c r="C10887" s="1">
        <v>44749</v>
      </c>
      <c r="D10887">
        <v>22.33</v>
      </c>
    </row>
    <row r="10888" spans="1:4" hidden="1" x14ac:dyDescent="0.35">
      <c r="A10888" s="3" t="str">
        <f t="shared" si="170"/>
        <v>WRK_44749</v>
      </c>
      <c r="B10888" t="s">
        <v>91</v>
      </c>
      <c r="C10888" s="1">
        <v>44749</v>
      </c>
      <c r="D10888">
        <v>40.128</v>
      </c>
    </row>
    <row r="10889" spans="1:4" hidden="1" x14ac:dyDescent="0.35">
      <c r="A10889" s="3" t="str">
        <f t="shared" si="170"/>
        <v>XLB_44749</v>
      </c>
      <c r="B10889" t="s">
        <v>92</v>
      </c>
      <c r="C10889" s="1">
        <v>44749</v>
      </c>
      <c r="D10889">
        <v>72.853999999999999</v>
      </c>
    </row>
    <row r="10890" spans="1:4" hidden="1" x14ac:dyDescent="0.35">
      <c r="A10890" s="3" t="str">
        <f t="shared" si="170"/>
        <v>XLC_44749</v>
      </c>
      <c r="B10890" t="s">
        <v>93</v>
      </c>
      <c r="C10890" s="1">
        <v>44749</v>
      </c>
      <c r="D10890">
        <v>56.720999999999997</v>
      </c>
    </row>
    <row r="10891" spans="1:4" hidden="1" x14ac:dyDescent="0.35">
      <c r="A10891" s="3" t="str">
        <f t="shared" si="170"/>
        <v>XLE_44749</v>
      </c>
      <c r="B10891" t="s">
        <v>94</v>
      </c>
      <c r="C10891" s="1">
        <v>44749</v>
      </c>
      <c r="D10891">
        <v>69.498999999999995</v>
      </c>
    </row>
    <row r="10892" spans="1:4" hidden="1" x14ac:dyDescent="0.35">
      <c r="A10892" s="3" t="str">
        <f t="shared" si="170"/>
        <v>XLF_44749</v>
      </c>
      <c r="B10892" t="s">
        <v>95</v>
      </c>
      <c r="C10892" s="1">
        <v>44749</v>
      </c>
      <c r="D10892">
        <v>31.783000000000001</v>
      </c>
    </row>
    <row r="10893" spans="1:4" hidden="1" x14ac:dyDescent="0.35">
      <c r="A10893" s="3" t="str">
        <f t="shared" si="170"/>
        <v>XLI_44749</v>
      </c>
      <c r="B10893" t="s">
        <v>96</v>
      </c>
      <c r="C10893" s="1">
        <v>44749</v>
      </c>
      <c r="D10893">
        <v>87.471999999999994</v>
      </c>
    </row>
    <row r="10894" spans="1:4" hidden="1" x14ac:dyDescent="0.35">
      <c r="A10894" s="3" t="str">
        <f t="shared" si="170"/>
        <v>XLK_44749</v>
      </c>
      <c r="B10894" t="s">
        <v>97</v>
      </c>
      <c r="C10894" s="1">
        <v>44749</v>
      </c>
      <c r="D10894">
        <v>132.10400000000001</v>
      </c>
    </row>
    <row r="10895" spans="1:4" hidden="1" x14ac:dyDescent="0.35">
      <c r="A10895" s="3" t="str">
        <f t="shared" si="170"/>
        <v>XLP_44749</v>
      </c>
      <c r="B10895" t="s">
        <v>98</v>
      </c>
      <c r="C10895" s="1">
        <v>44749</v>
      </c>
      <c r="D10895">
        <v>72.042000000000002</v>
      </c>
    </row>
    <row r="10896" spans="1:4" hidden="1" x14ac:dyDescent="0.35">
      <c r="A10896" s="3" t="str">
        <f t="shared" si="170"/>
        <v>XLU_44749</v>
      </c>
      <c r="B10896" t="s">
        <v>99</v>
      </c>
      <c r="C10896" s="1">
        <v>44749</v>
      </c>
      <c r="D10896">
        <v>69.013000000000005</v>
      </c>
    </row>
    <row r="10897" spans="1:4" hidden="1" x14ac:dyDescent="0.35">
      <c r="A10897" s="3" t="str">
        <f t="shared" si="170"/>
        <v>XLV_44749</v>
      </c>
      <c r="B10897" t="s">
        <v>100</v>
      </c>
      <c r="C10897" s="1">
        <v>44749</v>
      </c>
      <c r="D10897">
        <v>129.30000000000001</v>
      </c>
    </row>
    <row r="10898" spans="1:4" hidden="1" x14ac:dyDescent="0.35">
      <c r="A10898" s="3" t="str">
        <f t="shared" si="170"/>
        <v>XLY_44749</v>
      </c>
      <c r="B10898" t="s">
        <v>101</v>
      </c>
      <c r="C10898" s="1">
        <v>44749</v>
      </c>
      <c r="D10898">
        <v>145.64500000000001</v>
      </c>
    </row>
    <row r="10899" spans="1:4" hidden="1" x14ac:dyDescent="0.35">
      <c r="A10899" s="3" t="str">
        <f t="shared" si="170"/>
        <v>XOM_44749</v>
      </c>
      <c r="B10899" t="s">
        <v>102</v>
      </c>
      <c r="C10899" s="1">
        <v>44749</v>
      </c>
      <c r="D10899">
        <v>83.768000000000001</v>
      </c>
    </row>
    <row r="10900" spans="1:4" hidden="1" x14ac:dyDescent="0.35">
      <c r="A10900" s="3" t="str">
        <f t="shared" si="170"/>
        <v>ABBV_44750</v>
      </c>
      <c r="B10900" t="s">
        <v>3</v>
      </c>
      <c r="C10900" s="1">
        <v>44750</v>
      </c>
      <c r="D10900">
        <v>148.49600000000001</v>
      </c>
    </row>
    <row r="10901" spans="1:4" hidden="1" x14ac:dyDescent="0.35">
      <c r="A10901" s="3" t="str">
        <f t="shared" si="170"/>
        <v>ACN_44750</v>
      </c>
      <c r="B10901" t="s">
        <v>4</v>
      </c>
      <c r="C10901" s="1">
        <v>44750</v>
      </c>
      <c r="D10901">
        <v>275.72199999999998</v>
      </c>
    </row>
    <row r="10902" spans="1:4" hidden="1" x14ac:dyDescent="0.35">
      <c r="A10902" s="3" t="str">
        <f t="shared" si="170"/>
        <v>AEP_44750</v>
      </c>
      <c r="B10902" t="s">
        <v>5</v>
      </c>
      <c r="C10902" s="1">
        <v>44750</v>
      </c>
      <c r="D10902">
        <v>91.882999999999996</v>
      </c>
    </row>
    <row r="10903" spans="1:4" hidden="1" x14ac:dyDescent="0.35">
      <c r="A10903" s="3" t="str">
        <f t="shared" si="170"/>
        <v>AIZ_44750</v>
      </c>
      <c r="B10903" t="s">
        <v>6</v>
      </c>
      <c r="C10903" s="1">
        <v>44750</v>
      </c>
      <c r="D10903">
        <v>173.411</v>
      </c>
    </row>
    <row r="10904" spans="1:4" hidden="1" x14ac:dyDescent="0.35">
      <c r="A10904" s="3" t="str">
        <f t="shared" si="170"/>
        <v>ALLE_44750</v>
      </c>
      <c r="B10904" t="s">
        <v>7</v>
      </c>
      <c r="C10904" s="1">
        <v>44750</v>
      </c>
      <c r="D10904">
        <v>97.748999999999995</v>
      </c>
    </row>
    <row r="10905" spans="1:4" hidden="1" x14ac:dyDescent="0.35">
      <c r="A10905" s="3" t="str">
        <f t="shared" si="170"/>
        <v>AMAT_44750</v>
      </c>
      <c r="B10905" t="s">
        <v>8</v>
      </c>
      <c r="C10905" s="1">
        <v>44750</v>
      </c>
      <c r="D10905">
        <v>90.736000000000004</v>
      </c>
    </row>
    <row r="10906" spans="1:4" hidden="1" x14ac:dyDescent="0.35">
      <c r="A10906" s="3" t="str">
        <f t="shared" si="170"/>
        <v>AMP_44750</v>
      </c>
      <c r="B10906" t="s">
        <v>9</v>
      </c>
      <c r="C10906" s="1">
        <v>44750</v>
      </c>
      <c r="D10906">
        <v>233.65</v>
      </c>
    </row>
    <row r="10907" spans="1:4" hidden="1" x14ac:dyDescent="0.35">
      <c r="A10907" s="3" t="str">
        <f t="shared" si="170"/>
        <v>AMZN_44750</v>
      </c>
      <c r="B10907" t="s">
        <v>10</v>
      </c>
      <c r="C10907" s="1">
        <v>44750</v>
      </c>
      <c r="D10907">
        <v>115.54</v>
      </c>
    </row>
    <row r="10908" spans="1:4" hidden="1" x14ac:dyDescent="0.35">
      <c r="A10908" s="3" t="str">
        <f t="shared" si="170"/>
        <v>AVB_44750</v>
      </c>
      <c r="B10908" t="s">
        <v>11</v>
      </c>
      <c r="C10908" s="1">
        <v>44750</v>
      </c>
      <c r="D10908">
        <v>187.07</v>
      </c>
    </row>
    <row r="10909" spans="1:4" hidden="1" x14ac:dyDescent="0.35">
      <c r="A10909" s="3" t="str">
        <f t="shared" si="170"/>
        <v>AVY_44750</v>
      </c>
      <c r="B10909" t="s">
        <v>12</v>
      </c>
      <c r="C10909" s="1">
        <v>44750</v>
      </c>
      <c r="D10909">
        <v>163.63200000000001</v>
      </c>
    </row>
    <row r="10910" spans="1:4" hidden="1" x14ac:dyDescent="0.35">
      <c r="A10910" s="3" t="str">
        <f t="shared" si="170"/>
        <v>AXP_44750</v>
      </c>
      <c r="B10910" t="s">
        <v>13</v>
      </c>
      <c r="C10910" s="1">
        <v>44750</v>
      </c>
      <c r="D10910">
        <v>140.733</v>
      </c>
    </row>
    <row r="10911" spans="1:4" hidden="1" x14ac:dyDescent="0.35">
      <c r="A10911" s="3" t="str">
        <f t="shared" si="170"/>
        <v>BDX_44750</v>
      </c>
      <c r="B10911" t="s">
        <v>14</v>
      </c>
      <c r="C10911" s="1">
        <v>44750</v>
      </c>
      <c r="D10911">
        <v>243.93100000000001</v>
      </c>
    </row>
    <row r="10912" spans="1:4" hidden="1" x14ac:dyDescent="0.35">
      <c r="A10912" s="3" t="str">
        <f t="shared" si="170"/>
        <v>BF-B_44750</v>
      </c>
      <c r="B10912" t="s">
        <v>15</v>
      </c>
      <c r="C10912" s="1">
        <v>44750</v>
      </c>
      <c r="D10912">
        <v>69.781000000000006</v>
      </c>
    </row>
    <row r="10913" spans="1:4" hidden="1" x14ac:dyDescent="0.35">
      <c r="A10913" s="3" t="str">
        <f t="shared" si="170"/>
        <v>BMY_44750</v>
      </c>
      <c r="B10913" t="s">
        <v>16</v>
      </c>
      <c r="C10913" s="1">
        <v>44750</v>
      </c>
      <c r="D10913">
        <v>74.116</v>
      </c>
    </row>
    <row r="10914" spans="1:4" hidden="1" x14ac:dyDescent="0.35">
      <c r="A10914" s="3" t="str">
        <f t="shared" si="170"/>
        <v>BR_44750</v>
      </c>
      <c r="B10914" t="s">
        <v>17</v>
      </c>
      <c r="C10914" s="1">
        <v>44750</v>
      </c>
      <c r="D10914">
        <v>147.91499999999999</v>
      </c>
    </row>
    <row r="10915" spans="1:4" hidden="1" x14ac:dyDescent="0.35">
      <c r="A10915" s="3" t="str">
        <f t="shared" si="170"/>
        <v>CARR_44750</v>
      </c>
      <c r="B10915" t="s">
        <v>18</v>
      </c>
      <c r="C10915" s="1">
        <v>44750</v>
      </c>
      <c r="D10915">
        <v>35.764000000000003</v>
      </c>
    </row>
    <row r="10916" spans="1:4" hidden="1" x14ac:dyDescent="0.35">
      <c r="A10916" s="3" t="str">
        <f t="shared" si="170"/>
        <v>CDW_44750</v>
      </c>
      <c r="B10916" t="s">
        <v>19</v>
      </c>
      <c r="C10916" s="1">
        <v>44750</v>
      </c>
      <c r="D10916">
        <v>160.589</v>
      </c>
    </row>
    <row r="10917" spans="1:4" hidden="1" x14ac:dyDescent="0.35">
      <c r="A10917" s="3" t="str">
        <f t="shared" si="170"/>
        <v>CE_44750</v>
      </c>
      <c r="B10917" t="s">
        <v>20</v>
      </c>
      <c r="C10917" s="1">
        <v>44750</v>
      </c>
      <c r="D10917">
        <v>110.85899999999999</v>
      </c>
    </row>
    <row r="10918" spans="1:4" hidden="1" x14ac:dyDescent="0.35">
      <c r="A10918" s="3" t="str">
        <f t="shared" si="170"/>
        <v>CHTR_44750</v>
      </c>
      <c r="B10918" t="s">
        <v>21</v>
      </c>
      <c r="C10918" s="1">
        <v>44750</v>
      </c>
      <c r="D10918">
        <v>463.55</v>
      </c>
    </row>
    <row r="10919" spans="1:4" hidden="1" x14ac:dyDescent="0.35">
      <c r="A10919" s="3" t="str">
        <f t="shared" si="170"/>
        <v>CNC_44750</v>
      </c>
      <c r="B10919" t="s">
        <v>22</v>
      </c>
      <c r="C10919" s="1">
        <v>44750</v>
      </c>
      <c r="D10919">
        <v>88.01</v>
      </c>
    </row>
    <row r="10920" spans="1:4" hidden="1" x14ac:dyDescent="0.35">
      <c r="A10920" s="3" t="str">
        <f t="shared" si="170"/>
        <v>CNP_44750</v>
      </c>
      <c r="B10920" t="s">
        <v>23</v>
      </c>
      <c r="C10920" s="1">
        <v>44750</v>
      </c>
      <c r="D10920">
        <v>28.84</v>
      </c>
    </row>
    <row r="10921" spans="1:4" hidden="1" x14ac:dyDescent="0.35">
      <c r="A10921" s="3" t="str">
        <f t="shared" si="170"/>
        <v>COP_44750</v>
      </c>
      <c r="B10921" t="s">
        <v>24</v>
      </c>
      <c r="C10921" s="1">
        <v>44750</v>
      </c>
      <c r="D10921">
        <v>83.688000000000002</v>
      </c>
    </row>
    <row r="10922" spans="1:4" hidden="1" x14ac:dyDescent="0.35">
      <c r="A10922" s="3" t="str">
        <f t="shared" si="170"/>
        <v>CTAS_44750</v>
      </c>
      <c r="B10922" t="s">
        <v>25</v>
      </c>
      <c r="C10922" s="1">
        <v>44750</v>
      </c>
      <c r="D10922">
        <v>378.09399999999999</v>
      </c>
    </row>
    <row r="10923" spans="1:4" hidden="1" x14ac:dyDescent="0.35">
      <c r="A10923" s="3" t="str">
        <f t="shared" si="170"/>
        <v>CZR_44750</v>
      </c>
      <c r="B10923" t="s">
        <v>26</v>
      </c>
      <c r="C10923" s="1">
        <v>44750</v>
      </c>
      <c r="D10923">
        <v>39.590000000000003</v>
      </c>
    </row>
    <row r="10924" spans="1:4" hidden="1" x14ac:dyDescent="0.35">
      <c r="A10924" s="3" t="str">
        <f t="shared" si="170"/>
        <v>DG_44750</v>
      </c>
      <c r="B10924" t="s">
        <v>27</v>
      </c>
      <c r="C10924" s="1">
        <v>44750</v>
      </c>
      <c r="D10924">
        <v>251.74100000000001</v>
      </c>
    </row>
    <row r="10925" spans="1:4" hidden="1" x14ac:dyDescent="0.35">
      <c r="A10925" s="3" t="str">
        <f t="shared" si="170"/>
        <v>DPZ_44750</v>
      </c>
      <c r="B10925" t="s">
        <v>28</v>
      </c>
      <c r="C10925" s="1">
        <v>44750</v>
      </c>
      <c r="D10925">
        <v>398.87400000000002</v>
      </c>
    </row>
    <row r="10926" spans="1:4" x14ac:dyDescent="0.35">
      <c r="A10926" s="3" t="str">
        <f t="shared" si="170"/>
        <v>DRE_44750</v>
      </c>
      <c r="B10926" t="s">
        <v>29</v>
      </c>
      <c r="C10926" s="1">
        <v>44750</v>
      </c>
      <c r="D10926">
        <v>56.999000000000002</v>
      </c>
    </row>
    <row r="10927" spans="1:4" hidden="1" x14ac:dyDescent="0.35">
      <c r="A10927" s="3" t="str">
        <f t="shared" si="170"/>
        <v>DXC_44750</v>
      </c>
      <c r="B10927" t="s">
        <v>30</v>
      </c>
      <c r="C10927" s="1">
        <v>44750</v>
      </c>
      <c r="D10927">
        <v>29.87</v>
      </c>
    </row>
    <row r="10928" spans="1:4" hidden="1" x14ac:dyDescent="0.35">
      <c r="A10928" s="3" t="str">
        <f t="shared" si="170"/>
        <v>EWA_44750</v>
      </c>
      <c r="B10928" t="s">
        <v>31</v>
      </c>
      <c r="C10928" s="1">
        <v>44750</v>
      </c>
      <c r="D10928">
        <v>20.925000000000001</v>
      </c>
    </row>
    <row r="10929" spans="1:4" hidden="1" x14ac:dyDescent="0.35">
      <c r="A10929" s="3" t="str">
        <f t="shared" si="170"/>
        <v>EWC_44750</v>
      </c>
      <c r="B10929" t="s">
        <v>32</v>
      </c>
      <c r="C10929" s="1">
        <v>44750</v>
      </c>
      <c r="D10929">
        <v>33.262</v>
      </c>
    </row>
    <row r="10930" spans="1:4" hidden="1" x14ac:dyDescent="0.35">
      <c r="A10930" s="3" t="str">
        <f t="shared" si="170"/>
        <v>EWG_44750</v>
      </c>
      <c r="B10930" t="s">
        <v>33</v>
      </c>
      <c r="C10930" s="1">
        <v>44750</v>
      </c>
      <c r="D10930">
        <v>22.641999999999999</v>
      </c>
    </row>
    <row r="10931" spans="1:4" hidden="1" x14ac:dyDescent="0.35">
      <c r="A10931" s="3" t="str">
        <f t="shared" si="170"/>
        <v>EWH_44750</v>
      </c>
      <c r="B10931" t="s">
        <v>34</v>
      </c>
      <c r="C10931" s="1">
        <v>44750</v>
      </c>
      <c r="D10931">
        <v>21.728999999999999</v>
      </c>
    </row>
    <row r="10932" spans="1:4" hidden="1" x14ac:dyDescent="0.35">
      <c r="A10932" s="3" t="str">
        <f t="shared" si="170"/>
        <v>EWJ_44750</v>
      </c>
      <c r="B10932" t="s">
        <v>35</v>
      </c>
      <c r="C10932" s="1">
        <v>44750</v>
      </c>
      <c r="D10932">
        <v>53.598999999999997</v>
      </c>
    </row>
    <row r="10933" spans="1:4" hidden="1" x14ac:dyDescent="0.35">
      <c r="A10933" s="3" t="str">
        <f t="shared" si="170"/>
        <v>EWL_44750</v>
      </c>
      <c r="B10933" t="s">
        <v>36</v>
      </c>
      <c r="C10933" s="1">
        <v>44750</v>
      </c>
      <c r="D10933">
        <v>41.4</v>
      </c>
    </row>
    <row r="10934" spans="1:4" hidden="1" x14ac:dyDescent="0.35">
      <c r="A10934" s="3" t="str">
        <f t="shared" si="170"/>
        <v>EWQ_44750</v>
      </c>
      <c r="B10934" t="s">
        <v>37</v>
      </c>
      <c r="C10934" s="1">
        <v>44750</v>
      </c>
      <c r="D10934">
        <v>29.431999999999999</v>
      </c>
    </row>
    <row r="10935" spans="1:4" hidden="1" x14ac:dyDescent="0.35">
      <c r="A10935" s="3" t="str">
        <f t="shared" si="170"/>
        <v>EWT_44750</v>
      </c>
      <c r="B10935" t="s">
        <v>38</v>
      </c>
      <c r="C10935" s="1">
        <v>44750</v>
      </c>
      <c r="D10935">
        <v>42.067</v>
      </c>
    </row>
    <row r="10936" spans="1:4" hidden="1" x14ac:dyDescent="0.35">
      <c r="A10936" s="3" t="str">
        <f t="shared" si="170"/>
        <v>EWU_44750</v>
      </c>
      <c r="B10936" t="s">
        <v>39</v>
      </c>
      <c r="C10936" s="1">
        <v>44750</v>
      </c>
      <c r="D10936">
        <v>29.05</v>
      </c>
    </row>
    <row r="10937" spans="1:4" hidden="1" x14ac:dyDescent="0.35">
      <c r="A10937" s="3" t="str">
        <f t="shared" si="170"/>
        <v>EWY_44750</v>
      </c>
      <c r="B10937" t="s">
        <v>40</v>
      </c>
      <c r="C10937" s="1">
        <v>44750</v>
      </c>
      <c r="D10937">
        <v>57.600999999999999</v>
      </c>
    </row>
    <row r="10938" spans="1:4" hidden="1" x14ac:dyDescent="0.35">
      <c r="A10938" s="3" t="str">
        <f t="shared" ref="A10938:A11001" si="171">CONCATENATE(B10938,"_",C10938)</f>
        <v>EWZ_44750</v>
      </c>
      <c r="B10938" t="s">
        <v>41</v>
      </c>
      <c r="C10938" s="1">
        <v>44750</v>
      </c>
      <c r="D10938">
        <v>25.628</v>
      </c>
    </row>
    <row r="10939" spans="1:4" hidden="1" x14ac:dyDescent="0.35">
      <c r="A10939" s="3" t="str">
        <f t="shared" si="171"/>
        <v>FTV_44750</v>
      </c>
      <c r="B10939" t="s">
        <v>43</v>
      </c>
      <c r="C10939" s="1">
        <v>44750</v>
      </c>
      <c r="D10939">
        <v>55.889000000000003</v>
      </c>
    </row>
    <row r="10940" spans="1:4" hidden="1" x14ac:dyDescent="0.35">
      <c r="A10940" s="3" t="str">
        <f t="shared" si="171"/>
        <v>GOOG_44750</v>
      </c>
      <c r="B10940" t="s">
        <v>44</v>
      </c>
      <c r="C10940" s="1">
        <v>44750</v>
      </c>
      <c r="D10940">
        <v>120.16800000000001</v>
      </c>
    </row>
    <row r="10941" spans="1:4" hidden="1" x14ac:dyDescent="0.35">
      <c r="A10941" s="3" t="str">
        <f t="shared" si="171"/>
        <v>GPC_44750</v>
      </c>
      <c r="B10941" t="s">
        <v>45</v>
      </c>
      <c r="C10941" s="1">
        <v>44750</v>
      </c>
      <c r="D10941">
        <v>135.68799999999999</v>
      </c>
    </row>
    <row r="10942" spans="1:4" hidden="1" x14ac:dyDescent="0.35">
      <c r="A10942" s="3" t="str">
        <f t="shared" si="171"/>
        <v>GSG_44750</v>
      </c>
      <c r="B10942" t="s">
        <v>46</v>
      </c>
      <c r="C10942" s="1">
        <v>44750</v>
      </c>
      <c r="D10942">
        <v>22.77</v>
      </c>
    </row>
    <row r="10943" spans="1:4" hidden="1" x14ac:dyDescent="0.35">
      <c r="A10943" s="3" t="str">
        <f t="shared" si="171"/>
        <v>HIG_44750</v>
      </c>
      <c r="B10943" t="s">
        <v>47</v>
      </c>
      <c r="C10943" s="1">
        <v>44750</v>
      </c>
      <c r="D10943">
        <v>64.915000000000006</v>
      </c>
    </row>
    <row r="10944" spans="1:4" hidden="1" x14ac:dyDescent="0.35">
      <c r="A10944" s="3" t="str">
        <f t="shared" si="171"/>
        <v>HIGH.L_44750</v>
      </c>
      <c r="B10944" t="s">
        <v>48</v>
      </c>
      <c r="C10944" s="1">
        <v>44750</v>
      </c>
      <c r="D10944">
        <v>4.8419999999999996</v>
      </c>
    </row>
    <row r="10945" spans="1:4" hidden="1" x14ac:dyDescent="0.35">
      <c r="A10945" s="3" t="str">
        <f t="shared" si="171"/>
        <v>HST_44750</v>
      </c>
      <c r="B10945" t="s">
        <v>49</v>
      </c>
      <c r="C10945" s="1">
        <v>44750</v>
      </c>
      <c r="D10945">
        <v>15.715999999999999</v>
      </c>
    </row>
    <row r="10946" spans="1:4" hidden="1" x14ac:dyDescent="0.35">
      <c r="A10946" s="3" t="str">
        <f t="shared" si="171"/>
        <v>HYG_44750</v>
      </c>
      <c r="B10946" t="s">
        <v>50</v>
      </c>
      <c r="C10946" s="1">
        <v>44750</v>
      </c>
      <c r="D10946">
        <v>72.540000000000006</v>
      </c>
    </row>
    <row r="10947" spans="1:4" hidden="1" x14ac:dyDescent="0.35">
      <c r="A10947" s="3" t="str">
        <f t="shared" si="171"/>
        <v>IAU_44750</v>
      </c>
      <c r="B10947" t="s">
        <v>51</v>
      </c>
      <c r="C10947" s="1">
        <v>44750</v>
      </c>
      <c r="D10947">
        <v>33.090000000000003</v>
      </c>
    </row>
    <row r="10948" spans="1:4" hidden="1" x14ac:dyDescent="0.35">
      <c r="A10948" s="3" t="str">
        <f t="shared" si="171"/>
        <v>ICLN_44750</v>
      </c>
      <c r="B10948" t="s">
        <v>52</v>
      </c>
      <c r="C10948" s="1">
        <v>44750</v>
      </c>
      <c r="D10948">
        <v>19.954999999999998</v>
      </c>
    </row>
    <row r="10949" spans="1:4" hidden="1" x14ac:dyDescent="0.35">
      <c r="A10949" s="3" t="str">
        <f t="shared" si="171"/>
        <v>IEAA.L_44750</v>
      </c>
      <c r="B10949" t="s">
        <v>53</v>
      </c>
      <c r="C10949" s="1">
        <v>44750</v>
      </c>
      <c r="D10949">
        <v>4.7759999999999998</v>
      </c>
    </row>
    <row r="10950" spans="1:4" hidden="1" x14ac:dyDescent="0.35">
      <c r="A10950" s="3" t="str">
        <f t="shared" si="171"/>
        <v>IEF_44750</v>
      </c>
      <c r="B10950" t="s">
        <v>54</v>
      </c>
      <c r="C10950" s="1">
        <v>44750</v>
      </c>
      <c r="D10950">
        <v>100.309</v>
      </c>
    </row>
    <row r="10951" spans="1:4" hidden="1" x14ac:dyDescent="0.35">
      <c r="A10951" s="3" t="str">
        <f t="shared" si="171"/>
        <v>IEFM.L_44750</v>
      </c>
      <c r="B10951" t="s">
        <v>55</v>
      </c>
      <c r="C10951" s="1">
        <v>44750</v>
      </c>
      <c r="D10951">
        <v>707.2</v>
      </c>
    </row>
    <row r="10952" spans="1:4" hidden="1" x14ac:dyDescent="0.35">
      <c r="A10952" s="3" t="str">
        <f t="shared" si="171"/>
        <v>IEMG_44750</v>
      </c>
      <c r="B10952" t="s">
        <v>56</v>
      </c>
      <c r="C10952" s="1">
        <v>44750</v>
      </c>
      <c r="D10952">
        <v>48.286000000000001</v>
      </c>
    </row>
    <row r="10953" spans="1:4" hidden="1" x14ac:dyDescent="0.35">
      <c r="A10953" s="3" t="str">
        <f t="shared" si="171"/>
        <v>IEUS_44750</v>
      </c>
      <c r="B10953" t="s">
        <v>57</v>
      </c>
      <c r="C10953" s="1">
        <v>44750</v>
      </c>
      <c r="D10953">
        <v>48.06</v>
      </c>
    </row>
    <row r="10954" spans="1:4" hidden="1" x14ac:dyDescent="0.35">
      <c r="A10954" s="3" t="str">
        <f t="shared" si="171"/>
        <v>IEVL.L_44750</v>
      </c>
      <c r="B10954" t="s">
        <v>58</v>
      </c>
      <c r="C10954" s="1">
        <v>44750</v>
      </c>
      <c r="D10954">
        <v>6.7519999999999998</v>
      </c>
    </row>
    <row r="10955" spans="1:4" hidden="1" x14ac:dyDescent="0.35">
      <c r="A10955" s="3" t="str">
        <f t="shared" si="171"/>
        <v>IGF_44750</v>
      </c>
      <c r="B10955" t="s">
        <v>59</v>
      </c>
      <c r="C10955" s="1">
        <v>44750</v>
      </c>
      <c r="D10955">
        <v>45.914999999999999</v>
      </c>
    </row>
    <row r="10956" spans="1:4" hidden="1" x14ac:dyDescent="0.35">
      <c r="A10956" s="3" t="str">
        <f t="shared" si="171"/>
        <v>INDA_44750</v>
      </c>
      <c r="B10956" t="s">
        <v>60</v>
      </c>
      <c r="C10956" s="1">
        <v>44750</v>
      </c>
      <c r="D10956">
        <v>40.200000000000003</v>
      </c>
    </row>
    <row r="10957" spans="1:4" hidden="1" x14ac:dyDescent="0.35">
      <c r="A10957" s="3" t="str">
        <f t="shared" si="171"/>
        <v>IUMO.L_44750</v>
      </c>
      <c r="B10957" t="s">
        <v>61</v>
      </c>
      <c r="C10957" s="1">
        <v>44750</v>
      </c>
      <c r="D10957">
        <v>9.5719999999999992</v>
      </c>
    </row>
    <row r="10958" spans="1:4" hidden="1" x14ac:dyDescent="0.35">
      <c r="A10958" s="3" t="str">
        <f t="shared" si="171"/>
        <v>IUVL.L_44750</v>
      </c>
      <c r="B10958" t="s">
        <v>62</v>
      </c>
      <c r="C10958" s="1">
        <v>44750</v>
      </c>
      <c r="D10958">
        <v>8.0850000000000009</v>
      </c>
    </row>
    <row r="10959" spans="1:4" hidden="1" x14ac:dyDescent="0.35">
      <c r="A10959" s="3" t="str">
        <f t="shared" si="171"/>
        <v>IVV_44750</v>
      </c>
      <c r="B10959" t="s">
        <v>63</v>
      </c>
      <c r="C10959" s="1">
        <v>44750</v>
      </c>
      <c r="D10959">
        <v>387.00299999999999</v>
      </c>
    </row>
    <row r="10960" spans="1:4" hidden="1" x14ac:dyDescent="0.35">
      <c r="A10960" s="3" t="str">
        <f t="shared" si="171"/>
        <v>IWM_44750</v>
      </c>
      <c r="B10960" t="s">
        <v>64</v>
      </c>
      <c r="C10960" s="1">
        <v>44750</v>
      </c>
      <c r="D10960">
        <v>173.88399999999999</v>
      </c>
    </row>
    <row r="10961" spans="1:4" hidden="1" x14ac:dyDescent="0.35">
      <c r="A10961" s="3" t="str">
        <f t="shared" si="171"/>
        <v>IXN_44750</v>
      </c>
      <c r="B10961" t="s">
        <v>65</v>
      </c>
      <c r="C10961" s="1">
        <v>44750</v>
      </c>
      <c r="D10961">
        <v>47.295999999999999</v>
      </c>
    </row>
    <row r="10962" spans="1:4" hidden="1" x14ac:dyDescent="0.35">
      <c r="A10962" s="3" t="str">
        <f t="shared" si="171"/>
        <v>JPEA.L_44750</v>
      </c>
      <c r="B10962" t="s">
        <v>66</v>
      </c>
      <c r="C10962" s="1">
        <v>44750</v>
      </c>
      <c r="D10962">
        <v>4.7380000000000004</v>
      </c>
    </row>
    <row r="10963" spans="1:4" hidden="1" x14ac:dyDescent="0.35">
      <c r="A10963" s="3" t="str">
        <f t="shared" si="171"/>
        <v>JPM_44750</v>
      </c>
      <c r="B10963" t="s">
        <v>67</v>
      </c>
      <c r="C10963" s="1">
        <v>44750</v>
      </c>
      <c r="D10963">
        <v>112.515</v>
      </c>
    </row>
    <row r="10964" spans="1:4" hidden="1" x14ac:dyDescent="0.35">
      <c r="A10964" s="3" t="str">
        <f t="shared" si="171"/>
        <v>KR_44750</v>
      </c>
      <c r="B10964" t="s">
        <v>68</v>
      </c>
      <c r="C10964" s="1">
        <v>44750</v>
      </c>
      <c r="D10964">
        <v>47.222000000000001</v>
      </c>
    </row>
    <row r="10965" spans="1:4" hidden="1" x14ac:dyDescent="0.35">
      <c r="A10965" s="3" t="str">
        <f t="shared" si="171"/>
        <v>LQD_44750</v>
      </c>
      <c r="B10965" t="s">
        <v>69</v>
      </c>
      <c r="C10965" s="1">
        <v>44750</v>
      </c>
      <c r="D10965">
        <v>108.41800000000001</v>
      </c>
    </row>
    <row r="10966" spans="1:4" hidden="1" x14ac:dyDescent="0.35">
      <c r="A10966" s="3" t="str">
        <f t="shared" si="171"/>
        <v>MCHI_44750</v>
      </c>
      <c r="B10966" t="s">
        <v>70</v>
      </c>
      <c r="C10966" s="1">
        <v>44750</v>
      </c>
      <c r="D10966">
        <v>54.701999999999998</v>
      </c>
    </row>
    <row r="10967" spans="1:4" hidden="1" x14ac:dyDescent="0.35">
      <c r="A10967" s="3" t="str">
        <f t="shared" si="171"/>
        <v>META_44750</v>
      </c>
      <c r="B10967" t="s">
        <v>144</v>
      </c>
      <c r="C10967" s="1">
        <v>44750</v>
      </c>
      <c r="D10967">
        <v>170.88</v>
      </c>
    </row>
    <row r="10968" spans="1:4" hidden="1" x14ac:dyDescent="0.35">
      <c r="A10968" s="3" t="str">
        <f t="shared" si="171"/>
        <v>MVEU.L_44750</v>
      </c>
      <c r="B10968" t="s">
        <v>71</v>
      </c>
      <c r="C10968" s="1">
        <v>44750</v>
      </c>
      <c r="D10968">
        <v>50.82</v>
      </c>
    </row>
    <row r="10969" spans="1:4" hidden="1" x14ac:dyDescent="0.35">
      <c r="A10969" s="3" t="str">
        <f t="shared" si="171"/>
        <v>OGN_44750</v>
      </c>
      <c r="B10969" t="s">
        <v>72</v>
      </c>
      <c r="C10969" s="1">
        <v>44750</v>
      </c>
      <c r="D10969">
        <v>32.093000000000004</v>
      </c>
    </row>
    <row r="10970" spans="1:4" hidden="1" x14ac:dyDescent="0.35">
      <c r="A10970" s="3" t="str">
        <f t="shared" si="171"/>
        <v>PG_44750</v>
      </c>
      <c r="B10970" t="s">
        <v>73</v>
      </c>
      <c r="C10970" s="1">
        <v>44750</v>
      </c>
      <c r="D10970">
        <v>142.17599999999999</v>
      </c>
    </row>
    <row r="10971" spans="1:4" hidden="1" x14ac:dyDescent="0.35">
      <c r="A10971" s="3" t="str">
        <f t="shared" si="171"/>
        <v>PPL_44750</v>
      </c>
      <c r="B10971" t="s">
        <v>74</v>
      </c>
      <c r="C10971" s="1">
        <v>44750</v>
      </c>
      <c r="D10971">
        <v>26.763999999999999</v>
      </c>
    </row>
    <row r="10972" spans="1:4" hidden="1" x14ac:dyDescent="0.35">
      <c r="A10972" s="3" t="str">
        <f t="shared" si="171"/>
        <v>PRU_44750</v>
      </c>
      <c r="B10972" t="s">
        <v>75</v>
      </c>
      <c r="C10972" s="1">
        <v>44750</v>
      </c>
      <c r="D10972">
        <v>94.128</v>
      </c>
    </row>
    <row r="10973" spans="1:4" hidden="1" x14ac:dyDescent="0.35">
      <c r="A10973" s="3" t="str">
        <f t="shared" si="171"/>
        <v>PYPL_44750</v>
      </c>
      <c r="B10973" t="s">
        <v>76</v>
      </c>
      <c r="C10973" s="1">
        <v>44750</v>
      </c>
      <c r="D10973">
        <v>73.430000000000007</v>
      </c>
    </row>
    <row r="10974" spans="1:4" hidden="1" x14ac:dyDescent="0.35">
      <c r="A10974" s="3" t="str">
        <f t="shared" si="171"/>
        <v>RE_44750</v>
      </c>
      <c r="B10974" t="s">
        <v>77</v>
      </c>
      <c r="C10974" s="1">
        <v>44750</v>
      </c>
      <c r="D10974">
        <v>277.613</v>
      </c>
    </row>
    <row r="10975" spans="1:4" hidden="1" x14ac:dyDescent="0.35">
      <c r="A10975" s="3" t="str">
        <f t="shared" si="171"/>
        <v>REET_44750</v>
      </c>
      <c r="B10975" t="s">
        <v>78</v>
      </c>
      <c r="C10975" s="1">
        <v>44750</v>
      </c>
      <c r="D10975">
        <v>24.062000000000001</v>
      </c>
    </row>
    <row r="10976" spans="1:4" hidden="1" x14ac:dyDescent="0.35">
      <c r="A10976" s="3" t="str">
        <f t="shared" si="171"/>
        <v>ROL_44750</v>
      </c>
      <c r="B10976" t="s">
        <v>79</v>
      </c>
      <c r="C10976" s="1">
        <v>44750</v>
      </c>
      <c r="D10976">
        <v>36.366</v>
      </c>
    </row>
    <row r="10977" spans="1:4" hidden="1" x14ac:dyDescent="0.35">
      <c r="A10977" s="3" t="str">
        <f t="shared" si="171"/>
        <v>ROST_44750</v>
      </c>
      <c r="B10977" t="s">
        <v>80</v>
      </c>
      <c r="C10977" s="1">
        <v>44750</v>
      </c>
      <c r="D10977">
        <v>75</v>
      </c>
    </row>
    <row r="10978" spans="1:4" hidden="1" x14ac:dyDescent="0.35">
      <c r="A10978" s="3" t="str">
        <f t="shared" si="171"/>
        <v>SEGA.L_44750</v>
      </c>
      <c r="B10978" t="s">
        <v>81</v>
      </c>
      <c r="C10978" s="1">
        <v>44750</v>
      </c>
      <c r="D10978">
        <v>96.695999999999998</v>
      </c>
    </row>
    <row r="10979" spans="1:4" hidden="1" x14ac:dyDescent="0.35">
      <c r="A10979" s="3" t="str">
        <f t="shared" si="171"/>
        <v>SHY_44750</v>
      </c>
      <c r="B10979" t="s">
        <v>82</v>
      </c>
      <c r="C10979" s="1">
        <v>44750</v>
      </c>
      <c r="D10979">
        <v>81.617999999999995</v>
      </c>
    </row>
    <row r="10980" spans="1:4" hidden="1" x14ac:dyDescent="0.35">
      <c r="A10980" s="3" t="str">
        <f t="shared" si="171"/>
        <v>SLV_44750</v>
      </c>
      <c r="B10980" t="s">
        <v>83</v>
      </c>
      <c r="C10980" s="1">
        <v>44750</v>
      </c>
      <c r="D10980">
        <v>17.79</v>
      </c>
    </row>
    <row r="10981" spans="1:4" hidden="1" x14ac:dyDescent="0.35">
      <c r="A10981" s="3" t="str">
        <f t="shared" si="171"/>
        <v>SPMV.L_44750</v>
      </c>
      <c r="B10981" t="s">
        <v>84</v>
      </c>
      <c r="C10981" s="1">
        <v>44750</v>
      </c>
      <c r="D10981">
        <v>75.004999999999995</v>
      </c>
    </row>
    <row r="10982" spans="1:4" hidden="1" x14ac:dyDescent="0.35">
      <c r="A10982" s="3" t="str">
        <f t="shared" si="171"/>
        <v>TLT_44750</v>
      </c>
      <c r="B10982" t="s">
        <v>85</v>
      </c>
      <c r="C10982" s="1">
        <v>44750</v>
      </c>
      <c r="D10982">
        <v>110.699</v>
      </c>
    </row>
    <row r="10983" spans="1:4" hidden="1" x14ac:dyDescent="0.35">
      <c r="A10983" s="3" t="str">
        <f t="shared" si="171"/>
        <v>UNH_44750</v>
      </c>
      <c r="B10983" t="s">
        <v>86</v>
      </c>
      <c r="C10983" s="1">
        <v>44750</v>
      </c>
      <c r="D10983">
        <v>515.41899999999998</v>
      </c>
    </row>
    <row r="10984" spans="1:4" hidden="1" x14ac:dyDescent="0.35">
      <c r="A10984" s="3" t="str">
        <f t="shared" si="171"/>
        <v>URI_44750</v>
      </c>
      <c r="B10984" t="s">
        <v>87</v>
      </c>
      <c r="C10984" s="1">
        <v>44750</v>
      </c>
      <c r="D10984">
        <v>248.04900000000001</v>
      </c>
    </row>
    <row r="10985" spans="1:4" hidden="1" x14ac:dyDescent="0.35">
      <c r="A10985" s="3" t="str">
        <f t="shared" si="171"/>
        <v>V_44750</v>
      </c>
      <c r="B10985" t="s">
        <v>88</v>
      </c>
      <c r="C10985" s="1">
        <v>44750</v>
      </c>
      <c r="D10985">
        <v>202.36</v>
      </c>
    </row>
    <row r="10986" spans="1:4" hidden="1" x14ac:dyDescent="0.35">
      <c r="A10986" s="3" t="str">
        <f t="shared" si="171"/>
        <v>VRSK_44750</v>
      </c>
      <c r="B10986" t="s">
        <v>89</v>
      </c>
      <c r="C10986" s="1">
        <v>44750</v>
      </c>
      <c r="D10986">
        <v>177.47499999999999</v>
      </c>
    </row>
    <row r="10987" spans="1:4" hidden="1" x14ac:dyDescent="0.35">
      <c r="A10987" s="3" t="str">
        <f t="shared" si="171"/>
        <v>VXX_44750</v>
      </c>
      <c r="B10987" t="s">
        <v>90</v>
      </c>
      <c r="C10987" s="1">
        <v>44750</v>
      </c>
      <c r="D10987">
        <v>21.99</v>
      </c>
    </row>
    <row r="10988" spans="1:4" hidden="1" x14ac:dyDescent="0.35">
      <c r="A10988" s="3" t="str">
        <f t="shared" si="171"/>
        <v>WRK_44750</v>
      </c>
      <c r="B10988" t="s">
        <v>91</v>
      </c>
      <c r="C10988" s="1">
        <v>44750</v>
      </c>
      <c r="D10988">
        <v>39.463000000000001</v>
      </c>
    </row>
    <row r="10989" spans="1:4" hidden="1" x14ac:dyDescent="0.35">
      <c r="A10989" s="3" t="str">
        <f t="shared" si="171"/>
        <v>XLB_44750</v>
      </c>
      <c r="B10989" t="s">
        <v>92</v>
      </c>
      <c r="C10989" s="1">
        <v>44750</v>
      </c>
      <c r="D10989">
        <v>72.141999999999996</v>
      </c>
    </row>
    <row r="10990" spans="1:4" hidden="1" x14ac:dyDescent="0.35">
      <c r="A10990" s="3" t="str">
        <f t="shared" si="171"/>
        <v>XLC_44750</v>
      </c>
      <c r="B10990" t="s">
        <v>93</v>
      </c>
      <c r="C10990" s="1">
        <v>44750</v>
      </c>
      <c r="D10990">
        <v>56.451999999999998</v>
      </c>
    </row>
    <row r="10991" spans="1:4" hidden="1" x14ac:dyDescent="0.35">
      <c r="A10991" s="3" t="str">
        <f t="shared" si="171"/>
        <v>XLE_44750</v>
      </c>
      <c r="B10991" t="s">
        <v>94</v>
      </c>
      <c r="C10991" s="1">
        <v>44750</v>
      </c>
      <c r="D10991">
        <v>69.468999999999994</v>
      </c>
    </row>
    <row r="10992" spans="1:4" hidden="1" x14ac:dyDescent="0.35">
      <c r="A10992" s="3" t="str">
        <f t="shared" si="171"/>
        <v>XLF_44750</v>
      </c>
      <c r="B10992" t="s">
        <v>95</v>
      </c>
      <c r="C10992" s="1">
        <v>44750</v>
      </c>
      <c r="D10992">
        <v>31.713999999999999</v>
      </c>
    </row>
    <row r="10993" spans="1:4" hidden="1" x14ac:dyDescent="0.35">
      <c r="A10993" s="3" t="str">
        <f t="shared" si="171"/>
        <v>XLI_44750</v>
      </c>
      <c r="B10993" t="s">
        <v>96</v>
      </c>
      <c r="C10993" s="1">
        <v>44750</v>
      </c>
      <c r="D10993">
        <v>87.075999999999993</v>
      </c>
    </row>
    <row r="10994" spans="1:4" hidden="1" x14ac:dyDescent="0.35">
      <c r="A10994" s="3" t="str">
        <f t="shared" si="171"/>
        <v>XLK_44750</v>
      </c>
      <c r="B10994" t="s">
        <v>97</v>
      </c>
      <c r="C10994" s="1">
        <v>44750</v>
      </c>
      <c r="D10994">
        <v>132.16300000000001</v>
      </c>
    </row>
    <row r="10995" spans="1:4" hidden="1" x14ac:dyDescent="0.35">
      <c r="A10995" s="3" t="str">
        <f t="shared" si="171"/>
        <v>XLP_44750</v>
      </c>
      <c r="B10995" t="s">
        <v>98</v>
      </c>
      <c r="C10995" s="1">
        <v>44750</v>
      </c>
      <c r="D10995">
        <v>71.914000000000001</v>
      </c>
    </row>
    <row r="10996" spans="1:4" hidden="1" x14ac:dyDescent="0.35">
      <c r="A10996" s="3" t="str">
        <f t="shared" si="171"/>
        <v>XLU_44750</v>
      </c>
      <c r="B10996" t="s">
        <v>99</v>
      </c>
      <c r="C10996" s="1">
        <v>44750</v>
      </c>
      <c r="D10996">
        <v>68.787000000000006</v>
      </c>
    </row>
    <row r="10997" spans="1:4" hidden="1" x14ac:dyDescent="0.35">
      <c r="A10997" s="3" t="str">
        <f t="shared" si="171"/>
        <v>XLV_44750</v>
      </c>
      <c r="B10997" t="s">
        <v>100</v>
      </c>
      <c r="C10997" s="1">
        <v>44750</v>
      </c>
      <c r="D10997">
        <v>129.68700000000001</v>
      </c>
    </row>
    <row r="10998" spans="1:4" hidden="1" x14ac:dyDescent="0.35">
      <c r="A10998" s="3" t="str">
        <f t="shared" si="171"/>
        <v>XLY_44750</v>
      </c>
      <c r="B10998" t="s">
        <v>101</v>
      </c>
      <c r="C10998" s="1">
        <v>44750</v>
      </c>
      <c r="D10998">
        <v>145.66499999999999</v>
      </c>
    </row>
    <row r="10999" spans="1:4" hidden="1" x14ac:dyDescent="0.35">
      <c r="A10999" s="3" t="str">
        <f t="shared" si="171"/>
        <v>XOM_44750</v>
      </c>
      <c r="B10999" t="s">
        <v>102</v>
      </c>
      <c r="C10999" s="1">
        <v>44750</v>
      </c>
      <c r="D10999">
        <v>83.903999999999996</v>
      </c>
    </row>
    <row r="11000" spans="1:4" hidden="1" x14ac:dyDescent="0.35">
      <c r="A11000" s="3" t="str">
        <f t="shared" si="171"/>
        <v>ABBV_44753</v>
      </c>
      <c r="B11000" t="s">
        <v>3</v>
      </c>
      <c r="C11000" s="1">
        <v>44753</v>
      </c>
      <c r="D11000">
        <v>148.86600000000001</v>
      </c>
    </row>
    <row r="11001" spans="1:4" hidden="1" x14ac:dyDescent="0.35">
      <c r="A11001" s="3" t="str">
        <f t="shared" si="171"/>
        <v>ACN_44753</v>
      </c>
      <c r="B11001" t="s">
        <v>4</v>
      </c>
      <c r="C11001" s="1">
        <v>44753</v>
      </c>
      <c r="D11001">
        <v>271.572</v>
      </c>
    </row>
    <row r="11002" spans="1:4" hidden="1" x14ac:dyDescent="0.35">
      <c r="A11002" s="3" t="str">
        <f t="shared" ref="A11002:A11065" si="172">CONCATENATE(B11002,"_",C11002)</f>
        <v>AEP_44753</v>
      </c>
      <c r="B11002" t="s">
        <v>5</v>
      </c>
      <c r="C11002" s="1">
        <v>44753</v>
      </c>
      <c r="D11002">
        <v>92.534999999999997</v>
      </c>
    </row>
    <row r="11003" spans="1:4" hidden="1" x14ac:dyDescent="0.35">
      <c r="A11003" s="3" t="str">
        <f t="shared" si="172"/>
        <v>AIZ_44753</v>
      </c>
      <c r="B11003" t="s">
        <v>6</v>
      </c>
      <c r="C11003" s="1">
        <v>44753</v>
      </c>
      <c r="D11003">
        <v>175.78800000000001</v>
      </c>
    </row>
    <row r="11004" spans="1:4" hidden="1" x14ac:dyDescent="0.35">
      <c r="A11004" s="3" t="str">
        <f t="shared" si="172"/>
        <v>ALLE_44753</v>
      </c>
      <c r="B11004" t="s">
        <v>7</v>
      </c>
      <c r="C11004" s="1">
        <v>44753</v>
      </c>
      <c r="D11004">
        <v>97.103999999999999</v>
      </c>
    </row>
    <row r="11005" spans="1:4" hidden="1" x14ac:dyDescent="0.35">
      <c r="A11005" s="3" t="str">
        <f t="shared" si="172"/>
        <v>AMAT_44753</v>
      </c>
      <c r="B11005" t="s">
        <v>8</v>
      </c>
      <c r="C11005" s="1">
        <v>44753</v>
      </c>
      <c r="D11005">
        <v>88.179000000000002</v>
      </c>
    </row>
    <row r="11006" spans="1:4" hidden="1" x14ac:dyDescent="0.35">
      <c r="A11006" s="3" t="str">
        <f t="shared" si="172"/>
        <v>AMP_44753</v>
      </c>
      <c r="B11006" t="s">
        <v>9</v>
      </c>
      <c r="C11006" s="1">
        <v>44753</v>
      </c>
      <c r="D11006">
        <v>228.583</v>
      </c>
    </row>
    <row r="11007" spans="1:4" hidden="1" x14ac:dyDescent="0.35">
      <c r="A11007" s="3" t="str">
        <f t="shared" si="172"/>
        <v>AMZN_44753</v>
      </c>
      <c r="B11007" t="s">
        <v>10</v>
      </c>
      <c r="C11007" s="1">
        <v>44753</v>
      </c>
      <c r="D11007">
        <v>111.75</v>
      </c>
    </row>
    <row r="11008" spans="1:4" hidden="1" x14ac:dyDescent="0.35">
      <c r="A11008" s="3" t="str">
        <f t="shared" si="172"/>
        <v>AVB_44753</v>
      </c>
      <c r="B11008" t="s">
        <v>11</v>
      </c>
      <c r="C11008" s="1">
        <v>44753</v>
      </c>
      <c r="D11008">
        <v>187.06</v>
      </c>
    </row>
    <row r="11009" spans="1:4" hidden="1" x14ac:dyDescent="0.35">
      <c r="A11009" s="3" t="str">
        <f t="shared" si="172"/>
        <v>AVY_44753</v>
      </c>
      <c r="B11009" t="s">
        <v>12</v>
      </c>
      <c r="C11009" s="1">
        <v>44753</v>
      </c>
      <c r="D11009">
        <v>162.44200000000001</v>
      </c>
    </row>
    <row r="11010" spans="1:4" hidden="1" x14ac:dyDescent="0.35">
      <c r="A11010" s="3" t="str">
        <f t="shared" si="172"/>
        <v>AXP_44753</v>
      </c>
      <c r="B11010" t="s">
        <v>13</v>
      </c>
      <c r="C11010" s="1">
        <v>44753</v>
      </c>
      <c r="D11010">
        <v>139.56200000000001</v>
      </c>
    </row>
    <row r="11011" spans="1:4" hidden="1" x14ac:dyDescent="0.35">
      <c r="A11011" s="3" t="str">
        <f t="shared" si="172"/>
        <v>BDX_44753</v>
      </c>
      <c r="B11011" t="s">
        <v>14</v>
      </c>
      <c r="C11011" s="1">
        <v>44753</v>
      </c>
      <c r="D11011">
        <v>241.98500000000001</v>
      </c>
    </row>
    <row r="11012" spans="1:4" hidden="1" x14ac:dyDescent="0.35">
      <c r="A11012" s="3" t="str">
        <f t="shared" si="172"/>
        <v>BF-B_44753</v>
      </c>
      <c r="B11012" t="s">
        <v>15</v>
      </c>
      <c r="C11012" s="1">
        <v>44753</v>
      </c>
      <c r="D11012">
        <v>69.849999999999994</v>
      </c>
    </row>
    <row r="11013" spans="1:4" hidden="1" x14ac:dyDescent="0.35">
      <c r="A11013" s="3" t="str">
        <f t="shared" si="172"/>
        <v>BMY_44753</v>
      </c>
      <c r="B11013" t="s">
        <v>16</v>
      </c>
      <c r="C11013" s="1">
        <v>44753</v>
      </c>
      <c r="D11013">
        <v>74.293000000000006</v>
      </c>
    </row>
    <row r="11014" spans="1:4" hidden="1" x14ac:dyDescent="0.35">
      <c r="A11014" s="3" t="str">
        <f t="shared" si="172"/>
        <v>BR_44753</v>
      </c>
      <c r="B11014" t="s">
        <v>17</v>
      </c>
      <c r="C11014" s="1">
        <v>44753</v>
      </c>
      <c r="D11014">
        <v>146.32</v>
      </c>
    </row>
    <row r="11015" spans="1:4" hidden="1" x14ac:dyDescent="0.35">
      <c r="A11015" s="3" t="str">
        <f t="shared" si="172"/>
        <v>CARR_44753</v>
      </c>
      <c r="B11015" t="s">
        <v>18</v>
      </c>
      <c r="C11015" s="1">
        <v>44753</v>
      </c>
      <c r="D11015">
        <v>36.22</v>
      </c>
    </row>
    <row r="11016" spans="1:4" hidden="1" x14ac:dyDescent="0.35">
      <c r="A11016" s="3" t="str">
        <f t="shared" si="172"/>
        <v>CDW_44753</v>
      </c>
      <c r="B11016" t="s">
        <v>19</v>
      </c>
      <c r="C11016" s="1">
        <v>44753</v>
      </c>
      <c r="D11016">
        <v>157.666</v>
      </c>
    </row>
    <row r="11017" spans="1:4" hidden="1" x14ac:dyDescent="0.35">
      <c r="A11017" s="3" t="str">
        <f t="shared" si="172"/>
        <v>CE_44753</v>
      </c>
      <c r="B11017" t="s">
        <v>20</v>
      </c>
      <c r="C11017" s="1">
        <v>44753</v>
      </c>
      <c r="D11017">
        <v>109.083</v>
      </c>
    </row>
    <row r="11018" spans="1:4" hidden="1" x14ac:dyDescent="0.35">
      <c r="A11018" s="3" t="str">
        <f t="shared" si="172"/>
        <v>CHTR_44753</v>
      </c>
      <c r="B11018" t="s">
        <v>21</v>
      </c>
      <c r="C11018" s="1">
        <v>44753</v>
      </c>
      <c r="D11018">
        <v>453.39</v>
      </c>
    </row>
    <row r="11019" spans="1:4" hidden="1" x14ac:dyDescent="0.35">
      <c r="A11019" s="3" t="str">
        <f t="shared" si="172"/>
        <v>CNC_44753</v>
      </c>
      <c r="B11019" t="s">
        <v>22</v>
      </c>
      <c r="C11019" s="1">
        <v>44753</v>
      </c>
      <c r="D11019">
        <v>87.22</v>
      </c>
    </row>
    <row r="11020" spans="1:4" hidden="1" x14ac:dyDescent="0.35">
      <c r="A11020" s="3" t="str">
        <f t="shared" si="172"/>
        <v>CNP_44753</v>
      </c>
      <c r="B11020" t="s">
        <v>23</v>
      </c>
      <c r="C11020" s="1">
        <v>44753</v>
      </c>
      <c r="D11020">
        <v>28.997</v>
      </c>
    </row>
    <row r="11021" spans="1:4" hidden="1" x14ac:dyDescent="0.35">
      <c r="A11021" s="3" t="str">
        <f t="shared" si="172"/>
        <v>COP_44753</v>
      </c>
      <c r="B11021" t="s">
        <v>24</v>
      </c>
      <c r="C11021" s="1">
        <v>44753</v>
      </c>
      <c r="D11021">
        <v>82.808000000000007</v>
      </c>
    </row>
    <row r="11022" spans="1:4" hidden="1" x14ac:dyDescent="0.35">
      <c r="A11022" s="3" t="str">
        <f t="shared" si="172"/>
        <v>CTAS_44753</v>
      </c>
      <c r="B11022" t="s">
        <v>25</v>
      </c>
      <c r="C11022" s="1">
        <v>44753</v>
      </c>
      <c r="D11022">
        <v>377.79599999999999</v>
      </c>
    </row>
    <row r="11023" spans="1:4" hidden="1" x14ac:dyDescent="0.35">
      <c r="A11023" s="3" t="str">
        <f t="shared" si="172"/>
        <v>CZR_44753</v>
      </c>
      <c r="B11023" t="s">
        <v>26</v>
      </c>
      <c r="C11023" s="1">
        <v>44753</v>
      </c>
      <c r="D11023">
        <v>38.21</v>
      </c>
    </row>
    <row r="11024" spans="1:4" hidden="1" x14ac:dyDescent="0.35">
      <c r="A11024" s="3" t="str">
        <f t="shared" si="172"/>
        <v>DG_44753</v>
      </c>
      <c r="B11024" t="s">
        <v>27</v>
      </c>
      <c r="C11024" s="1">
        <v>44753</v>
      </c>
      <c r="D11024">
        <v>252.73599999999999</v>
      </c>
    </row>
    <row r="11025" spans="1:4" hidden="1" x14ac:dyDescent="0.35">
      <c r="A11025" s="3" t="str">
        <f t="shared" si="172"/>
        <v>DPZ_44753</v>
      </c>
      <c r="B11025" t="s">
        <v>28</v>
      </c>
      <c r="C11025" s="1">
        <v>44753</v>
      </c>
      <c r="D11025">
        <v>394.79899999999998</v>
      </c>
    </row>
    <row r="11026" spans="1:4" x14ac:dyDescent="0.35">
      <c r="A11026" s="3" t="str">
        <f t="shared" si="172"/>
        <v>DRE_44753</v>
      </c>
      <c r="B11026" t="s">
        <v>29</v>
      </c>
      <c r="C11026" s="1">
        <v>44753</v>
      </c>
      <c r="D11026">
        <v>57.029000000000003</v>
      </c>
    </row>
    <row r="11027" spans="1:4" hidden="1" x14ac:dyDescent="0.35">
      <c r="A11027" s="3" t="str">
        <f t="shared" si="172"/>
        <v>DXC_44753</v>
      </c>
      <c r="B11027" t="s">
        <v>30</v>
      </c>
      <c r="C11027" s="1">
        <v>44753</v>
      </c>
      <c r="D11027">
        <v>29.26</v>
      </c>
    </row>
    <row r="11028" spans="1:4" hidden="1" x14ac:dyDescent="0.35">
      <c r="A11028" s="3" t="str">
        <f t="shared" si="172"/>
        <v>EWA_44753</v>
      </c>
      <c r="B11028" t="s">
        <v>31</v>
      </c>
      <c r="C11028" s="1">
        <v>44753</v>
      </c>
      <c r="D11028">
        <v>20.366</v>
      </c>
    </row>
    <row r="11029" spans="1:4" hidden="1" x14ac:dyDescent="0.35">
      <c r="A11029" s="3" t="str">
        <f t="shared" si="172"/>
        <v>EWC_44753</v>
      </c>
      <c r="B11029" t="s">
        <v>32</v>
      </c>
      <c r="C11029" s="1">
        <v>44753</v>
      </c>
      <c r="D11029">
        <v>32.789000000000001</v>
      </c>
    </row>
    <row r="11030" spans="1:4" hidden="1" x14ac:dyDescent="0.35">
      <c r="A11030" s="3" t="str">
        <f t="shared" si="172"/>
        <v>EWG_44753</v>
      </c>
      <c r="B11030" t="s">
        <v>33</v>
      </c>
      <c r="C11030" s="1">
        <v>44753</v>
      </c>
      <c r="D11030">
        <v>22.001999999999999</v>
      </c>
    </row>
    <row r="11031" spans="1:4" hidden="1" x14ac:dyDescent="0.35">
      <c r="A11031" s="3" t="str">
        <f t="shared" si="172"/>
        <v>EWH_44753</v>
      </c>
      <c r="B11031" t="s">
        <v>34</v>
      </c>
      <c r="C11031" s="1">
        <v>44753</v>
      </c>
      <c r="D11031">
        <v>21.206</v>
      </c>
    </row>
    <row r="11032" spans="1:4" hidden="1" x14ac:dyDescent="0.35">
      <c r="A11032" s="3" t="str">
        <f t="shared" si="172"/>
        <v>EWJ_44753</v>
      </c>
      <c r="B11032" t="s">
        <v>35</v>
      </c>
      <c r="C11032" s="1">
        <v>44753</v>
      </c>
      <c r="D11032">
        <v>52.871000000000002</v>
      </c>
    </row>
    <row r="11033" spans="1:4" hidden="1" x14ac:dyDescent="0.35">
      <c r="A11033" s="3" t="str">
        <f t="shared" si="172"/>
        <v>EWL_44753</v>
      </c>
      <c r="B11033" t="s">
        <v>36</v>
      </c>
      <c r="C11033" s="1">
        <v>44753</v>
      </c>
      <c r="D11033">
        <v>41.2</v>
      </c>
    </row>
    <row r="11034" spans="1:4" hidden="1" x14ac:dyDescent="0.35">
      <c r="A11034" s="3" t="str">
        <f t="shared" si="172"/>
        <v>EWQ_44753</v>
      </c>
      <c r="B11034" t="s">
        <v>37</v>
      </c>
      <c r="C11034" s="1">
        <v>44753</v>
      </c>
      <c r="D11034">
        <v>28.943999999999999</v>
      </c>
    </row>
    <row r="11035" spans="1:4" hidden="1" x14ac:dyDescent="0.35">
      <c r="A11035" s="3" t="str">
        <f t="shared" si="172"/>
        <v>EWT_44753</v>
      </c>
      <c r="B11035" t="s">
        <v>38</v>
      </c>
      <c r="C11035" s="1">
        <v>44753</v>
      </c>
      <c r="D11035">
        <v>41.05</v>
      </c>
    </row>
    <row r="11036" spans="1:4" hidden="1" x14ac:dyDescent="0.35">
      <c r="A11036" s="3" t="str">
        <f t="shared" si="172"/>
        <v>EWU_44753</v>
      </c>
      <c r="B11036" t="s">
        <v>39</v>
      </c>
      <c r="C11036" s="1">
        <v>44753</v>
      </c>
      <c r="D11036">
        <v>28.715</v>
      </c>
    </row>
    <row r="11037" spans="1:4" hidden="1" x14ac:dyDescent="0.35">
      <c r="A11037" s="3" t="str">
        <f t="shared" si="172"/>
        <v>EWY_44753</v>
      </c>
      <c r="B11037" t="s">
        <v>40</v>
      </c>
      <c r="C11037" s="1">
        <v>44753</v>
      </c>
      <c r="D11037">
        <v>55.951000000000001</v>
      </c>
    </row>
    <row r="11038" spans="1:4" hidden="1" x14ac:dyDescent="0.35">
      <c r="A11038" s="3" t="str">
        <f t="shared" si="172"/>
        <v>EWZ_44753</v>
      </c>
      <c r="B11038" t="s">
        <v>41</v>
      </c>
      <c r="C11038" s="1">
        <v>44753</v>
      </c>
      <c r="D11038">
        <v>24.614000000000001</v>
      </c>
    </row>
    <row r="11039" spans="1:4" hidden="1" x14ac:dyDescent="0.35">
      <c r="A11039" s="3" t="str">
        <f t="shared" si="172"/>
        <v>FTV_44753</v>
      </c>
      <c r="B11039" t="s">
        <v>43</v>
      </c>
      <c r="C11039" s="1">
        <v>44753</v>
      </c>
      <c r="D11039">
        <v>55.37</v>
      </c>
    </row>
    <row r="11040" spans="1:4" hidden="1" x14ac:dyDescent="0.35">
      <c r="A11040" s="3" t="str">
        <f t="shared" si="172"/>
        <v>GOOG_44753</v>
      </c>
      <c r="B11040" t="s">
        <v>44</v>
      </c>
      <c r="C11040" s="1">
        <v>44753</v>
      </c>
      <c r="D11040">
        <v>116.52200000000001</v>
      </c>
    </row>
    <row r="11041" spans="1:4" hidden="1" x14ac:dyDescent="0.35">
      <c r="A11041" s="3" t="str">
        <f t="shared" si="172"/>
        <v>GPC_44753</v>
      </c>
      <c r="B11041" t="s">
        <v>45</v>
      </c>
      <c r="C11041" s="1">
        <v>44753</v>
      </c>
      <c r="D11041">
        <v>136.15299999999999</v>
      </c>
    </row>
    <row r="11042" spans="1:4" hidden="1" x14ac:dyDescent="0.35">
      <c r="A11042" s="3" t="str">
        <f t="shared" si="172"/>
        <v>GSG_44753</v>
      </c>
      <c r="B11042" t="s">
        <v>46</v>
      </c>
      <c r="C11042" s="1">
        <v>44753</v>
      </c>
      <c r="D11042">
        <v>22.76</v>
      </c>
    </row>
    <row r="11043" spans="1:4" hidden="1" x14ac:dyDescent="0.35">
      <c r="A11043" s="3" t="str">
        <f t="shared" si="172"/>
        <v>HIG_44753</v>
      </c>
      <c r="B11043" t="s">
        <v>47</v>
      </c>
      <c r="C11043" s="1">
        <v>44753</v>
      </c>
      <c r="D11043">
        <v>64.352000000000004</v>
      </c>
    </row>
    <row r="11044" spans="1:4" hidden="1" x14ac:dyDescent="0.35">
      <c r="A11044" s="3" t="str">
        <f t="shared" si="172"/>
        <v>HIGH.L_44753</v>
      </c>
      <c r="B11044" t="s">
        <v>48</v>
      </c>
      <c r="C11044" s="1">
        <v>44753</v>
      </c>
      <c r="D11044">
        <v>4.8280000000000003</v>
      </c>
    </row>
    <row r="11045" spans="1:4" hidden="1" x14ac:dyDescent="0.35">
      <c r="A11045" s="3" t="str">
        <f t="shared" si="172"/>
        <v>HST_44753</v>
      </c>
      <c r="B11045" t="s">
        <v>49</v>
      </c>
      <c r="C11045" s="1">
        <v>44753</v>
      </c>
      <c r="D11045">
        <v>15.509</v>
      </c>
    </row>
    <row r="11046" spans="1:4" hidden="1" x14ac:dyDescent="0.35">
      <c r="A11046" s="3" t="str">
        <f t="shared" si="172"/>
        <v>HYG_44753</v>
      </c>
      <c r="B11046" t="s">
        <v>50</v>
      </c>
      <c r="C11046" s="1">
        <v>44753</v>
      </c>
      <c r="D11046">
        <v>72.132999999999996</v>
      </c>
    </row>
    <row r="11047" spans="1:4" hidden="1" x14ac:dyDescent="0.35">
      <c r="A11047" s="3" t="str">
        <f t="shared" si="172"/>
        <v>IAU_44753</v>
      </c>
      <c r="B11047" t="s">
        <v>51</v>
      </c>
      <c r="C11047" s="1">
        <v>44753</v>
      </c>
      <c r="D11047">
        <v>32.880000000000003</v>
      </c>
    </row>
    <row r="11048" spans="1:4" hidden="1" x14ac:dyDescent="0.35">
      <c r="A11048" s="3" t="str">
        <f t="shared" si="172"/>
        <v>ICLN_44753</v>
      </c>
      <c r="B11048" t="s">
        <v>52</v>
      </c>
      <c r="C11048" s="1">
        <v>44753</v>
      </c>
      <c r="D11048">
        <v>19.416</v>
      </c>
    </row>
    <row r="11049" spans="1:4" hidden="1" x14ac:dyDescent="0.35">
      <c r="A11049" s="3" t="str">
        <f t="shared" si="172"/>
        <v>IEAA.L_44753</v>
      </c>
      <c r="B11049" t="s">
        <v>53</v>
      </c>
      <c r="C11049" s="1">
        <v>44753</v>
      </c>
      <c r="D11049">
        <v>4.7939999999999996</v>
      </c>
    </row>
    <row r="11050" spans="1:4" hidden="1" x14ac:dyDescent="0.35">
      <c r="A11050" s="3" t="str">
        <f t="shared" si="172"/>
        <v>IEF_44753</v>
      </c>
      <c r="B11050" t="s">
        <v>54</v>
      </c>
      <c r="C11050" s="1">
        <v>44753</v>
      </c>
      <c r="D11050">
        <v>101.1</v>
      </c>
    </row>
    <row r="11051" spans="1:4" hidden="1" x14ac:dyDescent="0.35">
      <c r="A11051" s="3" t="str">
        <f t="shared" si="172"/>
        <v>IEFM.L_44753</v>
      </c>
      <c r="B11051" t="s">
        <v>55</v>
      </c>
      <c r="C11051" s="1">
        <v>44753</v>
      </c>
      <c r="D11051">
        <v>709.3</v>
      </c>
    </row>
    <row r="11052" spans="1:4" hidden="1" x14ac:dyDescent="0.35">
      <c r="A11052" s="3" t="str">
        <f t="shared" si="172"/>
        <v>IEMG_44753</v>
      </c>
      <c r="B11052" t="s">
        <v>56</v>
      </c>
      <c r="C11052" s="1">
        <v>44753</v>
      </c>
      <c r="D11052">
        <v>47.073</v>
      </c>
    </row>
    <row r="11053" spans="1:4" hidden="1" x14ac:dyDescent="0.35">
      <c r="A11053" s="3" t="str">
        <f t="shared" si="172"/>
        <v>IEUS_44753</v>
      </c>
      <c r="B11053" t="s">
        <v>57</v>
      </c>
      <c r="C11053" s="1">
        <v>44753</v>
      </c>
      <c r="D11053">
        <v>47.244999999999997</v>
      </c>
    </row>
    <row r="11054" spans="1:4" hidden="1" x14ac:dyDescent="0.35">
      <c r="A11054" s="3" t="str">
        <f t="shared" si="172"/>
        <v>IEVL.L_44753</v>
      </c>
      <c r="B11054" t="s">
        <v>58</v>
      </c>
      <c r="C11054" s="1">
        <v>44753</v>
      </c>
      <c r="D11054">
        <v>6.673</v>
      </c>
    </row>
    <row r="11055" spans="1:4" hidden="1" x14ac:dyDescent="0.35">
      <c r="A11055" s="3" t="str">
        <f t="shared" si="172"/>
        <v>IGF_44753</v>
      </c>
      <c r="B11055" t="s">
        <v>59</v>
      </c>
      <c r="C11055" s="1">
        <v>44753</v>
      </c>
      <c r="D11055">
        <v>45.539000000000001</v>
      </c>
    </row>
    <row r="11056" spans="1:4" hidden="1" x14ac:dyDescent="0.35">
      <c r="A11056" s="3" t="str">
        <f t="shared" si="172"/>
        <v>INDA_44753</v>
      </c>
      <c r="B11056" t="s">
        <v>60</v>
      </c>
      <c r="C11056" s="1">
        <v>44753</v>
      </c>
      <c r="D11056">
        <v>40.08</v>
      </c>
    </row>
    <row r="11057" spans="1:4" hidden="1" x14ac:dyDescent="0.35">
      <c r="A11057" s="3" t="str">
        <f t="shared" si="172"/>
        <v>IUMO.L_44753</v>
      </c>
      <c r="B11057" t="s">
        <v>61</v>
      </c>
      <c r="C11057" s="1">
        <v>44753</v>
      </c>
      <c r="D11057">
        <v>9.4990000000000006</v>
      </c>
    </row>
    <row r="11058" spans="1:4" hidden="1" x14ac:dyDescent="0.35">
      <c r="A11058" s="3" t="str">
        <f t="shared" si="172"/>
        <v>IUVL.L_44753</v>
      </c>
      <c r="B11058" t="s">
        <v>62</v>
      </c>
      <c r="C11058" s="1">
        <v>44753</v>
      </c>
      <c r="D11058">
        <v>7.9820000000000002</v>
      </c>
    </row>
    <row r="11059" spans="1:4" hidden="1" x14ac:dyDescent="0.35">
      <c r="A11059" s="3" t="str">
        <f t="shared" si="172"/>
        <v>IVV_44753</v>
      </c>
      <c r="B11059" t="s">
        <v>63</v>
      </c>
      <c r="C11059" s="1">
        <v>44753</v>
      </c>
      <c r="D11059">
        <v>382.59500000000003</v>
      </c>
    </row>
    <row r="11060" spans="1:4" hidden="1" x14ac:dyDescent="0.35">
      <c r="A11060" s="3" t="str">
        <f t="shared" si="172"/>
        <v>IWM_44753</v>
      </c>
      <c r="B11060" t="s">
        <v>64</v>
      </c>
      <c r="C11060" s="1">
        <v>44753</v>
      </c>
      <c r="D11060">
        <v>170.38800000000001</v>
      </c>
    </row>
    <row r="11061" spans="1:4" hidden="1" x14ac:dyDescent="0.35">
      <c r="A11061" s="3" t="str">
        <f t="shared" si="172"/>
        <v>IXN_44753</v>
      </c>
      <c r="B11061" t="s">
        <v>65</v>
      </c>
      <c r="C11061" s="1">
        <v>44753</v>
      </c>
      <c r="D11061">
        <v>46.509</v>
      </c>
    </row>
    <row r="11062" spans="1:4" hidden="1" x14ac:dyDescent="0.35">
      <c r="A11062" s="3" t="str">
        <f t="shared" si="172"/>
        <v>JPEA.L_44753</v>
      </c>
      <c r="B11062" t="s">
        <v>66</v>
      </c>
      <c r="C11062" s="1">
        <v>44753</v>
      </c>
      <c r="D11062">
        <v>4.7300000000000004</v>
      </c>
    </row>
    <row r="11063" spans="1:4" hidden="1" x14ac:dyDescent="0.35">
      <c r="A11063" s="3" t="str">
        <f t="shared" si="172"/>
        <v>JPM_44753</v>
      </c>
      <c r="B11063" t="s">
        <v>67</v>
      </c>
      <c r="C11063" s="1">
        <v>44753</v>
      </c>
      <c r="D11063">
        <v>111.039</v>
      </c>
    </row>
    <row r="11064" spans="1:4" hidden="1" x14ac:dyDescent="0.35">
      <c r="A11064" s="3" t="str">
        <f t="shared" si="172"/>
        <v>KR_44753</v>
      </c>
      <c r="B11064" t="s">
        <v>68</v>
      </c>
      <c r="C11064" s="1">
        <v>44753</v>
      </c>
      <c r="D11064">
        <v>47.103999999999999</v>
      </c>
    </row>
    <row r="11065" spans="1:4" hidden="1" x14ac:dyDescent="0.35">
      <c r="A11065" s="3" t="str">
        <f t="shared" si="172"/>
        <v>LQD_44753</v>
      </c>
      <c r="B11065" t="s">
        <v>69</v>
      </c>
      <c r="C11065" s="1">
        <v>44753</v>
      </c>
      <c r="D11065">
        <v>108.72199999999999</v>
      </c>
    </row>
    <row r="11066" spans="1:4" hidden="1" x14ac:dyDescent="0.35">
      <c r="A11066" s="3" t="str">
        <f t="shared" ref="A11066:A11129" si="173">CONCATENATE(B11066,"_",C11066)</f>
        <v>MCHI_44753</v>
      </c>
      <c r="B11066" t="s">
        <v>70</v>
      </c>
      <c r="C11066" s="1">
        <v>44753</v>
      </c>
      <c r="D11066">
        <v>52.268999999999998</v>
      </c>
    </row>
    <row r="11067" spans="1:4" hidden="1" x14ac:dyDescent="0.35">
      <c r="A11067" s="3" t="str">
        <f t="shared" si="173"/>
        <v>META_44753</v>
      </c>
      <c r="B11067" t="s">
        <v>144</v>
      </c>
      <c r="C11067" s="1">
        <v>44753</v>
      </c>
      <c r="D11067">
        <v>162.88</v>
      </c>
    </row>
    <row r="11068" spans="1:4" hidden="1" x14ac:dyDescent="0.35">
      <c r="A11068" s="3" t="str">
        <f t="shared" si="173"/>
        <v>MVEU.L_44753</v>
      </c>
      <c r="B11068" t="s">
        <v>71</v>
      </c>
      <c r="C11068" s="1">
        <v>44753</v>
      </c>
      <c r="D11068">
        <v>50.875</v>
      </c>
    </row>
    <row r="11069" spans="1:4" hidden="1" x14ac:dyDescent="0.35">
      <c r="A11069" s="3" t="str">
        <f t="shared" si="173"/>
        <v>OGN_44753</v>
      </c>
      <c r="B11069" t="s">
        <v>72</v>
      </c>
      <c r="C11069" s="1">
        <v>44753</v>
      </c>
      <c r="D11069">
        <v>32.043999999999997</v>
      </c>
    </row>
    <row r="11070" spans="1:4" hidden="1" x14ac:dyDescent="0.35">
      <c r="A11070" s="3" t="str">
        <f t="shared" si="173"/>
        <v>PG_44753</v>
      </c>
      <c r="B11070" t="s">
        <v>73</v>
      </c>
      <c r="C11070" s="1">
        <v>44753</v>
      </c>
      <c r="D11070">
        <v>143.17599999999999</v>
      </c>
    </row>
    <row r="11071" spans="1:4" hidden="1" x14ac:dyDescent="0.35">
      <c r="A11071" s="3" t="str">
        <f t="shared" si="173"/>
        <v>PPL_44753</v>
      </c>
      <c r="B11071" t="s">
        <v>74</v>
      </c>
      <c r="C11071" s="1">
        <v>44753</v>
      </c>
      <c r="D11071">
        <v>26.891999999999999</v>
      </c>
    </row>
    <row r="11072" spans="1:4" hidden="1" x14ac:dyDescent="0.35">
      <c r="A11072" s="3" t="str">
        <f t="shared" si="173"/>
        <v>PRU_44753</v>
      </c>
      <c r="B11072" t="s">
        <v>75</v>
      </c>
      <c r="C11072" s="1">
        <v>44753</v>
      </c>
      <c r="D11072">
        <v>93.923000000000002</v>
      </c>
    </row>
    <row r="11073" spans="1:4" hidden="1" x14ac:dyDescent="0.35">
      <c r="A11073" s="3" t="str">
        <f t="shared" si="173"/>
        <v>PYPL_44753</v>
      </c>
      <c r="B11073" t="s">
        <v>76</v>
      </c>
      <c r="C11073" s="1">
        <v>44753</v>
      </c>
      <c r="D11073">
        <v>70.47</v>
      </c>
    </row>
    <row r="11074" spans="1:4" hidden="1" x14ac:dyDescent="0.35">
      <c r="A11074" s="3" t="str">
        <f t="shared" si="173"/>
        <v>RE_44753</v>
      </c>
      <c r="B11074" t="s">
        <v>77</v>
      </c>
      <c r="C11074" s="1">
        <v>44753</v>
      </c>
      <c r="D11074">
        <v>276.762</v>
      </c>
    </row>
    <row r="11075" spans="1:4" hidden="1" x14ac:dyDescent="0.35">
      <c r="A11075" s="3" t="str">
        <f t="shared" si="173"/>
        <v>REET_44753</v>
      </c>
      <c r="B11075" t="s">
        <v>78</v>
      </c>
      <c r="C11075" s="1">
        <v>44753</v>
      </c>
      <c r="D11075">
        <v>23.904</v>
      </c>
    </row>
    <row r="11076" spans="1:4" hidden="1" x14ac:dyDescent="0.35">
      <c r="A11076" s="3" t="str">
        <f t="shared" si="173"/>
        <v>ROL_44753</v>
      </c>
      <c r="B11076" t="s">
        <v>79</v>
      </c>
      <c r="C11076" s="1">
        <v>44753</v>
      </c>
      <c r="D11076">
        <v>36.603999999999999</v>
      </c>
    </row>
    <row r="11077" spans="1:4" hidden="1" x14ac:dyDescent="0.35">
      <c r="A11077" s="3" t="str">
        <f t="shared" si="173"/>
        <v>ROST_44753</v>
      </c>
      <c r="B11077" t="s">
        <v>80</v>
      </c>
      <c r="C11077" s="1">
        <v>44753</v>
      </c>
      <c r="D11077">
        <v>74.144999999999996</v>
      </c>
    </row>
    <row r="11078" spans="1:4" hidden="1" x14ac:dyDescent="0.35">
      <c r="A11078" s="3" t="str">
        <f t="shared" si="173"/>
        <v>SEGA.L_44753</v>
      </c>
      <c r="B11078" t="s">
        <v>81</v>
      </c>
      <c r="C11078" s="1">
        <v>44753</v>
      </c>
      <c r="D11078">
        <v>97.418000000000006</v>
      </c>
    </row>
    <row r="11079" spans="1:4" hidden="1" x14ac:dyDescent="0.35">
      <c r="A11079" s="3" t="str">
        <f t="shared" si="173"/>
        <v>SHY_44753</v>
      </c>
      <c r="B11079" t="s">
        <v>82</v>
      </c>
      <c r="C11079" s="1">
        <v>44753</v>
      </c>
      <c r="D11079">
        <v>81.647999999999996</v>
      </c>
    </row>
    <row r="11080" spans="1:4" hidden="1" x14ac:dyDescent="0.35">
      <c r="A11080" s="3" t="str">
        <f t="shared" si="173"/>
        <v>SLV_44753</v>
      </c>
      <c r="B11080" t="s">
        <v>83</v>
      </c>
      <c r="C11080" s="1">
        <v>44753</v>
      </c>
      <c r="D11080">
        <v>17.579999999999998</v>
      </c>
    </row>
    <row r="11081" spans="1:4" hidden="1" x14ac:dyDescent="0.35">
      <c r="A11081" s="3" t="str">
        <f t="shared" si="173"/>
        <v>SPMV.L_44753</v>
      </c>
      <c r="B11081" t="s">
        <v>84</v>
      </c>
      <c r="C11081" s="1">
        <v>44753</v>
      </c>
      <c r="D11081">
        <v>74.534999999999997</v>
      </c>
    </row>
    <row r="11082" spans="1:4" hidden="1" x14ac:dyDescent="0.35">
      <c r="A11082" s="3" t="str">
        <f t="shared" si="173"/>
        <v>TLT_44753</v>
      </c>
      <c r="B11082" t="s">
        <v>85</v>
      </c>
      <c r="C11082" s="1">
        <v>44753</v>
      </c>
      <c r="D11082">
        <v>112.608</v>
      </c>
    </row>
    <row r="11083" spans="1:4" hidden="1" x14ac:dyDescent="0.35">
      <c r="A11083" s="3" t="str">
        <f t="shared" si="173"/>
        <v>UNH_44753</v>
      </c>
      <c r="B11083" t="s">
        <v>86</v>
      </c>
      <c r="C11083" s="1">
        <v>44753</v>
      </c>
      <c r="D11083">
        <v>513.74900000000002</v>
      </c>
    </row>
    <row r="11084" spans="1:4" hidden="1" x14ac:dyDescent="0.35">
      <c r="A11084" s="3" t="str">
        <f t="shared" si="173"/>
        <v>URI_44753</v>
      </c>
      <c r="B11084" t="s">
        <v>87</v>
      </c>
      <c r="C11084" s="1">
        <v>44753</v>
      </c>
      <c r="D11084">
        <v>248.517</v>
      </c>
    </row>
    <row r="11085" spans="1:4" hidden="1" x14ac:dyDescent="0.35">
      <c r="A11085" s="3" t="str">
        <f t="shared" si="173"/>
        <v>V_44753</v>
      </c>
      <c r="B11085" t="s">
        <v>88</v>
      </c>
      <c r="C11085" s="1">
        <v>44753</v>
      </c>
      <c r="D11085">
        <v>203.84200000000001</v>
      </c>
    </row>
    <row r="11086" spans="1:4" hidden="1" x14ac:dyDescent="0.35">
      <c r="A11086" s="3" t="str">
        <f t="shared" si="173"/>
        <v>VRSK_44753</v>
      </c>
      <c r="B11086" t="s">
        <v>89</v>
      </c>
      <c r="C11086" s="1">
        <v>44753</v>
      </c>
      <c r="D11086">
        <v>177.24600000000001</v>
      </c>
    </row>
    <row r="11087" spans="1:4" hidden="1" x14ac:dyDescent="0.35">
      <c r="A11087" s="3" t="str">
        <f t="shared" si="173"/>
        <v>VXX_44753</v>
      </c>
      <c r="B11087" t="s">
        <v>90</v>
      </c>
      <c r="C11087" s="1">
        <v>44753</v>
      </c>
      <c r="D11087">
        <v>22.21</v>
      </c>
    </row>
    <row r="11088" spans="1:4" hidden="1" x14ac:dyDescent="0.35">
      <c r="A11088" s="3" t="str">
        <f t="shared" si="173"/>
        <v>WRK_44753</v>
      </c>
      <c r="B11088" t="s">
        <v>91</v>
      </c>
      <c r="C11088" s="1">
        <v>44753</v>
      </c>
      <c r="D11088">
        <v>39.19</v>
      </c>
    </row>
    <row r="11089" spans="1:4" hidden="1" x14ac:dyDescent="0.35">
      <c r="A11089" s="3" t="str">
        <f t="shared" si="173"/>
        <v>XLB_44753</v>
      </c>
      <c r="B11089" t="s">
        <v>92</v>
      </c>
      <c r="C11089" s="1">
        <v>44753</v>
      </c>
      <c r="D11089">
        <v>71.944000000000003</v>
      </c>
    </row>
    <row r="11090" spans="1:4" hidden="1" x14ac:dyDescent="0.35">
      <c r="A11090" s="3" t="str">
        <f t="shared" si="173"/>
        <v>XLC_44753</v>
      </c>
      <c r="B11090" t="s">
        <v>93</v>
      </c>
      <c r="C11090" s="1">
        <v>44753</v>
      </c>
      <c r="D11090">
        <v>54.74</v>
      </c>
    </row>
    <row r="11091" spans="1:4" hidden="1" x14ac:dyDescent="0.35">
      <c r="A11091" s="3" t="str">
        <f t="shared" si="173"/>
        <v>XLE_44753</v>
      </c>
      <c r="B11091" t="s">
        <v>94</v>
      </c>
      <c r="C11091" s="1">
        <v>44753</v>
      </c>
      <c r="D11091">
        <v>68.804000000000002</v>
      </c>
    </row>
    <row r="11092" spans="1:4" hidden="1" x14ac:dyDescent="0.35">
      <c r="A11092" s="3" t="str">
        <f t="shared" si="173"/>
        <v>XLF_44753</v>
      </c>
      <c r="B11092" t="s">
        <v>95</v>
      </c>
      <c r="C11092" s="1">
        <v>44753</v>
      </c>
      <c r="D11092">
        <v>31.457000000000001</v>
      </c>
    </row>
    <row r="11093" spans="1:4" hidden="1" x14ac:dyDescent="0.35">
      <c r="A11093" s="3" t="str">
        <f t="shared" si="173"/>
        <v>XLI_44753</v>
      </c>
      <c r="B11093" t="s">
        <v>96</v>
      </c>
      <c r="C11093" s="1">
        <v>44753</v>
      </c>
      <c r="D11093">
        <v>86.492000000000004</v>
      </c>
    </row>
    <row r="11094" spans="1:4" hidden="1" x14ac:dyDescent="0.35">
      <c r="A11094" s="3" t="str">
        <f t="shared" si="173"/>
        <v>XLK_44753</v>
      </c>
      <c r="B11094" t="s">
        <v>97</v>
      </c>
      <c r="C11094" s="1">
        <v>44753</v>
      </c>
      <c r="D11094">
        <v>130.34299999999999</v>
      </c>
    </row>
    <row r="11095" spans="1:4" hidden="1" x14ac:dyDescent="0.35">
      <c r="A11095" s="3" t="str">
        <f t="shared" si="173"/>
        <v>XLP_44753</v>
      </c>
      <c r="B11095" t="s">
        <v>98</v>
      </c>
      <c r="C11095" s="1">
        <v>44753</v>
      </c>
      <c r="D11095">
        <v>71.814999999999998</v>
      </c>
    </row>
    <row r="11096" spans="1:4" hidden="1" x14ac:dyDescent="0.35">
      <c r="A11096" s="3" t="str">
        <f t="shared" si="173"/>
        <v>XLU_44753</v>
      </c>
      <c r="B11096" t="s">
        <v>99</v>
      </c>
      <c r="C11096" s="1">
        <v>44753</v>
      </c>
      <c r="D11096">
        <v>69.22</v>
      </c>
    </row>
    <row r="11097" spans="1:4" hidden="1" x14ac:dyDescent="0.35">
      <c r="A11097" s="3" t="str">
        <f t="shared" si="173"/>
        <v>XLV_44753</v>
      </c>
      <c r="B11097" t="s">
        <v>100</v>
      </c>
      <c r="C11097" s="1">
        <v>44753</v>
      </c>
      <c r="D11097">
        <v>129.35900000000001</v>
      </c>
    </row>
    <row r="11098" spans="1:4" hidden="1" x14ac:dyDescent="0.35">
      <c r="A11098" s="3" t="str">
        <f t="shared" si="173"/>
        <v>XLY_44753</v>
      </c>
      <c r="B11098" t="s">
        <v>101</v>
      </c>
      <c r="C11098" s="1">
        <v>44753</v>
      </c>
      <c r="D11098">
        <v>141.67400000000001</v>
      </c>
    </row>
    <row r="11099" spans="1:4" hidden="1" x14ac:dyDescent="0.35">
      <c r="A11099" s="3" t="str">
        <f t="shared" si="173"/>
        <v>XOM_44753</v>
      </c>
      <c r="B11099" t="s">
        <v>102</v>
      </c>
      <c r="C11099" s="1">
        <v>44753</v>
      </c>
      <c r="D11099">
        <v>83.474999999999994</v>
      </c>
    </row>
    <row r="11100" spans="1:4" hidden="1" x14ac:dyDescent="0.35">
      <c r="A11100" s="3" t="str">
        <f t="shared" si="173"/>
        <v>ABBV_44754</v>
      </c>
      <c r="B11100" t="s">
        <v>3</v>
      </c>
      <c r="C11100" s="1">
        <v>44754</v>
      </c>
      <c r="D11100">
        <v>148.11799999999999</v>
      </c>
    </row>
    <row r="11101" spans="1:4" hidden="1" x14ac:dyDescent="0.35">
      <c r="A11101" s="3" t="str">
        <f t="shared" si="173"/>
        <v>ACN_44754</v>
      </c>
      <c r="B11101" t="s">
        <v>4</v>
      </c>
      <c r="C11101" s="1">
        <v>44754</v>
      </c>
      <c r="D11101">
        <v>270.387</v>
      </c>
    </row>
    <row r="11102" spans="1:4" hidden="1" x14ac:dyDescent="0.35">
      <c r="A11102" s="3" t="str">
        <f t="shared" si="173"/>
        <v>AEP_44754</v>
      </c>
      <c r="B11102" t="s">
        <v>5</v>
      </c>
      <c r="C11102" s="1">
        <v>44754</v>
      </c>
      <c r="D11102">
        <v>91.912000000000006</v>
      </c>
    </row>
    <row r="11103" spans="1:4" hidden="1" x14ac:dyDescent="0.35">
      <c r="A11103" s="3" t="str">
        <f t="shared" si="173"/>
        <v>AIZ_44754</v>
      </c>
      <c r="B11103" t="s">
        <v>6</v>
      </c>
      <c r="C11103" s="1">
        <v>44754</v>
      </c>
      <c r="D11103">
        <v>171.47</v>
      </c>
    </row>
    <row r="11104" spans="1:4" hidden="1" x14ac:dyDescent="0.35">
      <c r="A11104" s="3" t="str">
        <f t="shared" si="173"/>
        <v>ALLE_44754</v>
      </c>
      <c r="B11104" t="s">
        <v>7</v>
      </c>
      <c r="C11104" s="1">
        <v>44754</v>
      </c>
      <c r="D11104">
        <v>96.132000000000005</v>
      </c>
    </row>
    <row r="11105" spans="1:4" hidden="1" x14ac:dyDescent="0.35">
      <c r="A11105" s="3" t="str">
        <f t="shared" si="173"/>
        <v>AMAT_44754</v>
      </c>
      <c r="B11105" t="s">
        <v>8</v>
      </c>
      <c r="C11105" s="1">
        <v>44754</v>
      </c>
      <c r="D11105">
        <v>88.289000000000001</v>
      </c>
    </row>
    <row r="11106" spans="1:4" hidden="1" x14ac:dyDescent="0.35">
      <c r="A11106" s="3" t="str">
        <f t="shared" si="173"/>
        <v>AMP_44754</v>
      </c>
      <c r="B11106" t="s">
        <v>9</v>
      </c>
      <c r="C11106" s="1">
        <v>44754</v>
      </c>
      <c r="D11106">
        <v>228.83</v>
      </c>
    </row>
    <row r="11107" spans="1:4" hidden="1" x14ac:dyDescent="0.35">
      <c r="A11107" s="3" t="str">
        <f t="shared" si="173"/>
        <v>AMZN_44754</v>
      </c>
      <c r="B11107" t="s">
        <v>10</v>
      </c>
      <c r="C11107" s="1">
        <v>44754</v>
      </c>
      <c r="D11107">
        <v>109.22</v>
      </c>
    </row>
    <row r="11108" spans="1:4" hidden="1" x14ac:dyDescent="0.35">
      <c r="A11108" s="3" t="str">
        <f t="shared" si="173"/>
        <v>AVB_44754</v>
      </c>
      <c r="B11108" t="s">
        <v>11</v>
      </c>
      <c r="C11108" s="1">
        <v>44754</v>
      </c>
      <c r="D11108">
        <v>187.83500000000001</v>
      </c>
    </row>
    <row r="11109" spans="1:4" hidden="1" x14ac:dyDescent="0.35">
      <c r="A11109" s="3" t="str">
        <f t="shared" si="173"/>
        <v>AVY_44754</v>
      </c>
      <c r="B11109" t="s">
        <v>12</v>
      </c>
      <c r="C11109" s="1">
        <v>44754</v>
      </c>
      <c r="D11109">
        <v>164.703</v>
      </c>
    </row>
    <row r="11110" spans="1:4" hidden="1" x14ac:dyDescent="0.35">
      <c r="A11110" s="3" t="str">
        <f t="shared" si="173"/>
        <v>AXP_44754</v>
      </c>
      <c r="B11110" t="s">
        <v>13</v>
      </c>
      <c r="C11110" s="1">
        <v>44754</v>
      </c>
      <c r="D11110">
        <v>138.172</v>
      </c>
    </row>
    <row r="11111" spans="1:4" hidden="1" x14ac:dyDescent="0.35">
      <c r="A11111" s="3" t="str">
        <f t="shared" si="173"/>
        <v>BDX_44754</v>
      </c>
      <c r="B11111" t="s">
        <v>14</v>
      </c>
      <c r="C11111" s="1">
        <v>44754</v>
      </c>
      <c r="D11111">
        <v>235.25200000000001</v>
      </c>
    </row>
    <row r="11112" spans="1:4" hidden="1" x14ac:dyDescent="0.35">
      <c r="A11112" s="3" t="str">
        <f t="shared" si="173"/>
        <v>BF-B_44754</v>
      </c>
      <c r="B11112" t="s">
        <v>15</v>
      </c>
      <c r="C11112" s="1">
        <v>44754</v>
      </c>
      <c r="D11112">
        <v>69.691000000000003</v>
      </c>
    </row>
    <row r="11113" spans="1:4" hidden="1" x14ac:dyDescent="0.35">
      <c r="A11113" s="3" t="str">
        <f t="shared" si="173"/>
        <v>BMY_44754</v>
      </c>
      <c r="B11113" t="s">
        <v>16</v>
      </c>
      <c r="C11113" s="1">
        <v>44754</v>
      </c>
      <c r="D11113">
        <v>73.753</v>
      </c>
    </row>
    <row r="11114" spans="1:4" hidden="1" x14ac:dyDescent="0.35">
      <c r="A11114" s="3" t="str">
        <f t="shared" si="173"/>
        <v>BR_44754</v>
      </c>
      <c r="B11114" t="s">
        <v>17</v>
      </c>
      <c r="C11114" s="1">
        <v>44754</v>
      </c>
      <c r="D11114">
        <v>144.73500000000001</v>
      </c>
    </row>
    <row r="11115" spans="1:4" hidden="1" x14ac:dyDescent="0.35">
      <c r="A11115" s="3" t="str">
        <f t="shared" si="173"/>
        <v>CARR_44754</v>
      </c>
      <c r="B11115" t="s">
        <v>18</v>
      </c>
      <c r="C11115" s="1">
        <v>44754</v>
      </c>
      <c r="D11115">
        <v>35.823</v>
      </c>
    </row>
    <row r="11116" spans="1:4" hidden="1" x14ac:dyDescent="0.35">
      <c r="A11116" s="3" t="str">
        <f t="shared" si="173"/>
        <v>CDW_44754</v>
      </c>
      <c r="B11116" t="s">
        <v>19</v>
      </c>
      <c r="C11116" s="1">
        <v>44754</v>
      </c>
      <c r="D11116">
        <v>157.27799999999999</v>
      </c>
    </row>
    <row r="11117" spans="1:4" hidden="1" x14ac:dyDescent="0.35">
      <c r="A11117" s="3" t="str">
        <f t="shared" si="173"/>
        <v>CE_44754</v>
      </c>
      <c r="B11117" t="s">
        <v>20</v>
      </c>
      <c r="C11117" s="1">
        <v>44754</v>
      </c>
      <c r="D11117">
        <v>109.554</v>
      </c>
    </row>
    <row r="11118" spans="1:4" hidden="1" x14ac:dyDescent="0.35">
      <c r="A11118" s="3" t="str">
        <f t="shared" si="173"/>
        <v>CHTR_44754</v>
      </c>
      <c r="B11118" t="s">
        <v>21</v>
      </c>
      <c r="C11118" s="1">
        <v>44754</v>
      </c>
      <c r="D11118">
        <v>468.1</v>
      </c>
    </row>
    <row r="11119" spans="1:4" hidden="1" x14ac:dyDescent="0.35">
      <c r="A11119" s="3" t="str">
        <f t="shared" si="173"/>
        <v>CNC_44754</v>
      </c>
      <c r="B11119" t="s">
        <v>22</v>
      </c>
      <c r="C11119" s="1">
        <v>44754</v>
      </c>
      <c r="D11119">
        <v>86.91</v>
      </c>
    </row>
    <row r="11120" spans="1:4" hidden="1" x14ac:dyDescent="0.35">
      <c r="A11120" s="3" t="str">
        <f t="shared" si="173"/>
        <v>CNP_44754</v>
      </c>
      <c r="B11120" t="s">
        <v>23</v>
      </c>
      <c r="C11120" s="1">
        <v>44754</v>
      </c>
      <c r="D11120">
        <v>28.908999999999999</v>
      </c>
    </row>
    <row r="11121" spans="1:4" hidden="1" x14ac:dyDescent="0.35">
      <c r="A11121" s="3" t="str">
        <f t="shared" si="173"/>
        <v>COP_44754</v>
      </c>
      <c r="B11121" t="s">
        <v>24</v>
      </c>
      <c r="C11121" s="1">
        <v>44754</v>
      </c>
      <c r="D11121">
        <v>80.775000000000006</v>
      </c>
    </row>
    <row r="11122" spans="1:4" hidden="1" x14ac:dyDescent="0.35">
      <c r="A11122" s="3" t="str">
        <f t="shared" si="173"/>
        <v>CTAS_44754</v>
      </c>
      <c r="B11122" t="s">
        <v>25</v>
      </c>
      <c r="C11122" s="1">
        <v>44754</v>
      </c>
      <c r="D11122">
        <v>374.512</v>
      </c>
    </row>
    <row r="11123" spans="1:4" hidden="1" x14ac:dyDescent="0.35">
      <c r="A11123" s="3" t="str">
        <f t="shared" si="173"/>
        <v>CZR_44754</v>
      </c>
      <c r="B11123" t="s">
        <v>26</v>
      </c>
      <c r="C11123" s="1">
        <v>44754</v>
      </c>
      <c r="D11123">
        <v>38.72</v>
      </c>
    </row>
    <row r="11124" spans="1:4" hidden="1" x14ac:dyDescent="0.35">
      <c r="A11124" s="3" t="str">
        <f t="shared" si="173"/>
        <v>DG_44754</v>
      </c>
      <c r="B11124" t="s">
        <v>27</v>
      </c>
      <c r="C11124" s="1">
        <v>44754</v>
      </c>
      <c r="D11124">
        <v>246.42500000000001</v>
      </c>
    </row>
    <row r="11125" spans="1:4" hidden="1" x14ac:dyDescent="0.35">
      <c r="A11125" s="3" t="str">
        <f t="shared" si="173"/>
        <v>DPZ_44754</v>
      </c>
      <c r="B11125" t="s">
        <v>28</v>
      </c>
      <c r="C11125" s="1">
        <v>44754</v>
      </c>
      <c r="D11125">
        <v>389.07499999999999</v>
      </c>
    </row>
    <row r="11126" spans="1:4" x14ac:dyDescent="0.35">
      <c r="A11126" s="3" t="str">
        <f t="shared" si="173"/>
        <v>DRE_44754</v>
      </c>
      <c r="B11126" t="s">
        <v>29</v>
      </c>
      <c r="C11126" s="1">
        <v>44754</v>
      </c>
      <c r="D11126">
        <v>56.651000000000003</v>
      </c>
    </row>
    <row r="11127" spans="1:4" hidden="1" x14ac:dyDescent="0.35">
      <c r="A11127" s="3" t="str">
        <f t="shared" si="173"/>
        <v>DXC_44754</v>
      </c>
      <c r="B11127" t="s">
        <v>30</v>
      </c>
      <c r="C11127" s="1">
        <v>44754</v>
      </c>
      <c r="D11127">
        <v>28.66</v>
      </c>
    </row>
    <row r="11128" spans="1:4" hidden="1" x14ac:dyDescent="0.35">
      <c r="A11128" s="3" t="str">
        <f t="shared" si="173"/>
        <v>EWA_44754</v>
      </c>
      <c r="B11128" t="s">
        <v>31</v>
      </c>
      <c r="C11128" s="1">
        <v>44754</v>
      </c>
      <c r="D11128">
        <v>20.454000000000001</v>
      </c>
    </row>
    <row r="11129" spans="1:4" hidden="1" x14ac:dyDescent="0.35">
      <c r="A11129" s="3" t="str">
        <f t="shared" si="173"/>
        <v>EWC_44754</v>
      </c>
      <c r="B11129" t="s">
        <v>32</v>
      </c>
      <c r="C11129" s="1">
        <v>44754</v>
      </c>
      <c r="D11129">
        <v>32.523000000000003</v>
      </c>
    </row>
    <row r="11130" spans="1:4" hidden="1" x14ac:dyDescent="0.35">
      <c r="A11130" s="3" t="str">
        <f t="shared" ref="A11130:A11193" si="174">CONCATENATE(B11130,"_",C11130)</f>
        <v>EWG_44754</v>
      </c>
      <c r="B11130" t="s">
        <v>33</v>
      </c>
      <c r="C11130" s="1">
        <v>44754</v>
      </c>
      <c r="D11130">
        <v>21.902000000000001</v>
      </c>
    </row>
    <row r="11131" spans="1:4" hidden="1" x14ac:dyDescent="0.35">
      <c r="A11131" s="3" t="str">
        <f t="shared" si="174"/>
        <v>EWH_44754</v>
      </c>
      <c r="B11131" t="s">
        <v>34</v>
      </c>
      <c r="C11131" s="1">
        <v>44754</v>
      </c>
      <c r="D11131">
        <v>21.245000000000001</v>
      </c>
    </row>
    <row r="11132" spans="1:4" hidden="1" x14ac:dyDescent="0.35">
      <c r="A11132" s="3" t="str">
        <f t="shared" si="174"/>
        <v>EWJ_44754</v>
      </c>
      <c r="B11132" t="s">
        <v>35</v>
      </c>
      <c r="C11132" s="1">
        <v>44754</v>
      </c>
      <c r="D11132">
        <v>52.890999999999998</v>
      </c>
    </row>
    <row r="11133" spans="1:4" hidden="1" x14ac:dyDescent="0.35">
      <c r="A11133" s="3" t="str">
        <f t="shared" si="174"/>
        <v>EWL_44754</v>
      </c>
      <c r="B11133" t="s">
        <v>36</v>
      </c>
      <c r="C11133" s="1">
        <v>44754</v>
      </c>
      <c r="D11133">
        <v>41.21</v>
      </c>
    </row>
    <row r="11134" spans="1:4" hidden="1" x14ac:dyDescent="0.35">
      <c r="A11134" s="3" t="str">
        <f t="shared" si="174"/>
        <v>EWQ_44754</v>
      </c>
      <c r="B11134" t="s">
        <v>37</v>
      </c>
      <c r="C11134" s="1">
        <v>44754</v>
      </c>
      <c r="D11134">
        <v>29.033999999999999</v>
      </c>
    </row>
    <row r="11135" spans="1:4" hidden="1" x14ac:dyDescent="0.35">
      <c r="A11135" s="3" t="str">
        <f t="shared" si="174"/>
        <v>EWT_44754</v>
      </c>
      <c r="B11135" t="s">
        <v>38</v>
      </c>
      <c r="C11135" s="1">
        <v>44754</v>
      </c>
      <c r="D11135">
        <v>41.167999999999999</v>
      </c>
    </row>
    <row r="11136" spans="1:4" hidden="1" x14ac:dyDescent="0.35">
      <c r="A11136" s="3" t="str">
        <f t="shared" si="174"/>
        <v>EWU_44754</v>
      </c>
      <c r="B11136" t="s">
        <v>39</v>
      </c>
      <c r="C11136" s="1">
        <v>44754</v>
      </c>
      <c r="D11136">
        <v>28.734999999999999</v>
      </c>
    </row>
    <row r="11137" spans="1:4" hidden="1" x14ac:dyDescent="0.35">
      <c r="A11137" s="3" t="str">
        <f t="shared" si="174"/>
        <v>EWY_44754</v>
      </c>
      <c r="B11137" t="s">
        <v>40</v>
      </c>
      <c r="C11137" s="1">
        <v>44754</v>
      </c>
      <c r="D11137">
        <v>55.902000000000001</v>
      </c>
    </row>
    <row r="11138" spans="1:4" hidden="1" x14ac:dyDescent="0.35">
      <c r="A11138" s="3" t="str">
        <f t="shared" si="174"/>
        <v>EWZ_44754</v>
      </c>
      <c r="B11138" t="s">
        <v>41</v>
      </c>
      <c r="C11138" s="1">
        <v>44754</v>
      </c>
      <c r="D11138">
        <v>24.324999999999999</v>
      </c>
    </row>
    <row r="11139" spans="1:4" hidden="1" x14ac:dyDescent="0.35">
      <c r="A11139" s="3" t="str">
        <f t="shared" si="174"/>
        <v>FTV_44754</v>
      </c>
      <c r="B11139" t="s">
        <v>43</v>
      </c>
      <c r="C11139" s="1">
        <v>44754</v>
      </c>
      <c r="D11139">
        <v>54.642000000000003</v>
      </c>
    </row>
    <row r="11140" spans="1:4" hidden="1" x14ac:dyDescent="0.35">
      <c r="A11140" s="3" t="str">
        <f t="shared" si="174"/>
        <v>GOOG_44754</v>
      </c>
      <c r="B11140" t="s">
        <v>44</v>
      </c>
      <c r="C11140" s="1">
        <v>44754</v>
      </c>
      <c r="D11140">
        <v>114.85</v>
      </c>
    </row>
    <row r="11141" spans="1:4" hidden="1" x14ac:dyDescent="0.35">
      <c r="A11141" s="3" t="str">
        <f t="shared" si="174"/>
        <v>GPC_44754</v>
      </c>
      <c r="B11141" t="s">
        <v>45</v>
      </c>
      <c r="C11141" s="1">
        <v>44754</v>
      </c>
      <c r="D11141">
        <v>135.5</v>
      </c>
    </row>
    <row r="11142" spans="1:4" hidden="1" x14ac:dyDescent="0.35">
      <c r="A11142" s="3" t="str">
        <f t="shared" si="174"/>
        <v>GSG_44754</v>
      </c>
      <c r="B11142" t="s">
        <v>46</v>
      </c>
      <c r="C11142" s="1">
        <v>44754</v>
      </c>
      <c r="D11142">
        <v>21.58</v>
      </c>
    </row>
    <row r="11143" spans="1:4" hidden="1" x14ac:dyDescent="0.35">
      <c r="A11143" s="3" t="str">
        <f t="shared" si="174"/>
        <v>HIG_44754</v>
      </c>
      <c r="B11143" t="s">
        <v>47</v>
      </c>
      <c r="C11143" s="1">
        <v>44754</v>
      </c>
      <c r="D11143">
        <v>64.183999999999997</v>
      </c>
    </row>
    <row r="11144" spans="1:4" hidden="1" x14ac:dyDescent="0.35">
      <c r="A11144" s="3" t="str">
        <f t="shared" si="174"/>
        <v>HIGH.L_44754</v>
      </c>
      <c r="B11144" t="s">
        <v>48</v>
      </c>
      <c r="C11144" s="1">
        <v>44754</v>
      </c>
      <c r="D11144">
        <v>4.8339999999999996</v>
      </c>
    </row>
    <row r="11145" spans="1:4" hidden="1" x14ac:dyDescent="0.35">
      <c r="A11145" s="3" t="str">
        <f t="shared" si="174"/>
        <v>HST_44754</v>
      </c>
      <c r="B11145" t="s">
        <v>49</v>
      </c>
      <c r="C11145" s="1">
        <v>44754</v>
      </c>
      <c r="D11145">
        <v>15.706</v>
      </c>
    </row>
    <row r="11146" spans="1:4" hidden="1" x14ac:dyDescent="0.35">
      <c r="A11146" s="3" t="str">
        <f t="shared" si="174"/>
        <v>HYG_44754</v>
      </c>
      <c r="B11146" t="s">
        <v>50</v>
      </c>
      <c r="C11146" s="1">
        <v>44754</v>
      </c>
      <c r="D11146">
        <v>72.424000000000007</v>
      </c>
    </row>
    <row r="11147" spans="1:4" hidden="1" x14ac:dyDescent="0.35">
      <c r="A11147" s="3" t="str">
        <f t="shared" si="174"/>
        <v>IAU_44754</v>
      </c>
      <c r="B11147" t="s">
        <v>51</v>
      </c>
      <c r="C11147" s="1">
        <v>44754</v>
      </c>
      <c r="D11147">
        <v>32.770000000000003</v>
      </c>
    </row>
    <row r="11148" spans="1:4" hidden="1" x14ac:dyDescent="0.35">
      <c r="A11148" s="3" t="str">
        <f t="shared" si="174"/>
        <v>ICLN_44754</v>
      </c>
      <c r="B11148" t="s">
        <v>52</v>
      </c>
      <c r="C11148" s="1">
        <v>44754</v>
      </c>
      <c r="D11148">
        <v>19.067</v>
      </c>
    </row>
    <row r="11149" spans="1:4" hidden="1" x14ac:dyDescent="0.35">
      <c r="A11149" s="3" t="str">
        <f t="shared" si="174"/>
        <v>IEAA.L_44754</v>
      </c>
      <c r="B11149" t="s">
        <v>53</v>
      </c>
      <c r="C11149" s="1">
        <v>44754</v>
      </c>
      <c r="D11149">
        <v>4.82</v>
      </c>
    </row>
    <row r="11150" spans="1:4" hidden="1" x14ac:dyDescent="0.35">
      <c r="A11150" s="3" t="str">
        <f t="shared" si="174"/>
        <v>IEF_44754</v>
      </c>
      <c r="B11150" t="s">
        <v>54</v>
      </c>
      <c r="C11150" s="1">
        <v>44754</v>
      </c>
      <c r="D11150">
        <v>101.337</v>
      </c>
    </row>
    <row r="11151" spans="1:4" hidden="1" x14ac:dyDescent="0.35">
      <c r="A11151" s="3" t="str">
        <f t="shared" si="174"/>
        <v>IEFM.L_44754</v>
      </c>
      <c r="B11151" t="s">
        <v>55</v>
      </c>
      <c r="C11151" s="1">
        <v>44754</v>
      </c>
      <c r="D11151">
        <v>709.5</v>
      </c>
    </row>
    <row r="11152" spans="1:4" hidden="1" x14ac:dyDescent="0.35">
      <c r="A11152" s="3" t="str">
        <f t="shared" si="174"/>
        <v>IEMG_44754</v>
      </c>
      <c r="B11152" t="s">
        <v>56</v>
      </c>
      <c r="C11152" s="1">
        <v>44754</v>
      </c>
      <c r="D11152">
        <v>46.884999999999998</v>
      </c>
    </row>
    <row r="11153" spans="1:4" hidden="1" x14ac:dyDescent="0.35">
      <c r="A11153" s="3" t="str">
        <f t="shared" si="174"/>
        <v>IEUS_44754</v>
      </c>
      <c r="B11153" t="s">
        <v>57</v>
      </c>
      <c r="C11153" s="1">
        <v>44754</v>
      </c>
      <c r="D11153">
        <v>47.006</v>
      </c>
    </row>
    <row r="11154" spans="1:4" hidden="1" x14ac:dyDescent="0.35">
      <c r="A11154" s="3" t="str">
        <f t="shared" si="174"/>
        <v>IEVL.L_44754</v>
      </c>
      <c r="B11154" t="s">
        <v>58</v>
      </c>
      <c r="C11154" s="1">
        <v>44754</v>
      </c>
      <c r="D11154">
        <v>6.6870000000000003</v>
      </c>
    </row>
    <row r="11155" spans="1:4" hidden="1" x14ac:dyDescent="0.35">
      <c r="A11155" s="3" t="str">
        <f t="shared" si="174"/>
        <v>IGF_44754</v>
      </c>
      <c r="B11155" t="s">
        <v>59</v>
      </c>
      <c r="C11155" s="1">
        <v>44754</v>
      </c>
      <c r="D11155">
        <v>45.262</v>
      </c>
    </row>
    <row r="11156" spans="1:4" hidden="1" x14ac:dyDescent="0.35">
      <c r="A11156" s="3" t="str">
        <f t="shared" si="174"/>
        <v>INDA_44754</v>
      </c>
      <c r="B11156" t="s">
        <v>60</v>
      </c>
      <c r="C11156" s="1">
        <v>44754</v>
      </c>
      <c r="D11156">
        <v>39.97</v>
      </c>
    </row>
    <row r="11157" spans="1:4" hidden="1" x14ac:dyDescent="0.35">
      <c r="A11157" s="3" t="str">
        <f t="shared" si="174"/>
        <v>IUMO.L_44754</v>
      </c>
      <c r="B11157" t="s">
        <v>61</v>
      </c>
      <c r="C11157" s="1">
        <v>44754</v>
      </c>
      <c r="D11157">
        <v>9.4789999999999992</v>
      </c>
    </row>
    <row r="11158" spans="1:4" hidden="1" x14ac:dyDescent="0.35">
      <c r="A11158" s="3" t="str">
        <f t="shared" si="174"/>
        <v>IUVL.L_44754</v>
      </c>
      <c r="B11158" t="s">
        <v>62</v>
      </c>
      <c r="C11158" s="1">
        <v>44754</v>
      </c>
      <c r="D11158">
        <v>8.0299999999999994</v>
      </c>
    </row>
    <row r="11159" spans="1:4" hidden="1" x14ac:dyDescent="0.35">
      <c r="A11159" s="3" t="str">
        <f t="shared" si="174"/>
        <v>IVV_44754</v>
      </c>
      <c r="B11159" t="s">
        <v>63</v>
      </c>
      <c r="C11159" s="1">
        <v>44754</v>
      </c>
      <c r="D11159">
        <v>379.15699999999998</v>
      </c>
    </row>
    <row r="11160" spans="1:4" hidden="1" x14ac:dyDescent="0.35">
      <c r="A11160" s="3" t="str">
        <f t="shared" si="174"/>
        <v>IWM_44754</v>
      </c>
      <c r="B11160" t="s">
        <v>64</v>
      </c>
      <c r="C11160" s="1">
        <v>44754</v>
      </c>
      <c r="D11160">
        <v>169.804</v>
      </c>
    </row>
    <row r="11161" spans="1:4" hidden="1" x14ac:dyDescent="0.35">
      <c r="A11161" s="3" t="str">
        <f t="shared" si="174"/>
        <v>IXN_44754</v>
      </c>
      <c r="B11161" t="s">
        <v>65</v>
      </c>
      <c r="C11161" s="1">
        <v>44754</v>
      </c>
      <c r="D11161">
        <v>46.030999999999999</v>
      </c>
    </row>
    <row r="11162" spans="1:4" hidden="1" x14ac:dyDescent="0.35">
      <c r="A11162" s="3" t="str">
        <f t="shared" si="174"/>
        <v>JPEA.L_44754</v>
      </c>
      <c r="B11162" t="s">
        <v>66</v>
      </c>
      <c r="C11162" s="1">
        <v>44754</v>
      </c>
      <c r="D11162">
        <v>4.6840000000000002</v>
      </c>
    </row>
    <row r="11163" spans="1:4" hidden="1" x14ac:dyDescent="0.35">
      <c r="A11163" s="3" t="str">
        <f t="shared" si="174"/>
        <v>JPM_44754</v>
      </c>
      <c r="B11163" t="s">
        <v>67</v>
      </c>
      <c r="C11163" s="1">
        <v>44754</v>
      </c>
      <c r="D11163">
        <v>111.14700000000001</v>
      </c>
    </row>
    <row r="11164" spans="1:4" hidden="1" x14ac:dyDescent="0.35">
      <c r="A11164" s="3" t="str">
        <f t="shared" si="174"/>
        <v>KR_44754</v>
      </c>
      <c r="B11164" t="s">
        <v>68</v>
      </c>
      <c r="C11164" s="1">
        <v>44754</v>
      </c>
      <c r="D11164">
        <v>46.808999999999997</v>
      </c>
    </row>
    <row r="11165" spans="1:4" hidden="1" x14ac:dyDescent="0.35">
      <c r="A11165" s="3" t="str">
        <f t="shared" si="174"/>
        <v>LQD_44754</v>
      </c>
      <c r="B11165" t="s">
        <v>69</v>
      </c>
      <c r="C11165" s="1">
        <v>44754</v>
      </c>
      <c r="D11165">
        <v>108.88</v>
      </c>
    </row>
    <row r="11166" spans="1:4" hidden="1" x14ac:dyDescent="0.35">
      <c r="A11166" s="3" t="str">
        <f t="shared" si="174"/>
        <v>MCHI_44754</v>
      </c>
      <c r="B11166" t="s">
        <v>70</v>
      </c>
      <c r="C11166" s="1">
        <v>44754</v>
      </c>
      <c r="D11166">
        <v>52.003</v>
      </c>
    </row>
    <row r="11167" spans="1:4" hidden="1" x14ac:dyDescent="0.35">
      <c r="A11167" s="3" t="str">
        <f t="shared" si="174"/>
        <v>META_44754</v>
      </c>
      <c r="B11167" t="s">
        <v>144</v>
      </c>
      <c r="C11167" s="1">
        <v>44754</v>
      </c>
      <c r="D11167">
        <v>163.27000000000001</v>
      </c>
    </row>
    <row r="11168" spans="1:4" hidden="1" x14ac:dyDescent="0.35">
      <c r="A11168" s="3" t="str">
        <f t="shared" si="174"/>
        <v>MVEU.L_44754</v>
      </c>
      <c r="B11168" t="s">
        <v>71</v>
      </c>
      <c r="C11168" s="1">
        <v>44754</v>
      </c>
      <c r="D11168">
        <v>51</v>
      </c>
    </row>
    <row r="11169" spans="1:4" hidden="1" x14ac:dyDescent="0.35">
      <c r="A11169" s="3" t="str">
        <f t="shared" si="174"/>
        <v>OGN_44754</v>
      </c>
      <c r="B11169" t="s">
        <v>72</v>
      </c>
      <c r="C11169" s="1">
        <v>44754</v>
      </c>
      <c r="D11169">
        <v>32.201000000000001</v>
      </c>
    </row>
    <row r="11170" spans="1:4" hidden="1" x14ac:dyDescent="0.35">
      <c r="A11170" s="3" t="str">
        <f t="shared" si="174"/>
        <v>PG_44754</v>
      </c>
      <c r="B11170" t="s">
        <v>73</v>
      </c>
      <c r="C11170" s="1">
        <v>44754</v>
      </c>
      <c r="D11170">
        <v>141.91200000000001</v>
      </c>
    </row>
    <row r="11171" spans="1:4" hidden="1" x14ac:dyDescent="0.35">
      <c r="A11171" s="3" t="str">
        <f t="shared" si="174"/>
        <v>PPL_44754</v>
      </c>
      <c r="B11171" t="s">
        <v>74</v>
      </c>
      <c r="C11171" s="1">
        <v>44754</v>
      </c>
      <c r="D11171">
        <v>26.823</v>
      </c>
    </row>
    <row r="11172" spans="1:4" hidden="1" x14ac:dyDescent="0.35">
      <c r="A11172" s="3" t="str">
        <f t="shared" si="174"/>
        <v>PRU_44754</v>
      </c>
      <c r="B11172" t="s">
        <v>75</v>
      </c>
      <c r="C11172" s="1">
        <v>44754</v>
      </c>
      <c r="D11172">
        <v>93.844999999999999</v>
      </c>
    </row>
    <row r="11173" spans="1:4" hidden="1" x14ac:dyDescent="0.35">
      <c r="A11173" s="3" t="str">
        <f t="shared" si="174"/>
        <v>PYPL_44754</v>
      </c>
      <c r="B11173" t="s">
        <v>76</v>
      </c>
      <c r="C11173" s="1">
        <v>44754</v>
      </c>
      <c r="D11173">
        <v>71.430000000000007</v>
      </c>
    </row>
    <row r="11174" spans="1:4" hidden="1" x14ac:dyDescent="0.35">
      <c r="A11174" s="3" t="str">
        <f t="shared" si="174"/>
        <v>RE_44754</v>
      </c>
      <c r="B11174" t="s">
        <v>77</v>
      </c>
      <c r="C11174" s="1">
        <v>44754</v>
      </c>
      <c r="D11174">
        <v>273.786</v>
      </c>
    </row>
    <row r="11175" spans="1:4" hidden="1" x14ac:dyDescent="0.35">
      <c r="A11175" s="3" t="str">
        <f t="shared" si="174"/>
        <v>REET_44754</v>
      </c>
      <c r="B11175" t="s">
        <v>78</v>
      </c>
      <c r="C11175" s="1">
        <v>44754</v>
      </c>
      <c r="D11175">
        <v>23.853999999999999</v>
      </c>
    </row>
    <row r="11176" spans="1:4" hidden="1" x14ac:dyDescent="0.35">
      <c r="A11176" s="3" t="str">
        <f t="shared" si="174"/>
        <v>ROL_44754</v>
      </c>
      <c r="B11176" t="s">
        <v>79</v>
      </c>
      <c r="C11176" s="1">
        <v>44754</v>
      </c>
      <c r="D11176">
        <v>35.564</v>
      </c>
    </row>
    <row r="11177" spans="1:4" hidden="1" x14ac:dyDescent="0.35">
      <c r="A11177" s="3" t="str">
        <f t="shared" si="174"/>
        <v>ROST_44754</v>
      </c>
      <c r="B11177" t="s">
        <v>80</v>
      </c>
      <c r="C11177" s="1">
        <v>44754</v>
      </c>
      <c r="D11177">
        <v>74.611999999999995</v>
      </c>
    </row>
    <row r="11178" spans="1:4" hidden="1" x14ac:dyDescent="0.35">
      <c r="A11178" s="3" t="str">
        <f t="shared" si="174"/>
        <v>SEGA.L_44754</v>
      </c>
      <c r="B11178" t="s">
        <v>81</v>
      </c>
      <c r="C11178" s="1">
        <v>44754</v>
      </c>
      <c r="D11178">
        <v>98.078999999999994</v>
      </c>
    </row>
    <row r="11179" spans="1:4" hidden="1" x14ac:dyDescent="0.35">
      <c r="A11179" s="3" t="str">
        <f t="shared" si="174"/>
        <v>SHY_44754</v>
      </c>
      <c r="B11179" t="s">
        <v>82</v>
      </c>
      <c r="C11179" s="1">
        <v>44754</v>
      </c>
      <c r="D11179">
        <v>81.686999999999998</v>
      </c>
    </row>
    <row r="11180" spans="1:4" hidden="1" x14ac:dyDescent="0.35">
      <c r="A11180" s="3" t="str">
        <f t="shared" si="174"/>
        <v>SLV_44754</v>
      </c>
      <c r="B11180" t="s">
        <v>83</v>
      </c>
      <c r="C11180" s="1">
        <v>44754</v>
      </c>
      <c r="D11180">
        <v>17.440000000000001</v>
      </c>
    </row>
    <row r="11181" spans="1:4" hidden="1" x14ac:dyDescent="0.35">
      <c r="A11181" s="3" t="str">
        <f t="shared" si="174"/>
        <v>SPMV.L_44754</v>
      </c>
      <c r="B11181" t="s">
        <v>84</v>
      </c>
      <c r="C11181" s="1">
        <v>44754</v>
      </c>
      <c r="D11181">
        <v>74.540000000000006</v>
      </c>
    </row>
    <row r="11182" spans="1:4" hidden="1" x14ac:dyDescent="0.35">
      <c r="A11182" s="3" t="str">
        <f t="shared" si="174"/>
        <v>TLT_44754</v>
      </c>
      <c r="B11182" t="s">
        <v>85</v>
      </c>
      <c r="C11182" s="1">
        <v>44754</v>
      </c>
      <c r="D11182">
        <v>113.277</v>
      </c>
    </row>
    <row r="11183" spans="1:4" hidden="1" x14ac:dyDescent="0.35">
      <c r="A11183" s="3" t="str">
        <f t="shared" si="174"/>
        <v>UNH_44754</v>
      </c>
      <c r="B11183" t="s">
        <v>86</v>
      </c>
      <c r="C11183" s="1">
        <v>44754</v>
      </c>
      <c r="D11183">
        <v>511.23500000000001</v>
      </c>
    </row>
    <row r="11184" spans="1:4" hidden="1" x14ac:dyDescent="0.35">
      <c r="A11184" s="3" t="str">
        <f t="shared" si="174"/>
        <v>URI_44754</v>
      </c>
      <c r="B11184" t="s">
        <v>87</v>
      </c>
      <c r="C11184" s="1">
        <v>44754</v>
      </c>
      <c r="D11184">
        <v>250.16200000000001</v>
      </c>
    </row>
    <row r="11185" spans="1:4" hidden="1" x14ac:dyDescent="0.35">
      <c r="A11185" s="3" t="str">
        <f t="shared" si="174"/>
        <v>V_44754</v>
      </c>
      <c r="B11185" t="s">
        <v>88</v>
      </c>
      <c r="C11185" s="1">
        <v>44754</v>
      </c>
      <c r="D11185">
        <v>203.60300000000001</v>
      </c>
    </row>
    <row r="11186" spans="1:4" hidden="1" x14ac:dyDescent="0.35">
      <c r="A11186" s="3" t="str">
        <f t="shared" si="174"/>
        <v>VRSK_44754</v>
      </c>
      <c r="B11186" t="s">
        <v>89</v>
      </c>
      <c r="C11186" s="1">
        <v>44754</v>
      </c>
      <c r="D11186">
        <v>173.499</v>
      </c>
    </row>
    <row r="11187" spans="1:4" hidden="1" x14ac:dyDescent="0.35">
      <c r="A11187" s="3" t="str">
        <f t="shared" si="174"/>
        <v>VXX_44754</v>
      </c>
      <c r="B11187" t="s">
        <v>90</v>
      </c>
      <c r="C11187" s="1">
        <v>44754</v>
      </c>
      <c r="D11187">
        <v>22.48</v>
      </c>
    </row>
    <row r="11188" spans="1:4" hidden="1" x14ac:dyDescent="0.35">
      <c r="A11188" s="3" t="str">
        <f t="shared" si="174"/>
        <v>WRK_44754</v>
      </c>
      <c r="B11188" t="s">
        <v>91</v>
      </c>
      <c r="C11188" s="1">
        <v>44754</v>
      </c>
      <c r="D11188">
        <v>39.61</v>
      </c>
    </row>
    <row r="11189" spans="1:4" hidden="1" x14ac:dyDescent="0.35">
      <c r="A11189" s="3" t="str">
        <f t="shared" si="174"/>
        <v>XLB_44754</v>
      </c>
      <c r="B11189" t="s">
        <v>92</v>
      </c>
      <c r="C11189" s="1">
        <v>44754</v>
      </c>
      <c r="D11189">
        <v>71.805999999999997</v>
      </c>
    </row>
    <row r="11190" spans="1:4" hidden="1" x14ac:dyDescent="0.35">
      <c r="A11190" s="3" t="str">
        <f t="shared" si="174"/>
        <v>XLC_44754</v>
      </c>
      <c r="B11190" t="s">
        <v>93</v>
      </c>
      <c r="C11190" s="1">
        <v>44754</v>
      </c>
      <c r="D11190">
        <v>54.71</v>
      </c>
    </row>
    <row r="11191" spans="1:4" hidden="1" x14ac:dyDescent="0.35">
      <c r="A11191" s="3" t="str">
        <f t="shared" si="174"/>
        <v>XLE_44754</v>
      </c>
      <c r="B11191" t="s">
        <v>94</v>
      </c>
      <c r="C11191" s="1">
        <v>44754</v>
      </c>
      <c r="D11191">
        <v>67.462000000000003</v>
      </c>
    </row>
    <row r="11192" spans="1:4" hidden="1" x14ac:dyDescent="0.35">
      <c r="A11192" s="3" t="str">
        <f t="shared" si="174"/>
        <v>XLF_44754</v>
      </c>
      <c r="B11192" t="s">
        <v>95</v>
      </c>
      <c r="C11192" s="1">
        <v>44754</v>
      </c>
      <c r="D11192">
        <v>31.259</v>
      </c>
    </row>
    <row r="11193" spans="1:4" hidden="1" x14ac:dyDescent="0.35">
      <c r="A11193" s="3" t="str">
        <f t="shared" si="174"/>
        <v>XLI_44754</v>
      </c>
      <c r="B11193" t="s">
        <v>96</v>
      </c>
      <c r="C11193" s="1">
        <v>44754</v>
      </c>
      <c r="D11193">
        <v>86.224000000000004</v>
      </c>
    </row>
    <row r="11194" spans="1:4" hidden="1" x14ac:dyDescent="0.35">
      <c r="A11194" s="3" t="str">
        <f t="shared" ref="A11194:A11257" si="175">CONCATENATE(B11194,"_",C11194)</f>
        <v>XLK_44754</v>
      </c>
      <c r="B11194" t="s">
        <v>97</v>
      </c>
      <c r="C11194" s="1">
        <v>44754</v>
      </c>
      <c r="D11194">
        <v>128.56200000000001</v>
      </c>
    </row>
    <row r="11195" spans="1:4" hidden="1" x14ac:dyDescent="0.35">
      <c r="A11195" s="3" t="str">
        <f t="shared" si="175"/>
        <v>XLP_44754</v>
      </c>
      <c r="B11195" t="s">
        <v>98</v>
      </c>
      <c r="C11195" s="1">
        <v>44754</v>
      </c>
      <c r="D11195">
        <v>71.608000000000004</v>
      </c>
    </row>
    <row r="11196" spans="1:4" hidden="1" x14ac:dyDescent="0.35">
      <c r="A11196" s="3" t="str">
        <f t="shared" si="175"/>
        <v>XLU_44754</v>
      </c>
      <c r="B11196" t="s">
        <v>99</v>
      </c>
      <c r="C11196" s="1">
        <v>44754</v>
      </c>
      <c r="D11196">
        <v>68.885000000000005</v>
      </c>
    </row>
    <row r="11197" spans="1:4" hidden="1" x14ac:dyDescent="0.35">
      <c r="A11197" s="3" t="str">
        <f t="shared" si="175"/>
        <v>XLV_44754</v>
      </c>
      <c r="B11197" t="s">
        <v>100</v>
      </c>
      <c r="C11197" s="1">
        <v>44754</v>
      </c>
      <c r="D11197">
        <v>127.71299999999999</v>
      </c>
    </row>
    <row r="11198" spans="1:4" hidden="1" x14ac:dyDescent="0.35">
      <c r="A11198" s="3" t="str">
        <f t="shared" si="175"/>
        <v>XLY_44754</v>
      </c>
      <c r="B11198" t="s">
        <v>101</v>
      </c>
      <c r="C11198" s="1">
        <v>44754</v>
      </c>
      <c r="D11198">
        <v>140.81899999999999</v>
      </c>
    </row>
    <row r="11199" spans="1:4" hidden="1" x14ac:dyDescent="0.35">
      <c r="A11199" s="3" t="str">
        <f t="shared" si="175"/>
        <v>XOM_44754</v>
      </c>
      <c r="B11199" t="s">
        <v>102</v>
      </c>
      <c r="C11199" s="1">
        <v>44754</v>
      </c>
      <c r="D11199">
        <v>82.364000000000004</v>
      </c>
    </row>
    <row r="11200" spans="1:4" hidden="1" x14ac:dyDescent="0.35">
      <c r="A11200" s="3" t="str">
        <f t="shared" si="175"/>
        <v>ABBV_44755</v>
      </c>
      <c r="B11200" t="s">
        <v>3</v>
      </c>
      <c r="C11200" s="1">
        <v>44755</v>
      </c>
      <c r="D11200">
        <v>147.816</v>
      </c>
    </row>
    <row r="11201" spans="1:4" hidden="1" x14ac:dyDescent="0.35">
      <c r="A11201" s="3" t="str">
        <f t="shared" si="175"/>
        <v>ACN_44755</v>
      </c>
      <c r="B11201" t="s">
        <v>4</v>
      </c>
      <c r="C11201" s="1">
        <v>44755</v>
      </c>
      <c r="D11201">
        <v>269.86099999999999</v>
      </c>
    </row>
    <row r="11202" spans="1:4" hidden="1" x14ac:dyDescent="0.35">
      <c r="A11202" s="3" t="str">
        <f t="shared" si="175"/>
        <v>AEP_44755</v>
      </c>
      <c r="B11202" t="s">
        <v>5</v>
      </c>
      <c r="C11202" s="1">
        <v>44755</v>
      </c>
      <c r="D11202">
        <v>91.453999999999994</v>
      </c>
    </row>
    <row r="11203" spans="1:4" hidden="1" x14ac:dyDescent="0.35">
      <c r="A11203" s="3" t="str">
        <f t="shared" si="175"/>
        <v>AIZ_44755</v>
      </c>
      <c r="B11203" t="s">
        <v>6</v>
      </c>
      <c r="C11203" s="1">
        <v>44755</v>
      </c>
      <c r="D11203">
        <v>172.85599999999999</v>
      </c>
    </row>
    <row r="11204" spans="1:4" hidden="1" x14ac:dyDescent="0.35">
      <c r="A11204" s="3" t="str">
        <f t="shared" si="175"/>
        <v>ALLE_44755</v>
      </c>
      <c r="B11204" t="s">
        <v>7</v>
      </c>
      <c r="C11204" s="1">
        <v>44755</v>
      </c>
      <c r="D11204">
        <v>94.694000000000003</v>
      </c>
    </row>
    <row r="11205" spans="1:4" hidden="1" x14ac:dyDescent="0.35">
      <c r="A11205" s="3" t="str">
        <f t="shared" si="175"/>
        <v>AMAT_44755</v>
      </c>
      <c r="B11205" t="s">
        <v>8</v>
      </c>
      <c r="C11205" s="1">
        <v>44755</v>
      </c>
      <c r="D11205">
        <v>88.637</v>
      </c>
    </row>
    <row r="11206" spans="1:4" hidden="1" x14ac:dyDescent="0.35">
      <c r="A11206" s="3" t="str">
        <f t="shared" si="175"/>
        <v>AMP_44755</v>
      </c>
      <c r="B11206" t="s">
        <v>9</v>
      </c>
      <c r="C11206" s="1">
        <v>44755</v>
      </c>
      <c r="D11206">
        <v>225.25399999999999</v>
      </c>
    </row>
    <row r="11207" spans="1:4" hidden="1" x14ac:dyDescent="0.35">
      <c r="A11207" s="3" t="str">
        <f t="shared" si="175"/>
        <v>AMZN_44755</v>
      </c>
      <c r="B11207" t="s">
        <v>10</v>
      </c>
      <c r="C11207" s="1">
        <v>44755</v>
      </c>
      <c r="D11207">
        <v>110.4</v>
      </c>
    </row>
    <row r="11208" spans="1:4" hidden="1" x14ac:dyDescent="0.35">
      <c r="A11208" s="3" t="str">
        <f t="shared" si="175"/>
        <v>AVB_44755</v>
      </c>
      <c r="B11208" t="s">
        <v>11</v>
      </c>
      <c r="C11208" s="1">
        <v>44755</v>
      </c>
      <c r="D11208">
        <v>187.06</v>
      </c>
    </row>
    <row r="11209" spans="1:4" hidden="1" x14ac:dyDescent="0.35">
      <c r="A11209" s="3" t="str">
        <f t="shared" si="175"/>
        <v>AVY_44755</v>
      </c>
      <c r="B11209" t="s">
        <v>12</v>
      </c>
      <c r="C11209" s="1">
        <v>44755</v>
      </c>
      <c r="D11209">
        <v>161.74700000000001</v>
      </c>
    </row>
    <row r="11210" spans="1:4" hidden="1" x14ac:dyDescent="0.35">
      <c r="A11210" s="3" t="str">
        <f t="shared" si="175"/>
        <v>AXP_44755</v>
      </c>
      <c r="B11210" t="s">
        <v>13</v>
      </c>
      <c r="C11210" s="1">
        <v>44755</v>
      </c>
      <c r="D11210">
        <v>138.38999999999999</v>
      </c>
    </row>
    <row r="11211" spans="1:4" hidden="1" x14ac:dyDescent="0.35">
      <c r="A11211" s="3" t="str">
        <f t="shared" si="175"/>
        <v>BDX_44755</v>
      </c>
      <c r="B11211" t="s">
        <v>14</v>
      </c>
      <c r="C11211" s="1">
        <v>44755</v>
      </c>
      <c r="D11211">
        <v>233.803</v>
      </c>
    </row>
    <row r="11212" spans="1:4" hidden="1" x14ac:dyDescent="0.35">
      <c r="A11212" s="3" t="str">
        <f t="shared" si="175"/>
        <v>BF-B_44755</v>
      </c>
      <c r="B11212" t="s">
        <v>15</v>
      </c>
      <c r="C11212" s="1">
        <v>44755</v>
      </c>
      <c r="D11212">
        <v>70.546000000000006</v>
      </c>
    </row>
    <row r="11213" spans="1:4" hidden="1" x14ac:dyDescent="0.35">
      <c r="A11213" s="3" t="str">
        <f t="shared" si="175"/>
        <v>BMY_44755</v>
      </c>
      <c r="B11213" t="s">
        <v>16</v>
      </c>
      <c r="C11213" s="1">
        <v>44755</v>
      </c>
      <c r="D11213">
        <v>73.281000000000006</v>
      </c>
    </row>
    <row r="11214" spans="1:4" hidden="1" x14ac:dyDescent="0.35">
      <c r="A11214" s="3" t="str">
        <f t="shared" si="175"/>
        <v>BR_44755</v>
      </c>
      <c r="B11214" t="s">
        <v>17</v>
      </c>
      <c r="C11214" s="1">
        <v>44755</v>
      </c>
      <c r="D11214">
        <v>144.56700000000001</v>
      </c>
    </row>
    <row r="11215" spans="1:4" hidden="1" x14ac:dyDescent="0.35">
      <c r="A11215" s="3" t="str">
        <f t="shared" si="175"/>
        <v>CARR_44755</v>
      </c>
      <c r="B11215" t="s">
        <v>18</v>
      </c>
      <c r="C11215" s="1">
        <v>44755</v>
      </c>
      <c r="D11215">
        <v>35.427</v>
      </c>
    </row>
    <row r="11216" spans="1:4" hidden="1" x14ac:dyDescent="0.35">
      <c r="A11216" s="3" t="str">
        <f t="shared" si="175"/>
        <v>CDW_44755</v>
      </c>
      <c r="B11216" t="s">
        <v>19</v>
      </c>
      <c r="C11216" s="1">
        <v>44755</v>
      </c>
      <c r="D11216">
        <v>157.37799999999999</v>
      </c>
    </row>
    <row r="11217" spans="1:4" hidden="1" x14ac:dyDescent="0.35">
      <c r="A11217" s="3" t="str">
        <f t="shared" si="175"/>
        <v>CE_44755</v>
      </c>
      <c r="B11217" t="s">
        <v>20</v>
      </c>
      <c r="C11217" s="1">
        <v>44755</v>
      </c>
      <c r="D11217">
        <v>106.169</v>
      </c>
    </row>
    <row r="11218" spans="1:4" hidden="1" x14ac:dyDescent="0.35">
      <c r="A11218" s="3" t="str">
        <f t="shared" si="175"/>
        <v>CHTR_44755</v>
      </c>
      <c r="B11218" t="s">
        <v>21</v>
      </c>
      <c r="C11218" s="1">
        <v>44755</v>
      </c>
      <c r="D11218">
        <v>465.64</v>
      </c>
    </row>
    <row r="11219" spans="1:4" hidden="1" x14ac:dyDescent="0.35">
      <c r="A11219" s="3" t="str">
        <f t="shared" si="175"/>
        <v>CNC_44755</v>
      </c>
      <c r="B11219" t="s">
        <v>22</v>
      </c>
      <c r="C11219" s="1">
        <v>44755</v>
      </c>
      <c r="D11219">
        <v>85.19</v>
      </c>
    </row>
    <row r="11220" spans="1:4" hidden="1" x14ac:dyDescent="0.35">
      <c r="A11220" s="3" t="str">
        <f t="shared" si="175"/>
        <v>CNP_44755</v>
      </c>
      <c r="B11220" t="s">
        <v>23</v>
      </c>
      <c r="C11220" s="1">
        <v>44755</v>
      </c>
      <c r="D11220">
        <v>28.555</v>
      </c>
    </row>
    <row r="11221" spans="1:4" hidden="1" x14ac:dyDescent="0.35">
      <c r="A11221" s="3" t="str">
        <f t="shared" si="175"/>
        <v>COP_44755</v>
      </c>
      <c r="B11221" t="s">
        <v>24</v>
      </c>
      <c r="C11221" s="1">
        <v>44755</v>
      </c>
      <c r="D11221">
        <v>80.445999999999998</v>
      </c>
    </row>
    <row r="11222" spans="1:4" hidden="1" x14ac:dyDescent="0.35">
      <c r="A11222" s="3" t="str">
        <f t="shared" si="175"/>
        <v>CTAS_44755</v>
      </c>
      <c r="B11222" t="s">
        <v>25</v>
      </c>
      <c r="C11222" s="1">
        <v>44755</v>
      </c>
      <c r="D11222">
        <v>374.62099999999998</v>
      </c>
    </row>
    <row r="11223" spans="1:4" hidden="1" x14ac:dyDescent="0.35">
      <c r="A11223" s="3" t="str">
        <f t="shared" si="175"/>
        <v>CZR_44755</v>
      </c>
      <c r="B11223" t="s">
        <v>26</v>
      </c>
      <c r="C11223" s="1">
        <v>44755</v>
      </c>
      <c r="D11223">
        <v>38.14</v>
      </c>
    </row>
    <row r="11224" spans="1:4" hidden="1" x14ac:dyDescent="0.35">
      <c r="A11224" s="3" t="str">
        <f t="shared" si="175"/>
        <v>DG_44755</v>
      </c>
      <c r="B11224" t="s">
        <v>27</v>
      </c>
      <c r="C11224" s="1">
        <v>44755</v>
      </c>
      <c r="D11224">
        <v>245.51900000000001</v>
      </c>
    </row>
    <row r="11225" spans="1:4" hidden="1" x14ac:dyDescent="0.35">
      <c r="A11225" s="3" t="str">
        <f t="shared" si="175"/>
        <v>DPZ_44755</v>
      </c>
      <c r="B11225" t="s">
        <v>28</v>
      </c>
      <c r="C11225" s="1">
        <v>44755</v>
      </c>
      <c r="D11225">
        <v>398.89400000000001</v>
      </c>
    </row>
    <row r="11226" spans="1:4" x14ac:dyDescent="0.35">
      <c r="A11226" s="3" t="str">
        <f t="shared" si="175"/>
        <v>DRE_44755</v>
      </c>
      <c r="B11226" t="s">
        <v>29</v>
      </c>
      <c r="C11226" s="1">
        <v>44755</v>
      </c>
      <c r="D11226">
        <v>56.610999999999997</v>
      </c>
    </row>
    <row r="11227" spans="1:4" hidden="1" x14ac:dyDescent="0.35">
      <c r="A11227" s="3" t="str">
        <f t="shared" si="175"/>
        <v>DXC_44755</v>
      </c>
      <c r="B11227" t="s">
        <v>30</v>
      </c>
      <c r="C11227" s="1">
        <v>44755</v>
      </c>
      <c r="D11227">
        <v>28.55</v>
      </c>
    </row>
    <row r="11228" spans="1:4" hidden="1" x14ac:dyDescent="0.35">
      <c r="A11228" s="3" t="str">
        <f t="shared" si="175"/>
        <v>EWA_44755</v>
      </c>
      <c r="B11228" t="s">
        <v>31</v>
      </c>
      <c r="C11228" s="1">
        <v>44755</v>
      </c>
      <c r="D11228">
        <v>20.483000000000001</v>
      </c>
    </row>
    <row r="11229" spans="1:4" hidden="1" x14ac:dyDescent="0.35">
      <c r="A11229" s="3" t="str">
        <f t="shared" si="175"/>
        <v>EWC_44755</v>
      </c>
      <c r="B11229" t="s">
        <v>32</v>
      </c>
      <c r="C11229" s="1">
        <v>44755</v>
      </c>
      <c r="D11229">
        <v>32.533000000000001</v>
      </c>
    </row>
    <row r="11230" spans="1:4" hidden="1" x14ac:dyDescent="0.35">
      <c r="A11230" s="3" t="str">
        <f t="shared" si="175"/>
        <v>EWG_44755</v>
      </c>
      <c r="B11230" t="s">
        <v>33</v>
      </c>
      <c r="C11230" s="1">
        <v>44755</v>
      </c>
      <c r="D11230">
        <v>21.872</v>
      </c>
    </row>
    <row r="11231" spans="1:4" hidden="1" x14ac:dyDescent="0.35">
      <c r="A11231" s="3" t="str">
        <f t="shared" si="175"/>
        <v>EWH_44755</v>
      </c>
      <c r="B11231" t="s">
        <v>34</v>
      </c>
      <c r="C11231" s="1">
        <v>44755</v>
      </c>
      <c r="D11231">
        <v>21.285</v>
      </c>
    </row>
    <row r="11232" spans="1:4" hidden="1" x14ac:dyDescent="0.35">
      <c r="A11232" s="3" t="str">
        <f t="shared" si="175"/>
        <v>EWJ_44755</v>
      </c>
      <c r="B11232" t="s">
        <v>35</v>
      </c>
      <c r="C11232" s="1">
        <v>44755</v>
      </c>
      <c r="D11232">
        <v>52.610999999999997</v>
      </c>
    </row>
    <row r="11233" spans="1:4" hidden="1" x14ac:dyDescent="0.35">
      <c r="A11233" s="3" t="str">
        <f t="shared" si="175"/>
        <v>EWL_44755</v>
      </c>
      <c r="B11233" t="s">
        <v>36</v>
      </c>
      <c r="C11233" s="1">
        <v>44755</v>
      </c>
      <c r="D11233">
        <v>41.04</v>
      </c>
    </row>
    <row r="11234" spans="1:4" hidden="1" x14ac:dyDescent="0.35">
      <c r="A11234" s="3" t="str">
        <f t="shared" si="175"/>
        <v>EWQ_44755</v>
      </c>
      <c r="B11234" t="s">
        <v>37</v>
      </c>
      <c r="C11234" s="1">
        <v>44755</v>
      </c>
      <c r="D11234">
        <v>29.143999999999998</v>
      </c>
    </row>
    <row r="11235" spans="1:4" hidden="1" x14ac:dyDescent="0.35">
      <c r="A11235" s="3" t="str">
        <f t="shared" si="175"/>
        <v>EWT_44755</v>
      </c>
      <c r="B11235" t="s">
        <v>38</v>
      </c>
      <c r="C11235" s="1">
        <v>44755</v>
      </c>
      <c r="D11235">
        <v>41.584000000000003</v>
      </c>
    </row>
    <row r="11236" spans="1:4" hidden="1" x14ac:dyDescent="0.35">
      <c r="A11236" s="3" t="str">
        <f t="shared" si="175"/>
        <v>EWU_44755</v>
      </c>
      <c r="B11236" t="s">
        <v>39</v>
      </c>
      <c r="C11236" s="1">
        <v>44755</v>
      </c>
      <c r="D11236">
        <v>28.675999999999998</v>
      </c>
    </row>
    <row r="11237" spans="1:4" hidden="1" x14ac:dyDescent="0.35">
      <c r="A11237" s="3" t="str">
        <f t="shared" si="175"/>
        <v>EWY_44755</v>
      </c>
      <c r="B11237" t="s">
        <v>40</v>
      </c>
      <c r="C11237" s="1">
        <v>44755</v>
      </c>
      <c r="D11237">
        <v>56.317</v>
      </c>
    </row>
    <row r="11238" spans="1:4" hidden="1" x14ac:dyDescent="0.35">
      <c r="A11238" s="3" t="str">
        <f t="shared" si="175"/>
        <v>EWZ_44755</v>
      </c>
      <c r="B11238" t="s">
        <v>41</v>
      </c>
      <c r="C11238" s="1">
        <v>44755</v>
      </c>
      <c r="D11238">
        <v>24.428000000000001</v>
      </c>
    </row>
    <row r="11239" spans="1:4" hidden="1" x14ac:dyDescent="0.35">
      <c r="A11239" s="3" t="str">
        <f t="shared" si="175"/>
        <v>FTV_44755</v>
      </c>
      <c r="B11239" t="s">
        <v>43</v>
      </c>
      <c r="C11239" s="1">
        <v>44755</v>
      </c>
      <c r="D11239">
        <v>54.162999999999997</v>
      </c>
    </row>
    <row r="11240" spans="1:4" hidden="1" x14ac:dyDescent="0.35">
      <c r="A11240" s="3" t="str">
        <f t="shared" si="175"/>
        <v>GOOG_44755</v>
      </c>
      <c r="B11240" t="s">
        <v>44</v>
      </c>
      <c r="C11240" s="1">
        <v>44755</v>
      </c>
      <c r="D11240">
        <v>112.187</v>
      </c>
    </row>
    <row r="11241" spans="1:4" hidden="1" x14ac:dyDescent="0.35">
      <c r="A11241" s="3" t="str">
        <f t="shared" si="175"/>
        <v>GPC_44755</v>
      </c>
      <c r="B11241" t="s">
        <v>45</v>
      </c>
      <c r="C11241" s="1">
        <v>44755</v>
      </c>
      <c r="D11241">
        <v>135.846</v>
      </c>
    </row>
    <row r="11242" spans="1:4" hidden="1" x14ac:dyDescent="0.35">
      <c r="A11242" s="3" t="str">
        <f t="shared" si="175"/>
        <v>GSG_44755</v>
      </c>
      <c r="B11242" t="s">
        <v>46</v>
      </c>
      <c r="C11242" s="1">
        <v>44755</v>
      </c>
      <c r="D11242">
        <v>21.73</v>
      </c>
    </row>
    <row r="11243" spans="1:4" hidden="1" x14ac:dyDescent="0.35">
      <c r="A11243" s="3" t="str">
        <f t="shared" si="175"/>
        <v>HIG_44755</v>
      </c>
      <c r="B11243" t="s">
        <v>47</v>
      </c>
      <c r="C11243" s="1">
        <v>44755</v>
      </c>
      <c r="D11243">
        <v>63.423000000000002</v>
      </c>
    </row>
    <row r="11244" spans="1:4" hidden="1" x14ac:dyDescent="0.35">
      <c r="A11244" s="3" t="str">
        <f t="shared" si="175"/>
        <v>HIGH.L_44755</v>
      </c>
      <c r="B11244" t="s">
        <v>48</v>
      </c>
      <c r="C11244" s="1">
        <v>44755</v>
      </c>
      <c r="D11244">
        <v>4.8140000000000001</v>
      </c>
    </row>
    <row r="11245" spans="1:4" hidden="1" x14ac:dyDescent="0.35">
      <c r="A11245" s="3" t="str">
        <f t="shared" si="175"/>
        <v>HST_44755</v>
      </c>
      <c r="B11245" t="s">
        <v>49</v>
      </c>
      <c r="C11245" s="1">
        <v>44755</v>
      </c>
      <c r="D11245">
        <v>15.637</v>
      </c>
    </row>
    <row r="11246" spans="1:4" hidden="1" x14ac:dyDescent="0.35">
      <c r="A11246" s="3" t="str">
        <f t="shared" si="175"/>
        <v>HYG_44755</v>
      </c>
      <c r="B11246" t="s">
        <v>50</v>
      </c>
      <c r="C11246" s="1">
        <v>44755</v>
      </c>
      <c r="D11246">
        <v>72.346000000000004</v>
      </c>
    </row>
    <row r="11247" spans="1:4" hidden="1" x14ac:dyDescent="0.35">
      <c r="A11247" s="3" t="str">
        <f t="shared" si="175"/>
        <v>IAU_44755</v>
      </c>
      <c r="B11247" t="s">
        <v>51</v>
      </c>
      <c r="C11247" s="1">
        <v>44755</v>
      </c>
      <c r="D11247">
        <v>32.94</v>
      </c>
    </row>
    <row r="11248" spans="1:4" hidden="1" x14ac:dyDescent="0.35">
      <c r="A11248" s="3" t="str">
        <f t="shared" si="175"/>
        <v>ICLN_44755</v>
      </c>
      <c r="B11248" t="s">
        <v>52</v>
      </c>
      <c r="C11248" s="1">
        <v>44755</v>
      </c>
      <c r="D11248">
        <v>19.175999999999998</v>
      </c>
    </row>
    <row r="11249" spans="1:4" hidden="1" x14ac:dyDescent="0.35">
      <c r="A11249" s="3" t="str">
        <f t="shared" si="175"/>
        <v>IEAA.L_44755</v>
      </c>
      <c r="B11249" t="s">
        <v>53</v>
      </c>
      <c r="C11249" s="1">
        <v>44755</v>
      </c>
      <c r="D11249">
        <v>4.8079999999999998</v>
      </c>
    </row>
    <row r="11250" spans="1:4" hidden="1" x14ac:dyDescent="0.35">
      <c r="A11250" s="3" t="str">
        <f t="shared" si="175"/>
        <v>IEF_44755</v>
      </c>
      <c r="B11250" t="s">
        <v>54</v>
      </c>
      <c r="C11250" s="1">
        <v>44755</v>
      </c>
      <c r="D11250">
        <v>101.77200000000001</v>
      </c>
    </row>
    <row r="11251" spans="1:4" hidden="1" x14ac:dyDescent="0.35">
      <c r="A11251" s="3" t="str">
        <f t="shared" si="175"/>
        <v>IEFM.L_44755</v>
      </c>
      <c r="B11251" t="s">
        <v>55</v>
      </c>
      <c r="C11251" s="1">
        <v>44755</v>
      </c>
      <c r="D11251">
        <v>704.25</v>
      </c>
    </row>
    <row r="11252" spans="1:4" hidden="1" x14ac:dyDescent="0.35">
      <c r="A11252" s="3" t="str">
        <f t="shared" si="175"/>
        <v>IEMG_44755</v>
      </c>
      <c r="B11252" t="s">
        <v>56</v>
      </c>
      <c r="C11252" s="1">
        <v>44755</v>
      </c>
      <c r="D11252">
        <v>46.805999999999997</v>
      </c>
    </row>
    <row r="11253" spans="1:4" hidden="1" x14ac:dyDescent="0.35">
      <c r="A11253" s="3" t="str">
        <f t="shared" si="175"/>
        <v>IEUS_44755</v>
      </c>
      <c r="B11253" t="s">
        <v>57</v>
      </c>
      <c r="C11253" s="1">
        <v>44755</v>
      </c>
      <c r="D11253">
        <v>47.067</v>
      </c>
    </row>
    <row r="11254" spans="1:4" hidden="1" x14ac:dyDescent="0.35">
      <c r="A11254" s="3" t="str">
        <f t="shared" si="175"/>
        <v>IEVL.L_44755</v>
      </c>
      <c r="B11254" t="s">
        <v>58</v>
      </c>
      <c r="C11254" s="1">
        <v>44755</v>
      </c>
      <c r="D11254">
        <v>6.6180000000000003</v>
      </c>
    </row>
    <row r="11255" spans="1:4" hidden="1" x14ac:dyDescent="0.35">
      <c r="A11255" s="3" t="str">
        <f t="shared" si="175"/>
        <v>IGF_44755</v>
      </c>
      <c r="B11255" t="s">
        <v>59</v>
      </c>
      <c r="C11255" s="1">
        <v>44755</v>
      </c>
      <c r="D11255">
        <v>45.322000000000003</v>
      </c>
    </row>
    <row r="11256" spans="1:4" hidden="1" x14ac:dyDescent="0.35">
      <c r="A11256" s="3" t="str">
        <f t="shared" si="175"/>
        <v>INDA_44755</v>
      </c>
      <c r="B11256" t="s">
        <v>60</v>
      </c>
      <c r="C11256" s="1">
        <v>44755</v>
      </c>
      <c r="D11256">
        <v>39.53</v>
      </c>
    </row>
    <row r="11257" spans="1:4" hidden="1" x14ac:dyDescent="0.35">
      <c r="A11257" s="3" t="str">
        <f t="shared" si="175"/>
        <v>IUMO.L_44755</v>
      </c>
      <c r="B11257" t="s">
        <v>61</v>
      </c>
      <c r="C11257" s="1">
        <v>44755</v>
      </c>
      <c r="D11257">
        <v>9.3840000000000003</v>
      </c>
    </row>
    <row r="11258" spans="1:4" hidden="1" x14ac:dyDescent="0.35">
      <c r="A11258" s="3" t="str">
        <f t="shared" ref="A11258:A11321" si="176">CONCATENATE(B11258,"_",C11258)</f>
        <v>IUVL.L_44755</v>
      </c>
      <c r="B11258" t="s">
        <v>62</v>
      </c>
      <c r="C11258" s="1">
        <v>44755</v>
      </c>
      <c r="D11258">
        <v>7.8920000000000003</v>
      </c>
    </row>
    <row r="11259" spans="1:4" hidden="1" x14ac:dyDescent="0.35">
      <c r="A11259" s="3" t="str">
        <f t="shared" si="176"/>
        <v>IVV_44755</v>
      </c>
      <c r="B11259" t="s">
        <v>63</v>
      </c>
      <c r="C11259" s="1">
        <v>44755</v>
      </c>
      <c r="D11259">
        <v>377.21600000000001</v>
      </c>
    </row>
    <row r="11260" spans="1:4" hidden="1" x14ac:dyDescent="0.35">
      <c r="A11260" s="3" t="str">
        <f t="shared" si="176"/>
        <v>IWM_44755</v>
      </c>
      <c r="B11260" t="s">
        <v>64</v>
      </c>
      <c r="C11260" s="1">
        <v>44755</v>
      </c>
      <c r="D11260">
        <v>169.65600000000001</v>
      </c>
    </row>
    <row r="11261" spans="1:4" hidden="1" x14ac:dyDescent="0.35">
      <c r="A11261" s="3" t="str">
        <f t="shared" si="176"/>
        <v>IXN_44755</v>
      </c>
      <c r="B11261" t="s">
        <v>65</v>
      </c>
      <c r="C11261" s="1">
        <v>44755</v>
      </c>
      <c r="D11261">
        <v>46.000999999999998</v>
      </c>
    </row>
    <row r="11262" spans="1:4" hidden="1" x14ac:dyDescent="0.35">
      <c r="A11262" s="3" t="str">
        <f t="shared" si="176"/>
        <v>JPEA.L_44755</v>
      </c>
      <c r="B11262" t="s">
        <v>66</v>
      </c>
      <c r="C11262" s="1">
        <v>44755</v>
      </c>
      <c r="D11262">
        <v>4.641</v>
      </c>
    </row>
    <row r="11263" spans="1:4" hidden="1" x14ac:dyDescent="0.35">
      <c r="A11263" s="3" t="str">
        <f t="shared" si="176"/>
        <v>JPM_44755</v>
      </c>
      <c r="B11263" t="s">
        <v>67</v>
      </c>
      <c r="C11263" s="1">
        <v>44755</v>
      </c>
      <c r="D11263">
        <v>110.104</v>
      </c>
    </row>
    <row r="11264" spans="1:4" hidden="1" x14ac:dyDescent="0.35">
      <c r="A11264" s="3" t="str">
        <f t="shared" si="176"/>
        <v>KR_44755</v>
      </c>
      <c r="B11264" t="s">
        <v>68</v>
      </c>
      <c r="C11264" s="1">
        <v>44755</v>
      </c>
      <c r="D11264">
        <v>47.152999999999999</v>
      </c>
    </row>
    <row r="11265" spans="1:4" hidden="1" x14ac:dyDescent="0.35">
      <c r="A11265" s="3" t="str">
        <f t="shared" si="176"/>
        <v>LQD_44755</v>
      </c>
      <c r="B11265" t="s">
        <v>69</v>
      </c>
      <c r="C11265" s="1">
        <v>44755</v>
      </c>
      <c r="D11265">
        <v>109.69499999999999</v>
      </c>
    </row>
    <row r="11266" spans="1:4" hidden="1" x14ac:dyDescent="0.35">
      <c r="A11266" s="3" t="str">
        <f t="shared" si="176"/>
        <v>MCHI_44755</v>
      </c>
      <c r="B11266" t="s">
        <v>70</v>
      </c>
      <c r="C11266" s="1">
        <v>44755</v>
      </c>
      <c r="D11266">
        <v>51.765999999999998</v>
      </c>
    </row>
    <row r="11267" spans="1:4" hidden="1" x14ac:dyDescent="0.35">
      <c r="A11267" s="3" t="str">
        <f t="shared" si="176"/>
        <v>META_44755</v>
      </c>
      <c r="B11267" t="s">
        <v>144</v>
      </c>
      <c r="C11267" s="1">
        <v>44755</v>
      </c>
      <c r="D11267">
        <v>163.49</v>
      </c>
    </row>
    <row r="11268" spans="1:4" hidden="1" x14ac:dyDescent="0.35">
      <c r="A11268" s="3" t="str">
        <f t="shared" si="176"/>
        <v>MVEU.L_44755</v>
      </c>
      <c r="B11268" t="s">
        <v>71</v>
      </c>
      <c r="C11268" s="1">
        <v>44755</v>
      </c>
      <c r="D11268">
        <v>50.64</v>
      </c>
    </row>
    <row r="11269" spans="1:4" hidden="1" x14ac:dyDescent="0.35">
      <c r="A11269" s="3" t="str">
        <f t="shared" si="176"/>
        <v>OGN_44755</v>
      </c>
      <c r="B11269" t="s">
        <v>72</v>
      </c>
      <c r="C11269" s="1">
        <v>44755</v>
      </c>
      <c r="D11269">
        <v>31.632000000000001</v>
      </c>
    </row>
    <row r="11270" spans="1:4" hidden="1" x14ac:dyDescent="0.35">
      <c r="A11270" s="3" t="str">
        <f t="shared" si="176"/>
        <v>PG_44755</v>
      </c>
      <c r="B11270" t="s">
        <v>73</v>
      </c>
      <c r="C11270" s="1">
        <v>44755</v>
      </c>
      <c r="D11270">
        <v>142.84299999999999</v>
      </c>
    </row>
    <row r="11271" spans="1:4" hidden="1" x14ac:dyDescent="0.35">
      <c r="A11271" s="3" t="str">
        <f t="shared" si="176"/>
        <v>PPL_44755</v>
      </c>
      <c r="B11271" t="s">
        <v>74</v>
      </c>
      <c r="C11271" s="1">
        <v>44755</v>
      </c>
      <c r="D11271">
        <v>26.646000000000001</v>
      </c>
    </row>
    <row r="11272" spans="1:4" hidden="1" x14ac:dyDescent="0.35">
      <c r="A11272" s="3" t="str">
        <f t="shared" si="176"/>
        <v>PRU_44755</v>
      </c>
      <c r="B11272" t="s">
        <v>75</v>
      </c>
      <c r="C11272" s="1">
        <v>44755</v>
      </c>
      <c r="D11272">
        <v>91.186000000000007</v>
      </c>
    </row>
    <row r="11273" spans="1:4" hidden="1" x14ac:dyDescent="0.35">
      <c r="A11273" s="3" t="str">
        <f t="shared" si="176"/>
        <v>PYPL_44755</v>
      </c>
      <c r="B11273" t="s">
        <v>76</v>
      </c>
      <c r="C11273" s="1">
        <v>44755</v>
      </c>
      <c r="D11273">
        <v>71.36</v>
      </c>
    </row>
    <row r="11274" spans="1:4" hidden="1" x14ac:dyDescent="0.35">
      <c r="A11274" s="3" t="str">
        <f t="shared" si="176"/>
        <v>RE_44755</v>
      </c>
      <c r="B11274" t="s">
        <v>77</v>
      </c>
      <c r="C11274" s="1">
        <v>44755</v>
      </c>
      <c r="D11274">
        <v>273.86500000000001</v>
      </c>
    </row>
    <row r="11275" spans="1:4" hidden="1" x14ac:dyDescent="0.35">
      <c r="A11275" s="3" t="str">
        <f t="shared" si="176"/>
        <v>REET_44755</v>
      </c>
      <c r="B11275" t="s">
        <v>78</v>
      </c>
      <c r="C11275" s="1">
        <v>44755</v>
      </c>
      <c r="D11275">
        <v>23.776</v>
      </c>
    </row>
    <row r="11276" spans="1:4" hidden="1" x14ac:dyDescent="0.35">
      <c r="A11276" s="3" t="str">
        <f t="shared" si="176"/>
        <v>ROL_44755</v>
      </c>
      <c r="B11276" t="s">
        <v>79</v>
      </c>
      <c r="C11276" s="1">
        <v>44755</v>
      </c>
      <c r="D11276">
        <v>34.999000000000002</v>
      </c>
    </row>
    <row r="11277" spans="1:4" hidden="1" x14ac:dyDescent="0.35">
      <c r="A11277" s="3" t="str">
        <f t="shared" si="176"/>
        <v>ROST_44755</v>
      </c>
      <c r="B11277" t="s">
        <v>80</v>
      </c>
      <c r="C11277" s="1">
        <v>44755</v>
      </c>
      <c r="D11277">
        <v>75.864000000000004</v>
      </c>
    </row>
    <row r="11278" spans="1:4" hidden="1" x14ac:dyDescent="0.35">
      <c r="A11278" s="3" t="str">
        <f t="shared" si="176"/>
        <v>SEGA.L_44755</v>
      </c>
      <c r="B11278" t="s">
        <v>81</v>
      </c>
      <c r="C11278" s="1">
        <v>44755</v>
      </c>
      <c r="D11278">
        <v>98.013999999999996</v>
      </c>
    </row>
    <row r="11279" spans="1:4" hidden="1" x14ac:dyDescent="0.35">
      <c r="A11279" s="3" t="str">
        <f t="shared" si="176"/>
        <v>SHY_44755</v>
      </c>
      <c r="B11279" t="s">
        <v>82</v>
      </c>
      <c r="C11279" s="1">
        <v>44755</v>
      </c>
      <c r="D11279">
        <v>81.597999999999999</v>
      </c>
    </row>
    <row r="11280" spans="1:4" hidden="1" x14ac:dyDescent="0.35">
      <c r="A11280" s="3" t="str">
        <f t="shared" si="176"/>
        <v>SLV_44755</v>
      </c>
      <c r="B11280" t="s">
        <v>83</v>
      </c>
      <c r="C11280" s="1">
        <v>44755</v>
      </c>
      <c r="D11280">
        <v>17.690000000000001</v>
      </c>
    </row>
    <row r="11281" spans="1:4" hidden="1" x14ac:dyDescent="0.35">
      <c r="A11281" s="3" t="str">
        <f t="shared" si="176"/>
        <v>SPMV.L_44755</v>
      </c>
      <c r="B11281" t="s">
        <v>84</v>
      </c>
      <c r="C11281" s="1">
        <v>44755</v>
      </c>
      <c r="D11281">
        <v>73.53</v>
      </c>
    </row>
    <row r="11282" spans="1:4" hidden="1" x14ac:dyDescent="0.35">
      <c r="A11282" s="3" t="str">
        <f t="shared" si="176"/>
        <v>TLT_44755</v>
      </c>
      <c r="B11282" t="s">
        <v>85</v>
      </c>
      <c r="C11282" s="1">
        <v>44755</v>
      </c>
      <c r="D11282">
        <v>114.57599999999999</v>
      </c>
    </row>
    <row r="11283" spans="1:4" hidden="1" x14ac:dyDescent="0.35">
      <c r="A11283" s="3" t="str">
        <f t="shared" si="176"/>
        <v>UNH_44755</v>
      </c>
      <c r="B11283" t="s">
        <v>86</v>
      </c>
      <c r="C11283" s="1">
        <v>44755</v>
      </c>
      <c r="D11283">
        <v>498.137</v>
      </c>
    </row>
    <row r="11284" spans="1:4" hidden="1" x14ac:dyDescent="0.35">
      <c r="A11284" s="3" t="str">
        <f t="shared" si="176"/>
        <v>URI_44755</v>
      </c>
      <c r="B11284" t="s">
        <v>87</v>
      </c>
      <c r="C11284" s="1">
        <v>44755</v>
      </c>
      <c r="D11284">
        <v>250.232</v>
      </c>
    </row>
    <row r="11285" spans="1:4" hidden="1" x14ac:dyDescent="0.35">
      <c r="A11285" s="3" t="str">
        <f t="shared" si="176"/>
        <v>V_44755</v>
      </c>
      <c r="B11285" t="s">
        <v>88</v>
      </c>
      <c r="C11285" s="1">
        <v>44755</v>
      </c>
      <c r="D11285">
        <v>202.93700000000001</v>
      </c>
    </row>
    <row r="11286" spans="1:4" hidden="1" x14ac:dyDescent="0.35">
      <c r="A11286" s="3" t="str">
        <f t="shared" si="176"/>
        <v>VRSK_44755</v>
      </c>
      <c r="B11286" t="s">
        <v>89</v>
      </c>
      <c r="C11286" s="1">
        <v>44755</v>
      </c>
      <c r="D11286">
        <v>174.126</v>
      </c>
    </row>
    <row r="11287" spans="1:4" hidden="1" x14ac:dyDescent="0.35">
      <c r="A11287" s="3" t="str">
        <f t="shared" si="176"/>
        <v>VXX_44755</v>
      </c>
      <c r="B11287" t="s">
        <v>90</v>
      </c>
      <c r="C11287" s="1">
        <v>44755</v>
      </c>
      <c r="D11287">
        <v>22.41</v>
      </c>
    </row>
    <row r="11288" spans="1:4" hidden="1" x14ac:dyDescent="0.35">
      <c r="A11288" s="3" t="str">
        <f t="shared" si="176"/>
        <v>WRK_44755</v>
      </c>
      <c r="B11288" t="s">
        <v>91</v>
      </c>
      <c r="C11288" s="1">
        <v>44755</v>
      </c>
      <c r="D11288">
        <v>38.582999999999998</v>
      </c>
    </row>
    <row r="11289" spans="1:4" hidden="1" x14ac:dyDescent="0.35">
      <c r="A11289" s="3" t="str">
        <f t="shared" si="176"/>
        <v>XLB_44755</v>
      </c>
      <c r="B11289" t="s">
        <v>92</v>
      </c>
      <c r="C11289" s="1">
        <v>44755</v>
      </c>
      <c r="D11289">
        <v>71.391000000000005</v>
      </c>
    </row>
    <row r="11290" spans="1:4" hidden="1" x14ac:dyDescent="0.35">
      <c r="A11290" s="3" t="str">
        <f t="shared" si="176"/>
        <v>XLC_44755</v>
      </c>
      <c r="B11290" t="s">
        <v>93</v>
      </c>
      <c r="C11290" s="1">
        <v>44755</v>
      </c>
      <c r="D11290">
        <v>54.460999999999999</v>
      </c>
    </row>
    <row r="11291" spans="1:4" hidden="1" x14ac:dyDescent="0.35">
      <c r="A11291" s="3" t="str">
        <f t="shared" si="176"/>
        <v>XLE_44755</v>
      </c>
      <c r="B11291" t="s">
        <v>94</v>
      </c>
      <c r="C11291" s="1">
        <v>44755</v>
      </c>
      <c r="D11291">
        <v>67.353999999999999</v>
      </c>
    </row>
    <row r="11292" spans="1:4" hidden="1" x14ac:dyDescent="0.35">
      <c r="A11292" s="3" t="str">
        <f t="shared" si="176"/>
        <v>XLF_44755</v>
      </c>
      <c r="B11292" t="s">
        <v>95</v>
      </c>
      <c r="C11292" s="1">
        <v>44755</v>
      </c>
      <c r="D11292">
        <v>30.981999999999999</v>
      </c>
    </row>
    <row r="11293" spans="1:4" hidden="1" x14ac:dyDescent="0.35">
      <c r="A11293" s="3" t="str">
        <f t="shared" si="176"/>
        <v>XLI_44755</v>
      </c>
      <c r="B11293" t="s">
        <v>96</v>
      </c>
      <c r="C11293" s="1">
        <v>44755</v>
      </c>
      <c r="D11293">
        <v>85.174000000000007</v>
      </c>
    </row>
    <row r="11294" spans="1:4" hidden="1" x14ac:dyDescent="0.35">
      <c r="A11294" s="3" t="str">
        <f t="shared" si="176"/>
        <v>XLK_44755</v>
      </c>
      <c r="B11294" t="s">
        <v>97</v>
      </c>
      <c r="C11294" s="1">
        <v>44755</v>
      </c>
      <c r="D11294">
        <v>128.22399999999999</v>
      </c>
    </row>
    <row r="11295" spans="1:4" hidden="1" x14ac:dyDescent="0.35">
      <c r="A11295" s="3" t="str">
        <f t="shared" si="176"/>
        <v>XLP_44755</v>
      </c>
      <c r="B11295" t="s">
        <v>98</v>
      </c>
      <c r="C11295" s="1">
        <v>44755</v>
      </c>
      <c r="D11295">
        <v>71.656999999999996</v>
      </c>
    </row>
    <row r="11296" spans="1:4" hidden="1" x14ac:dyDescent="0.35">
      <c r="A11296" s="3" t="str">
        <f t="shared" si="176"/>
        <v>XLU_44755</v>
      </c>
      <c r="B11296" t="s">
        <v>99</v>
      </c>
      <c r="C11296" s="1">
        <v>44755</v>
      </c>
      <c r="D11296">
        <v>68.599999999999994</v>
      </c>
    </row>
    <row r="11297" spans="1:4" hidden="1" x14ac:dyDescent="0.35">
      <c r="A11297" s="3" t="str">
        <f t="shared" si="176"/>
        <v>XLV_44755</v>
      </c>
      <c r="B11297" t="s">
        <v>100</v>
      </c>
      <c r="C11297" s="1">
        <v>44755</v>
      </c>
      <c r="D11297">
        <v>126.473</v>
      </c>
    </row>
    <row r="11298" spans="1:4" hidden="1" x14ac:dyDescent="0.35">
      <c r="A11298" s="3" t="str">
        <f t="shared" si="176"/>
        <v>XLY_44755</v>
      </c>
      <c r="B11298" t="s">
        <v>101</v>
      </c>
      <c r="C11298" s="1">
        <v>44755</v>
      </c>
      <c r="D11298">
        <v>141.97300000000001</v>
      </c>
    </row>
    <row r="11299" spans="1:4" hidden="1" x14ac:dyDescent="0.35">
      <c r="A11299" s="3" t="str">
        <f t="shared" si="176"/>
        <v>XOM_44755</v>
      </c>
      <c r="B11299" t="s">
        <v>102</v>
      </c>
      <c r="C11299" s="1">
        <v>44755</v>
      </c>
      <c r="D11299">
        <v>82.694999999999993</v>
      </c>
    </row>
    <row r="11300" spans="1:4" hidden="1" x14ac:dyDescent="0.35">
      <c r="A11300" s="3" t="str">
        <f t="shared" si="176"/>
        <v>ABBV_44756</v>
      </c>
      <c r="B11300" t="s">
        <v>3</v>
      </c>
      <c r="C11300" s="1">
        <v>44756</v>
      </c>
      <c r="D11300">
        <v>147.52199999999999</v>
      </c>
    </row>
    <row r="11301" spans="1:4" hidden="1" x14ac:dyDescent="0.35">
      <c r="A11301" s="3" t="str">
        <f t="shared" si="176"/>
        <v>ACN_44756</v>
      </c>
      <c r="B11301" t="s">
        <v>4</v>
      </c>
      <c r="C11301" s="1">
        <v>44756</v>
      </c>
      <c r="D11301">
        <v>266.39100000000002</v>
      </c>
    </row>
    <row r="11302" spans="1:4" hidden="1" x14ac:dyDescent="0.35">
      <c r="A11302" s="3" t="str">
        <f t="shared" si="176"/>
        <v>AEP_44756</v>
      </c>
      <c r="B11302" t="s">
        <v>5</v>
      </c>
      <c r="C11302" s="1">
        <v>44756</v>
      </c>
      <c r="D11302">
        <v>91.813999999999993</v>
      </c>
    </row>
    <row r="11303" spans="1:4" hidden="1" x14ac:dyDescent="0.35">
      <c r="A11303" s="3" t="str">
        <f t="shared" si="176"/>
        <v>AIZ_44756</v>
      </c>
      <c r="B11303" t="s">
        <v>6</v>
      </c>
      <c r="C11303" s="1">
        <v>44756</v>
      </c>
      <c r="D11303">
        <v>165.88399999999999</v>
      </c>
    </row>
    <row r="11304" spans="1:4" hidden="1" x14ac:dyDescent="0.35">
      <c r="A11304" s="3" t="str">
        <f t="shared" si="176"/>
        <v>ALLE_44756</v>
      </c>
      <c r="B11304" t="s">
        <v>7</v>
      </c>
      <c r="C11304" s="1">
        <v>44756</v>
      </c>
      <c r="D11304">
        <v>94.831999999999994</v>
      </c>
    </row>
    <row r="11305" spans="1:4" hidden="1" x14ac:dyDescent="0.35">
      <c r="A11305" s="3" t="str">
        <f t="shared" si="176"/>
        <v>AMAT_44756</v>
      </c>
      <c r="B11305" t="s">
        <v>8</v>
      </c>
      <c r="C11305" s="1">
        <v>44756</v>
      </c>
      <c r="D11305">
        <v>91.213999999999999</v>
      </c>
    </row>
    <row r="11306" spans="1:4" hidden="1" x14ac:dyDescent="0.35">
      <c r="A11306" s="3" t="str">
        <f t="shared" si="176"/>
        <v>AMP_44756</v>
      </c>
      <c r="B11306" t="s">
        <v>9</v>
      </c>
      <c r="C11306" s="1">
        <v>44756</v>
      </c>
      <c r="D11306">
        <v>220.40299999999999</v>
      </c>
    </row>
    <row r="11307" spans="1:4" hidden="1" x14ac:dyDescent="0.35">
      <c r="A11307" s="3" t="str">
        <f t="shared" si="176"/>
        <v>AMZN_44756</v>
      </c>
      <c r="B11307" t="s">
        <v>10</v>
      </c>
      <c r="C11307" s="1">
        <v>44756</v>
      </c>
      <c r="D11307">
        <v>110.63</v>
      </c>
    </row>
    <row r="11308" spans="1:4" hidden="1" x14ac:dyDescent="0.35">
      <c r="A11308" s="3" t="str">
        <f t="shared" si="176"/>
        <v>AVB_44756</v>
      </c>
      <c r="B11308" t="s">
        <v>11</v>
      </c>
      <c r="C11308" s="1">
        <v>44756</v>
      </c>
      <c r="D11308">
        <v>185.67599999999999</v>
      </c>
    </row>
    <row r="11309" spans="1:4" hidden="1" x14ac:dyDescent="0.35">
      <c r="A11309" s="3" t="str">
        <f t="shared" si="176"/>
        <v>AVY_44756</v>
      </c>
      <c r="B11309" t="s">
        <v>12</v>
      </c>
      <c r="C11309" s="1">
        <v>44756</v>
      </c>
      <c r="D11309">
        <v>162.71899999999999</v>
      </c>
    </row>
    <row r="11310" spans="1:4" hidden="1" x14ac:dyDescent="0.35">
      <c r="A11310" s="3" t="str">
        <f t="shared" si="176"/>
        <v>AXP_44756</v>
      </c>
      <c r="B11310" t="s">
        <v>13</v>
      </c>
      <c r="C11310" s="1">
        <v>44756</v>
      </c>
      <c r="D11310">
        <v>135.49100000000001</v>
      </c>
    </row>
    <row r="11311" spans="1:4" hidden="1" x14ac:dyDescent="0.35">
      <c r="A11311" s="3" t="str">
        <f t="shared" si="176"/>
        <v>BDX_44756</v>
      </c>
      <c r="B11311" t="s">
        <v>14</v>
      </c>
      <c r="C11311" s="1">
        <v>44756</v>
      </c>
      <c r="D11311">
        <v>232.512</v>
      </c>
    </row>
    <row r="11312" spans="1:4" hidden="1" x14ac:dyDescent="0.35">
      <c r="A11312" s="3" t="str">
        <f t="shared" si="176"/>
        <v>BF-B_44756</v>
      </c>
      <c r="B11312" t="s">
        <v>15</v>
      </c>
      <c r="C11312" s="1">
        <v>44756</v>
      </c>
      <c r="D11312">
        <v>71.173000000000002</v>
      </c>
    </row>
    <row r="11313" spans="1:4" hidden="1" x14ac:dyDescent="0.35">
      <c r="A11313" s="3" t="str">
        <f t="shared" si="176"/>
        <v>BMY_44756</v>
      </c>
      <c r="B11313" t="s">
        <v>16</v>
      </c>
      <c r="C11313" s="1">
        <v>44756</v>
      </c>
      <c r="D11313">
        <v>72.769000000000005</v>
      </c>
    </row>
    <row r="11314" spans="1:4" hidden="1" x14ac:dyDescent="0.35">
      <c r="A11314" s="3" t="str">
        <f t="shared" si="176"/>
        <v>BR_44756</v>
      </c>
      <c r="B11314" t="s">
        <v>17</v>
      </c>
      <c r="C11314" s="1">
        <v>44756</v>
      </c>
      <c r="D11314">
        <v>145.429</v>
      </c>
    </row>
    <row r="11315" spans="1:4" hidden="1" x14ac:dyDescent="0.35">
      <c r="A11315" s="3" t="str">
        <f t="shared" si="176"/>
        <v>CARR_44756</v>
      </c>
      <c r="B11315" t="s">
        <v>18</v>
      </c>
      <c r="C11315" s="1">
        <v>44756</v>
      </c>
      <c r="D11315">
        <v>35.308</v>
      </c>
    </row>
    <row r="11316" spans="1:4" hidden="1" x14ac:dyDescent="0.35">
      <c r="A11316" s="3" t="str">
        <f t="shared" si="176"/>
        <v>CDW_44756</v>
      </c>
      <c r="B11316" t="s">
        <v>19</v>
      </c>
      <c r="C11316" s="1">
        <v>44756</v>
      </c>
      <c r="D11316">
        <v>157.845</v>
      </c>
    </row>
    <row r="11317" spans="1:4" hidden="1" x14ac:dyDescent="0.35">
      <c r="A11317" s="3" t="str">
        <f t="shared" si="176"/>
        <v>CE_44756</v>
      </c>
      <c r="B11317" t="s">
        <v>20</v>
      </c>
      <c r="C11317" s="1">
        <v>44756</v>
      </c>
      <c r="D11317">
        <v>104.717</v>
      </c>
    </row>
    <row r="11318" spans="1:4" hidden="1" x14ac:dyDescent="0.35">
      <c r="A11318" s="3" t="str">
        <f t="shared" si="176"/>
        <v>CHTR_44756</v>
      </c>
      <c r="B11318" t="s">
        <v>21</v>
      </c>
      <c r="C11318" s="1">
        <v>44756</v>
      </c>
      <c r="D11318">
        <v>468.75</v>
      </c>
    </row>
    <row r="11319" spans="1:4" hidden="1" x14ac:dyDescent="0.35">
      <c r="A11319" s="3" t="str">
        <f t="shared" si="176"/>
        <v>CNC_44756</v>
      </c>
      <c r="B11319" t="s">
        <v>22</v>
      </c>
      <c r="C11319" s="1">
        <v>44756</v>
      </c>
      <c r="D11319">
        <v>85.76</v>
      </c>
    </row>
    <row r="11320" spans="1:4" hidden="1" x14ac:dyDescent="0.35">
      <c r="A11320" s="3" t="str">
        <f t="shared" si="176"/>
        <v>CNP_44756</v>
      </c>
      <c r="B11320" t="s">
        <v>23</v>
      </c>
      <c r="C11320" s="1">
        <v>44756</v>
      </c>
      <c r="D11320">
        <v>28.594999999999999</v>
      </c>
    </row>
    <row r="11321" spans="1:4" hidden="1" x14ac:dyDescent="0.35">
      <c r="A11321" s="3" t="str">
        <f t="shared" si="176"/>
        <v>COP_44756</v>
      </c>
      <c r="B11321" t="s">
        <v>24</v>
      </c>
      <c r="C11321" s="1">
        <v>44756</v>
      </c>
      <c r="D11321">
        <v>78.994</v>
      </c>
    </row>
    <row r="11322" spans="1:4" hidden="1" x14ac:dyDescent="0.35">
      <c r="A11322" s="3" t="str">
        <f t="shared" ref="A11322:A11385" si="177">CONCATENATE(B11322,"_",C11322)</f>
        <v>CTAS_44756</v>
      </c>
      <c r="B11322" t="s">
        <v>25</v>
      </c>
      <c r="C11322" s="1">
        <v>44756</v>
      </c>
      <c r="D11322">
        <v>384.10599999999999</v>
      </c>
    </row>
    <row r="11323" spans="1:4" hidden="1" x14ac:dyDescent="0.35">
      <c r="A11323" s="3" t="str">
        <f t="shared" si="177"/>
        <v>CZR_44756</v>
      </c>
      <c r="B11323" t="s">
        <v>26</v>
      </c>
      <c r="C11323" s="1">
        <v>44756</v>
      </c>
      <c r="D11323">
        <v>35.39</v>
      </c>
    </row>
    <row r="11324" spans="1:4" hidden="1" x14ac:dyDescent="0.35">
      <c r="A11324" s="3" t="str">
        <f t="shared" si="177"/>
        <v>DG_44756</v>
      </c>
      <c r="B11324" t="s">
        <v>27</v>
      </c>
      <c r="C11324" s="1">
        <v>44756</v>
      </c>
      <c r="D11324">
        <v>247.23099999999999</v>
      </c>
    </row>
    <row r="11325" spans="1:4" hidden="1" x14ac:dyDescent="0.35">
      <c r="A11325" s="3" t="str">
        <f t="shared" si="177"/>
        <v>DPZ_44756</v>
      </c>
      <c r="B11325" t="s">
        <v>28</v>
      </c>
      <c r="C11325" s="1">
        <v>44756</v>
      </c>
      <c r="D11325">
        <v>396.68700000000001</v>
      </c>
    </row>
    <row r="11326" spans="1:4" x14ac:dyDescent="0.35">
      <c r="A11326" s="3" t="str">
        <f t="shared" si="177"/>
        <v>DRE_44756</v>
      </c>
      <c r="B11326" t="s">
        <v>29</v>
      </c>
      <c r="C11326" s="1">
        <v>44756</v>
      </c>
      <c r="D11326">
        <v>55.326999999999998</v>
      </c>
    </row>
    <row r="11327" spans="1:4" hidden="1" x14ac:dyDescent="0.35">
      <c r="A11327" s="3" t="str">
        <f t="shared" si="177"/>
        <v>DXC_44756</v>
      </c>
      <c r="B11327" t="s">
        <v>30</v>
      </c>
      <c r="C11327" s="1">
        <v>44756</v>
      </c>
      <c r="D11327">
        <v>27.95</v>
      </c>
    </row>
    <row r="11328" spans="1:4" hidden="1" x14ac:dyDescent="0.35">
      <c r="A11328" s="3" t="str">
        <f t="shared" si="177"/>
        <v>EWA_44756</v>
      </c>
      <c r="B11328" t="s">
        <v>31</v>
      </c>
      <c r="C11328" s="1">
        <v>44756</v>
      </c>
      <c r="D11328">
        <v>20.277000000000001</v>
      </c>
    </row>
    <row r="11329" spans="1:4" hidden="1" x14ac:dyDescent="0.35">
      <c r="A11329" s="3" t="str">
        <f t="shared" si="177"/>
        <v>EWC_44756</v>
      </c>
      <c r="B11329" t="s">
        <v>32</v>
      </c>
      <c r="C11329" s="1">
        <v>44756</v>
      </c>
      <c r="D11329">
        <v>31.587</v>
      </c>
    </row>
    <row r="11330" spans="1:4" hidden="1" x14ac:dyDescent="0.35">
      <c r="A11330" s="3" t="str">
        <f t="shared" si="177"/>
        <v>EWG_44756</v>
      </c>
      <c r="B11330" t="s">
        <v>33</v>
      </c>
      <c r="C11330" s="1">
        <v>44756</v>
      </c>
      <c r="D11330">
        <v>21.452999999999999</v>
      </c>
    </row>
    <row r="11331" spans="1:4" hidden="1" x14ac:dyDescent="0.35">
      <c r="A11331" s="3" t="str">
        <f t="shared" si="177"/>
        <v>EWH_44756</v>
      </c>
      <c r="B11331" t="s">
        <v>34</v>
      </c>
      <c r="C11331" s="1">
        <v>44756</v>
      </c>
      <c r="D11331">
        <v>21.097000000000001</v>
      </c>
    </row>
    <row r="11332" spans="1:4" hidden="1" x14ac:dyDescent="0.35">
      <c r="A11332" s="3" t="str">
        <f t="shared" si="177"/>
        <v>EWJ_44756</v>
      </c>
      <c r="B11332" t="s">
        <v>35</v>
      </c>
      <c r="C11332" s="1">
        <v>44756</v>
      </c>
      <c r="D11332">
        <v>52.093000000000004</v>
      </c>
    </row>
    <row r="11333" spans="1:4" hidden="1" x14ac:dyDescent="0.35">
      <c r="A11333" s="3" t="str">
        <f t="shared" si="177"/>
        <v>EWL_44756</v>
      </c>
      <c r="B11333" t="s">
        <v>36</v>
      </c>
      <c r="C11333" s="1">
        <v>44756</v>
      </c>
      <c r="D11333">
        <v>40.57</v>
      </c>
    </row>
    <row r="11334" spans="1:4" hidden="1" x14ac:dyDescent="0.35">
      <c r="A11334" s="3" t="str">
        <f t="shared" si="177"/>
        <v>EWQ_44756</v>
      </c>
      <c r="B11334" t="s">
        <v>37</v>
      </c>
      <c r="C11334" s="1">
        <v>44756</v>
      </c>
      <c r="D11334">
        <v>28.725000000000001</v>
      </c>
    </row>
    <row r="11335" spans="1:4" hidden="1" x14ac:dyDescent="0.35">
      <c r="A11335" s="3" t="str">
        <f t="shared" si="177"/>
        <v>EWT_44756</v>
      </c>
      <c r="B11335" t="s">
        <v>38</v>
      </c>
      <c r="C11335" s="1">
        <v>44756</v>
      </c>
      <c r="D11335">
        <v>41.686</v>
      </c>
    </row>
    <row r="11336" spans="1:4" hidden="1" x14ac:dyDescent="0.35">
      <c r="A11336" s="3" t="str">
        <f t="shared" si="177"/>
        <v>EWU_44756</v>
      </c>
      <c r="B11336" t="s">
        <v>39</v>
      </c>
      <c r="C11336" s="1">
        <v>44756</v>
      </c>
      <c r="D11336">
        <v>28.084</v>
      </c>
    </row>
    <row r="11337" spans="1:4" hidden="1" x14ac:dyDescent="0.35">
      <c r="A11337" s="3" t="str">
        <f t="shared" si="177"/>
        <v>EWY_44756</v>
      </c>
      <c r="B11337" t="s">
        <v>40</v>
      </c>
      <c r="C11337" s="1">
        <v>44756</v>
      </c>
      <c r="D11337">
        <v>55.289000000000001</v>
      </c>
    </row>
    <row r="11338" spans="1:4" hidden="1" x14ac:dyDescent="0.35">
      <c r="A11338" s="3" t="str">
        <f t="shared" si="177"/>
        <v>EWZ_44756</v>
      </c>
      <c r="B11338" t="s">
        <v>41</v>
      </c>
      <c r="C11338" s="1">
        <v>44756</v>
      </c>
      <c r="D11338">
        <v>23.803999999999998</v>
      </c>
    </row>
    <row r="11339" spans="1:4" hidden="1" x14ac:dyDescent="0.35">
      <c r="A11339" s="3" t="str">
        <f t="shared" si="177"/>
        <v>FTV_44756</v>
      </c>
      <c r="B11339" t="s">
        <v>43</v>
      </c>
      <c r="C11339" s="1">
        <v>44756</v>
      </c>
      <c r="D11339">
        <v>53.543999999999997</v>
      </c>
    </row>
    <row r="11340" spans="1:4" hidden="1" x14ac:dyDescent="0.35">
      <c r="A11340" s="3" t="str">
        <f t="shared" si="177"/>
        <v>GOOG_44756</v>
      </c>
      <c r="B11340" t="s">
        <v>44</v>
      </c>
      <c r="C11340" s="1">
        <v>44756</v>
      </c>
      <c r="D11340">
        <v>111.44</v>
      </c>
    </row>
    <row r="11341" spans="1:4" hidden="1" x14ac:dyDescent="0.35">
      <c r="A11341" s="3" t="str">
        <f t="shared" si="177"/>
        <v>GPC_44756</v>
      </c>
      <c r="B11341" t="s">
        <v>45</v>
      </c>
      <c r="C11341" s="1">
        <v>44756</v>
      </c>
      <c r="D11341">
        <v>135.24199999999999</v>
      </c>
    </row>
    <row r="11342" spans="1:4" hidden="1" x14ac:dyDescent="0.35">
      <c r="A11342" s="3" t="str">
        <f t="shared" si="177"/>
        <v>GSG_44756</v>
      </c>
      <c r="B11342" t="s">
        <v>46</v>
      </c>
      <c r="C11342" s="1">
        <v>44756</v>
      </c>
      <c r="D11342">
        <v>21.62</v>
      </c>
    </row>
    <row r="11343" spans="1:4" hidden="1" x14ac:dyDescent="0.35">
      <c r="A11343" s="3" t="str">
        <f t="shared" si="177"/>
        <v>HIG_44756</v>
      </c>
      <c r="B11343" t="s">
        <v>47</v>
      </c>
      <c r="C11343" s="1">
        <v>44756</v>
      </c>
      <c r="D11343">
        <v>60.932000000000002</v>
      </c>
    </row>
    <row r="11344" spans="1:4" hidden="1" x14ac:dyDescent="0.35">
      <c r="A11344" s="3" t="str">
        <f t="shared" si="177"/>
        <v>HIGH.L_44756</v>
      </c>
      <c r="B11344" t="s">
        <v>48</v>
      </c>
      <c r="C11344" s="1">
        <v>44756</v>
      </c>
      <c r="D11344">
        <v>4.7709999999999999</v>
      </c>
    </row>
    <row r="11345" spans="1:4" hidden="1" x14ac:dyDescent="0.35">
      <c r="A11345" s="3" t="str">
        <f t="shared" si="177"/>
        <v>HST_44756</v>
      </c>
      <c r="B11345" t="s">
        <v>49</v>
      </c>
      <c r="C11345" s="1">
        <v>44756</v>
      </c>
      <c r="D11345">
        <v>15.478999999999999</v>
      </c>
    </row>
    <row r="11346" spans="1:4" hidden="1" x14ac:dyDescent="0.35">
      <c r="A11346" s="3" t="str">
        <f t="shared" si="177"/>
        <v>HYG_44756</v>
      </c>
      <c r="B11346" t="s">
        <v>50</v>
      </c>
      <c r="C11346" s="1">
        <v>44756</v>
      </c>
      <c r="D11346">
        <v>72.209999999999994</v>
      </c>
    </row>
    <row r="11347" spans="1:4" hidden="1" x14ac:dyDescent="0.35">
      <c r="A11347" s="3" t="str">
        <f t="shared" si="177"/>
        <v>IAU_44756</v>
      </c>
      <c r="B11347" t="s">
        <v>51</v>
      </c>
      <c r="C11347" s="1">
        <v>44756</v>
      </c>
      <c r="D11347">
        <v>32.450000000000003</v>
      </c>
    </row>
    <row r="11348" spans="1:4" hidden="1" x14ac:dyDescent="0.35">
      <c r="A11348" s="3" t="str">
        <f t="shared" si="177"/>
        <v>ICLN_44756</v>
      </c>
      <c r="B11348" t="s">
        <v>52</v>
      </c>
      <c r="C11348" s="1">
        <v>44756</v>
      </c>
      <c r="D11348">
        <v>19.096</v>
      </c>
    </row>
    <row r="11349" spans="1:4" hidden="1" x14ac:dyDescent="0.35">
      <c r="A11349" s="3" t="str">
        <f t="shared" si="177"/>
        <v>IEAA.L_44756</v>
      </c>
      <c r="B11349" t="s">
        <v>53</v>
      </c>
      <c r="C11349" s="1">
        <v>44756</v>
      </c>
      <c r="D11349">
        <v>4.78</v>
      </c>
    </row>
    <row r="11350" spans="1:4" hidden="1" x14ac:dyDescent="0.35">
      <c r="A11350" s="3" t="str">
        <f t="shared" si="177"/>
        <v>IEF_44756</v>
      </c>
      <c r="B11350" t="s">
        <v>54</v>
      </c>
      <c r="C11350" s="1">
        <v>44756</v>
      </c>
      <c r="D11350">
        <v>101.208</v>
      </c>
    </row>
    <row r="11351" spans="1:4" hidden="1" x14ac:dyDescent="0.35">
      <c r="A11351" s="3" t="str">
        <f t="shared" si="177"/>
        <v>IEFM.L_44756</v>
      </c>
      <c r="B11351" t="s">
        <v>55</v>
      </c>
      <c r="C11351" s="1">
        <v>44756</v>
      </c>
      <c r="D11351">
        <v>694.3</v>
      </c>
    </row>
    <row r="11352" spans="1:4" hidden="1" x14ac:dyDescent="0.35">
      <c r="A11352" s="3" t="str">
        <f t="shared" si="177"/>
        <v>IEMG_44756</v>
      </c>
      <c r="B11352" t="s">
        <v>56</v>
      </c>
      <c r="C11352" s="1">
        <v>44756</v>
      </c>
      <c r="D11352">
        <v>46.451000000000001</v>
      </c>
    </row>
    <row r="11353" spans="1:4" hidden="1" x14ac:dyDescent="0.35">
      <c r="A11353" s="3" t="str">
        <f t="shared" si="177"/>
        <v>IEUS_44756</v>
      </c>
      <c r="B11353" t="s">
        <v>57</v>
      </c>
      <c r="C11353" s="1">
        <v>44756</v>
      </c>
      <c r="D11353">
        <v>46.131999999999998</v>
      </c>
    </row>
    <row r="11354" spans="1:4" hidden="1" x14ac:dyDescent="0.35">
      <c r="A11354" s="3" t="str">
        <f t="shared" si="177"/>
        <v>IEVL.L_44756</v>
      </c>
      <c r="B11354" t="s">
        <v>58</v>
      </c>
      <c r="C11354" s="1">
        <v>44756</v>
      </c>
      <c r="D11354">
        <v>6.4820000000000002</v>
      </c>
    </row>
    <row r="11355" spans="1:4" hidden="1" x14ac:dyDescent="0.35">
      <c r="A11355" s="3" t="str">
        <f t="shared" si="177"/>
        <v>IGF_44756</v>
      </c>
      <c r="B11355" t="s">
        <v>59</v>
      </c>
      <c r="C11355" s="1">
        <v>44756</v>
      </c>
      <c r="D11355">
        <v>45.232999999999997</v>
      </c>
    </row>
    <row r="11356" spans="1:4" hidden="1" x14ac:dyDescent="0.35">
      <c r="A11356" s="3" t="str">
        <f t="shared" si="177"/>
        <v>INDA_44756</v>
      </c>
      <c r="B11356" t="s">
        <v>60</v>
      </c>
      <c r="C11356" s="1">
        <v>44756</v>
      </c>
      <c r="D11356">
        <v>39.68</v>
      </c>
    </row>
    <row r="11357" spans="1:4" hidden="1" x14ac:dyDescent="0.35">
      <c r="A11357" s="3" t="str">
        <f t="shared" si="177"/>
        <v>IUMO.L_44756</v>
      </c>
      <c r="B11357" t="s">
        <v>61</v>
      </c>
      <c r="C11357" s="1">
        <v>44756</v>
      </c>
      <c r="D11357">
        <v>9.2420000000000009</v>
      </c>
    </row>
    <row r="11358" spans="1:4" hidden="1" x14ac:dyDescent="0.35">
      <c r="A11358" s="3" t="str">
        <f t="shared" si="177"/>
        <v>IUVL.L_44756</v>
      </c>
      <c r="B11358" t="s">
        <v>62</v>
      </c>
      <c r="C11358" s="1">
        <v>44756</v>
      </c>
      <c r="D11358">
        <v>7.7590000000000003</v>
      </c>
    </row>
    <row r="11359" spans="1:4" hidden="1" x14ac:dyDescent="0.35">
      <c r="A11359" s="3" t="str">
        <f t="shared" si="177"/>
        <v>IVV_44756</v>
      </c>
      <c r="B11359" t="s">
        <v>63</v>
      </c>
      <c r="C11359" s="1">
        <v>44756</v>
      </c>
      <c r="D11359">
        <v>376.30399999999997</v>
      </c>
    </row>
    <row r="11360" spans="1:4" hidden="1" x14ac:dyDescent="0.35">
      <c r="A11360" s="3" t="str">
        <f t="shared" si="177"/>
        <v>IWM_44756</v>
      </c>
      <c r="B11360" t="s">
        <v>64</v>
      </c>
      <c r="C11360" s="1">
        <v>44756</v>
      </c>
      <c r="D11360">
        <v>167.91300000000001</v>
      </c>
    </row>
    <row r="11361" spans="1:4" hidden="1" x14ac:dyDescent="0.35">
      <c r="A11361" s="3" t="str">
        <f t="shared" si="177"/>
        <v>IXN_44756</v>
      </c>
      <c r="B11361" t="s">
        <v>65</v>
      </c>
      <c r="C11361" s="1">
        <v>44756</v>
      </c>
      <c r="D11361">
        <v>46.32</v>
      </c>
    </row>
    <row r="11362" spans="1:4" hidden="1" x14ac:dyDescent="0.35">
      <c r="A11362" s="3" t="str">
        <f t="shared" si="177"/>
        <v>JPEA.L_44756</v>
      </c>
      <c r="B11362" t="s">
        <v>66</v>
      </c>
      <c r="C11362" s="1">
        <v>44756</v>
      </c>
      <c r="D11362">
        <v>4.6120000000000001</v>
      </c>
    </row>
    <row r="11363" spans="1:4" hidden="1" x14ac:dyDescent="0.35">
      <c r="A11363" s="3" t="str">
        <f t="shared" si="177"/>
        <v>JPM_44756</v>
      </c>
      <c r="B11363" t="s">
        <v>67</v>
      </c>
      <c r="C11363" s="1">
        <v>44756</v>
      </c>
      <c r="D11363">
        <v>106.25700000000001</v>
      </c>
    </row>
    <row r="11364" spans="1:4" hidden="1" x14ac:dyDescent="0.35">
      <c r="A11364" s="3" t="str">
        <f t="shared" si="177"/>
        <v>KR_44756</v>
      </c>
      <c r="B11364" t="s">
        <v>68</v>
      </c>
      <c r="C11364" s="1">
        <v>44756</v>
      </c>
      <c r="D11364">
        <v>46.710999999999999</v>
      </c>
    </row>
    <row r="11365" spans="1:4" hidden="1" x14ac:dyDescent="0.35">
      <c r="A11365" s="3" t="str">
        <f t="shared" si="177"/>
        <v>LQD_44756</v>
      </c>
      <c r="B11365" t="s">
        <v>69</v>
      </c>
      <c r="C11365" s="1">
        <v>44756</v>
      </c>
      <c r="D11365">
        <v>108.998</v>
      </c>
    </row>
    <row r="11366" spans="1:4" hidden="1" x14ac:dyDescent="0.35">
      <c r="A11366" s="3" t="str">
        <f t="shared" si="177"/>
        <v>MCHI_44756</v>
      </c>
      <c r="B11366" t="s">
        <v>70</v>
      </c>
      <c r="C11366" s="1">
        <v>44756</v>
      </c>
      <c r="D11366">
        <v>51.136000000000003</v>
      </c>
    </row>
    <row r="11367" spans="1:4" hidden="1" x14ac:dyDescent="0.35">
      <c r="A11367" s="3" t="str">
        <f t="shared" si="177"/>
        <v>META_44756</v>
      </c>
      <c r="B11367" t="s">
        <v>144</v>
      </c>
      <c r="C11367" s="1">
        <v>44756</v>
      </c>
      <c r="D11367">
        <v>158.05000000000001</v>
      </c>
    </row>
    <row r="11368" spans="1:4" hidden="1" x14ac:dyDescent="0.35">
      <c r="A11368" s="3" t="str">
        <f t="shared" si="177"/>
        <v>MVEU.L_44756</v>
      </c>
      <c r="B11368" t="s">
        <v>71</v>
      </c>
      <c r="C11368" s="1">
        <v>44756</v>
      </c>
      <c r="D11368">
        <v>49.921999999999997</v>
      </c>
    </row>
    <row r="11369" spans="1:4" hidden="1" x14ac:dyDescent="0.35">
      <c r="A11369" s="3" t="str">
        <f t="shared" si="177"/>
        <v>OGN_44756</v>
      </c>
      <c r="B11369" t="s">
        <v>72</v>
      </c>
      <c r="C11369" s="1">
        <v>44756</v>
      </c>
      <c r="D11369">
        <v>31.210999999999999</v>
      </c>
    </row>
    <row r="11370" spans="1:4" hidden="1" x14ac:dyDescent="0.35">
      <c r="A11370" s="3" t="str">
        <f t="shared" si="177"/>
        <v>PG_44756</v>
      </c>
      <c r="B11370" t="s">
        <v>73</v>
      </c>
      <c r="C11370" s="1">
        <v>44756</v>
      </c>
      <c r="D11370">
        <v>142.42099999999999</v>
      </c>
    </row>
    <row r="11371" spans="1:4" hidden="1" x14ac:dyDescent="0.35">
      <c r="A11371" s="3" t="str">
        <f t="shared" si="177"/>
        <v>PPL_44756</v>
      </c>
      <c r="B11371" t="s">
        <v>74</v>
      </c>
      <c r="C11371" s="1">
        <v>44756</v>
      </c>
      <c r="D11371">
        <v>26.704999999999998</v>
      </c>
    </row>
    <row r="11372" spans="1:4" hidden="1" x14ac:dyDescent="0.35">
      <c r="A11372" s="3" t="str">
        <f t="shared" si="177"/>
        <v>PRU_44756</v>
      </c>
      <c r="B11372" t="s">
        <v>75</v>
      </c>
      <c r="C11372" s="1">
        <v>44756</v>
      </c>
      <c r="D11372">
        <v>88.391000000000005</v>
      </c>
    </row>
    <row r="11373" spans="1:4" hidden="1" x14ac:dyDescent="0.35">
      <c r="A11373" s="3" t="str">
        <f t="shared" si="177"/>
        <v>PYPL_44756</v>
      </c>
      <c r="B11373" t="s">
        <v>76</v>
      </c>
      <c r="C11373" s="1">
        <v>44756</v>
      </c>
      <c r="D11373">
        <v>69.55</v>
      </c>
    </row>
    <row r="11374" spans="1:4" hidden="1" x14ac:dyDescent="0.35">
      <c r="A11374" s="3" t="str">
        <f t="shared" si="177"/>
        <v>RE_44756</v>
      </c>
      <c r="B11374" t="s">
        <v>77</v>
      </c>
      <c r="C11374" s="1">
        <v>44756</v>
      </c>
      <c r="D11374">
        <v>260.22699999999998</v>
      </c>
    </row>
    <row r="11375" spans="1:4" hidden="1" x14ac:dyDescent="0.35">
      <c r="A11375" s="3" t="str">
        <f t="shared" si="177"/>
        <v>REET_44756</v>
      </c>
      <c r="B11375" t="s">
        <v>78</v>
      </c>
      <c r="C11375" s="1">
        <v>44756</v>
      </c>
      <c r="D11375">
        <v>23.478999999999999</v>
      </c>
    </row>
    <row r="11376" spans="1:4" hidden="1" x14ac:dyDescent="0.35">
      <c r="A11376" s="3" t="str">
        <f t="shared" si="177"/>
        <v>ROL_44756</v>
      </c>
      <c r="B11376" t="s">
        <v>79</v>
      </c>
      <c r="C11376" s="1">
        <v>44756</v>
      </c>
      <c r="D11376">
        <v>34.83</v>
      </c>
    </row>
    <row r="11377" spans="1:4" hidden="1" x14ac:dyDescent="0.35">
      <c r="A11377" s="3" t="str">
        <f t="shared" si="177"/>
        <v>ROST_44756</v>
      </c>
      <c r="B11377" t="s">
        <v>80</v>
      </c>
      <c r="C11377" s="1">
        <v>44756</v>
      </c>
      <c r="D11377">
        <v>76.501000000000005</v>
      </c>
    </row>
    <row r="11378" spans="1:4" hidden="1" x14ac:dyDescent="0.35">
      <c r="A11378" s="3" t="str">
        <f t="shared" si="177"/>
        <v>SEGA.L_44756</v>
      </c>
      <c r="B11378" t="s">
        <v>81</v>
      </c>
      <c r="C11378" s="1">
        <v>44756</v>
      </c>
      <c r="D11378">
        <v>97.760999999999996</v>
      </c>
    </row>
    <row r="11379" spans="1:4" hidden="1" x14ac:dyDescent="0.35">
      <c r="A11379" s="3" t="str">
        <f t="shared" si="177"/>
        <v>SHY_44756</v>
      </c>
      <c r="B11379" t="s">
        <v>82</v>
      </c>
      <c r="C11379" s="1">
        <v>44756</v>
      </c>
      <c r="D11379">
        <v>81.569000000000003</v>
      </c>
    </row>
    <row r="11380" spans="1:4" hidden="1" x14ac:dyDescent="0.35">
      <c r="A11380" s="3" t="str">
        <f t="shared" si="177"/>
        <v>SLV_44756</v>
      </c>
      <c r="B11380" t="s">
        <v>83</v>
      </c>
      <c r="C11380" s="1">
        <v>44756</v>
      </c>
      <c r="D11380">
        <v>17</v>
      </c>
    </row>
    <row r="11381" spans="1:4" hidden="1" x14ac:dyDescent="0.35">
      <c r="A11381" s="3" t="str">
        <f t="shared" si="177"/>
        <v>SPMV.L_44756</v>
      </c>
      <c r="B11381" t="s">
        <v>84</v>
      </c>
      <c r="C11381" s="1">
        <v>44756</v>
      </c>
      <c r="D11381">
        <v>72.58</v>
      </c>
    </row>
    <row r="11382" spans="1:4" hidden="1" x14ac:dyDescent="0.35">
      <c r="A11382" s="3" t="str">
        <f t="shared" si="177"/>
        <v>TLT_44756</v>
      </c>
      <c r="B11382" t="s">
        <v>85</v>
      </c>
      <c r="C11382" s="1">
        <v>44756</v>
      </c>
      <c r="D11382">
        <v>113.64100000000001</v>
      </c>
    </row>
    <row r="11383" spans="1:4" hidden="1" x14ac:dyDescent="0.35">
      <c r="A11383" s="3" t="str">
        <f t="shared" si="177"/>
        <v>UNH_44756</v>
      </c>
      <c r="B11383" t="s">
        <v>86</v>
      </c>
      <c r="C11383" s="1">
        <v>44756</v>
      </c>
      <c r="D11383">
        <v>499.31900000000002</v>
      </c>
    </row>
    <row r="11384" spans="1:4" hidden="1" x14ac:dyDescent="0.35">
      <c r="A11384" s="3" t="str">
        <f t="shared" si="177"/>
        <v>URI_44756</v>
      </c>
      <c r="B11384" t="s">
        <v>87</v>
      </c>
      <c r="C11384" s="1">
        <v>44756</v>
      </c>
      <c r="D11384">
        <v>247.72</v>
      </c>
    </row>
    <row r="11385" spans="1:4" hidden="1" x14ac:dyDescent="0.35">
      <c r="A11385" s="3" t="str">
        <f t="shared" si="177"/>
        <v>V_44756</v>
      </c>
      <c r="B11385" t="s">
        <v>88</v>
      </c>
      <c r="C11385" s="1">
        <v>44756</v>
      </c>
      <c r="D11385">
        <v>204.68700000000001</v>
      </c>
    </row>
    <row r="11386" spans="1:4" hidden="1" x14ac:dyDescent="0.35">
      <c r="A11386" s="3" t="str">
        <f t="shared" ref="A11386:A11449" si="178">CONCATENATE(B11386,"_",C11386)</f>
        <v>VRSK_44756</v>
      </c>
      <c r="B11386" t="s">
        <v>89</v>
      </c>
      <c r="C11386" s="1">
        <v>44756</v>
      </c>
      <c r="D11386">
        <v>175.34200000000001</v>
      </c>
    </row>
    <row r="11387" spans="1:4" hidden="1" x14ac:dyDescent="0.35">
      <c r="A11387" s="3" t="str">
        <f t="shared" si="178"/>
        <v>VXX_44756</v>
      </c>
      <c r="B11387" t="s">
        <v>90</v>
      </c>
      <c r="C11387" s="1">
        <v>44756</v>
      </c>
      <c r="D11387">
        <v>22.32</v>
      </c>
    </row>
    <row r="11388" spans="1:4" hidden="1" x14ac:dyDescent="0.35">
      <c r="A11388" s="3" t="str">
        <f t="shared" si="178"/>
        <v>WRK_44756</v>
      </c>
      <c r="B11388" t="s">
        <v>91</v>
      </c>
      <c r="C11388" s="1">
        <v>44756</v>
      </c>
      <c r="D11388">
        <v>38.084000000000003</v>
      </c>
    </row>
    <row r="11389" spans="1:4" hidden="1" x14ac:dyDescent="0.35">
      <c r="A11389" s="3" t="str">
        <f t="shared" si="178"/>
        <v>XLB_44756</v>
      </c>
      <c r="B11389" t="s">
        <v>92</v>
      </c>
      <c r="C11389" s="1">
        <v>44756</v>
      </c>
      <c r="D11389">
        <v>70.076999999999998</v>
      </c>
    </row>
    <row r="11390" spans="1:4" hidden="1" x14ac:dyDescent="0.35">
      <c r="A11390" s="3" t="str">
        <f t="shared" si="178"/>
        <v>XLC_44756</v>
      </c>
      <c r="B11390" t="s">
        <v>93</v>
      </c>
      <c r="C11390" s="1">
        <v>44756</v>
      </c>
      <c r="D11390">
        <v>53.774000000000001</v>
      </c>
    </row>
    <row r="11391" spans="1:4" hidden="1" x14ac:dyDescent="0.35">
      <c r="A11391" s="3" t="str">
        <f t="shared" si="178"/>
        <v>XLE_44756</v>
      </c>
      <c r="B11391" t="s">
        <v>94</v>
      </c>
      <c r="C11391" s="1">
        <v>44756</v>
      </c>
      <c r="D11391">
        <v>66.081999999999994</v>
      </c>
    </row>
    <row r="11392" spans="1:4" hidden="1" x14ac:dyDescent="0.35">
      <c r="A11392" s="3" t="str">
        <f t="shared" si="178"/>
        <v>XLF_44756</v>
      </c>
      <c r="B11392" t="s">
        <v>95</v>
      </c>
      <c r="C11392" s="1">
        <v>44756</v>
      </c>
      <c r="D11392">
        <v>30.388999999999999</v>
      </c>
    </row>
    <row r="11393" spans="1:4" hidden="1" x14ac:dyDescent="0.35">
      <c r="A11393" s="3" t="str">
        <f t="shared" si="178"/>
        <v>XLI_44756</v>
      </c>
      <c r="B11393" t="s">
        <v>96</v>
      </c>
      <c r="C11393" s="1">
        <v>44756</v>
      </c>
      <c r="D11393">
        <v>84.688999999999993</v>
      </c>
    </row>
    <row r="11394" spans="1:4" hidden="1" x14ac:dyDescent="0.35">
      <c r="A11394" s="3" t="str">
        <f t="shared" si="178"/>
        <v>XLK_44756</v>
      </c>
      <c r="B11394" t="s">
        <v>97</v>
      </c>
      <c r="C11394" s="1">
        <v>44756</v>
      </c>
      <c r="D11394">
        <v>129.398</v>
      </c>
    </row>
    <row r="11395" spans="1:4" hidden="1" x14ac:dyDescent="0.35">
      <c r="A11395" s="3" t="str">
        <f t="shared" si="178"/>
        <v>XLP_44756</v>
      </c>
      <c r="B11395" t="s">
        <v>98</v>
      </c>
      <c r="C11395" s="1">
        <v>44756</v>
      </c>
      <c r="D11395">
        <v>71.715999999999994</v>
      </c>
    </row>
    <row r="11396" spans="1:4" hidden="1" x14ac:dyDescent="0.35">
      <c r="A11396" s="3" t="str">
        <f t="shared" si="178"/>
        <v>XLU_44756</v>
      </c>
      <c r="B11396" t="s">
        <v>99</v>
      </c>
      <c r="C11396" s="1">
        <v>44756</v>
      </c>
      <c r="D11396">
        <v>68.599999999999994</v>
      </c>
    </row>
    <row r="11397" spans="1:4" hidden="1" x14ac:dyDescent="0.35">
      <c r="A11397" s="3" t="str">
        <f t="shared" si="178"/>
        <v>XLV_44756</v>
      </c>
      <c r="B11397" t="s">
        <v>100</v>
      </c>
      <c r="C11397" s="1">
        <v>44756</v>
      </c>
      <c r="D11397">
        <v>126.10599999999999</v>
      </c>
    </row>
    <row r="11398" spans="1:4" hidden="1" x14ac:dyDescent="0.35">
      <c r="A11398" s="3" t="str">
        <f t="shared" si="178"/>
        <v>XLY_44756</v>
      </c>
      <c r="B11398" t="s">
        <v>101</v>
      </c>
      <c r="C11398" s="1">
        <v>44756</v>
      </c>
      <c r="D11398">
        <v>141.85400000000001</v>
      </c>
    </row>
    <row r="11399" spans="1:4" hidden="1" x14ac:dyDescent="0.35">
      <c r="A11399" s="3" t="str">
        <f t="shared" si="178"/>
        <v>XOM_44756</v>
      </c>
      <c r="B11399" t="s">
        <v>102</v>
      </c>
      <c r="C11399" s="1">
        <v>44756</v>
      </c>
      <c r="D11399">
        <v>81.037999999999997</v>
      </c>
    </row>
    <row r="11400" spans="1:4" hidden="1" x14ac:dyDescent="0.35">
      <c r="A11400" s="3" t="str">
        <f t="shared" si="178"/>
        <v>ABBV_44757</v>
      </c>
      <c r="B11400" t="s">
        <v>3</v>
      </c>
      <c r="C11400" s="1">
        <v>44757</v>
      </c>
      <c r="D11400">
        <v>150.64099999999999</v>
      </c>
    </row>
    <row r="11401" spans="1:4" hidden="1" x14ac:dyDescent="0.35">
      <c r="A11401" s="3" t="str">
        <f t="shared" si="178"/>
        <v>ACN_44757</v>
      </c>
      <c r="B11401" t="s">
        <v>4</v>
      </c>
      <c r="C11401" s="1">
        <v>44757</v>
      </c>
      <c r="D11401">
        <v>269.21699999999998</v>
      </c>
    </row>
    <row r="11402" spans="1:4" hidden="1" x14ac:dyDescent="0.35">
      <c r="A11402" s="3" t="str">
        <f t="shared" si="178"/>
        <v>AEP_44757</v>
      </c>
      <c r="B11402" t="s">
        <v>5</v>
      </c>
      <c r="C11402" s="1">
        <v>44757</v>
      </c>
      <c r="D11402">
        <v>92.74</v>
      </c>
    </row>
    <row r="11403" spans="1:4" hidden="1" x14ac:dyDescent="0.35">
      <c r="A11403" s="3" t="str">
        <f t="shared" si="178"/>
        <v>AIZ_44757</v>
      </c>
      <c r="B11403" t="s">
        <v>6</v>
      </c>
      <c r="C11403" s="1">
        <v>44757</v>
      </c>
      <c r="D11403">
        <v>165.28</v>
      </c>
    </row>
    <row r="11404" spans="1:4" hidden="1" x14ac:dyDescent="0.35">
      <c r="A11404" s="3" t="str">
        <f t="shared" si="178"/>
        <v>ALLE_44757</v>
      </c>
      <c r="B11404" t="s">
        <v>7</v>
      </c>
      <c r="C11404" s="1">
        <v>44757</v>
      </c>
      <c r="D11404">
        <v>96.230999999999995</v>
      </c>
    </row>
    <row r="11405" spans="1:4" hidden="1" x14ac:dyDescent="0.35">
      <c r="A11405" s="3" t="str">
        <f t="shared" si="178"/>
        <v>AMAT_44757</v>
      </c>
      <c r="B11405" t="s">
        <v>8</v>
      </c>
      <c r="C11405" s="1">
        <v>44757</v>
      </c>
      <c r="D11405">
        <v>94</v>
      </c>
    </row>
    <row r="11406" spans="1:4" hidden="1" x14ac:dyDescent="0.35">
      <c r="A11406" s="3" t="str">
        <f t="shared" si="178"/>
        <v>AMP_44757</v>
      </c>
      <c r="B11406" t="s">
        <v>9</v>
      </c>
      <c r="C11406" s="1">
        <v>44757</v>
      </c>
      <c r="D11406">
        <v>227.52600000000001</v>
      </c>
    </row>
    <row r="11407" spans="1:4" hidden="1" x14ac:dyDescent="0.35">
      <c r="A11407" s="3" t="str">
        <f t="shared" si="178"/>
        <v>AMZN_44757</v>
      </c>
      <c r="B11407" t="s">
        <v>10</v>
      </c>
      <c r="C11407" s="1">
        <v>44757</v>
      </c>
      <c r="D11407">
        <v>113.55</v>
      </c>
    </row>
    <row r="11408" spans="1:4" hidden="1" x14ac:dyDescent="0.35">
      <c r="A11408" s="3" t="str">
        <f t="shared" si="178"/>
        <v>AVB_44757</v>
      </c>
      <c r="B11408" t="s">
        <v>11</v>
      </c>
      <c r="C11408" s="1">
        <v>44757</v>
      </c>
      <c r="D11408">
        <v>189.25899999999999</v>
      </c>
    </row>
    <row r="11409" spans="1:4" hidden="1" x14ac:dyDescent="0.35">
      <c r="A11409" s="3" t="str">
        <f t="shared" si="178"/>
        <v>AVY_44757</v>
      </c>
      <c r="B11409" t="s">
        <v>12</v>
      </c>
      <c r="C11409" s="1">
        <v>44757</v>
      </c>
      <c r="D11409">
        <v>165.67599999999999</v>
      </c>
    </row>
    <row r="11410" spans="1:4" hidden="1" x14ac:dyDescent="0.35">
      <c r="A11410" s="3" t="str">
        <f t="shared" si="178"/>
        <v>AXP_44757</v>
      </c>
      <c r="B11410" t="s">
        <v>13</v>
      </c>
      <c r="C11410" s="1">
        <v>44757</v>
      </c>
      <c r="D11410">
        <v>141.44800000000001</v>
      </c>
    </row>
    <row r="11411" spans="1:4" hidden="1" x14ac:dyDescent="0.35">
      <c r="A11411" s="3" t="str">
        <f t="shared" si="178"/>
        <v>BDX_44757</v>
      </c>
      <c r="B11411" t="s">
        <v>14</v>
      </c>
      <c r="C11411" s="1">
        <v>44757</v>
      </c>
      <c r="D11411">
        <v>237.55600000000001</v>
      </c>
    </row>
    <row r="11412" spans="1:4" hidden="1" x14ac:dyDescent="0.35">
      <c r="A11412" s="3" t="str">
        <f t="shared" si="178"/>
        <v>BF-B_44757</v>
      </c>
      <c r="B11412" t="s">
        <v>15</v>
      </c>
      <c r="C11412" s="1">
        <v>44757</v>
      </c>
      <c r="D11412">
        <v>70.914000000000001</v>
      </c>
    </row>
    <row r="11413" spans="1:4" hidden="1" x14ac:dyDescent="0.35">
      <c r="A11413" s="3" t="str">
        <f t="shared" si="178"/>
        <v>BMY_44757</v>
      </c>
      <c r="B11413" t="s">
        <v>16</v>
      </c>
      <c r="C11413" s="1">
        <v>44757</v>
      </c>
      <c r="D11413">
        <v>74.382000000000005</v>
      </c>
    </row>
    <row r="11414" spans="1:4" hidden="1" x14ac:dyDescent="0.35">
      <c r="A11414" s="3" t="str">
        <f t="shared" si="178"/>
        <v>BR_44757</v>
      </c>
      <c r="B11414" t="s">
        <v>17</v>
      </c>
      <c r="C11414" s="1">
        <v>44757</v>
      </c>
      <c r="D11414">
        <v>147.935</v>
      </c>
    </row>
    <row r="11415" spans="1:4" hidden="1" x14ac:dyDescent="0.35">
      <c r="A11415" s="3" t="str">
        <f t="shared" si="178"/>
        <v>CARR_44757</v>
      </c>
      <c r="B11415" t="s">
        <v>18</v>
      </c>
      <c r="C11415" s="1">
        <v>44757</v>
      </c>
      <c r="D11415">
        <v>35.694000000000003</v>
      </c>
    </row>
    <row r="11416" spans="1:4" hidden="1" x14ac:dyDescent="0.35">
      <c r="A11416" s="3" t="str">
        <f t="shared" si="178"/>
        <v>CDW_44757</v>
      </c>
      <c r="B11416" t="s">
        <v>19</v>
      </c>
      <c r="C11416" s="1">
        <v>44757</v>
      </c>
      <c r="D11416">
        <v>160.56899999999999</v>
      </c>
    </row>
    <row r="11417" spans="1:4" hidden="1" x14ac:dyDescent="0.35">
      <c r="A11417" s="3" t="str">
        <f t="shared" si="178"/>
        <v>CE_44757</v>
      </c>
      <c r="B11417" t="s">
        <v>20</v>
      </c>
      <c r="C11417" s="1">
        <v>44757</v>
      </c>
      <c r="D11417">
        <v>106.68899999999999</v>
      </c>
    </row>
    <row r="11418" spans="1:4" hidden="1" x14ac:dyDescent="0.35">
      <c r="A11418" s="3" t="str">
        <f t="shared" si="178"/>
        <v>CHTR_44757</v>
      </c>
      <c r="B11418" t="s">
        <v>21</v>
      </c>
      <c r="C11418" s="1">
        <v>44757</v>
      </c>
      <c r="D11418">
        <v>476.6</v>
      </c>
    </row>
    <row r="11419" spans="1:4" hidden="1" x14ac:dyDescent="0.35">
      <c r="A11419" s="3" t="str">
        <f t="shared" si="178"/>
        <v>CNC_44757</v>
      </c>
      <c r="B11419" t="s">
        <v>22</v>
      </c>
      <c r="C11419" s="1">
        <v>44757</v>
      </c>
      <c r="D11419">
        <v>89.66</v>
      </c>
    </row>
    <row r="11420" spans="1:4" hidden="1" x14ac:dyDescent="0.35">
      <c r="A11420" s="3" t="str">
        <f t="shared" si="178"/>
        <v>CNP_44757</v>
      </c>
      <c r="B11420" t="s">
        <v>23</v>
      </c>
      <c r="C11420" s="1">
        <v>44757</v>
      </c>
      <c r="D11420">
        <v>29.076000000000001</v>
      </c>
    </row>
    <row r="11421" spans="1:4" hidden="1" x14ac:dyDescent="0.35">
      <c r="A11421" s="3" t="str">
        <f t="shared" si="178"/>
        <v>COP_44757</v>
      </c>
      <c r="B11421" t="s">
        <v>24</v>
      </c>
      <c r="C11421" s="1">
        <v>44757</v>
      </c>
      <c r="D11421">
        <v>80.233000000000004</v>
      </c>
    </row>
    <row r="11422" spans="1:4" hidden="1" x14ac:dyDescent="0.35">
      <c r="A11422" s="3" t="str">
        <f t="shared" si="178"/>
        <v>CTAS_44757</v>
      </c>
      <c r="B11422" t="s">
        <v>25</v>
      </c>
      <c r="C11422" s="1">
        <v>44757</v>
      </c>
      <c r="D11422">
        <v>385.24700000000001</v>
      </c>
    </row>
    <row r="11423" spans="1:4" hidden="1" x14ac:dyDescent="0.35">
      <c r="A11423" s="3" t="str">
        <f t="shared" si="178"/>
        <v>CZR_44757</v>
      </c>
      <c r="B11423" t="s">
        <v>26</v>
      </c>
      <c r="C11423" s="1">
        <v>44757</v>
      </c>
      <c r="D11423">
        <v>37.65</v>
      </c>
    </row>
    <row r="11424" spans="1:4" hidden="1" x14ac:dyDescent="0.35">
      <c r="A11424" s="3" t="str">
        <f t="shared" si="178"/>
        <v>DG_44757</v>
      </c>
      <c r="B11424" t="s">
        <v>27</v>
      </c>
      <c r="C11424" s="1">
        <v>44757</v>
      </c>
      <c r="D11424">
        <v>243.04</v>
      </c>
    </row>
    <row r="11425" spans="1:4" hidden="1" x14ac:dyDescent="0.35">
      <c r="A11425" s="3" t="str">
        <f t="shared" si="178"/>
        <v>DPZ_44757</v>
      </c>
      <c r="B11425" t="s">
        <v>28</v>
      </c>
      <c r="C11425" s="1">
        <v>44757</v>
      </c>
      <c r="D11425">
        <v>404.09100000000001</v>
      </c>
    </row>
    <row r="11426" spans="1:4" x14ac:dyDescent="0.35">
      <c r="A11426" s="3" t="str">
        <f t="shared" si="178"/>
        <v>DRE_44757</v>
      </c>
      <c r="B11426" t="s">
        <v>29</v>
      </c>
      <c r="C11426" s="1">
        <v>44757</v>
      </c>
      <c r="D11426">
        <v>56.76</v>
      </c>
    </row>
    <row r="11427" spans="1:4" hidden="1" x14ac:dyDescent="0.35">
      <c r="A11427" s="3" t="str">
        <f t="shared" si="178"/>
        <v>DXC_44757</v>
      </c>
      <c r="B11427" t="s">
        <v>30</v>
      </c>
      <c r="C11427" s="1">
        <v>44757</v>
      </c>
      <c r="D11427">
        <v>28.74</v>
      </c>
    </row>
    <row r="11428" spans="1:4" hidden="1" x14ac:dyDescent="0.35">
      <c r="A11428" s="3" t="str">
        <f t="shared" si="178"/>
        <v>EWA_44757</v>
      </c>
      <c r="B11428" t="s">
        <v>31</v>
      </c>
      <c r="C11428" s="1">
        <v>44757</v>
      </c>
      <c r="D11428">
        <v>20.68</v>
      </c>
    </row>
    <row r="11429" spans="1:4" hidden="1" x14ac:dyDescent="0.35">
      <c r="A11429" s="3" t="str">
        <f t="shared" si="178"/>
        <v>EWC_44757</v>
      </c>
      <c r="B11429" t="s">
        <v>32</v>
      </c>
      <c r="C11429" s="1">
        <v>44757</v>
      </c>
      <c r="D11429">
        <v>31.922000000000001</v>
      </c>
    </row>
    <row r="11430" spans="1:4" hidden="1" x14ac:dyDescent="0.35">
      <c r="A11430" s="3" t="str">
        <f t="shared" si="178"/>
        <v>EWG_44757</v>
      </c>
      <c r="B11430" t="s">
        <v>33</v>
      </c>
      <c r="C11430" s="1">
        <v>44757</v>
      </c>
      <c r="D11430">
        <v>22.021999999999998</v>
      </c>
    </row>
    <row r="11431" spans="1:4" hidden="1" x14ac:dyDescent="0.35">
      <c r="A11431" s="3" t="str">
        <f t="shared" si="178"/>
        <v>EWH_44757</v>
      </c>
      <c r="B11431" t="s">
        <v>34</v>
      </c>
      <c r="C11431" s="1">
        <v>44757</v>
      </c>
      <c r="D11431">
        <v>20.939</v>
      </c>
    </row>
    <row r="11432" spans="1:4" hidden="1" x14ac:dyDescent="0.35">
      <c r="A11432" s="3" t="str">
        <f t="shared" si="178"/>
        <v>EWJ_44757</v>
      </c>
      <c r="B11432" t="s">
        <v>35</v>
      </c>
      <c r="C11432" s="1">
        <v>44757</v>
      </c>
      <c r="D11432">
        <v>52.640999999999998</v>
      </c>
    </row>
    <row r="11433" spans="1:4" hidden="1" x14ac:dyDescent="0.35">
      <c r="A11433" s="3" t="str">
        <f t="shared" si="178"/>
        <v>EWL_44757</v>
      </c>
      <c r="B11433" t="s">
        <v>36</v>
      </c>
      <c r="C11433" s="1">
        <v>44757</v>
      </c>
      <c r="D11433">
        <v>41.27</v>
      </c>
    </row>
    <row r="11434" spans="1:4" hidden="1" x14ac:dyDescent="0.35">
      <c r="A11434" s="3" t="str">
        <f t="shared" si="178"/>
        <v>EWQ_44757</v>
      </c>
      <c r="B11434" t="s">
        <v>37</v>
      </c>
      <c r="C11434" s="1">
        <v>44757</v>
      </c>
      <c r="D11434">
        <v>29.303000000000001</v>
      </c>
    </row>
    <row r="11435" spans="1:4" hidden="1" x14ac:dyDescent="0.35">
      <c r="A11435" s="3" t="str">
        <f t="shared" si="178"/>
        <v>EWT_44757</v>
      </c>
      <c r="B11435" t="s">
        <v>38</v>
      </c>
      <c r="C11435" s="1">
        <v>44757</v>
      </c>
      <c r="D11435">
        <v>42.058999999999997</v>
      </c>
    </row>
    <row r="11436" spans="1:4" hidden="1" x14ac:dyDescent="0.35">
      <c r="A11436" s="3" t="str">
        <f t="shared" si="178"/>
        <v>EWU_44757</v>
      </c>
      <c r="B11436" t="s">
        <v>39</v>
      </c>
      <c r="C11436" s="1">
        <v>44757</v>
      </c>
      <c r="D11436">
        <v>28.606999999999999</v>
      </c>
    </row>
    <row r="11437" spans="1:4" hidden="1" x14ac:dyDescent="0.35">
      <c r="A11437" s="3" t="str">
        <f t="shared" si="178"/>
        <v>EWY_44757</v>
      </c>
      <c r="B11437" t="s">
        <v>40</v>
      </c>
      <c r="C11437" s="1">
        <v>44757</v>
      </c>
      <c r="D11437">
        <v>56.168999999999997</v>
      </c>
    </row>
    <row r="11438" spans="1:4" hidden="1" x14ac:dyDescent="0.35">
      <c r="A11438" s="3" t="str">
        <f t="shared" si="178"/>
        <v>EWZ_44757</v>
      </c>
      <c r="B11438" t="s">
        <v>41</v>
      </c>
      <c r="C11438" s="1">
        <v>44757</v>
      </c>
      <c r="D11438">
        <v>24.13</v>
      </c>
    </row>
    <row r="11439" spans="1:4" hidden="1" x14ac:dyDescent="0.35">
      <c r="A11439" s="3" t="str">
        <f t="shared" si="178"/>
        <v>FTV_44757</v>
      </c>
      <c r="B11439" t="s">
        <v>43</v>
      </c>
      <c r="C11439" s="1">
        <v>44757</v>
      </c>
      <c r="D11439">
        <v>54.781999999999996</v>
      </c>
    </row>
    <row r="11440" spans="1:4" hidden="1" x14ac:dyDescent="0.35">
      <c r="A11440" s="3" t="str">
        <f t="shared" si="178"/>
        <v>GOOG_44757</v>
      </c>
      <c r="B11440" t="s">
        <v>44</v>
      </c>
      <c r="C11440" s="1">
        <v>44757</v>
      </c>
      <c r="D11440">
        <v>112.767</v>
      </c>
    </row>
    <row r="11441" spans="1:4" hidden="1" x14ac:dyDescent="0.35">
      <c r="A11441" s="3" t="str">
        <f t="shared" si="178"/>
        <v>GPC_44757</v>
      </c>
      <c r="B11441" t="s">
        <v>45</v>
      </c>
      <c r="C11441" s="1">
        <v>44757</v>
      </c>
      <c r="D11441">
        <v>137.07300000000001</v>
      </c>
    </row>
    <row r="11442" spans="1:4" hidden="1" x14ac:dyDescent="0.35">
      <c r="A11442" s="3" t="str">
        <f t="shared" si="178"/>
        <v>GSG_44757</v>
      </c>
      <c r="B11442" t="s">
        <v>46</v>
      </c>
      <c r="C11442" s="1">
        <v>44757</v>
      </c>
      <c r="D11442">
        <v>21.89</v>
      </c>
    </row>
    <row r="11443" spans="1:4" hidden="1" x14ac:dyDescent="0.35">
      <c r="A11443" s="3" t="str">
        <f t="shared" si="178"/>
        <v>HIG_44757</v>
      </c>
      <c r="B11443" t="s">
        <v>47</v>
      </c>
      <c r="C11443" s="1">
        <v>44757</v>
      </c>
      <c r="D11443">
        <v>62.265999999999998</v>
      </c>
    </row>
    <row r="11444" spans="1:4" hidden="1" x14ac:dyDescent="0.35">
      <c r="A11444" s="3" t="str">
        <f t="shared" si="178"/>
        <v>HIGH.L_44757</v>
      </c>
      <c r="B11444" t="s">
        <v>48</v>
      </c>
      <c r="C11444" s="1">
        <v>44757</v>
      </c>
      <c r="D11444">
        <v>4.8250000000000002</v>
      </c>
    </row>
    <row r="11445" spans="1:4" hidden="1" x14ac:dyDescent="0.35">
      <c r="A11445" s="3" t="str">
        <f t="shared" si="178"/>
        <v>HST_44757</v>
      </c>
      <c r="B11445" t="s">
        <v>49</v>
      </c>
      <c r="C11445" s="1">
        <v>44757</v>
      </c>
      <c r="D11445">
        <v>15.726000000000001</v>
      </c>
    </row>
    <row r="11446" spans="1:4" hidden="1" x14ac:dyDescent="0.35">
      <c r="A11446" s="3" t="str">
        <f t="shared" si="178"/>
        <v>HYG_44757</v>
      </c>
      <c r="B11446" t="s">
        <v>50</v>
      </c>
      <c r="C11446" s="1">
        <v>44757</v>
      </c>
      <c r="D11446">
        <v>73.131</v>
      </c>
    </row>
    <row r="11447" spans="1:4" hidden="1" x14ac:dyDescent="0.35">
      <c r="A11447" s="3" t="str">
        <f t="shared" si="178"/>
        <v>IAU_44757</v>
      </c>
      <c r="B11447" t="s">
        <v>51</v>
      </c>
      <c r="C11447" s="1">
        <v>44757</v>
      </c>
      <c r="D11447">
        <v>32.4</v>
      </c>
    </row>
    <row r="11448" spans="1:4" hidden="1" x14ac:dyDescent="0.35">
      <c r="A11448" s="3" t="str">
        <f t="shared" si="178"/>
        <v>ICLN_44757</v>
      </c>
      <c r="B11448" t="s">
        <v>52</v>
      </c>
      <c r="C11448" s="1">
        <v>44757</v>
      </c>
      <c r="D11448">
        <v>18.777000000000001</v>
      </c>
    </row>
    <row r="11449" spans="1:4" hidden="1" x14ac:dyDescent="0.35">
      <c r="A11449" s="3" t="str">
        <f t="shared" si="178"/>
        <v>IEAA.L_44757</v>
      </c>
      <c r="B11449" t="s">
        <v>53</v>
      </c>
      <c r="C11449" s="1">
        <v>44757</v>
      </c>
      <c r="D11449">
        <v>4.8070000000000004</v>
      </c>
    </row>
    <row r="11450" spans="1:4" hidden="1" x14ac:dyDescent="0.35">
      <c r="A11450" s="3" t="str">
        <f t="shared" ref="A11450:A11513" si="179">CONCATENATE(B11450,"_",C11450)</f>
        <v>IEF_44757</v>
      </c>
      <c r="B11450" t="s">
        <v>54</v>
      </c>
      <c r="C11450" s="1">
        <v>44757</v>
      </c>
      <c r="D11450">
        <v>101.554</v>
      </c>
    </row>
    <row r="11451" spans="1:4" hidden="1" x14ac:dyDescent="0.35">
      <c r="A11451" s="3" t="str">
        <f t="shared" si="179"/>
        <v>IEFM.L_44757</v>
      </c>
      <c r="B11451" t="s">
        <v>55</v>
      </c>
      <c r="C11451" s="1">
        <v>44757</v>
      </c>
      <c r="D11451">
        <v>707.65</v>
      </c>
    </row>
    <row r="11452" spans="1:4" hidden="1" x14ac:dyDescent="0.35">
      <c r="A11452" s="3" t="str">
        <f t="shared" si="179"/>
        <v>IEMG_44757</v>
      </c>
      <c r="B11452" t="s">
        <v>56</v>
      </c>
      <c r="C11452" s="1">
        <v>44757</v>
      </c>
      <c r="D11452">
        <v>46.707999999999998</v>
      </c>
    </row>
    <row r="11453" spans="1:4" hidden="1" x14ac:dyDescent="0.35">
      <c r="A11453" s="3" t="str">
        <f t="shared" si="179"/>
        <v>IEUS_44757</v>
      </c>
      <c r="B11453" t="s">
        <v>57</v>
      </c>
      <c r="C11453" s="1">
        <v>44757</v>
      </c>
      <c r="D11453">
        <v>46.906999999999996</v>
      </c>
    </row>
    <row r="11454" spans="1:4" hidden="1" x14ac:dyDescent="0.35">
      <c r="A11454" s="3" t="str">
        <f t="shared" si="179"/>
        <v>IEVL.L_44757</v>
      </c>
      <c r="B11454" t="s">
        <v>58</v>
      </c>
      <c r="C11454" s="1">
        <v>44757</v>
      </c>
      <c r="D11454">
        <v>6.6159999999999997</v>
      </c>
    </row>
    <row r="11455" spans="1:4" hidden="1" x14ac:dyDescent="0.35">
      <c r="A11455" s="3" t="str">
        <f t="shared" si="179"/>
        <v>IGF_44757</v>
      </c>
      <c r="B11455" t="s">
        <v>59</v>
      </c>
      <c r="C11455" s="1">
        <v>44757</v>
      </c>
      <c r="D11455">
        <v>45.49</v>
      </c>
    </row>
    <row r="11456" spans="1:4" hidden="1" x14ac:dyDescent="0.35">
      <c r="A11456" s="3" t="str">
        <f t="shared" si="179"/>
        <v>INDA_44757</v>
      </c>
      <c r="B11456" t="s">
        <v>60</v>
      </c>
      <c r="C11456" s="1">
        <v>44757</v>
      </c>
      <c r="D11456">
        <v>40.21</v>
      </c>
    </row>
    <row r="11457" spans="1:4" hidden="1" x14ac:dyDescent="0.35">
      <c r="A11457" s="3" t="str">
        <f t="shared" si="179"/>
        <v>IUMO.L_44757</v>
      </c>
      <c r="B11457" t="s">
        <v>61</v>
      </c>
      <c r="C11457" s="1">
        <v>44757</v>
      </c>
      <c r="D11457">
        <v>9.4589999999999996</v>
      </c>
    </row>
    <row r="11458" spans="1:4" hidden="1" x14ac:dyDescent="0.35">
      <c r="A11458" s="3" t="str">
        <f t="shared" si="179"/>
        <v>IUVL.L_44757</v>
      </c>
      <c r="B11458" t="s">
        <v>62</v>
      </c>
      <c r="C11458" s="1">
        <v>44757</v>
      </c>
      <c r="D11458">
        <v>7.9880000000000004</v>
      </c>
    </row>
    <row r="11459" spans="1:4" hidden="1" x14ac:dyDescent="0.35">
      <c r="A11459" s="3" t="str">
        <f t="shared" si="179"/>
        <v>IVV_44757</v>
      </c>
      <c r="B11459" t="s">
        <v>63</v>
      </c>
      <c r="C11459" s="1">
        <v>44757</v>
      </c>
      <c r="D11459">
        <v>383.48599999999999</v>
      </c>
    </row>
    <row r="11460" spans="1:4" hidden="1" x14ac:dyDescent="0.35">
      <c r="A11460" s="3" t="str">
        <f t="shared" si="179"/>
        <v>IWM_44757</v>
      </c>
      <c r="B11460" t="s">
        <v>64</v>
      </c>
      <c r="C11460" s="1">
        <v>44757</v>
      </c>
      <c r="D11460">
        <v>171.40799999999999</v>
      </c>
    </row>
    <row r="11461" spans="1:4" hidden="1" x14ac:dyDescent="0.35">
      <c r="A11461" s="3" t="str">
        <f t="shared" si="179"/>
        <v>IXN_44757</v>
      </c>
      <c r="B11461" t="s">
        <v>65</v>
      </c>
      <c r="C11461" s="1">
        <v>44757</v>
      </c>
      <c r="D11461">
        <v>47.176000000000002</v>
      </c>
    </row>
    <row r="11462" spans="1:4" hidden="1" x14ac:dyDescent="0.35">
      <c r="A11462" s="3" t="str">
        <f t="shared" si="179"/>
        <v>JPEA.L_44757</v>
      </c>
      <c r="B11462" t="s">
        <v>66</v>
      </c>
      <c r="C11462" s="1">
        <v>44757</v>
      </c>
      <c r="D11462">
        <v>4.6420000000000003</v>
      </c>
    </row>
    <row r="11463" spans="1:4" hidden="1" x14ac:dyDescent="0.35">
      <c r="A11463" s="3" t="str">
        <f t="shared" si="179"/>
        <v>JPM_44757</v>
      </c>
      <c r="B11463" t="s">
        <v>67</v>
      </c>
      <c r="C11463" s="1">
        <v>44757</v>
      </c>
      <c r="D11463">
        <v>111.128</v>
      </c>
    </row>
    <row r="11464" spans="1:4" hidden="1" x14ac:dyDescent="0.35">
      <c r="A11464" s="3" t="str">
        <f t="shared" si="179"/>
        <v>KR_44757</v>
      </c>
      <c r="B11464" t="s">
        <v>68</v>
      </c>
      <c r="C11464" s="1">
        <v>44757</v>
      </c>
      <c r="D11464">
        <v>46.957000000000001</v>
      </c>
    </row>
    <row r="11465" spans="1:4" hidden="1" x14ac:dyDescent="0.35">
      <c r="A11465" s="3" t="str">
        <f t="shared" si="179"/>
        <v>LQD_44757</v>
      </c>
      <c r="B11465" t="s">
        <v>69</v>
      </c>
      <c r="C11465" s="1">
        <v>44757</v>
      </c>
      <c r="D11465">
        <v>109.872</v>
      </c>
    </row>
    <row r="11466" spans="1:4" hidden="1" x14ac:dyDescent="0.35">
      <c r="A11466" s="3" t="str">
        <f t="shared" si="179"/>
        <v>MCHI_44757</v>
      </c>
      <c r="B11466" t="s">
        <v>70</v>
      </c>
      <c r="C11466" s="1">
        <v>44757</v>
      </c>
      <c r="D11466">
        <v>50.554000000000002</v>
      </c>
    </row>
    <row r="11467" spans="1:4" hidden="1" x14ac:dyDescent="0.35">
      <c r="A11467" s="3" t="str">
        <f t="shared" si="179"/>
        <v>META_44757</v>
      </c>
      <c r="B11467" t="s">
        <v>144</v>
      </c>
      <c r="C11467" s="1">
        <v>44757</v>
      </c>
      <c r="D11467">
        <v>164.7</v>
      </c>
    </row>
    <row r="11468" spans="1:4" hidden="1" x14ac:dyDescent="0.35">
      <c r="A11468" s="3" t="str">
        <f t="shared" si="179"/>
        <v>MVEU.L_44757</v>
      </c>
      <c r="B11468" t="s">
        <v>71</v>
      </c>
      <c r="C11468" s="1">
        <v>44757</v>
      </c>
      <c r="D11468">
        <v>50.47</v>
      </c>
    </row>
    <row r="11469" spans="1:4" hidden="1" x14ac:dyDescent="0.35">
      <c r="A11469" s="3" t="str">
        <f t="shared" si="179"/>
        <v>OGN_44757</v>
      </c>
      <c r="B11469" t="s">
        <v>72</v>
      </c>
      <c r="C11469" s="1">
        <v>44757</v>
      </c>
      <c r="D11469">
        <v>31.327999999999999</v>
      </c>
    </row>
    <row r="11470" spans="1:4" hidden="1" x14ac:dyDescent="0.35">
      <c r="A11470" s="3" t="str">
        <f t="shared" si="179"/>
        <v>PG_44757</v>
      </c>
      <c r="B11470" t="s">
        <v>73</v>
      </c>
      <c r="C11470" s="1">
        <v>44757</v>
      </c>
      <c r="D11470">
        <v>142.22499999999999</v>
      </c>
    </row>
    <row r="11471" spans="1:4" hidden="1" x14ac:dyDescent="0.35">
      <c r="A11471" s="3" t="str">
        <f t="shared" si="179"/>
        <v>PPL_44757</v>
      </c>
      <c r="B11471" t="s">
        <v>74</v>
      </c>
      <c r="C11471" s="1">
        <v>44757</v>
      </c>
      <c r="D11471">
        <v>27.108000000000001</v>
      </c>
    </row>
    <row r="11472" spans="1:4" hidden="1" x14ac:dyDescent="0.35">
      <c r="A11472" s="3" t="str">
        <f t="shared" si="179"/>
        <v>PRU_44757</v>
      </c>
      <c r="B11472" t="s">
        <v>75</v>
      </c>
      <c r="C11472" s="1">
        <v>44757</v>
      </c>
      <c r="D11472">
        <v>90.238</v>
      </c>
    </row>
    <row r="11473" spans="1:4" hidden="1" x14ac:dyDescent="0.35">
      <c r="A11473" s="3" t="str">
        <f t="shared" si="179"/>
        <v>PYPL_44757</v>
      </c>
      <c r="B11473" t="s">
        <v>76</v>
      </c>
      <c r="C11473" s="1">
        <v>44757</v>
      </c>
      <c r="D11473">
        <v>73.91</v>
      </c>
    </row>
    <row r="11474" spans="1:4" hidden="1" x14ac:dyDescent="0.35">
      <c r="A11474" s="3" t="str">
        <f t="shared" si="179"/>
        <v>RE_44757</v>
      </c>
      <c r="B11474" t="s">
        <v>77</v>
      </c>
      <c r="C11474" s="1">
        <v>44757</v>
      </c>
      <c r="D11474">
        <v>260.267</v>
      </c>
    </row>
    <row r="11475" spans="1:4" hidden="1" x14ac:dyDescent="0.35">
      <c r="A11475" s="3" t="str">
        <f t="shared" si="179"/>
        <v>REET_44757</v>
      </c>
      <c r="B11475" t="s">
        <v>78</v>
      </c>
      <c r="C11475" s="1">
        <v>44757</v>
      </c>
      <c r="D11475">
        <v>23.904</v>
      </c>
    </row>
    <row r="11476" spans="1:4" hidden="1" x14ac:dyDescent="0.35">
      <c r="A11476" s="3" t="str">
        <f t="shared" si="179"/>
        <v>ROL_44757</v>
      </c>
      <c r="B11476" t="s">
        <v>79</v>
      </c>
      <c r="C11476" s="1">
        <v>44757</v>
      </c>
      <c r="D11476">
        <v>35.265999999999998</v>
      </c>
    </row>
    <row r="11477" spans="1:4" hidden="1" x14ac:dyDescent="0.35">
      <c r="A11477" s="3" t="str">
        <f t="shared" si="179"/>
        <v>ROST_44757</v>
      </c>
      <c r="B11477" t="s">
        <v>80</v>
      </c>
      <c r="C11477" s="1">
        <v>44757</v>
      </c>
      <c r="D11477">
        <v>77.504000000000005</v>
      </c>
    </row>
    <row r="11478" spans="1:4" hidden="1" x14ac:dyDescent="0.35">
      <c r="A11478" s="3" t="str">
        <f t="shared" si="179"/>
        <v>SEGA.L_44757</v>
      </c>
      <c r="B11478" t="s">
        <v>81</v>
      </c>
      <c r="C11478" s="1">
        <v>44757</v>
      </c>
      <c r="D11478">
        <v>98.423000000000002</v>
      </c>
    </row>
    <row r="11479" spans="1:4" hidden="1" x14ac:dyDescent="0.35">
      <c r="A11479" s="3" t="str">
        <f t="shared" si="179"/>
        <v>SHY_44757</v>
      </c>
      <c r="B11479" t="s">
        <v>82</v>
      </c>
      <c r="C11479" s="1">
        <v>44757</v>
      </c>
      <c r="D11479">
        <v>81.628</v>
      </c>
    </row>
    <row r="11480" spans="1:4" hidden="1" x14ac:dyDescent="0.35">
      <c r="A11480" s="3" t="str">
        <f t="shared" si="179"/>
        <v>SLV_44757</v>
      </c>
      <c r="B11480" t="s">
        <v>83</v>
      </c>
      <c r="C11480" s="1">
        <v>44757</v>
      </c>
      <c r="D11480">
        <v>17.190000000000001</v>
      </c>
    </row>
    <row r="11481" spans="1:4" hidden="1" x14ac:dyDescent="0.35">
      <c r="A11481" s="3" t="str">
        <f t="shared" si="179"/>
        <v>SPMV.L_44757</v>
      </c>
      <c r="B11481" t="s">
        <v>84</v>
      </c>
      <c r="C11481" s="1">
        <v>44757</v>
      </c>
      <c r="D11481">
        <v>74.260000000000005</v>
      </c>
    </row>
    <row r="11482" spans="1:4" hidden="1" x14ac:dyDescent="0.35">
      <c r="A11482" s="3" t="str">
        <f t="shared" si="179"/>
        <v>TLT_44757</v>
      </c>
      <c r="B11482" t="s">
        <v>85</v>
      </c>
      <c r="C11482" s="1">
        <v>44757</v>
      </c>
      <c r="D11482">
        <v>114.28100000000001</v>
      </c>
    </row>
    <row r="11483" spans="1:4" hidden="1" x14ac:dyDescent="0.35">
      <c r="A11483" s="3" t="str">
        <f t="shared" si="179"/>
        <v>UNH_44757</v>
      </c>
      <c r="B11483" t="s">
        <v>86</v>
      </c>
      <c r="C11483" s="1">
        <v>44757</v>
      </c>
      <c r="D11483">
        <v>526.47</v>
      </c>
    </row>
    <row r="11484" spans="1:4" hidden="1" x14ac:dyDescent="0.35">
      <c r="A11484" s="3" t="str">
        <f t="shared" si="179"/>
        <v>URI_44757</v>
      </c>
      <c r="B11484" t="s">
        <v>87</v>
      </c>
      <c r="C11484" s="1">
        <v>44757</v>
      </c>
      <c r="D11484">
        <v>251.01900000000001</v>
      </c>
    </row>
    <row r="11485" spans="1:4" hidden="1" x14ac:dyDescent="0.35">
      <c r="A11485" s="3" t="str">
        <f t="shared" si="179"/>
        <v>V_44757</v>
      </c>
      <c r="B11485" t="s">
        <v>88</v>
      </c>
      <c r="C11485" s="1">
        <v>44757</v>
      </c>
      <c r="D11485">
        <v>208.792</v>
      </c>
    </row>
    <row r="11486" spans="1:4" hidden="1" x14ac:dyDescent="0.35">
      <c r="A11486" s="3" t="str">
        <f t="shared" si="179"/>
        <v>VRSK_44757</v>
      </c>
      <c r="B11486" t="s">
        <v>89</v>
      </c>
      <c r="C11486" s="1">
        <v>44757</v>
      </c>
      <c r="D11486">
        <v>178.233</v>
      </c>
    </row>
    <row r="11487" spans="1:4" hidden="1" x14ac:dyDescent="0.35">
      <c r="A11487" s="3" t="str">
        <f t="shared" si="179"/>
        <v>VXX_44757</v>
      </c>
      <c r="B11487" t="s">
        <v>90</v>
      </c>
      <c r="C11487" s="1">
        <v>44757</v>
      </c>
      <c r="D11487">
        <v>21.54</v>
      </c>
    </row>
    <row r="11488" spans="1:4" hidden="1" x14ac:dyDescent="0.35">
      <c r="A11488" s="3" t="str">
        <f t="shared" si="179"/>
        <v>WRK_44757</v>
      </c>
      <c r="B11488" t="s">
        <v>91</v>
      </c>
      <c r="C11488" s="1">
        <v>44757</v>
      </c>
      <c r="D11488">
        <v>38.524000000000001</v>
      </c>
    </row>
    <row r="11489" spans="1:4" hidden="1" x14ac:dyDescent="0.35">
      <c r="A11489" s="3" t="str">
        <f t="shared" si="179"/>
        <v>XLB_44757</v>
      </c>
      <c r="B11489" t="s">
        <v>92</v>
      </c>
      <c r="C11489" s="1">
        <v>44757</v>
      </c>
      <c r="D11489">
        <v>71.174000000000007</v>
      </c>
    </row>
    <row r="11490" spans="1:4" hidden="1" x14ac:dyDescent="0.35">
      <c r="A11490" s="3" t="str">
        <f t="shared" si="179"/>
        <v>XLC_44757</v>
      </c>
      <c r="B11490" t="s">
        <v>93</v>
      </c>
      <c r="C11490" s="1">
        <v>44757</v>
      </c>
      <c r="D11490">
        <v>55.158000000000001</v>
      </c>
    </row>
    <row r="11491" spans="1:4" hidden="1" x14ac:dyDescent="0.35">
      <c r="A11491" s="3" t="str">
        <f t="shared" si="179"/>
        <v>XLE_44757</v>
      </c>
      <c r="B11491" t="s">
        <v>94</v>
      </c>
      <c r="C11491" s="1">
        <v>44757</v>
      </c>
      <c r="D11491">
        <v>67.159000000000006</v>
      </c>
    </row>
    <row r="11492" spans="1:4" hidden="1" x14ac:dyDescent="0.35">
      <c r="A11492" s="3" t="str">
        <f t="shared" si="179"/>
        <v>XLF_44757</v>
      </c>
      <c r="B11492" t="s">
        <v>95</v>
      </c>
      <c r="C11492" s="1">
        <v>44757</v>
      </c>
      <c r="D11492">
        <v>31.417999999999999</v>
      </c>
    </row>
    <row r="11493" spans="1:4" hidden="1" x14ac:dyDescent="0.35">
      <c r="A11493" s="3" t="str">
        <f t="shared" si="179"/>
        <v>XLI_44757</v>
      </c>
      <c r="B11493" t="s">
        <v>96</v>
      </c>
      <c r="C11493" s="1">
        <v>44757</v>
      </c>
      <c r="D11493">
        <v>86.016000000000005</v>
      </c>
    </row>
    <row r="11494" spans="1:4" hidden="1" x14ac:dyDescent="0.35">
      <c r="A11494" s="3" t="str">
        <f t="shared" si="179"/>
        <v>XLK_44757</v>
      </c>
      <c r="B11494" t="s">
        <v>97</v>
      </c>
      <c r="C11494" s="1">
        <v>44757</v>
      </c>
      <c r="D11494">
        <v>131.67599999999999</v>
      </c>
    </row>
    <row r="11495" spans="1:4" hidden="1" x14ac:dyDescent="0.35">
      <c r="A11495" s="3" t="str">
        <f t="shared" si="179"/>
        <v>XLP_44757</v>
      </c>
      <c r="B11495" t="s">
        <v>98</v>
      </c>
      <c r="C11495" s="1">
        <v>44757</v>
      </c>
      <c r="D11495">
        <v>71.953000000000003</v>
      </c>
    </row>
    <row r="11496" spans="1:4" hidden="1" x14ac:dyDescent="0.35">
      <c r="A11496" s="3" t="str">
        <f t="shared" si="179"/>
        <v>XLU_44757</v>
      </c>
      <c r="B11496" t="s">
        <v>99</v>
      </c>
      <c r="C11496" s="1">
        <v>44757</v>
      </c>
      <c r="D11496">
        <v>68.727999999999994</v>
      </c>
    </row>
    <row r="11497" spans="1:4" hidden="1" x14ac:dyDescent="0.35">
      <c r="A11497" s="3" t="str">
        <f t="shared" si="179"/>
        <v>XLV_44757</v>
      </c>
      <c r="B11497" t="s">
        <v>100</v>
      </c>
      <c r="C11497" s="1">
        <v>44757</v>
      </c>
      <c r="D11497">
        <v>129.15100000000001</v>
      </c>
    </row>
    <row r="11498" spans="1:4" hidden="1" x14ac:dyDescent="0.35">
      <c r="A11498" s="3" t="str">
        <f t="shared" si="179"/>
        <v>XLY_44757</v>
      </c>
      <c r="B11498" t="s">
        <v>101</v>
      </c>
      <c r="C11498" s="1">
        <v>44757</v>
      </c>
      <c r="D11498">
        <v>144.142</v>
      </c>
    </row>
    <row r="11499" spans="1:4" hidden="1" x14ac:dyDescent="0.35">
      <c r="A11499" s="3" t="str">
        <f t="shared" si="179"/>
        <v>XOM_44757</v>
      </c>
      <c r="B11499" t="s">
        <v>102</v>
      </c>
      <c r="C11499" s="1">
        <v>44757</v>
      </c>
      <c r="D11499">
        <v>82.403000000000006</v>
      </c>
    </row>
    <row r="11500" spans="1:4" hidden="1" x14ac:dyDescent="0.35">
      <c r="A11500" s="3" t="str">
        <f t="shared" si="179"/>
        <v>ABBV_44760</v>
      </c>
      <c r="B11500" t="s">
        <v>3</v>
      </c>
      <c r="C11500" s="1">
        <v>44760</v>
      </c>
      <c r="D11500">
        <v>146.66900000000001</v>
      </c>
    </row>
    <row r="11501" spans="1:4" hidden="1" x14ac:dyDescent="0.35">
      <c r="A11501" s="3" t="str">
        <f t="shared" si="179"/>
        <v>ACN_44760</v>
      </c>
      <c r="B11501" t="s">
        <v>4</v>
      </c>
      <c r="C11501" s="1">
        <v>44760</v>
      </c>
      <c r="D11501">
        <v>266.37099999999998</v>
      </c>
    </row>
    <row r="11502" spans="1:4" hidden="1" x14ac:dyDescent="0.35">
      <c r="A11502" s="3" t="str">
        <f t="shared" si="179"/>
        <v>AEP_44760</v>
      </c>
      <c r="B11502" t="s">
        <v>5</v>
      </c>
      <c r="C11502" s="1">
        <v>44760</v>
      </c>
      <c r="D11502">
        <v>90.938000000000002</v>
      </c>
    </row>
    <row r="11503" spans="1:4" hidden="1" x14ac:dyDescent="0.35">
      <c r="A11503" s="3" t="str">
        <f t="shared" si="179"/>
        <v>AIZ_44760</v>
      </c>
      <c r="B11503" t="s">
        <v>6</v>
      </c>
      <c r="C11503" s="1">
        <v>44760</v>
      </c>
      <c r="D11503">
        <v>162.69499999999999</v>
      </c>
    </row>
    <row r="11504" spans="1:4" hidden="1" x14ac:dyDescent="0.35">
      <c r="A11504" s="3" t="str">
        <f t="shared" si="179"/>
        <v>ALLE_44760</v>
      </c>
      <c r="B11504" t="s">
        <v>7</v>
      </c>
      <c r="C11504" s="1">
        <v>44760</v>
      </c>
      <c r="D11504">
        <v>94.882000000000005</v>
      </c>
    </row>
    <row r="11505" spans="1:4" hidden="1" x14ac:dyDescent="0.35">
      <c r="A11505" s="3" t="str">
        <f t="shared" si="179"/>
        <v>AMAT_44760</v>
      </c>
      <c r="B11505" t="s">
        <v>8</v>
      </c>
      <c r="C11505" s="1">
        <v>44760</v>
      </c>
      <c r="D11505">
        <v>92.677000000000007</v>
      </c>
    </row>
    <row r="11506" spans="1:4" hidden="1" x14ac:dyDescent="0.35">
      <c r="A11506" s="3" t="str">
        <f t="shared" si="179"/>
        <v>AMP_44760</v>
      </c>
      <c r="B11506" t="s">
        <v>9</v>
      </c>
      <c r="C11506" s="1">
        <v>44760</v>
      </c>
      <c r="D11506">
        <v>227.37700000000001</v>
      </c>
    </row>
    <row r="11507" spans="1:4" hidden="1" x14ac:dyDescent="0.35">
      <c r="A11507" s="3" t="str">
        <f t="shared" si="179"/>
        <v>AMZN_44760</v>
      </c>
      <c r="B11507" t="s">
        <v>10</v>
      </c>
      <c r="C11507" s="1">
        <v>44760</v>
      </c>
      <c r="D11507">
        <v>113.76</v>
      </c>
    </row>
    <row r="11508" spans="1:4" hidden="1" x14ac:dyDescent="0.35">
      <c r="A11508" s="3" t="str">
        <f t="shared" si="179"/>
        <v>AVB_44760</v>
      </c>
      <c r="B11508" t="s">
        <v>11</v>
      </c>
      <c r="C11508" s="1">
        <v>44760</v>
      </c>
      <c r="D11508">
        <v>187.73699999999999</v>
      </c>
    </row>
    <row r="11509" spans="1:4" hidden="1" x14ac:dyDescent="0.35">
      <c r="A11509" s="3" t="str">
        <f t="shared" si="179"/>
        <v>AVY_44760</v>
      </c>
      <c r="B11509" t="s">
        <v>12</v>
      </c>
      <c r="C11509" s="1">
        <v>44760</v>
      </c>
      <c r="D11509">
        <v>163.94</v>
      </c>
    </row>
    <row r="11510" spans="1:4" hidden="1" x14ac:dyDescent="0.35">
      <c r="A11510" s="3" t="str">
        <f t="shared" si="179"/>
        <v>AXP_44760</v>
      </c>
      <c r="B11510" t="s">
        <v>13</v>
      </c>
      <c r="C11510" s="1">
        <v>44760</v>
      </c>
      <c r="D11510">
        <v>141.29900000000001</v>
      </c>
    </row>
    <row r="11511" spans="1:4" hidden="1" x14ac:dyDescent="0.35">
      <c r="A11511" s="3" t="str">
        <f t="shared" si="179"/>
        <v>BDX_44760</v>
      </c>
      <c r="B11511" t="s">
        <v>14</v>
      </c>
      <c r="C11511" s="1">
        <v>44760</v>
      </c>
      <c r="D11511">
        <v>232.661</v>
      </c>
    </row>
    <row r="11512" spans="1:4" hidden="1" x14ac:dyDescent="0.35">
      <c r="A11512" s="3" t="str">
        <f t="shared" si="179"/>
        <v>BF-B_44760</v>
      </c>
      <c r="B11512" t="s">
        <v>15</v>
      </c>
      <c r="C11512" s="1">
        <v>44760</v>
      </c>
      <c r="D11512">
        <v>69.84</v>
      </c>
    </row>
    <row r="11513" spans="1:4" hidden="1" x14ac:dyDescent="0.35">
      <c r="A11513" s="3" t="str">
        <f t="shared" si="179"/>
        <v>BMY_44760</v>
      </c>
      <c r="B11513" t="s">
        <v>16</v>
      </c>
      <c r="C11513" s="1">
        <v>44760</v>
      </c>
      <c r="D11513">
        <v>72.504000000000005</v>
      </c>
    </row>
    <row r="11514" spans="1:4" hidden="1" x14ac:dyDescent="0.35">
      <c r="A11514" s="3" t="str">
        <f t="shared" ref="A11514:A11577" si="180">CONCATENATE(B11514,"_",C11514)</f>
        <v>BR_44760</v>
      </c>
      <c r="B11514" t="s">
        <v>17</v>
      </c>
      <c r="C11514" s="1">
        <v>44760</v>
      </c>
      <c r="D11514">
        <v>145.70599999999999</v>
      </c>
    </row>
    <row r="11515" spans="1:4" hidden="1" x14ac:dyDescent="0.35">
      <c r="A11515" s="3" t="str">
        <f t="shared" si="180"/>
        <v>CARR_44760</v>
      </c>
      <c r="B11515" t="s">
        <v>18</v>
      </c>
      <c r="C11515" s="1">
        <v>44760</v>
      </c>
      <c r="D11515">
        <v>35.247999999999998</v>
      </c>
    </row>
    <row r="11516" spans="1:4" hidden="1" x14ac:dyDescent="0.35">
      <c r="A11516" s="3" t="str">
        <f t="shared" si="180"/>
        <v>CDW_44760</v>
      </c>
      <c r="B11516" t="s">
        <v>19</v>
      </c>
      <c r="C11516" s="1">
        <v>44760</v>
      </c>
      <c r="D11516">
        <v>158.74</v>
      </c>
    </row>
    <row r="11517" spans="1:4" hidden="1" x14ac:dyDescent="0.35">
      <c r="A11517" s="3" t="str">
        <f t="shared" si="180"/>
        <v>CE_44760</v>
      </c>
      <c r="B11517" t="s">
        <v>20</v>
      </c>
      <c r="C11517" s="1">
        <v>44760</v>
      </c>
      <c r="D11517">
        <v>107.562</v>
      </c>
    </row>
    <row r="11518" spans="1:4" hidden="1" x14ac:dyDescent="0.35">
      <c r="A11518" s="3" t="str">
        <f t="shared" si="180"/>
        <v>CHTR_44760</v>
      </c>
      <c r="B11518" t="s">
        <v>21</v>
      </c>
      <c r="C11518" s="1">
        <v>44760</v>
      </c>
      <c r="D11518">
        <v>474.01</v>
      </c>
    </row>
    <row r="11519" spans="1:4" hidden="1" x14ac:dyDescent="0.35">
      <c r="A11519" s="3" t="str">
        <f t="shared" si="180"/>
        <v>CNC_44760</v>
      </c>
      <c r="B11519" t="s">
        <v>22</v>
      </c>
      <c r="C11519" s="1">
        <v>44760</v>
      </c>
      <c r="D11519">
        <v>89.72</v>
      </c>
    </row>
    <row r="11520" spans="1:4" hidden="1" x14ac:dyDescent="0.35">
      <c r="A11520" s="3" t="str">
        <f t="shared" si="180"/>
        <v>CNP_44760</v>
      </c>
      <c r="B11520" t="s">
        <v>23</v>
      </c>
      <c r="C11520" s="1">
        <v>44760</v>
      </c>
      <c r="D11520">
        <v>29.027000000000001</v>
      </c>
    </row>
    <row r="11521" spans="1:4" hidden="1" x14ac:dyDescent="0.35">
      <c r="A11521" s="3" t="str">
        <f t="shared" si="180"/>
        <v>COP_44760</v>
      </c>
      <c r="B11521" t="s">
        <v>24</v>
      </c>
      <c r="C11521" s="1">
        <v>44760</v>
      </c>
      <c r="D11521">
        <v>82.343000000000004</v>
      </c>
    </row>
    <row r="11522" spans="1:4" hidden="1" x14ac:dyDescent="0.35">
      <c r="A11522" s="3" t="str">
        <f t="shared" si="180"/>
        <v>CTAS_44760</v>
      </c>
      <c r="B11522" t="s">
        <v>25</v>
      </c>
      <c r="C11522" s="1">
        <v>44760</v>
      </c>
      <c r="D11522">
        <v>375.97</v>
      </c>
    </row>
    <row r="11523" spans="1:4" hidden="1" x14ac:dyDescent="0.35">
      <c r="A11523" s="3" t="str">
        <f t="shared" si="180"/>
        <v>CZR_44760</v>
      </c>
      <c r="B11523" t="s">
        <v>26</v>
      </c>
      <c r="C11523" s="1">
        <v>44760</v>
      </c>
      <c r="D11523">
        <v>38.6</v>
      </c>
    </row>
    <row r="11524" spans="1:4" hidden="1" x14ac:dyDescent="0.35">
      <c r="A11524" s="3" t="str">
        <f t="shared" si="180"/>
        <v>DG_44760</v>
      </c>
      <c r="B11524" t="s">
        <v>27</v>
      </c>
      <c r="C11524" s="1">
        <v>44760</v>
      </c>
      <c r="D11524">
        <v>243.05</v>
      </c>
    </row>
    <row r="11525" spans="1:4" hidden="1" x14ac:dyDescent="0.35">
      <c r="A11525" s="3" t="str">
        <f t="shared" si="180"/>
        <v>DPZ_44760</v>
      </c>
      <c r="B11525" t="s">
        <v>28</v>
      </c>
      <c r="C11525" s="1">
        <v>44760</v>
      </c>
      <c r="D11525">
        <v>404.3</v>
      </c>
    </row>
    <row r="11526" spans="1:4" x14ac:dyDescent="0.35">
      <c r="A11526" s="3" t="str">
        <f t="shared" si="180"/>
        <v>DRE_44760</v>
      </c>
      <c r="B11526" t="s">
        <v>29</v>
      </c>
      <c r="C11526" s="1">
        <v>44760</v>
      </c>
      <c r="D11526">
        <v>55.914000000000001</v>
      </c>
    </row>
    <row r="11527" spans="1:4" hidden="1" x14ac:dyDescent="0.35">
      <c r="A11527" s="3" t="str">
        <f t="shared" si="180"/>
        <v>DXC_44760</v>
      </c>
      <c r="B11527" t="s">
        <v>30</v>
      </c>
      <c r="C11527" s="1">
        <v>44760</v>
      </c>
      <c r="D11527">
        <v>29.01</v>
      </c>
    </row>
    <row r="11528" spans="1:4" hidden="1" x14ac:dyDescent="0.35">
      <c r="A11528" s="3" t="str">
        <f t="shared" si="180"/>
        <v>EWA_44760</v>
      </c>
      <c r="B11528" t="s">
        <v>31</v>
      </c>
      <c r="C11528" s="1">
        <v>44760</v>
      </c>
      <c r="D11528">
        <v>20.67</v>
      </c>
    </row>
    <row r="11529" spans="1:4" hidden="1" x14ac:dyDescent="0.35">
      <c r="A11529" s="3" t="str">
        <f t="shared" si="180"/>
        <v>EWC_44760</v>
      </c>
      <c r="B11529" t="s">
        <v>32</v>
      </c>
      <c r="C11529" s="1">
        <v>44760</v>
      </c>
      <c r="D11529">
        <v>32.414999999999999</v>
      </c>
    </row>
    <row r="11530" spans="1:4" hidden="1" x14ac:dyDescent="0.35">
      <c r="A11530" s="3" t="str">
        <f t="shared" si="180"/>
        <v>EWG_44760</v>
      </c>
      <c r="B11530" t="s">
        <v>33</v>
      </c>
      <c r="C11530" s="1">
        <v>44760</v>
      </c>
      <c r="D11530">
        <v>22.192</v>
      </c>
    </row>
    <row r="11531" spans="1:4" hidden="1" x14ac:dyDescent="0.35">
      <c r="A11531" s="3" t="str">
        <f t="shared" si="180"/>
        <v>EWH_44760</v>
      </c>
      <c r="B11531" t="s">
        <v>34</v>
      </c>
      <c r="C11531" s="1">
        <v>44760</v>
      </c>
      <c r="D11531">
        <v>21.117000000000001</v>
      </c>
    </row>
    <row r="11532" spans="1:4" hidden="1" x14ac:dyDescent="0.35">
      <c r="A11532" s="3" t="str">
        <f t="shared" si="180"/>
        <v>EWJ_44760</v>
      </c>
      <c r="B11532" t="s">
        <v>35</v>
      </c>
      <c r="C11532" s="1">
        <v>44760</v>
      </c>
      <c r="D11532">
        <v>52.741</v>
      </c>
    </row>
    <row r="11533" spans="1:4" hidden="1" x14ac:dyDescent="0.35">
      <c r="A11533" s="3" t="str">
        <f t="shared" si="180"/>
        <v>EWL_44760</v>
      </c>
      <c r="B11533" t="s">
        <v>36</v>
      </c>
      <c r="C11533" s="1">
        <v>44760</v>
      </c>
      <c r="D11533">
        <v>41.1</v>
      </c>
    </row>
    <row r="11534" spans="1:4" hidden="1" x14ac:dyDescent="0.35">
      <c r="A11534" s="3" t="str">
        <f t="shared" si="180"/>
        <v>EWQ_44760</v>
      </c>
      <c r="B11534" t="s">
        <v>37</v>
      </c>
      <c r="C11534" s="1">
        <v>44760</v>
      </c>
      <c r="D11534">
        <v>29.472000000000001</v>
      </c>
    </row>
    <row r="11535" spans="1:4" hidden="1" x14ac:dyDescent="0.35">
      <c r="A11535" s="3" t="str">
        <f t="shared" si="180"/>
        <v>EWT_44760</v>
      </c>
      <c r="B11535" t="s">
        <v>38</v>
      </c>
      <c r="C11535" s="1">
        <v>44760</v>
      </c>
      <c r="D11535">
        <v>41.973999999999997</v>
      </c>
    </row>
    <row r="11536" spans="1:4" hidden="1" x14ac:dyDescent="0.35">
      <c r="A11536" s="3" t="str">
        <f t="shared" si="180"/>
        <v>EWU_44760</v>
      </c>
      <c r="B11536" t="s">
        <v>39</v>
      </c>
      <c r="C11536" s="1">
        <v>44760</v>
      </c>
      <c r="D11536">
        <v>28.812999999999999</v>
      </c>
    </row>
    <row r="11537" spans="1:4" hidden="1" x14ac:dyDescent="0.35">
      <c r="A11537" s="3" t="str">
        <f t="shared" si="180"/>
        <v>EWY_44760</v>
      </c>
      <c r="B11537" t="s">
        <v>40</v>
      </c>
      <c r="C11537" s="1">
        <v>44760</v>
      </c>
      <c r="D11537">
        <v>56.594000000000001</v>
      </c>
    </row>
    <row r="11538" spans="1:4" hidden="1" x14ac:dyDescent="0.35">
      <c r="A11538" s="3" t="str">
        <f t="shared" si="180"/>
        <v>EWZ_44760</v>
      </c>
      <c r="B11538" t="s">
        <v>41</v>
      </c>
      <c r="C11538" s="1">
        <v>44760</v>
      </c>
      <c r="D11538">
        <v>24.158000000000001</v>
      </c>
    </row>
    <row r="11539" spans="1:4" hidden="1" x14ac:dyDescent="0.35">
      <c r="A11539" s="3" t="str">
        <f t="shared" si="180"/>
        <v>FTV_44760</v>
      </c>
      <c r="B11539" t="s">
        <v>43</v>
      </c>
      <c r="C11539" s="1">
        <v>44760</v>
      </c>
      <c r="D11539">
        <v>54.152999999999999</v>
      </c>
    </row>
    <row r="11540" spans="1:4" hidden="1" x14ac:dyDescent="0.35">
      <c r="A11540" s="3" t="str">
        <f t="shared" si="180"/>
        <v>GOOG_44760</v>
      </c>
      <c r="B11540" t="s">
        <v>44</v>
      </c>
      <c r="C11540" s="1">
        <v>44760</v>
      </c>
      <c r="D11540">
        <v>109.91</v>
      </c>
    </row>
    <row r="11541" spans="1:4" hidden="1" x14ac:dyDescent="0.35">
      <c r="A11541" s="3" t="str">
        <f t="shared" si="180"/>
        <v>GPC_44760</v>
      </c>
      <c r="B11541" t="s">
        <v>45</v>
      </c>
      <c r="C11541" s="1">
        <v>44760</v>
      </c>
      <c r="D11541">
        <v>136.667</v>
      </c>
    </row>
    <row r="11542" spans="1:4" hidden="1" x14ac:dyDescent="0.35">
      <c r="A11542" s="3" t="str">
        <f t="shared" si="180"/>
        <v>GSG_44760</v>
      </c>
      <c r="B11542" t="s">
        <v>46</v>
      </c>
      <c r="C11542" s="1">
        <v>44760</v>
      </c>
      <c r="D11542">
        <v>22.48</v>
      </c>
    </row>
    <row r="11543" spans="1:4" hidden="1" x14ac:dyDescent="0.35">
      <c r="A11543" s="3" t="str">
        <f t="shared" si="180"/>
        <v>HIG_44760</v>
      </c>
      <c r="B11543" t="s">
        <v>47</v>
      </c>
      <c r="C11543" s="1">
        <v>44760</v>
      </c>
      <c r="D11543">
        <v>61.198999999999998</v>
      </c>
    </row>
    <row r="11544" spans="1:4" hidden="1" x14ac:dyDescent="0.35">
      <c r="A11544" s="3" t="str">
        <f t="shared" si="180"/>
        <v>HIGH.L_44760</v>
      </c>
      <c r="B11544" t="s">
        <v>48</v>
      </c>
      <c r="C11544" s="1">
        <v>44760</v>
      </c>
      <c r="D11544">
        <v>4.8479999999999999</v>
      </c>
    </row>
    <row r="11545" spans="1:4" hidden="1" x14ac:dyDescent="0.35">
      <c r="A11545" s="3" t="str">
        <f t="shared" si="180"/>
        <v>HST_44760</v>
      </c>
      <c r="B11545" t="s">
        <v>49</v>
      </c>
      <c r="C11545" s="1">
        <v>44760</v>
      </c>
      <c r="D11545">
        <v>16.11</v>
      </c>
    </row>
    <row r="11546" spans="1:4" hidden="1" x14ac:dyDescent="0.35">
      <c r="A11546" s="3" t="str">
        <f t="shared" si="180"/>
        <v>HYG_44760</v>
      </c>
      <c r="B11546" t="s">
        <v>50</v>
      </c>
      <c r="C11546" s="1">
        <v>44760</v>
      </c>
      <c r="D11546">
        <v>72.424000000000007</v>
      </c>
    </row>
    <row r="11547" spans="1:4" hidden="1" x14ac:dyDescent="0.35">
      <c r="A11547" s="3" t="str">
        <f t="shared" si="180"/>
        <v>IAU_44760</v>
      </c>
      <c r="B11547" t="s">
        <v>51</v>
      </c>
      <c r="C11547" s="1">
        <v>44760</v>
      </c>
      <c r="D11547">
        <v>32.42</v>
      </c>
    </row>
    <row r="11548" spans="1:4" hidden="1" x14ac:dyDescent="0.35">
      <c r="A11548" s="3" t="str">
        <f t="shared" si="180"/>
        <v>ICLN_44760</v>
      </c>
      <c r="B11548" t="s">
        <v>52</v>
      </c>
      <c r="C11548" s="1">
        <v>44760</v>
      </c>
      <c r="D11548">
        <v>19.155999999999999</v>
      </c>
    </row>
    <row r="11549" spans="1:4" hidden="1" x14ac:dyDescent="0.35">
      <c r="A11549" s="3" t="str">
        <f t="shared" si="180"/>
        <v>IEAA.L_44760</v>
      </c>
      <c r="B11549" t="s">
        <v>53</v>
      </c>
      <c r="C11549" s="1">
        <v>44760</v>
      </c>
      <c r="D11549">
        <v>4.798</v>
      </c>
    </row>
    <row r="11550" spans="1:4" hidden="1" x14ac:dyDescent="0.35">
      <c r="A11550" s="3" t="str">
        <f t="shared" si="180"/>
        <v>IEF_44760</v>
      </c>
      <c r="B11550" t="s">
        <v>54</v>
      </c>
      <c r="C11550" s="1">
        <v>44760</v>
      </c>
      <c r="D11550">
        <v>101.258</v>
      </c>
    </row>
    <row r="11551" spans="1:4" hidden="1" x14ac:dyDescent="0.35">
      <c r="A11551" s="3" t="str">
        <f t="shared" si="180"/>
        <v>IEFM.L_44760</v>
      </c>
      <c r="B11551" t="s">
        <v>55</v>
      </c>
      <c r="C11551" s="1">
        <v>44760</v>
      </c>
      <c r="D11551">
        <v>708.2</v>
      </c>
    </row>
    <row r="11552" spans="1:4" hidden="1" x14ac:dyDescent="0.35">
      <c r="A11552" s="3" t="str">
        <f t="shared" si="180"/>
        <v>IEMG_44760</v>
      </c>
      <c r="B11552" t="s">
        <v>56</v>
      </c>
      <c r="C11552" s="1">
        <v>44760</v>
      </c>
      <c r="D11552">
        <v>47.014000000000003</v>
      </c>
    </row>
    <row r="11553" spans="1:4" hidden="1" x14ac:dyDescent="0.35">
      <c r="A11553" s="3" t="str">
        <f t="shared" si="180"/>
        <v>IEUS_44760</v>
      </c>
      <c r="B11553" t="s">
        <v>57</v>
      </c>
      <c r="C11553" s="1">
        <v>44760</v>
      </c>
      <c r="D11553">
        <v>47.622</v>
      </c>
    </row>
    <row r="11554" spans="1:4" hidden="1" x14ac:dyDescent="0.35">
      <c r="A11554" s="3" t="str">
        <f t="shared" si="180"/>
        <v>IEVL.L_44760</v>
      </c>
      <c r="B11554" t="s">
        <v>58</v>
      </c>
      <c r="C11554" s="1">
        <v>44760</v>
      </c>
      <c r="D11554">
        <v>6.6959999999999997</v>
      </c>
    </row>
    <row r="11555" spans="1:4" hidden="1" x14ac:dyDescent="0.35">
      <c r="A11555" s="3" t="str">
        <f t="shared" si="180"/>
        <v>IGF_44760</v>
      </c>
      <c r="B11555" t="s">
        <v>59</v>
      </c>
      <c r="C11555" s="1">
        <v>44760</v>
      </c>
      <c r="D11555">
        <v>45.698</v>
      </c>
    </row>
    <row r="11556" spans="1:4" hidden="1" x14ac:dyDescent="0.35">
      <c r="A11556" s="3" t="str">
        <f t="shared" si="180"/>
        <v>INDA_44760</v>
      </c>
      <c r="B11556" t="s">
        <v>60</v>
      </c>
      <c r="C11556" s="1">
        <v>44760</v>
      </c>
      <c r="D11556">
        <v>40</v>
      </c>
    </row>
    <row r="11557" spans="1:4" hidden="1" x14ac:dyDescent="0.35">
      <c r="A11557" s="3" t="str">
        <f t="shared" si="180"/>
        <v>IUMO.L_44760</v>
      </c>
      <c r="B11557" t="s">
        <v>61</v>
      </c>
      <c r="C11557" s="1">
        <v>44760</v>
      </c>
      <c r="D11557">
        <v>9.5139999999999993</v>
      </c>
    </row>
    <row r="11558" spans="1:4" hidden="1" x14ac:dyDescent="0.35">
      <c r="A11558" s="3" t="str">
        <f t="shared" si="180"/>
        <v>IUVL.L_44760</v>
      </c>
      <c r="B11558" t="s">
        <v>62</v>
      </c>
      <c r="C11558" s="1">
        <v>44760</v>
      </c>
      <c r="D11558">
        <v>8.0839999999999996</v>
      </c>
    </row>
    <row r="11559" spans="1:4" hidden="1" x14ac:dyDescent="0.35">
      <c r="A11559" s="3" t="str">
        <f t="shared" si="180"/>
        <v>IVV_44760</v>
      </c>
      <c r="B11559" t="s">
        <v>63</v>
      </c>
      <c r="C11559" s="1">
        <v>44760</v>
      </c>
      <c r="D11559">
        <v>380.38600000000002</v>
      </c>
    </row>
    <row r="11560" spans="1:4" hidden="1" x14ac:dyDescent="0.35">
      <c r="A11560" s="3" t="str">
        <f t="shared" si="180"/>
        <v>IWM_44760</v>
      </c>
      <c r="B11560" t="s">
        <v>64</v>
      </c>
      <c r="C11560" s="1">
        <v>44760</v>
      </c>
      <c r="D11560">
        <v>170.923</v>
      </c>
    </row>
    <row r="11561" spans="1:4" hidden="1" x14ac:dyDescent="0.35">
      <c r="A11561" s="3" t="str">
        <f t="shared" si="180"/>
        <v>IXN_44760</v>
      </c>
      <c r="B11561" t="s">
        <v>65</v>
      </c>
      <c r="C11561" s="1">
        <v>44760</v>
      </c>
      <c r="D11561">
        <v>46.798000000000002</v>
      </c>
    </row>
    <row r="11562" spans="1:4" hidden="1" x14ac:dyDescent="0.35">
      <c r="A11562" s="3" t="str">
        <f t="shared" si="180"/>
        <v>JPEA.L_44760</v>
      </c>
      <c r="B11562" t="s">
        <v>66</v>
      </c>
      <c r="C11562" s="1">
        <v>44760</v>
      </c>
      <c r="D11562">
        <v>4.6559999999999997</v>
      </c>
    </row>
    <row r="11563" spans="1:4" hidden="1" x14ac:dyDescent="0.35">
      <c r="A11563" s="3" t="str">
        <f t="shared" si="180"/>
        <v>JPM_44760</v>
      </c>
      <c r="B11563" t="s">
        <v>67</v>
      </c>
      <c r="C11563" s="1">
        <v>44760</v>
      </c>
      <c r="D11563">
        <v>109.986</v>
      </c>
    </row>
    <row r="11564" spans="1:4" hidden="1" x14ac:dyDescent="0.35">
      <c r="A11564" s="3" t="str">
        <f t="shared" si="180"/>
        <v>KR_44760</v>
      </c>
      <c r="B11564" t="s">
        <v>68</v>
      </c>
      <c r="C11564" s="1">
        <v>44760</v>
      </c>
      <c r="D11564">
        <v>46.74</v>
      </c>
    </row>
    <row r="11565" spans="1:4" hidden="1" x14ac:dyDescent="0.35">
      <c r="A11565" s="3" t="str">
        <f t="shared" si="180"/>
        <v>LQD_44760</v>
      </c>
      <c r="B11565" t="s">
        <v>69</v>
      </c>
      <c r="C11565" s="1">
        <v>44760</v>
      </c>
      <c r="D11565">
        <v>109.10599999999999</v>
      </c>
    </row>
    <row r="11566" spans="1:4" hidden="1" x14ac:dyDescent="0.35">
      <c r="A11566" s="3" t="str">
        <f t="shared" si="180"/>
        <v>MCHI_44760</v>
      </c>
      <c r="B11566" t="s">
        <v>70</v>
      </c>
      <c r="C11566" s="1">
        <v>44760</v>
      </c>
      <c r="D11566">
        <v>51.381999999999998</v>
      </c>
    </row>
    <row r="11567" spans="1:4" hidden="1" x14ac:dyDescent="0.35">
      <c r="A11567" s="3" t="str">
        <f t="shared" si="180"/>
        <v>META_44760</v>
      </c>
      <c r="B11567" t="s">
        <v>144</v>
      </c>
      <c r="C11567" s="1">
        <v>44760</v>
      </c>
      <c r="D11567">
        <v>167.23</v>
      </c>
    </row>
    <row r="11568" spans="1:4" hidden="1" x14ac:dyDescent="0.35">
      <c r="A11568" s="3" t="str">
        <f t="shared" si="180"/>
        <v>MVEU.L_44760</v>
      </c>
      <c r="B11568" t="s">
        <v>71</v>
      </c>
      <c r="C11568" s="1">
        <v>44760</v>
      </c>
      <c r="D11568">
        <v>50.564999999999998</v>
      </c>
    </row>
    <row r="11569" spans="1:4" hidden="1" x14ac:dyDescent="0.35">
      <c r="A11569" s="3" t="str">
        <f t="shared" si="180"/>
        <v>OGN_44760</v>
      </c>
      <c r="B11569" t="s">
        <v>72</v>
      </c>
      <c r="C11569" s="1">
        <v>44760</v>
      </c>
      <c r="D11569">
        <v>30.574000000000002</v>
      </c>
    </row>
    <row r="11570" spans="1:4" hidden="1" x14ac:dyDescent="0.35">
      <c r="A11570" s="3" t="str">
        <f t="shared" si="180"/>
        <v>PG_44760</v>
      </c>
      <c r="B11570" t="s">
        <v>73</v>
      </c>
      <c r="C11570" s="1">
        <v>44760</v>
      </c>
      <c r="D11570">
        <v>140.5</v>
      </c>
    </row>
    <row r="11571" spans="1:4" hidden="1" x14ac:dyDescent="0.35">
      <c r="A11571" s="3" t="str">
        <f t="shared" si="180"/>
        <v>PPL_44760</v>
      </c>
      <c r="B11571" t="s">
        <v>74</v>
      </c>
      <c r="C11571" s="1">
        <v>44760</v>
      </c>
      <c r="D11571">
        <v>26.774000000000001</v>
      </c>
    </row>
    <row r="11572" spans="1:4" hidden="1" x14ac:dyDescent="0.35">
      <c r="A11572" s="3" t="str">
        <f t="shared" si="180"/>
        <v>PRU_44760</v>
      </c>
      <c r="B11572" t="s">
        <v>75</v>
      </c>
      <c r="C11572" s="1">
        <v>44760</v>
      </c>
      <c r="D11572">
        <v>90.561000000000007</v>
      </c>
    </row>
    <row r="11573" spans="1:4" hidden="1" x14ac:dyDescent="0.35">
      <c r="A11573" s="3" t="str">
        <f t="shared" si="180"/>
        <v>PYPL_44760</v>
      </c>
      <c r="B11573" t="s">
        <v>76</v>
      </c>
      <c r="C11573" s="1">
        <v>44760</v>
      </c>
      <c r="D11573">
        <v>74.13</v>
      </c>
    </row>
    <row r="11574" spans="1:4" hidden="1" x14ac:dyDescent="0.35">
      <c r="A11574" s="3" t="str">
        <f t="shared" si="180"/>
        <v>RE_44760</v>
      </c>
      <c r="B11574" t="s">
        <v>77</v>
      </c>
      <c r="C11574" s="1">
        <v>44760</v>
      </c>
      <c r="D11574">
        <v>258.73399999999998</v>
      </c>
    </row>
    <row r="11575" spans="1:4" hidden="1" x14ac:dyDescent="0.35">
      <c r="A11575" s="3" t="str">
        <f t="shared" si="180"/>
        <v>REET_44760</v>
      </c>
      <c r="B11575" t="s">
        <v>78</v>
      </c>
      <c r="C11575" s="1">
        <v>44760</v>
      </c>
      <c r="D11575">
        <v>23.805</v>
      </c>
    </row>
    <row r="11576" spans="1:4" hidden="1" x14ac:dyDescent="0.35">
      <c r="A11576" s="3" t="str">
        <f t="shared" si="180"/>
        <v>ROL_44760</v>
      </c>
      <c r="B11576" t="s">
        <v>79</v>
      </c>
      <c r="C11576" s="1">
        <v>44760</v>
      </c>
      <c r="D11576">
        <v>34.85</v>
      </c>
    </row>
    <row r="11577" spans="1:4" hidden="1" x14ac:dyDescent="0.35">
      <c r="A11577" s="3" t="str">
        <f t="shared" si="180"/>
        <v>ROST_44760</v>
      </c>
      <c r="B11577" t="s">
        <v>80</v>
      </c>
      <c r="C11577" s="1">
        <v>44760</v>
      </c>
      <c r="D11577">
        <v>78.638000000000005</v>
      </c>
    </row>
    <row r="11578" spans="1:4" hidden="1" x14ac:dyDescent="0.35">
      <c r="A11578" s="3" t="str">
        <f t="shared" ref="A11578:A11641" si="181">CONCATENATE(B11578,"_",C11578)</f>
        <v>SEGA.L_44760</v>
      </c>
      <c r="B11578" t="s">
        <v>81</v>
      </c>
      <c r="C11578" s="1">
        <v>44760</v>
      </c>
      <c r="D11578">
        <v>97.605999999999995</v>
      </c>
    </row>
    <row r="11579" spans="1:4" hidden="1" x14ac:dyDescent="0.35">
      <c r="A11579" s="3" t="str">
        <f t="shared" si="181"/>
        <v>SHY_44760</v>
      </c>
      <c r="B11579" t="s">
        <v>82</v>
      </c>
      <c r="C11579" s="1">
        <v>44760</v>
      </c>
      <c r="D11579">
        <v>81.578999999999994</v>
      </c>
    </row>
    <row r="11580" spans="1:4" hidden="1" x14ac:dyDescent="0.35">
      <c r="A11580" s="3" t="str">
        <f t="shared" si="181"/>
        <v>SLV_44760</v>
      </c>
      <c r="B11580" t="s">
        <v>83</v>
      </c>
      <c r="C11580" s="1">
        <v>44760</v>
      </c>
      <c r="D11580">
        <v>17.22</v>
      </c>
    </row>
    <row r="11581" spans="1:4" hidden="1" x14ac:dyDescent="0.35">
      <c r="A11581" s="3" t="str">
        <f t="shared" si="181"/>
        <v>SPMV.L_44760</v>
      </c>
      <c r="B11581" t="s">
        <v>84</v>
      </c>
      <c r="C11581" s="1">
        <v>44760</v>
      </c>
      <c r="D11581">
        <v>74.239999999999995</v>
      </c>
    </row>
    <row r="11582" spans="1:4" hidden="1" x14ac:dyDescent="0.35">
      <c r="A11582" s="3" t="str">
        <f t="shared" si="181"/>
        <v>TLT_44760</v>
      </c>
      <c r="B11582" t="s">
        <v>85</v>
      </c>
      <c r="C11582" s="1">
        <v>44760</v>
      </c>
      <c r="D11582">
        <v>113.09</v>
      </c>
    </row>
    <row r="11583" spans="1:4" hidden="1" x14ac:dyDescent="0.35">
      <c r="A11583" s="3" t="str">
        <f t="shared" si="181"/>
        <v>UNH_44760</v>
      </c>
      <c r="B11583" t="s">
        <v>86</v>
      </c>
      <c r="C11583" s="1">
        <v>44760</v>
      </c>
      <c r="D11583">
        <v>516.154</v>
      </c>
    </row>
    <row r="11584" spans="1:4" hidden="1" x14ac:dyDescent="0.35">
      <c r="A11584" s="3" t="str">
        <f t="shared" si="181"/>
        <v>URI_44760</v>
      </c>
      <c r="B11584" t="s">
        <v>87</v>
      </c>
      <c r="C11584" s="1">
        <v>44760</v>
      </c>
      <c r="D11584">
        <v>256.21199999999999</v>
      </c>
    </row>
    <row r="11585" spans="1:4" hidden="1" x14ac:dyDescent="0.35">
      <c r="A11585" s="3" t="str">
        <f t="shared" si="181"/>
        <v>V_44760</v>
      </c>
      <c r="B11585" t="s">
        <v>88</v>
      </c>
      <c r="C11585" s="1">
        <v>44760</v>
      </c>
      <c r="D11585">
        <v>205.97900000000001</v>
      </c>
    </row>
    <row r="11586" spans="1:4" hidden="1" x14ac:dyDescent="0.35">
      <c r="A11586" s="3" t="str">
        <f t="shared" si="181"/>
        <v>VRSK_44760</v>
      </c>
      <c r="B11586" t="s">
        <v>89</v>
      </c>
      <c r="C11586" s="1">
        <v>44760</v>
      </c>
      <c r="D11586">
        <v>174.91399999999999</v>
      </c>
    </row>
    <row r="11587" spans="1:4" hidden="1" x14ac:dyDescent="0.35">
      <c r="A11587" s="3" t="str">
        <f t="shared" si="181"/>
        <v>VXX_44760</v>
      </c>
      <c r="B11587" t="s">
        <v>90</v>
      </c>
      <c r="C11587" s="1">
        <v>44760</v>
      </c>
      <c r="D11587">
        <v>21.91</v>
      </c>
    </row>
    <row r="11588" spans="1:4" hidden="1" x14ac:dyDescent="0.35">
      <c r="A11588" s="3" t="str">
        <f t="shared" si="181"/>
        <v>WRK_44760</v>
      </c>
      <c r="B11588" t="s">
        <v>91</v>
      </c>
      <c r="C11588" s="1">
        <v>44760</v>
      </c>
      <c r="D11588">
        <v>38.192</v>
      </c>
    </row>
    <row r="11589" spans="1:4" hidden="1" x14ac:dyDescent="0.35">
      <c r="A11589" s="3" t="str">
        <f t="shared" si="181"/>
        <v>XLB_44760</v>
      </c>
      <c r="B11589" t="s">
        <v>92</v>
      </c>
      <c r="C11589" s="1">
        <v>44760</v>
      </c>
      <c r="D11589">
        <v>71.341999999999999</v>
      </c>
    </row>
    <row r="11590" spans="1:4" hidden="1" x14ac:dyDescent="0.35">
      <c r="A11590" s="3" t="str">
        <f t="shared" si="181"/>
        <v>XLC_44760</v>
      </c>
      <c r="B11590" t="s">
        <v>93</v>
      </c>
      <c r="C11590" s="1">
        <v>44760</v>
      </c>
      <c r="D11590">
        <v>54.88</v>
      </c>
    </row>
    <row r="11591" spans="1:4" hidden="1" x14ac:dyDescent="0.35">
      <c r="A11591" s="3" t="str">
        <f t="shared" si="181"/>
        <v>XLE_44760</v>
      </c>
      <c r="B11591" t="s">
        <v>94</v>
      </c>
      <c r="C11591" s="1">
        <v>44760</v>
      </c>
      <c r="D11591">
        <v>68.695999999999998</v>
      </c>
    </row>
    <row r="11592" spans="1:4" hidden="1" x14ac:dyDescent="0.35">
      <c r="A11592" s="3" t="str">
        <f t="shared" si="181"/>
        <v>XLF_44760</v>
      </c>
      <c r="B11592" t="s">
        <v>95</v>
      </c>
      <c r="C11592" s="1">
        <v>44760</v>
      </c>
      <c r="D11592">
        <v>31.298999999999999</v>
      </c>
    </row>
    <row r="11593" spans="1:4" hidden="1" x14ac:dyDescent="0.35">
      <c r="A11593" s="3" t="str">
        <f t="shared" si="181"/>
        <v>XLI_44760</v>
      </c>
      <c r="B11593" t="s">
        <v>96</v>
      </c>
      <c r="C11593" s="1">
        <v>44760</v>
      </c>
      <c r="D11593">
        <v>85.501000000000005</v>
      </c>
    </row>
    <row r="11594" spans="1:4" hidden="1" x14ac:dyDescent="0.35">
      <c r="A11594" s="3" t="str">
        <f t="shared" si="181"/>
        <v>XLK_44760</v>
      </c>
      <c r="B11594" t="s">
        <v>97</v>
      </c>
      <c r="C11594" s="1">
        <v>44760</v>
      </c>
      <c r="D11594">
        <v>130.40299999999999</v>
      </c>
    </row>
    <row r="11595" spans="1:4" hidden="1" x14ac:dyDescent="0.35">
      <c r="A11595" s="3" t="str">
        <f t="shared" si="181"/>
        <v>XLP_44760</v>
      </c>
      <c r="B11595" t="s">
        <v>98</v>
      </c>
      <c r="C11595" s="1">
        <v>44760</v>
      </c>
      <c r="D11595">
        <v>71.253</v>
      </c>
    </row>
    <row r="11596" spans="1:4" hidden="1" x14ac:dyDescent="0.35">
      <c r="A11596" s="3" t="str">
        <f t="shared" si="181"/>
        <v>XLU_44760</v>
      </c>
      <c r="B11596" t="s">
        <v>99</v>
      </c>
      <c r="C11596" s="1">
        <v>44760</v>
      </c>
      <c r="D11596">
        <v>67.772000000000006</v>
      </c>
    </row>
    <row r="11597" spans="1:4" hidden="1" x14ac:dyDescent="0.35">
      <c r="A11597" s="3" t="str">
        <f t="shared" si="181"/>
        <v>XLV_44760</v>
      </c>
      <c r="B11597" t="s">
        <v>100</v>
      </c>
      <c r="C11597" s="1">
        <v>44760</v>
      </c>
      <c r="D11597">
        <v>126.423</v>
      </c>
    </row>
    <row r="11598" spans="1:4" hidden="1" x14ac:dyDescent="0.35">
      <c r="A11598" s="3" t="str">
        <f t="shared" si="181"/>
        <v>XLY_44760</v>
      </c>
      <c r="B11598" t="s">
        <v>101</v>
      </c>
      <c r="C11598" s="1">
        <v>44760</v>
      </c>
      <c r="D11598">
        <v>144.56</v>
      </c>
    </row>
    <row r="11599" spans="1:4" hidden="1" x14ac:dyDescent="0.35">
      <c r="A11599" s="3" t="str">
        <f t="shared" si="181"/>
        <v>XOM_44760</v>
      </c>
      <c r="B11599" t="s">
        <v>102</v>
      </c>
      <c r="C11599" s="1">
        <v>44760</v>
      </c>
      <c r="D11599">
        <v>83.924000000000007</v>
      </c>
    </row>
    <row r="11600" spans="1:4" hidden="1" x14ac:dyDescent="0.35">
      <c r="A11600" s="3" t="str">
        <f t="shared" si="181"/>
        <v>ABBV_44761</v>
      </c>
      <c r="B11600" t="s">
        <v>3</v>
      </c>
      <c r="C11600" s="1">
        <v>44761</v>
      </c>
      <c r="D11600">
        <v>146.83600000000001</v>
      </c>
    </row>
    <row r="11601" spans="1:4" hidden="1" x14ac:dyDescent="0.35">
      <c r="A11601" s="3" t="str">
        <f t="shared" si="181"/>
        <v>ACN_44761</v>
      </c>
      <c r="B11601" t="s">
        <v>4</v>
      </c>
      <c r="C11601" s="1">
        <v>44761</v>
      </c>
      <c r="D11601">
        <v>277.66399999999999</v>
      </c>
    </row>
    <row r="11602" spans="1:4" hidden="1" x14ac:dyDescent="0.35">
      <c r="A11602" s="3" t="str">
        <f t="shared" si="181"/>
        <v>AEP_44761</v>
      </c>
      <c r="B11602" t="s">
        <v>5</v>
      </c>
      <c r="C11602" s="1">
        <v>44761</v>
      </c>
      <c r="D11602">
        <v>91.152000000000001</v>
      </c>
    </row>
    <row r="11603" spans="1:4" hidden="1" x14ac:dyDescent="0.35">
      <c r="A11603" s="3" t="str">
        <f t="shared" si="181"/>
        <v>AIZ_44761</v>
      </c>
      <c r="B11603" t="s">
        <v>6</v>
      </c>
      <c r="C11603" s="1">
        <v>44761</v>
      </c>
      <c r="D11603">
        <v>166.67599999999999</v>
      </c>
    </row>
    <row r="11604" spans="1:4" hidden="1" x14ac:dyDescent="0.35">
      <c r="A11604" s="3" t="str">
        <f t="shared" si="181"/>
        <v>ALLE_44761</v>
      </c>
      <c r="B11604" t="s">
        <v>7</v>
      </c>
      <c r="C11604" s="1">
        <v>44761</v>
      </c>
      <c r="D11604">
        <v>99.683000000000007</v>
      </c>
    </row>
    <row r="11605" spans="1:4" hidden="1" x14ac:dyDescent="0.35">
      <c r="A11605" s="3" t="str">
        <f t="shared" si="181"/>
        <v>AMAT_44761</v>
      </c>
      <c r="B11605" t="s">
        <v>8</v>
      </c>
      <c r="C11605" s="1">
        <v>44761</v>
      </c>
      <c r="D11605">
        <v>97.741</v>
      </c>
    </row>
    <row r="11606" spans="1:4" hidden="1" x14ac:dyDescent="0.35">
      <c r="A11606" s="3" t="str">
        <f t="shared" si="181"/>
        <v>AMP_44761</v>
      </c>
      <c r="B11606" t="s">
        <v>9</v>
      </c>
      <c r="C11606" s="1">
        <v>44761</v>
      </c>
      <c r="D11606">
        <v>235.18100000000001</v>
      </c>
    </row>
    <row r="11607" spans="1:4" hidden="1" x14ac:dyDescent="0.35">
      <c r="A11607" s="3" t="str">
        <f t="shared" si="181"/>
        <v>AMZN_44761</v>
      </c>
      <c r="B11607" t="s">
        <v>10</v>
      </c>
      <c r="C11607" s="1">
        <v>44761</v>
      </c>
      <c r="D11607">
        <v>118.21</v>
      </c>
    </row>
    <row r="11608" spans="1:4" hidden="1" x14ac:dyDescent="0.35">
      <c r="A11608" s="3" t="str">
        <f t="shared" si="181"/>
        <v>AVB_44761</v>
      </c>
      <c r="B11608" t="s">
        <v>11</v>
      </c>
      <c r="C11608" s="1">
        <v>44761</v>
      </c>
      <c r="D11608">
        <v>191.88</v>
      </c>
    </row>
    <row r="11609" spans="1:4" hidden="1" x14ac:dyDescent="0.35">
      <c r="A11609" s="3" t="str">
        <f t="shared" si="181"/>
        <v>AVY_44761</v>
      </c>
      <c r="B11609" t="s">
        <v>12</v>
      </c>
      <c r="C11609" s="1">
        <v>44761</v>
      </c>
      <c r="D11609">
        <v>170.27799999999999</v>
      </c>
    </row>
    <row r="11610" spans="1:4" hidden="1" x14ac:dyDescent="0.35">
      <c r="A11610" s="3" t="str">
        <f t="shared" si="181"/>
        <v>AXP_44761</v>
      </c>
      <c r="B11610" t="s">
        <v>13</v>
      </c>
      <c r="C11610" s="1">
        <v>44761</v>
      </c>
      <c r="D11610">
        <v>146.71</v>
      </c>
    </row>
    <row r="11611" spans="1:4" hidden="1" x14ac:dyDescent="0.35">
      <c r="A11611" s="3" t="str">
        <f t="shared" si="181"/>
        <v>BDX_44761</v>
      </c>
      <c r="B11611" t="s">
        <v>14</v>
      </c>
      <c r="C11611" s="1">
        <v>44761</v>
      </c>
      <c r="D11611">
        <v>236.78200000000001</v>
      </c>
    </row>
    <row r="11612" spans="1:4" hidden="1" x14ac:dyDescent="0.35">
      <c r="A11612" s="3" t="str">
        <f t="shared" si="181"/>
        <v>BF-B_44761</v>
      </c>
      <c r="B11612" t="s">
        <v>15</v>
      </c>
      <c r="C11612" s="1">
        <v>44761</v>
      </c>
      <c r="D11612">
        <v>71.013999999999996</v>
      </c>
    </row>
    <row r="11613" spans="1:4" hidden="1" x14ac:dyDescent="0.35">
      <c r="A11613" s="3" t="str">
        <f t="shared" si="181"/>
        <v>BMY_44761</v>
      </c>
      <c r="B11613" t="s">
        <v>16</v>
      </c>
      <c r="C11613" s="1">
        <v>44761</v>
      </c>
      <c r="D11613">
        <v>71.914000000000001</v>
      </c>
    </row>
    <row r="11614" spans="1:4" hidden="1" x14ac:dyDescent="0.35">
      <c r="A11614" s="3" t="str">
        <f t="shared" si="181"/>
        <v>BR_44761</v>
      </c>
      <c r="B11614" t="s">
        <v>17</v>
      </c>
      <c r="C11614" s="1">
        <v>44761</v>
      </c>
      <c r="D11614">
        <v>150.92699999999999</v>
      </c>
    </row>
    <row r="11615" spans="1:4" hidden="1" x14ac:dyDescent="0.35">
      <c r="A11615" s="3" t="str">
        <f t="shared" si="181"/>
        <v>CARR_44761</v>
      </c>
      <c r="B11615" t="s">
        <v>18</v>
      </c>
      <c r="C11615" s="1">
        <v>44761</v>
      </c>
      <c r="D11615">
        <v>36.853999999999999</v>
      </c>
    </row>
    <row r="11616" spans="1:4" hidden="1" x14ac:dyDescent="0.35">
      <c r="A11616" s="3" t="str">
        <f t="shared" si="181"/>
        <v>CDW_44761</v>
      </c>
      <c r="B11616" t="s">
        <v>19</v>
      </c>
      <c r="C11616" s="1">
        <v>44761</v>
      </c>
      <c r="D11616">
        <v>166.554</v>
      </c>
    </row>
    <row r="11617" spans="1:4" hidden="1" x14ac:dyDescent="0.35">
      <c r="A11617" s="3" t="str">
        <f t="shared" si="181"/>
        <v>CE_44761</v>
      </c>
      <c r="B11617" t="s">
        <v>20</v>
      </c>
      <c r="C11617" s="1">
        <v>44761</v>
      </c>
      <c r="D11617">
        <v>113.459</v>
      </c>
    </row>
    <row r="11618" spans="1:4" hidden="1" x14ac:dyDescent="0.35">
      <c r="A11618" s="3" t="str">
        <f t="shared" si="181"/>
        <v>CHTR_44761</v>
      </c>
      <c r="B11618" t="s">
        <v>21</v>
      </c>
      <c r="C11618" s="1">
        <v>44761</v>
      </c>
      <c r="D11618">
        <v>482.95</v>
      </c>
    </row>
    <row r="11619" spans="1:4" hidden="1" x14ac:dyDescent="0.35">
      <c r="A11619" s="3" t="str">
        <f t="shared" si="181"/>
        <v>CNC_44761</v>
      </c>
      <c r="B11619" t="s">
        <v>22</v>
      </c>
      <c r="C11619" s="1">
        <v>44761</v>
      </c>
      <c r="D11619">
        <v>91.35</v>
      </c>
    </row>
    <row r="11620" spans="1:4" hidden="1" x14ac:dyDescent="0.35">
      <c r="A11620" s="3" t="str">
        <f t="shared" si="181"/>
        <v>CNP_44761</v>
      </c>
      <c r="B11620" t="s">
        <v>23</v>
      </c>
      <c r="C11620" s="1">
        <v>44761</v>
      </c>
      <c r="D11620">
        <v>29.213000000000001</v>
      </c>
    </row>
    <row r="11621" spans="1:4" hidden="1" x14ac:dyDescent="0.35">
      <c r="A11621" s="3" t="str">
        <f t="shared" si="181"/>
        <v>COP_44761</v>
      </c>
      <c r="B11621" t="s">
        <v>24</v>
      </c>
      <c r="C11621" s="1">
        <v>44761</v>
      </c>
      <c r="D11621">
        <v>85.644000000000005</v>
      </c>
    </row>
    <row r="11622" spans="1:4" hidden="1" x14ac:dyDescent="0.35">
      <c r="A11622" s="3" t="str">
        <f t="shared" si="181"/>
        <v>CTAS_44761</v>
      </c>
      <c r="B11622" t="s">
        <v>25</v>
      </c>
      <c r="C11622" s="1">
        <v>44761</v>
      </c>
      <c r="D11622">
        <v>383.67</v>
      </c>
    </row>
    <row r="11623" spans="1:4" hidden="1" x14ac:dyDescent="0.35">
      <c r="A11623" s="3" t="str">
        <f t="shared" si="181"/>
        <v>CZR_44761</v>
      </c>
      <c r="B11623" t="s">
        <v>26</v>
      </c>
      <c r="C11623" s="1">
        <v>44761</v>
      </c>
      <c r="D11623">
        <v>41.79</v>
      </c>
    </row>
    <row r="11624" spans="1:4" hidden="1" x14ac:dyDescent="0.35">
      <c r="A11624" s="3" t="str">
        <f t="shared" si="181"/>
        <v>DG_44761</v>
      </c>
      <c r="B11624" t="s">
        <v>27</v>
      </c>
      <c r="C11624" s="1">
        <v>44761</v>
      </c>
      <c r="D11624">
        <v>244.245</v>
      </c>
    </row>
    <row r="11625" spans="1:4" hidden="1" x14ac:dyDescent="0.35">
      <c r="A11625" s="3" t="str">
        <f t="shared" si="181"/>
        <v>DPZ_44761</v>
      </c>
      <c r="B11625" t="s">
        <v>28</v>
      </c>
      <c r="C11625" s="1">
        <v>44761</v>
      </c>
      <c r="D11625">
        <v>407.709</v>
      </c>
    </row>
    <row r="11626" spans="1:4" x14ac:dyDescent="0.35">
      <c r="A11626" s="3" t="str">
        <f t="shared" si="181"/>
        <v>DRE_44761</v>
      </c>
      <c r="B11626" t="s">
        <v>29</v>
      </c>
      <c r="C11626" s="1">
        <v>44761</v>
      </c>
      <c r="D11626">
        <v>58.610999999999997</v>
      </c>
    </row>
    <row r="11627" spans="1:4" hidden="1" x14ac:dyDescent="0.35">
      <c r="A11627" s="3" t="str">
        <f t="shared" si="181"/>
        <v>DXC_44761</v>
      </c>
      <c r="B11627" t="s">
        <v>30</v>
      </c>
      <c r="C11627" s="1">
        <v>44761</v>
      </c>
      <c r="D11627">
        <v>30.79</v>
      </c>
    </row>
    <row r="11628" spans="1:4" hidden="1" x14ac:dyDescent="0.35">
      <c r="A11628" s="3" t="str">
        <f t="shared" si="181"/>
        <v>EWA_44761</v>
      </c>
      <c r="B11628" t="s">
        <v>31</v>
      </c>
      <c r="C11628" s="1">
        <v>44761</v>
      </c>
      <c r="D11628">
        <v>21.161000000000001</v>
      </c>
    </row>
    <row r="11629" spans="1:4" hidden="1" x14ac:dyDescent="0.35">
      <c r="A11629" s="3" t="str">
        <f t="shared" si="181"/>
        <v>EWC_44761</v>
      </c>
      <c r="B11629" t="s">
        <v>32</v>
      </c>
      <c r="C11629" s="1">
        <v>44761</v>
      </c>
      <c r="D11629">
        <v>33.271999999999998</v>
      </c>
    </row>
    <row r="11630" spans="1:4" hidden="1" x14ac:dyDescent="0.35">
      <c r="A11630" s="3" t="str">
        <f t="shared" si="181"/>
        <v>EWG_44761</v>
      </c>
      <c r="B11630" t="s">
        <v>33</v>
      </c>
      <c r="C11630" s="1">
        <v>44761</v>
      </c>
      <c r="D11630">
        <v>23.222000000000001</v>
      </c>
    </row>
    <row r="11631" spans="1:4" hidden="1" x14ac:dyDescent="0.35">
      <c r="A11631" s="3" t="str">
        <f t="shared" si="181"/>
        <v>EWH_44761</v>
      </c>
      <c r="B11631" t="s">
        <v>34</v>
      </c>
      <c r="C11631" s="1">
        <v>44761</v>
      </c>
      <c r="D11631">
        <v>21.254999999999999</v>
      </c>
    </row>
    <row r="11632" spans="1:4" hidden="1" x14ac:dyDescent="0.35">
      <c r="A11632" s="3" t="str">
        <f t="shared" si="181"/>
        <v>EWJ_44761</v>
      </c>
      <c r="B11632" t="s">
        <v>35</v>
      </c>
      <c r="C11632" s="1">
        <v>44761</v>
      </c>
      <c r="D11632">
        <v>53.499000000000002</v>
      </c>
    </row>
    <row r="11633" spans="1:4" hidden="1" x14ac:dyDescent="0.35">
      <c r="A11633" s="3" t="str">
        <f t="shared" si="181"/>
        <v>EWL_44761</v>
      </c>
      <c r="B11633" t="s">
        <v>36</v>
      </c>
      <c r="C11633" s="1">
        <v>44761</v>
      </c>
      <c r="D11633">
        <v>42.24</v>
      </c>
    </row>
    <row r="11634" spans="1:4" hidden="1" x14ac:dyDescent="0.35">
      <c r="A11634" s="3" t="str">
        <f t="shared" si="181"/>
        <v>EWQ_44761</v>
      </c>
      <c r="B11634" t="s">
        <v>37</v>
      </c>
      <c r="C11634" s="1">
        <v>44761</v>
      </c>
      <c r="D11634">
        <v>30.568000000000001</v>
      </c>
    </row>
    <row r="11635" spans="1:4" hidden="1" x14ac:dyDescent="0.35">
      <c r="A11635" s="3" t="str">
        <f t="shared" si="181"/>
        <v>EWT_44761</v>
      </c>
      <c r="B11635" t="s">
        <v>38</v>
      </c>
      <c r="C11635" s="1">
        <v>44761</v>
      </c>
      <c r="D11635">
        <v>42.822000000000003</v>
      </c>
    </row>
    <row r="11636" spans="1:4" hidden="1" x14ac:dyDescent="0.35">
      <c r="A11636" s="3" t="str">
        <f t="shared" si="181"/>
        <v>EWU_44761</v>
      </c>
      <c r="B11636" t="s">
        <v>39</v>
      </c>
      <c r="C11636" s="1">
        <v>44761</v>
      </c>
      <c r="D11636">
        <v>29.443999999999999</v>
      </c>
    </row>
    <row r="11637" spans="1:4" hidden="1" x14ac:dyDescent="0.35">
      <c r="A11637" s="3" t="str">
        <f t="shared" si="181"/>
        <v>EWY_44761</v>
      </c>
      <c r="B11637" t="s">
        <v>40</v>
      </c>
      <c r="C11637" s="1">
        <v>44761</v>
      </c>
      <c r="D11637">
        <v>57.987000000000002</v>
      </c>
    </row>
    <row r="11638" spans="1:4" hidden="1" x14ac:dyDescent="0.35">
      <c r="A11638" s="3" t="str">
        <f t="shared" si="181"/>
        <v>EWZ_44761</v>
      </c>
      <c r="B11638" t="s">
        <v>41</v>
      </c>
      <c r="C11638" s="1">
        <v>44761</v>
      </c>
      <c r="D11638">
        <v>24.437000000000001</v>
      </c>
    </row>
    <row r="11639" spans="1:4" hidden="1" x14ac:dyDescent="0.35">
      <c r="A11639" s="3" t="str">
        <f t="shared" si="181"/>
        <v>FTV_44761</v>
      </c>
      <c r="B11639" t="s">
        <v>43</v>
      </c>
      <c r="C11639" s="1">
        <v>44761</v>
      </c>
      <c r="D11639">
        <v>56.478000000000002</v>
      </c>
    </row>
    <row r="11640" spans="1:4" hidden="1" x14ac:dyDescent="0.35">
      <c r="A11640" s="3" t="str">
        <f t="shared" si="181"/>
        <v>GOOG_44761</v>
      </c>
      <c r="B11640" t="s">
        <v>44</v>
      </c>
      <c r="C11640" s="1">
        <v>44761</v>
      </c>
      <c r="D11640">
        <v>114.62</v>
      </c>
    </row>
    <row r="11641" spans="1:4" hidden="1" x14ac:dyDescent="0.35">
      <c r="A11641" s="3" t="str">
        <f t="shared" si="181"/>
        <v>GPC_44761</v>
      </c>
      <c r="B11641" t="s">
        <v>45</v>
      </c>
      <c r="C11641" s="1">
        <v>44761</v>
      </c>
      <c r="D11641">
        <v>140.28800000000001</v>
      </c>
    </row>
    <row r="11642" spans="1:4" hidden="1" x14ac:dyDescent="0.35">
      <c r="A11642" s="3" t="str">
        <f t="shared" ref="A11642:A11705" si="182">CONCATENATE(B11642,"_",C11642)</f>
        <v>GSG_44761</v>
      </c>
      <c r="B11642" t="s">
        <v>46</v>
      </c>
      <c r="C11642" s="1">
        <v>44761</v>
      </c>
      <c r="D11642">
        <v>22.6</v>
      </c>
    </row>
    <row r="11643" spans="1:4" hidden="1" x14ac:dyDescent="0.35">
      <c r="A11643" s="3" t="str">
        <f t="shared" si="182"/>
        <v>HIG_44761</v>
      </c>
      <c r="B11643" t="s">
        <v>47</v>
      </c>
      <c r="C11643" s="1">
        <v>44761</v>
      </c>
      <c r="D11643">
        <v>62.750999999999998</v>
      </c>
    </row>
    <row r="11644" spans="1:4" hidden="1" x14ac:dyDescent="0.35">
      <c r="A11644" s="3" t="str">
        <f t="shared" si="182"/>
        <v>HIGH.L_44761</v>
      </c>
      <c r="B11644" t="s">
        <v>48</v>
      </c>
      <c r="C11644" s="1">
        <v>44761</v>
      </c>
      <c r="D11644">
        <v>4.9279999999999999</v>
      </c>
    </row>
    <row r="11645" spans="1:4" hidden="1" x14ac:dyDescent="0.35">
      <c r="A11645" s="3" t="str">
        <f t="shared" si="182"/>
        <v>HST_44761</v>
      </c>
      <c r="B11645" t="s">
        <v>49</v>
      </c>
      <c r="C11645" s="1">
        <v>44761</v>
      </c>
      <c r="D11645">
        <v>16.869</v>
      </c>
    </row>
    <row r="11646" spans="1:4" hidden="1" x14ac:dyDescent="0.35">
      <c r="A11646" s="3" t="str">
        <f t="shared" si="182"/>
        <v>HYG_44761</v>
      </c>
      <c r="B11646" t="s">
        <v>50</v>
      </c>
      <c r="C11646" s="1">
        <v>44761</v>
      </c>
      <c r="D11646">
        <v>73.382000000000005</v>
      </c>
    </row>
    <row r="11647" spans="1:4" hidden="1" x14ac:dyDescent="0.35">
      <c r="A11647" s="3" t="str">
        <f t="shared" si="182"/>
        <v>IAU_44761</v>
      </c>
      <c r="B11647" t="s">
        <v>51</v>
      </c>
      <c r="C11647" s="1">
        <v>44761</v>
      </c>
      <c r="D11647">
        <v>32.51</v>
      </c>
    </row>
    <row r="11648" spans="1:4" hidden="1" x14ac:dyDescent="0.35">
      <c r="A11648" s="3" t="str">
        <f t="shared" si="182"/>
        <v>ICLN_44761</v>
      </c>
      <c r="B11648" t="s">
        <v>52</v>
      </c>
      <c r="C11648" s="1">
        <v>44761</v>
      </c>
      <c r="D11648">
        <v>19.506</v>
      </c>
    </row>
    <row r="11649" spans="1:4" hidden="1" x14ac:dyDescent="0.35">
      <c r="A11649" s="3" t="str">
        <f t="shared" si="182"/>
        <v>IEAA.L_44761</v>
      </c>
      <c r="B11649" t="s">
        <v>53</v>
      </c>
      <c r="C11649" s="1">
        <v>44761</v>
      </c>
      <c r="D11649">
        <v>4.8019999999999996</v>
      </c>
    </row>
    <row r="11650" spans="1:4" hidden="1" x14ac:dyDescent="0.35">
      <c r="A11650" s="3" t="str">
        <f t="shared" si="182"/>
        <v>IEF_44761</v>
      </c>
      <c r="B11650" t="s">
        <v>54</v>
      </c>
      <c r="C11650" s="1">
        <v>44761</v>
      </c>
      <c r="D11650">
        <v>100.79300000000001</v>
      </c>
    </row>
    <row r="11651" spans="1:4" hidden="1" x14ac:dyDescent="0.35">
      <c r="A11651" s="3" t="str">
        <f t="shared" si="182"/>
        <v>IEFM.L_44761</v>
      </c>
      <c r="B11651" t="s">
        <v>55</v>
      </c>
      <c r="C11651" s="1">
        <v>44761</v>
      </c>
      <c r="D11651">
        <v>717.9</v>
      </c>
    </row>
    <row r="11652" spans="1:4" hidden="1" x14ac:dyDescent="0.35">
      <c r="A11652" s="3" t="str">
        <f t="shared" si="182"/>
        <v>IEMG_44761</v>
      </c>
      <c r="B11652" t="s">
        <v>56</v>
      </c>
      <c r="C11652" s="1">
        <v>44761</v>
      </c>
      <c r="D11652">
        <v>47.773000000000003</v>
      </c>
    </row>
    <row r="11653" spans="1:4" hidden="1" x14ac:dyDescent="0.35">
      <c r="A11653" s="3" t="str">
        <f t="shared" si="182"/>
        <v>IEUS_44761</v>
      </c>
      <c r="B11653" t="s">
        <v>57</v>
      </c>
      <c r="C11653" s="1">
        <v>44761</v>
      </c>
      <c r="D11653">
        <v>48.914000000000001</v>
      </c>
    </row>
    <row r="11654" spans="1:4" hidden="1" x14ac:dyDescent="0.35">
      <c r="A11654" s="3" t="str">
        <f t="shared" si="182"/>
        <v>IEVL.L_44761</v>
      </c>
      <c r="B11654" t="s">
        <v>58</v>
      </c>
      <c r="C11654" s="1">
        <v>44761</v>
      </c>
      <c r="D11654">
        <v>6.8230000000000004</v>
      </c>
    </row>
    <row r="11655" spans="1:4" hidden="1" x14ac:dyDescent="0.35">
      <c r="A11655" s="3" t="str">
        <f t="shared" si="182"/>
        <v>IGF_44761</v>
      </c>
      <c r="B11655" t="s">
        <v>59</v>
      </c>
      <c r="C11655" s="1">
        <v>44761</v>
      </c>
      <c r="D11655">
        <v>46.280999999999999</v>
      </c>
    </row>
    <row r="11656" spans="1:4" hidden="1" x14ac:dyDescent="0.35">
      <c r="A11656" s="3" t="str">
        <f t="shared" si="182"/>
        <v>INDA_44761</v>
      </c>
      <c r="B11656" t="s">
        <v>60</v>
      </c>
      <c r="C11656" s="1">
        <v>44761</v>
      </c>
      <c r="D11656">
        <v>40.74</v>
      </c>
    </row>
    <row r="11657" spans="1:4" hidden="1" x14ac:dyDescent="0.35">
      <c r="A11657" s="3" t="str">
        <f t="shared" si="182"/>
        <v>IUMO.L_44761</v>
      </c>
      <c r="B11657" t="s">
        <v>61</v>
      </c>
      <c r="C11657" s="1">
        <v>44761</v>
      </c>
      <c r="D11657">
        <v>9.5139999999999993</v>
      </c>
    </row>
    <row r="11658" spans="1:4" hidden="1" x14ac:dyDescent="0.35">
      <c r="A11658" s="3" t="str">
        <f t="shared" si="182"/>
        <v>IUVL.L_44761</v>
      </c>
      <c r="B11658" t="s">
        <v>62</v>
      </c>
      <c r="C11658" s="1">
        <v>44761</v>
      </c>
      <c r="D11658">
        <v>8.1620000000000008</v>
      </c>
    </row>
    <row r="11659" spans="1:4" hidden="1" x14ac:dyDescent="0.35">
      <c r="A11659" s="3" t="str">
        <f t="shared" si="182"/>
        <v>IVV_44761</v>
      </c>
      <c r="B11659" t="s">
        <v>63</v>
      </c>
      <c r="C11659" s="1">
        <v>44761</v>
      </c>
      <c r="D11659">
        <v>390.608</v>
      </c>
    </row>
    <row r="11660" spans="1:4" hidden="1" x14ac:dyDescent="0.35">
      <c r="A11660" s="3" t="str">
        <f t="shared" si="182"/>
        <v>IWM_44761</v>
      </c>
      <c r="B11660" t="s">
        <v>64</v>
      </c>
      <c r="C11660" s="1">
        <v>44761</v>
      </c>
      <c r="D11660">
        <v>176.95400000000001</v>
      </c>
    </row>
    <row r="11661" spans="1:4" hidden="1" x14ac:dyDescent="0.35">
      <c r="A11661" s="3" t="str">
        <f t="shared" si="182"/>
        <v>IXN_44761</v>
      </c>
      <c r="B11661" t="s">
        <v>65</v>
      </c>
      <c r="C11661" s="1">
        <v>44761</v>
      </c>
      <c r="D11661">
        <v>48.192</v>
      </c>
    </row>
    <row r="11662" spans="1:4" hidden="1" x14ac:dyDescent="0.35">
      <c r="A11662" s="3" t="str">
        <f t="shared" si="182"/>
        <v>JPEA.L_44761</v>
      </c>
      <c r="B11662" t="s">
        <v>66</v>
      </c>
      <c r="C11662" s="1">
        <v>44761</v>
      </c>
      <c r="D11662">
        <v>4.6849999999999996</v>
      </c>
    </row>
    <row r="11663" spans="1:4" hidden="1" x14ac:dyDescent="0.35">
      <c r="A11663" s="3" t="str">
        <f t="shared" si="182"/>
        <v>JPM_44761</v>
      </c>
      <c r="B11663" t="s">
        <v>67</v>
      </c>
      <c r="C11663" s="1">
        <v>44761</v>
      </c>
      <c r="D11663">
        <v>112.712</v>
      </c>
    </row>
    <row r="11664" spans="1:4" hidden="1" x14ac:dyDescent="0.35">
      <c r="A11664" s="3" t="str">
        <f t="shared" si="182"/>
        <v>KR_44761</v>
      </c>
      <c r="B11664" t="s">
        <v>68</v>
      </c>
      <c r="C11664" s="1">
        <v>44761</v>
      </c>
      <c r="D11664">
        <v>46.514000000000003</v>
      </c>
    </row>
    <row r="11665" spans="1:4" hidden="1" x14ac:dyDescent="0.35">
      <c r="A11665" s="3" t="str">
        <f t="shared" si="182"/>
        <v>LQD_44761</v>
      </c>
      <c r="B11665" t="s">
        <v>69</v>
      </c>
      <c r="C11665" s="1">
        <v>44761</v>
      </c>
      <c r="D11665">
        <v>109.41</v>
      </c>
    </row>
    <row r="11666" spans="1:4" hidden="1" x14ac:dyDescent="0.35">
      <c r="A11666" s="3" t="str">
        <f t="shared" si="182"/>
        <v>MCHI_44761</v>
      </c>
      <c r="B11666" t="s">
        <v>70</v>
      </c>
      <c r="C11666" s="1">
        <v>44761</v>
      </c>
      <c r="D11666">
        <v>51.854999999999997</v>
      </c>
    </row>
    <row r="11667" spans="1:4" hidden="1" x14ac:dyDescent="0.35">
      <c r="A11667" s="3" t="str">
        <f t="shared" si="182"/>
        <v>META_44761</v>
      </c>
      <c r="B11667" t="s">
        <v>144</v>
      </c>
      <c r="C11667" s="1">
        <v>44761</v>
      </c>
      <c r="D11667">
        <v>175.78</v>
      </c>
    </row>
    <row r="11668" spans="1:4" hidden="1" x14ac:dyDescent="0.35">
      <c r="A11668" s="3" t="str">
        <f t="shared" si="182"/>
        <v>MVEU.L_44761</v>
      </c>
      <c r="B11668" t="s">
        <v>71</v>
      </c>
      <c r="C11668" s="1">
        <v>44761</v>
      </c>
      <c r="D11668">
        <v>51.06</v>
      </c>
    </row>
    <row r="11669" spans="1:4" hidden="1" x14ac:dyDescent="0.35">
      <c r="A11669" s="3" t="str">
        <f t="shared" si="182"/>
        <v>OGN_44761</v>
      </c>
      <c r="B11669" t="s">
        <v>72</v>
      </c>
      <c r="C11669" s="1">
        <v>44761</v>
      </c>
      <c r="D11669">
        <v>30.936</v>
      </c>
    </row>
    <row r="11670" spans="1:4" hidden="1" x14ac:dyDescent="0.35">
      <c r="A11670" s="3" t="str">
        <f t="shared" si="182"/>
        <v>PG_44761</v>
      </c>
      <c r="B11670" t="s">
        <v>73</v>
      </c>
      <c r="C11670" s="1">
        <v>44761</v>
      </c>
      <c r="D11670">
        <v>141.215</v>
      </c>
    </row>
    <row r="11671" spans="1:4" hidden="1" x14ac:dyDescent="0.35">
      <c r="A11671" s="3" t="str">
        <f t="shared" si="182"/>
        <v>PPL_44761</v>
      </c>
      <c r="B11671" t="s">
        <v>74</v>
      </c>
      <c r="C11671" s="1">
        <v>44761</v>
      </c>
      <c r="D11671">
        <v>26.98</v>
      </c>
    </row>
    <row r="11672" spans="1:4" hidden="1" x14ac:dyDescent="0.35">
      <c r="A11672" s="3" t="str">
        <f t="shared" si="182"/>
        <v>PRU_44761</v>
      </c>
      <c r="B11672" t="s">
        <v>75</v>
      </c>
      <c r="C11672" s="1">
        <v>44761</v>
      </c>
      <c r="D11672">
        <v>93.013999999999996</v>
      </c>
    </row>
    <row r="11673" spans="1:4" hidden="1" x14ac:dyDescent="0.35">
      <c r="A11673" s="3" t="str">
        <f t="shared" si="182"/>
        <v>PYPL_44761</v>
      </c>
      <c r="B11673" t="s">
        <v>76</v>
      </c>
      <c r="C11673" s="1">
        <v>44761</v>
      </c>
      <c r="D11673">
        <v>77.739999999999995</v>
      </c>
    </row>
    <row r="11674" spans="1:4" hidden="1" x14ac:dyDescent="0.35">
      <c r="A11674" s="3" t="str">
        <f t="shared" si="182"/>
        <v>RE_44761</v>
      </c>
      <c r="B11674" t="s">
        <v>77</v>
      </c>
      <c r="C11674" s="1">
        <v>44761</v>
      </c>
      <c r="D11674">
        <v>266.99200000000002</v>
      </c>
    </row>
    <row r="11675" spans="1:4" hidden="1" x14ac:dyDescent="0.35">
      <c r="A11675" s="3" t="str">
        <f t="shared" si="182"/>
        <v>REET_44761</v>
      </c>
      <c r="B11675" t="s">
        <v>78</v>
      </c>
      <c r="C11675" s="1">
        <v>44761</v>
      </c>
      <c r="D11675">
        <v>24.388000000000002</v>
      </c>
    </row>
    <row r="11676" spans="1:4" hidden="1" x14ac:dyDescent="0.35">
      <c r="A11676" s="3" t="str">
        <f t="shared" si="182"/>
        <v>ROL_44761</v>
      </c>
      <c r="B11676" t="s">
        <v>79</v>
      </c>
      <c r="C11676" s="1">
        <v>44761</v>
      </c>
      <c r="D11676">
        <v>36.097999999999999</v>
      </c>
    </row>
    <row r="11677" spans="1:4" hidden="1" x14ac:dyDescent="0.35">
      <c r="A11677" s="3" t="str">
        <f t="shared" si="182"/>
        <v>ROST_44761</v>
      </c>
      <c r="B11677" t="s">
        <v>80</v>
      </c>
      <c r="C11677" s="1">
        <v>44761</v>
      </c>
      <c r="D11677">
        <v>80.674999999999997</v>
      </c>
    </row>
    <row r="11678" spans="1:4" hidden="1" x14ac:dyDescent="0.35">
      <c r="A11678" s="3" t="str">
        <f t="shared" si="182"/>
        <v>SEGA.L_44761</v>
      </c>
      <c r="B11678" t="s">
        <v>81</v>
      </c>
      <c r="C11678" s="1">
        <v>44761</v>
      </c>
      <c r="D11678">
        <v>97.730999999999995</v>
      </c>
    </row>
    <row r="11679" spans="1:4" hidden="1" x14ac:dyDescent="0.35">
      <c r="A11679" s="3" t="str">
        <f t="shared" si="182"/>
        <v>SHY_44761</v>
      </c>
      <c r="B11679" t="s">
        <v>82</v>
      </c>
      <c r="C11679" s="1">
        <v>44761</v>
      </c>
      <c r="D11679">
        <v>81.489999999999995</v>
      </c>
    </row>
    <row r="11680" spans="1:4" hidden="1" x14ac:dyDescent="0.35">
      <c r="A11680" s="3" t="str">
        <f t="shared" si="182"/>
        <v>SLV_44761</v>
      </c>
      <c r="B11680" t="s">
        <v>83</v>
      </c>
      <c r="C11680" s="1">
        <v>44761</v>
      </c>
      <c r="D11680">
        <v>17.29</v>
      </c>
    </row>
    <row r="11681" spans="1:4" hidden="1" x14ac:dyDescent="0.35">
      <c r="A11681" s="3" t="str">
        <f t="shared" si="182"/>
        <v>SPMV.L_44761</v>
      </c>
      <c r="B11681" t="s">
        <v>84</v>
      </c>
      <c r="C11681" s="1">
        <v>44761</v>
      </c>
      <c r="D11681">
        <v>74.59</v>
      </c>
    </row>
    <row r="11682" spans="1:4" hidden="1" x14ac:dyDescent="0.35">
      <c r="A11682" s="3" t="str">
        <f t="shared" si="182"/>
        <v>TLT_44761</v>
      </c>
      <c r="B11682" t="s">
        <v>85</v>
      </c>
      <c r="C11682" s="1">
        <v>44761</v>
      </c>
      <c r="D11682">
        <v>112.48</v>
      </c>
    </row>
    <row r="11683" spans="1:4" hidden="1" x14ac:dyDescent="0.35">
      <c r="A11683" s="3" t="str">
        <f t="shared" si="182"/>
        <v>UNH_44761</v>
      </c>
      <c r="B11683" t="s">
        <v>86</v>
      </c>
      <c r="C11683" s="1">
        <v>44761</v>
      </c>
      <c r="D11683">
        <v>530.14700000000005</v>
      </c>
    </row>
    <row r="11684" spans="1:4" hidden="1" x14ac:dyDescent="0.35">
      <c r="A11684" s="3" t="str">
        <f t="shared" si="182"/>
        <v>URI_44761</v>
      </c>
      <c r="B11684" t="s">
        <v>87</v>
      </c>
      <c r="C11684" s="1">
        <v>44761</v>
      </c>
      <c r="D11684">
        <v>269.62799999999999</v>
      </c>
    </row>
    <row r="11685" spans="1:4" hidden="1" x14ac:dyDescent="0.35">
      <c r="A11685" s="3" t="str">
        <f t="shared" si="182"/>
        <v>V_44761</v>
      </c>
      <c r="B11685" t="s">
        <v>88</v>
      </c>
      <c r="C11685" s="1">
        <v>44761</v>
      </c>
      <c r="D11685">
        <v>212.39099999999999</v>
      </c>
    </row>
    <row r="11686" spans="1:4" hidden="1" x14ac:dyDescent="0.35">
      <c r="A11686" s="3" t="str">
        <f t="shared" si="182"/>
        <v>VRSK_44761</v>
      </c>
      <c r="B11686" t="s">
        <v>89</v>
      </c>
      <c r="C11686" s="1">
        <v>44761</v>
      </c>
      <c r="D11686">
        <v>179.399</v>
      </c>
    </row>
    <row r="11687" spans="1:4" hidden="1" x14ac:dyDescent="0.35">
      <c r="A11687" s="3" t="str">
        <f t="shared" si="182"/>
        <v>VXX_44761</v>
      </c>
      <c r="B11687" t="s">
        <v>90</v>
      </c>
      <c r="C11687" s="1">
        <v>44761</v>
      </c>
      <c r="D11687">
        <v>21.85</v>
      </c>
    </row>
    <row r="11688" spans="1:4" hidden="1" x14ac:dyDescent="0.35">
      <c r="A11688" s="3" t="str">
        <f t="shared" si="182"/>
        <v>WRK_44761</v>
      </c>
      <c r="B11688" t="s">
        <v>91</v>
      </c>
      <c r="C11688" s="1">
        <v>44761</v>
      </c>
      <c r="D11688">
        <v>39.512</v>
      </c>
    </row>
    <row r="11689" spans="1:4" hidden="1" x14ac:dyDescent="0.35">
      <c r="A11689" s="3" t="str">
        <f t="shared" si="182"/>
        <v>XLB_44761</v>
      </c>
      <c r="B11689" t="s">
        <v>92</v>
      </c>
      <c r="C11689" s="1">
        <v>44761</v>
      </c>
      <c r="D11689">
        <v>73.515000000000001</v>
      </c>
    </row>
    <row r="11690" spans="1:4" hidden="1" x14ac:dyDescent="0.35">
      <c r="A11690" s="3" t="str">
        <f t="shared" si="182"/>
        <v>XLC_44761</v>
      </c>
      <c r="B11690" t="s">
        <v>93</v>
      </c>
      <c r="C11690" s="1">
        <v>44761</v>
      </c>
      <c r="D11690">
        <v>56.831000000000003</v>
      </c>
    </row>
    <row r="11691" spans="1:4" hidden="1" x14ac:dyDescent="0.35">
      <c r="A11691" s="3" t="str">
        <f t="shared" si="182"/>
        <v>XLE_44761</v>
      </c>
      <c r="B11691" t="s">
        <v>94</v>
      </c>
      <c r="C11691" s="1">
        <v>44761</v>
      </c>
      <c r="D11691">
        <v>70.811000000000007</v>
      </c>
    </row>
    <row r="11692" spans="1:4" hidden="1" x14ac:dyDescent="0.35">
      <c r="A11692" s="3" t="str">
        <f t="shared" si="182"/>
        <v>XLF_44761</v>
      </c>
      <c r="B11692" t="s">
        <v>95</v>
      </c>
      <c r="C11692" s="1">
        <v>44761</v>
      </c>
      <c r="D11692">
        <v>32.238</v>
      </c>
    </row>
    <row r="11693" spans="1:4" hidden="1" x14ac:dyDescent="0.35">
      <c r="A11693" s="3" t="str">
        <f t="shared" si="182"/>
        <v>XLI_44761</v>
      </c>
      <c r="B11693" t="s">
        <v>96</v>
      </c>
      <c r="C11693" s="1">
        <v>44761</v>
      </c>
      <c r="D11693">
        <v>88.552000000000007</v>
      </c>
    </row>
    <row r="11694" spans="1:4" hidden="1" x14ac:dyDescent="0.35">
      <c r="A11694" s="3" t="str">
        <f t="shared" si="182"/>
        <v>XLK_44761</v>
      </c>
      <c r="B11694" t="s">
        <v>97</v>
      </c>
      <c r="C11694" s="1">
        <v>44761</v>
      </c>
      <c r="D11694">
        <v>134.381</v>
      </c>
    </row>
    <row r="11695" spans="1:4" hidden="1" x14ac:dyDescent="0.35">
      <c r="A11695" s="3" t="str">
        <f t="shared" si="182"/>
        <v>XLP_44761</v>
      </c>
      <c r="B11695" t="s">
        <v>98</v>
      </c>
      <c r="C11695" s="1">
        <v>44761</v>
      </c>
      <c r="D11695">
        <v>72.001999999999995</v>
      </c>
    </row>
    <row r="11696" spans="1:4" hidden="1" x14ac:dyDescent="0.35">
      <c r="A11696" s="3" t="str">
        <f t="shared" si="182"/>
        <v>XLU_44761</v>
      </c>
      <c r="B11696" t="s">
        <v>99</v>
      </c>
      <c r="C11696" s="1">
        <v>44761</v>
      </c>
      <c r="D11696">
        <v>68.206000000000003</v>
      </c>
    </row>
    <row r="11697" spans="1:4" hidden="1" x14ac:dyDescent="0.35">
      <c r="A11697" s="3" t="str">
        <f t="shared" si="182"/>
        <v>XLV_44761</v>
      </c>
      <c r="B11697" t="s">
        <v>100</v>
      </c>
      <c r="C11697" s="1">
        <v>44761</v>
      </c>
      <c r="D11697">
        <v>128.57599999999999</v>
      </c>
    </row>
    <row r="11698" spans="1:4" hidden="1" x14ac:dyDescent="0.35">
      <c r="A11698" s="3" t="str">
        <f t="shared" si="182"/>
        <v>XLY_44761</v>
      </c>
      <c r="B11698" t="s">
        <v>101</v>
      </c>
      <c r="C11698" s="1">
        <v>44761</v>
      </c>
      <c r="D11698">
        <v>148.989</v>
      </c>
    </row>
    <row r="11699" spans="1:4" hidden="1" x14ac:dyDescent="0.35">
      <c r="A11699" s="3" t="str">
        <f t="shared" si="182"/>
        <v>XOM_44761</v>
      </c>
      <c r="B11699" t="s">
        <v>102</v>
      </c>
      <c r="C11699" s="1">
        <v>44761</v>
      </c>
      <c r="D11699">
        <v>86.039000000000001</v>
      </c>
    </row>
    <row r="11700" spans="1:4" hidden="1" x14ac:dyDescent="0.35">
      <c r="A11700" s="3" t="str">
        <f t="shared" si="182"/>
        <v>ABBV_44762</v>
      </c>
      <c r="B11700" t="s">
        <v>3</v>
      </c>
      <c r="C11700" s="1">
        <v>44762</v>
      </c>
      <c r="D11700">
        <v>144.82599999999999</v>
      </c>
    </row>
    <row r="11701" spans="1:4" hidden="1" x14ac:dyDescent="0.35">
      <c r="A11701" s="3" t="str">
        <f t="shared" si="182"/>
        <v>ACN_44762</v>
      </c>
      <c r="B11701" t="s">
        <v>4</v>
      </c>
      <c r="C11701" s="1">
        <v>44762</v>
      </c>
      <c r="D11701">
        <v>279.27100000000002</v>
      </c>
    </row>
    <row r="11702" spans="1:4" hidden="1" x14ac:dyDescent="0.35">
      <c r="A11702" s="3" t="str">
        <f t="shared" si="182"/>
        <v>AEP_44762</v>
      </c>
      <c r="B11702" t="s">
        <v>5</v>
      </c>
      <c r="C11702" s="1">
        <v>44762</v>
      </c>
      <c r="D11702">
        <v>90.295000000000002</v>
      </c>
    </row>
    <row r="11703" spans="1:4" hidden="1" x14ac:dyDescent="0.35">
      <c r="A11703" s="3" t="str">
        <f t="shared" si="182"/>
        <v>AIZ_44762</v>
      </c>
      <c r="B11703" t="s">
        <v>6</v>
      </c>
      <c r="C11703" s="1">
        <v>44762</v>
      </c>
      <c r="D11703">
        <v>166.79499999999999</v>
      </c>
    </row>
    <row r="11704" spans="1:4" hidden="1" x14ac:dyDescent="0.35">
      <c r="A11704" s="3" t="str">
        <f t="shared" si="182"/>
        <v>ALLE_44762</v>
      </c>
      <c r="B11704" t="s">
        <v>7</v>
      </c>
      <c r="C11704" s="1">
        <v>44762</v>
      </c>
      <c r="D11704">
        <v>100.794</v>
      </c>
    </row>
    <row r="11705" spans="1:4" hidden="1" x14ac:dyDescent="0.35">
      <c r="A11705" s="3" t="str">
        <f t="shared" si="182"/>
        <v>AMAT_44762</v>
      </c>
      <c r="B11705" t="s">
        <v>8</v>
      </c>
      <c r="C11705" s="1">
        <v>44762</v>
      </c>
      <c r="D11705">
        <v>101.72199999999999</v>
      </c>
    </row>
    <row r="11706" spans="1:4" hidden="1" x14ac:dyDescent="0.35">
      <c r="A11706" s="3" t="str">
        <f t="shared" ref="A11706:A11769" si="183">CONCATENATE(B11706,"_",C11706)</f>
        <v>AMP_44762</v>
      </c>
      <c r="B11706" t="s">
        <v>9</v>
      </c>
      <c r="C11706" s="1">
        <v>44762</v>
      </c>
      <c r="D11706">
        <v>239.083</v>
      </c>
    </row>
    <row r="11707" spans="1:4" hidden="1" x14ac:dyDescent="0.35">
      <c r="A11707" s="3" t="str">
        <f t="shared" si="183"/>
        <v>AMZN_44762</v>
      </c>
      <c r="B11707" t="s">
        <v>10</v>
      </c>
      <c r="C11707" s="1">
        <v>44762</v>
      </c>
      <c r="D11707">
        <v>122.77</v>
      </c>
    </row>
    <row r="11708" spans="1:4" hidden="1" x14ac:dyDescent="0.35">
      <c r="A11708" s="3" t="str">
        <f t="shared" si="183"/>
        <v>AVB_44762</v>
      </c>
      <c r="B11708" t="s">
        <v>11</v>
      </c>
      <c r="C11708" s="1">
        <v>44762</v>
      </c>
      <c r="D11708">
        <v>191.065</v>
      </c>
    </row>
    <row r="11709" spans="1:4" hidden="1" x14ac:dyDescent="0.35">
      <c r="A11709" s="3" t="str">
        <f t="shared" si="183"/>
        <v>AVY_44762</v>
      </c>
      <c r="B11709" t="s">
        <v>12</v>
      </c>
      <c r="C11709" s="1">
        <v>44762</v>
      </c>
      <c r="D11709">
        <v>171.935</v>
      </c>
    </row>
    <row r="11710" spans="1:4" hidden="1" x14ac:dyDescent="0.35">
      <c r="A11710" s="3" t="str">
        <f t="shared" si="183"/>
        <v>AXP_44762</v>
      </c>
      <c r="B11710" t="s">
        <v>13</v>
      </c>
      <c r="C11710" s="1">
        <v>44762</v>
      </c>
      <c r="D11710">
        <v>147.851</v>
      </c>
    </row>
    <row r="11711" spans="1:4" hidden="1" x14ac:dyDescent="0.35">
      <c r="A11711" s="3" t="str">
        <f t="shared" si="183"/>
        <v>BDX_44762</v>
      </c>
      <c r="B11711" t="s">
        <v>14</v>
      </c>
      <c r="C11711" s="1">
        <v>44762</v>
      </c>
      <c r="D11711">
        <v>235.52</v>
      </c>
    </row>
    <row r="11712" spans="1:4" hidden="1" x14ac:dyDescent="0.35">
      <c r="A11712" s="3" t="str">
        <f t="shared" si="183"/>
        <v>BF-B_44762</v>
      </c>
      <c r="B11712" t="s">
        <v>15</v>
      </c>
      <c r="C11712" s="1">
        <v>44762</v>
      </c>
      <c r="D11712">
        <v>70.516999999999996</v>
      </c>
    </row>
    <row r="11713" spans="1:4" hidden="1" x14ac:dyDescent="0.35">
      <c r="A11713" s="3" t="str">
        <f t="shared" si="183"/>
        <v>BMY_44762</v>
      </c>
      <c r="B11713" t="s">
        <v>16</v>
      </c>
      <c r="C11713" s="1">
        <v>44762</v>
      </c>
      <c r="D11713">
        <v>71.599000000000004</v>
      </c>
    </row>
    <row r="11714" spans="1:4" hidden="1" x14ac:dyDescent="0.35">
      <c r="A11714" s="3" t="str">
        <f t="shared" si="183"/>
        <v>BR_44762</v>
      </c>
      <c r="B11714" t="s">
        <v>17</v>
      </c>
      <c r="C11714" s="1">
        <v>44762</v>
      </c>
      <c r="D11714">
        <v>151.096</v>
      </c>
    </row>
    <row r="11715" spans="1:4" hidden="1" x14ac:dyDescent="0.35">
      <c r="A11715" s="3" t="str">
        <f t="shared" si="183"/>
        <v>CARR_44762</v>
      </c>
      <c r="B11715" t="s">
        <v>18</v>
      </c>
      <c r="C11715" s="1">
        <v>44762</v>
      </c>
      <c r="D11715">
        <v>37.072000000000003</v>
      </c>
    </row>
    <row r="11716" spans="1:4" hidden="1" x14ac:dyDescent="0.35">
      <c r="A11716" s="3" t="str">
        <f t="shared" si="183"/>
        <v>CDW_44762</v>
      </c>
      <c r="B11716" t="s">
        <v>19</v>
      </c>
      <c r="C11716" s="1">
        <v>44762</v>
      </c>
      <c r="D11716">
        <v>168.22399999999999</v>
      </c>
    </row>
    <row r="11717" spans="1:4" hidden="1" x14ac:dyDescent="0.35">
      <c r="A11717" s="3" t="str">
        <f t="shared" si="183"/>
        <v>CE_44762</v>
      </c>
      <c r="B11717" t="s">
        <v>20</v>
      </c>
      <c r="C11717" s="1">
        <v>44762</v>
      </c>
      <c r="D11717">
        <v>113.282</v>
      </c>
    </row>
    <row r="11718" spans="1:4" hidden="1" x14ac:dyDescent="0.35">
      <c r="A11718" s="3" t="str">
        <f t="shared" si="183"/>
        <v>CHTR_44762</v>
      </c>
      <c r="B11718" t="s">
        <v>21</v>
      </c>
      <c r="C11718" s="1">
        <v>44762</v>
      </c>
      <c r="D11718">
        <v>483.2</v>
      </c>
    </row>
    <row r="11719" spans="1:4" hidden="1" x14ac:dyDescent="0.35">
      <c r="A11719" s="3" t="str">
        <f t="shared" si="183"/>
        <v>CNC_44762</v>
      </c>
      <c r="B11719" t="s">
        <v>22</v>
      </c>
      <c r="C11719" s="1">
        <v>44762</v>
      </c>
      <c r="D11719">
        <v>90.16</v>
      </c>
    </row>
    <row r="11720" spans="1:4" hidden="1" x14ac:dyDescent="0.35">
      <c r="A11720" s="3" t="str">
        <f t="shared" si="183"/>
        <v>CNP_44762</v>
      </c>
      <c r="B11720" t="s">
        <v>23</v>
      </c>
      <c r="C11720" s="1">
        <v>44762</v>
      </c>
      <c r="D11720">
        <v>28.85</v>
      </c>
    </row>
    <row r="11721" spans="1:4" hidden="1" x14ac:dyDescent="0.35">
      <c r="A11721" s="3" t="str">
        <f t="shared" si="183"/>
        <v>COP_44762</v>
      </c>
      <c r="B11721" t="s">
        <v>24</v>
      </c>
      <c r="C11721" s="1">
        <v>44762</v>
      </c>
      <c r="D11721">
        <v>87.802000000000007</v>
      </c>
    </row>
    <row r="11722" spans="1:4" hidden="1" x14ac:dyDescent="0.35">
      <c r="A11722" s="3" t="str">
        <f t="shared" si="183"/>
        <v>CTAS_44762</v>
      </c>
      <c r="B11722" t="s">
        <v>25</v>
      </c>
      <c r="C11722" s="1">
        <v>44762</v>
      </c>
      <c r="D11722">
        <v>389.02800000000002</v>
      </c>
    </row>
    <row r="11723" spans="1:4" hidden="1" x14ac:dyDescent="0.35">
      <c r="A11723" s="3" t="str">
        <f t="shared" si="183"/>
        <v>CZR_44762</v>
      </c>
      <c r="B11723" t="s">
        <v>26</v>
      </c>
      <c r="C11723" s="1">
        <v>44762</v>
      </c>
      <c r="D11723">
        <v>44.25</v>
      </c>
    </row>
    <row r="11724" spans="1:4" hidden="1" x14ac:dyDescent="0.35">
      <c r="A11724" s="3" t="str">
        <f t="shared" si="183"/>
        <v>DG_44762</v>
      </c>
      <c r="B11724" t="s">
        <v>27</v>
      </c>
      <c r="C11724" s="1">
        <v>44762</v>
      </c>
      <c r="D11724">
        <v>245.15</v>
      </c>
    </row>
    <row r="11725" spans="1:4" hidden="1" x14ac:dyDescent="0.35">
      <c r="A11725" s="3" t="str">
        <f t="shared" si="183"/>
        <v>DPZ_44762</v>
      </c>
      <c r="B11725" t="s">
        <v>28</v>
      </c>
      <c r="C11725" s="1">
        <v>44762</v>
      </c>
      <c r="D11725">
        <v>408.32499999999999</v>
      </c>
    </row>
    <row r="11726" spans="1:4" x14ac:dyDescent="0.35">
      <c r="A11726" s="3" t="str">
        <f t="shared" si="183"/>
        <v>DRE_44762</v>
      </c>
      <c r="B11726" t="s">
        <v>29</v>
      </c>
      <c r="C11726" s="1">
        <v>44762</v>
      </c>
      <c r="D11726">
        <v>58.332999999999998</v>
      </c>
    </row>
    <row r="11727" spans="1:4" hidden="1" x14ac:dyDescent="0.35">
      <c r="A11727" s="3" t="str">
        <f t="shared" si="183"/>
        <v>DXC_44762</v>
      </c>
      <c r="B11727" t="s">
        <v>30</v>
      </c>
      <c r="C11727" s="1">
        <v>44762</v>
      </c>
      <c r="D11727">
        <v>30.8</v>
      </c>
    </row>
    <row r="11728" spans="1:4" hidden="1" x14ac:dyDescent="0.35">
      <c r="A11728" s="3" t="str">
        <f t="shared" si="183"/>
        <v>EWA_44762</v>
      </c>
      <c r="B11728" t="s">
        <v>31</v>
      </c>
      <c r="C11728" s="1">
        <v>44762</v>
      </c>
      <c r="D11728">
        <v>21.151</v>
      </c>
    </row>
    <row r="11729" spans="1:4" hidden="1" x14ac:dyDescent="0.35">
      <c r="A11729" s="3" t="str">
        <f t="shared" si="183"/>
        <v>EWC_44762</v>
      </c>
      <c r="B11729" t="s">
        <v>32</v>
      </c>
      <c r="C11729" s="1">
        <v>44762</v>
      </c>
      <c r="D11729">
        <v>33.4</v>
      </c>
    </row>
    <row r="11730" spans="1:4" hidden="1" x14ac:dyDescent="0.35">
      <c r="A11730" s="3" t="str">
        <f t="shared" si="183"/>
        <v>EWG_44762</v>
      </c>
      <c r="B11730" t="s">
        <v>33</v>
      </c>
      <c r="C11730" s="1">
        <v>44762</v>
      </c>
      <c r="D11730">
        <v>22.911999999999999</v>
      </c>
    </row>
    <row r="11731" spans="1:4" hidden="1" x14ac:dyDescent="0.35">
      <c r="A11731" s="3" t="str">
        <f t="shared" si="183"/>
        <v>EWH_44762</v>
      </c>
      <c r="B11731" t="s">
        <v>34</v>
      </c>
      <c r="C11731" s="1">
        <v>44762</v>
      </c>
      <c r="D11731">
        <v>21.186</v>
      </c>
    </row>
    <row r="11732" spans="1:4" hidden="1" x14ac:dyDescent="0.35">
      <c r="A11732" s="3" t="str">
        <f t="shared" si="183"/>
        <v>EWJ_44762</v>
      </c>
      <c r="B11732" t="s">
        <v>35</v>
      </c>
      <c r="C11732" s="1">
        <v>44762</v>
      </c>
      <c r="D11732">
        <v>53.728999999999999</v>
      </c>
    </row>
    <row r="11733" spans="1:4" hidden="1" x14ac:dyDescent="0.35">
      <c r="A11733" s="3" t="str">
        <f t="shared" si="183"/>
        <v>EWL_44762</v>
      </c>
      <c r="B11733" t="s">
        <v>36</v>
      </c>
      <c r="C11733" s="1">
        <v>44762</v>
      </c>
      <c r="D11733">
        <v>41.78</v>
      </c>
    </row>
    <row r="11734" spans="1:4" hidden="1" x14ac:dyDescent="0.35">
      <c r="A11734" s="3" t="str">
        <f t="shared" si="183"/>
        <v>EWQ_44762</v>
      </c>
      <c r="B11734" t="s">
        <v>37</v>
      </c>
      <c r="C11734" s="1">
        <v>44762</v>
      </c>
      <c r="D11734">
        <v>30.12</v>
      </c>
    </row>
    <row r="11735" spans="1:4" hidden="1" x14ac:dyDescent="0.35">
      <c r="A11735" s="3" t="str">
        <f t="shared" si="183"/>
        <v>EWT_44762</v>
      </c>
      <c r="B11735" t="s">
        <v>38</v>
      </c>
      <c r="C11735" s="1">
        <v>44762</v>
      </c>
      <c r="D11735">
        <v>42.542000000000002</v>
      </c>
    </row>
    <row r="11736" spans="1:4" hidden="1" x14ac:dyDescent="0.35">
      <c r="A11736" s="3" t="str">
        <f t="shared" si="183"/>
        <v>EWU_44762</v>
      </c>
      <c r="B11736" t="s">
        <v>39</v>
      </c>
      <c r="C11736" s="1">
        <v>44762</v>
      </c>
      <c r="D11736">
        <v>29.148</v>
      </c>
    </row>
    <row r="11737" spans="1:4" hidden="1" x14ac:dyDescent="0.35">
      <c r="A11737" s="3" t="str">
        <f t="shared" si="183"/>
        <v>EWY_44762</v>
      </c>
      <c r="B11737" t="s">
        <v>40</v>
      </c>
      <c r="C11737" s="1">
        <v>44762</v>
      </c>
      <c r="D11737">
        <v>57.561999999999998</v>
      </c>
    </row>
    <row r="11738" spans="1:4" hidden="1" x14ac:dyDescent="0.35">
      <c r="A11738" s="3" t="str">
        <f t="shared" si="183"/>
        <v>EWZ_44762</v>
      </c>
      <c r="B11738" t="s">
        <v>41</v>
      </c>
      <c r="C11738" s="1">
        <v>44762</v>
      </c>
      <c r="D11738">
        <v>24.186</v>
      </c>
    </row>
    <row r="11739" spans="1:4" hidden="1" x14ac:dyDescent="0.35">
      <c r="A11739" s="3" t="str">
        <f t="shared" si="183"/>
        <v>FTV_44762</v>
      </c>
      <c r="B11739" t="s">
        <v>43</v>
      </c>
      <c r="C11739" s="1">
        <v>44762</v>
      </c>
      <c r="D11739">
        <v>57.067</v>
      </c>
    </row>
    <row r="11740" spans="1:4" hidden="1" x14ac:dyDescent="0.35">
      <c r="A11740" s="3" t="str">
        <f t="shared" si="183"/>
        <v>GOOG_44762</v>
      </c>
      <c r="B11740" t="s">
        <v>44</v>
      </c>
      <c r="C11740" s="1">
        <v>44762</v>
      </c>
      <c r="D11740">
        <v>114.7</v>
      </c>
    </row>
    <row r="11741" spans="1:4" hidden="1" x14ac:dyDescent="0.35">
      <c r="A11741" s="3" t="str">
        <f t="shared" si="183"/>
        <v>GPC_44762</v>
      </c>
      <c r="B11741" t="s">
        <v>45</v>
      </c>
      <c r="C11741" s="1">
        <v>44762</v>
      </c>
      <c r="D11741">
        <v>141.011</v>
      </c>
    </row>
    <row r="11742" spans="1:4" hidden="1" x14ac:dyDescent="0.35">
      <c r="A11742" s="3" t="str">
        <f t="shared" si="183"/>
        <v>GSG_44762</v>
      </c>
      <c r="B11742" t="s">
        <v>46</v>
      </c>
      <c r="C11742" s="1">
        <v>44762</v>
      </c>
      <c r="D11742">
        <v>22.6</v>
      </c>
    </row>
    <row r="11743" spans="1:4" hidden="1" x14ac:dyDescent="0.35">
      <c r="A11743" s="3" t="str">
        <f t="shared" si="183"/>
        <v>HIG_44762</v>
      </c>
      <c r="B11743" t="s">
        <v>47</v>
      </c>
      <c r="C11743" s="1">
        <v>44762</v>
      </c>
      <c r="D11743">
        <v>62.563000000000002</v>
      </c>
    </row>
    <row r="11744" spans="1:4" hidden="1" x14ac:dyDescent="0.35">
      <c r="A11744" s="3" t="str">
        <f t="shared" si="183"/>
        <v>HIGH.L_44762</v>
      </c>
      <c r="B11744" t="s">
        <v>48</v>
      </c>
      <c r="C11744" s="1">
        <v>44762</v>
      </c>
      <c r="D11744">
        <v>4.9370000000000003</v>
      </c>
    </row>
    <row r="11745" spans="1:4" hidden="1" x14ac:dyDescent="0.35">
      <c r="A11745" s="3" t="str">
        <f t="shared" si="183"/>
        <v>HST_44762</v>
      </c>
      <c r="B11745" t="s">
        <v>49</v>
      </c>
      <c r="C11745" s="1">
        <v>44762</v>
      </c>
      <c r="D11745">
        <v>17.085000000000001</v>
      </c>
    </row>
    <row r="11746" spans="1:4" hidden="1" x14ac:dyDescent="0.35">
      <c r="A11746" s="3" t="str">
        <f t="shared" si="183"/>
        <v>HYG_44762</v>
      </c>
      <c r="B11746" t="s">
        <v>50</v>
      </c>
      <c r="C11746" s="1">
        <v>44762</v>
      </c>
      <c r="D11746">
        <v>73.701999999999998</v>
      </c>
    </row>
    <row r="11747" spans="1:4" hidden="1" x14ac:dyDescent="0.35">
      <c r="A11747" s="3" t="str">
        <f t="shared" si="183"/>
        <v>IAU_44762</v>
      </c>
      <c r="B11747" t="s">
        <v>51</v>
      </c>
      <c r="C11747" s="1">
        <v>44762</v>
      </c>
      <c r="D11747">
        <v>32.21</v>
      </c>
    </row>
    <row r="11748" spans="1:4" hidden="1" x14ac:dyDescent="0.35">
      <c r="A11748" s="3" t="str">
        <f t="shared" si="183"/>
        <v>ICLN_44762</v>
      </c>
      <c r="B11748" t="s">
        <v>52</v>
      </c>
      <c r="C11748" s="1">
        <v>44762</v>
      </c>
      <c r="D11748">
        <v>19.616</v>
      </c>
    </row>
    <row r="11749" spans="1:4" hidden="1" x14ac:dyDescent="0.35">
      <c r="A11749" s="3" t="str">
        <f t="shared" si="183"/>
        <v>IEAA.L_44762</v>
      </c>
      <c r="B11749" t="s">
        <v>53</v>
      </c>
      <c r="C11749" s="1">
        <v>44762</v>
      </c>
      <c r="D11749">
        <v>4.8109999999999999</v>
      </c>
    </row>
    <row r="11750" spans="1:4" hidden="1" x14ac:dyDescent="0.35">
      <c r="A11750" s="3" t="str">
        <f t="shared" si="183"/>
        <v>IEF_44762</v>
      </c>
      <c r="B11750" t="s">
        <v>54</v>
      </c>
      <c r="C11750" s="1">
        <v>44762</v>
      </c>
      <c r="D11750">
        <v>100.694</v>
      </c>
    </row>
    <row r="11751" spans="1:4" hidden="1" x14ac:dyDescent="0.35">
      <c r="A11751" s="3" t="str">
        <f t="shared" si="183"/>
        <v>IEFM.L_44762</v>
      </c>
      <c r="B11751" t="s">
        <v>55</v>
      </c>
      <c r="C11751" s="1">
        <v>44762</v>
      </c>
      <c r="D11751">
        <v>713.15</v>
      </c>
    </row>
    <row r="11752" spans="1:4" hidden="1" x14ac:dyDescent="0.35">
      <c r="A11752" s="3" t="str">
        <f t="shared" si="183"/>
        <v>IEMG_44762</v>
      </c>
      <c r="B11752" t="s">
        <v>56</v>
      </c>
      <c r="C11752" s="1">
        <v>44762</v>
      </c>
      <c r="D11752">
        <v>47.566000000000003</v>
      </c>
    </row>
    <row r="11753" spans="1:4" hidden="1" x14ac:dyDescent="0.35">
      <c r="A11753" s="3" t="str">
        <f t="shared" si="183"/>
        <v>IEUS_44762</v>
      </c>
      <c r="B11753" t="s">
        <v>57</v>
      </c>
      <c r="C11753" s="1">
        <v>44762</v>
      </c>
      <c r="D11753">
        <v>48.784999999999997</v>
      </c>
    </row>
    <row r="11754" spans="1:4" hidden="1" x14ac:dyDescent="0.35">
      <c r="A11754" s="3" t="str">
        <f t="shared" si="183"/>
        <v>IEVL.L_44762</v>
      </c>
      <c r="B11754" t="s">
        <v>58</v>
      </c>
      <c r="C11754" s="1">
        <v>44762</v>
      </c>
      <c r="D11754">
        <v>6.7919999999999998</v>
      </c>
    </row>
    <row r="11755" spans="1:4" hidden="1" x14ac:dyDescent="0.35">
      <c r="A11755" s="3" t="str">
        <f t="shared" si="183"/>
        <v>IGF_44762</v>
      </c>
      <c r="B11755" t="s">
        <v>59</v>
      </c>
      <c r="C11755" s="1">
        <v>44762</v>
      </c>
      <c r="D11755">
        <v>45.786999999999999</v>
      </c>
    </row>
    <row r="11756" spans="1:4" hidden="1" x14ac:dyDescent="0.35">
      <c r="A11756" s="3" t="str">
        <f t="shared" si="183"/>
        <v>INDA_44762</v>
      </c>
      <c r="B11756" t="s">
        <v>60</v>
      </c>
      <c r="C11756" s="1">
        <v>44762</v>
      </c>
      <c r="D11756">
        <v>40.31</v>
      </c>
    </row>
    <row r="11757" spans="1:4" hidden="1" x14ac:dyDescent="0.35">
      <c r="A11757" s="3" t="str">
        <f t="shared" si="183"/>
        <v>IUMO.L_44762</v>
      </c>
      <c r="B11757" t="s">
        <v>61</v>
      </c>
      <c r="C11757" s="1">
        <v>44762</v>
      </c>
      <c r="D11757">
        <v>9.5310000000000006</v>
      </c>
    </row>
    <row r="11758" spans="1:4" hidden="1" x14ac:dyDescent="0.35">
      <c r="A11758" s="3" t="str">
        <f t="shared" si="183"/>
        <v>IUVL.L_44762</v>
      </c>
      <c r="B11758" t="s">
        <v>62</v>
      </c>
      <c r="C11758" s="1">
        <v>44762</v>
      </c>
      <c r="D11758">
        <v>8.2200000000000006</v>
      </c>
    </row>
    <row r="11759" spans="1:4" hidden="1" x14ac:dyDescent="0.35">
      <c r="A11759" s="3" t="str">
        <f t="shared" si="183"/>
        <v>IVV_44762</v>
      </c>
      <c r="B11759" t="s">
        <v>63</v>
      </c>
      <c r="C11759" s="1">
        <v>44762</v>
      </c>
      <c r="D11759">
        <v>393.02600000000001</v>
      </c>
    </row>
    <row r="11760" spans="1:4" hidden="1" x14ac:dyDescent="0.35">
      <c r="A11760" s="3" t="str">
        <f t="shared" si="183"/>
        <v>IWM_44762</v>
      </c>
      <c r="B11760" t="s">
        <v>64</v>
      </c>
      <c r="C11760" s="1">
        <v>44762</v>
      </c>
      <c r="D11760">
        <v>179.727</v>
      </c>
    </row>
    <row r="11761" spans="1:4" hidden="1" x14ac:dyDescent="0.35">
      <c r="A11761" s="3" t="str">
        <f t="shared" si="183"/>
        <v>IXN_44762</v>
      </c>
      <c r="B11761" t="s">
        <v>65</v>
      </c>
      <c r="C11761" s="1">
        <v>44762</v>
      </c>
      <c r="D11761">
        <v>48.88</v>
      </c>
    </row>
    <row r="11762" spans="1:4" hidden="1" x14ac:dyDescent="0.35">
      <c r="A11762" s="3" t="str">
        <f t="shared" si="183"/>
        <v>JPEA.L_44762</v>
      </c>
      <c r="B11762" t="s">
        <v>66</v>
      </c>
      <c r="C11762" s="1">
        <v>44762</v>
      </c>
      <c r="D11762">
        <v>4.7290000000000001</v>
      </c>
    </row>
    <row r="11763" spans="1:4" hidden="1" x14ac:dyDescent="0.35">
      <c r="A11763" s="3" t="str">
        <f t="shared" si="183"/>
        <v>JPM_44762</v>
      </c>
      <c r="B11763" t="s">
        <v>67</v>
      </c>
      <c r="C11763" s="1">
        <v>44762</v>
      </c>
      <c r="D11763">
        <v>112.69199999999999</v>
      </c>
    </row>
    <row r="11764" spans="1:4" hidden="1" x14ac:dyDescent="0.35">
      <c r="A11764" s="3" t="str">
        <f t="shared" si="183"/>
        <v>KR_44762</v>
      </c>
      <c r="B11764" t="s">
        <v>68</v>
      </c>
      <c r="C11764" s="1">
        <v>44762</v>
      </c>
      <c r="D11764">
        <v>46.415999999999997</v>
      </c>
    </row>
    <row r="11765" spans="1:4" hidden="1" x14ac:dyDescent="0.35">
      <c r="A11765" s="3" t="str">
        <f t="shared" si="183"/>
        <v>LQD_44762</v>
      </c>
      <c r="B11765" t="s">
        <v>69</v>
      </c>
      <c r="C11765" s="1">
        <v>44762</v>
      </c>
      <c r="D11765">
        <v>109.292</v>
      </c>
    </row>
    <row r="11766" spans="1:4" hidden="1" x14ac:dyDescent="0.35">
      <c r="A11766" s="3" t="str">
        <f t="shared" si="183"/>
        <v>MCHI_44762</v>
      </c>
      <c r="B11766" t="s">
        <v>70</v>
      </c>
      <c r="C11766" s="1">
        <v>44762</v>
      </c>
      <c r="D11766">
        <v>51.441000000000003</v>
      </c>
    </row>
    <row r="11767" spans="1:4" hidden="1" x14ac:dyDescent="0.35">
      <c r="A11767" s="3" t="str">
        <f t="shared" si="183"/>
        <v>META_44762</v>
      </c>
      <c r="B11767" t="s">
        <v>144</v>
      </c>
      <c r="C11767" s="1">
        <v>44762</v>
      </c>
      <c r="D11767">
        <v>183.09</v>
      </c>
    </row>
    <row r="11768" spans="1:4" hidden="1" x14ac:dyDescent="0.35">
      <c r="A11768" s="3" t="str">
        <f t="shared" si="183"/>
        <v>MVEU.L_44762</v>
      </c>
      <c r="B11768" t="s">
        <v>71</v>
      </c>
      <c r="C11768" s="1">
        <v>44762</v>
      </c>
      <c r="D11768">
        <v>50.72</v>
      </c>
    </row>
    <row r="11769" spans="1:4" hidden="1" x14ac:dyDescent="0.35">
      <c r="A11769" s="3" t="str">
        <f t="shared" si="183"/>
        <v>OGN_44762</v>
      </c>
      <c r="B11769" t="s">
        <v>72</v>
      </c>
      <c r="C11769" s="1">
        <v>44762</v>
      </c>
      <c r="D11769">
        <v>31.024999999999999</v>
      </c>
    </row>
    <row r="11770" spans="1:4" hidden="1" x14ac:dyDescent="0.35">
      <c r="A11770" s="3" t="str">
        <f t="shared" ref="A11770:A11833" si="184">CONCATENATE(B11770,"_",C11770)</f>
        <v>PG_44762</v>
      </c>
      <c r="B11770" t="s">
        <v>73</v>
      </c>
      <c r="C11770" s="1">
        <v>44762</v>
      </c>
      <c r="D11770">
        <v>138.774</v>
      </c>
    </row>
    <row r="11771" spans="1:4" hidden="1" x14ac:dyDescent="0.35">
      <c r="A11771" s="3" t="str">
        <f t="shared" si="184"/>
        <v>PPL_44762</v>
      </c>
      <c r="B11771" t="s">
        <v>74</v>
      </c>
      <c r="C11771" s="1">
        <v>44762</v>
      </c>
      <c r="D11771">
        <v>26.724</v>
      </c>
    </row>
    <row r="11772" spans="1:4" hidden="1" x14ac:dyDescent="0.35">
      <c r="A11772" s="3" t="str">
        <f t="shared" si="184"/>
        <v>PRU_44762</v>
      </c>
      <c r="B11772" t="s">
        <v>75</v>
      </c>
      <c r="C11772" s="1">
        <v>44762</v>
      </c>
      <c r="D11772">
        <v>93.649000000000001</v>
      </c>
    </row>
    <row r="11773" spans="1:4" hidden="1" x14ac:dyDescent="0.35">
      <c r="A11773" s="3" t="str">
        <f t="shared" si="184"/>
        <v>PYPL_44762</v>
      </c>
      <c r="B11773" t="s">
        <v>76</v>
      </c>
      <c r="C11773" s="1">
        <v>44762</v>
      </c>
      <c r="D11773">
        <v>80.239999999999995</v>
      </c>
    </row>
    <row r="11774" spans="1:4" hidden="1" x14ac:dyDescent="0.35">
      <c r="A11774" s="3" t="str">
        <f t="shared" si="184"/>
        <v>RE_44762</v>
      </c>
      <c r="B11774" t="s">
        <v>77</v>
      </c>
      <c r="C11774" s="1">
        <v>44762</v>
      </c>
      <c r="D11774">
        <v>266.56599999999997</v>
      </c>
    </row>
    <row r="11775" spans="1:4" hidden="1" x14ac:dyDescent="0.35">
      <c r="A11775" s="3" t="str">
        <f t="shared" si="184"/>
        <v>REET_44762</v>
      </c>
      <c r="B11775" t="s">
        <v>78</v>
      </c>
      <c r="C11775" s="1">
        <v>44762</v>
      </c>
      <c r="D11775">
        <v>24.398</v>
      </c>
    </row>
    <row r="11776" spans="1:4" hidden="1" x14ac:dyDescent="0.35">
      <c r="A11776" s="3" t="str">
        <f t="shared" si="184"/>
        <v>ROL_44762</v>
      </c>
      <c r="B11776" t="s">
        <v>79</v>
      </c>
      <c r="C11776" s="1">
        <v>44762</v>
      </c>
      <c r="D11776">
        <v>36.097999999999999</v>
      </c>
    </row>
    <row r="11777" spans="1:4" hidden="1" x14ac:dyDescent="0.35">
      <c r="A11777" s="3" t="str">
        <f t="shared" si="184"/>
        <v>ROST_44762</v>
      </c>
      <c r="B11777" t="s">
        <v>80</v>
      </c>
      <c r="C11777" s="1">
        <v>44762</v>
      </c>
      <c r="D11777">
        <v>81.977000000000004</v>
      </c>
    </row>
    <row r="11778" spans="1:4" hidden="1" x14ac:dyDescent="0.35">
      <c r="A11778" s="3" t="str">
        <f t="shared" si="184"/>
        <v>SEGA.L_44762</v>
      </c>
      <c r="B11778" t="s">
        <v>81</v>
      </c>
      <c r="C11778" s="1">
        <v>44762</v>
      </c>
      <c r="D11778">
        <v>97.706000000000003</v>
      </c>
    </row>
    <row r="11779" spans="1:4" hidden="1" x14ac:dyDescent="0.35">
      <c r="A11779" s="3" t="str">
        <f t="shared" si="184"/>
        <v>SHY_44762</v>
      </c>
      <c r="B11779" t="s">
        <v>82</v>
      </c>
      <c r="C11779" s="1">
        <v>44762</v>
      </c>
      <c r="D11779">
        <v>81.48</v>
      </c>
    </row>
    <row r="11780" spans="1:4" hidden="1" x14ac:dyDescent="0.35">
      <c r="A11780" s="3" t="str">
        <f t="shared" si="184"/>
        <v>SLV_44762</v>
      </c>
      <c r="B11780" t="s">
        <v>83</v>
      </c>
      <c r="C11780" s="1">
        <v>44762</v>
      </c>
      <c r="D11780">
        <v>17.190000000000001</v>
      </c>
    </row>
    <row r="11781" spans="1:4" hidden="1" x14ac:dyDescent="0.35">
      <c r="A11781" s="3" t="str">
        <f t="shared" si="184"/>
        <v>SPMV.L_44762</v>
      </c>
      <c r="B11781" t="s">
        <v>84</v>
      </c>
      <c r="C11781" s="1">
        <v>44762</v>
      </c>
      <c r="D11781">
        <v>75.02</v>
      </c>
    </row>
    <row r="11782" spans="1:4" hidden="1" x14ac:dyDescent="0.35">
      <c r="A11782" s="3" t="str">
        <f t="shared" si="184"/>
        <v>TLT_44762</v>
      </c>
      <c r="B11782" t="s">
        <v>85</v>
      </c>
      <c r="C11782" s="1">
        <v>44762</v>
      </c>
      <c r="D11782">
        <v>112.77500000000001</v>
      </c>
    </row>
    <row r="11783" spans="1:4" hidden="1" x14ac:dyDescent="0.35">
      <c r="A11783" s="3" t="str">
        <f t="shared" si="184"/>
        <v>UNH_44762</v>
      </c>
      <c r="B11783" t="s">
        <v>86</v>
      </c>
      <c r="C11783" s="1">
        <v>44762</v>
      </c>
      <c r="D11783">
        <v>516.25400000000002</v>
      </c>
    </row>
    <row r="11784" spans="1:4" hidden="1" x14ac:dyDescent="0.35">
      <c r="A11784" s="3" t="str">
        <f t="shared" si="184"/>
        <v>URI_44762</v>
      </c>
      <c r="B11784" t="s">
        <v>87</v>
      </c>
      <c r="C11784" s="1">
        <v>44762</v>
      </c>
      <c r="D11784">
        <v>274.74099999999999</v>
      </c>
    </row>
    <row r="11785" spans="1:4" hidden="1" x14ac:dyDescent="0.35">
      <c r="A11785" s="3" t="str">
        <f t="shared" si="184"/>
        <v>V_44762</v>
      </c>
      <c r="B11785" t="s">
        <v>88</v>
      </c>
      <c r="C11785" s="1">
        <v>44762</v>
      </c>
      <c r="D11785">
        <v>212.102</v>
      </c>
    </row>
    <row r="11786" spans="1:4" hidden="1" x14ac:dyDescent="0.35">
      <c r="A11786" s="3" t="str">
        <f t="shared" si="184"/>
        <v>VRSK_44762</v>
      </c>
      <c r="B11786" t="s">
        <v>89</v>
      </c>
      <c r="C11786" s="1">
        <v>44762</v>
      </c>
      <c r="D11786">
        <v>181.262</v>
      </c>
    </row>
    <row r="11787" spans="1:4" hidden="1" x14ac:dyDescent="0.35">
      <c r="A11787" s="3" t="str">
        <f t="shared" si="184"/>
        <v>VXX_44762</v>
      </c>
      <c r="B11787" t="s">
        <v>90</v>
      </c>
      <c r="C11787" s="1">
        <v>44762</v>
      </c>
      <c r="D11787">
        <v>21.57</v>
      </c>
    </row>
    <row r="11788" spans="1:4" hidden="1" x14ac:dyDescent="0.35">
      <c r="A11788" s="3" t="str">
        <f t="shared" si="184"/>
        <v>WRK_44762</v>
      </c>
      <c r="B11788" t="s">
        <v>91</v>
      </c>
      <c r="C11788" s="1">
        <v>44762</v>
      </c>
      <c r="D11788">
        <v>40.098999999999997</v>
      </c>
    </row>
    <row r="11789" spans="1:4" hidden="1" x14ac:dyDescent="0.35">
      <c r="A11789" s="3" t="str">
        <f t="shared" si="184"/>
        <v>XLB_44762</v>
      </c>
      <c r="B11789" t="s">
        <v>92</v>
      </c>
      <c r="C11789" s="1">
        <v>44762</v>
      </c>
      <c r="D11789">
        <v>73.644000000000005</v>
      </c>
    </row>
    <row r="11790" spans="1:4" hidden="1" x14ac:dyDescent="0.35">
      <c r="A11790" s="3" t="str">
        <f t="shared" si="184"/>
        <v>XLC_44762</v>
      </c>
      <c r="B11790" t="s">
        <v>93</v>
      </c>
      <c r="C11790" s="1">
        <v>44762</v>
      </c>
      <c r="D11790">
        <v>57.765999999999998</v>
      </c>
    </row>
    <row r="11791" spans="1:4" hidden="1" x14ac:dyDescent="0.35">
      <c r="A11791" s="3" t="str">
        <f t="shared" si="184"/>
        <v>XLE_44762</v>
      </c>
      <c r="B11791" t="s">
        <v>94</v>
      </c>
      <c r="C11791" s="1">
        <v>44762</v>
      </c>
      <c r="D11791">
        <v>71.495999999999995</v>
      </c>
    </row>
    <row r="11792" spans="1:4" hidden="1" x14ac:dyDescent="0.35">
      <c r="A11792" s="3" t="str">
        <f t="shared" si="184"/>
        <v>XLF_44762</v>
      </c>
      <c r="B11792" t="s">
        <v>95</v>
      </c>
      <c r="C11792" s="1">
        <v>44762</v>
      </c>
      <c r="D11792">
        <v>32.356999999999999</v>
      </c>
    </row>
    <row r="11793" spans="1:4" hidden="1" x14ac:dyDescent="0.35">
      <c r="A11793" s="3" t="str">
        <f t="shared" si="184"/>
        <v>XLI_44762</v>
      </c>
      <c r="B11793" t="s">
        <v>96</v>
      </c>
      <c r="C11793" s="1">
        <v>44762</v>
      </c>
      <c r="D11793">
        <v>89.234999999999999</v>
      </c>
    </row>
    <row r="11794" spans="1:4" hidden="1" x14ac:dyDescent="0.35">
      <c r="A11794" s="3" t="str">
        <f t="shared" si="184"/>
        <v>XLK_44762</v>
      </c>
      <c r="B11794" t="s">
        <v>97</v>
      </c>
      <c r="C11794" s="1">
        <v>44762</v>
      </c>
      <c r="D11794">
        <v>136.47999999999999</v>
      </c>
    </row>
    <row r="11795" spans="1:4" hidden="1" x14ac:dyDescent="0.35">
      <c r="A11795" s="3" t="str">
        <f t="shared" si="184"/>
        <v>XLP_44762</v>
      </c>
      <c r="B11795" t="s">
        <v>98</v>
      </c>
      <c r="C11795" s="1">
        <v>44762</v>
      </c>
      <c r="D11795">
        <v>71.519000000000005</v>
      </c>
    </row>
    <row r="11796" spans="1:4" hidden="1" x14ac:dyDescent="0.35">
      <c r="A11796" s="3" t="str">
        <f t="shared" si="184"/>
        <v>XLU_44762</v>
      </c>
      <c r="B11796" t="s">
        <v>99</v>
      </c>
      <c r="C11796" s="1">
        <v>44762</v>
      </c>
      <c r="D11796">
        <v>67.299000000000007</v>
      </c>
    </row>
    <row r="11797" spans="1:4" hidden="1" x14ac:dyDescent="0.35">
      <c r="A11797" s="3" t="str">
        <f t="shared" si="184"/>
        <v>XLV_44762</v>
      </c>
      <c r="B11797" t="s">
        <v>100</v>
      </c>
      <c r="C11797" s="1">
        <v>44762</v>
      </c>
      <c r="D11797">
        <v>127.306</v>
      </c>
    </row>
    <row r="11798" spans="1:4" hidden="1" x14ac:dyDescent="0.35">
      <c r="A11798" s="3" t="str">
        <f t="shared" si="184"/>
        <v>XLY_44762</v>
      </c>
      <c r="B11798" t="s">
        <v>101</v>
      </c>
      <c r="C11798" s="1">
        <v>44762</v>
      </c>
      <c r="D11798">
        <v>151.43700000000001</v>
      </c>
    </row>
    <row r="11799" spans="1:4" hidden="1" x14ac:dyDescent="0.35">
      <c r="A11799" s="3" t="str">
        <f t="shared" si="184"/>
        <v>XOM_44762</v>
      </c>
      <c r="B11799" t="s">
        <v>102</v>
      </c>
      <c r="C11799" s="1">
        <v>44762</v>
      </c>
      <c r="D11799">
        <v>86.983999999999995</v>
      </c>
    </row>
    <row r="11800" spans="1:4" hidden="1" x14ac:dyDescent="0.35">
      <c r="A11800" s="3" t="str">
        <f t="shared" si="184"/>
        <v>ABBV_44763</v>
      </c>
      <c r="B11800" t="s">
        <v>3</v>
      </c>
      <c r="C11800" s="1">
        <v>44763</v>
      </c>
      <c r="D11800">
        <v>144.88399999999999</v>
      </c>
    </row>
    <row r="11801" spans="1:4" hidden="1" x14ac:dyDescent="0.35">
      <c r="A11801" s="3" t="str">
        <f t="shared" si="184"/>
        <v>ACN_44763</v>
      </c>
      <c r="B11801" t="s">
        <v>4</v>
      </c>
      <c r="C11801" s="1">
        <v>44763</v>
      </c>
      <c r="D11801">
        <v>285.56700000000001</v>
      </c>
    </row>
    <row r="11802" spans="1:4" hidden="1" x14ac:dyDescent="0.35">
      <c r="A11802" s="3" t="str">
        <f t="shared" si="184"/>
        <v>AEP_44763</v>
      </c>
      <c r="B11802" t="s">
        <v>5</v>
      </c>
      <c r="C11802" s="1">
        <v>44763</v>
      </c>
      <c r="D11802">
        <v>90.373000000000005</v>
      </c>
    </row>
    <row r="11803" spans="1:4" hidden="1" x14ac:dyDescent="0.35">
      <c r="A11803" s="3" t="str">
        <f t="shared" si="184"/>
        <v>AIZ_44763</v>
      </c>
      <c r="B11803" t="s">
        <v>6</v>
      </c>
      <c r="C11803" s="1">
        <v>44763</v>
      </c>
      <c r="D11803">
        <v>167.16200000000001</v>
      </c>
    </row>
    <row r="11804" spans="1:4" hidden="1" x14ac:dyDescent="0.35">
      <c r="A11804" s="3" t="str">
        <f t="shared" si="184"/>
        <v>ALLE_44763</v>
      </c>
      <c r="B11804" t="s">
        <v>7</v>
      </c>
      <c r="C11804" s="1">
        <v>44763</v>
      </c>
      <c r="D11804">
        <v>102.629</v>
      </c>
    </row>
    <row r="11805" spans="1:4" hidden="1" x14ac:dyDescent="0.35">
      <c r="A11805" s="3" t="str">
        <f t="shared" si="184"/>
        <v>AMAT_44763</v>
      </c>
      <c r="B11805" t="s">
        <v>8</v>
      </c>
      <c r="C11805" s="1">
        <v>44763</v>
      </c>
      <c r="D11805">
        <v>103.324</v>
      </c>
    </row>
    <row r="11806" spans="1:4" hidden="1" x14ac:dyDescent="0.35">
      <c r="A11806" s="3" t="str">
        <f t="shared" si="184"/>
        <v>AMP_44763</v>
      </c>
      <c r="B11806" t="s">
        <v>9</v>
      </c>
      <c r="C11806" s="1">
        <v>44763</v>
      </c>
      <c r="D11806">
        <v>242.35300000000001</v>
      </c>
    </row>
    <row r="11807" spans="1:4" hidden="1" x14ac:dyDescent="0.35">
      <c r="A11807" s="3" t="str">
        <f t="shared" si="184"/>
        <v>AMZN_44763</v>
      </c>
      <c r="B11807" t="s">
        <v>10</v>
      </c>
      <c r="C11807" s="1">
        <v>44763</v>
      </c>
      <c r="D11807">
        <v>124.63</v>
      </c>
    </row>
    <row r="11808" spans="1:4" hidden="1" x14ac:dyDescent="0.35">
      <c r="A11808" s="3" t="str">
        <f t="shared" si="184"/>
        <v>AVB_44763</v>
      </c>
      <c r="B11808" t="s">
        <v>11</v>
      </c>
      <c r="C11808" s="1">
        <v>44763</v>
      </c>
      <c r="D11808">
        <v>192.459</v>
      </c>
    </row>
    <row r="11809" spans="1:4" hidden="1" x14ac:dyDescent="0.35">
      <c r="A11809" s="3" t="str">
        <f t="shared" si="184"/>
        <v>AVY_44763</v>
      </c>
      <c r="B11809" t="s">
        <v>12</v>
      </c>
      <c r="C11809" s="1">
        <v>44763</v>
      </c>
      <c r="D11809">
        <v>174.624</v>
      </c>
    </row>
    <row r="11810" spans="1:4" hidden="1" x14ac:dyDescent="0.35">
      <c r="A11810" s="3" t="str">
        <f t="shared" si="184"/>
        <v>AXP_44763</v>
      </c>
      <c r="B11810" t="s">
        <v>13</v>
      </c>
      <c r="C11810" s="1">
        <v>44763</v>
      </c>
      <c r="D11810">
        <v>149.09200000000001</v>
      </c>
    </row>
    <row r="11811" spans="1:4" hidden="1" x14ac:dyDescent="0.35">
      <c r="A11811" s="3" t="str">
        <f t="shared" si="184"/>
        <v>BDX_44763</v>
      </c>
      <c r="B11811" t="s">
        <v>14</v>
      </c>
      <c r="C11811" s="1">
        <v>44763</v>
      </c>
      <c r="D11811">
        <v>239.38300000000001</v>
      </c>
    </row>
    <row r="11812" spans="1:4" hidden="1" x14ac:dyDescent="0.35">
      <c r="A11812" s="3" t="str">
        <f t="shared" si="184"/>
        <v>BF-B_44763</v>
      </c>
      <c r="B11812" t="s">
        <v>15</v>
      </c>
      <c r="C11812" s="1">
        <v>44763</v>
      </c>
      <c r="D11812">
        <v>70.805000000000007</v>
      </c>
    </row>
    <row r="11813" spans="1:4" hidden="1" x14ac:dyDescent="0.35">
      <c r="A11813" s="3" t="str">
        <f t="shared" si="184"/>
        <v>BMY_44763</v>
      </c>
      <c r="B11813" t="s">
        <v>16</v>
      </c>
      <c r="C11813" s="1">
        <v>44763</v>
      </c>
      <c r="D11813">
        <v>71.816000000000003</v>
      </c>
    </row>
    <row r="11814" spans="1:4" hidden="1" x14ac:dyDescent="0.35">
      <c r="A11814" s="3" t="str">
        <f t="shared" si="184"/>
        <v>BR_44763</v>
      </c>
      <c r="B11814" t="s">
        <v>17</v>
      </c>
      <c r="C11814" s="1">
        <v>44763</v>
      </c>
      <c r="D11814">
        <v>154.45400000000001</v>
      </c>
    </row>
    <row r="11815" spans="1:4" hidden="1" x14ac:dyDescent="0.35">
      <c r="A11815" s="3" t="str">
        <f t="shared" si="184"/>
        <v>CARR_44763</v>
      </c>
      <c r="B11815" t="s">
        <v>18</v>
      </c>
      <c r="C11815" s="1">
        <v>44763</v>
      </c>
      <c r="D11815">
        <v>37.945</v>
      </c>
    </row>
    <row r="11816" spans="1:4" hidden="1" x14ac:dyDescent="0.35">
      <c r="A11816" s="3" t="str">
        <f t="shared" si="184"/>
        <v>CDW_44763</v>
      </c>
      <c r="B11816" t="s">
        <v>19</v>
      </c>
      <c r="C11816" s="1">
        <v>44763</v>
      </c>
      <c r="D11816">
        <v>170.25200000000001</v>
      </c>
    </row>
    <row r="11817" spans="1:4" hidden="1" x14ac:dyDescent="0.35">
      <c r="A11817" s="3" t="str">
        <f t="shared" si="184"/>
        <v>CE_44763</v>
      </c>
      <c r="B11817" t="s">
        <v>20</v>
      </c>
      <c r="C11817" s="1">
        <v>44763</v>
      </c>
      <c r="D11817">
        <v>113.017</v>
      </c>
    </row>
    <row r="11818" spans="1:4" hidden="1" x14ac:dyDescent="0.35">
      <c r="A11818" s="3" t="str">
        <f t="shared" si="184"/>
        <v>CHTR_44763</v>
      </c>
      <c r="B11818" t="s">
        <v>21</v>
      </c>
      <c r="C11818" s="1">
        <v>44763</v>
      </c>
      <c r="D11818">
        <v>492.74</v>
      </c>
    </row>
    <row r="11819" spans="1:4" hidden="1" x14ac:dyDescent="0.35">
      <c r="A11819" s="3" t="str">
        <f t="shared" si="184"/>
        <v>CNC_44763</v>
      </c>
      <c r="B11819" t="s">
        <v>22</v>
      </c>
      <c r="C11819" s="1">
        <v>44763</v>
      </c>
      <c r="D11819">
        <v>90.51</v>
      </c>
    </row>
    <row r="11820" spans="1:4" hidden="1" x14ac:dyDescent="0.35">
      <c r="A11820" s="3" t="str">
        <f t="shared" si="184"/>
        <v>CNP_44763</v>
      </c>
      <c r="B11820" t="s">
        <v>23</v>
      </c>
      <c r="C11820" s="1">
        <v>44763</v>
      </c>
      <c r="D11820">
        <v>28.791</v>
      </c>
    </row>
    <row r="11821" spans="1:4" hidden="1" x14ac:dyDescent="0.35">
      <c r="A11821" s="3" t="str">
        <f t="shared" si="184"/>
        <v>COP_44763</v>
      </c>
      <c r="B11821" t="s">
        <v>24</v>
      </c>
      <c r="C11821" s="1">
        <v>44763</v>
      </c>
      <c r="D11821">
        <v>86.078999999999994</v>
      </c>
    </row>
    <row r="11822" spans="1:4" hidden="1" x14ac:dyDescent="0.35">
      <c r="A11822" s="3" t="str">
        <f t="shared" si="184"/>
        <v>CTAS_44763</v>
      </c>
      <c r="B11822" t="s">
        <v>25</v>
      </c>
      <c r="C11822" s="1">
        <v>44763</v>
      </c>
      <c r="D11822">
        <v>396.86599999999999</v>
      </c>
    </row>
    <row r="11823" spans="1:4" hidden="1" x14ac:dyDescent="0.35">
      <c r="A11823" s="3" t="str">
        <f t="shared" si="184"/>
        <v>CZR_44763</v>
      </c>
      <c r="B11823" t="s">
        <v>26</v>
      </c>
      <c r="C11823" s="1">
        <v>44763</v>
      </c>
      <c r="D11823">
        <v>44.08</v>
      </c>
    </row>
    <row r="11824" spans="1:4" hidden="1" x14ac:dyDescent="0.35">
      <c r="A11824" s="3" t="str">
        <f t="shared" si="184"/>
        <v>DG_44763</v>
      </c>
      <c r="B11824" t="s">
        <v>27</v>
      </c>
      <c r="C11824" s="1">
        <v>44763</v>
      </c>
      <c r="D11824">
        <v>245.827</v>
      </c>
    </row>
    <row r="11825" spans="1:4" hidden="1" x14ac:dyDescent="0.35">
      <c r="A11825" s="3" t="str">
        <f t="shared" si="184"/>
        <v>DPZ_44763</v>
      </c>
      <c r="B11825" t="s">
        <v>28</v>
      </c>
      <c r="C11825" s="1">
        <v>44763</v>
      </c>
      <c r="D11825">
        <v>403.137</v>
      </c>
    </row>
    <row r="11826" spans="1:4" x14ac:dyDescent="0.35">
      <c r="A11826" s="3" t="str">
        <f t="shared" si="184"/>
        <v>DRE_44763</v>
      </c>
      <c r="B11826" t="s">
        <v>29</v>
      </c>
      <c r="C11826" s="1">
        <v>44763</v>
      </c>
      <c r="D11826">
        <v>58.82</v>
      </c>
    </row>
    <row r="11827" spans="1:4" hidden="1" x14ac:dyDescent="0.35">
      <c r="A11827" s="3" t="str">
        <f t="shared" si="184"/>
        <v>DXC_44763</v>
      </c>
      <c r="B11827" t="s">
        <v>30</v>
      </c>
      <c r="C11827" s="1">
        <v>44763</v>
      </c>
      <c r="D11827">
        <v>31.27</v>
      </c>
    </row>
    <row r="11828" spans="1:4" hidden="1" x14ac:dyDescent="0.35">
      <c r="A11828" s="3" t="str">
        <f t="shared" si="184"/>
        <v>EWA_44763</v>
      </c>
      <c r="B11828" t="s">
        <v>31</v>
      </c>
      <c r="C11828" s="1">
        <v>44763</v>
      </c>
      <c r="D11828">
        <v>21.347000000000001</v>
      </c>
    </row>
    <row r="11829" spans="1:4" hidden="1" x14ac:dyDescent="0.35">
      <c r="A11829" s="3" t="str">
        <f t="shared" si="184"/>
        <v>EWC_44763</v>
      </c>
      <c r="B11829" t="s">
        <v>32</v>
      </c>
      <c r="C11829" s="1">
        <v>44763</v>
      </c>
      <c r="D11829">
        <v>33.469000000000001</v>
      </c>
    </row>
    <row r="11830" spans="1:4" hidden="1" x14ac:dyDescent="0.35">
      <c r="A11830" s="3" t="str">
        <f t="shared" si="184"/>
        <v>EWG_44763</v>
      </c>
      <c r="B11830" t="s">
        <v>33</v>
      </c>
      <c r="C11830" s="1">
        <v>44763</v>
      </c>
      <c r="D11830">
        <v>23.021999999999998</v>
      </c>
    </row>
    <row r="11831" spans="1:4" hidden="1" x14ac:dyDescent="0.35">
      <c r="A11831" s="3" t="str">
        <f t="shared" si="184"/>
        <v>EWH_44763</v>
      </c>
      <c r="B11831" t="s">
        <v>34</v>
      </c>
      <c r="C11831" s="1">
        <v>44763</v>
      </c>
      <c r="D11831">
        <v>20.939</v>
      </c>
    </row>
    <row r="11832" spans="1:4" hidden="1" x14ac:dyDescent="0.35">
      <c r="A11832" s="3" t="str">
        <f t="shared" si="184"/>
        <v>EWJ_44763</v>
      </c>
      <c r="B11832" t="s">
        <v>35</v>
      </c>
      <c r="C11832" s="1">
        <v>44763</v>
      </c>
      <c r="D11832">
        <v>54.406999999999996</v>
      </c>
    </row>
    <row r="11833" spans="1:4" hidden="1" x14ac:dyDescent="0.35">
      <c r="A11833" s="3" t="str">
        <f t="shared" si="184"/>
        <v>EWL_44763</v>
      </c>
      <c r="B11833" t="s">
        <v>36</v>
      </c>
      <c r="C11833" s="1">
        <v>44763</v>
      </c>
      <c r="D11833">
        <v>42.42</v>
      </c>
    </row>
    <row r="11834" spans="1:4" hidden="1" x14ac:dyDescent="0.35">
      <c r="A11834" s="3" t="str">
        <f t="shared" ref="A11834:A11897" si="185">CONCATENATE(B11834,"_",C11834)</f>
        <v>EWQ_44763</v>
      </c>
      <c r="B11834" t="s">
        <v>37</v>
      </c>
      <c r="C11834" s="1">
        <v>44763</v>
      </c>
      <c r="D11834">
        <v>30.489000000000001</v>
      </c>
    </row>
    <row r="11835" spans="1:4" hidden="1" x14ac:dyDescent="0.35">
      <c r="A11835" s="3" t="str">
        <f t="shared" si="185"/>
        <v>EWT_44763</v>
      </c>
      <c r="B11835" t="s">
        <v>38</v>
      </c>
      <c r="C11835" s="1">
        <v>44763</v>
      </c>
      <c r="D11835">
        <v>43.365000000000002</v>
      </c>
    </row>
    <row r="11836" spans="1:4" hidden="1" x14ac:dyDescent="0.35">
      <c r="A11836" s="3" t="str">
        <f t="shared" si="185"/>
        <v>EWU_44763</v>
      </c>
      <c r="B11836" t="s">
        <v>39</v>
      </c>
      <c r="C11836" s="1">
        <v>44763</v>
      </c>
      <c r="D11836">
        <v>29.266999999999999</v>
      </c>
    </row>
    <row r="11837" spans="1:4" hidden="1" x14ac:dyDescent="0.35">
      <c r="A11837" s="3" t="str">
        <f t="shared" si="185"/>
        <v>EWY_44763</v>
      </c>
      <c r="B11837" t="s">
        <v>40</v>
      </c>
      <c r="C11837" s="1">
        <v>44763</v>
      </c>
      <c r="D11837">
        <v>58.51</v>
      </c>
    </row>
    <row r="11838" spans="1:4" hidden="1" x14ac:dyDescent="0.35">
      <c r="A11838" s="3" t="str">
        <f t="shared" si="185"/>
        <v>EWZ_44763</v>
      </c>
      <c r="B11838" t="s">
        <v>41</v>
      </c>
      <c r="C11838" s="1">
        <v>44763</v>
      </c>
      <c r="D11838">
        <v>24.213999999999999</v>
      </c>
    </row>
    <row r="11839" spans="1:4" hidden="1" x14ac:dyDescent="0.35">
      <c r="A11839" s="3" t="str">
        <f t="shared" si="185"/>
        <v>FTV_44763</v>
      </c>
      <c r="B11839" t="s">
        <v>43</v>
      </c>
      <c r="C11839" s="1">
        <v>44763</v>
      </c>
      <c r="D11839">
        <v>58.662999999999997</v>
      </c>
    </row>
    <row r="11840" spans="1:4" hidden="1" x14ac:dyDescent="0.35">
      <c r="A11840" s="3" t="str">
        <f t="shared" si="185"/>
        <v>GOOG_44763</v>
      </c>
      <c r="B11840" t="s">
        <v>44</v>
      </c>
      <c r="C11840" s="1">
        <v>44763</v>
      </c>
      <c r="D11840">
        <v>115.04</v>
      </c>
    </row>
    <row r="11841" spans="1:4" hidden="1" x14ac:dyDescent="0.35">
      <c r="A11841" s="3" t="str">
        <f t="shared" si="185"/>
        <v>GPC_44763</v>
      </c>
      <c r="B11841" t="s">
        <v>45</v>
      </c>
      <c r="C11841" s="1">
        <v>44763</v>
      </c>
      <c r="D11841">
        <v>141.04</v>
      </c>
    </row>
    <row r="11842" spans="1:4" hidden="1" x14ac:dyDescent="0.35">
      <c r="A11842" s="3" t="str">
        <f t="shared" si="185"/>
        <v>GSG_44763</v>
      </c>
      <c r="B11842" t="s">
        <v>46</v>
      </c>
      <c r="C11842" s="1">
        <v>44763</v>
      </c>
      <c r="D11842">
        <v>22.17</v>
      </c>
    </row>
    <row r="11843" spans="1:4" hidden="1" x14ac:dyDescent="0.35">
      <c r="A11843" s="3" t="str">
        <f t="shared" si="185"/>
        <v>HIG_44763</v>
      </c>
      <c r="B11843" t="s">
        <v>47</v>
      </c>
      <c r="C11843" s="1">
        <v>44763</v>
      </c>
      <c r="D11843">
        <v>62.335000000000001</v>
      </c>
    </row>
    <row r="11844" spans="1:4" hidden="1" x14ac:dyDescent="0.35">
      <c r="A11844" s="3" t="str">
        <f t="shared" si="185"/>
        <v>HIGH.L_44763</v>
      </c>
      <c r="B11844" t="s">
        <v>48</v>
      </c>
      <c r="C11844" s="1">
        <v>44763</v>
      </c>
      <c r="D11844">
        <v>4.9470000000000001</v>
      </c>
    </row>
    <row r="11845" spans="1:4" hidden="1" x14ac:dyDescent="0.35">
      <c r="A11845" s="3" t="str">
        <f t="shared" si="185"/>
        <v>HST_44763</v>
      </c>
      <c r="B11845" t="s">
        <v>49</v>
      </c>
      <c r="C11845" s="1">
        <v>44763</v>
      </c>
      <c r="D11845">
        <v>16.966999999999999</v>
      </c>
    </row>
    <row r="11846" spans="1:4" hidden="1" x14ac:dyDescent="0.35">
      <c r="A11846" s="3" t="str">
        <f t="shared" si="185"/>
        <v>HYG_44763</v>
      </c>
      <c r="B11846" t="s">
        <v>50</v>
      </c>
      <c r="C11846" s="1">
        <v>44763</v>
      </c>
      <c r="D11846">
        <v>74.573999999999998</v>
      </c>
    </row>
    <row r="11847" spans="1:4" hidden="1" x14ac:dyDescent="0.35">
      <c r="A11847" s="3" t="str">
        <f t="shared" si="185"/>
        <v>IAU_44763</v>
      </c>
      <c r="B11847" t="s">
        <v>51</v>
      </c>
      <c r="C11847" s="1">
        <v>44763</v>
      </c>
      <c r="D11847">
        <v>32.659999999999997</v>
      </c>
    </row>
    <row r="11848" spans="1:4" hidden="1" x14ac:dyDescent="0.35">
      <c r="A11848" s="3" t="str">
        <f t="shared" si="185"/>
        <v>ICLN_44763</v>
      </c>
      <c r="B11848" t="s">
        <v>52</v>
      </c>
      <c r="C11848" s="1">
        <v>44763</v>
      </c>
      <c r="D11848">
        <v>19.576000000000001</v>
      </c>
    </row>
    <row r="11849" spans="1:4" hidden="1" x14ac:dyDescent="0.35">
      <c r="A11849" s="3" t="str">
        <f t="shared" si="185"/>
        <v>IEAA.L_44763</v>
      </c>
      <c r="B11849" t="s">
        <v>53</v>
      </c>
      <c r="C11849" s="1">
        <v>44763</v>
      </c>
      <c r="D11849">
        <v>4.8129999999999997</v>
      </c>
    </row>
    <row r="11850" spans="1:4" hidden="1" x14ac:dyDescent="0.35">
      <c r="A11850" s="3" t="str">
        <f t="shared" si="185"/>
        <v>IEF_44763</v>
      </c>
      <c r="B11850" t="s">
        <v>54</v>
      </c>
      <c r="C11850" s="1">
        <v>44763</v>
      </c>
      <c r="D11850">
        <v>101.84099999999999</v>
      </c>
    </row>
    <row r="11851" spans="1:4" hidden="1" x14ac:dyDescent="0.35">
      <c r="A11851" s="3" t="str">
        <f t="shared" si="185"/>
        <v>IEFM.L_44763</v>
      </c>
      <c r="B11851" t="s">
        <v>55</v>
      </c>
      <c r="C11851" s="1">
        <v>44763</v>
      </c>
      <c r="D11851">
        <v>711.45</v>
      </c>
    </row>
    <row r="11852" spans="1:4" hidden="1" x14ac:dyDescent="0.35">
      <c r="A11852" s="3" t="str">
        <f t="shared" si="185"/>
        <v>IEMG_44763</v>
      </c>
      <c r="B11852" t="s">
        <v>56</v>
      </c>
      <c r="C11852" s="1">
        <v>44763</v>
      </c>
      <c r="D11852">
        <v>48.097999999999999</v>
      </c>
    </row>
    <row r="11853" spans="1:4" hidden="1" x14ac:dyDescent="0.35">
      <c r="A11853" s="3" t="str">
        <f t="shared" si="185"/>
        <v>IEUS_44763</v>
      </c>
      <c r="B11853" t="s">
        <v>57</v>
      </c>
      <c r="C11853" s="1">
        <v>44763</v>
      </c>
      <c r="D11853">
        <v>49.709000000000003</v>
      </c>
    </row>
    <row r="11854" spans="1:4" hidden="1" x14ac:dyDescent="0.35">
      <c r="A11854" s="3" t="str">
        <f t="shared" si="185"/>
        <v>IEVL.L_44763</v>
      </c>
      <c r="B11854" t="s">
        <v>58</v>
      </c>
      <c r="C11854" s="1">
        <v>44763</v>
      </c>
      <c r="D11854">
        <v>6.7939999999999996</v>
      </c>
    </row>
    <row r="11855" spans="1:4" hidden="1" x14ac:dyDescent="0.35">
      <c r="A11855" s="3" t="str">
        <f t="shared" si="185"/>
        <v>IGF_44763</v>
      </c>
      <c r="B11855" t="s">
        <v>59</v>
      </c>
      <c r="C11855" s="1">
        <v>44763</v>
      </c>
      <c r="D11855">
        <v>45.805999999999997</v>
      </c>
    </row>
    <row r="11856" spans="1:4" hidden="1" x14ac:dyDescent="0.35">
      <c r="A11856" s="3" t="str">
        <f t="shared" si="185"/>
        <v>INDA_44763</v>
      </c>
      <c r="B11856" t="s">
        <v>60</v>
      </c>
      <c r="C11856" s="1">
        <v>44763</v>
      </c>
      <c r="D11856">
        <v>41.29</v>
      </c>
    </row>
    <row r="11857" spans="1:4" hidden="1" x14ac:dyDescent="0.35">
      <c r="A11857" s="3" t="str">
        <f t="shared" si="185"/>
        <v>IUMO.L_44763</v>
      </c>
      <c r="B11857" t="s">
        <v>61</v>
      </c>
      <c r="C11857" s="1">
        <v>44763</v>
      </c>
      <c r="D11857">
        <v>9.452</v>
      </c>
    </row>
    <row r="11858" spans="1:4" hidden="1" x14ac:dyDescent="0.35">
      <c r="A11858" s="3" t="str">
        <f t="shared" si="185"/>
        <v>IUVL.L_44763</v>
      </c>
      <c r="B11858" t="s">
        <v>62</v>
      </c>
      <c r="C11858" s="1">
        <v>44763</v>
      </c>
      <c r="D11858">
        <v>8.1620000000000008</v>
      </c>
    </row>
    <row r="11859" spans="1:4" hidden="1" x14ac:dyDescent="0.35">
      <c r="A11859" s="3" t="str">
        <f t="shared" si="185"/>
        <v>IVV_44763</v>
      </c>
      <c r="B11859" t="s">
        <v>63</v>
      </c>
      <c r="C11859" s="1">
        <v>44763</v>
      </c>
      <c r="D11859">
        <v>397.03699999999998</v>
      </c>
    </row>
    <row r="11860" spans="1:4" hidden="1" x14ac:dyDescent="0.35">
      <c r="A11860" s="3" t="str">
        <f t="shared" si="185"/>
        <v>IWM_44763</v>
      </c>
      <c r="B11860" t="s">
        <v>64</v>
      </c>
      <c r="C11860" s="1">
        <v>44763</v>
      </c>
      <c r="D11860">
        <v>180.648</v>
      </c>
    </row>
    <row r="11861" spans="1:4" hidden="1" x14ac:dyDescent="0.35">
      <c r="A11861" s="3" t="str">
        <f t="shared" si="185"/>
        <v>IXN_44763</v>
      </c>
      <c r="B11861" t="s">
        <v>65</v>
      </c>
      <c r="C11861" s="1">
        <v>44763</v>
      </c>
      <c r="D11861">
        <v>49.646999999999998</v>
      </c>
    </row>
    <row r="11862" spans="1:4" hidden="1" x14ac:dyDescent="0.35">
      <c r="A11862" s="3" t="str">
        <f t="shared" si="185"/>
        <v>JPEA.L_44763</v>
      </c>
      <c r="B11862" t="s">
        <v>66</v>
      </c>
      <c r="C11862" s="1">
        <v>44763</v>
      </c>
      <c r="D11862">
        <v>4.7560000000000002</v>
      </c>
    </row>
    <row r="11863" spans="1:4" hidden="1" x14ac:dyDescent="0.35">
      <c r="A11863" s="3" t="str">
        <f t="shared" si="185"/>
        <v>JPM_44763</v>
      </c>
      <c r="B11863" t="s">
        <v>67</v>
      </c>
      <c r="C11863" s="1">
        <v>44763</v>
      </c>
      <c r="D11863">
        <v>113.459</v>
      </c>
    </row>
    <row r="11864" spans="1:4" hidden="1" x14ac:dyDescent="0.35">
      <c r="A11864" s="3" t="str">
        <f t="shared" si="185"/>
        <v>KR_44763</v>
      </c>
      <c r="B11864" t="s">
        <v>68</v>
      </c>
      <c r="C11864" s="1">
        <v>44763</v>
      </c>
      <c r="D11864">
        <v>45.511000000000003</v>
      </c>
    </row>
    <row r="11865" spans="1:4" hidden="1" x14ac:dyDescent="0.35">
      <c r="A11865" s="3" t="str">
        <f t="shared" si="185"/>
        <v>LQD_44763</v>
      </c>
      <c r="B11865" t="s">
        <v>69</v>
      </c>
      <c r="C11865" s="1">
        <v>44763</v>
      </c>
      <c r="D11865">
        <v>110.786</v>
      </c>
    </row>
    <row r="11866" spans="1:4" hidden="1" x14ac:dyDescent="0.35">
      <c r="A11866" s="3" t="str">
        <f t="shared" si="185"/>
        <v>MCHI_44763</v>
      </c>
      <c r="B11866" t="s">
        <v>70</v>
      </c>
      <c r="C11866" s="1">
        <v>44763</v>
      </c>
      <c r="D11866">
        <v>51.795999999999999</v>
      </c>
    </row>
    <row r="11867" spans="1:4" hidden="1" x14ac:dyDescent="0.35">
      <c r="A11867" s="3" t="str">
        <f t="shared" si="185"/>
        <v>META_44763</v>
      </c>
      <c r="B11867" t="s">
        <v>144</v>
      </c>
      <c r="C11867" s="1">
        <v>44763</v>
      </c>
      <c r="D11867">
        <v>183.17</v>
      </c>
    </row>
    <row r="11868" spans="1:4" hidden="1" x14ac:dyDescent="0.35">
      <c r="A11868" s="3" t="str">
        <f t="shared" si="185"/>
        <v>MVEU.L_44763</v>
      </c>
      <c r="B11868" t="s">
        <v>71</v>
      </c>
      <c r="C11868" s="1">
        <v>44763</v>
      </c>
      <c r="D11868">
        <v>50.835000000000001</v>
      </c>
    </row>
    <row r="11869" spans="1:4" hidden="1" x14ac:dyDescent="0.35">
      <c r="A11869" s="3" t="str">
        <f t="shared" si="185"/>
        <v>OGN_44763</v>
      </c>
      <c r="B11869" t="s">
        <v>72</v>
      </c>
      <c r="C11869" s="1">
        <v>44763</v>
      </c>
      <c r="D11869">
        <v>31.123000000000001</v>
      </c>
    </row>
    <row r="11870" spans="1:4" hidden="1" x14ac:dyDescent="0.35">
      <c r="A11870" s="3" t="str">
        <f t="shared" si="185"/>
        <v>PG_44763</v>
      </c>
      <c r="B11870" t="s">
        <v>73</v>
      </c>
      <c r="C11870" s="1">
        <v>44763</v>
      </c>
      <c r="D11870">
        <v>138.90600000000001</v>
      </c>
    </row>
    <row r="11871" spans="1:4" hidden="1" x14ac:dyDescent="0.35">
      <c r="A11871" s="3" t="str">
        <f t="shared" si="185"/>
        <v>PPL_44763</v>
      </c>
      <c r="B11871" t="s">
        <v>74</v>
      </c>
      <c r="C11871" s="1">
        <v>44763</v>
      </c>
      <c r="D11871">
        <v>26.823</v>
      </c>
    </row>
    <row r="11872" spans="1:4" hidden="1" x14ac:dyDescent="0.35">
      <c r="A11872" s="3" t="str">
        <f t="shared" si="185"/>
        <v>PRU_44763</v>
      </c>
      <c r="B11872" t="s">
        <v>75</v>
      </c>
      <c r="C11872" s="1">
        <v>44763</v>
      </c>
      <c r="D11872">
        <v>93.893000000000001</v>
      </c>
    </row>
    <row r="11873" spans="1:4" hidden="1" x14ac:dyDescent="0.35">
      <c r="A11873" s="3" t="str">
        <f t="shared" si="185"/>
        <v>PYPL_44763</v>
      </c>
      <c r="B11873" t="s">
        <v>76</v>
      </c>
      <c r="C11873" s="1">
        <v>44763</v>
      </c>
      <c r="D11873">
        <v>82.75</v>
      </c>
    </row>
    <row r="11874" spans="1:4" hidden="1" x14ac:dyDescent="0.35">
      <c r="A11874" s="3" t="str">
        <f t="shared" si="185"/>
        <v>RE_44763</v>
      </c>
      <c r="B11874" t="s">
        <v>77</v>
      </c>
      <c r="C11874" s="1">
        <v>44763</v>
      </c>
      <c r="D11874">
        <v>267.24900000000002</v>
      </c>
    </row>
    <row r="11875" spans="1:4" hidden="1" x14ac:dyDescent="0.35">
      <c r="A11875" s="3" t="str">
        <f t="shared" si="185"/>
        <v>REET_44763</v>
      </c>
      <c r="B11875" t="s">
        <v>78</v>
      </c>
      <c r="C11875" s="1">
        <v>44763</v>
      </c>
      <c r="D11875">
        <v>24.545999999999999</v>
      </c>
    </row>
    <row r="11876" spans="1:4" hidden="1" x14ac:dyDescent="0.35">
      <c r="A11876" s="3" t="str">
        <f t="shared" si="185"/>
        <v>ROL_44763</v>
      </c>
      <c r="B11876" t="s">
        <v>79</v>
      </c>
      <c r="C11876" s="1">
        <v>44763</v>
      </c>
      <c r="D11876">
        <v>36.216999999999999</v>
      </c>
    </row>
    <row r="11877" spans="1:4" hidden="1" x14ac:dyDescent="0.35">
      <c r="A11877" s="3" t="str">
        <f t="shared" si="185"/>
        <v>ROST_44763</v>
      </c>
      <c r="B11877" t="s">
        <v>80</v>
      </c>
      <c r="C11877" s="1">
        <v>44763</v>
      </c>
      <c r="D11877">
        <v>83.1</v>
      </c>
    </row>
    <row r="11878" spans="1:4" hidden="1" x14ac:dyDescent="0.35">
      <c r="A11878" s="3" t="str">
        <f t="shared" si="185"/>
        <v>SEGA.L_44763</v>
      </c>
      <c r="B11878" t="s">
        <v>81</v>
      </c>
      <c r="C11878" s="1">
        <v>44763</v>
      </c>
      <c r="D11878">
        <v>97.81</v>
      </c>
    </row>
    <row r="11879" spans="1:4" hidden="1" x14ac:dyDescent="0.35">
      <c r="A11879" s="3" t="str">
        <f t="shared" si="185"/>
        <v>SHY_44763</v>
      </c>
      <c r="B11879" t="s">
        <v>82</v>
      </c>
      <c r="C11879" s="1">
        <v>44763</v>
      </c>
      <c r="D11879">
        <v>81.706999999999994</v>
      </c>
    </row>
    <row r="11880" spans="1:4" hidden="1" x14ac:dyDescent="0.35">
      <c r="A11880" s="3" t="str">
        <f t="shared" si="185"/>
        <v>SLV_44763</v>
      </c>
      <c r="B11880" t="s">
        <v>83</v>
      </c>
      <c r="C11880" s="1">
        <v>44763</v>
      </c>
      <c r="D11880">
        <v>17.399999999999999</v>
      </c>
    </row>
    <row r="11881" spans="1:4" hidden="1" x14ac:dyDescent="0.35">
      <c r="A11881" s="3" t="str">
        <f t="shared" si="185"/>
        <v>SPMV.L_44763</v>
      </c>
      <c r="B11881" t="s">
        <v>84</v>
      </c>
      <c r="C11881" s="1">
        <v>44763</v>
      </c>
      <c r="D11881">
        <v>74.760000000000005</v>
      </c>
    </row>
    <row r="11882" spans="1:4" hidden="1" x14ac:dyDescent="0.35">
      <c r="A11882" s="3" t="str">
        <f t="shared" si="185"/>
        <v>TLT_44763</v>
      </c>
      <c r="B11882" t="s">
        <v>85</v>
      </c>
      <c r="C11882" s="1">
        <v>44763</v>
      </c>
      <c r="D11882">
        <v>114.723</v>
      </c>
    </row>
    <row r="11883" spans="1:4" hidden="1" x14ac:dyDescent="0.35">
      <c r="A11883" s="3" t="str">
        <f t="shared" si="185"/>
        <v>UNH_44763</v>
      </c>
      <c r="B11883" t="s">
        <v>86</v>
      </c>
      <c r="C11883" s="1">
        <v>44763</v>
      </c>
      <c r="D11883">
        <v>519.22500000000002</v>
      </c>
    </row>
    <row r="11884" spans="1:4" hidden="1" x14ac:dyDescent="0.35">
      <c r="A11884" s="3" t="str">
        <f t="shared" si="185"/>
        <v>URI_44763</v>
      </c>
      <c r="B11884" t="s">
        <v>87</v>
      </c>
      <c r="C11884" s="1">
        <v>44763</v>
      </c>
      <c r="D11884">
        <v>278.87799999999999</v>
      </c>
    </row>
    <row r="11885" spans="1:4" hidden="1" x14ac:dyDescent="0.35">
      <c r="A11885" s="3" t="str">
        <f t="shared" si="185"/>
        <v>V_44763</v>
      </c>
      <c r="B11885" t="s">
        <v>88</v>
      </c>
      <c r="C11885" s="1">
        <v>44763</v>
      </c>
      <c r="D11885">
        <v>214.90600000000001</v>
      </c>
    </row>
    <row r="11886" spans="1:4" hidden="1" x14ac:dyDescent="0.35">
      <c r="A11886" s="3" t="str">
        <f t="shared" si="185"/>
        <v>VRSK_44763</v>
      </c>
      <c r="B11886" t="s">
        <v>89</v>
      </c>
      <c r="C11886" s="1">
        <v>44763</v>
      </c>
      <c r="D11886">
        <v>184.09299999999999</v>
      </c>
    </row>
    <row r="11887" spans="1:4" hidden="1" x14ac:dyDescent="0.35">
      <c r="A11887" s="3" t="str">
        <f t="shared" si="185"/>
        <v>VXX_44763</v>
      </c>
      <c r="B11887" t="s">
        <v>90</v>
      </c>
      <c r="C11887" s="1">
        <v>44763</v>
      </c>
      <c r="D11887">
        <v>21.2</v>
      </c>
    </row>
    <row r="11888" spans="1:4" hidden="1" x14ac:dyDescent="0.35">
      <c r="A11888" s="3" t="str">
        <f t="shared" si="185"/>
        <v>WRK_44763</v>
      </c>
      <c r="B11888" t="s">
        <v>91</v>
      </c>
      <c r="C11888" s="1">
        <v>44763</v>
      </c>
      <c r="D11888">
        <v>40.567999999999998</v>
      </c>
    </row>
    <row r="11889" spans="1:4" hidden="1" x14ac:dyDescent="0.35">
      <c r="A11889" s="3" t="str">
        <f t="shared" si="185"/>
        <v>XLB_44763</v>
      </c>
      <c r="B11889" t="s">
        <v>92</v>
      </c>
      <c r="C11889" s="1">
        <v>44763</v>
      </c>
      <c r="D11889">
        <v>74.691000000000003</v>
      </c>
    </row>
    <row r="11890" spans="1:4" hidden="1" x14ac:dyDescent="0.35">
      <c r="A11890" s="3" t="str">
        <f t="shared" si="185"/>
        <v>XLC_44763</v>
      </c>
      <c r="B11890" t="s">
        <v>93</v>
      </c>
      <c r="C11890" s="1">
        <v>44763</v>
      </c>
      <c r="D11890">
        <v>57.735999999999997</v>
      </c>
    </row>
    <row r="11891" spans="1:4" hidden="1" x14ac:dyDescent="0.35">
      <c r="A11891" s="3" t="str">
        <f t="shared" si="185"/>
        <v>XLE_44763</v>
      </c>
      <c r="B11891" t="s">
        <v>94</v>
      </c>
      <c r="C11891" s="1">
        <v>44763</v>
      </c>
      <c r="D11891">
        <v>70.242999999999995</v>
      </c>
    </row>
    <row r="11892" spans="1:4" hidden="1" x14ac:dyDescent="0.35">
      <c r="A11892" s="3" t="str">
        <f t="shared" si="185"/>
        <v>XLF_44763</v>
      </c>
      <c r="B11892" t="s">
        <v>95</v>
      </c>
      <c r="C11892" s="1">
        <v>44763</v>
      </c>
      <c r="D11892">
        <v>32.564</v>
      </c>
    </row>
    <row r="11893" spans="1:4" hidden="1" x14ac:dyDescent="0.35">
      <c r="A11893" s="3" t="str">
        <f t="shared" si="185"/>
        <v>XLI_44763</v>
      </c>
      <c r="B11893" t="s">
        <v>96</v>
      </c>
      <c r="C11893" s="1">
        <v>44763</v>
      </c>
      <c r="D11893">
        <v>89.879000000000005</v>
      </c>
    </row>
    <row r="11894" spans="1:4" hidden="1" x14ac:dyDescent="0.35">
      <c r="A11894" s="3" t="str">
        <f t="shared" si="185"/>
        <v>XLK_44763</v>
      </c>
      <c r="B11894" t="s">
        <v>97</v>
      </c>
      <c r="C11894" s="1">
        <v>44763</v>
      </c>
      <c r="D11894">
        <v>138.4</v>
      </c>
    </row>
    <row r="11895" spans="1:4" hidden="1" x14ac:dyDescent="0.35">
      <c r="A11895" s="3" t="str">
        <f t="shared" si="185"/>
        <v>XLP_44763</v>
      </c>
      <c r="B11895" t="s">
        <v>98</v>
      </c>
      <c r="C11895" s="1">
        <v>44763</v>
      </c>
      <c r="D11895">
        <v>71.736000000000004</v>
      </c>
    </row>
    <row r="11896" spans="1:4" hidden="1" x14ac:dyDescent="0.35">
      <c r="A11896" s="3" t="str">
        <f t="shared" si="185"/>
        <v>XLU_44763</v>
      </c>
      <c r="B11896" t="s">
        <v>99</v>
      </c>
      <c r="C11896" s="1">
        <v>44763</v>
      </c>
      <c r="D11896">
        <v>67.475999999999999</v>
      </c>
    </row>
    <row r="11897" spans="1:4" hidden="1" x14ac:dyDescent="0.35">
      <c r="A11897" s="3" t="str">
        <f t="shared" si="185"/>
        <v>XLV_44763</v>
      </c>
      <c r="B11897" t="s">
        <v>100</v>
      </c>
      <c r="C11897" s="1">
        <v>44763</v>
      </c>
      <c r="D11897">
        <v>129.32</v>
      </c>
    </row>
    <row r="11898" spans="1:4" hidden="1" x14ac:dyDescent="0.35">
      <c r="A11898" s="3" t="str">
        <f t="shared" ref="A11898:A11961" si="186">CONCATENATE(B11898,"_",C11898)</f>
        <v>XLY_44763</v>
      </c>
      <c r="B11898" t="s">
        <v>101</v>
      </c>
      <c r="C11898" s="1">
        <v>44763</v>
      </c>
      <c r="D11898">
        <v>154.9</v>
      </c>
    </row>
    <row r="11899" spans="1:4" hidden="1" x14ac:dyDescent="0.35">
      <c r="A11899" s="3" t="str">
        <f t="shared" si="186"/>
        <v>XOM_44763</v>
      </c>
      <c r="B11899" t="s">
        <v>102</v>
      </c>
      <c r="C11899" s="1">
        <v>44763</v>
      </c>
      <c r="D11899">
        <v>85.531999999999996</v>
      </c>
    </row>
    <row r="11900" spans="1:4" hidden="1" x14ac:dyDescent="0.35">
      <c r="A11900" s="3" t="str">
        <f t="shared" si="186"/>
        <v>ABBV_44764</v>
      </c>
      <c r="B11900" t="s">
        <v>3</v>
      </c>
      <c r="C11900" s="1">
        <v>44764</v>
      </c>
      <c r="D11900">
        <v>145.59</v>
      </c>
    </row>
    <row r="11901" spans="1:4" hidden="1" x14ac:dyDescent="0.35">
      <c r="A11901" s="3" t="str">
        <f t="shared" si="186"/>
        <v>ACN_44764</v>
      </c>
      <c r="B11901" t="s">
        <v>4</v>
      </c>
      <c r="C11901" s="1">
        <v>44764</v>
      </c>
      <c r="D11901">
        <v>285.56700000000001</v>
      </c>
    </row>
    <row r="11902" spans="1:4" hidden="1" x14ac:dyDescent="0.35">
      <c r="A11902" s="3" t="str">
        <f t="shared" si="186"/>
        <v>AEP_44764</v>
      </c>
      <c r="B11902" t="s">
        <v>5</v>
      </c>
      <c r="C11902" s="1">
        <v>44764</v>
      </c>
      <c r="D11902">
        <v>91.891999999999996</v>
      </c>
    </row>
    <row r="11903" spans="1:4" hidden="1" x14ac:dyDescent="0.35">
      <c r="A11903" s="3" t="str">
        <f t="shared" si="186"/>
        <v>AIZ_44764</v>
      </c>
      <c r="B11903" t="s">
        <v>6</v>
      </c>
      <c r="C11903" s="1">
        <v>44764</v>
      </c>
      <c r="D11903">
        <v>168.11199999999999</v>
      </c>
    </row>
    <row r="11904" spans="1:4" hidden="1" x14ac:dyDescent="0.35">
      <c r="A11904" s="3" t="str">
        <f t="shared" si="186"/>
        <v>ALLE_44764</v>
      </c>
      <c r="B11904" t="s">
        <v>7</v>
      </c>
      <c r="C11904" s="1">
        <v>44764</v>
      </c>
      <c r="D11904">
        <v>102.56</v>
      </c>
    </row>
    <row r="11905" spans="1:4" hidden="1" x14ac:dyDescent="0.35">
      <c r="A11905" s="3" t="str">
        <f t="shared" si="186"/>
        <v>AMAT_44764</v>
      </c>
      <c r="B11905" t="s">
        <v>8</v>
      </c>
      <c r="C11905" s="1">
        <v>44764</v>
      </c>
      <c r="D11905">
        <v>101.164</v>
      </c>
    </row>
    <row r="11906" spans="1:4" hidden="1" x14ac:dyDescent="0.35">
      <c r="A11906" s="3" t="str">
        <f t="shared" si="186"/>
        <v>AMP_44764</v>
      </c>
      <c r="B11906" t="s">
        <v>9</v>
      </c>
      <c r="C11906" s="1">
        <v>44764</v>
      </c>
      <c r="D11906">
        <v>242.07599999999999</v>
      </c>
    </row>
    <row r="11907" spans="1:4" hidden="1" x14ac:dyDescent="0.35">
      <c r="A11907" s="3" t="str">
        <f t="shared" si="186"/>
        <v>AMZN_44764</v>
      </c>
      <c r="B11907" t="s">
        <v>10</v>
      </c>
      <c r="C11907" s="1">
        <v>44764</v>
      </c>
      <c r="D11907">
        <v>122.42</v>
      </c>
    </row>
    <row r="11908" spans="1:4" hidden="1" x14ac:dyDescent="0.35">
      <c r="A11908" s="3" t="str">
        <f t="shared" si="186"/>
        <v>AVB_44764</v>
      </c>
      <c r="B11908" t="s">
        <v>11</v>
      </c>
      <c r="C11908" s="1">
        <v>44764</v>
      </c>
      <c r="D11908">
        <v>194.619</v>
      </c>
    </row>
    <row r="11909" spans="1:4" hidden="1" x14ac:dyDescent="0.35">
      <c r="A11909" s="3" t="str">
        <f t="shared" si="186"/>
        <v>AVY_44764</v>
      </c>
      <c r="B11909" t="s">
        <v>12</v>
      </c>
      <c r="C11909" s="1">
        <v>44764</v>
      </c>
      <c r="D11909">
        <v>173.899</v>
      </c>
    </row>
    <row r="11910" spans="1:4" hidden="1" x14ac:dyDescent="0.35">
      <c r="A11910" s="3" t="str">
        <f t="shared" si="186"/>
        <v>AXP_44764</v>
      </c>
      <c r="B11910" t="s">
        <v>13</v>
      </c>
      <c r="C11910" s="1">
        <v>44764</v>
      </c>
      <c r="D11910">
        <v>151.90199999999999</v>
      </c>
    </row>
    <row r="11911" spans="1:4" hidden="1" x14ac:dyDescent="0.35">
      <c r="A11911" s="3" t="str">
        <f t="shared" si="186"/>
        <v>BDX_44764</v>
      </c>
      <c r="B11911" t="s">
        <v>14</v>
      </c>
      <c r="C11911" s="1">
        <v>44764</v>
      </c>
      <c r="D11911">
        <v>240.42599999999999</v>
      </c>
    </row>
    <row r="11912" spans="1:4" hidden="1" x14ac:dyDescent="0.35">
      <c r="A11912" s="3" t="str">
        <f t="shared" si="186"/>
        <v>BF-B_44764</v>
      </c>
      <c r="B11912" t="s">
        <v>15</v>
      </c>
      <c r="C11912" s="1">
        <v>44764</v>
      </c>
      <c r="D11912">
        <v>70.834999999999994</v>
      </c>
    </row>
    <row r="11913" spans="1:4" hidden="1" x14ac:dyDescent="0.35">
      <c r="A11913" s="3" t="str">
        <f t="shared" si="186"/>
        <v>BMY_44764</v>
      </c>
      <c r="B11913" t="s">
        <v>16</v>
      </c>
      <c r="C11913" s="1">
        <v>44764</v>
      </c>
      <c r="D11913">
        <v>71.727000000000004</v>
      </c>
    </row>
    <row r="11914" spans="1:4" hidden="1" x14ac:dyDescent="0.35">
      <c r="A11914" s="3" t="str">
        <f t="shared" si="186"/>
        <v>BR_44764</v>
      </c>
      <c r="B11914" t="s">
        <v>17</v>
      </c>
      <c r="C11914" s="1">
        <v>44764</v>
      </c>
      <c r="D11914">
        <v>154.74100000000001</v>
      </c>
    </row>
    <row r="11915" spans="1:4" hidden="1" x14ac:dyDescent="0.35">
      <c r="A11915" s="3" t="str">
        <f t="shared" si="186"/>
        <v>CARR_44764</v>
      </c>
      <c r="B11915" t="s">
        <v>18</v>
      </c>
      <c r="C11915" s="1">
        <v>44764</v>
      </c>
      <c r="D11915">
        <v>38.173000000000002</v>
      </c>
    </row>
    <row r="11916" spans="1:4" hidden="1" x14ac:dyDescent="0.35">
      <c r="A11916" s="3" t="str">
        <f t="shared" si="186"/>
        <v>CDW_44764</v>
      </c>
      <c r="B11916" t="s">
        <v>19</v>
      </c>
      <c r="C11916" s="1">
        <v>44764</v>
      </c>
      <c r="D11916">
        <v>169.10900000000001</v>
      </c>
    </row>
    <row r="11917" spans="1:4" hidden="1" x14ac:dyDescent="0.35">
      <c r="A11917" s="3" t="str">
        <f t="shared" si="186"/>
        <v>CE_44764</v>
      </c>
      <c r="B11917" t="s">
        <v>20</v>
      </c>
      <c r="C11917" s="1">
        <v>44764</v>
      </c>
      <c r="D11917">
        <v>111.86199999999999</v>
      </c>
    </row>
    <row r="11918" spans="1:4" hidden="1" x14ac:dyDescent="0.35">
      <c r="A11918" s="3" t="str">
        <f t="shared" si="186"/>
        <v>CHTR_44764</v>
      </c>
      <c r="B11918" t="s">
        <v>21</v>
      </c>
      <c r="C11918" s="1">
        <v>44764</v>
      </c>
      <c r="D11918">
        <v>485.7</v>
      </c>
    </row>
    <row r="11919" spans="1:4" hidden="1" x14ac:dyDescent="0.35">
      <c r="A11919" s="3" t="str">
        <f t="shared" si="186"/>
        <v>CNC_44764</v>
      </c>
      <c r="B11919" t="s">
        <v>22</v>
      </c>
      <c r="C11919" s="1">
        <v>44764</v>
      </c>
      <c r="D11919">
        <v>90.94</v>
      </c>
    </row>
    <row r="11920" spans="1:4" hidden="1" x14ac:dyDescent="0.35">
      <c r="A11920" s="3" t="str">
        <f t="shared" si="186"/>
        <v>CNP_44764</v>
      </c>
      <c r="B11920" t="s">
        <v>23</v>
      </c>
      <c r="C11920" s="1">
        <v>44764</v>
      </c>
      <c r="D11920">
        <v>29.164000000000001</v>
      </c>
    </row>
    <row r="11921" spans="1:4" hidden="1" x14ac:dyDescent="0.35">
      <c r="A11921" s="3" t="str">
        <f t="shared" si="186"/>
        <v>COP_44764</v>
      </c>
      <c r="B11921" t="s">
        <v>24</v>
      </c>
      <c r="C11921" s="1">
        <v>44764</v>
      </c>
      <c r="D11921">
        <v>85.305000000000007</v>
      </c>
    </row>
    <row r="11922" spans="1:4" hidden="1" x14ac:dyDescent="0.35">
      <c r="A11922" s="3" t="str">
        <f t="shared" si="186"/>
        <v>CTAS_44764</v>
      </c>
      <c r="B11922" t="s">
        <v>25</v>
      </c>
      <c r="C11922" s="1">
        <v>44764</v>
      </c>
      <c r="D11922">
        <v>393.63099999999997</v>
      </c>
    </row>
    <row r="11923" spans="1:4" hidden="1" x14ac:dyDescent="0.35">
      <c r="A11923" s="3" t="str">
        <f t="shared" si="186"/>
        <v>CZR_44764</v>
      </c>
      <c r="B11923" t="s">
        <v>26</v>
      </c>
      <c r="C11923" s="1">
        <v>44764</v>
      </c>
      <c r="D11923">
        <v>42.65</v>
      </c>
    </row>
    <row r="11924" spans="1:4" hidden="1" x14ac:dyDescent="0.35">
      <c r="A11924" s="3" t="str">
        <f t="shared" si="186"/>
        <v>DG_44764</v>
      </c>
      <c r="B11924" t="s">
        <v>27</v>
      </c>
      <c r="C11924" s="1">
        <v>44764</v>
      </c>
      <c r="D11924">
        <v>246.69399999999999</v>
      </c>
    </row>
    <row r="11925" spans="1:4" hidden="1" x14ac:dyDescent="0.35">
      <c r="A11925" s="3" t="str">
        <f t="shared" si="186"/>
        <v>DPZ_44764</v>
      </c>
      <c r="B11925" t="s">
        <v>28</v>
      </c>
      <c r="C11925" s="1">
        <v>44764</v>
      </c>
      <c r="D11925">
        <v>396.80700000000002</v>
      </c>
    </row>
    <row r="11926" spans="1:4" x14ac:dyDescent="0.35">
      <c r="A11926" s="3" t="str">
        <f t="shared" si="186"/>
        <v>DRE_44764</v>
      </c>
      <c r="B11926" t="s">
        <v>29</v>
      </c>
      <c r="C11926" s="1">
        <v>44764</v>
      </c>
      <c r="D11926">
        <v>59.408000000000001</v>
      </c>
    </row>
    <row r="11927" spans="1:4" hidden="1" x14ac:dyDescent="0.35">
      <c r="A11927" s="3" t="str">
        <f t="shared" si="186"/>
        <v>DXC_44764</v>
      </c>
      <c r="B11927" t="s">
        <v>30</v>
      </c>
      <c r="C11927" s="1">
        <v>44764</v>
      </c>
      <c r="D11927">
        <v>31</v>
      </c>
    </row>
    <row r="11928" spans="1:4" hidden="1" x14ac:dyDescent="0.35">
      <c r="A11928" s="3" t="str">
        <f t="shared" si="186"/>
        <v>EWA_44764</v>
      </c>
      <c r="B11928" t="s">
        <v>31</v>
      </c>
      <c r="C11928" s="1">
        <v>44764</v>
      </c>
      <c r="D11928">
        <v>21.347000000000001</v>
      </c>
    </row>
    <row r="11929" spans="1:4" hidden="1" x14ac:dyDescent="0.35">
      <c r="A11929" s="3" t="str">
        <f t="shared" si="186"/>
        <v>EWC_44764</v>
      </c>
      <c r="B11929" t="s">
        <v>32</v>
      </c>
      <c r="C11929" s="1">
        <v>44764</v>
      </c>
      <c r="D11929">
        <v>33.243000000000002</v>
      </c>
    </row>
    <row r="11930" spans="1:4" hidden="1" x14ac:dyDescent="0.35">
      <c r="A11930" s="3" t="str">
        <f t="shared" si="186"/>
        <v>EWG_44764</v>
      </c>
      <c r="B11930" t="s">
        <v>33</v>
      </c>
      <c r="C11930" s="1">
        <v>44764</v>
      </c>
      <c r="D11930">
        <v>22.911999999999999</v>
      </c>
    </row>
    <row r="11931" spans="1:4" hidden="1" x14ac:dyDescent="0.35">
      <c r="A11931" s="3" t="str">
        <f t="shared" si="186"/>
        <v>EWH_44764</v>
      </c>
      <c r="B11931" t="s">
        <v>34</v>
      </c>
      <c r="C11931" s="1">
        <v>44764</v>
      </c>
      <c r="D11931">
        <v>20.791</v>
      </c>
    </row>
    <row r="11932" spans="1:4" hidden="1" x14ac:dyDescent="0.35">
      <c r="A11932" s="3" t="str">
        <f t="shared" si="186"/>
        <v>EWJ_44764</v>
      </c>
      <c r="B11932" t="s">
        <v>35</v>
      </c>
      <c r="C11932" s="1">
        <v>44764</v>
      </c>
      <c r="D11932">
        <v>54.576999999999998</v>
      </c>
    </row>
    <row r="11933" spans="1:4" hidden="1" x14ac:dyDescent="0.35">
      <c r="A11933" s="3" t="str">
        <f t="shared" si="186"/>
        <v>EWL_44764</v>
      </c>
      <c r="B11933" t="s">
        <v>36</v>
      </c>
      <c r="C11933" s="1">
        <v>44764</v>
      </c>
      <c r="D11933">
        <v>42.3</v>
      </c>
    </row>
    <row r="11934" spans="1:4" hidden="1" x14ac:dyDescent="0.35">
      <c r="A11934" s="3" t="str">
        <f t="shared" si="186"/>
        <v>EWQ_44764</v>
      </c>
      <c r="B11934" t="s">
        <v>37</v>
      </c>
      <c r="C11934" s="1">
        <v>44764</v>
      </c>
      <c r="D11934">
        <v>30.369</v>
      </c>
    </row>
    <row r="11935" spans="1:4" hidden="1" x14ac:dyDescent="0.35">
      <c r="A11935" s="3" t="str">
        <f t="shared" si="186"/>
        <v>EWT_44764</v>
      </c>
      <c r="B11935" t="s">
        <v>38</v>
      </c>
      <c r="C11935" s="1">
        <v>44764</v>
      </c>
      <c r="D11935">
        <v>43.11</v>
      </c>
    </row>
    <row r="11936" spans="1:4" hidden="1" x14ac:dyDescent="0.35">
      <c r="A11936" s="3" t="str">
        <f t="shared" si="186"/>
        <v>EWU_44764</v>
      </c>
      <c r="B11936" t="s">
        <v>39</v>
      </c>
      <c r="C11936" s="1">
        <v>44764</v>
      </c>
      <c r="D11936">
        <v>29.198</v>
      </c>
    </row>
    <row r="11937" spans="1:4" hidden="1" x14ac:dyDescent="0.35">
      <c r="A11937" s="3" t="str">
        <f t="shared" si="186"/>
        <v>EWY_44764</v>
      </c>
      <c r="B11937" t="s">
        <v>40</v>
      </c>
      <c r="C11937" s="1">
        <v>44764</v>
      </c>
      <c r="D11937">
        <v>57.768999999999998</v>
      </c>
    </row>
    <row r="11938" spans="1:4" hidden="1" x14ac:dyDescent="0.35">
      <c r="A11938" s="3" t="str">
        <f t="shared" si="186"/>
        <v>EWZ_44764</v>
      </c>
      <c r="B11938" t="s">
        <v>41</v>
      </c>
      <c r="C11938" s="1">
        <v>44764</v>
      </c>
      <c r="D11938">
        <v>24.241</v>
      </c>
    </row>
    <row r="11939" spans="1:4" hidden="1" x14ac:dyDescent="0.35">
      <c r="A11939" s="3" t="str">
        <f t="shared" si="186"/>
        <v>FTV_44764</v>
      </c>
      <c r="B11939" t="s">
        <v>43</v>
      </c>
      <c r="C11939" s="1">
        <v>44764</v>
      </c>
      <c r="D11939">
        <v>58.293999999999997</v>
      </c>
    </row>
    <row r="11940" spans="1:4" hidden="1" x14ac:dyDescent="0.35">
      <c r="A11940" s="3" t="str">
        <f t="shared" si="186"/>
        <v>GOOG_44764</v>
      </c>
      <c r="B11940" t="s">
        <v>44</v>
      </c>
      <c r="C11940" s="1">
        <v>44764</v>
      </c>
      <c r="D11940">
        <v>108.36</v>
      </c>
    </row>
    <row r="11941" spans="1:4" hidden="1" x14ac:dyDescent="0.35">
      <c r="A11941" s="3" t="str">
        <f t="shared" si="186"/>
        <v>GPC_44764</v>
      </c>
      <c r="B11941" t="s">
        <v>45</v>
      </c>
      <c r="C11941" s="1">
        <v>44764</v>
      </c>
      <c r="D11941">
        <v>142.96</v>
      </c>
    </row>
    <row r="11942" spans="1:4" hidden="1" x14ac:dyDescent="0.35">
      <c r="A11942" s="3" t="str">
        <f t="shared" si="186"/>
        <v>GSG_44764</v>
      </c>
      <c r="B11942" t="s">
        <v>46</v>
      </c>
      <c r="C11942" s="1">
        <v>44764</v>
      </c>
      <c r="D11942">
        <v>21.92</v>
      </c>
    </row>
    <row r="11943" spans="1:4" hidden="1" x14ac:dyDescent="0.35">
      <c r="A11943" s="3" t="str">
        <f t="shared" si="186"/>
        <v>HIG_44764</v>
      </c>
      <c r="B11943" t="s">
        <v>47</v>
      </c>
      <c r="C11943" s="1">
        <v>44764</v>
      </c>
      <c r="D11943">
        <v>63.046999999999997</v>
      </c>
    </row>
    <row r="11944" spans="1:4" hidden="1" x14ac:dyDescent="0.35">
      <c r="A11944" s="3" t="str">
        <f t="shared" si="186"/>
        <v>HIGH.L_44764</v>
      </c>
      <c r="B11944" t="s">
        <v>48</v>
      </c>
      <c r="C11944" s="1">
        <v>44764</v>
      </c>
      <c r="D11944">
        <v>5.0110000000000001</v>
      </c>
    </row>
    <row r="11945" spans="1:4" hidden="1" x14ac:dyDescent="0.35">
      <c r="A11945" s="3" t="str">
        <f t="shared" si="186"/>
        <v>HST_44764</v>
      </c>
      <c r="B11945" t="s">
        <v>49</v>
      </c>
      <c r="C11945" s="1">
        <v>44764</v>
      </c>
      <c r="D11945">
        <v>16.672000000000001</v>
      </c>
    </row>
    <row r="11946" spans="1:4" hidden="1" x14ac:dyDescent="0.35">
      <c r="A11946" s="3" t="str">
        <f t="shared" si="186"/>
        <v>HYG_44764</v>
      </c>
      <c r="B11946" t="s">
        <v>50</v>
      </c>
      <c r="C11946" s="1">
        <v>44764</v>
      </c>
      <c r="D11946">
        <v>74.477000000000004</v>
      </c>
    </row>
    <row r="11947" spans="1:4" hidden="1" x14ac:dyDescent="0.35">
      <c r="A11947" s="3" t="str">
        <f t="shared" si="186"/>
        <v>IAU_44764</v>
      </c>
      <c r="B11947" t="s">
        <v>51</v>
      </c>
      <c r="C11947" s="1">
        <v>44764</v>
      </c>
      <c r="D11947">
        <v>32.75</v>
      </c>
    </row>
    <row r="11948" spans="1:4" hidden="1" x14ac:dyDescent="0.35">
      <c r="A11948" s="3" t="str">
        <f t="shared" si="186"/>
        <v>ICLN_44764</v>
      </c>
      <c r="B11948" t="s">
        <v>52</v>
      </c>
      <c r="C11948" s="1">
        <v>44764</v>
      </c>
      <c r="D11948">
        <v>19.466000000000001</v>
      </c>
    </row>
    <row r="11949" spans="1:4" hidden="1" x14ac:dyDescent="0.35">
      <c r="A11949" s="3" t="str">
        <f t="shared" si="186"/>
        <v>IEAA.L_44764</v>
      </c>
      <c r="B11949" t="s">
        <v>53</v>
      </c>
      <c r="C11949" s="1">
        <v>44764</v>
      </c>
      <c r="D11949">
        <v>4.8940000000000001</v>
      </c>
    </row>
    <row r="11950" spans="1:4" hidden="1" x14ac:dyDescent="0.35">
      <c r="A11950" s="3" t="str">
        <f t="shared" si="186"/>
        <v>IEF_44764</v>
      </c>
      <c r="B11950" t="s">
        <v>54</v>
      </c>
      <c r="C11950" s="1">
        <v>44764</v>
      </c>
      <c r="D11950">
        <v>103.00700000000001</v>
      </c>
    </row>
    <row r="11951" spans="1:4" hidden="1" x14ac:dyDescent="0.35">
      <c r="A11951" s="3" t="str">
        <f t="shared" si="186"/>
        <v>IEFM.L_44764</v>
      </c>
      <c r="B11951" t="s">
        <v>55</v>
      </c>
      <c r="C11951" s="1">
        <v>44764</v>
      </c>
      <c r="D11951">
        <v>712.8</v>
      </c>
    </row>
    <row r="11952" spans="1:4" hidden="1" x14ac:dyDescent="0.35">
      <c r="A11952" s="3" t="str">
        <f t="shared" si="186"/>
        <v>IEMG_44764</v>
      </c>
      <c r="B11952" t="s">
        <v>56</v>
      </c>
      <c r="C11952" s="1">
        <v>44764</v>
      </c>
      <c r="D11952">
        <v>47.625</v>
      </c>
    </row>
    <row r="11953" spans="1:4" hidden="1" x14ac:dyDescent="0.35">
      <c r="A11953" s="3" t="str">
        <f t="shared" si="186"/>
        <v>IEUS_44764</v>
      </c>
      <c r="B11953" t="s">
        <v>57</v>
      </c>
      <c r="C11953" s="1">
        <v>44764</v>
      </c>
      <c r="D11953">
        <v>49.65</v>
      </c>
    </row>
    <row r="11954" spans="1:4" hidden="1" x14ac:dyDescent="0.35">
      <c r="A11954" s="3" t="str">
        <f t="shared" si="186"/>
        <v>IEVL.L_44764</v>
      </c>
      <c r="B11954" t="s">
        <v>58</v>
      </c>
      <c r="C11954" s="1">
        <v>44764</v>
      </c>
      <c r="D11954">
        <v>6.782</v>
      </c>
    </row>
    <row r="11955" spans="1:4" hidden="1" x14ac:dyDescent="0.35">
      <c r="A11955" s="3" t="str">
        <f t="shared" si="186"/>
        <v>IGF_44764</v>
      </c>
      <c r="B11955" t="s">
        <v>59</v>
      </c>
      <c r="C11955" s="1">
        <v>44764</v>
      </c>
      <c r="D11955">
        <v>46.133000000000003</v>
      </c>
    </row>
    <row r="11956" spans="1:4" hidden="1" x14ac:dyDescent="0.35">
      <c r="A11956" s="3" t="str">
        <f t="shared" si="186"/>
        <v>INDA_44764</v>
      </c>
      <c r="B11956" t="s">
        <v>60</v>
      </c>
      <c r="C11956" s="1">
        <v>44764</v>
      </c>
      <c r="D11956">
        <v>41.12</v>
      </c>
    </row>
    <row r="11957" spans="1:4" hidden="1" x14ac:dyDescent="0.35">
      <c r="A11957" s="3" t="str">
        <f t="shared" si="186"/>
        <v>IUMO.L_44764</v>
      </c>
      <c r="B11957" t="s">
        <v>61</v>
      </c>
      <c r="C11957" s="1">
        <v>44764</v>
      </c>
      <c r="D11957">
        <v>9.5709999999999997</v>
      </c>
    </row>
    <row r="11958" spans="1:4" hidden="1" x14ac:dyDescent="0.35">
      <c r="A11958" s="3" t="str">
        <f t="shared" si="186"/>
        <v>IUVL.L_44764</v>
      </c>
      <c r="B11958" t="s">
        <v>62</v>
      </c>
      <c r="C11958" s="1">
        <v>44764</v>
      </c>
      <c r="D11958">
        <v>8.1910000000000007</v>
      </c>
    </row>
    <row r="11959" spans="1:4" hidden="1" x14ac:dyDescent="0.35">
      <c r="A11959" s="3" t="str">
        <f t="shared" si="186"/>
        <v>IVV_44764</v>
      </c>
      <c r="B11959" t="s">
        <v>63</v>
      </c>
      <c r="C11959" s="1">
        <v>44764</v>
      </c>
      <c r="D11959">
        <v>393.50099999999998</v>
      </c>
    </row>
    <row r="11960" spans="1:4" hidden="1" x14ac:dyDescent="0.35">
      <c r="A11960" s="3" t="str">
        <f t="shared" si="186"/>
        <v>IWM_44764</v>
      </c>
      <c r="B11960" t="s">
        <v>64</v>
      </c>
      <c r="C11960" s="1">
        <v>44764</v>
      </c>
      <c r="D11960">
        <v>177.76599999999999</v>
      </c>
    </row>
    <row r="11961" spans="1:4" hidden="1" x14ac:dyDescent="0.35">
      <c r="A11961" s="3" t="str">
        <f t="shared" si="186"/>
        <v>IXN_44764</v>
      </c>
      <c r="B11961" t="s">
        <v>65</v>
      </c>
      <c r="C11961" s="1">
        <v>44764</v>
      </c>
      <c r="D11961">
        <v>49.029000000000003</v>
      </c>
    </row>
    <row r="11962" spans="1:4" hidden="1" x14ac:dyDescent="0.35">
      <c r="A11962" s="3" t="str">
        <f t="shared" ref="A11962:A12025" si="187">CONCATENATE(B11962,"_",C11962)</f>
        <v>JPEA.L_44764</v>
      </c>
      <c r="B11962" t="s">
        <v>66</v>
      </c>
      <c r="C11962" s="1">
        <v>44764</v>
      </c>
      <c r="D11962">
        <v>4.8079999999999998</v>
      </c>
    </row>
    <row r="11963" spans="1:4" hidden="1" x14ac:dyDescent="0.35">
      <c r="A11963" s="3" t="str">
        <f t="shared" si="187"/>
        <v>JPM_44764</v>
      </c>
      <c r="B11963" t="s">
        <v>67</v>
      </c>
      <c r="C11963" s="1">
        <v>44764</v>
      </c>
      <c r="D11963">
        <v>112.908</v>
      </c>
    </row>
    <row r="11964" spans="1:4" hidden="1" x14ac:dyDescent="0.35">
      <c r="A11964" s="3" t="str">
        <f t="shared" si="187"/>
        <v>KR_44764</v>
      </c>
      <c r="B11964" t="s">
        <v>68</v>
      </c>
      <c r="C11964" s="1">
        <v>44764</v>
      </c>
      <c r="D11964">
        <v>45.472000000000001</v>
      </c>
    </row>
    <row r="11965" spans="1:4" hidden="1" x14ac:dyDescent="0.35">
      <c r="A11965" s="3" t="str">
        <f t="shared" si="187"/>
        <v>LQD_44764</v>
      </c>
      <c r="B11965" t="s">
        <v>69</v>
      </c>
      <c r="C11965" s="1">
        <v>44764</v>
      </c>
      <c r="D11965">
        <v>111.64</v>
      </c>
    </row>
    <row r="11966" spans="1:4" hidden="1" x14ac:dyDescent="0.35">
      <c r="A11966" s="3" t="str">
        <f t="shared" si="187"/>
        <v>MCHI_44764</v>
      </c>
      <c r="B11966" t="s">
        <v>70</v>
      </c>
      <c r="C11966" s="1">
        <v>44764</v>
      </c>
      <c r="D11966">
        <v>50.603999999999999</v>
      </c>
    </row>
    <row r="11967" spans="1:4" hidden="1" x14ac:dyDescent="0.35">
      <c r="A11967" s="3" t="str">
        <f t="shared" si="187"/>
        <v>META_44764</v>
      </c>
      <c r="B11967" t="s">
        <v>144</v>
      </c>
      <c r="C11967" s="1">
        <v>44764</v>
      </c>
      <c r="D11967">
        <v>169.27</v>
      </c>
    </row>
    <row r="11968" spans="1:4" hidden="1" x14ac:dyDescent="0.35">
      <c r="A11968" s="3" t="str">
        <f t="shared" si="187"/>
        <v>MVEU.L_44764</v>
      </c>
      <c r="B11968" t="s">
        <v>71</v>
      </c>
      <c r="C11968" s="1">
        <v>44764</v>
      </c>
      <c r="D11968">
        <v>51.21</v>
      </c>
    </row>
    <row r="11969" spans="1:4" hidden="1" x14ac:dyDescent="0.35">
      <c r="A11969" s="3" t="str">
        <f t="shared" si="187"/>
        <v>OGN_44764</v>
      </c>
      <c r="B11969" t="s">
        <v>72</v>
      </c>
      <c r="C11969" s="1">
        <v>44764</v>
      </c>
      <c r="D11969">
        <v>31.318999999999999</v>
      </c>
    </row>
    <row r="11970" spans="1:4" hidden="1" x14ac:dyDescent="0.35">
      <c r="A11970" s="3" t="str">
        <f t="shared" si="187"/>
        <v>PG_44764</v>
      </c>
      <c r="B11970" t="s">
        <v>73</v>
      </c>
      <c r="C11970" s="1">
        <v>44764</v>
      </c>
      <c r="D11970">
        <v>141.126</v>
      </c>
    </row>
    <row r="11971" spans="1:4" hidden="1" x14ac:dyDescent="0.35">
      <c r="A11971" s="3" t="str">
        <f t="shared" si="187"/>
        <v>PPL_44764</v>
      </c>
      <c r="B11971" t="s">
        <v>74</v>
      </c>
      <c r="C11971" s="1">
        <v>44764</v>
      </c>
      <c r="D11971">
        <v>26.911999999999999</v>
      </c>
    </row>
    <row r="11972" spans="1:4" hidden="1" x14ac:dyDescent="0.35">
      <c r="A11972" s="3" t="str">
        <f t="shared" si="187"/>
        <v>PRU_44764</v>
      </c>
      <c r="B11972" t="s">
        <v>75</v>
      </c>
      <c r="C11972" s="1">
        <v>44764</v>
      </c>
      <c r="D11972">
        <v>93.346000000000004</v>
      </c>
    </row>
    <row r="11973" spans="1:4" hidden="1" x14ac:dyDescent="0.35">
      <c r="A11973" s="3" t="str">
        <f t="shared" si="187"/>
        <v>PYPL_44764</v>
      </c>
      <c r="B11973" t="s">
        <v>76</v>
      </c>
      <c r="C11973" s="1">
        <v>44764</v>
      </c>
      <c r="D11973">
        <v>81.05</v>
      </c>
    </row>
    <row r="11974" spans="1:4" hidden="1" x14ac:dyDescent="0.35">
      <c r="A11974" s="3" t="str">
        <f t="shared" si="187"/>
        <v>RE_44764</v>
      </c>
      <c r="B11974" t="s">
        <v>77</v>
      </c>
      <c r="C11974" s="1">
        <v>44764</v>
      </c>
      <c r="D11974">
        <v>268.93</v>
      </c>
    </row>
    <row r="11975" spans="1:4" hidden="1" x14ac:dyDescent="0.35">
      <c r="A11975" s="3" t="str">
        <f t="shared" si="187"/>
        <v>REET_44764</v>
      </c>
      <c r="B11975" t="s">
        <v>78</v>
      </c>
      <c r="C11975" s="1">
        <v>44764</v>
      </c>
      <c r="D11975">
        <v>24.742999999999999</v>
      </c>
    </row>
    <row r="11976" spans="1:4" hidden="1" x14ac:dyDescent="0.35">
      <c r="A11976" s="3" t="str">
        <f t="shared" si="187"/>
        <v>ROL_44764</v>
      </c>
      <c r="B11976" t="s">
        <v>79</v>
      </c>
      <c r="C11976" s="1">
        <v>44764</v>
      </c>
      <c r="D11976">
        <v>36.128</v>
      </c>
    </row>
    <row r="11977" spans="1:4" hidden="1" x14ac:dyDescent="0.35">
      <c r="A11977" s="3" t="str">
        <f t="shared" si="187"/>
        <v>ROST_44764</v>
      </c>
      <c r="B11977" t="s">
        <v>80</v>
      </c>
      <c r="C11977" s="1">
        <v>44764</v>
      </c>
      <c r="D11977">
        <v>82.731999999999999</v>
      </c>
    </row>
    <row r="11978" spans="1:4" hidden="1" x14ac:dyDescent="0.35">
      <c r="A11978" s="3" t="str">
        <f t="shared" si="187"/>
        <v>SEGA.L_44764</v>
      </c>
      <c r="B11978" t="s">
        <v>81</v>
      </c>
      <c r="C11978" s="1">
        <v>44764</v>
      </c>
      <c r="D11978">
        <v>98.855999999999995</v>
      </c>
    </row>
    <row r="11979" spans="1:4" hidden="1" x14ac:dyDescent="0.35">
      <c r="A11979" s="3" t="str">
        <f t="shared" si="187"/>
        <v>SHY_44764</v>
      </c>
      <c r="B11979" t="s">
        <v>82</v>
      </c>
      <c r="C11979" s="1">
        <v>44764</v>
      </c>
      <c r="D11979">
        <v>81.915000000000006</v>
      </c>
    </row>
    <row r="11980" spans="1:4" hidden="1" x14ac:dyDescent="0.35">
      <c r="A11980" s="3" t="str">
        <f t="shared" si="187"/>
        <v>SLV_44764</v>
      </c>
      <c r="B11980" t="s">
        <v>83</v>
      </c>
      <c r="C11980" s="1">
        <v>44764</v>
      </c>
      <c r="D11980">
        <v>17.14</v>
      </c>
    </row>
    <row r="11981" spans="1:4" hidden="1" x14ac:dyDescent="0.35">
      <c r="A11981" s="3" t="str">
        <f t="shared" si="187"/>
        <v>SPMV.L_44764</v>
      </c>
      <c r="B11981" t="s">
        <v>84</v>
      </c>
      <c r="C11981" s="1">
        <v>44764</v>
      </c>
      <c r="D11981">
        <v>75.25</v>
      </c>
    </row>
    <row r="11982" spans="1:4" hidden="1" x14ac:dyDescent="0.35">
      <c r="A11982" s="3" t="str">
        <f t="shared" si="187"/>
        <v>TLT_44764</v>
      </c>
      <c r="B11982" t="s">
        <v>85</v>
      </c>
      <c r="C11982" s="1">
        <v>44764</v>
      </c>
      <c r="D11982">
        <v>116.652</v>
      </c>
    </row>
    <row r="11983" spans="1:4" hidden="1" x14ac:dyDescent="0.35">
      <c r="A11983" s="3" t="str">
        <f t="shared" si="187"/>
        <v>UNH_44764</v>
      </c>
      <c r="B11983" t="s">
        <v>86</v>
      </c>
      <c r="C11983" s="1">
        <v>44764</v>
      </c>
      <c r="D11983">
        <v>518.18200000000002</v>
      </c>
    </row>
    <row r="11984" spans="1:4" hidden="1" x14ac:dyDescent="0.35">
      <c r="A11984" s="3" t="str">
        <f t="shared" si="187"/>
        <v>URI_44764</v>
      </c>
      <c r="B11984" t="s">
        <v>87</v>
      </c>
      <c r="C11984" s="1">
        <v>44764</v>
      </c>
      <c r="D11984">
        <v>273.39600000000002</v>
      </c>
    </row>
    <row r="11985" spans="1:4" hidden="1" x14ac:dyDescent="0.35">
      <c r="A11985" s="3" t="str">
        <f t="shared" si="187"/>
        <v>V_44764</v>
      </c>
      <c r="B11985" t="s">
        <v>88</v>
      </c>
      <c r="C11985" s="1">
        <v>44764</v>
      </c>
      <c r="D11985">
        <v>212.43</v>
      </c>
    </row>
    <row r="11986" spans="1:4" hidden="1" x14ac:dyDescent="0.35">
      <c r="A11986" s="3" t="str">
        <f t="shared" si="187"/>
        <v>VRSK_44764</v>
      </c>
      <c r="B11986" t="s">
        <v>89</v>
      </c>
      <c r="C11986" s="1">
        <v>44764</v>
      </c>
      <c r="D11986">
        <v>184.16300000000001</v>
      </c>
    </row>
    <row r="11987" spans="1:4" hidden="1" x14ac:dyDescent="0.35">
      <c r="A11987" s="3" t="str">
        <f t="shared" si="187"/>
        <v>VXX_44764</v>
      </c>
      <c r="B11987" t="s">
        <v>90</v>
      </c>
      <c r="C11987" s="1">
        <v>44764</v>
      </c>
      <c r="D11987">
        <v>21.4</v>
      </c>
    </row>
    <row r="11988" spans="1:4" hidden="1" x14ac:dyDescent="0.35">
      <c r="A11988" s="3" t="str">
        <f t="shared" si="187"/>
        <v>WRK_44764</v>
      </c>
      <c r="B11988" t="s">
        <v>91</v>
      </c>
      <c r="C11988" s="1">
        <v>44764</v>
      </c>
      <c r="D11988">
        <v>40.421999999999997</v>
      </c>
    </row>
    <row r="11989" spans="1:4" hidden="1" x14ac:dyDescent="0.35">
      <c r="A11989" s="3" t="str">
        <f t="shared" si="187"/>
        <v>XLB_44764</v>
      </c>
      <c r="B11989" t="s">
        <v>92</v>
      </c>
      <c r="C11989" s="1">
        <v>44764</v>
      </c>
      <c r="D11989">
        <v>74.158000000000001</v>
      </c>
    </row>
    <row r="11990" spans="1:4" hidden="1" x14ac:dyDescent="0.35">
      <c r="A11990" s="3" t="str">
        <f t="shared" si="187"/>
        <v>XLC_44764</v>
      </c>
      <c r="B11990" t="s">
        <v>93</v>
      </c>
      <c r="C11990" s="1">
        <v>44764</v>
      </c>
      <c r="D11990">
        <v>55.735999999999997</v>
      </c>
    </row>
    <row r="11991" spans="1:4" hidden="1" x14ac:dyDescent="0.35">
      <c r="A11991" s="3" t="str">
        <f t="shared" si="187"/>
        <v>XLE_44764</v>
      </c>
      <c r="B11991" t="s">
        <v>94</v>
      </c>
      <c r="C11991" s="1">
        <v>44764</v>
      </c>
      <c r="D11991">
        <v>69.665000000000006</v>
      </c>
    </row>
    <row r="11992" spans="1:4" hidden="1" x14ac:dyDescent="0.35">
      <c r="A11992" s="3" t="str">
        <f t="shared" si="187"/>
        <v>XLF_44764</v>
      </c>
      <c r="B11992" t="s">
        <v>95</v>
      </c>
      <c r="C11992" s="1">
        <v>44764</v>
      </c>
      <c r="D11992">
        <v>32.375999999999998</v>
      </c>
    </row>
    <row r="11993" spans="1:4" hidden="1" x14ac:dyDescent="0.35">
      <c r="A11993" s="3" t="str">
        <f t="shared" si="187"/>
        <v>XLI_44764</v>
      </c>
      <c r="B11993" t="s">
        <v>96</v>
      </c>
      <c r="C11993" s="1">
        <v>44764</v>
      </c>
      <c r="D11993">
        <v>89.591999999999999</v>
      </c>
    </row>
    <row r="11994" spans="1:4" hidden="1" x14ac:dyDescent="0.35">
      <c r="A11994" s="3" t="str">
        <f t="shared" si="187"/>
        <v>XLK_44764</v>
      </c>
      <c r="B11994" t="s">
        <v>97</v>
      </c>
      <c r="C11994" s="1">
        <v>44764</v>
      </c>
      <c r="D11994">
        <v>136.49</v>
      </c>
    </row>
    <row r="11995" spans="1:4" hidden="1" x14ac:dyDescent="0.35">
      <c r="A11995" s="3" t="str">
        <f t="shared" si="187"/>
        <v>XLP_44764</v>
      </c>
      <c r="B11995" t="s">
        <v>98</v>
      </c>
      <c r="C11995" s="1">
        <v>44764</v>
      </c>
      <c r="D11995">
        <v>72.209999999999994</v>
      </c>
    </row>
    <row r="11996" spans="1:4" hidden="1" x14ac:dyDescent="0.35">
      <c r="A11996" s="3" t="str">
        <f t="shared" si="187"/>
        <v>XLU_44764</v>
      </c>
      <c r="B11996" t="s">
        <v>99</v>
      </c>
      <c r="C11996" s="1">
        <v>44764</v>
      </c>
      <c r="D11996">
        <v>68.403000000000006</v>
      </c>
    </row>
    <row r="11997" spans="1:4" hidden="1" x14ac:dyDescent="0.35">
      <c r="A11997" s="3" t="str">
        <f t="shared" si="187"/>
        <v>XLV_44764</v>
      </c>
      <c r="B11997" t="s">
        <v>100</v>
      </c>
      <c r="C11997" s="1">
        <v>44764</v>
      </c>
      <c r="D11997">
        <v>128.78399999999999</v>
      </c>
    </row>
    <row r="11998" spans="1:4" hidden="1" x14ac:dyDescent="0.35">
      <c r="A11998" s="3" t="str">
        <f t="shared" si="187"/>
        <v>XLY_44764</v>
      </c>
      <c r="B11998" t="s">
        <v>101</v>
      </c>
      <c r="C11998" s="1">
        <v>44764</v>
      </c>
      <c r="D11998">
        <v>154.005</v>
      </c>
    </row>
    <row r="11999" spans="1:4" hidden="1" x14ac:dyDescent="0.35">
      <c r="A11999" s="3" t="str">
        <f t="shared" si="187"/>
        <v>XOM_44764</v>
      </c>
      <c r="B11999" t="s">
        <v>102</v>
      </c>
      <c r="C11999" s="1">
        <v>44764</v>
      </c>
      <c r="D11999">
        <v>84.879000000000005</v>
      </c>
    </row>
    <row r="12000" spans="1:4" hidden="1" x14ac:dyDescent="0.35">
      <c r="A12000" s="3" t="str">
        <f t="shared" si="187"/>
        <v>ABBV_44767</v>
      </c>
      <c r="B12000" t="s">
        <v>3</v>
      </c>
      <c r="C12000" s="1">
        <v>44767</v>
      </c>
      <c r="D12000">
        <v>147.30600000000001</v>
      </c>
    </row>
    <row r="12001" spans="1:4" hidden="1" x14ac:dyDescent="0.35">
      <c r="A12001" s="3" t="str">
        <f t="shared" si="187"/>
        <v>ACN_44767</v>
      </c>
      <c r="B12001" t="s">
        <v>4</v>
      </c>
      <c r="C12001" s="1">
        <v>44767</v>
      </c>
      <c r="D12001">
        <v>286.83600000000001</v>
      </c>
    </row>
    <row r="12002" spans="1:4" hidden="1" x14ac:dyDescent="0.35">
      <c r="A12002" s="3" t="str">
        <f t="shared" si="187"/>
        <v>AEP_44767</v>
      </c>
      <c r="B12002" t="s">
        <v>5</v>
      </c>
      <c r="C12002" s="1">
        <v>44767</v>
      </c>
      <c r="D12002">
        <v>93.305000000000007</v>
      </c>
    </row>
    <row r="12003" spans="1:4" hidden="1" x14ac:dyDescent="0.35">
      <c r="A12003" s="3" t="str">
        <f t="shared" si="187"/>
        <v>AIZ_44767</v>
      </c>
      <c r="B12003" t="s">
        <v>6</v>
      </c>
      <c r="C12003" s="1">
        <v>44767</v>
      </c>
      <c r="D12003">
        <v>170.31100000000001</v>
      </c>
    </row>
    <row r="12004" spans="1:4" hidden="1" x14ac:dyDescent="0.35">
      <c r="A12004" s="3" t="str">
        <f t="shared" si="187"/>
        <v>ALLE_44767</v>
      </c>
      <c r="B12004" t="s">
        <v>7</v>
      </c>
      <c r="C12004" s="1">
        <v>44767</v>
      </c>
      <c r="D12004">
        <v>102.18300000000001</v>
      </c>
    </row>
    <row r="12005" spans="1:4" hidden="1" x14ac:dyDescent="0.35">
      <c r="A12005" s="3" t="str">
        <f t="shared" si="187"/>
        <v>AMAT_44767</v>
      </c>
      <c r="B12005" t="s">
        <v>8</v>
      </c>
      <c r="C12005" s="1">
        <v>44767</v>
      </c>
      <c r="D12005">
        <v>100.498</v>
      </c>
    </row>
    <row r="12006" spans="1:4" hidden="1" x14ac:dyDescent="0.35">
      <c r="A12006" s="3" t="str">
        <f t="shared" si="187"/>
        <v>AMP_44767</v>
      </c>
      <c r="B12006" t="s">
        <v>9</v>
      </c>
      <c r="C12006" s="1">
        <v>44767</v>
      </c>
      <c r="D12006">
        <v>243.04400000000001</v>
      </c>
    </row>
    <row r="12007" spans="1:4" hidden="1" x14ac:dyDescent="0.35">
      <c r="A12007" s="3" t="str">
        <f t="shared" si="187"/>
        <v>AMZN_44767</v>
      </c>
      <c r="B12007" t="s">
        <v>10</v>
      </c>
      <c r="C12007" s="1">
        <v>44767</v>
      </c>
      <c r="D12007">
        <v>121.14</v>
      </c>
    </row>
    <row r="12008" spans="1:4" hidden="1" x14ac:dyDescent="0.35">
      <c r="A12008" s="3" t="str">
        <f t="shared" si="187"/>
        <v>AVB_44767</v>
      </c>
      <c r="B12008" t="s">
        <v>11</v>
      </c>
      <c r="C12008" s="1">
        <v>44767</v>
      </c>
      <c r="D12008">
        <v>193.922</v>
      </c>
    </row>
    <row r="12009" spans="1:4" hidden="1" x14ac:dyDescent="0.35">
      <c r="A12009" s="3" t="str">
        <f t="shared" si="187"/>
        <v>AVY_44767</v>
      </c>
      <c r="B12009" t="s">
        <v>12</v>
      </c>
      <c r="C12009" s="1">
        <v>44767</v>
      </c>
      <c r="D12009">
        <v>173.38399999999999</v>
      </c>
    </row>
    <row r="12010" spans="1:4" hidden="1" x14ac:dyDescent="0.35">
      <c r="A12010" s="3" t="str">
        <f t="shared" si="187"/>
        <v>AXP_44767</v>
      </c>
      <c r="B12010" t="s">
        <v>13</v>
      </c>
      <c r="C12010" s="1">
        <v>44767</v>
      </c>
      <c r="D12010">
        <v>152.67599999999999</v>
      </c>
    </row>
    <row r="12011" spans="1:4" hidden="1" x14ac:dyDescent="0.35">
      <c r="A12011" s="3" t="str">
        <f t="shared" si="187"/>
        <v>BDX_44767</v>
      </c>
      <c r="B12011" t="s">
        <v>14</v>
      </c>
      <c r="C12011" s="1">
        <v>44767</v>
      </c>
      <c r="D12011">
        <v>240.922</v>
      </c>
    </row>
    <row r="12012" spans="1:4" hidden="1" x14ac:dyDescent="0.35">
      <c r="A12012" s="3" t="str">
        <f t="shared" si="187"/>
        <v>BF-B_44767</v>
      </c>
      <c r="B12012" t="s">
        <v>15</v>
      </c>
      <c r="C12012" s="1">
        <v>44767</v>
      </c>
      <c r="D12012">
        <v>70.914000000000001</v>
      </c>
    </row>
    <row r="12013" spans="1:4" hidden="1" x14ac:dyDescent="0.35">
      <c r="A12013" s="3" t="str">
        <f t="shared" si="187"/>
        <v>BMY_44767</v>
      </c>
      <c r="B12013" t="s">
        <v>16</v>
      </c>
      <c r="C12013" s="1">
        <v>44767</v>
      </c>
      <c r="D12013">
        <v>71.619</v>
      </c>
    </row>
    <row r="12014" spans="1:4" hidden="1" x14ac:dyDescent="0.35">
      <c r="A12014" s="3" t="str">
        <f t="shared" si="187"/>
        <v>BR_44767</v>
      </c>
      <c r="B12014" t="s">
        <v>17</v>
      </c>
      <c r="C12014" s="1">
        <v>44767</v>
      </c>
      <c r="D12014">
        <v>153.51300000000001</v>
      </c>
    </row>
    <row r="12015" spans="1:4" hidden="1" x14ac:dyDescent="0.35">
      <c r="A12015" s="3" t="str">
        <f t="shared" si="187"/>
        <v>CARR_44767</v>
      </c>
      <c r="B12015" t="s">
        <v>18</v>
      </c>
      <c r="C12015" s="1">
        <v>44767</v>
      </c>
      <c r="D12015">
        <v>37.905000000000001</v>
      </c>
    </row>
    <row r="12016" spans="1:4" hidden="1" x14ac:dyDescent="0.35">
      <c r="A12016" s="3" t="str">
        <f t="shared" si="187"/>
        <v>CDW_44767</v>
      </c>
      <c r="B12016" t="s">
        <v>19</v>
      </c>
      <c r="C12016" s="1">
        <v>44767</v>
      </c>
      <c r="D12016">
        <v>169.447</v>
      </c>
    </row>
    <row r="12017" spans="1:4" hidden="1" x14ac:dyDescent="0.35">
      <c r="A12017" s="3" t="str">
        <f t="shared" si="187"/>
        <v>CE_44767</v>
      </c>
      <c r="B12017" t="s">
        <v>20</v>
      </c>
      <c r="C12017" s="1">
        <v>44767</v>
      </c>
      <c r="D12017">
        <v>113.649</v>
      </c>
    </row>
    <row r="12018" spans="1:4" hidden="1" x14ac:dyDescent="0.35">
      <c r="A12018" s="3" t="str">
        <f t="shared" si="187"/>
        <v>CHTR_44767</v>
      </c>
      <c r="B12018" t="s">
        <v>21</v>
      </c>
      <c r="C12018" s="1">
        <v>44767</v>
      </c>
      <c r="D12018">
        <v>478.98</v>
      </c>
    </row>
    <row r="12019" spans="1:4" hidden="1" x14ac:dyDescent="0.35">
      <c r="A12019" s="3" t="str">
        <f t="shared" si="187"/>
        <v>CNC_44767</v>
      </c>
      <c r="B12019" t="s">
        <v>22</v>
      </c>
      <c r="C12019" s="1">
        <v>44767</v>
      </c>
      <c r="D12019">
        <v>91.93</v>
      </c>
    </row>
    <row r="12020" spans="1:4" hidden="1" x14ac:dyDescent="0.35">
      <c r="A12020" s="3" t="str">
        <f t="shared" si="187"/>
        <v>CNP_44767</v>
      </c>
      <c r="B12020" t="s">
        <v>23</v>
      </c>
      <c r="C12020" s="1">
        <v>44767</v>
      </c>
      <c r="D12020">
        <v>29.556999999999999</v>
      </c>
    </row>
    <row r="12021" spans="1:4" hidden="1" x14ac:dyDescent="0.35">
      <c r="A12021" s="3" t="str">
        <f t="shared" si="187"/>
        <v>COP_44767</v>
      </c>
      <c r="B12021" t="s">
        <v>24</v>
      </c>
      <c r="C12021" s="1">
        <v>44767</v>
      </c>
      <c r="D12021">
        <v>89.099000000000004</v>
      </c>
    </row>
    <row r="12022" spans="1:4" hidden="1" x14ac:dyDescent="0.35">
      <c r="A12022" s="3" t="str">
        <f t="shared" si="187"/>
        <v>CTAS_44767</v>
      </c>
      <c r="B12022" t="s">
        <v>25</v>
      </c>
      <c r="C12022" s="1">
        <v>44767</v>
      </c>
      <c r="D12022">
        <v>393.572</v>
      </c>
    </row>
    <row r="12023" spans="1:4" hidden="1" x14ac:dyDescent="0.35">
      <c r="A12023" s="3" t="str">
        <f t="shared" si="187"/>
        <v>CZR_44767</v>
      </c>
      <c r="B12023" t="s">
        <v>26</v>
      </c>
      <c r="C12023" s="1">
        <v>44767</v>
      </c>
      <c r="D12023">
        <v>42.18</v>
      </c>
    </row>
    <row r="12024" spans="1:4" hidden="1" x14ac:dyDescent="0.35">
      <c r="A12024" s="3" t="str">
        <f t="shared" si="187"/>
        <v>DG_44767</v>
      </c>
      <c r="B12024" t="s">
        <v>27</v>
      </c>
      <c r="C12024" s="1">
        <v>44767</v>
      </c>
      <c r="D12024">
        <v>246.60400000000001</v>
      </c>
    </row>
    <row r="12025" spans="1:4" hidden="1" x14ac:dyDescent="0.35">
      <c r="A12025" s="3" t="str">
        <f t="shared" si="187"/>
        <v>DPZ_44767</v>
      </c>
      <c r="B12025" t="s">
        <v>28</v>
      </c>
      <c r="C12025" s="1">
        <v>44767</v>
      </c>
      <c r="D12025">
        <v>385.596</v>
      </c>
    </row>
    <row r="12026" spans="1:4" x14ac:dyDescent="0.35">
      <c r="A12026" s="3" t="str">
        <f t="shared" ref="A12026:A12089" si="188">CONCATENATE(B12026,"_",C12026)</f>
        <v>DRE_44767</v>
      </c>
      <c r="B12026" t="s">
        <v>29</v>
      </c>
      <c r="C12026" s="1">
        <v>44767</v>
      </c>
      <c r="D12026">
        <v>59.746000000000002</v>
      </c>
    </row>
    <row r="12027" spans="1:4" hidden="1" x14ac:dyDescent="0.35">
      <c r="A12027" s="3" t="str">
        <f t="shared" si="188"/>
        <v>DXC_44767</v>
      </c>
      <c r="B12027" t="s">
        <v>30</v>
      </c>
      <c r="C12027" s="1">
        <v>44767</v>
      </c>
      <c r="D12027">
        <v>31.16</v>
      </c>
    </row>
    <row r="12028" spans="1:4" hidden="1" x14ac:dyDescent="0.35">
      <c r="A12028" s="3" t="str">
        <f t="shared" si="188"/>
        <v>EWA_44767</v>
      </c>
      <c r="B12028" t="s">
        <v>31</v>
      </c>
      <c r="C12028" s="1">
        <v>44767</v>
      </c>
      <c r="D12028">
        <v>21.611999999999998</v>
      </c>
    </row>
    <row r="12029" spans="1:4" hidden="1" x14ac:dyDescent="0.35">
      <c r="A12029" s="3" t="str">
        <f t="shared" si="188"/>
        <v>EWC_44767</v>
      </c>
      <c r="B12029" t="s">
        <v>32</v>
      </c>
      <c r="C12029" s="1">
        <v>44767</v>
      </c>
      <c r="D12029">
        <v>33.695999999999998</v>
      </c>
    </row>
    <row r="12030" spans="1:4" hidden="1" x14ac:dyDescent="0.35">
      <c r="A12030" s="3" t="str">
        <f t="shared" si="188"/>
        <v>EWG_44767</v>
      </c>
      <c r="B12030" t="s">
        <v>33</v>
      </c>
      <c r="C12030" s="1">
        <v>44767</v>
      </c>
      <c r="D12030">
        <v>23.001999999999999</v>
      </c>
    </row>
    <row r="12031" spans="1:4" hidden="1" x14ac:dyDescent="0.35">
      <c r="A12031" s="3" t="str">
        <f t="shared" si="188"/>
        <v>EWH_44767</v>
      </c>
      <c r="B12031" t="s">
        <v>34</v>
      </c>
      <c r="C12031" s="1">
        <v>44767</v>
      </c>
      <c r="D12031">
        <v>21.027999999999999</v>
      </c>
    </row>
    <row r="12032" spans="1:4" hidden="1" x14ac:dyDescent="0.35">
      <c r="A12032" s="3" t="str">
        <f t="shared" si="188"/>
        <v>EWJ_44767</v>
      </c>
      <c r="B12032" t="s">
        <v>35</v>
      </c>
      <c r="C12032" s="1">
        <v>44767</v>
      </c>
      <c r="D12032">
        <v>54.567</v>
      </c>
    </row>
    <row r="12033" spans="1:4" hidden="1" x14ac:dyDescent="0.35">
      <c r="A12033" s="3" t="str">
        <f t="shared" si="188"/>
        <v>EWL_44767</v>
      </c>
      <c r="B12033" t="s">
        <v>36</v>
      </c>
      <c r="C12033" s="1">
        <v>44767</v>
      </c>
      <c r="D12033">
        <v>42.5</v>
      </c>
    </row>
    <row r="12034" spans="1:4" hidden="1" x14ac:dyDescent="0.35">
      <c r="A12034" s="3" t="str">
        <f t="shared" si="188"/>
        <v>EWQ_44767</v>
      </c>
      <c r="B12034" t="s">
        <v>37</v>
      </c>
      <c r="C12034" s="1">
        <v>44767</v>
      </c>
      <c r="D12034">
        <v>30.698</v>
      </c>
    </row>
    <row r="12035" spans="1:4" hidden="1" x14ac:dyDescent="0.35">
      <c r="A12035" s="3" t="str">
        <f t="shared" si="188"/>
        <v>EWT_44767</v>
      </c>
      <c r="B12035" t="s">
        <v>38</v>
      </c>
      <c r="C12035" s="1">
        <v>44767</v>
      </c>
      <c r="D12035">
        <v>43.212000000000003</v>
      </c>
    </row>
    <row r="12036" spans="1:4" hidden="1" x14ac:dyDescent="0.35">
      <c r="A12036" s="3" t="str">
        <f t="shared" si="188"/>
        <v>EWU_44767</v>
      </c>
      <c r="B12036" t="s">
        <v>39</v>
      </c>
      <c r="C12036" s="1">
        <v>44767</v>
      </c>
      <c r="D12036">
        <v>29.611000000000001</v>
      </c>
    </row>
    <row r="12037" spans="1:4" hidden="1" x14ac:dyDescent="0.35">
      <c r="A12037" s="3" t="str">
        <f t="shared" si="188"/>
        <v>EWY_44767</v>
      </c>
      <c r="B12037" t="s">
        <v>40</v>
      </c>
      <c r="C12037" s="1">
        <v>44767</v>
      </c>
      <c r="D12037">
        <v>58.076000000000001</v>
      </c>
    </row>
    <row r="12038" spans="1:4" hidden="1" x14ac:dyDescent="0.35">
      <c r="A12038" s="3" t="str">
        <f t="shared" si="188"/>
        <v>EWZ_44767</v>
      </c>
      <c r="B12038" t="s">
        <v>41</v>
      </c>
      <c r="C12038" s="1">
        <v>44767</v>
      </c>
      <c r="D12038">
        <v>25.2</v>
      </c>
    </row>
    <row r="12039" spans="1:4" hidden="1" x14ac:dyDescent="0.35">
      <c r="A12039" s="3" t="str">
        <f t="shared" si="188"/>
        <v>FTV_44767</v>
      </c>
      <c r="B12039" t="s">
        <v>43</v>
      </c>
      <c r="C12039" s="1">
        <v>44767</v>
      </c>
      <c r="D12039">
        <v>58.183999999999997</v>
      </c>
    </row>
    <row r="12040" spans="1:4" hidden="1" x14ac:dyDescent="0.35">
      <c r="A12040" s="3" t="str">
        <f t="shared" si="188"/>
        <v>GOOG_44767</v>
      </c>
      <c r="B12040" t="s">
        <v>44</v>
      </c>
      <c r="C12040" s="1">
        <v>44767</v>
      </c>
      <c r="D12040">
        <v>108.21</v>
      </c>
    </row>
    <row r="12041" spans="1:4" hidden="1" x14ac:dyDescent="0.35">
      <c r="A12041" s="3" t="str">
        <f t="shared" si="188"/>
        <v>GPC_44767</v>
      </c>
      <c r="B12041" t="s">
        <v>45</v>
      </c>
      <c r="C12041" s="1">
        <v>44767</v>
      </c>
      <c r="D12041">
        <v>142.999</v>
      </c>
    </row>
    <row r="12042" spans="1:4" hidden="1" x14ac:dyDescent="0.35">
      <c r="A12042" s="3" t="str">
        <f t="shared" si="188"/>
        <v>GSG_44767</v>
      </c>
      <c r="B12042" t="s">
        <v>46</v>
      </c>
      <c r="C12042" s="1">
        <v>44767</v>
      </c>
      <c r="D12042">
        <v>22.31</v>
      </c>
    </row>
    <row r="12043" spans="1:4" hidden="1" x14ac:dyDescent="0.35">
      <c r="A12043" s="3" t="str">
        <f t="shared" si="188"/>
        <v>HIG_44767</v>
      </c>
      <c r="B12043" t="s">
        <v>47</v>
      </c>
      <c r="C12043" s="1">
        <v>44767</v>
      </c>
      <c r="D12043">
        <v>64.046000000000006</v>
      </c>
    </row>
    <row r="12044" spans="1:4" hidden="1" x14ac:dyDescent="0.35">
      <c r="A12044" s="3" t="str">
        <f t="shared" si="188"/>
        <v>HIGH.L_44767</v>
      </c>
      <c r="B12044" t="s">
        <v>48</v>
      </c>
      <c r="C12044" s="1">
        <v>44767</v>
      </c>
      <c r="D12044">
        <v>5.0019999999999998</v>
      </c>
    </row>
    <row r="12045" spans="1:4" hidden="1" x14ac:dyDescent="0.35">
      <c r="A12045" s="3" t="str">
        <f t="shared" si="188"/>
        <v>HST_44767</v>
      </c>
      <c r="B12045" t="s">
        <v>49</v>
      </c>
      <c r="C12045" s="1">
        <v>44767</v>
      </c>
      <c r="D12045">
        <v>17.045999999999999</v>
      </c>
    </row>
    <row r="12046" spans="1:4" hidden="1" x14ac:dyDescent="0.35">
      <c r="A12046" s="3" t="str">
        <f t="shared" si="188"/>
        <v>HYG_44767</v>
      </c>
      <c r="B12046" t="s">
        <v>50</v>
      </c>
      <c r="C12046" s="1">
        <v>44767</v>
      </c>
      <c r="D12046">
        <v>74.457999999999998</v>
      </c>
    </row>
    <row r="12047" spans="1:4" hidden="1" x14ac:dyDescent="0.35">
      <c r="A12047" s="3" t="str">
        <f t="shared" si="188"/>
        <v>IAU_44767</v>
      </c>
      <c r="B12047" t="s">
        <v>51</v>
      </c>
      <c r="C12047" s="1">
        <v>44767</v>
      </c>
      <c r="D12047">
        <v>32.65</v>
      </c>
    </row>
    <row r="12048" spans="1:4" hidden="1" x14ac:dyDescent="0.35">
      <c r="A12048" s="3" t="str">
        <f t="shared" si="188"/>
        <v>ICLN_44767</v>
      </c>
      <c r="B12048" t="s">
        <v>52</v>
      </c>
      <c r="C12048" s="1">
        <v>44767</v>
      </c>
      <c r="D12048">
        <v>19.715</v>
      </c>
    </row>
    <row r="12049" spans="1:4" hidden="1" x14ac:dyDescent="0.35">
      <c r="A12049" s="3" t="str">
        <f t="shared" si="188"/>
        <v>IEAA.L_44767</v>
      </c>
      <c r="B12049" t="s">
        <v>53</v>
      </c>
      <c r="C12049" s="1">
        <v>44767</v>
      </c>
      <c r="D12049">
        <v>4.891</v>
      </c>
    </row>
    <row r="12050" spans="1:4" hidden="1" x14ac:dyDescent="0.35">
      <c r="A12050" s="3" t="str">
        <f t="shared" si="188"/>
        <v>IEF_44767</v>
      </c>
      <c r="B12050" t="s">
        <v>54</v>
      </c>
      <c r="C12050" s="1">
        <v>44767</v>
      </c>
      <c r="D12050">
        <v>102.642</v>
      </c>
    </row>
    <row r="12051" spans="1:4" hidden="1" x14ac:dyDescent="0.35">
      <c r="A12051" s="3" t="str">
        <f t="shared" si="188"/>
        <v>IEFM.L_44767</v>
      </c>
      <c r="B12051" t="s">
        <v>55</v>
      </c>
      <c r="C12051" s="1">
        <v>44767</v>
      </c>
      <c r="D12051">
        <v>715.6</v>
      </c>
    </row>
    <row r="12052" spans="1:4" hidden="1" x14ac:dyDescent="0.35">
      <c r="A12052" s="3" t="str">
        <f t="shared" si="188"/>
        <v>IEMG_44767</v>
      </c>
      <c r="B12052" t="s">
        <v>56</v>
      </c>
      <c r="C12052" s="1">
        <v>44767</v>
      </c>
      <c r="D12052">
        <v>47.832000000000001</v>
      </c>
    </row>
    <row r="12053" spans="1:4" hidden="1" x14ac:dyDescent="0.35">
      <c r="A12053" s="3" t="str">
        <f t="shared" si="188"/>
        <v>IEUS_44767</v>
      </c>
      <c r="B12053" t="s">
        <v>57</v>
      </c>
      <c r="C12053" s="1">
        <v>44767</v>
      </c>
      <c r="D12053">
        <v>50.031999999999996</v>
      </c>
    </row>
    <row r="12054" spans="1:4" hidden="1" x14ac:dyDescent="0.35">
      <c r="A12054" s="3" t="str">
        <f t="shared" si="188"/>
        <v>IEVL.L_44767</v>
      </c>
      <c r="B12054" t="s">
        <v>58</v>
      </c>
      <c r="C12054" s="1">
        <v>44767</v>
      </c>
      <c r="D12054">
        <v>6.83</v>
      </c>
    </row>
    <row r="12055" spans="1:4" hidden="1" x14ac:dyDescent="0.35">
      <c r="A12055" s="3" t="str">
        <f t="shared" si="188"/>
        <v>IGF_44767</v>
      </c>
      <c r="B12055" t="s">
        <v>59</v>
      </c>
      <c r="C12055" s="1">
        <v>44767</v>
      </c>
      <c r="D12055">
        <v>46.588000000000001</v>
      </c>
    </row>
    <row r="12056" spans="1:4" hidden="1" x14ac:dyDescent="0.35">
      <c r="A12056" s="3" t="str">
        <f t="shared" si="188"/>
        <v>INDA_44767</v>
      </c>
      <c r="B12056" t="s">
        <v>60</v>
      </c>
      <c r="C12056" s="1">
        <v>44767</v>
      </c>
      <c r="D12056">
        <v>41.07</v>
      </c>
    </row>
    <row r="12057" spans="1:4" hidden="1" x14ac:dyDescent="0.35">
      <c r="A12057" s="3" t="str">
        <f t="shared" si="188"/>
        <v>IUMO.L_44767</v>
      </c>
      <c r="B12057" t="s">
        <v>61</v>
      </c>
      <c r="C12057" s="1">
        <v>44767</v>
      </c>
      <c r="D12057">
        <v>9.6310000000000002</v>
      </c>
    </row>
    <row r="12058" spans="1:4" hidden="1" x14ac:dyDescent="0.35">
      <c r="A12058" s="3" t="str">
        <f t="shared" si="188"/>
        <v>IUVL.L_44767</v>
      </c>
      <c r="B12058" t="s">
        <v>62</v>
      </c>
      <c r="C12058" s="1">
        <v>44767</v>
      </c>
      <c r="D12058">
        <v>8.1940000000000008</v>
      </c>
    </row>
    <row r="12059" spans="1:4" hidden="1" x14ac:dyDescent="0.35">
      <c r="A12059" s="3" t="str">
        <f t="shared" si="188"/>
        <v>IVV_44767</v>
      </c>
      <c r="B12059" t="s">
        <v>63</v>
      </c>
      <c r="C12059" s="1">
        <v>44767</v>
      </c>
      <c r="D12059">
        <v>393.90699999999998</v>
      </c>
    </row>
    <row r="12060" spans="1:4" hidden="1" x14ac:dyDescent="0.35">
      <c r="A12060" s="3" t="str">
        <f t="shared" si="188"/>
        <v>IWM_44767</v>
      </c>
      <c r="B12060" t="s">
        <v>64</v>
      </c>
      <c r="C12060" s="1">
        <v>44767</v>
      </c>
      <c r="D12060">
        <v>178.68700000000001</v>
      </c>
    </row>
    <row r="12061" spans="1:4" hidden="1" x14ac:dyDescent="0.35">
      <c r="A12061" s="3" t="str">
        <f t="shared" si="188"/>
        <v>IXN_44767</v>
      </c>
      <c r="B12061" t="s">
        <v>65</v>
      </c>
      <c r="C12061" s="1">
        <v>44767</v>
      </c>
      <c r="D12061">
        <v>48.74</v>
      </c>
    </row>
    <row r="12062" spans="1:4" hidden="1" x14ac:dyDescent="0.35">
      <c r="A12062" s="3" t="str">
        <f t="shared" si="188"/>
        <v>JPEA.L_44767</v>
      </c>
      <c r="B12062" t="s">
        <v>66</v>
      </c>
      <c r="C12062" s="1">
        <v>44767</v>
      </c>
      <c r="D12062">
        <v>4.8109999999999999</v>
      </c>
    </row>
    <row r="12063" spans="1:4" hidden="1" x14ac:dyDescent="0.35">
      <c r="A12063" s="3" t="str">
        <f t="shared" si="188"/>
        <v>JPM_44767</v>
      </c>
      <c r="B12063" t="s">
        <v>67</v>
      </c>
      <c r="C12063" s="1">
        <v>44767</v>
      </c>
      <c r="D12063">
        <v>113.361</v>
      </c>
    </row>
    <row r="12064" spans="1:4" hidden="1" x14ac:dyDescent="0.35">
      <c r="A12064" s="3" t="str">
        <f t="shared" si="188"/>
        <v>KR_44767</v>
      </c>
      <c r="B12064" t="s">
        <v>68</v>
      </c>
      <c r="C12064" s="1">
        <v>44767</v>
      </c>
      <c r="D12064">
        <v>44.951000000000001</v>
      </c>
    </row>
    <row r="12065" spans="1:4" hidden="1" x14ac:dyDescent="0.35">
      <c r="A12065" s="3" t="str">
        <f t="shared" si="188"/>
        <v>LQD_44767</v>
      </c>
      <c r="B12065" t="s">
        <v>69</v>
      </c>
      <c r="C12065" s="1">
        <v>44767</v>
      </c>
      <c r="D12065">
        <v>110.697</v>
      </c>
    </row>
    <row r="12066" spans="1:4" hidden="1" x14ac:dyDescent="0.35">
      <c r="A12066" s="3" t="str">
        <f t="shared" si="188"/>
        <v>MCHI_44767</v>
      </c>
      <c r="B12066" t="s">
        <v>70</v>
      </c>
      <c r="C12066" s="1">
        <v>44767</v>
      </c>
      <c r="D12066">
        <v>50.84</v>
      </c>
    </row>
    <row r="12067" spans="1:4" hidden="1" x14ac:dyDescent="0.35">
      <c r="A12067" s="3" t="str">
        <f t="shared" si="188"/>
        <v>META_44767</v>
      </c>
      <c r="B12067" t="s">
        <v>144</v>
      </c>
      <c r="C12067" s="1">
        <v>44767</v>
      </c>
      <c r="D12067">
        <v>166.65</v>
      </c>
    </row>
    <row r="12068" spans="1:4" hidden="1" x14ac:dyDescent="0.35">
      <c r="A12068" s="3" t="str">
        <f t="shared" si="188"/>
        <v>MVEU.L_44767</v>
      </c>
      <c r="B12068" t="s">
        <v>71</v>
      </c>
      <c r="C12068" s="1">
        <v>44767</v>
      </c>
      <c r="D12068">
        <v>51.174999999999997</v>
      </c>
    </row>
    <row r="12069" spans="1:4" hidden="1" x14ac:dyDescent="0.35">
      <c r="A12069" s="3" t="str">
        <f t="shared" si="188"/>
        <v>OGN_44767</v>
      </c>
      <c r="B12069" t="s">
        <v>72</v>
      </c>
      <c r="C12069" s="1">
        <v>44767</v>
      </c>
      <c r="D12069">
        <v>32.142000000000003</v>
      </c>
    </row>
    <row r="12070" spans="1:4" hidden="1" x14ac:dyDescent="0.35">
      <c r="A12070" s="3" t="str">
        <f t="shared" si="188"/>
        <v>PG_44767</v>
      </c>
      <c r="B12070" t="s">
        <v>73</v>
      </c>
      <c r="C12070" s="1">
        <v>44767</v>
      </c>
      <c r="D12070">
        <v>142.083</v>
      </c>
    </row>
    <row r="12071" spans="1:4" hidden="1" x14ac:dyDescent="0.35">
      <c r="A12071" s="3" t="str">
        <f t="shared" si="188"/>
        <v>PPL_44767</v>
      </c>
      <c r="B12071" t="s">
        <v>74</v>
      </c>
      <c r="C12071" s="1">
        <v>44767</v>
      </c>
      <c r="D12071">
        <v>27.423999999999999</v>
      </c>
    </row>
    <row r="12072" spans="1:4" hidden="1" x14ac:dyDescent="0.35">
      <c r="A12072" s="3" t="str">
        <f t="shared" si="188"/>
        <v>PRU_44767</v>
      </c>
      <c r="B12072" t="s">
        <v>75</v>
      </c>
      <c r="C12072" s="1">
        <v>44767</v>
      </c>
      <c r="D12072">
        <v>94.674999999999997</v>
      </c>
    </row>
    <row r="12073" spans="1:4" hidden="1" x14ac:dyDescent="0.35">
      <c r="A12073" s="3" t="str">
        <f t="shared" si="188"/>
        <v>PYPL_44767</v>
      </c>
      <c r="B12073" t="s">
        <v>76</v>
      </c>
      <c r="C12073" s="1">
        <v>44767</v>
      </c>
      <c r="D12073">
        <v>81.650000000000006</v>
      </c>
    </row>
    <row r="12074" spans="1:4" hidden="1" x14ac:dyDescent="0.35">
      <c r="A12074" s="3" t="str">
        <f t="shared" si="188"/>
        <v>RE_44767</v>
      </c>
      <c r="B12074" t="s">
        <v>77</v>
      </c>
      <c r="C12074" s="1">
        <v>44767</v>
      </c>
      <c r="D12074">
        <v>270.779</v>
      </c>
    </row>
    <row r="12075" spans="1:4" hidden="1" x14ac:dyDescent="0.35">
      <c r="A12075" s="3" t="str">
        <f t="shared" si="188"/>
        <v>REET_44767</v>
      </c>
      <c r="B12075" t="s">
        <v>78</v>
      </c>
      <c r="C12075" s="1">
        <v>44767</v>
      </c>
      <c r="D12075">
        <v>24.802</v>
      </c>
    </row>
    <row r="12076" spans="1:4" hidden="1" x14ac:dyDescent="0.35">
      <c r="A12076" s="3" t="str">
        <f t="shared" si="188"/>
        <v>ROL_44767</v>
      </c>
      <c r="B12076" t="s">
        <v>79</v>
      </c>
      <c r="C12076" s="1">
        <v>44767</v>
      </c>
      <c r="D12076">
        <v>36.148000000000003</v>
      </c>
    </row>
    <row r="12077" spans="1:4" hidden="1" x14ac:dyDescent="0.35">
      <c r="A12077" s="3" t="str">
        <f t="shared" si="188"/>
        <v>ROST_44767</v>
      </c>
      <c r="B12077" t="s">
        <v>80</v>
      </c>
      <c r="C12077" s="1">
        <v>44767</v>
      </c>
      <c r="D12077">
        <v>82.126000000000005</v>
      </c>
    </row>
    <row r="12078" spans="1:4" hidden="1" x14ac:dyDescent="0.35">
      <c r="A12078" s="3" t="str">
        <f t="shared" si="188"/>
        <v>SEGA.L_44767</v>
      </c>
      <c r="B12078" t="s">
        <v>81</v>
      </c>
      <c r="C12078" s="1">
        <v>44767</v>
      </c>
      <c r="D12078">
        <v>98.662000000000006</v>
      </c>
    </row>
    <row r="12079" spans="1:4" hidden="1" x14ac:dyDescent="0.35">
      <c r="A12079" s="3" t="str">
        <f t="shared" si="188"/>
        <v>SHY_44767</v>
      </c>
      <c r="B12079" t="s">
        <v>82</v>
      </c>
      <c r="C12079" s="1">
        <v>44767</v>
      </c>
      <c r="D12079">
        <v>81.846000000000004</v>
      </c>
    </row>
    <row r="12080" spans="1:4" hidden="1" x14ac:dyDescent="0.35">
      <c r="A12080" s="3" t="str">
        <f t="shared" si="188"/>
        <v>SLV_44767</v>
      </c>
      <c r="B12080" t="s">
        <v>83</v>
      </c>
      <c r="C12080" s="1">
        <v>44767</v>
      </c>
      <c r="D12080">
        <v>16.98</v>
      </c>
    </row>
    <row r="12081" spans="1:4" hidden="1" x14ac:dyDescent="0.35">
      <c r="A12081" s="3" t="str">
        <f t="shared" si="188"/>
        <v>SPMV.L_44767</v>
      </c>
      <c r="B12081" t="s">
        <v>84</v>
      </c>
      <c r="C12081" s="1">
        <v>44767</v>
      </c>
      <c r="D12081">
        <v>75.125</v>
      </c>
    </row>
    <row r="12082" spans="1:4" hidden="1" x14ac:dyDescent="0.35">
      <c r="A12082" s="3" t="str">
        <f t="shared" si="188"/>
        <v>TLT_44767</v>
      </c>
      <c r="B12082" t="s">
        <v>85</v>
      </c>
      <c r="C12082" s="1">
        <v>44767</v>
      </c>
      <c r="D12082">
        <v>115.51</v>
      </c>
    </row>
    <row r="12083" spans="1:4" hidden="1" x14ac:dyDescent="0.35">
      <c r="A12083" s="3" t="str">
        <f t="shared" si="188"/>
        <v>UNH_44767</v>
      </c>
      <c r="B12083" t="s">
        <v>86</v>
      </c>
      <c r="C12083" s="1">
        <v>44767</v>
      </c>
      <c r="D12083">
        <v>526.19200000000001</v>
      </c>
    </row>
    <row r="12084" spans="1:4" hidden="1" x14ac:dyDescent="0.35">
      <c r="A12084" s="3" t="str">
        <f t="shared" si="188"/>
        <v>URI_44767</v>
      </c>
      <c r="B12084" t="s">
        <v>87</v>
      </c>
      <c r="C12084" s="1">
        <v>44767</v>
      </c>
      <c r="D12084">
        <v>276.92399999999998</v>
      </c>
    </row>
    <row r="12085" spans="1:4" hidden="1" x14ac:dyDescent="0.35">
      <c r="A12085" s="3" t="str">
        <f t="shared" si="188"/>
        <v>V_44767</v>
      </c>
      <c r="B12085" t="s">
        <v>88</v>
      </c>
      <c r="C12085" s="1">
        <v>44767</v>
      </c>
      <c r="D12085">
        <v>212.99700000000001</v>
      </c>
    </row>
    <row r="12086" spans="1:4" hidden="1" x14ac:dyDescent="0.35">
      <c r="A12086" s="3" t="str">
        <f t="shared" si="188"/>
        <v>VRSK_44767</v>
      </c>
      <c r="B12086" t="s">
        <v>89</v>
      </c>
      <c r="C12086" s="1">
        <v>44767</v>
      </c>
      <c r="D12086">
        <v>182.16</v>
      </c>
    </row>
    <row r="12087" spans="1:4" hidden="1" x14ac:dyDescent="0.35">
      <c r="A12087" s="3" t="str">
        <f t="shared" si="188"/>
        <v>VXX_44767</v>
      </c>
      <c r="B12087" t="s">
        <v>90</v>
      </c>
      <c r="C12087" s="1">
        <v>44767</v>
      </c>
      <c r="D12087">
        <v>21.15</v>
      </c>
    </row>
    <row r="12088" spans="1:4" hidden="1" x14ac:dyDescent="0.35">
      <c r="A12088" s="3" t="str">
        <f t="shared" si="188"/>
        <v>WRK_44767</v>
      </c>
      <c r="B12088" t="s">
        <v>91</v>
      </c>
      <c r="C12088" s="1">
        <v>44767</v>
      </c>
      <c r="D12088">
        <v>40.744999999999997</v>
      </c>
    </row>
    <row r="12089" spans="1:4" hidden="1" x14ac:dyDescent="0.35">
      <c r="A12089" s="3" t="str">
        <f t="shared" si="188"/>
        <v>XLB_44767</v>
      </c>
      <c r="B12089" t="s">
        <v>92</v>
      </c>
      <c r="C12089" s="1">
        <v>44767</v>
      </c>
      <c r="D12089">
        <v>74.463999999999999</v>
      </c>
    </row>
    <row r="12090" spans="1:4" hidden="1" x14ac:dyDescent="0.35">
      <c r="A12090" s="3" t="str">
        <f t="shared" ref="A12090:A12153" si="189">CONCATENATE(B12090,"_",C12090)</f>
        <v>XLC_44767</v>
      </c>
      <c r="B12090" t="s">
        <v>93</v>
      </c>
      <c r="C12090" s="1">
        <v>44767</v>
      </c>
      <c r="D12090">
        <v>55.545999999999999</v>
      </c>
    </row>
    <row r="12091" spans="1:4" hidden="1" x14ac:dyDescent="0.35">
      <c r="A12091" s="3" t="str">
        <f t="shared" si="189"/>
        <v>XLE_44767</v>
      </c>
      <c r="B12091" t="s">
        <v>94</v>
      </c>
      <c r="C12091" s="1">
        <v>44767</v>
      </c>
      <c r="D12091">
        <v>72.221000000000004</v>
      </c>
    </row>
    <row r="12092" spans="1:4" hidden="1" x14ac:dyDescent="0.35">
      <c r="A12092" s="3" t="str">
        <f t="shared" si="189"/>
        <v>XLF_44767</v>
      </c>
      <c r="B12092" t="s">
        <v>95</v>
      </c>
      <c r="C12092" s="1">
        <v>44767</v>
      </c>
      <c r="D12092">
        <v>32.584000000000003</v>
      </c>
    </row>
    <row r="12093" spans="1:4" hidden="1" x14ac:dyDescent="0.35">
      <c r="A12093" s="3" t="str">
        <f t="shared" si="189"/>
        <v>XLI_44767</v>
      </c>
      <c r="B12093" t="s">
        <v>96</v>
      </c>
      <c r="C12093" s="1">
        <v>44767</v>
      </c>
      <c r="D12093">
        <v>90.018000000000001</v>
      </c>
    </row>
    <row r="12094" spans="1:4" hidden="1" x14ac:dyDescent="0.35">
      <c r="A12094" s="3" t="str">
        <f t="shared" si="189"/>
        <v>XLK_44767</v>
      </c>
      <c r="B12094" t="s">
        <v>97</v>
      </c>
      <c r="C12094" s="1">
        <v>44767</v>
      </c>
      <c r="D12094">
        <v>135.625</v>
      </c>
    </row>
    <row r="12095" spans="1:4" hidden="1" x14ac:dyDescent="0.35">
      <c r="A12095" s="3" t="str">
        <f t="shared" si="189"/>
        <v>XLP_44767</v>
      </c>
      <c r="B12095" t="s">
        <v>98</v>
      </c>
      <c r="C12095" s="1">
        <v>44767</v>
      </c>
      <c r="D12095">
        <v>72.564999999999998</v>
      </c>
    </row>
    <row r="12096" spans="1:4" hidden="1" x14ac:dyDescent="0.35">
      <c r="A12096" s="3" t="str">
        <f t="shared" si="189"/>
        <v>XLU_44767</v>
      </c>
      <c r="B12096" t="s">
        <v>99</v>
      </c>
      <c r="C12096" s="1">
        <v>44767</v>
      </c>
      <c r="D12096">
        <v>69.260000000000005</v>
      </c>
    </row>
    <row r="12097" spans="1:4" hidden="1" x14ac:dyDescent="0.35">
      <c r="A12097" s="3" t="str">
        <f t="shared" si="189"/>
        <v>XLV_44767</v>
      </c>
      <c r="B12097" t="s">
        <v>100</v>
      </c>
      <c r="C12097" s="1">
        <v>44767</v>
      </c>
      <c r="D12097">
        <v>129.459</v>
      </c>
    </row>
    <row r="12098" spans="1:4" hidden="1" x14ac:dyDescent="0.35">
      <c r="A12098" s="3" t="str">
        <f t="shared" si="189"/>
        <v>XLY_44767</v>
      </c>
      <c r="B12098" t="s">
        <v>101</v>
      </c>
      <c r="C12098" s="1">
        <v>44767</v>
      </c>
      <c r="D12098">
        <v>152.68100000000001</v>
      </c>
    </row>
    <row r="12099" spans="1:4" hidden="1" x14ac:dyDescent="0.35">
      <c r="A12099" s="3" t="str">
        <f t="shared" si="189"/>
        <v>XOM_44767</v>
      </c>
      <c r="B12099" t="s">
        <v>102</v>
      </c>
      <c r="C12099" s="1">
        <v>44767</v>
      </c>
      <c r="D12099">
        <v>87.704999999999998</v>
      </c>
    </row>
    <row r="12100" spans="1:4" hidden="1" x14ac:dyDescent="0.35">
      <c r="A12100" s="3" t="str">
        <f t="shared" si="189"/>
        <v>ABBV_44768</v>
      </c>
      <c r="B12100" t="s">
        <v>3</v>
      </c>
      <c r="C12100" s="1">
        <v>44768</v>
      </c>
      <c r="D12100">
        <v>147.94399999999999</v>
      </c>
    </row>
    <row r="12101" spans="1:4" hidden="1" x14ac:dyDescent="0.35">
      <c r="A12101" s="3" t="str">
        <f t="shared" si="189"/>
        <v>ACN_44768</v>
      </c>
      <c r="B12101" t="s">
        <v>4</v>
      </c>
      <c r="C12101" s="1">
        <v>44768</v>
      </c>
      <c r="D12101">
        <v>282.76100000000002</v>
      </c>
    </row>
    <row r="12102" spans="1:4" hidden="1" x14ac:dyDescent="0.35">
      <c r="A12102" s="3" t="str">
        <f t="shared" si="189"/>
        <v>AEP_44768</v>
      </c>
      <c r="B12102" t="s">
        <v>5</v>
      </c>
      <c r="C12102" s="1">
        <v>44768</v>
      </c>
      <c r="D12102">
        <v>93.908000000000001</v>
      </c>
    </row>
    <row r="12103" spans="1:4" hidden="1" x14ac:dyDescent="0.35">
      <c r="A12103" s="3" t="str">
        <f t="shared" si="189"/>
        <v>AIZ_44768</v>
      </c>
      <c r="B12103" t="s">
        <v>6</v>
      </c>
      <c r="C12103" s="1">
        <v>44768</v>
      </c>
      <c r="D12103">
        <v>170.291</v>
      </c>
    </row>
    <row r="12104" spans="1:4" hidden="1" x14ac:dyDescent="0.35">
      <c r="A12104" s="3" t="str">
        <f t="shared" si="189"/>
        <v>ALLE_44768</v>
      </c>
      <c r="B12104" t="s">
        <v>7</v>
      </c>
      <c r="C12104" s="1">
        <v>44768</v>
      </c>
      <c r="D12104">
        <v>101.866</v>
      </c>
    </row>
    <row r="12105" spans="1:4" hidden="1" x14ac:dyDescent="0.35">
      <c r="A12105" s="3" t="str">
        <f t="shared" si="189"/>
        <v>AMAT_44768</v>
      </c>
      <c r="B12105" t="s">
        <v>8</v>
      </c>
      <c r="C12105" s="1">
        <v>44768</v>
      </c>
      <c r="D12105">
        <v>98.418000000000006</v>
      </c>
    </row>
    <row r="12106" spans="1:4" hidden="1" x14ac:dyDescent="0.35">
      <c r="A12106" s="3" t="str">
        <f t="shared" si="189"/>
        <v>AMP_44768</v>
      </c>
      <c r="B12106" t="s">
        <v>9</v>
      </c>
      <c r="C12106" s="1">
        <v>44768</v>
      </c>
      <c r="D12106">
        <v>238.63900000000001</v>
      </c>
    </row>
    <row r="12107" spans="1:4" hidden="1" x14ac:dyDescent="0.35">
      <c r="A12107" s="3" t="str">
        <f t="shared" si="189"/>
        <v>AMZN_44768</v>
      </c>
      <c r="B12107" t="s">
        <v>10</v>
      </c>
      <c r="C12107" s="1">
        <v>44768</v>
      </c>
      <c r="D12107">
        <v>114.81</v>
      </c>
    </row>
    <row r="12108" spans="1:4" hidden="1" x14ac:dyDescent="0.35">
      <c r="A12108" s="3" t="str">
        <f t="shared" si="189"/>
        <v>AVB_44768</v>
      </c>
      <c r="B12108" t="s">
        <v>11</v>
      </c>
      <c r="C12108" s="1">
        <v>44768</v>
      </c>
      <c r="D12108">
        <v>193.922</v>
      </c>
    </row>
    <row r="12109" spans="1:4" hidden="1" x14ac:dyDescent="0.35">
      <c r="A12109" s="3" t="str">
        <f t="shared" si="189"/>
        <v>AVY_44768</v>
      </c>
      <c r="B12109" t="s">
        <v>12</v>
      </c>
      <c r="C12109" s="1">
        <v>44768</v>
      </c>
      <c r="D12109">
        <v>170.38800000000001</v>
      </c>
    </row>
    <row r="12110" spans="1:4" hidden="1" x14ac:dyDescent="0.35">
      <c r="A12110" s="3" t="str">
        <f t="shared" si="189"/>
        <v>AXP_44768</v>
      </c>
      <c r="B12110" t="s">
        <v>13</v>
      </c>
      <c r="C12110" s="1">
        <v>44768</v>
      </c>
      <c r="D12110">
        <v>148.745</v>
      </c>
    </row>
    <row r="12111" spans="1:4" hidden="1" x14ac:dyDescent="0.35">
      <c r="A12111" s="3" t="str">
        <f t="shared" si="189"/>
        <v>BDX_44768</v>
      </c>
      <c r="B12111" t="s">
        <v>14</v>
      </c>
      <c r="C12111" s="1">
        <v>44768</v>
      </c>
      <c r="D12111">
        <v>242.43100000000001</v>
      </c>
    </row>
    <row r="12112" spans="1:4" hidden="1" x14ac:dyDescent="0.35">
      <c r="A12112" s="3" t="str">
        <f t="shared" si="189"/>
        <v>BF-B_44768</v>
      </c>
      <c r="B12112" t="s">
        <v>15</v>
      </c>
      <c r="C12112" s="1">
        <v>44768</v>
      </c>
      <c r="D12112">
        <v>71.480999999999995</v>
      </c>
    </row>
    <row r="12113" spans="1:4" hidden="1" x14ac:dyDescent="0.35">
      <c r="A12113" s="3" t="str">
        <f t="shared" si="189"/>
        <v>BMY_44768</v>
      </c>
      <c r="B12113" t="s">
        <v>16</v>
      </c>
      <c r="C12113" s="1">
        <v>44768</v>
      </c>
      <c r="D12113">
        <v>72.396000000000001</v>
      </c>
    </row>
    <row r="12114" spans="1:4" hidden="1" x14ac:dyDescent="0.35">
      <c r="A12114" s="3" t="str">
        <f t="shared" si="189"/>
        <v>BR_44768</v>
      </c>
      <c r="B12114" t="s">
        <v>17</v>
      </c>
      <c r="C12114" s="1">
        <v>44768</v>
      </c>
      <c r="D12114">
        <v>153.50299999999999</v>
      </c>
    </row>
    <row r="12115" spans="1:4" hidden="1" x14ac:dyDescent="0.35">
      <c r="A12115" s="3" t="str">
        <f t="shared" si="189"/>
        <v>CARR_44768</v>
      </c>
      <c r="B12115" t="s">
        <v>18</v>
      </c>
      <c r="C12115" s="1">
        <v>44768</v>
      </c>
      <c r="D12115">
        <v>37.765999999999998</v>
      </c>
    </row>
    <row r="12116" spans="1:4" hidden="1" x14ac:dyDescent="0.35">
      <c r="A12116" s="3" t="str">
        <f t="shared" si="189"/>
        <v>CDW_44768</v>
      </c>
      <c r="B12116" t="s">
        <v>19</v>
      </c>
      <c r="C12116" s="1">
        <v>44768</v>
      </c>
      <c r="D12116">
        <v>169.10900000000001</v>
      </c>
    </row>
    <row r="12117" spans="1:4" hidden="1" x14ac:dyDescent="0.35">
      <c r="A12117" s="3" t="str">
        <f t="shared" si="189"/>
        <v>CE_44768</v>
      </c>
      <c r="B12117" t="s">
        <v>20</v>
      </c>
      <c r="C12117" s="1">
        <v>44768</v>
      </c>
      <c r="D12117">
        <v>113.07599999999999</v>
      </c>
    </row>
    <row r="12118" spans="1:4" hidden="1" x14ac:dyDescent="0.35">
      <c r="A12118" s="3" t="str">
        <f t="shared" si="189"/>
        <v>CHTR_44768</v>
      </c>
      <c r="B12118" t="s">
        <v>21</v>
      </c>
      <c r="C12118" s="1">
        <v>44768</v>
      </c>
      <c r="D12118">
        <v>479.01</v>
      </c>
    </row>
    <row r="12119" spans="1:4" hidden="1" x14ac:dyDescent="0.35">
      <c r="A12119" s="3" t="str">
        <f t="shared" si="189"/>
        <v>CNC_44768</v>
      </c>
      <c r="B12119" t="s">
        <v>22</v>
      </c>
      <c r="C12119" s="1">
        <v>44768</v>
      </c>
      <c r="D12119">
        <v>93.15</v>
      </c>
    </row>
    <row r="12120" spans="1:4" hidden="1" x14ac:dyDescent="0.35">
      <c r="A12120" s="3" t="str">
        <f t="shared" si="189"/>
        <v>CNP_44768</v>
      </c>
      <c r="B12120" t="s">
        <v>23</v>
      </c>
      <c r="C12120" s="1">
        <v>44768</v>
      </c>
      <c r="D12120">
        <v>29.95</v>
      </c>
    </row>
    <row r="12121" spans="1:4" hidden="1" x14ac:dyDescent="0.35">
      <c r="A12121" s="3" t="str">
        <f t="shared" si="189"/>
        <v>COP_44768</v>
      </c>
      <c r="B12121" t="s">
        <v>24</v>
      </c>
      <c r="C12121" s="1">
        <v>44768</v>
      </c>
      <c r="D12121">
        <v>88.17</v>
      </c>
    </row>
    <row r="12122" spans="1:4" hidden="1" x14ac:dyDescent="0.35">
      <c r="A12122" s="3" t="str">
        <f t="shared" si="189"/>
        <v>CTAS_44768</v>
      </c>
      <c r="B12122" t="s">
        <v>25</v>
      </c>
      <c r="C12122" s="1">
        <v>44768</v>
      </c>
      <c r="D12122">
        <v>394.72300000000001</v>
      </c>
    </row>
    <row r="12123" spans="1:4" hidden="1" x14ac:dyDescent="0.35">
      <c r="A12123" s="3" t="str">
        <f t="shared" si="189"/>
        <v>CZR_44768</v>
      </c>
      <c r="B12123" t="s">
        <v>26</v>
      </c>
      <c r="C12123" s="1">
        <v>44768</v>
      </c>
      <c r="D12123">
        <v>40.299999999999997</v>
      </c>
    </row>
    <row r="12124" spans="1:4" hidden="1" x14ac:dyDescent="0.35">
      <c r="A12124" s="3" t="str">
        <f t="shared" si="189"/>
        <v>DG_44768</v>
      </c>
      <c r="B12124" t="s">
        <v>27</v>
      </c>
      <c r="C12124" s="1">
        <v>44768</v>
      </c>
      <c r="D12124">
        <v>240.30199999999999</v>
      </c>
    </row>
    <row r="12125" spans="1:4" hidden="1" x14ac:dyDescent="0.35">
      <c r="A12125" s="3" t="str">
        <f t="shared" si="189"/>
        <v>DPZ_44768</v>
      </c>
      <c r="B12125" t="s">
        <v>28</v>
      </c>
      <c r="C12125" s="1">
        <v>44768</v>
      </c>
      <c r="D12125">
        <v>384.36399999999998</v>
      </c>
    </row>
    <row r="12126" spans="1:4" x14ac:dyDescent="0.35">
      <c r="A12126" s="3" t="str">
        <f t="shared" si="189"/>
        <v>DRE_44768</v>
      </c>
      <c r="B12126" t="s">
        <v>29</v>
      </c>
      <c r="C12126" s="1">
        <v>44768</v>
      </c>
      <c r="D12126">
        <v>59.865000000000002</v>
      </c>
    </row>
    <row r="12127" spans="1:4" hidden="1" x14ac:dyDescent="0.35">
      <c r="A12127" s="3" t="str">
        <f t="shared" si="189"/>
        <v>DXC_44768</v>
      </c>
      <c r="B12127" t="s">
        <v>30</v>
      </c>
      <c r="C12127" s="1">
        <v>44768</v>
      </c>
      <c r="D12127">
        <v>30.49</v>
      </c>
    </row>
    <row r="12128" spans="1:4" hidden="1" x14ac:dyDescent="0.35">
      <c r="A12128" s="3" t="str">
        <f t="shared" si="189"/>
        <v>EWA_44768</v>
      </c>
      <c r="B12128" t="s">
        <v>31</v>
      </c>
      <c r="C12128" s="1">
        <v>44768</v>
      </c>
      <c r="D12128">
        <v>21.337</v>
      </c>
    </row>
    <row r="12129" spans="1:4" hidden="1" x14ac:dyDescent="0.35">
      <c r="A12129" s="3" t="str">
        <f t="shared" si="189"/>
        <v>EWC_44768</v>
      </c>
      <c r="B12129" t="s">
        <v>32</v>
      </c>
      <c r="C12129" s="1">
        <v>44768</v>
      </c>
      <c r="D12129">
        <v>33.281999999999996</v>
      </c>
    </row>
    <row r="12130" spans="1:4" hidden="1" x14ac:dyDescent="0.35">
      <c r="A12130" s="3" t="str">
        <f t="shared" si="189"/>
        <v>EWG_44768</v>
      </c>
      <c r="B12130" t="s">
        <v>33</v>
      </c>
      <c r="C12130" s="1">
        <v>44768</v>
      </c>
      <c r="D12130">
        <v>22.402000000000001</v>
      </c>
    </row>
    <row r="12131" spans="1:4" hidden="1" x14ac:dyDescent="0.35">
      <c r="A12131" s="3" t="str">
        <f t="shared" si="189"/>
        <v>EWH_44768</v>
      </c>
      <c r="B12131" t="s">
        <v>34</v>
      </c>
      <c r="C12131" s="1">
        <v>44768</v>
      </c>
      <c r="D12131">
        <v>21.068000000000001</v>
      </c>
    </row>
    <row r="12132" spans="1:4" hidden="1" x14ac:dyDescent="0.35">
      <c r="A12132" s="3" t="str">
        <f t="shared" si="189"/>
        <v>EWJ_44768</v>
      </c>
      <c r="B12132" t="s">
        <v>35</v>
      </c>
      <c r="C12132" s="1">
        <v>44768</v>
      </c>
      <c r="D12132">
        <v>53.968000000000004</v>
      </c>
    </row>
    <row r="12133" spans="1:4" hidden="1" x14ac:dyDescent="0.35">
      <c r="A12133" s="3" t="str">
        <f t="shared" si="189"/>
        <v>EWL_44768</v>
      </c>
      <c r="B12133" t="s">
        <v>36</v>
      </c>
      <c r="C12133" s="1">
        <v>44768</v>
      </c>
      <c r="D12133">
        <v>42.27</v>
      </c>
    </row>
    <row r="12134" spans="1:4" hidden="1" x14ac:dyDescent="0.35">
      <c r="A12134" s="3" t="str">
        <f t="shared" si="189"/>
        <v>EWQ_44768</v>
      </c>
      <c r="B12134" t="s">
        <v>37</v>
      </c>
      <c r="C12134" s="1">
        <v>44768</v>
      </c>
      <c r="D12134">
        <v>30.03</v>
      </c>
    </row>
    <row r="12135" spans="1:4" hidden="1" x14ac:dyDescent="0.35">
      <c r="A12135" s="3" t="str">
        <f t="shared" si="189"/>
        <v>EWT_44768</v>
      </c>
      <c r="B12135" t="s">
        <v>38</v>
      </c>
      <c r="C12135" s="1">
        <v>44768</v>
      </c>
      <c r="D12135">
        <v>42.432000000000002</v>
      </c>
    </row>
    <row r="12136" spans="1:4" hidden="1" x14ac:dyDescent="0.35">
      <c r="A12136" s="3" t="str">
        <f t="shared" si="189"/>
        <v>EWU_44768</v>
      </c>
      <c r="B12136" t="s">
        <v>39</v>
      </c>
      <c r="C12136" s="1">
        <v>44768</v>
      </c>
      <c r="D12136">
        <v>29.434000000000001</v>
      </c>
    </row>
    <row r="12137" spans="1:4" hidden="1" x14ac:dyDescent="0.35">
      <c r="A12137" s="3" t="str">
        <f t="shared" si="189"/>
        <v>EWY_44768</v>
      </c>
      <c r="B12137" t="s">
        <v>40</v>
      </c>
      <c r="C12137" s="1">
        <v>44768</v>
      </c>
      <c r="D12137">
        <v>57.927</v>
      </c>
    </row>
    <row r="12138" spans="1:4" hidden="1" x14ac:dyDescent="0.35">
      <c r="A12138" s="3" t="str">
        <f t="shared" si="189"/>
        <v>EWZ_44768</v>
      </c>
      <c r="B12138" t="s">
        <v>41</v>
      </c>
      <c r="C12138" s="1">
        <v>44768</v>
      </c>
      <c r="D12138">
        <v>25.190999999999999</v>
      </c>
    </row>
    <row r="12139" spans="1:4" hidden="1" x14ac:dyDescent="0.35">
      <c r="A12139" s="3" t="str">
        <f t="shared" si="189"/>
        <v>FTV_44768</v>
      </c>
      <c r="B12139" t="s">
        <v>43</v>
      </c>
      <c r="C12139" s="1">
        <v>44768</v>
      </c>
      <c r="D12139">
        <v>58.094000000000001</v>
      </c>
    </row>
    <row r="12140" spans="1:4" hidden="1" x14ac:dyDescent="0.35">
      <c r="A12140" s="3" t="str">
        <f t="shared" si="189"/>
        <v>GOOG_44768</v>
      </c>
      <c r="B12140" t="s">
        <v>44</v>
      </c>
      <c r="C12140" s="1">
        <v>44768</v>
      </c>
      <c r="D12140">
        <v>105.44</v>
      </c>
    </row>
    <row r="12141" spans="1:4" hidden="1" x14ac:dyDescent="0.35">
      <c r="A12141" s="3" t="str">
        <f t="shared" si="189"/>
        <v>GPC_44768</v>
      </c>
      <c r="B12141" t="s">
        <v>45</v>
      </c>
      <c r="C12141" s="1">
        <v>44768</v>
      </c>
      <c r="D12141">
        <v>141.21799999999999</v>
      </c>
    </row>
    <row r="12142" spans="1:4" hidden="1" x14ac:dyDescent="0.35">
      <c r="A12142" s="3" t="str">
        <f t="shared" si="189"/>
        <v>GSG_44768</v>
      </c>
      <c r="B12142" t="s">
        <v>46</v>
      </c>
      <c r="C12142" s="1">
        <v>44768</v>
      </c>
      <c r="D12142">
        <v>22.33</v>
      </c>
    </row>
    <row r="12143" spans="1:4" hidden="1" x14ac:dyDescent="0.35">
      <c r="A12143" s="3" t="str">
        <f t="shared" si="189"/>
        <v>HIG_44768</v>
      </c>
      <c r="B12143" t="s">
        <v>47</v>
      </c>
      <c r="C12143" s="1">
        <v>44768</v>
      </c>
      <c r="D12143">
        <v>63.62</v>
      </c>
    </row>
    <row r="12144" spans="1:4" hidden="1" x14ac:dyDescent="0.35">
      <c r="A12144" s="3" t="str">
        <f t="shared" si="189"/>
        <v>HIGH.L_44768</v>
      </c>
      <c r="B12144" t="s">
        <v>48</v>
      </c>
      <c r="C12144" s="1">
        <v>44768</v>
      </c>
      <c r="D12144">
        <v>4.923</v>
      </c>
    </row>
    <row r="12145" spans="1:4" hidden="1" x14ac:dyDescent="0.35">
      <c r="A12145" s="3" t="str">
        <f t="shared" si="189"/>
        <v>HST_44768</v>
      </c>
      <c r="B12145" t="s">
        <v>49</v>
      </c>
      <c r="C12145" s="1">
        <v>44768</v>
      </c>
      <c r="D12145">
        <v>16.690999999999999</v>
      </c>
    </row>
    <row r="12146" spans="1:4" hidden="1" x14ac:dyDescent="0.35">
      <c r="A12146" s="3" t="str">
        <f t="shared" si="189"/>
        <v>HYG_44768</v>
      </c>
      <c r="B12146" t="s">
        <v>50</v>
      </c>
      <c r="C12146" s="1">
        <v>44768</v>
      </c>
      <c r="D12146">
        <v>73.935000000000002</v>
      </c>
    </row>
    <row r="12147" spans="1:4" hidden="1" x14ac:dyDescent="0.35">
      <c r="A12147" s="3" t="str">
        <f t="shared" si="189"/>
        <v>IAU_44768</v>
      </c>
      <c r="B12147" t="s">
        <v>51</v>
      </c>
      <c r="C12147" s="1">
        <v>44768</v>
      </c>
      <c r="D12147">
        <v>32.61</v>
      </c>
    </row>
    <row r="12148" spans="1:4" hidden="1" x14ac:dyDescent="0.35">
      <c r="A12148" s="3" t="str">
        <f t="shared" si="189"/>
        <v>ICLN_44768</v>
      </c>
      <c r="B12148" t="s">
        <v>52</v>
      </c>
      <c r="C12148" s="1">
        <v>44768</v>
      </c>
      <c r="D12148">
        <v>19.405999999999999</v>
      </c>
    </row>
    <row r="12149" spans="1:4" hidden="1" x14ac:dyDescent="0.35">
      <c r="A12149" s="3" t="str">
        <f t="shared" si="189"/>
        <v>IEAA.L_44768</v>
      </c>
      <c r="B12149" t="s">
        <v>53</v>
      </c>
      <c r="C12149" s="1">
        <v>44768</v>
      </c>
      <c r="D12149">
        <v>4.8769999999999998</v>
      </c>
    </row>
    <row r="12150" spans="1:4" hidden="1" x14ac:dyDescent="0.35">
      <c r="A12150" s="3" t="str">
        <f t="shared" si="189"/>
        <v>IEF_44768</v>
      </c>
      <c r="B12150" t="s">
        <v>54</v>
      </c>
      <c r="C12150" s="1">
        <v>44768</v>
      </c>
      <c r="D12150">
        <v>102.681</v>
      </c>
    </row>
    <row r="12151" spans="1:4" hidden="1" x14ac:dyDescent="0.35">
      <c r="A12151" s="3" t="str">
        <f t="shared" si="189"/>
        <v>IEFM.L_44768</v>
      </c>
      <c r="B12151" t="s">
        <v>55</v>
      </c>
      <c r="C12151" s="1">
        <v>44768</v>
      </c>
      <c r="D12151">
        <v>718.15</v>
      </c>
    </row>
    <row r="12152" spans="1:4" hidden="1" x14ac:dyDescent="0.35">
      <c r="A12152" s="3" t="str">
        <f t="shared" si="189"/>
        <v>IEMG_44768</v>
      </c>
      <c r="B12152" t="s">
        <v>56</v>
      </c>
      <c r="C12152" s="1">
        <v>44768</v>
      </c>
      <c r="D12152">
        <v>47.408000000000001</v>
      </c>
    </row>
    <row r="12153" spans="1:4" hidden="1" x14ac:dyDescent="0.35">
      <c r="A12153" s="3" t="str">
        <f t="shared" si="189"/>
        <v>IEUS_44768</v>
      </c>
      <c r="B12153" t="s">
        <v>57</v>
      </c>
      <c r="C12153" s="1">
        <v>44768</v>
      </c>
      <c r="D12153">
        <v>48.994</v>
      </c>
    </row>
    <row r="12154" spans="1:4" hidden="1" x14ac:dyDescent="0.35">
      <c r="A12154" s="3" t="str">
        <f t="shared" ref="A12154:A12199" si="190">CONCATENATE(B12154,"_",C12154)</f>
        <v>IEVL.L_44768</v>
      </c>
      <c r="B12154" t="s">
        <v>58</v>
      </c>
      <c r="C12154" s="1">
        <v>44768</v>
      </c>
      <c r="D12154">
        <v>6.8129999999999997</v>
      </c>
    </row>
    <row r="12155" spans="1:4" hidden="1" x14ac:dyDescent="0.35">
      <c r="A12155" s="3" t="str">
        <f t="shared" si="190"/>
        <v>IGF_44768</v>
      </c>
      <c r="B12155" t="s">
        <v>59</v>
      </c>
      <c r="C12155" s="1">
        <v>44768</v>
      </c>
      <c r="D12155">
        <v>46.448999999999998</v>
      </c>
    </row>
    <row r="12156" spans="1:4" hidden="1" x14ac:dyDescent="0.35">
      <c r="A12156" s="3" t="str">
        <f t="shared" si="190"/>
        <v>INDA_44768</v>
      </c>
      <c r="B12156" t="s">
        <v>60</v>
      </c>
      <c r="C12156" s="1">
        <v>44768</v>
      </c>
      <c r="D12156">
        <v>40.51</v>
      </c>
    </row>
    <row r="12157" spans="1:4" hidden="1" x14ac:dyDescent="0.35">
      <c r="A12157" s="3" t="str">
        <f t="shared" si="190"/>
        <v>IUMO.L_44768</v>
      </c>
      <c r="B12157" t="s">
        <v>61</v>
      </c>
      <c r="C12157" s="1">
        <v>44768</v>
      </c>
      <c r="D12157">
        <v>9.6080000000000005</v>
      </c>
    </row>
    <row r="12158" spans="1:4" hidden="1" x14ac:dyDescent="0.35">
      <c r="A12158" s="3" t="str">
        <f t="shared" si="190"/>
        <v>IUVL.L_44768</v>
      </c>
      <c r="B12158" t="s">
        <v>62</v>
      </c>
      <c r="C12158" s="1">
        <v>44768</v>
      </c>
      <c r="D12158">
        <v>8.1419999999999995</v>
      </c>
    </row>
    <row r="12159" spans="1:4" hidden="1" x14ac:dyDescent="0.35">
      <c r="A12159" s="3" t="str">
        <f t="shared" si="190"/>
        <v>IVV_44768</v>
      </c>
      <c r="B12159" t="s">
        <v>63</v>
      </c>
      <c r="C12159" s="1">
        <v>44768</v>
      </c>
      <c r="D12159">
        <v>389.23200000000003</v>
      </c>
    </row>
    <row r="12160" spans="1:4" hidden="1" x14ac:dyDescent="0.35">
      <c r="A12160" s="3" t="str">
        <f t="shared" si="190"/>
        <v>IWM_44768</v>
      </c>
      <c r="B12160" t="s">
        <v>64</v>
      </c>
      <c r="C12160" s="1">
        <v>44768</v>
      </c>
      <c r="D12160">
        <v>177.58799999999999</v>
      </c>
    </row>
    <row r="12161" spans="1:4" hidden="1" x14ac:dyDescent="0.35">
      <c r="A12161" s="3" t="str">
        <f t="shared" si="190"/>
        <v>IXN_44768</v>
      </c>
      <c r="B12161" t="s">
        <v>65</v>
      </c>
      <c r="C12161" s="1">
        <v>44768</v>
      </c>
      <c r="D12161">
        <v>47.914000000000001</v>
      </c>
    </row>
    <row r="12162" spans="1:4" hidden="1" x14ac:dyDescent="0.35">
      <c r="A12162" s="3" t="str">
        <f t="shared" si="190"/>
        <v>JPEA.L_44768</v>
      </c>
      <c r="B12162" t="s">
        <v>66</v>
      </c>
      <c r="C12162" s="1">
        <v>44768</v>
      </c>
      <c r="D12162">
        <v>4.7880000000000003</v>
      </c>
    </row>
    <row r="12163" spans="1:4" hidden="1" x14ac:dyDescent="0.35">
      <c r="A12163" s="3" t="str">
        <f t="shared" si="190"/>
        <v>JPM_44768</v>
      </c>
      <c r="B12163" t="s">
        <v>67</v>
      </c>
      <c r="C12163" s="1">
        <v>44768</v>
      </c>
      <c r="D12163">
        <v>111.59</v>
      </c>
    </row>
    <row r="12164" spans="1:4" hidden="1" x14ac:dyDescent="0.35">
      <c r="A12164" s="3" t="str">
        <f t="shared" si="190"/>
        <v>KR_44768</v>
      </c>
      <c r="B12164" t="s">
        <v>68</v>
      </c>
      <c r="C12164" s="1">
        <v>44768</v>
      </c>
      <c r="D12164">
        <v>45.256</v>
      </c>
    </row>
    <row r="12165" spans="1:4" hidden="1" x14ac:dyDescent="0.35">
      <c r="A12165" s="3" t="str">
        <f t="shared" si="190"/>
        <v>LQD_44768</v>
      </c>
      <c r="B12165" t="s">
        <v>69</v>
      </c>
      <c r="C12165" s="1">
        <v>44768</v>
      </c>
      <c r="D12165">
        <v>110.678</v>
      </c>
    </row>
    <row r="12166" spans="1:4" hidden="1" x14ac:dyDescent="0.35">
      <c r="A12166" s="3" t="str">
        <f t="shared" si="190"/>
        <v>MCHI_44768</v>
      </c>
      <c r="B12166" t="s">
        <v>70</v>
      </c>
      <c r="C12166" s="1">
        <v>44768</v>
      </c>
      <c r="D12166">
        <v>50.622999999999998</v>
      </c>
    </row>
    <row r="12167" spans="1:4" hidden="1" x14ac:dyDescent="0.35">
      <c r="A12167" s="3" t="str">
        <f t="shared" si="190"/>
        <v>META_44768</v>
      </c>
      <c r="B12167" t="s">
        <v>144</v>
      </c>
      <c r="C12167" s="1">
        <v>44768</v>
      </c>
      <c r="D12167">
        <v>159.15</v>
      </c>
    </row>
    <row r="12168" spans="1:4" hidden="1" x14ac:dyDescent="0.35">
      <c r="A12168" s="3" t="str">
        <f t="shared" si="190"/>
        <v>MVEU.L_44768</v>
      </c>
      <c r="B12168" t="s">
        <v>71</v>
      </c>
      <c r="C12168" s="1">
        <v>44768</v>
      </c>
      <c r="D12168">
        <v>51.46</v>
      </c>
    </row>
    <row r="12169" spans="1:4" hidden="1" x14ac:dyDescent="0.35">
      <c r="A12169" s="3" t="str">
        <f t="shared" si="190"/>
        <v>OGN_44768</v>
      </c>
      <c r="B12169" t="s">
        <v>72</v>
      </c>
      <c r="C12169" s="1">
        <v>44768</v>
      </c>
      <c r="D12169">
        <v>32.24</v>
      </c>
    </row>
    <row r="12170" spans="1:4" hidden="1" x14ac:dyDescent="0.35">
      <c r="A12170" s="3" t="str">
        <f t="shared" si="190"/>
        <v>PG_44768</v>
      </c>
      <c r="B12170" t="s">
        <v>73</v>
      </c>
      <c r="C12170" s="1">
        <v>44768</v>
      </c>
      <c r="D12170">
        <v>142.35900000000001</v>
      </c>
    </row>
    <row r="12171" spans="1:4" hidden="1" x14ac:dyDescent="0.35">
      <c r="A12171" s="3" t="str">
        <f t="shared" si="190"/>
        <v>PPL_44768</v>
      </c>
      <c r="B12171" t="s">
        <v>74</v>
      </c>
      <c r="C12171" s="1">
        <v>44768</v>
      </c>
      <c r="D12171">
        <v>27.611000000000001</v>
      </c>
    </row>
    <row r="12172" spans="1:4" hidden="1" x14ac:dyDescent="0.35">
      <c r="A12172" s="3" t="str">
        <f t="shared" si="190"/>
        <v>PRU_44768</v>
      </c>
      <c r="B12172" t="s">
        <v>75</v>
      </c>
      <c r="C12172" s="1">
        <v>44768</v>
      </c>
      <c r="D12172">
        <v>93.873999999999995</v>
      </c>
    </row>
    <row r="12173" spans="1:4" hidden="1" x14ac:dyDescent="0.35">
      <c r="A12173" s="3" t="str">
        <f t="shared" si="190"/>
        <v>PYPL_44768</v>
      </c>
      <c r="B12173" t="s">
        <v>76</v>
      </c>
      <c r="C12173" s="1">
        <v>44768</v>
      </c>
      <c r="D12173">
        <v>77.040000000000006</v>
      </c>
    </row>
    <row r="12174" spans="1:4" hidden="1" x14ac:dyDescent="0.35">
      <c r="A12174" s="3" t="str">
        <f t="shared" si="190"/>
        <v>RE_44768</v>
      </c>
      <c r="B12174" t="s">
        <v>77</v>
      </c>
      <c r="C12174" s="1">
        <v>44768</v>
      </c>
      <c r="D12174">
        <v>268.81099999999998</v>
      </c>
    </row>
    <row r="12175" spans="1:4" hidden="1" x14ac:dyDescent="0.35">
      <c r="A12175" s="3" t="str">
        <f t="shared" si="190"/>
        <v>REET_44768</v>
      </c>
      <c r="B12175" t="s">
        <v>78</v>
      </c>
      <c r="C12175" s="1">
        <v>44768</v>
      </c>
      <c r="D12175">
        <v>24.773</v>
      </c>
    </row>
    <row r="12176" spans="1:4" hidden="1" x14ac:dyDescent="0.35">
      <c r="A12176" s="3" t="str">
        <f t="shared" si="190"/>
        <v>ROL_44768</v>
      </c>
      <c r="B12176" t="s">
        <v>79</v>
      </c>
      <c r="C12176" s="1">
        <v>44768</v>
      </c>
      <c r="D12176">
        <v>35.881</v>
      </c>
    </row>
    <row r="12177" spans="1:4" hidden="1" x14ac:dyDescent="0.35">
      <c r="A12177" s="3" t="str">
        <f t="shared" si="190"/>
        <v>ROST_44768</v>
      </c>
      <c r="B12177" t="s">
        <v>80</v>
      </c>
      <c r="C12177" s="1">
        <v>44768</v>
      </c>
      <c r="D12177">
        <v>77.484999999999999</v>
      </c>
    </row>
    <row r="12178" spans="1:4" hidden="1" x14ac:dyDescent="0.35">
      <c r="A12178" s="3" t="str">
        <f t="shared" si="190"/>
        <v>SEGA.L_44768</v>
      </c>
      <c r="B12178" t="s">
        <v>81</v>
      </c>
      <c r="C12178" s="1">
        <v>44768</v>
      </c>
      <c r="D12178">
        <v>98.558000000000007</v>
      </c>
    </row>
    <row r="12179" spans="1:4" hidden="1" x14ac:dyDescent="0.35">
      <c r="A12179" s="3" t="str">
        <f t="shared" si="190"/>
        <v>SHY_44768</v>
      </c>
      <c r="B12179" t="s">
        <v>82</v>
      </c>
      <c r="C12179" s="1">
        <v>44768</v>
      </c>
      <c r="D12179">
        <v>81.805999999999997</v>
      </c>
    </row>
    <row r="12180" spans="1:4" hidden="1" x14ac:dyDescent="0.35">
      <c r="A12180" s="3" t="str">
        <f t="shared" si="190"/>
        <v>SLV_44768</v>
      </c>
      <c r="B12180" t="s">
        <v>83</v>
      </c>
      <c r="C12180" s="1">
        <v>44768</v>
      </c>
      <c r="D12180">
        <v>17.16</v>
      </c>
    </row>
    <row r="12181" spans="1:4" hidden="1" x14ac:dyDescent="0.35">
      <c r="A12181" s="3" t="str">
        <f t="shared" si="190"/>
        <v>SPMV.L_44768</v>
      </c>
      <c r="B12181" t="s">
        <v>84</v>
      </c>
      <c r="C12181" s="1">
        <v>44768</v>
      </c>
      <c r="D12181">
        <v>74.63</v>
      </c>
    </row>
    <row r="12182" spans="1:4" hidden="1" x14ac:dyDescent="0.35">
      <c r="A12182" s="3" t="str">
        <f t="shared" si="190"/>
        <v>TLT_44768</v>
      </c>
      <c r="B12182" t="s">
        <v>85</v>
      </c>
      <c r="C12182" s="1">
        <v>44768</v>
      </c>
      <c r="D12182">
        <v>115.599</v>
      </c>
    </row>
    <row r="12183" spans="1:4" hidden="1" x14ac:dyDescent="0.35">
      <c r="A12183" s="3" t="str">
        <f t="shared" si="190"/>
        <v>UNH_44768</v>
      </c>
      <c r="B12183" t="s">
        <v>86</v>
      </c>
      <c r="C12183" s="1">
        <v>44768</v>
      </c>
      <c r="D12183">
        <v>528.29899999999998</v>
      </c>
    </row>
    <row r="12184" spans="1:4" hidden="1" x14ac:dyDescent="0.35">
      <c r="A12184" s="3" t="str">
        <f t="shared" si="190"/>
        <v>URI_44768</v>
      </c>
      <c r="B12184" t="s">
        <v>87</v>
      </c>
      <c r="C12184" s="1">
        <v>44768</v>
      </c>
      <c r="D12184">
        <v>275.31</v>
      </c>
    </row>
    <row r="12185" spans="1:4" hidden="1" x14ac:dyDescent="0.35">
      <c r="A12185" s="3" t="str">
        <f t="shared" si="190"/>
        <v>V_44768</v>
      </c>
      <c r="B12185" t="s">
        <v>88</v>
      </c>
      <c r="C12185" s="1">
        <v>44768</v>
      </c>
      <c r="D12185">
        <v>211.22800000000001</v>
      </c>
    </row>
    <row r="12186" spans="1:4" hidden="1" x14ac:dyDescent="0.35">
      <c r="A12186" s="3" t="str">
        <f t="shared" si="190"/>
        <v>VRSK_44768</v>
      </c>
      <c r="B12186" t="s">
        <v>89</v>
      </c>
      <c r="C12186" s="1">
        <v>44768</v>
      </c>
      <c r="D12186">
        <v>182.399</v>
      </c>
    </row>
    <row r="12187" spans="1:4" hidden="1" x14ac:dyDescent="0.35">
      <c r="A12187" s="3" t="str">
        <f t="shared" si="190"/>
        <v>VXX_44768</v>
      </c>
      <c r="B12187" t="s">
        <v>90</v>
      </c>
      <c r="C12187" s="1">
        <v>44768</v>
      </c>
      <c r="D12187">
        <v>21.67</v>
      </c>
    </row>
    <row r="12188" spans="1:4" hidden="1" x14ac:dyDescent="0.35">
      <c r="A12188" s="3" t="str">
        <f t="shared" si="190"/>
        <v>WRK_44768</v>
      </c>
      <c r="B12188" t="s">
        <v>91</v>
      </c>
      <c r="C12188" s="1">
        <v>44768</v>
      </c>
      <c r="D12188">
        <v>39.814999999999998</v>
      </c>
    </row>
    <row r="12189" spans="1:4" hidden="1" x14ac:dyDescent="0.35">
      <c r="A12189" s="3" t="str">
        <f t="shared" si="190"/>
        <v>XLB_44768</v>
      </c>
      <c r="B12189" t="s">
        <v>92</v>
      </c>
      <c r="C12189" s="1">
        <v>44768</v>
      </c>
      <c r="D12189">
        <v>73.959999999999994</v>
      </c>
    </row>
    <row r="12190" spans="1:4" hidden="1" x14ac:dyDescent="0.35">
      <c r="A12190" s="3" t="str">
        <f t="shared" si="190"/>
        <v>XLC_44768</v>
      </c>
      <c r="B12190" t="s">
        <v>93</v>
      </c>
      <c r="C12190" s="1">
        <v>44768</v>
      </c>
      <c r="D12190">
        <v>54.432000000000002</v>
      </c>
    </row>
    <row r="12191" spans="1:4" hidden="1" x14ac:dyDescent="0.35">
      <c r="A12191" s="3" t="str">
        <f t="shared" si="190"/>
        <v>XLE_44768</v>
      </c>
      <c r="B12191" t="s">
        <v>94</v>
      </c>
      <c r="C12191" s="1">
        <v>44768</v>
      </c>
      <c r="D12191">
        <v>71.564999999999998</v>
      </c>
    </row>
    <row r="12192" spans="1:4" hidden="1" x14ac:dyDescent="0.35">
      <c r="A12192" s="3" t="str">
        <f t="shared" si="190"/>
        <v>XLF_44768</v>
      </c>
      <c r="B12192" t="s">
        <v>95</v>
      </c>
      <c r="C12192" s="1">
        <v>44768</v>
      </c>
      <c r="D12192">
        <v>32.128999999999998</v>
      </c>
    </row>
    <row r="12193" spans="1:4" hidden="1" x14ac:dyDescent="0.35">
      <c r="A12193" s="3" t="str">
        <f t="shared" si="190"/>
        <v>XLI_44768</v>
      </c>
      <c r="B12193" t="s">
        <v>96</v>
      </c>
      <c r="C12193" s="1">
        <v>44768</v>
      </c>
      <c r="D12193">
        <v>89.531999999999996</v>
      </c>
    </row>
    <row r="12194" spans="1:4" hidden="1" x14ac:dyDescent="0.35">
      <c r="A12194" s="3" t="str">
        <f t="shared" si="190"/>
        <v>XLK_44768</v>
      </c>
      <c r="B12194" t="s">
        <v>97</v>
      </c>
      <c r="C12194" s="1">
        <v>44768</v>
      </c>
      <c r="D12194">
        <v>133.42599999999999</v>
      </c>
    </row>
    <row r="12195" spans="1:4" hidden="1" x14ac:dyDescent="0.35">
      <c r="A12195" s="3" t="str">
        <f t="shared" si="190"/>
        <v>XLP_44768</v>
      </c>
      <c r="B12195" t="s">
        <v>98</v>
      </c>
      <c r="C12195" s="1">
        <v>44768</v>
      </c>
      <c r="D12195">
        <v>72.397000000000006</v>
      </c>
    </row>
    <row r="12196" spans="1:4" hidden="1" x14ac:dyDescent="0.35">
      <c r="A12196" s="3" t="str">
        <f t="shared" si="190"/>
        <v>XLU_44768</v>
      </c>
      <c r="B12196" t="s">
        <v>99</v>
      </c>
      <c r="C12196" s="1">
        <v>44768</v>
      </c>
      <c r="D12196">
        <v>69.674000000000007</v>
      </c>
    </row>
    <row r="12197" spans="1:4" hidden="1" x14ac:dyDescent="0.35">
      <c r="A12197" s="3" t="str">
        <f t="shared" si="190"/>
        <v>XLV_44768</v>
      </c>
      <c r="B12197" t="s">
        <v>100</v>
      </c>
      <c r="C12197" s="1">
        <v>44768</v>
      </c>
      <c r="D12197">
        <v>130.12299999999999</v>
      </c>
    </row>
    <row r="12198" spans="1:4" hidden="1" x14ac:dyDescent="0.35">
      <c r="A12198" s="3" t="str">
        <f t="shared" si="190"/>
        <v>XLY_44768</v>
      </c>
      <c r="B12198" t="s">
        <v>101</v>
      </c>
      <c r="C12198" s="1">
        <v>44768</v>
      </c>
      <c r="D12198">
        <v>147.76499999999999</v>
      </c>
    </row>
    <row r="12199" spans="1:4" hidden="1" x14ac:dyDescent="0.35">
      <c r="A12199" s="3" t="str">
        <f t="shared" si="190"/>
        <v>XOM_44768</v>
      </c>
      <c r="B12199" t="s">
        <v>102</v>
      </c>
      <c r="C12199" s="1">
        <v>44768</v>
      </c>
      <c r="D12199">
        <v>87.364000000000004</v>
      </c>
    </row>
    <row r="12200" spans="1:4" hidden="1" x14ac:dyDescent="0.35">
      <c r="A12200" s="3" t="str">
        <f>CONCATENATE(B12200,"_",C12200)</f>
        <v>ABBV_44769</v>
      </c>
      <c r="B12200" t="s">
        <v>3</v>
      </c>
      <c r="C12200" s="1">
        <v>44769</v>
      </c>
      <c r="D12200">
        <v>148.21799999999999</v>
      </c>
    </row>
    <row r="12201" spans="1:4" hidden="1" x14ac:dyDescent="0.35">
      <c r="A12201" s="3" t="str">
        <f t="shared" ref="A12201:A12264" si="191">CONCATENATE(B12201,"_",C12201)</f>
        <v>ACN_44769</v>
      </c>
      <c r="B12201" t="s">
        <v>4</v>
      </c>
      <c r="C12201" s="1">
        <v>44769</v>
      </c>
      <c r="D12201">
        <v>295.00599999999997</v>
      </c>
    </row>
    <row r="12202" spans="1:4" hidden="1" x14ac:dyDescent="0.35">
      <c r="A12202" s="3" t="str">
        <f t="shared" si="191"/>
        <v>AEP_44769</v>
      </c>
      <c r="B12202" t="s">
        <v>5</v>
      </c>
      <c r="C12202" s="1">
        <v>44769</v>
      </c>
      <c r="D12202">
        <v>93.781999999999996</v>
      </c>
    </row>
    <row r="12203" spans="1:4" hidden="1" x14ac:dyDescent="0.35">
      <c r="A12203" s="3" t="str">
        <f t="shared" si="191"/>
        <v>AIZ_44769</v>
      </c>
      <c r="B12203" t="s">
        <v>6</v>
      </c>
      <c r="C12203" s="1">
        <v>44769</v>
      </c>
      <c r="D12203">
        <v>170.489</v>
      </c>
    </row>
    <row r="12204" spans="1:4" hidden="1" x14ac:dyDescent="0.35">
      <c r="A12204" s="3" t="str">
        <f t="shared" si="191"/>
        <v>ALLE_44769</v>
      </c>
      <c r="B12204" t="s">
        <v>7</v>
      </c>
      <c r="C12204" s="1">
        <v>44769</v>
      </c>
      <c r="D12204">
        <v>103.354</v>
      </c>
    </row>
    <row r="12205" spans="1:4" hidden="1" x14ac:dyDescent="0.35">
      <c r="A12205" s="3" t="str">
        <f t="shared" si="191"/>
        <v>AMAT_44769</v>
      </c>
      <c r="B12205" t="s">
        <v>8</v>
      </c>
      <c r="C12205" s="1">
        <v>44769</v>
      </c>
      <c r="D12205">
        <v>102.94499999999999</v>
      </c>
    </row>
    <row r="12206" spans="1:4" hidden="1" x14ac:dyDescent="0.35">
      <c r="A12206" s="3" t="str">
        <f t="shared" si="191"/>
        <v>AMP_44769</v>
      </c>
      <c r="B12206" t="s">
        <v>9</v>
      </c>
      <c r="C12206" s="1">
        <v>44769</v>
      </c>
      <c r="D12206">
        <v>253.39699999999999</v>
      </c>
    </row>
    <row r="12207" spans="1:4" hidden="1" x14ac:dyDescent="0.35">
      <c r="A12207" s="3" t="str">
        <f t="shared" si="191"/>
        <v>AMZN_44769</v>
      </c>
      <c r="B12207" t="s">
        <v>10</v>
      </c>
      <c r="C12207" s="1">
        <v>44769</v>
      </c>
      <c r="D12207">
        <v>120.97</v>
      </c>
    </row>
    <row r="12208" spans="1:4" hidden="1" x14ac:dyDescent="0.35">
      <c r="A12208" s="3" t="str">
        <f t="shared" si="191"/>
        <v>AVB_44769</v>
      </c>
      <c r="B12208" t="s">
        <v>11</v>
      </c>
      <c r="C12208" s="1">
        <v>44769</v>
      </c>
      <c r="D12208">
        <v>198.38800000000001</v>
      </c>
    </row>
    <row r="12209" spans="1:4" hidden="1" x14ac:dyDescent="0.35">
      <c r="A12209" s="3" t="str">
        <f t="shared" si="191"/>
        <v>AVY_44769</v>
      </c>
      <c r="B12209" t="s">
        <v>12</v>
      </c>
      <c r="C12209" s="1">
        <v>44769</v>
      </c>
      <c r="D12209">
        <v>182.71799999999999</v>
      </c>
    </row>
    <row r="12210" spans="1:4" hidden="1" x14ac:dyDescent="0.35">
      <c r="A12210" s="3" t="str">
        <f t="shared" si="191"/>
        <v>AXP_44769</v>
      </c>
      <c r="B12210" t="s">
        <v>13</v>
      </c>
      <c r="C12210" s="1">
        <v>44769</v>
      </c>
      <c r="D12210">
        <v>150.53200000000001</v>
      </c>
    </row>
    <row r="12211" spans="1:4" hidden="1" x14ac:dyDescent="0.35">
      <c r="A12211" s="3" t="str">
        <f t="shared" si="191"/>
        <v>BDX_44769</v>
      </c>
      <c r="B12211" t="s">
        <v>14</v>
      </c>
      <c r="C12211" s="1">
        <v>44769</v>
      </c>
      <c r="D12211">
        <v>242.62</v>
      </c>
    </row>
    <row r="12212" spans="1:4" hidden="1" x14ac:dyDescent="0.35">
      <c r="A12212" s="3" t="str">
        <f t="shared" si="191"/>
        <v>BF-B_44769</v>
      </c>
      <c r="B12212" t="s">
        <v>15</v>
      </c>
      <c r="C12212" s="1">
        <v>44769</v>
      </c>
      <c r="D12212">
        <v>72.028000000000006</v>
      </c>
    </row>
    <row r="12213" spans="1:4" hidden="1" x14ac:dyDescent="0.35">
      <c r="A12213" s="3" t="str">
        <f t="shared" si="191"/>
        <v>BMY_44769</v>
      </c>
      <c r="B12213" t="s">
        <v>16</v>
      </c>
      <c r="C12213" s="1">
        <v>44769</v>
      </c>
      <c r="D12213">
        <v>73.555999999999997</v>
      </c>
    </row>
    <row r="12214" spans="1:4" hidden="1" x14ac:dyDescent="0.35">
      <c r="A12214" s="3" t="str">
        <f t="shared" si="191"/>
        <v>BR_44769</v>
      </c>
      <c r="B12214" t="s">
        <v>17</v>
      </c>
      <c r="C12214" s="1">
        <v>44769</v>
      </c>
      <c r="D12214">
        <v>156.733</v>
      </c>
    </row>
    <row r="12215" spans="1:4" hidden="1" x14ac:dyDescent="0.35">
      <c r="A12215" s="3" t="str">
        <f t="shared" si="191"/>
        <v>CARR_44769</v>
      </c>
      <c r="B12215" t="s">
        <v>18</v>
      </c>
      <c r="C12215" s="1">
        <v>44769</v>
      </c>
      <c r="D12215">
        <v>39.204000000000001</v>
      </c>
    </row>
    <row r="12216" spans="1:4" hidden="1" x14ac:dyDescent="0.35">
      <c r="A12216" s="3" t="str">
        <f t="shared" si="191"/>
        <v>CDW_44769</v>
      </c>
      <c r="B12216" t="s">
        <v>19</v>
      </c>
      <c r="C12216" s="1">
        <v>44769</v>
      </c>
      <c r="D12216">
        <v>173.78200000000001</v>
      </c>
    </row>
    <row r="12217" spans="1:4" hidden="1" x14ac:dyDescent="0.35">
      <c r="A12217" s="3" t="str">
        <f t="shared" si="191"/>
        <v>CE_44769</v>
      </c>
      <c r="B12217" t="s">
        <v>20</v>
      </c>
      <c r="C12217" s="1">
        <v>44769</v>
      </c>
      <c r="D12217">
        <v>116.59</v>
      </c>
    </row>
    <row r="12218" spans="1:4" hidden="1" x14ac:dyDescent="0.35">
      <c r="A12218" s="3" t="str">
        <f t="shared" si="191"/>
        <v>CHTR_44769</v>
      </c>
      <c r="B12218" t="s">
        <v>21</v>
      </c>
      <c r="C12218" s="1">
        <v>44769</v>
      </c>
      <c r="D12218">
        <v>475.94</v>
      </c>
    </row>
    <row r="12219" spans="1:4" hidden="1" x14ac:dyDescent="0.35">
      <c r="A12219" s="3" t="str">
        <f t="shared" si="191"/>
        <v>CNC_44769</v>
      </c>
      <c r="B12219" t="s">
        <v>22</v>
      </c>
      <c r="C12219" s="1">
        <v>44769</v>
      </c>
      <c r="D12219">
        <v>92.51</v>
      </c>
    </row>
    <row r="12220" spans="1:4" hidden="1" x14ac:dyDescent="0.35">
      <c r="A12220" s="3" t="str">
        <f t="shared" si="191"/>
        <v>CNP_44769</v>
      </c>
      <c r="B12220" t="s">
        <v>23</v>
      </c>
      <c r="C12220" s="1">
        <v>44769</v>
      </c>
      <c r="D12220">
        <v>29.998999999999999</v>
      </c>
    </row>
    <row r="12221" spans="1:4" hidden="1" x14ac:dyDescent="0.35">
      <c r="A12221" s="3" t="str">
        <f t="shared" si="191"/>
        <v>COP_44769</v>
      </c>
      <c r="B12221" t="s">
        <v>24</v>
      </c>
      <c r="C12221" s="1">
        <v>44769</v>
      </c>
      <c r="D12221">
        <v>90.28</v>
      </c>
    </row>
    <row r="12222" spans="1:4" hidden="1" x14ac:dyDescent="0.35">
      <c r="A12222" s="3" t="str">
        <f t="shared" si="191"/>
        <v>CTAS_44769</v>
      </c>
      <c r="B12222" t="s">
        <v>25</v>
      </c>
      <c r="C12222" s="1">
        <v>44769</v>
      </c>
      <c r="D12222">
        <v>406.03399999999999</v>
      </c>
    </row>
    <row r="12223" spans="1:4" hidden="1" x14ac:dyDescent="0.35">
      <c r="A12223" s="3" t="str">
        <f t="shared" si="191"/>
        <v>CZR_44769</v>
      </c>
      <c r="B12223" t="s">
        <v>26</v>
      </c>
      <c r="C12223" s="1">
        <v>44769</v>
      </c>
      <c r="D12223">
        <v>43.87</v>
      </c>
    </row>
    <row r="12224" spans="1:4" hidden="1" x14ac:dyDescent="0.35">
      <c r="A12224" s="3" t="str">
        <f t="shared" si="191"/>
        <v>DG_44769</v>
      </c>
      <c r="B12224" t="s">
        <v>27</v>
      </c>
      <c r="C12224" s="1">
        <v>44769</v>
      </c>
      <c r="D12224">
        <v>243.34899999999999</v>
      </c>
    </row>
    <row r="12225" spans="1:4" hidden="1" x14ac:dyDescent="0.35">
      <c r="A12225" s="3" t="str">
        <f t="shared" si="191"/>
        <v>DPZ_44769</v>
      </c>
      <c r="B12225" t="s">
        <v>28</v>
      </c>
      <c r="C12225" s="1">
        <v>44769</v>
      </c>
      <c r="D12225">
        <v>390.565</v>
      </c>
    </row>
    <row r="12226" spans="1:4" x14ac:dyDescent="0.35">
      <c r="A12226" s="3" t="str">
        <f t="shared" si="191"/>
        <v>DRE_44769</v>
      </c>
      <c r="B12226" t="s">
        <v>29</v>
      </c>
      <c r="C12226" s="1">
        <v>44769</v>
      </c>
      <c r="D12226">
        <v>59.776000000000003</v>
      </c>
    </row>
    <row r="12227" spans="1:4" hidden="1" x14ac:dyDescent="0.35">
      <c r="A12227" s="3" t="str">
        <f t="shared" si="191"/>
        <v>DXC_44769</v>
      </c>
      <c r="B12227" t="s">
        <v>30</v>
      </c>
      <c r="C12227" s="1">
        <v>44769</v>
      </c>
      <c r="D12227">
        <v>31.69</v>
      </c>
    </row>
    <row r="12228" spans="1:4" hidden="1" x14ac:dyDescent="0.35">
      <c r="A12228" s="3" t="str">
        <f t="shared" si="191"/>
        <v>EWA_44769</v>
      </c>
      <c r="B12228" t="s">
        <v>31</v>
      </c>
      <c r="C12228" s="1">
        <v>44769</v>
      </c>
      <c r="D12228">
        <v>21.936</v>
      </c>
    </row>
    <row r="12229" spans="1:4" hidden="1" x14ac:dyDescent="0.35">
      <c r="A12229" s="3" t="str">
        <f t="shared" si="191"/>
        <v>EWC_44769</v>
      </c>
      <c r="B12229" t="s">
        <v>32</v>
      </c>
      <c r="C12229" s="1">
        <v>44769</v>
      </c>
      <c r="D12229">
        <v>34.051000000000002</v>
      </c>
    </row>
    <row r="12230" spans="1:4" hidden="1" x14ac:dyDescent="0.35">
      <c r="A12230" s="3" t="str">
        <f t="shared" si="191"/>
        <v>EWG_44769</v>
      </c>
      <c r="B12230" t="s">
        <v>33</v>
      </c>
      <c r="C12230" s="1">
        <v>44769</v>
      </c>
      <c r="D12230">
        <v>23.001999999999999</v>
      </c>
    </row>
    <row r="12231" spans="1:4" hidden="1" x14ac:dyDescent="0.35">
      <c r="A12231" s="3" t="str">
        <f t="shared" si="191"/>
        <v>EWH_44769</v>
      </c>
      <c r="B12231" t="s">
        <v>34</v>
      </c>
      <c r="C12231" s="1">
        <v>44769</v>
      </c>
      <c r="D12231">
        <v>21.234999999999999</v>
      </c>
    </row>
    <row r="12232" spans="1:4" hidden="1" x14ac:dyDescent="0.35">
      <c r="A12232" s="3" t="str">
        <f t="shared" si="191"/>
        <v>EWJ_44769</v>
      </c>
      <c r="B12232" t="s">
        <v>35</v>
      </c>
      <c r="C12232" s="1">
        <v>44769</v>
      </c>
      <c r="D12232">
        <v>55.055999999999997</v>
      </c>
    </row>
    <row r="12233" spans="1:4" hidden="1" x14ac:dyDescent="0.35">
      <c r="A12233" s="3" t="str">
        <f t="shared" si="191"/>
        <v>EWL_44769</v>
      </c>
      <c r="B12233" t="s">
        <v>36</v>
      </c>
      <c r="C12233" s="1">
        <v>44769</v>
      </c>
      <c r="D12233">
        <v>42.75</v>
      </c>
    </row>
    <row r="12234" spans="1:4" hidden="1" x14ac:dyDescent="0.35">
      <c r="A12234" s="3" t="str">
        <f t="shared" si="191"/>
        <v>EWQ_44769</v>
      </c>
      <c r="B12234" t="s">
        <v>37</v>
      </c>
      <c r="C12234" s="1">
        <v>44769</v>
      </c>
      <c r="D12234">
        <v>30.927</v>
      </c>
    </row>
    <row r="12235" spans="1:4" hidden="1" x14ac:dyDescent="0.35">
      <c r="A12235" s="3" t="str">
        <f t="shared" si="191"/>
        <v>EWT_44769</v>
      </c>
      <c r="B12235" t="s">
        <v>38</v>
      </c>
      <c r="C12235" s="1">
        <v>44769</v>
      </c>
      <c r="D12235">
        <v>43.542999999999999</v>
      </c>
    </row>
    <row r="12236" spans="1:4" hidden="1" x14ac:dyDescent="0.35">
      <c r="A12236" s="3" t="str">
        <f t="shared" si="191"/>
        <v>EWU_44769</v>
      </c>
      <c r="B12236" t="s">
        <v>39</v>
      </c>
      <c r="C12236" s="1">
        <v>44769</v>
      </c>
      <c r="D12236">
        <v>30.143000000000001</v>
      </c>
    </row>
    <row r="12237" spans="1:4" hidden="1" x14ac:dyDescent="0.35">
      <c r="A12237" s="3" t="str">
        <f t="shared" si="191"/>
        <v>EWY_44769</v>
      </c>
      <c r="B12237" t="s">
        <v>40</v>
      </c>
      <c r="C12237" s="1">
        <v>44769</v>
      </c>
      <c r="D12237">
        <v>59.122999999999998</v>
      </c>
    </row>
    <row r="12238" spans="1:4" hidden="1" x14ac:dyDescent="0.35">
      <c r="A12238" s="3" t="str">
        <f t="shared" si="191"/>
        <v>EWZ_44769</v>
      </c>
      <c r="B12238" t="s">
        <v>41</v>
      </c>
      <c r="C12238" s="1">
        <v>44769</v>
      </c>
      <c r="D12238">
        <v>26.074999999999999</v>
      </c>
    </row>
    <row r="12239" spans="1:4" hidden="1" x14ac:dyDescent="0.35">
      <c r="A12239" s="3" t="str">
        <f t="shared" si="191"/>
        <v>FTV_44769</v>
      </c>
      <c r="B12239" t="s">
        <v>43</v>
      </c>
      <c r="C12239" s="1">
        <v>44769</v>
      </c>
      <c r="D12239">
        <v>59.372</v>
      </c>
    </row>
    <row r="12240" spans="1:4" hidden="1" x14ac:dyDescent="0.35">
      <c r="A12240" s="3" t="str">
        <f t="shared" si="191"/>
        <v>GOOG_44769</v>
      </c>
      <c r="B12240" t="s">
        <v>44</v>
      </c>
      <c r="C12240" s="1">
        <v>44769</v>
      </c>
      <c r="D12240">
        <v>113.6</v>
      </c>
    </row>
    <row r="12241" spans="1:4" hidden="1" x14ac:dyDescent="0.35">
      <c r="A12241" s="3" t="str">
        <f t="shared" si="191"/>
        <v>GPC_44769</v>
      </c>
      <c r="B12241" t="s">
        <v>45</v>
      </c>
      <c r="C12241" s="1">
        <v>44769</v>
      </c>
      <c r="D12241">
        <v>144.82</v>
      </c>
    </row>
    <row r="12242" spans="1:4" hidden="1" x14ac:dyDescent="0.35">
      <c r="A12242" s="3" t="str">
        <f t="shared" si="191"/>
        <v>GSG_44769</v>
      </c>
      <c r="B12242" t="s">
        <v>46</v>
      </c>
      <c r="C12242" s="1">
        <v>44769</v>
      </c>
      <c r="D12242">
        <v>22.86</v>
      </c>
    </row>
    <row r="12243" spans="1:4" hidden="1" x14ac:dyDescent="0.35">
      <c r="A12243" s="3" t="str">
        <f t="shared" si="191"/>
        <v>HIG_44769</v>
      </c>
      <c r="B12243" t="s">
        <v>47</v>
      </c>
      <c r="C12243" s="1">
        <v>44769</v>
      </c>
      <c r="D12243">
        <v>63.600999999999999</v>
      </c>
    </row>
    <row r="12244" spans="1:4" hidden="1" x14ac:dyDescent="0.35">
      <c r="A12244" s="3" t="str">
        <f t="shared" si="191"/>
        <v>HIGH.L_44769</v>
      </c>
      <c r="B12244" t="s">
        <v>48</v>
      </c>
      <c r="C12244" s="1">
        <v>44769</v>
      </c>
      <c r="D12244">
        <v>4.9690000000000003</v>
      </c>
    </row>
    <row r="12245" spans="1:4" hidden="1" x14ac:dyDescent="0.35">
      <c r="A12245" s="3" t="str">
        <f t="shared" si="191"/>
        <v>HST_44769</v>
      </c>
      <c r="B12245" t="s">
        <v>49</v>
      </c>
      <c r="C12245" s="1">
        <v>44769</v>
      </c>
      <c r="D12245">
        <v>17.332000000000001</v>
      </c>
    </row>
    <row r="12246" spans="1:4" hidden="1" x14ac:dyDescent="0.35">
      <c r="A12246" s="3" t="str">
        <f t="shared" si="191"/>
        <v>HYG_44769</v>
      </c>
      <c r="B12246" t="s">
        <v>50</v>
      </c>
      <c r="C12246" s="1">
        <v>44769</v>
      </c>
      <c r="D12246">
        <v>74.748000000000005</v>
      </c>
    </row>
    <row r="12247" spans="1:4" hidden="1" x14ac:dyDescent="0.35">
      <c r="A12247" s="3" t="str">
        <f t="shared" si="191"/>
        <v>IAU_44769</v>
      </c>
      <c r="B12247" t="s">
        <v>51</v>
      </c>
      <c r="C12247" s="1">
        <v>44769</v>
      </c>
      <c r="D12247">
        <v>32.950000000000003</v>
      </c>
    </row>
    <row r="12248" spans="1:4" hidden="1" x14ac:dyDescent="0.35">
      <c r="A12248" s="3" t="str">
        <f t="shared" si="191"/>
        <v>ICLN_44769</v>
      </c>
      <c r="B12248" t="s">
        <v>52</v>
      </c>
      <c r="C12248" s="1">
        <v>44769</v>
      </c>
      <c r="D12248">
        <v>20.324000000000002</v>
      </c>
    </row>
    <row r="12249" spans="1:4" hidden="1" x14ac:dyDescent="0.35">
      <c r="A12249" s="3" t="str">
        <f t="shared" si="191"/>
        <v>IEAA.L_44769</v>
      </c>
      <c r="B12249" t="s">
        <v>53</v>
      </c>
      <c r="C12249" s="1">
        <v>44769</v>
      </c>
      <c r="D12249">
        <v>4.8920000000000003</v>
      </c>
    </row>
    <row r="12250" spans="1:4" hidden="1" x14ac:dyDescent="0.35">
      <c r="A12250" s="3" t="str">
        <f t="shared" si="191"/>
        <v>IEF_44769</v>
      </c>
      <c r="B12250" t="s">
        <v>54</v>
      </c>
      <c r="C12250" s="1">
        <v>44769</v>
      </c>
      <c r="D12250">
        <v>102.88800000000001</v>
      </c>
    </row>
    <row r="12251" spans="1:4" hidden="1" x14ac:dyDescent="0.35">
      <c r="A12251" s="3" t="str">
        <f t="shared" si="191"/>
        <v>IEFM.L_44769</v>
      </c>
      <c r="B12251" t="s">
        <v>55</v>
      </c>
      <c r="C12251" s="1">
        <v>44769</v>
      </c>
      <c r="D12251">
        <v>718.3</v>
      </c>
    </row>
    <row r="12252" spans="1:4" hidden="1" x14ac:dyDescent="0.35">
      <c r="A12252" s="3" t="str">
        <f t="shared" si="191"/>
        <v>IEMG_44769</v>
      </c>
      <c r="B12252" t="s">
        <v>56</v>
      </c>
      <c r="C12252" s="1">
        <v>44769</v>
      </c>
      <c r="D12252">
        <v>48.325000000000003</v>
      </c>
    </row>
    <row r="12253" spans="1:4" hidden="1" x14ac:dyDescent="0.35">
      <c r="A12253" s="3" t="str">
        <f t="shared" si="191"/>
        <v>IEUS_44769</v>
      </c>
      <c r="B12253" t="s">
        <v>57</v>
      </c>
      <c r="C12253" s="1">
        <v>44769</v>
      </c>
      <c r="D12253">
        <v>50.046999999999997</v>
      </c>
    </row>
    <row r="12254" spans="1:4" hidden="1" x14ac:dyDescent="0.35">
      <c r="A12254" s="3" t="str">
        <f t="shared" si="191"/>
        <v>IEVL.L_44769</v>
      </c>
      <c r="B12254" t="s">
        <v>58</v>
      </c>
      <c r="C12254" s="1">
        <v>44769</v>
      </c>
      <c r="D12254">
        <v>6.8479999999999999</v>
      </c>
    </row>
    <row r="12255" spans="1:4" hidden="1" x14ac:dyDescent="0.35">
      <c r="A12255" s="3" t="str">
        <f t="shared" si="191"/>
        <v>IGF_44769</v>
      </c>
      <c r="B12255" t="s">
        <v>59</v>
      </c>
      <c r="C12255" s="1">
        <v>44769</v>
      </c>
      <c r="D12255">
        <v>46.982999999999997</v>
      </c>
    </row>
    <row r="12256" spans="1:4" hidden="1" x14ac:dyDescent="0.35">
      <c r="A12256" s="3" t="str">
        <f t="shared" si="191"/>
        <v>INDA_44769</v>
      </c>
      <c r="B12256" t="s">
        <v>60</v>
      </c>
      <c r="C12256" s="1">
        <v>44769</v>
      </c>
      <c r="D12256">
        <v>41.37</v>
      </c>
    </row>
    <row r="12257" spans="1:4" hidden="1" x14ac:dyDescent="0.35">
      <c r="A12257" s="3" t="str">
        <f t="shared" si="191"/>
        <v>IUMO.L_44769</v>
      </c>
      <c r="B12257" t="s">
        <v>61</v>
      </c>
      <c r="C12257" s="1">
        <v>44769</v>
      </c>
      <c r="D12257">
        <v>9.6319999999999997</v>
      </c>
    </row>
    <row r="12258" spans="1:4" hidden="1" x14ac:dyDescent="0.35">
      <c r="A12258" s="3" t="str">
        <f t="shared" si="191"/>
        <v>IUVL.L_44769</v>
      </c>
      <c r="B12258" t="s">
        <v>62</v>
      </c>
      <c r="C12258" s="1">
        <v>44769</v>
      </c>
      <c r="D12258">
        <v>8.1549999999999994</v>
      </c>
    </row>
    <row r="12259" spans="1:4" hidden="1" x14ac:dyDescent="0.35">
      <c r="A12259" s="3" t="str">
        <f t="shared" si="191"/>
        <v>IVV_44769</v>
      </c>
      <c r="B12259" t="s">
        <v>63</v>
      </c>
      <c r="C12259" s="1">
        <v>44769</v>
      </c>
      <c r="D12259">
        <v>399.29599999999999</v>
      </c>
    </row>
    <row r="12260" spans="1:4" hidden="1" x14ac:dyDescent="0.35">
      <c r="A12260" s="3" t="str">
        <f t="shared" si="191"/>
        <v>IWM_44769</v>
      </c>
      <c r="B12260" t="s">
        <v>64</v>
      </c>
      <c r="C12260" s="1">
        <v>44769</v>
      </c>
      <c r="D12260">
        <v>181.62799999999999</v>
      </c>
    </row>
    <row r="12261" spans="1:4" hidden="1" x14ac:dyDescent="0.35">
      <c r="A12261" s="3" t="str">
        <f t="shared" si="191"/>
        <v>IXN_44769</v>
      </c>
      <c r="B12261" t="s">
        <v>65</v>
      </c>
      <c r="C12261" s="1">
        <v>44769</v>
      </c>
      <c r="D12261">
        <v>49.936</v>
      </c>
    </row>
    <row r="12262" spans="1:4" hidden="1" x14ac:dyDescent="0.35">
      <c r="A12262" s="3" t="str">
        <f t="shared" si="191"/>
        <v>JPEA.L_44769</v>
      </c>
      <c r="B12262" t="s">
        <v>66</v>
      </c>
      <c r="C12262" s="1">
        <v>44769</v>
      </c>
      <c r="D12262">
        <v>4.806</v>
      </c>
    </row>
    <row r="12263" spans="1:4" hidden="1" x14ac:dyDescent="0.35">
      <c r="A12263" s="3" t="str">
        <f t="shared" si="191"/>
        <v>JPM_44769</v>
      </c>
      <c r="B12263" t="s">
        <v>67</v>
      </c>
      <c r="C12263" s="1">
        <v>44769</v>
      </c>
      <c r="D12263">
        <v>113.381</v>
      </c>
    </row>
    <row r="12264" spans="1:4" hidden="1" x14ac:dyDescent="0.35">
      <c r="A12264" s="3" t="str">
        <f t="shared" si="191"/>
        <v>KR_44769</v>
      </c>
      <c r="B12264" t="s">
        <v>68</v>
      </c>
      <c r="C12264" s="1">
        <v>44769</v>
      </c>
      <c r="D12264">
        <v>45.177</v>
      </c>
    </row>
    <row r="12265" spans="1:4" hidden="1" x14ac:dyDescent="0.35">
      <c r="A12265" s="3" t="str">
        <f t="shared" ref="A12265:A12328" si="192">CONCATENATE(B12265,"_",C12265)</f>
        <v>LQD_44769</v>
      </c>
      <c r="B12265" t="s">
        <v>69</v>
      </c>
      <c r="C12265" s="1">
        <v>44769</v>
      </c>
      <c r="D12265">
        <v>111.414</v>
      </c>
    </row>
    <row r="12266" spans="1:4" hidden="1" x14ac:dyDescent="0.35">
      <c r="A12266" s="3" t="str">
        <f t="shared" si="192"/>
        <v>MCHI_44769</v>
      </c>
      <c r="B12266" t="s">
        <v>70</v>
      </c>
      <c r="C12266" s="1">
        <v>44769</v>
      </c>
      <c r="D12266">
        <v>51.125999999999998</v>
      </c>
    </row>
    <row r="12267" spans="1:4" hidden="1" x14ac:dyDescent="0.35">
      <c r="A12267" s="3" t="str">
        <f t="shared" si="192"/>
        <v>META_44769</v>
      </c>
      <c r="B12267" t="s">
        <v>144</v>
      </c>
      <c r="C12267" s="1">
        <v>44769</v>
      </c>
      <c r="D12267">
        <v>169.58</v>
      </c>
    </row>
    <row r="12268" spans="1:4" hidden="1" x14ac:dyDescent="0.35">
      <c r="A12268" s="3" t="str">
        <f t="shared" si="192"/>
        <v>MVEU.L_44769</v>
      </c>
      <c r="B12268" t="s">
        <v>71</v>
      </c>
      <c r="C12268" s="1">
        <v>44769</v>
      </c>
      <c r="D12268">
        <v>51.47</v>
      </c>
    </row>
    <row r="12269" spans="1:4" hidden="1" x14ac:dyDescent="0.35">
      <c r="A12269" s="3" t="str">
        <f t="shared" si="192"/>
        <v>OGN_44769</v>
      </c>
      <c r="B12269" t="s">
        <v>72</v>
      </c>
      <c r="C12269" s="1">
        <v>44769</v>
      </c>
      <c r="D12269">
        <v>31.984999999999999</v>
      </c>
    </row>
    <row r="12270" spans="1:4" hidden="1" x14ac:dyDescent="0.35">
      <c r="A12270" s="3" t="str">
        <f t="shared" si="192"/>
        <v>PG_44769</v>
      </c>
      <c r="B12270" t="s">
        <v>73</v>
      </c>
      <c r="C12270" s="1">
        <v>44769</v>
      </c>
      <c r="D12270">
        <v>143.71100000000001</v>
      </c>
    </row>
    <row r="12271" spans="1:4" hidden="1" x14ac:dyDescent="0.35">
      <c r="A12271" s="3" t="str">
        <f t="shared" si="192"/>
        <v>PPL_44769</v>
      </c>
      <c r="B12271" t="s">
        <v>74</v>
      </c>
      <c r="C12271" s="1">
        <v>44769</v>
      </c>
      <c r="D12271">
        <v>27.65</v>
      </c>
    </row>
    <row r="12272" spans="1:4" hidden="1" x14ac:dyDescent="0.35">
      <c r="A12272" s="3" t="str">
        <f t="shared" si="192"/>
        <v>PRU_44769</v>
      </c>
      <c r="B12272" t="s">
        <v>75</v>
      </c>
      <c r="C12272" s="1">
        <v>44769</v>
      </c>
      <c r="D12272">
        <v>95.427999999999997</v>
      </c>
    </row>
    <row r="12273" spans="1:4" hidden="1" x14ac:dyDescent="0.35">
      <c r="A12273" s="3" t="str">
        <f t="shared" si="192"/>
        <v>PYPL_44769</v>
      </c>
      <c r="B12273" t="s">
        <v>76</v>
      </c>
      <c r="C12273" s="1">
        <v>44769</v>
      </c>
      <c r="D12273">
        <v>86.42</v>
      </c>
    </row>
    <row r="12274" spans="1:4" hidden="1" x14ac:dyDescent="0.35">
      <c r="A12274" s="3" t="str">
        <f t="shared" si="192"/>
        <v>RE_44769</v>
      </c>
      <c r="B12274" t="s">
        <v>77</v>
      </c>
      <c r="C12274" s="1">
        <v>44769</v>
      </c>
      <c r="D12274">
        <v>268.11900000000003</v>
      </c>
    </row>
    <row r="12275" spans="1:4" hidden="1" x14ac:dyDescent="0.35">
      <c r="A12275" s="3" t="str">
        <f t="shared" si="192"/>
        <v>REET_44769</v>
      </c>
      <c r="B12275" t="s">
        <v>78</v>
      </c>
      <c r="C12275" s="1">
        <v>44769</v>
      </c>
      <c r="D12275">
        <v>24.99</v>
      </c>
    </row>
    <row r="12276" spans="1:4" hidden="1" x14ac:dyDescent="0.35">
      <c r="A12276" s="3" t="str">
        <f t="shared" si="192"/>
        <v>ROL_44769</v>
      </c>
      <c r="B12276" t="s">
        <v>79</v>
      </c>
      <c r="C12276" s="1">
        <v>44769</v>
      </c>
      <c r="D12276">
        <v>35.029000000000003</v>
      </c>
    </row>
    <row r="12277" spans="1:4" hidden="1" x14ac:dyDescent="0.35">
      <c r="A12277" s="3" t="str">
        <f t="shared" si="192"/>
        <v>ROST_44769</v>
      </c>
      <c r="B12277" t="s">
        <v>80</v>
      </c>
      <c r="C12277" s="1">
        <v>44769</v>
      </c>
      <c r="D12277">
        <v>79.78</v>
      </c>
    </row>
    <row r="12278" spans="1:4" hidden="1" x14ac:dyDescent="0.35">
      <c r="A12278" s="3" t="str">
        <f t="shared" si="192"/>
        <v>SEGA.L_44769</v>
      </c>
      <c r="B12278" t="s">
        <v>81</v>
      </c>
      <c r="C12278" s="1">
        <v>44769</v>
      </c>
      <c r="D12278">
        <v>98.289000000000001</v>
      </c>
    </row>
    <row r="12279" spans="1:4" hidden="1" x14ac:dyDescent="0.35">
      <c r="A12279" s="3" t="str">
        <f t="shared" si="192"/>
        <v>SHY_44769</v>
      </c>
      <c r="B12279" t="s">
        <v>82</v>
      </c>
      <c r="C12279" s="1">
        <v>44769</v>
      </c>
      <c r="D12279">
        <v>81.935000000000002</v>
      </c>
    </row>
    <row r="12280" spans="1:4" hidden="1" x14ac:dyDescent="0.35">
      <c r="A12280" s="3" t="str">
        <f t="shared" si="192"/>
        <v>SLV_44769</v>
      </c>
      <c r="B12280" t="s">
        <v>83</v>
      </c>
      <c r="C12280" s="1">
        <v>44769</v>
      </c>
      <c r="D12280">
        <v>17.600000000000001</v>
      </c>
    </row>
    <row r="12281" spans="1:4" hidden="1" x14ac:dyDescent="0.35">
      <c r="A12281" s="3" t="str">
        <f t="shared" si="192"/>
        <v>SPMV.L_44769</v>
      </c>
      <c r="B12281" t="s">
        <v>84</v>
      </c>
      <c r="C12281" s="1">
        <v>44769</v>
      </c>
      <c r="D12281">
        <v>75.3</v>
      </c>
    </row>
    <row r="12282" spans="1:4" hidden="1" x14ac:dyDescent="0.35">
      <c r="A12282" s="3" t="str">
        <f t="shared" si="192"/>
        <v>TLT_44769</v>
      </c>
      <c r="B12282" t="s">
        <v>85</v>
      </c>
      <c r="C12282" s="1">
        <v>44769</v>
      </c>
      <c r="D12282">
        <v>114.95</v>
      </c>
    </row>
    <row r="12283" spans="1:4" hidden="1" x14ac:dyDescent="0.35">
      <c r="A12283" s="3" t="str">
        <f t="shared" si="192"/>
        <v>UNH_44769</v>
      </c>
      <c r="B12283" t="s">
        <v>86</v>
      </c>
      <c r="C12283" s="1">
        <v>44769</v>
      </c>
      <c r="D12283">
        <v>531.29999999999995</v>
      </c>
    </row>
    <row r="12284" spans="1:4" hidden="1" x14ac:dyDescent="0.35">
      <c r="A12284" s="3" t="str">
        <f t="shared" si="192"/>
        <v>URI_44769</v>
      </c>
      <c r="B12284" t="s">
        <v>87</v>
      </c>
      <c r="C12284" s="1">
        <v>44769</v>
      </c>
      <c r="D12284">
        <v>286.29399999999998</v>
      </c>
    </row>
    <row r="12285" spans="1:4" hidden="1" x14ac:dyDescent="0.35">
      <c r="A12285" s="3" t="str">
        <f t="shared" si="192"/>
        <v>V_44769</v>
      </c>
      <c r="B12285" t="s">
        <v>88</v>
      </c>
      <c r="C12285" s="1">
        <v>44769</v>
      </c>
      <c r="D12285">
        <v>209.22</v>
      </c>
    </row>
    <row r="12286" spans="1:4" hidden="1" x14ac:dyDescent="0.35">
      <c r="A12286" s="3" t="str">
        <f t="shared" si="192"/>
        <v>VRSK_44769</v>
      </c>
      <c r="B12286" t="s">
        <v>89</v>
      </c>
      <c r="C12286" s="1">
        <v>44769</v>
      </c>
      <c r="D12286">
        <v>183.91399999999999</v>
      </c>
    </row>
    <row r="12287" spans="1:4" hidden="1" x14ac:dyDescent="0.35">
      <c r="A12287" s="3" t="str">
        <f t="shared" si="192"/>
        <v>VXX_44769</v>
      </c>
      <c r="B12287" t="s">
        <v>90</v>
      </c>
      <c r="C12287" s="1">
        <v>44769</v>
      </c>
      <c r="D12287">
        <v>21.31</v>
      </c>
    </row>
    <row r="12288" spans="1:4" hidden="1" x14ac:dyDescent="0.35">
      <c r="A12288" s="3" t="str">
        <f t="shared" si="192"/>
        <v>WRK_44769</v>
      </c>
      <c r="B12288" t="s">
        <v>91</v>
      </c>
      <c r="C12288" s="1">
        <v>44769</v>
      </c>
      <c r="D12288">
        <v>40.832999999999998</v>
      </c>
    </row>
    <row r="12289" spans="1:4" hidden="1" x14ac:dyDescent="0.35">
      <c r="A12289" s="3" t="str">
        <f t="shared" si="192"/>
        <v>XLB_44769</v>
      </c>
      <c r="B12289" t="s">
        <v>92</v>
      </c>
      <c r="C12289" s="1">
        <v>44769</v>
      </c>
      <c r="D12289">
        <v>74.849000000000004</v>
      </c>
    </row>
    <row r="12290" spans="1:4" hidden="1" x14ac:dyDescent="0.35">
      <c r="A12290" s="3" t="str">
        <f t="shared" si="192"/>
        <v>XLC_44769</v>
      </c>
      <c r="B12290" t="s">
        <v>93</v>
      </c>
      <c r="C12290" s="1">
        <v>44769</v>
      </c>
      <c r="D12290">
        <v>56.731000000000002</v>
      </c>
    </row>
    <row r="12291" spans="1:4" hidden="1" x14ac:dyDescent="0.35">
      <c r="A12291" s="3" t="str">
        <f t="shared" si="192"/>
        <v>XLE_44769</v>
      </c>
      <c r="B12291" t="s">
        <v>94</v>
      </c>
      <c r="C12291" s="1">
        <v>44769</v>
      </c>
      <c r="D12291">
        <v>73.180000000000007</v>
      </c>
    </row>
    <row r="12292" spans="1:4" hidden="1" x14ac:dyDescent="0.35">
      <c r="A12292" s="3" t="str">
        <f t="shared" si="192"/>
        <v>XLF_44769</v>
      </c>
      <c r="B12292" t="s">
        <v>95</v>
      </c>
      <c r="C12292" s="1">
        <v>44769</v>
      </c>
      <c r="D12292">
        <v>32.624000000000002</v>
      </c>
    </row>
    <row r="12293" spans="1:4" hidden="1" x14ac:dyDescent="0.35">
      <c r="A12293" s="3" t="str">
        <f t="shared" si="192"/>
        <v>XLI_44769</v>
      </c>
      <c r="B12293" t="s">
        <v>96</v>
      </c>
      <c r="C12293" s="1">
        <v>44769</v>
      </c>
      <c r="D12293">
        <v>90.918999999999997</v>
      </c>
    </row>
    <row r="12294" spans="1:4" hidden="1" x14ac:dyDescent="0.35">
      <c r="A12294" s="3" t="str">
        <f t="shared" si="192"/>
        <v>XLK_44769</v>
      </c>
      <c r="B12294" t="s">
        <v>97</v>
      </c>
      <c r="C12294" s="1">
        <v>44769</v>
      </c>
      <c r="D12294">
        <v>139.166</v>
      </c>
    </row>
    <row r="12295" spans="1:4" hidden="1" x14ac:dyDescent="0.35">
      <c r="A12295" s="3" t="str">
        <f t="shared" si="192"/>
        <v>XLP_44769</v>
      </c>
      <c r="B12295" t="s">
        <v>98</v>
      </c>
      <c r="C12295" s="1">
        <v>44769</v>
      </c>
      <c r="D12295">
        <v>72.89</v>
      </c>
    </row>
    <row r="12296" spans="1:4" hidden="1" x14ac:dyDescent="0.35">
      <c r="A12296" s="3" t="str">
        <f t="shared" si="192"/>
        <v>XLU_44769</v>
      </c>
      <c r="B12296" t="s">
        <v>99</v>
      </c>
      <c r="C12296" s="1">
        <v>44769</v>
      </c>
      <c r="D12296">
        <v>69.733000000000004</v>
      </c>
    </row>
    <row r="12297" spans="1:4" hidden="1" x14ac:dyDescent="0.35">
      <c r="A12297" s="3" t="str">
        <f t="shared" si="192"/>
        <v>XLV_44769</v>
      </c>
      <c r="B12297" t="s">
        <v>100</v>
      </c>
      <c r="C12297" s="1">
        <v>44769</v>
      </c>
      <c r="D12297">
        <v>130.93700000000001</v>
      </c>
    </row>
    <row r="12298" spans="1:4" hidden="1" x14ac:dyDescent="0.35">
      <c r="A12298" s="3" t="str">
        <f t="shared" si="192"/>
        <v>XLY_44769</v>
      </c>
      <c r="B12298" t="s">
        <v>101</v>
      </c>
      <c r="C12298" s="1">
        <v>44769</v>
      </c>
      <c r="D12298">
        <v>153.358</v>
      </c>
    </row>
    <row r="12299" spans="1:4" hidden="1" x14ac:dyDescent="0.35">
      <c r="A12299" s="3" t="str">
        <f t="shared" si="192"/>
        <v>XOM_44769</v>
      </c>
      <c r="B12299" t="s">
        <v>102</v>
      </c>
      <c r="C12299" s="1">
        <v>44769</v>
      </c>
      <c r="D12299">
        <v>89.254999999999995</v>
      </c>
    </row>
    <row r="12300" spans="1:4" hidden="1" x14ac:dyDescent="0.35">
      <c r="A12300" s="3" t="str">
        <f t="shared" si="192"/>
        <v>ABBV_44770</v>
      </c>
      <c r="B12300" t="s">
        <v>3</v>
      </c>
      <c r="C12300" s="1">
        <v>44770</v>
      </c>
      <c r="D12300">
        <v>146.846</v>
      </c>
    </row>
    <row r="12301" spans="1:4" hidden="1" x14ac:dyDescent="0.35">
      <c r="A12301" s="3" t="str">
        <f t="shared" si="192"/>
        <v>ACN_44770</v>
      </c>
      <c r="B12301" t="s">
        <v>4</v>
      </c>
      <c r="C12301" s="1">
        <v>44770</v>
      </c>
      <c r="D12301">
        <v>301.10399999999998</v>
      </c>
    </row>
    <row r="12302" spans="1:4" hidden="1" x14ac:dyDescent="0.35">
      <c r="A12302" s="3" t="str">
        <f t="shared" si="192"/>
        <v>AEP_44770</v>
      </c>
      <c r="B12302" t="s">
        <v>5</v>
      </c>
      <c r="C12302" s="1">
        <v>44770</v>
      </c>
      <c r="D12302">
        <v>95.076999999999998</v>
      </c>
    </row>
    <row r="12303" spans="1:4" hidden="1" x14ac:dyDescent="0.35">
      <c r="A12303" s="3" t="str">
        <f t="shared" si="192"/>
        <v>AIZ_44770</v>
      </c>
      <c r="B12303" t="s">
        <v>6</v>
      </c>
      <c r="C12303" s="1">
        <v>44770</v>
      </c>
      <c r="D12303">
        <v>170.499</v>
      </c>
    </row>
    <row r="12304" spans="1:4" hidden="1" x14ac:dyDescent="0.35">
      <c r="A12304" s="3" t="str">
        <f t="shared" si="192"/>
        <v>ALLE_44770</v>
      </c>
      <c r="B12304" t="s">
        <v>7</v>
      </c>
      <c r="C12304" s="1">
        <v>44770</v>
      </c>
      <c r="D12304">
        <v>103.473</v>
      </c>
    </row>
    <row r="12305" spans="1:4" hidden="1" x14ac:dyDescent="0.35">
      <c r="A12305" s="3" t="str">
        <f t="shared" si="192"/>
        <v>AMAT_44770</v>
      </c>
      <c r="B12305" t="s">
        <v>8</v>
      </c>
      <c r="C12305" s="1">
        <v>44770</v>
      </c>
      <c r="D12305">
        <v>104.637</v>
      </c>
    </row>
    <row r="12306" spans="1:4" hidden="1" x14ac:dyDescent="0.35">
      <c r="A12306" s="3" t="str">
        <f t="shared" si="192"/>
        <v>AMP_44770</v>
      </c>
      <c r="B12306" t="s">
        <v>9</v>
      </c>
      <c r="C12306" s="1">
        <v>44770</v>
      </c>
      <c r="D12306">
        <v>259.39299999999997</v>
      </c>
    </row>
    <row r="12307" spans="1:4" hidden="1" x14ac:dyDescent="0.35">
      <c r="A12307" s="3" t="str">
        <f t="shared" si="192"/>
        <v>AMZN_44770</v>
      </c>
      <c r="B12307" t="s">
        <v>10</v>
      </c>
      <c r="C12307" s="1">
        <v>44770</v>
      </c>
      <c r="D12307">
        <v>122.28</v>
      </c>
    </row>
    <row r="12308" spans="1:4" hidden="1" x14ac:dyDescent="0.35">
      <c r="A12308" s="3" t="str">
        <f t="shared" si="192"/>
        <v>AVB_44770</v>
      </c>
      <c r="B12308" t="s">
        <v>11</v>
      </c>
      <c r="C12308" s="1">
        <v>44770</v>
      </c>
      <c r="D12308">
        <v>208.35300000000001</v>
      </c>
    </row>
    <row r="12309" spans="1:4" hidden="1" x14ac:dyDescent="0.35">
      <c r="A12309" s="3" t="str">
        <f t="shared" si="192"/>
        <v>AVY_44770</v>
      </c>
      <c r="B12309" t="s">
        <v>12</v>
      </c>
      <c r="C12309" s="1">
        <v>44770</v>
      </c>
      <c r="D12309">
        <v>187.62899999999999</v>
      </c>
    </row>
    <row r="12310" spans="1:4" hidden="1" x14ac:dyDescent="0.35">
      <c r="A12310" s="3" t="str">
        <f t="shared" si="192"/>
        <v>AXP_44770</v>
      </c>
      <c r="B12310" t="s">
        <v>13</v>
      </c>
      <c r="C12310" s="1">
        <v>44770</v>
      </c>
      <c r="D12310">
        <v>151.03800000000001</v>
      </c>
    </row>
    <row r="12311" spans="1:4" hidden="1" x14ac:dyDescent="0.35">
      <c r="A12311" s="3" t="str">
        <f t="shared" si="192"/>
        <v>BDX_44770</v>
      </c>
      <c r="B12311" t="s">
        <v>14</v>
      </c>
      <c r="C12311" s="1">
        <v>44770</v>
      </c>
      <c r="D12311">
        <v>242.19300000000001</v>
      </c>
    </row>
    <row r="12312" spans="1:4" hidden="1" x14ac:dyDescent="0.35">
      <c r="A12312" s="3" t="str">
        <f t="shared" si="192"/>
        <v>BF-B_44770</v>
      </c>
      <c r="B12312" t="s">
        <v>15</v>
      </c>
      <c r="C12312" s="1">
        <v>44770</v>
      </c>
      <c r="D12312">
        <v>73.212000000000003</v>
      </c>
    </row>
    <row r="12313" spans="1:4" hidden="1" x14ac:dyDescent="0.35">
      <c r="A12313" s="3" t="str">
        <f t="shared" si="192"/>
        <v>BMY_44770</v>
      </c>
      <c r="B12313" t="s">
        <v>16</v>
      </c>
      <c r="C12313" s="1">
        <v>44770</v>
      </c>
      <c r="D12313">
        <v>73.540000000000006</v>
      </c>
    </row>
    <row r="12314" spans="1:4" hidden="1" x14ac:dyDescent="0.35">
      <c r="A12314" s="3" t="str">
        <f t="shared" si="192"/>
        <v>BR_44770</v>
      </c>
      <c r="B12314" t="s">
        <v>17</v>
      </c>
      <c r="C12314" s="1">
        <v>44770</v>
      </c>
      <c r="D12314">
        <v>159.34800000000001</v>
      </c>
    </row>
    <row r="12315" spans="1:4" hidden="1" x14ac:dyDescent="0.35">
      <c r="A12315" s="3" t="str">
        <f t="shared" si="192"/>
        <v>CARR_44770</v>
      </c>
      <c r="B12315" t="s">
        <v>18</v>
      </c>
      <c r="C12315" s="1">
        <v>44770</v>
      </c>
      <c r="D12315">
        <v>39.145000000000003</v>
      </c>
    </row>
    <row r="12316" spans="1:4" hidden="1" x14ac:dyDescent="0.35">
      <c r="A12316" s="3" t="str">
        <f t="shared" si="192"/>
        <v>CDW_44770</v>
      </c>
      <c r="B12316" t="s">
        <v>19</v>
      </c>
      <c r="C12316" s="1">
        <v>44770</v>
      </c>
      <c r="D12316">
        <v>177.11199999999999</v>
      </c>
    </row>
    <row r="12317" spans="1:4" hidden="1" x14ac:dyDescent="0.35">
      <c r="A12317" s="3" t="str">
        <f t="shared" si="192"/>
        <v>CE_44770</v>
      </c>
      <c r="B12317" t="s">
        <v>20</v>
      </c>
      <c r="C12317" s="1">
        <v>44770</v>
      </c>
      <c r="D12317">
        <v>118.21899999999999</v>
      </c>
    </row>
    <row r="12318" spans="1:4" hidden="1" x14ac:dyDescent="0.35">
      <c r="A12318" s="3" t="str">
        <f t="shared" si="192"/>
        <v>CHTR_44770</v>
      </c>
      <c r="B12318" t="s">
        <v>21</v>
      </c>
      <c r="C12318" s="1">
        <v>44770</v>
      </c>
      <c r="D12318">
        <v>435.58</v>
      </c>
    </row>
    <row r="12319" spans="1:4" hidden="1" x14ac:dyDescent="0.35">
      <c r="A12319" s="3" t="str">
        <f t="shared" si="192"/>
        <v>CNC_44770</v>
      </c>
      <c r="B12319" t="s">
        <v>22</v>
      </c>
      <c r="C12319" s="1">
        <v>44770</v>
      </c>
      <c r="D12319">
        <v>92.35</v>
      </c>
    </row>
    <row r="12320" spans="1:4" hidden="1" x14ac:dyDescent="0.35">
      <c r="A12320" s="3" t="str">
        <f t="shared" si="192"/>
        <v>CNP_44770</v>
      </c>
      <c r="B12320" t="s">
        <v>23</v>
      </c>
      <c r="C12320" s="1">
        <v>44770</v>
      </c>
      <c r="D12320">
        <v>30.931999999999999</v>
      </c>
    </row>
    <row r="12321" spans="1:4" hidden="1" x14ac:dyDescent="0.35">
      <c r="A12321" s="3" t="str">
        <f t="shared" si="192"/>
        <v>COP_44770</v>
      </c>
      <c r="B12321" t="s">
        <v>24</v>
      </c>
      <c r="C12321" s="1">
        <v>44770</v>
      </c>
      <c r="D12321">
        <v>91.045000000000002</v>
      </c>
    </row>
    <row r="12322" spans="1:4" hidden="1" x14ac:dyDescent="0.35">
      <c r="A12322" s="3" t="str">
        <f t="shared" si="192"/>
        <v>CTAS_44770</v>
      </c>
      <c r="B12322" t="s">
        <v>25</v>
      </c>
      <c r="C12322" s="1">
        <v>44770</v>
      </c>
      <c r="D12322">
        <v>416.74</v>
      </c>
    </row>
    <row r="12323" spans="1:4" hidden="1" x14ac:dyDescent="0.35">
      <c r="A12323" s="3" t="str">
        <f t="shared" si="192"/>
        <v>CZR_44770</v>
      </c>
      <c r="B12323" t="s">
        <v>26</v>
      </c>
      <c r="C12323" s="1">
        <v>44770</v>
      </c>
      <c r="D12323">
        <v>44.89</v>
      </c>
    </row>
    <row r="12324" spans="1:4" hidden="1" x14ac:dyDescent="0.35">
      <c r="A12324" s="3" t="str">
        <f t="shared" si="192"/>
        <v>DG_44770</v>
      </c>
      <c r="B12324" t="s">
        <v>27</v>
      </c>
      <c r="C12324" s="1">
        <v>44770</v>
      </c>
      <c r="D12324">
        <v>244.04599999999999</v>
      </c>
    </row>
    <row r="12325" spans="1:4" hidden="1" x14ac:dyDescent="0.35">
      <c r="A12325" s="3" t="str">
        <f t="shared" si="192"/>
        <v>DPZ_44770</v>
      </c>
      <c r="B12325" t="s">
        <v>28</v>
      </c>
      <c r="C12325" s="1">
        <v>44770</v>
      </c>
      <c r="D12325">
        <v>387.41500000000002</v>
      </c>
    </row>
    <row r="12326" spans="1:4" x14ac:dyDescent="0.35">
      <c r="A12326" s="3" t="str">
        <f t="shared" si="192"/>
        <v>DRE_44770</v>
      </c>
      <c r="B12326" t="s">
        <v>29</v>
      </c>
      <c r="C12326" s="1">
        <v>44770</v>
      </c>
      <c r="D12326">
        <v>62.154000000000003</v>
      </c>
    </row>
    <row r="12327" spans="1:4" hidden="1" x14ac:dyDescent="0.35">
      <c r="A12327" s="3" t="str">
        <f t="shared" si="192"/>
        <v>DXC_44770</v>
      </c>
      <c r="B12327" t="s">
        <v>30</v>
      </c>
      <c r="C12327" s="1">
        <v>44770</v>
      </c>
      <c r="D12327">
        <v>31.65</v>
      </c>
    </row>
    <row r="12328" spans="1:4" hidden="1" x14ac:dyDescent="0.35">
      <c r="A12328" s="3" t="str">
        <f t="shared" si="192"/>
        <v>EWA_44770</v>
      </c>
      <c r="B12328" t="s">
        <v>31</v>
      </c>
      <c r="C12328" s="1">
        <v>44770</v>
      </c>
      <c r="D12328">
        <v>22.033999999999999</v>
      </c>
    </row>
    <row r="12329" spans="1:4" hidden="1" x14ac:dyDescent="0.35">
      <c r="A12329" s="3" t="str">
        <f t="shared" ref="A12329:A12392" si="193">CONCATENATE(B12329,"_",C12329)</f>
        <v>EWC_44770</v>
      </c>
      <c r="B12329" t="s">
        <v>32</v>
      </c>
      <c r="C12329" s="1">
        <v>44770</v>
      </c>
      <c r="D12329">
        <v>34.356000000000002</v>
      </c>
    </row>
    <row r="12330" spans="1:4" hidden="1" x14ac:dyDescent="0.35">
      <c r="A12330" s="3" t="str">
        <f t="shared" si="193"/>
        <v>EWG_44770</v>
      </c>
      <c r="B12330" t="s">
        <v>33</v>
      </c>
      <c r="C12330" s="1">
        <v>44770</v>
      </c>
      <c r="D12330">
        <v>23.082000000000001</v>
      </c>
    </row>
    <row r="12331" spans="1:4" hidden="1" x14ac:dyDescent="0.35">
      <c r="A12331" s="3" t="str">
        <f t="shared" si="193"/>
        <v>EWH_44770</v>
      </c>
      <c r="B12331" t="s">
        <v>34</v>
      </c>
      <c r="C12331" s="1">
        <v>44770</v>
      </c>
      <c r="D12331">
        <v>21.206</v>
      </c>
    </row>
    <row r="12332" spans="1:4" hidden="1" x14ac:dyDescent="0.35">
      <c r="A12332" s="3" t="str">
        <f t="shared" si="193"/>
        <v>EWJ_44770</v>
      </c>
      <c r="B12332" t="s">
        <v>35</v>
      </c>
      <c r="C12332" s="1">
        <v>44770</v>
      </c>
      <c r="D12332">
        <v>55.505000000000003</v>
      </c>
    </row>
    <row r="12333" spans="1:4" hidden="1" x14ac:dyDescent="0.35">
      <c r="A12333" s="3" t="str">
        <f t="shared" si="193"/>
        <v>EWL_44770</v>
      </c>
      <c r="B12333" t="s">
        <v>36</v>
      </c>
      <c r="C12333" s="1">
        <v>44770</v>
      </c>
      <c r="D12333">
        <v>43.09</v>
      </c>
    </row>
    <row r="12334" spans="1:4" hidden="1" x14ac:dyDescent="0.35">
      <c r="A12334" s="3" t="str">
        <f t="shared" si="193"/>
        <v>EWQ_44770</v>
      </c>
      <c r="B12334" t="s">
        <v>37</v>
      </c>
      <c r="C12334" s="1">
        <v>44770</v>
      </c>
      <c r="D12334">
        <v>31.225999999999999</v>
      </c>
    </row>
    <row r="12335" spans="1:4" hidden="1" x14ac:dyDescent="0.35">
      <c r="A12335" s="3" t="str">
        <f t="shared" si="193"/>
        <v>EWT_44770</v>
      </c>
      <c r="B12335" t="s">
        <v>38</v>
      </c>
      <c r="C12335" s="1">
        <v>44770</v>
      </c>
      <c r="D12335">
        <v>43.466000000000001</v>
      </c>
    </row>
    <row r="12336" spans="1:4" hidden="1" x14ac:dyDescent="0.35">
      <c r="A12336" s="3" t="str">
        <f t="shared" si="193"/>
        <v>EWU_44770</v>
      </c>
      <c r="B12336" t="s">
        <v>39</v>
      </c>
      <c r="C12336" s="1">
        <v>44770</v>
      </c>
      <c r="D12336">
        <v>30.045000000000002</v>
      </c>
    </row>
    <row r="12337" spans="1:4" hidden="1" x14ac:dyDescent="0.35">
      <c r="A12337" s="3" t="str">
        <f t="shared" si="193"/>
        <v>EWY_44770</v>
      </c>
      <c r="B12337" t="s">
        <v>40</v>
      </c>
      <c r="C12337" s="1">
        <v>44770</v>
      </c>
      <c r="D12337">
        <v>59.795000000000002</v>
      </c>
    </row>
    <row r="12338" spans="1:4" hidden="1" x14ac:dyDescent="0.35">
      <c r="A12338" s="3" t="str">
        <f t="shared" si="193"/>
        <v>EWZ_44770</v>
      </c>
      <c r="B12338" t="s">
        <v>41</v>
      </c>
      <c r="C12338" s="1">
        <v>44770</v>
      </c>
      <c r="D12338">
        <v>26.827999999999999</v>
      </c>
    </row>
    <row r="12339" spans="1:4" hidden="1" x14ac:dyDescent="0.35">
      <c r="A12339" s="3" t="str">
        <f t="shared" si="193"/>
        <v>FTV_44770</v>
      </c>
      <c r="B12339" t="s">
        <v>43</v>
      </c>
      <c r="C12339" s="1">
        <v>44770</v>
      </c>
      <c r="D12339">
        <v>62.335000000000001</v>
      </c>
    </row>
    <row r="12340" spans="1:4" hidden="1" x14ac:dyDescent="0.35">
      <c r="A12340" s="3" t="str">
        <f t="shared" si="193"/>
        <v>GOOG_44770</v>
      </c>
      <c r="B12340" t="s">
        <v>44</v>
      </c>
      <c r="C12340" s="1">
        <v>44770</v>
      </c>
      <c r="D12340">
        <v>114.59</v>
      </c>
    </row>
    <row r="12341" spans="1:4" hidden="1" x14ac:dyDescent="0.35">
      <c r="A12341" s="3" t="str">
        <f t="shared" si="193"/>
        <v>GPC_44770</v>
      </c>
      <c r="B12341" t="s">
        <v>45</v>
      </c>
      <c r="C12341" s="1">
        <v>44770</v>
      </c>
      <c r="D12341">
        <v>148.02600000000001</v>
      </c>
    </row>
    <row r="12342" spans="1:4" hidden="1" x14ac:dyDescent="0.35">
      <c r="A12342" s="3" t="str">
        <f t="shared" si="193"/>
        <v>GSG_44770</v>
      </c>
      <c r="B12342" t="s">
        <v>46</v>
      </c>
      <c r="C12342" s="1">
        <v>44770</v>
      </c>
      <c r="D12342">
        <v>22.79</v>
      </c>
    </row>
    <row r="12343" spans="1:4" hidden="1" x14ac:dyDescent="0.35">
      <c r="A12343" s="3" t="str">
        <f t="shared" si="193"/>
        <v>HIG_44770</v>
      </c>
      <c r="B12343" t="s">
        <v>47</v>
      </c>
      <c r="C12343" s="1">
        <v>44770</v>
      </c>
      <c r="D12343">
        <v>62.128</v>
      </c>
    </row>
    <row r="12344" spans="1:4" hidden="1" x14ac:dyDescent="0.35">
      <c r="A12344" s="3" t="str">
        <f t="shared" si="193"/>
        <v>HIGH.L_44770</v>
      </c>
      <c r="B12344" t="s">
        <v>48</v>
      </c>
      <c r="C12344" s="1">
        <v>44770</v>
      </c>
      <c r="D12344">
        <v>5.04</v>
      </c>
    </row>
    <row r="12345" spans="1:4" hidden="1" x14ac:dyDescent="0.35">
      <c r="A12345" s="3" t="str">
        <f t="shared" si="193"/>
        <v>HST_44770</v>
      </c>
      <c r="B12345" t="s">
        <v>49</v>
      </c>
      <c r="C12345" s="1">
        <v>44770</v>
      </c>
      <c r="D12345">
        <v>17.646999999999998</v>
      </c>
    </row>
    <row r="12346" spans="1:4" hidden="1" x14ac:dyDescent="0.35">
      <c r="A12346" s="3" t="str">
        <f t="shared" si="193"/>
        <v>HYG_44770</v>
      </c>
      <c r="B12346" t="s">
        <v>50</v>
      </c>
      <c r="C12346" s="1">
        <v>44770</v>
      </c>
      <c r="D12346">
        <v>75.513999999999996</v>
      </c>
    </row>
    <row r="12347" spans="1:4" hidden="1" x14ac:dyDescent="0.35">
      <c r="A12347" s="3" t="str">
        <f t="shared" si="193"/>
        <v>IAU_44770</v>
      </c>
      <c r="B12347" t="s">
        <v>51</v>
      </c>
      <c r="C12347" s="1">
        <v>44770</v>
      </c>
      <c r="D12347">
        <v>33.35</v>
      </c>
    </row>
    <row r="12348" spans="1:4" hidden="1" x14ac:dyDescent="0.35">
      <c r="A12348" s="3" t="str">
        <f t="shared" si="193"/>
        <v>ICLN_44770</v>
      </c>
      <c r="B12348" t="s">
        <v>52</v>
      </c>
      <c r="C12348" s="1">
        <v>44770</v>
      </c>
      <c r="D12348">
        <v>21.751999999999999</v>
      </c>
    </row>
    <row r="12349" spans="1:4" hidden="1" x14ac:dyDescent="0.35">
      <c r="A12349" s="3" t="str">
        <f t="shared" si="193"/>
        <v>IEAA.L_44770</v>
      </c>
      <c r="B12349" t="s">
        <v>53</v>
      </c>
      <c r="C12349" s="1">
        <v>44770</v>
      </c>
      <c r="D12349">
        <v>4.9400000000000004</v>
      </c>
    </row>
    <row r="12350" spans="1:4" hidden="1" x14ac:dyDescent="0.35">
      <c r="A12350" s="3" t="str">
        <f t="shared" si="193"/>
        <v>IEF_44770</v>
      </c>
      <c r="B12350" t="s">
        <v>54</v>
      </c>
      <c r="C12350" s="1">
        <v>44770</v>
      </c>
      <c r="D12350">
        <v>103.907</v>
      </c>
    </row>
    <row r="12351" spans="1:4" hidden="1" x14ac:dyDescent="0.35">
      <c r="A12351" s="3" t="str">
        <f t="shared" si="193"/>
        <v>IEFM.L_44770</v>
      </c>
      <c r="B12351" t="s">
        <v>55</v>
      </c>
      <c r="C12351" s="1">
        <v>44770</v>
      </c>
      <c r="D12351">
        <v>717.45</v>
      </c>
    </row>
    <row r="12352" spans="1:4" hidden="1" x14ac:dyDescent="0.35">
      <c r="A12352" s="3" t="str">
        <f t="shared" si="193"/>
        <v>IEMG_44770</v>
      </c>
      <c r="B12352" t="s">
        <v>56</v>
      </c>
      <c r="C12352" s="1">
        <v>44770</v>
      </c>
      <c r="D12352">
        <v>48.521999999999998</v>
      </c>
    </row>
    <row r="12353" spans="1:4" hidden="1" x14ac:dyDescent="0.35">
      <c r="A12353" s="3" t="str">
        <f t="shared" si="193"/>
        <v>IEUS_44770</v>
      </c>
      <c r="B12353" t="s">
        <v>57</v>
      </c>
      <c r="C12353" s="1">
        <v>44770</v>
      </c>
      <c r="D12353">
        <v>50.692999999999998</v>
      </c>
    </row>
    <row r="12354" spans="1:4" hidden="1" x14ac:dyDescent="0.35">
      <c r="A12354" s="3" t="str">
        <f t="shared" si="193"/>
        <v>IEVL.L_44770</v>
      </c>
      <c r="B12354" t="s">
        <v>58</v>
      </c>
      <c r="C12354" s="1">
        <v>44770</v>
      </c>
      <c r="D12354">
        <v>6.8849999999999998</v>
      </c>
    </row>
    <row r="12355" spans="1:4" hidden="1" x14ac:dyDescent="0.35">
      <c r="A12355" s="3" t="str">
        <f t="shared" si="193"/>
        <v>IGF_44770</v>
      </c>
      <c r="B12355" t="s">
        <v>59</v>
      </c>
      <c r="C12355" s="1">
        <v>44770</v>
      </c>
      <c r="D12355">
        <v>47.567</v>
      </c>
    </row>
    <row r="12356" spans="1:4" hidden="1" x14ac:dyDescent="0.35">
      <c r="A12356" s="3" t="str">
        <f t="shared" si="193"/>
        <v>INDA_44770</v>
      </c>
      <c r="B12356" t="s">
        <v>60</v>
      </c>
      <c r="C12356" s="1">
        <v>44770</v>
      </c>
      <c r="D12356">
        <v>42.04</v>
      </c>
    </row>
    <row r="12357" spans="1:4" hidden="1" x14ac:dyDescent="0.35">
      <c r="A12357" s="3" t="str">
        <f t="shared" si="193"/>
        <v>IUMO.L_44770</v>
      </c>
      <c r="B12357" t="s">
        <v>61</v>
      </c>
      <c r="C12357" s="1">
        <v>44770</v>
      </c>
      <c r="D12357">
        <v>9.7720000000000002</v>
      </c>
    </row>
    <row r="12358" spans="1:4" hidden="1" x14ac:dyDescent="0.35">
      <c r="A12358" s="3" t="str">
        <f t="shared" si="193"/>
        <v>IUVL.L_44770</v>
      </c>
      <c r="B12358" t="s">
        <v>62</v>
      </c>
      <c r="C12358" s="1">
        <v>44770</v>
      </c>
      <c r="D12358">
        <v>8.2959999999999994</v>
      </c>
    </row>
    <row r="12359" spans="1:4" hidden="1" x14ac:dyDescent="0.35">
      <c r="A12359" s="3" t="str">
        <f t="shared" si="193"/>
        <v>IVV_44770</v>
      </c>
      <c r="B12359" t="s">
        <v>63</v>
      </c>
      <c r="C12359" s="1">
        <v>44770</v>
      </c>
      <c r="D12359">
        <v>404.36799999999999</v>
      </c>
    </row>
    <row r="12360" spans="1:4" hidden="1" x14ac:dyDescent="0.35">
      <c r="A12360" s="3" t="str">
        <f t="shared" si="193"/>
        <v>IWM_44770</v>
      </c>
      <c r="B12360" t="s">
        <v>64</v>
      </c>
      <c r="C12360" s="1">
        <v>44770</v>
      </c>
      <c r="D12360">
        <v>184.124</v>
      </c>
    </row>
    <row r="12361" spans="1:4" hidden="1" x14ac:dyDescent="0.35">
      <c r="A12361" s="3" t="str">
        <f t="shared" si="193"/>
        <v>IXN_44770</v>
      </c>
      <c r="B12361" t="s">
        <v>65</v>
      </c>
      <c r="C12361" s="1">
        <v>44770</v>
      </c>
      <c r="D12361">
        <v>50.643000000000001</v>
      </c>
    </row>
    <row r="12362" spans="1:4" hidden="1" x14ac:dyDescent="0.35">
      <c r="A12362" s="3" t="str">
        <f t="shared" si="193"/>
        <v>JPEA.L_44770</v>
      </c>
      <c r="B12362" t="s">
        <v>66</v>
      </c>
      <c r="C12362" s="1">
        <v>44770</v>
      </c>
      <c r="D12362">
        <v>4.8849999999999998</v>
      </c>
    </row>
    <row r="12363" spans="1:4" hidden="1" x14ac:dyDescent="0.35">
      <c r="A12363" s="3" t="str">
        <f t="shared" si="193"/>
        <v>JPM_44770</v>
      </c>
      <c r="B12363" t="s">
        <v>67</v>
      </c>
      <c r="C12363" s="1">
        <v>44770</v>
      </c>
      <c r="D12363">
        <v>112.958</v>
      </c>
    </row>
    <row r="12364" spans="1:4" hidden="1" x14ac:dyDescent="0.35">
      <c r="A12364" s="3" t="str">
        <f t="shared" si="193"/>
        <v>KR_44770</v>
      </c>
      <c r="B12364" t="s">
        <v>68</v>
      </c>
      <c r="C12364" s="1">
        <v>44770</v>
      </c>
      <c r="D12364">
        <v>45.274999999999999</v>
      </c>
    </row>
    <row r="12365" spans="1:4" hidden="1" x14ac:dyDescent="0.35">
      <c r="A12365" s="3" t="str">
        <f t="shared" si="193"/>
        <v>LQD_44770</v>
      </c>
      <c r="B12365" t="s">
        <v>69</v>
      </c>
      <c r="C12365" s="1">
        <v>44770</v>
      </c>
      <c r="D12365">
        <v>112.33799999999999</v>
      </c>
    </row>
    <row r="12366" spans="1:4" hidden="1" x14ac:dyDescent="0.35">
      <c r="A12366" s="3" t="str">
        <f t="shared" si="193"/>
        <v>MCHI_44770</v>
      </c>
      <c r="B12366" t="s">
        <v>70</v>
      </c>
      <c r="C12366" s="1">
        <v>44770</v>
      </c>
      <c r="D12366">
        <v>50.554000000000002</v>
      </c>
    </row>
    <row r="12367" spans="1:4" hidden="1" x14ac:dyDescent="0.35">
      <c r="A12367" s="3" t="str">
        <f t="shared" si="193"/>
        <v>META_44770</v>
      </c>
      <c r="B12367" t="s">
        <v>144</v>
      </c>
      <c r="C12367" s="1">
        <v>44770</v>
      </c>
      <c r="D12367">
        <v>160.72</v>
      </c>
    </row>
    <row r="12368" spans="1:4" hidden="1" x14ac:dyDescent="0.35">
      <c r="A12368" s="3" t="str">
        <f t="shared" si="193"/>
        <v>MVEU.L_44770</v>
      </c>
      <c r="B12368" t="s">
        <v>71</v>
      </c>
      <c r="C12368" s="1">
        <v>44770</v>
      </c>
      <c r="D12368">
        <v>51.8</v>
      </c>
    </row>
    <row r="12369" spans="1:4" hidden="1" x14ac:dyDescent="0.35">
      <c r="A12369" s="3" t="str">
        <f t="shared" si="193"/>
        <v>OGN_44770</v>
      </c>
      <c r="B12369" t="s">
        <v>72</v>
      </c>
      <c r="C12369" s="1">
        <v>44770</v>
      </c>
      <c r="D12369">
        <v>31.798999999999999</v>
      </c>
    </row>
    <row r="12370" spans="1:4" hidden="1" x14ac:dyDescent="0.35">
      <c r="A12370" s="3" t="str">
        <f t="shared" si="193"/>
        <v>PG_44770</v>
      </c>
      <c r="B12370" t="s">
        <v>73</v>
      </c>
      <c r="C12370" s="1">
        <v>44770</v>
      </c>
      <c r="D12370">
        <v>146.09899999999999</v>
      </c>
    </row>
    <row r="12371" spans="1:4" hidden="1" x14ac:dyDescent="0.35">
      <c r="A12371" s="3" t="str">
        <f t="shared" si="193"/>
        <v>PPL_44770</v>
      </c>
      <c r="B12371" t="s">
        <v>74</v>
      </c>
      <c r="C12371" s="1">
        <v>44770</v>
      </c>
      <c r="D12371">
        <v>28.349</v>
      </c>
    </row>
    <row r="12372" spans="1:4" hidden="1" x14ac:dyDescent="0.35">
      <c r="A12372" s="3" t="str">
        <f t="shared" si="193"/>
        <v>PRU_44770</v>
      </c>
      <c r="B12372" t="s">
        <v>75</v>
      </c>
      <c r="C12372" s="1">
        <v>44770</v>
      </c>
      <c r="D12372">
        <v>95.876999999999995</v>
      </c>
    </row>
    <row r="12373" spans="1:4" hidden="1" x14ac:dyDescent="0.35">
      <c r="A12373" s="3" t="str">
        <f t="shared" si="193"/>
        <v>PYPL_44770</v>
      </c>
      <c r="B12373" t="s">
        <v>76</v>
      </c>
      <c r="C12373" s="1">
        <v>44770</v>
      </c>
      <c r="D12373">
        <v>85.86</v>
      </c>
    </row>
    <row r="12374" spans="1:4" hidden="1" x14ac:dyDescent="0.35">
      <c r="A12374" s="3" t="str">
        <f t="shared" si="193"/>
        <v>RE_44770</v>
      </c>
      <c r="B12374" t="s">
        <v>77</v>
      </c>
      <c r="C12374" s="1">
        <v>44770</v>
      </c>
      <c r="D12374">
        <v>255.40100000000001</v>
      </c>
    </row>
    <row r="12375" spans="1:4" hidden="1" x14ac:dyDescent="0.35">
      <c r="A12375" s="3" t="str">
        <f t="shared" si="193"/>
        <v>REET_44770</v>
      </c>
      <c r="B12375" t="s">
        <v>78</v>
      </c>
      <c r="C12375" s="1">
        <v>44770</v>
      </c>
      <c r="D12375">
        <v>25.652000000000001</v>
      </c>
    </row>
    <row r="12376" spans="1:4" hidden="1" x14ac:dyDescent="0.35">
      <c r="A12376" s="3" t="str">
        <f t="shared" si="193"/>
        <v>ROL_44770</v>
      </c>
      <c r="B12376" t="s">
        <v>79</v>
      </c>
      <c r="C12376" s="1">
        <v>44770</v>
      </c>
      <c r="D12376">
        <v>38.209000000000003</v>
      </c>
    </row>
    <row r="12377" spans="1:4" hidden="1" x14ac:dyDescent="0.35">
      <c r="A12377" s="3" t="str">
        <f t="shared" si="193"/>
        <v>ROST_44770</v>
      </c>
      <c r="B12377" t="s">
        <v>80</v>
      </c>
      <c r="C12377" s="1">
        <v>44770</v>
      </c>
      <c r="D12377">
        <v>80.903999999999996</v>
      </c>
    </row>
    <row r="12378" spans="1:4" hidden="1" x14ac:dyDescent="0.35">
      <c r="A12378" s="3" t="str">
        <f t="shared" si="193"/>
        <v>SEGA.L_44770</v>
      </c>
      <c r="B12378" t="s">
        <v>81</v>
      </c>
      <c r="C12378" s="1">
        <v>44770</v>
      </c>
      <c r="D12378">
        <v>99.051000000000002</v>
      </c>
    </row>
    <row r="12379" spans="1:4" hidden="1" x14ac:dyDescent="0.35">
      <c r="A12379" s="3" t="str">
        <f t="shared" si="193"/>
        <v>SHY_44770</v>
      </c>
      <c r="B12379" t="s">
        <v>82</v>
      </c>
      <c r="C12379" s="1">
        <v>44770</v>
      </c>
      <c r="D12379">
        <v>82.111999999999995</v>
      </c>
    </row>
    <row r="12380" spans="1:4" hidden="1" x14ac:dyDescent="0.35">
      <c r="A12380" s="3" t="str">
        <f t="shared" si="193"/>
        <v>SLV_44770</v>
      </c>
      <c r="B12380" t="s">
        <v>83</v>
      </c>
      <c r="C12380" s="1">
        <v>44770</v>
      </c>
      <c r="D12380">
        <v>18.43</v>
      </c>
    </row>
    <row r="12381" spans="1:4" hidden="1" x14ac:dyDescent="0.35">
      <c r="A12381" s="3" t="str">
        <f t="shared" si="193"/>
        <v>SPMV.L_44770</v>
      </c>
      <c r="B12381" t="s">
        <v>84</v>
      </c>
      <c r="C12381" s="1">
        <v>44770</v>
      </c>
      <c r="D12381">
        <v>76.540000000000006</v>
      </c>
    </row>
    <row r="12382" spans="1:4" hidden="1" x14ac:dyDescent="0.35">
      <c r="A12382" s="3" t="str">
        <f t="shared" si="193"/>
        <v>TLT_44770</v>
      </c>
      <c r="B12382" t="s">
        <v>85</v>
      </c>
      <c r="C12382" s="1">
        <v>44770</v>
      </c>
      <c r="D12382">
        <v>115.86499999999999</v>
      </c>
    </row>
    <row r="12383" spans="1:4" hidden="1" x14ac:dyDescent="0.35">
      <c r="A12383" s="3" t="str">
        <f t="shared" si="193"/>
        <v>UNH_44770</v>
      </c>
      <c r="B12383" t="s">
        <v>86</v>
      </c>
      <c r="C12383" s="1">
        <v>44770</v>
      </c>
      <c r="D12383">
        <v>538.13699999999994</v>
      </c>
    </row>
    <row r="12384" spans="1:4" hidden="1" x14ac:dyDescent="0.35">
      <c r="A12384" s="3" t="str">
        <f t="shared" si="193"/>
        <v>URI_44770</v>
      </c>
      <c r="B12384" t="s">
        <v>87</v>
      </c>
      <c r="C12384" s="1">
        <v>44770</v>
      </c>
      <c r="D12384">
        <v>303.83600000000001</v>
      </c>
    </row>
    <row r="12385" spans="1:4" hidden="1" x14ac:dyDescent="0.35">
      <c r="A12385" s="3" t="str">
        <f t="shared" si="193"/>
        <v>V_44770</v>
      </c>
      <c r="B12385" t="s">
        <v>88</v>
      </c>
      <c r="C12385" s="1">
        <v>44770</v>
      </c>
      <c r="D12385">
        <v>210.09399999999999</v>
      </c>
    </row>
    <row r="12386" spans="1:4" hidden="1" x14ac:dyDescent="0.35">
      <c r="A12386" s="3" t="str">
        <f t="shared" si="193"/>
        <v>VRSK_44770</v>
      </c>
      <c r="B12386" t="s">
        <v>89</v>
      </c>
      <c r="C12386" s="1">
        <v>44770</v>
      </c>
      <c r="D12386">
        <v>187.88</v>
      </c>
    </row>
    <row r="12387" spans="1:4" hidden="1" x14ac:dyDescent="0.35">
      <c r="A12387" s="3" t="str">
        <f t="shared" si="193"/>
        <v>VXX_44770</v>
      </c>
      <c r="B12387" t="s">
        <v>90</v>
      </c>
      <c r="C12387" s="1">
        <v>44770</v>
      </c>
      <c r="D12387">
        <v>20.82</v>
      </c>
    </row>
    <row r="12388" spans="1:4" hidden="1" x14ac:dyDescent="0.35">
      <c r="A12388" s="3" t="str">
        <f t="shared" si="193"/>
        <v>WRK_44770</v>
      </c>
      <c r="B12388" t="s">
        <v>91</v>
      </c>
      <c r="C12388" s="1">
        <v>44770</v>
      </c>
      <c r="D12388">
        <v>41.223999999999997</v>
      </c>
    </row>
    <row r="12389" spans="1:4" hidden="1" x14ac:dyDescent="0.35">
      <c r="A12389" s="3" t="str">
        <f t="shared" si="193"/>
        <v>XLB_44770</v>
      </c>
      <c r="B12389" t="s">
        <v>92</v>
      </c>
      <c r="C12389" s="1">
        <v>44770</v>
      </c>
      <c r="D12389">
        <v>76.173000000000002</v>
      </c>
    </row>
    <row r="12390" spans="1:4" hidden="1" x14ac:dyDescent="0.35">
      <c r="A12390" s="3" t="str">
        <f t="shared" si="193"/>
        <v>XLC_44770</v>
      </c>
      <c r="B12390" t="s">
        <v>93</v>
      </c>
      <c r="C12390" s="1">
        <v>44770</v>
      </c>
      <c r="D12390">
        <v>56.084000000000003</v>
      </c>
    </row>
    <row r="12391" spans="1:4" hidden="1" x14ac:dyDescent="0.35">
      <c r="A12391" s="3" t="str">
        <f t="shared" si="193"/>
        <v>XLE_44770</v>
      </c>
      <c r="B12391" t="s">
        <v>94</v>
      </c>
      <c r="C12391" s="1">
        <v>44770</v>
      </c>
      <c r="D12391">
        <v>73.591999999999999</v>
      </c>
    </row>
    <row r="12392" spans="1:4" hidden="1" x14ac:dyDescent="0.35">
      <c r="A12392" s="3" t="str">
        <f t="shared" si="193"/>
        <v>XLF_44770</v>
      </c>
      <c r="B12392" t="s">
        <v>95</v>
      </c>
      <c r="C12392" s="1">
        <v>44770</v>
      </c>
      <c r="D12392">
        <v>32.860999999999997</v>
      </c>
    </row>
    <row r="12393" spans="1:4" hidden="1" x14ac:dyDescent="0.35">
      <c r="A12393" s="3" t="str">
        <f t="shared" ref="A12393:A12456" si="194">CONCATENATE(B12393,"_",C12393)</f>
        <v>XLI_44770</v>
      </c>
      <c r="B12393" t="s">
        <v>96</v>
      </c>
      <c r="C12393" s="1">
        <v>44770</v>
      </c>
      <c r="D12393">
        <v>92.820999999999998</v>
      </c>
    </row>
    <row r="12394" spans="1:4" hidden="1" x14ac:dyDescent="0.35">
      <c r="A12394" s="3" t="str">
        <f t="shared" si="194"/>
        <v>XLK_44770</v>
      </c>
      <c r="B12394" t="s">
        <v>97</v>
      </c>
      <c r="C12394" s="1">
        <v>44770</v>
      </c>
      <c r="D12394">
        <v>141.28399999999999</v>
      </c>
    </row>
    <row r="12395" spans="1:4" hidden="1" x14ac:dyDescent="0.35">
      <c r="A12395" s="3" t="str">
        <f t="shared" si="194"/>
        <v>XLP_44770</v>
      </c>
      <c r="B12395" t="s">
        <v>98</v>
      </c>
      <c r="C12395" s="1">
        <v>44770</v>
      </c>
      <c r="D12395">
        <v>74.054000000000002</v>
      </c>
    </row>
    <row r="12396" spans="1:4" hidden="1" x14ac:dyDescent="0.35">
      <c r="A12396" s="3" t="str">
        <f t="shared" si="194"/>
        <v>XLU_44770</v>
      </c>
      <c r="B12396" t="s">
        <v>99</v>
      </c>
      <c r="C12396" s="1">
        <v>44770</v>
      </c>
      <c r="D12396">
        <v>72.234999999999999</v>
      </c>
    </row>
    <row r="12397" spans="1:4" hidden="1" x14ac:dyDescent="0.35">
      <c r="A12397" s="3" t="str">
        <f t="shared" si="194"/>
        <v>XLV_44770</v>
      </c>
      <c r="B12397" t="s">
        <v>100</v>
      </c>
      <c r="C12397" s="1">
        <v>44770</v>
      </c>
      <c r="D12397">
        <v>131.77000000000001</v>
      </c>
    </row>
    <row r="12398" spans="1:4" hidden="1" x14ac:dyDescent="0.35">
      <c r="A12398" s="3" t="str">
        <f t="shared" si="194"/>
        <v>XLY_44770</v>
      </c>
      <c r="B12398" t="s">
        <v>101</v>
      </c>
      <c r="C12398" s="1">
        <v>44770</v>
      </c>
      <c r="D12398">
        <v>155.995</v>
      </c>
    </row>
    <row r="12399" spans="1:4" hidden="1" x14ac:dyDescent="0.35">
      <c r="A12399" s="3" t="str">
        <f t="shared" si="194"/>
        <v>XOM_44770</v>
      </c>
      <c r="B12399" t="s">
        <v>102</v>
      </c>
      <c r="C12399" s="1">
        <v>44770</v>
      </c>
      <c r="D12399">
        <v>90.298000000000002</v>
      </c>
    </row>
    <row r="12400" spans="1:4" hidden="1" x14ac:dyDescent="0.35">
      <c r="A12400" s="3" t="str">
        <f t="shared" si="194"/>
        <v>ABBV_44771</v>
      </c>
      <c r="B12400" t="s">
        <v>3</v>
      </c>
      <c r="C12400" s="1">
        <v>44771</v>
      </c>
      <c r="D12400">
        <v>140.727</v>
      </c>
    </row>
    <row r="12401" spans="1:4" hidden="1" x14ac:dyDescent="0.35">
      <c r="A12401" s="3" t="str">
        <f t="shared" si="194"/>
        <v>ACN_44771</v>
      </c>
      <c r="B12401" t="s">
        <v>4</v>
      </c>
      <c r="C12401" s="1">
        <v>44771</v>
      </c>
      <c r="D12401">
        <v>303.66199999999998</v>
      </c>
    </row>
    <row r="12402" spans="1:4" hidden="1" x14ac:dyDescent="0.35">
      <c r="A12402" s="3" t="str">
        <f t="shared" si="194"/>
        <v>AEP_44771</v>
      </c>
      <c r="B12402" t="s">
        <v>5</v>
      </c>
      <c r="C12402" s="1">
        <v>44771</v>
      </c>
      <c r="D12402">
        <v>95.992999999999995</v>
      </c>
    </row>
    <row r="12403" spans="1:4" hidden="1" x14ac:dyDescent="0.35">
      <c r="A12403" s="3" t="str">
        <f t="shared" si="194"/>
        <v>AIZ_44771</v>
      </c>
      <c r="B12403" t="s">
        <v>6</v>
      </c>
      <c r="C12403" s="1">
        <v>44771</v>
      </c>
      <c r="D12403">
        <v>174.09399999999999</v>
      </c>
    </row>
    <row r="12404" spans="1:4" hidden="1" x14ac:dyDescent="0.35">
      <c r="A12404" s="3" t="str">
        <f t="shared" si="194"/>
        <v>ALLE_44771</v>
      </c>
      <c r="B12404" t="s">
        <v>7</v>
      </c>
      <c r="C12404" s="1">
        <v>44771</v>
      </c>
      <c r="D12404">
        <v>104.851</v>
      </c>
    </row>
    <row r="12405" spans="1:4" hidden="1" x14ac:dyDescent="0.35">
      <c r="A12405" s="3" t="str">
        <f t="shared" si="194"/>
        <v>AMAT_44771</v>
      </c>
      <c r="B12405" t="s">
        <v>8</v>
      </c>
      <c r="C12405" s="1">
        <v>44771</v>
      </c>
      <c r="D12405">
        <v>105.453</v>
      </c>
    </row>
    <row r="12406" spans="1:4" hidden="1" x14ac:dyDescent="0.35">
      <c r="A12406" s="3" t="str">
        <f t="shared" si="194"/>
        <v>AMP_44771</v>
      </c>
      <c r="B12406" t="s">
        <v>9</v>
      </c>
      <c r="C12406" s="1">
        <v>44771</v>
      </c>
      <c r="D12406">
        <v>266.63400000000001</v>
      </c>
    </row>
    <row r="12407" spans="1:4" hidden="1" x14ac:dyDescent="0.35">
      <c r="A12407" s="3" t="str">
        <f t="shared" si="194"/>
        <v>AMZN_44771</v>
      </c>
      <c r="B12407" t="s">
        <v>10</v>
      </c>
      <c r="C12407" s="1">
        <v>44771</v>
      </c>
      <c r="D12407">
        <v>134.94999999999999</v>
      </c>
    </row>
    <row r="12408" spans="1:4" hidden="1" x14ac:dyDescent="0.35">
      <c r="A12408" s="3" t="str">
        <f t="shared" si="194"/>
        <v>AVB_44771</v>
      </c>
      <c r="B12408" t="s">
        <v>11</v>
      </c>
      <c r="C12408" s="1">
        <v>44771</v>
      </c>
      <c r="D12408">
        <v>210.02099999999999</v>
      </c>
    </row>
    <row r="12409" spans="1:4" hidden="1" x14ac:dyDescent="0.35">
      <c r="A12409" s="3" t="str">
        <f t="shared" si="194"/>
        <v>AVY_44771</v>
      </c>
      <c r="B12409" t="s">
        <v>12</v>
      </c>
      <c r="C12409" s="1">
        <v>44771</v>
      </c>
      <c r="D12409">
        <v>188.93799999999999</v>
      </c>
    </row>
    <row r="12410" spans="1:4" hidden="1" x14ac:dyDescent="0.35">
      <c r="A12410" s="3" t="str">
        <f t="shared" si="194"/>
        <v>AXP_44771</v>
      </c>
      <c r="B12410" t="s">
        <v>13</v>
      </c>
      <c r="C12410" s="1">
        <v>44771</v>
      </c>
      <c r="D12410">
        <v>152.904</v>
      </c>
    </row>
    <row r="12411" spans="1:4" hidden="1" x14ac:dyDescent="0.35">
      <c r="A12411" s="3" t="str">
        <f t="shared" si="194"/>
        <v>BDX_44771</v>
      </c>
      <c r="B12411" t="s">
        <v>14</v>
      </c>
      <c r="C12411" s="1">
        <v>44771</v>
      </c>
      <c r="D12411">
        <v>242.59</v>
      </c>
    </row>
    <row r="12412" spans="1:4" hidden="1" x14ac:dyDescent="0.35">
      <c r="A12412" s="3" t="str">
        <f t="shared" si="194"/>
        <v>BF-B_44771</v>
      </c>
      <c r="B12412" t="s">
        <v>15</v>
      </c>
      <c r="C12412" s="1">
        <v>44771</v>
      </c>
      <c r="D12412">
        <v>73.819000000000003</v>
      </c>
    </row>
    <row r="12413" spans="1:4" hidden="1" x14ac:dyDescent="0.35">
      <c r="A12413" s="3" t="str">
        <f t="shared" si="194"/>
        <v>BMY_44771</v>
      </c>
      <c r="B12413" t="s">
        <v>16</v>
      </c>
      <c r="C12413" s="1">
        <v>44771</v>
      </c>
      <c r="D12413">
        <v>72.634</v>
      </c>
    </row>
    <row r="12414" spans="1:4" hidden="1" x14ac:dyDescent="0.35">
      <c r="A12414" s="3" t="str">
        <f t="shared" si="194"/>
        <v>BR_44771</v>
      </c>
      <c r="B12414" t="s">
        <v>17</v>
      </c>
      <c r="C12414" s="1">
        <v>44771</v>
      </c>
      <c r="D12414">
        <v>159.06100000000001</v>
      </c>
    </row>
    <row r="12415" spans="1:4" hidden="1" x14ac:dyDescent="0.35">
      <c r="A12415" s="3" t="str">
        <f t="shared" si="194"/>
        <v>CARR_44771</v>
      </c>
      <c r="B12415" t="s">
        <v>18</v>
      </c>
      <c r="C12415" s="1">
        <v>44771</v>
      </c>
      <c r="D12415">
        <v>40.186</v>
      </c>
    </row>
    <row r="12416" spans="1:4" hidden="1" x14ac:dyDescent="0.35">
      <c r="A12416" s="3" t="str">
        <f t="shared" si="194"/>
        <v>CDW_44771</v>
      </c>
      <c r="B12416" t="s">
        <v>19</v>
      </c>
      <c r="C12416" s="1">
        <v>44771</v>
      </c>
      <c r="D12416">
        <v>180.47200000000001</v>
      </c>
    </row>
    <row r="12417" spans="1:4" hidden="1" x14ac:dyDescent="0.35">
      <c r="A12417" s="3" t="str">
        <f t="shared" si="194"/>
        <v>CE_44771</v>
      </c>
      <c r="B12417" t="s">
        <v>20</v>
      </c>
      <c r="C12417" s="1">
        <v>44771</v>
      </c>
      <c r="D12417">
        <v>115.97799999999999</v>
      </c>
    </row>
    <row r="12418" spans="1:4" hidden="1" x14ac:dyDescent="0.35">
      <c r="A12418" s="3" t="str">
        <f t="shared" si="194"/>
        <v>CHTR_44771</v>
      </c>
      <c r="B12418" t="s">
        <v>21</v>
      </c>
      <c r="C12418" s="1">
        <v>44771</v>
      </c>
      <c r="D12418">
        <v>432.1</v>
      </c>
    </row>
    <row r="12419" spans="1:4" hidden="1" x14ac:dyDescent="0.35">
      <c r="A12419" s="3" t="str">
        <f t="shared" si="194"/>
        <v>CNC_44771</v>
      </c>
      <c r="B12419" t="s">
        <v>22</v>
      </c>
      <c r="C12419" s="1">
        <v>44771</v>
      </c>
      <c r="D12419">
        <v>92.97</v>
      </c>
    </row>
    <row r="12420" spans="1:4" hidden="1" x14ac:dyDescent="0.35">
      <c r="A12420" s="3" t="str">
        <f t="shared" si="194"/>
        <v>CNP_44771</v>
      </c>
      <c r="B12420" t="s">
        <v>23</v>
      </c>
      <c r="C12420" s="1">
        <v>44771</v>
      </c>
      <c r="D12420">
        <v>31.117999999999999</v>
      </c>
    </row>
    <row r="12421" spans="1:4" hidden="1" x14ac:dyDescent="0.35">
      <c r="A12421" s="3" t="str">
        <f t="shared" si="194"/>
        <v>COP_44771</v>
      </c>
      <c r="B12421" t="s">
        <v>24</v>
      </c>
      <c r="C12421" s="1">
        <v>44771</v>
      </c>
      <c r="D12421">
        <v>94.307000000000002</v>
      </c>
    </row>
    <row r="12422" spans="1:4" hidden="1" x14ac:dyDescent="0.35">
      <c r="A12422" s="3" t="str">
        <f t="shared" si="194"/>
        <v>CTAS_44771</v>
      </c>
      <c r="B12422" t="s">
        <v>25</v>
      </c>
      <c r="C12422" s="1">
        <v>44771</v>
      </c>
      <c r="D12422">
        <v>422.16699999999997</v>
      </c>
    </row>
    <row r="12423" spans="1:4" hidden="1" x14ac:dyDescent="0.35">
      <c r="A12423" s="3" t="str">
        <f t="shared" si="194"/>
        <v>CZR_44771</v>
      </c>
      <c r="B12423" t="s">
        <v>26</v>
      </c>
      <c r="C12423" s="1">
        <v>44771</v>
      </c>
      <c r="D12423">
        <v>45.69</v>
      </c>
    </row>
    <row r="12424" spans="1:4" hidden="1" x14ac:dyDescent="0.35">
      <c r="A12424" s="3" t="str">
        <f t="shared" si="194"/>
        <v>DG_44771</v>
      </c>
      <c r="B12424" t="s">
        <v>27</v>
      </c>
      <c r="C12424" s="1">
        <v>44771</v>
      </c>
      <c r="D12424">
        <v>247.31100000000001</v>
      </c>
    </row>
    <row r="12425" spans="1:4" hidden="1" x14ac:dyDescent="0.35">
      <c r="A12425" s="3" t="str">
        <f t="shared" si="194"/>
        <v>DPZ_44771</v>
      </c>
      <c r="B12425" t="s">
        <v>28</v>
      </c>
      <c r="C12425" s="1">
        <v>44771</v>
      </c>
      <c r="D12425">
        <v>389.69099999999997</v>
      </c>
    </row>
    <row r="12426" spans="1:4" x14ac:dyDescent="0.35">
      <c r="A12426" s="3" t="str">
        <f t="shared" si="194"/>
        <v>DRE_44771</v>
      </c>
      <c r="B12426" t="s">
        <v>29</v>
      </c>
      <c r="C12426" s="1">
        <v>44771</v>
      </c>
      <c r="D12426">
        <v>62.264000000000003</v>
      </c>
    </row>
    <row r="12427" spans="1:4" hidden="1" x14ac:dyDescent="0.35">
      <c r="A12427" s="3" t="str">
        <f t="shared" si="194"/>
        <v>DXC_44771</v>
      </c>
      <c r="B12427" t="s">
        <v>30</v>
      </c>
      <c r="C12427" s="1">
        <v>44771</v>
      </c>
      <c r="D12427">
        <v>31.6</v>
      </c>
    </row>
    <row r="12428" spans="1:4" hidden="1" x14ac:dyDescent="0.35">
      <c r="A12428" s="3" t="str">
        <f t="shared" si="194"/>
        <v>EWA_44771</v>
      </c>
      <c r="B12428" t="s">
        <v>31</v>
      </c>
      <c r="C12428" s="1">
        <v>44771</v>
      </c>
      <c r="D12428">
        <v>22.318999999999999</v>
      </c>
    </row>
    <row r="12429" spans="1:4" hidden="1" x14ac:dyDescent="0.35">
      <c r="A12429" s="3" t="str">
        <f t="shared" si="194"/>
        <v>EWC_44771</v>
      </c>
      <c r="B12429" t="s">
        <v>32</v>
      </c>
      <c r="C12429" s="1">
        <v>44771</v>
      </c>
      <c r="D12429">
        <v>34.799999999999997</v>
      </c>
    </row>
    <row r="12430" spans="1:4" hidden="1" x14ac:dyDescent="0.35">
      <c r="A12430" s="3" t="str">
        <f t="shared" si="194"/>
        <v>EWG_44771</v>
      </c>
      <c r="B12430" t="s">
        <v>33</v>
      </c>
      <c r="C12430" s="1">
        <v>44771</v>
      </c>
      <c r="D12430">
        <v>23.571999999999999</v>
      </c>
    </row>
    <row r="12431" spans="1:4" hidden="1" x14ac:dyDescent="0.35">
      <c r="A12431" s="3" t="str">
        <f t="shared" si="194"/>
        <v>EWH_44771</v>
      </c>
      <c r="B12431" t="s">
        <v>34</v>
      </c>
      <c r="C12431" s="1">
        <v>44771</v>
      </c>
      <c r="D12431">
        <v>20.969000000000001</v>
      </c>
    </row>
    <row r="12432" spans="1:4" hidden="1" x14ac:dyDescent="0.35">
      <c r="A12432" s="3" t="str">
        <f t="shared" si="194"/>
        <v>EWJ_44771</v>
      </c>
      <c r="B12432" t="s">
        <v>35</v>
      </c>
      <c r="C12432" s="1">
        <v>44771</v>
      </c>
      <c r="D12432">
        <v>56.024000000000001</v>
      </c>
    </row>
    <row r="12433" spans="1:4" hidden="1" x14ac:dyDescent="0.35">
      <c r="A12433" s="3" t="str">
        <f t="shared" si="194"/>
        <v>EWL_44771</v>
      </c>
      <c r="B12433" t="s">
        <v>36</v>
      </c>
      <c r="C12433" s="1">
        <v>44771</v>
      </c>
      <c r="D12433">
        <v>43.49</v>
      </c>
    </row>
    <row r="12434" spans="1:4" hidden="1" x14ac:dyDescent="0.35">
      <c r="A12434" s="3" t="str">
        <f t="shared" si="194"/>
        <v>EWQ_44771</v>
      </c>
      <c r="B12434" t="s">
        <v>37</v>
      </c>
      <c r="C12434" s="1">
        <v>44771</v>
      </c>
      <c r="D12434">
        <v>31.853999999999999</v>
      </c>
    </row>
    <row r="12435" spans="1:4" hidden="1" x14ac:dyDescent="0.35">
      <c r="A12435" s="3" t="str">
        <f t="shared" si="194"/>
        <v>EWT_44771</v>
      </c>
      <c r="B12435" t="s">
        <v>38</v>
      </c>
      <c r="C12435" s="1">
        <v>44771</v>
      </c>
      <c r="D12435">
        <v>43.491999999999997</v>
      </c>
    </row>
    <row r="12436" spans="1:4" hidden="1" x14ac:dyDescent="0.35">
      <c r="A12436" s="3" t="str">
        <f t="shared" si="194"/>
        <v>EWU_44771</v>
      </c>
      <c r="B12436" t="s">
        <v>39</v>
      </c>
      <c r="C12436" s="1">
        <v>44771</v>
      </c>
      <c r="D12436">
        <v>30.449000000000002</v>
      </c>
    </row>
    <row r="12437" spans="1:4" hidden="1" x14ac:dyDescent="0.35">
      <c r="A12437" s="3" t="str">
        <f t="shared" si="194"/>
        <v>EWY_44771</v>
      </c>
      <c r="B12437" t="s">
        <v>40</v>
      </c>
      <c r="C12437" s="1">
        <v>44771</v>
      </c>
      <c r="D12437">
        <v>59.823999999999998</v>
      </c>
    </row>
    <row r="12438" spans="1:4" hidden="1" x14ac:dyDescent="0.35">
      <c r="A12438" s="3" t="str">
        <f t="shared" si="194"/>
        <v>EWZ_44771</v>
      </c>
      <c r="B12438" t="s">
        <v>41</v>
      </c>
      <c r="C12438" s="1">
        <v>44771</v>
      </c>
      <c r="D12438">
        <v>27.004999999999999</v>
      </c>
    </row>
    <row r="12439" spans="1:4" hidden="1" x14ac:dyDescent="0.35">
      <c r="A12439" s="3" t="str">
        <f t="shared" si="194"/>
        <v>FTV_44771</v>
      </c>
      <c r="B12439" t="s">
        <v>43</v>
      </c>
      <c r="C12439" s="1">
        <v>44771</v>
      </c>
      <c r="D12439">
        <v>64.311000000000007</v>
      </c>
    </row>
    <row r="12440" spans="1:4" hidden="1" x14ac:dyDescent="0.35">
      <c r="A12440" s="3" t="str">
        <f t="shared" si="194"/>
        <v>GOOG_44771</v>
      </c>
      <c r="B12440" t="s">
        <v>44</v>
      </c>
      <c r="C12440" s="1">
        <v>44771</v>
      </c>
      <c r="D12440">
        <v>116.64</v>
      </c>
    </row>
    <row r="12441" spans="1:4" hidden="1" x14ac:dyDescent="0.35">
      <c r="A12441" s="3" t="str">
        <f t="shared" si="194"/>
        <v>GPC_44771</v>
      </c>
      <c r="B12441" t="s">
        <v>45</v>
      </c>
      <c r="C12441" s="1">
        <v>44771</v>
      </c>
      <c r="D12441">
        <v>151.251</v>
      </c>
    </row>
    <row r="12442" spans="1:4" hidden="1" x14ac:dyDescent="0.35">
      <c r="A12442" s="3" t="str">
        <f t="shared" si="194"/>
        <v>GSG_44771</v>
      </c>
      <c r="B12442" t="s">
        <v>46</v>
      </c>
      <c r="C12442" s="1">
        <v>44771</v>
      </c>
      <c r="D12442">
        <v>22.93</v>
      </c>
    </row>
    <row r="12443" spans="1:4" hidden="1" x14ac:dyDescent="0.35">
      <c r="A12443" s="3" t="str">
        <f t="shared" si="194"/>
        <v>HIG_44771</v>
      </c>
      <c r="B12443" t="s">
        <v>47</v>
      </c>
      <c r="C12443" s="1">
        <v>44771</v>
      </c>
      <c r="D12443">
        <v>63.728999999999999</v>
      </c>
    </row>
    <row r="12444" spans="1:4" hidden="1" x14ac:dyDescent="0.35">
      <c r="A12444" s="3" t="str">
        <f t="shared" si="194"/>
        <v>HIGH.L_44771</v>
      </c>
      <c r="B12444" t="s">
        <v>48</v>
      </c>
      <c r="C12444" s="1">
        <v>44771</v>
      </c>
      <c r="D12444">
        <v>5.056</v>
      </c>
    </row>
    <row r="12445" spans="1:4" hidden="1" x14ac:dyDescent="0.35">
      <c r="A12445" s="3" t="str">
        <f t="shared" si="194"/>
        <v>HST_44771</v>
      </c>
      <c r="B12445" t="s">
        <v>49</v>
      </c>
      <c r="C12445" s="1">
        <v>44771</v>
      </c>
      <c r="D12445">
        <v>17.547999999999998</v>
      </c>
    </row>
    <row r="12446" spans="1:4" hidden="1" x14ac:dyDescent="0.35">
      <c r="A12446" s="3" t="str">
        <f t="shared" si="194"/>
        <v>HYG_44771</v>
      </c>
      <c r="B12446" t="s">
        <v>50</v>
      </c>
      <c r="C12446" s="1">
        <v>44771</v>
      </c>
      <c r="D12446">
        <v>75.736000000000004</v>
      </c>
    </row>
    <row r="12447" spans="1:4" hidden="1" x14ac:dyDescent="0.35">
      <c r="A12447" s="3" t="str">
        <f t="shared" si="194"/>
        <v>IAU_44771</v>
      </c>
      <c r="B12447" t="s">
        <v>51</v>
      </c>
      <c r="C12447" s="1">
        <v>44771</v>
      </c>
      <c r="D12447">
        <v>33.450000000000003</v>
      </c>
    </row>
    <row r="12448" spans="1:4" hidden="1" x14ac:dyDescent="0.35">
      <c r="A12448" s="3" t="str">
        <f t="shared" si="194"/>
        <v>ICLN_44771</v>
      </c>
      <c r="B12448" t="s">
        <v>52</v>
      </c>
      <c r="C12448" s="1">
        <v>44771</v>
      </c>
      <c r="D12448">
        <v>22.251000000000001</v>
      </c>
    </row>
    <row r="12449" spans="1:4" hidden="1" x14ac:dyDescent="0.35">
      <c r="A12449" s="3" t="str">
        <f t="shared" si="194"/>
        <v>IEAA.L_44771</v>
      </c>
      <c r="B12449" t="s">
        <v>53</v>
      </c>
      <c r="C12449" s="1">
        <v>44771</v>
      </c>
      <c r="D12449">
        <v>4.9400000000000004</v>
      </c>
    </row>
    <row r="12450" spans="1:4" hidden="1" x14ac:dyDescent="0.35">
      <c r="A12450" s="3" t="str">
        <f t="shared" si="194"/>
        <v>IEF_44771</v>
      </c>
      <c r="B12450" t="s">
        <v>54</v>
      </c>
      <c r="C12450" s="1">
        <v>44771</v>
      </c>
      <c r="D12450">
        <v>103.946</v>
      </c>
    </row>
    <row r="12451" spans="1:4" hidden="1" x14ac:dyDescent="0.35">
      <c r="A12451" s="3" t="str">
        <f t="shared" si="194"/>
        <v>IEFM.L_44771</v>
      </c>
      <c r="B12451" t="s">
        <v>55</v>
      </c>
      <c r="C12451" s="1">
        <v>44771</v>
      </c>
      <c r="D12451">
        <v>721.85</v>
      </c>
    </row>
    <row r="12452" spans="1:4" hidden="1" x14ac:dyDescent="0.35">
      <c r="A12452" s="3" t="str">
        <f t="shared" si="194"/>
        <v>IEMG_44771</v>
      </c>
      <c r="B12452" t="s">
        <v>56</v>
      </c>
      <c r="C12452" s="1">
        <v>44771</v>
      </c>
      <c r="D12452">
        <v>48.384</v>
      </c>
    </row>
    <row r="12453" spans="1:4" hidden="1" x14ac:dyDescent="0.35">
      <c r="A12453" s="3" t="str">
        <f t="shared" si="194"/>
        <v>IEUS_44771</v>
      </c>
      <c r="B12453" t="s">
        <v>57</v>
      </c>
      <c r="C12453" s="1">
        <v>44771</v>
      </c>
      <c r="D12453">
        <v>51.667000000000002</v>
      </c>
    </row>
    <row r="12454" spans="1:4" hidden="1" x14ac:dyDescent="0.35">
      <c r="A12454" s="3" t="str">
        <f t="shared" si="194"/>
        <v>IEVL.L_44771</v>
      </c>
      <c r="B12454" t="s">
        <v>58</v>
      </c>
      <c r="C12454" s="1">
        <v>44771</v>
      </c>
      <c r="D12454">
        <v>6.9450000000000003</v>
      </c>
    </row>
    <row r="12455" spans="1:4" hidden="1" x14ac:dyDescent="0.35">
      <c r="A12455" s="3" t="str">
        <f t="shared" si="194"/>
        <v>IGF_44771</v>
      </c>
      <c r="B12455" t="s">
        <v>59</v>
      </c>
      <c r="C12455" s="1">
        <v>44771</v>
      </c>
      <c r="D12455">
        <v>47.863999999999997</v>
      </c>
    </row>
    <row r="12456" spans="1:4" hidden="1" x14ac:dyDescent="0.35">
      <c r="A12456" s="3" t="str">
        <f t="shared" si="194"/>
        <v>INDA_44771</v>
      </c>
      <c r="B12456" t="s">
        <v>60</v>
      </c>
      <c r="C12456" s="1">
        <v>44771</v>
      </c>
      <c r="D12456">
        <v>42.68</v>
      </c>
    </row>
    <row r="12457" spans="1:4" hidden="1" x14ac:dyDescent="0.35">
      <c r="A12457" s="3" t="str">
        <f t="shared" ref="A12457:A12520" si="195">CONCATENATE(B12457,"_",C12457)</f>
        <v>IUMO.L_44771</v>
      </c>
      <c r="B12457" t="s">
        <v>61</v>
      </c>
      <c r="C12457" s="1">
        <v>44771</v>
      </c>
      <c r="D12457">
        <v>9.8620000000000001</v>
      </c>
    </row>
    <row r="12458" spans="1:4" hidden="1" x14ac:dyDescent="0.35">
      <c r="A12458" s="3" t="str">
        <f t="shared" si="195"/>
        <v>IUVL.L_44771</v>
      </c>
      <c r="B12458" t="s">
        <v>62</v>
      </c>
      <c r="C12458" s="1">
        <v>44771</v>
      </c>
      <c r="D12458">
        <v>8.2899999999999991</v>
      </c>
    </row>
    <row r="12459" spans="1:4" hidden="1" x14ac:dyDescent="0.35">
      <c r="A12459" s="3" t="str">
        <f t="shared" si="195"/>
        <v>IVV_44771</v>
      </c>
      <c r="B12459" t="s">
        <v>63</v>
      </c>
      <c r="C12459" s="1">
        <v>44771</v>
      </c>
      <c r="D12459">
        <v>410.38099999999997</v>
      </c>
    </row>
    <row r="12460" spans="1:4" hidden="1" x14ac:dyDescent="0.35">
      <c r="A12460" s="3" t="str">
        <f t="shared" si="195"/>
        <v>IWM_44771</v>
      </c>
      <c r="B12460" t="s">
        <v>64</v>
      </c>
      <c r="C12460" s="1">
        <v>44771</v>
      </c>
      <c r="D12460">
        <v>185.43100000000001</v>
      </c>
    </row>
    <row r="12461" spans="1:4" hidden="1" x14ac:dyDescent="0.35">
      <c r="A12461" s="3" t="str">
        <f t="shared" si="195"/>
        <v>IXN_44771</v>
      </c>
      <c r="B12461" t="s">
        <v>65</v>
      </c>
      <c r="C12461" s="1">
        <v>44771</v>
      </c>
      <c r="D12461">
        <v>51.29</v>
      </c>
    </row>
    <row r="12462" spans="1:4" hidden="1" x14ac:dyDescent="0.35">
      <c r="A12462" s="3" t="str">
        <f t="shared" si="195"/>
        <v>JPEA.L_44771</v>
      </c>
      <c r="B12462" t="s">
        <v>66</v>
      </c>
      <c r="C12462" s="1">
        <v>44771</v>
      </c>
      <c r="D12462">
        <v>4.9340000000000002</v>
      </c>
    </row>
    <row r="12463" spans="1:4" hidden="1" x14ac:dyDescent="0.35">
      <c r="A12463" s="3" t="str">
        <f t="shared" si="195"/>
        <v>JPM_44771</v>
      </c>
      <c r="B12463" t="s">
        <v>67</v>
      </c>
      <c r="C12463" s="1">
        <v>44771</v>
      </c>
      <c r="D12463">
        <v>113.499</v>
      </c>
    </row>
    <row r="12464" spans="1:4" hidden="1" x14ac:dyDescent="0.35">
      <c r="A12464" s="3" t="str">
        <f t="shared" si="195"/>
        <v>KR_44771</v>
      </c>
      <c r="B12464" t="s">
        <v>68</v>
      </c>
      <c r="C12464" s="1">
        <v>44771</v>
      </c>
      <c r="D12464">
        <v>45.667999999999999</v>
      </c>
    </row>
    <row r="12465" spans="1:4" hidden="1" x14ac:dyDescent="0.35">
      <c r="A12465" s="3" t="str">
        <f t="shared" si="195"/>
        <v>LQD_44771</v>
      </c>
      <c r="B12465" t="s">
        <v>69</v>
      </c>
      <c r="C12465" s="1">
        <v>44771</v>
      </c>
      <c r="D12465">
        <v>112.60299999999999</v>
      </c>
    </row>
    <row r="12466" spans="1:4" hidden="1" x14ac:dyDescent="0.35">
      <c r="A12466" s="3" t="str">
        <f t="shared" si="195"/>
        <v>MCHI_44771</v>
      </c>
      <c r="B12466" t="s">
        <v>70</v>
      </c>
      <c r="C12466" s="1">
        <v>44771</v>
      </c>
      <c r="D12466">
        <v>48.957999999999998</v>
      </c>
    </row>
    <row r="12467" spans="1:4" hidden="1" x14ac:dyDescent="0.35">
      <c r="A12467" s="3" t="str">
        <f t="shared" si="195"/>
        <v>META_44771</v>
      </c>
      <c r="B12467" t="s">
        <v>144</v>
      </c>
      <c r="C12467" s="1">
        <v>44771</v>
      </c>
      <c r="D12467">
        <v>159.1</v>
      </c>
    </row>
    <row r="12468" spans="1:4" hidden="1" x14ac:dyDescent="0.35">
      <c r="A12468" s="3" t="str">
        <f t="shared" si="195"/>
        <v>MVEU.L_44771</v>
      </c>
      <c r="B12468" t="s">
        <v>71</v>
      </c>
      <c r="C12468" s="1">
        <v>44771</v>
      </c>
      <c r="D12468">
        <v>52.36</v>
      </c>
    </row>
    <row r="12469" spans="1:4" hidden="1" x14ac:dyDescent="0.35">
      <c r="A12469" s="3" t="str">
        <f t="shared" si="195"/>
        <v>OGN_44771</v>
      </c>
      <c r="B12469" t="s">
        <v>72</v>
      </c>
      <c r="C12469" s="1">
        <v>44771</v>
      </c>
      <c r="D12469">
        <v>31.084</v>
      </c>
    </row>
    <row r="12470" spans="1:4" hidden="1" x14ac:dyDescent="0.35">
      <c r="A12470" s="3" t="str">
        <f t="shared" si="195"/>
        <v>PG_44771</v>
      </c>
      <c r="B12470" t="s">
        <v>73</v>
      </c>
      <c r="C12470" s="1">
        <v>44771</v>
      </c>
      <c r="D12470">
        <v>137.07</v>
      </c>
    </row>
    <row r="12471" spans="1:4" hidden="1" x14ac:dyDescent="0.35">
      <c r="A12471" s="3" t="str">
        <f t="shared" si="195"/>
        <v>PPL_44771</v>
      </c>
      <c r="B12471" t="s">
        <v>74</v>
      </c>
      <c r="C12471" s="1">
        <v>44771</v>
      </c>
      <c r="D12471">
        <v>28.635000000000002</v>
      </c>
    </row>
    <row r="12472" spans="1:4" hidden="1" x14ac:dyDescent="0.35">
      <c r="A12472" s="3" t="str">
        <f t="shared" si="195"/>
        <v>PRU_44771</v>
      </c>
      <c r="B12472" t="s">
        <v>75</v>
      </c>
      <c r="C12472" s="1">
        <v>44771</v>
      </c>
      <c r="D12472">
        <v>97.724999999999994</v>
      </c>
    </row>
    <row r="12473" spans="1:4" hidden="1" x14ac:dyDescent="0.35">
      <c r="A12473" s="3" t="str">
        <f t="shared" si="195"/>
        <v>PYPL_44771</v>
      </c>
      <c r="B12473" t="s">
        <v>76</v>
      </c>
      <c r="C12473" s="1">
        <v>44771</v>
      </c>
      <c r="D12473">
        <v>86.53</v>
      </c>
    </row>
    <row r="12474" spans="1:4" hidden="1" x14ac:dyDescent="0.35">
      <c r="A12474" s="3" t="str">
        <f t="shared" si="195"/>
        <v>RE_44771</v>
      </c>
      <c r="B12474" t="s">
        <v>77</v>
      </c>
      <c r="C12474" s="1">
        <v>44771</v>
      </c>
      <c r="D12474">
        <v>258.45699999999999</v>
      </c>
    </row>
    <row r="12475" spans="1:4" hidden="1" x14ac:dyDescent="0.35">
      <c r="A12475" s="3" t="str">
        <f t="shared" si="195"/>
        <v>REET_44771</v>
      </c>
      <c r="B12475" t="s">
        <v>78</v>
      </c>
      <c r="C12475" s="1">
        <v>44771</v>
      </c>
      <c r="D12475">
        <v>25.888000000000002</v>
      </c>
    </row>
    <row r="12476" spans="1:4" hidden="1" x14ac:dyDescent="0.35">
      <c r="A12476" s="3" t="str">
        <f t="shared" si="195"/>
        <v>ROL_44771</v>
      </c>
      <c r="B12476" t="s">
        <v>79</v>
      </c>
      <c r="C12476" s="1">
        <v>44771</v>
      </c>
      <c r="D12476">
        <v>38.209000000000003</v>
      </c>
    </row>
    <row r="12477" spans="1:4" hidden="1" x14ac:dyDescent="0.35">
      <c r="A12477" s="3" t="str">
        <f t="shared" si="195"/>
        <v>ROST_44771</v>
      </c>
      <c r="B12477" t="s">
        <v>80</v>
      </c>
      <c r="C12477" s="1">
        <v>44771</v>
      </c>
      <c r="D12477">
        <v>80.763999999999996</v>
      </c>
    </row>
    <row r="12478" spans="1:4" hidden="1" x14ac:dyDescent="0.35">
      <c r="A12478" s="3" t="str">
        <f t="shared" si="195"/>
        <v>SEGA.L_44771</v>
      </c>
      <c r="B12478" t="s">
        <v>81</v>
      </c>
      <c r="C12478" s="1">
        <v>44771</v>
      </c>
      <c r="D12478">
        <v>99.34</v>
      </c>
    </row>
    <row r="12479" spans="1:4" hidden="1" x14ac:dyDescent="0.35">
      <c r="A12479" s="3" t="str">
        <f t="shared" si="195"/>
        <v>SHY_44771</v>
      </c>
      <c r="B12479" t="s">
        <v>82</v>
      </c>
      <c r="C12479" s="1">
        <v>44771</v>
      </c>
      <c r="D12479">
        <v>82.102999999999994</v>
      </c>
    </row>
    <row r="12480" spans="1:4" hidden="1" x14ac:dyDescent="0.35">
      <c r="A12480" s="3" t="str">
        <f t="shared" si="195"/>
        <v>SLV_44771</v>
      </c>
      <c r="B12480" t="s">
        <v>83</v>
      </c>
      <c r="C12480" s="1">
        <v>44771</v>
      </c>
      <c r="D12480">
        <v>18.7</v>
      </c>
    </row>
    <row r="12481" spans="1:4" hidden="1" x14ac:dyDescent="0.35">
      <c r="A12481" s="3" t="str">
        <f t="shared" si="195"/>
        <v>SPMV.L_44771</v>
      </c>
      <c r="B12481" t="s">
        <v>84</v>
      </c>
      <c r="C12481" s="1">
        <v>44771</v>
      </c>
      <c r="D12481">
        <v>77.064999999999998</v>
      </c>
    </row>
    <row r="12482" spans="1:4" hidden="1" x14ac:dyDescent="0.35">
      <c r="A12482" s="3" t="str">
        <f t="shared" si="195"/>
        <v>TLT_44771</v>
      </c>
      <c r="B12482" t="s">
        <v>85</v>
      </c>
      <c r="C12482" s="1">
        <v>44771</v>
      </c>
      <c r="D12482">
        <v>115.55</v>
      </c>
    </row>
    <row r="12483" spans="1:4" hidden="1" x14ac:dyDescent="0.35">
      <c r="A12483" s="3" t="str">
        <f t="shared" si="195"/>
        <v>UNH_44771</v>
      </c>
      <c r="B12483" t="s">
        <v>86</v>
      </c>
      <c r="C12483" s="1">
        <v>44771</v>
      </c>
      <c r="D12483">
        <v>538.98199999999997</v>
      </c>
    </row>
    <row r="12484" spans="1:4" hidden="1" x14ac:dyDescent="0.35">
      <c r="A12484" s="3" t="str">
        <f t="shared" si="195"/>
        <v>URI_44771</v>
      </c>
      <c r="B12484" t="s">
        <v>87</v>
      </c>
      <c r="C12484" s="1">
        <v>44771</v>
      </c>
      <c r="D12484">
        <v>321.61799999999999</v>
      </c>
    </row>
    <row r="12485" spans="1:4" hidden="1" x14ac:dyDescent="0.35">
      <c r="A12485" s="3" t="str">
        <f t="shared" si="195"/>
        <v>V_44771</v>
      </c>
      <c r="B12485" t="s">
        <v>88</v>
      </c>
      <c r="C12485" s="1">
        <v>44771</v>
      </c>
      <c r="D12485">
        <v>210.85</v>
      </c>
    </row>
    <row r="12486" spans="1:4" hidden="1" x14ac:dyDescent="0.35">
      <c r="A12486" s="3" t="str">
        <f t="shared" si="195"/>
        <v>VRSK_44771</v>
      </c>
      <c r="B12486" t="s">
        <v>89</v>
      </c>
      <c r="C12486" s="1">
        <v>44771</v>
      </c>
      <c r="D12486">
        <v>189.61500000000001</v>
      </c>
    </row>
    <row r="12487" spans="1:4" hidden="1" x14ac:dyDescent="0.35">
      <c r="A12487" s="3" t="str">
        <f t="shared" si="195"/>
        <v>VXX_44771</v>
      </c>
      <c r="B12487" t="s">
        <v>90</v>
      </c>
      <c r="C12487" s="1">
        <v>44771</v>
      </c>
      <c r="D12487">
        <v>20.94</v>
      </c>
    </row>
    <row r="12488" spans="1:4" hidden="1" x14ac:dyDescent="0.35">
      <c r="A12488" s="3" t="str">
        <f t="shared" si="195"/>
        <v>WRK_44771</v>
      </c>
      <c r="B12488" t="s">
        <v>91</v>
      </c>
      <c r="C12488" s="1">
        <v>44771</v>
      </c>
      <c r="D12488">
        <v>41.429000000000002</v>
      </c>
    </row>
    <row r="12489" spans="1:4" hidden="1" x14ac:dyDescent="0.35">
      <c r="A12489" s="3" t="str">
        <f t="shared" si="195"/>
        <v>XLB_44771</v>
      </c>
      <c r="B12489" t="s">
        <v>92</v>
      </c>
      <c r="C12489" s="1">
        <v>44771</v>
      </c>
      <c r="D12489">
        <v>77.191000000000003</v>
      </c>
    </row>
    <row r="12490" spans="1:4" hidden="1" x14ac:dyDescent="0.35">
      <c r="A12490" s="3" t="str">
        <f t="shared" si="195"/>
        <v>XLC_44771</v>
      </c>
      <c r="B12490" t="s">
        <v>93</v>
      </c>
      <c r="C12490" s="1">
        <v>44771</v>
      </c>
      <c r="D12490">
        <v>56.113999999999997</v>
      </c>
    </row>
    <row r="12491" spans="1:4" hidden="1" x14ac:dyDescent="0.35">
      <c r="A12491" s="3" t="str">
        <f t="shared" si="195"/>
        <v>XLE_44771</v>
      </c>
      <c r="B12491" t="s">
        <v>94</v>
      </c>
      <c r="C12491" s="1">
        <v>44771</v>
      </c>
      <c r="D12491">
        <v>76.784000000000006</v>
      </c>
    </row>
    <row r="12492" spans="1:4" hidden="1" x14ac:dyDescent="0.35">
      <c r="A12492" s="3" t="str">
        <f t="shared" si="195"/>
        <v>XLF_44771</v>
      </c>
      <c r="B12492" t="s">
        <v>95</v>
      </c>
      <c r="C12492" s="1">
        <v>44771</v>
      </c>
      <c r="D12492">
        <v>33.326000000000001</v>
      </c>
    </row>
    <row r="12493" spans="1:4" hidden="1" x14ac:dyDescent="0.35">
      <c r="A12493" s="3" t="str">
        <f t="shared" si="195"/>
        <v>XLI_44771</v>
      </c>
      <c r="B12493" t="s">
        <v>96</v>
      </c>
      <c r="C12493" s="1">
        <v>44771</v>
      </c>
      <c r="D12493">
        <v>94.733000000000004</v>
      </c>
    </row>
    <row r="12494" spans="1:4" hidden="1" x14ac:dyDescent="0.35">
      <c r="A12494" s="3" t="str">
        <f t="shared" si="195"/>
        <v>XLK_44771</v>
      </c>
      <c r="B12494" t="s">
        <v>97</v>
      </c>
      <c r="C12494" s="1">
        <v>44771</v>
      </c>
      <c r="D12494">
        <v>143.453</v>
      </c>
    </row>
    <row r="12495" spans="1:4" hidden="1" x14ac:dyDescent="0.35">
      <c r="A12495" s="3" t="str">
        <f t="shared" si="195"/>
        <v>XLP_44771</v>
      </c>
      <c r="B12495" t="s">
        <v>98</v>
      </c>
      <c r="C12495" s="1">
        <v>44771</v>
      </c>
      <c r="D12495">
        <v>73.481999999999999</v>
      </c>
    </row>
    <row r="12496" spans="1:4" hidden="1" x14ac:dyDescent="0.35">
      <c r="A12496" s="3" t="str">
        <f t="shared" si="195"/>
        <v>XLU_44771</v>
      </c>
      <c r="B12496" t="s">
        <v>99</v>
      </c>
      <c r="C12496" s="1">
        <v>44771</v>
      </c>
      <c r="D12496">
        <v>72.855999999999995</v>
      </c>
    </row>
    <row r="12497" spans="1:4" hidden="1" x14ac:dyDescent="0.35">
      <c r="A12497" s="3" t="str">
        <f t="shared" si="195"/>
        <v>XLV_44771</v>
      </c>
      <c r="B12497" t="s">
        <v>100</v>
      </c>
      <c r="C12497" s="1">
        <v>44771</v>
      </c>
      <c r="D12497">
        <v>131.333</v>
      </c>
    </row>
    <row r="12498" spans="1:4" hidden="1" x14ac:dyDescent="0.35">
      <c r="A12498" s="3" t="str">
        <f t="shared" si="195"/>
        <v>XLY_44771</v>
      </c>
      <c r="B12498" t="s">
        <v>101</v>
      </c>
      <c r="C12498" s="1">
        <v>44771</v>
      </c>
      <c r="D12498">
        <v>162.04599999999999</v>
      </c>
    </row>
    <row r="12499" spans="1:4" hidden="1" x14ac:dyDescent="0.35">
      <c r="A12499" s="3" t="str">
        <f t="shared" si="195"/>
        <v>XOM_44771</v>
      </c>
      <c r="B12499" t="s">
        <v>102</v>
      </c>
      <c r="C12499" s="1">
        <v>44771</v>
      </c>
      <c r="D12499">
        <v>94.48</v>
      </c>
    </row>
    <row r="12500" spans="1:4" hidden="1" x14ac:dyDescent="0.35">
      <c r="A12500" s="3" t="str">
        <f t="shared" si="195"/>
        <v>ABBV_44774</v>
      </c>
      <c r="B12500" t="s">
        <v>3</v>
      </c>
      <c r="C12500" s="1">
        <v>44774</v>
      </c>
      <c r="D12500">
        <v>137.5</v>
      </c>
    </row>
    <row r="12501" spans="1:4" hidden="1" x14ac:dyDescent="0.35">
      <c r="A12501" s="3" t="str">
        <f t="shared" si="195"/>
        <v>ACN_44774</v>
      </c>
      <c r="B12501" t="s">
        <v>4</v>
      </c>
      <c r="C12501" s="1">
        <v>44774</v>
      </c>
      <c r="D12501">
        <v>302.15499999999997</v>
      </c>
    </row>
    <row r="12502" spans="1:4" hidden="1" x14ac:dyDescent="0.35">
      <c r="A12502" s="3" t="str">
        <f t="shared" si="195"/>
        <v>AEP_44774</v>
      </c>
      <c r="B12502" t="s">
        <v>5</v>
      </c>
      <c r="C12502" s="1">
        <v>44774</v>
      </c>
      <c r="D12502">
        <v>96.519000000000005</v>
      </c>
    </row>
    <row r="12503" spans="1:4" hidden="1" x14ac:dyDescent="0.35">
      <c r="A12503" s="3" t="str">
        <f t="shared" si="195"/>
        <v>AIZ_44774</v>
      </c>
      <c r="B12503" t="s">
        <v>6</v>
      </c>
      <c r="C12503" s="1">
        <v>44774</v>
      </c>
      <c r="D12503">
        <v>172.93600000000001</v>
      </c>
    </row>
    <row r="12504" spans="1:4" hidden="1" x14ac:dyDescent="0.35">
      <c r="A12504" s="3" t="str">
        <f t="shared" si="195"/>
        <v>ALLE_44774</v>
      </c>
      <c r="B12504" t="s">
        <v>7</v>
      </c>
      <c r="C12504" s="1">
        <v>44774</v>
      </c>
      <c r="D12504">
        <v>104.524</v>
      </c>
    </row>
    <row r="12505" spans="1:4" hidden="1" x14ac:dyDescent="0.35">
      <c r="A12505" s="3" t="str">
        <f t="shared" si="195"/>
        <v>AMAT_44774</v>
      </c>
      <c r="B12505" t="s">
        <v>8</v>
      </c>
      <c r="C12505" s="1">
        <v>44774</v>
      </c>
      <c r="D12505">
        <v>105.871</v>
      </c>
    </row>
    <row r="12506" spans="1:4" hidden="1" x14ac:dyDescent="0.35">
      <c r="A12506" s="3" t="str">
        <f t="shared" si="195"/>
        <v>AMP_44774</v>
      </c>
      <c r="B12506" t="s">
        <v>9</v>
      </c>
      <c r="C12506" s="1">
        <v>44774</v>
      </c>
      <c r="D12506">
        <v>263.31400000000002</v>
      </c>
    </row>
    <row r="12507" spans="1:4" hidden="1" x14ac:dyDescent="0.35">
      <c r="A12507" s="3" t="str">
        <f t="shared" si="195"/>
        <v>AMZN_44774</v>
      </c>
      <c r="B12507" t="s">
        <v>10</v>
      </c>
      <c r="C12507" s="1">
        <v>44774</v>
      </c>
      <c r="D12507">
        <v>135.38999999999999</v>
      </c>
    </row>
    <row r="12508" spans="1:4" hidden="1" x14ac:dyDescent="0.35">
      <c r="A12508" s="3" t="str">
        <f t="shared" si="195"/>
        <v>AVB_44774</v>
      </c>
      <c r="B12508" t="s">
        <v>11</v>
      </c>
      <c r="C12508" s="1">
        <v>44774</v>
      </c>
      <c r="D12508">
        <v>203.964</v>
      </c>
    </row>
    <row r="12509" spans="1:4" hidden="1" x14ac:dyDescent="0.35">
      <c r="A12509" s="3" t="str">
        <f t="shared" si="195"/>
        <v>AVY_44774</v>
      </c>
      <c r="B12509" t="s">
        <v>12</v>
      </c>
      <c r="C12509" s="1">
        <v>44774</v>
      </c>
      <c r="D12509">
        <v>188.90799999999999</v>
      </c>
    </row>
    <row r="12510" spans="1:4" hidden="1" x14ac:dyDescent="0.35">
      <c r="A12510" s="3" t="str">
        <f t="shared" si="195"/>
        <v>AXP_44774</v>
      </c>
      <c r="B12510" t="s">
        <v>13</v>
      </c>
      <c r="C12510" s="1">
        <v>44774</v>
      </c>
      <c r="D12510">
        <v>152.21899999999999</v>
      </c>
    </row>
    <row r="12511" spans="1:4" hidden="1" x14ac:dyDescent="0.35">
      <c r="A12511" s="3" t="str">
        <f t="shared" si="195"/>
        <v>BDX_44774</v>
      </c>
      <c r="B12511" t="s">
        <v>14</v>
      </c>
      <c r="C12511" s="1">
        <v>44774</v>
      </c>
      <c r="D12511">
        <v>243.047</v>
      </c>
    </row>
    <row r="12512" spans="1:4" hidden="1" x14ac:dyDescent="0.35">
      <c r="A12512" s="3" t="str">
        <f t="shared" si="195"/>
        <v>BF-B_44774</v>
      </c>
      <c r="B12512" t="s">
        <v>15</v>
      </c>
      <c r="C12512" s="1">
        <v>44774</v>
      </c>
      <c r="D12512">
        <v>74.355999999999995</v>
      </c>
    </row>
    <row r="12513" spans="1:4" hidden="1" x14ac:dyDescent="0.35">
      <c r="A12513" s="3" t="str">
        <f t="shared" si="195"/>
        <v>BMY_44774</v>
      </c>
      <c r="B12513" t="s">
        <v>16</v>
      </c>
      <c r="C12513" s="1">
        <v>44774</v>
      </c>
      <c r="D12513">
        <v>72.477000000000004</v>
      </c>
    </row>
    <row r="12514" spans="1:4" hidden="1" x14ac:dyDescent="0.35">
      <c r="A12514" s="3" t="str">
        <f t="shared" si="195"/>
        <v>BR_44774</v>
      </c>
      <c r="B12514" t="s">
        <v>17</v>
      </c>
      <c r="C12514" s="1">
        <v>44774</v>
      </c>
      <c r="D12514">
        <v>159.84399999999999</v>
      </c>
    </row>
    <row r="12515" spans="1:4" hidden="1" x14ac:dyDescent="0.35">
      <c r="A12515" s="3" t="str">
        <f t="shared" si="195"/>
        <v>CARR_44774</v>
      </c>
      <c r="B12515" t="s">
        <v>18</v>
      </c>
      <c r="C12515" s="1">
        <v>44774</v>
      </c>
      <c r="D12515">
        <v>40.225999999999999</v>
      </c>
    </row>
    <row r="12516" spans="1:4" hidden="1" x14ac:dyDescent="0.35">
      <c r="A12516" s="3" t="str">
        <f t="shared" si="195"/>
        <v>CDW_44774</v>
      </c>
      <c r="B12516" t="s">
        <v>19</v>
      </c>
      <c r="C12516" s="1">
        <v>44774</v>
      </c>
      <c r="D12516">
        <v>180.452</v>
      </c>
    </row>
    <row r="12517" spans="1:4" hidden="1" x14ac:dyDescent="0.35">
      <c r="A12517" s="3" t="str">
        <f t="shared" si="195"/>
        <v>CE_44774</v>
      </c>
      <c r="B12517" t="s">
        <v>20</v>
      </c>
      <c r="C12517" s="1">
        <v>44774</v>
      </c>
      <c r="D12517">
        <v>112.376</v>
      </c>
    </row>
    <row r="12518" spans="1:4" hidden="1" x14ac:dyDescent="0.35">
      <c r="A12518" s="3" t="str">
        <f t="shared" si="195"/>
        <v>CHTR_44774</v>
      </c>
      <c r="B12518" t="s">
        <v>21</v>
      </c>
      <c r="C12518" s="1">
        <v>44774</v>
      </c>
      <c r="D12518">
        <v>426.56</v>
      </c>
    </row>
    <row r="12519" spans="1:4" hidden="1" x14ac:dyDescent="0.35">
      <c r="A12519" s="3" t="str">
        <f t="shared" si="195"/>
        <v>CNC_44774</v>
      </c>
      <c r="B12519" t="s">
        <v>22</v>
      </c>
      <c r="C12519" s="1">
        <v>44774</v>
      </c>
      <c r="D12519">
        <v>92.25</v>
      </c>
    </row>
    <row r="12520" spans="1:4" hidden="1" x14ac:dyDescent="0.35">
      <c r="A12520" s="3" t="str">
        <f t="shared" si="195"/>
        <v>CNP_44774</v>
      </c>
      <c r="B12520" t="s">
        <v>23</v>
      </c>
      <c r="C12520" s="1">
        <v>44774</v>
      </c>
      <c r="D12520">
        <v>31.059000000000001</v>
      </c>
    </row>
    <row r="12521" spans="1:4" hidden="1" x14ac:dyDescent="0.35">
      <c r="A12521" s="3" t="str">
        <f t="shared" ref="A12521:A12584" si="196">CONCATENATE(B12521,"_",C12521)</f>
        <v>COP_44774</v>
      </c>
      <c r="B12521" t="s">
        <v>24</v>
      </c>
      <c r="C12521" s="1">
        <v>44774</v>
      </c>
      <c r="D12521">
        <v>92.051000000000002</v>
      </c>
    </row>
    <row r="12522" spans="1:4" hidden="1" x14ac:dyDescent="0.35">
      <c r="A12522" s="3" t="str">
        <f t="shared" si="196"/>
        <v>CTAS_44774</v>
      </c>
      <c r="B12522" t="s">
        <v>25</v>
      </c>
      <c r="C12522" s="1">
        <v>44774</v>
      </c>
      <c r="D12522">
        <v>420.61900000000003</v>
      </c>
    </row>
    <row r="12523" spans="1:4" hidden="1" x14ac:dyDescent="0.35">
      <c r="A12523" s="3" t="str">
        <f t="shared" si="196"/>
        <v>CZR_44774</v>
      </c>
      <c r="B12523" t="s">
        <v>26</v>
      </c>
      <c r="C12523" s="1">
        <v>44774</v>
      </c>
      <c r="D12523">
        <v>46.04</v>
      </c>
    </row>
    <row r="12524" spans="1:4" hidden="1" x14ac:dyDescent="0.35">
      <c r="A12524" s="3" t="str">
        <f t="shared" si="196"/>
        <v>DG_44774</v>
      </c>
      <c r="B12524" t="s">
        <v>27</v>
      </c>
      <c r="C12524" s="1">
        <v>44774</v>
      </c>
      <c r="D12524">
        <v>250.94399999999999</v>
      </c>
    </row>
    <row r="12525" spans="1:4" hidden="1" x14ac:dyDescent="0.35">
      <c r="A12525" s="3" t="str">
        <f t="shared" si="196"/>
        <v>DPZ_44774</v>
      </c>
      <c r="B12525" t="s">
        <v>28</v>
      </c>
      <c r="C12525" s="1">
        <v>44774</v>
      </c>
      <c r="D12525">
        <v>387.71300000000002</v>
      </c>
    </row>
    <row r="12526" spans="1:4" x14ac:dyDescent="0.35">
      <c r="A12526" s="3" t="str">
        <f t="shared" si="196"/>
        <v>DRE_44774</v>
      </c>
      <c r="B12526" t="s">
        <v>29</v>
      </c>
      <c r="C12526" s="1">
        <v>44774</v>
      </c>
      <c r="D12526">
        <v>61.518000000000001</v>
      </c>
    </row>
    <row r="12527" spans="1:4" hidden="1" x14ac:dyDescent="0.35">
      <c r="A12527" s="3" t="str">
        <f t="shared" si="196"/>
        <v>DXC_44774</v>
      </c>
      <c r="B12527" t="s">
        <v>30</v>
      </c>
      <c r="C12527" s="1">
        <v>44774</v>
      </c>
      <c r="D12527">
        <v>31.65</v>
      </c>
    </row>
    <row r="12528" spans="1:4" hidden="1" x14ac:dyDescent="0.35">
      <c r="A12528" s="3" t="str">
        <f t="shared" si="196"/>
        <v>EWA_44774</v>
      </c>
      <c r="B12528" t="s">
        <v>31</v>
      </c>
      <c r="C12528" s="1">
        <v>44774</v>
      </c>
      <c r="D12528">
        <v>22.309000000000001</v>
      </c>
    </row>
    <row r="12529" spans="1:4" hidden="1" x14ac:dyDescent="0.35">
      <c r="A12529" s="3" t="str">
        <f t="shared" si="196"/>
        <v>EWC_44774</v>
      </c>
      <c r="B12529" t="s">
        <v>32</v>
      </c>
      <c r="C12529" s="1">
        <v>44774</v>
      </c>
      <c r="D12529">
        <v>34.454999999999998</v>
      </c>
    </row>
    <row r="12530" spans="1:4" hidden="1" x14ac:dyDescent="0.35">
      <c r="A12530" s="3" t="str">
        <f t="shared" si="196"/>
        <v>EWG_44774</v>
      </c>
      <c r="B12530" t="s">
        <v>33</v>
      </c>
      <c r="C12530" s="1">
        <v>44774</v>
      </c>
      <c r="D12530">
        <v>23.562000000000001</v>
      </c>
    </row>
    <row r="12531" spans="1:4" hidden="1" x14ac:dyDescent="0.35">
      <c r="A12531" s="3" t="str">
        <f t="shared" si="196"/>
        <v>EWH_44774</v>
      </c>
      <c r="B12531" t="s">
        <v>34</v>
      </c>
      <c r="C12531" s="1">
        <v>44774</v>
      </c>
      <c r="D12531">
        <v>20.811</v>
      </c>
    </row>
    <row r="12532" spans="1:4" hidden="1" x14ac:dyDescent="0.35">
      <c r="A12532" s="3" t="str">
        <f t="shared" si="196"/>
        <v>EWJ_44774</v>
      </c>
      <c r="B12532" t="s">
        <v>35</v>
      </c>
      <c r="C12532" s="1">
        <v>44774</v>
      </c>
      <c r="D12532">
        <v>56.741999999999997</v>
      </c>
    </row>
    <row r="12533" spans="1:4" hidden="1" x14ac:dyDescent="0.35">
      <c r="A12533" s="3" t="str">
        <f t="shared" si="196"/>
        <v>EWL_44774</v>
      </c>
      <c r="B12533" t="s">
        <v>36</v>
      </c>
      <c r="C12533" s="1">
        <v>44774</v>
      </c>
      <c r="D12533">
        <v>43.47</v>
      </c>
    </row>
    <row r="12534" spans="1:4" hidden="1" x14ac:dyDescent="0.35">
      <c r="A12534" s="3" t="str">
        <f t="shared" si="196"/>
        <v>EWQ_44774</v>
      </c>
      <c r="B12534" t="s">
        <v>37</v>
      </c>
      <c r="C12534" s="1">
        <v>44774</v>
      </c>
      <c r="D12534">
        <v>31.734000000000002</v>
      </c>
    </row>
    <row r="12535" spans="1:4" hidden="1" x14ac:dyDescent="0.35">
      <c r="A12535" s="3" t="str">
        <f t="shared" si="196"/>
        <v>EWT_44774</v>
      </c>
      <c r="B12535" t="s">
        <v>38</v>
      </c>
      <c r="C12535" s="1">
        <v>44774</v>
      </c>
      <c r="D12535">
        <v>42.695</v>
      </c>
    </row>
    <row r="12536" spans="1:4" hidden="1" x14ac:dyDescent="0.35">
      <c r="A12536" s="3" t="str">
        <f t="shared" si="196"/>
        <v>EWU_44774</v>
      </c>
      <c r="B12536" t="s">
        <v>39</v>
      </c>
      <c r="C12536" s="1">
        <v>44774</v>
      </c>
      <c r="D12536">
        <v>30.439</v>
      </c>
    </row>
    <row r="12537" spans="1:4" hidden="1" x14ac:dyDescent="0.35">
      <c r="A12537" s="3" t="str">
        <f t="shared" si="196"/>
        <v>EWY_44774</v>
      </c>
      <c r="B12537" t="s">
        <v>40</v>
      </c>
      <c r="C12537" s="1">
        <v>44774</v>
      </c>
      <c r="D12537">
        <v>59.143000000000001</v>
      </c>
    </row>
    <row r="12538" spans="1:4" hidden="1" x14ac:dyDescent="0.35">
      <c r="A12538" s="3" t="str">
        <f t="shared" si="196"/>
        <v>EWZ_44774</v>
      </c>
      <c r="B12538" t="s">
        <v>41</v>
      </c>
      <c r="C12538" s="1">
        <v>44774</v>
      </c>
      <c r="D12538">
        <v>26.68</v>
      </c>
    </row>
    <row r="12539" spans="1:4" hidden="1" x14ac:dyDescent="0.35">
      <c r="A12539" s="3" t="str">
        <f t="shared" si="196"/>
        <v>FTV_44774</v>
      </c>
      <c r="B12539" t="s">
        <v>43</v>
      </c>
      <c r="C12539" s="1">
        <v>44774</v>
      </c>
      <c r="D12539">
        <v>64.290999999999997</v>
      </c>
    </row>
    <row r="12540" spans="1:4" hidden="1" x14ac:dyDescent="0.35">
      <c r="A12540" s="3" t="str">
        <f t="shared" si="196"/>
        <v>GOOG_44774</v>
      </c>
      <c r="B12540" t="s">
        <v>44</v>
      </c>
      <c r="C12540" s="1">
        <v>44774</v>
      </c>
      <c r="D12540">
        <v>115.48</v>
      </c>
    </row>
    <row r="12541" spans="1:4" hidden="1" x14ac:dyDescent="0.35">
      <c r="A12541" s="3" t="str">
        <f t="shared" si="196"/>
        <v>GPC_44774</v>
      </c>
      <c r="B12541" t="s">
        <v>45</v>
      </c>
      <c r="C12541" s="1">
        <v>44774</v>
      </c>
      <c r="D12541">
        <v>151.31</v>
      </c>
    </row>
    <row r="12542" spans="1:4" hidden="1" x14ac:dyDescent="0.35">
      <c r="A12542" s="3" t="str">
        <f t="shared" si="196"/>
        <v>GSG_44774</v>
      </c>
      <c r="B12542" t="s">
        <v>46</v>
      </c>
      <c r="C12542" s="1">
        <v>44774</v>
      </c>
      <c r="D12542">
        <v>22.25</v>
      </c>
    </row>
    <row r="12543" spans="1:4" hidden="1" x14ac:dyDescent="0.35">
      <c r="A12543" s="3" t="str">
        <f t="shared" si="196"/>
        <v>HIG_44774</v>
      </c>
      <c r="B12543" t="s">
        <v>47</v>
      </c>
      <c r="C12543" s="1">
        <v>44774</v>
      </c>
      <c r="D12543">
        <v>62.701000000000001</v>
      </c>
    </row>
    <row r="12544" spans="1:4" hidden="1" x14ac:dyDescent="0.35">
      <c r="A12544" s="3" t="str">
        <f t="shared" si="196"/>
        <v>HIGH.L_44774</v>
      </c>
      <c r="B12544" t="s">
        <v>48</v>
      </c>
      <c r="C12544" s="1">
        <v>44774</v>
      </c>
      <c r="D12544">
        <v>5.0780000000000003</v>
      </c>
    </row>
    <row r="12545" spans="1:4" hidden="1" x14ac:dyDescent="0.35">
      <c r="A12545" s="3" t="str">
        <f t="shared" si="196"/>
        <v>HST_44774</v>
      </c>
      <c r="B12545" t="s">
        <v>49</v>
      </c>
      <c r="C12545" s="1">
        <v>44774</v>
      </c>
      <c r="D12545">
        <v>17.577999999999999</v>
      </c>
    </row>
    <row r="12546" spans="1:4" hidden="1" x14ac:dyDescent="0.35">
      <c r="A12546" s="3" t="str">
        <f t="shared" si="196"/>
        <v>HYG_44774</v>
      </c>
      <c r="B12546" t="s">
        <v>50</v>
      </c>
      <c r="C12546" s="1">
        <v>44774</v>
      </c>
      <c r="D12546">
        <v>75.760000000000005</v>
      </c>
    </row>
    <row r="12547" spans="1:4" hidden="1" x14ac:dyDescent="0.35">
      <c r="A12547" s="3" t="str">
        <f t="shared" si="196"/>
        <v>IAU_44774</v>
      </c>
      <c r="B12547" t="s">
        <v>51</v>
      </c>
      <c r="C12547" s="1">
        <v>44774</v>
      </c>
      <c r="D12547">
        <v>33.630000000000003</v>
      </c>
    </row>
    <row r="12548" spans="1:4" hidden="1" x14ac:dyDescent="0.35">
      <c r="A12548" s="3" t="str">
        <f t="shared" si="196"/>
        <v>ICLN_44774</v>
      </c>
      <c r="B12548" t="s">
        <v>52</v>
      </c>
      <c r="C12548" s="1">
        <v>44774</v>
      </c>
      <c r="D12548">
        <v>21.972000000000001</v>
      </c>
    </row>
    <row r="12549" spans="1:4" hidden="1" x14ac:dyDescent="0.35">
      <c r="A12549" s="3" t="str">
        <f t="shared" si="196"/>
        <v>IEAA.L_44774</v>
      </c>
      <c r="B12549" t="s">
        <v>53</v>
      </c>
      <c r="C12549" s="1">
        <v>44774</v>
      </c>
      <c r="D12549">
        <v>4.9489999999999998</v>
      </c>
    </row>
    <row r="12550" spans="1:4" hidden="1" x14ac:dyDescent="0.35">
      <c r="A12550" s="3" t="str">
        <f t="shared" si="196"/>
        <v>IEF_44774</v>
      </c>
      <c r="B12550" t="s">
        <v>54</v>
      </c>
      <c r="C12550" s="1">
        <v>44774</v>
      </c>
      <c r="D12550">
        <v>104.554</v>
      </c>
    </row>
    <row r="12551" spans="1:4" hidden="1" x14ac:dyDescent="0.35">
      <c r="A12551" s="3" t="str">
        <f t="shared" si="196"/>
        <v>IEFM.L_44774</v>
      </c>
      <c r="B12551" t="s">
        <v>55</v>
      </c>
      <c r="C12551" s="1">
        <v>44774</v>
      </c>
      <c r="D12551">
        <v>718.1</v>
      </c>
    </row>
    <row r="12552" spans="1:4" hidden="1" x14ac:dyDescent="0.35">
      <c r="A12552" s="3" t="str">
        <f t="shared" si="196"/>
        <v>IEMG_44774</v>
      </c>
      <c r="B12552" t="s">
        <v>56</v>
      </c>
      <c r="C12552" s="1">
        <v>44774</v>
      </c>
      <c r="D12552">
        <v>47.97</v>
      </c>
    </row>
    <row r="12553" spans="1:4" hidden="1" x14ac:dyDescent="0.35">
      <c r="A12553" s="3" t="str">
        <f t="shared" si="196"/>
        <v>IEUS_44774</v>
      </c>
      <c r="B12553" t="s">
        <v>57</v>
      </c>
      <c r="C12553" s="1">
        <v>44774</v>
      </c>
      <c r="D12553">
        <v>51.319000000000003</v>
      </c>
    </row>
    <row r="12554" spans="1:4" hidden="1" x14ac:dyDescent="0.35">
      <c r="A12554" s="3" t="str">
        <f t="shared" si="196"/>
        <v>IEVL.L_44774</v>
      </c>
      <c r="B12554" t="s">
        <v>58</v>
      </c>
      <c r="C12554" s="1">
        <v>44774</v>
      </c>
      <c r="D12554">
        <v>6.93</v>
      </c>
    </row>
    <row r="12555" spans="1:4" hidden="1" x14ac:dyDescent="0.35">
      <c r="A12555" s="3" t="str">
        <f t="shared" si="196"/>
        <v>IGF_44774</v>
      </c>
      <c r="B12555" t="s">
        <v>59</v>
      </c>
      <c r="C12555" s="1">
        <v>44774</v>
      </c>
      <c r="D12555">
        <v>47.823999999999998</v>
      </c>
    </row>
    <row r="12556" spans="1:4" hidden="1" x14ac:dyDescent="0.35">
      <c r="A12556" s="3" t="str">
        <f t="shared" si="196"/>
        <v>INDA_44774</v>
      </c>
      <c r="B12556" t="s">
        <v>60</v>
      </c>
      <c r="C12556" s="1">
        <v>44774</v>
      </c>
      <c r="D12556">
        <v>42.99</v>
      </c>
    </row>
    <row r="12557" spans="1:4" hidden="1" x14ac:dyDescent="0.35">
      <c r="A12557" s="3" t="str">
        <f t="shared" si="196"/>
        <v>IUMO.L_44774</v>
      </c>
      <c r="B12557" t="s">
        <v>61</v>
      </c>
      <c r="C12557" s="1">
        <v>44774</v>
      </c>
      <c r="D12557">
        <v>9.8759999999999994</v>
      </c>
    </row>
    <row r="12558" spans="1:4" hidden="1" x14ac:dyDescent="0.35">
      <c r="A12558" s="3" t="str">
        <f t="shared" si="196"/>
        <v>IUVL.L_44774</v>
      </c>
      <c r="B12558" t="s">
        <v>62</v>
      </c>
      <c r="C12558" s="1">
        <v>44774</v>
      </c>
      <c r="D12558">
        <v>8.4</v>
      </c>
    </row>
    <row r="12559" spans="1:4" hidden="1" x14ac:dyDescent="0.35">
      <c r="A12559" s="3" t="str">
        <f t="shared" si="196"/>
        <v>IVV_44774</v>
      </c>
      <c r="B12559" t="s">
        <v>63</v>
      </c>
      <c r="C12559" s="1">
        <v>44774</v>
      </c>
      <c r="D12559">
        <v>409.06299999999999</v>
      </c>
    </row>
    <row r="12560" spans="1:4" hidden="1" x14ac:dyDescent="0.35">
      <c r="A12560" s="3" t="str">
        <f t="shared" si="196"/>
        <v>IWM_44774</v>
      </c>
      <c r="B12560" t="s">
        <v>64</v>
      </c>
      <c r="C12560" s="1">
        <v>44774</v>
      </c>
      <c r="D12560">
        <v>185.36199999999999</v>
      </c>
    </row>
    <row r="12561" spans="1:4" hidden="1" x14ac:dyDescent="0.35">
      <c r="A12561" s="3" t="str">
        <f t="shared" si="196"/>
        <v>IXN_44774</v>
      </c>
      <c r="B12561" t="s">
        <v>65</v>
      </c>
      <c r="C12561" s="1">
        <v>44774</v>
      </c>
      <c r="D12561">
        <v>51.180999999999997</v>
      </c>
    </row>
    <row r="12562" spans="1:4" hidden="1" x14ac:dyDescent="0.35">
      <c r="A12562" s="3" t="str">
        <f t="shared" si="196"/>
        <v>JPEA.L_44774</v>
      </c>
      <c r="B12562" t="s">
        <v>66</v>
      </c>
      <c r="C12562" s="1">
        <v>44774</v>
      </c>
      <c r="D12562">
        <v>4.9560000000000004</v>
      </c>
    </row>
    <row r="12563" spans="1:4" hidden="1" x14ac:dyDescent="0.35">
      <c r="A12563" s="3" t="str">
        <f t="shared" si="196"/>
        <v>JPM_44774</v>
      </c>
      <c r="B12563" t="s">
        <v>67</v>
      </c>
      <c r="C12563" s="1">
        <v>44774</v>
      </c>
      <c r="D12563">
        <v>112.367</v>
      </c>
    </row>
    <row r="12564" spans="1:4" hidden="1" x14ac:dyDescent="0.35">
      <c r="A12564" s="3" t="str">
        <f t="shared" si="196"/>
        <v>KR_44774</v>
      </c>
      <c r="B12564" t="s">
        <v>68</v>
      </c>
      <c r="C12564" s="1">
        <v>44774</v>
      </c>
      <c r="D12564">
        <v>45.963999999999999</v>
      </c>
    </row>
    <row r="12565" spans="1:4" hidden="1" x14ac:dyDescent="0.35">
      <c r="A12565" s="3" t="str">
        <f t="shared" si="196"/>
        <v>LQD_44774</v>
      </c>
      <c r="B12565" t="s">
        <v>69</v>
      </c>
      <c r="C12565" s="1">
        <v>44774</v>
      </c>
      <c r="D12565">
        <v>112.82599999999999</v>
      </c>
    </row>
    <row r="12566" spans="1:4" hidden="1" x14ac:dyDescent="0.35">
      <c r="A12566" s="3" t="str">
        <f t="shared" si="196"/>
        <v>MCHI_44774</v>
      </c>
      <c r="B12566" t="s">
        <v>70</v>
      </c>
      <c r="C12566" s="1">
        <v>44774</v>
      </c>
      <c r="D12566">
        <v>48.387</v>
      </c>
    </row>
    <row r="12567" spans="1:4" hidden="1" x14ac:dyDescent="0.35">
      <c r="A12567" s="3" t="str">
        <f t="shared" si="196"/>
        <v>META_44774</v>
      </c>
      <c r="B12567" t="s">
        <v>144</v>
      </c>
      <c r="C12567" s="1">
        <v>44774</v>
      </c>
      <c r="D12567">
        <v>159.93</v>
      </c>
    </row>
    <row r="12568" spans="1:4" hidden="1" x14ac:dyDescent="0.35">
      <c r="A12568" s="3" t="str">
        <f t="shared" si="196"/>
        <v>MVEU.L_44774</v>
      </c>
      <c r="B12568" t="s">
        <v>71</v>
      </c>
      <c r="C12568" s="1">
        <v>44774</v>
      </c>
      <c r="D12568">
        <v>52.25</v>
      </c>
    </row>
    <row r="12569" spans="1:4" hidden="1" x14ac:dyDescent="0.35">
      <c r="A12569" s="3" t="str">
        <f t="shared" si="196"/>
        <v>OGN_44774</v>
      </c>
      <c r="B12569" t="s">
        <v>72</v>
      </c>
      <c r="C12569" s="1">
        <v>44774</v>
      </c>
      <c r="D12569">
        <v>31.190999999999999</v>
      </c>
    </row>
    <row r="12570" spans="1:4" hidden="1" x14ac:dyDescent="0.35">
      <c r="A12570" s="3" t="str">
        <f t="shared" si="196"/>
        <v>PG_44774</v>
      </c>
      <c r="B12570" t="s">
        <v>73</v>
      </c>
      <c r="C12570" s="1">
        <v>44774</v>
      </c>
      <c r="D12570">
        <v>141.00800000000001</v>
      </c>
    </row>
    <row r="12571" spans="1:4" hidden="1" x14ac:dyDescent="0.35">
      <c r="A12571" s="3" t="str">
        <f t="shared" si="196"/>
        <v>PPL_44774</v>
      </c>
      <c r="B12571" t="s">
        <v>74</v>
      </c>
      <c r="C12571" s="1">
        <v>44774</v>
      </c>
      <c r="D12571">
        <v>28.556000000000001</v>
      </c>
    </row>
    <row r="12572" spans="1:4" hidden="1" x14ac:dyDescent="0.35">
      <c r="A12572" s="3" t="str">
        <f t="shared" si="196"/>
        <v>PRU_44774</v>
      </c>
      <c r="B12572" t="s">
        <v>75</v>
      </c>
      <c r="C12572" s="1">
        <v>44774</v>
      </c>
      <c r="D12572">
        <v>97.391999999999996</v>
      </c>
    </row>
    <row r="12573" spans="1:4" hidden="1" x14ac:dyDescent="0.35">
      <c r="A12573" s="3" t="str">
        <f t="shared" si="196"/>
        <v>PYPL_44774</v>
      </c>
      <c r="B12573" t="s">
        <v>76</v>
      </c>
      <c r="C12573" s="1">
        <v>44774</v>
      </c>
      <c r="D12573">
        <v>88.564999999999998</v>
      </c>
    </row>
    <row r="12574" spans="1:4" hidden="1" x14ac:dyDescent="0.35">
      <c r="A12574" s="3" t="str">
        <f t="shared" si="196"/>
        <v>RE_44774</v>
      </c>
      <c r="B12574" t="s">
        <v>77</v>
      </c>
      <c r="C12574" s="1">
        <v>44774</v>
      </c>
      <c r="D12574">
        <v>249.56700000000001</v>
      </c>
    </row>
    <row r="12575" spans="1:4" hidden="1" x14ac:dyDescent="0.35">
      <c r="A12575" s="3" t="str">
        <f t="shared" si="196"/>
        <v>REET_44774</v>
      </c>
      <c r="B12575" t="s">
        <v>78</v>
      </c>
      <c r="C12575" s="1">
        <v>44774</v>
      </c>
      <c r="D12575">
        <v>25.681000000000001</v>
      </c>
    </row>
    <row r="12576" spans="1:4" hidden="1" x14ac:dyDescent="0.35">
      <c r="A12576" s="3" t="str">
        <f t="shared" si="196"/>
        <v>ROL_44774</v>
      </c>
      <c r="B12576" t="s">
        <v>79</v>
      </c>
      <c r="C12576" s="1">
        <v>44774</v>
      </c>
      <c r="D12576">
        <v>38.734000000000002</v>
      </c>
    </row>
    <row r="12577" spans="1:4" hidden="1" x14ac:dyDescent="0.35">
      <c r="A12577" s="3" t="str">
        <f t="shared" si="196"/>
        <v>ROST_44774</v>
      </c>
      <c r="B12577" t="s">
        <v>80</v>
      </c>
      <c r="C12577" s="1">
        <v>44774</v>
      </c>
      <c r="D12577">
        <v>81.798000000000002</v>
      </c>
    </row>
    <row r="12578" spans="1:4" hidden="1" x14ac:dyDescent="0.35">
      <c r="A12578" s="3" t="str">
        <f t="shared" si="196"/>
        <v>SEGA.L_44774</v>
      </c>
      <c r="B12578" t="s">
        <v>81</v>
      </c>
      <c r="C12578" s="1">
        <v>44774</v>
      </c>
      <c r="D12578">
        <v>99.753</v>
      </c>
    </row>
    <row r="12579" spans="1:4" hidden="1" x14ac:dyDescent="0.35">
      <c r="A12579" s="3" t="str">
        <f t="shared" si="196"/>
        <v>SHY_44774</v>
      </c>
      <c r="B12579" t="s">
        <v>82</v>
      </c>
      <c r="C12579" s="1">
        <v>44774</v>
      </c>
      <c r="D12579">
        <v>82.100999999999999</v>
      </c>
    </row>
    <row r="12580" spans="1:4" hidden="1" x14ac:dyDescent="0.35">
      <c r="A12580" s="3" t="str">
        <f t="shared" si="196"/>
        <v>SLV_44774</v>
      </c>
      <c r="B12580" t="s">
        <v>83</v>
      </c>
      <c r="C12580" s="1">
        <v>44774</v>
      </c>
      <c r="D12580">
        <v>18.79</v>
      </c>
    </row>
    <row r="12581" spans="1:4" hidden="1" x14ac:dyDescent="0.35">
      <c r="A12581" s="3" t="str">
        <f t="shared" si="196"/>
        <v>SPMV.L_44774</v>
      </c>
      <c r="B12581" t="s">
        <v>84</v>
      </c>
      <c r="C12581" s="1">
        <v>44774</v>
      </c>
      <c r="D12581">
        <v>77.64</v>
      </c>
    </row>
    <row r="12582" spans="1:4" hidden="1" x14ac:dyDescent="0.35">
      <c r="A12582" s="3" t="str">
        <f t="shared" si="196"/>
        <v>TLT_44774</v>
      </c>
      <c r="B12582" t="s">
        <v>85</v>
      </c>
      <c r="C12582" s="1">
        <v>44774</v>
      </c>
      <c r="D12582">
        <v>118.333</v>
      </c>
    </row>
    <row r="12583" spans="1:4" hidden="1" x14ac:dyDescent="0.35">
      <c r="A12583" s="3" t="str">
        <f t="shared" si="196"/>
        <v>UNH_44774</v>
      </c>
      <c r="B12583" t="s">
        <v>86</v>
      </c>
      <c r="C12583" s="1">
        <v>44774</v>
      </c>
      <c r="D12583">
        <v>532.06500000000005</v>
      </c>
    </row>
    <row r="12584" spans="1:4" hidden="1" x14ac:dyDescent="0.35">
      <c r="A12584" s="3" t="str">
        <f t="shared" si="196"/>
        <v>URI_44774</v>
      </c>
      <c r="B12584" t="s">
        <v>87</v>
      </c>
      <c r="C12584" s="1">
        <v>44774</v>
      </c>
      <c r="D12584">
        <v>318.63799999999998</v>
      </c>
    </row>
    <row r="12585" spans="1:4" hidden="1" x14ac:dyDescent="0.35">
      <c r="A12585" s="3" t="str">
        <f t="shared" ref="A12585:A12648" si="197">CONCATENATE(B12585,"_",C12585)</f>
        <v>V_44774</v>
      </c>
      <c r="B12585" t="s">
        <v>88</v>
      </c>
      <c r="C12585" s="1">
        <v>44774</v>
      </c>
      <c r="D12585">
        <v>210.10400000000001</v>
      </c>
    </row>
    <row r="12586" spans="1:4" hidden="1" x14ac:dyDescent="0.35">
      <c r="A12586" s="3" t="str">
        <f t="shared" si="197"/>
        <v>VRSK_44774</v>
      </c>
      <c r="B12586" t="s">
        <v>89</v>
      </c>
      <c r="C12586" s="1">
        <v>44774</v>
      </c>
      <c r="D12586">
        <v>188.38900000000001</v>
      </c>
    </row>
    <row r="12587" spans="1:4" hidden="1" x14ac:dyDescent="0.35">
      <c r="A12587" s="3" t="str">
        <f t="shared" si="197"/>
        <v>VXX_44774</v>
      </c>
      <c r="B12587" t="s">
        <v>90</v>
      </c>
      <c r="C12587" s="1">
        <v>44774</v>
      </c>
      <c r="D12587">
        <v>21.8</v>
      </c>
    </row>
    <row r="12588" spans="1:4" hidden="1" x14ac:dyDescent="0.35">
      <c r="A12588" s="3" t="str">
        <f t="shared" si="197"/>
        <v>WRK_44774</v>
      </c>
      <c r="B12588" t="s">
        <v>91</v>
      </c>
      <c r="C12588" s="1">
        <v>44774</v>
      </c>
      <c r="D12588">
        <v>41.253</v>
      </c>
    </row>
    <row r="12589" spans="1:4" hidden="1" x14ac:dyDescent="0.35">
      <c r="A12589" s="3" t="str">
        <f t="shared" si="197"/>
        <v>XLB_44774</v>
      </c>
      <c r="B12589" t="s">
        <v>92</v>
      </c>
      <c r="C12589" s="1">
        <v>44774</v>
      </c>
      <c r="D12589">
        <v>76.567999999999998</v>
      </c>
    </row>
    <row r="12590" spans="1:4" hidden="1" x14ac:dyDescent="0.35">
      <c r="A12590" s="3" t="str">
        <f t="shared" si="197"/>
        <v>XLC_44774</v>
      </c>
      <c r="B12590" t="s">
        <v>93</v>
      </c>
      <c r="C12590" s="1">
        <v>44774</v>
      </c>
      <c r="D12590">
        <v>56.033999999999999</v>
      </c>
    </row>
    <row r="12591" spans="1:4" hidden="1" x14ac:dyDescent="0.35">
      <c r="A12591" s="3" t="str">
        <f t="shared" si="197"/>
        <v>XLE_44774</v>
      </c>
      <c r="B12591" t="s">
        <v>94</v>
      </c>
      <c r="C12591" s="1">
        <v>44774</v>
      </c>
      <c r="D12591">
        <v>75.197000000000003</v>
      </c>
    </row>
    <row r="12592" spans="1:4" hidden="1" x14ac:dyDescent="0.35">
      <c r="A12592" s="3" t="str">
        <f t="shared" si="197"/>
        <v>XLF_44774</v>
      </c>
      <c r="B12592" t="s">
        <v>95</v>
      </c>
      <c r="C12592" s="1">
        <v>44774</v>
      </c>
      <c r="D12592">
        <v>33.048999999999999</v>
      </c>
    </row>
    <row r="12593" spans="1:4" hidden="1" x14ac:dyDescent="0.35">
      <c r="A12593" s="3" t="str">
        <f t="shared" si="197"/>
        <v>XLI_44774</v>
      </c>
      <c r="B12593" t="s">
        <v>96</v>
      </c>
      <c r="C12593" s="1">
        <v>44774</v>
      </c>
      <c r="D12593">
        <v>94.831999999999994</v>
      </c>
    </row>
    <row r="12594" spans="1:4" hidden="1" x14ac:dyDescent="0.35">
      <c r="A12594" s="3" t="str">
        <f t="shared" si="197"/>
        <v>XLK_44774</v>
      </c>
      <c r="B12594" t="s">
        <v>97</v>
      </c>
      <c r="C12594" s="1">
        <v>44774</v>
      </c>
      <c r="D12594">
        <v>143.14400000000001</v>
      </c>
    </row>
    <row r="12595" spans="1:4" hidden="1" x14ac:dyDescent="0.35">
      <c r="A12595" s="3" t="str">
        <f t="shared" si="197"/>
        <v>XLP_44774</v>
      </c>
      <c r="B12595" t="s">
        <v>98</v>
      </c>
      <c r="C12595" s="1">
        <v>44774</v>
      </c>
      <c r="D12595">
        <v>74.400000000000006</v>
      </c>
    </row>
    <row r="12596" spans="1:4" hidden="1" x14ac:dyDescent="0.35">
      <c r="A12596" s="3" t="str">
        <f t="shared" si="197"/>
        <v>XLU_44774</v>
      </c>
      <c r="B12596" t="s">
        <v>99</v>
      </c>
      <c r="C12596" s="1">
        <v>44774</v>
      </c>
      <c r="D12596">
        <v>72.933999999999997</v>
      </c>
    </row>
    <row r="12597" spans="1:4" hidden="1" x14ac:dyDescent="0.35">
      <c r="A12597" s="3" t="str">
        <f t="shared" si="197"/>
        <v>XLV_44774</v>
      </c>
      <c r="B12597" t="s">
        <v>100</v>
      </c>
      <c r="C12597" s="1">
        <v>44774</v>
      </c>
      <c r="D12597">
        <v>130.36099999999999</v>
      </c>
    </row>
    <row r="12598" spans="1:4" hidden="1" x14ac:dyDescent="0.35">
      <c r="A12598" s="3" t="str">
        <f t="shared" si="197"/>
        <v>XLY_44774</v>
      </c>
      <c r="B12598" t="s">
        <v>101</v>
      </c>
      <c r="C12598" s="1">
        <v>44774</v>
      </c>
      <c r="D12598">
        <v>162.852</v>
      </c>
    </row>
    <row r="12599" spans="1:4" hidden="1" x14ac:dyDescent="0.35">
      <c r="A12599" s="3" t="str">
        <f t="shared" si="197"/>
        <v>XOM_44774</v>
      </c>
      <c r="B12599" t="s">
        <v>102</v>
      </c>
      <c r="C12599" s="1">
        <v>44774</v>
      </c>
      <c r="D12599">
        <v>92.091999999999999</v>
      </c>
    </row>
    <row r="12600" spans="1:4" hidden="1" x14ac:dyDescent="0.35">
      <c r="A12600" s="3" t="str">
        <f t="shared" si="197"/>
        <v>ABBV_44775</v>
      </c>
      <c r="B12600" t="s">
        <v>3</v>
      </c>
      <c r="C12600" s="1">
        <v>44775</v>
      </c>
      <c r="D12600">
        <v>137.667</v>
      </c>
    </row>
    <row r="12601" spans="1:4" hidden="1" x14ac:dyDescent="0.35">
      <c r="A12601" s="3" t="str">
        <f t="shared" si="197"/>
        <v>ACN_44775</v>
      </c>
      <c r="B12601" t="s">
        <v>4</v>
      </c>
      <c r="C12601" s="1">
        <v>44775</v>
      </c>
      <c r="D12601">
        <v>299.91399999999999</v>
      </c>
    </row>
    <row r="12602" spans="1:4" hidden="1" x14ac:dyDescent="0.35">
      <c r="A12602" s="3" t="str">
        <f t="shared" si="197"/>
        <v>AEP_44775</v>
      </c>
      <c r="B12602" t="s">
        <v>5</v>
      </c>
      <c r="C12602" s="1">
        <v>44775</v>
      </c>
      <c r="D12602">
        <v>95.894999999999996</v>
      </c>
    </row>
    <row r="12603" spans="1:4" hidden="1" x14ac:dyDescent="0.35">
      <c r="A12603" s="3" t="str">
        <f t="shared" si="197"/>
        <v>AIZ_44775</v>
      </c>
      <c r="B12603" t="s">
        <v>6</v>
      </c>
      <c r="C12603" s="1">
        <v>44775</v>
      </c>
      <c r="D12603">
        <v>169.92500000000001</v>
      </c>
    </row>
    <row r="12604" spans="1:4" hidden="1" x14ac:dyDescent="0.35">
      <c r="A12604" s="3" t="str">
        <f t="shared" si="197"/>
        <v>ALLE_44775</v>
      </c>
      <c r="B12604" t="s">
        <v>7</v>
      </c>
      <c r="C12604" s="1">
        <v>44775</v>
      </c>
      <c r="D12604">
        <v>101.91500000000001</v>
      </c>
    </row>
    <row r="12605" spans="1:4" hidden="1" x14ac:dyDescent="0.35">
      <c r="A12605" s="3" t="str">
        <f t="shared" si="197"/>
        <v>AMAT_44775</v>
      </c>
      <c r="B12605" t="s">
        <v>8</v>
      </c>
      <c r="C12605" s="1">
        <v>44775</v>
      </c>
      <c r="D12605">
        <v>104.468</v>
      </c>
    </row>
    <row r="12606" spans="1:4" hidden="1" x14ac:dyDescent="0.35">
      <c r="A12606" s="3" t="str">
        <f t="shared" si="197"/>
        <v>AMP_44775</v>
      </c>
      <c r="B12606" t="s">
        <v>9</v>
      </c>
      <c r="C12606" s="1">
        <v>44775</v>
      </c>
      <c r="D12606">
        <v>260.89400000000001</v>
      </c>
    </row>
    <row r="12607" spans="1:4" hidden="1" x14ac:dyDescent="0.35">
      <c r="A12607" s="3" t="str">
        <f t="shared" si="197"/>
        <v>AMZN_44775</v>
      </c>
      <c r="B12607" t="s">
        <v>10</v>
      </c>
      <c r="C12607" s="1">
        <v>44775</v>
      </c>
      <c r="D12607">
        <v>134.16</v>
      </c>
    </row>
    <row r="12608" spans="1:4" hidden="1" x14ac:dyDescent="0.35">
      <c r="A12608" s="3" t="str">
        <f t="shared" si="197"/>
        <v>AVB_44775</v>
      </c>
      <c r="B12608" t="s">
        <v>11</v>
      </c>
      <c r="C12608" s="1">
        <v>44775</v>
      </c>
      <c r="D12608">
        <v>200.833</v>
      </c>
    </row>
    <row r="12609" spans="1:4" hidden="1" x14ac:dyDescent="0.35">
      <c r="A12609" s="3" t="str">
        <f t="shared" si="197"/>
        <v>AVY_44775</v>
      </c>
      <c r="B12609" t="s">
        <v>12</v>
      </c>
      <c r="C12609" s="1">
        <v>44775</v>
      </c>
      <c r="D12609">
        <v>188.94800000000001</v>
      </c>
    </row>
    <row r="12610" spans="1:4" hidden="1" x14ac:dyDescent="0.35">
      <c r="A12610" s="3" t="str">
        <f t="shared" si="197"/>
        <v>AXP_44775</v>
      </c>
      <c r="B12610" t="s">
        <v>13</v>
      </c>
      <c r="C12610" s="1">
        <v>44775</v>
      </c>
      <c r="D12610">
        <v>150.50200000000001</v>
      </c>
    </row>
    <row r="12611" spans="1:4" hidden="1" x14ac:dyDescent="0.35">
      <c r="A12611" s="3" t="str">
        <f t="shared" si="197"/>
        <v>BDX_44775</v>
      </c>
      <c r="B12611" t="s">
        <v>14</v>
      </c>
      <c r="C12611" s="1">
        <v>44775</v>
      </c>
      <c r="D12611">
        <v>241.309</v>
      </c>
    </row>
    <row r="12612" spans="1:4" hidden="1" x14ac:dyDescent="0.35">
      <c r="A12612" s="3" t="str">
        <f t="shared" si="197"/>
        <v>BF-B_44775</v>
      </c>
      <c r="B12612" t="s">
        <v>15</v>
      </c>
      <c r="C12612" s="1">
        <v>44775</v>
      </c>
      <c r="D12612">
        <v>73.957999999999998</v>
      </c>
    </row>
    <row r="12613" spans="1:4" hidden="1" x14ac:dyDescent="0.35">
      <c r="A12613" s="3" t="str">
        <f t="shared" si="197"/>
        <v>BMY_44775</v>
      </c>
      <c r="B12613" t="s">
        <v>16</v>
      </c>
      <c r="C12613" s="1">
        <v>44775</v>
      </c>
      <c r="D12613">
        <v>72.141999999999996</v>
      </c>
    </row>
    <row r="12614" spans="1:4" hidden="1" x14ac:dyDescent="0.35">
      <c r="A12614" s="3" t="str">
        <f t="shared" si="197"/>
        <v>BR_44775</v>
      </c>
      <c r="B12614" t="s">
        <v>17</v>
      </c>
      <c r="C12614" s="1">
        <v>44775</v>
      </c>
      <c r="D12614">
        <v>161.76599999999999</v>
      </c>
    </row>
    <row r="12615" spans="1:4" hidden="1" x14ac:dyDescent="0.35">
      <c r="A12615" s="3" t="str">
        <f t="shared" si="197"/>
        <v>CARR_44775</v>
      </c>
      <c r="B12615" t="s">
        <v>18</v>
      </c>
      <c r="C12615" s="1">
        <v>44775</v>
      </c>
      <c r="D12615">
        <v>40.067</v>
      </c>
    </row>
    <row r="12616" spans="1:4" hidden="1" x14ac:dyDescent="0.35">
      <c r="A12616" s="3" t="str">
        <f t="shared" si="197"/>
        <v>CDW_44775</v>
      </c>
      <c r="B12616" t="s">
        <v>19</v>
      </c>
      <c r="C12616" s="1">
        <v>44775</v>
      </c>
      <c r="D12616">
        <v>179.279</v>
      </c>
    </row>
    <row r="12617" spans="1:4" hidden="1" x14ac:dyDescent="0.35">
      <c r="A12617" s="3" t="str">
        <f t="shared" si="197"/>
        <v>CE_44775</v>
      </c>
      <c r="B12617" t="s">
        <v>20</v>
      </c>
      <c r="C12617" s="1">
        <v>44775</v>
      </c>
      <c r="D12617">
        <v>109.997</v>
      </c>
    </row>
    <row r="12618" spans="1:4" hidden="1" x14ac:dyDescent="0.35">
      <c r="A12618" s="3" t="str">
        <f t="shared" si="197"/>
        <v>CHTR_44775</v>
      </c>
      <c r="B12618" t="s">
        <v>21</v>
      </c>
      <c r="C12618" s="1">
        <v>44775</v>
      </c>
      <c r="D12618">
        <v>437.65</v>
      </c>
    </row>
    <row r="12619" spans="1:4" hidden="1" x14ac:dyDescent="0.35">
      <c r="A12619" s="3" t="str">
        <f t="shared" si="197"/>
        <v>CNC_44775</v>
      </c>
      <c r="B12619" t="s">
        <v>22</v>
      </c>
      <c r="C12619" s="1">
        <v>44775</v>
      </c>
      <c r="D12619">
        <v>93.31</v>
      </c>
    </row>
    <row r="12620" spans="1:4" hidden="1" x14ac:dyDescent="0.35">
      <c r="A12620" s="3" t="str">
        <f t="shared" si="197"/>
        <v>CNP_44775</v>
      </c>
      <c r="B12620" t="s">
        <v>23</v>
      </c>
      <c r="C12620" s="1">
        <v>44775</v>
      </c>
      <c r="D12620">
        <v>31.128</v>
      </c>
    </row>
    <row r="12621" spans="1:4" hidden="1" x14ac:dyDescent="0.35">
      <c r="A12621" s="3" t="str">
        <f t="shared" si="197"/>
        <v>COP_44775</v>
      </c>
      <c r="B12621" t="s">
        <v>24</v>
      </c>
      <c r="C12621" s="1">
        <v>44775</v>
      </c>
      <c r="D12621">
        <v>91.674000000000007</v>
      </c>
    </row>
    <row r="12622" spans="1:4" hidden="1" x14ac:dyDescent="0.35">
      <c r="A12622" s="3" t="str">
        <f t="shared" si="197"/>
        <v>CTAS_44775</v>
      </c>
      <c r="B12622" t="s">
        <v>25</v>
      </c>
      <c r="C12622" s="1">
        <v>44775</v>
      </c>
      <c r="D12622">
        <v>419.45800000000003</v>
      </c>
    </row>
    <row r="12623" spans="1:4" hidden="1" x14ac:dyDescent="0.35">
      <c r="A12623" s="3" t="str">
        <f t="shared" si="197"/>
        <v>CZR_44775</v>
      </c>
      <c r="B12623" t="s">
        <v>26</v>
      </c>
      <c r="C12623" s="1">
        <v>44775</v>
      </c>
      <c r="D12623">
        <v>49.17</v>
      </c>
    </row>
    <row r="12624" spans="1:4" hidden="1" x14ac:dyDescent="0.35">
      <c r="A12624" s="3" t="str">
        <f t="shared" si="197"/>
        <v>DG_44775</v>
      </c>
      <c r="B12624" t="s">
        <v>27</v>
      </c>
      <c r="C12624" s="1">
        <v>44775</v>
      </c>
      <c r="D12624">
        <v>249.49100000000001</v>
      </c>
    </row>
    <row r="12625" spans="1:4" hidden="1" x14ac:dyDescent="0.35">
      <c r="A12625" s="3" t="str">
        <f t="shared" si="197"/>
        <v>DPZ_44775</v>
      </c>
      <c r="B12625" t="s">
        <v>28</v>
      </c>
      <c r="C12625" s="1">
        <v>44775</v>
      </c>
      <c r="D12625">
        <v>388.65699999999998</v>
      </c>
    </row>
    <row r="12626" spans="1:4" x14ac:dyDescent="0.35">
      <c r="A12626" s="3" t="str">
        <f t="shared" si="197"/>
        <v>DRE_44775</v>
      </c>
      <c r="B12626" t="s">
        <v>29</v>
      </c>
      <c r="C12626" s="1">
        <v>44775</v>
      </c>
      <c r="D12626">
        <v>60.811</v>
      </c>
    </row>
    <row r="12627" spans="1:4" hidden="1" x14ac:dyDescent="0.35">
      <c r="A12627" s="3" t="str">
        <f t="shared" si="197"/>
        <v>DXC_44775</v>
      </c>
      <c r="B12627" t="s">
        <v>30</v>
      </c>
      <c r="C12627" s="1">
        <v>44775</v>
      </c>
      <c r="D12627">
        <v>31.12</v>
      </c>
    </row>
    <row r="12628" spans="1:4" hidden="1" x14ac:dyDescent="0.35">
      <c r="A12628" s="3" t="str">
        <f t="shared" si="197"/>
        <v>EWA_44775</v>
      </c>
      <c r="B12628" t="s">
        <v>31</v>
      </c>
      <c r="C12628" s="1">
        <v>44775</v>
      </c>
      <c r="D12628">
        <v>22.024000000000001</v>
      </c>
    </row>
    <row r="12629" spans="1:4" hidden="1" x14ac:dyDescent="0.35">
      <c r="A12629" s="3" t="str">
        <f t="shared" si="197"/>
        <v>EWC_44775</v>
      </c>
      <c r="B12629" t="s">
        <v>32</v>
      </c>
      <c r="C12629" s="1">
        <v>44775</v>
      </c>
      <c r="D12629">
        <v>34.258000000000003</v>
      </c>
    </row>
    <row r="12630" spans="1:4" hidden="1" x14ac:dyDescent="0.35">
      <c r="A12630" s="3" t="str">
        <f t="shared" si="197"/>
        <v>EWG_44775</v>
      </c>
      <c r="B12630" t="s">
        <v>33</v>
      </c>
      <c r="C12630" s="1">
        <v>44775</v>
      </c>
      <c r="D12630">
        <v>23.231999999999999</v>
      </c>
    </row>
    <row r="12631" spans="1:4" hidden="1" x14ac:dyDescent="0.35">
      <c r="A12631" s="3" t="str">
        <f t="shared" si="197"/>
        <v>EWH_44775</v>
      </c>
      <c r="B12631" t="s">
        <v>34</v>
      </c>
      <c r="C12631" s="1">
        <v>44775</v>
      </c>
      <c r="D12631">
        <v>20.495000000000001</v>
      </c>
    </row>
    <row r="12632" spans="1:4" hidden="1" x14ac:dyDescent="0.35">
      <c r="A12632" s="3" t="str">
        <f t="shared" si="197"/>
        <v>EWJ_44775</v>
      </c>
      <c r="B12632" t="s">
        <v>35</v>
      </c>
      <c r="C12632" s="1">
        <v>44775</v>
      </c>
      <c r="D12632">
        <v>55.664000000000001</v>
      </c>
    </row>
    <row r="12633" spans="1:4" hidden="1" x14ac:dyDescent="0.35">
      <c r="A12633" s="3" t="str">
        <f t="shared" si="197"/>
        <v>EWL_44775</v>
      </c>
      <c r="B12633" t="s">
        <v>36</v>
      </c>
      <c r="C12633" s="1">
        <v>44775</v>
      </c>
      <c r="D12633">
        <v>42.78</v>
      </c>
    </row>
    <row r="12634" spans="1:4" hidden="1" x14ac:dyDescent="0.35">
      <c r="A12634" s="3" t="str">
        <f t="shared" si="197"/>
        <v>EWQ_44775</v>
      </c>
      <c r="B12634" t="s">
        <v>37</v>
      </c>
      <c r="C12634" s="1">
        <v>44775</v>
      </c>
      <c r="D12634">
        <v>31.166</v>
      </c>
    </row>
    <row r="12635" spans="1:4" hidden="1" x14ac:dyDescent="0.35">
      <c r="A12635" s="3" t="str">
        <f t="shared" si="197"/>
        <v>EWT_44775</v>
      </c>
      <c r="B12635" t="s">
        <v>38</v>
      </c>
      <c r="C12635" s="1">
        <v>44775</v>
      </c>
      <c r="D12635">
        <v>42.482999999999997</v>
      </c>
    </row>
    <row r="12636" spans="1:4" hidden="1" x14ac:dyDescent="0.35">
      <c r="A12636" s="3" t="str">
        <f t="shared" si="197"/>
        <v>EWU_44775</v>
      </c>
      <c r="B12636" t="s">
        <v>39</v>
      </c>
      <c r="C12636" s="1">
        <v>44775</v>
      </c>
      <c r="D12636">
        <v>30.172999999999998</v>
      </c>
    </row>
    <row r="12637" spans="1:4" hidden="1" x14ac:dyDescent="0.35">
      <c r="A12637" s="3" t="str">
        <f t="shared" si="197"/>
        <v>EWY_44775</v>
      </c>
      <c r="B12637" t="s">
        <v>40</v>
      </c>
      <c r="C12637" s="1">
        <v>44775</v>
      </c>
      <c r="D12637">
        <v>58.718000000000004</v>
      </c>
    </row>
    <row r="12638" spans="1:4" hidden="1" x14ac:dyDescent="0.35">
      <c r="A12638" s="3" t="str">
        <f t="shared" si="197"/>
        <v>EWZ_44775</v>
      </c>
      <c r="B12638" t="s">
        <v>41</v>
      </c>
      <c r="C12638" s="1">
        <v>44775</v>
      </c>
      <c r="D12638">
        <v>26.492999999999999</v>
      </c>
    </row>
    <row r="12639" spans="1:4" hidden="1" x14ac:dyDescent="0.35">
      <c r="A12639" s="3" t="str">
        <f t="shared" si="197"/>
        <v>FTV_44775</v>
      </c>
      <c r="B12639" t="s">
        <v>43</v>
      </c>
      <c r="C12639" s="1">
        <v>44775</v>
      </c>
      <c r="D12639">
        <v>64.031999999999996</v>
      </c>
    </row>
    <row r="12640" spans="1:4" hidden="1" x14ac:dyDescent="0.35">
      <c r="A12640" s="3" t="str">
        <f t="shared" si="197"/>
        <v>GOOG_44775</v>
      </c>
      <c r="B12640" t="s">
        <v>44</v>
      </c>
      <c r="C12640" s="1">
        <v>44775</v>
      </c>
      <c r="D12640">
        <v>115.9</v>
      </c>
    </row>
    <row r="12641" spans="1:4" hidden="1" x14ac:dyDescent="0.35">
      <c r="A12641" s="3" t="str">
        <f t="shared" si="197"/>
        <v>GPC_44775</v>
      </c>
      <c r="B12641" t="s">
        <v>45</v>
      </c>
      <c r="C12641" s="1">
        <v>44775</v>
      </c>
      <c r="D12641">
        <v>149.16300000000001</v>
      </c>
    </row>
    <row r="12642" spans="1:4" hidden="1" x14ac:dyDescent="0.35">
      <c r="A12642" s="3" t="str">
        <f t="shared" si="197"/>
        <v>GSG_44775</v>
      </c>
      <c r="B12642" t="s">
        <v>46</v>
      </c>
      <c r="C12642" s="1">
        <v>44775</v>
      </c>
      <c r="D12642">
        <v>22.05</v>
      </c>
    </row>
    <row r="12643" spans="1:4" hidden="1" x14ac:dyDescent="0.35">
      <c r="A12643" s="3" t="str">
        <f t="shared" si="197"/>
        <v>HIG_44775</v>
      </c>
      <c r="B12643" t="s">
        <v>47</v>
      </c>
      <c r="C12643" s="1">
        <v>44775</v>
      </c>
      <c r="D12643">
        <v>62.237000000000002</v>
      </c>
    </row>
    <row r="12644" spans="1:4" hidden="1" x14ac:dyDescent="0.35">
      <c r="A12644" s="3" t="str">
        <f t="shared" si="197"/>
        <v>HIGH.L_44775</v>
      </c>
      <c r="B12644" t="s">
        <v>48</v>
      </c>
      <c r="C12644" s="1">
        <v>44775</v>
      </c>
      <c r="D12644">
        <v>5.0490000000000004</v>
      </c>
    </row>
    <row r="12645" spans="1:4" hidden="1" x14ac:dyDescent="0.35">
      <c r="A12645" s="3" t="str">
        <f t="shared" si="197"/>
        <v>HST_44775</v>
      </c>
      <c r="B12645" t="s">
        <v>49</v>
      </c>
      <c r="C12645" s="1">
        <v>44775</v>
      </c>
      <c r="D12645">
        <v>17.045999999999999</v>
      </c>
    </row>
    <row r="12646" spans="1:4" hidden="1" x14ac:dyDescent="0.35">
      <c r="A12646" s="3" t="str">
        <f t="shared" si="197"/>
        <v>HYG_44775</v>
      </c>
      <c r="B12646" t="s">
        <v>50</v>
      </c>
      <c r="C12646" s="1">
        <v>44775</v>
      </c>
      <c r="D12646">
        <v>75.409000000000006</v>
      </c>
    </row>
    <row r="12647" spans="1:4" hidden="1" x14ac:dyDescent="0.35">
      <c r="A12647" s="3" t="str">
        <f t="shared" si="197"/>
        <v>IAU_44775</v>
      </c>
      <c r="B12647" t="s">
        <v>51</v>
      </c>
      <c r="C12647" s="1">
        <v>44775</v>
      </c>
      <c r="D12647">
        <v>33.42</v>
      </c>
    </row>
    <row r="12648" spans="1:4" hidden="1" x14ac:dyDescent="0.35">
      <c r="A12648" s="3" t="str">
        <f t="shared" si="197"/>
        <v>ICLN_44775</v>
      </c>
      <c r="B12648" t="s">
        <v>52</v>
      </c>
      <c r="C12648" s="1">
        <v>44775</v>
      </c>
      <c r="D12648">
        <v>22.251000000000001</v>
      </c>
    </row>
    <row r="12649" spans="1:4" hidden="1" x14ac:dyDescent="0.35">
      <c r="A12649" s="3" t="str">
        <f t="shared" ref="A12649:A12712" si="198">CONCATENATE(B12649,"_",C12649)</f>
        <v>IEAA.L_44775</v>
      </c>
      <c r="B12649" t="s">
        <v>53</v>
      </c>
      <c r="C12649" s="1">
        <v>44775</v>
      </c>
      <c r="D12649">
        <v>4.9390000000000001</v>
      </c>
    </row>
    <row r="12650" spans="1:4" hidden="1" x14ac:dyDescent="0.35">
      <c r="A12650" s="3" t="str">
        <f t="shared" si="198"/>
        <v>IEF_44775</v>
      </c>
      <c r="B12650" t="s">
        <v>54</v>
      </c>
      <c r="C12650" s="1">
        <v>44775</v>
      </c>
      <c r="D12650">
        <v>103.108</v>
      </c>
    </row>
    <row r="12651" spans="1:4" hidden="1" x14ac:dyDescent="0.35">
      <c r="A12651" s="3" t="str">
        <f t="shared" si="198"/>
        <v>IEFM.L_44775</v>
      </c>
      <c r="B12651" t="s">
        <v>55</v>
      </c>
      <c r="C12651" s="1">
        <v>44775</v>
      </c>
      <c r="D12651">
        <v>719.7</v>
      </c>
    </row>
    <row r="12652" spans="1:4" hidden="1" x14ac:dyDescent="0.35">
      <c r="A12652" s="3" t="str">
        <f t="shared" si="198"/>
        <v>IEMG_44775</v>
      </c>
      <c r="B12652" t="s">
        <v>56</v>
      </c>
      <c r="C12652" s="1">
        <v>44775</v>
      </c>
      <c r="D12652">
        <v>47.704000000000001</v>
      </c>
    </row>
    <row r="12653" spans="1:4" hidden="1" x14ac:dyDescent="0.35">
      <c r="A12653" s="3" t="str">
        <f t="shared" si="198"/>
        <v>IEUS_44775</v>
      </c>
      <c r="B12653" t="s">
        <v>57</v>
      </c>
      <c r="C12653" s="1">
        <v>44775</v>
      </c>
      <c r="D12653">
        <v>50.265999999999998</v>
      </c>
    </row>
    <row r="12654" spans="1:4" hidden="1" x14ac:dyDescent="0.35">
      <c r="A12654" s="3" t="str">
        <f t="shared" si="198"/>
        <v>IEVL.L_44775</v>
      </c>
      <c r="B12654" t="s">
        <v>58</v>
      </c>
      <c r="C12654" s="1">
        <v>44775</v>
      </c>
      <c r="D12654">
        <v>6.9489999999999998</v>
      </c>
    </row>
    <row r="12655" spans="1:4" hidden="1" x14ac:dyDescent="0.35">
      <c r="A12655" s="3" t="str">
        <f t="shared" si="198"/>
        <v>IGF_44775</v>
      </c>
      <c r="B12655" t="s">
        <v>59</v>
      </c>
      <c r="C12655" s="1">
        <v>44775</v>
      </c>
      <c r="D12655">
        <v>47.31</v>
      </c>
    </row>
    <row r="12656" spans="1:4" hidden="1" x14ac:dyDescent="0.35">
      <c r="A12656" s="3" t="str">
        <f t="shared" si="198"/>
        <v>INDA_44775</v>
      </c>
      <c r="B12656" t="s">
        <v>60</v>
      </c>
      <c r="C12656" s="1">
        <v>44775</v>
      </c>
      <c r="D12656">
        <v>43.28</v>
      </c>
    </row>
    <row r="12657" spans="1:4" hidden="1" x14ac:dyDescent="0.35">
      <c r="A12657" s="3" t="str">
        <f t="shared" si="198"/>
        <v>IUMO.L_44775</v>
      </c>
      <c r="B12657" t="s">
        <v>61</v>
      </c>
      <c r="C12657" s="1">
        <v>44775</v>
      </c>
      <c r="D12657">
        <v>9.8789999999999996</v>
      </c>
    </row>
    <row r="12658" spans="1:4" hidden="1" x14ac:dyDescent="0.35">
      <c r="A12658" s="3" t="str">
        <f t="shared" si="198"/>
        <v>IUVL.L_44775</v>
      </c>
      <c r="B12658" t="s">
        <v>62</v>
      </c>
      <c r="C12658" s="1">
        <v>44775</v>
      </c>
      <c r="D12658">
        <v>8.3450000000000006</v>
      </c>
    </row>
    <row r="12659" spans="1:4" hidden="1" x14ac:dyDescent="0.35">
      <c r="A12659" s="3" t="str">
        <f t="shared" si="198"/>
        <v>IVV_44775</v>
      </c>
      <c r="B12659" t="s">
        <v>63</v>
      </c>
      <c r="C12659" s="1">
        <v>44775</v>
      </c>
      <c r="D12659">
        <v>406.45800000000003</v>
      </c>
    </row>
    <row r="12660" spans="1:4" hidden="1" x14ac:dyDescent="0.35">
      <c r="A12660" s="3" t="str">
        <f t="shared" si="198"/>
        <v>IWM_44775</v>
      </c>
      <c r="B12660" t="s">
        <v>64</v>
      </c>
      <c r="C12660" s="1">
        <v>44775</v>
      </c>
      <c r="D12660">
        <v>185.18299999999999</v>
      </c>
    </row>
    <row r="12661" spans="1:4" hidden="1" x14ac:dyDescent="0.35">
      <c r="A12661" s="3" t="str">
        <f t="shared" si="198"/>
        <v>IXN_44775</v>
      </c>
      <c r="B12661" t="s">
        <v>65</v>
      </c>
      <c r="C12661" s="1">
        <v>44775</v>
      </c>
      <c r="D12661">
        <v>50.781999999999996</v>
      </c>
    </row>
    <row r="12662" spans="1:4" hidden="1" x14ac:dyDescent="0.35">
      <c r="A12662" s="3" t="str">
        <f t="shared" si="198"/>
        <v>JPEA.L_44775</v>
      </c>
      <c r="B12662" t="s">
        <v>66</v>
      </c>
      <c r="C12662" s="1">
        <v>44775</v>
      </c>
      <c r="D12662">
        <v>4.9169999999999998</v>
      </c>
    </row>
    <row r="12663" spans="1:4" hidden="1" x14ac:dyDescent="0.35">
      <c r="A12663" s="3" t="str">
        <f t="shared" si="198"/>
        <v>JPM_44775</v>
      </c>
      <c r="B12663" t="s">
        <v>67</v>
      </c>
      <c r="C12663" s="1">
        <v>44775</v>
      </c>
      <c r="D12663">
        <v>110.616</v>
      </c>
    </row>
    <row r="12664" spans="1:4" hidden="1" x14ac:dyDescent="0.35">
      <c r="A12664" s="3" t="str">
        <f t="shared" si="198"/>
        <v>KR_44775</v>
      </c>
      <c r="B12664" t="s">
        <v>68</v>
      </c>
      <c r="C12664" s="1">
        <v>44775</v>
      </c>
      <c r="D12664">
        <v>46.003</v>
      </c>
    </row>
    <row r="12665" spans="1:4" hidden="1" x14ac:dyDescent="0.35">
      <c r="A12665" s="3" t="str">
        <f t="shared" si="198"/>
        <v>LQD_44775</v>
      </c>
      <c r="B12665" t="s">
        <v>69</v>
      </c>
      <c r="C12665" s="1">
        <v>44775</v>
      </c>
      <c r="D12665">
        <v>111.447</v>
      </c>
    </row>
    <row r="12666" spans="1:4" hidden="1" x14ac:dyDescent="0.35">
      <c r="A12666" s="3" t="str">
        <f t="shared" si="198"/>
        <v>MCHI_44775</v>
      </c>
      <c r="B12666" t="s">
        <v>70</v>
      </c>
      <c r="C12666" s="1">
        <v>44775</v>
      </c>
      <c r="D12666">
        <v>48.110999999999997</v>
      </c>
    </row>
    <row r="12667" spans="1:4" hidden="1" x14ac:dyDescent="0.35">
      <c r="A12667" s="3" t="str">
        <f t="shared" si="198"/>
        <v>META_44775</v>
      </c>
      <c r="B12667" t="s">
        <v>144</v>
      </c>
      <c r="C12667" s="1">
        <v>44775</v>
      </c>
      <c r="D12667">
        <v>160.19</v>
      </c>
    </row>
    <row r="12668" spans="1:4" hidden="1" x14ac:dyDescent="0.35">
      <c r="A12668" s="3" t="str">
        <f t="shared" si="198"/>
        <v>MVEU.L_44775</v>
      </c>
      <c r="B12668" t="s">
        <v>71</v>
      </c>
      <c r="C12668" s="1">
        <v>44775</v>
      </c>
      <c r="D12668">
        <v>52.18</v>
      </c>
    </row>
    <row r="12669" spans="1:4" hidden="1" x14ac:dyDescent="0.35">
      <c r="A12669" s="3" t="str">
        <f t="shared" si="198"/>
        <v>OGN_44775</v>
      </c>
      <c r="B12669" t="s">
        <v>72</v>
      </c>
      <c r="C12669" s="1">
        <v>44775</v>
      </c>
      <c r="D12669">
        <v>31.132000000000001</v>
      </c>
    </row>
    <row r="12670" spans="1:4" hidden="1" x14ac:dyDescent="0.35">
      <c r="A12670" s="3" t="str">
        <f t="shared" si="198"/>
        <v>PG_44775</v>
      </c>
      <c r="B12670" t="s">
        <v>73</v>
      </c>
      <c r="C12670" s="1">
        <v>44775</v>
      </c>
      <c r="D12670">
        <v>140.07</v>
      </c>
    </row>
    <row r="12671" spans="1:4" hidden="1" x14ac:dyDescent="0.35">
      <c r="A12671" s="3" t="str">
        <f t="shared" si="198"/>
        <v>PPL_44775</v>
      </c>
      <c r="B12671" t="s">
        <v>74</v>
      </c>
      <c r="C12671" s="1">
        <v>44775</v>
      </c>
      <c r="D12671">
        <v>28.654</v>
      </c>
    </row>
    <row r="12672" spans="1:4" hidden="1" x14ac:dyDescent="0.35">
      <c r="A12672" s="3" t="str">
        <f t="shared" si="198"/>
        <v>PRU_44775</v>
      </c>
      <c r="B12672" t="s">
        <v>75</v>
      </c>
      <c r="C12672" s="1">
        <v>44775</v>
      </c>
      <c r="D12672">
        <v>95.77</v>
      </c>
    </row>
    <row r="12673" spans="1:4" hidden="1" x14ac:dyDescent="0.35">
      <c r="A12673" s="3" t="str">
        <f t="shared" si="198"/>
        <v>PYPL_44775</v>
      </c>
      <c r="B12673" t="s">
        <v>76</v>
      </c>
      <c r="C12673" s="1">
        <v>44775</v>
      </c>
      <c r="D12673">
        <v>89.63</v>
      </c>
    </row>
    <row r="12674" spans="1:4" hidden="1" x14ac:dyDescent="0.35">
      <c r="A12674" s="3" t="str">
        <f t="shared" si="198"/>
        <v>RE_44775</v>
      </c>
      <c r="B12674" t="s">
        <v>77</v>
      </c>
      <c r="C12674" s="1">
        <v>44775</v>
      </c>
      <c r="D12674">
        <v>246.52099999999999</v>
      </c>
    </row>
    <row r="12675" spans="1:4" hidden="1" x14ac:dyDescent="0.35">
      <c r="A12675" s="3" t="str">
        <f t="shared" si="198"/>
        <v>REET_44775</v>
      </c>
      <c r="B12675" t="s">
        <v>78</v>
      </c>
      <c r="C12675" s="1">
        <v>44775</v>
      </c>
      <c r="D12675">
        <v>25.335999999999999</v>
      </c>
    </row>
    <row r="12676" spans="1:4" hidden="1" x14ac:dyDescent="0.35">
      <c r="A12676" s="3" t="str">
        <f t="shared" si="198"/>
        <v>ROL_44775</v>
      </c>
      <c r="B12676" t="s">
        <v>79</v>
      </c>
      <c r="C12676" s="1">
        <v>44775</v>
      </c>
      <c r="D12676">
        <v>38.168999999999997</v>
      </c>
    </row>
    <row r="12677" spans="1:4" hidden="1" x14ac:dyDescent="0.35">
      <c r="A12677" s="3" t="str">
        <f t="shared" si="198"/>
        <v>ROST_44775</v>
      </c>
      <c r="B12677" t="s">
        <v>80</v>
      </c>
      <c r="C12677" s="1">
        <v>44775</v>
      </c>
      <c r="D12677">
        <v>79.343000000000004</v>
      </c>
    </row>
    <row r="12678" spans="1:4" hidden="1" x14ac:dyDescent="0.35">
      <c r="A12678" s="3" t="str">
        <f t="shared" si="198"/>
        <v>SEGA.L_44775</v>
      </c>
      <c r="B12678" t="s">
        <v>81</v>
      </c>
      <c r="C12678" s="1">
        <v>44775</v>
      </c>
      <c r="D12678">
        <v>99.3</v>
      </c>
    </row>
    <row r="12679" spans="1:4" hidden="1" x14ac:dyDescent="0.35">
      <c r="A12679" s="3" t="str">
        <f t="shared" si="198"/>
        <v>SHY_44775</v>
      </c>
      <c r="B12679" t="s">
        <v>82</v>
      </c>
      <c r="C12679" s="1">
        <v>44775</v>
      </c>
      <c r="D12679">
        <v>81.813999999999993</v>
      </c>
    </row>
    <row r="12680" spans="1:4" hidden="1" x14ac:dyDescent="0.35">
      <c r="A12680" s="3" t="str">
        <f t="shared" si="198"/>
        <v>SLV_44775</v>
      </c>
      <c r="B12680" t="s">
        <v>83</v>
      </c>
      <c r="C12680" s="1">
        <v>44775</v>
      </c>
      <c r="D12680">
        <v>18.41</v>
      </c>
    </row>
    <row r="12681" spans="1:4" hidden="1" x14ac:dyDescent="0.35">
      <c r="A12681" s="3" t="str">
        <f t="shared" si="198"/>
        <v>SPMV.L_44775</v>
      </c>
      <c r="B12681" t="s">
        <v>84</v>
      </c>
      <c r="C12681" s="1">
        <v>44775</v>
      </c>
      <c r="D12681">
        <v>77.319999999999993</v>
      </c>
    </row>
    <row r="12682" spans="1:4" hidden="1" x14ac:dyDescent="0.35">
      <c r="A12682" s="3" t="str">
        <f t="shared" si="198"/>
        <v>TLT_44775</v>
      </c>
      <c r="B12682" t="s">
        <v>85</v>
      </c>
      <c r="C12682" s="1">
        <v>44775</v>
      </c>
      <c r="D12682">
        <v>115.82899999999999</v>
      </c>
    </row>
    <row r="12683" spans="1:4" hidden="1" x14ac:dyDescent="0.35">
      <c r="A12683" s="3" t="str">
        <f t="shared" si="198"/>
        <v>UNH_44775</v>
      </c>
      <c r="B12683" t="s">
        <v>86</v>
      </c>
      <c r="C12683" s="1">
        <v>44775</v>
      </c>
      <c r="D12683">
        <v>532.14499999999998</v>
      </c>
    </row>
    <row r="12684" spans="1:4" hidden="1" x14ac:dyDescent="0.35">
      <c r="A12684" s="3" t="str">
        <f t="shared" si="198"/>
        <v>URI_44775</v>
      </c>
      <c r="B12684" t="s">
        <v>87</v>
      </c>
      <c r="C12684" s="1">
        <v>44775</v>
      </c>
      <c r="D12684">
        <v>313.07600000000002</v>
      </c>
    </row>
    <row r="12685" spans="1:4" hidden="1" x14ac:dyDescent="0.35">
      <c r="A12685" s="3" t="str">
        <f t="shared" si="198"/>
        <v>V_44775</v>
      </c>
      <c r="B12685" t="s">
        <v>88</v>
      </c>
      <c r="C12685" s="1">
        <v>44775</v>
      </c>
      <c r="D12685">
        <v>205.035</v>
      </c>
    </row>
    <row r="12686" spans="1:4" hidden="1" x14ac:dyDescent="0.35">
      <c r="A12686" s="3" t="str">
        <f t="shared" si="198"/>
        <v>VRSK_44775</v>
      </c>
      <c r="B12686" t="s">
        <v>89</v>
      </c>
      <c r="C12686" s="1">
        <v>44775</v>
      </c>
      <c r="D12686">
        <v>188.34899999999999</v>
      </c>
    </row>
    <row r="12687" spans="1:4" hidden="1" x14ac:dyDescent="0.35">
      <c r="A12687" s="3" t="str">
        <f t="shared" si="198"/>
        <v>VXX_44775</v>
      </c>
      <c r="B12687" t="s">
        <v>90</v>
      </c>
      <c r="C12687" s="1">
        <v>44775</v>
      </c>
      <c r="D12687">
        <v>21.65</v>
      </c>
    </row>
    <row r="12688" spans="1:4" hidden="1" x14ac:dyDescent="0.35">
      <c r="A12688" s="3" t="str">
        <f t="shared" si="198"/>
        <v>WRK_44775</v>
      </c>
      <c r="B12688" t="s">
        <v>91</v>
      </c>
      <c r="C12688" s="1">
        <v>44775</v>
      </c>
      <c r="D12688">
        <v>40.862000000000002</v>
      </c>
    </row>
    <row r="12689" spans="1:4" hidden="1" x14ac:dyDescent="0.35">
      <c r="A12689" s="3" t="str">
        <f t="shared" si="198"/>
        <v>XLB_44775</v>
      </c>
      <c r="B12689" t="s">
        <v>92</v>
      </c>
      <c r="C12689" s="1">
        <v>44775</v>
      </c>
      <c r="D12689">
        <v>75.787999999999997</v>
      </c>
    </row>
    <row r="12690" spans="1:4" hidden="1" x14ac:dyDescent="0.35">
      <c r="A12690" s="3" t="str">
        <f t="shared" si="198"/>
        <v>XLC_44775</v>
      </c>
      <c r="B12690" t="s">
        <v>93</v>
      </c>
      <c r="C12690" s="1">
        <v>44775</v>
      </c>
      <c r="D12690">
        <v>55.945</v>
      </c>
    </row>
    <row r="12691" spans="1:4" hidden="1" x14ac:dyDescent="0.35">
      <c r="A12691" s="3" t="str">
        <f t="shared" si="198"/>
        <v>XLE_44775</v>
      </c>
      <c r="B12691" t="s">
        <v>94</v>
      </c>
      <c r="C12691" s="1">
        <v>44775</v>
      </c>
      <c r="D12691">
        <v>75.021000000000001</v>
      </c>
    </row>
    <row r="12692" spans="1:4" hidden="1" x14ac:dyDescent="0.35">
      <c r="A12692" s="3" t="str">
        <f t="shared" si="198"/>
        <v>XLF_44775</v>
      </c>
      <c r="B12692" t="s">
        <v>95</v>
      </c>
      <c r="C12692" s="1">
        <v>44775</v>
      </c>
      <c r="D12692">
        <v>32.683</v>
      </c>
    </row>
    <row r="12693" spans="1:4" hidden="1" x14ac:dyDescent="0.35">
      <c r="A12693" s="3" t="str">
        <f t="shared" si="198"/>
        <v>XLI_44775</v>
      </c>
      <c r="B12693" t="s">
        <v>96</v>
      </c>
      <c r="C12693" s="1">
        <v>44775</v>
      </c>
      <c r="D12693">
        <v>93.831000000000003</v>
      </c>
    </row>
    <row r="12694" spans="1:4" hidden="1" x14ac:dyDescent="0.35">
      <c r="A12694" s="3" t="str">
        <f t="shared" si="198"/>
        <v>XLK_44775</v>
      </c>
      <c r="B12694" t="s">
        <v>97</v>
      </c>
      <c r="C12694" s="1">
        <v>44775</v>
      </c>
      <c r="D12694">
        <v>142.13</v>
      </c>
    </row>
    <row r="12695" spans="1:4" hidden="1" x14ac:dyDescent="0.35">
      <c r="A12695" s="3" t="str">
        <f t="shared" si="198"/>
        <v>XLP_44775</v>
      </c>
      <c r="B12695" t="s">
        <v>98</v>
      </c>
      <c r="C12695" s="1">
        <v>44775</v>
      </c>
      <c r="D12695">
        <v>73.808000000000007</v>
      </c>
    </row>
    <row r="12696" spans="1:4" hidden="1" x14ac:dyDescent="0.35">
      <c r="A12696" s="3" t="str">
        <f t="shared" si="198"/>
        <v>XLU_44775</v>
      </c>
      <c r="B12696" t="s">
        <v>99</v>
      </c>
      <c r="C12696" s="1">
        <v>44775</v>
      </c>
      <c r="D12696">
        <v>72.787000000000006</v>
      </c>
    </row>
    <row r="12697" spans="1:4" hidden="1" x14ac:dyDescent="0.35">
      <c r="A12697" s="3" t="str">
        <f t="shared" si="198"/>
        <v>XLV_44775</v>
      </c>
      <c r="B12697" t="s">
        <v>100</v>
      </c>
      <c r="C12697" s="1">
        <v>44775</v>
      </c>
      <c r="D12697">
        <v>129.89500000000001</v>
      </c>
    </row>
    <row r="12698" spans="1:4" hidden="1" x14ac:dyDescent="0.35">
      <c r="A12698" s="3" t="str">
        <f t="shared" si="198"/>
        <v>XLY_44775</v>
      </c>
      <c r="B12698" t="s">
        <v>101</v>
      </c>
      <c r="C12698" s="1">
        <v>44775</v>
      </c>
      <c r="D12698">
        <v>161.73699999999999</v>
      </c>
    </row>
    <row r="12699" spans="1:4" hidden="1" x14ac:dyDescent="0.35">
      <c r="A12699" s="3" t="str">
        <f t="shared" si="198"/>
        <v>XOM_44775</v>
      </c>
      <c r="B12699" t="s">
        <v>102</v>
      </c>
      <c r="C12699" s="1">
        <v>44775</v>
      </c>
      <c r="D12699">
        <v>91.691999999999993</v>
      </c>
    </row>
    <row r="12700" spans="1:4" hidden="1" x14ac:dyDescent="0.35">
      <c r="A12700" s="3" t="str">
        <f t="shared" si="198"/>
        <v>ABBV_44776</v>
      </c>
      <c r="B12700" t="s">
        <v>3</v>
      </c>
      <c r="C12700" s="1">
        <v>44776</v>
      </c>
      <c r="D12700">
        <v>138.46199999999999</v>
      </c>
    </row>
    <row r="12701" spans="1:4" hidden="1" x14ac:dyDescent="0.35">
      <c r="A12701" s="3" t="str">
        <f t="shared" si="198"/>
        <v>ACN_44776</v>
      </c>
      <c r="B12701" t="s">
        <v>4</v>
      </c>
      <c r="C12701" s="1">
        <v>44776</v>
      </c>
      <c r="D12701">
        <v>305.55599999999998</v>
      </c>
    </row>
    <row r="12702" spans="1:4" hidden="1" x14ac:dyDescent="0.35">
      <c r="A12702" s="3" t="str">
        <f t="shared" si="198"/>
        <v>AEP_44776</v>
      </c>
      <c r="B12702" t="s">
        <v>5</v>
      </c>
      <c r="C12702" s="1">
        <v>44776</v>
      </c>
      <c r="D12702">
        <v>96.995999999999995</v>
      </c>
    </row>
    <row r="12703" spans="1:4" hidden="1" x14ac:dyDescent="0.35">
      <c r="A12703" s="3" t="str">
        <f t="shared" si="198"/>
        <v>AIZ_44776</v>
      </c>
      <c r="B12703" t="s">
        <v>6</v>
      </c>
      <c r="C12703" s="1">
        <v>44776</v>
      </c>
      <c r="D12703">
        <v>152.62200000000001</v>
      </c>
    </row>
    <row r="12704" spans="1:4" hidden="1" x14ac:dyDescent="0.35">
      <c r="A12704" s="3" t="str">
        <f t="shared" si="198"/>
        <v>ALLE_44776</v>
      </c>
      <c r="B12704" t="s">
        <v>7</v>
      </c>
      <c r="C12704" s="1">
        <v>44776</v>
      </c>
      <c r="D12704">
        <v>102.699</v>
      </c>
    </row>
    <row r="12705" spans="1:4" hidden="1" x14ac:dyDescent="0.35">
      <c r="A12705" s="3" t="str">
        <f t="shared" si="198"/>
        <v>AMAT_44776</v>
      </c>
      <c r="B12705" t="s">
        <v>8</v>
      </c>
      <c r="C12705" s="1">
        <v>44776</v>
      </c>
      <c r="D12705">
        <v>108.468</v>
      </c>
    </row>
    <row r="12706" spans="1:4" hidden="1" x14ac:dyDescent="0.35">
      <c r="A12706" s="3" t="str">
        <f t="shared" si="198"/>
        <v>AMP_44776</v>
      </c>
      <c r="B12706" t="s">
        <v>9</v>
      </c>
      <c r="C12706" s="1">
        <v>44776</v>
      </c>
      <c r="D12706">
        <v>266.77199999999999</v>
      </c>
    </row>
    <row r="12707" spans="1:4" hidden="1" x14ac:dyDescent="0.35">
      <c r="A12707" s="3" t="str">
        <f t="shared" si="198"/>
        <v>AMZN_44776</v>
      </c>
      <c r="B12707" t="s">
        <v>10</v>
      </c>
      <c r="C12707" s="1">
        <v>44776</v>
      </c>
      <c r="D12707">
        <v>139.52000000000001</v>
      </c>
    </row>
    <row r="12708" spans="1:4" hidden="1" x14ac:dyDescent="0.35">
      <c r="A12708" s="3" t="str">
        <f t="shared" si="198"/>
        <v>AVB_44776</v>
      </c>
      <c r="B12708" t="s">
        <v>11</v>
      </c>
      <c r="C12708" s="1">
        <v>44776</v>
      </c>
      <c r="D12708">
        <v>198.34899999999999</v>
      </c>
    </row>
    <row r="12709" spans="1:4" hidden="1" x14ac:dyDescent="0.35">
      <c r="A12709" s="3" t="str">
        <f t="shared" si="198"/>
        <v>AVY_44776</v>
      </c>
      <c r="B12709" t="s">
        <v>12</v>
      </c>
      <c r="C12709" s="1">
        <v>44776</v>
      </c>
      <c r="D12709">
        <v>191.577</v>
      </c>
    </row>
    <row r="12710" spans="1:4" hidden="1" x14ac:dyDescent="0.35">
      <c r="A12710" s="3" t="str">
        <f t="shared" si="198"/>
        <v>AXP_44776</v>
      </c>
      <c r="B12710" t="s">
        <v>13</v>
      </c>
      <c r="C12710" s="1">
        <v>44776</v>
      </c>
      <c r="D12710">
        <v>154.304</v>
      </c>
    </row>
    <row r="12711" spans="1:4" hidden="1" x14ac:dyDescent="0.35">
      <c r="A12711" s="3" t="str">
        <f t="shared" si="198"/>
        <v>BDX_44776</v>
      </c>
      <c r="B12711" t="s">
        <v>14</v>
      </c>
      <c r="C12711" s="1">
        <v>44776</v>
      </c>
      <c r="D12711">
        <v>243.20599999999999</v>
      </c>
    </row>
    <row r="12712" spans="1:4" hidden="1" x14ac:dyDescent="0.35">
      <c r="A12712" s="3" t="str">
        <f t="shared" si="198"/>
        <v>BF-B_44776</v>
      </c>
      <c r="B12712" t="s">
        <v>15</v>
      </c>
      <c r="C12712" s="1">
        <v>44776</v>
      </c>
      <c r="D12712">
        <v>75.489999999999995</v>
      </c>
    </row>
    <row r="12713" spans="1:4" hidden="1" x14ac:dyDescent="0.35">
      <c r="A12713" s="3" t="str">
        <f t="shared" ref="A12713:A12776" si="199">CONCATENATE(B12713,"_",C12713)</f>
        <v>BMY_44776</v>
      </c>
      <c r="B12713" t="s">
        <v>16</v>
      </c>
      <c r="C12713" s="1">
        <v>44776</v>
      </c>
      <c r="D12713">
        <v>71.856999999999999</v>
      </c>
    </row>
    <row r="12714" spans="1:4" hidden="1" x14ac:dyDescent="0.35">
      <c r="A12714" s="3" t="str">
        <f t="shared" si="199"/>
        <v>BR_44776</v>
      </c>
      <c r="B12714" t="s">
        <v>17</v>
      </c>
      <c r="C12714" s="1">
        <v>44776</v>
      </c>
      <c r="D12714">
        <v>163.66800000000001</v>
      </c>
    </row>
    <row r="12715" spans="1:4" hidden="1" x14ac:dyDescent="0.35">
      <c r="A12715" s="3" t="str">
        <f t="shared" si="199"/>
        <v>CARR_44776</v>
      </c>
      <c r="B12715" t="s">
        <v>18</v>
      </c>
      <c r="C12715" s="1">
        <v>44776</v>
      </c>
      <c r="D12715">
        <v>40.414000000000001</v>
      </c>
    </row>
    <row r="12716" spans="1:4" hidden="1" x14ac:dyDescent="0.35">
      <c r="A12716" s="3" t="str">
        <f t="shared" si="199"/>
        <v>CDW_44776</v>
      </c>
      <c r="B12716" t="s">
        <v>19</v>
      </c>
      <c r="C12716" s="1">
        <v>44776</v>
      </c>
      <c r="D12716">
        <v>180.9</v>
      </c>
    </row>
    <row r="12717" spans="1:4" hidden="1" x14ac:dyDescent="0.35">
      <c r="A12717" s="3" t="str">
        <f t="shared" si="199"/>
        <v>CE_44776</v>
      </c>
      <c r="B12717" t="s">
        <v>20</v>
      </c>
      <c r="C12717" s="1">
        <v>44776</v>
      </c>
      <c r="D12717">
        <v>109.178</v>
      </c>
    </row>
    <row r="12718" spans="1:4" hidden="1" x14ac:dyDescent="0.35">
      <c r="A12718" s="3" t="str">
        <f t="shared" si="199"/>
        <v>CHTR_44776</v>
      </c>
      <c r="B12718" t="s">
        <v>21</v>
      </c>
      <c r="C12718" s="1">
        <v>44776</v>
      </c>
      <c r="D12718">
        <v>452.18</v>
      </c>
    </row>
    <row r="12719" spans="1:4" hidden="1" x14ac:dyDescent="0.35">
      <c r="A12719" s="3" t="str">
        <f t="shared" si="199"/>
        <v>CNC_44776</v>
      </c>
      <c r="B12719" t="s">
        <v>22</v>
      </c>
      <c r="C12719" s="1">
        <v>44776</v>
      </c>
      <c r="D12719">
        <v>92.8</v>
      </c>
    </row>
    <row r="12720" spans="1:4" hidden="1" x14ac:dyDescent="0.35">
      <c r="A12720" s="3" t="str">
        <f t="shared" si="199"/>
        <v>CNP_44776</v>
      </c>
      <c r="B12720" t="s">
        <v>23</v>
      </c>
      <c r="C12720" s="1">
        <v>44776</v>
      </c>
      <c r="D12720">
        <v>31.117999999999999</v>
      </c>
    </row>
    <row r="12721" spans="1:4" hidden="1" x14ac:dyDescent="0.35">
      <c r="A12721" s="3" t="str">
        <f t="shared" si="199"/>
        <v>COP_44776</v>
      </c>
      <c r="B12721" t="s">
        <v>24</v>
      </c>
      <c r="C12721" s="1">
        <v>44776</v>
      </c>
      <c r="D12721">
        <v>88.393000000000001</v>
      </c>
    </row>
    <row r="12722" spans="1:4" hidden="1" x14ac:dyDescent="0.35">
      <c r="A12722" s="3" t="str">
        <f t="shared" si="199"/>
        <v>CTAS_44776</v>
      </c>
      <c r="B12722" t="s">
        <v>25</v>
      </c>
      <c r="C12722" s="1">
        <v>44776</v>
      </c>
      <c r="D12722">
        <v>422.74200000000002</v>
      </c>
    </row>
    <row r="12723" spans="1:4" hidden="1" x14ac:dyDescent="0.35">
      <c r="A12723" s="3" t="str">
        <f t="shared" si="199"/>
        <v>CZR_44776</v>
      </c>
      <c r="B12723" t="s">
        <v>26</v>
      </c>
      <c r="C12723" s="1">
        <v>44776</v>
      </c>
      <c r="D12723">
        <v>49.26</v>
      </c>
    </row>
    <row r="12724" spans="1:4" hidden="1" x14ac:dyDescent="0.35">
      <c r="A12724" s="3" t="str">
        <f t="shared" si="199"/>
        <v>DG_44776</v>
      </c>
      <c r="B12724" t="s">
        <v>27</v>
      </c>
      <c r="C12724" s="1">
        <v>44776</v>
      </c>
      <c r="D12724">
        <v>250.85499999999999</v>
      </c>
    </row>
    <row r="12725" spans="1:4" hidden="1" x14ac:dyDescent="0.35">
      <c r="A12725" s="3" t="str">
        <f t="shared" si="199"/>
        <v>DPZ_44776</v>
      </c>
      <c r="B12725" t="s">
        <v>28</v>
      </c>
      <c r="C12725" s="1">
        <v>44776</v>
      </c>
      <c r="D12725">
        <v>388.49799999999999</v>
      </c>
    </row>
    <row r="12726" spans="1:4" x14ac:dyDescent="0.35">
      <c r="A12726" s="3" t="str">
        <f t="shared" si="199"/>
        <v>DRE_44776</v>
      </c>
      <c r="B12726" t="s">
        <v>29</v>
      </c>
      <c r="C12726" s="1">
        <v>44776</v>
      </c>
      <c r="D12726">
        <v>61.398000000000003</v>
      </c>
    </row>
    <row r="12727" spans="1:4" hidden="1" x14ac:dyDescent="0.35">
      <c r="A12727" s="3" t="str">
        <f t="shared" si="199"/>
        <v>DXC_44776</v>
      </c>
      <c r="B12727" t="s">
        <v>30</v>
      </c>
      <c r="C12727" s="1">
        <v>44776</v>
      </c>
      <c r="D12727">
        <v>31.52</v>
      </c>
    </row>
    <row r="12728" spans="1:4" hidden="1" x14ac:dyDescent="0.35">
      <c r="A12728" s="3" t="str">
        <f t="shared" si="199"/>
        <v>EWA_44776</v>
      </c>
      <c r="B12728" t="s">
        <v>31</v>
      </c>
      <c r="C12728" s="1">
        <v>44776</v>
      </c>
      <c r="D12728">
        <v>22.132000000000001</v>
      </c>
    </row>
    <row r="12729" spans="1:4" hidden="1" x14ac:dyDescent="0.35">
      <c r="A12729" s="3" t="str">
        <f t="shared" si="199"/>
        <v>EWC_44776</v>
      </c>
      <c r="B12729" t="s">
        <v>32</v>
      </c>
      <c r="C12729" s="1">
        <v>44776</v>
      </c>
      <c r="D12729">
        <v>34.465000000000003</v>
      </c>
    </row>
    <row r="12730" spans="1:4" hidden="1" x14ac:dyDescent="0.35">
      <c r="A12730" s="3" t="str">
        <f t="shared" si="199"/>
        <v>EWG_44776</v>
      </c>
      <c r="B12730" t="s">
        <v>33</v>
      </c>
      <c r="C12730" s="1">
        <v>44776</v>
      </c>
      <c r="D12730">
        <v>23.611999999999998</v>
      </c>
    </row>
    <row r="12731" spans="1:4" hidden="1" x14ac:dyDescent="0.35">
      <c r="A12731" s="3" t="str">
        <f t="shared" si="199"/>
        <v>EWH_44776</v>
      </c>
      <c r="B12731" t="s">
        <v>34</v>
      </c>
      <c r="C12731" s="1">
        <v>44776</v>
      </c>
      <c r="D12731">
        <v>20.553999999999998</v>
      </c>
    </row>
    <row r="12732" spans="1:4" hidden="1" x14ac:dyDescent="0.35">
      <c r="A12732" s="3" t="str">
        <f t="shared" si="199"/>
        <v>EWJ_44776</v>
      </c>
      <c r="B12732" t="s">
        <v>35</v>
      </c>
      <c r="C12732" s="1">
        <v>44776</v>
      </c>
      <c r="D12732">
        <v>55.545000000000002</v>
      </c>
    </row>
    <row r="12733" spans="1:4" hidden="1" x14ac:dyDescent="0.35">
      <c r="A12733" s="3" t="str">
        <f t="shared" si="199"/>
        <v>EWL_44776</v>
      </c>
      <c r="B12733" t="s">
        <v>36</v>
      </c>
      <c r="C12733" s="1">
        <v>44776</v>
      </c>
      <c r="D12733">
        <v>43.03</v>
      </c>
    </row>
    <row r="12734" spans="1:4" hidden="1" x14ac:dyDescent="0.35">
      <c r="A12734" s="3" t="str">
        <f t="shared" si="199"/>
        <v>EWQ_44776</v>
      </c>
      <c r="B12734" t="s">
        <v>37</v>
      </c>
      <c r="C12734" s="1">
        <v>44776</v>
      </c>
      <c r="D12734">
        <v>31.614000000000001</v>
      </c>
    </row>
    <row r="12735" spans="1:4" hidden="1" x14ac:dyDescent="0.35">
      <c r="A12735" s="3" t="str">
        <f t="shared" si="199"/>
        <v>EWT_44776</v>
      </c>
      <c r="B12735" t="s">
        <v>38</v>
      </c>
      <c r="C12735" s="1">
        <v>44776</v>
      </c>
      <c r="D12735">
        <v>42.795999999999999</v>
      </c>
    </row>
    <row r="12736" spans="1:4" hidden="1" x14ac:dyDescent="0.35">
      <c r="A12736" s="3" t="str">
        <f t="shared" si="199"/>
        <v>EWU_44776</v>
      </c>
      <c r="B12736" t="s">
        <v>39</v>
      </c>
      <c r="C12736" s="1">
        <v>44776</v>
      </c>
      <c r="D12736">
        <v>30.35</v>
      </c>
    </row>
    <row r="12737" spans="1:4" hidden="1" x14ac:dyDescent="0.35">
      <c r="A12737" s="3" t="str">
        <f t="shared" si="199"/>
        <v>EWY_44776</v>
      </c>
      <c r="B12737" t="s">
        <v>40</v>
      </c>
      <c r="C12737" s="1">
        <v>44776</v>
      </c>
      <c r="D12737">
        <v>59.735999999999997</v>
      </c>
    </row>
    <row r="12738" spans="1:4" hidden="1" x14ac:dyDescent="0.35">
      <c r="A12738" s="3" t="str">
        <f t="shared" si="199"/>
        <v>EWZ_44776</v>
      </c>
      <c r="B12738" t="s">
        <v>41</v>
      </c>
      <c r="C12738" s="1">
        <v>44776</v>
      </c>
      <c r="D12738">
        <v>26.521000000000001</v>
      </c>
    </row>
    <row r="12739" spans="1:4" hidden="1" x14ac:dyDescent="0.35">
      <c r="A12739" s="3" t="str">
        <f t="shared" si="199"/>
        <v>FTV_44776</v>
      </c>
      <c r="B12739" t="s">
        <v>43</v>
      </c>
      <c r="C12739" s="1">
        <v>44776</v>
      </c>
      <c r="D12739">
        <v>65.138999999999996</v>
      </c>
    </row>
    <row r="12740" spans="1:4" hidden="1" x14ac:dyDescent="0.35">
      <c r="A12740" s="3" t="str">
        <f t="shared" si="199"/>
        <v>GOOG_44776</v>
      </c>
      <c r="B12740" t="s">
        <v>44</v>
      </c>
      <c r="C12740" s="1">
        <v>44776</v>
      </c>
      <c r="D12740">
        <v>118.78</v>
      </c>
    </row>
    <row r="12741" spans="1:4" hidden="1" x14ac:dyDescent="0.35">
      <c r="A12741" s="3" t="str">
        <f t="shared" si="199"/>
        <v>GPC_44776</v>
      </c>
      <c r="B12741" t="s">
        <v>45</v>
      </c>
      <c r="C12741" s="1">
        <v>44776</v>
      </c>
      <c r="D12741">
        <v>149.43</v>
      </c>
    </row>
    <row r="12742" spans="1:4" hidden="1" x14ac:dyDescent="0.35">
      <c r="A12742" s="3" t="str">
        <f t="shared" si="199"/>
        <v>GSG_44776</v>
      </c>
      <c r="B12742" t="s">
        <v>46</v>
      </c>
      <c r="C12742" s="1">
        <v>44776</v>
      </c>
      <c r="D12742">
        <v>21.85</v>
      </c>
    </row>
    <row r="12743" spans="1:4" hidden="1" x14ac:dyDescent="0.35">
      <c r="A12743" s="3" t="str">
        <f t="shared" si="199"/>
        <v>HIG_44776</v>
      </c>
      <c r="B12743" t="s">
        <v>47</v>
      </c>
      <c r="C12743" s="1">
        <v>44776</v>
      </c>
      <c r="D12743">
        <v>62.720999999999997</v>
      </c>
    </row>
    <row r="12744" spans="1:4" hidden="1" x14ac:dyDescent="0.35">
      <c r="A12744" s="3" t="str">
        <f t="shared" si="199"/>
        <v>HIGH.L_44776</v>
      </c>
      <c r="B12744" t="s">
        <v>48</v>
      </c>
      <c r="C12744" s="1">
        <v>44776</v>
      </c>
      <c r="D12744">
        <v>5.0739999999999998</v>
      </c>
    </row>
    <row r="12745" spans="1:4" hidden="1" x14ac:dyDescent="0.35">
      <c r="A12745" s="3" t="str">
        <f t="shared" si="199"/>
        <v>HST_44776</v>
      </c>
      <c r="B12745" t="s">
        <v>49</v>
      </c>
      <c r="C12745" s="1">
        <v>44776</v>
      </c>
      <c r="D12745">
        <v>17.085000000000001</v>
      </c>
    </row>
    <row r="12746" spans="1:4" hidden="1" x14ac:dyDescent="0.35">
      <c r="A12746" s="3" t="str">
        <f t="shared" si="199"/>
        <v>HYG_44776</v>
      </c>
      <c r="B12746" t="s">
        <v>50</v>
      </c>
      <c r="C12746" s="1">
        <v>44776</v>
      </c>
      <c r="D12746">
        <v>76.070999999999998</v>
      </c>
    </row>
    <row r="12747" spans="1:4" hidden="1" x14ac:dyDescent="0.35">
      <c r="A12747" s="3" t="str">
        <f t="shared" si="199"/>
        <v>IAU_44776</v>
      </c>
      <c r="B12747" t="s">
        <v>51</v>
      </c>
      <c r="C12747" s="1">
        <v>44776</v>
      </c>
      <c r="D12747">
        <v>33.520000000000003</v>
      </c>
    </row>
    <row r="12748" spans="1:4" hidden="1" x14ac:dyDescent="0.35">
      <c r="A12748" s="3" t="str">
        <f t="shared" si="199"/>
        <v>ICLN_44776</v>
      </c>
      <c r="B12748" t="s">
        <v>52</v>
      </c>
      <c r="C12748" s="1">
        <v>44776</v>
      </c>
      <c r="D12748">
        <v>21.782</v>
      </c>
    </row>
    <row r="12749" spans="1:4" hidden="1" x14ac:dyDescent="0.35">
      <c r="A12749" s="3" t="str">
        <f t="shared" si="199"/>
        <v>IEAA.L_44776</v>
      </c>
      <c r="B12749" t="s">
        <v>53</v>
      </c>
      <c r="C12749" s="1">
        <v>44776</v>
      </c>
      <c r="D12749">
        <v>4.9279999999999999</v>
      </c>
    </row>
    <row r="12750" spans="1:4" hidden="1" x14ac:dyDescent="0.35">
      <c r="A12750" s="3" t="str">
        <f t="shared" si="199"/>
        <v>IEF_44776</v>
      </c>
      <c r="B12750" t="s">
        <v>54</v>
      </c>
      <c r="C12750" s="1">
        <v>44776</v>
      </c>
      <c r="D12750">
        <v>103.53400000000001</v>
      </c>
    </row>
    <row r="12751" spans="1:4" hidden="1" x14ac:dyDescent="0.35">
      <c r="A12751" s="3" t="str">
        <f t="shared" si="199"/>
        <v>IEFM.L_44776</v>
      </c>
      <c r="B12751" t="s">
        <v>55</v>
      </c>
      <c r="C12751" s="1">
        <v>44776</v>
      </c>
      <c r="D12751">
        <v>716.75</v>
      </c>
    </row>
    <row r="12752" spans="1:4" hidden="1" x14ac:dyDescent="0.35">
      <c r="A12752" s="3" t="str">
        <f t="shared" si="199"/>
        <v>IEMG_44776</v>
      </c>
      <c r="B12752" t="s">
        <v>56</v>
      </c>
      <c r="C12752" s="1">
        <v>44776</v>
      </c>
      <c r="D12752">
        <v>48.097999999999999</v>
      </c>
    </row>
    <row r="12753" spans="1:4" hidden="1" x14ac:dyDescent="0.35">
      <c r="A12753" s="3" t="str">
        <f t="shared" si="199"/>
        <v>IEUS_44776</v>
      </c>
      <c r="B12753" t="s">
        <v>57</v>
      </c>
      <c r="C12753" s="1">
        <v>44776</v>
      </c>
      <c r="D12753">
        <v>51.348999999999997</v>
      </c>
    </row>
    <row r="12754" spans="1:4" hidden="1" x14ac:dyDescent="0.35">
      <c r="A12754" s="3" t="str">
        <f t="shared" si="199"/>
        <v>IEVL.L_44776</v>
      </c>
      <c r="B12754" t="s">
        <v>58</v>
      </c>
      <c r="C12754" s="1">
        <v>44776</v>
      </c>
      <c r="D12754">
        <v>6.9880000000000004</v>
      </c>
    </row>
    <row r="12755" spans="1:4" hidden="1" x14ac:dyDescent="0.35">
      <c r="A12755" s="3" t="str">
        <f t="shared" si="199"/>
        <v>IGF_44776</v>
      </c>
      <c r="B12755" t="s">
        <v>59</v>
      </c>
      <c r="C12755" s="1">
        <v>44776</v>
      </c>
      <c r="D12755">
        <v>47.765000000000001</v>
      </c>
    </row>
    <row r="12756" spans="1:4" hidden="1" x14ac:dyDescent="0.35">
      <c r="A12756" s="3" t="str">
        <f t="shared" si="199"/>
        <v>INDA_44776</v>
      </c>
      <c r="B12756" t="s">
        <v>60</v>
      </c>
      <c r="C12756" s="1">
        <v>44776</v>
      </c>
      <c r="D12756">
        <v>43.25</v>
      </c>
    </row>
    <row r="12757" spans="1:4" hidden="1" x14ac:dyDescent="0.35">
      <c r="A12757" s="3" t="str">
        <f t="shared" si="199"/>
        <v>IUMO.L_44776</v>
      </c>
      <c r="B12757" t="s">
        <v>61</v>
      </c>
      <c r="C12757" s="1">
        <v>44776</v>
      </c>
      <c r="D12757">
        <v>9.8059999999999992</v>
      </c>
    </row>
    <row r="12758" spans="1:4" hidden="1" x14ac:dyDescent="0.35">
      <c r="A12758" s="3" t="str">
        <f t="shared" si="199"/>
        <v>IUVL.L_44776</v>
      </c>
      <c r="B12758" t="s">
        <v>62</v>
      </c>
      <c r="C12758" s="1">
        <v>44776</v>
      </c>
      <c r="D12758">
        <v>8.3620000000000001</v>
      </c>
    </row>
    <row r="12759" spans="1:4" hidden="1" x14ac:dyDescent="0.35">
      <c r="A12759" s="3" t="str">
        <f t="shared" si="199"/>
        <v>IVV_44776</v>
      </c>
      <c r="B12759" t="s">
        <v>63</v>
      </c>
      <c r="C12759" s="1">
        <v>44776</v>
      </c>
      <c r="D12759">
        <v>412.798</v>
      </c>
    </row>
    <row r="12760" spans="1:4" hidden="1" x14ac:dyDescent="0.35">
      <c r="A12760" s="3" t="str">
        <f t="shared" si="199"/>
        <v>IWM_44776</v>
      </c>
      <c r="B12760" t="s">
        <v>64</v>
      </c>
      <c r="C12760" s="1">
        <v>44776</v>
      </c>
      <c r="D12760">
        <v>187.90600000000001</v>
      </c>
    </row>
    <row r="12761" spans="1:4" hidden="1" x14ac:dyDescent="0.35">
      <c r="A12761" s="3" t="str">
        <f t="shared" si="199"/>
        <v>IXN_44776</v>
      </c>
      <c r="B12761" t="s">
        <v>65</v>
      </c>
      <c r="C12761" s="1">
        <v>44776</v>
      </c>
      <c r="D12761">
        <v>52.106999999999999</v>
      </c>
    </row>
    <row r="12762" spans="1:4" hidden="1" x14ac:dyDescent="0.35">
      <c r="A12762" s="3" t="str">
        <f t="shared" si="199"/>
        <v>JPEA.L_44776</v>
      </c>
      <c r="B12762" t="s">
        <v>66</v>
      </c>
      <c r="C12762" s="1">
        <v>44776</v>
      </c>
      <c r="D12762">
        <v>4.9189999999999996</v>
      </c>
    </row>
    <row r="12763" spans="1:4" hidden="1" x14ac:dyDescent="0.35">
      <c r="A12763" s="3" t="str">
        <f t="shared" si="199"/>
        <v>JPM_44776</v>
      </c>
      <c r="B12763" t="s">
        <v>67</v>
      </c>
      <c r="C12763" s="1">
        <v>44776</v>
      </c>
      <c r="D12763">
        <v>111.777</v>
      </c>
    </row>
    <row r="12764" spans="1:4" hidden="1" x14ac:dyDescent="0.35">
      <c r="A12764" s="3" t="str">
        <f t="shared" si="199"/>
        <v>KR_44776</v>
      </c>
      <c r="B12764" t="s">
        <v>68</v>
      </c>
      <c r="C12764" s="1">
        <v>44776</v>
      </c>
      <c r="D12764">
        <v>46.19</v>
      </c>
    </row>
    <row r="12765" spans="1:4" hidden="1" x14ac:dyDescent="0.35">
      <c r="A12765" s="3" t="str">
        <f t="shared" si="199"/>
        <v>LQD_44776</v>
      </c>
      <c r="B12765" t="s">
        <v>69</v>
      </c>
      <c r="C12765" s="1">
        <v>44776</v>
      </c>
      <c r="D12765">
        <v>112.658</v>
      </c>
    </row>
    <row r="12766" spans="1:4" hidden="1" x14ac:dyDescent="0.35">
      <c r="A12766" s="3" t="str">
        <f t="shared" si="199"/>
        <v>MCHI_44776</v>
      </c>
      <c r="B12766" t="s">
        <v>70</v>
      </c>
      <c r="C12766" s="1">
        <v>44776</v>
      </c>
      <c r="D12766">
        <v>48.524999999999999</v>
      </c>
    </row>
    <row r="12767" spans="1:4" hidden="1" x14ac:dyDescent="0.35">
      <c r="A12767" s="3" t="str">
        <f t="shared" si="199"/>
        <v>META_44776</v>
      </c>
      <c r="B12767" t="s">
        <v>144</v>
      </c>
      <c r="C12767" s="1">
        <v>44776</v>
      </c>
      <c r="D12767">
        <v>168.8</v>
      </c>
    </row>
    <row r="12768" spans="1:4" hidden="1" x14ac:dyDescent="0.35">
      <c r="A12768" s="3" t="str">
        <f t="shared" si="199"/>
        <v>MVEU.L_44776</v>
      </c>
      <c r="B12768" t="s">
        <v>71</v>
      </c>
      <c r="C12768" s="1">
        <v>44776</v>
      </c>
      <c r="D12768">
        <v>52.04</v>
      </c>
    </row>
    <row r="12769" spans="1:4" hidden="1" x14ac:dyDescent="0.35">
      <c r="A12769" s="3" t="str">
        <f t="shared" si="199"/>
        <v>OGN_44776</v>
      </c>
      <c r="B12769" t="s">
        <v>72</v>
      </c>
      <c r="C12769" s="1">
        <v>44776</v>
      </c>
      <c r="D12769">
        <v>31.916</v>
      </c>
    </row>
    <row r="12770" spans="1:4" hidden="1" x14ac:dyDescent="0.35">
      <c r="A12770" s="3" t="str">
        <f t="shared" si="199"/>
        <v>PG_44776</v>
      </c>
      <c r="B12770" t="s">
        <v>73</v>
      </c>
      <c r="C12770" s="1">
        <v>44776</v>
      </c>
      <c r="D12770">
        <v>142.96100000000001</v>
      </c>
    </row>
    <row r="12771" spans="1:4" hidden="1" x14ac:dyDescent="0.35">
      <c r="A12771" s="3" t="str">
        <f t="shared" si="199"/>
        <v>PPL_44776</v>
      </c>
      <c r="B12771" t="s">
        <v>74</v>
      </c>
      <c r="C12771" s="1">
        <v>44776</v>
      </c>
      <c r="D12771">
        <v>28.545999999999999</v>
      </c>
    </row>
    <row r="12772" spans="1:4" hidden="1" x14ac:dyDescent="0.35">
      <c r="A12772" s="3" t="str">
        <f t="shared" si="199"/>
        <v>PRU_44776</v>
      </c>
      <c r="B12772" t="s">
        <v>75</v>
      </c>
      <c r="C12772" s="1">
        <v>44776</v>
      </c>
      <c r="D12772">
        <v>94.617000000000004</v>
      </c>
    </row>
    <row r="12773" spans="1:4" hidden="1" x14ac:dyDescent="0.35">
      <c r="A12773" s="3" t="str">
        <f t="shared" si="199"/>
        <v>PYPL_44776</v>
      </c>
      <c r="B12773" t="s">
        <v>76</v>
      </c>
      <c r="C12773" s="1">
        <v>44776</v>
      </c>
      <c r="D12773">
        <v>97.92</v>
      </c>
    </row>
    <row r="12774" spans="1:4" hidden="1" x14ac:dyDescent="0.35">
      <c r="A12774" s="3" t="str">
        <f t="shared" si="199"/>
        <v>RE_44776</v>
      </c>
      <c r="B12774" t="s">
        <v>77</v>
      </c>
      <c r="C12774" s="1">
        <v>44776</v>
      </c>
      <c r="D12774">
        <v>250.417</v>
      </c>
    </row>
    <row r="12775" spans="1:4" hidden="1" x14ac:dyDescent="0.35">
      <c r="A12775" s="3" t="str">
        <f t="shared" si="199"/>
        <v>REET_44776</v>
      </c>
      <c r="B12775" t="s">
        <v>78</v>
      </c>
      <c r="C12775" s="1">
        <v>44776</v>
      </c>
      <c r="D12775">
        <v>25.395</v>
      </c>
    </row>
    <row r="12776" spans="1:4" hidden="1" x14ac:dyDescent="0.35">
      <c r="A12776" s="3" t="str">
        <f t="shared" si="199"/>
        <v>ROL_44776</v>
      </c>
      <c r="B12776" t="s">
        <v>79</v>
      </c>
      <c r="C12776" s="1">
        <v>44776</v>
      </c>
      <c r="D12776">
        <v>37.902000000000001</v>
      </c>
    </row>
    <row r="12777" spans="1:4" hidden="1" x14ac:dyDescent="0.35">
      <c r="A12777" s="3" t="str">
        <f t="shared" ref="A12777:A12840" si="200">CONCATENATE(B12777,"_",C12777)</f>
        <v>ROST_44776</v>
      </c>
      <c r="B12777" t="s">
        <v>80</v>
      </c>
      <c r="C12777" s="1">
        <v>44776</v>
      </c>
      <c r="D12777">
        <v>84.063999999999993</v>
      </c>
    </row>
    <row r="12778" spans="1:4" hidden="1" x14ac:dyDescent="0.35">
      <c r="A12778" s="3" t="str">
        <f t="shared" si="200"/>
        <v>SEGA.L_44776</v>
      </c>
      <c r="B12778" t="s">
        <v>81</v>
      </c>
      <c r="C12778" s="1">
        <v>44776</v>
      </c>
      <c r="D12778">
        <v>99.070999999999998</v>
      </c>
    </row>
    <row r="12779" spans="1:4" hidden="1" x14ac:dyDescent="0.35">
      <c r="A12779" s="3" t="str">
        <f t="shared" si="200"/>
        <v>SHY_44776</v>
      </c>
      <c r="B12779" t="s">
        <v>82</v>
      </c>
      <c r="C12779" s="1">
        <v>44776</v>
      </c>
      <c r="D12779">
        <v>81.843999999999994</v>
      </c>
    </row>
    <row r="12780" spans="1:4" hidden="1" x14ac:dyDescent="0.35">
      <c r="A12780" s="3" t="str">
        <f t="shared" si="200"/>
        <v>SLV_44776</v>
      </c>
      <c r="B12780" t="s">
        <v>83</v>
      </c>
      <c r="C12780" s="1">
        <v>44776</v>
      </c>
      <c r="D12780">
        <v>18.489999999999998</v>
      </c>
    </row>
    <row r="12781" spans="1:4" hidden="1" x14ac:dyDescent="0.35">
      <c r="A12781" s="3" t="str">
        <f t="shared" si="200"/>
        <v>SPMV.L_44776</v>
      </c>
      <c r="B12781" t="s">
        <v>84</v>
      </c>
      <c r="C12781" s="1">
        <v>44776</v>
      </c>
      <c r="D12781">
        <v>77.53</v>
      </c>
    </row>
    <row r="12782" spans="1:4" hidden="1" x14ac:dyDescent="0.35">
      <c r="A12782" s="3" t="str">
        <f t="shared" si="200"/>
        <v>TLT_44776</v>
      </c>
      <c r="B12782" t="s">
        <v>85</v>
      </c>
      <c r="C12782" s="1">
        <v>44776</v>
      </c>
      <c r="D12782">
        <v>117.65300000000001</v>
      </c>
    </row>
    <row r="12783" spans="1:4" hidden="1" x14ac:dyDescent="0.35">
      <c r="A12783" s="3" t="str">
        <f t="shared" si="200"/>
        <v>UNH_44776</v>
      </c>
      <c r="B12783" t="s">
        <v>86</v>
      </c>
      <c r="C12783" s="1">
        <v>44776</v>
      </c>
      <c r="D12783">
        <v>537.303</v>
      </c>
    </row>
    <row r="12784" spans="1:4" hidden="1" x14ac:dyDescent="0.35">
      <c r="A12784" s="3" t="str">
        <f t="shared" si="200"/>
        <v>URI_44776</v>
      </c>
      <c r="B12784" t="s">
        <v>87</v>
      </c>
      <c r="C12784" s="1">
        <v>44776</v>
      </c>
      <c r="D12784">
        <v>316.565</v>
      </c>
    </row>
    <row r="12785" spans="1:4" hidden="1" x14ac:dyDescent="0.35">
      <c r="A12785" s="3" t="str">
        <f t="shared" si="200"/>
        <v>V_44776</v>
      </c>
      <c r="B12785" t="s">
        <v>88</v>
      </c>
      <c r="C12785" s="1">
        <v>44776</v>
      </c>
      <c r="D12785">
        <v>207.24100000000001</v>
      </c>
    </row>
    <row r="12786" spans="1:4" hidden="1" x14ac:dyDescent="0.35">
      <c r="A12786" s="3" t="str">
        <f t="shared" si="200"/>
        <v>VRSK_44776</v>
      </c>
      <c r="B12786" t="s">
        <v>89</v>
      </c>
      <c r="C12786" s="1">
        <v>44776</v>
      </c>
      <c r="D12786">
        <v>196.721</v>
      </c>
    </row>
    <row r="12787" spans="1:4" hidden="1" x14ac:dyDescent="0.35">
      <c r="A12787" s="3" t="str">
        <f t="shared" si="200"/>
        <v>VXX_44776</v>
      </c>
      <c r="B12787" t="s">
        <v>90</v>
      </c>
      <c r="C12787" s="1">
        <v>44776</v>
      </c>
      <c r="D12787">
        <v>21.95</v>
      </c>
    </row>
    <row r="12788" spans="1:4" hidden="1" x14ac:dyDescent="0.35">
      <c r="A12788" s="3" t="str">
        <f t="shared" si="200"/>
        <v>WRK_44776</v>
      </c>
      <c r="B12788" t="s">
        <v>91</v>
      </c>
      <c r="C12788" s="1">
        <v>44776</v>
      </c>
      <c r="D12788">
        <v>41.146000000000001</v>
      </c>
    </row>
    <row r="12789" spans="1:4" hidden="1" x14ac:dyDescent="0.35">
      <c r="A12789" s="3" t="str">
        <f t="shared" si="200"/>
        <v>XLB_44776</v>
      </c>
      <c r="B12789" t="s">
        <v>92</v>
      </c>
      <c r="C12789" s="1">
        <v>44776</v>
      </c>
      <c r="D12789">
        <v>75.867000000000004</v>
      </c>
    </row>
    <row r="12790" spans="1:4" hidden="1" x14ac:dyDescent="0.35">
      <c r="A12790" s="3" t="str">
        <f t="shared" si="200"/>
        <v>XLC_44776</v>
      </c>
      <c r="B12790" t="s">
        <v>93</v>
      </c>
      <c r="C12790" s="1">
        <v>44776</v>
      </c>
      <c r="D12790">
        <v>57.287999999999997</v>
      </c>
    </row>
    <row r="12791" spans="1:4" hidden="1" x14ac:dyDescent="0.35">
      <c r="A12791" s="3" t="str">
        <f t="shared" si="200"/>
        <v>XLE_44776</v>
      </c>
      <c r="B12791" t="s">
        <v>94</v>
      </c>
      <c r="C12791" s="1">
        <v>44776</v>
      </c>
      <c r="D12791">
        <v>72.867000000000004</v>
      </c>
    </row>
    <row r="12792" spans="1:4" hidden="1" x14ac:dyDescent="0.35">
      <c r="A12792" s="3" t="str">
        <f t="shared" si="200"/>
        <v>XLF_44776</v>
      </c>
      <c r="B12792" t="s">
        <v>95</v>
      </c>
      <c r="C12792" s="1">
        <v>44776</v>
      </c>
      <c r="D12792">
        <v>33.177</v>
      </c>
    </row>
    <row r="12793" spans="1:4" hidden="1" x14ac:dyDescent="0.35">
      <c r="A12793" s="3" t="str">
        <f t="shared" si="200"/>
        <v>XLI_44776</v>
      </c>
      <c r="B12793" t="s">
        <v>96</v>
      </c>
      <c r="C12793" s="1">
        <v>44776</v>
      </c>
      <c r="D12793">
        <v>94.712999999999994</v>
      </c>
    </row>
    <row r="12794" spans="1:4" hidden="1" x14ac:dyDescent="0.35">
      <c r="A12794" s="3" t="str">
        <f t="shared" si="200"/>
        <v>XLK_44776</v>
      </c>
      <c r="B12794" t="s">
        <v>97</v>
      </c>
      <c r="C12794" s="1">
        <v>44776</v>
      </c>
      <c r="D12794">
        <v>145.91</v>
      </c>
    </row>
    <row r="12795" spans="1:4" hidden="1" x14ac:dyDescent="0.35">
      <c r="A12795" s="3" t="str">
        <f t="shared" si="200"/>
        <v>XLP_44776</v>
      </c>
      <c r="B12795" t="s">
        <v>98</v>
      </c>
      <c r="C12795" s="1">
        <v>44776</v>
      </c>
      <c r="D12795">
        <v>74.290999999999997</v>
      </c>
    </row>
    <row r="12796" spans="1:4" hidden="1" x14ac:dyDescent="0.35">
      <c r="A12796" s="3" t="str">
        <f t="shared" si="200"/>
        <v>XLU_44776</v>
      </c>
      <c r="B12796" t="s">
        <v>99</v>
      </c>
      <c r="C12796" s="1">
        <v>44776</v>
      </c>
      <c r="D12796">
        <v>73.239999999999995</v>
      </c>
    </row>
    <row r="12797" spans="1:4" hidden="1" x14ac:dyDescent="0.35">
      <c r="A12797" s="3" t="str">
        <f t="shared" si="200"/>
        <v>XLV_44776</v>
      </c>
      <c r="B12797" t="s">
        <v>100</v>
      </c>
      <c r="C12797" s="1">
        <v>44776</v>
      </c>
      <c r="D12797">
        <v>131.08500000000001</v>
      </c>
    </row>
    <row r="12798" spans="1:4" hidden="1" x14ac:dyDescent="0.35">
      <c r="A12798" s="3" t="str">
        <f t="shared" si="200"/>
        <v>XLY_44776</v>
      </c>
      <c r="B12798" t="s">
        <v>101</v>
      </c>
      <c r="C12798" s="1">
        <v>44776</v>
      </c>
      <c r="D12798">
        <v>165.678</v>
      </c>
    </row>
    <row r="12799" spans="1:4" hidden="1" x14ac:dyDescent="0.35">
      <c r="A12799" s="3" t="str">
        <f t="shared" si="200"/>
        <v>XOM_44776</v>
      </c>
      <c r="B12799" t="s">
        <v>102</v>
      </c>
      <c r="C12799" s="1">
        <v>44776</v>
      </c>
      <c r="D12799">
        <v>88.718999999999994</v>
      </c>
    </row>
    <row r="12800" spans="1:4" hidden="1" x14ac:dyDescent="0.35">
      <c r="A12800" s="3" t="str">
        <f t="shared" si="200"/>
        <v>ABBV_44777</v>
      </c>
      <c r="B12800" t="s">
        <v>3</v>
      </c>
      <c r="C12800" s="1">
        <v>44777</v>
      </c>
      <c r="D12800">
        <v>136.226</v>
      </c>
    </row>
    <row r="12801" spans="1:4" hidden="1" x14ac:dyDescent="0.35">
      <c r="A12801" s="3" t="str">
        <f t="shared" si="200"/>
        <v>ACN_44777</v>
      </c>
      <c r="B12801" t="s">
        <v>4</v>
      </c>
      <c r="C12801" s="1">
        <v>44777</v>
      </c>
      <c r="D12801">
        <v>307.97500000000002</v>
      </c>
    </row>
    <row r="12802" spans="1:4" hidden="1" x14ac:dyDescent="0.35">
      <c r="A12802" s="3" t="str">
        <f t="shared" si="200"/>
        <v>AEP_44777</v>
      </c>
      <c r="B12802" t="s">
        <v>5</v>
      </c>
      <c r="C12802" s="1">
        <v>44777</v>
      </c>
      <c r="D12802">
        <v>97.346000000000004</v>
      </c>
    </row>
    <row r="12803" spans="1:4" hidden="1" x14ac:dyDescent="0.35">
      <c r="A12803" s="3" t="str">
        <f t="shared" si="200"/>
        <v>AIZ_44777</v>
      </c>
      <c r="B12803" t="s">
        <v>6</v>
      </c>
      <c r="C12803" s="1">
        <v>44777</v>
      </c>
      <c r="D12803">
        <v>154.74199999999999</v>
      </c>
    </row>
    <row r="12804" spans="1:4" hidden="1" x14ac:dyDescent="0.35">
      <c r="A12804" s="3" t="str">
        <f t="shared" si="200"/>
        <v>ALLE_44777</v>
      </c>
      <c r="B12804" t="s">
        <v>7</v>
      </c>
      <c r="C12804" s="1">
        <v>44777</v>
      </c>
      <c r="D12804">
        <v>102.411</v>
      </c>
    </row>
    <row r="12805" spans="1:4" hidden="1" x14ac:dyDescent="0.35">
      <c r="A12805" s="3" t="str">
        <f t="shared" si="200"/>
        <v>AMAT_44777</v>
      </c>
      <c r="B12805" t="s">
        <v>8</v>
      </c>
      <c r="C12805" s="1">
        <v>44777</v>
      </c>
      <c r="D12805">
        <v>110.508</v>
      </c>
    </row>
    <row r="12806" spans="1:4" hidden="1" x14ac:dyDescent="0.35">
      <c r="A12806" s="3" t="str">
        <f t="shared" si="200"/>
        <v>AMP_44777</v>
      </c>
      <c r="B12806" t="s">
        <v>9</v>
      </c>
      <c r="C12806" s="1">
        <v>44777</v>
      </c>
      <c r="D12806">
        <v>267.18700000000001</v>
      </c>
    </row>
    <row r="12807" spans="1:4" hidden="1" x14ac:dyDescent="0.35">
      <c r="A12807" s="3" t="str">
        <f t="shared" si="200"/>
        <v>AMZN_44777</v>
      </c>
      <c r="B12807" t="s">
        <v>10</v>
      </c>
      <c r="C12807" s="1">
        <v>44777</v>
      </c>
      <c r="D12807">
        <v>142.57</v>
      </c>
    </row>
    <row r="12808" spans="1:4" hidden="1" x14ac:dyDescent="0.35">
      <c r="A12808" s="3" t="str">
        <f t="shared" si="200"/>
        <v>AVB_44777</v>
      </c>
      <c r="B12808" t="s">
        <v>11</v>
      </c>
      <c r="C12808" s="1">
        <v>44777</v>
      </c>
      <c r="D12808">
        <v>200.06700000000001</v>
      </c>
    </row>
    <row r="12809" spans="1:4" hidden="1" x14ac:dyDescent="0.35">
      <c r="A12809" s="3" t="str">
        <f t="shared" si="200"/>
        <v>AVY_44777</v>
      </c>
      <c r="B12809" t="s">
        <v>12</v>
      </c>
      <c r="C12809" s="1">
        <v>44777</v>
      </c>
      <c r="D12809">
        <v>191.98400000000001</v>
      </c>
    </row>
    <row r="12810" spans="1:4" hidden="1" x14ac:dyDescent="0.35">
      <c r="A12810" s="3" t="str">
        <f t="shared" si="200"/>
        <v>AXP_44777</v>
      </c>
      <c r="B12810" t="s">
        <v>13</v>
      </c>
      <c r="C12810" s="1">
        <v>44777</v>
      </c>
      <c r="D12810">
        <v>155.73400000000001</v>
      </c>
    </row>
    <row r="12811" spans="1:4" hidden="1" x14ac:dyDescent="0.35">
      <c r="A12811" s="3" t="str">
        <f t="shared" si="200"/>
        <v>BDX_44777</v>
      </c>
      <c r="B12811" t="s">
        <v>14</v>
      </c>
      <c r="C12811" s="1">
        <v>44777</v>
      </c>
      <c r="D12811">
        <v>250.733</v>
      </c>
    </row>
    <row r="12812" spans="1:4" hidden="1" x14ac:dyDescent="0.35">
      <c r="A12812" s="3" t="str">
        <f t="shared" si="200"/>
        <v>BF-B_44777</v>
      </c>
      <c r="B12812" t="s">
        <v>15</v>
      </c>
      <c r="C12812" s="1">
        <v>44777</v>
      </c>
      <c r="D12812">
        <v>75.688999999999993</v>
      </c>
    </row>
    <row r="12813" spans="1:4" hidden="1" x14ac:dyDescent="0.35">
      <c r="A12813" s="3" t="str">
        <f t="shared" si="200"/>
        <v>BMY_44777</v>
      </c>
      <c r="B12813" t="s">
        <v>16</v>
      </c>
      <c r="C12813" s="1">
        <v>44777</v>
      </c>
      <c r="D12813">
        <v>71</v>
      </c>
    </row>
    <row r="12814" spans="1:4" hidden="1" x14ac:dyDescent="0.35">
      <c r="A12814" s="3" t="str">
        <f t="shared" si="200"/>
        <v>BR_44777</v>
      </c>
      <c r="B12814" t="s">
        <v>17</v>
      </c>
      <c r="C12814" s="1">
        <v>44777</v>
      </c>
      <c r="D12814">
        <v>165.57</v>
      </c>
    </row>
    <row r="12815" spans="1:4" hidden="1" x14ac:dyDescent="0.35">
      <c r="A12815" s="3" t="str">
        <f t="shared" si="200"/>
        <v>CARR_44777</v>
      </c>
      <c r="B12815" t="s">
        <v>18</v>
      </c>
      <c r="C12815" s="1">
        <v>44777</v>
      </c>
      <c r="D12815">
        <v>41.454999999999998</v>
      </c>
    </row>
    <row r="12816" spans="1:4" hidden="1" x14ac:dyDescent="0.35">
      <c r="A12816" s="3" t="str">
        <f t="shared" si="200"/>
        <v>CDW_44777</v>
      </c>
      <c r="B12816" t="s">
        <v>19</v>
      </c>
      <c r="C12816" s="1">
        <v>44777</v>
      </c>
      <c r="D12816">
        <v>178.971</v>
      </c>
    </row>
    <row r="12817" spans="1:4" hidden="1" x14ac:dyDescent="0.35">
      <c r="A12817" s="3" t="str">
        <f t="shared" si="200"/>
        <v>CE_44777</v>
      </c>
      <c r="B12817" t="s">
        <v>20</v>
      </c>
      <c r="C12817" s="1">
        <v>44777</v>
      </c>
      <c r="D12817">
        <v>109.533</v>
      </c>
    </row>
    <row r="12818" spans="1:4" hidden="1" x14ac:dyDescent="0.35">
      <c r="A12818" s="3" t="str">
        <f t="shared" si="200"/>
        <v>CHTR_44777</v>
      </c>
      <c r="B12818" t="s">
        <v>21</v>
      </c>
      <c r="C12818" s="1">
        <v>44777</v>
      </c>
      <c r="D12818">
        <v>459.45</v>
      </c>
    </row>
    <row r="12819" spans="1:4" hidden="1" x14ac:dyDescent="0.35">
      <c r="A12819" s="3" t="str">
        <f t="shared" si="200"/>
        <v>CNC_44777</v>
      </c>
      <c r="B12819" t="s">
        <v>22</v>
      </c>
      <c r="C12819" s="1">
        <v>44777</v>
      </c>
      <c r="D12819">
        <v>92.97</v>
      </c>
    </row>
    <row r="12820" spans="1:4" hidden="1" x14ac:dyDescent="0.35">
      <c r="A12820" s="3" t="str">
        <f t="shared" si="200"/>
        <v>CNP_44777</v>
      </c>
      <c r="B12820" t="s">
        <v>23</v>
      </c>
      <c r="C12820" s="1">
        <v>44777</v>
      </c>
      <c r="D12820">
        <v>30.824000000000002</v>
      </c>
    </row>
    <row r="12821" spans="1:4" hidden="1" x14ac:dyDescent="0.35">
      <c r="A12821" s="3" t="str">
        <f t="shared" si="200"/>
        <v>COP_44777</v>
      </c>
      <c r="B12821" t="s">
        <v>24</v>
      </c>
      <c r="C12821" s="1">
        <v>44777</v>
      </c>
      <c r="D12821">
        <v>86.998999999999995</v>
      </c>
    </row>
    <row r="12822" spans="1:4" hidden="1" x14ac:dyDescent="0.35">
      <c r="A12822" s="3" t="str">
        <f t="shared" si="200"/>
        <v>CTAS_44777</v>
      </c>
      <c r="B12822" t="s">
        <v>25</v>
      </c>
      <c r="C12822" s="1">
        <v>44777</v>
      </c>
      <c r="D12822">
        <v>423.85399999999998</v>
      </c>
    </row>
    <row r="12823" spans="1:4" hidden="1" x14ac:dyDescent="0.35">
      <c r="A12823" s="3" t="str">
        <f t="shared" si="200"/>
        <v>CZR_44777</v>
      </c>
      <c r="B12823" t="s">
        <v>26</v>
      </c>
      <c r="C12823" s="1">
        <v>44777</v>
      </c>
      <c r="D12823">
        <v>48.18</v>
      </c>
    </row>
    <row r="12824" spans="1:4" hidden="1" x14ac:dyDescent="0.35">
      <c r="A12824" s="3" t="str">
        <f t="shared" si="200"/>
        <v>DG_44777</v>
      </c>
      <c r="B12824" t="s">
        <v>27</v>
      </c>
      <c r="C12824" s="1">
        <v>44777</v>
      </c>
      <c r="D12824">
        <v>250.148</v>
      </c>
    </row>
    <row r="12825" spans="1:4" hidden="1" x14ac:dyDescent="0.35">
      <c r="A12825" s="3" t="str">
        <f t="shared" si="200"/>
        <v>DPZ_44777</v>
      </c>
      <c r="B12825" t="s">
        <v>28</v>
      </c>
      <c r="C12825" s="1">
        <v>44777</v>
      </c>
      <c r="D12825">
        <v>388.92599999999999</v>
      </c>
    </row>
    <row r="12826" spans="1:4" x14ac:dyDescent="0.35">
      <c r="A12826" s="3" t="str">
        <f t="shared" si="200"/>
        <v>DRE_44777</v>
      </c>
      <c r="B12826" t="s">
        <v>29</v>
      </c>
      <c r="C12826" s="1">
        <v>44777</v>
      </c>
      <c r="D12826">
        <v>61.457999999999998</v>
      </c>
    </row>
    <row r="12827" spans="1:4" hidden="1" x14ac:dyDescent="0.35">
      <c r="A12827" s="3" t="str">
        <f t="shared" si="200"/>
        <v>DXC_44777</v>
      </c>
      <c r="B12827" t="s">
        <v>30</v>
      </c>
      <c r="C12827" s="1">
        <v>44777</v>
      </c>
      <c r="D12827">
        <v>26.15</v>
      </c>
    </row>
    <row r="12828" spans="1:4" hidden="1" x14ac:dyDescent="0.35">
      <c r="A12828" s="3" t="str">
        <f t="shared" si="200"/>
        <v>EWA_44777</v>
      </c>
      <c r="B12828" t="s">
        <v>31</v>
      </c>
      <c r="C12828" s="1">
        <v>44777</v>
      </c>
      <c r="D12828">
        <v>22.122</v>
      </c>
    </row>
    <row r="12829" spans="1:4" hidden="1" x14ac:dyDescent="0.35">
      <c r="A12829" s="3" t="str">
        <f t="shared" si="200"/>
        <v>EWC_44777</v>
      </c>
      <c r="B12829" t="s">
        <v>32</v>
      </c>
      <c r="C12829" s="1">
        <v>44777</v>
      </c>
      <c r="D12829">
        <v>34.435000000000002</v>
      </c>
    </row>
    <row r="12830" spans="1:4" hidden="1" x14ac:dyDescent="0.35">
      <c r="A12830" s="3" t="str">
        <f t="shared" si="200"/>
        <v>EWG_44777</v>
      </c>
      <c r="B12830" t="s">
        <v>33</v>
      </c>
      <c r="C12830" s="1">
        <v>44777</v>
      </c>
      <c r="D12830">
        <v>23.882000000000001</v>
      </c>
    </row>
    <row r="12831" spans="1:4" hidden="1" x14ac:dyDescent="0.35">
      <c r="A12831" s="3" t="str">
        <f t="shared" si="200"/>
        <v>EWH_44777</v>
      </c>
      <c r="B12831" t="s">
        <v>34</v>
      </c>
      <c r="C12831" s="1">
        <v>44777</v>
      </c>
      <c r="D12831">
        <v>20.751999999999999</v>
      </c>
    </row>
    <row r="12832" spans="1:4" hidden="1" x14ac:dyDescent="0.35">
      <c r="A12832" s="3" t="str">
        <f t="shared" si="200"/>
        <v>EWJ_44777</v>
      </c>
      <c r="B12832" t="s">
        <v>35</v>
      </c>
      <c r="C12832" s="1">
        <v>44777</v>
      </c>
      <c r="D12832">
        <v>55.524999999999999</v>
      </c>
    </row>
    <row r="12833" spans="1:4" hidden="1" x14ac:dyDescent="0.35">
      <c r="A12833" s="3" t="str">
        <f t="shared" si="200"/>
        <v>EWL_44777</v>
      </c>
      <c r="B12833" t="s">
        <v>36</v>
      </c>
      <c r="C12833" s="1">
        <v>44777</v>
      </c>
      <c r="D12833">
        <v>43.38</v>
      </c>
    </row>
    <row r="12834" spans="1:4" hidden="1" x14ac:dyDescent="0.35">
      <c r="A12834" s="3" t="str">
        <f t="shared" si="200"/>
        <v>EWQ_44777</v>
      </c>
      <c r="B12834" t="s">
        <v>37</v>
      </c>
      <c r="C12834" s="1">
        <v>44777</v>
      </c>
      <c r="D12834">
        <v>31.963000000000001</v>
      </c>
    </row>
    <row r="12835" spans="1:4" hidden="1" x14ac:dyDescent="0.35">
      <c r="A12835" s="3" t="str">
        <f t="shared" si="200"/>
        <v>EWT_44777</v>
      </c>
      <c r="B12835" t="s">
        <v>38</v>
      </c>
      <c r="C12835" s="1">
        <v>44777</v>
      </c>
      <c r="D12835">
        <v>42.856000000000002</v>
      </c>
    </row>
    <row r="12836" spans="1:4" hidden="1" x14ac:dyDescent="0.35">
      <c r="A12836" s="3" t="str">
        <f t="shared" si="200"/>
        <v>EWU_44777</v>
      </c>
      <c r="B12836" t="s">
        <v>39</v>
      </c>
      <c r="C12836" s="1">
        <v>44777</v>
      </c>
      <c r="D12836">
        <v>30.35</v>
      </c>
    </row>
    <row r="12837" spans="1:4" hidden="1" x14ac:dyDescent="0.35">
      <c r="A12837" s="3" t="str">
        <f t="shared" si="200"/>
        <v>EWY_44777</v>
      </c>
      <c r="B12837" t="s">
        <v>40</v>
      </c>
      <c r="C12837" s="1">
        <v>44777</v>
      </c>
      <c r="D12837">
        <v>60.002000000000002</v>
      </c>
    </row>
    <row r="12838" spans="1:4" hidden="1" x14ac:dyDescent="0.35">
      <c r="A12838" s="3" t="str">
        <f t="shared" si="200"/>
        <v>EWZ_44777</v>
      </c>
      <c r="B12838" t="s">
        <v>41</v>
      </c>
      <c r="C12838" s="1">
        <v>44777</v>
      </c>
      <c r="D12838">
        <v>27.274999999999999</v>
      </c>
    </row>
    <row r="12839" spans="1:4" hidden="1" x14ac:dyDescent="0.35">
      <c r="A12839" s="3" t="str">
        <f t="shared" si="200"/>
        <v>FTV_44777</v>
      </c>
      <c r="B12839" t="s">
        <v>43</v>
      </c>
      <c r="C12839" s="1">
        <v>44777</v>
      </c>
      <c r="D12839">
        <v>65.448999999999998</v>
      </c>
    </row>
    <row r="12840" spans="1:4" hidden="1" x14ac:dyDescent="0.35">
      <c r="A12840" s="3" t="str">
        <f t="shared" si="200"/>
        <v>GOOG_44777</v>
      </c>
      <c r="B12840" t="s">
        <v>44</v>
      </c>
      <c r="C12840" s="1">
        <v>44777</v>
      </c>
      <c r="D12840">
        <v>118.87</v>
      </c>
    </row>
    <row r="12841" spans="1:4" hidden="1" x14ac:dyDescent="0.35">
      <c r="A12841" s="3" t="str">
        <f t="shared" ref="A12841:A12904" si="201">CONCATENATE(B12841,"_",C12841)</f>
        <v>GPC_44777</v>
      </c>
      <c r="B12841" t="s">
        <v>45</v>
      </c>
      <c r="C12841" s="1">
        <v>44777</v>
      </c>
      <c r="D12841">
        <v>148.34200000000001</v>
      </c>
    </row>
    <row r="12842" spans="1:4" hidden="1" x14ac:dyDescent="0.35">
      <c r="A12842" s="3" t="str">
        <f t="shared" si="201"/>
        <v>GSG_44777</v>
      </c>
      <c r="B12842" t="s">
        <v>46</v>
      </c>
      <c r="C12842" s="1">
        <v>44777</v>
      </c>
      <c r="D12842">
        <v>21.56</v>
      </c>
    </row>
    <row r="12843" spans="1:4" hidden="1" x14ac:dyDescent="0.35">
      <c r="A12843" s="3" t="str">
        <f t="shared" si="201"/>
        <v>HIG_44777</v>
      </c>
      <c r="B12843" t="s">
        <v>47</v>
      </c>
      <c r="C12843" s="1">
        <v>44777</v>
      </c>
      <c r="D12843">
        <v>62.405000000000001</v>
      </c>
    </row>
    <row r="12844" spans="1:4" hidden="1" x14ac:dyDescent="0.35">
      <c r="A12844" s="3" t="str">
        <f t="shared" si="201"/>
        <v>HIGH.L_44777</v>
      </c>
      <c r="B12844" t="s">
        <v>48</v>
      </c>
      <c r="C12844" s="1">
        <v>44777</v>
      </c>
      <c r="D12844">
        <v>5.0759999999999996</v>
      </c>
    </row>
    <row r="12845" spans="1:4" hidden="1" x14ac:dyDescent="0.35">
      <c r="A12845" s="3" t="str">
        <f t="shared" si="201"/>
        <v>HST_44777</v>
      </c>
      <c r="B12845" t="s">
        <v>49</v>
      </c>
      <c r="C12845" s="1">
        <v>44777</v>
      </c>
      <c r="D12845">
        <v>17.420000000000002</v>
      </c>
    </row>
    <row r="12846" spans="1:4" hidden="1" x14ac:dyDescent="0.35">
      <c r="A12846" s="3" t="str">
        <f t="shared" si="201"/>
        <v>HYG_44777</v>
      </c>
      <c r="B12846" t="s">
        <v>50</v>
      </c>
      <c r="C12846" s="1">
        <v>44777</v>
      </c>
      <c r="D12846">
        <v>76.275000000000006</v>
      </c>
    </row>
    <row r="12847" spans="1:4" hidden="1" x14ac:dyDescent="0.35">
      <c r="A12847" s="3" t="str">
        <f t="shared" si="201"/>
        <v>IAU_44777</v>
      </c>
      <c r="B12847" t="s">
        <v>51</v>
      </c>
      <c r="C12847" s="1">
        <v>44777</v>
      </c>
      <c r="D12847">
        <v>34.049999999999997</v>
      </c>
    </row>
    <row r="12848" spans="1:4" hidden="1" x14ac:dyDescent="0.35">
      <c r="A12848" s="3" t="str">
        <f t="shared" si="201"/>
        <v>ICLN_44777</v>
      </c>
      <c r="B12848" t="s">
        <v>52</v>
      </c>
      <c r="C12848" s="1">
        <v>44777</v>
      </c>
      <c r="D12848">
        <v>22.201000000000001</v>
      </c>
    </row>
    <row r="12849" spans="1:4" hidden="1" x14ac:dyDescent="0.35">
      <c r="A12849" s="3" t="str">
        <f t="shared" si="201"/>
        <v>IEAA.L_44777</v>
      </c>
      <c r="B12849" t="s">
        <v>53</v>
      </c>
      <c r="C12849" s="1">
        <v>44777</v>
      </c>
      <c r="D12849">
        <v>4.9329999999999998</v>
      </c>
    </row>
    <row r="12850" spans="1:4" hidden="1" x14ac:dyDescent="0.35">
      <c r="A12850" s="3" t="str">
        <f t="shared" si="201"/>
        <v>IEF_44777</v>
      </c>
      <c r="B12850" t="s">
        <v>54</v>
      </c>
      <c r="C12850" s="1">
        <v>44777</v>
      </c>
      <c r="D12850">
        <v>104.059</v>
      </c>
    </row>
    <row r="12851" spans="1:4" hidden="1" x14ac:dyDescent="0.35">
      <c r="A12851" s="3" t="str">
        <f t="shared" si="201"/>
        <v>IEFM.L_44777</v>
      </c>
      <c r="B12851" t="s">
        <v>55</v>
      </c>
      <c r="C12851" s="1">
        <v>44777</v>
      </c>
      <c r="D12851">
        <v>717.6</v>
      </c>
    </row>
    <row r="12852" spans="1:4" hidden="1" x14ac:dyDescent="0.35">
      <c r="A12852" s="3" t="str">
        <f t="shared" si="201"/>
        <v>IEMG_44777</v>
      </c>
      <c r="B12852" t="s">
        <v>56</v>
      </c>
      <c r="C12852" s="1">
        <v>44777</v>
      </c>
      <c r="D12852">
        <v>48.454000000000001</v>
      </c>
    </row>
    <row r="12853" spans="1:4" hidden="1" x14ac:dyDescent="0.35">
      <c r="A12853" s="3" t="str">
        <f t="shared" si="201"/>
        <v>IEUS_44777</v>
      </c>
      <c r="B12853" t="s">
        <v>57</v>
      </c>
      <c r="C12853" s="1">
        <v>44777</v>
      </c>
      <c r="D12853">
        <v>51.716999999999999</v>
      </c>
    </row>
    <row r="12854" spans="1:4" hidden="1" x14ac:dyDescent="0.35">
      <c r="A12854" s="3" t="str">
        <f t="shared" si="201"/>
        <v>IEVL.L_44777</v>
      </c>
      <c r="B12854" t="s">
        <v>58</v>
      </c>
      <c r="C12854" s="1">
        <v>44777</v>
      </c>
      <c r="D12854">
        <v>6.9740000000000002</v>
      </c>
    </row>
    <row r="12855" spans="1:4" hidden="1" x14ac:dyDescent="0.35">
      <c r="A12855" s="3" t="str">
        <f t="shared" si="201"/>
        <v>IGF_44777</v>
      </c>
      <c r="B12855" t="s">
        <v>59</v>
      </c>
      <c r="C12855" s="1">
        <v>44777</v>
      </c>
      <c r="D12855">
        <v>47.765000000000001</v>
      </c>
    </row>
    <row r="12856" spans="1:4" hidden="1" x14ac:dyDescent="0.35">
      <c r="A12856" s="3" t="str">
        <f t="shared" si="201"/>
        <v>INDA_44777</v>
      </c>
      <c r="B12856" t="s">
        <v>60</v>
      </c>
      <c r="C12856" s="1">
        <v>44777</v>
      </c>
      <c r="D12856">
        <v>43.05</v>
      </c>
    </row>
    <row r="12857" spans="1:4" hidden="1" x14ac:dyDescent="0.35">
      <c r="A12857" s="3" t="str">
        <f t="shared" si="201"/>
        <v>IUMO.L_44777</v>
      </c>
      <c r="B12857" t="s">
        <v>61</v>
      </c>
      <c r="C12857" s="1">
        <v>44777</v>
      </c>
      <c r="D12857">
        <v>9.7479999999999993</v>
      </c>
    </row>
    <row r="12858" spans="1:4" hidden="1" x14ac:dyDescent="0.35">
      <c r="A12858" s="3" t="str">
        <f t="shared" si="201"/>
        <v>IUVL.L_44777</v>
      </c>
      <c r="B12858" t="s">
        <v>62</v>
      </c>
      <c r="C12858" s="1">
        <v>44777</v>
      </c>
      <c r="D12858">
        <v>8.3550000000000004</v>
      </c>
    </row>
    <row r="12859" spans="1:4" hidden="1" x14ac:dyDescent="0.35">
      <c r="A12859" s="3" t="str">
        <f t="shared" si="201"/>
        <v>IVV_44777</v>
      </c>
      <c r="B12859" t="s">
        <v>63</v>
      </c>
      <c r="C12859" s="1">
        <v>44777</v>
      </c>
      <c r="D12859">
        <v>412.40100000000001</v>
      </c>
    </row>
    <row r="12860" spans="1:4" hidden="1" x14ac:dyDescent="0.35">
      <c r="A12860" s="3" t="str">
        <f t="shared" si="201"/>
        <v>IWM_44777</v>
      </c>
      <c r="B12860" t="s">
        <v>64</v>
      </c>
      <c r="C12860" s="1">
        <v>44777</v>
      </c>
      <c r="D12860">
        <v>187.51</v>
      </c>
    </row>
    <row r="12861" spans="1:4" hidden="1" x14ac:dyDescent="0.35">
      <c r="A12861" s="3" t="str">
        <f t="shared" si="201"/>
        <v>IXN_44777</v>
      </c>
      <c r="B12861" t="s">
        <v>65</v>
      </c>
      <c r="C12861" s="1">
        <v>44777</v>
      </c>
      <c r="D12861">
        <v>52.426000000000002</v>
      </c>
    </row>
    <row r="12862" spans="1:4" hidden="1" x14ac:dyDescent="0.35">
      <c r="A12862" s="3" t="str">
        <f t="shared" si="201"/>
        <v>JPEA.L_44777</v>
      </c>
      <c r="B12862" t="s">
        <v>66</v>
      </c>
      <c r="C12862" s="1">
        <v>44777</v>
      </c>
      <c r="D12862">
        <v>4.984</v>
      </c>
    </row>
    <row r="12863" spans="1:4" hidden="1" x14ac:dyDescent="0.35">
      <c r="A12863" s="3" t="str">
        <f t="shared" si="201"/>
        <v>JPM_44777</v>
      </c>
      <c r="B12863" t="s">
        <v>67</v>
      </c>
      <c r="C12863" s="1">
        <v>44777</v>
      </c>
      <c r="D12863">
        <v>110.547</v>
      </c>
    </row>
    <row r="12864" spans="1:4" hidden="1" x14ac:dyDescent="0.35">
      <c r="A12864" s="3" t="str">
        <f t="shared" si="201"/>
        <v>KR_44777</v>
      </c>
      <c r="B12864" t="s">
        <v>68</v>
      </c>
      <c r="C12864" s="1">
        <v>44777</v>
      </c>
      <c r="D12864">
        <v>45.923999999999999</v>
      </c>
    </row>
    <row r="12865" spans="1:4" hidden="1" x14ac:dyDescent="0.35">
      <c r="A12865" s="3" t="str">
        <f t="shared" si="201"/>
        <v>LQD_44777</v>
      </c>
      <c r="B12865" t="s">
        <v>69</v>
      </c>
      <c r="C12865" s="1">
        <v>44777</v>
      </c>
      <c r="D12865">
        <v>112.836</v>
      </c>
    </row>
    <row r="12866" spans="1:4" hidden="1" x14ac:dyDescent="0.35">
      <c r="A12866" s="3" t="str">
        <f t="shared" si="201"/>
        <v>MCHI_44777</v>
      </c>
      <c r="B12866" t="s">
        <v>70</v>
      </c>
      <c r="C12866" s="1">
        <v>44777</v>
      </c>
      <c r="D12866">
        <v>49.264000000000003</v>
      </c>
    </row>
    <row r="12867" spans="1:4" hidden="1" x14ac:dyDescent="0.35">
      <c r="A12867" s="3" t="str">
        <f t="shared" si="201"/>
        <v>META_44777</v>
      </c>
      <c r="B12867" t="s">
        <v>144</v>
      </c>
      <c r="C12867" s="1">
        <v>44777</v>
      </c>
      <c r="D12867">
        <v>170.57</v>
      </c>
    </row>
    <row r="12868" spans="1:4" hidden="1" x14ac:dyDescent="0.35">
      <c r="A12868" s="3" t="str">
        <f t="shared" si="201"/>
        <v>MVEU.L_44777</v>
      </c>
      <c r="B12868" t="s">
        <v>71</v>
      </c>
      <c r="C12868" s="1">
        <v>44777</v>
      </c>
      <c r="D12868">
        <v>52.055</v>
      </c>
    </row>
    <row r="12869" spans="1:4" hidden="1" x14ac:dyDescent="0.35">
      <c r="A12869" s="3" t="str">
        <f t="shared" si="201"/>
        <v>OGN_44777</v>
      </c>
      <c r="B12869" t="s">
        <v>72</v>
      </c>
      <c r="C12869" s="1">
        <v>44777</v>
      </c>
      <c r="D12869">
        <v>31.76</v>
      </c>
    </row>
    <row r="12870" spans="1:4" hidden="1" x14ac:dyDescent="0.35">
      <c r="A12870" s="3" t="str">
        <f t="shared" si="201"/>
        <v>PG_44777</v>
      </c>
      <c r="B12870" t="s">
        <v>73</v>
      </c>
      <c r="C12870" s="1">
        <v>44777</v>
      </c>
      <c r="D12870">
        <v>142.73400000000001</v>
      </c>
    </row>
    <row r="12871" spans="1:4" hidden="1" x14ac:dyDescent="0.35">
      <c r="A12871" s="3" t="str">
        <f t="shared" si="201"/>
        <v>PPL_44777</v>
      </c>
      <c r="B12871" t="s">
        <v>74</v>
      </c>
      <c r="C12871" s="1">
        <v>44777</v>
      </c>
      <c r="D12871">
        <v>28.161999999999999</v>
      </c>
    </row>
    <row r="12872" spans="1:4" hidden="1" x14ac:dyDescent="0.35">
      <c r="A12872" s="3" t="str">
        <f t="shared" si="201"/>
        <v>PRU_44777</v>
      </c>
      <c r="B12872" t="s">
        <v>75</v>
      </c>
      <c r="C12872" s="1">
        <v>44777</v>
      </c>
      <c r="D12872">
        <v>93.775999999999996</v>
      </c>
    </row>
    <row r="12873" spans="1:4" hidden="1" x14ac:dyDescent="0.35">
      <c r="A12873" s="3" t="str">
        <f t="shared" si="201"/>
        <v>PYPL_44777</v>
      </c>
      <c r="B12873" t="s">
        <v>76</v>
      </c>
      <c r="C12873" s="1">
        <v>44777</v>
      </c>
      <c r="D12873">
        <v>96.98</v>
      </c>
    </row>
    <row r="12874" spans="1:4" hidden="1" x14ac:dyDescent="0.35">
      <c r="A12874" s="3" t="str">
        <f t="shared" si="201"/>
        <v>RE_44777</v>
      </c>
      <c r="B12874" t="s">
        <v>77</v>
      </c>
      <c r="C12874" s="1">
        <v>44777</v>
      </c>
      <c r="D12874">
        <v>249.023</v>
      </c>
    </row>
    <row r="12875" spans="1:4" hidden="1" x14ac:dyDescent="0.35">
      <c r="A12875" s="3" t="str">
        <f t="shared" si="201"/>
        <v>REET_44777</v>
      </c>
      <c r="B12875" t="s">
        <v>78</v>
      </c>
      <c r="C12875" s="1">
        <v>44777</v>
      </c>
      <c r="D12875">
        <v>25.414000000000001</v>
      </c>
    </row>
    <row r="12876" spans="1:4" hidden="1" x14ac:dyDescent="0.35">
      <c r="A12876" s="3" t="str">
        <f t="shared" si="201"/>
        <v>ROL_44777</v>
      </c>
      <c r="B12876" t="s">
        <v>79</v>
      </c>
      <c r="C12876" s="1">
        <v>44777</v>
      </c>
      <c r="D12876">
        <v>37.386000000000003</v>
      </c>
    </row>
    <row r="12877" spans="1:4" hidden="1" x14ac:dyDescent="0.35">
      <c r="A12877" s="3" t="str">
        <f t="shared" si="201"/>
        <v>ROST_44777</v>
      </c>
      <c r="B12877" t="s">
        <v>80</v>
      </c>
      <c r="C12877" s="1">
        <v>44777</v>
      </c>
      <c r="D12877">
        <v>83.248999999999995</v>
      </c>
    </row>
    <row r="12878" spans="1:4" hidden="1" x14ac:dyDescent="0.35">
      <c r="A12878" s="3" t="str">
        <f t="shared" si="201"/>
        <v>SEGA.L_44777</v>
      </c>
      <c r="B12878" t="s">
        <v>81</v>
      </c>
      <c r="C12878" s="1">
        <v>44777</v>
      </c>
      <c r="D12878">
        <v>100.31100000000001</v>
      </c>
    </row>
    <row r="12879" spans="1:4" hidden="1" x14ac:dyDescent="0.35">
      <c r="A12879" s="3" t="str">
        <f t="shared" si="201"/>
        <v>SHY_44777</v>
      </c>
      <c r="B12879" t="s">
        <v>82</v>
      </c>
      <c r="C12879" s="1">
        <v>44777</v>
      </c>
      <c r="D12879">
        <v>81.951999999999998</v>
      </c>
    </row>
    <row r="12880" spans="1:4" hidden="1" x14ac:dyDescent="0.35">
      <c r="A12880" s="3" t="str">
        <f t="shared" si="201"/>
        <v>SLV_44777</v>
      </c>
      <c r="B12880" t="s">
        <v>83</v>
      </c>
      <c r="C12880" s="1">
        <v>44777</v>
      </c>
      <c r="D12880">
        <v>18.64</v>
      </c>
    </row>
    <row r="12881" spans="1:4" hidden="1" x14ac:dyDescent="0.35">
      <c r="A12881" s="3" t="str">
        <f t="shared" si="201"/>
        <v>SPMV.L_44777</v>
      </c>
      <c r="B12881" t="s">
        <v>84</v>
      </c>
      <c r="C12881" s="1">
        <v>44777</v>
      </c>
      <c r="D12881">
        <v>77.849999999999994</v>
      </c>
    </row>
    <row r="12882" spans="1:4" hidden="1" x14ac:dyDescent="0.35">
      <c r="A12882" s="3" t="str">
        <f t="shared" si="201"/>
        <v>TLT_44777</v>
      </c>
      <c r="B12882" t="s">
        <v>85</v>
      </c>
      <c r="C12882" s="1">
        <v>44777</v>
      </c>
      <c r="D12882">
        <v>117.613</v>
      </c>
    </row>
    <row r="12883" spans="1:4" hidden="1" x14ac:dyDescent="0.35">
      <c r="A12883" s="3" t="str">
        <f t="shared" si="201"/>
        <v>UNH_44777</v>
      </c>
      <c r="B12883" t="s">
        <v>86</v>
      </c>
      <c r="C12883" s="1">
        <v>44777</v>
      </c>
      <c r="D12883">
        <v>530.44500000000005</v>
      </c>
    </row>
    <row r="12884" spans="1:4" hidden="1" x14ac:dyDescent="0.35">
      <c r="A12884" s="3" t="str">
        <f t="shared" si="201"/>
        <v>URI_44777</v>
      </c>
      <c r="B12884" t="s">
        <v>87</v>
      </c>
      <c r="C12884" s="1">
        <v>44777</v>
      </c>
      <c r="D12884">
        <v>318.16899999999998</v>
      </c>
    </row>
    <row r="12885" spans="1:4" hidden="1" x14ac:dyDescent="0.35">
      <c r="A12885" s="3" t="str">
        <f t="shared" si="201"/>
        <v>V_44777</v>
      </c>
      <c r="B12885" t="s">
        <v>88</v>
      </c>
      <c r="C12885" s="1">
        <v>44777</v>
      </c>
      <c r="D12885">
        <v>212.202</v>
      </c>
    </row>
    <row r="12886" spans="1:4" hidden="1" x14ac:dyDescent="0.35">
      <c r="A12886" s="3" t="str">
        <f t="shared" si="201"/>
        <v>VRSK_44777</v>
      </c>
      <c r="B12886" t="s">
        <v>89</v>
      </c>
      <c r="C12886" s="1">
        <v>44777</v>
      </c>
      <c r="D12886">
        <v>198.614</v>
      </c>
    </row>
    <row r="12887" spans="1:4" hidden="1" x14ac:dyDescent="0.35">
      <c r="A12887" s="3" t="str">
        <f t="shared" si="201"/>
        <v>VXX_44777</v>
      </c>
      <c r="B12887" t="s">
        <v>90</v>
      </c>
      <c r="C12887" s="1">
        <v>44777</v>
      </c>
      <c r="D12887">
        <v>21.32</v>
      </c>
    </row>
    <row r="12888" spans="1:4" hidden="1" x14ac:dyDescent="0.35">
      <c r="A12888" s="3" t="str">
        <f t="shared" si="201"/>
        <v>WRK_44777</v>
      </c>
      <c r="B12888" t="s">
        <v>91</v>
      </c>
      <c r="C12888" s="1">
        <v>44777</v>
      </c>
      <c r="D12888">
        <v>39.521999999999998</v>
      </c>
    </row>
    <row r="12889" spans="1:4" hidden="1" x14ac:dyDescent="0.35">
      <c r="A12889" s="3" t="str">
        <f t="shared" si="201"/>
        <v>XLB_44777</v>
      </c>
      <c r="B12889" t="s">
        <v>92</v>
      </c>
      <c r="C12889" s="1">
        <v>44777</v>
      </c>
      <c r="D12889">
        <v>75.915999999999997</v>
      </c>
    </row>
    <row r="12890" spans="1:4" hidden="1" x14ac:dyDescent="0.35">
      <c r="A12890" s="3" t="str">
        <f t="shared" si="201"/>
        <v>XLC_44777</v>
      </c>
      <c r="B12890" t="s">
        <v>93</v>
      </c>
      <c r="C12890" s="1">
        <v>44777</v>
      </c>
      <c r="D12890">
        <v>57.536999999999999</v>
      </c>
    </row>
    <row r="12891" spans="1:4" hidden="1" x14ac:dyDescent="0.35">
      <c r="A12891" s="3" t="str">
        <f t="shared" si="201"/>
        <v>XLE_44777</v>
      </c>
      <c r="B12891" t="s">
        <v>94</v>
      </c>
      <c r="C12891" s="1">
        <v>44777</v>
      </c>
      <c r="D12891">
        <v>70.165000000000006</v>
      </c>
    </row>
    <row r="12892" spans="1:4" hidden="1" x14ac:dyDescent="0.35">
      <c r="A12892" s="3" t="str">
        <f t="shared" si="201"/>
        <v>XLF_44777</v>
      </c>
      <c r="B12892" t="s">
        <v>95</v>
      </c>
      <c r="C12892" s="1">
        <v>44777</v>
      </c>
      <c r="D12892">
        <v>33.067999999999998</v>
      </c>
    </row>
    <row r="12893" spans="1:4" hidden="1" x14ac:dyDescent="0.35">
      <c r="A12893" s="3" t="str">
        <f t="shared" si="201"/>
        <v>XLI_44777</v>
      </c>
      <c r="B12893" t="s">
        <v>96</v>
      </c>
      <c r="C12893" s="1">
        <v>44777</v>
      </c>
      <c r="D12893">
        <v>95.06</v>
      </c>
    </row>
    <row r="12894" spans="1:4" hidden="1" x14ac:dyDescent="0.35">
      <c r="A12894" s="3" t="str">
        <f t="shared" si="201"/>
        <v>XLK_44777</v>
      </c>
      <c r="B12894" t="s">
        <v>97</v>
      </c>
      <c r="C12894" s="1">
        <v>44777</v>
      </c>
      <c r="D12894">
        <v>146.57599999999999</v>
      </c>
    </row>
    <row r="12895" spans="1:4" hidden="1" x14ac:dyDescent="0.35">
      <c r="A12895" s="3" t="str">
        <f t="shared" si="201"/>
        <v>XLP_44777</v>
      </c>
      <c r="B12895" t="s">
        <v>98</v>
      </c>
      <c r="C12895" s="1">
        <v>44777</v>
      </c>
      <c r="D12895">
        <v>73.798000000000002</v>
      </c>
    </row>
    <row r="12896" spans="1:4" hidden="1" x14ac:dyDescent="0.35">
      <c r="A12896" s="3" t="str">
        <f t="shared" si="201"/>
        <v>XLU_44777</v>
      </c>
      <c r="B12896" t="s">
        <v>99</v>
      </c>
      <c r="C12896" s="1">
        <v>44777</v>
      </c>
      <c r="D12896">
        <v>73.397999999999996</v>
      </c>
    </row>
    <row r="12897" spans="1:4" hidden="1" x14ac:dyDescent="0.35">
      <c r="A12897" s="3" t="str">
        <f t="shared" si="201"/>
        <v>XLV_44777</v>
      </c>
      <c r="B12897" t="s">
        <v>100</v>
      </c>
      <c r="C12897" s="1">
        <v>44777</v>
      </c>
      <c r="D12897">
        <v>130.441</v>
      </c>
    </row>
    <row r="12898" spans="1:4" hidden="1" x14ac:dyDescent="0.35">
      <c r="A12898" s="3" t="str">
        <f t="shared" si="201"/>
        <v>XLY_44777</v>
      </c>
      <c r="B12898" t="s">
        <v>101</v>
      </c>
      <c r="C12898" s="1">
        <v>44777</v>
      </c>
      <c r="D12898">
        <v>166.35499999999999</v>
      </c>
    </row>
    <row r="12899" spans="1:4" hidden="1" x14ac:dyDescent="0.35">
      <c r="A12899" s="3" t="str">
        <f t="shared" si="201"/>
        <v>XOM_44777</v>
      </c>
      <c r="B12899" t="s">
        <v>102</v>
      </c>
      <c r="C12899" s="1">
        <v>44777</v>
      </c>
      <c r="D12899">
        <v>84.986000000000004</v>
      </c>
    </row>
    <row r="12900" spans="1:4" hidden="1" x14ac:dyDescent="0.35">
      <c r="A12900" s="3" t="str">
        <f t="shared" si="201"/>
        <v>ABBV_44778</v>
      </c>
      <c r="B12900" t="s">
        <v>3</v>
      </c>
      <c r="C12900" s="1">
        <v>44778</v>
      </c>
      <c r="D12900">
        <v>135.363</v>
      </c>
    </row>
    <row r="12901" spans="1:4" hidden="1" x14ac:dyDescent="0.35">
      <c r="A12901" s="3" t="str">
        <f t="shared" si="201"/>
        <v>ACN_44778</v>
      </c>
      <c r="B12901" t="s">
        <v>4</v>
      </c>
      <c r="C12901" s="1">
        <v>44778</v>
      </c>
      <c r="D12901">
        <v>306.726</v>
      </c>
    </row>
    <row r="12902" spans="1:4" hidden="1" x14ac:dyDescent="0.35">
      <c r="A12902" s="3" t="str">
        <f t="shared" si="201"/>
        <v>AEP_44778</v>
      </c>
      <c r="B12902" t="s">
        <v>5</v>
      </c>
      <c r="C12902" s="1">
        <v>44778</v>
      </c>
      <c r="D12902">
        <v>96.869</v>
      </c>
    </row>
    <row r="12903" spans="1:4" hidden="1" x14ac:dyDescent="0.35">
      <c r="A12903" s="3" t="str">
        <f t="shared" si="201"/>
        <v>AIZ_44778</v>
      </c>
      <c r="B12903" t="s">
        <v>6</v>
      </c>
      <c r="C12903" s="1">
        <v>44778</v>
      </c>
      <c r="D12903">
        <v>153.80099999999999</v>
      </c>
    </row>
    <row r="12904" spans="1:4" hidden="1" x14ac:dyDescent="0.35">
      <c r="A12904" s="3" t="str">
        <f t="shared" si="201"/>
        <v>ALLE_44778</v>
      </c>
      <c r="B12904" t="s">
        <v>7</v>
      </c>
      <c r="C12904" s="1">
        <v>44778</v>
      </c>
      <c r="D12904">
        <v>101.399</v>
      </c>
    </row>
    <row r="12905" spans="1:4" hidden="1" x14ac:dyDescent="0.35">
      <c r="A12905" s="3" t="str">
        <f t="shared" ref="A12905:A12968" si="202">CONCATENATE(B12905,"_",C12905)</f>
        <v>AMAT_44778</v>
      </c>
      <c r="B12905" t="s">
        <v>8</v>
      </c>
      <c r="C12905" s="1">
        <v>44778</v>
      </c>
      <c r="D12905">
        <v>109.075</v>
      </c>
    </row>
    <row r="12906" spans="1:4" hidden="1" x14ac:dyDescent="0.35">
      <c r="A12906" s="3" t="str">
        <f t="shared" si="202"/>
        <v>AMP_44778</v>
      </c>
      <c r="B12906" t="s">
        <v>9</v>
      </c>
      <c r="C12906" s="1">
        <v>44778</v>
      </c>
      <c r="D12906">
        <v>267.01799999999997</v>
      </c>
    </row>
    <row r="12907" spans="1:4" hidden="1" x14ac:dyDescent="0.35">
      <c r="A12907" s="3" t="str">
        <f t="shared" si="202"/>
        <v>AMZN_44778</v>
      </c>
      <c r="B12907" t="s">
        <v>10</v>
      </c>
      <c r="C12907" s="1">
        <v>44778</v>
      </c>
      <c r="D12907">
        <v>140.80000000000001</v>
      </c>
    </row>
    <row r="12908" spans="1:4" hidden="1" x14ac:dyDescent="0.35">
      <c r="A12908" s="3" t="str">
        <f t="shared" si="202"/>
        <v>AVB_44778</v>
      </c>
      <c r="B12908" t="s">
        <v>11</v>
      </c>
      <c r="C12908" s="1">
        <v>44778</v>
      </c>
      <c r="D12908">
        <v>201.15700000000001</v>
      </c>
    </row>
    <row r="12909" spans="1:4" hidden="1" x14ac:dyDescent="0.35">
      <c r="A12909" s="3" t="str">
        <f t="shared" si="202"/>
        <v>AVY_44778</v>
      </c>
      <c r="B12909" t="s">
        <v>12</v>
      </c>
      <c r="C12909" s="1">
        <v>44778</v>
      </c>
      <c r="D12909">
        <v>191.74600000000001</v>
      </c>
    </row>
    <row r="12910" spans="1:4" hidden="1" x14ac:dyDescent="0.35">
      <c r="A12910" s="3" t="str">
        <f t="shared" si="202"/>
        <v>AXP_44778</v>
      </c>
      <c r="B12910" t="s">
        <v>13</v>
      </c>
      <c r="C12910" s="1">
        <v>44778</v>
      </c>
      <c r="D12910">
        <v>156.369</v>
      </c>
    </row>
    <row r="12911" spans="1:4" hidden="1" x14ac:dyDescent="0.35">
      <c r="A12911" s="3" t="str">
        <f t="shared" si="202"/>
        <v>BDX_44778</v>
      </c>
      <c r="B12911" t="s">
        <v>14</v>
      </c>
      <c r="C12911" s="1">
        <v>44778</v>
      </c>
      <c r="D12911">
        <v>252.44</v>
      </c>
    </row>
    <row r="12912" spans="1:4" hidden="1" x14ac:dyDescent="0.35">
      <c r="A12912" s="3" t="str">
        <f t="shared" si="202"/>
        <v>BF-B_44778</v>
      </c>
      <c r="B12912" t="s">
        <v>15</v>
      </c>
      <c r="C12912" s="1">
        <v>44778</v>
      </c>
      <c r="D12912">
        <v>75.132000000000005</v>
      </c>
    </row>
    <row r="12913" spans="1:4" hidden="1" x14ac:dyDescent="0.35">
      <c r="A12913" s="3" t="str">
        <f t="shared" si="202"/>
        <v>BMY_44778</v>
      </c>
      <c r="B12913" t="s">
        <v>16</v>
      </c>
      <c r="C12913" s="1">
        <v>44778</v>
      </c>
      <c r="D12913">
        <v>71</v>
      </c>
    </row>
    <row r="12914" spans="1:4" hidden="1" x14ac:dyDescent="0.35">
      <c r="A12914" s="3" t="str">
        <f t="shared" si="202"/>
        <v>BR_44778</v>
      </c>
      <c r="B12914" t="s">
        <v>17</v>
      </c>
      <c r="C12914" s="1">
        <v>44778</v>
      </c>
      <c r="D12914">
        <v>166.29300000000001</v>
      </c>
    </row>
    <row r="12915" spans="1:4" hidden="1" x14ac:dyDescent="0.35">
      <c r="A12915" s="3" t="str">
        <f t="shared" si="202"/>
        <v>CARR_44778</v>
      </c>
      <c r="B12915" t="s">
        <v>18</v>
      </c>
      <c r="C12915" s="1">
        <v>44778</v>
      </c>
      <c r="D12915">
        <v>41.524000000000001</v>
      </c>
    </row>
    <row r="12916" spans="1:4" hidden="1" x14ac:dyDescent="0.35">
      <c r="A12916" s="3" t="str">
        <f t="shared" si="202"/>
        <v>CDW_44778</v>
      </c>
      <c r="B12916" t="s">
        <v>19</v>
      </c>
      <c r="C12916" s="1">
        <v>44778</v>
      </c>
      <c r="D12916">
        <v>178.643</v>
      </c>
    </row>
    <row r="12917" spans="1:4" hidden="1" x14ac:dyDescent="0.35">
      <c r="A12917" s="3" t="str">
        <f t="shared" si="202"/>
        <v>CE_44778</v>
      </c>
      <c r="B12917" t="s">
        <v>20</v>
      </c>
      <c r="C12917" s="1">
        <v>44778</v>
      </c>
      <c r="D12917">
        <v>109.405</v>
      </c>
    </row>
    <row r="12918" spans="1:4" hidden="1" x14ac:dyDescent="0.35">
      <c r="A12918" s="3" t="str">
        <f t="shared" si="202"/>
        <v>CHTR_44778</v>
      </c>
      <c r="B12918" t="s">
        <v>21</v>
      </c>
      <c r="C12918" s="1">
        <v>44778</v>
      </c>
      <c r="D12918">
        <v>462.98</v>
      </c>
    </row>
    <row r="12919" spans="1:4" hidden="1" x14ac:dyDescent="0.35">
      <c r="A12919" s="3" t="str">
        <f t="shared" si="202"/>
        <v>CNC_44778</v>
      </c>
      <c r="B12919" t="s">
        <v>22</v>
      </c>
      <c r="C12919" s="1">
        <v>44778</v>
      </c>
      <c r="D12919">
        <v>93.05</v>
      </c>
    </row>
    <row r="12920" spans="1:4" hidden="1" x14ac:dyDescent="0.35">
      <c r="A12920" s="3" t="str">
        <f t="shared" si="202"/>
        <v>CNP_44778</v>
      </c>
      <c r="B12920" t="s">
        <v>23</v>
      </c>
      <c r="C12920" s="1">
        <v>44778</v>
      </c>
      <c r="D12920">
        <v>30.902000000000001</v>
      </c>
    </row>
    <row r="12921" spans="1:4" hidden="1" x14ac:dyDescent="0.35">
      <c r="A12921" s="3" t="str">
        <f t="shared" si="202"/>
        <v>COP_44778</v>
      </c>
      <c r="B12921" t="s">
        <v>24</v>
      </c>
      <c r="C12921" s="1">
        <v>44778</v>
      </c>
      <c r="D12921">
        <v>89.873999999999995</v>
      </c>
    </row>
    <row r="12922" spans="1:4" hidden="1" x14ac:dyDescent="0.35">
      <c r="A12922" s="3" t="str">
        <f t="shared" si="202"/>
        <v>CTAS_44778</v>
      </c>
      <c r="B12922" t="s">
        <v>25</v>
      </c>
      <c r="C12922" s="1">
        <v>44778</v>
      </c>
      <c r="D12922">
        <v>420.30099999999999</v>
      </c>
    </row>
    <row r="12923" spans="1:4" hidden="1" x14ac:dyDescent="0.35">
      <c r="A12923" s="3" t="str">
        <f t="shared" si="202"/>
        <v>CZR_44778</v>
      </c>
      <c r="B12923" t="s">
        <v>26</v>
      </c>
      <c r="C12923" s="1">
        <v>44778</v>
      </c>
      <c r="D12923">
        <v>47.67</v>
      </c>
    </row>
    <row r="12924" spans="1:4" hidden="1" x14ac:dyDescent="0.35">
      <c r="A12924" s="3" t="str">
        <f t="shared" si="202"/>
        <v>DG_44778</v>
      </c>
      <c r="B12924" t="s">
        <v>27</v>
      </c>
      <c r="C12924" s="1">
        <v>44778</v>
      </c>
      <c r="D12924">
        <v>251.94</v>
      </c>
    </row>
    <row r="12925" spans="1:4" hidden="1" x14ac:dyDescent="0.35">
      <c r="A12925" s="3" t="str">
        <f t="shared" si="202"/>
        <v>DPZ_44778</v>
      </c>
      <c r="B12925" t="s">
        <v>28</v>
      </c>
      <c r="C12925" s="1">
        <v>44778</v>
      </c>
      <c r="D12925">
        <v>385.53699999999998</v>
      </c>
    </row>
    <row r="12926" spans="1:4" x14ac:dyDescent="0.35">
      <c r="A12926" s="3" t="str">
        <f t="shared" si="202"/>
        <v>DRE_44778</v>
      </c>
      <c r="B12926" t="s">
        <v>29</v>
      </c>
      <c r="C12926" s="1">
        <v>44778</v>
      </c>
      <c r="D12926">
        <v>61.826000000000001</v>
      </c>
    </row>
    <row r="12927" spans="1:4" hidden="1" x14ac:dyDescent="0.35">
      <c r="A12927" s="3" t="str">
        <f t="shared" si="202"/>
        <v>DXC_44778</v>
      </c>
      <c r="B12927" t="s">
        <v>30</v>
      </c>
      <c r="C12927" s="1">
        <v>44778</v>
      </c>
      <c r="D12927">
        <v>25.54</v>
      </c>
    </row>
    <row r="12928" spans="1:4" hidden="1" x14ac:dyDescent="0.35">
      <c r="A12928" s="3" t="str">
        <f t="shared" si="202"/>
        <v>EWA_44778</v>
      </c>
      <c r="B12928" t="s">
        <v>31</v>
      </c>
      <c r="C12928" s="1">
        <v>44778</v>
      </c>
      <c r="D12928">
        <v>21.965</v>
      </c>
    </row>
    <row r="12929" spans="1:4" hidden="1" x14ac:dyDescent="0.35">
      <c r="A12929" s="3" t="str">
        <f t="shared" si="202"/>
        <v>EWC_44778</v>
      </c>
      <c r="B12929" t="s">
        <v>32</v>
      </c>
      <c r="C12929" s="1">
        <v>44778</v>
      </c>
      <c r="D12929">
        <v>34.258000000000003</v>
      </c>
    </row>
    <row r="12930" spans="1:4" hidden="1" x14ac:dyDescent="0.35">
      <c r="A12930" s="3" t="str">
        <f t="shared" si="202"/>
        <v>EWG_44778</v>
      </c>
      <c r="B12930" t="s">
        <v>33</v>
      </c>
      <c r="C12930" s="1">
        <v>44778</v>
      </c>
      <c r="D12930">
        <v>23.602</v>
      </c>
    </row>
    <row r="12931" spans="1:4" hidden="1" x14ac:dyDescent="0.35">
      <c r="A12931" s="3" t="str">
        <f t="shared" si="202"/>
        <v>EWH_44778</v>
      </c>
      <c r="B12931" t="s">
        <v>34</v>
      </c>
      <c r="C12931" s="1">
        <v>44778</v>
      </c>
      <c r="D12931">
        <v>20.791</v>
      </c>
    </row>
    <row r="12932" spans="1:4" hidden="1" x14ac:dyDescent="0.35">
      <c r="A12932" s="3" t="str">
        <f t="shared" si="202"/>
        <v>EWJ_44778</v>
      </c>
      <c r="B12932" t="s">
        <v>35</v>
      </c>
      <c r="C12932" s="1">
        <v>44778</v>
      </c>
      <c r="D12932">
        <v>55.186</v>
      </c>
    </row>
    <row r="12933" spans="1:4" hidden="1" x14ac:dyDescent="0.35">
      <c r="A12933" s="3" t="str">
        <f t="shared" si="202"/>
        <v>EWL_44778</v>
      </c>
      <c r="B12933" t="s">
        <v>36</v>
      </c>
      <c r="C12933" s="1">
        <v>44778</v>
      </c>
      <c r="D12933">
        <v>42.87</v>
      </c>
    </row>
    <row r="12934" spans="1:4" hidden="1" x14ac:dyDescent="0.35">
      <c r="A12934" s="3" t="str">
        <f t="shared" si="202"/>
        <v>EWQ_44778</v>
      </c>
      <c r="B12934" t="s">
        <v>37</v>
      </c>
      <c r="C12934" s="1">
        <v>44778</v>
      </c>
      <c r="D12934">
        <v>31.704000000000001</v>
      </c>
    </row>
    <row r="12935" spans="1:4" hidden="1" x14ac:dyDescent="0.35">
      <c r="A12935" s="3" t="str">
        <f t="shared" si="202"/>
        <v>EWT_44778</v>
      </c>
      <c r="B12935" t="s">
        <v>38</v>
      </c>
      <c r="C12935" s="1">
        <v>44778</v>
      </c>
      <c r="D12935">
        <v>43.627000000000002</v>
      </c>
    </row>
    <row r="12936" spans="1:4" hidden="1" x14ac:dyDescent="0.35">
      <c r="A12936" s="3" t="str">
        <f t="shared" si="202"/>
        <v>EWU_44778</v>
      </c>
      <c r="B12936" t="s">
        <v>39</v>
      </c>
      <c r="C12936" s="1">
        <v>44778</v>
      </c>
      <c r="D12936">
        <v>30.183</v>
      </c>
    </row>
    <row r="12937" spans="1:4" hidden="1" x14ac:dyDescent="0.35">
      <c r="A12937" s="3" t="str">
        <f t="shared" si="202"/>
        <v>EWY_44778</v>
      </c>
      <c r="B12937" t="s">
        <v>40</v>
      </c>
      <c r="C12937" s="1">
        <v>44778</v>
      </c>
      <c r="D12937">
        <v>60.002000000000002</v>
      </c>
    </row>
    <row r="12938" spans="1:4" hidden="1" x14ac:dyDescent="0.35">
      <c r="A12938" s="3" t="str">
        <f t="shared" si="202"/>
        <v>EWZ_44778</v>
      </c>
      <c r="B12938" t="s">
        <v>41</v>
      </c>
      <c r="C12938" s="1">
        <v>44778</v>
      </c>
      <c r="D12938">
        <v>27.684000000000001</v>
      </c>
    </row>
    <row r="12939" spans="1:4" hidden="1" x14ac:dyDescent="0.35">
      <c r="A12939" s="3" t="str">
        <f t="shared" si="202"/>
        <v>FTV_44778</v>
      </c>
      <c r="B12939" t="s">
        <v>43</v>
      </c>
      <c r="C12939" s="1">
        <v>44778</v>
      </c>
      <c r="D12939">
        <v>65.129000000000005</v>
      </c>
    </row>
    <row r="12940" spans="1:4" hidden="1" x14ac:dyDescent="0.35">
      <c r="A12940" s="3" t="str">
        <f t="shared" si="202"/>
        <v>GOOG_44778</v>
      </c>
      <c r="B12940" t="s">
        <v>44</v>
      </c>
      <c r="C12940" s="1">
        <v>44778</v>
      </c>
      <c r="D12940">
        <v>118.22</v>
      </c>
    </row>
    <row r="12941" spans="1:4" hidden="1" x14ac:dyDescent="0.35">
      <c r="A12941" s="3" t="str">
        <f t="shared" si="202"/>
        <v>GPC_44778</v>
      </c>
      <c r="B12941" t="s">
        <v>45</v>
      </c>
      <c r="C12941" s="1">
        <v>44778</v>
      </c>
      <c r="D12941">
        <v>149.381</v>
      </c>
    </row>
    <row r="12942" spans="1:4" hidden="1" x14ac:dyDescent="0.35">
      <c r="A12942" s="3" t="str">
        <f t="shared" si="202"/>
        <v>GSG_44778</v>
      </c>
      <c r="B12942" t="s">
        <v>46</v>
      </c>
      <c r="C12942" s="1">
        <v>44778</v>
      </c>
      <c r="D12942">
        <v>21.47</v>
      </c>
    </row>
    <row r="12943" spans="1:4" hidden="1" x14ac:dyDescent="0.35">
      <c r="A12943" s="3" t="str">
        <f t="shared" si="202"/>
        <v>HIG_44778</v>
      </c>
      <c r="B12943" t="s">
        <v>47</v>
      </c>
      <c r="C12943" s="1">
        <v>44778</v>
      </c>
      <c r="D12943">
        <v>63.423000000000002</v>
      </c>
    </row>
    <row r="12944" spans="1:4" hidden="1" x14ac:dyDescent="0.35">
      <c r="A12944" s="3" t="str">
        <f t="shared" si="202"/>
        <v>HIGH.L_44778</v>
      </c>
      <c r="B12944" t="s">
        <v>48</v>
      </c>
      <c r="C12944" s="1">
        <v>44778</v>
      </c>
      <c r="D12944">
        <v>5.0679999999999996</v>
      </c>
    </row>
    <row r="12945" spans="1:4" hidden="1" x14ac:dyDescent="0.35">
      <c r="A12945" s="3" t="str">
        <f t="shared" si="202"/>
        <v>HST_44778</v>
      </c>
      <c r="B12945" t="s">
        <v>49</v>
      </c>
      <c r="C12945" s="1">
        <v>44778</v>
      </c>
      <c r="D12945">
        <v>17.706</v>
      </c>
    </row>
    <row r="12946" spans="1:4" hidden="1" x14ac:dyDescent="0.35">
      <c r="A12946" s="3" t="str">
        <f t="shared" si="202"/>
        <v>HYG_44778</v>
      </c>
      <c r="B12946" t="s">
        <v>50</v>
      </c>
      <c r="C12946" s="1">
        <v>44778</v>
      </c>
      <c r="D12946">
        <v>75.885999999999996</v>
      </c>
    </row>
    <row r="12947" spans="1:4" hidden="1" x14ac:dyDescent="0.35">
      <c r="A12947" s="3" t="str">
        <f t="shared" si="202"/>
        <v>IAU_44778</v>
      </c>
      <c r="B12947" t="s">
        <v>51</v>
      </c>
      <c r="C12947" s="1">
        <v>44778</v>
      </c>
      <c r="D12947">
        <v>33.68</v>
      </c>
    </row>
    <row r="12948" spans="1:4" hidden="1" x14ac:dyDescent="0.35">
      <c r="A12948" s="3" t="str">
        <f t="shared" si="202"/>
        <v>ICLN_44778</v>
      </c>
      <c r="B12948" t="s">
        <v>52</v>
      </c>
      <c r="C12948" s="1">
        <v>44778</v>
      </c>
      <c r="D12948">
        <v>22.370999999999999</v>
      </c>
    </row>
    <row r="12949" spans="1:4" hidden="1" x14ac:dyDescent="0.35">
      <c r="A12949" s="3" t="str">
        <f t="shared" si="202"/>
        <v>IEAA.L_44778</v>
      </c>
      <c r="B12949" t="s">
        <v>53</v>
      </c>
      <c r="C12949" s="1">
        <v>44778</v>
      </c>
      <c r="D12949">
        <v>4.8979999999999997</v>
      </c>
    </row>
    <row r="12950" spans="1:4" hidden="1" x14ac:dyDescent="0.35">
      <c r="A12950" s="3" t="str">
        <f t="shared" si="202"/>
        <v>IEF_44778</v>
      </c>
      <c r="B12950" t="s">
        <v>54</v>
      </c>
      <c r="C12950" s="1">
        <v>44778</v>
      </c>
      <c r="D12950">
        <v>102.554</v>
      </c>
    </row>
    <row r="12951" spans="1:4" hidden="1" x14ac:dyDescent="0.35">
      <c r="A12951" s="3" t="str">
        <f t="shared" si="202"/>
        <v>IEFM.L_44778</v>
      </c>
      <c r="B12951" t="s">
        <v>55</v>
      </c>
      <c r="C12951" s="1">
        <v>44778</v>
      </c>
      <c r="D12951">
        <v>716.4</v>
      </c>
    </row>
    <row r="12952" spans="1:4" hidden="1" x14ac:dyDescent="0.35">
      <c r="A12952" s="3" t="str">
        <f t="shared" si="202"/>
        <v>IEMG_44778</v>
      </c>
      <c r="B12952" t="s">
        <v>56</v>
      </c>
      <c r="C12952" s="1">
        <v>44778</v>
      </c>
      <c r="D12952">
        <v>48.444000000000003</v>
      </c>
    </row>
    <row r="12953" spans="1:4" hidden="1" x14ac:dyDescent="0.35">
      <c r="A12953" s="3" t="str">
        <f t="shared" si="202"/>
        <v>IEUS_44778</v>
      </c>
      <c r="B12953" t="s">
        <v>57</v>
      </c>
      <c r="C12953" s="1">
        <v>44778</v>
      </c>
      <c r="D12953">
        <v>50.951999999999998</v>
      </c>
    </row>
    <row r="12954" spans="1:4" hidden="1" x14ac:dyDescent="0.35">
      <c r="A12954" s="3" t="str">
        <f t="shared" si="202"/>
        <v>IEVL.L_44778</v>
      </c>
      <c r="B12954" t="s">
        <v>58</v>
      </c>
      <c r="C12954" s="1">
        <v>44778</v>
      </c>
      <c r="D12954">
        <v>6.9740000000000002</v>
      </c>
    </row>
    <row r="12955" spans="1:4" hidden="1" x14ac:dyDescent="0.35">
      <c r="A12955" s="3" t="str">
        <f t="shared" si="202"/>
        <v>IGF_44778</v>
      </c>
      <c r="B12955" t="s">
        <v>59</v>
      </c>
      <c r="C12955" s="1">
        <v>44778</v>
      </c>
      <c r="D12955">
        <v>47.468000000000004</v>
      </c>
    </row>
    <row r="12956" spans="1:4" hidden="1" x14ac:dyDescent="0.35">
      <c r="A12956" s="3" t="str">
        <f t="shared" si="202"/>
        <v>INDA_44778</v>
      </c>
      <c r="B12956" t="s">
        <v>60</v>
      </c>
      <c r="C12956" s="1">
        <v>44778</v>
      </c>
      <c r="D12956">
        <v>42.81</v>
      </c>
    </row>
    <row r="12957" spans="1:4" hidden="1" x14ac:dyDescent="0.35">
      <c r="A12957" s="3" t="str">
        <f t="shared" si="202"/>
        <v>IUMO.L_44778</v>
      </c>
      <c r="B12957" t="s">
        <v>61</v>
      </c>
      <c r="C12957" s="1">
        <v>44778</v>
      </c>
      <c r="D12957">
        <v>9.702</v>
      </c>
    </row>
    <row r="12958" spans="1:4" hidden="1" x14ac:dyDescent="0.35">
      <c r="A12958" s="3" t="str">
        <f t="shared" si="202"/>
        <v>IUVL.L_44778</v>
      </c>
      <c r="B12958" t="s">
        <v>62</v>
      </c>
      <c r="C12958" s="1">
        <v>44778</v>
      </c>
      <c r="D12958">
        <v>8.2759999999999998</v>
      </c>
    </row>
    <row r="12959" spans="1:4" hidden="1" x14ac:dyDescent="0.35">
      <c r="A12959" s="3" t="str">
        <f t="shared" si="202"/>
        <v>IVV_44778</v>
      </c>
      <c r="B12959" t="s">
        <v>63</v>
      </c>
      <c r="C12959" s="1">
        <v>44778</v>
      </c>
      <c r="D12959">
        <v>411.678</v>
      </c>
    </row>
    <row r="12960" spans="1:4" hidden="1" x14ac:dyDescent="0.35">
      <c r="A12960" s="3" t="str">
        <f t="shared" si="202"/>
        <v>IWM_44778</v>
      </c>
      <c r="B12960" t="s">
        <v>64</v>
      </c>
      <c r="C12960" s="1">
        <v>44778</v>
      </c>
      <c r="D12960">
        <v>188.946</v>
      </c>
    </row>
    <row r="12961" spans="1:4" hidden="1" x14ac:dyDescent="0.35">
      <c r="A12961" s="3" t="str">
        <f t="shared" si="202"/>
        <v>IXN_44778</v>
      </c>
      <c r="B12961" t="s">
        <v>65</v>
      </c>
      <c r="C12961" s="1">
        <v>44778</v>
      </c>
      <c r="D12961">
        <v>52.256999999999998</v>
      </c>
    </row>
    <row r="12962" spans="1:4" hidden="1" x14ac:dyDescent="0.35">
      <c r="A12962" s="3" t="str">
        <f t="shared" si="202"/>
        <v>JPEA.L_44778</v>
      </c>
      <c r="B12962" t="s">
        <v>66</v>
      </c>
      <c r="C12962" s="1">
        <v>44778</v>
      </c>
      <c r="D12962">
        <v>4.9329999999999998</v>
      </c>
    </row>
    <row r="12963" spans="1:4" hidden="1" x14ac:dyDescent="0.35">
      <c r="A12963" s="3" t="str">
        <f t="shared" si="202"/>
        <v>JPM_44778</v>
      </c>
      <c r="B12963" t="s">
        <v>67</v>
      </c>
      <c r="C12963" s="1">
        <v>44778</v>
      </c>
      <c r="D12963">
        <v>113.892</v>
      </c>
    </row>
    <row r="12964" spans="1:4" hidden="1" x14ac:dyDescent="0.35">
      <c r="A12964" s="3" t="str">
        <f t="shared" si="202"/>
        <v>KR_44778</v>
      </c>
      <c r="B12964" t="s">
        <v>68</v>
      </c>
      <c r="C12964" s="1">
        <v>44778</v>
      </c>
      <c r="D12964">
        <v>46.465000000000003</v>
      </c>
    </row>
    <row r="12965" spans="1:4" hidden="1" x14ac:dyDescent="0.35">
      <c r="A12965" s="3" t="str">
        <f t="shared" si="202"/>
        <v>LQD_44778</v>
      </c>
      <c r="B12965" t="s">
        <v>69</v>
      </c>
      <c r="C12965" s="1">
        <v>44778</v>
      </c>
      <c r="D12965">
        <v>111.309</v>
      </c>
    </row>
    <row r="12966" spans="1:4" hidden="1" x14ac:dyDescent="0.35">
      <c r="A12966" s="3" t="str">
        <f t="shared" si="202"/>
        <v>MCHI_44778</v>
      </c>
      <c r="B12966" t="s">
        <v>70</v>
      </c>
      <c r="C12966" s="1">
        <v>44778</v>
      </c>
      <c r="D12966">
        <v>48.88</v>
      </c>
    </row>
    <row r="12967" spans="1:4" hidden="1" x14ac:dyDescent="0.35">
      <c r="A12967" s="3" t="str">
        <f t="shared" si="202"/>
        <v>META_44778</v>
      </c>
      <c r="B12967" t="s">
        <v>144</v>
      </c>
      <c r="C12967" s="1">
        <v>44778</v>
      </c>
      <c r="D12967">
        <v>167.11</v>
      </c>
    </row>
    <row r="12968" spans="1:4" hidden="1" x14ac:dyDescent="0.35">
      <c r="A12968" s="3" t="str">
        <f t="shared" si="202"/>
        <v>MVEU.L_44778</v>
      </c>
      <c r="B12968" t="s">
        <v>71</v>
      </c>
      <c r="C12968" s="1">
        <v>44778</v>
      </c>
      <c r="D12968">
        <v>51.72</v>
      </c>
    </row>
    <row r="12969" spans="1:4" hidden="1" x14ac:dyDescent="0.35">
      <c r="A12969" s="3" t="str">
        <f t="shared" ref="A12969:A13032" si="203">CONCATENATE(B12969,"_",C12969)</f>
        <v>OGN_44778</v>
      </c>
      <c r="B12969" t="s">
        <v>72</v>
      </c>
      <c r="C12969" s="1">
        <v>44778</v>
      </c>
      <c r="D12969">
        <v>30.867999999999999</v>
      </c>
    </row>
    <row r="12970" spans="1:4" hidden="1" x14ac:dyDescent="0.35">
      <c r="A12970" s="3" t="str">
        <f t="shared" si="203"/>
        <v>PG_44778</v>
      </c>
      <c r="B12970" t="s">
        <v>73</v>
      </c>
      <c r="C12970" s="1">
        <v>44778</v>
      </c>
      <c r="D12970">
        <v>142.803</v>
      </c>
    </row>
    <row r="12971" spans="1:4" hidden="1" x14ac:dyDescent="0.35">
      <c r="A12971" s="3" t="str">
        <f t="shared" si="203"/>
        <v>PPL_44778</v>
      </c>
      <c r="B12971" t="s">
        <v>74</v>
      </c>
      <c r="C12971" s="1">
        <v>44778</v>
      </c>
      <c r="D12971">
        <v>27.64</v>
      </c>
    </row>
    <row r="12972" spans="1:4" hidden="1" x14ac:dyDescent="0.35">
      <c r="A12972" s="3" t="str">
        <f t="shared" si="203"/>
        <v>PRU_44778</v>
      </c>
      <c r="B12972" t="s">
        <v>75</v>
      </c>
      <c r="C12972" s="1">
        <v>44778</v>
      </c>
      <c r="D12972">
        <v>94.323999999999998</v>
      </c>
    </row>
    <row r="12973" spans="1:4" hidden="1" x14ac:dyDescent="0.35">
      <c r="A12973" s="3" t="str">
        <f t="shared" si="203"/>
        <v>PYPL_44778</v>
      </c>
      <c r="B12973" t="s">
        <v>76</v>
      </c>
      <c r="C12973" s="1">
        <v>44778</v>
      </c>
      <c r="D12973">
        <v>95.32</v>
      </c>
    </row>
    <row r="12974" spans="1:4" hidden="1" x14ac:dyDescent="0.35">
      <c r="A12974" s="3" t="str">
        <f t="shared" si="203"/>
        <v>RE_44778</v>
      </c>
      <c r="B12974" t="s">
        <v>77</v>
      </c>
      <c r="C12974" s="1">
        <v>44778</v>
      </c>
      <c r="D12974">
        <v>252.83</v>
      </c>
    </row>
    <row r="12975" spans="1:4" hidden="1" x14ac:dyDescent="0.35">
      <c r="A12975" s="3" t="str">
        <f t="shared" si="203"/>
        <v>REET_44778</v>
      </c>
      <c r="B12975" t="s">
        <v>78</v>
      </c>
      <c r="C12975" s="1">
        <v>44778</v>
      </c>
      <c r="D12975">
        <v>25.326000000000001</v>
      </c>
    </row>
    <row r="12976" spans="1:4" hidden="1" x14ac:dyDescent="0.35">
      <c r="A12976" s="3" t="str">
        <f t="shared" si="203"/>
        <v>ROL_44778</v>
      </c>
      <c r="B12976" t="s">
        <v>79</v>
      </c>
      <c r="C12976" s="1">
        <v>44778</v>
      </c>
      <c r="D12976">
        <v>37.247999999999998</v>
      </c>
    </row>
    <row r="12977" spans="1:4" hidden="1" x14ac:dyDescent="0.35">
      <c r="A12977" s="3" t="str">
        <f t="shared" si="203"/>
        <v>ROST_44778</v>
      </c>
      <c r="B12977" t="s">
        <v>80</v>
      </c>
      <c r="C12977" s="1">
        <v>44778</v>
      </c>
      <c r="D12977">
        <v>83.715999999999994</v>
      </c>
    </row>
    <row r="12978" spans="1:4" hidden="1" x14ac:dyDescent="0.35">
      <c r="A12978" s="3" t="str">
        <f t="shared" si="203"/>
        <v>SEGA.L_44778</v>
      </c>
      <c r="B12978" t="s">
        <v>81</v>
      </c>
      <c r="C12978" s="1">
        <v>44778</v>
      </c>
      <c r="D12978">
        <v>99.429000000000002</v>
      </c>
    </row>
    <row r="12979" spans="1:4" hidden="1" x14ac:dyDescent="0.35">
      <c r="A12979" s="3" t="str">
        <f t="shared" si="203"/>
        <v>SHY_44778</v>
      </c>
      <c r="B12979" t="s">
        <v>82</v>
      </c>
      <c r="C12979" s="1">
        <v>44778</v>
      </c>
      <c r="D12979">
        <v>81.616</v>
      </c>
    </row>
    <row r="12980" spans="1:4" hidden="1" x14ac:dyDescent="0.35">
      <c r="A12980" s="3" t="str">
        <f t="shared" si="203"/>
        <v>SLV_44778</v>
      </c>
      <c r="B12980" t="s">
        <v>83</v>
      </c>
      <c r="C12980" s="1">
        <v>44778</v>
      </c>
      <c r="D12980">
        <v>18.329999999999998</v>
      </c>
    </row>
    <row r="12981" spans="1:4" hidden="1" x14ac:dyDescent="0.35">
      <c r="A12981" s="3" t="str">
        <f t="shared" si="203"/>
        <v>SPMV.L_44778</v>
      </c>
      <c r="B12981" t="s">
        <v>84</v>
      </c>
      <c r="C12981" s="1">
        <v>44778</v>
      </c>
      <c r="D12981">
        <v>77.430000000000007</v>
      </c>
    </row>
    <row r="12982" spans="1:4" hidden="1" x14ac:dyDescent="0.35">
      <c r="A12982" s="3" t="str">
        <f t="shared" si="203"/>
        <v>TLT_44778</v>
      </c>
      <c r="B12982" t="s">
        <v>85</v>
      </c>
      <c r="C12982" s="1">
        <v>44778</v>
      </c>
      <c r="D12982">
        <v>114.81399999999999</v>
      </c>
    </row>
    <row r="12983" spans="1:4" hidden="1" x14ac:dyDescent="0.35">
      <c r="A12983" s="3" t="str">
        <f t="shared" si="203"/>
        <v>UNH_44778</v>
      </c>
      <c r="B12983" t="s">
        <v>86</v>
      </c>
      <c r="C12983" s="1">
        <v>44778</v>
      </c>
      <c r="D12983">
        <v>531.74699999999996</v>
      </c>
    </row>
    <row r="12984" spans="1:4" hidden="1" x14ac:dyDescent="0.35">
      <c r="A12984" s="3" t="str">
        <f t="shared" si="203"/>
        <v>URI_44778</v>
      </c>
      <c r="B12984" t="s">
        <v>87</v>
      </c>
      <c r="C12984" s="1">
        <v>44778</v>
      </c>
      <c r="D12984">
        <v>322.37599999999998</v>
      </c>
    </row>
    <row r="12985" spans="1:4" hidden="1" x14ac:dyDescent="0.35">
      <c r="A12985" s="3" t="str">
        <f t="shared" si="203"/>
        <v>V_44778</v>
      </c>
      <c r="B12985" t="s">
        <v>88</v>
      </c>
      <c r="C12985" s="1">
        <v>44778</v>
      </c>
      <c r="D12985">
        <v>214.58799999999999</v>
      </c>
    </row>
    <row r="12986" spans="1:4" hidden="1" x14ac:dyDescent="0.35">
      <c r="A12986" s="3" t="str">
        <f t="shared" si="203"/>
        <v>VRSK_44778</v>
      </c>
      <c r="B12986" t="s">
        <v>89</v>
      </c>
      <c r="C12986" s="1">
        <v>44778</v>
      </c>
      <c r="D12986">
        <v>197.71700000000001</v>
      </c>
    </row>
    <row r="12987" spans="1:4" hidden="1" x14ac:dyDescent="0.35">
      <c r="A12987" s="3" t="str">
        <f t="shared" si="203"/>
        <v>VXX_44778</v>
      </c>
      <c r="B12987" t="s">
        <v>90</v>
      </c>
      <c r="C12987" s="1">
        <v>44778</v>
      </c>
      <c r="D12987">
        <v>21.5</v>
      </c>
    </row>
    <row r="12988" spans="1:4" hidden="1" x14ac:dyDescent="0.35">
      <c r="A12988" s="3" t="str">
        <f t="shared" si="203"/>
        <v>WRK_44778</v>
      </c>
      <c r="B12988" t="s">
        <v>91</v>
      </c>
      <c r="C12988" s="1">
        <v>44778</v>
      </c>
      <c r="D12988">
        <v>39.307000000000002</v>
      </c>
    </row>
    <row r="12989" spans="1:4" hidden="1" x14ac:dyDescent="0.35">
      <c r="A12989" s="3" t="str">
        <f t="shared" si="203"/>
        <v>XLB_44778</v>
      </c>
      <c r="B12989" t="s">
        <v>92</v>
      </c>
      <c r="C12989" s="1">
        <v>44778</v>
      </c>
      <c r="D12989">
        <v>76.183000000000007</v>
      </c>
    </row>
    <row r="12990" spans="1:4" hidden="1" x14ac:dyDescent="0.35">
      <c r="A12990" s="3" t="str">
        <f t="shared" si="203"/>
        <v>XLC_44778</v>
      </c>
      <c r="B12990" t="s">
        <v>93</v>
      </c>
      <c r="C12990" s="1">
        <v>44778</v>
      </c>
      <c r="D12990">
        <v>56.831000000000003</v>
      </c>
    </row>
    <row r="12991" spans="1:4" hidden="1" x14ac:dyDescent="0.35">
      <c r="A12991" s="3" t="str">
        <f t="shared" si="203"/>
        <v>XLE_44778</v>
      </c>
      <c r="B12991" t="s">
        <v>94</v>
      </c>
      <c r="C12991" s="1">
        <v>44778</v>
      </c>
      <c r="D12991">
        <v>71.555000000000007</v>
      </c>
    </row>
    <row r="12992" spans="1:4" hidden="1" x14ac:dyDescent="0.35">
      <c r="A12992" s="3" t="str">
        <f t="shared" si="203"/>
        <v>XLF_44778</v>
      </c>
      <c r="B12992" t="s">
        <v>95</v>
      </c>
      <c r="C12992" s="1">
        <v>44778</v>
      </c>
      <c r="D12992">
        <v>33.305999999999997</v>
      </c>
    </row>
    <row r="12993" spans="1:4" hidden="1" x14ac:dyDescent="0.35">
      <c r="A12993" s="3" t="str">
        <f t="shared" si="203"/>
        <v>XLI_44778</v>
      </c>
      <c r="B12993" t="s">
        <v>96</v>
      </c>
      <c r="C12993" s="1">
        <v>44778</v>
      </c>
      <c r="D12993">
        <v>95.207999999999998</v>
      </c>
    </row>
    <row r="12994" spans="1:4" hidden="1" x14ac:dyDescent="0.35">
      <c r="A12994" s="3" t="str">
        <f t="shared" si="203"/>
        <v>XLK_44778</v>
      </c>
      <c r="B12994" t="s">
        <v>97</v>
      </c>
      <c r="C12994" s="1">
        <v>44778</v>
      </c>
      <c r="D12994">
        <v>146.238</v>
      </c>
    </row>
    <row r="12995" spans="1:4" hidden="1" x14ac:dyDescent="0.35">
      <c r="A12995" s="3" t="str">
        <f t="shared" si="203"/>
        <v>XLP_44778</v>
      </c>
      <c r="B12995" t="s">
        <v>98</v>
      </c>
      <c r="C12995" s="1">
        <v>44778</v>
      </c>
      <c r="D12995">
        <v>73.63</v>
      </c>
    </row>
    <row r="12996" spans="1:4" hidden="1" x14ac:dyDescent="0.35">
      <c r="A12996" s="3" t="str">
        <f t="shared" si="203"/>
        <v>XLU_44778</v>
      </c>
      <c r="B12996" t="s">
        <v>99</v>
      </c>
      <c r="C12996" s="1">
        <v>44778</v>
      </c>
      <c r="D12996">
        <v>73.132000000000005</v>
      </c>
    </row>
    <row r="12997" spans="1:4" hidden="1" x14ac:dyDescent="0.35">
      <c r="A12997" s="3" t="str">
        <f t="shared" si="203"/>
        <v>XLV_44778</v>
      </c>
      <c r="B12997" t="s">
        <v>100</v>
      </c>
      <c r="C12997" s="1">
        <v>44778</v>
      </c>
      <c r="D12997">
        <v>130.39099999999999</v>
      </c>
    </row>
    <row r="12998" spans="1:4" hidden="1" x14ac:dyDescent="0.35">
      <c r="A12998" s="3" t="str">
        <f t="shared" si="203"/>
        <v>XLY_44778</v>
      </c>
      <c r="B12998" t="s">
        <v>101</v>
      </c>
      <c r="C12998" s="1">
        <v>44778</v>
      </c>
      <c r="D12998">
        <v>163.51900000000001</v>
      </c>
    </row>
    <row r="12999" spans="1:4" hidden="1" x14ac:dyDescent="0.35">
      <c r="A12999" s="3" t="str">
        <f t="shared" si="203"/>
        <v>XOM_44778</v>
      </c>
      <c r="B12999" t="s">
        <v>102</v>
      </c>
      <c r="C12999" s="1">
        <v>44778</v>
      </c>
      <c r="D12999">
        <v>86.213999999999999</v>
      </c>
    </row>
    <row r="13000" spans="1:4" hidden="1" x14ac:dyDescent="0.35">
      <c r="A13000" s="3" t="str">
        <f t="shared" si="203"/>
        <v>ABBV_44781</v>
      </c>
      <c r="B13000" t="s">
        <v>3</v>
      </c>
      <c r="C13000" s="1">
        <v>44781</v>
      </c>
      <c r="D13000">
        <v>137.61799999999999</v>
      </c>
    </row>
    <row r="13001" spans="1:4" hidden="1" x14ac:dyDescent="0.35">
      <c r="A13001" s="3" t="str">
        <f t="shared" si="203"/>
        <v>ACN_44781</v>
      </c>
      <c r="B13001" t="s">
        <v>4</v>
      </c>
      <c r="C13001" s="1">
        <v>44781</v>
      </c>
      <c r="D13001">
        <v>307.69799999999998</v>
      </c>
    </row>
    <row r="13002" spans="1:4" hidden="1" x14ac:dyDescent="0.35">
      <c r="A13002" s="3" t="str">
        <f t="shared" si="203"/>
        <v>AEP_44781</v>
      </c>
      <c r="B13002" t="s">
        <v>5</v>
      </c>
      <c r="C13002" s="1">
        <v>44781</v>
      </c>
      <c r="D13002">
        <v>97.472999999999999</v>
      </c>
    </row>
    <row r="13003" spans="1:4" hidden="1" x14ac:dyDescent="0.35">
      <c r="A13003" s="3" t="str">
        <f t="shared" si="203"/>
        <v>AIZ_44781</v>
      </c>
      <c r="B13003" t="s">
        <v>6</v>
      </c>
      <c r="C13003" s="1">
        <v>44781</v>
      </c>
      <c r="D13003">
        <v>156.554</v>
      </c>
    </row>
    <row r="13004" spans="1:4" hidden="1" x14ac:dyDescent="0.35">
      <c r="A13004" s="3" t="str">
        <f t="shared" si="203"/>
        <v>ALLE_44781</v>
      </c>
      <c r="B13004" t="s">
        <v>7</v>
      </c>
      <c r="C13004" s="1">
        <v>44781</v>
      </c>
      <c r="D13004">
        <v>102.044</v>
      </c>
    </row>
    <row r="13005" spans="1:4" hidden="1" x14ac:dyDescent="0.35">
      <c r="A13005" s="3" t="str">
        <f t="shared" si="203"/>
        <v>AMAT_44781</v>
      </c>
      <c r="B13005" t="s">
        <v>8</v>
      </c>
      <c r="C13005" s="1">
        <v>44781</v>
      </c>
      <c r="D13005">
        <v>107.294</v>
      </c>
    </row>
    <row r="13006" spans="1:4" hidden="1" x14ac:dyDescent="0.35">
      <c r="A13006" s="3" t="str">
        <f t="shared" si="203"/>
        <v>AMP_44781</v>
      </c>
      <c r="B13006" t="s">
        <v>9</v>
      </c>
      <c r="C13006" s="1">
        <v>44781</v>
      </c>
      <c r="D13006">
        <v>268.12</v>
      </c>
    </row>
    <row r="13007" spans="1:4" hidden="1" x14ac:dyDescent="0.35">
      <c r="A13007" s="3" t="str">
        <f t="shared" si="203"/>
        <v>AMZN_44781</v>
      </c>
      <c r="B13007" t="s">
        <v>10</v>
      </c>
      <c r="C13007" s="1">
        <v>44781</v>
      </c>
      <c r="D13007">
        <v>139.41</v>
      </c>
    </row>
    <row r="13008" spans="1:4" hidden="1" x14ac:dyDescent="0.35">
      <c r="A13008" s="3" t="str">
        <f t="shared" si="203"/>
        <v>AVB_44781</v>
      </c>
      <c r="B13008" t="s">
        <v>11</v>
      </c>
      <c r="C13008" s="1">
        <v>44781</v>
      </c>
      <c r="D13008">
        <v>202.65899999999999</v>
      </c>
    </row>
    <row r="13009" spans="1:4" hidden="1" x14ac:dyDescent="0.35">
      <c r="A13009" s="3" t="str">
        <f t="shared" si="203"/>
        <v>AVY_44781</v>
      </c>
      <c r="B13009" t="s">
        <v>12</v>
      </c>
      <c r="C13009" s="1">
        <v>44781</v>
      </c>
      <c r="D13009">
        <v>195.52500000000001</v>
      </c>
    </row>
    <row r="13010" spans="1:4" hidden="1" x14ac:dyDescent="0.35">
      <c r="A13010" s="3" t="str">
        <f t="shared" si="203"/>
        <v>AXP_44781</v>
      </c>
      <c r="B13010" t="s">
        <v>13</v>
      </c>
      <c r="C13010" s="1">
        <v>44781</v>
      </c>
      <c r="D13010">
        <v>156.14099999999999</v>
      </c>
    </row>
    <row r="13011" spans="1:4" hidden="1" x14ac:dyDescent="0.35">
      <c r="A13011" s="3" t="str">
        <f t="shared" si="203"/>
        <v>BDX_44781</v>
      </c>
      <c r="B13011" t="s">
        <v>14</v>
      </c>
      <c r="C13011" s="1">
        <v>44781</v>
      </c>
      <c r="D13011">
        <v>254.16800000000001</v>
      </c>
    </row>
    <row r="13012" spans="1:4" hidden="1" x14ac:dyDescent="0.35">
      <c r="A13012" s="3" t="str">
        <f t="shared" si="203"/>
        <v>BF-B_44781</v>
      </c>
      <c r="B13012" t="s">
        <v>15</v>
      </c>
      <c r="C13012" s="1">
        <v>44781</v>
      </c>
      <c r="D13012">
        <v>73.858000000000004</v>
      </c>
    </row>
    <row r="13013" spans="1:4" hidden="1" x14ac:dyDescent="0.35">
      <c r="A13013" s="3" t="str">
        <f t="shared" si="203"/>
        <v>BMY_44781</v>
      </c>
      <c r="B13013" t="s">
        <v>16</v>
      </c>
      <c r="C13013" s="1">
        <v>44781</v>
      </c>
      <c r="D13013">
        <v>72.653999999999996</v>
      </c>
    </row>
    <row r="13014" spans="1:4" hidden="1" x14ac:dyDescent="0.35">
      <c r="A13014" s="3" t="str">
        <f t="shared" si="203"/>
        <v>BR_44781</v>
      </c>
      <c r="B13014" t="s">
        <v>17</v>
      </c>
      <c r="C13014" s="1">
        <v>44781</v>
      </c>
      <c r="D13014">
        <v>166.01599999999999</v>
      </c>
    </row>
    <row r="13015" spans="1:4" hidden="1" x14ac:dyDescent="0.35">
      <c r="A13015" s="3" t="str">
        <f t="shared" si="203"/>
        <v>CARR_44781</v>
      </c>
      <c r="B13015" t="s">
        <v>18</v>
      </c>
      <c r="C13015" s="1">
        <v>44781</v>
      </c>
      <c r="D13015">
        <v>41.584000000000003</v>
      </c>
    </row>
    <row r="13016" spans="1:4" hidden="1" x14ac:dyDescent="0.35">
      <c r="A13016" s="3" t="str">
        <f t="shared" si="203"/>
        <v>CDW_44781</v>
      </c>
      <c r="B13016" t="s">
        <v>19</v>
      </c>
      <c r="C13016" s="1">
        <v>44781</v>
      </c>
      <c r="D13016">
        <v>177.54</v>
      </c>
    </row>
    <row r="13017" spans="1:4" hidden="1" x14ac:dyDescent="0.35">
      <c r="A13017" s="3" t="str">
        <f t="shared" si="203"/>
        <v>CE_44781</v>
      </c>
      <c r="B13017" t="s">
        <v>20</v>
      </c>
      <c r="C13017" s="1">
        <v>44781</v>
      </c>
      <c r="D13017">
        <v>109.54300000000001</v>
      </c>
    </row>
    <row r="13018" spans="1:4" hidden="1" x14ac:dyDescent="0.35">
      <c r="A13018" s="3" t="str">
        <f t="shared" si="203"/>
        <v>CHTR_44781</v>
      </c>
      <c r="B13018" t="s">
        <v>21</v>
      </c>
      <c r="C13018" s="1">
        <v>44781</v>
      </c>
      <c r="D13018">
        <v>464.05</v>
      </c>
    </row>
    <row r="13019" spans="1:4" hidden="1" x14ac:dyDescent="0.35">
      <c r="A13019" s="3" t="str">
        <f t="shared" si="203"/>
        <v>CNC_44781</v>
      </c>
      <c r="B13019" t="s">
        <v>22</v>
      </c>
      <c r="C13019" s="1">
        <v>44781</v>
      </c>
      <c r="D13019">
        <v>93.32</v>
      </c>
    </row>
    <row r="13020" spans="1:4" hidden="1" x14ac:dyDescent="0.35">
      <c r="A13020" s="3" t="str">
        <f t="shared" si="203"/>
        <v>CNP_44781</v>
      </c>
      <c r="B13020" t="s">
        <v>23</v>
      </c>
      <c r="C13020" s="1">
        <v>44781</v>
      </c>
      <c r="D13020">
        <v>31.01</v>
      </c>
    </row>
    <row r="13021" spans="1:4" hidden="1" x14ac:dyDescent="0.35">
      <c r="A13021" s="3" t="str">
        <f t="shared" si="203"/>
        <v>COP_44781</v>
      </c>
      <c r="B13021" t="s">
        <v>24</v>
      </c>
      <c r="C13021" s="1">
        <v>44781</v>
      </c>
      <c r="D13021">
        <v>90.628</v>
      </c>
    </row>
    <row r="13022" spans="1:4" hidden="1" x14ac:dyDescent="0.35">
      <c r="A13022" s="3" t="str">
        <f t="shared" si="203"/>
        <v>CTAS_44781</v>
      </c>
      <c r="B13022" t="s">
        <v>25</v>
      </c>
      <c r="C13022" s="1">
        <v>44781</v>
      </c>
      <c r="D13022">
        <v>422.286</v>
      </c>
    </row>
    <row r="13023" spans="1:4" hidden="1" x14ac:dyDescent="0.35">
      <c r="A13023" s="3" t="str">
        <f t="shared" si="203"/>
        <v>CZR_44781</v>
      </c>
      <c r="B13023" t="s">
        <v>26</v>
      </c>
      <c r="C13023" s="1">
        <v>44781</v>
      </c>
      <c r="D13023">
        <v>49.03</v>
      </c>
    </row>
    <row r="13024" spans="1:4" hidden="1" x14ac:dyDescent="0.35">
      <c r="A13024" s="3" t="str">
        <f t="shared" si="203"/>
        <v>DG_44781</v>
      </c>
      <c r="B13024" t="s">
        <v>27</v>
      </c>
      <c r="C13024" s="1">
        <v>44781</v>
      </c>
      <c r="D13024">
        <v>254.15</v>
      </c>
    </row>
    <row r="13025" spans="1:4" hidden="1" x14ac:dyDescent="0.35">
      <c r="A13025" s="3" t="str">
        <f t="shared" si="203"/>
        <v>DPZ_44781</v>
      </c>
      <c r="B13025" t="s">
        <v>28</v>
      </c>
      <c r="C13025" s="1">
        <v>44781</v>
      </c>
      <c r="D13025">
        <v>392.45400000000001</v>
      </c>
    </row>
    <row r="13026" spans="1:4" x14ac:dyDescent="0.35">
      <c r="A13026" s="3" t="str">
        <f t="shared" si="203"/>
        <v>DRE_44781</v>
      </c>
      <c r="B13026" t="s">
        <v>29</v>
      </c>
      <c r="C13026" s="1">
        <v>44781</v>
      </c>
      <c r="D13026">
        <v>61.746000000000002</v>
      </c>
    </row>
    <row r="13027" spans="1:4" hidden="1" x14ac:dyDescent="0.35">
      <c r="A13027" s="3" t="str">
        <f t="shared" si="203"/>
        <v>DXC_44781</v>
      </c>
      <c r="B13027" t="s">
        <v>30</v>
      </c>
      <c r="C13027" s="1">
        <v>44781</v>
      </c>
      <c r="D13027">
        <v>26.22</v>
      </c>
    </row>
    <row r="13028" spans="1:4" hidden="1" x14ac:dyDescent="0.35">
      <c r="A13028" s="3" t="str">
        <f t="shared" si="203"/>
        <v>EWA_44781</v>
      </c>
      <c r="B13028" t="s">
        <v>31</v>
      </c>
      <c r="C13028" s="1">
        <v>44781</v>
      </c>
      <c r="D13028">
        <v>22.172000000000001</v>
      </c>
    </row>
    <row r="13029" spans="1:4" hidden="1" x14ac:dyDescent="0.35">
      <c r="A13029" s="3" t="str">
        <f t="shared" si="203"/>
        <v>EWC_44781</v>
      </c>
      <c r="B13029" t="s">
        <v>32</v>
      </c>
      <c r="C13029" s="1">
        <v>44781</v>
      </c>
      <c r="D13029">
        <v>34.552999999999997</v>
      </c>
    </row>
    <row r="13030" spans="1:4" hidden="1" x14ac:dyDescent="0.35">
      <c r="A13030" s="3" t="str">
        <f t="shared" si="203"/>
        <v>EWG_44781</v>
      </c>
      <c r="B13030" t="s">
        <v>33</v>
      </c>
      <c r="C13030" s="1">
        <v>44781</v>
      </c>
      <c r="D13030">
        <v>23.641999999999999</v>
      </c>
    </row>
    <row r="13031" spans="1:4" hidden="1" x14ac:dyDescent="0.35">
      <c r="A13031" s="3" t="str">
        <f t="shared" si="203"/>
        <v>EWH_44781</v>
      </c>
      <c r="B13031" t="s">
        <v>34</v>
      </c>
      <c r="C13031" s="1">
        <v>44781</v>
      </c>
      <c r="D13031">
        <v>20.821000000000002</v>
      </c>
    </row>
    <row r="13032" spans="1:4" hidden="1" x14ac:dyDescent="0.35">
      <c r="A13032" s="3" t="str">
        <f t="shared" si="203"/>
        <v>EWJ_44781</v>
      </c>
      <c r="B13032" t="s">
        <v>35</v>
      </c>
      <c r="C13032" s="1">
        <v>44781</v>
      </c>
      <c r="D13032">
        <v>55.165999999999997</v>
      </c>
    </row>
    <row r="13033" spans="1:4" hidden="1" x14ac:dyDescent="0.35">
      <c r="A13033" s="3" t="str">
        <f t="shared" ref="A13033:A13096" si="204">CONCATENATE(B13033,"_",C13033)</f>
        <v>EWL_44781</v>
      </c>
      <c r="B13033" t="s">
        <v>36</v>
      </c>
      <c r="C13033" s="1">
        <v>44781</v>
      </c>
      <c r="D13033">
        <v>43.08</v>
      </c>
    </row>
    <row r="13034" spans="1:4" hidden="1" x14ac:dyDescent="0.35">
      <c r="A13034" s="3" t="str">
        <f t="shared" si="204"/>
        <v>EWQ_44781</v>
      </c>
      <c r="B13034" t="s">
        <v>37</v>
      </c>
      <c r="C13034" s="1">
        <v>44781</v>
      </c>
      <c r="D13034">
        <v>31.803999999999998</v>
      </c>
    </row>
    <row r="13035" spans="1:4" hidden="1" x14ac:dyDescent="0.35">
      <c r="A13035" s="3" t="str">
        <f t="shared" si="204"/>
        <v>EWT_44781</v>
      </c>
      <c r="B13035" t="s">
        <v>38</v>
      </c>
      <c r="C13035" s="1">
        <v>44781</v>
      </c>
      <c r="D13035">
        <v>43.305</v>
      </c>
    </row>
    <row r="13036" spans="1:4" hidden="1" x14ac:dyDescent="0.35">
      <c r="A13036" s="3" t="str">
        <f t="shared" si="204"/>
        <v>EWU_44781</v>
      </c>
      <c r="B13036" t="s">
        <v>39</v>
      </c>
      <c r="C13036" s="1">
        <v>44781</v>
      </c>
      <c r="D13036">
        <v>30.271000000000001</v>
      </c>
    </row>
    <row r="13037" spans="1:4" hidden="1" x14ac:dyDescent="0.35">
      <c r="A13037" s="3" t="str">
        <f t="shared" si="204"/>
        <v>EWY_44781</v>
      </c>
      <c r="B13037" t="s">
        <v>40</v>
      </c>
      <c r="C13037" s="1">
        <v>44781</v>
      </c>
      <c r="D13037">
        <v>60.328000000000003</v>
      </c>
    </row>
    <row r="13038" spans="1:4" hidden="1" x14ac:dyDescent="0.35">
      <c r="A13038" s="3" t="str">
        <f t="shared" si="204"/>
        <v>EWZ_44781</v>
      </c>
      <c r="B13038" t="s">
        <v>41</v>
      </c>
      <c r="C13038" s="1">
        <v>44781</v>
      </c>
      <c r="D13038">
        <v>28.541</v>
      </c>
    </row>
    <row r="13039" spans="1:4" hidden="1" x14ac:dyDescent="0.35">
      <c r="A13039" s="3" t="str">
        <f t="shared" si="204"/>
        <v>FTV_44781</v>
      </c>
      <c r="B13039" t="s">
        <v>43</v>
      </c>
      <c r="C13039" s="1">
        <v>44781</v>
      </c>
      <c r="D13039">
        <v>65.319000000000003</v>
      </c>
    </row>
    <row r="13040" spans="1:4" hidden="1" x14ac:dyDescent="0.35">
      <c r="A13040" s="3" t="str">
        <f t="shared" si="204"/>
        <v>GOOG_44781</v>
      </c>
      <c r="B13040" t="s">
        <v>44</v>
      </c>
      <c r="C13040" s="1">
        <v>44781</v>
      </c>
      <c r="D13040">
        <v>118.14</v>
      </c>
    </row>
    <row r="13041" spans="1:4" hidden="1" x14ac:dyDescent="0.35">
      <c r="A13041" s="3" t="str">
        <f t="shared" si="204"/>
        <v>GPC_44781</v>
      </c>
      <c r="B13041" t="s">
        <v>45</v>
      </c>
      <c r="C13041" s="1">
        <v>44781</v>
      </c>
      <c r="D13041">
        <v>150.291</v>
      </c>
    </row>
    <row r="13042" spans="1:4" hidden="1" x14ac:dyDescent="0.35">
      <c r="A13042" s="3" t="str">
        <f t="shared" si="204"/>
        <v>GSG_44781</v>
      </c>
      <c r="B13042" t="s">
        <v>46</v>
      </c>
      <c r="C13042" s="1">
        <v>44781</v>
      </c>
      <c r="D13042">
        <v>21.69</v>
      </c>
    </row>
    <row r="13043" spans="1:4" hidden="1" x14ac:dyDescent="0.35">
      <c r="A13043" s="3" t="str">
        <f t="shared" si="204"/>
        <v>HIG_44781</v>
      </c>
      <c r="B13043" t="s">
        <v>47</v>
      </c>
      <c r="C13043" s="1">
        <v>44781</v>
      </c>
      <c r="D13043">
        <v>63.857999999999997</v>
      </c>
    </row>
    <row r="13044" spans="1:4" hidden="1" x14ac:dyDescent="0.35">
      <c r="A13044" s="3" t="str">
        <f t="shared" si="204"/>
        <v>HIGH.L_44781</v>
      </c>
      <c r="B13044" t="s">
        <v>48</v>
      </c>
      <c r="C13044" s="1">
        <v>44781</v>
      </c>
      <c r="D13044">
        <v>5.1020000000000003</v>
      </c>
    </row>
    <row r="13045" spans="1:4" hidden="1" x14ac:dyDescent="0.35">
      <c r="A13045" s="3" t="str">
        <f t="shared" si="204"/>
        <v>HST_44781</v>
      </c>
      <c r="B13045" t="s">
        <v>49</v>
      </c>
      <c r="C13045" s="1">
        <v>44781</v>
      </c>
      <c r="D13045">
        <v>17.853999999999999</v>
      </c>
    </row>
    <row r="13046" spans="1:4" hidden="1" x14ac:dyDescent="0.35">
      <c r="A13046" s="3" t="str">
        <f t="shared" si="204"/>
        <v>HYG_44781</v>
      </c>
      <c r="B13046" t="s">
        <v>50</v>
      </c>
      <c r="C13046" s="1">
        <v>44781</v>
      </c>
      <c r="D13046">
        <v>75.953999999999994</v>
      </c>
    </row>
    <row r="13047" spans="1:4" hidden="1" x14ac:dyDescent="0.35">
      <c r="A13047" s="3" t="str">
        <f t="shared" si="204"/>
        <v>IAU_44781</v>
      </c>
      <c r="B13047" t="s">
        <v>51</v>
      </c>
      <c r="C13047" s="1">
        <v>44781</v>
      </c>
      <c r="D13047">
        <v>33.97</v>
      </c>
    </row>
    <row r="13048" spans="1:4" hidden="1" x14ac:dyDescent="0.35">
      <c r="A13048" s="3" t="str">
        <f t="shared" si="204"/>
        <v>ICLN_44781</v>
      </c>
      <c r="B13048" t="s">
        <v>52</v>
      </c>
      <c r="C13048" s="1">
        <v>44781</v>
      </c>
      <c r="D13048">
        <v>22.471</v>
      </c>
    </row>
    <row r="13049" spans="1:4" hidden="1" x14ac:dyDescent="0.35">
      <c r="A13049" s="3" t="str">
        <f t="shared" si="204"/>
        <v>IEAA.L_44781</v>
      </c>
      <c r="B13049" t="s">
        <v>53</v>
      </c>
      <c r="C13049" s="1">
        <v>44781</v>
      </c>
      <c r="D13049">
        <v>4.9180000000000001</v>
      </c>
    </row>
    <row r="13050" spans="1:4" hidden="1" x14ac:dyDescent="0.35">
      <c r="A13050" s="3" t="str">
        <f t="shared" si="204"/>
        <v>IEF_44781</v>
      </c>
      <c r="B13050" t="s">
        <v>54</v>
      </c>
      <c r="C13050" s="1">
        <v>44781</v>
      </c>
      <c r="D13050">
        <v>103.158</v>
      </c>
    </row>
    <row r="13051" spans="1:4" hidden="1" x14ac:dyDescent="0.35">
      <c r="A13051" s="3" t="str">
        <f t="shared" si="204"/>
        <v>IEFM.L_44781</v>
      </c>
      <c r="B13051" t="s">
        <v>55</v>
      </c>
      <c r="C13051" s="1">
        <v>44781</v>
      </c>
      <c r="D13051">
        <v>720.4</v>
      </c>
    </row>
    <row r="13052" spans="1:4" hidden="1" x14ac:dyDescent="0.35">
      <c r="A13052" s="3" t="str">
        <f t="shared" si="204"/>
        <v>IEMG_44781</v>
      </c>
      <c r="B13052" t="s">
        <v>56</v>
      </c>
      <c r="C13052" s="1">
        <v>44781</v>
      </c>
      <c r="D13052">
        <v>48.531999999999996</v>
      </c>
    </row>
    <row r="13053" spans="1:4" hidden="1" x14ac:dyDescent="0.35">
      <c r="A13053" s="3" t="str">
        <f t="shared" si="204"/>
        <v>IEUS_44781</v>
      </c>
      <c r="B13053" t="s">
        <v>57</v>
      </c>
      <c r="C13053" s="1">
        <v>44781</v>
      </c>
      <c r="D13053">
        <v>51.134</v>
      </c>
    </row>
    <row r="13054" spans="1:4" hidden="1" x14ac:dyDescent="0.35">
      <c r="A13054" s="3" t="str">
        <f t="shared" si="204"/>
        <v>IEVL.L_44781</v>
      </c>
      <c r="B13054" t="s">
        <v>58</v>
      </c>
      <c r="C13054" s="1">
        <v>44781</v>
      </c>
      <c r="D13054">
        <v>7.0220000000000002</v>
      </c>
    </row>
    <row r="13055" spans="1:4" hidden="1" x14ac:dyDescent="0.35">
      <c r="A13055" s="3" t="str">
        <f t="shared" si="204"/>
        <v>IGF_44781</v>
      </c>
      <c r="B13055" t="s">
        <v>59</v>
      </c>
      <c r="C13055" s="1">
        <v>44781</v>
      </c>
      <c r="D13055">
        <v>47.853999999999999</v>
      </c>
    </row>
    <row r="13056" spans="1:4" hidden="1" x14ac:dyDescent="0.35">
      <c r="A13056" s="3" t="str">
        <f t="shared" si="204"/>
        <v>INDA_44781</v>
      </c>
      <c r="B13056" t="s">
        <v>60</v>
      </c>
      <c r="C13056" s="1">
        <v>44781</v>
      </c>
      <c r="D13056">
        <v>43.11</v>
      </c>
    </row>
    <row r="13057" spans="1:4" hidden="1" x14ac:dyDescent="0.35">
      <c r="A13057" s="3" t="str">
        <f t="shared" si="204"/>
        <v>IUMO.L_44781</v>
      </c>
      <c r="B13057" t="s">
        <v>61</v>
      </c>
      <c r="C13057" s="1">
        <v>44781</v>
      </c>
      <c r="D13057">
        <v>9.8320000000000007</v>
      </c>
    </row>
    <row r="13058" spans="1:4" hidden="1" x14ac:dyDescent="0.35">
      <c r="A13058" s="3" t="str">
        <f t="shared" si="204"/>
        <v>IUVL.L_44781</v>
      </c>
      <c r="B13058" t="s">
        <v>62</v>
      </c>
      <c r="C13058" s="1">
        <v>44781</v>
      </c>
      <c r="D13058">
        <v>8.3810000000000002</v>
      </c>
    </row>
    <row r="13059" spans="1:4" hidden="1" x14ac:dyDescent="0.35">
      <c r="A13059" s="3" t="str">
        <f t="shared" si="204"/>
        <v>IVV_44781</v>
      </c>
      <c r="B13059" t="s">
        <v>63</v>
      </c>
      <c r="C13059" s="1">
        <v>44781</v>
      </c>
      <c r="D13059">
        <v>411.322</v>
      </c>
    </row>
    <row r="13060" spans="1:4" hidden="1" x14ac:dyDescent="0.35">
      <c r="A13060" s="3" t="str">
        <f t="shared" si="204"/>
        <v>IWM_44781</v>
      </c>
      <c r="B13060" t="s">
        <v>64</v>
      </c>
      <c r="C13060" s="1">
        <v>44781</v>
      </c>
      <c r="D13060">
        <v>190.947</v>
      </c>
    </row>
    <row r="13061" spans="1:4" hidden="1" x14ac:dyDescent="0.35">
      <c r="A13061" s="3" t="str">
        <f t="shared" si="204"/>
        <v>IXN_44781</v>
      </c>
      <c r="B13061" t="s">
        <v>65</v>
      </c>
      <c r="C13061" s="1">
        <v>44781</v>
      </c>
      <c r="D13061">
        <v>51.828000000000003</v>
      </c>
    </row>
    <row r="13062" spans="1:4" hidden="1" x14ac:dyDescent="0.35">
      <c r="A13062" s="3" t="str">
        <f t="shared" si="204"/>
        <v>JPEA.L_44781</v>
      </c>
      <c r="B13062" t="s">
        <v>66</v>
      </c>
      <c r="C13062" s="1">
        <v>44781</v>
      </c>
      <c r="D13062">
        <v>5.0339999999999998</v>
      </c>
    </row>
    <row r="13063" spans="1:4" hidden="1" x14ac:dyDescent="0.35">
      <c r="A13063" s="3" t="str">
        <f t="shared" si="204"/>
        <v>JPM_44781</v>
      </c>
      <c r="B13063" t="s">
        <v>67</v>
      </c>
      <c r="C13063" s="1">
        <v>44781</v>
      </c>
      <c r="D13063">
        <v>112.505</v>
      </c>
    </row>
    <row r="13064" spans="1:4" hidden="1" x14ac:dyDescent="0.35">
      <c r="A13064" s="3" t="str">
        <f t="shared" si="204"/>
        <v>KR_44781</v>
      </c>
      <c r="B13064" t="s">
        <v>68</v>
      </c>
      <c r="C13064" s="1">
        <v>44781</v>
      </c>
      <c r="D13064">
        <v>46.308</v>
      </c>
    </row>
    <row r="13065" spans="1:4" hidden="1" x14ac:dyDescent="0.35">
      <c r="A13065" s="3" t="str">
        <f t="shared" si="204"/>
        <v>LQD_44781</v>
      </c>
      <c r="B13065" t="s">
        <v>69</v>
      </c>
      <c r="C13065" s="1">
        <v>44781</v>
      </c>
      <c r="D13065">
        <v>111.752</v>
      </c>
    </row>
    <row r="13066" spans="1:4" hidden="1" x14ac:dyDescent="0.35">
      <c r="A13066" s="3" t="str">
        <f t="shared" si="204"/>
        <v>MCHI_44781</v>
      </c>
      <c r="B13066" t="s">
        <v>70</v>
      </c>
      <c r="C13066" s="1">
        <v>44781</v>
      </c>
      <c r="D13066">
        <v>48.515000000000001</v>
      </c>
    </row>
    <row r="13067" spans="1:4" hidden="1" x14ac:dyDescent="0.35">
      <c r="A13067" s="3" t="str">
        <f t="shared" si="204"/>
        <v>META_44781</v>
      </c>
      <c r="B13067" t="s">
        <v>144</v>
      </c>
      <c r="C13067" s="1">
        <v>44781</v>
      </c>
      <c r="D13067">
        <v>170.25</v>
      </c>
    </row>
    <row r="13068" spans="1:4" hidden="1" x14ac:dyDescent="0.35">
      <c r="A13068" s="3" t="str">
        <f t="shared" si="204"/>
        <v>MVEU.L_44781</v>
      </c>
      <c r="B13068" t="s">
        <v>71</v>
      </c>
      <c r="C13068" s="1">
        <v>44781</v>
      </c>
      <c r="D13068">
        <v>52.005000000000003</v>
      </c>
    </row>
    <row r="13069" spans="1:4" hidden="1" x14ac:dyDescent="0.35">
      <c r="A13069" s="3" t="str">
        <f t="shared" si="204"/>
        <v>OGN_44781</v>
      </c>
      <c r="B13069" t="s">
        <v>72</v>
      </c>
      <c r="C13069" s="1">
        <v>44781</v>
      </c>
      <c r="D13069">
        <v>30.907</v>
      </c>
    </row>
    <row r="13070" spans="1:4" hidden="1" x14ac:dyDescent="0.35">
      <c r="A13070" s="3" t="str">
        <f t="shared" si="204"/>
        <v>PG_44781</v>
      </c>
      <c r="B13070" t="s">
        <v>73</v>
      </c>
      <c r="C13070" s="1">
        <v>44781</v>
      </c>
      <c r="D13070">
        <v>143.346</v>
      </c>
    </row>
    <row r="13071" spans="1:4" hidden="1" x14ac:dyDescent="0.35">
      <c r="A13071" s="3" t="str">
        <f t="shared" si="204"/>
        <v>PPL_44781</v>
      </c>
      <c r="B13071" t="s">
        <v>74</v>
      </c>
      <c r="C13071" s="1">
        <v>44781</v>
      </c>
      <c r="D13071">
        <v>27.719000000000001</v>
      </c>
    </row>
    <row r="13072" spans="1:4" hidden="1" x14ac:dyDescent="0.35">
      <c r="A13072" s="3" t="str">
        <f t="shared" si="204"/>
        <v>PRU_44781</v>
      </c>
      <c r="B13072" t="s">
        <v>75</v>
      </c>
      <c r="C13072" s="1">
        <v>44781</v>
      </c>
      <c r="D13072">
        <v>95.096000000000004</v>
      </c>
    </row>
    <row r="13073" spans="1:4" hidden="1" x14ac:dyDescent="0.35">
      <c r="A13073" s="3" t="str">
        <f t="shared" si="204"/>
        <v>PYPL_44781</v>
      </c>
      <c r="B13073" t="s">
        <v>76</v>
      </c>
      <c r="C13073" s="1">
        <v>44781</v>
      </c>
      <c r="D13073">
        <v>96.26</v>
      </c>
    </row>
    <row r="13074" spans="1:4" hidden="1" x14ac:dyDescent="0.35">
      <c r="A13074" s="3" t="str">
        <f t="shared" si="204"/>
        <v>RE_44781</v>
      </c>
      <c r="B13074" t="s">
        <v>77</v>
      </c>
      <c r="C13074" s="1">
        <v>44781</v>
      </c>
      <c r="D13074">
        <v>254.946</v>
      </c>
    </row>
    <row r="13075" spans="1:4" hidden="1" x14ac:dyDescent="0.35">
      <c r="A13075" s="3" t="str">
        <f t="shared" si="204"/>
        <v>REET_44781</v>
      </c>
      <c r="B13075" t="s">
        <v>78</v>
      </c>
      <c r="C13075" s="1">
        <v>44781</v>
      </c>
      <c r="D13075">
        <v>25.503</v>
      </c>
    </row>
    <row r="13076" spans="1:4" hidden="1" x14ac:dyDescent="0.35">
      <c r="A13076" s="3" t="str">
        <f t="shared" si="204"/>
        <v>ROL_44781</v>
      </c>
      <c r="B13076" t="s">
        <v>79</v>
      </c>
      <c r="C13076" s="1">
        <v>44781</v>
      </c>
      <c r="D13076">
        <v>37.426000000000002</v>
      </c>
    </row>
    <row r="13077" spans="1:4" hidden="1" x14ac:dyDescent="0.35">
      <c r="A13077" s="3" t="str">
        <f t="shared" si="204"/>
        <v>ROST_44781</v>
      </c>
      <c r="B13077" t="s">
        <v>80</v>
      </c>
      <c r="C13077" s="1">
        <v>44781</v>
      </c>
      <c r="D13077">
        <v>84.79</v>
      </c>
    </row>
    <row r="13078" spans="1:4" hidden="1" x14ac:dyDescent="0.35">
      <c r="A13078" s="3" t="str">
        <f t="shared" si="204"/>
        <v>SEGA.L_44781</v>
      </c>
      <c r="B13078" t="s">
        <v>81</v>
      </c>
      <c r="C13078" s="1">
        <v>44781</v>
      </c>
      <c r="D13078">
        <v>99.707999999999998</v>
      </c>
    </row>
    <row r="13079" spans="1:4" hidden="1" x14ac:dyDescent="0.35">
      <c r="A13079" s="3" t="str">
        <f t="shared" si="204"/>
        <v>SHY_44781</v>
      </c>
      <c r="B13079" t="s">
        <v>82</v>
      </c>
      <c r="C13079" s="1">
        <v>44781</v>
      </c>
      <c r="D13079">
        <v>81.694999999999993</v>
      </c>
    </row>
    <row r="13080" spans="1:4" hidden="1" x14ac:dyDescent="0.35">
      <c r="A13080" s="3" t="str">
        <f t="shared" si="204"/>
        <v>SLV_44781</v>
      </c>
      <c r="B13080" t="s">
        <v>83</v>
      </c>
      <c r="C13080" s="1">
        <v>44781</v>
      </c>
      <c r="D13080">
        <v>19.03</v>
      </c>
    </row>
    <row r="13081" spans="1:4" hidden="1" x14ac:dyDescent="0.35">
      <c r="A13081" s="3" t="str">
        <f t="shared" si="204"/>
        <v>SPMV.L_44781</v>
      </c>
      <c r="B13081" t="s">
        <v>84</v>
      </c>
      <c r="C13081" s="1">
        <v>44781</v>
      </c>
      <c r="D13081">
        <v>78.459999999999994</v>
      </c>
    </row>
    <row r="13082" spans="1:4" hidden="1" x14ac:dyDescent="0.35">
      <c r="A13082" s="3" t="str">
        <f t="shared" si="204"/>
        <v>TLT_44781</v>
      </c>
      <c r="B13082" t="s">
        <v>85</v>
      </c>
      <c r="C13082" s="1">
        <v>44781</v>
      </c>
      <c r="D13082">
        <v>116.667</v>
      </c>
    </row>
    <row r="13083" spans="1:4" hidden="1" x14ac:dyDescent="0.35">
      <c r="A13083" s="3" t="str">
        <f t="shared" si="204"/>
        <v>UNH_44781</v>
      </c>
      <c r="B13083" t="s">
        <v>86</v>
      </c>
      <c r="C13083" s="1">
        <v>44781</v>
      </c>
      <c r="D13083">
        <v>533.27800000000002</v>
      </c>
    </row>
    <row r="13084" spans="1:4" hidden="1" x14ac:dyDescent="0.35">
      <c r="A13084" s="3" t="str">
        <f t="shared" si="204"/>
        <v>URI_44781</v>
      </c>
      <c r="B13084" t="s">
        <v>87</v>
      </c>
      <c r="C13084" s="1">
        <v>44781</v>
      </c>
      <c r="D13084">
        <v>321.08999999999997</v>
      </c>
    </row>
    <row r="13085" spans="1:4" hidden="1" x14ac:dyDescent="0.35">
      <c r="A13085" s="3" t="str">
        <f t="shared" si="204"/>
        <v>V_44781</v>
      </c>
      <c r="B13085" t="s">
        <v>88</v>
      </c>
      <c r="C13085" s="1">
        <v>44781</v>
      </c>
      <c r="D13085">
        <v>212.053</v>
      </c>
    </row>
    <row r="13086" spans="1:4" hidden="1" x14ac:dyDescent="0.35">
      <c r="A13086" s="3" t="str">
        <f t="shared" si="204"/>
        <v>VRSK_44781</v>
      </c>
      <c r="B13086" t="s">
        <v>89</v>
      </c>
      <c r="C13086" s="1">
        <v>44781</v>
      </c>
      <c r="D13086">
        <v>198.36500000000001</v>
      </c>
    </row>
    <row r="13087" spans="1:4" hidden="1" x14ac:dyDescent="0.35">
      <c r="A13087" s="3" t="str">
        <f t="shared" si="204"/>
        <v>VXX_44781</v>
      </c>
      <c r="B13087" t="s">
        <v>90</v>
      </c>
      <c r="C13087" s="1">
        <v>44781</v>
      </c>
      <c r="D13087">
        <v>22.07</v>
      </c>
    </row>
    <row r="13088" spans="1:4" hidden="1" x14ac:dyDescent="0.35">
      <c r="A13088" s="3" t="str">
        <f t="shared" si="204"/>
        <v>WRK_44781</v>
      </c>
      <c r="B13088" t="s">
        <v>91</v>
      </c>
      <c r="C13088" s="1">
        <v>44781</v>
      </c>
      <c r="D13088">
        <v>39.776000000000003</v>
      </c>
    </row>
    <row r="13089" spans="1:4" hidden="1" x14ac:dyDescent="0.35">
      <c r="A13089" s="3" t="str">
        <f t="shared" si="204"/>
        <v>XLB_44781</v>
      </c>
      <c r="B13089" t="s">
        <v>92</v>
      </c>
      <c r="C13089" s="1">
        <v>44781</v>
      </c>
      <c r="D13089">
        <v>76.608000000000004</v>
      </c>
    </row>
    <row r="13090" spans="1:4" hidden="1" x14ac:dyDescent="0.35">
      <c r="A13090" s="3" t="str">
        <f t="shared" si="204"/>
        <v>XLC_44781</v>
      </c>
      <c r="B13090" t="s">
        <v>93</v>
      </c>
      <c r="C13090" s="1">
        <v>44781</v>
      </c>
      <c r="D13090">
        <v>57.158999999999999</v>
      </c>
    </row>
    <row r="13091" spans="1:4" hidden="1" x14ac:dyDescent="0.35">
      <c r="A13091" s="3" t="str">
        <f t="shared" si="204"/>
        <v>XLE_44781</v>
      </c>
      <c r="B13091" t="s">
        <v>94</v>
      </c>
      <c r="C13091" s="1">
        <v>44781</v>
      </c>
      <c r="D13091">
        <v>71.927000000000007</v>
      </c>
    </row>
    <row r="13092" spans="1:4" hidden="1" x14ac:dyDescent="0.35">
      <c r="A13092" s="3" t="str">
        <f t="shared" si="204"/>
        <v>XLF_44781</v>
      </c>
      <c r="B13092" t="s">
        <v>95</v>
      </c>
      <c r="C13092" s="1">
        <v>44781</v>
      </c>
      <c r="D13092">
        <v>33.286000000000001</v>
      </c>
    </row>
    <row r="13093" spans="1:4" hidden="1" x14ac:dyDescent="0.35">
      <c r="A13093" s="3" t="str">
        <f t="shared" si="204"/>
        <v>XLI_44781</v>
      </c>
      <c r="B13093" t="s">
        <v>96</v>
      </c>
      <c r="C13093" s="1">
        <v>44781</v>
      </c>
      <c r="D13093">
        <v>95.177999999999997</v>
      </c>
    </row>
    <row r="13094" spans="1:4" hidden="1" x14ac:dyDescent="0.35">
      <c r="A13094" s="3" t="str">
        <f t="shared" si="204"/>
        <v>XLK_44781</v>
      </c>
      <c r="B13094" t="s">
        <v>97</v>
      </c>
      <c r="C13094" s="1">
        <v>44781</v>
      </c>
      <c r="D13094">
        <v>144.995</v>
      </c>
    </row>
    <row r="13095" spans="1:4" hidden="1" x14ac:dyDescent="0.35">
      <c r="A13095" s="3" t="str">
        <f t="shared" si="204"/>
        <v>XLP_44781</v>
      </c>
      <c r="B13095" t="s">
        <v>98</v>
      </c>
      <c r="C13095" s="1">
        <v>44781</v>
      </c>
      <c r="D13095">
        <v>73.590999999999994</v>
      </c>
    </row>
    <row r="13096" spans="1:4" hidden="1" x14ac:dyDescent="0.35">
      <c r="A13096" s="3" t="str">
        <f t="shared" si="204"/>
        <v>XLU_44781</v>
      </c>
      <c r="B13096" t="s">
        <v>99</v>
      </c>
      <c r="C13096" s="1">
        <v>44781</v>
      </c>
      <c r="D13096">
        <v>73.239999999999995</v>
      </c>
    </row>
    <row r="13097" spans="1:4" hidden="1" x14ac:dyDescent="0.35">
      <c r="A13097" s="3" t="str">
        <f t="shared" ref="A13097:A13160" si="205">CONCATENATE(B13097,"_",C13097)</f>
        <v>XLV_44781</v>
      </c>
      <c r="B13097" t="s">
        <v>100</v>
      </c>
      <c r="C13097" s="1">
        <v>44781</v>
      </c>
      <c r="D13097">
        <v>130.69800000000001</v>
      </c>
    </row>
    <row r="13098" spans="1:4" hidden="1" x14ac:dyDescent="0.35">
      <c r="A13098" s="3" t="str">
        <f t="shared" si="205"/>
        <v>XLY_44781</v>
      </c>
      <c r="B13098" t="s">
        <v>101</v>
      </c>
      <c r="C13098" s="1">
        <v>44781</v>
      </c>
      <c r="D13098">
        <v>164.255</v>
      </c>
    </row>
    <row r="13099" spans="1:4" hidden="1" x14ac:dyDescent="0.35">
      <c r="A13099" s="3" t="str">
        <f t="shared" si="205"/>
        <v>XOM_44781</v>
      </c>
      <c r="B13099" t="s">
        <v>102</v>
      </c>
      <c r="C13099" s="1">
        <v>44781</v>
      </c>
      <c r="D13099">
        <v>86.700999999999993</v>
      </c>
    </row>
    <row r="13100" spans="1:4" hidden="1" x14ac:dyDescent="0.35">
      <c r="A13100" s="3" t="str">
        <f t="shared" si="205"/>
        <v>ABBV_44782</v>
      </c>
      <c r="B13100" t="s">
        <v>3</v>
      </c>
      <c r="C13100" s="1">
        <v>44782</v>
      </c>
      <c r="D13100">
        <v>137.53</v>
      </c>
    </row>
    <row r="13101" spans="1:4" hidden="1" x14ac:dyDescent="0.35">
      <c r="A13101" s="3" t="str">
        <f t="shared" si="205"/>
        <v>ACN_44782</v>
      </c>
      <c r="B13101" t="s">
        <v>4</v>
      </c>
      <c r="C13101" s="1">
        <v>44782</v>
      </c>
      <c r="D13101">
        <v>307.16199999999998</v>
      </c>
    </row>
    <row r="13102" spans="1:4" hidden="1" x14ac:dyDescent="0.35">
      <c r="A13102" s="3" t="str">
        <f t="shared" si="205"/>
        <v>AEP_44782</v>
      </c>
      <c r="B13102" t="s">
        <v>5</v>
      </c>
      <c r="C13102" s="1">
        <v>44782</v>
      </c>
      <c r="D13102">
        <v>98.72</v>
      </c>
    </row>
    <row r="13103" spans="1:4" hidden="1" x14ac:dyDescent="0.35">
      <c r="A13103" s="3" t="str">
        <f t="shared" si="205"/>
        <v>AIZ_44782</v>
      </c>
      <c r="B13103" t="s">
        <v>6</v>
      </c>
      <c r="C13103" s="1">
        <v>44782</v>
      </c>
      <c r="D13103">
        <v>156.60400000000001</v>
      </c>
    </row>
    <row r="13104" spans="1:4" hidden="1" x14ac:dyDescent="0.35">
      <c r="A13104" s="3" t="str">
        <f t="shared" si="205"/>
        <v>ALLE_44782</v>
      </c>
      <c r="B13104" t="s">
        <v>7</v>
      </c>
      <c r="C13104" s="1">
        <v>44782</v>
      </c>
      <c r="D13104">
        <v>98.343999999999994</v>
      </c>
    </row>
    <row r="13105" spans="1:4" hidden="1" x14ac:dyDescent="0.35">
      <c r="A13105" s="3" t="str">
        <f t="shared" si="205"/>
        <v>AMAT_44782</v>
      </c>
      <c r="B13105" t="s">
        <v>8</v>
      </c>
      <c r="C13105" s="1">
        <v>44782</v>
      </c>
      <c r="D13105">
        <v>99.164000000000001</v>
      </c>
    </row>
    <row r="13106" spans="1:4" hidden="1" x14ac:dyDescent="0.35">
      <c r="A13106" s="3" t="str">
        <f t="shared" si="205"/>
        <v>AMP_44782</v>
      </c>
      <c r="B13106" t="s">
        <v>9</v>
      </c>
      <c r="C13106" s="1">
        <v>44782</v>
      </c>
      <c r="D13106">
        <v>269.31</v>
      </c>
    </row>
    <row r="13107" spans="1:4" hidden="1" x14ac:dyDescent="0.35">
      <c r="A13107" s="3" t="str">
        <f t="shared" si="205"/>
        <v>AMZN_44782</v>
      </c>
      <c r="B13107" t="s">
        <v>10</v>
      </c>
      <c r="C13107" s="1">
        <v>44782</v>
      </c>
      <c r="D13107">
        <v>137.83000000000001</v>
      </c>
    </row>
    <row r="13108" spans="1:4" hidden="1" x14ac:dyDescent="0.35">
      <c r="A13108" s="3" t="str">
        <f t="shared" si="205"/>
        <v>AVB_44782</v>
      </c>
      <c r="B13108" t="s">
        <v>11</v>
      </c>
      <c r="C13108" s="1">
        <v>44782</v>
      </c>
      <c r="D13108">
        <v>206.566</v>
      </c>
    </row>
    <row r="13109" spans="1:4" hidden="1" x14ac:dyDescent="0.35">
      <c r="A13109" s="3" t="str">
        <f t="shared" si="205"/>
        <v>AVY_44782</v>
      </c>
      <c r="B13109" t="s">
        <v>12</v>
      </c>
      <c r="C13109" s="1">
        <v>44782</v>
      </c>
      <c r="D13109">
        <v>192.13200000000001</v>
      </c>
    </row>
    <row r="13110" spans="1:4" hidden="1" x14ac:dyDescent="0.35">
      <c r="A13110" s="3" t="str">
        <f t="shared" si="205"/>
        <v>AXP_44782</v>
      </c>
      <c r="B13110" t="s">
        <v>13</v>
      </c>
      <c r="C13110" s="1">
        <v>44782</v>
      </c>
      <c r="D13110">
        <v>157.65</v>
      </c>
    </row>
    <row r="13111" spans="1:4" hidden="1" x14ac:dyDescent="0.35">
      <c r="A13111" s="3" t="str">
        <f t="shared" si="205"/>
        <v>BDX_44782</v>
      </c>
      <c r="B13111" t="s">
        <v>14</v>
      </c>
      <c r="C13111" s="1">
        <v>44782</v>
      </c>
      <c r="D13111">
        <v>253.50299999999999</v>
      </c>
    </row>
    <row r="13112" spans="1:4" hidden="1" x14ac:dyDescent="0.35">
      <c r="A13112" s="3" t="str">
        <f t="shared" si="205"/>
        <v>BF-B_44782</v>
      </c>
      <c r="B13112" t="s">
        <v>15</v>
      </c>
      <c r="C13112" s="1">
        <v>44782</v>
      </c>
      <c r="D13112">
        <v>75.022000000000006</v>
      </c>
    </row>
    <row r="13113" spans="1:4" hidden="1" x14ac:dyDescent="0.35">
      <c r="A13113" s="3" t="str">
        <f t="shared" si="205"/>
        <v>BMY_44782</v>
      </c>
      <c r="B13113" t="s">
        <v>16</v>
      </c>
      <c r="C13113" s="1">
        <v>44782</v>
      </c>
      <c r="D13113">
        <v>73.796000000000006</v>
      </c>
    </row>
    <row r="13114" spans="1:4" hidden="1" x14ac:dyDescent="0.35">
      <c r="A13114" s="3" t="str">
        <f t="shared" si="205"/>
        <v>BR_44782</v>
      </c>
      <c r="B13114" t="s">
        <v>17</v>
      </c>
      <c r="C13114" s="1">
        <v>44782</v>
      </c>
      <c r="D13114">
        <v>167.43299999999999</v>
      </c>
    </row>
    <row r="13115" spans="1:4" hidden="1" x14ac:dyDescent="0.35">
      <c r="A13115" s="3" t="str">
        <f t="shared" si="205"/>
        <v>CARR_44782</v>
      </c>
      <c r="B13115" t="s">
        <v>18</v>
      </c>
      <c r="C13115" s="1">
        <v>44782</v>
      </c>
      <c r="D13115">
        <v>41.405000000000001</v>
      </c>
    </row>
    <row r="13116" spans="1:4" hidden="1" x14ac:dyDescent="0.35">
      <c r="A13116" s="3" t="str">
        <f t="shared" si="205"/>
        <v>CDW_44782</v>
      </c>
      <c r="B13116" t="s">
        <v>19</v>
      </c>
      <c r="C13116" s="1">
        <v>44782</v>
      </c>
      <c r="D13116">
        <v>171.51499999999999</v>
      </c>
    </row>
    <row r="13117" spans="1:4" hidden="1" x14ac:dyDescent="0.35">
      <c r="A13117" s="3" t="str">
        <f t="shared" si="205"/>
        <v>CE_44782</v>
      </c>
      <c r="B13117" t="s">
        <v>20</v>
      </c>
      <c r="C13117" s="1">
        <v>44782</v>
      </c>
      <c r="D13117">
        <v>109.23699999999999</v>
      </c>
    </row>
    <row r="13118" spans="1:4" hidden="1" x14ac:dyDescent="0.35">
      <c r="A13118" s="3" t="str">
        <f t="shared" si="205"/>
        <v>CHTR_44782</v>
      </c>
      <c r="B13118" t="s">
        <v>21</v>
      </c>
      <c r="C13118" s="1">
        <v>44782</v>
      </c>
      <c r="D13118">
        <v>452.5</v>
      </c>
    </row>
    <row r="13119" spans="1:4" hidden="1" x14ac:dyDescent="0.35">
      <c r="A13119" s="3" t="str">
        <f t="shared" si="205"/>
        <v>CNC_44782</v>
      </c>
      <c r="B13119" t="s">
        <v>22</v>
      </c>
      <c r="C13119" s="1">
        <v>44782</v>
      </c>
      <c r="D13119">
        <v>94.77</v>
      </c>
    </row>
    <row r="13120" spans="1:4" hidden="1" x14ac:dyDescent="0.35">
      <c r="A13120" s="3" t="str">
        <f t="shared" si="205"/>
        <v>CNP_44782</v>
      </c>
      <c r="B13120" t="s">
        <v>23</v>
      </c>
      <c r="C13120" s="1">
        <v>44782</v>
      </c>
      <c r="D13120">
        <v>31.501000000000001</v>
      </c>
    </row>
    <row r="13121" spans="1:4" hidden="1" x14ac:dyDescent="0.35">
      <c r="A13121" s="3" t="str">
        <f t="shared" si="205"/>
        <v>COP_44782</v>
      </c>
      <c r="B13121" t="s">
        <v>24</v>
      </c>
      <c r="C13121" s="1">
        <v>44782</v>
      </c>
      <c r="D13121">
        <v>92.447999999999993</v>
      </c>
    </row>
    <row r="13122" spans="1:4" hidden="1" x14ac:dyDescent="0.35">
      <c r="A13122" s="3" t="str">
        <f t="shared" si="205"/>
        <v>CTAS_44782</v>
      </c>
      <c r="B13122" t="s">
        <v>25</v>
      </c>
      <c r="C13122" s="1">
        <v>44782</v>
      </c>
      <c r="D13122">
        <v>421.41300000000001</v>
      </c>
    </row>
    <row r="13123" spans="1:4" hidden="1" x14ac:dyDescent="0.35">
      <c r="A13123" s="3" t="str">
        <f t="shared" si="205"/>
        <v>CZR_44782</v>
      </c>
      <c r="B13123" t="s">
        <v>26</v>
      </c>
      <c r="C13123" s="1">
        <v>44782</v>
      </c>
      <c r="D13123">
        <v>46.1</v>
      </c>
    </row>
    <row r="13124" spans="1:4" hidden="1" x14ac:dyDescent="0.35">
      <c r="A13124" s="3" t="str">
        <f t="shared" si="205"/>
        <v>DG_44782</v>
      </c>
      <c r="B13124" t="s">
        <v>27</v>
      </c>
      <c r="C13124" s="1">
        <v>44782</v>
      </c>
      <c r="D13124">
        <v>252.816</v>
      </c>
    </row>
    <row r="13125" spans="1:4" hidden="1" x14ac:dyDescent="0.35">
      <c r="A13125" s="3" t="str">
        <f t="shared" si="205"/>
        <v>DPZ_44782</v>
      </c>
      <c r="B13125" t="s">
        <v>28</v>
      </c>
      <c r="C13125" s="1">
        <v>44782</v>
      </c>
      <c r="D13125">
        <v>390.13799999999998</v>
      </c>
    </row>
    <row r="13126" spans="1:4" x14ac:dyDescent="0.35">
      <c r="A13126" s="3" t="str">
        <f t="shared" si="205"/>
        <v>DRE_44782</v>
      </c>
      <c r="B13126" t="s">
        <v>29</v>
      </c>
      <c r="C13126" s="1">
        <v>44782</v>
      </c>
      <c r="D13126">
        <v>62.601999999999997</v>
      </c>
    </row>
    <row r="13127" spans="1:4" hidden="1" x14ac:dyDescent="0.35">
      <c r="A13127" s="3" t="str">
        <f t="shared" si="205"/>
        <v>DXC_44782</v>
      </c>
      <c r="B13127" t="s">
        <v>30</v>
      </c>
      <c r="C13127" s="1">
        <v>44782</v>
      </c>
      <c r="D13127">
        <v>25.76</v>
      </c>
    </row>
    <row r="13128" spans="1:4" hidden="1" x14ac:dyDescent="0.35">
      <c r="A13128" s="3" t="str">
        <f t="shared" si="205"/>
        <v>EWA_44782</v>
      </c>
      <c r="B13128" t="s">
        <v>31</v>
      </c>
      <c r="C13128" s="1">
        <v>44782</v>
      </c>
      <c r="D13128">
        <v>21.995000000000001</v>
      </c>
    </row>
    <row r="13129" spans="1:4" hidden="1" x14ac:dyDescent="0.35">
      <c r="A13129" s="3" t="str">
        <f t="shared" si="205"/>
        <v>EWC_44782</v>
      </c>
      <c r="B13129" t="s">
        <v>32</v>
      </c>
      <c r="C13129" s="1">
        <v>44782</v>
      </c>
      <c r="D13129">
        <v>34.317</v>
      </c>
    </row>
    <row r="13130" spans="1:4" hidden="1" x14ac:dyDescent="0.35">
      <c r="A13130" s="3" t="str">
        <f t="shared" si="205"/>
        <v>EWG_44782</v>
      </c>
      <c r="B13130" t="s">
        <v>33</v>
      </c>
      <c r="C13130" s="1">
        <v>44782</v>
      </c>
      <c r="D13130">
        <v>23.431999999999999</v>
      </c>
    </row>
    <row r="13131" spans="1:4" hidden="1" x14ac:dyDescent="0.35">
      <c r="A13131" s="3" t="str">
        <f t="shared" si="205"/>
        <v>EWH_44782</v>
      </c>
      <c r="B13131" t="s">
        <v>34</v>
      </c>
      <c r="C13131" s="1">
        <v>44782</v>
      </c>
      <c r="D13131">
        <v>20.731999999999999</v>
      </c>
    </row>
    <row r="13132" spans="1:4" hidden="1" x14ac:dyDescent="0.35">
      <c r="A13132" s="3" t="str">
        <f t="shared" si="205"/>
        <v>EWJ_44782</v>
      </c>
      <c r="B13132" t="s">
        <v>35</v>
      </c>
      <c r="C13132" s="1">
        <v>44782</v>
      </c>
      <c r="D13132">
        <v>54.616999999999997</v>
      </c>
    </row>
    <row r="13133" spans="1:4" hidden="1" x14ac:dyDescent="0.35">
      <c r="A13133" s="3" t="str">
        <f t="shared" si="205"/>
        <v>EWL_44782</v>
      </c>
      <c r="B13133" t="s">
        <v>36</v>
      </c>
      <c r="C13133" s="1">
        <v>44782</v>
      </c>
      <c r="D13133">
        <v>42.92</v>
      </c>
    </row>
    <row r="13134" spans="1:4" hidden="1" x14ac:dyDescent="0.35">
      <c r="A13134" s="3" t="str">
        <f t="shared" si="205"/>
        <v>EWQ_44782</v>
      </c>
      <c r="B13134" t="s">
        <v>37</v>
      </c>
      <c r="C13134" s="1">
        <v>44782</v>
      </c>
      <c r="D13134">
        <v>31.744</v>
      </c>
    </row>
    <row r="13135" spans="1:4" hidden="1" x14ac:dyDescent="0.35">
      <c r="A13135" s="3" t="str">
        <f t="shared" si="205"/>
        <v>EWT_44782</v>
      </c>
      <c r="B13135" t="s">
        <v>38</v>
      </c>
      <c r="C13135" s="1">
        <v>44782</v>
      </c>
      <c r="D13135">
        <v>43.347999999999999</v>
      </c>
    </row>
    <row r="13136" spans="1:4" hidden="1" x14ac:dyDescent="0.35">
      <c r="A13136" s="3" t="str">
        <f t="shared" si="205"/>
        <v>EWU_44782</v>
      </c>
      <c r="B13136" t="s">
        <v>39</v>
      </c>
      <c r="C13136" s="1">
        <v>44782</v>
      </c>
      <c r="D13136">
        <v>30.311</v>
      </c>
    </row>
    <row r="13137" spans="1:4" hidden="1" x14ac:dyDescent="0.35">
      <c r="A13137" s="3" t="str">
        <f t="shared" si="205"/>
        <v>EWY_44782</v>
      </c>
      <c r="B13137" t="s">
        <v>40</v>
      </c>
      <c r="C13137" s="1">
        <v>44782</v>
      </c>
      <c r="D13137">
        <v>60.052</v>
      </c>
    </row>
    <row r="13138" spans="1:4" hidden="1" x14ac:dyDescent="0.35">
      <c r="A13138" s="3" t="str">
        <f t="shared" si="205"/>
        <v>EWZ_44782</v>
      </c>
      <c r="B13138" t="s">
        <v>41</v>
      </c>
      <c r="C13138" s="1">
        <v>44782</v>
      </c>
      <c r="D13138">
        <v>28.587</v>
      </c>
    </row>
    <row r="13139" spans="1:4" hidden="1" x14ac:dyDescent="0.35">
      <c r="A13139" s="3" t="str">
        <f t="shared" si="205"/>
        <v>FTV_44782</v>
      </c>
      <c r="B13139" t="s">
        <v>43</v>
      </c>
      <c r="C13139" s="1">
        <v>44782</v>
      </c>
      <c r="D13139">
        <v>64.8</v>
      </c>
    </row>
    <row r="13140" spans="1:4" hidden="1" x14ac:dyDescent="0.35">
      <c r="A13140" s="3" t="str">
        <f t="shared" si="205"/>
        <v>GOOG_44782</v>
      </c>
      <c r="B13140" t="s">
        <v>44</v>
      </c>
      <c r="C13140" s="1">
        <v>44782</v>
      </c>
      <c r="D13140">
        <v>117.5</v>
      </c>
    </row>
    <row r="13141" spans="1:4" hidden="1" x14ac:dyDescent="0.35">
      <c r="A13141" s="3" t="str">
        <f t="shared" si="205"/>
        <v>GPC_44782</v>
      </c>
      <c r="B13141" t="s">
        <v>45</v>
      </c>
      <c r="C13141" s="1">
        <v>44782</v>
      </c>
      <c r="D13141">
        <v>150.46</v>
      </c>
    </row>
    <row r="13142" spans="1:4" hidden="1" x14ac:dyDescent="0.35">
      <c r="A13142" s="3" t="str">
        <f t="shared" si="205"/>
        <v>GSG_44782</v>
      </c>
      <c r="B13142" t="s">
        <v>46</v>
      </c>
      <c r="C13142" s="1">
        <v>44782</v>
      </c>
      <c r="D13142">
        <v>21.89</v>
      </c>
    </row>
    <row r="13143" spans="1:4" hidden="1" x14ac:dyDescent="0.35">
      <c r="A13143" s="3" t="str">
        <f t="shared" si="205"/>
        <v>HIG_44782</v>
      </c>
      <c r="B13143" t="s">
        <v>47</v>
      </c>
      <c r="C13143" s="1">
        <v>44782</v>
      </c>
      <c r="D13143">
        <v>65.004000000000005</v>
      </c>
    </row>
    <row r="13144" spans="1:4" hidden="1" x14ac:dyDescent="0.35">
      <c r="A13144" s="3" t="str">
        <f t="shared" si="205"/>
        <v>HIGH.L_44782</v>
      </c>
      <c r="B13144" t="s">
        <v>48</v>
      </c>
      <c r="C13144" s="1">
        <v>44782</v>
      </c>
      <c r="D13144">
        <v>5.07</v>
      </c>
    </row>
    <row r="13145" spans="1:4" hidden="1" x14ac:dyDescent="0.35">
      <c r="A13145" s="3" t="str">
        <f t="shared" si="205"/>
        <v>HST_44782</v>
      </c>
      <c r="B13145" t="s">
        <v>49</v>
      </c>
      <c r="C13145" s="1">
        <v>44782</v>
      </c>
      <c r="D13145">
        <v>17.952000000000002</v>
      </c>
    </row>
    <row r="13146" spans="1:4" hidden="1" x14ac:dyDescent="0.35">
      <c r="A13146" s="3" t="str">
        <f t="shared" si="205"/>
        <v>HYG_44782</v>
      </c>
      <c r="B13146" t="s">
        <v>50</v>
      </c>
      <c r="C13146" s="1">
        <v>44782</v>
      </c>
      <c r="D13146">
        <v>75.39</v>
      </c>
    </row>
    <row r="13147" spans="1:4" hidden="1" x14ac:dyDescent="0.35">
      <c r="A13147" s="3" t="str">
        <f t="shared" si="205"/>
        <v>IAU_44782</v>
      </c>
      <c r="B13147" t="s">
        <v>51</v>
      </c>
      <c r="C13147" s="1">
        <v>44782</v>
      </c>
      <c r="D13147">
        <v>34.07</v>
      </c>
    </row>
    <row r="13148" spans="1:4" hidden="1" x14ac:dyDescent="0.35">
      <c r="A13148" s="3" t="str">
        <f t="shared" si="205"/>
        <v>ICLN_44782</v>
      </c>
      <c r="B13148" t="s">
        <v>52</v>
      </c>
      <c r="C13148" s="1">
        <v>44782</v>
      </c>
      <c r="D13148">
        <v>22.55</v>
      </c>
    </row>
    <row r="13149" spans="1:4" hidden="1" x14ac:dyDescent="0.35">
      <c r="A13149" s="3" t="str">
        <f t="shared" si="205"/>
        <v>IEAA.L_44782</v>
      </c>
      <c r="B13149" t="s">
        <v>53</v>
      </c>
      <c r="C13149" s="1">
        <v>44782</v>
      </c>
      <c r="D13149">
        <v>4.9000000000000004</v>
      </c>
    </row>
    <row r="13150" spans="1:4" hidden="1" x14ac:dyDescent="0.35">
      <c r="A13150" s="3" t="str">
        <f t="shared" si="205"/>
        <v>IEF_44782</v>
      </c>
      <c r="B13150" t="s">
        <v>54</v>
      </c>
      <c r="C13150" s="1">
        <v>44782</v>
      </c>
      <c r="D13150">
        <v>102.851</v>
      </c>
    </row>
    <row r="13151" spans="1:4" hidden="1" x14ac:dyDescent="0.35">
      <c r="A13151" s="3" t="str">
        <f t="shared" si="205"/>
        <v>IEFM.L_44782</v>
      </c>
      <c r="B13151" t="s">
        <v>55</v>
      </c>
      <c r="C13151" s="1">
        <v>44782</v>
      </c>
      <c r="D13151">
        <v>724.45</v>
      </c>
    </row>
    <row r="13152" spans="1:4" hidden="1" x14ac:dyDescent="0.35">
      <c r="A13152" s="3" t="str">
        <f t="shared" si="205"/>
        <v>IEMG_44782</v>
      </c>
      <c r="B13152" t="s">
        <v>56</v>
      </c>
      <c r="C13152" s="1">
        <v>44782</v>
      </c>
      <c r="D13152">
        <v>48.414000000000001</v>
      </c>
    </row>
    <row r="13153" spans="1:4" hidden="1" x14ac:dyDescent="0.35">
      <c r="A13153" s="3" t="str">
        <f t="shared" si="205"/>
        <v>IEUS_44782</v>
      </c>
      <c r="B13153" t="s">
        <v>57</v>
      </c>
      <c r="C13153" s="1">
        <v>44782</v>
      </c>
      <c r="D13153">
        <v>50.524000000000001</v>
      </c>
    </row>
    <row r="13154" spans="1:4" hidden="1" x14ac:dyDescent="0.35">
      <c r="A13154" s="3" t="str">
        <f t="shared" si="205"/>
        <v>IEVL.L_44782</v>
      </c>
      <c r="B13154" t="s">
        <v>58</v>
      </c>
      <c r="C13154" s="1">
        <v>44782</v>
      </c>
      <c r="D13154">
        <v>6.984</v>
      </c>
    </row>
    <row r="13155" spans="1:4" hidden="1" x14ac:dyDescent="0.35">
      <c r="A13155" s="3" t="str">
        <f t="shared" si="205"/>
        <v>IGF_44782</v>
      </c>
      <c r="B13155" t="s">
        <v>59</v>
      </c>
      <c r="C13155" s="1">
        <v>44782</v>
      </c>
      <c r="D13155">
        <v>48.031999999999996</v>
      </c>
    </row>
    <row r="13156" spans="1:4" hidden="1" x14ac:dyDescent="0.35">
      <c r="A13156" s="3" t="str">
        <f t="shared" si="205"/>
        <v>INDA_44782</v>
      </c>
      <c r="B13156" t="s">
        <v>60</v>
      </c>
      <c r="C13156" s="1">
        <v>44782</v>
      </c>
      <c r="D13156">
        <v>42.94</v>
      </c>
    </row>
    <row r="13157" spans="1:4" hidden="1" x14ac:dyDescent="0.35">
      <c r="A13157" s="3" t="str">
        <f t="shared" si="205"/>
        <v>IUMO.L_44782</v>
      </c>
      <c r="B13157" t="s">
        <v>61</v>
      </c>
      <c r="C13157" s="1">
        <v>44782</v>
      </c>
      <c r="D13157">
        <v>9.859</v>
      </c>
    </row>
    <row r="13158" spans="1:4" hidden="1" x14ac:dyDescent="0.35">
      <c r="A13158" s="3" t="str">
        <f t="shared" si="205"/>
        <v>IUVL.L_44782</v>
      </c>
      <c r="B13158" t="s">
        <v>62</v>
      </c>
      <c r="C13158" s="1">
        <v>44782</v>
      </c>
      <c r="D13158">
        <v>8.2850000000000001</v>
      </c>
    </row>
    <row r="13159" spans="1:4" hidden="1" x14ac:dyDescent="0.35">
      <c r="A13159" s="3" t="str">
        <f t="shared" si="205"/>
        <v>IVV_44782</v>
      </c>
      <c r="B13159" t="s">
        <v>63</v>
      </c>
      <c r="C13159" s="1">
        <v>44782</v>
      </c>
      <c r="D13159">
        <v>409.59800000000001</v>
      </c>
    </row>
    <row r="13160" spans="1:4" hidden="1" x14ac:dyDescent="0.35">
      <c r="A13160" s="3" t="str">
        <f t="shared" si="205"/>
        <v>IWM_44782</v>
      </c>
      <c r="B13160" t="s">
        <v>64</v>
      </c>
      <c r="C13160" s="1">
        <v>44782</v>
      </c>
      <c r="D13160">
        <v>188.34200000000001</v>
      </c>
    </row>
    <row r="13161" spans="1:4" hidden="1" x14ac:dyDescent="0.35">
      <c r="A13161" s="3" t="str">
        <f t="shared" ref="A13161:A13224" si="206">CONCATENATE(B13161,"_",C13161)</f>
        <v>IXN_44782</v>
      </c>
      <c r="B13161" t="s">
        <v>65</v>
      </c>
      <c r="C13161" s="1">
        <v>44782</v>
      </c>
      <c r="D13161">
        <v>51.210999999999999</v>
      </c>
    </row>
    <row r="13162" spans="1:4" hidden="1" x14ac:dyDescent="0.35">
      <c r="A13162" s="3" t="str">
        <f t="shared" si="206"/>
        <v>JPEA.L_44782</v>
      </c>
      <c r="B13162" t="s">
        <v>66</v>
      </c>
      <c r="C13162" s="1">
        <v>44782</v>
      </c>
      <c r="D13162">
        <v>4.984</v>
      </c>
    </row>
    <row r="13163" spans="1:4" hidden="1" x14ac:dyDescent="0.35">
      <c r="A13163" s="3" t="str">
        <f t="shared" si="206"/>
        <v>JPM_44782</v>
      </c>
      <c r="B13163" t="s">
        <v>67</v>
      </c>
      <c r="C13163" s="1">
        <v>44782</v>
      </c>
      <c r="D13163">
        <v>113.518</v>
      </c>
    </row>
    <row r="13164" spans="1:4" hidden="1" x14ac:dyDescent="0.35">
      <c r="A13164" s="3" t="str">
        <f t="shared" si="206"/>
        <v>KR_44782</v>
      </c>
      <c r="B13164" t="s">
        <v>68</v>
      </c>
      <c r="C13164" s="1">
        <v>44782</v>
      </c>
      <c r="D13164">
        <v>46.091000000000001</v>
      </c>
    </row>
    <row r="13165" spans="1:4" hidden="1" x14ac:dyDescent="0.35">
      <c r="A13165" s="3" t="str">
        <f t="shared" si="206"/>
        <v>LQD_44782</v>
      </c>
      <c r="B13165" t="s">
        <v>69</v>
      </c>
      <c r="C13165" s="1">
        <v>44782</v>
      </c>
      <c r="D13165">
        <v>111.25</v>
      </c>
    </row>
    <row r="13166" spans="1:4" hidden="1" x14ac:dyDescent="0.35">
      <c r="A13166" s="3" t="str">
        <f t="shared" si="206"/>
        <v>MCHI_44782</v>
      </c>
      <c r="B13166" t="s">
        <v>70</v>
      </c>
      <c r="C13166" s="1">
        <v>44782</v>
      </c>
      <c r="D13166">
        <v>48.228999999999999</v>
      </c>
    </row>
    <row r="13167" spans="1:4" hidden="1" x14ac:dyDescent="0.35">
      <c r="A13167" s="3" t="str">
        <f t="shared" si="206"/>
        <v>META_44782</v>
      </c>
      <c r="B13167" t="s">
        <v>144</v>
      </c>
      <c r="C13167" s="1">
        <v>44782</v>
      </c>
      <c r="D13167">
        <v>168.53</v>
      </c>
    </row>
    <row r="13168" spans="1:4" hidden="1" x14ac:dyDescent="0.35">
      <c r="A13168" s="3" t="str">
        <f t="shared" si="206"/>
        <v>MVEU.L_44782</v>
      </c>
      <c r="B13168" t="s">
        <v>71</v>
      </c>
      <c r="C13168" s="1">
        <v>44782</v>
      </c>
      <c r="D13168">
        <v>51.914999999999999</v>
      </c>
    </row>
    <row r="13169" spans="1:4" hidden="1" x14ac:dyDescent="0.35">
      <c r="A13169" s="3" t="str">
        <f t="shared" si="206"/>
        <v>OGN_44782</v>
      </c>
      <c r="B13169" t="s">
        <v>72</v>
      </c>
      <c r="C13169" s="1">
        <v>44782</v>
      </c>
      <c r="D13169">
        <v>30.76</v>
      </c>
    </row>
    <row r="13170" spans="1:4" hidden="1" x14ac:dyDescent="0.35">
      <c r="A13170" s="3" t="str">
        <f t="shared" si="206"/>
        <v>PG_44782</v>
      </c>
      <c r="B13170" t="s">
        <v>73</v>
      </c>
      <c r="C13170" s="1">
        <v>44782</v>
      </c>
      <c r="D13170">
        <v>143.011</v>
      </c>
    </row>
    <row r="13171" spans="1:4" hidden="1" x14ac:dyDescent="0.35">
      <c r="A13171" s="3" t="str">
        <f t="shared" si="206"/>
        <v>PPL_44782</v>
      </c>
      <c r="B13171" t="s">
        <v>74</v>
      </c>
      <c r="C13171" s="1">
        <v>44782</v>
      </c>
      <c r="D13171">
        <v>28.044</v>
      </c>
    </row>
    <row r="13172" spans="1:4" hidden="1" x14ac:dyDescent="0.35">
      <c r="A13172" s="3" t="str">
        <f t="shared" si="206"/>
        <v>PRU_44782</v>
      </c>
      <c r="B13172" t="s">
        <v>75</v>
      </c>
      <c r="C13172" s="1">
        <v>44782</v>
      </c>
      <c r="D13172">
        <v>96.346999999999994</v>
      </c>
    </row>
    <row r="13173" spans="1:4" hidden="1" x14ac:dyDescent="0.35">
      <c r="A13173" s="3" t="str">
        <f t="shared" si="206"/>
        <v>PYPL_44782</v>
      </c>
      <c r="B13173" t="s">
        <v>76</v>
      </c>
      <c r="C13173" s="1">
        <v>44782</v>
      </c>
      <c r="D13173">
        <v>94.48</v>
      </c>
    </row>
    <row r="13174" spans="1:4" hidden="1" x14ac:dyDescent="0.35">
      <c r="A13174" s="3" t="str">
        <f t="shared" si="206"/>
        <v>RE_44782</v>
      </c>
      <c r="B13174" t="s">
        <v>77</v>
      </c>
      <c r="C13174" s="1">
        <v>44782</v>
      </c>
      <c r="D13174">
        <v>257.93299999999999</v>
      </c>
    </row>
    <row r="13175" spans="1:4" hidden="1" x14ac:dyDescent="0.35">
      <c r="A13175" s="3" t="str">
        <f t="shared" si="206"/>
        <v>REET_44782</v>
      </c>
      <c r="B13175" t="s">
        <v>78</v>
      </c>
      <c r="C13175" s="1">
        <v>44782</v>
      </c>
      <c r="D13175">
        <v>25.622</v>
      </c>
    </row>
    <row r="13176" spans="1:4" hidden="1" x14ac:dyDescent="0.35">
      <c r="A13176" s="3" t="str">
        <f t="shared" si="206"/>
        <v>ROL_44782</v>
      </c>
      <c r="B13176" t="s">
        <v>79</v>
      </c>
      <c r="C13176" s="1">
        <v>44782</v>
      </c>
      <c r="D13176">
        <v>36.79</v>
      </c>
    </row>
    <row r="13177" spans="1:4" hidden="1" x14ac:dyDescent="0.35">
      <c r="A13177" s="3" t="str">
        <f t="shared" si="206"/>
        <v>ROST_44782</v>
      </c>
      <c r="B13177" t="s">
        <v>80</v>
      </c>
      <c r="C13177" s="1">
        <v>44782</v>
      </c>
      <c r="D13177">
        <v>83.944999999999993</v>
      </c>
    </row>
    <row r="13178" spans="1:4" hidden="1" x14ac:dyDescent="0.35">
      <c r="A13178" s="3" t="str">
        <f t="shared" si="206"/>
        <v>SEGA.L_44782</v>
      </c>
      <c r="B13178" t="s">
        <v>81</v>
      </c>
      <c r="C13178" s="1">
        <v>44782</v>
      </c>
      <c r="D13178">
        <v>99.753</v>
      </c>
    </row>
    <row r="13179" spans="1:4" hidden="1" x14ac:dyDescent="0.35">
      <c r="A13179" s="3" t="str">
        <f t="shared" si="206"/>
        <v>SHY_44782</v>
      </c>
      <c r="B13179" t="s">
        <v>82</v>
      </c>
      <c r="C13179" s="1">
        <v>44782</v>
      </c>
      <c r="D13179">
        <v>81.616</v>
      </c>
    </row>
    <row r="13180" spans="1:4" hidden="1" x14ac:dyDescent="0.35">
      <c r="A13180" s="3" t="str">
        <f t="shared" si="206"/>
        <v>SLV_44782</v>
      </c>
      <c r="B13180" t="s">
        <v>83</v>
      </c>
      <c r="C13180" s="1">
        <v>44782</v>
      </c>
      <c r="D13180">
        <v>18.93</v>
      </c>
    </row>
    <row r="13181" spans="1:4" hidden="1" x14ac:dyDescent="0.35">
      <c r="A13181" s="3" t="str">
        <f t="shared" si="206"/>
        <v>SPMV.L_44782</v>
      </c>
      <c r="B13181" t="s">
        <v>84</v>
      </c>
      <c r="C13181" s="1">
        <v>44782</v>
      </c>
      <c r="D13181">
        <v>78.150000000000006</v>
      </c>
    </row>
    <row r="13182" spans="1:4" hidden="1" x14ac:dyDescent="0.35">
      <c r="A13182" s="3" t="str">
        <f t="shared" si="206"/>
        <v>TLT_44782</v>
      </c>
      <c r="B13182" t="s">
        <v>85</v>
      </c>
      <c r="C13182" s="1">
        <v>44782</v>
      </c>
      <c r="D13182">
        <v>116.21299999999999</v>
      </c>
    </row>
    <row r="13183" spans="1:4" hidden="1" x14ac:dyDescent="0.35">
      <c r="A13183" s="3" t="str">
        <f t="shared" si="206"/>
        <v>UNH_44782</v>
      </c>
      <c r="B13183" t="s">
        <v>86</v>
      </c>
      <c r="C13183" s="1">
        <v>44782</v>
      </c>
      <c r="D13183">
        <v>533.93399999999997</v>
      </c>
    </row>
    <row r="13184" spans="1:4" hidden="1" x14ac:dyDescent="0.35">
      <c r="A13184" s="3" t="str">
        <f t="shared" si="206"/>
        <v>URI_44782</v>
      </c>
      <c r="B13184" t="s">
        <v>87</v>
      </c>
      <c r="C13184" s="1">
        <v>44782</v>
      </c>
      <c r="D13184">
        <v>318.84699999999998</v>
      </c>
    </row>
    <row r="13185" spans="1:4" hidden="1" x14ac:dyDescent="0.35">
      <c r="A13185" s="3" t="str">
        <f t="shared" si="206"/>
        <v>V_44782</v>
      </c>
      <c r="B13185" t="s">
        <v>88</v>
      </c>
      <c r="C13185" s="1">
        <v>44782</v>
      </c>
      <c r="D13185">
        <v>209.011</v>
      </c>
    </row>
    <row r="13186" spans="1:4" hidden="1" x14ac:dyDescent="0.35">
      <c r="A13186" s="3" t="str">
        <f t="shared" si="206"/>
        <v>VRSK_44782</v>
      </c>
      <c r="B13186" t="s">
        <v>89</v>
      </c>
      <c r="C13186" s="1">
        <v>44782</v>
      </c>
      <c r="D13186">
        <v>198.096</v>
      </c>
    </row>
    <row r="13187" spans="1:4" hidden="1" x14ac:dyDescent="0.35">
      <c r="A13187" s="3" t="str">
        <f t="shared" si="206"/>
        <v>VXX_44782</v>
      </c>
      <c r="B13187" t="s">
        <v>90</v>
      </c>
      <c r="C13187" s="1">
        <v>44782</v>
      </c>
      <c r="D13187">
        <v>21.94</v>
      </c>
    </row>
    <row r="13188" spans="1:4" hidden="1" x14ac:dyDescent="0.35">
      <c r="A13188" s="3" t="str">
        <f t="shared" si="206"/>
        <v>WRK_44782</v>
      </c>
      <c r="B13188" t="s">
        <v>91</v>
      </c>
      <c r="C13188" s="1">
        <v>44782</v>
      </c>
      <c r="D13188">
        <v>39.962000000000003</v>
      </c>
    </row>
    <row r="13189" spans="1:4" hidden="1" x14ac:dyDescent="0.35">
      <c r="A13189" s="3" t="str">
        <f t="shared" si="206"/>
        <v>XLB_44782</v>
      </c>
      <c r="B13189" t="s">
        <v>92</v>
      </c>
      <c r="C13189" s="1">
        <v>44782</v>
      </c>
      <c r="D13189">
        <v>76.231999999999999</v>
      </c>
    </row>
    <row r="13190" spans="1:4" hidden="1" x14ac:dyDescent="0.35">
      <c r="A13190" s="3" t="str">
        <f t="shared" si="206"/>
        <v>XLC_44782</v>
      </c>
      <c r="B13190" t="s">
        <v>93</v>
      </c>
      <c r="C13190" s="1">
        <v>44782</v>
      </c>
      <c r="D13190">
        <v>56.601999999999997</v>
      </c>
    </row>
    <row r="13191" spans="1:4" hidden="1" x14ac:dyDescent="0.35">
      <c r="A13191" s="3" t="str">
        <f t="shared" si="206"/>
        <v>XLE_44782</v>
      </c>
      <c r="B13191" t="s">
        <v>94</v>
      </c>
      <c r="C13191" s="1">
        <v>44782</v>
      </c>
      <c r="D13191">
        <v>73.19</v>
      </c>
    </row>
    <row r="13192" spans="1:4" hidden="1" x14ac:dyDescent="0.35">
      <c r="A13192" s="3" t="str">
        <f t="shared" si="206"/>
        <v>XLF_44782</v>
      </c>
      <c r="B13192" t="s">
        <v>95</v>
      </c>
      <c r="C13192" s="1">
        <v>44782</v>
      </c>
      <c r="D13192">
        <v>33.454000000000001</v>
      </c>
    </row>
    <row r="13193" spans="1:4" hidden="1" x14ac:dyDescent="0.35">
      <c r="A13193" s="3" t="str">
        <f t="shared" si="206"/>
        <v>XLI_44782</v>
      </c>
      <c r="B13193" t="s">
        <v>96</v>
      </c>
      <c r="C13193" s="1">
        <v>44782</v>
      </c>
      <c r="D13193">
        <v>94.831999999999994</v>
      </c>
    </row>
    <row r="13194" spans="1:4" hidden="1" x14ac:dyDescent="0.35">
      <c r="A13194" s="3" t="str">
        <f t="shared" si="206"/>
        <v>XLK_44782</v>
      </c>
      <c r="B13194" t="s">
        <v>97</v>
      </c>
      <c r="C13194" s="1">
        <v>44782</v>
      </c>
      <c r="D13194">
        <v>143.542</v>
      </c>
    </row>
    <row r="13195" spans="1:4" hidden="1" x14ac:dyDescent="0.35">
      <c r="A13195" s="3" t="str">
        <f t="shared" si="206"/>
        <v>XLP_44782</v>
      </c>
      <c r="B13195" t="s">
        <v>98</v>
      </c>
      <c r="C13195" s="1">
        <v>44782</v>
      </c>
      <c r="D13195">
        <v>73.481999999999999</v>
      </c>
    </row>
    <row r="13196" spans="1:4" hidden="1" x14ac:dyDescent="0.35">
      <c r="A13196" s="3" t="str">
        <f t="shared" si="206"/>
        <v>XLU_44782</v>
      </c>
      <c r="B13196" t="s">
        <v>99</v>
      </c>
      <c r="C13196" s="1">
        <v>44782</v>
      </c>
      <c r="D13196">
        <v>74.058000000000007</v>
      </c>
    </row>
    <row r="13197" spans="1:4" hidden="1" x14ac:dyDescent="0.35">
      <c r="A13197" s="3" t="str">
        <f t="shared" si="206"/>
        <v>XLV_44782</v>
      </c>
      <c r="B13197" t="s">
        <v>100</v>
      </c>
      <c r="C13197" s="1">
        <v>44782</v>
      </c>
      <c r="D13197">
        <v>130.30199999999999</v>
      </c>
    </row>
    <row r="13198" spans="1:4" hidden="1" x14ac:dyDescent="0.35">
      <c r="A13198" s="3" t="str">
        <f t="shared" si="206"/>
        <v>XLY_44782</v>
      </c>
      <c r="B13198" t="s">
        <v>101</v>
      </c>
      <c r="C13198" s="1">
        <v>44782</v>
      </c>
      <c r="D13198">
        <v>161.63800000000001</v>
      </c>
    </row>
    <row r="13199" spans="1:4" hidden="1" x14ac:dyDescent="0.35">
      <c r="A13199" s="3" t="str">
        <f t="shared" si="206"/>
        <v>XOM_44782</v>
      </c>
      <c r="B13199" t="s">
        <v>102</v>
      </c>
      <c r="C13199" s="1">
        <v>44782</v>
      </c>
      <c r="D13199">
        <v>88.3</v>
      </c>
    </row>
    <row r="13200" spans="1:4" hidden="1" x14ac:dyDescent="0.35">
      <c r="A13200" s="3" t="str">
        <f t="shared" si="206"/>
        <v>ABBV_44783</v>
      </c>
      <c r="B13200" t="s">
        <v>3</v>
      </c>
      <c r="C13200" s="1">
        <v>44783</v>
      </c>
      <c r="D13200">
        <v>138.20599999999999</v>
      </c>
    </row>
    <row r="13201" spans="1:4" hidden="1" x14ac:dyDescent="0.35">
      <c r="A13201" s="3" t="str">
        <f t="shared" si="206"/>
        <v>ACN_44783</v>
      </c>
      <c r="B13201" t="s">
        <v>4</v>
      </c>
      <c r="C13201" s="1">
        <v>44783</v>
      </c>
      <c r="D13201">
        <v>313.79500000000002</v>
      </c>
    </row>
    <row r="13202" spans="1:4" hidden="1" x14ac:dyDescent="0.35">
      <c r="A13202" s="3" t="str">
        <f t="shared" si="206"/>
        <v>AEP_44783</v>
      </c>
      <c r="B13202" t="s">
        <v>5</v>
      </c>
      <c r="C13202" s="1">
        <v>44783</v>
      </c>
      <c r="D13202">
        <v>99.475999999999999</v>
      </c>
    </row>
    <row r="13203" spans="1:4" hidden="1" x14ac:dyDescent="0.35">
      <c r="A13203" s="3" t="str">
        <f t="shared" si="206"/>
        <v>AIZ_44783</v>
      </c>
      <c r="B13203" t="s">
        <v>6</v>
      </c>
      <c r="C13203" s="1">
        <v>44783</v>
      </c>
      <c r="D13203">
        <v>160.357</v>
      </c>
    </row>
    <row r="13204" spans="1:4" hidden="1" x14ac:dyDescent="0.35">
      <c r="A13204" s="3" t="str">
        <f t="shared" si="206"/>
        <v>ALLE_44783</v>
      </c>
      <c r="B13204" t="s">
        <v>7</v>
      </c>
      <c r="C13204" s="1">
        <v>44783</v>
      </c>
      <c r="D13204">
        <v>101.05200000000001</v>
      </c>
    </row>
    <row r="13205" spans="1:4" hidden="1" x14ac:dyDescent="0.35">
      <c r="A13205" s="3" t="str">
        <f t="shared" si="206"/>
        <v>AMAT_44783</v>
      </c>
      <c r="B13205" t="s">
        <v>8</v>
      </c>
      <c r="C13205" s="1">
        <v>44783</v>
      </c>
      <c r="D13205">
        <v>104.52800000000001</v>
      </c>
    </row>
    <row r="13206" spans="1:4" hidden="1" x14ac:dyDescent="0.35">
      <c r="A13206" s="3" t="str">
        <f t="shared" si="206"/>
        <v>AMP_44783</v>
      </c>
      <c r="B13206" t="s">
        <v>9</v>
      </c>
      <c r="C13206" s="1">
        <v>44783</v>
      </c>
      <c r="D13206">
        <v>278.76799999999997</v>
      </c>
    </row>
    <row r="13207" spans="1:4" hidden="1" x14ac:dyDescent="0.35">
      <c r="A13207" s="3" t="str">
        <f t="shared" si="206"/>
        <v>AMZN_44783</v>
      </c>
      <c r="B13207" t="s">
        <v>10</v>
      </c>
      <c r="C13207" s="1">
        <v>44783</v>
      </c>
      <c r="D13207">
        <v>142.69</v>
      </c>
    </row>
    <row r="13208" spans="1:4" hidden="1" x14ac:dyDescent="0.35">
      <c r="A13208" s="3" t="str">
        <f t="shared" si="206"/>
        <v>AVB_44783</v>
      </c>
      <c r="B13208" t="s">
        <v>11</v>
      </c>
      <c r="C13208" s="1">
        <v>44783</v>
      </c>
      <c r="D13208">
        <v>209.80500000000001</v>
      </c>
    </row>
    <row r="13209" spans="1:4" hidden="1" x14ac:dyDescent="0.35">
      <c r="A13209" s="3" t="str">
        <f t="shared" si="206"/>
        <v>AVY_44783</v>
      </c>
      <c r="B13209" t="s">
        <v>12</v>
      </c>
      <c r="C13209" s="1">
        <v>44783</v>
      </c>
      <c r="D13209">
        <v>195.73400000000001</v>
      </c>
    </row>
    <row r="13210" spans="1:4" hidden="1" x14ac:dyDescent="0.35">
      <c r="A13210" s="3" t="str">
        <f t="shared" si="206"/>
        <v>AXP_44783</v>
      </c>
      <c r="B13210" t="s">
        <v>13</v>
      </c>
      <c r="C13210" s="1">
        <v>44783</v>
      </c>
      <c r="D13210">
        <v>161.26300000000001</v>
      </c>
    </row>
    <row r="13211" spans="1:4" hidden="1" x14ac:dyDescent="0.35">
      <c r="A13211" s="3" t="str">
        <f t="shared" si="206"/>
        <v>BDX_44783</v>
      </c>
      <c r="B13211" t="s">
        <v>14</v>
      </c>
      <c r="C13211" s="1">
        <v>44783</v>
      </c>
      <c r="D13211">
        <v>256.74</v>
      </c>
    </row>
    <row r="13212" spans="1:4" hidden="1" x14ac:dyDescent="0.35">
      <c r="A13212" s="3" t="str">
        <f t="shared" si="206"/>
        <v>BF-B_44783</v>
      </c>
      <c r="B13212" t="s">
        <v>15</v>
      </c>
      <c r="C13212" s="1">
        <v>44783</v>
      </c>
      <c r="D13212">
        <v>75.52</v>
      </c>
    </row>
    <row r="13213" spans="1:4" hidden="1" x14ac:dyDescent="0.35">
      <c r="A13213" s="3" t="str">
        <f t="shared" si="206"/>
        <v>BMY_44783</v>
      </c>
      <c r="B13213" t="s">
        <v>16</v>
      </c>
      <c r="C13213" s="1">
        <v>44783</v>
      </c>
      <c r="D13213">
        <v>73.697999999999993</v>
      </c>
    </row>
    <row r="13214" spans="1:4" hidden="1" x14ac:dyDescent="0.35">
      <c r="A13214" s="3" t="str">
        <f t="shared" si="206"/>
        <v>BR_44783</v>
      </c>
      <c r="B13214" t="s">
        <v>17</v>
      </c>
      <c r="C13214" s="1">
        <v>44783</v>
      </c>
      <c r="D13214">
        <v>168.93799999999999</v>
      </c>
    </row>
    <row r="13215" spans="1:4" hidden="1" x14ac:dyDescent="0.35">
      <c r="A13215" s="3" t="str">
        <f t="shared" si="206"/>
        <v>CARR_44783</v>
      </c>
      <c r="B13215" t="s">
        <v>18</v>
      </c>
      <c r="C13215" s="1">
        <v>44783</v>
      </c>
      <c r="D13215">
        <v>42.496000000000002</v>
      </c>
    </row>
    <row r="13216" spans="1:4" hidden="1" x14ac:dyDescent="0.35">
      <c r="A13216" s="3" t="str">
        <f t="shared" si="206"/>
        <v>CDW_44783</v>
      </c>
      <c r="B13216" t="s">
        <v>19</v>
      </c>
      <c r="C13216" s="1">
        <v>44783</v>
      </c>
      <c r="D13216">
        <v>174.98400000000001</v>
      </c>
    </row>
    <row r="13217" spans="1:4" hidden="1" x14ac:dyDescent="0.35">
      <c r="A13217" s="3" t="str">
        <f t="shared" si="206"/>
        <v>CE_44783</v>
      </c>
      <c r="B13217" t="s">
        <v>20</v>
      </c>
      <c r="C13217" s="1">
        <v>44783</v>
      </c>
      <c r="D13217">
        <v>112.386</v>
      </c>
    </row>
    <row r="13218" spans="1:4" hidden="1" x14ac:dyDescent="0.35">
      <c r="A13218" s="3" t="str">
        <f t="shared" si="206"/>
        <v>CHTR_44783</v>
      </c>
      <c r="B13218" t="s">
        <v>21</v>
      </c>
      <c r="C13218" s="1">
        <v>44783</v>
      </c>
      <c r="D13218">
        <v>462.69</v>
      </c>
    </row>
    <row r="13219" spans="1:4" hidden="1" x14ac:dyDescent="0.35">
      <c r="A13219" s="3" t="str">
        <f t="shared" si="206"/>
        <v>CNC_44783</v>
      </c>
      <c r="B13219" t="s">
        <v>22</v>
      </c>
      <c r="C13219" s="1">
        <v>44783</v>
      </c>
      <c r="D13219">
        <v>94.82</v>
      </c>
    </row>
    <row r="13220" spans="1:4" hidden="1" x14ac:dyDescent="0.35">
      <c r="A13220" s="3" t="str">
        <f t="shared" si="206"/>
        <v>CNP_44783</v>
      </c>
      <c r="B13220" t="s">
        <v>23</v>
      </c>
      <c r="C13220" s="1">
        <v>44783</v>
      </c>
      <c r="D13220">
        <v>31.491</v>
      </c>
    </row>
    <row r="13221" spans="1:4" hidden="1" x14ac:dyDescent="0.35">
      <c r="A13221" s="3" t="str">
        <f t="shared" si="206"/>
        <v>COP_44783</v>
      </c>
      <c r="B13221" t="s">
        <v>24</v>
      </c>
      <c r="C13221" s="1">
        <v>44783</v>
      </c>
      <c r="D13221">
        <v>92.903000000000006</v>
      </c>
    </row>
    <row r="13222" spans="1:4" hidden="1" x14ac:dyDescent="0.35">
      <c r="A13222" s="3" t="str">
        <f t="shared" si="206"/>
        <v>CTAS_44783</v>
      </c>
      <c r="B13222" t="s">
        <v>25</v>
      </c>
      <c r="C13222" s="1">
        <v>44783</v>
      </c>
      <c r="D13222">
        <v>428.40800000000002</v>
      </c>
    </row>
    <row r="13223" spans="1:4" hidden="1" x14ac:dyDescent="0.35">
      <c r="A13223" s="3" t="str">
        <f t="shared" si="206"/>
        <v>CZR_44783</v>
      </c>
      <c r="B13223" t="s">
        <v>26</v>
      </c>
      <c r="C13223" s="1">
        <v>44783</v>
      </c>
      <c r="D13223">
        <v>48.4</v>
      </c>
    </row>
    <row r="13224" spans="1:4" hidden="1" x14ac:dyDescent="0.35">
      <c r="A13224" s="3" t="str">
        <f t="shared" si="206"/>
        <v>DG_44783</v>
      </c>
      <c r="B13224" t="s">
        <v>27</v>
      </c>
      <c r="C13224" s="1">
        <v>44783</v>
      </c>
      <c r="D13224">
        <v>253.244</v>
      </c>
    </row>
    <row r="13225" spans="1:4" hidden="1" x14ac:dyDescent="0.35">
      <c r="A13225" s="3" t="str">
        <f t="shared" ref="A13225:A13288" si="207">CONCATENATE(B13225,"_",C13225)</f>
        <v>DPZ_44783</v>
      </c>
      <c r="B13225" t="s">
        <v>28</v>
      </c>
      <c r="C13225" s="1">
        <v>44783</v>
      </c>
      <c r="D13225">
        <v>403.24700000000001</v>
      </c>
    </row>
    <row r="13226" spans="1:4" x14ac:dyDescent="0.35">
      <c r="A13226" s="3" t="str">
        <f t="shared" si="207"/>
        <v>DRE_44783</v>
      </c>
      <c r="B13226" t="s">
        <v>29</v>
      </c>
      <c r="C13226" s="1">
        <v>44783</v>
      </c>
      <c r="D13226">
        <v>63.19</v>
      </c>
    </row>
    <row r="13227" spans="1:4" hidden="1" x14ac:dyDescent="0.35">
      <c r="A13227" s="3" t="str">
        <f t="shared" si="207"/>
        <v>DXC_44783</v>
      </c>
      <c r="B13227" t="s">
        <v>30</v>
      </c>
      <c r="C13227" s="1">
        <v>44783</v>
      </c>
      <c r="D13227">
        <v>26.33</v>
      </c>
    </row>
    <row r="13228" spans="1:4" hidden="1" x14ac:dyDescent="0.35">
      <c r="A13228" s="3" t="str">
        <f t="shared" si="207"/>
        <v>EWA_44783</v>
      </c>
      <c r="B13228" t="s">
        <v>31</v>
      </c>
      <c r="C13228" s="1">
        <v>44783</v>
      </c>
      <c r="D13228">
        <v>22.594000000000001</v>
      </c>
    </row>
    <row r="13229" spans="1:4" hidden="1" x14ac:dyDescent="0.35">
      <c r="A13229" s="3" t="str">
        <f t="shared" si="207"/>
        <v>EWC_44783</v>
      </c>
      <c r="B13229" t="s">
        <v>32</v>
      </c>
      <c r="C13229" s="1">
        <v>44783</v>
      </c>
      <c r="D13229">
        <v>35.173999999999999</v>
      </c>
    </row>
    <row r="13230" spans="1:4" hidden="1" x14ac:dyDescent="0.35">
      <c r="A13230" s="3" t="str">
        <f t="shared" si="207"/>
        <v>EWG_44783</v>
      </c>
      <c r="B13230" t="s">
        <v>33</v>
      </c>
      <c r="C13230" s="1">
        <v>44783</v>
      </c>
      <c r="D13230">
        <v>24.021999999999998</v>
      </c>
    </row>
    <row r="13231" spans="1:4" hidden="1" x14ac:dyDescent="0.35">
      <c r="A13231" s="3" t="str">
        <f t="shared" si="207"/>
        <v>EWH_44783</v>
      </c>
      <c r="B13231" t="s">
        <v>34</v>
      </c>
      <c r="C13231" s="1">
        <v>44783</v>
      </c>
      <c r="D13231">
        <v>20.712</v>
      </c>
    </row>
    <row r="13232" spans="1:4" hidden="1" x14ac:dyDescent="0.35">
      <c r="A13232" s="3" t="str">
        <f t="shared" si="207"/>
        <v>EWJ_44783</v>
      </c>
      <c r="B13232" t="s">
        <v>35</v>
      </c>
      <c r="C13232" s="1">
        <v>44783</v>
      </c>
      <c r="D13232">
        <v>56.183</v>
      </c>
    </row>
    <row r="13233" spans="1:4" hidden="1" x14ac:dyDescent="0.35">
      <c r="A13233" s="3" t="str">
        <f t="shared" si="207"/>
        <v>EWL_44783</v>
      </c>
      <c r="B13233" t="s">
        <v>36</v>
      </c>
      <c r="C13233" s="1">
        <v>44783</v>
      </c>
      <c r="D13233">
        <v>43.73</v>
      </c>
    </row>
    <row r="13234" spans="1:4" hidden="1" x14ac:dyDescent="0.35">
      <c r="A13234" s="3" t="str">
        <f t="shared" si="207"/>
        <v>EWQ_44783</v>
      </c>
      <c r="B13234" t="s">
        <v>37</v>
      </c>
      <c r="C13234" s="1">
        <v>44783</v>
      </c>
      <c r="D13234">
        <v>32.292000000000002</v>
      </c>
    </row>
    <row r="13235" spans="1:4" hidden="1" x14ac:dyDescent="0.35">
      <c r="A13235" s="3" t="str">
        <f t="shared" si="207"/>
        <v>EWT_44783</v>
      </c>
      <c r="B13235" t="s">
        <v>38</v>
      </c>
      <c r="C13235" s="1">
        <v>44783</v>
      </c>
      <c r="D13235">
        <v>44.186999999999998</v>
      </c>
    </row>
    <row r="13236" spans="1:4" hidden="1" x14ac:dyDescent="0.35">
      <c r="A13236" s="3" t="str">
        <f t="shared" si="207"/>
        <v>EWU_44783</v>
      </c>
      <c r="B13236" t="s">
        <v>39</v>
      </c>
      <c r="C13236" s="1">
        <v>44783</v>
      </c>
      <c r="D13236">
        <v>30.803000000000001</v>
      </c>
    </row>
    <row r="13237" spans="1:4" hidden="1" x14ac:dyDescent="0.35">
      <c r="A13237" s="3" t="str">
        <f t="shared" si="207"/>
        <v>EWY_44783</v>
      </c>
      <c r="B13237" t="s">
        <v>40</v>
      </c>
      <c r="C13237" s="1">
        <v>44783</v>
      </c>
      <c r="D13237">
        <v>60.841999999999999</v>
      </c>
    </row>
    <row r="13238" spans="1:4" hidden="1" x14ac:dyDescent="0.35">
      <c r="A13238" s="3" t="str">
        <f t="shared" si="207"/>
        <v>EWZ_44783</v>
      </c>
      <c r="B13238" t="s">
        <v>41</v>
      </c>
      <c r="C13238" s="1">
        <v>44783</v>
      </c>
      <c r="D13238">
        <v>29.228999999999999</v>
      </c>
    </row>
    <row r="13239" spans="1:4" hidden="1" x14ac:dyDescent="0.35">
      <c r="A13239" s="3" t="str">
        <f t="shared" si="207"/>
        <v>FTV_44783</v>
      </c>
      <c r="B13239" t="s">
        <v>43</v>
      </c>
      <c r="C13239" s="1">
        <v>44783</v>
      </c>
      <c r="D13239">
        <v>66.506</v>
      </c>
    </row>
    <row r="13240" spans="1:4" hidden="1" x14ac:dyDescent="0.35">
      <c r="A13240" s="3" t="str">
        <f t="shared" si="207"/>
        <v>GOOG_44783</v>
      </c>
      <c r="B13240" t="s">
        <v>44</v>
      </c>
      <c r="C13240" s="1">
        <v>44783</v>
      </c>
      <c r="D13240">
        <v>120.65</v>
      </c>
    </row>
    <row r="13241" spans="1:4" hidden="1" x14ac:dyDescent="0.35">
      <c r="A13241" s="3" t="str">
        <f t="shared" si="207"/>
        <v>GPC_44783</v>
      </c>
      <c r="B13241" t="s">
        <v>45</v>
      </c>
      <c r="C13241" s="1">
        <v>44783</v>
      </c>
      <c r="D13241">
        <v>153.31899999999999</v>
      </c>
    </row>
    <row r="13242" spans="1:4" hidden="1" x14ac:dyDescent="0.35">
      <c r="A13242" s="3" t="str">
        <f t="shared" si="207"/>
        <v>GSG_44783</v>
      </c>
      <c r="B13242" t="s">
        <v>46</v>
      </c>
      <c r="C13242" s="1">
        <v>44783</v>
      </c>
      <c r="D13242">
        <v>22.22</v>
      </c>
    </row>
    <row r="13243" spans="1:4" hidden="1" x14ac:dyDescent="0.35">
      <c r="A13243" s="3" t="str">
        <f t="shared" si="207"/>
        <v>HIG_44783</v>
      </c>
      <c r="B13243" t="s">
        <v>47</v>
      </c>
      <c r="C13243" s="1">
        <v>44783</v>
      </c>
      <c r="D13243">
        <v>66.052000000000007</v>
      </c>
    </row>
    <row r="13244" spans="1:4" hidden="1" x14ac:dyDescent="0.35">
      <c r="A13244" s="3" t="str">
        <f t="shared" si="207"/>
        <v>HIGH.L_44783</v>
      </c>
      <c r="B13244" t="s">
        <v>48</v>
      </c>
      <c r="C13244" s="1">
        <v>44783</v>
      </c>
      <c r="D13244">
        <v>5.1139999999999999</v>
      </c>
    </row>
    <row r="13245" spans="1:4" hidden="1" x14ac:dyDescent="0.35">
      <c r="A13245" s="3" t="str">
        <f t="shared" si="207"/>
        <v>HST_44783</v>
      </c>
      <c r="B13245" t="s">
        <v>49</v>
      </c>
      <c r="C13245" s="1">
        <v>44783</v>
      </c>
      <c r="D13245">
        <v>18.465</v>
      </c>
    </row>
    <row r="13246" spans="1:4" hidden="1" x14ac:dyDescent="0.35">
      <c r="A13246" s="3" t="str">
        <f t="shared" si="207"/>
        <v>HYG_44783</v>
      </c>
      <c r="B13246" t="s">
        <v>50</v>
      </c>
      <c r="C13246" s="1">
        <v>44783</v>
      </c>
      <c r="D13246">
        <v>76.518000000000001</v>
      </c>
    </row>
    <row r="13247" spans="1:4" hidden="1" x14ac:dyDescent="0.35">
      <c r="A13247" s="3" t="str">
        <f t="shared" si="207"/>
        <v>IAU_44783</v>
      </c>
      <c r="B13247" t="s">
        <v>51</v>
      </c>
      <c r="C13247" s="1">
        <v>44783</v>
      </c>
      <c r="D13247">
        <v>34.01</v>
      </c>
    </row>
    <row r="13248" spans="1:4" hidden="1" x14ac:dyDescent="0.35">
      <c r="A13248" s="3" t="str">
        <f t="shared" si="207"/>
        <v>ICLN_44783</v>
      </c>
      <c r="B13248" t="s">
        <v>52</v>
      </c>
      <c r="C13248" s="1">
        <v>44783</v>
      </c>
      <c r="D13248">
        <v>23.568999999999999</v>
      </c>
    </row>
    <row r="13249" spans="1:4" hidden="1" x14ac:dyDescent="0.35">
      <c r="A13249" s="3" t="str">
        <f t="shared" si="207"/>
        <v>IEAA.L_44783</v>
      </c>
      <c r="B13249" t="s">
        <v>53</v>
      </c>
      <c r="C13249" s="1">
        <v>44783</v>
      </c>
      <c r="D13249">
        <v>4.9240000000000004</v>
      </c>
    </row>
    <row r="13250" spans="1:4" hidden="1" x14ac:dyDescent="0.35">
      <c r="A13250" s="3" t="str">
        <f t="shared" si="207"/>
        <v>IEF_44783</v>
      </c>
      <c r="B13250" t="s">
        <v>54</v>
      </c>
      <c r="C13250" s="1">
        <v>44783</v>
      </c>
      <c r="D13250">
        <v>102.91</v>
      </c>
    </row>
    <row r="13251" spans="1:4" hidden="1" x14ac:dyDescent="0.35">
      <c r="A13251" s="3" t="str">
        <f t="shared" si="207"/>
        <v>IEFM.L_44783</v>
      </c>
      <c r="B13251" t="s">
        <v>55</v>
      </c>
      <c r="C13251" s="1">
        <v>44783</v>
      </c>
      <c r="D13251">
        <v>721.8</v>
      </c>
    </row>
    <row r="13252" spans="1:4" hidden="1" x14ac:dyDescent="0.35">
      <c r="A13252" s="3" t="str">
        <f t="shared" si="207"/>
        <v>IEMG_44783</v>
      </c>
      <c r="B13252" t="s">
        <v>56</v>
      </c>
      <c r="C13252" s="1">
        <v>44783</v>
      </c>
      <c r="D13252">
        <v>49.015999999999998</v>
      </c>
    </row>
    <row r="13253" spans="1:4" hidden="1" x14ac:dyDescent="0.35">
      <c r="A13253" s="3" t="str">
        <f t="shared" si="207"/>
        <v>IEUS_44783</v>
      </c>
      <c r="B13253" t="s">
        <v>57</v>
      </c>
      <c r="C13253" s="1">
        <v>44783</v>
      </c>
      <c r="D13253">
        <v>52.343000000000004</v>
      </c>
    </row>
    <row r="13254" spans="1:4" hidden="1" x14ac:dyDescent="0.35">
      <c r="A13254" s="3" t="str">
        <f t="shared" si="207"/>
        <v>IEVL.L_44783</v>
      </c>
      <c r="B13254" t="s">
        <v>58</v>
      </c>
      <c r="C13254" s="1">
        <v>44783</v>
      </c>
      <c r="D13254">
        <v>7.0380000000000003</v>
      </c>
    </row>
    <row r="13255" spans="1:4" hidden="1" x14ac:dyDescent="0.35">
      <c r="A13255" s="3" t="str">
        <f t="shared" si="207"/>
        <v>IGF_44783</v>
      </c>
      <c r="B13255" t="s">
        <v>59</v>
      </c>
      <c r="C13255" s="1">
        <v>44783</v>
      </c>
      <c r="D13255">
        <v>48.457000000000001</v>
      </c>
    </row>
    <row r="13256" spans="1:4" hidden="1" x14ac:dyDescent="0.35">
      <c r="A13256" s="3" t="str">
        <f t="shared" si="207"/>
        <v>INDA_44783</v>
      </c>
      <c r="B13256" t="s">
        <v>60</v>
      </c>
      <c r="C13256" s="1">
        <v>44783</v>
      </c>
      <c r="D13256">
        <v>43.75</v>
      </c>
    </row>
    <row r="13257" spans="1:4" hidden="1" x14ac:dyDescent="0.35">
      <c r="A13257" s="3" t="str">
        <f t="shared" si="207"/>
        <v>IUMO.L_44783</v>
      </c>
      <c r="B13257" t="s">
        <v>61</v>
      </c>
      <c r="C13257" s="1">
        <v>44783</v>
      </c>
      <c r="D13257">
        <v>9.9090000000000007</v>
      </c>
    </row>
    <row r="13258" spans="1:4" hidden="1" x14ac:dyDescent="0.35">
      <c r="A13258" s="3" t="str">
        <f t="shared" si="207"/>
        <v>IUVL.L_44783</v>
      </c>
      <c r="B13258" t="s">
        <v>62</v>
      </c>
      <c r="C13258" s="1">
        <v>44783</v>
      </c>
      <c r="D13258">
        <v>8.4459999999999997</v>
      </c>
    </row>
    <row r="13259" spans="1:4" hidden="1" x14ac:dyDescent="0.35">
      <c r="A13259" s="3" t="str">
        <f t="shared" si="207"/>
        <v>IVV_44783</v>
      </c>
      <c r="B13259" t="s">
        <v>63</v>
      </c>
      <c r="C13259" s="1">
        <v>44783</v>
      </c>
      <c r="D13259">
        <v>418.17700000000002</v>
      </c>
    </row>
    <row r="13260" spans="1:4" hidden="1" x14ac:dyDescent="0.35">
      <c r="A13260" s="3" t="str">
        <f t="shared" si="207"/>
        <v>IWM_44783</v>
      </c>
      <c r="B13260" t="s">
        <v>64</v>
      </c>
      <c r="C13260" s="1">
        <v>44783</v>
      </c>
      <c r="D13260">
        <v>193.72</v>
      </c>
    </row>
    <row r="13261" spans="1:4" hidden="1" x14ac:dyDescent="0.35">
      <c r="A13261" s="3" t="str">
        <f t="shared" si="207"/>
        <v>IXN_44783</v>
      </c>
      <c r="B13261" t="s">
        <v>65</v>
      </c>
      <c r="C13261" s="1">
        <v>44783</v>
      </c>
      <c r="D13261">
        <v>52.645000000000003</v>
      </c>
    </row>
    <row r="13262" spans="1:4" hidden="1" x14ac:dyDescent="0.35">
      <c r="A13262" s="3" t="str">
        <f t="shared" si="207"/>
        <v>JPEA.L_44783</v>
      </c>
      <c r="B13262" t="s">
        <v>66</v>
      </c>
      <c r="C13262" s="1">
        <v>44783</v>
      </c>
      <c r="D13262">
        <v>5.0579999999999998</v>
      </c>
    </row>
    <row r="13263" spans="1:4" hidden="1" x14ac:dyDescent="0.35">
      <c r="A13263" s="3" t="str">
        <f t="shared" si="207"/>
        <v>JPM_44783</v>
      </c>
      <c r="B13263" t="s">
        <v>67</v>
      </c>
      <c r="C13263" s="1">
        <v>44783</v>
      </c>
      <c r="D13263">
        <v>116.48</v>
      </c>
    </row>
    <row r="13264" spans="1:4" hidden="1" x14ac:dyDescent="0.35">
      <c r="A13264" s="3" t="str">
        <f t="shared" si="207"/>
        <v>KR_44783</v>
      </c>
      <c r="B13264" t="s">
        <v>68</v>
      </c>
      <c r="C13264" s="1">
        <v>44783</v>
      </c>
      <c r="D13264">
        <v>46.012999999999998</v>
      </c>
    </row>
    <row r="13265" spans="1:4" hidden="1" x14ac:dyDescent="0.35">
      <c r="A13265" s="3" t="str">
        <f t="shared" si="207"/>
        <v>LQD_44783</v>
      </c>
      <c r="B13265" t="s">
        <v>69</v>
      </c>
      <c r="C13265" s="1">
        <v>44783</v>
      </c>
      <c r="D13265">
        <v>112.304</v>
      </c>
    </row>
    <row r="13266" spans="1:4" hidden="1" x14ac:dyDescent="0.35">
      <c r="A13266" s="3" t="str">
        <f t="shared" si="207"/>
        <v>MCHI_44783</v>
      </c>
      <c r="B13266" t="s">
        <v>70</v>
      </c>
      <c r="C13266" s="1">
        <v>44783</v>
      </c>
      <c r="D13266">
        <v>48.228999999999999</v>
      </c>
    </row>
    <row r="13267" spans="1:4" hidden="1" x14ac:dyDescent="0.35">
      <c r="A13267" s="3" t="str">
        <f t="shared" si="207"/>
        <v>META_44783</v>
      </c>
      <c r="B13267" t="s">
        <v>144</v>
      </c>
      <c r="C13267" s="1">
        <v>44783</v>
      </c>
      <c r="D13267">
        <v>178.34</v>
      </c>
    </row>
    <row r="13268" spans="1:4" hidden="1" x14ac:dyDescent="0.35">
      <c r="A13268" s="3" t="str">
        <f t="shared" si="207"/>
        <v>MVEU.L_44783</v>
      </c>
      <c r="B13268" t="s">
        <v>71</v>
      </c>
      <c r="C13268" s="1">
        <v>44783</v>
      </c>
      <c r="D13268">
        <v>52.24</v>
      </c>
    </row>
    <row r="13269" spans="1:4" hidden="1" x14ac:dyDescent="0.35">
      <c r="A13269" s="3" t="str">
        <f t="shared" si="207"/>
        <v>OGN_44783</v>
      </c>
      <c r="B13269" t="s">
        <v>72</v>
      </c>
      <c r="C13269" s="1">
        <v>44783</v>
      </c>
      <c r="D13269">
        <v>30.888000000000002</v>
      </c>
    </row>
    <row r="13270" spans="1:4" hidden="1" x14ac:dyDescent="0.35">
      <c r="A13270" s="3" t="str">
        <f t="shared" si="207"/>
        <v>PG_44783</v>
      </c>
      <c r="B13270" t="s">
        <v>73</v>
      </c>
      <c r="C13270" s="1">
        <v>44783</v>
      </c>
      <c r="D13270">
        <v>144.36199999999999</v>
      </c>
    </row>
    <row r="13271" spans="1:4" hidden="1" x14ac:dyDescent="0.35">
      <c r="A13271" s="3" t="str">
        <f t="shared" si="207"/>
        <v>PPL_44783</v>
      </c>
      <c r="B13271" t="s">
        <v>74</v>
      </c>
      <c r="C13271" s="1">
        <v>44783</v>
      </c>
      <c r="D13271">
        <v>28.556000000000001</v>
      </c>
    </row>
    <row r="13272" spans="1:4" hidden="1" x14ac:dyDescent="0.35">
      <c r="A13272" s="3" t="str">
        <f t="shared" si="207"/>
        <v>PRU_44783</v>
      </c>
      <c r="B13272" t="s">
        <v>75</v>
      </c>
      <c r="C13272" s="1">
        <v>44783</v>
      </c>
      <c r="D13272">
        <v>99.346999999999994</v>
      </c>
    </row>
    <row r="13273" spans="1:4" hidden="1" x14ac:dyDescent="0.35">
      <c r="A13273" s="3" t="str">
        <f t="shared" si="207"/>
        <v>PYPL_44783</v>
      </c>
      <c r="B13273" t="s">
        <v>76</v>
      </c>
      <c r="C13273" s="1">
        <v>44783</v>
      </c>
      <c r="D13273">
        <v>98.91</v>
      </c>
    </row>
    <row r="13274" spans="1:4" hidden="1" x14ac:dyDescent="0.35">
      <c r="A13274" s="3" t="str">
        <f t="shared" si="207"/>
        <v>RE_44783</v>
      </c>
      <c r="B13274" t="s">
        <v>77</v>
      </c>
      <c r="C13274" s="1">
        <v>44783</v>
      </c>
      <c r="D13274">
        <v>261.38400000000001</v>
      </c>
    </row>
    <row r="13275" spans="1:4" hidden="1" x14ac:dyDescent="0.35">
      <c r="A13275" s="3" t="str">
        <f t="shared" si="207"/>
        <v>REET_44783</v>
      </c>
      <c r="B13275" t="s">
        <v>78</v>
      </c>
      <c r="C13275" s="1">
        <v>44783</v>
      </c>
      <c r="D13275">
        <v>26.106000000000002</v>
      </c>
    </row>
    <row r="13276" spans="1:4" hidden="1" x14ac:dyDescent="0.35">
      <c r="A13276" s="3" t="str">
        <f t="shared" si="207"/>
        <v>ROL_44783</v>
      </c>
      <c r="B13276" t="s">
        <v>79</v>
      </c>
      <c r="C13276" s="1">
        <v>44783</v>
      </c>
      <c r="D13276">
        <v>37.078000000000003</v>
      </c>
    </row>
    <row r="13277" spans="1:4" hidden="1" x14ac:dyDescent="0.35">
      <c r="A13277" s="3" t="str">
        <f t="shared" si="207"/>
        <v>ROST_44783</v>
      </c>
      <c r="B13277" t="s">
        <v>80</v>
      </c>
      <c r="C13277" s="1">
        <v>44783</v>
      </c>
      <c r="D13277">
        <v>85.653999999999996</v>
      </c>
    </row>
    <row r="13278" spans="1:4" hidden="1" x14ac:dyDescent="0.35">
      <c r="A13278" s="3" t="str">
        <f t="shared" si="207"/>
        <v>SEGA.L_44783</v>
      </c>
      <c r="B13278" t="s">
        <v>81</v>
      </c>
      <c r="C13278" s="1">
        <v>44783</v>
      </c>
      <c r="D13278">
        <v>99.888000000000005</v>
      </c>
    </row>
    <row r="13279" spans="1:4" hidden="1" x14ac:dyDescent="0.35">
      <c r="A13279" s="3" t="str">
        <f t="shared" si="207"/>
        <v>SHY_44783</v>
      </c>
      <c r="B13279" t="s">
        <v>82</v>
      </c>
      <c r="C13279" s="1">
        <v>44783</v>
      </c>
      <c r="D13279">
        <v>81.694999999999993</v>
      </c>
    </row>
    <row r="13280" spans="1:4" hidden="1" x14ac:dyDescent="0.35">
      <c r="A13280" s="3" t="str">
        <f t="shared" si="207"/>
        <v>SLV_44783</v>
      </c>
      <c r="B13280" t="s">
        <v>83</v>
      </c>
      <c r="C13280" s="1">
        <v>44783</v>
      </c>
      <c r="D13280">
        <v>18.95</v>
      </c>
    </row>
    <row r="13281" spans="1:4" hidden="1" x14ac:dyDescent="0.35">
      <c r="A13281" s="3" t="str">
        <f t="shared" si="207"/>
        <v>SPMV.L_44783</v>
      </c>
      <c r="B13281" t="s">
        <v>84</v>
      </c>
      <c r="C13281" s="1">
        <v>44783</v>
      </c>
      <c r="D13281">
        <v>79.010000000000005</v>
      </c>
    </row>
    <row r="13282" spans="1:4" hidden="1" x14ac:dyDescent="0.35">
      <c r="A13282" s="3" t="str">
        <f t="shared" si="207"/>
        <v>TLT_44783</v>
      </c>
      <c r="B13282" t="s">
        <v>85</v>
      </c>
      <c r="C13282" s="1">
        <v>44783</v>
      </c>
      <c r="D13282">
        <v>115.45399999999999</v>
      </c>
    </row>
    <row r="13283" spans="1:4" hidden="1" x14ac:dyDescent="0.35">
      <c r="A13283" s="3" t="str">
        <f t="shared" si="207"/>
        <v>UNH_44783</v>
      </c>
      <c r="B13283" t="s">
        <v>86</v>
      </c>
      <c r="C13283" s="1">
        <v>44783</v>
      </c>
      <c r="D13283">
        <v>534.39099999999996</v>
      </c>
    </row>
    <row r="13284" spans="1:4" hidden="1" x14ac:dyDescent="0.35">
      <c r="A13284" s="3" t="str">
        <f t="shared" si="207"/>
        <v>URI_44783</v>
      </c>
      <c r="B13284" t="s">
        <v>87</v>
      </c>
      <c r="C13284" s="1">
        <v>44783</v>
      </c>
      <c r="D13284">
        <v>326.88099999999997</v>
      </c>
    </row>
    <row r="13285" spans="1:4" hidden="1" x14ac:dyDescent="0.35">
      <c r="A13285" s="3" t="str">
        <f t="shared" si="207"/>
        <v>V_44783</v>
      </c>
      <c r="B13285" t="s">
        <v>88</v>
      </c>
      <c r="C13285" s="1">
        <v>44783</v>
      </c>
      <c r="D13285">
        <v>210.84</v>
      </c>
    </row>
    <row r="13286" spans="1:4" hidden="1" x14ac:dyDescent="0.35">
      <c r="A13286" s="3" t="str">
        <f t="shared" si="207"/>
        <v>VRSK_44783</v>
      </c>
      <c r="B13286" t="s">
        <v>89</v>
      </c>
      <c r="C13286" s="1">
        <v>44783</v>
      </c>
      <c r="D13286">
        <v>201.47499999999999</v>
      </c>
    </row>
    <row r="13287" spans="1:4" hidden="1" x14ac:dyDescent="0.35">
      <c r="A13287" s="3" t="str">
        <f t="shared" si="207"/>
        <v>VXX_44783</v>
      </c>
      <c r="B13287" t="s">
        <v>90</v>
      </c>
      <c r="C13287" s="1">
        <v>44783</v>
      </c>
      <c r="D13287">
        <v>21.44</v>
      </c>
    </row>
    <row r="13288" spans="1:4" hidden="1" x14ac:dyDescent="0.35">
      <c r="A13288" s="3" t="str">
        <f t="shared" si="207"/>
        <v>WRK_44783</v>
      </c>
      <c r="B13288" t="s">
        <v>91</v>
      </c>
      <c r="C13288" s="1">
        <v>44783</v>
      </c>
      <c r="D13288">
        <v>40.753999999999998</v>
      </c>
    </row>
    <row r="13289" spans="1:4" hidden="1" x14ac:dyDescent="0.35">
      <c r="A13289" s="3" t="str">
        <f t="shared" ref="A13289:A13352" si="208">CONCATENATE(B13289,"_",C13289)</f>
        <v>XLB_44783</v>
      </c>
      <c r="B13289" t="s">
        <v>92</v>
      </c>
      <c r="C13289" s="1">
        <v>44783</v>
      </c>
      <c r="D13289">
        <v>78.396000000000001</v>
      </c>
    </row>
    <row r="13290" spans="1:4" hidden="1" x14ac:dyDescent="0.35">
      <c r="A13290" s="3" t="str">
        <f t="shared" si="208"/>
        <v>XLC_44783</v>
      </c>
      <c r="B13290" t="s">
        <v>93</v>
      </c>
      <c r="C13290" s="1">
        <v>44783</v>
      </c>
      <c r="D13290">
        <v>58.194000000000003</v>
      </c>
    </row>
    <row r="13291" spans="1:4" hidden="1" x14ac:dyDescent="0.35">
      <c r="A13291" s="3" t="str">
        <f t="shared" si="208"/>
        <v>XLE_44783</v>
      </c>
      <c r="B13291" t="s">
        <v>94</v>
      </c>
      <c r="C13291" s="1">
        <v>44783</v>
      </c>
      <c r="D13291">
        <v>73.718999999999994</v>
      </c>
    </row>
    <row r="13292" spans="1:4" hidden="1" x14ac:dyDescent="0.35">
      <c r="A13292" s="3" t="str">
        <f t="shared" si="208"/>
        <v>XLF_44783</v>
      </c>
      <c r="B13292" t="s">
        <v>95</v>
      </c>
      <c r="C13292" s="1">
        <v>44783</v>
      </c>
      <c r="D13292">
        <v>34.204999999999998</v>
      </c>
    </row>
    <row r="13293" spans="1:4" hidden="1" x14ac:dyDescent="0.35">
      <c r="A13293" s="3" t="str">
        <f t="shared" si="208"/>
        <v>XLI_44783</v>
      </c>
      <c r="B13293" t="s">
        <v>96</v>
      </c>
      <c r="C13293" s="1">
        <v>44783</v>
      </c>
      <c r="D13293">
        <v>96.912000000000006</v>
      </c>
    </row>
    <row r="13294" spans="1:4" hidden="1" x14ac:dyDescent="0.35">
      <c r="A13294" s="3" t="str">
        <f t="shared" si="208"/>
        <v>XLK_44783</v>
      </c>
      <c r="B13294" t="s">
        <v>97</v>
      </c>
      <c r="C13294" s="1">
        <v>44783</v>
      </c>
      <c r="D13294">
        <v>147.46100000000001</v>
      </c>
    </row>
    <row r="13295" spans="1:4" hidden="1" x14ac:dyDescent="0.35">
      <c r="A13295" s="3" t="str">
        <f t="shared" si="208"/>
        <v>XLP_44783</v>
      </c>
      <c r="B13295" t="s">
        <v>98</v>
      </c>
      <c r="C13295" s="1">
        <v>44783</v>
      </c>
      <c r="D13295">
        <v>74.025000000000006</v>
      </c>
    </row>
    <row r="13296" spans="1:4" hidden="1" x14ac:dyDescent="0.35">
      <c r="A13296" s="3" t="str">
        <f t="shared" si="208"/>
        <v>XLU_44783</v>
      </c>
      <c r="B13296" t="s">
        <v>99</v>
      </c>
      <c r="C13296" s="1">
        <v>44783</v>
      </c>
      <c r="D13296">
        <v>74.382999999999996</v>
      </c>
    </row>
    <row r="13297" spans="1:4" hidden="1" x14ac:dyDescent="0.35">
      <c r="A13297" s="3" t="str">
        <f t="shared" si="208"/>
        <v>XLV_44783</v>
      </c>
      <c r="B13297" t="s">
        <v>100</v>
      </c>
      <c r="C13297" s="1">
        <v>44783</v>
      </c>
      <c r="D13297">
        <v>131.72</v>
      </c>
    </row>
    <row r="13298" spans="1:4" hidden="1" x14ac:dyDescent="0.35">
      <c r="A13298" s="3" t="str">
        <f t="shared" si="208"/>
        <v>XLY_44783</v>
      </c>
      <c r="B13298" t="s">
        <v>101</v>
      </c>
      <c r="C13298" s="1">
        <v>44783</v>
      </c>
      <c r="D13298">
        <v>166.196</v>
      </c>
    </row>
    <row r="13299" spans="1:4" hidden="1" x14ac:dyDescent="0.35">
      <c r="A13299" s="3" t="str">
        <f t="shared" si="208"/>
        <v>XOM_44783</v>
      </c>
      <c r="B13299" t="s">
        <v>102</v>
      </c>
      <c r="C13299" s="1">
        <v>44783</v>
      </c>
      <c r="D13299">
        <v>89.138000000000005</v>
      </c>
    </row>
    <row r="13300" spans="1:4" hidden="1" x14ac:dyDescent="0.35">
      <c r="A13300" s="3" t="str">
        <f t="shared" si="208"/>
        <v>ABBV_44784</v>
      </c>
      <c r="B13300" t="s">
        <v>3</v>
      </c>
      <c r="C13300" s="1">
        <v>44784</v>
      </c>
      <c r="D13300">
        <v>139.32400000000001</v>
      </c>
    </row>
    <row r="13301" spans="1:4" hidden="1" x14ac:dyDescent="0.35">
      <c r="A13301" s="3" t="str">
        <f t="shared" si="208"/>
        <v>ACN_44784</v>
      </c>
      <c r="B13301" t="s">
        <v>4</v>
      </c>
      <c r="C13301" s="1">
        <v>44784</v>
      </c>
      <c r="D13301">
        <v>311.75299999999999</v>
      </c>
    </row>
    <row r="13302" spans="1:4" hidden="1" x14ac:dyDescent="0.35">
      <c r="A13302" s="3" t="str">
        <f t="shared" si="208"/>
        <v>AEP_44784</v>
      </c>
      <c r="B13302" t="s">
        <v>5</v>
      </c>
      <c r="C13302" s="1">
        <v>44784</v>
      </c>
      <c r="D13302">
        <v>99.337999999999994</v>
      </c>
    </row>
    <row r="13303" spans="1:4" hidden="1" x14ac:dyDescent="0.35">
      <c r="A13303" s="3" t="str">
        <f t="shared" si="208"/>
        <v>AIZ_44784</v>
      </c>
      <c r="B13303" t="s">
        <v>6</v>
      </c>
      <c r="C13303" s="1">
        <v>44784</v>
      </c>
      <c r="D13303">
        <v>161.87299999999999</v>
      </c>
    </row>
    <row r="13304" spans="1:4" hidden="1" x14ac:dyDescent="0.35">
      <c r="A13304" s="3" t="str">
        <f t="shared" si="208"/>
        <v>ALLE_44784</v>
      </c>
      <c r="B13304" t="s">
        <v>7</v>
      </c>
      <c r="C13304" s="1">
        <v>44784</v>
      </c>
      <c r="D13304">
        <v>102.004</v>
      </c>
    </row>
    <row r="13305" spans="1:4" hidden="1" x14ac:dyDescent="0.35">
      <c r="A13305" s="3" t="str">
        <f t="shared" si="208"/>
        <v>AMAT_44784</v>
      </c>
      <c r="B13305" t="s">
        <v>8</v>
      </c>
      <c r="C13305" s="1">
        <v>44784</v>
      </c>
      <c r="D13305">
        <v>105.005</v>
      </c>
    </row>
    <row r="13306" spans="1:4" hidden="1" x14ac:dyDescent="0.35">
      <c r="A13306" s="3" t="str">
        <f t="shared" si="208"/>
        <v>AMP_44784</v>
      </c>
      <c r="B13306" t="s">
        <v>9</v>
      </c>
      <c r="C13306" s="1">
        <v>44784</v>
      </c>
      <c r="D13306">
        <v>281.17</v>
      </c>
    </row>
    <row r="13307" spans="1:4" hidden="1" x14ac:dyDescent="0.35">
      <c r="A13307" s="3" t="str">
        <f t="shared" si="208"/>
        <v>AMZN_44784</v>
      </c>
      <c r="B13307" t="s">
        <v>10</v>
      </c>
      <c r="C13307" s="1">
        <v>44784</v>
      </c>
      <c r="D13307">
        <v>140.63999999999999</v>
      </c>
    </row>
    <row r="13308" spans="1:4" hidden="1" x14ac:dyDescent="0.35">
      <c r="A13308" s="3" t="str">
        <f t="shared" si="208"/>
        <v>AVB_44784</v>
      </c>
      <c r="B13308" t="s">
        <v>11</v>
      </c>
      <c r="C13308" s="1">
        <v>44784</v>
      </c>
      <c r="D13308">
        <v>211.14</v>
      </c>
    </row>
    <row r="13309" spans="1:4" hidden="1" x14ac:dyDescent="0.35">
      <c r="A13309" s="3" t="str">
        <f t="shared" si="208"/>
        <v>AVY_44784</v>
      </c>
      <c r="B13309" t="s">
        <v>12</v>
      </c>
      <c r="C13309" s="1">
        <v>44784</v>
      </c>
      <c r="D13309">
        <v>197.172</v>
      </c>
    </row>
    <row r="13310" spans="1:4" hidden="1" x14ac:dyDescent="0.35">
      <c r="A13310" s="3" t="str">
        <f t="shared" si="208"/>
        <v>AXP_44784</v>
      </c>
      <c r="B13310" t="s">
        <v>13</v>
      </c>
      <c r="C13310" s="1">
        <v>44784</v>
      </c>
      <c r="D13310">
        <v>161.809</v>
      </c>
    </row>
    <row r="13311" spans="1:4" hidden="1" x14ac:dyDescent="0.35">
      <c r="A13311" s="3" t="str">
        <f t="shared" si="208"/>
        <v>BDX_44784</v>
      </c>
      <c r="B13311" t="s">
        <v>14</v>
      </c>
      <c r="C13311" s="1">
        <v>44784</v>
      </c>
      <c r="D13311">
        <v>257.57400000000001</v>
      </c>
    </row>
    <row r="13312" spans="1:4" hidden="1" x14ac:dyDescent="0.35">
      <c r="A13312" s="3" t="str">
        <f t="shared" si="208"/>
        <v>BF-B_44784</v>
      </c>
      <c r="B13312" t="s">
        <v>15</v>
      </c>
      <c r="C13312" s="1">
        <v>44784</v>
      </c>
      <c r="D13312">
        <v>74.992000000000004</v>
      </c>
    </row>
    <row r="13313" spans="1:4" hidden="1" x14ac:dyDescent="0.35">
      <c r="A13313" s="3" t="str">
        <f t="shared" si="208"/>
        <v>BMY_44784</v>
      </c>
      <c r="B13313" t="s">
        <v>16</v>
      </c>
      <c r="C13313" s="1">
        <v>44784</v>
      </c>
      <c r="D13313">
        <v>73.304000000000002</v>
      </c>
    </row>
    <row r="13314" spans="1:4" hidden="1" x14ac:dyDescent="0.35">
      <c r="A13314" s="3" t="str">
        <f t="shared" si="208"/>
        <v>BR_44784</v>
      </c>
      <c r="B13314" t="s">
        <v>17</v>
      </c>
      <c r="C13314" s="1">
        <v>44784</v>
      </c>
      <c r="D13314">
        <v>168.15600000000001</v>
      </c>
    </row>
    <row r="13315" spans="1:4" hidden="1" x14ac:dyDescent="0.35">
      <c r="A13315" s="3" t="str">
        <f t="shared" si="208"/>
        <v>CARR_44784</v>
      </c>
      <c r="B13315" t="s">
        <v>18</v>
      </c>
      <c r="C13315" s="1">
        <v>44784</v>
      </c>
      <c r="D13315">
        <v>42.683999999999997</v>
      </c>
    </row>
    <row r="13316" spans="1:4" hidden="1" x14ac:dyDescent="0.35">
      <c r="A13316" s="3" t="str">
        <f t="shared" si="208"/>
        <v>CDW_44784</v>
      </c>
      <c r="B13316" t="s">
        <v>19</v>
      </c>
      <c r="C13316" s="1">
        <v>44784</v>
      </c>
      <c r="D13316">
        <v>174.68600000000001</v>
      </c>
    </row>
    <row r="13317" spans="1:4" hidden="1" x14ac:dyDescent="0.35">
      <c r="A13317" s="3" t="str">
        <f t="shared" si="208"/>
        <v>CE_44784</v>
      </c>
      <c r="B13317" t="s">
        <v>20</v>
      </c>
      <c r="C13317" s="1">
        <v>44784</v>
      </c>
      <c r="D13317">
        <v>114.705</v>
      </c>
    </row>
    <row r="13318" spans="1:4" hidden="1" x14ac:dyDescent="0.35">
      <c r="A13318" s="3" t="str">
        <f t="shared" si="208"/>
        <v>CHTR_44784</v>
      </c>
      <c r="B13318" t="s">
        <v>21</v>
      </c>
      <c r="C13318" s="1">
        <v>44784</v>
      </c>
      <c r="D13318">
        <v>466.19</v>
      </c>
    </row>
    <row r="13319" spans="1:4" hidden="1" x14ac:dyDescent="0.35">
      <c r="A13319" s="3" t="str">
        <f t="shared" si="208"/>
        <v>CNC_44784</v>
      </c>
      <c r="B13319" t="s">
        <v>22</v>
      </c>
      <c r="C13319" s="1">
        <v>44784</v>
      </c>
      <c r="D13319">
        <v>94.01</v>
      </c>
    </row>
    <row r="13320" spans="1:4" hidden="1" x14ac:dyDescent="0.35">
      <c r="A13320" s="3" t="str">
        <f t="shared" si="208"/>
        <v>CNP_44784</v>
      </c>
      <c r="B13320" t="s">
        <v>23</v>
      </c>
      <c r="C13320" s="1">
        <v>44784</v>
      </c>
      <c r="D13320">
        <v>31.334</v>
      </c>
    </row>
    <row r="13321" spans="1:4" hidden="1" x14ac:dyDescent="0.35">
      <c r="A13321" s="3" t="str">
        <f t="shared" si="208"/>
        <v>COP_44784</v>
      </c>
      <c r="B13321" t="s">
        <v>24</v>
      </c>
      <c r="C13321" s="1">
        <v>44784</v>
      </c>
      <c r="D13321">
        <v>97.143000000000001</v>
      </c>
    </row>
    <row r="13322" spans="1:4" hidden="1" x14ac:dyDescent="0.35">
      <c r="A13322" s="3" t="str">
        <f t="shared" si="208"/>
        <v>CTAS_44784</v>
      </c>
      <c r="B13322" t="s">
        <v>25</v>
      </c>
      <c r="C13322" s="1">
        <v>44784</v>
      </c>
      <c r="D13322">
        <v>426.28399999999999</v>
      </c>
    </row>
    <row r="13323" spans="1:4" hidden="1" x14ac:dyDescent="0.35">
      <c r="A13323" s="3" t="str">
        <f t="shared" si="208"/>
        <v>CZR_44784</v>
      </c>
      <c r="B13323" t="s">
        <v>26</v>
      </c>
      <c r="C13323" s="1">
        <v>44784</v>
      </c>
      <c r="D13323">
        <v>49.33</v>
      </c>
    </row>
    <row r="13324" spans="1:4" hidden="1" x14ac:dyDescent="0.35">
      <c r="A13324" s="3" t="str">
        <f t="shared" si="208"/>
        <v>DG_44784</v>
      </c>
      <c r="B13324" t="s">
        <v>27</v>
      </c>
      <c r="C13324" s="1">
        <v>44784</v>
      </c>
      <c r="D13324">
        <v>250.73500000000001</v>
      </c>
    </row>
    <row r="13325" spans="1:4" hidden="1" x14ac:dyDescent="0.35">
      <c r="A13325" s="3" t="str">
        <f t="shared" si="208"/>
        <v>DPZ_44784</v>
      </c>
      <c r="B13325" t="s">
        <v>28</v>
      </c>
      <c r="C13325" s="1">
        <v>44784</v>
      </c>
      <c r="D13325">
        <v>401.637</v>
      </c>
    </row>
    <row r="13326" spans="1:4" x14ac:dyDescent="0.35">
      <c r="A13326" s="3" t="str">
        <f t="shared" si="208"/>
        <v>DRE_44784</v>
      </c>
      <c r="B13326" t="s">
        <v>29</v>
      </c>
      <c r="C13326" s="1">
        <v>44784</v>
      </c>
      <c r="D13326">
        <v>63.09</v>
      </c>
    </row>
    <row r="13327" spans="1:4" hidden="1" x14ac:dyDescent="0.35">
      <c r="A13327" s="3" t="str">
        <f t="shared" si="208"/>
        <v>DXC_44784</v>
      </c>
      <c r="B13327" t="s">
        <v>30</v>
      </c>
      <c r="C13327" s="1">
        <v>44784</v>
      </c>
      <c r="D13327">
        <v>26.31</v>
      </c>
    </row>
    <row r="13328" spans="1:4" hidden="1" x14ac:dyDescent="0.35">
      <c r="A13328" s="3" t="str">
        <f t="shared" si="208"/>
        <v>EWA_44784</v>
      </c>
      <c r="B13328" t="s">
        <v>31</v>
      </c>
      <c r="C13328" s="1">
        <v>44784</v>
      </c>
      <c r="D13328">
        <v>22.613</v>
      </c>
    </row>
    <row r="13329" spans="1:4" hidden="1" x14ac:dyDescent="0.35">
      <c r="A13329" s="3" t="str">
        <f t="shared" si="208"/>
        <v>EWC_44784</v>
      </c>
      <c r="B13329" t="s">
        <v>32</v>
      </c>
      <c r="C13329" s="1">
        <v>44784</v>
      </c>
      <c r="D13329">
        <v>35.371000000000002</v>
      </c>
    </row>
    <row r="13330" spans="1:4" hidden="1" x14ac:dyDescent="0.35">
      <c r="A13330" s="3" t="str">
        <f t="shared" si="208"/>
        <v>EWG_44784</v>
      </c>
      <c r="B13330" t="s">
        <v>33</v>
      </c>
      <c r="C13330" s="1">
        <v>44784</v>
      </c>
      <c r="D13330">
        <v>23.981999999999999</v>
      </c>
    </row>
    <row r="13331" spans="1:4" hidden="1" x14ac:dyDescent="0.35">
      <c r="A13331" s="3" t="str">
        <f t="shared" si="208"/>
        <v>EWH_44784</v>
      </c>
      <c r="B13331" t="s">
        <v>34</v>
      </c>
      <c r="C13331" s="1">
        <v>44784</v>
      </c>
      <c r="D13331">
        <v>20.86</v>
      </c>
    </row>
    <row r="13332" spans="1:4" hidden="1" x14ac:dyDescent="0.35">
      <c r="A13332" s="3" t="str">
        <f t="shared" si="208"/>
        <v>EWJ_44784</v>
      </c>
      <c r="B13332" t="s">
        <v>35</v>
      </c>
      <c r="C13332" s="1">
        <v>44784</v>
      </c>
      <c r="D13332">
        <v>56.162999999999997</v>
      </c>
    </row>
    <row r="13333" spans="1:4" hidden="1" x14ac:dyDescent="0.35">
      <c r="A13333" s="3" t="str">
        <f t="shared" si="208"/>
        <v>EWL_44784</v>
      </c>
      <c r="B13333" t="s">
        <v>36</v>
      </c>
      <c r="C13333" s="1">
        <v>44784</v>
      </c>
      <c r="D13333">
        <v>43.79</v>
      </c>
    </row>
    <row r="13334" spans="1:4" hidden="1" x14ac:dyDescent="0.35">
      <c r="A13334" s="3" t="str">
        <f t="shared" si="208"/>
        <v>EWQ_44784</v>
      </c>
      <c r="B13334" t="s">
        <v>37</v>
      </c>
      <c r="C13334" s="1">
        <v>44784</v>
      </c>
      <c r="D13334">
        <v>32.302</v>
      </c>
    </row>
    <row r="13335" spans="1:4" hidden="1" x14ac:dyDescent="0.35">
      <c r="A13335" s="3" t="str">
        <f t="shared" si="208"/>
        <v>EWT_44784</v>
      </c>
      <c r="B13335" t="s">
        <v>38</v>
      </c>
      <c r="C13335" s="1">
        <v>44784</v>
      </c>
      <c r="D13335">
        <v>44.381999999999998</v>
      </c>
    </row>
    <row r="13336" spans="1:4" hidden="1" x14ac:dyDescent="0.35">
      <c r="A13336" s="3" t="str">
        <f t="shared" si="208"/>
        <v>EWU_44784</v>
      </c>
      <c r="B13336" t="s">
        <v>39</v>
      </c>
      <c r="C13336" s="1">
        <v>44784</v>
      </c>
      <c r="D13336">
        <v>30.635999999999999</v>
      </c>
    </row>
    <row r="13337" spans="1:4" hidden="1" x14ac:dyDescent="0.35">
      <c r="A13337" s="3" t="str">
        <f t="shared" si="208"/>
        <v>EWY_44784</v>
      </c>
      <c r="B13337" t="s">
        <v>40</v>
      </c>
      <c r="C13337" s="1">
        <v>44784</v>
      </c>
      <c r="D13337">
        <v>60.585000000000001</v>
      </c>
    </row>
    <row r="13338" spans="1:4" hidden="1" x14ac:dyDescent="0.35">
      <c r="A13338" s="3" t="str">
        <f t="shared" si="208"/>
        <v>EWZ_44784</v>
      </c>
      <c r="B13338" t="s">
        <v>41</v>
      </c>
      <c r="C13338" s="1">
        <v>44784</v>
      </c>
      <c r="D13338">
        <v>28.707999999999998</v>
      </c>
    </row>
    <row r="13339" spans="1:4" hidden="1" x14ac:dyDescent="0.35">
      <c r="A13339" s="3" t="str">
        <f t="shared" si="208"/>
        <v>FTV_44784</v>
      </c>
      <c r="B13339" t="s">
        <v>43</v>
      </c>
      <c r="C13339" s="1">
        <v>44784</v>
      </c>
      <c r="D13339">
        <v>67.135000000000005</v>
      </c>
    </row>
    <row r="13340" spans="1:4" hidden="1" x14ac:dyDescent="0.35">
      <c r="A13340" s="3" t="str">
        <f t="shared" si="208"/>
        <v>GOOG_44784</v>
      </c>
      <c r="B13340" t="s">
        <v>44</v>
      </c>
      <c r="C13340" s="1">
        <v>44784</v>
      </c>
      <c r="D13340">
        <v>119.82</v>
      </c>
    </row>
    <row r="13341" spans="1:4" hidden="1" x14ac:dyDescent="0.35">
      <c r="A13341" s="3" t="str">
        <f t="shared" si="208"/>
        <v>GPC_44784</v>
      </c>
      <c r="B13341" t="s">
        <v>45</v>
      </c>
      <c r="C13341" s="1">
        <v>44784</v>
      </c>
      <c r="D13341">
        <v>154.95099999999999</v>
      </c>
    </row>
    <row r="13342" spans="1:4" hidden="1" x14ac:dyDescent="0.35">
      <c r="A13342" s="3" t="str">
        <f t="shared" si="208"/>
        <v>GSG_44784</v>
      </c>
      <c r="B13342" t="s">
        <v>46</v>
      </c>
      <c r="C13342" s="1">
        <v>44784</v>
      </c>
      <c r="D13342">
        <v>22.66</v>
      </c>
    </row>
    <row r="13343" spans="1:4" hidden="1" x14ac:dyDescent="0.35">
      <c r="A13343" s="3" t="str">
        <f t="shared" si="208"/>
        <v>HIG_44784</v>
      </c>
      <c r="B13343" t="s">
        <v>47</v>
      </c>
      <c r="C13343" s="1">
        <v>44784</v>
      </c>
      <c r="D13343">
        <v>66.882999999999996</v>
      </c>
    </row>
    <row r="13344" spans="1:4" hidden="1" x14ac:dyDescent="0.35">
      <c r="A13344" s="3" t="str">
        <f t="shared" si="208"/>
        <v>HIGH.L_44784</v>
      </c>
      <c r="B13344" t="s">
        <v>48</v>
      </c>
      <c r="C13344" s="1">
        <v>44784</v>
      </c>
      <c r="D13344">
        <v>5.1159999999999997</v>
      </c>
    </row>
    <row r="13345" spans="1:4" hidden="1" x14ac:dyDescent="0.35">
      <c r="A13345" s="3" t="str">
        <f t="shared" si="208"/>
        <v>HST_44784</v>
      </c>
      <c r="B13345" t="s">
        <v>49</v>
      </c>
      <c r="C13345" s="1">
        <v>44784</v>
      </c>
      <c r="D13345">
        <v>18.879000000000001</v>
      </c>
    </row>
    <row r="13346" spans="1:4" hidden="1" x14ac:dyDescent="0.35">
      <c r="A13346" s="3" t="str">
        <f t="shared" si="208"/>
        <v>HYG_44784</v>
      </c>
      <c r="B13346" t="s">
        <v>50</v>
      </c>
      <c r="C13346" s="1">
        <v>44784</v>
      </c>
      <c r="D13346">
        <v>76.08</v>
      </c>
    </row>
    <row r="13347" spans="1:4" hidden="1" x14ac:dyDescent="0.35">
      <c r="A13347" s="3" t="str">
        <f t="shared" si="208"/>
        <v>IAU_44784</v>
      </c>
      <c r="B13347" t="s">
        <v>51</v>
      </c>
      <c r="C13347" s="1">
        <v>44784</v>
      </c>
      <c r="D13347">
        <v>33.9</v>
      </c>
    </row>
    <row r="13348" spans="1:4" hidden="1" x14ac:dyDescent="0.35">
      <c r="A13348" s="3" t="str">
        <f t="shared" si="208"/>
        <v>ICLN_44784</v>
      </c>
      <c r="B13348" t="s">
        <v>52</v>
      </c>
      <c r="C13348" s="1">
        <v>44784</v>
      </c>
      <c r="D13348">
        <v>23.239000000000001</v>
      </c>
    </row>
    <row r="13349" spans="1:4" hidden="1" x14ac:dyDescent="0.35">
      <c r="A13349" s="3" t="str">
        <f t="shared" si="208"/>
        <v>IEAA.L_44784</v>
      </c>
      <c r="B13349" t="s">
        <v>53</v>
      </c>
      <c r="C13349" s="1">
        <v>44784</v>
      </c>
      <c r="D13349">
        <v>4.9119999999999999</v>
      </c>
    </row>
    <row r="13350" spans="1:4" hidden="1" x14ac:dyDescent="0.35">
      <c r="A13350" s="3" t="str">
        <f t="shared" si="208"/>
        <v>IEF_44784</v>
      </c>
      <c r="B13350" t="s">
        <v>54</v>
      </c>
      <c r="C13350" s="1">
        <v>44784</v>
      </c>
      <c r="D13350">
        <v>102.227</v>
      </c>
    </row>
    <row r="13351" spans="1:4" hidden="1" x14ac:dyDescent="0.35">
      <c r="A13351" s="3" t="str">
        <f t="shared" si="208"/>
        <v>IEFM.L_44784</v>
      </c>
      <c r="B13351" t="s">
        <v>55</v>
      </c>
      <c r="C13351" s="1">
        <v>44784</v>
      </c>
      <c r="D13351">
        <v>721.5</v>
      </c>
    </row>
    <row r="13352" spans="1:4" hidden="1" x14ac:dyDescent="0.35">
      <c r="A13352" s="3" t="str">
        <f t="shared" si="208"/>
        <v>IEMG_44784</v>
      </c>
      <c r="B13352" t="s">
        <v>56</v>
      </c>
      <c r="C13352" s="1">
        <v>44784</v>
      </c>
      <c r="D13352">
        <v>49.203000000000003</v>
      </c>
    </row>
    <row r="13353" spans="1:4" hidden="1" x14ac:dyDescent="0.35">
      <c r="A13353" s="3" t="str">
        <f t="shared" ref="A13353:A13416" si="209">CONCATENATE(B13353,"_",C13353)</f>
        <v>IEUS_44784</v>
      </c>
      <c r="B13353" t="s">
        <v>57</v>
      </c>
      <c r="C13353" s="1">
        <v>44784</v>
      </c>
      <c r="D13353">
        <v>52.353000000000002</v>
      </c>
    </row>
    <row r="13354" spans="1:4" hidden="1" x14ac:dyDescent="0.35">
      <c r="A13354" s="3" t="str">
        <f t="shared" si="209"/>
        <v>IEVL.L_44784</v>
      </c>
      <c r="B13354" t="s">
        <v>58</v>
      </c>
      <c r="C13354" s="1">
        <v>44784</v>
      </c>
      <c r="D13354">
        <v>7.0339999999999998</v>
      </c>
    </row>
    <row r="13355" spans="1:4" hidden="1" x14ac:dyDescent="0.35">
      <c r="A13355" s="3" t="str">
        <f t="shared" si="209"/>
        <v>IGF_44784</v>
      </c>
      <c r="B13355" t="s">
        <v>59</v>
      </c>
      <c r="C13355" s="1">
        <v>44784</v>
      </c>
      <c r="D13355">
        <v>48.774000000000001</v>
      </c>
    </row>
    <row r="13356" spans="1:4" hidden="1" x14ac:dyDescent="0.35">
      <c r="A13356" s="3" t="str">
        <f t="shared" si="209"/>
        <v>INDA_44784</v>
      </c>
      <c r="B13356" t="s">
        <v>60</v>
      </c>
      <c r="C13356" s="1">
        <v>44784</v>
      </c>
      <c r="D13356">
        <v>43.26</v>
      </c>
    </row>
    <row r="13357" spans="1:4" hidden="1" x14ac:dyDescent="0.35">
      <c r="A13357" s="3" t="str">
        <f t="shared" si="209"/>
        <v>IUMO.L_44784</v>
      </c>
      <c r="B13357" t="s">
        <v>61</v>
      </c>
      <c r="C13357" s="1">
        <v>44784</v>
      </c>
      <c r="D13357">
        <v>9.984</v>
      </c>
    </row>
    <row r="13358" spans="1:4" hidden="1" x14ac:dyDescent="0.35">
      <c r="A13358" s="3" t="str">
        <f t="shared" si="209"/>
        <v>IUVL.L_44784</v>
      </c>
      <c r="B13358" t="s">
        <v>62</v>
      </c>
      <c r="C13358" s="1">
        <v>44784</v>
      </c>
      <c r="D13358">
        <v>8.5510000000000002</v>
      </c>
    </row>
    <row r="13359" spans="1:4" hidden="1" x14ac:dyDescent="0.35">
      <c r="A13359" s="3" t="str">
        <f t="shared" si="209"/>
        <v>IVV_44784</v>
      </c>
      <c r="B13359" t="s">
        <v>63</v>
      </c>
      <c r="C13359" s="1">
        <v>44784</v>
      </c>
      <c r="D13359">
        <v>418.32499999999999</v>
      </c>
    </row>
    <row r="13360" spans="1:4" hidden="1" x14ac:dyDescent="0.35">
      <c r="A13360" s="3" t="str">
        <f t="shared" si="209"/>
        <v>IWM_44784</v>
      </c>
      <c r="B13360" t="s">
        <v>64</v>
      </c>
      <c r="C13360" s="1">
        <v>44784</v>
      </c>
      <c r="D13360">
        <v>194.44200000000001</v>
      </c>
    </row>
    <row r="13361" spans="1:4" hidden="1" x14ac:dyDescent="0.35">
      <c r="A13361" s="3" t="str">
        <f t="shared" si="209"/>
        <v>IXN_44784</v>
      </c>
      <c r="B13361" t="s">
        <v>65</v>
      </c>
      <c r="C13361" s="1">
        <v>44784</v>
      </c>
      <c r="D13361">
        <v>52.415999999999997</v>
      </c>
    </row>
    <row r="13362" spans="1:4" hidden="1" x14ac:dyDescent="0.35">
      <c r="A13362" s="3" t="str">
        <f t="shared" si="209"/>
        <v>JPEA.L_44784</v>
      </c>
      <c r="B13362" t="s">
        <v>66</v>
      </c>
      <c r="C13362" s="1">
        <v>44784</v>
      </c>
      <c r="D13362">
        <v>5.0720000000000001</v>
      </c>
    </row>
    <row r="13363" spans="1:4" hidden="1" x14ac:dyDescent="0.35">
      <c r="A13363" s="3" t="str">
        <f t="shared" si="209"/>
        <v>JPM_44784</v>
      </c>
      <c r="B13363" t="s">
        <v>67</v>
      </c>
      <c r="C13363" s="1">
        <v>44784</v>
      </c>
      <c r="D13363">
        <v>118.202</v>
      </c>
    </row>
    <row r="13364" spans="1:4" hidden="1" x14ac:dyDescent="0.35">
      <c r="A13364" s="3" t="str">
        <f t="shared" si="209"/>
        <v>KR_44784</v>
      </c>
      <c r="B13364" t="s">
        <v>68</v>
      </c>
      <c r="C13364" s="1">
        <v>44784</v>
      </c>
      <c r="D13364">
        <v>46.405999999999999</v>
      </c>
    </row>
    <row r="13365" spans="1:4" hidden="1" x14ac:dyDescent="0.35">
      <c r="A13365" s="3" t="str">
        <f t="shared" si="209"/>
        <v>LQD_44784</v>
      </c>
      <c r="B13365" t="s">
        <v>69</v>
      </c>
      <c r="C13365" s="1">
        <v>44784</v>
      </c>
      <c r="D13365">
        <v>111.22</v>
      </c>
    </row>
    <row r="13366" spans="1:4" hidden="1" x14ac:dyDescent="0.35">
      <c r="A13366" s="3" t="str">
        <f t="shared" si="209"/>
        <v>MCHI_44784</v>
      </c>
      <c r="B13366" t="s">
        <v>70</v>
      </c>
      <c r="C13366" s="1">
        <v>44784</v>
      </c>
      <c r="D13366">
        <v>49.106000000000002</v>
      </c>
    </row>
    <row r="13367" spans="1:4" hidden="1" x14ac:dyDescent="0.35">
      <c r="A13367" s="3" t="str">
        <f t="shared" si="209"/>
        <v>META_44784</v>
      </c>
      <c r="B13367" t="s">
        <v>144</v>
      </c>
      <c r="C13367" s="1">
        <v>44784</v>
      </c>
      <c r="D13367">
        <v>177.49</v>
      </c>
    </row>
    <row r="13368" spans="1:4" hidden="1" x14ac:dyDescent="0.35">
      <c r="A13368" s="3" t="str">
        <f t="shared" si="209"/>
        <v>MVEU.L_44784</v>
      </c>
      <c r="B13368" t="s">
        <v>71</v>
      </c>
      <c r="C13368" s="1">
        <v>44784</v>
      </c>
      <c r="D13368">
        <v>52.164999999999999</v>
      </c>
    </row>
    <row r="13369" spans="1:4" hidden="1" x14ac:dyDescent="0.35">
      <c r="A13369" s="3" t="str">
        <f t="shared" si="209"/>
        <v>OGN_44784</v>
      </c>
      <c r="B13369" t="s">
        <v>72</v>
      </c>
      <c r="C13369" s="1">
        <v>44784</v>
      </c>
      <c r="D13369">
        <v>31.053999999999998</v>
      </c>
    </row>
    <row r="13370" spans="1:4" hidden="1" x14ac:dyDescent="0.35">
      <c r="A13370" s="3" t="str">
        <f t="shared" si="209"/>
        <v>PG_44784</v>
      </c>
      <c r="B13370" t="s">
        <v>73</v>
      </c>
      <c r="C13370" s="1">
        <v>44784</v>
      </c>
      <c r="D13370">
        <v>143.33600000000001</v>
      </c>
    </row>
    <row r="13371" spans="1:4" hidden="1" x14ac:dyDescent="0.35">
      <c r="A13371" s="3" t="str">
        <f t="shared" si="209"/>
        <v>PPL_44784</v>
      </c>
      <c r="B13371" t="s">
        <v>74</v>
      </c>
      <c r="C13371" s="1">
        <v>44784</v>
      </c>
      <c r="D13371">
        <v>28.98</v>
      </c>
    </row>
    <row r="13372" spans="1:4" hidden="1" x14ac:dyDescent="0.35">
      <c r="A13372" s="3" t="str">
        <f t="shared" si="209"/>
        <v>PRU_44784</v>
      </c>
      <c r="B13372" t="s">
        <v>75</v>
      </c>
      <c r="C13372" s="1">
        <v>44784</v>
      </c>
      <c r="D13372">
        <v>100.657</v>
      </c>
    </row>
    <row r="13373" spans="1:4" hidden="1" x14ac:dyDescent="0.35">
      <c r="A13373" s="3" t="str">
        <f t="shared" si="209"/>
        <v>PYPL_44784</v>
      </c>
      <c r="B13373" t="s">
        <v>76</v>
      </c>
      <c r="C13373" s="1">
        <v>44784</v>
      </c>
      <c r="D13373">
        <v>99.11</v>
      </c>
    </row>
    <row r="13374" spans="1:4" hidden="1" x14ac:dyDescent="0.35">
      <c r="A13374" s="3" t="str">
        <f t="shared" si="209"/>
        <v>RE_44784</v>
      </c>
      <c r="B13374" t="s">
        <v>77</v>
      </c>
      <c r="C13374" s="1">
        <v>44784</v>
      </c>
      <c r="D13374">
        <v>268.21800000000002</v>
      </c>
    </row>
    <row r="13375" spans="1:4" hidden="1" x14ac:dyDescent="0.35">
      <c r="A13375" s="3" t="str">
        <f t="shared" si="209"/>
        <v>REET_44784</v>
      </c>
      <c r="B13375" t="s">
        <v>78</v>
      </c>
      <c r="C13375" s="1">
        <v>44784</v>
      </c>
      <c r="D13375">
        <v>26.096</v>
      </c>
    </row>
    <row r="13376" spans="1:4" hidden="1" x14ac:dyDescent="0.35">
      <c r="A13376" s="3" t="str">
        <f t="shared" si="209"/>
        <v>ROL_44784</v>
      </c>
      <c r="B13376" t="s">
        <v>79</v>
      </c>
      <c r="C13376" s="1">
        <v>44784</v>
      </c>
      <c r="D13376">
        <v>36.402999999999999</v>
      </c>
    </row>
    <row r="13377" spans="1:4" hidden="1" x14ac:dyDescent="0.35">
      <c r="A13377" s="3" t="str">
        <f t="shared" si="209"/>
        <v>ROST_44784</v>
      </c>
      <c r="B13377" t="s">
        <v>80</v>
      </c>
      <c r="C13377" s="1">
        <v>44784</v>
      </c>
      <c r="D13377">
        <v>87.611999999999995</v>
      </c>
    </row>
    <row r="13378" spans="1:4" hidden="1" x14ac:dyDescent="0.35">
      <c r="A13378" s="3" t="str">
        <f t="shared" si="209"/>
        <v>SEGA.L_44784</v>
      </c>
      <c r="B13378" t="s">
        <v>81</v>
      </c>
      <c r="C13378" s="1">
        <v>44784</v>
      </c>
      <c r="D13378">
        <v>99.438999999999993</v>
      </c>
    </row>
    <row r="13379" spans="1:4" hidden="1" x14ac:dyDescent="0.35">
      <c r="A13379" s="3" t="str">
        <f t="shared" si="209"/>
        <v>SHY_44784</v>
      </c>
      <c r="B13379" t="s">
        <v>82</v>
      </c>
      <c r="C13379" s="1">
        <v>44784</v>
      </c>
      <c r="D13379">
        <v>81.665999999999997</v>
      </c>
    </row>
    <row r="13380" spans="1:4" hidden="1" x14ac:dyDescent="0.35">
      <c r="A13380" s="3" t="str">
        <f t="shared" si="209"/>
        <v>SLV_44784</v>
      </c>
      <c r="B13380" t="s">
        <v>83</v>
      </c>
      <c r="C13380" s="1">
        <v>44784</v>
      </c>
      <c r="D13380">
        <v>18.670000000000002</v>
      </c>
    </row>
    <row r="13381" spans="1:4" hidden="1" x14ac:dyDescent="0.35">
      <c r="A13381" s="3" t="str">
        <f t="shared" si="209"/>
        <v>SPMV.L_44784</v>
      </c>
      <c r="B13381" t="s">
        <v>84</v>
      </c>
      <c r="C13381" s="1">
        <v>44784</v>
      </c>
      <c r="D13381">
        <v>79.31</v>
      </c>
    </row>
    <row r="13382" spans="1:4" hidden="1" x14ac:dyDescent="0.35">
      <c r="A13382" s="3" t="str">
        <f t="shared" si="209"/>
        <v>TLT_44784</v>
      </c>
      <c r="B13382" t="s">
        <v>85</v>
      </c>
      <c r="C13382" s="1">
        <v>44784</v>
      </c>
      <c r="D13382">
        <v>112.76300000000001</v>
      </c>
    </row>
    <row r="13383" spans="1:4" hidden="1" x14ac:dyDescent="0.35">
      <c r="A13383" s="3" t="str">
        <f t="shared" si="209"/>
        <v>UNH_44784</v>
      </c>
      <c r="B13383" t="s">
        <v>86</v>
      </c>
      <c r="C13383" s="1">
        <v>44784</v>
      </c>
      <c r="D13383">
        <v>529.56100000000004</v>
      </c>
    </row>
    <row r="13384" spans="1:4" hidden="1" x14ac:dyDescent="0.35">
      <c r="A13384" s="3" t="str">
        <f t="shared" si="209"/>
        <v>URI_44784</v>
      </c>
      <c r="B13384" t="s">
        <v>87</v>
      </c>
      <c r="C13384" s="1">
        <v>44784</v>
      </c>
      <c r="D13384">
        <v>331.137</v>
      </c>
    </row>
    <row r="13385" spans="1:4" hidden="1" x14ac:dyDescent="0.35">
      <c r="A13385" s="3" t="str">
        <f t="shared" si="209"/>
        <v>V_44784</v>
      </c>
      <c r="B13385" t="s">
        <v>88</v>
      </c>
      <c r="C13385" s="1">
        <v>44784</v>
      </c>
      <c r="D13385">
        <v>210.19800000000001</v>
      </c>
    </row>
    <row r="13386" spans="1:4" hidden="1" x14ac:dyDescent="0.35">
      <c r="A13386" s="3" t="str">
        <f t="shared" si="209"/>
        <v>VRSK_44784</v>
      </c>
      <c r="B13386" t="s">
        <v>89</v>
      </c>
      <c r="C13386" s="1">
        <v>44784</v>
      </c>
      <c r="D13386">
        <v>200.22900000000001</v>
      </c>
    </row>
    <row r="13387" spans="1:4" hidden="1" x14ac:dyDescent="0.35">
      <c r="A13387" s="3" t="str">
        <f t="shared" si="209"/>
        <v>VXX_44784</v>
      </c>
      <c r="B13387" t="s">
        <v>90</v>
      </c>
      <c r="C13387" s="1">
        <v>44784</v>
      </c>
      <c r="D13387">
        <v>21.69</v>
      </c>
    </row>
    <row r="13388" spans="1:4" hidden="1" x14ac:dyDescent="0.35">
      <c r="A13388" s="3" t="str">
        <f t="shared" si="209"/>
        <v>WRK_44784</v>
      </c>
      <c r="B13388" t="s">
        <v>91</v>
      </c>
      <c r="C13388" s="1">
        <v>44784</v>
      </c>
      <c r="D13388">
        <v>41.295999999999999</v>
      </c>
    </row>
    <row r="13389" spans="1:4" hidden="1" x14ac:dyDescent="0.35">
      <c r="A13389" s="3" t="str">
        <f t="shared" si="209"/>
        <v>XLB_44784</v>
      </c>
      <c r="B13389" t="s">
        <v>92</v>
      </c>
      <c r="C13389" s="1">
        <v>44784</v>
      </c>
      <c r="D13389">
        <v>78.662999999999997</v>
      </c>
    </row>
    <row r="13390" spans="1:4" hidden="1" x14ac:dyDescent="0.35">
      <c r="A13390" s="3" t="str">
        <f t="shared" si="209"/>
        <v>XLC_44784</v>
      </c>
      <c r="B13390" t="s">
        <v>93</v>
      </c>
      <c r="C13390" s="1">
        <v>44784</v>
      </c>
      <c r="D13390">
        <v>58.253999999999998</v>
      </c>
    </row>
    <row r="13391" spans="1:4" hidden="1" x14ac:dyDescent="0.35">
      <c r="A13391" s="3" t="str">
        <f t="shared" si="209"/>
        <v>XLE_44784</v>
      </c>
      <c r="B13391" t="s">
        <v>94</v>
      </c>
      <c r="C13391" s="1">
        <v>44784</v>
      </c>
      <c r="D13391">
        <v>76.254999999999995</v>
      </c>
    </row>
    <row r="13392" spans="1:4" hidden="1" x14ac:dyDescent="0.35">
      <c r="A13392" s="3" t="str">
        <f t="shared" si="209"/>
        <v>XLF_44784</v>
      </c>
      <c r="B13392" t="s">
        <v>95</v>
      </c>
      <c r="C13392" s="1">
        <v>44784</v>
      </c>
      <c r="D13392">
        <v>34.610999999999997</v>
      </c>
    </row>
    <row r="13393" spans="1:4" hidden="1" x14ac:dyDescent="0.35">
      <c r="A13393" s="3" t="str">
        <f t="shared" si="209"/>
        <v>XLI_44784</v>
      </c>
      <c r="B13393" t="s">
        <v>96</v>
      </c>
      <c r="C13393" s="1">
        <v>44784</v>
      </c>
      <c r="D13393">
        <v>97.427000000000007</v>
      </c>
    </row>
    <row r="13394" spans="1:4" hidden="1" x14ac:dyDescent="0.35">
      <c r="A13394" s="3" t="str">
        <f t="shared" si="209"/>
        <v>XLK_44784</v>
      </c>
      <c r="B13394" t="s">
        <v>97</v>
      </c>
      <c r="C13394" s="1">
        <v>44784</v>
      </c>
      <c r="D13394">
        <v>146.88399999999999</v>
      </c>
    </row>
    <row r="13395" spans="1:4" hidden="1" x14ac:dyDescent="0.35">
      <c r="A13395" s="3" t="str">
        <f t="shared" si="209"/>
        <v>XLP_44784</v>
      </c>
      <c r="B13395" t="s">
        <v>98</v>
      </c>
      <c r="C13395" s="1">
        <v>44784</v>
      </c>
      <c r="D13395">
        <v>73.846999999999994</v>
      </c>
    </row>
    <row r="13396" spans="1:4" hidden="1" x14ac:dyDescent="0.35">
      <c r="A13396" s="3" t="str">
        <f t="shared" si="209"/>
        <v>XLU_44784</v>
      </c>
      <c r="B13396" t="s">
        <v>99</v>
      </c>
      <c r="C13396" s="1">
        <v>44784</v>
      </c>
      <c r="D13396">
        <v>74.373000000000005</v>
      </c>
    </row>
    <row r="13397" spans="1:4" hidden="1" x14ac:dyDescent="0.35">
      <c r="A13397" s="3" t="str">
        <f t="shared" si="209"/>
        <v>XLV_44784</v>
      </c>
      <c r="B13397" t="s">
        <v>100</v>
      </c>
      <c r="C13397" s="1">
        <v>44784</v>
      </c>
      <c r="D13397">
        <v>130.86699999999999</v>
      </c>
    </row>
    <row r="13398" spans="1:4" hidden="1" x14ac:dyDescent="0.35">
      <c r="A13398" s="3" t="str">
        <f t="shared" si="209"/>
        <v>XLY_44784</v>
      </c>
      <c r="B13398" t="s">
        <v>101</v>
      </c>
      <c r="C13398" s="1">
        <v>44784</v>
      </c>
      <c r="D13398">
        <v>165.35</v>
      </c>
    </row>
    <row r="13399" spans="1:4" hidden="1" x14ac:dyDescent="0.35">
      <c r="A13399" s="3" t="str">
        <f t="shared" si="209"/>
        <v>XOM_44784</v>
      </c>
      <c r="B13399" t="s">
        <v>102</v>
      </c>
      <c r="C13399" s="1">
        <v>44784</v>
      </c>
      <c r="D13399">
        <v>91.716999999999999</v>
      </c>
    </row>
    <row r="13400" spans="1:4" hidden="1" x14ac:dyDescent="0.35">
      <c r="A13400" s="3" t="str">
        <f t="shared" si="209"/>
        <v>ABBV_44785</v>
      </c>
      <c r="B13400" t="s">
        <v>3</v>
      </c>
      <c r="C13400" s="1">
        <v>44785</v>
      </c>
      <c r="D13400">
        <v>139.834</v>
      </c>
    </row>
    <row r="13401" spans="1:4" hidden="1" x14ac:dyDescent="0.35">
      <c r="A13401" s="3" t="str">
        <f t="shared" si="209"/>
        <v>ACN_44785</v>
      </c>
      <c r="B13401" t="s">
        <v>4</v>
      </c>
      <c r="C13401" s="1">
        <v>44785</v>
      </c>
      <c r="D13401">
        <v>317.72199999999998</v>
      </c>
    </row>
    <row r="13402" spans="1:4" hidden="1" x14ac:dyDescent="0.35">
      <c r="A13402" s="3" t="str">
        <f t="shared" si="209"/>
        <v>AEP_44785</v>
      </c>
      <c r="B13402" t="s">
        <v>5</v>
      </c>
      <c r="C13402" s="1">
        <v>44785</v>
      </c>
      <c r="D13402">
        <v>101.871</v>
      </c>
    </row>
    <row r="13403" spans="1:4" hidden="1" x14ac:dyDescent="0.35">
      <c r="A13403" s="3" t="str">
        <f t="shared" si="209"/>
        <v>AIZ_44785</v>
      </c>
      <c r="B13403" t="s">
        <v>6</v>
      </c>
      <c r="C13403" s="1">
        <v>44785</v>
      </c>
      <c r="D13403">
        <v>164.68600000000001</v>
      </c>
    </row>
    <row r="13404" spans="1:4" hidden="1" x14ac:dyDescent="0.35">
      <c r="A13404" s="3" t="str">
        <f t="shared" si="209"/>
        <v>ALLE_44785</v>
      </c>
      <c r="B13404" t="s">
        <v>7</v>
      </c>
      <c r="C13404" s="1">
        <v>44785</v>
      </c>
      <c r="D13404">
        <v>105.556</v>
      </c>
    </row>
    <row r="13405" spans="1:4" hidden="1" x14ac:dyDescent="0.35">
      <c r="A13405" s="3" t="str">
        <f t="shared" si="209"/>
        <v>AMAT_44785</v>
      </c>
      <c r="B13405" t="s">
        <v>8</v>
      </c>
      <c r="C13405" s="1">
        <v>44785</v>
      </c>
      <c r="D13405">
        <v>109.831</v>
      </c>
    </row>
    <row r="13406" spans="1:4" hidden="1" x14ac:dyDescent="0.35">
      <c r="A13406" s="3" t="str">
        <f t="shared" si="209"/>
        <v>AMP_44785</v>
      </c>
      <c r="B13406" t="s">
        <v>9</v>
      </c>
      <c r="C13406" s="1">
        <v>44785</v>
      </c>
      <c r="D13406">
        <v>286.97500000000002</v>
      </c>
    </row>
    <row r="13407" spans="1:4" hidden="1" x14ac:dyDescent="0.35">
      <c r="A13407" s="3" t="str">
        <f t="shared" si="209"/>
        <v>AMZN_44785</v>
      </c>
      <c r="B13407" t="s">
        <v>10</v>
      </c>
      <c r="C13407" s="1">
        <v>44785</v>
      </c>
      <c r="D13407">
        <v>143.55000000000001</v>
      </c>
    </row>
    <row r="13408" spans="1:4" hidden="1" x14ac:dyDescent="0.35">
      <c r="A13408" s="3" t="str">
        <f t="shared" si="209"/>
        <v>AVB_44785</v>
      </c>
      <c r="B13408" t="s">
        <v>11</v>
      </c>
      <c r="C13408" s="1">
        <v>44785</v>
      </c>
      <c r="D13408">
        <v>214.16399999999999</v>
      </c>
    </row>
    <row r="13409" spans="1:4" hidden="1" x14ac:dyDescent="0.35">
      <c r="A13409" s="3" t="str">
        <f t="shared" si="209"/>
        <v>AVY_44785</v>
      </c>
      <c r="B13409" t="s">
        <v>12</v>
      </c>
      <c r="C13409" s="1">
        <v>44785</v>
      </c>
      <c r="D13409">
        <v>200.852</v>
      </c>
    </row>
    <row r="13410" spans="1:4" hidden="1" x14ac:dyDescent="0.35">
      <c r="A13410" s="3" t="str">
        <f t="shared" si="209"/>
        <v>AXP_44785</v>
      </c>
      <c r="B13410" t="s">
        <v>13</v>
      </c>
      <c r="C13410" s="1">
        <v>44785</v>
      </c>
      <c r="D13410">
        <v>164.63900000000001</v>
      </c>
    </row>
    <row r="13411" spans="1:4" hidden="1" x14ac:dyDescent="0.35">
      <c r="A13411" s="3" t="str">
        <f t="shared" si="209"/>
        <v>BDX_44785</v>
      </c>
      <c r="B13411" t="s">
        <v>14</v>
      </c>
      <c r="C13411" s="1">
        <v>44785</v>
      </c>
      <c r="D13411">
        <v>261.834</v>
      </c>
    </row>
    <row r="13412" spans="1:4" hidden="1" x14ac:dyDescent="0.35">
      <c r="A13412" s="3" t="str">
        <f t="shared" si="209"/>
        <v>BF-B_44785</v>
      </c>
      <c r="B13412" t="s">
        <v>15</v>
      </c>
      <c r="C13412" s="1">
        <v>44785</v>
      </c>
      <c r="D13412">
        <v>75.727999999999994</v>
      </c>
    </row>
    <row r="13413" spans="1:4" hidden="1" x14ac:dyDescent="0.35">
      <c r="A13413" s="3" t="str">
        <f t="shared" si="209"/>
        <v>BMY_44785</v>
      </c>
      <c r="B13413" t="s">
        <v>16</v>
      </c>
      <c r="C13413" s="1">
        <v>44785</v>
      </c>
      <c r="D13413">
        <v>74.397000000000006</v>
      </c>
    </row>
    <row r="13414" spans="1:4" hidden="1" x14ac:dyDescent="0.35">
      <c r="A13414" s="3" t="str">
        <f t="shared" si="209"/>
        <v>BR_44785</v>
      </c>
      <c r="B13414" t="s">
        <v>17</v>
      </c>
      <c r="C13414" s="1">
        <v>44785</v>
      </c>
      <c r="D13414">
        <v>181.52099999999999</v>
      </c>
    </row>
    <row r="13415" spans="1:4" hidden="1" x14ac:dyDescent="0.35">
      <c r="A13415" s="3" t="str">
        <f t="shared" si="209"/>
        <v>CARR_44785</v>
      </c>
      <c r="B13415" t="s">
        <v>18</v>
      </c>
      <c r="C13415" s="1">
        <v>44785</v>
      </c>
      <c r="D13415">
        <v>43.597000000000001</v>
      </c>
    </row>
    <row r="13416" spans="1:4" hidden="1" x14ac:dyDescent="0.35">
      <c r="A13416" s="3" t="str">
        <f t="shared" si="209"/>
        <v>CDW_44785</v>
      </c>
      <c r="B13416" t="s">
        <v>19</v>
      </c>
      <c r="C13416" s="1">
        <v>44785</v>
      </c>
      <c r="D13416">
        <v>179.22</v>
      </c>
    </row>
    <row r="13417" spans="1:4" hidden="1" x14ac:dyDescent="0.35">
      <c r="A13417" s="3" t="str">
        <f t="shared" ref="A13417:A13480" si="210">CONCATENATE(B13417,"_",C13417)</f>
        <v>CE_44785</v>
      </c>
      <c r="B13417" t="s">
        <v>20</v>
      </c>
      <c r="C13417" s="1">
        <v>44785</v>
      </c>
      <c r="D13417">
        <v>116.087</v>
      </c>
    </row>
    <row r="13418" spans="1:4" hidden="1" x14ac:dyDescent="0.35">
      <c r="A13418" s="3" t="str">
        <f t="shared" si="210"/>
        <v>CHTR_44785</v>
      </c>
      <c r="B13418" t="s">
        <v>21</v>
      </c>
      <c r="C13418" s="1">
        <v>44785</v>
      </c>
      <c r="D13418">
        <v>478.12</v>
      </c>
    </row>
    <row r="13419" spans="1:4" hidden="1" x14ac:dyDescent="0.35">
      <c r="A13419" s="3" t="str">
        <f t="shared" si="210"/>
        <v>CNC_44785</v>
      </c>
      <c r="B13419" t="s">
        <v>22</v>
      </c>
      <c r="C13419" s="1">
        <v>44785</v>
      </c>
      <c r="D13419">
        <v>96.64</v>
      </c>
    </row>
    <row r="13420" spans="1:4" hidden="1" x14ac:dyDescent="0.35">
      <c r="A13420" s="3" t="str">
        <f t="shared" si="210"/>
        <v>CNP_44785</v>
      </c>
      <c r="B13420" t="s">
        <v>23</v>
      </c>
      <c r="C13420" s="1">
        <v>44785</v>
      </c>
      <c r="D13420">
        <v>31.914000000000001</v>
      </c>
    </row>
    <row r="13421" spans="1:4" hidden="1" x14ac:dyDescent="0.35">
      <c r="A13421" s="3" t="str">
        <f t="shared" si="210"/>
        <v>COP_44785</v>
      </c>
      <c r="B13421" t="s">
        <v>24</v>
      </c>
      <c r="C13421" s="1">
        <v>44785</v>
      </c>
      <c r="D13421">
        <v>99.456000000000003</v>
      </c>
    </row>
    <row r="13422" spans="1:4" hidden="1" x14ac:dyDescent="0.35">
      <c r="A13422" s="3" t="str">
        <f t="shared" si="210"/>
        <v>CTAS_44785</v>
      </c>
      <c r="B13422" t="s">
        <v>25</v>
      </c>
      <c r="C13422" s="1">
        <v>44785</v>
      </c>
      <c r="D13422">
        <v>432.005</v>
      </c>
    </row>
    <row r="13423" spans="1:4" hidden="1" x14ac:dyDescent="0.35">
      <c r="A13423" s="3" t="str">
        <f t="shared" si="210"/>
        <v>CZR_44785</v>
      </c>
      <c r="B13423" t="s">
        <v>26</v>
      </c>
      <c r="C13423" s="1">
        <v>44785</v>
      </c>
      <c r="D13423">
        <v>51.37</v>
      </c>
    </row>
    <row r="13424" spans="1:4" hidden="1" x14ac:dyDescent="0.35">
      <c r="A13424" s="3" t="str">
        <f t="shared" si="210"/>
        <v>DG_44785</v>
      </c>
      <c r="B13424" t="s">
        <v>27</v>
      </c>
      <c r="C13424" s="1">
        <v>44785</v>
      </c>
      <c r="D13424">
        <v>252.15899999999999</v>
      </c>
    </row>
    <row r="13425" spans="1:4" hidden="1" x14ac:dyDescent="0.35">
      <c r="A13425" s="3" t="str">
        <f t="shared" si="210"/>
        <v>DPZ_44785</v>
      </c>
      <c r="B13425" t="s">
        <v>28</v>
      </c>
      <c r="C13425" s="1">
        <v>44785</v>
      </c>
      <c r="D13425">
        <v>409.697</v>
      </c>
    </row>
    <row r="13426" spans="1:4" x14ac:dyDescent="0.35">
      <c r="A13426" s="3" t="str">
        <f t="shared" si="210"/>
        <v>DRE_44785</v>
      </c>
      <c r="B13426" t="s">
        <v>29</v>
      </c>
      <c r="C13426" s="1">
        <v>44785</v>
      </c>
      <c r="D13426">
        <v>64.552999999999997</v>
      </c>
    </row>
    <row r="13427" spans="1:4" hidden="1" x14ac:dyDescent="0.35">
      <c r="A13427" s="3" t="str">
        <f t="shared" si="210"/>
        <v>DXC_44785</v>
      </c>
      <c r="B13427" t="s">
        <v>30</v>
      </c>
      <c r="C13427" s="1">
        <v>44785</v>
      </c>
      <c r="D13427">
        <v>26.64</v>
      </c>
    </row>
    <row r="13428" spans="1:4" hidden="1" x14ac:dyDescent="0.35">
      <c r="A13428" s="3" t="str">
        <f t="shared" si="210"/>
        <v>EWA_44785</v>
      </c>
      <c r="B13428" t="s">
        <v>31</v>
      </c>
      <c r="C13428" s="1">
        <v>44785</v>
      </c>
      <c r="D13428">
        <v>22.818999999999999</v>
      </c>
    </row>
    <row r="13429" spans="1:4" hidden="1" x14ac:dyDescent="0.35">
      <c r="A13429" s="3" t="str">
        <f t="shared" si="210"/>
        <v>EWC_44785</v>
      </c>
      <c r="B13429" t="s">
        <v>32</v>
      </c>
      <c r="C13429" s="1">
        <v>44785</v>
      </c>
      <c r="D13429">
        <v>35.716000000000001</v>
      </c>
    </row>
    <row r="13430" spans="1:4" hidden="1" x14ac:dyDescent="0.35">
      <c r="A13430" s="3" t="str">
        <f t="shared" si="210"/>
        <v>EWG_44785</v>
      </c>
      <c r="B13430" t="s">
        <v>33</v>
      </c>
      <c r="C13430" s="1">
        <v>44785</v>
      </c>
      <c r="D13430">
        <v>24.192</v>
      </c>
    </row>
    <row r="13431" spans="1:4" hidden="1" x14ac:dyDescent="0.35">
      <c r="A13431" s="3" t="str">
        <f t="shared" si="210"/>
        <v>EWH_44785</v>
      </c>
      <c r="B13431" t="s">
        <v>34</v>
      </c>
      <c r="C13431" s="1">
        <v>44785</v>
      </c>
      <c r="D13431">
        <v>20.998999999999999</v>
      </c>
    </row>
    <row r="13432" spans="1:4" hidden="1" x14ac:dyDescent="0.35">
      <c r="A13432" s="3" t="str">
        <f t="shared" si="210"/>
        <v>EWJ_44785</v>
      </c>
      <c r="B13432" t="s">
        <v>35</v>
      </c>
      <c r="C13432" s="1">
        <v>44785</v>
      </c>
      <c r="D13432">
        <v>56.902000000000001</v>
      </c>
    </row>
    <row r="13433" spans="1:4" hidden="1" x14ac:dyDescent="0.35">
      <c r="A13433" s="3" t="str">
        <f t="shared" si="210"/>
        <v>EWL_44785</v>
      </c>
      <c r="B13433" t="s">
        <v>36</v>
      </c>
      <c r="C13433" s="1">
        <v>44785</v>
      </c>
      <c r="D13433">
        <v>44</v>
      </c>
    </row>
    <row r="13434" spans="1:4" hidden="1" x14ac:dyDescent="0.35">
      <c r="A13434" s="3" t="str">
        <f t="shared" si="210"/>
        <v>EWQ_44785</v>
      </c>
      <c r="B13434" t="s">
        <v>37</v>
      </c>
      <c r="C13434" s="1">
        <v>44785</v>
      </c>
      <c r="D13434">
        <v>32.491</v>
      </c>
    </row>
    <row r="13435" spans="1:4" hidden="1" x14ac:dyDescent="0.35">
      <c r="A13435" s="3" t="str">
        <f t="shared" si="210"/>
        <v>EWT_44785</v>
      </c>
      <c r="B13435" t="s">
        <v>38</v>
      </c>
      <c r="C13435" s="1">
        <v>44785</v>
      </c>
      <c r="D13435">
        <v>44.95</v>
      </c>
    </row>
    <row r="13436" spans="1:4" hidden="1" x14ac:dyDescent="0.35">
      <c r="A13436" s="3" t="str">
        <f t="shared" si="210"/>
        <v>EWU_44785</v>
      </c>
      <c r="B13436" t="s">
        <v>39</v>
      </c>
      <c r="C13436" s="1">
        <v>44785</v>
      </c>
      <c r="D13436">
        <v>30.803000000000001</v>
      </c>
    </row>
    <row r="13437" spans="1:4" hidden="1" x14ac:dyDescent="0.35">
      <c r="A13437" s="3" t="str">
        <f t="shared" si="210"/>
        <v>EWY_44785</v>
      </c>
      <c r="B13437" t="s">
        <v>40</v>
      </c>
      <c r="C13437" s="1">
        <v>44785</v>
      </c>
      <c r="D13437">
        <v>61.445</v>
      </c>
    </row>
    <row r="13438" spans="1:4" hidden="1" x14ac:dyDescent="0.35">
      <c r="A13438" s="3" t="str">
        <f t="shared" si="210"/>
        <v>EWZ_44785</v>
      </c>
      <c r="B13438" t="s">
        <v>41</v>
      </c>
      <c r="C13438" s="1">
        <v>44785</v>
      </c>
      <c r="D13438">
        <v>29.768999999999998</v>
      </c>
    </row>
    <row r="13439" spans="1:4" hidden="1" x14ac:dyDescent="0.35">
      <c r="A13439" s="3" t="str">
        <f t="shared" si="210"/>
        <v>FTV_44785</v>
      </c>
      <c r="B13439" t="s">
        <v>43</v>
      </c>
      <c r="C13439" s="1">
        <v>44785</v>
      </c>
      <c r="D13439">
        <v>68.361999999999995</v>
      </c>
    </row>
    <row r="13440" spans="1:4" hidden="1" x14ac:dyDescent="0.35">
      <c r="A13440" s="3" t="str">
        <f t="shared" si="210"/>
        <v>GOOG_44785</v>
      </c>
      <c r="B13440" t="s">
        <v>44</v>
      </c>
      <c r="C13440" s="1">
        <v>44785</v>
      </c>
      <c r="D13440">
        <v>122.65</v>
      </c>
    </row>
    <row r="13441" spans="1:4" hidden="1" x14ac:dyDescent="0.35">
      <c r="A13441" s="3" t="str">
        <f t="shared" si="210"/>
        <v>GPC_44785</v>
      </c>
      <c r="B13441" t="s">
        <v>45</v>
      </c>
      <c r="C13441" s="1">
        <v>44785</v>
      </c>
      <c r="D13441">
        <v>156.42599999999999</v>
      </c>
    </row>
    <row r="13442" spans="1:4" hidden="1" x14ac:dyDescent="0.35">
      <c r="A13442" s="3" t="str">
        <f t="shared" si="210"/>
        <v>GSG_44785</v>
      </c>
      <c r="B13442" t="s">
        <v>46</v>
      </c>
      <c r="C13442" s="1">
        <v>44785</v>
      </c>
      <c r="D13442">
        <v>22.57</v>
      </c>
    </row>
    <row r="13443" spans="1:4" hidden="1" x14ac:dyDescent="0.35">
      <c r="A13443" s="3" t="str">
        <f t="shared" si="210"/>
        <v>HIG_44785</v>
      </c>
      <c r="B13443" t="s">
        <v>47</v>
      </c>
      <c r="C13443" s="1">
        <v>44785</v>
      </c>
      <c r="D13443">
        <v>68.168000000000006</v>
      </c>
    </row>
    <row r="13444" spans="1:4" hidden="1" x14ac:dyDescent="0.35">
      <c r="A13444" s="3" t="str">
        <f t="shared" si="210"/>
        <v>HIGH.L_44785</v>
      </c>
      <c r="B13444" t="s">
        <v>48</v>
      </c>
      <c r="C13444" s="1">
        <v>44785</v>
      </c>
      <c r="D13444">
        <v>5.1289999999999996</v>
      </c>
    </row>
    <row r="13445" spans="1:4" hidden="1" x14ac:dyDescent="0.35">
      <c r="A13445" s="3" t="str">
        <f t="shared" si="210"/>
        <v>HST_44785</v>
      </c>
      <c r="B13445" t="s">
        <v>49</v>
      </c>
      <c r="C13445" s="1">
        <v>44785</v>
      </c>
      <c r="D13445">
        <v>19.242999999999999</v>
      </c>
    </row>
    <row r="13446" spans="1:4" hidden="1" x14ac:dyDescent="0.35">
      <c r="A13446" s="3" t="str">
        <f t="shared" si="210"/>
        <v>HYG_44785</v>
      </c>
      <c r="B13446" t="s">
        <v>50</v>
      </c>
      <c r="C13446" s="1">
        <v>44785</v>
      </c>
      <c r="D13446">
        <v>76.760999999999996</v>
      </c>
    </row>
    <row r="13447" spans="1:4" hidden="1" x14ac:dyDescent="0.35">
      <c r="A13447" s="3" t="str">
        <f t="shared" si="210"/>
        <v>IAU_44785</v>
      </c>
      <c r="B13447" t="s">
        <v>51</v>
      </c>
      <c r="C13447" s="1">
        <v>44785</v>
      </c>
      <c r="D13447">
        <v>34.21</v>
      </c>
    </row>
    <row r="13448" spans="1:4" hidden="1" x14ac:dyDescent="0.35">
      <c r="A13448" s="3" t="str">
        <f t="shared" si="210"/>
        <v>ICLN_44785</v>
      </c>
      <c r="B13448" t="s">
        <v>52</v>
      </c>
      <c r="C13448" s="1">
        <v>44785</v>
      </c>
      <c r="D13448">
        <v>23.509</v>
      </c>
    </row>
    <row r="13449" spans="1:4" hidden="1" x14ac:dyDescent="0.35">
      <c r="A13449" s="3" t="str">
        <f t="shared" si="210"/>
        <v>IEAA.L_44785</v>
      </c>
      <c r="B13449" t="s">
        <v>53</v>
      </c>
      <c r="C13449" s="1">
        <v>44785</v>
      </c>
      <c r="D13449">
        <v>4.9080000000000004</v>
      </c>
    </row>
    <row r="13450" spans="1:4" hidden="1" x14ac:dyDescent="0.35">
      <c r="A13450" s="3" t="str">
        <f t="shared" si="210"/>
        <v>IEF_44785</v>
      </c>
      <c r="B13450" t="s">
        <v>54</v>
      </c>
      <c r="C13450" s="1">
        <v>44785</v>
      </c>
      <c r="D13450">
        <v>102.633</v>
      </c>
    </row>
    <row r="13451" spans="1:4" hidden="1" x14ac:dyDescent="0.35">
      <c r="A13451" s="3" t="str">
        <f t="shared" si="210"/>
        <v>IEFM.L_44785</v>
      </c>
      <c r="B13451" t="s">
        <v>55</v>
      </c>
      <c r="C13451" s="1">
        <v>44785</v>
      </c>
      <c r="D13451">
        <v>722.85</v>
      </c>
    </row>
    <row r="13452" spans="1:4" hidden="1" x14ac:dyDescent="0.35">
      <c r="A13452" s="3" t="str">
        <f t="shared" si="210"/>
        <v>IEMG_44785</v>
      </c>
      <c r="B13452" t="s">
        <v>56</v>
      </c>
      <c r="C13452" s="1">
        <v>44785</v>
      </c>
      <c r="D13452">
        <v>49.725999999999999</v>
      </c>
    </row>
    <row r="13453" spans="1:4" hidden="1" x14ac:dyDescent="0.35">
      <c r="A13453" s="3" t="str">
        <f t="shared" si="210"/>
        <v>IEUS_44785</v>
      </c>
      <c r="B13453" t="s">
        <v>57</v>
      </c>
      <c r="C13453" s="1">
        <v>44785</v>
      </c>
      <c r="D13453">
        <v>52.627000000000002</v>
      </c>
    </row>
    <row r="13454" spans="1:4" hidden="1" x14ac:dyDescent="0.35">
      <c r="A13454" s="3" t="str">
        <f t="shared" si="210"/>
        <v>IEVL.L_44785</v>
      </c>
      <c r="B13454" t="s">
        <v>58</v>
      </c>
      <c r="C13454" s="1">
        <v>44785</v>
      </c>
      <c r="D13454">
        <v>7.0620000000000003</v>
      </c>
    </row>
    <row r="13455" spans="1:4" hidden="1" x14ac:dyDescent="0.35">
      <c r="A13455" s="3" t="str">
        <f t="shared" si="210"/>
        <v>IGF_44785</v>
      </c>
      <c r="B13455" t="s">
        <v>59</v>
      </c>
      <c r="C13455" s="1">
        <v>44785</v>
      </c>
      <c r="D13455">
        <v>49.12</v>
      </c>
    </row>
    <row r="13456" spans="1:4" hidden="1" x14ac:dyDescent="0.35">
      <c r="A13456" s="3" t="str">
        <f t="shared" si="210"/>
        <v>INDA_44785</v>
      </c>
      <c r="B13456" t="s">
        <v>60</v>
      </c>
      <c r="C13456" s="1">
        <v>44785</v>
      </c>
      <c r="D13456">
        <v>43.71</v>
      </c>
    </row>
    <row r="13457" spans="1:4" hidden="1" x14ac:dyDescent="0.35">
      <c r="A13457" s="3" t="str">
        <f t="shared" si="210"/>
        <v>IUMO.L_44785</v>
      </c>
      <c r="B13457" t="s">
        <v>61</v>
      </c>
      <c r="C13457" s="1">
        <v>44785</v>
      </c>
      <c r="D13457">
        <v>9.9939999999999998</v>
      </c>
    </row>
    <row r="13458" spans="1:4" hidden="1" x14ac:dyDescent="0.35">
      <c r="A13458" s="3" t="str">
        <f t="shared" si="210"/>
        <v>IUVL.L_44785</v>
      </c>
      <c r="B13458" t="s">
        <v>62</v>
      </c>
      <c r="C13458" s="1">
        <v>44785</v>
      </c>
      <c r="D13458">
        <v>8.5879999999999992</v>
      </c>
    </row>
    <row r="13459" spans="1:4" hidden="1" x14ac:dyDescent="0.35">
      <c r="A13459" s="3" t="str">
        <f t="shared" si="210"/>
        <v>IVV_44785</v>
      </c>
      <c r="B13459" t="s">
        <v>63</v>
      </c>
      <c r="C13459" s="1">
        <v>44785</v>
      </c>
      <c r="D13459">
        <v>425.21</v>
      </c>
    </row>
    <row r="13460" spans="1:4" hidden="1" x14ac:dyDescent="0.35">
      <c r="A13460" s="3" t="str">
        <f t="shared" si="210"/>
        <v>IWM_44785</v>
      </c>
      <c r="B13460" t="s">
        <v>64</v>
      </c>
      <c r="C13460" s="1">
        <v>44785</v>
      </c>
      <c r="D13460">
        <v>198.41399999999999</v>
      </c>
    </row>
    <row r="13461" spans="1:4" hidden="1" x14ac:dyDescent="0.35">
      <c r="A13461" s="3" t="str">
        <f t="shared" si="210"/>
        <v>IXN_44785</v>
      </c>
      <c r="B13461" t="s">
        <v>65</v>
      </c>
      <c r="C13461" s="1">
        <v>44785</v>
      </c>
      <c r="D13461">
        <v>53.442</v>
      </c>
    </row>
    <row r="13462" spans="1:4" hidden="1" x14ac:dyDescent="0.35">
      <c r="A13462" s="3" t="str">
        <f t="shared" si="210"/>
        <v>JPEA.L_44785</v>
      </c>
      <c r="B13462" t="s">
        <v>66</v>
      </c>
      <c r="C13462" s="1">
        <v>44785</v>
      </c>
      <c r="D13462">
        <v>5.0490000000000004</v>
      </c>
    </row>
    <row r="13463" spans="1:4" hidden="1" x14ac:dyDescent="0.35">
      <c r="A13463" s="3" t="str">
        <f t="shared" si="210"/>
        <v>JPM_44785</v>
      </c>
      <c r="B13463" t="s">
        <v>67</v>
      </c>
      <c r="C13463" s="1">
        <v>44785</v>
      </c>
      <c r="D13463">
        <v>120.15900000000001</v>
      </c>
    </row>
    <row r="13464" spans="1:4" hidden="1" x14ac:dyDescent="0.35">
      <c r="A13464" s="3" t="str">
        <f t="shared" si="210"/>
        <v>KR_44785</v>
      </c>
      <c r="B13464" t="s">
        <v>68</v>
      </c>
      <c r="C13464" s="1">
        <v>44785</v>
      </c>
      <c r="D13464">
        <v>46.683</v>
      </c>
    </row>
    <row r="13465" spans="1:4" hidden="1" x14ac:dyDescent="0.35">
      <c r="A13465" s="3" t="str">
        <f t="shared" si="210"/>
        <v>LQD_44785</v>
      </c>
      <c r="B13465" t="s">
        <v>69</v>
      </c>
      <c r="C13465" s="1">
        <v>44785</v>
      </c>
      <c r="D13465">
        <v>112.511</v>
      </c>
    </row>
    <row r="13466" spans="1:4" hidden="1" x14ac:dyDescent="0.35">
      <c r="A13466" s="3" t="str">
        <f t="shared" si="210"/>
        <v>MCHI_44785</v>
      </c>
      <c r="B13466" t="s">
        <v>70</v>
      </c>
      <c r="C13466" s="1">
        <v>44785</v>
      </c>
      <c r="D13466">
        <v>49.244</v>
      </c>
    </row>
    <row r="13467" spans="1:4" hidden="1" x14ac:dyDescent="0.35">
      <c r="A13467" s="3" t="str">
        <f t="shared" si="210"/>
        <v>META_44785</v>
      </c>
      <c r="B13467" t="s">
        <v>144</v>
      </c>
      <c r="C13467" s="1">
        <v>44785</v>
      </c>
      <c r="D13467">
        <v>180.5</v>
      </c>
    </row>
    <row r="13468" spans="1:4" hidden="1" x14ac:dyDescent="0.35">
      <c r="A13468" s="3" t="str">
        <f t="shared" si="210"/>
        <v>MVEU.L_44785</v>
      </c>
      <c r="B13468" t="s">
        <v>71</v>
      </c>
      <c r="C13468" s="1">
        <v>44785</v>
      </c>
      <c r="D13468">
        <v>52.104999999999997</v>
      </c>
    </row>
    <row r="13469" spans="1:4" hidden="1" x14ac:dyDescent="0.35">
      <c r="A13469" s="3" t="str">
        <f t="shared" si="210"/>
        <v>OGN_44785</v>
      </c>
      <c r="B13469" t="s">
        <v>72</v>
      </c>
      <c r="C13469" s="1">
        <v>44785</v>
      </c>
      <c r="D13469">
        <v>30.638999999999999</v>
      </c>
    </row>
    <row r="13470" spans="1:4" hidden="1" x14ac:dyDescent="0.35">
      <c r="A13470" s="3" t="str">
        <f t="shared" si="210"/>
        <v>PG_44785</v>
      </c>
      <c r="B13470" t="s">
        <v>73</v>
      </c>
      <c r="C13470" s="1">
        <v>44785</v>
      </c>
      <c r="D13470">
        <v>144.72800000000001</v>
      </c>
    </row>
    <row r="13471" spans="1:4" hidden="1" x14ac:dyDescent="0.35">
      <c r="A13471" s="3" t="str">
        <f t="shared" si="210"/>
        <v>PPL_44785</v>
      </c>
      <c r="B13471" t="s">
        <v>74</v>
      </c>
      <c r="C13471" s="1">
        <v>44785</v>
      </c>
      <c r="D13471">
        <v>29.826000000000001</v>
      </c>
    </row>
    <row r="13472" spans="1:4" hidden="1" x14ac:dyDescent="0.35">
      <c r="A13472" s="3" t="str">
        <f t="shared" si="210"/>
        <v>PRU_44785</v>
      </c>
      <c r="B13472" t="s">
        <v>75</v>
      </c>
      <c r="C13472" s="1">
        <v>44785</v>
      </c>
      <c r="D13472">
        <v>103.1</v>
      </c>
    </row>
    <row r="13473" spans="1:4" hidden="1" x14ac:dyDescent="0.35">
      <c r="A13473" s="3" t="str">
        <f t="shared" si="210"/>
        <v>PYPL_44785</v>
      </c>
      <c r="B13473" t="s">
        <v>76</v>
      </c>
      <c r="C13473" s="1">
        <v>44785</v>
      </c>
      <c r="D13473">
        <v>101.1</v>
      </c>
    </row>
    <row r="13474" spans="1:4" hidden="1" x14ac:dyDescent="0.35">
      <c r="A13474" s="3" t="str">
        <f t="shared" si="210"/>
        <v>RE_44785</v>
      </c>
      <c r="B13474" t="s">
        <v>77</v>
      </c>
      <c r="C13474" s="1">
        <v>44785</v>
      </c>
      <c r="D13474">
        <v>272.5</v>
      </c>
    </row>
    <row r="13475" spans="1:4" hidden="1" x14ac:dyDescent="0.35">
      <c r="A13475" s="3" t="str">
        <f t="shared" si="210"/>
        <v>REET_44785</v>
      </c>
      <c r="B13475" t="s">
        <v>78</v>
      </c>
      <c r="C13475" s="1">
        <v>44785</v>
      </c>
      <c r="D13475">
        <v>26.440999999999999</v>
      </c>
    </row>
    <row r="13476" spans="1:4" hidden="1" x14ac:dyDescent="0.35">
      <c r="A13476" s="3" t="str">
        <f t="shared" si="210"/>
        <v>ROL_44785</v>
      </c>
      <c r="B13476" t="s">
        <v>79</v>
      </c>
      <c r="C13476" s="1">
        <v>44785</v>
      </c>
      <c r="D13476">
        <v>36.720999999999997</v>
      </c>
    </row>
    <row r="13477" spans="1:4" hidden="1" x14ac:dyDescent="0.35">
      <c r="A13477" s="3" t="str">
        <f t="shared" si="210"/>
        <v>ROST_44785</v>
      </c>
      <c r="B13477" t="s">
        <v>80</v>
      </c>
      <c r="C13477" s="1">
        <v>44785</v>
      </c>
      <c r="D13477">
        <v>89.57</v>
      </c>
    </row>
    <row r="13478" spans="1:4" hidden="1" x14ac:dyDescent="0.35">
      <c r="A13478" s="3" t="str">
        <f t="shared" si="210"/>
        <v>SEGA.L_44785</v>
      </c>
      <c r="B13478" t="s">
        <v>81</v>
      </c>
      <c r="C13478" s="1">
        <v>44785</v>
      </c>
      <c r="D13478">
        <v>99.2</v>
      </c>
    </row>
    <row r="13479" spans="1:4" hidden="1" x14ac:dyDescent="0.35">
      <c r="A13479" s="3" t="str">
        <f t="shared" si="210"/>
        <v>SHY_44785</v>
      </c>
      <c r="B13479" t="s">
        <v>82</v>
      </c>
      <c r="C13479" s="1">
        <v>44785</v>
      </c>
      <c r="D13479">
        <v>81.685000000000002</v>
      </c>
    </row>
    <row r="13480" spans="1:4" hidden="1" x14ac:dyDescent="0.35">
      <c r="A13480" s="3" t="str">
        <f t="shared" si="210"/>
        <v>SLV_44785</v>
      </c>
      <c r="B13480" t="s">
        <v>83</v>
      </c>
      <c r="C13480" s="1">
        <v>44785</v>
      </c>
      <c r="D13480">
        <v>19.170000000000002</v>
      </c>
    </row>
    <row r="13481" spans="1:4" hidden="1" x14ac:dyDescent="0.35">
      <c r="A13481" s="3" t="str">
        <f t="shared" ref="A13481:A13544" si="211">CONCATENATE(B13481,"_",C13481)</f>
        <v>SPMV.L_44785</v>
      </c>
      <c r="B13481" t="s">
        <v>84</v>
      </c>
      <c r="C13481" s="1">
        <v>44785</v>
      </c>
      <c r="D13481">
        <v>79.260000000000005</v>
      </c>
    </row>
    <row r="13482" spans="1:4" hidden="1" x14ac:dyDescent="0.35">
      <c r="A13482" s="3" t="str">
        <f t="shared" si="211"/>
        <v>TLT_44785</v>
      </c>
      <c r="B13482" t="s">
        <v>85</v>
      </c>
      <c r="C13482" s="1">
        <v>44785</v>
      </c>
      <c r="D13482">
        <v>113.907</v>
      </c>
    </row>
    <row r="13483" spans="1:4" hidden="1" x14ac:dyDescent="0.35">
      <c r="A13483" s="3" t="str">
        <f t="shared" si="211"/>
        <v>UNH_44785</v>
      </c>
      <c r="B13483" t="s">
        <v>86</v>
      </c>
      <c r="C13483" s="1">
        <v>44785</v>
      </c>
      <c r="D13483">
        <v>540.33399999999995</v>
      </c>
    </row>
    <row r="13484" spans="1:4" hidden="1" x14ac:dyDescent="0.35">
      <c r="A13484" s="3" t="str">
        <f t="shared" si="211"/>
        <v>URI_44785</v>
      </c>
      <c r="B13484" t="s">
        <v>87</v>
      </c>
      <c r="C13484" s="1">
        <v>44785</v>
      </c>
      <c r="D13484">
        <v>335.45299999999997</v>
      </c>
    </row>
    <row r="13485" spans="1:4" hidden="1" x14ac:dyDescent="0.35">
      <c r="A13485" s="3" t="str">
        <f t="shared" si="211"/>
        <v>V_44785</v>
      </c>
      <c r="B13485" t="s">
        <v>88</v>
      </c>
      <c r="C13485" s="1">
        <v>44785</v>
      </c>
      <c r="D13485">
        <v>210.446</v>
      </c>
    </row>
    <row r="13486" spans="1:4" hidden="1" x14ac:dyDescent="0.35">
      <c r="A13486" s="3" t="str">
        <f t="shared" si="211"/>
        <v>VRSK_44785</v>
      </c>
      <c r="B13486" t="s">
        <v>89</v>
      </c>
      <c r="C13486" s="1">
        <v>44785</v>
      </c>
      <c r="D13486">
        <v>202.19200000000001</v>
      </c>
    </row>
    <row r="13487" spans="1:4" hidden="1" x14ac:dyDescent="0.35">
      <c r="A13487" s="3" t="str">
        <f t="shared" si="211"/>
        <v>VXX_44785</v>
      </c>
      <c r="B13487" t="s">
        <v>90</v>
      </c>
      <c r="C13487" s="1">
        <v>44785</v>
      </c>
      <c r="D13487">
        <v>22.05</v>
      </c>
    </row>
    <row r="13488" spans="1:4" hidden="1" x14ac:dyDescent="0.35">
      <c r="A13488" s="3" t="str">
        <f t="shared" si="211"/>
        <v>WRK_44785</v>
      </c>
      <c r="B13488" t="s">
        <v>91</v>
      </c>
      <c r="C13488" s="1">
        <v>44785</v>
      </c>
      <c r="D13488">
        <v>42.170999999999999</v>
      </c>
    </row>
    <row r="13489" spans="1:4" hidden="1" x14ac:dyDescent="0.35">
      <c r="A13489" s="3" t="str">
        <f t="shared" si="211"/>
        <v>XLB_44785</v>
      </c>
      <c r="B13489" t="s">
        <v>92</v>
      </c>
      <c r="C13489" s="1">
        <v>44785</v>
      </c>
      <c r="D13489">
        <v>80.144999999999996</v>
      </c>
    </row>
    <row r="13490" spans="1:4" hidden="1" x14ac:dyDescent="0.35">
      <c r="A13490" s="3" t="str">
        <f t="shared" si="211"/>
        <v>XLC_44785</v>
      </c>
      <c r="B13490" t="s">
        <v>93</v>
      </c>
      <c r="C13490" s="1">
        <v>44785</v>
      </c>
      <c r="D13490">
        <v>59.289000000000001</v>
      </c>
    </row>
    <row r="13491" spans="1:4" hidden="1" x14ac:dyDescent="0.35">
      <c r="A13491" s="3" t="str">
        <f t="shared" si="211"/>
        <v>XLE_44785</v>
      </c>
      <c r="B13491" t="s">
        <v>94</v>
      </c>
      <c r="C13491" s="1">
        <v>44785</v>
      </c>
      <c r="D13491">
        <v>76.831999999999994</v>
      </c>
    </row>
    <row r="13492" spans="1:4" hidden="1" x14ac:dyDescent="0.35">
      <c r="A13492" s="3" t="str">
        <f t="shared" si="211"/>
        <v>XLF_44785</v>
      </c>
      <c r="B13492" t="s">
        <v>95</v>
      </c>
      <c r="C13492" s="1">
        <v>44785</v>
      </c>
      <c r="D13492">
        <v>35.154000000000003</v>
      </c>
    </row>
    <row r="13493" spans="1:4" hidden="1" x14ac:dyDescent="0.35">
      <c r="A13493" s="3" t="str">
        <f t="shared" si="211"/>
        <v>XLI_44785</v>
      </c>
      <c r="B13493" t="s">
        <v>96</v>
      </c>
      <c r="C13493" s="1">
        <v>44785</v>
      </c>
      <c r="D13493">
        <v>98.893000000000001</v>
      </c>
    </row>
    <row r="13494" spans="1:4" hidden="1" x14ac:dyDescent="0.35">
      <c r="A13494" s="3" t="str">
        <f t="shared" si="211"/>
        <v>XLK_44785</v>
      </c>
      <c r="B13494" t="s">
        <v>97</v>
      </c>
      <c r="C13494" s="1">
        <v>44785</v>
      </c>
      <c r="D13494">
        <v>149.809</v>
      </c>
    </row>
    <row r="13495" spans="1:4" hidden="1" x14ac:dyDescent="0.35">
      <c r="A13495" s="3" t="str">
        <f t="shared" si="211"/>
        <v>XLP_44785</v>
      </c>
      <c r="B13495" t="s">
        <v>98</v>
      </c>
      <c r="C13495" s="1">
        <v>44785</v>
      </c>
      <c r="D13495">
        <v>74.488</v>
      </c>
    </row>
    <row r="13496" spans="1:4" hidden="1" x14ac:dyDescent="0.35">
      <c r="A13496" s="3" t="str">
        <f t="shared" si="211"/>
        <v>XLU_44785</v>
      </c>
      <c r="B13496" t="s">
        <v>99</v>
      </c>
      <c r="C13496" s="1">
        <v>44785</v>
      </c>
      <c r="D13496">
        <v>75.584999999999994</v>
      </c>
    </row>
    <row r="13497" spans="1:4" hidden="1" x14ac:dyDescent="0.35">
      <c r="A13497" s="3" t="str">
        <f t="shared" si="211"/>
        <v>XLV_44785</v>
      </c>
      <c r="B13497" t="s">
        <v>100</v>
      </c>
      <c r="C13497" s="1">
        <v>44785</v>
      </c>
      <c r="D13497">
        <v>132.54400000000001</v>
      </c>
    </row>
    <row r="13498" spans="1:4" hidden="1" x14ac:dyDescent="0.35">
      <c r="A13498" s="3" t="str">
        <f t="shared" si="211"/>
        <v>XLY_44785</v>
      </c>
      <c r="B13498" t="s">
        <v>101</v>
      </c>
      <c r="C13498" s="1">
        <v>44785</v>
      </c>
      <c r="D13498">
        <v>169.09200000000001</v>
      </c>
    </row>
    <row r="13499" spans="1:4" hidden="1" x14ac:dyDescent="0.35">
      <c r="A13499" s="3" t="str">
        <f t="shared" si="211"/>
        <v>XOM_44785</v>
      </c>
      <c r="B13499" t="s">
        <v>102</v>
      </c>
      <c r="C13499" s="1">
        <v>44785</v>
      </c>
      <c r="D13499">
        <v>92.513999999999996</v>
      </c>
    </row>
    <row r="13500" spans="1:4" hidden="1" x14ac:dyDescent="0.35">
      <c r="A13500" s="3" t="str">
        <f t="shared" si="211"/>
        <v>ABBV_44788</v>
      </c>
      <c r="B13500" t="s">
        <v>3</v>
      </c>
      <c r="C13500" s="1">
        <v>44788</v>
      </c>
      <c r="D13500">
        <v>139.53</v>
      </c>
    </row>
    <row r="13501" spans="1:4" hidden="1" x14ac:dyDescent="0.35">
      <c r="A13501" s="3" t="str">
        <f t="shared" si="211"/>
        <v>ACN_44788</v>
      </c>
      <c r="B13501" t="s">
        <v>4</v>
      </c>
      <c r="C13501" s="1">
        <v>44788</v>
      </c>
      <c r="D13501">
        <v>317.613</v>
      </c>
    </row>
    <row r="13502" spans="1:4" hidden="1" x14ac:dyDescent="0.35">
      <c r="A13502" s="3" t="str">
        <f t="shared" si="211"/>
        <v>AEP_44788</v>
      </c>
      <c r="B13502" t="s">
        <v>5</v>
      </c>
      <c r="C13502" s="1">
        <v>44788</v>
      </c>
      <c r="D13502">
        <v>102.636</v>
      </c>
    </row>
    <row r="13503" spans="1:4" hidden="1" x14ac:dyDescent="0.35">
      <c r="A13503" s="3" t="str">
        <f t="shared" si="211"/>
        <v>AIZ_44788</v>
      </c>
      <c r="B13503" t="s">
        <v>6</v>
      </c>
      <c r="C13503" s="1">
        <v>44788</v>
      </c>
      <c r="D13503">
        <v>165.65600000000001</v>
      </c>
    </row>
    <row r="13504" spans="1:4" hidden="1" x14ac:dyDescent="0.35">
      <c r="A13504" s="3" t="str">
        <f t="shared" si="211"/>
        <v>ALLE_44788</v>
      </c>
      <c r="B13504" t="s">
        <v>7</v>
      </c>
      <c r="C13504" s="1">
        <v>44788</v>
      </c>
      <c r="D13504">
        <v>106.339</v>
      </c>
    </row>
    <row r="13505" spans="1:4" hidden="1" x14ac:dyDescent="0.35">
      <c r="A13505" s="3" t="str">
        <f t="shared" si="211"/>
        <v>AMAT_44788</v>
      </c>
      <c r="B13505" t="s">
        <v>8</v>
      </c>
      <c r="C13505" s="1">
        <v>44788</v>
      </c>
      <c r="D13505">
        <v>109.23399999999999</v>
      </c>
    </row>
    <row r="13506" spans="1:4" hidden="1" x14ac:dyDescent="0.35">
      <c r="A13506" s="3" t="str">
        <f t="shared" si="211"/>
        <v>AMP_44788</v>
      </c>
      <c r="B13506" t="s">
        <v>9</v>
      </c>
      <c r="C13506" s="1">
        <v>44788</v>
      </c>
      <c r="D13506">
        <v>284.16699999999997</v>
      </c>
    </row>
    <row r="13507" spans="1:4" hidden="1" x14ac:dyDescent="0.35">
      <c r="A13507" s="3" t="str">
        <f t="shared" si="211"/>
        <v>AMZN_44788</v>
      </c>
      <c r="B13507" t="s">
        <v>10</v>
      </c>
      <c r="C13507" s="1">
        <v>44788</v>
      </c>
      <c r="D13507">
        <v>143.18</v>
      </c>
    </row>
    <row r="13508" spans="1:4" hidden="1" x14ac:dyDescent="0.35">
      <c r="A13508" s="3" t="str">
        <f t="shared" si="211"/>
        <v>AVB_44788</v>
      </c>
      <c r="B13508" t="s">
        <v>11</v>
      </c>
      <c r="C13508" s="1">
        <v>44788</v>
      </c>
      <c r="D13508">
        <v>214.38</v>
      </c>
    </row>
    <row r="13509" spans="1:4" hidden="1" x14ac:dyDescent="0.35">
      <c r="A13509" s="3" t="str">
        <f t="shared" si="211"/>
        <v>AVY_44788</v>
      </c>
      <c r="B13509" t="s">
        <v>12</v>
      </c>
      <c r="C13509" s="1">
        <v>44788</v>
      </c>
      <c r="D13509">
        <v>199.57300000000001</v>
      </c>
    </row>
    <row r="13510" spans="1:4" hidden="1" x14ac:dyDescent="0.35">
      <c r="A13510" s="3" t="str">
        <f t="shared" si="211"/>
        <v>AXP_44788</v>
      </c>
      <c r="B13510" t="s">
        <v>13</v>
      </c>
      <c r="C13510" s="1">
        <v>44788</v>
      </c>
      <c r="D13510">
        <v>164.202</v>
      </c>
    </row>
    <row r="13511" spans="1:4" hidden="1" x14ac:dyDescent="0.35">
      <c r="A13511" s="3" t="str">
        <f t="shared" si="211"/>
        <v>BDX_44788</v>
      </c>
      <c r="B13511" t="s">
        <v>14</v>
      </c>
      <c r="C13511" s="1">
        <v>44788</v>
      </c>
      <c r="D13511">
        <v>264.93200000000002</v>
      </c>
    </row>
    <row r="13512" spans="1:4" hidden="1" x14ac:dyDescent="0.35">
      <c r="A13512" s="3" t="str">
        <f t="shared" si="211"/>
        <v>BF-B_44788</v>
      </c>
      <c r="B13512" t="s">
        <v>15</v>
      </c>
      <c r="C13512" s="1">
        <v>44788</v>
      </c>
      <c r="D13512">
        <v>76.534000000000006</v>
      </c>
    </row>
    <row r="13513" spans="1:4" hidden="1" x14ac:dyDescent="0.35">
      <c r="A13513" s="3" t="str">
        <f t="shared" si="211"/>
        <v>BMY_44788</v>
      </c>
      <c r="B13513" t="s">
        <v>16</v>
      </c>
      <c r="C13513" s="1">
        <v>44788</v>
      </c>
      <c r="D13513">
        <v>73.373000000000005</v>
      </c>
    </row>
    <row r="13514" spans="1:4" hidden="1" x14ac:dyDescent="0.35">
      <c r="A13514" s="3" t="str">
        <f t="shared" si="211"/>
        <v>BR_44788</v>
      </c>
      <c r="B13514" t="s">
        <v>17</v>
      </c>
      <c r="C13514" s="1">
        <v>44788</v>
      </c>
      <c r="D13514">
        <v>176.488</v>
      </c>
    </row>
    <row r="13515" spans="1:4" hidden="1" x14ac:dyDescent="0.35">
      <c r="A13515" s="3" t="str">
        <f t="shared" si="211"/>
        <v>CARR_44788</v>
      </c>
      <c r="B13515" t="s">
        <v>18</v>
      </c>
      <c r="C13515" s="1">
        <v>44788</v>
      </c>
      <c r="D13515">
        <v>44.033000000000001</v>
      </c>
    </row>
    <row r="13516" spans="1:4" hidden="1" x14ac:dyDescent="0.35">
      <c r="A13516" s="3" t="str">
        <f t="shared" si="211"/>
        <v>CDW_44788</v>
      </c>
      <c r="B13516" t="s">
        <v>19</v>
      </c>
      <c r="C13516" s="1">
        <v>44788</v>
      </c>
      <c r="D13516">
        <v>180.61199999999999</v>
      </c>
    </row>
    <row r="13517" spans="1:4" hidden="1" x14ac:dyDescent="0.35">
      <c r="A13517" s="3" t="str">
        <f t="shared" si="211"/>
        <v>CE_44788</v>
      </c>
      <c r="B13517" t="s">
        <v>20</v>
      </c>
      <c r="C13517" s="1">
        <v>44788</v>
      </c>
      <c r="D13517">
        <v>114.705</v>
      </c>
    </row>
    <row r="13518" spans="1:4" hidden="1" x14ac:dyDescent="0.35">
      <c r="A13518" s="3" t="str">
        <f t="shared" si="211"/>
        <v>CHTR_44788</v>
      </c>
      <c r="B13518" t="s">
        <v>21</v>
      </c>
      <c r="C13518" s="1">
        <v>44788</v>
      </c>
      <c r="D13518">
        <v>480.92</v>
      </c>
    </row>
    <row r="13519" spans="1:4" hidden="1" x14ac:dyDescent="0.35">
      <c r="A13519" s="3" t="str">
        <f t="shared" si="211"/>
        <v>CNC_44788</v>
      </c>
      <c r="B13519" t="s">
        <v>22</v>
      </c>
      <c r="C13519" s="1">
        <v>44788</v>
      </c>
      <c r="D13519">
        <v>97.22</v>
      </c>
    </row>
    <row r="13520" spans="1:4" hidden="1" x14ac:dyDescent="0.35">
      <c r="A13520" s="3" t="str">
        <f t="shared" si="211"/>
        <v>CNP_44788</v>
      </c>
      <c r="B13520" t="s">
        <v>23</v>
      </c>
      <c r="C13520" s="1">
        <v>44788</v>
      </c>
      <c r="D13520">
        <v>32.1</v>
      </c>
    </row>
    <row r="13521" spans="1:4" hidden="1" x14ac:dyDescent="0.35">
      <c r="A13521" s="3" t="str">
        <f t="shared" si="211"/>
        <v>COP_44788</v>
      </c>
      <c r="B13521" t="s">
        <v>24</v>
      </c>
      <c r="C13521" s="1">
        <v>44788</v>
      </c>
      <c r="D13521">
        <v>97.97</v>
      </c>
    </row>
    <row r="13522" spans="1:4" hidden="1" x14ac:dyDescent="0.35">
      <c r="A13522" s="3" t="str">
        <f t="shared" si="211"/>
        <v>CTAS_44788</v>
      </c>
      <c r="B13522" t="s">
        <v>25</v>
      </c>
      <c r="C13522" s="1">
        <v>44788</v>
      </c>
      <c r="D13522">
        <v>436.77</v>
      </c>
    </row>
    <row r="13523" spans="1:4" hidden="1" x14ac:dyDescent="0.35">
      <c r="A13523" s="3" t="str">
        <f t="shared" si="211"/>
        <v>CZR_44788</v>
      </c>
      <c r="B13523" t="s">
        <v>26</v>
      </c>
      <c r="C13523" s="1">
        <v>44788</v>
      </c>
      <c r="D13523">
        <v>51.41</v>
      </c>
    </row>
    <row r="13524" spans="1:4" hidden="1" x14ac:dyDescent="0.35">
      <c r="A13524" s="3" t="str">
        <f t="shared" si="211"/>
        <v>DG_44788</v>
      </c>
      <c r="B13524" t="s">
        <v>27</v>
      </c>
      <c r="C13524" s="1">
        <v>44788</v>
      </c>
      <c r="D13524">
        <v>251.8</v>
      </c>
    </row>
    <row r="13525" spans="1:4" hidden="1" x14ac:dyDescent="0.35">
      <c r="A13525" s="3" t="str">
        <f t="shared" si="211"/>
        <v>DPZ_44788</v>
      </c>
      <c r="B13525" t="s">
        <v>28</v>
      </c>
      <c r="C13525" s="1">
        <v>44788</v>
      </c>
      <c r="D13525">
        <v>408.32499999999999</v>
      </c>
    </row>
    <row r="13526" spans="1:4" x14ac:dyDescent="0.35">
      <c r="A13526" s="3" t="str">
        <f t="shared" si="211"/>
        <v>DRE_44788</v>
      </c>
      <c r="B13526" t="s">
        <v>29</v>
      </c>
      <c r="C13526" s="1">
        <v>44788</v>
      </c>
      <c r="D13526">
        <v>65.040999999999997</v>
      </c>
    </row>
    <row r="13527" spans="1:4" hidden="1" x14ac:dyDescent="0.35">
      <c r="A13527" s="3" t="str">
        <f t="shared" si="211"/>
        <v>DXC_44788</v>
      </c>
      <c r="B13527" t="s">
        <v>30</v>
      </c>
      <c r="C13527" s="1">
        <v>44788</v>
      </c>
      <c r="D13527">
        <v>26.7</v>
      </c>
    </row>
    <row r="13528" spans="1:4" hidden="1" x14ac:dyDescent="0.35">
      <c r="A13528" s="3" t="str">
        <f t="shared" si="211"/>
        <v>EWA_44788</v>
      </c>
      <c r="B13528" t="s">
        <v>31</v>
      </c>
      <c r="C13528" s="1">
        <v>44788</v>
      </c>
      <c r="D13528">
        <v>22.553999999999998</v>
      </c>
    </row>
    <row r="13529" spans="1:4" hidden="1" x14ac:dyDescent="0.35">
      <c r="A13529" s="3" t="str">
        <f t="shared" si="211"/>
        <v>EWC_44788</v>
      </c>
      <c r="B13529" t="s">
        <v>32</v>
      </c>
      <c r="C13529" s="1">
        <v>44788</v>
      </c>
      <c r="D13529">
        <v>35.332000000000001</v>
      </c>
    </row>
    <row r="13530" spans="1:4" hidden="1" x14ac:dyDescent="0.35">
      <c r="A13530" s="3" t="str">
        <f t="shared" si="211"/>
        <v>EWG_44788</v>
      </c>
      <c r="B13530" t="s">
        <v>33</v>
      </c>
      <c r="C13530" s="1">
        <v>44788</v>
      </c>
      <c r="D13530">
        <v>23.861999999999998</v>
      </c>
    </row>
    <row r="13531" spans="1:4" hidden="1" x14ac:dyDescent="0.35">
      <c r="A13531" s="3" t="str">
        <f t="shared" si="211"/>
        <v>EWH_44788</v>
      </c>
      <c r="B13531" t="s">
        <v>34</v>
      </c>
      <c r="C13531" s="1">
        <v>44788</v>
      </c>
      <c r="D13531">
        <v>20.89</v>
      </c>
    </row>
    <row r="13532" spans="1:4" hidden="1" x14ac:dyDescent="0.35">
      <c r="A13532" s="3" t="str">
        <f t="shared" si="211"/>
        <v>EWJ_44788</v>
      </c>
      <c r="B13532" t="s">
        <v>35</v>
      </c>
      <c r="C13532" s="1">
        <v>44788</v>
      </c>
      <c r="D13532">
        <v>57.131</v>
      </c>
    </row>
    <row r="13533" spans="1:4" hidden="1" x14ac:dyDescent="0.35">
      <c r="A13533" s="3" t="str">
        <f t="shared" si="211"/>
        <v>EWL_44788</v>
      </c>
      <c r="B13533" t="s">
        <v>36</v>
      </c>
      <c r="C13533" s="1">
        <v>44788</v>
      </c>
      <c r="D13533">
        <v>43.89</v>
      </c>
    </row>
    <row r="13534" spans="1:4" hidden="1" x14ac:dyDescent="0.35">
      <c r="A13534" s="3" t="str">
        <f t="shared" si="211"/>
        <v>EWQ_44788</v>
      </c>
      <c r="B13534" t="s">
        <v>37</v>
      </c>
      <c r="C13534" s="1">
        <v>44788</v>
      </c>
      <c r="D13534">
        <v>32.152999999999999</v>
      </c>
    </row>
    <row r="13535" spans="1:4" hidden="1" x14ac:dyDescent="0.35">
      <c r="A13535" s="3" t="str">
        <f t="shared" si="211"/>
        <v>EWT_44788</v>
      </c>
      <c r="B13535" t="s">
        <v>38</v>
      </c>
      <c r="C13535" s="1">
        <v>44788</v>
      </c>
      <c r="D13535">
        <v>44.805999999999997</v>
      </c>
    </row>
    <row r="13536" spans="1:4" hidden="1" x14ac:dyDescent="0.35">
      <c r="A13536" s="3" t="str">
        <f t="shared" si="211"/>
        <v>EWU_44788</v>
      </c>
      <c r="B13536" t="s">
        <v>39</v>
      </c>
      <c r="C13536" s="1">
        <v>44788</v>
      </c>
      <c r="D13536">
        <v>30.547000000000001</v>
      </c>
    </row>
    <row r="13537" spans="1:4" hidden="1" x14ac:dyDescent="0.35">
      <c r="A13537" s="3" t="str">
        <f t="shared" si="211"/>
        <v>EWY_44788</v>
      </c>
      <c r="B13537" t="s">
        <v>40</v>
      </c>
      <c r="C13537" s="1">
        <v>44788</v>
      </c>
      <c r="D13537">
        <v>60.822000000000003</v>
      </c>
    </row>
    <row r="13538" spans="1:4" hidden="1" x14ac:dyDescent="0.35">
      <c r="A13538" s="3" t="str">
        <f t="shared" si="211"/>
        <v>EWZ_44788</v>
      </c>
      <c r="B13538" t="s">
        <v>41</v>
      </c>
      <c r="C13538" s="1">
        <v>44788</v>
      </c>
      <c r="D13538">
        <v>29.797000000000001</v>
      </c>
    </row>
    <row r="13539" spans="1:4" hidden="1" x14ac:dyDescent="0.35">
      <c r="A13539" s="3" t="str">
        <f t="shared" si="211"/>
        <v>FTV_44788</v>
      </c>
      <c r="B13539" t="s">
        <v>43</v>
      </c>
      <c r="C13539" s="1">
        <v>44788</v>
      </c>
      <c r="D13539">
        <v>68.341999999999999</v>
      </c>
    </row>
    <row r="13540" spans="1:4" hidden="1" x14ac:dyDescent="0.35">
      <c r="A13540" s="3" t="str">
        <f t="shared" si="211"/>
        <v>GOOG_44788</v>
      </c>
      <c r="B13540" t="s">
        <v>44</v>
      </c>
      <c r="C13540" s="1">
        <v>44788</v>
      </c>
      <c r="D13540">
        <v>122.88</v>
      </c>
    </row>
    <row r="13541" spans="1:4" hidden="1" x14ac:dyDescent="0.35">
      <c r="A13541" s="3" t="str">
        <f t="shared" si="211"/>
        <v>GPC_44788</v>
      </c>
      <c r="B13541" t="s">
        <v>45</v>
      </c>
      <c r="C13541" s="1">
        <v>44788</v>
      </c>
      <c r="D13541">
        <v>156.80199999999999</v>
      </c>
    </row>
    <row r="13542" spans="1:4" hidden="1" x14ac:dyDescent="0.35">
      <c r="A13542" s="3" t="str">
        <f t="shared" si="211"/>
        <v>GSG_44788</v>
      </c>
      <c r="B13542" t="s">
        <v>46</v>
      </c>
      <c r="C13542" s="1">
        <v>44788</v>
      </c>
      <c r="D13542">
        <v>22.12</v>
      </c>
    </row>
    <row r="13543" spans="1:4" hidden="1" x14ac:dyDescent="0.35">
      <c r="A13543" s="3" t="str">
        <f t="shared" si="211"/>
        <v>HIG_44788</v>
      </c>
      <c r="B13543" t="s">
        <v>47</v>
      </c>
      <c r="C13543" s="1">
        <v>44788</v>
      </c>
      <c r="D13543">
        <v>68.088999999999999</v>
      </c>
    </row>
    <row r="13544" spans="1:4" hidden="1" x14ac:dyDescent="0.35">
      <c r="A13544" s="3" t="str">
        <f t="shared" si="211"/>
        <v>HIGH.L_44788</v>
      </c>
      <c r="B13544" t="s">
        <v>48</v>
      </c>
      <c r="C13544" s="1">
        <v>44788</v>
      </c>
      <c r="D13544">
        <v>5.13</v>
      </c>
    </row>
    <row r="13545" spans="1:4" hidden="1" x14ac:dyDescent="0.35">
      <c r="A13545" s="3" t="str">
        <f t="shared" ref="A13545:A13608" si="212">CONCATENATE(B13545,"_",C13545)</f>
        <v>HST_44788</v>
      </c>
      <c r="B13545" t="s">
        <v>49</v>
      </c>
      <c r="C13545" s="1">
        <v>44788</v>
      </c>
      <c r="D13545">
        <v>18.908000000000001</v>
      </c>
    </row>
    <row r="13546" spans="1:4" hidden="1" x14ac:dyDescent="0.35">
      <c r="A13546" s="3" t="str">
        <f t="shared" si="212"/>
        <v>HYG_44788</v>
      </c>
      <c r="B13546" t="s">
        <v>50</v>
      </c>
      <c r="C13546" s="1">
        <v>44788</v>
      </c>
      <c r="D13546">
        <v>76.625</v>
      </c>
    </row>
    <row r="13547" spans="1:4" hidden="1" x14ac:dyDescent="0.35">
      <c r="A13547" s="3" t="str">
        <f t="shared" si="212"/>
        <v>IAU_44788</v>
      </c>
      <c r="B13547" t="s">
        <v>51</v>
      </c>
      <c r="C13547" s="1">
        <v>44788</v>
      </c>
      <c r="D13547">
        <v>33.78</v>
      </c>
    </row>
    <row r="13548" spans="1:4" hidden="1" x14ac:dyDescent="0.35">
      <c r="A13548" s="3" t="str">
        <f t="shared" si="212"/>
        <v>ICLN_44788</v>
      </c>
      <c r="B13548" t="s">
        <v>52</v>
      </c>
      <c r="C13548" s="1">
        <v>44788</v>
      </c>
      <c r="D13548">
        <v>23.478999999999999</v>
      </c>
    </row>
    <row r="13549" spans="1:4" hidden="1" x14ac:dyDescent="0.35">
      <c r="A13549" s="3" t="str">
        <f t="shared" si="212"/>
        <v>IEAA.L_44788</v>
      </c>
      <c r="B13549" t="s">
        <v>53</v>
      </c>
      <c r="C13549" s="1">
        <v>44788</v>
      </c>
      <c r="D13549">
        <v>4.9249999999999998</v>
      </c>
    </row>
    <row r="13550" spans="1:4" hidden="1" x14ac:dyDescent="0.35">
      <c r="A13550" s="3" t="str">
        <f t="shared" si="212"/>
        <v>IEF_44788</v>
      </c>
      <c r="B13550" t="s">
        <v>54</v>
      </c>
      <c r="C13550" s="1">
        <v>44788</v>
      </c>
      <c r="D13550">
        <v>102.96</v>
      </c>
    </row>
    <row r="13551" spans="1:4" hidden="1" x14ac:dyDescent="0.35">
      <c r="A13551" s="3" t="str">
        <f t="shared" si="212"/>
        <v>IEFM.L_44788</v>
      </c>
      <c r="B13551" t="s">
        <v>55</v>
      </c>
      <c r="C13551" s="1">
        <v>44788</v>
      </c>
      <c r="D13551">
        <v>721.95</v>
      </c>
    </row>
    <row r="13552" spans="1:4" hidden="1" x14ac:dyDescent="0.35">
      <c r="A13552" s="3" t="str">
        <f t="shared" si="212"/>
        <v>IEMG_44788</v>
      </c>
      <c r="B13552" t="s">
        <v>56</v>
      </c>
      <c r="C13552" s="1">
        <v>44788</v>
      </c>
      <c r="D13552">
        <v>49.469000000000001</v>
      </c>
    </row>
    <row r="13553" spans="1:4" hidden="1" x14ac:dyDescent="0.35">
      <c r="A13553" s="3" t="str">
        <f t="shared" si="212"/>
        <v>IEUS_44788</v>
      </c>
      <c r="B13553" t="s">
        <v>57</v>
      </c>
      <c r="C13553" s="1">
        <v>44788</v>
      </c>
      <c r="D13553">
        <v>51.926000000000002</v>
      </c>
    </row>
    <row r="13554" spans="1:4" hidden="1" x14ac:dyDescent="0.35">
      <c r="A13554" s="3" t="str">
        <f t="shared" si="212"/>
        <v>IEVL.L_44788</v>
      </c>
      <c r="B13554" t="s">
        <v>58</v>
      </c>
      <c r="C13554" s="1">
        <v>44788</v>
      </c>
      <c r="D13554">
        <v>7.04</v>
      </c>
    </row>
    <row r="13555" spans="1:4" hidden="1" x14ac:dyDescent="0.35">
      <c r="A13555" s="3" t="str">
        <f t="shared" si="212"/>
        <v>IGF_44788</v>
      </c>
      <c r="B13555" t="s">
        <v>59</v>
      </c>
      <c r="C13555" s="1">
        <v>44788</v>
      </c>
      <c r="D13555">
        <v>48.863</v>
      </c>
    </row>
    <row r="13556" spans="1:4" hidden="1" x14ac:dyDescent="0.35">
      <c r="A13556" s="3" t="str">
        <f t="shared" si="212"/>
        <v>INDA_44788</v>
      </c>
      <c r="B13556" t="s">
        <v>60</v>
      </c>
      <c r="C13556" s="1">
        <v>44788</v>
      </c>
      <c r="D13556">
        <v>43.7</v>
      </c>
    </row>
    <row r="13557" spans="1:4" hidden="1" x14ac:dyDescent="0.35">
      <c r="A13557" s="3" t="str">
        <f t="shared" si="212"/>
        <v>IUMO.L_44788</v>
      </c>
      <c r="B13557" t="s">
        <v>61</v>
      </c>
      <c r="C13557" s="1">
        <v>44788</v>
      </c>
      <c r="D13557">
        <v>10.025</v>
      </c>
    </row>
    <row r="13558" spans="1:4" hidden="1" x14ac:dyDescent="0.35">
      <c r="A13558" s="3" t="str">
        <f t="shared" si="212"/>
        <v>IUVL.L_44788</v>
      </c>
      <c r="B13558" t="s">
        <v>62</v>
      </c>
      <c r="C13558" s="1">
        <v>44788</v>
      </c>
      <c r="D13558">
        <v>8.6050000000000004</v>
      </c>
    </row>
    <row r="13559" spans="1:4" hidden="1" x14ac:dyDescent="0.35">
      <c r="A13559" s="3" t="str">
        <f t="shared" si="212"/>
        <v>IVV_44788</v>
      </c>
      <c r="B13559" t="s">
        <v>63</v>
      </c>
      <c r="C13559" s="1">
        <v>44788</v>
      </c>
      <c r="D13559">
        <v>427.08199999999999</v>
      </c>
    </row>
    <row r="13560" spans="1:4" hidden="1" x14ac:dyDescent="0.35">
      <c r="A13560" s="3" t="str">
        <f t="shared" si="212"/>
        <v>IWM_44788</v>
      </c>
      <c r="B13560" t="s">
        <v>64</v>
      </c>
      <c r="C13560" s="1">
        <v>44788</v>
      </c>
      <c r="D13560">
        <v>199.11699999999999</v>
      </c>
    </row>
    <row r="13561" spans="1:4" hidden="1" x14ac:dyDescent="0.35">
      <c r="A13561" s="3" t="str">
        <f t="shared" si="212"/>
        <v>IXN_44788</v>
      </c>
      <c r="B13561" t="s">
        <v>65</v>
      </c>
      <c r="C13561" s="1">
        <v>44788</v>
      </c>
      <c r="D13561">
        <v>53.670999999999999</v>
      </c>
    </row>
    <row r="13562" spans="1:4" hidden="1" x14ac:dyDescent="0.35">
      <c r="A13562" s="3" t="str">
        <f t="shared" si="212"/>
        <v>JPEA.L_44788</v>
      </c>
      <c r="B13562" t="s">
        <v>66</v>
      </c>
      <c r="C13562" s="1">
        <v>44788</v>
      </c>
      <c r="D13562">
        <v>5.0640000000000001</v>
      </c>
    </row>
    <row r="13563" spans="1:4" hidden="1" x14ac:dyDescent="0.35">
      <c r="A13563" s="3" t="str">
        <f t="shared" si="212"/>
        <v>JPM_44788</v>
      </c>
      <c r="B13563" t="s">
        <v>67</v>
      </c>
      <c r="C13563" s="1">
        <v>44788</v>
      </c>
      <c r="D13563">
        <v>120.48399999999999</v>
      </c>
    </row>
    <row r="13564" spans="1:4" hidden="1" x14ac:dyDescent="0.35">
      <c r="A13564" s="3" t="str">
        <f t="shared" si="212"/>
        <v>KR_44788</v>
      </c>
      <c r="B13564" t="s">
        <v>68</v>
      </c>
      <c r="C13564" s="1">
        <v>44788</v>
      </c>
      <c r="D13564">
        <v>46.988999999999997</v>
      </c>
    </row>
    <row r="13565" spans="1:4" hidden="1" x14ac:dyDescent="0.35">
      <c r="A13565" s="3" t="str">
        <f t="shared" si="212"/>
        <v>LQD_44788</v>
      </c>
      <c r="B13565" t="s">
        <v>69</v>
      </c>
      <c r="C13565" s="1">
        <v>44788</v>
      </c>
      <c r="D13565">
        <v>112.432</v>
      </c>
    </row>
    <row r="13566" spans="1:4" hidden="1" x14ac:dyDescent="0.35">
      <c r="A13566" s="3" t="str">
        <f t="shared" si="212"/>
        <v>MCHI_44788</v>
      </c>
      <c r="B13566" t="s">
        <v>70</v>
      </c>
      <c r="C13566" s="1">
        <v>44788</v>
      </c>
      <c r="D13566">
        <v>49.017000000000003</v>
      </c>
    </row>
    <row r="13567" spans="1:4" hidden="1" x14ac:dyDescent="0.35">
      <c r="A13567" s="3" t="str">
        <f t="shared" si="212"/>
        <v>META_44788</v>
      </c>
      <c r="B13567" t="s">
        <v>144</v>
      </c>
      <c r="C13567" s="1">
        <v>44788</v>
      </c>
      <c r="D13567">
        <v>180.89</v>
      </c>
    </row>
    <row r="13568" spans="1:4" hidden="1" x14ac:dyDescent="0.35">
      <c r="A13568" s="3" t="str">
        <f t="shared" si="212"/>
        <v>MVEU.L_44788</v>
      </c>
      <c r="B13568" t="s">
        <v>71</v>
      </c>
      <c r="C13568" s="1">
        <v>44788</v>
      </c>
      <c r="D13568">
        <v>52.384999999999998</v>
      </c>
    </row>
    <row r="13569" spans="1:4" hidden="1" x14ac:dyDescent="0.35">
      <c r="A13569" s="3" t="str">
        <f t="shared" si="212"/>
        <v>OGN_44788</v>
      </c>
      <c r="B13569" t="s">
        <v>72</v>
      </c>
      <c r="C13569" s="1">
        <v>44788</v>
      </c>
      <c r="D13569">
        <v>30.658999999999999</v>
      </c>
    </row>
    <row r="13570" spans="1:4" hidden="1" x14ac:dyDescent="0.35">
      <c r="A13570" s="3" t="str">
        <f t="shared" si="212"/>
        <v>PG_44788</v>
      </c>
      <c r="B13570" t="s">
        <v>73</v>
      </c>
      <c r="C13570" s="1">
        <v>44788</v>
      </c>
      <c r="D13570">
        <v>146.59299999999999</v>
      </c>
    </row>
    <row r="13571" spans="1:4" hidden="1" x14ac:dyDescent="0.35">
      <c r="A13571" s="3" t="str">
        <f t="shared" si="212"/>
        <v>PPL_44788</v>
      </c>
      <c r="B13571" t="s">
        <v>74</v>
      </c>
      <c r="C13571" s="1">
        <v>44788</v>
      </c>
      <c r="D13571">
        <v>30.132000000000001</v>
      </c>
    </row>
    <row r="13572" spans="1:4" hidden="1" x14ac:dyDescent="0.35">
      <c r="A13572" s="3" t="str">
        <f t="shared" si="212"/>
        <v>PRU_44788</v>
      </c>
      <c r="B13572" t="s">
        <v>75</v>
      </c>
      <c r="C13572" s="1">
        <v>44788</v>
      </c>
      <c r="D13572">
        <v>102.44499999999999</v>
      </c>
    </row>
    <row r="13573" spans="1:4" hidden="1" x14ac:dyDescent="0.35">
      <c r="A13573" s="3" t="str">
        <f t="shared" si="212"/>
        <v>PYPL_44788</v>
      </c>
      <c r="B13573" t="s">
        <v>76</v>
      </c>
      <c r="C13573" s="1">
        <v>44788</v>
      </c>
      <c r="D13573">
        <v>101.51</v>
      </c>
    </row>
    <row r="13574" spans="1:4" hidden="1" x14ac:dyDescent="0.35">
      <c r="A13574" s="3" t="str">
        <f t="shared" si="212"/>
        <v>RE_44788</v>
      </c>
      <c r="B13574" t="s">
        <v>77</v>
      </c>
      <c r="C13574" s="1">
        <v>44788</v>
      </c>
      <c r="D13574">
        <v>272.09500000000003</v>
      </c>
    </row>
    <row r="13575" spans="1:4" hidden="1" x14ac:dyDescent="0.35">
      <c r="A13575" s="3" t="str">
        <f t="shared" si="212"/>
        <v>REET_44788</v>
      </c>
      <c r="B13575" t="s">
        <v>78</v>
      </c>
      <c r="C13575" s="1">
        <v>44788</v>
      </c>
      <c r="D13575">
        <v>26.440999999999999</v>
      </c>
    </row>
    <row r="13576" spans="1:4" hidden="1" x14ac:dyDescent="0.35">
      <c r="A13576" s="3" t="str">
        <f t="shared" si="212"/>
        <v>ROL_44788</v>
      </c>
      <c r="B13576" t="s">
        <v>79</v>
      </c>
      <c r="C13576" s="1">
        <v>44788</v>
      </c>
      <c r="D13576">
        <v>36.651000000000003</v>
      </c>
    </row>
    <row r="13577" spans="1:4" hidden="1" x14ac:dyDescent="0.35">
      <c r="A13577" s="3" t="str">
        <f t="shared" si="212"/>
        <v>ROST_44788</v>
      </c>
      <c r="B13577" t="s">
        <v>80</v>
      </c>
      <c r="C13577" s="1">
        <v>44788</v>
      </c>
      <c r="D13577">
        <v>89.61</v>
      </c>
    </row>
    <row r="13578" spans="1:4" hidden="1" x14ac:dyDescent="0.35">
      <c r="A13578" s="3" t="str">
        <f t="shared" si="212"/>
        <v>SEGA.L_44788</v>
      </c>
      <c r="B13578" t="s">
        <v>81</v>
      </c>
      <c r="C13578" s="1">
        <v>44788</v>
      </c>
      <c r="D13578">
        <v>99.644000000000005</v>
      </c>
    </row>
    <row r="13579" spans="1:4" hidden="1" x14ac:dyDescent="0.35">
      <c r="A13579" s="3" t="str">
        <f t="shared" si="212"/>
        <v>SHY_44788</v>
      </c>
      <c r="B13579" t="s">
        <v>82</v>
      </c>
      <c r="C13579" s="1">
        <v>44788</v>
      </c>
      <c r="D13579">
        <v>81.754000000000005</v>
      </c>
    </row>
    <row r="13580" spans="1:4" hidden="1" x14ac:dyDescent="0.35">
      <c r="A13580" s="3" t="str">
        <f t="shared" si="212"/>
        <v>SLV_44788</v>
      </c>
      <c r="B13580" t="s">
        <v>83</v>
      </c>
      <c r="C13580" s="1">
        <v>44788</v>
      </c>
      <c r="D13580">
        <v>18.68</v>
      </c>
    </row>
    <row r="13581" spans="1:4" hidden="1" x14ac:dyDescent="0.35">
      <c r="A13581" s="3" t="str">
        <f t="shared" si="212"/>
        <v>SPMV.L_44788</v>
      </c>
      <c r="B13581" t="s">
        <v>84</v>
      </c>
      <c r="C13581" s="1">
        <v>44788</v>
      </c>
      <c r="D13581">
        <v>79.900000000000006</v>
      </c>
    </row>
    <row r="13582" spans="1:4" hidden="1" x14ac:dyDescent="0.35">
      <c r="A13582" s="3" t="str">
        <f t="shared" si="212"/>
        <v>TLT_44788</v>
      </c>
      <c r="B13582" t="s">
        <v>85</v>
      </c>
      <c r="C13582" s="1">
        <v>44788</v>
      </c>
      <c r="D13582">
        <v>113.80800000000001</v>
      </c>
    </row>
    <row r="13583" spans="1:4" hidden="1" x14ac:dyDescent="0.35">
      <c r="A13583" s="3" t="str">
        <f t="shared" si="212"/>
        <v>UNH_44788</v>
      </c>
      <c r="B13583" t="s">
        <v>86</v>
      </c>
      <c r="C13583" s="1">
        <v>44788</v>
      </c>
      <c r="D13583">
        <v>541.26800000000003</v>
      </c>
    </row>
    <row r="13584" spans="1:4" hidden="1" x14ac:dyDescent="0.35">
      <c r="A13584" s="3" t="str">
        <f t="shared" si="212"/>
        <v>URI_44788</v>
      </c>
      <c r="B13584" t="s">
        <v>87</v>
      </c>
      <c r="C13584" s="1">
        <v>44788</v>
      </c>
      <c r="D13584">
        <v>336.42</v>
      </c>
    </row>
    <row r="13585" spans="1:4" hidden="1" x14ac:dyDescent="0.35">
      <c r="A13585" s="3" t="str">
        <f t="shared" si="212"/>
        <v>V_44788</v>
      </c>
      <c r="B13585" t="s">
        <v>88</v>
      </c>
      <c r="C13585" s="1">
        <v>44788</v>
      </c>
      <c r="D13585">
        <v>215.51499999999999</v>
      </c>
    </row>
    <row r="13586" spans="1:4" hidden="1" x14ac:dyDescent="0.35">
      <c r="A13586" s="3" t="str">
        <f t="shared" si="212"/>
        <v>VRSK_44788</v>
      </c>
      <c r="B13586" t="s">
        <v>89</v>
      </c>
      <c r="C13586" s="1">
        <v>44788</v>
      </c>
      <c r="D13586">
        <v>204.983</v>
      </c>
    </row>
    <row r="13587" spans="1:4" hidden="1" x14ac:dyDescent="0.35">
      <c r="A13587" s="3" t="str">
        <f t="shared" si="212"/>
        <v>VXX_44788</v>
      </c>
      <c r="B13587" t="s">
        <v>90</v>
      </c>
      <c r="C13587" s="1">
        <v>44788</v>
      </c>
      <c r="D13587">
        <v>21.49</v>
      </c>
    </row>
    <row r="13588" spans="1:4" hidden="1" x14ac:dyDescent="0.35">
      <c r="A13588" s="3" t="str">
        <f t="shared" si="212"/>
        <v>WRK_44788</v>
      </c>
      <c r="B13588" t="s">
        <v>91</v>
      </c>
      <c r="C13588" s="1">
        <v>44788</v>
      </c>
      <c r="D13588">
        <v>41.63</v>
      </c>
    </row>
    <row r="13589" spans="1:4" hidden="1" x14ac:dyDescent="0.35">
      <c r="A13589" s="3" t="str">
        <f t="shared" si="212"/>
        <v>XLB_44788</v>
      </c>
      <c r="B13589" t="s">
        <v>92</v>
      </c>
      <c r="C13589" s="1">
        <v>44788</v>
      </c>
      <c r="D13589">
        <v>80.094999999999999</v>
      </c>
    </row>
    <row r="13590" spans="1:4" hidden="1" x14ac:dyDescent="0.35">
      <c r="A13590" s="3" t="str">
        <f t="shared" si="212"/>
        <v>XLC_44788</v>
      </c>
      <c r="B13590" t="s">
        <v>93</v>
      </c>
      <c r="C13590" s="1">
        <v>44788</v>
      </c>
      <c r="D13590">
        <v>59.497999999999998</v>
      </c>
    </row>
    <row r="13591" spans="1:4" hidden="1" x14ac:dyDescent="0.35">
      <c r="A13591" s="3" t="str">
        <f t="shared" si="212"/>
        <v>XLE_44788</v>
      </c>
      <c r="B13591" t="s">
        <v>94</v>
      </c>
      <c r="C13591" s="1">
        <v>44788</v>
      </c>
      <c r="D13591">
        <v>75.334000000000003</v>
      </c>
    </row>
    <row r="13592" spans="1:4" hidden="1" x14ac:dyDescent="0.35">
      <c r="A13592" s="3" t="str">
        <f t="shared" si="212"/>
        <v>XLF_44788</v>
      </c>
      <c r="B13592" t="s">
        <v>95</v>
      </c>
      <c r="C13592" s="1">
        <v>44788</v>
      </c>
      <c r="D13592">
        <v>35.143999999999998</v>
      </c>
    </row>
    <row r="13593" spans="1:4" hidden="1" x14ac:dyDescent="0.35">
      <c r="A13593" s="3" t="str">
        <f t="shared" si="212"/>
        <v>XLI_44788</v>
      </c>
      <c r="B13593" t="s">
        <v>96</v>
      </c>
      <c r="C13593" s="1">
        <v>44788</v>
      </c>
      <c r="D13593">
        <v>99.13</v>
      </c>
    </row>
    <row r="13594" spans="1:4" hidden="1" x14ac:dyDescent="0.35">
      <c r="A13594" s="3" t="str">
        <f t="shared" si="212"/>
        <v>XLK_44788</v>
      </c>
      <c r="B13594" t="s">
        <v>97</v>
      </c>
      <c r="C13594" s="1">
        <v>44788</v>
      </c>
      <c r="D13594">
        <v>150.75399999999999</v>
      </c>
    </row>
    <row r="13595" spans="1:4" hidden="1" x14ac:dyDescent="0.35">
      <c r="A13595" s="3" t="str">
        <f t="shared" si="212"/>
        <v>XLP_44788</v>
      </c>
      <c r="B13595" t="s">
        <v>98</v>
      </c>
      <c r="C13595" s="1">
        <v>44788</v>
      </c>
      <c r="D13595">
        <v>75.227999999999994</v>
      </c>
    </row>
    <row r="13596" spans="1:4" hidden="1" x14ac:dyDescent="0.35">
      <c r="A13596" s="3" t="str">
        <f t="shared" si="212"/>
        <v>XLU_44788</v>
      </c>
      <c r="B13596" t="s">
        <v>99</v>
      </c>
      <c r="C13596" s="1">
        <v>44788</v>
      </c>
      <c r="D13596">
        <v>76.215000000000003</v>
      </c>
    </row>
    <row r="13597" spans="1:4" hidden="1" x14ac:dyDescent="0.35">
      <c r="A13597" s="3" t="str">
        <f t="shared" si="212"/>
        <v>XLV_44788</v>
      </c>
      <c r="B13597" t="s">
        <v>100</v>
      </c>
      <c r="C13597" s="1">
        <v>44788</v>
      </c>
      <c r="D13597">
        <v>133.208</v>
      </c>
    </row>
    <row r="13598" spans="1:4" hidden="1" x14ac:dyDescent="0.35">
      <c r="A13598" s="3" t="str">
        <f t="shared" si="212"/>
        <v>XLY_44788</v>
      </c>
      <c r="B13598" t="s">
        <v>101</v>
      </c>
      <c r="C13598" s="1">
        <v>44788</v>
      </c>
      <c r="D13598">
        <v>170.256</v>
      </c>
    </row>
    <row r="13599" spans="1:4" hidden="1" x14ac:dyDescent="0.35">
      <c r="A13599" s="3" t="str">
        <f t="shared" si="212"/>
        <v>XOM_44788</v>
      </c>
      <c r="B13599" t="s">
        <v>102</v>
      </c>
      <c r="C13599" s="1">
        <v>44788</v>
      </c>
      <c r="D13599">
        <v>90.861000000000004</v>
      </c>
    </row>
    <row r="13600" spans="1:4" hidden="1" x14ac:dyDescent="0.35">
      <c r="A13600" s="3" t="str">
        <f t="shared" si="212"/>
        <v>ABBV_44789</v>
      </c>
      <c r="B13600" t="s">
        <v>3</v>
      </c>
      <c r="C13600" s="1">
        <v>44789</v>
      </c>
      <c r="D13600">
        <v>139.785</v>
      </c>
    </row>
    <row r="13601" spans="1:4" hidden="1" x14ac:dyDescent="0.35">
      <c r="A13601" s="3" t="str">
        <f t="shared" si="212"/>
        <v>ACN_44789</v>
      </c>
      <c r="B13601" t="s">
        <v>4</v>
      </c>
      <c r="C13601" s="1">
        <v>44789</v>
      </c>
      <c r="D13601">
        <v>318.05900000000003</v>
      </c>
    </row>
    <row r="13602" spans="1:4" hidden="1" x14ac:dyDescent="0.35">
      <c r="A13602" s="3" t="str">
        <f t="shared" si="212"/>
        <v>AEP_44789</v>
      </c>
      <c r="B13602" t="s">
        <v>5</v>
      </c>
      <c r="C13602" s="1">
        <v>44789</v>
      </c>
      <c r="D13602">
        <v>102.538</v>
      </c>
    </row>
    <row r="13603" spans="1:4" hidden="1" x14ac:dyDescent="0.35">
      <c r="A13603" s="3" t="str">
        <f t="shared" si="212"/>
        <v>AIZ_44789</v>
      </c>
      <c r="B13603" t="s">
        <v>6</v>
      </c>
      <c r="C13603" s="1">
        <v>44789</v>
      </c>
      <c r="D13603">
        <v>168.59800000000001</v>
      </c>
    </row>
    <row r="13604" spans="1:4" hidden="1" x14ac:dyDescent="0.35">
      <c r="A13604" s="3" t="str">
        <f t="shared" si="212"/>
        <v>ALLE_44789</v>
      </c>
      <c r="B13604" t="s">
        <v>7</v>
      </c>
      <c r="C13604" s="1">
        <v>44789</v>
      </c>
      <c r="D13604">
        <v>107.589</v>
      </c>
    </row>
    <row r="13605" spans="1:4" hidden="1" x14ac:dyDescent="0.35">
      <c r="A13605" s="3" t="str">
        <f t="shared" si="212"/>
        <v>AMAT_44789</v>
      </c>
      <c r="B13605" t="s">
        <v>8</v>
      </c>
      <c r="C13605" s="1">
        <v>44789</v>
      </c>
      <c r="D13605">
        <v>107.95</v>
      </c>
    </row>
    <row r="13606" spans="1:4" hidden="1" x14ac:dyDescent="0.35">
      <c r="A13606" s="3" t="str">
        <f t="shared" si="212"/>
        <v>AMP_44789</v>
      </c>
      <c r="B13606" t="s">
        <v>9</v>
      </c>
      <c r="C13606" s="1">
        <v>44789</v>
      </c>
      <c r="D13606">
        <v>286.86599999999999</v>
      </c>
    </row>
    <row r="13607" spans="1:4" hidden="1" x14ac:dyDescent="0.35">
      <c r="A13607" s="3" t="str">
        <f t="shared" si="212"/>
        <v>AMZN_44789</v>
      </c>
      <c r="B13607" t="s">
        <v>10</v>
      </c>
      <c r="C13607" s="1">
        <v>44789</v>
      </c>
      <c r="D13607">
        <v>144.78</v>
      </c>
    </row>
    <row r="13608" spans="1:4" hidden="1" x14ac:dyDescent="0.35">
      <c r="A13608" s="3" t="str">
        <f t="shared" si="212"/>
        <v>AVB_44789</v>
      </c>
      <c r="B13608" t="s">
        <v>11</v>
      </c>
      <c r="C13608" s="1">
        <v>44789</v>
      </c>
      <c r="D13608">
        <v>215.22399999999999</v>
      </c>
    </row>
    <row r="13609" spans="1:4" hidden="1" x14ac:dyDescent="0.35">
      <c r="A13609" s="3" t="str">
        <f t="shared" ref="A13609:A13672" si="213">CONCATENATE(B13609,"_",C13609)</f>
        <v>AVY_44789</v>
      </c>
      <c r="B13609" t="s">
        <v>12</v>
      </c>
      <c r="C13609" s="1">
        <v>44789</v>
      </c>
      <c r="D13609">
        <v>202.489</v>
      </c>
    </row>
    <row r="13610" spans="1:4" hidden="1" x14ac:dyDescent="0.35">
      <c r="A13610" s="3" t="str">
        <f t="shared" si="213"/>
        <v>AXP_44789</v>
      </c>
      <c r="B13610" t="s">
        <v>13</v>
      </c>
      <c r="C13610" s="1">
        <v>44789</v>
      </c>
      <c r="D13610">
        <v>164.15199999999999</v>
      </c>
    </row>
    <row r="13611" spans="1:4" hidden="1" x14ac:dyDescent="0.35">
      <c r="A13611" s="3" t="str">
        <f t="shared" si="213"/>
        <v>BDX_44789</v>
      </c>
      <c r="B13611" t="s">
        <v>14</v>
      </c>
      <c r="C13611" s="1">
        <v>44789</v>
      </c>
      <c r="D13611">
        <v>265.89499999999998</v>
      </c>
    </row>
    <row r="13612" spans="1:4" hidden="1" x14ac:dyDescent="0.35">
      <c r="A13612" s="3" t="str">
        <f t="shared" si="213"/>
        <v>BF-B_44789</v>
      </c>
      <c r="B13612" t="s">
        <v>15</v>
      </c>
      <c r="C13612" s="1">
        <v>44789</v>
      </c>
      <c r="D13612">
        <v>77.031000000000006</v>
      </c>
    </row>
    <row r="13613" spans="1:4" hidden="1" x14ac:dyDescent="0.35">
      <c r="A13613" s="3" t="str">
        <f t="shared" si="213"/>
        <v>BMY_44789</v>
      </c>
      <c r="B13613" t="s">
        <v>16</v>
      </c>
      <c r="C13613" s="1">
        <v>44789</v>
      </c>
      <c r="D13613">
        <v>72.978999999999999</v>
      </c>
    </row>
    <row r="13614" spans="1:4" hidden="1" x14ac:dyDescent="0.35">
      <c r="A13614" s="3" t="str">
        <f t="shared" si="213"/>
        <v>BR_44789</v>
      </c>
      <c r="B13614" t="s">
        <v>17</v>
      </c>
      <c r="C13614" s="1">
        <v>44789</v>
      </c>
      <c r="D13614">
        <v>175.67599999999999</v>
      </c>
    </row>
    <row r="13615" spans="1:4" hidden="1" x14ac:dyDescent="0.35">
      <c r="A13615" s="3" t="str">
        <f t="shared" si="213"/>
        <v>CARR_44789</v>
      </c>
      <c r="B13615" t="s">
        <v>18</v>
      </c>
      <c r="C13615" s="1">
        <v>44789</v>
      </c>
      <c r="D13615">
        <v>44.012999999999998</v>
      </c>
    </row>
    <row r="13616" spans="1:4" hidden="1" x14ac:dyDescent="0.35">
      <c r="A13616" s="3" t="str">
        <f t="shared" si="213"/>
        <v>CDW_44789</v>
      </c>
      <c r="B13616" t="s">
        <v>19</v>
      </c>
      <c r="C13616" s="1">
        <v>44789</v>
      </c>
      <c r="D13616">
        <v>182.48099999999999</v>
      </c>
    </row>
    <row r="13617" spans="1:4" hidden="1" x14ac:dyDescent="0.35">
      <c r="A13617" s="3" t="str">
        <f t="shared" si="213"/>
        <v>CE_44789</v>
      </c>
      <c r="B13617" t="s">
        <v>20</v>
      </c>
      <c r="C13617" s="1">
        <v>44789</v>
      </c>
      <c r="D13617">
        <v>116.294</v>
      </c>
    </row>
    <row r="13618" spans="1:4" hidden="1" x14ac:dyDescent="0.35">
      <c r="A13618" s="3" t="str">
        <f t="shared" si="213"/>
        <v>CHTR_44789</v>
      </c>
      <c r="B13618" t="s">
        <v>21</v>
      </c>
      <c r="C13618" s="1">
        <v>44789</v>
      </c>
      <c r="D13618">
        <v>482.83</v>
      </c>
    </row>
    <row r="13619" spans="1:4" hidden="1" x14ac:dyDescent="0.35">
      <c r="A13619" s="3" t="str">
        <f t="shared" si="213"/>
        <v>CNC_44789</v>
      </c>
      <c r="B13619" t="s">
        <v>22</v>
      </c>
      <c r="C13619" s="1">
        <v>44789</v>
      </c>
      <c r="D13619">
        <v>96.33</v>
      </c>
    </row>
    <row r="13620" spans="1:4" hidden="1" x14ac:dyDescent="0.35">
      <c r="A13620" s="3" t="str">
        <f t="shared" si="213"/>
        <v>CNP_44789</v>
      </c>
      <c r="B13620" t="s">
        <v>23</v>
      </c>
      <c r="C13620" s="1">
        <v>44789</v>
      </c>
      <c r="D13620">
        <v>32.238</v>
      </c>
    </row>
    <row r="13621" spans="1:4" hidden="1" x14ac:dyDescent="0.35">
      <c r="A13621" s="3" t="str">
        <f t="shared" si="213"/>
        <v>COP_44789</v>
      </c>
      <c r="B13621" t="s">
        <v>24</v>
      </c>
      <c r="C13621" s="1">
        <v>44789</v>
      </c>
      <c r="D13621">
        <v>97.317999999999998</v>
      </c>
    </row>
    <row r="13622" spans="1:4" hidden="1" x14ac:dyDescent="0.35">
      <c r="A13622" s="3" t="str">
        <f t="shared" si="213"/>
        <v>CTAS_44789</v>
      </c>
      <c r="B13622" t="s">
        <v>25</v>
      </c>
      <c r="C13622" s="1">
        <v>44789</v>
      </c>
      <c r="D13622">
        <v>435.55599999999998</v>
      </c>
    </row>
    <row r="13623" spans="1:4" hidden="1" x14ac:dyDescent="0.35">
      <c r="A13623" s="3" t="str">
        <f t="shared" si="213"/>
        <v>CZR_44789</v>
      </c>
      <c r="B13623" t="s">
        <v>26</v>
      </c>
      <c r="C13623" s="1">
        <v>44789</v>
      </c>
      <c r="D13623">
        <v>52.05</v>
      </c>
    </row>
    <row r="13624" spans="1:4" hidden="1" x14ac:dyDescent="0.35">
      <c r="A13624" s="3" t="str">
        <f t="shared" si="213"/>
        <v>DG_44789</v>
      </c>
      <c r="B13624" t="s">
        <v>27</v>
      </c>
      <c r="C13624" s="1">
        <v>44789</v>
      </c>
      <c r="D13624">
        <v>255.62299999999999</v>
      </c>
    </row>
    <row r="13625" spans="1:4" hidden="1" x14ac:dyDescent="0.35">
      <c r="A13625" s="3" t="str">
        <f t="shared" si="213"/>
        <v>DPZ_44789</v>
      </c>
      <c r="B13625" t="s">
        <v>28</v>
      </c>
      <c r="C13625" s="1">
        <v>44789</v>
      </c>
      <c r="D13625">
        <v>408.39499999999998</v>
      </c>
    </row>
    <row r="13626" spans="1:4" x14ac:dyDescent="0.35">
      <c r="A13626" s="3" t="str">
        <f t="shared" si="213"/>
        <v>DRE_44789</v>
      </c>
      <c r="B13626" t="s">
        <v>29</v>
      </c>
      <c r="C13626" s="1">
        <v>44789</v>
      </c>
      <c r="D13626">
        <v>64.462999999999994</v>
      </c>
    </row>
    <row r="13627" spans="1:4" hidden="1" x14ac:dyDescent="0.35">
      <c r="A13627" s="3" t="str">
        <f t="shared" si="213"/>
        <v>DXC_44789</v>
      </c>
      <c r="B13627" t="s">
        <v>30</v>
      </c>
      <c r="C13627" s="1">
        <v>44789</v>
      </c>
      <c r="D13627">
        <v>26.68</v>
      </c>
    </row>
    <row r="13628" spans="1:4" hidden="1" x14ac:dyDescent="0.35">
      <c r="A13628" s="3" t="str">
        <f t="shared" si="213"/>
        <v>EWA_44789</v>
      </c>
      <c r="B13628" t="s">
        <v>31</v>
      </c>
      <c r="C13628" s="1">
        <v>44789</v>
      </c>
      <c r="D13628">
        <v>22.672000000000001</v>
      </c>
    </row>
    <row r="13629" spans="1:4" hidden="1" x14ac:dyDescent="0.35">
      <c r="A13629" s="3" t="str">
        <f t="shared" si="213"/>
        <v>EWC_44789</v>
      </c>
      <c r="B13629" t="s">
        <v>32</v>
      </c>
      <c r="C13629" s="1">
        <v>44789</v>
      </c>
      <c r="D13629">
        <v>35.735999999999997</v>
      </c>
    </row>
    <row r="13630" spans="1:4" hidden="1" x14ac:dyDescent="0.35">
      <c r="A13630" s="3" t="str">
        <f t="shared" si="213"/>
        <v>EWG_44789</v>
      </c>
      <c r="B13630" t="s">
        <v>33</v>
      </c>
      <c r="C13630" s="1">
        <v>44789</v>
      </c>
      <c r="D13630">
        <v>24.021999999999998</v>
      </c>
    </row>
    <row r="13631" spans="1:4" hidden="1" x14ac:dyDescent="0.35">
      <c r="A13631" s="3" t="str">
        <f t="shared" si="213"/>
        <v>EWH_44789</v>
      </c>
      <c r="B13631" t="s">
        <v>34</v>
      </c>
      <c r="C13631" s="1">
        <v>44789</v>
      </c>
      <c r="D13631">
        <v>20.850999999999999</v>
      </c>
    </row>
    <row r="13632" spans="1:4" hidden="1" x14ac:dyDescent="0.35">
      <c r="A13632" s="3" t="str">
        <f t="shared" si="213"/>
        <v>EWJ_44789</v>
      </c>
      <c r="B13632" t="s">
        <v>35</v>
      </c>
      <c r="C13632" s="1">
        <v>44789</v>
      </c>
      <c r="D13632">
        <v>56.862000000000002</v>
      </c>
    </row>
    <row r="13633" spans="1:4" hidden="1" x14ac:dyDescent="0.35">
      <c r="A13633" s="3" t="str">
        <f t="shared" si="213"/>
        <v>EWL_44789</v>
      </c>
      <c r="B13633" t="s">
        <v>36</v>
      </c>
      <c r="C13633" s="1">
        <v>44789</v>
      </c>
      <c r="D13633">
        <v>43.36</v>
      </c>
    </row>
    <row r="13634" spans="1:4" hidden="1" x14ac:dyDescent="0.35">
      <c r="A13634" s="3" t="str">
        <f t="shared" si="213"/>
        <v>EWQ_44789</v>
      </c>
      <c r="B13634" t="s">
        <v>37</v>
      </c>
      <c r="C13634" s="1">
        <v>44789</v>
      </c>
      <c r="D13634">
        <v>32.351999999999997</v>
      </c>
    </row>
    <row r="13635" spans="1:4" hidden="1" x14ac:dyDescent="0.35">
      <c r="A13635" s="3" t="str">
        <f t="shared" si="213"/>
        <v>EWT_44789</v>
      </c>
      <c r="B13635" t="s">
        <v>38</v>
      </c>
      <c r="C13635" s="1">
        <v>44789</v>
      </c>
      <c r="D13635">
        <v>44.942</v>
      </c>
    </row>
    <row r="13636" spans="1:4" hidden="1" x14ac:dyDescent="0.35">
      <c r="A13636" s="3" t="str">
        <f t="shared" si="213"/>
        <v>EWU_44789</v>
      </c>
      <c r="B13636" t="s">
        <v>39</v>
      </c>
      <c r="C13636" s="1">
        <v>44789</v>
      </c>
      <c r="D13636">
        <v>30.724</v>
      </c>
    </row>
    <row r="13637" spans="1:4" hidden="1" x14ac:dyDescent="0.35">
      <c r="A13637" s="3" t="str">
        <f t="shared" si="213"/>
        <v>EWY_44789</v>
      </c>
      <c r="B13637" t="s">
        <v>40</v>
      </c>
      <c r="C13637" s="1">
        <v>44789</v>
      </c>
      <c r="D13637">
        <v>60.872</v>
      </c>
    </row>
    <row r="13638" spans="1:4" hidden="1" x14ac:dyDescent="0.35">
      <c r="A13638" s="3" t="str">
        <f t="shared" si="213"/>
        <v>EWZ_44789</v>
      </c>
      <c r="B13638" t="s">
        <v>41</v>
      </c>
      <c r="C13638" s="1">
        <v>44789</v>
      </c>
      <c r="D13638">
        <v>29.684999999999999</v>
      </c>
    </row>
    <row r="13639" spans="1:4" hidden="1" x14ac:dyDescent="0.35">
      <c r="A13639" s="3" t="str">
        <f t="shared" si="213"/>
        <v>FTV_44789</v>
      </c>
      <c r="B13639" t="s">
        <v>43</v>
      </c>
      <c r="C13639" s="1">
        <v>44789</v>
      </c>
      <c r="D13639">
        <v>68.512</v>
      </c>
    </row>
    <row r="13640" spans="1:4" hidden="1" x14ac:dyDescent="0.35">
      <c r="A13640" s="3" t="str">
        <f t="shared" si="213"/>
        <v>GOOG_44789</v>
      </c>
      <c r="B13640" t="s">
        <v>44</v>
      </c>
      <c r="C13640" s="1">
        <v>44789</v>
      </c>
      <c r="D13640">
        <v>122.51</v>
      </c>
    </row>
    <row r="13641" spans="1:4" hidden="1" x14ac:dyDescent="0.35">
      <c r="A13641" s="3" t="str">
        <f t="shared" si="213"/>
        <v>GPC_44789</v>
      </c>
      <c r="B13641" t="s">
        <v>45</v>
      </c>
      <c r="C13641" s="1">
        <v>44789</v>
      </c>
      <c r="D13641">
        <v>157.464</v>
      </c>
    </row>
    <row r="13642" spans="1:4" hidden="1" x14ac:dyDescent="0.35">
      <c r="A13642" s="3" t="str">
        <f t="shared" si="213"/>
        <v>GSG_44789</v>
      </c>
      <c r="B13642" t="s">
        <v>46</v>
      </c>
      <c r="C13642" s="1">
        <v>44789</v>
      </c>
      <c r="D13642">
        <v>21.86</v>
      </c>
    </row>
    <row r="13643" spans="1:4" hidden="1" x14ac:dyDescent="0.35">
      <c r="A13643" s="3" t="str">
        <f t="shared" si="213"/>
        <v>HIG_44789</v>
      </c>
      <c r="B13643" t="s">
        <v>47</v>
      </c>
      <c r="C13643" s="1">
        <v>44789</v>
      </c>
      <c r="D13643">
        <v>68.888999999999996</v>
      </c>
    </row>
    <row r="13644" spans="1:4" hidden="1" x14ac:dyDescent="0.35">
      <c r="A13644" s="3" t="str">
        <f t="shared" si="213"/>
        <v>HIGH.L_44789</v>
      </c>
      <c r="B13644" t="s">
        <v>48</v>
      </c>
      <c r="C13644" s="1">
        <v>44789</v>
      </c>
      <c r="D13644">
        <v>5.0919999999999996</v>
      </c>
    </row>
    <row r="13645" spans="1:4" hidden="1" x14ac:dyDescent="0.35">
      <c r="A13645" s="3" t="str">
        <f t="shared" si="213"/>
        <v>HST_44789</v>
      </c>
      <c r="B13645" t="s">
        <v>49</v>
      </c>
      <c r="C13645" s="1">
        <v>44789</v>
      </c>
      <c r="D13645">
        <v>19.233000000000001</v>
      </c>
    </row>
    <row r="13646" spans="1:4" hidden="1" x14ac:dyDescent="0.35">
      <c r="A13646" s="3" t="str">
        <f t="shared" si="213"/>
        <v>HYG_44789</v>
      </c>
      <c r="B13646" t="s">
        <v>50</v>
      </c>
      <c r="C13646" s="1">
        <v>44789</v>
      </c>
      <c r="D13646">
        <v>76.265000000000001</v>
      </c>
    </row>
    <row r="13647" spans="1:4" hidden="1" x14ac:dyDescent="0.35">
      <c r="A13647" s="3" t="str">
        <f t="shared" si="213"/>
        <v>IAU_44789</v>
      </c>
      <c r="B13647" t="s">
        <v>51</v>
      </c>
      <c r="C13647" s="1">
        <v>44789</v>
      </c>
      <c r="D13647">
        <v>33.71</v>
      </c>
    </row>
    <row r="13648" spans="1:4" hidden="1" x14ac:dyDescent="0.35">
      <c r="A13648" s="3" t="str">
        <f t="shared" si="213"/>
        <v>ICLN_44789</v>
      </c>
      <c r="B13648" t="s">
        <v>52</v>
      </c>
      <c r="C13648" s="1">
        <v>44789</v>
      </c>
      <c r="D13648">
        <v>23.178999999999998</v>
      </c>
    </row>
    <row r="13649" spans="1:4" hidden="1" x14ac:dyDescent="0.35">
      <c r="A13649" s="3" t="str">
        <f t="shared" si="213"/>
        <v>IEAA.L_44789</v>
      </c>
      <c r="B13649" t="s">
        <v>53</v>
      </c>
      <c r="C13649" s="1">
        <v>44789</v>
      </c>
      <c r="D13649">
        <v>4.9020000000000001</v>
      </c>
    </row>
    <row r="13650" spans="1:4" hidden="1" x14ac:dyDescent="0.35">
      <c r="A13650" s="3" t="str">
        <f t="shared" si="213"/>
        <v>IEF_44789</v>
      </c>
      <c r="B13650" t="s">
        <v>54</v>
      </c>
      <c r="C13650" s="1">
        <v>44789</v>
      </c>
      <c r="D13650">
        <v>102.84099999999999</v>
      </c>
    </row>
    <row r="13651" spans="1:4" hidden="1" x14ac:dyDescent="0.35">
      <c r="A13651" s="3" t="str">
        <f t="shared" si="213"/>
        <v>IEFM.L_44789</v>
      </c>
      <c r="B13651" t="s">
        <v>55</v>
      </c>
      <c r="C13651" s="1">
        <v>44789</v>
      </c>
      <c r="D13651">
        <v>723.55</v>
      </c>
    </row>
    <row r="13652" spans="1:4" hidden="1" x14ac:dyDescent="0.35">
      <c r="A13652" s="3" t="str">
        <f t="shared" si="213"/>
        <v>IEMG_44789</v>
      </c>
      <c r="B13652" t="s">
        <v>56</v>
      </c>
      <c r="C13652" s="1">
        <v>44789</v>
      </c>
      <c r="D13652">
        <v>49.499000000000002</v>
      </c>
    </row>
    <row r="13653" spans="1:4" hidden="1" x14ac:dyDescent="0.35">
      <c r="A13653" s="3" t="str">
        <f t="shared" si="213"/>
        <v>IEUS_44789</v>
      </c>
      <c r="B13653" t="s">
        <v>57</v>
      </c>
      <c r="C13653" s="1">
        <v>44789</v>
      </c>
      <c r="D13653">
        <v>51.963000000000001</v>
      </c>
    </row>
    <row r="13654" spans="1:4" hidden="1" x14ac:dyDescent="0.35">
      <c r="A13654" s="3" t="str">
        <f t="shared" si="213"/>
        <v>IEVL.L_44789</v>
      </c>
      <c r="B13654" t="s">
        <v>58</v>
      </c>
      <c r="C13654" s="1">
        <v>44789</v>
      </c>
      <c r="D13654">
        <v>7.117</v>
      </c>
    </row>
    <row r="13655" spans="1:4" hidden="1" x14ac:dyDescent="0.35">
      <c r="A13655" s="3" t="str">
        <f t="shared" si="213"/>
        <v>IGF_44789</v>
      </c>
      <c r="B13655" t="s">
        <v>59</v>
      </c>
      <c r="C13655" s="1">
        <v>44789</v>
      </c>
      <c r="D13655">
        <v>49.258000000000003</v>
      </c>
    </row>
    <row r="13656" spans="1:4" hidden="1" x14ac:dyDescent="0.35">
      <c r="A13656" s="3" t="str">
        <f t="shared" si="213"/>
        <v>INDA_44789</v>
      </c>
      <c r="B13656" t="s">
        <v>60</v>
      </c>
      <c r="C13656" s="1">
        <v>44789</v>
      </c>
      <c r="D13656">
        <v>44.09</v>
      </c>
    </row>
    <row r="13657" spans="1:4" hidden="1" x14ac:dyDescent="0.35">
      <c r="A13657" s="3" t="str">
        <f t="shared" si="213"/>
        <v>IUMO.L_44789</v>
      </c>
      <c r="B13657" t="s">
        <v>61</v>
      </c>
      <c r="C13657" s="1">
        <v>44789</v>
      </c>
      <c r="D13657">
        <v>10.105</v>
      </c>
    </row>
    <row r="13658" spans="1:4" hidden="1" x14ac:dyDescent="0.35">
      <c r="A13658" s="3" t="str">
        <f t="shared" si="213"/>
        <v>IUVL.L_44789</v>
      </c>
      <c r="B13658" t="s">
        <v>62</v>
      </c>
      <c r="C13658" s="1">
        <v>44789</v>
      </c>
      <c r="D13658">
        <v>8.6760000000000002</v>
      </c>
    </row>
    <row r="13659" spans="1:4" hidden="1" x14ac:dyDescent="0.35">
      <c r="A13659" s="3" t="str">
        <f t="shared" si="213"/>
        <v>IVV_44789</v>
      </c>
      <c r="B13659" t="s">
        <v>63</v>
      </c>
      <c r="C13659" s="1">
        <v>44789</v>
      </c>
      <c r="D13659">
        <v>427.97399999999999</v>
      </c>
    </row>
    <row r="13660" spans="1:4" hidden="1" x14ac:dyDescent="0.35">
      <c r="A13660" s="3" t="str">
        <f t="shared" si="213"/>
        <v>IWM_44789</v>
      </c>
      <c r="B13660" t="s">
        <v>64</v>
      </c>
      <c r="C13660" s="1">
        <v>44789</v>
      </c>
      <c r="D13660">
        <v>199.03700000000001</v>
      </c>
    </row>
    <row r="13661" spans="1:4" hidden="1" x14ac:dyDescent="0.35">
      <c r="A13661" s="3" t="str">
        <f t="shared" si="213"/>
        <v>IXN_44789</v>
      </c>
      <c r="B13661" t="s">
        <v>65</v>
      </c>
      <c r="C13661" s="1">
        <v>44789</v>
      </c>
      <c r="D13661">
        <v>53.512</v>
      </c>
    </row>
    <row r="13662" spans="1:4" hidden="1" x14ac:dyDescent="0.35">
      <c r="A13662" s="3" t="str">
        <f t="shared" si="213"/>
        <v>JPEA.L_44789</v>
      </c>
      <c r="B13662" t="s">
        <v>66</v>
      </c>
      <c r="C13662" s="1">
        <v>44789</v>
      </c>
      <c r="D13662">
        <v>5.0229999999999997</v>
      </c>
    </row>
    <row r="13663" spans="1:4" hidden="1" x14ac:dyDescent="0.35">
      <c r="A13663" s="3" t="str">
        <f t="shared" si="213"/>
        <v>JPM_44789</v>
      </c>
      <c r="B13663" t="s">
        <v>67</v>
      </c>
      <c r="C13663" s="1">
        <v>44789</v>
      </c>
      <c r="D13663">
        <v>121.63500000000001</v>
      </c>
    </row>
    <row r="13664" spans="1:4" hidden="1" x14ac:dyDescent="0.35">
      <c r="A13664" s="3" t="str">
        <f t="shared" si="213"/>
        <v>KR_44789</v>
      </c>
      <c r="B13664" t="s">
        <v>68</v>
      </c>
      <c r="C13664" s="1">
        <v>44789</v>
      </c>
      <c r="D13664">
        <v>48.531999999999996</v>
      </c>
    </row>
    <row r="13665" spans="1:4" hidden="1" x14ac:dyDescent="0.35">
      <c r="A13665" s="3" t="str">
        <f t="shared" si="213"/>
        <v>LQD_44789</v>
      </c>
      <c r="B13665" t="s">
        <v>69</v>
      </c>
      <c r="C13665" s="1">
        <v>44789</v>
      </c>
      <c r="D13665">
        <v>111.998</v>
      </c>
    </row>
    <row r="13666" spans="1:4" hidden="1" x14ac:dyDescent="0.35">
      <c r="A13666" s="3" t="str">
        <f t="shared" si="213"/>
        <v>MCHI_44789</v>
      </c>
      <c r="B13666" t="s">
        <v>70</v>
      </c>
      <c r="C13666" s="1">
        <v>44789</v>
      </c>
      <c r="D13666">
        <v>48.722000000000001</v>
      </c>
    </row>
    <row r="13667" spans="1:4" hidden="1" x14ac:dyDescent="0.35">
      <c r="A13667" s="3" t="str">
        <f t="shared" si="213"/>
        <v>META_44789</v>
      </c>
      <c r="B13667" t="s">
        <v>144</v>
      </c>
      <c r="C13667" s="1">
        <v>44789</v>
      </c>
      <c r="D13667">
        <v>179.47</v>
      </c>
    </row>
    <row r="13668" spans="1:4" hidden="1" x14ac:dyDescent="0.35">
      <c r="A13668" s="3" t="str">
        <f t="shared" si="213"/>
        <v>MVEU.L_44789</v>
      </c>
      <c r="B13668" t="s">
        <v>71</v>
      </c>
      <c r="C13668" s="1">
        <v>44789</v>
      </c>
      <c r="D13668">
        <v>52.454999999999998</v>
      </c>
    </row>
    <row r="13669" spans="1:4" hidden="1" x14ac:dyDescent="0.35">
      <c r="A13669" s="3" t="str">
        <f t="shared" si="213"/>
        <v>OGN_44789</v>
      </c>
      <c r="B13669" t="s">
        <v>72</v>
      </c>
      <c r="C13669" s="1">
        <v>44789</v>
      </c>
      <c r="D13669">
        <v>30.827000000000002</v>
      </c>
    </row>
    <row r="13670" spans="1:4" hidden="1" x14ac:dyDescent="0.35">
      <c r="A13670" s="3" t="str">
        <f t="shared" si="213"/>
        <v>PG_44789</v>
      </c>
      <c r="B13670" t="s">
        <v>73</v>
      </c>
      <c r="C13670" s="1">
        <v>44789</v>
      </c>
      <c r="D13670">
        <v>147.94399999999999</v>
      </c>
    </row>
    <row r="13671" spans="1:4" hidden="1" x14ac:dyDescent="0.35">
      <c r="A13671" s="3" t="str">
        <f t="shared" si="213"/>
        <v>PPL_44789</v>
      </c>
      <c r="B13671" t="s">
        <v>74</v>
      </c>
      <c r="C13671" s="1">
        <v>44789</v>
      </c>
      <c r="D13671">
        <v>30.437000000000001</v>
      </c>
    </row>
    <row r="13672" spans="1:4" hidden="1" x14ac:dyDescent="0.35">
      <c r="A13672" s="3" t="str">
        <f t="shared" si="213"/>
        <v>PRU_44789</v>
      </c>
      <c r="B13672" t="s">
        <v>75</v>
      </c>
      <c r="C13672" s="1">
        <v>44789</v>
      </c>
      <c r="D13672">
        <v>102.797</v>
      </c>
    </row>
    <row r="13673" spans="1:4" hidden="1" x14ac:dyDescent="0.35">
      <c r="A13673" s="3" t="str">
        <f t="shared" ref="A13673:A13736" si="214">CONCATENATE(B13673,"_",C13673)</f>
        <v>PYPL_44789</v>
      </c>
      <c r="B13673" t="s">
        <v>76</v>
      </c>
      <c r="C13673" s="1">
        <v>44789</v>
      </c>
      <c r="D13673">
        <v>102.08</v>
      </c>
    </row>
    <row r="13674" spans="1:4" hidden="1" x14ac:dyDescent="0.35">
      <c r="A13674" s="3" t="str">
        <f t="shared" si="214"/>
        <v>RE_44789</v>
      </c>
      <c r="B13674" t="s">
        <v>77</v>
      </c>
      <c r="C13674" s="1">
        <v>44789</v>
      </c>
      <c r="D13674">
        <v>274.23099999999999</v>
      </c>
    </row>
    <row r="13675" spans="1:4" hidden="1" x14ac:dyDescent="0.35">
      <c r="A13675" s="3" t="str">
        <f t="shared" si="214"/>
        <v>REET_44789</v>
      </c>
      <c r="B13675" t="s">
        <v>78</v>
      </c>
      <c r="C13675" s="1">
        <v>44789</v>
      </c>
      <c r="D13675">
        <v>26.391999999999999</v>
      </c>
    </row>
    <row r="13676" spans="1:4" hidden="1" x14ac:dyDescent="0.35">
      <c r="A13676" s="3" t="str">
        <f t="shared" si="214"/>
        <v>ROL_44789</v>
      </c>
      <c r="B13676" t="s">
        <v>79</v>
      </c>
      <c r="C13676" s="1">
        <v>44789</v>
      </c>
      <c r="D13676">
        <v>37.237000000000002</v>
      </c>
    </row>
    <row r="13677" spans="1:4" hidden="1" x14ac:dyDescent="0.35">
      <c r="A13677" s="3" t="str">
        <f t="shared" si="214"/>
        <v>ROST_44789</v>
      </c>
      <c r="B13677" t="s">
        <v>80</v>
      </c>
      <c r="C13677" s="1">
        <v>44789</v>
      </c>
      <c r="D13677">
        <v>92.075000000000003</v>
      </c>
    </row>
    <row r="13678" spans="1:4" hidden="1" x14ac:dyDescent="0.35">
      <c r="A13678" s="3" t="str">
        <f t="shared" si="214"/>
        <v>SEGA.L_44789</v>
      </c>
      <c r="B13678" t="s">
        <v>81</v>
      </c>
      <c r="C13678" s="1">
        <v>44789</v>
      </c>
      <c r="D13678">
        <v>98.617000000000004</v>
      </c>
    </row>
    <row r="13679" spans="1:4" hidden="1" x14ac:dyDescent="0.35">
      <c r="A13679" s="3" t="str">
        <f t="shared" si="214"/>
        <v>SHY_44789</v>
      </c>
      <c r="B13679" t="s">
        <v>82</v>
      </c>
      <c r="C13679" s="1">
        <v>44789</v>
      </c>
      <c r="D13679">
        <v>81.685000000000002</v>
      </c>
    </row>
    <row r="13680" spans="1:4" hidden="1" x14ac:dyDescent="0.35">
      <c r="A13680" s="3" t="str">
        <f t="shared" si="214"/>
        <v>SLV_44789</v>
      </c>
      <c r="B13680" t="s">
        <v>83</v>
      </c>
      <c r="C13680" s="1">
        <v>44789</v>
      </c>
      <c r="D13680">
        <v>18.57</v>
      </c>
    </row>
    <row r="13681" spans="1:4" hidden="1" x14ac:dyDescent="0.35">
      <c r="A13681" s="3" t="str">
        <f t="shared" si="214"/>
        <v>SPMV.L_44789</v>
      </c>
      <c r="B13681" t="s">
        <v>84</v>
      </c>
      <c r="C13681" s="1">
        <v>44789</v>
      </c>
      <c r="D13681">
        <v>80.484999999999999</v>
      </c>
    </row>
    <row r="13682" spans="1:4" hidden="1" x14ac:dyDescent="0.35">
      <c r="A13682" s="3" t="str">
        <f t="shared" si="214"/>
        <v>TLT_44789</v>
      </c>
      <c r="B13682" t="s">
        <v>85</v>
      </c>
      <c r="C13682" s="1">
        <v>44789</v>
      </c>
      <c r="D13682">
        <v>114.28100000000001</v>
      </c>
    </row>
    <row r="13683" spans="1:4" hidden="1" x14ac:dyDescent="0.35">
      <c r="A13683" s="3" t="str">
        <f t="shared" si="214"/>
        <v>UNH_44789</v>
      </c>
      <c r="B13683" t="s">
        <v>86</v>
      </c>
      <c r="C13683" s="1">
        <v>44789</v>
      </c>
      <c r="D13683">
        <v>542.73900000000003</v>
      </c>
    </row>
    <row r="13684" spans="1:4" hidden="1" x14ac:dyDescent="0.35">
      <c r="A13684" s="3" t="str">
        <f t="shared" si="214"/>
        <v>URI_44789</v>
      </c>
      <c r="B13684" t="s">
        <v>87</v>
      </c>
      <c r="C13684" s="1">
        <v>44789</v>
      </c>
      <c r="D13684">
        <v>338.20400000000001</v>
      </c>
    </row>
    <row r="13685" spans="1:4" hidden="1" x14ac:dyDescent="0.35">
      <c r="A13685" s="3" t="str">
        <f t="shared" si="214"/>
        <v>V_44789</v>
      </c>
      <c r="B13685" t="s">
        <v>88</v>
      </c>
      <c r="C13685" s="1">
        <v>44789</v>
      </c>
      <c r="D13685">
        <v>216.232</v>
      </c>
    </row>
    <row r="13686" spans="1:4" hidden="1" x14ac:dyDescent="0.35">
      <c r="A13686" s="3" t="str">
        <f t="shared" si="214"/>
        <v>VRSK_44789</v>
      </c>
      <c r="B13686" t="s">
        <v>89</v>
      </c>
      <c r="C13686" s="1">
        <v>44789</v>
      </c>
      <c r="D13686">
        <v>203.80699999999999</v>
      </c>
    </row>
    <row r="13687" spans="1:4" hidden="1" x14ac:dyDescent="0.35">
      <c r="A13687" s="3" t="str">
        <f t="shared" si="214"/>
        <v>VXX_44789</v>
      </c>
      <c r="B13687" t="s">
        <v>90</v>
      </c>
      <c r="C13687" s="1">
        <v>44789</v>
      </c>
      <c r="D13687">
        <v>21.29</v>
      </c>
    </row>
    <row r="13688" spans="1:4" hidden="1" x14ac:dyDescent="0.35">
      <c r="A13688" s="3" t="str">
        <f t="shared" si="214"/>
        <v>WRK_44789</v>
      </c>
      <c r="B13688" t="s">
        <v>91</v>
      </c>
      <c r="C13688" s="1">
        <v>44789</v>
      </c>
      <c r="D13688">
        <v>42.27</v>
      </c>
    </row>
    <row r="13689" spans="1:4" hidden="1" x14ac:dyDescent="0.35">
      <c r="A13689" s="3" t="str">
        <f t="shared" si="214"/>
        <v>XLB_44789</v>
      </c>
      <c r="B13689" t="s">
        <v>92</v>
      </c>
      <c r="C13689" s="1">
        <v>44789</v>
      </c>
      <c r="D13689">
        <v>80.540000000000006</v>
      </c>
    </row>
    <row r="13690" spans="1:4" hidden="1" x14ac:dyDescent="0.35">
      <c r="A13690" s="3" t="str">
        <f t="shared" si="214"/>
        <v>XLC_44789</v>
      </c>
      <c r="B13690" t="s">
        <v>93</v>
      </c>
      <c r="C13690" s="1">
        <v>44789</v>
      </c>
      <c r="D13690">
        <v>59.618000000000002</v>
      </c>
    </row>
    <row r="13691" spans="1:4" hidden="1" x14ac:dyDescent="0.35">
      <c r="A13691" s="3" t="str">
        <f t="shared" si="214"/>
        <v>XLE_44789</v>
      </c>
      <c r="B13691" t="s">
        <v>94</v>
      </c>
      <c r="C13691" s="1">
        <v>44789</v>
      </c>
      <c r="D13691">
        <v>75.158000000000001</v>
      </c>
    </row>
    <row r="13692" spans="1:4" hidden="1" x14ac:dyDescent="0.35">
      <c r="A13692" s="3" t="str">
        <f t="shared" si="214"/>
        <v>XLF_44789</v>
      </c>
      <c r="B13692" t="s">
        <v>95</v>
      </c>
      <c r="C13692" s="1">
        <v>44789</v>
      </c>
      <c r="D13692">
        <v>35.402000000000001</v>
      </c>
    </row>
    <row r="13693" spans="1:4" hidden="1" x14ac:dyDescent="0.35">
      <c r="A13693" s="3" t="str">
        <f t="shared" si="214"/>
        <v>XLI_44789</v>
      </c>
      <c r="B13693" t="s">
        <v>96</v>
      </c>
      <c r="C13693" s="1">
        <v>44789</v>
      </c>
      <c r="D13693">
        <v>99.575999999999993</v>
      </c>
    </row>
    <row r="13694" spans="1:4" hidden="1" x14ac:dyDescent="0.35">
      <c r="A13694" s="3" t="str">
        <f t="shared" si="214"/>
        <v>XLK_44789</v>
      </c>
      <c r="B13694" t="s">
        <v>97</v>
      </c>
      <c r="C13694" s="1">
        <v>44789</v>
      </c>
      <c r="D13694">
        <v>150.346</v>
      </c>
    </row>
    <row r="13695" spans="1:4" hidden="1" x14ac:dyDescent="0.35">
      <c r="A13695" s="3" t="str">
        <f t="shared" si="214"/>
        <v>XLP_44789</v>
      </c>
      <c r="B13695" t="s">
        <v>98</v>
      </c>
      <c r="C13695" s="1">
        <v>44789</v>
      </c>
      <c r="D13695">
        <v>76.075999999999993</v>
      </c>
    </row>
    <row r="13696" spans="1:4" hidden="1" x14ac:dyDescent="0.35">
      <c r="A13696" s="3" t="str">
        <f t="shared" si="214"/>
        <v>XLU_44789</v>
      </c>
      <c r="B13696" t="s">
        <v>99</v>
      </c>
      <c r="C13696" s="1">
        <v>44789</v>
      </c>
      <c r="D13696">
        <v>76.432000000000002</v>
      </c>
    </row>
    <row r="13697" spans="1:4" hidden="1" x14ac:dyDescent="0.35">
      <c r="A13697" s="3" t="str">
        <f t="shared" si="214"/>
        <v>XLV_44789</v>
      </c>
      <c r="B13697" t="s">
        <v>100</v>
      </c>
      <c r="C13697" s="1">
        <v>44789</v>
      </c>
      <c r="D13697">
        <v>132.851</v>
      </c>
    </row>
    <row r="13698" spans="1:4" hidden="1" x14ac:dyDescent="0.35">
      <c r="A13698" s="3" t="str">
        <f t="shared" si="214"/>
        <v>XLY_44789</v>
      </c>
      <c r="B13698" t="s">
        <v>101</v>
      </c>
      <c r="C13698" s="1">
        <v>44789</v>
      </c>
      <c r="D13698">
        <v>172.137</v>
      </c>
    </row>
    <row r="13699" spans="1:4" hidden="1" x14ac:dyDescent="0.35">
      <c r="A13699" s="3" t="str">
        <f t="shared" si="214"/>
        <v>XOM_44789</v>
      </c>
      <c r="B13699" t="s">
        <v>102</v>
      </c>
      <c r="C13699" s="1">
        <v>44789</v>
      </c>
      <c r="D13699">
        <v>90.013999999999996</v>
      </c>
    </row>
    <row r="13700" spans="1:4" hidden="1" x14ac:dyDescent="0.35">
      <c r="A13700" s="3" t="str">
        <f t="shared" si="214"/>
        <v>ABBV_44790</v>
      </c>
      <c r="B13700" t="s">
        <v>3</v>
      </c>
      <c r="C13700" s="1">
        <v>44790</v>
      </c>
      <c r="D13700">
        <v>138.697</v>
      </c>
    </row>
    <row r="13701" spans="1:4" hidden="1" x14ac:dyDescent="0.35">
      <c r="A13701" s="3" t="str">
        <f t="shared" si="214"/>
        <v>ACN_44790</v>
      </c>
      <c r="B13701" t="s">
        <v>4</v>
      </c>
      <c r="C13701" s="1">
        <v>44790</v>
      </c>
      <c r="D13701">
        <v>315.74900000000002</v>
      </c>
    </row>
    <row r="13702" spans="1:4" hidden="1" x14ac:dyDescent="0.35">
      <c r="A13702" s="3" t="str">
        <f t="shared" si="214"/>
        <v>AEP_44790</v>
      </c>
      <c r="B13702" t="s">
        <v>5</v>
      </c>
      <c r="C13702" s="1">
        <v>44790</v>
      </c>
      <c r="D13702">
        <v>102.411</v>
      </c>
    </row>
    <row r="13703" spans="1:4" hidden="1" x14ac:dyDescent="0.35">
      <c r="A13703" s="3" t="str">
        <f t="shared" si="214"/>
        <v>AIZ_44790</v>
      </c>
      <c r="B13703" t="s">
        <v>6</v>
      </c>
      <c r="C13703" s="1">
        <v>44790</v>
      </c>
      <c r="D13703">
        <v>169.89500000000001</v>
      </c>
    </row>
    <row r="13704" spans="1:4" hidden="1" x14ac:dyDescent="0.35">
      <c r="A13704" s="3" t="str">
        <f t="shared" si="214"/>
        <v>ALLE_44790</v>
      </c>
      <c r="B13704" t="s">
        <v>7</v>
      </c>
      <c r="C13704" s="1">
        <v>44790</v>
      </c>
      <c r="D13704">
        <v>107.69799999999999</v>
      </c>
    </row>
    <row r="13705" spans="1:4" hidden="1" x14ac:dyDescent="0.35">
      <c r="A13705" s="3" t="str">
        <f t="shared" si="214"/>
        <v>AMAT_44790</v>
      </c>
      <c r="B13705" t="s">
        <v>8</v>
      </c>
      <c r="C13705" s="1">
        <v>44790</v>
      </c>
      <c r="D13705">
        <v>105.473</v>
      </c>
    </row>
    <row r="13706" spans="1:4" hidden="1" x14ac:dyDescent="0.35">
      <c r="A13706" s="3" t="str">
        <f t="shared" si="214"/>
        <v>AMP_44790</v>
      </c>
      <c r="B13706" t="s">
        <v>9</v>
      </c>
      <c r="C13706" s="1">
        <v>44790</v>
      </c>
      <c r="D13706">
        <v>285.96300000000002</v>
      </c>
    </row>
    <row r="13707" spans="1:4" hidden="1" x14ac:dyDescent="0.35">
      <c r="A13707" s="3" t="str">
        <f t="shared" si="214"/>
        <v>AMZN_44790</v>
      </c>
      <c r="B13707" t="s">
        <v>10</v>
      </c>
      <c r="C13707" s="1">
        <v>44790</v>
      </c>
      <c r="D13707">
        <v>142.1</v>
      </c>
    </row>
    <row r="13708" spans="1:4" hidden="1" x14ac:dyDescent="0.35">
      <c r="A13708" s="3" t="str">
        <f t="shared" si="214"/>
        <v>AVB_44790</v>
      </c>
      <c r="B13708" t="s">
        <v>11</v>
      </c>
      <c r="C13708" s="1">
        <v>44790</v>
      </c>
      <c r="D13708">
        <v>216.18600000000001</v>
      </c>
    </row>
    <row r="13709" spans="1:4" hidden="1" x14ac:dyDescent="0.35">
      <c r="A13709" s="3" t="str">
        <f t="shared" si="214"/>
        <v>AVY_44790</v>
      </c>
      <c r="B13709" t="s">
        <v>12</v>
      </c>
      <c r="C13709" s="1">
        <v>44790</v>
      </c>
      <c r="D13709">
        <v>199.34399999999999</v>
      </c>
    </row>
    <row r="13710" spans="1:4" hidden="1" x14ac:dyDescent="0.35">
      <c r="A13710" s="3" t="str">
        <f t="shared" si="214"/>
        <v>AXP_44790</v>
      </c>
      <c r="B13710" t="s">
        <v>13</v>
      </c>
      <c r="C13710" s="1">
        <v>44790</v>
      </c>
      <c r="D13710">
        <v>162.71299999999999</v>
      </c>
    </row>
    <row r="13711" spans="1:4" hidden="1" x14ac:dyDescent="0.35">
      <c r="A13711" s="3" t="str">
        <f t="shared" si="214"/>
        <v>BDX_44790</v>
      </c>
      <c r="B13711" t="s">
        <v>14</v>
      </c>
      <c r="C13711" s="1">
        <v>44790</v>
      </c>
      <c r="D13711">
        <v>262.37</v>
      </c>
    </row>
    <row r="13712" spans="1:4" hidden="1" x14ac:dyDescent="0.35">
      <c r="A13712" s="3" t="str">
        <f t="shared" si="214"/>
        <v>BF-B_44790</v>
      </c>
      <c r="B13712" t="s">
        <v>15</v>
      </c>
      <c r="C13712" s="1">
        <v>44790</v>
      </c>
      <c r="D13712">
        <v>77.239999999999995</v>
      </c>
    </row>
    <row r="13713" spans="1:4" hidden="1" x14ac:dyDescent="0.35">
      <c r="A13713" s="3" t="str">
        <f t="shared" si="214"/>
        <v>BMY_44790</v>
      </c>
      <c r="B13713" t="s">
        <v>16</v>
      </c>
      <c r="C13713" s="1">
        <v>44790</v>
      </c>
      <c r="D13713">
        <v>73.402000000000001</v>
      </c>
    </row>
    <row r="13714" spans="1:4" hidden="1" x14ac:dyDescent="0.35">
      <c r="A13714" s="3" t="str">
        <f t="shared" si="214"/>
        <v>BR_44790</v>
      </c>
      <c r="B13714" t="s">
        <v>17</v>
      </c>
      <c r="C13714" s="1">
        <v>44790</v>
      </c>
      <c r="D13714">
        <v>175.983</v>
      </c>
    </row>
    <row r="13715" spans="1:4" hidden="1" x14ac:dyDescent="0.35">
      <c r="A13715" s="3" t="str">
        <f t="shared" si="214"/>
        <v>CARR_44790</v>
      </c>
      <c r="B13715" t="s">
        <v>18</v>
      </c>
      <c r="C13715" s="1">
        <v>44790</v>
      </c>
      <c r="D13715">
        <v>43.755000000000003</v>
      </c>
    </row>
    <row r="13716" spans="1:4" hidden="1" x14ac:dyDescent="0.35">
      <c r="A13716" s="3" t="str">
        <f t="shared" si="214"/>
        <v>CDW_44790</v>
      </c>
      <c r="B13716" t="s">
        <v>19</v>
      </c>
      <c r="C13716" s="1">
        <v>44790</v>
      </c>
      <c r="D13716">
        <v>181.55600000000001</v>
      </c>
    </row>
    <row r="13717" spans="1:4" hidden="1" x14ac:dyDescent="0.35">
      <c r="A13717" s="3" t="str">
        <f t="shared" si="214"/>
        <v>CE_44790</v>
      </c>
      <c r="B13717" t="s">
        <v>20</v>
      </c>
      <c r="C13717" s="1">
        <v>44790</v>
      </c>
      <c r="D13717">
        <v>113.224</v>
      </c>
    </row>
    <row r="13718" spans="1:4" hidden="1" x14ac:dyDescent="0.35">
      <c r="A13718" s="3" t="str">
        <f t="shared" si="214"/>
        <v>CHTR_44790</v>
      </c>
      <c r="B13718" t="s">
        <v>21</v>
      </c>
      <c r="C13718" s="1">
        <v>44790</v>
      </c>
      <c r="D13718">
        <v>465.28</v>
      </c>
    </row>
    <row r="13719" spans="1:4" hidden="1" x14ac:dyDescent="0.35">
      <c r="A13719" s="3" t="str">
        <f t="shared" si="214"/>
        <v>CNC_44790</v>
      </c>
      <c r="B13719" t="s">
        <v>22</v>
      </c>
      <c r="C13719" s="1">
        <v>44790</v>
      </c>
      <c r="D13719">
        <v>94.83</v>
      </c>
    </row>
    <row r="13720" spans="1:4" hidden="1" x14ac:dyDescent="0.35">
      <c r="A13720" s="3" t="str">
        <f t="shared" si="214"/>
        <v>CNP_44790</v>
      </c>
      <c r="B13720" t="s">
        <v>23</v>
      </c>
      <c r="C13720" s="1">
        <v>44790</v>
      </c>
      <c r="D13720">
        <v>32.1</v>
      </c>
    </row>
    <row r="13721" spans="1:4" hidden="1" x14ac:dyDescent="0.35">
      <c r="A13721" s="3" t="str">
        <f t="shared" si="214"/>
        <v>COP_44790</v>
      </c>
      <c r="B13721" t="s">
        <v>24</v>
      </c>
      <c r="C13721" s="1">
        <v>44790</v>
      </c>
      <c r="D13721">
        <v>98.543000000000006</v>
      </c>
    </row>
    <row r="13722" spans="1:4" hidden="1" x14ac:dyDescent="0.35">
      <c r="A13722" s="3" t="str">
        <f t="shared" si="214"/>
        <v>CTAS_44790</v>
      </c>
      <c r="B13722" t="s">
        <v>25</v>
      </c>
      <c r="C13722" s="1">
        <v>44790</v>
      </c>
      <c r="D13722">
        <v>436.84</v>
      </c>
    </row>
    <row r="13723" spans="1:4" hidden="1" x14ac:dyDescent="0.35">
      <c r="A13723" s="3" t="str">
        <f t="shared" si="214"/>
        <v>CZR_44790</v>
      </c>
      <c r="B13723" t="s">
        <v>26</v>
      </c>
      <c r="C13723" s="1">
        <v>44790</v>
      </c>
      <c r="D13723">
        <v>49.19</v>
      </c>
    </row>
    <row r="13724" spans="1:4" hidden="1" x14ac:dyDescent="0.35">
      <c r="A13724" s="3" t="str">
        <f t="shared" si="214"/>
        <v>DG_44790</v>
      </c>
      <c r="B13724" t="s">
        <v>27</v>
      </c>
      <c r="C13724" s="1">
        <v>44790</v>
      </c>
      <c r="D13724">
        <v>254.38900000000001</v>
      </c>
    </row>
    <row r="13725" spans="1:4" hidden="1" x14ac:dyDescent="0.35">
      <c r="A13725" s="3" t="str">
        <f t="shared" si="214"/>
        <v>DPZ_44790</v>
      </c>
      <c r="B13725" t="s">
        <v>28</v>
      </c>
      <c r="C13725" s="1">
        <v>44790</v>
      </c>
      <c r="D13725">
        <v>409.44799999999998</v>
      </c>
    </row>
    <row r="13726" spans="1:4" x14ac:dyDescent="0.35">
      <c r="A13726" s="3" t="str">
        <f t="shared" si="214"/>
        <v>DRE_44790</v>
      </c>
      <c r="B13726" t="s">
        <v>29</v>
      </c>
      <c r="C13726" s="1">
        <v>44790</v>
      </c>
      <c r="D13726">
        <v>64.572999999999993</v>
      </c>
    </row>
    <row r="13727" spans="1:4" hidden="1" x14ac:dyDescent="0.35">
      <c r="A13727" s="3" t="str">
        <f t="shared" si="214"/>
        <v>DXC_44790</v>
      </c>
      <c r="B13727" t="s">
        <v>30</v>
      </c>
      <c r="C13727" s="1">
        <v>44790</v>
      </c>
      <c r="D13727">
        <v>25.92</v>
      </c>
    </row>
    <row r="13728" spans="1:4" hidden="1" x14ac:dyDescent="0.35">
      <c r="A13728" s="3" t="str">
        <f t="shared" si="214"/>
        <v>EWA_44790</v>
      </c>
      <c r="B13728" t="s">
        <v>31</v>
      </c>
      <c r="C13728" s="1">
        <v>44790</v>
      </c>
      <c r="D13728">
        <v>22.387</v>
      </c>
    </row>
    <row r="13729" spans="1:4" hidden="1" x14ac:dyDescent="0.35">
      <c r="A13729" s="3" t="str">
        <f t="shared" si="214"/>
        <v>EWC_44790</v>
      </c>
      <c r="B13729" t="s">
        <v>32</v>
      </c>
      <c r="C13729" s="1">
        <v>44790</v>
      </c>
      <c r="D13729">
        <v>35.362000000000002</v>
      </c>
    </row>
    <row r="13730" spans="1:4" hidden="1" x14ac:dyDescent="0.35">
      <c r="A13730" s="3" t="str">
        <f t="shared" si="214"/>
        <v>EWG_44790</v>
      </c>
      <c r="B13730" t="s">
        <v>33</v>
      </c>
      <c r="C13730" s="1">
        <v>44790</v>
      </c>
      <c r="D13730">
        <v>23.542000000000002</v>
      </c>
    </row>
    <row r="13731" spans="1:4" hidden="1" x14ac:dyDescent="0.35">
      <c r="A13731" s="3" t="str">
        <f t="shared" si="214"/>
        <v>EWH_44790</v>
      </c>
      <c r="B13731" t="s">
        <v>34</v>
      </c>
      <c r="C13731" s="1">
        <v>44790</v>
      </c>
      <c r="D13731">
        <v>20.87</v>
      </c>
    </row>
    <row r="13732" spans="1:4" hidden="1" x14ac:dyDescent="0.35">
      <c r="A13732" s="3" t="str">
        <f t="shared" si="214"/>
        <v>EWJ_44790</v>
      </c>
      <c r="B13732" t="s">
        <v>35</v>
      </c>
      <c r="C13732" s="1">
        <v>44790</v>
      </c>
      <c r="D13732">
        <v>56.682000000000002</v>
      </c>
    </row>
    <row r="13733" spans="1:4" hidden="1" x14ac:dyDescent="0.35">
      <c r="A13733" s="3" t="str">
        <f t="shared" si="214"/>
        <v>EWL_44790</v>
      </c>
      <c r="B13733" t="s">
        <v>36</v>
      </c>
      <c r="C13733" s="1">
        <v>44790</v>
      </c>
      <c r="D13733">
        <v>43.1</v>
      </c>
    </row>
    <row r="13734" spans="1:4" hidden="1" x14ac:dyDescent="0.35">
      <c r="A13734" s="3" t="str">
        <f t="shared" si="214"/>
        <v>EWQ_44790</v>
      </c>
      <c r="B13734" t="s">
        <v>37</v>
      </c>
      <c r="C13734" s="1">
        <v>44790</v>
      </c>
      <c r="D13734">
        <v>32.033000000000001</v>
      </c>
    </row>
    <row r="13735" spans="1:4" hidden="1" x14ac:dyDescent="0.35">
      <c r="A13735" s="3" t="str">
        <f t="shared" si="214"/>
        <v>EWT_44790</v>
      </c>
      <c r="B13735" t="s">
        <v>38</v>
      </c>
      <c r="C13735" s="1">
        <v>44790</v>
      </c>
      <c r="D13735">
        <v>44.713000000000001</v>
      </c>
    </row>
    <row r="13736" spans="1:4" hidden="1" x14ac:dyDescent="0.35">
      <c r="A13736" s="3" t="str">
        <f t="shared" si="214"/>
        <v>EWU_44790</v>
      </c>
      <c r="B13736" t="s">
        <v>39</v>
      </c>
      <c r="C13736" s="1">
        <v>44790</v>
      </c>
      <c r="D13736">
        <v>30.527999999999999</v>
      </c>
    </row>
    <row r="13737" spans="1:4" hidden="1" x14ac:dyDescent="0.35">
      <c r="A13737" s="3" t="str">
        <f t="shared" ref="A13737:A13800" si="215">CONCATENATE(B13737,"_",C13737)</f>
        <v>EWY_44790</v>
      </c>
      <c r="B13737" t="s">
        <v>40</v>
      </c>
      <c r="C13737" s="1">
        <v>44790</v>
      </c>
      <c r="D13737">
        <v>59.942999999999998</v>
      </c>
    </row>
    <row r="13738" spans="1:4" hidden="1" x14ac:dyDescent="0.35">
      <c r="A13738" s="3" t="str">
        <f t="shared" si="215"/>
        <v>EWZ_44790</v>
      </c>
      <c r="B13738" t="s">
        <v>41</v>
      </c>
      <c r="C13738" s="1">
        <v>44790</v>
      </c>
      <c r="D13738">
        <v>29.564</v>
      </c>
    </row>
    <row r="13739" spans="1:4" hidden="1" x14ac:dyDescent="0.35">
      <c r="A13739" s="3" t="str">
        <f t="shared" si="215"/>
        <v>FTV_44790</v>
      </c>
      <c r="B13739" t="s">
        <v>43</v>
      </c>
      <c r="C13739" s="1">
        <v>44790</v>
      </c>
      <c r="D13739">
        <v>67.893000000000001</v>
      </c>
    </row>
    <row r="13740" spans="1:4" hidden="1" x14ac:dyDescent="0.35">
      <c r="A13740" s="3" t="str">
        <f t="shared" si="215"/>
        <v>GOOG_44790</v>
      </c>
      <c r="B13740" t="s">
        <v>44</v>
      </c>
      <c r="C13740" s="1">
        <v>44790</v>
      </c>
      <c r="D13740">
        <v>120.32</v>
      </c>
    </row>
    <row r="13741" spans="1:4" hidden="1" x14ac:dyDescent="0.35">
      <c r="A13741" s="3" t="str">
        <f t="shared" si="215"/>
        <v>GPC_44790</v>
      </c>
      <c r="B13741" t="s">
        <v>45</v>
      </c>
      <c r="C13741" s="1">
        <v>44790</v>
      </c>
      <c r="D13741">
        <v>158.88900000000001</v>
      </c>
    </row>
    <row r="13742" spans="1:4" hidden="1" x14ac:dyDescent="0.35">
      <c r="A13742" s="3" t="str">
        <f t="shared" si="215"/>
        <v>GSG_44790</v>
      </c>
      <c r="B13742" t="s">
        <v>46</v>
      </c>
      <c r="C13742" s="1">
        <v>44790</v>
      </c>
      <c r="D13742">
        <v>22.02</v>
      </c>
    </row>
    <row r="13743" spans="1:4" hidden="1" x14ac:dyDescent="0.35">
      <c r="A13743" s="3" t="str">
        <f t="shared" si="215"/>
        <v>HIG_44790</v>
      </c>
      <c r="B13743" t="s">
        <v>47</v>
      </c>
      <c r="C13743" s="1">
        <v>44790</v>
      </c>
      <c r="D13743">
        <v>68.582999999999998</v>
      </c>
    </row>
    <row r="13744" spans="1:4" hidden="1" x14ac:dyDescent="0.35">
      <c r="A13744" s="3" t="str">
        <f t="shared" si="215"/>
        <v>HIGH.L_44790</v>
      </c>
      <c r="B13744" t="s">
        <v>48</v>
      </c>
      <c r="C13744" s="1">
        <v>44790</v>
      </c>
      <c r="D13744">
        <v>5.048</v>
      </c>
    </row>
    <row r="13745" spans="1:4" hidden="1" x14ac:dyDescent="0.35">
      <c r="A13745" s="3" t="str">
        <f t="shared" si="215"/>
        <v>HST_44790</v>
      </c>
      <c r="B13745" t="s">
        <v>49</v>
      </c>
      <c r="C13745" s="1">
        <v>44790</v>
      </c>
      <c r="D13745">
        <v>19.065999999999999</v>
      </c>
    </row>
    <row r="13746" spans="1:4" hidden="1" x14ac:dyDescent="0.35">
      <c r="A13746" s="3" t="str">
        <f t="shared" si="215"/>
        <v>HYG_44790</v>
      </c>
      <c r="B13746" t="s">
        <v>50</v>
      </c>
      <c r="C13746" s="1">
        <v>44790</v>
      </c>
      <c r="D13746">
        <v>75.477999999999994</v>
      </c>
    </row>
    <row r="13747" spans="1:4" hidden="1" x14ac:dyDescent="0.35">
      <c r="A13747" s="3" t="str">
        <f t="shared" si="215"/>
        <v>IAU_44790</v>
      </c>
      <c r="B13747" t="s">
        <v>51</v>
      </c>
      <c r="C13747" s="1">
        <v>44790</v>
      </c>
      <c r="D13747">
        <v>33.5</v>
      </c>
    </row>
    <row r="13748" spans="1:4" hidden="1" x14ac:dyDescent="0.35">
      <c r="A13748" s="3" t="str">
        <f t="shared" si="215"/>
        <v>ICLN_44790</v>
      </c>
      <c r="B13748" t="s">
        <v>52</v>
      </c>
      <c r="C13748" s="1">
        <v>44790</v>
      </c>
      <c r="D13748">
        <v>23.09</v>
      </c>
    </row>
    <row r="13749" spans="1:4" hidden="1" x14ac:dyDescent="0.35">
      <c r="A13749" s="3" t="str">
        <f t="shared" si="215"/>
        <v>IEAA.L_44790</v>
      </c>
      <c r="B13749" t="s">
        <v>53</v>
      </c>
      <c r="C13749" s="1">
        <v>44790</v>
      </c>
      <c r="D13749">
        <v>4.8540000000000001</v>
      </c>
    </row>
    <row r="13750" spans="1:4" hidden="1" x14ac:dyDescent="0.35">
      <c r="A13750" s="3" t="str">
        <f t="shared" si="215"/>
        <v>IEF_44790</v>
      </c>
      <c r="B13750" t="s">
        <v>54</v>
      </c>
      <c r="C13750" s="1">
        <v>44790</v>
      </c>
      <c r="D13750">
        <v>102.148</v>
      </c>
    </row>
    <row r="13751" spans="1:4" hidden="1" x14ac:dyDescent="0.35">
      <c r="A13751" s="3" t="str">
        <f t="shared" si="215"/>
        <v>IEFM.L_44790</v>
      </c>
      <c r="B13751" t="s">
        <v>55</v>
      </c>
      <c r="C13751" s="1">
        <v>44790</v>
      </c>
      <c r="D13751">
        <v>722.65</v>
      </c>
    </row>
    <row r="13752" spans="1:4" hidden="1" x14ac:dyDescent="0.35">
      <c r="A13752" s="3" t="str">
        <f t="shared" si="215"/>
        <v>IEMG_44790</v>
      </c>
      <c r="B13752" t="s">
        <v>56</v>
      </c>
      <c r="C13752" s="1">
        <v>44790</v>
      </c>
      <c r="D13752">
        <v>49.320999999999998</v>
      </c>
    </row>
    <row r="13753" spans="1:4" hidden="1" x14ac:dyDescent="0.35">
      <c r="A13753" s="3" t="str">
        <f t="shared" si="215"/>
        <v>IEUS_44790</v>
      </c>
      <c r="B13753" t="s">
        <v>57</v>
      </c>
      <c r="C13753" s="1">
        <v>44790</v>
      </c>
      <c r="D13753">
        <v>51.021000000000001</v>
      </c>
    </row>
    <row r="13754" spans="1:4" hidden="1" x14ac:dyDescent="0.35">
      <c r="A13754" s="3" t="str">
        <f t="shared" si="215"/>
        <v>IEVL.L_44790</v>
      </c>
      <c r="B13754" t="s">
        <v>58</v>
      </c>
      <c r="C13754" s="1">
        <v>44790</v>
      </c>
      <c r="D13754">
        <v>7.0209999999999999</v>
      </c>
    </row>
    <row r="13755" spans="1:4" hidden="1" x14ac:dyDescent="0.35">
      <c r="A13755" s="3" t="str">
        <f t="shared" si="215"/>
        <v>IGF_44790</v>
      </c>
      <c r="B13755" t="s">
        <v>59</v>
      </c>
      <c r="C13755" s="1">
        <v>44790</v>
      </c>
      <c r="D13755">
        <v>49.12</v>
      </c>
    </row>
    <row r="13756" spans="1:4" hidden="1" x14ac:dyDescent="0.35">
      <c r="A13756" s="3" t="str">
        <f t="shared" si="215"/>
        <v>INDA_44790</v>
      </c>
      <c r="B13756" t="s">
        <v>60</v>
      </c>
      <c r="C13756" s="1">
        <v>44790</v>
      </c>
      <c r="D13756">
        <v>44.09</v>
      </c>
    </row>
    <row r="13757" spans="1:4" hidden="1" x14ac:dyDescent="0.35">
      <c r="A13757" s="3" t="str">
        <f t="shared" si="215"/>
        <v>IUMO.L_44790</v>
      </c>
      <c r="B13757" t="s">
        <v>61</v>
      </c>
      <c r="C13757" s="1">
        <v>44790</v>
      </c>
      <c r="D13757">
        <v>10.119999999999999</v>
      </c>
    </row>
    <row r="13758" spans="1:4" hidden="1" x14ac:dyDescent="0.35">
      <c r="A13758" s="3" t="str">
        <f t="shared" si="215"/>
        <v>IUVL.L_44790</v>
      </c>
      <c r="B13758" t="s">
        <v>62</v>
      </c>
      <c r="C13758" s="1">
        <v>44790</v>
      </c>
      <c r="D13758">
        <v>8.5500000000000007</v>
      </c>
    </row>
    <row r="13759" spans="1:4" hidden="1" x14ac:dyDescent="0.35">
      <c r="A13759" s="3" t="str">
        <f t="shared" si="215"/>
        <v>IVV_44790</v>
      </c>
      <c r="B13759" t="s">
        <v>63</v>
      </c>
      <c r="C13759" s="1">
        <v>44790</v>
      </c>
      <c r="D13759">
        <v>424.75400000000002</v>
      </c>
    </row>
    <row r="13760" spans="1:4" hidden="1" x14ac:dyDescent="0.35">
      <c r="A13760" s="3" t="str">
        <f t="shared" si="215"/>
        <v>IWM_44790</v>
      </c>
      <c r="B13760" t="s">
        <v>64</v>
      </c>
      <c r="C13760" s="1">
        <v>44790</v>
      </c>
      <c r="D13760">
        <v>195.69</v>
      </c>
    </row>
    <row r="13761" spans="1:4" hidden="1" x14ac:dyDescent="0.35">
      <c r="A13761" s="3" t="str">
        <f t="shared" si="215"/>
        <v>IXN_44790</v>
      </c>
      <c r="B13761" t="s">
        <v>65</v>
      </c>
      <c r="C13761" s="1">
        <v>44790</v>
      </c>
      <c r="D13761">
        <v>53.103000000000002</v>
      </c>
    </row>
    <row r="13762" spans="1:4" hidden="1" x14ac:dyDescent="0.35">
      <c r="A13762" s="3" t="str">
        <f t="shared" si="215"/>
        <v>JPEA.L_44790</v>
      </c>
      <c r="B13762" t="s">
        <v>66</v>
      </c>
      <c r="C13762" s="1">
        <v>44790</v>
      </c>
      <c r="D13762">
        <v>4.952</v>
      </c>
    </row>
    <row r="13763" spans="1:4" hidden="1" x14ac:dyDescent="0.35">
      <c r="A13763" s="3" t="str">
        <f t="shared" si="215"/>
        <v>JPM_44790</v>
      </c>
      <c r="B13763" t="s">
        <v>67</v>
      </c>
      <c r="C13763" s="1">
        <v>44790</v>
      </c>
      <c r="D13763">
        <v>120.61199999999999</v>
      </c>
    </row>
    <row r="13764" spans="1:4" hidden="1" x14ac:dyDescent="0.35">
      <c r="A13764" s="3" t="str">
        <f t="shared" si="215"/>
        <v>KR_44790</v>
      </c>
      <c r="B13764" t="s">
        <v>68</v>
      </c>
      <c r="C13764" s="1">
        <v>44790</v>
      </c>
      <c r="D13764">
        <v>48.008000000000003</v>
      </c>
    </row>
    <row r="13765" spans="1:4" hidden="1" x14ac:dyDescent="0.35">
      <c r="A13765" s="3" t="str">
        <f t="shared" si="215"/>
        <v>LQD_44790</v>
      </c>
      <c r="B13765" t="s">
        <v>69</v>
      </c>
      <c r="C13765" s="1">
        <v>44790</v>
      </c>
      <c r="D13765">
        <v>110.94499999999999</v>
      </c>
    </row>
    <row r="13766" spans="1:4" hidden="1" x14ac:dyDescent="0.35">
      <c r="A13766" s="3" t="str">
        <f t="shared" si="215"/>
        <v>MCHI_44790</v>
      </c>
      <c r="B13766" t="s">
        <v>70</v>
      </c>
      <c r="C13766" s="1">
        <v>44790</v>
      </c>
      <c r="D13766">
        <v>48.573999999999998</v>
      </c>
    </row>
    <row r="13767" spans="1:4" hidden="1" x14ac:dyDescent="0.35">
      <c r="A13767" s="3" t="str">
        <f t="shared" si="215"/>
        <v>META_44790</v>
      </c>
      <c r="B13767" t="s">
        <v>144</v>
      </c>
      <c r="C13767" s="1">
        <v>44790</v>
      </c>
      <c r="D13767">
        <v>174.85</v>
      </c>
    </row>
    <row r="13768" spans="1:4" hidden="1" x14ac:dyDescent="0.35">
      <c r="A13768" s="3" t="str">
        <f t="shared" si="215"/>
        <v>MVEU.L_44790</v>
      </c>
      <c r="B13768" t="s">
        <v>71</v>
      </c>
      <c r="C13768" s="1">
        <v>44790</v>
      </c>
      <c r="D13768">
        <v>52.18</v>
      </c>
    </row>
    <row r="13769" spans="1:4" hidden="1" x14ac:dyDescent="0.35">
      <c r="A13769" s="3" t="str">
        <f t="shared" si="215"/>
        <v>OGN_44790</v>
      </c>
      <c r="B13769" t="s">
        <v>72</v>
      </c>
      <c r="C13769" s="1">
        <v>44790</v>
      </c>
      <c r="D13769">
        <v>30.52</v>
      </c>
    </row>
    <row r="13770" spans="1:4" hidden="1" x14ac:dyDescent="0.35">
      <c r="A13770" s="3" t="str">
        <f t="shared" si="215"/>
        <v>PG_44790</v>
      </c>
      <c r="B13770" t="s">
        <v>73</v>
      </c>
      <c r="C13770" s="1">
        <v>44790</v>
      </c>
      <c r="D13770">
        <v>147.26400000000001</v>
      </c>
    </row>
    <row r="13771" spans="1:4" hidden="1" x14ac:dyDescent="0.35">
      <c r="A13771" s="3" t="str">
        <f t="shared" si="215"/>
        <v>PPL_44790</v>
      </c>
      <c r="B13771" t="s">
        <v>74</v>
      </c>
      <c r="C13771" s="1">
        <v>44790</v>
      </c>
      <c r="D13771">
        <v>30.358000000000001</v>
      </c>
    </row>
    <row r="13772" spans="1:4" hidden="1" x14ac:dyDescent="0.35">
      <c r="A13772" s="3" t="str">
        <f t="shared" si="215"/>
        <v>PRU_44790</v>
      </c>
      <c r="B13772" t="s">
        <v>75</v>
      </c>
      <c r="C13772" s="1">
        <v>44790</v>
      </c>
      <c r="D13772">
        <v>102.20099999999999</v>
      </c>
    </row>
    <row r="13773" spans="1:4" hidden="1" x14ac:dyDescent="0.35">
      <c r="A13773" s="3" t="str">
        <f t="shared" si="215"/>
        <v>PYPL_44790</v>
      </c>
      <c r="B13773" t="s">
        <v>76</v>
      </c>
      <c r="C13773" s="1">
        <v>44790</v>
      </c>
      <c r="D13773">
        <v>99.42</v>
      </c>
    </row>
    <row r="13774" spans="1:4" hidden="1" x14ac:dyDescent="0.35">
      <c r="A13774" s="3" t="str">
        <f t="shared" si="215"/>
        <v>RE_44790</v>
      </c>
      <c r="B13774" t="s">
        <v>77</v>
      </c>
      <c r="C13774" s="1">
        <v>44790</v>
      </c>
      <c r="D13774">
        <v>275.09100000000001</v>
      </c>
    </row>
    <row r="13775" spans="1:4" hidden="1" x14ac:dyDescent="0.35">
      <c r="A13775" s="3" t="str">
        <f t="shared" si="215"/>
        <v>REET_44790</v>
      </c>
      <c r="B13775" t="s">
        <v>78</v>
      </c>
      <c r="C13775" s="1">
        <v>44790</v>
      </c>
      <c r="D13775">
        <v>26.234000000000002</v>
      </c>
    </row>
    <row r="13776" spans="1:4" hidden="1" x14ac:dyDescent="0.35">
      <c r="A13776" s="3" t="str">
        <f t="shared" si="215"/>
        <v>ROL_44790</v>
      </c>
      <c r="B13776" t="s">
        <v>79</v>
      </c>
      <c r="C13776" s="1">
        <v>44790</v>
      </c>
      <c r="D13776">
        <v>36.79</v>
      </c>
    </row>
    <row r="13777" spans="1:4" hidden="1" x14ac:dyDescent="0.35">
      <c r="A13777" s="3" t="str">
        <f t="shared" si="215"/>
        <v>ROST_44790</v>
      </c>
      <c r="B13777" t="s">
        <v>80</v>
      </c>
      <c r="C13777" s="1">
        <v>44790</v>
      </c>
      <c r="D13777">
        <v>92.254000000000005</v>
      </c>
    </row>
    <row r="13778" spans="1:4" hidden="1" x14ac:dyDescent="0.35">
      <c r="A13778" s="3" t="str">
        <f t="shared" si="215"/>
        <v>SEGA.L_44790</v>
      </c>
      <c r="B13778" t="s">
        <v>81</v>
      </c>
      <c r="C13778" s="1">
        <v>44790</v>
      </c>
      <c r="D13778">
        <v>98.114000000000004</v>
      </c>
    </row>
    <row r="13779" spans="1:4" hidden="1" x14ac:dyDescent="0.35">
      <c r="A13779" s="3" t="str">
        <f t="shared" si="215"/>
        <v>SHY_44790</v>
      </c>
      <c r="B13779" t="s">
        <v>82</v>
      </c>
      <c r="C13779" s="1">
        <v>44790</v>
      </c>
      <c r="D13779">
        <v>81.616</v>
      </c>
    </row>
    <row r="13780" spans="1:4" hidden="1" x14ac:dyDescent="0.35">
      <c r="A13780" s="3" t="str">
        <f t="shared" si="215"/>
        <v>SLV_44790</v>
      </c>
      <c r="B13780" t="s">
        <v>83</v>
      </c>
      <c r="C13780" s="1">
        <v>44790</v>
      </c>
      <c r="D13780">
        <v>18.25</v>
      </c>
    </row>
    <row r="13781" spans="1:4" hidden="1" x14ac:dyDescent="0.35">
      <c r="A13781" s="3" t="str">
        <f t="shared" si="215"/>
        <v>SPMV.L_44790</v>
      </c>
      <c r="B13781" t="s">
        <v>84</v>
      </c>
      <c r="C13781" s="1">
        <v>44790</v>
      </c>
      <c r="D13781">
        <v>80.099999999999994</v>
      </c>
    </row>
    <row r="13782" spans="1:4" hidden="1" x14ac:dyDescent="0.35">
      <c r="A13782" s="3" t="str">
        <f t="shared" si="215"/>
        <v>TLT_44790</v>
      </c>
      <c r="B13782" t="s">
        <v>85</v>
      </c>
      <c r="C13782" s="1">
        <v>44790</v>
      </c>
      <c r="D13782">
        <v>113.08799999999999</v>
      </c>
    </row>
    <row r="13783" spans="1:4" hidden="1" x14ac:dyDescent="0.35">
      <c r="A13783" s="3" t="str">
        <f t="shared" si="215"/>
        <v>UNH_44790</v>
      </c>
      <c r="B13783" t="s">
        <v>86</v>
      </c>
      <c r="C13783" s="1">
        <v>44790</v>
      </c>
      <c r="D13783">
        <v>541.62599999999998</v>
      </c>
    </row>
    <row r="13784" spans="1:4" hidden="1" x14ac:dyDescent="0.35">
      <c r="A13784" s="3" t="str">
        <f t="shared" si="215"/>
        <v>URI_44790</v>
      </c>
      <c r="B13784" t="s">
        <v>87</v>
      </c>
      <c r="C13784" s="1">
        <v>44790</v>
      </c>
      <c r="D13784">
        <v>330.3</v>
      </c>
    </row>
    <row r="13785" spans="1:4" hidden="1" x14ac:dyDescent="0.35">
      <c r="A13785" s="3" t="str">
        <f t="shared" si="215"/>
        <v>V_44790</v>
      </c>
      <c r="B13785" t="s">
        <v>88</v>
      </c>
      <c r="C13785" s="1">
        <v>44790</v>
      </c>
      <c r="D13785">
        <v>213.62299999999999</v>
      </c>
    </row>
    <row r="13786" spans="1:4" hidden="1" x14ac:dyDescent="0.35">
      <c r="A13786" s="3" t="str">
        <f t="shared" si="215"/>
        <v>VRSK_44790</v>
      </c>
      <c r="B13786" t="s">
        <v>89</v>
      </c>
      <c r="C13786" s="1">
        <v>44790</v>
      </c>
      <c r="D13786">
        <v>202.88</v>
      </c>
    </row>
    <row r="13787" spans="1:4" hidden="1" x14ac:dyDescent="0.35">
      <c r="A13787" s="3" t="str">
        <f t="shared" si="215"/>
        <v>VXX_44790</v>
      </c>
      <c r="B13787" t="s">
        <v>90</v>
      </c>
      <c r="C13787" s="1">
        <v>44790</v>
      </c>
      <c r="D13787">
        <v>21.1</v>
      </c>
    </row>
    <row r="13788" spans="1:4" hidden="1" x14ac:dyDescent="0.35">
      <c r="A13788" s="3" t="str">
        <f t="shared" si="215"/>
        <v>WRK_44790</v>
      </c>
      <c r="B13788" t="s">
        <v>91</v>
      </c>
      <c r="C13788" s="1">
        <v>44790</v>
      </c>
      <c r="D13788">
        <v>41.393999999999998</v>
      </c>
    </row>
    <row r="13789" spans="1:4" hidden="1" x14ac:dyDescent="0.35">
      <c r="A13789" s="3" t="str">
        <f t="shared" si="215"/>
        <v>XLB_44790</v>
      </c>
      <c r="B13789" t="s">
        <v>92</v>
      </c>
      <c r="C13789" s="1">
        <v>44790</v>
      </c>
      <c r="D13789">
        <v>79.433000000000007</v>
      </c>
    </row>
    <row r="13790" spans="1:4" hidden="1" x14ac:dyDescent="0.35">
      <c r="A13790" s="3" t="str">
        <f t="shared" si="215"/>
        <v>XLC_44790</v>
      </c>
      <c r="B13790" t="s">
        <v>93</v>
      </c>
      <c r="C13790" s="1">
        <v>44790</v>
      </c>
      <c r="D13790">
        <v>58.463000000000001</v>
      </c>
    </row>
    <row r="13791" spans="1:4" hidden="1" x14ac:dyDescent="0.35">
      <c r="A13791" s="3" t="str">
        <f t="shared" si="215"/>
        <v>XLE_44790</v>
      </c>
      <c r="B13791" t="s">
        <v>94</v>
      </c>
      <c r="C13791" s="1">
        <v>44790</v>
      </c>
      <c r="D13791">
        <v>75.784999999999997</v>
      </c>
    </row>
    <row r="13792" spans="1:4" hidden="1" x14ac:dyDescent="0.35">
      <c r="A13792" s="3" t="str">
        <f t="shared" si="215"/>
        <v>XLF_44790</v>
      </c>
      <c r="B13792" t="s">
        <v>95</v>
      </c>
      <c r="C13792" s="1">
        <v>44790</v>
      </c>
      <c r="D13792">
        <v>35.223999999999997</v>
      </c>
    </row>
    <row r="13793" spans="1:4" hidden="1" x14ac:dyDescent="0.35">
      <c r="A13793" s="3" t="str">
        <f t="shared" si="215"/>
        <v>XLI_44790</v>
      </c>
      <c r="B13793" t="s">
        <v>96</v>
      </c>
      <c r="C13793" s="1">
        <v>44790</v>
      </c>
      <c r="D13793">
        <v>98.784000000000006</v>
      </c>
    </row>
    <row r="13794" spans="1:4" hidden="1" x14ac:dyDescent="0.35">
      <c r="A13794" s="3" t="str">
        <f t="shared" si="215"/>
        <v>XLK_44790</v>
      </c>
      <c r="B13794" t="s">
        <v>97</v>
      </c>
      <c r="C13794" s="1">
        <v>44790</v>
      </c>
      <c r="D13794">
        <v>149.27199999999999</v>
      </c>
    </row>
    <row r="13795" spans="1:4" hidden="1" x14ac:dyDescent="0.35">
      <c r="A13795" s="3" t="str">
        <f t="shared" si="215"/>
        <v>XLP_44790</v>
      </c>
      <c r="B13795" t="s">
        <v>98</v>
      </c>
      <c r="C13795" s="1">
        <v>44790</v>
      </c>
      <c r="D13795">
        <v>75.86</v>
      </c>
    </row>
    <row r="13796" spans="1:4" hidden="1" x14ac:dyDescent="0.35">
      <c r="A13796" s="3" t="str">
        <f t="shared" si="215"/>
        <v>XLU_44790</v>
      </c>
      <c r="B13796" t="s">
        <v>99</v>
      </c>
      <c r="C13796" s="1">
        <v>44790</v>
      </c>
      <c r="D13796">
        <v>76.304000000000002</v>
      </c>
    </row>
    <row r="13797" spans="1:4" hidden="1" x14ac:dyDescent="0.35">
      <c r="A13797" s="3" t="str">
        <f t="shared" si="215"/>
        <v>XLV_44790</v>
      </c>
      <c r="B13797" t="s">
        <v>100</v>
      </c>
      <c r="C13797" s="1">
        <v>44790</v>
      </c>
      <c r="D13797">
        <v>132.077</v>
      </c>
    </row>
    <row r="13798" spans="1:4" hidden="1" x14ac:dyDescent="0.35">
      <c r="A13798" s="3" t="str">
        <f t="shared" si="215"/>
        <v>XLY_44790</v>
      </c>
      <c r="B13798" t="s">
        <v>101</v>
      </c>
      <c r="C13798" s="1">
        <v>44790</v>
      </c>
      <c r="D13798">
        <v>170.286</v>
      </c>
    </row>
    <row r="13799" spans="1:4" hidden="1" x14ac:dyDescent="0.35">
      <c r="A13799" s="3" t="str">
        <f t="shared" si="215"/>
        <v>XOM_44790</v>
      </c>
      <c r="B13799" t="s">
        <v>102</v>
      </c>
      <c r="C13799" s="1">
        <v>44790</v>
      </c>
      <c r="D13799">
        <v>90.742000000000004</v>
      </c>
    </row>
    <row r="13800" spans="1:4" hidden="1" x14ac:dyDescent="0.35">
      <c r="A13800" s="3" t="str">
        <f t="shared" si="215"/>
        <v>ABBV_44791</v>
      </c>
      <c r="B13800" t="s">
        <v>3</v>
      </c>
      <c r="C13800" s="1">
        <v>44791</v>
      </c>
      <c r="D13800">
        <v>138.55000000000001</v>
      </c>
    </row>
    <row r="13801" spans="1:4" hidden="1" x14ac:dyDescent="0.35">
      <c r="A13801" s="3" t="str">
        <f t="shared" ref="A13801:A13864" si="216">CONCATENATE(B13801,"_",C13801)</f>
        <v>ACN_44791</v>
      </c>
      <c r="B13801" t="s">
        <v>4</v>
      </c>
      <c r="C13801" s="1">
        <v>44791</v>
      </c>
      <c r="D13801">
        <v>316.75</v>
      </c>
    </row>
    <row r="13802" spans="1:4" hidden="1" x14ac:dyDescent="0.35">
      <c r="A13802" s="3" t="str">
        <f t="shared" si="216"/>
        <v>AEP_44791</v>
      </c>
      <c r="B13802" t="s">
        <v>5</v>
      </c>
      <c r="C13802" s="1">
        <v>44791</v>
      </c>
      <c r="D13802">
        <v>102.45</v>
      </c>
    </row>
    <row r="13803" spans="1:4" hidden="1" x14ac:dyDescent="0.35">
      <c r="A13803" s="3" t="str">
        <f t="shared" si="216"/>
        <v>AIZ_44791</v>
      </c>
      <c r="B13803" t="s">
        <v>6</v>
      </c>
      <c r="C13803" s="1">
        <v>44791</v>
      </c>
      <c r="D13803">
        <v>170.13300000000001</v>
      </c>
    </row>
    <row r="13804" spans="1:4" hidden="1" x14ac:dyDescent="0.35">
      <c r="A13804" s="3" t="str">
        <f t="shared" si="216"/>
        <v>ALLE_44791</v>
      </c>
      <c r="B13804" t="s">
        <v>7</v>
      </c>
      <c r="C13804" s="1">
        <v>44791</v>
      </c>
      <c r="D13804">
        <v>108.23399999999999</v>
      </c>
    </row>
    <row r="13805" spans="1:4" hidden="1" x14ac:dyDescent="0.35">
      <c r="A13805" s="3" t="str">
        <f t="shared" si="216"/>
        <v>AMAT_44791</v>
      </c>
      <c r="B13805" t="s">
        <v>8</v>
      </c>
      <c r="C13805" s="1">
        <v>44791</v>
      </c>
      <c r="D13805">
        <v>107.732</v>
      </c>
    </row>
    <row r="13806" spans="1:4" hidden="1" x14ac:dyDescent="0.35">
      <c r="A13806" s="3" t="str">
        <f t="shared" si="216"/>
        <v>AMP_44791</v>
      </c>
      <c r="B13806" t="s">
        <v>9</v>
      </c>
      <c r="C13806" s="1">
        <v>44791</v>
      </c>
      <c r="D13806">
        <v>289.61500000000001</v>
      </c>
    </row>
    <row r="13807" spans="1:4" hidden="1" x14ac:dyDescent="0.35">
      <c r="A13807" s="3" t="str">
        <f t="shared" si="216"/>
        <v>AMZN_44791</v>
      </c>
      <c r="B13807" t="s">
        <v>10</v>
      </c>
      <c r="C13807" s="1">
        <v>44791</v>
      </c>
      <c r="D13807">
        <v>142.30000000000001</v>
      </c>
    </row>
    <row r="13808" spans="1:4" hidden="1" x14ac:dyDescent="0.35">
      <c r="A13808" s="3" t="str">
        <f t="shared" si="216"/>
        <v>AVB_44791</v>
      </c>
      <c r="B13808" t="s">
        <v>11</v>
      </c>
      <c r="C13808" s="1">
        <v>44791</v>
      </c>
      <c r="D13808">
        <v>212.554</v>
      </c>
    </row>
    <row r="13809" spans="1:4" hidden="1" x14ac:dyDescent="0.35">
      <c r="A13809" s="3" t="str">
        <f t="shared" si="216"/>
        <v>AVY_44791</v>
      </c>
      <c r="B13809" t="s">
        <v>12</v>
      </c>
      <c r="C13809" s="1">
        <v>44791</v>
      </c>
      <c r="D13809">
        <v>197.90600000000001</v>
      </c>
    </row>
    <row r="13810" spans="1:4" hidden="1" x14ac:dyDescent="0.35">
      <c r="A13810" s="3" t="str">
        <f t="shared" si="216"/>
        <v>AXP_44791</v>
      </c>
      <c r="B13810" t="s">
        <v>13</v>
      </c>
      <c r="C13810" s="1">
        <v>44791</v>
      </c>
      <c r="D13810">
        <v>163.45699999999999</v>
      </c>
    </row>
    <row r="13811" spans="1:4" hidden="1" x14ac:dyDescent="0.35">
      <c r="A13811" s="3" t="str">
        <f t="shared" si="216"/>
        <v>BDX_44791</v>
      </c>
      <c r="B13811" t="s">
        <v>14</v>
      </c>
      <c r="C13811" s="1">
        <v>44791</v>
      </c>
      <c r="D13811">
        <v>261.85399999999998</v>
      </c>
    </row>
    <row r="13812" spans="1:4" hidden="1" x14ac:dyDescent="0.35">
      <c r="A13812" s="3" t="str">
        <f t="shared" si="216"/>
        <v>BF-B_44791</v>
      </c>
      <c r="B13812" t="s">
        <v>15</v>
      </c>
      <c r="C13812" s="1">
        <v>44791</v>
      </c>
      <c r="D13812">
        <v>77.239999999999995</v>
      </c>
    </row>
    <row r="13813" spans="1:4" hidden="1" x14ac:dyDescent="0.35">
      <c r="A13813" s="3" t="str">
        <f t="shared" si="216"/>
        <v>BMY_44791</v>
      </c>
      <c r="B13813" t="s">
        <v>16</v>
      </c>
      <c r="C13813" s="1">
        <v>44791</v>
      </c>
      <c r="D13813">
        <v>72.998999999999995</v>
      </c>
    </row>
    <row r="13814" spans="1:4" hidden="1" x14ac:dyDescent="0.35">
      <c r="A13814" s="3" t="str">
        <f t="shared" si="216"/>
        <v>BR_44791</v>
      </c>
      <c r="B13814" t="s">
        <v>17</v>
      </c>
      <c r="C13814" s="1">
        <v>44791</v>
      </c>
      <c r="D13814">
        <v>175.50700000000001</v>
      </c>
    </row>
    <row r="13815" spans="1:4" hidden="1" x14ac:dyDescent="0.35">
      <c r="A13815" s="3" t="str">
        <f t="shared" si="216"/>
        <v>CARR_44791</v>
      </c>
      <c r="B13815" t="s">
        <v>18</v>
      </c>
      <c r="C13815" s="1">
        <v>44791</v>
      </c>
      <c r="D13815">
        <v>43.923999999999999</v>
      </c>
    </row>
    <row r="13816" spans="1:4" hidden="1" x14ac:dyDescent="0.35">
      <c r="A13816" s="3" t="str">
        <f t="shared" si="216"/>
        <v>CDW_44791</v>
      </c>
      <c r="B13816" t="s">
        <v>19</v>
      </c>
      <c r="C13816" s="1">
        <v>44791</v>
      </c>
      <c r="D13816">
        <v>186.02</v>
      </c>
    </row>
    <row r="13817" spans="1:4" hidden="1" x14ac:dyDescent="0.35">
      <c r="A13817" s="3" t="str">
        <f t="shared" si="216"/>
        <v>CE_44791</v>
      </c>
      <c r="B13817" t="s">
        <v>20</v>
      </c>
      <c r="C13817" s="1">
        <v>44791</v>
      </c>
      <c r="D13817">
        <v>115.386</v>
      </c>
    </row>
    <row r="13818" spans="1:4" hidden="1" x14ac:dyDescent="0.35">
      <c r="A13818" s="3" t="str">
        <f t="shared" si="216"/>
        <v>CHTR_44791</v>
      </c>
      <c r="B13818" t="s">
        <v>21</v>
      </c>
      <c r="C13818" s="1">
        <v>44791</v>
      </c>
      <c r="D13818">
        <v>458.07</v>
      </c>
    </row>
    <row r="13819" spans="1:4" hidden="1" x14ac:dyDescent="0.35">
      <c r="A13819" s="3" t="str">
        <f t="shared" si="216"/>
        <v>CNC_44791</v>
      </c>
      <c r="B13819" t="s">
        <v>22</v>
      </c>
      <c r="C13819" s="1">
        <v>44791</v>
      </c>
      <c r="D13819">
        <v>95.34</v>
      </c>
    </row>
    <row r="13820" spans="1:4" hidden="1" x14ac:dyDescent="0.35">
      <c r="A13820" s="3" t="str">
        <f t="shared" si="216"/>
        <v>CNP_44791</v>
      </c>
      <c r="B13820" t="s">
        <v>23</v>
      </c>
      <c r="C13820" s="1">
        <v>44791</v>
      </c>
      <c r="D13820">
        <v>32.177999999999997</v>
      </c>
    </row>
    <row r="13821" spans="1:4" hidden="1" x14ac:dyDescent="0.35">
      <c r="A13821" s="3" t="str">
        <f t="shared" si="216"/>
        <v>COP_44791</v>
      </c>
      <c r="B13821" t="s">
        <v>24</v>
      </c>
      <c r="C13821" s="1">
        <v>44791</v>
      </c>
      <c r="D13821">
        <v>101.965</v>
      </c>
    </row>
    <row r="13822" spans="1:4" hidden="1" x14ac:dyDescent="0.35">
      <c r="A13822" s="3" t="str">
        <f t="shared" si="216"/>
        <v>CTAS_44791</v>
      </c>
      <c r="B13822" t="s">
        <v>25</v>
      </c>
      <c r="C13822" s="1">
        <v>44791</v>
      </c>
      <c r="D13822">
        <v>438.173</v>
      </c>
    </row>
    <row r="13823" spans="1:4" hidden="1" x14ac:dyDescent="0.35">
      <c r="A13823" s="3" t="str">
        <f t="shared" si="216"/>
        <v>CZR_44791</v>
      </c>
      <c r="B13823" t="s">
        <v>26</v>
      </c>
      <c r="C13823" s="1">
        <v>44791</v>
      </c>
      <c r="D13823">
        <v>49.16</v>
      </c>
    </row>
    <row r="13824" spans="1:4" hidden="1" x14ac:dyDescent="0.35">
      <c r="A13824" s="3" t="str">
        <f t="shared" si="216"/>
        <v>DG_44791</v>
      </c>
      <c r="B13824" t="s">
        <v>27</v>
      </c>
      <c r="C13824" s="1">
        <v>44791</v>
      </c>
      <c r="D13824">
        <v>256.49900000000002</v>
      </c>
    </row>
    <row r="13825" spans="1:4" hidden="1" x14ac:dyDescent="0.35">
      <c r="A13825" s="3" t="str">
        <f t="shared" si="216"/>
        <v>DPZ_44791</v>
      </c>
      <c r="B13825" t="s">
        <v>28</v>
      </c>
      <c r="C13825" s="1">
        <v>44791</v>
      </c>
      <c r="D13825">
        <v>414.37799999999999</v>
      </c>
    </row>
    <row r="13826" spans="1:4" x14ac:dyDescent="0.35">
      <c r="A13826" s="3" t="str">
        <f t="shared" si="216"/>
        <v>DRE_44791</v>
      </c>
      <c r="B13826" t="s">
        <v>29</v>
      </c>
      <c r="C13826" s="1">
        <v>44791</v>
      </c>
      <c r="D13826">
        <v>64.304000000000002</v>
      </c>
    </row>
    <row r="13827" spans="1:4" hidden="1" x14ac:dyDescent="0.35">
      <c r="A13827" s="3" t="str">
        <f t="shared" si="216"/>
        <v>DXC_44791</v>
      </c>
      <c r="B13827" t="s">
        <v>30</v>
      </c>
      <c r="C13827" s="1">
        <v>44791</v>
      </c>
      <c r="D13827">
        <v>26.23</v>
      </c>
    </row>
    <row r="13828" spans="1:4" hidden="1" x14ac:dyDescent="0.35">
      <c r="A13828" s="3" t="str">
        <f t="shared" si="216"/>
        <v>EWA_44791</v>
      </c>
      <c r="B13828" t="s">
        <v>31</v>
      </c>
      <c r="C13828" s="1">
        <v>44791</v>
      </c>
      <c r="D13828">
        <v>22.486000000000001</v>
      </c>
    </row>
    <row r="13829" spans="1:4" hidden="1" x14ac:dyDescent="0.35">
      <c r="A13829" s="3" t="str">
        <f t="shared" si="216"/>
        <v>EWC_44791</v>
      </c>
      <c r="B13829" t="s">
        <v>32</v>
      </c>
      <c r="C13829" s="1">
        <v>44791</v>
      </c>
      <c r="D13829">
        <v>35.46</v>
      </c>
    </row>
    <row r="13830" spans="1:4" hidden="1" x14ac:dyDescent="0.35">
      <c r="A13830" s="3" t="str">
        <f t="shared" si="216"/>
        <v>EWG_44791</v>
      </c>
      <c r="B13830" t="s">
        <v>33</v>
      </c>
      <c r="C13830" s="1">
        <v>44791</v>
      </c>
      <c r="D13830">
        <v>23.382000000000001</v>
      </c>
    </row>
    <row r="13831" spans="1:4" hidden="1" x14ac:dyDescent="0.35">
      <c r="A13831" s="3" t="str">
        <f t="shared" si="216"/>
        <v>EWH_44791</v>
      </c>
      <c r="B13831" t="s">
        <v>34</v>
      </c>
      <c r="C13831" s="1">
        <v>44791</v>
      </c>
      <c r="D13831">
        <v>20.663</v>
      </c>
    </row>
    <row r="13832" spans="1:4" hidden="1" x14ac:dyDescent="0.35">
      <c r="A13832" s="3" t="str">
        <f t="shared" si="216"/>
        <v>EWJ_44791</v>
      </c>
      <c r="B13832" t="s">
        <v>35</v>
      </c>
      <c r="C13832" s="1">
        <v>44791</v>
      </c>
      <c r="D13832">
        <v>56.482999999999997</v>
      </c>
    </row>
    <row r="13833" spans="1:4" hidden="1" x14ac:dyDescent="0.35">
      <c r="A13833" s="3" t="str">
        <f t="shared" si="216"/>
        <v>EWL_44791</v>
      </c>
      <c r="B13833" t="s">
        <v>36</v>
      </c>
      <c r="C13833" s="1">
        <v>44791</v>
      </c>
      <c r="D13833">
        <v>43.05</v>
      </c>
    </row>
    <row r="13834" spans="1:4" hidden="1" x14ac:dyDescent="0.35">
      <c r="A13834" s="3" t="str">
        <f t="shared" si="216"/>
        <v>EWQ_44791</v>
      </c>
      <c r="B13834" t="s">
        <v>37</v>
      </c>
      <c r="C13834" s="1">
        <v>44791</v>
      </c>
      <c r="D13834">
        <v>31.824000000000002</v>
      </c>
    </row>
    <row r="13835" spans="1:4" hidden="1" x14ac:dyDescent="0.35">
      <c r="A13835" s="3" t="str">
        <f t="shared" si="216"/>
        <v>EWT_44791</v>
      </c>
      <c r="B13835" t="s">
        <v>38</v>
      </c>
      <c r="C13835" s="1">
        <v>44791</v>
      </c>
      <c r="D13835">
        <v>44.805999999999997</v>
      </c>
    </row>
    <row r="13836" spans="1:4" hidden="1" x14ac:dyDescent="0.35">
      <c r="A13836" s="3" t="str">
        <f t="shared" si="216"/>
        <v>EWU_44791</v>
      </c>
      <c r="B13836" t="s">
        <v>39</v>
      </c>
      <c r="C13836" s="1">
        <v>44791</v>
      </c>
      <c r="D13836">
        <v>30.457999999999998</v>
      </c>
    </row>
    <row r="13837" spans="1:4" hidden="1" x14ac:dyDescent="0.35">
      <c r="A13837" s="3" t="str">
        <f t="shared" si="216"/>
        <v>EWY_44791</v>
      </c>
      <c r="B13837" t="s">
        <v>40</v>
      </c>
      <c r="C13837" s="1">
        <v>44791</v>
      </c>
      <c r="D13837">
        <v>59.32</v>
      </c>
    </row>
    <row r="13838" spans="1:4" hidden="1" x14ac:dyDescent="0.35">
      <c r="A13838" s="3" t="str">
        <f t="shared" si="216"/>
        <v>EWZ_44791</v>
      </c>
      <c r="B13838" t="s">
        <v>41</v>
      </c>
      <c r="C13838" s="1">
        <v>44791</v>
      </c>
      <c r="D13838">
        <v>29.648</v>
      </c>
    </row>
    <row r="13839" spans="1:4" hidden="1" x14ac:dyDescent="0.35">
      <c r="A13839" s="3" t="str">
        <f t="shared" si="216"/>
        <v>FTV_44791</v>
      </c>
      <c r="B13839" t="s">
        <v>43</v>
      </c>
      <c r="C13839" s="1">
        <v>44791</v>
      </c>
      <c r="D13839">
        <v>68.183000000000007</v>
      </c>
    </row>
    <row r="13840" spans="1:4" hidden="1" x14ac:dyDescent="0.35">
      <c r="A13840" s="3" t="str">
        <f t="shared" si="216"/>
        <v>GOOG_44791</v>
      </c>
      <c r="B13840" t="s">
        <v>44</v>
      </c>
      <c r="C13840" s="1">
        <v>44791</v>
      </c>
      <c r="D13840">
        <v>120.86</v>
      </c>
    </row>
    <row r="13841" spans="1:4" hidden="1" x14ac:dyDescent="0.35">
      <c r="A13841" s="3" t="str">
        <f t="shared" si="216"/>
        <v>GPC_44791</v>
      </c>
      <c r="B13841" t="s">
        <v>45</v>
      </c>
      <c r="C13841" s="1">
        <v>44791</v>
      </c>
      <c r="D13841">
        <v>158.27600000000001</v>
      </c>
    </row>
    <row r="13842" spans="1:4" hidden="1" x14ac:dyDescent="0.35">
      <c r="A13842" s="3" t="str">
        <f t="shared" si="216"/>
        <v>GSG_44791</v>
      </c>
      <c r="B13842" t="s">
        <v>46</v>
      </c>
      <c r="C13842" s="1">
        <v>44791</v>
      </c>
      <c r="D13842">
        <v>22.36</v>
      </c>
    </row>
    <row r="13843" spans="1:4" hidden="1" x14ac:dyDescent="0.35">
      <c r="A13843" s="3" t="str">
        <f t="shared" si="216"/>
        <v>HIG_44791</v>
      </c>
      <c r="B13843" t="s">
        <v>47</v>
      </c>
      <c r="C13843" s="1">
        <v>44791</v>
      </c>
      <c r="D13843">
        <v>68.998000000000005</v>
      </c>
    </row>
    <row r="13844" spans="1:4" hidden="1" x14ac:dyDescent="0.35">
      <c r="A13844" s="3" t="str">
        <f t="shared" si="216"/>
        <v>HIGH.L_44791</v>
      </c>
      <c r="B13844" t="s">
        <v>48</v>
      </c>
      <c r="C13844" s="1">
        <v>44791</v>
      </c>
      <c r="D13844">
        <v>5.0529999999999999</v>
      </c>
    </row>
    <row r="13845" spans="1:4" hidden="1" x14ac:dyDescent="0.35">
      <c r="A13845" s="3" t="str">
        <f t="shared" si="216"/>
        <v>HST_44791</v>
      </c>
      <c r="B13845" t="s">
        <v>49</v>
      </c>
      <c r="C13845" s="1">
        <v>44791</v>
      </c>
      <c r="D13845">
        <v>19.263000000000002</v>
      </c>
    </row>
    <row r="13846" spans="1:4" hidden="1" x14ac:dyDescent="0.35">
      <c r="A13846" s="3" t="str">
        <f t="shared" si="216"/>
        <v>HYG_44791</v>
      </c>
      <c r="B13846" t="s">
        <v>50</v>
      </c>
      <c r="C13846" s="1">
        <v>44791</v>
      </c>
      <c r="D13846">
        <v>75.593999999999994</v>
      </c>
    </row>
    <row r="13847" spans="1:4" hidden="1" x14ac:dyDescent="0.35">
      <c r="A13847" s="3" t="str">
        <f t="shared" si="216"/>
        <v>IAU_44791</v>
      </c>
      <c r="B13847" t="s">
        <v>51</v>
      </c>
      <c r="C13847" s="1">
        <v>44791</v>
      </c>
      <c r="D13847">
        <v>33.409999999999997</v>
      </c>
    </row>
    <row r="13848" spans="1:4" hidden="1" x14ac:dyDescent="0.35">
      <c r="A13848" s="3" t="str">
        <f t="shared" si="216"/>
        <v>ICLN_44791</v>
      </c>
      <c r="B13848" t="s">
        <v>52</v>
      </c>
      <c r="C13848" s="1">
        <v>44791</v>
      </c>
      <c r="D13848">
        <v>23.138999999999999</v>
      </c>
    </row>
    <row r="13849" spans="1:4" hidden="1" x14ac:dyDescent="0.35">
      <c r="A13849" s="3" t="str">
        <f t="shared" si="216"/>
        <v>IEAA.L_44791</v>
      </c>
      <c r="B13849" t="s">
        <v>53</v>
      </c>
      <c r="C13849" s="1">
        <v>44791</v>
      </c>
      <c r="D13849">
        <v>4.8490000000000002</v>
      </c>
    </row>
    <row r="13850" spans="1:4" hidden="1" x14ac:dyDescent="0.35">
      <c r="A13850" s="3" t="str">
        <f t="shared" si="216"/>
        <v>IEF_44791</v>
      </c>
      <c r="B13850" t="s">
        <v>54</v>
      </c>
      <c r="C13850" s="1">
        <v>44791</v>
      </c>
      <c r="D13850">
        <v>102.346</v>
      </c>
    </row>
    <row r="13851" spans="1:4" hidden="1" x14ac:dyDescent="0.35">
      <c r="A13851" s="3" t="str">
        <f t="shared" si="216"/>
        <v>IEFM.L_44791</v>
      </c>
      <c r="B13851" t="s">
        <v>55</v>
      </c>
      <c r="C13851" s="1">
        <v>44791</v>
      </c>
      <c r="D13851">
        <v>727.2</v>
      </c>
    </row>
    <row r="13852" spans="1:4" hidden="1" x14ac:dyDescent="0.35">
      <c r="A13852" s="3" t="str">
        <f t="shared" si="216"/>
        <v>IEMG_44791</v>
      </c>
      <c r="B13852" t="s">
        <v>56</v>
      </c>
      <c r="C13852" s="1">
        <v>44791</v>
      </c>
      <c r="D13852">
        <v>49.015999999999998</v>
      </c>
    </row>
    <row r="13853" spans="1:4" hidden="1" x14ac:dyDescent="0.35">
      <c r="A13853" s="3" t="str">
        <f t="shared" si="216"/>
        <v>IEUS_44791</v>
      </c>
      <c r="B13853" t="s">
        <v>57</v>
      </c>
      <c r="C13853" s="1">
        <v>44791</v>
      </c>
      <c r="D13853">
        <v>50.613999999999997</v>
      </c>
    </row>
    <row r="13854" spans="1:4" hidden="1" x14ac:dyDescent="0.35">
      <c r="A13854" s="3" t="str">
        <f t="shared" si="216"/>
        <v>IEVL.L_44791</v>
      </c>
      <c r="B13854" t="s">
        <v>58</v>
      </c>
      <c r="C13854" s="1">
        <v>44791</v>
      </c>
      <c r="D13854">
        <v>7.0549999999999997</v>
      </c>
    </row>
    <row r="13855" spans="1:4" hidden="1" x14ac:dyDescent="0.35">
      <c r="A13855" s="3" t="str">
        <f t="shared" si="216"/>
        <v>IGF_44791</v>
      </c>
      <c r="B13855" t="s">
        <v>59</v>
      </c>
      <c r="C13855" s="1">
        <v>44791</v>
      </c>
      <c r="D13855">
        <v>49.07</v>
      </c>
    </row>
    <row r="13856" spans="1:4" hidden="1" x14ac:dyDescent="0.35">
      <c r="A13856" s="3" t="str">
        <f t="shared" si="216"/>
        <v>INDA_44791</v>
      </c>
      <c r="B13856" t="s">
        <v>60</v>
      </c>
      <c r="C13856" s="1">
        <v>44791</v>
      </c>
      <c r="D13856">
        <v>43.99</v>
      </c>
    </row>
    <row r="13857" spans="1:4" hidden="1" x14ac:dyDescent="0.35">
      <c r="A13857" s="3" t="str">
        <f t="shared" si="216"/>
        <v>IUMO.L_44791</v>
      </c>
      <c r="B13857" t="s">
        <v>61</v>
      </c>
      <c r="C13857" s="1">
        <v>44791</v>
      </c>
      <c r="D13857">
        <v>10.154999999999999</v>
      </c>
    </row>
    <row r="13858" spans="1:4" hidden="1" x14ac:dyDescent="0.35">
      <c r="A13858" s="3" t="str">
        <f t="shared" si="216"/>
        <v>IUVL.L_44791</v>
      </c>
      <c r="B13858" t="s">
        <v>62</v>
      </c>
      <c r="C13858" s="1">
        <v>44791</v>
      </c>
      <c r="D13858">
        <v>8.6240000000000006</v>
      </c>
    </row>
    <row r="13859" spans="1:4" hidden="1" x14ac:dyDescent="0.35">
      <c r="A13859" s="3" t="str">
        <f t="shared" si="216"/>
        <v>IVV_44791</v>
      </c>
      <c r="B13859" t="s">
        <v>63</v>
      </c>
      <c r="C13859" s="1">
        <v>44791</v>
      </c>
      <c r="D13859">
        <v>426.00200000000001</v>
      </c>
    </row>
    <row r="13860" spans="1:4" hidden="1" x14ac:dyDescent="0.35">
      <c r="A13860" s="3" t="str">
        <f t="shared" si="216"/>
        <v>IWM_44791</v>
      </c>
      <c r="B13860" t="s">
        <v>64</v>
      </c>
      <c r="C13860" s="1">
        <v>44791</v>
      </c>
      <c r="D13860">
        <v>196.988</v>
      </c>
    </row>
    <row r="13861" spans="1:4" hidden="1" x14ac:dyDescent="0.35">
      <c r="A13861" s="3" t="str">
        <f t="shared" si="216"/>
        <v>IXN_44791</v>
      </c>
      <c r="B13861" t="s">
        <v>65</v>
      </c>
      <c r="C13861" s="1">
        <v>44791</v>
      </c>
      <c r="D13861">
        <v>53.362000000000002</v>
      </c>
    </row>
    <row r="13862" spans="1:4" hidden="1" x14ac:dyDescent="0.35">
      <c r="A13862" s="3" t="str">
        <f t="shared" si="216"/>
        <v>JPEA.L_44791</v>
      </c>
      <c r="B13862" t="s">
        <v>66</v>
      </c>
      <c r="C13862" s="1">
        <v>44791</v>
      </c>
      <c r="D13862">
        <v>4.96</v>
      </c>
    </row>
    <row r="13863" spans="1:4" hidden="1" x14ac:dyDescent="0.35">
      <c r="A13863" s="3" t="str">
        <f t="shared" si="216"/>
        <v>JPM_44791</v>
      </c>
      <c r="B13863" t="s">
        <v>67</v>
      </c>
      <c r="C13863" s="1">
        <v>44791</v>
      </c>
      <c r="D13863">
        <v>119.67700000000001</v>
      </c>
    </row>
    <row r="13864" spans="1:4" hidden="1" x14ac:dyDescent="0.35">
      <c r="A13864" s="3" t="str">
        <f t="shared" si="216"/>
        <v>KR_44791</v>
      </c>
      <c r="B13864" t="s">
        <v>68</v>
      </c>
      <c r="C13864" s="1">
        <v>44791</v>
      </c>
      <c r="D13864">
        <v>49.066000000000003</v>
      </c>
    </row>
    <row r="13865" spans="1:4" hidden="1" x14ac:dyDescent="0.35">
      <c r="A13865" s="3" t="str">
        <f t="shared" ref="A13865:A13928" si="217">CONCATENATE(B13865,"_",C13865)</f>
        <v>LQD_44791</v>
      </c>
      <c r="B13865" t="s">
        <v>69</v>
      </c>
      <c r="C13865" s="1">
        <v>44791</v>
      </c>
      <c r="D13865">
        <v>111.23</v>
      </c>
    </row>
    <row r="13866" spans="1:4" hidden="1" x14ac:dyDescent="0.35">
      <c r="A13866" s="3" t="str">
        <f t="shared" si="217"/>
        <v>MCHI_44791</v>
      </c>
      <c r="B13866" t="s">
        <v>70</v>
      </c>
      <c r="C13866" s="1">
        <v>44791</v>
      </c>
      <c r="D13866">
        <v>48.100999999999999</v>
      </c>
    </row>
    <row r="13867" spans="1:4" hidden="1" x14ac:dyDescent="0.35">
      <c r="A13867" s="3" t="str">
        <f t="shared" si="217"/>
        <v>META_44791</v>
      </c>
      <c r="B13867" t="s">
        <v>144</v>
      </c>
      <c r="C13867" s="1">
        <v>44791</v>
      </c>
      <c r="D13867">
        <v>174.66</v>
      </c>
    </row>
    <row r="13868" spans="1:4" hidden="1" x14ac:dyDescent="0.35">
      <c r="A13868" s="3" t="str">
        <f t="shared" si="217"/>
        <v>MVEU.L_44791</v>
      </c>
      <c r="B13868" t="s">
        <v>71</v>
      </c>
      <c r="C13868" s="1">
        <v>44791</v>
      </c>
      <c r="D13868">
        <v>52.41</v>
      </c>
    </row>
    <row r="13869" spans="1:4" hidden="1" x14ac:dyDescent="0.35">
      <c r="A13869" s="3" t="str">
        <f t="shared" si="217"/>
        <v>OGN_44791</v>
      </c>
      <c r="B13869" t="s">
        <v>72</v>
      </c>
      <c r="C13869" s="1">
        <v>44791</v>
      </c>
      <c r="D13869">
        <v>30.382000000000001</v>
      </c>
    </row>
    <row r="13870" spans="1:4" hidden="1" x14ac:dyDescent="0.35">
      <c r="A13870" s="3" t="str">
        <f t="shared" si="217"/>
        <v>PG_44791</v>
      </c>
      <c r="B13870" t="s">
        <v>73</v>
      </c>
      <c r="C13870" s="1">
        <v>44791</v>
      </c>
      <c r="D13870">
        <v>147.78700000000001</v>
      </c>
    </row>
    <row r="13871" spans="1:4" hidden="1" x14ac:dyDescent="0.35">
      <c r="A13871" s="3" t="str">
        <f t="shared" si="217"/>
        <v>PPL_44791</v>
      </c>
      <c r="B13871" t="s">
        <v>74</v>
      </c>
      <c r="C13871" s="1">
        <v>44791</v>
      </c>
      <c r="D13871">
        <v>30.437000000000001</v>
      </c>
    </row>
    <row r="13872" spans="1:4" hidden="1" x14ac:dyDescent="0.35">
      <c r="A13872" s="3" t="str">
        <f t="shared" si="217"/>
        <v>PRU_44791</v>
      </c>
      <c r="B13872" t="s">
        <v>75</v>
      </c>
      <c r="C13872" s="1">
        <v>44791</v>
      </c>
      <c r="D13872">
        <v>103.032</v>
      </c>
    </row>
    <row r="13873" spans="1:4" hidden="1" x14ac:dyDescent="0.35">
      <c r="A13873" s="3" t="str">
        <f t="shared" si="217"/>
        <v>PYPL_44791</v>
      </c>
      <c r="B13873" t="s">
        <v>76</v>
      </c>
      <c r="C13873" s="1">
        <v>44791</v>
      </c>
      <c r="D13873">
        <v>99.86</v>
      </c>
    </row>
    <row r="13874" spans="1:4" hidden="1" x14ac:dyDescent="0.35">
      <c r="A13874" s="3" t="str">
        <f t="shared" si="217"/>
        <v>RE_44791</v>
      </c>
      <c r="B13874" t="s">
        <v>77</v>
      </c>
      <c r="C13874" s="1">
        <v>44791</v>
      </c>
      <c r="D13874">
        <v>279.06599999999997</v>
      </c>
    </row>
    <row r="13875" spans="1:4" hidden="1" x14ac:dyDescent="0.35">
      <c r="A13875" s="3" t="str">
        <f t="shared" si="217"/>
        <v>REET_44791</v>
      </c>
      <c r="B13875" t="s">
        <v>78</v>
      </c>
      <c r="C13875" s="1">
        <v>44791</v>
      </c>
      <c r="D13875">
        <v>26.007000000000001</v>
      </c>
    </row>
    <row r="13876" spans="1:4" hidden="1" x14ac:dyDescent="0.35">
      <c r="A13876" s="3" t="str">
        <f t="shared" si="217"/>
        <v>ROL_44791</v>
      </c>
      <c r="B13876" t="s">
        <v>79</v>
      </c>
      <c r="C13876" s="1">
        <v>44791</v>
      </c>
      <c r="D13876">
        <v>36.939</v>
      </c>
    </row>
    <row r="13877" spans="1:4" hidden="1" x14ac:dyDescent="0.35">
      <c r="A13877" s="3" t="str">
        <f t="shared" si="217"/>
        <v>ROST_44791</v>
      </c>
      <c r="B13877" t="s">
        <v>80</v>
      </c>
      <c r="C13877" s="1">
        <v>44791</v>
      </c>
      <c r="D13877">
        <v>91.438999999999993</v>
      </c>
    </row>
    <row r="13878" spans="1:4" hidden="1" x14ac:dyDescent="0.35">
      <c r="A13878" s="3" t="str">
        <f t="shared" si="217"/>
        <v>SEGA.L_44791</v>
      </c>
      <c r="B13878" t="s">
        <v>81</v>
      </c>
      <c r="C13878" s="1">
        <v>44791</v>
      </c>
      <c r="D13878">
        <v>98.084000000000003</v>
      </c>
    </row>
    <row r="13879" spans="1:4" hidden="1" x14ac:dyDescent="0.35">
      <c r="A13879" s="3" t="str">
        <f t="shared" si="217"/>
        <v>SHY_44791</v>
      </c>
      <c r="B13879" t="s">
        <v>82</v>
      </c>
      <c r="C13879" s="1">
        <v>44791</v>
      </c>
      <c r="D13879">
        <v>81.734999999999999</v>
      </c>
    </row>
    <row r="13880" spans="1:4" hidden="1" x14ac:dyDescent="0.35">
      <c r="A13880" s="3" t="str">
        <f t="shared" si="217"/>
        <v>SLV_44791</v>
      </c>
      <c r="B13880" t="s">
        <v>83</v>
      </c>
      <c r="C13880" s="1">
        <v>44791</v>
      </c>
      <c r="D13880">
        <v>18.04</v>
      </c>
    </row>
    <row r="13881" spans="1:4" hidden="1" x14ac:dyDescent="0.35">
      <c r="A13881" s="3" t="str">
        <f t="shared" si="217"/>
        <v>SPMV.L_44791</v>
      </c>
      <c r="B13881" t="s">
        <v>84</v>
      </c>
      <c r="C13881" s="1">
        <v>44791</v>
      </c>
      <c r="D13881">
        <v>80.11</v>
      </c>
    </row>
    <row r="13882" spans="1:4" hidden="1" x14ac:dyDescent="0.35">
      <c r="A13882" s="3" t="str">
        <f t="shared" si="217"/>
        <v>TLT_44791</v>
      </c>
      <c r="B13882" t="s">
        <v>85</v>
      </c>
      <c r="C13882" s="1">
        <v>44791</v>
      </c>
      <c r="D13882">
        <v>113.256</v>
      </c>
    </row>
    <row r="13883" spans="1:4" hidden="1" x14ac:dyDescent="0.35">
      <c r="A13883" s="3" t="str">
        <f t="shared" si="217"/>
        <v>UNH_44791</v>
      </c>
      <c r="B13883" t="s">
        <v>86</v>
      </c>
      <c r="C13883" s="1">
        <v>44791</v>
      </c>
      <c r="D13883">
        <v>541.84400000000005</v>
      </c>
    </row>
    <row r="13884" spans="1:4" hidden="1" x14ac:dyDescent="0.35">
      <c r="A13884" s="3" t="str">
        <f t="shared" si="217"/>
        <v>URI_44791</v>
      </c>
      <c r="B13884" t="s">
        <v>87</v>
      </c>
      <c r="C13884" s="1">
        <v>44791</v>
      </c>
      <c r="D13884">
        <v>322.17599999999999</v>
      </c>
    </row>
    <row r="13885" spans="1:4" hidden="1" x14ac:dyDescent="0.35">
      <c r="A13885" s="3" t="str">
        <f t="shared" si="217"/>
        <v>V_44791</v>
      </c>
      <c r="B13885" t="s">
        <v>88</v>
      </c>
      <c r="C13885" s="1">
        <v>44791</v>
      </c>
      <c r="D13885">
        <v>214.35</v>
      </c>
    </row>
    <row r="13886" spans="1:4" hidden="1" x14ac:dyDescent="0.35">
      <c r="A13886" s="3" t="str">
        <f t="shared" si="217"/>
        <v>VRSK_44791</v>
      </c>
      <c r="B13886" t="s">
        <v>89</v>
      </c>
      <c r="C13886" s="1">
        <v>44791</v>
      </c>
      <c r="D13886">
        <v>203.249</v>
      </c>
    </row>
    <row r="13887" spans="1:4" hidden="1" x14ac:dyDescent="0.35">
      <c r="A13887" s="3" t="str">
        <f t="shared" si="217"/>
        <v>VXX_44791</v>
      </c>
      <c r="B13887" t="s">
        <v>90</v>
      </c>
      <c r="C13887" s="1">
        <v>44791</v>
      </c>
      <c r="D13887">
        <v>21.14</v>
      </c>
    </row>
    <row r="13888" spans="1:4" hidden="1" x14ac:dyDescent="0.35">
      <c r="A13888" s="3" t="str">
        <f t="shared" si="217"/>
        <v>WRK_44791</v>
      </c>
      <c r="B13888" t="s">
        <v>91</v>
      </c>
      <c r="C13888" s="1">
        <v>44791</v>
      </c>
      <c r="D13888">
        <v>41.924999999999997</v>
      </c>
    </row>
    <row r="13889" spans="1:4" hidden="1" x14ac:dyDescent="0.35">
      <c r="A13889" s="3" t="str">
        <f t="shared" si="217"/>
        <v>XLB_44791</v>
      </c>
      <c r="B13889" t="s">
        <v>92</v>
      </c>
      <c r="C13889" s="1">
        <v>44791</v>
      </c>
      <c r="D13889">
        <v>79.680000000000007</v>
      </c>
    </row>
    <row r="13890" spans="1:4" hidden="1" x14ac:dyDescent="0.35">
      <c r="A13890" s="3" t="str">
        <f t="shared" si="217"/>
        <v>XLC_44791</v>
      </c>
      <c r="B13890" t="s">
        <v>93</v>
      </c>
      <c r="C13890" s="1">
        <v>44791</v>
      </c>
      <c r="D13890">
        <v>58.374000000000002</v>
      </c>
    </row>
    <row r="13891" spans="1:4" hidden="1" x14ac:dyDescent="0.35">
      <c r="A13891" s="3" t="str">
        <f t="shared" si="217"/>
        <v>XLE_44791</v>
      </c>
      <c r="B13891" t="s">
        <v>94</v>
      </c>
      <c r="C13891" s="1">
        <v>44791</v>
      </c>
      <c r="D13891">
        <v>77.820999999999998</v>
      </c>
    </row>
    <row r="13892" spans="1:4" hidden="1" x14ac:dyDescent="0.35">
      <c r="A13892" s="3" t="str">
        <f t="shared" si="217"/>
        <v>XLF_44791</v>
      </c>
      <c r="B13892" t="s">
        <v>95</v>
      </c>
      <c r="C13892" s="1">
        <v>44791</v>
      </c>
      <c r="D13892">
        <v>35.262999999999998</v>
      </c>
    </row>
    <row r="13893" spans="1:4" hidden="1" x14ac:dyDescent="0.35">
      <c r="A13893" s="3" t="str">
        <f t="shared" si="217"/>
        <v>XLI_44791</v>
      </c>
      <c r="B13893" t="s">
        <v>96</v>
      </c>
      <c r="C13893" s="1">
        <v>44791</v>
      </c>
      <c r="D13893">
        <v>99.18</v>
      </c>
    </row>
    <row r="13894" spans="1:4" hidden="1" x14ac:dyDescent="0.35">
      <c r="A13894" s="3" t="str">
        <f t="shared" si="217"/>
        <v>XLK_44791</v>
      </c>
      <c r="B13894" t="s">
        <v>97</v>
      </c>
      <c r="C13894" s="1">
        <v>44791</v>
      </c>
      <c r="D13894">
        <v>150.048</v>
      </c>
    </row>
    <row r="13895" spans="1:4" hidden="1" x14ac:dyDescent="0.35">
      <c r="A13895" s="3" t="str">
        <f t="shared" si="217"/>
        <v>XLP_44791</v>
      </c>
      <c r="B13895" t="s">
        <v>98</v>
      </c>
      <c r="C13895" s="1">
        <v>44791</v>
      </c>
      <c r="D13895">
        <v>76.116</v>
      </c>
    </row>
    <row r="13896" spans="1:4" hidden="1" x14ac:dyDescent="0.35">
      <c r="A13896" s="3" t="str">
        <f t="shared" si="217"/>
        <v>XLU_44791</v>
      </c>
      <c r="B13896" t="s">
        <v>99</v>
      </c>
      <c r="C13896" s="1">
        <v>44791</v>
      </c>
      <c r="D13896">
        <v>76.59</v>
      </c>
    </row>
    <row r="13897" spans="1:4" hidden="1" x14ac:dyDescent="0.35">
      <c r="A13897" s="3" t="str">
        <f t="shared" si="217"/>
        <v>XLV_44791</v>
      </c>
      <c r="B13897" t="s">
        <v>100</v>
      </c>
      <c r="C13897" s="1">
        <v>44791</v>
      </c>
      <c r="D13897">
        <v>131.49199999999999</v>
      </c>
    </row>
    <row r="13898" spans="1:4" hidden="1" x14ac:dyDescent="0.35">
      <c r="A13898" s="3" t="str">
        <f t="shared" si="217"/>
        <v>XLY_44791</v>
      </c>
      <c r="B13898" t="s">
        <v>101</v>
      </c>
      <c r="C13898" s="1">
        <v>44791</v>
      </c>
      <c r="D13898">
        <v>170.23599999999999</v>
      </c>
    </row>
    <row r="13899" spans="1:4" hidden="1" x14ac:dyDescent="0.35">
      <c r="A13899" s="3" t="str">
        <f t="shared" si="217"/>
        <v>XOM_44791</v>
      </c>
      <c r="B13899" t="s">
        <v>102</v>
      </c>
      <c r="C13899" s="1">
        <v>44791</v>
      </c>
      <c r="D13899">
        <v>92.888000000000005</v>
      </c>
    </row>
    <row r="13900" spans="1:4" hidden="1" x14ac:dyDescent="0.35">
      <c r="A13900" s="3" t="str">
        <f t="shared" si="217"/>
        <v>ABBV_44792</v>
      </c>
      <c r="B13900" t="s">
        <v>3</v>
      </c>
      <c r="C13900" s="1">
        <v>44792</v>
      </c>
      <c r="D13900">
        <v>139.09899999999999</v>
      </c>
    </row>
    <row r="13901" spans="1:4" hidden="1" x14ac:dyDescent="0.35">
      <c r="A13901" s="3" t="str">
        <f t="shared" si="217"/>
        <v>ACN_44792</v>
      </c>
      <c r="B13901" t="s">
        <v>4</v>
      </c>
      <c r="C13901" s="1">
        <v>44792</v>
      </c>
      <c r="D13901">
        <v>312.61500000000001</v>
      </c>
    </row>
    <row r="13902" spans="1:4" hidden="1" x14ac:dyDescent="0.35">
      <c r="A13902" s="3" t="str">
        <f t="shared" si="217"/>
        <v>AEP_44792</v>
      </c>
      <c r="B13902" t="s">
        <v>5</v>
      </c>
      <c r="C13902" s="1">
        <v>44792</v>
      </c>
      <c r="D13902">
        <v>103.009</v>
      </c>
    </row>
    <row r="13903" spans="1:4" hidden="1" x14ac:dyDescent="0.35">
      <c r="A13903" s="3" t="str">
        <f t="shared" si="217"/>
        <v>AIZ_44792</v>
      </c>
      <c r="B13903" t="s">
        <v>6</v>
      </c>
      <c r="C13903" s="1">
        <v>44792</v>
      </c>
      <c r="D13903">
        <v>170.202</v>
      </c>
    </row>
    <row r="13904" spans="1:4" hidden="1" x14ac:dyDescent="0.35">
      <c r="A13904" s="3" t="str">
        <f t="shared" si="217"/>
        <v>ALLE_44792</v>
      </c>
      <c r="B13904" t="s">
        <v>7</v>
      </c>
      <c r="C13904" s="1">
        <v>44792</v>
      </c>
      <c r="D13904">
        <v>105.595</v>
      </c>
    </row>
    <row r="13905" spans="1:4" hidden="1" x14ac:dyDescent="0.35">
      <c r="A13905" s="3" t="str">
        <f t="shared" si="217"/>
        <v>AMAT_44792</v>
      </c>
      <c r="B13905" t="s">
        <v>8</v>
      </c>
      <c r="C13905" s="1">
        <v>44792</v>
      </c>
      <c r="D13905">
        <v>104.11</v>
      </c>
    </row>
    <row r="13906" spans="1:4" hidden="1" x14ac:dyDescent="0.35">
      <c r="A13906" s="3" t="str">
        <f t="shared" si="217"/>
        <v>AMP_44792</v>
      </c>
      <c r="B13906" t="s">
        <v>9</v>
      </c>
      <c r="C13906" s="1">
        <v>44792</v>
      </c>
      <c r="D13906">
        <v>282.57900000000001</v>
      </c>
    </row>
    <row r="13907" spans="1:4" hidden="1" x14ac:dyDescent="0.35">
      <c r="A13907" s="3" t="str">
        <f t="shared" si="217"/>
        <v>AMZN_44792</v>
      </c>
      <c r="B13907" t="s">
        <v>10</v>
      </c>
      <c r="C13907" s="1">
        <v>44792</v>
      </c>
      <c r="D13907">
        <v>138.22999999999999</v>
      </c>
    </row>
    <row r="13908" spans="1:4" hidden="1" x14ac:dyDescent="0.35">
      <c r="A13908" s="3" t="str">
        <f t="shared" si="217"/>
        <v>AVB_44792</v>
      </c>
      <c r="B13908" t="s">
        <v>11</v>
      </c>
      <c r="C13908" s="1">
        <v>44792</v>
      </c>
      <c r="D13908">
        <v>211.042</v>
      </c>
    </row>
    <row r="13909" spans="1:4" hidden="1" x14ac:dyDescent="0.35">
      <c r="A13909" s="3" t="str">
        <f t="shared" si="217"/>
        <v>AVY_44792</v>
      </c>
      <c r="B13909" t="s">
        <v>12</v>
      </c>
      <c r="C13909" s="1">
        <v>44792</v>
      </c>
      <c r="D13909">
        <v>195.476</v>
      </c>
    </row>
    <row r="13910" spans="1:4" hidden="1" x14ac:dyDescent="0.35">
      <c r="A13910" s="3" t="str">
        <f t="shared" si="217"/>
        <v>AXP_44792</v>
      </c>
      <c r="B13910" t="s">
        <v>13</v>
      </c>
      <c r="C13910" s="1">
        <v>44792</v>
      </c>
      <c r="D13910">
        <v>161.065</v>
      </c>
    </row>
    <row r="13911" spans="1:4" hidden="1" x14ac:dyDescent="0.35">
      <c r="A13911" s="3" t="str">
        <f t="shared" si="217"/>
        <v>BDX_44792</v>
      </c>
      <c r="B13911" t="s">
        <v>14</v>
      </c>
      <c r="C13911" s="1">
        <v>44792</v>
      </c>
      <c r="D13911">
        <v>262.66800000000001</v>
      </c>
    </row>
    <row r="13912" spans="1:4" hidden="1" x14ac:dyDescent="0.35">
      <c r="A13912" s="3" t="str">
        <f t="shared" si="217"/>
        <v>BF-B_44792</v>
      </c>
      <c r="B13912" t="s">
        <v>15</v>
      </c>
      <c r="C13912" s="1">
        <v>44792</v>
      </c>
      <c r="D13912">
        <v>76.822000000000003</v>
      </c>
    </row>
    <row r="13913" spans="1:4" hidden="1" x14ac:dyDescent="0.35">
      <c r="A13913" s="3" t="str">
        <f t="shared" si="217"/>
        <v>BMY_44792</v>
      </c>
      <c r="B13913" t="s">
        <v>16</v>
      </c>
      <c r="C13913" s="1">
        <v>44792</v>
      </c>
      <c r="D13913">
        <v>74.16</v>
      </c>
    </row>
    <row r="13914" spans="1:4" hidden="1" x14ac:dyDescent="0.35">
      <c r="A13914" s="3" t="str">
        <f t="shared" si="217"/>
        <v>BR_44792</v>
      </c>
      <c r="B13914" t="s">
        <v>17</v>
      </c>
      <c r="C13914" s="1">
        <v>44792</v>
      </c>
      <c r="D13914">
        <v>174.39699999999999</v>
      </c>
    </row>
    <row r="13915" spans="1:4" hidden="1" x14ac:dyDescent="0.35">
      <c r="A13915" s="3" t="str">
        <f t="shared" si="217"/>
        <v>CARR_44792</v>
      </c>
      <c r="B13915" t="s">
        <v>18</v>
      </c>
      <c r="C13915" s="1">
        <v>44792</v>
      </c>
      <c r="D13915">
        <v>42.119</v>
      </c>
    </row>
    <row r="13916" spans="1:4" hidden="1" x14ac:dyDescent="0.35">
      <c r="A13916" s="3" t="str">
        <f t="shared" si="217"/>
        <v>CDW_44792</v>
      </c>
      <c r="B13916" t="s">
        <v>19</v>
      </c>
      <c r="C13916" s="1">
        <v>44792</v>
      </c>
      <c r="D13916">
        <v>187.27199999999999</v>
      </c>
    </row>
    <row r="13917" spans="1:4" hidden="1" x14ac:dyDescent="0.35">
      <c r="A13917" s="3" t="str">
        <f t="shared" si="217"/>
        <v>CE_44792</v>
      </c>
      <c r="B13917" t="s">
        <v>20</v>
      </c>
      <c r="C13917" s="1">
        <v>44792</v>
      </c>
      <c r="D13917">
        <v>113.175</v>
      </c>
    </row>
    <row r="13918" spans="1:4" hidden="1" x14ac:dyDescent="0.35">
      <c r="A13918" s="3" t="str">
        <f t="shared" si="217"/>
        <v>CHTR_44792</v>
      </c>
      <c r="B13918" t="s">
        <v>21</v>
      </c>
      <c r="C13918" s="1">
        <v>44792</v>
      </c>
      <c r="D13918">
        <v>454.46</v>
      </c>
    </row>
    <row r="13919" spans="1:4" hidden="1" x14ac:dyDescent="0.35">
      <c r="A13919" s="3" t="str">
        <f t="shared" si="217"/>
        <v>CNC_44792</v>
      </c>
      <c r="B13919" t="s">
        <v>22</v>
      </c>
      <c r="C13919" s="1">
        <v>44792</v>
      </c>
      <c r="D13919">
        <v>96.9</v>
      </c>
    </row>
    <row r="13920" spans="1:4" hidden="1" x14ac:dyDescent="0.35">
      <c r="A13920" s="3" t="str">
        <f t="shared" si="217"/>
        <v>CNP_44792</v>
      </c>
      <c r="B13920" t="s">
        <v>23</v>
      </c>
      <c r="C13920" s="1">
        <v>44792</v>
      </c>
      <c r="D13920">
        <v>32.238</v>
      </c>
    </row>
    <row r="13921" spans="1:4" hidden="1" x14ac:dyDescent="0.35">
      <c r="A13921" s="3" t="str">
        <f t="shared" si="217"/>
        <v>COP_44792</v>
      </c>
      <c r="B13921" t="s">
        <v>24</v>
      </c>
      <c r="C13921" s="1">
        <v>44792</v>
      </c>
      <c r="D13921">
        <v>102.218</v>
      </c>
    </row>
    <row r="13922" spans="1:4" hidden="1" x14ac:dyDescent="0.35">
      <c r="A13922" s="3" t="str">
        <f t="shared" si="217"/>
        <v>CTAS_44792</v>
      </c>
      <c r="B13922" t="s">
        <v>25</v>
      </c>
      <c r="C13922" s="1">
        <v>44792</v>
      </c>
      <c r="D13922">
        <v>434.27300000000002</v>
      </c>
    </row>
    <row r="13923" spans="1:4" hidden="1" x14ac:dyDescent="0.35">
      <c r="A13923" s="3" t="str">
        <f t="shared" si="217"/>
        <v>CZR_44792</v>
      </c>
      <c r="B13923" t="s">
        <v>26</v>
      </c>
      <c r="C13923" s="1">
        <v>44792</v>
      </c>
      <c r="D13923">
        <v>46.71</v>
      </c>
    </row>
    <row r="13924" spans="1:4" hidden="1" x14ac:dyDescent="0.35">
      <c r="A13924" s="3" t="str">
        <f t="shared" si="217"/>
        <v>DG_44792</v>
      </c>
      <c r="B13924" t="s">
        <v>27</v>
      </c>
      <c r="C13924" s="1">
        <v>44792</v>
      </c>
      <c r="D13924">
        <v>252.71600000000001</v>
      </c>
    </row>
    <row r="13925" spans="1:4" hidden="1" x14ac:dyDescent="0.35">
      <c r="A13925" s="3" t="str">
        <f t="shared" si="217"/>
        <v>DPZ_44792</v>
      </c>
      <c r="B13925" t="s">
        <v>28</v>
      </c>
      <c r="C13925" s="1">
        <v>44792</v>
      </c>
      <c r="D13925">
        <v>402.7</v>
      </c>
    </row>
    <row r="13926" spans="1:4" x14ac:dyDescent="0.35">
      <c r="A13926" s="3" t="str">
        <f t="shared" si="217"/>
        <v>DRE_44792</v>
      </c>
      <c r="B13926" t="s">
        <v>29</v>
      </c>
      <c r="C13926" s="1">
        <v>44792</v>
      </c>
      <c r="D13926">
        <v>63.19</v>
      </c>
    </row>
    <row r="13927" spans="1:4" hidden="1" x14ac:dyDescent="0.35">
      <c r="A13927" s="3" t="str">
        <f t="shared" si="217"/>
        <v>DXC_44792</v>
      </c>
      <c r="B13927" t="s">
        <v>30</v>
      </c>
      <c r="C13927" s="1">
        <v>44792</v>
      </c>
      <c r="D13927">
        <v>25.93</v>
      </c>
    </row>
    <row r="13928" spans="1:4" hidden="1" x14ac:dyDescent="0.35">
      <c r="A13928" s="3" t="str">
        <f t="shared" si="217"/>
        <v>EWA_44792</v>
      </c>
      <c r="B13928" t="s">
        <v>31</v>
      </c>
      <c r="C13928" s="1">
        <v>44792</v>
      </c>
      <c r="D13928">
        <v>22.181000000000001</v>
      </c>
    </row>
    <row r="13929" spans="1:4" hidden="1" x14ac:dyDescent="0.35">
      <c r="A13929" s="3" t="str">
        <f t="shared" ref="A13929:A13992" si="218">CONCATENATE(B13929,"_",C13929)</f>
        <v>EWC_44792</v>
      </c>
      <c r="B13929" t="s">
        <v>32</v>
      </c>
      <c r="C13929" s="1">
        <v>44792</v>
      </c>
      <c r="D13929">
        <v>35.015999999999998</v>
      </c>
    </row>
    <row r="13930" spans="1:4" hidden="1" x14ac:dyDescent="0.35">
      <c r="A13930" s="3" t="str">
        <f t="shared" si="218"/>
        <v>EWG_44792</v>
      </c>
      <c r="B13930" t="s">
        <v>33</v>
      </c>
      <c r="C13930" s="1">
        <v>44792</v>
      </c>
      <c r="D13930">
        <v>22.981999999999999</v>
      </c>
    </row>
    <row r="13931" spans="1:4" hidden="1" x14ac:dyDescent="0.35">
      <c r="A13931" s="3" t="str">
        <f t="shared" si="218"/>
        <v>EWH_44792</v>
      </c>
      <c r="B13931" t="s">
        <v>34</v>
      </c>
      <c r="C13931" s="1">
        <v>44792</v>
      </c>
      <c r="D13931">
        <v>20.535</v>
      </c>
    </row>
    <row r="13932" spans="1:4" hidden="1" x14ac:dyDescent="0.35">
      <c r="A13932" s="3" t="str">
        <f t="shared" si="218"/>
        <v>EWJ_44792</v>
      </c>
      <c r="B13932" t="s">
        <v>35</v>
      </c>
      <c r="C13932" s="1">
        <v>44792</v>
      </c>
      <c r="D13932">
        <v>55.505000000000003</v>
      </c>
    </row>
    <row r="13933" spans="1:4" hidden="1" x14ac:dyDescent="0.35">
      <c r="A13933" s="3" t="str">
        <f t="shared" si="218"/>
        <v>EWL_44792</v>
      </c>
      <c r="B13933" t="s">
        <v>36</v>
      </c>
      <c r="C13933" s="1">
        <v>44792</v>
      </c>
      <c r="D13933">
        <v>42.83</v>
      </c>
    </row>
    <row r="13934" spans="1:4" hidden="1" x14ac:dyDescent="0.35">
      <c r="A13934" s="3" t="str">
        <f t="shared" si="218"/>
        <v>EWQ_44792</v>
      </c>
      <c r="B13934" t="s">
        <v>37</v>
      </c>
      <c r="C13934" s="1">
        <v>44792</v>
      </c>
      <c r="D13934">
        <v>31.375</v>
      </c>
    </row>
    <row r="13935" spans="1:4" hidden="1" x14ac:dyDescent="0.35">
      <c r="A13935" s="3" t="str">
        <f t="shared" si="218"/>
        <v>EWT_44792</v>
      </c>
      <c r="B13935" t="s">
        <v>38</v>
      </c>
      <c r="C13935" s="1">
        <v>44792</v>
      </c>
      <c r="D13935">
        <v>44.262999999999998</v>
      </c>
    </row>
    <row r="13936" spans="1:4" hidden="1" x14ac:dyDescent="0.35">
      <c r="A13936" s="3" t="str">
        <f t="shared" si="218"/>
        <v>EWU_44792</v>
      </c>
      <c r="B13936" t="s">
        <v>39</v>
      </c>
      <c r="C13936" s="1">
        <v>44792</v>
      </c>
      <c r="D13936">
        <v>30.094000000000001</v>
      </c>
    </row>
    <row r="13937" spans="1:4" hidden="1" x14ac:dyDescent="0.35">
      <c r="A13937" s="3" t="str">
        <f t="shared" si="218"/>
        <v>EWY_44792</v>
      </c>
      <c r="B13937" t="s">
        <v>40</v>
      </c>
      <c r="C13937" s="1">
        <v>44792</v>
      </c>
      <c r="D13937">
        <v>58.213999999999999</v>
      </c>
    </row>
    <row r="13938" spans="1:4" hidden="1" x14ac:dyDescent="0.35">
      <c r="A13938" s="3" t="str">
        <f t="shared" si="218"/>
        <v>EWZ_44792</v>
      </c>
      <c r="B13938" t="s">
        <v>41</v>
      </c>
      <c r="C13938" s="1">
        <v>44792</v>
      </c>
      <c r="D13938">
        <v>29.006</v>
      </c>
    </row>
    <row r="13939" spans="1:4" hidden="1" x14ac:dyDescent="0.35">
      <c r="A13939" s="3" t="str">
        <f t="shared" si="218"/>
        <v>FTV_44792</v>
      </c>
      <c r="B13939" t="s">
        <v>43</v>
      </c>
      <c r="C13939" s="1">
        <v>44792</v>
      </c>
      <c r="D13939">
        <v>67.414000000000001</v>
      </c>
    </row>
    <row r="13940" spans="1:4" hidden="1" x14ac:dyDescent="0.35">
      <c r="A13940" s="3" t="str">
        <f t="shared" si="218"/>
        <v>GOOG_44792</v>
      </c>
      <c r="B13940" t="s">
        <v>44</v>
      </c>
      <c r="C13940" s="1">
        <v>44792</v>
      </c>
      <c r="D13940">
        <v>118.12</v>
      </c>
    </row>
    <row r="13941" spans="1:4" hidden="1" x14ac:dyDescent="0.35">
      <c r="A13941" s="3" t="str">
        <f t="shared" si="218"/>
        <v>GPC_44792</v>
      </c>
      <c r="B13941" t="s">
        <v>45</v>
      </c>
      <c r="C13941" s="1">
        <v>44792</v>
      </c>
      <c r="D13941">
        <v>158.15700000000001</v>
      </c>
    </row>
    <row r="13942" spans="1:4" hidden="1" x14ac:dyDescent="0.35">
      <c r="A13942" s="3" t="str">
        <f t="shared" si="218"/>
        <v>GSG_44792</v>
      </c>
      <c r="B13942" t="s">
        <v>46</v>
      </c>
      <c r="C13942" s="1">
        <v>44792</v>
      </c>
      <c r="D13942">
        <v>22.38</v>
      </c>
    </row>
    <row r="13943" spans="1:4" hidden="1" x14ac:dyDescent="0.35">
      <c r="A13943" s="3" t="str">
        <f t="shared" si="218"/>
        <v>HIG_44792</v>
      </c>
      <c r="B13943" t="s">
        <v>47</v>
      </c>
      <c r="C13943" s="1">
        <v>44792</v>
      </c>
      <c r="D13943">
        <v>68.019000000000005</v>
      </c>
    </row>
    <row r="13944" spans="1:4" hidden="1" x14ac:dyDescent="0.35">
      <c r="A13944" s="3" t="str">
        <f t="shared" si="218"/>
        <v>HIGH.L_44792</v>
      </c>
      <c r="B13944" t="s">
        <v>48</v>
      </c>
      <c r="C13944" s="1">
        <v>44792</v>
      </c>
      <c r="D13944">
        <v>4.9969999999999999</v>
      </c>
    </row>
    <row r="13945" spans="1:4" hidden="1" x14ac:dyDescent="0.35">
      <c r="A13945" s="3" t="str">
        <f t="shared" si="218"/>
        <v>HST_44792</v>
      </c>
      <c r="B13945" t="s">
        <v>49</v>
      </c>
      <c r="C13945" s="1">
        <v>44792</v>
      </c>
      <c r="D13945">
        <v>18.504000000000001</v>
      </c>
    </row>
    <row r="13946" spans="1:4" hidden="1" x14ac:dyDescent="0.35">
      <c r="A13946" s="3" t="str">
        <f t="shared" si="218"/>
        <v>HYG_44792</v>
      </c>
      <c r="B13946" t="s">
        <v>50</v>
      </c>
      <c r="C13946" s="1">
        <v>44792</v>
      </c>
      <c r="D13946">
        <v>74.825999999999993</v>
      </c>
    </row>
    <row r="13947" spans="1:4" hidden="1" x14ac:dyDescent="0.35">
      <c r="A13947" s="3" t="str">
        <f t="shared" si="218"/>
        <v>IAU_44792</v>
      </c>
      <c r="B13947" t="s">
        <v>51</v>
      </c>
      <c r="C13947" s="1">
        <v>44792</v>
      </c>
      <c r="D13947">
        <v>33.15</v>
      </c>
    </row>
    <row r="13948" spans="1:4" hidden="1" x14ac:dyDescent="0.35">
      <c r="A13948" s="3" t="str">
        <f t="shared" si="218"/>
        <v>ICLN_44792</v>
      </c>
      <c r="B13948" t="s">
        <v>52</v>
      </c>
      <c r="C13948" s="1">
        <v>44792</v>
      </c>
      <c r="D13948">
        <v>22.5</v>
      </c>
    </row>
    <row r="13949" spans="1:4" hidden="1" x14ac:dyDescent="0.35">
      <c r="A13949" s="3" t="str">
        <f t="shared" si="218"/>
        <v>IEAA.L_44792</v>
      </c>
      <c r="B13949" t="s">
        <v>53</v>
      </c>
      <c r="C13949" s="1">
        <v>44792</v>
      </c>
      <c r="D13949">
        <v>4.8090000000000002</v>
      </c>
    </row>
    <row r="13950" spans="1:4" hidden="1" x14ac:dyDescent="0.35">
      <c r="A13950" s="3" t="str">
        <f t="shared" si="218"/>
        <v>IEF_44792</v>
      </c>
      <c r="B13950" t="s">
        <v>54</v>
      </c>
      <c r="C13950" s="1">
        <v>44792</v>
      </c>
      <c r="D13950">
        <v>101.465</v>
      </c>
    </row>
    <row r="13951" spans="1:4" hidden="1" x14ac:dyDescent="0.35">
      <c r="A13951" s="3" t="str">
        <f t="shared" si="218"/>
        <v>IEFM.L_44792</v>
      </c>
      <c r="B13951" t="s">
        <v>55</v>
      </c>
      <c r="C13951" s="1">
        <v>44792</v>
      </c>
      <c r="D13951">
        <v>732.8</v>
      </c>
    </row>
    <row r="13952" spans="1:4" hidden="1" x14ac:dyDescent="0.35">
      <c r="A13952" s="3" t="str">
        <f t="shared" si="218"/>
        <v>IEMG_44792</v>
      </c>
      <c r="B13952" t="s">
        <v>56</v>
      </c>
      <c r="C13952" s="1">
        <v>44792</v>
      </c>
      <c r="D13952">
        <v>48.384</v>
      </c>
    </row>
    <row r="13953" spans="1:4" hidden="1" x14ac:dyDescent="0.35">
      <c r="A13953" s="3" t="str">
        <f t="shared" si="218"/>
        <v>IEUS_44792</v>
      </c>
      <c r="B13953" t="s">
        <v>57</v>
      </c>
      <c r="C13953" s="1">
        <v>44792</v>
      </c>
      <c r="D13953">
        <v>49.588000000000001</v>
      </c>
    </row>
    <row r="13954" spans="1:4" hidden="1" x14ac:dyDescent="0.35">
      <c r="A13954" s="3" t="str">
        <f t="shared" si="218"/>
        <v>IEVL.L_44792</v>
      </c>
      <c r="B13954" t="s">
        <v>58</v>
      </c>
      <c r="C13954" s="1">
        <v>44792</v>
      </c>
      <c r="D13954">
        <v>6.9779999999999998</v>
      </c>
    </row>
    <row r="13955" spans="1:4" hidden="1" x14ac:dyDescent="0.35">
      <c r="A13955" s="3" t="str">
        <f t="shared" si="218"/>
        <v>IGF_44792</v>
      </c>
      <c r="B13955" t="s">
        <v>59</v>
      </c>
      <c r="C13955" s="1">
        <v>44792</v>
      </c>
      <c r="D13955">
        <v>48.704000000000001</v>
      </c>
    </row>
    <row r="13956" spans="1:4" hidden="1" x14ac:dyDescent="0.35">
      <c r="A13956" s="3" t="str">
        <f t="shared" si="218"/>
        <v>INDA_44792</v>
      </c>
      <c r="B13956" t="s">
        <v>60</v>
      </c>
      <c r="C13956" s="1">
        <v>44792</v>
      </c>
      <c r="D13956">
        <v>43.3</v>
      </c>
    </row>
    <row r="13957" spans="1:4" hidden="1" x14ac:dyDescent="0.35">
      <c r="A13957" s="3" t="str">
        <f t="shared" si="218"/>
        <v>IUMO.L_44792</v>
      </c>
      <c r="B13957" t="s">
        <v>61</v>
      </c>
      <c r="C13957" s="1">
        <v>44792</v>
      </c>
      <c r="D13957">
        <v>10.17</v>
      </c>
    </row>
    <row r="13958" spans="1:4" hidden="1" x14ac:dyDescent="0.35">
      <c r="A13958" s="3" t="str">
        <f t="shared" si="218"/>
        <v>IUVL.L_44792</v>
      </c>
      <c r="B13958" t="s">
        <v>62</v>
      </c>
      <c r="C13958" s="1">
        <v>44792</v>
      </c>
      <c r="D13958">
        <v>8.5549999999999997</v>
      </c>
    </row>
    <row r="13959" spans="1:4" hidden="1" x14ac:dyDescent="0.35">
      <c r="A13959" s="3" t="str">
        <f t="shared" si="218"/>
        <v>IVV_44792</v>
      </c>
      <c r="B13959" t="s">
        <v>63</v>
      </c>
      <c r="C13959" s="1">
        <v>44792</v>
      </c>
      <c r="D13959">
        <v>420.36599999999999</v>
      </c>
    </row>
    <row r="13960" spans="1:4" hidden="1" x14ac:dyDescent="0.35">
      <c r="A13960" s="3" t="str">
        <f t="shared" si="218"/>
        <v>IWM_44792</v>
      </c>
      <c r="B13960" t="s">
        <v>64</v>
      </c>
      <c r="C13960" s="1">
        <v>44792</v>
      </c>
      <c r="D13960">
        <v>192.75899999999999</v>
      </c>
    </row>
    <row r="13961" spans="1:4" hidden="1" x14ac:dyDescent="0.35">
      <c r="A13961" s="3" t="str">
        <f t="shared" si="218"/>
        <v>IXN_44792</v>
      </c>
      <c r="B13961" t="s">
        <v>65</v>
      </c>
      <c r="C13961" s="1">
        <v>44792</v>
      </c>
      <c r="D13961">
        <v>52.295999999999999</v>
      </c>
    </row>
    <row r="13962" spans="1:4" hidden="1" x14ac:dyDescent="0.35">
      <c r="A13962" s="3" t="str">
        <f t="shared" si="218"/>
        <v>JPEA.L_44792</v>
      </c>
      <c r="B13962" t="s">
        <v>66</v>
      </c>
      <c r="C13962" s="1">
        <v>44792</v>
      </c>
      <c r="D13962">
        <v>4.8959999999999999</v>
      </c>
    </row>
    <row r="13963" spans="1:4" hidden="1" x14ac:dyDescent="0.35">
      <c r="A13963" s="3" t="str">
        <f t="shared" si="218"/>
        <v>JPM_44792</v>
      </c>
      <c r="B13963" t="s">
        <v>67</v>
      </c>
      <c r="C13963" s="1">
        <v>44792</v>
      </c>
      <c r="D13963">
        <v>116.71599999999999</v>
      </c>
    </row>
    <row r="13964" spans="1:4" hidden="1" x14ac:dyDescent="0.35">
      <c r="A13964" s="3" t="str">
        <f t="shared" si="218"/>
        <v>KR_44792</v>
      </c>
      <c r="B13964" t="s">
        <v>68</v>
      </c>
      <c r="C13964" s="1">
        <v>44792</v>
      </c>
      <c r="D13964">
        <v>48.947000000000003</v>
      </c>
    </row>
    <row r="13965" spans="1:4" hidden="1" x14ac:dyDescent="0.35">
      <c r="A13965" s="3" t="str">
        <f t="shared" si="218"/>
        <v>LQD_44792</v>
      </c>
      <c r="B13965" t="s">
        <v>69</v>
      </c>
      <c r="C13965" s="1">
        <v>44792</v>
      </c>
      <c r="D13965">
        <v>109.91</v>
      </c>
    </row>
    <row r="13966" spans="1:4" hidden="1" x14ac:dyDescent="0.35">
      <c r="A13966" s="3" t="str">
        <f t="shared" si="218"/>
        <v>MCHI_44792</v>
      </c>
      <c r="B13966" t="s">
        <v>70</v>
      </c>
      <c r="C13966" s="1">
        <v>44792</v>
      </c>
      <c r="D13966">
        <v>47.756</v>
      </c>
    </row>
    <row r="13967" spans="1:4" hidden="1" x14ac:dyDescent="0.35">
      <c r="A13967" s="3" t="str">
        <f t="shared" si="218"/>
        <v>META_44792</v>
      </c>
      <c r="B13967" t="s">
        <v>144</v>
      </c>
      <c r="C13967" s="1">
        <v>44792</v>
      </c>
      <c r="D13967">
        <v>167.96</v>
      </c>
    </row>
    <row r="13968" spans="1:4" hidden="1" x14ac:dyDescent="0.35">
      <c r="A13968" s="3" t="str">
        <f t="shared" si="218"/>
        <v>MVEU.L_44792</v>
      </c>
      <c r="B13968" t="s">
        <v>71</v>
      </c>
      <c r="C13968" s="1">
        <v>44792</v>
      </c>
      <c r="D13968">
        <v>52.3</v>
      </c>
    </row>
    <row r="13969" spans="1:4" hidden="1" x14ac:dyDescent="0.35">
      <c r="A13969" s="3" t="str">
        <f t="shared" si="218"/>
        <v>OGN_44792</v>
      </c>
      <c r="B13969" t="s">
        <v>72</v>
      </c>
      <c r="C13969" s="1">
        <v>44792</v>
      </c>
      <c r="D13969">
        <v>30.312999999999999</v>
      </c>
    </row>
    <row r="13970" spans="1:4" hidden="1" x14ac:dyDescent="0.35">
      <c r="A13970" s="3" t="str">
        <f t="shared" si="218"/>
        <v>PG_44792</v>
      </c>
      <c r="B13970" t="s">
        <v>73</v>
      </c>
      <c r="C13970" s="1">
        <v>44792</v>
      </c>
      <c r="D13970">
        <v>147.74700000000001</v>
      </c>
    </row>
    <row r="13971" spans="1:4" hidden="1" x14ac:dyDescent="0.35">
      <c r="A13971" s="3" t="str">
        <f t="shared" si="218"/>
        <v>PPL_44792</v>
      </c>
      <c r="B13971" t="s">
        <v>74</v>
      </c>
      <c r="C13971" s="1">
        <v>44792</v>
      </c>
      <c r="D13971">
        <v>30.338000000000001</v>
      </c>
    </row>
    <row r="13972" spans="1:4" hidden="1" x14ac:dyDescent="0.35">
      <c r="A13972" s="3" t="str">
        <f t="shared" si="218"/>
        <v>PRU_44792</v>
      </c>
      <c r="B13972" t="s">
        <v>75</v>
      </c>
      <c r="C13972" s="1">
        <v>44792</v>
      </c>
      <c r="D13972">
        <v>101.057</v>
      </c>
    </row>
    <row r="13973" spans="1:4" hidden="1" x14ac:dyDescent="0.35">
      <c r="A13973" s="3" t="str">
        <f t="shared" si="218"/>
        <v>PYPL_44792</v>
      </c>
      <c r="B13973" t="s">
        <v>76</v>
      </c>
      <c r="C13973" s="1">
        <v>44792</v>
      </c>
      <c r="D13973">
        <v>96.56</v>
      </c>
    </row>
    <row r="13974" spans="1:4" hidden="1" x14ac:dyDescent="0.35">
      <c r="A13974" s="3" t="str">
        <f t="shared" si="218"/>
        <v>RE_44792</v>
      </c>
      <c r="B13974" t="s">
        <v>77</v>
      </c>
      <c r="C13974" s="1">
        <v>44792</v>
      </c>
      <c r="D13974">
        <v>278.38400000000001</v>
      </c>
    </row>
    <row r="13975" spans="1:4" hidden="1" x14ac:dyDescent="0.35">
      <c r="A13975" s="3" t="str">
        <f t="shared" si="218"/>
        <v>REET_44792</v>
      </c>
      <c r="B13975" t="s">
        <v>78</v>
      </c>
      <c r="C13975" s="1">
        <v>44792</v>
      </c>
      <c r="D13975">
        <v>25.681000000000001</v>
      </c>
    </row>
    <row r="13976" spans="1:4" hidden="1" x14ac:dyDescent="0.35">
      <c r="A13976" s="3" t="str">
        <f t="shared" si="218"/>
        <v>ROL_44792</v>
      </c>
      <c r="B13976" t="s">
        <v>79</v>
      </c>
      <c r="C13976" s="1">
        <v>44792</v>
      </c>
      <c r="D13976">
        <v>36.293999999999997</v>
      </c>
    </row>
    <row r="13977" spans="1:4" hidden="1" x14ac:dyDescent="0.35">
      <c r="A13977" s="3" t="str">
        <f t="shared" si="218"/>
        <v>ROST_44792</v>
      </c>
      <c r="B13977" t="s">
        <v>80</v>
      </c>
      <c r="C13977" s="1">
        <v>44792</v>
      </c>
      <c r="D13977">
        <v>90.454999999999998</v>
      </c>
    </row>
    <row r="13978" spans="1:4" hidden="1" x14ac:dyDescent="0.35">
      <c r="A13978" s="3" t="str">
        <f t="shared" si="218"/>
        <v>SEGA.L_44792</v>
      </c>
      <c r="B13978" t="s">
        <v>81</v>
      </c>
      <c r="C13978" s="1">
        <v>44792</v>
      </c>
      <c r="D13978">
        <v>97.844999999999999</v>
      </c>
    </row>
    <row r="13979" spans="1:4" hidden="1" x14ac:dyDescent="0.35">
      <c r="A13979" s="3" t="str">
        <f t="shared" si="218"/>
        <v>SHY_44792</v>
      </c>
      <c r="B13979" t="s">
        <v>82</v>
      </c>
      <c r="C13979" s="1">
        <v>44792</v>
      </c>
      <c r="D13979">
        <v>81.674999999999997</v>
      </c>
    </row>
    <row r="13980" spans="1:4" hidden="1" x14ac:dyDescent="0.35">
      <c r="A13980" s="3" t="str">
        <f t="shared" si="218"/>
        <v>SLV_44792</v>
      </c>
      <c r="B13980" t="s">
        <v>83</v>
      </c>
      <c r="C13980" s="1">
        <v>44792</v>
      </c>
      <c r="D13980">
        <v>17.55</v>
      </c>
    </row>
    <row r="13981" spans="1:4" hidden="1" x14ac:dyDescent="0.35">
      <c r="A13981" s="3" t="str">
        <f t="shared" si="218"/>
        <v>SPMV.L_44792</v>
      </c>
      <c r="B13981" t="s">
        <v>84</v>
      </c>
      <c r="C13981" s="1">
        <v>44792</v>
      </c>
      <c r="D13981">
        <v>79.599999999999994</v>
      </c>
    </row>
    <row r="13982" spans="1:4" hidden="1" x14ac:dyDescent="0.35">
      <c r="A13982" s="3" t="str">
        <f t="shared" si="218"/>
        <v>TLT_44792</v>
      </c>
      <c r="B13982" t="s">
        <v>85</v>
      </c>
      <c r="C13982" s="1">
        <v>44792</v>
      </c>
      <c r="D13982">
        <v>111.432</v>
      </c>
    </row>
    <row r="13983" spans="1:4" hidden="1" x14ac:dyDescent="0.35">
      <c r="A13983" s="3" t="str">
        <f t="shared" si="218"/>
        <v>UNH_44792</v>
      </c>
      <c r="B13983" t="s">
        <v>86</v>
      </c>
      <c r="C13983" s="1">
        <v>44792</v>
      </c>
      <c r="D13983">
        <v>544.92499999999995</v>
      </c>
    </row>
    <row r="13984" spans="1:4" hidden="1" x14ac:dyDescent="0.35">
      <c r="A13984" s="3" t="str">
        <f t="shared" si="218"/>
        <v>URI_44792</v>
      </c>
      <c r="B13984" t="s">
        <v>87</v>
      </c>
      <c r="C13984" s="1">
        <v>44792</v>
      </c>
      <c r="D13984">
        <v>315.65800000000002</v>
      </c>
    </row>
    <row r="13985" spans="1:4" hidden="1" x14ac:dyDescent="0.35">
      <c r="A13985" s="3" t="str">
        <f t="shared" si="218"/>
        <v>V_44792</v>
      </c>
      <c r="B13985" t="s">
        <v>88</v>
      </c>
      <c r="C13985" s="1">
        <v>44792</v>
      </c>
      <c r="D13985">
        <v>211.93</v>
      </c>
    </row>
    <row r="13986" spans="1:4" hidden="1" x14ac:dyDescent="0.35">
      <c r="A13986" s="3" t="str">
        <f t="shared" si="218"/>
        <v>VRSK_44792</v>
      </c>
      <c r="B13986" t="s">
        <v>89</v>
      </c>
      <c r="C13986" s="1">
        <v>44792</v>
      </c>
      <c r="D13986">
        <v>199.9</v>
      </c>
    </row>
    <row r="13987" spans="1:4" hidden="1" x14ac:dyDescent="0.35">
      <c r="A13987" s="3" t="str">
        <f t="shared" si="218"/>
        <v>VXX_44792</v>
      </c>
      <c r="B13987" t="s">
        <v>90</v>
      </c>
      <c r="C13987" s="1">
        <v>44792</v>
      </c>
      <c r="D13987">
        <v>21.16</v>
      </c>
    </row>
    <row r="13988" spans="1:4" hidden="1" x14ac:dyDescent="0.35">
      <c r="A13988" s="3" t="str">
        <f t="shared" si="218"/>
        <v>WRK_44792</v>
      </c>
      <c r="B13988" t="s">
        <v>91</v>
      </c>
      <c r="C13988" s="1">
        <v>44792</v>
      </c>
      <c r="D13988">
        <v>40.921999999999997</v>
      </c>
    </row>
    <row r="13989" spans="1:4" hidden="1" x14ac:dyDescent="0.35">
      <c r="A13989" s="3" t="str">
        <f t="shared" si="218"/>
        <v>XLB_44792</v>
      </c>
      <c r="B13989" t="s">
        <v>92</v>
      </c>
      <c r="C13989" s="1">
        <v>44792</v>
      </c>
      <c r="D13989">
        <v>78.218000000000004</v>
      </c>
    </row>
    <row r="13990" spans="1:4" hidden="1" x14ac:dyDescent="0.35">
      <c r="A13990" s="3" t="str">
        <f t="shared" si="218"/>
        <v>XLC_44792</v>
      </c>
      <c r="B13990" t="s">
        <v>93</v>
      </c>
      <c r="C13990" s="1">
        <v>44792</v>
      </c>
      <c r="D13990">
        <v>57.427999999999997</v>
      </c>
    </row>
    <row r="13991" spans="1:4" hidden="1" x14ac:dyDescent="0.35">
      <c r="A13991" s="3" t="str">
        <f t="shared" si="218"/>
        <v>XLE_44792</v>
      </c>
      <c r="B13991" t="s">
        <v>94</v>
      </c>
      <c r="C13991" s="1">
        <v>44792</v>
      </c>
      <c r="D13991">
        <v>77.802000000000007</v>
      </c>
    </row>
    <row r="13992" spans="1:4" hidden="1" x14ac:dyDescent="0.35">
      <c r="A13992" s="3" t="str">
        <f t="shared" si="218"/>
        <v>XLF_44792</v>
      </c>
      <c r="B13992" t="s">
        <v>95</v>
      </c>
      <c r="C13992" s="1">
        <v>44792</v>
      </c>
      <c r="D13992">
        <v>34.561</v>
      </c>
    </row>
    <row r="13993" spans="1:4" hidden="1" x14ac:dyDescent="0.35">
      <c r="A13993" s="3" t="str">
        <f t="shared" ref="A13993:A14056" si="219">CONCATENATE(B13993,"_",C13993)</f>
        <v>XLI_44792</v>
      </c>
      <c r="B13993" t="s">
        <v>96</v>
      </c>
      <c r="C13993" s="1">
        <v>44792</v>
      </c>
      <c r="D13993">
        <v>97.902000000000001</v>
      </c>
    </row>
    <row r="13994" spans="1:4" hidden="1" x14ac:dyDescent="0.35">
      <c r="A13994" s="3" t="str">
        <f t="shared" si="219"/>
        <v>XLK_44792</v>
      </c>
      <c r="B13994" t="s">
        <v>97</v>
      </c>
      <c r="C13994" s="1">
        <v>44792</v>
      </c>
      <c r="D13994">
        <v>147.322</v>
      </c>
    </row>
    <row r="13995" spans="1:4" hidden="1" x14ac:dyDescent="0.35">
      <c r="A13995" s="3" t="str">
        <f t="shared" si="219"/>
        <v>XLP_44792</v>
      </c>
      <c r="B13995" t="s">
        <v>98</v>
      </c>
      <c r="C13995" s="1">
        <v>44792</v>
      </c>
      <c r="D13995">
        <v>75.869</v>
      </c>
    </row>
    <row r="13996" spans="1:4" hidden="1" x14ac:dyDescent="0.35">
      <c r="A13996" s="3" t="str">
        <f t="shared" si="219"/>
        <v>XLU_44792</v>
      </c>
      <c r="B13996" t="s">
        <v>99</v>
      </c>
      <c r="C13996" s="1">
        <v>44792</v>
      </c>
      <c r="D13996">
        <v>76.55</v>
      </c>
    </row>
    <row r="13997" spans="1:4" hidden="1" x14ac:dyDescent="0.35">
      <c r="A13997" s="3" t="str">
        <f t="shared" si="219"/>
        <v>XLV_44792</v>
      </c>
      <c r="B13997" t="s">
        <v>100</v>
      </c>
      <c r="C13997" s="1">
        <v>44792</v>
      </c>
      <c r="D13997">
        <v>131.84899999999999</v>
      </c>
    </row>
    <row r="13998" spans="1:4" hidden="1" x14ac:dyDescent="0.35">
      <c r="A13998" s="3" t="str">
        <f t="shared" si="219"/>
        <v>XLY_44792</v>
      </c>
      <c r="B13998" t="s">
        <v>101</v>
      </c>
      <c r="C13998" s="1">
        <v>44792</v>
      </c>
      <c r="D13998">
        <v>166.72300000000001</v>
      </c>
    </row>
    <row r="13999" spans="1:4" hidden="1" x14ac:dyDescent="0.35">
      <c r="A13999" s="3" t="str">
        <f t="shared" si="219"/>
        <v>XOM_44792</v>
      </c>
      <c r="B13999" t="s">
        <v>102</v>
      </c>
      <c r="C13999" s="1">
        <v>44792</v>
      </c>
      <c r="D13999">
        <v>92.593000000000004</v>
      </c>
    </row>
    <row r="14000" spans="1:4" hidden="1" x14ac:dyDescent="0.35">
      <c r="A14000" s="3" t="str">
        <f t="shared" si="219"/>
        <v>ABBV_44795</v>
      </c>
      <c r="B14000" t="s">
        <v>3</v>
      </c>
      <c r="C14000" s="1">
        <v>44795</v>
      </c>
      <c r="D14000">
        <v>137.61799999999999</v>
      </c>
    </row>
    <row r="14001" spans="1:4" hidden="1" x14ac:dyDescent="0.35">
      <c r="A14001" s="3" t="str">
        <f t="shared" si="219"/>
        <v>ACN_44795</v>
      </c>
      <c r="B14001" t="s">
        <v>4</v>
      </c>
      <c r="C14001" s="1">
        <v>44795</v>
      </c>
      <c r="D14001">
        <v>307.37</v>
      </c>
    </row>
    <row r="14002" spans="1:4" hidden="1" x14ac:dyDescent="0.35">
      <c r="A14002" s="3" t="str">
        <f t="shared" si="219"/>
        <v>AEP_44795</v>
      </c>
      <c r="B14002" t="s">
        <v>5</v>
      </c>
      <c r="C14002" s="1">
        <v>44795</v>
      </c>
      <c r="D14002">
        <v>101.508</v>
      </c>
    </row>
    <row r="14003" spans="1:4" hidden="1" x14ac:dyDescent="0.35">
      <c r="A14003" s="3" t="str">
        <f t="shared" si="219"/>
        <v>AIZ_44795</v>
      </c>
      <c r="B14003" t="s">
        <v>6</v>
      </c>
      <c r="C14003" s="1">
        <v>44795</v>
      </c>
      <c r="D14003">
        <v>163.25899999999999</v>
      </c>
    </row>
    <row r="14004" spans="1:4" hidden="1" x14ac:dyDescent="0.35">
      <c r="A14004" s="3" t="str">
        <f t="shared" si="219"/>
        <v>ALLE_44795</v>
      </c>
      <c r="B14004" t="s">
        <v>7</v>
      </c>
      <c r="C14004" s="1">
        <v>44795</v>
      </c>
      <c r="D14004">
        <v>102.312</v>
      </c>
    </row>
    <row r="14005" spans="1:4" hidden="1" x14ac:dyDescent="0.35">
      <c r="A14005" s="3" t="str">
        <f t="shared" si="219"/>
        <v>AMAT_44795</v>
      </c>
      <c r="B14005" t="s">
        <v>8</v>
      </c>
      <c r="C14005" s="1">
        <v>44795</v>
      </c>
      <c r="D14005">
        <v>100.309</v>
      </c>
    </row>
    <row r="14006" spans="1:4" hidden="1" x14ac:dyDescent="0.35">
      <c r="A14006" s="3" t="str">
        <f t="shared" si="219"/>
        <v>AMP_44795</v>
      </c>
      <c r="B14006" t="s">
        <v>9</v>
      </c>
      <c r="C14006" s="1">
        <v>44795</v>
      </c>
      <c r="D14006">
        <v>274.88799999999998</v>
      </c>
    </row>
    <row r="14007" spans="1:4" hidden="1" x14ac:dyDescent="0.35">
      <c r="A14007" s="3" t="str">
        <f t="shared" si="219"/>
        <v>AMZN_44795</v>
      </c>
      <c r="B14007" t="s">
        <v>10</v>
      </c>
      <c r="C14007" s="1">
        <v>44795</v>
      </c>
      <c r="D14007">
        <v>133.22</v>
      </c>
    </row>
    <row r="14008" spans="1:4" hidden="1" x14ac:dyDescent="0.35">
      <c r="A14008" s="3" t="str">
        <f t="shared" si="219"/>
        <v>AVB_44795</v>
      </c>
      <c r="B14008" t="s">
        <v>11</v>
      </c>
      <c r="C14008" s="1">
        <v>44795</v>
      </c>
      <c r="D14008">
        <v>206.47800000000001</v>
      </c>
    </row>
    <row r="14009" spans="1:4" hidden="1" x14ac:dyDescent="0.35">
      <c r="A14009" s="3" t="str">
        <f t="shared" si="219"/>
        <v>AVY_44795</v>
      </c>
      <c r="B14009" t="s">
        <v>12</v>
      </c>
      <c r="C14009" s="1">
        <v>44795</v>
      </c>
      <c r="D14009">
        <v>192.81700000000001</v>
      </c>
    </row>
    <row r="14010" spans="1:4" hidden="1" x14ac:dyDescent="0.35">
      <c r="A14010" s="3" t="str">
        <f t="shared" si="219"/>
        <v>AXP_44795</v>
      </c>
      <c r="B14010" t="s">
        <v>13</v>
      </c>
      <c r="C14010" s="1">
        <v>44795</v>
      </c>
      <c r="D14010">
        <v>156.55799999999999</v>
      </c>
    </row>
    <row r="14011" spans="1:4" hidden="1" x14ac:dyDescent="0.35">
      <c r="A14011" s="3" t="str">
        <f t="shared" si="219"/>
        <v>BDX_44795</v>
      </c>
      <c r="B14011" t="s">
        <v>14</v>
      </c>
      <c r="C14011" s="1">
        <v>44795</v>
      </c>
      <c r="D14011">
        <v>258.91500000000002</v>
      </c>
    </row>
    <row r="14012" spans="1:4" hidden="1" x14ac:dyDescent="0.35">
      <c r="A14012" s="3" t="str">
        <f t="shared" si="219"/>
        <v>BF-B_44795</v>
      </c>
      <c r="B14012" t="s">
        <v>15</v>
      </c>
      <c r="C14012" s="1">
        <v>44795</v>
      </c>
      <c r="D14012">
        <v>76.811999999999998</v>
      </c>
    </row>
    <row r="14013" spans="1:4" hidden="1" x14ac:dyDescent="0.35">
      <c r="A14013" s="3" t="str">
        <f t="shared" si="219"/>
        <v>BMY_44795</v>
      </c>
      <c r="B14013" t="s">
        <v>16</v>
      </c>
      <c r="C14013" s="1">
        <v>44795</v>
      </c>
      <c r="D14013">
        <v>73.391999999999996</v>
      </c>
    </row>
    <row r="14014" spans="1:4" hidden="1" x14ac:dyDescent="0.35">
      <c r="A14014" s="3" t="str">
        <f t="shared" si="219"/>
        <v>BR_44795</v>
      </c>
      <c r="B14014" t="s">
        <v>17</v>
      </c>
      <c r="C14014" s="1">
        <v>44795</v>
      </c>
      <c r="D14014">
        <v>173.03</v>
      </c>
    </row>
    <row r="14015" spans="1:4" hidden="1" x14ac:dyDescent="0.35">
      <c r="A14015" s="3" t="str">
        <f t="shared" si="219"/>
        <v>CARR_44795</v>
      </c>
      <c r="B14015" t="s">
        <v>18</v>
      </c>
      <c r="C14015" s="1">
        <v>44795</v>
      </c>
      <c r="D14015">
        <v>41.265999999999998</v>
      </c>
    </row>
    <row r="14016" spans="1:4" hidden="1" x14ac:dyDescent="0.35">
      <c r="A14016" s="3" t="str">
        <f t="shared" si="219"/>
        <v>CDW_44795</v>
      </c>
      <c r="B14016" t="s">
        <v>19</v>
      </c>
      <c r="C14016" s="1">
        <v>44795</v>
      </c>
      <c r="D14016">
        <v>184.03200000000001</v>
      </c>
    </row>
    <row r="14017" spans="1:4" hidden="1" x14ac:dyDescent="0.35">
      <c r="A14017" s="3" t="str">
        <f t="shared" si="219"/>
        <v>CE_44795</v>
      </c>
      <c r="B14017" t="s">
        <v>20</v>
      </c>
      <c r="C14017" s="1">
        <v>44795</v>
      </c>
      <c r="D14017">
        <v>109.563</v>
      </c>
    </row>
    <row r="14018" spans="1:4" hidden="1" x14ac:dyDescent="0.35">
      <c r="A14018" s="3" t="str">
        <f t="shared" si="219"/>
        <v>CHTR_44795</v>
      </c>
      <c r="B14018" t="s">
        <v>21</v>
      </c>
      <c r="C14018" s="1">
        <v>44795</v>
      </c>
      <c r="D14018">
        <v>438.51</v>
      </c>
    </row>
    <row r="14019" spans="1:4" hidden="1" x14ac:dyDescent="0.35">
      <c r="A14019" s="3" t="str">
        <f t="shared" si="219"/>
        <v>CNC_44795</v>
      </c>
      <c r="B14019" t="s">
        <v>22</v>
      </c>
      <c r="C14019" s="1">
        <v>44795</v>
      </c>
      <c r="D14019">
        <v>96.8</v>
      </c>
    </row>
    <row r="14020" spans="1:4" hidden="1" x14ac:dyDescent="0.35">
      <c r="A14020" s="3" t="str">
        <f t="shared" si="219"/>
        <v>CNP_44795</v>
      </c>
      <c r="B14020" t="s">
        <v>23</v>
      </c>
      <c r="C14020" s="1">
        <v>44795</v>
      </c>
      <c r="D14020">
        <v>31.626000000000001</v>
      </c>
    </row>
    <row r="14021" spans="1:4" hidden="1" x14ac:dyDescent="0.35">
      <c r="A14021" s="3" t="str">
        <f t="shared" si="219"/>
        <v>COP_44795</v>
      </c>
      <c r="B14021" t="s">
        <v>24</v>
      </c>
      <c r="C14021" s="1">
        <v>44795</v>
      </c>
      <c r="D14021">
        <v>102.315</v>
      </c>
    </row>
    <row r="14022" spans="1:4" hidden="1" x14ac:dyDescent="0.35">
      <c r="A14022" s="3" t="str">
        <f t="shared" si="219"/>
        <v>CTAS_44795</v>
      </c>
      <c r="B14022" t="s">
        <v>25</v>
      </c>
      <c r="C14022" s="1">
        <v>44795</v>
      </c>
      <c r="D14022">
        <v>428.07499999999999</v>
      </c>
    </row>
    <row r="14023" spans="1:4" hidden="1" x14ac:dyDescent="0.35">
      <c r="A14023" s="3" t="str">
        <f t="shared" si="219"/>
        <v>CZR_44795</v>
      </c>
      <c r="B14023" t="s">
        <v>26</v>
      </c>
      <c r="C14023" s="1">
        <v>44795</v>
      </c>
      <c r="D14023">
        <v>44.64</v>
      </c>
    </row>
    <row r="14024" spans="1:4" hidden="1" x14ac:dyDescent="0.35">
      <c r="A14024" s="3" t="str">
        <f t="shared" si="219"/>
        <v>DG_44795</v>
      </c>
      <c r="B14024" t="s">
        <v>27</v>
      </c>
      <c r="C14024" s="1">
        <v>44795</v>
      </c>
      <c r="D14024">
        <v>247.60900000000001</v>
      </c>
    </row>
    <row r="14025" spans="1:4" hidden="1" x14ac:dyDescent="0.35">
      <c r="A14025" s="3" t="str">
        <f t="shared" si="219"/>
        <v>DPZ_44795</v>
      </c>
      <c r="B14025" t="s">
        <v>28</v>
      </c>
      <c r="C14025" s="1">
        <v>44795</v>
      </c>
      <c r="D14025">
        <v>398.73500000000001</v>
      </c>
    </row>
    <row r="14026" spans="1:4" x14ac:dyDescent="0.35">
      <c r="A14026" s="3" t="str">
        <f t="shared" si="219"/>
        <v>DRE_44795</v>
      </c>
      <c r="B14026" t="s">
        <v>29</v>
      </c>
      <c r="C14026" s="1">
        <v>44795</v>
      </c>
      <c r="D14026">
        <v>61.508000000000003</v>
      </c>
    </row>
    <row r="14027" spans="1:4" hidden="1" x14ac:dyDescent="0.35">
      <c r="A14027" s="3" t="str">
        <f t="shared" si="219"/>
        <v>DXC_44795</v>
      </c>
      <c r="B14027" t="s">
        <v>30</v>
      </c>
      <c r="C14027" s="1">
        <v>44795</v>
      </c>
      <c r="D14027">
        <v>24.69</v>
      </c>
    </row>
    <row r="14028" spans="1:4" hidden="1" x14ac:dyDescent="0.35">
      <c r="A14028" s="3" t="str">
        <f t="shared" si="219"/>
        <v>EWA_44795</v>
      </c>
      <c r="B14028" t="s">
        <v>31</v>
      </c>
      <c r="C14028" s="1">
        <v>44795</v>
      </c>
      <c r="D14028">
        <v>21.956</v>
      </c>
    </row>
    <row r="14029" spans="1:4" hidden="1" x14ac:dyDescent="0.35">
      <c r="A14029" s="3" t="str">
        <f t="shared" si="219"/>
        <v>EWC_44795</v>
      </c>
      <c r="B14029" t="s">
        <v>32</v>
      </c>
      <c r="C14029" s="1">
        <v>44795</v>
      </c>
      <c r="D14029">
        <v>34.652000000000001</v>
      </c>
    </row>
    <row r="14030" spans="1:4" hidden="1" x14ac:dyDescent="0.35">
      <c r="A14030" s="3" t="str">
        <f t="shared" si="219"/>
        <v>EWG_44795</v>
      </c>
      <c r="B14030" t="s">
        <v>33</v>
      </c>
      <c r="C14030" s="1">
        <v>44795</v>
      </c>
      <c r="D14030">
        <v>22.141999999999999</v>
      </c>
    </row>
    <row r="14031" spans="1:4" hidden="1" x14ac:dyDescent="0.35">
      <c r="A14031" s="3" t="str">
        <f t="shared" si="219"/>
        <v>EWH_44795</v>
      </c>
      <c r="B14031" t="s">
        <v>34</v>
      </c>
      <c r="C14031" s="1">
        <v>44795</v>
      </c>
      <c r="D14031">
        <v>20.475999999999999</v>
      </c>
    </row>
    <row r="14032" spans="1:4" hidden="1" x14ac:dyDescent="0.35">
      <c r="A14032" s="3" t="str">
        <f t="shared" si="219"/>
        <v>EWJ_44795</v>
      </c>
      <c r="B14032" t="s">
        <v>35</v>
      </c>
      <c r="C14032" s="1">
        <v>44795</v>
      </c>
      <c r="D14032">
        <v>54.936</v>
      </c>
    </row>
    <row r="14033" spans="1:4" hidden="1" x14ac:dyDescent="0.35">
      <c r="A14033" s="3" t="str">
        <f t="shared" si="219"/>
        <v>EWL_44795</v>
      </c>
      <c r="B14033" t="s">
        <v>36</v>
      </c>
      <c r="C14033" s="1">
        <v>44795</v>
      </c>
      <c r="D14033">
        <v>42.11</v>
      </c>
    </row>
    <row r="14034" spans="1:4" hidden="1" x14ac:dyDescent="0.35">
      <c r="A14034" s="3" t="str">
        <f t="shared" si="219"/>
        <v>EWQ_44795</v>
      </c>
      <c r="B14034" t="s">
        <v>37</v>
      </c>
      <c r="C14034" s="1">
        <v>44795</v>
      </c>
      <c r="D14034">
        <v>30.439</v>
      </c>
    </row>
    <row r="14035" spans="1:4" hidden="1" x14ac:dyDescent="0.35">
      <c r="A14035" s="3" t="str">
        <f t="shared" si="219"/>
        <v>EWT_44795</v>
      </c>
      <c r="B14035" t="s">
        <v>38</v>
      </c>
      <c r="C14035" s="1">
        <v>44795</v>
      </c>
      <c r="D14035">
        <v>43.619</v>
      </c>
    </row>
    <row r="14036" spans="1:4" hidden="1" x14ac:dyDescent="0.35">
      <c r="A14036" s="3" t="str">
        <f t="shared" si="219"/>
        <v>EWU_44795</v>
      </c>
      <c r="B14036" t="s">
        <v>39</v>
      </c>
      <c r="C14036" s="1">
        <v>44795</v>
      </c>
      <c r="D14036">
        <v>29.847999999999999</v>
      </c>
    </row>
    <row r="14037" spans="1:4" hidden="1" x14ac:dyDescent="0.35">
      <c r="A14037" s="3" t="str">
        <f t="shared" si="219"/>
        <v>EWY_44795</v>
      </c>
      <c r="B14037" t="s">
        <v>40</v>
      </c>
      <c r="C14037" s="1">
        <v>44795</v>
      </c>
      <c r="D14037">
        <v>57.106999999999999</v>
      </c>
    </row>
    <row r="14038" spans="1:4" hidden="1" x14ac:dyDescent="0.35">
      <c r="A14038" s="3" t="str">
        <f t="shared" si="219"/>
        <v>EWZ_44795</v>
      </c>
      <c r="B14038" t="s">
        <v>41</v>
      </c>
      <c r="C14038" s="1">
        <v>44795</v>
      </c>
      <c r="D14038">
        <v>28.82</v>
      </c>
    </row>
    <row r="14039" spans="1:4" hidden="1" x14ac:dyDescent="0.35">
      <c r="A14039" s="3" t="str">
        <f t="shared" si="219"/>
        <v>FTV_44795</v>
      </c>
      <c r="B14039" t="s">
        <v>43</v>
      </c>
      <c r="C14039" s="1">
        <v>44795</v>
      </c>
      <c r="D14039">
        <v>65.528000000000006</v>
      </c>
    </row>
    <row r="14040" spans="1:4" hidden="1" x14ac:dyDescent="0.35">
      <c r="A14040" s="3" t="str">
        <f t="shared" si="219"/>
        <v>GOOG_44795</v>
      </c>
      <c r="B14040" t="s">
        <v>44</v>
      </c>
      <c r="C14040" s="1">
        <v>44795</v>
      </c>
      <c r="D14040">
        <v>115.07</v>
      </c>
    </row>
    <row r="14041" spans="1:4" hidden="1" x14ac:dyDescent="0.35">
      <c r="A14041" s="3" t="str">
        <f t="shared" si="219"/>
        <v>GPC_44795</v>
      </c>
      <c r="B14041" t="s">
        <v>45</v>
      </c>
      <c r="C14041" s="1">
        <v>44795</v>
      </c>
      <c r="D14041">
        <v>155.28800000000001</v>
      </c>
    </row>
    <row r="14042" spans="1:4" hidden="1" x14ac:dyDescent="0.35">
      <c r="A14042" s="3" t="str">
        <f t="shared" si="219"/>
        <v>GSG_44795</v>
      </c>
      <c r="B14042" t="s">
        <v>46</v>
      </c>
      <c r="C14042" s="1">
        <v>44795</v>
      </c>
      <c r="D14042">
        <v>22.61</v>
      </c>
    </row>
    <row r="14043" spans="1:4" hidden="1" x14ac:dyDescent="0.35">
      <c r="A14043" s="3" t="str">
        <f t="shared" si="219"/>
        <v>HIG_44795</v>
      </c>
      <c r="B14043" t="s">
        <v>47</v>
      </c>
      <c r="C14043" s="1">
        <v>44795</v>
      </c>
      <c r="D14043">
        <v>66.477000000000004</v>
      </c>
    </row>
    <row r="14044" spans="1:4" hidden="1" x14ac:dyDescent="0.35">
      <c r="A14044" s="3" t="str">
        <f t="shared" si="219"/>
        <v>HIGH.L_44795</v>
      </c>
      <c r="B14044" t="s">
        <v>48</v>
      </c>
      <c r="C14044" s="1">
        <v>44795</v>
      </c>
      <c r="D14044">
        <v>4.9459999999999997</v>
      </c>
    </row>
    <row r="14045" spans="1:4" hidden="1" x14ac:dyDescent="0.35">
      <c r="A14045" s="3" t="str">
        <f t="shared" si="219"/>
        <v>HST_44795</v>
      </c>
      <c r="B14045" t="s">
        <v>49</v>
      </c>
      <c r="C14045" s="1">
        <v>44795</v>
      </c>
      <c r="D14045">
        <v>18.13</v>
      </c>
    </row>
    <row r="14046" spans="1:4" hidden="1" x14ac:dyDescent="0.35">
      <c r="A14046" s="3" t="str">
        <f t="shared" si="219"/>
        <v>HYG_44795</v>
      </c>
      <c r="B14046" t="s">
        <v>50</v>
      </c>
      <c r="C14046" s="1">
        <v>44795</v>
      </c>
      <c r="D14046">
        <v>73.98</v>
      </c>
    </row>
    <row r="14047" spans="1:4" hidden="1" x14ac:dyDescent="0.35">
      <c r="A14047" s="3" t="str">
        <f t="shared" si="219"/>
        <v>IAU_44795</v>
      </c>
      <c r="B14047" t="s">
        <v>51</v>
      </c>
      <c r="C14047" s="1">
        <v>44795</v>
      </c>
      <c r="D14047">
        <v>32.93</v>
      </c>
    </row>
    <row r="14048" spans="1:4" hidden="1" x14ac:dyDescent="0.35">
      <c r="A14048" s="3" t="str">
        <f t="shared" si="219"/>
        <v>ICLN_44795</v>
      </c>
      <c r="B14048" t="s">
        <v>52</v>
      </c>
      <c r="C14048" s="1">
        <v>44795</v>
      </c>
      <c r="D14048">
        <v>22.151</v>
      </c>
    </row>
    <row r="14049" spans="1:4" hidden="1" x14ac:dyDescent="0.35">
      <c r="A14049" s="3" t="str">
        <f t="shared" si="219"/>
        <v>IEAA.L_44795</v>
      </c>
      <c r="B14049" t="s">
        <v>53</v>
      </c>
      <c r="C14049" s="1">
        <v>44795</v>
      </c>
      <c r="D14049">
        <v>4.7779999999999996</v>
      </c>
    </row>
    <row r="14050" spans="1:4" hidden="1" x14ac:dyDescent="0.35">
      <c r="A14050" s="3" t="str">
        <f t="shared" si="219"/>
        <v>IEF_44795</v>
      </c>
      <c r="B14050" t="s">
        <v>54</v>
      </c>
      <c r="C14050" s="1">
        <v>44795</v>
      </c>
      <c r="D14050">
        <v>101.01900000000001</v>
      </c>
    </row>
    <row r="14051" spans="1:4" hidden="1" x14ac:dyDescent="0.35">
      <c r="A14051" s="3" t="str">
        <f t="shared" si="219"/>
        <v>IEFM.L_44795</v>
      </c>
      <c r="B14051" t="s">
        <v>55</v>
      </c>
      <c r="C14051" s="1">
        <v>44795</v>
      </c>
      <c r="D14051">
        <v>732.25</v>
      </c>
    </row>
    <row r="14052" spans="1:4" hidden="1" x14ac:dyDescent="0.35">
      <c r="A14052" s="3" t="str">
        <f t="shared" si="219"/>
        <v>IEMG_44795</v>
      </c>
      <c r="B14052" t="s">
        <v>56</v>
      </c>
      <c r="C14052" s="1">
        <v>44795</v>
      </c>
      <c r="D14052">
        <v>47.97</v>
      </c>
    </row>
    <row r="14053" spans="1:4" hidden="1" x14ac:dyDescent="0.35">
      <c r="A14053" s="3" t="str">
        <f t="shared" si="219"/>
        <v>IEUS_44795</v>
      </c>
      <c r="B14053" t="s">
        <v>57</v>
      </c>
      <c r="C14053" s="1">
        <v>44795</v>
      </c>
      <c r="D14053">
        <v>48.139000000000003</v>
      </c>
    </row>
    <row r="14054" spans="1:4" hidden="1" x14ac:dyDescent="0.35">
      <c r="A14054" s="3" t="str">
        <f t="shared" si="219"/>
        <v>IEVL.L_44795</v>
      </c>
      <c r="B14054" t="s">
        <v>58</v>
      </c>
      <c r="C14054" s="1">
        <v>44795</v>
      </c>
      <c r="D14054">
        <v>6.899</v>
      </c>
    </row>
    <row r="14055" spans="1:4" hidden="1" x14ac:dyDescent="0.35">
      <c r="A14055" s="3" t="str">
        <f t="shared" si="219"/>
        <v>IGF_44795</v>
      </c>
      <c r="B14055" t="s">
        <v>59</v>
      </c>
      <c r="C14055" s="1">
        <v>44795</v>
      </c>
      <c r="D14055">
        <v>48.061999999999998</v>
      </c>
    </row>
    <row r="14056" spans="1:4" hidden="1" x14ac:dyDescent="0.35">
      <c r="A14056" s="3" t="str">
        <f t="shared" si="219"/>
        <v>INDA_44795</v>
      </c>
      <c r="B14056" t="s">
        <v>60</v>
      </c>
      <c r="C14056" s="1">
        <v>44795</v>
      </c>
      <c r="D14056">
        <v>42.7</v>
      </c>
    </row>
    <row r="14057" spans="1:4" hidden="1" x14ac:dyDescent="0.35">
      <c r="A14057" s="3" t="str">
        <f t="shared" ref="A14057:A14120" si="220">CONCATENATE(B14057,"_",C14057)</f>
        <v>IUMO.L_44795</v>
      </c>
      <c r="B14057" t="s">
        <v>61</v>
      </c>
      <c r="C14057" s="1">
        <v>44795</v>
      </c>
      <c r="D14057">
        <v>10.108000000000001</v>
      </c>
    </row>
    <row r="14058" spans="1:4" hidden="1" x14ac:dyDescent="0.35">
      <c r="A14058" s="3" t="str">
        <f t="shared" si="220"/>
        <v>IUVL.L_44795</v>
      </c>
      <c r="B14058" t="s">
        <v>62</v>
      </c>
      <c r="C14058" s="1">
        <v>44795</v>
      </c>
      <c r="D14058">
        <v>8.4179999999999993</v>
      </c>
    </row>
    <row r="14059" spans="1:4" hidden="1" x14ac:dyDescent="0.35">
      <c r="A14059" s="3" t="str">
        <f t="shared" si="220"/>
        <v>IVV_44795</v>
      </c>
      <c r="B14059" t="s">
        <v>63</v>
      </c>
      <c r="C14059" s="1">
        <v>44795</v>
      </c>
      <c r="D14059">
        <v>411.55</v>
      </c>
    </row>
    <row r="14060" spans="1:4" hidden="1" x14ac:dyDescent="0.35">
      <c r="A14060" s="3" t="str">
        <f t="shared" si="220"/>
        <v>IWM_44795</v>
      </c>
      <c r="B14060" t="s">
        <v>64</v>
      </c>
      <c r="C14060" s="1">
        <v>44795</v>
      </c>
      <c r="D14060">
        <v>188.78800000000001</v>
      </c>
    </row>
    <row r="14061" spans="1:4" hidden="1" x14ac:dyDescent="0.35">
      <c r="A14061" s="3" t="str">
        <f t="shared" si="220"/>
        <v>IXN_44795</v>
      </c>
      <c r="B14061" t="s">
        <v>65</v>
      </c>
      <c r="C14061" s="1">
        <v>44795</v>
      </c>
      <c r="D14061">
        <v>50.862000000000002</v>
      </c>
    </row>
    <row r="14062" spans="1:4" hidden="1" x14ac:dyDescent="0.35">
      <c r="A14062" s="3" t="str">
        <f t="shared" si="220"/>
        <v>JPEA.L_44795</v>
      </c>
      <c r="B14062" t="s">
        <v>66</v>
      </c>
      <c r="C14062" s="1">
        <v>44795</v>
      </c>
      <c r="D14062">
        <v>4.8490000000000002</v>
      </c>
    </row>
    <row r="14063" spans="1:4" hidden="1" x14ac:dyDescent="0.35">
      <c r="A14063" s="3" t="str">
        <f t="shared" si="220"/>
        <v>JPM_44795</v>
      </c>
      <c r="B14063" t="s">
        <v>67</v>
      </c>
      <c r="C14063" s="1">
        <v>44795</v>
      </c>
      <c r="D14063">
        <v>114.788</v>
      </c>
    </row>
    <row r="14064" spans="1:4" hidden="1" x14ac:dyDescent="0.35">
      <c r="A14064" s="3" t="str">
        <f t="shared" si="220"/>
        <v>KR_44795</v>
      </c>
      <c r="B14064" t="s">
        <v>68</v>
      </c>
      <c r="C14064" s="1">
        <v>44795</v>
      </c>
      <c r="D14064">
        <v>49.56</v>
      </c>
    </row>
    <row r="14065" spans="1:4" hidden="1" x14ac:dyDescent="0.35">
      <c r="A14065" s="3" t="str">
        <f t="shared" si="220"/>
        <v>LQD_44795</v>
      </c>
      <c r="B14065" t="s">
        <v>69</v>
      </c>
      <c r="C14065" s="1">
        <v>44795</v>
      </c>
      <c r="D14065">
        <v>109.172</v>
      </c>
    </row>
    <row r="14066" spans="1:4" hidden="1" x14ac:dyDescent="0.35">
      <c r="A14066" s="3" t="str">
        <f t="shared" si="220"/>
        <v>MCHI_44795</v>
      </c>
      <c r="B14066" t="s">
        <v>70</v>
      </c>
      <c r="C14066" s="1">
        <v>44795</v>
      </c>
      <c r="D14066">
        <v>47.944000000000003</v>
      </c>
    </row>
    <row r="14067" spans="1:4" hidden="1" x14ac:dyDescent="0.35">
      <c r="A14067" s="3" t="str">
        <f t="shared" si="220"/>
        <v>META_44795</v>
      </c>
      <c r="B14067" t="s">
        <v>144</v>
      </c>
      <c r="C14067" s="1">
        <v>44795</v>
      </c>
      <c r="D14067">
        <v>163.05000000000001</v>
      </c>
    </row>
    <row r="14068" spans="1:4" hidden="1" x14ac:dyDescent="0.35">
      <c r="A14068" s="3" t="str">
        <f t="shared" si="220"/>
        <v>MVEU.L_44795</v>
      </c>
      <c r="B14068" t="s">
        <v>71</v>
      </c>
      <c r="C14068" s="1">
        <v>44795</v>
      </c>
      <c r="D14068">
        <v>52.094999999999999</v>
      </c>
    </row>
    <row r="14069" spans="1:4" hidden="1" x14ac:dyDescent="0.35">
      <c r="A14069" s="3" t="str">
        <f t="shared" si="220"/>
        <v>OGN_44795</v>
      </c>
      <c r="B14069" t="s">
        <v>72</v>
      </c>
      <c r="C14069" s="1">
        <v>44795</v>
      </c>
      <c r="D14069">
        <v>30.026</v>
      </c>
    </row>
    <row r="14070" spans="1:4" hidden="1" x14ac:dyDescent="0.35">
      <c r="A14070" s="3" t="str">
        <f t="shared" si="220"/>
        <v>PG_44795</v>
      </c>
      <c r="B14070" t="s">
        <v>73</v>
      </c>
      <c r="C14070" s="1">
        <v>44795</v>
      </c>
      <c r="D14070">
        <v>147.352</v>
      </c>
    </row>
    <row r="14071" spans="1:4" hidden="1" x14ac:dyDescent="0.35">
      <c r="A14071" s="3" t="str">
        <f t="shared" si="220"/>
        <v>PPL_44795</v>
      </c>
      <c r="B14071" t="s">
        <v>74</v>
      </c>
      <c r="C14071" s="1">
        <v>44795</v>
      </c>
      <c r="D14071">
        <v>29.766999999999999</v>
      </c>
    </row>
    <row r="14072" spans="1:4" hidden="1" x14ac:dyDescent="0.35">
      <c r="A14072" s="3" t="str">
        <f t="shared" si="220"/>
        <v>PRU_44795</v>
      </c>
      <c r="B14072" t="s">
        <v>75</v>
      </c>
      <c r="C14072" s="1">
        <v>44795</v>
      </c>
      <c r="D14072">
        <v>98.001999999999995</v>
      </c>
    </row>
    <row r="14073" spans="1:4" hidden="1" x14ac:dyDescent="0.35">
      <c r="A14073" s="3" t="str">
        <f t="shared" si="220"/>
        <v>PYPL_44795</v>
      </c>
      <c r="B14073" t="s">
        <v>76</v>
      </c>
      <c r="C14073" s="1">
        <v>44795</v>
      </c>
      <c r="D14073">
        <v>93.58</v>
      </c>
    </row>
    <row r="14074" spans="1:4" hidden="1" x14ac:dyDescent="0.35">
      <c r="A14074" s="3" t="str">
        <f t="shared" si="220"/>
        <v>RE_44795</v>
      </c>
      <c r="B14074" t="s">
        <v>77</v>
      </c>
      <c r="C14074" s="1">
        <v>44795</v>
      </c>
      <c r="D14074">
        <v>271.62</v>
      </c>
    </row>
    <row r="14075" spans="1:4" hidden="1" x14ac:dyDescent="0.35">
      <c r="A14075" s="3" t="str">
        <f t="shared" si="220"/>
        <v>REET_44795</v>
      </c>
      <c r="B14075" t="s">
        <v>78</v>
      </c>
      <c r="C14075" s="1">
        <v>44795</v>
      </c>
      <c r="D14075">
        <v>25.196999999999999</v>
      </c>
    </row>
    <row r="14076" spans="1:4" hidden="1" x14ac:dyDescent="0.35">
      <c r="A14076" s="3" t="str">
        <f t="shared" si="220"/>
        <v>ROL_44795</v>
      </c>
      <c r="B14076" t="s">
        <v>79</v>
      </c>
      <c r="C14076" s="1">
        <v>44795</v>
      </c>
      <c r="D14076">
        <v>36.155000000000001</v>
      </c>
    </row>
    <row r="14077" spans="1:4" hidden="1" x14ac:dyDescent="0.35">
      <c r="A14077" s="3" t="str">
        <f t="shared" si="220"/>
        <v>ROST_44795</v>
      </c>
      <c r="B14077" t="s">
        <v>80</v>
      </c>
      <c r="C14077" s="1">
        <v>44795</v>
      </c>
      <c r="D14077">
        <v>87.572999999999993</v>
      </c>
    </row>
    <row r="14078" spans="1:4" hidden="1" x14ac:dyDescent="0.35">
      <c r="A14078" s="3" t="str">
        <f t="shared" si="220"/>
        <v>SEGA.L_44795</v>
      </c>
      <c r="B14078" t="s">
        <v>81</v>
      </c>
      <c r="C14078" s="1">
        <v>44795</v>
      </c>
      <c r="D14078">
        <v>96.69</v>
      </c>
    </row>
    <row r="14079" spans="1:4" hidden="1" x14ac:dyDescent="0.35">
      <c r="A14079" s="3" t="str">
        <f t="shared" si="220"/>
        <v>SHY_44795</v>
      </c>
      <c r="B14079" t="s">
        <v>82</v>
      </c>
      <c r="C14079" s="1">
        <v>44795</v>
      </c>
      <c r="D14079">
        <v>81.566000000000003</v>
      </c>
    </row>
    <row r="14080" spans="1:4" hidden="1" x14ac:dyDescent="0.35">
      <c r="A14080" s="3" t="str">
        <f t="shared" si="220"/>
        <v>SLV_44795</v>
      </c>
      <c r="B14080" t="s">
        <v>83</v>
      </c>
      <c r="C14080" s="1">
        <v>44795</v>
      </c>
      <c r="D14080">
        <v>17.5</v>
      </c>
    </row>
    <row r="14081" spans="1:4" hidden="1" x14ac:dyDescent="0.35">
      <c r="A14081" s="3" t="str">
        <f t="shared" si="220"/>
        <v>SPMV.L_44795</v>
      </c>
      <c r="B14081" t="s">
        <v>84</v>
      </c>
      <c r="C14081" s="1">
        <v>44795</v>
      </c>
      <c r="D14081">
        <v>78.55</v>
      </c>
    </row>
    <row r="14082" spans="1:4" hidden="1" x14ac:dyDescent="0.35">
      <c r="A14082" s="3" t="str">
        <f t="shared" si="220"/>
        <v>TLT_44795</v>
      </c>
      <c r="B14082" t="s">
        <v>85</v>
      </c>
      <c r="C14082" s="1">
        <v>44795</v>
      </c>
      <c r="D14082">
        <v>111.05800000000001</v>
      </c>
    </row>
    <row r="14083" spans="1:4" hidden="1" x14ac:dyDescent="0.35">
      <c r="A14083" s="3" t="str">
        <f t="shared" si="220"/>
        <v>UNH_44795</v>
      </c>
      <c r="B14083" t="s">
        <v>86</v>
      </c>
      <c r="C14083" s="1">
        <v>44795</v>
      </c>
      <c r="D14083">
        <v>541.19799999999998</v>
      </c>
    </row>
    <row r="14084" spans="1:4" hidden="1" x14ac:dyDescent="0.35">
      <c r="A14084" s="3" t="str">
        <f t="shared" si="220"/>
        <v>URI_44795</v>
      </c>
      <c r="B14084" t="s">
        <v>87</v>
      </c>
      <c r="C14084" s="1">
        <v>44795</v>
      </c>
      <c r="D14084">
        <v>306.54700000000003</v>
      </c>
    </row>
    <row r="14085" spans="1:4" hidden="1" x14ac:dyDescent="0.35">
      <c r="A14085" s="3" t="str">
        <f t="shared" si="220"/>
        <v>V_44795</v>
      </c>
      <c r="B14085" t="s">
        <v>88</v>
      </c>
      <c r="C14085" s="1">
        <v>44795</v>
      </c>
      <c r="D14085">
        <v>207.738</v>
      </c>
    </row>
    <row r="14086" spans="1:4" hidden="1" x14ac:dyDescent="0.35">
      <c r="A14086" s="3" t="str">
        <f t="shared" si="220"/>
        <v>VRSK_44795</v>
      </c>
      <c r="B14086" t="s">
        <v>89</v>
      </c>
      <c r="C14086" s="1">
        <v>44795</v>
      </c>
      <c r="D14086">
        <v>197.56800000000001</v>
      </c>
    </row>
    <row r="14087" spans="1:4" hidden="1" x14ac:dyDescent="0.35">
      <c r="A14087" s="3" t="str">
        <f t="shared" si="220"/>
        <v>VXX_44795</v>
      </c>
      <c r="B14087" t="s">
        <v>90</v>
      </c>
      <c r="C14087" s="1">
        <v>44795</v>
      </c>
      <c r="D14087">
        <v>21.22</v>
      </c>
    </row>
    <row r="14088" spans="1:4" hidden="1" x14ac:dyDescent="0.35">
      <c r="A14088" s="3" t="str">
        <f t="shared" si="220"/>
        <v>WRK_44795</v>
      </c>
      <c r="B14088" t="s">
        <v>91</v>
      </c>
      <c r="C14088" s="1">
        <v>44795</v>
      </c>
      <c r="D14088">
        <v>40.006999999999998</v>
      </c>
    </row>
    <row r="14089" spans="1:4" hidden="1" x14ac:dyDescent="0.35">
      <c r="A14089" s="3" t="str">
        <f t="shared" si="220"/>
        <v>XLB_44795</v>
      </c>
      <c r="B14089" t="s">
        <v>92</v>
      </c>
      <c r="C14089" s="1">
        <v>44795</v>
      </c>
      <c r="D14089">
        <v>76.972999999999999</v>
      </c>
    </row>
    <row r="14090" spans="1:4" hidden="1" x14ac:dyDescent="0.35">
      <c r="A14090" s="3" t="str">
        <f t="shared" si="220"/>
        <v>XLC_44795</v>
      </c>
      <c r="B14090" t="s">
        <v>93</v>
      </c>
      <c r="C14090" s="1">
        <v>44795</v>
      </c>
      <c r="D14090">
        <v>55.784999999999997</v>
      </c>
    </row>
    <row r="14091" spans="1:4" hidden="1" x14ac:dyDescent="0.35">
      <c r="A14091" s="3" t="str">
        <f t="shared" si="220"/>
        <v>XLE_44795</v>
      </c>
      <c r="B14091" t="s">
        <v>94</v>
      </c>
      <c r="C14091" s="1">
        <v>44795</v>
      </c>
      <c r="D14091">
        <v>77.655000000000001</v>
      </c>
    </row>
    <row r="14092" spans="1:4" hidden="1" x14ac:dyDescent="0.35">
      <c r="A14092" s="3" t="str">
        <f t="shared" si="220"/>
        <v>XLF_44795</v>
      </c>
      <c r="B14092" t="s">
        <v>95</v>
      </c>
      <c r="C14092" s="1">
        <v>44795</v>
      </c>
      <c r="D14092">
        <v>33.799999999999997</v>
      </c>
    </row>
    <row r="14093" spans="1:4" hidden="1" x14ac:dyDescent="0.35">
      <c r="A14093" s="3" t="str">
        <f t="shared" si="220"/>
        <v>XLI_44795</v>
      </c>
      <c r="B14093" t="s">
        <v>96</v>
      </c>
      <c r="C14093" s="1">
        <v>44795</v>
      </c>
      <c r="D14093">
        <v>96.04</v>
      </c>
    </row>
    <row r="14094" spans="1:4" hidden="1" x14ac:dyDescent="0.35">
      <c r="A14094" s="3" t="str">
        <f t="shared" si="220"/>
        <v>XLK_44795</v>
      </c>
      <c r="B14094" t="s">
        <v>97</v>
      </c>
      <c r="C14094" s="1">
        <v>44795</v>
      </c>
      <c r="D14094">
        <v>143.214</v>
      </c>
    </row>
    <row r="14095" spans="1:4" hidden="1" x14ac:dyDescent="0.35">
      <c r="A14095" s="3" t="str">
        <f t="shared" si="220"/>
        <v>XLP_44795</v>
      </c>
      <c r="B14095" t="s">
        <v>98</v>
      </c>
      <c r="C14095" s="1">
        <v>44795</v>
      </c>
      <c r="D14095">
        <v>75.099999999999994</v>
      </c>
    </row>
    <row r="14096" spans="1:4" hidden="1" x14ac:dyDescent="0.35">
      <c r="A14096" s="3" t="str">
        <f t="shared" si="220"/>
        <v>XLU_44795</v>
      </c>
      <c r="B14096" t="s">
        <v>99</v>
      </c>
      <c r="C14096" s="1">
        <v>44795</v>
      </c>
      <c r="D14096">
        <v>75.506</v>
      </c>
    </row>
    <row r="14097" spans="1:4" hidden="1" x14ac:dyDescent="0.35">
      <c r="A14097" s="3" t="str">
        <f t="shared" si="220"/>
        <v>XLV_44795</v>
      </c>
      <c r="B14097" t="s">
        <v>100</v>
      </c>
      <c r="C14097" s="1">
        <v>44795</v>
      </c>
      <c r="D14097">
        <v>130.12299999999999</v>
      </c>
    </row>
    <row r="14098" spans="1:4" hidden="1" x14ac:dyDescent="0.35">
      <c r="A14098" s="3" t="str">
        <f t="shared" si="220"/>
        <v>XLY_44795</v>
      </c>
      <c r="B14098" t="s">
        <v>101</v>
      </c>
      <c r="C14098" s="1">
        <v>44795</v>
      </c>
      <c r="D14098">
        <v>162.096</v>
      </c>
    </row>
    <row r="14099" spans="1:4" hidden="1" x14ac:dyDescent="0.35">
      <c r="A14099" s="3" t="str">
        <f t="shared" si="220"/>
        <v>XOM_44795</v>
      </c>
      <c r="B14099" t="s">
        <v>102</v>
      </c>
      <c r="C14099" s="1">
        <v>44795</v>
      </c>
      <c r="D14099">
        <v>92.524000000000001</v>
      </c>
    </row>
    <row r="14100" spans="1:4" hidden="1" x14ac:dyDescent="0.35">
      <c r="A14100" s="3" t="str">
        <f t="shared" si="220"/>
        <v>ABBV_44796</v>
      </c>
      <c r="B14100" t="s">
        <v>3</v>
      </c>
      <c r="C14100" s="1">
        <v>44796</v>
      </c>
      <c r="D14100">
        <v>136.32400000000001</v>
      </c>
    </row>
    <row r="14101" spans="1:4" hidden="1" x14ac:dyDescent="0.35">
      <c r="A14101" s="3" t="str">
        <f t="shared" si="220"/>
        <v>ACN_44796</v>
      </c>
      <c r="B14101" t="s">
        <v>4</v>
      </c>
      <c r="C14101" s="1">
        <v>44796</v>
      </c>
      <c r="D14101">
        <v>304.09800000000001</v>
      </c>
    </row>
    <row r="14102" spans="1:4" hidden="1" x14ac:dyDescent="0.35">
      <c r="A14102" s="3" t="str">
        <f t="shared" si="220"/>
        <v>AEP_44796</v>
      </c>
      <c r="B14102" t="s">
        <v>5</v>
      </c>
      <c r="C14102" s="1">
        <v>44796</v>
      </c>
      <c r="D14102">
        <v>100.81</v>
      </c>
    </row>
    <row r="14103" spans="1:4" hidden="1" x14ac:dyDescent="0.35">
      <c r="A14103" s="3" t="str">
        <f t="shared" si="220"/>
        <v>AIZ_44796</v>
      </c>
      <c r="B14103" t="s">
        <v>6</v>
      </c>
      <c r="C14103" s="1">
        <v>44796</v>
      </c>
      <c r="D14103">
        <v>162.398</v>
      </c>
    </row>
    <row r="14104" spans="1:4" hidden="1" x14ac:dyDescent="0.35">
      <c r="A14104" s="3" t="str">
        <f t="shared" si="220"/>
        <v>ALLE_44796</v>
      </c>
      <c r="B14104" t="s">
        <v>7</v>
      </c>
      <c r="C14104" s="1">
        <v>44796</v>
      </c>
      <c r="D14104">
        <v>101.102</v>
      </c>
    </row>
    <row r="14105" spans="1:4" hidden="1" x14ac:dyDescent="0.35">
      <c r="A14105" s="3" t="str">
        <f t="shared" si="220"/>
        <v>AMAT_44796</v>
      </c>
      <c r="B14105" t="s">
        <v>8</v>
      </c>
      <c r="C14105" s="1">
        <v>44796</v>
      </c>
      <c r="D14105">
        <v>101.423</v>
      </c>
    </row>
    <row r="14106" spans="1:4" hidden="1" x14ac:dyDescent="0.35">
      <c r="A14106" s="3" t="str">
        <f t="shared" si="220"/>
        <v>AMP_44796</v>
      </c>
      <c r="B14106" t="s">
        <v>9</v>
      </c>
      <c r="C14106" s="1">
        <v>44796</v>
      </c>
      <c r="D14106">
        <v>275.23500000000001</v>
      </c>
    </row>
    <row r="14107" spans="1:4" hidden="1" x14ac:dyDescent="0.35">
      <c r="A14107" s="3" t="str">
        <f t="shared" si="220"/>
        <v>AMZN_44796</v>
      </c>
      <c r="B14107" t="s">
        <v>10</v>
      </c>
      <c r="C14107" s="1">
        <v>44796</v>
      </c>
      <c r="D14107">
        <v>133.62</v>
      </c>
    </row>
    <row r="14108" spans="1:4" hidden="1" x14ac:dyDescent="0.35">
      <c r="A14108" s="3" t="str">
        <f t="shared" si="220"/>
        <v>AVB_44796</v>
      </c>
      <c r="B14108" t="s">
        <v>11</v>
      </c>
      <c r="C14108" s="1">
        <v>44796</v>
      </c>
      <c r="D14108">
        <v>202.88499999999999</v>
      </c>
    </row>
    <row r="14109" spans="1:4" hidden="1" x14ac:dyDescent="0.35">
      <c r="A14109" s="3" t="str">
        <f t="shared" si="220"/>
        <v>AVY_44796</v>
      </c>
      <c r="B14109" t="s">
        <v>12</v>
      </c>
      <c r="C14109" s="1">
        <v>44796</v>
      </c>
      <c r="D14109">
        <v>191.94399999999999</v>
      </c>
    </row>
    <row r="14110" spans="1:4" hidden="1" x14ac:dyDescent="0.35">
      <c r="A14110" s="3" t="str">
        <f t="shared" si="220"/>
        <v>AXP_44796</v>
      </c>
      <c r="B14110" t="s">
        <v>13</v>
      </c>
      <c r="C14110" s="1">
        <v>44796</v>
      </c>
      <c r="D14110">
        <v>156.19</v>
      </c>
    </row>
    <row r="14111" spans="1:4" hidden="1" x14ac:dyDescent="0.35">
      <c r="A14111" s="3" t="str">
        <f t="shared" si="220"/>
        <v>BDX_44796</v>
      </c>
      <c r="B14111" t="s">
        <v>14</v>
      </c>
      <c r="C14111" s="1">
        <v>44796</v>
      </c>
      <c r="D14111">
        <v>255.58799999999999</v>
      </c>
    </row>
    <row r="14112" spans="1:4" hidden="1" x14ac:dyDescent="0.35">
      <c r="A14112" s="3" t="str">
        <f t="shared" si="220"/>
        <v>BF-B_44796</v>
      </c>
      <c r="B14112" t="s">
        <v>15</v>
      </c>
      <c r="C14112" s="1">
        <v>44796</v>
      </c>
      <c r="D14112">
        <v>76.146000000000001</v>
      </c>
    </row>
    <row r="14113" spans="1:4" hidden="1" x14ac:dyDescent="0.35">
      <c r="A14113" s="3" t="str">
        <f t="shared" si="220"/>
        <v>BMY_44796</v>
      </c>
      <c r="B14113" t="s">
        <v>16</v>
      </c>
      <c r="C14113" s="1">
        <v>44796</v>
      </c>
      <c r="D14113">
        <v>71.64</v>
      </c>
    </row>
    <row r="14114" spans="1:4" hidden="1" x14ac:dyDescent="0.35">
      <c r="A14114" s="3" t="str">
        <f t="shared" si="220"/>
        <v>BR_44796</v>
      </c>
      <c r="B14114" t="s">
        <v>17</v>
      </c>
      <c r="C14114" s="1">
        <v>44796</v>
      </c>
      <c r="D14114">
        <v>172.04900000000001</v>
      </c>
    </row>
    <row r="14115" spans="1:4" hidden="1" x14ac:dyDescent="0.35">
      <c r="A14115" s="3" t="str">
        <f t="shared" si="220"/>
        <v>CARR_44796</v>
      </c>
      <c r="B14115" t="s">
        <v>18</v>
      </c>
      <c r="C14115" s="1">
        <v>44796</v>
      </c>
      <c r="D14115">
        <v>41.107999999999997</v>
      </c>
    </row>
    <row r="14116" spans="1:4" hidden="1" x14ac:dyDescent="0.35">
      <c r="A14116" s="3" t="str">
        <f t="shared" si="220"/>
        <v>CDW_44796</v>
      </c>
      <c r="B14116" t="s">
        <v>19</v>
      </c>
      <c r="C14116" s="1">
        <v>44796</v>
      </c>
      <c r="D14116">
        <v>183.79300000000001</v>
      </c>
    </row>
    <row r="14117" spans="1:4" hidden="1" x14ac:dyDescent="0.35">
      <c r="A14117" s="3" t="str">
        <f t="shared" si="220"/>
        <v>CE_44796</v>
      </c>
      <c r="B14117" t="s">
        <v>20</v>
      </c>
      <c r="C14117" s="1">
        <v>44796</v>
      </c>
      <c r="D14117">
        <v>114.488</v>
      </c>
    </row>
    <row r="14118" spans="1:4" hidden="1" x14ac:dyDescent="0.35">
      <c r="A14118" s="3" t="str">
        <f t="shared" si="220"/>
        <v>CHTR_44796</v>
      </c>
      <c r="B14118" t="s">
        <v>21</v>
      </c>
      <c r="C14118" s="1">
        <v>44796</v>
      </c>
      <c r="D14118">
        <v>432.06</v>
      </c>
    </row>
    <row r="14119" spans="1:4" hidden="1" x14ac:dyDescent="0.35">
      <c r="A14119" s="3" t="str">
        <f t="shared" si="220"/>
        <v>CNC_44796</v>
      </c>
      <c r="B14119" t="s">
        <v>22</v>
      </c>
      <c r="C14119" s="1">
        <v>44796</v>
      </c>
      <c r="D14119">
        <v>95.11</v>
      </c>
    </row>
    <row r="14120" spans="1:4" hidden="1" x14ac:dyDescent="0.35">
      <c r="A14120" s="3" t="str">
        <f t="shared" si="220"/>
        <v>CNP_44796</v>
      </c>
      <c r="B14120" t="s">
        <v>23</v>
      </c>
      <c r="C14120" s="1">
        <v>44796</v>
      </c>
      <c r="D14120">
        <v>31.507000000000001</v>
      </c>
    </row>
    <row r="14121" spans="1:4" hidden="1" x14ac:dyDescent="0.35">
      <c r="A14121" s="3" t="str">
        <f t="shared" ref="A14121:A14184" si="221">CONCATENATE(B14121,"_",C14121)</f>
        <v>COP_44796</v>
      </c>
      <c r="B14121" t="s">
        <v>24</v>
      </c>
      <c r="C14121" s="1">
        <v>44796</v>
      </c>
      <c r="D14121">
        <v>105.43600000000001</v>
      </c>
    </row>
    <row r="14122" spans="1:4" hidden="1" x14ac:dyDescent="0.35">
      <c r="A14122" s="3" t="str">
        <f t="shared" si="221"/>
        <v>CTAS_44796</v>
      </c>
      <c r="B14122" t="s">
        <v>25</v>
      </c>
      <c r="C14122" s="1">
        <v>44796</v>
      </c>
      <c r="D14122">
        <v>425.80700000000002</v>
      </c>
    </row>
    <row r="14123" spans="1:4" hidden="1" x14ac:dyDescent="0.35">
      <c r="A14123" s="3" t="str">
        <f t="shared" si="221"/>
        <v>CZR_44796</v>
      </c>
      <c r="B14123" t="s">
        <v>26</v>
      </c>
      <c r="C14123" s="1">
        <v>44796</v>
      </c>
      <c r="D14123">
        <v>45.67</v>
      </c>
    </row>
    <row r="14124" spans="1:4" hidden="1" x14ac:dyDescent="0.35">
      <c r="A14124" s="3" t="str">
        <f t="shared" si="221"/>
        <v>DG_44796</v>
      </c>
      <c r="B14124" t="s">
        <v>27</v>
      </c>
      <c r="C14124" s="1">
        <v>44796</v>
      </c>
      <c r="D14124">
        <v>246.48400000000001</v>
      </c>
    </row>
    <row r="14125" spans="1:4" hidden="1" x14ac:dyDescent="0.35">
      <c r="A14125" s="3" t="str">
        <f t="shared" si="221"/>
        <v>DPZ_44796</v>
      </c>
      <c r="B14125" t="s">
        <v>28</v>
      </c>
      <c r="C14125" s="1">
        <v>44796</v>
      </c>
      <c r="D14125">
        <v>390.03899999999999</v>
      </c>
    </row>
    <row r="14126" spans="1:4" x14ac:dyDescent="0.35">
      <c r="A14126" s="3" t="str">
        <f t="shared" si="221"/>
        <v>DRE_44796</v>
      </c>
      <c r="B14126" t="s">
        <v>29</v>
      </c>
      <c r="C14126" s="1">
        <v>44796</v>
      </c>
      <c r="D14126">
        <v>60.442999999999998</v>
      </c>
    </row>
    <row r="14127" spans="1:4" hidden="1" x14ac:dyDescent="0.35">
      <c r="A14127" s="3" t="str">
        <f t="shared" si="221"/>
        <v>DXC_44796</v>
      </c>
      <c r="B14127" t="s">
        <v>30</v>
      </c>
      <c r="C14127" s="1">
        <v>44796</v>
      </c>
      <c r="D14127">
        <v>25.11</v>
      </c>
    </row>
    <row r="14128" spans="1:4" hidden="1" x14ac:dyDescent="0.35">
      <c r="A14128" s="3" t="str">
        <f t="shared" si="221"/>
        <v>EWA_44796</v>
      </c>
      <c r="B14128" t="s">
        <v>31</v>
      </c>
      <c r="C14128" s="1">
        <v>44796</v>
      </c>
      <c r="D14128">
        <v>22.004999999999999</v>
      </c>
    </row>
    <row r="14129" spans="1:4" hidden="1" x14ac:dyDescent="0.35">
      <c r="A14129" s="3" t="str">
        <f t="shared" si="221"/>
        <v>EWC_44796</v>
      </c>
      <c r="B14129" t="s">
        <v>32</v>
      </c>
      <c r="C14129" s="1">
        <v>44796</v>
      </c>
      <c r="D14129">
        <v>34.927999999999997</v>
      </c>
    </row>
    <row r="14130" spans="1:4" hidden="1" x14ac:dyDescent="0.35">
      <c r="A14130" s="3" t="str">
        <f t="shared" si="221"/>
        <v>EWG_44796</v>
      </c>
      <c r="B14130" t="s">
        <v>33</v>
      </c>
      <c r="C14130" s="1">
        <v>44796</v>
      </c>
      <c r="D14130">
        <v>22.132000000000001</v>
      </c>
    </row>
    <row r="14131" spans="1:4" hidden="1" x14ac:dyDescent="0.35">
      <c r="A14131" s="3" t="str">
        <f t="shared" si="221"/>
        <v>EWH_44796</v>
      </c>
      <c r="B14131" t="s">
        <v>34</v>
      </c>
      <c r="C14131" s="1">
        <v>44796</v>
      </c>
      <c r="D14131">
        <v>20.356999999999999</v>
      </c>
    </row>
    <row r="14132" spans="1:4" hidden="1" x14ac:dyDescent="0.35">
      <c r="A14132" s="3" t="str">
        <f t="shared" si="221"/>
        <v>EWJ_44796</v>
      </c>
      <c r="B14132" t="s">
        <v>35</v>
      </c>
      <c r="C14132" s="1">
        <v>44796</v>
      </c>
      <c r="D14132">
        <v>55.066000000000003</v>
      </c>
    </row>
    <row r="14133" spans="1:4" hidden="1" x14ac:dyDescent="0.35">
      <c r="A14133" s="3" t="str">
        <f t="shared" si="221"/>
        <v>EWL_44796</v>
      </c>
      <c r="B14133" t="s">
        <v>36</v>
      </c>
      <c r="C14133" s="1">
        <v>44796</v>
      </c>
      <c r="D14133">
        <v>41.72</v>
      </c>
    </row>
    <row r="14134" spans="1:4" hidden="1" x14ac:dyDescent="0.35">
      <c r="A14134" s="3" t="str">
        <f t="shared" si="221"/>
        <v>EWQ_44796</v>
      </c>
      <c r="B14134" t="s">
        <v>37</v>
      </c>
      <c r="C14134" s="1">
        <v>44796</v>
      </c>
      <c r="D14134">
        <v>30.449000000000002</v>
      </c>
    </row>
    <row r="14135" spans="1:4" hidden="1" x14ac:dyDescent="0.35">
      <c r="A14135" s="3" t="str">
        <f t="shared" si="221"/>
        <v>EWT_44796</v>
      </c>
      <c r="B14135" t="s">
        <v>38</v>
      </c>
      <c r="C14135" s="1">
        <v>44796</v>
      </c>
      <c r="D14135">
        <v>43.636000000000003</v>
      </c>
    </row>
    <row r="14136" spans="1:4" hidden="1" x14ac:dyDescent="0.35">
      <c r="A14136" s="3" t="str">
        <f t="shared" si="221"/>
        <v>EWU_44796</v>
      </c>
      <c r="B14136" t="s">
        <v>39</v>
      </c>
      <c r="C14136" s="1">
        <v>44796</v>
      </c>
      <c r="D14136">
        <v>29.887</v>
      </c>
    </row>
    <row r="14137" spans="1:4" hidden="1" x14ac:dyDescent="0.35">
      <c r="A14137" s="3" t="str">
        <f t="shared" si="221"/>
        <v>EWY_44796</v>
      </c>
      <c r="B14137" t="s">
        <v>40</v>
      </c>
      <c r="C14137" s="1">
        <v>44796</v>
      </c>
      <c r="D14137">
        <v>57.384</v>
      </c>
    </row>
    <row r="14138" spans="1:4" hidden="1" x14ac:dyDescent="0.35">
      <c r="A14138" s="3" t="str">
        <f t="shared" si="221"/>
        <v>EWZ_44796</v>
      </c>
      <c r="B14138" t="s">
        <v>41</v>
      </c>
      <c r="C14138" s="1">
        <v>44796</v>
      </c>
      <c r="D14138">
        <v>29.870999999999999</v>
      </c>
    </row>
    <row r="14139" spans="1:4" hidden="1" x14ac:dyDescent="0.35">
      <c r="A14139" s="3" t="str">
        <f t="shared" si="221"/>
        <v>FTV_44796</v>
      </c>
      <c r="B14139" t="s">
        <v>43</v>
      </c>
      <c r="C14139" s="1">
        <v>44796</v>
      </c>
      <c r="D14139">
        <v>65.647999999999996</v>
      </c>
    </row>
    <row r="14140" spans="1:4" hidden="1" x14ac:dyDescent="0.35">
      <c r="A14140" s="3" t="str">
        <f t="shared" si="221"/>
        <v>GOOG_44796</v>
      </c>
      <c r="B14140" t="s">
        <v>44</v>
      </c>
      <c r="C14140" s="1">
        <v>44796</v>
      </c>
      <c r="D14140">
        <v>114.77</v>
      </c>
    </row>
    <row r="14141" spans="1:4" hidden="1" x14ac:dyDescent="0.35">
      <c r="A14141" s="3" t="str">
        <f t="shared" si="221"/>
        <v>GPC_44796</v>
      </c>
      <c r="B14141" t="s">
        <v>45</v>
      </c>
      <c r="C14141" s="1">
        <v>44796</v>
      </c>
      <c r="D14141">
        <v>156.06899999999999</v>
      </c>
    </row>
    <row r="14142" spans="1:4" hidden="1" x14ac:dyDescent="0.35">
      <c r="A14142" s="3" t="str">
        <f t="shared" si="221"/>
        <v>GSG_44796</v>
      </c>
      <c r="B14142" t="s">
        <v>46</v>
      </c>
      <c r="C14142" s="1">
        <v>44796</v>
      </c>
      <c r="D14142">
        <v>23.03</v>
      </c>
    </row>
    <row r="14143" spans="1:4" hidden="1" x14ac:dyDescent="0.35">
      <c r="A14143" s="3" t="str">
        <f t="shared" si="221"/>
        <v>HIG_44796</v>
      </c>
      <c r="B14143" t="s">
        <v>47</v>
      </c>
      <c r="C14143" s="1">
        <v>44796</v>
      </c>
      <c r="D14143">
        <v>66.397999999999996</v>
      </c>
    </row>
    <row r="14144" spans="1:4" hidden="1" x14ac:dyDescent="0.35">
      <c r="A14144" s="3" t="str">
        <f t="shared" si="221"/>
        <v>HIGH.L_44796</v>
      </c>
      <c r="B14144" t="s">
        <v>48</v>
      </c>
      <c r="C14144" s="1">
        <v>44796</v>
      </c>
      <c r="D14144">
        <v>4.9779999999999998</v>
      </c>
    </row>
    <row r="14145" spans="1:4" hidden="1" x14ac:dyDescent="0.35">
      <c r="A14145" s="3" t="str">
        <f t="shared" si="221"/>
        <v>HST_44796</v>
      </c>
      <c r="B14145" t="s">
        <v>49</v>
      </c>
      <c r="C14145" s="1">
        <v>44796</v>
      </c>
      <c r="D14145">
        <v>18.189</v>
      </c>
    </row>
    <row r="14146" spans="1:4" hidden="1" x14ac:dyDescent="0.35">
      <c r="A14146" s="3" t="str">
        <f t="shared" si="221"/>
        <v>HYG_44796</v>
      </c>
      <c r="B14146" t="s">
        <v>50</v>
      </c>
      <c r="C14146" s="1">
        <v>44796</v>
      </c>
      <c r="D14146">
        <v>74.165000000000006</v>
      </c>
    </row>
    <row r="14147" spans="1:4" hidden="1" x14ac:dyDescent="0.35">
      <c r="A14147" s="3" t="str">
        <f t="shared" si="221"/>
        <v>IAU_44796</v>
      </c>
      <c r="B14147" t="s">
        <v>51</v>
      </c>
      <c r="C14147" s="1">
        <v>44796</v>
      </c>
      <c r="D14147">
        <v>33.18</v>
      </c>
    </row>
    <row r="14148" spans="1:4" hidden="1" x14ac:dyDescent="0.35">
      <c r="A14148" s="3" t="str">
        <f t="shared" si="221"/>
        <v>ICLN_44796</v>
      </c>
      <c r="B14148" t="s">
        <v>52</v>
      </c>
      <c r="C14148" s="1">
        <v>44796</v>
      </c>
      <c r="D14148">
        <v>22.190999999999999</v>
      </c>
    </row>
    <row r="14149" spans="1:4" hidden="1" x14ac:dyDescent="0.35">
      <c r="A14149" s="3" t="str">
        <f t="shared" si="221"/>
        <v>IEAA.L_44796</v>
      </c>
      <c r="B14149" t="s">
        <v>53</v>
      </c>
      <c r="C14149" s="1">
        <v>44796</v>
      </c>
      <c r="D14149">
        <v>4.782</v>
      </c>
    </row>
    <row r="14150" spans="1:4" hidden="1" x14ac:dyDescent="0.35">
      <c r="A14150" s="3" t="str">
        <f t="shared" si="221"/>
        <v>IEF_44796</v>
      </c>
      <c r="B14150" t="s">
        <v>54</v>
      </c>
      <c r="C14150" s="1">
        <v>44796</v>
      </c>
      <c r="D14150">
        <v>100.77200000000001</v>
      </c>
    </row>
    <row r="14151" spans="1:4" hidden="1" x14ac:dyDescent="0.35">
      <c r="A14151" s="3" t="str">
        <f t="shared" si="221"/>
        <v>IEFM.L_44796</v>
      </c>
      <c r="B14151" t="s">
        <v>55</v>
      </c>
      <c r="C14151" s="1">
        <v>44796</v>
      </c>
      <c r="D14151">
        <v>727.5</v>
      </c>
    </row>
    <row r="14152" spans="1:4" hidden="1" x14ac:dyDescent="0.35">
      <c r="A14152" s="3" t="str">
        <f t="shared" si="221"/>
        <v>IEMG_44796</v>
      </c>
      <c r="B14152" t="s">
        <v>56</v>
      </c>
      <c r="C14152" s="1">
        <v>44796</v>
      </c>
      <c r="D14152">
        <v>48.216999999999999</v>
      </c>
    </row>
    <row r="14153" spans="1:4" hidden="1" x14ac:dyDescent="0.35">
      <c r="A14153" s="3" t="str">
        <f t="shared" si="221"/>
        <v>IEUS_44796</v>
      </c>
      <c r="B14153" t="s">
        <v>57</v>
      </c>
      <c r="C14153" s="1">
        <v>44796</v>
      </c>
      <c r="D14153">
        <v>48.07</v>
      </c>
    </row>
    <row r="14154" spans="1:4" hidden="1" x14ac:dyDescent="0.35">
      <c r="A14154" s="3" t="str">
        <f t="shared" si="221"/>
        <v>IEVL.L_44796</v>
      </c>
      <c r="B14154" t="s">
        <v>58</v>
      </c>
      <c r="C14154" s="1">
        <v>44796</v>
      </c>
      <c r="D14154">
        <v>6.9059999999999997</v>
      </c>
    </row>
    <row r="14155" spans="1:4" hidden="1" x14ac:dyDescent="0.35">
      <c r="A14155" s="3" t="str">
        <f t="shared" si="221"/>
        <v>IGF_44796</v>
      </c>
      <c r="B14155" t="s">
        <v>59</v>
      </c>
      <c r="C14155" s="1">
        <v>44796</v>
      </c>
      <c r="D14155">
        <v>48.338000000000001</v>
      </c>
    </row>
    <row r="14156" spans="1:4" hidden="1" x14ac:dyDescent="0.35">
      <c r="A14156" s="3" t="str">
        <f t="shared" si="221"/>
        <v>INDA_44796</v>
      </c>
      <c r="B14156" t="s">
        <v>60</v>
      </c>
      <c r="C14156" s="1">
        <v>44796</v>
      </c>
      <c r="D14156">
        <v>43.15</v>
      </c>
    </row>
    <row r="14157" spans="1:4" hidden="1" x14ac:dyDescent="0.35">
      <c r="A14157" s="3" t="str">
        <f t="shared" si="221"/>
        <v>IUMO.L_44796</v>
      </c>
      <c r="B14157" t="s">
        <v>61</v>
      </c>
      <c r="C14157" s="1">
        <v>44796</v>
      </c>
      <c r="D14157">
        <v>10.1</v>
      </c>
    </row>
    <row r="14158" spans="1:4" hidden="1" x14ac:dyDescent="0.35">
      <c r="A14158" s="3" t="str">
        <f t="shared" si="221"/>
        <v>IUVL.L_44796</v>
      </c>
      <c r="B14158" t="s">
        <v>62</v>
      </c>
      <c r="C14158" s="1">
        <v>44796</v>
      </c>
      <c r="D14158">
        <v>8.3989999999999991</v>
      </c>
    </row>
    <row r="14159" spans="1:4" hidden="1" x14ac:dyDescent="0.35">
      <c r="A14159" s="3" t="str">
        <f t="shared" si="221"/>
        <v>IVV_44796</v>
      </c>
      <c r="B14159" t="s">
        <v>63</v>
      </c>
      <c r="C14159" s="1">
        <v>44796</v>
      </c>
      <c r="D14159">
        <v>410.63799999999998</v>
      </c>
    </row>
    <row r="14160" spans="1:4" hidden="1" x14ac:dyDescent="0.35">
      <c r="A14160" s="3" t="str">
        <f t="shared" si="221"/>
        <v>IWM_44796</v>
      </c>
      <c r="B14160" t="s">
        <v>64</v>
      </c>
      <c r="C14160" s="1">
        <v>44796</v>
      </c>
      <c r="D14160">
        <v>189.095</v>
      </c>
    </row>
    <row r="14161" spans="1:4" hidden="1" x14ac:dyDescent="0.35">
      <c r="A14161" s="3" t="str">
        <f t="shared" si="221"/>
        <v>IXN_44796</v>
      </c>
      <c r="B14161" t="s">
        <v>65</v>
      </c>
      <c r="C14161" s="1">
        <v>44796</v>
      </c>
      <c r="D14161">
        <v>50.781999999999996</v>
      </c>
    </row>
    <row r="14162" spans="1:4" hidden="1" x14ac:dyDescent="0.35">
      <c r="A14162" s="3" t="str">
        <f t="shared" si="221"/>
        <v>JPEA.L_44796</v>
      </c>
      <c r="B14162" t="s">
        <v>66</v>
      </c>
      <c r="C14162" s="1">
        <v>44796</v>
      </c>
      <c r="D14162">
        <v>4.91</v>
      </c>
    </row>
    <row r="14163" spans="1:4" hidden="1" x14ac:dyDescent="0.35">
      <c r="A14163" s="3" t="str">
        <f t="shared" si="221"/>
        <v>JPM_44796</v>
      </c>
      <c r="B14163" t="s">
        <v>67</v>
      </c>
      <c r="C14163" s="1">
        <v>44796</v>
      </c>
      <c r="D14163">
        <v>113.65600000000001</v>
      </c>
    </row>
    <row r="14164" spans="1:4" hidden="1" x14ac:dyDescent="0.35">
      <c r="A14164" s="3" t="str">
        <f t="shared" si="221"/>
        <v>KR_44796</v>
      </c>
      <c r="B14164" t="s">
        <v>68</v>
      </c>
      <c r="C14164" s="1">
        <v>44796</v>
      </c>
      <c r="D14164">
        <v>49.045999999999999</v>
      </c>
    </row>
    <row r="14165" spans="1:4" hidden="1" x14ac:dyDescent="0.35">
      <c r="A14165" s="3" t="str">
        <f t="shared" si="221"/>
        <v>LQD_44796</v>
      </c>
      <c r="B14165" t="s">
        <v>69</v>
      </c>
      <c r="C14165" s="1">
        <v>44796</v>
      </c>
      <c r="D14165">
        <v>109.29</v>
      </c>
    </row>
    <row r="14166" spans="1:4" hidden="1" x14ac:dyDescent="0.35">
      <c r="A14166" s="3" t="str">
        <f t="shared" si="221"/>
        <v>MCHI_44796</v>
      </c>
      <c r="B14166" t="s">
        <v>70</v>
      </c>
      <c r="C14166" s="1">
        <v>44796</v>
      </c>
      <c r="D14166">
        <v>48.031999999999996</v>
      </c>
    </row>
    <row r="14167" spans="1:4" hidden="1" x14ac:dyDescent="0.35">
      <c r="A14167" s="3" t="str">
        <f t="shared" si="221"/>
        <v>META_44796</v>
      </c>
      <c r="B14167" t="s">
        <v>144</v>
      </c>
      <c r="C14167" s="1">
        <v>44796</v>
      </c>
      <c r="D14167">
        <v>161.11000000000001</v>
      </c>
    </row>
    <row r="14168" spans="1:4" hidden="1" x14ac:dyDescent="0.35">
      <c r="A14168" s="3" t="str">
        <f t="shared" si="221"/>
        <v>MVEU.L_44796</v>
      </c>
      <c r="B14168" t="s">
        <v>71</v>
      </c>
      <c r="C14168" s="1">
        <v>44796</v>
      </c>
      <c r="D14168">
        <v>51.594999999999999</v>
      </c>
    </row>
    <row r="14169" spans="1:4" hidden="1" x14ac:dyDescent="0.35">
      <c r="A14169" s="3" t="str">
        <f t="shared" si="221"/>
        <v>OGN_44796</v>
      </c>
      <c r="B14169" t="s">
        <v>72</v>
      </c>
      <c r="C14169" s="1">
        <v>44796</v>
      </c>
      <c r="D14169">
        <v>29.581</v>
      </c>
    </row>
    <row r="14170" spans="1:4" hidden="1" x14ac:dyDescent="0.35">
      <c r="A14170" s="3" t="str">
        <f t="shared" si="221"/>
        <v>PG_44796</v>
      </c>
      <c r="B14170" t="s">
        <v>73</v>
      </c>
      <c r="C14170" s="1">
        <v>44796</v>
      </c>
      <c r="D14170">
        <v>144.51</v>
      </c>
    </row>
    <row r="14171" spans="1:4" hidden="1" x14ac:dyDescent="0.35">
      <c r="A14171" s="3" t="str">
        <f t="shared" si="221"/>
        <v>PPL_44796</v>
      </c>
      <c r="B14171" t="s">
        <v>74</v>
      </c>
      <c r="C14171" s="1">
        <v>44796</v>
      </c>
      <c r="D14171">
        <v>29.766999999999999</v>
      </c>
    </row>
    <row r="14172" spans="1:4" hidden="1" x14ac:dyDescent="0.35">
      <c r="A14172" s="3" t="str">
        <f t="shared" si="221"/>
        <v>PRU_44796</v>
      </c>
      <c r="B14172" t="s">
        <v>75</v>
      </c>
      <c r="C14172" s="1">
        <v>44796</v>
      </c>
      <c r="D14172">
        <v>98.218999999999994</v>
      </c>
    </row>
    <row r="14173" spans="1:4" hidden="1" x14ac:dyDescent="0.35">
      <c r="A14173" s="3" t="str">
        <f t="shared" si="221"/>
        <v>PYPL_44796</v>
      </c>
      <c r="B14173" t="s">
        <v>76</v>
      </c>
      <c r="C14173" s="1">
        <v>44796</v>
      </c>
      <c r="D14173">
        <v>93.2</v>
      </c>
    </row>
    <row r="14174" spans="1:4" hidden="1" x14ac:dyDescent="0.35">
      <c r="A14174" s="3" t="str">
        <f t="shared" si="221"/>
        <v>RE_44796</v>
      </c>
      <c r="B14174" t="s">
        <v>77</v>
      </c>
      <c r="C14174" s="1">
        <v>44796</v>
      </c>
      <c r="D14174">
        <v>271.28199999999998</v>
      </c>
    </row>
    <row r="14175" spans="1:4" hidden="1" x14ac:dyDescent="0.35">
      <c r="A14175" s="3" t="str">
        <f t="shared" si="221"/>
        <v>REET_44796</v>
      </c>
      <c r="B14175" t="s">
        <v>78</v>
      </c>
      <c r="C14175" s="1">
        <v>44796</v>
      </c>
      <c r="D14175">
        <v>24.920999999999999</v>
      </c>
    </row>
    <row r="14176" spans="1:4" hidden="1" x14ac:dyDescent="0.35">
      <c r="A14176" s="3" t="str">
        <f t="shared" si="221"/>
        <v>ROL_44796</v>
      </c>
      <c r="B14176" t="s">
        <v>79</v>
      </c>
      <c r="C14176" s="1">
        <v>44796</v>
      </c>
      <c r="D14176">
        <v>35.569000000000003</v>
      </c>
    </row>
    <row r="14177" spans="1:4" hidden="1" x14ac:dyDescent="0.35">
      <c r="A14177" s="3" t="str">
        <f t="shared" si="221"/>
        <v>ROST_44796</v>
      </c>
      <c r="B14177" t="s">
        <v>80</v>
      </c>
      <c r="C14177" s="1">
        <v>44796</v>
      </c>
      <c r="D14177">
        <v>87.424000000000007</v>
      </c>
    </row>
    <row r="14178" spans="1:4" hidden="1" x14ac:dyDescent="0.35">
      <c r="A14178" s="3" t="str">
        <f t="shared" si="221"/>
        <v>SEGA.L_44796</v>
      </c>
      <c r="B14178" t="s">
        <v>81</v>
      </c>
      <c r="C14178" s="1">
        <v>44796</v>
      </c>
      <c r="D14178">
        <v>96.236000000000004</v>
      </c>
    </row>
    <row r="14179" spans="1:4" hidden="1" x14ac:dyDescent="0.35">
      <c r="A14179" s="3" t="str">
        <f t="shared" si="221"/>
        <v>SHY_44796</v>
      </c>
      <c r="B14179" t="s">
        <v>82</v>
      </c>
      <c r="C14179" s="1">
        <v>44796</v>
      </c>
      <c r="D14179">
        <v>81.605999999999995</v>
      </c>
    </row>
    <row r="14180" spans="1:4" hidden="1" x14ac:dyDescent="0.35">
      <c r="A14180" s="3" t="str">
        <f t="shared" si="221"/>
        <v>SLV_44796</v>
      </c>
      <c r="B14180" t="s">
        <v>83</v>
      </c>
      <c r="C14180" s="1">
        <v>44796</v>
      </c>
      <c r="D14180">
        <v>17.62</v>
      </c>
    </row>
    <row r="14181" spans="1:4" hidden="1" x14ac:dyDescent="0.35">
      <c r="A14181" s="3" t="str">
        <f t="shared" si="221"/>
        <v>SPMV.L_44796</v>
      </c>
      <c r="B14181" t="s">
        <v>84</v>
      </c>
      <c r="C14181" s="1">
        <v>44796</v>
      </c>
      <c r="D14181">
        <v>77.709999999999994</v>
      </c>
    </row>
    <row r="14182" spans="1:4" hidden="1" x14ac:dyDescent="0.35">
      <c r="A14182" s="3" t="str">
        <f t="shared" si="221"/>
        <v>TLT_44796</v>
      </c>
      <c r="B14182" t="s">
        <v>85</v>
      </c>
      <c r="C14182" s="1">
        <v>44796</v>
      </c>
      <c r="D14182">
        <v>110.447</v>
      </c>
    </row>
    <row r="14183" spans="1:4" hidden="1" x14ac:dyDescent="0.35">
      <c r="A14183" s="3" t="str">
        <f t="shared" si="221"/>
        <v>UNH_44796</v>
      </c>
      <c r="B14183" t="s">
        <v>86</v>
      </c>
      <c r="C14183" s="1">
        <v>44796</v>
      </c>
      <c r="D14183">
        <v>532.48299999999995</v>
      </c>
    </row>
    <row r="14184" spans="1:4" hidden="1" x14ac:dyDescent="0.35">
      <c r="A14184" s="3" t="str">
        <f t="shared" si="221"/>
        <v>URI_44796</v>
      </c>
      <c r="B14184" t="s">
        <v>87</v>
      </c>
      <c r="C14184" s="1">
        <v>44796</v>
      </c>
      <c r="D14184">
        <v>306.00900000000001</v>
      </c>
    </row>
    <row r="14185" spans="1:4" hidden="1" x14ac:dyDescent="0.35">
      <c r="A14185" s="3" t="str">
        <f t="shared" ref="A14185:A14248" si="222">CONCATENATE(B14185,"_",C14185)</f>
        <v>V_44796</v>
      </c>
      <c r="B14185" t="s">
        <v>88</v>
      </c>
      <c r="C14185" s="1">
        <v>44796</v>
      </c>
      <c r="D14185">
        <v>205.935</v>
      </c>
    </row>
    <row r="14186" spans="1:4" hidden="1" x14ac:dyDescent="0.35">
      <c r="A14186" s="3" t="str">
        <f t="shared" si="222"/>
        <v>VRSK_44796</v>
      </c>
      <c r="B14186" t="s">
        <v>89</v>
      </c>
      <c r="C14186" s="1">
        <v>44796</v>
      </c>
      <c r="D14186">
        <v>193.81</v>
      </c>
    </row>
    <row r="14187" spans="1:4" hidden="1" x14ac:dyDescent="0.35">
      <c r="A14187" s="3" t="str">
        <f t="shared" si="222"/>
        <v>VXX_44796</v>
      </c>
      <c r="B14187" t="s">
        <v>90</v>
      </c>
      <c r="C14187" s="1">
        <v>44796</v>
      </c>
      <c r="D14187">
        <v>20.14</v>
      </c>
    </row>
    <row r="14188" spans="1:4" hidden="1" x14ac:dyDescent="0.35">
      <c r="A14188" s="3" t="str">
        <f t="shared" si="222"/>
        <v>WRK_44796</v>
      </c>
      <c r="B14188" t="s">
        <v>91</v>
      </c>
      <c r="C14188" s="1">
        <v>44796</v>
      </c>
      <c r="D14188">
        <v>40.774000000000001</v>
      </c>
    </row>
    <row r="14189" spans="1:4" hidden="1" x14ac:dyDescent="0.35">
      <c r="A14189" s="3" t="str">
        <f t="shared" si="222"/>
        <v>XLB_44796</v>
      </c>
      <c r="B14189" t="s">
        <v>92</v>
      </c>
      <c r="C14189" s="1">
        <v>44796</v>
      </c>
      <c r="D14189">
        <v>77.733999999999995</v>
      </c>
    </row>
    <row r="14190" spans="1:4" hidden="1" x14ac:dyDescent="0.35">
      <c r="A14190" s="3" t="str">
        <f t="shared" si="222"/>
        <v>XLC_44796</v>
      </c>
      <c r="B14190" t="s">
        <v>93</v>
      </c>
      <c r="C14190" s="1">
        <v>44796</v>
      </c>
      <c r="D14190">
        <v>55.308</v>
      </c>
    </row>
    <row r="14191" spans="1:4" hidden="1" x14ac:dyDescent="0.35">
      <c r="A14191" s="3" t="str">
        <f t="shared" si="222"/>
        <v>XLE_44796</v>
      </c>
      <c r="B14191" t="s">
        <v>94</v>
      </c>
      <c r="C14191" s="1">
        <v>44796</v>
      </c>
      <c r="D14191">
        <v>80.454999999999998</v>
      </c>
    </row>
    <row r="14192" spans="1:4" hidden="1" x14ac:dyDescent="0.35">
      <c r="A14192" s="3" t="str">
        <f t="shared" si="222"/>
        <v>XLF_44796</v>
      </c>
      <c r="B14192" t="s">
        <v>95</v>
      </c>
      <c r="C14192" s="1">
        <v>44796</v>
      </c>
      <c r="D14192">
        <v>33.661999999999999</v>
      </c>
    </row>
    <row r="14193" spans="1:4" hidden="1" x14ac:dyDescent="0.35">
      <c r="A14193" s="3" t="str">
        <f t="shared" si="222"/>
        <v>XLI_44796</v>
      </c>
      <c r="B14193" t="s">
        <v>96</v>
      </c>
      <c r="C14193" s="1">
        <v>44796</v>
      </c>
      <c r="D14193">
        <v>96.218000000000004</v>
      </c>
    </row>
    <row r="14194" spans="1:4" hidden="1" x14ac:dyDescent="0.35">
      <c r="A14194" s="3" t="str">
        <f t="shared" si="222"/>
        <v>XLK_44796</v>
      </c>
      <c r="B14194" t="s">
        <v>97</v>
      </c>
      <c r="C14194" s="1">
        <v>44796</v>
      </c>
      <c r="D14194">
        <v>142.83600000000001</v>
      </c>
    </row>
    <row r="14195" spans="1:4" hidden="1" x14ac:dyDescent="0.35">
      <c r="A14195" s="3" t="str">
        <f t="shared" si="222"/>
        <v>XLP_44796</v>
      </c>
      <c r="B14195" t="s">
        <v>98</v>
      </c>
      <c r="C14195" s="1">
        <v>44796</v>
      </c>
      <c r="D14195">
        <v>74.774000000000001</v>
      </c>
    </row>
    <row r="14196" spans="1:4" hidden="1" x14ac:dyDescent="0.35">
      <c r="A14196" s="3" t="str">
        <f t="shared" si="222"/>
        <v>XLU_44796</v>
      </c>
      <c r="B14196" t="s">
        <v>99</v>
      </c>
      <c r="C14196" s="1">
        <v>44796</v>
      </c>
      <c r="D14196">
        <v>75.052999999999997</v>
      </c>
    </row>
    <row r="14197" spans="1:4" hidden="1" x14ac:dyDescent="0.35">
      <c r="A14197" s="3" t="str">
        <f t="shared" si="222"/>
        <v>XLV_44796</v>
      </c>
      <c r="B14197" t="s">
        <v>100</v>
      </c>
      <c r="C14197" s="1">
        <v>44796</v>
      </c>
      <c r="D14197">
        <v>128.30799999999999</v>
      </c>
    </row>
    <row r="14198" spans="1:4" hidden="1" x14ac:dyDescent="0.35">
      <c r="A14198" s="3" t="str">
        <f t="shared" si="222"/>
        <v>XLY_44796</v>
      </c>
      <c r="B14198" t="s">
        <v>101</v>
      </c>
      <c r="C14198" s="1">
        <v>44796</v>
      </c>
      <c r="D14198">
        <v>162.553</v>
      </c>
    </row>
    <row r="14199" spans="1:4" hidden="1" x14ac:dyDescent="0.35">
      <c r="A14199" s="3" t="str">
        <f t="shared" si="222"/>
        <v>XOM_44796</v>
      </c>
      <c r="B14199" t="s">
        <v>102</v>
      </c>
      <c r="C14199" s="1">
        <v>44796</v>
      </c>
      <c r="D14199">
        <v>96.450999999999993</v>
      </c>
    </row>
    <row r="14200" spans="1:4" hidden="1" x14ac:dyDescent="0.35">
      <c r="A14200" s="3" t="str">
        <f t="shared" si="222"/>
        <v>ABBV_44797</v>
      </c>
      <c r="B14200" t="s">
        <v>3</v>
      </c>
      <c r="C14200" s="1">
        <v>44797</v>
      </c>
      <c r="D14200">
        <v>135.23500000000001</v>
      </c>
    </row>
    <row r="14201" spans="1:4" hidden="1" x14ac:dyDescent="0.35">
      <c r="A14201" s="3" t="str">
        <f t="shared" si="222"/>
        <v>ACN_44797</v>
      </c>
      <c r="B14201" t="s">
        <v>4</v>
      </c>
      <c r="C14201" s="1">
        <v>44797</v>
      </c>
      <c r="D14201">
        <v>303.66199999999998</v>
      </c>
    </row>
    <row r="14202" spans="1:4" hidden="1" x14ac:dyDescent="0.35">
      <c r="A14202" s="3" t="str">
        <f t="shared" si="222"/>
        <v>AEP_44797</v>
      </c>
      <c r="B14202" t="s">
        <v>5</v>
      </c>
      <c r="C14202" s="1">
        <v>44797</v>
      </c>
      <c r="D14202">
        <v>100.771</v>
      </c>
    </row>
    <row r="14203" spans="1:4" hidden="1" x14ac:dyDescent="0.35">
      <c r="A14203" s="3" t="str">
        <f t="shared" si="222"/>
        <v>AIZ_44797</v>
      </c>
      <c r="B14203" t="s">
        <v>6</v>
      </c>
      <c r="C14203" s="1">
        <v>44797</v>
      </c>
      <c r="D14203">
        <v>162.922</v>
      </c>
    </row>
    <row r="14204" spans="1:4" hidden="1" x14ac:dyDescent="0.35">
      <c r="A14204" s="3" t="str">
        <f t="shared" si="222"/>
        <v>ALLE_44797</v>
      </c>
      <c r="B14204" t="s">
        <v>7</v>
      </c>
      <c r="C14204" s="1">
        <v>44797</v>
      </c>
      <c r="D14204">
        <v>101.05200000000001</v>
      </c>
    </row>
    <row r="14205" spans="1:4" hidden="1" x14ac:dyDescent="0.35">
      <c r="A14205" s="3" t="str">
        <f t="shared" si="222"/>
        <v>AMAT_44797</v>
      </c>
      <c r="B14205" t="s">
        <v>8</v>
      </c>
      <c r="C14205" s="1">
        <v>44797</v>
      </c>
      <c r="D14205">
        <v>101.22799999999999</v>
      </c>
    </row>
    <row r="14206" spans="1:4" hidden="1" x14ac:dyDescent="0.35">
      <c r="A14206" s="3" t="str">
        <f t="shared" si="222"/>
        <v>AMP_44797</v>
      </c>
      <c r="B14206" t="s">
        <v>9</v>
      </c>
      <c r="C14206" s="1">
        <v>44797</v>
      </c>
      <c r="D14206">
        <v>275.63200000000001</v>
      </c>
    </row>
    <row r="14207" spans="1:4" hidden="1" x14ac:dyDescent="0.35">
      <c r="A14207" s="3" t="str">
        <f t="shared" si="222"/>
        <v>AMZN_44797</v>
      </c>
      <c r="B14207" t="s">
        <v>10</v>
      </c>
      <c r="C14207" s="1">
        <v>44797</v>
      </c>
      <c r="D14207">
        <v>133.80000000000001</v>
      </c>
    </row>
    <row r="14208" spans="1:4" hidden="1" x14ac:dyDescent="0.35">
      <c r="A14208" s="3" t="str">
        <f t="shared" si="222"/>
        <v>AVB_44797</v>
      </c>
      <c r="B14208" t="s">
        <v>11</v>
      </c>
      <c r="C14208" s="1">
        <v>44797</v>
      </c>
      <c r="D14208">
        <v>206.124</v>
      </c>
    </row>
    <row r="14209" spans="1:4" hidden="1" x14ac:dyDescent="0.35">
      <c r="A14209" s="3" t="str">
        <f t="shared" si="222"/>
        <v>AVY_44797</v>
      </c>
      <c r="B14209" t="s">
        <v>12</v>
      </c>
      <c r="C14209" s="1">
        <v>44797</v>
      </c>
      <c r="D14209">
        <v>192.172</v>
      </c>
    </row>
    <row r="14210" spans="1:4" hidden="1" x14ac:dyDescent="0.35">
      <c r="A14210" s="3" t="str">
        <f t="shared" si="222"/>
        <v>AXP_44797</v>
      </c>
      <c r="B14210" t="s">
        <v>13</v>
      </c>
      <c r="C14210" s="1">
        <v>44797</v>
      </c>
      <c r="D14210">
        <v>157.977</v>
      </c>
    </row>
    <row r="14211" spans="1:4" hidden="1" x14ac:dyDescent="0.35">
      <c r="A14211" s="3" t="str">
        <f t="shared" si="222"/>
        <v>BDX_44797</v>
      </c>
      <c r="B14211" t="s">
        <v>14</v>
      </c>
      <c r="C14211" s="1">
        <v>44797</v>
      </c>
      <c r="D14211">
        <v>256.53199999999998</v>
      </c>
    </row>
    <row r="14212" spans="1:4" hidden="1" x14ac:dyDescent="0.35">
      <c r="A14212" s="3" t="str">
        <f t="shared" si="222"/>
        <v>BF-B_44797</v>
      </c>
      <c r="B14212" t="s">
        <v>15</v>
      </c>
      <c r="C14212" s="1">
        <v>44797</v>
      </c>
      <c r="D14212">
        <v>76.912000000000006</v>
      </c>
    </row>
    <row r="14213" spans="1:4" hidden="1" x14ac:dyDescent="0.35">
      <c r="A14213" s="3" t="str">
        <f t="shared" si="222"/>
        <v>BMY_44797</v>
      </c>
      <c r="B14213" t="s">
        <v>16</v>
      </c>
      <c r="C14213" s="1">
        <v>44797</v>
      </c>
      <c r="D14213">
        <v>71.296000000000006</v>
      </c>
    </row>
    <row r="14214" spans="1:4" hidden="1" x14ac:dyDescent="0.35">
      <c r="A14214" s="3" t="str">
        <f t="shared" si="222"/>
        <v>BR_44797</v>
      </c>
      <c r="B14214" t="s">
        <v>17</v>
      </c>
      <c r="C14214" s="1">
        <v>44797</v>
      </c>
      <c r="D14214">
        <v>172.87200000000001</v>
      </c>
    </row>
    <row r="14215" spans="1:4" hidden="1" x14ac:dyDescent="0.35">
      <c r="A14215" s="3" t="str">
        <f t="shared" si="222"/>
        <v>CARR_44797</v>
      </c>
      <c r="B14215" t="s">
        <v>18</v>
      </c>
      <c r="C14215" s="1">
        <v>44797</v>
      </c>
      <c r="D14215">
        <v>41.305999999999997</v>
      </c>
    </row>
    <row r="14216" spans="1:4" hidden="1" x14ac:dyDescent="0.35">
      <c r="A14216" s="3" t="str">
        <f t="shared" si="222"/>
        <v>CDW_44797</v>
      </c>
      <c r="B14216" t="s">
        <v>19</v>
      </c>
      <c r="C14216" s="1">
        <v>44797</v>
      </c>
      <c r="D14216">
        <v>183.82300000000001</v>
      </c>
    </row>
    <row r="14217" spans="1:4" hidden="1" x14ac:dyDescent="0.35">
      <c r="A14217" s="3" t="str">
        <f t="shared" si="222"/>
        <v>CE_44797</v>
      </c>
      <c r="B14217" t="s">
        <v>20</v>
      </c>
      <c r="C14217" s="1">
        <v>44797</v>
      </c>
      <c r="D14217">
        <v>114.873</v>
      </c>
    </row>
    <row r="14218" spans="1:4" hidden="1" x14ac:dyDescent="0.35">
      <c r="A14218" s="3" t="str">
        <f t="shared" si="222"/>
        <v>CHTR_44797</v>
      </c>
      <c r="B14218" t="s">
        <v>21</v>
      </c>
      <c r="C14218" s="1">
        <v>44797</v>
      </c>
      <c r="D14218">
        <v>429.18</v>
      </c>
    </row>
    <row r="14219" spans="1:4" hidden="1" x14ac:dyDescent="0.35">
      <c r="A14219" s="3" t="str">
        <f t="shared" si="222"/>
        <v>CNC_44797</v>
      </c>
      <c r="B14219" t="s">
        <v>22</v>
      </c>
      <c r="C14219" s="1">
        <v>44797</v>
      </c>
      <c r="D14219">
        <v>95.62</v>
      </c>
    </row>
    <row r="14220" spans="1:4" hidden="1" x14ac:dyDescent="0.35">
      <c r="A14220" s="3" t="str">
        <f t="shared" si="222"/>
        <v>CNP_44797</v>
      </c>
      <c r="B14220" t="s">
        <v>23</v>
      </c>
      <c r="C14220" s="1">
        <v>44797</v>
      </c>
      <c r="D14220">
        <v>31.861999999999998</v>
      </c>
    </row>
    <row r="14221" spans="1:4" hidden="1" x14ac:dyDescent="0.35">
      <c r="A14221" s="3" t="str">
        <f t="shared" si="222"/>
        <v>COP_44797</v>
      </c>
      <c r="B14221" t="s">
        <v>24</v>
      </c>
      <c r="C14221" s="1">
        <v>44797</v>
      </c>
      <c r="D14221">
        <v>107.449</v>
      </c>
    </row>
    <row r="14222" spans="1:4" hidden="1" x14ac:dyDescent="0.35">
      <c r="A14222" s="3" t="str">
        <f t="shared" si="222"/>
        <v>CTAS_44797</v>
      </c>
      <c r="B14222" t="s">
        <v>25</v>
      </c>
      <c r="C14222" s="1">
        <v>44797</v>
      </c>
      <c r="D14222">
        <v>426.911</v>
      </c>
    </row>
    <row r="14223" spans="1:4" hidden="1" x14ac:dyDescent="0.35">
      <c r="A14223" s="3" t="str">
        <f t="shared" si="222"/>
        <v>CZR_44797</v>
      </c>
      <c r="B14223" t="s">
        <v>26</v>
      </c>
      <c r="C14223" s="1">
        <v>44797</v>
      </c>
      <c r="D14223">
        <v>45.99</v>
      </c>
    </row>
    <row r="14224" spans="1:4" hidden="1" x14ac:dyDescent="0.35">
      <c r="A14224" s="3" t="str">
        <f t="shared" si="222"/>
        <v>DG_44797</v>
      </c>
      <c r="B14224" t="s">
        <v>27</v>
      </c>
      <c r="C14224" s="1">
        <v>44797</v>
      </c>
      <c r="D14224">
        <v>246.33500000000001</v>
      </c>
    </row>
    <row r="14225" spans="1:4" hidden="1" x14ac:dyDescent="0.35">
      <c r="A14225" s="3" t="str">
        <f t="shared" si="222"/>
        <v>DPZ_44797</v>
      </c>
      <c r="B14225" t="s">
        <v>28</v>
      </c>
      <c r="C14225" s="1">
        <v>44797</v>
      </c>
      <c r="D14225">
        <v>394.51100000000002</v>
      </c>
    </row>
    <row r="14226" spans="1:4" x14ac:dyDescent="0.35">
      <c r="A14226" s="3" t="str">
        <f t="shared" si="222"/>
        <v>DRE_44797</v>
      </c>
      <c r="B14226" t="s">
        <v>29</v>
      </c>
      <c r="C14226" s="1">
        <v>44797</v>
      </c>
      <c r="D14226">
        <v>61.656999999999996</v>
      </c>
    </row>
    <row r="14227" spans="1:4" hidden="1" x14ac:dyDescent="0.35">
      <c r="A14227" s="3" t="str">
        <f t="shared" si="222"/>
        <v>DXC_44797</v>
      </c>
      <c r="B14227" t="s">
        <v>30</v>
      </c>
      <c r="C14227" s="1">
        <v>44797</v>
      </c>
      <c r="D14227">
        <v>25.03</v>
      </c>
    </row>
    <row r="14228" spans="1:4" hidden="1" x14ac:dyDescent="0.35">
      <c r="A14228" s="3" t="str">
        <f t="shared" si="222"/>
        <v>EWA_44797</v>
      </c>
      <c r="B14228" t="s">
        <v>31</v>
      </c>
      <c r="C14228" s="1">
        <v>44797</v>
      </c>
      <c r="D14228">
        <v>22.064</v>
      </c>
    </row>
    <row r="14229" spans="1:4" hidden="1" x14ac:dyDescent="0.35">
      <c r="A14229" s="3" t="str">
        <f t="shared" si="222"/>
        <v>EWC_44797</v>
      </c>
      <c r="B14229" t="s">
        <v>32</v>
      </c>
      <c r="C14229" s="1">
        <v>44797</v>
      </c>
      <c r="D14229">
        <v>34.898000000000003</v>
      </c>
    </row>
    <row r="14230" spans="1:4" hidden="1" x14ac:dyDescent="0.35">
      <c r="A14230" s="3" t="str">
        <f t="shared" si="222"/>
        <v>EWG_44797</v>
      </c>
      <c r="B14230" t="s">
        <v>33</v>
      </c>
      <c r="C14230" s="1">
        <v>44797</v>
      </c>
      <c r="D14230">
        <v>22.222000000000001</v>
      </c>
    </row>
    <row r="14231" spans="1:4" hidden="1" x14ac:dyDescent="0.35">
      <c r="A14231" s="3" t="str">
        <f t="shared" si="222"/>
        <v>EWH_44797</v>
      </c>
      <c r="B14231" t="s">
        <v>34</v>
      </c>
      <c r="C14231" s="1">
        <v>44797</v>
      </c>
      <c r="D14231">
        <v>20.149999999999999</v>
      </c>
    </row>
    <row r="14232" spans="1:4" hidden="1" x14ac:dyDescent="0.35">
      <c r="A14232" s="3" t="str">
        <f t="shared" si="222"/>
        <v>EWJ_44797</v>
      </c>
      <c r="B14232" t="s">
        <v>35</v>
      </c>
      <c r="C14232" s="1">
        <v>44797</v>
      </c>
      <c r="D14232">
        <v>55.045999999999999</v>
      </c>
    </row>
    <row r="14233" spans="1:4" hidden="1" x14ac:dyDescent="0.35">
      <c r="A14233" s="3" t="str">
        <f t="shared" si="222"/>
        <v>EWL_44797</v>
      </c>
      <c r="B14233" t="s">
        <v>36</v>
      </c>
      <c r="C14233" s="1">
        <v>44797</v>
      </c>
      <c r="D14233">
        <v>41.83</v>
      </c>
    </row>
    <row r="14234" spans="1:4" hidden="1" x14ac:dyDescent="0.35">
      <c r="A14234" s="3" t="str">
        <f t="shared" si="222"/>
        <v>EWQ_44797</v>
      </c>
      <c r="B14234" t="s">
        <v>37</v>
      </c>
      <c r="C14234" s="1">
        <v>44797</v>
      </c>
      <c r="D14234">
        <v>30.568000000000001</v>
      </c>
    </row>
    <row r="14235" spans="1:4" hidden="1" x14ac:dyDescent="0.35">
      <c r="A14235" s="3" t="str">
        <f t="shared" si="222"/>
        <v>EWT_44797</v>
      </c>
      <c r="B14235" t="s">
        <v>38</v>
      </c>
      <c r="C14235" s="1">
        <v>44797</v>
      </c>
      <c r="D14235">
        <v>43.509</v>
      </c>
    </row>
    <row r="14236" spans="1:4" hidden="1" x14ac:dyDescent="0.35">
      <c r="A14236" s="3" t="str">
        <f t="shared" si="222"/>
        <v>EWU_44797</v>
      </c>
      <c r="B14236" t="s">
        <v>39</v>
      </c>
      <c r="C14236" s="1">
        <v>44797</v>
      </c>
      <c r="D14236">
        <v>29.73</v>
      </c>
    </row>
    <row r="14237" spans="1:4" hidden="1" x14ac:dyDescent="0.35">
      <c r="A14237" s="3" t="str">
        <f t="shared" si="222"/>
        <v>EWY_44797</v>
      </c>
      <c r="B14237" t="s">
        <v>40</v>
      </c>
      <c r="C14237" s="1">
        <v>44797</v>
      </c>
      <c r="D14237">
        <v>57.72</v>
      </c>
    </row>
    <row r="14238" spans="1:4" hidden="1" x14ac:dyDescent="0.35">
      <c r="A14238" s="3" t="str">
        <f t="shared" si="222"/>
        <v>EWZ_44797</v>
      </c>
      <c r="B14238" t="s">
        <v>41</v>
      </c>
      <c r="C14238" s="1">
        <v>44797</v>
      </c>
      <c r="D14238">
        <v>29.834</v>
      </c>
    </row>
    <row r="14239" spans="1:4" hidden="1" x14ac:dyDescent="0.35">
      <c r="A14239" s="3" t="str">
        <f t="shared" si="222"/>
        <v>FTV_44797</v>
      </c>
      <c r="B14239" t="s">
        <v>43</v>
      </c>
      <c r="C14239" s="1">
        <v>44797</v>
      </c>
      <c r="D14239">
        <v>65.798000000000002</v>
      </c>
    </row>
    <row r="14240" spans="1:4" hidden="1" x14ac:dyDescent="0.35">
      <c r="A14240" s="3" t="str">
        <f t="shared" si="222"/>
        <v>GOOG_44797</v>
      </c>
      <c r="B14240" t="s">
        <v>44</v>
      </c>
      <c r="C14240" s="1">
        <v>44797</v>
      </c>
      <c r="D14240">
        <v>114.7</v>
      </c>
    </row>
    <row r="14241" spans="1:4" hidden="1" x14ac:dyDescent="0.35">
      <c r="A14241" s="3" t="str">
        <f t="shared" si="222"/>
        <v>GPC_44797</v>
      </c>
      <c r="B14241" t="s">
        <v>45</v>
      </c>
      <c r="C14241" s="1">
        <v>44797</v>
      </c>
      <c r="D14241">
        <v>155.60400000000001</v>
      </c>
    </row>
    <row r="14242" spans="1:4" hidden="1" x14ac:dyDescent="0.35">
      <c r="A14242" s="3" t="str">
        <f t="shared" si="222"/>
        <v>GSG_44797</v>
      </c>
      <c r="B14242" t="s">
        <v>46</v>
      </c>
      <c r="C14242" s="1">
        <v>44797</v>
      </c>
      <c r="D14242">
        <v>23.29</v>
      </c>
    </row>
    <row r="14243" spans="1:4" hidden="1" x14ac:dyDescent="0.35">
      <c r="A14243" s="3" t="str">
        <f t="shared" si="222"/>
        <v>HIG_44797</v>
      </c>
      <c r="B14243" t="s">
        <v>47</v>
      </c>
      <c r="C14243" s="1">
        <v>44797</v>
      </c>
      <c r="D14243">
        <v>66.27</v>
      </c>
    </row>
    <row r="14244" spans="1:4" hidden="1" x14ac:dyDescent="0.35">
      <c r="A14244" s="3" t="str">
        <f t="shared" si="222"/>
        <v>HIGH.L_44797</v>
      </c>
      <c r="B14244" t="s">
        <v>48</v>
      </c>
      <c r="C14244" s="1">
        <v>44797</v>
      </c>
      <c r="D14244">
        <v>4.9939999999999998</v>
      </c>
    </row>
    <row r="14245" spans="1:4" hidden="1" x14ac:dyDescent="0.35">
      <c r="A14245" s="3" t="str">
        <f t="shared" si="222"/>
        <v>HST_44797</v>
      </c>
      <c r="B14245" t="s">
        <v>49</v>
      </c>
      <c r="C14245" s="1">
        <v>44797</v>
      </c>
      <c r="D14245">
        <v>18.425999999999998</v>
      </c>
    </row>
    <row r="14246" spans="1:4" hidden="1" x14ac:dyDescent="0.35">
      <c r="A14246" s="3" t="str">
        <f t="shared" si="222"/>
        <v>HYG_44797</v>
      </c>
      <c r="B14246" t="s">
        <v>50</v>
      </c>
      <c r="C14246" s="1">
        <v>44797</v>
      </c>
      <c r="D14246">
        <v>74.251999999999995</v>
      </c>
    </row>
    <row r="14247" spans="1:4" hidden="1" x14ac:dyDescent="0.35">
      <c r="A14247" s="3" t="str">
        <f t="shared" si="222"/>
        <v>IAU_44797</v>
      </c>
      <c r="B14247" t="s">
        <v>51</v>
      </c>
      <c r="C14247" s="1">
        <v>44797</v>
      </c>
      <c r="D14247">
        <v>33.270000000000003</v>
      </c>
    </row>
    <row r="14248" spans="1:4" hidden="1" x14ac:dyDescent="0.35">
      <c r="A14248" s="3" t="str">
        <f t="shared" si="222"/>
        <v>ICLN_44797</v>
      </c>
      <c r="B14248" t="s">
        <v>52</v>
      </c>
      <c r="C14248" s="1">
        <v>44797</v>
      </c>
      <c r="D14248">
        <v>22.63</v>
      </c>
    </row>
    <row r="14249" spans="1:4" hidden="1" x14ac:dyDescent="0.35">
      <c r="A14249" s="3" t="str">
        <f t="shared" ref="A14249:A14312" si="223">CONCATENATE(B14249,"_",C14249)</f>
        <v>IEAA.L_44797</v>
      </c>
      <c r="B14249" t="s">
        <v>53</v>
      </c>
      <c r="C14249" s="1">
        <v>44797</v>
      </c>
      <c r="D14249">
        <v>4.7789999999999999</v>
      </c>
    </row>
    <row r="14250" spans="1:4" hidden="1" x14ac:dyDescent="0.35">
      <c r="A14250" s="3" t="str">
        <f t="shared" si="223"/>
        <v>IEF_44797</v>
      </c>
      <c r="B14250" t="s">
        <v>54</v>
      </c>
      <c r="C14250" s="1">
        <v>44797</v>
      </c>
      <c r="D14250">
        <v>100.435</v>
      </c>
    </row>
    <row r="14251" spans="1:4" hidden="1" x14ac:dyDescent="0.35">
      <c r="A14251" s="3" t="str">
        <f t="shared" si="223"/>
        <v>IEFM.L_44797</v>
      </c>
      <c r="B14251" t="s">
        <v>55</v>
      </c>
      <c r="C14251" s="1">
        <v>44797</v>
      </c>
      <c r="D14251">
        <v>730.55</v>
      </c>
    </row>
    <row r="14252" spans="1:4" hidden="1" x14ac:dyDescent="0.35">
      <c r="A14252" s="3" t="str">
        <f t="shared" si="223"/>
        <v>IEMG_44797</v>
      </c>
      <c r="B14252" t="s">
        <v>56</v>
      </c>
      <c r="C14252" s="1">
        <v>44797</v>
      </c>
      <c r="D14252">
        <v>48.305999999999997</v>
      </c>
    </row>
    <row r="14253" spans="1:4" hidden="1" x14ac:dyDescent="0.35">
      <c r="A14253" s="3" t="str">
        <f t="shared" si="223"/>
        <v>IEUS_44797</v>
      </c>
      <c r="B14253" t="s">
        <v>57</v>
      </c>
      <c r="C14253" s="1">
        <v>44797</v>
      </c>
      <c r="D14253">
        <v>48.277999999999999</v>
      </c>
    </row>
    <row r="14254" spans="1:4" hidden="1" x14ac:dyDescent="0.35">
      <c r="A14254" s="3" t="str">
        <f t="shared" si="223"/>
        <v>IEVL.L_44797</v>
      </c>
      <c r="B14254" t="s">
        <v>58</v>
      </c>
      <c r="C14254" s="1">
        <v>44797</v>
      </c>
      <c r="D14254">
        <v>6.8840000000000003</v>
      </c>
    </row>
    <row r="14255" spans="1:4" hidden="1" x14ac:dyDescent="0.35">
      <c r="A14255" s="3" t="str">
        <f t="shared" si="223"/>
        <v>IGF_44797</v>
      </c>
      <c r="B14255" t="s">
        <v>59</v>
      </c>
      <c r="C14255" s="1">
        <v>44797</v>
      </c>
      <c r="D14255">
        <v>48.427999999999997</v>
      </c>
    </row>
    <row r="14256" spans="1:4" hidden="1" x14ac:dyDescent="0.35">
      <c r="A14256" s="3" t="str">
        <f t="shared" si="223"/>
        <v>INDA_44797</v>
      </c>
      <c r="B14256" t="s">
        <v>60</v>
      </c>
      <c r="C14256" s="1">
        <v>44797</v>
      </c>
      <c r="D14256">
        <v>43.36</v>
      </c>
    </row>
    <row r="14257" spans="1:4" hidden="1" x14ac:dyDescent="0.35">
      <c r="A14257" s="3" t="str">
        <f t="shared" si="223"/>
        <v>IUMO.L_44797</v>
      </c>
      <c r="B14257" t="s">
        <v>61</v>
      </c>
      <c r="C14257" s="1">
        <v>44797</v>
      </c>
      <c r="D14257">
        <v>10.108000000000001</v>
      </c>
    </row>
    <row r="14258" spans="1:4" hidden="1" x14ac:dyDescent="0.35">
      <c r="A14258" s="3" t="str">
        <f t="shared" si="223"/>
        <v>IUVL.L_44797</v>
      </c>
      <c r="B14258" t="s">
        <v>62</v>
      </c>
      <c r="C14258" s="1">
        <v>44797</v>
      </c>
      <c r="D14258">
        <v>8.4090000000000007</v>
      </c>
    </row>
    <row r="14259" spans="1:4" hidden="1" x14ac:dyDescent="0.35">
      <c r="A14259" s="3" t="str">
        <f t="shared" si="223"/>
        <v>IVV_44797</v>
      </c>
      <c r="B14259" t="s">
        <v>63</v>
      </c>
      <c r="C14259" s="1">
        <v>44797</v>
      </c>
      <c r="D14259">
        <v>411.916</v>
      </c>
    </row>
    <row r="14260" spans="1:4" hidden="1" x14ac:dyDescent="0.35">
      <c r="A14260" s="3" t="str">
        <f t="shared" si="223"/>
        <v>IWM_44797</v>
      </c>
      <c r="B14260" t="s">
        <v>64</v>
      </c>
      <c r="C14260" s="1">
        <v>44797</v>
      </c>
      <c r="D14260">
        <v>190.541</v>
      </c>
    </row>
    <row r="14261" spans="1:4" hidden="1" x14ac:dyDescent="0.35">
      <c r="A14261" s="3" t="str">
        <f t="shared" si="223"/>
        <v>IXN_44797</v>
      </c>
      <c r="B14261" t="s">
        <v>65</v>
      </c>
      <c r="C14261" s="1">
        <v>44797</v>
      </c>
      <c r="D14261">
        <v>50.792000000000002</v>
      </c>
    </row>
    <row r="14262" spans="1:4" hidden="1" x14ac:dyDescent="0.35">
      <c r="A14262" s="3" t="str">
        <f t="shared" si="223"/>
        <v>JPEA.L_44797</v>
      </c>
      <c r="B14262" t="s">
        <v>66</v>
      </c>
      <c r="C14262" s="1">
        <v>44797</v>
      </c>
      <c r="D14262">
        <v>4.9119999999999999</v>
      </c>
    </row>
    <row r="14263" spans="1:4" hidden="1" x14ac:dyDescent="0.35">
      <c r="A14263" s="3" t="str">
        <f t="shared" si="223"/>
        <v>JPM_44797</v>
      </c>
      <c r="B14263" t="s">
        <v>67</v>
      </c>
      <c r="C14263" s="1">
        <v>44797</v>
      </c>
      <c r="D14263">
        <v>113.932</v>
      </c>
    </row>
    <row r="14264" spans="1:4" hidden="1" x14ac:dyDescent="0.35">
      <c r="A14264" s="3" t="str">
        <f t="shared" si="223"/>
        <v>KR_44797</v>
      </c>
      <c r="B14264" t="s">
        <v>68</v>
      </c>
      <c r="C14264" s="1">
        <v>44797</v>
      </c>
      <c r="D14264">
        <v>49.106000000000002</v>
      </c>
    </row>
    <row r="14265" spans="1:4" hidden="1" x14ac:dyDescent="0.35">
      <c r="A14265" s="3" t="str">
        <f t="shared" si="223"/>
        <v>LQD_44797</v>
      </c>
      <c r="B14265" t="s">
        <v>69</v>
      </c>
      <c r="C14265" s="1">
        <v>44797</v>
      </c>
      <c r="D14265">
        <v>108.965</v>
      </c>
    </row>
    <row r="14266" spans="1:4" hidden="1" x14ac:dyDescent="0.35">
      <c r="A14266" s="3" t="str">
        <f t="shared" si="223"/>
        <v>MCHI_44797</v>
      </c>
      <c r="B14266" t="s">
        <v>70</v>
      </c>
      <c r="C14266" s="1">
        <v>44797</v>
      </c>
      <c r="D14266">
        <v>48.031999999999996</v>
      </c>
    </row>
    <row r="14267" spans="1:4" hidden="1" x14ac:dyDescent="0.35">
      <c r="A14267" s="3" t="str">
        <f t="shared" si="223"/>
        <v>META_44797</v>
      </c>
      <c r="B14267" t="s">
        <v>144</v>
      </c>
      <c r="C14267" s="1">
        <v>44797</v>
      </c>
      <c r="D14267">
        <v>163.26</v>
      </c>
    </row>
    <row r="14268" spans="1:4" hidden="1" x14ac:dyDescent="0.35">
      <c r="A14268" s="3" t="str">
        <f t="shared" si="223"/>
        <v>MVEU.L_44797</v>
      </c>
      <c r="B14268" t="s">
        <v>71</v>
      </c>
      <c r="C14268" s="1">
        <v>44797</v>
      </c>
      <c r="D14268">
        <v>51.76</v>
      </c>
    </row>
    <row r="14269" spans="1:4" hidden="1" x14ac:dyDescent="0.35">
      <c r="A14269" s="3" t="str">
        <f t="shared" si="223"/>
        <v>OGN_44797</v>
      </c>
      <c r="B14269" t="s">
        <v>72</v>
      </c>
      <c r="C14269" s="1">
        <v>44797</v>
      </c>
      <c r="D14269">
        <v>29.719000000000001</v>
      </c>
    </row>
    <row r="14270" spans="1:4" hidden="1" x14ac:dyDescent="0.35">
      <c r="A14270" s="3" t="str">
        <f t="shared" si="223"/>
        <v>PG_44797</v>
      </c>
      <c r="B14270" t="s">
        <v>73</v>
      </c>
      <c r="C14270" s="1">
        <v>44797</v>
      </c>
      <c r="D14270">
        <v>143.88900000000001</v>
      </c>
    </row>
    <row r="14271" spans="1:4" hidden="1" x14ac:dyDescent="0.35">
      <c r="A14271" s="3" t="str">
        <f t="shared" si="223"/>
        <v>PPL_44797</v>
      </c>
      <c r="B14271" t="s">
        <v>74</v>
      </c>
      <c r="C14271" s="1">
        <v>44797</v>
      </c>
      <c r="D14271">
        <v>29.757000000000001</v>
      </c>
    </row>
    <row r="14272" spans="1:4" hidden="1" x14ac:dyDescent="0.35">
      <c r="A14272" s="3" t="str">
        <f t="shared" si="223"/>
        <v>PRU_44797</v>
      </c>
      <c r="B14272" t="s">
        <v>75</v>
      </c>
      <c r="C14272" s="1">
        <v>44797</v>
      </c>
      <c r="D14272">
        <v>98.388000000000005</v>
      </c>
    </row>
    <row r="14273" spans="1:4" hidden="1" x14ac:dyDescent="0.35">
      <c r="A14273" s="3" t="str">
        <f t="shared" si="223"/>
        <v>PYPL_44797</v>
      </c>
      <c r="B14273" t="s">
        <v>76</v>
      </c>
      <c r="C14273" s="1">
        <v>44797</v>
      </c>
      <c r="D14273">
        <v>93.76</v>
      </c>
    </row>
    <row r="14274" spans="1:4" hidden="1" x14ac:dyDescent="0.35">
      <c r="A14274" s="3" t="str">
        <f t="shared" si="223"/>
        <v>RE_44797</v>
      </c>
      <c r="B14274" t="s">
        <v>77</v>
      </c>
      <c r="C14274" s="1">
        <v>44797</v>
      </c>
      <c r="D14274">
        <v>272.31599999999997</v>
      </c>
    </row>
    <row r="14275" spans="1:4" hidden="1" x14ac:dyDescent="0.35">
      <c r="A14275" s="3" t="str">
        <f t="shared" si="223"/>
        <v>REET_44797</v>
      </c>
      <c r="B14275" t="s">
        <v>78</v>
      </c>
      <c r="C14275" s="1">
        <v>44797</v>
      </c>
      <c r="D14275">
        <v>24.98</v>
      </c>
    </row>
    <row r="14276" spans="1:4" hidden="1" x14ac:dyDescent="0.35">
      <c r="A14276" s="3" t="str">
        <f t="shared" si="223"/>
        <v>ROL_44797</v>
      </c>
      <c r="B14276" t="s">
        <v>79</v>
      </c>
      <c r="C14276" s="1">
        <v>44797</v>
      </c>
      <c r="D14276">
        <v>35.35</v>
      </c>
    </row>
    <row r="14277" spans="1:4" hidden="1" x14ac:dyDescent="0.35">
      <c r="A14277" s="3" t="str">
        <f t="shared" si="223"/>
        <v>ROST_44797</v>
      </c>
      <c r="B14277" t="s">
        <v>80</v>
      </c>
      <c r="C14277" s="1">
        <v>44797</v>
      </c>
      <c r="D14277">
        <v>90.007999999999996</v>
      </c>
    </row>
    <row r="14278" spans="1:4" hidden="1" x14ac:dyDescent="0.35">
      <c r="A14278" s="3" t="str">
        <f t="shared" si="223"/>
        <v>SEGA.L_44797</v>
      </c>
      <c r="B14278" t="s">
        <v>81</v>
      </c>
      <c r="C14278" s="1">
        <v>44797</v>
      </c>
      <c r="D14278">
        <v>96.230999999999995</v>
      </c>
    </row>
    <row r="14279" spans="1:4" hidden="1" x14ac:dyDescent="0.35">
      <c r="A14279" s="3" t="str">
        <f t="shared" si="223"/>
        <v>SHY_44797</v>
      </c>
      <c r="B14279" t="s">
        <v>82</v>
      </c>
      <c r="C14279" s="1">
        <v>44797</v>
      </c>
      <c r="D14279">
        <v>81.516999999999996</v>
      </c>
    </row>
    <row r="14280" spans="1:4" hidden="1" x14ac:dyDescent="0.35">
      <c r="A14280" s="3" t="str">
        <f t="shared" si="223"/>
        <v>SLV_44797</v>
      </c>
      <c r="B14280" t="s">
        <v>83</v>
      </c>
      <c r="C14280" s="1">
        <v>44797</v>
      </c>
      <c r="D14280">
        <v>17.63</v>
      </c>
    </row>
    <row r="14281" spans="1:4" hidden="1" x14ac:dyDescent="0.35">
      <c r="A14281" s="3" t="str">
        <f t="shared" si="223"/>
        <v>SPMV.L_44797</v>
      </c>
      <c r="B14281" t="s">
        <v>84</v>
      </c>
      <c r="C14281" s="1">
        <v>44797</v>
      </c>
      <c r="D14281">
        <v>77.98</v>
      </c>
    </row>
    <row r="14282" spans="1:4" hidden="1" x14ac:dyDescent="0.35">
      <c r="A14282" s="3" t="str">
        <f t="shared" si="223"/>
        <v>TLT_44797</v>
      </c>
      <c r="B14282" t="s">
        <v>85</v>
      </c>
      <c r="C14282" s="1">
        <v>44797</v>
      </c>
      <c r="D14282">
        <v>109.63800000000001</v>
      </c>
    </row>
    <row r="14283" spans="1:4" hidden="1" x14ac:dyDescent="0.35">
      <c r="A14283" s="3" t="str">
        <f t="shared" si="223"/>
        <v>UNH_44797</v>
      </c>
      <c r="B14283" t="s">
        <v>86</v>
      </c>
      <c r="C14283" s="1">
        <v>44797</v>
      </c>
      <c r="D14283">
        <v>533.13800000000003</v>
      </c>
    </row>
    <row r="14284" spans="1:4" hidden="1" x14ac:dyDescent="0.35">
      <c r="A14284" s="3" t="str">
        <f t="shared" si="223"/>
        <v>URI_44797</v>
      </c>
      <c r="B14284" t="s">
        <v>87</v>
      </c>
      <c r="C14284" s="1">
        <v>44797</v>
      </c>
      <c r="D14284">
        <v>306.99599999999998</v>
      </c>
    </row>
    <row r="14285" spans="1:4" hidden="1" x14ac:dyDescent="0.35">
      <c r="A14285" s="3" t="str">
        <f t="shared" si="223"/>
        <v>V_44797</v>
      </c>
      <c r="B14285" t="s">
        <v>88</v>
      </c>
      <c r="C14285" s="1">
        <v>44797</v>
      </c>
      <c r="D14285">
        <v>205.80600000000001</v>
      </c>
    </row>
    <row r="14286" spans="1:4" hidden="1" x14ac:dyDescent="0.35">
      <c r="A14286" s="3" t="str">
        <f t="shared" si="223"/>
        <v>VRSK_44797</v>
      </c>
      <c r="B14286" t="s">
        <v>89</v>
      </c>
      <c r="C14286" s="1">
        <v>44797</v>
      </c>
      <c r="D14286">
        <v>194.03</v>
      </c>
    </row>
    <row r="14287" spans="1:4" hidden="1" x14ac:dyDescent="0.35">
      <c r="A14287" s="3" t="str">
        <f t="shared" si="223"/>
        <v>VXX_44797</v>
      </c>
      <c r="B14287" t="s">
        <v>90</v>
      </c>
      <c r="C14287" s="1">
        <v>44797</v>
      </c>
      <c r="D14287">
        <v>19.8</v>
      </c>
    </row>
    <row r="14288" spans="1:4" hidden="1" x14ac:dyDescent="0.35">
      <c r="A14288" s="3" t="str">
        <f t="shared" si="223"/>
        <v>WRK_44797</v>
      </c>
      <c r="B14288" t="s">
        <v>91</v>
      </c>
      <c r="C14288" s="1">
        <v>44797</v>
      </c>
      <c r="D14288">
        <v>40.527999999999999</v>
      </c>
    </row>
    <row r="14289" spans="1:4" hidden="1" x14ac:dyDescent="0.35">
      <c r="A14289" s="3" t="str">
        <f t="shared" si="223"/>
        <v>XLB_44797</v>
      </c>
      <c r="B14289" t="s">
        <v>92</v>
      </c>
      <c r="C14289" s="1">
        <v>44797</v>
      </c>
      <c r="D14289">
        <v>77.902000000000001</v>
      </c>
    </row>
    <row r="14290" spans="1:4" hidden="1" x14ac:dyDescent="0.35">
      <c r="A14290" s="3" t="str">
        <f t="shared" si="223"/>
        <v>XLC_44797</v>
      </c>
      <c r="B14290" t="s">
        <v>93</v>
      </c>
      <c r="C14290" s="1">
        <v>44797</v>
      </c>
      <c r="D14290">
        <v>55.636000000000003</v>
      </c>
    </row>
    <row r="14291" spans="1:4" hidden="1" x14ac:dyDescent="0.35">
      <c r="A14291" s="3" t="str">
        <f t="shared" si="223"/>
        <v>XLE_44797</v>
      </c>
      <c r="B14291" t="s">
        <v>94</v>
      </c>
      <c r="C14291" s="1">
        <v>44797</v>
      </c>
      <c r="D14291">
        <v>81.444000000000003</v>
      </c>
    </row>
    <row r="14292" spans="1:4" hidden="1" x14ac:dyDescent="0.35">
      <c r="A14292" s="3" t="str">
        <f t="shared" si="223"/>
        <v>XLF_44797</v>
      </c>
      <c r="B14292" t="s">
        <v>95</v>
      </c>
      <c r="C14292" s="1">
        <v>44797</v>
      </c>
      <c r="D14292">
        <v>33.840000000000003</v>
      </c>
    </row>
    <row r="14293" spans="1:4" hidden="1" x14ac:dyDescent="0.35">
      <c r="A14293" s="3" t="str">
        <f t="shared" si="223"/>
        <v>XLI_44797</v>
      </c>
      <c r="B14293" t="s">
        <v>96</v>
      </c>
      <c r="C14293" s="1">
        <v>44797</v>
      </c>
      <c r="D14293">
        <v>96.534999999999997</v>
      </c>
    </row>
    <row r="14294" spans="1:4" hidden="1" x14ac:dyDescent="0.35">
      <c r="A14294" s="3" t="str">
        <f t="shared" si="223"/>
        <v>XLK_44797</v>
      </c>
      <c r="B14294" t="s">
        <v>97</v>
      </c>
      <c r="C14294" s="1">
        <v>44797</v>
      </c>
      <c r="D14294">
        <v>142.92599999999999</v>
      </c>
    </row>
    <row r="14295" spans="1:4" hidden="1" x14ac:dyDescent="0.35">
      <c r="A14295" s="3" t="str">
        <f t="shared" si="223"/>
        <v>XLP_44797</v>
      </c>
      <c r="B14295" t="s">
        <v>98</v>
      </c>
      <c r="C14295" s="1">
        <v>44797</v>
      </c>
      <c r="D14295">
        <v>74.962000000000003</v>
      </c>
    </row>
    <row r="14296" spans="1:4" hidden="1" x14ac:dyDescent="0.35">
      <c r="A14296" s="3" t="str">
        <f t="shared" si="223"/>
        <v>XLU_44797</v>
      </c>
      <c r="B14296" t="s">
        <v>99</v>
      </c>
      <c r="C14296" s="1">
        <v>44797</v>
      </c>
      <c r="D14296">
        <v>75.289000000000001</v>
      </c>
    </row>
    <row r="14297" spans="1:4" hidden="1" x14ac:dyDescent="0.35">
      <c r="A14297" s="3" t="str">
        <f t="shared" si="223"/>
        <v>XLV_44797</v>
      </c>
      <c r="B14297" t="s">
        <v>100</v>
      </c>
      <c r="C14297" s="1">
        <v>44797</v>
      </c>
      <c r="D14297">
        <v>128.46700000000001</v>
      </c>
    </row>
    <row r="14298" spans="1:4" hidden="1" x14ac:dyDescent="0.35">
      <c r="A14298" s="3" t="str">
        <f t="shared" si="223"/>
        <v>XLY_44797</v>
      </c>
      <c r="B14298" t="s">
        <v>101</v>
      </c>
      <c r="C14298" s="1">
        <v>44797</v>
      </c>
      <c r="D14298">
        <v>163.25</v>
      </c>
    </row>
    <row r="14299" spans="1:4" hidden="1" x14ac:dyDescent="0.35">
      <c r="A14299" s="3" t="str">
        <f t="shared" si="223"/>
        <v>XOM_44797</v>
      </c>
      <c r="B14299" t="s">
        <v>102</v>
      </c>
      <c r="C14299" s="1">
        <v>44797</v>
      </c>
      <c r="D14299">
        <v>97.022000000000006</v>
      </c>
    </row>
    <row r="14300" spans="1:4" hidden="1" x14ac:dyDescent="0.35">
      <c r="A14300" s="3" t="str">
        <f t="shared" si="223"/>
        <v>ABBV_44798</v>
      </c>
      <c r="B14300" t="s">
        <v>3</v>
      </c>
      <c r="C14300" s="1">
        <v>44798</v>
      </c>
      <c r="D14300">
        <v>136.62799999999999</v>
      </c>
    </row>
    <row r="14301" spans="1:4" hidden="1" x14ac:dyDescent="0.35">
      <c r="A14301" s="3" t="str">
        <f t="shared" si="223"/>
        <v>ACN_44798</v>
      </c>
      <c r="B14301" t="s">
        <v>4</v>
      </c>
      <c r="C14301" s="1">
        <v>44798</v>
      </c>
      <c r="D14301">
        <v>307.142</v>
      </c>
    </row>
    <row r="14302" spans="1:4" hidden="1" x14ac:dyDescent="0.35">
      <c r="A14302" s="3" t="str">
        <f t="shared" si="223"/>
        <v>AEP_44798</v>
      </c>
      <c r="B14302" t="s">
        <v>5</v>
      </c>
      <c r="C14302" s="1">
        <v>44798</v>
      </c>
      <c r="D14302">
        <v>101.47799999999999</v>
      </c>
    </row>
    <row r="14303" spans="1:4" hidden="1" x14ac:dyDescent="0.35">
      <c r="A14303" s="3" t="str">
        <f t="shared" si="223"/>
        <v>AIZ_44798</v>
      </c>
      <c r="B14303" t="s">
        <v>6</v>
      </c>
      <c r="C14303" s="1">
        <v>44798</v>
      </c>
      <c r="D14303">
        <v>164.18</v>
      </c>
    </row>
    <row r="14304" spans="1:4" hidden="1" x14ac:dyDescent="0.35">
      <c r="A14304" s="3" t="str">
        <f t="shared" si="223"/>
        <v>ALLE_44798</v>
      </c>
      <c r="B14304" t="s">
        <v>7</v>
      </c>
      <c r="C14304" s="1">
        <v>44798</v>
      </c>
      <c r="D14304">
        <v>102.49</v>
      </c>
    </row>
    <row r="14305" spans="1:4" hidden="1" x14ac:dyDescent="0.35">
      <c r="A14305" s="3" t="str">
        <f t="shared" si="223"/>
        <v>AMAT_44798</v>
      </c>
      <c r="B14305" t="s">
        <v>8</v>
      </c>
      <c r="C14305" s="1">
        <v>44798</v>
      </c>
      <c r="D14305">
        <v>104.745</v>
      </c>
    </row>
    <row r="14306" spans="1:4" hidden="1" x14ac:dyDescent="0.35">
      <c r="A14306" s="3" t="str">
        <f t="shared" si="223"/>
        <v>AMP_44798</v>
      </c>
      <c r="B14306" t="s">
        <v>9</v>
      </c>
      <c r="C14306" s="1">
        <v>44798</v>
      </c>
      <c r="D14306">
        <v>281.49700000000001</v>
      </c>
    </row>
    <row r="14307" spans="1:4" hidden="1" x14ac:dyDescent="0.35">
      <c r="A14307" s="3" t="str">
        <f t="shared" si="223"/>
        <v>AMZN_44798</v>
      </c>
      <c r="B14307" t="s">
        <v>10</v>
      </c>
      <c r="C14307" s="1">
        <v>44798</v>
      </c>
      <c r="D14307">
        <v>137.28</v>
      </c>
    </row>
    <row r="14308" spans="1:4" hidden="1" x14ac:dyDescent="0.35">
      <c r="A14308" s="3" t="str">
        <f t="shared" si="223"/>
        <v>AVB_44798</v>
      </c>
      <c r="B14308" t="s">
        <v>11</v>
      </c>
      <c r="C14308" s="1">
        <v>44798</v>
      </c>
      <c r="D14308">
        <v>209.482</v>
      </c>
    </row>
    <row r="14309" spans="1:4" hidden="1" x14ac:dyDescent="0.35">
      <c r="A14309" s="3" t="str">
        <f t="shared" si="223"/>
        <v>AVY_44798</v>
      </c>
      <c r="B14309" t="s">
        <v>12</v>
      </c>
      <c r="C14309" s="1">
        <v>44798</v>
      </c>
      <c r="D14309">
        <v>194.136</v>
      </c>
    </row>
    <row r="14310" spans="1:4" hidden="1" x14ac:dyDescent="0.35">
      <c r="A14310" s="3" t="str">
        <f t="shared" si="223"/>
        <v>AXP_44798</v>
      </c>
      <c r="B14310" t="s">
        <v>13</v>
      </c>
      <c r="C14310" s="1">
        <v>44798</v>
      </c>
      <c r="D14310">
        <v>161.05500000000001</v>
      </c>
    </row>
    <row r="14311" spans="1:4" hidden="1" x14ac:dyDescent="0.35">
      <c r="A14311" s="3" t="str">
        <f t="shared" si="223"/>
        <v>BDX_44798</v>
      </c>
      <c r="B14311" t="s">
        <v>14</v>
      </c>
      <c r="C14311" s="1">
        <v>44798</v>
      </c>
      <c r="D14311">
        <v>258.18</v>
      </c>
    </row>
    <row r="14312" spans="1:4" hidden="1" x14ac:dyDescent="0.35">
      <c r="A14312" s="3" t="str">
        <f t="shared" si="223"/>
        <v>BF-B_44798</v>
      </c>
      <c r="B14312" t="s">
        <v>15</v>
      </c>
      <c r="C14312" s="1">
        <v>44798</v>
      </c>
      <c r="D14312">
        <v>77.141000000000005</v>
      </c>
    </row>
    <row r="14313" spans="1:4" hidden="1" x14ac:dyDescent="0.35">
      <c r="A14313" s="3" t="str">
        <f t="shared" ref="A14313:A14376" si="224">CONCATENATE(B14313,"_",C14313)</f>
        <v>BMY_44798</v>
      </c>
      <c r="B14313" t="s">
        <v>16</v>
      </c>
      <c r="C14313" s="1">
        <v>44798</v>
      </c>
      <c r="D14313">
        <v>70.39</v>
      </c>
    </row>
    <row r="14314" spans="1:4" hidden="1" x14ac:dyDescent="0.35">
      <c r="A14314" s="3" t="str">
        <f t="shared" si="224"/>
        <v>BR_44798</v>
      </c>
      <c r="B14314" t="s">
        <v>17</v>
      </c>
      <c r="C14314" s="1">
        <v>44798</v>
      </c>
      <c r="D14314">
        <v>174.84299999999999</v>
      </c>
    </row>
    <row r="14315" spans="1:4" hidden="1" x14ac:dyDescent="0.35">
      <c r="A14315" s="3" t="str">
        <f t="shared" si="224"/>
        <v>CARR_44798</v>
      </c>
      <c r="B14315" t="s">
        <v>18</v>
      </c>
      <c r="C14315" s="1">
        <v>44798</v>
      </c>
      <c r="D14315">
        <v>41.633000000000003</v>
      </c>
    </row>
    <row r="14316" spans="1:4" hidden="1" x14ac:dyDescent="0.35">
      <c r="A14316" s="3" t="str">
        <f t="shared" si="224"/>
        <v>CDW_44798</v>
      </c>
      <c r="B14316" t="s">
        <v>19</v>
      </c>
      <c r="C14316" s="1">
        <v>44798</v>
      </c>
      <c r="D14316">
        <v>187.31200000000001</v>
      </c>
    </row>
    <row r="14317" spans="1:4" hidden="1" x14ac:dyDescent="0.35">
      <c r="A14317" s="3" t="str">
        <f t="shared" si="224"/>
        <v>CE_44798</v>
      </c>
      <c r="B14317" t="s">
        <v>20</v>
      </c>
      <c r="C14317" s="1">
        <v>44798</v>
      </c>
      <c r="D14317">
        <v>117.074</v>
      </c>
    </row>
    <row r="14318" spans="1:4" hidden="1" x14ac:dyDescent="0.35">
      <c r="A14318" s="3" t="str">
        <f t="shared" si="224"/>
        <v>CHTR_44798</v>
      </c>
      <c r="B14318" t="s">
        <v>21</v>
      </c>
      <c r="C14318" s="1">
        <v>44798</v>
      </c>
      <c r="D14318">
        <v>438.54</v>
      </c>
    </row>
    <row r="14319" spans="1:4" hidden="1" x14ac:dyDescent="0.35">
      <c r="A14319" s="3" t="str">
        <f t="shared" si="224"/>
        <v>CNC_44798</v>
      </c>
      <c r="B14319" t="s">
        <v>22</v>
      </c>
      <c r="C14319" s="1">
        <v>44798</v>
      </c>
      <c r="D14319">
        <v>95.73</v>
      </c>
    </row>
    <row r="14320" spans="1:4" hidden="1" x14ac:dyDescent="0.35">
      <c r="A14320" s="3" t="str">
        <f t="shared" si="224"/>
        <v>CNP_44798</v>
      </c>
      <c r="B14320" t="s">
        <v>23</v>
      </c>
      <c r="C14320" s="1">
        <v>44798</v>
      </c>
      <c r="D14320">
        <v>31.960999999999999</v>
      </c>
    </row>
    <row r="14321" spans="1:4" hidden="1" x14ac:dyDescent="0.35">
      <c r="A14321" s="3" t="str">
        <f t="shared" si="224"/>
        <v>COP_44798</v>
      </c>
      <c r="B14321" t="s">
        <v>24</v>
      </c>
      <c r="C14321" s="1">
        <v>44798</v>
      </c>
      <c r="D14321">
        <v>108.965</v>
      </c>
    </row>
    <row r="14322" spans="1:4" hidden="1" x14ac:dyDescent="0.35">
      <c r="A14322" s="3" t="str">
        <f t="shared" si="224"/>
        <v>CTAS_44798</v>
      </c>
      <c r="B14322" t="s">
        <v>25</v>
      </c>
      <c r="C14322" s="1">
        <v>44798</v>
      </c>
      <c r="D14322">
        <v>431.09899999999999</v>
      </c>
    </row>
    <row r="14323" spans="1:4" hidden="1" x14ac:dyDescent="0.35">
      <c r="A14323" s="3" t="str">
        <f t="shared" si="224"/>
        <v>CZR_44798</v>
      </c>
      <c r="B14323" t="s">
        <v>26</v>
      </c>
      <c r="C14323" s="1">
        <v>44798</v>
      </c>
      <c r="D14323">
        <v>46.85</v>
      </c>
    </row>
    <row r="14324" spans="1:4" hidden="1" x14ac:dyDescent="0.35">
      <c r="A14324" s="3" t="str">
        <f t="shared" si="224"/>
        <v>DG_44798</v>
      </c>
      <c r="B14324" t="s">
        <v>27</v>
      </c>
      <c r="C14324" s="1">
        <v>44798</v>
      </c>
      <c r="D14324">
        <v>244.971</v>
      </c>
    </row>
    <row r="14325" spans="1:4" hidden="1" x14ac:dyDescent="0.35">
      <c r="A14325" s="3" t="str">
        <f t="shared" si="224"/>
        <v>DPZ_44798</v>
      </c>
      <c r="B14325" t="s">
        <v>28</v>
      </c>
      <c r="C14325" s="1">
        <v>44798</v>
      </c>
      <c r="D14325">
        <v>404.459</v>
      </c>
    </row>
    <row r="14326" spans="1:4" x14ac:dyDescent="0.35">
      <c r="A14326" s="3" t="str">
        <f t="shared" si="224"/>
        <v>DRE_44798</v>
      </c>
      <c r="B14326" t="s">
        <v>29</v>
      </c>
      <c r="C14326" s="1">
        <v>44798</v>
      </c>
      <c r="D14326">
        <v>62.412999999999997</v>
      </c>
    </row>
    <row r="14327" spans="1:4" hidden="1" x14ac:dyDescent="0.35">
      <c r="A14327" s="3" t="str">
        <f t="shared" si="224"/>
        <v>DXC_44798</v>
      </c>
      <c r="B14327" t="s">
        <v>30</v>
      </c>
      <c r="C14327" s="1">
        <v>44798</v>
      </c>
      <c r="D14327">
        <v>25.57</v>
      </c>
    </row>
    <row r="14328" spans="1:4" hidden="1" x14ac:dyDescent="0.35">
      <c r="A14328" s="3" t="str">
        <f t="shared" si="224"/>
        <v>EWA_44798</v>
      </c>
      <c r="B14328" t="s">
        <v>31</v>
      </c>
      <c r="C14328" s="1">
        <v>44798</v>
      </c>
      <c r="D14328">
        <v>22.446000000000002</v>
      </c>
    </row>
    <row r="14329" spans="1:4" hidden="1" x14ac:dyDescent="0.35">
      <c r="A14329" s="3" t="str">
        <f t="shared" si="224"/>
        <v>EWC_44798</v>
      </c>
      <c r="B14329" t="s">
        <v>32</v>
      </c>
      <c r="C14329" s="1">
        <v>44798</v>
      </c>
      <c r="D14329">
        <v>35.302</v>
      </c>
    </row>
    <row r="14330" spans="1:4" hidden="1" x14ac:dyDescent="0.35">
      <c r="A14330" s="3" t="str">
        <f t="shared" si="224"/>
        <v>EWG_44798</v>
      </c>
      <c r="B14330" t="s">
        <v>33</v>
      </c>
      <c r="C14330" s="1">
        <v>44798</v>
      </c>
      <c r="D14330">
        <v>22.492000000000001</v>
      </c>
    </row>
    <row r="14331" spans="1:4" hidden="1" x14ac:dyDescent="0.35">
      <c r="A14331" s="3" t="str">
        <f t="shared" si="224"/>
        <v>EWH_44798</v>
      </c>
      <c r="B14331" t="s">
        <v>34</v>
      </c>
      <c r="C14331" s="1">
        <v>44798</v>
      </c>
      <c r="D14331">
        <v>20.634</v>
      </c>
    </row>
    <row r="14332" spans="1:4" hidden="1" x14ac:dyDescent="0.35">
      <c r="A14332" s="3" t="str">
        <f t="shared" si="224"/>
        <v>EWJ_44798</v>
      </c>
      <c r="B14332" t="s">
        <v>35</v>
      </c>
      <c r="C14332" s="1">
        <v>44798</v>
      </c>
      <c r="D14332">
        <v>55.673999999999999</v>
      </c>
    </row>
    <row r="14333" spans="1:4" hidden="1" x14ac:dyDescent="0.35">
      <c r="A14333" s="3" t="str">
        <f t="shared" si="224"/>
        <v>EWL_44798</v>
      </c>
      <c r="B14333" t="s">
        <v>36</v>
      </c>
      <c r="C14333" s="1">
        <v>44798</v>
      </c>
      <c r="D14333">
        <v>42.4</v>
      </c>
    </row>
    <row r="14334" spans="1:4" hidden="1" x14ac:dyDescent="0.35">
      <c r="A14334" s="3" t="str">
        <f t="shared" si="224"/>
        <v>EWQ_44798</v>
      </c>
      <c r="B14334" t="s">
        <v>37</v>
      </c>
      <c r="C14334" s="1">
        <v>44798</v>
      </c>
      <c r="D14334">
        <v>30.808</v>
      </c>
    </row>
    <row r="14335" spans="1:4" hidden="1" x14ac:dyDescent="0.35">
      <c r="A14335" s="3" t="str">
        <f t="shared" si="224"/>
        <v>EWT_44798</v>
      </c>
      <c r="B14335" t="s">
        <v>38</v>
      </c>
      <c r="C14335" s="1">
        <v>44798</v>
      </c>
      <c r="D14335">
        <v>44.204000000000001</v>
      </c>
    </row>
    <row r="14336" spans="1:4" hidden="1" x14ac:dyDescent="0.35">
      <c r="A14336" s="3" t="str">
        <f t="shared" si="224"/>
        <v>EWU_44798</v>
      </c>
      <c r="B14336" t="s">
        <v>39</v>
      </c>
      <c r="C14336" s="1">
        <v>44798</v>
      </c>
      <c r="D14336">
        <v>29.986000000000001</v>
      </c>
    </row>
    <row r="14337" spans="1:4" hidden="1" x14ac:dyDescent="0.35">
      <c r="A14337" s="3" t="str">
        <f t="shared" si="224"/>
        <v>EWY_44798</v>
      </c>
      <c r="B14337" t="s">
        <v>40</v>
      </c>
      <c r="C14337" s="1">
        <v>44798</v>
      </c>
      <c r="D14337">
        <v>58.905999999999999</v>
      </c>
    </row>
    <row r="14338" spans="1:4" hidden="1" x14ac:dyDescent="0.35">
      <c r="A14338" s="3" t="str">
        <f t="shared" si="224"/>
        <v>EWZ_44798</v>
      </c>
      <c r="B14338" t="s">
        <v>41</v>
      </c>
      <c r="C14338" s="1">
        <v>44798</v>
      </c>
      <c r="D14338">
        <v>29.974</v>
      </c>
    </row>
    <row r="14339" spans="1:4" hidden="1" x14ac:dyDescent="0.35">
      <c r="A14339" s="3" t="str">
        <f t="shared" si="224"/>
        <v>FTV_44798</v>
      </c>
      <c r="B14339" t="s">
        <v>43</v>
      </c>
      <c r="C14339" s="1">
        <v>44798</v>
      </c>
      <c r="D14339">
        <v>66.835999999999999</v>
      </c>
    </row>
    <row r="14340" spans="1:4" hidden="1" x14ac:dyDescent="0.35">
      <c r="A14340" s="3" t="str">
        <f t="shared" si="224"/>
        <v>GOOG_44798</v>
      </c>
      <c r="B14340" t="s">
        <v>44</v>
      </c>
      <c r="C14340" s="1">
        <v>44798</v>
      </c>
      <c r="D14340">
        <v>117.7</v>
      </c>
    </row>
    <row r="14341" spans="1:4" hidden="1" x14ac:dyDescent="0.35">
      <c r="A14341" s="3" t="str">
        <f t="shared" si="224"/>
        <v>GPC_44798</v>
      </c>
      <c r="B14341" t="s">
        <v>45</v>
      </c>
      <c r="C14341" s="1">
        <v>44798</v>
      </c>
      <c r="D14341">
        <v>158.02799999999999</v>
      </c>
    </row>
    <row r="14342" spans="1:4" hidden="1" x14ac:dyDescent="0.35">
      <c r="A14342" s="3" t="str">
        <f t="shared" si="224"/>
        <v>GSG_44798</v>
      </c>
      <c r="B14342" t="s">
        <v>46</v>
      </c>
      <c r="C14342" s="1">
        <v>44798</v>
      </c>
      <c r="D14342">
        <v>23.02</v>
      </c>
    </row>
    <row r="14343" spans="1:4" hidden="1" x14ac:dyDescent="0.35">
      <c r="A14343" s="3" t="str">
        <f t="shared" si="224"/>
        <v>HIG_44798</v>
      </c>
      <c r="B14343" t="s">
        <v>47</v>
      </c>
      <c r="C14343" s="1">
        <v>44798</v>
      </c>
      <c r="D14343">
        <v>66.902000000000001</v>
      </c>
    </row>
    <row r="14344" spans="1:4" hidden="1" x14ac:dyDescent="0.35">
      <c r="A14344" s="3" t="str">
        <f t="shared" si="224"/>
        <v>HIGH.L_44798</v>
      </c>
      <c r="B14344" t="s">
        <v>48</v>
      </c>
      <c r="C14344" s="1">
        <v>44798</v>
      </c>
      <c r="D14344">
        <v>5.0220000000000002</v>
      </c>
    </row>
    <row r="14345" spans="1:4" hidden="1" x14ac:dyDescent="0.35">
      <c r="A14345" s="3" t="str">
        <f t="shared" si="224"/>
        <v>HST_44798</v>
      </c>
      <c r="B14345" t="s">
        <v>49</v>
      </c>
      <c r="C14345" s="1">
        <v>44798</v>
      </c>
      <c r="D14345">
        <v>18.849</v>
      </c>
    </row>
    <row r="14346" spans="1:4" hidden="1" x14ac:dyDescent="0.35">
      <c r="A14346" s="3" t="str">
        <f t="shared" si="224"/>
        <v>HYG_44798</v>
      </c>
      <c r="B14346" t="s">
        <v>50</v>
      </c>
      <c r="C14346" s="1">
        <v>44798</v>
      </c>
      <c r="D14346">
        <v>74.951999999999998</v>
      </c>
    </row>
    <row r="14347" spans="1:4" hidden="1" x14ac:dyDescent="0.35">
      <c r="A14347" s="3" t="str">
        <f t="shared" si="224"/>
        <v>IAU_44798</v>
      </c>
      <c r="B14347" t="s">
        <v>51</v>
      </c>
      <c r="C14347" s="1">
        <v>44798</v>
      </c>
      <c r="D14347">
        <v>33.380000000000003</v>
      </c>
    </row>
    <row r="14348" spans="1:4" hidden="1" x14ac:dyDescent="0.35">
      <c r="A14348" s="3" t="str">
        <f t="shared" si="224"/>
        <v>ICLN_44798</v>
      </c>
      <c r="B14348" t="s">
        <v>52</v>
      </c>
      <c r="C14348" s="1">
        <v>44798</v>
      </c>
      <c r="D14348">
        <v>23.1</v>
      </c>
    </row>
    <row r="14349" spans="1:4" hidden="1" x14ac:dyDescent="0.35">
      <c r="A14349" s="3" t="str">
        <f t="shared" si="224"/>
        <v>IEAA.L_44798</v>
      </c>
      <c r="B14349" t="s">
        <v>53</v>
      </c>
      <c r="C14349" s="1">
        <v>44798</v>
      </c>
      <c r="D14349">
        <v>4.8</v>
      </c>
    </row>
    <row r="14350" spans="1:4" hidden="1" x14ac:dyDescent="0.35">
      <c r="A14350" s="3" t="str">
        <f t="shared" si="224"/>
        <v>IEF_44798</v>
      </c>
      <c r="B14350" t="s">
        <v>54</v>
      </c>
      <c r="C14350" s="1">
        <v>44798</v>
      </c>
      <c r="D14350">
        <v>101.07899999999999</v>
      </c>
    </row>
    <row r="14351" spans="1:4" hidden="1" x14ac:dyDescent="0.35">
      <c r="A14351" s="3" t="str">
        <f t="shared" si="224"/>
        <v>IEFM.L_44798</v>
      </c>
      <c r="B14351" t="s">
        <v>55</v>
      </c>
      <c r="C14351" s="1">
        <v>44798</v>
      </c>
      <c r="D14351">
        <v>732.45</v>
      </c>
    </row>
    <row r="14352" spans="1:4" hidden="1" x14ac:dyDescent="0.35">
      <c r="A14352" s="3" t="str">
        <f t="shared" si="224"/>
        <v>IEMG_44798</v>
      </c>
      <c r="B14352" t="s">
        <v>56</v>
      </c>
      <c r="C14352" s="1">
        <v>44798</v>
      </c>
      <c r="D14352">
        <v>49.262</v>
      </c>
    </row>
    <row r="14353" spans="1:4" hidden="1" x14ac:dyDescent="0.35">
      <c r="A14353" s="3" t="str">
        <f t="shared" si="224"/>
        <v>IEUS_44798</v>
      </c>
      <c r="B14353" t="s">
        <v>57</v>
      </c>
      <c r="C14353" s="1">
        <v>44798</v>
      </c>
      <c r="D14353">
        <v>48.631</v>
      </c>
    </row>
    <row r="14354" spans="1:4" hidden="1" x14ac:dyDescent="0.35">
      <c r="A14354" s="3" t="str">
        <f t="shared" si="224"/>
        <v>IEVL.L_44798</v>
      </c>
      <c r="B14354" t="s">
        <v>58</v>
      </c>
      <c r="C14354" s="1">
        <v>44798</v>
      </c>
      <c r="D14354">
        <v>6.9</v>
      </c>
    </row>
    <row r="14355" spans="1:4" hidden="1" x14ac:dyDescent="0.35">
      <c r="A14355" s="3" t="str">
        <f t="shared" si="224"/>
        <v>IGF_44798</v>
      </c>
      <c r="B14355" t="s">
        <v>59</v>
      </c>
      <c r="C14355" s="1">
        <v>44798</v>
      </c>
      <c r="D14355">
        <v>48.872999999999998</v>
      </c>
    </row>
    <row r="14356" spans="1:4" hidden="1" x14ac:dyDescent="0.35">
      <c r="A14356" s="3" t="str">
        <f t="shared" si="224"/>
        <v>INDA_44798</v>
      </c>
      <c r="B14356" t="s">
        <v>60</v>
      </c>
      <c r="C14356" s="1">
        <v>44798</v>
      </c>
      <c r="D14356">
        <v>43.16</v>
      </c>
    </row>
    <row r="14357" spans="1:4" hidden="1" x14ac:dyDescent="0.35">
      <c r="A14357" s="3" t="str">
        <f t="shared" si="224"/>
        <v>IUMO.L_44798</v>
      </c>
      <c r="B14357" t="s">
        <v>61</v>
      </c>
      <c r="C14357" s="1">
        <v>44798</v>
      </c>
      <c r="D14357">
        <v>10.14</v>
      </c>
    </row>
    <row r="14358" spans="1:4" hidden="1" x14ac:dyDescent="0.35">
      <c r="A14358" s="3" t="str">
        <f t="shared" si="224"/>
        <v>IUVL.L_44798</v>
      </c>
      <c r="B14358" t="s">
        <v>62</v>
      </c>
      <c r="C14358" s="1">
        <v>44798</v>
      </c>
      <c r="D14358">
        <v>8.4789999999999992</v>
      </c>
    </row>
    <row r="14359" spans="1:4" hidden="1" x14ac:dyDescent="0.35">
      <c r="A14359" s="3" t="str">
        <f t="shared" si="224"/>
        <v>IVV_44798</v>
      </c>
      <c r="B14359" t="s">
        <v>63</v>
      </c>
      <c r="C14359" s="1">
        <v>44798</v>
      </c>
      <c r="D14359">
        <v>417.721</v>
      </c>
    </row>
    <row r="14360" spans="1:4" hidden="1" x14ac:dyDescent="0.35">
      <c r="A14360" s="3" t="str">
        <f t="shared" si="224"/>
        <v>IWM_44798</v>
      </c>
      <c r="B14360" t="s">
        <v>64</v>
      </c>
      <c r="C14360" s="1">
        <v>44798</v>
      </c>
      <c r="D14360">
        <v>193.50200000000001</v>
      </c>
    </row>
    <row r="14361" spans="1:4" hidden="1" x14ac:dyDescent="0.35">
      <c r="A14361" s="3" t="str">
        <f t="shared" si="224"/>
        <v>IXN_44798</v>
      </c>
      <c r="B14361" t="s">
        <v>65</v>
      </c>
      <c r="C14361" s="1">
        <v>44798</v>
      </c>
      <c r="D14361">
        <v>51.668999999999997</v>
      </c>
    </row>
    <row r="14362" spans="1:4" hidden="1" x14ac:dyDescent="0.35">
      <c r="A14362" s="3" t="str">
        <f t="shared" si="224"/>
        <v>JPEA.L_44798</v>
      </c>
      <c r="B14362" t="s">
        <v>66</v>
      </c>
      <c r="C14362" s="1">
        <v>44798</v>
      </c>
      <c r="D14362">
        <v>4.9189999999999996</v>
      </c>
    </row>
    <row r="14363" spans="1:4" hidden="1" x14ac:dyDescent="0.35">
      <c r="A14363" s="3" t="str">
        <f t="shared" si="224"/>
        <v>JPM_44798</v>
      </c>
      <c r="B14363" t="s">
        <v>67</v>
      </c>
      <c r="C14363" s="1">
        <v>44798</v>
      </c>
      <c r="D14363">
        <v>116.637</v>
      </c>
    </row>
    <row r="14364" spans="1:4" hidden="1" x14ac:dyDescent="0.35">
      <c r="A14364" s="3" t="str">
        <f t="shared" si="224"/>
        <v>KR_44798</v>
      </c>
      <c r="B14364" t="s">
        <v>68</v>
      </c>
      <c r="C14364" s="1">
        <v>44798</v>
      </c>
      <c r="D14364">
        <v>48.768999999999998</v>
      </c>
    </row>
    <row r="14365" spans="1:4" hidden="1" x14ac:dyDescent="0.35">
      <c r="A14365" s="3" t="str">
        <f t="shared" si="224"/>
        <v>LQD_44798</v>
      </c>
      <c r="B14365" t="s">
        <v>69</v>
      </c>
      <c r="C14365" s="1">
        <v>44798</v>
      </c>
      <c r="D14365">
        <v>110.08799999999999</v>
      </c>
    </row>
    <row r="14366" spans="1:4" hidden="1" x14ac:dyDescent="0.35">
      <c r="A14366" s="3" t="str">
        <f t="shared" si="224"/>
        <v>MCHI_44798</v>
      </c>
      <c r="B14366" t="s">
        <v>70</v>
      </c>
      <c r="C14366" s="1">
        <v>44798</v>
      </c>
      <c r="D14366">
        <v>50.042000000000002</v>
      </c>
    </row>
    <row r="14367" spans="1:4" hidden="1" x14ac:dyDescent="0.35">
      <c r="A14367" s="3" t="str">
        <f t="shared" si="224"/>
        <v>META_44798</v>
      </c>
      <c r="B14367" t="s">
        <v>144</v>
      </c>
      <c r="C14367" s="1">
        <v>44798</v>
      </c>
      <c r="D14367">
        <v>168.78</v>
      </c>
    </row>
    <row r="14368" spans="1:4" hidden="1" x14ac:dyDescent="0.35">
      <c r="A14368" s="3" t="str">
        <f t="shared" si="224"/>
        <v>MVEU.L_44798</v>
      </c>
      <c r="B14368" t="s">
        <v>71</v>
      </c>
      <c r="C14368" s="1">
        <v>44798</v>
      </c>
      <c r="D14368">
        <v>51.84</v>
      </c>
    </row>
    <row r="14369" spans="1:4" hidden="1" x14ac:dyDescent="0.35">
      <c r="A14369" s="3" t="str">
        <f t="shared" si="224"/>
        <v>OGN_44798</v>
      </c>
      <c r="B14369" t="s">
        <v>72</v>
      </c>
      <c r="C14369" s="1">
        <v>44798</v>
      </c>
      <c r="D14369">
        <v>29.995999999999999</v>
      </c>
    </row>
    <row r="14370" spans="1:4" hidden="1" x14ac:dyDescent="0.35">
      <c r="A14370" s="3" t="str">
        <f t="shared" si="224"/>
        <v>PG_44798</v>
      </c>
      <c r="B14370" t="s">
        <v>73</v>
      </c>
      <c r="C14370" s="1">
        <v>44798</v>
      </c>
      <c r="D14370">
        <v>143.77000000000001</v>
      </c>
    </row>
    <row r="14371" spans="1:4" hidden="1" x14ac:dyDescent="0.35">
      <c r="A14371" s="3" t="str">
        <f t="shared" si="224"/>
        <v>PPL_44798</v>
      </c>
      <c r="B14371" t="s">
        <v>74</v>
      </c>
      <c r="C14371" s="1">
        <v>44798</v>
      </c>
      <c r="D14371">
        <v>29.876000000000001</v>
      </c>
    </row>
    <row r="14372" spans="1:4" hidden="1" x14ac:dyDescent="0.35">
      <c r="A14372" s="3" t="str">
        <f t="shared" si="224"/>
        <v>PRU_44798</v>
      </c>
      <c r="B14372" t="s">
        <v>75</v>
      </c>
      <c r="C14372" s="1">
        <v>44798</v>
      </c>
      <c r="D14372">
        <v>100.246</v>
      </c>
    </row>
    <row r="14373" spans="1:4" hidden="1" x14ac:dyDescent="0.35">
      <c r="A14373" s="3" t="str">
        <f t="shared" si="224"/>
        <v>PYPL_44798</v>
      </c>
      <c r="B14373" t="s">
        <v>76</v>
      </c>
      <c r="C14373" s="1">
        <v>44798</v>
      </c>
      <c r="D14373">
        <v>96.72</v>
      </c>
    </row>
    <row r="14374" spans="1:4" hidden="1" x14ac:dyDescent="0.35">
      <c r="A14374" s="3" t="str">
        <f t="shared" si="224"/>
        <v>RE_44798</v>
      </c>
      <c r="B14374" t="s">
        <v>77</v>
      </c>
      <c r="C14374" s="1">
        <v>44798</v>
      </c>
      <c r="D14374">
        <v>275.42</v>
      </c>
    </row>
    <row r="14375" spans="1:4" hidden="1" x14ac:dyDescent="0.35">
      <c r="A14375" s="3" t="str">
        <f t="shared" si="224"/>
        <v>REET_44798</v>
      </c>
      <c r="B14375" t="s">
        <v>78</v>
      </c>
      <c r="C14375" s="1">
        <v>44798</v>
      </c>
      <c r="D14375">
        <v>25.364999999999998</v>
      </c>
    </row>
    <row r="14376" spans="1:4" hidden="1" x14ac:dyDescent="0.35">
      <c r="A14376" s="3" t="str">
        <f t="shared" si="224"/>
        <v>ROL_44798</v>
      </c>
      <c r="B14376" t="s">
        <v>79</v>
      </c>
      <c r="C14376" s="1">
        <v>44798</v>
      </c>
      <c r="D14376">
        <v>35.43</v>
      </c>
    </row>
    <row r="14377" spans="1:4" hidden="1" x14ac:dyDescent="0.35">
      <c r="A14377" s="3" t="str">
        <f t="shared" ref="A14377:A14440" si="225">CONCATENATE(B14377,"_",C14377)</f>
        <v>ROST_44798</v>
      </c>
      <c r="B14377" t="s">
        <v>80</v>
      </c>
      <c r="C14377" s="1">
        <v>44798</v>
      </c>
      <c r="D14377">
        <v>90.355999999999995</v>
      </c>
    </row>
    <row r="14378" spans="1:4" hidden="1" x14ac:dyDescent="0.35">
      <c r="A14378" s="3" t="str">
        <f t="shared" si="225"/>
        <v>SEGA.L_44798</v>
      </c>
      <c r="B14378" t="s">
        <v>81</v>
      </c>
      <c r="C14378" s="1">
        <v>44798</v>
      </c>
      <c r="D14378">
        <v>96.376000000000005</v>
      </c>
    </row>
    <row r="14379" spans="1:4" hidden="1" x14ac:dyDescent="0.35">
      <c r="A14379" s="3" t="str">
        <f t="shared" si="225"/>
        <v>SHY_44798</v>
      </c>
      <c r="B14379" t="s">
        <v>82</v>
      </c>
      <c r="C14379" s="1">
        <v>44798</v>
      </c>
      <c r="D14379">
        <v>81.566000000000003</v>
      </c>
    </row>
    <row r="14380" spans="1:4" hidden="1" x14ac:dyDescent="0.35">
      <c r="A14380" s="3" t="str">
        <f t="shared" si="225"/>
        <v>SLV_44798</v>
      </c>
      <c r="B14380" t="s">
        <v>83</v>
      </c>
      <c r="C14380" s="1">
        <v>44798</v>
      </c>
      <c r="D14380">
        <v>17.73</v>
      </c>
    </row>
    <row r="14381" spans="1:4" hidden="1" x14ac:dyDescent="0.35">
      <c r="A14381" s="3" t="str">
        <f t="shared" si="225"/>
        <v>SPMV.L_44798</v>
      </c>
      <c r="B14381" t="s">
        <v>84</v>
      </c>
      <c r="C14381" s="1">
        <v>44798</v>
      </c>
      <c r="D14381">
        <v>78</v>
      </c>
    </row>
    <row r="14382" spans="1:4" hidden="1" x14ac:dyDescent="0.35">
      <c r="A14382" s="3" t="str">
        <f t="shared" si="225"/>
        <v>TLT_44798</v>
      </c>
      <c r="B14382" t="s">
        <v>85</v>
      </c>
      <c r="C14382" s="1">
        <v>44798</v>
      </c>
      <c r="D14382">
        <v>111.166</v>
      </c>
    </row>
    <row r="14383" spans="1:4" hidden="1" x14ac:dyDescent="0.35">
      <c r="A14383" s="3" t="str">
        <f t="shared" si="225"/>
        <v>UNH_44798</v>
      </c>
      <c r="B14383" t="s">
        <v>86</v>
      </c>
      <c r="C14383" s="1">
        <v>44798</v>
      </c>
      <c r="D14383">
        <v>538.21699999999998</v>
      </c>
    </row>
    <row r="14384" spans="1:4" hidden="1" x14ac:dyDescent="0.35">
      <c r="A14384" s="3" t="str">
        <f t="shared" si="225"/>
        <v>URI_44798</v>
      </c>
      <c r="B14384" t="s">
        <v>87</v>
      </c>
      <c r="C14384" s="1">
        <v>44798</v>
      </c>
      <c r="D14384">
        <v>318.52800000000002</v>
      </c>
    </row>
    <row r="14385" spans="1:4" hidden="1" x14ac:dyDescent="0.35">
      <c r="A14385" s="3" t="str">
        <f t="shared" si="225"/>
        <v>V_44798</v>
      </c>
      <c r="B14385" t="s">
        <v>88</v>
      </c>
      <c r="C14385" s="1">
        <v>44798</v>
      </c>
      <c r="D14385">
        <v>208.94300000000001</v>
      </c>
    </row>
    <row r="14386" spans="1:4" hidden="1" x14ac:dyDescent="0.35">
      <c r="A14386" s="3" t="str">
        <f t="shared" si="225"/>
        <v>VRSK_44798</v>
      </c>
      <c r="B14386" t="s">
        <v>89</v>
      </c>
      <c r="C14386" s="1">
        <v>44798</v>
      </c>
      <c r="D14386">
        <v>194.65799999999999</v>
      </c>
    </row>
    <row r="14387" spans="1:4" hidden="1" x14ac:dyDescent="0.35">
      <c r="A14387" s="3" t="str">
        <f t="shared" si="225"/>
        <v>VXX_44798</v>
      </c>
      <c r="B14387" t="s">
        <v>90</v>
      </c>
      <c r="C14387" s="1">
        <v>44798</v>
      </c>
      <c r="D14387">
        <v>19.7</v>
      </c>
    </row>
    <row r="14388" spans="1:4" hidden="1" x14ac:dyDescent="0.35">
      <c r="A14388" s="3" t="str">
        <f t="shared" si="225"/>
        <v>WRK_44798</v>
      </c>
      <c r="B14388" t="s">
        <v>91</v>
      </c>
      <c r="C14388" s="1">
        <v>44798</v>
      </c>
      <c r="D14388">
        <v>42.447000000000003</v>
      </c>
    </row>
    <row r="14389" spans="1:4" hidden="1" x14ac:dyDescent="0.35">
      <c r="A14389" s="3" t="str">
        <f t="shared" si="225"/>
        <v>XLB_44798</v>
      </c>
      <c r="B14389" t="s">
        <v>92</v>
      </c>
      <c r="C14389" s="1">
        <v>44798</v>
      </c>
      <c r="D14389">
        <v>79.67</v>
      </c>
    </row>
    <row r="14390" spans="1:4" hidden="1" x14ac:dyDescent="0.35">
      <c r="A14390" s="3" t="str">
        <f t="shared" si="225"/>
        <v>XLC_44798</v>
      </c>
      <c r="B14390" t="s">
        <v>93</v>
      </c>
      <c r="C14390" s="1">
        <v>44798</v>
      </c>
      <c r="D14390">
        <v>56.720999999999997</v>
      </c>
    </row>
    <row r="14391" spans="1:4" hidden="1" x14ac:dyDescent="0.35">
      <c r="A14391" s="3" t="str">
        <f t="shared" si="225"/>
        <v>XLE_44798</v>
      </c>
      <c r="B14391" t="s">
        <v>94</v>
      </c>
      <c r="C14391" s="1">
        <v>44798</v>
      </c>
      <c r="D14391">
        <v>82.070999999999998</v>
      </c>
    </row>
    <row r="14392" spans="1:4" hidden="1" x14ac:dyDescent="0.35">
      <c r="A14392" s="3" t="str">
        <f t="shared" si="225"/>
        <v>XLF_44798</v>
      </c>
      <c r="B14392" t="s">
        <v>95</v>
      </c>
      <c r="C14392" s="1">
        <v>44798</v>
      </c>
      <c r="D14392">
        <v>34.363999999999997</v>
      </c>
    </row>
    <row r="14393" spans="1:4" hidden="1" x14ac:dyDescent="0.35">
      <c r="A14393" s="3" t="str">
        <f t="shared" si="225"/>
        <v>XLI_44798</v>
      </c>
      <c r="B14393" t="s">
        <v>96</v>
      </c>
      <c r="C14393" s="1">
        <v>44798</v>
      </c>
      <c r="D14393">
        <v>98.010999999999996</v>
      </c>
    </row>
    <row r="14394" spans="1:4" hidden="1" x14ac:dyDescent="0.35">
      <c r="A14394" s="3" t="str">
        <f t="shared" si="225"/>
        <v>XLK_44798</v>
      </c>
      <c r="B14394" t="s">
        <v>97</v>
      </c>
      <c r="C14394" s="1">
        <v>44798</v>
      </c>
      <c r="D14394">
        <v>145.34299999999999</v>
      </c>
    </row>
    <row r="14395" spans="1:4" hidden="1" x14ac:dyDescent="0.35">
      <c r="A14395" s="3" t="str">
        <f t="shared" si="225"/>
        <v>XLP_44798</v>
      </c>
      <c r="B14395" t="s">
        <v>98</v>
      </c>
      <c r="C14395" s="1">
        <v>44798</v>
      </c>
      <c r="D14395">
        <v>75.307000000000002</v>
      </c>
    </row>
    <row r="14396" spans="1:4" hidden="1" x14ac:dyDescent="0.35">
      <c r="A14396" s="3" t="str">
        <f t="shared" si="225"/>
        <v>XLU_44798</v>
      </c>
      <c r="B14396" t="s">
        <v>99</v>
      </c>
      <c r="C14396" s="1">
        <v>44798</v>
      </c>
      <c r="D14396">
        <v>75.751999999999995</v>
      </c>
    </row>
    <row r="14397" spans="1:4" hidden="1" x14ac:dyDescent="0.35">
      <c r="A14397" s="3" t="str">
        <f t="shared" si="225"/>
        <v>XLV_44798</v>
      </c>
      <c r="B14397" t="s">
        <v>100</v>
      </c>
      <c r="C14397" s="1">
        <v>44798</v>
      </c>
      <c r="D14397">
        <v>129.88499999999999</v>
      </c>
    </row>
    <row r="14398" spans="1:4" hidden="1" x14ac:dyDescent="0.35">
      <c r="A14398" s="3" t="str">
        <f t="shared" si="225"/>
        <v>XLY_44798</v>
      </c>
      <c r="B14398" t="s">
        <v>101</v>
      </c>
      <c r="C14398" s="1">
        <v>44798</v>
      </c>
      <c r="D14398">
        <v>165.20099999999999</v>
      </c>
    </row>
    <row r="14399" spans="1:4" hidden="1" x14ac:dyDescent="0.35">
      <c r="A14399" s="3" t="str">
        <f t="shared" si="225"/>
        <v>XOM_44798</v>
      </c>
      <c r="B14399" t="s">
        <v>102</v>
      </c>
      <c r="C14399" s="1">
        <v>44798</v>
      </c>
      <c r="D14399">
        <v>97.524000000000001</v>
      </c>
    </row>
    <row r="14400" spans="1:4" hidden="1" x14ac:dyDescent="0.35">
      <c r="A14400" s="3" t="str">
        <f t="shared" si="225"/>
        <v>ABBV_44799</v>
      </c>
      <c r="B14400" t="s">
        <v>3</v>
      </c>
      <c r="C14400" s="1">
        <v>44799</v>
      </c>
      <c r="D14400">
        <v>133.70599999999999</v>
      </c>
    </row>
    <row r="14401" spans="1:4" hidden="1" x14ac:dyDescent="0.35">
      <c r="A14401" s="3" t="str">
        <f t="shared" si="225"/>
        <v>ACN_44799</v>
      </c>
      <c r="B14401" t="s">
        <v>4</v>
      </c>
      <c r="C14401" s="1">
        <v>44799</v>
      </c>
      <c r="D14401">
        <v>295.601</v>
      </c>
    </row>
    <row r="14402" spans="1:4" hidden="1" x14ac:dyDescent="0.35">
      <c r="A14402" s="3" t="str">
        <f t="shared" si="225"/>
        <v>AEP_44799</v>
      </c>
      <c r="B14402" t="s">
        <v>5</v>
      </c>
      <c r="C14402" s="1">
        <v>44799</v>
      </c>
      <c r="D14402">
        <v>99.947000000000003</v>
      </c>
    </row>
    <row r="14403" spans="1:4" hidden="1" x14ac:dyDescent="0.35">
      <c r="A14403" s="3" t="str">
        <f t="shared" si="225"/>
        <v>AIZ_44799</v>
      </c>
      <c r="B14403" t="s">
        <v>6</v>
      </c>
      <c r="C14403" s="1">
        <v>44799</v>
      </c>
      <c r="D14403">
        <v>160.66</v>
      </c>
    </row>
    <row r="14404" spans="1:4" hidden="1" x14ac:dyDescent="0.35">
      <c r="A14404" s="3" t="str">
        <f t="shared" si="225"/>
        <v>ALLE_44799</v>
      </c>
      <c r="B14404" t="s">
        <v>7</v>
      </c>
      <c r="C14404" s="1">
        <v>44799</v>
      </c>
      <c r="D14404">
        <v>96.876000000000005</v>
      </c>
    </row>
    <row r="14405" spans="1:4" hidden="1" x14ac:dyDescent="0.35">
      <c r="A14405" s="3" t="str">
        <f t="shared" si="225"/>
        <v>AMAT_44799</v>
      </c>
      <c r="B14405" t="s">
        <v>8</v>
      </c>
      <c r="C14405" s="1">
        <v>44799</v>
      </c>
      <c r="D14405">
        <v>98.56</v>
      </c>
    </row>
    <row r="14406" spans="1:4" hidden="1" x14ac:dyDescent="0.35">
      <c r="A14406" s="3" t="str">
        <f t="shared" si="225"/>
        <v>AMP_44799</v>
      </c>
      <c r="B14406" t="s">
        <v>9</v>
      </c>
      <c r="C14406" s="1">
        <v>44799</v>
      </c>
      <c r="D14406">
        <v>272.75400000000002</v>
      </c>
    </row>
    <row r="14407" spans="1:4" hidden="1" x14ac:dyDescent="0.35">
      <c r="A14407" s="3" t="str">
        <f t="shared" si="225"/>
        <v>AMZN_44799</v>
      </c>
      <c r="B14407" t="s">
        <v>10</v>
      </c>
      <c r="C14407" s="1">
        <v>44799</v>
      </c>
      <c r="D14407">
        <v>130.75</v>
      </c>
    </row>
    <row r="14408" spans="1:4" hidden="1" x14ac:dyDescent="0.35">
      <c r="A14408" s="3" t="str">
        <f t="shared" si="225"/>
        <v>AVB_44799</v>
      </c>
      <c r="B14408" t="s">
        <v>11</v>
      </c>
      <c r="C14408" s="1">
        <v>44799</v>
      </c>
      <c r="D14408">
        <v>205.48599999999999</v>
      </c>
    </row>
    <row r="14409" spans="1:4" hidden="1" x14ac:dyDescent="0.35">
      <c r="A14409" s="3" t="str">
        <f t="shared" si="225"/>
        <v>AVY_44799</v>
      </c>
      <c r="B14409" t="s">
        <v>12</v>
      </c>
      <c r="C14409" s="1">
        <v>44799</v>
      </c>
      <c r="D14409">
        <v>187.27199999999999</v>
      </c>
    </row>
    <row r="14410" spans="1:4" hidden="1" x14ac:dyDescent="0.35">
      <c r="A14410" s="3" t="str">
        <f t="shared" si="225"/>
        <v>AXP_44799</v>
      </c>
      <c r="B14410" t="s">
        <v>13</v>
      </c>
      <c r="C14410" s="1">
        <v>44799</v>
      </c>
      <c r="D14410">
        <v>156.16999999999999</v>
      </c>
    </row>
    <row r="14411" spans="1:4" hidden="1" x14ac:dyDescent="0.35">
      <c r="A14411" s="3" t="str">
        <f t="shared" si="225"/>
        <v>BDX_44799</v>
      </c>
      <c r="B14411" t="s">
        <v>14</v>
      </c>
      <c r="C14411" s="1">
        <v>44799</v>
      </c>
      <c r="D14411">
        <v>251.94399999999999</v>
      </c>
    </row>
    <row r="14412" spans="1:4" hidden="1" x14ac:dyDescent="0.35">
      <c r="A14412" s="3" t="str">
        <f t="shared" si="225"/>
        <v>BF-B_44799</v>
      </c>
      <c r="B14412" t="s">
        <v>15</v>
      </c>
      <c r="C14412" s="1">
        <v>44799</v>
      </c>
      <c r="D14412">
        <v>75.34</v>
      </c>
    </row>
    <row r="14413" spans="1:4" hidden="1" x14ac:dyDescent="0.35">
      <c r="A14413" s="3" t="str">
        <f t="shared" si="225"/>
        <v>BMY_44799</v>
      </c>
      <c r="B14413" t="s">
        <v>16</v>
      </c>
      <c r="C14413" s="1">
        <v>44799</v>
      </c>
      <c r="D14413">
        <v>70.084999999999994</v>
      </c>
    </row>
    <row r="14414" spans="1:4" hidden="1" x14ac:dyDescent="0.35">
      <c r="A14414" s="3" t="str">
        <f t="shared" si="225"/>
        <v>BR_44799</v>
      </c>
      <c r="B14414" t="s">
        <v>17</v>
      </c>
      <c r="C14414" s="1">
        <v>44799</v>
      </c>
      <c r="D14414">
        <v>172.376</v>
      </c>
    </row>
    <row r="14415" spans="1:4" hidden="1" x14ac:dyDescent="0.35">
      <c r="A14415" s="3" t="str">
        <f t="shared" si="225"/>
        <v>CARR_44799</v>
      </c>
      <c r="B14415" t="s">
        <v>18</v>
      </c>
      <c r="C14415" s="1">
        <v>44799</v>
      </c>
      <c r="D14415">
        <v>39.898000000000003</v>
      </c>
    </row>
    <row r="14416" spans="1:4" hidden="1" x14ac:dyDescent="0.35">
      <c r="A14416" s="3" t="str">
        <f t="shared" si="225"/>
        <v>CDW_44799</v>
      </c>
      <c r="B14416" t="s">
        <v>19</v>
      </c>
      <c r="C14416" s="1">
        <v>44799</v>
      </c>
      <c r="D14416">
        <v>179.12799999999999</v>
      </c>
    </row>
    <row r="14417" spans="1:4" hidden="1" x14ac:dyDescent="0.35">
      <c r="A14417" s="3" t="str">
        <f t="shared" si="225"/>
        <v>CE_44799</v>
      </c>
      <c r="B14417" t="s">
        <v>20</v>
      </c>
      <c r="C14417" s="1">
        <v>44799</v>
      </c>
      <c r="D14417">
        <v>112.405</v>
      </c>
    </row>
    <row r="14418" spans="1:4" hidden="1" x14ac:dyDescent="0.35">
      <c r="A14418" s="3" t="str">
        <f t="shared" si="225"/>
        <v>CHTR_44799</v>
      </c>
      <c r="B14418" t="s">
        <v>21</v>
      </c>
      <c r="C14418" s="1">
        <v>44799</v>
      </c>
      <c r="D14418">
        <v>425.77</v>
      </c>
    </row>
    <row r="14419" spans="1:4" hidden="1" x14ac:dyDescent="0.35">
      <c r="A14419" s="3" t="str">
        <f t="shared" si="225"/>
        <v>CNC_44799</v>
      </c>
      <c r="B14419" t="s">
        <v>22</v>
      </c>
      <c r="C14419" s="1">
        <v>44799</v>
      </c>
      <c r="D14419">
        <v>89.94</v>
      </c>
    </row>
    <row r="14420" spans="1:4" hidden="1" x14ac:dyDescent="0.35">
      <c r="A14420" s="3" t="str">
        <f t="shared" si="225"/>
        <v>CNP_44799</v>
      </c>
      <c r="B14420" t="s">
        <v>23</v>
      </c>
      <c r="C14420" s="1">
        <v>44799</v>
      </c>
      <c r="D14420">
        <v>31.349</v>
      </c>
    </row>
    <row r="14421" spans="1:4" hidden="1" x14ac:dyDescent="0.35">
      <c r="A14421" s="3" t="str">
        <f t="shared" si="225"/>
        <v>COP_44799</v>
      </c>
      <c r="B14421" t="s">
        <v>24</v>
      </c>
      <c r="C14421" s="1">
        <v>44799</v>
      </c>
      <c r="D14421">
        <v>109.004</v>
      </c>
    </row>
    <row r="14422" spans="1:4" hidden="1" x14ac:dyDescent="0.35">
      <c r="A14422" s="3" t="str">
        <f t="shared" si="225"/>
        <v>CTAS_44799</v>
      </c>
      <c r="B14422" t="s">
        <v>25</v>
      </c>
      <c r="C14422" s="1">
        <v>44799</v>
      </c>
      <c r="D14422">
        <v>417.858</v>
      </c>
    </row>
    <row r="14423" spans="1:4" hidden="1" x14ac:dyDescent="0.35">
      <c r="A14423" s="3" t="str">
        <f t="shared" si="225"/>
        <v>CZR_44799</v>
      </c>
      <c r="B14423" t="s">
        <v>26</v>
      </c>
      <c r="C14423" s="1">
        <v>44799</v>
      </c>
      <c r="D14423">
        <v>44.31</v>
      </c>
    </row>
    <row r="14424" spans="1:4" hidden="1" x14ac:dyDescent="0.35">
      <c r="A14424" s="3" t="str">
        <f t="shared" si="225"/>
        <v>DG_44799</v>
      </c>
      <c r="B14424" t="s">
        <v>27</v>
      </c>
      <c r="C14424" s="1">
        <v>44799</v>
      </c>
      <c r="D14424">
        <v>235.255</v>
      </c>
    </row>
    <row r="14425" spans="1:4" hidden="1" x14ac:dyDescent="0.35">
      <c r="A14425" s="3" t="str">
        <f t="shared" si="225"/>
        <v>DPZ_44799</v>
      </c>
      <c r="B14425" t="s">
        <v>28</v>
      </c>
      <c r="C14425" s="1">
        <v>44799</v>
      </c>
      <c r="D14425">
        <v>387.87200000000001</v>
      </c>
    </row>
    <row r="14426" spans="1:4" x14ac:dyDescent="0.35">
      <c r="A14426" s="3" t="str">
        <f t="shared" si="225"/>
        <v>DRE_44799</v>
      </c>
      <c r="B14426" t="s">
        <v>29</v>
      </c>
      <c r="C14426" s="1">
        <v>44799</v>
      </c>
      <c r="D14426">
        <v>60.453000000000003</v>
      </c>
    </row>
    <row r="14427" spans="1:4" hidden="1" x14ac:dyDescent="0.35">
      <c r="A14427" s="3" t="str">
        <f t="shared" si="225"/>
        <v>DXC_44799</v>
      </c>
      <c r="B14427" t="s">
        <v>30</v>
      </c>
      <c r="C14427" s="1">
        <v>44799</v>
      </c>
      <c r="D14427">
        <v>24.33</v>
      </c>
    </row>
    <row r="14428" spans="1:4" hidden="1" x14ac:dyDescent="0.35">
      <c r="A14428" s="3" t="str">
        <f t="shared" si="225"/>
        <v>EWA_44799</v>
      </c>
      <c r="B14428" t="s">
        <v>31</v>
      </c>
      <c r="C14428" s="1">
        <v>44799</v>
      </c>
      <c r="D14428">
        <v>22.024000000000001</v>
      </c>
    </row>
    <row r="14429" spans="1:4" hidden="1" x14ac:dyDescent="0.35">
      <c r="A14429" s="3" t="str">
        <f t="shared" si="225"/>
        <v>EWC_44799</v>
      </c>
      <c r="B14429" t="s">
        <v>32</v>
      </c>
      <c r="C14429" s="1">
        <v>44799</v>
      </c>
      <c r="D14429">
        <v>34.454999999999998</v>
      </c>
    </row>
    <row r="14430" spans="1:4" hidden="1" x14ac:dyDescent="0.35">
      <c r="A14430" s="3" t="str">
        <f t="shared" si="225"/>
        <v>EWG_44799</v>
      </c>
      <c r="B14430" t="s">
        <v>33</v>
      </c>
      <c r="C14430" s="1">
        <v>44799</v>
      </c>
      <c r="D14430">
        <v>21.623000000000001</v>
      </c>
    </row>
    <row r="14431" spans="1:4" hidden="1" x14ac:dyDescent="0.35">
      <c r="A14431" s="3" t="str">
        <f t="shared" si="225"/>
        <v>EWH_44799</v>
      </c>
      <c r="B14431" t="s">
        <v>34</v>
      </c>
      <c r="C14431" s="1">
        <v>44799</v>
      </c>
      <c r="D14431">
        <v>20.475999999999999</v>
      </c>
    </row>
    <row r="14432" spans="1:4" hidden="1" x14ac:dyDescent="0.35">
      <c r="A14432" s="3" t="str">
        <f t="shared" si="225"/>
        <v>EWJ_44799</v>
      </c>
      <c r="B14432" t="s">
        <v>35</v>
      </c>
      <c r="C14432" s="1">
        <v>44799</v>
      </c>
      <c r="D14432">
        <v>54.317999999999998</v>
      </c>
    </row>
    <row r="14433" spans="1:4" hidden="1" x14ac:dyDescent="0.35">
      <c r="A14433" s="3" t="str">
        <f t="shared" si="225"/>
        <v>EWL_44799</v>
      </c>
      <c r="B14433" t="s">
        <v>36</v>
      </c>
      <c r="C14433" s="1">
        <v>44799</v>
      </c>
      <c r="D14433">
        <v>41.28</v>
      </c>
    </row>
    <row r="14434" spans="1:4" hidden="1" x14ac:dyDescent="0.35">
      <c r="A14434" s="3" t="str">
        <f t="shared" si="225"/>
        <v>EWQ_44799</v>
      </c>
      <c r="B14434" t="s">
        <v>37</v>
      </c>
      <c r="C14434" s="1">
        <v>44799</v>
      </c>
      <c r="D14434">
        <v>29.861000000000001</v>
      </c>
    </row>
    <row r="14435" spans="1:4" hidden="1" x14ac:dyDescent="0.35">
      <c r="A14435" s="3" t="str">
        <f t="shared" si="225"/>
        <v>EWT_44799</v>
      </c>
      <c r="B14435" t="s">
        <v>38</v>
      </c>
      <c r="C14435" s="1">
        <v>44799</v>
      </c>
      <c r="D14435">
        <v>43.11</v>
      </c>
    </row>
    <row r="14436" spans="1:4" hidden="1" x14ac:dyDescent="0.35">
      <c r="A14436" s="3" t="str">
        <f t="shared" si="225"/>
        <v>EWU_44799</v>
      </c>
      <c r="B14436" t="s">
        <v>39</v>
      </c>
      <c r="C14436" s="1">
        <v>44799</v>
      </c>
      <c r="D14436">
        <v>29.315999999999999</v>
      </c>
    </row>
    <row r="14437" spans="1:4" hidden="1" x14ac:dyDescent="0.35">
      <c r="A14437" s="3" t="str">
        <f t="shared" si="225"/>
        <v>EWY_44799</v>
      </c>
      <c r="B14437" t="s">
        <v>40</v>
      </c>
      <c r="C14437" s="1">
        <v>44799</v>
      </c>
      <c r="D14437">
        <v>57.195999999999998</v>
      </c>
    </row>
    <row r="14438" spans="1:4" hidden="1" x14ac:dyDescent="0.35">
      <c r="A14438" s="3" t="str">
        <f t="shared" si="225"/>
        <v>EWZ_44799</v>
      </c>
      <c r="B14438" t="s">
        <v>41</v>
      </c>
      <c r="C14438" s="1">
        <v>44799</v>
      </c>
      <c r="D14438">
        <v>29.788</v>
      </c>
    </row>
    <row r="14439" spans="1:4" hidden="1" x14ac:dyDescent="0.35">
      <c r="A14439" s="3" t="str">
        <f t="shared" si="225"/>
        <v>FTV_44799</v>
      </c>
      <c r="B14439" t="s">
        <v>43</v>
      </c>
      <c r="C14439" s="1">
        <v>44799</v>
      </c>
      <c r="D14439">
        <v>64.599999999999994</v>
      </c>
    </row>
    <row r="14440" spans="1:4" hidden="1" x14ac:dyDescent="0.35">
      <c r="A14440" s="3" t="str">
        <f t="shared" si="225"/>
        <v>GOOG_44799</v>
      </c>
      <c r="B14440" t="s">
        <v>44</v>
      </c>
      <c r="C14440" s="1">
        <v>44799</v>
      </c>
      <c r="D14440">
        <v>111.3</v>
      </c>
    </row>
    <row r="14441" spans="1:4" hidden="1" x14ac:dyDescent="0.35">
      <c r="A14441" s="3" t="str">
        <f t="shared" ref="A14441:A14504" si="226">CONCATENATE(B14441,"_",C14441)</f>
        <v>GPC_44799</v>
      </c>
      <c r="B14441" t="s">
        <v>45</v>
      </c>
      <c r="C14441" s="1">
        <v>44799</v>
      </c>
      <c r="D14441">
        <v>154.76300000000001</v>
      </c>
    </row>
    <row r="14442" spans="1:4" hidden="1" x14ac:dyDescent="0.35">
      <c r="A14442" s="3" t="str">
        <f t="shared" si="226"/>
        <v>GSG_44799</v>
      </c>
      <c r="B14442" t="s">
        <v>46</v>
      </c>
      <c r="C14442" s="1">
        <v>44799</v>
      </c>
      <c r="D14442">
        <v>23.07</v>
      </c>
    </row>
    <row r="14443" spans="1:4" hidden="1" x14ac:dyDescent="0.35">
      <c r="A14443" s="3" t="str">
        <f t="shared" si="226"/>
        <v>HIG_44799</v>
      </c>
      <c r="B14443" t="s">
        <v>47</v>
      </c>
      <c r="C14443" s="1">
        <v>44799</v>
      </c>
      <c r="D14443">
        <v>65.438999999999993</v>
      </c>
    </row>
    <row r="14444" spans="1:4" hidden="1" x14ac:dyDescent="0.35">
      <c r="A14444" s="3" t="str">
        <f t="shared" si="226"/>
        <v>HIGH.L_44799</v>
      </c>
      <c r="B14444" t="s">
        <v>48</v>
      </c>
      <c r="C14444" s="1">
        <v>44799</v>
      </c>
      <c r="D14444">
        <v>4.9710000000000001</v>
      </c>
    </row>
    <row r="14445" spans="1:4" hidden="1" x14ac:dyDescent="0.35">
      <c r="A14445" s="3" t="str">
        <f t="shared" si="226"/>
        <v>HST_44799</v>
      </c>
      <c r="B14445" t="s">
        <v>49</v>
      </c>
      <c r="C14445" s="1">
        <v>44799</v>
      </c>
      <c r="D14445">
        <v>17.972000000000001</v>
      </c>
    </row>
    <row r="14446" spans="1:4" hidden="1" x14ac:dyDescent="0.35">
      <c r="A14446" s="3" t="str">
        <f t="shared" si="226"/>
        <v>HYG_44799</v>
      </c>
      <c r="B14446" t="s">
        <v>50</v>
      </c>
      <c r="C14446" s="1">
        <v>44799</v>
      </c>
      <c r="D14446">
        <v>73.716999999999999</v>
      </c>
    </row>
    <row r="14447" spans="1:4" hidden="1" x14ac:dyDescent="0.35">
      <c r="A14447" s="3" t="str">
        <f t="shared" si="226"/>
        <v>IAU_44799</v>
      </c>
      <c r="B14447" t="s">
        <v>51</v>
      </c>
      <c r="C14447" s="1">
        <v>44799</v>
      </c>
      <c r="D14447">
        <v>32.979999999999997</v>
      </c>
    </row>
    <row r="14448" spans="1:4" hidden="1" x14ac:dyDescent="0.35">
      <c r="A14448" s="3" t="str">
        <f t="shared" si="226"/>
        <v>ICLN_44799</v>
      </c>
      <c r="B14448" t="s">
        <v>52</v>
      </c>
      <c r="C14448" s="1">
        <v>44799</v>
      </c>
      <c r="D14448">
        <v>22.57</v>
      </c>
    </row>
    <row r="14449" spans="1:4" hidden="1" x14ac:dyDescent="0.35">
      <c r="A14449" s="3" t="str">
        <f t="shared" si="226"/>
        <v>IEAA.L_44799</v>
      </c>
      <c r="B14449" t="s">
        <v>53</v>
      </c>
      <c r="C14449" s="1">
        <v>44799</v>
      </c>
      <c r="D14449">
        <v>4.766</v>
      </c>
    </row>
    <row r="14450" spans="1:4" hidden="1" x14ac:dyDescent="0.35">
      <c r="A14450" s="3" t="str">
        <f t="shared" si="226"/>
        <v>IEF_44799</v>
      </c>
      <c r="B14450" t="s">
        <v>54</v>
      </c>
      <c r="C14450" s="1">
        <v>44799</v>
      </c>
      <c r="D14450">
        <v>100.96</v>
      </c>
    </row>
    <row r="14451" spans="1:4" hidden="1" x14ac:dyDescent="0.35">
      <c r="A14451" s="3" t="str">
        <f t="shared" si="226"/>
        <v>IEFM.L_44799</v>
      </c>
      <c r="B14451" t="s">
        <v>55</v>
      </c>
      <c r="C14451" s="1">
        <v>44799</v>
      </c>
      <c r="D14451">
        <v>729.8</v>
      </c>
    </row>
    <row r="14452" spans="1:4" hidden="1" x14ac:dyDescent="0.35">
      <c r="A14452" s="3" t="str">
        <f t="shared" si="226"/>
        <v>IEMG_44799</v>
      </c>
      <c r="B14452" t="s">
        <v>56</v>
      </c>
      <c r="C14452" s="1">
        <v>44799</v>
      </c>
      <c r="D14452">
        <v>48.472999999999999</v>
      </c>
    </row>
    <row r="14453" spans="1:4" hidden="1" x14ac:dyDescent="0.35">
      <c r="A14453" s="3" t="str">
        <f t="shared" si="226"/>
        <v>IEUS_44799</v>
      </c>
      <c r="B14453" t="s">
        <v>57</v>
      </c>
      <c r="C14453" s="1">
        <v>44799</v>
      </c>
      <c r="D14453">
        <v>47.015999999999998</v>
      </c>
    </row>
    <row r="14454" spans="1:4" hidden="1" x14ac:dyDescent="0.35">
      <c r="A14454" s="3" t="str">
        <f t="shared" si="226"/>
        <v>IEVL.L_44799</v>
      </c>
      <c r="B14454" t="s">
        <v>58</v>
      </c>
      <c r="C14454" s="1">
        <v>44799</v>
      </c>
      <c r="D14454">
        <v>6.81</v>
      </c>
    </row>
    <row r="14455" spans="1:4" hidden="1" x14ac:dyDescent="0.35">
      <c r="A14455" s="3" t="str">
        <f t="shared" si="226"/>
        <v>IGF_44799</v>
      </c>
      <c r="B14455" t="s">
        <v>59</v>
      </c>
      <c r="C14455" s="1">
        <v>44799</v>
      </c>
      <c r="D14455">
        <v>47.912999999999997</v>
      </c>
    </row>
    <row r="14456" spans="1:4" hidden="1" x14ac:dyDescent="0.35">
      <c r="A14456" s="3" t="str">
        <f t="shared" si="226"/>
        <v>INDA_44799</v>
      </c>
      <c r="B14456" t="s">
        <v>60</v>
      </c>
      <c r="C14456" s="1">
        <v>44799</v>
      </c>
      <c r="D14456">
        <v>42.61</v>
      </c>
    </row>
    <row r="14457" spans="1:4" hidden="1" x14ac:dyDescent="0.35">
      <c r="A14457" s="3" t="str">
        <f t="shared" si="226"/>
        <v>IUMO.L_44799</v>
      </c>
      <c r="B14457" t="s">
        <v>61</v>
      </c>
      <c r="C14457" s="1">
        <v>44799</v>
      </c>
      <c r="D14457">
        <v>10.098000000000001</v>
      </c>
    </row>
    <row r="14458" spans="1:4" hidden="1" x14ac:dyDescent="0.35">
      <c r="A14458" s="3" t="str">
        <f t="shared" si="226"/>
        <v>IUVL.L_44799</v>
      </c>
      <c r="B14458" t="s">
        <v>62</v>
      </c>
      <c r="C14458" s="1">
        <v>44799</v>
      </c>
      <c r="D14458">
        <v>8.3650000000000002</v>
      </c>
    </row>
    <row r="14459" spans="1:4" hidden="1" x14ac:dyDescent="0.35">
      <c r="A14459" s="3" t="str">
        <f t="shared" si="226"/>
        <v>IVV_44799</v>
      </c>
      <c r="B14459" t="s">
        <v>63</v>
      </c>
      <c r="C14459" s="1">
        <v>44799</v>
      </c>
      <c r="D14459">
        <v>403.44600000000003</v>
      </c>
    </row>
    <row r="14460" spans="1:4" hidden="1" x14ac:dyDescent="0.35">
      <c r="A14460" s="3" t="str">
        <f t="shared" si="226"/>
        <v>IWM_44799</v>
      </c>
      <c r="B14460" t="s">
        <v>64</v>
      </c>
      <c r="C14460" s="1">
        <v>44799</v>
      </c>
      <c r="D14460">
        <v>187.14400000000001</v>
      </c>
    </row>
    <row r="14461" spans="1:4" hidden="1" x14ac:dyDescent="0.35">
      <c r="A14461" s="3" t="str">
        <f t="shared" si="226"/>
        <v>IXN_44799</v>
      </c>
      <c r="B14461" t="s">
        <v>65</v>
      </c>
      <c r="C14461" s="1">
        <v>44799</v>
      </c>
      <c r="D14461">
        <v>49.517000000000003</v>
      </c>
    </row>
    <row r="14462" spans="1:4" hidden="1" x14ac:dyDescent="0.35">
      <c r="A14462" s="3" t="str">
        <f t="shared" si="226"/>
        <v>JPEA.L_44799</v>
      </c>
      <c r="B14462" t="s">
        <v>66</v>
      </c>
      <c r="C14462" s="1">
        <v>44799</v>
      </c>
      <c r="D14462">
        <v>4.9059999999999997</v>
      </c>
    </row>
    <row r="14463" spans="1:4" hidden="1" x14ac:dyDescent="0.35">
      <c r="A14463" s="3" t="str">
        <f t="shared" si="226"/>
        <v>JPM_44799</v>
      </c>
      <c r="B14463" t="s">
        <v>67</v>
      </c>
      <c r="C14463" s="1">
        <v>44799</v>
      </c>
      <c r="D14463">
        <v>112.82</v>
      </c>
    </row>
    <row r="14464" spans="1:4" hidden="1" x14ac:dyDescent="0.35">
      <c r="A14464" s="3" t="str">
        <f t="shared" si="226"/>
        <v>KR_44799</v>
      </c>
      <c r="B14464" t="s">
        <v>68</v>
      </c>
      <c r="C14464" s="1">
        <v>44799</v>
      </c>
      <c r="D14464">
        <v>47.84</v>
      </c>
    </row>
    <row r="14465" spans="1:4" hidden="1" x14ac:dyDescent="0.35">
      <c r="A14465" s="3" t="str">
        <f t="shared" si="226"/>
        <v>LQD_44799</v>
      </c>
      <c r="B14465" t="s">
        <v>69</v>
      </c>
      <c r="C14465" s="1">
        <v>44799</v>
      </c>
      <c r="D14465">
        <v>109.428</v>
      </c>
    </row>
    <row r="14466" spans="1:4" hidden="1" x14ac:dyDescent="0.35">
      <c r="A14466" s="3" t="str">
        <f t="shared" si="226"/>
        <v>MCHI_44799</v>
      </c>
      <c r="B14466" t="s">
        <v>70</v>
      </c>
      <c r="C14466" s="1">
        <v>44799</v>
      </c>
      <c r="D14466">
        <v>49.637999999999998</v>
      </c>
    </row>
    <row r="14467" spans="1:4" hidden="1" x14ac:dyDescent="0.35">
      <c r="A14467" s="3" t="str">
        <f t="shared" si="226"/>
        <v>META_44799</v>
      </c>
      <c r="B14467" t="s">
        <v>144</v>
      </c>
      <c r="C14467" s="1">
        <v>44799</v>
      </c>
      <c r="D14467">
        <v>161.78</v>
      </c>
    </row>
    <row r="14468" spans="1:4" hidden="1" x14ac:dyDescent="0.35">
      <c r="A14468" s="3" t="str">
        <f t="shared" si="226"/>
        <v>MVEU.L_44799</v>
      </c>
      <c r="B14468" t="s">
        <v>71</v>
      </c>
      <c r="C14468" s="1">
        <v>44799</v>
      </c>
      <c r="D14468">
        <v>51.034999999999997</v>
      </c>
    </row>
    <row r="14469" spans="1:4" hidden="1" x14ac:dyDescent="0.35">
      <c r="A14469" s="3" t="str">
        <f t="shared" si="226"/>
        <v>OGN_44799</v>
      </c>
      <c r="B14469" t="s">
        <v>72</v>
      </c>
      <c r="C14469" s="1">
        <v>44799</v>
      </c>
      <c r="D14469">
        <v>29.353999999999999</v>
      </c>
    </row>
    <row r="14470" spans="1:4" hidden="1" x14ac:dyDescent="0.35">
      <c r="A14470" s="3" t="str">
        <f t="shared" si="226"/>
        <v>PG_44799</v>
      </c>
      <c r="B14470" t="s">
        <v>73</v>
      </c>
      <c r="C14470" s="1">
        <v>44799</v>
      </c>
      <c r="D14470">
        <v>140.40600000000001</v>
      </c>
    </row>
    <row r="14471" spans="1:4" hidden="1" x14ac:dyDescent="0.35">
      <c r="A14471" s="3" t="str">
        <f t="shared" si="226"/>
        <v>PPL_44799</v>
      </c>
      <c r="B14471" t="s">
        <v>74</v>
      </c>
      <c r="C14471" s="1">
        <v>44799</v>
      </c>
      <c r="D14471">
        <v>29.334</v>
      </c>
    </row>
    <row r="14472" spans="1:4" hidden="1" x14ac:dyDescent="0.35">
      <c r="A14472" s="3" t="str">
        <f t="shared" si="226"/>
        <v>PRU_44799</v>
      </c>
      <c r="B14472" t="s">
        <v>75</v>
      </c>
      <c r="C14472" s="1">
        <v>44799</v>
      </c>
      <c r="D14472">
        <v>97.418000000000006</v>
      </c>
    </row>
    <row r="14473" spans="1:4" hidden="1" x14ac:dyDescent="0.35">
      <c r="A14473" s="3" t="str">
        <f t="shared" si="226"/>
        <v>PYPL_44799</v>
      </c>
      <c r="B14473" t="s">
        <v>76</v>
      </c>
      <c r="C14473" s="1">
        <v>44799</v>
      </c>
      <c r="D14473">
        <v>92.7</v>
      </c>
    </row>
    <row r="14474" spans="1:4" hidden="1" x14ac:dyDescent="0.35">
      <c r="A14474" s="3" t="str">
        <f t="shared" si="226"/>
        <v>RE_44799</v>
      </c>
      <c r="B14474" t="s">
        <v>77</v>
      </c>
      <c r="C14474" s="1">
        <v>44799</v>
      </c>
      <c r="D14474">
        <v>271.52999999999997</v>
      </c>
    </row>
    <row r="14475" spans="1:4" hidden="1" x14ac:dyDescent="0.35">
      <c r="A14475" s="3" t="str">
        <f t="shared" si="226"/>
        <v>REET_44799</v>
      </c>
      <c r="B14475" t="s">
        <v>78</v>
      </c>
      <c r="C14475" s="1">
        <v>44799</v>
      </c>
      <c r="D14475">
        <v>24.773</v>
      </c>
    </row>
    <row r="14476" spans="1:4" hidden="1" x14ac:dyDescent="0.35">
      <c r="A14476" s="3" t="str">
        <f t="shared" si="226"/>
        <v>ROL_44799</v>
      </c>
      <c r="B14476" t="s">
        <v>79</v>
      </c>
      <c r="C14476" s="1">
        <v>44799</v>
      </c>
      <c r="D14476">
        <v>34.247999999999998</v>
      </c>
    </row>
    <row r="14477" spans="1:4" hidden="1" x14ac:dyDescent="0.35">
      <c r="A14477" s="3" t="str">
        <f t="shared" si="226"/>
        <v>ROST_44799</v>
      </c>
      <c r="B14477" t="s">
        <v>80</v>
      </c>
      <c r="C14477" s="1">
        <v>44799</v>
      </c>
      <c r="D14477">
        <v>86.727999999999994</v>
      </c>
    </row>
    <row r="14478" spans="1:4" hidden="1" x14ac:dyDescent="0.35">
      <c r="A14478" s="3" t="str">
        <f t="shared" si="226"/>
        <v>SEGA.L_44799</v>
      </c>
      <c r="B14478" t="s">
        <v>81</v>
      </c>
      <c r="C14478" s="1">
        <v>44799</v>
      </c>
      <c r="D14478">
        <v>96.54</v>
      </c>
    </row>
    <row r="14479" spans="1:4" hidden="1" x14ac:dyDescent="0.35">
      <c r="A14479" s="3" t="str">
        <f t="shared" si="226"/>
        <v>SHY_44799</v>
      </c>
      <c r="B14479" t="s">
        <v>82</v>
      </c>
      <c r="C14479" s="1">
        <v>44799</v>
      </c>
      <c r="D14479">
        <v>81.546999999999997</v>
      </c>
    </row>
    <row r="14480" spans="1:4" hidden="1" x14ac:dyDescent="0.35">
      <c r="A14480" s="3" t="str">
        <f t="shared" si="226"/>
        <v>SLV_44799</v>
      </c>
      <c r="B14480" t="s">
        <v>83</v>
      </c>
      <c r="C14480" s="1">
        <v>44799</v>
      </c>
      <c r="D14480">
        <v>17.36</v>
      </c>
    </row>
    <row r="14481" spans="1:4" hidden="1" x14ac:dyDescent="0.35">
      <c r="A14481" s="3" t="str">
        <f t="shared" si="226"/>
        <v>SPMV.L_44799</v>
      </c>
      <c r="B14481" t="s">
        <v>84</v>
      </c>
      <c r="C14481" s="1">
        <v>44799</v>
      </c>
      <c r="D14481">
        <v>77.435000000000002</v>
      </c>
    </row>
    <row r="14482" spans="1:4" hidden="1" x14ac:dyDescent="0.35">
      <c r="A14482" s="3" t="str">
        <f t="shared" si="226"/>
        <v>TLT_44799</v>
      </c>
      <c r="B14482" t="s">
        <v>85</v>
      </c>
      <c r="C14482" s="1">
        <v>44799</v>
      </c>
      <c r="D14482">
        <v>112.004</v>
      </c>
    </row>
    <row r="14483" spans="1:4" hidden="1" x14ac:dyDescent="0.35">
      <c r="A14483" s="3" t="str">
        <f t="shared" si="226"/>
        <v>UNH_44799</v>
      </c>
      <c r="B14483" t="s">
        <v>86</v>
      </c>
      <c r="C14483" s="1">
        <v>44799</v>
      </c>
      <c r="D14483">
        <v>525.97299999999996</v>
      </c>
    </row>
    <row r="14484" spans="1:4" hidden="1" x14ac:dyDescent="0.35">
      <c r="A14484" s="3" t="str">
        <f t="shared" si="226"/>
        <v>URI_44799</v>
      </c>
      <c r="B14484" t="s">
        <v>87</v>
      </c>
      <c r="C14484" s="1">
        <v>44799</v>
      </c>
      <c r="D14484">
        <v>305.42099999999999</v>
      </c>
    </row>
    <row r="14485" spans="1:4" hidden="1" x14ac:dyDescent="0.35">
      <c r="A14485" s="3" t="str">
        <f t="shared" si="226"/>
        <v>V_44799</v>
      </c>
      <c r="B14485" t="s">
        <v>88</v>
      </c>
      <c r="C14485" s="1">
        <v>44799</v>
      </c>
      <c r="D14485">
        <v>202.042</v>
      </c>
    </row>
    <row r="14486" spans="1:4" hidden="1" x14ac:dyDescent="0.35">
      <c r="A14486" s="3" t="str">
        <f t="shared" si="226"/>
        <v>VRSK_44799</v>
      </c>
      <c r="B14486" t="s">
        <v>89</v>
      </c>
      <c r="C14486" s="1">
        <v>44799</v>
      </c>
      <c r="D14486">
        <v>189.256</v>
      </c>
    </row>
    <row r="14487" spans="1:4" hidden="1" x14ac:dyDescent="0.35">
      <c r="A14487" s="3" t="str">
        <f t="shared" si="226"/>
        <v>VXX_44799</v>
      </c>
      <c r="B14487" t="s">
        <v>90</v>
      </c>
      <c r="C14487" s="1">
        <v>44799</v>
      </c>
      <c r="D14487">
        <v>20.149999999999999</v>
      </c>
    </row>
    <row r="14488" spans="1:4" hidden="1" x14ac:dyDescent="0.35">
      <c r="A14488" s="3" t="str">
        <f t="shared" si="226"/>
        <v>WRK_44799</v>
      </c>
      <c r="B14488" t="s">
        <v>91</v>
      </c>
      <c r="C14488" s="1">
        <v>44799</v>
      </c>
      <c r="D14488">
        <v>40.558</v>
      </c>
    </row>
    <row r="14489" spans="1:4" hidden="1" x14ac:dyDescent="0.35">
      <c r="A14489" s="3" t="str">
        <f t="shared" si="226"/>
        <v>XLB_44799</v>
      </c>
      <c r="B14489" t="s">
        <v>92</v>
      </c>
      <c r="C14489" s="1">
        <v>44799</v>
      </c>
      <c r="D14489">
        <v>77.23</v>
      </c>
    </row>
    <row r="14490" spans="1:4" hidden="1" x14ac:dyDescent="0.35">
      <c r="A14490" s="3" t="str">
        <f t="shared" si="226"/>
        <v>XLC_44799</v>
      </c>
      <c r="B14490" t="s">
        <v>93</v>
      </c>
      <c r="C14490" s="1">
        <v>44799</v>
      </c>
      <c r="D14490">
        <v>54.908999999999999</v>
      </c>
    </row>
    <row r="14491" spans="1:4" hidden="1" x14ac:dyDescent="0.35">
      <c r="A14491" s="3" t="str">
        <f t="shared" si="226"/>
        <v>XLE_44799</v>
      </c>
      <c r="B14491" t="s">
        <v>94</v>
      </c>
      <c r="C14491" s="1">
        <v>44799</v>
      </c>
      <c r="D14491">
        <v>81.111000000000004</v>
      </c>
    </row>
    <row r="14492" spans="1:4" hidden="1" x14ac:dyDescent="0.35">
      <c r="A14492" s="3" t="str">
        <f t="shared" si="226"/>
        <v>XLF_44799</v>
      </c>
      <c r="B14492" t="s">
        <v>95</v>
      </c>
      <c r="C14492" s="1">
        <v>44799</v>
      </c>
      <c r="D14492">
        <v>33.335000000000001</v>
      </c>
    </row>
    <row r="14493" spans="1:4" hidden="1" x14ac:dyDescent="0.35">
      <c r="A14493" s="3" t="str">
        <f t="shared" si="226"/>
        <v>XLI_44799</v>
      </c>
      <c r="B14493" t="s">
        <v>96</v>
      </c>
      <c r="C14493" s="1">
        <v>44799</v>
      </c>
      <c r="D14493">
        <v>94.614000000000004</v>
      </c>
    </row>
    <row r="14494" spans="1:4" hidden="1" x14ac:dyDescent="0.35">
      <c r="A14494" s="3" t="str">
        <f t="shared" si="226"/>
        <v>XLK_44799</v>
      </c>
      <c r="B14494" t="s">
        <v>97</v>
      </c>
      <c r="C14494" s="1">
        <v>44799</v>
      </c>
      <c r="D14494">
        <v>139.136</v>
      </c>
    </row>
    <row r="14495" spans="1:4" hidden="1" x14ac:dyDescent="0.35">
      <c r="A14495" s="3" t="str">
        <f t="shared" si="226"/>
        <v>XLP_44799</v>
      </c>
      <c r="B14495" t="s">
        <v>98</v>
      </c>
      <c r="C14495" s="1">
        <v>44799</v>
      </c>
      <c r="D14495">
        <v>73.442999999999998</v>
      </c>
    </row>
    <row r="14496" spans="1:4" hidden="1" x14ac:dyDescent="0.35">
      <c r="A14496" s="3" t="str">
        <f t="shared" si="226"/>
        <v>XLU_44799</v>
      </c>
      <c r="B14496" t="s">
        <v>99</v>
      </c>
      <c r="C14496" s="1">
        <v>44799</v>
      </c>
      <c r="D14496">
        <v>74.59</v>
      </c>
    </row>
    <row r="14497" spans="1:4" hidden="1" x14ac:dyDescent="0.35">
      <c r="A14497" s="3" t="str">
        <f t="shared" si="226"/>
        <v>XLV_44799</v>
      </c>
      <c r="B14497" t="s">
        <v>100</v>
      </c>
      <c r="C14497" s="1">
        <v>44799</v>
      </c>
      <c r="D14497">
        <v>126.265</v>
      </c>
    </row>
    <row r="14498" spans="1:4" hidden="1" x14ac:dyDescent="0.35">
      <c r="A14498" s="3" t="str">
        <f t="shared" si="226"/>
        <v>XLY_44799</v>
      </c>
      <c r="B14498" t="s">
        <v>101</v>
      </c>
      <c r="C14498" s="1">
        <v>44799</v>
      </c>
      <c r="D14498">
        <v>158.911</v>
      </c>
    </row>
    <row r="14499" spans="1:4" hidden="1" x14ac:dyDescent="0.35">
      <c r="A14499" s="3" t="str">
        <f t="shared" si="226"/>
        <v>XOM_44799</v>
      </c>
      <c r="B14499" t="s">
        <v>102</v>
      </c>
      <c r="C14499" s="1">
        <v>44799</v>
      </c>
      <c r="D14499">
        <v>96.322999999999993</v>
      </c>
    </row>
    <row r="14500" spans="1:4" hidden="1" x14ac:dyDescent="0.35">
      <c r="A14500" s="3" t="str">
        <f t="shared" si="226"/>
        <v>ABBV_44802</v>
      </c>
      <c r="B14500" t="s">
        <v>3</v>
      </c>
      <c r="C14500" s="1">
        <v>44802</v>
      </c>
      <c r="D14500">
        <v>133.078</v>
      </c>
    </row>
    <row r="14501" spans="1:4" hidden="1" x14ac:dyDescent="0.35">
      <c r="A14501" s="3" t="str">
        <f t="shared" si="226"/>
        <v>ACN_44802</v>
      </c>
      <c r="B14501" t="s">
        <v>4</v>
      </c>
      <c r="C14501" s="1">
        <v>44802</v>
      </c>
      <c r="D14501">
        <v>292.63600000000002</v>
      </c>
    </row>
    <row r="14502" spans="1:4" hidden="1" x14ac:dyDescent="0.35">
      <c r="A14502" s="3" t="str">
        <f t="shared" si="226"/>
        <v>AEP_44802</v>
      </c>
      <c r="B14502" t="s">
        <v>5</v>
      </c>
      <c r="C14502" s="1">
        <v>44802</v>
      </c>
      <c r="D14502">
        <v>101.036</v>
      </c>
    </row>
    <row r="14503" spans="1:4" hidden="1" x14ac:dyDescent="0.35">
      <c r="A14503" s="3" t="str">
        <f t="shared" si="226"/>
        <v>AIZ_44802</v>
      </c>
      <c r="B14503" t="s">
        <v>6</v>
      </c>
      <c r="C14503" s="1">
        <v>44802</v>
      </c>
      <c r="D14503">
        <v>160.16300000000001</v>
      </c>
    </row>
    <row r="14504" spans="1:4" hidden="1" x14ac:dyDescent="0.35">
      <c r="A14504" s="3" t="str">
        <f t="shared" si="226"/>
        <v>ALLE_44802</v>
      </c>
      <c r="B14504" t="s">
        <v>7</v>
      </c>
      <c r="C14504" s="1">
        <v>44802</v>
      </c>
      <c r="D14504">
        <v>95.944000000000003</v>
      </c>
    </row>
    <row r="14505" spans="1:4" hidden="1" x14ac:dyDescent="0.35">
      <c r="A14505" s="3" t="str">
        <f t="shared" ref="A14505:A14568" si="227">CONCATENATE(B14505,"_",C14505)</f>
        <v>AMAT_44802</v>
      </c>
      <c r="B14505" t="s">
        <v>8</v>
      </c>
      <c r="C14505" s="1">
        <v>44802</v>
      </c>
      <c r="D14505">
        <v>96.305999999999997</v>
      </c>
    </row>
    <row r="14506" spans="1:4" hidden="1" x14ac:dyDescent="0.35">
      <c r="A14506" s="3" t="str">
        <f t="shared" si="227"/>
        <v>AMP_44802</v>
      </c>
      <c r="B14506" t="s">
        <v>9</v>
      </c>
      <c r="C14506" s="1">
        <v>44802</v>
      </c>
      <c r="D14506">
        <v>269.08199999999999</v>
      </c>
    </row>
    <row r="14507" spans="1:4" hidden="1" x14ac:dyDescent="0.35">
      <c r="A14507" s="3" t="str">
        <f t="shared" si="227"/>
        <v>AMZN_44802</v>
      </c>
      <c r="B14507" t="s">
        <v>10</v>
      </c>
      <c r="C14507" s="1">
        <v>44802</v>
      </c>
      <c r="D14507">
        <v>129.79</v>
      </c>
    </row>
    <row r="14508" spans="1:4" hidden="1" x14ac:dyDescent="0.35">
      <c r="A14508" s="3" t="str">
        <f t="shared" si="227"/>
        <v>AVB_44802</v>
      </c>
      <c r="B14508" t="s">
        <v>11</v>
      </c>
      <c r="C14508" s="1">
        <v>44802</v>
      </c>
      <c r="D14508">
        <v>201.91300000000001</v>
      </c>
    </row>
    <row r="14509" spans="1:4" hidden="1" x14ac:dyDescent="0.35">
      <c r="A14509" s="3" t="str">
        <f t="shared" si="227"/>
        <v>AVY_44802</v>
      </c>
      <c r="B14509" t="s">
        <v>12</v>
      </c>
      <c r="C14509" s="1">
        <v>44802</v>
      </c>
      <c r="D14509">
        <v>184.50399999999999</v>
      </c>
    </row>
    <row r="14510" spans="1:4" hidden="1" x14ac:dyDescent="0.35">
      <c r="A14510" s="3" t="str">
        <f t="shared" si="227"/>
        <v>AXP_44802</v>
      </c>
      <c r="B14510" t="s">
        <v>13</v>
      </c>
      <c r="C14510" s="1">
        <v>44802</v>
      </c>
      <c r="D14510">
        <v>153.41999999999999</v>
      </c>
    </row>
    <row r="14511" spans="1:4" hidden="1" x14ac:dyDescent="0.35">
      <c r="A14511" s="3" t="str">
        <f t="shared" si="227"/>
        <v>BDX_44802</v>
      </c>
      <c r="B14511" t="s">
        <v>14</v>
      </c>
      <c r="C14511" s="1">
        <v>44802</v>
      </c>
      <c r="D14511">
        <v>252.649</v>
      </c>
    </row>
    <row r="14512" spans="1:4" hidden="1" x14ac:dyDescent="0.35">
      <c r="A14512" s="3" t="str">
        <f t="shared" si="227"/>
        <v>BF-B_44802</v>
      </c>
      <c r="B14512" t="s">
        <v>15</v>
      </c>
      <c r="C14512" s="1">
        <v>44802</v>
      </c>
      <c r="D14512">
        <v>74.933000000000007</v>
      </c>
    </row>
    <row r="14513" spans="1:4" hidden="1" x14ac:dyDescent="0.35">
      <c r="A14513" s="3" t="str">
        <f t="shared" si="227"/>
        <v>BMY_44802</v>
      </c>
      <c r="B14513" t="s">
        <v>16</v>
      </c>
      <c r="C14513" s="1">
        <v>44802</v>
      </c>
      <c r="D14513">
        <v>65.713999999999999</v>
      </c>
    </row>
    <row r="14514" spans="1:4" hidden="1" x14ac:dyDescent="0.35">
      <c r="A14514" s="3" t="str">
        <f t="shared" si="227"/>
        <v>BR_44802</v>
      </c>
      <c r="B14514" t="s">
        <v>17</v>
      </c>
      <c r="C14514" s="1">
        <v>44802</v>
      </c>
      <c r="D14514">
        <v>172.22800000000001</v>
      </c>
    </row>
    <row r="14515" spans="1:4" hidden="1" x14ac:dyDescent="0.35">
      <c r="A14515" s="3" t="str">
        <f t="shared" si="227"/>
        <v>CARR_44802</v>
      </c>
      <c r="B14515" t="s">
        <v>18</v>
      </c>
      <c r="C14515" s="1">
        <v>44802</v>
      </c>
      <c r="D14515">
        <v>39.402000000000001</v>
      </c>
    </row>
    <row r="14516" spans="1:4" hidden="1" x14ac:dyDescent="0.35">
      <c r="A14516" s="3" t="str">
        <f t="shared" si="227"/>
        <v>CDW_44802</v>
      </c>
      <c r="B14516" t="s">
        <v>19</v>
      </c>
      <c r="C14516" s="1">
        <v>44802</v>
      </c>
      <c r="D14516">
        <v>177.44300000000001</v>
      </c>
    </row>
    <row r="14517" spans="1:4" hidden="1" x14ac:dyDescent="0.35">
      <c r="A14517" s="3" t="str">
        <f t="shared" si="227"/>
        <v>CE_44802</v>
      </c>
      <c r="B14517" t="s">
        <v>20</v>
      </c>
      <c r="C14517" s="1">
        <v>44802</v>
      </c>
      <c r="D14517">
        <v>113.511</v>
      </c>
    </row>
    <row r="14518" spans="1:4" hidden="1" x14ac:dyDescent="0.35">
      <c r="A14518" s="3" t="str">
        <f t="shared" si="227"/>
        <v>CHTR_44802</v>
      </c>
      <c r="B14518" t="s">
        <v>21</v>
      </c>
      <c r="C14518" s="1">
        <v>44802</v>
      </c>
      <c r="D14518">
        <v>418.3</v>
      </c>
    </row>
    <row r="14519" spans="1:4" hidden="1" x14ac:dyDescent="0.35">
      <c r="A14519" s="3" t="str">
        <f t="shared" si="227"/>
        <v>CNC_44802</v>
      </c>
      <c r="B14519" t="s">
        <v>22</v>
      </c>
      <c r="C14519" s="1">
        <v>44802</v>
      </c>
      <c r="D14519">
        <v>91.44</v>
      </c>
    </row>
    <row r="14520" spans="1:4" hidden="1" x14ac:dyDescent="0.35">
      <c r="A14520" s="3" t="str">
        <f t="shared" si="227"/>
        <v>CNP_44802</v>
      </c>
      <c r="B14520" t="s">
        <v>23</v>
      </c>
      <c r="C14520" s="1">
        <v>44802</v>
      </c>
      <c r="D14520">
        <v>31.684999999999999</v>
      </c>
    </row>
    <row r="14521" spans="1:4" hidden="1" x14ac:dyDescent="0.35">
      <c r="A14521" s="3" t="str">
        <f t="shared" si="227"/>
        <v>COP_44802</v>
      </c>
      <c r="B14521" t="s">
        <v>24</v>
      </c>
      <c r="C14521" s="1">
        <v>44802</v>
      </c>
      <c r="D14521">
        <v>110.268</v>
      </c>
    </row>
    <row r="14522" spans="1:4" hidden="1" x14ac:dyDescent="0.35">
      <c r="A14522" s="3" t="str">
        <f t="shared" si="227"/>
        <v>CTAS_44802</v>
      </c>
      <c r="B14522" t="s">
        <v>25</v>
      </c>
      <c r="C14522" s="1">
        <v>44802</v>
      </c>
      <c r="D14522">
        <v>413.85899999999998</v>
      </c>
    </row>
    <row r="14523" spans="1:4" hidden="1" x14ac:dyDescent="0.35">
      <c r="A14523" s="3" t="str">
        <f t="shared" si="227"/>
        <v>CZR_44802</v>
      </c>
      <c r="B14523" t="s">
        <v>26</v>
      </c>
      <c r="C14523" s="1">
        <v>44802</v>
      </c>
      <c r="D14523">
        <v>44.14</v>
      </c>
    </row>
    <row r="14524" spans="1:4" hidden="1" x14ac:dyDescent="0.35">
      <c r="A14524" s="3" t="str">
        <f t="shared" si="227"/>
        <v>DG_44802</v>
      </c>
      <c r="B14524" t="s">
        <v>27</v>
      </c>
      <c r="C14524" s="1">
        <v>44802</v>
      </c>
      <c r="D14524">
        <v>237.55500000000001</v>
      </c>
    </row>
    <row r="14525" spans="1:4" hidden="1" x14ac:dyDescent="0.35">
      <c r="A14525" s="3" t="str">
        <f t="shared" si="227"/>
        <v>DPZ_44802</v>
      </c>
      <c r="B14525" t="s">
        <v>28</v>
      </c>
      <c r="C14525" s="1">
        <v>44802</v>
      </c>
      <c r="D14525">
        <v>376.17500000000001</v>
      </c>
    </row>
    <row r="14526" spans="1:4" x14ac:dyDescent="0.35">
      <c r="A14526" s="3" t="str">
        <f t="shared" si="227"/>
        <v>DRE_44802</v>
      </c>
      <c r="B14526" t="s">
        <v>29</v>
      </c>
      <c r="C14526" s="1">
        <v>44802</v>
      </c>
      <c r="D14526">
        <v>59.884999999999998</v>
      </c>
    </row>
    <row r="14527" spans="1:4" hidden="1" x14ac:dyDescent="0.35">
      <c r="A14527" s="3" t="str">
        <f t="shared" si="227"/>
        <v>DXC_44802</v>
      </c>
      <c r="B14527" t="s">
        <v>30</v>
      </c>
      <c r="C14527" s="1">
        <v>44802</v>
      </c>
      <c r="D14527">
        <v>24.39</v>
      </c>
    </row>
    <row r="14528" spans="1:4" hidden="1" x14ac:dyDescent="0.35">
      <c r="A14528" s="3" t="str">
        <f t="shared" si="227"/>
        <v>EWA_44802</v>
      </c>
      <c r="B14528" t="s">
        <v>31</v>
      </c>
      <c r="C14528" s="1">
        <v>44802</v>
      </c>
      <c r="D14528">
        <v>21.946000000000002</v>
      </c>
    </row>
    <row r="14529" spans="1:4" hidden="1" x14ac:dyDescent="0.35">
      <c r="A14529" s="3" t="str">
        <f t="shared" si="227"/>
        <v>EWC_44802</v>
      </c>
      <c r="B14529" t="s">
        <v>32</v>
      </c>
      <c r="C14529" s="1">
        <v>44802</v>
      </c>
      <c r="D14529">
        <v>34.473999999999997</v>
      </c>
    </row>
    <row r="14530" spans="1:4" hidden="1" x14ac:dyDescent="0.35">
      <c r="A14530" s="3" t="str">
        <f t="shared" si="227"/>
        <v>EWG_44802</v>
      </c>
      <c r="B14530" t="s">
        <v>33</v>
      </c>
      <c r="C14530" s="1">
        <v>44802</v>
      </c>
      <c r="D14530">
        <v>21.792999999999999</v>
      </c>
    </row>
    <row r="14531" spans="1:4" hidden="1" x14ac:dyDescent="0.35">
      <c r="A14531" s="3" t="str">
        <f t="shared" si="227"/>
        <v>EWH_44802</v>
      </c>
      <c r="B14531" t="s">
        <v>34</v>
      </c>
      <c r="C14531" s="1">
        <v>44802</v>
      </c>
      <c r="D14531">
        <v>20.356999999999999</v>
      </c>
    </row>
    <row r="14532" spans="1:4" hidden="1" x14ac:dyDescent="0.35">
      <c r="A14532" s="3" t="str">
        <f t="shared" si="227"/>
        <v>EWJ_44802</v>
      </c>
      <c r="B14532" t="s">
        <v>35</v>
      </c>
      <c r="C14532" s="1">
        <v>44802</v>
      </c>
      <c r="D14532">
        <v>53.768999999999998</v>
      </c>
    </row>
    <row r="14533" spans="1:4" hidden="1" x14ac:dyDescent="0.35">
      <c r="A14533" s="3" t="str">
        <f t="shared" si="227"/>
        <v>EWL_44802</v>
      </c>
      <c r="B14533" t="s">
        <v>36</v>
      </c>
      <c r="C14533" s="1">
        <v>44802</v>
      </c>
      <c r="D14533">
        <v>41.32</v>
      </c>
    </row>
    <row r="14534" spans="1:4" hidden="1" x14ac:dyDescent="0.35">
      <c r="A14534" s="3" t="str">
        <f t="shared" si="227"/>
        <v>EWQ_44802</v>
      </c>
      <c r="B14534" t="s">
        <v>37</v>
      </c>
      <c r="C14534" s="1">
        <v>44802</v>
      </c>
      <c r="D14534">
        <v>29.951000000000001</v>
      </c>
    </row>
    <row r="14535" spans="1:4" hidden="1" x14ac:dyDescent="0.35">
      <c r="A14535" s="3" t="str">
        <f t="shared" si="227"/>
        <v>EWT_44802</v>
      </c>
      <c r="B14535" t="s">
        <v>38</v>
      </c>
      <c r="C14535" s="1">
        <v>44802</v>
      </c>
      <c r="D14535">
        <v>42.576000000000001</v>
      </c>
    </row>
    <row r="14536" spans="1:4" hidden="1" x14ac:dyDescent="0.35">
      <c r="A14536" s="3" t="str">
        <f t="shared" si="227"/>
        <v>EWU_44802</v>
      </c>
      <c r="B14536" t="s">
        <v>39</v>
      </c>
      <c r="C14536" s="1">
        <v>44802</v>
      </c>
      <c r="D14536">
        <v>29.286000000000001</v>
      </c>
    </row>
    <row r="14537" spans="1:4" hidden="1" x14ac:dyDescent="0.35">
      <c r="A14537" s="3" t="str">
        <f t="shared" si="227"/>
        <v>EWY_44802</v>
      </c>
      <c r="B14537" t="s">
        <v>40</v>
      </c>
      <c r="C14537" s="1">
        <v>44802</v>
      </c>
      <c r="D14537">
        <v>56.594000000000001</v>
      </c>
    </row>
    <row r="14538" spans="1:4" hidden="1" x14ac:dyDescent="0.35">
      <c r="A14538" s="3" t="str">
        <f t="shared" si="227"/>
        <v>EWZ_44802</v>
      </c>
      <c r="B14538" t="s">
        <v>41</v>
      </c>
      <c r="C14538" s="1">
        <v>44802</v>
      </c>
      <c r="D14538">
        <v>30.047999999999998</v>
      </c>
    </row>
    <row r="14539" spans="1:4" hidden="1" x14ac:dyDescent="0.35">
      <c r="A14539" s="3" t="str">
        <f t="shared" si="227"/>
        <v>FTV_44802</v>
      </c>
      <c r="B14539" t="s">
        <v>43</v>
      </c>
      <c r="C14539" s="1">
        <v>44802</v>
      </c>
      <c r="D14539">
        <v>64.072000000000003</v>
      </c>
    </row>
    <row r="14540" spans="1:4" hidden="1" x14ac:dyDescent="0.35">
      <c r="A14540" s="3" t="str">
        <f t="shared" si="227"/>
        <v>GOOG_44802</v>
      </c>
      <c r="B14540" t="s">
        <v>44</v>
      </c>
      <c r="C14540" s="1">
        <v>44802</v>
      </c>
      <c r="D14540">
        <v>110.34</v>
      </c>
    </row>
    <row r="14541" spans="1:4" hidden="1" x14ac:dyDescent="0.35">
      <c r="A14541" s="3" t="str">
        <f t="shared" si="227"/>
        <v>GPC_44802</v>
      </c>
      <c r="B14541" t="s">
        <v>45</v>
      </c>
      <c r="C14541" s="1">
        <v>44802</v>
      </c>
      <c r="D14541">
        <v>155.48599999999999</v>
      </c>
    </row>
    <row r="14542" spans="1:4" hidden="1" x14ac:dyDescent="0.35">
      <c r="A14542" s="3" t="str">
        <f t="shared" si="227"/>
        <v>GSG_44802</v>
      </c>
      <c r="B14542" t="s">
        <v>46</v>
      </c>
      <c r="C14542" s="1">
        <v>44802</v>
      </c>
      <c r="D14542">
        <v>23.49</v>
      </c>
    </row>
    <row r="14543" spans="1:4" hidden="1" x14ac:dyDescent="0.35">
      <c r="A14543" s="3" t="str">
        <f t="shared" si="227"/>
        <v>HIG_44802</v>
      </c>
      <c r="B14543" t="s">
        <v>47</v>
      </c>
      <c r="C14543" s="1">
        <v>44802</v>
      </c>
      <c r="D14543">
        <v>64.974999999999994</v>
      </c>
    </row>
    <row r="14544" spans="1:4" hidden="1" x14ac:dyDescent="0.35">
      <c r="A14544" s="3" t="str">
        <f t="shared" si="227"/>
        <v>HST_44802</v>
      </c>
      <c r="B14544" t="s">
        <v>49</v>
      </c>
      <c r="C14544" s="1">
        <v>44802</v>
      </c>
      <c r="D14544">
        <v>17.706</v>
      </c>
    </row>
    <row r="14545" spans="1:4" hidden="1" x14ac:dyDescent="0.35">
      <c r="A14545" s="3" t="str">
        <f t="shared" si="227"/>
        <v>HYG_44802</v>
      </c>
      <c r="B14545" t="s">
        <v>50</v>
      </c>
      <c r="C14545" s="1">
        <v>44802</v>
      </c>
      <c r="D14545">
        <v>73.435000000000002</v>
      </c>
    </row>
    <row r="14546" spans="1:4" hidden="1" x14ac:dyDescent="0.35">
      <c r="A14546" s="3" t="str">
        <f t="shared" si="227"/>
        <v>IAU_44802</v>
      </c>
      <c r="B14546" t="s">
        <v>51</v>
      </c>
      <c r="C14546" s="1">
        <v>44802</v>
      </c>
      <c r="D14546">
        <v>32.99</v>
      </c>
    </row>
    <row r="14547" spans="1:4" hidden="1" x14ac:dyDescent="0.35">
      <c r="A14547" s="3" t="str">
        <f t="shared" si="227"/>
        <v>ICLN_44802</v>
      </c>
      <c r="B14547" t="s">
        <v>52</v>
      </c>
      <c r="C14547" s="1">
        <v>44802</v>
      </c>
      <c r="D14547">
        <v>22.321000000000002</v>
      </c>
    </row>
    <row r="14548" spans="1:4" hidden="1" x14ac:dyDescent="0.35">
      <c r="A14548" s="3" t="str">
        <f t="shared" si="227"/>
        <v>IEF_44802</v>
      </c>
      <c r="B14548" t="s">
        <v>54</v>
      </c>
      <c r="C14548" s="1">
        <v>44802</v>
      </c>
      <c r="D14548">
        <v>100.386</v>
      </c>
    </row>
    <row r="14549" spans="1:4" hidden="1" x14ac:dyDescent="0.35">
      <c r="A14549" s="3" t="str">
        <f t="shared" si="227"/>
        <v>IEMG_44802</v>
      </c>
      <c r="B14549" t="s">
        <v>56</v>
      </c>
      <c r="C14549" s="1">
        <v>44802</v>
      </c>
      <c r="D14549">
        <v>48.235999999999997</v>
      </c>
    </row>
    <row r="14550" spans="1:4" hidden="1" x14ac:dyDescent="0.35">
      <c r="A14550" s="3" t="str">
        <f t="shared" si="227"/>
        <v>IEUS_44802</v>
      </c>
      <c r="B14550" t="s">
        <v>57</v>
      </c>
      <c r="C14550" s="1">
        <v>44802</v>
      </c>
      <c r="D14550">
        <v>47.143999999999998</v>
      </c>
    </row>
    <row r="14551" spans="1:4" hidden="1" x14ac:dyDescent="0.35">
      <c r="A14551" s="3" t="str">
        <f t="shared" si="227"/>
        <v>IGF_44802</v>
      </c>
      <c r="B14551" t="s">
        <v>59</v>
      </c>
      <c r="C14551" s="1">
        <v>44802</v>
      </c>
      <c r="D14551">
        <v>47.933</v>
      </c>
    </row>
    <row r="14552" spans="1:4" hidden="1" x14ac:dyDescent="0.35">
      <c r="A14552" s="3" t="str">
        <f t="shared" si="227"/>
        <v>INDA_44802</v>
      </c>
      <c r="B14552" t="s">
        <v>60</v>
      </c>
      <c r="C14552" s="1">
        <v>44802</v>
      </c>
      <c r="D14552">
        <v>42.69</v>
      </c>
    </row>
    <row r="14553" spans="1:4" hidden="1" x14ac:dyDescent="0.35">
      <c r="A14553" s="3" t="str">
        <f t="shared" si="227"/>
        <v>IVV_44802</v>
      </c>
      <c r="B14553" t="s">
        <v>63</v>
      </c>
      <c r="C14553" s="1">
        <v>44802</v>
      </c>
      <c r="D14553">
        <v>401.02</v>
      </c>
    </row>
    <row r="14554" spans="1:4" hidden="1" x14ac:dyDescent="0.35">
      <c r="A14554" s="3" t="str">
        <f t="shared" si="227"/>
        <v>IWM_44802</v>
      </c>
      <c r="B14554" t="s">
        <v>64</v>
      </c>
      <c r="C14554" s="1">
        <v>44802</v>
      </c>
      <c r="D14554">
        <v>185.42099999999999</v>
      </c>
    </row>
    <row r="14555" spans="1:4" hidden="1" x14ac:dyDescent="0.35">
      <c r="A14555" s="3" t="str">
        <f t="shared" si="227"/>
        <v>IXN_44802</v>
      </c>
      <c r="B14555" t="s">
        <v>65</v>
      </c>
      <c r="C14555" s="1">
        <v>44802</v>
      </c>
      <c r="D14555">
        <v>48.86</v>
      </c>
    </row>
    <row r="14556" spans="1:4" hidden="1" x14ac:dyDescent="0.35">
      <c r="A14556" s="3" t="str">
        <f t="shared" si="227"/>
        <v>JPM_44802</v>
      </c>
      <c r="B14556" t="s">
        <v>67</v>
      </c>
      <c r="C14556" s="1">
        <v>44802</v>
      </c>
      <c r="D14556">
        <v>112.544</v>
      </c>
    </row>
    <row r="14557" spans="1:4" hidden="1" x14ac:dyDescent="0.35">
      <c r="A14557" s="3" t="str">
        <f t="shared" si="227"/>
        <v>KR_44802</v>
      </c>
      <c r="B14557" t="s">
        <v>68</v>
      </c>
      <c r="C14557" s="1">
        <v>44802</v>
      </c>
      <c r="D14557">
        <v>47.761000000000003</v>
      </c>
    </row>
    <row r="14558" spans="1:4" hidden="1" x14ac:dyDescent="0.35">
      <c r="A14558" s="3" t="str">
        <f t="shared" si="227"/>
        <v>LQD_44802</v>
      </c>
      <c r="B14558" t="s">
        <v>69</v>
      </c>
      <c r="C14558" s="1">
        <v>44802</v>
      </c>
      <c r="D14558">
        <v>108.62</v>
      </c>
    </row>
    <row r="14559" spans="1:4" hidden="1" x14ac:dyDescent="0.35">
      <c r="A14559" s="3" t="str">
        <f t="shared" si="227"/>
        <v>MCHI_44802</v>
      </c>
      <c r="B14559" t="s">
        <v>70</v>
      </c>
      <c r="C14559" s="1">
        <v>44802</v>
      </c>
      <c r="D14559">
        <v>49.213999999999999</v>
      </c>
    </row>
    <row r="14560" spans="1:4" hidden="1" x14ac:dyDescent="0.35">
      <c r="A14560" s="3" t="str">
        <f t="shared" si="227"/>
        <v>META_44802</v>
      </c>
      <c r="B14560" t="s">
        <v>144</v>
      </c>
      <c r="C14560" s="1">
        <v>44802</v>
      </c>
      <c r="D14560">
        <v>159.16999999999999</v>
      </c>
    </row>
    <row r="14561" spans="1:4" hidden="1" x14ac:dyDescent="0.35">
      <c r="A14561" s="3" t="str">
        <f t="shared" si="227"/>
        <v>OGN_44802</v>
      </c>
      <c r="B14561" t="s">
        <v>72</v>
      </c>
      <c r="C14561" s="1">
        <v>44802</v>
      </c>
      <c r="D14561">
        <v>29.016999999999999</v>
      </c>
    </row>
    <row r="14562" spans="1:4" hidden="1" x14ac:dyDescent="0.35">
      <c r="A14562" s="3" t="str">
        <f t="shared" si="227"/>
        <v>PG_44802</v>
      </c>
      <c r="B14562" t="s">
        <v>73</v>
      </c>
      <c r="C14562" s="1">
        <v>44802</v>
      </c>
      <c r="D14562">
        <v>139.81399999999999</v>
      </c>
    </row>
    <row r="14563" spans="1:4" hidden="1" x14ac:dyDescent="0.35">
      <c r="A14563" s="3" t="str">
        <f t="shared" si="227"/>
        <v>PPL_44802</v>
      </c>
      <c r="B14563" t="s">
        <v>74</v>
      </c>
      <c r="C14563" s="1">
        <v>44802</v>
      </c>
      <c r="D14563">
        <v>29.422999999999998</v>
      </c>
    </row>
    <row r="14564" spans="1:4" hidden="1" x14ac:dyDescent="0.35">
      <c r="A14564" s="3" t="str">
        <f t="shared" si="227"/>
        <v>PRU_44802</v>
      </c>
      <c r="B14564" t="s">
        <v>75</v>
      </c>
      <c r="C14564" s="1">
        <v>44802</v>
      </c>
      <c r="D14564">
        <v>96.884</v>
      </c>
    </row>
    <row r="14565" spans="1:4" hidden="1" x14ac:dyDescent="0.35">
      <c r="A14565" s="3" t="str">
        <f t="shared" si="227"/>
        <v>PYPL_44802</v>
      </c>
      <c r="B14565" t="s">
        <v>76</v>
      </c>
      <c r="C14565" s="1">
        <v>44802</v>
      </c>
      <c r="D14565">
        <v>92.66</v>
      </c>
    </row>
    <row r="14566" spans="1:4" hidden="1" x14ac:dyDescent="0.35">
      <c r="A14566" s="3" t="str">
        <f t="shared" si="227"/>
        <v>RE_44802</v>
      </c>
      <c r="B14566" t="s">
        <v>77</v>
      </c>
      <c r="C14566" s="1">
        <v>44802</v>
      </c>
      <c r="D14566">
        <v>270.74400000000003</v>
      </c>
    </row>
    <row r="14567" spans="1:4" hidden="1" x14ac:dyDescent="0.35">
      <c r="A14567" s="3" t="str">
        <f t="shared" si="227"/>
        <v>REET_44802</v>
      </c>
      <c r="B14567" t="s">
        <v>78</v>
      </c>
      <c r="C14567" s="1">
        <v>44802</v>
      </c>
      <c r="D14567">
        <v>24.585000000000001</v>
      </c>
    </row>
    <row r="14568" spans="1:4" hidden="1" x14ac:dyDescent="0.35">
      <c r="A14568" s="3" t="str">
        <f t="shared" si="227"/>
        <v>ROL_44802</v>
      </c>
      <c r="B14568" t="s">
        <v>79</v>
      </c>
      <c r="C14568" s="1">
        <v>44802</v>
      </c>
      <c r="D14568">
        <v>33.81</v>
      </c>
    </row>
    <row r="14569" spans="1:4" hidden="1" x14ac:dyDescent="0.35">
      <c r="A14569" s="3" t="str">
        <f t="shared" ref="A14569:A14632" si="228">CONCATENATE(B14569,"_",C14569)</f>
        <v>ROST_44802</v>
      </c>
      <c r="B14569" t="s">
        <v>80</v>
      </c>
      <c r="C14569" s="1">
        <v>44802</v>
      </c>
      <c r="D14569">
        <v>86.43</v>
      </c>
    </row>
    <row r="14570" spans="1:4" hidden="1" x14ac:dyDescent="0.35">
      <c r="A14570" s="3" t="str">
        <f t="shared" si="228"/>
        <v>SEGA.L_44802</v>
      </c>
      <c r="B14570" t="s">
        <v>81</v>
      </c>
      <c r="C14570" s="1">
        <v>44802</v>
      </c>
      <c r="D14570">
        <v>96.647000000000006</v>
      </c>
    </row>
    <row r="14571" spans="1:4" hidden="1" x14ac:dyDescent="0.35">
      <c r="A14571" s="3" t="str">
        <f t="shared" si="228"/>
        <v>SHY_44802</v>
      </c>
      <c r="B14571" t="s">
        <v>82</v>
      </c>
      <c r="C14571" s="1">
        <v>44802</v>
      </c>
      <c r="D14571">
        <v>81.486999999999995</v>
      </c>
    </row>
    <row r="14572" spans="1:4" hidden="1" x14ac:dyDescent="0.35">
      <c r="A14572" s="3" t="str">
        <f t="shared" si="228"/>
        <v>SLV_44802</v>
      </c>
      <c r="B14572" t="s">
        <v>83</v>
      </c>
      <c r="C14572" s="1">
        <v>44802</v>
      </c>
      <c r="D14572">
        <v>17.29</v>
      </c>
    </row>
    <row r="14573" spans="1:4" hidden="1" x14ac:dyDescent="0.35">
      <c r="A14573" s="3" t="str">
        <f t="shared" si="228"/>
        <v>TLT_44802</v>
      </c>
      <c r="B14573" t="s">
        <v>85</v>
      </c>
      <c r="C14573" s="1">
        <v>44802</v>
      </c>
      <c r="D14573">
        <v>111.078</v>
      </c>
    </row>
    <row r="14574" spans="1:4" hidden="1" x14ac:dyDescent="0.35">
      <c r="A14574" s="3" t="str">
        <f t="shared" si="228"/>
        <v>UNH_44802</v>
      </c>
      <c r="B14574" t="s">
        <v>86</v>
      </c>
      <c r="C14574" s="1">
        <v>44802</v>
      </c>
      <c r="D14574">
        <v>526.49</v>
      </c>
    </row>
    <row r="14575" spans="1:4" hidden="1" x14ac:dyDescent="0.35">
      <c r="A14575" s="3" t="str">
        <f t="shared" si="228"/>
        <v>URI_44802</v>
      </c>
      <c r="B14575" t="s">
        <v>87</v>
      </c>
      <c r="C14575" s="1">
        <v>44802</v>
      </c>
      <c r="D14575">
        <v>300.24799999999999</v>
      </c>
    </row>
    <row r="14576" spans="1:4" hidden="1" x14ac:dyDescent="0.35">
      <c r="A14576" s="3" t="str">
        <f t="shared" si="228"/>
        <v>V_44802</v>
      </c>
      <c r="B14576" t="s">
        <v>88</v>
      </c>
      <c r="C14576" s="1">
        <v>44802</v>
      </c>
      <c r="D14576">
        <v>201.48400000000001</v>
      </c>
    </row>
    <row r="14577" spans="1:4" hidden="1" x14ac:dyDescent="0.35">
      <c r="A14577" s="3" t="str">
        <f t="shared" si="228"/>
        <v>VRSK_44802</v>
      </c>
      <c r="B14577" t="s">
        <v>89</v>
      </c>
      <c r="C14577" s="1">
        <v>44802</v>
      </c>
      <c r="D14577">
        <v>188.89699999999999</v>
      </c>
    </row>
    <row r="14578" spans="1:4" hidden="1" x14ac:dyDescent="0.35">
      <c r="A14578" s="3" t="str">
        <f t="shared" si="228"/>
        <v>VXX_44802</v>
      </c>
      <c r="B14578" t="s">
        <v>90</v>
      </c>
      <c r="C14578" s="1">
        <v>44802</v>
      </c>
      <c r="D14578">
        <v>19.71</v>
      </c>
    </row>
    <row r="14579" spans="1:4" hidden="1" x14ac:dyDescent="0.35">
      <c r="A14579" s="3" t="str">
        <f t="shared" si="228"/>
        <v>WRK_44802</v>
      </c>
      <c r="B14579" t="s">
        <v>91</v>
      </c>
      <c r="C14579" s="1">
        <v>44802</v>
      </c>
      <c r="D14579">
        <v>40.597000000000001</v>
      </c>
    </row>
    <row r="14580" spans="1:4" hidden="1" x14ac:dyDescent="0.35">
      <c r="A14580" s="3" t="str">
        <f t="shared" si="228"/>
        <v>XLB_44802</v>
      </c>
      <c r="B14580" t="s">
        <v>92</v>
      </c>
      <c r="C14580" s="1">
        <v>44802</v>
      </c>
      <c r="D14580">
        <v>76.686999999999998</v>
      </c>
    </row>
    <row r="14581" spans="1:4" hidden="1" x14ac:dyDescent="0.35">
      <c r="A14581" s="3" t="str">
        <f t="shared" si="228"/>
        <v>XLC_44802</v>
      </c>
      <c r="B14581" t="s">
        <v>93</v>
      </c>
      <c r="C14581" s="1">
        <v>44802</v>
      </c>
      <c r="D14581">
        <v>54.481000000000002</v>
      </c>
    </row>
    <row r="14582" spans="1:4" hidden="1" x14ac:dyDescent="0.35">
      <c r="A14582" s="3" t="str">
        <f t="shared" si="228"/>
        <v>XLE_44802</v>
      </c>
      <c r="B14582" t="s">
        <v>94</v>
      </c>
      <c r="C14582" s="1">
        <v>44802</v>
      </c>
      <c r="D14582">
        <v>82.334999999999994</v>
      </c>
    </row>
    <row r="14583" spans="1:4" hidden="1" x14ac:dyDescent="0.35">
      <c r="A14583" s="3" t="str">
        <f t="shared" si="228"/>
        <v>XLF_44802</v>
      </c>
      <c r="B14583" t="s">
        <v>95</v>
      </c>
      <c r="C14583" s="1">
        <v>44802</v>
      </c>
      <c r="D14583">
        <v>33.097999999999999</v>
      </c>
    </row>
    <row r="14584" spans="1:4" hidden="1" x14ac:dyDescent="0.35">
      <c r="A14584" s="3" t="str">
        <f t="shared" si="228"/>
        <v>XLI_44802</v>
      </c>
      <c r="B14584" t="s">
        <v>96</v>
      </c>
      <c r="C14584" s="1">
        <v>44802</v>
      </c>
      <c r="D14584">
        <v>94.188000000000002</v>
      </c>
    </row>
    <row r="14585" spans="1:4" hidden="1" x14ac:dyDescent="0.35">
      <c r="A14585" s="3" t="str">
        <f t="shared" si="228"/>
        <v>XLK_44802</v>
      </c>
      <c r="B14585" t="s">
        <v>97</v>
      </c>
      <c r="C14585" s="1">
        <v>44802</v>
      </c>
      <c r="D14585">
        <v>137.29599999999999</v>
      </c>
    </row>
    <row r="14586" spans="1:4" hidden="1" x14ac:dyDescent="0.35">
      <c r="A14586" s="3" t="str">
        <f t="shared" si="228"/>
        <v>XLP_44802</v>
      </c>
      <c r="B14586" t="s">
        <v>98</v>
      </c>
      <c r="C14586" s="1">
        <v>44802</v>
      </c>
      <c r="D14586">
        <v>73.323999999999998</v>
      </c>
    </row>
    <row r="14587" spans="1:4" hidden="1" x14ac:dyDescent="0.35">
      <c r="A14587" s="3" t="str">
        <f t="shared" si="228"/>
        <v>XLU_44802</v>
      </c>
      <c r="B14587" t="s">
        <v>99</v>
      </c>
      <c r="C14587" s="1">
        <v>44802</v>
      </c>
      <c r="D14587">
        <v>74.816000000000003</v>
      </c>
    </row>
    <row r="14588" spans="1:4" hidden="1" x14ac:dyDescent="0.35">
      <c r="A14588" s="3" t="str">
        <f t="shared" si="228"/>
        <v>XLV_44802</v>
      </c>
      <c r="B14588" t="s">
        <v>100</v>
      </c>
      <c r="C14588" s="1">
        <v>44802</v>
      </c>
      <c r="D14588">
        <v>125.38200000000001</v>
      </c>
    </row>
    <row r="14589" spans="1:4" hidden="1" x14ac:dyDescent="0.35">
      <c r="A14589" s="3" t="str">
        <f t="shared" si="228"/>
        <v>XLY_44802</v>
      </c>
      <c r="B14589" t="s">
        <v>101</v>
      </c>
      <c r="C14589" s="1">
        <v>44802</v>
      </c>
      <c r="D14589">
        <v>158.065</v>
      </c>
    </row>
    <row r="14590" spans="1:4" hidden="1" x14ac:dyDescent="0.35">
      <c r="A14590" s="3" t="str">
        <f t="shared" si="228"/>
        <v>XOM_44802</v>
      </c>
      <c r="B14590" t="s">
        <v>102</v>
      </c>
      <c r="C14590" s="1">
        <v>44802</v>
      </c>
      <c r="D14590">
        <v>98.537000000000006</v>
      </c>
    </row>
    <row r="14591" spans="1:4" hidden="1" x14ac:dyDescent="0.35">
      <c r="A14591" s="3" t="str">
        <f t="shared" si="228"/>
        <v>ABBV_44803</v>
      </c>
      <c r="B14591" t="s">
        <v>3</v>
      </c>
      <c r="C14591" s="1">
        <v>44803</v>
      </c>
      <c r="D14591">
        <v>132.92099999999999</v>
      </c>
    </row>
    <row r="14592" spans="1:4" hidden="1" x14ac:dyDescent="0.35">
      <c r="A14592" s="3" t="str">
        <f t="shared" si="228"/>
        <v>ACN_44803</v>
      </c>
      <c r="B14592" t="s">
        <v>4</v>
      </c>
      <c r="C14592" s="1">
        <v>44803</v>
      </c>
      <c r="D14592">
        <v>290.01900000000001</v>
      </c>
    </row>
    <row r="14593" spans="1:4" hidden="1" x14ac:dyDescent="0.35">
      <c r="A14593" s="3" t="str">
        <f t="shared" si="228"/>
        <v>AEP_44803</v>
      </c>
      <c r="B14593" t="s">
        <v>5</v>
      </c>
      <c r="C14593" s="1">
        <v>44803</v>
      </c>
      <c r="D14593">
        <v>99.475999999999999</v>
      </c>
    </row>
    <row r="14594" spans="1:4" hidden="1" x14ac:dyDescent="0.35">
      <c r="A14594" s="3" t="str">
        <f t="shared" si="228"/>
        <v>AIZ_44803</v>
      </c>
      <c r="B14594" t="s">
        <v>6</v>
      </c>
      <c r="C14594" s="1">
        <v>44803</v>
      </c>
      <c r="D14594">
        <v>157.298</v>
      </c>
    </row>
    <row r="14595" spans="1:4" hidden="1" x14ac:dyDescent="0.35">
      <c r="A14595" s="3" t="str">
        <f t="shared" si="228"/>
        <v>ALLE_44803</v>
      </c>
      <c r="B14595" t="s">
        <v>7</v>
      </c>
      <c r="C14595" s="1">
        <v>44803</v>
      </c>
      <c r="D14595">
        <v>95.914000000000001</v>
      </c>
    </row>
    <row r="14596" spans="1:4" hidden="1" x14ac:dyDescent="0.35">
      <c r="A14596" s="3" t="str">
        <f t="shared" si="228"/>
        <v>AMAT_44803</v>
      </c>
      <c r="B14596" t="s">
        <v>8</v>
      </c>
      <c r="C14596" s="1">
        <v>44803</v>
      </c>
      <c r="D14596">
        <v>94.29</v>
      </c>
    </row>
    <row r="14597" spans="1:4" hidden="1" x14ac:dyDescent="0.35">
      <c r="A14597" s="3" t="str">
        <f t="shared" si="228"/>
        <v>AMP_44803</v>
      </c>
      <c r="B14597" t="s">
        <v>9</v>
      </c>
      <c r="C14597" s="1">
        <v>44803</v>
      </c>
      <c r="D14597">
        <v>266.38299999999998</v>
      </c>
    </row>
    <row r="14598" spans="1:4" hidden="1" x14ac:dyDescent="0.35">
      <c r="A14598" s="3" t="str">
        <f t="shared" si="228"/>
        <v>AMZN_44803</v>
      </c>
      <c r="B14598" t="s">
        <v>10</v>
      </c>
      <c r="C14598" s="1">
        <v>44803</v>
      </c>
      <c r="D14598">
        <v>128.72999999999999</v>
      </c>
    </row>
    <row r="14599" spans="1:4" hidden="1" x14ac:dyDescent="0.35">
      <c r="A14599" s="3" t="str">
        <f t="shared" si="228"/>
        <v>AVB_44803</v>
      </c>
      <c r="B14599" t="s">
        <v>11</v>
      </c>
      <c r="C14599" s="1">
        <v>44803</v>
      </c>
      <c r="D14599">
        <v>199.39</v>
      </c>
    </row>
    <row r="14600" spans="1:4" hidden="1" x14ac:dyDescent="0.35">
      <c r="A14600" s="3" t="str">
        <f t="shared" si="228"/>
        <v>AVY_44803</v>
      </c>
      <c r="B14600" t="s">
        <v>12</v>
      </c>
      <c r="C14600" s="1">
        <v>44803</v>
      </c>
      <c r="D14600">
        <v>182.679</v>
      </c>
    </row>
    <row r="14601" spans="1:4" hidden="1" x14ac:dyDescent="0.35">
      <c r="A14601" s="3" t="str">
        <f t="shared" si="228"/>
        <v>AXP_44803</v>
      </c>
      <c r="B14601" t="s">
        <v>13</v>
      </c>
      <c r="C14601" s="1">
        <v>44803</v>
      </c>
      <c r="D14601">
        <v>153.54</v>
      </c>
    </row>
    <row r="14602" spans="1:4" hidden="1" x14ac:dyDescent="0.35">
      <c r="A14602" s="3" t="str">
        <f t="shared" si="228"/>
        <v>BDX_44803</v>
      </c>
      <c r="B14602" t="s">
        <v>14</v>
      </c>
      <c r="C14602" s="1">
        <v>44803</v>
      </c>
      <c r="D14602">
        <v>251.38800000000001</v>
      </c>
    </row>
    <row r="14603" spans="1:4" hidden="1" x14ac:dyDescent="0.35">
      <c r="A14603" s="3" t="str">
        <f t="shared" si="228"/>
        <v>BF-B_44803</v>
      </c>
      <c r="B14603" t="s">
        <v>15</v>
      </c>
      <c r="C14603" s="1">
        <v>44803</v>
      </c>
      <c r="D14603">
        <v>73.122</v>
      </c>
    </row>
    <row r="14604" spans="1:4" hidden="1" x14ac:dyDescent="0.35">
      <c r="A14604" s="3" t="str">
        <f t="shared" si="228"/>
        <v>BMY_44803</v>
      </c>
      <c r="B14604" t="s">
        <v>16</v>
      </c>
      <c r="C14604" s="1">
        <v>44803</v>
      </c>
      <c r="D14604">
        <v>66.156999999999996</v>
      </c>
    </row>
    <row r="14605" spans="1:4" hidden="1" x14ac:dyDescent="0.35">
      <c r="A14605" s="3" t="str">
        <f t="shared" si="228"/>
        <v>BR_44803</v>
      </c>
      <c r="B14605" t="s">
        <v>17</v>
      </c>
      <c r="C14605" s="1">
        <v>44803</v>
      </c>
      <c r="D14605">
        <v>170.989</v>
      </c>
    </row>
    <row r="14606" spans="1:4" hidden="1" x14ac:dyDescent="0.35">
      <c r="A14606" s="3" t="str">
        <f t="shared" si="228"/>
        <v>CARR_44803</v>
      </c>
      <c r="B14606" t="s">
        <v>18</v>
      </c>
      <c r="C14606" s="1">
        <v>44803</v>
      </c>
      <c r="D14606">
        <v>38.975999999999999</v>
      </c>
    </row>
    <row r="14607" spans="1:4" hidden="1" x14ac:dyDescent="0.35">
      <c r="A14607" s="3" t="str">
        <f t="shared" si="228"/>
        <v>CDW_44803</v>
      </c>
      <c r="B14607" t="s">
        <v>19</v>
      </c>
      <c r="C14607" s="1">
        <v>44803</v>
      </c>
      <c r="D14607">
        <v>174.52199999999999</v>
      </c>
    </row>
    <row r="14608" spans="1:4" hidden="1" x14ac:dyDescent="0.35">
      <c r="A14608" s="3" t="str">
        <f t="shared" si="228"/>
        <v>CE_44803</v>
      </c>
      <c r="B14608" t="s">
        <v>20</v>
      </c>
      <c r="C14608" s="1">
        <v>44803</v>
      </c>
      <c r="D14608">
        <v>111.35899999999999</v>
      </c>
    </row>
    <row r="14609" spans="1:4" hidden="1" x14ac:dyDescent="0.35">
      <c r="A14609" s="3" t="str">
        <f t="shared" si="228"/>
        <v>CHTR_44803</v>
      </c>
      <c r="B14609" t="s">
        <v>21</v>
      </c>
      <c r="C14609" s="1">
        <v>44803</v>
      </c>
      <c r="D14609">
        <v>409.51</v>
      </c>
    </row>
    <row r="14610" spans="1:4" hidden="1" x14ac:dyDescent="0.35">
      <c r="A14610" s="3" t="str">
        <f t="shared" si="228"/>
        <v>CNC_44803</v>
      </c>
      <c r="B14610" t="s">
        <v>22</v>
      </c>
      <c r="C14610" s="1">
        <v>44803</v>
      </c>
      <c r="D14610">
        <v>91.19</v>
      </c>
    </row>
    <row r="14611" spans="1:4" hidden="1" x14ac:dyDescent="0.35">
      <c r="A14611" s="3" t="str">
        <f t="shared" si="228"/>
        <v>CNP_44803</v>
      </c>
      <c r="B14611" t="s">
        <v>23</v>
      </c>
      <c r="C14611" s="1">
        <v>44803</v>
      </c>
      <c r="D14611">
        <v>31.25</v>
      </c>
    </row>
    <row r="14612" spans="1:4" hidden="1" x14ac:dyDescent="0.35">
      <c r="A14612" s="3" t="str">
        <f t="shared" si="228"/>
        <v>COP_44803</v>
      </c>
      <c r="B14612" t="s">
        <v>24</v>
      </c>
      <c r="C14612" s="1">
        <v>44803</v>
      </c>
      <c r="D14612">
        <v>107.429</v>
      </c>
    </row>
    <row r="14613" spans="1:4" hidden="1" x14ac:dyDescent="0.35">
      <c r="A14613" s="3" t="str">
        <f t="shared" si="228"/>
        <v>CTAS_44803</v>
      </c>
      <c r="B14613" t="s">
        <v>25</v>
      </c>
      <c r="C14613" s="1">
        <v>44803</v>
      </c>
      <c r="D14613">
        <v>407.59100000000001</v>
      </c>
    </row>
    <row r="14614" spans="1:4" hidden="1" x14ac:dyDescent="0.35">
      <c r="A14614" s="3" t="str">
        <f t="shared" si="228"/>
        <v>CZR_44803</v>
      </c>
      <c r="B14614" t="s">
        <v>26</v>
      </c>
      <c r="C14614" s="1">
        <v>44803</v>
      </c>
      <c r="D14614">
        <v>43.21</v>
      </c>
    </row>
    <row r="14615" spans="1:4" hidden="1" x14ac:dyDescent="0.35">
      <c r="A14615" s="3" t="str">
        <f t="shared" si="228"/>
        <v>DG_44803</v>
      </c>
      <c r="B14615" t="s">
        <v>27</v>
      </c>
      <c r="C14615" s="1">
        <v>44803</v>
      </c>
      <c r="D14615">
        <v>237.654</v>
      </c>
    </row>
    <row r="14616" spans="1:4" hidden="1" x14ac:dyDescent="0.35">
      <c r="A14616" s="3" t="str">
        <f t="shared" si="228"/>
        <v>DPZ_44803</v>
      </c>
      <c r="B14616" t="s">
        <v>28</v>
      </c>
      <c r="C14616" s="1">
        <v>44803</v>
      </c>
      <c r="D14616">
        <v>378.02300000000002</v>
      </c>
    </row>
    <row r="14617" spans="1:4" x14ac:dyDescent="0.35">
      <c r="A14617" s="3" t="str">
        <f t="shared" si="228"/>
        <v>DRE_44803</v>
      </c>
      <c r="B14617" t="s">
        <v>29</v>
      </c>
      <c r="C14617" s="1">
        <v>44803</v>
      </c>
      <c r="D14617">
        <v>59.128999999999998</v>
      </c>
    </row>
    <row r="14618" spans="1:4" hidden="1" x14ac:dyDescent="0.35">
      <c r="A14618" s="3" t="str">
        <f t="shared" si="228"/>
        <v>DXC_44803</v>
      </c>
      <c r="B14618" t="s">
        <v>30</v>
      </c>
      <c r="C14618" s="1">
        <v>44803</v>
      </c>
      <c r="D14618">
        <v>24.51</v>
      </c>
    </row>
    <row r="14619" spans="1:4" hidden="1" x14ac:dyDescent="0.35">
      <c r="A14619" s="3" t="str">
        <f t="shared" si="228"/>
        <v>EWA_44803</v>
      </c>
      <c r="B14619" t="s">
        <v>31</v>
      </c>
      <c r="C14619" s="1">
        <v>44803</v>
      </c>
      <c r="D14619">
        <v>21.641999999999999</v>
      </c>
    </row>
    <row r="14620" spans="1:4" hidden="1" x14ac:dyDescent="0.35">
      <c r="A14620" s="3" t="str">
        <f t="shared" si="228"/>
        <v>EWC_44803</v>
      </c>
      <c r="B14620" t="s">
        <v>32</v>
      </c>
      <c r="C14620" s="1">
        <v>44803</v>
      </c>
      <c r="D14620">
        <v>33.637</v>
      </c>
    </row>
    <row r="14621" spans="1:4" hidden="1" x14ac:dyDescent="0.35">
      <c r="A14621" s="3" t="str">
        <f t="shared" si="228"/>
        <v>EWG_44803</v>
      </c>
      <c r="B14621" t="s">
        <v>33</v>
      </c>
      <c r="C14621" s="1">
        <v>44803</v>
      </c>
      <c r="D14621">
        <v>21.922000000000001</v>
      </c>
    </row>
    <row r="14622" spans="1:4" hidden="1" x14ac:dyDescent="0.35">
      <c r="A14622" s="3" t="str">
        <f t="shared" si="228"/>
        <v>EWH_44803</v>
      </c>
      <c r="B14622" t="s">
        <v>34</v>
      </c>
      <c r="C14622" s="1">
        <v>44803</v>
      </c>
      <c r="D14622">
        <v>20.091000000000001</v>
      </c>
    </row>
    <row r="14623" spans="1:4" hidden="1" x14ac:dyDescent="0.35">
      <c r="A14623" s="3" t="str">
        <f t="shared" si="228"/>
        <v>EWJ_44803</v>
      </c>
      <c r="B14623" t="s">
        <v>35</v>
      </c>
      <c r="C14623" s="1">
        <v>44803</v>
      </c>
      <c r="D14623">
        <v>53.709000000000003</v>
      </c>
    </row>
    <row r="14624" spans="1:4" hidden="1" x14ac:dyDescent="0.35">
      <c r="A14624" s="3" t="str">
        <f t="shared" si="228"/>
        <v>EWL_44803</v>
      </c>
      <c r="B14624" t="s">
        <v>36</v>
      </c>
      <c r="C14624" s="1">
        <v>44803</v>
      </c>
      <c r="D14624">
        <v>40.869999999999997</v>
      </c>
    </row>
    <row r="14625" spans="1:4" hidden="1" x14ac:dyDescent="0.35">
      <c r="A14625" s="3" t="str">
        <f t="shared" si="228"/>
        <v>EWQ_44803</v>
      </c>
      <c r="B14625" t="s">
        <v>37</v>
      </c>
      <c r="C14625" s="1">
        <v>44803</v>
      </c>
      <c r="D14625">
        <v>29.811</v>
      </c>
    </row>
    <row r="14626" spans="1:4" hidden="1" x14ac:dyDescent="0.35">
      <c r="A14626" s="3" t="str">
        <f t="shared" si="228"/>
        <v>EWT_44803</v>
      </c>
      <c r="B14626" t="s">
        <v>38</v>
      </c>
      <c r="C14626" s="1">
        <v>44803</v>
      </c>
      <c r="D14626">
        <v>42.244999999999997</v>
      </c>
    </row>
    <row r="14627" spans="1:4" hidden="1" x14ac:dyDescent="0.35">
      <c r="A14627" s="3" t="str">
        <f t="shared" si="228"/>
        <v>EWU_44803</v>
      </c>
      <c r="B14627" t="s">
        <v>39</v>
      </c>
      <c r="C14627" s="1">
        <v>44803</v>
      </c>
      <c r="D14627">
        <v>28.853000000000002</v>
      </c>
    </row>
    <row r="14628" spans="1:4" hidden="1" x14ac:dyDescent="0.35">
      <c r="A14628" s="3" t="str">
        <f t="shared" si="228"/>
        <v>EWY_44803</v>
      </c>
      <c r="B14628" t="s">
        <v>40</v>
      </c>
      <c r="C14628" s="1">
        <v>44803</v>
      </c>
      <c r="D14628">
        <v>56.543999999999997</v>
      </c>
    </row>
    <row r="14629" spans="1:4" hidden="1" x14ac:dyDescent="0.35">
      <c r="A14629" s="3" t="str">
        <f t="shared" si="228"/>
        <v>EWZ_44803</v>
      </c>
      <c r="B14629" t="s">
        <v>41</v>
      </c>
      <c r="C14629" s="1">
        <v>44803</v>
      </c>
      <c r="D14629">
        <v>29.052</v>
      </c>
    </row>
    <row r="14630" spans="1:4" hidden="1" x14ac:dyDescent="0.35">
      <c r="A14630" s="3" t="str">
        <f t="shared" si="228"/>
        <v>FTV_44803</v>
      </c>
      <c r="B14630" t="s">
        <v>43</v>
      </c>
      <c r="C14630" s="1">
        <v>44803</v>
      </c>
      <c r="D14630">
        <v>63.552</v>
      </c>
    </row>
    <row r="14631" spans="1:4" hidden="1" x14ac:dyDescent="0.35">
      <c r="A14631" s="3" t="str">
        <f t="shared" si="228"/>
        <v>GOOG_44803</v>
      </c>
      <c r="B14631" t="s">
        <v>44</v>
      </c>
      <c r="C14631" s="1">
        <v>44803</v>
      </c>
      <c r="D14631">
        <v>109.91</v>
      </c>
    </row>
    <row r="14632" spans="1:4" hidden="1" x14ac:dyDescent="0.35">
      <c r="A14632" s="3" t="str">
        <f t="shared" si="228"/>
        <v>GPC_44803</v>
      </c>
      <c r="B14632" t="s">
        <v>45</v>
      </c>
      <c r="C14632" s="1">
        <v>44803</v>
      </c>
      <c r="D14632">
        <v>154.55600000000001</v>
      </c>
    </row>
    <row r="14633" spans="1:4" hidden="1" x14ac:dyDescent="0.35">
      <c r="A14633" s="3" t="str">
        <f t="shared" ref="A14633:A14696" si="229">CONCATENATE(B14633,"_",C14633)</f>
        <v>GSG_44803</v>
      </c>
      <c r="B14633" t="s">
        <v>46</v>
      </c>
      <c r="C14633" s="1">
        <v>44803</v>
      </c>
      <c r="D14633">
        <v>22.76</v>
      </c>
    </row>
    <row r="14634" spans="1:4" hidden="1" x14ac:dyDescent="0.35">
      <c r="A14634" s="3" t="str">
        <f t="shared" si="229"/>
        <v>HIG_44803</v>
      </c>
      <c r="B14634" t="s">
        <v>47</v>
      </c>
      <c r="C14634" s="1">
        <v>44803</v>
      </c>
      <c r="D14634">
        <v>64.302999999999997</v>
      </c>
    </row>
    <row r="14635" spans="1:4" hidden="1" x14ac:dyDescent="0.35">
      <c r="A14635" s="3" t="str">
        <f t="shared" si="229"/>
        <v>HIGH.L_44803</v>
      </c>
      <c r="B14635" t="s">
        <v>48</v>
      </c>
      <c r="C14635" s="1">
        <v>44803</v>
      </c>
      <c r="D14635">
        <v>4.91</v>
      </c>
    </row>
    <row r="14636" spans="1:4" hidden="1" x14ac:dyDescent="0.35">
      <c r="A14636" s="3" t="str">
        <f t="shared" si="229"/>
        <v>HST_44803</v>
      </c>
      <c r="B14636" t="s">
        <v>49</v>
      </c>
      <c r="C14636" s="1">
        <v>44803</v>
      </c>
      <c r="D14636">
        <v>17.608000000000001</v>
      </c>
    </row>
    <row r="14637" spans="1:4" hidden="1" x14ac:dyDescent="0.35">
      <c r="A14637" s="3" t="str">
        <f t="shared" si="229"/>
        <v>HYG_44803</v>
      </c>
      <c r="B14637" t="s">
        <v>50</v>
      </c>
      <c r="C14637" s="1">
        <v>44803</v>
      </c>
      <c r="D14637">
        <v>72.870999999999995</v>
      </c>
    </row>
    <row r="14638" spans="1:4" hidden="1" x14ac:dyDescent="0.35">
      <c r="A14638" s="3" t="str">
        <f t="shared" si="229"/>
        <v>IAU_44803</v>
      </c>
      <c r="B14638" t="s">
        <v>51</v>
      </c>
      <c r="C14638" s="1">
        <v>44803</v>
      </c>
      <c r="D14638">
        <v>32.71</v>
      </c>
    </row>
    <row r="14639" spans="1:4" hidden="1" x14ac:dyDescent="0.35">
      <c r="A14639" s="3" t="str">
        <f t="shared" si="229"/>
        <v>ICLN_44803</v>
      </c>
      <c r="B14639" t="s">
        <v>52</v>
      </c>
      <c r="C14639" s="1">
        <v>44803</v>
      </c>
      <c r="D14639">
        <v>22.100999999999999</v>
      </c>
    </row>
    <row r="14640" spans="1:4" hidden="1" x14ac:dyDescent="0.35">
      <c r="A14640" s="3" t="str">
        <f t="shared" si="229"/>
        <v>IEAA.L_44803</v>
      </c>
      <c r="B14640" t="s">
        <v>53</v>
      </c>
      <c r="C14640" s="1">
        <v>44803</v>
      </c>
      <c r="D14640">
        <v>4.7190000000000003</v>
      </c>
    </row>
    <row r="14641" spans="1:4" hidden="1" x14ac:dyDescent="0.35">
      <c r="A14641" s="3" t="str">
        <f t="shared" si="229"/>
        <v>IEF_44803</v>
      </c>
      <c r="B14641" t="s">
        <v>54</v>
      </c>
      <c r="C14641" s="1">
        <v>44803</v>
      </c>
      <c r="D14641">
        <v>100.35599999999999</v>
      </c>
    </row>
    <row r="14642" spans="1:4" hidden="1" x14ac:dyDescent="0.35">
      <c r="A14642" s="3" t="str">
        <f t="shared" si="229"/>
        <v>IEFM.L_44803</v>
      </c>
      <c r="B14642" t="s">
        <v>55</v>
      </c>
      <c r="C14642" s="1">
        <v>44803</v>
      </c>
      <c r="D14642">
        <v>722.75</v>
      </c>
    </row>
    <row r="14643" spans="1:4" hidden="1" x14ac:dyDescent="0.35">
      <c r="A14643" s="3" t="str">
        <f t="shared" si="229"/>
        <v>IEMG_44803</v>
      </c>
      <c r="B14643" t="s">
        <v>56</v>
      </c>
      <c r="C14643" s="1">
        <v>44803</v>
      </c>
      <c r="D14643">
        <v>47.655000000000001</v>
      </c>
    </row>
    <row r="14644" spans="1:4" hidden="1" x14ac:dyDescent="0.35">
      <c r="A14644" s="3" t="str">
        <f t="shared" si="229"/>
        <v>IEUS_44803</v>
      </c>
      <c r="B14644" t="s">
        <v>57</v>
      </c>
      <c r="C14644" s="1">
        <v>44803</v>
      </c>
      <c r="D14644">
        <v>46.975999999999999</v>
      </c>
    </row>
    <row r="14645" spans="1:4" hidden="1" x14ac:dyDescent="0.35">
      <c r="A14645" s="3" t="str">
        <f t="shared" si="229"/>
        <v>IEVL.L_44803</v>
      </c>
      <c r="B14645" t="s">
        <v>58</v>
      </c>
      <c r="C14645" s="1">
        <v>44803</v>
      </c>
      <c r="D14645">
        <v>6.7649999999999997</v>
      </c>
    </row>
    <row r="14646" spans="1:4" hidden="1" x14ac:dyDescent="0.35">
      <c r="A14646" s="3" t="str">
        <f t="shared" si="229"/>
        <v>IGF_44803</v>
      </c>
      <c r="B14646" t="s">
        <v>59</v>
      </c>
      <c r="C14646" s="1">
        <v>44803</v>
      </c>
      <c r="D14646">
        <v>47.191000000000003</v>
      </c>
    </row>
    <row r="14647" spans="1:4" hidden="1" x14ac:dyDescent="0.35">
      <c r="A14647" s="3" t="str">
        <f t="shared" si="229"/>
        <v>INDA_44803</v>
      </c>
      <c r="B14647" t="s">
        <v>60</v>
      </c>
      <c r="C14647" s="1">
        <v>44803</v>
      </c>
      <c r="D14647">
        <v>43.26</v>
      </c>
    </row>
    <row r="14648" spans="1:4" hidden="1" x14ac:dyDescent="0.35">
      <c r="A14648" s="3" t="str">
        <f t="shared" si="229"/>
        <v>IUMO.L_44803</v>
      </c>
      <c r="B14648" t="s">
        <v>61</v>
      </c>
      <c r="C14648" s="1">
        <v>44803</v>
      </c>
      <c r="D14648">
        <v>9.8520000000000003</v>
      </c>
    </row>
    <row r="14649" spans="1:4" hidden="1" x14ac:dyDescent="0.35">
      <c r="A14649" s="3" t="str">
        <f t="shared" si="229"/>
        <v>IUVL.L_44803</v>
      </c>
      <c r="B14649" t="s">
        <v>62</v>
      </c>
      <c r="C14649" s="1">
        <v>44803</v>
      </c>
      <c r="D14649">
        <v>8.1780000000000008</v>
      </c>
    </row>
    <row r="14650" spans="1:4" hidden="1" x14ac:dyDescent="0.35">
      <c r="A14650" s="3" t="str">
        <f t="shared" si="229"/>
        <v>IVV_44803</v>
      </c>
      <c r="B14650" t="s">
        <v>63</v>
      </c>
      <c r="C14650" s="1">
        <v>44803</v>
      </c>
      <c r="D14650">
        <v>396.423</v>
      </c>
    </row>
    <row r="14651" spans="1:4" hidden="1" x14ac:dyDescent="0.35">
      <c r="A14651" s="3" t="str">
        <f t="shared" si="229"/>
        <v>IWM_44803</v>
      </c>
      <c r="B14651" t="s">
        <v>64</v>
      </c>
      <c r="C14651" s="1">
        <v>44803</v>
      </c>
      <c r="D14651">
        <v>182.82599999999999</v>
      </c>
    </row>
    <row r="14652" spans="1:4" hidden="1" x14ac:dyDescent="0.35">
      <c r="A14652" s="3" t="str">
        <f t="shared" si="229"/>
        <v>IXN_44803</v>
      </c>
      <c r="B14652" t="s">
        <v>65</v>
      </c>
      <c r="C14652" s="1">
        <v>44803</v>
      </c>
      <c r="D14652">
        <v>48.372</v>
      </c>
    </row>
    <row r="14653" spans="1:4" hidden="1" x14ac:dyDescent="0.35">
      <c r="A14653" s="3" t="str">
        <f t="shared" si="229"/>
        <v>JPEA.L_44803</v>
      </c>
      <c r="B14653" t="s">
        <v>66</v>
      </c>
      <c r="C14653" s="1">
        <v>44803</v>
      </c>
      <c r="D14653">
        <v>4.8179999999999996</v>
      </c>
    </row>
    <row r="14654" spans="1:4" hidden="1" x14ac:dyDescent="0.35">
      <c r="A14654" s="3" t="str">
        <f t="shared" si="229"/>
        <v>JPM_44803</v>
      </c>
      <c r="B14654" t="s">
        <v>67</v>
      </c>
      <c r="C14654" s="1">
        <v>44803</v>
      </c>
      <c r="D14654">
        <v>112.56399999999999</v>
      </c>
    </row>
    <row r="14655" spans="1:4" hidden="1" x14ac:dyDescent="0.35">
      <c r="A14655" s="3" t="str">
        <f t="shared" si="229"/>
        <v>KR_44803</v>
      </c>
      <c r="B14655" t="s">
        <v>68</v>
      </c>
      <c r="C14655" s="1">
        <v>44803</v>
      </c>
      <c r="D14655">
        <v>46.98</v>
      </c>
    </row>
    <row r="14656" spans="1:4" hidden="1" x14ac:dyDescent="0.35">
      <c r="A14656" s="3" t="str">
        <f t="shared" si="229"/>
        <v>LQD_44803</v>
      </c>
      <c r="B14656" t="s">
        <v>69</v>
      </c>
      <c r="C14656" s="1">
        <v>44803</v>
      </c>
      <c r="D14656">
        <v>108.758</v>
      </c>
    </row>
    <row r="14657" spans="1:4" hidden="1" x14ac:dyDescent="0.35">
      <c r="A14657" s="3" t="str">
        <f t="shared" si="229"/>
        <v>MCHI_44803</v>
      </c>
      <c r="B14657" t="s">
        <v>70</v>
      </c>
      <c r="C14657" s="1">
        <v>44803</v>
      </c>
      <c r="D14657">
        <v>48.072000000000003</v>
      </c>
    </row>
    <row r="14658" spans="1:4" hidden="1" x14ac:dyDescent="0.35">
      <c r="A14658" s="3" t="str">
        <f t="shared" si="229"/>
        <v>META_44803</v>
      </c>
      <c r="B14658" t="s">
        <v>144</v>
      </c>
      <c r="C14658" s="1">
        <v>44803</v>
      </c>
      <c r="D14658">
        <v>157.16</v>
      </c>
    </row>
    <row r="14659" spans="1:4" hidden="1" x14ac:dyDescent="0.35">
      <c r="A14659" s="3" t="str">
        <f t="shared" si="229"/>
        <v>MVEU.L_44803</v>
      </c>
      <c r="B14659" t="s">
        <v>71</v>
      </c>
      <c r="C14659" s="1">
        <v>44803</v>
      </c>
      <c r="D14659">
        <v>50.15</v>
      </c>
    </row>
    <row r="14660" spans="1:4" hidden="1" x14ac:dyDescent="0.35">
      <c r="A14660" s="3" t="str">
        <f t="shared" si="229"/>
        <v>OGN_44803</v>
      </c>
      <c r="B14660" t="s">
        <v>72</v>
      </c>
      <c r="C14660" s="1">
        <v>44803</v>
      </c>
      <c r="D14660">
        <v>28.335000000000001</v>
      </c>
    </row>
    <row r="14661" spans="1:4" hidden="1" x14ac:dyDescent="0.35">
      <c r="A14661" s="3" t="str">
        <f t="shared" si="229"/>
        <v>PG_44803</v>
      </c>
      <c r="B14661" t="s">
        <v>73</v>
      </c>
      <c r="C14661" s="1">
        <v>44803</v>
      </c>
      <c r="D14661">
        <v>138.32400000000001</v>
      </c>
    </row>
    <row r="14662" spans="1:4" hidden="1" x14ac:dyDescent="0.35">
      <c r="A14662" s="3" t="str">
        <f t="shared" si="229"/>
        <v>PPL_44803</v>
      </c>
      <c r="B14662" t="s">
        <v>74</v>
      </c>
      <c r="C14662" s="1">
        <v>44803</v>
      </c>
      <c r="D14662">
        <v>28.901</v>
      </c>
    </row>
    <row r="14663" spans="1:4" hidden="1" x14ac:dyDescent="0.35">
      <c r="A14663" s="3" t="str">
        <f t="shared" si="229"/>
        <v>PRU_44803</v>
      </c>
      <c r="B14663" t="s">
        <v>75</v>
      </c>
      <c r="C14663" s="1">
        <v>44803</v>
      </c>
      <c r="D14663">
        <v>95.944999999999993</v>
      </c>
    </row>
    <row r="14664" spans="1:4" hidden="1" x14ac:dyDescent="0.35">
      <c r="A14664" s="3" t="str">
        <f t="shared" si="229"/>
        <v>PYPL_44803</v>
      </c>
      <c r="B14664" t="s">
        <v>76</v>
      </c>
      <c r="C14664" s="1">
        <v>44803</v>
      </c>
      <c r="D14664">
        <v>91.8</v>
      </c>
    </row>
    <row r="14665" spans="1:4" hidden="1" x14ac:dyDescent="0.35">
      <c r="A14665" s="3" t="str">
        <f t="shared" si="229"/>
        <v>RE_44803</v>
      </c>
      <c r="B14665" t="s">
        <v>77</v>
      </c>
      <c r="C14665" s="1">
        <v>44803</v>
      </c>
      <c r="D14665">
        <v>268.12799999999999</v>
      </c>
    </row>
    <row r="14666" spans="1:4" hidden="1" x14ac:dyDescent="0.35">
      <c r="A14666" s="3" t="str">
        <f t="shared" si="229"/>
        <v>REET_44803</v>
      </c>
      <c r="B14666" t="s">
        <v>78</v>
      </c>
      <c r="C14666" s="1">
        <v>44803</v>
      </c>
      <c r="D14666">
        <v>24.347999999999999</v>
      </c>
    </row>
    <row r="14667" spans="1:4" hidden="1" x14ac:dyDescent="0.35">
      <c r="A14667" s="3" t="str">
        <f t="shared" si="229"/>
        <v>ROL_44803</v>
      </c>
      <c r="B14667" t="s">
        <v>79</v>
      </c>
      <c r="C14667" s="1">
        <v>44803</v>
      </c>
      <c r="D14667">
        <v>33.622</v>
      </c>
    </row>
    <row r="14668" spans="1:4" hidden="1" x14ac:dyDescent="0.35">
      <c r="A14668" s="3" t="str">
        <f t="shared" si="229"/>
        <v>ROST_44803</v>
      </c>
      <c r="B14668" t="s">
        <v>80</v>
      </c>
      <c r="C14668" s="1">
        <v>44803</v>
      </c>
      <c r="D14668">
        <v>85.804000000000002</v>
      </c>
    </row>
    <row r="14669" spans="1:4" hidden="1" x14ac:dyDescent="0.35">
      <c r="A14669" s="3" t="str">
        <f t="shared" si="229"/>
        <v>SEGA.L_44803</v>
      </c>
      <c r="B14669" t="s">
        <v>81</v>
      </c>
      <c r="C14669" s="1">
        <v>44803</v>
      </c>
      <c r="D14669">
        <v>96.823999999999998</v>
      </c>
    </row>
    <row r="14670" spans="1:4" hidden="1" x14ac:dyDescent="0.35">
      <c r="A14670" s="3" t="str">
        <f t="shared" si="229"/>
        <v>SHY_44803</v>
      </c>
      <c r="B14670" t="s">
        <v>82</v>
      </c>
      <c r="C14670" s="1">
        <v>44803</v>
      </c>
      <c r="D14670">
        <v>81.447999999999993</v>
      </c>
    </row>
    <row r="14671" spans="1:4" hidden="1" x14ac:dyDescent="0.35">
      <c r="A14671" s="3" t="str">
        <f t="shared" si="229"/>
        <v>SLV_44803</v>
      </c>
      <c r="B14671" t="s">
        <v>83</v>
      </c>
      <c r="C14671" s="1">
        <v>44803</v>
      </c>
      <c r="D14671">
        <v>16.96</v>
      </c>
    </row>
    <row r="14672" spans="1:4" hidden="1" x14ac:dyDescent="0.35">
      <c r="A14672" s="3" t="str">
        <f t="shared" si="229"/>
        <v>SPMV.L_44803</v>
      </c>
      <c r="B14672" t="s">
        <v>84</v>
      </c>
      <c r="C14672" s="1">
        <v>44803</v>
      </c>
      <c r="D14672">
        <v>75.59</v>
      </c>
    </row>
    <row r="14673" spans="1:4" hidden="1" x14ac:dyDescent="0.35">
      <c r="A14673" s="3" t="str">
        <f t="shared" si="229"/>
        <v>TLT_44803</v>
      </c>
      <c r="B14673" t="s">
        <v>85</v>
      </c>
      <c r="C14673" s="1">
        <v>44803</v>
      </c>
      <c r="D14673">
        <v>111.354</v>
      </c>
    </row>
    <row r="14674" spans="1:4" hidden="1" x14ac:dyDescent="0.35">
      <c r="A14674" s="3" t="str">
        <f t="shared" si="229"/>
        <v>UNH_44803</v>
      </c>
      <c r="B14674" t="s">
        <v>86</v>
      </c>
      <c r="C14674" s="1">
        <v>44803</v>
      </c>
      <c r="D14674">
        <v>519.60299999999995</v>
      </c>
    </row>
    <row r="14675" spans="1:4" hidden="1" x14ac:dyDescent="0.35">
      <c r="A14675" s="3" t="str">
        <f t="shared" si="229"/>
        <v>URI_44803</v>
      </c>
      <c r="B14675" t="s">
        <v>87</v>
      </c>
      <c r="C14675" s="1">
        <v>44803</v>
      </c>
      <c r="D14675">
        <v>291.96499999999997</v>
      </c>
    </row>
    <row r="14676" spans="1:4" hidden="1" x14ac:dyDescent="0.35">
      <c r="A14676" s="3" t="str">
        <f t="shared" si="229"/>
        <v>V_44803</v>
      </c>
      <c r="B14676" t="s">
        <v>88</v>
      </c>
      <c r="C14676" s="1">
        <v>44803</v>
      </c>
      <c r="D14676">
        <v>200.53800000000001</v>
      </c>
    </row>
    <row r="14677" spans="1:4" hidden="1" x14ac:dyDescent="0.35">
      <c r="A14677" s="3" t="str">
        <f t="shared" si="229"/>
        <v>VRSK_44803</v>
      </c>
      <c r="B14677" t="s">
        <v>89</v>
      </c>
      <c r="C14677" s="1">
        <v>44803</v>
      </c>
      <c r="D14677">
        <v>187.22300000000001</v>
      </c>
    </row>
    <row r="14678" spans="1:4" hidden="1" x14ac:dyDescent="0.35">
      <c r="A14678" s="3" t="str">
        <f t="shared" si="229"/>
        <v>VXX_44803</v>
      </c>
      <c r="B14678" t="s">
        <v>90</v>
      </c>
      <c r="C14678" s="1">
        <v>44803</v>
      </c>
      <c r="D14678">
        <v>19.48</v>
      </c>
    </row>
    <row r="14679" spans="1:4" hidden="1" x14ac:dyDescent="0.35">
      <c r="A14679" s="3" t="str">
        <f t="shared" si="229"/>
        <v>WRK_44803</v>
      </c>
      <c r="B14679" t="s">
        <v>91</v>
      </c>
      <c r="C14679" s="1">
        <v>44803</v>
      </c>
      <c r="D14679">
        <v>40.793999999999997</v>
      </c>
    </row>
    <row r="14680" spans="1:4" hidden="1" x14ac:dyDescent="0.35">
      <c r="A14680" s="3" t="str">
        <f t="shared" si="229"/>
        <v>XLB_44803</v>
      </c>
      <c r="B14680" t="s">
        <v>92</v>
      </c>
      <c r="C14680" s="1">
        <v>44803</v>
      </c>
      <c r="D14680">
        <v>75.432000000000002</v>
      </c>
    </row>
    <row r="14681" spans="1:4" hidden="1" x14ac:dyDescent="0.35">
      <c r="A14681" s="3" t="str">
        <f t="shared" si="229"/>
        <v>XLC_44803</v>
      </c>
      <c r="B14681" t="s">
        <v>93</v>
      </c>
      <c r="C14681" s="1">
        <v>44803</v>
      </c>
      <c r="D14681">
        <v>54.003999999999998</v>
      </c>
    </row>
    <row r="14682" spans="1:4" hidden="1" x14ac:dyDescent="0.35">
      <c r="A14682" s="3" t="str">
        <f t="shared" si="229"/>
        <v>XLE_44803</v>
      </c>
      <c r="B14682" t="s">
        <v>94</v>
      </c>
      <c r="C14682" s="1">
        <v>44803</v>
      </c>
      <c r="D14682">
        <v>79.545000000000002</v>
      </c>
    </row>
    <row r="14683" spans="1:4" hidden="1" x14ac:dyDescent="0.35">
      <c r="A14683" s="3" t="str">
        <f t="shared" si="229"/>
        <v>XLF_44803</v>
      </c>
      <c r="B14683" t="s">
        <v>95</v>
      </c>
      <c r="C14683" s="1">
        <v>44803</v>
      </c>
      <c r="D14683">
        <v>32.92</v>
      </c>
    </row>
    <row r="14684" spans="1:4" hidden="1" x14ac:dyDescent="0.35">
      <c r="A14684" s="3" t="str">
        <f t="shared" si="229"/>
        <v>XLI_44803</v>
      </c>
      <c r="B14684" t="s">
        <v>96</v>
      </c>
      <c r="C14684" s="1">
        <v>44803</v>
      </c>
      <c r="D14684">
        <v>92.831000000000003</v>
      </c>
    </row>
    <row r="14685" spans="1:4" hidden="1" x14ac:dyDescent="0.35">
      <c r="A14685" s="3" t="str">
        <f t="shared" si="229"/>
        <v>XLK_44803</v>
      </c>
      <c r="B14685" t="s">
        <v>97</v>
      </c>
      <c r="C14685" s="1">
        <v>44803</v>
      </c>
      <c r="D14685">
        <v>135.863</v>
      </c>
    </row>
    <row r="14686" spans="1:4" hidden="1" x14ac:dyDescent="0.35">
      <c r="A14686" s="3" t="str">
        <f t="shared" si="229"/>
        <v>XLP_44803</v>
      </c>
      <c r="B14686" t="s">
        <v>98</v>
      </c>
      <c r="C14686" s="1">
        <v>44803</v>
      </c>
      <c r="D14686">
        <v>72.564999999999998</v>
      </c>
    </row>
    <row r="14687" spans="1:4" hidden="1" x14ac:dyDescent="0.35">
      <c r="A14687" s="3" t="str">
        <f t="shared" si="229"/>
        <v>XLU_44803</v>
      </c>
      <c r="B14687" t="s">
        <v>99</v>
      </c>
      <c r="C14687" s="1">
        <v>44803</v>
      </c>
      <c r="D14687">
        <v>73.722999999999999</v>
      </c>
    </row>
    <row r="14688" spans="1:4" hidden="1" x14ac:dyDescent="0.35">
      <c r="A14688" s="3" t="str">
        <f t="shared" si="229"/>
        <v>XLV_44803</v>
      </c>
      <c r="B14688" t="s">
        <v>100</v>
      </c>
      <c r="C14688" s="1">
        <v>44803</v>
      </c>
      <c r="D14688">
        <v>124.548</v>
      </c>
    </row>
    <row r="14689" spans="1:4" hidden="1" x14ac:dyDescent="0.35">
      <c r="A14689" s="3" t="str">
        <f t="shared" si="229"/>
        <v>XLY_44803</v>
      </c>
      <c r="B14689" t="s">
        <v>101</v>
      </c>
      <c r="C14689" s="1">
        <v>44803</v>
      </c>
      <c r="D14689">
        <v>156.304</v>
      </c>
    </row>
    <row r="14690" spans="1:4" hidden="1" x14ac:dyDescent="0.35">
      <c r="A14690" s="3" t="str">
        <f t="shared" si="229"/>
        <v>XOM_44803</v>
      </c>
      <c r="B14690" t="s">
        <v>102</v>
      </c>
      <c r="C14690" s="1">
        <v>44803</v>
      </c>
      <c r="D14690">
        <v>94.787999999999997</v>
      </c>
    </row>
    <row r="14691" spans="1:4" hidden="1" x14ac:dyDescent="0.35">
      <c r="A14691" s="3" t="str">
        <f t="shared" si="229"/>
        <v>ABBV_44804</v>
      </c>
      <c r="B14691" t="s">
        <v>3</v>
      </c>
      <c r="C14691" s="1">
        <v>44804</v>
      </c>
      <c r="D14691">
        <v>131.852</v>
      </c>
    </row>
    <row r="14692" spans="1:4" hidden="1" x14ac:dyDescent="0.35">
      <c r="A14692" s="3" t="str">
        <f t="shared" si="229"/>
        <v>ACN_44804</v>
      </c>
      <c r="B14692" t="s">
        <v>4</v>
      </c>
      <c r="C14692" s="1">
        <v>44804</v>
      </c>
      <c r="D14692">
        <v>286.01299999999998</v>
      </c>
    </row>
    <row r="14693" spans="1:4" hidden="1" x14ac:dyDescent="0.35">
      <c r="A14693" s="3" t="str">
        <f t="shared" si="229"/>
        <v>AEP_44804</v>
      </c>
      <c r="B14693" t="s">
        <v>5</v>
      </c>
      <c r="C14693" s="1">
        <v>44804</v>
      </c>
      <c r="D14693">
        <v>98.355999999999995</v>
      </c>
    </row>
    <row r="14694" spans="1:4" hidden="1" x14ac:dyDescent="0.35">
      <c r="A14694" s="3" t="str">
        <f t="shared" si="229"/>
        <v>AIZ_44804</v>
      </c>
      <c r="B14694" t="s">
        <v>6</v>
      </c>
      <c r="C14694" s="1">
        <v>44804</v>
      </c>
      <c r="D14694">
        <v>157.61699999999999</v>
      </c>
    </row>
    <row r="14695" spans="1:4" hidden="1" x14ac:dyDescent="0.35">
      <c r="A14695" s="3" t="str">
        <f t="shared" si="229"/>
        <v>ALLE_44804</v>
      </c>
      <c r="B14695" t="s">
        <v>7</v>
      </c>
      <c r="C14695" s="1">
        <v>44804</v>
      </c>
      <c r="D14695">
        <v>94.335999999999999</v>
      </c>
    </row>
    <row r="14696" spans="1:4" hidden="1" x14ac:dyDescent="0.35">
      <c r="A14696" s="3" t="str">
        <f t="shared" si="229"/>
        <v>AMAT_44804</v>
      </c>
      <c r="B14696" t="s">
        <v>8</v>
      </c>
      <c r="C14696" s="1">
        <v>44804</v>
      </c>
      <c r="D14696">
        <v>93.841999999999999</v>
      </c>
    </row>
    <row r="14697" spans="1:4" hidden="1" x14ac:dyDescent="0.35">
      <c r="A14697" s="3" t="str">
        <f t="shared" ref="A14697:A14760" si="230">CONCATENATE(B14697,"_",C14697)</f>
        <v>AMP_44804</v>
      </c>
      <c r="B14697" t="s">
        <v>9</v>
      </c>
      <c r="C14697" s="1">
        <v>44804</v>
      </c>
      <c r="D14697">
        <v>265.976</v>
      </c>
    </row>
    <row r="14698" spans="1:4" hidden="1" x14ac:dyDescent="0.35">
      <c r="A14698" s="3" t="str">
        <f t="shared" si="230"/>
        <v>AMZN_44804</v>
      </c>
      <c r="B14698" t="s">
        <v>10</v>
      </c>
      <c r="C14698" s="1">
        <v>44804</v>
      </c>
      <c r="D14698">
        <v>126.77</v>
      </c>
    </row>
    <row r="14699" spans="1:4" hidden="1" x14ac:dyDescent="0.35">
      <c r="A14699" s="3" t="str">
        <f t="shared" si="230"/>
        <v>AVB_44804</v>
      </c>
      <c r="B14699" t="s">
        <v>11</v>
      </c>
      <c r="C14699" s="1">
        <v>44804</v>
      </c>
      <c r="D14699">
        <v>197.23</v>
      </c>
    </row>
    <row r="14700" spans="1:4" hidden="1" x14ac:dyDescent="0.35">
      <c r="A14700" s="3" t="str">
        <f t="shared" si="230"/>
        <v>AVY_44804</v>
      </c>
      <c r="B14700" t="s">
        <v>12</v>
      </c>
      <c r="C14700" s="1">
        <v>44804</v>
      </c>
      <c r="D14700">
        <v>182.15299999999999</v>
      </c>
    </row>
    <row r="14701" spans="1:4" hidden="1" x14ac:dyDescent="0.35">
      <c r="A14701" s="3" t="str">
        <f t="shared" si="230"/>
        <v>AXP_44804</v>
      </c>
      <c r="B14701" t="s">
        <v>13</v>
      </c>
      <c r="C14701" s="1">
        <v>44804</v>
      </c>
      <c r="D14701">
        <v>150.899</v>
      </c>
    </row>
    <row r="14702" spans="1:4" hidden="1" x14ac:dyDescent="0.35">
      <c r="A14702" s="3" t="str">
        <f t="shared" si="230"/>
        <v>BDX_44804</v>
      </c>
      <c r="B14702" t="s">
        <v>14</v>
      </c>
      <c r="C14702" s="1">
        <v>44804</v>
      </c>
      <c r="D14702">
        <v>250.643</v>
      </c>
    </row>
    <row r="14703" spans="1:4" hidden="1" x14ac:dyDescent="0.35">
      <c r="A14703" s="3" t="str">
        <f t="shared" si="230"/>
        <v>BF-B_44804</v>
      </c>
      <c r="B14703" t="s">
        <v>15</v>
      </c>
      <c r="C14703" s="1">
        <v>44804</v>
      </c>
      <c r="D14703">
        <v>72.307000000000002</v>
      </c>
    </row>
    <row r="14704" spans="1:4" hidden="1" x14ac:dyDescent="0.35">
      <c r="A14704" s="3" t="str">
        <f t="shared" si="230"/>
        <v>BMY_44804</v>
      </c>
      <c r="B14704" t="s">
        <v>16</v>
      </c>
      <c r="C14704" s="1">
        <v>44804</v>
      </c>
      <c r="D14704">
        <v>66.363</v>
      </c>
    </row>
    <row r="14705" spans="1:4" hidden="1" x14ac:dyDescent="0.35">
      <c r="A14705" s="3" t="str">
        <f t="shared" si="230"/>
        <v>BR_44804</v>
      </c>
      <c r="B14705" t="s">
        <v>17</v>
      </c>
      <c r="C14705" s="1">
        <v>44804</v>
      </c>
      <c r="D14705">
        <v>169.58199999999999</v>
      </c>
    </row>
    <row r="14706" spans="1:4" hidden="1" x14ac:dyDescent="0.35">
      <c r="A14706" s="3" t="str">
        <f t="shared" si="230"/>
        <v>CARR_44804</v>
      </c>
      <c r="B14706" t="s">
        <v>18</v>
      </c>
      <c r="C14706" s="1">
        <v>44804</v>
      </c>
      <c r="D14706">
        <v>38.787999999999997</v>
      </c>
    </row>
    <row r="14707" spans="1:4" hidden="1" x14ac:dyDescent="0.35">
      <c r="A14707" s="3" t="str">
        <f t="shared" si="230"/>
        <v>CDW_44804</v>
      </c>
      <c r="B14707" t="s">
        <v>19</v>
      </c>
      <c r="C14707" s="1">
        <v>44804</v>
      </c>
      <c r="D14707">
        <v>170.166</v>
      </c>
    </row>
    <row r="14708" spans="1:4" hidden="1" x14ac:dyDescent="0.35">
      <c r="A14708" s="3" t="str">
        <f t="shared" si="230"/>
        <v>CE_44804</v>
      </c>
      <c r="B14708" t="s">
        <v>20</v>
      </c>
      <c r="C14708" s="1">
        <v>44804</v>
      </c>
      <c r="D14708">
        <v>109.41500000000001</v>
      </c>
    </row>
    <row r="14709" spans="1:4" hidden="1" x14ac:dyDescent="0.35">
      <c r="A14709" s="3" t="str">
        <f t="shared" si="230"/>
        <v>CHTR_44804</v>
      </c>
      <c r="B14709" t="s">
        <v>21</v>
      </c>
      <c r="C14709" s="1">
        <v>44804</v>
      </c>
      <c r="D14709">
        <v>412.63</v>
      </c>
    </row>
    <row r="14710" spans="1:4" hidden="1" x14ac:dyDescent="0.35">
      <c r="A14710" s="3" t="str">
        <f t="shared" si="230"/>
        <v>CNC_44804</v>
      </c>
      <c r="B14710" t="s">
        <v>22</v>
      </c>
      <c r="C14710" s="1">
        <v>44804</v>
      </c>
      <c r="D14710">
        <v>89.74</v>
      </c>
    </row>
    <row r="14711" spans="1:4" hidden="1" x14ac:dyDescent="0.35">
      <c r="A14711" s="3" t="str">
        <f t="shared" si="230"/>
        <v>CNP_44804</v>
      </c>
      <c r="B14711" t="s">
        <v>23</v>
      </c>
      <c r="C14711" s="1">
        <v>44804</v>
      </c>
      <c r="D14711">
        <v>31.132000000000001</v>
      </c>
    </row>
    <row r="14712" spans="1:4" hidden="1" x14ac:dyDescent="0.35">
      <c r="A14712" s="3" t="str">
        <f t="shared" si="230"/>
        <v>COP_44804</v>
      </c>
      <c r="B14712" t="s">
        <v>24</v>
      </c>
      <c r="C14712" s="1">
        <v>44804</v>
      </c>
      <c r="D14712">
        <v>106.408</v>
      </c>
    </row>
    <row r="14713" spans="1:4" hidden="1" x14ac:dyDescent="0.35">
      <c r="A14713" s="3" t="str">
        <f t="shared" si="230"/>
        <v>CTAS_44804</v>
      </c>
      <c r="B14713" t="s">
        <v>25</v>
      </c>
      <c r="C14713" s="1">
        <v>44804</v>
      </c>
      <c r="D14713">
        <v>404.74599999999998</v>
      </c>
    </row>
    <row r="14714" spans="1:4" hidden="1" x14ac:dyDescent="0.35">
      <c r="A14714" s="3" t="str">
        <f t="shared" si="230"/>
        <v>CZR_44804</v>
      </c>
      <c r="B14714" t="s">
        <v>26</v>
      </c>
      <c r="C14714" s="1">
        <v>44804</v>
      </c>
      <c r="D14714">
        <v>43.12</v>
      </c>
    </row>
    <row r="14715" spans="1:4" hidden="1" x14ac:dyDescent="0.35">
      <c r="A14715" s="3" t="str">
        <f t="shared" si="230"/>
        <v>DG_44804</v>
      </c>
      <c r="B14715" t="s">
        <v>27</v>
      </c>
      <c r="C14715" s="1">
        <v>44804</v>
      </c>
      <c r="D14715">
        <v>236.35</v>
      </c>
    </row>
    <row r="14716" spans="1:4" hidden="1" x14ac:dyDescent="0.35">
      <c r="A14716" s="3" t="str">
        <f t="shared" si="230"/>
        <v>DPZ_44804</v>
      </c>
      <c r="B14716" t="s">
        <v>28</v>
      </c>
      <c r="C14716" s="1">
        <v>44804</v>
      </c>
      <c r="D14716">
        <v>369.56599999999997</v>
      </c>
    </row>
    <row r="14717" spans="1:4" x14ac:dyDescent="0.35">
      <c r="A14717" s="3" t="str">
        <f t="shared" si="230"/>
        <v>DRE_44804</v>
      </c>
      <c r="B14717" t="s">
        <v>29</v>
      </c>
      <c r="C14717" s="1">
        <v>44804</v>
      </c>
      <c r="D14717">
        <v>58.572000000000003</v>
      </c>
    </row>
    <row r="14718" spans="1:4" hidden="1" x14ac:dyDescent="0.35">
      <c r="A14718" s="3" t="str">
        <f t="shared" si="230"/>
        <v>DXC_44804</v>
      </c>
      <c r="B14718" t="s">
        <v>30</v>
      </c>
      <c r="C14718" s="1">
        <v>44804</v>
      </c>
      <c r="D14718">
        <v>24.78</v>
      </c>
    </row>
    <row r="14719" spans="1:4" hidden="1" x14ac:dyDescent="0.35">
      <c r="A14719" s="3" t="str">
        <f t="shared" si="230"/>
        <v>EWA_44804</v>
      </c>
      <c r="B14719" t="s">
        <v>31</v>
      </c>
      <c r="C14719" s="1">
        <v>44804</v>
      </c>
      <c r="D14719">
        <v>21.504000000000001</v>
      </c>
    </row>
    <row r="14720" spans="1:4" hidden="1" x14ac:dyDescent="0.35">
      <c r="A14720" s="3" t="str">
        <f t="shared" si="230"/>
        <v>EWC_44804</v>
      </c>
      <c r="B14720" t="s">
        <v>32</v>
      </c>
      <c r="C14720" s="1">
        <v>44804</v>
      </c>
      <c r="D14720">
        <v>33.203000000000003</v>
      </c>
    </row>
    <row r="14721" spans="1:4" hidden="1" x14ac:dyDescent="0.35">
      <c r="A14721" s="3" t="str">
        <f t="shared" si="230"/>
        <v>EWG_44804</v>
      </c>
      <c r="B14721" t="s">
        <v>33</v>
      </c>
      <c r="C14721" s="1">
        <v>44804</v>
      </c>
      <c r="D14721">
        <v>21.832000000000001</v>
      </c>
    </row>
    <row r="14722" spans="1:4" hidden="1" x14ac:dyDescent="0.35">
      <c r="A14722" s="3" t="str">
        <f t="shared" si="230"/>
        <v>EWH_44804</v>
      </c>
      <c r="B14722" t="s">
        <v>34</v>
      </c>
      <c r="C14722" s="1">
        <v>44804</v>
      </c>
      <c r="D14722">
        <v>20.170000000000002</v>
      </c>
    </row>
    <row r="14723" spans="1:4" hidden="1" x14ac:dyDescent="0.35">
      <c r="A14723" s="3" t="str">
        <f t="shared" si="230"/>
        <v>EWJ_44804</v>
      </c>
      <c r="B14723" t="s">
        <v>35</v>
      </c>
      <c r="C14723" s="1">
        <v>44804</v>
      </c>
      <c r="D14723">
        <v>53.47</v>
      </c>
    </row>
    <row r="14724" spans="1:4" hidden="1" x14ac:dyDescent="0.35">
      <c r="A14724" s="3" t="str">
        <f t="shared" si="230"/>
        <v>EWL_44804</v>
      </c>
      <c r="B14724" t="s">
        <v>36</v>
      </c>
      <c r="C14724" s="1">
        <v>44804</v>
      </c>
      <c r="D14724">
        <v>40.61</v>
      </c>
    </row>
    <row r="14725" spans="1:4" hidden="1" x14ac:dyDescent="0.35">
      <c r="A14725" s="3" t="str">
        <f t="shared" si="230"/>
        <v>EWQ_44804</v>
      </c>
      <c r="B14725" t="s">
        <v>37</v>
      </c>
      <c r="C14725" s="1">
        <v>44804</v>
      </c>
      <c r="D14725">
        <v>29.532</v>
      </c>
    </row>
    <row r="14726" spans="1:4" hidden="1" x14ac:dyDescent="0.35">
      <c r="A14726" s="3" t="str">
        <f t="shared" si="230"/>
        <v>EWT_44804</v>
      </c>
      <c r="B14726" t="s">
        <v>38</v>
      </c>
      <c r="C14726" s="1">
        <v>44804</v>
      </c>
      <c r="D14726">
        <v>42.593000000000004</v>
      </c>
    </row>
    <row r="14727" spans="1:4" hidden="1" x14ac:dyDescent="0.35">
      <c r="A14727" s="3" t="str">
        <f t="shared" si="230"/>
        <v>EWU_44804</v>
      </c>
      <c r="B14727" t="s">
        <v>39</v>
      </c>
      <c r="C14727" s="1">
        <v>44804</v>
      </c>
      <c r="D14727">
        <v>28.478000000000002</v>
      </c>
    </row>
    <row r="14728" spans="1:4" hidden="1" x14ac:dyDescent="0.35">
      <c r="A14728" s="3" t="str">
        <f t="shared" si="230"/>
        <v>EWY_44804</v>
      </c>
      <c r="B14728" t="s">
        <v>40</v>
      </c>
      <c r="C14728" s="1">
        <v>44804</v>
      </c>
      <c r="D14728">
        <v>57.216000000000001</v>
      </c>
    </row>
    <row r="14729" spans="1:4" hidden="1" x14ac:dyDescent="0.35">
      <c r="A14729" s="3" t="str">
        <f t="shared" si="230"/>
        <v>EWZ_44804</v>
      </c>
      <c r="B14729" t="s">
        <v>41</v>
      </c>
      <c r="C14729" s="1">
        <v>44804</v>
      </c>
      <c r="D14729">
        <v>28.401</v>
      </c>
    </row>
    <row r="14730" spans="1:4" hidden="1" x14ac:dyDescent="0.35">
      <c r="A14730" s="3" t="str">
        <f t="shared" si="230"/>
        <v>FTV_44804</v>
      </c>
      <c r="B14730" t="s">
        <v>43</v>
      </c>
      <c r="C14730" s="1">
        <v>44804</v>
      </c>
      <c r="D14730">
        <v>63.262</v>
      </c>
    </row>
    <row r="14731" spans="1:4" hidden="1" x14ac:dyDescent="0.35">
      <c r="A14731" s="3" t="str">
        <f t="shared" si="230"/>
        <v>GOOG_44804</v>
      </c>
      <c r="B14731" t="s">
        <v>44</v>
      </c>
      <c r="C14731" s="1">
        <v>44804</v>
      </c>
      <c r="D14731">
        <v>109.15</v>
      </c>
    </row>
    <row r="14732" spans="1:4" hidden="1" x14ac:dyDescent="0.35">
      <c r="A14732" s="3" t="str">
        <f t="shared" si="230"/>
        <v>GPC_44804</v>
      </c>
      <c r="B14732" t="s">
        <v>45</v>
      </c>
      <c r="C14732" s="1">
        <v>44804</v>
      </c>
      <c r="D14732">
        <v>154.358</v>
      </c>
    </row>
    <row r="14733" spans="1:4" hidden="1" x14ac:dyDescent="0.35">
      <c r="A14733" s="3" t="str">
        <f t="shared" si="230"/>
        <v>GSG_44804</v>
      </c>
      <c r="B14733" t="s">
        <v>46</v>
      </c>
      <c r="C14733" s="1">
        <v>44804</v>
      </c>
      <c r="D14733">
        <v>22.25</v>
      </c>
    </row>
    <row r="14734" spans="1:4" hidden="1" x14ac:dyDescent="0.35">
      <c r="A14734" s="3" t="str">
        <f t="shared" si="230"/>
        <v>HIG_44804</v>
      </c>
      <c r="B14734" t="s">
        <v>47</v>
      </c>
      <c r="C14734" s="1">
        <v>44804</v>
      </c>
      <c r="D14734">
        <v>63.95</v>
      </c>
    </row>
    <row r="14735" spans="1:4" hidden="1" x14ac:dyDescent="0.35">
      <c r="A14735" s="3" t="str">
        <f t="shared" si="230"/>
        <v>HIGH.L_44804</v>
      </c>
      <c r="B14735" t="s">
        <v>48</v>
      </c>
      <c r="C14735" s="1">
        <v>44804</v>
      </c>
      <c r="D14735">
        <v>4.9020000000000001</v>
      </c>
    </row>
    <row r="14736" spans="1:4" hidden="1" x14ac:dyDescent="0.35">
      <c r="A14736" s="3" t="str">
        <f t="shared" si="230"/>
        <v>HST_44804</v>
      </c>
      <c r="B14736" t="s">
        <v>49</v>
      </c>
      <c r="C14736" s="1">
        <v>44804</v>
      </c>
      <c r="D14736">
        <v>17.509</v>
      </c>
    </row>
    <row r="14737" spans="1:4" hidden="1" x14ac:dyDescent="0.35">
      <c r="A14737" s="3" t="str">
        <f t="shared" si="230"/>
        <v>HYG_44804</v>
      </c>
      <c r="B14737" t="s">
        <v>50</v>
      </c>
      <c r="C14737" s="1">
        <v>44804</v>
      </c>
      <c r="D14737">
        <v>72.472999999999999</v>
      </c>
    </row>
    <row r="14738" spans="1:4" hidden="1" x14ac:dyDescent="0.35">
      <c r="A14738" s="3" t="str">
        <f t="shared" si="230"/>
        <v>IAU_44804</v>
      </c>
      <c r="B14738" t="s">
        <v>51</v>
      </c>
      <c r="C14738" s="1">
        <v>44804</v>
      </c>
      <c r="D14738">
        <v>32.46</v>
      </c>
    </row>
    <row r="14739" spans="1:4" hidden="1" x14ac:dyDescent="0.35">
      <c r="A14739" s="3" t="str">
        <f t="shared" si="230"/>
        <v>ICLN_44804</v>
      </c>
      <c r="B14739" t="s">
        <v>52</v>
      </c>
      <c r="C14739" s="1">
        <v>44804</v>
      </c>
      <c r="D14739">
        <v>22.140999999999998</v>
      </c>
    </row>
    <row r="14740" spans="1:4" hidden="1" x14ac:dyDescent="0.35">
      <c r="A14740" s="3" t="str">
        <f t="shared" si="230"/>
        <v>IEAA.L_44804</v>
      </c>
      <c r="B14740" t="s">
        <v>53</v>
      </c>
      <c r="C14740" s="1">
        <v>44804</v>
      </c>
      <c r="D14740">
        <v>4.7050000000000001</v>
      </c>
    </row>
    <row r="14741" spans="1:4" hidden="1" x14ac:dyDescent="0.35">
      <c r="A14741" s="3" t="str">
        <f t="shared" si="230"/>
        <v>IEF_44804</v>
      </c>
      <c r="B14741" t="s">
        <v>54</v>
      </c>
      <c r="C14741" s="1">
        <v>44804</v>
      </c>
      <c r="D14741">
        <v>99.94</v>
      </c>
    </row>
    <row r="14742" spans="1:4" hidden="1" x14ac:dyDescent="0.35">
      <c r="A14742" s="3" t="str">
        <f t="shared" si="230"/>
        <v>IEFM.L_44804</v>
      </c>
      <c r="B14742" t="s">
        <v>55</v>
      </c>
      <c r="C14742" s="1">
        <v>44804</v>
      </c>
      <c r="D14742">
        <v>716.45</v>
      </c>
    </row>
    <row r="14743" spans="1:4" hidden="1" x14ac:dyDescent="0.35">
      <c r="A14743" s="3" t="str">
        <f t="shared" si="230"/>
        <v>IEMG_44804</v>
      </c>
      <c r="B14743" t="s">
        <v>56</v>
      </c>
      <c r="C14743" s="1">
        <v>44804</v>
      </c>
      <c r="D14743">
        <v>47.792999999999999</v>
      </c>
    </row>
    <row r="14744" spans="1:4" hidden="1" x14ac:dyDescent="0.35">
      <c r="A14744" s="3" t="str">
        <f t="shared" si="230"/>
        <v>IEUS_44804</v>
      </c>
      <c r="B14744" t="s">
        <v>57</v>
      </c>
      <c r="C14744" s="1">
        <v>44804</v>
      </c>
      <c r="D14744">
        <v>46.847000000000001</v>
      </c>
    </row>
    <row r="14745" spans="1:4" hidden="1" x14ac:dyDescent="0.35">
      <c r="A14745" s="3" t="str">
        <f t="shared" si="230"/>
        <v>IEVL.L_44804</v>
      </c>
      <c r="B14745" t="s">
        <v>58</v>
      </c>
      <c r="C14745" s="1">
        <v>44804</v>
      </c>
      <c r="D14745">
        <v>6.7009999999999996</v>
      </c>
    </row>
    <row r="14746" spans="1:4" hidden="1" x14ac:dyDescent="0.35">
      <c r="A14746" s="3" t="str">
        <f t="shared" si="230"/>
        <v>IGF_44804</v>
      </c>
      <c r="B14746" t="s">
        <v>59</v>
      </c>
      <c r="C14746" s="1">
        <v>44804</v>
      </c>
      <c r="D14746">
        <v>46.814999999999998</v>
      </c>
    </row>
    <row r="14747" spans="1:4" hidden="1" x14ac:dyDescent="0.35">
      <c r="A14747" s="3" t="str">
        <f t="shared" si="230"/>
        <v>INDA_44804</v>
      </c>
      <c r="B14747" t="s">
        <v>60</v>
      </c>
      <c r="C14747" s="1">
        <v>44804</v>
      </c>
      <c r="D14747">
        <v>43.02</v>
      </c>
    </row>
    <row r="14748" spans="1:4" hidden="1" x14ac:dyDescent="0.35">
      <c r="A14748" s="3" t="str">
        <f t="shared" si="230"/>
        <v>IUMO.L_44804</v>
      </c>
      <c r="B14748" t="s">
        <v>61</v>
      </c>
      <c r="C14748" s="1">
        <v>44804</v>
      </c>
      <c r="D14748">
        <v>9.8089999999999993</v>
      </c>
    </row>
    <row r="14749" spans="1:4" hidden="1" x14ac:dyDescent="0.35">
      <c r="A14749" s="3" t="str">
        <f t="shared" si="230"/>
        <v>IUVL.L_44804</v>
      </c>
      <c r="B14749" t="s">
        <v>62</v>
      </c>
      <c r="C14749" s="1">
        <v>44804</v>
      </c>
      <c r="D14749">
        <v>8.1259999999999994</v>
      </c>
    </row>
    <row r="14750" spans="1:4" hidden="1" x14ac:dyDescent="0.35">
      <c r="A14750" s="3" t="str">
        <f t="shared" si="230"/>
        <v>IVV_44804</v>
      </c>
      <c r="B14750" t="s">
        <v>63</v>
      </c>
      <c r="C14750" s="1">
        <v>44804</v>
      </c>
      <c r="D14750">
        <v>393.44200000000001</v>
      </c>
    </row>
    <row r="14751" spans="1:4" hidden="1" x14ac:dyDescent="0.35">
      <c r="A14751" s="3" t="str">
        <f t="shared" si="230"/>
        <v>IWM_44804</v>
      </c>
      <c r="B14751" t="s">
        <v>64</v>
      </c>
      <c r="C14751" s="1">
        <v>44804</v>
      </c>
      <c r="D14751">
        <v>181.71700000000001</v>
      </c>
    </row>
    <row r="14752" spans="1:4" hidden="1" x14ac:dyDescent="0.35">
      <c r="A14752" s="3" t="str">
        <f t="shared" si="230"/>
        <v>IXN_44804</v>
      </c>
      <c r="B14752" t="s">
        <v>65</v>
      </c>
      <c r="C14752" s="1">
        <v>44804</v>
      </c>
      <c r="D14752">
        <v>48.063000000000002</v>
      </c>
    </row>
    <row r="14753" spans="1:4" hidden="1" x14ac:dyDescent="0.35">
      <c r="A14753" s="3" t="str">
        <f t="shared" si="230"/>
        <v>JPEA.L_44804</v>
      </c>
      <c r="B14753" t="s">
        <v>66</v>
      </c>
      <c r="C14753" s="1">
        <v>44804</v>
      </c>
      <c r="D14753">
        <v>4.8170000000000002</v>
      </c>
    </row>
    <row r="14754" spans="1:4" hidden="1" x14ac:dyDescent="0.35">
      <c r="A14754" s="3" t="str">
        <f t="shared" si="230"/>
        <v>JPM_44804</v>
      </c>
      <c r="B14754" t="s">
        <v>67</v>
      </c>
      <c r="C14754" s="1">
        <v>44804</v>
      </c>
      <c r="D14754">
        <v>111.895</v>
      </c>
    </row>
    <row r="14755" spans="1:4" hidden="1" x14ac:dyDescent="0.35">
      <c r="A14755" s="3" t="str">
        <f t="shared" si="230"/>
        <v>KR_44804</v>
      </c>
      <c r="B14755" t="s">
        <v>68</v>
      </c>
      <c r="C14755" s="1">
        <v>44804</v>
      </c>
      <c r="D14755">
        <v>47.405000000000001</v>
      </c>
    </row>
    <row r="14756" spans="1:4" hidden="1" x14ac:dyDescent="0.35">
      <c r="A14756" s="3" t="str">
        <f t="shared" si="230"/>
        <v>LQD_44804</v>
      </c>
      <c r="B14756" t="s">
        <v>69</v>
      </c>
      <c r="C14756" s="1">
        <v>44804</v>
      </c>
      <c r="D14756">
        <v>107.616</v>
      </c>
    </row>
    <row r="14757" spans="1:4" hidden="1" x14ac:dyDescent="0.35">
      <c r="A14757" s="3" t="str">
        <f t="shared" si="230"/>
        <v>MCHI_44804</v>
      </c>
      <c r="B14757" t="s">
        <v>70</v>
      </c>
      <c r="C14757" s="1">
        <v>44804</v>
      </c>
      <c r="D14757">
        <v>48.957999999999998</v>
      </c>
    </row>
    <row r="14758" spans="1:4" hidden="1" x14ac:dyDescent="0.35">
      <c r="A14758" s="3" t="str">
        <f t="shared" si="230"/>
        <v>META_44804</v>
      </c>
      <c r="B14758" t="s">
        <v>144</v>
      </c>
      <c r="C14758" s="1">
        <v>44804</v>
      </c>
      <c r="D14758">
        <v>162.93</v>
      </c>
    </row>
    <row r="14759" spans="1:4" hidden="1" x14ac:dyDescent="0.35">
      <c r="A14759" s="3" t="str">
        <f t="shared" si="230"/>
        <v>MVEU.L_44804</v>
      </c>
      <c r="B14759" t="s">
        <v>71</v>
      </c>
      <c r="C14759" s="1">
        <v>44804</v>
      </c>
      <c r="D14759">
        <v>49.667999999999999</v>
      </c>
    </row>
    <row r="14760" spans="1:4" hidden="1" x14ac:dyDescent="0.35">
      <c r="A14760" s="3" t="str">
        <f t="shared" si="230"/>
        <v>OGN_44804</v>
      </c>
      <c r="B14760" t="s">
        <v>72</v>
      </c>
      <c r="C14760" s="1">
        <v>44804</v>
      </c>
      <c r="D14760">
        <v>28.207000000000001</v>
      </c>
    </row>
    <row r="14761" spans="1:4" hidden="1" x14ac:dyDescent="0.35">
      <c r="A14761" s="3" t="str">
        <f t="shared" ref="A14761:A14824" si="231">CONCATENATE(B14761,"_",C14761)</f>
        <v>PG_44804</v>
      </c>
      <c r="B14761" t="s">
        <v>73</v>
      </c>
      <c r="C14761" s="1">
        <v>44804</v>
      </c>
      <c r="D14761">
        <v>136.113</v>
      </c>
    </row>
    <row r="14762" spans="1:4" hidden="1" x14ac:dyDescent="0.35">
      <c r="A14762" s="3" t="str">
        <f t="shared" si="231"/>
        <v>PPL_44804</v>
      </c>
      <c r="B14762" t="s">
        <v>74</v>
      </c>
      <c r="C14762" s="1">
        <v>44804</v>
      </c>
      <c r="D14762">
        <v>28.635000000000002</v>
      </c>
    </row>
    <row r="14763" spans="1:4" hidden="1" x14ac:dyDescent="0.35">
      <c r="A14763" s="3" t="str">
        <f t="shared" si="231"/>
        <v>PRU_44804</v>
      </c>
      <c r="B14763" t="s">
        <v>75</v>
      </c>
      <c r="C14763" s="1">
        <v>44804</v>
      </c>
      <c r="D14763">
        <v>94.68</v>
      </c>
    </row>
    <row r="14764" spans="1:4" hidden="1" x14ac:dyDescent="0.35">
      <c r="A14764" s="3" t="str">
        <f t="shared" si="231"/>
        <v>PYPL_44804</v>
      </c>
      <c r="B14764" t="s">
        <v>76</v>
      </c>
      <c r="C14764" s="1">
        <v>44804</v>
      </c>
      <c r="D14764">
        <v>93.44</v>
      </c>
    </row>
    <row r="14765" spans="1:4" hidden="1" x14ac:dyDescent="0.35">
      <c r="A14765" s="3" t="str">
        <f t="shared" si="231"/>
        <v>RE_44804</v>
      </c>
      <c r="B14765" t="s">
        <v>77</v>
      </c>
      <c r="C14765" s="1">
        <v>44804</v>
      </c>
      <c r="D14765">
        <v>267.68</v>
      </c>
    </row>
    <row r="14766" spans="1:4" hidden="1" x14ac:dyDescent="0.35">
      <c r="A14766" s="3" t="str">
        <f t="shared" si="231"/>
        <v>REET_44804</v>
      </c>
      <c r="B14766" t="s">
        <v>78</v>
      </c>
      <c r="C14766" s="1">
        <v>44804</v>
      </c>
      <c r="D14766">
        <v>24.19</v>
      </c>
    </row>
    <row r="14767" spans="1:4" hidden="1" x14ac:dyDescent="0.35">
      <c r="A14767" s="3" t="str">
        <f t="shared" si="231"/>
        <v>ROL_44804</v>
      </c>
      <c r="B14767" t="s">
        <v>79</v>
      </c>
      <c r="C14767" s="1">
        <v>44804</v>
      </c>
      <c r="D14767">
        <v>33.531999999999996</v>
      </c>
    </row>
    <row r="14768" spans="1:4" hidden="1" x14ac:dyDescent="0.35">
      <c r="A14768" s="3" t="str">
        <f t="shared" si="231"/>
        <v>ROST_44804</v>
      </c>
      <c r="B14768" t="s">
        <v>80</v>
      </c>
      <c r="C14768" s="1">
        <v>44804</v>
      </c>
      <c r="D14768">
        <v>85.744</v>
      </c>
    </row>
    <row r="14769" spans="1:4" hidden="1" x14ac:dyDescent="0.35">
      <c r="A14769" s="3" t="str">
        <f t="shared" si="231"/>
        <v>SEGA.L_44804</v>
      </c>
      <c r="B14769" t="s">
        <v>81</v>
      </c>
      <c r="C14769" s="1">
        <v>44804</v>
      </c>
      <c r="D14769">
        <v>97.197999999999993</v>
      </c>
    </row>
    <row r="14770" spans="1:4" hidden="1" x14ac:dyDescent="0.35">
      <c r="A14770" s="3" t="str">
        <f t="shared" si="231"/>
        <v>SHY_44804</v>
      </c>
      <c r="B14770" t="s">
        <v>82</v>
      </c>
      <c r="C14770" s="1">
        <v>44804</v>
      </c>
      <c r="D14770">
        <v>81.438000000000002</v>
      </c>
    </row>
    <row r="14771" spans="1:4" hidden="1" x14ac:dyDescent="0.35">
      <c r="A14771" s="3" t="str">
        <f t="shared" si="231"/>
        <v>SLV_44804</v>
      </c>
      <c r="B14771" t="s">
        <v>83</v>
      </c>
      <c r="C14771" s="1">
        <v>44804</v>
      </c>
      <c r="D14771">
        <v>16.579999999999998</v>
      </c>
    </row>
    <row r="14772" spans="1:4" hidden="1" x14ac:dyDescent="0.35">
      <c r="A14772" s="3" t="str">
        <f t="shared" si="231"/>
        <v>SPMV.L_44804</v>
      </c>
      <c r="B14772" t="s">
        <v>84</v>
      </c>
      <c r="C14772" s="1">
        <v>44804</v>
      </c>
      <c r="D14772">
        <v>75.239999999999995</v>
      </c>
    </row>
    <row r="14773" spans="1:4" hidden="1" x14ac:dyDescent="0.35">
      <c r="A14773" s="3" t="str">
        <f t="shared" si="231"/>
        <v>TLT_44804</v>
      </c>
      <c r="B14773" t="s">
        <v>85</v>
      </c>
      <c r="C14773" s="1">
        <v>44804</v>
      </c>
      <c r="D14773">
        <v>110.289</v>
      </c>
    </row>
    <row r="14774" spans="1:4" hidden="1" x14ac:dyDescent="0.35">
      <c r="A14774" s="3" t="str">
        <f t="shared" si="231"/>
        <v>UNH_44804</v>
      </c>
      <c r="B14774" t="s">
        <v>86</v>
      </c>
      <c r="C14774" s="1">
        <v>44804</v>
      </c>
      <c r="D14774">
        <v>516.11500000000001</v>
      </c>
    </row>
    <row r="14775" spans="1:4" hidden="1" x14ac:dyDescent="0.35">
      <c r="A14775" s="3" t="str">
        <f t="shared" si="231"/>
        <v>URI_44804</v>
      </c>
      <c r="B14775" t="s">
        <v>87</v>
      </c>
      <c r="C14775" s="1">
        <v>44804</v>
      </c>
      <c r="D14775">
        <v>291.08800000000002</v>
      </c>
    </row>
    <row r="14776" spans="1:4" hidden="1" x14ac:dyDescent="0.35">
      <c r="A14776" s="3" t="str">
        <f t="shared" si="231"/>
        <v>V_44804</v>
      </c>
      <c r="B14776" t="s">
        <v>88</v>
      </c>
      <c r="C14776" s="1">
        <v>44804</v>
      </c>
      <c r="D14776">
        <v>197.87899999999999</v>
      </c>
    </row>
    <row r="14777" spans="1:4" hidden="1" x14ac:dyDescent="0.35">
      <c r="A14777" s="3" t="str">
        <f t="shared" si="231"/>
        <v>VRSK_44804</v>
      </c>
      <c r="B14777" t="s">
        <v>89</v>
      </c>
      <c r="C14777" s="1">
        <v>44804</v>
      </c>
      <c r="D14777">
        <v>186.535</v>
      </c>
    </row>
    <row r="14778" spans="1:4" hidden="1" x14ac:dyDescent="0.35">
      <c r="A14778" s="3" t="str">
        <f t="shared" si="231"/>
        <v>VXX_44804</v>
      </c>
      <c r="B14778" t="s">
        <v>90</v>
      </c>
      <c r="C14778" s="1">
        <v>44804</v>
      </c>
      <c r="D14778">
        <v>19.239999999999998</v>
      </c>
    </row>
    <row r="14779" spans="1:4" hidden="1" x14ac:dyDescent="0.35">
      <c r="A14779" s="3" t="str">
        <f t="shared" si="231"/>
        <v>WRK_44804</v>
      </c>
      <c r="B14779" t="s">
        <v>91</v>
      </c>
      <c r="C14779" s="1">
        <v>44804</v>
      </c>
      <c r="D14779">
        <v>39.938000000000002</v>
      </c>
    </row>
    <row r="14780" spans="1:4" hidden="1" x14ac:dyDescent="0.35">
      <c r="A14780" s="3" t="str">
        <f t="shared" si="231"/>
        <v>XLB_44804</v>
      </c>
      <c r="B14780" t="s">
        <v>92</v>
      </c>
      <c r="C14780" s="1">
        <v>44804</v>
      </c>
      <c r="D14780">
        <v>74.503</v>
      </c>
    </row>
    <row r="14781" spans="1:4" hidden="1" x14ac:dyDescent="0.35">
      <c r="A14781" s="3" t="str">
        <f t="shared" si="231"/>
        <v>XLC_44804</v>
      </c>
      <c r="B14781" t="s">
        <v>93</v>
      </c>
      <c r="C14781" s="1">
        <v>44804</v>
      </c>
      <c r="D14781">
        <v>54.133000000000003</v>
      </c>
    </row>
    <row r="14782" spans="1:4" hidden="1" x14ac:dyDescent="0.35">
      <c r="A14782" s="3" t="str">
        <f t="shared" si="231"/>
        <v>XLE_44804</v>
      </c>
      <c r="B14782" t="s">
        <v>94</v>
      </c>
      <c r="C14782" s="1">
        <v>44804</v>
      </c>
      <c r="D14782">
        <v>78.819999999999993</v>
      </c>
    </row>
    <row r="14783" spans="1:4" hidden="1" x14ac:dyDescent="0.35">
      <c r="A14783" s="3" t="str">
        <f t="shared" si="231"/>
        <v>XLF_44804</v>
      </c>
      <c r="B14783" t="s">
        <v>95</v>
      </c>
      <c r="C14783" s="1">
        <v>44804</v>
      </c>
      <c r="D14783">
        <v>32.673000000000002</v>
      </c>
    </row>
    <row r="14784" spans="1:4" hidden="1" x14ac:dyDescent="0.35">
      <c r="A14784" s="3" t="str">
        <f t="shared" si="231"/>
        <v>XLI_44804</v>
      </c>
      <c r="B14784" t="s">
        <v>96</v>
      </c>
      <c r="C14784" s="1">
        <v>44804</v>
      </c>
      <c r="D14784">
        <v>92.048000000000002</v>
      </c>
    </row>
    <row r="14785" spans="1:4" hidden="1" x14ac:dyDescent="0.35">
      <c r="A14785" s="3" t="str">
        <f t="shared" si="231"/>
        <v>XLK_44804</v>
      </c>
      <c r="B14785" t="s">
        <v>97</v>
      </c>
      <c r="C14785" s="1">
        <v>44804</v>
      </c>
      <c r="D14785">
        <v>134.54</v>
      </c>
    </row>
    <row r="14786" spans="1:4" hidden="1" x14ac:dyDescent="0.35">
      <c r="A14786" s="3" t="str">
        <f t="shared" si="231"/>
        <v>XLP_44804</v>
      </c>
      <c r="B14786" t="s">
        <v>98</v>
      </c>
      <c r="C14786" s="1">
        <v>44804</v>
      </c>
      <c r="D14786">
        <v>72.120999999999995</v>
      </c>
    </row>
    <row r="14787" spans="1:4" hidden="1" x14ac:dyDescent="0.35">
      <c r="A14787" s="3" t="str">
        <f t="shared" si="231"/>
        <v>XLU_44804</v>
      </c>
      <c r="B14787" t="s">
        <v>99</v>
      </c>
      <c r="C14787" s="1">
        <v>44804</v>
      </c>
      <c r="D14787">
        <v>73.239999999999995</v>
      </c>
    </row>
    <row r="14788" spans="1:4" hidden="1" x14ac:dyDescent="0.35">
      <c r="A14788" s="3" t="str">
        <f t="shared" si="231"/>
        <v>XLV_44804</v>
      </c>
      <c r="B14788" t="s">
        <v>100</v>
      </c>
      <c r="C14788" s="1">
        <v>44804</v>
      </c>
      <c r="D14788">
        <v>123.755</v>
      </c>
    </row>
    <row r="14789" spans="1:4" hidden="1" x14ac:dyDescent="0.35">
      <c r="A14789" s="3" t="str">
        <f t="shared" si="231"/>
        <v>XLY_44804</v>
      </c>
      <c r="B14789" t="s">
        <v>101</v>
      </c>
      <c r="C14789" s="1">
        <v>44804</v>
      </c>
      <c r="D14789">
        <v>154.761</v>
      </c>
    </row>
    <row r="14790" spans="1:4" hidden="1" x14ac:dyDescent="0.35">
      <c r="A14790" s="3" t="str">
        <f t="shared" si="231"/>
        <v>XOM_44804</v>
      </c>
      <c r="B14790" t="s">
        <v>102</v>
      </c>
      <c r="C14790" s="1">
        <v>44804</v>
      </c>
      <c r="D14790">
        <v>94.078999999999994</v>
      </c>
    </row>
    <row r="14791" spans="1:4" hidden="1" x14ac:dyDescent="0.35">
      <c r="A14791" s="3" t="str">
        <f t="shared" si="231"/>
        <v>ABBV_44805</v>
      </c>
      <c r="B14791" t="s">
        <v>3</v>
      </c>
      <c r="C14791" s="1">
        <v>44805</v>
      </c>
      <c r="D14791">
        <v>135.76499999999999</v>
      </c>
    </row>
    <row r="14792" spans="1:4" hidden="1" x14ac:dyDescent="0.35">
      <c r="A14792" s="3" t="str">
        <f t="shared" si="231"/>
        <v>ACN_44805</v>
      </c>
      <c r="B14792" t="s">
        <v>4</v>
      </c>
      <c r="C14792" s="1">
        <v>44805</v>
      </c>
      <c r="D14792">
        <v>286.33999999999997</v>
      </c>
    </row>
    <row r="14793" spans="1:4" hidden="1" x14ac:dyDescent="0.35">
      <c r="A14793" s="3" t="str">
        <f t="shared" si="231"/>
        <v>AEP_44805</v>
      </c>
      <c r="B14793" t="s">
        <v>5</v>
      </c>
      <c r="C14793" s="1">
        <v>44805</v>
      </c>
      <c r="D14793">
        <v>100.496</v>
      </c>
    </row>
    <row r="14794" spans="1:4" hidden="1" x14ac:dyDescent="0.35">
      <c r="A14794" s="3" t="str">
        <f t="shared" si="231"/>
        <v>AIZ_44805</v>
      </c>
      <c r="B14794" t="s">
        <v>6</v>
      </c>
      <c r="C14794" s="1">
        <v>44805</v>
      </c>
      <c r="D14794">
        <v>159.11799999999999</v>
      </c>
    </row>
    <row r="14795" spans="1:4" hidden="1" x14ac:dyDescent="0.35">
      <c r="A14795" s="3" t="str">
        <f t="shared" si="231"/>
        <v>ALLE_44805</v>
      </c>
      <c r="B14795" t="s">
        <v>7</v>
      </c>
      <c r="C14795" s="1">
        <v>44805</v>
      </c>
      <c r="D14795">
        <v>94.962000000000003</v>
      </c>
    </row>
    <row r="14796" spans="1:4" hidden="1" x14ac:dyDescent="0.35">
      <c r="A14796" s="3" t="str">
        <f t="shared" si="231"/>
        <v>AMAT_44805</v>
      </c>
      <c r="B14796" t="s">
        <v>8</v>
      </c>
      <c r="C14796" s="1">
        <v>44805</v>
      </c>
      <c r="D14796">
        <v>91.587000000000003</v>
      </c>
    </row>
    <row r="14797" spans="1:4" hidden="1" x14ac:dyDescent="0.35">
      <c r="A14797" s="3" t="str">
        <f t="shared" si="231"/>
        <v>AMP_44805</v>
      </c>
      <c r="B14797" t="s">
        <v>9</v>
      </c>
      <c r="C14797" s="1">
        <v>44805</v>
      </c>
      <c r="D14797">
        <v>267.137</v>
      </c>
    </row>
    <row r="14798" spans="1:4" hidden="1" x14ac:dyDescent="0.35">
      <c r="A14798" s="3" t="str">
        <f t="shared" si="231"/>
        <v>AMZN_44805</v>
      </c>
      <c r="B14798" t="s">
        <v>10</v>
      </c>
      <c r="C14798" s="1">
        <v>44805</v>
      </c>
      <c r="D14798">
        <v>127.82</v>
      </c>
    </row>
    <row r="14799" spans="1:4" hidden="1" x14ac:dyDescent="0.35">
      <c r="A14799" s="3" t="str">
        <f t="shared" si="231"/>
        <v>AVB_44805</v>
      </c>
      <c r="B14799" t="s">
        <v>11</v>
      </c>
      <c r="C14799" s="1">
        <v>44805</v>
      </c>
      <c r="D14799">
        <v>200.22399999999999</v>
      </c>
    </row>
    <row r="14800" spans="1:4" hidden="1" x14ac:dyDescent="0.35">
      <c r="A14800" s="3" t="str">
        <f t="shared" si="231"/>
        <v>AVY_44805</v>
      </c>
      <c r="B14800" t="s">
        <v>12</v>
      </c>
      <c r="C14800" s="1">
        <v>44805</v>
      </c>
      <c r="D14800">
        <v>184.02799999999999</v>
      </c>
    </row>
    <row r="14801" spans="1:4" hidden="1" x14ac:dyDescent="0.35">
      <c r="A14801" s="3" t="str">
        <f t="shared" si="231"/>
        <v>AXP_44805</v>
      </c>
      <c r="B14801" t="s">
        <v>13</v>
      </c>
      <c r="C14801" s="1">
        <v>44805</v>
      </c>
      <c r="D14801">
        <v>150.01499999999999</v>
      </c>
    </row>
    <row r="14802" spans="1:4" hidden="1" x14ac:dyDescent="0.35">
      <c r="A14802" s="3" t="str">
        <f t="shared" si="231"/>
        <v>BDX_44805</v>
      </c>
      <c r="B14802" t="s">
        <v>14</v>
      </c>
      <c r="C14802" s="1">
        <v>44805</v>
      </c>
      <c r="D14802">
        <v>253.453</v>
      </c>
    </row>
    <row r="14803" spans="1:4" hidden="1" x14ac:dyDescent="0.35">
      <c r="A14803" s="3" t="str">
        <f t="shared" si="231"/>
        <v>BF-B_44805</v>
      </c>
      <c r="B14803" t="s">
        <v>15</v>
      </c>
      <c r="C14803" s="1">
        <v>44805</v>
      </c>
      <c r="D14803">
        <v>72.117999999999995</v>
      </c>
    </row>
    <row r="14804" spans="1:4" hidden="1" x14ac:dyDescent="0.35">
      <c r="A14804" s="3" t="str">
        <f t="shared" si="231"/>
        <v>BMY_44805</v>
      </c>
      <c r="B14804" t="s">
        <v>16</v>
      </c>
      <c r="C14804" s="1">
        <v>44805</v>
      </c>
      <c r="D14804">
        <v>68.016999999999996</v>
      </c>
    </row>
    <row r="14805" spans="1:4" hidden="1" x14ac:dyDescent="0.35">
      <c r="A14805" s="3" t="str">
        <f t="shared" si="231"/>
        <v>BR_44805</v>
      </c>
      <c r="B14805" t="s">
        <v>17</v>
      </c>
      <c r="C14805" s="1">
        <v>44805</v>
      </c>
      <c r="D14805">
        <v>170.11799999999999</v>
      </c>
    </row>
    <row r="14806" spans="1:4" hidden="1" x14ac:dyDescent="0.35">
      <c r="A14806" s="3" t="str">
        <f t="shared" si="231"/>
        <v>CARR_44805</v>
      </c>
      <c r="B14806" t="s">
        <v>18</v>
      </c>
      <c r="C14806" s="1">
        <v>44805</v>
      </c>
      <c r="D14806">
        <v>39.451999999999998</v>
      </c>
    </row>
    <row r="14807" spans="1:4" hidden="1" x14ac:dyDescent="0.35">
      <c r="A14807" s="3" t="str">
        <f t="shared" si="231"/>
        <v>CDW_44805</v>
      </c>
      <c r="B14807" t="s">
        <v>19</v>
      </c>
      <c r="C14807" s="1">
        <v>44805</v>
      </c>
      <c r="D14807">
        <v>169.976</v>
      </c>
    </row>
    <row r="14808" spans="1:4" hidden="1" x14ac:dyDescent="0.35">
      <c r="A14808" s="3" t="str">
        <f t="shared" si="231"/>
        <v>CE_44805</v>
      </c>
      <c r="B14808" t="s">
        <v>20</v>
      </c>
      <c r="C14808" s="1">
        <v>44805</v>
      </c>
      <c r="D14808">
        <v>107.29300000000001</v>
      </c>
    </row>
    <row r="14809" spans="1:4" hidden="1" x14ac:dyDescent="0.35">
      <c r="A14809" s="3" t="str">
        <f t="shared" si="231"/>
        <v>CHTR_44805</v>
      </c>
      <c r="B14809" t="s">
        <v>21</v>
      </c>
      <c r="C14809" s="1">
        <v>44805</v>
      </c>
      <c r="D14809">
        <v>420.33</v>
      </c>
    </row>
    <row r="14810" spans="1:4" hidden="1" x14ac:dyDescent="0.35">
      <c r="A14810" s="3" t="str">
        <f t="shared" si="231"/>
        <v>CNC_44805</v>
      </c>
      <c r="B14810" t="s">
        <v>22</v>
      </c>
      <c r="C14810" s="1">
        <v>44805</v>
      </c>
      <c r="D14810">
        <v>91.24</v>
      </c>
    </row>
    <row r="14811" spans="1:4" hidden="1" x14ac:dyDescent="0.35">
      <c r="A14811" s="3" t="str">
        <f t="shared" si="231"/>
        <v>CNP_44805</v>
      </c>
      <c r="B14811" t="s">
        <v>23</v>
      </c>
      <c r="C14811" s="1">
        <v>44805</v>
      </c>
      <c r="D14811">
        <v>31.545999999999999</v>
      </c>
    </row>
    <row r="14812" spans="1:4" hidden="1" x14ac:dyDescent="0.35">
      <c r="A14812" s="3" t="str">
        <f t="shared" si="231"/>
        <v>COP_44805</v>
      </c>
      <c r="B14812" t="s">
        <v>24</v>
      </c>
      <c r="C14812" s="1">
        <v>44805</v>
      </c>
      <c r="D14812">
        <v>104.542</v>
      </c>
    </row>
    <row r="14813" spans="1:4" hidden="1" x14ac:dyDescent="0.35">
      <c r="A14813" s="3" t="str">
        <f t="shared" si="231"/>
        <v>CTAS_44805</v>
      </c>
      <c r="B14813" t="s">
        <v>25</v>
      </c>
      <c r="C14813" s="1">
        <v>44805</v>
      </c>
      <c r="D14813">
        <v>405.44200000000001</v>
      </c>
    </row>
    <row r="14814" spans="1:4" hidden="1" x14ac:dyDescent="0.35">
      <c r="A14814" s="3" t="str">
        <f t="shared" si="231"/>
        <v>CZR_44805</v>
      </c>
      <c r="B14814" t="s">
        <v>26</v>
      </c>
      <c r="C14814" s="1">
        <v>44805</v>
      </c>
      <c r="D14814">
        <v>42.5</v>
      </c>
    </row>
    <row r="14815" spans="1:4" hidden="1" x14ac:dyDescent="0.35">
      <c r="A14815" s="3" t="str">
        <f t="shared" si="231"/>
        <v>DG_44805</v>
      </c>
      <c r="B14815" t="s">
        <v>27</v>
      </c>
      <c r="C14815" s="1">
        <v>44805</v>
      </c>
      <c r="D14815">
        <v>241.67599999999999</v>
      </c>
    </row>
    <row r="14816" spans="1:4" hidden="1" x14ac:dyDescent="0.35">
      <c r="A14816" s="3" t="str">
        <f t="shared" si="231"/>
        <v>DPZ_44805</v>
      </c>
      <c r="B14816" t="s">
        <v>28</v>
      </c>
      <c r="C14816" s="1">
        <v>44805</v>
      </c>
      <c r="D14816">
        <v>369.327</v>
      </c>
    </row>
    <row r="14817" spans="1:4" x14ac:dyDescent="0.35">
      <c r="A14817" s="3" t="str">
        <f t="shared" si="231"/>
        <v>DRE_44805</v>
      </c>
      <c r="B14817" t="s">
        <v>29</v>
      </c>
      <c r="C14817" s="1">
        <v>44805</v>
      </c>
      <c r="D14817">
        <v>58.502000000000002</v>
      </c>
    </row>
    <row r="14818" spans="1:4" hidden="1" x14ac:dyDescent="0.35">
      <c r="A14818" s="3" t="str">
        <f t="shared" si="231"/>
        <v>DXC_44805</v>
      </c>
      <c r="B14818" t="s">
        <v>30</v>
      </c>
      <c r="C14818" s="1">
        <v>44805</v>
      </c>
      <c r="D14818">
        <v>26.7</v>
      </c>
    </row>
    <row r="14819" spans="1:4" hidden="1" x14ac:dyDescent="0.35">
      <c r="A14819" s="3" t="str">
        <f t="shared" si="231"/>
        <v>EWA_44805</v>
      </c>
      <c r="B14819" t="s">
        <v>31</v>
      </c>
      <c r="C14819" s="1">
        <v>44805</v>
      </c>
      <c r="D14819">
        <v>21.327000000000002</v>
      </c>
    </row>
    <row r="14820" spans="1:4" hidden="1" x14ac:dyDescent="0.35">
      <c r="A14820" s="3" t="str">
        <f t="shared" si="231"/>
        <v>EWC_44805</v>
      </c>
      <c r="B14820" t="s">
        <v>32</v>
      </c>
      <c r="C14820" s="1">
        <v>44805</v>
      </c>
      <c r="D14820">
        <v>32.878</v>
      </c>
    </row>
    <row r="14821" spans="1:4" hidden="1" x14ac:dyDescent="0.35">
      <c r="A14821" s="3" t="str">
        <f t="shared" si="231"/>
        <v>EWG_44805</v>
      </c>
      <c r="B14821" t="s">
        <v>33</v>
      </c>
      <c r="C14821" s="1">
        <v>44805</v>
      </c>
      <c r="D14821">
        <v>21.533000000000001</v>
      </c>
    </row>
    <row r="14822" spans="1:4" hidden="1" x14ac:dyDescent="0.35">
      <c r="A14822" s="3" t="str">
        <f t="shared" si="231"/>
        <v>EWH_44805</v>
      </c>
      <c r="B14822" t="s">
        <v>34</v>
      </c>
      <c r="C14822" s="1">
        <v>44805</v>
      </c>
      <c r="D14822">
        <v>20.061</v>
      </c>
    </row>
    <row r="14823" spans="1:4" hidden="1" x14ac:dyDescent="0.35">
      <c r="A14823" s="3" t="str">
        <f t="shared" si="231"/>
        <v>EWJ_44805</v>
      </c>
      <c r="B14823" t="s">
        <v>35</v>
      </c>
      <c r="C14823" s="1">
        <v>44805</v>
      </c>
      <c r="D14823">
        <v>52.831000000000003</v>
      </c>
    </row>
    <row r="14824" spans="1:4" hidden="1" x14ac:dyDescent="0.35">
      <c r="A14824" s="3" t="str">
        <f t="shared" si="231"/>
        <v>EWL_44805</v>
      </c>
      <c r="B14824" t="s">
        <v>36</v>
      </c>
      <c r="C14824" s="1">
        <v>44805</v>
      </c>
      <c r="D14824">
        <v>40.11</v>
      </c>
    </row>
    <row r="14825" spans="1:4" hidden="1" x14ac:dyDescent="0.35">
      <c r="A14825" s="3" t="str">
        <f t="shared" ref="A14825:A14888" si="232">CONCATENATE(B14825,"_",C14825)</f>
        <v>EWQ_44805</v>
      </c>
      <c r="B14825" t="s">
        <v>37</v>
      </c>
      <c r="C14825" s="1">
        <v>44805</v>
      </c>
      <c r="D14825">
        <v>29.123999999999999</v>
      </c>
    </row>
    <row r="14826" spans="1:4" hidden="1" x14ac:dyDescent="0.35">
      <c r="A14826" s="3" t="str">
        <f t="shared" si="232"/>
        <v>EWT_44805</v>
      </c>
      <c r="B14826" t="s">
        <v>38</v>
      </c>
      <c r="C14826" s="1">
        <v>44805</v>
      </c>
      <c r="D14826">
        <v>41.932000000000002</v>
      </c>
    </row>
    <row r="14827" spans="1:4" hidden="1" x14ac:dyDescent="0.35">
      <c r="A14827" s="3" t="str">
        <f t="shared" si="232"/>
        <v>EWU_44805</v>
      </c>
      <c r="B14827" t="s">
        <v>39</v>
      </c>
      <c r="C14827" s="1">
        <v>44805</v>
      </c>
      <c r="D14827">
        <v>27.995999999999999</v>
      </c>
    </row>
    <row r="14828" spans="1:4" hidden="1" x14ac:dyDescent="0.35">
      <c r="A14828" s="3" t="str">
        <f t="shared" si="232"/>
        <v>EWY_44805</v>
      </c>
      <c r="B14828" t="s">
        <v>40</v>
      </c>
      <c r="C14828" s="1">
        <v>44805</v>
      </c>
      <c r="D14828">
        <v>56.000999999999998</v>
      </c>
    </row>
    <row r="14829" spans="1:4" hidden="1" x14ac:dyDescent="0.35">
      <c r="A14829" s="3" t="str">
        <f t="shared" si="232"/>
        <v>EWZ_44805</v>
      </c>
      <c r="B14829" t="s">
        <v>41</v>
      </c>
      <c r="C14829" s="1">
        <v>44805</v>
      </c>
      <c r="D14829">
        <v>28.344999999999999</v>
      </c>
    </row>
    <row r="14830" spans="1:4" hidden="1" x14ac:dyDescent="0.35">
      <c r="A14830" s="3" t="str">
        <f t="shared" si="232"/>
        <v>FTV_44805</v>
      </c>
      <c r="B14830" t="s">
        <v>43</v>
      </c>
      <c r="C14830" s="1">
        <v>44805</v>
      </c>
      <c r="D14830">
        <v>63.201999999999998</v>
      </c>
    </row>
    <row r="14831" spans="1:4" hidden="1" x14ac:dyDescent="0.35">
      <c r="A14831" s="3" t="str">
        <f t="shared" si="232"/>
        <v>GOOG_44805</v>
      </c>
      <c r="B14831" t="s">
        <v>44</v>
      </c>
      <c r="C14831" s="1">
        <v>44805</v>
      </c>
      <c r="D14831">
        <v>110.55</v>
      </c>
    </row>
    <row r="14832" spans="1:4" hidden="1" x14ac:dyDescent="0.35">
      <c r="A14832" s="3" t="str">
        <f t="shared" si="232"/>
        <v>GPC_44805</v>
      </c>
      <c r="B14832" t="s">
        <v>45</v>
      </c>
      <c r="C14832" s="1">
        <v>44805</v>
      </c>
      <c r="D14832">
        <v>156.01499999999999</v>
      </c>
    </row>
    <row r="14833" spans="1:4" hidden="1" x14ac:dyDescent="0.35">
      <c r="A14833" s="3" t="str">
        <f t="shared" si="232"/>
        <v>GSG_44805</v>
      </c>
      <c r="B14833" t="s">
        <v>46</v>
      </c>
      <c r="C14833" s="1">
        <v>44805</v>
      </c>
      <c r="D14833">
        <v>21.73</v>
      </c>
    </row>
    <row r="14834" spans="1:4" hidden="1" x14ac:dyDescent="0.35">
      <c r="A14834" s="3" t="str">
        <f t="shared" si="232"/>
        <v>HIG_44805</v>
      </c>
      <c r="B14834" t="s">
        <v>47</v>
      </c>
      <c r="C14834" s="1">
        <v>44805</v>
      </c>
      <c r="D14834">
        <v>64.795000000000002</v>
      </c>
    </row>
    <row r="14835" spans="1:4" hidden="1" x14ac:dyDescent="0.35">
      <c r="A14835" s="3" t="str">
        <f t="shared" si="232"/>
        <v>HIGH.L_44805</v>
      </c>
      <c r="B14835" t="s">
        <v>48</v>
      </c>
      <c r="C14835" s="1">
        <v>44805</v>
      </c>
      <c r="D14835">
        <v>4.87</v>
      </c>
    </row>
    <row r="14836" spans="1:4" hidden="1" x14ac:dyDescent="0.35">
      <c r="A14836" s="3" t="str">
        <f t="shared" si="232"/>
        <v>HST_44805</v>
      </c>
      <c r="B14836" t="s">
        <v>49</v>
      </c>
      <c r="C14836" s="1">
        <v>44805</v>
      </c>
      <c r="D14836">
        <v>17.114999999999998</v>
      </c>
    </row>
    <row r="14837" spans="1:4" hidden="1" x14ac:dyDescent="0.35">
      <c r="A14837" s="3" t="str">
        <f t="shared" si="232"/>
        <v>HYG_44805</v>
      </c>
      <c r="B14837" t="s">
        <v>50</v>
      </c>
      <c r="C14837" s="1">
        <v>44805</v>
      </c>
      <c r="D14837">
        <v>72.664000000000001</v>
      </c>
    </row>
    <row r="14838" spans="1:4" hidden="1" x14ac:dyDescent="0.35">
      <c r="A14838" s="3" t="str">
        <f t="shared" si="232"/>
        <v>IAU_44805</v>
      </c>
      <c r="B14838" t="s">
        <v>51</v>
      </c>
      <c r="C14838" s="1">
        <v>44805</v>
      </c>
      <c r="D14838">
        <v>32.159999999999997</v>
      </c>
    </row>
    <row r="14839" spans="1:4" hidden="1" x14ac:dyDescent="0.35">
      <c r="A14839" s="3" t="str">
        <f t="shared" si="232"/>
        <v>ICLN_44805</v>
      </c>
      <c r="B14839" t="s">
        <v>52</v>
      </c>
      <c r="C14839" s="1">
        <v>44805</v>
      </c>
      <c r="D14839">
        <v>21.751999999999999</v>
      </c>
    </row>
    <row r="14840" spans="1:4" hidden="1" x14ac:dyDescent="0.35">
      <c r="A14840" s="3" t="str">
        <f t="shared" si="232"/>
        <v>IEAA.L_44805</v>
      </c>
      <c r="B14840" t="s">
        <v>53</v>
      </c>
      <c r="C14840" s="1">
        <v>44805</v>
      </c>
      <c r="D14840">
        <v>4.6989999999999998</v>
      </c>
    </row>
    <row r="14841" spans="1:4" hidden="1" x14ac:dyDescent="0.35">
      <c r="A14841" s="3" t="str">
        <f t="shared" si="232"/>
        <v>IEF_44805</v>
      </c>
      <c r="B14841" t="s">
        <v>54</v>
      </c>
      <c r="C14841" s="1">
        <v>44805</v>
      </c>
      <c r="D14841">
        <v>99.146000000000001</v>
      </c>
    </row>
    <row r="14842" spans="1:4" hidden="1" x14ac:dyDescent="0.35">
      <c r="A14842" s="3" t="str">
        <f t="shared" si="232"/>
        <v>IEFM.L_44805</v>
      </c>
      <c r="B14842" t="s">
        <v>55</v>
      </c>
      <c r="C14842" s="1">
        <v>44805</v>
      </c>
      <c r="D14842">
        <v>704.25</v>
      </c>
    </row>
    <row r="14843" spans="1:4" hidden="1" x14ac:dyDescent="0.35">
      <c r="A14843" s="3" t="str">
        <f t="shared" si="232"/>
        <v>IEMG_44805</v>
      </c>
      <c r="B14843" t="s">
        <v>56</v>
      </c>
      <c r="C14843" s="1">
        <v>44805</v>
      </c>
      <c r="D14843">
        <v>47.466999999999999</v>
      </c>
    </row>
    <row r="14844" spans="1:4" hidden="1" x14ac:dyDescent="0.35">
      <c r="A14844" s="3" t="str">
        <f t="shared" si="232"/>
        <v>IEUS_44805</v>
      </c>
      <c r="B14844" t="s">
        <v>57</v>
      </c>
      <c r="C14844" s="1">
        <v>44805</v>
      </c>
      <c r="D14844">
        <v>45.764000000000003</v>
      </c>
    </row>
    <row r="14845" spans="1:4" hidden="1" x14ac:dyDescent="0.35">
      <c r="A14845" s="3" t="str">
        <f t="shared" si="232"/>
        <v>IEVL.L_44805</v>
      </c>
      <c r="B14845" t="s">
        <v>58</v>
      </c>
      <c r="C14845" s="1">
        <v>44805</v>
      </c>
      <c r="D14845">
        <v>6.6079999999999997</v>
      </c>
    </row>
    <row r="14846" spans="1:4" hidden="1" x14ac:dyDescent="0.35">
      <c r="A14846" s="3" t="str">
        <f t="shared" si="232"/>
        <v>IGF_44805</v>
      </c>
      <c r="B14846" t="s">
        <v>59</v>
      </c>
      <c r="C14846" s="1">
        <v>44805</v>
      </c>
      <c r="D14846">
        <v>46.706000000000003</v>
      </c>
    </row>
    <row r="14847" spans="1:4" hidden="1" x14ac:dyDescent="0.35">
      <c r="A14847" s="3" t="str">
        <f t="shared" si="232"/>
        <v>INDA_44805</v>
      </c>
      <c r="B14847" t="s">
        <v>60</v>
      </c>
      <c r="C14847" s="1">
        <v>44805</v>
      </c>
      <c r="D14847">
        <v>43.3</v>
      </c>
    </row>
    <row r="14848" spans="1:4" hidden="1" x14ac:dyDescent="0.35">
      <c r="A14848" s="3" t="str">
        <f t="shared" si="232"/>
        <v>IUMO.L_44805</v>
      </c>
      <c r="B14848" t="s">
        <v>61</v>
      </c>
      <c r="C14848" s="1">
        <v>44805</v>
      </c>
      <c r="D14848">
        <v>9.7080000000000002</v>
      </c>
    </row>
    <row r="14849" spans="1:4" hidden="1" x14ac:dyDescent="0.35">
      <c r="A14849" s="3" t="str">
        <f t="shared" si="232"/>
        <v>IUVL.L_44805</v>
      </c>
      <c r="B14849" t="s">
        <v>62</v>
      </c>
      <c r="C14849" s="1">
        <v>44805</v>
      </c>
      <c r="D14849">
        <v>8.0150000000000006</v>
      </c>
    </row>
    <row r="14850" spans="1:4" hidden="1" x14ac:dyDescent="0.35">
      <c r="A14850" s="3" t="str">
        <f t="shared" si="232"/>
        <v>IVV_44805</v>
      </c>
      <c r="B14850" t="s">
        <v>63</v>
      </c>
      <c r="C14850" s="1">
        <v>44805</v>
      </c>
      <c r="D14850">
        <v>394.78899999999999</v>
      </c>
    </row>
    <row r="14851" spans="1:4" hidden="1" x14ac:dyDescent="0.35">
      <c r="A14851" s="3" t="str">
        <f t="shared" si="232"/>
        <v>IWM_44805</v>
      </c>
      <c r="B14851" t="s">
        <v>64</v>
      </c>
      <c r="C14851" s="1">
        <v>44805</v>
      </c>
      <c r="D14851">
        <v>179.73699999999999</v>
      </c>
    </row>
    <row r="14852" spans="1:4" hidden="1" x14ac:dyDescent="0.35">
      <c r="A14852" s="3" t="str">
        <f t="shared" si="232"/>
        <v>IXN_44805</v>
      </c>
      <c r="B14852" t="s">
        <v>65</v>
      </c>
      <c r="C14852" s="1">
        <v>44805</v>
      </c>
      <c r="D14852">
        <v>47.645000000000003</v>
      </c>
    </row>
    <row r="14853" spans="1:4" hidden="1" x14ac:dyDescent="0.35">
      <c r="A14853" s="3" t="str">
        <f t="shared" si="232"/>
        <v>JPEA.L_44805</v>
      </c>
      <c r="B14853" t="s">
        <v>66</v>
      </c>
      <c r="C14853" s="1">
        <v>44805</v>
      </c>
      <c r="D14853">
        <v>4.7649999999999997</v>
      </c>
    </row>
    <row r="14854" spans="1:4" hidden="1" x14ac:dyDescent="0.35">
      <c r="A14854" s="3" t="str">
        <f t="shared" si="232"/>
        <v>JPM_44805</v>
      </c>
      <c r="B14854" t="s">
        <v>67</v>
      </c>
      <c r="C14854" s="1">
        <v>44805</v>
      </c>
      <c r="D14854">
        <v>112.66200000000001</v>
      </c>
    </row>
    <row r="14855" spans="1:4" hidden="1" x14ac:dyDescent="0.35">
      <c r="A14855" s="3" t="str">
        <f t="shared" si="232"/>
        <v>KR_44805</v>
      </c>
      <c r="B14855" t="s">
        <v>68</v>
      </c>
      <c r="C14855" s="1">
        <v>44805</v>
      </c>
      <c r="D14855">
        <v>48.067</v>
      </c>
    </row>
    <row r="14856" spans="1:4" hidden="1" x14ac:dyDescent="0.35">
      <c r="A14856" s="3" t="str">
        <f t="shared" si="232"/>
        <v>LQD_44805</v>
      </c>
      <c r="B14856" t="s">
        <v>69</v>
      </c>
      <c r="C14856" s="1">
        <v>44805</v>
      </c>
      <c r="D14856">
        <v>106.968</v>
      </c>
    </row>
    <row r="14857" spans="1:4" hidden="1" x14ac:dyDescent="0.35">
      <c r="A14857" s="3" t="str">
        <f t="shared" si="232"/>
        <v>MCHI_44805</v>
      </c>
      <c r="B14857" t="s">
        <v>70</v>
      </c>
      <c r="C14857" s="1">
        <v>44805</v>
      </c>
      <c r="D14857">
        <v>48.494999999999997</v>
      </c>
    </row>
    <row r="14858" spans="1:4" hidden="1" x14ac:dyDescent="0.35">
      <c r="A14858" s="3" t="str">
        <f t="shared" si="232"/>
        <v>META_44805</v>
      </c>
      <c r="B14858" t="s">
        <v>144</v>
      </c>
      <c r="C14858" s="1">
        <v>44805</v>
      </c>
      <c r="D14858">
        <v>165.36</v>
      </c>
    </row>
    <row r="14859" spans="1:4" hidden="1" x14ac:dyDescent="0.35">
      <c r="A14859" s="3" t="str">
        <f t="shared" si="232"/>
        <v>MVEU.L_44805</v>
      </c>
      <c r="B14859" t="s">
        <v>71</v>
      </c>
      <c r="C14859" s="1">
        <v>44805</v>
      </c>
      <c r="D14859">
        <v>48.892000000000003</v>
      </c>
    </row>
    <row r="14860" spans="1:4" hidden="1" x14ac:dyDescent="0.35">
      <c r="A14860" s="3" t="str">
        <f t="shared" si="232"/>
        <v>OGN_44805</v>
      </c>
      <c r="B14860" t="s">
        <v>72</v>
      </c>
      <c r="C14860" s="1">
        <v>44805</v>
      </c>
      <c r="D14860">
        <v>28.484000000000002</v>
      </c>
    </row>
    <row r="14861" spans="1:4" hidden="1" x14ac:dyDescent="0.35">
      <c r="A14861" s="3" t="str">
        <f t="shared" si="232"/>
        <v>PG_44805</v>
      </c>
      <c r="B14861" t="s">
        <v>73</v>
      </c>
      <c r="C14861" s="1">
        <v>44805</v>
      </c>
      <c r="D14861">
        <v>137.791</v>
      </c>
    </row>
    <row r="14862" spans="1:4" hidden="1" x14ac:dyDescent="0.35">
      <c r="A14862" s="3" t="str">
        <f t="shared" si="232"/>
        <v>PPL_44805</v>
      </c>
      <c r="B14862" t="s">
        <v>74</v>
      </c>
      <c r="C14862" s="1">
        <v>44805</v>
      </c>
      <c r="D14862">
        <v>28.832000000000001</v>
      </c>
    </row>
    <row r="14863" spans="1:4" hidden="1" x14ac:dyDescent="0.35">
      <c r="A14863" s="3" t="str">
        <f t="shared" si="232"/>
        <v>PRU_44805</v>
      </c>
      <c r="B14863" t="s">
        <v>75</v>
      </c>
      <c r="C14863" s="1">
        <v>44805</v>
      </c>
      <c r="D14863">
        <v>93.908000000000001</v>
      </c>
    </row>
    <row r="14864" spans="1:4" hidden="1" x14ac:dyDescent="0.35">
      <c r="A14864" s="3" t="str">
        <f t="shared" si="232"/>
        <v>PYPL_44805</v>
      </c>
      <c r="B14864" t="s">
        <v>76</v>
      </c>
      <c r="C14864" s="1">
        <v>44805</v>
      </c>
      <c r="D14864">
        <v>92.66</v>
      </c>
    </row>
    <row r="14865" spans="1:4" hidden="1" x14ac:dyDescent="0.35">
      <c r="A14865" s="3" t="str">
        <f t="shared" si="232"/>
        <v>RE_44805</v>
      </c>
      <c r="B14865" t="s">
        <v>77</v>
      </c>
      <c r="C14865" s="1">
        <v>44805</v>
      </c>
      <c r="D14865">
        <v>270.96300000000002</v>
      </c>
    </row>
    <row r="14866" spans="1:4" hidden="1" x14ac:dyDescent="0.35">
      <c r="A14866" s="3" t="str">
        <f t="shared" si="232"/>
        <v>REET_44805</v>
      </c>
      <c r="B14866" t="s">
        <v>78</v>
      </c>
      <c r="C14866" s="1">
        <v>44805</v>
      </c>
      <c r="D14866">
        <v>24.100999999999999</v>
      </c>
    </row>
    <row r="14867" spans="1:4" hidden="1" x14ac:dyDescent="0.35">
      <c r="A14867" s="3" t="str">
        <f t="shared" si="232"/>
        <v>ROL_44805</v>
      </c>
      <c r="B14867" t="s">
        <v>79</v>
      </c>
      <c r="C14867" s="1">
        <v>44805</v>
      </c>
      <c r="D14867">
        <v>33.93</v>
      </c>
    </row>
    <row r="14868" spans="1:4" hidden="1" x14ac:dyDescent="0.35">
      <c r="A14868" s="3" t="str">
        <f t="shared" si="232"/>
        <v>ROST_44805</v>
      </c>
      <c r="B14868" t="s">
        <v>80</v>
      </c>
      <c r="C14868" s="1">
        <v>44805</v>
      </c>
      <c r="D14868">
        <v>87.97</v>
      </c>
    </row>
    <row r="14869" spans="1:4" hidden="1" x14ac:dyDescent="0.35">
      <c r="A14869" s="3" t="str">
        <f t="shared" si="232"/>
        <v>SEGA.L_44805</v>
      </c>
      <c r="B14869" t="s">
        <v>81</v>
      </c>
      <c r="C14869" s="1">
        <v>44805</v>
      </c>
      <c r="D14869">
        <v>96.54</v>
      </c>
    </row>
    <row r="14870" spans="1:4" hidden="1" x14ac:dyDescent="0.35">
      <c r="A14870" s="3" t="str">
        <f t="shared" si="232"/>
        <v>SHY_44805</v>
      </c>
      <c r="B14870" t="s">
        <v>82</v>
      </c>
      <c r="C14870" s="1">
        <v>44805</v>
      </c>
      <c r="D14870">
        <v>81.379000000000005</v>
      </c>
    </row>
    <row r="14871" spans="1:4" hidden="1" x14ac:dyDescent="0.35">
      <c r="A14871" s="3" t="str">
        <f t="shared" si="232"/>
        <v>SLV_44805</v>
      </c>
      <c r="B14871" t="s">
        <v>83</v>
      </c>
      <c r="C14871" s="1">
        <v>44805</v>
      </c>
      <c r="D14871">
        <v>16.38</v>
      </c>
    </row>
    <row r="14872" spans="1:4" hidden="1" x14ac:dyDescent="0.35">
      <c r="A14872" s="3" t="str">
        <f t="shared" si="232"/>
        <v>SPMV.L_44805</v>
      </c>
      <c r="B14872" t="s">
        <v>84</v>
      </c>
      <c r="C14872" s="1">
        <v>44805</v>
      </c>
      <c r="D14872">
        <v>74.510000000000005</v>
      </c>
    </row>
    <row r="14873" spans="1:4" hidden="1" x14ac:dyDescent="0.35">
      <c r="A14873" s="3" t="str">
        <f t="shared" si="232"/>
        <v>TLT_44805</v>
      </c>
      <c r="B14873" t="s">
        <v>85</v>
      </c>
      <c r="C14873" s="1">
        <v>44805</v>
      </c>
      <c r="D14873">
        <v>108.27</v>
      </c>
    </row>
    <row r="14874" spans="1:4" hidden="1" x14ac:dyDescent="0.35">
      <c r="A14874" s="3" t="str">
        <f t="shared" si="232"/>
        <v>UNH_44805</v>
      </c>
      <c r="B14874" t="s">
        <v>86</v>
      </c>
      <c r="C14874" s="1">
        <v>44805</v>
      </c>
      <c r="D14874">
        <v>520.75599999999997</v>
      </c>
    </row>
    <row r="14875" spans="1:4" hidden="1" x14ac:dyDescent="0.35">
      <c r="A14875" s="3" t="str">
        <f t="shared" si="232"/>
        <v>URI_44805</v>
      </c>
      <c r="B14875" t="s">
        <v>87</v>
      </c>
      <c r="C14875" s="1">
        <v>44805</v>
      </c>
      <c r="D14875">
        <v>287.74900000000002</v>
      </c>
    </row>
    <row r="14876" spans="1:4" hidden="1" x14ac:dyDescent="0.35">
      <c r="A14876" s="3" t="str">
        <f t="shared" si="232"/>
        <v>V_44805</v>
      </c>
      <c r="B14876" t="s">
        <v>88</v>
      </c>
      <c r="C14876" s="1">
        <v>44805</v>
      </c>
      <c r="D14876">
        <v>199.29300000000001</v>
      </c>
    </row>
    <row r="14877" spans="1:4" hidden="1" x14ac:dyDescent="0.35">
      <c r="A14877" s="3" t="str">
        <f t="shared" si="232"/>
        <v>VRSK_44805</v>
      </c>
      <c r="B14877" t="s">
        <v>89</v>
      </c>
      <c r="C14877" s="1">
        <v>44805</v>
      </c>
      <c r="D14877">
        <v>188.26900000000001</v>
      </c>
    </row>
    <row r="14878" spans="1:4" hidden="1" x14ac:dyDescent="0.35">
      <c r="A14878" s="3" t="str">
        <f t="shared" si="232"/>
        <v>VXX_44805</v>
      </c>
      <c r="B14878" t="s">
        <v>90</v>
      </c>
      <c r="C14878" s="1">
        <v>44805</v>
      </c>
      <c r="D14878">
        <v>19.440000000000001</v>
      </c>
    </row>
    <row r="14879" spans="1:4" hidden="1" x14ac:dyDescent="0.35">
      <c r="A14879" s="3" t="str">
        <f t="shared" si="232"/>
        <v>WRK_44805</v>
      </c>
      <c r="B14879" t="s">
        <v>91</v>
      </c>
      <c r="C14879" s="1">
        <v>44805</v>
      </c>
      <c r="D14879">
        <v>39.15</v>
      </c>
    </row>
    <row r="14880" spans="1:4" hidden="1" x14ac:dyDescent="0.35">
      <c r="A14880" s="3" t="str">
        <f t="shared" si="232"/>
        <v>XLB_44805</v>
      </c>
      <c r="B14880" t="s">
        <v>92</v>
      </c>
      <c r="C14880" s="1">
        <v>44805</v>
      </c>
      <c r="D14880">
        <v>73.525000000000006</v>
      </c>
    </row>
    <row r="14881" spans="1:4" hidden="1" x14ac:dyDescent="0.35">
      <c r="A14881" s="3" t="str">
        <f t="shared" si="232"/>
        <v>XLC_44805</v>
      </c>
      <c r="B14881" t="s">
        <v>93</v>
      </c>
      <c r="C14881" s="1">
        <v>44805</v>
      </c>
      <c r="D14881">
        <v>54.631</v>
      </c>
    </row>
    <row r="14882" spans="1:4" hidden="1" x14ac:dyDescent="0.35">
      <c r="A14882" s="3" t="str">
        <f t="shared" si="232"/>
        <v>XLE_44805</v>
      </c>
      <c r="B14882" t="s">
        <v>94</v>
      </c>
      <c r="C14882" s="1">
        <v>44805</v>
      </c>
      <c r="D14882">
        <v>76.881</v>
      </c>
    </row>
    <row r="14883" spans="1:4" hidden="1" x14ac:dyDescent="0.35">
      <c r="A14883" s="3" t="str">
        <f t="shared" si="232"/>
        <v>XLF_44805</v>
      </c>
      <c r="B14883" t="s">
        <v>95</v>
      </c>
      <c r="C14883" s="1">
        <v>44805</v>
      </c>
      <c r="D14883">
        <v>32.771999999999998</v>
      </c>
    </row>
    <row r="14884" spans="1:4" hidden="1" x14ac:dyDescent="0.35">
      <c r="A14884" s="3" t="str">
        <f t="shared" si="232"/>
        <v>XLI_44805</v>
      </c>
      <c r="B14884" t="s">
        <v>96</v>
      </c>
      <c r="C14884" s="1">
        <v>44805</v>
      </c>
      <c r="D14884">
        <v>92.177000000000007</v>
      </c>
    </row>
    <row r="14885" spans="1:4" hidden="1" x14ac:dyDescent="0.35">
      <c r="A14885" s="3" t="str">
        <f t="shared" si="232"/>
        <v>XLK_44805</v>
      </c>
      <c r="B14885" t="s">
        <v>97</v>
      </c>
      <c r="C14885" s="1">
        <v>44805</v>
      </c>
      <c r="D14885">
        <v>133.88399999999999</v>
      </c>
    </row>
    <row r="14886" spans="1:4" hidden="1" x14ac:dyDescent="0.35">
      <c r="A14886" s="3" t="str">
        <f t="shared" si="232"/>
        <v>XLP_44805</v>
      </c>
      <c r="B14886" t="s">
        <v>98</v>
      </c>
      <c r="C14886" s="1">
        <v>44805</v>
      </c>
      <c r="D14886">
        <v>72.525000000000006</v>
      </c>
    </row>
    <row r="14887" spans="1:4" hidden="1" x14ac:dyDescent="0.35">
      <c r="A14887" s="3" t="str">
        <f t="shared" si="232"/>
        <v>XLU_44805</v>
      </c>
      <c r="B14887" t="s">
        <v>99</v>
      </c>
      <c r="C14887" s="1">
        <v>44805</v>
      </c>
      <c r="D14887">
        <v>74.293999999999997</v>
      </c>
    </row>
    <row r="14888" spans="1:4" hidden="1" x14ac:dyDescent="0.35">
      <c r="A14888" s="3" t="str">
        <f t="shared" si="232"/>
        <v>XLV_44805</v>
      </c>
      <c r="B14888" t="s">
        <v>100</v>
      </c>
      <c r="C14888" s="1">
        <v>44805</v>
      </c>
      <c r="D14888">
        <v>125.788</v>
      </c>
    </row>
    <row r="14889" spans="1:4" hidden="1" x14ac:dyDescent="0.35">
      <c r="A14889" s="3" t="str">
        <f t="shared" ref="A14889:A14952" si="233">CONCATENATE(B14889,"_",C14889)</f>
        <v>XLY_44805</v>
      </c>
      <c r="B14889" t="s">
        <v>101</v>
      </c>
      <c r="C14889" s="1">
        <v>44805</v>
      </c>
      <c r="D14889">
        <v>156.17400000000001</v>
      </c>
    </row>
    <row r="14890" spans="1:4" hidden="1" x14ac:dyDescent="0.35">
      <c r="A14890" s="3" t="str">
        <f t="shared" si="233"/>
        <v>XOM_44805</v>
      </c>
      <c r="B14890" t="s">
        <v>102</v>
      </c>
      <c r="C14890" s="1">
        <v>44805</v>
      </c>
      <c r="D14890">
        <v>92.385999999999996</v>
      </c>
    </row>
    <row r="14891" spans="1:4" hidden="1" x14ac:dyDescent="0.35">
      <c r="A14891" s="3" t="str">
        <f t="shared" si="233"/>
        <v>ABBV_44806</v>
      </c>
      <c r="B14891" t="s">
        <v>3</v>
      </c>
      <c r="C14891" s="1">
        <v>44806</v>
      </c>
      <c r="D14891">
        <v>133.637</v>
      </c>
    </row>
    <row r="14892" spans="1:4" hidden="1" x14ac:dyDescent="0.35">
      <c r="A14892" s="3" t="str">
        <f t="shared" si="233"/>
        <v>ACN_44806</v>
      </c>
      <c r="B14892" t="s">
        <v>4</v>
      </c>
      <c r="C14892" s="1">
        <v>44806</v>
      </c>
      <c r="D14892">
        <v>281.66000000000003</v>
      </c>
    </row>
    <row r="14893" spans="1:4" hidden="1" x14ac:dyDescent="0.35">
      <c r="A14893" s="3" t="str">
        <f t="shared" si="233"/>
        <v>AEP_44806</v>
      </c>
      <c r="B14893" t="s">
        <v>5</v>
      </c>
      <c r="C14893" s="1">
        <v>44806</v>
      </c>
      <c r="D14893">
        <v>99.23</v>
      </c>
    </row>
    <row r="14894" spans="1:4" hidden="1" x14ac:dyDescent="0.35">
      <c r="A14894" s="3" t="str">
        <f t="shared" si="233"/>
        <v>AIZ_44806</v>
      </c>
      <c r="B14894" t="s">
        <v>6</v>
      </c>
      <c r="C14894" s="1">
        <v>44806</v>
      </c>
      <c r="D14894">
        <v>158.024</v>
      </c>
    </row>
    <row r="14895" spans="1:4" hidden="1" x14ac:dyDescent="0.35">
      <c r="A14895" s="3" t="str">
        <f t="shared" si="233"/>
        <v>ALLE_44806</v>
      </c>
      <c r="B14895" t="s">
        <v>7</v>
      </c>
      <c r="C14895" s="1">
        <v>44806</v>
      </c>
      <c r="D14895">
        <v>94.128</v>
      </c>
    </row>
    <row r="14896" spans="1:4" hidden="1" x14ac:dyDescent="0.35">
      <c r="A14896" s="3" t="str">
        <f t="shared" si="233"/>
        <v>AMAT_44806</v>
      </c>
      <c r="B14896" t="s">
        <v>8</v>
      </c>
      <c r="C14896" s="1">
        <v>44806</v>
      </c>
      <c r="D14896">
        <v>91.018000000000001</v>
      </c>
    </row>
    <row r="14897" spans="1:4" hidden="1" x14ac:dyDescent="0.35">
      <c r="A14897" s="3" t="str">
        <f t="shared" si="233"/>
        <v>AMP_44806</v>
      </c>
      <c r="B14897" t="s">
        <v>9</v>
      </c>
      <c r="C14897" s="1">
        <v>44806</v>
      </c>
      <c r="D14897">
        <v>266.38299999999998</v>
      </c>
    </row>
    <row r="14898" spans="1:4" hidden="1" x14ac:dyDescent="0.35">
      <c r="A14898" s="3" t="str">
        <f t="shared" si="233"/>
        <v>AMZN_44806</v>
      </c>
      <c r="B14898" t="s">
        <v>10</v>
      </c>
      <c r="C14898" s="1">
        <v>44806</v>
      </c>
      <c r="D14898">
        <v>127.51</v>
      </c>
    </row>
    <row r="14899" spans="1:4" hidden="1" x14ac:dyDescent="0.35">
      <c r="A14899" s="3" t="str">
        <f t="shared" si="233"/>
        <v>AVB_44806</v>
      </c>
      <c r="B14899" t="s">
        <v>11</v>
      </c>
      <c r="C14899" s="1">
        <v>44806</v>
      </c>
      <c r="D14899">
        <v>198.80099999999999</v>
      </c>
    </row>
    <row r="14900" spans="1:4" hidden="1" x14ac:dyDescent="0.35">
      <c r="A14900" s="3" t="str">
        <f t="shared" si="233"/>
        <v>AVY_44806</v>
      </c>
      <c r="B14900" t="s">
        <v>12</v>
      </c>
      <c r="C14900" s="1">
        <v>44806</v>
      </c>
      <c r="D14900">
        <v>183.99799999999999</v>
      </c>
    </row>
    <row r="14901" spans="1:4" hidden="1" x14ac:dyDescent="0.35">
      <c r="A14901" s="3" t="str">
        <f t="shared" si="233"/>
        <v>AXP_44806</v>
      </c>
      <c r="B14901" t="s">
        <v>13</v>
      </c>
      <c r="C14901" s="1">
        <v>44806</v>
      </c>
      <c r="D14901">
        <v>148.70500000000001</v>
      </c>
    </row>
    <row r="14902" spans="1:4" hidden="1" x14ac:dyDescent="0.35">
      <c r="A14902" s="3" t="str">
        <f t="shared" si="233"/>
        <v>BDX_44806</v>
      </c>
      <c r="B14902" t="s">
        <v>14</v>
      </c>
      <c r="C14902" s="1">
        <v>44806</v>
      </c>
      <c r="D14902">
        <v>251.06</v>
      </c>
    </row>
    <row r="14903" spans="1:4" hidden="1" x14ac:dyDescent="0.35">
      <c r="A14903" s="3" t="str">
        <f t="shared" si="233"/>
        <v>BF-B_44806</v>
      </c>
      <c r="B14903" t="s">
        <v>15</v>
      </c>
      <c r="C14903" s="1">
        <v>44806</v>
      </c>
      <c r="D14903">
        <v>71.438000000000002</v>
      </c>
    </row>
    <row r="14904" spans="1:4" hidden="1" x14ac:dyDescent="0.35">
      <c r="A14904" s="3" t="str">
        <f t="shared" si="233"/>
        <v>BMY_44806</v>
      </c>
      <c r="B14904" t="s">
        <v>16</v>
      </c>
      <c r="C14904" s="1">
        <v>44806</v>
      </c>
      <c r="D14904">
        <v>67.545000000000002</v>
      </c>
    </row>
    <row r="14905" spans="1:4" hidden="1" x14ac:dyDescent="0.35">
      <c r="A14905" s="3" t="str">
        <f t="shared" si="233"/>
        <v>BR_44806</v>
      </c>
      <c r="B14905" t="s">
        <v>17</v>
      </c>
      <c r="C14905" s="1">
        <v>44806</v>
      </c>
      <c r="D14905">
        <v>164.93600000000001</v>
      </c>
    </row>
    <row r="14906" spans="1:4" hidden="1" x14ac:dyDescent="0.35">
      <c r="A14906" s="3" t="str">
        <f t="shared" si="233"/>
        <v>CARR_44806</v>
      </c>
      <c r="B14906" t="s">
        <v>18</v>
      </c>
      <c r="C14906" s="1">
        <v>44806</v>
      </c>
      <c r="D14906">
        <v>39.244</v>
      </c>
    </row>
    <row r="14907" spans="1:4" hidden="1" x14ac:dyDescent="0.35">
      <c r="A14907" s="3" t="str">
        <f t="shared" si="233"/>
        <v>CDW_44806</v>
      </c>
      <c r="B14907" t="s">
        <v>19</v>
      </c>
      <c r="C14907" s="1">
        <v>44806</v>
      </c>
      <c r="D14907">
        <v>167.97300000000001</v>
      </c>
    </row>
    <row r="14908" spans="1:4" hidden="1" x14ac:dyDescent="0.35">
      <c r="A14908" s="3" t="str">
        <f t="shared" si="233"/>
        <v>CE_44806</v>
      </c>
      <c r="B14908" t="s">
        <v>20</v>
      </c>
      <c r="C14908" s="1">
        <v>44806</v>
      </c>
      <c r="D14908">
        <v>105.48699999999999</v>
      </c>
    </row>
    <row r="14909" spans="1:4" hidden="1" x14ac:dyDescent="0.35">
      <c r="A14909" s="3" t="str">
        <f t="shared" si="233"/>
        <v>CHTR_44806</v>
      </c>
      <c r="B14909" t="s">
        <v>21</v>
      </c>
      <c r="C14909" s="1">
        <v>44806</v>
      </c>
      <c r="D14909">
        <v>407.14</v>
      </c>
    </row>
    <row r="14910" spans="1:4" hidden="1" x14ac:dyDescent="0.35">
      <c r="A14910" s="3" t="str">
        <f t="shared" si="233"/>
        <v>CNC_44806</v>
      </c>
      <c r="B14910" t="s">
        <v>22</v>
      </c>
      <c r="C14910" s="1">
        <v>44806</v>
      </c>
      <c r="D14910">
        <v>90.05</v>
      </c>
    </row>
    <row r="14911" spans="1:4" hidden="1" x14ac:dyDescent="0.35">
      <c r="A14911" s="3" t="str">
        <f t="shared" si="233"/>
        <v>CNP_44806</v>
      </c>
      <c r="B14911" t="s">
        <v>23</v>
      </c>
      <c r="C14911" s="1">
        <v>44806</v>
      </c>
      <c r="D14911">
        <v>31.379000000000001</v>
      </c>
    </row>
    <row r="14912" spans="1:4" hidden="1" x14ac:dyDescent="0.35">
      <c r="A14912" s="3" t="str">
        <f t="shared" si="233"/>
        <v>COP_44806</v>
      </c>
      <c r="B14912" t="s">
        <v>24</v>
      </c>
      <c r="C14912" s="1">
        <v>44806</v>
      </c>
      <c r="D14912">
        <v>107.196</v>
      </c>
    </row>
    <row r="14913" spans="1:4" hidden="1" x14ac:dyDescent="0.35">
      <c r="A14913" s="3" t="str">
        <f t="shared" si="233"/>
        <v>CTAS_44806</v>
      </c>
      <c r="B14913" t="s">
        <v>25</v>
      </c>
      <c r="C14913" s="1">
        <v>44806</v>
      </c>
      <c r="D14913">
        <v>403.70100000000002</v>
      </c>
    </row>
    <row r="14914" spans="1:4" hidden="1" x14ac:dyDescent="0.35">
      <c r="A14914" s="3" t="str">
        <f t="shared" si="233"/>
        <v>CZR_44806</v>
      </c>
      <c r="B14914" t="s">
        <v>26</v>
      </c>
      <c r="C14914" s="1">
        <v>44806</v>
      </c>
      <c r="D14914">
        <v>42.6</v>
      </c>
    </row>
    <row r="14915" spans="1:4" hidden="1" x14ac:dyDescent="0.35">
      <c r="A14915" s="3" t="str">
        <f t="shared" si="233"/>
        <v>DG_44806</v>
      </c>
      <c r="B14915" t="s">
        <v>27</v>
      </c>
      <c r="C14915" s="1">
        <v>44806</v>
      </c>
      <c r="D14915">
        <v>241.50700000000001</v>
      </c>
    </row>
    <row r="14916" spans="1:4" hidden="1" x14ac:dyDescent="0.35">
      <c r="A14916" s="3" t="str">
        <f t="shared" si="233"/>
        <v>DPZ_44806</v>
      </c>
      <c r="B14916" t="s">
        <v>28</v>
      </c>
      <c r="C14916" s="1">
        <v>44806</v>
      </c>
      <c r="D14916">
        <v>363.54300000000001</v>
      </c>
    </row>
    <row r="14917" spans="1:4" x14ac:dyDescent="0.35">
      <c r="A14917" s="3" t="str">
        <f t="shared" si="233"/>
        <v>DRE_44806</v>
      </c>
      <c r="B14917" t="s">
        <v>29</v>
      </c>
      <c r="C14917" s="1">
        <v>44806</v>
      </c>
      <c r="D14917">
        <v>57.436999999999998</v>
      </c>
    </row>
    <row r="14918" spans="1:4" hidden="1" x14ac:dyDescent="0.35">
      <c r="A14918" s="3" t="str">
        <f t="shared" si="233"/>
        <v>DXC_44806</v>
      </c>
      <c r="B14918" t="s">
        <v>30</v>
      </c>
      <c r="C14918" s="1">
        <v>44806</v>
      </c>
      <c r="D14918">
        <v>27.48</v>
      </c>
    </row>
    <row r="14919" spans="1:4" hidden="1" x14ac:dyDescent="0.35">
      <c r="A14919" s="3" t="str">
        <f t="shared" si="233"/>
        <v>EWA_44806</v>
      </c>
      <c r="B14919" t="s">
        <v>31</v>
      </c>
      <c r="C14919" s="1">
        <v>44806</v>
      </c>
      <c r="D14919">
        <v>21.367000000000001</v>
      </c>
    </row>
    <row r="14920" spans="1:4" hidden="1" x14ac:dyDescent="0.35">
      <c r="A14920" s="3" t="str">
        <f t="shared" si="233"/>
        <v>EWC_44806</v>
      </c>
      <c r="B14920" t="s">
        <v>32</v>
      </c>
      <c r="C14920" s="1">
        <v>44806</v>
      </c>
      <c r="D14920">
        <v>33.173999999999999</v>
      </c>
    </row>
    <row r="14921" spans="1:4" hidden="1" x14ac:dyDescent="0.35">
      <c r="A14921" s="3" t="str">
        <f t="shared" si="233"/>
        <v>EWG_44806</v>
      </c>
      <c r="B14921" t="s">
        <v>33</v>
      </c>
      <c r="C14921" s="1">
        <v>44806</v>
      </c>
      <c r="D14921">
        <v>21.343</v>
      </c>
    </row>
    <row r="14922" spans="1:4" hidden="1" x14ac:dyDescent="0.35">
      <c r="A14922" s="3" t="str">
        <f t="shared" si="233"/>
        <v>EWH_44806</v>
      </c>
      <c r="B14922" t="s">
        <v>34</v>
      </c>
      <c r="C14922" s="1">
        <v>44806</v>
      </c>
      <c r="D14922">
        <v>19.853999999999999</v>
      </c>
    </row>
    <row r="14923" spans="1:4" hidden="1" x14ac:dyDescent="0.35">
      <c r="A14923" s="3" t="str">
        <f t="shared" si="233"/>
        <v>EWJ_44806</v>
      </c>
      <c r="B14923" t="s">
        <v>35</v>
      </c>
      <c r="C14923" s="1">
        <v>44806</v>
      </c>
      <c r="D14923">
        <v>52.252000000000002</v>
      </c>
    </row>
    <row r="14924" spans="1:4" hidden="1" x14ac:dyDescent="0.35">
      <c r="A14924" s="3" t="str">
        <f t="shared" si="233"/>
        <v>EWL_44806</v>
      </c>
      <c r="B14924" t="s">
        <v>36</v>
      </c>
      <c r="C14924" s="1">
        <v>44806</v>
      </c>
      <c r="D14924">
        <v>40.01</v>
      </c>
    </row>
    <row r="14925" spans="1:4" hidden="1" x14ac:dyDescent="0.35">
      <c r="A14925" s="3" t="str">
        <f t="shared" si="233"/>
        <v>EWQ_44806</v>
      </c>
      <c r="B14925" t="s">
        <v>37</v>
      </c>
      <c r="C14925" s="1">
        <v>44806</v>
      </c>
      <c r="D14925">
        <v>28.844999999999999</v>
      </c>
    </row>
    <row r="14926" spans="1:4" hidden="1" x14ac:dyDescent="0.35">
      <c r="A14926" s="3" t="str">
        <f t="shared" si="233"/>
        <v>EWT_44806</v>
      </c>
      <c r="B14926" t="s">
        <v>38</v>
      </c>
      <c r="C14926" s="1">
        <v>44806</v>
      </c>
      <c r="D14926">
        <v>41.27</v>
      </c>
    </row>
    <row r="14927" spans="1:4" hidden="1" x14ac:dyDescent="0.35">
      <c r="A14927" s="3" t="str">
        <f t="shared" si="233"/>
        <v>EWU_44806</v>
      </c>
      <c r="B14927" t="s">
        <v>39</v>
      </c>
      <c r="C14927" s="1">
        <v>44806</v>
      </c>
      <c r="D14927">
        <v>27.986000000000001</v>
      </c>
    </row>
    <row r="14928" spans="1:4" hidden="1" x14ac:dyDescent="0.35">
      <c r="A14928" s="3" t="str">
        <f t="shared" si="233"/>
        <v>EWY_44806</v>
      </c>
      <c r="B14928" t="s">
        <v>40</v>
      </c>
      <c r="C14928" s="1">
        <v>44806</v>
      </c>
      <c r="D14928">
        <v>55.26</v>
      </c>
    </row>
    <row r="14929" spans="1:4" hidden="1" x14ac:dyDescent="0.35">
      <c r="A14929" s="3" t="str">
        <f t="shared" si="233"/>
        <v>EWZ_44806</v>
      </c>
      <c r="B14929" t="s">
        <v>41</v>
      </c>
      <c r="C14929" s="1">
        <v>44806</v>
      </c>
      <c r="D14929">
        <v>28.727</v>
      </c>
    </row>
    <row r="14930" spans="1:4" hidden="1" x14ac:dyDescent="0.35">
      <c r="A14930" s="3" t="str">
        <f t="shared" si="233"/>
        <v>FTV_44806</v>
      </c>
      <c r="B14930" t="s">
        <v>43</v>
      </c>
      <c r="C14930" s="1">
        <v>44806</v>
      </c>
      <c r="D14930">
        <v>62.503</v>
      </c>
    </row>
    <row r="14931" spans="1:4" hidden="1" x14ac:dyDescent="0.35">
      <c r="A14931" s="3" t="str">
        <f t="shared" si="233"/>
        <v>GOOG_44806</v>
      </c>
      <c r="B14931" t="s">
        <v>44</v>
      </c>
      <c r="C14931" s="1">
        <v>44806</v>
      </c>
      <c r="D14931">
        <v>108.68</v>
      </c>
    </row>
    <row r="14932" spans="1:4" hidden="1" x14ac:dyDescent="0.35">
      <c r="A14932" s="3" t="str">
        <f t="shared" si="233"/>
        <v>GPC_44806</v>
      </c>
      <c r="B14932" t="s">
        <v>45</v>
      </c>
      <c r="C14932" s="1">
        <v>44806</v>
      </c>
      <c r="D14932">
        <v>156.482</v>
      </c>
    </row>
    <row r="14933" spans="1:4" hidden="1" x14ac:dyDescent="0.35">
      <c r="A14933" s="3" t="str">
        <f t="shared" si="233"/>
        <v>GSG_44806</v>
      </c>
      <c r="B14933" t="s">
        <v>46</v>
      </c>
      <c r="C14933" s="1">
        <v>44806</v>
      </c>
      <c r="D14933">
        <v>21.89</v>
      </c>
    </row>
    <row r="14934" spans="1:4" hidden="1" x14ac:dyDescent="0.35">
      <c r="A14934" s="3" t="str">
        <f t="shared" si="233"/>
        <v>HIG_44806</v>
      </c>
      <c r="B14934" t="s">
        <v>47</v>
      </c>
      <c r="C14934" s="1">
        <v>44806</v>
      </c>
      <c r="D14934">
        <v>64.626000000000005</v>
      </c>
    </row>
    <row r="14935" spans="1:4" hidden="1" x14ac:dyDescent="0.35">
      <c r="A14935" s="3" t="str">
        <f t="shared" si="233"/>
        <v>HIGH.L_44806</v>
      </c>
      <c r="B14935" t="s">
        <v>48</v>
      </c>
      <c r="C14935" s="1">
        <v>44806</v>
      </c>
      <c r="D14935">
        <v>4.944</v>
      </c>
    </row>
    <row r="14936" spans="1:4" hidden="1" x14ac:dyDescent="0.35">
      <c r="A14936" s="3" t="str">
        <f t="shared" si="233"/>
        <v>HST_44806</v>
      </c>
      <c r="B14936" t="s">
        <v>49</v>
      </c>
      <c r="C14936" s="1">
        <v>44806</v>
      </c>
      <c r="D14936">
        <v>17.007000000000001</v>
      </c>
    </row>
    <row r="14937" spans="1:4" hidden="1" x14ac:dyDescent="0.35">
      <c r="A14937" s="3" t="str">
        <f t="shared" si="233"/>
        <v>HYG_44806</v>
      </c>
      <c r="B14937" t="s">
        <v>50</v>
      </c>
      <c r="C14937" s="1">
        <v>44806</v>
      </c>
      <c r="D14937">
        <v>72.616</v>
      </c>
    </row>
    <row r="14938" spans="1:4" hidden="1" x14ac:dyDescent="0.35">
      <c r="A14938" s="3" t="str">
        <f t="shared" si="233"/>
        <v>IAU_44806</v>
      </c>
      <c r="B14938" t="s">
        <v>51</v>
      </c>
      <c r="C14938" s="1">
        <v>44806</v>
      </c>
      <c r="D14938">
        <v>32.47</v>
      </c>
    </row>
    <row r="14939" spans="1:4" hidden="1" x14ac:dyDescent="0.35">
      <c r="A14939" s="3" t="str">
        <f t="shared" si="233"/>
        <v>ICLN_44806</v>
      </c>
      <c r="B14939" t="s">
        <v>52</v>
      </c>
      <c r="C14939" s="1">
        <v>44806</v>
      </c>
      <c r="D14939">
        <v>21.402000000000001</v>
      </c>
    </row>
    <row r="14940" spans="1:4" hidden="1" x14ac:dyDescent="0.35">
      <c r="A14940" s="3" t="str">
        <f t="shared" si="233"/>
        <v>IEAA.L_44806</v>
      </c>
      <c r="B14940" t="s">
        <v>53</v>
      </c>
      <c r="C14940" s="1">
        <v>44806</v>
      </c>
      <c r="D14940">
        <v>4.7320000000000002</v>
      </c>
    </row>
    <row r="14941" spans="1:4" hidden="1" x14ac:dyDescent="0.35">
      <c r="A14941" s="3" t="str">
        <f t="shared" si="233"/>
        <v>IEF_44806</v>
      </c>
      <c r="B14941" t="s">
        <v>54</v>
      </c>
      <c r="C14941" s="1">
        <v>44806</v>
      </c>
      <c r="D14941">
        <v>99.700999999999993</v>
      </c>
    </row>
    <row r="14942" spans="1:4" hidden="1" x14ac:dyDescent="0.35">
      <c r="A14942" s="3" t="str">
        <f t="shared" si="233"/>
        <v>IEFM.L_44806</v>
      </c>
      <c r="B14942" t="s">
        <v>55</v>
      </c>
      <c r="C14942" s="1">
        <v>44806</v>
      </c>
      <c r="D14942">
        <v>717.8</v>
      </c>
    </row>
    <row r="14943" spans="1:4" hidden="1" x14ac:dyDescent="0.35">
      <c r="A14943" s="3" t="str">
        <f t="shared" si="233"/>
        <v>IEMG_44806</v>
      </c>
      <c r="B14943" t="s">
        <v>56</v>
      </c>
      <c r="C14943" s="1">
        <v>44806</v>
      </c>
      <c r="D14943">
        <v>47.101999999999997</v>
      </c>
    </row>
    <row r="14944" spans="1:4" hidden="1" x14ac:dyDescent="0.35">
      <c r="A14944" s="3" t="str">
        <f t="shared" si="233"/>
        <v>IEUS_44806</v>
      </c>
      <c r="B14944" t="s">
        <v>57</v>
      </c>
      <c r="C14944" s="1">
        <v>44806</v>
      </c>
      <c r="D14944">
        <v>45.357999999999997</v>
      </c>
    </row>
    <row r="14945" spans="1:4" hidden="1" x14ac:dyDescent="0.35">
      <c r="A14945" s="3" t="str">
        <f t="shared" si="233"/>
        <v>IEVL.L_44806</v>
      </c>
      <c r="B14945" t="s">
        <v>58</v>
      </c>
      <c r="C14945" s="1">
        <v>44806</v>
      </c>
      <c r="D14945">
        <v>6.74</v>
      </c>
    </row>
    <row r="14946" spans="1:4" hidden="1" x14ac:dyDescent="0.35">
      <c r="A14946" s="3" t="str">
        <f t="shared" si="233"/>
        <v>IGF_44806</v>
      </c>
      <c r="B14946" t="s">
        <v>59</v>
      </c>
      <c r="C14946" s="1">
        <v>44806</v>
      </c>
      <c r="D14946">
        <v>46.567999999999998</v>
      </c>
    </row>
    <row r="14947" spans="1:4" hidden="1" x14ac:dyDescent="0.35">
      <c r="A14947" s="3" t="str">
        <f t="shared" si="233"/>
        <v>INDA_44806</v>
      </c>
      <c r="B14947" t="s">
        <v>60</v>
      </c>
      <c r="C14947" s="1">
        <v>44806</v>
      </c>
      <c r="D14947">
        <v>42.87</v>
      </c>
    </row>
    <row r="14948" spans="1:4" hidden="1" x14ac:dyDescent="0.35">
      <c r="A14948" s="3" t="str">
        <f t="shared" si="233"/>
        <v>IUMO.L_44806</v>
      </c>
      <c r="B14948" t="s">
        <v>61</v>
      </c>
      <c r="C14948" s="1">
        <v>44806</v>
      </c>
      <c r="D14948">
        <v>9.89</v>
      </c>
    </row>
    <row r="14949" spans="1:4" hidden="1" x14ac:dyDescent="0.35">
      <c r="A14949" s="3" t="str">
        <f t="shared" si="233"/>
        <v>IUVL.L_44806</v>
      </c>
      <c r="B14949" t="s">
        <v>62</v>
      </c>
      <c r="C14949" s="1">
        <v>44806</v>
      </c>
      <c r="D14949">
        <v>8.1920000000000002</v>
      </c>
    </row>
    <row r="14950" spans="1:4" hidden="1" x14ac:dyDescent="0.35">
      <c r="A14950" s="3" t="str">
        <f t="shared" si="233"/>
        <v>IVV_44806</v>
      </c>
      <c r="B14950" t="s">
        <v>63</v>
      </c>
      <c r="C14950" s="1">
        <v>44806</v>
      </c>
      <c r="D14950">
        <v>390.56900000000002</v>
      </c>
    </row>
    <row r="14951" spans="1:4" hidden="1" x14ac:dyDescent="0.35">
      <c r="A14951" s="3" t="str">
        <f t="shared" si="233"/>
        <v>IWM_44806</v>
      </c>
      <c r="B14951" t="s">
        <v>64</v>
      </c>
      <c r="C14951" s="1">
        <v>44806</v>
      </c>
      <c r="D14951">
        <v>178.34</v>
      </c>
    </row>
    <row r="14952" spans="1:4" hidden="1" x14ac:dyDescent="0.35">
      <c r="A14952" s="3" t="str">
        <f t="shared" si="233"/>
        <v>IXN_44806</v>
      </c>
      <c r="B14952" t="s">
        <v>65</v>
      </c>
      <c r="C14952" s="1">
        <v>44806</v>
      </c>
      <c r="D14952">
        <v>47.046999999999997</v>
      </c>
    </row>
    <row r="14953" spans="1:4" hidden="1" x14ac:dyDescent="0.35">
      <c r="A14953" s="3" t="str">
        <f t="shared" ref="A14953:A15016" si="234">CONCATENATE(B14953,"_",C14953)</f>
        <v>JPEA.L_44806</v>
      </c>
      <c r="B14953" t="s">
        <v>66</v>
      </c>
      <c r="C14953" s="1">
        <v>44806</v>
      </c>
      <c r="D14953">
        <v>4.8440000000000003</v>
      </c>
    </row>
    <row r="14954" spans="1:4" hidden="1" x14ac:dyDescent="0.35">
      <c r="A14954" s="3" t="str">
        <f t="shared" si="234"/>
        <v>JPM_44806</v>
      </c>
      <c r="B14954" t="s">
        <v>67</v>
      </c>
      <c r="C14954" s="1">
        <v>44806</v>
      </c>
      <c r="D14954">
        <v>111.875</v>
      </c>
    </row>
    <row r="14955" spans="1:4" hidden="1" x14ac:dyDescent="0.35">
      <c r="A14955" s="3" t="str">
        <f t="shared" si="234"/>
        <v>KR_44806</v>
      </c>
      <c r="B14955" t="s">
        <v>68</v>
      </c>
      <c r="C14955" s="1">
        <v>44806</v>
      </c>
      <c r="D14955">
        <v>47.889000000000003</v>
      </c>
    </row>
    <row r="14956" spans="1:4" hidden="1" x14ac:dyDescent="0.35">
      <c r="A14956" s="3" t="str">
        <f t="shared" si="234"/>
        <v>LQD_44806</v>
      </c>
      <c r="B14956" t="s">
        <v>69</v>
      </c>
      <c r="C14956" s="1">
        <v>44806</v>
      </c>
      <c r="D14956">
        <v>107.047</v>
      </c>
    </row>
    <row r="14957" spans="1:4" hidden="1" x14ac:dyDescent="0.35">
      <c r="A14957" s="3" t="str">
        <f t="shared" si="234"/>
        <v>MCHI_44806</v>
      </c>
      <c r="B14957" t="s">
        <v>70</v>
      </c>
      <c r="C14957" s="1">
        <v>44806</v>
      </c>
      <c r="D14957">
        <v>47.607999999999997</v>
      </c>
    </row>
    <row r="14958" spans="1:4" hidden="1" x14ac:dyDescent="0.35">
      <c r="A14958" s="3" t="str">
        <f t="shared" si="234"/>
        <v>META_44806</v>
      </c>
      <c r="B14958" t="s">
        <v>144</v>
      </c>
      <c r="C14958" s="1">
        <v>44806</v>
      </c>
      <c r="D14958">
        <v>160.32</v>
      </c>
    </row>
    <row r="14959" spans="1:4" hidden="1" x14ac:dyDescent="0.35">
      <c r="A14959" s="3" t="str">
        <f t="shared" si="234"/>
        <v>MVEU.L_44806</v>
      </c>
      <c r="B14959" t="s">
        <v>71</v>
      </c>
      <c r="C14959" s="1">
        <v>44806</v>
      </c>
      <c r="D14959">
        <v>49.62</v>
      </c>
    </row>
    <row r="14960" spans="1:4" hidden="1" x14ac:dyDescent="0.35">
      <c r="A14960" s="3" t="str">
        <f t="shared" si="234"/>
        <v>OGN_44806</v>
      </c>
      <c r="B14960" t="s">
        <v>72</v>
      </c>
      <c r="C14960" s="1">
        <v>44806</v>
      </c>
      <c r="D14960">
        <v>28.177</v>
      </c>
    </row>
    <row r="14961" spans="1:4" hidden="1" x14ac:dyDescent="0.35">
      <c r="A14961" s="3" t="str">
        <f t="shared" si="234"/>
        <v>PG_44806</v>
      </c>
      <c r="B14961" t="s">
        <v>73</v>
      </c>
      <c r="C14961" s="1">
        <v>44806</v>
      </c>
      <c r="D14961">
        <v>135.34399999999999</v>
      </c>
    </row>
    <row r="14962" spans="1:4" hidden="1" x14ac:dyDescent="0.35">
      <c r="A14962" s="3" t="str">
        <f t="shared" si="234"/>
        <v>PPL_44806</v>
      </c>
      <c r="B14962" t="s">
        <v>74</v>
      </c>
      <c r="C14962" s="1">
        <v>44806</v>
      </c>
      <c r="D14962">
        <v>28.497</v>
      </c>
    </row>
    <row r="14963" spans="1:4" hidden="1" x14ac:dyDescent="0.35">
      <c r="A14963" s="3" t="str">
        <f t="shared" si="234"/>
        <v>PRU_44806</v>
      </c>
      <c r="B14963" t="s">
        <v>75</v>
      </c>
      <c r="C14963" s="1">
        <v>44806</v>
      </c>
      <c r="D14963">
        <v>93.828999999999994</v>
      </c>
    </row>
    <row r="14964" spans="1:4" hidden="1" x14ac:dyDescent="0.35">
      <c r="A14964" s="3" t="str">
        <f t="shared" si="234"/>
        <v>PYPL_44806</v>
      </c>
      <c r="B14964" t="s">
        <v>76</v>
      </c>
      <c r="C14964" s="1">
        <v>44806</v>
      </c>
      <c r="D14964">
        <v>91.13</v>
      </c>
    </row>
    <row r="14965" spans="1:4" hidden="1" x14ac:dyDescent="0.35">
      <c r="A14965" s="3" t="str">
        <f t="shared" si="234"/>
        <v>RE_44806</v>
      </c>
      <c r="B14965" t="s">
        <v>77</v>
      </c>
      <c r="C14965" s="1">
        <v>44806</v>
      </c>
      <c r="D14965">
        <v>272.61500000000001</v>
      </c>
    </row>
    <row r="14966" spans="1:4" hidden="1" x14ac:dyDescent="0.35">
      <c r="A14966" s="3" t="str">
        <f t="shared" si="234"/>
        <v>REET_44806</v>
      </c>
      <c r="B14966" t="s">
        <v>78</v>
      </c>
      <c r="C14966" s="1">
        <v>44806</v>
      </c>
      <c r="D14966">
        <v>23.873999999999999</v>
      </c>
    </row>
    <row r="14967" spans="1:4" hidden="1" x14ac:dyDescent="0.35">
      <c r="A14967" s="3" t="str">
        <f t="shared" si="234"/>
        <v>ROL_44806</v>
      </c>
      <c r="B14967" t="s">
        <v>79</v>
      </c>
      <c r="C14967" s="1">
        <v>44806</v>
      </c>
      <c r="D14967">
        <v>33.512</v>
      </c>
    </row>
    <row r="14968" spans="1:4" hidden="1" x14ac:dyDescent="0.35">
      <c r="A14968" s="3" t="str">
        <f t="shared" si="234"/>
        <v>ROST_44806</v>
      </c>
      <c r="B14968" t="s">
        <v>80</v>
      </c>
      <c r="C14968" s="1">
        <v>44806</v>
      </c>
      <c r="D14968">
        <v>87.162000000000006</v>
      </c>
    </row>
    <row r="14969" spans="1:4" hidden="1" x14ac:dyDescent="0.35">
      <c r="A14969" s="3" t="str">
        <f t="shared" si="234"/>
        <v>SEGA.L_44806</v>
      </c>
      <c r="B14969" t="s">
        <v>81</v>
      </c>
      <c r="C14969" s="1">
        <v>44806</v>
      </c>
      <c r="D14969">
        <v>97.447000000000003</v>
      </c>
    </row>
    <row r="14970" spans="1:4" hidden="1" x14ac:dyDescent="0.35">
      <c r="A14970" s="3" t="str">
        <f t="shared" si="234"/>
        <v>SHY_44806</v>
      </c>
      <c r="B14970" t="s">
        <v>82</v>
      </c>
      <c r="C14970" s="1">
        <v>44806</v>
      </c>
      <c r="D14970">
        <v>81.557000000000002</v>
      </c>
    </row>
    <row r="14971" spans="1:4" hidden="1" x14ac:dyDescent="0.35">
      <c r="A14971" s="3" t="str">
        <f t="shared" si="234"/>
        <v>SLV_44806</v>
      </c>
      <c r="B14971" t="s">
        <v>83</v>
      </c>
      <c r="C14971" s="1">
        <v>44806</v>
      </c>
      <c r="D14971">
        <v>16.57</v>
      </c>
    </row>
    <row r="14972" spans="1:4" hidden="1" x14ac:dyDescent="0.35">
      <c r="A14972" s="3" t="str">
        <f t="shared" si="234"/>
        <v>SPMV.L_44806</v>
      </c>
      <c r="B14972" t="s">
        <v>84</v>
      </c>
      <c r="C14972" s="1">
        <v>44806</v>
      </c>
      <c r="D14972">
        <v>75.819999999999993</v>
      </c>
    </row>
    <row r="14973" spans="1:4" hidden="1" x14ac:dyDescent="0.35">
      <c r="A14973" s="3" t="str">
        <f t="shared" si="234"/>
        <v>TLT_44806</v>
      </c>
      <c r="B14973" t="s">
        <v>85</v>
      </c>
      <c r="C14973" s="1">
        <v>44806</v>
      </c>
      <c r="D14973">
        <v>108.88200000000001</v>
      </c>
    </row>
    <row r="14974" spans="1:4" hidden="1" x14ac:dyDescent="0.35">
      <c r="A14974" s="3" t="str">
        <f t="shared" si="234"/>
        <v>UNH_44806</v>
      </c>
      <c r="B14974" t="s">
        <v>86</v>
      </c>
      <c r="C14974" s="1">
        <v>44806</v>
      </c>
      <c r="D14974">
        <v>513.15300000000002</v>
      </c>
    </row>
    <row r="14975" spans="1:4" hidden="1" x14ac:dyDescent="0.35">
      <c r="A14975" s="3" t="str">
        <f t="shared" si="234"/>
        <v>URI_44806</v>
      </c>
      <c r="B14975" t="s">
        <v>87</v>
      </c>
      <c r="C14975" s="1">
        <v>44806</v>
      </c>
      <c r="D14975">
        <v>288.76600000000002</v>
      </c>
    </row>
    <row r="14976" spans="1:4" hidden="1" x14ac:dyDescent="0.35">
      <c r="A14976" s="3" t="str">
        <f t="shared" si="234"/>
        <v>V_44806</v>
      </c>
      <c r="B14976" t="s">
        <v>88</v>
      </c>
      <c r="C14976" s="1">
        <v>44806</v>
      </c>
      <c r="D14976">
        <v>196.93299999999999</v>
      </c>
    </row>
    <row r="14977" spans="1:4" hidden="1" x14ac:dyDescent="0.35">
      <c r="A14977" s="3" t="str">
        <f t="shared" si="234"/>
        <v>VRSK_44806</v>
      </c>
      <c r="B14977" t="s">
        <v>89</v>
      </c>
      <c r="C14977" s="1">
        <v>44806</v>
      </c>
      <c r="D14977">
        <v>184.15299999999999</v>
      </c>
    </row>
    <row r="14978" spans="1:4" hidden="1" x14ac:dyDescent="0.35">
      <c r="A14978" s="3" t="str">
        <f t="shared" si="234"/>
        <v>VXX_44806</v>
      </c>
      <c r="B14978" t="s">
        <v>90</v>
      </c>
      <c r="C14978" s="1">
        <v>44806</v>
      </c>
      <c r="D14978">
        <v>19.09</v>
      </c>
    </row>
    <row r="14979" spans="1:4" hidden="1" x14ac:dyDescent="0.35">
      <c r="A14979" s="3" t="str">
        <f t="shared" si="234"/>
        <v>WRK_44806</v>
      </c>
      <c r="B14979" t="s">
        <v>91</v>
      </c>
      <c r="C14979" s="1">
        <v>44806</v>
      </c>
      <c r="D14979">
        <v>39.003</v>
      </c>
    </row>
    <row r="14980" spans="1:4" hidden="1" x14ac:dyDescent="0.35">
      <c r="A14980" s="3" t="str">
        <f t="shared" si="234"/>
        <v>XLB_44806</v>
      </c>
      <c r="B14980" t="s">
        <v>92</v>
      </c>
      <c r="C14980" s="1">
        <v>44806</v>
      </c>
      <c r="D14980">
        <v>73.456000000000003</v>
      </c>
    </row>
    <row r="14981" spans="1:4" hidden="1" x14ac:dyDescent="0.35">
      <c r="A14981" s="3" t="str">
        <f t="shared" si="234"/>
        <v>XLC_44806</v>
      </c>
      <c r="B14981" t="s">
        <v>93</v>
      </c>
      <c r="C14981" s="1">
        <v>44806</v>
      </c>
      <c r="D14981">
        <v>53.594999999999999</v>
      </c>
    </row>
    <row r="14982" spans="1:4" hidden="1" x14ac:dyDescent="0.35">
      <c r="A14982" s="3" t="str">
        <f t="shared" si="234"/>
        <v>XLE_44806</v>
      </c>
      <c r="B14982" t="s">
        <v>94</v>
      </c>
      <c r="C14982" s="1">
        <v>44806</v>
      </c>
      <c r="D14982">
        <v>78.290999999999997</v>
      </c>
    </row>
    <row r="14983" spans="1:4" hidden="1" x14ac:dyDescent="0.35">
      <c r="A14983" s="3" t="str">
        <f t="shared" si="234"/>
        <v>XLF_44806</v>
      </c>
      <c r="B14983" t="s">
        <v>95</v>
      </c>
      <c r="C14983" s="1">
        <v>44806</v>
      </c>
      <c r="D14983">
        <v>32.515000000000001</v>
      </c>
    </row>
    <row r="14984" spans="1:4" hidden="1" x14ac:dyDescent="0.35">
      <c r="A14984" s="3" t="str">
        <f t="shared" si="234"/>
        <v>XLI_44806</v>
      </c>
      <c r="B14984" t="s">
        <v>96</v>
      </c>
      <c r="C14984" s="1">
        <v>44806</v>
      </c>
      <c r="D14984">
        <v>91.286000000000001</v>
      </c>
    </row>
    <row r="14985" spans="1:4" hidden="1" x14ac:dyDescent="0.35">
      <c r="A14985" s="3" t="str">
        <f t="shared" si="234"/>
        <v>XLK_44806</v>
      </c>
      <c r="B14985" t="s">
        <v>97</v>
      </c>
      <c r="C14985" s="1">
        <v>44806</v>
      </c>
      <c r="D14985">
        <v>132.143</v>
      </c>
    </row>
    <row r="14986" spans="1:4" hidden="1" x14ac:dyDescent="0.35">
      <c r="A14986" s="3" t="str">
        <f t="shared" si="234"/>
        <v>XLP_44806</v>
      </c>
      <c r="B14986" t="s">
        <v>98</v>
      </c>
      <c r="C14986" s="1">
        <v>44806</v>
      </c>
      <c r="D14986">
        <v>71.578000000000003</v>
      </c>
    </row>
    <row r="14987" spans="1:4" hidden="1" x14ac:dyDescent="0.35">
      <c r="A14987" s="3" t="str">
        <f t="shared" si="234"/>
        <v>XLU_44806</v>
      </c>
      <c r="B14987" t="s">
        <v>99</v>
      </c>
      <c r="C14987" s="1">
        <v>44806</v>
      </c>
      <c r="D14987">
        <v>73.495999999999995</v>
      </c>
    </row>
    <row r="14988" spans="1:4" hidden="1" x14ac:dyDescent="0.35">
      <c r="A14988" s="3" t="str">
        <f t="shared" si="234"/>
        <v>XLV_44806</v>
      </c>
      <c r="B14988" t="s">
        <v>100</v>
      </c>
      <c r="C14988" s="1">
        <v>44806</v>
      </c>
      <c r="D14988">
        <v>123.983</v>
      </c>
    </row>
    <row r="14989" spans="1:4" hidden="1" x14ac:dyDescent="0.35">
      <c r="A14989" s="3" t="str">
        <f t="shared" si="234"/>
        <v>XLY_44806</v>
      </c>
      <c r="B14989" t="s">
        <v>101</v>
      </c>
      <c r="C14989" s="1">
        <v>44806</v>
      </c>
      <c r="D14989">
        <v>154.74100000000001</v>
      </c>
    </row>
    <row r="14990" spans="1:4" hidden="1" x14ac:dyDescent="0.35">
      <c r="A14990" s="3" t="str">
        <f t="shared" si="234"/>
        <v>XOM_44806</v>
      </c>
      <c r="B14990" t="s">
        <v>102</v>
      </c>
      <c r="C14990" s="1">
        <v>44806</v>
      </c>
      <c r="D14990">
        <v>94.078999999999994</v>
      </c>
    </row>
    <row r="14991" spans="1:4" hidden="1" x14ac:dyDescent="0.35">
      <c r="A14991" s="3" t="str">
        <f t="shared" si="234"/>
        <v>HIGH.L_44809</v>
      </c>
      <c r="B14991" t="s">
        <v>48</v>
      </c>
      <c r="C14991" s="1">
        <v>44809</v>
      </c>
      <c r="D14991">
        <v>4.8780000000000001</v>
      </c>
    </row>
    <row r="14992" spans="1:4" hidden="1" x14ac:dyDescent="0.35">
      <c r="A14992" s="3" t="str">
        <f t="shared" si="234"/>
        <v>IEAA.L_44809</v>
      </c>
      <c r="B14992" t="s">
        <v>53</v>
      </c>
      <c r="C14992" s="1">
        <v>44809</v>
      </c>
      <c r="D14992">
        <v>4.7050000000000001</v>
      </c>
    </row>
    <row r="14993" spans="1:4" hidden="1" x14ac:dyDescent="0.35">
      <c r="A14993" s="3" t="str">
        <f t="shared" si="234"/>
        <v>IEFM.L_44809</v>
      </c>
      <c r="B14993" t="s">
        <v>55</v>
      </c>
      <c r="C14993" s="1">
        <v>44809</v>
      </c>
      <c r="D14993">
        <v>717.25</v>
      </c>
    </row>
    <row r="14994" spans="1:4" hidden="1" x14ac:dyDescent="0.35">
      <c r="A14994" s="3" t="str">
        <f t="shared" si="234"/>
        <v>IEVL.L_44809</v>
      </c>
      <c r="B14994" t="s">
        <v>58</v>
      </c>
      <c r="C14994" s="1">
        <v>44809</v>
      </c>
      <c r="D14994">
        <v>6.6840000000000002</v>
      </c>
    </row>
    <row r="14995" spans="1:4" hidden="1" x14ac:dyDescent="0.35">
      <c r="A14995" s="3" t="str">
        <f t="shared" si="234"/>
        <v>IUMO.L_44809</v>
      </c>
      <c r="B14995" t="s">
        <v>61</v>
      </c>
      <c r="C14995" s="1">
        <v>44809</v>
      </c>
      <c r="D14995">
        <v>9.7550000000000008</v>
      </c>
    </row>
    <row r="14996" spans="1:4" hidden="1" x14ac:dyDescent="0.35">
      <c r="A14996" s="3" t="str">
        <f t="shared" si="234"/>
        <v>IUVL.L_44809</v>
      </c>
      <c r="B14996" t="s">
        <v>62</v>
      </c>
      <c r="C14996" s="1">
        <v>44809</v>
      </c>
      <c r="D14996">
        <v>8.0519999999999996</v>
      </c>
    </row>
    <row r="14997" spans="1:4" hidden="1" x14ac:dyDescent="0.35">
      <c r="A14997" s="3" t="str">
        <f t="shared" si="234"/>
        <v>JPEA.L_44809</v>
      </c>
      <c r="B14997" t="s">
        <v>66</v>
      </c>
      <c r="C14997" s="1">
        <v>44809</v>
      </c>
      <c r="D14997">
        <v>4.8010000000000002</v>
      </c>
    </row>
    <row r="14998" spans="1:4" hidden="1" x14ac:dyDescent="0.35">
      <c r="A14998" s="3" t="str">
        <f t="shared" si="234"/>
        <v>MVEU.L_44809</v>
      </c>
      <c r="B14998" t="s">
        <v>71</v>
      </c>
      <c r="C14998" s="1">
        <v>44809</v>
      </c>
      <c r="D14998">
        <v>49.392000000000003</v>
      </c>
    </row>
    <row r="14999" spans="1:4" hidden="1" x14ac:dyDescent="0.35">
      <c r="A14999" s="3" t="str">
        <f t="shared" si="234"/>
        <v>SEGA.L_44809</v>
      </c>
      <c r="B14999" t="s">
        <v>81</v>
      </c>
      <c r="C14999" s="1">
        <v>44809</v>
      </c>
      <c r="D14999">
        <v>96.63</v>
      </c>
    </row>
    <row r="15000" spans="1:4" hidden="1" x14ac:dyDescent="0.35">
      <c r="A15000" s="3" t="str">
        <f t="shared" si="234"/>
        <v>SPMV.L_44809</v>
      </c>
      <c r="B15000" t="s">
        <v>84</v>
      </c>
      <c r="C15000" s="1">
        <v>44809</v>
      </c>
      <c r="D15000">
        <v>74.290000000000006</v>
      </c>
    </row>
    <row r="15001" spans="1:4" hidden="1" x14ac:dyDescent="0.35">
      <c r="A15001" s="3" t="str">
        <f t="shared" si="234"/>
        <v>ABBV_44810</v>
      </c>
      <c r="B15001" t="s">
        <v>3</v>
      </c>
      <c r="C15001" s="1">
        <v>44810</v>
      </c>
      <c r="D15001">
        <v>134.922</v>
      </c>
    </row>
    <row r="15002" spans="1:4" hidden="1" x14ac:dyDescent="0.35">
      <c r="A15002" s="3" t="str">
        <f t="shared" si="234"/>
        <v>ACN_44810</v>
      </c>
      <c r="B15002" t="s">
        <v>4</v>
      </c>
      <c r="C15002" s="1">
        <v>44810</v>
      </c>
      <c r="D15002">
        <v>281.05500000000001</v>
      </c>
    </row>
    <row r="15003" spans="1:4" hidden="1" x14ac:dyDescent="0.35">
      <c r="A15003" s="3" t="str">
        <f t="shared" si="234"/>
        <v>AEP_44810</v>
      </c>
      <c r="B15003" t="s">
        <v>5</v>
      </c>
      <c r="C15003" s="1">
        <v>44810</v>
      </c>
      <c r="D15003">
        <v>99.691999999999993</v>
      </c>
    </row>
    <row r="15004" spans="1:4" hidden="1" x14ac:dyDescent="0.35">
      <c r="A15004" s="3" t="str">
        <f t="shared" si="234"/>
        <v>AIZ_44810</v>
      </c>
      <c r="B15004" t="s">
        <v>6</v>
      </c>
      <c r="C15004" s="1">
        <v>44810</v>
      </c>
      <c r="D15004">
        <v>157.786</v>
      </c>
    </row>
    <row r="15005" spans="1:4" hidden="1" x14ac:dyDescent="0.35">
      <c r="A15005" s="3" t="str">
        <f t="shared" si="234"/>
        <v>ALLE_44810</v>
      </c>
      <c r="B15005" t="s">
        <v>7</v>
      </c>
      <c r="C15005" s="1">
        <v>44810</v>
      </c>
      <c r="D15005">
        <v>93.88</v>
      </c>
    </row>
    <row r="15006" spans="1:4" hidden="1" x14ac:dyDescent="0.35">
      <c r="A15006" s="3" t="str">
        <f t="shared" si="234"/>
        <v>AMAT_44810</v>
      </c>
      <c r="B15006" t="s">
        <v>8</v>
      </c>
      <c r="C15006" s="1">
        <v>44810</v>
      </c>
      <c r="D15006">
        <v>90.070999999999998</v>
      </c>
    </row>
    <row r="15007" spans="1:4" hidden="1" x14ac:dyDescent="0.35">
      <c r="A15007" s="3" t="str">
        <f t="shared" si="234"/>
        <v>AMP_44810</v>
      </c>
      <c r="B15007" t="s">
        <v>9</v>
      </c>
      <c r="C15007" s="1">
        <v>44810</v>
      </c>
      <c r="D15007">
        <v>266.452</v>
      </c>
    </row>
    <row r="15008" spans="1:4" hidden="1" x14ac:dyDescent="0.35">
      <c r="A15008" s="3" t="str">
        <f t="shared" si="234"/>
        <v>AMZN_44810</v>
      </c>
      <c r="B15008" t="s">
        <v>10</v>
      </c>
      <c r="C15008" s="1">
        <v>44810</v>
      </c>
      <c r="D15008">
        <v>126.11</v>
      </c>
    </row>
    <row r="15009" spans="1:4" hidden="1" x14ac:dyDescent="0.35">
      <c r="A15009" s="3" t="str">
        <f t="shared" si="234"/>
        <v>AVB_44810</v>
      </c>
      <c r="B15009" t="s">
        <v>11</v>
      </c>
      <c r="C15009" s="1">
        <v>44810</v>
      </c>
      <c r="D15009">
        <v>203.33600000000001</v>
      </c>
    </row>
    <row r="15010" spans="1:4" hidden="1" x14ac:dyDescent="0.35">
      <c r="A15010" s="3" t="str">
        <f t="shared" si="234"/>
        <v>AVY_44810</v>
      </c>
      <c r="B15010" t="s">
        <v>12</v>
      </c>
      <c r="C15010" s="1">
        <v>44810</v>
      </c>
      <c r="D15010">
        <v>182.81100000000001</v>
      </c>
    </row>
    <row r="15011" spans="1:4" hidden="1" x14ac:dyDescent="0.35">
      <c r="A15011" s="3" t="str">
        <f t="shared" si="234"/>
        <v>AXP_44810</v>
      </c>
      <c r="B15011" t="s">
        <v>13</v>
      </c>
      <c r="C15011" s="1">
        <v>44810</v>
      </c>
      <c r="D15011">
        <v>147.524</v>
      </c>
    </row>
    <row r="15012" spans="1:4" hidden="1" x14ac:dyDescent="0.35">
      <c r="A15012" s="3" t="str">
        <f t="shared" si="234"/>
        <v>BDX_44810</v>
      </c>
      <c r="B15012" t="s">
        <v>14</v>
      </c>
      <c r="C15012" s="1">
        <v>44810</v>
      </c>
      <c r="D15012">
        <v>250.29599999999999</v>
      </c>
    </row>
    <row r="15013" spans="1:4" hidden="1" x14ac:dyDescent="0.35">
      <c r="A15013" s="3" t="str">
        <f t="shared" si="234"/>
        <v>BF-B_44810</v>
      </c>
      <c r="B15013" t="s">
        <v>15</v>
      </c>
      <c r="C15013" s="1">
        <v>44810</v>
      </c>
      <c r="D15013">
        <v>70.83</v>
      </c>
    </row>
    <row r="15014" spans="1:4" hidden="1" x14ac:dyDescent="0.35">
      <c r="A15014" s="3" t="str">
        <f t="shared" si="234"/>
        <v>BMY_44810</v>
      </c>
      <c r="B15014" t="s">
        <v>16</v>
      </c>
      <c r="C15014" s="1">
        <v>44810</v>
      </c>
      <c r="D15014">
        <v>67.584000000000003</v>
      </c>
    </row>
    <row r="15015" spans="1:4" hidden="1" x14ac:dyDescent="0.35">
      <c r="A15015" s="3" t="str">
        <f t="shared" si="234"/>
        <v>BR_44810</v>
      </c>
      <c r="B15015" t="s">
        <v>17</v>
      </c>
      <c r="C15015" s="1">
        <v>44810</v>
      </c>
      <c r="D15015">
        <v>166.31299999999999</v>
      </c>
    </row>
    <row r="15016" spans="1:4" hidden="1" x14ac:dyDescent="0.35">
      <c r="A15016" s="3" t="str">
        <f t="shared" si="234"/>
        <v>CARR_44810</v>
      </c>
      <c r="B15016" t="s">
        <v>18</v>
      </c>
      <c r="C15016" s="1">
        <v>44810</v>
      </c>
      <c r="D15016">
        <v>39.957999999999998</v>
      </c>
    </row>
    <row r="15017" spans="1:4" hidden="1" x14ac:dyDescent="0.35">
      <c r="A15017" s="3" t="str">
        <f t="shared" ref="A15017:A15080" si="235">CONCATENATE(B15017,"_",C15017)</f>
        <v>CDW_44810</v>
      </c>
      <c r="B15017" t="s">
        <v>19</v>
      </c>
      <c r="C15017" s="1">
        <v>44810</v>
      </c>
      <c r="D15017">
        <v>168.84</v>
      </c>
    </row>
    <row r="15018" spans="1:4" hidden="1" x14ac:dyDescent="0.35">
      <c r="A15018" s="3" t="str">
        <f t="shared" si="235"/>
        <v>CE_44810</v>
      </c>
      <c r="B15018" t="s">
        <v>20</v>
      </c>
      <c r="C15018" s="1">
        <v>44810</v>
      </c>
      <c r="D15018">
        <v>104.944</v>
      </c>
    </row>
    <row r="15019" spans="1:4" hidden="1" x14ac:dyDescent="0.35">
      <c r="A15019" s="3" t="str">
        <f t="shared" si="235"/>
        <v>CHTR_44810</v>
      </c>
      <c r="B15019" t="s">
        <v>21</v>
      </c>
      <c r="C15019" s="1">
        <v>44810</v>
      </c>
      <c r="D15019">
        <v>397</v>
      </c>
    </row>
    <row r="15020" spans="1:4" hidden="1" x14ac:dyDescent="0.35">
      <c r="A15020" s="3" t="str">
        <f t="shared" si="235"/>
        <v>CNC_44810</v>
      </c>
      <c r="B15020" t="s">
        <v>22</v>
      </c>
      <c r="C15020" s="1">
        <v>44810</v>
      </c>
      <c r="D15020">
        <v>88.33</v>
      </c>
    </row>
    <row r="15021" spans="1:4" hidden="1" x14ac:dyDescent="0.35">
      <c r="A15021" s="3" t="str">
        <f t="shared" si="235"/>
        <v>CNP_44810</v>
      </c>
      <c r="B15021" t="s">
        <v>23</v>
      </c>
      <c r="C15021" s="1">
        <v>44810</v>
      </c>
      <c r="D15021">
        <v>31.3</v>
      </c>
    </row>
    <row r="15022" spans="1:4" hidden="1" x14ac:dyDescent="0.35">
      <c r="A15022" s="3" t="str">
        <f t="shared" si="235"/>
        <v>COP_44810</v>
      </c>
      <c r="B15022" t="s">
        <v>24</v>
      </c>
      <c r="C15022" s="1">
        <v>44810</v>
      </c>
      <c r="D15022">
        <v>105.611</v>
      </c>
    </row>
    <row r="15023" spans="1:4" hidden="1" x14ac:dyDescent="0.35">
      <c r="A15023" s="3" t="str">
        <f t="shared" si="235"/>
        <v>CTAS_44810</v>
      </c>
      <c r="B15023" t="s">
        <v>25</v>
      </c>
      <c r="C15023" s="1">
        <v>44810</v>
      </c>
      <c r="D15023">
        <v>411.52100000000002</v>
      </c>
    </row>
    <row r="15024" spans="1:4" hidden="1" x14ac:dyDescent="0.35">
      <c r="A15024" s="3" t="str">
        <f t="shared" si="235"/>
        <v>CZR_44810</v>
      </c>
      <c r="B15024" t="s">
        <v>26</v>
      </c>
      <c r="C15024" s="1">
        <v>44810</v>
      </c>
      <c r="D15024">
        <v>43.6</v>
      </c>
    </row>
    <row r="15025" spans="1:4" hidden="1" x14ac:dyDescent="0.35">
      <c r="A15025" s="3" t="str">
        <f t="shared" si="235"/>
        <v>DG_44810</v>
      </c>
      <c r="B15025" t="s">
        <v>27</v>
      </c>
      <c r="C15025" s="1">
        <v>44810</v>
      </c>
      <c r="D15025">
        <v>238.73</v>
      </c>
    </row>
    <row r="15026" spans="1:4" hidden="1" x14ac:dyDescent="0.35">
      <c r="A15026" s="3" t="str">
        <f t="shared" si="235"/>
        <v>DPZ_44810</v>
      </c>
      <c r="B15026" t="s">
        <v>28</v>
      </c>
      <c r="C15026" s="1">
        <v>44810</v>
      </c>
      <c r="D15026">
        <v>360.53199999999998</v>
      </c>
    </row>
    <row r="15027" spans="1:4" x14ac:dyDescent="0.35">
      <c r="A15027" s="3" t="str">
        <f t="shared" si="235"/>
        <v>DRE_44810</v>
      </c>
      <c r="B15027" t="s">
        <v>29</v>
      </c>
      <c r="C15027" s="1">
        <v>44810</v>
      </c>
      <c r="D15027">
        <v>58.283000000000001</v>
      </c>
    </row>
    <row r="15028" spans="1:4" hidden="1" x14ac:dyDescent="0.35">
      <c r="A15028" s="3" t="str">
        <f t="shared" si="235"/>
        <v>DXC_44810</v>
      </c>
      <c r="B15028" t="s">
        <v>30</v>
      </c>
      <c r="C15028" s="1">
        <v>44810</v>
      </c>
      <c r="D15028">
        <v>26.4</v>
      </c>
    </row>
    <row r="15029" spans="1:4" hidden="1" x14ac:dyDescent="0.35">
      <c r="A15029" s="3" t="str">
        <f t="shared" si="235"/>
        <v>EWA_44810</v>
      </c>
      <c r="B15029" t="s">
        <v>31</v>
      </c>
      <c r="C15029" s="1">
        <v>44810</v>
      </c>
      <c r="D15029">
        <v>21.071999999999999</v>
      </c>
    </row>
    <row r="15030" spans="1:4" hidden="1" x14ac:dyDescent="0.35">
      <c r="A15030" s="3" t="str">
        <f t="shared" si="235"/>
        <v>EWC_44810</v>
      </c>
      <c r="B15030" t="s">
        <v>32</v>
      </c>
      <c r="C15030" s="1">
        <v>44810</v>
      </c>
      <c r="D15030">
        <v>32.798999999999999</v>
      </c>
    </row>
    <row r="15031" spans="1:4" hidden="1" x14ac:dyDescent="0.35">
      <c r="A15031" s="3" t="str">
        <f t="shared" si="235"/>
        <v>EWG_44810</v>
      </c>
      <c r="B15031" t="s">
        <v>33</v>
      </c>
      <c r="C15031" s="1">
        <v>44810</v>
      </c>
      <c r="D15031">
        <v>21.483000000000001</v>
      </c>
    </row>
    <row r="15032" spans="1:4" hidden="1" x14ac:dyDescent="0.35">
      <c r="A15032" s="3" t="str">
        <f t="shared" si="235"/>
        <v>EWH_44810</v>
      </c>
      <c r="B15032" t="s">
        <v>34</v>
      </c>
      <c r="C15032" s="1">
        <v>44810</v>
      </c>
      <c r="D15032">
        <v>19.675999999999998</v>
      </c>
    </row>
    <row r="15033" spans="1:4" hidden="1" x14ac:dyDescent="0.35">
      <c r="A15033" s="3" t="str">
        <f t="shared" si="235"/>
        <v>EWJ_44810</v>
      </c>
      <c r="B15033" t="s">
        <v>35</v>
      </c>
      <c r="C15033" s="1">
        <v>44810</v>
      </c>
      <c r="D15033">
        <v>51.433999999999997</v>
      </c>
    </row>
    <row r="15034" spans="1:4" hidden="1" x14ac:dyDescent="0.35">
      <c r="A15034" s="3" t="str">
        <f t="shared" si="235"/>
        <v>EWL_44810</v>
      </c>
      <c r="B15034" t="s">
        <v>36</v>
      </c>
      <c r="C15034" s="1">
        <v>44810</v>
      </c>
      <c r="D15034">
        <v>40.020000000000003</v>
      </c>
    </row>
    <row r="15035" spans="1:4" hidden="1" x14ac:dyDescent="0.35">
      <c r="A15035" s="3" t="str">
        <f t="shared" si="235"/>
        <v>EWQ_44810</v>
      </c>
      <c r="B15035" t="s">
        <v>37</v>
      </c>
      <c r="C15035" s="1">
        <v>44810</v>
      </c>
      <c r="D15035">
        <v>28.934000000000001</v>
      </c>
    </row>
    <row r="15036" spans="1:4" hidden="1" x14ac:dyDescent="0.35">
      <c r="A15036" s="3" t="str">
        <f t="shared" si="235"/>
        <v>EWT_44810</v>
      </c>
      <c r="B15036" t="s">
        <v>38</v>
      </c>
      <c r="C15036" s="1">
        <v>44810</v>
      </c>
      <c r="D15036">
        <v>41.151000000000003</v>
      </c>
    </row>
    <row r="15037" spans="1:4" hidden="1" x14ac:dyDescent="0.35">
      <c r="A15037" s="3" t="str">
        <f t="shared" si="235"/>
        <v>EWU_44810</v>
      </c>
      <c r="B15037" t="s">
        <v>39</v>
      </c>
      <c r="C15037" s="1">
        <v>44810</v>
      </c>
      <c r="D15037">
        <v>28.231999999999999</v>
      </c>
    </row>
    <row r="15038" spans="1:4" hidden="1" x14ac:dyDescent="0.35">
      <c r="A15038" s="3" t="str">
        <f t="shared" si="235"/>
        <v>EWY_44810</v>
      </c>
      <c r="B15038" t="s">
        <v>40</v>
      </c>
      <c r="C15038" s="1">
        <v>44810</v>
      </c>
      <c r="D15038">
        <v>54.301000000000002</v>
      </c>
    </row>
    <row r="15039" spans="1:4" hidden="1" x14ac:dyDescent="0.35">
      <c r="A15039" s="3" t="str">
        <f t="shared" si="235"/>
        <v>EWZ_44810</v>
      </c>
      <c r="B15039" t="s">
        <v>41</v>
      </c>
      <c r="C15039" s="1">
        <v>44810</v>
      </c>
      <c r="D15039">
        <v>28.15</v>
      </c>
    </row>
    <row r="15040" spans="1:4" hidden="1" x14ac:dyDescent="0.35">
      <c r="A15040" s="3" t="str">
        <f t="shared" si="235"/>
        <v>FTV_44810</v>
      </c>
      <c r="B15040" t="s">
        <v>43</v>
      </c>
      <c r="C15040" s="1">
        <v>44810</v>
      </c>
      <c r="D15040">
        <v>63.003</v>
      </c>
    </row>
    <row r="15041" spans="1:4" hidden="1" x14ac:dyDescent="0.35">
      <c r="A15041" s="3" t="str">
        <f t="shared" si="235"/>
        <v>GOOG_44810</v>
      </c>
      <c r="B15041" t="s">
        <v>44</v>
      </c>
      <c r="C15041" s="1">
        <v>44810</v>
      </c>
      <c r="D15041">
        <v>107.48</v>
      </c>
    </row>
    <row r="15042" spans="1:4" hidden="1" x14ac:dyDescent="0.35">
      <c r="A15042" s="3" t="str">
        <f t="shared" si="235"/>
        <v>GPC_44810</v>
      </c>
      <c r="B15042" t="s">
        <v>45</v>
      </c>
      <c r="C15042" s="1">
        <v>44810</v>
      </c>
      <c r="D15042">
        <v>156.62200000000001</v>
      </c>
    </row>
    <row r="15043" spans="1:4" hidden="1" x14ac:dyDescent="0.35">
      <c r="A15043" s="3" t="str">
        <f t="shared" si="235"/>
        <v>GSG_44810</v>
      </c>
      <c r="B15043" t="s">
        <v>46</v>
      </c>
      <c r="C15043" s="1">
        <v>44810</v>
      </c>
      <c r="D15043">
        <v>21.72</v>
      </c>
    </row>
    <row r="15044" spans="1:4" hidden="1" x14ac:dyDescent="0.35">
      <c r="A15044" s="3" t="str">
        <f t="shared" si="235"/>
        <v>HIG_44810</v>
      </c>
      <c r="B15044" t="s">
        <v>47</v>
      </c>
      <c r="C15044" s="1">
        <v>44810</v>
      </c>
      <c r="D15044">
        <v>64.635999999999996</v>
      </c>
    </row>
    <row r="15045" spans="1:4" hidden="1" x14ac:dyDescent="0.35">
      <c r="A15045" s="3" t="str">
        <f t="shared" si="235"/>
        <v>HIGH.L_44810</v>
      </c>
      <c r="B15045" t="s">
        <v>48</v>
      </c>
      <c r="C15045" s="1">
        <v>44810</v>
      </c>
      <c r="D15045">
        <v>4.9020000000000001</v>
      </c>
    </row>
    <row r="15046" spans="1:4" hidden="1" x14ac:dyDescent="0.35">
      <c r="A15046" s="3" t="str">
        <f t="shared" si="235"/>
        <v>HST_44810</v>
      </c>
      <c r="B15046" t="s">
        <v>49</v>
      </c>
      <c r="C15046" s="1">
        <v>44810</v>
      </c>
      <c r="D15046">
        <v>16.75</v>
      </c>
    </row>
    <row r="15047" spans="1:4" hidden="1" x14ac:dyDescent="0.35">
      <c r="A15047" s="3" t="str">
        <f t="shared" si="235"/>
        <v>HYG_44810</v>
      </c>
      <c r="B15047" t="s">
        <v>50</v>
      </c>
      <c r="C15047" s="1">
        <v>44810</v>
      </c>
      <c r="D15047">
        <v>72.42</v>
      </c>
    </row>
    <row r="15048" spans="1:4" hidden="1" x14ac:dyDescent="0.35">
      <c r="A15048" s="3" t="str">
        <f t="shared" si="235"/>
        <v>IAU_44810</v>
      </c>
      <c r="B15048" t="s">
        <v>51</v>
      </c>
      <c r="C15048" s="1">
        <v>44810</v>
      </c>
      <c r="D15048">
        <v>32.270000000000003</v>
      </c>
    </row>
    <row r="15049" spans="1:4" hidden="1" x14ac:dyDescent="0.35">
      <c r="A15049" s="3" t="str">
        <f t="shared" si="235"/>
        <v>ICLN_44810</v>
      </c>
      <c r="B15049" t="s">
        <v>52</v>
      </c>
      <c r="C15049" s="1">
        <v>44810</v>
      </c>
      <c r="D15049">
        <v>21.632000000000001</v>
      </c>
    </row>
    <row r="15050" spans="1:4" hidden="1" x14ac:dyDescent="0.35">
      <c r="A15050" s="3" t="str">
        <f t="shared" si="235"/>
        <v>IEAA.L_44810</v>
      </c>
      <c r="B15050" t="s">
        <v>53</v>
      </c>
      <c r="C15050" s="1">
        <v>44810</v>
      </c>
      <c r="D15050">
        <v>4.7</v>
      </c>
    </row>
    <row r="15051" spans="1:4" hidden="1" x14ac:dyDescent="0.35">
      <c r="A15051" s="3" t="str">
        <f t="shared" si="235"/>
        <v>IEF_44810</v>
      </c>
      <c r="B15051" t="s">
        <v>54</v>
      </c>
      <c r="C15051" s="1">
        <v>44810</v>
      </c>
      <c r="D15051">
        <v>98.59</v>
      </c>
    </row>
    <row r="15052" spans="1:4" hidden="1" x14ac:dyDescent="0.35">
      <c r="A15052" s="3" t="str">
        <f t="shared" si="235"/>
        <v>IEFM.L_44810</v>
      </c>
      <c r="B15052" t="s">
        <v>55</v>
      </c>
      <c r="C15052" s="1">
        <v>44810</v>
      </c>
      <c r="D15052">
        <v>713.1</v>
      </c>
    </row>
    <row r="15053" spans="1:4" hidden="1" x14ac:dyDescent="0.35">
      <c r="A15053" s="3" t="str">
        <f t="shared" si="235"/>
        <v>IEMG_44810</v>
      </c>
      <c r="B15053" t="s">
        <v>56</v>
      </c>
      <c r="C15053" s="1">
        <v>44810</v>
      </c>
      <c r="D15053">
        <v>46.53</v>
      </c>
    </row>
    <row r="15054" spans="1:4" hidden="1" x14ac:dyDescent="0.35">
      <c r="A15054" s="3" t="str">
        <f t="shared" si="235"/>
        <v>IEUS_44810</v>
      </c>
      <c r="B15054" t="s">
        <v>57</v>
      </c>
      <c r="C15054" s="1">
        <v>44810</v>
      </c>
      <c r="D15054">
        <v>45.481999999999999</v>
      </c>
    </row>
    <row r="15055" spans="1:4" hidden="1" x14ac:dyDescent="0.35">
      <c r="A15055" s="3" t="str">
        <f t="shared" si="235"/>
        <v>IEVL.L_44810</v>
      </c>
      <c r="B15055" t="s">
        <v>58</v>
      </c>
      <c r="C15055" s="1">
        <v>44810</v>
      </c>
      <c r="D15055">
        <v>6.7249999999999996</v>
      </c>
    </row>
    <row r="15056" spans="1:4" hidden="1" x14ac:dyDescent="0.35">
      <c r="A15056" s="3" t="str">
        <f t="shared" si="235"/>
        <v>IGF_44810</v>
      </c>
      <c r="B15056" t="s">
        <v>59</v>
      </c>
      <c r="C15056" s="1">
        <v>44810</v>
      </c>
      <c r="D15056">
        <v>46.222000000000001</v>
      </c>
    </row>
    <row r="15057" spans="1:4" hidden="1" x14ac:dyDescent="0.35">
      <c r="A15057" s="3" t="str">
        <f t="shared" si="235"/>
        <v>INDA_44810</v>
      </c>
      <c r="B15057" t="s">
        <v>60</v>
      </c>
      <c r="C15057" s="1">
        <v>44810</v>
      </c>
      <c r="D15057">
        <v>42.91</v>
      </c>
    </row>
    <row r="15058" spans="1:4" hidden="1" x14ac:dyDescent="0.35">
      <c r="A15058" s="3" t="str">
        <f t="shared" si="235"/>
        <v>IUMO.L_44810</v>
      </c>
      <c r="B15058" t="s">
        <v>61</v>
      </c>
      <c r="C15058" s="1">
        <v>44810</v>
      </c>
      <c r="D15058">
        <v>9.7390000000000008</v>
      </c>
    </row>
    <row r="15059" spans="1:4" hidden="1" x14ac:dyDescent="0.35">
      <c r="A15059" s="3" t="str">
        <f t="shared" si="235"/>
        <v>IUVL.L_44810</v>
      </c>
      <c r="B15059" t="s">
        <v>62</v>
      </c>
      <c r="C15059" s="1">
        <v>44810</v>
      </c>
      <c r="D15059">
        <v>8.0180000000000007</v>
      </c>
    </row>
    <row r="15060" spans="1:4" hidden="1" x14ac:dyDescent="0.35">
      <c r="A15060" s="3" t="str">
        <f t="shared" si="235"/>
        <v>IVV_44810</v>
      </c>
      <c r="B15060" t="s">
        <v>63</v>
      </c>
      <c r="C15060" s="1">
        <v>44810</v>
      </c>
      <c r="D15060">
        <v>389.01400000000001</v>
      </c>
    </row>
    <row r="15061" spans="1:4" hidden="1" x14ac:dyDescent="0.35">
      <c r="A15061" s="3" t="str">
        <f t="shared" si="235"/>
        <v>IWM_44810</v>
      </c>
      <c r="B15061" t="s">
        <v>64</v>
      </c>
      <c r="C15061" s="1">
        <v>44810</v>
      </c>
      <c r="D15061">
        <v>176.578</v>
      </c>
    </row>
    <row r="15062" spans="1:4" hidden="1" x14ac:dyDescent="0.35">
      <c r="A15062" s="3" t="str">
        <f t="shared" si="235"/>
        <v>IXN_44810</v>
      </c>
      <c r="B15062" t="s">
        <v>65</v>
      </c>
      <c r="C15062" s="1">
        <v>44810</v>
      </c>
      <c r="D15062">
        <v>46.798000000000002</v>
      </c>
    </row>
    <row r="15063" spans="1:4" hidden="1" x14ac:dyDescent="0.35">
      <c r="A15063" s="3" t="str">
        <f t="shared" si="235"/>
        <v>JPEA.L_44810</v>
      </c>
      <c r="B15063" t="s">
        <v>66</v>
      </c>
      <c r="C15063" s="1">
        <v>44810</v>
      </c>
      <c r="D15063">
        <v>4.7779999999999996</v>
      </c>
    </row>
    <row r="15064" spans="1:4" hidden="1" x14ac:dyDescent="0.35">
      <c r="A15064" s="3" t="str">
        <f t="shared" si="235"/>
        <v>JPM_44810</v>
      </c>
      <c r="B15064" t="s">
        <v>67</v>
      </c>
      <c r="C15064" s="1">
        <v>44810</v>
      </c>
      <c r="D15064">
        <v>111.905</v>
      </c>
    </row>
    <row r="15065" spans="1:4" hidden="1" x14ac:dyDescent="0.35">
      <c r="A15065" s="3" t="str">
        <f t="shared" si="235"/>
        <v>KR_44810</v>
      </c>
      <c r="B15065" t="s">
        <v>68</v>
      </c>
      <c r="C15065" s="1">
        <v>44810</v>
      </c>
      <c r="D15065">
        <v>47.978000000000002</v>
      </c>
    </row>
    <row r="15066" spans="1:4" hidden="1" x14ac:dyDescent="0.35">
      <c r="A15066" s="3" t="str">
        <f t="shared" si="235"/>
        <v>LQD_44810</v>
      </c>
      <c r="B15066" t="s">
        <v>69</v>
      </c>
      <c r="C15066" s="1">
        <v>44810</v>
      </c>
      <c r="D15066">
        <v>105.595</v>
      </c>
    </row>
    <row r="15067" spans="1:4" hidden="1" x14ac:dyDescent="0.35">
      <c r="A15067" s="3" t="str">
        <f t="shared" si="235"/>
        <v>MCHI_44810</v>
      </c>
      <c r="B15067" t="s">
        <v>70</v>
      </c>
      <c r="C15067" s="1">
        <v>44810</v>
      </c>
      <c r="D15067">
        <v>46.692</v>
      </c>
    </row>
    <row r="15068" spans="1:4" hidden="1" x14ac:dyDescent="0.35">
      <c r="A15068" s="3" t="str">
        <f t="shared" si="235"/>
        <v>META_44810</v>
      </c>
      <c r="B15068" t="s">
        <v>144</v>
      </c>
      <c r="C15068" s="1">
        <v>44810</v>
      </c>
      <c r="D15068">
        <v>158.54</v>
      </c>
    </row>
    <row r="15069" spans="1:4" hidden="1" x14ac:dyDescent="0.35">
      <c r="A15069" s="3" t="str">
        <f t="shared" si="235"/>
        <v>MVEU.L_44810</v>
      </c>
      <c r="B15069" t="s">
        <v>71</v>
      </c>
      <c r="C15069" s="1">
        <v>44810</v>
      </c>
      <c r="D15069">
        <v>49.518000000000001</v>
      </c>
    </row>
    <row r="15070" spans="1:4" hidden="1" x14ac:dyDescent="0.35">
      <c r="A15070" s="3" t="str">
        <f t="shared" si="235"/>
        <v>OGN_44810</v>
      </c>
      <c r="B15070" t="s">
        <v>72</v>
      </c>
      <c r="C15070" s="1">
        <v>44810</v>
      </c>
      <c r="D15070">
        <v>28.385000000000002</v>
      </c>
    </row>
    <row r="15071" spans="1:4" hidden="1" x14ac:dyDescent="0.35">
      <c r="A15071" s="3" t="str">
        <f t="shared" si="235"/>
        <v>PG_44810</v>
      </c>
      <c r="B15071" t="s">
        <v>73</v>
      </c>
      <c r="C15071" s="1">
        <v>44810</v>
      </c>
      <c r="D15071">
        <v>133.834</v>
      </c>
    </row>
    <row r="15072" spans="1:4" hidden="1" x14ac:dyDescent="0.35">
      <c r="A15072" s="3" t="str">
        <f t="shared" si="235"/>
        <v>PPL_44810</v>
      </c>
      <c r="B15072" t="s">
        <v>74</v>
      </c>
      <c r="C15072" s="1">
        <v>44810</v>
      </c>
      <c r="D15072">
        <v>28.379000000000001</v>
      </c>
    </row>
    <row r="15073" spans="1:4" hidden="1" x14ac:dyDescent="0.35">
      <c r="A15073" s="3" t="str">
        <f t="shared" si="235"/>
        <v>PRU_44810</v>
      </c>
      <c r="B15073" t="s">
        <v>75</v>
      </c>
      <c r="C15073" s="1">
        <v>44810</v>
      </c>
      <c r="D15073">
        <v>93.126999999999995</v>
      </c>
    </row>
    <row r="15074" spans="1:4" hidden="1" x14ac:dyDescent="0.35">
      <c r="A15074" s="3" t="str">
        <f t="shared" si="235"/>
        <v>PYPL_44810</v>
      </c>
      <c r="B15074" t="s">
        <v>76</v>
      </c>
      <c r="C15074" s="1">
        <v>44810</v>
      </c>
      <c r="D15074">
        <v>91.614999999999995</v>
      </c>
    </row>
    <row r="15075" spans="1:4" hidden="1" x14ac:dyDescent="0.35">
      <c r="A15075" s="3" t="str">
        <f t="shared" si="235"/>
        <v>RE_44810</v>
      </c>
      <c r="B15075" t="s">
        <v>77</v>
      </c>
      <c r="C15075" s="1">
        <v>44810</v>
      </c>
      <c r="D15075">
        <v>273.00299999999999</v>
      </c>
    </row>
    <row r="15076" spans="1:4" hidden="1" x14ac:dyDescent="0.35">
      <c r="A15076" s="3" t="str">
        <f t="shared" si="235"/>
        <v>REET_44810</v>
      </c>
      <c r="B15076" t="s">
        <v>78</v>
      </c>
      <c r="C15076" s="1">
        <v>44810</v>
      </c>
      <c r="D15076">
        <v>24.062000000000001</v>
      </c>
    </row>
    <row r="15077" spans="1:4" hidden="1" x14ac:dyDescent="0.35">
      <c r="A15077" s="3" t="str">
        <f t="shared" si="235"/>
        <v>ROL_44810</v>
      </c>
      <c r="B15077" t="s">
        <v>79</v>
      </c>
      <c r="C15077" s="1">
        <v>44810</v>
      </c>
      <c r="D15077">
        <v>35.539000000000001</v>
      </c>
    </row>
    <row r="15078" spans="1:4" hidden="1" x14ac:dyDescent="0.35">
      <c r="A15078" s="3" t="str">
        <f t="shared" si="235"/>
        <v>ROST_44810</v>
      </c>
      <c r="B15078" t="s">
        <v>80</v>
      </c>
      <c r="C15078" s="1">
        <v>44810</v>
      </c>
      <c r="D15078">
        <v>86.494</v>
      </c>
    </row>
    <row r="15079" spans="1:4" hidden="1" x14ac:dyDescent="0.35">
      <c r="A15079" s="3" t="str">
        <f t="shared" si="235"/>
        <v>SEGA.L_44810</v>
      </c>
      <c r="B15079" t="s">
        <v>81</v>
      </c>
      <c r="C15079" s="1">
        <v>44810</v>
      </c>
      <c r="D15079">
        <v>96.281000000000006</v>
      </c>
    </row>
    <row r="15080" spans="1:4" hidden="1" x14ac:dyDescent="0.35">
      <c r="A15080" s="3" t="str">
        <f t="shared" si="235"/>
        <v>SHY_44810</v>
      </c>
      <c r="B15080" t="s">
        <v>82</v>
      </c>
      <c r="C15080" s="1">
        <v>44810</v>
      </c>
      <c r="D15080">
        <v>81.379000000000005</v>
      </c>
    </row>
    <row r="15081" spans="1:4" hidden="1" x14ac:dyDescent="0.35">
      <c r="A15081" s="3" t="str">
        <f t="shared" ref="A15081:A15144" si="236">CONCATENATE(B15081,"_",C15081)</f>
        <v>SLV_44810</v>
      </c>
      <c r="B15081" t="s">
        <v>83</v>
      </c>
      <c r="C15081" s="1">
        <v>44810</v>
      </c>
      <c r="D15081">
        <v>16.54</v>
      </c>
    </row>
    <row r="15082" spans="1:4" hidden="1" x14ac:dyDescent="0.35">
      <c r="A15082" s="3" t="str">
        <f t="shared" si="236"/>
        <v>SPMV.L_44810</v>
      </c>
      <c r="B15082" t="s">
        <v>84</v>
      </c>
      <c r="C15082" s="1">
        <v>44810</v>
      </c>
      <c r="D15082">
        <v>74.58</v>
      </c>
    </row>
    <row r="15083" spans="1:4" hidden="1" x14ac:dyDescent="0.35">
      <c r="A15083" s="3" t="str">
        <f t="shared" si="236"/>
        <v>TLT_44810</v>
      </c>
      <c r="B15083" t="s">
        <v>85</v>
      </c>
      <c r="C15083" s="1">
        <v>44810</v>
      </c>
      <c r="D15083">
        <v>106.185</v>
      </c>
    </row>
    <row r="15084" spans="1:4" hidden="1" x14ac:dyDescent="0.35">
      <c r="A15084" s="3" t="str">
        <f t="shared" si="236"/>
        <v>UNH_44810</v>
      </c>
      <c r="B15084" t="s">
        <v>86</v>
      </c>
      <c r="C15084" s="1">
        <v>44810</v>
      </c>
      <c r="D15084">
        <v>514.47500000000002</v>
      </c>
    </row>
    <row r="15085" spans="1:4" hidden="1" x14ac:dyDescent="0.35">
      <c r="A15085" s="3" t="str">
        <f t="shared" si="236"/>
        <v>URI_44810</v>
      </c>
      <c r="B15085" t="s">
        <v>87</v>
      </c>
      <c r="C15085" s="1">
        <v>44810</v>
      </c>
      <c r="D15085">
        <v>291.12799999999999</v>
      </c>
    </row>
    <row r="15086" spans="1:4" hidden="1" x14ac:dyDescent="0.35">
      <c r="A15086" s="3" t="str">
        <f t="shared" si="236"/>
        <v>V_44810</v>
      </c>
      <c r="B15086" t="s">
        <v>88</v>
      </c>
      <c r="C15086" s="1">
        <v>44810</v>
      </c>
      <c r="D15086">
        <v>197.81</v>
      </c>
    </row>
    <row r="15087" spans="1:4" hidden="1" x14ac:dyDescent="0.35">
      <c r="A15087" s="3" t="str">
        <f t="shared" si="236"/>
        <v>VRSK_44810</v>
      </c>
      <c r="B15087" t="s">
        <v>89</v>
      </c>
      <c r="C15087" s="1">
        <v>44810</v>
      </c>
      <c r="D15087">
        <v>186.066</v>
      </c>
    </row>
    <row r="15088" spans="1:4" hidden="1" x14ac:dyDescent="0.35">
      <c r="A15088" s="3" t="str">
        <f t="shared" si="236"/>
        <v>VXX_44810</v>
      </c>
      <c r="B15088" t="s">
        <v>90</v>
      </c>
      <c r="C15088" s="1">
        <v>44810</v>
      </c>
      <c r="D15088">
        <v>19.25</v>
      </c>
    </row>
    <row r="15089" spans="1:4" hidden="1" x14ac:dyDescent="0.35">
      <c r="A15089" s="3" t="str">
        <f t="shared" si="236"/>
        <v>WRK_44810</v>
      </c>
      <c r="B15089" t="s">
        <v>91</v>
      </c>
      <c r="C15089" s="1">
        <v>44810</v>
      </c>
      <c r="D15089">
        <v>38.835999999999999</v>
      </c>
    </row>
    <row r="15090" spans="1:4" hidden="1" x14ac:dyDescent="0.35">
      <c r="A15090" s="3" t="str">
        <f t="shared" si="236"/>
        <v>XLB_44810</v>
      </c>
      <c r="B15090" t="s">
        <v>92</v>
      </c>
      <c r="C15090" s="1">
        <v>44810</v>
      </c>
      <c r="D15090">
        <v>73.228999999999999</v>
      </c>
    </row>
    <row r="15091" spans="1:4" hidden="1" x14ac:dyDescent="0.35">
      <c r="A15091" s="3" t="str">
        <f t="shared" si="236"/>
        <v>XLC_44810</v>
      </c>
      <c r="B15091" t="s">
        <v>93</v>
      </c>
      <c r="C15091" s="1">
        <v>44810</v>
      </c>
      <c r="D15091">
        <v>52.927999999999997</v>
      </c>
    </row>
    <row r="15092" spans="1:4" hidden="1" x14ac:dyDescent="0.35">
      <c r="A15092" s="3" t="str">
        <f t="shared" si="236"/>
        <v>XLE_44810</v>
      </c>
      <c r="B15092" t="s">
        <v>94</v>
      </c>
      <c r="C15092" s="1">
        <v>44810</v>
      </c>
      <c r="D15092">
        <v>77.566999999999993</v>
      </c>
    </row>
    <row r="15093" spans="1:4" hidden="1" x14ac:dyDescent="0.35">
      <c r="A15093" s="3" t="str">
        <f t="shared" si="236"/>
        <v>XLF_44810</v>
      </c>
      <c r="B15093" t="s">
        <v>95</v>
      </c>
      <c r="C15093" s="1">
        <v>44810</v>
      </c>
      <c r="D15093">
        <v>32.436</v>
      </c>
    </row>
    <row r="15094" spans="1:4" hidden="1" x14ac:dyDescent="0.35">
      <c r="A15094" s="3" t="str">
        <f t="shared" si="236"/>
        <v>XLI_44810</v>
      </c>
      <c r="B15094" t="s">
        <v>96</v>
      </c>
      <c r="C15094" s="1">
        <v>44810</v>
      </c>
      <c r="D15094">
        <v>91.433999999999997</v>
      </c>
    </row>
    <row r="15095" spans="1:4" hidden="1" x14ac:dyDescent="0.35">
      <c r="A15095" s="3" t="str">
        <f t="shared" si="236"/>
        <v>XLK_44810</v>
      </c>
      <c r="B15095" t="s">
        <v>97</v>
      </c>
      <c r="C15095" s="1">
        <v>44810</v>
      </c>
      <c r="D15095">
        <v>131.268</v>
      </c>
    </row>
    <row r="15096" spans="1:4" hidden="1" x14ac:dyDescent="0.35">
      <c r="A15096" s="3" t="str">
        <f t="shared" si="236"/>
        <v>XLP_44810</v>
      </c>
      <c r="B15096" t="s">
        <v>98</v>
      </c>
      <c r="C15096" s="1">
        <v>44810</v>
      </c>
      <c r="D15096">
        <v>71.174000000000007</v>
      </c>
    </row>
    <row r="15097" spans="1:4" hidden="1" x14ac:dyDescent="0.35">
      <c r="A15097" s="3" t="str">
        <f t="shared" si="236"/>
        <v>XLU_44810</v>
      </c>
      <c r="B15097" t="s">
        <v>99</v>
      </c>
      <c r="C15097" s="1">
        <v>44810</v>
      </c>
      <c r="D15097">
        <v>73.683000000000007</v>
      </c>
    </row>
    <row r="15098" spans="1:4" hidden="1" x14ac:dyDescent="0.35">
      <c r="A15098" s="3" t="str">
        <f t="shared" si="236"/>
        <v>XLV_44810</v>
      </c>
      <c r="B15098" t="s">
        <v>100</v>
      </c>
      <c r="C15098" s="1">
        <v>44810</v>
      </c>
      <c r="D15098">
        <v>124.102</v>
      </c>
    </row>
    <row r="15099" spans="1:4" hidden="1" x14ac:dyDescent="0.35">
      <c r="A15099" s="3" t="str">
        <f t="shared" si="236"/>
        <v>XLY_44810</v>
      </c>
      <c r="B15099" t="s">
        <v>101</v>
      </c>
      <c r="C15099" s="1">
        <v>44810</v>
      </c>
      <c r="D15099">
        <v>154.423</v>
      </c>
    </row>
    <row r="15100" spans="1:4" hidden="1" x14ac:dyDescent="0.35">
      <c r="A15100" s="3" t="str">
        <f t="shared" si="236"/>
        <v>XOM_44810</v>
      </c>
      <c r="B15100" t="s">
        <v>102</v>
      </c>
      <c r="C15100" s="1">
        <v>44810</v>
      </c>
      <c r="D15100">
        <v>93.448999999999998</v>
      </c>
    </row>
    <row r="15101" spans="1:4" hidden="1" x14ac:dyDescent="0.35">
      <c r="A15101" s="3" t="str">
        <f t="shared" si="236"/>
        <v>ABBV_44811</v>
      </c>
      <c r="B15101" t="s">
        <v>3</v>
      </c>
      <c r="C15101" s="1">
        <v>44811</v>
      </c>
      <c r="D15101">
        <v>136.02000000000001</v>
      </c>
    </row>
    <row r="15102" spans="1:4" hidden="1" x14ac:dyDescent="0.35">
      <c r="A15102" s="3" t="str">
        <f t="shared" si="236"/>
        <v>ACN_44811</v>
      </c>
      <c r="B15102" t="s">
        <v>4</v>
      </c>
      <c r="C15102" s="1">
        <v>44811</v>
      </c>
      <c r="D15102">
        <v>284.327</v>
      </c>
    </row>
    <row r="15103" spans="1:4" hidden="1" x14ac:dyDescent="0.35">
      <c r="A15103" s="3" t="str">
        <f t="shared" si="236"/>
        <v>AEP_44811</v>
      </c>
      <c r="B15103" t="s">
        <v>5</v>
      </c>
      <c r="C15103" s="1">
        <v>44811</v>
      </c>
      <c r="D15103">
        <v>102.813</v>
      </c>
    </row>
    <row r="15104" spans="1:4" hidden="1" x14ac:dyDescent="0.35">
      <c r="A15104" s="3" t="str">
        <f t="shared" si="236"/>
        <v>AIZ_44811</v>
      </c>
      <c r="B15104" t="s">
        <v>6</v>
      </c>
      <c r="C15104" s="1">
        <v>44811</v>
      </c>
      <c r="D15104">
        <v>161.27600000000001</v>
      </c>
    </row>
    <row r="15105" spans="1:4" hidden="1" x14ac:dyDescent="0.35">
      <c r="A15105" s="3" t="str">
        <f t="shared" si="236"/>
        <v>ALLE_44811</v>
      </c>
      <c r="B15105" t="s">
        <v>7</v>
      </c>
      <c r="C15105" s="1">
        <v>44811</v>
      </c>
      <c r="D15105">
        <v>97.212999999999994</v>
      </c>
    </row>
    <row r="15106" spans="1:4" hidden="1" x14ac:dyDescent="0.35">
      <c r="A15106" s="3" t="str">
        <f t="shared" si="236"/>
        <v>AMAT_44811</v>
      </c>
      <c r="B15106" t="s">
        <v>8</v>
      </c>
      <c r="C15106" s="1">
        <v>44811</v>
      </c>
      <c r="D15106">
        <v>91.716999999999999</v>
      </c>
    </row>
    <row r="15107" spans="1:4" hidden="1" x14ac:dyDescent="0.35">
      <c r="A15107" s="3" t="str">
        <f t="shared" si="236"/>
        <v>AMP_44811</v>
      </c>
      <c r="B15107" t="s">
        <v>9</v>
      </c>
      <c r="C15107" s="1">
        <v>44811</v>
      </c>
      <c r="D15107">
        <v>274.75900000000001</v>
      </c>
    </row>
    <row r="15108" spans="1:4" hidden="1" x14ac:dyDescent="0.35">
      <c r="A15108" s="3" t="str">
        <f t="shared" si="236"/>
        <v>AMZN_44811</v>
      </c>
      <c r="B15108" t="s">
        <v>10</v>
      </c>
      <c r="C15108" s="1">
        <v>44811</v>
      </c>
      <c r="D15108">
        <v>129.47999999999999</v>
      </c>
    </row>
    <row r="15109" spans="1:4" hidden="1" x14ac:dyDescent="0.35">
      <c r="A15109" s="3" t="str">
        <f t="shared" si="236"/>
        <v>AVB_44811</v>
      </c>
      <c r="B15109" t="s">
        <v>11</v>
      </c>
      <c r="C15109" s="1">
        <v>44811</v>
      </c>
      <c r="D15109">
        <v>206.595</v>
      </c>
    </row>
    <row r="15110" spans="1:4" hidden="1" x14ac:dyDescent="0.35">
      <c r="A15110" s="3" t="str">
        <f t="shared" si="236"/>
        <v>AVY_44811</v>
      </c>
      <c r="B15110" t="s">
        <v>12</v>
      </c>
      <c r="C15110" s="1">
        <v>44811</v>
      </c>
      <c r="D15110">
        <v>187.93</v>
      </c>
    </row>
    <row r="15111" spans="1:4" hidden="1" x14ac:dyDescent="0.35">
      <c r="A15111" s="3" t="str">
        <f t="shared" si="236"/>
        <v>AXP_44811</v>
      </c>
      <c r="B15111" t="s">
        <v>13</v>
      </c>
      <c r="C15111" s="1">
        <v>44811</v>
      </c>
      <c r="D15111">
        <v>151.14699999999999</v>
      </c>
    </row>
    <row r="15112" spans="1:4" hidden="1" x14ac:dyDescent="0.35">
      <c r="A15112" s="3" t="str">
        <f t="shared" si="236"/>
        <v>BDX_44811</v>
      </c>
      <c r="B15112" t="s">
        <v>14</v>
      </c>
      <c r="C15112" s="1">
        <v>44811</v>
      </c>
      <c r="D15112">
        <v>257.14699999999999</v>
      </c>
    </row>
    <row r="15113" spans="1:4" hidden="1" x14ac:dyDescent="0.35">
      <c r="A15113" s="3" t="str">
        <f t="shared" si="236"/>
        <v>BF-B_44811</v>
      </c>
      <c r="B15113" t="s">
        <v>15</v>
      </c>
      <c r="C15113" s="1">
        <v>44811</v>
      </c>
      <c r="D15113">
        <v>72.545000000000002</v>
      </c>
    </row>
    <row r="15114" spans="1:4" hidden="1" x14ac:dyDescent="0.35">
      <c r="A15114" s="3" t="str">
        <f t="shared" si="236"/>
        <v>BMY_44811</v>
      </c>
      <c r="B15114" t="s">
        <v>16</v>
      </c>
      <c r="C15114" s="1">
        <v>44811</v>
      </c>
      <c r="D15114">
        <v>67.691999999999993</v>
      </c>
    </row>
    <row r="15115" spans="1:4" hidden="1" x14ac:dyDescent="0.35">
      <c r="A15115" s="3" t="str">
        <f t="shared" si="236"/>
        <v>BR_44811</v>
      </c>
      <c r="B15115" t="s">
        <v>17</v>
      </c>
      <c r="C15115" s="1">
        <v>44811</v>
      </c>
      <c r="D15115">
        <v>167.98699999999999</v>
      </c>
    </row>
    <row r="15116" spans="1:4" hidden="1" x14ac:dyDescent="0.35">
      <c r="A15116" s="3" t="str">
        <f t="shared" si="236"/>
        <v>CARR_44811</v>
      </c>
      <c r="B15116" t="s">
        <v>18</v>
      </c>
      <c r="C15116" s="1">
        <v>44811</v>
      </c>
      <c r="D15116">
        <v>41.148000000000003</v>
      </c>
    </row>
    <row r="15117" spans="1:4" hidden="1" x14ac:dyDescent="0.35">
      <c r="A15117" s="3" t="str">
        <f t="shared" si="236"/>
        <v>CDW_44811</v>
      </c>
      <c r="B15117" t="s">
        <v>19</v>
      </c>
      <c r="C15117" s="1">
        <v>44811</v>
      </c>
      <c r="D15117">
        <v>172.52799999999999</v>
      </c>
    </row>
    <row r="15118" spans="1:4" hidden="1" x14ac:dyDescent="0.35">
      <c r="A15118" s="3" t="str">
        <f t="shared" si="236"/>
        <v>CE_44811</v>
      </c>
      <c r="B15118" t="s">
        <v>20</v>
      </c>
      <c r="C15118" s="1">
        <v>44811</v>
      </c>
      <c r="D15118">
        <v>108.79300000000001</v>
      </c>
    </row>
    <row r="15119" spans="1:4" hidden="1" x14ac:dyDescent="0.35">
      <c r="A15119" s="3" t="str">
        <f t="shared" si="236"/>
        <v>CHTR_44811</v>
      </c>
      <c r="B15119" t="s">
        <v>21</v>
      </c>
      <c r="C15119" s="1">
        <v>44811</v>
      </c>
      <c r="D15119">
        <v>402.55</v>
      </c>
    </row>
    <row r="15120" spans="1:4" hidden="1" x14ac:dyDescent="0.35">
      <c r="A15120" s="3" t="str">
        <f t="shared" si="236"/>
        <v>CNC_44811</v>
      </c>
      <c r="B15120" t="s">
        <v>22</v>
      </c>
      <c r="C15120" s="1">
        <v>44811</v>
      </c>
      <c r="D15120">
        <v>89.33</v>
      </c>
    </row>
    <row r="15121" spans="1:4" hidden="1" x14ac:dyDescent="0.35">
      <c r="A15121" s="3" t="str">
        <f t="shared" si="236"/>
        <v>CNP_44811</v>
      </c>
      <c r="B15121" t="s">
        <v>23</v>
      </c>
      <c r="C15121" s="1">
        <v>44811</v>
      </c>
      <c r="D15121">
        <v>32.256999999999998</v>
      </c>
    </row>
    <row r="15122" spans="1:4" hidden="1" x14ac:dyDescent="0.35">
      <c r="A15122" s="3" t="str">
        <f t="shared" si="236"/>
        <v>COP_44811</v>
      </c>
      <c r="B15122" t="s">
        <v>24</v>
      </c>
      <c r="C15122" s="1">
        <v>44811</v>
      </c>
      <c r="D15122">
        <v>103.79300000000001</v>
      </c>
    </row>
    <row r="15123" spans="1:4" hidden="1" x14ac:dyDescent="0.35">
      <c r="A15123" s="3" t="str">
        <f t="shared" si="236"/>
        <v>CTAS_44811</v>
      </c>
      <c r="B15123" t="s">
        <v>25</v>
      </c>
      <c r="C15123" s="1">
        <v>44811</v>
      </c>
      <c r="D15123">
        <v>425.98599999999999</v>
      </c>
    </row>
    <row r="15124" spans="1:4" hidden="1" x14ac:dyDescent="0.35">
      <c r="A15124" s="3" t="str">
        <f t="shared" si="236"/>
        <v>CZR_44811</v>
      </c>
      <c r="B15124" t="s">
        <v>26</v>
      </c>
      <c r="C15124" s="1">
        <v>44811</v>
      </c>
      <c r="D15124">
        <v>45.27</v>
      </c>
    </row>
    <row r="15125" spans="1:4" hidden="1" x14ac:dyDescent="0.35">
      <c r="A15125" s="3" t="str">
        <f t="shared" si="236"/>
        <v>DG_44811</v>
      </c>
      <c r="B15125" t="s">
        <v>27</v>
      </c>
      <c r="C15125" s="1">
        <v>44811</v>
      </c>
      <c r="D15125">
        <v>244.78200000000001</v>
      </c>
    </row>
    <row r="15126" spans="1:4" hidden="1" x14ac:dyDescent="0.35">
      <c r="A15126" s="3" t="str">
        <f t="shared" si="236"/>
        <v>DPZ_44811</v>
      </c>
      <c r="B15126" t="s">
        <v>28</v>
      </c>
      <c r="C15126" s="1">
        <v>44811</v>
      </c>
      <c r="D15126">
        <v>360.37299999999999</v>
      </c>
    </row>
    <row r="15127" spans="1:4" x14ac:dyDescent="0.35">
      <c r="A15127" s="3" t="str">
        <f t="shared" si="236"/>
        <v>DRE_44811</v>
      </c>
      <c r="B15127" t="s">
        <v>29</v>
      </c>
      <c r="C15127" s="1">
        <v>44811</v>
      </c>
      <c r="D15127">
        <v>59.567</v>
      </c>
    </row>
    <row r="15128" spans="1:4" hidden="1" x14ac:dyDescent="0.35">
      <c r="A15128" s="3" t="str">
        <f t="shared" si="236"/>
        <v>DXC_44811</v>
      </c>
      <c r="B15128" t="s">
        <v>30</v>
      </c>
      <c r="C15128" s="1">
        <v>44811</v>
      </c>
      <c r="D15128">
        <v>26.66</v>
      </c>
    </row>
    <row r="15129" spans="1:4" hidden="1" x14ac:dyDescent="0.35">
      <c r="A15129" s="3" t="str">
        <f t="shared" si="236"/>
        <v>EWA_44811</v>
      </c>
      <c r="B15129" t="s">
        <v>31</v>
      </c>
      <c r="C15129" s="1">
        <v>44811</v>
      </c>
      <c r="D15129">
        <v>21.062000000000001</v>
      </c>
    </row>
    <row r="15130" spans="1:4" hidden="1" x14ac:dyDescent="0.35">
      <c r="A15130" s="3" t="str">
        <f t="shared" si="236"/>
        <v>EWC_44811</v>
      </c>
      <c r="B15130" t="s">
        <v>32</v>
      </c>
      <c r="C15130" s="1">
        <v>44811</v>
      </c>
      <c r="D15130">
        <v>33.183</v>
      </c>
    </row>
    <row r="15131" spans="1:4" hidden="1" x14ac:dyDescent="0.35">
      <c r="A15131" s="3" t="str">
        <f t="shared" si="236"/>
        <v>EWG_44811</v>
      </c>
      <c r="B15131" t="s">
        <v>33</v>
      </c>
      <c r="C15131" s="1">
        <v>44811</v>
      </c>
      <c r="D15131">
        <v>22.032</v>
      </c>
    </row>
    <row r="15132" spans="1:4" hidden="1" x14ac:dyDescent="0.35">
      <c r="A15132" s="3" t="str">
        <f t="shared" si="236"/>
        <v>EWH_44811</v>
      </c>
      <c r="B15132" t="s">
        <v>34</v>
      </c>
      <c r="C15132" s="1">
        <v>44811</v>
      </c>
      <c r="D15132">
        <v>19.774999999999999</v>
      </c>
    </row>
    <row r="15133" spans="1:4" hidden="1" x14ac:dyDescent="0.35">
      <c r="A15133" s="3" t="str">
        <f t="shared" si="236"/>
        <v>EWJ_44811</v>
      </c>
      <c r="B15133" t="s">
        <v>35</v>
      </c>
      <c r="C15133" s="1">
        <v>44811</v>
      </c>
      <c r="D15133">
        <v>51.353999999999999</v>
      </c>
    </row>
    <row r="15134" spans="1:4" hidden="1" x14ac:dyDescent="0.35">
      <c r="A15134" s="3" t="str">
        <f t="shared" si="236"/>
        <v>EWL_44811</v>
      </c>
      <c r="B15134" t="s">
        <v>36</v>
      </c>
      <c r="C15134" s="1">
        <v>44811</v>
      </c>
      <c r="D15134">
        <v>40.53</v>
      </c>
    </row>
    <row r="15135" spans="1:4" hidden="1" x14ac:dyDescent="0.35">
      <c r="A15135" s="3" t="str">
        <f t="shared" si="236"/>
        <v>EWQ_44811</v>
      </c>
      <c r="B15135" t="s">
        <v>37</v>
      </c>
      <c r="C15135" s="1">
        <v>44811</v>
      </c>
      <c r="D15135">
        <v>29.542000000000002</v>
      </c>
    </row>
    <row r="15136" spans="1:4" hidden="1" x14ac:dyDescent="0.35">
      <c r="A15136" s="3" t="str">
        <f t="shared" si="236"/>
        <v>EWT_44811</v>
      </c>
      <c r="B15136" t="s">
        <v>38</v>
      </c>
      <c r="C15136" s="1">
        <v>44811</v>
      </c>
      <c r="D15136">
        <v>41.084000000000003</v>
      </c>
    </row>
    <row r="15137" spans="1:4" hidden="1" x14ac:dyDescent="0.35">
      <c r="A15137" s="3" t="str">
        <f t="shared" si="236"/>
        <v>EWU_44811</v>
      </c>
      <c r="B15137" t="s">
        <v>39</v>
      </c>
      <c r="C15137" s="1">
        <v>44811</v>
      </c>
      <c r="D15137">
        <v>28.202999999999999</v>
      </c>
    </row>
    <row r="15138" spans="1:4" hidden="1" x14ac:dyDescent="0.35">
      <c r="A15138" s="3" t="str">
        <f t="shared" si="236"/>
        <v>EWY_44811</v>
      </c>
      <c r="B15138" t="s">
        <v>40</v>
      </c>
      <c r="C15138" s="1">
        <v>44811</v>
      </c>
      <c r="D15138">
        <v>54.628</v>
      </c>
    </row>
    <row r="15139" spans="1:4" hidden="1" x14ac:dyDescent="0.35">
      <c r="A15139" s="3" t="str">
        <f t="shared" si="236"/>
        <v>EWZ_44811</v>
      </c>
      <c r="B15139" t="s">
        <v>41</v>
      </c>
      <c r="C15139" s="1">
        <v>44811</v>
      </c>
      <c r="D15139">
        <v>28.41</v>
      </c>
    </row>
    <row r="15140" spans="1:4" hidden="1" x14ac:dyDescent="0.35">
      <c r="A15140" s="3" t="str">
        <f t="shared" si="236"/>
        <v>FTV_44811</v>
      </c>
      <c r="B15140" t="s">
        <v>43</v>
      </c>
      <c r="C15140" s="1">
        <v>44811</v>
      </c>
      <c r="D15140">
        <v>64.771000000000001</v>
      </c>
    </row>
    <row r="15141" spans="1:4" hidden="1" x14ac:dyDescent="0.35">
      <c r="A15141" s="3" t="str">
        <f t="shared" si="236"/>
        <v>GOOG_44811</v>
      </c>
      <c r="B15141" t="s">
        <v>44</v>
      </c>
      <c r="C15141" s="1">
        <v>44811</v>
      </c>
      <c r="D15141">
        <v>110.48</v>
      </c>
    </row>
    <row r="15142" spans="1:4" hidden="1" x14ac:dyDescent="0.35">
      <c r="A15142" s="3" t="str">
        <f t="shared" si="236"/>
        <v>GPC_44811</v>
      </c>
      <c r="B15142" t="s">
        <v>45</v>
      </c>
      <c r="C15142" s="1">
        <v>44811</v>
      </c>
      <c r="D15142">
        <v>161.15899999999999</v>
      </c>
    </row>
    <row r="15143" spans="1:4" hidden="1" x14ac:dyDescent="0.35">
      <c r="A15143" s="3" t="str">
        <f t="shared" si="236"/>
        <v>GSG_44811</v>
      </c>
      <c r="B15143" t="s">
        <v>46</v>
      </c>
      <c r="C15143" s="1">
        <v>44811</v>
      </c>
      <c r="D15143">
        <v>21.14</v>
      </c>
    </row>
    <row r="15144" spans="1:4" hidden="1" x14ac:dyDescent="0.35">
      <c r="A15144" s="3" t="str">
        <f t="shared" si="236"/>
        <v>HIG_44811</v>
      </c>
      <c r="B15144" t="s">
        <v>47</v>
      </c>
      <c r="C15144" s="1">
        <v>44811</v>
      </c>
      <c r="D15144">
        <v>65.382000000000005</v>
      </c>
    </row>
    <row r="15145" spans="1:4" hidden="1" x14ac:dyDescent="0.35">
      <c r="A15145" s="3" t="str">
        <f t="shared" ref="A15145:A15208" si="237">CONCATENATE(B15145,"_",C15145)</f>
        <v>HIGH.L_44811</v>
      </c>
      <c r="B15145" t="s">
        <v>48</v>
      </c>
      <c r="C15145" s="1">
        <v>44811</v>
      </c>
      <c r="D15145">
        <v>4.9260000000000002</v>
      </c>
    </row>
    <row r="15146" spans="1:4" hidden="1" x14ac:dyDescent="0.35">
      <c r="A15146" s="3" t="str">
        <f t="shared" si="237"/>
        <v>HST_44811</v>
      </c>
      <c r="B15146" t="s">
        <v>49</v>
      </c>
      <c r="C15146" s="1">
        <v>44811</v>
      </c>
      <c r="D15146">
        <v>17.381</v>
      </c>
    </row>
    <row r="15147" spans="1:4" hidden="1" x14ac:dyDescent="0.35">
      <c r="A15147" s="3" t="str">
        <f t="shared" si="237"/>
        <v>HYG_44811</v>
      </c>
      <c r="B15147" t="s">
        <v>50</v>
      </c>
      <c r="C15147" s="1">
        <v>44811</v>
      </c>
      <c r="D15147">
        <v>73.465999999999994</v>
      </c>
    </row>
    <row r="15148" spans="1:4" hidden="1" x14ac:dyDescent="0.35">
      <c r="A15148" s="3" t="str">
        <f t="shared" si="237"/>
        <v>IAU_44811</v>
      </c>
      <c r="B15148" t="s">
        <v>51</v>
      </c>
      <c r="C15148" s="1">
        <v>44811</v>
      </c>
      <c r="D15148">
        <v>32.61</v>
      </c>
    </row>
    <row r="15149" spans="1:4" hidden="1" x14ac:dyDescent="0.35">
      <c r="A15149" s="3" t="str">
        <f t="shared" si="237"/>
        <v>ICLN_44811</v>
      </c>
      <c r="B15149" t="s">
        <v>52</v>
      </c>
      <c r="C15149" s="1">
        <v>44811</v>
      </c>
      <c r="D15149">
        <v>22.68</v>
      </c>
    </row>
    <row r="15150" spans="1:4" hidden="1" x14ac:dyDescent="0.35">
      <c r="A15150" s="3" t="str">
        <f t="shared" si="237"/>
        <v>IEAA.L_44811</v>
      </c>
      <c r="B15150" t="s">
        <v>53</v>
      </c>
      <c r="C15150" s="1">
        <v>44811</v>
      </c>
      <c r="D15150">
        <v>4.7140000000000004</v>
      </c>
    </row>
    <row r="15151" spans="1:4" hidden="1" x14ac:dyDescent="0.35">
      <c r="A15151" s="3" t="str">
        <f t="shared" si="237"/>
        <v>IEF_44811</v>
      </c>
      <c r="B15151" t="s">
        <v>54</v>
      </c>
      <c r="C15151" s="1">
        <v>44811</v>
      </c>
      <c r="D15151">
        <v>99.234999999999999</v>
      </c>
    </row>
    <row r="15152" spans="1:4" hidden="1" x14ac:dyDescent="0.35">
      <c r="A15152" s="3" t="str">
        <f t="shared" si="237"/>
        <v>IEFM.L_44811</v>
      </c>
      <c r="B15152" t="s">
        <v>55</v>
      </c>
      <c r="C15152" s="1">
        <v>44811</v>
      </c>
      <c r="D15152">
        <v>712.4</v>
      </c>
    </row>
    <row r="15153" spans="1:4" hidden="1" x14ac:dyDescent="0.35">
      <c r="A15153" s="3" t="str">
        <f t="shared" si="237"/>
        <v>IEMG_44811</v>
      </c>
      <c r="B15153" t="s">
        <v>56</v>
      </c>
      <c r="C15153" s="1">
        <v>44811</v>
      </c>
      <c r="D15153">
        <v>46.905000000000001</v>
      </c>
    </row>
    <row r="15154" spans="1:4" hidden="1" x14ac:dyDescent="0.35">
      <c r="A15154" s="3" t="str">
        <f t="shared" si="237"/>
        <v>IEUS_44811</v>
      </c>
      <c r="B15154" t="s">
        <v>57</v>
      </c>
      <c r="C15154" s="1">
        <v>44811</v>
      </c>
      <c r="D15154">
        <v>46.131999999999998</v>
      </c>
    </row>
    <row r="15155" spans="1:4" hidden="1" x14ac:dyDescent="0.35">
      <c r="A15155" s="3" t="str">
        <f t="shared" si="237"/>
        <v>IEVL.L_44811</v>
      </c>
      <c r="B15155" t="s">
        <v>58</v>
      </c>
      <c r="C15155" s="1">
        <v>44811</v>
      </c>
      <c r="D15155">
        <v>6.6859999999999999</v>
      </c>
    </row>
    <row r="15156" spans="1:4" hidden="1" x14ac:dyDescent="0.35">
      <c r="A15156" s="3" t="str">
        <f t="shared" si="237"/>
        <v>IGF_44811</v>
      </c>
      <c r="B15156" t="s">
        <v>59</v>
      </c>
      <c r="C15156" s="1">
        <v>44811</v>
      </c>
      <c r="D15156">
        <v>47.052999999999997</v>
      </c>
    </row>
    <row r="15157" spans="1:4" hidden="1" x14ac:dyDescent="0.35">
      <c r="A15157" s="3" t="str">
        <f t="shared" si="237"/>
        <v>INDA_44811</v>
      </c>
      <c r="B15157" t="s">
        <v>60</v>
      </c>
      <c r="C15157" s="1">
        <v>44811</v>
      </c>
      <c r="D15157">
        <v>43.61</v>
      </c>
    </row>
    <row r="15158" spans="1:4" hidden="1" x14ac:dyDescent="0.35">
      <c r="A15158" s="3" t="str">
        <f t="shared" si="237"/>
        <v>IUMO.L_44811</v>
      </c>
      <c r="B15158" t="s">
        <v>61</v>
      </c>
      <c r="C15158" s="1">
        <v>44811</v>
      </c>
      <c r="D15158">
        <v>9.7249999999999996</v>
      </c>
    </row>
    <row r="15159" spans="1:4" hidden="1" x14ac:dyDescent="0.35">
      <c r="A15159" s="3" t="str">
        <f t="shared" si="237"/>
        <v>IUVL.L_44811</v>
      </c>
      <c r="B15159" t="s">
        <v>62</v>
      </c>
      <c r="C15159" s="1">
        <v>44811</v>
      </c>
      <c r="D15159">
        <v>8.0020000000000007</v>
      </c>
    </row>
    <row r="15160" spans="1:4" hidden="1" x14ac:dyDescent="0.35">
      <c r="A15160" s="3" t="str">
        <f t="shared" si="237"/>
        <v>IVV_44811</v>
      </c>
      <c r="B15160" t="s">
        <v>63</v>
      </c>
      <c r="C15160" s="1">
        <v>44811</v>
      </c>
      <c r="D15160">
        <v>396.05700000000002</v>
      </c>
    </row>
    <row r="15161" spans="1:4" hidden="1" x14ac:dyDescent="0.35">
      <c r="A15161" s="3" t="str">
        <f t="shared" si="237"/>
        <v>IWM_44811</v>
      </c>
      <c r="B15161" t="s">
        <v>64</v>
      </c>
      <c r="C15161" s="1">
        <v>44811</v>
      </c>
      <c r="D15161">
        <v>180.42</v>
      </c>
    </row>
    <row r="15162" spans="1:4" hidden="1" x14ac:dyDescent="0.35">
      <c r="A15162" s="3" t="str">
        <f t="shared" si="237"/>
        <v>IXN_44811</v>
      </c>
      <c r="B15162" t="s">
        <v>65</v>
      </c>
      <c r="C15162" s="1">
        <v>44811</v>
      </c>
      <c r="D15162">
        <v>47.426000000000002</v>
      </c>
    </row>
    <row r="15163" spans="1:4" hidden="1" x14ac:dyDescent="0.35">
      <c r="A15163" s="3" t="str">
        <f t="shared" si="237"/>
        <v>JPEA.L_44811</v>
      </c>
      <c r="B15163" t="s">
        <v>66</v>
      </c>
      <c r="C15163" s="1">
        <v>44811</v>
      </c>
      <c r="D15163">
        <v>4.79</v>
      </c>
    </row>
    <row r="15164" spans="1:4" hidden="1" x14ac:dyDescent="0.35">
      <c r="A15164" s="3" t="str">
        <f t="shared" si="237"/>
        <v>JPM_44811</v>
      </c>
      <c r="B15164" t="s">
        <v>67</v>
      </c>
      <c r="C15164" s="1">
        <v>44811</v>
      </c>
      <c r="D15164">
        <v>114.03</v>
      </c>
    </row>
    <row r="15165" spans="1:4" hidden="1" x14ac:dyDescent="0.35">
      <c r="A15165" s="3" t="str">
        <f t="shared" si="237"/>
        <v>KR_44811</v>
      </c>
      <c r="B15165" t="s">
        <v>68</v>
      </c>
      <c r="C15165" s="1">
        <v>44811</v>
      </c>
      <c r="D15165">
        <v>49.264000000000003</v>
      </c>
    </row>
    <row r="15166" spans="1:4" hidden="1" x14ac:dyDescent="0.35">
      <c r="A15166" s="3" t="str">
        <f t="shared" si="237"/>
        <v>LQD_44811</v>
      </c>
      <c r="B15166" t="s">
        <v>69</v>
      </c>
      <c r="C15166" s="1">
        <v>44811</v>
      </c>
      <c r="D15166">
        <v>107.03700000000001</v>
      </c>
    </row>
    <row r="15167" spans="1:4" hidden="1" x14ac:dyDescent="0.35">
      <c r="A15167" s="3" t="str">
        <f t="shared" si="237"/>
        <v>MCHI_44811</v>
      </c>
      <c r="B15167" t="s">
        <v>70</v>
      </c>
      <c r="C15167" s="1">
        <v>44811</v>
      </c>
      <c r="D15167">
        <v>47.341999999999999</v>
      </c>
    </row>
    <row r="15168" spans="1:4" hidden="1" x14ac:dyDescent="0.35">
      <c r="A15168" s="3" t="str">
        <f t="shared" si="237"/>
        <v>META_44811</v>
      </c>
      <c r="B15168" t="s">
        <v>144</v>
      </c>
      <c r="C15168" s="1">
        <v>44811</v>
      </c>
      <c r="D15168">
        <v>160.38999999999999</v>
      </c>
    </row>
    <row r="15169" spans="1:4" hidden="1" x14ac:dyDescent="0.35">
      <c r="A15169" s="3" t="str">
        <f t="shared" si="237"/>
        <v>MVEU.L_44811</v>
      </c>
      <c r="B15169" t="s">
        <v>71</v>
      </c>
      <c r="C15169" s="1">
        <v>44811</v>
      </c>
      <c r="D15169">
        <v>49.408000000000001</v>
      </c>
    </row>
    <row r="15170" spans="1:4" hidden="1" x14ac:dyDescent="0.35">
      <c r="A15170" s="3" t="str">
        <f t="shared" si="237"/>
        <v>OGN_44811</v>
      </c>
      <c r="B15170" t="s">
        <v>72</v>
      </c>
      <c r="C15170" s="1">
        <v>44811</v>
      </c>
      <c r="D15170">
        <v>28.632000000000001</v>
      </c>
    </row>
    <row r="15171" spans="1:4" hidden="1" x14ac:dyDescent="0.35">
      <c r="A15171" s="3" t="str">
        <f t="shared" si="237"/>
        <v>PG_44811</v>
      </c>
      <c r="B15171" t="s">
        <v>73</v>
      </c>
      <c r="C15171" s="1">
        <v>44811</v>
      </c>
      <c r="D15171">
        <v>135.857</v>
      </c>
    </row>
    <row r="15172" spans="1:4" hidden="1" x14ac:dyDescent="0.35">
      <c r="A15172" s="3" t="str">
        <f t="shared" si="237"/>
        <v>PPL_44811</v>
      </c>
      <c r="B15172" t="s">
        <v>74</v>
      </c>
      <c r="C15172" s="1">
        <v>44811</v>
      </c>
      <c r="D15172">
        <v>29.137</v>
      </c>
    </row>
    <row r="15173" spans="1:4" hidden="1" x14ac:dyDescent="0.35">
      <c r="A15173" s="3" t="str">
        <f t="shared" si="237"/>
        <v>PRU_44811</v>
      </c>
      <c r="B15173" t="s">
        <v>75</v>
      </c>
      <c r="C15173" s="1">
        <v>44811</v>
      </c>
      <c r="D15173">
        <v>94.709000000000003</v>
      </c>
    </row>
    <row r="15174" spans="1:4" hidden="1" x14ac:dyDescent="0.35">
      <c r="A15174" s="3" t="str">
        <f t="shared" si="237"/>
        <v>PYPL_44811</v>
      </c>
      <c r="B15174" t="s">
        <v>76</v>
      </c>
      <c r="C15174" s="1">
        <v>44811</v>
      </c>
      <c r="D15174">
        <v>94.97</v>
      </c>
    </row>
    <row r="15175" spans="1:4" hidden="1" x14ac:dyDescent="0.35">
      <c r="A15175" s="3" t="str">
        <f t="shared" si="237"/>
        <v>RE_44811</v>
      </c>
      <c r="B15175" t="s">
        <v>77</v>
      </c>
      <c r="C15175" s="1">
        <v>44811</v>
      </c>
      <c r="D15175">
        <v>279.98700000000002</v>
      </c>
    </row>
    <row r="15176" spans="1:4" hidden="1" x14ac:dyDescent="0.35">
      <c r="A15176" s="3" t="str">
        <f t="shared" si="237"/>
        <v>REET_44811</v>
      </c>
      <c r="B15176" t="s">
        <v>78</v>
      </c>
      <c r="C15176" s="1">
        <v>44811</v>
      </c>
      <c r="D15176">
        <v>24.407</v>
      </c>
    </row>
    <row r="15177" spans="1:4" hidden="1" x14ac:dyDescent="0.35">
      <c r="A15177" s="3" t="str">
        <f t="shared" si="237"/>
        <v>ROL_44811</v>
      </c>
      <c r="B15177" t="s">
        <v>79</v>
      </c>
      <c r="C15177" s="1">
        <v>44811</v>
      </c>
      <c r="D15177">
        <v>35.718000000000004</v>
      </c>
    </row>
    <row r="15178" spans="1:4" hidden="1" x14ac:dyDescent="0.35">
      <c r="A15178" s="3" t="str">
        <f t="shared" si="237"/>
        <v>ROST_44811</v>
      </c>
      <c r="B15178" t="s">
        <v>80</v>
      </c>
      <c r="C15178" s="1">
        <v>44811</v>
      </c>
      <c r="D15178">
        <v>91.9</v>
      </c>
    </row>
    <row r="15179" spans="1:4" hidden="1" x14ac:dyDescent="0.35">
      <c r="A15179" s="3" t="str">
        <f t="shared" si="237"/>
        <v>SEGA.L_44811</v>
      </c>
      <c r="B15179" t="s">
        <v>81</v>
      </c>
      <c r="C15179" s="1">
        <v>44811</v>
      </c>
      <c r="D15179">
        <v>97.486999999999995</v>
      </c>
    </row>
    <row r="15180" spans="1:4" hidden="1" x14ac:dyDescent="0.35">
      <c r="A15180" s="3" t="str">
        <f t="shared" si="237"/>
        <v>SHY_44811</v>
      </c>
      <c r="B15180" t="s">
        <v>82</v>
      </c>
      <c r="C15180" s="1">
        <v>44811</v>
      </c>
      <c r="D15180">
        <v>81.498000000000005</v>
      </c>
    </row>
    <row r="15181" spans="1:4" hidden="1" x14ac:dyDescent="0.35">
      <c r="A15181" s="3" t="str">
        <f t="shared" si="237"/>
        <v>SLV_44811</v>
      </c>
      <c r="B15181" t="s">
        <v>83</v>
      </c>
      <c r="C15181" s="1">
        <v>44811</v>
      </c>
      <c r="D15181">
        <v>17</v>
      </c>
    </row>
    <row r="15182" spans="1:4" hidden="1" x14ac:dyDescent="0.35">
      <c r="A15182" s="3" t="str">
        <f t="shared" si="237"/>
        <v>SPMV.L_44811</v>
      </c>
      <c r="B15182" t="s">
        <v>84</v>
      </c>
      <c r="C15182" s="1">
        <v>44811</v>
      </c>
      <c r="D15182">
        <v>74.89</v>
      </c>
    </row>
    <row r="15183" spans="1:4" hidden="1" x14ac:dyDescent="0.35">
      <c r="A15183" s="3" t="str">
        <f t="shared" si="237"/>
        <v>TLT_44811</v>
      </c>
      <c r="B15183" t="s">
        <v>85</v>
      </c>
      <c r="C15183" s="1">
        <v>44811</v>
      </c>
      <c r="D15183">
        <v>107.86499999999999</v>
      </c>
    </row>
    <row r="15184" spans="1:4" hidden="1" x14ac:dyDescent="0.35">
      <c r="A15184" s="3" t="str">
        <f t="shared" si="237"/>
        <v>UNH_44811</v>
      </c>
      <c r="B15184" t="s">
        <v>86</v>
      </c>
      <c r="C15184" s="1">
        <v>44811</v>
      </c>
      <c r="D15184">
        <v>518.45000000000005</v>
      </c>
    </row>
    <row r="15185" spans="1:4" hidden="1" x14ac:dyDescent="0.35">
      <c r="A15185" s="3" t="str">
        <f t="shared" si="237"/>
        <v>URI_44811</v>
      </c>
      <c r="B15185" t="s">
        <v>87</v>
      </c>
      <c r="C15185" s="1">
        <v>44811</v>
      </c>
      <c r="D15185">
        <v>296.14100000000002</v>
      </c>
    </row>
    <row r="15186" spans="1:4" hidden="1" x14ac:dyDescent="0.35">
      <c r="A15186" s="3" t="str">
        <f t="shared" si="237"/>
        <v>V_44811</v>
      </c>
      <c r="B15186" t="s">
        <v>88</v>
      </c>
      <c r="C15186" s="1">
        <v>44811</v>
      </c>
      <c r="D15186">
        <v>199.58199999999999</v>
      </c>
    </row>
    <row r="15187" spans="1:4" hidden="1" x14ac:dyDescent="0.35">
      <c r="A15187" s="3" t="str">
        <f t="shared" si="237"/>
        <v>VRSK_44811</v>
      </c>
      <c r="B15187" t="s">
        <v>89</v>
      </c>
      <c r="C15187" s="1">
        <v>44811</v>
      </c>
      <c r="D15187">
        <v>190.751</v>
      </c>
    </row>
    <row r="15188" spans="1:4" hidden="1" x14ac:dyDescent="0.35">
      <c r="A15188" s="3" t="str">
        <f t="shared" si="237"/>
        <v>VXX_44811</v>
      </c>
      <c r="B15188" t="s">
        <v>90</v>
      </c>
      <c r="C15188" s="1">
        <v>44811</v>
      </c>
      <c r="D15188">
        <v>18.55</v>
      </c>
    </row>
    <row r="15189" spans="1:4" hidden="1" x14ac:dyDescent="0.35">
      <c r="A15189" s="3" t="str">
        <f t="shared" si="237"/>
        <v>WRK_44811</v>
      </c>
      <c r="B15189" t="s">
        <v>91</v>
      </c>
      <c r="C15189" s="1">
        <v>44811</v>
      </c>
      <c r="D15189">
        <v>39.799999999999997</v>
      </c>
    </row>
    <row r="15190" spans="1:4" hidden="1" x14ac:dyDescent="0.35">
      <c r="A15190" s="3" t="str">
        <f t="shared" si="237"/>
        <v>XLB_44811</v>
      </c>
      <c r="B15190" t="s">
        <v>92</v>
      </c>
      <c r="C15190" s="1">
        <v>44811</v>
      </c>
      <c r="D15190">
        <v>75.254000000000005</v>
      </c>
    </row>
    <row r="15191" spans="1:4" hidden="1" x14ac:dyDescent="0.35">
      <c r="A15191" s="3" t="str">
        <f t="shared" si="237"/>
        <v>XLC_44811</v>
      </c>
      <c r="B15191" t="s">
        <v>93</v>
      </c>
      <c r="C15191" s="1">
        <v>44811</v>
      </c>
      <c r="D15191">
        <v>53.994</v>
      </c>
    </row>
    <row r="15192" spans="1:4" hidden="1" x14ac:dyDescent="0.35">
      <c r="A15192" s="3" t="str">
        <f t="shared" si="237"/>
        <v>XLE_44811</v>
      </c>
      <c r="B15192" t="s">
        <v>94</v>
      </c>
      <c r="C15192" s="1">
        <v>44811</v>
      </c>
      <c r="D15192">
        <v>76.665999999999997</v>
      </c>
    </row>
    <row r="15193" spans="1:4" hidden="1" x14ac:dyDescent="0.35">
      <c r="A15193" s="3" t="str">
        <f t="shared" si="237"/>
        <v>XLF_44811</v>
      </c>
      <c r="B15193" t="s">
        <v>95</v>
      </c>
      <c r="C15193" s="1">
        <v>44811</v>
      </c>
      <c r="D15193">
        <v>33.078000000000003</v>
      </c>
    </row>
    <row r="15194" spans="1:4" hidden="1" x14ac:dyDescent="0.35">
      <c r="A15194" s="3" t="str">
        <f t="shared" si="237"/>
        <v>XLI_44811</v>
      </c>
      <c r="B15194" t="s">
        <v>96</v>
      </c>
      <c r="C15194" s="1">
        <v>44811</v>
      </c>
      <c r="D15194">
        <v>92.9</v>
      </c>
    </row>
    <row r="15195" spans="1:4" hidden="1" x14ac:dyDescent="0.35">
      <c r="A15195" s="3" t="str">
        <f t="shared" si="237"/>
        <v>XLK_44811</v>
      </c>
      <c r="B15195" t="s">
        <v>97</v>
      </c>
      <c r="C15195" s="1">
        <v>44811</v>
      </c>
      <c r="D15195">
        <v>133.36699999999999</v>
      </c>
    </row>
    <row r="15196" spans="1:4" hidden="1" x14ac:dyDescent="0.35">
      <c r="A15196" s="3" t="str">
        <f t="shared" si="237"/>
        <v>XLP_44811</v>
      </c>
      <c r="B15196" t="s">
        <v>98</v>
      </c>
      <c r="C15196" s="1">
        <v>44811</v>
      </c>
      <c r="D15196">
        <v>72.456000000000003</v>
      </c>
    </row>
    <row r="15197" spans="1:4" hidden="1" x14ac:dyDescent="0.35">
      <c r="A15197" s="3" t="str">
        <f t="shared" si="237"/>
        <v>XLU_44811</v>
      </c>
      <c r="B15197" t="s">
        <v>99</v>
      </c>
      <c r="C15197" s="1">
        <v>44811</v>
      </c>
      <c r="D15197">
        <v>75.989000000000004</v>
      </c>
    </row>
    <row r="15198" spans="1:4" hidden="1" x14ac:dyDescent="0.35">
      <c r="A15198" s="3" t="str">
        <f t="shared" si="237"/>
        <v>XLV_44811</v>
      </c>
      <c r="B15198" t="s">
        <v>100</v>
      </c>
      <c r="C15198" s="1">
        <v>44811</v>
      </c>
      <c r="D15198">
        <v>126.126</v>
      </c>
    </row>
    <row r="15199" spans="1:4" hidden="1" x14ac:dyDescent="0.35">
      <c r="A15199" s="3" t="str">
        <f t="shared" si="237"/>
        <v>XLY_44811</v>
      </c>
      <c r="B15199" t="s">
        <v>101</v>
      </c>
      <c r="C15199" s="1">
        <v>44811</v>
      </c>
      <c r="D15199">
        <v>159.16</v>
      </c>
    </row>
    <row r="15200" spans="1:4" hidden="1" x14ac:dyDescent="0.35">
      <c r="A15200" s="3" t="str">
        <f t="shared" si="237"/>
        <v>XOM_44811</v>
      </c>
      <c r="B15200" t="s">
        <v>102</v>
      </c>
      <c r="C15200" s="1">
        <v>44811</v>
      </c>
      <c r="D15200">
        <v>92.652000000000001</v>
      </c>
    </row>
    <row r="15201" spans="1:4" hidden="1" x14ac:dyDescent="0.35">
      <c r="A15201" s="3" t="str">
        <f t="shared" si="237"/>
        <v>ABBV_44812</v>
      </c>
      <c r="B15201" t="s">
        <v>3</v>
      </c>
      <c r="C15201" s="1">
        <v>44812</v>
      </c>
      <c r="D15201">
        <v>137.79499999999999</v>
      </c>
    </row>
    <row r="15202" spans="1:4" hidden="1" x14ac:dyDescent="0.35">
      <c r="A15202" s="3" t="str">
        <f t="shared" si="237"/>
        <v>ACN_44812</v>
      </c>
      <c r="B15202" t="s">
        <v>4</v>
      </c>
      <c r="C15202" s="1">
        <v>44812</v>
      </c>
      <c r="D15202">
        <v>285.517</v>
      </c>
    </row>
    <row r="15203" spans="1:4" hidden="1" x14ac:dyDescent="0.35">
      <c r="A15203" s="3" t="str">
        <f t="shared" si="237"/>
        <v>AEP_44812</v>
      </c>
      <c r="B15203" t="s">
        <v>5</v>
      </c>
      <c r="C15203" s="1">
        <v>44812</v>
      </c>
      <c r="D15203">
        <v>102.06699999999999</v>
      </c>
    </row>
    <row r="15204" spans="1:4" hidden="1" x14ac:dyDescent="0.35">
      <c r="A15204" s="3" t="str">
        <f t="shared" si="237"/>
        <v>AIZ_44812</v>
      </c>
      <c r="B15204" t="s">
        <v>6</v>
      </c>
      <c r="C15204" s="1">
        <v>44812</v>
      </c>
      <c r="D15204">
        <v>163.51400000000001</v>
      </c>
    </row>
    <row r="15205" spans="1:4" hidden="1" x14ac:dyDescent="0.35">
      <c r="A15205" s="3" t="str">
        <f t="shared" si="237"/>
        <v>ALLE_44812</v>
      </c>
      <c r="B15205" t="s">
        <v>7</v>
      </c>
      <c r="C15205" s="1">
        <v>44812</v>
      </c>
      <c r="D15205">
        <v>97.361999999999995</v>
      </c>
    </row>
    <row r="15206" spans="1:4" hidden="1" x14ac:dyDescent="0.35">
      <c r="A15206" s="3" t="str">
        <f t="shared" si="237"/>
        <v>AMAT_44812</v>
      </c>
      <c r="B15206" t="s">
        <v>8</v>
      </c>
      <c r="C15206" s="1">
        <v>44812</v>
      </c>
      <c r="D15206">
        <v>93.561999999999998</v>
      </c>
    </row>
    <row r="15207" spans="1:4" hidden="1" x14ac:dyDescent="0.35">
      <c r="A15207" s="3" t="str">
        <f t="shared" si="237"/>
        <v>AMP_44812</v>
      </c>
      <c r="B15207" t="s">
        <v>9</v>
      </c>
      <c r="C15207" s="1">
        <v>44812</v>
      </c>
      <c r="D15207">
        <v>280.197</v>
      </c>
    </row>
    <row r="15208" spans="1:4" hidden="1" x14ac:dyDescent="0.35">
      <c r="A15208" s="3" t="str">
        <f t="shared" si="237"/>
        <v>AMZN_44812</v>
      </c>
      <c r="B15208" t="s">
        <v>10</v>
      </c>
      <c r="C15208" s="1">
        <v>44812</v>
      </c>
      <c r="D15208">
        <v>129.82</v>
      </c>
    </row>
    <row r="15209" spans="1:4" hidden="1" x14ac:dyDescent="0.35">
      <c r="A15209" s="3" t="str">
        <f t="shared" ref="A15209:A15272" si="238">CONCATENATE(B15209,"_",C15209)</f>
        <v>AVB_44812</v>
      </c>
      <c r="B15209" t="s">
        <v>11</v>
      </c>
      <c r="C15209" s="1">
        <v>44812</v>
      </c>
      <c r="D15209">
        <v>207.95</v>
      </c>
    </row>
    <row r="15210" spans="1:4" hidden="1" x14ac:dyDescent="0.35">
      <c r="A15210" s="3" t="str">
        <f t="shared" si="238"/>
        <v>AVY_44812</v>
      </c>
      <c r="B15210" t="s">
        <v>12</v>
      </c>
      <c r="C15210" s="1">
        <v>44812</v>
      </c>
      <c r="D15210">
        <v>188.309</v>
      </c>
    </row>
    <row r="15211" spans="1:4" hidden="1" x14ac:dyDescent="0.35">
      <c r="A15211" s="3" t="str">
        <f t="shared" si="238"/>
        <v>AXP_44812</v>
      </c>
      <c r="B15211" t="s">
        <v>13</v>
      </c>
      <c r="C15211" s="1">
        <v>44812</v>
      </c>
      <c r="D15211">
        <v>152.40799999999999</v>
      </c>
    </row>
    <row r="15212" spans="1:4" hidden="1" x14ac:dyDescent="0.35">
      <c r="A15212" s="3" t="str">
        <f t="shared" si="238"/>
        <v>BDX_44812</v>
      </c>
      <c r="B15212" t="s">
        <v>14</v>
      </c>
      <c r="C15212" s="1">
        <v>44812</v>
      </c>
      <c r="D15212">
        <v>259.53800000000001</v>
      </c>
    </row>
    <row r="15213" spans="1:4" hidden="1" x14ac:dyDescent="0.35">
      <c r="A15213" s="3" t="str">
        <f t="shared" si="238"/>
        <v>BF-B_44812</v>
      </c>
      <c r="B15213" t="s">
        <v>15</v>
      </c>
      <c r="C15213" s="1">
        <v>44812</v>
      </c>
      <c r="D15213">
        <v>72.564999999999998</v>
      </c>
    </row>
    <row r="15214" spans="1:4" hidden="1" x14ac:dyDescent="0.35">
      <c r="A15214" s="3" t="str">
        <f t="shared" si="238"/>
        <v>BMY_44812</v>
      </c>
      <c r="B15214" t="s">
        <v>16</v>
      </c>
      <c r="C15214" s="1">
        <v>44812</v>
      </c>
      <c r="D15214">
        <v>68.302999999999997</v>
      </c>
    </row>
    <row r="15215" spans="1:4" hidden="1" x14ac:dyDescent="0.35">
      <c r="A15215" s="3" t="str">
        <f t="shared" si="238"/>
        <v>BR_44812</v>
      </c>
      <c r="B15215" t="s">
        <v>17</v>
      </c>
      <c r="C15215" s="1">
        <v>44812</v>
      </c>
      <c r="D15215">
        <v>169.35499999999999</v>
      </c>
    </row>
    <row r="15216" spans="1:4" hidden="1" x14ac:dyDescent="0.35">
      <c r="A15216" s="3" t="str">
        <f t="shared" si="238"/>
        <v>CARR_44812</v>
      </c>
      <c r="B15216" t="s">
        <v>18</v>
      </c>
      <c r="C15216" s="1">
        <v>44812</v>
      </c>
      <c r="D15216">
        <v>41.762</v>
      </c>
    </row>
    <row r="15217" spans="1:4" hidden="1" x14ac:dyDescent="0.35">
      <c r="A15217" s="3" t="str">
        <f t="shared" si="238"/>
        <v>CDW_44812</v>
      </c>
      <c r="B15217" t="s">
        <v>19</v>
      </c>
      <c r="C15217" s="1">
        <v>44812</v>
      </c>
      <c r="D15217">
        <v>173.81399999999999</v>
      </c>
    </row>
    <row r="15218" spans="1:4" hidden="1" x14ac:dyDescent="0.35">
      <c r="A15218" s="3" t="str">
        <f t="shared" si="238"/>
        <v>CE_44812</v>
      </c>
      <c r="B15218" t="s">
        <v>20</v>
      </c>
      <c r="C15218" s="1">
        <v>44812</v>
      </c>
      <c r="D15218">
        <v>110.876</v>
      </c>
    </row>
    <row r="15219" spans="1:4" hidden="1" x14ac:dyDescent="0.35">
      <c r="A15219" s="3" t="str">
        <f t="shared" si="238"/>
        <v>CHTR_44812</v>
      </c>
      <c r="B15219" t="s">
        <v>21</v>
      </c>
      <c r="C15219" s="1">
        <v>44812</v>
      </c>
      <c r="D15219">
        <v>395.91</v>
      </c>
    </row>
    <row r="15220" spans="1:4" hidden="1" x14ac:dyDescent="0.35">
      <c r="A15220" s="3" t="str">
        <f t="shared" si="238"/>
        <v>CNC_44812</v>
      </c>
      <c r="B15220" t="s">
        <v>22</v>
      </c>
      <c r="C15220" s="1">
        <v>44812</v>
      </c>
      <c r="D15220">
        <v>91.26</v>
      </c>
    </row>
    <row r="15221" spans="1:4" hidden="1" x14ac:dyDescent="0.35">
      <c r="A15221" s="3" t="str">
        <f t="shared" si="238"/>
        <v>CNP_44812</v>
      </c>
      <c r="B15221" t="s">
        <v>23</v>
      </c>
      <c r="C15221" s="1">
        <v>44812</v>
      </c>
      <c r="D15221">
        <v>32.286999999999999</v>
      </c>
    </row>
    <row r="15222" spans="1:4" hidden="1" x14ac:dyDescent="0.35">
      <c r="A15222" s="3" t="str">
        <f t="shared" si="238"/>
        <v>COP_44812</v>
      </c>
      <c r="B15222" t="s">
        <v>24</v>
      </c>
      <c r="C15222" s="1">
        <v>44812</v>
      </c>
      <c r="D15222">
        <v>105.31</v>
      </c>
    </row>
    <row r="15223" spans="1:4" hidden="1" x14ac:dyDescent="0.35">
      <c r="A15223" s="3" t="str">
        <f t="shared" si="238"/>
        <v>CTAS_44812</v>
      </c>
      <c r="B15223" t="s">
        <v>25</v>
      </c>
      <c r="C15223" s="1">
        <v>44812</v>
      </c>
      <c r="D15223">
        <v>427.18</v>
      </c>
    </row>
    <row r="15224" spans="1:4" hidden="1" x14ac:dyDescent="0.35">
      <c r="A15224" s="3" t="str">
        <f t="shared" si="238"/>
        <v>CZR_44812</v>
      </c>
      <c r="B15224" t="s">
        <v>26</v>
      </c>
      <c r="C15224" s="1">
        <v>44812</v>
      </c>
      <c r="D15224">
        <v>46.18</v>
      </c>
    </row>
    <row r="15225" spans="1:4" hidden="1" x14ac:dyDescent="0.35">
      <c r="A15225" s="3" t="str">
        <f t="shared" si="238"/>
        <v>DG_44812</v>
      </c>
      <c r="B15225" t="s">
        <v>27</v>
      </c>
      <c r="C15225" s="1">
        <v>44812</v>
      </c>
      <c r="D15225">
        <v>246.29499999999999</v>
      </c>
    </row>
    <row r="15226" spans="1:4" hidden="1" x14ac:dyDescent="0.35">
      <c r="A15226" s="3" t="str">
        <f t="shared" si="238"/>
        <v>DPZ_44812</v>
      </c>
      <c r="B15226" t="s">
        <v>28</v>
      </c>
      <c r="C15226" s="1">
        <v>44812</v>
      </c>
      <c r="D15226">
        <v>359.767</v>
      </c>
    </row>
    <row r="15227" spans="1:4" x14ac:dyDescent="0.35">
      <c r="A15227" s="3" t="str">
        <f t="shared" si="238"/>
        <v>DRE_44812</v>
      </c>
      <c r="B15227" t="s">
        <v>29</v>
      </c>
      <c r="C15227" s="1">
        <v>44812</v>
      </c>
      <c r="D15227">
        <v>60.173999999999999</v>
      </c>
    </row>
    <row r="15228" spans="1:4" hidden="1" x14ac:dyDescent="0.35">
      <c r="A15228" s="3" t="str">
        <f t="shared" si="238"/>
        <v>DXC_44812</v>
      </c>
      <c r="B15228" t="s">
        <v>30</v>
      </c>
      <c r="C15228" s="1">
        <v>44812</v>
      </c>
      <c r="D15228">
        <v>26.6</v>
      </c>
    </row>
    <row r="15229" spans="1:4" hidden="1" x14ac:dyDescent="0.35">
      <c r="A15229" s="3" t="str">
        <f t="shared" si="238"/>
        <v>EWA_44812</v>
      </c>
      <c r="B15229" t="s">
        <v>31</v>
      </c>
      <c r="C15229" s="1">
        <v>44812</v>
      </c>
      <c r="D15229">
        <v>21.259</v>
      </c>
    </row>
    <row r="15230" spans="1:4" hidden="1" x14ac:dyDescent="0.35">
      <c r="A15230" s="3" t="str">
        <f t="shared" si="238"/>
        <v>EWC_44812</v>
      </c>
      <c r="B15230" t="s">
        <v>32</v>
      </c>
      <c r="C15230" s="1">
        <v>44812</v>
      </c>
      <c r="D15230">
        <v>33.548000000000002</v>
      </c>
    </row>
    <row r="15231" spans="1:4" hidden="1" x14ac:dyDescent="0.35">
      <c r="A15231" s="3" t="str">
        <f t="shared" si="238"/>
        <v>EWG_44812</v>
      </c>
      <c r="B15231" t="s">
        <v>33</v>
      </c>
      <c r="C15231" s="1">
        <v>44812</v>
      </c>
      <c r="D15231">
        <v>21.773</v>
      </c>
    </row>
    <row r="15232" spans="1:4" hidden="1" x14ac:dyDescent="0.35">
      <c r="A15232" s="3" t="str">
        <f t="shared" si="238"/>
        <v>EWH_44812</v>
      </c>
      <c r="B15232" t="s">
        <v>34</v>
      </c>
      <c r="C15232" s="1">
        <v>44812</v>
      </c>
      <c r="D15232">
        <v>19.617000000000001</v>
      </c>
    </row>
    <row r="15233" spans="1:4" hidden="1" x14ac:dyDescent="0.35">
      <c r="A15233" s="3" t="str">
        <f t="shared" si="238"/>
        <v>EWJ_44812</v>
      </c>
      <c r="B15233" t="s">
        <v>35</v>
      </c>
      <c r="C15233" s="1">
        <v>44812</v>
      </c>
      <c r="D15233">
        <v>51.972999999999999</v>
      </c>
    </row>
    <row r="15234" spans="1:4" hidden="1" x14ac:dyDescent="0.35">
      <c r="A15234" s="3" t="str">
        <f t="shared" si="238"/>
        <v>EWL_44812</v>
      </c>
      <c r="B15234" t="s">
        <v>36</v>
      </c>
      <c r="C15234" s="1">
        <v>44812</v>
      </c>
      <c r="D15234">
        <v>40.58</v>
      </c>
    </row>
    <row r="15235" spans="1:4" hidden="1" x14ac:dyDescent="0.35">
      <c r="A15235" s="3" t="str">
        <f t="shared" si="238"/>
        <v>EWQ_44812</v>
      </c>
      <c r="B15235" t="s">
        <v>37</v>
      </c>
      <c r="C15235" s="1">
        <v>44812</v>
      </c>
      <c r="D15235">
        <v>29.353000000000002</v>
      </c>
    </row>
    <row r="15236" spans="1:4" hidden="1" x14ac:dyDescent="0.35">
      <c r="A15236" s="3" t="str">
        <f t="shared" si="238"/>
        <v>EWT_44812</v>
      </c>
      <c r="B15236" t="s">
        <v>38</v>
      </c>
      <c r="C15236" s="1">
        <v>44812</v>
      </c>
      <c r="D15236">
        <v>41.295999999999999</v>
      </c>
    </row>
    <row r="15237" spans="1:4" hidden="1" x14ac:dyDescent="0.35">
      <c r="A15237" s="3" t="str">
        <f t="shared" si="238"/>
        <v>EWU_44812</v>
      </c>
      <c r="B15237" t="s">
        <v>39</v>
      </c>
      <c r="C15237" s="1">
        <v>44812</v>
      </c>
      <c r="D15237">
        <v>28.183</v>
      </c>
    </row>
    <row r="15238" spans="1:4" hidden="1" x14ac:dyDescent="0.35">
      <c r="A15238" s="3" t="str">
        <f t="shared" si="238"/>
        <v>EWY_44812</v>
      </c>
      <c r="B15238" t="s">
        <v>40</v>
      </c>
      <c r="C15238" s="1">
        <v>44812</v>
      </c>
      <c r="D15238">
        <v>54.015000000000001</v>
      </c>
    </row>
    <row r="15239" spans="1:4" hidden="1" x14ac:dyDescent="0.35">
      <c r="A15239" s="3" t="str">
        <f t="shared" si="238"/>
        <v>EWZ_44812</v>
      </c>
      <c r="B15239" t="s">
        <v>41</v>
      </c>
      <c r="C15239" s="1">
        <v>44812</v>
      </c>
      <c r="D15239">
        <v>28.382000000000001</v>
      </c>
    </row>
    <row r="15240" spans="1:4" hidden="1" x14ac:dyDescent="0.35">
      <c r="A15240" s="3" t="str">
        <f t="shared" si="238"/>
        <v>FTV_44812</v>
      </c>
      <c r="B15240" t="s">
        <v>43</v>
      </c>
      <c r="C15240" s="1">
        <v>44812</v>
      </c>
      <c r="D15240">
        <v>65.2</v>
      </c>
    </row>
    <row r="15241" spans="1:4" hidden="1" x14ac:dyDescent="0.35">
      <c r="A15241" s="3" t="str">
        <f t="shared" si="238"/>
        <v>GOOG_44812</v>
      </c>
      <c r="B15241" t="s">
        <v>44</v>
      </c>
      <c r="C15241" s="1">
        <v>44812</v>
      </c>
      <c r="D15241">
        <v>109.42</v>
      </c>
    </row>
    <row r="15242" spans="1:4" hidden="1" x14ac:dyDescent="0.35">
      <c r="A15242" s="3" t="str">
        <f t="shared" si="238"/>
        <v>GPC_44812</v>
      </c>
      <c r="B15242" t="s">
        <v>45</v>
      </c>
      <c r="C15242" s="1">
        <v>44812</v>
      </c>
      <c r="D15242">
        <v>161.149</v>
      </c>
    </row>
    <row r="15243" spans="1:4" hidden="1" x14ac:dyDescent="0.35">
      <c r="A15243" s="3" t="str">
        <f t="shared" si="238"/>
        <v>GSG_44812</v>
      </c>
      <c r="B15243" t="s">
        <v>46</v>
      </c>
      <c r="C15243" s="1">
        <v>44812</v>
      </c>
      <c r="D15243">
        <v>21.26</v>
      </c>
    </row>
    <row r="15244" spans="1:4" hidden="1" x14ac:dyDescent="0.35">
      <c r="A15244" s="3" t="str">
        <f t="shared" si="238"/>
        <v>HIG_44812</v>
      </c>
      <c r="B15244" t="s">
        <v>47</v>
      </c>
      <c r="C15244" s="1">
        <v>44812</v>
      </c>
      <c r="D15244">
        <v>65.998000000000005</v>
      </c>
    </row>
    <row r="15245" spans="1:4" hidden="1" x14ac:dyDescent="0.35">
      <c r="A15245" s="3" t="str">
        <f t="shared" si="238"/>
        <v>HIGH.L_44812</v>
      </c>
      <c r="B15245" t="s">
        <v>48</v>
      </c>
      <c r="C15245" s="1">
        <v>44812</v>
      </c>
      <c r="D15245">
        <v>4.9480000000000004</v>
      </c>
    </row>
    <row r="15246" spans="1:4" hidden="1" x14ac:dyDescent="0.35">
      <c r="A15246" s="3" t="str">
        <f t="shared" si="238"/>
        <v>HST_44812</v>
      </c>
      <c r="B15246" t="s">
        <v>49</v>
      </c>
      <c r="C15246" s="1">
        <v>44812</v>
      </c>
      <c r="D15246">
        <v>17.411000000000001</v>
      </c>
    </row>
    <row r="15247" spans="1:4" hidden="1" x14ac:dyDescent="0.35">
      <c r="A15247" s="3" t="str">
        <f t="shared" si="238"/>
        <v>HYG_44812</v>
      </c>
      <c r="B15247" t="s">
        <v>50</v>
      </c>
      <c r="C15247" s="1">
        <v>44812</v>
      </c>
      <c r="D15247">
        <v>73.787999999999997</v>
      </c>
    </row>
    <row r="15248" spans="1:4" hidden="1" x14ac:dyDescent="0.35">
      <c r="A15248" s="3" t="str">
        <f t="shared" si="238"/>
        <v>IAU_44812</v>
      </c>
      <c r="B15248" t="s">
        <v>51</v>
      </c>
      <c r="C15248" s="1">
        <v>44812</v>
      </c>
      <c r="D15248">
        <v>32.4</v>
      </c>
    </row>
    <row r="15249" spans="1:4" hidden="1" x14ac:dyDescent="0.35">
      <c r="A15249" s="3" t="str">
        <f t="shared" si="238"/>
        <v>ICLN_44812</v>
      </c>
      <c r="B15249" t="s">
        <v>52</v>
      </c>
      <c r="C15249" s="1">
        <v>44812</v>
      </c>
      <c r="D15249">
        <v>22.83</v>
      </c>
    </row>
    <row r="15250" spans="1:4" hidden="1" x14ac:dyDescent="0.35">
      <c r="A15250" s="3" t="str">
        <f t="shared" si="238"/>
        <v>IEAA.L_44812</v>
      </c>
      <c r="B15250" t="s">
        <v>53</v>
      </c>
      <c r="C15250" s="1">
        <v>44812</v>
      </c>
      <c r="D15250">
        <v>4.6950000000000003</v>
      </c>
    </row>
    <row r="15251" spans="1:4" hidden="1" x14ac:dyDescent="0.35">
      <c r="A15251" s="3" t="str">
        <f t="shared" si="238"/>
        <v>IEF_44812</v>
      </c>
      <c r="B15251" t="s">
        <v>54</v>
      </c>
      <c r="C15251" s="1">
        <v>44812</v>
      </c>
      <c r="D15251">
        <v>98.867999999999995</v>
      </c>
    </row>
    <row r="15252" spans="1:4" hidden="1" x14ac:dyDescent="0.35">
      <c r="A15252" s="3" t="str">
        <f t="shared" si="238"/>
        <v>IEFM.L_44812</v>
      </c>
      <c r="B15252" t="s">
        <v>55</v>
      </c>
      <c r="C15252" s="1">
        <v>44812</v>
      </c>
      <c r="D15252">
        <v>712.85</v>
      </c>
    </row>
    <row r="15253" spans="1:4" hidden="1" x14ac:dyDescent="0.35">
      <c r="A15253" s="3" t="str">
        <f t="shared" si="238"/>
        <v>IEMG_44812</v>
      </c>
      <c r="B15253" t="s">
        <v>56</v>
      </c>
      <c r="C15253" s="1">
        <v>44812</v>
      </c>
      <c r="D15253">
        <v>46.718000000000004</v>
      </c>
    </row>
    <row r="15254" spans="1:4" hidden="1" x14ac:dyDescent="0.35">
      <c r="A15254" s="3" t="str">
        <f t="shared" si="238"/>
        <v>IEUS_44812</v>
      </c>
      <c r="B15254" t="s">
        <v>57</v>
      </c>
      <c r="C15254" s="1">
        <v>44812</v>
      </c>
      <c r="D15254">
        <v>46.005000000000003</v>
      </c>
    </row>
    <row r="15255" spans="1:4" hidden="1" x14ac:dyDescent="0.35">
      <c r="A15255" s="3" t="str">
        <f t="shared" si="238"/>
        <v>IEVL.L_44812</v>
      </c>
      <c r="B15255" t="s">
        <v>58</v>
      </c>
      <c r="C15255" s="1">
        <v>44812</v>
      </c>
      <c r="D15255">
        <v>6.702</v>
      </c>
    </row>
    <row r="15256" spans="1:4" hidden="1" x14ac:dyDescent="0.35">
      <c r="A15256" s="3" t="str">
        <f t="shared" si="238"/>
        <v>IGF_44812</v>
      </c>
      <c r="B15256" t="s">
        <v>59</v>
      </c>
      <c r="C15256" s="1">
        <v>44812</v>
      </c>
      <c r="D15256">
        <v>46.993000000000002</v>
      </c>
    </row>
    <row r="15257" spans="1:4" hidden="1" x14ac:dyDescent="0.35">
      <c r="A15257" s="3" t="str">
        <f t="shared" si="238"/>
        <v>INDA_44812</v>
      </c>
      <c r="B15257" t="s">
        <v>60</v>
      </c>
      <c r="C15257" s="1">
        <v>44812</v>
      </c>
      <c r="D15257">
        <v>43.79</v>
      </c>
    </row>
    <row r="15258" spans="1:4" hidden="1" x14ac:dyDescent="0.35">
      <c r="A15258" s="3" t="str">
        <f t="shared" si="238"/>
        <v>IUMO.L_44812</v>
      </c>
      <c r="B15258" t="s">
        <v>61</v>
      </c>
      <c r="C15258" s="1">
        <v>44812</v>
      </c>
      <c r="D15258">
        <v>9.8260000000000005</v>
      </c>
    </row>
    <row r="15259" spans="1:4" hidden="1" x14ac:dyDescent="0.35">
      <c r="A15259" s="3" t="str">
        <f t="shared" si="238"/>
        <v>IUVL.L_44812</v>
      </c>
      <c r="B15259" t="s">
        <v>62</v>
      </c>
      <c r="C15259" s="1">
        <v>44812</v>
      </c>
      <c r="D15259">
        <v>8.1050000000000004</v>
      </c>
    </row>
    <row r="15260" spans="1:4" hidden="1" x14ac:dyDescent="0.35">
      <c r="A15260" s="3" t="str">
        <f t="shared" si="238"/>
        <v>IVV_44812</v>
      </c>
      <c r="B15260" t="s">
        <v>63</v>
      </c>
      <c r="C15260" s="1">
        <v>44812</v>
      </c>
      <c r="D15260">
        <v>398.553</v>
      </c>
    </row>
    <row r="15261" spans="1:4" hidden="1" x14ac:dyDescent="0.35">
      <c r="A15261" s="3" t="str">
        <f t="shared" si="238"/>
        <v>IWM_44812</v>
      </c>
      <c r="B15261" t="s">
        <v>64</v>
      </c>
      <c r="C15261" s="1">
        <v>44812</v>
      </c>
      <c r="D15261">
        <v>181.92500000000001</v>
      </c>
    </row>
    <row r="15262" spans="1:4" hidden="1" x14ac:dyDescent="0.35">
      <c r="A15262" s="3" t="str">
        <f t="shared" si="238"/>
        <v>IXN_44812</v>
      </c>
      <c r="B15262" t="s">
        <v>65</v>
      </c>
      <c r="C15262" s="1">
        <v>44812</v>
      </c>
      <c r="D15262">
        <v>47.524999999999999</v>
      </c>
    </row>
    <row r="15263" spans="1:4" hidden="1" x14ac:dyDescent="0.35">
      <c r="A15263" s="3" t="str">
        <f t="shared" si="238"/>
        <v>JPEA.L_44812</v>
      </c>
      <c r="B15263" t="s">
        <v>66</v>
      </c>
      <c r="C15263" s="1">
        <v>44812</v>
      </c>
      <c r="D15263">
        <v>4.8310000000000004</v>
      </c>
    </row>
    <row r="15264" spans="1:4" hidden="1" x14ac:dyDescent="0.35">
      <c r="A15264" s="3" t="str">
        <f t="shared" si="238"/>
        <v>JPM_44812</v>
      </c>
      <c r="B15264" t="s">
        <v>67</v>
      </c>
      <c r="C15264" s="1">
        <v>44812</v>
      </c>
      <c r="D15264">
        <v>116.68600000000001</v>
      </c>
    </row>
    <row r="15265" spans="1:4" hidden="1" x14ac:dyDescent="0.35">
      <c r="A15265" s="3" t="str">
        <f t="shared" si="238"/>
        <v>KR_44812</v>
      </c>
      <c r="B15265" t="s">
        <v>68</v>
      </c>
      <c r="C15265" s="1">
        <v>44812</v>
      </c>
      <c r="D15265">
        <v>47.82</v>
      </c>
    </row>
    <row r="15266" spans="1:4" hidden="1" x14ac:dyDescent="0.35">
      <c r="A15266" s="3" t="str">
        <f t="shared" si="238"/>
        <v>LQD_44812</v>
      </c>
      <c r="B15266" t="s">
        <v>69</v>
      </c>
      <c r="C15266" s="1">
        <v>44812</v>
      </c>
      <c r="D15266">
        <v>106.79</v>
      </c>
    </row>
    <row r="15267" spans="1:4" hidden="1" x14ac:dyDescent="0.35">
      <c r="A15267" s="3" t="str">
        <f t="shared" si="238"/>
        <v>MCHI_44812</v>
      </c>
      <c r="B15267" t="s">
        <v>70</v>
      </c>
      <c r="C15267" s="1">
        <v>44812</v>
      </c>
      <c r="D15267">
        <v>46.731999999999999</v>
      </c>
    </row>
    <row r="15268" spans="1:4" hidden="1" x14ac:dyDescent="0.35">
      <c r="A15268" s="3" t="str">
        <f t="shared" si="238"/>
        <v>META_44812</v>
      </c>
      <c r="B15268" t="s">
        <v>144</v>
      </c>
      <c r="C15268" s="1">
        <v>44812</v>
      </c>
      <c r="D15268">
        <v>162.06</v>
      </c>
    </row>
    <row r="15269" spans="1:4" hidden="1" x14ac:dyDescent="0.35">
      <c r="A15269" s="3" t="str">
        <f t="shared" si="238"/>
        <v>MVEU.L_44812</v>
      </c>
      <c r="B15269" t="s">
        <v>71</v>
      </c>
      <c r="C15269" s="1">
        <v>44812</v>
      </c>
      <c r="D15269">
        <v>49.414999999999999</v>
      </c>
    </row>
    <row r="15270" spans="1:4" hidden="1" x14ac:dyDescent="0.35">
      <c r="A15270" s="3" t="str">
        <f t="shared" si="238"/>
        <v>OGN_44812</v>
      </c>
      <c r="B15270" t="s">
        <v>72</v>
      </c>
      <c r="C15270" s="1">
        <v>44812</v>
      </c>
      <c r="D15270">
        <v>29.027000000000001</v>
      </c>
    </row>
    <row r="15271" spans="1:4" hidden="1" x14ac:dyDescent="0.35">
      <c r="A15271" s="3" t="str">
        <f t="shared" si="238"/>
        <v>PG_44812</v>
      </c>
      <c r="B15271" t="s">
        <v>73</v>
      </c>
      <c r="C15271" s="1">
        <v>44812</v>
      </c>
      <c r="D15271">
        <v>136.03399999999999</v>
      </c>
    </row>
    <row r="15272" spans="1:4" hidden="1" x14ac:dyDescent="0.35">
      <c r="A15272" s="3" t="str">
        <f t="shared" si="238"/>
        <v>PPL_44812</v>
      </c>
      <c r="B15272" t="s">
        <v>74</v>
      </c>
      <c r="C15272" s="1">
        <v>44812</v>
      </c>
      <c r="D15272">
        <v>29.39</v>
      </c>
    </row>
    <row r="15273" spans="1:4" hidden="1" x14ac:dyDescent="0.35">
      <c r="A15273" s="3" t="str">
        <f t="shared" ref="A15273:A15336" si="239">CONCATENATE(B15273,"_",C15273)</f>
        <v>PRU_44812</v>
      </c>
      <c r="B15273" t="s">
        <v>75</v>
      </c>
      <c r="C15273" s="1">
        <v>44812</v>
      </c>
      <c r="D15273">
        <v>95.866</v>
      </c>
    </row>
    <row r="15274" spans="1:4" hidden="1" x14ac:dyDescent="0.35">
      <c r="A15274" s="3" t="str">
        <f t="shared" si="239"/>
        <v>PYPL_44812</v>
      </c>
      <c r="B15274" t="s">
        <v>76</v>
      </c>
      <c r="C15274" s="1">
        <v>44812</v>
      </c>
      <c r="D15274">
        <v>96.17</v>
      </c>
    </row>
    <row r="15275" spans="1:4" hidden="1" x14ac:dyDescent="0.35">
      <c r="A15275" s="3" t="str">
        <f t="shared" si="239"/>
        <v>RE_44812</v>
      </c>
      <c r="B15275" t="s">
        <v>77</v>
      </c>
      <c r="C15275" s="1">
        <v>44812</v>
      </c>
      <c r="D15275">
        <v>284.07600000000002</v>
      </c>
    </row>
    <row r="15276" spans="1:4" hidden="1" x14ac:dyDescent="0.35">
      <c r="A15276" s="3" t="str">
        <f t="shared" si="239"/>
        <v>REET_44812</v>
      </c>
      <c r="B15276" t="s">
        <v>78</v>
      </c>
      <c r="C15276" s="1">
        <v>44812</v>
      </c>
      <c r="D15276">
        <v>24.378</v>
      </c>
    </row>
    <row r="15277" spans="1:4" hidden="1" x14ac:dyDescent="0.35">
      <c r="A15277" s="3" t="str">
        <f t="shared" si="239"/>
        <v>ROL_44812</v>
      </c>
      <c r="B15277" t="s">
        <v>79</v>
      </c>
      <c r="C15277" s="1">
        <v>44812</v>
      </c>
      <c r="D15277">
        <v>35.985999999999997</v>
      </c>
    </row>
    <row r="15278" spans="1:4" hidden="1" x14ac:dyDescent="0.35">
      <c r="A15278" s="3" t="str">
        <f t="shared" si="239"/>
        <v>ROST_44812</v>
      </c>
      <c r="B15278" t="s">
        <v>80</v>
      </c>
      <c r="C15278" s="1">
        <v>44812</v>
      </c>
      <c r="D15278">
        <v>92.02</v>
      </c>
    </row>
    <row r="15279" spans="1:4" hidden="1" x14ac:dyDescent="0.35">
      <c r="A15279" s="3" t="str">
        <f t="shared" si="239"/>
        <v>SEGA.L_44812</v>
      </c>
      <c r="B15279" t="s">
        <v>81</v>
      </c>
      <c r="C15279" s="1">
        <v>44812</v>
      </c>
      <c r="D15279">
        <v>96.68</v>
      </c>
    </row>
    <row r="15280" spans="1:4" hidden="1" x14ac:dyDescent="0.35">
      <c r="A15280" s="3" t="str">
        <f t="shared" si="239"/>
        <v>SHY_44812</v>
      </c>
      <c r="B15280" t="s">
        <v>82</v>
      </c>
      <c r="C15280" s="1">
        <v>44812</v>
      </c>
      <c r="D15280">
        <v>81.399000000000001</v>
      </c>
    </row>
    <row r="15281" spans="1:4" hidden="1" x14ac:dyDescent="0.35">
      <c r="A15281" s="3" t="str">
        <f t="shared" si="239"/>
        <v>SLV_44812</v>
      </c>
      <c r="B15281" t="s">
        <v>83</v>
      </c>
      <c r="C15281" s="1">
        <v>44812</v>
      </c>
      <c r="D15281">
        <v>17.03</v>
      </c>
    </row>
    <row r="15282" spans="1:4" hidden="1" x14ac:dyDescent="0.35">
      <c r="A15282" s="3" t="str">
        <f t="shared" si="239"/>
        <v>SPMV.L_44812</v>
      </c>
      <c r="B15282" t="s">
        <v>84</v>
      </c>
      <c r="C15282" s="1">
        <v>44812</v>
      </c>
      <c r="D15282">
        <v>75.959999999999994</v>
      </c>
    </row>
    <row r="15283" spans="1:4" hidden="1" x14ac:dyDescent="0.35">
      <c r="A15283" s="3" t="str">
        <f t="shared" si="239"/>
        <v>TLT_44812</v>
      </c>
      <c r="B15283" t="s">
        <v>85</v>
      </c>
      <c r="C15283" s="1">
        <v>44812</v>
      </c>
      <c r="D15283">
        <v>106.758</v>
      </c>
    </row>
    <row r="15284" spans="1:4" hidden="1" x14ac:dyDescent="0.35">
      <c r="A15284" s="3" t="str">
        <f t="shared" si="239"/>
        <v>UNH_44812</v>
      </c>
      <c r="B15284" t="s">
        <v>86</v>
      </c>
      <c r="C15284" s="1">
        <v>44812</v>
      </c>
      <c r="D15284">
        <v>524.24400000000003</v>
      </c>
    </row>
    <row r="15285" spans="1:4" hidden="1" x14ac:dyDescent="0.35">
      <c r="A15285" s="3" t="str">
        <f t="shared" si="239"/>
        <v>URI_44812</v>
      </c>
      <c r="B15285" t="s">
        <v>87</v>
      </c>
      <c r="C15285" s="1">
        <v>44812</v>
      </c>
      <c r="D15285">
        <v>303.93599999999998</v>
      </c>
    </row>
    <row r="15286" spans="1:4" hidden="1" x14ac:dyDescent="0.35">
      <c r="A15286" s="3" t="str">
        <f t="shared" si="239"/>
        <v>V_44812</v>
      </c>
      <c r="B15286" t="s">
        <v>88</v>
      </c>
      <c r="C15286" s="1">
        <v>44812</v>
      </c>
      <c r="D15286">
        <v>199.87100000000001</v>
      </c>
    </row>
    <row r="15287" spans="1:4" hidden="1" x14ac:dyDescent="0.35">
      <c r="A15287" s="3" t="str">
        <f t="shared" si="239"/>
        <v>VRSK_44812</v>
      </c>
      <c r="B15287" t="s">
        <v>89</v>
      </c>
      <c r="C15287" s="1">
        <v>44812</v>
      </c>
      <c r="D15287">
        <v>190.46199999999999</v>
      </c>
    </row>
    <row r="15288" spans="1:4" hidden="1" x14ac:dyDescent="0.35">
      <c r="A15288" s="3" t="str">
        <f t="shared" si="239"/>
        <v>VXX_44812</v>
      </c>
      <c r="B15288" t="s">
        <v>90</v>
      </c>
      <c r="C15288" s="1">
        <v>44812</v>
      </c>
      <c r="D15288">
        <v>18.22</v>
      </c>
    </row>
    <row r="15289" spans="1:4" hidden="1" x14ac:dyDescent="0.35">
      <c r="A15289" s="3" t="str">
        <f t="shared" si="239"/>
        <v>WRK_44812</v>
      </c>
      <c r="B15289" t="s">
        <v>91</v>
      </c>
      <c r="C15289" s="1">
        <v>44812</v>
      </c>
      <c r="D15289">
        <v>39.838999999999999</v>
      </c>
    </row>
    <row r="15290" spans="1:4" hidden="1" x14ac:dyDescent="0.35">
      <c r="A15290" s="3" t="str">
        <f t="shared" si="239"/>
        <v>XLB_44812</v>
      </c>
      <c r="B15290" t="s">
        <v>92</v>
      </c>
      <c r="C15290" s="1">
        <v>44812</v>
      </c>
      <c r="D15290">
        <v>75.984999999999999</v>
      </c>
    </row>
    <row r="15291" spans="1:4" hidden="1" x14ac:dyDescent="0.35">
      <c r="A15291" s="3" t="str">
        <f t="shared" si="239"/>
        <v>XLC_44812</v>
      </c>
      <c r="B15291" t="s">
        <v>93</v>
      </c>
      <c r="C15291" s="1">
        <v>44812</v>
      </c>
      <c r="D15291">
        <v>53.863999999999997</v>
      </c>
    </row>
    <row r="15292" spans="1:4" hidden="1" x14ac:dyDescent="0.35">
      <c r="A15292" s="3" t="str">
        <f t="shared" si="239"/>
        <v>XLE_44812</v>
      </c>
      <c r="B15292" t="s">
        <v>94</v>
      </c>
      <c r="C15292" s="1">
        <v>44812</v>
      </c>
      <c r="D15292">
        <v>76.998999999999995</v>
      </c>
    </row>
    <row r="15293" spans="1:4" hidden="1" x14ac:dyDescent="0.35">
      <c r="A15293" s="3" t="str">
        <f t="shared" si="239"/>
        <v>XLF_44812</v>
      </c>
      <c r="B15293" t="s">
        <v>95</v>
      </c>
      <c r="C15293" s="1">
        <v>44812</v>
      </c>
      <c r="D15293">
        <v>33.661999999999999</v>
      </c>
    </row>
    <row r="15294" spans="1:4" hidden="1" x14ac:dyDescent="0.35">
      <c r="A15294" s="3" t="str">
        <f t="shared" si="239"/>
        <v>XLI_44812</v>
      </c>
      <c r="B15294" t="s">
        <v>96</v>
      </c>
      <c r="C15294" s="1">
        <v>44812</v>
      </c>
      <c r="D15294">
        <v>93.177999999999997</v>
      </c>
    </row>
    <row r="15295" spans="1:4" hidden="1" x14ac:dyDescent="0.35">
      <c r="A15295" s="3" t="str">
        <f t="shared" si="239"/>
        <v>XLK_44812</v>
      </c>
      <c r="B15295" t="s">
        <v>97</v>
      </c>
      <c r="C15295" s="1">
        <v>44812</v>
      </c>
      <c r="D15295">
        <v>133.82400000000001</v>
      </c>
    </row>
    <row r="15296" spans="1:4" hidden="1" x14ac:dyDescent="0.35">
      <c r="A15296" s="3" t="str">
        <f t="shared" si="239"/>
        <v>XLP_44812</v>
      </c>
      <c r="B15296" t="s">
        <v>98</v>
      </c>
      <c r="C15296" s="1">
        <v>44812</v>
      </c>
      <c r="D15296">
        <v>72.269000000000005</v>
      </c>
    </row>
    <row r="15297" spans="1:4" hidden="1" x14ac:dyDescent="0.35">
      <c r="A15297" s="3" t="str">
        <f t="shared" si="239"/>
        <v>XLU_44812</v>
      </c>
      <c r="B15297" t="s">
        <v>99</v>
      </c>
      <c r="C15297" s="1">
        <v>44812</v>
      </c>
      <c r="D15297">
        <v>75.930000000000007</v>
      </c>
    </row>
    <row r="15298" spans="1:4" hidden="1" x14ac:dyDescent="0.35">
      <c r="A15298" s="3" t="str">
        <f t="shared" si="239"/>
        <v>XLV_44812</v>
      </c>
      <c r="B15298" t="s">
        <v>100</v>
      </c>
      <c r="C15298" s="1">
        <v>44812</v>
      </c>
      <c r="D15298">
        <v>128.31800000000001</v>
      </c>
    </row>
    <row r="15299" spans="1:4" hidden="1" x14ac:dyDescent="0.35">
      <c r="A15299" s="3" t="str">
        <f t="shared" si="239"/>
        <v>XLY_44812</v>
      </c>
      <c r="B15299" t="s">
        <v>101</v>
      </c>
      <c r="C15299" s="1">
        <v>44812</v>
      </c>
      <c r="D15299">
        <v>160.643</v>
      </c>
    </row>
    <row r="15300" spans="1:4" hidden="1" x14ac:dyDescent="0.35">
      <c r="A15300" s="3" t="str">
        <f t="shared" si="239"/>
        <v>XOM_44812</v>
      </c>
      <c r="B15300" t="s">
        <v>102</v>
      </c>
      <c r="C15300" s="1">
        <v>44812</v>
      </c>
      <c r="D15300">
        <v>93.41</v>
      </c>
    </row>
    <row r="15301" spans="1:4" hidden="1" x14ac:dyDescent="0.35">
      <c r="A15301" s="3" t="str">
        <f t="shared" si="239"/>
        <v>ABBV_44813</v>
      </c>
      <c r="B15301" t="s">
        <v>3</v>
      </c>
      <c r="C15301" s="1">
        <v>44813</v>
      </c>
      <c r="D15301">
        <v>138.67699999999999</v>
      </c>
    </row>
    <row r="15302" spans="1:4" hidden="1" x14ac:dyDescent="0.35">
      <c r="A15302" s="3" t="str">
        <f t="shared" si="239"/>
        <v>ACN_44813</v>
      </c>
      <c r="B15302" t="s">
        <v>4</v>
      </c>
      <c r="C15302" s="1">
        <v>44813</v>
      </c>
      <c r="D15302">
        <v>288.08499999999998</v>
      </c>
    </row>
    <row r="15303" spans="1:4" hidden="1" x14ac:dyDescent="0.35">
      <c r="A15303" s="3" t="str">
        <f t="shared" si="239"/>
        <v>AEP_44813</v>
      </c>
      <c r="B15303" t="s">
        <v>5</v>
      </c>
      <c r="C15303" s="1">
        <v>44813</v>
      </c>
      <c r="D15303">
        <v>102.78400000000001</v>
      </c>
    </row>
    <row r="15304" spans="1:4" hidden="1" x14ac:dyDescent="0.35">
      <c r="A15304" s="3" t="str">
        <f t="shared" si="239"/>
        <v>AIZ_44813</v>
      </c>
      <c r="B15304" t="s">
        <v>6</v>
      </c>
      <c r="C15304" s="1">
        <v>44813</v>
      </c>
      <c r="D15304">
        <v>162.798</v>
      </c>
    </row>
    <row r="15305" spans="1:4" hidden="1" x14ac:dyDescent="0.35">
      <c r="A15305" s="3" t="str">
        <f t="shared" si="239"/>
        <v>ALLE_44813</v>
      </c>
      <c r="B15305" t="s">
        <v>7</v>
      </c>
      <c r="C15305" s="1">
        <v>44813</v>
      </c>
      <c r="D15305">
        <v>98.83</v>
      </c>
    </row>
    <row r="15306" spans="1:4" hidden="1" x14ac:dyDescent="0.35">
      <c r="A15306" s="3" t="str">
        <f t="shared" si="239"/>
        <v>AMAT_44813</v>
      </c>
      <c r="B15306" t="s">
        <v>8</v>
      </c>
      <c r="C15306" s="1">
        <v>44813</v>
      </c>
      <c r="D15306">
        <v>96.275999999999996</v>
      </c>
    </row>
    <row r="15307" spans="1:4" hidden="1" x14ac:dyDescent="0.35">
      <c r="A15307" s="3" t="str">
        <f t="shared" si="239"/>
        <v>AMP_44813</v>
      </c>
      <c r="B15307" t="s">
        <v>9</v>
      </c>
      <c r="C15307" s="1">
        <v>44813</v>
      </c>
      <c r="D15307">
        <v>284.435</v>
      </c>
    </row>
    <row r="15308" spans="1:4" hidden="1" x14ac:dyDescent="0.35">
      <c r="A15308" s="3" t="str">
        <f t="shared" si="239"/>
        <v>AMZN_44813</v>
      </c>
      <c r="B15308" t="s">
        <v>10</v>
      </c>
      <c r="C15308" s="1">
        <v>44813</v>
      </c>
      <c r="D15308">
        <v>133.27000000000001</v>
      </c>
    </row>
    <row r="15309" spans="1:4" hidden="1" x14ac:dyDescent="0.35">
      <c r="A15309" s="3" t="str">
        <f t="shared" si="239"/>
        <v>AVB_44813</v>
      </c>
      <c r="B15309" t="s">
        <v>11</v>
      </c>
      <c r="C15309" s="1">
        <v>44813</v>
      </c>
      <c r="D15309">
        <v>210.53200000000001</v>
      </c>
    </row>
    <row r="15310" spans="1:4" hidden="1" x14ac:dyDescent="0.35">
      <c r="A15310" s="3" t="str">
        <f t="shared" si="239"/>
        <v>AVY_44813</v>
      </c>
      <c r="B15310" t="s">
        <v>12</v>
      </c>
      <c r="C15310" s="1">
        <v>44813</v>
      </c>
      <c r="D15310">
        <v>190.30099999999999</v>
      </c>
    </row>
    <row r="15311" spans="1:4" hidden="1" x14ac:dyDescent="0.35">
      <c r="A15311" s="3" t="str">
        <f t="shared" si="239"/>
        <v>AXP_44813</v>
      </c>
      <c r="B15311" t="s">
        <v>13</v>
      </c>
      <c r="C15311" s="1">
        <v>44813</v>
      </c>
      <c r="D15311">
        <v>157.292</v>
      </c>
    </row>
    <row r="15312" spans="1:4" hidden="1" x14ac:dyDescent="0.35">
      <c r="A15312" s="3" t="str">
        <f t="shared" si="239"/>
        <v>BDX_44813</v>
      </c>
      <c r="B15312" t="s">
        <v>14</v>
      </c>
      <c r="C15312" s="1">
        <v>44813</v>
      </c>
      <c r="D15312">
        <v>261.88</v>
      </c>
    </row>
    <row r="15313" spans="1:4" hidden="1" x14ac:dyDescent="0.35">
      <c r="A15313" s="3" t="str">
        <f t="shared" si="239"/>
        <v>BF-B_44813</v>
      </c>
      <c r="B15313" t="s">
        <v>15</v>
      </c>
      <c r="C15313" s="1">
        <v>44813</v>
      </c>
      <c r="D15313">
        <v>73.272999999999996</v>
      </c>
    </row>
    <row r="15314" spans="1:4" hidden="1" x14ac:dyDescent="0.35">
      <c r="A15314" s="3" t="str">
        <f t="shared" si="239"/>
        <v>BMY_44813</v>
      </c>
      <c r="B15314" t="s">
        <v>16</v>
      </c>
      <c r="C15314" s="1">
        <v>44813</v>
      </c>
      <c r="D15314">
        <v>69.070999999999998</v>
      </c>
    </row>
    <row r="15315" spans="1:4" hidden="1" x14ac:dyDescent="0.35">
      <c r="A15315" s="3" t="str">
        <f t="shared" si="239"/>
        <v>BR_44813</v>
      </c>
      <c r="B15315" t="s">
        <v>17</v>
      </c>
      <c r="C15315" s="1">
        <v>44813</v>
      </c>
      <c r="D15315">
        <v>170.81100000000001</v>
      </c>
    </row>
    <row r="15316" spans="1:4" hidden="1" x14ac:dyDescent="0.35">
      <c r="A15316" s="3" t="str">
        <f t="shared" si="239"/>
        <v>CARR_44813</v>
      </c>
      <c r="B15316" t="s">
        <v>18</v>
      </c>
      <c r="C15316" s="1">
        <v>44813</v>
      </c>
      <c r="D15316">
        <v>41.811999999999998</v>
      </c>
    </row>
    <row r="15317" spans="1:4" hidden="1" x14ac:dyDescent="0.35">
      <c r="A15317" s="3" t="str">
        <f t="shared" si="239"/>
        <v>CDW_44813</v>
      </c>
      <c r="B15317" t="s">
        <v>19</v>
      </c>
      <c r="C15317" s="1">
        <v>44813</v>
      </c>
      <c r="D15317">
        <v>175.02</v>
      </c>
    </row>
    <row r="15318" spans="1:4" hidden="1" x14ac:dyDescent="0.35">
      <c r="A15318" s="3" t="str">
        <f t="shared" si="239"/>
        <v>CE_44813</v>
      </c>
      <c r="B15318" t="s">
        <v>20</v>
      </c>
      <c r="C15318" s="1">
        <v>44813</v>
      </c>
      <c r="D15318">
        <v>113.78700000000001</v>
      </c>
    </row>
    <row r="15319" spans="1:4" hidden="1" x14ac:dyDescent="0.35">
      <c r="A15319" s="3" t="str">
        <f t="shared" si="239"/>
        <v>CHTR_44813</v>
      </c>
      <c r="B15319" t="s">
        <v>21</v>
      </c>
      <c r="C15319" s="1">
        <v>44813</v>
      </c>
      <c r="D15319">
        <v>405.91</v>
      </c>
    </row>
    <row r="15320" spans="1:4" hidden="1" x14ac:dyDescent="0.35">
      <c r="A15320" s="3" t="str">
        <f t="shared" si="239"/>
        <v>CNC_44813</v>
      </c>
      <c r="B15320" t="s">
        <v>22</v>
      </c>
      <c r="C15320" s="1">
        <v>44813</v>
      </c>
      <c r="D15320">
        <v>91.99</v>
      </c>
    </row>
    <row r="15321" spans="1:4" hidden="1" x14ac:dyDescent="0.35">
      <c r="A15321" s="3" t="str">
        <f t="shared" si="239"/>
        <v>CNP_44813</v>
      </c>
      <c r="B15321" t="s">
        <v>23</v>
      </c>
      <c r="C15321" s="1">
        <v>44813</v>
      </c>
      <c r="D15321">
        <v>32.435000000000002</v>
      </c>
    </row>
    <row r="15322" spans="1:4" hidden="1" x14ac:dyDescent="0.35">
      <c r="A15322" s="3" t="str">
        <f t="shared" si="239"/>
        <v>COP_44813</v>
      </c>
      <c r="B15322" t="s">
        <v>24</v>
      </c>
      <c r="C15322" s="1">
        <v>44813</v>
      </c>
      <c r="D15322">
        <v>108.858</v>
      </c>
    </row>
    <row r="15323" spans="1:4" hidden="1" x14ac:dyDescent="0.35">
      <c r="A15323" s="3" t="str">
        <f t="shared" si="239"/>
        <v>CTAS_44813</v>
      </c>
      <c r="B15323" t="s">
        <v>25</v>
      </c>
      <c r="C15323" s="1">
        <v>44813</v>
      </c>
      <c r="D15323">
        <v>429.13</v>
      </c>
    </row>
    <row r="15324" spans="1:4" hidden="1" x14ac:dyDescent="0.35">
      <c r="A15324" s="3" t="str">
        <f t="shared" si="239"/>
        <v>CZR_44813</v>
      </c>
      <c r="B15324" t="s">
        <v>26</v>
      </c>
      <c r="C15324" s="1">
        <v>44813</v>
      </c>
      <c r="D15324">
        <v>48.33</v>
      </c>
    </row>
    <row r="15325" spans="1:4" hidden="1" x14ac:dyDescent="0.35">
      <c r="A15325" s="3" t="str">
        <f t="shared" si="239"/>
        <v>DG_44813</v>
      </c>
      <c r="B15325" t="s">
        <v>27</v>
      </c>
      <c r="C15325" s="1">
        <v>44813</v>
      </c>
      <c r="D15325">
        <v>246.14599999999999</v>
      </c>
    </row>
    <row r="15326" spans="1:4" hidden="1" x14ac:dyDescent="0.35">
      <c r="A15326" s="3" t="str">
        <f t="shared" si="239"/>
        <v>DPZ_44813</v>
      </c>
      <c r="B15326" t="s">
        <v>28</v>
      </c>
      <c r="C15326" s="1">
        <v>44813</v>
      </c>
      <c r="D15326">
        <v>364.85500000000002</v>
      </c>
    </row>
    <row r="15327" spans="1:4" x14ac:dyDescent="0.35">
      <c r="A15327" s="3" t="str">
        <f t="shared" si="239"/>
        <v>DRE_44813</v>
      </c>
      <c r="B15327" t="s">
        <v>29</v>
      </c>
      <c r="C15327" s="1">
        <v>44813</v>
      </c>
      <c r="D15327">
        <v>60.94</v>
      </c>
    </row>
    <row r="15328" spans="1:4" hidden="1" x14ac:dyDescent="0.35">
      <c r="A15328" s="3" t="str">
        <f t="shared" si="239"/>
        <v>DXC_44813</v>
      </c>
      <c r="B15328" t="s">
        <v>30</v>
      </c>
      <c r="C15328" s="1">
        <v>44813</v>
      </c>
      <c r="D15328">
        <v>26.76</v>
      </c>
    </row>
    <row r="15329" spans="1:4" hidden="1" x14ac:dyDescent="0.35">
      <c r="A15329" s="3" t="str">
        <f t="shared" si="239"/>
        <v>EWA_44813</v>
      </c>
      <c r="B15329" t="s">
        <v>31</v>
      </c>
      <c r="C15329" s="1">
        <v>44813</v>
      </c>
      <c r="D15329">
        <v>21.936</v>
      </c>
    </row>
    <row r="15330" spans="1:4" hidden="1" x14ac:dyDescent="0.35">
      <c r="A15330" s="3" t="str">
        <f t="shared" si="239"/>
        <v>EWC_44813</v>
      </c>
      <c r="B15330" t="s">
        <v>32</v>
      </c>
      <c r="C15330" s="1">
        <v>44813</v>
      </c>
      <c r="D15330">
        <v>34.386000000000003</v>
      </c>
    </row>
    <row r="15331" spans="1:4" hidden="1" x14ac:dyDescent="0.35">
      <c r="A15331" s="3" t="str">
        <f t="shared" si="239"/>
        <v>EWG_44813</v>
      </c>
      <c r="B15331" t="s">
        <v>33</v>
      </c>
      <c r="C15331" s="1">
        <v>44813</v>
      </c>
      <c r="D15331">
        <v>22.411999999999999</v>
      </c>
    </row>
    <row r="15332" spans="1:4" hidden="1" x14ac:dyDescent="0.35">
      <c r="A15332" s="3" t="str">
        <f t="shared" si="239"/>
        <v>EWH_44813</v>
      </c>
      <c r="B15332" t="s">
        <v>34</v>
      </c>
      <c r="C15332" s="1">
        <v>44813</v>
      </c>
      <c r="D15332">
        <v>19.992000000000001</v>
      </c>
    </row>
    <row r="15333" spans="1:4" hidden="1" x14ac:dyDescent="0.35">
      <c r="A15333" s="3" t="str">
        <f t="shared" si="239"/>
        <v>EWJ_44813</v>
      </c>
      <c r="B15333" t="s">
        <v>35</v>
      </c>
      <c r="C15333" s="1">
        <v>44813</v>
      </c>
      <c r="D15333">
        <v>52.951000000000001</v>
      </c>
    </row>
    <row r="15334" spans="1:4" hidden="1" x14ac:dyDescent="0.35">
      <c r="A15334" s="3" t="str">
        <f t="shared" si="239"/>
        <v>EWL_44813</v>
      </c>
      <c r="B15334" t="s">
        <v>36</v>
      </c>
      <c r="C15334" s="1">
        <v>44813</v>
      </c>
      <c r="D15334">
        <v>41.67</v>
      </c>
    </row>
    <row r="15335" spans="1:4" hidden="1" x14ac:dyDescent="0.35">
      <c r="A15335" s="3" t="str">
        <f t="shared" si="239"/>
        <v>EWQ_44813</v>
      </c>
      <c r="B15335" t="s">
        <v>37</v>
      </c>
      <c r="C15335" s="1">
        <v>44813</v>
      </c>
      <c r="D15335">
        <v>30.13</v>
      </c>
    </row>
    <row r="15336" spans="1:4" hidden="1" x14ac:dyDescent="0.35">
      <c r="A15336" s="3" t="str">
        <f t="shared" si="239"/>
        <v>EWT_44813</v>
      </c>
      <c r="B15336" t="s">
        <v>38</v>
      </c>
      <c r="C15336" s="1">
        <v>44813</v>
      </c>
      <c r="D15336">
        <v>41.973999999999997</v>
      </c>
    </row>
    <row r="15337" spans="1:4" hidden="1" x14ac:dyDescent="0.35">
      <c r="A15337" s="3" t="str">
        <f t="shared" ref="A15337:A15400" si="240">CONCATENATE(B15337,"_",C15337)</f>
        <v>EWU_44813</v>
      </c>
      <c r="B15337" t="s">
        <v>39</v>
      </c>
      <c r="C15337" s="1">
        <v>44813</v>
      </c>
      <c r="D15337">
        <v>28.882000000000001</v>
      </c>
    </row>
    <row r="15338" spans="1:4" hidden="1" x14ac:dyDescent="0.35">
      <c r="A15338" s="3" t="str">
        <f t="shared" si="240"/>
        <v>EWY_44813</v>
      </c>
      <c r="B15338" t="s">
        <v>40</v>
      </c>
      <c r="C15338" s="1">
        <v>44813</v>
      </c>
      <c r="D15338">
        <v>55.180999999999997</v>
      </c>
    </row>
    <row r="15339" spans="1:4" hidden="1" x14ac:dyDescent="0.35">
      <c r="A15339" s="3" t="str">
        <f t="shared" si="240"/>
        <v>EWZ_44813</v>
      </c>
      <c r="B15339" t="s">
        <v>41</v>
      </c>
      <c r="C15339" s="1">
        <v>44813</v>
      </c>
      <c r="D15339">
        <v>29.303999999999998</v>
      </c>
    </row>
    <row r="15340" spans="1:4" hidden="1" x14ac:dyDescent="0.35">
      <c r="A15340" s="3" t="str">
        <f t="shared" si="240"/>
        <v>FTV_44813</v>
      </c>
      <c r="B15340" t="s">
        <v>43</v>
      </c>
      <c r="C15340" s="1">
        <v>44813</v>
      </c>
      <c r="D15340">
        <v>65.95</v>
      </c>
    </row>
    <row r="15341" spans="1:4" hidden="1" x14ac:dyDescent="0.35">
      <c r="A15341" s="3" t="str">
        <f t="shared" si="240"/>
        <v>GOOG_44813</v>
      </c>
      <c r="B15341" t="s">
        <v>44</v>
      </c>
      <c r="C15341" s="1">
        <v>44813</v>
      </c>
      <c r="D15341">
        <v>111.78</v>
      </c>
    </row>
    <row r="15342" spans="1:4" hidden="1" x14ac:dyDescent="0.35">
      <c r="A15342" s="3" t="str">
        <f t="shared" si="240"/>
        <v>GPC_44813</v>
      </c>
      <c r="B15342" t="s">
        <v>45</v>
      </c>
      <c r="C15342" s="1">
        <v>44813</v>
      </c>
      <c r="D15342">
        <v>162.005</v>
      </c>
    </row>
    <row r="15343" spans="1:4" hidden="1" x14ac:dyDescent="0.35">
      <c r="A15343" s="3" t="str">
        <f t="shared" si="240"/>
        <v>GSG_44813</v>
      </c>
      <c r="B15343" t="s">
        <v>46</v>
      </c>
      <c r="C15343" s="1">
        <v>44813</v>
      </c>
      <c r="D15343">
        <v>21.87</v>
      </c>
    </row>
    <row r="15344" spans="1:4" hidden="1" x14ac:dyDescent="0.35">
      <c r="A15344" s="3" t="str">
        <f t="shared" si="240"/>
        <v>HIG_44813</v>
      </c>
      <c r="B15344" t="s">
        <v>47</v>
      </c>
      <c r="C15344" s="1">
        <v>44813</v>
      </c>
      <c r="D15344">
        <v>66.644000000000005</v>
      </c>
    </row>
    <row r="15345" spans="1:4" hidden="1" x14ac:dyDescent="0.35">
      <c r="A15345" s="3" t="str">
        <f t="shared" si="240"/>
        <v>HIGH.L_44813</v>
      </c>
      <c r="B15345" t="s">
        <v>48</v>
      </c>
      <c r="C15345" s="1">
        <v>44813</v>
      </c>
      <c r="D15345">
        <v>4.9779999999999998</v>
      </c>
    </row>
    <row r="15346" spans="1:4" hidden="1" x14ac:dyDescent="0.35">
      <c r="A15346" s="3" t="str">
        <f t="shared" si="240"/>
        <v>HST_44813</v>
      </c>
      <c r="B15346" t="s">
        <v>49</v>
      </c>
      <c r="C15346" s="1">
        <v>44813</v>
      </c>
      <c r="D15346">
        <v>17.972000000000001</v>
      </c>
    </row>
    <row r="15347" spans="1:4" hidden="1" x14ac:dyDescent="0.35">
      <c r="A15347" s="3" t="str">
        <f t="shared" si="240"/>
        <v>HYG_44813</v>
      </c>
      <c r="B15347" t="s">
        <v>50</v>
      </c>
      <c r="C15347" s="1">
        <v>44813</v>
      </c>
      <c r="D15347">
        <v>74.081000000000003</v>
      </c>
    </row>
    <row r="15348" spans="1:4" hidden="1" x14ac:dyDescent="0.35">
      <c r="A15348" s="3" t="str">
        <f t="shared" si="240"/>
        <v>IAU_44813</v>
      </c>
      <c r="B15348" t="s">
        <v>51</v>
      </c>
      <c r="C15348" s="1">
        <v>44813</v>
      </c>
      <c r="D15348">
        <v>32.58</v>
      </c>
    </row>
    <row r="15349" spans="1:4" hidden="1" x14ac:dyDescent="0.35">
      <c r="A15349" s="3" t="str">
        <f t="shared" si="240"/>
        <v>ICLN_44813</v>
      </c>
      <c r="B15349" t="s">
        <v>52</v>
      </c>
      <c r="C15349" s="1">
        <v>44813</v>
      </c>
      <c r="D15349">
        <v>22.89</v>
      </c>
    </row>
    <row r="15350" spans="1:4" hidden="1" x14ac:dyDescent="0.35">
      <c r="A15350" s="3" t="str">
        <f t="shared" si="240"/>
        <v>IEAA.L_44813</v>
      </c>
      <c r="B15350" t="s">
        <v>53</v>
      </c>
      <c r="C15350" s="1">
        <v>44813</v>
      </c>
      <c r="D15350">
        <v>4.7080000000000002</v>
      </c>
    </row>
    <row r="15351" spans="1:4" hidden="1" x14ac:dyDescent="0.35">
      <c r="A15351" s="3" t="str">
        <f t="shared" si="240"/>
        <v>IEF_44813</v>
      </c>
      <c r="B15351" t="s">
        <v>54</v>
      </c>
      <c r="C15351" s="1">
        <v>44813</v>
      </c>
      <c r="D15351">
        <v>98.878</v>
      </c>
    </row>
    <row r="15352" spans="1:4" hidden="1" x14ac:dyDescent="0.35">
      <c r="A15352" s="3" t="str">
        <f t="shared" si="240"/>
        <v>IEFM.L_44813</v>
      </c>
      <c r="B15352" t="s">
        <v>55</v>
      </c>
      <c r="C15352" s="1">
        <v>44813</v>
      </c>
      <c r="D15352">
        <v>722.75</v>
      </c>
    </row>
    <row r="15353" spans="1:4" hidden="1" x14ac:dyDescent="0.35">
      <c r="A15353" s="3" t="str">
        <f t="shared" si="240"/>
        <v>IEMG_44813</v>
      </c>
      <c r="B15353" t="s">
        <v>56</v>
      </c>
      <c r="C15353" s="1">
        <v>44813</v>
      </c>
      <c r="D15353">
        <v>47.408000000000001</v>
      </c>
    </row>
    <row r="15354" spans="1:4" hidden="1" x14ac:dyDescent="0.35">
      <c r="A15354" s="3" t="str">
        <f t="shared" si="240"/>
        <v>IEUS_44813</v>
      </c>
      <c r="B15354" t="s">
        <v>57</v>
      </c>
      <c r="C15354" s="1">
        <v>44813</v>
      </c>
      <c r="D15354">
        <v>47.433999999999997</v>
      </c>
    </row>
    <row r="15355" spans="1:4" hidden="1" x14ac:dyDescent="0.35">
      <c r="A15355" s="3" t="str">
        <f t="shared" si="240"/>
        <v>IEVL.L_44813</v>
      </c>
      <c r="B15355" t="s">
        <v>58</v>
      </c>
      <c r="C15355" s="1">
        <v>44813</v>
      </c>
      <c r="D15355">
        <v>6.8159999999999998</v>
      </c>
    </row>
    <row r="15356" spans="1:4" hidden="1" x14ac:dyDescent="0.35">
      <c r="A15356" s="3" t="str">
        <f t="shared" si="240"/>
        <v>IGF_44813</v>
      </c>
      <c r="B15356" t="s">
        <v>59</v>
      </c>
      <c r="C15356" s="1">
        <v>44813</v>
      </c>
      <c r="D15356">
        <v>47.774999999999999</v>
      </c>
    </row>
    <row r="15357" spans="1:4" hidden="1" x14ac:dyDescent="0.35">
      <c r="A15357" s="3" t="str">
        <f t="shared" si="240"/>
        <v>INDA_44813</v>
      </c>
      <c r="B15357" t="s">
        <v>60</v>
      </c>
      <c r="C15357" s="1">
        <v>44813</v>
      </c>
      <c r="D15357">
        <v>43.77</v>
      </c>
    </row>
    <row r="15358" spans="1:4" hidden="1" x14ac:dyDescent="0.35">
      <c r="A15358" s="3" t="str">
        <f t="shared" si="240"/>
        <v>IUMO.L_44813</v>
      </c>
      <c r="B15358" t="s">
        <v>61</v>
      </c>
      <c r="C15358" s="1">
        <v>44813</v>
      </c>
      <c r="D15358">
        <v>9.9320000000000004</v>
      </c>
    </row>
    <row r="15359" spans="1:4" hidden="1" x14ac:dyDescent="0.35">
      <c r="A15359" s="3" t="str">
        <f t="shared" si="240"/>
        <v>IUVL.L_44813</v>
      </c>
      <c r="B15359" t="s">
        <v>62</v>
      </c>
      <c r="C15359" s="1">
        <v>44813</v>
      </c>
      <c r="D15359">
        <v>8.2260000000000009</v>
      </c>
    </row>
    <row r="15360" spans="1:4" hidden="1" x14ac:dyDescent="0.35">
      <c r="A15360" s="3" t="str">
        <f t="shared" si="240"/>
        <v>IVV_44813</v>
      </c>
      <c r="B15360" t="s">
        <v>63</v>
      </c>
      <c r="C15360" s="1">
        <v>44813</v>
      </c>
      <c r="D15360">
        <v>404.91300000000001</v>
      </c>
    </row>
    <row r="15361" spans="1:4" hidden="1" x14ac:dyDescent="0.35">
      <c r="A15361" s="3" t="str">
        <f t="shared" si="240"/>
        <v>IWM_44813</v>
      </c>
      <c r="B15361" t="s">
        <v>64</v>
      </c>
      <c r="C15361" s="1">
        <v>44813</v>
      </c>
      <c r="D15361">
        <v>185.57900000000001</v>
      </c>
    </row>
    <row r="15362" spans="1:4" hidden="1" x14ac:dyDescent="0.35">
      <c r="A15362" s="3" t="str">
        <f t="shared" si="240"/>
        <v>IXN_44813</v>
      </c>
      <c r="B15362" t="s">
        <v>65</v>
      </c>
      <c r="C15362" s="1">
        <v>44813</v>
      </c>
      <c r="D15362">
        <v>48.540999999999997</v>
      </c>
    </row>
    <row r="15363" spans="1:4" hidden="1" x14ac:dyDescent="0.35">
      <c r="A15363" s="3" t="str">
        <f t="shared" si="240"/>
        <v>JPEA.L_44813</v>
      </c>
      <c r="B15363" t="s">
        <v>66</v>
      </c>
      <c r="C15363" s="1">
        <v>44813</v>
      </c>
      <c r="D15363">
        <v>4.8689999999999998</v>
      </c>
    </row>
    <row r="15364" spans="1:4" hidden="1" x14ac:dyDescent="0.35">
      <c r="A15364" s="3" t="str">
        <f t="shared" si="240"/>
        <v>JPM_44813</v>
      </c>
      <c r="B15364" t="s">
        <v>67</v>
      </c>
      <c r="C15364" s="1">
        <v>44813</v>
      </c>
      <c r="D15364">
        <v>117.247</v>
      </c>
    </row>
    <row r="15365" spans="1:4" hidden="1" x14ac:dyDescent="0.35">
      <c r="A15365" s="3" t="str">
        <f t="shared" si="240"/>
        <v>KR_44813</v>
      </c>
      <c r="B15365" t="s">
        <v>68</v>
      </c>
      <c r="C15365" s="1">
        <v>44813</v>
      </c>
      <c r="D15365">
        <v>51.36</v>
      </c>
    </row>
    <row r="15366" spans="1:4" hidden="1" x14ac:dyDescent="0.35">
      <c r="A15366" s="3" t="str">
        <f t="shared" si="240"/>
        <v>LQD_44813</v>
      </c>
      <c r="B15366" t="s">
        <v>69</v>
      </c>
      <c r="C15366" s="1">
        <v>44813</v>
      </c>
      <c r="D15366">
        <v>107.03700000000001</v>
      </c>
    </row>
    <row r="15367" spans="1:4" hidden="1" x14ac:dyDescent="0.35">
      <c r="A15367" s="3" t="str">
        <f t="shared" si="240"/>
        <v>MCHI_44813</v>
      </c>
      <c r="B15367" t="s">
        <v>70</v>
      </c>
      <c r="C15367" s="1">
        <v>44813</v>
      </c>
      <c r="D15367">
        <v>47.648000000000003</v>
      </c>
    </row>
    <row r="15368" spans="1:4" hidden="1" x14ac:dyDescent="0.35">
      <c r="A15368" s="3" t="str">
        <f t="shared" si="240"/>
        <v>META_44813</v>
      </c>
      <c r="B15368" t="s">
        <v>144</v>
      </c>
      <c r="C15368" s="1">
        <v>44813</v>
      </c>
      <c r="D15368">
        <v>169.15</v>
      </c>
    </row>
    <row r="15369" spans="1:4" hidden="1" x14ac:dyDescent="0.35">
      <c r="A15369" s="3" t="str">
        <f t="shared" si="240"/>
        <v>MVEU.L_44813</v>
      </c>
      <c r="B15369" t="s">
        <v>71</v>
      </c>
      <c r="C15369" s="1">
        <v>44813</v>
      </c>
      <c r="D15369">
        <v>49.997999999999998</v>
      </c>
    </row>
    <row r="15370" spans="1:4" hidden="1" x14ac:dyDescent="0.35">
      <c r="A15370" s="3" t="str">
        <f t="shared" si="240"/>
        <v>OGN_44813</v>
      </c>
      <c r="B15370" t="s">
        <v>72</v>
      </c>
      <c r="C15370" s="1">
        <v>44813</v>
      </c>
      <c r="D15370">
        <v>29.492000000000001</v>
      </c>
    </row>
    <row r="15371" spans="1:4" hidden="1" x14ac:dyDescent="0.35">
      <c r="A15371" s="3" t="str">
        <f t="shared" si="240"/>
        <v>PG_44813</v>
      </c>
      <c r="B15371" t="s">
        <v>73</v>
      </c>
      <c r="C15371" s="1">
        <v>44813</v>
      </c>
      <c r="D15371">
        <v>138.10599999999999</v>
      </c>
    </row>
    <row r="15372" spans="1:4" hidden="1" x14ac:dyDescent="0.35">
      <c r="A15372" s="3" t="str">
        <f t="shared" si="240"/>
        <v>PPL_44813</v>
      </c>
      <c r="B15372" t="s">
        <v>74</v>
      </c>
      <c r="C15372" s="1">
        <v>44813</v>
      </c>
      <c r="D15372">
        <v>29.617999999999999</v>
      </c>
    </row>
    <row r="15373" spans="1:4" hidden="1" x14ac:dyDescent="0.35">
      <c r="A15373" s="3" t="str">
        <f t="shared" si="240"/>
        <v>PRU_44813</v>
      </c>
      <c r="B15373" t="s">
        <v>75</v>
      </c>
      <c r="C15373" s="1">
        <v>44813</v>
      </c>
      <c r="D15373">
        <v>97.379000000000005</v>
      </c>
    </row>
    <row r="15374" spans="1:4" hidden="1" x14ac:dyDescent="0.35">
      <c r="A15374" s="3" t="str">
        <f t="shared" si="240"/>
        <v>PYPL_44813</v>
      </c>
      <c r="B15374" t="s">
        <v>76</v>
      </c>
      <c r="C15374" s="1">
        <v>44813</v>
      </c>
      <c r="D15374">
        <v>96.23</v>
      </c>
    </row>
    <row r="15375" spans="1:4" hidden="1" x14ac:dyDescent="0.35">
      <c r="A15375" s="3" t="str">
        <f t="shared" si="240"/>
        <v>RE_44813</v>
      </c>
      <c r="B15375" t="s">
        <v>77</v>
      </c>
      <c r="C15375" s="1">
        <v>44813</v>
      </c>
      <c r="D15375">
        <v>281.25099999999998</v>
      </c>
    </row>
    <row r="15376" spans="1:4" hidden="1" x14ac:dyDescent="0.35">
      <c r="A15376" s="3" t="str">
        <f t="shared" si="240"/>
        <v>REET_44813</v>
      </c>
      <c r="B15376" t="s">
        <v>78</v>
      </c>
      <c r="C15376" s="1">
        <v>44813</v>
      </c>
      <c r="D15376">
        <v>24.733000000000001</v>
      </c>
    </row>
    <row r="15377" spans="1:4" hidden="1" x14ac:dyDescent="0.35">
      <c r="A15377" s="3" t="str">
        <f t="shared" si="240"/>
        <v>ROL_44813</v>
      </c>
      <c r="B15377" t="s">
        <v>79</v>
      </c>
      <c r="C15377" s="1">
        <v>44813</v>
      </c>
      <c r="D15377">
        <v>35.875999999999998</v>
      </c>
    </row>
    <row r="15378" spans="1:4" hidden="1" x14ac:dyDescent="0.35">
      <c r="A15378" s="3" t="str">
        <f t="shared" si="240"/>
        <v>ROST_44813</v>
      </c>
      <c r="B15378" t="s">
        <v>80</v>
      </c>
      <c r="C15378" s="1">
        <v>44813</v>
      </c>
      <c r="D15378">
        <v>93.266000000000005</v>
      </c>
    </row>
    <row r="15379" spans="1:4" hidden="1" x14ac:dyDescent="0.35">
      <c r="A15379" s="3" t="str">
        <f t="shared" si="240"/>
        <v>SEGA.L_44813</v>
      </c>
      <c r="B15379" t="s">
        <v>81</v>
      </c>
      <c r="C15379" s="1">
        <v>44813</v>
      </c>
      <c r="D15379">
        <v>96.5</v>
      </c>
    </row>
    <row r="15380" spans="1:4" hidden="1" x14ac:dyDescent="0.35">
      <c r="A15380" s="3" t="str">
        <f t="shared" si="240"/>
        <v>SHY_44813</v>
      </c>
      <c r="B15380" t="s">
        <v>82</v>
      </c>
      <c r="C15380" s="1">
        <v>44813</v>
      </c>
      <c r="D15380">
        <v>81.328999999999994</v>
      </c>
    </row>
    <row r="15381" spans="1:4" hidden="1" x14ac:dyDescent="0.35">
      <c r="A15381" s="3" t="str">
        <f t="shared" si="240"/>
        <v>SLV_44813</v>
      </c>
      <c r="B15381" t="s">
        <v>83</v>
      </c>
      <c r="C15381" s="1">
        <v>44813</v>
      </c>
      <c r="D15381">
        <v>17.32</v>
      </c>
    </row>
    <row r="15382" spans="1:4" hidden="1" x14ac:dyDescent="0.35">
      <c r="A15382" s="3" t="str">
        <f t="shared" si="240"/>
        <v>SPMV.L_44813</v>
      </c>
      <c r="B15382" t="s">
        <v>84</v>
      </c>
      <c r="C15382" s="1">
        <v>44813</v>
      </c>
      <c r="D15382">
        <v>76.56</v>
      </c>
    </row>
    <row r="15383" spans="1:4" hidden="1" x14ac:dyDescent="0.35">
      <c r="A15383" s="3" t="str">
        <f t="shared" si="240"/>
        <v>TLT_44813</v>
      </c>
      <c r="B15383" t="s">
        <v>85</v>
      </c>
      <c r="C15383" s="1">
        <v>44813</v>
      </c>
      <c r="D15383">
        <v>106.995</v>
      </c>
    </row>
    <row r="15384" spans="1:4" hidden="1" x14ac:dyDescent="0.35">
      <c r="A15384" s="3" t="str">
        <f t="shared" si="240"/>
        <v>UNH_44813</v>
      </c>
      <c r="B15384" t="s">
        <v>86</v>
      </c>
      <c r="C15384" s="1">
        <v>44813</v>
      </c>
      <c r="D15384">
        <v>522.72900000000004</v>
      </c>
    </row>
    <row r="15385" spans="1:4" hidden="1" x14ac:dyDescent="0.35">
      <c r="A15385" s="3" t="str">
        <f t="shared" si="240"/>
        <v>URI_44813</v>
      </c>
      <c r="B15385" t="s">
        <v>87</v>
      </c>
      <c r="C15385" s="1">
        <v>44813</v>
      </c>
      <c r="D15385">
        <v>310.12599999999998</v>
      </c>
    </row>
    <row r="15386" spans="1:4" hidden="1" x14ac:dyDescent="0.35">
      <c r="A15386" s="3" t="str">
        <f t="shared" si="240"/>
        <v>V_44813</v>
      </c>
      <c r="B15386" t="s">
        <v>88</v>
      </c>
      <c r="C15386" s="1">
        <v>44813</v>
      </c>
      <c r="D15386">
        <v>204.34200000000001</v>
      </c>
    </row>
    <row r="15387" spans="1:4" hidden="1" x14ac:dyDescent="0.35">
      <c r="A15387" s="3" t="str">
        <f t="shared" si="240"/>
        <v>VRSK_44813</v>
      </c>
      <c r="B15387" t="s">
        <v>89</v>
      </c>
      <c r="C15387" s="1">
        <v>44813</v>
      </c>
      <c r="D15387">
        <v>191.399</v>
      </c>
    </row>
    <row r="15388" spans="1:4" hidden="1" x14ac:dyDescent="0.35">
      <c r="A15388" s="3" t="str">
        <f t="shared" si="240"/>
        <v>VXX_44813</v>
      </c>
      <c r="B15388" t="s">
        <v>90</v>
      </c>
      <c r="C15388" s="1">
        <v>44813</v>
      </c>
      <c r="D15388">
        <v>18.47</v>
      </c>
    </row>
    <row r="15389" spans="1:4" hidden="1" x14ac:dyDescent="0.35">
      <c r="A15389" s="3" t="str">
        <f t="shared" si="240"/>
        <v>WRK_44813</v>
      </c>
      <c r="B15389" t="s">
        <v>91</v>
      </c>
      <c r="C15389" s="1">
        <v>44813</v>
      </c>
      <c r="D15389">
        <v>40.154000000000003</v>
      </c>
    </row>
    <row r="15390" spans="1:4" hidden="1" x14ac:dyDescent="0.35">
      <c r="A15390" s="3" t="str">
        <f t="shared" si="240"/>
        <v>XLB_44813</v>
      </c>
      <c r="B15390" t="s">
        <v>92</v>
      </c>
      <c r="C15390" s="1">
        <v>44813</v>
      </c>
      <c r="D15390">
        <v>77.131</v>
      </c>
    </row>
    <row r="15391" spans="1:4" hidden="1" x14ac:dyDescent="0.35">
      <c r="A15391" s="3" t="str">
        <f t="shared" si="240"/>
        <v>XLC_44813</v>
      </c>
      <c r="B15391" t="s">
        <v>93</v>
      </c>
      <c r="C15391" s="1">
        <v>44813</v>
      </c>
      <c r="D15391">
        <v>55.366999999999997</v>
      </c>
    </row>
    <row r="15392" spans="1:4" hidden="1" x14ac:dyDescent="0.35">
      <c r="A15392" s="3" t="str">
        <f t="shared" si="240"/>
        <v>XLE_44813</v>
      </c>
      <c r="B15392" t="s">
        <v>94</v>
      </c>
      <c r="C15392" s="1">
        <v>44813</v>
      </c>
      <c r="D15392">
        <v>78.918000000000006</v>
      </c>
    </row>
    <row r="15393" spans="1:4" hidden="1" x14ac:dyDescent="0.35">
      <c r="A15393" s="3" t="str">
        <f t="shared" si="240"/>
        <v>XLF_44813</v>
      </c>
      <c r="B15393" t="s">
        <v>95</v>
      </c>
      <c r="C15393" s="1">
        <v>44813</v>
      </c>
      <c r="D15393">
        <v>33.968000000000004</v>
      </c>
    </row>
    <row r="15394" spans="1:4" hidden="1" x14ac:dyDescent="0.35">
      <c r="A15394" s="3" t="str">
        <f t="shared" si="240"/>
        <v>XLI_44813</v>
      </c>
      <c r="B15394" t="s">
        <v>96</v>
      </c>
      <c r="C15394" s="1">
        <v>44813</v>
      </c>
      <c r="D15394">
        <v>94.385999999999996</v>
      </c>
    </row>
    <row r="15395" spans="1:4" hidden="1" x14ac:dyDescent="0.35">
      <c r="A15395" s="3" t="str">
        <f t="shared" si="240"/>
        <v>XLK_44813</v>
      </c>
      <c r="B15395" t="s">
        <v>97</v>
      </c>
      <c r="C15395" s="1">
        <v>44813</v>
      </c>
      <c r="D15395">
        <v>136.47</v>
      </c>
    </row>
    <row r="15396" spans="1:4" hidden="1" x14ac:dyDescent="0.35">
      <c r="A15396" s="3" t="str">
        <f t="shared" si="240"/>
        <v>XLP_44813</v>
      </c>
      <c r="B15396" t="s">
        <v>98</v>
      </c>
      <c r="C15396" s="1">
        <v>44813</v>
      </c>
      <c r="D15396">
        <v>72.978999999999999</v>
      </c>
    </row>
    <row r="15397" spans="1:4" hidden="1" x14ac:dyDescent="0.35">
      <c r="A15397" s="3" t="str">
        <f t="shared" si="240"/>
        <v>XLU_44813</v>
      </c>
      <c r="B15397" t="s">
        <v>99</v>
      </c>
      <c r="C15397" s="1">
        <v>44813</v>
      </c>
      <c r="D15397">
        <v>76.234999999999999</v>
      </c>
    </row>
    <row r="15398" spans="1:4" hidden="1" x14ac:dyDescent="0.35">
      <c r="A15398" s="3" t="str">
        <f t="shared" si="240"/>
        <v>XLV_44813</v>
      </c>
      <c r="B15398" t="s">
        <v>100</v>
      </c>
      <c r="C15398" s="1">
        <v>44813</v>
      </c>
      <c r="D15398">
        <v>129.44900000000001</v>
      </c>
    </row>
    <row r="15399" spans="1:4" hidden="1" x14ac:dyDescent="0.35">
      <c r="A15399" s="3" t="str">
        <f t="shared" si="240"/>
        <v>XLY_44813</v>
      </c>
      <c r="B15399" t="s">
        <v>101</v>
      </c>
      <c r="C15399" s="1">
        <v>44813</v>
      </c>
      <c r="D15399">
        <v>163.68799999999999</v>
      </c>
    </row>
    <row r="15400" spans="1:4" hidden="1" x14ac:dyDescent="0.35">
      <c r="A15400" s="3" t="str">
        <f t="shared" si="240"/>
        <v>XOM_44813</v>
      </c>
      <c r="B15400" t="s">
        <v>102</v>
      </c>
      <c r="C15400" s="1">
        <v>44813</v>
      </c>
      <c r="D15400">
        <v>94.974000000000004</v>
      </c>
    </row>
    <row r="15401" spans="1:4" hidden="1" x14ac:dyDescent="0.35">
      <c r="A15401" s="3" t="str">
        <f t="shared" ref="A15401:A15464" si="241">CONCATENATE(B15401,"_",C15401)</f>
        <v>ABBV_44816</v>
      </c>
      <c r="B15401" t="s">
        <v>3</v>
      </c>
      <c r="C15401" s="1">
        <v>44816</v>
      </c>
      <c r="D15401">
        <v>139.48099999999999</v>
      </c>
    </row>
    <row r="15402" spans="1:4" hidden="1" x14ac:dyDescent="0.35">
      <c r="A15402" s="3" t="str">
        <f t="shared" si="241"/>
        <v>ACN_44816</v>
      </c>
      <c r="B15402" t="s">
        <v>4</v>
      </c>
      <c r="C15402" s="1">
        <v>44816</v>
      </c>
      <c r="D15402">
        <v>292.755</v>
      </c>
    </row>
    <row r="15403" spans="1:4" hidden="1" x14ac:dyDescent="0.35">
      <c r="A15403" s="3" t="str">
        <f t="shared" si="241"/>
        <v>AEP_44816</v>
      </c>
      <c r="B15403" t="s">
        <v>5</v>
      </c>
      <c r="C15403" s="1">
        <v>44816</v>
      </c>
      <c r="D15403">
        <v>103.245</v>
      </c>
    </row>
    <row r="15404" spans="1:4" hidden="1" x14ac:dyDescent="0.35">
      <c r="A15404" s="3" t="str">
        <f t="shared" si="241"/>
        <v>AIZ_44816</v>
      </c>
      <c r="B15404" t="s">
        <v>6</v>
      </c>
      <c r="C15404" s="1">
        <v>44816</v>
      </c>
      <c r="D15404">
        <v>162.589</v>
      </c>
    </row>
    <row r="15405" spans="1:4" hidden="1" x14ac:dyDescent="0.35">
      <c r="A15405" s="3" t="str">
        <f t="shared" si="241"/>
        <v>ALLE_44816</v>
      </c>
      <c r="B15405" t="s">
        <v>7</v>
      </c>
      <c r="C15405" s="1">
        <v>44816</v>
      </c>
      <c r="D15405">
        <v>100.398</v>
      </c>
    </row>
    <row r="15406" spans="1:4" hidden="1" x14ac:dyDescent="0.35">
      <c r="A15406" s="3" t="str">
        <f t="shared" si="241"/>
        <v>AMAT_44816</v>
      </c>
      <c r="B15406" t="s">
        <v>8</v>
      </c>
      <c r="C15406" s="1">
        <v>44816</v>
      </c>
      <c r="D15406">
        <v>96.066000000000003</v>
      </c>
    </row>
    <row r="15407" spans="1:4" hidden="1" x14ac:dyDescent="0.35">
      <c r="A15407" s="3" t="str">
        <f t="shared" si="241"/>
        <v>AMP_44816</v>
      </c>
      <c r="B15407" t="s">
        <v>9</v>
      </c>
      <c r="C15407" s="1">
        <v>44816</v>
      </c>
      <c r="D15407">
        <v>287.04500000000002</v>
      </c>
    </row>
    <row r="15408" spans="1:4" hidden="1" x14ac:dyDescent="0.35">
      <c r="A15408" s="3" t="str">
        <f t="shared" si="241"/>
        <v>AMZN_44816</v>
      </c>
      <c r="B15408" t="s">
        <v>10</v>
      </c>
      <c r="C15408" s="1">
        <v>44816</v>
      </c>
      <c r="D15408">
        <v>136.44999999999999</v>
      </c>
    </row>
    <row r="15409" spans="1:4" hidden="1" x14ac:dyDescent="0.35">
      <c r="A15409" s="3" t="str">
        <f t="shared" si="241"/>
        <v>AVB_44816</v>
      </c>
      <c r="B15409" t="s">
        <v>11</v>
      </c>
      <c r="C15409" s="1">
        <v>44816</v>
      </c>
      <c r="D15409">
        <v>210.29599999999999</v>
      </c>
    </row>
    <row r="15410" spans="1:4" hidden="1" x14ac:dyDescent="0.35">
      <c r="A15410" s="3" t="str">
        <f t="shared" si="241"/>
        <v>AVY_44816</v>
      </c>
      <c r="B15410" t="s">
        <v>12</v>
      </c>
      <c r="C15410" s="1">
        <v>44816</v>
      </c>
      <c r="D15410">
        <v>191.297</v>
      </c>
    </row>
    <row r="15411" spans="1:4" hidden="1" x14ac:dyDescent="0.35">
      <c r="A15411" s="3" t="str">
        <f t="shared" si="241"/>
        <v>AXP_44816</v>
      </c>
      <c r="B15411" t="s">
        <v>13</v>
      </c>
      <c r="C15411" s="1">
        <v>44816</v>
      </c>
      <c r="D15411">
        <v>161.273</v>
      </c>
    </row>
    <row r="15412" spans="1:4" hidden="1" x14ac:dyDescent="0.35">
      <c r="A15412" s="3" t="str">
        <f t="shared" si="241"/>
        <v>BDX_44816</v>
      </c>
      <c r="B15412" t="s">
        <v>14</v>
      </c>
      <c r="C15412" s="1">
        <v>44816</v>
      </c>
      <c r="D15412">
        <v>263.25400000000002</v>
      </c>
    </row>
    <row r="15413" spans="1:4" hidden="1" x14ac:dyDescent="0.35">
      <c r="A15413" s="3" t="str">
        <f t="shared" si="241"/>
        <v>BF-B_44816</v>
      </c>
      <c r="B15413" t="s">
        <v>15</v>
      </c>
      <c r="C15413" s="1">
        <v>44816</v>
      </c>
      <c r="D15413">
        <v>73.283000000000001</v>
      </c>
    </row>
    <row r="15414" spans="1:4" hidden="1" x14ac:dyDescent="0.35">
      <c r="A15414" s="3" t="str">
        <f t="shared" si="241"/>
        <v>BMY_44816</v>
      </c>
      <c r="B15414" t="s">
        <v>16</v>
      </c>
      <c r="C15414" s="1">
        <v>44816</v>
      </c>
      <c r="D15414">
        <v>71.236000000000004</v>
      </c>
    </row>
    <row r="15415" spans="1:4" hidden="1" x14ac:dyDescent="0.35">
      <c r="A15415" s="3" t="str">
        <f t="shared" si="241"/>
        <v>BR_44816</v>
      </c>
      <c r="B15415" t="s">
        <v>17</v>
      </c>
      <c r="C15415" s="1">
        <v>44816</v>
      </c>
      <c r="D15415">
        <v>171.435</v>
      </c>
    </row>
    <row r="15416" spans="1:4" hidden="1" x14ac:dyDescent="0.35">
      <c r="A15416" s="3" t="str">
        <f t="shared" si="241"/>
        <v>CARR_44816</v>
      </c>
      <c r="B15416" t="s">
        <v>18</v>
      </c>
      <c r="C15416" s="1">
        <v>44816</v>
      </c>
      <c r="D15416">
        <v>41.930999999999997</v>
      </c>
    </row>
    <row r="15417" spans="1:4" hidden="1" x14ac:dyDescent="0.35">
      <c r="A15417" s="3" t="str">
        <f t="shared" si="241"/>
        <v>CDW_44816</v>
      </c>
      <c r="B15417" t="s">
        <v>19</v>
      </c>
      <c r="C15417" s="1">
        <v>44816</v>
      </c>
      <c r="D15417">
        <v>177.22399999999999</v>
      </c>
    </row>
    <row r="15418" spans="1:4" hidden="1" x14ac:dyDescent="0.35">
      <c r="A15418" s="3" t="str">
        <f t="shared" si="241"/>
        <v>CE_44816</v>
      </c>
      <c r="B15418" t="s">
        <v>20</v>
      </c>
      <c r="C15418" s="1">
        <v>44816</v>
      </c>
      <c r="D15418">
        <v>115.44499999999999</v>
      </c>
    </row>
    <row r="15419" spans="1:4" hidden="1" x14ac:dyDescent="0.35">
      <c r="A15419" s="3" t="str">
        <f t="shared" si="241"/>
        <v>CHTR_44816</v>
      </c>
      <c r="B15419" t="s">
        <v>21</v>
      </c>
      <c r="C15419" s="1">
        <v>44816</v>
      </c>
      <c r="D15419">
        <v>406.45</v>
      </c>
    </row>
    <row r="15420" spans="1:4" hidden="1" x14ac:dyDescent="0.35">
      <c r="A15420" s="3" t="str">
        <f t="shared" si="241"/>
        <v>CNC_44816</v>
      </c>
      <c r="B15420" t="s">
        <v>22</v>
      </c>
      <c r="C15420" s="1">
        <v>44816</v>
      </c>
      <c r="D15420">
        <v>92.9</v>
      </c>
    </row>
    <row r="15421" spans="1:4" hidden="1" x14ac:dyDescent="0.35">
      <c r="A15421" s="3" t="str">
        <f t="shared" si="241"/>
        <v>CNP_44816</v>
      </c>
      <c r="B15421" t="s">
        <v>23</v>
      </c>
      <c r="C15421" s="1">
        <v>44816</v>
      </c>
      <c r="D15421">
        <v>32.682000000000002</v>
      </c>
    </row>
    <row r="15422" spans="1:4" hidden="1" x14ac:dyDescent="0.35">
      <c r="A15422" s="3" t="str">
        <f t="shared" si="241"/>
        <v>COP_44816</v>
      </c>
      <c r="B15422" t="s">
        <v>24</v>
      </c>
      <c r="C15422" s="1">
        <v>44816</v>
      </c>
      <c r="D15422">
        <v>111.211</v>
      </c>
    </row>
    <row r="15423" spans="1:4" hidden="1" x14ac:dyDescent="0.35">
      <c r="A15423" s="3" t="str">
        <f t="shared" si="241"/>
        <v>CTAS_44816</v>
      </c>
      <c r="B15423" t="s">
        <v>25</v>
      </c>
      <c r="C15423" s="1">
        <v>44816</v>
      </c>
      <c r="D15423">
        <v>426.702</v>
      </c>
    </row>
    <row r="15424" spans="1:4" hidden="1" x14ac:dyDescent="0.35">
      <c r="A15424" s="3" t="str">
        <f t="shared" si="241"/>
        <v>CZR_44816</v>
      </c>
      <c r="B15424" t="s">
        <v>26</v>
      </c>
      <c r="C15424" s="1">
        <v>44816</v>
      </c>
      <c r="D15424">
        <v>49.88</v>
      </c>
    </row>
    <row r="15425" spans="1:4" hidden="1" x14ac:dyDescent="0.35">
      <c r="A15425" s="3" t="str">
        <f t="shared" si="241"/>
        <v>DG_44816</v>
      </c>
      <c r="B15425" t="s">
        <v>27</v>
      </c>
      <c r="C15425" s="1">
        <v>44816</v>
      </c>
      <c r="D15425">
        <v>246.01599999999999</v>
      </c>
    </row>
    <row r="15426" spans="1:4" hidden="1" x14ac:dyDescent="0.35">
      <c r="A15426" s="3" t="str">
        <f t="shared" si="241"/>
        <v>DPZ_44816</v>
      </c>
      <c r="B15426" t="s">
        <v>28</v>
      </c>
      <c r="C15426" s="1">
        <v>44816</v>
      </c>
      <c r="D15426">
        <v>362.19200000000001</v>
      </c>
    </row>
    <row r="15427" spans="1:4" x14ac:dyDescent="0.35">
      <c r="A15427" s="3" t="str">
        <f t="shared" si="241"/>
        <v>DRE_44816</v>
      </c>
      <c r="B15427" t="s">
        <v>29</v>
      </c>
      <c r="C15427" s="1">
        <v>44816</v>
      </c>
      <c r="D15427">
        <v>61.1</v>
      </c>
    </row>
    <row r="15428" spans="1:4" hidden="1" x14ac:dyDescent="0.35">
      <c r="A15428" s="3" t="str">
        <f t="shared" si="241"/>
        <v>DXC_44816</v>
      </c>
      <c r="B15428" t="s">
        <v>30</v>
      </c>
      <c r="C15428" s="1">
        <v>44816</v>
      </c>
      <c r="D15428">
        <v>28.36</v>
      </c>
    </row>
    <row r="15429" spans="1:4" hidden="1" x14ac:dyDescent="0.35">
      <c r="A15429" s="3" t="str">
        <f t="shared" si="241"/>
        <v>EWA_44816</v>
      </c>
      <c r="B15429" t="s">
        <v>31</v>
      </c>
      <c r="C15429" s="1">
        <v>44816</v>
      </c>
      <c r="D15429">
        <v>22.172000000000001</v>
      </c>
    </row>
    <row r="15430" spans="1:4" hidden="1" x14ac:dyDescent="0.35">
      <c r="A15430" s="3" t="str">
        <f t="shared" si="241"/>
        <v>EWC_44816</v>
      </c>
      <c r="B15430" t="s">
        <v>32</v>
      </c>
      <c r="C15430" s="1">
        <v>44816</v>
      </c>
      <c r="D15430">
        <v>34.869</v>
      </c>
    </row>
    <row r="15431" spans="1:4" hidden="1" x14ac:dyDescent="0.35">
      <c r="A15431" s="3" t="str">
        <f t="shared" si="241"/>
        <v>EWG_44816</v>
      </c>
      <c r="B15431" t="s">
        <v>33</v>
      </c>
      <c r="C15431" s="1">
        <v>44816</v>
      </c>
      <c r="D15431">
        <v>23.042000000000002</v>
      </c>
    </row>
    <row r="15432" spans="1:4" hidden="1" x14ac:dyDescent="0.35">
      <c r="A15432" s="3" t="str">
        <f t="shared" si="241"/>
        <v>EWH_44816</v>
      </c>
      <c r="B15432" t="s">
        <v>34</v>
      </c>
      <c r="C15432" s="1">
        <v>44816</v>
      </c>
      <c r="D15432">
        <v>20.189</v>
      </c>
    </row>
    <row r="15433" spans="1:4" hidden="1" x14ac:dyDescent="0.35">
      <c r="A15433" s="3" t="str">
        <f t="shared" si="241"/>
        <v>EWJ_44816</v>
      </c>
      <c r="B15433" t="s">
        <v>35</v>
      </c>
      <c r="C15433" s="1">
        <v>44816</v>
      </c>
      <c r="D15433">
        <v>52.970999999999997</v>
      </c>
    </row>
    <row r="15434" spans="1:4" hidden="1" x14ac:dyDescent="0.35">
      <c r="A15434" s="3" t="str">
        <f t="shared" si="241"/>
        <v>EWL_44816</v>
      </c>
      <c r="B15434" t="s">
        <v>36</v>
      </c>
      <c r="C15434" s="1">
        <v>44816</v>
      </c>
      <c r="D15434">
        <v>42.1</v>
      </c>
    </row>
    <row r="15435" spans="1:4" hidden="1" x14ac:dyDescent="0.35">
      <c r="A15435" s="3" t="str">
        <f t="shared" si="241"/>
        <v>EWQ_44816</v>
      </c>
      <c r="B15435" t="s">
        <v>37</v>
      </c>
      <c r="C15435" s="1">
        <v>44816</v>
      </c>
      <c r="D15435">
        <v>30.757999999999999</v>
      </c>
    </row>
    <row r="15436" spans="1:4" hidden="1" x14ac:dyDescent="0.35">
      <c r="A15436" s="3" t="str">
        <f t="shared" si="241"/>
        <v>EWT_44816</v>
      </c>
      <c r="B15436" t="s">
        <v>38</v>
      </c>
      <c r="C15436" s="1">
        <v>44816</v>
      </c>
      <c r="D15436">
        <v>42.152000000000001</v>
      </c>
    </row>
    <row r="15437" spans="1:4" hidden="1" x14ac:dyDescent="0.35">
      <c r="A15437" s="3" t="str">
        <f t="shared" si="241"/>
        <v>EWU_44816</v>
      </c>
      <c r="B15437" t="s">
        <v>39</v>
      </c>
      <c r="C15437" s="1">
        <v>44816</v>
      </c>
      <c r="D15437">
        <v>29.355</v>
      </c>
    </row>
    <row r="15438" spans="1:4" hidden="1" x14ac:dyDescent="0.35">
      <c r="A15438" s="3" t="str">
        <f t="shared" si="241"/>
        <v>EWY_44816</v>
      </c>
      <c r="B15438" t="s">
        <v>40</v>
      </c>
      <c r="C15438" s="1">
        <v>44816</v>
      </c>
      <c r="D15438">
        <v>55.655000000000001</v>
      </c>
    </row>
    <row r="15439" spans="1:4" hidden="1" x14ac:dyDescent="0.35">
      <c r="A15439" s="3" t="str">
        <f t="shared" si="241"/>
        <v>EWZ_44816</v>
      </c>
      <c r="B15439" t="s">
        <v>41</v>
      </c>
      <c r="C15439" s="1">
        <v>44816</v>
      </c>
      <c r="D15439">
        <v>29.927</v>
      </c>
    </row>
    <row r="15440" spans="1:4" hidden="1" x14ac:dyDescent="0.35">
      <c r="A15440" s="3" t="str">
        <f t="shared" si="241"/>
        <v>FTV_44816</v>
      </c>
      <c r="B15440" t="s">
        <v>43</v>
      </c>
      <c r="C15440" s="1">
        <v>44816</v>
      </c>
      <c r="D15440">
        <v>66.849000000000004</v>
      </c>
    </row>
    <row r="15441" spans="1:4" hidden="1" x14ac:dyDescent="0.35">
      <c r="A15441" s="3" t="str">
        <f t="shared" si="241"/>
        <v>GOOG_44816</v>
      </c>
      <c r="B15441" t="s">
        <v>44</v>
      </c>
      <c r="C15441" s="1">
        <v>44816</v>
      </c>
      <c r="D15441">
        <v>111.87</v>
      </c>
    </row>
    <row r="15442" spans="1:4" hidden="1" x14ac:dyDescent="0.35">
      <c r="A15442" s="3" t="str">
        <f t="shared" si="241"/>
        <v>GPC_44816</v>
      </c>
      <c r="B15442" t="s">
        <v>45</v>
      </c>
      <c r="C15442" s="1">
        <v>44816</v>
      </c>
      <c r="D15442">
        <v>162.35400000000001</v>
      </c>
    </row>
    <row r="15443" spans="1:4" hidden="1" x14ac:dyDescent="0.35">
      <c r="A15443" s="3" t="str">
        <f t="shared" si="241"/>
        <v>GSG_44816</v>
      </c>
      <c r="B15443" t="s">
        <v>46</v>
      </c>
      <c r="C15443" s="1">
        <v>44816</v>
      </c>
      <c r="D15443">
        <v>22.21</v>
      </c>
    </row>
    <row r="15444" spans="1:4" hidden="1" x14ac:dyDescent="0.35">
      <c r="A15444" s="3" t="str">
        <f t="shared" si="241"/>
        <v>HIG_44816</v>
      </c>
      <c r="B15444" t="s">
        <v>47</v>
      </c>
      <c r="C15444" s="1">
        <v>44816</v>
      </c>
      <c r="D15444">
        <v>67.42</v>
      </c>
    </row>
    <row r="15445" spans="1:4" hidden="1" x14ac:dyDescent="0.35">
      <c r="A15445" s="3" t="str">
        <f t="shared" si="241"/>
        <v>HIGH.L_44816</v>
      </c>
      <c r="B15445" t="s">
        <v>48</v>
      </c>
      <c r="C15445" s="1">
        <v>44816</v>
      </c>
      <c r="D15445">
        <v>4.9980000000000002</v>
      </c>
    </row>
    <row r="15446" spans="1:4" hidden="1" x14ac:dyDescent="0.35">
      <c r="A15446" s="3" t="str">
        <f t="shared" si="241"/>
        <v>HST_44816</v>
      </c>
      <c r="B15446" t="s">
        <v>49</v>
      </c>
      <c r="C15446" s="1">
        <v>44816</v>
      </c>
      <c r="D15446">
        <v>18.218</v>
      </c>
    </row>
    <row r="15447" spans="1:4" hidden="1" x14ac:dyDescent="0.35">
      <c r="A15447" s="3" t="str">
        <f t="shared" si="241"/>
        <v>HYG_44816</v>
      </c>
      <c r="B15447" t="s">
        <v>50</v>
      </c>
      <c r="C15447" s="1">
        <v>44816</v>
      </c>
      <c r="D15447">
        <v>74.305999999999997</v>
      </c>
    </row>
    <row r="15448" spans="1:4" hidden="1" x14ac:dyDescent="0.35">
      <c r="A15448" s="3" t="str">
        <f t="shared" si="241"/>
        <v>IAU_44816</v>
      </c>
      <c r="B15448" t="s">
        <v>51</v>
      </c>
      <c r="C15448" s="1">
        <v>44816</v>
      </c>
      <c r="D15448">
        <v>32.75</v>
      </c>
    </row>
    <row r="15449" spans="1:4" hidden="1" x14ac:dyDescent="0.35">
      <c r="A15449" s="3" t="str">
        <f t="shared" si="241"/>
        <v>ICLN_44816</v>
      </c>
      <c r="B15449" t="s">
        <v>52</v>
      </c>
      <c r="C15449" s="1">
        <v>44816</v>
      </c>
      <c r="D15449">
        <v>23.05</v>
      </c>
    </row>
    <row r="15450" spans="1:4" hidden="1" x14ac:dyDescent="0.35">
      <c r="A15450" s="3" t="str">
        <f t="shared" si="241"/>
        <v>IEAA.L_44816</v>
      </c>
      <c r="B15450" t="s">
        <v>53</v>
      </c>
      <c r="C15450" s="1">
        <v>44816</v>
      </c>
      <c r="D15450">
        <v>4.7240000000000002</v>
      </c>
    </row>
    <row r="15451" spans="1:4" hidden="1" x14ac:dyDescent="0.35">
      <c r="A15451" s="3" t="str">
        <f t="shared" si="241"/>
        <v>IEF_44816</v>
      </c>
      <c r="B15451" t="s">
        <v>54</v>
      </c>
      <c r="C15451" s="1">
        <v>44816</v>
      </c>
      <c r="D15451">
        <v>98.64</v>
      </c>
    </row>
    <row r="15452" spans="1:4" hidden="1" x14ac:dyDescent="0.35">
      <c r="A15452" s="3" t="str">
        <f t="shared" si="241"/>
        <v>IEFM.L_44816</v>
      </c>
      <c r="B15452" t="s">
        <v>55</v>
      </c>
      <c r="C15452" s="1">
        <v>44816</v>
      </c>
      <c r="D15452">
        <v>730.4</v>
      </c>
    </row>
    <row r="15453" spans="1:4" hidden="1" x14ac:dyDescent="0.35">
      <c r="A15453" s="3" t="str">
        <f t="shared" si="241"/>
        <v>IEMG_44816</v>
      </c>
      <c r="B15453" t="s">
        <v>56</v>
      </c>
      <c r="C15453" s="1">
        <v>44816</v>
      </c>
      <c r="D15453">
        <v>48.058999999999997</v>
      </c>
    </row>
    <row r="15454" spans="1:4" hidden="1" x14ac:dyDescent="0.35">
      <c r="A15454" s="3" t="str">
        <f t="shared" si="241"/>
        <v>IEUS_44816</v>
      </c>
      <c r="B15454" t="s">
        <v>57</v>
      </c>
      <c r="C15454" s="1">
        <v>44816</v>
      </c>
      <c r="D15454">
        <v>48.338000000000001</v>
      </c>
    </row>
    <row r="15455" spans="1:4" hidden="1" x14ac:dyDescent="0.35">
      <c r="A15455" s="3" t="str">
        <f t="shared" si="241"/>
        <v>IEVL.L_44816</v>
      </c>
      <c r="B15455" t="s">
        <v>58</v>
      </c>
      <c r="C15455" s="1">
        <v>44816</v>
      </c>
      <c r="D15455">
        <v>6.9530000000000003</v>
      </c>
    </row>
    <row r="15456" spans="1:4" hidden="1" x14ac:dyDescent="0.35">
      <c r="A15456" s="3" t="str">
        <f t="shared" si="241"/>
        <v>IGF_44816</v>
      </c>
      <c r="B15456" t="s">
        <v>59</v>
      </c>
      <c r="C15456" s="1">
        <v>44816</v>
      </c>
      <c r="D15456">
        <v>48.23</v>
      </c>
    </row>
    <row r="15457" spans="1:4" hidden="1" x14ac:dyDescent="0.35">
      <c r="A15457" s="3" t="str">
        <f t="shared" si="241"/>
        <v>INDA_44816</v>
      </c>
      <c r="B15457" t="s">
        <v>60</v>
      </c>
      <c r="C15457" s="1">
        <v>44816</v>
      </c>
      <c r="D15457">
        <v>44.42</v>
      </c>
    </row>
    <row r="15458" spans="1:4" hidden="1" x14ac:dyDescent="0.35">
      <c r="A15458" s="3" t="str">
        <f t="shared" si="241"/>
        <v>IUMO.L_44816</v>
      </c>
      <c r="B15458" t="s">
        <v>61</v>
      </c>
      <c r="C15458" s="1">
        <v>44816</v>
      </c>
      <c r="D15458">
        <v>10.074999999999999</v>
      </c>
    </row>
    <row r="15459" spans="1:4" hidden="1" x14ac:dyDescent="0.35">
      <c r="A15459" s="3" t="str">
        <f t="shared" si="241"/>
        <v>IUVL.L_44816</v>
      </c>
      <c r="B15459" t="s">
        <v>62</v>
      </c>
      <c r="C15459" s="1">
        <v>44816</v>
      </c>
      <c r="D15459">
        <v>8.3640000000000008</v>
      </c>
    </row>
    <row r="15460" spans="1:4" hidden="1" x14ac:dyDescent="0.35">
      <c r="A15460" s="3" t="str">
        <f t="shared" si="241"/>
        <v>IVV_44816</v>
      </c>
      <c r="B15460" t="s">
        <v>63</v>
      </c>
      <c r="C15460" s="1">
        <v>44816</v>
      </c>
      <c r="D15460">
        <v>409.28100000000001</v>
      </c>
    </row>
    <row r="15461" spans="1:4" hidden="1" x14ac:dyDescent="0.35">
      <c r="A15461" s="3" t="str">
        <f t="shared" si="241"/>
        <v>IWM_44816</v>
      </c>
      <c r="B15461" t="s">
        <v>64</v>
      </c>
      <c r="C15461" s="1">
        <v>44816</v>
      </c>
      <c r="D15461">
        <v>187.827</v>
      </c>
    </row>
    <row r="15462" spans="1:4" hidden="1" x14ac:dyDescent="0.35">
      <c r="A15462" s="3" t="str">
        <f t="shared" si="241"/>
        <v>IXN_44816</v>
      </c>
      <c r="B15462" t="s">
        <v>65</v>
      </c>
      <c r="C15462" s="1">
        <v>44816</v>
      </c>
      <c r="D15462">
        <v>49.298000000000002</v>
      </c>
    </row>
    <row r="15463" spans="1:4" hidden="1" x14ac:dyDescent="0.35">
      <c r="A15463" s="3" t="str">
        <f t="shared" si="241"/>
        <v>JPEA.L_44816</v>
      </c>
      <c r="B15463" t="s">
        <v>66</v>
      </c>
      <c r="C15463" s="1">
        <v>44816</v>
      </c>
      <c r="D15463">
        <v>4.8819999999999997</v>
      </c>
    </row>
    <row r="15464" spans="1:4" hidden="1" x14ac:dyDescent="0.35">
      <c r="A15464" s="3" t="str">
        <f t="shared" si="241"/>
        <v>JPM_44816</v>
      </c>
      <c r="B15464" t="s">
        <v>67</v>
      </c>
      <c r="C15464" s="1">
        <v>44816</v>
      </c>
      <c r="D15464">
        <v>118.634</v>
      </c>
    </row>
    <row r="15465" spans="1:4" hidden="1" x14ac:dyDescent="0.35">
      <c r="A15465" s="3" t="str">
        <f t="shared" ref="A15465:A15528" si="242">CONCATENATE(B15465,"_",C15465)</f>
        <v>KR_44816</v>
      </c>
      <c r="B15465" t="s">
        <v>68</v>
      </c>
      <c r="C15465" s="1">
        <v>44816</v>
      </c>
      <c r="D15465">
        <v>49.975999999999999</v>
      </c>
    </row>
    <row r="15466" spans="1:4" hidden="1" x14ac:dyDescent="0.35">
      <c r="A15466" s="3" t="str">
        <f t="shared" si="242"/>
        <v>LQD_44816</v>
      </c>
      <c r="B15466" t="s">
        <v>69</v>
      </c>
      <c r="C15466" s="1">
        <v>44816</v>
      </c>
      <c r="D15466">
        <v>106.8</v>
      </c>
    </row>
    <row r="15467" spans="1:4" hidden="1" x14ac:dyDescent="0.35">
      <c r="A15467" s="3" t="str">
        <f t="shared" si="242"/>
        <v>MCHI_44816</v>
      </c>
      <c r="B15467" t="s">
        <v>70</v>
      </c>
      <c r="C15467" s="1">
        <v>44816</v>
      </c>
      <c r="D15467">
        <v>48.338000000000001</v>
      </c>
    </row>
    <row r="15468" spans="1:4" hidden="1" x14ac:dyDescent="0.35">
      <c r="A15468" s="3" t="str">
        <f t="shared" si="242"/>
        <v>META_44816</v>
      </c>
      <c r="B15468" t="s">
        <v>144</v>
      </c>
      <c r="C15468" s="1">
        <v>44816</v>
      </c>
      <c r="D15468">
        <v>168.96</v>
      </c>
    </row>
    <row r="15469" spans="1:4" hidden="1" x14ac:dyDescent="0.35">
      <c r="A15469" s="3" t="str">
        <f t="shared" si="242"/>
        <v>MVEU.L_44816</v>
      </c>
      <c r="B15469" t="s">
        <v>71</v>
      </c>
      <c r="C15469" s="1">
        <v>44816</v>
      </c>
      <c r="D15469">
        <v>50.68</v>
      </c>
    </row>
    <row r="15470" spans="1:4" hidden="1" x14ac:dyDescent="0.35">
      <c r="A15470" s="3" t="str">
        <f t="shared" si="242"/>
        <v>OGN_44816</v>
      </c>
      <c r="B15470" t="s">
        <v>72</v>
      </c>
      <c r="C15470" s="1">
        <v>44816</v>
      </c>
      <c r="D15470">
        <v>29.373000000000001</v>
      </c>
    </row>
    <row r="15471" spans="1:4" hidden="1" x14ac:dyDescent="0.35">
      <c r="A15471" s="3" t="str">
        <f t="shared" si="242"/>
        <v>PG_44816</v>
      </c>
      <c r="B15471" t="s">
        <v>73</v>
      </c>
      <c r="C15471" s="1">
        <v>44816</v>
      </c>
      <c r="D15471">
        <v>139.23099999999999</v>
      </c>
    </row>
    <row r="15472" spans="1:4" hidden="1" x14ac:dyDescent="0.35">
      <c r="A15472" s="3" t="str">
        <f t="shared" si="242"/>
        <v>PPL_44816</v>
      </c>
      <c r="B15472" t="s">
        <v>74</v>
      </c>
      <c r="C15472" s="1">
        <v>44816</v>
      </c>
      <c r="D15472">
        <v>29.925999999999998</v>
      </c>
    </row>
    <row r="15473" spans="1:4" hidden="1" x14ac:dyDescent="0.35">
      <c r="A15473" s="3" t="str">
        <f t="shared" si="242"/>
        <v>PRU_44816</v>
      </c>
      <c r="B15473" t="s">
        <v>75</v>
      </c>
      <c r="C15473" s="1">
        <v>44816</v>
      </c>
      <c r="D15473">
        <v>98.644999999999996</v>
      </c>
    </row>
    <row r="15474" spans="1:4" hidden="1" x14ac:dyDescent="0.35">
      <c r="A15474" s="3" t="str">
        <f t="shared" si="242"/>
        <v>PYPL_44816</v>
      </c>
      <c r="B15474" t="s">
        <v>76</v>
      </c>
      <c r="C15474" s="1">
        <v>44816</v>
      </c>
      <c r="D15474">
        <v>97.65</v>
      </c>
    </row>
    <row r="15475" spans="1:4" hidden="1" x14ac:dyDescent="0.35">
      <c r="A15475" s="3" t="str">
        <f t="shared" si="242"/>
        <v>RE_44816</v>
      </c>
      <c r="B15475" t="s">
        <v>77</v>
      </c>
      <c r="C15475" s="1">
        <v>44816</v>
      </c>
      <c r="D15475">
        <v>281.39</v>
      </c>
    </row>
    <row r="15476" spans="1:4" hidden="1" x14ac:dyDescent="0.35">
      <c r="A15476" s="3" t="str">
        <f t="shared" si="242"/>
        <v>REET_44816</v>
      </c>
      <c r="B15476" t="s">
        <v>78</v>
      </c>
      <c r="C15476" s="1">
        <v>44816</v>
      </c>
      <c r="D15476">
        <v>24.96</v>
      </c>
    </row>
    <row r="15477" spans="1:4" hidden="1" x14ac:dyDescent="0.35">
      <c r="A15477" s="3" t="str">
        <f t="shared" si="242"/>
        <v>ROL_44816</v>
      </c>
      <c r="B15477" t="s">
        <v>79</v>
      </c>
      <c r="C15477" s="1">
        <v>44816</v>
      </c>
      <c r="D15477">
        <v>36.015999999999998</v>
      </c>
    </row>
    <row r="15478" spans="1:4" hidden="1" x14ac:dyDescent="0.35">
      <c r="A15478" s="3" t="str">
        <f t="shared" si="242"/>
        <v>ROST_44816</v>
      </c>
      <c r="B15478" t="s">
        <v>80</v>
      </c>
      <c r="C15478" s="1">
        <v>44816</v>
      </c>
      <c r="D15478">
        <v>94.733000000000004</v>
      </c>
    </row>
    <row r="15479" spans="1:4" hidden="1" x14ac:dyDescent="0.35">
      <c r="A15479" s="3" t="str">
        <f t="shared" si="242"/>
        <v>SEGA.L_44816</v>
      </c>
      <c r="B15479" t="s">
        <v>81</v>
      </c>
      <c r="C15479" s="1">
        <v>44816</v>
      </c>
      <c r="D15479">
        <v>96.769000000000005</v>
      </c>
    </row>
    <row r="15480" spans="1:4" hidden="1" x14ac:dyDescent="0.35">
      <c r="A15480" s="3" t="str">
        <f t="shared" si="242"/>
        <v>SHY_44816</v>
      </c>
      <c r="B15480" t="s">
        <v>82</v>
      </c>
      <c r="C15480" s="1">
        <v>44816</v>
      </c>
      <c r="D15480">
        <v>81.319000000000003</v>
      </c>
    </row>
    <row r="15481" spans="1:4" hidden="1" x14ac:dyDescent="0.35">
      <c r="A15481" s="3" t="str">
        <f t="shared" si="242"/>
        <v>SLV_44816</v>
      </c>
      <c r="B15481" t="s">
        <v>83</v>
      </c>
      <c r="C15481" s="1">
        <v>44816</v>
      </c>
      <c r="D15481">
        <v>18.170000000000002</v>
      </c>
    </row>
    <row r="15482" spans="1:4" hidden="1" x14ac:dyDescent="0.35">
      <c r="A15482" s="3" t="str">
        <f t="shared" si="242"/>
        <v>SPMV.L_44816</v>
      </c>
      <c r="B15482" t="s">
        <v>84</v>
      </c>
      <c r="C15482" s="1">
        <v>44816</v>
      </c>
      <c r="D15482">
        <v>77.44</v>
      </c>
    </row>
    <row r="15483" spans="1:4" hidden="1" x14ac:dyDescent="0.35">
      <c r="A15483" s="3" t="str">
        <f t="shared" si="242"/>
        <v>TLT_44816</v>
      </c>
      <c r="B15483" t="s">
        <v>85</v>
      </c>
      <c r="C15483" s="1">
        <v>44816</v>
      </c>
      <c r="D15483">
        <v>106.116</v>
      </c>
    </row>
    <row r="15484" spans="1:4" hidden="1" x14ac:dyDescent="0.35">
      <c r="A15484" s="3" t="str">
        <f t="shared" si="242"/>
        <v>UNH_44816</v>
      </c>
      <c r="B15484" t="s">
        <v>86</v>
      </c>
      <c r="C15484" s="1">
        <v>44816</v>
      </c>
      <c r="D15484">
        <v>529.61699999999996</v>
      </c>
    </row>
    <row r="15485" spans="1:4" hidden="1" x14ac:dyDescent="0.35">
      <c r="A15485" s="3" t="str">
        <f t="shared" si="242"/>
        <v>URI_44816</v>
      </c>
      <c r="B15485" t="s">
        <v>87</v>
      </c>
      <c r="C15485" s="1">
        <v>44816</v>
      </c>
      <c r="D15485">
        <v>312.37799999999999</v>
      </c>
    </row>
    <row r="15486" spans="1:4" hidden="1" x14ac:dyDescent="0.35">
      <c r="A15486" s="3" t="str">
        <f t="shared" si="242"/>
        <v>V_44816</v>
      </c>
      <c r="B15486" t="s">
        <v>88</v>
      </c>
      <c r="C15486" s="1">
        <v>44816</v>
      </c>
      <c r="D15486">
        <v>205.76599999999999</v>
      </c>
    </row>
    <row r="15487" spans="1:4" hidden="1" x14ac:dyDescent="0.35">
      <c r="A15487" s="3" t="str">
        <f t="shared" si="242"/>
        <v>VRSK_44816</v>
      </c>
      <c r="B15487" t="s">
        <v>89</v>
      </c>
      <c r="C15487" s="1">
        <v>44816</v>
      </c>
      <c r="D15487">
        <v>192.18600000000001</v>
      </c>
    </row>
    <row r="15488" spans="1:4" hidden="1" x14ac:dyDescent="0.35">
      <c r="A15488" s="3" t="str">
        <f t="shared" si="242"/>
        <v>VXX_44816</v>
      </c>
      <c r="B15488" t="s">
        <v>90</v>
      </c>
      <c r="C15488" s="1">
        <v>44816</v>
      </c>
      <c r="D15488">
        <v>18.149999999999999</v>
      </c>
    </row>
    <row r="15489" spans="1:4" hidden="1" x14ac:dyDescent="0.35">
      <c r="A15489" s="3" t="str">
        <f t="shared" si="242"/>
        <v>WRK_44816</v>
      </c>
      <c r="B15489" t="s">
        <v>91</v>
      </c>
      <c r="C15489" s="1">
        <v>44816</v>
      </c>
      <c r="D15489">
        <v>40.744</v>
      </c>
    </row>
    <row r="15490" spans="1:4" hidden="1" x14ac:dyDescent="0.35">
      <c r="A15490" s="3" t="str">
        <f t="shared" si="242"/>
        <v>XLB_44816</v>
      </c>
      <c r="B15490" t="s">
        <v>92</v>
      </c>
      <c r="C15490" s="1">
        <v>44816</v>
      </c>
      <c r="D15490">
        <v>77.852999999999994</v>
      </c>
    </row>
    <row r="15491" spans="1:4" hidden="1" x14ac:dyDescent="0.35">
      <c r="A15491" s="3" t="str">
        <f t="shared" si="242"/>
        <v>XLC_44816</v>
      </c>
      <c r="B15491" t="s">
        <v>93</v>
      </c>
      <c r="C15491" s="1">
        <v>44816</v>
      </c>
      <c r="D15491">
        <v>55.655999999999999</v>
      </c>
    </row>
    <row r="15492" spans="1:4" hidden="1" x14ac:dyDescent="0.35">
      <c r="A15492" s="3" t="str">
        <f t="shared" si="242"/>
        <v>XLE_44816</v>
      </c>
      <c r="B15492" t="s">
        <v>94</v>
      </c>
      <c r="C15492" s="1">
        <v>44816</v>
      </c>
      <c r="D15492">
        <v>80.367000000000004</v>
      </c>
    </row>
    <row r="15493" spans="1:4" hidden="1" x14ac:dyDescent="0.35">
      <c r="A15493" s="3" t="str">
        <f t="shared" si="242"/>
        <v>XLF_44816</v>
      </c>
      <c r="B15493" t="s">
        <v>95</v>
      </c>
      <c r="C15493" s="1">
        <v>44816</v>
      </c>
      <c r="D15493">
        <v>34.244999999999997</v>
      </c>
    </row>
    <row r="15494" spans="1:4" hidden="1" x14ac:dyDescent="0.35">
      <c r="A15494" s="3" t="str">
        <f t="shared" si="242"/>
        <v>XLI_44816</v>
      </c>
      <c r="B15494" t="s">
        <v>96</v>
      </c>
      <c r="C15494" s="1">
        <v>44816</v>
      </c>
      <c r="D15494">
        <v>94.95</v>
      </c>
    </row>
    <row r="15495" spans="1:4" hidden="1" x14ac:dyDescent="0.35">
      <c r="A15495" s="3" t="str">
        <f t="shared" si="242"/>
        <v>XLK_44816</v>
      </c>
      <c r="B15495" t="s">
        <v>97</v>
      </c>
      <c r="C15495" s="1">
        <v>44816</v>
      </c>
      <c r="D15495">
        <v>138.65799999999999</v>
      </c>
    </row>
    <row r="15496" spans="1:4" hidden="1" x14ac:dyDescent="0.35">
      <c r="A15496" s="3" t="str">
        <f t="shared" si="242"/>
        <v>XLP_44816</v>
      </c>
      <c r="B15496" t="s">
        <v>98</v>
      </c>
      <c r="C15496" s="1">
        <v>44816</v>
      </c>
      <c r="D15496">
        <v>73.265000000000001</v>
      </c>
    </row>
    <row r="15497" spans="1:4" hidden="1" x14ac:dyDescent="0.35">
      <c r="A15497" s="3" t="str">
        <f t="shared" si="242"/>
        <v>XLU_44816</v>
      </c>
      <c r="B15497" t="s">
        <v>99</v>
      </c>
      <c r="C15497" s="1">
        <v>44816</v>
      </c>
      <c r="D15497">
        <v>76.963999999999999</v>
      </c>
    </row>
    <row r="15498" spans="1:4" hidden="1" x14ac:dyDescent="0.35">
      <c r="A15498" s="3" t="str">
        <f t="shared" si="242"/>
        <v>XLV_44816</v>
      </c>
      <c r="B15498" t="s">
        <v>100</v>
      </c>
      <c r="C15498" s="1">
        <v>44816</v>
      </c>
      <c r="D15498">
        <v>130.31200000000001</v>
      </c>
    </row>
    <row r="15499" spans="1:4" hidden="1" x14ac:dyDescent="0.35">
      <c r="A15499" s="3" t="str">
        <f t="shared" si="242"/>
        <v>XLY_44816</v>
      </c>
      <c r="B15499" t="s">
        <v>101</v>
      </c>
      <c r="C15499" s="1">
        <v>44816</v>
      </c>
      <c r="D15499">
        <v>165.798</v>
      </c>
    </row>
    <row r="15500" spans="1:4" hidden="1" x14ac:dyDescent="0.35">
      <c r="A15500" s="3" t="str">
        <f t="shared" si="242"/>
        <v>XOM_44816</v>
      </c>
      <c r="B15500" t="s">
        <v>102</v>
      </c>
      <c r="C15500" s="1">
        <v>44816</v>
      </c>
      <c r="D15500">
        <v>96.066999999999993</v>
      </c>
    </row>
    <row r="15501" spans="1:4" hidden="1" x14ac:dyDescent="0.35">
      <c r="A15501" s="3" t="str">
        <f t="shared" si="242"/>
        <v>ABBV_44817</v>
      </c>
      <c r="B15501" t="s">
        <v>3</v>
      </c>
      <c r="C15501" s="1">
        <v>44817</v>
      </c>
      <c r="D15501">
        <v>135.84299999999999</v>
      </c>
    </row>
    <row r="15502" spans="1:4" hidden="1" x14ac:dyDescent="0.35">
      <c r="A15502" s="3" t="str">
        <f t="shared" si="242"/>
        <v>ACN_44817</v>
      </c>
      <c r="B15502" t="s">
        <v>4</v>
      </c>
      <c r="C15502" s="1">
        <v>44817</v>
      </c>
      <c r="D15502">
        <v>279.13200000000001</v>
      </c>
    </row>
    <row r="15503" spans="1:4" hidden="1" x14ac:dyDescent="0.35">
      <c r="A15503" s="3" t="str">
        <f t="shared" si="242"/>
        <v>AEP_44817</v>
      </c>
      <c r="B15503" t="s">
        <v>5</v>
      </c>
      <c r="C15503" s="1">
        <v>44817</v>
      </c>
      <c r="D15503">
        <v>100.32</v>
      </c>
    </row>
    <row r="15504" spans="1:4" hidden="1" x14ac:dyDescent="0.35">
      <c r="A15504" s="3" t="str">
        <f t="shared" si="242"/>
        <v>AIZ_44817</v>
      </c>
      <c r="B15504" t="s">
        <v>6</v>
      </c>
      <c r="C15504" s="1">
        <v>44817</v>
      </c>
      <c r="D15504">
        <v>157.61699999999999</v>
      </c>
    </row>
    <row r="15505" spans="1:4" hidden="1" x14ac:dyDescent="0.35">
      <c r="A15505" s="3" t="str">
        <f t="shared" si="242"/>
        <v>ALLE_44817</v>
      </c>
      <c r="B15505" t="s">
        <v>7</v>
      </c>
      <c r="C15505" s="1">
        <v>44817</v>
      </c>
      <c r="D15505">
        <v>95.12</v>
      </c>
    </row>
    <row r="15506" spans="1:4" hidden="1" x14ac:dyDescent="0.35">
      <c r="A15506" s="3" t="str">
        <f t="shared" si="242"/>
        <v>AMAT_44817</v>
      </c>
      <c r="B15506" t="s">
        <v>8</v>
      </c>
      <c r="C15506" s="1">
        <v>44817</v>
      </c>
      <c r="D15506">
        <v>90.17</v>
      </c>
    </row>
    <row r="15507" spans="1:4" hidden="1" x14ac:dyDescent="0.35">
      <c r="A15507" s="3" t="str">
        <f t="shared" si="242"/>
        <v>AMP_44817</v>
      </c>
      <c r="B15507" t="s">
        <v>9</v>
      </c>
      <c r="C15507" s="1">
        <v>44817</v>
      </c>
      <c r="D15507">
        <v>275.61200000000002</v>
      </c>
    </row>
    <row r="15508" spans="1:4" hidden="1" x14ac:dyDescent="0.35">
      <c r="A15508" s="3" t="str">
        <f t="shared" si="242"/>
        <v>AMZN_44817</v>
      </c>
      <c r="B15508" t="s">
        <v>10</v>
      </c>
      <c r="C15508" s="1">
        <v>44817</v>
      </c>
      <c r="D15508">
        <v>126.82</v>
      </c>
    </row>
    <row r="15509" spans="1:4" hidden="1" x14ac:dyDescent="0.35">
      <c r="A15509" s="3" t="str">
        <f t="shared" si="242"/>
        <v>AVB_44817</v>
      </c>
      <c r="B15509" t="s">
        <v>11</v>
      </c>
      <c r="C15509" s="1">
        <v>44817</v>
      </c>
      <c r="D15509">
        <v>204.04300000000001</v>
      </c>
    </row>
    <row r="15510" spans="1:4" hidden="1" x14ac:dyDescent="0.35">
      <c r="A15510" s="3" t="str">
        <f t="shared" si="242"/>
        <v>AVY_44817</v>
      </c>
      <c r="B15510" t="s">
        <v>12</v>
      </c>
      <c r="C15510" s="1">
        <v>44817</v>
      </c>
      <c r="D15510">
        <v>183.946</v>
      </c>
    </row>
    <row r="15511" spans="1:4" hidden="1" x14ac:dyDescent="0.35">
      <c r="A15511" s="3" t="str">
        <f t="shared" si="242"/>
        <v>AXP_44817</v>
      </c>
      <c r="B15511" t="s">
        <v>13</v>
      </c>
      <c r="C15511" s="1">
        <v>44817</v>
      </c>
      <c r="D15511">
        <v>154.22499999999999</v>
      </c>
    </row>
    <row r="15512" spans="1:4" hidden="1" x14ac:dyDescent="0.35">
      <c r="A15512" s="3" t="str">
        <f t="shared" si="242"/>
        <v>BDX_44817</v>
      </c>
      <c r="B15512" t="s">
        <v>14</v>
      </c>
      <c r="C15512" s="1">
        <v>44817</v>
      </c>
      <c r="D15512">
        <v>255.83199999999999</v>
      </c>
    </row>
    <row r="15513" spans="1:4" hidden="1" x14ac:dyDescent="0.35">
      <c r="A15513" s="3" t="str">
        <f t="shared" si="242"/>
        <v>BF-B_44817</v>
      </c>
      <c r="B15513" t="s">
        <v>15</v>
      </c>
      <c r="C15513" s="1">
        <v>44817</v>
      </c>
      <c r="D15513">
        <v>71.040000000000006</v>
      </c>
    </row>
    <row r="15514" spans="1:4" hidden="1" x14ac:dyDescent="0.35">
      <c r="A15514" s="3" t="str">
        <f t="shared" si="242"/>
        <v>BMY_44817</v>
      </c>
      <c r="B15514" t="s">
        <v>16</v>
      </c>
      <c r="C15514" s="1">
        <v>44817</v>
      </c>
      <c r="D15514">
        <v>69.936999999999998</v>
      </c>
    </row>
    <row r="15515" spans="1:4" hidden="1" x14ac:dyDescent="0.35">
      <c r="A15515" s="3" t="str">
        <f t="shared" si="242"/>
        <v>BR_44817</v>
      </c>
      <c r="B15515" t="s">
        <v>17</v>
      </c>
      <c r="C15515" s="1">
        <v>44817</v>
      </c>
      <c r="D15515">
        <v>166.93700000000001</v>
      </c>
    </row>
    <row r="15516" spans="1:4" hidden="1" x14ac:dyDescent="0.35">
      <c r="A15516" s="3" t="str">
        <f t="shared" si="242"/>
        <v>CARR_44817</v>
      </c>
      <c r="B15516" t="s">
        <v>18</v>
      </c>
      <c r="C15516" s="1">
        <v>44817</v>
      </c>
      <c r="D15516">
        <v>40.533000000000001</v>
      </c>
    </row>
    <row r="15517" spans="1:4" hidden="1" x14ac:dyDescent="0.35">
      <c r="A15517" s="3" t="str">
        <f t="shared" si="242"/>
        <v>CDW_44817</v>
      </c>
      <c r="B15517" t="s">
        <v>19</v>
      </c>
      <c r="C15517" s="1">
        <v>44817</v>
      </c>
      <c r="D15517">
        <v>171.91</v>
      </c>
    </row>
    <row r="15518" spans="1:4" hidden="1" x14ac:dyDescent="0.35">
      <c r="A15518" s="3" t="str">
        <f t="shared" si="242"/>
        <v>CE_44817</v>
      </c>
      <c r="B15518" t="s">
        <v>20</v>
      </c>
      <c r="C15518" s="1">
        <v>44817</v>
      </c>
      <c r="D15518">
        <v>107.86499999999999</v>
      </c>
    </row>
    <row r="15519" spans="1:4" hidden="1" x14ac:dyDescent="0.35">
      <c r="A15519" s="3" t="str">
        <f t="shared" si="242"/>
        <v>CHTR_44817</v>
      </c>
      <c r="B15519" t="s">
        <v>21</v>
      </c>
      <c r="C15519" s="1">
        <v>44817</v>
      </c>
      <c r="D15519">
        <v>386.89</v>
      </c>
    </row>
    <row r="15520" spans="1:4" hidden="1" x14ac:dyDescent="0.35">
      <c r="A15520" s="3" t="str">
        <f t="shared" si="242"/>
        <v>CNC_44817</v>
      </c>
      <c r="B15520" t="s">
        <v>22</v>
      </c>
      <c r="C15520" s="1">
        <v>44817</v>
      </c>
      <c r="D15520">
        <v>90.03</v>
      </c>
    </row>
    <row r="15521" spans="1:4" hidden="1" x14ac:dyDescent="0.35">
      <c r="A15521" s="3" t="str">
        <f t="shared" si="242"/>
        <v>CNP_44817</v>
      </c>
      <c r="B15521" t="s">
        <v>23</v>
      </c>
      <c r="C15521" s="1">
        <v>44817</v>
      </c>
      <c r="D15521">
        <v>31.942</v>
      </c>
    </row>
    <row r="15522" spans="1:4" hidden="1" x14ac:dyDescent="0.35">
      <c r="A15522" s="3" t="str">
        <f t="shared" si="242"/>
        <v>COP_44817</v>
      </c>
      <c r="B15522" t="s">
        <v>24</v>
      </c>
      <c r="C15522" s="1">
        <v>44817</v>
      </c>
      <c r="D15522">
        <v>109.208</v>
      </c>
    </row>
    <row r="15523" spans="1:4" hidden="1" x14ac:dyDescent="0.35">
      <c r="A15523" s="3" t="str">
        <f t="shared" si="242"/>
        <v>CTAS_44817</v>
      </c>
      <c r="B15523" t="s">
        <v>25</v>
      </c>
      <c r="C15523" s="1">
        <v>44817</v>
      </c>
      <c r="D15523">
        <v>406.536</v>
      </c>
    </row>
    <row r="15524" spans="1:4" hidden="1" x14ac:dyDescent="0.35">
      <c r="A15524" s="3" t="str">
        <f t="shared" si="242"/>
        <v>CZR_44817</v>
      </c>
      <c r="B15524" t="s">
        <v>26</v>
      </c>
      <c r="C15524" s="1">
        <v>44817</v>
      </c>
      <c r="D15524">
        <v>45.58</v>
      </c>
    </row>
    <row r="15525" spans="1:4" hidden="1" x14ac:dyDescent="0.35">
      <c r="A15525" s="3" t="str">
        <f t="shared" si="242"/>
        <v>DG_44817</v>
      </c>
      <c r="B15525" t="s">
        <v>27</v>
      </c>
      <c r="C15525" s="1">
        <v>44817</v>
      </c>
      <c r="D15525">
        <v>239.24700000000001</v>
      </c>
    </row>
    <row r="15526" spans="1:4" hidden="1" x14ac:dyDescent="0.35">
      <c r="A15526" s="3" t="str">
        <f t="shared" si="242"/>
        <v>DPZ_44817</v>
      </c>
      <c r="B15526" t="s">
        <v>28</v>
      </c>
      <c r="C15526" s="1">
        <v>44817</v>
      </c>
      <c r="D15526">
        <v>348.21800000000002</v>
      </c>
    </row>
    <row r="15527" spans="1:4" x14ac:dyDescent="0.35">
      <c r="A15527" s="3" t="str">
        <f t="shared" si="242"/>
        <v>DRE_44817</v>
      </c>
      <c r="B15527" t="s">
        <v>29</v>
      </c>
      <c r="C15527" s="1">
        <v>44817</v>
      </c>
      <c r="D15527">
        <v>58.89</v>
      </c>
    </row>
    <row r="15528" spans="1:4" hidden="1" x14ac:dyDescent="0.35">
      <c r="A15528" s="3" t="str">
        <f t="shared" si="242"/>
        <v>DXC_44817</v>
      </c>
      <c r="B15528" t="s">
        <v>30</v>
      </c>
      <c r="C15528" s="1">
        <v>44817</v>
      </c>
      <c r="D15528">
        <v>27.25</v>
      </c>
    </row>
    <row r="15529" spans="1:4" hidden="1" x14ac:dyDescent="0.35">
      <c r="A15529" s="3" t="str">
        <f t="shared" ref="A15529:A15592" si="243">CONCATENATE(B15529,"_",C15529)</f>
        <v>EWA_44817</v>
      </c>
      <c r="B15529" t="s">
        <v>31</v>
      </c>
      <c r="C15529" s="1">
        <v>44817</v>
      </c>
      <c r="D15529">
        <v>21.22</v>
      </c>
    </row>
    <row r="15530" spans="1:4" hidden="1" x14ac:dyDescent="0.35">
      <c r="A15530" s="3" t="str">
        <f t="shared" si="243"/>
        <v>EWC_44817</v>
      </c>
      <c r="B15530" t="s">
        <v>32</v>
      </c>
      <c r="C15530" s="1">
        <v>44817</v>
      </c>
      <c r="D15530">
        <v>33.765000000000001</v>
      </c>
    </row>
    <row r="15531" spans="1:4" hidden="1" x14ac:dyDescent="0.35">
      <c r="A15531" s="3" t="str">
        <f t="shared" si="243"/>
        <v>EWG_44817</v>
      </c>
      <c r="B15531" t="s">
        <v>33</v>
      </c>
      <c r="C15531" s="1">
        <v>44817</v>
      </c>
      <c r="D15531">
        <v>22.082000000000001</v>
      </c>
    </row>
    <row r="15532" spans="1:4" hidden="1" x14ac:dyDescent="0.35">
      <c r="A15532" s="3" t="str">
        <f t="shared" si="243"/>
        <v>EWH_44817</v>
      </c>
      <c r="B15532" t="s">
        <v>34</v>
      </c>
      <c r="C15532" s="1">
        <v>44817</v>
      </c>
      <c r="D15532">
        <v>19.626999999999999</v>
      </c>
    </row>
    <row r="15533" spans="1:4" hidden="1" x14ac:dyDescent="0.35">
      <c r="A15533" s="3" t="str">
        <f t="shared" si="243"/>
        <v>EWJ_44817</v>
      </c>
      <c r="B15533" t="s">
        <v>35</v>
      </c>
      <c r="C15533" s="1">
        <v>44817</v>
      </c>
      <c r="D15533">
        <v>51.223999999999997</v>
      </c>
    </row>
    <row r="15534" spans="1:4" hidden="1" x14ac:dyDescent="0.35">
      <c r="A15534" s="3" t="str">
        <f t="shared" si="243"/>
        <v>EWL_44817</v>
      </c>
      <c r="B15534" t="s">
        <v>36</v>
      </c>
      <c r="C15534" s="1">
        <v>44817</v>
      </c>
      <c r="D15534">
        <v>41.01</v>
      </c>
    </row>
    <row r="15535" spans="1:4" hidden="1" x14ac:dyDescent="0.35">
      <c r="A15535" s="3" t="str">
        <f t="shared" si="243"/>
        <v>EWQ_44817</v>
      </c>
      <c r="B15535" t="s">
        <v>37</v>
      </c>
      <c r="C15535" s="1">
        <v>44817</v>
      </c>
      <c r="D15535">
        <v>29.652000000000001</v>
      </c>
    </row>
    <row r="15536" spans="1:4" hidden="1" x14ac:dyDescent="0.35">
      <c r="A15536" s="3" t="str">
        <f t="shared" si="243"/>
        <v>EWT_44817</v>
      </c>
      <c r="B15536" t="s">
        <v>38</v>
      </c>
      <c r="C15536" s="1">
        <v>44817</v>
      </c>
      <c r="D15536">
        <v>40.515000000000001</v>
      </c>
    </row>
    <row r="15537" spans="1:4" hidden="1" x14ac:dyDescent="0.35">
      <c r="A15537" s="3" t="str">
        <f t="shared" si="243"/>
        <v>EWU_44817</v>
      </c>
      <c r="B15537" t="s">
        <v>39</v>
      </c>
      <c r="C15537" s="1">
        <v>44817</v>
      </c>
      <c r="D15537">
        <v>28.439</v>
      </c>
    </row>
    <row r="15538" spans="1:4" hidden="1" x14ac:dyDescent="0.35">
      <c r="A15538" s="3" t="str">
        <f t="shared" si="243"/>
        <v>EWY_44817</v>
      </c>
      <c r="B15538" t="s">
        <v>40</v>
      </c>
      <c r="C15538" s="1">
        <v>44817</v>
      </c>
      <c r="D15538">
        <v>53.847000000000001</v>
      </c>
    </row>
    <row r="15539" spans="1:4" hidden="1" x14ac:dyDescent="0.35">
      <c r="A15539" s="3" t="str">
        <f t="shared" si="243"/>
        <v>EWZ_44817</v>
      </c>
      <c r="B15539" t="s">
        <v>41</v>
      </c>
      <c r="C15539" s="1">
        <v>44817</v>
      </c>
      <c r="D15539">
        <v>28.68</v>
      </c>
    </row>
    <row r="15540" spans="1:4" hidden="1" x14ac:dyDescent="0.35">
      <c r="A15540" s="3" t="str">
        <f t="shared" si="243"/>
        <v>FTV_44817</v>
      </c>
      <c r="B15540" t="s">
        <v>43</v>
      </c>
      <c r="C15540" s="1">
        <v>44817</v>
      </c>
      <c r="D15540">
        <v>64.111999999999995</v>
      </c>
    </row>
    <row r="15541" spans="1:4" hidden="1" x14ac:dyDescent="0.35">
      <c r="A15541" s="3" t="str">
        <f t="shared" si="243"/>
        <v>GOOG_44817</v>
      </c>
      <c r="B15541" t="s">
        <v>44</v>
      </c>
      <c r="C15541" s="1">
        <v>44817</v>
      </c>
      <c r="D15541">
        <v>105.31</v>
      </c>
    </row>
    <row r="15542" spans="1:4" hidden="1" x14ac:dyDescent="0.35">
      <c r="A15542" s="3" t="str">
        <f t="shared" si="243"/>
        <v>GPC_44817</v>
      </c>
      <c r="B15542" t="s">
        <v>45</v>
      </c>
      <c r="C15542" s="1">
        <v>44817</v>
      </c>
      <c r="D15542">
        <v>157.16900000000001</v>
      </c>
    </row>
    <row r="15543" spans="1:4" hidden="1" x14ac:dyDescent="0.35">
      <c r="A15543" s="3" t="str">
        <f t="shared" si="243"/>
        <v>GSG_44817</v>
      </c>
      <c r="B15543" t="s">
        <v>46</v>
      </c>
      <c r="C15543" s="1">
        <v>44817</v>
      </c>
      <c r="D15543">
        <v>22.06</v>
      </c>
    </row>
    <row r="15544" spans="1:4" hidden="1" x14ac:dyDescent="0.35">
      <c r="A15544" s="3" t="str">
        <f t="shared" si="243"/>
        <v>HIG_44817</v>
      </c>
      <c r="B15544" t="s">
        <v>47</v>
      </c>
      <c r="C15544" s="1">
        <v>44817</v>
      </c>
      <c r="D15544">
        <v>65.947999999999993</v>
      </c>
    </row>
    <row r="15545" spans="1:4" hidden="1" x14ac:dyDescent="0.35">
      <c r="A15545" s="3" t="str">
        <f t="shared" si="243"/>
        <v>HIGH.L_44817</v>
      </c>
      <c r="B15545" t="s">
        <v>48</v>
      </c>
      <c r="C15545" s="1">
        <v>44817</v>
      </c>
      <c r="D15545">
        <v>4.944</v>
      </c>
    </row>
    <row r="15546" spans="1:4" hidden="1" x14ac:dyDescent="0.35">
      <c r="A15546" s="3" t="str">
        <f t="shared" si="243"/>
        <v>HST_44817</v>
      </c>
      <c r="B15546" t="s">
        <v>49</v>
      </c>
      <c r="C15546" s="1">
        <v>44817</v>
      </c>
      <c r="D15546">
        <v>17.617999999999999</v>
      </c>
    </row>
    <row r="15547" spans="1:4" hidden="1" x14ac:dyDescent="0.35">
      <c r="A15547" s="3" t="str">
        <f t="shared" si="243"/>
        <v>HYG_44817</v>
      </c>
      <c r="B15547" t="s">
        <v>50</v>
      </c>
      <c r="C15547" s="1">
        <v>44817</v>
      </c>
      <c r="D15547">
        <v>72.616</v>
      </c>
    </row>
    <row r="15548" spans="1:4" hidden="1" x14ac:dyDescent="0.35">
      <c r="A15548" s="3" t="str">
        <f t="shared" si="243"/>
        <v>IAU_44817</v>
      </c>
      <c r="B15548" t="s">
        <v>51</v>
      </c>
      <c r="C15548" s="1">
        <v>44817</v>
      </c>
      <c r="D15548">
        <v>32.31</v>
      </c>
    </row>
    <row r="15549" spans="1:4" hidden="1" x14ac:dyDescent="0.35">
      <c r="A15549" s="3" t="str">
        <f t="shared" si="243"/>
        <v>ICLN_44817</v>
      </c>
      <c r="B15549" t="s">
        <v>52</v>
      </c>
      <c r="C15549" s="1">
        <v>44817</v>
      </c>
      <c r="D15549">
        <v>22.440999999999999</v>
      </c>
    </row>
    <row r="15550" spans="1:4" hidden="1" x14ac:dyDescent="0.35">
      <c r="A15550" s="3" t="str">
        <f t="shared" si="243"/>
        <v>IEAA.L_44817</v>
      </c>
      <c r="B15550" t="s">
        <v>53</v>
      </c>
      <c r="C15550" s="1">
        <v>44817</v>
      </c>
      <c r="D15550">
        <v>4.6859999999999999</v>
      </c>
    </row>
    <row r="15551" spans="1:4" hidden="1" x14ac:dyDescent="0.35">
      <c r="A15551" s="3" t="str">
        <f t="shared" si="243"/>
        <v>IEF_44817</v>
      </c>
      <c r="B15551" t="s">
        <v>54</v>
      </c>
      <c r="C15551" s="1">
        <v>44817</v>
      </c>
      <c r="D15551">
        <v>98.084000000000003</v>
      </c>
    </row>
    <row r="15552" spans="1:4" hidden="1" x14ac:dyDescent="0.35">
      <c r="A15552" s="3" t="str">
        <f t="shared" si="243"/>
        <v>IEFM.L_44817</v>
      </c>
      <c r="B15552" t="s">
        <v>55</v>
      </c>
      <c r="C15552" s="1">
        <v>44817</v>
      </c>
      <c r="D15552">
        <v>726.5</v>
      </c>
    </row>
    <row r="15553" spans="1:4" hidden="1" x14ac:dyDescent="0.35">
      <c r="A15553" s="3" t="str">
        <f t="shared" si="243"/>
        <v>IEMG_44817</v>
      </c>
      <c r="B15553" t="s">
        <v>56</v>
      </c>
      <c r="C15553" s="1">
        <v>44817</v>
      </c>
      <c r="D15553">
        <v>46.54</v>
      </c>
    </row>
    <row r="15554" spans="1:4" hidden="1" x14ac:dyDescent="0.35">
      <c r="A15554" s="3" t="str">
        <f t="shared" si="243"/>
        <v>IEUS_44817</v>
      </c>
      <c r="B15554" t="s">
        <v>57</v>
      </c>
      <c r="C15554" s="1">
        <v>44817</v>
      </c>
      <c r="D15554">
        <v>46.39</v>
      </c>
    </row>
    <row r="15555" spans="1:4" hidden="1" x14ac:dyDescent="0.35">
      <c r="A15555" s="3" t="str">
        <f t="shared" si="243"/>
        <v>IEVL.L_44817</v>
      </c>
      <c r="B15555" t="s">
        <v>58</v>
      </c>
      <c r="C15555" s="1">
        <v>44817</v>
      </c>
      <c r="D15555">
        <v>6.8730000000000002</v>
      </c>
    </row>
    <row r="15556" spans="1:4" hidden="1" x14ac:dyDescent="0.35">
      <c r="A15556" s="3" t="str">
        <f t="shared" si="243"/>
        <v>IGF_44817</v>
      </c>
      <c r="B15556" t="s">
        <v>59</v>
      </c>
      <c r="C15556" s="1">
        <v>44817</v>
      </c>
      <c r="D15556">
        <v>47.161000000000001</v>
      </c>
    </row>
    <row r="15557" spans="1:4" hidden="1" x14ac:dyDescent="0.35">
      <c r="A15557" s="3" t="str">
        <f t="shared" si="243"/>
        <v>INDA_44817</v>
      </c>
      <c r="B15557" t="s">
        <v>60</v>
      </c>
      <c r="C15557" s="1">
        <v>44817</v>
      </c>
      <c r="D15557">
        <v>43.5</v>
      </c>
    </row>
    <row r="15558" spans="1:4" hidden="1" x14ac:dyDescent="0.35">
      <c r="A15558" s="3" t="str">
        <f t="shared" si="243"/>
        <v>IUMO.L_44817</v>
      </c>
      <c r="B15558" t="s">
        <v>61</v>
      </c>
      <c r="C15558" s="1">
        <v>44817</v>
      </c>
      <c r="D15558">
        <v>9.86</v>
      </c>
    </row>
    <row r="15559" spans="1:4" hidden="1" x14ac:dyDescent="0.35">
      <c r="A15559" s="3" t="str">
        <f t="shared" si="243"/>
        <v>IUVL.L_44817</v>
      </c>
      <c r="B15559" t="s">
        <v>62</v>
      </c>
      <c r="C15559" s="1">
        <v>44817</v>
      </c>
      <c r="D15559">
        <v>8.1159999999999997</v>
      </c>
    </row>
    <row r="15560" spans="1:4" hidden="1" x14ac:dyDescent="0.35">
      <c r="A15560" s="3" t="str">
        <f t="shared" si="243"/>
        <v>IVV_44817</v>
      </c>
      <c r="B15560" t="s">
        <v>63</v>
      </c>
      <c r="C15560" s="1">
        <v>44817</v>
      </c>
      <c r="D15560">
        <v>391.42099999999999</v>
      </c>
    </row>
    <row r="15561" spans="1:4" hidden="1" x14ac:dyDescent="0.35">
      <c r="A15561" s="3" t="str">
        <f t="shared" si="243"/>
        <v>IWM_44817</v>
      </c>
      <c r="B15561" t="s">
        <v>64</v>
      </c>
      <c r="C15561" s="1">
        <v>44817</v>
      </c>
      <c r="D15561">
        <v>180.47900000000001</v>
      </c>
    </row>
    <row r="15562" spans="1:4" hidden="1" x14ac:dyDescent="0.35">
      <c r="A15562" s="3" t="str">
        <f t="shared" si="243"/>
        <v>IXN_44817</v>
      </c>
      <c r="B15562" t="s">
        <v>65</v>
      </c>
      <c r="C15562" s="1">
        <v>44817</v>
      </c>
      <c r="D15562">
        <v>46.718000000000004</v>
      </c>
    </row>
    <row r="15563" spans="1:4" hidden="1" x14ac:dyDescent="0.35">
      <c r="A15563" s="3" t="str">
        <f t="shared" si="243"/>
        <v>JPEA.L_44817</v>
      </c>
      <c r="B15563" t="s">
        <v>66</v>
      </c>
      <c r="C15563" s="1">
        <v>44817</v>
      </c>
      <c r="D15563">
        <v>4.8029999999999999</v>
      </c>
    </row>
    <row r="15564" spans="1:4" hidden="1" x14ac:dyDescent="0.35">
      <c r="A15564" s="3" t="str">
        <f t="shared" si="243"/>
        <v>JPM_44817</v>
      </c>
      <c r="B15564" t="s">
        <v>67</v>
      </c>
      <c r="C15564" s="1">
        <v>44817</v>
      </c>
      <c r="D15564">
        <v>114.512</v>
      </c>
    </row>
    <row r="15565" spans="1:4" hidden="1" x14ac:dyDescent="0.35">
      <c r="A15565" s="3" t="str">
        <f t="shared" si="243"/>
        <v>KR_44817</v>
      </c>
      <c r="B15565" t="s">
        <v>68</v>
      </c>
      <c r="C15565" s="1">
        <v>44817</v>
      </c>
      <c r="D15565">
        <v>48.819000000000003</v>
      </c>
    </row>
    <row r="15566" spans="1:4" hidden="1" x14ac:dyDescent="0.35">
      <c r="A15566" s="3" t="str">
        <f t="shared" si="243"/>
        <v>LQD_44817</v>
      </c>
      <c r="B15566" t="s">
        <v>69</v>
      </c>
      <c r="C15566" s="1">
        <v>44817</v>
      </c>
      <c r="D15566">
        <v>106.03</v>
      </c>
    </row>
    <row r="15567" spans="1:4" hidden="1" x14ac:dyDescent="0.35">
      <c r="A15567" s="3" t="str">
        <f t="shared" si="243"/>
        <v>MCHI_44817</v>
      </c>
      <c r="B15567" t="s">
        <v>70</v>
      </c>
      <c r="C15567" s="1">
        <v>44817</v>
      </c>
      <c r="D15567">
        <v>46.731999999999999</v>
      </c>
    </row>
    <row r="15568" spans="1:4" hidden="1" x14ac:dyDescent="0.35">
      <c r="A15568" s="3" t="str">
        <f t="shared" si="243"/>
        <v>META_44817</v>
      </c>
      <c r="B15568" t="s">
        <v>144</v>
      </c>
      <c r="C15568" s="1">
        <v>44817</v>
      </c>
      <c r="D15568">
        <v>153.13</v>
      </c>
    </row>
    <row r="15569" spans="1:4" hidden="1" x14ac:dyDescent="0.35">
      <c r="A15569" s="3" t="str">
        <f t="shared" si="243"/>
        <v>MVEU.L_44817</v>
      </c>
      <c r="B15569" t="s">
        <v>71</v>
      </c>
      <c r="C15569" s="1">
        <v>44817</v>
      </c>
      <c r="D15569">
        <v>50.05</v>
      </c>
    </row>
    <row r="15570" spans="1:4" hidden="1" x14ac:dyDescent="0.35">
      <c r="A15570" s="3" t="str">
        <f t="shared" si="243"/>
        <v>OGN_44817</v>
      </c>
      <c r="B15570" t="s">
        <v>72</v>
      </c>
      <c r="C15570" s="1">
        <v>44817</v>
      </c>
      <c r="D15570">
        <v>28.404</v>
      </c>
    </row>
    <row r="15571" spans="1:4" hidden="1" x14ac:dyDescent="0.35">
      <c r="A15571" s="3" t="str">
        <f t="shared" si="243"/>
        <v>PG_44817</v>
      </c>
      <c r="B15571" t="s">
        <v>73</v>
      </c>
      <c r="C15571" s="1">
        <v>44817</v>
      </c>
      <c r="D15571">
        <v>136.35</v>
      </c>
    </row>
    <row r="15572" spans="1:4" hidden="1" x14ac:dyDescent="0.35">
      <c r="A15572" s="3" t="str">
        <f t="shared" si="243"/>
        <v>PPL_44817</v>
      </c>
      <c r="B15572" t="s">
        <v>74</v>
      </c>
      <c r="C15572" s="1">
        <v>44817</v>
      </c>
      <c r="D15572">
        <v>29.192</v>
      </c>
    </row>
    <row r="15573" spans="1:4" hidden="1" x14ac:dyDescent="0.35">
      <c r="A15573" s="3" t="str">
        <f t="shared" si="243"/>
        <v>PRU_44817</v>
      </c>
      <c r="B15573" t="s">
        <v>75</v>
      </c>
      <c r="C15573" s="1">
        <v>44817</v>
      </c>
      <c r="D15573">
        <v>94.718999999999994</v>
      </c>
    </row>
    <row r="15574" spans="1:4" hidden="1" x14ac:dyDescent="0.35">
      <c r="A15574" s="3" t="str">
        <f t="shared" si="243"/>
        <v>PYPL_44817</v>
      </c>
      <c r="B15574" t="s">
        <v>76</v>
      </c>
      <c r="C15574" s="1">
        <v>44817</v>
      </c>
      <c r="D15574">
        <v>95.01</v>
      </c>
    </row>
    <row r="15575" spans="1:4" hidden="1" x14ac:dyDescent="0.35">
      <c r="A15575" s="3" t="str">
        <f t="shared" si="243"/>
        <v>RE_44817</v>
      </c>
      <c r="B15575" t="s">
        <v>77</v>
      </c>
      <c r="C15575" s="1">
        <v>44817</v>
      </c>
      <c r="D15575">
        <v>278.05700000000002</v>
      </c>
    </row>
    <row r="15576" spans="1:4" hidden="1" x14ac:dyDescent="0.35">
      <c r="A15576" s="3" t="str">
        <f t="shared" si="243"/>
        <v>REET_44817</v>
      </c>
      <c r="B15576" t="s">
        <v>78</v>
      </c>
      <c r="C15576" s="1">
        <v>44817</v>
      </c>
      <c r="D15576">
        <v>24.082000000000001</v>
      </c>
    </row>
    <row r="15577" spans="1:4" hidden="1" x14ac:dyDescent="0.35">
      <c r="A15577" s="3" t="str">
        <f t="shared" si="243"/>
        <v>ROL_44817</v>
      </c>
      <c r="B15577" t="s">
        <v>79</v>
      </c>
      <c r="C15577" s="1">
        <v>44817</v>
      </c>
      <c r="D15577">
        <v>35.688000000000002</v>
      </c>
    </row>
    <row r="15578" spans="1:4" hidden="1" x14ac:dyDescent="0.35">
      <c r="A15578" s="3" t="str">
        <f t="shared" si="243"/>
        <v>ROST_44817</v>
      </c>
      <c r="B15578" t="s">
        <v>80</v>
      </c>
      <c r="C15578" s="1">
        <v>44817</v>
      </c>
      <c r="D15578">
        <v>89.626000000000005</v>
      </c>
    </row>
    <row r="15579" spans="1:4" hidden="1" x14ac:dyDescent="0.35">
      <c r="A15579" s="3" t="str">
        <f t="shared" si="243"/>
        <v>SEGA.L_44817</v>
      </c>
      <c r="B15579" t="s">
        <v>81</v>
      </c>
      <c r="C15579" s="1">
        <v>44817</v>
      </c>
      <c r="D15579">
        <v>96.605000000000004</v>
      </c>
    </row>
    <row r="15580" spans="1:4" hidden="1" x14ac:dyDescent="0.35">
      <c r="A15580" s="3" t="str">
        <f t="shared" si="243"/>
        <v>SHY_44817</v>
      </c>
      <c r="B15580" t="s">
        <v>82</v>
      </c>
      <c r="C15580" s="1">
        <v>44817</v>
      </c>
      <c r="D15580">
        <v>81.042000000000002</v>
      </c>
    </row>
    <row r="15581" spans="1:4" hidden="1" x14ac:dyDescent="0.35">
      <c r="A15581" s="3" t="str">
        <f t="shared" si="243"/>
        <v>SLV_44817</v>
      </c>
      <c r="B15581" t="s">
        <v>83</v>
      </c>
      <c r="C15581" s="1">
        <v>44817</v>
      </c>
      <c r="D15581">
        <v>17.829999999999998</v>
      </c>
    </row>
    <row r="15582" spans="1:4" hidden="1" x14ac:dyDescent="0.35">
      <c r="A15582" s="3" t="str">
        <f t="shared" si="243"/>
        <v>SPMV.L_44817</v>
      </c>
      <c r="B15582" t="s">
        <v>84</v>
      </c>
      <c r="C15582" s="1">
        <v>44817</v>
      </c>
      <c r="D15582">
        <v>75.58</v>
      </c>
    </row>
    <row r="15583" spans="1:4" hidden="1" x14ac:dyDescent="0.35">
      <c r="A15583" s="3" t="str">
        <f t="shared" si="243"/>
        <v>TLT_44817</v>
      </c>
      <c r="B15583" t="s">
        <v>85</v>
      </c>
      <c r="C15583" s="1">
        <v>44817</v>
      </c>
      <c r="D15583">
        <v>106.363</v>
      </c>
    </row>
    <row r="15584" spans="1:4" hidden="1" x14ac:dyDescent="0.35">
      <c r="A15584" s="3" t="str">
        <f t="shared" si="243"/>
        <v>UNH_44817</v>
      </c>
      <c r="B15584" t="s">
        <v>86</v>
      </c>
      <c r="C15584" s="1">
        <v>44817</v>
      </c>
      <c r="D15584">
        <v>512.38</v>
      </c>
    </row>
    <row r="15585" spans="1:4" hidden="1" x14ac:dyDescent="0.35">
      <c r="A15585" s="3" t="str">
        <f t="shared" si="243"/>
        <v>URI_44817</v>
      </c>
      <c r="B15585" t="s">
        <v>87</v>
      </c>
      <c r="C15585" s="1">
        <v>44817</v>
      </c>
      <c r="D15585">
        <v>293.709</v>
      </c>
    </row>
    <row r="15586" spans="1:4" hidden="1" x14ac:dyDescent="0.35">
      <c r="A15586" s="3" t="str">
        <f t="shared" si="243"/>
        <v>V_44817</v>
      </c>
      <c r="B15586" t="s">
        <v>88</v>
      </c>
      <c r="C15586" s="1">
        <v>44817</v>
      </c>
      <c r="D15586">
        <v>198.83500000000001</v>
      </c>
    </row>
    <row r="15587" spans="1:4" hidden="1" x14ac:dyDescent="0.35">
      <c r="A15587" s="3" t="str">
        <f t="shared" si="243"/>
        <v>VRSK_44817</v>
      </c>
      <c r="B15587" t="s">
        <v>89</v>
      </c>
      <c r="C15587" s="1">
        <v>44817</v>
      </c>
      <c r="D15587">
        <v>185.62799999999999</v>
      </c>
    </row>
    <row r="15588" spans="1:4" hidden="1" x14ac:dyDescent="0.35">
      <c r="A15588" s="3" t="str">
        <f t="shared" si="243"/>
        <v>VXX_44817</v>
      </c>
      <c r="B15588" t="s">
        <v>90</v>
      </c>
      <c r="C15588" s="1">
        <v>44817</v>
      </c>
      <c r="D15588">
        <v>19.010000000000002</v>
      </c>
    </row>
    <row r="15589" spans="1:4" hidden="1" x14ac:dyDescent="0.35">
      <c r="A15589" s="3" t="str">
        <f t="shared" si="243"/>
        <v>WRK_44817</v>
      </c>
      <c r="B15589" t="s">
        <v>91</v>
      </c>
      <c r="C15589" s="1">
        <v>44817</v>
      </c>
      <c r="D15589">
        <v>38.698</v>
      </c>
    </row>
    <row r="15590" spans="1:4" hidden="1" x14ac:dyDescent="0.35">
      <c r="A15590" s="3" t="str">
        <f t="shared" si="243"/>
        <v>XLB_44817</v>
      </c>
      <c r="B15590" t="s">
        <v>92</v>
      </c>
      <c r="C15590" s="1">
        <v>44817</v>
      </c>
      <c r="D15590">
        <v>75.075999999999993</v>
      </c>
    </row>
    <row r="15591" spans="1:4" hidden="1" x14ac:dyDescent="0.35">
      <c r="A15591" s="3" t="str">
        <f t="shared" si="243"/>
        <v>XLC_44817</v>
      </c>
      <c r="B15591" t="s">
        <v>93</v>
      </c>
      <c r="C15591" s="1">
        <v>44817</v>
      </c>
      <c r="D15591">
        <v>52.6</v>
      </c>
    </row>
    <row r="15592" spans="1:4" hidden="1" x14ac:dyDescent="0.35">
      <c r="A15592" s="3" t="str">
        <f t="shared" si="243"/>
        <v>XLE_44817</v>
      </c>
      <c r="B15592" t="s">
        <v>94</v>
      </c>
      <c r="C15592" s="1">
        <v>44817</v>
      </c>
      <c r="D15592">
        <v>78.34</v>
      </c>
    </row>
    <row r="15593" spans="1:4" hidden="1" x14ac:dyDescent="0.35">
      <c r="A15593" s="3" t="str">
        <f t="shared" ref="A15593:A15656" si="244">CONCATENATE(B15593,"_",C15593)</f>
        <v>XLF_44817</v>
      </c>
      <c r="B15593" t="s">
        <v>95</v>
      </c>
      <c r="C15593" s="1">
        <v>44817</v>
      </c>
      <c r="D15593">
        <v>32.97</v>
      </c>
    </row>
    <row r="15594" spans="1:4" hidden="1" x14ac:dyDescent="0.35">
      <c r="A15594" s="3" t="str">
        <f t="shared" si="244"/>
        <v>XLI_44817</v>
      </c>
      <c r="B15594" t="s">
        <v>96</v>
      </c>
      <c r="C15594" s="1">
        <v>44817</v>
      </c>
      <c r="D15594">
        <v>91.375</v>
      </c>
    </row>
    <row r="15595" spans="1:4" hidden="1" x14ac:dyDescent="0.35">
      <c r="A15595" s="3" t="str">
        <f t="shared" si="244"/>
        <v>XLK_44817</v>
      </c>
      <c r="B15595" t="s">
        <v>97</v>
      </c>
      <c r="C15595" s="1">
        <v>44817</v>
      </c>
      <c r="D15595">
        <v>131.298</v>
      </c>
    </row>
    <row r="15596" spans="1:4" hidden="1" x14ac:dyDescent="0.35">
      <c r="A15596" s="3" t="str">
        <f t="shared" si="244"/>
        <v>XLP_44817</v>
      </c>
      <c r="B15596" t="s">
        <v>98</v>
      </c>
      <c r="C15596" s="1">
        <v>44817</v>
      </c>
      <c r="D15596">
        <v>70.819000000000003</v>
      </c>
    </row>
    <row r="15597" spans="1:4" hidden="1" x14ac:dyDescent="0.35">
      <c r="A15597" s="3" t="str">
        <f t="shared" si="244"/>
        <v>XLU_44817</v>
      </c>
      <c r="B15597" t="s">
        <v>99</v>
      </c>
      <c r="C15597" s="1">
        <v>44817</v>
      </c>
      <c r="D15597">
        <v>74.915000000000006</v>
      </c>
    </row>
    <row r="15598" spans="1:4" hidden="1" x14ac:dyDescent="0.35">
      <c r="A15598" s="3" t="str">
        <f t="shared" si="244"/>
        <v>XLV_44817</v>
      </c>
      <c r="B15598" t="s">
        <v>100</v>
      </c>
      <c r="C15598" s="1">
        <v>44817</v>
      </c>
      <c r="D15598">
        <v>126.00700000000001</v>
      </c>
    </row>
    <row r="15599" spans="1:4" hidden="1" x14ac:dyDescent="0.35">
      <c r="A15599" s="3" t="str">
        <f t="shared" si="244"/>
        <v>XLY_44817</v>
      </c>
      <c r="B15599" t="s">
        <v>101</v>
      </c>
      <c r="C15599" s="1">
        <v>44817</v>
      </c>
      <c r="D15599">
        <v>157.249</v>
      </c>
    </row>
    <row r="15600" spans="1:4" hidden="1" x14ac:dyDescent="0.35">
      <c r="A15600" s="3" t="str">
        <f t="shared" si="244"/>
        <v>XOM_44817</v>
      </c>
      <c r="B15600" t="s">
        <v>102</v>
      </c>
      <c r="C15600" s="1">
        <v>44817</v>
      </c>
      <c r="D15600">
        <v>93.822999999999993</v>
      </c>
    </row>
    <row r="15601" spans="1:4" hidden="1" x14ac:dyDescent="0.35">
      <c r="A15601" s="3" t="str">
        <f t="shared" si="244"/>
        <v>ABBV_44818</v>
      </c>
      <c r="B15601" t="s">
        <v>3</v>
      </c>
      <c r="C15601" s="1">
        <v>44818</v>
      </c>
      <c r="D15601">
        <v>136.84399999999999</v>
      </c>
    </row>
    <row r="15602" spans="1:4" hidden="1" x14ac:dyDescent="0.35">
      <c r="A15602" s="3" t="str">
        <f t="shared" si="244"/>
        <v>ACN_44818</v>
      </c>
      <c r="B15602" t="s">
        <v>4</v>
      </c>
      <c r="C15602" s="1">
        <v>44818</v>
      </c>
      <c r="D15602">
        <v>276.16699999999997</v>
      </c>
    </row>
    <row r="15603" spans="1:4" hidden="1" x14ac:dyDescent="0.35">
      <c r="A15603" s="3" t="str">
        <f t="shared" si="244"/>
        <v>AEP_44818</v>
      </c>
      <c r="B15603" t="s">
        <v>5</v>
      </c>
      <c r="C15603" s="1">
        <v>44818</v>
      </c>
      <c r="D15603">
        <v>101.419</v>
      </c>
    </row>
    <row r="15604" spans="1:4" hidden="1" x14ac:dyDescent="0.35">
      <c r="A15604" s="3" t="str">
        <f t="shared" si="244"/>
        <v>AIZ_44818</v>
      </c>
      <c r="B15604" t="s">
        <v>6</v>
      </c>
      <c r="C15604" s="1">
        <v>44818</v>
      </c>
      <c r="D15604">
        <v>155.06100000000001</v>
      </c>
    </row>
    <row r="15605" spans="1:4" hidden="1" x14ac:dyDescent="0.35">
      <c r="A15605" s="3" t="str">
        <f t="shared" si="244"/>
        <v>ALLE_44818</v>
      </c>
      <c r="B15605" t="s">
        <v>7</v>
      </c>
      <c r="C15605" s="1">
        <v>44818</v>
      </c>
      <c r="D15605">
        <v>94.385999999999996</v>
      </c>
    </row>
    <row r="15606" spans="1:4" hidden="1" x14ac:dyDescent="0.35">
      <c r="A15606" s="3" t="str">
        <f t="shared" si="244"/>
        <v>AMAT_44818</v>
      </c>
      <c r="B15606" t="s">
        <v>8</v>
      </c>
      <c r="C15606" s="1">
        <v>44818</v>
      </c>
      <c r="D15606">
        <v>90.42</v>
      </c>
    </row>
    <row r="15607" spans="1:4" hidden="1" x14ac:dyDescent="0.35">
      <c r="A15607" s="3" t="str">
        <f t="shared" si="244"/>
        <v>AMP_44818</v>
      </c>
      <c r="B15607" t="s">
        <v>9</v>
      </c>
      <c r="C15607" s="1">
        <v>44818</v>
      </c>
      <c r="D15607">
        <v>275.85000000000002</v>
      </c>
    </row>
    <row r="15608" spans="1:4" hidden="1" x14ac:dyDescent="0.35">
      <c r="A15608" s="3" t="str">
        <f t="shared" si="244"/>
        <v>AMZN_44818</v>
      </c>
      <c r="B15608" t="s">
        <v>10</v>
      </c>
      <c r="C15608" s="1">
        <v>44818</v>
      </c>
      <c r="D15608">
        <v>128.55000000000001</v>
      </c>
    </row>
    <row r="15609" spans="1:4" hidden="1" x14ac:dyDescent="0.35">
      <c r="A15609" s="3" t="str">
        <f t="shared" si="244"/>
        <v>AVB_44818</v>
      </c>
      <c r="B15609" t="s">
        <v>11</v>
      </c>
      <c r="C15609" s="1">
        <v>44818</v>
      </c>
      <c r="D15609">
        <v>201.32400000000001</v>
      </c>
    </row>
    <row r="15610" spans="1:4" hidden="1" x14ac:dyDescent="0.35">
      <c r="A15610" s="3" t="str">
        <f t="shared" si="244"/>
        <v>AVY_44818</v>
      </c>
      <c r="B15610" t="s">
        <v>12</v>
      </c>
      <c r="C15610" s="1">
        <v>44818</v>
      </c>
      <c r="D15610">
        <v>179.48400000000001</v>
      </c>
    </row>
    <row r="15611" spans="1:4" hidden="1" x14ac:dyDescent="0.35">
      <c r="A15611" s="3" t="str">
        <f t="shared" si="244"/>
        <v>AXP_44818</v>
      </c>
      <c r="B15611" t="s">
        <v>13</v>
      </c>
      <c r="C15611" s="1">
        <v>44818</v>
      </c>
      <c r="D15611">
        <v>155.16800000000001</v>
      </c>
    </row>
    <row r="15612" spans="1:4" hidden="1" x14ac:dyDescent="0.35">
      <c r="A15612" s="3" t="str">
        <f t="shared" si="244"/>
        <v>BDX_44818</v>
      </c>
      <c r="B15612" t="s">
        <v>14</v>
      </c>
      <c r="C15612" s="1">
        <v>44818</v>
      </c>
      <c r="D15612">
        <v>257.99400000000003</v>
      </c>
    </row>
    <row r="15613" spans="1:4" hidden="1" x14ac:dyDescent="0.35">
      <c r="A15613" s="3" t="str">
        <f t="shared" si="244"/>
        <v>BF-B_44818</v>
      </c>
      <c r="B15613" t="s">
        <v>15</v>
      </c>
      <c r="C15613" s="1">
        <v>44818</v>
      </c>
      <c r="D15613">
        <v>71.837000000000003</v>
      </c>
    </row>
    <row r="15614" spans="1:4" hidden="1" x14ac:dyDescent="0.35">
      <c r="A15614" s="3" t="str">
        <f t="shared" si="244"/>
        <v>BMY_44818</v>
      </c>
      <c r="B15614" t="s">
        <v>16</v>
      </c>
      <c r="C15614" s="1">
        <v>44818</v>
      </c>
      <c r="D15614">
        <v>69.376000000000005</v>
      </c>
    </row>
    <row r="15615" spans="1:4" hidden="1" x14ac:dyDescent="0.35">
      <c r="A15615" s="3" t="str">
        <f t="shared" si="244"/>
        <v>BR_44818</v>
      </c>
      <c r="B15615" t="s">
        <v>17</v>
      </c>
      <c r="C15615" s="1">
        <v>44818</v>
      </c>
      <c r="D15615">
        <v>165.92699999999999</v>
      </c>
    </row>
    <row r="15616" spans="1:4" hidden="1" x14ac:dyDescent="0.35">
      <c r="A15616" s="3" t="str">
        <f t="shared" si="244"/>
        <v>CARR_44818</v>
      </c>
      <c r="B15616" t="s">
        <v>18</v>
      </c>
      <c r="C15616" s="1">
        <v>44818</v>
      </c>
      <c r="D15616">
        <v>39.838999999999999</v>
      </c>
    </row>
    <row r="15617" spans="1:4" hidden="1" x14ac:dyDescent="0.35">
      <c r="A15617" s="3" t="str">
        <f t="shared" si="244"/>
        <v>CDW_44818</v>
      </c>
      <c r="B15617" t="s">
        <v>19</v>
      </c>
      <c r="C15617" s="1">
        <v>44818</v>
      </c>
      <c r="D15617">
        <v>171.50200000000001</v>
      </c>
    </row>
    <row r="15618" spans="1:4" hidden="1" x14ac:dyDescent="0.35">
      <c r="A15618" s="3" t="str">
        <f t="shared" si="244"/>
        <v>CE_44818</v>
      </c>
      <c r="B15618" t="s">
        <v>20</v>
      </c>
      <c r="C15618" s="1">
        <v>44818</v>
      </c>
      <c r="D15618">
        <v>106.58199999999999</v>
      </c>
    </row>
    <row r="15619" spans="1:4" hidden="1" x14ac:dyDescent="0.35">
      <c r="A15619" s="3" t="str">
        <f t="shared" si="244"/>
        <v>CHTR_44818</v>
      </c>
      <c r="B15619" t="s">
        <v>21</v>
      </c>
      <c r="C15619" s="1">
        <v>44818</v>
      </c>
      <c r="D15619">
        <v>385.11</v>
      </c>
    </row>
    <row r="15620" spans="1:4" hidden="1" x14ac:dyDescent="0.35">
      <c r="A15620" s="3" t="str">
        <f t="shared" si="244"/>
        <v>CNC_44818</v>
      </c>
      <c r="B15620" t="s">
        <v>22</v>
      </c>
      <c r="C15620" s="1">
        <v>44818</v>
      </c>
      <c r="D15620">
        <v>83.92</v>
      </c>
    </row>
    <row r="15621" spans="1:4" hidden="1" x14ac:dyDescent="0.35">
      <c r="A15621" s="3" t="str">
        <f t="shared" si="244"/>
        <v>CNP_44818</v>
      </c>
      <c r="B15621" t="s">
        <v>23</v>
      </c>
      <c r="C15621" s="1">
        <v>44818</v>
      </c>
      <c r="D15621">
        <v>32.335999999999999</v>
      </c>
    </row>
    <row r="15622" spans="1:4" hidden="1" x14ac:dyDescent="0.35">
      <c r="A15622" s="3" t="str">
        <f t="shared" si="244"/>
        <v>COP_44818</v>
      </c>
      <c r="B15622" t="s">
        <v>24</v>
      </c>
      <c r="C15622" s="1">
        <v>44818</v>
      </c>
      <c r="D15622">
        <v>114.43899999999999</v>
      </c>
    </row>
    <row r="15623" spans="1:4" hidden="1" x14ac:dyDescent="0.35">
      <c r="A15623" s="3" t="str">
        <f t="shared" si="244"/>
        <v>CTAS_44818</v>
      </c>
      <c r="B15623" t="s">
        <v>25</v>
      </c>
      <c r="C15623" s="1">
        <v>44818</v>
      </c>
      <c r="D15623">
        <v>400.81599999999997</v>
      </c>
    </row>
    <row r="15624" spans="1:4" hidden="1" x14ac:dyDescent="0.35">
      <c r="A15624" s="3" t="str">
        <f t="shared" si="244"/>
        <v>CZR_44818</v>
      </c>
      <c r="B15624" t="s">
        <v>26</v>
      </c>
      <c r="C15624" s="1">
        <v>44818</v>
      </c>
      <c r="D15624">
        <v>46.26</v>
      </c>
    </row>
    <row r="15625" spans="1:4" hidden="1" x14ac:dyDescent="0.35">
      <c r="A15625" s="3" t="str">
        <f t="shared" si="244"/>
        <v>DG_44818</v>
      </c>
      <c r="B15625" t="s">
        <v>27</v>
      </c>
      <c r="C15625" s="1">
        <v>44818</v>
      </c>
      <c r="D15625">
        <v>239.98400000000001</v>
      </c>
    </row>
    <row r="15626" spans="1:4" hidden="1" x14ac:dyDescent="0.35">
      <c r="A15626" s="3" t="str">
        <f t="shared" si="244"/>
        <v>DPZ_44818</v>
      </c>
      <c r="B15626" t="s">
        <v>28</v>
      </c>
      <c r="C15626" s="1">
        <v>44818</v>
      </c>
      <c r="D15626">
        <v>339.24599999999998</v>
      </c>
    </row>
    <row r="15627" spans="1:4" x14ac:dyDescent="0.35">
      <c r="A15627" s="3" t="str">
        <f t="shared" si="244"/>
        <v>DRE_44818</v>
      </c>
      <c r="B15627" t="s">
        <v>29</v>
      </c>
      <c r="C15627" s="1">
        <v>44818</v>
      </c>
      <c r="D15627">
        <v>57.44</v>
      </c>
    </row>
    <row r="15628" spans="1:4" hidden="1" x14ac:dyDescent="0.35">
      <c r="A15628" s="3" t="str">
        <f t="shared" si="244"/>
        <v>DXC_44818</v>
      </c>
      <c r="B15628" t="s">
        <v>30</v>
      </c>
      <c r="C15628" s="1">
        <v>44818</v>
      </c>
      <c r="D15628">
        <v>27.63</v>
      </c>
    </row>
    <row r="15629" spans="1:4" hidden="1" x14ac:dyDescent="0.35">
      <c r="A15629" s="3" t="str">
        <f t="shared" si="244"/>
        <v>EWA_44818</v>
      </c>
      <c r="B15629" t="s">
        <v>31</v>
      </c>
      <c r="C15629" s="1">
        <v>44818</v>
      </c>
      <c r="D15629">
        <v>21.18</v>
      </c>
    </row>
    <row r="15630" spans="1:4" hidden="1" x14ac:dyDescent="0.35">
      <c r="A15630" s="3" t="str">
        <f t="shared" si="244"/>
        <v>EWC_44818</v>
      </c>
      <c r="B15630" t="s">
        <v>32</v>
      </c>
      <c r="C15630" s="1">
        <v>44818</v>
      </c>
      <c r="D15630">
        <v>33.942</v>
      </c>
    </row>
    <row r="15631" spans="1:4" hidden="1" x14ac:dyDescent="0.35">
      <c r="A15631" s="3" t="str">
        <f t="shared" si="244"/>
        <v>EWG_44818</v>
      </c>
      <c r="B15631" t="s">
        <v>33</v>
      </c>
      <c r="C15631" s="1">
        <v>44818</v>
      </c>
      <c r="D15631">
        <v>22.052</v>
      </c>
    </row>
    <row r="15632" spans="1:4" hidden="1" x14ac:dyDescent="0.35">
      <c r="A15632" s="3" t="str">
        <f t="shared" si="244"/>
        <v>EWH_44818</v>
      </c>
      <c r="B15632" t="s">
        <v>34</v>
      </c>
      <c r="C15632" s="1">
        <v>44818</v>
      </c>
      <c r="D15632">
        <v>19.588000000000001</v>
      </c>
    </row>
    <row r="15633" spans="1:4" hidden="1" x14ac:dyDescent="0.35">
      <c r="A15633" s="3" t="str">
        <f t="shared" si="244"/>
        <v>EWJ_44818</v>
      </c>
      <c r="B15633" t="s">
        <v>35</v>
      </c>
      <c r="C15633" s="1">
        <v>44818</v>
      </c>
      <c r="D15633">
        <v>51.963000000000001</v>
      </c>
    </row>
    <row r="15634" spans="1:4" hidden="1" x14ac:dyDescent="0.35">
      <c r="A15634" s="3" t="str">
        <f t="shared" si="244"/>
        <v>EWL_44818</v>
      </c>
      <c r="B15634" t="s">
        <v>36</v>
      </c>
      <c r="C15634" s="1">
        <v>44818</v>
      </c>
      <c r="D15634">
        <v>40.78</v>
      </c>
    </row>
    <row r="15635" spans="1:4" hidden="1" x14ac:dyDescent="0.35">
      <c r="A15635" s="3" t="str">
        <f t="shared" si="244"/>
        <v>EWQ_44818</v>
      </c>
      <c r="B15635" t="s">
        <v>37</v>
      </c>
      <c r="C15635" s="1">
        <v>44818</v>
      </c>
      <c r="D15635">
        <v>29.850999999999999</v>
      </c>
    </row>
    <row r="15636" spans="1:4" hidden="1" x14ac:dyDescent="0.35">
      <c r="A15636" s="3" t="str">
        <f t="shared" si="244"/>
        <v>EWT_44818</v>
      </c>
      <c r="B15636" t="s">
        <v>38</v>
      </c>
      <c r="C15636" s="1">
        <v>44818</v>
      </c>
      <c r="D15636">
        <v>40.939</v>
      </c>
    </row>
    <row r="15637" spans="1:4" hidden="1" x14ac:dyDescent="0.35">
      <c r="A15637" s="3" t="str">
        <f t="shared" si="244"/>
        <v>EWU_44818</v>
      </c>
      <c r="B15637" t="s">
        <v>39</v>
      </c>
      <c r="C15637" s="1">
        <v>44818</v>
      </c>
      <c r="D15637">
        <v>28.449000000000002</v>
      </c>
    </row>
    <row r="15638" spans="1:4" hidden="1" x14ac:dyDescent="0.35">
      <c r="A15638" s="3" t="str">
        <f t="shared" si="244"/>
        <v>EWY_44818</v>
      </c>
      <c r="B15638" t="s">
        <v>40</v>
      </c>
      <c r="C15638" s="1">
        <v>44818</v>
      </c>
      <c r="D15638">
        <v>54.44</v>
      </c>
    </row>
    <row r="15639" spans="1:4" hidden="1" x14ac:dyDescent="0.35">
      <c r="A15639" s="3" t="str">
        <f t="shared" si="244"/>
        <v>EWZ_44818</v>
      </c>
      <c r="B15639" t="s">
        <v>41</v>
      </c>
      <c r="C15639" s="1">
        <v>44818</v>
      </c>
      <c r="D15639">
        <v>28.707999999999998</v>
      </c>
    </row>
    <row r="15640" spans="1:4" hidden="1" x14ac:dyDescent="0.35">
      <c r="A15640" s="3" t="str">
        <f t="shared" si="244"/>
        <v>FTV_44818</v>
      </c>
      <c r="B15640" t="s">
        <v>43</v>
      </c>
      <c r="C15640" s="1">
        <v>44818</v>
      </c>
      <c r="D15640">
        <v>64.012</v>
      </c>
    </row>
    <row r="15641" spans="1:4" hidden="1" x14ac:dyDescent="0.35">
      <c r="A15641" s="3" t="str">
        <f t="shared" si="244"/>
        <v>GOOG_44818</v>
      </c>
      <c r="B15641" t="s">
        <v>44</v>
      </c>
      <c r="C15641" s="1">
        <v>44818</v>
      </c>
      <c r="D15641">
        <v>105.87</v>
      </c>
    </row>
    <row r="15642" spans="1:4" hidden="1" x14ac:dyDescent="0.35">
      <c r="A15642" s="3" t="str">
        <f t="shared" si="244"/>
        <v>GPC_44818</v>
      </c>
      <c r="B15642" t="s">
        <v>45</v>
      </c>
      <c r="C15642" s="1">
        <v>44818</v>
      </c>
      <c r="D15642">
        <v>155.52699999999999</v>
      </c>
    </row>
    <row r="15643" spans="1:4" hidden="1" x14ac:dyDescent="0.35">
      <c r="A15643" s="3" t="str">
        <f t="shared" si="244"/>
        <v>GSG_44818</v>
      </c>
      <c r="B15643" t="s">
        <v>46</v>
      </c>
      <c r="C15643" s="1">
        <v>44818</v>
      </c>
      <c r="D15643">
        <v>22.16</v>
      </c>
    </row>
    <row r="15644" spans="1:4" hidden="1" x14ac:dyDescent="0.35">
      <c r="A15644" s="3" t="str">
        <f t="shared" si="244"/>
        <v>HIG_44818</v>
      </c>
      <c r="B15644" t="s">
        <v>47</v>
      </c>
      <c r="C15644" s="1">
        <v>44818</v>
      </c>
      <c r="D15644">
        <v>65.292000000000002</v>
      </c>
    </row>
    <row r="15645" spans="1:4" hidden="1" x14ac:dyDescent="0.35">
      <c r="A15645" s="3" t="str">
        <f t="shared" si="244"/>
        <v>HIGH.L_44818</v>
      </c>
      <c r="B15645" t="s">
        <v>48</v>
      </c>
      <c r="C15645" s="1">
        <v>44818</v>
      </c>
      <c r="D15645">
        <v>4.944</v>
      </c>
    </row>
    <row r="15646" spans="1:4" hidden="1" x14ac:dyDescent="0.35">
      <c r="A15646" s="3" t="str">
        <f t="shared" si="244"/>
        <v>HST_44818</v>
      </c>
      <c r="B15646" t="s">
        <v>49</v>
      </c>
      <c r="C15646" s="1">
        <v>44818</v>
      </c>
      <c r="D15646">
        <v>18.050999999999998</v>
      </c>
    </row>
    <row r="15647" spans="1:4" hidden="1" x14ac:dyDescent="0.35">
      <c r="A15647" s="3" t="str">
        <f t="shared" si="244"/>
        <v>HYG_44818</v>
      </c>
      <c r="B15647" t="s">
        <v>50</v>
      </c>
      <c r="C15647" s="1">
        <v>44818</v>
      </c>
      <c r="D15647">
        <v>72.722999999999999</v>
      </c>
    </row>
    <row r="15648" spans="1:4" hidden="1" x14ac:dyDescent="0.35">
      <c r="A15648" s="3" t="str">
        <f t="shared" si="244"/>
        <v>IAU_44818</v>
      </c>
      <c r="B15648" t="s">
        <v>51</v>
      </c>
      <c r="C15648" s="1">
        <v>44818</v>
      </c>
      <c r="D15648">
        <v>32.19</v>
      </c>
    </row>
    <row r="15649" spans="1:4" hidden="1" x14ac:dyDescent="0.35">
      <c r="A15649" s="3" t="str">
        <f t="shared" si="244"/>
        <v>ICLN_44818</v>
      </c>
      <c r="B15649" t="s">
        <v>52</v>
      </c>
      <c r="C15649" s="1">
        <v>44818</v>
      </c>
      <c r="D15649">
        <v>22.79</v>
      </c>
    </row>
    <row r="15650" spans="1:4" hidden="1" x14ac:dyDescent="0.35">
      <c r="A15650" s="3" t="str">
        <f t="shared" si="244"/>
        <v>IEAA.L_44818</v>
      </c>
      <c r="B15650" t="s">
        <v>53</v>
      </c>
      <c r="C15650" s="1">
        <v>44818</v>
      </c>
      <c r="D15650">
        <v>4.6980000000000004</v>
      </c>
    </row>
    <row r="15651" spans="1:4" hidden="1" x14ac:dyDescent="0.35">
      <c r="A15651" s="3" t="str">
        <f t="shared" si="244"/>
        <v>IEF_44818</v>
      </c>
      <c r="B15651" t="s">
        <v>54</v>
      </c>
      <c r="C15651" s="1">
        <v>44818</v>
      </c>
      <c r="D15651">
        <v>98.134</v>
      </c>
    </row>
    <row r="15652" spans="1:4" hidden="1" x14ac:dyDescent="0.35">
      <c r="A15652" s="3" t="str">
        <f t="shared" si="244"/>
        <v>IEFM.L_44818</v>
      </c>
      <c r="B15652" t="s">
        <v>55</v>
      </c>
      <c r="C15652" s="1">
        <v>44818</v>
      </c>
      <c r="D15652">
        <v>716.5</v>
      </c>
    </row>
    <row r="15653" spans="1:4" hidden="1" x14ac:dyDescent="0.35">
      <c r="A15653" s="3" t="str">
        <f t="shared" si="244"/>
        <v>IEMG_44818</v>
      </c>
      <c r="B15653" t="s">
        <v>56</v>
      </c>
      <c r="C15653" s="1">
        <v>44818</v>
      </c>
      <c r="D15653">
        <v>46.845999999999997</v>
      </c>
    </row>
    <row r="15654" spans="1:4" hidden="1" x14ac:dyDescent="0.35">
      <c r="A15654" s="3" t="str">
        <f t="shared" si="244"/>
        <v>IEUS_44818</v>
      </c>
      <c r="B15654" t="s">
        <v>57</v>
      </c>
      <c r="C15654" s="1">
        <v>44818</v>
      </c>
      <c r="D15654">
        <v>46.35</v>
      </c>
    </row>
    <row r="15655" spans="1:4" hidden="1" x14ac:dyDescent="0.35">
      <c r="A15655" s="3" t="str">
        <f t="shared" si="244"/>
        <v>IEVL.L_44818</v>
      </c>
      <c r="B15655" t="s">
        <v>58</v>
      </c>
      <c r="C15655" s="1">
        <v>44818</v>
      </c>
      <c r="D15655">
        <v>6.8070000000000004</v>
      </c>
    </row>
    <row r="15656" spans="1:4" hidden="1" x14ac:dyDescent="0.35">
      <c r="A15656" s="3" t="str">
        <f t="shared" si="244"/>
        <v>IGF_44818</v>
      </c>
      <c r="B15656" t="s">
        <v>59</v>
      </c>
      <c r="C15656" s="1">
        <v>44818</v>
      </c>
      <c r="D15656">
        <v>47.408999999999999</v>
      </c>
    </row>
    <row r="15657" spans="1:4" hidden="1" x14ac:dyDescent="0.35">
      <c r="A15657" s="3" t="str">
        <f t="shared" ref="A15657:A15720" si="245">CONCATENATE(B15657,"_",C15657)</f>
        <v>INDA_44818</v>
      </c>
      <c r="B15657" t="s">
        <v>60</v>
      </c>
      <c r="C15657" s="1">
        <v>44818</v>
      </c>
      <c r="D15657">
        <v>44.08</v>
      </c>
    </row>
    <row r="15658" spans="1:4" hidden="1" x14ac:dyDescent="0.35">
      <c r="A15658" s="3" t="str">
        <f t="shared" si="245"/>
        <v>IUMO.L_44818</v>
      </c>
      <c r="B15658" t="s">
        <v>61</v>
      </c>
      <c r="C15658" s="1">
        <v>44818</v>
      </c>
      <c r="D15658">
        <v>9.8160000000000007</v>
      </c>
    </row>
    <row r="15659" spans="1:4" hidden="1" x14ac:dyDescent="0.35">
      <c r="A15659" s="3" t="str">
        <f t="shared" si="245"/>
        <v>IUVL.L_44818</v>
      </c>
      <c r="B15659" t="s">
        <v>62</v>
      </c>
      <c r="C15659" s="1">
        <v>44818</v>
      </c>
      <c r="D15659">
        <v>7.9740000000000002</v>
      </c>
    </row>
    <row r="15660" spans="1:4" hidden="1" x14ac:dyDescent="0.35">
      <c r="A15660" s="3" t="str">
        <f t="shared" si="245"/>
        <v>IVV_44818</v>
      </c>
      <c r="B15660" t="s">
        <v>63</v>
      </c>
      <c r="C15660" s="1">
        <v>44818</v>
      </c>
      <c r="D15660">
        <v>392.91699999999997</v>
      </c>
    </row>
    <row r="15661" spans="1:4" hidden="1" x14ac:dyDescent="0.35">
      <c r="A15661" s="3" t="str">
        <f t="shared" si="245"/>
        <v>IWM_44818</v>
      </c>
      <c r="B15661" t="s">
        <v>64</v>
      </c>
      <c r="C15661" s="1">
        <v>44818</v>
      </c>
      <c r="D15661">
        <v>181.18199999999999</v>
      </c>
    </row>
    <row r="15662" spans="1:4" hidden="1" x14ac:dyDescent="0.35">
      <c r="A15662" s="3" t="str">
        <f t="shared" si="245"/>
        <v>IXN_44818</v>
      </c>
      <c r="B15662" t="s">
        <v>65</v>
      </c>
      <c r="C15662" s="1">
        <v>44818</v>
      </c>
      <c r="D15662">
        <v>47.006999999999998</v>
      </c>
    </row>
    <row r="15663" spans="1:4" hidden="1" x14ac:dyDescent="0.35">
      <c r="A15663" s="3" t="str">
        <f t="shared" si="245"/>
        <v>JPEA.L_44818</v>
      </c>
      <c r="B15663" t="s">
        <v>66</v>
      </c>
      <c r="C15663" s="1">
        <v>44818</v>
      </c>
      <c r="D15663">
        <v>4.798</v>
      </c>
    </row>
    <row r="15664" spans="1:4" hidden="1" x14ac:dyDescent="0.35">
      <c r="A15664" s="3" t="str">
        <f t="shared" si="245"/>
        <v>JPM_44818</v>
      </c>
      <c r="B15664" t="s">
        <v>67</v>
      </c>
      <c r="C15664" s="1">
        <v>44818</v>
      </c>
      <c r="D15664">
        <v>114.246</v>
      </c>
    </row>
    <row r="15665" spans="1:4" hidden="1" x14ac:dyDescent="0.35">
      <c r="A15665" s="3" t="str">
        <f t="shared" si="245"/>
        <v>KR_44818</v>
      </c>
      <c r="B15665" t="s">
        <v>68</v>
      </c>
      <c r="C15665" s="1">
        <v>44818</v>
      </c>
      <c r="D15665">
        <v>48.393999999999998</v>
      </c>
    </row>
    <row r="15666" spans="1:4" hidden="1" x14ac:dyDescent="0.35">
      <c r="A15666" s="3" t="str">
        <f t="shared" si="245"/>
        <v>LQD_44818</v>
      </c>
      <c r="B15666" t="s">
        <v>69</v>
      </c>
      <c r="C15666" s="1">
        <v>44818</v>
      </c>
      <c r="D15666">
        <v>106.53400000000001</v>
      </c>
    </row>
    <row r="15667" spans="1:4" hidden="1" x14ac:dyDescent="0.35">
      <c r="A15667" s="3" t="str">
        <f t="shared" si="245"/>
        <v>MCHI_44818</v>
      </c>
      <c r="B15667" t="s">
        <v>70</v>
      </c>
      <c r="C15667" s="1">
        <v>44818</v>
      </c>
      <c r="D15667">
        <v>46.81</v>
      </c>
    </row>
    <row r="15668" spans="1:4" hidden="1" x14ac:dyDescent="0.35">
      <c r="A15668" s="3" t="str">
        <f t="shared" si="245"/>
        <v>META_44818</v>
      </c>
      <c r="B15668" t="s">
        <v>144</v>
      </c>
      <c r="C15668" s="1">
        <v>44818</v>
      </c>
      <c r="D15668">
        <v>151.47</v>
      </c>
    </row>
    <row r="15669" spans="1:4" hidden="1" x14ac:dyDescent="0.35">
      <c r="A15669" s="3" t="str">
        <f t="shared" si="245"/>
        <v>MVEU.L_44818</v>
      </c>
      <c r="B15669" t="s">
        <v>71</v>
      </c>
      <c r="C15669" s="1">
        <v>44818</v>
      </c>
      <c r="D15669">
        <v>49.49</v>
      </c>
    </row>
    <row r="15670" spans="1:4" hidden="1" x14ac:dyDescent="0.35">
      <c r="A15670" s="3" t="str">
        <f t="shared" si="245"/>
        <v>OGN_44818</v>
      </c>
      <c r="B15670" t="s">
        <v>72</v>
      </c>
      <c r="C15670" s="1">
        <v>44818</v>
      </c>
      <c r="D15670">
        <v>28.295999999999999</v>
      </c>
    </row>
    <row r="15671" spans="1:4" hidden="1" x14ac:dyDescent="0.35">
      <c r="A15671" s="3" t="str">
        <f t="shared" si="245"/>
        <v>PG_44818</v>
      </c>
      <c r="B15671" t="s">
        <v>73</v>
      </c>
      <c r="C15671" s="1">
        <v>44818</v>
      </c>
      <c r="D15671">
        <v>136.67599999999999</v>
      </c>
    </row>
    <row r="15672" spans="1:4" hidden="1" x14ac:dyDescent="0.35">
      <c r="A15672" s="3" t="str">
        <f t="shared" si="245"/>
        <v>PPL_44818</v>
      </c>
      <c r="B15672" t="s">
        <v>74</v>
      </c>
      <c r="C15672" s="1">
        <v>44818</v>
      </c>
      <c r="D15672">
        <v>29.39</v>
      </c>
    </row>
    <row r="15673" spans="1:4" hidden="1" x14ac:dyDescent="0.35">
      <c r="A15673" s="3" t="str">
        <f t="shared" si="245"/>
        <v>PRU_44818</v>
      </c>
      <c r="B15673" t="s">
        <v>75</v>
      </c>
      <c r="C15673" s="1">
        <v>44818</v>
      </c>
      <c r="D15673">
        <v>93.028000000000006</v>
      </c>
    </row>
    <row r="15674" spans="1:4" hidden="1" x14ac:dyDescent="0.35">
      <c r="A15674" s="3" t="str">
        <f t="shared" si="245"/>
        <v>PYPL_44818</v>
      </c>
      <c r="B15674" t="s">
        <v>76</v>
      </c>
      <c r="C15674" s="1">
        <v>44818</v>
      </c>
      <c r="D15674">
        <v>97.66</v>
      </c>
    </row>
    <row r="15675" spans="1:4" hidden="1" x14ac:dyDescent="0.35">
      <c r="A15675" s="3" t="str">
        <f t="shared" si="245"/>
        <v>RE_44818</v>
      </c>
      <c r="B15675" t="s">
        <v>77</v>
      </c>
      <c r="C15675" s="1">
        <v>44818</v>
      </c>
      <c r="D15675">
        <v>278.72399999999999</v>
      </c>
    </row>
    <row r="15676" spans="1:4" hidden="1" x14ac:dyDescent="0.35">
      <c r="A15676" s="3" t="str">
        <f t="shared" si="245"/>
        <v>REET_44818</v>
      </c>
      <c r="B15676" t="s">
        <v>78</v>
      </c>
      <c r="C15676" s="1">
        <v>44818</v>
      </c>
      <c r="D15676">
        <v>23.835000000000001</v>
      </c>
    </row>
    <row r="15677" spans="1:4" hidden="1" x14ac:dyDescent="0.35">
      <c r="A15677" s="3" t="str">
        <f t="shared" si="245"/>
        <v>ROL_44818</v>
      </c>
      <c r="B15677" t="s">
        <v>79</v>
      </c>
      <c r="C15677" s="1">
        <v>44818</v>
      </c>
      <c r="D15677">
        <v>36.085000000000001</v>
      </c>
    </row>
    <row r="15678" spans="1:4" hidden="1" x14ac:dyDescent="0.35">
      <c r="A15678" s="3" t="str">
        <f t="shared" si="245"/>
        <v>ROST_44818</v>
      </c>
      <c r="B15678" t="s">
        <v>80</v>
      </c>
      <c r="C15678" s="1">
        <v>44818</v>
      </c>
      <c r="D15678">
        <v>89.227000000000004</v>
      </c>
    </row>
    <row r="15679" spans="1:4" hidden="1" x14ac:dyDescent="0.35">
      <c r="A15679" s="3" t="str">
        <f t="shared" si="245"/>
        <v>SEGA.L_44818</v>
      </c>
      <c r="B15679" t="s">
        <v>81</v>
      </c>
      <c r="C15679" s="1">
        <v>44818</v>
      </c>
      <c r="D15679">
        <v>96.340999999999994</v>
      </c>
    </row>
    <row r="15680" spans="1:4" hidden="1" x14ac:dyDescent="0.35">
      <c r="A15680" s="3" t="str">
        <f t="shared" si="245"/>
        <v>SHY_44818</v>
      </c>
      <c r="B15680" t="s">
        <v>82</v>
      </c>
      <c r="C15680" s="1">
        <v>44818</v>
      </c>
      <c r="D15680">
        <v>80.972999999999999</v>
      </c>
    </row>
    <row r="15681" spans="1:4" hidden="1" x14ac:dyDescent="0.35">
      <c r="A15681" s="3" t="str">
        <f t="shared" si="245"/>
        <v>SLV_44818</v>
      </c>
      <c r="B15681" t="s">
        <v>83</v>
      </c>
      <c r="C15681" s="1">
        <v>44818</v>
      </c>
      <c r="D15681">
        <v>18</v>
      </c>
    </row>
    <row r="15682" spans="1:4" hidden="1" x14ac:dyDescent="0.35">
      <c r="A15682" s="3" t="str">
        <f t="shared" si="245"/>
        <v>SPMV.L_44818</v>
      </c>
      <c r="B15682" t="s">
        <v>84</v>
      </c>
      <c r="C15682" s="1">
        <v>44818</v>
      </c>
      <c r="D15682">
        <v>74.81</v>
      </c>
    </row>
    <row r="15683" spans="1:4" hidden="1" x14ac:dyDescent="0.35">
      <c r="A15683" s="3" t="str">
        <f t="shared" si="245"/>
        <v>TLT_44818</v>
      </c>
      <c r="B15683" t="s">
        <v>85</v>
      </c>
      <c r="C15683" s="1">
        <v>44818</v>
      </c>
      <c r="D15683">
        <v>106.729</v>
      </c>
    </row>
    <row r="15684" spans="1:4" hidden="1" x14ac:dyDescent="0.35">
      <c r="A15684" s="3" t="str">
        <f t="shared" si="245"/>
        <v>UNH_44818</v>
      </c>
      <c r="B15684" t="s">
        <v>86</v>
      </c>
      <c r="C15684" s="1">
        <v>44818</v>
      </c>
      <c r="D15684">
        <v>508.20299999999997</v>
      </c>
    </row>
    <row r="15685" spans="1:4" hidden="1" x14ac:dyDescent="0.35">
      <c r="A15685" s="3" t="str">
        <f t="shared" si="245"/>
        <v>URI_44818</v>
      </c>
      <c r="B15685" t="s">
        <v>87</v>
      </c>
      <c r="C15685" s="1">
        <v>44818</v>
      </c>
      <c r="D15685">
        <v>289.05399999999997</v>
      </c>
    </row>
    <row r="15686" spans="1:4" hidden="1" x14ac:dyDescent="0.35">
      <c r="A15686" s="3" t="str">
        <f t="shared" si="245"/>
        <v>V_44818</v>
      </c>
      <c r="B15686" t="s">
        <v>88</v>
      </c>
      <c r="C15686" s="1">
        <v>44818</v>
      </c>
      <c r="D15686">
        <v>198.57599999999999</v>
      </c>
    </row>
    <row r="15687" spans="1:4" hidden="1" x14ac:dyDescent="0.35">
      <c r="A15687" s="3" t="str">
        <f t="shared" si="245"/>
        <v>VRSK_44818</v>
      </c>
      <c r="B15687" t="s">
        <v>89</v>
      </c>
      <c r="C15687" s="1">
        <v>44818</v>
      </c>
      <c r="D15687">
        <v>185.59800000000001</v>
      </c>
    </row>
    <row r="15688" spans="1:4" hidden="1" x14ac:dyDescent="0.35">
      <c r="A15688" s="3" t="str">
        <f t="shared" si="245"/>
        <v>VXX_44818</v>
      </c>
      <c r="B15688" t="s">
        <v>90</v>
      </c>
      <c r="C15688" s="1">
        <v>44818</v>
      </c>
      <c r="D15688">
        <v>19.09</v>
      </c>
    </row>
    <row r="15689" spans="1:4" hidden="1" x14ac:dyDescent="0.35">
      <c r="A15689" s="3" t="str">
        <f t="shared" si="245"/>
        <v>WRK_44818</v>
      </c>
      <c r="B15689" t="s">
        <v>91</v>
      </c>
      <c r="C15689" s="1">
        <v>44818</v>
      </c>
      <c r="D15689">
        <v>37.762999999999998</v>
      </c>
    </row>
    <row r="15690" spans="1:4" hidden="1" x14ac:dyDescent="0.35">
      <c r="A15690" s="3" t="str">
        <f t="shared" si="245"/>
        <v>XLB_44818</v>
      </c>
      <c r="B15690" t="s">
        <v>92</v>
      </c>
      <c r="C15690" s="1">
        <v>44818</v>
      </c>
      <c r="D15690">
        <v>74.158000000000001</v>
      </c>
    </row>
    <row r="15691" spans="1:4" hidden="1" x14ac:dyDescent="0.35">
      <c r="A15691" s="3" t="str">
        <f t="shared" si="245"/>
        <v>XLC_44818</v>
      </c>
      <c r="B15691" t="s">
        <v>93</v>
      </c>
      <c r="C15691" s="1">
        <v>44818</v>
      </c>
      <c r="D15691">
        <v>52.69</v>
      </c>
    </row>
    <row r="15692" spans="1:4" hidden="1" x14ac:dyDescent="0.35">
      <c r="A15692" s="3" t="str">
        <f t="shared" si="245"/>
        <v>XLE_44818</v>
      </c>
      <c r="B15692" t="s">
        <v>94</v>
      </c>
      <c r="C15692" s="1">
        <v>44818</v>
      </c>
      <c r="D15692">
        <v>80.552999999999997</v>
      </c>
    </row>
    <row r="15693" spans="1:4" hidden="1" x14ac:dyDescent="0.35">
      <c r="A15693" s="3" t="str">
        <f t="shared" si="245"/>
        <v>XLF_44818</v>
      </c>
      <c r="B15693" t="s">
        <v>95</v>
      </c>
      <c r="C15693" s="1">
        <v>44818</v>
      </c>
      <c r="D15693">
        <v>32.871000000000002</v>
      </c>
    </row>
    <row r="15694" spans="1:4" hidden="1" x14ac:dyDescent="0.35">
      <c r="A15694" s="3" t="str">
        <f t="shared" si="245"/>
        <v>XLI_44818</v>
      </c>
      <c r="B15694" t="s">
        <v>96</v>
      </c>
      <c r="C15694" s="1">
        <v>44818</v>
      </c>
      <c r="D15694">
        <v>91.195999999999998</v>
      </c>
    </row>
    <row r="15695" spans="1:4" hidden="1" x14ac:dyDescent="0.35">
      <c r="A15695" s="3" t="str">
        <f t="shared" si="245"/>
        <v>XLK_44818</v>
      </c>
      <c r="B15695" t="s">
        <v>97</v>
      </c>
      <c r="C15695" s="1">
        <v>44818</v>
      </c>
      <c r="D15695">
        <v>131.77500000000001</v>
      </c>
    </row>
    <row r="15696" spans="1:4" hidden="1" x14ac:dyDescent="0.35">
      <c r="A15696" s="3" t="str">
        <f t="shared" si="245"/>
        <v>XLP_44818</v>
      </c>
      <c r="B15696" t="s">
        <v>98</v>
      </c>
      <c r="C15696" s="1">
        <v>44818</v>
      </c>
      <c r="D15696">
        <v>70.789000000000001</v>
      </c>
    </row>
    <row r="15697" spans="1:4" hidden="1" x14ac:dyDescent="0.35">
      <c r="A15697" s="3" t="str">
        <f t="shared" si="245"/>
        <v>XLU_44818</v>
      </c>
      <c r="B15697" t="s">
        <v>99</v>
      </c>
      <c r="C15697" s="1">
        <v>44818</v>
      </c>
      <c r="D15697">
        <v>75.525999999999996</v>
      </c>
    </row>
    <row r="15698" spans="1:4" hidden="1" x14ac:dyDescent="0.35">
      <c r="A15698" s="3" t="str">
        <f t="shared" si="245"/>
        <v>XLV_44818</v>
      </c>
      <c r="B15698" t="s">
        <v>100</v>
      </c>
      <c r="C15698" s="1">
        <v>44818</v>
      </c>
      <c r="D15698">
        <v>126.07599999999999</v>
      </c>
    </row>
    <row r="15699" spans="1:4" hidden="1" x14ac:dyDescent="0.35">
      <c r="A15699" s="3" t="str">
        <f t="shared" si="245"/>
        <v>XLY_44818</v>
      </c>
      <c r="B15699" t="s">
        <v>101</v>
      </c>
      <c r="C15699" s="1">
        <v>44818</v>
      </c>
      <c r="D15699">
        <v>159.26900000000001</v>
      </c>
    </row>
    <row r="15700" spans="1:4" hidden="1" x14ac:dyDescent="0.35">
      <c r="A15700" s="3" t="str">
        <f t="shared" si="245"/>
        <v>XOM_44818</v>
      </c>
      <c r="B15700" t="s">
        <v>102</v>
      </c>
      <c r="C15700" s="1">
        <v>44818</v>
      </c>
      <c r="D15700">
        <v>96.126000000000005</v>
      </c>
    </row>
    <row r="15701" spans="1:4" hidden="1" x14ac:dyDescent="0.35">
      <c r="A15701" s="3" t="str">
        <f t="shared" si="245"/>
        <v>ABBV_44819</v>
      </c>
      <c r="B15701" t="s">
        <v>3</v>
      </c>
      <c r="C15701" s="1">
        <v>44819</v>
      </c>
      <c r="D15701">
        <v>139.74600000000001</v>
      </c>
    </row>
    <row r="15702" spans="1:4" hidden="1" x14ac:dyDescent="0.35">
      <c r="A15702" s="3" t="str">
        <f t="shared" si="245"/>
        <v>ACN_44819</v>
      </c>
      <c r="B15702" t="s">
        <v>4</v>
      </c>
      <c r="C15702" s="1">
        <v>44819</v>
      </c>
      <c r="D15702">
        <v>271.53699999999998</v>
      </c>
    </row>
    <row r="15703" spans="1:4" hidden="1" x14ac:dyDescent="0.35">
      <c r="A15703" s="3" t="str">
        <f t="shared" si="245"/>
        <v>AEP_44819</v>
      </c>
      <c r="B15703" t="s">
        <v>5</v>
      </c>
      <c r="C15703" s="1">
        <v>44819</v>
      </c>
      <c r="D15703">
        <v>98.346999999999994</v>
      </c>
    </row>
    <row r="15704" spans="1:4" hidden="1" x14ac:dyDescent="0.35">
      <c r="A15704" s="3" t="str">
        <f t="shared" si="245"/>
        <v>AIZ_44819</v>
      </c>
      <c r="B15704" t="s">
        <v>6</v>
      </c>
      <c r="C15704" s="1">
        <v>44819</v>
      </c>
      <c r="D15704">
        <v>154.90199999999999</v>
      </c>
    </row>
    <row r="15705" spans="1:4" hidden="1" x14ac:dyDescent="0.35">
      <c r="A15705" s="3" t="str">
        <f t="shared" si="245"/>
        <v>ALLE_44819</v>
      </c>
      <c r="B15705" t="s">
        <v>7</v>
      </c>
      <c r="C15705" s="1">
        <v>44819</v>
      </c>
      <c r="D15705">
        <v>92.802000000000007</v>
      </c>
    </row>
    <row r="15706" spans="1:4" hidden="1" x14ac:dyDescent="0.35">
      <c r="A15706" s="3" t="str">
        <f t="shared" si="245"/>
        <v>AMAT_44819</v>
      </c>
      <c r="B15706" t="s">
        <v>8</v>
      </c>
      <c r="C15706" s="1">
        <v>44819</v>
      </c>
      <c r="D15706">
        <v>88.703999999999994</v>
      </c>
    </row>
    <row r="15707" spans="1:4" hidden="1" x14ac:dyDescent="0.35">
      <c r="A15707" s="3" t="str">
        <f t="shared" si="245"/>
        <v>AMP_44819</v>
      </c>
      <c r="B15707" t="s">
        <v>9</v>
      </c>
      <c r="C15707" s="1">
        <v>44819</v>
      </c>
      <c r="D15707">
        <v>275.245</v>
      </c>
    </row>
    <row r="15708" spans="1:4" hidden="1" x14ac:dyDescent="0.35">
      <c r="A15708" s="3" t="str">
        <f t="shared" si="245"/>
        <v>AMZN_44819</v>
      </c>
      <c r="B15708" t="s">
        <v>10</v>
      </c>
      <c r="C15708" s="1">
        <v>44819</v>
      </c>
      <c r="D15708">
        <v>126.28</v>
      </c>
    </row>
    <row r="15709" spans="1:4" hidden="1" x14ac:dyDescent="0.35">
      <c r="A15709" s="3" t="str">
        <f t="shared" si="245"/>
        <v>AVB_44819</v>
      </c>
      <c r="B15709" t="s">
        <v>11</v>
      </c>
      <c r="C15709" s="1">
        <v>44819</v>
      </c>
      <c r="D15709">
        <v>197.63300000000001</v>
      </c>
    </row>
    <row r="15710" spans="1:4" hidden="1" x14ac:dyDescent="0.35">
      <c r="A15710" s="3" t="str">
        <f t="shared" si="245"/>
        <v>AVY_44819</v>
      </c>
      <c r="B15710" t="s">
        <v>12</v>
      </c>
      <c r="C15710" s="1">
        <v>44819</v>
      </c>
      <c r="D15710">
        <v>178.65700000000001</v>
      </c>
    </row>
    <row r="15711" spans="1:4" hidden="1" x14ac:dyDescent="0.35">
      <c r="A15711" s="3" t="str">
        <f t="shared" si="245"/>
        <v>AXP_44819</v>
      </c>
      <c r="B15711" t="s">
        <v>13</v>
      </c>
      <c r="C15711" s="1">
        <v>44819</v>
      </c>
      <c r="D15711">
        <v>154.999</v>
      </c>
    </row>
    <row r="15712" spans="1:4" hidden="1" x14ac:dyDescent="0.35">
      <c r="A15712" s="3" t="str">
        <f t="shared" si="245"/>
        <v>BDX_44819</v>
      </c>
      <c r="B15712" t="s">
        <v>14</v>
      </c>
      <c r="C15712" s="1">
        <v>44819</v>
      </c>
      <c r="D15712">
        <v>255.75200000000001</v>
      </c>
    </row>
    <row r="15713" spans="1:4" hidden="1" x14ac:dyDescent="0.35">
      <c r="A15713" s="3" t="str">
        <f t="shared" si="245"/>
        <v>BF-B_44819</v>
      </c>
      <c r="B15713" t="s">
        <v>15</v>
      </c>
      <c r="C15713" s="1">
        <v>44819</v>
      </c>
      <c r="D15713">
        <v>70.132000000000005</v>
      </c>
    </row>
    <row r="15714" spans="1:4" hidden="1" x14ac:dyDescent="0.35">
      <c r="A15714" s="3" t="str">
        <f t="shared" si="245"/>
        <v>BMY_44819</v>
      </c>
      <c r="B15714" t="s">
        <v>16</v>
      </c>
      <c r="C15714" s="1">
        <v>44819</v>
      </c>
      <c r="D15714">
        <v>70.665999999999997</v>
      </c>
    </row>
    <row r="15715" spans="1:4" hidden="1" x14ac:dyDescent="0.35">
      <c r="A15715" s="3" t="str">
        <f t="shared" si="245"/>
        <v>BR_44819</v>
      </c>
      <c r="B15715" t="s">
        <v>17</v>
      </c>
      <c r="C15715" s="1">
        <v>44819</v>
      </c>
      <c r="D15715">
        <v>162.79300000000001</v>
      </c>
    </row>
    <row r="15716" spans="1:4" hidden="1" x14ac:dyDescent="0.35">
      <c r="A15716" s="3" t="str">
        <f t="shared" si="245"/>
        <v>CARR_44819</v>
      </c>
      <c r="B15716" t="s">
        <v>18</v>
      </c>
      <c r="C15716" s="1">
        <v>44819</v>
      </c>
      <c r="D15716">
        <v>40.057000000000002</v>
      </c>
    </row>
    <row r="15717" spans="1:4" hidden="1" x14ac:dyDescent="0.35">
      <c r="A15717" s="3" t="str">
        <f t="shared" si="245"/>
        <v>CDW_44819</v>
      </c>
      <c r="B15717" t="s">
        <v>19</v>
      </c>
      <c r="C15717" s="1">
        <v>44819</v>
      </c>
      <c r="D15717">
        <v>169.149</v>
      </c>
    </row>
    <row r="15718" spans="1:4" hidden="1" x14ac:dyDescent="0.35">
      <c r="A15718" s="3" t="str">
        <f t="shared" si="245"/>
        <v>CE_44819</v>
      </c>
      <c r="B15718" t="s">
        <v>20</v>
      </c>
      <c r="C15718" s="1">
        <v>44819</v>
      </c>
      <c r="D15718">
        <v>105.803</v>
      </c>
    </row>
    <row r="15719" spans="1:4" hidden="1" x14ac:dyDescent="0.35">
      <c r="A15719" s="3" t="str">
        <f t="shared" si="245"/>
        <v>CHTR_44819</v>
      </c>
      <c r="B15719" t="s">
        <v>21</v>
      </c>
      <c r="C15719" s="1">
        <v>44819</v>
      </c>
      <c r="D15719">
        <v>376</v>
      </c>
    </row>
    <row r="15720" spans="1:4" hidden="1" x14ac:dyDescent="0.35">
      <c r="A15720" s="3" t="str">
        <f t="shared" si="245"/>
        <v>CNC_44819</v>
      </c>
      <c r="B15720" t="s">
        <v>22</v>
      </c>
      <c r="C15720" s="1">
        <v>44819</v>
      </c>
      <c r="D15720">
        <v>86</v>
      </c>
    </row>
    <row r="15721" spans="1:4" hidden="1" x14ac:dyDescent="0.35">
      <c r="A15721" s="3" t="str">
        <f t="shared" ref="A15721:A15784" si="246">CONCATENATE(B15721,"_",C15721)</f>
        <v>CNP_44819</v>
      </c>
      <c r="B15721" t="s">
        <v>23</v>
      </c>
      <c r="C15721" s="1">
        <v>44819</v>
      </c>
      <c r="D15721">
        <v>31.774000000000001</v>
      </c>
    </row>
    <row r="15722" spans="1:4" hidden="1" x14ac:dyDescent="0.35">
      <c r="A15722" s="3" t="str">
        <f t="shared" si="246"/>
        <v>COP_44819</v>
      </c>
      <c r="B15722" t="s">
        <v>24</v>
      </c>
      <c r="C15722" s="1">
        <v>44819</v>
      </c>
      <c r="D15722">
        <v>112.348</v>
      </c>
    </row>
    <row r="15723" spans="1:4" hidden="1" x14ac:dyDescent="0.35">
      <c r="A15723" s="3" t="str">
        <f t="shared" si="246"/>
        <v>CTAS_44819</v>
      </c>
      <c r="B15723" t="s">
        <v>25</v>
      </c>
      <c r="C15723" s="1">
        <v>44819</v>
      </c>
      <c r="D15723">
        <v>396.51799999999997</v>
      </c>
    </row>
    <row r="15724" spans="1:4" hidden="1" x14ac:dyDescent="0.35">
      <c r="A15724" s="3" t="str">
        <f t="shared" si="246"/>
        <v>CZR_44819</v>
      </c>
      <c r="B15724" t="s">
        <v>26</v>
      </c>
      <c r="C15724" s="1">
        <v>44819</v>
      </c>
      <c r="D15724">
        <v>46.65</v>
      </c>
    </row>
    <row r="15725" spans="1:4" hidden="1" x14ac:dyDescent="0.35">
      <c r="A15725" s="3" t="str">
        <f t="shared" si="246"/>
        <v>DG_44819</v>
      </c>
      <c r="B15725" t="s">
        <v>27</v>
      </c>
      <c r="C15725" s="1">
        <v>44819</v>
      </c>
      <c r="D15725">
        <v>239.76499999999999</v>
      </c>
    </row>
    <row r="15726" spans="1:4" hidden="1" x14ac:dyDescent="0.35">
      <c r="A15726" s="3" t="str">
        <f t="shared" si="246"/>
        <v>DPZ_44819</v>
      </c>
      <c r="B15726" t="s">
        <v>28</v>
      </c>
      <c r="C15726" s="1">
        <v>44819</v>
      </c>
      <c r="D15726">
        <v>348.44799999999998</v>
      </c>
    </row>
    <row r="15727" spans="1:4" x14ac:dyDescent="0.35">
      <c r="A15727" s="3" t="str">
        <f t="shared" si="246"/>
        <v>DRE_44819</v>
      </c>
      <c r="B15727" t="s">
        <v>29</v>
      </c>
      <c r="C15727" s="1">
        <v>44819</v>
      </c>
      <c r="D15727">
        <v>55.07</v>
      </c>
    </row>
    <row r="15728" spans="1:4" hidden="1" x14ac:dyDescent="0.35">
      <c r="A15728" s="3" t="str">
        <f t="shared" si="246"/>
        <v>DXC_44819</v>
      </c>
      <c r="B15728" t="s">
        <v>30</v>
      </c>
      <c r="C15728" s="1">
        <v>44819</v>
      </c>
      <c r="D15728">
        <v>27.47</v>
      </c>
    </row>
    <row r="15729" spans="1:4" hidden="1" x14ac:dyDescent="0.35">
      <c r="A15729" s="3" t="str">
        <f t="shared" si="246"/>
        <v>EWA_44819</v>
      </c>
      <c r="B15729" t="s">
        <v>31</v>
      </c>
      <c r="C15729" s="1">
        <v>44819</v>
      </c>
      <c r="D15729">
        <v>21.013000000000002</v>
      </c>
    </row>
    <row r="15730" spans="1:4" hidden="1" x14ac:dyDescent="0.35">
      <c r="A15730" s="3" t="str">
        <f t="shared" si="246"/>
        <v>EWC_44819</v>
      </c>
      <c r="B15730" t="s">
        <v>32</v>
      </c>
      <c r="C15730" s="1">
        <v>44819</v>
      </c>
      <c r="D15730">
        <v>33.488999999999997</v>
      </c>
    </row>
    <row r="15731" spans="1:4" hidden="1" x14ac:dyDescent="0.35">
      <c r="A15731" s="3" t="str">
        <f t="shared" si="246"/>
        <v>EWG_44819</v>
      </c>
      <c r="B15731" t="s">
        <v>33</v>
      </c>
      <c r="C15731" s="1">
        <v>44819</v>
      </c>
      <c r="D15731">
        <v>21.852</v>
      </c>
    </row>
    <row r="15732" spans="1:4" hidden="1" x14ac:dyDescent="0.35">
      <c r="A15732" s="3" t="str">
        <f t="shared" si="246"/>
        <v>EWH_44819</v>
      </c>
      <c r="B15732" t="s">
        <v>34</v>
      </c>
      <c r="C15732" s="1">
        <v>44819</v>
      </c>
      <c r="D15732">
        <v>19.538</v>
      </c>
    </row>
    <row r="15733" spans="1:4" hidden="1" x14ac:dyDescent="0.35">
      <c r="A15733" s="3" t="str">
        <f t="shared" si="246"/>
        <v>EWJ_44819</v>
      </c>
      <c r="B15733" t="s">
        <v>35</v>
      </c>
      <c r="C15733" s="1">
        <v>44819</v>
      </c>
      <c r="D15733">
        <v>51.554000000000002</v>
      </c>
    </row>
    <row r="15734" spans="1:4" hidden="1" x14ac:dyDescent="0.35">
      <c r="A15734" s="3" t="str">
        <f t="shared" si="246"/>
        <v>EWL_44819</v>
      </c>
      <c r="B15734" t="s">
        <v>36</v>
      </c>
      <c r="C15734" s="1">
        <v>44819</v>
      </c>
      <c r="D15734">
        <v>40.549999999999997</v>
      </c>
    </row>
    <row r="15735" spans="1:4" hidden="1" x14ac:dyDescent="0.35">
      <c r="A15735" s="3" t="str">
        <f t="shared" si="246"/>
        <v>EWQ_44819</v>
      </c>
      <c r="B15735" t="s">
        <v>37</v>
      </c>
      <c r="C15735" s="1">
        <v>44819</v>
      </c>
      <c r="D15735">
        <v>29.452000000000002</v>
      </c>
    </row>
    <row r="15736" spans="1:4" hidden="1" x14ac:dyDescent="0.35">
      <c r="A15736" s="3" t="str">
        <f t="shared" si="246"/>
        <v>EWT_44819</v>
      </c>
      <c r="B15736" t="s">
        <v>38</v>
      </c>
      <c r="C15736" s="1">
        <v>44819</v>
      </c>
      <c r="D15736">
        <v>40.609000000000002</v>
      </c>
    </row>
    <row r="15737" spans="1:4" hidden="1" x14ac:dyDescent="0.35">
      <c r="A15737" s="3" t="str">
        <f t="shared" si="246"/>
        <v>EWU_44819</v>
      </c>
      <c r="B15737" t="s">
        <v>39</v>
      </c>
      <c r="C15737" s="1">
        <v>44819</v>
      </c>
      <c r="D15737">
        <v>28.143999999999998</v>
      </c>
    </row>
    <row r="15738" spans="1:4" hidden="1" x14ac:dyDescent="0.35">
      <c r="A15738" s="3" t="str">
        <f t="shared" si="246"/>
        <v>EWY_44819</v>
      </c>
      <c r="B15738" t="s">
        <v>40</v>
      </c>
      <c r="C15738" s="1">
        <v>44819</v>
      </c>
      <c r="D15738">
        <v>53.304000000000002</v>
      </c>
    </row>
    <row r="15739" spans="1:4" hidden="1" x14ac:dyDescent="0.35">
      <c r="A15739" s="3" t="str">
        <f t="shared" si="246"/>
        <v>EWZ_44819</v>
      </c>
      <c r="B15739" t="s">
        <v>41</v>
      </c>
      <c r="C15739" s="1">
        <v>44819</v>
      </c>
      <c r="D15739">
        <v>28.224</v>
      </c>
    </row>
    <row r="15740" spans="1:4" hidden="1" x14ac:dyDescent="0.35">
      <c r="A15740" s="3" t="str">
        <f t="shared" si="246"/>
        <v>FTV_44819</v>
      </c>
      <c r="B15740" t="s">
        <v>43</v>
      </c>
      <c r="C15740" s="1">
        <v>44819</v>
      </c>
      <c r="D15740">
        <v>64.212000000000003</v>
      </c>
    </row>
    <row r="15741" spans="1:4" hidden="1" x14ac:dyDescent="0.35">
      <c r="A15741" s="3" t="str">
        <f t="shared" si="246"/>
        <v>GOOG_44819</v>
      </c>
      <c r="B15741" t="s">
        <v>44</v>
      </c>
      <c r="C15741" s="1">
        <v>44819</v>
      </c>
      <c r="D15741">
        <v>103.9</v>
      </c>
    </row>
    <row r="15742" spans="1:4" hidden="1" x14ac:dyDescent="0.35">
      <c r="A15742" s="3" t="str">
        <f t="shared" si="246"/>
        <v>GPC_44819</v>
      </c>
      <c r="B15742" t="s">
        <v>45</v>
      </c>
      <c r="C15742" s="1">
        <v>44819</v>
      </c>
      <c r="D15742">
        <v>153.65600000000001</v>
      </c>
    </row>
    <row r="15743" spans="1:4" hidden="1" x14ac:dyDescent="0.35">
      <c r="A15743" s="3" t="str">
        <f t="shared" si="246"/>
        <v>GSG_44819</v>
      </c>
      <c r="B15743" t="s">
        <v>46</v>
      </c>
      <c r="C15743" s="1">
        <v>44819</v>
      </c>
      <c r="D15743">
        <v>21.42</v>
      </c>
    </row>
    <row r="15744" spans="1:4" hidden="1" x14ac:dyDescent="0.35">
      <c r="A15744" s="3" t="str">
        <f t="shared" si="246"/>
        <v>HIG_44819</v>
      </c>
      <c r="B15744" t="s">
        <v>47</v>
      </c>
      <c r="C15744" s="1">
        <v>44819</v>
      </c>
      <c r="D15744">
        <v>65.331999999999994</v>
      </c>
    </row>
    <row r="15745" spans="1:4" hidden="1" x14ac:dyDescent="0.35">
      <c r="A15745" s="3" t="str">
        <f t="shared" si="246"/>
        <v>HIGH.L_44819</v>
      </c>
      <c r="B15745" t="s">
        <v>48</v>
      </c>
      <c r="C15745" s="1">
        <v>44819</v>
      </c>
      <c r="D15745">
        <v>4.93</v>
      </c>
    </row>
    <row r="15746" spans="1:4" hidden="1" x14ac:dyDescent="0.35">
      <c r="A15746" s="3" t="str">
        <f t="shared" si="246"/>
        <v>HST_44819</v>
      </c>
      <c r="B15746" t="s">
        <v>49</v>
      </c>
      <c r="C15746" s="1">
        <v>44819</v>
      </c>
      <c r="D15746">
        <v>17.864000000000001</v>
      </c>
    </row>
    <row r="15747" spans="1:4" hidden="1" x14ac:dyDescent="0.35">
      <c r="A15747" s="3" t="str">
        <f t="shared" si="246"/>
        <v>HYG_44819</v>
      </c>
      <c r="B15747" t="s">
        <v>50</v>
      </c>
      <c r="C15747" s="1">
        <v>44819</v>
      </c>
      <c r="D15747">
        <v>72.263999999999996</v>
      </c>
    </row>
    <row r="15748" spans="1:4" hidden="1" x14ac:dyDescent="0.35">
      <c r="A15748" s="3" t="str">
        <f t="shared" si="246"/>
        <v>IAU_44819</v>
      </c>
      <c r="B15748" t="s">
        <v>51</v>
      </c>
      <c r="C15748" s="1">
        <v>44819</v>
      </c>
      <c r="D15748">
        <v>31.58</v>
      </c>
    </row>
    <row r="15749" spans="1:4" hidden="1" x14ac:dyDescent="0.35">
      <c r="A15749" s="3" t="str">
        <f t="shared" si="246"/>
        <v>ICLN_44819</v>
      </c>
      <c r="B15749" t="s">
        <v>52</v>
      </c>
      <c r="C15749" s="1">
        <v>44819</v>
      </c>
      <c r="D15749">
        <v>22.151</v>
      </c>
    </row>
    <row r="15750" spans="1:4" hidden="1" x14ac:dyDescent="0.35">
      <c r="A15750" s="3" t="str">
        <f t="shared" si="246"/>
        <v>IEAA.L_44819</v>
      </c>
      <c r="B15750" t="s">
        <v>53</v>
      </c>
      <c r="C15750" s="1">
        <v>44819</v>
      </c>
      <c r="D15750">
        <v>4.6760000000000002</v>
      </c>
    </row>
    <row r="15751" spans="1:4" hidden="1" x14ac:dyDescent="0.35">
      <c r="A15751" s="3" t="str">
        <f t="shared" si="246"/>
        <v>IEF_44819</v>
      </c>
      <c r="B15751" t="s">
        <v>54</v>
      </c>
      <c r="C15751" s="1">
        <v>44819</v>
      </c>
      <c r="D15751">
        <v>97.796999999999997</v>
      </c>
    </row>
    <row r="15752" spans="1:4" hidden="1" x14ac:dyDescent="0.35">
      <c r="A15752" s="3" t="str">
        <f t="shared" si="246"/>
        <v>IEFM.L_44819</v>
      </c>
      <c r="B15752" t="s">
        <v>55</v>
      </c>
      <c r="C15752" s="1">
        <v>44819</v>
      </c>
      <c r="D15752">
        <v>716.05</v>
      </c>
    </row>
    <row r="15753" spans="1:4" hidden="1" x14ac:dyDescent="0.35">
      <c r="A15753" s="3" t="str">
        <f t="shared" si="246"/>
        <v>IEMG_44819</v>
      </c>
      <c r="B15753" t="s">
        <v>56</v>
      </c>
      <c r="C15753" s="1">
        <v>44819</v>
      </c>
      <c r="D15753">
        <v>46.363</v>
      </c>
    </row>
    <row r="15754" spans="1:4" hidden="1" x14ac:dyDescent="0.35">
      <c r="A15754" s="3" t="str">
        <f t="shared" si="246"/>
        <v>IEUS_44819</v>
      </c>
      <c r="B15754" t="s">
        <v>57</v>
      </c>
      <c r="C15754" s="1">
        <v>44819</v>
      </c>
      <c r="D15754">
        <v>45.902999999999999</v>
      </c>
    </row>
    <row r="15755" spans="1:4" hidden="1" x14ac:dyDescent="0.35">
      <c r="A15755" s="3" t="str">
        <f t="shared" si="246"/>
        <v>IEVL.L_44819</v>
      </c>
      <c r="B15755" t="s">
        <v>58</v>
      </c>
      <c r="C15755" s="1">
        <v>44819</v>
      </c>
      <c r="D15755">
        <v>6.7949999999999999</v>
      </c>
    </row>
    <row r="15756" spans="1:4" hidden="1" x14ac:dyDescent="0.35">
      <c r="A15756" s="3" t="str">
        <f t="shared" si="246"/>
        <v>IGF_44819</v>
      </c>
      <c r="B15756" t="s">
        <v>59</v>
      </c>
      <c r="C15756" s="1">
        <v>44819</v>
      </c>
      <c r="D15756">
        <v>46.756</v>
      </c>
    </row>
    <row r="15757" spans="1:4" hidden="1" x14ac:dyDescent="0.35">
      <c r="A15757" s="3" t="str">
        <f t="shared" si="246"/>
        <v>INDA_44819</v>
      </c>
      <c r="B15757" t="s">
        <v>60</v>
      </c>
      <c r="C15757" s="1">
        <v>44819</v>
      </c>
      <c r="D15757">
        <v>43.61</v>
      </c>
    </row>
    <row r="15758" spans="1:4" hidden="1" x14ac:dyDescent="0.35">
      <c r="A15758" s="3" t="str">
        <f t="shared" si="246"/>
        <v>IUMO.L_44819</v>
      </c>
      <c r="B15758" t="s">
        <v>61</v>
      </c>
      <c r="C15758" s="1">
        <v>44819</v>
      </c>
      <c r="D15758">
        <v>9.7720000000000002</v>
      </c>
    </row>
    <row r="15759" spans="1:4" hidden="1" x14ac:dyDescent="0.35">
      <c r="A15759" s="3" t="str">
        <f t="shared" si="246"/>
        <v>IUVL.L_44819</v>
      </c>
      <c r="B15759" t="s">
        <v>62</v>
      </c>
      <c r="C15759" s="1">
        <v>44819</v>
      </c>
      <c r="D15759">
        <v>7.9779999999999998</v>
      </c>
    </row>
    <row r="15760" spans="1:4" hidden="1" x14ac:dyDescent="0.35">
      <c r="A15760" s="3" t="str">
        <f t="shared" si="246"/>
        <v>IVV_44819</v>
      </c>
      <c r="B15760" t="s">
        <v>63</v>
      </c>
      <c r="C15760" s="1">
        <v>44819</v>
      </c>
      <c r="D15760">
        <v>388.38</v>
      </c>
    </row>
    <row r="15761" spans="1:4" hidden="1" x14ac:dyDescent="0.35">
      <c r="A15761" s="3" t="str">
        <f t="shared" si="246"/>
        <v>IWM_44819</v>
      </c>
      <c r="B15761" t="s">
        <v>64</v>
      </c>
      <c r="C15761" s="1">
        <v>44819</v>
      </c>
      <c r="D15761">
        <v>179.86500000000001</v>
      </c>
    </row>
    <row r="15762" spans="1:4" hidden="1" x14ac:dyDescent="0.35">
      <c r="A15762" s="3" t="str">
        <f t="shared" si="246"/>
        <v>IXN_44819</v>
      </c>
      <c r="B15762" t="s">
        <v>65</v>
      </c>
      <c r="C15762" s="1">
        <v>44819</v>
      </c>
      <c r="D15762">
        <v>45.872</v>
      </c>
    </row>
    <row r="15763" spans="1:4" hidden="1" x14ac:dyDescent="0.35">
      <c r="A15763" s="3" t="str">
        <f t="shared" si="246"/>
        <v>JPEA.L_44819</v>
      </c>
      <c r="B15763" t="s">
        <v>66</v>
      </c>
      <c r="C15763" s="1">
        <v>44819</v>
      </c>
      <c r="D15763">
        <v>4.7880000000000003</v>
      </c>
    </row>
    <row r="15764" spans="1:4" hidden="1" x14ac:dyDescent="0.35">
      <c r="A15764" s="3" t="str">
        <f t="shared" si="246"/>
        <v>JPM_44819</v>
      </c>
      <c r="B15764" t="s">
        <v>67</v>
      </c>
      <c r="C15764" s="1">
        <v>44819</v>
      </c>
      <c r="D15764">
        <v>115.968</v>
      </c>
    </row>
    <row r="15765" spans="1:4" hidden="1" x14ac:dyDescent="0.35">
      <c r="A15765" s="3" t="str">
        <f t="shared" si="246"/>
        <v>KR_44819</v>
      </c>
      <c r="B15765" t="s">
        <v>68</v>
      </c>
      <c r="C15765" s="1">
        <v>44819</v>
      </c>
      <c r="D15765">
        <v>47.344999999999999</v>
      </c>
    </row>
    <row r="15766" spans="1:4" hidden="1" x14ac:dyDescent="0.35">
      <c r="A15766" s="3" t="str">
        <f t="shared" si="246"/>
        <v>LQD_44819</v>
      </c>
      <c r="B15766" t="s">
        <v>69</v>
      </c>
      <c r="C15766" s="1">
        <v>44819</v>
      </c>
      <c r="D15766">
        <v>106.02</v>
      </c>
    </row>
    <row r="15767" spans="1:4" hidden="1" x14ac:dyDescent="0.35">
      <c r="A15767" s="3" t="str">
        <f t="shared" si="246"/>
        <v>MCHI_44819</v>
      </c>
      <c r="B15767" t="s">
        <v>70</v>
      </c>
      <c r="C15767" s="1">
        <v>44819</v>
      </c>
      <c r="D15767">
        <v>46.426000000000002</v>
      </c>
    </row>
    <row r="15768" spans="1:4" hidden="1" x14ac:dyDescent="0.35">
      <c r="A15768" s="3" t="str">
        <f t="shared" si="246"/>
        <v>META_44819</v>
      </c>
      <c r="B15768" t="s">
        <v>144</v>
      </c>
      <c r="C15768" s="1">
        <v>44819</v>
      </c>
      <c r="D15768">
        <v>149.55000000000001</v>
      </c>
    </row>
    <row r="15769" spans="1:4" hidden="1" x14ac:dyDescent="0.35">
      <c r="A15769" s="3" t="str">
        <f t="shared" si="246"/>
        <v>MVEU.L_44819</v>
      </c>
      <c r="B15769" t="s">
        <v>71</v>
      </c>
      <c r="C15769" s="1">
        <v>44819</v>
      </c>
      <c r="D15769">
        <v>49.177999999999997</v>
      </c>
    </row>
    <row r="15770" spans="1:4" hidden="1" x14ac:dyDescent="0.35">
      <c r="A15770" s="3" t="str">
        <f t="shared" si="246"/>
        <v>OGN_44819</v>
      </c>
      <c r="B15770" t="s">
        <v>72</v>
      </c>
      <c r="C15770" s="1">
        <v>44819</v>
      </c>
      <c r="D15770">
        <v>28.423999999999999</v>
      </c>
    </row>
    <row r="15771" spans="1:4" hidden="1" x14ac:dyDescent="0.35">
      <c r="A15771" s="3" t="str">
        <f t="shared" si="246"/>
        <v>PG_44819</v>
      </c>
      <c r="B15771" t="s">
        <v>73</v>
      </c>
      <c r="C15771" s="1">
        <v>44819</v>
      </c>
      <c r="D15771">
        <v>135.62</v>
      </c>
    </row>
    <row r="15772" spans="1:4" hidden="1" x14ac:dyDescent="0.35">
      <c r="A15772" s="3" t="str">
        <f t="shared" si="246"/>
        <v>PPL_44819</v>
      </c>
      <c r="B15772" t="s">
        <v>74</v>
      </c>
      <c r="C15772" s="1">
        <v>44819</v>
      </c>
      <c r="D15772">
        <v>28.655999999999999</v>
      </c>
    </row>
    <row r="15773" spans="1:4" hidden="1" x14ac:dyDescent="0.35">
      <c r="A15773" s="3" t="str">
        <f t="shared" si="246"/>
        <v>PRU_44819</v>
      </c>
      <c r="B15773" t="s">
        <v>75</v>
      </c>
      <c r="C15773" s="1">
        <v>44819</v>
      </c>
      <c r="D15773">
        <v>91.504999999999995</v>
      </c>
    </row>
    <row r="15774" spans="1:4" hidden="1" x14ac:dyDescent="0.35">
      <c r="A15774" s="3" t="str">
        <f t="shared" si="246"/>
        <v>PYPL_44819</v>
      </c>
      <c r="B15774" t="s">
        <v>76</v>
      </c>
      <c r="C15774" s="1">
        <v>44819</v>
      </c>
      <c r="D15774">
        <v>96.4</v>
      </c>
    </row>
    <row r="15775" spans="1:4" hidden="1" x14ac:dyDescent="0.35">
      <c r="A15775" s="3" t="str">
        <f t="shared" si="246"/>
        <v>RE_44819</v>
      </c>
      <c r="B15775" t="s">
        <v>77</v>
      </c>
      <c r="C15775" s="1">
        <v>44819</v>
      </c>
      <c r="D15775">
        <v>283.56900000000002</v>
      </c>
    </row>
    <row r="15776" spans="1:4" hidden="1" x14ac:dyDescent="0.35">
      <c r="A15776" s="3" t="str">
        <f t="shared" si="246"/>
        <v>REET_44819</v>
      </c>
      <c r="B15776" t="s">
        <v>78</v>
      </c>
      <c r="C15776" s="1">
        <v>44819</v>
      </c>
      <c r="D15776">
        <v>23.47</v>
      </c>
    </row>
    <row r="15777" spans="1:4" hidden="1" x14ac:dyDescent="0.35">
      <c r="A15777" s="3" t="str">
        <f t="shared" si="246"/>
        <v>ROL_44819</v>
      </c>
      <c r="B15777" t="s">
        <v>79</v>
      </c>
      <c r="C15777" s="1">
        <v>44819</v>
      </c>
      <c r="D15777">
        <v>35.558999999999997</v>
      </c>
    </row>
    <row r="15778" spans="1:4" hidden="1" x14ac:dyDescent="0.35">
      <c r="A15778" s="3" t="str">
        <f t="shared" si="246"/>
        <v>ROST_44819</v>
      </c>
      <c r="B15778" t="s">
        <v>80</v>
      </c>
      <c r="C15778" s="1">
        <v>44819</v>
      </c>
      <c r="D15778">
        <v>89.326999999999998</v>
      </c>
    </row>
    <row r="15779" spans="1:4" hidden="1" x14ac:dyDescent="0.35">
      <c r="A15779" s="3" t="str">
        <f t="shared" si="246"/>
        <v>SEGA.L_44819</v>
      </c>
      <c r="B15779" t="s">
        <v>81</v>
      </c>
      <c r="C15779" s="1">
        <v>44819</v>
      </c>
      <c r="D15779">
        <v>96.694999999999993</v>
      </c>
    </row>
    <row r="15780" spans="1:4" hidden="1" x14ac:dyDescent="0.35">
      <c r="A15780" s="3" t="str">
        <f t="shared" si="246"/>
        <v>SHY_44819</v>
      </c>
      <c r="B15780" t="s">
        <v>82</v>
      </c>
      <c r="C15780" s="1">
        <v>44819</v>
      </c>
      <c r="D15780">
        <v>80.882999999999996</v>
      </c>
    </row>
    <row r="15781" spans="1:4" hidden="1" x14ac:dyDescent="0.35">
      <c r="A15781" s="3" t="str">
        <f t="shared" si="246"/>
        <v>SLV_44819</v>
      </c>
      <c r="B15781" t="s">
        <v>83</v>
      </c>
      <c r="C15781" s="1">
        <v>44819</v>
      </c>
      <c r="D15781">
        <v>17.63</v>
      </c>
    </row>
    <row r="15782" spans="1:4" hidden="1" x14ac:dyDescent="0.35">
      <c r="A15782" s="3" t="str">
        <f t="shared" si="246"/>
        <v>SPMV.L_44819</v>
      </c>
      <c r="B15782" t="s">
        <v>84</v>
      </c>
      <c r="C15782" s="1">
        <v>44819</v>
      </c>
      <c r="D15782">
        <v>74.06</v>
      </c>
    </row>
    <row r="15783" spans="1:4" hidden="1" x14ac:dyDescent="0.35">
      <c r="A15783" s="3" t="str">
        <f t="shared" si="246"/>
        <v>TLT_44819</v>
      </c>
      <c r="B15783" t="s">
        <v>85</v>
      </c>
      <c r="C15783" s="1">
        <v>44819</v>
      </c>
      <c r="D15783">
        <v>106.66</v>
      </c>
    </row>
    <row r="15784" spans="1:4" hidden="1" x14ac:dyDescent="0.35">
      <c r="A15784" s="3" t="str">
        <f t="shared" si="246"/>
        <v>UNH_44819</v>
      </c>
      <c r="B15784" t="s">
        <v>86</v>
      </c>
      <c r="C15784" s="1">
        <v>44819</v>
      </c>
      <c r="D15784">
        <v>521.303</v>
      </c>
    </row>
    <row r="15785" spans="1:4" hidden="1" x14ac:dyDescent="0.35">
      <c r="A15785" s="3" t="str">
        <f t="shared" ref="A15785:A15848" si="247">CONCATENATE(B15785,"_",C15785)</f>
        <v>URI_44819</v>
      </c>
      <c r="B15785" t="s">
        <v>87</v>
      </c>
      <c r="C15785" s="1">
        <v>44819</v>
      </c>
      <c r="D15785">
        <v>287.76900000000001</v>
      </c>
    </row>
    <row r="15786" spans="1:4" hidden="1" x14ac:dyDescent="0.35">
      <c r="A15786" s="3" t="str">
        <f t="shared" si="247"/>
        <v>V_44819</v>
      </c>
      <c r="B15786" t="s">
        <v>88</v>
      </c>
      <c r="C15786" s="1">
        <v>44819</v>
      </c>
      <c r="D15786">
        <v>194.553</v>
      </c>
    </row>
    <row r="15787" spans="1:4" hidden="1" x14ac:dyDescent="0.35">
      <c r="A15787" s="3" t="str">
        <f t="shared" si="247"/>
        <v>VRSK_44819</v>
      </c>
      <c r="B15787" t="s">
        <v>89</v>
      </c>
      <c r="C15787" s="1">
        <v>44819</v>
      </c>
      <c r="D15787">
        <v>183.67099999999999</v>
      </c>
    </row>
    <row r="15788" spans="1:4" hidden="1" x14ac:dyDescent="0.35">
      <c r="A15788" s="3" t="str">
        <f t="shared" si="247"/>
        <v>VXX_44819</v>
      </c>
      <c r="B15788" t="s">
        <v>90</v>
      </c>
      <c r="C15788" s="1">
        <v>44819</v>
      </c>
      <c r="D15788">
        <v>19.149999999999999</v>
      </c>
    </row>
    <row r="15789" spans="1:4" hidden="1" x14ac:dyDescent="0.35">
      <c r="A15789" s="3" t="str">
        <f t="shared" si="247"/>
        <v>WRK_44819</v>
      </c>
      <c r="B15789" t="s">
        <v>91</v>
      </c>
      <c r="C15789" s="1">
        <v>44819</v>
      </c>
      <c r="D15789">
        <v>37.96</v>
      </c>
    </row>
    <row r="15790" spans="1:4" hidden="1" x14ac:dyDescent="0.35">
      <c r="A15790" s="3" t="str">
        <f t="shared" si="247"/>
        <v>XLB_44819</v>
      </c>
      <c r="B15790" t="s">
        <v>92</v>
      </c>
      <c r="C15790" s="1">
        <v>44819</v>
      </c>
      <c r="D15790">
        <v>73.180000000000007</v>
      </c>
    </row>
    <row r="15791" spans="1:4" hidden="1" x14ac:dyDescent="0.35">
      <c r="A15791" s="3" t="str">
        <f t="shared" si="247"/>
        <v>XLC_44819</v>
      </c>
      <c r="B15791" t="s">
        <v>93</v>
      </c>
      <c r="C15791" s="1">
        <v>44819</v>
      </c>
      <c r="D15791">
        <v>52.46</v>
      </c>
    </row>
    <row r="15792" spans="1:4" hidden="1" x14ac:dyDescent="0.35">
      <c r="A15792" s="3" t="str">
        <f t="shared" si="247"/>
        <v>XLE_44819</v>
      </c>
      <c r="B15792" t="s">
        <v>94</v>
      </c>
      <c r="C15792" s="1">
        <v>44819</v>
      </c>
      <c r="D15792">
        <v>78.477000000000004</v>
      </c>
    </row>
    <row r="15793" spans="1:4" hidden="1" x14ac:dyDescent="0.35">
      <c r="A15793" s="3" t="str">
        <f t="shared" si="247"/>
        <v>XLF_44819</v>
      </c>
      <c r="B15793" t="s">
        <v>95</v>
      </c>
      <c r="C15793" s="1">
        <v>44819</v>
      </c>
      <c r="D15793">
        <v>32.979999999999997</v>
      </c>
    </row>
    <row r="15794" spans="1:4" hidden="1" x14ac:dyDescent="0.35">
      <c r="A15794" s="3" t="str">
        <f t="shared" si="247"/>
        <v>XLI_44819</v>
      </c>
      <c r="B15794" t="s">
        <v>96</v>
      </c>
      <c r="C15794" s="1">
        <v>44819</v>
      </c>
      <c r="D15794">
        <v>90.245999999999995</v>
      </c>
    </row>
    <row r="15795" spans="1:4" hidden="1" x14ac:dyDescent="0.35">
      <c r="A15795" s="3" t="str">
        <f t="shared" si="247"/>
        <v>XLK_44819</v>
      </c>
      <c r="B15795" t="s">
        <v>97</v>
      </c>
      <c r="C15795" s="1">
        <v>44819</v>
      </c>
      <c r="D15795">
        <v>128.74199999999999</v>
      </c>
    </row>
    <row r="15796" spans="1:4" hidden="1" x14ac:dyDescent="0.35">
      <c r="A15796" s="3" t="str">
        <f t="shared" si="247"/>
        <v>XLP_44819</v>
      </c>
      <c r="B15796" t="s">
        <v>98</v>
      </c>
      <c r="C15796" s="1">
        <v>44819</v>
      </c>
      <c r="D15796">
        <v>70.197000000000003</v>
      </c>
    </row>
    <row r="15797" spans="1:4" hidden="1" x14ac:dyDescent="0.35">
      <c r="A15797" s="3" t="str">
        <f t="shared" si="247"/>
        <v>XLU_44819</v>
      </c>
      <c r="B15797" t="s">
        <v>99</v>
      </c>
      <c r="C15797" s="1">
        <v>44819</v>
      </c>
      <c r="D15797">
        <v>73.644000000000005</v>
      </c>
    </row>
    <row r="15798" spans="1:4" hidden="1" x14ac:dyDescent="0.35">
      <c r="A15798" s="3" t="str">
        <f t="shared" si="247"/>
        <v>XLV_44819</v>
      </c>
      <c r="B15798" t="s">
        <v>100</v>
      </c>
      <c r="C15798" s="1">
        <v>44819</v>
      </c>
      <c r="D15798">
        <v>126.78</v>
      </c>
    </row>
    <row r="15799" spans="1:4" hidden="1" x14ac:dyDescent="0.35">
      <c r="A15799" s="3" t="str">
        <f t="shared" si="247"/>
        <v>XLY_44819</v>
      </c>
      <c r="B15799" t="s">
        <v>101</v>
      </c>
      <c r="C15799" s="1">
        <v>44819</v>
      </c>
      <c r="D15799">
        <v>158.453</v>
      </c>
    </row>
    <row r="15800" spans="1:4" hidden="1" x14ac:dyDescent="0.35">
      <c r="A15800" s="3" t="str">
        <f t="shared" si="247"/>
        <v>XOM_44819</v>
      </c>
      <c r="B15800" t="s">
        <v>102</v>
      </c>
      <c r="C15800" s="1">
        <v>44819</v>
      </c>
      <c r="D15800">
        <v>93.331000000000003</v>
      </c>
    </row>
    <row r="15801" spans="1:4" hidden="1" x14ac:dyDescent="0.35">
      <c r="A15801" s="3" t="str">
        <f t="shared" si="247"/>
        <v>ABBV_44820</v>
      </c>
      <c r="B15801" t="s">
        <v>3</v>
      </c>
      <c r="C15801" s="1">
        <v>44820</v>
      </c>
      <c r="D15801">
        <v>141.26599999999999</v>
      </c>
    </row>
    <row r="15802" spans="1:4" hidden="1" x14ac:dyDescent="0.35">
      <c r="A15802" s="3" t="str">
        <f t="shared" si="247"/>
        <v>ACN_44820</v>
      </c>
      <c r="B15802" t="s">
        <v>4</v>
      </c>
      <c r="C15802" s="1">
        <v>44820</v>
      </c>
      <c r="D15802">
        <v>270.36700000000002</v>
      </c>
    </row>
    <row r="15803" spans="1:4" hidden="1" x14ac:dyDescent="0.35">
      <c r="A15803" s="3" t="str">
        <f t="shared" si="247"/>
        <v>AEP_44820</v>
      </c>
      <c r="B15803" t="s">
        <v>5</v>
      </c>
      <c r="C15803" s="1">
        <v>44820</v>
      </c>
      <c r="D15803">
        <v>98.513999999999996</v>
      </c>
    </row>
    <row r="15804" spans="1:4" hidden="1" x14ac:dyDescent="0.35">
      <c r="A15804" s="3" t="str">
        <f t="shared" si="247"/>
        <v>AIZ_44820</v>
      </c>
      <c r="B15804" t="s">
        <v>6</v>
      </c>
      <c r="C15804" s="1">
        <v>44820</v>
      </c>
      <c r="D15804">
        <v>153.977</v>
      </c>
    </row>
    <row r="15805" spans="1:4" hidden="1" x14ac:dyDescent="0.35">
      <c r="A15805" s="3" t="str">
        <f t="shared" si="247"/>
        <v>ALLE_44820</v>
      </c>
      <c r="B15805" t="s">
        <v>7</v>
      </c>
      <c r="C15805" s="1">
        <v>44820</v>
      </c>
      <c r="D15805">
        <v>89.355000000000004</v>
      </c>
    </row>
    <row r="15806" spans="1:4" hidden="1" x14ac:dyDescent="0.35">
      <c r="A15806" s="3" t="str">
        <f t="shared" si="247"/>
        <v>AMAT_44820</v>
      </c>
      <c r="B15806" t="s">
        <v>8</v>
      </c>
      <c r="C15806" s="1">
        <v>44820</v>
      </c>
      <c r="D15806">
        <v>88.653999999999996</v>
      </c>
    </row>
    <row r="15807" spans="1:4" hidden="1" x14ac:dyDescent="0.35">
      <c r="A15807" s="3" t="str">
        <f t="shared" si="247"/>
        <v>AMP_44820</v>
      </c>
      <c r="B15807" t="s">
        <v>9</v>
      </c>
      <c r="C15807" s="1">
        <v>44820</v>
      </c>
      <c r="D15807">
        <v>270.19400000000002</v>
      </c>
    </row>
    <row r="15808" spans="1:4" hidden="1" x14ac:dyDescent="0.35">
      <c r="A15808" s="3" t="str">
        <f t="shared" si="247"/>
        <v>AMZN_44820</v>
      </c>
      <c r="B15808" t="s">
        <v>10</v>
      </c>
      <c r="C15808" s="1">
        <v>44820</v>
      </c>
      <c r="D15808">
        <v>123.53</v>
      </c>
    </row>
    <row r="15809" spans="1:4" hidden="1" x14ac:dyDescent="0.35">
      <c r="A15809" s="3" t="str">
        <f t="shared" si="247"/>
        <v>AVB_44820</v>
      </c>
      <c r="B15809" t="s">
        <v>11</v>
      </c>
      <c r="C15809" s="1">
        <v>44820</v>
      </c>
      <c r="D15809">
        <v>198.28</v>
      </c>
    </row>
    <row r="15810" spans="1:4" hidden="1" x14ac:dyDescent="0.35">
      <c r="A15810" s="3" t="str">
        <f t="shared" si="247"/>
        <v>AVY_44820</v>
      </c>
      <c r="B15810" t="s">
        <v>12</v>
      </c>
      <c r="C15810" s="1">
        <v>44820</v>
      </c>
      <c r="D15810">
        <v>172.69</v>
      </c>
    </row>
    <row r="15811" spans="1:4" hidden="1" x14ac:dyDescent="0.35">
      <c r="A15811" s="3" t="str">
        <f t="shared" si="247"/>
        <v>AXP_44820</v>
      </c>
      <c r="B15811" t="s">
        <v>13</v>
      </c>
      <c r="C15811" s="1">
        <v>44820</v>
      </c>
      <c r="D15811">
        <v>151.971</v>
      </c>
    </row>
    <row r="15812" spans="1:4" hidden="1" x14ac:dyDescent="0.35">
      <c r="A15812" s="3" t="str">
        <f t="shared" si="247"/>
        <v>BDX_44820</v>
      </c>
      <c r="B15812" t="s">
        <v>14</v>
      </c>
      <c r="C15812" s="1">
        <v>44820</v>
      </c>
      <c r="D15812">
        <v>253.381</v>
      </c>
    </row>
    <row r="15813" spans="1:4" hidden="1" x14ac:dyDescent="0.35">
      <c r="A15813" s="3" t="str">
        <f t="shared" si="247"/>
        <v>BF-B_44820</v>
      </c>
      <c r="B15813" t="s">
        <v>15</v>
      </c>
      <c r="C15813" s="1">
        <v>44820</v>
      </c>
      <c r="D15813">
        <v>70.361000000000004</v>
      </c>
    </row>
    <row r="15814" spans="1:4" hidden="1" x14ac:dyDescent="0.35">
      <c r="A15814" s="3" t="str">
        <f t="shared" si="247"/>
        <v>BMY_44820</v>
      </c>
      <c r="B15814" t="s">
        <v>16</v>
      </c>
      <c r="C15814" s="1">
        <v>44820</v>
      </c>
      <c r="D15814">
        <v>70.41</v>
      </c>
    </row>
    <row r="15815" spans="1:4" hidden="1" x14ac:dyDescent="0.35">
      <c r="A15815" s="3" t="str">
        <f t="shared" si="247"/>
        <v>BR_44820</v>
      </c>
      <c r="B15815" t="s">
        <v>17</v>
      </c>
      <c r="C15815" s="1">
        <v>44820</v>
      </c>
      <c r="D15815">
        <v>162.81299999999999</v>
      </c>
    </row>
    <row r="15816" spans="1:4" hidden="1" x14ac:dyDescent="0.35">
      <c r="A15816" s="3" t="str">
        <f t="shared" si="247"/>
        <v>CARR_44820</v>
      </c>
      <c r="B15816" t="s">
        <v>18</v>
      </c>
      <c r="C15816" s="1">
        <v>44820</v>
      </c>
      <c r="D15816">
        <v>38.113999999999997</v>
      </c>
    </row>
    <row r="15817" spans="1:4" hidden="1" x14ac:dyDescent="0.35">
      <c r="A15817" s="3" t="str">
        <f t="shared" si="247"/>
        <v>CDW_44820</v>
      </c>
      <c r="B15817" t="s">
        <v>19</v>
      </c>
      <c r="C15817" s="1">
        <v>44820</v>
      </c>
      <c r="D15817">
        <v>170.29499999999999</v>
      </c>
    </row>
    <row r="15818" spans="1:4" hidden="1" x14ac:dyDescent="0.35">
      <c r="A15818" s="3" t="str">
        <f t="shared" si="247"/>
        <v>CE_44820</v>
      </c>
      <c r="B15818" t="s">
        <v>20</v>
      </c>
      <c r="C15818" s="1">
        <v>44820</v>
      </c>
      <c r="D15818">
        <v>101.095</v>
      </c>
    </row>
    <row r="15819" spans="1:4" hidden="1" x14ac:dyDescent="0.35">
      <c r="A15819" s="3" t="str">
        <f t="shared" si="247"/>
        <v>CHTR_44820</v>
      </c>
      <c r="B15819" t="s">
        <v>21</v>
      </c>
      <c r="C15819" s="1">
        <v>44820</v>
      </c>
      <c r="D15819">
        <v>377.58</v>
      </c>
    </row>
    <row r="15820" spans="1:4" hidden="1" x14ac:dyDescent="0.35">
      <c r="A15820" s="3" t="str">
        <f t="shared" si="247"/>
        <v>CNC_44820</v>
      </c>
      <c r="B15820" t="s">
        <v>22</v>
      </c>
      <c r="C15820" s="1">
        <v>44820</v>
      </c>
      <c r="D15820">
        <v>84.28</v>
      </c>
    </row>
    <row r="15821" spans="1:4" hidden="1" x14ac:dyDescent="0.35">
      <c r="A15821" s="3" t="str">
        <f t="shared" si="247"/>
        <v>CNP_44820</v>
      </c>
      <c r="B15821" t="s">
        <v>23</v>
      </c>
      <c r="C15821" s="1">
        <v>44820</v>
      </c>
      <c r="D15821">
        <v>31.635000000000002</v>
      </c>
    </row>
    <row r="15822" spans="1:4" hidden="1" x14ac:dyDescent="0.35">
      <c r="A15822" s="3" t="str">
        <f t="shared" si="247"/>
        <v>COP_44820</v>
      </c>
      <c r="B15822" t="s">
        <v>24</v>
      </c>
      <c r="C15822" s="1">
        <v>44820</v>
      </c>
      <c r="D15822">
        <v>109.986</v>
      </c>
    </row>
    <row r="15823" spans="1:4" hidden="1" x14ac:dyDescent="0.35">
      <c r="A15823" s="3" t="str">
        <f t="shared" si="247"/>
        <v>CTAS_44820</v>
      </c>
      <c r="B15823" t="s">
        <v>25</v>
      </c>
      <c r="C15823" s="1">
        <v>44820</v>
      </c>
      <c r="D15823">
        <v>402.24900000000002</v>
      </c>
    </row>
    <row r="15824" spans="1:4" hidden="1" x14ac:dyDescent="0.35">
      <c r="A15824" s="3" t="str">
        <f t="shared" si="247"/>
        <v>CZR_44820</v>
      </c>
      <c r="B15824" t="s">
        <v>26</v>
      </c>
      <c r="C15824" s="1">
        <v>44820</v>
      </c>
      <c r="D15824">
        <v>45.08</v>
      </c>
    </row>
    <row r="15825" spans="1:4" hidden="1" x14ac:dyDescent="0.35">
      <c r="A15825" s="3" t="str">
        <f t="shared" si="247"/>
        <v>DG_44820</v>
      </c>
      <c r="B15825" t="s">
        <v>27</v>
      </c>
      <c r="C15825" s="1">
        <v>44820</v>
      </c>
      <c r="D15825">
        <v>242.69200000000001</v>
      </c>
    </row>
    <row r="15826" spans="1:4" hidden="1" x14ac:dyDescent="0.35">
      <c r="A15826" s="3" t="str">
        <f t="shared" si="247"/>
        <v>DPZ_44820</v>
      </c>
      <c r="B15826" t="s">
        <v>28</v>
      </c>
      <c r="C15826" s="1">
        <v>44820</v>
      </c>
      <c r="D15826">
        <v>341.928</v>
      </c>
    </row>
    <row r="15827" spans="1:4" x14ac:dyDescent="0.35">
      <c r="A15827" s="3" t="str">
        <f t="shared" si="247"/>
        <v>DRE_44820</v>
      </c>
      <c r="B15827" t="s">
        <v>29</v>
      </c>
      <c r="C15827" s="1">
        <v>44820</v>
      </c>
      <c r="D15827">
        <v>53.89</v>
      </c>
    </row>
    <row r="15828" spans="1:4" hidden="1" x14ac:dyDescent="0.35">
      <c r="A15828" s="3" t="str">
        <f t="shared" si="247"/>
        <v>DXC_44820</v>
      </c>
      <c r="B15828" t="s">
        <v>30</v>
      </c>
      <c r="C15828" s="1">
        <v>44820</v>
      </c>
      <c r="D15828">
        <v>27.04</v>
      </c>
    </row>
    <row r="15829" spans="1:4" hidden="1" x14ac:dyDescent="0.35">
      <c r="A15829" s="3" t="str">
        <f t="shared" si="247"/>
        <v>EWA_44820</v>
      </c>
      <c r="B15829" t="s">
        <v>31</v>
      </c>
      <c r="C15829" s="1">
        <v>44820</v>
      </c>
      <c r="D15829">
        <v>20.846</v>
      </c>
    </row>
    <row r="15830" spans="1:4" hidden="1" x14ac:dyDescent="0.35">
      <c r="A15830" s="3" t="str">
        <f t="shared" si="247"/>
        <v>EWC_44820</v>
      </c>
      <c r="B15830" t="s">
        <v>32</v>
      </c>
      <c r="C15830" s="1">
        <v>44820</v>
      </c>
      <c r="D15830">
        <v>33.075000000000003</v>
      </c>
    </row>
    <row r="15831" spans="1:4" hidden="1" x14ac:dyDescent="0.35">
      <c r="A15831" s="3" t="str">
        <f t="shared" si="247"/>
        <v>EWG_44820</v>
      </c>
      <c r="B15831" t="s">
        <v>33</v>
      </c>
      <c r="C15831" s="1">
        <v>44820</v>
      </c>
      <c r="D15831">
        <v>21.603000000000002</v>
      </c>
    </row>
    <row r="15832" spans="1:4" hidden="1" x14ac:dyDescent="0.35">
      <c r="A15832" s="3" t="str">
        <f t="shared" si="247"/>
        <v>EWH_44820</v>
      </c>
      <c r="B15832" t="s">
        <v>34</v>
      </c>
      <c r="C15832" s="1">
        <v>44820</v>
      </c>
      <c r="D15832">
        <v>19.657</v>
      </c>
    </row>
    <row r="15833" spans="1:4" hidden="1" x14ac:dyDescent="0.35">
      <c r="A15833" s="3" t="str">
        <f t="shared" si="247"/>
        <v>EWJ_44820</v>
      </c>
      <c r="B15833" t="s">
        <v>35</v>
      </c>
      <c r="C15833" s="1">
        <v>44820</v>
      </c>
      <c r="D15833">
        <v>51.514000000000003</v>
      </c>
    </row>
    <row r="15834" spans="1:4" hidden="1" x14ac:dyDescent="0.35">
      <c r="A15834" s="3" t="str">
        <f t="shared" si="247"/>
        <v>EWL_44820</v>
      </c>
      <c r="B15834" t="s">
        <v>36</v>
      </c>
      <c r="C15834" s="1">
        <v>44820</v>
      </c>
      <c r="D15834">
        <v>40.1</v>
      </c>
    </row>
    <row r="15835" spans="1:4" hidden="1" x14ac:dyDescent="0.35">
      <c r="A15835" s="3" t="str">
        <f t="shared" si="247"/>
        <v>EWQ_44820</v>
      </c>
      <c r="B15835" t="s">
        <v>37</v>
      </c>
      <c r="C15835" s="1">
        <v>44820</v>
      </c>
      <c r="D15835">
        <v>29.263000000000002</v>
      </c>
    </row>
    <row r="15836" spans="1:4" hidden="1" x14ac:dyDescent="0.35">
      <c r="A15836" s="3" t="str">
        <f t="shared" si="247"/>
        <v>EWT_44820</v>
      </c>
      <c r="B15836" t="s">
        <v>38</v>
      </c>
      <c r="C15836" s="1">
        <v>44820</v>
      </c>
      <c r="D15836">
        <v>40.531999999999996</v>
      </c>
    </row>
    <row r="15837" spans="1:4" hidden="1" x14ac:dyDescent="0.35">
      <c r="A15837" s="3" t="str">
        <f t="shared" si="247"/>
        <v>EWU_44820</v>
      </c>
      <c r="B15837" t="s">
        <v>39</v>
      </c>
      <c r="C15837" s="1">
        <v>44820</v>
      </c>
      <c r="D15837">
        <v>27.946999999999999</v>
      </c>
    </row>
    <row r="15838" spans="1:4" hidden="1" x14ac:dyDescent="0.35">
      <c r="A15838" s="3" t="str">
        <f t="shared" si="247"/>
        <v>EWY_44820</v>
      </c>
      <c r="B15838" t="s">
        <v>40</v>
      </c>
      <c r="C15838" s="1">
        <v>44820</v>
      </c>
      <c r="D15838">
        <v>53.747999999999998</v>
      </c>
    </row>
    <row r="15839" spans="1:4" hidden="1" x14ac:dyDescent="0.35">
      <c r="A15839" s="3" t="str">
        <f t="shared" si="247"/>
        <v>EWZ_44820</v>
      </c>
      <c r="B15839" t="s">
        <v>41</v>
      </c>
      <c r="C15839" s="1">
        <v>44820</v>
      </c>
      <c r="D15839">
        <v>27.917000000000002</v>
      </c>
    </row>
    <row r="15840" spans="1:4" hidden="1" x14ac:dyDescent="0.35">
      <c r="A15840" s="3" t="str">
        <f t="shared" si="247"/>
        <v>FTV_44820</v>
      </c>
      <c r="B15840" t="s">
        <v>43</v>
      </c>
      <c r="C15840" s="1">
        <v>44820</v>
      </c>
      <c r="D15840">
        <v>62.652999999999999</v>
      </c>
    </row>
    <row r="15841" spans="1:4" hidden="1" x14ac:dyDescent="0.35">
      <c r="A15841" s="3" t="str">
        <f t="shared" si="247"/>
        <v>GOOG_44820</v>
      </c>
      <c r="B15841" t="s">
        <v>44</v>
      </c>
      <c r="C15841" s="1">
        <v>44820</v>
      </c>
      <c r="D15841">
        <v>103.63</v>
      </c>
    </row>
    <row r="15842" spans="1:4" hidden="1" x14ac:dyDescent="0.35">
      <c r="A15842" s="3" t="str">
        <f t="shared" si="247"/>
        <v>GPC_44820</v>
      </c>
      <c r="B15842" t="s">
        <v>45</v>
      </c>
      <c r="C15842" s="1">
        <v>44820</v>
      </c>
      <c r="D15842">
        <v>153.92500000000001</v>
      </c>
    </row>
    <row r="15843" spans="1:4" hidden="1" x14ac:dyDescent="0.35">
      <c r="A15843" s="3" t="str">
        <f t="shared" si="247"/>
        <v>GSG_44820</v>
      </c>
      <c r="B15843" t="s">
        <v>46</v>
      </c>
      <c r="C15843" s="1">
        <v>44820</v>
      </c>
      <c r="D15843">
        <v>21.38</v>
      </c>
    </row>
    <row r="15844" spans="1:4" hidden="1" x14ac:dyDescent="0.35">
      <c r="A15844" s="3" t="str">
        <f t="shared" si="247"/>
        <v>HIG_44820</v>
      </c>
      <c r="B15844" t="s">
        <v>47</v>
      </c>
      <c r="C15844" s="1">
        <v>44820</v>
      </c>
      <c r="D15844">
        <v>64.983999999999995</v>
      </c>
    </row>
    <row r="15845" spans="1:4" hidden="1" x14ac:dyDescent="0.35">
      <c r="A15845" s="3" t="str">
        <f t="shared" si="247"/>
        <v>HIGH.L_44820</v>
      </c>
      <c r="B15845" t="s">
        <v>48</v>
      </c>
      <c r="C15845" s="1">
        <v>44820</v>
      </c>
      <c r="D15845">
        <v>4.8899999999999997</v>
      </c>
    </row>
    <row r="15846" spans="1:4" hidden="1" x14ac:dyDescent="0.35">
      <c r="A15846" s="3" t="str">
        <f t="shared" si="247"/>
        <v>HST_44820</v>
      </c>
      <c r="B15846" t="s">
        <v>49</v>
      </c>
      <c r="C15846" s="1">
        <v>44820</v>
      </c>
      <c r="D15846">
        <v>17.509</v>
      </c>
    </row>
    <row r="15847" spans="1:4" hidden="1" x14ac:dyDescent="0.35">
      <c r="A15847" s="3" t="str">
        <f t="shared" si="247"/>
        <v>HYG_44820</v>
      </c>
      <c r="B15847" t="s">
        <v>50</v>
      </c>
      <c r="C15847" s="1">
        <v>44820</v>
      </c>
      <c r="D15847">
        <v>72.507999999999996</v>
      </c>
    </row>
    <row r="15848" spans="1:4" hidden="1" x14ac:dyDescent="0.35">
      <c r="A15848" s="3" t="str">
        <f t="shared" si="247"/>
        <v>IAU_44820</v>
      </c>
      <c r="B15848" t="s">
        <v>51</v>
      </c>
      <c r="C15848" s="1">
        <v>44820</v>
      </c>
      <c r="D15848">
        <v>31.75</v>
      </c>
    </row>
    <row r="15849" spans="1:4" hidden="1" x14ac:dyDescent="0.35">
      <c r="A15849" s="3" t="str">
        <f t="shared" ref="A15849:A15912" si="248">CONCATENATE(B15849,"_",C15849)</f>
        <v>ICLN_44820</v>
      </c>
      <c r="B15849" t="s">
        <v>52</v>
      </c>
      <c r="C15849" s="1">
        <v>44820</v>
      </c>
      <c r="D15849">
        <v>22.071000000000002</v>
      </c>
    </row>
    <row r="15850" spans="1:4" hidden="1" x14ac:dyDescent="0.35">
      <c r="A15850" s="3" t="str">
        <f t="shared" si="248"/>
        <v>IEAA.L_44820</v>
      </c>
      <c r="B15850" t="s">
        <v>53</v>
      </c>
      <c r="C15850" s="1">
        <v>44820</v>
      </c>
      <c r="D15850">
        <v>4.6630000000000003</v>
      </c>
    </row>
    <row r="15851" spans="1:4" hidden="1" x14ac:dyDescent="0.35">
      <c r="A15851" s="3" t="str">
        <f t="shared" si="248"/>
        <v>IEF_44820</v>
      </c>
      <c r="B15851" t="s">
        <v>54</v>
      </c>
      <c r="C15851" s="1">
        <v>44820</v>
      </c>
      <c r="D15851">
        <v>97.876000000000005</v>
      </c>
    </row>
    <row r="15852" spans="1:4" hidden="1" x14ac:dyDescent="0.35">
      <c r="A15852" s="3" t="str">
        <f t="shared" si="248"/>
        <v>IEFM.L_44820</v>
      </c>
      <c r="B15852" t="s">
        <v>55</v>
      </c>
      <c r="C15852" s="1">
        <v>44820</v>
      </c>
      <c r="D15852">
        <v>711.35</v>
      </c>
    </row>
    <row r="15853" spans="1:4" hidden="1" x14ac:dyDescent="0.35">
      <c r="A15853" s="3" t="str">
        <f t="shared" si="248"/>
        <v>IEMG_44820</v>
      </c>
      <c r="B15853" t="s">
        <v>56</v>
      </c>
      <c r="C15853" s="1">
        <v>44820</v>
      </c>
      <c r="D15853">
        <v>45.889000000000003</v>
      </c>
    </row>
    <row r="15854" spans="1:4" hidden="1" x14ac:dyDescent="0.35">
      <c r="A15854" s="3" t="str">
        <f t="shared" si="248"/>
        <v>IEUS_44820</v>
      </c>
      <c r="B15854" t="s">
        <v>57</v>
      </c>
      <c r="C15854" s="1">
        <v>44820</v>
      </c>
      <c r="D15854">
        <v>45.426000000000002</v>
      </c>
    </row>
    <row r="15855" spans="1:4" hidden="1" x14ac:dyDescent="0.35">
      <c r="A15855" s="3" t="str">
        <f t="shared" si="248"/>
        <v>IEVL.L_44820</v>
      </c>
      <c r="B15855" t="s">
        <v>58</v>
      </c>
      <c r="C15855" s="1">
        <v>44820</v>
      </c>
      <c r="D15855">
        <v>6.6879999999999997</v>
      </c>
    </row>
    <row r="15856" spans="1:4" hidden="1" x14ac:dyDescent="0.35">
      <c r="A15856" s="3" t="str">
        <f t="shared" si="248"/>
        <v>IGF_44820</v>
      </c>
      <c r="B15856" t="s">
        <v>59</v>
      </c>
      <c r="C15856" s="1">
        <v>44820</v>
      </c>
      <c r="D15856">
        <v>46.182000000000002</v>
      </c>
    </row>
    <row r="15857" spans="1:4" hidden="1" x14ac:dyDescent="0.35">
      <c r="A15857" s="3" t="str">
        <f t="shared" si="248"/>
        <v>INDA_44820</v>
      </c>
      <c r="B15857" t="s">
        <v>60</v>
      </c>
      <c r="C15857" s="1">
        <v>44820</v>
      </c>
      <c r="D15857">
        <v>43.13</v>
      </c>
    </row>
    <row r="15858" spans="1:4" hidden="1" x14ac:dyDescent="0.35">
      <c r="A15858" s="3" t="str">
        <f t="shared" si="248"/>
        <v>IUMO.L_44820</v>
      </c>
      <c r="B15858" t="s">
        <v>61</v>
      </c>
      <c r="C15858" s="1">
        <v>44820</v>
      </c>
      <c r="D15858">
        <v>9.65</v>
      </c>
    </row>
    <row r="15859" spans="1:4" hidden="1" x14ac:dyDescent="0.35">
      <c r="A15859" s="3" t="str">
        <f t="shared" si="248"/>
        <v>IUVL.L_44820</v>
      </c>
      <c r="B15859" t="s">
        <v>62</v>
      </c>
      <c r="C15859" s="1">
        <v>44820</v>
      </c>
      <c r="D15859">
        <v>7.8449999999999998</v>
      </c>
    </row>
    <row r="15860" spans="1:4" hidden="1" x14ac:dyDescent="0.35">
      <c r="A15860" s="3" t="str">
        <f t="shared" si="248"/>
        <v>IVV_44820</v>
      </c>
      <c r="B15860" t="s">
        <v>63</v>
      </c>
      <c r="C15860" s="1">
        <v>44820</v>
      </c>
      <c r="D15860">
        <v>385.43799999999999</v>
      </c>
    </row>
    <row r="15861" spans="1:4" hidden="1" x14ac:dyDescent="0.35">
      <c r="A15861" s="3" t="str">
        <f t="shared" si="248"/>
        <v>IWM_44820</v>
      </c>
      <c r="B15861" t="s">
        <v>64</v>
      </c>
      <c r="C15861" s="1">
        <v>44820</v>
      </c>
      <c r="D15861">
        <v>177.251</v>
      </c>
    </row>
    <row r="15862" spans="1:4" hidden="1" x14ac:dyDescent="0.35">
      <c r="A15862" s="3" t="str">
        <f t="shared" si="248"/>
        <v>IXN_44820</v>
      </c>
      <c r="B15862" t="s">
        <v>65</v>
      </c>
      <c r="C15862" s="1">
        <v>44820</v>
      </c>
      <c r="D15862">
        <v>45.661999999999999</v>
      </c>
    </row>
    <row r="15863" spans="1:4" hidden="1" x14ac:dyDescent="0.35">
      <c r="A15863" s="3" t="str">
        <f t="shared" si="248"/>
        <v>JPEA.L_44820</v>
      </c>
      <c r="B15863" t="s">
        <v>66</v>
      </c>
      <c r="C15863" s="1">
        <v>44820</v>
      </c>
      <c r="D15863">
        <v>4.7560000000000002</v>
      </c>
    </row>
    <row r="15864" spans="1:4" hidden="1" x14ac:dyDescent="0.35">
      <c r="A15864" s="3" t="str">
        <f t="shared" si="248"/>
        <v>JPM_44820</v>
      </c>
      <c r="B15864" t="s">
        <v>67</v>
      </c>
      <c r="C15864" s="1">
        <v>44820</v>
      </c>
      <c r="D15864">
        <v>115.191</v>
      </c>
    </row>
    <row r="15865" spans="1:4" hidden="1" x14ac:dyDescent="0.35">
      <c r="A15865" s="3" t="str">
        <f t="shared" si="248"/>
        <v>KR_44820</v>
      </c>
      <c r="B15865" t="s">
        <v>68</v>
      </c>
      <c r="C15865" s="1">
        <v>44820</v>
      </c>
      <c r="D15865">
        <v>46.752000000000002</v>
      </c>
    </row>
    <row r="15866" spans="1:4" hidden="1" x14ac:dyDescent="0.35">
      <c r="A15866" s="3" t="str">
        <f t="shared" si="248"/>
        <v>LQD_44820</v>
      </c>
      <c r="B15866" t="s">
        <v>69</v>
      </c>
      <c r="C15866" s="1">
        <v>44820</v>
      </c>
      <c r="D15866">
        <v>105.773</v>
      </c>
    </row>
    <row r="15867" spans="1:4" hidden="1" x14ac:dyDescent="0.35">
      <c r="A15867" s="3" t="str">
        <f t="shared" si="248"/>
        <v>MCHI_44820</v>
      </c>
      <c r="B15867" t="s">
        <v>70</v>
      </c>
      <c r="C15867" s="1">
        <v>44820</v>
      </c>
      <c r="D15867">
        <v>45.51</v>
      </c>
    </row>
    <row r="15868" spans="1:4" hidden="1" x14ac:dyDescent="0.35">
      <c r="A15868" s="3" t="str">
        <f t="shared" si="248"/>
        <v>META_44820</v>
      </c>
      <c r="B15868" t="s">
        <v>144</v>
      </c>
      <c r="C15868" s="1">
        <v>44820</v>
      </c>
      <c r="D15868">
        <v>146.29</v>
      </c>
    </row>
    <row r="15869" spans="1:4" hidden="1" x14ac:dyDescent="0.35">
      <c r="A15869" s="3" t="str">
        <f t="shared" si="248"/>
        <v>MVEU.L_44820</v>
      </c>
      <c r="B15869" t="s">
        <v>71</v>
      </c>
      <c r="C15869" s="1">
        <v>44820</v>
      </c>
      <c r="D15869">
        <v>48.552</v>
      </c>
    </row>
    <row r="15870" spans="1:4" hidden="1" x14ac:dyDescent="0.35">
      <c r="A15870" s="3" t="str">
        <f t="shared" si="248"/>
        <v>OGN_44820</v>
      </c>
      <c r="B15870" t="s">
        <v>72</v>
      </c>
      <c r="C15870" s="1">
        <v>44820</v>
      </c>
      <c r="D15870">
        <v>28.286000000000001</v>
      </c>
    </row>
    <row r="15871" spans="1:4" hidden="1" x14ac:dyDescent="0.35">
      <c r="A15871" s="3" t="str">
        <f t="shared" si="248"/>
        <v>PG_44820</v>
      </c>
      <c r="B15871" t="s">
        <v>73</v>
      </c>
      <c r="C15871" s="1">
        <v>44820</v>
      </c>
      <c r="D15871">
        <v>136.44900000000001</v>
      </c>
    </row>
    <row r="15872" spans="1:4" hidden="1" x14ac:dyDescent="0.35">
      <c r="A15872" s="3" t="str">
        <f t="shared" si="248"/>
        <v>PPL_44820</v>
      </c>
      <c r="B15872" t="s">
        <v>74</v>
      </c>
      <c r="C15872" s="1">
        <v>44820</v>
      </c>
      <c r="D15872">
        <v>28.696000000000002</v>
      </c>
    </row>
    <row r="15873" spans="1:4" hidden="1" x14ac:dyDescent="0.35">
      <c r="A15873" s="3" t="str">
        <f t="shared" si="248"/>
        <v>PRU_44820</v>
      </c>
      <c r="B15873" t="s">
        <v>75</v>
      </c>
      <c r="C15873" s="1">
        <v>44820</v>
      </c>
      <c r="D15873">
        <v>90.891999999999996</v>
      </c>
    </row>
    <row r="15874" spans="1:4" hidden="1" x14ac:dyDescent="0.35">
      <c r="A15874" s="3" t="str">
        <f t="shared" si="248"/>
        <v>PYPL_44820</v>
      </c>
      <c r="B15874" t="s">
        <v>76</v>
      </c>
      <c r="C15874" s="1">
        <v>44820</v>
      </c>
      <c r="D15874">
        <v>94</v>
      </c>
    </row>
    <row r="15875" spans="1:4" hidden="1" x14ac:dyDescent="0.35">
      <c r="A15875" s="3" t="str">
        <f t="shared" si="248"/>
        <v>RE_44820</v>
      </c>
      <c r="B15875" t="s">
        <v>77</v>
      </c>
      <c r="C15875" s="1">
        <v>44820</v>
      </c>
      <c r="D15875">
        <v>281.62900000000002</v>
      </c>
    </row>
    <row r="15876" spans="1:4" hidden="1" x14ac:dyDescent="0.35">
      <c r="A15876" s="3" t="str">
        <f t="shared" si="248"/>
        <v>REET_44820</v>
      </c>
      <c r="B15876" t="s">
        <v>78</v>
      </c>
      <c r="C15876" s="1">
        <v>44820</v>
      </c>
      <c r="D15876">
        <v>23.529</v>
      </c>
    </row>
    <row r="15877" spans="1:4" hidden="1" x14ac:dyDescent="0.35">
      <c r="A15877" s="3" t="str">
        <f t="shared" si="248"/>
        <v>ROL_44820</v>
      </c>
      <c r="B15877" t="s">
        <v>79</v>
      </c>
      <c r="C15877" s="1">
        <v>44820</v>
      </c>
      <c r="D15877">
        <v>35.33</v>
      </c>
    </row>
    <row r="15878" spans="1:4" hidden="1" x14ac:dyDescent="0.35">
      <c r="A15878" s="3" t="str">
        <f t="shared" si="248"/>
        <v>ROST_44820</v>
      </c>
      <c r="B15878" t="s">
        <v>80</v>
      </c>
      <c r="C15878" s="1">
        <v>44820</v>
      </c>
      <c r="D15878">
        <v>90.015000000000001</v>
      </c>
    </row>
    <row r="15879" spans="1:4" hidden="1" x14ac:dyDescent="0.35">
      <c r="A15879" s="3" t="str">
        <f t="shared" si="248"/>
        <v>SEGA.L_44820</v>
      </c>
      <c r="B15879" t="s">
        <v>81</v>
      </c>
      <c r="C15879" s="1">
        <v>44820</v>
      </c>
      <c r="D15879">
        <v>97.346999999999994</v>
      </c>
    </row>
    <row r="15880" spans="1:4" hidden="1" x14ac:dyDescent="0.35">
      <c r="A15880" s="3" t="str">
        <f t="shared" si="248"/>
        <v>SHY_44820</v>
      </c>
      <c r="B15880" t="s">
        <v>82</v>
      </c>
      <c r="C15880" s="1">
        <v>44820</v>
      </c>
      <c r="D15880">
        <v>80.923000000000002</v>
      </c>
    </row>
    <row r="15881" spans="1:4" hidden="1" x14ac:dyDescent="0.35">
      <c r="A15881" s="3" t="str">
        <f t="shared" si="248"/>
        <v>SLV_44820</v>
      </c>
      <c r="B15881" t="s">
        <v>83</v>
      </c>
      <c r="C15881" s="1">
        <v>44820</v>
      </c>
      <c r="D15881">
        <v>17.989999999999998</v>
      </c>
    </row>
    <row r="15882" spans="1:4" hidden="1" x14ac:dyDescent="0.35">
      <c r="A15882" s="3" t="str">
        <f t="shared" si="248"/>
        <v>SPMV.L_44820</v>
      </c>
      <c r="B15882" t="s">
        <v>84</v>
      </c>
      <c r="C15882" s="1">
        <v>44820</v>
      </c>
      <c r="D15882">
        <v>73.27</v>
      </c>
    </row>
    <row r="15883" spans="1:4" hidden="1" x14ac:dyDescent="0.35">
      <c r="A15883" s="3" t="str">
        <f t="shared" si="248"/>
        <v>TLT_44820</v>
      </c>
      <c r="B15883" t="s">
        <v>85</v>
      </c>
      <c r="C15883" s="1">
        <v>44820</v>
      </c>
      <c r="D15883">
        <v>105.77</v>
      </c>
    </row>
    <row r="15884" spans="1:4" hidden="1" x14ac:dyDescent="0.35">
      <c r="A15884" s="3" t="str">
        <f t="shared" si="248"/>
        <v>UNH_44820</v>
      </c>
      <c r="B15884" t="s">
        <v>86</v>
      </c>
      <c r="C15884" s="1">
        <v>44820</v>
      </c>
      <c r="D15884">
        <v>519.41899999999998</v>
      </c>
    </row>
    <row r="15885" spans="1:4" hidden="1" x14ac:dyDescent="0.35">
      <c r="A15885" s="3" t="str">
        <f t="shared" si="248"/>
        <v>URI_44820</v>
      </c>
      <c r="B15885" t="s">
        <v>87</v>
      </c>
      <c r="C15885" s="1">
        <v>44820</v>
      </c>
      <c r="D15885">
        <v>285.108</v>
      </c>
    </row>
    <row r="15886" spans="1:4" hidden="1" x14ac:dyDescent="0.35">
      <c r="A15886" s="3" t="str">
        <f t="shared" si="248"/>
        <v>V_44820</v>
      </c>
      <c r="B15886" t="s">
        <v>88</v>
      </c>
      <c r="C15886" s="1">
        <v>44820</v>
      </c>
      <c r="D15886">
        <v>192.49199999999999</v>
      </c>
    </row>
    <row r="15887" spans="1:4" hidden="1" x14ac:dyDescent="0.35">
      <c r="A15887" s="3" t="str">
        <f t="shared" si="248"/>
        <v>VRSK_44820</v>
      </c>
      <c r="B15887" t="s">
        <v>89</v>
      </c>
      <c r="C15887" s="1">
        <v>44820</v>
      </c>
      <c r="D15887">
        <v>184.12</v>
      </c>
    </row>
    <row r="15888" spans="1:4" hidden="1" x14ac:dyDescent="0.35">
      <c r="A15888" s="3" t="str">
        <f t="shared" si="248"/>
        <v>VXX_44820</v>
      </c>
      <c r="B15888" t="s">
        <v>90</v>
      </c>
      <c r="C15888" s="1">
        <v>44820</v>
      </c>
      <c r="D15888">
        <v>19.809999999999999</v>
      </c>
    </row>
    <row r="15889" spans="1:4" hidden="1" x14ac:dyDescent="0.35">
      <c r="A15889" s="3" t="str">
        <f t="shared" si="248"/>
        <v>WRK_44820</v>
      </c>
      <c r="B15889" t="s">
        <v>91</v>
      </c>
      <c r="C15889" s="1">
        <v>44820</v>
      </c>
      <c r="D15889">
        <v>33.600999999999999</v>
      </c>
    </row>
    <row r="15890" spans="1:4" hidden="1" x14ac:dyDescent="0.35">
      <c r="A15890" s="3" t="str">
        <f t="shared" si="248"/>
        <v>XLB_44820</v>
      </c>
      <c r="B15890" t="s">
        <v>92</v>
      </c>
      <c r="C15890" s="1">
        <v>44820</v>
      </c>
      <c r="D15890">
        <v>72.024000000000001</v>
      </c>
    </row>
    <row r="15891" spans="1:4" hidden="1" x14ac:dyDescent="0.35">
      <c r="A15891" s="3" t="str">
        <f t="shared" si="248"/>
        <v>XLC_44820</v>
      </c>
      <c r="B15891" t="s">
        <v>93</v>
      </c>
      <c r="C15891" s="1">
        <v>44820</v>
      </c>
      <c r="D15891">
        <v>51.902999999999999</v>
      </c>
    </row>
    <row r="15892" spans="1:4" hidden="1" x14ac:dyDescent="0.35">
      <c r="A15892" s="3" t="str">
        <f t="shared" si="248"/>
        <v>XLE_44820</v>
      </c>
      <c r="B15892" t="s">
        <v>94</v>
      </c>
      <c r="C15892" s="1">
        <v>44820</v>
      </c>
      <c r="D15892">
        <v>76.802999999999997</v>
      </c>
    </row>
    <row r="15893" spans="1:4" hidden="1" x14ac:dyDescent="0.35">
      <c r="A15893" s="3" t="str">
        <f t="shared" si="248"/>
        <v>XLF_44820</v>
      </c>
      <c r="B15893" t="s">
        <v>95</v>
      </c>
      <c r="C15893" s="1">
        <v>44820</v>
      </c>
      <c r="D15893">
        <v>32.683</v>
      </c>
    </row>
    <row r="15894" spans="1:4" hidden="1" x14ac:dyDescent="0.35">
      <c r="A15894" s="3" t="str">
        <f t="shared" si="248"/>
        <v>XLI_44820</v>
      </c>
      <c r="B15894" t="s">
        <v>96</v>
      </c>
      <c r="C15894" s="1">
        <v>44820</v>
      </c>
      <c r="D15894">
        <v>88.364000000000004</v>
      </c>
    </row>
    <row r="15895" spans="1:4" hidden="1" x14ac:dyDescent="0.35">
      <c r="A15895" s="3" t="str">
        <f t="shared" si="248"/>
        <v>XLK_44820</v>
      </c>
      <c r="B15895" t="s">
        <v>97</v>
      </c>
      <c r="C15895" s="1">
        <v>44820</v>
      </c>
      <c r="D15895">
        <v>128.02500000000001</v>
      </c>
    </row>
    <row r="15896" spans="1:4" hidden="1" x14ac:dyDescent="0.35">
      <c r="A15896" s="3" t="str">
        <f t="shared" si="248"/>
        <v>XLP_44820</v>
      </c>
      <c r="B15896" t="s">
        <v>98</v>
      </c>
      <c r="C15896" s="1">
        <v>44820</v>
      </c>
      <c r="D15896">
        <v>70.364999999999995</v>
      </c>
    </row>
    <row r="15897" spans="1:4" hidden="1" x14ac:dyDescent="0.35">
      <c r="A15897" s="3" t="str">
        <f t="shared" si="248"/>
        <v>XLU_44820</v>
      </c>
      <c r="B15897" t="s">
        <v>99</v>
      </c>
      <c r="C15897" s="1">
        <v>44820</v>
      </c>
      <c r="D15897">
        <v>73.367999999999995</v>
      </c>
    </row>
    <row r="15898" spans="1:4" hidden="1" x14ac:dyDescent="0.35">
      <c r="A15898" s="3" t="str">
        <f t="shared" si="248"/>
        <v>XLV_44820</v>
      </c>
      <c r="B15898" t="s">
        <v>100</v>
      </c>
      <c r="C15898" s="1">
        <v>44820</v>
      </c>
      <c r="D15898">
        <v>126.423</v>
      </c>
    </row>
    <row r="15899" spans="1:4" hidden="1" x14ac:dyDescent="0.35">
      <c r="A15899" s="3" t="str">
        <f t="shared" si="248"/>
        <v>XLY_44820</v>
      </c>
      <c r="B15899" t="s">
        <v>101</v>
      </c>
      <c r="C15899" s="1">
        <v>44820</v>
      </c>
      <c r="D15899">
        <v>157.179</v>
      </c>
    </row>
    <row r="15900" spans="1:4" hidden="1" x14ac:dyDescent="0.35">
      <c r="A15900" s="3" t="str">
        <f t="shared" si="248"/>
        <v>XOM_44820</v>
      </c>
      <c r="B15900" t="s">
        <v>102</v>
      </c>
      <c r="C15900" s="1">
        <v>44820</v>
      </c>
      <c r="D15900">
        <v>91.736000000000004</v>
      </c>
    </row>
    <row r="15901" spans="1:4" hidden="1" x14ac:dyDescent="0.35">
      <c r="A15901" s="3" t="str">
        <f t="shared" si="248"/>
        <v>ABBV_44823</v>
      </c>
      <c r="B15901" t="s">
        <v>3</v>
      </c>
      <c r="C15901" s="1">
        <v>44823</v>
      </c>
      <c r="D15901">
        <v>139.893</v>
      </c>
    </row>
    <row r="15902" spans="1:4" hidden="1" x14ac:dyDescent="0.35">
      <c r="A15902" s="3" t="str">
        <f t="shared" si="248"/>
        <v>ACN_44823</v>
      </c>
      <c r="B15902" t="s">
        <v>4</v>
      </c>
      <c r="C15902" s="1">
        <v>44823</v>
      </c>
      <c r="D15902">
        <v>272.64699999999999</v>
      </c>
    </row>
    <row r="15903" spans="1:4" hidden="1" x14ac:dyDescent="0.35">
      <c r="A15903" s="3" t="str">
        <f t="shared" si="248"/>
        <v>AEP_44823</v>
      </c>
      <c r="B15903" t="s">
        <v>5</v>
      </c>
      <c r="C15903" s="1">
        <v>44823</v>
      </c>
      <c r="D15903">
        <v>99.25</v>
      </c>
    </row>
    <row r="15904" spans="1:4" hidden="1" x14ac:dyDescent="0.35">
      <c r="A15904" s="3" t="str">
        <f t="shared" si="248"/>
        <v>AIZ_44823</v>
      </c>
      <c r="B15904" t="s">
        <v>6</v>
      </c>
      <c r="C15904" s="1">
        <v>44823</v>
      </c>
      <c r="D15904">
        <v>154.15600000000001</v>
      </c>
    </row>
    <row r="15905" spans="1:4" hidden="1" x14ac:dyDescent="0.35">
      <c r="A15905" s="3" t="str">
        <f t="shared" si="248"/>
        <v>ALLE_44823</v>
      </c>
      <c r="B15905" t="s">
        <v>7</v>
      </c>
      <c r="C15905" s="1">
        <v>44823</v>
      </c>
      <c r="D15905">
        <v>91.866</v>
      </c>
    </row>
    <row r="15906" spans="1:4" hidden="1" x14ac:dyDescent="0.35">
      <c r="A15906" s="3" t="str">
        <f t="shared" si="248"/>
        <v>AMAT_44823</v>
      </c>
      <c r="B15906" t="s">
        <v>8</v>
      </c>
      <c r="C15906" s="1">
        <v>44823</v>
      </c>
      <c r="D15906">
        <v>89.501999999999995</v>
      </c>
    </row>
    <row r="15907" spans="1:4" hidden="1" x14ac:dyDescent="0.35">
      <c r="A15907" s="3" t="str">
        <f t="shared" si="248"/>
        <v>AMP_44823</v>
      </c>
      <c r="B15907" t="s">
        <v>9</v>
      </c>
      <c r="C15907" s="1">
        <v>44823</v>
      </c>
      <c r="D15907">
        <v>276.029</v>
      </c>
    </row>
    <row r="15908" spans="1:4" hidden="1" x14ac:dyDescent="0.35">
      <c r="A15908" s="3" t="str">
        <f t="shared" si="248"/>
        <v>AMZN_44823</v>
      </c>
      <c r="B15908" t="s">
        <v>10</v>
      </c>
      <c r="C15908" s="1">
        <v>44823</v>
      </c>
      <c r="D15908">
        <v>124.66</v>
      </c>
    </row>
    <row r="15909" spans="1:4" hidden="1" x14ac:dyDescent="0.35">
      <c r="A15909" s="3" t="str">
        <f t="shared" si="248"/>
        <v>AVB_44823</v>
      </c>
      <c r="B15909" t="s">
        <v>11</v>
      </c>
      <c r="C15909" s="1">
        <v>44823</v>
      </c>
      <c r="D15909">
        <v>195.97399999999999</v>
      </c>
    </row>
    <row r="15910" spans="1:4" hidden="1" x14ac:dyDescent="0.35">
      <c r="A15910" s="3" t="str">
        <f t="shared" si="248"/>
        <v>AVY_44823</v>
      </c>
      <c r="B15910" t="s">
        <v>12</v>
      </c>
      <c r="C15910" s="1">
        <v>44823</v>
      </c>
      <c r="D15910">
        <v>178.53800000000001</v>
      </c>
    </row>
    <row r="15911" spans="1:4" hidden="1" x14ac:dyDescent="0.35">
      <c r="A15911" s="3" t="str">
        <f t="shared" si="248"/>
        <v>AXP_44823</v>
      </c>
      <c r="B15911" t="s">
        <v>13</v>
      </c>
      <c r="C15911" s="1">
        <v>44823</v>
      </c>
      <c r="D15911">
        <v>154.23500000000001</v>
      </c>
    </row>
    <row r="15912" spans="1:4" hidden="1" x14ac:dyDescent="0.35">
      <c r="A15912" s="3" t="str">
        <f t="shared" si="248"/>
        <v>BDX_44823</v>
      </c>
      <c r="B15912" t="s">
        <v>14</v>
      </c>
      <c r="C15912" s="1">
        <v>44823</v>
      </c>
      <c r="D15912">
        <v>250.33199999999999</v>
      </c>
    </row>
    <row r="15913" spans="1:4" hidden="1" x14ac:dyDescent="0.35">
      <c r="A15913" s="3" t="str">
        <f t="shared" ref="A15913:A15976" si="249">CONCATENATE(B15913,"_",C15913)</f>
        <v>BF-B_44823</v>
      </c>
      <c r="B15913" t="s">
        <v>15</v>
      </c>
      <c r="C15913" s="1">
        <v>44823</v>
      </c>
      <c r="D15913">
        <v>71.03</v>
      </c>
    </row>
    <row r="15914" spans="1:4" hidden="1" x14ac:dyDescent="0.35">
      <c r="A15914" s="3" t="str">
        <f t="shared" si="249"/>
        <v>BMY_44823</v>
      </c>
      <c r="B15914" t="s">
        <v>16</v>
      </c>
      <c r="C15914" s="1">
        <v>44823</v>
      </c>
      <c r="D15914">
        <v>69.099999999999994</v>
      </c>
    </row>
    <row r="15915" spans="1:4" hidden="1" x14ac:dyDescent="0.35">
      <c r="A15915" s="3" t="str">
        <f t="shared" si="249"/>
        <v>BR_44823</v>
      </c>
      <c r="B15915" t="s">
        <v>17</v>
      </c>
      <c r="C15915" s="1">
        <v>44823</v>
      </c>
      <c r="D15915">
        <v>164.24600000000001</v>
      </c>
    </row>
    <row r="15916" spans="1:4" hidden="1" x14ac:dyDescent="0.35">
      <c r="A15916" s="3" t="str">
        <f t="shared" si="249"/>
        <v>CARR_44823</v>
      </c>
      <c r="B15916" t="s">
        <v>18</v>
      </c>
      <c r="C15916" s="1">
        <v>44823</v>
      </c>
      <c r="D15916">
        <v>38.49</v>
      </c>
    </row>
    <row r="15917" spans="1:4" hidden="1" x14ac:dyDescent="0.35">
      <c r="A15917" s="3" t="str">
        <f t="shared" si="249"/>
        <v>CDW_44823</v>
      </c>
      <c r="B15917" t="s">
        <v>19</v>
      </c>
      <c r="C15917" s="1">
        <v>44823</v>
      </c>
      <c r="D15917">
        <v>170.14599999999999</v>
      </c>
    </row>
    <row r="15918" spans="1:4" hidden="1" x14ac:dyDescent="0.35">
      <c r="A15918" s="3" t="str">
        <f t="shared" si="249"/>
        <v>CE_44823</v>
      </c>
      <c r="B15918" t="s">
        <v>20</v>
      </c>
      <c r="C15918" s="1">
        <v>44823</v>
      </c>
      <c r="D15918">
        <v>102.467</v>
      </c>
    </row>
    <row r="15919" spans="1:4" hidden="1" x14ac:dyDescent="0.35">
      <c r="A15919" s="3" t="str">
        <f t="shared" si="249"/>
        <v>CHTR_44823</v>
      </c>
      <c r="B15919" t="s">
        <v>21</v>
      </c>
      <c r="C15919" s="1">
        <v>44823</v>
      </c>
      <c r="D15919">
        <v>372.13</v>
      </c>
    </row>
    <row r="15920" spans="1:4" hidden="1" x14ac:dyDescent="0.35">
      <c r="A15920" s="3" t="str">
        <f t="shared" si="249"/>
        <v>CNC_44823</v>
      </c>
      <c r="B15920" t="s">
        <v>22</v>
      </c>
      <c r="C15920" s="1">
        <v>44823</v>
      </c>
      <c r="D15920">
        <v>84.77</v>
      </c>
    </row>
    <row r="15921" spans="1:4" hidden="1" x14ac:dyDescent="0.35">
      <c r="A15921" s="3" t="str">
        <f t="shared" si="249"/>
        <v>CNP_44823</v>
      </c>
      <c r="B15921" t="s">
        <v>23</v>
      </c>
      <c r="C15921" s="1">
        <v>44823</v>
      </c>
      <c r="D15921">
        <v>32.049999999999997</v>
      </c>
    </row>
    <row r="15922" spans="1:4" hidden="1" x14ac:dyDescent="0.35">
      <c r="A15922" s="3" t="str">
        <f t="shared" si="249"/>
        <v>COP_44823</v>
      </c>
      <c r="B15922" t="s">
        <v>24</v>
      </c>
      <c r="C15922" s="1">
        <v>44823</v>
      </c>
      <c r="D15922">
        <v>109.733</v>
      </c>
    </row>
    <row r="15923" spans="1:4" hidden="1" x14ac:dyDescent="0.35">
      <c r="A15923" s="3" t="str">
        <f t="shared" si="249"/>
        <v>CTAS_44823</v>
      </c>
      <c r="B15923" t="s">
        <v>25</v>
      </c>
      <c r="C15923" s="1">
        <v>44823</v>
      </c>
      <c r="D15923">
        <v>405.74099999999999</v>
      </c>
    </row>
    <row r="15924" spans="1:4" hidden="1" x14ac:dyDescent="0.35">
      <c r="A15924" s="3" t="str">
        <f t="shared" si="249"/>
        <v>CZR_44823</v>
      </c>
      <c r="B15924" t="s">
        <v>26</v>
      </c>
      <c r="C15924" s="1">
        <v>44823</v>
      </c>
      <c r="D15924">
        <v>46.43</v>
      </c>
    </row>
    <row r="15925" spans="1:4" hidden="1" x14ac:dyDescent="0.35">
      <c r="A15925" s="3" t="str">
        <f t="shared" si="249"/>
        <v>DG_44823</v>
      </c>
      <c r="B15925" t="s">
        <v>27</v>
      </c>
      <c r="C15925" s="1">
        <v>44823</v>
      </c>
      <c r="D15925">
        <v>244.50299999999999</v>
      </c>
    </row>
    <row r="15926" spans="1:4" hidden="1" x14ac:dyDescent="0.35">
      <c r="A15926" s="3" t="str">
        <f t="shared" si="249"/>
        <v>DPZ_44823</v>
      </c>
      <c r="B15926" t="s">
        <v>28</v>
      </c>
      <c r="C15926" s="1">
        <v>44823</v>
      </c>
      <c r="D15926">
        <v>331.96800000000002</v>
      </c>
    </row>
    <row r="15927" spans="1:4" x14ac:dyDescent="0.35">
      <c r="A15927" s="3" t="str">
        <f t="shared" si="249"/>
        <v>DRE_44823</v>
      </c>
      <c r="B15927" t="s">
        <v>29</v>
      </c>
      <c r="C15927" s="1">
        <v>44823</v>
      </c>
      <c r="D15927">
        <v>53.47</v>
      </c>
    </row>
    <row r="15928" spans="1:4" hidden="1" x14ac:dyDescent="0.35">
      <c r="A15928" s="3" t="str">
        <f t="shared" si="249"/>
        <v>DXC_44823</v>
      </c>
      <c r="B15928" t="s">
        <v>30</v>
      </c>
      <c r="C15928" s="1">
        <v>44823</v>
      </c>
      <c r="D15928">
        <v>27.75</v>
      </c>
    </row>
    <row r="15929" spans="1:4" hidden="1" x14ac:dyDescent="0.35">
      <c r="A15929" s="3" t="str">
        <f t="shared" si="249"/>
        <v>EWA_44823</v>
      </c>
      <c r="B15929" t="s">
        <v>31</v>
      </c>
      <c r="C15929" s="1">
        <v>44823</v>
      </c>
      <c r="D15929">
        <v>21.042999999999999</v>
      </c>
    </row>
    <row r="15930" spans="1:4" hidden="1" x14ac:dyDescent="0.35">
      <c r="A15930" s="3" t="str">
        <f t="shared" si="249"/>
        <v>EWC_44823</v>
      </c>
      <c r="B15930" t="s">
        <v>32</v>
      </c>
      <c r="C15930" s="1">
        <v>44823</v>
      </c>
      <c r="D15930">
        <v>33.478999999999999</v>
      </c>
    </row>
    <row r="15931" spans="1:4" hidden="1" x14ac:dyDescent="0.35">
      <c r="A15931" s="3" t="str">
        <f t="shared" si="249"/>
        <v>EWG_44823</v>
      </c>
      <c r="B15931" t="s">
        <v>33</v>
      </c>
      <c r="C15931" s="1">
        <v>44823</v>
      </c>
      <c r="D15931">
        <v>21.783000000000001</v>
      </c>
    </row>
    <row r="15932" spans="1:4" hidden="1" x14ac:dyDescent="0.35">
      <c r="A15932" s="3" t="str">
        <f t="shared" si="249"/>
        <v>EWH_44823</v>
      </c>
      <c r="B15932" t="s">
        <v>34</v>
      </c>
      <c r="C15932" s="1">
        <v>44823</v>
      </c>
      <c r="D15932">
        <v>19.706</v>
      </c>
    </row>
    <row r="15933" spans="1:4" hidden="1" x14ac:dyDescent="0.35">
      <c r="A15933" s="3" t="str">
        <f t="shared" si="249"/>
        <v>EWJ_44823</v>
      </c>
      <c r="B15933" t="s">
        <v>35</v>
      </c>
      <c r="C15933" s="1">
        <v>44823</v>
      </c>
      <c r="D15933">
        <v>51.683999999999997</v>
      </c>
    </row>
    <row r="15934" spans="1:4" hidden="1" x14ac:dyDescent="0.35">
      <c r="A15934" s="3" t="str">
        <f t="shared" si="249"/>
        <v>EWL_44823</v>
      </c>
      <c r="B15934" t="s">
        <v>36</v>
      </c>
      <c r="C15934" s="1">
        <v>44823</v>
      </c>
      <c r="D15934">
        <v>40.06</v>
      </c>
    </row>
    <row r="15935" spans="1:4" hidden="1" x14ac:dyDescent="0.35">
      <c r="A15935" s="3" t="str">
        <f t="shared" si="249"/>
        <v>EWQ_44823</v>
      </c>
      <c r="B15935" t="s">
        <v>37</v>
      </c>
      <c r="C15935" s="1">
        <v>44823</v>
      </c>
      <c r="D15935">
        <v>29.303000000000001</v>
      </c>
    </row>
    <row r="15936" spans="1:4" hidden="1" x14ac:dyDescent="0.35">
      <c r="A15936" s="3" t="str">
        <f t="shared" si="249"/>
        <v>EWT_44823</v>
      </c>
      <c r="B15936" t="s">
        <v>38</v>
      </c>
      <c r="C15936" s="1">
        <v>44823</v>
      </c>
      <c r="D15936">
        <v>40.481999999999999</v>
      </c>
    </row>
    <row r="15937" spans="1:4" hidden="1" x14ac:dyDescent="0.35">
      <c r="A15937" s="3" t="str">
        <f t="shared" si="249"/>
        <v>EWU_44823</v>
      </c>
      <c r="B15937" t="s">
        <v>39</v>
      </c>
      <c r="C15937" s="1">
        <v>44823</v>
      </c>
      <c r="D15937">
        <v>28.065000000000001</v>
      </c>
    </row>
    <row r="15938" spans="1:4" hidden="1" x14ac:dyDescent="0.35">
      <c r="A15938" s="3" t="str">
        <f t="shared" si="249"/>
        <v>EWY_44823</v>
      </c>
      <c r="B15938" t="s">
        <v>40</v>
      </c>
      <c r="C15938" s="1">
        <v>44823</v>
      </c>
      <c r="D15938">
        <v>53.658999999999999</v>
      </c>
    </row>
    <row r="15939" spans="1:4" hidden="1" x14ac:dyDescent="0.35">
      <c r="A15939" s="3" t="str">
        <f t="shared" si="249"/>
        <v>EWZ_44823</v>
      </c>
      <c r="B15939" t="s">
        <v>41</v>
      </c>
      <c r="C15939" s="1">
        <v>44823</v>
      </c>
      <c r="D15939">
        <v>29.099</v>
      </c>
    </row>
    <row r="15940" spans="1:4" hidden="1" x14ac:dyDescent="0.35">
      <c r="A15940" s="3" t="str">
        <f t="shared" si="249"/>
        <v>FTV_44823</v>
      </c>
      <c r="B15940" t="s">
        <v>43</v>
      </c>
      <c r="C15940" s="1">
        <v>44823</v>
      </c>
      <c r="D15940">
        <v>63.841999999999999</v>
      </c>
    </row>
    <row r="15941" spans="1:4" hidden="1" x14ac:dyDescent="0.35">
      <c r="A15941" s="3" t="str">
        <f t="shared" si="249"/>
        <v>GOOG_44823</v>
      </c>
      <c r="B15941" t="s">
        <v>44</v>
      </c>
      <c r="C15941" s="1">
        <v>44823</v>
      </c>
      <c r="D15941">
        <v>103.85</v>
      </c>
    </row>
    <row r="15942" spans="1:4" hidden="1" x14ac:dyDescent="0.35">
      <c r="A15942" s="3" t="str">
        <f t="shared" si="249"/>
        <v>GPC_44823</v>
      </c>
      <c r="B15942" t="s">
        <v>45</v>
      </c>
      <c r="C15942" s="1">
        <v>44823</v>
      </c>
      <c r="D15942">
        <v>157.756</v>
      </c>
    </row>
    <row r="15943" spans="1:4" hidden="1" x14ac:dyDescent="0.35">
      <c r="A15943" s="3" t="str">
        <f t="shared" si="249"/>
        <v>GSG_44823</v>
      </c>
      <c r="B15943" t="s">
        <v>46</v>
      </c>
      <c r="C15943" s="1">
        <v>44823</v>
      </c>
      <c r="D15943">
        <v>21.51</v>
      </c>
    </row>
    <row r="15944" spans="1:4" hidden="1" x14ac:dyDescent="0.35">
      <c r="A15944" s="3" t="str">
        <f t="shared" si="249"/>
        <v>HIG_44823</v>
      </c>
      <c r="B15944" t="s">
        <v>47</v>
      </c>
      <c r="C15944" s="1">
        <v>44823</v>
      </c>
      <c r="D15944">
        <v>65.450999999999993</v>
      </c>
    </row>
    <row r="15945" spans="1:4" hidden="1" x14ac:dyDescent="0.35">
      <c r="A15945" s="3" t="str">
        <f t="shared" si="249"/>
        <v>HST_44823</v>
      </c>
      <c r="B15945" t="s">
        <v>49</v>
      </c>
      <c r="C15945" s="1">
        <v>44823</v>
      </c>
      <c r="D15945">
        <v>17.558</v>
      </c>
    </row>
    <row r="15946" spans="1:4" hidden="1" x14ac:dyDescent="0.35">
      <c r="A15946" s="3" t="str">
        <f t="shared" si="249"/>
        <v>HYG_44823</v>
      </c>
      <c r="B15946" t="s">
        <v>50</v>
      </c>
      <c r="C15946" s="1">
        <v>44823</v>
      </c>
      <c r="D15946">
        <v>72.781999999999996</v>
      </c>
    </row>
    <row r="15947" spans="1:4" hidden="1" x14ac:dyDescent="0.35">
      <c r="A15947" s="3" t="str">
        <f t="shared" si="249"/>
        <v>IAU_44823</v>
      </c>
      <c r="B15947" t="s">
        <v>51</v>
      </c>
      <c r="C15947" s="1">
        <v>44823</v>
      </c>
      <c r="D15947">
        <v>31.78</v>
      </c>
    </row>
    <row r="15948" spans="1:4" hidden="1" x14ac:dyDescent="0.35">
      <c r="A15948" s="3" t="str">
        <f t="shared" si="249"/>
        <v>ICLN_44823</v>
      </c>
      <c r="B15948" t="s">
        <v>52</v>
      </c>
      <c r="C15948" s="1">
        <v>44823</v>
      </c>
      <c r="D15948">
        <v>22.010999999999999</v>
      </c>
    </row>
    <row r="15949" spans="1:4" hidden="1" x14ac:dyDescent="0.35">
      <c r="A15949" s="3" t="str">
        <f t="shared" si="249"/>
        <v>IEF_44823</v>
      </c>
      <c r="B15949" t="s">
        <v>54</v>
      </c>
      <c r="C15949" s="1">
        <v>44823</v>
      </c>
      <c r="D15949">
        <v>97.597999999999999</v>
      </c>
    </row>
    <row r="15950" spans="1:4" hidden="1" x14ac:dyDescent="0.35">
      <c r="A15950" s="3" t="str">
        <f t="shared" si="249"/>
        <v>IEMG_44823</v>
      </c>
      <c r="B15950" t="s">
        <v>56</v>
      </c>
      <c r="C15950" s="1">
        <v>44823</v>
      </c>
      <c r="D15950">
        <v>46.027000000000001</v>
      </c>
    </row>
    <row r="15951" spans="1:4" hidden="1" x14ac:dyDescent="0.35">
      <c r="A15951" s="3" t="str">
        <f t="shared" si="249"/>
        <v>IEUS_44823</v>
      </c>
      <c r="B15951" t="s">
        <v>57</v>
      </c>
      <c r="C15951" s="1">
        <v>44823</v>
      </c>
      <c r="D15951">
        <v>45.646000000000001</v>
      </c>
    </row>
    <row r="15952" spans="1:4" hidden="1" x14ac:dyDescent="0.35">
      <c r="A15952" s="3" t="str">
        <f t="shared" si="249"/>
        <v>IGF_44823</v>
      </c>
      <c r="B15952" t="s">
        <v>59</v>
      </c>
      <c r="C15952" s="1">
        <v>44823</v>
      </c>
      <c r="D15952">
        <v>46.552999999999997</v>
      </c>
    </row>
    <row r="15953" spans="1:4" hidden="1" x14ac:dyDescent="0.35">
      <c r="A15953" s="3" t="str">
        <f t="shared" si="249"/>
        <v>INDA_44823</v>
      </c>
      <c r="B15953" t="s">
        <v>60</v>
      </c>
      <c r="C15953" s="1">
        <v>44823</v>
      </c>
      <c r="D15953">
        <v>43.56</v>
      </c>
    </row>
    <row r="15954" spans="1:4" hidden="1" x14ac:dyDescent="0.35">
      <c r="A15954" s="3" t="str">
        <f t="shared" si="249"/>
        <v>IVV_44823</v>
      </c>
      <c r="B15954" t="s">
        <v>63</v>
      </c>
      <c r="C15954" s="1">
        <v>44823</v>
      </c>
      <c r="D15954">
        <v>388.43900000000002</v>
      </c>
    </row>
    <row r="15955" spans="1:4" hidden="1" x14ac:dyDescent="0.35">
      <c r="A15955" s="3" t="str">
        <f t="shared" si="249"/>
        <v>IWM_44823</v>
      </c>
      <c r="B15955" t="s">
        <v>64</v>
      </c>
      <c r="C15955" s="1">
        <v>44823</v>
      </c>
      <c r="D15955">
        <v>178.76599999999999</v>
      </c>
    </row>
    <row r="15956" spans="1:4" hidden="1" x14ac:dyDescent="0.35">
      <c r="A15956" s="3" t="str">
        <f t="shared" si="249"/>
        <v>IXN_44823</v>
      </c>
      <c r="B15956" t="s">
        <v>65</v>
      </c>
      <c r="C15956" s="1">
        <v>44823</v>
      </c>
      <c r="D15956">
        <v>46.040999999999997</v>
      </c>
    </row>
    <row r="15957" spans="1:4" hidden="1" x14ac:dyDescent="0.35">
      <c r="A15957" s="3" t="str">
        <f t="shared" si="249"/>
        <v>JPM_44823</v>
      </c>
      <c r="B15957" t="s">
        <v>67</v>
      </c>
      <c r="C15957" s="1">
        <v>44823</v>
      </c>
      <c r="D15957">
        <v>116.254</v>
      </c>
    </row>
    <row r="15958" spans="1:4" hidden="1" x14ac:dyDescent="0.35">
      <c r="A15958" s="3" t="str">
        <f t="shared" si="249"/>
        <v>KR_44823</v>
      </c>
      <c r="B15958" t="s">
        <v>68</v>
      </c>
      <c r="C15958" s="1">
        <v>44823</v>
      </c>
      <c r="D15958">
        <v>46.92</v>
      </c>
    </row>
    <row r="15959" spans="1:4" hidden="1" x14ac:dyDescent="0.35">
      <c r="A15959" s="3" t="str">
        <f t="shared" si="249"/>
        <v>LQD_44823</v>
      </c>
      <c r="B15959" t="s">
        <v>69</v>
      </c>
      <c r="C15959" s="1">
        <v>44823</v>
      </c>
      <c r="D15959">
        <v>105.95099999999999</v>
      </c>
    </row>
    <row r="15960" spans="1:4" hidden="1" x14ac:dyDescent="0.35">
      <c r="A15960" s="3" t="str">
        <f t="shared" si="249"/>
        <v>MCHI_44823</v>
      </c>
      <c r="B15960" t="s">
        <v>70</v>
      </c>
      <c r="C15960" s="1">
        <v>44823</v>
      </c>
      <c r="D15960">
        <v>45.618000000000002</v>
      </c>
    </row>
    <row r="15961" spans="1:4" hidden="1" x14ac:dyDescent="0.35">
      <c r="A15961" s="3" t="str">
        <f t="shared" si="249"/>
        <v>META_44823</v>
      </c>
      <c r="B15961" t="s">
        <v>144</v>
      </c>
      <c r="C15961" s="1">
        <v>44823</v>
      </c>
      <c r="D15961">
        <v>148.02000000000001</v>
      </c>
    </row>
    <row r="15962" spans="1:4" hidden="1" x14ac:dyDescent="0.35">
      <c r="A15962" s="3" t="str">
        <f t="shared" si="249"/>
        <v>OGN_44823</v>
      </c>
      <c r="B15962" t="s">
        <v>72</v>
      </c>
      <c r="C15962" s="1">
        <v>44823</v>
      </c>
      <c r="D15962">
        <v>27.978999999999999</v>
      </c>
    </row>
    <row r="15963" spans="1:4" hidden="1" x14ac:dyDescent="0.35">
      <c r="A15963" s="3" t="str">
        <f t="shared" si="249"/>
        <v>PG_44823</v>
      </c>
      <c r="B15963" t="s">
        <v>73</v>
      </c>
      <c r="C15963" s="1">
        <v>44823</v>
      </c>
      <c r="D15963">
        <v>136.16300000000001</v>
      </c>
    </row>
    <row r="15964" spans="1:4" hidden="1" x14ac:dyDescent="0.35">
      <c r="A15964" s="3" t="str">
        <f t="shared" si="249"/>
        <v>PPL_44823</v>
      </c>
      <c r="B15964" t="s">
        <v>74</v>
      </c>
      <c r="C15964" s="1">
        <v>44823</v>
      </c>
      <c r="D15964">
        <v>29.122</v>
      </c>
    </row>
    <row r="15965" spans="1:4" hidden="1" x14ac:dyDescent="0.35">
      <c r="A15965" s="3" t="str">
        <f t="shared" si="249"/>
        <v>PRU_44823</v>
      </c>
      <c r="B15965" t="s">
        <v>75</v>
      </c>
      <c r="C15965" s="1">
        <v>44823</v>
      </c>
      <c r="D15965">
        <v>93.373999999999995</v>
      </c>
    </row>
    <row r="15966" spans="1:4" hidden="1" x14ac:dyDescent="0.35">
      <c r="A15966" s="3" t="str">
        <f t="shared" si="249"/>
        <v>PYPL_44823</v>
      </c>
      <c r="B15966" t="s">
        <v>76</v>
      </c>
      <c r="C15966" s="1">
        <v>44823</v>
      </c>
      <c r="D15966">
        <v>95.03</v>
      </c>
    </row>
    <row r="15967" spans="1:4" hidden="1" x14ac:dyDescent="0.35">
      <c r="A15967" s="3" t="str">
        <f t="shared" si="249"/>
        <v>RE_44823</v>
      </c>
      <c r="B15967" t="s">
        <v>77</v>
      </c>
      <c r="C15967" s="1">
        <v>44823</v>
      </c>
      <c r="D15967">
        <v>282.57400000000001</v>
      </c>
    </row>
    <row r="15968" spans="1:4" hidden="1" x14ac:dyDescent="0.35">
      <c r="A15968" s="3" t="str">
        <f t="shared" si="249"/>
        <v>REET_44823</v>
      </c>
      <c r="B15968" t="s">
        <v>78</v>
      </c>
      <c r="C15968" s="1">
        <v>44823</v>
      </c>
      <c r="D15968">
        <v>23.518999999999998</v>
      </c>
    </row>
    <row r="15969" spans="1:4" hidden="1" x14ac:dyDescent="0.35">
      <c r="A15969" s="3" t="str">
        <f t="shared" si="249"/>
        <v>ROL_44823</v>
      </c>
      <c r="B15969" t="s">
        <v>79</v>
      </c>
      <c r="C15969" s="1">
        <v>44823</v>
      </c>
      <c r="D15969">
        <v>35.985999999999997</v>
      </c>
    </row>
    <row r="15970" spans="1:4" hidden="1" x14ac:dyDescent="0.35">
      <c r="A15970" s="3" t="str">
        <f t="shared" si="249"/>
        <v>ROST_44823</v>
      </c>
      <c r="B15970" t="s">
        <v>80</v>
      </c>
      <c r="C15970" s="1">
        <v>44823</v>
      </c>
      <c r="D15970">
        <v>90.504000000000005</v>
      </c>
    </row>
    <row r="15971" spans="1:4" hidden="1" x14ac:dyDescent="0.35">
      <c r="A15971" s="3" t="str">
        <f t="shared" si="249"/>
        <v>SEGA.L_44823</v>
      </c>
      <c r="B15971" t="s">
        <v>81</v>
      </c>
      <c r="C15971" s="1">
        <v>44823</v>
      </c>
      <c r="D15971">
        <v>97.590999999999994</v>
      </c>
    </row>
    <row r="15972" spans="1:4" hidden="1" x14ac:dyDescent="0.35">
      <c r="A15972" s="3" t="str">
        <f t="shared" si="249"/>
        <v>SHY_44823</v>
      </c>
      <c r="B15972" t="s">
        <v>82</v>
      </c>
      <c r="C15972" s="1">
        <v>44823</v>
      </c>
      <c r="D15972">
        <v>80.834000000000003</v>
      </c>
    </row>
    <row r="15973" spans="1:4" hidden="1" x14ac:dyDescent="0.35">
      <c r="A15973" s="3" t="str">
        <f t="shared" si="249"/>
        <v>SLV_44823</v>
      </c>
      <c r="B15973" t="s">
        <v>83</v>
      </c>
      <c r="C15973" s="1">
        <v>44823</v>
      </c>
      <c r="D15973">
        <v>17.989999999999998</v>
      </c>
    </row>
    <row r="15974" spans="1:4" hidden="1" x14ac:dyDescent="0.35">
      <c r="A15974" s="3" t="str">
        <f t="shared" si="249"/>
        <v>TLT_44823</v>
      </c>
      <c r="B15974" t="s">
        <v>85</v>
      </c>
      <c r="C15974" s="1">
        <v>44823</v>
      </c>
      <c r="D15974">
        <v>106.018</v>
      </c>
    </row>
    <row r="15975" spans="1:4" hidden="1" x14ac:dyDescent="0.35">
      <c r="A15975" s="3" t="str">
        <f t="shared" si="249"/>
        <v>UNH_44823</v>
      </c>
      <c r="B15975" t="s">
        <v>86</v>
      </c>
      <c r="C15975" s="1">
        <v>44823</v>
      </c>
      <c r="D15975">
        <v>521.94100000000003</v>
      </c>
    </row>
    <row r="15976" spans="1:4" hidden="1" x14ac:dyDescent="0.35">
      <c r="A15976" s="3" t="str">
        <f t="shared" si="249"/>
        <v>URI_44823</v>
      </c>
      <c r="B15976" t="s">
        <v>87</v>
      </c>
      <c r="C15976" s="1">
        <v>44823</v>
      </c>
      <c r="D15976">
        <v>294.45699999999999</v>
      </c>
    </row>
    <row r="15977" spans="1:4" hidden="1" x14ac:dyDescent="0.35">
      <c r="A15977" s="3" t="str">
        <f t="shared" ref="A15977:A16040" si="250">CONCATENATE(B15977,"_",C15977)</f>
        <v>V_44823</v>
      </c>
      <c r="B15977" t="s">
        <v>88</v>
      </c>
      <c r="C15977" s="1">
        <v>44823</v>
      </c>
      <c r="D15977">
        <v>192.32300000000001</v>
      </c>
    </row>
    <row r="15978" spans="1:4" hidden="1" x14ac:dyDescent="0.35">
      <c r="A15978" s="3" t="str">
        <f t="shared" si="250"/>
        <v>VRSK_44823</v>
      </c>
      <c r="B15978" t="s">
        <v>89</v>
      </c>
      <c r="C15978" s="1">
        <v>44823</v>
      </c>
      <c r="D15978">
        <v>183.941</v>
      </c>
    </row>
    <row r="15979" spans="1:4" hidden="1" x14ac:dyDescent="0.35">
      <c r="A15979" s="3" t="str">
        <f t="shared" si="250"/>
        <v>VXX_44823</v>
      </c>
      <c r="B15979" t="s">
        <v>90</v>
      </c>
      <c r="C15979" s="1">
        <v>44823</v>
      </c>
      <c r="D15979">
        <v>17.989999999999998</v>
      </c>
    </row>
    <row r="15980" spans="1:4" hidden="1" x14ac:dyDescent="0.35">
      <c r="A15980" s="3" t="str">
        <f t="shared" si="250"/>
        <v>WRK_44823</v>
      </c>
      <c r="B15980" t="s">
        <v>91</v>
      </c>
      <c r="C15980" s="1">
        <v>44823</v>
      </c>
      <c r="D15980">
        <v>35.441000000000003</v>
      </c>
    </row>
    <row r="15981" spans="1:4" hidden="1" x14ac:dyDescent="0.35">
      <c r="A15981" s="3" t="str">
        <f t="shared" si="250"/>
        <v>XLB_44823</v>
      </c>
      <c r="B15981" t="s">
        <v>92</v>
      </c>
      <c r="C15981" s="1">
        <v>44823</v>
      </c>
      <c r="D15981">
        <v>73.215999999999994</v>
      </c>
    </row>
    <row r="15982" spans="1:4" hidden="1" x14ac:dyDescent="0.35">
      <c r="A15982" s="3" t="str">
        <f t="shared" si="250"/>
        <v>XLC_44823</v>
      </c>
      <c r="B15982" t="s">
        <v>93</v>
      </c>
      <c r="C15982" s="1">
        <v>44823</v>
      </c>
      <c r="D15982">
        <v>52.201999999999998</v>
      </c>
    </row>
    <row r="15983" spans="1:4" hidden="1" x14ac:dyDescent="0.35">
      <c r="A15983" s="3" t="str">
        <f t="shared" si="250"/>
        <v>XLE_44823</v>
      </c>
      <c r="B15983" t="s">
        <v>94</v>
      </c>
      <c r="C15983" s="1">
        <v>44823</v>
      </c>
      <c r="D15983">
        <v>76.849000000000004</v>
      </c>
    </row>
    <row r="15984" spans="1:4" hidden="1" x14ac:dyDescent="0.35">
      <c r="A15984" s="3" t="str">
        <f t="shared" si="250"/>
        <v>XLF_44823</v>
      </c>
      <c r="B15984" t="s">
        <v>95</v>
      </c>
      <c r="C15984" s="1">
        <v>44823</v>
      </c>
      <c r="D15984">
        <v>33.052999999999997</v>
      </c>
    </row>
    <row r="15985" spans="1:4" hidden="1" x14ac:dyDescent="0.35">
      <c r="A15985" s="3" t="str">
        <f t="shared" si="250"/>
        <v>XLI_44823</v>
      </c>
      <c r="B15985" t="s">
        <v>96</v>
      </c>
      <c r="C15985" s="1">
        <v>44823</v>
      </c>
      <c r="D15985">
        <v>89.563000000000002</v>
      </c>
    </row>
    <row r="15986" spans="1:4" hidden="1" x14ac:dyDescent="0.35">
      <c r="A15986" s="3" t="str">
        <f t="shared" si="250"/>
        <v>XLK_44823</v>
      </c>
      <c r="B15986" t="s">
        <v>97</v>
      </c>
      <c r="C15986" s="1">
        <v>44823</v>
      </c>
      <c r="D15986">
        <v>129.06899999999999</v>
      </c>
    </row>
    <row r="15987" spans="1:4" hidden="1" x14ac:dyDescent="0.35">
      <c r="A15987" s="3" t="str">
        <f t="shared" si="250"/>
        <v>XLP_44823</v>
      </c>
      <c r="B15987" t="s">
        <v>98</v>
      </c>
      <c r="C15987" s="1">
        <v>44823</v>
      </c>
      <c r="D15987">
        <v>70.831999999999994</v>
      </c>
    </row>
    <row r="15988" spans="1:4" hidden="1" x14ac:dyDescent="0.35">
      <c r="A15988" s="3" t="str">
        <f t="shared" si="250"/>
        <v>XLU_44823</v>
      </c>
      <c r="B15988" t="s">
        <v>99</v>
      </c>
      <c r="C15988" s="1">
        <v>44823</v>
      </c>
      <c r="D15988">
        <v>74.350999999999999</v>
      </c>
    </row>
    <row r="15989" spans="1:4" hidden="1" x14ac:dyDescent="0.35">
      <c r="A15989" s="3" t="str">
        <f t="shared" si="250"/>
        <v>XLV_44823</v>
      </c>
      <c r="B15989" t="s">
        <v>100</v>
      </c>
      <c r="C15989" s="1">
        <v>44823</v>
      </c>
      <c r="D15989">
        <v>125.742</v>
      </c>
    </row>
    <row r="15990" spans="1:4" hidden="1" x14ac:dyDescent="0.35">
      <c r="A15990" s="3" t="str">
        <f t="shared" si="250"/>
        <v>XLY_44823</v>
      </c>
      <c r="B15990" t="s">
        <v>101</v>
      </c>
      <c r="C15990" s="1">
        <v>44823</v>
      </c>
      <c r="D15990">
        <v>159.40299999999999</v>
      </c>
    </row>
    <row r="15991" spans="1:4" hidden="1" x14ac:dyDescent="0.35">
      <c r="A15991" s="3" t="str">
        <f t="shared" si="250"/>
        <v>XOM_44823</v>
      </c>
      <c r="B15991" t="s">
        <v>102</v>
      </c>
      <c r="C15991" s="1">
        <v>44823</v>
      </c>
      <c r="D15991">
        <v>91.727000000000004</v>
      </c>
    </row>
    <row r="15992" spans="1:4" hidden="1" x14ac:dyDescent="0.35">
      <c r="A15992" s="3" t="str">
        <f t="shared" si="250"/>
        <v>ABBV_44824</v>
      </c>
      <c r="B15992" t="s">
        <v>3</v>
      </c>
      <c r="C15992" s="1">
        <v>44824</v>
      </c>
      <c r="D15992">
        <v>139.02000000000001</v>
      </c>
    </row>
    <row r="15993" spans="1:4" hidden="1" x14ac:dyDescent="0.35">
      <c r="A15993" s="3" t="str">
        <f t="shared" si="250"/>
        <v>ACN_44824</v>
      </c>
      <c r="B15993" t="s">
        <v>4</v>
      </c>
      <c r="C15993" s="1">
        <v>44824</v>
      </c>
      <c r="D15993">
        <v>267.94799999999998</v>
      </c>
    </row>
    <row r="15994" spans="1:4" hidden="1" x14ac:dyDescent="0.35">
      <c r="A15994" s="3" t="str">
        <f t="shared" si="250"/>
        <v>AEP_44824</v>
      </c>
      <c r="B15994" t="s">
        <v>5</v>
      </c>
      <c r="C15994" s="1">
        <v>44824</v>
      </c>
      <c r="D15994">
        <v>97.924999999999997</v>
      </c>
    </row>
    <row r="15995" spans="1:4" hidden="1" x14ac:dyDescent="0.35">
      <c r="A15995" s="3" t="str">
        <f t="shared" si="250"/>
        <v>AIZ_44824</v>
      </c>
      <c r="B15995" t="s">
        <v>6</v>
      </c>
      <c r="C15995" s="1">
        <v>44824</v>
      </c>
      <c r="D15995">
        <v>149.959</v>
      </c>
    </row>
    <row r="15996" spans="1:4" hidden="1" x14ac:dyDescent="0.35">
      <c r="A15996" s="3" t="str">
        <f t="shared" si="250"/>
        <v>ALLE_44824</v>
      </c>
      <c r="B15996" t="s">
        <v>7</v>
      </c>
      <c r="C15996" s="1">
        <v>44824</v>
      </c>
      <c r="D15996">
        <v>90.76</v>
      </c>
    </row>
    <row r="15997" spans="1:4" hidden="1" x14ac:dyDescent="0.35">
      <c r="A15997" s="3" t="str">
        <f t="shared" si="250"/>
        <v>AMAT_44824</v>
      </c>
      <c r="B15997" t="s">
        <v>8</v>
      </c>
      <c r="C15997" s="1">
        <v>44824</v>
      </c>
      <c r="D15997">
        <v>87.906000000000006</v>
      </c>
    </row>
    <row r="15998" spans="1:4" hidden="1" x14ac:dyDescent="0.35">
      <c r="A15998" s="3" t="str">
        <f t="shared" si="250"/>
        <v>AMP_44824</v>
      </c>
      <c r="B15998" t="s">
        <v>9</v>
      </c>
      <c r="C15998" s="1">
        <v>44824</v>
      </c>
      <c r="D15998">
        <v>273.05200000000002</v>
      </c>
    </row>
    <row r="15999" spans="1:4" hidden="1" x14ac:dyDescent="0.35">
      <c r="A15999" s="3" t="str">
        <f t="shared" si="250"/>
        <v>AMZN_44824</v>
      </c>
      <c r="B15999" t="s">
        <v>10</v>
      </c>
      <c r="C15999" s="1">
        <v>44824</v>
      </c>
      <c r="D15999">
        <v>122.19</v>
      </c>
    </row>
    <row r="16000" spans="1:4" hidden="1" x14ac:dyDescent="0.35">
      <c r="A16000" s="3" t="str">
        <f t="shared" si="250"/>
        <v>AVB_44824</v>
      </c>
      <c r="B16000" t="s">
        <v>11</v>
      </c>
      <c r="C16000" s="1">
        <v>44824</v>
      </c>
      <c r="D16000">
        <v>189.34700000000001</v>
      </c>
    </row>
    <row r="16001" spans="1:4" hidden="1" x14ac:dyDescent="0.35">
      <c r="A16001" s="3" t="str">
        <f t="shared" si="250"/>
        <v>AVY_44824</v>
      </c>
      <c r="B16001" t="s">
        <v>12</v>
      </c>
      <c r="C16001" s="1">
        <v>44824</v>
      </c>
      <c r="D16001">
        <v>175.14099999999999</v>
      </c>
    </row>
    <row r="16002" spans="1:4" hidden="1" x14ac:dyDescent="0.35">
      <c r="A16002" s="3" t="str">
        <f t="shared" si="250"/>
        <v>AXP_44824</v>
      </c>
      <c r="B16002" t="s">
        <v>13</v>
      </c>
      <c r="C16002" s="1">
        <v>44824</v>
      </c>
      <c r="D16002">
        <v>152.36799999999999</v>
      </c>
    </row>
    <row r="16003" spans="1:4" hidden="1" x14ac:dyDescent="0.35">
      <c r="A16003" s="3" t="str">
        <f t="shared" si="250"/>
        <v>BDX_44824</v>
      </c>
      <c r="B16003" t="s">
        <v>14</v>
      </c>
      <c r="C16003" s="1">
        <v>44824</v>
      </c>
      <c r="D16003">
        <v>243.209</v>
      </c>
    </row>
    <row r="16004" spans="1:4" hidden="1" x14ac:dyDescent="0.35">
      <c r="A16004" s="3" t="str">
        <f t="shared" si="250"/>
        <v>BF-B_44824</v>
      </c>
      <c r="B16004" t="s">
        <v>15</v>
      </c>
      <c r="C16004" s="1">
        <v>44824</v>
      </c>
      <c r="D16004">
        <v>70.81</v>
      </c>
    </row>
    <row r="16005" spans="1:4" hidden="1" x14ac:dyDescent="0.35">
      <c r="A16005" s="3" t="str">
        <f t="shared" si="250"/>
        <v>BMY_44824</v>
      </c>
      <c r="B16005" t="s">
        <v>16</v>
      </c>
      <c r="C16005" s="1">
        <v>44824</v>
      </c>
      <c r="D16005">
        <v>68.647000000000006</v>
      </c>
    </row>
    <row r="16006" spans="1:4" hidden="1" x14ac:dyDescent="0.35">
      <c r="A16006" s="3" t="str">
        <f t="shared" si="250"/>
        <v>BR_44824</v>
      </c>
      <c r="B16006" t="s">
        <v>17</v>
      </c>
      <c r="C16006" s="1">
        <v>44824</v>
      </c>
      <c r="D16006">
        <v>161.30099999999999</v>
      </c>
    </row>
    <row r="16007" spans="1:4" hidden="1" x14ac:dyDescent="0.35">
      <c r="A16007" s="3" t="str">
        <f t="shared" si="250"/>
        <v>CARR_44824</v>
      </c>
      <c r="B16007" t="s">
        <v>18</v>
      </c>
      <c r="C16007" s="1">
        <v>44824</v>
      </c>
      <c r="D16007">
        <v>37.488999999999997</v>
      </c>
    </row>
    <row r="16008" spans="1:4" hidden="1" x14ac:dyDescent="0.35">
      <c r="A16008" s="3" t="str">
        <f t="shared" si="250"/>
        <v>CDW_44824</v>
      </c>
      <c r="B16008" t="s">
        <v>19</v>
      </c>
      <c r="C16008" s="1">
        <v>44824</v>
      </c>
      <c r="D16008">
        <v>167.72300000000001</v>
      </c>
    </row>
    <row r="16009" spans="1:4" hidden="1" x14ac:dyDescent="0.35">
      <c r="A16009" s="3" t="str">
        <f t="shared" si="250"/>
        <v>CE_44824</v>
      </c>
      <c r="B16009" t="s">
        <v>20</v>
      </c>
      <c r="C16009" s="1">
        <v>44824</v>
      </c>
      <c r="D16009">
        <v>98.093999999999994</v>
      </c>
    </row>
    <row r="16010" spans="1:4" hidden="1" x14ac:dyDescent="0.35">
      <c r="A16010" s="3" t="str">
        <f t="shared" si="250"/>
        <v>CHTR_44824</v>
      </c>
      <c r="B16010" t="s">
        <v>21</v>
      </c>
      <c r="C16010" s="1">
        <v>44824</v>
      </c>
      <c r="D16010">
        <v>362.94</v>
      </c>
    </row>
    <row r="16011" spans="1:4" hidden="1" x14ac:dyDescent="0.35">
      <c r="A16011" s="3" t="str">
        <f t="shared" si="250"/>
        <v>CNC_44824</v>
      </c>
      <c r="B16011" t="s">
        <v>22</v>
      </c>
      <c r="C16011" s="1">
        <v>44824</v>
      </c>
      <c r="D16011">
        <v>83.41</v>
      </c>
    </row>
    <row r="16012" spans="1:4" hidden="1" x14ac:dyDescent="0.35">
      <c r="A16012" s="3" t="str">
        <f t="shared" si="250"/>
        <v>CNP_44824</v>
      </c>
      <c r="B16012" t="s">
        <v>23</v>
      </c>
      <c r="C16012" s="1">
        <v>44824</v>
      </c>
      <c r="D16012">
        <v>31.585999999999999</v>
      </c>
    </row>
    <row r="16013" spans="1:4" hidden="1" x14ac:dyDescent="0.35">
      <c r="A16013" s="3" t="str">
        <f t="shared" si="250"/>
        <v>COP_44824</v>
      </c>
      <c r="B16013" t="s">
        <v>24</v>
      </c>
      <c r="C16013" s="1">
        <v>44824</v>
      </c>
      <c r="D16013">
        <v>108.956</v>
      </c>
    </row>
    <row r="16014" spans="1:4" hidden="1" x14ac:dyDescent="0.35">
      <c r="A16014" s="3" t="str">
        <f t="shared" si="250"/>
        <v>CTAS_44824</v>
      </c>
      <c r="B16014" t="s">
        <v>25</v>
      </c>
      <c r="C16014" s="1">
        <v>44824</v>
      </c>
      <c r="D16014">
        <v>403.91</v>
      </c>
    </row>
    <row r="16015" spans="1:4" hidden="1" x14ac:dyDescent="0.35">
      <c r="A16015" s="3" t="str">
        <f t="shared" si="250"/>
        <v>CZR_44824</v>
      </c>
      <c r="B16015" t="s">
        <v>26</v>
      </c>
      <c r="C16015" s="1">
        <v>44824</v>
      </c>
      <c r="D16015">
        <v>45.17</v>
      </c>
    </row>
    <row r="16016" spans="1:4" hidden="1" x14ac:dyDescent="0.35">
      <c r="A16016" s="3" t="str">
        <f t="shared" si="250"/>
        <v>DG_44824</v>
      </c>
      <c r="B16016" t="s">
        <v>27</v>
      </c>
      <c r="C16016" s="1">
        <v>44824</v>
      </c>
      <c r="D16016">
        <v>244.65299999999999</v>
      </c>
    </row>
    <row r="16017" spans="1:4" hidden="1" x14ac:dyDescent="0.35">
      <c r="A16017" s="3" t="str">
        <f t="shared" si="250"/>
        <v>DPZ_44824</v>
      </c>
      <c r="B16017" t="s">
        <v>28</v>
      </c>
      <c r="C16017" s="1">
        <v>44824</v>
      </c>
      <c r="D16017">
        <v>331.34</v>
      </c>
    </row>
    <row r="16018" spans="1:4" x14ac:dyDescent="0.35">
      <c r="A16018" s="3" t="str">
        <f t="shared" si="250"/>
        <v>DRE_44824</v>
      </c>
      <c r="B16018" t="s">
        <v>29</v>
      </c>
      <c r="C16018" s="1">
        <v>44824</v>
      </c>
      <c r="D16018">
        <v>52.58</v>
      </c>
    </row>
    <row r="16019" spans="1:4" hidden="1" x14ac:dyDescent="0.35">
      <c r="A16019" s="3" t="str">
        <f t="shared" si="250"/>
        <v>DXC_44824</v>
      </c>
      <c r="B16019" t="s">
        <v>30</v>
      </c>
      <c r="C16019" s="1">
        <v>44824</v>
      </c>
      <c r="D16019">
        <v>27.05</v>
      </c>
    </row>
    <row r="16020" spans="1:4" hidden="1" x14ac:dyDescent="0.35">
      <c r="A16020" s="3" t="str">
        <f t="shared" si="250"/>
        <v>EWA_44824</v>
      </c>
      <c r="B16020" t="s">
        <v>31</v>
      </c>
      <c r="C16020" s="1">
        <v>44824</v>
      </c>
      <c r="D16020">
        <v>20.806999999999999</v>
      </c>
    </row>
    <row r="16021" spans="1:4" hidden="1" x14ac:dyDescent="0.35">
      <c r="A16021" s="3" t="str">
        <f t="shared" si="250"/>
        <v>EWC_44824</v>
      </c>
      <c r="B16021" t="s">
        <v>32</v>
      </c>
      <c r="C16021" s="1">
        <v>44824</v>
      </c>
      <c r="D16021">
        <v>32.847999999999999</v>
      </c>
    </row>
    <row r="16022" spans="1:4" hidden="1" x14ac:dyDescent="0.35">
      <c r="A16022" s="3" t="str">
        <f t="shared" si="250"/>
        <v>EWG_44824</v>
      </c>
      <c r="B16022" t="s">
        <v>33</v>
      </c>
      <c r="C16022" s="1">
        <v>44824</v>
      </c>
      <c r="D16022">
        <v>21.283000000000001</v>
      </c>
    </row>
    <row r="16023" spans="1:4" hidden="1" x14ac:dyDescent="0.35">
      <c r="A16023" s="3" t="str">
        <f t="shared" si="250"/>
        <v>EWH_44824</v>
      </c>
      <c r="B16023" t="s">
        <v>34</v>
      </c>
      <c r="C16023" s="1">
        <v>44824</v>
      </c>
      <c r="D16023">
        <v>19.675999999999998</v>
      </c>
    </row>
    <row r="16024" spans="1:4" hidden="1" x14ac:dyDescent="0.35">
      <c r="A16024" s="3" t="str">
        <f t="shared" si="250"/>
        <v>EWJ_44824</v>
      </c>
      <c r="B16024" t="s">
        <v>35</v>
      </c>
      <c r="C16024" s="1">
        <v>44824</v>
      </c>
      <c r="D16024">
        <v>51.145000000000003</v>
      </c>
    </row>
    <row r="16025" spans="1:4" hidden="1" x14ac:dyDescent="0.35">
      <c r="A16025" s="3" t="str">
        <f t="shared" si="250"/>
        <v>EWL_44824</v>
      </c>
      <c r="B16025" t="s">
        <v>36</v>
      </c>
      <c r="C16025" s="1">
        <v>44824</v>
      </c>
      <c r="D16025">
        <v>39.44</v>
      </c>
    </row>
    <row r="16026" spans="1:4" hidden="1" x14ac:dyDescent="0.35">
      <c r="A16026" s="3" t="str">
        <f t="shared" si="250"/>
        <v>EWQ_44824</v>
      </c>
      <c r="B16026" t="s">
        <v>37</v>
      </c>
      <c r="C16026" s="1">
        <v>44824</v>
      </c>
      <c r="D16026">
        <v>28.556000000000001</v>
      </c>
    </row>
    <row r="16027" spans="1:4" hidden="1" x14ac:dyDescent="0.35">
      <c r="A16027" s="3" t="str">
        <f t="shared" si="250"/>
        <v>EWT_44824</v>
      </c>
      <c r="B16027" t="s">
        <v>38</v>
      </c>
      <c r="C16027" s="1">
        <v>44824</v>
      </c>
      <c r="D16027">
        <v>40.235999999999997</v>
      </c>
    </row>
    <row r="16028" spans="1:4" hidden="1" x14ac:dyDescent="0.35">
      <c r="A16028" s="3" t="str">
        <f t="shared" si="250"/>
        <v>EWU_44824</v>
      </c>
      <c r="B16028" t="s">
        <v>39</v>
      </c>
      <c r="C16028" s="1">
        <v>44824</v>
      </c>
      <c r="D16028">
        <v>27.670999999999999</v>
      </c>
    </row>
    <row r="16029" spans="1:4" hidden="1" x14ac:dyDescent="0.35">
      <c r="A16029" s="3" t="str">
        <f t="shared" si="250"/>
        <v>EWY_44824</v>
      </c>
      <c r="B16029" t="s">
        <v>40</v>
      </c>
      <c r="C16029" s="1">
        <v>44824</v>
      </c>
      <c r="D16029">
        <v>52.927999999999997</v>
      </c>
    </row>
    <row r="16030" spans="1:4" hidden="1" x14ac:dyDescent="0.35">
      <c r="A16030" s="3" t="str">
        <f t="shared" si="250"/>
        <v>EWZ_44824</v>
      </c>
      <c r="B16030" t="s">
        <v>41</v>
      </c>
      <c r="C16030" s="1">
        <v>44824</v>
      </c>
      <c r="D16030">
        <v>29.321999999999999</v>
      </c>
    </row>
    <row r="16031" spans="1:4" hidden="1" x14ac:dyDescent="0.35">
      <c r="A16031" s="3" t="str">
        <f t="shared" si="250"/>
        <v>FTV_44824</v>
      </c>
      <c r="B16031" t="s">
        <v>43</v>
      </c>
      <c r="C16031" s="1">
        <v>44824</v>
      </c>
      <c r="D16031">
        <v>63.201999999999998</v>
      </c>
    </row>
    <row r="16032" spans="1:4" hidden="1" x14ac:dyDescent="0.35">
      <c r="A16032" s="3" t="str">
        <f t="shared" si="250"/>
        <v>GOOG_44824</v>
      </c>
      <c r="B16032" t="s">
        <v>44</v>
      </c>
      <c r="C16032" s="1">
        <v>44824</v>
      </c>
      <c r="D16032">
        <v>101.83</v>
      </c>
    </row>
    <row r="16033" spans="1:4" hidden="1" x14ac:dyDescent="0.35">
      <c r="A16033" s="3" t="str">
        <f t="shared" si="250"/>
        <v>GPC_44824</v>
      </c>
      <c r="B16033" t="s">
        <v>45</v>
      </c>
      <c r="C16033" s="1">
        <v>44824</v>
      </c>
      <c r="D16033">
        <v>156.38300000000001</v>
      </c>
    </row>
    <row r="16034" spans="1:4" hidden="1" x14ac:dyDescent="0.35">
      <c r="A16034" s="3" t="str">
        <f t="shared" si="250"/>
        <v>GSG_44824</v>
      </c>
      <c r="B16034" t="s">
        <v>46</v>
      </c>
      <c r="C16034" s="1">
        <v>44824</v>
      </c>
      <c r="D16034">
        <v>21.46</v>
      </c>
    </row>
    <row r="16035" spans="1:4" hidden="1" x14ac:dyDescent="0.35">
      <c r="A16035" s="3" t="str">
        <f t="shared" si="250"/>
        <v>HIG_44824</v>
      </c>
      <c r="B16035" t="s">
        <v>47</v>
      </c>
      <c r="C16035" s="1">
        <v>44824</v>
      </c>
      <c r="D16035">
        <v>64.596000000000004</v>
      </c>
    </row>
    <row r="16036" spans="1:4" hidden="1" x14ac:dyDescent="0.35">
      <c r="A16036" s="3" t="str">
        <f t="shared" si="250"/>
        <v>HIGH.L_44824</v>
      </c>
      <c r="B16036" t="s">
        <v>48</v>
      </c>
      <c r="C16036" s="1">
        <v>44824</v>
      </c>
      <c r="D16036">
        <v>4.8639999999999999</v>
      </c>
    </row>
    <row r="16037" spans="1:4" hidden="1" x14ac:dyDescent="0.35">
      <c r="A16037" s="3" t="str">
        <f t="shared" si="250"/>
        <v>HST_44824</v>
      </c>
      <c r="B16037" t="s">
        <v>49</v>
      </c>
      <c r="C16037" s="1">
        <v>44824</v>
      </c>
      <c r="D16037">
        <v>17.440000000000001</v>
      </c>
    </row>
    <row r="16038" spans="1:4" hidden="1" x14ac:dyDescent="0.35">
      <c r="A16038" s="3" t="str">
        <f t="shared" si="250"/>
        <v>HYG_44824</v>
      </c>
      <c r="B16038" t="s">
        <v>50</v>
      </c>
      <c r="C16038" s="1">
        <v>44824</v>
      </c>
      <c r="D16038">
        <v>72.039000000000001</v>
      </c>
    </row>
    <row r="16039" spans="1:4" hidden="1" x14ac:dyDescent="0.35">
      <c r="A16039" s="3" t="str">
        <f t="shared" si="250"/>
        <v>IAU_44824</v>
      </c>
      <c r="B16039" t="s">
        <v>51</v>
      </c>
      <c r="C16039" s="1">
        <v>44824</v>
      </c>
      <c r="D16039">
        <v>31.61</v>
      </c>
    </row>
    <row r="16040" spans="1:4" hidden="1" x14ac:dyDescent="0.35">
      <c r="A16040" s="3" t="str">
        <f t="shared" si="250"/>
        <v>ICLN_44824</v>
      </c>
      <c r="B16040" t="s">
        <v>52</v>
      </c>
      <c r="C16040" s="1">
        <v>44824</v>
      </c>
      <c r="D16040">
        <v>21.353000000000002</v>
      </c>
    </row>
    <row r="16041" spans="1:4" hidden="1" x14ac:dyDescent="0.35">
      <c r="A16041" s="3" t="str">
        <f t="shared" ref="A16041:A16104" si="251">CONCATENATE(B16041,"_",C16041)</f>
        <v>IEAA.L_44824</v>
      </c>
      <c r="B16041" t="s">
        <v>53</v>
      </c>
      <c r="C16041" s="1">
        <v>44824</v>
      </c>
      <c r="D16041">
        <v>4.6100000000000003</v>
      </c>
    </row>
    <row r="16042" spans="1:4" hidden="1" x14ac:dyDescent="0.35">
      <c r="A16042" s="3" t="str">
        <f t="shared" si="251"/>
        <v>IEF_44824</v>
      </c>
      <c r="B16042" t="s">
        <v>54</v>
      </c>
      <c r="C16042" s="1">
        <v>44824</v>
      </c>
      <c r="D16042">
        <v>96.992999999999995</v>
      </c>
    </row>
    <row r="16043" spans="1:4" hidden="1" x14ac:dyDescent="0.35">
      <c r="A16043" s="3" t="str">
        <f t="shared" si="251"/>
        <v>IEFM.L_44824</v>
      </c>
      <c r="B16043" t="s">
        <v>55</v>
      </c>
      <c r="C16043" s="1">
        <v>44824</v>
      </c>
      <c r="D16043">
        <v>703.6</v>
      </c>
    </row>
    <row r="16044" spans="1:4" hidden="1" x14ac:dyDescent="0.35">
      <c r="A16044" s="3" t="str">
        <f t="shared" si="251"/>
        <v>IEMG_44824</v>
      </c>
      <c r="B16044" t="s">
        <v>56</v>
      </c>
      <c r="C16044" s="1">
        <v>44824</v>
      </c>
      <c r="D16044">
        <v>45.82</v>
      </c>
    </row>
    <row r="16045" spans="1:4" hidden="1" x14ac:dyDescent="0.35">
      <c r="A16045" s="3" t="str">
        <f t="shared" si="251"/>
        <v>IEUS_44824</v>
      </c>
      <c r="B16045" t="s">
        <v>57</v>
      </c>
      <c r="C16045" s="1">
        <v>44824</v>
      </c>
      <c r="D16045">
        <v>44.094000000000001</v>
      </c>
    </row>
    <row r="16046" spans="1:4" hidden="1" x14ac:dyDescent="0.35">
      <c r="A16046" s="3" t="str">
        <f t="shared" si="251"/>
        <v>IEVL.L_44824</v>
      </c>
      <c r="B16046" t="s">
        <v>58</v>
      </c>
      <c r="C16046" s="1">
        <v>44824</v>
      </c>
      <c r="D16046">
        <v>6.6369999999999996</v>
      </c>
    </row>
    <row r="16047" spans="1:4" hidden="1" x14ac:dyDescent="0.35">
      <c r="A16047" s="3" t="str">
        <f t="shared" si="251"/>
        <v>IGF_44824</v>
      </c>
      <c r="B16047" t="s">
        <v>59</v>
      </c>
      <c r="C16047" s="1">
        <v>44824</v>
      </c>
      <c r="D16047">
        <v>45.886000000000003</v>
      </c>
    </row>
    <row r="16048" spans="1:4" hidden="1" x14ac:dyDescent="0.35">
      <c r="A16048" s="3" t="str">
        <f t="shared" si="251"/>
        <v>INDA_44824</v>
      </c>
      <c r="B16048" t="s">
        <v>60</v>
      </c>
      <c r="C16048" s="1">
        <v>44824</v>
      </c>
      <c r="D16048">
        <v>43.42</v>
      </c>
    </row>
    <row r="16049" spans="1:4" hidden="1" x14ac:dyDescent="0.35">
      <c r="A16049" s="3" t="str">
        <f t="shared" si="251"/>
        <v>IUMO.L_44824</v>
      </c>
      <c r="B16049" t="s">
        <v>61</v>
      </c>
      <c r="C16049" s="1">
        <v>44824</v>
      </c>
      <c r="D16049">
        <v>9.6039999999999992</v>
      </c>
    </row>
    <row r="16050" spans="1:4" hidden="1" x14ac:dyDescent="0.35">
      <c r="A16050" s="3" t="str">
        <f t="shared" si="251"/>
        <v>IUVL.L_44824</v>
      </c>
      <c r="B16050" t="s">
        <v>62</v>
      </c>
      <c r="C16050" s="1">
        <v>44824</v>
      </c>
      <c r="D16050">
        <v>7.782</v>
      </c>
    </row>
    <row r="16051" spans="1:4" hidden="1" x14ac:dyDescent="0.35">
      <c r="A16051" s="3" t="str">
        <f t="shared" si="251"/>
        <v>IVV_44824</v>
      </c>
      <c r="B16051" t="s">
        <v>63</v>
      </c>
      <c r="C16051" s="1">
        <v>44824</v>
      </c>
      <c r="D16051">
        <v>383.87200000000001</v>
      </c>
    </row>
    <row r="16052" spans="1:4" hidden="1" x14ac:dyDescent="0.35">
      <c r="A16052" s="3" t="str">
        <f t="shared" si="251"/>
        <v>IWM_44824</v>
      </c>
      <c r="B16052" t="s">
        <v>64</v>
      </c>
      <c r="C16052" s="1">
        <v>44824</v>
      </c>
      <c r="D16052">
        <v>176.33</v>
      </c>
    </row>
    <row r="16053" spans="1:4" hidden="1" x14ac:dyDescent="0.35">
      <c r="A16053" s="3" t="str">
        <f t="shared" si="251"/>
        <v>IXN_44824</v>
      </c>
      <c r="B16053" t="s">
        <v>65</v>
      </c>
      <c r="C16053" s="1">
        <v>44824</v>
      </c>
      <c r="D16053">
        <v>45.722000000000001</v>
      </c>
    </row>
    <row r="16054" spans="1:4" hidden="1" x14ac:dyDescent="0.35">
      <c r="A16054" s="3" t="str">
        <f t="shared" si="251"/>
        <v>JPEA.L_44824</v>
      </c>
      <c r="B16054" t="s">
        <v>66</v>
      </c>
      <c r="C16054" s="1">
        <v>44824</v>
      </c>
      <c r="D16054">
        <v>4.726</v>
      </c>
    </row>
    <row r="16055" spans="1:4" hidden="1" x14ac:dyDescent="0.35">
      <c r="A16055" s="3" t="str">
        <f t="shared" si="251"/>
        <v>JPM_44824</v>
      </c>
      <c r="B16055" t="s">
        <v>67</v>
      </c>
      <c r="C16055" s="1">
        <v>44824</v>
      </c>
      <c r="D16055">
        <v>113.961</v>
      </c>
    </row>
    <row r="16056" spans="1:4" hidden="1" x14ac:dyDescent="0.35">
      <c r="A16056" s="3" t="str">
        <f t="shared" si="251"/>
        <v>KR_44824</v>
      </c>
      <c r="B16056" t="s">
        <v>68</v>
      </c>
      <c r="C16056" s="1">
        <v>44824</v>
      </c>
      <c r="D16056">
        <v>46.396000000000001</v>
      </c>
    </row>
    <row r="16057" spans="1:4" hidden="1" x14ac:dyDescent="0.35">
      <c r="A16057" s="3" t="str">
        <f t="shared" si="251"/>
        <v>LQD_44824</v>
      </c>
      <c r="B16057" t="s">
        <v>69</v>
      </c>
      <c r="C16057" s="1">
        <v>44824</v>
      </c>
      <c r="D16057">
        <v>104.89400000000001</v>
      </c>
    </row>
    <row r="16058" spans="1:4" hidden="1" x14ac:dyDescent="0.35">
      <c r="A16058" s="3" t="str">
        <f t="shared" si="251"/>
        <v>MCHI_44824</v>
      </c>
      <c r="B16058" t="s">
        <v>70</v>
      </c>
      <c r="C16058" s="1">
        <v>44824</v>
      </c>
      <c r="D16058">
        <v>45.341999999999999</v>
      </c>
    </row>
    <row r="16059" spans="1:4" hidden="1" x14ac:dyDescent="0.35">
      <c r="A16059" s="3" t="str">
        <f t="shared" si="251"/>
        <v>META_44824</v>
      </c>
      <c r="B16059" t="s">
        <v>144</v>
      </c>
      <c r="C16059" s="1">
        <v>44824</v>
      </c>
      <c r="D16059">
        <v>146.09</v>
      </c>
    </row>
    <row r="16060" spans="1:4" hidden="1" x14ac:dyDescent="0.35">
      <c r="A16060" s="3" t="str">
        <f t="shared" si="251"/>
        <v>MVEU.L_44824</v>
      </c>
      <c r="B16060" t="s">
        <v>71</v>
      </c>
      <c r="C16060" s="1">
        <v>44824</v>
      </c>
      <c r="D16060">
        <v>47.805</v>
      </c>
    </row>
    <row r="16061" spans="1:4" hidden="1" x14ac:dyDescent="0.35">
      <c r="A16061" s="3" t="str">
        <f t="shared" si="251"/>
        <v>OGN_44824</v>
      </c>
      <c r="B16061" t="s">
        <v>72</v>
      </c>
      <c r="C16061" s="1">
        <v>44824</v>
      </c>
      <c r="D16061">
        <v>26.991</v>
      </c>
    </row>
    <row r="16062" spans="1:4" hidden="1" x14ac:dyDescent="0.35">
      <c r="A16062" s="3" t="str">
        <f t="shared" si="251"/>
        <v>PG_44824</v>
      </c>
      <c r="B16062" t="s">
        <v>73</v>
      </c>
      <c r="C16062" s="1">
        <v>44824</v>
      </c>
      <c r="D16062">
        <v>135.679</v>
      </c>
    </row>
    <row r="16063" spans="1:4" hidden="1" x14ac:dyDescent="0.35">
      <c r="A16063" s="3" t="str">
        <f t="shared" si="251"/>
        <v>PPL_44824</v>
      </c>
      <c r="B16063" t="s">
        <v>74</v>
      </c>
      <c r="C16063" s="1">
        <v>44824</v>
      </c>
      <c r="D16063">
        <v>28.675999999999998</v>
      </c>
    </row>
    <row r="16064" spans="1:4" hidden="1" x14ac:dyDescent="0.35">
      <c r="A16064" s="3" t="str">
        <f t="shared" si="251"/>
        <v>PRU_44824</v>
      </c>
      <c r="B16064" t="s">
        <v>75</v>
      </c>
      <c r="C16064" s="1">
        <v>44824</v>
      </c>
      <c r="D16064">
        <v>91.98</v>
      </c>
    </row>
    <row r="16065" spans="1:4" hidden="1" x14ac:dyDescent="0.35">
      <c r="A16065" s="3" t="str">
        <f t="shared" si="251"/>
        <v>PYPL_44824</v>
      </c>
      <c r="B16065" t="s">
        <v>76</v>
      </c>
      <c r="C16065" s="1">
        <v>44824</v>
      </c>
      <c r="D16065">
        <v>91.63</v>
      </c>
    </row>
    <row r="16066" spans="1:4" hidden="1" x14ac:dyDescent="0.35">
      <c r="A16066" s="3" t="str">
        <f t="shared" si="251"/>
        <v>RE_44824</v>
      </c>
      <c r="B16066" t="s">
        <v>77</v>
      </c>
      <c r="C16066" s="1">
        <v>44824</v>
      </c>
      <c r="D16066">
        <v>270.07799999999997</v>
      </c>
    </row>
    <row r="16067" spans="1:4" hidden="1" x14ac:dyDescent="0.35">
      <c r="A16067" s="3" t="str">
        <f t="shared" si="251"/>
        <v>REET_44824</v>
      </c>
      <c r="B16067" t="s">
        <v>78</v>
      </c>
      <c r="C16067" s="1">
        <v>44824</v>
      </c>
      <c r="D16067">
        <v>22.966000000000001</v>
      </c>
    </row>
    <row r="16068" spans="1:4" hidden="1" x14ac:dyDescent="0.35">
      <c r="A16068" s="3" t="str">
        <f t="shared" si="251"/>
        <v>ROL_44824</v>
      </c>
      <c r="B16068" t="s">
        <v>79</v>
      </c>
      <c r="C16068" s="1">
        <v>44824</v>
      </c>
      <c r="D16068">
        <v>35.518999999999998</v>
      </c>
    </row>
    <row r="16069" spans="1:4" hidden="1" x14ac:dyDescent="0.35">
      <c r="A16069" s="3" t="str">
        <f t="shared" si="251"/>
        <v>ROST_44824</v>
      </c>
      <c r="B16069" t="s">
        <v>80</v>
      </c>
      <c r="C16069" s="1">
        <v>44824</v>
      </c>
      <c r="D16069">
        <v>88.07</v>
      </c>
    </row>
    <row r="16070" spans="1:4" hidden="1" x14ac:dyDescent="0.35">
      <c r="A16070" s="3" t="str">
        <f t="shared" si="251"/>
        <v>SEGA.L_44824</v>
      </c>
      <c r="B16070" t="s">
        <v>81</v>
      </c>
      <c r="C16070" s="1">
        <v>44824</v>
      </c>
      <c r="D16070">
        <v>96.031999999999996</v>
      </c>
    </row>
    <row r="16071" spans="1:4" hidden="1" x14ac:dyDescent="0.35">
      <c r="A16071" s="3" t="str">
        <f t="shared" si="251"/>
        <v>SHY_44824</v>
      </c>
      <c r="B16071" t="s">
        <v>82</v>
      </c>
      <c r="C16071" s="1">
        <v>44824</v>
      </c>
      <c r="D16071">
        <v>80.793999999999997</v>
      </c>
    </row>
    <row r="16072" spans="1:4" hidden="1" x14ac:dyDescent="0.35">
      <c r="A16072" s="3" t="str">
        <f t="shared" si="251"/>
        <v>SLV_44824</v>
      </c>
      <c r="B16072" t="s">
        <v>83</v>
      </c>
      <c r="C16072" s="1">
        <v>44824</v>
      </c>
      <c r="D16072">
        <v>17.73</v>
      </c>
    </row>
    <row r="16073" spans="1:4" hidden="1" x14ac:dyDescent="0.35">
      <c r="A16073" s="3" t="str">
        <f t="shared" si="251"/>
        <v>SPMV.L_44824</v>
      </c>
      <c r="B16073" t="s">
        <v>84</v>
      </c>
      <c r="C16073" s="1">
        <v>44824</v>
      </c>
      <c r="D16073">
        <v>72.959999999999994</v>
      </c>
    </row>
    <row r="16074" spans="1:4" hidden="1" x14ac:dyDescent="0.35">
      <c r="A16074" s="3" t="str">
        <f t="shared" si="251"/>
        <v>TLT_44824</v>
      </c>
      <c r="B16074" t="s">
        <v>85</v>
      </c>
      <c r="C16074" s="1">
        <v>44824</v>
      </c>
      <c r="D16074">
        <v>104.96</v>
      </c>
    </row>
    <row r="16075" spans="1:4" hidden="1" x14ac:dyDescent="0.35">
      <c r="A16075" s="3" t="str">
        <f t="shared" si="251"/>
        <v>UNH_44824</v>
      </c>
      <c r="B16075" t="s">
        <v>86</v>
      </c>
      <c r="C16075" s="1">
        <v>44824</v>
      </c>
      <c r="D16075">
        <v>521.19299999999998</v>
      </c>
    </row>
    <row r="16076" spans="1:4" hidden="1" x14ac:dyDescent="0.35">
      <c r="A16076" s="3" t="str">
        <f t="shared" si="251"/>
        <v>URI_44824</v>
      </c>
      <c r="B16076" t="s">
        <v>87</v>
      </c>
      <c r="C16076" s="1">
        <v>44824</v>
      </c>
      <c r="D16076">
        <v>288.815</v>
      </c>
    </row>
    <row r="16077" spans="1:4" hidden="1" x14ac:dyDescent="0.35">
      <c r="A16077" s="3" t="str">
        <f t="shared" si="251"/>
        <v>V_44824</v>
      </c>
      <c r="B16077" t="s">
        <v>88</v>
      </c>
      <c r="C16077" s="1">
        <v>44824</v>
      </c>
      <c r="D16077">
        <v>191.267</v>
      </c>
    </row>
    <row r="16078" spans="1:4" hidden="1" x14ac:dyDescent="0.35">
      <c r="A16078" s="3" t="str">
        <f t="shared" si="251"/>
        <v>VRSK_44824</v>
      </c>
      <c r="B16078" t="s">
        <v>89</v>
      </c>
      <c r="C16078" s="1">
        <v>44824</v>
      </c>
      <c r="D16078">
        <v>182.024</v>
      </c>
    </row>
    <row r="16079" spans="1:4" hidden="1" x14ac:dyDescent="0.35">
      <c r="A16079" s="3" t="str">
        <f t="shared" si="251"/>
        <v>VXX_44824</v>
      </c>
      <c r="B16079" t="s">
        <v>90</v>
      </c>
      <c r="C16079" s="1">
        <v>44824</v>
      </c>
      <c r="D16079">
        <v>18.41</v>
      </c>
    </row>
    <row r="16080" spans="1:4" hidden="1" x14ac:dyDescent="0.35">
      <c r="A16080" s="3" t="str">
        <f t="shared" si="251"/>
        <v>WRK_44824</v>
      </c>
      <c r="B16080" t="s">
        <v>91</v>
      </c>
      <c r="C16080" s="1">
        <v>44824</v>
      </c>
      <c r="D16080">
        <v>33.847000000000001</v>
      </c>
    </row>
    <row r="16081" spans="1:4" hidden="1" x14ac:dyDescent="0.35">
      <c r="A16081" s="3" t="str">
        <f t="shared" si="251"/>
        <v>XLB_44824</v>
      </c>
      <c r="B16081" t="s">
        <v>92</v>
      </c>
      <c r="C16081" s="1">
        <v>44824</v>
      </c>
      <c r="D16081">
        <v>71.825000000000003</v>
      </c>
    </row>
    <row r="16082" spans="1:4" hidden="1" x14ac:dyDescent="0.35">
      <c r="A16082" s="3" t="str">
        <f t="shared" si="251"/>
        <v>XLC_44824</v>
      </c>
      <c r="B16082" t="s">
        <v>93</v>
      </c>
      <c r="C16082" s="1">
        <v>44824</v>
      </c>
      <c r="D16082">
        <v>51.393999999999998</v>
      </c>
    </row>
    <row r="16083" spans="1:4" hidden="1" x14ac:dyDescent="0.35">
      <c r="A16083" s="3" t="str">
        <f t="shared" si="251"/>
        <v>XLE_44824</v>
      </c>
      <c r="B16083" t="s">
        <v>94</v>
      </c>
      <c r="C16083" s="1">
        <v>44824</v>
      </c>
      <c r="D16083">
        <v>76.313999999999993</v>
      </c>
    </row>
    <row r="16084" spans="1:4" hidden="1" x14ac:dyDescent="0.35">
      <c r="A16084" s="3" t="str">
        <f t="shared" si="251"/>
        <v>XLF_44824</v>
      </c>
      <c r="B16084" t="s">
        <v>95</v>
      </c>
      <c r="C16084" s="1">
        <v>44824</v>
      </c>
      <c r="D16084">
        <v>32.566000000000003</v>
      </c>
    </row>
    <row r="16085" spans="1:4" hidden="1" x14ac:dyDescent="0.35">
      <c r="A16085" s="3" t="str">
        <f t="shared" si="251"/>
        <v>XLI_44824</v>
      </c>
      <c r="B16085" t="s">
        <v>96</v>
      </c>
      <c r="C16085" s="1">
        <v>44824</v>
      </c>
      <c r="D16085">
        <v>88.447999999999993</v>
      </c>
    </row>
    <row r="16086" spans="1:4" hidden="1" x14ac:dyDescent="0.35">
      <c r="A16086" s="3" t="str">
        <f t="shared" si="251"/>
        <v>XLK_44824</v>
      </c>
      <c r="B16086" t="s">
        <v>97</v>
      </c>
      <c r="C16086" s="1">
        <v>44824</v>
      </c>
      <c r="D16086">
        <v>128.31100000000001</v>
      </c>
    </row>
    <row r="16087" spans="1:4" hidden="1" x14ac:dyDescent="0.35">
      <c r="A16087" s="3" t="str">
        <f t="shared" si="251"/>
        <v>XLP_44824</v>
      </c>
      <c r="B16087" t="s">
        <v>98</v>
      </c>
      <c r="C16087" s="1">
        <v>44824</v>
      </c>
      <c r="D16087">
        <v>70.444999999999993</v>
      </c>
    </row>
    <row r="16088" spans="1:4" hidden="1" x14ac:dyDescent="0.35">
      <c r="A16088" s="3" t="str">
        <f t="shared" si="251"/>
        <v>XLU_44824</v>
      </c>
      <c r="B16088" t="s">
        <v>99</v>
      </c>
      <c r="C16088" s="1">
        <v>44824</v>
      </c>
      <c r="D16088">
        <v>73.27</v>
      </c>
    </row>
    <row r="16089" spans="1:4" hidden="1" x14ac:dyDescent="0.35">
      <c r="A16089" s="3" t="str">
        <f t="shared" si="251"/>
        <v>XLV_44824</v>
      </c>
      <c r="B16089" t="s">
        <v>100</v>
      </c>
      <c r="C16089" s="1">
        <v>44824</v>
      </c>
      <c r="D16089">
        <v>124.268</v>
      </c>
    </row>
    <row r="16090" spans="1:4" hidden="1" x14ac:dyDescent="0.35">
      <c r="A16090" s="3" t="str">
        <f t="shared" si="251"/>
        <v>XLY_44824</v>
      </c>
      <c r="B16090" t="s">
        <v>101</v>
      </c>
      <c r="C16090" s="1">
        <v>44824</v>
      </c>
      <c r="D16090">
        <v>156.70099999999999</v>
      </c>
    </row>
    <row r="16091" spans="1:4" hidden="1" x14ac:dyDescent="0.35">
      <c r="A16091" s="3" t="str">
        <f t="shared" si="251"/>
        <v>XOM_44824</v>
      </c>
      <c r="B16091" t="s">
        <v>102</v>
      </c>
      <c r="C16091" s="1">
        <v>44824</v>
      </c>
      <c r="D16091">
        <v>90.978999999999999</v>
      </c>
    </row>
    <row r="16092" spans="1:4" hidden="1" x14ac:dyDescent="0.35">
      <c r="A16092" s="3" t="str">
        <f t="shared" si="251"/>
        <v>ABBV_44825</v>
      </c>
      <c r="B16092" t="s">
        <v>3</v>
      </c>
      <c r="C16092" s="1">
        <v>44825</v>
      </c>
      <c r="D16092">
        <v>137.589</v>
      </c>
    </row>
    <row r="16093" spans="1:4" hidden="1" x14ac:dyDescent="0.35">
      <c r="A16093" s="3" t="str">
        <f t="shared" si="251"/>
        <v>ACN_44825</v>
      </c>
      <c r="B16093" t="s">
        <v>4</v>
      </c>
      <c r="C16093" s="1">
        <v>44825</v>
      </c>
      <c r="D16093">
        <v>263.16800000000001</v>
      </c>
    </row>
    <row r="16094" spans="1:4" hidden="1" x14ac:dyDescent="0.35">
      <c r="A16094" s="3" t="str">
        <f t="shared" si="251"/>
        <v>AEP_44825</v>
      </c>
      <c r="B16094" t="s">
        <v>5</v>
      </c>
      <c r="C16094" s="1">
        <v>44825</v>
      </c>
      <c r="D16094">
        <v>96.756</v>
      </c>
    </row>
    <row r="16095" spans="1:4" hidden="1" x14ac:dyDescent="0.35">
      <c r="A16095" s="3" t="str">
        <f t="shared" si="251"/>
        <v>AIZ_44825</v>
      </c>
      <c r="B16095" t="s">
        <v>6</v>
      </c>
      <c r="C16095" s="1">
        <v>44825</v>
      </c>
      <c r="D16095">
        <v>147.17500000000001</v>
      </c>
    </row>
    <row r="16096" spans="1:4" hidden="1" x14ac:dyDescent="0.35">
      <c r="A16096" s="3" t="str">
        <f t="shared" si="251"/>
        <v>ALLE_44825</v>
      </c>
      <c r="B16096" t="s">
        <v>7</v>
      </c>
      <c r="C16096" s="1">
        <v>44825</v>
      </c>
      <c r="D16096">
        <v>90.79</v>
      </c>
    </row>
    <row r="16097" spans="1:4" hidden="1" x14ac:dyDescent="0.35">
      <c r="A16097" s="3" t="str">
        <f t="shared" si="251"/>
        <v>AMAT_44825</v>
      </c>
      <c r="B16097" t="s">
        <v>8</v>
      </c>
      <c r="C16097" s="1">
        <v>44825</v>
      </c>
      <c r="D16097">
        <v>86.878</v>
      </c>
    </row>
    <row r="16098" spans="1:4" hidden="1" x14ac:dyDescent="0.35">
      <c r="A16098" s="3" t="str">
        <f t="shared" si="251"/>
        <v>AMP_44825</v>
      </c>
      <c r="B16098" t="s">
        <v>9</v>
      </c>
      <c r="C16098" s="1">
        <v>44825</v>
      </c>
      <c r="D16098">
        <v>267.822</v>
      </c>
    </row>
    <row r="16099" spans="1:4" hidden="1" x14ac:dyDescent="0.35">
      <c r="A16099" s="3" t="str">
        <f t="shared" si="251"/>
        <v>AMZN_44825</v>
      </c>
      <c r="B16099" t="s">
        <v>10</v>
      </c>
      <c r="C16099" s="1">
        <v>44825</v>
      </c>
      <c r="D16099">
        <v>118.54</v>
      </c>
    </row>
    <row r="16100" spans="1:4" hidden="1" x14ac:dyDescent="0.35">
      <c r="A16100" s="3" t="str">
        <f t="shared" si="251"/>
        <v>AVB_44825</v>
      </c>
      <c r="B16100" t="s">
        <v>11</v>
      </c>
      <c r="C16100" s="1">
        <v>44825</v>
      </c>
      <c r="D16100">
        <v>185.50899999999999</v>
      </c>
    </row>
    <row r="16101" spans="1:4" hidden="1" x14ac:dyDescent="0.35">
      <c r="A16101" s="3" t="str">
        <f t="shared" si="251"/>
        <v>AVY_44825</v>
      </c>
      <c r="B16101" t="s">
        <v>12</v>
      </c>
      <c r="C16101" s="1">
        <v>44825</v>
      </c>
      <c r="D16101">
        <v>172.262</v>
      </c>
    </row>
    <row r="16102" spans="1:4" hidden="1" x14ac:dyDescent="0.35">
      <c r="A16102" s="3" t="str">
        <f t="shared" si="251"/>
        <v>AXP_44825</v>
      </c>
      <c r="B16102" t="s">
        <v>13</v>
      </c>
      <c r="C16102" s="1">
        <v>44825</v>
      </c>
      <c r="D16102">
        <v>147.63300000000001</v>
      </c>
    </row>
    <row r="16103" spans="1:4" hidden="1" x14ac:dyDescent="0.35">
      <c r="A16103" s="3" t="str">
        <f t="shared" si="251"/>
        <v>BDX_44825</v>
      </c>
      <c r="B16103" t="s">
        <v>14</v>
      </c>
      <c r="C16103" s="1">
        <v>44825</v>
      </c>
      <c r="D16103">
        <v>237.131</v>
      </c>
    </row>
    <row r="16104" spans="1:4" hidden="1" x14ac:dyDescent="0.35">
      <c r="A16104" s="3" t="str">
        <f t="shared" si="251"/>
        <v>BF-B_44825</v>
      </c>
      <c r="B16104" t="s">
        <v>15</v>
      </c>
      <c r="C16104" s="1">
        <v>44825</v>
      </c>
      <c r="D16104">
        <v>70.600999999999999</v>
      </c>
    </row>
    <row r="16105" spans="1:4" hidden="1" x14ac:dyDescent="0.35">
      <c r="A16105" s="3" t="str">
        <f t="shared" ref="A16105:A16168" si="252">CONCATENATE(B16105,"_",C16105)</f>
        <v>BMY_44825</v>
      </c>
      <c r="B16105" t="s">
        <v>16</v>
      </c>
      <c r="C16105" s="1">
        <v>44825</v>
      </c>
      <c r="D16105">
        <v>68.382000000000005</v>
      </c>
    </row>
    <row r="16106" spans="1:4" hidden="1" x14ac:dyDescent="0.35">
      <c r="A16106" s="3" t="str">
        <f t="shared" si="252"/>
        <v>BR_44825</v>
      </c>
      <c r="B16106" t="s">
        <v>17</v>
      </c>
      <c r="C16106" s="1">
        <v>44825</v>
      </c>
      <c r="D16106">
        <v>159.161</v>
      </c>
    </row>
    <row r="16107" spans="1:4" hidden="1" x14ac:dyDescent="0.35">
      <c r="A16107" s="3" t="str">
        <f t="shared" si="252"/>
        <v>CARR_44825</v>
      </c>
      <c r="B16107" t="s">
        <v>18</v>
      </c>
      <c r="C16107" s="1">
        <v>44825</v>
      </c>
      <c r="D16107">
        <v>37.191000000000003</v>
      </c>
    </row>
    <row r="16108" spans="1:4" hidden="1" x14ac:dyDescent="0.35">
      <c r="A16108" s="3" t="str">
        <f t="shared" si="252"/>
        <v>CDW_44825</v>
      </c>
      <c r="B16108" t="s">
        <v>19</v>
      </c>
      <c r="C16108" s="1">
        <v>44825</v>
      </c>
      <c r="D16108">
        <v>164.88200000000001</v>
      </c>
    </row>
    <row r="16109" spans="1:4" hidden="1" x14ac:dyDescent="0.35">
      <c r="A16109" s="3" t="str">
        <f t="shared" si="252"/>
        <v>CE_44825</v>
      </c>
      <c r="B16109" t="s">
        <v>20</v>
      </c>
      <c r="C16109" s="1">
        <v>44825</v>
      </c>
      <c r="D16109">
        <v>96.031999999999996</v>
      </c>
    </row>
    <row r="16110" spans="1:4" hidden="1" x14ac:dyDescent="0.35">
      <c r="A16110" s="3" t="str">
        <f t="shared" si="252"/>
        <v>CHTR_44825</v>
      </c>
      <c r="B16110" t="s">
        <v>21</v>
      </c>
      <c r="C16110" s="1">
        <v>44825</v>
      </c>
      <c r="D16110">
        <v>353.03</v>
      </c>
    </row>
    <row r="16111" spans="1:4" hidden="1" x14ac:dyDescent="0.35">
      <c r="A16111" s="3" t="str">
        <f t="shared" si="252"/>
        <v>CNC_44825</v>
      </c>
      <c r="B16111" t="s">
        <v>22</v>
      </c>
      <c r="C16111" s="1">
        <v>44825</v>
      </c>
      <c r="D16111">
        <v>80.91</v>
      </c>
    </row>
    <row r="16112" spans="1:4" hidden="1" x14ac:dyDescent="0.35">
      <c r="A16112" s="3" t="str">
        <f t="shared" si="252"/>
        <v>CNP_44825</v>
      </c>
      <c r="B16112" t="s">
        <v>23</v>
      </c>
      <c r="C16112" s="1">
        <v>44825</v>
      </c>
      <c r="D16112">
        <v>31.545999999999999</v>
      </c>
    </row>
    <row r="16113" spans="1:4" hidden="1" x14ac:dyDescent="0.35">
      <c r="A16113" s="3" t="str">
        <f t="shared" si="252"/>
        <v>COP_44825</v>
      </c>
      <c r="B16113" t="s">
        <v>24</v>
      </c>
      <c r="C16113" s="1">
        <v>44825</v>
      </c>
      <c r="D16113">
        <v>108.003</v>
      </c>
    </row>
    <row r="16114" spans="1:4" hidden="1" x14ac:dyDescent="0.35">
      <c r="A16114" s="3" t="str">
        <f t="shared" si="252"/>
        <v>CTAS_44825</v>
      </c>
      <c r="B16114" t="s">
        <v>25</v>
      </c>
      <c r="C16114" s="1">
        <v>44825</v>
      </c>
      <c r="D16114">
        <v>397.78199999999998</v>
      </c>
    </row>
    <row r="16115" spans="1:4" hidden="1" x14ac:dyDescent="0.35">
      <c r="A16115" s="3" t="str">
        <f t="shared" si="252"/>
        <v>CZR_44825</v>
      </c>
      <c r="B16115" t="s">
        <v>26</v>
      </c>
      <c r="C16115" s="1">
        <v>44825</v>
      </c>
      <c r="D16115">
        <v>41.54</v>
      </c>
    </row>
    <row r="16116" spans="1:4" hidden="1" x14ac:dyDescent="0.35">
      <c r="A16116" s="3" t="str">
        <f t="shared" si="252"/>
        <v>DG_44825</v>
      </c>
      <c r="B16116" t="s">
        <v>27</v>
      </c>
      <c r="C16116" s="1">
        <v>44825</v>
      </c>
      <c r="D16116">
        <v>239.197</v>
      </c>
    </row>
    <row r="16117" spans="1:4" hidden="1" x14ac:dyDescent="0.35">
      <c r="A16117" s="3" t="str">
        <f t="shared" si="252"/>
        <v>DPZ_44825</v>
      </c>
      <c r="B16117" t="s">
        <v>28</v>
      </c>
      <c r="C16117" s="1">
        <v>44825</v>
      </c>
      <c r="D16117">
        <v>332.18700000000001</v>
      </c>
    </row>
    <row r="16118" spans="1:4" x14ac:dyDescent="0.35">
      <c r="A16118" s="3" t="str">
        <f t="shared" si="252"/>
        <v>DRE_44825</v>
      </c>
      <c r="B16118" t="s">
        <v>29</v>
      </c>
      <c r="C16118" s="1">
        <v>44825</v>
      </c>
      <c r="D16118">
        <v>51.44</v>
      </c>
    </row>
    <row r="16119" spans="1:4" hidden="1" x14ac:dyDescent="0.35">
      <c r="A16119" s="3" t="str">
        <f t="shared" si="252"/>
        <v>DXC_44825</v>
      </c>
      <c r="B16119" t="s">
        <v>30</v>
      </c>
      <c r="C16119" s="1">
        <v>44825</v>
      </c>
      <c r="D16119">
        <v>27.54</v>
      </c>
    </row>
    <row r="16120" spans="1:4" hidden="1" x14ac:dyDescent="0.35">
      <c r="A16120" s="3" t="str">
        <f t="shared" si="252"/>
        <v>EWA_44825</v>
      </c>
      <c r="B16120" t="s">
        <v>31</v>
      </c>
      <c r="C16120" s="1">
        <v>44825</v>
      </c>
      <c r="D16120">
        <v>20.385000000000002</v>
      </c>
    </row>
    <row r="16121" spans="1:4" hidden="1" x14ac:dyDescent="0.35">
      <c r="A16121" s="3" t="str">
        <f t="shared" si="252"/>
        <v>EWC_44825</v>
      </c>
      <c r="B16121" t="s">
        <v>32</v>
      </c>
      <c r="C16121" s="1">
        <v>44825</v>
      </c>
      <c r="D16121">
        <v>32.286999999999999</v>
      </c>
    </row>
    <row r="16122" spans="1:4" hidden="1" x14ac:dyDescent="0.35">
      <c r="A16122" s="3" t="str">
        <f t="shared" si="252"/>
        <v>EWG_44825</v>
      </c>
      <c r="B16122" t="s">
        <v>33</v>
      </c>
      <c r="C16122" s="1">
        <v>44825</v>
      </c>
      <c r="D16122">
        <v>20.933</v>
      </c>
    </row>
    <row r="16123" spans="1:4" hidden="1" x14ac:dyDescent="0.35">
      <c r="A16123" s="3" t="str">
        <f t="shared" si="252"/>
        <v>EWH_44825</v>
      </c>
      <c r="B16123" t="s">
        <v>34</v>
      </c>
      <c r="C16123" s="1">
        <v>44825</v>
      </c>
      <c r="D16123">
        <v>19.478999999999999</v>
      </c>
    </row>
    <row r="16124" spans="1:4" hidden="1" x14ac:dyDescent="0.35">
      <c r="A16124" s="3" t="str">
        <f t="shared" si="252"/>
        <v>EWJ_44825</v>
      </c>
      <c r="B16124" t="s">
        <v>35</v>
      </c>
      <c r="C16124" s="1">
        <v>44825</v>
      </c>
      <c r="D16124">
        <v>50.555999999999997</v>
      </c>
    </row>
    <row r="16125" spans="1:4" hidden="1" x14ac:dyDescent="0.35">
      <c r="A16125" s="3" t="str">
        <f t="shared" si="252"/>
        <v>EWL_44825</v>
      </c>
      <c r="B16125" t="s">
        <v>36</v>
      </c>
      <c r="C16125" s="1">
        <v>44825</v>
      </c>
      <c r="D16125">
        <v>38.89</v>
      </c>
    </row>
    <row r="16126" spans="1:4" hidden="1" x14ac:dyDescent="0.35">
      <c r="A16126" s="3" t="str">
        <f t="shared" si="252"/>
        <v>EWQ_44825</v>
      </c>
      <c r="B16126" t="s">
        <v>37</v>
      </c>
      <c r="C16126" s="1">
        <v>44825</v>
      </c>
      <c r="D16126">
        <v>28.157</v>
      </c>
    </row>
    <row r="16127" spans="1:4" hidden="1" x14ac:dyDescent="0.35">
      <c r="A16127" s="3" t="str">
        <f t="shared" si="252"/>
        <v>EWT_44825</v>
      </c>
      <c r="B16127" t="s">
        <v>38</v>
      </c>
      <c r="C16127" s="1">
        <v>44825</v>
      </c>
      <c r="D16127">
        <v>39.701000000000001</v>
      </c>
    </row>
    <row r="16128" spans="1:4" hidden="1" x14ac:dyDescent="0.35">
      <c r="A16128" s="3" t="str">
        <f t="shared" si="252"/>
        <v>EWU_44825</v>
      </c>
      <c r="B16128" t="s">
        <v>39</v>
      </c>
      <c r="C16128" s="1">
        <v>44825</v>
      </c>
      <c r="D16128">
        <v>27.395</v>
      </c>
    </row>
    <row r="16129" spans="1:4" hidden="1" x14ac:dyDescent="0.35">
      <c r="A16129" s="3" t="str">
        <f t="shared" si="252"/>
        <v>EWY_44825</v>
      </c>
      <c r="B16129" t="s">
        <v>40</v>
      </c>
      <c r="C16129" s="1">
        <v>44825</v>
      </c>
      <c r="D16129">
        <v>52.393999999999998</v>
      </c>
    </row>
    <row r="16130" spans="1:4" hidden="1" x14ac:dyDescent="0.35">
      <c r="A16130" s="3" t="str">
        <f t="shared" si="252"/>
        <v>EWZ_44825</v>
      </c>
      <c r="B16130" t="s">
        <v>41</v>
      </c>
      <c r="C16130" s="1">
        <v>44825</v>
      </c>
      <c r="D16130">
        <v>29.071000000000002</v>
      </c>
    </row>
    <row r="16131" spans="1:4" hidden="1" x14ac:dyDescent="0.35">
      <c r="A16131" s="3" t="str">
        <f t="shared" si="252"/>
        <v>FTV_44825</v>
      </c>
      <c r="B16131" t="s">
        <v>43</v>
      </c>
      <c r="C16131" s="1">
        <v>44825</v>
      </c>
      <c r="D16131">
        <v>62.154000000000003</v>
      </c>
    </row>
    <row r="16132" spans="1:4" hidden="1" x14ac:dyDescent="0.35">
      <c r="A16132" s="3" t="str">
        <f t="shared" si="252"/>
        <v>GOOG_44825</v>
      </c>
      <c r="B16132" t="s">
        <v>44</v>
      </c>
      <c r="C16132" s="1">
        <v>44825</v>
      </c>
      <c r="D16132">
        <v>100.01</v>
      </c>
    </row>
    <row r="16133" spans="1:4" hidden="1" x14ac:dyDescent="0.35">
      <c r="A16133" s="3" t="str">
        <f t="shared" si="252"/>
        <v>GPC_44825</v>
      </c>
      <c r="B16133" t="s">
        <v>45</v>
      </c>
      <c r="C16133" s="1">
        <v>44825</v>
      </c>
      <c r="D16133">
        <v>154.84</v>
      </c>
    </row>
    <row r="16134" spans="1:4" hidden="1" x14ac:dyDescent="0.35">
      <c r="A16134" s="3" t="str">
        <f t="shared" si="252"/>
        <v>GSG_44825</v>
      </c>
      <c r="B16134" t="s">
        <v>46</v>
      </c>
      <c r="C16134" s="1">
        <v>44825</v>
      </c>
      <c r="D16134">
        <v>21.38</v>
      </c>
    </row>
    <row r="16135" spans="1:4" hidden="1" x14ac:dyDescent="0.35">
      <c r="A16135" s="3" t="str">
        <f t="shared" si="252"/>
        <v>HIG_44825</v>
      </c>
      <c r="B16135" t="s">
        <v>47</v>
      </c>
      <c r="C16135" s="1">
        <v>44825</v>
      </c>
      <c r="D16135">
        <v>62.716000000000001</v>
      </c>
    </row>
    <row r="16136" spans="1:4" hidden="1" x14ac:dyDescent="0.35">
      <c r="A16136" s="3" t="str">
        <f t="shared" si="252"/>
        <v>HIGH.L_44825</v>
      </c>
      <c r="B16136" t="s">
        <v>48</v>
      </c>
      <c r="C16136" s="1">
        <v>44825</v>
      </c>
      <c r="D16136">
        <v>4.8860000000000001</v>
      </c>
    </row>
    <row r="16137" spans="1:4" hidden="1" x14ac:dyDescent="0.35">
      <c r="A16137" s="3" t="str">
        <f t="shared" si="252"/>
        <v>HST_44825</v>
      </c>
      <c r="B16137" t="s">
        <v>49</v>
      </c>
      <c r="C16137" s="1">
        <v>44825</v>
      </c>
      <c r="D16137">
        <v>16.553000000000001</v>
      </c>
    </row>
    <row r="16138" spans="1:4" hidden="1" x14ac:dyDescent="0.35">
      <c r="A16138" s="3" t="str">
        <f t="shared" si="252"/>
        <v>HYG_44825</v>
      </c>
      <c r="B16138" t="s">
        <v>50</v>
      </c>
      <c r="C16138" s="1">
        <v>44825</v>
      </c>
      <c r="D16138">
        <v>71.823999999999998</v>
      </c>
    </row>
    <row r="16139" spans="1:4" hidden="1" x14ac:dyDescent="0.35">
      <c r="A16139" s="3" t="str">
        <f t="shared" si="252"/>
        <v>IAU_44825</v>
      </c>
      <c r="B16139" t="s">
        <v>51</v>
      </c>
      <c r="C16139" s="1">
        <v>44825</v>
      </c>
      <c r="D16139">
        <v>31.74</v>
      </c>
    </row>
    <row r="16140" spans="1:4" hidden="1" x14ac:dyDescent="0.35">
      <c r="A16140" s="3" t="str">
        <f t="shared" si="252"/>
        <v>ICLN_44825</v>
      </c>
      <c r="B16140" t="s">
        <v>52</v>
      </c>
      <c r="C16140" s="1">
        <v>44825</v>
      </c>
      <c r="D16140">
        <v>21.242999999999999</v>
      </c>
    </row>
    <row r="16141" spans="1:4" hidden="1" x14ac:dyDescent="0.35">
      <c r="A16141" s="3" t="str">
        <f t="shared" si="252"/>
        <v>IEAA.L_44825</v>
      </c>
      <c r="B16141" t="s">
        <v>53</v>
      </c>
      <c r="C16141" s="1">
        <v>44825</v>
      </c>
      <c r="D16141">
        <v>4.6310000000000002</v>
      </c>
    </row>
    <row r="16142" spans="1:4" hidden="1" x14ac:dyDescent="0.35">
      <c r="A16142" s="3" t="str">
        <f t="shared" si="252"/>
        <v>IEF_44825</v>
      </c>
      <c r="B16142" t="s">
        <v>54</v>
      </c>
      <c r="C16142" s="1">
        <v>44825</v>
      </c>
      <c r="D16142">
        <v>97.38</v>
      </c>
    </row>
    <row r="16143" spans="1:4" hidden="1" x14ac:dyDescent="0.35">
      <c r="A16143" s="3" t="str">
        <f t="shared" si="252"/>
        <v>IEFM.L_44825</v>
      </c>
      <c r="B16143" t="s">
        <v>55</v>
      </c>
      <c r="C16143" s="1">
        <v>44825</v>
      </c>
      <c r="D16143">
        <v>707.2</v>
      </c>
    </row>
    <row r="16144" spans="1:4" hidden="1" x14ac:dyDescent="0.35">
      <c r="A16144" s="3" t="str">
        <f t="shared" si="252"/>
        <v>IEMG_44825</v>
      </c>
      <c r="B16144" t="s">
        <v>56</v>
      </c>
      <c r="C16144" s="1">
        <v>44825</v>
      </c>
      <c r="D16144">
        <v>45.081000000000003</v>
      </c>
    </row>
    <row r="16145" spans="1:4" hidden="1" x14ac:dyDescent="0.35">
      <c r="A16145" s="3" t="str">
        <f t="shared" si="252"/>
        <v>IEUS_44825</v>
      </c>
      <c r="B16145" t="s">
        <v>57</v>
      </c>
      <c r="C16145" s="1">
        <v>44825</v>
      </c>
      <c r="D16145">
        <v>43.866</v>
      </c>
    </row>
    <row r="16146" spans="1:4" hidden="1" x14ac:dyDescent="0.35">
      <c r="A16146" s="3" t="str">
        <f t="shared" si="252"/>
        <v>IEVL.L_44825</v>
      </c>
      <c r="B16146" t="s">
        <v>58</v>
      </c>
      <c r="C16146" s="1">
        <v>44825</v>
      </c>
      <c r="D16146">
        <v>6.66</v>
      </c>
    </row>
    <row r="16147" spans="1:4" hidden="1" x14ac:dyDescent="0.35">
      <c r="A16147" s="3" t="str">
        <f t="shared" si="252"/>
        <v>IGF_44825</v>
      </c>
      <c r="B16147" t="s">
        <v>59</v>
      </c>
      <c r="C16147" s="1">
        <v>44825</v>
      </c>
      <c r="D16147">
        <v>45.055</v>
      </c>
    </row>
    <row r="16148" spans="1:4" hidden="1" x14ac:dyDescent="0.35">
      <c r="A16148" s="3" t="str">
        <f t="shared" si="252"/>
        <v>INDA_44825</v>
      </c>
      <c r="B16148" t="s">
        <v>60</v>
      </c>
      <c r="C16148" s="1">
        <v>44825</v>
      </c>
      <c r="D16148">
        <v>42.93</v>
      </c>
    </row>
    <row r="16149" spans="1:4" hidden="1" x14ac:dyDescent="0.35">
      <c r="A16149" s="3" t="str">
        <f t="shared" si="252"/>
        <v>IUMO.L_44825</v>
      </c>
      <c r="B16149" t="s">
        <v>61</v>
      </c>
      <c r="C16149" s="1">
        <v>44825</v>
      </c>
      <c r="D16149">
        <v>9.6820000000000004</v>
      </c>
    </row>
    <row r="16150" spans="1:4" hidden="1" x14ac:dyDescent="0.35">
      <c r="A16150" s="3" t="str">
        <f t="shared" si="252"/>
        <v>IUVL.L_44825</v>
      </c>
      <c r="B16150" t="s">
        <v>62</v>
      </c>
      <c r="C16150" s="1">
        <v>44825</v>
      </c>
      <c r="D16150">
        <v>7.835</v>
      </c>
    </row>
    <row r="16151" spans="1:4" hidden="1" x14ac:dyDescent="0.35">
      <c r="A16151" s="3" t="str">
        <f t="shared" si="252"/>
        <v>IVV_44825</v>
      </c>
      <c r="B16151" t="s">
        <v>63</v>
      </c>
      <c r="C16151" s="1">
        <v>44825</v>
      </c>
      <c r="D16151">
        <v>377.32499999999999</v>
      </c>
    </row>
    <row r="16152" spans="1:4" hidden="1" x14ac:dyDescent="0.35">
      <c r="A16152" s="3" t="str">
        <f t="shared" si="252"/>
        <v>IWM_44825</v>
      </c>
      <c r="B16152" t="s">
        <v>64</v>
      </c>
      <c r="C16152" s="1">
        <v>44825</v>
      </c>
      <c r="D16152">
        <v>173.636</v>
      </c>
    </row>
    <row r="16153" spans="1:4" hidden="1" x14ac:dyDescent="0.35">
      <c r="A16153" s="3" t="str">
        <f t="shared" si="252"/>
        <v>IXN_44825</v>
      </c>
      <c r="B16153" t="s">
        <v>65</v>
      </c>
      <c r="C16153" s="1">
        <v>44825</v>
      </c>
      <c r="D16153">
        <v>45.024999999999999</v>
      </c>
    </row>
    <row r="16154" spans="1:4" hidden="1" x14ac:dyDescent="0.35">
      <c r="A16154" s="3" t="str">
        <f t="shared" si="252"/>
        <v>JPEA.L_44825</v>
      </c>
      <c r="B16154" t="s">
        <v>66</v>
      </c>
      <c r="C16154" s="1">
        <v>44825</v>
      </c>
      <c r="D16154">
        <v>4.7320000000000002</v>
      </c>
    </row>
    <row r="16155" spans="1:4" hidden="1" x14ac:dyDescent="0.35">
      <c r="A16155" s="3" t="str">
        <f t="shared" si="252"/>
        <v>JPM_44825</v>
      </c>
      <c r="B16155" t="s">
        <v>67</v>
      </c>
      <c r="C16155" s="1">
        <v>44825</v>
      </c>
      <c r="D16155">
        <v>110.675</v>
      </c>
    </row>
    <row r="16156" spans="1:4" hidden="1" x14ac:dyDescent="0.35">
      <c r="A16156" s="3" t="str">
        <f t="shared" si="252"/>
        <v>KR_44825</v>
      </c>
      <c r="B16156" t="s">
        <v>68</v>
      </c>
      <c r="C16156" s="1">
        <v>44825</v>
      </c>
      <c r="D16156">
        <v>44.765000000000001</v>
      </c>
    </row>
    <row r="16157" spans="1:4" hidden="1" x14ac:dyDescent="0.35">
      <c r="A16157" s="3" t="str">
        <f t="shared" si="252"/>
        <v>LQD_44825</v>
      </c>
      <c r="B16157" t="s">
        <v>69</v>
      </c>
      <c r="C16157" s="1">
        <v>44825</v>
      </c>
      <c r="D16157">
        <v>105.289</v>
      </c>
    </row>
    <row r="16158" spans="1:4" hidden="1" x14ac:dyDescent="0.35">
      <c r="A16158" s="3" t="str">
        <f t="shared" si="252"/>
        <v>MCHI_44825</v>
      </c>
      <c r="B16158" t="s">
        <v>70</v>
      </c>
      <c r="C16158" s="1">
        <v>44825</v>
      </c>
      <c r="D16158">
        <v>44.002000000000002</v>
      </c>
    </row>
    <row r="16159" spans="1:4" hidden="1" x14ac:dyDescent="0.35">
      <c r="A16159" s="3" t="str">
        <f t="shared" si="252"/>
        <v>META_44825</v>
      </c>
      <c r="B16159" t="s">
        <v>144</v>
      </c>
      <c r="C16159" s="1">
        <v>44825</v>
      </c>
      <c r="D16159">
        <v>142.12</v>
      </c>
    </row>
    <row r="16160" spans="1:4" hidden="1" x14ac:dyDescent="0.35">
      <c r="A16160" s="3" t="str">
        <f t="shared" si="252"/>
        <v>MVEU.L_44825</v>
      </c>
      <c r="B16160" t="s">
        <v>71</v>
      </c>
      <c r="C16160" s="1">
        <v>44825</v>
      </c>
      <c r="D16160">
        <v>48.195</v>
      </c>
    </row>
    <row r="16161" spans="1:4" hidden="1" x14ac:dyDescent="0.35">
      <c r="A16161" s="3" t="str">
        <f t="shared" si="252"/>
        <v>OGN_44825</v>
      </c>
      <c r="B16161" t="s">
        <v>72</v>
      </c>
      <c r="C16161" s="1">
        <v>44825</v>
      </c>
      <c r="D16161">
        <v>26.495999999999999</v>
      </c>
    </row>
    <row r="16162" spans="1:4" hidden="1" x14ac:dyDescent="0.35">
      <c r="A16162" s="3" t="str">
        <f t="shared" si="252"/>
        <v>PG_44825</v>
      </c>
      <c r="B16162" t="s">
        <v>73</v>
      </c>
      <c r="C16162" s="1">
        <v>44825</v>
      </c>
      <c r="D16162">
        <v>133.93199999999999</v>
      </c>
    </row>
    <row r="16163" spans="1:4" hidden="1" x14ac:dyDescent="0.35">
      <c r="A16163" s="3" t="str">
        <f t="shared" si="252"/>
        <v>PPL_44825</v>
      </c>
      <c r="B16163" t="s">
        <v>74</v>
      </c>
      <c r="C16163" s="1">
        <v>44825</v>
      </c>
      <c r="D16163">
        <v>28.209</v>
      </c>
    </row>
    <row r="16164" spans="1:4" hidden="1" x14ac:dyDescent="0.35">
      <c r="A16164" s="3" t="str">
        <f t="shared" si="252"/>
        <v>PRU_44825</v>
      </c>
      <c r="B16164" t="s">
        <v>75</v>
      </c>
      <c r="C16164" s="1">
        <v>44825</v>
      </c>
      <c r="D16164">
        <v>90.843000000000004</v>
      </c>
    </row>
    <row r="16165" spans="1:4" hidden="1" x14ac:dyDescent="0.35">
      <c r="A16165" s="3" t="str">
        <f t="shared" si="252"/>
        <v>PYPL_44825</v>
      </c>
      <c r="B16165" t="s">
        <v>76</v>
      </c>
      <c r="C16165" s="1">
        <v>44825</v>
      </c>
      <c r="D16165">
        <v>91.18</v>
      </c>
    </row>
    <row r="16166" spans="1:4" hidden="1" x14ac:dyDescent="0.35">
      <c r="A16166" s="3" t="str">
        <f t="shared" si="252"/>
        <v>RE_44825</v>
      </c>
      <c r="B16166" t="s">
        <v>77</v>
      </c>
      <c r="C16166" s="1">
        <v>44825</v>
      </c>
      <c r="D16166">
        <v>259.49200000000002</v>
      </c>
    </row>
    <row r="16167" spans="1:4" hidden="1" x14ac:dyDescent="0.35">
      <c r="A16167" s="3" t="str">
        <f t="shared" si="252"/>
        <v>REET_44825</v>
      </c>
      <c r="B16167" t="s">
        <v>78</v>
      </c>
      <c r="C16167" s="1">
        <v>44825</v>
      </c>
      <c r="D16167">
        <v>22.600999999999999</v>
      </c>
    </row>
    <row r="16168" spans="1:4" hidden="1" x14ac:dyDescent="0.35">
      <c r="A16168" s="3" t="str">
        <f t="shared" si="252"/>
        <v>ROL_44825</v>
      </c>
      <c r="B16168" t="s">
        <v>79</v>
      </c>
      <c r="C16168" s="1">
        <v>44825</v>
      </c>
      <c r="D16168">
        <v>35.261000000000003</v>
      </c>
    </row>
    <row r="16169" spans="1:4" hidden="1" x14ac:dyDescent="0.35">
      <c r="A16169" s="3" t="str">
        <f t="shared" ref="A16169:A16192" si="253">CONCATENATE(B16169,"_",C16169)</f>
        <v>ROST_44825</v>
      </c>
      <c r="B16169" t="s">
        <v>80</v>
      </c>
      <c r="C16169" s="1">
        <v>44825</v>
      </c>
      <c r="D16169">
        <v>87.620999999999995</v>
      </c>
    </row>
    <row r="16170" spans="1:4" hidden="1" x14ac:dyDescent="0.35">
      <c r="A16170" s="3" t="str">
        <f t="shared" si="253"/>
        <v>SEGA.L_44825</v>
      </c>
      <c r="B16170" t="s">
        <v>81</v>
      </c>
      <c r="C16170" s="1">
        <v>44825</v>
      </c>
      <c r="D16170">
        <v>95.997</v>
      </c>
    </row>
    <row r="16171" spans="1:4" hidden="1" x14ac:dyDescent="0.35">
      <c r="A16171" s="3" t="str">
        <f t="shared" si="253"/>
        <v>SHY_44825</v>
      </c>
      <c r="B16171" t="s">
        <v>82</v>
      </c>
      <c r="C16171" s="1">
        <v>44825</v>
      </c>
      <c r="D16171">
        <v>80.724999999999994</v>
      </c>
    </row>
    <row r="16172" spans="1:4" hidden="1" x14ac:dyDescent="0.35">
      <c r="A16172" s="3" t="str">
        <f t="shared" si="253"/>
        <v>SLV_44825</v>
      </c>
      <c r="B16172" t="s">
        <v>83</v>
      </c>
      <c r="C16172" s="1">
        <v>44825</v>
      </c>
      <c r="D16172">
        <v>18.059999999999999</v>
      </c>
    </row>
    <row r="16173" spans="1:4" hidden="1" x14ac:dyDescent="0.35">
      <c r="A16173" s="3" t="str">
        <f t="shared" si="253"/>
        <v>SPMV.L_44825</v>
      </c>
      <c r="B16173" t="s">
        <v>84</v>
      </c>
      <c r="C16173" s="1">
        <v>44825</v>
      </c>
      <c r="D16173">
        <v>73.53</v>
      </c>
    </row>
    <row r="16174" spans="1:4" hidden="1" x14ac:dyDescent="0.35">
      <c r="A16174" s="3" t="str">
        <f t="shared" si="253"/>
        <v>TLT_44825</v>
      </c>
      <c r="B16174" t="s">
        <v>85</v>
      </c>
      <c r="C16174" s="1">
        <v>44825</v>
      </c>
      <c r="D16174">
        <v>106.71899999999999</v>
      </c>
    </row>
    <row r="16175" spans="1:4" hidden="1" x14ac:dyDescent="0.35">
      <c r="A16175" s="3" t="str">
        <f t="shared" si="253"/>
        <v>UNH_44825</v>
      </c>
      <c r="B16175" t="s">
        <v>86</v>
      </c>
      <c r="C16175" s="1">
        <v>44825</v>
      </c>
      <c r="D16175">
        <v>510.50599999999997</v>
      </c>
    </row>
    <row r="16176" spans="1:4" hidden="1" x14ac:dyDescent="0.35">
      <c r="A16176" s="3" t="str">
        <f t="shared" si="253"/>
        <v>URI_44825</v>
      </c>
      <c r="B16176" t="s">
        <v>87</v>
      </c>
      <c r="C16176" s="1">
        <v>44825</v>
      </c>
      <c r="D16176">
        <v>281.94799999999998</v>
      </c>
    </row>
    <row r="16177" spans="1:4" hidden="1" x14ac:dyDescent="0.35">
      <c r="A16177" s="3" t="str">
        <f t="shared" si="253"/>
        <v>V_44825</v>
      </c>
      <c r="B16177" t="s">
        <v>88</v>
      </c>
      <c r="C16177" s="1">
        <v>44825</v>
      </c>
      <c r="D16177">
        <v>186.238</v>
      </c>
    </row>
    <row r="16178" spans="1:4" hidden="1" x14ac:dyDescent="0.35">
      <c r="A16178" s="3" t="str">
        <f t="shared" si="253"/>
        <v>VRSK_44825</v>
      </c>
      <c r="B16178" t="s">
        <v>89</v>
      </c>
      <c r="C16178" s="1">
        <v>44825</v>
      </c>
      <c r="D16178">
        <v>180.00700000000001</v>
      </c>
    </row>
    <row r="16179" spans="1:4" hidden="1" x14ac:dyDescent="0.35">
      <c r="A16179" s="3" t="str">
        <f t="shared" si="253"/>
        <v>VXX_44825</v>
      </c>
      <c r="B16179" t="s">
        <v>90</v>
      </c>
      <c r="C16179" s="1">
        <v>44825</v>
      </c>
      <c r="D16179">
        <v>18.86</v>
      </c>
    </row>
    <row r="16180" spans="1:4" hidden="1" x14ac:dyDescent="0.35">
      <c r="A16180" s="3" t="str">
        <f t="shared" si="253"/>
        <v>WRK_44825</v>
      </c>
      <c r="B16180" t="s">
        <v>91</v>
      </c>
      <c r="C16180" s="1">
        <v>44825</v>
      </c>
      <c r="D16180">
        <v>33.07</v>
      </c>
    </row>
    <row r="16181" spans="1:4" hidden="1" x14ac:dyDescent="0.35">
      <c r="A16181" s="3" t="str">
        <f t="shared" si="253"/>
        <v>XLB_44825</v>
      </c>
      <c r="B16181" t="s">
        <v>92</v>
      </c>
      <c r="C16181" s="1">
        <v>44825</v>
      </c>
      <c r="D16181">
        <v>70.254999999999995</v>
      </c>
    </row>
    <row r="16182" spans="1:4" hidden="1" x14ac:dyDescent="0.35">
      <c r="A16182" s="3" t="str">
        <f t="shared" si="253"/>
        <v>XLC_44825</v>
      </c>
      <c r="B16182" t="s">
        <v>93</v>
      </c>
      <c r="C16182" s="1">
        <v>44825</v>
      </c>
      <c r="D16182">
        <v>50.137</v>
      </c>
    </row>
    <row r="16183" spans="1:4" hidden="1" x14ac:dyDescent="0.35">
      <c r="A16183" s="3" t="str">
        <f t="shared" si="253"/>
        <v>XLE_44825</v>
      </c>
      <c r="B16183" t="s">
        <v>94</v>
      </c>
      <c r="C16183" s="1">
        <v>44825</v>
      </c>
      <c r="D16183">
        <v>75.195999999999998</v>
      </c>
    </row>
    <row r="16184" spans="1:4" hidden="1" x14ac:dyDescent="0.35">
      <c r="A16184" s="3" t="str">
        <f t="shared" si="253"/>
        <v>XLF_44825</v>
      </c>
      <c r="B16184" t="s">
        <v>95</v>
      </c>
      <c r="C16184" s="1">
        <v>44825</v>
      </c>
      <c r="D16184">
        <v>31.89</v>
      </c>
    </row>
    <row r="16185" spans="1:4" hidden="1" x14ac:dyDescent="0.35">
      <c r="A16185" s="3" t="str">
        <f t="shared" si="253"/>
        <v>XLI_44825</v>
      </c>
      <c r="B16185" t="s">
        <v>96</v>
      </c>
      <c r="C16185" s="1">
        <v>44825</v>
      </c>
      <c r="D16185">
        <v>87.274000000000001</v>
      </c>
    </row>
    <row r="16186" spans="1:4" hidden="1" x14ac:dyDescent="0.35">
      <c r="A16186" s="3" t="str">
        <f t="shared" si="253"/>
        <v>XLK_44825</v>
      </c>
      <c r="B16186" t="s">
        <v>97</v>
      </c>
      <c r="C16186" s="1">
        <v>44825</v>
      </c>
      <c r="D16186">
        <v>126.307</v>
      </c>
    </row>
    <row r="16187" spans="1:4" hidden="1" x14ac:dyDescent="0.35">
      <c r="A16187" s="3" t="str">
        <f t="shared" si="253"/>
        <v>XLP_44825</v>
      </c>
      <c r="B16187" t="s">
        <v>98</v>
      </c>
      <c r="C16187" s="1">
        <v>44825</v>
      </c>
      <c r="D16187">
        <v>70.177000000000007</v>
      </c>
    </row>
    <row r="16188" spans="1:4" hidden="1" x14ac:dyDescent="0.35">
      <c r="A16188" s="3" t="str">
        <f t="shared" si="253"/>
        <v>XLU_44825</v>
      </c>
      <c r="B16188" t="s">
        <v>99</v>
      </c>
      <c r="C16188" s="1">
        <v>44825</v>
      </c>
      <c r="D16188">
        <v>72.268000000000001</v>
      </c>
    </row>
    <row r="16189" spans="1:4" hidden="1" x14ac:dyDescent="0.35">
      <c r="A16189" s="3" t="str">
        <f t="shared" si="253"/>
        <v>XLV_44825</v>
      </c>
      <c r="B16189" t="s">
        <v>100</v>
      </c>
      <c r="C16189" s="1">
        <v>44825</v>
      </c>
      <c r="D16189">
        <v>122.206</v>
      </c>
    </row>
    <row r="16190" spans="1:4" hidden="1" x14ac:dyDescent="0.35">
      <c r="A16190" s="3" t="str">
        <f t="shared" si="253"/>
        <v>XLY_44825</v>
      </c>
      <c r="B16190" t="s">
        <v>101</v>
      </c>
      <c r="C16190" s="1">
        <v>44825</v>
      </c>
      <c r="D16190">
        <v>152.99100000000001</v>
      </c>
    </row>
    <row r="16191" spans="1:4" hidden="1" x14ac:dyDescent="0.35">
      <c r="A16191" s="3" t="str">
        <f t="shared" si="253"/>
        <v>XOM_44825</v>
      </c>
      <c r="B16191" t="s">
        <v>102</v>
      </c>
      <c r="C16191" s="1">
        <v>44825</v>
      </c>
      <c r="D16191">
        <v>89.512</v>
      </c>
    </row>
    <row r="16192" spans="1:4" hidden="1" x14ac:dyDescent="0.35">
      <c r="A16192" s="3" t="str">
        <f t="shared" si="253"/>
        <v>ABBV_44826</v>
      </c>
      <c r="B16192" t="s">
        <v>3</v>
      </c>
      <c r="C16192" s="1">
        <v>44826</v>
      </c>
      <c r="D16192">
        <v>140.23599999999999</v>
      </c>
    </row>
    <row r="16193" spans="1:4" hidden="1" x14ac:dyDescent="0.35">
      <c r="A16193" s="3" t="str">
        <f>CONCATENATE(B16193,"_",C16193)</f>
        <v>ACN_44826</v>
      </c>
      <c r="B16193" t="s">
        <v>4</v>
      </c>
      <c r="C16193" s="1">
        <v>44826</v>
      </c>
      <c r="D16193">
        <v>260.09500000000003</v>
      </c>
    </row>
    <row r="16194" spans="1:4" hidden="1" x14ac:dyDescent="0.35">
      <c r="A16194" s="3" t="str">
        <f t="shared" ref="A16194:A16257" si="254">CONCATENATE(B16194,"_",C16194)</f>
        <v>AEP_44826</v>
      </c>
      <c r="B16194" t="s">
        <v>5</v>
      </c>
      <c r="C16194" s="1">
        <v>44826</v>
      </c>
      <c r="D16194">
        <v>97.061000000000007</v>
      </c>
    </row>
    <row r="16195" spans="1:4" hidden="1" x14ac:dyDescent="0.35">
      <c r="A16195" s="3" t="str">
        <f t="shared" si="254"/>
        <v>AIZ_44826</v>
      </c>
      <c r="B16195" t="s">
        <v>6</v>
      </c>
      <c r="C16195" s="1">
        <v>44826</v>
      </c>
      <c r="D16195">
        <v>147.851</v>
      </c>
    </row>
    <row r="16196" spans="1:4" hidden="1" x14ac:dyDescent="0.35">
      <c r="A16196" s="3" t="str">
        <f t="shared" si="254"/>
        <v>ALLE_44826</v>
      </c>
      <c r="B16196" t="s">
        <v>7</v>
      </c>
      <c r="C16196" s="1">
        <v>44826</v>
      </c>
      <c r="D16196">
        <v>90.292000000000002</v>
      </c>
    </row>
    <row r="16197" spans="1:4" hidden="1" x14ac:dyDescent="0.35">
      <c r="A16197" s="3" t="str">
        <f t="shared" si="254"/>
        <v>AMAT_44826</v>
      </c>
      <c r="B16197" t="s">
        <v>8</v>
      </c>
      <c r="C16197" s="1">
        <v>44826</v>
      </c>
      <c r="D16197">
        <v>84.832999999999998</v>
      </c>
    </row>
    <row r="16198" spans="1:4" hidden="1" x14ac:dyDescent="0.35">
      <c r="A16198" s="3" t="str">
        <f t="shared" si="254"/>
        <v>AMP_44826</v>
      </c>
      <c r="B16198" t="s">
        <v>9</v>
      </c>
      <c r="C16198" s="1">
        <v>44826</v>
      </c>
      <c r="D16198">
        <v>262.47300000000001</v>
      </c>
    </row>
    <row r="16199" spans="1:4" hidden="1" x14ac:dyDescent="0.35">
      <c r="A16199" s="3" t="str">
        <f t="shared" si="254"/>
        <v>AMZN_44826</v>
      </c>
      <c r="B16199" t="s">
        <v>10</v>
      </c>
      <c r="C16199" s="1">
        <v>44826</v>
      </c>
      <c r="D16199">
        <v>117.31</v>
      </c>
    </row>
    <row r="16200" spans="1:4" hidden="1" x14ac:dyDescent="0.35">
      <c r="A16200" s="3" t="str">
        <f t="shared" si="254"/>
        <v>AVB_44826</v>
      </c>
      <c r="B16200" t="s">
        <v>11</v>
      </c>
      <c r="C16200" s="1">
        <v>44826</v>
      </c>
      <c r="D16200">
        <v>185.02799999999999</v>
      </c>
    </row>
    <row r="16201" spans="1:4" hidden="1" x14ac:dyDescent="0.35">
      <c r="A16201" s="3" t="str">
        <f t="shared" si="254"/>
        <v>AVY_44826</v>
      </c>
      <c r="B16201" t="s">
        <v>12</v>
      </c>
      <c r="C16201" s="1">
        <v>44826</v>
      </c>
      <c r="D16201">
        <v>168.24799999999999</v>
      </c>
    </row>
    <row r="16202" spans="1:4" hidden="1" x14ac:dyDescent="0.35">
      <c r="A16202" s="3" t="str">
        <f t="shared" si="254"/>
        <v>AXP_44826</v>
      </c>
      <c r="B16202" t="s">
        <v>13</v>
      </c>
      <c r="C16202" s="1">
        <v>44826</v>
      </c>
      <c r="D16202">
        <v>141.994</v>
      </c>
    </row>
    <row r="16203" spans="1:4" hidden="1" x14ac:dyDescent="0.35">
      <c r="A16203" s="3" t="str">
        <f t="shared" si="254"/>
        <v>BDX_44826</v>
      </c>
      <c r="B16203" t="s">
        <v>14</v>
      </c>
      <c r="C16203" s="1">
        <v>44826</v>
      </c>
      <c r="D16203">
        <v>236.31399999999999</v>
      </c>
    </row>
    <row r="16204" spans="1:4" hidden="1" x14ac:dyDescent="0.35">
      <c r="A16204" s="3" t="str">
        <f t="shared" si="254"/>
        <v>BF-B_44826</v>
      </c>
      <c r="B16204" t="s">
        <v>15</v>
      </c>
      <c r="C16204" s="1">
        <v>44826</v>
      </c>
      <c r="D16204">
        <v>69.634</v>
      </c>
    </row>
    <row r="16205" spans="1:4" hidden="1" x14ac:dyDescent="0.35">
      <c r="A16205" s="3" t="str">
        <f t="shared" si="254"/>
        <v>BMY_44826</v>
      </c>
      <c r="B16205" t="s">
        <v>16</v>
      </c>
      <c r="C16205" s="1">
        <v>44826</v>
      </c>
      <c r="D16205">
        <v>70.183000000000007</v>
      </c>
    </row>
    <row r="16206" spans="1:4" hidden="1" x14ac:dyDescent="0.35">
      <c r="A16206" s="3" t="str">
        <f t="shared" si="254"/>
        <v>BR_44826</v>
      </c>
      <c r="B16206" t="s">
        <v>17</v>
      </c>
      <c r="C16206" s="1">
        <v>44826</v>
      </c>
      <c r="D16206">
        <v>156.38499999999999</v>
      </c>
    </row>
    <row r="16207" spans="1:4" hidden="1" x14ac:dyDescent="0.35">
      <c r="A16207" s="3" t="str">
        <f t="shared" si="254"/>
        <v>CARR_44826</v>
      </c>
      <c r="B16207" t="s">
        <v>18</v>
      </c>
      <c r="C16207" s="1">
        <v>44826</v>
      </c>
      <c r="D16207">
        <v>35.893000000000001</v>
      </c>
    </row>
    <row r="16208" spans="1:4" hidden="1" x14ac:dyDescent="0.35">
      <c r="A16208" s="3" t="str">
        <f t="shared" si="254"/>
        <v>CDW_44826</v>
      </c>
      <c r="B16208" t="s">
        <v>19</v>
      </c>
      <c r="C16208" s="1">
        <v>44826</v>
      </c>
      <c r="D16208">
        <v>162.131</v>
      </c>
    </row>
    <row r="16209" spans="1:4" hidden="1" x14ac:dyDescent="0.35">
      <c r="A16209" s="3" t="str">
        <f t="shared" si="254"/>
        <v>CE_44826</v>
      </c>
      <c r="B16209" t="s">
        <v>20</v>
      </c>
      <c r="C16209" s="1">
        <v>44826</v>
      </c>
      <c r="D16209">
        <v>92.706000000000003</v>
      </c>
    </row>
    <row r="16210" spans="1:4" hidden="1" x14ac:dyDescent="0.35">
      <c r="A16210" s="3" t="str">
        <f t="shared" si="254"/>
        <v>CHTR_44826</v>
      </c>
      <c r="B16210" t="s">
        <v>21</v>
      </c>
      <c r="C16210" s="1">
        <v>44826</v>
      </c>
      <c r="D16210">
        <v>333.96</v>
      </c>
    </row>
    <row r="16211" spans="1:4" hidden="1" x14ac:dyDescent="0.35">
      <c r="A16211" s="3" t="str">
        <f t="shared" si="254"/>
        <v>CNC_44826</v>
      </c>
      <c r="B16211" t="s">
        <v>22</v>
      </c>
      <c r="C16211" s="1">
        <v>44826</v>
      </c>
      <c r="D16211">
        <v>78.94</v>
      </c>
    </row>
    <row r="16212" spans="1:4" hidden="1" x14ac:dyDescent="0.35">
      <c r="A16212" s="3" t="str">
        <f t="shared" si="254"/>
        <v>CNP_44826</v>
      </c>
      <c r="B16212" t="s">
        <v>23</v>
      </c>
      <c r="C16212" s="1">
        <v>44826</v>
      </c>
      <c r="D16212">
        <v>31.26</v>
      </c>
    </row>
    <row r="16213" spans="1:4" hidden="1" x14ac:dyDescent="0.35">
      <c r="A16213" s="3" t="str">
        <f t="shared" si="254"/>
        <v>COP_44826</v>
      </c>
      <c r="B16213" t="s">
        <v>24</v>
      </c>
      <c r="C16213" s="1">
        <v>44826</v>
      </c>
      <c r="D16213">
        <v>107.001</v>
      </c>
    </row>
    <row r="16214" spans="1:4" hidden="1" x14ac:dyDescent="0.35">
      <c r="A16214" s="3" t="str">
        <f t="shared" si="254"/>
        <v>CTAS_44826</v>
      </c>
      <c r="B16214" t="s">
        <v>25</v>
      </c>
      <c r="C16214" s="1">
        <v>44826</v>
      </c>
      <c r="D16214">
        <v>386.76900000000001</v>
      </c>
    </row>
    <row r="16215" spans="1:4" hidden="1" x14ac:dyDescent="0.35">
      <c r="A16215" s="3" t="str">
        <f t="shared" si="254"/>
        <v>CZR_44826</v>
      </c>
      <c r="B16215" t="s">
        <v>26</v>
      </c>
      <c r="C16215" s="1">
        <v>44826</v>
      </c>
      <c r="D16215">
        <v>37.619999999999997</v>
      </c>
    </row>
    <row r="16216" spans="1:4" hidden="1" x14ac:dyDescent="0.35">
      <c r="A16216" s="3" t="str">
        <f t="shared" si="254"/>
        <v>DG_44826</v>
      </c>
      <c r="B16216" t="s">
        <v>27</v>
      </c>
      <c r="C16216" s="1">
        <v>44826</v>
      </c>
      <c r="D16216">
        <v>239.11799999999999</v>
      </c>
    </row>
    <row r="16217" spans="1:4" hidden="1" x14ac:dyDescent="0.35">
      <c r="A16217" s="3" t="str">
        <f t="shared" si="254"/>
        <v>DPZ_44826</v>
      </c>
      <c r="B16217" t="s">
        <v>28</v>
      </c>
      <c r="C16217" s="1">
        <v>44826</v>
      </c>
      <c r="D16217">
        <v>319.16699999999997</v>
      </c>
    </row>
    <row r="16218" spans="1:4" x14ac:dyDescent="0.35">
      <c r="A16218" s="3" t="str">
        <f t="shared" si="254"/>
        <v>DRE_44826</v>
      </c>
      <c r="B16218" t="s">
        <v>29</v>
      </c>
      <c r="C16218" s="1">
        <v>44826</v>
      </c>
      <c r="D16218">
        <v>51.42</v>
      </c>
    </row>
    <row r="16219" spans="1:4" hidden="1" x14ac:dyDescent="0.35">
      <c r="A16219" s="3" t="str">
        <f t="shared" si="254"/>
        <v>DXC_44826</v>
      </c>
      <c r="B16219" t="s">
        <v>30</v>
      </c>
      <c r="C16219" s="1">
        <v>44826</v>
      </c>
      <c r="D16219">
        <v>26.3</v>
      </c>
    </row>
    <row r="16220" spans="1:4" hidden="1" x14ac:dyDescent="0.35">
      <c r="A16220" s="3" t="str">
        <f t="shared" si="254"/>
        <v>EWA_44826</v>
      </c>
      <c r="B16220" t="s">
        <v>31</v>
      </c>
      <c r="C16220" s="1">
        <v>44826</v>
      </c>
      <c r="D16220">
        <v>20.346</v>
      </c>
    </row>
    <row r="16221" spans="1:4" hidden="1" x14ac:dyDescent="0.35">
      <c r="A16221" s="3" t="str">
        <f t="shared" si="254"/>
        <v>EWC_44826</v>
      </c>
      <c r="B16221" t="s">
        <v>32</v>
      </c>
      <c r="C16221" s="1">
        <v>44826</v>
      </c>
      <c r="D16221">
        <v>31.911999999999999</v>
      </c>
    </row>
    <row r="16222" spans="1:4" hidden="1" x14ac:dyDescent="0.35">
      <c r="A16222" s="3" t="str">
        <f t="shared" si="254"/>
        <v>EWG_44826</v>
      </c>
      <c r="B16222" t="s">
        <v>33</v>
      </c>
      <c r="C16222" s="1">
        <v>44826</v>
      </c>
      <c r="D16222">
        <v>20.893000000000001</v>
      </c>
    </row>
    <row r="16223" spans="1:4" hidden="1" x14ac:dyDescent="0.35">
      <c r="A16223" s="3" t="str">
        <f t="shared" si="254"/>
        <v>EWH_44826</v>
      </c>
      <c r="B16223" t="s">
        <v>34</v>
      </c>
      <c r="C16223" s="1">
        <v>44826</v>
      </c>
      <c r="D16223">
        <v>19.251999999999999</v>
      </c>
    </row>
    <row r="16224" spans="1:4" hidden="1" x14ac:dyDescent="0.35">
      <c r="A16224" s="3" t="str">
        <f t="shared" si="254"/>
        <v>EWJ_44826</v>
      </c>
      <c r="B16224" t="s">
        <v>35</v>
      </c>
      <c r="C16224" s="1">
        <v>44826</v>
      </c>
      <c r="D16224">
        <v>50.954999999999998</v>
      </c>
    </row>
    <row r="16225" spans="1:4" hidden="1" x14ac:dyDescent="0.35">
      <c r="A16225" s="3" t="str">
        <f t="shared" si="254"/>
        <v>EWL_44826</v>
      </c>
      <c r="B16225" t="s">
        <v>36</v>
      </c>
      <c r="C16225" s="1">
        <v>44826</v>
      </c>
      <c r="D16225">
        <v>38.42</v>
      </c>
    </row>
    <row r="16226" spans="1:4" hidden="1" x14ac:dyDescent="0.35">
      <c r="A16226" s="3" t="str">
        <f t="shared" si="254"/>
        <v>EWQ_44826</v>
      </c>
      <c r="B16226" t="s">
        <v>37</v>
      </c>
      <c r="C16226" s="1">
        <v>44826</v>
      </c>
      <c r="D16226">
        <v>28.018000000000001</v>
      </c>
    </row>
    <row r="16227" spans="1:4" hidden="1" x14ac:dyDescent="0.35">
      <c r="A16227" s="3" t="str">
        <f t="shared" si="254"/>
        <v>EWT_44826</v>
      </c>
      <c r="B16227" t="s">
        <v>38</v>
      </c>
      <c r="C16227" s="1">
        <v>44826</v>
      </c>
      <c r="D16227">
        <v>39.225999999999999</v>
      </c>
    </row>
    <row r="16228" spans="1:4" hidden="1" x14ac:dyDescent="0.35">
      <c r="A16228" s="3" t="str">
        <f t="shared" si="254"/>
        <v>EWU_44826</v>
      </c>
      <c r="B16228" t="s">
        <v>39</v>
      </c>
      <c r="C16228" s="1">
        <v>44826</v>
      </c>
      <c r="D16228">
        <v>27.326000000000001</v>
      </c>
    </row>
    <row r="16229" spans="1:4" hidden="1" x14ac:dyDescent="0.35">
      <c r="A16229" s="3" t="str">
        <f t="shared" si="254"/>
        <v>EWY_44826</v>
      </c>
      <c r="B16229" t="s">
        <v>40</v>
      </c>
      <c r="C16229" s="1">
        <v>44826</v>
      </c>
      <c r="D16229">
        <v>51.771999999999998</v>
      </c>
    </row>
    <row r="16230" spans="1:4" hidden="1" x14ac:dyDescent="0.35">
      <c r="A16230" s="3" t="str">
        <f t="shared" si="254"/>
        <v>EWZ_44826</v>
      </c>
      <c r="B16230" t="s">
        <v>41</v>
      </c>
      <c r="C16230" s="1">
        <v>44826</v>
      </c>
      <c r="D16230">
        <v>29.963999999999999</v>
      </c>
    </row>
    <row r="16231" spans="1:4" hidden="1" x14ac:dyDescent="0.35">
      <c r="A16231" s="3" t="str">
        <f t="shared" si="254"/>
        <v>FTV_44826</v>
      </c>
      <c r="B16231" t="s">
        <v>43</v>
      </c>
      <c r="C16231" s="1">
        <v>44826</v>
      </c>
      <c r="D16231">
        <v>60.825000000000003</v>
      </c>
    </row>
    <row r="16232" spans="1:4" hidden="1" x14ac:dyDescent="0.35">
      <c r="A16232" s="3" t="str">
        <f t="shared" si="254"/>
        <v>GOOG_44826</v>
      </c>
      <c r="B16232" t="s">
        <v>44</v>
      </c>
      <c r="C16232" s="1">
        <v>44826</v>
      </c>
      <c r="D16232">
        <v>100.57</v>
      </c>
    </row>
    <row r="16233" spans="1:4" hidden="1" x14ac:dyDescent="0.35">
      <c r="A16233" s="3" t="str">
        <f t="shared" si="254"/>
        <v>GPC_44826</v>
      </c>
      <c r="B16233" t="s">
        <v>45</v>
      </c>
      <c r="C16233" s="1">
        <v>44826</v>
      </c>
      <c r="D16233">
        <v>153.56700000000001</v>
      </c>
    </row>
    <row r="16234" spans="1:4" hidden="1" x14ac:dyDescent="0.35">
      <c r="A16234" s="3" t="str">
        <f t="shared" si="254"/>
        <v>GSG_44826</v>
      </c>
      <c r="B16234" t="s">
        <v>46</v>
      </c>
      <c r="C16234" s="1">
        <v>44826</v>
      </c>
      <c r="D16234">
        <v>21.33</v>
      </c>
    </row>
    <row r="16235" spans="1:4" hidden="1" x14ac:dyDescent="0.35">
      <c r="A16235" s="3" t="str">
        <f t="shared" si="254"/>
        <v>HIG_44826</v>
      </c>
      <c r="B16235" t="s">
        <v>47</v>
      </c>
      <c r="C16235" s="1">
        <v>44826</v>
      </c>
      <c r="D16235">
        <v>62.04</v>
      </c>
    </row>
    <row r="16236" spans="1:4" hidden="1" x14ac:dyDescent="0.35">
      <c r="A16236" s="3" t="str">
        <f t="shared" si="254"/>
        <v>HIGH.L_44826</v>
      </c>
      <c r="B16236" t="s">
        <v>48</v>
      </c>
      <c r="C16236" s="1">
        <v>44826</v>
      </c>
      <c r="D16236">
        <v>4.8650000000000002</v>
      </c>
    </row>
    <row r="16237" spans="1:4" hidden="1" x14ac:dyDescent="0.35">
      <c r="A16237" s="3" t="str">
        <f t="shared" si="254"/>
        <v>HST_44826</v>
      </c>
      <c r="B16237" t="s">
        <v>49</v>
      </c>
      <c r="C16237" s="1">
        <v>44826</v>
      </c>
      <c r="D16237">
        <v>15.952</v>
      </c>
    </row>
    <row r="16238" spans="1:4" hidden="1" x14ac:dyDescent="0.35">
      <c r="A16238" s="3" t="str">
        <f t="shared" si="254"/>
        <v>HYG_44826</v>
      </c>
      <c r="B16238" t="s">
        <v>50</v>
      </c>
      <c r="C16238" s="1">
        <v>44826</v>
      </c>
      <c r="D16238">
        <v>71.394000000000005</v>
      </c>
    </row>
    <row r="16239" spans="1:4" hidden="1" x14ac:dyDescent="0.35">
      <c r="A16239" s="3" t="str">
        <f t="shared" si="254"/>
        <v>IAU_44826</v>
      </c>
      <c r="B16239" t="s">
        <v>51</v>
      </c>
      <c r="C16239" s="1">
        <v>44826</v>
      </c>
      <c r="D16239">
        <v>31.73</v>
      </c>
    </row>
    <row r="16240" spans="1:4" hidden="1" x14ac:dyDescent="0.35">
      <c r="A16240" s="3" t="str">
        <f t="shared" si="254"/>
        <v>ICLN_44826</v>
      </c>
      <c r="B16240" t="s">
        <v>52</v>
      </c>
      <c r="C16240" s="1">
        <v>44826</v>
      </c>
      <c r="D16240">
        <v>20.574000000000002</v>
      </c>
    </row>
    <row r="16241" spans="1:4" hidden="1" x14ac:dyDescent="0.35">
      <c r="A16241" s="3" t="str">
        <f t="shared" si="254"/>
        <v>IEAA.L_44826</v>
      </c>
      <c r="B16241" t="s">
        <v>53</v>
      </c>
      <c r="C16241" s="1">
        <v>44826</v>
      </c>
      <c r="D16241">
        <v>4.6040000000000001</v>
      </c>
    </row>
    <row r="16242" spans="1:4" hidden="1" x14ac:dyDescent="0.35">
      <c r="A16242" s="3" t="str">
        <f t="shared" si="254"/>
        <v>IEF_44826</v>
      </c>
      <c r="B16242" t="s">
        <v>54</v>
      </c>
      <c r="C16242" s="1">
        <v>44826</v>
      </c>
      <c r="D16242">
        <v>95.912000000000006</v>
      </c>
    </row>
    <row r="16243" spans="1:4" hidden="1" x14ac:dyDescent="0.35">
      <c r="A16243" s="3" t="str">
        <f t="shared" si="254"/>
        <v>IEFM.L_44826</v>
      </c>
      <c r="B16243" t="s">
        <v>55</v>
      </c>
      <c r="C16243" s="1">
        <v>44826</v>
      </c>
      <c r="D16243">
        <v>698.95</v>
      </c>
    </row>
    <row r="16244" spans="1:4" hidden="1" x14ac:dyDescent="0.35">
      <c r="A16244" s="3" t="str">
        <f t="shared" si="254"/>
        <v>IEMG_44826</v>
      </c>
      <c r="B16244" t="s">
        <v>56</v>
      </c>
      <c r="C16244" s="1">
        <v>44826</v>
      </c>
      <c r="D16244">
        <v>44.874000000000002</v>
      </c>
    </row>
    <row r="16245" spans="1:4" hidden="1" x14ac:dyDescent="0.35">
      <c r="A16245" s="3" t="str">
        <f t="shared" si="254"/>
        <v>IEUS_44826</v>
      </c>
      <c r="B16245" t="s">
        <v>57</v>
      </c>
      <c r="C16245" s="1">
        <v>44826</v>
      </c>
      <c r="D16245">
        <v>43.16</v>
      </c>
    </row>
    <row r="16246" spans="1:4" hidden="1" x14ac:dyDescent="0.35">
      <c r="A16246" s="3" t="str">
        <f t="shared" si="254"/>
        <v>IEVL.L_44826</v>
      </c>
      <c r="B16246" t="s">
        <v>58</v>
      </c>
      <c r="C16246" s="1">
        <v>44826</v>
      </c>
      <c r="D16246">
        <v>6.5940000000000003</v>
      </c>
    </row>
    <row r="16247" spans="1:4" hidden="1" x14ac:dyDescent="0.35">
      <c r="A16247" s="3" t="str">
        <f t="shared" si="254"/>
        <v>IGF_44826</v>
      </c>
      <c r="B16247" t="s">
        <v>59</v>
      </c>
      <c r="C16247" s="1">
        <v>44826</v>
      </c>
      <c r="D16247">
        <v>44.975999999999999</v>
      </c>
    </row>
    <row r="16248" spans="1:4" hidden="1" x14ac:dyDescent="0.35">
      <c r="A16248" s="3" t="str">
        <f t="shared" si="254"/>
        <v>INDA_44826</v>
      </c>
      <c r="B16248" t="s">
        <v>60</v>
      </c>
      <c r="C16248" s="1">
        <v>44826</v>
      </c>
      <c r="D16248">
        <v>42.49</v>
      </c>
    </row>
    <row r="16249" spans="1:4" hidden="1" x14ac:dyDescent="0.35">
      <c r="A16249" s="3" t="str">
        <f t="shared" si="254"/>
        <v>IUMO.L_44826</v>
      </c>
      <c r="B16249" t="s">
        <v>61</v>
      </c>
      <c r="C16249" s="1">
        <v>44826</v>
      </c>
      <c r="D16249">
        <v>9.532</v>
      </c>
    </row>
    <row r="16250" spans="1:4" hidden="1" x14ac:dyDescent="0.35">
      <c r="A16250" s="3" t="str">
        <f t="shared" si="254"/>
        <v>IUVL.L_44826</v>
      </c>
      <c r="B16250" t="s">
        <v>62</v>
      </c>
      <c r="C16250" s="1">
        <v>44826</v>
      </c>
      <c r="D16250">
        <v>7.6059999999999999</v>
      </c>
    </row>
    <row r="16251" spans="1:4" hidden="1" x14ac:dyDescent="0.35">
      <c r="A16251" s="3" t="str">
        <f t="shared" si="254"/>
        <v>IVV_44826</v>
      </c>
      <c r="B16251" t="s">
        <v>63</v>
      </c>
      <c r="C16251" s="1">
        <v>44826</v>
      </c>
      <c r="D16251">
        <v>374.13499999999999</v>
      </c>
    </row>
    <row r="16252" spans="1:4" hidden="1" x14ac:dyDescent="0.35">
      <c r="A16252" s="3" t="str">
        <f t="shared" si="254"/>
        <v>IWM_44826</v>
      </c>
      <c r="B16252" t="s">
        <v>64</v>
      </c>
      <c r="C16252" s="1">
        <v>44826</v>
      </c>
      <c r="D16252">
        <v>169.72499999999999</v>
      </c>
    </row>
    <row r="16253" spans="1:4" hidden="1" x14ac:dyDescent="0.35">
      <c r="A16253" s="3" t="str">
        <f t="shared" si="254"/>
        <v>IXN_44826</v>
      </c>
      <c r="B16253" t="s">
        <v>65</v>
      </c>
      <c r="C16253" s="1">
        <v>44826</v>
      </c>
      <c r="D16253">
        <v>44.487000000000002</v>
      </c>
    </row>
    <row r="16254" spans="1:4" hidden="1" x14ac:dyDescent="0.35">
      <c r="A16254" s="3" t="str">
        <f t="shared" si="254"/>
        <v>JPEA.L_44826</v>
      </c>
      <c r="B16254" t="s">
        <v>66</v>
      </c>
      <c r="C16254" s="1">
        <v>44826</v>
      </c>
      <c r="D16254">
        <v>4.6740000000000004</v>
      </c>
    </row>
    <row r="16255" spans="1:4" hidden="1" x14ac:dyDescent="0.35">
      <c r="A16255" s="3" t="str">
        <f t="shared" si="254"/>
        <v>JPM_44826</v>
      </c>
      <c r="B16255" t="s">
        <v>67</v>
      </c>
      <c r="C16255" s="1">
        <v>44826</v>
      </c>
      <c r="D16255">
        <v>109.416</v>
      </c>
    </row>
    <row r="16256" spans="1:4" hidden="1" x14ac:dyDescent="0.35">
      <c r="A16256" s="3" t="str">
        <f t="shared" si="254"/>
        <v>KR_44826</v>
      </c>
      <c r="B16256" t="s">
        <v>68</v>
      </c>
      <c r="C16256" s="1">
        <v>44826</v>
      </c>
      <c r="D16256">
        <v>44.991999999999997</v>
      </c>
    </row>
    <row r="16257" spans="1:4" hidden="1" x14ac:dyDescent="0.35">
      <c r="A16257" s="3" t="str">
        <f t="shared" si="254"/>
        <v>LQD_44826</v>
      </c>
      <c r="B16257" t="s">
        <v>69</v>
      </c>
      <c r="C16257" s="1">
        <v>44826</v>
      </c>
      <c r="D16257">
        <v>103.80800000000001</v>
      </c>
    </row>
    <row r="16258" spans="1:4" hidden="1" x14ac:dyDescent="0.35">
      <c r="A16258" s="3" t="str">
        <f t="shared" ref="A16258:A16321" si="255">CONCATENATE(B16258,"_",C16258)</f>
        <v>MCHI_44826</v>
      </c>
      <c r="B16258" t="s">
        <v>70</v>
      </c>
      <c r="C16258" s="1">
        <v>44826</v>
      </c>
      <c r="D16258">
        <v>43.746000000000002</v>
      </c>
    </row>
    <row r="16259" spans="1:4" hidden="1" x14ac:dyDescent="0.35">
      <c r="A16259" s="3" t="str">
        <f t="shared" si="255"/>
        <v>META_44826</v>
      </c>
      <c r="B16259" t="s">
        <v>144</v>
      </c>
      <c r="C16259" s="1">
        <v>44826</v>
      </c>
      <c r="D16259">
        <v>142.82</v>
      </c>
    </row>
    <row r="16260" spans="1:4" hidden="1" x14ac:dyDescent="0.35">
      <c r="A16260" s="3" t="str">
        <f t="shared" si="255"/>
        <v>MVEU.L_44826</v>
      </c>
      <c r="B16260" t="s">
        <v>71</v>
      </c>
      <c r="C16260" s="1">
        <v>44826</v>
      </c>
      <c r="D16260">
        <v>47.308</v>
      </c>
    </row>
    <row r="16261" spans="1:4" hidden="1" x14ac:dyDescent="0.35">
      <c r="A16261" s="3" t="str">
        <f t="shared" si="255"/>
        <v>OGN_44826</v>
      </c>
      <c r="B16261" t="s">
        <v>72</v>
      </c>
      <c r="C16261" s="1">
        <v>44826</v>
      </c>
      <c r="D16261">
        <v>25.992000000000001</v>
      </c>
    </row>
    <row r="16262" spans="1:4" hidden="1" x14ac:dyDescent="0.35">
      <c r="A16262" s="3" t="str">
        <f t="shared" si="255"/>
        <v>PG_44826</v>
      </c>
      <c r="B16262" t="s">
        <v>73</v>
      </c>
      <c r="C16262" s="1">
        <v>44826</v>
      </c>
      <c r="D16262">
        <v>134.40600000000001</v>
      </c>
    </row>
    <row r="16263" spans="1:4" hidden="1" x14ac:dyDescent="0.35">
      <c r="A16263" s="3" t="str">
        <f t="shared" si="255"/>
        <v>PPL_44826</v>
      </c>
      <c r="B16263" t="s">
        <v>74</v>
      </c>
      <c r="C16263" s="1">
        <v>44826</v>
      </c>
      <c r="D16263">
        <v>28.16</v>
      </c>
    </row>
    <row r="16264" spans="1:4" hidden="1" x14ac:dyDescent="0.35">
      <c r="A16264" s="3" t="str">
        <f t="shared" si="255"/>
        <v>PRU_44826</v>
      </c>
      <c r="B16264" t="s">
        <v>75</v>
      </c>
      <c r="C16264" s="1">
        <v>44826</v>
      </c>
      <c r="D16264">
        <v>89.962999999999994</v>
      </c>
    </row>
    <row r="16265" spans="1:4" hidden="1" x14ac:dyDescent="0.35">
      <c r="A16265" s="3" t="str">
        <f t="shared" si="255"/>
        <v>PYPL_44826</v>
      </c>
      <c r="B16265" t="s">
        <v>76</v>
      </c>
      <c r="C16265" s="1">
        <v>44826</v>
      </c>
      <c r="D16265">
        <v>87.66</v>
      </c>
    </row>
    <row r="16266" spans="1:4" hidden="1" x14ac:dyDescent="0.35">
      <c r="A16266" s="3" t="str">
        <f t="shared" si="255"/>
        <v>RE_44826</v>
      </c>
      <c r="B16266" t="s">
        <v>77</v>
      </c>
      <c r="C16266" s="1">
        <v>44826</v>
      </c>
      <c r="D16266">
        <v>256.18900000000002</v>
      </c>
    </row>
    <row r="16267" spans="1:4" hidden="1" x14ac:dyDescent="0.35">
      <c r="A16267" s="3" t="str">
        <f t="shared" si="255"/>
        <v>REET_44826</v>
      </c>
      <c r="B16267" t="s">
        <v>78</v>
      </c>
      <c r="C16267" s="1">
        <v>44826</v>
      </c>
      <c r="D16267">
        <v>22.373999999999999</v>
      </c>
    </row>
    <row r="16268" spans="1:4" hidden="1" x14ac:dyDescent="0.35">
      <c r="A16268" s="3" t="str">
        <f t="shared" si="255"/>
        <v>ROL_44826</v>
      </c>
      <c r="B16268" t="s">
        <v>79</v>
      </c>
      <c r="C16268" s="1">
        <v>44826</v>
      </c>
      <c r="D16268">
        <v>34.664999999999999</v>
      </c>
    </row>
    <row r="16269" spans="1:4" hidden="1" x14ac:dyDescent="0.35">
      <c r="A16269" s="3" t="str">
        <f t="shared" si="255"/>
        <v>ROST_44826</v>
      </c>
      <c r="B16269" t="s">
        <v>80</v>
      </c>
      <c r="C16269" s="1">
        <v>44826</v>
      </c>
      <c r="D16269">
        <v>86.364000000000004</v>
      </c>
    </row>
    <row r="16270" spans="1:4" hidden="1" x14ac:dyDescent="0.35">
      <c r="A16270" s="3" t="str">
        <f t="shared" si="255"/>
        <v>SEGA.L_44826</v>
      </c>
      <c r="B16270" t="s">
        <v>81</v>
      </c>
      <c r="C16270" s="1">
        <v>44826</v>
      </c>
      <c r="D16270">
        <v>95.554000000000002</v>
      </c>
    </row>
    <row r="16271" spans="1:4" hidden="1" x14ac:dyDescent="0.35">
      <c r="A16271" s="3" t="str">
        <f t="shared" si="255"/>
        <v>SHY_44826</v>
      </c>
      <c r="B16271" t="s">
        <v>82</v>
      </c>
      <c r="C16271" s="1">
        <v>44826</v>
      </c>
      <c r="D16271">
        <v>80.575999999999993</v>
      </c>
    </row>
    <row r="16272" spans="1:4" hidden="1" x14ac:dyDescent="0.35">
      <c r="A16272" s="3" t="str">
        <f t="shared" si="255"/>
        <v>SLV_44826</v>
      </c>
      <c r="B16272" t="s">
        <v>83</v>
      </c>
      <c r="C16272" s="1">
        <v>44826</v>
      </c>
      <c r="D16272">
        <v>18.09</v>
      </c>
    </row>
    <row r="16273" spans="1:4" hidden="1" x14ac:dyDescent="0.35">
      <c r="A16273" s="3" t="str">
        <f t="shared" si="255"/>
        <v>SPMV.L_44826</v>
      </c>
      <c r="B16273" t="s">
        <v>84</v>
      </c>
      <c r="C16273" s="1">
        <v>44826</v>
      </c>
      <c r="D16273">
        <v>71.739999999999995</v>
      </c>
    </row>
    <row r="16274" spans="1:4" hidden="1" x14ac:dyDescent="0.35">
      <c r="A16274" s="3" t="str">
        <f t="shared" si="255"/>
        <v>TLT_44826</v>
      </c>
      <c r="B16274" t="s">
        <v>85</v>
      </c>
      <c r="C16274" s="1">
        <v>44826</v>
      </c>
      <c r="D16274">
        <v>103.992</v>
      </c>
    </row>
    <row r="16275" spans="1:4" hidden="1" x14ac:dyDescent="0.35">
      <c r="A16275" s="3" t="str">
        <f t="shared" si="255"/>
        <v>UNH_44826</v>
      </c>
      <c r="B16275" t="s">
        <v>86</v>
      </c>
      <c r="C16275" s="1">
        <v>44826</v>
      </c>
      <c r="D16275">
        <v>515.87</v>
      </c>
    </row>
    <row r="16276" spans="1:4" hidden="1" x14ac:dyDescent="0.35">
      <c r="A16276" s="3" t="str">
        <f t="shared" si="255"/>
        <v>URI_44826</v>
      </c>
      <c r="B16276" t="s">
        <v>87</v>
      </c>
      <c r="C16276" s="1">
        <v>44826</v>
      </c>
      <c r="D16276">
        <v>272.37900000000002</v>
      </c>
    </row>
    <row r="16277" spans="1:4" hidden="1" x14ac:dyDescent="0.35">
      <c r="A16277" s="3" t="str">
        <f t="shared" si="255"/>
        <v>V_44826</v>
      </c>
      <c r="B16277" t="s">
        <v>88</v>
      </c>
      <c r="C16277" s="1">
        <v>44826</v>
      </c>
      <c r="D16277">
        <v>185.01300000000001</v>
      </c>
    </row>
    <row r="16278" spans="1:4" hidden="1" x14ac:dyDescent="0.35">
      <c r="A16278" s="3" t="str">
        <f t="shared" si="255"/>
        <v>VRSK_44826</v>
      </c>
      <c r="B16278" t="s">
        <v>89</v>
      </c>
      <c r="C16278" s="1">
        <v>44826</v>
      </c>
      <c r="D16278">
        <v>174.76599999999999</v>
      </c>
    </row>
    <row r="16279" spans="1:4" hidden="1" x14ac:dyDescent="0.35">
      <c r="A16279" s="3" t="str">
        <f t="shared" si="255"/>
        <v>VXX_44826</v>
      </c>
      <c r="B16279" t="s">
        <v>90</v>
      </c>
      <c r="C16279" s="1">
        <v>44826</v>
      </c>
      <c r="D16279">
        <v>18.91</v>
      </c>
    </row>
    <row r="16280" spans="1:4" hidden="1" x14ac:dyDescent="0.35">
      <c r="A16280" s="3" t="str">
        <f t="shared" si="255"/>
        <v>WRK_44826</v>
      </c>
      <c r="B16280" t="s">
        <v>91</v>
      </c>
      <c r="C16280" s="1">
        <v>44826</v>
      </c>
      <c r="D16280">
        <v>32.302</v>
      </c>
    </row>
    <row r="16281" spans="1:4" hidden="1" x14ac:dyDescent="0.35">
      <c r="A16281" s="3" t="str">
        <f t="shared" si="255"/>
        <v>XLB_44826</v>
      </c>
      <c r="B16281" t="s">
        <v>92</v>
      </c>
      <c r="C16281" s="1">
        <v>44826</v>
      </c>
      <c r="D16281">
        <v>69.41</v>
      </c>
    </row>
    <row r="16282" spans="1:4" hidden="1" x14ac:dyDescent="0.35">
      <c r="A16282" s="3" t="str">
        <f t="shared" si="255"/>
        <v>XLC_44826</v>
      </c>
      <c r="B16282" t="s">
        <v>93</v>
      </c>
      <c r="C16282" s="1">
        <v>44826</v>
      </c>
      <c r="D16282">
        <v>49.957000000000001</v>
      </c>
    </row>
    <row r="16283" spans="1:4" hidden="1" x14ac:dyDescent="0.35">
      <c r="A16283" s="3" t="str">
        <f t="shared" si="255"/>
        <v>XLE_44826</v>
      </c>
      <c r="B16283" t="s">
        <v>94</v>
      </c>
      <c r="C16283" s="1">
        <v>44826</v>
      </c>
      <c r="D16283">
        <v>74.929000000000002</v>
      </c>
    </row>
    <row r="16284" spans="1:4" hidden="1" x14ac:dyDescent="0.35">
      <c r="A16284" s="3" t="str">
        <f t="shared" si="255"/>
        <v>XLF_44826</v>
      </c>
      <c r="B16284" t="s">
        <v>95</v>
      </c>
      <c r="C16284" s="1">
        <v>44826</v>
      </c>
      <c r="D16284">
        <v>31.353999999999999</v>
      </c>
    </row>
    <row r="16285" spans="1:4" hidden="1" x14ac:dyDescent="0.35">
      <c r="A16285" s="3" t="str">
        <f t="shared" si="255"/>
        <v>XLI_44826</v>
      </c>
      <c r="B16285" t="s">
        <v>96</v>
      </c>
      <c r="C16285" s="1">
        <v>44826</v>
      </c>
      <c r="D16285">
        <v>85.96</v>
      </c>
    </row>
    <row r="16286" spans="1:4" hidden="1" x14ac:dyDescent="0.35">
      <c r="A16286" s="3" t="str">
        <f t="shared" si="255"/>
        <v>XLK_44826</v>
      </c>
      <c r="B16286" t="s">
        <v>97</v>
      </c>
      <c r="C16286" s="1">
        <v>44826</v>
      </c>
      <c r="D16286">
        <v>125.021</v>
      </c>
    </row>
    <row r="16287" spans="1:4" hidden="1" x14ac:dyDescent="0.35">
      <c r="A16287" s="3" t="str">
        <f t="shared" si="255"/>
        <v>XLP_44826</v>
      </c>
      <c r="B16287" t="s">
        <v>98</v>
      </c>
      <c r="C16287" s="1">
        <v>44826</v>
      </c>
      <c r="D16287">
        <v>70.078000000000003</v>
      </c>
    </row>
    <row r="16288" spans="1:4" hidden="1" x14ac:dyDescent="0.35">
      <c r="A16288" s="3" t="str">
        <f t="shared" si="255"/>
        <v>XLU_44826</v>
      </c>
      <c r="B16288" t="s">
        <v>99</v>
      </c>
      <c r="C16288" s="1">
        <v>44826</v>
      </c>
      <c r="D16288">
        <v>72.010000000000005</v>
      </c>
    </row>
    <row r="16289" spans="1:4" hidden="1" x14ac:dyDescent="0.35">
      <c r="A16289" s="3" t="str">
        <f t="shared" si="255"/>
        <v>XLV_44826</v>
      </c>
      <c r="B16289" t="s">
        <v>100</v>
      </c>
      <c r="C16289" s="1">
        <v>44826</v>
      </c>
      <c r="D16289">
        <v>122.854</v>
      </c>
    </row>
    <row r="16290" spans="1:4" hidden="1" x14ac:dyDescent="0.35">
      <c r="A16290" s="3" t="str">
        <f t="shared" si="255"/>
        <v>XLY_44826</v>
      </c>
      <c r="B16290" t="s">
        <v>101</v>
      </c>
      <c r="C16290" s="1">
        <v>44826</v>
      </c>
      <c r="D16290">
        <v>149.46100000000001</v>
      </c>
    </row>
    <row r="16291" spans="1:4" hidden="1" x14ac:dyDescent="0.35">
      <c r="A16291" s="3" t="str">
        <f t="shared" si="255"/>
        <v>XOM_44826</v>
      </c>
      <c r="B16291" t="s">
        <v>102</v>
      </c>
      <c r="C16291" s="1">
        <v>44826</v>
      </c>
      <c r="D16291">
        <v>89.138000000000005</v>
      </c>
    </row>
    <row r="16292" spans="1:4" hidden="1" x14ac:dyDescent="0.35">
      <c r="A16292" s="3" t="str">
        <f t="shared" si="255"/>
        <v>ABBV_44827</v>
      </c>
      <c r="B16292" t="s">
        <v>3</v>
      </c>
      <c r="C16292" s="1">
        <v>44827</v>
      </c>
      <c r="D16292">
        <v>140.285</v>
      </c>
    </row>
    <row r="16293" spans="1:4" hidden="1" x14ac:dyDescent="0.35">
      <c r="A16293" s="3" t="str">
        <f t="shared" si="255"/>
        <v>ACN_44827</v>
      </c>
      <c r="B16293" t="s">
        <v>4</v>
      </c>
      <c r="C16293" s="1">
        <v>44827</v>
      </c>
      <c r="D16293">
        <v>257.77499999999998</v>
      </c>
    </row>
    <row r="16294" spans="1:4" hidden="1" x14ac:dyDescent="0.35">
      <c r="A16294" s="3" t="str">
        <f t="shared" si="255"/>
        <v>AEP_44827</v>
      </c>
      <c r="B16294" t="s">
        <v>5</v>
      </c>
      <c r="C16294" s="1">
        <v>44827</v>
      </c>
      <c r="D16294">
        <v>95.941999999999993</v>
      </c>
    </row>
    <row r="16295" spans="1:4" hidden="1" x14ac:dyDescent="0.35">
      <c r="A16295" s="3" t="str">
        <f t="shared" si="255"/>
        <v>AIZ_44827</v>
      </c>
      <c r="B16295" t="s">
        <v>6</v>
      </c>
      <c r="C16295" s="1">
        <v>44827</v>
      </c>
      <c r="D16295">
        <v>147.08500000000001</v>
      </c>
    </row>
    <row r="16296" spans="1:4" hidden="1" x14ac:dyDescent="0.35">
      <c r="A16296" s="3" t="str">
        <f t="shared" si="255"/>
        <v>ALLE_44827</v>
      </c>
      <c r="B16296" t="s">
        <v>7</v>
      </c>
      <c r="C16296" s="1">
        <v>44827</v>
      </c>
      <c r="D16296">
        <v>91.695999999999998</v>
      </c>
    </row>
    <row r="16297" spans="1:4" hidden="1" x14ac:dyDescent="0.35">
      <c r="A16297" s="3" t="str">
        <f t="shared" si="255"/>
        <v>AMAT_44827</v>
      </c>
      <c r="B16297" t="s">
        <v>8</v>
      </c>
      <c r="C16297" s="1">
        <v>44827</v>
      </c>
      <c r="D16297">
        <v>84.084999999999994</v>
      </c>
    </row>
    <row r="16298" spans="1:4" hidden="1" x14ac:dyDescent="0.35">
      <c r="A16298" s="3" t="str">
        <f t="shared" si="255"/>
        <v>AMP_44827</v>
      </c>
      <c r="B16298" t="s">
        <v>9</v>
      </c>
      <c r="C16298" s="1">
        <v>44827</v>
      </c>
      <c r="D16298">
        <v>255.40700000000001</v>
      </c>
    </row>
    <row r="16299" spans="1:4" hidden="1" x14ac:dyDescent="0.35">
      <c r="A16299" s="3" t="str">
        <f t="shared" si="255"/>
        <v>AMZN_44827</v>
      </c>
      <c r="B16299" t="s">
        <v>10</v>
      </c>
      <c r="C16299" s="1">
        <v>44827</v>
      </c>
      <c r="D16299">
        <v>113.78</v>
      </c>
    </row>
    <row r="16300" spans="1:4" hidden="1" x14ac:dyDescent="0.35">
      <c r="A16300" s="3" t="str">
        <f t="shared" si="255"/>
        <v>AVB_44827</v>
      </c>
      <c r="B16300" t="s">
        <v>11</v>
      </c>
      <c r="C16300" s="1">
        <v>44827</v>
      </c>
      <c r="D16300">
        <v>185.36199999999999</v>
      </c>
    </row>
    <row r="16301" spans="1:4" hidden="1" x14ac:dyDescent="0.35">
      <c r="A16301" s="3" t="str">
        <f t="shared" si="255"/>
        <v>AVY_44827</v>
      </c>
      <c r="B16301" t="s">
        <v>12</v>
      </c>
      <c r="C16301" s="1">
        <v>44827</v>
      </c>
      <c r="D16301">
        <v>164.971</v>
      </c>
    </row>
    <row r="16302" spans="1:4" hidden="1" x14ac:dyDescent="0.35">
      <c r="A16302" s="3" t="str">
        <f t="shared" si="255"/>
        <v>AXP_44827</v>
      </c>
      <c r="B16302" t="s">
        <v>13</v>
      </c>
      <c r="C16302" s="1">
        <v>44827</v>
      </c>
      <c r="D16302">
        <v>139.244</v>
      </c>
    </row>
    <row r="16303" spans="1:4" hidden="1" x14ac:dyDescent="0.35">
      <c r="A16303" s="3" t="str">
        <f t="shared" si="255"/>
        <v>BDX_44827</v>
      </c>
      <c r="B16303" t="s">
        <v>14</v>
      </c>
      <c r="C16303" s="1">
        <v>44827</v>
      </c>
      <c r="D16303">
        <v>233.05600000000001</v>
      </c>
    </row>
    <row r="16304" spans="1:4" hidden="1" x14ac:dyDescent="0.35">
      <c r="A16304" s="3" t="str">
        <f t="shared" si="255"/>
        <v>BF-B_44827</v>
      </c>
      <c r="B16304" t="s">
        <v>15</v>
      </c>
      <c r="C16304" s="1">
        <v>44827</v>
      </c>
      <c r="D16304">
        <v>68.367000000000004</v>
      </c>
    </row>
    <row r="16305" spans="1:4" hidden="1" x14ac:dyDescent="0.35">
      <c r="A16305" s="3" t="str">
        <f t="shared" si="255"/>
        <v>BMY_44827</v>
      </c>
      <c r="B16305" t="s">
        <v>16</v>
      </c>
      <c r="C16305" s="1">
        <v>44827</v>
      </c>
      <c r="D16305">
        <v>69.611999999999995</v>
      </c>
    </row>
    <row r="16306" spans="1:4" hidden="1" x14ac:dyDescent="0.35">
      <c r="A16306" s="3" t="str">
        <f t="shared" si="255"/>
        <v>BR_44827</v>
      </c>
      <c r="B16306" t="s">
        <v>17</v>
      </c>
      <c r="C16306" s="1">
        <v>44827</v>
      </c>
      <c r="D16306">
        <v>153.66900000000001</v>
      </c>
    </row>
    <row r="16307" spans="1:4" hidden="1" x14ac:dyDescent="0.35">
      <c r="A16307" s="3" t="str">
        <f t="shared" si="255"/>
        <v>CARR_44827</v>
      </c>
      <c r="B16307" t="s">
        <v>18</v>
      </c>
      <c r="C16307" s="1">
        <v>44827</v>
      </c>
      <c r="D16307">
        <v>35.802999999999997</v>
      </c>
    </row>
    <row r="16308" spans="1:4" hidden="1" x14ac:dyDescent="0.35">
      <c r="A16308" s="3" t="str">
        <f t="shared" si="255"/>
        <v>CDW_44827</v>
      </c>
      <c r="B16308" t="s">
        <v>19</v>
      </c>
      <c r="C16308" s="1">
        <v>44827</v>
      </c>
      <c r="D16308">
        <v>159.41</v>
      </c>
    </row>
    <row r="16309" spans="1:4" hidden="1" x14ac:dyDescent="0.35">
      <c r="A16309" s="3" t="str">
        <f t="shared" si="255"/>
        <v>CE_44827</v>
      </c>
      <c r="B16309" t="s">
        <v>20</v>
      </c>
      <c r="C16309" s="1">
        <v>44827</v>
      </c>
      <c r="D16309">
        <v>89.813999999999993</v>
      </c>
    </row>
    <row r="16310" spans="1:4" hidden="1" x14ac:dyDescent="0.35">
      <c r="A16310" s="3" t="str">
        <f t="shared" si="255"/>
        <v>CHTR_44827</v>
      </c>
      <c r="B16310" t="s">
        <v>21</v>
      </c>
      <c r="C16310" s="1">
        <v>44827</v>
      </c>
      <c r="D16310">
        <v>321.66000000000003</v>
      </c>
    </row>
    <row r="16311" spans="1:4" hidden="1" x14ac:dyDescent="0.35">
      <c r="A16311" s="3" t="str">
        <f t="shared" si="255"/>
        <v>CNC_44827</v>
      </c>
      <c r="B16311" t="s">
        <v>22</v>
      </c>
      <c r="C16311" s="1">
        <v>44827</v>
      </c>
      <c r="D16311">
        <v>78.709999999999994</v>
      </c>
    </row>
    <row r="16312" spans="1:4" hidden="1" x14ac:dyDescent="0.35">
      <c r="A16312" s="3" t="str">
        <f t="shared" si="255"/>
        <v>CNP_44827</v>
      </c>
      <c r="B16312" t="s">
        <v>23</v>
      </c>
      <c r="C16312" s="1">
        <v>44827</v>
      </c>
      <c r="D16312">
        <v>31.161999999999999</v>
      </c>
    </row>
    <row r="16313" spans="1:4" hidden="1" x14ac:dyDescent="0.35">
      <c r="A16313" s="3" t="str">
        <f t="shared" si="255"/>
        <v>COP_44827</v>
      </c>
      <c r="B16313" t="s">
        <v>24</v>
      </c>
      <c r="C16313" s="1">
        <v>44827</v>
      </c>
      <c r="D16313">
        <v>97.793999999999997</v>
      </c>
    </row>
    <row r="16314" spans="1:4" hidden="1" x14ac:dyDescent="0.35">
      <c r="A16314" s="3" t="str">
        <f t="shared" si="255"/>
        <v>CTAS_44827</v>
      </c>
      <c r="B16314" t="s">
        <v>25</v>
      </c>
      <c r="C16314" s="1">
        <v>44827</v>
      </c>
      <c r="D16314">
        <v>387.88299999999998</v>
      </c>
    </row>
    <row r="16315" spans="1:4" hidden="1" x14ac:dyDescent="0.35">
      <c r="A16315" s="3" t="str">
        <f t="shared" si="255"/>
        <v>CZR_44827</v>
      </c>
      <c r="B16315" t="s">
        <v>26</v>
      </c>
      <c r="C16315" s="1">
        <v>44827</v>
      </c>
      <c r="D16315">
        <v>35.369999999999997</v>
      </c>
    </row>
    <row r="16316" spans="1:4" hidden="1" x14ac:dyDescent="0.35">
      <c r="A16316" s="3" t="str">
        <f t="shared" si="255"/>
        <v>DG_44827</v>
      </c>
      <c r="B16316" t="s">
        <v>27</v>
      </c>
      <c r="C16316" s="1">
        <v>44827</v>
      </c>
      <c r="D16316">
        <v>240.53100000000001</v>
      </c>
    </row>
    <row r="16317" spans="1:4" hidden="1" x14ac:dyDescent="0.35">
      <c r="A16317" s="3" t="str">
        <f t="shared" si="255"/>
        <v>DPZ_44827</v>
      </c>
      <c r="B16317" t="s">
        <v>28</v>
      </c>
      <c r="C16317" s="1">
        <v>44827</v>
      </c>
      <c r="D16317">
        <v>328.99700000000001</v>
      </c>
    </row>
    <row r="16318" spans="1:4" x14ac:dyDescent="0.35">
      <c r="A16318" s="3" t="str">
        <f t="shared" si="255"/>
        <v>DRE_44827</v>
      </c>
      <c r="B16318" t="s">
        <v>29</v>
      </c>
      <c r="C16318" s="1">
        <v>44827</v>
      </c>
      <c r="D16318">
        <v>51.43</v>
      </c>
    </row>
    <row r="16319" spans="1:4" hidden="1" x14ac:dyDescent="0.35">
      <c r="A16319" s="3" t="str">
        <f t="shared" si="255"/>
        <v>DXC_44827</v>
      </c>
      <c r="B16319" t="s">
        <v>30</v>
      </c>
      <c r="C16319" s="1">
        <v>44827</v>
      </c>
      <c r="D16319">
        <v>23.85</v>
      </c>
    </row>
    <row r="16320" spans="1:4" hidden="1" x14ac:dyDescent="0.35">
      <c r="A16320" s="3" t="str">
        <f t="shared" si="255"/>
        <v>EWA_44827</v>
      </c>
      <c r="B16320" t="s">
        <v>31</v>
      </c>
      <c r="C16320" s="1">
        <v>44827</v>
      </c>
      <c r="D16320">
        <v>19.579999999999998</v>
      </c>
    </row>
    <row r="16321" spans="1:4" hidden="1" x14ac:dyDescent="0.35">
      <c r="A16321" s="3" t="str">
        <f t="shared" si="255"/>
        <v>EWC_44827</v>
      </c>
      <c r="B16321" t="s">
        <v>32</v>
      </c>
      <c r="C16321" s="1">
        <v>44827</v>
      </c>
      <c r="D16321">
        <v>30.847999999999999</v>
      </c>
    </row>
    <row r="16322" spans="1:4" hidden="1" x14ac:dyDescent="0.35">
      <c r="A16322" s="3" t="str">
        <f t="shared" ref="A16322:A16385" si="256">CONCATENATE(B16322,"_",C16322)</f>
        <v>EWG_44827</v>
      </c>
      <c r="B16322" t="s">
        <v>33</v>
      </c>
      <c r="C16322" s="1">
        <v>44827</v>
      </c>
      <c r="D16322">
        <v>20.053000000000001</v>
      </c>
    </row>
    <row r="16323" spans="1:4" hidden="1" x14ac:dyDescent="0.35">
      <c r="A16323" s="3" t="str">
        <f t="shared" si="256"/>
        <v>EWH_44827</v>
      </c>
      <c r="B16323" t="s">
        <v>34</v>
      </c>
      <c r="C16323" s="1">
        <v>44827</v>
      </c>
      <c r="D16323">
        <v>19.055</v>
      </c>
    </row>
    <row r="16324" spans="1:4" hidden="1" x14ac:dyDescent="0.35">
      <c r="A16324" s="3" t="str">
        <f t="shared" si="256"/>
        <v>EWJ_44827</v>
      </c>
      <c r="B16324" t="s">
        <v>35</v>
      </c>
      <c r="C16324" s="1">
        <v>44827</v>
      </c>
      <c r="D16324">
        <v>49.927</v>
      </c>
    </row>
    <row r="16325" spans="1:4" hidden="1" x14ac:dyDescent="0.35">
      <c r="A16325" s="3" t="str">
        <f t="shared" si="256"/>
        <v>EWL_44827</v>
      </c>
      <c r="B16325" t="s">
        <v>36</v>
      </c>
      <c r="C16325" s="1">
        <v>44827</v>
      </c>
      <c r="D16325">
        <v>37.659999999999997</v>
      </c>
    </row>
    <row r="16326" spans="1:4" hidden="1" x14ac:dyDescent="0.35">
      <c r="A16326" s="3" t="str">
        <f t="shared" si="256"/>
        <v>EWQ_44827</v>
      </c>
      <c r="B16326" t="s">
        <v>37</v>
      </c>
      <c r="C16326" s="1">
        <v>44827</v>
      </c>
      <c r="D16326">
        <v>26.902000000000001</v>
      </c>
    </row>
    <row r="16327" spans="1:4" hidden="1" x14ac:dyDescent="0.35">
      <c r="A16327" s="3" t="str">
        <f t="shared" si="256"/>
        <v>EWT_44827</v>
      </c>
      <c r="B16327" t="s">
        <v>38</v>
      </c>
      <c r="C16327" s="1">
        <v>44827</v>
      </c>
      <c r="D16327">
        <v>38.218000000000004</v>
      </c>
    </row>
    <row r="16328" spans="1:4" hidden="1" x14ac:dyDescent="0.35">
      <c r="A16328" s="3" t="str">
        <f t="shared" si="256"/>
        <v>EWU_44827</v>
      </c>
      <c r="B16328" t="s">
        <v>39</v>
      </c>
      <c r="C16328" s="1">
        <v>44827</v>
      </c>
      <c r="D16328">
        <v>25.858000000000001</v>
      </c>
    </row>
    <row r="16329" spans="1:4" hidden="1" x14ac:dyDescent="0.35">
      <c r="A16329" s="3" t="str">
        <f t="shared" si="256"/>
        <v>EWY_44827</v>
      </c>
      <c r="B16329" t="s">
        <v>40</v>
      </c>
      <c r="C16329" s="1">
        <v>44827</v>
      </c>
      <c r="D16329">
        <v>49.963999999999999</v>
      </c>
    </row>
    <row r="16330" spans="1:4" hidden="1" x14ac:dyDescent="0.35">
      <c r="A16330" s="3" t="str">
        <f t="shared" si="256"/>
        <v>EWZ_44827</v>
      </c>
      <c r="B16330" t="s">
        <v>41</v>
      </c>
      <c r="C16330" s="1">
        <v>44827</v>
      </c>
      <c r="D16330">
        <v>28.606000000000002</v>
      </c>
    </row>
    <row r="16331" spans="1:4" hidden="1" x14ac:dyDescent="0.35">
      <c r="A16331" s="3" t="str">
        <f t="shared" si="256"/>
        <v>FTV_44827</v>
      </c>
      <c r="B16331" t="s">
        <v>43</v>
      </c>
      <c r="C16331" s="1">
        <v>44827</v>
      </c>
      <c r="D16331">
        <v>59.805999999999997</v>
      </c>
    </row>
    <row r="16332" spans="1:4" hidden="1" x14ac:dyDescent="0.35">
      <c r="A16332" s="3" t="str">
        <f t="shared" si="256"/>
        <v>GOOG_44827</v>
      </c>
      <c r="B16332" t="s">
        <v>44</v>
      </c>
      <c r="C16332" s="1">
        <v>44827</v>
      </c>
      <c r="D16332">
        <v>99.17</v>
      </c>
    </row>
    <row r="16333" spans="1:4" hidden="1" x14ac:dyDescent="0.35">
      <c r="A16333" s="3" t="str">
        <f t="shared" si="256"/>
        <v>GPC_44827</v>
      </c>
      <c r="B16333" t="s">
        <v>45</v>
      </c>
      <c r="C16333" s="1">
        <v>44827</v>
      </c>
      <c r="D16333">
        <v>150.303</v>
      </c>
    </row>
    <row r="16334" spans="1:4" hidden="1" x14ac:dyDescent="0.35">
      <c r="A16334" s="3" t="str">
        <f t="shared" si="256"/>
        <v>GSG_44827</v>
      </c>
      <c r="B16334" t="s">
        <v>46</v>
      </c>
      <c r="C16334" s="1">
        <v>44827</v>
      </c>
      <c r="D16334">
        <v>20.53</v>
      </c>
    </row>
    <row r="16335" spans="1:4" hidden="1" x14ac:dyDescent="0.35">
      <c r="A16335" s="3" t="str">
        <f t="shared" si="256"/>
        <v>HIG_44827</v>
      </c>
      <c r="B16335" t="s">
        <v>47</v>
      </c>
      <c r="C16335" s="1">
        <v>44827</v>
      </c>
      <c r="D16335">
        <v>61.573</v>
      </c>
    </row>
    <row r="16336" spans="1:4" hidden="1" x14ac:dyDescent="0.35">
      <c r="A16336" s="3" t="str">
        <f t="shared" si="256"/>
        <v>HIGH.L_44827</v>
      </c>
      <c r="B16336" t="s">
        <v>48</v>
      </c>
      <c r="C16336" s="1">
        <v>44827</v>
      </c>
      <c r="D16336">
        <v>4.843</v>
      </c>
    </row>
    <row r="16337" spans="1:4" hidden="1" x14ac:dyDescent="0.35">
      <c r="A16337" s="3" t="str">
        <f t="shared" si="256"/>
        <v>HST_44827</v>
      </c>
      <c r="B16337" t="s">
        <v>49</v>
      </c>
      <c r="C16337" s="1">
        <v>44827</v>
      </c>
      <c r="D16337">
        <v>15.587999999999999</v>
      </c>
    </row>
    <row r="16338" spans="1:4" hidden="1" x14ac:dyDescent="0.35">
      <c r="A16338" s="3" t="str">
        <f t="shared" si="256"/>
        <v>HYG_44827</v>
      </c>
      <c r="B16338" t="s">
        <v>50</v>
      </c>
      <c r="C16338" s="1">
        <v>44827</v>
      </c>
      <c r="D16338">
        <v>70.484999999999999</v>
      </c>
    </row>
    <row r="16339" spans="1:4" hidden="1" x14ac:dyDescent="0.35">
      <c r="A16339" s="3" t="str">
        <f t="shared" si="256"/>
        <v>IAU_44827</v>
      </c>
      <c r="B16339" t="s">
        <v>51</v>
      </c>
      <c r="C16339" s="1">
        <v>44827</v>
      </c>
      <c r="D16339">
        <v>31.18</v>
      </c>
    </row>
    <row r="16340" spans="1:4" hidden="1" x14ac:dyDescent="0.35">
      <c r="A16340" s="3" t="str">
        <f t="shared" si="256"/>
        <v>ICLN_44827</v>
      </c>
      <c r="B16340" t="s">
        <v>52</v>
      </c>
      <c r="C16340" s="1">
        <v>44827</v>
      </c>
      <c r="D16340">
        <v>19.984999999999999</v>
      </c>
    </row>
    <row r="16341" spans="1:4" hidden="1" x14ac:dyDescent="0.35">
      <c r="A16341" s="3" t="str">
        <f t="shared" si="256"/>
        <v>IEAA.L_44827</v>
      </c>
      <c r="B16341" t="s">
        <v>53</v>
      </c>
      <c r="C16341" s="1">
        <v>44827</v>
      </c>
      <c r="D16341">
        <v>4.593</v>
      </c>
    </row>
    <row r="16342" spans="1:4" hidden="1" x14ac:dyDescent="0.35">
      <c r="A16342" s="3" t="str">
        <f t="shared" si="256"/>
        <v>IEF_44827</v>
      </c>
      <c r="B16342" t="s">
        <v>54</v>
      </c>
      <c r="C16342" s="1">
        <v>44827</v>
      </c>
      <c r="D16342">
        <v>96.031000000000006</v>
      </c>
    </row>
    <row r="16343" spans="1:4" hidden="1" x14ac:dyDescent="0.35">
      <c r="A16343" s="3" t="str">
        <f t="shared" si="256"/>
        <v>IEFM.L_44827</v>
      </c>
      <c r="B16343" t="s">
        <v>55</v>
      </c>
      <c r="C16343" s="1">
        <v>44827</v>
      </c>
      <c r="D16343">
        <v>696.1</v>
      </c>
    </row>
    <row r="16344" spans="1:4" hidden="1" x14ac:dyDescent="0.35">
      <c r="A16344" s="3" t="str">
        <f t="shared" si="256"/>
        <v>IEMG_44827</v>
      </c>
      <c r="B16344" t="s">
        <v>56</v>
      </c>
      <c r="C16344" s="1">
        <v>44827</v>
      </c>
      <c r="D16344">
        <v>43.759</v>
      </c>
    </row>
    <row r="16345" spans="1:4" hidden="1" x14ac:dyDescent="0.35">
      <c r="A16345" s="3" t="str">
        <f t="shared" si="256"/>
        <v>IEUS_44827</v>
      </c>
      <c r="B16345" t="s">
        <v>57</v>
      </c>
      <c r="C16345" s="1">
        <v>44827</v>
      </c>
      <c r="D16345">
        <v>41.152999999999999</v>
      </c>
    </row>
    <row r="16346" spans="1:4" hidden="1" x14ac:dyDescent="0.35">
      <c r="A16346" s="3" t="str">
        <f t="shared" si="256"/>
        <v>IEVL.L_44827</v>
      </c>
      <c r="B16346" t="s">
        <v>58</v>
      </c>
      <c r="C16346" s="1">
        <v>44827</v>
      </c>
      <c r="D16346">
        <v>6.3719999999999999</v>
      </c>
    </row>
    <row r="16347" spans="1:4" hidden="1" x14ac:dyDescent="0.35">
      <c r="A16347" s="3" t="str">
        <f t="shared" si="256"/>
        <v>IGF_44827</v>
      </c>
      <c r="B16347" t="s">
        <v>59</v>
      </c>
      <c r="C16347" s="1">
        <v>44827</v>
      </c>
      <c r="D16347">
        <v>43.432000000000002</v>
      </c>
    </row>
    <row r="16348" spans="1:4" hidden="1" x14ac:dyDescent="0.35">
      <c r="A16348" s="3" t="str">
        <f t="shared" si="256"/>
        <v>INDA_44827</v>
      </c>
      <c r="B16348" t="s">
        <v>60</v>
      </c>
      <c r="C16348" s="1">
        <v>44827</v>
      </c>
      <c r="D16348">
        <v>41.58</v>
      </c>
    </row>
    <row r="16349" spans="1:4" hidden="1" x14ac:dyDescent="0.35">
      <c r="A16349" s="3" t="str">
        <f t="shared" si="256"/>
        <v>IUMO.L_44827</v>
      </c>
      <c r="B16349" t="s">
        <v>61</v>
      </c>
      <c r="C16349" s="1">
        <v>44827</v>
      </c>
      <c r="D16349">
        <v>9.3149999999999995</v>
      </c>
    </row>
    <row r="16350" spans="1:4" hidden="1" x14ac:dyDescent="0.35">
      <c r="A16350" s="3" t="str">
        <f t="shared" si="256"/>
        <v>IUVL.L_44827</v>
      </c>
      <c r="B16350" t="s">
        <v>62</v>
      </c>
      <c r="C16350" s="1">
        <v>44827</v>
      </c>
      <c r="D16350">
        <v>7.4039999999999999</v>
      </c>
    </row>
    <row r="16351" spans="1:4" hidden="1" x14ac:dyDescent="0.35">
      <c r="A16351" s="3" t="str">
        <f t="shared" si="256"/>
        <v>IVV_44827</v>
      </c>
      <c r="B16351" t="s">
        <v>63</v>
      </c>
      <c r="C16351" s="1">
        <v>44827</v>
      </c>
      <c r="D16351">
        <v>367.92399999999998</v>
      </c>
    </row>
    <row r="16352" spans="1:4" hidden="1" x14ac:dyDescent="0.35">
      <c r="A16352" s="3" t="str">
        <f t="shared" si="256"/>
        <v>IWM_44827</v>
      </c>
      <c r="B16352" t="s">
        <v>64</v>
      </c>
      <c r="C16352" s="1">
        <v>44827</v>
      </c>
      <c r="D16352">
        <v>165.685</v>
      </c>
    </row>
    <row r="16353" spans="1:4" hidden="1" x14ac:dyDescent="0.35">
      <c r="A16353" s="3" t="str">
        <f t="shared" si="256"/>
        <v>IXN_44827</v>
      </c>
      <c r="B16353" t="s">
        <v>65</v>
      </c>
      <c r="C16353" s="1">
        <v>44827</v>
      </c>
      <c r="D16353">
        <v>43.83</v>
      </c>
    </row>
    <row r="16354" spans="1:4" hidden="1" x14ac:dyDescent="0.35">
      <c r="A16354" s="3" t="str">
        <f t="shared" si="256"/>
        <v>JPEA.L_44827</v>
      </c>
      <c r="B16354" t="s">
        <v>66</v>
      </c>
      <c r="C16354" s="1">
        <v>44827</v>
      </c>
      <c r="D16354">
        <v>4.6100000000000003</v>
      </c>
    </row>
    <row r="16355" spans="1:4" hidden="1" x14ac:dyDescent="0.35">
      <c r="A16355" s="3" t="str">
        <f t="shared" si="256"/>
        <v>JPM_44827</v>
      </c>
      <c r="B16355" t="s">
        <v>67</v>
      </c>
      <c r="C16355" s="1">
        <v>44827</v>
      </c>
      <c r="D16355">
        <v>107.379</v>
      </c>
    </row>
    <row r="16356" spans="1:4" hidden="1" x14ac:dyDescent="0.35">
      <c r="A16356" s="3" t="str">
        <f t="shared" si="256"/>
        <v>KR_44827</v>
      </c>
      <c r="B16356" t="s">
        <v>68</v>
      </c>
      <c r="C16356" s="1">
        <v>44827</v>
      </c>
      <c r="D16356">
        <v>44.359000000000002</v>
      </c>
    </row>
    <row r="16357" spans="1:4" hidden="1" x14ac:dyDescent="0.35">
      <c r="A16357" s="3" t="str">
        <f t="shared" si="256"/>
        <v>LQD_44827</v>
      </c>
      <c r="B16357" t="s">
        <v>69</v>
      </c>
      <c r="C16357" s="1">
        <v>44827</v>
      </c>
      <c r="D16357">
        <v>103.512</v>
      </c>
    </row>
    <row r="16358" spans="1:4" hidden="1" x14ac:dyDescent="0.35">
      <c r="A16358" s="3" t="str">
        <f t="shared" si="256"/>
        <v>MCHI_44827</v>
      </c>
      <c r="B16358" t="s">
        <v>70</v>
      </c>
      <c r="C16358" s="1">
        <v>44827</v>
      </c>
      <c r="D16358">
        <v>42.938000000000002</v>
      </c>
    </row>
    <row r="16359" spans="1:4" hidden="1" x14ac:dyDescent="0.35">
      <c r="A16359" s="3" t="str">
        <f t="shared" si="256"/>
        <v>META_44827</v>
      </c>
      <c r="B16359" t="s">
        <v>144</v>
      </c>
      <c r="C16359" s="1">
        <v>44827</v>
      </c>
      <c r="D16359">
        <v>140.41</v>
      </c>
    </row>
    <row r="16360" spans="1:4" hidden="1" x14ac:dyDescent="0.35">
      <c r="A16360" s="3" t="str">
        <f t="shared" si="256"/>
        <v>MVEU.L_44827</v>
      </c>
      <c r="B16360" t="s">
        <v>71</v>
      </c>
      <c r="C16360" s="1">
        <v>44827</v>
      </c>
      <c r="D16360">
        <v>46.575000000000003</v>
      </c>
    </row>
    <row r="16361" spans="1:4" hidden="1" x14ac:dyDescent="0.35">
      <c r="A16361" s="3" t="str">
        <f t="shared" si="256"/>
        <v>OGN_44827</v>
      </c>
      <c r="B16361" t="s">
        <v>72</v>
      </c>
      <c r="C16361" s="1">
        <v>44827</v>
      </c>
      <c r="D16361">
        <v>25.457999999999998</v>
      </c>
    </row>
    <row r="16362" spans="1:4" hidden="1" x14ac:dyDescent="0.35">
      <c r="A16362" s="3" t="str">
        <f t="shared" si="256"/>
        <v>PG_44827</v>
      </c>
      <c r="B16362" t="s">
        <v>73</v>
      </c>
      <c r="C16362" s="1">
        <v>44827</v>
      </c>
      <c r="D16362">
        <v>133.78399999999999</v>
      </c>
    </row>
    <row r="16363" spans="1:4" hidden="1" x14ac:dyDescent="0.35">
      <c r="A16363" s="3" t="str">
        <f t="shared" si="256"/>
        <v>PPL_44827</v>
      </c>
      <c r="B16363" t="s">
        <v>74</v>
      </c>
      <c r="C16363" s="1">
        <v>44827</v>
      </c>
      <c r="D16363">
        <v>27.931000000000001</v>
      </c>
    </row>
    <row r="16364" spans="1:4" hidden="1" x14ac:dyDescent="0.35">
      <c r="A16364" s="3" t="str">
        <f t="shared" si="256"/>
        <v>PRU_44827</v>
      </c>
      <c r="B16364" t="s">
        <v>75</v>
      </c>
      <c r="C16364" s="1">
        <v>44827</v>
      </c>
      <c r="D16364">
        <v>87.688000000000002</v>
      </c>
    </row>
    <row r="16365" spans="1:4" hidden="1" x14ac:dyDescent="0.35">
      <c r="A16365" s="3" t="str">
        <f t="shared" si="256"/>
        <v>PYPL_44827</v>
      </c>
      <c r="B16365" t="s">
        <v>76</v>
      </c>
      <c r="C16365" s="1">
        <v>44827</v>
      </c>
      <c r="D16365">
        <v>86.97</v>
      </c>
    </row>
    <row r="16366" spans="1:4" hidden="1" x14ac:dyDescent="0.35">
      <c r="A16366" s="3" t="str">
        <f t="shared" si="256"/>
        <v>RE_44827</v>
      </c>
      <c r="B16366" t="s">
        <v>77</v>
      </c>
      <c r="C16366" s="1">
        <v>44827</v>
      </c>
      <c r="D16366">
        <v>253.821</v>
      </c>
    </row>
    <row r="16367" spans="1:4" hidden="1" x14ac:dyDescent="0.35">
      <c r="A16367" s="3" t="str">
        <f t="shared" si="256"/>
        <v>REET_44827</v>
      </c>
      <c r="B16367" t="s">
        <v>78</v>
      </c>
      <c r="C16367" s="1">
        <v>44827</v>
      </c>
      <c r="D16367">
        <v>21.969000000000001</v>
      </c>
    </row>
    <row r="16368" spans="1:4" hidden="1" x14ac:dyDescent="0.35">
      <c r="A16368" s="3" t="str">
        <f t="shared" si="256"/>
        <v>ROL_44827</v>
      </c>
      <c r="B16368" t="s">
        <v>79</v>
      </c>
      <c r="C16368" s="1">
        <v>44827</v>
      </c>
      <c r="D16368">
        <v>34.545999999999999</v>
      </c>
    </row>
    <row r="16369" spans="1:4" hidden="1" x14ac:dyDescent="0.35">
      <c r="A16369" s="3" t="str">
        <f t="shared" si="256"/>
        <v>ROST_44827</v>
      </c>
      <c r="B16369" t="s">
        <v>80</v>
      </c>
      <c r="C16369" s="1">
        <v>44827</v>
      </c>
      <c r="D16369">
        <v>84.22</v>
      </c>
    </row>
    <row r="16370" spans="1:4" hidden="1" x14ac:dyDescent="0.35">
      <c r="A16370" s="3" t="str">
        <f t="shared" si="256"/>
        <v>SEGA.L_44827</v>
      </c>
      <c r="B16370" t="s">
        <v>81</v>
      </c>
      <c r="C16370" s="1">
        <v>44827</v>
      </c>
      <c r="D16370">
        <v>96.983999999999995</v>
      </c>
    </row>
    <row r="16371" spans="1:4" hidden="1" x14ac:dyDescent="0.35">
      <c r="A16371" s="3" t="str">
        <f t="shared" si="256"/>
        <v>SHY_44827</v>
      </c>
      <c r="B16371" t="s">
        <v>82</v>
      </c>
      <c r="C16371" s="1">
        <v>44827</v>
      </c>
      <c r="D16371">
        <v>80.477000000000004</v>
      </c>
    </row>
    <row r="16372" spans="1:4" hidden="1" x14ac:dyDescent="0.35">
      <c r="A16372" s="3" t="str">
        <f t="shared" si="256"/>
        <v>SLV_44827</v>
      </c>
      <c r="B16372" t="s">
        <v>83</v>
      </c>
      <c r="C16372" s="1">
        <v>44827</v>
      </c>
      <c r="D16372">
        <v>17.36</v>
      </c>
    </row>
    <row r="16373" spans="1:4" hidden="1" x14ac:dyDescent="0.35">
      <c r="A16373" s="3" t="str">
        <f t="shared" si="256"/>
        <v>SPMV.L_44827</v>
      </c>
      <c r="B16373" t="s">
        <v>84</v>
      </c>
      <c r="C16373" s="1">
        <v>44827</v>
      </c>
      <c r="D16373">
        <v>71.02</v>
      </c>
    </row>
    <row r="16374" spans="1:4" hidden="1" x14ac:dyDescent="0.35">
      <c r="A16374" s="3" t="str">
        <f t="shared" si="256"/>
        <v>TLT_44827</v>
      </c>
      <c r="B16374" t="s">
        <v>85</v>
      </c>
      <c r="C16374" s="1">
        <v>44827</v>
      </c>
      <c r="D16374">
        <v>104.417</v>
      </c>
    </row>
    <row r="16375" spans="1:4" hidden="1" x14ac:dyDescent="0.35">
      <c r="A16375" s="3" t="str">
        <f t="shared" si="256"/>
        <v>UNH_44827</v>
      </c>
      <c r="B16375" t="s">
        <v>86</v>
      </c>
      <c r="C16375" s="1">
        <v>44827</v>
      </c>
      <c r="D16375">
        <v>512.03200000000004</v>
      </c>
    </row>
    <row r="16376" spans="1:4" hidden="1" x14ac:dyDescent="0.35">
      <c r="A16376" s="3" t="str">
        <f t="shared" si="256"/>
        <v>URI_44827</v>
      </c>
      <c r="B16376" t="s">
        <v>87</v>
      </c>
      <c r="C16376" s="1">
        <v>44827</v>
      </c>
      <c r="D16376">
        <v>262.51100000000002</v>
      </c>
    </row>
    <row r="16377" spans="1:4" hidden="1" x14ac:dyDescent="0.35">
      <c r="A16377" s="3" t="str">
        <f t="shared" si="256"/>
        <v>V_44827</v>
      </c>
      <c r="B16377" t="s">
        <v>88</v>
      </c>
      <c r="C16377" s="1">
        <v>44827</v>
      </c>
      <c r="D16377">
        <v>183.191</v>
      </c>
    </row>
    <row r="16378" spans="1:4" hidden="1" x14ac:dyDescent="0.35">
      <c r="A16378" s="3" t="str">
        <f t="shared" si="256"/>
        <v>VRSK_44827</v>
      </c>
      <c r="B16378" t="s">
        <v>89</v>
      </c>
      <c r="C16378" s="1">
        <v>44827</v>
      </c>
      <c r="D16378">
        <v>174.90600000000001</v>
      </c>
    </row>
    <row r="16379" spans="1:4" hidden="1" x14ac:dyDescent="0.35">
      <c r="A16379" s="3" t="str">
        <f t="shared" si="256"/>
        <v>VXX_44827</v>
      </c>
      <c r="B16379" t="s">
        <v>90</v>
      </c>
      <c r="C16379" s="1">
        <v>44827</v>
      </c>
      <c r="D16379">
        <v>19.82</v>
      </c>
    </row>
    <row r="16380" spans="1:4" hidden="1" x14ac:dyDescent="0.35">
      <c r="A16380" s="3" t="str">
        <f t="shared" si="256"/>
        <v>WRK_44827</v>
      </c>
      <c r="B16380" t="s">
        <v>91</v>
      </c>
      <c r="C16380" s="1">
        <v>44827</v>
      </c>
      <c r="D16380">
        <v>31.584</v>
      </c>
    </row>
    <row r="16381" spans="1:4" hidden="1" x14ac:dyDescent="0.35">
      <c r="A16381" s="3" t="str">
        <f t="shared" si="256"/>
        <v>XLB_44827</v>
      </c>
      <c r="B16381" t="s">
        <v>92</v>
      </c>
      <c r="C16381" s="1">
        <v>44827</v>
      </c>
      <c r="D16381">
        <v>67.989999999999995</v>
      </c>
    </row>
    <row r="16382" spans="1:4" hidden="1" x14ac:dyDescent="0.35">
      <c r="A16382" s="3" t="str">
        <f t="shared" si="256"/>
        <v>XLC_44827</v>
      </c>
      <c r="B16382" t="s">
        <v>93</v>
      </c>
      <c r="C16382" s="1">
        <v>44827</v>
      </c>
      <c r="D16382">
        <v>48.99</v>
      </c>
    </row>
    <row r="16383" spans="1:4" hidden="1" x14ac:dyDescent="0.35">
      <c r="A16383" s="3" t="str">
        <f t="shared" si="256"/>
        <v>XLE_44827</v>
      </c>
      <c r="B16383" t="s">
        <v>94</v>
      </c>
      <c r="C16383" s="1">
        <v>44827</v>
      </c>
      <c r="D16383">
        <v>69.762</v>
      </c>
    </row>
    <row r="16384" spans="1:4" hidden="1" x14ac:dyDescent="0.35">
      <c r="A16384" s="3" t="str">
        <f t="shared" si="256"/>
        <v>XLF_44827</v>
      </c>
      <c r="B16384" t="s">
        <v>95</v>
      </c>
      <c r="C16384" s="1">
        <v>44827</v>
      </c>
      <c r="D16384">
        <v>30.856999999999999</v>
      </c>
    </row>
    <row r="16385" spans="1:4" hidden="1" x14ac:dyDescent="0.35">
      <c r="A16385" s="3" t="str">
        <f t="shared" si="256"/>
        <v>XLI_44827</v>
      </c>
      <c r="B16385" t="s">
        <v>96</v>
      </c>
      <c r="C16385" s="1">
        <v>44827</v>
      </c>
      <c r="D16385">
        <v>84.347999999999999</v>
      </c>
    </row>
    <row r="16386" spans="1:4" hidden="1" x14ac:dyDescent="0.35">
      <c r="A16386" s="3" t="str">
        <f t="shared" ref="A16386:A16449" si="257">CONCATENATE(B16386,"_",C16386)</f>
        <v>XLK_44827</v>
      </c>
      <c r="B16386" t="s">
        <v>97</v>
      </c>
      <c r="C16386" s="1">
        <v>44827</v>
      </c>
      <c r="D16386">
        <v>123.38500000000001</v>
      </c>
    </row>
    <row r="16387" spans="1:4" hidden="1" x14ac:dyDescent="0.35">
      <c r="A16387" s="3" t="str">
        <f t="shared" si="257"/>
        <v>XLP_44827</v>
      </c>
      <c r="B16387" t="s">
        <v>98</v>
      </c>
      <c r="C16387" s="1">
        <v>44827</v>
      </c>
      <c r="D16387">
        <v>68.885999999999996</v>
      </c>
    </row>
    <row r="16388" spans="1:4" hidden="1" x14ac:dyDescent="0.35">
      <c r="A16388" s="3" t="str">
        <f t="shared" si="257"/>
        <v>XLU_44827</v>
      </c>
      <c r="B16388" t="s">
        <v>99</v>
      </c>
      <c r="C16388" s="1">
        <v>44827</v>
      </c>
      <c r="D16388">
        <v>71.177000000000007</v>
      </c>
    </row>
    <row r="16389" spans="1:4" hidden="1" x14ac:dyDescent="0.35">
      <c r="A16389" s="3" t="str">
        <f t="shared" si="257"/>
        <v>XLV_44827</v>
      </c>
      <c r="B16389" t="s">
        <v>100</v>
      </c>
      <c r="C16389" s="1">
        <v>44827</v>
      </c>
      <c r="D16389">
        <v>122.226</v>
      </c>
    </row>
    <row r="16390" spans="1:4" hidden="1" x14ac:dyDescent="0.35">
      <c r="A16390" s="3" t="str">
        <f t="shared" si="257"/>
        <v>XLY_44827</v>
      </c>
      <c r="B16390" t="s">
        <v>101</v>
      </c>
      <c r="C16390" s="1">
        <v>44827</v>
      </c>
      <c r="D16390">
        <v>146.02000000000001</v>
      </c>
    </row>
    <row r="16391" spans="1:4" hidden="1" x14ac:dyDescent="0.35">
      <c r="A16391" s="3" t="str">
        <f t="shared" si="257"/>
        <v>XOM_44827</v>
      </c>
      <c r="B16391" t="s">
        <v>102</v>
      </c>
      <c r="C16391" s="1">
        <v>44827</v>
      </c>
      <c r="D16391">
        <v>84.394000000000005</v>
      </c>
    </row>
    <row r="16392" spans="1:4" hidden="1" x14ac:dyDescent="0.35">
      <c r="A16392" s="3" t="str">
        <f t="shared" si="257"/>
        <v>ABBV_44830</v>
      </c>
      <c r="B16392" t="s">
        <v>3</v>
      </c>
      <c r="C16392" s="1">
        <v>44830</v>
      </c>
      <c r="D16392">
        <v>138.471</v>
      </c>
    </row>
    <row r="16393" spans="1:4" hidden="1" x14ac:dyDescent="0.35">
      <c r="A16393" s="3" t="str">
        <f t="shared" si="257"/>
        <v>ACN_44830</v>
      </c>
      <c r="B16393" t="s">
        <v>4</v>
      </c>
      <c r="C16393" s="1">
        <v>44830</v>
      </c>
      <c r="D16393">
        <v>255.35499999999999</v>
      </c>
    </row>
    <row r="16394" spans="1:4" hidden="1" x14ac:dyDescent="0.35">
      <c r="A16394" s="3" t="str">
        <f t="shared" si="257"/>
        <v>AEP_44830</v>
      </c>
      <c r="B16394" t="s">
        <v>5</v>
      </c>
      <c r="C16394" s="1">
        <v>44830</v>
      </c>
      <c r="D16394">
        <v>93.870999999999995</v>
      </c>
    </row>
    <row r="16395" spans="1:4" hidden="1" x14ac:dyDescent="0.35">
      <c r="A16395" s="3" t="str">
        <f t="shared" si="257"/>
        <v>AIZ_44830</v>
      </c>
      <c r="B16395" t="s">
        <v>6</v>
      </c>
      <c r="C16395" s="1">
        <v>44830</v>
      </c>
      <c r="D16395">
        <v>145.36500000000001</v>
      </c>
    </row>
    <row r="16396" spans="1:4" hidden="1" x14ac:dyDescent="0.35">
      <c r="A16396" s="3" t="str">
        <f t="shared" si="257"/>
        <v>ALLE_44830</v>
      </c>
      <c r="B16396" t="s">
        <v>7</v>
      </c>
      <c r="C16396" s="1">
        <v>44830</v>
      </c>
      <c r="D16396">
        <v>89.852999999999994</v>
      </c>
    </row>
    <row r="16397" spans="1:4" hidden="1" x14ac:dyDescent="0.35">
      <c r="A16397" s="3" t="str">
        <f t="shared" si="257"/>
        <v>AMAT_44830</v>
      </c>
      <c r="B16397" t="s">
        <v>8</v>
      </c>
      <c r="C16397" s="1">
        <v>44830</v>
      </c>
      <c r="D16397">
        <v>82.738</v>
      </c>
    </row>
    <row r="16398" spans="1:4" hidden="1" x14ac:dyDescent="0.35">
      <c r="A16398" s="3" t="str">
        <f t="shared" si="257"/>
        <v>AMP_44830</v>
      </c>
      <c r="B16398" t="s">
        <v>9</v>
      </c>
      <c r="C16398" s="1">
        <v>44830</v>
      </c>
      <c r="D16398">
        <v>251.239</v>
      </c>
    </row>
    <row r="16399" spans="1:4" hidden="1" x14ac:dyDescent="0.35">
      <c r="A16399" s="3" t="str">
        <f t="shared" si="257"/>
        <v>AMZN_44830</v>
      </c>
      <c r="B16399" t="s">
        <v>10</v>
      </c>
      <c r="C16399" s="1">
        <v>44830</v>
      </c>
      <c r="D16399">
        <v>115.15</v>
      </c>
    </row>
    <row r="16400" spans="1:4" hidden="1" x14ac:dyDescent="0.35">
      <c r="A16400" s="3" t="str">
        <f t="shared" si="257"/>
        <v>AVB_44830</v>
      </c>
      <c r="B16400" t="s">
        <v>11</v>
      </c>
      <c r="C16400" s="1">
        <v>44830</v>
      </c>
      <c r="D16400">
        <v>180.816</v>
      </c>
    </row>
    <row r="16401" spans="1:4" hidden="1" x14ac:dyDescent="0.35">
      <c r="A16401" s="3" t="str">
        <f t="shared" si="257"/>
        <v>AVY_44830</v>
      </c>
      <c r="B16401" t="s">
        <v>12</v>
      </c>
      <c r="C16401" s="1">
        <v>44830</v>
      </c>
      <c r="D16401">
        <v>163.02799999999999</v>
      </c>
    </row>
    <row r="16402" spans="1:4" hidden="1" x14ac:dyDescent="0.35">
      <c r="A16402" s="3" t="str">
        <f t="shared" si="257"/>
        <v>AXP_44830</v>
      </c>
      <c r="B16402" t="s">
        <v>13</v>
      </c>
      <c r="C16402" s="1">
        <v>44830</v>
      </c>
      <c r="D16402">
        <v>136.45400000000001</v>
      </c>
    </row>
    <row r="16403" spans="1:4" hidden="1" x14ac:dyDescent="0.35">
      <c r="A16403" s="3" t="str">
        <f t="shared" si="257"/>
        <v>BDX_44830</v>
      </c>
      <c r="B16403" t="s">
        <v>14</v>
      </c>
      <c r="C16403" s="1">
        <v>44830</v>
      </c>
      <c r="D16403">
        <v>230.785</v>
      </c>
    </row>
    <row r="16404" spans="1:4" hidden="1" x14ac:dyDescent="0.35">
      <c r="A16404" s="3" t="str">
        <f t="shared" si="257"/>
        <v>BF-B_44830</v>
      </c>
      <c r="B16404" t="s">
        <v>15</v>
      </c>
      <c r="C16404" s="1">
        <v>44830</v>
      </c>
      <c r="D16404">
        <v>68.656000000000006</v>
      </c>
    </row>
    <row r="16405" spans="1:4" hidden="1" x14ac:dyDescent="0.35">
      <c r="A16405" s="3" t="str">
        <f t="shared" si="257"/>
        <v>BMY_44830</v>
      </c>
      <c r="B16405" t="s">
        <v>16</v>
      </c>
      <c r="C16405" s="1">
        <v>44830</v>
      </c>
      <c r="D16405">
        <v>69.061000000000007</v>
      </c>
    </row>
    <row r="16406" spans="1:4" hidden="1" x14ac:dyDescent="0.35">
      <c r="A16406" s="3" t="str">
        <f t="shared" si="257"/>
        <v>BR_44830</v>
      </c>
      <c r="B16406" t="s">
        <v>17</v>
      </c>
      <c r="C16406" s="1">
        <v>44830</v>
      </c>
      <c r="D16406">
        <v>152.44499999999999</v>
      </c>
    </row>
    <row r="16407" spans="1:4" hidden="1" x14ac:dyDescent="0.35">
      <c r="A16407" s="3" t="str">
        <f t="shared" si="257"/>
        <v>CARR_44830</v>
      </c>
      <c r="B16407" t="s">
        <v>18</v>
      </c>
      <c r="C16407" s="1">
        <v>44830</v>
      </c>
      <c r="D16407">
        <v>34.979999999999997</v>
      </c>
    </row>
    <row r="16408" spans="1:4" hidden="1" x14ac:dyDescent="0.35">
      <c r="A16408" s="3" t="str">
        <f t="shared" si="257"/>
        <v>CDW_44830</v>
      </c>
      <c r="B16408" t="s">
        <v>19</v>
      </c>
      <c r="C16408" s="1">
        <v>44830</v>
      </c>
      <c r="D16408">
        <v>157.804</v>
      </c>
    </row>
    <row r="16409" spans="1:4" hidden="1" x14ac:dyDescent="0.35">
      <c r="A16409" s="3" t="str">
        <f t="shared" si="257"/>
        <v>CE_44830</v>
      </c>
      <c r="B16409" t="s">
        <v>20</v>
      </c>
      <c r="C16409" s="1">
        <v>44830</v>
      </c>
      <c r="D16409">
        <v>86.704999999999998</v>
      </c>
    </row>
    <row r="16410" spans="1:4" hidden="1" x14ac:dyDescent="0.35">
      <c r="A16410" s="3" t="str">
        <f t="shared" si="257"/>
        <v>CHTR_44830</v>
      </c>
      <c r="B16410" t="s">
        <v>21</v>
      </c>
      <c r="C16410" s="1">
        <v>44830</v>
      </c>
      <c r="D16410">
        <v>306.2</v>
      </c>
    </row>
    <row r="16411" spans="1:4" hidden="1" x14ac:dyDescent="0.35">
      <c r="A16411" s="3" t="str">
        <f t="shared" si="257"/>
        <v>CNC_44830</v>
      </c>
      <c r="B16411" t="s">
        <v>22</v>
      </c>
      <c r="C16411" s="1">
        <v>44830</v>
      </c>
      <c r="D16411">
        <v>77.709999999999994</v>
      </c>
    </row>
    <row r="16412" spans="1:4" hidden="1" x14ac:dyDescent="0.35">
      <c r="A16412" s="3" t="str">
        <f t="shared" si="257"/>
        <v>CNP_44830</v>
      </c>
      <c r="B16412" t="s">
        <v>23</v>
      </c>
      <c r="C16412" s="1">
        <v>44830</v>
      </c>
      <c r="D16412">
        <v>30.125</v>
      </c>
    </row>
    <row r="16413" spans="1:4" hidden="1" x14ac:dyDescent="0.35">
      <c r="A16413" s="3" t="str">
        <f t="shared" si="257"/>
        <v>COP_44830</v>
      </c>
      <c r="B16413" t="s">
        <v>24</v>
      </c>
      <c r="C16413" s="1">
        <v>44830</v>
      </c>
      <c r="D16413">
        <v>96.442999999999998</v>
      </c>
    </row>
    <row r="16414" spans="1:4" hidden="1" x14ac:dyDescent="0.35">
      <c r="A16414" s="3" t="str">
        <f t="shared" si="257"/>
        <v>CTAS_44830</v>
      </c>
      <c r="B16414" t="s">
        <v>25</v>
      </c>
      <c r="C16414" s="1">
        <v>44830</v>
      </c>
      <c r="D16414">
        <v>385.15699999999998</v>
      </c>
    </row>
    <row r="16415" spans="1:4" hidden="1" x14ac:dyDescent="0.35">
      <c r="A16415" s="3" t="str">
        <f t="shared" si="257"/>
        <v>CZR_44830</v>
      </c>
      <c r="B16415" t="s">
        <v>26</v>
      </c>
      <c r="C16415" s="1">
        <v>44830</v>
      </c>
      <c r="D16415">
        <v>33.770000000000003</v>
      </c>
    </row>
    <row r="16416" spans="1:4" hidden="1" x14ac:dyDescent="0.35">
      <c r="A16416" s="3" t="str">
        <f t="shared" si="257"/>
        <v>DG_44830</v>
      </c>
      <c r="B16416" t="s">
        <v>27</v>
      </c>
      <c r="C16416" s="1">
        <v>44830</v>
      </c>
      <c r="D16416">
        <v>237.386</v>
      </c>
    </row>
    <row r="16417" spans="1:4" hidden="1" x14ac:dyDescent="0.35">
      <c r="A16417" s="3" t="str">
        <f t="shared" si="257"/>
        <v>DPZ_44830</v>
      </c>
      <c r="B16417" t="s">
        <v>28</v>
      </c>
      <c r="C16417" s="1">
        <v>44830</v>
      </c>
      <c r="D16417">
        <v>323.75299999999999</v>
      </c>
    </row>
    <row r="16418" spans="1:4" x14ac:dyDescent="0.35">
      <c r="A16418" s="3" t="str">
        <f t="shared" si="257"/>
        <v>DRE_44830</v>
      </c>
      <c r="B16418" t="s">
        <v>29</v>
      </c>
      <c r="C16418" s="1">
        <v>44830</v>
      </c>
      <c r="D16418">
        <v>49.3</v>
      </c>
    </row>
    <row r="16419" spans="1:4" hidden="1" x14ac:dyDescent="0.35">
      <c r="A16419" s="3" t="str">
        <f t="shared" si="257"/>
        <v>DXC_44830</v>
      </c>
      <c r="B16419" t="s">
        <v>30</v>
      </c>
      <c r="C16419" s="1">
        <v>44830</v>
      </c>
      <c r="D16419">
        <v>23.57</v>
      </c>
    </row>
    <row r="16420" spans="1:4" hidden="1" x14ac:dyDescent="0.35">
      <c r="A16420" s="3" t="str">
        <f t="shared" si="257"/>
        <v>EWA_44830</v>
      </c>
      <c r="B16420" t="s">
        <v>31</v>
      </c>
      <c r="C16420" s="1">
        <v>44830</v>
      </c>
      <c r="D16420">
        <v>19.422999999999998</v>
      </c>
    </row>
    <row r="16421" spans="1:4" hidden="1" x14ac:dyDescent="0.35">
      <c r="A16421" s="3" t="str">
        <f t="shared" si="257"/>
        <v>EWC_44830</v>
      </c>
      <c r="B16421" t="s">
        <v>32</v>
      </c>
      <c r="C16421" s="1">
        <v>44830</v>
      </c>
      <c r="D16421">
        <v>30.286000000000001</v>
      </c>
    </row>
    <row r="16422" spans="1:4" hidden="1" x14ac:dyDescent="0.35">
      <c r="A16422" s="3" t="str">
        <f t="shared" si="257"/>
        <v>EWG_44830</v>
      </c>
      <c r="B16422" t="s">
        <v>33</v>
      </c>
      <c r="C16422" s="1">
        <v>44830</v>
      </c>
      <c r="D16422">
        <v>19.763000000000002</v>
      </c>
    </row>
    <row r="16423" spans="1:4" hidden="1" x14ac:dyDescent="0.35">
      <c r="A16423" s="3" t="str">
        <f t="shared" si="257"/>
        <v>EWH_44830</v>
      </c>
      <c r="B16423" t="s">
        <v>34</v>
      </c>
      <c r="C16423" s="1">
        <v>44830</v>
      </c>
      <c r="D16423">
        <v>18.907</v>
      </c>
    </row>
    <row r="16424" spans="1:4" hidden="1" x14ac:dyDescent="0.35">
      <c r="A16424" s="3" t="str">
        <f t="shared" si="257"/>
        <v>EWJ_44830</v>
      </c>
      <c r="B16424" t="s">
        <v>35</v>
      </c>
      <c r="C16424" s="1">
        <v>44830</v>
      </c>
      <c r="D16424">
        <v>49.119</v>
      </c>
    </row>
    <row r="16425" spans="1:4" hidden="1" x14ac:dyDescent="0.35">
      <c r="A16425" s="3" t="str">
        <f t="shared" si="257"/>
        <v>EWL_44830</v>
      </c>
      <c r="B16425" t="s">
        <v>36</v>
      </c>
      <c r="C16425" s="1">
        <v>44830</v>
      </c>
      <c r="D16425">
        <v>36.97</v>
      </c>
    </row>
    <row r="16426" spans="1:4" hidden="1" x14ac:dyDescent="0.35">
      <c r="A16426" s="3" t="str">
        <f t="shared" si="257"/>
        <v>EWQ_44830</v>
      </c>
      <c r="B16426" t="s">
        <v>37</v>
      </c>
      <c r="C16426" s="1">
        <v>44830</v>
      </c>
      <c r="D16426">
        <v>26.523</v>
      </c>
    </row>
    <row r="16427" spans="1:4" hidden="1" x14ac:dyDescent="0.35">
      <c r="A16427" s="3" t="str">
        <f t="shared" si="257"/>
        <v>EWT_44830</v>
      </c>
      <c r="B16427" t="s">
        <v>38</v>
      </c>
      <c r="C16427" s="1">
        <v>44830</v>
      </c>
      <c r="D16427">
        <v>37.835999999999999</v>
      </c>
    </row>
    <row r="16428" spans="1:4" hidden="1" x14ac:dyDescent="0.35">
      <c r="A16428" s="3" t="str">
        <f t="shared" si="257"/>
        <v>EWU_44830</v>
      </c>
      <c r="B16428" t="s">
        <v>39</v>
      </c>
      <c r="C16428" s="1">
        <v>44830</v>
      </c>
      <c r="D16428">
        <v>25.395</v>
      </c>
    </row>
    <row r="16429" spans="1:4" hidden="1" x14ac:dyDescent="0.35">
      <c r="A16429" s="3" t="str">
        <f t="shared" si="257"/>
        <v>EWY_44830</v>
      </c>
      <c r="B16429" t="s">
        <v>40</v>
      </c>
      <c r="C16429" s="1">
        <v>44830</v>
      </c>
      <c r="D16429">
        <v>48.927</v>
      </c>
    </row>
    <row r="16430" spans="1:4" hidden="1" x14ac:dyDescent="0.35">
      <c r="A16430" s="3" t="str">
        <f t="shared" si="257"/>
        <v>EWZ_44830</v>
      </c>
      <c r="B16430" t="s">
        <v>41</v>
      </c>
      <c r="C16430" s="1">
        <v>44830</v>
      </c>
      <c r="D16430">
        <v>27.256</v>
      </c>
    </row>
    <row r="16431" spans="1:4" hidden="1" x14ac:dyDescent="0.35">
      <c r="A16431" s="3" t="str">
        <f t="shared" si="257"/>
        <v>FTV_44830</v>
      </c>
      <c r="B16431" t="s">
        <v>43</v>
      </c>
      <c r="C16431" s="1">
        <v>44830</v>
      </c>
      <c r="D16431">
        <v>59.146999999999998</v>
      </c>
    </row>
    <row r="16432" spans="1:4" hidden="1" x14ac:dyDescent="0.35">
      <c r="A16432" s="3" t="str">
        <f t="shared" si="257"/>
        <v>GOOG_44830</v>
      </c>
      <c r="B16432" t="s">
        <v>44</v>
      </c>
      <c r="C16432" s="1">
        <v>44830</v>
      </c>
      <c r="D16432">
        <v>98.81</v>
      </c>
    </row>
    <row r="16433" spans="1:4" hidden="1" x14ac:dyDescent="0.35">
      <c r="A16433" s="3" t="str">
        <f t="shared" si="257"/>
        <v>GPC_44830</v>
      </c>
      <c r="B16433" t="s">
        <v>45</v>
      </c>
      <c r="C16433" s="1">
        <v>44830</v>
      </c>
      <c r="D16433">
        <v>148.40199999999999</v>
      </c>
    </row>
    <row r="16434" spans="1:4" hidden="1" x14ac:dyDescent="0.35">
      <c r="A16434" s="3" t="str">
        <f t="shared" si="257"/>
        <v>GSG_44830</v>
      </c>
      <c r="B16434" t="s">
        <v>46</v>
      </c>
      <c r="C16434" s="1">
        <v>44830</v>
      </c>
      <c r="D16434">
        <v>20.04</v>
      </c>
    </row>
    <row r="16435" spans="1:4" hidden="1" x14ac:dyDescent="0.35">
      <c r="A16435" s="3" t="str">
        <f t="shared" si="257"/>
        <v>HIG_44830</v>
      </c>
      <c r="B16435" t="s">
        <v>47</v>
      </c>
      <c r="C16435" s="1">
        <v>44830</v>
      </c>
      <c r="D16435">
        <v>60.29</v>
      </c>
    </row>
    <row r="16436" spans="1:4" hidden="1" x14ac:dyDescent="0.35">
      <c r="A16436" s="3" t="str">
        <f t="shared" si="257"/>
        <v>HIGH.L_44830</v>
      </c>
      <c r="B16436" t="s">
        <v>48</v>
      </c>
      <c r="C16436" s="1">
        <v>44830</v>
      </c>
      <c r="D16436">
        <v>4.8120000000000003</v>
      </c>
    </row>
    <row r="16437" spans="1:4" hidden="1" x14ac:dyDescent="0.35">
      <c r="A16437" s="3" t="str">
        <f t="shared" si="257"/>
        <v>HST_44830</v>
      </c>
      <c r="B16437" t="s">
        <v>49</v>
      </c>
      <c r="C16437" s="1">
        <v>44830</v>
      </c>
      <c r="D16437">
        <v>15.292</v>
      </c>
    </row>
    <row r="16438" spans="1:4" hidden="1" x14ac:dyDescent="0.35">
      <c r="A16438" s="3" t="str">
        <f t="shared" si="257"/>
        <v>HYG_44830</v>
      </c>
      <c r="B16438" t="s">
        <v>50</v>
      </c>
      <c r="C16438" s="1">
        <v>44830</v>
      </c>
      <c r="D16438">
        <v>69.655000000000001</v>
      </c>
    </row>
    <row r="16439" spans="1:4" hidden="1" x14ac:dyDescent="0.35">
      <c r="A16439" s="3" t="str">
        <f t="shared" si="257"/>
        <v>IAU_44830</v>
      </c>
      <c r="B16439" t="s">
        <v>51</v>
      </c>
      <c r="C16439" s="1">
        <v>44830</v>
      </c>
      <c r="D16439">
        <v>30.82</v>
      </c>
    </row>
    <row r="16440" spans="1:4" hidden="1" x14ac:dyDescent="0.35">
      <c r="A16440" s="3" t="str">
        <f t="shared" si="257"/>
        <v>ICLN_44830</v>
      </c>
      <c r="B16440" t="s">
        <v>52</v>
      </c>
      <c r="C16440" s="1">
        <v>44830</v>
      </c>
      <c r="D16440">
        <v>19.495999999999999</v>
      </c>
    </row>
    <row r="16441" spans="1:4" hidden="1" x14ac:dyDescent="0.35">
      <c r="A16441" s="3" t="str">
        <f t="shared" si="257"/>
        <v>IEAA.L_44830</v>
      </c>
      <c r="B16441" t="s">
        <v>53</v>
      </c>
      <c r="C16441" s="1">
        <v>44830</v>
      </c>
      <c r="D16441">
        <v>4.5679999999999996</v>
      </c>
    </row>
    <row r="16442" spans="1:4" hidden="1" x14ac:dyDescent="0.35">
      <c r="A16442" s="3" t="str">
        <f t="shared" si="257"/>
        <v>IEF_44830</v>
      </c>
      <c r="B16442" t="s">
        <v>54</v>
      </c>
      <c r="C16442" s="1">
        <v>44830</v>
      </c>
      <c r="D16442">
        <v>94.433999999999997</v>
      </c>
    </row>
    <row r="16443" spans="1:4" hidden="1" x14ac:dyDescent="0.35">
      <c r="A16443" s="3" t="str">
        <f t="shared" si="257"/>
        <v>IEFM.L_44830</v>
      </c>
      <c r="B16443" t="s">
        <v>55</v>
      </c>
      <c r="C16443" s="1">
        <v>44830</v>
      </c>
      <c r="D16443">
        <v>692.9</v>
      </c>
    </row>
    <row r="16444" spans="1:4" hidden="1" x14ac:dyDescent="0.35">
      <c r="A16444" s="3" t="str">
        <f t="shared" si="257"/>
        <v>IEMG_44830</v>
      </c>
      <c r="B16444" t="s">
        <v>56</v>
      </c>
      <c r="C16444" s="1">
        <v>44830</v>
      </c>
      <c r="D16444">
        <v>43.156999999999996</v>
      </c>
    </row>
    <row r="16445" spans="1:4" hidden="1" x14ac:dyDescent="0.35">
      <c r="A16445" s="3" t="str">
        <f t="shared" si="257"/>
        <v>IEUS_44830</v>
      </c>
      <c r="B16445" t="s">
        <v>57</v>
      </c>
      <c r="C16445" s="1">
        <v>44830</v>
      </c>
      <c r="D16445">
        <v>40.317999999999998</v>
      </c>
    </row>
    <row r="16446" spans="1:4" hidden="1" x14ac:dyDescent="0.35">
      <c r="A16446" s="3" t="str">
        <f t="shared" si="257"/>
        <v>IEVL.L_44830</v>
      </c>
      <c r="B16446" t="s">
        <v>58</v>
      </c>
      <c r="C16446" s="1">
        <v>44830</v>
      </c>
      <c r="D16446">
        <v>6.343</v>
      </c>
    </row>
    <row r="16447" spans="1:4" hidden="1" x14ac:dyDescent="0.35">
      <c r="A16447" s="3" t="str">
        <f t="shared" si="257"/>
        <v>IGF_44830</v>
      </c>
      <c r="B16447" t="s">
        <v>59</v>
      </c>
      <c r="C16447" s="1">
        <v>44830</v>
      </c>
      <c r="D16447">
        <v>42.572000000000003</v>
      </c>
    </row>
    <row r="16448" spans="1:4" hidden="1" x14ac:dyDescent="0.35">
      <c r="A16448" s="3" t="str">
        <f t="shared" si="257"/>
        <v>INDA_44830</v>
      </c>
      <c r="B16448" t="s">
        <v>60</v>
      </c>
      <c r="C16448" s="1">
        <v>44830</v>
      </c>
      <c r="D16448">
        <v>40.83</v>
      </c>
    </row>
    <row r="16449" spans="1:4" hidden="1" x14ac:dyDescent="0.35">
      <c r="A16449" s="3" t="str">
        <f t="shared" si="257"/>
        <v>IUMO.L_44830</v>
      </c>
      <c r="B16449" t="s">
        <v>61</v>
      </c>
      <c r="C16449" s="1">
        <v>44830</v>
      </c>
      <c r="D16449">
        <v>9.26</v>
      </c>
    </row>
    <row r="16450" spans="1:4" hidden="1" x14ac:dyDescent="0.35">
      <c r="A16450" s="3" t="str">
        <f t="shared" ref="A16450:A16513" si="258">CONCATENATE(B16450,"_",C16450)</f>
        <v>IUVL.L_44830</v>
      </c>
      <c r="B16450" t="s">
        <v>62</v>
      </c>
      <c r="C16450" s="1">
        <v>44830</v>
      </c>
      <c r="D16450">
        <v>7.351</v>
      </c>
    </row>
    <row r="16451" spans="1:4" hidden="1" x14ac:dyDescent="0.35">
      <c r="A16451" s="3" t="str">
        <f t="shared" si="258"/>
        <v>IVV_44830</v>
      </c>
      <c r="B16451" t="s">
        <v>63</v>
      </c>
      <c r="C16451" s="1">
        <v>44830</v>
      </c>
      <c r="D16451">
        <v>364.29599999999999</v>
      </c>
    </row>
    <row r="16452" spans="1:4" hidden="1" x14ac:dyDescent="0.35">
      <c r="A16452" s="3" t="str">
        <f t="shared" si="258"/>
        <v>IWM_44830</v>
      </c>
      <c r="B16452" t="s">
        <v>64</v>
      </c>
      <c r="C16452" s="1">
        <v>44830</v>
      </c>
      <c r="D16452">
        <v>163.416</v>
      </c>
    </row>
    <row r="16453" spans="1:4" hidden="1" x14ac:dyDescent="0.35">
      <c r="A16453" s="3" t="str">
        <f t="shared" si="258"/>
        <v>IXN_44830</v>
      </c>
      <c r="B16453" t="s">
        <v>65</v>
      </c>
      <c r="C16453" s="1">
        <v>44830</v>
      </c>
      <c r="D16453">
        <v>43.56</v>
      </c>
    </row>
    <row r="16454" spans="1:4" hidden="1" x14ac:dyDescent="0.35">
      <c r="A16454" s="3" t="str">
        <f t="shared" si="258"/>
        <v>JPEA.L_44830</v>
      </c>
      <c r="B16454" t="s">
        <v>66</v>
      </c>
      <c r="C16454" s="1">
        <v>44830</v>
      </c>
      <c r="D16454">
        <v>4.55</v>
      </c>
    </row>
    <row r="16455" spans="1:4" hidden="1" x14ac:dyDescent="0.35">
      <c r="A16455" s="3" t="str">
        <f t="shared" si="258"/>
        <v>JPM_44830</v>
      </c>
      <c r="B16455" t="s">
        <v>67</v>
      </c>
      <c r="C16455" s="1">
        <v>44830</v>
      </c>
      <c r="D16455">
        <v>105.06699999999999</v>
      </c>
    </row>
    <row r="16456" spans="1:4" hidden="1" x14ac:dyDescent="0.35">
      <c r="A16456" s="3" t="str">
        <f t="shared" si="258"/>
        <v>KR_44830</v>
      </c>
      <c r="B16456" t="s">
        <v>68</v>
      </c>
      <c r="C16456" s="1">
        <v>44830</v>
      </c>
      <c r="D16456">
        <v>44.497999999999998</v>
      </c>
    </row>
    <row r="16457" spans="1:4" hidden="1" x14ac:dyDescent="0.35">
      <c r="A16457" s="3" t="str">
        <f t="shared" si="258"/>
        <v>LQD_44830</v>
      </c>
      <c r="B16457" t="s">
        <v>69</v>
      </c>
      <c r="C16457" s="1">
        <v>44830</v>
      </c>
      <c r="D16457">
        <v>101.714</v>
      </c>
    </row>
    <row r="16458" spans="1:4" hidden="1" x14ac:dyDescent="0.35">
      <c r="A16458" s="3" t="str">
        <f t="shared" si="258"/>
        <v>MCHI_44830</v>
      </c>
      <c r="B16458" t="s">
        <v>70</v>
      </c>
      <c r="C16458" s="1">
        <v>44830</v>
      </c>
      <c r="D16458">
        <v>43.145000000000003</v>
      </c>
    </row>
    <row r="16459" spans="1:4" hidden="1" x14ac:dyDescent="0.35">
      <c r="A16459" s="3" t="str">
        <f t="shared" si="258"/>
        <v>META_44830</v>
      </c>
      <c r="B16459" t="s">
        <v>144</v>
      </c>
      <c r="C16459" s="1">
        <v>44830</v>
      </c>
      <c r="D16459">
        <v>136.37</v>
      </c>
    </row>
    <row r="16460" spans="1:4" hidden="1" x14ac:dyDescent="0.35">
      <c r="A16460" s="3" t="str">
        <f t="shared" si="258"/>
        <v>MVEU.L_44830</v>
      </c>
      <c r="B16460" t="s">
        <v>71</v>
      </c>
      <c r="C16460" s="1">
        <v>44830</v>
      </c>
      <c r="D16460">
        <v>46.341999999999999</v>
      </c>
    </row>
    <row r="16461" spans="1:4" hidden="1" x14ac:dyDescent="0.35">
      <c r="A16461" s="3" t="str">
        <f t="shared" si="258"/>
        <v>OGN_44830</v>
      </c>
      <c r="B16461" t="s">
        <v>72</v>
      </c>
      <c r="C16461" s="1">
        <v>44830</v>
      </c>
      <c r="D16461">
        <v>24.864999999999998</v>
      </c>
    </row>
    <row r="16462" spans="1:4" hidden="1" x14ac:dyDescent="0.35">
      <c r="A16462" s="3" t="str">
        <f t="shared" si="258"/>
        <v>PG_44830</v>
      </c>
      <c r="B16462" t="s">
        <v>73</v>
      </c>
      <c r="C16462" s="1">
        <v>44830</v>
      </c>
      <c r="D16462">
        <v>133.91300000000001</v>
      </c>
    </row>
    <row r="16463" spans="1:4" hidden="1" x14ac:dyDescent="0.35">
      <c r="A16463" s="3" t="str">
        <f t="shared" si="258"/>
        <v>PPL_44830</v>
      </c>
      <c r="B16463" t="s">
        <v>74</v>
      </c>
      <c r="C16463" s="1">
        <v>44830</v>
      </c>
      <c r="D16463">
        <v>27.286000000000001</v>
      </c>
    </row>
    <row r="16464" spans="1:4" hidden="1" x14ac:dyDescent="0.35">
      <c r="A16464" s="3" t="str">
        <f t="shared" si="258"/>
        <v>PRU_44830</v>
      </c>
      <c r="B16464" t="s">
        <v>75</v>
      </c>
      <c r="C16464" s="1">
        <v>44830</v>
      </c>
      <c r="D16464">
        <v>86.364000000000004</v>
      </c>
    </row>
    <row r="16465" spans="1:4" hidden="1" x14ac:dyDescent="0.35">
      <c r="A16465" s="3" t="str">
        <f t="shared" si="258"/>
        <v>PYPL_44830</v>
      </c>
      <c r="B16465" t="s">
        <v>76</v>
      </c>
      <c r="C16465" s="1">
        <v>44830</v>
      </c>
      <c r="D16465">
        <v>84.26</v>
      </c>
    </row>
    <row r="16466" spans="1:4" hidden="1" x14ac:dyDescent="0.35">
      <c r="A16466" s="3" t="str">
        <f t="shared" si="258"/>
        <v>RE_44830</v>
      </c>
      <c r="B16466" t="s">
        <v>77</v>
      </c>
      <c r="C16466" s="1">
        <v>44830</v>
      </c>
      <c r="D16466">
        <v>244.53800000000001</v>
      </c>
    </row>
    <row r="16467" spans="1:4" hidden="1" x14ac:dyDescent="0.35">
      <c r="A16467" s="3" t="str">
        <f t="shared" si="258"/>
        <v>REET_44830</v>
      </c>
      <c r="B16467" t="s">
        <v>78</v>
      </c>
      <c r="C16467" s="1">
        <v>44830</v>
      </c>
      <c r="D16467">
        <v>21.36</v>
      </c>
    </row>
    <row r="16468" spans="1:4" hidden="1" x14ac:dyDescent="0.35">
      <c r="A16468" s="3" t="str">
        <f t="shared" si="258"/>
        <v>ROL_44830</v>
      </c>
      <c r="B16468" t="s">
        <v>79</v>
      </c>
      <c r="C16468" s="1">
        <v>44830</v>
      </c>
      <c r="D16468">
        <v>34.396000000000001</v>
      </c>
    </row>
    <row r="16469" spans="1:4" hidden="1" x14ac:dyDescent="0.35">
      <c r="A16469" s="3" t="str">
        <f t="shared" si="258"/>
        <v>ROST_44830</v>
      </c>
      <c r="B16469" t="s">
        <v>80</v>
      </c>
      <c r="C16469" s="1">
        <v>44830</v>
      </c>
      <c r="D16469">
        <v>82.713999999999999</v>
      </c>
    </row>
    <row r="16470" spans="1:4" hidden="1" x14ac:dyDescent="0.35">
      <c r="A16470" s="3" t="str">
        <f t="shared" si="258"/>
        <v>SEGA.L_44830</v>
      </c>
      <c r="B16470" t="s">
        <v>81</v>
      </c>
      <c r="C16470" s="1">
        <v>44830</v>
      </c>
      <c r="D16470">
        <v>96.67</v>
      </c>
    </row>
    <row r="16471" spans="1:4" hidden="1" x14ac:dyDescent="0.35">
      <c r="A16471" s="3" t="str">
        <f t="shared" si="258"/>
        <v>SHY_44830</v>
      </c>
      <c r="B16471" t="s">
        <v>82</v>
      </c>
      <c r="C16471" s="1">
        <v>44830</v>
      </c>
      <c r="D16471">
        <v>80.299000000000007</v>
      </c>
    </row>
    <row r="16472" spans="1:4" hidden="1" x14ac:dyDescent="0.35">
      <c r="A16472" s="3" t="str">
        <f t="shared" si="258"/>
        <v>SLV_44830</v>
      </c>
      <c r="B16472" t="s">
        <v>83</v>
      </c>
      <c r="C16472" s="1">
        <v>44830</v>
      </c>
      <c r="D16472">
        <v>16.920000000000002</v>
      </c>
    </row>
    <row r="16473" spans="1:4" hidden="1" x14ac:dyDescent="0.35">
      <c r="A16473" s="3" t="str">
        <f t="shared" si="258"/>
        <v>SPMV.L_44830</v>
      </c>
      <c r="B16473" t="s">
        <v>84</v>
      </c>
      <c r="C16473" s="1">
        <v>44830</v>
      </c>
      <c r="D16473">
        <v>70.58</v>
      </c>
    </row>
    <row r="16474" spans="1:4" hidden="1" x14ac:dyDescent="0.35">
      <c r="A16474" s="3" t="str">
        <f t="shared" si="258"/>
        <v>TLT_44830</v>
      </c>
      <c r="B16474" t="s">
        <v>85</v>
      </c>
      <c r="C16474" s="1">
        <v>44830</v>
      </c>
      <c r="D16474">
        <v>102.422</v>
      </c>
    </row>
    <row r="16475" spans="1:4" hidden="1" x14ac:dyDescent="0.35">
      <c r="A16475" s="3" t="str">
        <f t="shared" si="258"/>
        <v>UNH_44830</v>
      </c>
      <c r="B16475" t="s">
        <v>86</v>
      </c>
      <c r="C16475" s="1">
        <v>44830</v>
      </c>
      <c r="D16475">
        <v>506.798</v>
      </c>
    </row>
    <row r="16476" spans="1:4" hidden="1" x14ac:dyDescent="0.35">
      <c r="A16476" s="3" t="str">
        <f t="shared" si="258"/>
        <v>URI_44830</v>
      </c>
      <c r="B16476" t="s">
        <v>87</v>
      </c>
      <c r="C16476" s="1">
        <v>44830</v>
      </c>
      <c r="D16476">
        <v>259.16199999999998</v>
      </c>
    </row>
    <row r="16477" spans="1:4" hidden="1" x14ac:dyDescent="0.35">
      <c r="A16477" s="3" t="str">
        <f t="shared" si="258"/>
        <v>V_44830</v>
      </c>
      <c r="B16477" t="s">
        <v>88</v>
      </c>
      <c r="C16477" s="1">
        <v>44830</v>
      </c>
      <c r="D16477">
        <v>179.83500000000001</v>
      </c>
    </row>
    <row r="16478" spans="1:4" hidden="1" x14ac:dyDescent="0.35">
      <c r="A16478" s="3" t="str">
        <f t="shared" si="258"/>
        <v>VRSK_44830</v>
      </c>
      <c r="B16478" t="s">
        <v>89</v>
      </c>
      <c r="C16478" s="1">
        <v>44830</v>
      </c>
      <c r="D16478">
        <v>173.12899999999999</v>
      </c>
    </row>
    <row r="16479" spans="1:4" hidden="1" x14ac:dyDescent="0.35">
      <c r="A16479" s="3" t="str">
        <f t="shared" si="258"/>
        <v>VXX_44830</v>
      </c>
      <c r="B16479" t="s">
        <v>90</v>
      </c>
      <c r="C16479" s="1">
        <v>44830</v>
      </c>
      <c r="D16479">
        <v>20.56</v>
      </c>
    </row>
    <row r="16480" spans="1:4" hidden="1" x14ac:dyDescent="0.35">
      <c r="A16480" s="3" t="str">
        <f t="shared" si="258"/>
        <v>WRK_44830</v>
      </c>
      <c r="B16480" t="s">
        <v>91</v>
      </c>
      <c r="C16480" s="1">
        <v>44830</v>
      </c>
      <c r="D16480">
        <v>31.062999999999999</v>
      </c>
    </row>
    <row r="16481" spans="1:4" hidden="1" x14ac:dyDescent="0.35">
      <c r="A16481" s="3" t="str">
        <f t="shared" si="258"/>
        <v>XLB_44830</v>
      </c>
      <c r="B16481" t="s">
        <v>92</v>
      </c>
      <c r="C16481" s="1">
        <v>44830</v>
      </c>
      <c r="D16481">
        <v>66.887</v>
      </c>
    </row>
    <row r="16482" spans="1:4" hidden="1" x14ac:dyDescent="0.35">
      <c r="A16482" s="3" t="str">
        <f t="shared" si="258"/>
        <v>XLC_44830</v>
      </c>
      <c r="B16482" t="s">
        <v>93</v>
      </c>
      <c r="C16482" s="1">
        <v>44830</v>
      </c>
      <c r="D16482">
        <v>48.192</v>
      </c>
    </row>
    <row r="16483" spans="1:4" hidden="1" x14ac:dyDescent="0.35">
      <c r="A16483" s="3" t="str">
        <f t="shared" si="258"/>
        <v>XLE_44830</v>
      </c>
      <c r="B16483" t="s">
        <v>94</v>
      </c>
      <c r="C16483" s="1">
        <v>44830</v>
      </c>
      <c r="D16483">
        <v>68.049000000000007</v>
      </c>
    </row>
    <row r="16484" spans="1:4" hidden="1" x14ac:dyDescent="0.35">
      <c r="A16484" s="3" t="str">
        <f t="shared" si="258"/>
        <v>XLF_44830</v>
      </c>
      <c r="B16484" t="s">
        <v>95</v>
      </c>
      <c r="C16484" s="1">
        <v>44830</v>
      </c>
      <c r="D16484">
        <v>30.37</v>
      </c>
    </row>
    <row r="16485" spans="1:4" hidden="1" x14ac:dyDescent="0.35">
      <c r="A16485" s="3" t="str">
        <f t="shared" si="258"/>
        <v>XLI_44830</v>
      </c>
      <c r="B16485" t="s">
        <v>96</v>
      </c>
      <c r="C16485" s="1">
        <v>44830</v>
      </c>
      <c r="D16485">
        <v>83.462000000000003</v>
      </c>
    </row>
    <row r="16486" spans="1:4" hidden="1" x14ac:dyDescent="0.35">
      <c r="A16486" s="3" t="str">
        <f t="shared" si="258"/>
        <v>XLK_44830</v>
      </c>
      <c r="B16486" t="s">
        <v>97</v>
      </c>
      <c r="C16486" s="1">
        <v>44830</v>
      </c>
      <c r="D16486">
        <v>122.52800000000001</v>
      </c>
    </row>
    <row r="16487" spans="1:4" hidden="1" x14ac:dyDescent="0.35">
      <c r="A16487" s="3" t="str">
        <f t="shared" si="258"/>
        <v>XLP_44830</v>
      </c>
      <c r="B16487" t="s">
        <v>98</v>
      </c>
      <c r="C16487" s="1">
        <v>44830</v>
      </c>
      <c r="D16487">
        <v>68.936000000000007</v>
      </c>
    </row>
    <row r="16488" spans="1:4" hidden="1" x14ac:dyDescent="0.35">
      <c r="A16488" s="3" t="str">
        <f t="shared" si="258"/>
        <v>XLU_44830</v>
      </c>
      <c r="B16488" t="s">
        <v>99</v>
      </c>
      <c r="C16488" s="1">
        <v>44830</v>
      </c>
      <c r="D16488">
        <v>69.460999999999999</v>
      </c>
    </row>
    <row r="16489" spans="1:4" hidden="1" x14ac:dyDescent="0.35">
      <c r="A16489" s="3" t="str">
        <f t="shared" si="258"/>
        <v>XLV_44830</v>
      </c>
      <c r="B16489" t="s">
        <v>100</v>
      </c>
      <c r="C16489" s="1">
        <v>44830</v>
      </c>
      <c r="D16489">
        <v>121.06100000000001</v>
      </c>
    </row>
    <row r="16490" spans="1:4" hidden="1" x14ac:dyDescent="0.35">
      <c r="A16490" s="3" t="str">
        <f t="shared" si="258"/>
        <v>XLY_44830</v>
      </c>
      <c r="B16490" t="s">
        <v>101</v>
      </c>
      <c r="C16490" s="1">
        <v>44830</v>
      </c>
      <c r="D16490">
        <v>145.691</v>
      </c>
    </row>
    <row r="16491" spans="1:4" hidden="1" x14ac:dyDescent="0.35">
      <c r="A16491" s="3" t="str">
        <f t="shared" si="258"/>
        <v>XOM_44830</v>
      </c>
      <c r="B16491" t="s">
        <v>102</v>
      </c>
      <c r="C16491" s="1">
        <v>44830</v>
      </c>
      <c r="D16491">
        <v>82.652000000000001</v>
      </c>
    </row>
    <row r="16492" spans="1:4" hidden="1" x14ac:dyDescent="0.35">
      <c r="A16492" s="3" t="str">
        <f t="shared" si="258"/>
        <v>ABBV_44831</v>
      </c>
      <c r="B16492" t="s">
        <v>3</v>
      </c>
      <c r="C16492" s="1">
        <v>44831</v>
      </c>
      <c r="D16492">
        <v>138.971</v>
      </c>
    </row>
    <row r="16493" spans="1:4" hidden="1" x14ac:dyDescent="0.35">
      <c r="A16493" s="3" t="str">
        <f t="shared" si="258"/>
        <v>ACN_44831</v>
      </c>
      <c r="B16493" t="s">
        <v>4</v>
      </c>
      <c r="C16493" s="1">
        <v>44831</v>
      </c>
      <c r="D16493">
        <v>254.166</v>
      </c>
    </row>
    <row r="16494" spans="1:4" hidden="1" x14ac:dyDescent="0.35">
      <c r="A16494" s="3" t="str">
        <f t="shared" si="258"/>
        <v>AEP_44831</v>
      </c>
      <c r="B16494" t="s">
        <v>5</v>
      </c>
      <c r="C16494" s="1">
        <v>44831</v>
      </c>
      <c r="D16494">
        <v>91.152000000000001</v>
      </c>
    </row>
    <row r="16495" spans="1:4" hidden="1" x14ac:dyDescent="0.35">
      <c r="A16495" s="3" t="str">
        <f t="shared" si="258"/>
        <v>AIZ_44831</v>
      </c>
      <c r="B16495" t="s">
        <v>6</v>
      </c>
      <c r="C16495" s="1">
        <v>44831</v>
      </c>
      <c r="D16495">
        <v>146.648</v>
      </c>
    </row>
    <row r="16496" spans="1:4" hidden="1" x14ac:dyDescent="0.35">
      <c r="A16496" s="3" t="str">
        <f t="shared" si="258"/>
        <v>ALLE_44831</v>
      </c>
      <c r="B16496" t="s">
        <v>7</v>
      </c>
      <c r="C16496" s="1">
        <v>44831</v>
      </c>
      <c r="D16496">
        <v>88.658000000000001</v>
      </c>
    </row>
    <row r="16497" spans="1:4" hidden="1" x14ac:dyDescent="0.35">
      <c r="A16497" s="3" t="str">
        <f t="shared" si="258"/>
        <v>AMAT_44831</v>
      </c>
      <c r="B16497" t="s">
        <v>8</v>
      </c>
      <c r="C16497" s="1">
        <v>44831</v>
      </c>
      <c r="D16497">
        <v>83.945999999999998</v>
      </c>
    </row>
    <row r="16498" spans="1:4" hidden="1" x14ac:dyDescent="0.35">
      <c r="A16498" s="3" t="str">
        <f t="shared" si="258"/>
        <v>AMP_44831</v>
      </c>
      <c r="B16498" t="s">
        <v>9</v>
      </c>
      <c r="C16498" s="1">
        <v>44831</v>
      </c>
      <c r="D16498">
        <v>250.60400000000001</v>
      </c>
    </row>
    <row r="16499" spans="1:4" hidden="1" x14ac:dyDescent="0.35">
      <c r="A16499" s="3" t="str">
        <f t="shared" si="258"/>
        <v>AMZN_44831</v>
      </c>
      <c r="B16499" t="s">
        <v>10</v>
      </c>
      <c r="C16499" s="1">
        <v>44831</v>
      </c>
      <c r="D16499">
        <v>114.41</v>
      </c>
    </row>
    <row r="16500" spans="1:4" hidden="1" x14ac:dyDescent="0.35">
      <c r="A16500" s="3" t="str">
        <f t="shared" si="258"/>
        <v>AVB_44831</v>
      </c>
      <c r="B16500" t="s">
        <v>11</v>
      </c>
      <c r="C16500" s="1">
        <v>44831</v>
      </c>
      <c r="D16500">
        <v>178.47</v>
      </c>
    </row>
    <row r="16501" spans="1:4" hidden="1" x14ac:dyDescent="0.35">
      <c r="A16501" s="3" t="str">
        <f t="shared" si="258"/>
        <v>AVY_44831</v>
      </c>
      <c r="B16501" t="s">
        <v>12</v>
      </c>
      <c r="C16501" s="1">
        <v>44831</v>
      </c>
      <c r="D16501">
        <v>162.36099999999999</v>
      </c>
    </row>
    <row r="16502" spans="1:4" hidden="1" x14ac:dyDescent="0.35">
      <c r="A16502" s="3" t="str">
        <f t="shared" si="258"/>
        <v>AXP_44831</v>
      </c>
      <c r="B16502" t="s">
        <v>13</v>
      </c>
      <c r="C16502" s="1">
        <v>44831</v>
      </c>
      <c r="D16502">
        <v>136.494</v>
      </c>
    </row>
    <row r="16503" spans="1:4" hidden="1" x14ac:dyDescent="0.35">
      <c r="A16503" s="3" t="str">
        <f t="shared" si="258"/>
        <v>BDX_44831</v>
      </c>
      <c r="B16503" t="s">
        <v>14</v>
      </c>
      <c r="C16503" s="1">
        <v>44831</v>
      </c>
      <c r="D16503">
        <v>227.49700000000001</v>
      </c>
    </row>
    <row r="16504" spans="1:4" hidden="1" x14ac:dyDescent="0.35">
      <c r="A16504" s="3" t="str">
        <f t="shared" si="258"/>
        <v>BF-B_44831</v>
      </c>
      <c r="B16504" t="s">
        <v>15</v>
      </c>
      <c r="C16504" s="1">
        <v>44831</v>
      </c>
      <c r="D16504">
        <v>67.31</v>
      </c>
    </row>
    <row r="16505" spans="1:4" hidden="1" x14ac:dyDescent="0.35">
      <c r="A16505" s="3" t="str">
        <f t="shared" si="258"/>
        <v>BMY_44831</v>
      </c>
      <c r="B16505" t="s">
        <v>16</v>
      </c>
      <c r="C16505" s="1">
        <v>44831</v>
      </c>
      <c r="D16505">
        <v>69.268000000000001</v>
      </c>
    </row>
    <row r="16506" spans="1:4" hidden="1" x14ac:dyDescent="0.35">
      <c r="A16506" s="3" t="str">
        <f t="shared" si="258"/>
        <v>BR_44831</v>
      </c>
      <c r="B16506" t="s">
        <v>17</v>
      </c>
      <c r="C16506" s="1">
        <v>44831</v>
      </c>
      <c r="D16506">
        <v>148.60400000000001</v>
      </c>
    </row>
    <row r="16507" spans="1:4" hidden="1" x14ac:dyDescent="0.35">
      <c r="A16507" s="3" t="str">
        <f t="shared" si="258"/>
        <v>CARR_44831</v>
      </c>
      <c r="B16507" t="s">
        <v>18</v>
      </c>
      <c r="C16507" s="1">
        <v>44831</v>
      </c>
      <c r="D16507">
        <v>35.247999999999998</v>
      </c>
    </row>
    <row r="16508" spans="1:4" hidden="1" x14ac:dyDescent="0.35">
      <c r="A16508" s="3" t="str">
        <f t="shared" si="258"/>
        <v>CDW_44831</v>
      </c>
      <c r="B16508" t="s">
        <v>19</v>
      </c>
      <c r="C16508" s="1">
        <v>44831</v>
      </c>
      <c r="D16508">
        <v>157.23599999999999</v>
      </c>
    </row>
    <row r="16509" spans="1:4" hidden="1" x14ac:dyDescent="0.35">
      <c r="A16509" s="3" t="str">
        <f t="shared" si="258"/>
        <v>CE_44831</v>
      </c>
      <c r="B16509" t="s">
        <v>20</v>
      </c>
      <c r="C16509" s="1">
        <v>44831</v>
      </c>
      <c r="D16509">
        <v>87.129000000000005</v>
      </c>
    </row>
    <row r="16510" spans="1:4" hidden="1" x14ac:dyDescent="0.35">
      <c r="A16510" s="3" t="str">
        <f t="shared" si="258"/>
        <v>CHTR_44831</v>
      </c>
      <c r="B16510" t="s">
        <v>21</v>
      </c>
      <c r="C16510" s="1">
        <v>44831</v>
      </c>
      <c r="D16510">
        <v>306.89</v>
      </c>
    </row>
    <row r="16511" spans="1:4" hidden="1" x14ac:dyDescent="0.35">
      <c r="A16511" s="3" t="str">
        <f t="shared" si="258"/>
        <v>CNC_44831</v>
      </c>
      <c r="B16511" t="s">
        <v>22</v>
      </c>
      <c r="C16511" s="1">
        <v>44831</v>
      </c>
      <c r="D16511">
        <v>77.3</v>
      </c>
    </row>
    <row r="16512" spans="1:4" hidden="1" x14ac:dyDescent="0.35">
      <c r="A16512" s="3" t="str">
        <f t="shared" si="258"/>
        <v>CNP_44831</v>
      </c>
      <c r="B16512" t="s">
        <v>23</v>
      </c>
      <c r="C16512" s="1">
        <v>44831</v>
      </c>
      <c r="D16512">
        <v>29.512</v>
      </c>
    </row>
    <row r="16513" spans="1:4" hidden="1" x14ac:dyDescent="0.35">
      <c r="A16513" s="3" t="str">
        <f t="shared" si="258"/>
        <v>COP_44831</v>
      </c>
      <c r="B16513" t="s">
        <v>24</v>
      </c>
      <c r="C16513" s="1">
        <v>44831</v>
      </c>
      <c r="D16513">
        <v>96.015000000000001</v>
      </c>
    </row>
    <row r="16514" spans="1:4" hidden="1" x14ac:dyDescent="0.35">
      <c r="A16514" s="3" t="str">
        <f t="shared" ref="A16514:A16577" si="259">CONCATENATE(B16514,"_",C16514)</f>
        <v>CTAS_44831</v>
      </c>
      <c r="B16514" t="s">
        <v>25</v>
      </c>
      <c r="C16514" s="1">
        <v>44831</v>
      </c>
      <c r="D16514">
        <v>381.55599999999998</v>
      </c>
    </row>
    <row r="16515" spans="1:4" hidden="1" x14ac:dyDescent="0.35">
      <c r="A16515" s="3" t="str">
        <f t="shared" si="259"/>
        <v>CZR_44831</v>
      </c>
      <c r="B16515" t="s">
        <v>26</v>
      </c>
      <c r="C16515" s="1">
        <v>44831</v>
      </c>
      <c r="D16515">
        <v>32.94</v>
      </c>
    </row>
    <row r="16516" spans="1:4" hidden="1" x14ac:dyDescent="0.35">
      <c r="A16516" s="3" t="str">
        <f t="shared" si="259"/>
        <v>DG_44831</v>
      </c>
      <c r="B16516" t="s">
        <v>27</v>
      </c>
      <c r="C16516" s="1">
        <v>44831</v>
      </c>
      <c r="D16516">
        <v>234.78700000000001</v>
      </c>
    </row>
    <row r="16517" spans="1:4" hidden="1" x14ac:dyDescent="0.35">
      <c r="A16517" s="3" t="str">
        <f t="shared" si="259"/>
        <v>DPZ_44831</v>
      </c>
      <c r="B16517" t="s">
        <v>28</v>
      </c>
      <c r="C16517" s="1">
        <v>44831</v>
      </c>
      <c r="D16517">
        <v>313.23500000000001</v>
      </c>
    </row>
    <row r="16518" spans="1:4" x14ac:dyDescent="0.35">
      <c r="A16518" s="3" t="str">
        <f t="shared" si="259"/>
        <v>DRE_44831</v>
      </c>
      <c r="B16518" t="s">
        <v>29</v>
      </c>
      <c r="C16518" s="1">
        <v>44831</v>
      </c>
      <c r="D16518">
        <v>48.43</v>
      </c>
    </row>
    <row r="16519" spans="1:4" hidden="1" x14ac:dyDescent="0.35">
      <c r="A16519" s="3" t="str">
        <f t="shared" si="259"/>
        <v>DXC_44831</v>
      </c>
      <c r="B16519" t="s">
        <v>30</v>
      </c>
      <c r="C16519" s="1">
        <v>44831</v>
      </c>
      <c r="D16519">
        <v>23.34</v>
      </c>
    </row>
    <row r="16520" spans="1:4" hidden="1" x14ac:dyDescent="0.35">
      <c r="A16520" s="3" t="str">
        <f t="shared" si="259"/>
        <v>EWA_44831</v>
      </c>
      <c r="B16520" t="s">
        <v>31</v>
      </c>
      <c r="C16520" s="1">
        <v>44831</v>
      </c>
      <c r="D16520">
        <v>19.256</v>
      </c>
    </row>
    <row r="16521" spans="1:4" hidden="1" x14ac:dyDescent="0.35">
      <c r="A16521" s="3" t="str">
        <f t="shared" si="259"/>
        <v>EWC_44831</v>
      </c>
      <c r="B16521" t="s">
        <v>32</v>
      </c>
      <c r="C16521" s="1">
        <v>44831</v>
      </c>
      <c r="D16521">
        <v>30.276</v>
      </c>
    </row>
    <row r="16522" spans="1:4" hidden="1" x14ac:dyDescent="0.35">
      <c r="A16522" s="3" t="str">
        <f t="shared" si="259"/>
        <v>EWG_44831</v>
      </c>
      <c r="B16522" t="s">
        <v>33</v>
      </c>
      <c r="C16522" s="1">
        <v>44831</v>
      </c>
      <c r="D16522">
        <v>19.523</v>
      </c>
    </row>
    <row r="16523" spans="1:4" hidden="1" x14ac:dyDescent="0.35">
      <c r="A16523" s="3" t="str">
        <f t="shared" si="259"/>
        <v>EWH_44831</v>
      </c>
      <c r="B16523" t="s">
        <v>34</v>
      </c>
      <c r="C16523" s="1">
        <v>44831</v>
      </c>
      <c r="D16523">
        <v>18.611000000000001</v>
      </c>
    </row>
    <row r="16524" spans="1:4" hidden="1" x14ac:dyDescent="0.35">
      <c r="A16524" s="3" t="str">
        <f t="shared" si="259"/>
        <v>EWJ_44831</v>
      </c>
      <c r="B16524" t="s">
        <v>35</v>
      </c>
      <c r="C16524" s="1">
        <v>44831</v>
      </c>
      <c r="D16524">
        <v>48.71</v>
      </c>
    </row>
    <row r="16525" spans="1:4" hidden="1" x14ac:dyDescent="0.35">
      <c r="A16525" s="3" t="str">
        <f t="shared" si="259"/>
        <v>EWL_44831</v>
      </c>
      <c r="B16525" t="s">
        <v>36</v>
      </c>
      <c r="C16525" s="1">
        <v>44831</v>
      </c>
      <c r="D16525">
        <v>36.93</v>
      </c>
    </row>
    <row r="16526" spans="1:4" hidden="1" x14ac:dyDescent="0.35">
      <c r="A16526" s="3" t="str">
        <f t="shared" si="259"/>
        <v>EWQ_44831</v>
      </c>
      <c r="B16526" t="s">
        <v>37</v>
      </c>
      <c r="C16526" s="1">
        <v>44831</v>
      </c>
      <c r="D16526">
        <v>26.393999999999998</v>
      </c>
    </row>
    <row r="16527" spans="1:4" hidden="1" x14ac:dyDescent="0.35">
      <c r="A16527" s="3" t="str">
        <f t="shared" si="259"/>
        <v>EWT_44831</v>
      </c>
      <c r="B16527" t="s">
        <v>38</v>
      </c>
      <c r="C16527" s="1">
        <v>44831</v>
      </c>
      <c r="D16527">
        <v>37.895000000000003</v>
      </c>
    </row>
    <row r="16528" spans="1:4" hidden="1" x14ac:dyDescent="0.35">
      <c r="A16528" s="3" t="str">
        <f t="shared" si="259"/>
        <v>EWU_44831</v>
      </c>
      <c r="B16528" t="s">
        <v>39</v>
      </c>
      <c r="C16528" s="1">
        <v>44831</v>
      </c>
      <c r="D16528">
        <v>25.257000000000001</v>
      </c>
    </row>
    <row r="16529" spans="1:4" hidden="1" x14ac:dyDescent="0.35">
      <c r="A16529" s="3" t="str">
        <f t="shared" si="259"/>
        <v>EWY_44831</v>
      </c>
      <c r="B16529" t="s">
        <v>40</v>
      </c>
      <c r="C16529" s="1">
        <v>44831</v>
      </c>
      <c r="D16529">
        <v>48.62</v>
      </c>
    </row>
    <row r="16530" spans="1:4" hidden="1" x14ac:dyDescent="0.35">
      <c r="A16530" s="3" t="str">
        <f t="shared" si="259"/>
        <v>EWZ_44831</v>
      </c>
      <c r="B16530" t="s">
        <v>41</v>
      </c>
      <c r="C16530" s="1">
        <v>44831</v>
      </c>
      <c r="D16530">
        <v>27.145</v>
      </c>
    </row>
    <row r="16531" spans="1:4" hidden="1" x14ac:dyDescent="0.35">
      <c r="A16531" s="3" t="str">
        <f t="shared" si="259"/>
        <v>FTV_44831</v>
      </c>
      <c r="B16531" t="s">
        <v>43</v>
      </c>
      <c r="C16531" s="1">
        <v>44831</v>
      </c>
      <c r="D16531">
        <v>58.558</v>
      </c>
    </row>
    <row r="16532" spans="1:4" hidden="1" x14ac:dyDescent="0.35">
      <c r="A16532" s="3" t="str">
        <f t="shared" si="259"/>
        <v>GOOG_44831</v>
      </c>
      <c r="B16532" t="s">
        <v>44</v>
      </c>
      <c r="C16532" s="1">
        <v>44831</v>
      </c>
      <c r="D16532">
        <v>98.09</v>
      </c>
    </row>
    <row r="16533" spans="1:4" hidden="1" x14ac:dyDescent="0.35">
      <c r="A16533" s="3" t="str">
        <f t="shared" si="259"/>
        <v>GPC_44831</v>
      </c>
      <c r="B16533" t="s">
        <v>45</v>
      </c>
      <c r="C16533" s="1">
        <v>44831</v>
      </c>
      <c r="D16533">
        <v>147.91399999999999</v>
      </c>
    </row>
    <row r="16534" spans="1:4" hidden="1" x14ac:dyDescent="0.35">
      <c r="A16534" s="3" t="str">
        <f t="shared" si="259"/>
        <v>GSG_44831</v>
      </c>
      <c r="B16534" t="s">
        <v>46</v>
      </c>
      <c r="C16534" s="1">
        <v>44831</v>
      </c>
      <c r="D16534">
        <v>20.32</v>
      </c>
    </row>
    <row r="16535" spans="1:4" hidden="1" x14ac:dyDescent="0.35">
      <c r="A16535" s="3" t="str">
        <f t="shared" si="259"/>
        <v>HIG_44831</v>
      </c>
      <c r="B16535" t="s">
        <v>47</v>
      </c>
      <c r="C16535" s="1">
        <v>44831</v>
      </c>
      <c r="D16535">
        <v>61.622999999999998</v>
      </c>
    </row>
    <row r="16536" spans="1:4" hidden="1" x14ac:dyDescent="0.35">
      <c r="A16536" s="3" t="str">
        <f t="shared" si="259"/>
        <v>HIGH.L_44831</v>
      </c>
      <c r="B16536" t="s">
        <v>48</v>
      </c>
      <c r="C16536" s="1">
        <v>44831</v>
      </c>
      <c r="D16536">
        <v>4.7949999999999999</v>
      </c>
    </row>
    <row r="16537" spans="1:4" hidden="1" x14ac:dyDescent="0.35">
      <c r="A16537" s="3" t="str">
        <f t="shared" si="259"/>
        <v>HST_44831</v>
      </c>
      <c r="B16537" t="s">
        <v>49</v>
      </c>
      <c r="C16537" s="1">
        <v>44831</v>
      </c>
      <c r="D16537">
        <v>15.529</v>
      </c>
    </row>
    <row r="16538" spans="1:4" hidden="1" x14ac:dyDescent="0.35">
      <c r="A16538" s="3" t="str">
        <f t="shared" si="259"/>
        <v>HYG_44831</v>
      </c>
      <c r="B16538" t="s">
        <v>50</v>
      </c>
      <c r="C16538" s="1">
        <v>44831</v>
      </c>
      <c r="D16538">
        <v>69.507999999999996</v>
      </c>
    </row>
    <row r="16539" spans="1:4" hidden="1" x14ac:dyDescent="0.35">
      <c r="A16539" s="3" t="str">
        <f t="shared" si="259"/>
        <v>IAU_44831</v>
      </c>
      <c r="B16539" t="s">
        <v>51</v>
      </c>
      <c r="C16539" s="1">
        <v>44831</v>
      </c>
      <c r="D16539">
        <v>30.88</v>
      </c>
    </row>
    <row r="16540" spans="1:4" hidden="1" x14ac:dyDescent="0.35">
      <c r="A16540" s="3" t="str">
        <f t="shared" si="259"/>
        <v>ICLN_44831</v>
      </c>
      <c r="B16540" t="s">
        <v>52</v>
      </c>
      <c r="C16540" s="1">
        <v>44831</v>
      </c>
      <c r="D16540">
        <v>19.626000000000001</v>
      </c>
    </row>
    <row r="16541" spans="1:4" hidden="1" x14ac:dyDescent="0.35">
      <c r="A16541" s="3" t="str">
        <f t="shared" si="259"/>
        <v>IEAA.L_44831</v>
      </c>
      <c r="B16541" t="s">
        <v>53</v>
      </c>
      <c r="C16541" s="1">
        <v>44831</v>
      </c>
      <c r="D16541">
        <v>4.5359999999999996</v>
      </c>
    </row>
    <row r="16542" spans="1:4" hidden="1" x14ac:dyDescent="0.35">
      <c r="A16542" s="3" t="str">
        <f t="shared" si="259"/>
        <v>IEF_44831</v>
      </c>
      <c r="B16542" t="s">
        <v>54</v>
      </c>
      <c r="C16542" s="1">
        <v>44831</v>
      </c>
      <c r="D16542">
        <v>93.79</v>
      </c>
    </row>
    <row r="16543" spans="1:4" hidden="1" x14ac:dyDescent="0.35">
      <c r="A16543" s="3" t="str">
        <f t="shared" si="259"/>
        <v>IEFM.L_44831</v>
      </c>
      <c r="B16543" t="s">
        <v>55</v>
      </c>
      <c r="C16543" s="1">
        <v>44831</v>
      </c>
      <c r="D16543">
        <v>696.7</v>
      </c>
    </row>
    <row r="16544" spans="1:4" hidden="1" x14ac:dyDescent="0.35">
      <c r="A16544" s="3" t="str">
        <f t="shared" si="259"/>
        <v>IEMG_44831</v>
      </c>
      <c r="B16544" t="s">
        <v>56</v>
      </c>
      <c r="C16544" s="1">
        <v>44831</v>
      </c>
      <c r="D16544">
        <v>43.107999999999997</v>
      </c>
    </row>
    <row r="16545" spans="1:4" hidden="1" x14ac:dyDescent="0.35">
      <c r="A16545" s="3" t="str">
        <f t="shared" si="259"/>
        <v>IEUS_44831</v>
      </c>
      <c r="B16545" t="s">
        <v>57</v>
      </c>
      <c r="C16545" s="1">
        <v>44831</v>
      </c>
      <c r="D16545">
        <v>39.762</v>
      </c>
    </row>
    <row r="16546" spans="1:4" hidden="1" x14ac:dyDescent="0.35">
      <c r="A16546" s="3" t="str">
        <f t="shared" si="259"/>
        <v>IEVL.L_44831</v>
      </c>
      <c r="B16546" t="s">
        <v>58</v>
      </c>
      <c r="C16546" s="1">
        <v>44831</v>
      </c>
      <c r="D16546">
        <v>6.3220000000000001</v>
      </c>
    </row>
    <row r="16547" spans="1:4" hidden="1" x14ac:dyDescent="0.35">
      <c r="A16547" s="3" t="str">
        <f t="shared" si="259"/>
        <v>IGF_44831</v>
      </c>
      <c r="B16547" t="s">
        <v>59</v>
      </c>
      <c r="C16547" s="1">
        <v>44831</v>
      </c>
      <c r="D16547">
        <v>42.058</v>
      </c>
    </row>
    <row r="16548" spans="1:4" hidden="1" x14ac:dyDescent="0.35">
      <c r="A16548" s="3" t="str">
        <f t="shared" si="259"/>
        <v>INDA_44831</v>
      </c>
      <c r="B16548" t="s">
        <v>60</v>
      </c>
      <c r="C16548" s="1">
        <v>44831</v>
      </c>
      <c r="D16548">
        <v>40.72</v>
      </c>
    </row>
    <row r="16549" spans="1:4" hidden="1" x14ac:dyDescent="0.35">
      <c r="A16549" s="3" t="str">
        <f t="shared" si="259"/>
        <v>IUMO.L_44831</v>
      </c>
      <c r="B16549" t="s">
        <v>61</v>
      </c>
      <c r="C16549" s="1">
        <v>44831</v>
      </c>
      <c r="D16549">
        <v>9.2460000000000004</v>
      </c>
    </row>
    <row r="16550" spans="1:4" hidden="1" x14ac:dyDescent="0.35">
      <c r="A16550" s="3" t="str">
        <f t="shared" si="259"/>
        <v>IUVL.L_44831</v>
      </c>
      <c r="B16550" t="s">
        <v>62</v>
      </c>
      <c r="C16550" s="1">
        <v>44831</v>
      </c>
      <c r="D16550">
        <v>7.3280000000000003</v>
      </c>
    </row>
    <row r="16551" spans="1:4" hidden="1" x14ac:dyDescent="0.35">
      <c r="A16551" s="3" t="str">
        <f t="shared" si="259"/>
        <v>IVV_44831</v>
      </c>
      <c r="B16551" t="s">
        <v>63</v>
      </c>
      <c r="C16551" s="1">
        <v>44831</v>
      </c>
      <c r="D16551">
        <v>363.36</v>
      </c>
    </row>
    <row r="16552" spans="1:4" hidden="1" x14ac:dyDescent="0.35">
      <c r="A16552" s="3" t="str">
        <f t="shared" si="259"/>
        <v>IWM_44831</v>
      </c>
      <c r="B16552" t="s">
        <v>64</v>
      </c>
      <c r="C16552" s="1">
        <v>44831</v>
      </c>
      <c r="D16552">
        <v>163.97399999999999</v>
      </c>
    </row>
    <row r="16553" spans="1:4" hidden="1" x14ac:dyDescent="0.35">
      <c r="A16553" s="3" t="str">
        <f t="shared" si="259"/>
        <v>IXN_44831</v>
      </c>
      <c r="B16553" t="s">
        <v>65</v>
      </c>
      <c r="C16553" s="1">
        <v>44831</v>
      </c>
      <c r="D16553">
        <v>43.61</v>
      </c>
    </row>
    <row r="16554" spans="1:4" hidden="1" x14ac:dyDescent="0.35">
      <c r="A16554" s="3" t="str">
        <f t="shared" si="259"/>
        <v>JPEA.L_44831</v>
      </c>
      <c r="B16554" t="s">
        <v>66</v>
      </c>
      <c r="C16554" s="1">
        <v>44831</v>
      </c>
      <c r="D16554">
        <v>4.5060000000000002</v>
      </c>
    </row>
    <row r="16555" spans="1:4" hidden="1" x14ac:dyDescent="0.35">
      <c r="A16555" s="3" t="str">
        <f t="shared" si="259"/>
        <v>JPM_44831</v>
      </c>
      <c r="B16555" t="s">
        <v>67</v>
      </c>
      <c r="C16555" s="1">
        <v>44831</v>
      </c>
      <c r="D16555">
        <v>104.142</v>
      </c>
    </row>
    <row r="16556" spans="1:4" hidden="1" x14ac:dyDescent="0.35">
      <c r="A16556" s="3" t="str">
        <f t="shared" si="259"/>
        <v>KR_44831</v>
      </c>
      <c r="B16556" t="s">
        <v>68</v>
      </c>
      <c r="C16556" s="1">
        <v>44831</v>
      </c>
      <c r="D16556">
        <v>43.795999999999999</v>
      </c>
    </row>
    <row r="16557" spans="1:4" hidden="1" x14ac:dyDescent="0.35">
      <c r="A16557" s="3" t="str">
        <f t="shared" si="259"/>
        <v>LQD_44831</v>
      </c>
      <c r="B16557" t="s">
        <v>69</v>
      </c>
      <c r="C16557" s="1">
        <v>44831</v>
      </c>
      <c r="D16557">
        <v>100.18300000000001</v>
      </c>
    </row>
    <row r="16558" spans="1:4" hidden="1" x14ac:dyDescent="0.35">
      <c r="A16558" s="3" t="str">
        <f t="shared" si="259"/>
        <v>MCHI_44831</v>
      </c>
      <c r="B16558" t="s">
        <v>70</v>
      </c>
      <c r="C16558" s="1">
        <v>44831</v>
      </c>
      <c r="D16558">
        <v>42.978000000000002</v>
      </c>
    </row>
    <row r="16559" spans="1:4" hidden="1" x14ac:dyDescent="0.35">
      <c r="A16559" s="3" t="str">
        <f t="shared" si="259"/>
        <v>META_44831</v>
      </c>
      <c r="B16559" t="s">
        <v>144</v>
      </c>
      <c r="C16559" s="1">
        <v>44831</v>
      </c>
      <c r="D16559">
        <v>134.4</v>
      </c>
    </row>
    <row r="16560" spans="1:4" hidden="1" x14ac:dyDescent="0.35">
      <c r="A16560" s="3" t="str">
        <f t="shared" si="259"/>
        <v>MVEU.L_44831</v>
      </c>
      <c r="B16560" t="s">
        <v>71</v>
      </c>
      <c r="C16560" s="1">
        <v>44831</v>
      </c>
      <c r="D16560">
        <v>46.368000000000002</v>
      </c>
    </row>
    <row r="16561" spans="1:4" hidden="1" x14ac:dyDescent="0.35">
      <c r="A16561" s="3" t="str">
        <f t="shared" si="259"/>
        <v>OGN_44831</v>
      </c>
      <c r="B16561" t="s">
        <v>72</v>
      </c>
      <c r="C16561" s="1">
        <v>44831</v>
      </c>
      <c r="D16561">
        <v>23.984999999999999</v>
      </c>
    </row>
    <row r="16562" spans="1:4" hidden="1" x14ac:dyDescent="0.35">
      <c r="A16562" s="3" t="str">
        <f t="shared" si="259"/>
        <v>PG_44831</v>
      </c>
      <c r="B16562" t="s">
        <v>73</v>
      </c>
      <c r="C16562" s="1">
        <v>44831</v>
      </c>
      <c r="D16562">
        <v>130.232</v>
      </c>
    </row>
    <row r="16563" spans="1:4" hidden="1" x14ac:dyDescent="0.35">
      <c r="A16563" s="3" t="str">
        <f t="shared" si="259"/>
        <v>PPL_44831</v>
      </c>
      <c r="B16563" t="s">
        <v>74</v>
      </c>
      <c r="C16563" s="1">
        <v>44831</v>
      </c>
      <c r="D16563">
        <v>26.9</v>
      </c>
    </row>
    <row r="16564" spans="1:4" hidden="1" x14ac:dyDescent="0.35">
      <c r="A16564" s="3" t="str">
        <f t="shared" si="259"/>
        <v>PRU_44831</v>
      </c>
      <c r="B16564" t="s">
        <v>75</v>
      </c>
      <c r="C16564" s="1">
        <v>44831</v>
      </c>
      <c r="D16564">
        <v>86.204999999999998</v>
      </c>
    </row>
    <row r="16565" spans="1:4" hidden="1" x14ac:dyDescent="0.35">
      <c r="A16565" s="3" t="str">
        <f t="shared" si="259"/>
        <v>PYPL_44831</v>
      </c>
      <c r="B16565" t="s">
        <v>76</v>
      </c>
      <c r="C16565" s="1">
        <v>44831</v>
      </c>
      <c r="D16565">
        <v>85.75</v>
      </c>
    </row>
    <row r="16566" spans="1:4" hidden="1" x14ac:dyDescent="0.35">
      <c r="A16566" s="3" t="str">
        <f t="shared" si="259"/>
        <v>RE_44831</v>
      </c>
      <c r="B16566" t="s">
        <v>77</v>
      </c>
      <c r="C16566" s="1">
        <v>44831</v>
      </c>
      <c r="D16566">
        <v>252.55699999999999</v>
      </c>
    </row>
    <row r="16567" spans="1:4" hidden="1" x14ac:dyDescent="0.35">
      <c r="A16567" s="3" t="str">
        <f t="shared" si="259"/>
        <v>REET_44831</v>
      </c>
      <c r="B16567" t="s">
        <v>78</v>
      </c>
      <c r="C16567" s="1">
        <v>44831</v>
      </c>
      <c r="D16567">
        <v>20.97</v>
      </c>
    </row>
    <row r="16568" spans="1:4" hidden="1" x14ac:dyDescent="0.35">
      <c r="A16568" s="3" t="str">
        <f t="shared" si="259"/>
        <v>ROL_44831</v>
      </c>
      <c r="B16568" t="s">
        <v>79</v>
      </c>
      <c r="C16568" s="1">
        <v>44831</v>
      </c>
      <c r="D16568">
        <v>34.107999999999997</v>
      </c>
    </row>
    <row r="16569" spans="1:4" hidden="1" x14ac:dyDescent="0.35">
      <c r="A16569" s="3" t="str">
        <f t="shared" si="259"/>
        <v>ROST_44831</v>
      </c>
      <c r="B16569" t="s">
        <v>80</v>
      </c>
      <c r="C16569" s="1">
        <v>44831</v>
      </c>
      <c r="D16569">
        <v>84.18</v>
      </c>
    </row>
    <row r="16570" spans="1:4" hidden="1" x14ac:dyDescent="0.35">
      <c r="A16570" s="3" t="str">
        <f t="shared" si="259"/>
        <v>SEGA.L_44831</v>
      </c>
      <c r="B16570" t="s">
        <v>81</v>
      </c>
      <c r="C16570" s="1">
        <v>44831</v>
      </c>
      <c r="D16570">
        <v>95.707999999999998</v>
      </c>
    </row>
    <row r="16571" spans="1:4" hidden="1" x14ac:dyDescent="0.35">
      <c r="A16571" s="3" t="str">
        <f t="shared" si="259"/>
        <v>SHY_44831</v>
      </c>
      <c r="B16571" t="s">
        <v>82</v>
      </c>
      <c r="C16571" s="1">
        <v>44831</v>
      </c>
      <c r="D16571">
        <v>80.299000000000007</v>
      </c>
    </row>
    <row r="16572" spans="1:4" hidden="1" x14ac:dyDescent="0.35">
      <c r="A16572" s="3" t="str">
        <f t="shared" si="259"/>
        <v>SLV_44831</v>
      </c>
      <c r="B16572" t="s">
        <v>83</v>
      </c>
      <c r="C16572" s="1">
        <v>44831</v>
      </c>
      <c r="D16572">
        <v>16.899999999999999</v>
      </c>
    </row>
    <row r="16573" spans="1:4" hidden="1" x14ac:dyDescent="0.35">
      <c r="A16573" s="3" t="str">
        <f t="shared" si="259"/>
        <v>SPMV.L_44831</v>
      </c>
      <c r="B16573" t="s">
        <v>84</v>
      </c>
      <c r="C16573" s="1">
        <v>44831</v>
      </c>
      <c r="D16573">
        <v>70.41</v>
      </c>
    </row>
    <row r="16574" spans="1:4" hidden="1" x14ac:dyDescent="0.35">
      <c r="A16574" s="3" t="str">
        <f t="shared" si="259"/>
        <v>TLT_44831</v>
      </c>
      <c r="B16574" t="s">
        <v>85</v>
      </c>
      <c r="C16574" s="1">
        <v>44831</v>
      </c>
      <c r="D16574">
        <v>99.724999999999994</v>
      </c>
    </row>
    <row r="16575" spans="1:4" hidden="1" x14ac:dyDescent="0.35">
      <c r="A16575" s="3" t="str">
        <f t="shared" si="259"/>
        <v>UNH_44831</v>
      </c>
      <c r="B16575" t="s">
        <v>86</v>
      </c>
      <c r="C16575" s="1">
        <v>44831</v>
      </c>
      <c r="D16575">
        <v>506.80799999999999</v>
      </c>
    </row>
    <row r="16576" spans="1:4" hidden="1" x14ac:dyDescent="0.35">
      <c r="A16576" s="3" t="str">
        <f t="shared" si="259"/>
        <v>URI_44831</v>
      </c>
      <c r="B16576" t="s">
        <v>87</v>
      </c>
      <c r="C16576" s="1">
        <v>44831</v>
      </c>
      <c r="D16576">
        <v>263.58800000000002</v>
      </c>
    </row>
    <row r="16577" spans="1:4" hidden="1" x14ac:dyDescent="0.35">
      <c r="A16577" s="3" t="str">
        <f t="shared" si="259"/>
        <v>V_44831</v>
      </c>
      <c r="B16577" t="s">
        <v>88</v>
      </c>
      <c r="C16577" s="1">
        <v>44831</v>
      </c>
      <c r="D16577">
        <v>177.126</v>
      </c>
    </row>
    <row r="16578" spans="1:4" hidden="1" x14ac:dyDescent="0.35">
      <c r="A16578" s="3" t="str">
        <f t="shared" ref="A16578:A16641" si="260">CONCATENATE(B16578,"_",C16578)</f>
        <v>VRSK_44831</v>
      </c>
      <c r="B16578" t="s">
        <v>89</v>
      </c>
      <c r="C16578" s="1">
        <v>44831</v>
      </c>
      <c r="D16578">
        <v>170.74299999999999</v>
      </c>
    </row>
    <row r="16579" spans="1:4" hidden="1" x14ac:dyDescent="0.35">
      <c r="A16579" s="3" t="str">
        <f t="shared" si="260"/>
        <v>VXX_44831</v>
      </c>
      <c r="B16579" t="s">
        <v>90</v>
      </c>
      <c r="C16579" s="1">
        <v>44831</v>
      </c>
      <c r="D16579">
        <v>20.95</v>
      </c>
    </row>
    <row r="16580" spans="1:4" hidden="1" x14ac:dyDescent="0.35">
      <c r="A16580" s="3" t="str">
        <f t="shared" si="260"/>
        <v>WRK_44831</v>
      </c>
      <c r="B16580" t="s">
        <v>91</v>
      </c>
      <c r="C16580" s="1">
        <v>44831</v>
      </c>
      <c r="D16580">
        <v>31.004000000000001</v>
      </c>
    </row>
    <row r="16581" spans="1:4" hidden="1" x14ac:dyDescent="0.35">
      <c r="A16581" s="3" t="str">
        <f t="shared" si="260"/>
        <v>XLB_44831</v>
      </c>
      <c r="B16581" t="s">
        <v>92</v>
      </c>
      <c r="C16581" s="1">
        <v>44831</v>
      </c>
      <c r="D16581">
        <v>67.036000000000001</v>
      </c>
    </row>
    <row r="16582" spans="1:4" hidden="1" x14ac:dyDescent="0.35">
      <c r="A16582" s="3" t="str">
        <f t="shared" si="260"/>
        <v>XLC_44831</v>
      </c>
      <c r="B16582" t="s">
        <v>93</v>
      </c>
      <c r="C16582" s="1">
        <v>44831</v>
      </c>
      <c r="D16582">
        <v>47.932000000000002</v>
      </c>
    </row>
    <row r="16583" spans="1:4" hidden="1" x14ac:dyDescent="0.35">
      <c r="A16583" s="3" t="str">
        <f t="shared" si="260"/>
        <v>XLE_44831</v>
      </c>
      <c r="B16583" t="s">
        <v>94</v>
      </c>
      <c r="C16583" s="1">
        <v>44831</v>
      </c>
      <c r="D16583">
        <v>68.811999999999998</v>
      </c>
    </row>
    <row r="16584" spans="1:4" hidden="1" x14ac:dyDescent="0.35">
      <c r="A16584" s="3" t="str">
        <f t="shared" si="260"/>
        <v>XLF_44831</v>
      </c>
      <c r="B16584" t="s">
        <v>95</v>
      </c>
      <c r="C16584" s="1">
        <v>44831</v>
      </c>
      <c r="D16584">
        <v>30.241</v>
      </c>
    </row>
    <row r="16585" spans="1:4" hidden="1" x14ac:dyDescent="0.35">
      <c r="A16585" s="3" t="str">
        <f t="shared" si="260"/>
        <v>XLI_44831</v>
      </c>
      <c r="B16585" t="s">
        <v>96</v>
      </c>
      <c r="C16585" s="1">
        <v>44831</v>
      </c>
      <c r="D16585">
        <v>83.183000000000007</v>
      </c>
    </row>
    <row r="16586" spans="1:4" hidden="1" x14ac:dyDescent="0.35">
      <c r="A16586" s="3" t="str">
        <f t="shared" si="260"/>
        <v>XLK_44831</v>
      </c>
      <c r="B16586" t="s">
        <v>97</v>
      </c>
      <c r="C16586" s="1">
        <v>44831</v>
      </c>
      <c r="D16586">
        <v>122.687</v>
      </c>
    </row>
    <row r="16587" spans="1:4" hidden="1" x14ac:dyDescent="0.35">
      <c r="A16587" s="3" t="str">
        <f t="shared" si="260"/>
        <v>XLP_44831</v>
      </c>
      <c r="B16587" t="s">
        <v>98</v>
      </c>
      <c r="C16587" s="1">
        <v>44831</v>
      </c>
      <c r="D16587">
        <v>67.744</v>
      </c>
    </row>
    <row r="16588" spans="1:4" hidden="1" x14ac:dyDescent="0.35">
      <c r="A16588" s="3" t="str">
        <f t="shared" si="260"/>
        <v>XLU_44831</v>
      </c>
      <c r="B16588" t="s">
        <v>99</v>
      </c>
      <c r="C16588" s="1">
        <v>44831</v>
      </c>
      <c r="D16588">
        <v>68.290999999999997</v>
      </c>
    </row>
    <row r="16589" spans="1:4" hidden="1" x14ac:dyDescent="0.35">
      <c r="A16589" s="3" t="str">
        <f t="shared" si="260"/>
        <v>XLV_44831</v>
      </c>
      <c r="B16589" t="s">
        <v>100</v>
      </c>
      <c r="C16589" s="1">
        <v>44831</v>
      </c>
      <c r="D16589">
        <v>120.693</v>
      </c>
    </row>
    <row r="16590" spans="1:4" hidden="1" x14ac:dyDescent="0.35">
      <c r="A16590" s="3" t="str">
        <f t="shared" si="260"/>
        <v>XLY_44831</v>
      </c>
      <c r="B16590" t="s">
        <v>101</v>
      </c>
      <c r="C16590" s="1">
        <v>44831</v>
      </c>
      <c r="D16590">
        <v>146.15</v>
      </c>
    </row>
    <row r="16591" spans="1:4" hidden="1" x14ac:dyDescent="0.35">
      <c r="A16591" s="3" t="str">
        <f t="shared" si="260"/>
        <v>XOM_44831</v>
      </c>
      <c r="B16591" t="s">
        <v>102</v>
      </c>
      <c r="C16591" s="1">
        <v>44831</v>
      </c>
      <c r="D16591">
        <v>84.385000000000005</v>
      </c>
    </row>
    <row r="16592" spans="1:4" hidden="1" x14ac:dyDescent="0.35">
      <c r="A16592" s="3" t="str">
        <f t="shared" si="260"/>
        <v>ABBV_44832</v>
      </c>
      <c r="B16592" t="s">
        <v>3</v>
      </c>
      <c r="C16592" s="1">
        <v>44832</v>
      </c>
      <c r="D16592">
        <v>141.79599999999999</v>
      </c>
    </row>
    <row r="16593" spans="1:4" hidden="1" x14ac:dyDescent="0.35">
      <c r="A16593" s="3" t="str">
        <f t="shared" si="260"/>
        <v>ACN_44832</v>
      </c>
      <c r="B16593" t="s">
        <v>4</v>
      </c>
      <c r="C16593" s="1">
        <v>44832</v>
      </c>
      <c r="D16593">
        <v>259.70800000000003</v>
      </c>
    </row>
    <row r="16594" spans="1:4" hidden="1" x14ac:dyDescent="0.35">
      <c r="A16594" s="3" t="str">
        <f t="shared" si="260"/>
        <v>AEP_44832</v>
      </c>
      <c r="B16594" t="s">
        <v>5</v>
      </c>
      <c r="C16594" s="1">
        <v>44832</v>
      </c>
      <c r="D16594">
        <v>91.838999999999999</v>
      </c>
    </row>
    <row r="16595" spans="1:4" hidden="1" x14ac:dyDescent="0.35">
      <c r="A16595" s="3" t="str">
        <f t="shared" si="260"/>
        <v>AIZ_44832</v>
      </c>
      <c r="B16595" t="s">
        <v>6</v>
      </c>
      <c r="C16595" s="1">
        <v>44832</v>
      </c>
      <c r="D16595">
        <v>148.636</v>
      </c>
    </row>
    <row r="16596" spans="1:4" hidden="1" x14ac:dyDescent="0.35">
      <c r="A16596" s="3" t="str">
        <f t="shared" si="260"/>
        <v>ALLE_44832</v>
      </c>
      <c r="B16596" t="s">
        <v>7</v>
      </c>
      <c r="C16596" s="1">
        <v>44832</v>
      </c>
      <c r="D16596">
        <v>91.456999999999994</v>
      </c>
    </row>
    <row r="16597" spans="1:4" hidden="1" x14ac:dyDescent="0.35">
      <c r="A16597" s="3" t="str">
        <f t="shared" si="260"/>
        <v>AMAT_44832</v>
      </c>
      <c r="B16597" t="s">
        <v>8</v>
      </c>
      <c r="C16597" s="1">
        <v>44832</v>
      </c>
      <c r="D16597">
        <v>85.790999999999997</v>
      </c>
    </row>
    <row r="16598" spans="1:4" hidden="1" x14ac:dyDescent="0.35">
      <c r="A16598" s="3" t="str">
        <f t="shared" si="260"/>
        <v>AMP_44832</v>
      </c>
      <c r="B16598" t="s">
        <v>9</v>
      </c>
      <c r="C16598" s="1">
        <v>44832</v>
      </c>
      <c r="D16598">
        <v>257.46100000000001</v>
      </c>
    </row>
    <row r="16599" spans="1:4" hidden="1" x14ac:dyDescent="0.35">
      <c r="A16599" s="3" t="str">
        <f t="shared" si="260"/>
        <v>AMZN_44832</v>
      </c>
      <c r="B16599" t="s">
        <v>10</v>
      </c>
      <c r="C16599" s="1">
        <v>44832</v>
      </c>
      <c r="D16599">
        <v>118.01</v>
      </c>
    </row>
    <row r="16600" spans="1:4" hidden="1" x14ac:dyDescent="0.35">
      <c r="A16600" s="3" t="str">
        <f t="shared" si="260"/>
        <v>AVB_44832</v>
      </c>
      <c r="B16600" t="s">
        <v>11</v>
      </c>
      <c r="C16600" s="1">
        <v>44832</v>
      </c>
      <c r="D16600">
        <v>182.99600000000001</v>
      </c>
    </row>
    <row r="16601" spans="1:4" hidden="1" x14ac:dyDescent="0.35">
      <c r="A16601" s="3" t="str">
        <f t="shared" si="260"/>
        <v>AVY_44832</v>
      </c>
      <c r="B16601" t="s">
        <v>12</v>
      </c>
      <c r="C16601" s="1">
        <v>44832</v>
      </c>
      <c r="D16601">
        <v>166.00700000000001</v>
      </c>
    </row>
    <row r="16602" spans="1:4" hidden="1" x14ac:dyDescent="0.35">
      <c r="A16602" s="3" t="str">
        <f t="shared" si="260"/>
        <v>AXP_44832</v>
      </c>
      <c r="B16602" t="s">
        <v>13</v>
      </c>
      <c r="C16602" s="1">
        <v>44832</v>
      </c>
      <c r="D16602">
        <v>139.542</v>
      </c>
    </row>
    <row r="16603" spans="1:4" hidden="1" x14ac:dyDescent="0.35">
      <c r="A16603" s="3" t="str">
        <f t="shared" si="260"/>
        <v>BDX_44832</v>
      </c>
      <c r="B16603" t="s">
        <v>14</v>
      </c>
      <c r="C16603" s="1">
        <v>44832</v>
      </c>
      <c r="D16603">
        <v>229.52</v>
      </c>
    </row>
    <row r="16604" spans="1:4" hidden="1" x14ac:dyDescent="0.35">
      <c r="A16604" s="3" t="str">
        <f t="shared" si="260"/>
        <v>BF-B_44832</v>
      </c>
      <c r="B16604" t="s">
        <v>15</v>
      </c>
      <c r="C16604" s="1">
        <v>44832</v>
      </c>
      <c r="D16604">
        <v>67.908000000000001</v>
      </c>
    </row>
    <row r="16605" spans="1:4" hidden="1" x14ac:dyDescent="0.35">
      <c r="A16605" s="3" t="str">
        <f t="shared" si="260"/>
        <v>BMY_44832</v>
      </c>
      <c r="B16605" t="s">
        <v>16</v>
      </c>
      <c r="C16605" s="1">
        <v>44832</v>
      </c>
      <c r="D16605">
        <v>70.941000000000003</v>
      </c>
    </row>
    <row r="16606" spans="1:4" hidden="1" x14ac:dyDescent="0.35">
      <c r="A16606" s="3" t="str">
        <f t="shared" si="260"/>
        <v>BR_44832</v>
      </c>
      <c r="B16606" t="s">
        <v>17</v>
      </c>
      <c r="C16606" s="1">
        <v>44832</v>
      </c>
      <c r="D16606">
        <v>148.14699999999999</v>
      </c>
    </row>
    <row r="16607" spans="1:4" hidden="1" x14ac:dyDescent="0.35">
      <c r="A16607" s="3" t="str">
        <f t="shared" si="260"/>
        <v>CARR_44832</v>
      </c>
      <c r="B16607" t="s">
        <v>18</v>
      </c>
      <c r="C16607" s="1">
        <v>44832</v>
      </c>
      <c r="D16607">
        <v>36.587000000000003</v>
      </c>
    </row>
    <row r="16608" spans="1:4" hidden="1" x14ac:dyDescent="0.35">
      <c r="A16608" s="3" t="str">
        <f t="shared" si="260"/>
        <v>CDW_44832</v>
      </c>
      <c r="B16608" t="s">
        <v>19</v>
      </c>
      <c r="C16608" s="1">
        <v>44832</v>
      </c>
      <c r="D16608">
        <v>160.95500000000001</v>
      </c>
    </row>
    <row r="16609" spans="1:4" hidden="1" x14ac:dyDescent="0.35">
      <c r="A16609" s="3" t="str">
        <f t="shared" si="260"/>
        <v>CE_44832</v>
      </c>
      <c r="B16609" t="s">
        <v>20</v>
      </c>
      <c r="C16609" s="1">
        <v>44832</v>
      </c>
      <c r="D16609">
        <v>90.790999999999997</v>
      </c>
    </row>
    <row r="16610" spans="1:4" hidden="1" x14ac:dyDescent="0.35">
      <c r="A16610" s="3" t="str">
        <f t="shared" si="260"/>
        <v>CHTR_44832</v>
      </c>
      <c r="B16610" t="s">
        <v>21</v>
      </c>
      <c r="C16610" s="1">
        <v>44832</v>
      </c>
      <c r="D16610">
        <v>321.08</v>
      </c>
    </row>
    <row r="16611" spans="1:4" hidden="1" x14ac:dyDescent="0.35">
      <c r="A16611" s="3" t="str">
        <f t="shared" si="260"/>
        <v>CNC_44832</v>
      </c>
      <c r="B16611" t="s">
        <v>22</v>
      </c>
      <c r="C16611" s="1">
        <v>44832</v>
      </c>
      <c r="D16611">
        <v>78.180000000000007</v>
      </c>
    </row>
    <row r="16612" spans="1:4" hidden="1" x14ac:dyDescent="0.35">
      <c r="A16612" s="3" t="str">
        <f t="shared" si="260"/>
        <v>CNP_44832</v>
      </c>
      <c r="B16612" t="s">
        <v>23</v>
      </c>
      <c r="C16612" s="1">
        <v>44832</v>
      </c>
      <c r="D16612">
        <v>29.768999999999998</v>
      </c>
    </row>
    <row r="16613" spans="1:4" hidden="1" x14ac:dyDescent="0.35">
      <c r="A16613" s="3" t="str">
        <f t="shared" si="260"/>
        <v>COP_44832</v>
      </c>
      <c r="B16613" t="s">
        <v>24</v>
      </c>
      <c r="C16613" s="1">
        <v>44832</v>
      </c>
      <c r="D16613">
        <v>100.13800000000001</v>
      </c>
    </row>
    <row r="16614" spans="1:4" hidden="1" x14ac:dyDescent="0.35">
      <c r="A16614" s="3" t="str">
        <f t="shared" si="260"/>
        <v>CTAS_44832</v>
      </c>
      <c r="B16614" t="s">
        <v>25</v>
      </c>
      <c r="C16614" s="1">
        <v>44832</v>
      </c>
      <c r="D16614">
        <v>392.51900000000001</v>
      </c>
    </row>
    <row r="16615" spans="1:4" hidden="1" x14ac:dyDescent="0.35">
      <c r="A16615" s="3" t="str">
        <f t="shared" si="260"/>
        <v>CZR_44832</v>
      </c>
      <c r="B16615" t="s">
        <v>26</v>
      </c>
      <c r="C16615" s="1">
        <v>44832</v>
      </c>
      <c r="D16615">
        <v>34.5</v>
      </c>
    </row>
    <row r="16616" spans="1:4" hidden="1" x14ac:dyDescent="0.35">
      <c r="A16616" s="3" t="str">
        <f t="shared" si="260"/>
        <v>DG_44832</v>
      </c>
      <c r="B16616" t="s">
        <v>27</v>
      </c>
      <c r="C16616" s="1">
        <v>44832</v>
      </c>
      <c r="D16616">
        <v>239.92400000000001</v>
      </c>
    </row>
    <row r="16617" spans="1:4" hidden="1" x14ac:dyDescent="0.35">
      <c r="A16617" s="3" t="str">
        <f t="shared" si="260"/>
        <v>DPZ_44832</v>
      </c>
      <c r="B16617" t="s">
        <v>28</v>
      </c>
      <c r="C16617" s="1">
        <v>44832</v>
      </c>
      <c r="D16617">
        <v>320.20400000000001</v>
      </c>
    </row>
    <row r="16618" spans="1:4" x14ac:dyDescent="0.35">
      <c r="A16618" s="3" t="str">
        <f t="shared" si="260"/>
        <v>DRE_44832</v>
      </c>
      <c r="B16618" t="s">
        <v>29</v>
      </c>
      <c r="C16618" s="1">
        <v>44832</v>
      </c>
      <c r="D16618">
        <v>49.28</v>
      </c>
    </row>
    <row r="16619" spans="1:4" hidden="1" x14ac:dyDescent="0.35">
      <c r="A16619" s="3" t="str">
        <f t="shared" si="260"/>
        <v>DXC_44832</v>
      </c>
      <c r="B16619" t="s">
        <v>30</v>
      </c>
      <c r="C16619" s="1">
        <v>44832</v>
      </c>
      <c r="D16619">
        <v>24.08</v>
      </c>
    </row>
    <row r="16620" spans="1:4" hidden="1" x14ac:dyDescent="0.35">
      <c r="A16620" s="3" t="str">
        <f t="shared" si="260"/>
        <v>EWA_44832</v>
      </c>
      <c r="B16620" t="s">
        <v>31</v>
      </c>
      <c r="C16620" s="1">
        <v>44832</v>
      </c>
      <c r="D16620">
        <v>19.815999999999999</v>
      </c>
    </row>
    <row r="16621" spans="1:4" hidden="1" x14ac:dyDescent="0.35">
      <c r="A16621" s="3" t="str">
        <f t="shared" si="260"/>
        <v>EWC_44832</v>
      </c>
      <c r="B16621" t="s">
        <v>32</v>
      </c>
      <c r="C16621" s="1">
        <v>44832</v>
      </c>
      <c r="D16621">
        <v>31.084</v>
      </c>
    </row>
    <row r="16622" spans="1:4" hidden="1" x14ac:dyDescent="0.35">
      <c r="A16622" s="3" t="str">
        <f t="shared" si="260"/>
        <v>EWG_44832</v>
      </c>
      <c r="B16622" t="s">
        <v>33</v>
      </c>
      <c r="C16622" s="1">
        <v>44832</v>
      </c>
      <c r="D16622">
        <v>20.152999999999999</v>
      </c>
    </row>
    <row r="16623" spans="1:4" hidden="1" x14ac:dyDescent="0.35">
      <c r="A16623" s="3" t="str">
        <f t="shared" si="260"/>
        <v>EWH_44832</v>
      </c>
      <c r="B16623" t="s">
        <v>34</v>
      </c>
      <c r="C16623" s="1">
        <v>44832</v>
      </c>
      <c r="D16623">
        <v>18.413</v>
      </c>
    </row>
    <row r="16624" spans="1:4" hidden="1" x14ac:dyDescent="0.35">
      <c r="A16624" s="3" t="str">
        <f t="shared" si="260"/>
        <v>EWJ_44832</v>
      </c>
      <c r="B16624" t="s">
        <v>35</v>
      </c>
      <c r="C16624" s="1">
        <v>44832</v>
      </c>
      <c r="D16624">
        <v>49.628</v>
      </c>
    </row>
    <row r="16625" spans="1:4" hidden="1" x14ac:dyDescent="0.35">
      <c r="A16625" s="3" t="str">
        <f t="shared" si="260"/>
        <v>EWL_44832</v>
      </c>
      <c r="B16625" t="s">
        <v>36</v>
      </c>
      <c r="C16625" s="1">
        <v>44832</v>
      </c>
      <c r="D16625">
        <v>38.119999999999997</v>
      </c>
    </row>
    <row r="16626" spans="1:4" hidden="1" x14ac:dyDescent="0.35">
      <c r="A16626" s="3" t="str">
        <f t="shared" si="260"/>
        <v>EWQ_44832</v>
      </c>
      <c r="B16626" t="s">
        <v>37</v>
      </c>
      <c r="C16626" s="1">
        <v>44832</v>
      </c>
      <c r="D16626">
        <v>27.081</v>
      </c>
    </row>
    <row r="16627" spans="1:4" hidden="1" x14ac:dyDescent="0.35">
      <c r="A16627" s="3" t="str">
        <f t="shared" si="260"/>
        <v>EWT_44832</v>
      </c>
      <c r="B16627" t="s">
        <v>38</v>
      </c>
      <c r="C16627" s="1">
        <v>44832</v>
      </c>
      <c r="D16627">
        <v>37.674999999999997</v>
      </c>
    </row>
    <row r="16628" spans="1:4" hidden="1" x14ac:dyDescent="0.35">
      <c r="A16628" s="3" t="str">
        <f t="shared" si="260"/>
        <v>EWU_44832</v>
      </c>
      <c r="B16628" t="s">
        <v>39</v>
      </c>
      <c r="C16628" s="1">
        <v>44832</v>
      </c>
      <c r="D16628">
        <v>25.858000000000001</v>
      </c>
    </row>
    <row r="16629" spans="1:4" hidden="1" x14ac:dyDescent="0.35">
      <c r="A16629" s="3" t="str">
        <f t="shared" si="260"/>
        <v>EWY_44832</v>
      </c>
      <c r="B16629" t="s">
        <v>40</v>
      </c>
      <c r="C16629" s="1">
        <v>44832</v>
      </c>
      <c r="D16629">
        <v>48.768000000000001</v>
      </c>
    </row>
    <row r="16630" spans="1:4" hidden="1" x14ac:dyDescent="0.35">
      <c r="A16630" s="3" t="str">
        <f t="shared" si="260"/>
        <v>EWZ_44832</v>
      </c>
      <c r="B16630" t="s">
        <v>41</v>
      </c>
      <c r="C16630" s="1">
        <v>44832</v>
      </c>
      <c r="D16630">
        <v>27.274999999999999</v>
      </c>
    </row>
    <row r="16631" spans="1:4" hidden="1" x14ac:dyDescent="0.35">
      <c r="A16631" s="3" t="str">
        <f t="shared" si="260"/>
        <v>FTV_44832</v>
      </c>
      <c r="B16631" t="s">
        <v>43</v>
      </c>
      <c r="C16631" s="1">
        <v>44832</v>
      </c>
      <c r="D16631">
        <v>60.326000000000001</v>
      </c>
    </row>
    <row r="16632" spans="1:4" hidden="1" x14ac:dyDescent="0.35">
      <c r="A16632" s="3" t="str">
        <f t="shared" si="260"/>
        <v>GOOG_44832</v>
      </c>
      <c r="B16632" t="s">
        <v>44</v>
      </c>
      <c r="C16632" s="1">
        <v>44832</v>
      </c>
      <c r="D16632">
        <v>100.74</v>
      </c>
    </row>
    <row r="16633" spans="1:4" hidden="1" x14ac:dyDescent="0.35">
      <c r="A16633" s="3" t="str">
        <f t="shared" si="260"/>
        <v>GPC_44832</v>
      </c>
      <c r="B16633" t="s">
        <v>45</v>
      </c>
      <c r="C16633" s="1">
        <v>44832</v>
      </c>
      <c r="D16633">
        <v>151.92500000000001</v>
      </c>
    </row>
    <row r="16634" spans="1:4" hidden="1" x14ac:dyDescent="0.35">
      <c r="A16634" s="3" t="str">
        <f t="shared" si="260"/>
        <v>GSG_44832</v>
      </c>
      <c r="B16634" t="s">
        <v>46</v>
      </c>
      <c r="C16634" s="1">
        <v>44832</v>
      </c>
      <c r="D16634">
        <v>20.98</v>
      </c>
    </row>
    <row r="16635" spans="1:4" hidden="1" x14ac:dyDescent="0.35">
      <c r="A16635" s="3" t="str">
        <f t="shared" si="260"/>
        <v>HIG_44832</v>
      </c>
      <c r="B16635" t="s">
        <v>47</v>
      </c>
      <c r="C16635" s="1">
        <v>44832</v>
      </c>
      <c r="D16635">
        <v>62.707000000000001</v>
      </c>
    </row>
    <row r="16636" spans="1:4" hidden="1" x14ac:dyDescent="0.35">
      <c r="A16636" s="3" t="str">
        <f t="shared" si="260"/>
        <v>HIGH.L_44832</v>
      </c>
      <c r="B16636" t="s">
        <v>48</v>
      </c>
      <c r="C16636" s="1">
        <v>44832</v>
      </c>
      <c r="D16636">
        <v>4.7939999999999996</v>
      </c>
    </row>
    <row r="16637" spans="1:4" hidden="1" x14ac:dyDescent="0.35">
      <c r="A16637" s="3" t="str">
        <f t="shared" si="260"/>
        <v>HST_44832</v>
      </c>
      <c r="B16637" t="s">
        <v>49</v>
      </c>
      <c r="C16637" s="1">
        <v>44832</v>
      </c>
      <c r="D16637">
        <v>16.306999999999999</v>
      </c>
    </row>
    <row r="16638" spans="1:4" hidden="1" x14ac:dyDescent="0.35">
      <c r="A16638" s="3" t="str">
        <f t="shared" si="260"/>
        <v>HYG_44832</v>
      </c>
      <c r="B16638" t="s">
        <v>50</v>
      </c>
      <c r="C16638" s="1">
        <v>44832</v>
      </c>
      <c r="D16638">
        <v>70.748999999999995</v>
      </c>
    </row>
    <row r="16639" spans="1:4" hidden="1" x14ac:dyDescent="0.35">
      <c r="A16639" s="3" t="str">
        <f t="shared" si="260"/>
        <v>IAU_44832</v>
      </c>
      <c r="B16639" t="s">
        <v>51</v>
      </c>
      <c r="C16639" s="1">
        <v>44832</v>
      </c>
      <c r="D16639">
        <v>31.52</v>
      </c>
    </row>
    <row r="16640" spans="1:4" hidden="1" x14ac:dyDescent="0.35">
      <c r="A16640" s="3" t="str">
        <f t="shared" si="260"/>
        <v>ICLN_44832</v>
      </c>
      <c r="B16640" t="s">
        <v>52</v>
      </c>
      <c r="C16640" s="1">
        <v>44832</v>
      </c>
      <c r="D16640">
        <v>19.934999999999999</v>
      </c>
    </row>
    <row r="16641" spans="1:4" hidden="1" x14ac:dyDescent="0.35">
      <c r="A16641" s="3" t="str">
        <f t="shared" si="260"/>
        <v>IEAA.L_44832</v>
      </c>
      <c r="B16641" t="s">
        <v>53</v>
      </c>
      <c r="C16641" s="1">
        <v>44832</v>
      </c>
      <c r="D16641">
        <v>4.55</v>
      </c>
    </row>
    <row r="16642" spans="1:4" hidden="1" x14ac:dyDescent="0.35">
      <c r="A16642" s="3" t="str">
        <f t="shared" ref="A16642:A16705" si="261">CONCATENATE(B16642,"_",C16642)</f>
        <v>IEF_44832</v>
      </c>
      <c r="B16642" t="s">
        <v>54</v>
      </c>
      <c r="C16642" s="1">
        <v>44832</v>
      </c>
      <c r="D16642">
        <v>95.902000000000001</v>
      </c>
    </row>
    <row r="16643" spans="1:4" hidden="1" x14ac:dyDescent="0.35">
      <c r="A16643" s="3" t="str">
        <f t="shared" si="261"/>
        <v>IEFM.L_44832</v>
      </c>
      <c r="B16643" t="s">
        <v>55</v>
      </c>
      <c r="C16643" s="1">
        <v>44832</v>
      </c>
      <c r="D16643">
        <v>704.1</v>
      </c>
    </row>
    <row r="16644" spans="1:4" hidden="1" x14ac:dyDescent="0.35">
      <c r="A16644" s="3" t="str">
        <f t="shared" si="261"/>
        <v>IEMG_44832</v>
      </c>
      <c r="B16644" t="s">
        <v>56</v>
      </c>
      <c r="C16644" s="1">
        <v>44832</v>
      </c>
      <c r="D16644">
        <v>43.503</v>
      </c>
    </row>
    <row r="16645" spans="1:4" hidden="1" x14ac:dyDescent="0.35">
      <c r="A16645" s="3" t="str">
        <f t="shared" si="261"/>
        <v>IEUS_44832</v>
      </c>
      <c r="B16645" t="s">
        <v>57</v>
      </c>
      <c r="C16645" s="1">
        <v>44832</v>
      </c>
      <c r="D16645">
        <v>40.795000000000002</v>
      </c>
    </row>
    <row r="16646" spans="1:4" hidden="1" x14ac:dyDescent="0.35">
      <c r="A16646" s="3" t="str">
        <f t="shared" si="261"/>
        <v>IEVL.L_44832</v>
      </c>
      <c r="B16646" t="s">
        <v>58</v>
      </c>
      <c r="C16646" s="1">
        <v>44832</v>
      </c>
      <c r="D16646">
        <v>6.3360000000000003</v>
      </c>
    </row>
    <row r="16647" spans="1:4" hidden="1" x14ac:dyDescent="0.35">
      <c r="A16647" s="3" t="str">
        <f t="shared" si="261"/>
        <v>IGF_44832</v>
      </c>
      <c r="B16647" t="s">
        <v>59</v>
      </c>
      <c r="C16647" s="1">
        <v>44832</v>
      </c>
      <c r="D16647">
        <v>42.987000000000002</v>
      </c>
    </row>
    <row r="16648" spans="1:4" hidden="1" x14ac:dyDescent="0.35">
      <c r="A16648" s="3" t="str">
        <f t="shared" si="261"/>
        <v>INDA_44832</v>
      </c>
      <c r="B16648" t="s">
        <v>60</v>
      </c>
      <c r="C16648" s="1">
        <v>44832</v>
      </c>
      <c r="D16648">
        <v>41.36</v>
      </c>
    </row>
    <row r="16649" spans="1:4" hidden="1" x14ac:dyDescent="0.35">
      <c r="A16649" s="3" t="str">
        <f t="shared" si="261"/>
        <v>IUMO.L_44832</v>
      </c>
      <c r="B16649" t="s">
        <v>61</v>
      </c>
      <c r="C16649" s="1">
        <v>44832</v>
      </c>
      <c r="D16649">
        <v>9.3140000000000001</v>
      </c>
    </row>
    <row r="16650" spans="1:4" hidden="1" x14ac:dyDescent="0.35">
      <c r="A16650" s="3" t="str">
        <f t="shared" si="261"/>
        <v>IUVL.L_44832</v>
      </c>
      <c r="B16650" t="s">
        <v>62</v>
      </c>
      <c r="C16650" s="1">
        <v>44832</v>
      </c>
      <c r="D16650">
        <v>7.3949999999999996</v>
      </c>
    </row>
    <row r="16651" spans="1:4" hidden="1" x14ac:dyDescent="0.35">
      <c r="A16651" s="3" t="str">
        <f t="shared" si="261"/>
        <v>IVV_44832</v>
      </c>
      <c r="B16651" t="s">
        <v>63</v>
      </c>
      <c r="C16651" s="1">
        <v>44832</v>
      </c>
      <c r="D16651">
        <v>370.41899999999998</v>
      </c>
    </row>
    <row r="16652" spans="1:4" hidden="1" x14ac:dyDescent="0.35">
      <c r="A16652" s="3" t="str">
        <f t="shared" si="261"/>
        <v>IWM_44832</v>
      </c>
      <c r="B16652" t="s">
        <v>64</v>
      </c>
      <c r="C16652" s="1">
        <v>44832</v>
      </c>
      <c r="D16652">
        <v>169.16</v>
      </c>
    </row>
    <row r="16653" spans="1:4" hidden="1" x14ac:dyDescent="0.35">
      <c r="A16653" s="3" t="str">
        <f t="shared" si="261"/>
        <v>IXN_44832</v>
      </c>
      <c r="B16653" t="s">
        <v>65</v>
      </c>
      <c r="C16653" s="1">
        <v>44832</v>
      </c>
      <c r="D16653">
        <v>44.029000000000003</v>
      </c>
    </row>
    <row r="16654" spans="1:4" hidden="1" x14ac:dyDescent="0.35">
      <c r="A16654" s="3" t="str">
        <f t="shared" si="261"/>
        <v>JPEA.L_44832</v>
      </c>
      <c r="B16654" t="s">
        <v>66</v>
      </c>
      <c r="C16654" s="1">
        <v>44832</v>
      </c>
      <c r="D16654">
        <v>4.5010000000000003</v>
      </c>
    </row>
    <row r="16655" spans="1:4" hidden="1" x14ac:dyDescent="0.35">
      <c r="A16655" s="3" t="str">
        <f t="shared" si="261"/>
        <v>JPM_44832</v>
      </c>
      <c r="B16655" t="s">
        <v>67</v>
      </c>
      <c r="C16655" s="1">
        <v>44832</v>
      </c>
      <c r="D16655">
        <v>106.248</v>
      </c>
    </row>
    <row r="16656" spans="1:4" hidden="1" x14ac:dyDescent="0.35">
      <c r="A16656" s="3" t="str">
        <f t="shared" si="261"/>
        <v>KR_44832</v>
      </c>
      <c r="B16656" t="s">
        <v>68</v>
      </c>
      <c r="C16656" s="1">
        <v>44832</v>
      </c>
      <c r="D16656">
        <v>44.942999999999998</v>
      </c>
    </row>
    <row r="16657" spans="1:4" hidden="1" x14ac:dyDescent="0.35">
      <c r="A16657" s="3" t="str">
        <f t="shared" si="261"/>
        <v>LQD_44832</v>
      </c>
      <c r="B16657" t="s">
        <v>69</v>
      </c>
      <c r="C16657" s="1">
        <v>44832</v>
      </c>
      <c r="D16657">
        <v>102.19799999999999</v>
      </c>
    </row>
    <row r="16658" spans="1:4" hidden="1" x14ac:dyDescent="0.35">
      <c r="A16658" s="3" t="str">
        <f t="shared" si="261"/>
        <v>MCHI_44832</v>
      </c>
      <c r="B16658" t="s">
        <v>70</v>
      </c>
      <c r="C16658" s="1">
        <v>44832</v>
      </c>
      <c r="D16658">
        <v>43.313000000000002</v>
      </c>
    </row>
    <row r="16659" spans="1:4" hidden="1" x14ac:dyDescent="0.35">
      <c r="A16659" s="3" t="str">
        <f t="shared" si="261"/>
        <v>META_44832</v>
      </c>
      <c r="B16659" t="s">
        <v>144</v>
      </c>
      <c r="C16659" s="1">
        <v>44832</v>
      </c>
      <c r="D16659">
        <v>141.61000000000001</v>
      </c>
    </row>
    <row r="16660" spans="1:4" hidden="1" x14ac:dyDescent="0.35">
      <c r="A16660" s="3" t="str">
        <f t="shared" si="261"/>
        <v>MVEU.L_44832</v>
      </c>
      <c r="B16660" t="s">
        <v>71</v>
      </c>
      <c r="C16660" s="1">
        <v>44832</v>
      </c>
      <c r="D16660">
        <v>46.518000000000001</v>
      </c>
    </row>
    <row r="16661" spans="1:4" hidden="1" x14ac:dyDescent="0.35">
      <c r="A16661" s="3" t="str">
        <f t="shared" si="261"/>
        <v>OGN_44832</v>
      </c>
      <c r="B16661" t="s">
        <v>72</v>
      </c>
      <c r="C16661" s="1">
        <v>44832</v>
      </c>
      <c r="D16661">
        <v>24.231999999999999</v>
      </c>
    </row>
    <row r="16662" spans="1:4" hidden="1" x14ac:dyDescent="0.35">
      <c r="A16662" s="3" t="str">
        <f t="shared" si="261"/>
        <v>PG_44832</v>
      </c>
      <c r="B16662" t="s">
        <v>73</v>
      </c>
      <c r="C16662" s="1">
        <v>44832</v>
      </c>
      <c r="D16662">
        <v>130.232</v>
      </c>
    </row>
    <row r="16663" spans="1:4" hidden="1" x14ac:dyDescent="0.35">
      <c r="A16663" s="3" t="str">
        <f t="shared" si="261"/>
        <v>PPL_44832</v>
      </c>
      <c r="B16663" t="s">
        <v>74</v>
      </c>
      <c r="C16663" s="1">
        <v>44832</v>
      </c>
      <c r="D16663">
        <v>27.148</v>
      </c>
    </row>
    <row r="16664" spans="1:4" hidden="1" x14ac:dyDescent="0.35">
      <c r="A16664" s="3" t="str">
        <f t="shared" si="261"/>
        <v>PRU_44832</v>
      </c>
      <c r="B16664" t="s">
        <v>75</v>
      </c>
      <c r="C16664" s="1">
        <v>44832</v>
      </c>
      <c r="D16664">
        <v>87.331999999999994</v>
      </c>
    </row>
    <row r="16665" spans="1:4" hidden="1" x14ac:dyDescent="0.35">
      <c r="A16665" s="3" t="str">
        <f t="shared" si="261"/>
        <v>PYPL_44832</v>
      </c>
      <c r="B16665" t="s">
        <v>76</v>
      </c>
      <c r="C16665" s="1">
        <v>44832</v>
      </c>
      <c r="D16665">
        <v>91.12</v>
      </c>
    </row>
    <row r="16666" spans="1:4" hidden="1" x14ac:dyDescent="0.35">
      <c r="A16666" s="3" t="str">
        <f t="shared" si="261"/>
        <v>RE_44832</v>
      </c>
      <c r="B16666" t="s">
        <v>77</v>
      </c>
      <c r="C16666" s="1">
        <v>44832</v>
      </c>
      <c r="D16666">
        <v>258.11900000000003</v>
      </c>
    </row>
    <row r="16667" spans="1:4" hidden="1" x14ac:dyDescent="0.35">
      <c r="A16667" s="3" t="str">
        <f t="shared" si="261"/>
        <v>REET_44832</v>
      </c>
      <c r="B16667" t="s">
        <v>78</v>
      </c>
      <c r="C16667" s="1">
        <v>44832</v>
      </c>
      <c r="D16667">
        <v>21.41</v>
      </c>
    </row>
    <row r="16668" spans="1:4" hidden="1" x14ac:dyDescent="0.35">
      <c r="A16668" s="3" t="str">
        <f t="shared" si="261"/>
        <v>ROL_44832</v>
      </c>
      <c r="B16668" t="s">
        <v>79</v>
      </c>
      <c r="C16668" s="1">
        <v>44832</v>
      </c>
      <c r="D16668">
        <v>34.664999999999999</v>
      </c>
    </row>
    <row r="16669" spans="1:4" hidden="1" x14ac:dyDescent="0.35">
      <c r="A16669" s="3" t="str">
        <f t="shared" si="261"/>
        <v>ROST_44832</v>
      </c>
      <c r="B16669" t="s">
        <v>80</v>
      </c>
      <c r="C16669" s="1">
        <v>44832</v>
      </c>
      <c r="D16669">
        <v>86.783000000000001</v>
      </c>
    </row>
    <row r="16670" spans="1:4" hidden="1" x14ac:dyDescent="0.35">
      <c r="A16670" s="3" t="str">
        <f t="shared" si="261"/>
        <v>SEGA.L_44832</v>
      </c>
      <c r="B16670" t="s">
        <v>81</v>
      </c>
      <c r="C16670" s="1">
        <v>44832</v>
      </c>
      <c r="D16670">
        <v>96.799000000000007</v>
      </c>
    </row>
    <row r="16671" spans="1:4" hidden="1" x14ac:dyDescent="0.35">
      <c r="A16671" s="3" t="str">
        <f t="shared" si="261"/>
        <v>SHY_44832</v>
      </c>
      <c r="B16671" t="s">
        <v>82</v>
      </c>
      <c r="C16671" s="1">
        <v>44832</v>
      </c>
      <c r="D16671">
        <v>80.646000000000001</v>
      </c>
    </row>
    <row r="16672" spans="1:4" hidden="1" x14ac:dyDescent="0.35">
      <c r="A16672" s="3" t="str">
        <f t="shared" si="261"/>
        <v>SLV_44832</v>
      </c>
      <c r="B16672" t="s">
        <v>83</v>
      </c>
      <c r="C16672" s="1">
        <v>44832</v>
      </c>
      <c r="D16672">
        <v>17.45</v>
      </c>
    </row>
    <row r="16673" spans="1:4" hidden="1" x14ac:dyDescent="0.35">
      <c r="A16673" s="3" t="str">
        <f t="shared" si="261"/>
        <v>SPMV.L_44832</v>
      </c>
      <c r="B16673" t="s">
        <v>84</v>
      </c>
      <c r="C16673" s="1">
        <v>44832</v>
      </c>
      <c r="D16673">
        <v>70.64</v>
      </c>
    </row>
    <row r="16674" spans="1:4" hidden="1" x14ac:dyDescent="0.35">
      <c r="A16674" s="3" t="str">
        <f t="shared" si="261"/>
        <v>TLT_44832</v>
      </c>
      <c r="B16674" t="s">
        <v>85</v>
      </c>
      <c r="C16674" s="1">
        <v>44832</v>
      </c>
      <c r="D16674">
        <v>103.06399999999999</v>
      </c>
    </row>
    <row r="16675" spans="1:4" hidden="1" x14ac:dyDescent="0.35">
      <c r="A16675" s="3" t="str">
        <f t="shared" si="261"/>
        <v>UNH_44832</v>
      </c>
      <c r="B16675" t="s">
        <v>86</v>
      </c>
      <c r="C16675" s="1">
        <v>44832</v>
      </c>
      <c r="D16675">
        <v>512.36099999999999</v>
      </c>
    </row>
    <row r="16676" spans="1:4" hidden="1" x14ac:dyDescent="0.35">
      <c r="A16676" s="3" t="str">
        <f t="shared" si="261"/>
        <v>URI_44832</v>
      </c>
      <c r="B16676" t="s">
        <v>87</v>
      </c>
      <c r="C16676" s="1">
        <v>44832</v>
      </c>
      <c r="D16676">
        <v>276.11700000000002</v>
      </c>
    </row>
    <row r="16677" spans="1:4" hidden="1" x14ac:dyDescent="0.35">
      <c r="A16677" s="3" t="str">
        <f t="shared" si="261"/>
        <v>V_44832</v>
      </c>
      <c r="B16677" t="s">
        <v>88</v>
      </c>
      <c r="C16677" s="1">
        <v>44832</v>
      </c>
      <c r="D16677">
        <v>178.43100000000001</v>
      </c>
    </row>
    <row r="16678" spans="1:4" hidden="1" x14ac:dyDescent="0.35">
      <c r="A16678" s="3" t="str">
        <f t="shared" si="261"/>
        <v>VRSK_44832</v>
      </c>
      <c r="B16678" t="s">
        <v>89</v>
      </c>
      <c r="C16678" s="1">
        <v>44832</v>
      </c>
      <c r="D16678">
        <v>173.43799999999999</v>
      </c>
    </row>
    <row r="16679" spans="1:4" hidden="1" x14ac:dyDescent="0.35">
      <c r="A16679" s="3" t="str">
        <f t="shared" si="261"/>
        <v>VXX_44832</v>
      </c>
      <c r="B16679" t="s">
        <v>90</v>
      </c>
      <c r="C16679" s="1">
        <v>44832</v>
      </c>
      <c r="D16679">
        <v>20.07</v>
      </c>
    </row>
    <row r="16680" spans="1:4" hidden="1" x14ac:dyDescent="0.35">
      <c r="A16680" s="3" t="str">
        <f t="shared" si="261"/>
        <v>WRK_44832</v>
      </c>
      <c r="B16680" t="s">
        <v>91</v>
      </c>
      <c r="C16680" s="1">
        <v>44832</v>
      </c>
      <c r="D16680">
        <v>31.879000000000001</v>
      </c>
    </row>
    <row r="16681" spans="1:4" hidden="1" x14ac:dyDescent="0.35">
      <c r="A16681" s="3" t="str">
        <f t="shared" si="261"/>
        <v>XLB_44832</v>
      </c>
      <c r="B16681" t="s">
        <v>92</v>
      </c>
      <c r="C16681" s="1">
        <v>44832</v>
      </c>
      <c r="D16681">
        <v>68.763999999999996</v>
      </c>
    </row>
    <row r="16682" spans="1:4" hidden="1" x14ac:dyDescent="0.35">
      <c r="A16682" s="3" t="str">
        <f t="shared" si="261"/>
        <v>XLC_44832</v>
      </c>
      <c r="B16682" t="s">
        <v>93</v>
      </c>
      <c r="C16682" s="1">
        <v>44832</v>
      </c>
      <c r="D16682">
        <v>49.567999999999998</v>
      </c>
    </row>
    <row r="16683" spans="1:4" hidden="1" x14ac:dyDescent="0.35">
      <c r="A16683" s="3" t="str">
        <f t="shared" si="261"/>
        <v>XLE_44832</v>
      </c>
      <c r="B16683" t="s">
        <v>94</v>
      </c>
      <c r="C16683" s="1">
        <v>44832</v>
      </c>
      <c r="D16683">
        <v>71.86</v>
      </c>
    </row>
    <row r="16684" spans="1:4" hidden="1" x14ac:dyDescent="0.35">
      <c r="A16684" s="3" t="str">
        <f t="shared" si="261"/>
        <v>XLF_44832</v>
      </c>
      <c r="B16684" t="s">
        <v>95</v>
      </c>
      <c r="C16684" s="1">
        <v>44832</v>
      </c>
      <c r="D16684">
        <v>30.837</v>
      </c>
    </row>
    <row r="16685" spans="1:4" hidden="1" x14ac:dyDescent="0.35">
      <c r="A16685" s="3" t="str">
        <f t="shared" si="261"/>
        <v>XLI_44832</v>
      </c>
      <c r="B16685" t="s">
        <v>96</v>
      </c>
      <c r="C16685" s="1">
        <v>44832</v>
      </c>
      <c r="D16685">
        <v>85.015000000000001</v>
      </c>
    </row>
    <row r="16686" spans="1:4" hidden="1" x14ac:dyDescent="0.35">
      <c r="A16686" s="3" t="str">
        <f t="shared" si="261"/>
        <v>XLK_44832</v>
      </c>
      <c r="B16686" t="s">
        <v>97</v>
      </c>
      <c r="C16686" s="1">
        <v>44832</v>
      </c>
      <c r="D16686">
        <v>123.98399999999999</v>
      </c>
    </row>
    <row r="16687" spans="1:4" hidden="1" x14ac:dyDescent="0.35">
      <c r="A16687" s="3" t="str">
        <f t="shared" si="261"/>
        <v>XLP_44832</v>
      </c>
      <c r="B16687" t="s">
        <v>98</v>
      </c>
      <c r="C16687" s="1">
        <v>44832</v>
      </c>
      <c r="D16687">
        <v>68.558000000000007</v>
      </c>
    </row>
    <row r="16688" spans="1:4" hidden="1" x14ac:dyDescent="0.35">
      <c r="A16688" s="3" t="str">
        <f t="shared" si="261"/>
        <v>XLU_44832</v>
      </c>
      <c r="B16688" t="s">
        <v>99</v>
      </c>
      <c r="C16688" s="1">
        <v>44832</v>
      </c>
      <c r="D16688">
        <v>69.025000000000006</v>
      </c>
    </row>
    <row r="16689" spans="1:4" hidden="1" x14ac:dyDescent="0.35">
      <c r="A16689" s="3" t="str">
        <f t="shared" si="261"/>
        <v>XLV_44832</v>
      </c>
      <c r="B16689" t="s">
        <v>100</v>
      </c>
      <c r="C16689" s="1">
        <v>44832</v>
      </c>
      <c r="D16689">
        <v>123.33199999999999</v>
      </c>
    </row>
    <row r="16690" spans="1:4" hidden="1" x14ac:dyDescent="0.35">
      <c r="A16690" s="3" t="str">
        <f t="shared" si="261"/>
        <v>XLY_44832</v>
      </c>
      <c r="B16690" t="s">
        <v>101</v>
      </c>
      <c r="C16690" s="1">
        <v>44832</v>
      </c>
      <c r="D16690">
        <v>150.09899999999999</v>
      </c>
    </row>
    <row r="16691" spans="1:4" hidden="1" x14ac:dyDescent="0.35">
      <c r="A16691" s="3" t="str">
        <f t="shared" si="261"/>
        <v>XOM_44832</v>
      </c>
      <c r="B16691" t="s">
        <v>102</v>
      </c>
      <c r="C16691" s="1">
        <v>44832</v>
      </c>
      <c r="D16691">
        <v>87.454999999999998</v>
      </c>
    </row>
    <row r="16692" spans="1:4" hidden="1" x14ac:dyDescent="0.35">
      <c r="A16692" s="3" t="str">
        <f t="shared" si="261"/>
        <v>ABBV_44833</v>
      </c>
      <c r="B16692" t="s">
        <v>3</v>
      </c>
      <c r="C16692" s="1">
        <v>44833</v>
      </c>
      <c r="D16692">
        <v>139.952</v>
      </c>
    </row>
    <row r="16693" spans="1:4" hidden="1" x14ac:dyDescent="0.35">
      <c r="A16693" s="3" t="str">
        <f t="shared" si="261"/>
        <v>ACN_44833</v>
      </c>
      <c r="B16693" t="s">
        <v>4</v>
      </c>
      <c r="C16693" s="1">
        <v>44833</v>
      </c>
      <c r="D16693">
        <v>256.07900000000001</v>
      </c>
    </row>
    <row r="16694" spans="1:4" hidden="1" x14ac:dyDescent="0.35">
      <c r="A16694" s="3" t="str">
        <f t="shared" si="261"/>
        <v>AEP_44833</v>
      </c>
      <c r="B16694" t="s">
        <v>5</v>
      </c>
      <c r="C16694" s="1">
        <v>44833</v>
      </c>
      <c r="D16694">
        <v>87.430999999999997</v>
      </c>
    </row>
    <row r="16695" spans="1:4" hidden="1" x14ac:dyDescent="0.35">
      <c r="A16695" s="3" t="str">
        <f t="shared" si="261"/>
        <v>AIZ_44833</v>
      </c>
      <c r="B16695" t="s">
        <v>6</v>
      </c>
      <c r="C16695" s="1">
        <v>44833</v>
      </c>
      <c r="D16695">
        <v>146.93600000000001</v>
      </c>
    </row>
    <row r="16696" spans="1:4" hidden="1" x14ac:dyDescent="0.35">
      <c r="A16696" s="3" t="str">
        <f t="shared" si="261"/>
        <v>ALLE_44833</v>
      </c>
      <c r="B16696" t="s">
        <v>7</v>
      </c>
      <c r="C16696" s="1">
        <v>44833</v>
      </c>
      <c r="D16696">
        <v>88.936999999999998</v>
      </c>
    </row>
    <row r="16697" spans="1:4" hidden="1" x14ac:dyDescent="0.35">
      <c r="A16697" s="3" t="str">
        <f t="shared" si="261"/>
        <v>AMAT_44833</v>
      </c>
      <c r="B16697" t="s">
        <v>8</v>
      </c>
      <c r="C16697" s="1">
        <v>44833</v>
      </c>
      <c r="D16697">
        <v>84.215000000000003</v>
      </c>
    </row>
    <row r="16698" spans="1:4" hidden="1" x14ac:dyDescent="0.35">
      <c r="A16698" s="3" t="str">
        <f t="shared" si="261"/>
        <v>AMP_44833</v>
      </c>
      <c r="B16698" t="s">
        <v>9</v>
      </c>
      <c r="C16698" s="1">
        <v>44833</v>
      </c>
      <c r="D16698">
        <v>252.00299999999999</v>
      </c>
    </row>
    <row r="16699" spans="1:4" hidden="1" x14ac:dyDescent="0.35">
      <c r="A16699" s="3" t="str">
        <f t="shared" si="261"/>
        <v>AMZN_44833</v>
      </c>
      <c r="B16699" t="s">
        <v>10</v>
      </c>
      <c r="C16699" s="1">
        <v>44833</v>
      </c>
      <c r="D16699">
        <v>114.8</v>
      </c>
    </row>
    <row r="16700" spans="1:4" hidden="1" x14ac:dyDescent="0.35">
      <c r="A16700" s="3" t="str">
        <f t="shared" si="261"/>
        <v>AVB_44833</v>
      </c>
      <c r="B16700" t="s">
        <v>11</v>
      </c>
      <c r="C16700" s="1">
        <v>44833</v>
      </c>
      <c r="D16700">
        <v>179.708</v>
      </c>
    </row>
    <row r="16701" spans="1:4" hidden="1" x14ac:dyDescent="0.35">
      <c r="A16701" s="3" t="str">
        <f t="shared" si="261"/>
        <v>AVY_44833</v>
      </c>
      <c r="B16701" t="s">
        <v>12</v>
      </c>
      <c r="C16701" s="1">
        <v>44833</v>
      </c>
      <c r="D16701">
        <v>162.959</v>
      </c>
    </row>
    <row r="16702" spans="1:4" hidden="1" x14ac:dyDescent="0.35">
      <c r="A16702" s="3" t="str">
        <f t="shared" si="261"/>
        <v>AXP_44833</v>
      </c>
      <c r="B16702" t="s">
        <v>13</v>
      </c>
      <c r="C16702" s="1">
        <v>44833</v>
      </c>
      <c r="D16702">
        <v>136.792</v>
      </c>
    </row>
    <row r="16703" spans="1:4" hidden="1" x14ac:dyDescent="0.35">
      <c r="A16703" s="3" t="str">
        <f t="shared" si="261"/>
        <v>BDX_44833</v>
      </c>
      <c r="B16703" t="s">
        <v>14</v>
      </c>
      <c r="C16703" s="1">
        <v>44833</v>
      </c>
      <c r="D16703">
        <v>225.285</v>
      </c>
    </row>
    <row r="16704" spans="1:4" hidden="1" x14ac:dyDescent="0.35">
      <c r="A16704" s="3" t="str">
        <f t="shared" si="261"/>
        <v>BF-B_44833</v>
      </c>
      <c r="B16704" t="s">
        <v>15</v>
      </c>
      <c r="C16704" s="1">
        <v>44833</v>
      </c>
      <c r="D16704">
        <v>67.209999999999994</v>
      </c>
    </row>
    <row r="16705" spans="1:4" hidden="1" x14ac:dyDescent="0.35">
      <c r="A16705" s="3" t="str">
        <f t="shared" si="261"/>
        <v>BMY_44833</v>
      </c>
      <c r="B16705" t="s">
        <v>16</v>
      </c>
      <c r="C16705" s="1">
        <v>44833</v>
      </c>
      <c r="D16705">
        <v>70.596999999999994</v>
      </c>
    </row>
    <row r="16706" spans="1:4" hidden="1" x14ac:dyDescent="0.35">
      <c r="A16706" s="3" t="str">
        <f t="shared" ref="A16706:A16769" si="262">CONCATENATE(B16706,"_",C16706)</f>
        <v>BR_44833</v>
      </c>
      <c r="B16706" t="s">
        <v>17</v>
      </c>
      <c r="C16706" s="1">
        <v>44833</v>
      </c>
      <c r="D16706">
        <v>146.166</v>
      </c>
    </row>
    <row r="16707" spans="1:4" hidden="1" x14ac:dyDescent="0.35">
      <c r="A16707" s="3" t="str">
        <f t="shared" si="262"/>
        <v>CARR_44833</v>
      </c>
      <c r="B16707" t="s">
        <v>18</v>
      </c>
      <c r="C16707" s="1">
        <v>44833</v>
      </c>
      <c r="D16707">
        <v>35.317999999999998</v>
      </c>
    </row>
    <row r="16708" spans="1:4" hidden="1" x14ac:dyDescent="0.35">
      <c r="A16708" s="3" t="str">
        <f t="shared" si="262"/>
        <v>CDW_44833</v>
      </c>
      <c r="B16708" t="s">
        <v>19</v>
      </c>
      <c r="C16708" s="1">
        <v>44833</v>
      </c>
      <c r="D16708">
        <v>158.47200000000001</v>
      </c>
    </row>
    <row r="16709" spans="1:4" hidden="1" x14ac:dyDescent="0.35">
      <c r="A16709" s="3" t="str">
        <f t="shared" si="262"/>
        <v>CE_44833</v>
      </c>
      <c r="B16709" t="s">
        <v>20</v>
      </c>
      <c r="C16709" s="1">
        <v>44833</v>
      </c>
      <c r="D16709">
        <v>88.046999999999997</v>
      </c>
    </row>
    <row r="16710" spans="1:4" hidden="1" x14ac:dyDescent="0.35">
      <c r="A16710" s="3" t="str">
        <f t="shared" si="262"/>
        <v>CHTR_44833</v>
      </c>
      <c r="B16710" t="s">
        <v>21</v>
      </c>
      <c r="C16710" s="1">
        <v>44833</v>
      </c>
      <c r="D16710">
        <v>312.58999999999997</v>
      </c>
    </row>
    <row r="16711" spans="1:4" hidden="1" x14ac:dyDescent="0.35">
      <c r="A16711" s="3" t="str">
        <f t="shared" si="262"/>
        <v>CNC_44833</v>
      </c>
      <c r="B16711" t="s">
        <v>22</v>
      </c>
      <c r="C16711" s="1">
        <v>44833</v>
      </c>
      <c r="D16711">
        <v>77.680000000000007</v>
      </c>
    </row>
    <row r="16712" spans="1:4" hidden="1" x14ac:dyDescent="0.35">
      <c r="A16712" s="3" t="str">
        <f t="shared" si="262"/>
        <v>CNP_44833</v>
      </c>
      <c r="B16712" t="s">
        <v>23</v>
      </c>
      <c r="C16712" s="1">
        <v>44833</v>
      </c>
      <c r="D16712">
        <v>28.475999999999999</v>
      </c>
    </row>
    <row r="16713" spans="1:4" hidden="1" x14ac:dyDescent="0.35">
      <c r="A16713" s="3" t="str">
        <f t="shared" si="262"/>
        <v>COP_44833</v>
      </c>
      <c r="B16713" t="s">
        <v>24</v>
      </c>
      <c r="C16713" s="1">
        <v>44833</v>
      </c>
      <c r="D16713">
        <v>102.15900000000001</v>
      </c>
    </row>
    <row r="16714" spans="1:4" hidden="1" x14ac:dyDescent="0.35">
      <c r="A16714" s="3" t="str">
        <f t="shared" si="262"/>
        <v>CTAS_44833</v>
      </c>
      <c r="B16714" t="s">
        <v>25</v>
      </c>
      <c r="C16714" s="1">
        <v>44833</v>
      </c>
      <c r="D16714">
        <v>387.54500000000002</v>
      </c>
    </row>
    <row r="16715" spans="1:4" hidden="1" x14ac:dyDescent="0.35">
      <c r="A16715" s="3" t="str">
        <f t="shared" si="262"/>
        <v>CZR_44833</v>
      </c>
      <c r="B16715" t="s">
        <v>26</v>
      </c>
      <c r="C16715" s="1">
        <v>44833</v>
      </c>
      <c r="D16715">
        <v>32.42</v>
      </c>
    </row>
    <row r="16716" spans="1:4" hidden="1" x14ac:dyDescent="0.35">
      <c r="A16716" s="3" t="str">
        <f t="shared" si="262"/>
        <v>DG_44833</v>
      </c>
      <c r="B16716" t="s">
        <v>27</v>
      </c>
      <c r="C16716" s="1">
        <v>44833</v>
      </c>
      <c r="D16716">
        <v>238.39099999999999</v>
      </c>
    </row>
    <row r="16717" spans="1:4" hidden="1" x14ac:dyDescent="0.35">
      <c r="A16717" s="3" t="str">
        <f t="shared" si="262"/>
        <v>DPZ_44833</v>
      </c>
      <c r="B16717" t="s">
        <v>28</v>
      </c>
      <c r="C16717" s="1">
        <v>44833</v>
      </c>
      <c r="D16717">
        <v>315.38799999999998</v>
      </c>
    </row>
    <row r="16718" spans="1:4" x14ac:dyDescent="0.35">
      <c r="A16718" s="3" t="str">
        <f t="shared" si="262"/>
        <v>DRE_44833</v>
      </c>
      <c r="B16718" t="s">
        <v>29</v>
      </c>
      <c r="C16718" s="1">
        <v>44833</v>
      </c>
      <c r="D16718">
        <v>47.97</v>
      </c>
    </row>
    <row r="16719" spans="1:4" hidden="1" x14ac:dyDescent="0.35">
      <c r="A16719" s="3" t="str">
        <f t="shared" si="262"/>
        <v>DXC_44833</v>
      </c>
      <c r="B16719" t="s">
        <v>30</v>
      </c>
      <c r="C16719" s="1">
        <v>44833</v>
      </c>
      <c r="D16719">
        <v>24.67</v>
      </c>
    </row>
    <row r="16720" spans="1:4" hidden="1" x14ac:dyDescent="0.35">
      <c r="A16720" s="3" t="str">
        <f t="shared" si="262"/>
        <v>EWA_44833</v>
      </c>
      <c r="B16720" t="s">
        <v>31</v>
      </c>
      <c r="C16720" s="1">
        <v>44833</v>
      </c>
      <c r="D16720">
        <v>19.63</v>
      </c>
    </row>
    <row r="16721" spans="1:4" hidden="1" x14ac:dyDescent="0.35">
      <c r="A16721" s="3" t="str">
        <f t="shared" si="262"/>
        <v>EWC_44833</v>
      </c>
      <c r="B16721" t="s">
        <v>32</v>
      </c>
      <c r="C16721" s="1">
        <v>44833</v>
      </c>
      <c r="D16721">
        <v>30.631</v>
      </c>
    </row>
    <row r="16722" spans="1:4" hidden="1" x14ac:dyDescent="0.35">
      <c r="A16722" s="3" t="str">
        <f t="shared" si="262"/>
        <v>EWG_44833</v>
      </c>
      <c r="B16722" t="s">
        <v>33</v>
      </c>
      <c r="C16722" s="1">
        <v>44833</v>
      </c>
      <c r="D16722">
        <v>19.753</v>
      </c>
    </row>
    <row r="16723" spans="1:4" hidden="1" x14ac:dyDescent="0.35">
      <c r="A16723" s="3" t="str">
        <f t="shared" si="262"/>
        <v>EWH_44833</v>
      </c>
      <c r="B16723" t="s">
        <v>34</v>
      </c>
      <c r="C16723" s="1">
        <v>44833</v>
      </c>
      <c r="D16723">
        <v>17.998999999999999</v>
      </c>
    </row>
    <row r="16724" spans="1:4" hidden="1" x14ac:dyDescent="0.35">
      <c r="A16724" s="3" t="str">
        <f t="shared" si="262"/>
        <v>EWJ_44833</v>
      </c>
      <c r="B16724" t="s">
        <v>35</v>
      </c>
      <c r="C16724" s="1">
        <v>44833</v>
      </c>
      <c r="D16724">
        <v>49.149000000000001</v>
      </c>
    </row>
    <row r="16725" spans="1:4" hidden="1" x14ac:dyDescent="0.35">
      <c r="A16725" s="3" t="str">
        <f t="shared" si="262"/>
        <v>EWL_44833</v>
      </c>
      <c r="B16725" t="s">
        <v>36</v>
      </c>
      <c r="C16725" s="1">
        <v>44833</v>
      </c>
      <c r="D16725">
        <v>37.61</v>
      </c>
    </row>
    <row r="16726" spans="1:4" hidden="1" x14ac:dyDescent="0.35">
      <c r="A16726" s="3" t="str">
        <f t="shared" si="262"/>
        <v>EWQ_44833</v>
      </c>
      <c r="B16726" t="s">
        <v>37</v>
      </c>
      <c r="C16726" s="1">
        <v>44833</v>
      </c>
      <c r="D16726">
        <v>26.692</v>
      </c>
    </row>
    <row r="16727" spans="1:4" hidden="1" x14ac:dyDescent="0.35">
      <c r="A16727" s="3" t="str">
        <f t="shared" si="262"/>
        <v>EWT_44833</v>
      </c>
      <c r="B16727" t="s">
        <v>38</v>
      </c>
      <c r="C16727" s="1">
        <v>44833</v>
      </c>
      <c r="D16727">
        <v>36.844000000000001</v>
      </c>
    </row>
    <row r="16728" spans="1:4" hidden="1" x14ac:dyDescent="0.35">
      <c r="A16728" s="3" t="str">
        <f t="shared" si="262"/>
        <v>EWU_44833</v>
      </c>
      <c r="B16728" t="s">
        <v>39</v>
      </c>
      <c r="C16728" s="1">
        <v>44833</v>
      </c>
      <c r="D16728">
        <v>25.789000000000001</v>
      </c>
    </row>
    <row r="16729" spans="1:4" hidden="1" x14ac:dyDescent="0.35">
      <c r="A16729" s="3" t="str">
        <f t="shared" si="262"/>
        <v>EWY_44833</v>
      </c>
      <c r="B16729" t="s">
        <v>40</v>
      </c>
      <c r="C16729" s="1">
        <v>44833</v>
      </c>
      <c r="D16729">
        <v>47.671999999999997</v>
      </c>
    </row>
    <row r="16730" spans="1:4" hidden="1" x14ac:dyDescent="0.35">
      <c r="A16730" s="3" t="str">
        <f t="shared" si="262"/>
        <v>EWZ_44833</v>
      </c>
      <c r="B16730" t="s">
        <v>41</v>
      </c>
      <c r="C16730" s="1">
        <v>44833</v>
      </c>
      <c r="D16730">
        <v>26.959</v>
      </c>
    </row>
    <row r="16731" spans="1:4" hidden="1" x14ac:dyDescent="0.35">
      <c r="A16731" s="3" t="str">
        <f t="shared" si="262"/>
        <v>FTV_44833</v>
      </c>
      <c r="B16731" t="s">
        <v>43</v>
      </c>
      <c r="C16731" s="1">
        <v>44833</v>
      </c>
      <c r="D16731">
        <v>59.146999999999998</v>
      </c>
    </row>
    <row r="16732" spans="1:4" hidden="1" x14ac:dyDescent="0.35">
      <c r="A16732" s="3" t="str">
        <f t="shared" si="262"/>
        <v>GOOG_44833</v>
      </c>
      <c r="B16732" t="s">
        <v>44</v>
      </c>
      <c r="C16732" s="1">
        <v>44833</v>
      </c>
      <c r="D16732">
        <v>98.09</v>
      </c>
    </row>
    <row r="16733" spans="1:4" hidden="1" x14ac:dyDescent="0.35">
      <c r="A16733" s="3" t="str">
        <f t="shared" si="262"/>
        <v>GPC_44833</v>
      </c>
      <c r="B16733" t="s">
        <v>45</v>
      </c>
      <c r="C16733" s="1">
        <v>44833</v>
      </c>
      <c r="D16733">
        <v>148.96899999999999</v>
      </c>
    </row>
    <row r="16734" spans="1:4" hidden="1" x14ac:dyDescent="0.35">
      <c r="A16734" s="3" t="str">
        <f t="shared" si="262"/>
        <v>GSG_44833</v>
      </c>
      <c r="B16734" t="s">
        <v>46</v>
      </c>
      <c r="C16734" s="1">
        <v>44833</v>
      </c>
      <c r="D16734">
        <v>20.88</v>
      </c>
    </row>
    <row r="16735" spans="1:4" hidden="1" x14ac:dyDescent="0.35">
      <c r="A16735" s="3" t="str">
        <f t="shared" si="262"/>
        <v>HIG_44833</v>
      </c>
      <c r="B16735" t="s">
        <v>47</v>
      </c>
      <c r="C16735" s="1">
        <v>44833</v>
      </c>
      <c r="D16735">
        <v>62.298999999999999</v>
      </c>
    </row>
    <row r="16736" spans="1:4" hidden="1" x14ac:dyDescent="0.35">
      <c r="A16736" s="3" t="str">
        <f t="shared" si="262"/>
        <v>HIGH.L_44833</v>
      </c>
      <c r="B16736" t="s">
        <v>48</v>
      </c>
      <c r="C16736" s="1">
        <v>44833</v>
      </c>
      <c r="D16736">
        <v>4.7530000000000001</v>
      </c>
    </row>
    <row r="16737" spans="1:4" hidden="1" x14ac:dyDescent="0.35">
      <c r="A16737" s="3" t="str">
        <f t="shared" si="262"/>
        <v>HST_44833</v>
      </c>
      <c r="B16737" t="s">
        <v>49</v>
      </c>
      <c r="C16737" s="1">
        <v>44833</v>
      </c>
      <c r="D16737">
        <v>15.67</v>
      </c>
    </row>
    <row r="16738" spans="1:4" hidden="1" x14ac:dyDescent="0.35">
      <c r="A16738" s="3" t="str">
        <f t="shared" si="262"/>
        <v>HYG_44833</v>
      </c>
      <c r="B16738" t="s">
        <v>50</v>
      </c>
      <c r="C16738" s="1">
        <v>44833</v>
      </c>
      <c r="D16738">
        <v>70.084000000000003</v>
      </c>
    </row>
    <row r="16739" spans="1:4" hidden="1" x14ac:dyDescent="0.35">
      <c r="A16739" s="3" t="str">
        <f t="shared" si="262"/>
        <v>IAU_44833</v>
      </c>
      <c r="B16739" t="s">
        <v>51</v>
      </c>
      <c r="C16739" s="1">
        <v>44833</v>
      </c>
      <c r="D16739">
        <v>31.52</v>
      </c>
    </row>
    <row r="16740" spans="1:4" hidden="1" x14ac:dyDescent="0.35">
      <c r="A16740" s="3" t="str">
        <f t="shared" si="262"/>
        <v>ICLN_44833</v>
      </c>
      <c r="B16740" t="s">
        <v>52</v>
      </c>
      <c r="C16740" s="1">
        <v>44833</v>
      </c>
      <c r="D16740">
        <v>19.067</v>
      </c>
    </row>
    <row r="16741" spans="1:4" hidden="1" x14ac:dyDescent="0.35">
      <c r="A16741" s="3" t="str">
        <f t="shared" si="262"/>
        <v>IEAA.L_44833</v>
      </c>
      <c r="B16741" t="s">
        <v>53</v>
      </c>
      <c r="C16741" s="1">
        <v>44833</v>
      </c>
      <c r="D16741">
        <v>4.5330000000000004</v>
      </c>
    </row>
    <row r="16742" spans="1:4" hidden="1" x14ac:dyDescent="0.35">
      <c r="A16742" s="3" t="str">
        <f t="shared" si="262"/>
        <v>IEF_44833</v>
      </c>
      <c r="B16742" t="s">
        <v>54</v>
      </c>
      <c r="C16742" s="1">
        <v>44833</v>
      </c>
      <c r="D16742">
        <v>95.456000000000003</v>
      </c>
    </row>
    <row r="16743" spans="1:4" hidden="1" x14ac:dyDescent="0.35">
      <c r="A16743" s="3" t="str">
        <f t="shared" si="262"/>
        <v>IEFM.L_44833</v>
      </c>
      <c r="B16743" t="s">
        <v>55</v>
      </c>
      <c r="C16743" s="1">
        <v>44833</v>
      </c>
      <c r="D16743">
        <v>688.15</v>
      </c>
    </row>
    <row r="16744" spans="1:4" hidden="1" x14ac:dyDescent="0.35">
      <c r="A16744" s="3" t="str">
        <f t="shared" si="262"/>
        <v>IEMG_44833</v>
      </c>
      <c r="B16744" t="s">
        <v>56</v>
      </c>
      <c r="C16744" s="1">
        <v>44833</v>
      </c>
      <c r="D16744">
        <v>42.576000000000001</v>
      </c>
    </row>
    <row r="16745" spans="1:4" hidden="1" x14ac:dyDescent="0.35">
      <c r="A16745" s="3" t="str">
        <f t="shared" si="262"/>
        <v>IEUS_44833</v>
      </c>
      <c r="B16745" t="s">
        <v>57</v>
      </c>
      <c r="C16745" s="1">
        <v>44833</v>
      </c>
      <c r="D16745">
        <v>39.881</v>
      </c>
    </row>
    <row r="16746" spans="1:4" hidden="1" x14ac:dyDescent="0.35">
      <c r="A16746" s="3" t="str">
        <f t="shared" si="262"/>
        <v>IEVL.L_44833</v>
      </c>
      <c r="B16746" t="s">
        <v>58</v>
      </c>
      <c r="C16746" s="1">
        <v>44833</v>
      </c>
      <c r="D16746">
        <v>6.2080000000000002</v>
      </c>
    </row>
    <row r="16747" spans="1:4" hidden="1" x14ac:dyDescent="0.35">
      <c r="A16747" s="3" t="str">
        <f t="shared" si="262"/>
        <v>IGF_44833</v>
      </c>
      <c r="B16747" t="s">
        <v>59</v>
      </c>
      <c r="C16747" s="1">
        <v>44833</v>
      </c>
      <c r="D16747">
        <v>42.018000000000001</v>
      </c>
    </row>
    <row r="16748" spans="1:4" hidden="1" x14ac:dyDescent="0.35">
      <c r="A16748" s="3" t="str">
        <f t="shared" si="262"/>
        <v>INDA_44833</v>
      </c>
      <c r="B16748" t="s">
        <v>60</v>
      </c>
      <c r="C16748" s="1">
        <v>44833</v>
      </c>
      <c r="D16748">
        <v>40.46</v>
      </c>
    </row>
    <row r="16749" spans="1:4" hidden="1" x14ac:dyDescent="0.35">
      <c r="A16749" s="3" t="str">
        <f t="shared" si="262"/>
        <v>IUMO.L_44833</v>
      </c>
      <c r="B16749" t="s">
        <v>61</v>
      </c>
      <c r="C16749" s="1">
        <v>44833</v>
      </c>
      <c r="D16749">
        <v>9.2509999999999994</v>
      </c>
    </row>
    <row r="16750" spans="1:4" hidden="1" x14ac:dyDescent="0.35">
      <c r="A16750" s="3" t="str">
        <f t="shared" si="262"/>
        <v>IUVL.L_44833</v>
      </c>
      <c r="B16750" t="s">
        <v>62</v>
      </c>
      <c r="C16750" s="1">
        <v>44833</v>
      </c>
      <c r="D16750">
        <v>7.2949999999999999</v>
      </c>
    </row>
    <row r="16751" spans="1:4" hidden="1" x14ac:dyDescent="0.35">
      <c r="A16751" s="3" t="str">
        <f t="shared" si="262"/>
        <v>IVV_44833</v>
      </c>
      <c r="B16751" t="s">
        <v>63</v>
      </c>
      <c r="C16751" s="1">
        <v>44833</v>
      </c>
      <c r="D16751">
        <v>362.80200000000002</v>
      </c>
    </row>
    <row r="16752" spans="1:4" hidden="1" x14ac:dyDescent="0.35">
      <c r="A16752" s="3" t="str">
        <f t="shared" si="262"/>
        <v>IWM_44833</v>
      </c>
      <c r="B16752" t="s">
        <v>64</v>
      </c>
      <c r="C16752" s="1">
        <v>44833</v>
      </c>
      <c r="D16752">
        <v>165.36799999999999</v>
      </c>
    </row>
    <row r="16753" spans="1:4" hidden="1" x14ac:dyDescent="0.35">
      <c r="A16753" s="3" t="str">
        <f t="shared" si="262"/>
        <v>IXN_44833</v>
      </c>
      <c r="B16753" t="s">
        <v>65</v>
      </c>
      <c r="C16753" s="1">
        <v>44833</v>
      </c>
      <c r="D16753">
        <v>42.793999999999997</v>
      </c>
    </row>
    <row r="16754" spans="1:4" hidden="1" x14ac:dyDescent="0.35">
      <c r="A16754" s="3" t="str">
        <f t="shared" si="262"/>
        <v>JPEA.L_44833</v>
      </c>
      <c r="B16754" t="s">
        <v>66</v>
      </c>
      <c r="C16754" s="1">
        <v>44833</v>
      </c>
      <c r="D16754">
        <v>4.4740000000000002</v>
      </c>
    </row>
    <row r="16755" spans="1:4" hidden="1" x14ac:dyDescent="0.35">
      <c r="A16755" s="3" t="str">
        <f t="shared" si="262"/>
        <v>JPM_44833</v>
      </c>
      <c r="B16755" t="s">
        <v>67</v>
      </c>
      <c r="C16755" s="1">
        <v>44833</v>
      </c>
      <c r="D16755">
        <v>104.447</v>
      </c>
    </row>
    <row r="16756" spans="1:4" hidden="1" x14ac:dyDescent="0.35">
      <c r="A16756" s="3" t="str">
        <f t="shared" si="262"/>
        <v>KR_44833</v>
      </c>
      <c r="B16756" t="s">
        <v>68</v>
      </c>
      <c r="C16756" s="1">
        <v>44833</v>
      </c>
      <c r="D16756">
        <v>44.180999999999997</v>
      </c>
    </row>
    <row r="16757" spans="1:4" hidden="1" x14ac:dyDescent="0.35">
      <c r="A16757" s="3" t="str">
        <f t="shared" si="262"/>
        <v>LQD_44833</v>
      </c>
      <c r="B16757" t="s">
        <v>69</v>
      </c>
      <c r="C16757" s="1">
        <v>44833</v>
      </c>
      <c r="D16757">
        <v>101.438</v>
      </c>
    </row>
    <row r="16758" spans="1:4" hidden="1" x14ac:dyDescent="0.35">
      <c r="A16758" s="3" t="str">
        <f t="shared" si="262"/>
        <v>MCHI_44833</v>
      </c>
      <c r="B16758" t="s">
        <v>70</v>
      </c>
      <c r="C16758" s="1">
        <v>44833</v>
      </c>
      <c r="D16758">
        <v>42.249000000000002</v>
      </c>
    </row>
    <row r="16759" spans="1:4" hidden="1" x14ac:dyDescent="0.35">
      <c r="A16759" s="3" t="str">
        <f t="shared" si="262"/>
        <v>META_44833</v>
      </c>
      <c r="B16759" t="s">
        <v>144</v>
      </c>
      <c r="C16759" s="1">
        <v>44833</v>
      </c>
      <c r="D16759">
        <v>136.41</v>
      </c>
    </row>
    <row r="16760" spans="1:4" hidden="1" x14ac:dyDescent="0.35">
      <c r="A16760" s="3" t="str">
        <f t="shared" si="262"/>
        <v>MVEU.L_44833</v>
      </c>
      <c r="B16760" t="s">
        <v>71</v>
      </c>
      <c r="C16760" s="1">
        <v>44833</v>
      </c>
      <c r="D16760">
        <v>45.875</v>
      </c>
    </row>
    <row r="16761" spans="1:4" hidden="1" x14ac:dyDescent="0.35">
      <c r="A16761" s="3" t="str">
        <f t="shared" si="262"/>
        <v>OGN_44833</v>
      </c>
      <c r="B16761" t="s">
        <v>72</v>
      </c>
      <c r="C16761" s="1">
        <v>44833</v>
      </c>
      <c r="D16761">
        <v>23.283000000000001</v>
      </c>
    </row>
    <row r="16762" spans="1:4" hidden="1" x14ac:dyDescent="0.35">
      <c r="A16762" s="3" t="str">
        <f t="shared" si="262"/>
        <v>PG_44833</v>
      </c>
      <c r="B16762" t="s">
        <v>73</v>
      </c>
      <c r="C16762" s="1">
        <v>44833</v>
      </c>
      <c r="D16762">
        <v>126.996</v>
      </c>
    </row>
    <row r="16763" spans="1:4" hidden="1" x14ac:dyDescent="0.35">
      <c r="A16763" s="3" t="str">
        <f t="shared" si="262"/>
        <v>PPL_44833</v>
      </c>
      <c r="B16763" t="s">
        <v>74</v>
      </c>
      <c r="C16763" s="1">
        <v>44833</v>
      </c>
      <c r="D16763">
        <v>25.748000000000001</v>
      </c>
    </row>
    <row r="16764" spans="1:4" hidden="1" x14ac:dyDescent="0.35">
      <c r="A16764" s="3" t="str">
        <f t="shared" si="262"/>
        <v>PRU_44833</v>
      </c>
      <c r="B16764" t="s">
        <v>75</v>
      </c>
      <c r="C16764" s="1">
        <v>44833</v>
      </c>
      <c r="D16764">
        <v>85.334999999999994</v>
      </c>
    </row>
    <row r="16765" spans="1:4" hidden="1" x14ac:dyDescent="0.35">
      <c r="A16765" s="3" t="str">
        <f t="shared" si="262"/>
        <v>PYPL_44833</v>
      </c>
      <c r="B16765" t="s">
        <v>76</v>
      </c>
      <c r="C16765" s="1">
        <v>44833</v>
      </c>
      <c r="D16765">
        <v>88.7</v>
      </c>
    </row>
    <row r="16766" spans="1:4" hidden="1" x14ac:dyDescent="0.35">
      <c r="A16766" s="3" t="str">
        <f t="shared" si="262"/>
        <v>RE_44833</v>
      </c>
      <c r="B16766" t="s">
        <v>77</v>
      </c>
      <c r="C16766" s="1">
        <v>44833</v>
      </c>
      <c r="D16766">
        <v>266.13799999999998</v>
      </c>
    </row>
    <row r="16767" spans="1:4" hidden="1" x14ac:dyDescent="0.35">
      <c r="A16767" s="3" t="str">
        <f t="shared" si="262"/>
        <v>REET_44833</v>
      </c>
      <c r="B16767" t="s">
        <v>78</v>
      </c>
      <c r="C16767" s="1">
        <v>44833</v>
      </c>
      <c r="D16767">
        <v>20.93</v>
      </c>
    </row>
    <row r="16768" spans="1:4" hidden="1" x14ac:dyDescent="0.35">
      <c r="A16768" s="3" t="str">
        <f t="shared" si="262"/>
        <v>ROL_44833</v>
      </c>
      <c r="B16768" t="s">
        <v>79</v>
      </c>
      <c r="C16768" s="1">
        <v>44833</v>
      </c>
      <c r="D16768">
        <v>34.902999999999999</v>
      </c>
    </row>
    <row r="16769" spans="1:4" hidden="1" x14ac:dyDescent="0.35">
      <c r="A16769" s="3" t="str">
        <f t="shared" si="262"/>
        <v>ROST_44833</v>
      </c>
      <c r="B16769" t="s">
        <v>80</v>
      </c>
      <c r="C16769" s="1">
        <v>44833</v>
      </c>
      <c r="D16769">
        <v>83.811000000000007</v>
      </c>
    </row>
    <row r="16770" spans="1:4" hidden="1" x14ac:dyDescent="0.35">
      <c r="A16770" s="3" t="str">
        <f t="shared" ref="A16770:A16833" si="263">CONCATENATE(B16770,"_",C16770)</f>
        <v>SEGA.L_44833</v>
      </c>
      <c r="B16770" t="s">
        <v>81</v>
      </c>
      <c r="C16770" s="1">
        <v>44833</v>
      </c>
      <c r="D16770">
        <v>95.265000000000001</v>
      </c>
    </row>
    <row r="16771" spans="1:4" hidden="1" x14ac:dyDescent="0.35">
      <c r="A16771" s="3" t="str">
        <f t="shared" si="263"/>
        <v>SHY_44833</v>
      </c>
      <c r="B16771" t="s">
        <v>82</v>
      </c>
      <c r="C16771" s="1">
        <v>44833</v>
      </c>
      <c r="D16771">
        <v>80.537000000000006</v>
      </c>
    </row>
    <row r="16772" spans="1:4" hidden="1" x14ac:dyDescent="0.35">
      <c r="A16772" s="3" t="str">
        <f t="shared" si="263"/>
        <v>SLV_44833</v>
      </c>
      <c r="B16772" t="s">
        <v>83</v>
      </c>
      <c r="C16772" s="1">
        <v>44833</v>
      </c>
      <c r="D16772">
        <v>17.37</v>
      </c>
    </row>
    <row r="16773" spans="1:4" hidden="1" x14ac:dyDescent="0.35">
      <c r="A16773" s="3" t="str">
        <f t="shared" si="263"/>
        <v>SPMV.L_44833</v>
      </c>
      <c r="B16773" t="s">
        <v>84</v>
      </c>
      <c r="C16773" s="1">
        <v>44833</v>
      </c>
      <c r="D16773">
        <v>69.92</v>
      </c>
    </row>
    <row r="16774" spans="1:4" hidden="1" x14ac:dyDescent="0.35">
      <c r="A16774" s="3" t="str">
        <f t="shared" si="263"/>
        <v>TLT_44833</v>
      </c>
      <c r="B16774" t="s">
        <v>85</v>
      </c>
      <c r="C16774" s="1">
        <v>44833</v>
      </c>
      <c r="D16774">
        <v>102.53</v>
      </c>
    </row>
    <row r="16775" spans="1:4" hidden="1" x14ac:dyDescent="0.35">
      <c r="A16775" s="3" t="str">
        <f t="shared" si="263"/>
        <v>UNH_44833</v>
      </c>
      <c r="B16775" t="s">
        <v>86</v>
      </c>
      <c r="C16775" s="1">
        <v>44833</v>
      </c>
      <c r="D16775">
        <v>507.26600000000002</v>
      </c>
    </row>
    <row r="16776" spans="1:4" hidden="1" x14ac:dyDescent="0.35">
      <c r="A16776" s="3" t="str">
        <f t="shared" si="263"/>
        <v>URI_44833</v>
      </c>
      <c r="B16776" t="s">
        <v>87</v>
      </c>
      <c r="C16776" s="1">
        <v>44833</v>
      </c>
      <c r="D16776">
        <v>269.26900000000001</v>
      </c>
    </row>
    <row r="16777" spans="1:4" hidden="1" x14ac:dyDescent="0.35">
      <c r="A16777" s="3" t="str">
        <f t="shared" si="263"/>
        <v>V_44833</v>
      </c>
      <c r="B16777" t="s">
        <v>88</v>
      </c>
      <c r="C16777" s="1">
        <v>44833</v>
      </c>
      <c r="D16777">
        <v>179.30699999999999</v>
      </c>
    </row>
    <row r="16778" spans="1:4" hidden="1" x14ac:dyDescent="0.35">
      <c r="A16778" s="3" t="str">
        <f t="shared" si="263"/>
        <v>VRSK_44833</v>
      </c>
      <c r="B16778" t="s">
        <v>89</v>
      </c>
      <c r="C16778" s="1">
        <v>44833</v>
      </c>
      <c r="D16778">
        <v>173.25899999999999</v>
      </c>
    </row>
    <row r="16779" spans="1:4" hidden="1" x14ac:dyDescent="0.35">
      <c r="A16779" s="3" t="str">
        <f t="shared" si="263"/>
        <v>VXX_44833</v>
      </c>
      <c r="B16779" t="s">
        <v>90</v>
      </c>
      <c r="C16779" s="1">
        <v>44833</v>
      </c>
      <c r="D16779">
        <v>20.62</v>
      </c>
    </row>
    <row r="16780" spans="1:4" hidden="1" x14ac:dyDescent="0.35">
      <c r="A16780" s="3" t="str">
        <f t="shared" si="263"/>
        <v>WRK_44833</v>
      </c>
      <c r="B16780" t="s">
        <v>91</v>
      </c>
      <c r="C16780" s="1">
        <v>44833</v>
      </c>
      <c r="D16780">
        <v>30.876000000000001</v>
      </c>
    </row>
    <row r="16781" spans="1:4" hidden="1" x14ac:dyDescent="0.35">
      <c r="A16781" s="3" t="str">
        <f t="shared" si="263"/>
        <v>XLB_44833</v>
      </c>
      <c r="B16781" t="s">
        <v>92</v>
      </c>
      <c r="C16781" s="1">
        <v>44833</v>
      </c>
      <c r="D16781">
        <v>67.751000000000005</v>
      </c>
    </row>
    <row r="16782" spans="1:4" hidden="1" x14ac:dyDescent="0.35">
      <c r="A16782" s="3" t="str">
        <f t="shared" si="263"/>
        <v>XLC_44833</v>
      </c>
      <c r="B16782" t="s">
        <v>93</v>
      </c>
      <c r="C16782" s="1">
        <v>44833</v>
      </c>
      <c r="D16782">
        <v>48.360999999999997</v>
      </c>
    </row>
    <row r="16783" spans="1:4" hidden="1" x14ac:dyDescent="0.35">
      <c r="A16783" s="3" t="str">
        <f t="shared" si="263"/>
        <v>XLE_44833</v>
      </c>
      <c r="B16783" t="s">
        <v>94</v>
      </c>
      <c r="C16783" s="1">
        <v>44833</v>
      </c>
      <c r="D16783">
        <v>71.86</v>
      </c>
    </row>
    <row r="16784" spans="1:4" hidden="1" x14ac:dyDescent="0.35">
      <c r="A16784" s="3" t="str">
        <f t="shared" si="263"/>
        <v>XLF_44833</v>
      </c>
      <c r="B16784" t="s">
        <v>95</v>
      </c>
      <c r="C16784" s="1">
        <v>44833</v>
      </c>
      <c r="D16784">
        <v>30.449000000000002</v>
      </c>
    </row>
    <row r="16785" spans="1:4" hidden="1" x14ac:dyDescent="0.35">
      <c r="A16785" s="3" t="str">
        <f t="shared" si="263"/>
        <v>XLI_44833</v>
      </c>
      <c r="B16785" t="s">
        <v>96</v>
      </c>
      <c r="C16785" s="1">
        <v>44833</v>
      </c>
      <c r="D16785">
        <v>83.542000000000002</v>
      </c>
    </row>
    <row r="16786" spans="1:4" hidden="1" x14ac:dyDescent="0.35">
      <c r="A16786" s="3" t="str">
        <f t="shared" si="263"/>
        <v>XLK_44833</v>
      </c>
      <c r="B16786" t="s">
        <v>97</v>
      </c>
      <c r="C16786" s="1">
        <v>44833</v>
      </c>
      <c r="D16786">
        <v>120.753</v>
      </c>
    </row>
    <row r="16787" spans="1:4" hidden="1" x14ac:dyDescent="0.35">
      <c r="A16787" s="3" t="str">
        <f t="shared" si="263"/>
        <v>XLP_44833</v>
      </c>
      <c r="B16787" t="s">
        <v>98</v>
      </c>
      <c r="C16787" s="1">
        <v>44833</v>
      </c>
      <c r="D16787">
        <v>67.426000000000002</v>
      </c>
    </row>
    <row r="16788" spans="1:4" hidden="1" x14ac:dyDescent="0.35">
      <c r="A16788" s="3" t="str">
        <f t="shared" si="263"/>
        <v>XLU_44833</v>
      </c>
      <c r="B16788" t="s">
        <v>99</v>
      </c>
      <c r="C16788" s="1">
        <v>44833</v>
      </c>
      <c r="D16788">
        <v>66.257999999999996</v>
      </c>
    </row>
    <row r="16789" spans="1:4" hidden="1" x14ac:dyDescent="0.35">
      <c r="A16789" s="3" t="str">
        <f t="shared" si="263"/>
        <v>XLV_44833</v>
      </c>
      <c r="B16789" t="s">
        <v>100</v>
      </c>
      <c r="C16789" s="1">
        <v>44833</v>
      </c>
      <c r="D16789">
        <v>122.29600000000001</v>
      </c>
    </row>
    <row r="16790" spans="1:4" hidden="1" x14ac:dyDescent="0.35">
      <c r="A16790" s="3" t="str">
        <f t="shared" si="263"/>
        <v>XLY_44833</v>
      </c>
      <c r="B16790" t="s">
        <v>101</v>
      </c>
      <c r="C16790" s="1">
        <v>44833</v>
      </c>
      <c r="D16790">
        <v>144.91300000000001</v>
      </c>
    </row>
    <row r="16791" spans="1:4" hidden="1" x14ac:dyDescent="0.35">
      <c r="A16791" s="3" t="str">
        <f t="shared" si="263"/>
        <v>XOM_44833</v>
      </c>
      <c r="B16791" t="s">
        <v>102</v>
      </c>
      <c r="C16791" s="1">
        <v>44833</v>
      </c>
      <c r="D16791">
        <v>87.278000000000006</v>
      </c>
    </row>
    <row r="16792" spans="1:4" hidden="1" x14ac:dyDescent="0.35">
      <c r="A16792" s="3" t="str">
        <f t="shared" si="263"/>
        <v>ABBV_44834</v>
      </c>
      <c r="B16792" t="s">
        <v>3</v>
      </c>
      <c r="C16792" s="1">
        <v>44834</v>
      </c>
      <c r="D16792">
        <v>131.607</v>
      </c>
    </row>
    <row r="16793" spans="1:4" hidden="1" x14ac:dyDescent="0.35">
      <c r="A16793" s="3" t="str">
        <f t="shared" si="263"/>
        <v>ACN_44834</v>
      </c>
      <c r="B16793" t="s">
        <v>4</v>
      </c>
      <c r="C16793" s="1">
        <v>44834</v>
      </c>
      <c r="D16793">
        <v>255.11699999999999</v>
      </c>
    </row>
    <row r="16794" spans="1:4" hidden="1" x14ac:dyDescent="0.35">
      <c r="A16794" s="3" t="str">
        <f t="shared" si="263"/>
        <v>AEP_44834</v>
      </c>
      <c r="B16794" t="s">
        <v>5</v>
      </c>
      <c r="C16794" s="1">
        <v>44834</v>
      </c>
      <c r="D16794">
        <v>84.86</v>
      </c>
    </row>
    <row r="16795" spans="1:4" hidden="1" x14ac:dyDescent="0.35">
      <c r="A16795" s="3" t="str">
        <f t="shared" si="263"/>
        <v>AIZ_44834</v>
      </c>
      <c r="B16795" t="s">
        <v>6</v>
      </c>
      <c r="C16795" s="1">
        <v>44834</v>
      </c>
      <c r="D16795">
        <v>144.47</v>
      </c>
    </row>
    <row r="16796" spans="1:4" hidden="1" x14ac:dyDescent="0.35">
      <c r="A16796" s="3" t="str">
        <f t="shared" si="263"/>
        <v>ALLE_44834</v>
      </c>
      <c r="B16796" t="s">
        <v>7</v>
      </c>
      <c r="C16796" s="1">
        <v>44834</v>
      </c>
      <c r="D16796">
        <v>89.344999999999999</v>
      </c>
    </row>
    <row r="16797" spans="1:4" hidden="1" x14ac:dyDescent="0.35">
      <c r="A16797" s="3" t="str">
        <f t="shared" si="263"/>
        <v>AMAT_44834</v>
      </c>
      <c r="B16797" t="s">
        <v>8</v>
      </c>
      <c r="C16797" s="1">
        <v>44834</v>
      </c>
      <c r="D16797">
        <v>81.730999999999995</v>
      </c>
    </row>
    <row r="16798" spans="1:4" hidden="1" x14ac:dyDescent="0.35">
      <c r="A16798" s="3" t="str">
        <f t="shared" si="263"/>
        <v>AMP_44834</v>
      </c>
      <c r="B16798" t="s">
        <v>9</v>
      </c>
      <c r="C16798" s="1">
        <v>44834</v>
      </c>
      <c r="D16798">
        <v>250.03800000000001</v>
      </c>
    </row>
    <row r="16799" spans="1:4" hidden="1" x14ac:dyDescent="0.35">
      <c r="A16799" s="3" t="str">
        <f t="shared" si="263"/>
        <v>AMZN_44834</v>
      </c>
      <c r="B16799" t="s">
        <v>10</v>
      </c>
      <c r="C16799" s="1">
        <v>44834</v>
      </c>
      <c r="D16799">
        <v>113</v>
      </c>
    </row>
    <row r="16800" spans="1:4" hidden="1" x14ac:dyDescent="0.35">
      <c r="A16800" s="3" t="str">
        <f t="shared" si="263"/>
        <v>AVB_44834</v>
      </c>
      <c r="B16800" t="s">
        <v>11</v>
      </c>
      <c r="C16800" s="1">
        <v>44834</v>
      </c>
      <c r="D16800">
        <v>182.37200000000001</v>
      </c>
    </row>
    <row r="16801" spans="1:4" hidden="1" x14ac:dyDescent="0.35">
      <c r="A16801" s="3" t="str">
        <f t="shared" si="263"/>
        <v>AVY_44834</v>
      </c>
      <c r="B16801" t="s">
        <v>12</v>
      </c>
      <c r="C16801" s="1">
        <v>44834</v>
      </c>
      <c r="D16801">
        <v>162.06200000000001</v>
      </c>
    </row>
    <row r="16802" spans="1:4" hidden="1" x14ac:dyDescent="0.35">
      <c r="A16802" s="3" t="str">
        <f t="shared" si="263"/>
        <v>AXP_44834</v>
      </c>
      <c r="B16802" t="s">
        <v>13</v>
      </c>
      <c r="C16802" s="1">
        <v>44834</v>
      </c>
      <c r="D16802">
        <v>133.93299999999999</v>
      </c>
    </row>
    <row r="16803" spans="1:4" hidden="1" x14ac:dyDescent="0.35">
      <c r="A16803" s="3" t="str">
        <f t="shared" si="263"/>
        <v>BDX_44834</v>
      </c>
      <c r="B16803" t="s">
        <v>14</v>
      </c>
      <c r="C16803" s="1">
        <v>44834</v>
      </c>
      <c r="D16803">
        <v>222.00700000000001</v>
      </c>
    </row>
    <row r="16804" spans="1:4" hidden="1" x14ac:dyDescent="0.35">
      <c r="A16804" s="3" t="str">
        <f t="shared" si="263"/>
        <v>BF-B_44834</v>
      </c>
      <c r="B16804" t="s">
        <v>15</v>
      </c>
      <c r="C16804" s="1">
        <v>44834</v>
      </c>
      <c r="D16804">
        <v>66.382999999999996</v>
      </c>
    </row>
    <row r="16805" spans="1:4" hidden="1" x14ac:dyDescent="0.35">
      <c r="A16805" s="3" t="str">
        <f t="shared" si="263"/>
        <v>BMY_44834</v>
      </c>
      <c r="B16805" t="s">
        <v>16</v>
      </c>
      <c r="C16805" s="1">
        <v>44834</v>
      </c>
      <c r="D16805">
        <v>69.986000000000004</v>
      </c>
    </row>
    <row r="16806" spans="1:4" hidden="1" x14ac:dyDescent="0.35">
      <c r="A16806" s="3" t="str">
        <f t="shared" si="263"/>
        <v>BR_44834</v>
      </c>
      <c r="B16806" t="s">
        <v>17</v>
      </c>
      <c r="C16806" s="1">
        <v>44834</v>
      </c>
      <c r="D16806">
        <v>143.59899999999999</v>
      </c>
    </row>
    <row r="16807" spans="1:4" hidden="1" x14ac:dyDescent="0.35">
      <c r="A16807" s="3" t="str">
        <f t="shared" si="263"/>
        <v>CARR_44834</v>
      </c>
      <c r="B16807" t="s">
        <v>18</v>
      </c>
      <c r="C16807" s="1">
        <v>44834</v>
      </c>
      <c r="D16807">
        <v>35.258000000000003</v>
      </c>
    </row>
    <row r="16808" spans="1:4" hidden="1" x14ac:dyDescent="0.35">
      <c r="A16808" s="3" t="str">
        <f t="shared" si="263"/>
        <v>CDW_44834</v>
      </c>
      <c r="B16808" t="s">
        <v>19</v>
      </c>
      <c r="C16808" s="1">
        <v>44834</v>
      </c>
      <c r="D16808">
        <v>155.59200000000001</v>
      </c>
    </row>
    <row r="16809" spans="1:4" hidden="1" x14ac:dyDescent="0.35">
      <c r="A16809" s="3" t="str">
        <f t="shared" si="263"/>
        <v>CE_44834</v>
      </c>
      <c r="B16809" t="s">
        <v>20</v>
      </c>
      <c r="C16809" s="1">
        <v>44834</v>
      </c>
      <c r="D16809">
        <v>89.162000000000006</v>
      </c>
    </row>
    <row r="16810" spans="1:4" hidden="1" x14ac:dyDescent="0.35">
      <c r="A16810" s="3" t="str">
        <f t="shared" si="263"/>
        <v>CHTR_44834</v>
      </c>
      <c r="B16810" t="s">
        <v>21</v>
      </c>
      <c r="C16810" s="1">
        <v>44834</v>
      </c>
      <c r="D16810">
        <v>303.35000000000002</v>
      </c>
    </row>
    <row r="16811" spans="1:4" hidden="1" x14ac:dyDescent="0.35">
      <c r="A16811" s="3" t="str">
        <f t="shared" si="263"/>
        <v>CNC_44834</v>
      </c>
      <c r="B16811" t="s">
        <v>22</v>
      </c>
      <c r="C16811" s="1">
        <v>44834</v>
      </c>
      <c r="D16811">
        <v>77.81</v>
      </c>
    </row>
    <row r="16812" spans="1:4" hidden="1" x14ac:dyDescent="0.35">
      <c r="A16812" s="3" t="str">
        <f t="shared" si="263"/>
        <v>CNP_44834</v>
      </c>
      <c r="B16812" t="s">
        <v>23</v>
      </c>
      <c r="C16812" s="1">
        <v>44834</v>
      </c>
      <c r="D16812">
        <v>27.824000000000002</v>
      </c>
    </row>
    <row r="16813" spans="1:4" hidden="1" x14ac:dyDescent="0.35">
      <c r="A16813" s="3" t="str">
        <f t="shared" si="263"/>
        <v>COP_44834</v>
      </c>
      <c r="B16813" t="s">
        <v>24</v>
      </c>
      <c r="C16813" s="1">
        <v>44834</v>
      </c>
      <c r="D16813">
        <v>100.858</v>
      </c>
    </row>
    <row r="16814" spans="1:4" hidden="1" x14ac:dyDescent="0.35">
      <c r="A16814" s="3" t="str">
        <f t="shared" si="263"/>
        <v>CTAS_44834</v>
      </c>
      <c r="B16814" t="s">
        <v>25</v>
      </c>
      <c r="C16814" s="1">
        <v>44834</v>
      </c>
      <c r="D16814">
        <v>386.19200000000001</v>
      </c>
    </row>
    <row r="16815" spans="1:4" hidden="1" x14ac:dyDescent="0.35">
      <c r="A16815" s="3" t="str">
        <f t="shared" si="263"/>
        <v>CZR_44834</v>
      </c>
      <c r="B16815" t="s">
        <v>26</v>
      </c>
      <c r="C16815" s="1">
        <v>44834</v>
      </c>
      <c r="D16815">
        <v>32.26</v>
      </c>
    </row>
    <row r="16816" spans="1:4" hidden="1" x14ac:dyDescent="0.35">
      <c r="A16816" s="3" t="str">
        <f t="shared" si="263"/>
        <v>DG_44834</v>
      </c>
      <c r="B16816" t="s">
        <v>27</v>
      </c>
      <c r="C16816" s="1">
        <v>44834</v>
      </c>
      <c r="D16816">
        <v>238.779</v>
      </c>
    </row>
    <row r="16817" spans="1:4" hidden="1" x14ac:dyDescent="0.35">
      <c r="A16817" s="3" t="str">
        <f t="shared" si="263"/>
        <v>DPZ_44834</v>
      </c>
      <c r="B16817" t="s">
        <v>28</v>
      </c>
      <c r="C16817" s="1">
        <v>44834</v>
      </c>
      <c r="D16817">
        <v>309.25700000000001</v>
      </c>
    </row>
    <row r="16818" spans="1:4" x14ac:dyDescent="0.35">
      <c r="A16818" s="3" t="str">
        <f t="shared" si="263"/>
        <v>DRE_44834</v>
      </c>
      <c r="B16818" t="s">
        <v>29</v>
      </c>
      <c r="C16818" s="1">
        <v>44834</v>
      </c>
      <c r="D16818">
        <v>48.2</v>
      </c>
    </row>
    <row r="16819" spans="1:4" hidden="1" x14ac:dyDescent="0.35">
      <c r="A16819" s="3" t="str">
        <f t="shared" si="263"/>
        <v>DXC_44834</v>
      </c>
      <c r="B16819" t="s">
        <v>30</v>
      </c>
      <c r="C16819" s="1">
        <v>44834</v>
      </c>
      <c r="D16819">
        <v>24.48</v>
      </c>
    </row>
    <row r="16820" spans="1:4" hidden="1" x14ac:dyDescent="0.35">
      <c r="A16820" s="3" t="str">
        <f t="shared" si="263"/>
        <v>EWA_44834</v>
      </c>
      <c r="B16820" t="s">
        <v>31</v>
      </c>
      <c r="C16820" s="1">
        <v>44834</v>
      </c>
      <c r="D16820">
        <v>19.256</v>
      </c>
    </row>
    <row r="16821" spans="1:4" hidden="1" x14ac:dyDescent="0.35">
      <c r="A16821" s="3" t="str">
        <f t="shared" si="263"/>
        <v>EWC_44834</v>
      </c>
      <c r="B16821" t="s">
        <v>32</v>
      </c>
      <c r="C16821" s="1">
        <v>44834</v>
      </c>
      <c r="D16821">
        <v>30.315999999999999</v>
      </c>
    </row>
    <row r="16822" spans="1:4" hidden="1" x14ac:dyDescent="0.35">
      <c r="A16822" s="3" t="str">
        <f t="shared" si="263"/>
        <v>EWG_44834</v>
      </c>
      <c r="B16822" t="s">
        <v>33</v>
      </c>
      <c r="C16822" s="1">
        <v>44834</v>
      </c>
      <c r="D16822">
        <v>19.733000000000001</v>
      </c>
    </row>
    <row r="16823" spans="1:4" hidden="1" x14ac:dyDescent="0.35">
      <c r="A16823" s="3" t="str">
        <f t="shared" si="263"/>
        <v>EWH_44834</v>
      </c>
      <c r="B16823" t="s">
        <v>34</v>
      </c>
      <c r="C16823" s="1">
        <v>44834</v>
      </c>
      <c r="D16823">
        <v>17.998999999999999</v>
      </c>
    </row>
    <row r="16824" spans="1:4" hidden="1" x14ac:dyDescent="0.35">
      <c r="A16824" s="3" t="str">
        <f t="shared" si="263"/>
        <v>EWJ_44834</v>
      </c>
      <c r="B16824" t="s">
        <v>35</v>
      </c>
      <c r="C16824" s="1">
        <v>44834</v>
      </c>
      <c r="D16824">
        <v>48.74</v>
      </c>
    </row>
    <row r="16825" spans="1:4" hidden="1" x14ac:dyDescent="0.35">
      <c r="A16825" s="3" t="str">
        <f t="shared" si="263"/>
        <v>EWL_44834</v>
      </c>
      <c r="B16825" t="s">
        <v>36</v>
      </c>
      <c r="C16825" s="1">
        <v>44834</v>
      </c>
      <c r="D16825">
        <v>37.450000000000003</v>
      </c>
    </row>
    <row r="16826" spans="1:4" hidden="1" x14ac:dyDescent="0.35">
      <c r="A16826" s="3" t="str">
        <f t="shared" si="263"/>
        <v>EWQ_44834</v>
      </c>
      <c r="B16826" t="s">
        <v>37</v>
      </c>
      <c r="C16826" s="1">
        <v>44834</v>
      </c>
      <c r="D16826">
        <v>26.702000000000002</v>
      </c>
    </row>
    <row r="16827" spans="1:4" hidden="1" x14ac:dyDescent="0.35">
      <c r="A16827" s="3" t="str">
        <f t="shared" si="263"/>
        <v>EWT_44834</v>
      </c>
      <c r="B16827" t="s">
        <v>38</v>
      </c>
      <c r="C16827" s="1">
        <v>44834</v>
      </c>
      <c r="D16827">
        <v>36.546999999999997</v>
      </c>
    </row>
    <row r="16828" spans="1:4" hidden="1" x14ac:dyDescent="0.35">
      <c r="A16828" s="3" t="str">
        <f t="shared" si="263"/>
        <v>EWU_44834</v>
      </c>
      <c r="B16828" t="s">
        <v>39</v>
      </c>
      <c r="C16828" s="1">
        <v>44834</v>
      </c>
      <c r="D16828">
        <v>25.818999999999999</v>
      </c>
    </row>
    <row r="16829" spans="1:4" hidden="1" x14ac:dyDescent="0.35">
      <c r="A16829" s="3" t="str">
        <f t="shared" si="263"/>
        <v>EWY_44834</v>
      </c>
      <c r="B16829" t="s">
        <v>40</v>
      </c>
      <c r="C16829" s="1">
        <v>44834</v>
      </c>
      <c r="D16829">
        <v>46.792000000000002</v>
      </c>
    </row>
    <row r="16830" spans="1:4" hidden="1" x14ac:dyDescent="0.35">
      <c r="A16830" s="3" t="str">
        <f t="shared" si="263"/>
        <v>EWZ_44834</v>
      </c>
      <c r="B16830" t="s">
        <v>41</v>
      </c>
      <c r="C16830" s="1">
        <v>44834</v>
      </c>
      <c r="D16830">
        <v>27.573</v>
      </c>
    </row>
    <row r="16831" spans="1:4" hidden="1" x14ac:dyDescent="0.35">
      <c r="A16831" s="3" t="str">
        <f t="shared" si="263"/>
        <v>FTV_44834</v>
      </c>
      <c r="B16831" t="s">
        <v>43</v>
      </c>
      <c r="C16831" s="1">
        <v>44834</v>
      </c>
      <c r="D16831">
        <v>58.238</v>
      </c>
    </row>
    <row r="16832" spans="1:4" hidden="1" x14ac:dyDescent="0.35">
      <c r="A16832" s="3" t="str">
        <f t="shared" si="263"/>
        <v>GOOG_44834</v>
      </c>
      <c r="B16832" t="s">
        <v>44</v>
      </c>
      <c r="C16832" s="1">
        <v>44834</v>
      </c>
      <c r="D16832">
        <v>96.15</v>
      </c>
    </row>
    <row r="16833" spans="1:4" hidden="1" x14ac:dyDescent="0.35">
      <c r="A16833" s="3" t="str">
        <f t="shared" si="263"/>
        <v>GPC_44834</v>
      </c>
      <c r="B16833" t="s">
        <v>45</v>
      </c>
      <c r="C16833" s="1">
        <v>44834</v>
      </c>
      <c r="D16833">
        <v>148.59100000000001</v>
      </c>
    </row>
    <row r="16834" spans="1:4" hidden="1" x14ac:dyDescent="0.35">
      <c r="A16834" s="3" t="str">
        <f t="shared" ref="A16834:A16897" si="264">CONCATENATE(B16834,"_",C16834)</f>
        <v>GSG_44834</v>
      </c>
      <c r="B16834" t="s">
        <v>46</v>
      </c>
      <c r="C16834" s="1">
        <v>44834</v>
      </c>
      <c r="D16834">
        <v>20.58</v>
      </c>
    </row>
    <row r="16835" spans="1:4" hidden="1" x14ac:dyDescent="0.35">
      <c r="A16835" s="3" t="str">
        <f t="shared" si="264"/>
        <v>HIG_44834</v>
      </c>
      <c r="B16835" t="s">
        <v>47</v>
      </c>
      <c r="C16835" s="1">
        <v>44834</v>
      </c>
      <c r="D16835">
        <v>61.593000000000004</v>
      </c>
    </row>
    <row r="16836" spans="1:4" hidden="1" x14ac:dyDescent="0.35">
      <c r="A16836" s="3" t="str">
        <f t="shared" si="264"/>
        <v>HIGH.L_44834</v>
      </c>
      <c r="B16836" t="s">
        <v>48</v>
      </c>
      <c r="C16836" s="1">
        <v>44834</v>
      </c>
      <c r="D16836">
        <v>4.8079999999999998</v>
      </c>
    </row>
    <row r="16837" spans="1:4" hidden="1" x14ac:dyDescent="0.35">
      <c r="A16837" s="3" t="str">
        <f t="shared" si="264"/>
        <v>HST_44834</v>
      </c>
      <c r="B16837" t="s">
        <v>49</v>
      </c>
      <c r="C16837" s="1">
        <v>44834</v>
      </c>
      <c r="D16837">
        <v>15.76</v>
      </c>
    </row>
    <row r="16838" spans="1:4" hidden="1" x14ac:dyDescent="0.35">
      <c r="A16838" s="3" t="str">
        <f t="shared" si="264"/>
        <v>HYG_44834</v>
      </c>
      <c r="B16838" t="s">
        <v>50</v>
      </c>
      <c r="C16838" s="1">
        <v>44834</v>
      </c>
      <c r="D16838">
        <v>69.762</v>
      </c>
    </row>
    <row r="16839" spans="1:4" hidden="1" x14ac:dyDescent="0.35">
      <c r="A16839" s="3" t="str">
        <f t="shared" si="264"/>
        <v>IAU_44834</v>
      </c>
      <c r="B16839" t="s">
        <v>51</v>
      </c>
      <c r="C16839" s="1">
        <v>44834</v>
      </c>
      <c r="D16839">
        <v>31.53</v>
      </c>
    </row>
    <row r="16840" spans="1:4" hidden="1" x14ac:dyDescent="0.35">
      <c r="A16840" s="3" t="str">
        <f t="shared" si="264"/>
        <v>ICLN_44834</v>
      </c>
      <c r="B16840" t="s">
        <v>52</v>
      </c>
      <c r="C16840" s="1">
        <v>44834</v>
      </c>
      <c r="D16840">
        <v>19.056999999999999</v>
      </c>
    </row>
    <row r="16841" spans="1:4" hidden="1" x14ac:dyDescent="0.35">
      <c r="A16841" s="3" t="str">
        <f t="shared" si="264"/>
        <v>IEAA.L_44834</v>
      </c>
      <c r="B16841" t="s">
        <v>53</v>
      </c>
      <c r="C16841" s="1">
        <v>44834</v>
      </c>
      <c r="D16841">
        <v>4.5650000000000004</v>
      </c>
    </row>
    <row r="16842" spans="1:4" hidden="1" x14ac:dyDescent="0.35">
      <c r="A16842" s="3" t="str">
        <f t="shared" si="264"/>
        <v>IEF_44834</v>
      </c>
      <c r="B16842" t="s">
        <v>54</v>
      </c>
      <c r="C16842" s="1">
        <v>44834</v>
      </c>
      <c r="D16842">
        <v>95.207999999999998</v>
      </c>
    </row>
    <row r="16843" spans="1:4" hidden="1" x14ac:dyDescent="0.35">
      <c r="A16843" s="3" t="str">
        <f t="shared" si="264"/>
        <v>IEFM.L_44834</v>
      </c>
      <c r="B16843" t="s">
        <v>55</v>
      </c>
      <c r="C16843" s="1">
        <v>44834</v>
      </c>
      <c r="D16843">
        <v>688.15</v>
      </c>
    </row>
    <row r="16844" spans="1:4" hidden="1" x14ac:dyDescent="0.35">
      <c r="A16844" s="3" t="str">
        <f t="shared" si="264"/>
        <v>IEMG_44834</v>
      </c>
      <c r="B16844" t="s">
        <v>56</v>
      </c>
      <c r="C16844" s="1">
        <v>44834</v>
      </c>
      <c r="D16844">
        <v>42.387999999999998</v>
      </c>
    </row>
    <row r="16845" spans="1:4" hidden="1" x14ac:dyDescent="0.35">
      <c r="A16845" s="3" t="str">
        <f t="shared" si="264"/>
        <v>IEUS_44834</v>
      </c>
      <c r="B16845" t="s">
        <v>57</v>
      </c>
      <c r="C16845" s="1">
        <v>44834</v>
      </c>
      <c r="D16845">
        <v>40.636000000000003</v>
      </c>
    </row>
    <row r="16846" spans="1:4" hidden="1" x14ac:dyDescent="0.35">
      <c r="A16846" s="3" t="str">
        <f t="shared" si="264"/>
        <v>IEVL.L_44834</v>
      </c>
      <c r="B16846" t="s">
        <v>58</v>
      </c>
      <c r="C16846" s="1">
        <v>44834</v>
      </c>
      <c r="D16846">
        <v>6.2850000000000001</v>
      </c>
    </row>
    <row r="16847" spans="1:4" hidden="1" x14ac:dyDescent="0.35">
      <c r="A16847" s="3" t="str">
        <f t="shared" si="264"/>
        <v>IGF_44834</v>
      </c>
      <c r="B16847" t="s">
        <v>59</v>
      </c>
      <c r="C16847" s="1">
        <v>44834</v>
      </c>
      <c r="D16847">
        <v>41.375</v>
      </c>
    </row>
    <row r="16848" spans="1:4" hidden="1" x14ac:dyDescent="0.35">
      <c r="A16848" s="3" t="str">
        <f t="shared" si="264"/>
        <v>INDA_44834</v>
      </c>
      <c r="B16848" t="s">
        <v>60</v>
      </c>
      <c r="C16848" s="1">
        <v>44834</v>
      </c>
      <c r="D16848">
        <v>40.78</v>
      </c>
    </row>
    <row r="16849" spans="1:4" hidden="1" x14ac:dyDescent="0.35">
      <c r="A16849" s="3" t="str">
        <f t="shared" si="264"/>
        <v>IUMO.L_44834</v>
      </c>
      <c r="B16849" t="s">
        <v>61</v>
      </c>
      <c r="C16849" s="1">
        <v>44834</v>
      </c>
      <c r="D16849">
        <v>9.282</v>
      </c>
    </row>
    <row r="16850" spans="1:4" hidden="1" x14ac:dyDescent="0.35">
      <c r="A16850" s="3" t="str">
        <f t="shared" si="264"/>
        <v>IUVL.L_44834</v>
      </c>
      <c r="B16850" t="s">
        <v>62</v>
      </c>
      <c r="C16850" s="1">
        <v>44834</v>
      </c>
      <c r="D16850">
        <v>7.3440000000000003</v>
      </c>
    </row>
    <row r="16851" spans="1:4" hidden="1" x14ac:dyDescent="0.35">
      <c r="A16851" s="3" t="str">
        <f t="shared" si="264"/>
        <v>IVV_44834</v>
      </c>
      <c r="B16851" t="s">
        <v>63</v>
      </c>
      <c r="C16851" s="1">
        <v>44834</v>
      </c>
      <c r="D16851">
        <v>357.10700000000003</v>
      </c>
    </row>
    <row r="16852" spans="1:4" hidden="1" x14ac:dyDescent="0.35">
      <c r="A16852" s="3" t="str">
        <f t="shared" si="264"/>
        <v>IWM_44834</v>
      </c>
      <c r="B16852" t="s">
        <v>64</v>
      </c>
      <c r="C16852" s="1">
        <v>44834</v>
      </c>
      <c r="D16852">
        <v>164.16300000000001</v>
      </c>
    </row>
    <row r="16853" spans="1:4" hidden="1" x14ac:dyDescent="0.35">
      <c r="A16853" s="3" t="str">
        <f t="shared" si="264"/>
        <v>IXN_44834</v>
      </c>
      <c r="B16853" t="s">
        <v>65</v>
      </c>
      <c r="C16853" s="1">
        <v>44834</v>
      </c>
      <c r="D16853">
        <v>42.015999999999998</v>
      </c>
    </row>
    <row r="16854" spans="1:4" hidden="1" x14ac:dyDescent="0.35">
      <c r="A16854" s="3" t="str">
        <f t="shared" si="264"/>
        <v>JPEA.L_44834</v>
      </c>
      <c r="B16854" t="s">
        <v>66</v>
      </c>
      <c r="C16854" s="1">
        <v>44834</v>
      </c>
      <c r="D16854">
        <v>4.4980000000000002</v>
      </c>
    </row>
    <row r="16855" spans="1:4" hidden="1" x14ac:dyDescent="0.35">
      <c r="A16855" s="3" t="str">
        <f t="shared" si="264"/>
        <v>JPM_44834</v>
      </c>
      <c r="B16855" t="s">
        <v>67</v>
      </c>
      <c r="C16855" s="1">
        <v>44834</v>
      </c>
      <c r="D16855">
        <v>102.81399999999999</v>
      </c>
    </row>
    <row r="16856" spans="1:4" hidden="1" x14ac:dyDescent="0.35">
      <c r="A16856" s="3" t="str">
        <f t="shared" si="264"/>
        <v>KR_44834</v>
      </c>
      <c r="B16856" t="s">
        <v>68</v>
      </c>
      <c r="C16856" s="1">
        <v>44834</v>
      </c>
      <c r="D16856">
        <v>43.262</v>
      </c>
    </row>
    <row r="16857" spans="1:4" hidden="1" x14ac:dyDescent="0.35">
      <c r="A16857" s="3" t="str">
        <f t="shared" si="264"/>
        <v>LQD_44834</v>
      </c>
      <c r="B16857" t="s">
        <v>69</v>
      </c>
      <c r="C16857" s="1">
        <v>44834</v>
      </c>
      <c r="D16857">
        <v>101.181</v>
      </c>
    </row>
    <row r="16858" spans="1:4" hidden="1" x14ac:dyDescent="0.35">
      <c r="A16858" s="3" t="str">
        <f t="shared" si="264"/>
        <v>MCHI_44834</v>
      </c>
      <c r="B16858" t="s">
        <v>70</v>
      </c>
      <c r="C16858" s="1">
        <v>44834</v>
      </c>
      <c r="D16858">
        <v>41.933</v>
      </c>
    </row>
    <row r="16859" spans="1:4" hidden="1" x14ac:dyDescent="0.35">
      <c r="A16859" s="3" t="str">
        <f t="shared" si="264"/>
        <v>META_44834</v>
      </c>
      <c r="B16859" t="s">
        <v>144</v>
      </c>
      <c r="C16859" s="1">
        <v>44834</v>
      </c>
      <c r="D16859">
        <v>135.68</v>
      </c>
    </row>
    <row r="16860" spans="1:4" hidden="1" x14ac:dyDescent="0.35">
      <c r="A16860" s="3" t="str">
        <f t="shared" si="264"/>
        <v>MVEU.L_44834</v>
      </c>
      <c r="B16860" t="s">
        <v>71</v>
      </c>
      <c r="C16860" s="1">
        <v>44834</v>
      </c>
      <c r="D16860">
        <v>46.201999999999998</v>
      </c>
    </row>
    <row r="16861" spans="1:4" hidden="1" x14ac:dyDescent="0.35">
      <c r="A16861" s="3" t="str">
        <f t="shared" si="264"/>
        <v>OGN_44834</v>
      </c>
      <c r="B16861" t="s">
        <v>72</v>
      </c>
      <c r="C16861" s="1">
        <v>44834</v>
      </c>
      <c r="D16861">
        <v>23.135000000000002</v>
      </c>
    </row>
    <row r="16862" spans="1:4" hidden="1" x14ac:dyDescent="0.35">
      <c r="A16862" s="3" t="str">
        <f t="shared" si="264"/>
        <v>PG_44834</v>
      </c>
      <c r="B16862" t="s">
        <v>73</v>
      </c>
      <c r="C16862" s="1">
        <v>44834</v>
      </c>
      <c r="D16862">
        <v>124.578</v>
      </c>
    </row>
    <row r="16863" spans="1:4" hidden="1" x14ac:dyDescent="0.35">
      <c r="A16863" s="3" t="str">
        <f t="shared" si="264"/>
        <v>PPL_44834</v>
      </c>
      <c r="B16863" t="s">
        <v>74</v>
      </c>
      <c r="C16863" s="1">
        <v>44834</v>
      </c>
      <c r="D16863">
        <v>25.152999999999999</v>
      </c>
    </row>
    <row r="16864" spans="1:4" hidden="1" x14ac:dyDescent="0.35">
      <c r="A16864" s="3" t="str">
        <f t="shared" si="264"/>
        <v>PRU_44834</v>
      </c>
      <c r="B16864" t="s">
        <v>75</v>
      </c>
      <c r="C16864" s="1">
        <v>44834</v>
      </c>
      <c r="D16864">
        <v>84.820999999999998</v>
      </c>
    </row>
    <row r="16865" spans="1:4" hidden="1" x14ac:dyDescent="0.35">
      <c r="A16865" s="3" t="str">
        <f t="shared" si="264"/>
        <v>PYPL_44834</v>
      </c>
      <c r="B16865" t="s">
        <v>76</v>
      </c>
      <c r="C16865" s="1">
        <v>44834</v>
      </c>
      <c r="D16865">
        <v>86.07</v>
      </c>
    </row>
    <row r="16866" spans="1:4" hidden="1" x14ac:dyDescent="0.35">
      <c r="A16866" s="3" t="str">
        <f t="shared" si="264"/>
        <v>RE_44834</v>
      </c>
      <c r="B16866" t="s">
        <v>77</v>
      </c>
      <c r="C16866" s="1">
        <v>44834</v>
      </c>
      <c r="D16866">
        <v>261.10399999999998</v>
      </c>
    </row>
    <row r="16867" spans="1:4" hidden="1" x14ac:dyDescent="0.35">
      <c r="A16867" s="3" t="str">
        <f t="shared" si="264"/>
        <v>REET_44834</v>
      </c>
      <c r="B16867" t="s">
        <v>78</v>
      </c>
      <c r="C16867" s="1">
        <v>44834</v>
      </c>
      <c r="D16867">
        <v>21.27</v>
      </c>
    </row>
    <row r="16868" spans="1:4" hidden="1" x14ac:dyDescent="0.35">
      <c r="A16868" s="3" t="str">
        <f t="shared" si="264"/>
        <v>ROL_44834</v>
      </c>
      <c r="B16868" t="s">
        <v>79</v>
      </c>
      <c r="C16868" s="1">
        <v>44834</v>
      </c>
      <c r="D16868">
        <v>34.445999999999998</v>
      </c>
    </row>
    <row r="16869" spans="1:4" hidden="1" x14ac:dyDescent="0.35">
      <c r="A16869" s="3" t="str">
        <f t="shared" si="264"/>
        <v>ROST_44834</v>
      </c>
      <c r="B16869" t="s">
        <v>80</v>
      </c>
      <c r="C16869" s="1">
        <v>44834</v>
      </c>
      <c r="D16869">
        <v>84.05</v>
      </c>
    </row>
    <row r="16870" spans="1:4" hidden="1" x14ac:dyDescent="0.35">
      <c r="A16870" s="3" t="str">
        <f t="shared" si="264"/>
        <v>SEGA.L_44834</v>
      </c>
      <c r="B16870" t="s">
        <v>81</v>
      </c>
      <c r="C16870" s="1">
        <v>44834</v>
      </c>
      <c r="D16870">
        <v>95.105999999999995</v>
      </c>
    </row>
    <row r="16871" spans="1:4" hidden="1" x14ac:dyDescent="0.35">
      <c r="A16871" s="3" t="str">
        <f t="shared" si="264"/>
        <v>SHY_44834</v>
      </c>
      <c r="B16871" t="s">
        <v>82</v>
      </c>
      <c r="C16871" s="1">
        <v>44834</v>
      </c>
      <c r="D16871">
        <v>80.466999999999999</v>
      </c>
    </row>
    <row r="16872" spans="1:4" hidden="1" x14ac:dyDescent="0.35">
      <c r="A16872" s="3" t="str">
        <f t="shared" si="264"/>
        <v>SLV_44834</v>
      </c>
      <c r="B16872" t="s">
        <v>83</v>
      </c>
      <c r="C16872" s="1">
        <v>44834</v>
      </c>
      <c r="D16872">
        <v>17.5</v>
      </c>
    </row>
    <row r="16873" spans="1:4" hidden="1" x14ac:dyDescent="0.35">
      <c r="A16873" s="3" t="str">
        <f t="shared" si="264"/>
        <v>SPMV.L_44834</v>
      </c>
      <c r="B16873" t="s">
        <v>84</v>
      </c>
      <c r="C16873" s="1">
        <v>44834</v>
      </c>
      <c r="D16873">
        <v>70.08</v>
      </c>
    </row>
    <row r="16874" spans="1:4" hidden="1" x14ac:dyDescent="0.35">
      <c r="A16874" s="3" t="str">
        <f t="shared" si="264"/>
        <v>TLT_44834</v>
      </c>
      <c r="B16874" t="s">
        <v>85</v>
      </c>
      <c r="C16874" s="1">
        <v>44834</v>
      </c>
      <c r="D16874">
        <v>101.20699999999999</v>
      </c>
    </row>
    <row r="16875" spans="1:4" hidden="1" x14ac:dyDescent="0.35">
      <c r="A16875" s="3" t="str">
        <f t="shared" si="264"/>
        <v>UNH_44834</v>
      </c>
      <c r="B16875" t="s">
        <v>86</v>
      </c>
      <c r="C16875" s="1">
        <v>44834</v>
      </c>
      <c r="D16875">
        <v>503.488</v>
      </c>
    </row>
    <row r="16876" spans="1:4" hidden="1" x14ac:dyDescent="0.35">
      <c r="A16876" s="3" t="str">
        <f t="shared" si="264"/>
        <v>URI_44834</v>
      </c>
      <c r="B16876" t="s">
        <v>87</v>
      </c>
      <c r="C16876" s="1">
        <v>44834</v>
      </c>
      <c r="D16876">
        <v>269.23899999999998</v>
      </c>
    </row>
    <row r="16877" spans="1:4" hidden="1" x14ac:dyDescent="0.35">
      <c r="A16877" s="3" t="str">
        <f t="shared" si="264"/>
        <v>V_44834</v>
      </c>
      <c r="B16877" t="s">
        <v>88</v>
      </c>
      <c r="C16877" s="1">
        <v>44834</v>
      </c>
      <c r="D16877">
        <v>176.90700000000001</v>
      </c>
    </row>
    <row r="16878" spans="1:4" hidden="1" x14ac:dyDescent="0.35">
      <c r="A16878" s="3" t="str">
        <f t="shared" si="264"/>
        <v>VRSK_44834</v>
      </c>
      <c r="B16878" t="s">
        <v>89</v>
      </c>
      <c r="C16878" s="1">
        <v>44834</v>
      </c>
      <c r="D16878">
        <v>170.244</v>
      </c>
    </row>
    <row r="16879" spans="1:4" hidden="1" x14ac:dyDescent="0.35">
      <c r="A16879" s="3" t="str">
        <f t="shared" si="264"/>
        <v>VXX_44834</v>
      </c>
      <c r="B16879" t="s">
        <v>90</v>
      </c>
      <c r="C16879" s="1">
        <v>44834</v>
      </c>
      <c r="D16879">
        <v>21.21</v>
      </c>
    </row>
    <row r="16880" spans="1:4" hidden="1" x14ac:dyDescent="0.35">
      <c r="A16880" s="3" t="str">
        <f t="shared" si="264"/>
        <v>WRK_44834</v>
      </c>
      <c r="B16880" t="s">
        <v>91</v>
      </c>
      <c r="C16880" s="1">
        <v>44834</v>
      </c>
      <c r="D16880">
        <v>30.393999999999998</v>
      </c>
    </row>
    <row r="16881" spans="1:4" hidden="1" x14ac:dyDescent="0.35">
      <c r="A16881" s="3" t="str">
        <f t="shared" si="264"/>
        <v>XLB_44834</v>
      </c>
      <c r="B16881" t="s">
        <v>92</v>
      </c>
      <c r="C16881" s="1">
        <v>44834</v>
      </c>
      <c r="D16881">
        <v>67.572000000000003</v>
      </c>
    </row>
    <row r="16882" spans="1:4" hidden="1" x14ac:dyDescent="0.35">
      <c r="A16882" s="3" t="str">
        <f t="shared" si="264"/>
        <v>XLC_44834</v>
      </c>
      <c r="B16882" t="s">
        <v>93</v>
      </c>
      <c r="C16882" s="1">
        <v>44834</v>
      </c>
      <c r="D16882">
        <v>47.773000000000003</v>
      </c>
    </row>
    <row r="16883" spans="1:4" hidden="1" x14ac:dyDescent="0.35">
      <c r="A16883" s="3" t="str">
        <f t="shared" si="264"/>
        <v>XLE_44834</v>
      </c>
      <c r="B16883" t="s">
        <v>94</v>
      </c>
      <c r="C16883" s="1">
        <v>44834</v>
      </c>
      <c r="D16883">
        <v>71.286000000000001</v>
      </c>
    </row>
    <row r="16884" spans="1:4" hidden="1" x14ac:dyDescent="0.35">
      <c r="A16884" s="3" t="str">
        <f t="shared" si="264"/>
        <v>XLF_44834</v>
      </c>
      <c r="B16884" t="s">
        <v>95</v>
      </c>
      <c r="C16884" s="1">
        <v>44834</v>
      </c>
      <c r="D16884">
        <v>30.170999999999999</v>
      </c>
    </row>
    <row r="16885" spans="1:4" hidden="1" x14ac:dyDescent="0.35">
      <c r="A16885" s="3" t="str">
        <f t="shared" si="264"/>
        <v>XLI_44834</v>
      </c>
      <c r="B16885" t="s">
        <v>96</v>
      </c>
      <c r="C16885" s="1">
        <v>44834</v>
      </c>
      <c r="D16885">
        <v>82.447000000000003</v>
      </c>
    </row>
    <row r="16886" spans="1:4" hidden="1" x14ac:dyDescent="0.35">
      <c r="A16886" s="3" t="str">
        <f t="shared" si="264"/>
        <v>XLK_44834</v>
      </c>
      <c r="B16886" t="s">
        <v>97</v>
      </c>
      <c r="C16886" s="1">
        <v>44834</v>
      </c>
      <c r="D16886">
        <v>118.44</v>
      </c>
    </row>
    <row r="16887" spans="1:4" hidden="1" x14ac:dyDescent="0.35">
      <c r="A16887" s="3" t="str">
        <f t="shared" si="264"/>
        <v>XLP_44834</v>
      </c>
      <c r="B16887" t="s">
        <v>98</v>
      </c>
      <c r="C16887" s="1">
        <v>44834</v>
      </c>
      <c r="D16887">
        <v>66.254999999999995</v>
      </c>
    </row>
    <row r="16888" spans="1:4" hidden="1" x14ac:dyDescent="0.35">
      <c r="A16888" s="3" t="str">
        <f t="shared" si="264"/>
        <v>XLU_44834</v>
      </c>
      <c r="B16888" t="s">
        <v>99</v>
      </c>
      <c r="C16888" s="1">
        <v>44834</v>
      </c>
      <c r="D16888">
        <v>64.977999999999994</v>
      </c>
    </row>
    <row r="16889" spans="1:4" hidden="1" x14ac:dyDescent="0.35">
      <c r="A16889" s="3" t="str">
        <f t="shared" si="264"/>
        <v>XLV_44834</v>
      </c>
      <c r="B16889" t="s">
        <v>100</v>
      </c>
      <c r="C16889" s="1">
        <v>44834</v>
      </c>
      <c r="D16889">
        <v>120.613</v>
      </c>
    </row>
    <row r="16890" spans="1:4" hidden="1" x14ac:dyDescent="0.35">
      <c r="A16890" s="3" t="str">
        <f t="shared" si="264"/>
        <v>XLY_44834</v>
      </c>
      <c r="B16890" t="s">
        <v>101</v>
      </c>
      <c r="C16890" s="1">
        <v>44834</v>
      </c>
      <c r="D16890">
        <v>142.06100000000001</v>
      </c>
    </row>
    <row r="16891" spans="1:4" hidden="1" x14ac:dyDescent="0.35">
      <c r="A16891" s="3" t="str">
        <f t="shared" si="264"/>
        <v>XOM_44834</v>
      </c>
      <c r="B16891" t="s">
        <v>102</v>
      </c>
      <c r="C16891" s="1">
        <v>44834</v>
      </c>
      <c r="D16891">
        <v>85.93</v>
      </c>
    </row>
    <row r="16892" spans="1:4" hidden="1" x14ac:dyDescent="0.35">
      <c r="A16892" s="3" t="str">
        <f t="shared" si="264"/>
        <v>ABBV_44837</v>
      </c>
      <c r="B16892" t="s">
        <v>3</v>
      </c>
      <c r="C16892" s="1">
        <v>44837</v>
      </c>
      <c r="D16892">
        <v>135.637</v>
      </c>
    </row>
    <row r="16893" spans="1:4" hidden="1" x14ac:dyDescent="0.35">
      <c r="A16893" s="3" t="str">
        <f t="shared" si="264"/>
        <v>ACN_44837</v>
      </c>
      <c r="B16893" t="s">
        <v>4</v>
      </c>
      <c r="C16893" s="1">
        <v>44837</v>
      </c>
      <c r="D16893">
        <v>262.64299999999997</v>
      </c>
    </row>
    <row r="16894" spans="1:4" hidden="1" x14ac:dyDescent="0.35">
      <c r="A16894" s="3" t="str">
        <f t="shared" si="264"/>
        <v>AEP_44837</v>
      </c>
      <c r="B16894" t="s">
        <v>5</v>
      </c>
      <c r="C16894" s="1">
        <v>44837</v>
      </c>
      <c r="D16894">
        <v>86.606999999999999</v>
      </c>
    </row>
    <row r="16895" spans="1:4" hidden="1" x14ac:dyDescent="0.35">
      <c r="A16895" s="3" t="str">
        <f t="shared" si="264"/>
        <v>AIZ_44837</v>
      </c>
      <c r="B16895" t="s">
        <v>6</v>
      </c>
      <c r="C16895" s="1">
        <v>44837</v>
      </c>
      <c r="D16895">
        <v>148.85499999999999</v>
      </c>
    </row>
    <row r="16896" spans="1:4" hidden="1" x14ac:dyDescent="0.35">
      <c r="A16896" s="3" t="str">
        <f t="shared" si="264"/>
        <v>ALLE_44837</v>
      </c>
      <c r="B16896" t="s">
        <v>7</v>
      </c>
      <c r="C16896" s="1">
        <v>44837</v>
      </c>
      <c r="D16896">
        <v>92.105000000000004</v>
      </c>
    </row>
    <row r="16897" spans="1:4" hidden="1" x14ac:dyDescent="0.35">
      <c r="A16897" s="3" t="str">
        <f t="shared" si="264"/>
        <v>AMAT_44837</v>
      </c>
      <c r="B16897" t="s">
        <v>8</v>
      </c>
      <c r="C16897" s="1">
        <v>44837</v>
      </c>
      <c r="D16897">
        <v>86.04</v>
      </c>
    </row>
    <row r="16898" spans="1:4" hidden="1" x14ac:dyDescent="0.35">
      <c r="A16898" s="3" t="str">
        <f t="shared" ref="A16898:A16961" si="265">CONCATENATE(B16898,"_",C16898)</f>
        <v>AMP_44837</v>
      </c>
      <c r="B16898" t="s">
        <v>9</v>
      </c>
      <c r="C16898" s="1">
        <v>44837</v>
      </c>
      <c r="D16898">
        <v>260.41800000000001</v>
      </c>
    </row>
    <row r="16899" spans="1:4" hidden="1" x14ac:dyDescent="0.35">
      <c r="A16899" s="3" t="str">
        <f t="shared" si="265"/>
        <v>AMZN_44837</v>
      </c>
      <c r="B16899" t="s">
        <v>10</v>
      </c>
      <c r="C16899" s="1">
        <v>44837</v>
      </c>
      <c r="D16899">
        <v>115.88</v>
      </c>
    </row>
    <row r="16900" spans="1:4" hidden="1" x14ac:dyDescent="0.35">
      <c r="A16900" s="3" t="str">
        <f t="shared" si="265"/>
        <v>AVB_44837</v>
      </c>
      <c r="B16900" t="s">
        <v>11</v>
      </c>
      <c r="C16900" s="1">
        <v>44837</v>
      </c>
      <c r="D16900">
        <v>184.77799999999999</v>
      </c>
    </row>
    <row r="16901" spans="1:4" hidden="1" x14ac:dyDescent="0.35">
      <c r="A16901" s="3" t="str">
        <f t="shared" si="265"/>
        <v>AVY_44837</v>
      </c>
      <c r="B16901" t="s">
        <v>12</v>
      </c>
      <c r="C16901" s="1">
        <v>44837</v>
      </c>
      <c r="D16901">
        <v>167.441</v>
      </c>
    </row>
    <row r="16902" spans="1:4" hidden="1" x14ac:dyDescent="0.35">
      <c r="A16902" s="3" t="str">
        <f t="shared" si="265"/>
        <v>AXP_44837</v>
      </c>
      <c r="B16902" t="s">
        <v>13</v>
      </c>
      <c r="C16902" s="1">
        <v>44837</v>
      </c>
      <c r="D16902">
        <v>139.006</v>
      </c>
    </row>
    <row r="16903" spans="1:4" hidden="1" x14ac:dyDescent="0.35">
      <c r="A16903" s="3" t="str">
        <f t="shared" si="265"/>
        <v>BDX_44837</v>
      </c>
      <c r="B16903" t="s">
        <v>14</v>
      </c>
      <c r="C16903" s="1">
        <v>44837</v>
      </c>
      <c r="D16903">
        <v>229.928</v>
      </c>
    </row>
    <row r="16904" spans="1:4" hidden="1" x14ac:dyDescent="0.35">
      <c r="A16904" s="3" t="str">
        <f t="shared" si="265"/>
        <v>BF-B_44837</v>
      </c>
      <c r="B16904" t="s">
        <v>15</v>
      </c>
      <c r="C16904" s="1">
        <v>44837</v>
      </c>
      <c r="D16904">
        <v>68.087999999999994</v>
      </c>
    </row>
    <row r="16905" spans="1:4" hidden="1" x14ac:dyDescent="0.35">
      <c r="A16905" s="3" t="str">
        <f t="shared" si="265"/>
        <v>BMY_44837</v>
      </c>
      <c r="B16905" t="s">
        <v>16</v>
      </c>
      <c r="C16905" s="1">
        <v>44837</v>
      </c>
      <c r="D16905">
        <v>69.435000000000002</v>
      </c>
    </row>
    <row r="16906" spans="1:4" hidden="1" x14ac:dyDescent="0.35">
      <c r="A16906" s="3" t="str">
        <f t="shared" si="265"/>
        <v>BR_44837</v>
      </c>
      <c r="B16906" t="s">
        <v>17</v>
      </c>
      <c r="C16906" s="1">
        <v>44837</v>
      </c>
      <c r="D16906">
        <v>148.166</v>
      </c>
    </row>
    <row r="16907" spans="1:4" hidden="1" x14ac:dyDescent="0.35">
      <c r="A16907" s="3" t="str">
        <f t="shared" si="265"/>
        <v>CARR_44837</v>
      </c>
      <c r="B16907" t="s">
        <v>18</v>
      </c>
      <c r="C16907" s="1">
        <v>44837</v>
      </c>
      <c r="D16907">
        <v>36.497</v>
      </c>
    </row>
    <row r="16908" spans="1:4" hidden="1" x14ac:dyDescent="0.35">
      <c r="A16908" s="3" t="str">
        <f t="shared" si="265"/>
        <v>CDW_44837</v>
      </c>
      <c r="B16908" t="s">
        <v>19</v>
      </c>
      <c r="C16908" s="1">
        <v>44837</v>
      </c>
      <c r="D16908">
        <v>159.41</v>
      </c>
    </row>
    <row r="16909" spans="1:4" hidden="1" x14ac:dyDescent="0.35">
      <c r="A16909" s="3" t="str">
        <f t="shared" si="265"/>
        <v>CE_44837</v>
      </c>
      <c r="B16909" t="s">
        <v>20</v>
      </c>
      <c r="C16909" s="1">
        <v>44837</v>
      </c>
      <c r="D16909">
        <v>93.012</v>
      </c>
    </row>
    <row r="16910" spans="1:4" hidden="1" x14ac:dyDescent="0.35">
      <c r="A16910" s="3" t="str">
        <f t="shared" si="265"/>
        <v>CHTR_44837</v>
      </c>
      <c r="B16910" t="s">
        <v>21</v>
      </c>
      <c r="C16910" s="1">
        <v>44837</v>
      </c>
      <c r="D16910">
        <v>320.27</v>
      </c>
    </row>
    <row r="16911" spans="1:4" hidden="1" x14ac:dyDescent="0.35">
      <c r="A16911" s="3" t="str">
        <f t="shared" si="265"/>
        <v>CNC_44837</v>
      </c>
      <c r="B16911" t="s">
        <v>22</v>
      </c>
      <c r="C16911" s="1">
        <v>44837</v>
      </c>
      <c r="D16911">
        <v>80</v>
      </c>
    </row>
    <row r="16912" spans="1:4" hidden="1" x14ac:dyDescent="0.35">
      <c r="A16912" s="3" t="str">
        <f t="shared" si="265"/>
        <v>CNP_44837</v>
      </c>
      <c r="B16912" t="s">
        <v>23</v>
      </c>
      <c r="C16912" s="1">
        <v>44837</v>
      </c>
      <c r="D16912">
        <v>28.475999999999999</v>
      </c>
    </row>
    <row r="16913" spans="1:4" hidden="1" x14ac:dyDescent="0.35">
      <c r="A16913" s="3" t="str">
        <f t="shared" si="265"/>
        <v>COP_44837</v>
      </c>
      <c r="B16913" t="s">
        <v>24</v>
      </c>
      <c r="C16913" s="1">
        <v>44837</v>
      </c>
      <c r="D16913">
        <v>108.378</v>
      </c>
    </row>
    <row r="16914" spans="1:4" hidden="1" x14ac:dyDescent="0.35">
      <c r="A16914" s="3" t="str">
        <f t="shared" si="265"/>
        <v>CTAS_44837</v>
      </c>
      <c r="B16914" t="s">
        <v>25</v>
      </c>
      <c r="C16914" s="1">
        <v>44837</v>
      </c>
      <c r="D16914">
        <v>398.77699999999999</v>
      </c>
    </row>
    <row r="16915" spans="1:4" hidden="1" x14ac:dyDescent="0.35">
      <c r="A16915" s="3" t="str">
        <f t="shared" si="265"/>
        <v>CZR_44837</v>
      </c>
      <c r="B16915" t="s">
        <v>26</v>
      </c>
      <c r="C16915" s="1">
        <v>44837</v>
      </c>
      <c r="D16915">
        <v>34.15</v>
      </c>
    </row>
    <row r="16916" spans="1:4" hidden="1" x14ac:dyDescent="0.35">
      <c r="A16916" s="3" t="str">
        <f t="shared" si="265"/>
        <v>DG_44837</v>
      </c>
      <c r="B16916" t="s">
        <v>27</v>
      </c>
      <c r="C16916" s="1">
        <v>44837</v>
      </c>
      <c r="D16916">
        <v>245.93299999999999</v>
      </c>
    </row>
    <row r="16917" spans="1:4" hidden="1" x14ac:dyDescent="0.35">
      <c r="A16917" s="3" t="str">
        <f t="shared" si="265"/>
        <v>DPZ_44837</v>
      </c>
      <c r="B16917" t="s">
        <v>28</v>
      </c>
      <c r="C16917" s="1">
        <v>44837</v>
      </c>
      <c r="D16917">
        <v>315.47800000000001</v>
      </c>
    </row>
    <row r="16918" spans="1:4" x14ac:dyDescent="0.35">
      <c r="A16918" s="3" t="str">
        <f t="shared" si="265"/>
        <v>DRE_44837</v>
      </c>
      <c r="B16918" t="s">
        <v>29</v>
      </c>
      <c r="C16918" s="1">
        <v>44837</v>
      </c>
      <c r="D16918">
        <v>48.2</v>
      </c>
    </row>
    <row r="16919" spans="1:4" hidden="1" x14ac:dyDescent="0.35">
      <c r="A16919" s="3" t="str">
        <f t="shared" si="265"/>
        <v>DXC_44837</v>
      </c>
      <c r="B16919" t="s">
        <v>30</v>
      </c>
      <c r="C16919" s="1">
        <v>44837</v>
      </c>
      <c r="D16919">
        <v>26.05</v>
      </c>
    </row>
    <row r="16920" spans="1:4" hidden="1" x14ac:dyDescent="0.35">
      <c r="A16920" s="3" t="str">
        <f t="shared" si="265"/>
        <v>EWA_44837</v>
      </c>
      <c r="B16920" t="s">
        <v>31</v>
      </c>
      <c r="C16920" s="1">
        <v>44837</v>
      </c>
      <c r="D16920">
        <v>19.806000000000001</v>
      </c>
    </row>
    <row r="16921" spans="1:4" hidden="1" x14ac:dyDescent="0.35">
      <c r="A16921" s="3" t="str">
        <f t="shared" si="265"/>
        <v>EWC_44837</v>
      </c>
      <c r="B16921" t="s">
        <v>32</v>
      </c>
      <c r="C16921" s="1">
        <v>44837</v>
      </c>
      <c r="D16921">
        <v>31.459</v>
      </c>
    </row>
    <row r="16922" spans="1:4" hidden="1" x14ac:dyDescent="0.35">
      <c r="A16922" s="3" t="str">
        <f t="shared" si="265"/>
        <v>EWG_44837</v>
      </c>
      <c r="B16922" t="s">
        <v>33</v>
      </c>
      <c r="C16922" s="1">
        <v>44837</v>
      </c>
      <c r="D16922">
        <v>20.213000000000001</v>
      </c>
    </row>
    <row r="16923" spans="1:4" hidden="1" x14ac:dyDescent="0.35">
      <c r="A16923" s="3" t="str">
        <f t="shared" si="265"/>
        <v>EWH_44837</v>
      </c>
      <c r="B16923" t="s">
        <v>34</v>
      </c>
      <c r="C16923" s="1">
        <v>44837</v>
      </c>
      <c r="D16923">
        <v>18.265000000000001</v>
      </c>
    </row>
    <row r="16924" spans="1:4" hidden="1" x14ac:dyDescent="0.35">
      <c r="A16924" s="3" t="str">
        <f t="shared" si="265"/>
        <v>EWJ_44837</v>
      </c>
      <c r="B16924" t="s">
        <v>35</v>
      </c>
      <c r="C16924" s="1">
        <v>44837</v>
      </c>
      <c r="D16924">
        <v>49.618000000000002</v>
      </c>
    </row>
    <row r="16925" spans="1:4" hidden="1" x14ac:dyDescent="0.35">
      <c r="A16925" s="3" t="str">
        <f t="shared" si="265"/>
        <v>EWL_44837</v>
      </c>
      <c r="B16925" t="s">
        <v>36</v>
      </c>
      <c r="C16925" s="1">
        <v>44837</v>
      </c>
      <c r="D16925">
        <v>37.58</v>
      </c>
    </row>
    <row r="16926" spans="1:4" hidden="1" x14ac:dyDescent="0.35">
      <c r="A16926" s="3" t="str">
        <f t="shared" si="265"/>
        <v>EWQ_44837</v>
      </c>
      <c r="B16926" t="s">
        <v>37</v>
      </c>
      <c r="C16926" s="1">
        <v>44837</v>
      </c>
      <c r="D16926">
        <v>27.3</v>
      </c>
    </row>
    <row r="16927" spans="1:4" hidden="1" x14ac:dyDescent="0.35">
      <c r="A16927" s="3" t="str">
        <f t="shared" si="265"/>
        <v>EWT_44837</v>
      </c>
      <c r="B16927" t="s">
        <v>38</v>
      </c>
      <c r="C16927" s="1">
        <v>44837</v>
      </c>
      <c r="D16927">
        <v>36.970999999999997</v>
      </c>
    </row>
    <row r="16928" spans="1:4" hidden="1" x14ac:dyDescent="0.35">
      <c r="A16928" s="3" t="str">
        <f t="shared" si="265"/>
        <v>EWU_44837</v>
      </c>
      <c r="B16928" t="s">
        <v>39</v>
      </c>
      <c r="C16928" s="1">
        <v>44837</v>
      </c>
      <c r="D16928">
        <v>26.469000000000001</v>
      </c>
    </row>
    <row r="16929" spans="1:4" hidden="1" x14ac:dyDescent="0.35">
      <c r="A16929" s="3" t="str">
        <f t="shared" si="265"/>
        <v>EWY_44837</v>
      </c>
      <c r="B16929" t="s">
        <v>40</v>
      </c>
      <c r="C16929" s="1">
        <v>44837</v>
      </c>
      <c r="D16929">
        <v>47.84</v>
      </c>
    </row>
    <row r="16930" spans="1:4" hidden="1" x14ac:dyDescent="0.35">
      <c r="A16930" s="3" t="str">
        <f t="shared" si="265"/>
        <v>EWZ_44837</v>
      </c>
      <c r="B16930" t="s">
        <v>41</v>
      </c>
      <c r="C16930" s="1">
        <v>44837</v>
      </c>
      <c r="D16930">
        <v>30.29</v>
      </c>
    </row>
    <row r="16931" spans="1:4" hidden="1" x14ac:dyDescent="0.35">
      <c r="A16931" s="3" t="str">
        <f t="shared" si="265"/>
        <v>FTV_44837</v>
      </c>
      <c r="B16931" t="s">
        <v>43</v>
      </c>
      <c r="C16931" s="1">
        <v>44837</v>
      </c>
      <c r="D16931">
        <v>60.564999999999998</v>
      </c>
    </row>
    <row r="16932" spans="1:4" hidden="1" x14ac:dyDescent="0.35">
      <c r="A16932" s="3" t="str">
        <f t="shared" si="265"/>
        <v>GOOG_44837</v>
      </c>
      <c r="B16932" t="s">
        <v>44</v>
      </c>
      <c r="C16932" s="1">
        <v>44837</v>
      </c>
      <c r="D16932">
        <v>99.3</v>
      </c>
    </row>
    <row r="16933" spans="1:4" hidden="1" x14ac:dyDescent="0.35">
      <c r="A16933" s="3" t="str">
        <f t="shared" si="265"/>
        <v>GPC_44837</v>
      </c>
      <c r="B16933" t="s">
        <v>45</v>
      </c>
      <c r="C16933" s="1">
        <v>44837</v>
      </c>
      <c r="D16933">
        <v>152.16399999999999</v>
      </c>
    </row>
    <row r="16934" spans="1:4" hidden="1" x14ac:dyDescent="0.35">
      <c r="A16934" s="3" t="str">
        <f t="shared" si="265"/>
        <v>GSG_44837</v>
      </c>
      <c r="B16934" t="s">
        <v>46</v>
      </c>
      <c r="C16934" s="1">
        <v>44837</v>
      </c>
      <c r="D16934">
        <v>21.13</v>
      </c>
    </row>
    <row r="16935" spans="1:4" hidden="1" x14ac:dyDescent="0.35">
      <c r="A16935" s="3" t="str">
        <f t="shared" si="265"/>
        <v>HIG_44837</v>
      </c>
      <c r="B16935" t="s">
        <v>47</v>
      </c>
      <c r="C16935" s="1">
        <v>44837</v>
      </c>
      <c r="D16935">
        <v>63.213999999999999</v>
      </c>
    </row>
    <row r="16936" spans="1:4" hidden="1" x14ac:dyDescent="0.35">
      <c r="A16936" s="3" t="str">
        <f t="shared" si="265"/>
        <v>HIGH.L_44837</v>
      </c>
      <c r="B16936" t="s">
        <v>48</v>
      </c>
      <c r="C16936" s="1">
        <v>44837</v>
      </c>
      <c r="D16936">
        <v>4.8159999999999998</v>
      </c>
    </row>
    <row r="16937" spans="1:4" hidden="1" x14ac:dyDescent="0.35">
      <c r="A16937" s="3" t="str">
        <f t="shared" si="265"/>
        <v>HST_44837</v>
      </c>
      <c r="B16937" t="s">
        <v>49</v>
      </c>
      <c r="C16937" s="1">
        <v>44837</v>
      </c>
      <c r="D16937">
        <v>16.245999999999999</v>
      </c>
    </row>
    <row r="16938" spans="1:4" hidden="1" x14ac:dyDescent="0.35">
      <c r="A16938" s="3" t="str">
        <f t="shared" si="265"/>
        <v>HYG_44837</v>
      </c>
      <c r="B16938" t="s">
        <v>50</v>
      </c>
      <c r="C16938" s="1">
        <v>44837</v>
      </c>
      <c r="D16938">
        <v>70.676000000000002</v>
      </c>
    </row>
    <row r="16939" spans="1:4" hidden="1" x14ac:dyDescent="0.35">
      <c r="A16939" s="3" t="str">
        <f t="shared" si="265"/>
        <v>IAU_44837</v>
      </c>
      <c r="B16939" t="s">
        <v>51</v>
      </c>
      <c r="C16939" s="1">
        <v>44837</v>
      </c>
      <c r="D16939">
        <v>32.28</v>
      </c>
    </row>
    <row r="16940" spans="1:4" hidden="1" x14ac:dyDescent="0.35">
      <c r="A16940" s="3" t="str">
        <f t="shared" si="265"/>
        <v>ICLN_44837</v>
      </c>
      <c r="B16940" t="s">
        <v>52</v>
      </c>
      <c r="C16940" s="1">
        <v>44837</v>
      </c>
      <c r="D16940">
        <v>19.646000000000001</v>
      </c>
    </row>
    <row r="16941" spans="1:4" hidden="1" x14ac:dyDescent="0.35">
      <c r="A16941" s="3" t="str">
        <f t="shared" si="265"/>
        <v>IEAA.L_44837</v>
      </c>
      <c r="B16941" t="s">
        <v>53</v>
      </c>
      <c r="C16941" s="1">
        <v>44837</v>
      </c>
      <c r="D16941">
        <v>4.6040000000000001</v>
      </c>
    </row>
    <row r="16942" spans="1:4" hidden="1" x14ac:dyDescent="0.35">
      <c r="A16942" s="3" t="str">
        <f t="shared" si="265"/>
        <v>IEF_44837</v>
      </c>
      <c r="B16942" t="s">
        <v>54</v>
      </c>
      <c r="C16942" s="1">
        <v>44837</v>
      </c>
      <c r="D16942">
        <v>96.337999999999994</v>
      </c>
    </row>
    <row r="16943" spans="1:4" hidden="1" x14ac:dyDescent="0.35">
      <c r="A16943" s="3" t="str">
        <f t="shared" si="265"/>
        <v>IEFM.L_44837</v>
      </c>
      <c r="B16943" t="s">
        <v>55</v>
      </c>
      <c r="C16943" s="1">
        <v>44837</v>
      </c>
      <c r="D16943">
        <v>686.75</v>
      </c>
    </row>
    <row r="16944" spans="1:4" hidden="1" x14ac:dyDescent="0.35">
      <c r="A16944" s="3" t="str">
        <f t="shared" si="265"/>
        <v>IEMG_44837</v>
      </c>
      <c r="B16944" t="s">
        <v>56</v>
      </c>
      <c r="C16944" s="1">
        <v>44837</v>
      </c>
      <c r="D16944">
        <v>43.107999999999997</v>
      </c>
    </row>
    <row r="16945" spans="1:4" hidden="1" x14ac:dyDescent="0.35">
      <c r="A16945" s="3" t="str">
        <f t="shared" si="265"/>
        <v>IEUS_44837</v>
      </c>
      <c r="B16945" t="s">
        <v>57</v>
      </c>
      <c r="C16945" s="1">
        <v>44837</v>
      </c>
      <c r="D16945">
        <v>41.470999999999997</v>
      </c>
    </row>
    <row r="16946" spans="1:4" hidden="1" x14ac:dyDescent="0.35">
      <c r="A16946" s="3" t="str">
        <f t="shared" si="265"/>
        <v>IEVL.L_44837</v>
      </c>
      <c r="B16946" t="s">
        <v>58</v>
      </c>
      <c r="C16946" s="1">
        <v>44837</v>
      </c>
      <c r="D16946">
        <v>6.3579999999999997</v>
      </c>
    </row>
    <row r="16947" spans="1:4" hidden="1" x14ac:dyDescent="0.35">
      <c r="A16947" s="3" t="str">
        <f t="shared" si="265"/>
        <v>IGF_44837</v>
      </c>
      <c r="B16947" t="s">
        <v>59</v>
      </c>
      <c r="C16947" s="1">
        <v>44837</v>
      </c>
      <c r="D16947">
        <v>42.305</v>
      </c>
    </row>
    <row r="16948" spans="1:4" hidden="1" x14ac:dyDescent="0.35">
      <c r="A16948" s="3" t="str">
        <f t="shared" si="265"/>
        <v>INDA_44837</v>
      </c>
      <c r="B16948" t="s">
        <v>60</v>
      </c>
      <c r="C16948" s="1">
        <v>44837</v>
      </c>
      <c r="D16948">
        <v>40.97</v>
      </c>
    </row>
    <row r="16949" spans="1:4" hidden="1" x14ac:dyDescent="0.35">
      <c r="A16949" s="3" t="str">
        <f t="shared" si="265"/>
        <v>IUMO.L_44837</v>
      </c>
      <c r="B16949" t="s">
        <v>61</v>
      </c>
      <c r="C16949" s="1">
        <v>44837</v>
      </c>
      <c r="D16949">
        <v>9.3520000000000003</v>
      </c>
    </row>
    <row r="16950" spans="1:4" hidden="1" x14ac:dyDescent="0.35">
      <c r="A16950" s="3" t="str">
        <f t="shared" si="265"/>
        <v>IUVL.L_44837</v>
      </c>
      <c r="B16950" t="s">
        <v>62</v>
      </c>
      <c r="C16950" s="1">
        <v>44837</v>
      </c>
      <c r="D16950">
        <v>7.4080000000000004</v>
      </c>
    </row>
    <row r="16951" spans="1:4" hidden="1" x14ac:dyDescent="0.35">
      <c r="A16951" s="3" t="str">
        <f t="shared" si="265"/>
        <v>IVV_44837</v>
      </c>
      <c r="B16951" t="s">
        <v>63</v>
      </c>
      <c r="C16951" s="1">
        <v>44837</v>
      </c>
      <c r="D16951">
        <v>366.55599999999998</v>
      </c>
    </row>
    <row r="16952" spans="1:4" hidden="1" x14ac:dyDescent="0.35">
      <c r="A16952" s="3" t="str">
        <f t="shared" si="265"/>
        <v>IWM_44837</v>
      </c>
      <c r="B16952" t="s">
        <v>64</v>
      </c>
      <c r="C16952" s="1">
        <v>44837</v>
      </c>
      <c r="D16952">
        <v>168.51300000000001</v>
      </c>
    </row>
    <row r="16953" spans="1:4" hidden="1" x14ac:dyDescent="0.35">
      <c r="A16953" s="3" t="str">
        <f t="shared" si="265"/>
        <v>IXN_44837</v>
      </c>
      <c r="B16953" t="s">
        <v>65</v>
      </c>
      <c r="C16953" s="1">
        <v>44837</v>
      </c>
      <c r="D16953">
        <v>43.331000000000003</v>
      </c>
    </row>
    <row r="16954" spans="1:4" hidden="1" x14ac:dyDescent="0.35">
      <c r="A16954" s="3" t="str">
        <f t="shared" si="265"/>
        <v>JPEA.L_44837</v>
      </c>
      <c r="B16954" t="s">
        <v>66</v>
      </c>
      <c r="C16954" s="1">
        <v>44837</v>
      </c>
      <c r="D16954">
        <v>4.5739999999999998</v>
      </c>
    </row>
    <row r="16955" spans="1:4" hidden="1" x14ac:dyDescent="0.35">
      <c r="A16955" s="3" t="str">
        <f t="shared" si="265"/>
        <v>JPM_44837</v>
      </c>
      <c r="B16955" t="s">
        <v>67</v>
      </c>
      <c r="C16955" s="1">
        <v>44837</v>
      </c>
      <c r="D16955">
        <v>105.992</v>
      </c>
    </row>
    <row r="16956" spans="1:4" hidden="1" x14ac:dyDescent="0.35">
      <c r="A16956" s="3" t="str">
        <f t="shared" si="265"/>
        <v>KR_44837</v>
      </c>
      <c r="B16956" t="s">
        <v>68</v>
      </c>
      <c r="C16956" s="1">
        <v>44837</v>
      </c>
      <c r="D16956">
        <v>43.262</v>
      </c>
    </row>
    <row r="16957" spans="1:4" hidden="1" x14ac:dyDescent="0.35">
      <c r="A16957" s="3" t="str">
        <f t="shared" si="265"/>
        <v>LQD_44837</v>
      </c>
      <c r="B16957" t="s">
        <v>69</v>
      </c>
      <c r="C16957" s="1">
        <v>44837</v>
      </c>
      <c r="D16957">
        <v>103.053</v>
      </c>
    </row>
    <row r="16958" spans="1:4" hidden="1" x14ac:dyDescent="0.35">
      <c r="A16958" s="3" t="str">
        <f t="shared" si="265"/>
        <v>MCHI_44837</v>
      </c>
      <c r="B16958" t="s">
        <v>70</v>
      </c>
      <c r="C16958" s="1">
        <v>44837</v>
      </c>
      <c r="D16958">
        <v>42.17</v>
      </c>
    </row>
    <row r="16959" spans="1:4" hidden="1" x14ac:dyDescent="0.35">
      <c r="A16959" s="3" t="str">
        <f t="shared" si="265"/>
        <v>META_44837</v>
      </c>
      <c r="B16959" t="s">
        <v>144</v>
      </c>
      <c r="C16959" s="1">
        <v>44837</v>
      </c>
      <c r="D16959">
        <v>138.61000000000001</v>
      </c>
    </row>
    <row r="16960" spans="1:4" hidden="1" x14ac:dyDescent="0.35">
      <c r="A16960" s="3" t="str">
        <f t="shared" si="265"/>
        <v>MVEU.L_44837</v>
      </c>
      <c r="B16960" t="s">
        <v>71</v>
      </c>
      <c r="C16960" s="1">
        <v>44837</v>
      </c>
      <c r="D16960">
        <v>46.427999999999997</v>
      </c>
    </row>
    <row r="16961" spans="1:4" hidden="1" x14ac:dyDescent="0.35">
      <c r="A16961" s="3" t="str">
        <f t="shared" si="265"/>
        <v>OGN_44837</v>
      </c>
      <c r="B16961" t="s">
        <v>72</v>
      </c>
      <c r="C16961" s="1">
        <v>44837</v>
      </c>
      <c r="D16961">
        <v>23.797000000000001</v>
      </c>
    </row>
    <row r="16962" spans="1:4" hidden="1" x14ac:dyDescent="0.35">
      <c r="A16962" s="3" t="str">
        <f t="shared" ref="A16962:A17025" si="266">CONCATENATE(B16962,"_",C16962)</f>
        <v>PG_44837</v>
      </c>
      <c r="B16962" t="s">
        <v>73</v>
      </c>
      <c r="C16962" s="1">
        <v>44837</v>
      </c>
      <c r="D16962">
        <v>126.80800000000001</v>
      </c>
    </row>
    <row r="16963" spans="1:4" hidden="1" x14ac:dyDescent="0.35">
      <c r="A16963" s="3" t="str">
        <f t="shared" si="266"/>
        <v>PPL_44837</v>
      </c>
      <c r="B16963" t="s">
        <v>74</v>
      </c>
      <c r="C16963" s="1">
        <v>44837</v>
      </c>
      <c r="D16963">
        <v>25.858000000000001</v>
      </c>
    </row>
    <row r="16964" spans="1:4" hidden="1" x14ac:dyDescent="0.35">
      <c r="A16964" s="3" t="str">
        <f t="shared" si="266"/>
        <v>PRU_44837</v>
      </c>
      <c r="B16964" t="s">
        <v>75</v>
      </c>
      <c r="C16964" s="1">
        <v>44837</v>
      </c>
      <c r="D16964">
        <v>88.192999999999998</v>
      </c>
    </row>
    <row r="16965" spans="1:4" hidden="1" x14ac:dyDescent="0.35">
      <c r="A16965" s="3" t="str">
        <f t="shared" si="266"/>
        <v>PYPL_44837</v>
      </c>
      <c r="B16965" t="s">
        <v>76</v>
      </c>
      <c r="C16965" s="1">
        <v>44837</v>
      </c>
      <c r="D16965">
        <v>87.18</v>
      </c>
    </row>
    <row r="16966" spans="1:4" hidden="1" x14ac:dyDescent="0.35">
      <c r="A16966" s="3" t="str">
        <f t="shared" si="266"/>
        <v>RE_44837</v>
      </c>
      <c r="B16966" t="s">
        <v>77</v>
      </c>
      <c r="C16966" s="1">
        <v>44837</v>
      </c>
      <c r="D16966">
        <v>264.536</v>
      </c>
    </row>
    <row r="16967" spans="1:4" hidden="1" x14ac:dyDescent="0.35">
      <c r="A16967" s="3" t="str">
        <f t="shared" si="266"/>
        <v>REET_44837</v>
      </c>
      <c r="B16967" t="s">
        <v>78</v>
      </c>
      <c r="C16967" s="1">
        <v>44837</v>
      </c>
      <c r="D16967">
        <v>21.63</v>
      </c>
    </row>
    <row r="16968" spans="1:4" hidden="1" x14ac:dyDescent="0.35">
      <c r="A16968" s="3" t="str">
        <f t="shared" si="266"/>
        <v>ROL_44837</v>
      </c>
      <c r="B16968" t="s">
        <v>79</v>
      </c>
      <c r="C16968" s="1">
        <v>44837</v>
      </c>
      <c r="D16968">
        <v>35.142000000000003</v>
      </c>
    </row>
    <row r="16969" spans="1:4" hidden="1" x14ac:dyDescent="0.35">
      <c r="A16969" s="3" t="str">
        <f t="shared" si="266"/>
        <v>ROST_44837</v>
      </c>
      <c r="B16969" t="s">
        <v>80</v>
      </c>
      <c r="C16969" s="1">
        <v>44837</v>
      </c>
      <c r="D16969">
        <v>85.736000000000004</v>
      </c>
    </row>
    <row r="16970" spans="1:4" hidden="1" x14ac:dyDescent="0.35">
      <c r="A16970" s="3" t="str">
        <f t="shared" si="266"/>
        <v>SEGA.L_44837</v>
      </c>
      <c r="B16970" t="s">
        <v>81</v>
      </c>
      <c r="C16970" s="1">
        <v>44837</v>
      </c>
      <c r="D16970">
        <v>95.619</v>
      </c>
    </row>
    <row r="16971" spans="1:4" hidden="1" x14ac:dyDescent="0.35">
      <c r="A16971" s="3" t="str">
        <f t="shared" si="266"/>
        <v>SHY_44837</v>
      </c>
      <c r="B16971" t="s">
        <v>82</v>
      </c>
      <c r="C16971" s="1">
        <v>44837</v>
      </c>
      <c r="D16971">
        <v>80.644000000000005</v>
      </c>
    </row>
    <row r="16972" spans="1:4" hidden="1" x14ac:dyDescent="0.35">
      <c r="A16972" s="3" t="str">
        <f t="shared" si="266"/>
        <v>SLV_44837</v>
      </c>
      <c r="B16972" t="s">
        <v>83</v>
      </c>
      <c r="C16972" s="1">
        <v>44837</v>
      </c>
      <c r="D16972">
        <v>19.100000000000001</v>
      </c>
    </row>
    <row r="16973" spans="1:4" hidden="1" x14ac:dyDescent="0.35">
      <c r="A16973" s="3" t="str">
        <f t="shared" si="266"/>
        <v>SPMV.L_44837</v>
      </c>
      <c r="B16973" t="s">
        <v>84</v>
      </c>
      <c r="C16973" s="1">
        <v>44837</v>
      </c>
      <c r="D16973">
        <v>70.34</v>
      </c>
    </row>
    <row r="16974" spans="1:4" hidden="1" x14ac:dyDescent="0.35">
      <c r="A16974" s="3" t="str">
        <f t="shared" si="266"/>
        <v>TLT_44837</v>
      </c>
      <c r="B16974" t="s">
        <v>85</v>
      </c>
      <c r="C16974" s="1">
        <v>44837</v>
      </c>
      <c r="D16974">
        <v>102.815</v>
      </c>
    </row>
    <row r="16975" spans="1:4" hidden="1" x14ac:dyDescent="0.35">
      <c r="A16975" s="3" t="str">
        <f t="shared" si="266"/>
        <v>UNH_44837</v>
      </c>
      <c r="B16975" t="s">
        <v>86</v>
      </c>
      <c r="C16975" s="1">
        <v>44837</v>
      </c>
      <c r="D16975">
        <v>513.92600000000004</v>
      </c>
    </row>
    <row r="16976" spans="1:4" hidden="1" x14ac:dyDescent="0.35">
      <c r="A16976" s="3" t="str">
        <f t="shared" si="266"/>
        <v>URI_44837</v>
      </c>
      <c r="B16976" t="s">
        <v>87</v>
      </c>
      <c r="C16976" s="1">
        <v>44837</v>
      </c>
      <c r="D16976">
        <v>280.69200000000001</v>
      </c>
    </row>
    <row r="16977" spans="1:4" hidden="1" x14ac:dyDescent="0.35">
      <c r="A16977" s="3" t="str">
        <f t="shared" si="266"/>
        <v>V_44837</v>
      </c>
      <c r="B16977" t="s">
        <v>88</v>
      </c>
      <c r="C16977" s="1">
        <v>44837</v>
      </c>
      <c r="D16977">
        <v>180.89099999999999</v>
      </c>
    </row>
    <row r="16978" spans="1:4" hidden="1" x14ac:dyDescent="0.35">
      <c r="A16978" s="3" t="str">
        <f t="shared" si="266"/>
        <v>VRSK_44837</v>
      </c>
      <c r="B16978" t="s">
        <v>89</v>
      </c>
      <c r="C16978" s="1">
        <v>44837</v>
      </c>
      <c r="D16978">
        <v>174.06700000000001</v>
      </c>
    </row>
    <row r="16979" spans="1:4" hidden="1" x14ac:dyDescent="0.35">
      <c r="A16979" s="3" t="str">
        <f t="shared" si="266"/>
        <v>VXX_44837</v>
      </c>
      <c r="B16979" t="s">
        <v>90</v>
      </c>
      <c r="C16979" s="1">
        <v>44837</v>
      </c>
      <c r="D16979">
        <v>20.149999999999999</v>
      </c>
    </row>
    <row r="16980" spans="1:4" hidden="1" x14ac:dyDescent="0.35">
      <c r="A16980" s="3" t="str">
        <f t="shared" si="266"/>
        <v>WRK_44837</v>
      </c>
      <c r="B16980" t="s">
        <v>91</v>
      </c>
      <c r="C16980" s="1">
        <v>44837</v>
      </c>
      <c r="D16980">
        <v>31.407</v>
      </c>
    </row>
    <row r="16981" spans="1:4" hidden="1" x14ac:dyDescent="0.35">
      <c r="A16981" s="3" t="str">
        <f t="shared" si="266"/>
        <v>XLB_44837</v>
      </c>
      <c r="B16981" t="s">
        <v>92</v>
      </c>
      <c r="C16981" s="1">
        <v>44837</v>
      </c>
      <c r="D16981">
        <v>69.768000000000001</v>
      </c>
    </row>
    <row r="16982" spans="1:4" hidden="1" x14ac:dyDescent="0.35">
      <c r="A16982" s="3" t="str">
        <f t="shared" si="266"/>
        <v>XLC_44837</v>
      </c>
      <c r="B16982" t="s">
        <v>93</v>
      </c>
      <c r="C16982" s="1">
        <v>44837</v>
      </c>
      <c r="D16982">
        <v>49.109000000000002</v>
      </c>
    </row>
    <row r="16983" spans="1:4" hidden="1" x14ac:dyDescent="0.35">
      <c r="A16983" s="3" t="str">
        <f t="shared" si="266"/>
        <v>XLE_44837</v>
      </c>
      <c r="B16983" t="s">
        <v>94</v>
      </c>
      <c r="C16983" s="1">
        <v>44837</v>
      </c>
      <c r="D16983">
        <v>75.314999999999998</v>
      </c>
    </row>
    <row r="16984" spans="1:4" hidden="1" x14ac:dyDescent="0.35">
      <c r="A16984" s="3" t="str">
        <f t="shared" si="266"/>
        <v>XLF_44837</v>
      </c>
      <c r="B16984" t="s">
        <v>95</v>
      </c>
      <c r="C16984" s="1">
        <v>44837</v>
      </c>
      <c r="D16984">
        <v>30.986000000000001</v>
      </c>
    </row>
    <row r="16985" spans="1:4" hidden="1" x14ac:dyDescent="0.35">
      <c r="A16985" s="3" t="str">
        <f t="shared" si="266"/>
        <v>XLI_44837</v>
      </c>
      <c r="B16985" t="s">
        <v>96</v>
      </c>
      <c r="C16985" s="1">
        <v>44837</v>
      </c>
      <c r="D16985">
        <v>84.935000000000002</v>
      </c>
    </row>
    <row r="16986" spans="1:4" hidden="1" x14ac:dyDescent="0.35">
      <c r="A16986" s="3" t="str">
        <f t="shared" si="266"/>
        <v>XLK_44837</v>
      </c>
      <c r="B16986" t="s">
        <v>97</v>
      </c>
      <c r="C16986" s="1">
        <v>44837</v>
      </c>
      <c r="D16986">
        <v>122.10899999999999</v>
      </c>
    </row>
    <row r="16987" spans="1:4" hidden="1" x14ac:dyDescent="0.35">
      <c r="A16987" s="3" t="str">
        <f t="shared" si="266"/>
        <v>XLP_44837</v>
      </c>
      <c r="B16987" t="s">
        <v>98</v>
      </c>
      <c r="C16987" s="1">
        <v>44837</v>
      </c>
      <c r="D16987">
        <v>67.397000000000006</v>
      </c>
    </row>
    <row r="16988" spans="1:4" hidden="1" x14ac:dyDescent="0.35">
      <c r="A16988" s="3" t="str">
        <f t="shared" si="266"/>
        <v>XLU_44837</v>
      </c>
      <c r="B16988" t="s">
        <v>99</v>
      </c>
      <c r="C16988" s="1">
        <v>44837</v>
      </c>
      <c r="D16988">
        <v>66.882000000000005</v>
      </c>
    </row>
    <row r="16989" spans="1:4" hidden="1" x14ac:dyDescent="0.35">
      <c r="A16989" s="3" t="str">
        <f t="shared" si="266"/>
        <v>XLV_44837</v>
      </c>
      <c r="B16989" t="s">
        <v>100</v>
      </c>
      <c r="C16989" s="1">
        <v>44837</v>
      </c>
      <c r="D16989">
        <v>123.093</v>
      </c>
    </row>
    <row r="16990" spans="1:4" hidden="1" x14ac:dyDescent="0.35">
      <c r="A16990" s="3" t="str">
        <f t="shared" si="266"/>
        <v>XLY_44837</v>
      </c>
      <c r="B16990" t="s">
        <v>101</v>
      </c>
      <c r="C16990" s="1">
        <v>44837</v>
      </c>
      <c r="D16990">
        <v>142.19999999999999</v>
      </c>
    </row>
    <row r="16991" spans="1:4" hidden="1" x14ac:dyDescent="0.35">
      <c r="A16991" s="3" t="str">
        <f t="shared" si="266"/>
        <v>XOM_44837</v>
      </c>
      <c r="B16991" t="s">
        <v>102</v>
      </c>
      <c r="C16991" s="1">
        <v>44837</v>
      </c>
      <c r="D16991">
        <v>90.466999999999999</v>
      </c>
    </row>
    <row r="16992" spans="1:4" hidden="1" x14ac:dyDescent="0.35">
      <c r="A16992" s="3" t="str">
        <f t="shared" si="266"/>
        <v>ABBV_44838</v>
      </c>
      <c r="B16992" t="s">
        <v>3</v>
      </c>
      <c r="C16992" s="1">
        <v>44838</v>
      </c>
      <c r="D16992">
        <v>139.23599999999999</v>
      </c>
    </row>
    <row r="16993" spans="1:4" hidden="1" x14ac:dyDescent="0.35">
      <c r="A16993" s="3" t="str">
        <f t="shared" si="266"/>
        <v>ACN_44838</v>
      </c>
      <c r="B16993" t="s">
        <v>4</v>
      </c>
      <c r="C16993" s="1">
        <v>44838</v>
      </c>
      <c r="D16993">
        <v>271.983</v>
      </c>
    </row>
    <row r="16994" spans="1:4" hidden="1" x14ac:dyDescent="0.35">
      <c r="A16994" s="3" t="str">
        <f t="shared" si="266"/>
        <v>AEP_44838</v>
      </c>
      <c r="B16994" t="s">
        <v>5</v>
      </c>
      <c r="C16994" s="1">
        <v>44838</v>
      </c>
      <c r="D16994">
        <v>88.992000000000004</v>
      </c>
    </row>
    <row r="16995" spans="1:4" hidden="1" x14ac:dyDescent="0.35">
      <c r="A16995" s="3" t="str">
        <f t="shared" si="266"/>
        <v>AIZ_44838</v>
      </c>
      <c r="B16995" t="s">
        <v>6</v>
      </c>
      <c r="C16995" s="1">
        <v>44838</v>
      </c>
      <c r="D16995">
        <v>152.09700000000001</v>
      </c>
    </row>
    <row r="16996" spans="1:4" hidden="1" x14ac:dyDescent="0.35">
      <c r="A16996" s="3" t="str">
        <f t="shared" si="266"/>
        <v>ALLE_44838</v>
      </c>
      <c r="B16996" t="s">
        <v>7</v>
      </c>
      <c r="C16996" s="1">
        <v>44838</v>
      </c>
      <c r="D16996">
        <v>95.481999999999999</v>
      </c>
    </row>
    <row r="16997" spans="1:4" hidden="1" x14ac:dyDescent="0.35">
      <c r="A16997" s="3" t="str">
        <f t="shared" si="266"/>
        <v>AMAT_44838</v>
      </c>
      <c r="B16997" t="s">
        <v>8</v>
      </c>
      <c r="C16997" s="1">
        <v>44838</v>
      </c>
      <c r="D16997">
        <v>89.192999999999998</v>
      </c>
    </row>
    <row r="16998" spans="1:4" hidden="1" x14ac:dyDescent="0.35">
      <c r="A16998" s="3" t="str">
        <f t="shared" si="266"/>
        <v>AMP_44838</v>
      </c>
      <c r="B16998" t="s">
        <v>9</v>
      </c>
      <c r="C16998" s="1">
        <v>44838</v>
      </c>
      <c r="D16998">
        <v>275.58300000000003</v>
      </c>
    </row>
    <row r="16999" spans="1:4" hidden="1" x14ac:dyDescent="0.35">
      <c r="A16999" s="3" t="str">
        <f t="shared" si="266"/>
        <v>AMZN_44838</v>
      </c>
      <c r="B16999" t="s">
        <v>10</v>
      </c>
      <c r="C16999" s="1">
        <v>44838</v>
      </c>
      <c r="D16999">
        <v>121.09</v>
      </c>
    </row>
    <row r="17000" spans="1:4" hidden="1" x14ac:dyDescent="0.35">
      <c r="A17000" s="3" t="str">
        <f t="shared" si="266"/>
        <v>AVB_44838</v>
      </c>
      <c r="B17000" t="s">
        <v>11</v>
      </c>
      <c r="C17000" s="1">
        <v>44838</v>
      </c>
      <c r="D17000">
        <v>186.303</v>
      </c>
    </row>
    <row r="17001" spans="1:4" hidden="1" x14ac:dyDescent="0.35">
      <c r="A17001" s="3" t="str">
        <f t="shared" si="266"/>
        <v>AVY_44838</v>
      </c>
      <c r="B17001" t="s">
        <v>12</v>
      </c>
      <c r="C17001" s="1">
        <v>44838</v>
      </c>
      <c r="D17001">
        <v>173.10900000000001</v>
      </c>
    </row>
    <row r="17002" spans="1:4" hidden="1" x14ac:dyDescent="0.35">
      <c r="A17002" s="3" t="str">
        <f t="shared" si="266"/>
        <v>AXP_44838</v>
      </c>
      <c r="B17002" t="s">
        <v>13</v>
      </c>
      <c r="C17002" s="1">
        <v>44838</v>
      </c>
      <c r="D17002">
        <v>144.40600000000001</v>
      </c>
    </row>
    <row r="17003" spans="1:4" hidden="1" x14ac:dyDescent="0.35">
      <c r="A17003" s="3" t="str">
        <f t="shared" si="266"/>
        <v>BDX_44838</v>
      </c>
      <c r="B17003" t="s">
        <v>14</v>
      </c>
      <c r="C17003" s="1">
        <v>44838</v>
      </c>
      <c r="D17003">
        <v>236.095</v>
      </c>
    </row>
    <row r="17004" spans="1:4" hidden="1" x14ac:dyDescent="0.35">
      <c r="A17004" s="3" t="str">
        <f t="shared" si="266"/>
        <v>BF-B_44838</v>
      </c>
      <c r="B17004" t="s">
        <v>15</v>
      </c>
      <c r="C17004" s="1">
        <v>44838</v>
      </c>
      <c r="D17004">
        <v>68.316999999999993</v>
      </c>
    </row>
    <row r="17005" spans="1:4" hidden="1" x14ac:dyDescent="0.35">
      <c r="A17005" s="3" t="str">
        <f t="shared" si="266"/>
        <v>BMY_44838</v>
      </c>
      <c r="B17005" t="s">
        <v>16</v>
      </c>
      <c r="C17005" s="1">
        <v>44838</v>
      </c>
      <c r="D17005">
        <v>70.103999999999999</v>
      </c>
    </row>
    <row r="17006" spans="1:4" hidden="1" x14ac:dyDescent="0.35">
      <c r="A17006" s="3" t="str">
        <f t="shared" si="266"/>
        <v>BR_44838</v>
      </c>
      <c r="B17006" t="s">
        <v>17</v>
      </c>
      <c r="C17006" s="1">
        <v>44838</v>
      </c>
      <c r="D17006">
        <v>151.69900000000001</v>
      </c>
    </row>
    <row r="17007" spans="1:4" hidden="1" x14ac:dyDescent="0.35">
      <c r="A17007" s="3" t="str">
        <f t="shared" si="266"/>
        <v>CARR_44838</v>
      </c>
      <c r="B17007" t="s">
        <v>18</v>
      </c>
      <c r="C17007" s="1">
        <v>44838</v>
      </c>
      <c r="D17007">
        <v>38.252000000000002</v>
      </c>
    </row>
    <row r="17008" spans="1:4" hidden="1" x14ac:dyDescent="0.35">
      <c r="A17008" s="3" t="str">
        <f t="shared" si="266"/>
        <v>CDW_44838</v>
      </c>
      <c r="B17008" t="s">
        <v>19</v>
      </c>
      <c r="C17008" s="1">
        <v>44838</v>
      </c>
      <c r="D17008">
        <v>165.81899999999999</v>
      </c>
    </row>
    <row r="17009" spans="1:4" hidden="1" x14ac:dyDescent="0.35">
      <c r="A17009" s="3" t="str">
        <f t="shared" si="266"/>
        <v>CE_44838</v>
      </c>
      <c r="B17009" t="s">
        <v>20</v>
      </c>
      <c r="C17009" s="1">
        <v>44838</v>
      </c>
      <c r="D17009">
        <v>95.637</v>
      </c>
    </row>
    <row r="17010" spans="1:4" hidden="1" x14ac:dyDescent="0.35">
      <c r="A17010" s="3" t="str">
        <f t="shared" si="266"/>
        <v>CHTR_44838</v>
      </c>
      <c r="B17010" t="s">
        <v>21</v>
      </c>
      <c r="C17010" s="1">
        <v>44838</v>
      </c>
      <c r="D17010">
        <v>328.54</v>
      </c>
    </row>
    <row r="17011" spans="1:4" hidden="1" x14ac:dyDescent="0.35">
      <c r="A17011" s="3" t="str">
        <f t="shared" si="266"/>
        <v>CNC_44838</v>
      </c>
      <c r="B17011" t="s">
        <v>22</v>
      </c>
      <c r="C17011" s="1">
        <v>44838</v>
      </c>
      <c r="D17011">
        <v>80.87</v>
      </c>
    </row>
    <row r="17012" spans="1:4" hidden="1" x14ac:dyDescent="0.35">
      <c r="A17012" s="3" t="str">
        <f t="shared" si="266"/>
        <v>CNP_44838</v>
      </c>
      <c r="B17012" t="s">
        <v>23</v>
      </c>
      <c r="C17012" s="1">
        <v>44838</v>
      </c>
      <c r="D17012">
        <v>29.058</v>
      </c>
    </row>
    <row r="17013" spans="1:4" hidden="1" x14ac:dyDescent="0.35">
      <c r="A17013" s="3" t="str">
        <f t="shared" si="266"/>
        <v>COP_44838</v>
      </c>
      <c r="B17013" t="s">
        <v>24</v>
      </c>
      <c r="C17013" s="1">
        <v>44838</v>
      </c>
      <c r="D17013">
        <v>113.946</v>
      </c>
    </row>
    <row r="17014" spans="1:4" hidden="1" x14ac:dyDescent="0.35">
      <c r="A17014" s="3" t="str">
        <f t="shared" si="266"/>
        <v>CTAS_44838</v>
      </c>
      <c r="B17014" t="s">
        <v>25</v>
      </c>
      <c r="C17014" s="1">
        <v>44838</v>
      </c>
      <c r="D17014">
        <v>408.904</v>
      </c>
    </row>
    <row r="17015" spans="1:4" hidden="1" x14ac:dyDescent="0.35">
      <c r="A17015" s="3" t="str">
        <f t="shared" si="266"/>
        <v>CZR_44838</v>
      </c>
      <c r="B17015" t="s">
        <v>26</v>
      </c>
      <c r="C17015" s="1">
        <v>44838</v>
      </c>
      <c r="D17015">
        <v>38.049999999999997</v>
      </c>
    </row>
    <row r="17016" spans="1:4" hidden="1" x14ac:dyDescent="0.35">
      <c r="A17016" s="3" t="str">
        <f t="shared" si="266"/>
        <v>DG_44838</v>
      </c>
      <c r="B17016" t="s">
        <v>27</v>
      </c>
      <c r="C17016" s="1">
        <v>44838</v>
      </c>
      <c r="D17016">
        <v>244.566</v>
      </c>
    </row>
    <row r="17017" spans="1:4" hidden="1" x14ac:dyDescent="0.35">
      <c r="A17017" s="3" t="str">
        <f t="shared" si="266"/>
        <v>DPZ_44838</v>
      </c>
      <c r="B17017" t="s">
        <v>28</v>
      </c>
      <c r="C17017" s="1">
        <v>44838</v>
      </c>
      <c r="D17017">
        <v>329.60500000000002</v>
      </c>
    </row>
    <row r="17018" spans="1:4" x14ac:dyDescent="0.35">
      <c r="A17018" s="3" t="str">
        <f t="shared" si="266"/>
        <v>DRE_44838</v>
      </c>
      <c r="B17018" t="s">
        <v>29</v>
      </c>
      <c r="C17018" s="1">
        <v>44838</v>
      </c>
      <c r="D17018">
        <v>48.2</v>
      </c>
    </row>
    <row r="17019" spans="1:4" hidden="1" x14ac:dyDescent="0.35">
      <c r="A17019" s="3" t="str">
        <f t="shared" si="266"/>
        <v>DXC_44838</v>
      </c>
      <c r="B17019" t="s">
        <v>30</v>
      </c>
      <c r="C17019" s="1">
        <v>44838</v>
      </c>
      <c r="D17019">
        <v>27.4</v>
      </c>
    </row>
    <row r="17020" spans="1:4" hidden="1" x14ac:dyDescent="0.35">
      <c r="A17020" s="3" t="str">
        <f t="shared" si="266"/>
        <v>EWA_44838</v>
      </c>
      <c r="B17020" t="s">
        <v>31</v>
      </c>
      <c r="C17020" s="1">
        <v>44838</v>
      </c>
      <c r="D17020">
        <v>20.454000000000001</v>
      </c>
    </row>
    <row r="17021" spans="1:4" hidden="1" x14ac:dyDescent="0.35">
      <c r="A17021" s="3" t="str">
        <f t="shared" si="266"/>
        <v>EWC_44838</v>
      </c>
      <c r="B17021" t="s">
        <v>32</v>
      </c>
      <c r="C17021" s="1">
        <v>44838</v>
      </c>
      <c r="D17021">
        <v>32.561999999999998</v>
      </c>
    </row>
    <row r="17022" spans="1:4" hidden="1" x14ac:dyDescent="0.35">
      <c r="A17022" s="3" t="str">
        <f t="shared" si="266"/>
        <v>EWG_44838</v>
      </c>
      <c r="B17022" t="s">
        <v>33</v>
      </c>
      <c r="C17022" s="1">
        <v>44838</v>
      </c>
      <c r="D17022">
        <v>21.273</v>
      </c>
    </row>
    <row r="17023" spans="1:4" hidden="1" x14ac:dyDescent="0.35">
      <c r="A17023" s="3" t="str">
        <f t="shared" si="266"/>
        <v>EWH_44838</v>
      </c>
      <c r="B17023" t="s">
        <v>34</v>
      </c>
      <c r="C17023" s="1">
        <v>44838</v>
      </c>
      <c r="D17023">
        <v>18.62</v>
      </c>
    </row>
    <row r="17024" spans="1:4" hidden="1" x14ac:dyDescent="0.35">
      <c r="A17024" s="3" t="str">
        <f t="shared" si="266"/>
        <v>EWJ_44838</v>
      </c>
      <c r="B17024" t="s">
        <v>35</v>
      </c>
      <c r="C17024" s="1">
        <v>44838</v>
      </c>
      <c r="D17024">
        <v>51.204999999999998</v>
      </c>
    </row>
    <row r="17025" spans="1:4" hidden="1" x14ac:dyDescent="0.35">
      <c r="A17025" s="3" t="str">
        <f t="shared" si="266"/>
        <v>EWL_44838</v>
      </c>
      <c r="B17025" t="s">
        <v>36</v>
      </c>
      <c r="C17025" s="1">
        <v>44838</v>
      </c>
      <c r="D17025">
        <v>39.26</v>
      </c>
    </row>
    <row r="17026" spans="1:4" hidden="1" x14ac:dyDescent="0.35">
      <c r="A17026" s="3" t="str">
        <f t="shared" ref="A17026:A17089" si="267">CONCATENATE(B17026,"_",C17026)</f>
        <v>EWQ_44838</v>
      </c>
      <c r="B17026" t="s">
        <v>37</v>
      </c>
      <c r="C17026" s="1">
        <v>44838</v>
      </c>
      <c r="D17026">
        <v>28.805</v>
      </c>
    </row>
    <row r="17027" spans="1:4" hidden="1" x14ac:dyDescent="0.35">
      <c r="A17027" s="3" t="str">
        <f t="shared" si="267"/>
        <v>EWT_44838</v>
      </c>
      <c r="B17027" t="s">
        <v>38</v>
      </c>
      <c r="C17027" s="1">
        <v>44838</v>
      </c>
      <c r="D17027">
        <v>38.209000000000003</v>
      </c>
    </row>
    <row r="17028" spans="1:4" hidden="1" x14ac:dyDescent="0.35">
      <c r="A17028" s="3" t="str">
        <f t="shared" si="267"/>
        <v>EWU_44838</v>
      </c>
      <c r="B17028" t="s">
        <v>39</v>
      </c>
      <c r="C17028" s="1">
        <v>44838</v>
      </c>
      <c r="D17028">
        <v>27.474</v>
      </c>
    </row>
    <row r="17029" spans="1:4" hidden="1" x14ac:dyDescent="0.35">
      <c r="A17029" s="3" t="str">
        <f t="shared" si="267"/>
        <v>EWY_44838</v>
      </c>
      <c r="B17029" t="s">
        <v>40</v>
      </c>
      <c r="C17029" s="1">
        <v>44838</v>
      </c>
      <c r="D17029">
        <v>50.091999999999999</v>
      </c>
    </row>
    <row r="17030" spans="1:4" hidden="1" x14ac:dyDescent="0.35">
      <c r="A17030" s="3" t="str">
        <f t="shared" si="267"/>
        <v>EWZ_44838</v>
      </c>
      <c r="B17030" t="s">
        <v>41</v>
      </c>
      <c r="C17030" s="1">
        <v>44838</v>
      </c>
      <c r="D17030">
        <v>30.411000000000001</v>
      </c>
    </row>
    <row r="17031" spans="1:4" hidden="1" x14ac:dyDescent="0.35">
      <c r="A17031" s="3" t="str">
        <f t="shared" si="267"/>
        <v>FTV_44838</v>
      </c>
      <c r="B17031" t="s">
        <v>43</v>
      </c>
      <c r="C17031" s="1">
        <v>44838</v>
      </c>
      <c r="D17031">
        <v>62.204000000000001</v>
      </c>
    </row>
    <row r="17032" spans="1:4" hidden="1" x14ac:dyDescent="0.35">
      <c r="A17032" s="3" t="str">
        <f t="shared" si="267"/>
        <v>GOOG_44838</v>
      </c>
      <c r="B17032" t="s">
        <v>44</v>
      </c>
      <c r="C17032" s="1">
        <v>44838</v>
      </c>
      <c r="D17032">
        <v>102.41</v>
      </c>
    </row>
    <row r="17033" spans="1:4" hidden="1" x14ac:dyDescent="0.35">
      <c r="A17033" s="3" t="str">
        <f t="shared" si="267"/>
        <v>GPC_44838</v>
      </c>
      <c r="B17033" t="s">
        <v>45</v>
      </c>
      <c r="C17033" s="1">
        <v>44838</v>
      </c>
      <c r="D17033">
        <v>155.70599999999999</v>
      </c>
    </row>
    <row r="17034" spans="1:4" hidden="1" x14ac:dyDescent="0.35">
      <c r="A17034" s="3" t="str">
        <f t="shared" si="267"/>
        <v>GSG_44838</v>
      </c>
      <c r="B17034" t="s">
        <v>46</v>
      </c>
      <c r="C17034" s="1">
        <v>44838</v>
      </c>
      <c r="D17034">
        <v>21.74</v>
      </c>
    </row>
    <row r="17035" spans="1:4" hidden="1" x14ac:dyDescent="0.35">
      <c r="A17035" s="3" t="str">
        <f t="shared" si="267"/>
        <v>HIG_44838</v>
      </c>
      <c r="B17035" t="s">
        <v>47</v>
      </c>
      <c r="C17035" s="1">
        <v>44838</v>
      </c>
      <c r="D17035">
        <v>65.59</v>
      </c>
    </row>
    <row r="17036" spans="1:4" hidden="1" x14ac:dyDescent="0.35">
      <c r="A17036" s="3" t="str">
        <f t="shared" si="267"/>
        <v>HIGH.L_44838</v>
      </c>
      <c r="B17036" t="s">
        <v>48</v>
      </c>
      <c r="C17036" s="1">
        <v>44838</v>
      </c>
      <c r="D17036">
        <v>4.8739999999999997</v>
      </c>
    </row>
    <row r="17037" spans="1:4" hidden="1" x14ac:dyDescent="0.35">
      <c r="A17037" s="3" t="str">
        <f t="shared" si="267"/>
        <v>HST_44838</v>
      </c>
      <c r="B17037" t="s">
        <v>49</v>
      </c>
      <c r="C17037" s="1">
        <v>44838</v>
      </c>
      <c r="D17037">
        <v>16.722000000000001</v>
      </c>
    </row>
    <row r="17038" spans="1:4" hidden="1" x14ac:dyDescent="0.35">
      <c r="A17038" s="3" t="str">
        <f t="shared" si="267"/>
        <v>HYG_44838</v>
      </c>
      <c r="B17038" t="s">
        <v>50</v>
      </c>
      <c r="C17038" s="1">
        <v>44838</v>
      </c>
      <c r="D17038">
        <v>72.197999999999993</v>
      </c>
    </row>
    <row r="17039" spans="1:4" hidden="1" x14ac:dyDescent="0.35">
      <c r="A17039" s="3" t="str">
        <f t="shared" si="267"/>
        <v>IAU_44838</v>
      </c>
      <c r="B17039" t="s">
        <v>51</v>
      </c>
      <c r="C17039" s="1">
        <v>44838</v>
      </c>
      <c r="D17039">
        <v>32.75</v>
      </c>
    </row>
    <row r="17040" spans="1:4" hidden="1" x14ac:dyDescent="0.35">
      <c r="A17040" s="3" t="str">
        <f t="shared" si="267"/>
        <v>ICLN_44838</v>
      </c>
      <c r="B17040" t="s">
        <v>52</v>
      </c>
      <c r="C17040" s="1">
        <v>44838</v>
      </c>
      <c r="D17040">
        <v>20.263999999999999</v>
      </c>
    </row>
    <row r="17041" spans="1:4" hidden="1" x14ac:dyDescent="0.35">
      <c r="A17041" s="3" t="str">
        <f t="shared" si="267"/>
        <v>IEAA.L_44838</v>
      </c>
      <c r="B17041" t="s">
        <v>53</v>
      </c>
      <c r="C17041" s="1">
        <v>44838</v>
      </c>
      <c r="D17041">
        <v>4.6280000000000001</v>
      </c>
    </row>
    <row r="17042" spans="1:4" hidden="1" x14ac:dyDescent="0.35">
      <c r="A17042" s="3" t="str">
        <f t="shared" si="267"/>
        <v>IEF_44838</v>
      </c>
      <c r="B17042" t="s">
        <v>54</v>
      </c>
      <c r="C17042" s="1">
        <v>44838</v>
      </c>
      <c r="D17042">
        <v>96.536000000000001</v>
      </c>
    </row>
    <row r="17043" spans="1:4" hidden="1" x14ac:dyDescent="0.35">
      <c r="A17043" s="3" t="str">
        <f t="shared" si="267"/>
        <v>IEFM.L_44838</v>
      </c>
      <c r="B17043" t="s">
        <v>55</v>
      </c>
      <c r="C17043" s="1">
        <v>44838</v>
      </c>
      <c r="D17043">
        <v>702.55</v>
      </c>
    </row>
    <row r="17044" spans="1:4" hidden="1" x14ac:dyDescent="0.35">
      <c r="A17044" s="3" t="str">
        <f t="shared" si="267"/>
        <v>IEMG_44838</v>
      </c>
      <c r="B17044" t="s">
        <v>56</v>
      </c>
      <c r="C17044" s="1">
        <v>44838</v>
      </c>
      <c r="D17044">
        <v>44.488999999999997</v>
      </c>
    </row>
    <row r="17045" spans="1:4" hidden="1" x14ac:dyDescent="0.35">
      <c r="A17045" s="3" t="str">
        <f t="shared" si="267"/>
        <v>IEUS_44838</v>
      </c>
      <c r="B17045" t="s">
        <v>57</v>
      </c>
      <c r="C17045" s="1">
        <v>44838</v>
      </c>
      <c r="D17045">
        <v>43.399000000000001</v>
      </c>
    </row>
    <row r="17046" spans="1:4" hidden="1" x14ac:dyDescent="0.35">
      <c r="A17046" s="3" t="str">
        <f t="shared" si="267"/>
        <v>IEVL.L_44838</v>
      </c>
      <c r="B17046" t="s">
        <v>58</v>
      </c>
      <c r="C17046" s="1">
        <v>44838</v>
      </c>
      <c r="D17046">
        <v>6.5430000000000001</v>
      </c>
    </row>
    <row r="17047" spans="1:4" hidden="1" x14ac:dyDescent="0.35">
      <c r="A17047" s="3" t="str">
        <f t="shared" si="267"/>
        <v>IGF_44838</v>
      </c>
      <c r="B17047" t="s">
        <v>59</v>
      </c>
      <c r="C17047" s="1">
        <v>44838</v>
      </c>
      <c r="D17047">
        <v>43.353000000000002</v>
      </c>
    </row>
    <row r="17048" spans="1:4" hidden="1" x14ac:dyDescent="0.35">
      <c r="A17048" s="3" t="str">
        <f t="shared" si="267"/>
        <v>INDA_44838</v>
      </c>
      <c r="B17048" t="s">
        <v>60</v>
      </c>
      <c r="C17048" s="1">
        <v>44838</v>
      </c>
      <c r="D17048">
        <v>41.72</v>
      </c>
    </row>
    <row r="17049" spans="1:4" hidden="1" x14ac:dyDescent="0.35">
      <c r="A17049" s="3" t="str">
        <f t="shared" si="267"/>
        <v>IUMO.L_44838</v>
      </c>
      <c r="B17049" t="s">
        <v>61</v>
      </c>
      <c r="C17049" s="1">
        <v>44838</v>
      </c>
      <c r="D17049">
        <v>9.5920000000000005</v>
      </c>
    </row>
    <row r="17050" spans="1:4" hidden="1" x14ac:dyDescent="0.35">
      <c r="A17050" s="3" t="str">
        <f t="shared" si="267"/>
        <v>IUVL.L_44838</v>
      </c>
      <c r="B17050" t="s">
        <v>62</v>
      </c>
      <c r="C17050" s="1">
        <v>44838</v>
      </c>
      <c r="D17050">
        <v>7.6779999999999999</v>
      </c>
    </row>
    <row r="17051" spans="1:4" hidden="1" x14ac:dyDescent="0.35">
      <c r="A17051" s="3" t="str">
        <f t="shared" si="267"/>
        <v>IVV_44838</v>
      </c>
      <c r="B17051" t="s">
        <v>63</v>
      </c>
      <c r="C17051" s="1">
        <v>44838</v>
      </c>
      <c r="D17051">
        <v>377.77699999999999</v>
      </c>
    </row>
    <row r="17052" spans="1:4" hidden="1" x14ac:dyDescent="0.35">
      <c r="A17052" s="3" t="str">
        <f t="shared" si="267"/>
        <v>IWM_44838</v>
      </c>
      <c r="B17052" t="s">
        <v>64</v>
      </c>
      <c r="C17052" s="1">
        <v>44838</v>
      </c>
      <c r="D17052">
        <v>175.19200000000001</v>
      </c>
    </row>
    <row r="17053" spans="1:4" hidden="1" x14ac:dyDescent="0.35">
      <c r="A17053" s="3" t="str">
        <f t="shared" si="267"/>
        <v>IXN_44838</v>
      </c>
      <c r="B17053" t="s">
        <v>65</v>
      </c>
      <c r="C17053" s="1">
        <v>44838</v>
      </c>
      <c r="D17053">
        <v>44.914999999999999</v>
      </c>
    </row>
    <row r="17054" spans="1:4" hidden="1" x14ac:dyDescent="0.35">
      <c r="A17054" s="3" t="str">
        <f t="shared" si="267"/>
        <v>JPEA.L_44838</v>
      </c>
      <c r="B17054" t="s">
        <v>66</v>
      </c>
      <c r="C17054" s="1">
        <v>44838</v>
      </c>
      <c r="D17054">
        <v>4.6319999999999997</v>
      </c>
    </row>
    <row r="17055" spans="1:4" hidden="1" x14ac:dyDescent="0.35">
      <c r="A17055" s="3" t="str">
        <f t="shared" si="267"/>
        <v>JPM_44838</v>
      </c>
      <c r="B17055" t="s">
        <v>67</v>
      </c>
      <c r="C17055" s="1">
        <v>44838</v>
      </c>
      <c r="D17055">
        <v>110.95</v>
      </c>
    </row>
    <row r="17056" spans="1:4" hidden="1" x14ac:dyDescent="0.35">
      <c r="A17056" s="3" t="str">
        <f t="shared" si="267"/>
        <v>KR_44838</v>
      </c>
      <c r="B17056" t="s">
        <v>68</v>
      </c>
      <c r="C17056" s="1">
        <v>44838</v>
      </c>
      <c r="D17056">
        <v>44.201000000000001</v>
      </c>
    </row>
    <row r="17057" spans="1:4" hidden="1" x14ac:dyDescent="0.35">
      <c r="A17057" s="3" t="str">
        <f t="shared" si="267"/>
        <v>LQD_44838</v>
      </c>
      <c r="B17057" t="s">
        <v>69</v>
      </c>
      <c r="C17057" s="1">
        <v>44838</v>
      </c>
      <c r="D17057">
        <v>103.52800000000001</v>
      </c>
    </row>
    <row r="17058" spans="1:4" hidden="1" x14ac:dyDescent="0.35">
      <c r="A17058" s="3" t="str">
        <f t="shared" si="267"/>
        <v>MCHI_44838</v>
      </c>
      <c r="B17058" t="s">
        <v>70</v>
      </c>
      <c r="C17058" s="1">
        <v>44838</v>
      </c>
      <c r="D17058">
        <v>43.854999999999997</v>
      </c>
    </row>
    <row r="17059" spans="1:4" hidden="1" x14ac:dyDescent="0.35">
      <c r="A17059" s="3" t="str">
        <f t="shared" si="267"/>
        <v>META_44838</v>
      </c>
      <c r="B17059" t="s">
        <v>144</v>
      </c>
      <c r="C17059" s="1">
        <v>44838</v>
      </c>
      <c r="D17059">
        <v>140.28</v>
      </c>
    </row>
    <row r="17060" spans="1:4" hidden="1" x14ac:dyDescent="0.35">
      <c r="A17060" s="3" t="str">
        <f t="shared" si="267"/>
        <v>MVEU.L_44838</v>
      </c>
      <c r="B17060" t="s">
        <v>71</v>
      </c>
      <c r="C17060" s="1">
        <v>44838</v>
      </c>
      <c r="D17060">
        <v>47.55</v>
      </c>
    </row>
    <row r="17061" spans="1:4" hidden="1" x14ac:dyDescent="0.35">
      <c r="A17061" s="3" t="str">
        <f t="shared" si="267"/>
        <v>OGN_44838</v>
      </c>
      <c r="B17061" t="s">
        <v>72</v>
      </c>
      <c r="C17061" s="1">
        <v>44838</v>
      </c>
      <c r="D17061">
        <v>25.419</v>
      </c>
    </row>
    <row r="17062" spans="1:4" hidden="1" x14ac:dyDescent="0.35">
      <c r="A17062" s="3" t="str">
        <f t="shared" si="267"/>
        <v>PG_44838</v>
      </c>
      <c r="B17062" t="s">
        <v>73</v>
      </c>
      <c r="C17062" s="1">
        <v>44838</v>
      </c>
      <c r="D17062">
        <v>128.37700000000001</v>
      </c>
    </row>
    <row r="17063" spans="1:4" hidden="1" x14ac:dyDescent="0.35">
      <c r="A17063" s="3" t="str">
        <f t="shared" si="267"/>
        <v>PPL_44838</v>
      </c>
      <c r="B17063" t="s">
        <v>74</v>
      </c>
      <c r="C17063" s="1">
        <v>44838</v>
      </c>
      <c r="D17063">
        <v>26.452999999999999</v>
      </c>
    </row>
    <row r="17064" spans="1:4" hidden="1" x14ac:dyDescent="0.35">
      <c r="A17064" s="3" t="str">
        <f t="shared" si="267"/>
        <v>PRU_44838</v>
      </c>
      <c r="B17064" t="s">
        <v>75</v>
      </c>
      <c r="C17064" s="1">
        <v>44838</v>
      </c>
      <c r="D17064">
        <v>93.186000000000007</v>
      </c>
    </row>
    <row r="17065" spans="1:4" hidden="1" x14ac:dyDescent="0.35">
      <c r="A17065" s="3" t="str">
        <f t="shared" si="267"/>
        <v>PYPL_44838</v>
      </c>
      <c r="B17065" t="s">
        <v>76</v>
      </c>
      <c r="C17065" s="1">
        <v>44838</v>
      </c>
      <c r="D17065">
        <v>92.79</v>
      </c>
    </row>
    <row r="17066" spans="1:4" hidden="1" x14ac:dyDescent="0.35">
      <c r="A17066" s="3" t="str">
        <f t="shared" si="267"/>
        <v>RE_44838</v>
      </c>
      <c r="B17066" t="s">
        <v>77</v>
      </c>
      <c r="C17066" s="1">
        <v>44838</v>
      </c>
      <c r="D17066">
        <v>275.52999999999997</v>
      </c>
    </row>
    <row r="17067" spans="1:4" hidden="1" x14ac:dyDescent="0.35">
      <c r="A17067" s="3" t="str">
        <f t="shared" si="267"/>
        <v>REET_44838</v>
      </c>
      <c r="B17067" t="s">
        <v>78</v>
      </c>
      <c r="C17067" s="1">
        <v>44838</v>
      </c>
      <c r="D17067">
        <v>22.02</v>
      </c>
    </row>
    <row r="17068" spans="1:4" hidden="1" x14ac:dyDescent="0.35">
      <c r="A17068" s="3" t="str">
        <f t="shared" si="267"/>
        <v>ROL_44838</v>
      </c>
      <c r="B17068" t="s">
        <v>79</v>
      </c>
      <c r="C17068" s="1">
        <v>44838</v>
      </c>
      <c r="D17068">
        <v>36.85</v>
      </c>
    </row>
    <row r="17069" spans="1:4" hidden="1" x14ac:dyDescent="0.35">
      <c r="A17069" s="3" t="str">
        <f t="shared" si="267"/>
        <v>ROST_44838</v>
      </c>
      <c r="B17069" t="s">
        <v>80</v>
      </c>
      <c r="C17069" s="1">
        <v>44838</v>
      </c>
      <c r="D17069">
        <v>89.147000000000006</v>
      </c>
    </row>
    <row r="17070" spans="1:4" hidden="1" x14ac:dyDescent="0.35">
      <c r="A17070" s="3" t="str">
        <f t="shared" si="267"/>
        <v>SEGA.L_44838</v>
      </c>
      <c r="B17070" t="s">
        <v>81</v>
      </c>
      <c r="C17070" s="1">
        <v>44838</v>
      </c>
      <c r="D17070">
        <v>95.888000000000005</v>
      </c>
    </row>
    <row r="17071" spans="1:4" hidden="1" x14ac:dyDescent="0.35">
      <c r="A17071" s="3" t="str">
        <f t="shared" si="267"/>
        <v>SHY_44838</v>
      </c>
      <c r="B17071" t="s">
        <v>82</v>
      </c>
      <c r="C17071" s="1">
        <v>44838</v>
      </c>
      <c r="D17071">
        <v>80.674000000000007</v>
      </c>
    </row>
    <row r="17072" spans="1:4" hidden="1" x14ac:dyDescent="0.35">
      <c r="A17072" s="3" t="str">
        <f t="shared" si="267"/>
        <v>SLV_44838</v>
      </c>
      <c r="B17072" t="s">
        <v>83</v>
      </c>
      <c r="C17072" s="1">
        <v>44838</v>
      </c>
      <c r="D17072">
        <v>19.36</v>
      </c>
    </row>
    <row r="17073" spans="1:4" hidden="1" x14ac:dyDescent="0.35">
      <c r="A17073" s="3" t="str">
        <f t="shared" si="267"/>
        <v>SPMV.L_44838</v>
      </c>
      <c r="B17073" t="s">
        <v>84</v>
      </c>
      <c r="C17073" s="1">
        <v>44838</v>
      </c>
      <c r="D17073">
        <v>72.150000000000006</v>
      </c>
    </row>
    <row r="17074" spans="1:4" hidden="1" x14ac:dyDescent="0.35">
      <c r="A17074" s="3" t="str">
        <f t="shared" si="267"/>
        <v>TLT_44838</v>
      </c>
      <c r="B17074" t="s">
        <v>85</v>
      </c>
      <c r="C17074" s="1">
        <v>44838</v>
      </c>
      <c r="D17074">
        <v>102.52800000000001</v>
      </c>
    </row>
    <row r="17075" spans="1:4" hidden="1" x14ac:dyDescent="0.35">
      <c r="A17075" s="3" t="str">
        <f t="shared" si="267"/>
        <v>UNH_44838</v>
      </c>
      <c r="B17075" t="s">
        <v>86</v>
      </c>
      <c r="C17075" s="1">
        <v>44838</v>
      </c>
      <c r="D17075">
        <v>521.56200000000001</v>
      </c>
    </row>
    <row r="17076" spans="1:4" hidden="1" x14ac:dyDescent="0.35">
      <c r="A17076" s="3" t="str">
        <f t="shared" si="267"/>
        <v>URI_44838</v>
      </c>
      <c r="B17076" t="s">
        <v>87</v>
      </c>
      <c r="C17076" s="1">
        <v>44838</v>
      </c>
      <c r="D17076">
        <v>293.30099999999999</v>
      </c>
    </row>
    <row r="17077" spans="1:4" hidden="1" x14ac:dyDescent="0.35">
      <c r="A17077" s="3" t="str">
        <f t="shared" si="267"/>
        <v>V_44838</v>
      </c>
      <c r="B17077" t="s">
        <v>88</v>
      </c>
      <c r="C17077" s="1">
        <v>44838</v>
      </c>
      <c r="D17077">
        <v>184.874</v>
      </c>
    </row>
    <row r="17078" spans="1:4" hidden="1" x14ac:dyDescent="0.35">
      <c r="A17078" s="3" t="str">
        <f t="shared" si="267"/>
        <v>VRSK_44838</v>
      </c>
      <c r="B17078" t="s">
        <v>89</v>
      </c>
      <c r="C17078" s="1">
        <v>44838</v>
      </c>
      <c r="D17078">
        <v>179.38800000000001</v>
      </c>
    </row>
    <row r="17079" spans="1:4" hidden="1" x14ac:dyDescent="0.35">
      <c r="A17079" s="3" t="str">
        <f t="shared" si="267"/>
        <v>VXX_44838</v>
      </c>
      <c r="B17079" t="s">
        <v>90</v>
      </c>
      <c r="C17079" s="1">
        <v>44838</v>
      </c>
      <c r="D17079">
        <v>19.39</v>
      </c>
    </row>
    <row r="17080" spans="1:4" hidden="1" x14ac:dyDescent="0.35">
      <c r="A17080" s="3" t="str">
        <f t="shared" si="267"/>
        <v>WRK_44838</v>
      </c>
      <c r="B17080" t="s">
        <v>91</v>
      </c>
      <c r="C17080" s="1">
        <v>44838</v>
      </c>
      <c r="D17080">
        <v>32.518999999999998</v>
      </c>
    </row>
    <row r="17081" spans="1:4" hidden="1" x14ac:dyDescent="0.35">
      <c r="A17081" s="3" t="str">
        <f t="shared" si="267"/>
        <v>XLB_44838</v>
      </c>
      <c r="B17081" t="s">
        <v>92</v>
      </c>
      <c r="C17081" s="1">
        <v>44838</v>
      </c>
      <c r="D17081">
        <v>72.331000000000003</v>
      </c>
    </row>
    <row r="17082" spans="1:4" hidden="1" x14ac:dyDescent="0.35">
      <c r="A17082" s="3" t="str">
        <f t="shared" si="267"/>
        <v>XLC_44838</v>
      </c>
      <c r="B17082" t="s">
        <v>93</v>
      </c>
      <c r="C17082" s="1">
        <v>44838</v>
      </c>
      <c r="D17082">
        <v>50.616</v>
      </c>
    </row>
    <row r="17083" spans="1:4" hidden="1" x14ac:dyDescent="0.35">
      <c r="A17083" s="3" t="str">
        <f t="shared" si="267"/>
        <v>XLE_44838</v>
      </c>
      <c r="B17083" t="s">
        <v>94</v>
      </c>
      <c r="C17083" s="1">
        <v>44838</v>
      </c>
      <c r="D17083">
        <v>78.551000000000002</v>
      </c>
    </row>
    <row r="17084" spans="1:4" hidden="1" x14ac:dyDescent="0.35">
      <c r="A17084" s="3" t="str">
        <f t="shared" si="267"/>
        <v>XLF_44838</v>
      </c>
      <c r="B17084" t="s">
        <v>95</v>
      </c>
      <c r="C17084" s="1">
        <v>44838</v>
      </c>
      <c r="D17084">
        <v>32.139000000000003</v>
      </c>
    </row>
    <row r="17085" spans="1:4" hidden="1" x14ac:dyDescent="0.35">
      <c r="A17085" s="3" t="str">
        <f t="shared" si="267"/>
        <v>XLI_44838</v>
      </c>
      <c r="B17085" t="s">
        <v>96</v>
      </c>
      <c r="C17085" s="1">
        <v>44838</v>
      </c>
      <c r="D17085">
        <v>87.891000000000005</v>
      </c>
    </row>
    <row r="17086" spans="1:4" hidden="1" x14ac:dyDescent="0.35">
      <c r="A17086" s="3" t="str">
        <f t="shared" si="267"/>
        <v>XLK_44838</v>
      </c>
      <c r="B17086" t="s">
        <v>97</v>
      </c>
      <c r="C17086" s="1">
        <v>44838</v>
      </c>
      <c r="D17086">
        <v>126.20699999999999</v>
      </c>
    </row>
    <row r="17087" spans="1:4" hidden="1" x14ac:dyDescent="0.35">
      <c r="A17087" s="3" t="str">
        <f t="shared" si="267"/>
        <v>XLP_44838</v>
      </c>
      <c r="B17087" t="s">
        <v>98</v>
      </c>
      <c r="C17087" s="1">
        <v>44838</v>
      </c>
      <c r="D17087">
        <v>68.418999999999997</v>
      </c>
    </row>
    <row r="17088" spans="1:4" hidden="1" x14ac:dyDescent="0.35">
      <c r="A17088" s="3" t="str">
        <f t="shared" si="267"/>
        <v>XLU_44838</v>
      </c>
      <c r="B17088" t="s">
        <v>99</v>
      </c>
      <c r="C17088" s="1">
        <v>44838</v>
      </c>
      <c r="D17088">
        <v>68.301000000000002</v>
      </c>
    </row>
    <row r="17089" spans="1:4" hidden="1" x14ac:dyDescent="0.35">
      <c r="A17089" s="3" t="str">
        <f t="shared" si="267"/>
        <v>XLV_44838</v>
      </c>
      <c r="B17089" t="s">
        <v>100</v>
      </c>
      <c r="C17089" s="1">
        <v>44838</v>
      </c>
      <c r="D17089">
        <v>125.95099999999999</v>
      </c>
    </row>
    <row r="17090" spans="1:4" hidden="1" x14ac:dyDescent="0.35">
      <c r="A17090" s="3" t="str">
        <f t="shared" ref="A17090:A17153" si="268">CONCATENATE(B17090,"_",C17090)</f>
        <v>XLY_44838</v>
      </c>
      <c r="B17090" t="s">
        <v>101</v>
      </c>
      <c r="C17090" s="1">
        <v>44838</v>
      </c>
      <c r="D17090">
        <v>147.167</v>
      </c>
    </row>
    <row r="17091" spans="1:4" hidden="1" x14ac:dyDescent="0.35">
      <c r="A17091" s="3" t="str">
        <f t="shared" si="268"/>
        <v>XOM_44838</v>
      </c>
      <c r="B17091" t="s">
        <v>102</v>
      </c>
      <c r="C17091" s="1">
        <v>44838</v>
      </c>
      <c r="D17091">
        <v>93.763999999999996</v>
      </c>
    </row>
    <row r="17092" spans="1:4" hidden="1" x14ac:dyDescent="0.35">
      <c r="A17092" s="3" t="str">
        <f t="shared" si="268"/>
        <v>ABBV_44839</v>
      </c>
      <c r="B17092" t="s">
        <v>3</v>
      </c>
      <c r="C17092" s="1">
        <v>44839</v>
      </c>
      <c r="D17092">
        <v>140.55000000000001</v>
      </c>
    </row>
    <row r="17093" spans="1:4" hidden="1" x14ac:dyDescent="0.35">
      <c r="A17093" s="3" t="str">
        <f t="shared" si="268"/>
        <v>ACN_44839</v>
      </c>
      <c r="B17093" t="s">
        <v>4</v>
      </c>
      <c r="C17093" s="1">
        <v>44839</v>
      </c>
      <c r="D17093">
        <v>272.01299999999998</v>
      </c>
    </row>
    <row r="17094" spans="1:4" hidden="1" x14ac:dyDescent="0.35">
      <c r="A17094" s="3" t="str">
        <f t="shared" si="268"/>
        <v>AEP_44839</v>
      </c>
      <c r="B17094" t="s">
        <v>5</v>
      </c>
      <c r="C17094" s="1">
        <v>44839</v>
      </c>
      <c r="D17094">
        <v>86.085999999999999</v>
      </c>
    </row>
    <row r="17095" spans="1:4" hidden="1" x14ac:dyDescent="0.35">
      <c r="A17095" s="3" t="str">
        <f t="shared" si="268"/>
        <v>AIZ_44839</v>
      </c>
      <c r="B17095" t="s">
        <v>6</v>
      </c>
      <c r="C17095" s="1">
        <v>44839</v>
      </c>
      <c r="D17095">
        <v>151.09299999999999</v>
      </c>
    </row>
    <row r="17096" spans="1:4" hidden="1" x14ac:dyDescent="0.35">
      <c r="A17096" s="3" t="str">
        <f t="shared" si="268"/>
        <v>ALLE_44839</v>
      </c>
      <c r="B17096" t="s">
        <v>7</v>
      </c>
      <c r="C17096" s="1">
        <v>44839</v>
      </c>
      <c r="D17096">
        <v>95.602000000000004</v>
      </c>
    </row>
    <row r="17097" spans="1:4" hidden="1" x14ac:dyDescent="0.35">
      <c r="A17097" s="3" t="str">
        <f t="shared" si="268"/>
        <v>AMAT_44839</v>
      </c>
      <c r="B17097" t="s">
        <v>8</v>
      </c>
      <c r="C17097" s="1">
        <v>44839</v>
      </c>
      <c r="D17097">
        <v>89.003</v>
      </c>
    </row>
    <row r="17098" spans="1:4" hidden="1" x14ac:dyDescent="0.35">
      <c r="A17098" s="3" t="str">
        <f t="shared" si="268"/>
        <v>AMP_44839</v>
      </c>
      <c r="B17098" t="s">
        <v>9</v>
      </c>
      <c r="C17098" s="1">
        <v>44839</v>
      </c>
      <c r="D17098">
        <v>274.18299999999999</v>
      </c>
    </row>
    <row r="17099" spans="1:4" hidden="1" x14ac:dyDescent="0.35">
      <c r="A17099" s="3" t="str">
        <f t="shared" si="268"/>
        <v>AMZN_44839</v>
      </c>
      <c r="B17099" t="s">
        <v>10</v>
      </c>
      <c r="C17099" s="1">
        <v>44839</v>
      </c>
      <c r="D17099">
        <v>120.95</v>
      </c>
    </row>
    <row r="17100" spans="1:4" hidden="1" x14ac:dyDescent="0.35">
      <c r="A17100" s="3" t="str">
        <f t="shared" si="268"/>
        <v>AVB_44839</v>
      </c>
      <c r="B17100" t="s">
        <v>11</v>
      </c>
      <c r="C17100" s="1">
        <v>44839</v>
      </c>
      <c r="D17100">
        <v>180.708</v>
      </c>
    </row>
    <row r="17101" spans="1:4" hidden="1" x14ac:dyDescent="0.35">
      <c r="A17101" s="3" t="str">
        <f t="shared" si="268"/>
        <v>AVY_44839</v>
      </c>
      <c r="B17101" t="s">
        <v>12</v>
      </c>
      <c r="C17101" s="1">
        <v>44839</v>
      </c>
      <c r="D17101">
        <v>171.17599999999999</v>
      </c>
    </row>
    <row r="17102" spans="1:4" hidden="1" x14ac:dyDescent="0.35">
      <c r="A17102" s="3" t="str">
        <f t="shared" si="268"/>
        <v>AXP_44839</v>
      </c>
      <c r="B17102" t="s">
        <v>13</v>
      </c>
      <c r="C17102" s="1">
        <v>44839</v>
      </c>
      <c r="D17102">
        <v>143.32400000000001</v>
      </c>
    </row>
    <row r="17103" spans="1:4" hidden="1" x14ac:dyDescent="0.35">
      <c r="A17103" s="3" t="str">
        <f t="shared" si="268"/>
        <v>BDX_44839</v>
      </c>
      <c r="B17103" t="s">
        <v>14</v>
      </c>
      <c r="C17103" s="1">
        <v>44839</v>
      </c>
      <c r="D17103">
        <v>235.95599999999999</v>
      </c>
    </row>
    <row r="17104" spans="1:4" hidden="1" x14ac:dyDescent="0.35">
      <c r="A17104" s="3" t="str">
        <f t="shared" si="268"/>
        <v>BF-B_44839</v>
      </c>
      <c r="B17104" t="s">
        <v>15</v>
      </c>
      <c r="C17104" s="1">
        <v>44839</v>
      </c>
      <c r="D17104">
        <v>67.2</v>
      </c>
    </row>
    <row r="17105" spans="1:4" hidden="1" x14ac:dyDescent="0.35">
      <c r="A17105" s="3" t="str">
        <f t="shared" si="268"/>
        <v>BMY_44839</v>
      </c>
      <c r="B17105" t="s">
        <v>16</v>
      </c>
      <c r="C17105" s="1">
        <v>44839</v>
      </c>
      <c r="D17105">
        <v>70.340999999999994</v>
      </c>
    </row>
    <row r="17106" spans="1:4" hidden="1" x14ac:dyDescent="0.35">
      <c r="A17106" s="3" t="str">
        <f t="shared" si="268"/>
        <v>BR_44839</v>
      </c>
      <c r="B17106" t="s">
        <v>17</v>
      </c>
      <c r="C17106" s="1">
        <v>44839</v>
      </c>
      <c r="D17106">
        <v>149.81800000000001</v>
      </c>
    </row>
    <row r="17107" spans="1:4" hidden="1" x14ac:dyDescent="0.35">
      <c r="A17107" s="3" t="str">
        <f t="shared" si="268"/>
        <v>CARR_44839</v>
      </c>
      <c r="B17107" t="s">
        <v>18</v>
      </c>
      <c r="C17107" s="1">
        <v>44839</v>
      </c>
      <c r="D17107">
        <v>37.875999999999998</v>
      </c>
    </row>
    <row r="17108" spans="1:4" hidden="1" x14ac:dyDescent="0.35">
      <c r="A17108" s="3" t="str">
        <f t="shared" si="268"/>
        <v>CDW_44839</v>
      </c>
      <c r="B17108" t="s">
        <v>19</v>
      </c>
      <c r="C17108" s="1">
        <v>44839</v>
      </c>
      <c r="D17108">
        <v>166.029</v>
      </c>
    </row>
    <row r="17109" spans="1:4" hidden="1" x14ac:dyDescent="0.35">
      <c r="A17109" s="3" t="str">
        <f t="shared" si="268"/>
        <v>CE_44839</v>
      </c>
      <c r="B17109" t="s">
        <v>20</v>
      </c>
      <c r="C17109" s="1">
        <v>44839</v>
      </c>
      <c r="D17109">
        <v>93.525000000000006</v>
      </c>
    </row>
    <row r="17110" spans="1:4" hidden="1" x14ac:dyDescent="0.35">
      <c r="A17110" s="3" t="str">
        <f t="shared" si="268"/>
        <v>CHTR_44839</v>
      </c>
      <c r="B17110" t="s">
        <v>21</v>
      </c>
      <c r="C17110" s="1">
        <v>44839</v>
      </c>
      <c r="D17110">
        <v>329.28</v>
      </c>
    </row>
    <row r="17111" spans="1:4" hidden="1" x14ac:dyDescent="0.35">
      <c r="A17111" s="3" t="str">
        <f t="shared" si="268"/>
        <v>CNC_44839</v>
      </c>
      <c r="B17111" t="s">
        <v>22</v>
      </c>
      <c r="C17111" s="1">
        <v>44839</v>
      </c>
      <c r="D17111">
        <v>80.81</v>
      </c>
    </row>
    <row r="17112" spans="1:4" hidden="1" x14ac:dyDescent="0.35">
      <c r="A17112" s="3" t="str">
        <f t="shared" si="268"/>
        <v>CNP_44839</v>
      </c>
      <c r="B17112" t="s">
        <v>23</v>
      </c>
      <c r="C17112" s="1">
        <v>44839</v>
      </c>
      <c r="D17112">
        <v>28.446000000000002</v>
      </c>
    </row>
    <row r="17113" spans="1:4" hidden="1" x14ac:dyDescent="0.35">
      <c r="A17113" s="3" t="str">
        <f t="shared" si="268"/>
        <v>COP_44839</v>
      </c>
      <c r="B17113" t="s">
        <v>24</v>
      </c>
      <c r="C17113" s="1">
        <v>44839</v>
      </c>
      <c r="D17113">
        <v>114.252</v>
      </c>
    </row>
    <row r="17114" spans="1:4" hidden="1" x14ac:dyDescent="0.35">
      <c r="A17114" s="3" t="str">
        <f t="shared" si="268"/>
        <v>CTAS_44839</v>
      </c>
      <c r="B17114" t="s">
        <v>25</v>
      </c>
      <c r="C17114" s="1">
        <v>44839</v>
      </c>
      <c r="D17114">
        <v>409.82</v>
      </c>
    </row>
    <row r="17115" spans="1:4" hidden="1" x14ac:dyDescent="0.35">
      <c r="A17115" s="3" t="str">
        <f t="shared" si="268"/>
        <v>CZR_44839</v>
      </c>
      <c r="B17115" t="s">
        <v>26</v>
      </c>
      <c r="C17115" s="1">
        <v>44839</v>
      </c>
      <c r="D17115">
        <v>38.520000000000003</v>
      </c>
    </row>
    <row r="17116" spans="1:4" hidden="1" x14ac:dyDescent="0.35">
      <c r="A17116" s="3" t="str">
        <f t="shared" si="268"/>
        <v>DG_44839</v>
      </c>
      <c r="B17116" t="s">
        <v>27</v>
      </c>
      <c r="C17116" s="1">
        <v>44839</v>
      </c>
      <c r="D17116">
        <v>242.16200000000001</v>
      </c>
    </row>
    <row r="17117" spans="1:4" hidden="1" x14ac:dyDescent="0.35">
      <c r="A17117" s="3" t="str">
        <f t="shared" si="268"/>
        <v>DPZ_44839</v>
      </c>
      <c r="B17117" t="s">
        <v>28</v>
      </c>
      <c r="C17117" s="1">
        <v>44839</v>
      </c>
      <c r="D17117">
        <v>334.11099999999999</v>
      </c>
    </row>
    <row r="17118" spans="1:4" x14ac:dyDescent="0.35">
      <c r="A17118" s="3" t="str">
        <f t="shared" si="268"/>
        <v>DRE_44839</v>
      </c>
      <c r="B17118" t="s">
        <v>29</v>
      </c>
      <c r="C17118" s="1">
        <v>44839</v>
      </c>
      <c r="D17118">
        <v>48.2</v>
      </c>
    </row>
    <row r="17119" spans="1:4" hidden="1" x14ac:dyDescent="0.35">
      <c r="A17119" s="3" t="str">
        <f t="shared" si="268"/>
        <v>DXC_44839</v>
      </c>
      <c r="B17119" t="s">
        <v>30</v>
      </c>
      <c r="C17119" s="1">
        <v>44839</v>
      </c>
      <c r="D17119">
        <v>27.31</v>
      </c>
    </row>
    <row r="17120" spans="1:4" hidden="1" x14ac:dyDescent="0.35">
      <c r="A17120" s="3" t="str">
        <f t="shared" si="268"/>
        <v>EWA_44839</v>
      </c>
      <c r="B17120" t="s">
        <v>31</v>
      </c>
      <c r="C17120" s="1">
        <v>44839</v>
      </c>
      <c r="D17120">
        <v>20.395</v>
      </c>
    </row>
    <row r="17121" spans="1:4" hidden="1" x14ac:dyDescent="0.35">
      <c r="A17121" s="3" t="str">
        <f t="shared" si="268"/>
        <v>EWC_44839</v>
      </c>
      <c r="B17121" t="s">
        <v>32</v>
      </c>
      <c r="C17121" s="1">
        <v>44839</v>
      </c>
      <c r="D17121">
        <v>32.07</v>
      </c>
    </row>
    <row r="17122" spans="1:4" hidden="1" x14ac:dyDescent="0.35">
      <c r="A17122" s="3" t="str">
        <f t="shared" si="268"/>
        <v>EWG_44839</v>
      </c>
      <c r="B17122" t="s">
        <v>33</v>
      </c>
      <c r="C17122" s="1">
        <v>44839</v>
      </c>
      <c r="D17122">
        <v>20.913</v>
      </c>
    </row>
    <row r="17123" spans="1:4" hidden="1" x14ac:dyDescent="0.35">
      <c r="A17123" s="3" t="str">
        <f t="shared" si="268"/>
        <v>EWH_44839</v>
      </c>
      <c r="B17123" t="s">
        <v>34</v>
      </c>
      <c r="C17123" s="1">
        <v>44839</v>
      </c>
      <c r="D17123">
        <v>18.867000000000001</v>
      </c>
    </row>
    <row r="17124" spans="1:4" hidden="1" x14ac:dyDescent="0.35">
      <c r="A17124" s="3" t="str">
        <f t="shared" si="268"/>
        <v>EWJ_44839</v>
      </c>
      <c r="B17124" t="s">
        <v>35</v>
      </c>
      <c r="C17124" s="1">
        <v>44839</v>
      </c>
      <c r="D17124">
        <v>50.665999999999997</v>
      </c>
    </row>
    <row r="17125" spans="1:4" hidden="1" x14ac:dyDescent="0.35">
      <c r="A17125" s="3" t="str">
        <f t="shared" si="268"/>
        <v>EWL_44839</v>
      </c>
      <c r="B17125" t="s">
        <v>36</v>
      </c>
      <c r="C17125" s="1">
        <v>44839</v>
      </c>
      <c r="D17125">
        <v>38.79</v>
      </c>
    </row>
    <row r="17126" spans="1:4" hidden="1" x14ac:dyDescent="0.35">
      <c r="A17126" s="3" t="str">
        <f t="shared" si="268"/>
        <v>EWQ_44839</v>
      </c>
      <c r="B17126" t="s">
        <v>37</v>
      </c>
      <c r="C17126" s="1">
        <v>44839</v>
      </c>
      <c r="D17126">
        <v>28.436</v>
      </c>
    </row>
    <row r="17127" spans="1:4" hidden="1" x14ac:dyDescent="0.35">
      <c r="A17127" s="3" t="str">
        <f t="shared" si="268"/>
        <v>EWT_44839</v>
      </c>
      <c r="B17127" t="s">
        <v>38</v>
      </c>
      <c r="C17127" s="1">
        <v>44839</v>
      </c>
      <c r="D17127">
        <v>38.344999999999999</v>
      </c>
    </row>
    <row r="17128" spans="1:4" hidden="1" x14ac:dyDescent="0.35">
      <c r="A17128" s="3" t="str">
        <f t="shared" si="268"/>
        <v>EWU_44839</v>
      </c>
      <c r="B17128" t="s">
        <v>39</v>
      </c>
      <c r="C17128" s="1">
        <v>44839</v>
      </c>
      <c r="D17128">
        <v>27.06</v>
      </c>
    </row>
    <row r="17129" spans="1:4" hidden="1" x14ac:dyDescent="0.35">
      <c r="A17129" s="3" t="str">
        <f t="shared" si="268"/>
        <v>EWY_44839</v>
      </c>
      <c r="B17129" t="s">
        <v>40</v>
      </c>
      <c r="C17129" s="1">
        <v>44839</v>
      </c>
      <c r="D17129">
        <v>49.232999999999997</v>
      </c>
    </row>
    <row r="17130" spans="1:4" hidden="1" x14ac:dyDescent="0.35">
      <c r="A17130" s="3" t="str">
        <f t="shared" si="268"/>
        <v>EWZ_44839</v>
      </c>
      <c r="B17130" t="s">
        <v>41</v>
      </c>
      <c r="C17130" s="1">
        <v>44839</v>
      </c>
      <c r="D17130">
        <v>30.541</v>
      </c>
    </row>
    <row r="17131" spans="1:4" hidden="1" x14ac:dyDescent="0.35">
      <c r="A17131" s="3" t="str">
        <f t="shared" si="268"/>
        <v>FTV_44839</v>
      </c>
      <c r="B17131" t="s">
        <v>43</v>
      </c>
      <c r="C17131" s="1">
        <v>44839</v>
      </c>
      <c r="D17131">
        <v>61.834000000000003</v>
      </c>
    </row>
    <row r="17132" spans="1:4" hidden="1" x14ac:dyDescent="0.35">
      <c r="A17132" s="3" t="str">
        <f t="shared" si="268"/>
        <v>GOOG_44839</v>
      </c>
      <c r="B17132" t="s">
        <v>44</v>
      </c>
      <c r="C17132" s="1">
        <v>44839</v>
      </c>
      <c r="D17132">
        <v>102.22</v>
      </c>
    </row>
    <row r="17133" spans="1:4" hidden="1" x14ac:dyDescent="0.35">
      <c r="A17133" s="3" t="str">
        <f t="shared" si="268"/>
        <v>GPC_44839</v>
      </c>
      <c r="B17133" t="s">
        <v>45</v>
      </c>
      <c r="C17133" s="1">
        <v>44839</v>
      </c>
      <c r="D17133">
        <v>156.74100000000001</v>
      </c>
    </row>
    <row r="17134" spans="1:4" hidden="1" x14ac:dyDescent="0.35">
      <c r="A17134" s="3" t="str">
        <f t="shared" si="268"/>
        <v>GSG_44839</v>
      </c>
      <c r="B17134" t="s">
        <v>46</v>
      </c>
      <c r="C17134" s="1">
        <v>44839</v>
      </c>
      <c r="D17134">
        <v>22.1</v>
      </c>
    </row>
    <row r="17135" spans="1:4" hidden="1" x14ac:dyDescent="0.35">
      <c r="A17135" s="3" t="str">
        <f t="shared" si="268"/>
        <v>HIG_44839</v>
      </c>
      <c r="B17135" t="s">
        <v>47</v>
      </c>
      <c r="C17135" s="1">
        <v>44839</v>
      </c>
      <c r="D17135">
        <v>65.391000000000005</v>
      </c>
    </row>
    <row r="17136" spans="1:4" hidden="1" x14ac:dyDescent="0.35">
      <c r="A17136" s="3" t="str">
        <f t="shared" si="268"/>
        <v>HIGH.L_44839</v>
      </c>
      <c r="B17136" t="s">
        <v>48</v>
      </c>
      <c r="C17136" s="1">
        <v>44839</v>
      </c>
      <c r="D17136">
        <v>4.8369999999999997</v>
      </c>
    </row>
    <row r="17137" spans="1:4" hidden="1" x14ac:dyDescent="0.35">
      <c r="A17137" s="3" t="str">
        <f t="shared" si="268"/>
        <v>HST_44839</v>
      </c>
      <c r="B17137" t="s">
        <v>49</v>
      </c>
      <c r="C17137" s="1">
        <v>44839</v>
      </c>
      <c r="D17137">
        <v>16.603000000000002</v>
      </c>
    </row>
    <row r="17138" spans="1:4" hidden="1" x14ac:dyDescent="0.35">
      <c r="A17138" s="3" t="str">
        <f t="shared" si="268"/>
        <v>HYG_44839</v>
      </c>
      <c r="B17138" t="s">
        <v>50</v>
      </c>
      <c r="C17138" s="1">
        <v>44839</v>
      </c>
      <c r="D17138">
        <v>71.914000000000001</v>
      </c>
    </row>
    <row r="17139" spans="1:4" hidden="1" x14ac:dyDescent="0.35">
      <c r="A17139" s="3" t="str">
        <f t="shared" si="268"/>
        <v>IAU_44839</v>
      </c>
      <c r="B17139" t="s">
        <v>51</v>
      </c>
      <c r="C17139" s="1">
        <v>44839</v>
      </c>
      <c r="D17139">
        <v>32.58</v>
      </c>
    </row>
    <row r="17140" spans="1:4" hidden="1" x14ac:dyDescent="0.35">
      <c r="A17140" s="3" t="str">
        <f t="shared" si="268"/>
        <v>ICLN_44839</v>
      </c>
      <c r="B17140" t="s">
        <v>52</v>
      </c>
      <c r="C17140" s="1">
        <v>44839</v>
      </c>
      <c r="D17140">
        <v>19.456</v>
      </c>
    </row>
    <row r="17141" spans="1:4" hidden="1" x14ac:dyDescent="0.35">
      <c r="A17141" s="3" t="str">
        <f t="shared" si="268"/>
        <v>IEAA.L_44839</v>
      </c>
      <c r="B17141" t="s">
        <v>53</v>
      </c>
      <c r="C17141" s="1">
        <v>44839</v>
      </c>
      <c r="D17141">
        <v>4.5869999999999997</v>
      </c>
    </row>
    <row r="17142" spans="1:4" hidden="1" x14ac:dyDescent="0.35">
      <c r="A17142" s="3" t="str">
        <f t="shared" si="268"/>
        <v>IEF_44839</v>
      </c>
      <c r="B17142" t="s">
        <v>54</v>
      </c>
      <c r="C17142" s="1">
        <v>44839</v>
      </c>
      <c r="D17142">
        <v>95.622</v>
      </c>
    </row>
    <row r="17143" spans="1:4" hidden="1" x14ac:dyDescent="0.35">
      <c r="A17143" s="3" t="str">
        <f t="shared" si="268"/>
        <v>IEFM.L_44839</v>
      </c>
      <c r="B17143" t="s">
        <v>55</v>
      </c>
      <c r="C17143" s="1">
        <v>44839</v>
      </c>
      <c r="D17143">
        <v>703.7</v>
      </c>
    </row>
    <row r="17144" spans="1:4" hidden="1" x14ac:dyDescent="0.35">
      <c r="A17144" s="3" t="str">
        <f t="shared" si="268"/>
        <v>IEMG_44839</v>
      </c>
      <c r="B17144" t="s">
        <v>56</v>
      </c>
      <c r="C17144" s="1">
        <v>44839</v>
      </c>
      <c r="D17144">
        <v>44.44</v>
      </c>
    </row>
    <row r="17145" spans="1:4" hidden="1" x14ac:dyDescent="0.35">
      <c r="A17145" s="3" t="str">
        <f t="shared" si="268"/>
        <v>IEUS_44839</v>
      </c>
      <c r="B17145" t="s">
        <v>57</v>
      </c>
      <c r="C17145" s="1">
        <v>44839</v>
      </c>
      <c r="D17145">
        <v>42.354999999999997</v>
      </c>
    </row>
    <row r="17146" spans="1:4" hidden="1" x14ac:dyDescent="0.35">
      <c r="A17146" s="3" t="str">
        <f t="shared" si="268"/>
        <v>IEVL.L_44839</v>
      </c>
      <c r="B17146" t="s">
        <v>58</v>
      </c>
      <c r="C17146" s="1">
        <v>44839</v>
      </c>
      <c r="D17146">
        <v>6.4770000000000003</v>
      </c>
    </row>
    <row r="17147" spans="1:4" hidden="1" x14ac:dyDescent="0.35">
      <c r="A17147" s="3" t="str">
        <f t="shared" si="268"/>
        <v>IGF_44839</v>
      </c>
      <c r="B17147" t="s">
        <v>59</v>
      </c>
      <c r="C17147" s="1">
        <v>44839</v>
      </c>
      <c r="D17147">
        <v>42.77</v>
      </c>
    </row>
    <row r="17148" spans="1:4" hidden="1" x14ac:dyDescent="0.35">
      <c r="A17148" s="3" t="str">
        <f t="shared" si="268"/>
        <v>INDA_44839</v>
      </c>
      <c r="B17148" t="s">
        <v>60</v>
      </c>
      <c r="C17148" s="1">
        <v>44839</v>
      </c>
      <c r="D17148">
        <v>41.62</v>
      </c>
    </row>
    <row r="17149" spans="1:4" hidden="1" x14ac:dyDescent="0.35">
      <c r="A17149" s="3" t="str">
        <f t="shared" si="268"/>
        <v>IUMO.L_44839</v>
      </c>
      <c r="B17149" t="s">
        <v>61</v>
      </c>
      <c r="C17149" s="1">
        <v>44839</v>
      </c>
      <c r="D17149">
        <v>9.57</v>
      </c>
    </row>
    <row r="17150" spans="1:4" hidden="1" x14ac:dyDescent="0.35">
      <c r="A17150" s="3" t="str">
        <f t="shared" si="268"/>
        <v>IUVL.L_44839</v>
      </c>
      <c r="B17150" t="s">
        <v>62</v>
      </c>
      <c r="C17150" s="1">
        <v>44839</v>
      </c>
      <c r="D17150">
        <v>7.5960000000000001</v>
      </c>
    </row>
    <row r="17151" spans="1:4" hidden="1" x14ac:dyDescent="0.35">
      <c r="A17151" s="3" t="str">
        <f t="shared" si="268"/>
        <v>IVV_44839</v>
      </c>
      <c r="B17151" t="s">
        <v>63</v>
      </c>
      <c r="C17151" s="1">
        <v>44839</v>
      </c>
      <c r="D17151">
        <v>376.89100000000002</v>
      </c>
    </row>
    <row r="17152" spans="1:4" hidden="1" x14ac:dyDescent="0.35">
      <c r="A17152" s="3" t="str">
        <f t="shared" si="268"/>
        <v>IWM_44839</v>
      </c>
      <c r="B17152" t="s">
        <v>64</v>
      </c>
      <c r="C17152" s="1">
        <v>44839</v>
      </c>
      <c r="D17152">
        <v>173.898</v>
      </c>
    </row>
    <row r="17153" spans="1:4" hidden="1" x14ac:dyDescent="0.35">
      <c r="A17153" s="3" t="str">
        <f t="shared" si="268"/>
        <v>IXN_44839</v>
      </c>
      <c r="B17153" t="s">
        <v>65</v>
      </c>
      <c r="C17153" s="1">
        <v>44839</v>
      </c>
      <c r="D17153">
        <v>45.064999999999998</v>
      </c>
    </row>
    <row r="17154" spans="1:4" hidden="1" x14ac:dyDescent="0.35">
      <c r="A17154" s="3" t="str">
        <f t="shared" ref="A17154:A17217" si="269">CONCATENATE(B17154,"_",C17154)</f>
        <v>JPEA.L_44839</v>
      </c>
      <c r="B17154" t="s">
        <v>66</v>
      </c>
      <c r="C17154" s="1">
        <v>44839</v>
      </c>
      <c r="D17154">
        <v>4.5609999999999999</v>
      </c>
    </row>
    <row r="17155" spans="1:4" hidden="1" x14ac:dyDescent="0.35">
      <c r="A17155" s="3" t="str">
        <f t="shared" si="269"/>
        <v>JPM_44839</v>
      </c>
      <c r="B17155" t="s">
        <v>67</v>
      </c>
      <c r="C17155" s="1">
        <v>44839</v>
      </c>
      <c r="D17155">
        <v>109.581</v>
      </c>
    </row>
    <row r="17156" spans="1:4" hidden="1" x14ac:dyDescent="0.35">
      <c r="A17156" s="3" t="str">
        <f t="shared" si="269"/>
        <v>KR_44839</v>
      </c>
      <c r="B17156" t="s">
        <v>68</v>
      </c>
      <c r="C17156" s="1">
        <v>44839</v>
      </c>
      <c r="D17156">
        <v>44.101999999999997</v>
      </c>
    </row>
    <row r="17157" spans="1:4" hidden="1" x14ac:dyDescent="0.35">
      <c r="A17157" s="3" t="str">
        <f t="shared" si="269"/>
        <v>LQD_44839</v>
      </c>
      <c r="B17157" t="s">
        <v>69</v>
      </c>
      <c r="C17157" s="1">
        <v>44839</v>
      </c>
      <c r="D17157">
        <v>102.746</v>
      </c>
    </row>
    <row r="17158" spans="1:4" hidden="1" x14ac:dyDescent="0.35">
      <c r="A17158" s="3" t="str">
        <f t="shared" si="269"/>
        <v>MCHI_44839</v>
      </c>
      <c r="B17158" t="s">
        <v>70</v>
      </c>
      <c r="C17158" s="1">
        <v>44839</v>
      </c>
      <c r="D17158">
        <v>44.070999999999998</v>
      </c>
    </row>
    <row r="17159" spans="1:4" hidden="1" x14ac:dyDescent="0.35">
      <c r="A17159" s="3" t="str">
        <f t="shared" si="269"/>
        <v>META_44839</v>
      </c>
      <c r="B17159" t="s">
        <v>144</v>
      </c>
      <c r="C17159" s="1">
        <v>44839</v>
      </c>
      <c r="D17159">
        <v>138.97999999999999</v>
      </c>
    </row>
    <row r="17160" spans="1:4" hidden="1" x14ac:dyDescent="0.35">
      <c r="A17160" s="3" t="str">
        <f t="shared" si="269"/>
        <v>MVEU.L_44839</v>
      </c>
      <c r="B17160" t="s">
        <v>71</v>
      </c>
      <c r="C17160" s="1">
        <v>44839</v>
      </c>
      <c r="D17160">
        <v>47.027999999999999</v>
      </c>
    </row>
    <row r="17161" spans="1:4" hidden="1" x14ac:dyDescent="0.35">
      <c r="A17161" s="3" t="str">
        <f t="shared" si="269"/>
        <v>OGN_44839</v>
      </c>
      <c r="B17161" t="s">
        <v>72</v>
      </c>
      <c r="C17161" s="1">
        <v>44839</v>
      </c>
      <c r="D17161">
        <v>25.34</v>
      </c>
    </row>
    <row r="17162" spans="1:4" hidden="1" x14ac:dyDescent="0.35">
      <c r="A17162" s="3" t="str">
        <f t="shared" si="269"/>
        <v>PG_44839</v>
      </c>
      <c r="B17162" t="s">
        <v>73</v>
      </c>
      <c r="C17162" s="1">
        <v>44839</v>
      </c>
      <c r="D17162">
        <v>127.489</v>
      </c>
    </row>
    <row r="17163" spans="1:4" hidden="1" x14ac:dyDescent="0.35">
      <c r="A17163" s="3" t="str">
        <f t="shared" si="269"/>
        <v>PPL_44839</v>
      </c>
      <c r="B17163" t="s">
        <v>74</v>
      </c>
      <c r="C17163" s="1">
        <v>44839</v>
      </c>
      <c r="D17163">
        <v>25.917000000000002</v>
      </c>
    </row>
    <row r="17164" spans="1:4" hidden="1" x14ac:dyDescent="0.35">
      <c r="A17164" s="3" t="str">
        <f t="shared" si="269"/>
        <v>PRU_44839</v>
      </c>
      <c r="B17164" t="s">
        <v>75</v>
      </c>
      <c r="C17164" s="1">
        <v>44839</v>
      </c>
      <c r="D17164">
        <v>92.701999999999998</v>
      </c>
    </row>
    <row r="17165" spans="1:4" hidden="1" x14ac:dyDescent="0.35">
      <c r="A17165" s="3" t="str">
        <f t="shared" si="269"/>
        <v>PYPL_44839</v>
      </c>
      <c r="B17165" t="s">
        <v>76</v>
      </c>
      <c r="C17165" s="1">
        <v>44839</v>
      </c>
      <c r="D17165">
        <v>93.83</v>
      </c>
    </row>
    <row r="17166" spans="1:4" hidden="1" x14ac:dyDescent="0.35">
      <c r="A17166" s="3" t="str">
        <f t="shared" si="269"/>
        <v>RE_44839</v>
      </c>
      <c r="B17166" t="s">
        <v>77</v>
      </c>
      <c r="C17166" s="1">
        <v>44839</v>
      </c>
      <c r="D17166">
        <v>272.33600000000001</v>
      </c>
    </row>
    <row r="17167" spans="1:4" hidden="1" x14ac:dyDescent="0.35">
      <c r="A17167" s="3" t="str">
        <f t="shared" si="269"/>
        <v>REET_44839</v>
      </c>
      <c r="B17167" t="s">
        <v>78</v>
      </c>
      <c r="C17167" s="1">
        <v>44839</v>
      </c>
      <c r="D17167">
        <v>21.59</v>
      </c>
    </row>
    <row r="17168" spans="1:4" hidden="1" x14ac:dyDescent="0.35">
      <c r="A17168" s="3" t="str">
        <f t="shared" si="269"/>
        <v>ROL_44839</v>
      </c>
      <c r="B17168" t="s">
        <v>79</v>
      </c>
      <c r="C17168" s="1">
        <v>44839</v>
      </c>
      <c r="D17168">
        <v>36.433</v>
      </c>
    </row>
    <row r="17169" spans="1:4" hidden="1" x14ac:dyDescent="0.35">
      <c r="A17169" s="3" t="str">
        <f t="shared" si="269"/>
        <v>ROST_44839</v>
      </c>
      <c r="B17169" t="s">
        <v>80</v>
      </c>
      <c r="C17169" s="1">
        <v>44839</v>
      </c>
      <c r="D17169">
        <v>89.585999999999999</v>
      </c>
    </row>
    <row r="17170" spans="1:4" hidden="1" x14ac:dyDescent="0.35">
      <c r="A17170" s="3" t="str">
        <f t="shared" si="269"/>
        <v>SEGA.L_44839</v>
      </c>
      <c r="B17170" t="s">
        <v>81</v>
      </c>
      <c r="C17170" s="1">
        <v>44839</v>
      </c>
      <c r="D17170">
        <v>95.295000000000002</v>
      </c>
    </row>
    <row r="17171" spans="1:4" hidden="1" x14ac:dyDescent="0.35">
      <c r="A17171" s="3" t="str">
        <f t="shared" si="269"/>
        <v>SHY_44839</v>
      </c>
      <c r="B17171" t="s">
        <v>82</v>
      </c>
      <c r="C17171" s="1">
        <v>44839</v>
      </c>
      <c r="D17171">
        <v>80.593999999999994</v>
      </c>
    </row>
    <row r="17172" spans="1:4" hidden="1" x14ac:dyDescent="0.35">
      <c r="A17172" s="3" t="str">
        <f t="shared" si="269"/>
        <v>SLV_44839</v>
      </c>
      <c r="B17172" t="s">
        <v>83</v>
      </c>
      <c r="C17172" s="1">
        <v>44839</v>
      </c>
      <c r="D17172">
        <v>18.989999999999998</v>
      </c>
    </row>
    <row r="17173" spans="1:4" hidden="1" x14ac:dyDescent="0.35">
      <c r="A17173" s="3" t="str">
        <f t="shared" si="269"/>
        <v>SPMV.L_44839</v>
      </c>
      <c r="B17173" t="s">
        <v>84</v>
      </c>
      <c r="C17173" s="1">
        <v>44839</v>
      </c>
      <c r="D17173">
        <v>71.56</v>
      </c>
    </row>
    <row r="17174" spans="1:4" hidden="1" x14ac:dyDescent="0.35">
      <c r="A17174" s="3" t="str">
        <f t="shared" si="269"/>
        <v>TLT_44839</v>
      </c>
      <c r="B17174" t="s">
        <v>85</v>
      </c>
      <c r="C17174" s="1">
        <v>44839</v>
      </c>
      <c r="D17174">
        <v>101.547</v>
      </c>
    </row>
    <row r="17175" spans="1:4" hidden="1" x14ac:dyDescent="0.35">
      <c r="A17175" s="3" t="str">
        <f t="shared" si="269"/>
        <v>UNH_44839</v>
      </c>
      <c r="B17175" t="s">
        <v>86</v>
      </c>
      <c r="C17175" s="1">
        <v>44839</v>
      </c>
      <c r="D17175">
        <v>525.45000000000005</v>
      </c>
    </row>
    <row r="17176" spans="1:4" hidden="1" x14ac:dyDescent="0.35">
      <c r="A17176" s="3" t="str">
        <f t="shared" si="269"/>
        <v>URI_44839</v>
      </c>
      <c r="B17176" t="s">
        <v>87</v>
      </c>
      <c r="C17176" s="1">
        <v>44839</v>
      </c>
      <c r="D17176">
        <v>292.92200000000003</v>
      </c>
    </row>
    <row r="17177" spans="1:4" hidden="1" x14ac:dyDescent="0.35">
      <c r="A17177" s="3" t="str">
        <f t="shared" si="269"/>
        <v>V_44839</v>
      </c>
      <c r="B17177" t="s">
        <v>88</v>
      </c>
      <c r="C17177" s="1">
        <v>44839</v>
      </c>
      <c r="D17177">
        <v>186.88499999999999</v>
      </c>
    </row>
    <row r="17178" spans="1:4" hidden="1" x14ac:dyDescent="0.35">
      <c r="A17178" s="3" t="str">
        <f t="shared" si="269"/>
        <v>VRSK_44839</v>
      </c>
      <c r="B17178" t="s">
        <v>89</v>
      </c>
      <c r="C17178" s="1">
        <v>44839</v>
      </c>
      <c r="D17178">
        <v>179.62799999999999</v>
      </c>
    </row>
    <row r="17179" spans="1:4" hidden="1" x14ac:dyDescent="0.35">
      <c r="A17179" s="3" t="str">
        <f t="shared" si="269"/>
        <v>VXX_44839</v>
      </c>
      <c r="B17179" t="s">
        <v>90</v>
      </c>
      <c r="C17179" s="1">
        <v>44839</v>
      </c>
      <c r="D17179">
        <v>19.52</v>
      </c>
    </row>
    <row r="17180" spans="1:4" hidden="1" x14ac:dyDescent="0.35">
      <c r="A17180" s="3" t="str">
        <f t="shared" si="269"/>
        <v>WRK_44839</v>
      </c>
      <c r="B17180" t="s">
        <v>91</v>
      </c>
      <c r="C17180" s="1">
        <v>44839</v>
      </c>
      <c r="D17180">
        <v>32.213999999999999</v>
      </c>
    </row>
    <row r="17181" spans="1:4" hidden="1" x14ac:dyDescent="0.35">
      <c r="A17181" s="3" t="str">
        <f t="shared" si="269"/>
        <v>XLB_44839</v>
      </c>
      <c r="B17181" t="s">
        <v>92</v>
      </c>
      <c r="C17181" s="1">
        <v>44839</v>
      </c>
      <c r="D17181">
        <v>71.516999999999996</v>
      </c>
    </row>
    <row r="17182" spans="1:4" hidden="1" x14ac:dyDescent="0.35">
      <c r="A17182" s="3" t="str">
        <f t="shared" si="269"/>
        <v>XLC_44839</v>
      </c>
      <c r="B17182" t="s">
        <v>93</v>
      </c>
      <c r="C17182" s="1">
        <v>44839</v>
      </c>
      <c r="D17182">
        <v>50.226999999999997</v>
      </c>
    </row>
    <row r="17183" spans="1:4" hidden="1" x14ac:dyDescent="0.35">
      <c r="A17183" s="3" t="str">
        <f t="shared" si="269"/>
        <v>XLE_44839</v>
      </c>
      <c r="B17183" t="s">
        <v>94</v>
      </c>
      <c r="C17183" s="1">
        <v>44839</v>
      </c>
      <c r="D17183">
        <v>80.174999999999997</v>
      </c>
    </row>
    <row r="17184" spans="1:4" hidden="1" x14ac:dyDescent="0.35">
      <c r="A17184" s="3" t="str">
        <f t="shared" si="269"/>
        <v>XLF_44839</v>
      </c>
      <c r="B17184" t="s">
        <v>95</v>
      </c>
      <c r="C17184" s="1">
        <v>44839</v>
      </c>
      <c r="D17184">
        <v>31.89</v>
      </c>
    </row>
    <row r="17185" spans="1:4" hidden="1" x14ac:dyDescent="0.35">
      <c r="A17185" s="3" t="str">
        <f t="shared" si="269"/>
        <v>XLI_44839</v>
      </c>
      <c r="B17185" t="s">
        <v>96</v>
      </c>
      <c r="C17185" s="1">
        <v>44839</v>
      </c>
      <c r="D17185">
        <v>87.412999999999997</v>
      </c>
    </row>
    <row r="17186" spans="1:4" hidden="1" x14ac:dyDescent="0.35">
      <c r="A17186" s="3" t="str">
        <f t="shared" si="269"/>
        <v>XLK_44839</v>
      </c>
      <c r="B17186" t="s">
        <v>97</v>
      </c>
      <c r="C17186" s="1">
        <v>44839</v>
      </c>
      <c r="D17186">
        <v>126.626</v>
      </c>
    </row>
    <row r="17187" spans="1:4" hidden="1" x14ac:dyDescent="0.35">
      <c r="A17187" s="3" t="str">
        <f t="shared" si="269"/>
        <v>XLP_44839</v>
      </c>
      <c r="B17187" t="s">
        <v>98</v>
      </c>
      <c r="C17187" s="1">
        <v>44839</v>
      </c>
      <c r="D17187">
        <v>68.022000000000006</v>
      </c>
    </row>
    <row r="17188" spans="1:4" hidden="1" x14ac:dyDescent="0.35">
      <c r="A17188" s="3" t="str">
        <f t="shared" si="269"/>
        <v>XLU_44839</v>
      </c>
      <c r="B17188" t="s">
        <v>99</v>
      </c>
      <c r="C17188" s="1">
        <v>44839</v>
      </c>
      <c r="D17188">
        <v>66.783000000000001</v>
      </c>
    </row>
    <row r="17189" spans="1:4" hidden="1" x14ac:dyDescent="0.35">
      <c r="A17189" s="3" t="str">
        <f t="shared" si="269"/>
        <v>XLV_44839</v>
      </c>
      <c r="B17189" t="s">
        <v>100</v>
      </c>
      <c r="C17189" s="1">
        <v>44839</v>
      </c>
      <c r="D17189">
        <v>126.369</v>
      </c>
    </row>
    <row r="17190" spans="1:4" hidden="1" x14ac:dyDescent="0.35">
      <c r="A17190" s="3" t="str">
        <f t="shared" si="269"/>
        <v>XLY_44839</v>
      </c>
      <c r="B17190" t="s">
        <v>101</v>
      </c>
      <c r="C17190" s="1">
        <v>44839</v>
      </c>
      <c r="D17190">
        <v>146.29900000000001</v>
      </c>
    </row>
    <row r="17191" spans="1:4" hidden="1" x14ac:dyDescent="0.35">
      <c r="A17191" s="3" t="str">
        <f t="shared" si="269"/>
        <v>XOM_44839</v>
      </c>
      <c r="B17191" t="s">
        <v>102</v>
      </c>
      <c r="C17191" s="1">
        <v>44839</v>
      </c>
      <c r="D17191">
        <v>97.552999999999997</v>
      </c>
    </row>
    <row r="17192" spans="1:4" hidden="1" x14ac:dyDescent="0.35">
      <c r="A17192" s="3" t="str">
        <f t="shared" si="269"/>
        <v>ABBV_44840</v>
      </c>
      <c r="B17192" t="s">
        <v>3</v>
      </c>
      <c r="C17192" s="1">
        <v>44840</v>
      </c>
      <c r="D17192">
        <v>137.56899999999999</v>
      </c>
    </row>
    <row r="17193" spans="1:4" hidden="1" x14ac:dyDescent="0.35">
      <c r="A17193" s="3" t="str">
        <f t="shared" si="269"/>
        <v>ACN_44840</v>
      </c>
      <c r="B17193" t="s">
        <v>4</v>
      </c>
      <c r="C17193" s="1">
        <v>44840</v>
      </c>
      <c r="D17193">
        <v>267.18400000000003</v>
      </c>
    </row>
    <row r="17194" spans="1:4" hidden="1" x14ac:dyDescent="0.35">
      <c r="A17194" s="3" t="str">
        <f t="shared" si="269"/>
        <v>AEP_44840</v>
      </c>
      <c r="B17194" t="s">
        <v>5</v>
      </c>
      <c r="C17194" s="1">
        <v>44840</v>
      </c>
      <c r="D17194">
        <v>82.954999999999998</v>
      </c>
    </row>
    <row r="17195" spans="1:4" hidden="1" x14ac:dyDescent="0.35">
      <c r="A17195" s="3" t="str">
        <f t="shared" si="269"/>
        <v>AIZ_44840</v>
      </c>
      <c r="B17195" t="s">
        <v>6</v>
      </c>
      <c r="C17195" s="1">
        <v>44840</v>
      </c>
      <c r="D17195">
        <v>149.10400000000001</v>
      </c>
    </row>
    <row r="17196" spans="1:4" hidden="1" x14ac:dyDescent="0.35">
      <c r="A17196" s="3" t="str">
        <f t="shared" si="269"/>
        <v>ALLE_44840</v>
      </c>
      <c r="B17196" t="s">
        <v>7</v>
      </c>
      <c r="C17196" s="1">
        <v>44840</v>
      </c>
      <c r="D17196">
        <v>94.057000000000002</v>
      </c>
    </row>
    <row r="17197" spans="1:4" hidden="1" x14ac:dyDescent="0.35">
      <c r="A17197" s="3" t="str">
        <f t="shared" si="269"/>
        <v>AMAT_44840</v>
      </c>
      <c r="B17197" t="s">
        <v>8</v>
      </c>
      <c r="C17197" s="1">
        <v>44840</v>
      </c>
      <c r="D17197">
        <v>87.906000000000006</v>
      </c>
    </row>
    <row r="17198" spans="1:4" hidden="1" x14ac:dyDescent="0.35">
      <c r="A17198" s="3" t="str">
        <f t="shared" si="269"/>
        <v>AMP_44840</v>
      </c>
      <c r="B17198" t="s">
        <v>9</v>
      </c>
      <c r="C17198" s="1">
        <v>44840</v>
      </c>
      <c r="D17198">
        <v>272.94299999999998</v>
      </c>
    </row>
    <row r="17199" spans="1:4" hidden="1" x14ac:dyDescent="0.35">
      <c r="A17199" s="3" t="str">
        <f t="shared" si="269"/>
        <v>AMZN_44840</v>
      </c>
      <c r="B17199" t="s">
        <v>10</v>
      </c>
      <c r="C17199" s="1">
        <v>44840</v>
      </c>
      <c r="D17199">
        <v>120.3</v>
      </c>
    </row>
    <row r="17200" spans="1:4" hidden="1" x14ac:dyDescent="0.35">
      <c r="A17200" s="3" t="str">
        <f t="shared" si="269"/>
        <v>AVB_44840</v>
      </c>
      <c r="B17200" t="s">
        <v>11</v>
      </c>
      <c r="C17200" s="1">
        <v>44840</v>
      </c>
      <c r="D17200">
        <v>175.87700000000001</v>
      </c>
    </row>
    <row r="17201" spans="1:4" hidden="1" x14ac:dyDescent="0.35">
      <c r="A17201" s="3" t="str">
        <f t="shared" si="269"/>
        <v>AVY_44840</v>
      </c>
      <c r="B17201" t="s">
        <v>12</v>
      </c>
      <c r="C17201" s="1">
        <v>44840</v>
      </c>
      <c r="D17201">
        <v>169.43299999999999</v>
      </c>
    </row>
    <row r="17202" spans="1:4" hidden="1" x14ac:dyDescent="0.35">
      <c r="A17202" s="3" t="str">
        <f t="shared" si="269"/>
        <v>AXP_44840</v>
      </c>
      <c r="B17202" t="s">
        <v>13</v>
      </c>
      <c r="C17202" s="1">
        <v>44840</v>
      </c>
      <c r="D17202">
        <v>141.34899999999999</v>
      </c>
    </row>
    <row r="17203" spans="1:4" hidden="1" x14ac:dyDescent="0.35">
      <c r="A17203" s="3" t="str">
        <f t="shared" si="269"/>
        <v>BDX_44840</v>
      </c>
      <c r="B17203" t="s">
        <v>14</v>
      </c>
      <c r="C17203" s="1">
        <v>44840</v>
      </c>
      <c r="D17203">
        <v>227.55699999999999</v>
      </c>
    </row>
    <row r="17204" spans="1:4" hidden="1" x14ac:dyDescent="0.35">
      <c r="A17204" s="3" t="str">
        <f t="shared" si="269"/>
        <v>BF-B_44840</v>
      </c>
      <c r="B17204" t="s">
        <v>15</v>
      </c>
      <c r="C17204" s="1">
        <v>44840</v>
      </c>
      <c r="D17204">
        <v>66.013999999999996</v>
      </c>
    </row>
    <row r="17205" spans="1:4" hidden="1" x14ac:dyDescent="0.35">
      <c r="A17205" s="3" t="str">
        <f t="shared" si="269"/>
        <v>BMY_44840</v>
      </c>
      <c r="B17205" t="s">
        <v>16</v>
      </c>
      <c r="C17205" s="1">
        <v>44840</v>
      </c>
      <c r="D17205">
        <v>69.676000000000002</v>
      </c>
    </row>
    <row r="17206" spans="1:4" hidden="1" x14ac:dyDescent="0.35">
      <c r="A17206" s="3" t="str">
        <f t="shared" si="269"/>
        <v>BR_44840</v>
      </c>
      <c r="B17206" t="s">
        <v>17</v>
      </c>
      <c r="C17206" s="1">
        <v>44840</v>
      </c>
      <c r="D17206">
        <v>144.714</v>
      </c>
    </row>
    <row r="17207" spans="1:4" hidden="1" x14ac:dyDescent="0.35">
      <c r="A17207" s="3" t="str">
        <f t="shared" si="269"/>
        <v>CARR_44840</v>
      </c>
      <c r="B17207" t="s">
        <v>18</v>
      </c>
      <c r="C17207" s="1">
        <v>44840</v>
      </c>
      <c r="D17207">
        <v>36.893999999999998</v>
      </c>
    </row>
    <row r="17208" spans="1:4" hidden="1" x14ac:dyDescent="0.35">
      <c r="A17208" s="3" t="str">
        <f t="shared" si="269"/>
        <v>CDW_44840</v>
      </c>
      <c r="B17208" t="s">
        <v>19</v>
      </c>
      <c r="C17208" s="1">
        <v>44840</v>
      </c>
      <c r="D17208">
        <v>164.48400000000001</v>
      </c>
    </row>
    <row r="17209" spans="1:4" hidden="1" x14ac:dyDescent="0.35">
      <c r="A17209" s="3" t="str">
        <f t="shared" si="269"/>
        <v>CE_44840</v>
      </c>
      <c r="B17209" t="s">
        <v>20</v>
      </c>
      <c r="C17209" s="1">
        <v>44840</v>
      </c>
      <c r="D17209">
        <v>91.373000000000005</v>
      </c>
    </row>
    <row r="17210" spans="1:4" hidden="1" x14ac:dyDescent="0.35">
      <c r="A17210" s="3" t="str">
        <f t="shared" si="269"/>
        <v>CHTR_44840</v>
      </c>
      <c r="B17210" t="s">
        <v>21</v>
      </c>
      <c r="C17210" s="1">
        <v>44840</v>
      </c>
      <c r="D17210">
        <v>323.95</v>
      </c>
    </row>
    <row r="17211" spans="1:4" hidden="1" x14ac:dyDescent="0.35">
      <c r="A17211" s="3" t="str">
        <f t="shared" si="269"/>
        <v>CNC_44840</v>
      </c>
      <c r="B17211" t="s">
        <v>22</v>
      </c>
      <c r="C17211" s="1">
        <v>44840</v>
      </c>
      <c r="D17211">
        <v>80.239999999999995</v>
      </c>
    </row>
    <row r="17212" spans="1:4" hidden="1" x14ac:dyDescent="0.35">
      <c r="A17212" s="3" t="str">
        <f t="shared" si="269"/>
        <v>CNP_44840</v>
      </c>
      <c r="B17212" t="s">
        <v>23</v>
      </c>
      <c r="C17212" s="1">
        <v>44840</v>
      </c>
      <c r="D17212">
        <v>26.995000000000001</v>
      </c>
    </row>
    <row r="17213" spans="1:4" hidden="1" x14ac:dyDescent="0.35">
      <c r="A17213" s="3" t="str">
        <f t="shared" si="269"/>
        <v>COP_44840</v>
      </c>
      <c r="B17213" t="s">
        <v>24</v>
      </c>
      <c r="C17213" s="1">
        <v>44840</v>
      </c>
      <c r="D17213">
        <v>115.947</v>
      </c>
    </row>
    <row r="17214" spans="1:4" hidden="1" x14ac:dyDescent="0.35">
      <c r="A17214" s="3" t="str">
        <f t="shared" si="269"/>
        <v>CTAS_44840</v>
      </c>
      <c r="B17214" t="s">
        <v>25</v>
      </c>
      <c r="C17214" s="1">
        <v>44840</v>
      </c>
      <c r="D17214">
        <v>408.49599999999998</v>
      </c>
    </row>
    <row r="17215" spans="1:4" hidden="1" x14ac:dyDescent="0.35">
      <c r="A17215" s="3" t="str">
        <f t="shared" si="269"/>
        <v>CZR_44840</v>
      </c>
      <c r="B17215" t="s">
        <v>26</v>
      </c>
      <c r="C17215" s="1">
        <v>44840</v>
      </c>
      <c r="D17215">
        <v>38.619999999999997</v>
      </c>
    </row>
    <row r="17216" spans="1:4" hidden="1" x14ac:dyDescent="0.35">
      <c r="A17216" s="3" t="str">
        <f t="shared" si="269"/>
        <v>DG_44840</v>
      </c>
      <c r="B17216" t="s">
        <v>27</v>
      </c>
      <c r="C17216" s="1">
        <v>44840</v>
      </c>
      <c r="D17216">
        <v>241.13399999999999</v>
      </c>
    </row>
    <row r="17217" spans="1:4" hidden="1" x14ac:dyDescent="0.35">
      <c r="A17217" s="3" t="str">
        <f t="shared" si="269"/>
        <v>DPZ_44840</v>
      </c>
      <c r="B17217" t="s">
        <v>28</v>
      </c>
      <c r="C17217" s="1">
        <v>44840</v>
      </c>
      <c r="D17217">
        <v>323.23399999999998</v>
      </c>
    </row>
    <row r="17218" spans="1:4" x14ac:dyDescent="0.35">
      <c r="A17218" s="3" t="str">
        <f t="shared" ref="A17218:A17281" si="270">CONCATENATE(B17218,"_",C17218)</f>
        <v>DRE_44840</v>
      </c>
      <c r="B17218" t="s">
        <v>29</v>
      </c>
      <c r="C17218" s="1">
        <v>44840</v>
      </c>
      <c r="D17218">
        <v>48.2</v>
      </c>
    </row>
    <row r="17219" spans="1:4" hidden="1" x14ac:dyDescent="0.35">
      <c r="A17219" s="3" t="str">
        <f t="shared" si="270"/>
        <v>DXC_44840</v>
      </c>
      <c r="B17219" t="s">
        <v>30</v>
      </c>
      <c r="C17219" s="1">
        <v>44840</v>
      </c>
      <c r="D17219">
        <v>26.89</v>
      </c>
    </row>
    <row r="17220" spans="1:4" hidden="1" x14ac:dyDescent="0.35">
      <c r="A17220" s="3" t="str">
        <f t="shared" si="270"/>
        <v>EWA_44840</v>
      </c>
      <c r="B17220" t="s">
        <v>31</v>
      </c>
      <c r="C17220" s="1">
        <v>44840</v>
      </c>
      <c r="D17220">
        <v>20.081</v>
      </c>
    </row>
    <row r="17221" spans="1:4" hidden="1" x14ac:dyDescent="0.35">
      <c r="A17221" s="3" t="str">
        <f t="shared" si="270"/>
        <v>EWC_44840</v>
      </c>
      <c r="B17221" t="s">
        <v>32</v>
      </c>
      <c r="C17221" s="1">
        <v>44840</v>
      </c>
      <c r="D17221">
        <v>31.321000000000002</v>
      </c>
    </row>
    <row r="17222" spans="1:4" hidden="1" x14ac:dyDescent="0.35">
      <c r="A17222" s="3" t="str">
        <f t="shared" si="270"/>
        <v>EWG_44840</v>
      </c>
      <c r="B17222" t="s">
        <v>33</v>
      </c>
      <c r="C17222" s="1">
        <v>44840</v>
      </c>
      <c r="D17222">
        <v>20.452999999999999</v>
      </c>
    </row>
    <row r="17223" spans="1:4" hidden="1" x14ac:dyDescent="0.35">
      <c r="A17223" s="3" t="str">
        <f t="shared" si="270"/>
        <v>EWH_44840</v>
      </c>
      <c r="B17223" t="s">
        <v>34</v>
      </c>
      <c r="C17223" s="1">
        <v>44840</v>
      </c>
      <c r="D17223">
        <v>18.768000000000001</v>
      </c>
    </row>
    <row r="17224" spans="1:4" hidden="1" x14ac:dyDescent="0.35">
      <c r="A17224" s="3" t="str">
        <f t="shared" si="270"/>
        <v>EWJ_44840</v>
      </c>
      <c r="B17224" t="s">
        <v>35</v>
      </c>
      <c r="C17224" s="1">
        <v>44840</v>
      </c>
      <c r="D17224">
        <v>50.207000000000001</v>
      </c>
    </row>
    <row r="17225" spans="1:4" hidden="1" x14ac:dyDescent="0.35">
      <c r="A17225" s="3" t="str">
        <f t="shared" si="270"/>
        <v>EWL_44840</v>
      </c>
      <c r="B17225" t="s">
        <v>36</v>
      </c>
      <c r="C17225" s="1">
        <v>44840</v>
      </c>
      <c r="D17225">
        <v>37.99</v>
      </c>
    </row>
    <row r="17226" spans="1:4" hidden="1" x14ac:dyDescent="0.35">
      <c r="A17226" s="3" t="str">
        <f t="shared" si="270"/>
        <v>EWQ_44840</v>
      </c>
      <c r="B17226" t="s">
        <v>37</v>
      </c>
      <c r="C17226" s="1">
        <v>44840</v>
      </c>
      <c r="D17226">
        <v>27.777999999999999</v>
      </c>
    </row>
    <row r="17227" spans="1:4" hidden="1" x14ac:dyDescent="0.35">
      <c r="A17227" s="3" t="str">
        <f t="shared" si="270"/>
        <v>EWT_44840</v>
      </c>
      <c r="B17227" t="s">
        <v>38</v>
      </c>
      <c r="C17227" s="1">
        <v>44840</v>
      </c>
      <c r="D17227">
        <v>38.124000000000002</v>
      </c>
    </row>
    <row r="17228" spans="1:4" hidden="1" x14ac:dyDescent="0.35">
      <c r="A17228" s="3" t="str">
        <f t="shared" si="270"/>
        <v>EWU_44840</v>
      </c>
      <c r="B17228" t="s">
        <v>39</v>
      </c>
      <c r="C17228" s="1">
        <v>44840</v>
      </c>
      <c r="D17228">
        <v>26.39</v>
      </c>
    </row>
    <row r="17229" spans="1:4" hidden="1" x14ac:dyDescent="0.35">
      <c r="A17229" s="3" t="str">
        <f t="shared" si="270"/>
        <v>EWY_44840</v>
      </c>
      <c r="B17229" t="s">
        <v>40</v>
      </c>
      <c r="C17229" s="1">
        <v>44840</v>
      </c>
      <c r="D17229">
        <v>49.607999999999997</v>
      </c>
    </row>
    <row r="17230" spans="1:4" hidden="1" x14ac:dyDescent="0.35">
      <c r="A17230" s="3" t="str">
        <f t="shared" si="270"/>
        <v>EWZ_44840</v>
      </c>
      <c r="B17230" t="s">
        <v>41</v>
      </c>
      <c r="C17230" s="1">
        <v>44840</v>
      </c>
      <c r="D17230">
        <v>30.579000000000001</v>
      </c>
    </row>
    <row r="17231" spans="1:4" hidden="1" x14ac:dyDescent="0.35">
      <c r="A17231" s="3" t="str">
        <f t="shared" si="270"/>
        <v>FTV_44840</v>
      </c>
      <c r="B17231" t="s">
        <v>43</v>
      </c>
      <c r="C17231" s="1">
        <v>44840</v>
      </c>
      <c r="D17231">
        <v>61.374000000000002</v>
      </c>
    </row>
    <row r="17232" spans="1:4" hidden="1" x14ac:dyDescent="0.35">
      <c r="A17232" s="3" t="str">
        <f t="shared" si="270"/>
        <v>GOOG_44840</v>
      </c>
      <c r="B17232" t="s">
        <v>44</v>
      </c>
      <c r="C17232" s="1">
        <v>44840</v>
      </c>
      <c r="D17232">
        <v>102.24</v>
      </c>
    </row>
    <row r="17233" spans="1:4" hidden="1" x14ac:dyDescent="0.35">
      <c r="A17233" s="3" t="str">
        <f t="shared" si="270"/>
        <v>GPC_44840</v>
      </c>
      <c r="B17233" t="s">
        <v>45</v>
      </c>
      <c r="C17233" s="1">
        <v>44840</v>
      </c>
      <c r="D17233">
        <v>156.06399999999999</v>
      </c>
    </row>
    <row r="17234" spans="1:4" hidden="1" x14ac:dyDescent="0.35">
      <c r="A17234" s="3" t="str">
        <f t="shared" si="270"/>
        <v>GSG_44840</v>
      </c>
      <c r="B17234" t="s">
        <v>46</v>
      </c>
      <c r="C17234" s="1">
        <v>44840</v>
      </c>
      <c r="D17234">
        <v>22.23</v>
      </c>
    </row>
    <row r="17235" spans="1:4" hidden="1" x14ac:dyDescent="0.35">
      <c r="A17235" s="3" t="str">
        <f t="shared" si="270"/>
        <v>HIG_44840</v>
      </c>
      <c r="B17235" t="s">
        <v>47</v>
      </c>
      <c r="C17235" s="1">
        <v>44840</v>
      </c>
      <c r="D17235">
        <v>64.477000000000004</v>
      </c>
    </row>
    <row r="17236" spans="1:4" hidden="1" x14ac:dyDescent="0.35">
      <c r="A17236" s="3" t="str">
        <f t="shared" si="270"/>
        <v>HIGH.L_44840</v>
      </c>
      <c r="B17236" t="s">
        <v>48</v>
      </c>
      <c r="C17236" s="1">
        <v>44840</v>
      </c>
      <c r="D17236">
        <v>4.8380000000000001</v>
      </c>
    </row>
    <row r="17237" spans="1:4" hidden="1" x14ac:dyDescent="0.35">
      <c r="A17237" s="3" t="str">
        <f t="shared" si="270"/>
        <v>HST_44840</v>
      </c>
      <c r="B17237" t="s">
        <v>49</v>
      </c>
      <c r="C17237" s="1">
        <v>44840</v>
      </c>
      <c r="D17237">
        <v>16.434000000000001</v>
      </c>
    </row>
    <row r="17238" spans="1:4" hidden="1" x14ac:dyDescent="0.35">
      <c r="A17238" s="3" t="str">
        <f t="shared" si="270"/>
        <v>HYG_44840</v>
      </c>
      <c r="B17238" t="s">
        <v>50</v>
      </c>
      <c r="C17238" s="1">
        <v>44840</v>
      </c>
      <c r="D17238">
        <v>71.697999999999993</v>
      </c>
    </row>
    <row r="17239" spans="1:4" hidden="1" x14ac:dyDescent="0.35">
      <c r="A17239" s="3" t="str">
        <f t="shared" si="270"/>
        <v>IAU_44840</v>
      </c>
      <c r="B17239" t="s">
        <v>51</v>
      </c>
      <c r="C17239" s="1">
        <v>44840</v>
      </c>
      <c r="D17239">
        <v>32.549999999999997</v>
      </c>
    </row>
    <row r="17240" spans="1:4" hidden="1" x14ac:dyDescent="0.35">
      <c r="A17240" s="3" t="str">
        <f t="shared" si="270"/>
        <v>ICLN_44840</v>
      </c>
      <c r="B17240" t="s">
        <v>52</v>
      </c>
      <c r="C17240" s="1">
        <v>44840</v>
      </c>
      <c r="D17240">
        <v>18.937000000000001</v>
      </c>
    </row>
    <row r="17241" spans="1:4" hidden="1" x14ac:dyDescent="0.35">
      <c r="A17241" s="3" t="str">
        <f t="shared" si="270"/>
        <v>IEAA.L_44840</v>
      </c>
      <c r="B17241" t="s">
        <v>53</v>
      </c>
      <c r="C17241" s="1">
        <v>44840</v>
      </c>
      <c r="D17241">
        <v>4.5739999999999998</v>
      </c>
    </row>
    <row r="17242" spans="1:4" hidden="1" x14ac:dyDescent="0.35">
      <c r="A17242" s="3" t="str">
        <f t="shared" si="270"/>
        <v>IEF_44840</v>
      </c>
      <c r="B17242" t="s">
        <v>54</v>
      </c>
      <c r="C17242" s="1">
        <v>44840</v>
      </c>
      <c r="D17242">
        <v>95.094999999999999</v>
      </c>
    </row>
    <row r="17243" spans="1:4" hidden="1" x14ac:dyDescent="0.35">
      <c r="A17243" s="3" t="str">
        <f t="shared" si="270"/>
        <v>IEFM.L_44840</v>
      </c>
      <c r="B17243" t="s">
        <v>55</v>
      </c>
      <c r="C17243" s="1">
        <v>44840</v>
      </c>
      <c r="D17243">
        <v>699.5</v>
      </c>
    </row>
    <row r="17244" spans="1:4" hidden="1" x14ac:dyDescent="0.35">
      <c r="A17244" s="3" t="str">
        <f t="shared" si="270"/>
        <v>IEMG_44840</v>
      </c>
      <c r="B17244" t="s">
        <v>56</v>
      </c>
      <c r="C17244" s="1">
        <v>44840</v>
      </c>
      <c r="D17244">
        <v>44.213000000000001</v>
      </c>
    </row>
    <row r="17245" spans="1:4" hidden="1" x14ac:dyDescent="0.35">
      <c r="A17245" s="3" t="str">
        <f t="shared" si="270"/>
        <v>IEUS_44840</v>
      </c>
      <c r="B17245" t="s">
        <v>57</v>
      </c>
      <c r="C17245" s="1">
        <v>44840</v>
      </c>
      <c r="D17245">
        <v>41.68</v>
      </c>
    </row>
    <row r="17246" spans="1:4" hidden="1" x14ac:dyDescent="0.35">
      <c r="A17246" s="3" t="str">
        <f t="shared" si="270"/>
        <v>IEVL.L_44840</v>
      </c>
      <c r="B17246" t="s">
        <v>58</v>
      </c>
      <c r="C17246" s="1">
        <v>44840</v>
      </c>
      <c r="D17246">
        <v>6.4279999999999999</v>
      </c>
    </row>
    <row r="17247" spans="1:4" hidden="1" x14ac:dyDescent="0.35">
      <c r="A17247" s="3" t="str">
        <f t="shared" si="270"/>
        <v>IGF_44840</v>
      </c>
      <c r="B17247" t="s">
        <v>59</v>
      </c>
      <c r="C17247" s="1">
        <v>44840</v>
      </c>
      <c r="D17247">
        <v>41.88</v>
      </c>
    </row>
    <row r="17248" spans="1:4" hidden="1" x14ac:dyDescent="0.35">
      <c r="A17248" s="3" t="str">
        <f t="shared" si="270"/>
        <v>INDA_44840</v>
      </c>
      <c r="B17248" t="s">
        <v>60</v>
      </c>
      <c r="C17248" s="1">
        <v>44840</v>
      </c>
      <c r="D17248">
        <v>41.08</v>
      </c>
    </row>
    <row r="17249" spans="1:4" hidden="1" x14ac:dyDescent="0.35">
      <c r="A17249" s="3" t="str">
        <f t="shared" si="270"/>
        <v>IUMO.L_44840</v>
      </c>
      <c r="B17249" t="s">
        <v>61</v>
      </c>
      <c r="C17249" s="1">
        <v>44840</v>
      </c>
      <c r="D17249">
        <v>9.6289999999999996</v>
      </c>
    </row>
    <row r="17250" spans="1:4" hidden="1" x14ac:dyDescent="0.35">
      <c r="A17250" s="3" t="str">
        <f t="shared" si="270"/>
        <v>IUVL.L_44840</v>
      </c>
      <c r="B17250" t="s">
        <v>62</v>
      </c>
      <c r="C17250" s="1">
        <v>44840</v>
      </c>
      <c r="D17250">
        <v>7.6509999999999998</v>
      </c>
    </row>
    <row r="17251" spans="1:4" hidden="1" x14ac:dyDescent="0.35">
      <c r="A17251" s="3" t="str">
        <f t="shared" si="270"/>
        <v>IVV_44840</v>
      </c>
      <c r="B17251" t="s">
        <v>63</v>
      </c>
      <c r="C17251" s="1">
        <v>44840</v>
      </c>
      <c r="D17251">
        <v>373.16699999999997</v>
      </c>
    </row>
    <row r="17252" spans="1:4" hidden="1" x14ac:dyDescent="0.35">
      <c r="A17252" s="3" t="str">
        <f t="shared" si="270"/>
        <v>IWM_44840</v>
      </c>
      <c r="B17252" t="s">
        <v>64</v>
      </c>
      <c r="C17252" s="1">
        <v>44840</v>
      </c>
      <c r="D17252">
        <v>172.923</v>
      </c>
    </row>
    <row r="17253" spans="1:4" hidden="1" x14ac:dyDescent="0.35">
      <c r="A17253" s="3" t="str">
        <f t="shared" si="270"/>
        <v>IXN_44840</v>
      </c>
      <c r="B17253" t="s">
        <v>65</v>
      </c>
      <c r="C17253" s="1">
        <v>44840</v>
      </c>
      <c r="D17253">
        <v>44.676000000000002</v>
      </c>
    </row>
    <row r="17254" spans="1:4" hidden="1" x14ac:dyDescent="0.35">
      <c r="A17254" s="3" t="str">
        <f t="shared" si="270"/>
        <v>JPEA.L_44840</v>
      </c>
      <c r="B17254" t="s">
        <v>66</v>
      </c>
      <c r="C17254" s="1">
        <v>44840</v>
      </c>
      <c r="D17254">
        <v>4.5640000000000001</v>
      </c>
    </row>
    <row r="17255" spans="1:4" hidden="1" x14ac:dyDescent="0.35">
      <c r="A17255" s="3" t="str">
        <f t="shared" si="270"/>
        <v>JPM_44840</v>
      </c>
      <c r="B17255" t="s">
        <v>67</v>
      </c>
      <c r="C17255" s="1">
        <v>44840</v>
      </c>
      <c r="D17255">
        <v>107.34699999999999</v>
      </c>
    </row>
    <row r="17256" spans="1:4" hidden="1" x14ac:dyDescent="0.35">
      <c r="A17256" s="3" t="str">
        <f t="shared" si="270"/>
        <v>KR_44840</v>
      </c>
      <c r="B17256" t="s">
        <v>68</v>
      </c>
      <c r="C17256" s="1">
        <v>44840</v>
      </c>
      <c r="D17256">
        <v>43.231999999999999</v>
      </c>
    </row>
    <row r="17257" spans="1:4" hidden="1" x14ac:dyDescent="0.35">
      <c r="A17257" s="3" t="str">
        <f t="shared" si="270"/>
        <v>LQD_44840</v>
      </c>
      <c r="B17257" t="s">
        <v>69</v>
      </c>
      <c r="C17257" s="1">
        <v>44840</v>
      </c>
      <c r="D17257">
        <v>102.508</v>
      </c>
    </row>
    <row r="17258" spans="1:4" hidden="1" x14ac:dyDescent="0.35">
      <c r="A17258" s="3" t="str">
        <f t="shared" si="270"/>
        <v>MCHI_44840</v>
      </c>
      <c r="B17258" t="s">
        <v>70</v>
      </c>
      <c r="C17258" s="1">
        <v>44840</v>
      </c>
      <c r="D17258">
        <v>43.618000000000002</v>
      </c>
    </row>
    <row r="17259" spans="1:4" hidden="1" x14ac:dyDescent="0.35">
      <c r="A17259" s="3" t="str">
        <f t="shared" si="270"/>
        <v>META_44840</v>
      </c>
      <c r="B17259" t="s">
        <v>144</v>
      </c>
      <c r="C17259" s="1">
        <v>44840</v>
      </c>
      <c r="D17259">
        <v>139.07</v>
      </c>
    </row>
    <row r="17260" spans="1:4" hidden="1" x14ac:dyDescent="0.35">
      <c r="A17260" s="3" t="str">
        <f t="shared" si="270"/>
        <v>MVEU.L_44840</v>
      </c>
      <c r="B17260" t="s">
        <v>71</v>
      </c>
      <c r="C17260" s="1">
        <v>44840</v>
      </c>
      <c r="D17260">
        <v>46.718000000000004</v>
      </c>
    </row>
    <row r="17261" spans="1:4" hidden="1" x14ac:dyDescent="0.35">
      <c r="A17261" s="3" t="str">
        <f t="shared" si="270"/>
        <v>OGN_44840</v>
      </c>
      <c r="B17261" t="s">
        <v>72</v>
      </c>
      <c r="C17261" s="1">
        <v>44840</v>
      </c>
      <c r="D17261">
        <v>24.478999999999999</v>
      </c>
    </row>
    <row r="17262" spans="1:4" hidden="1" x14ac:dyDescent="0.35">
      <c r="A17262" s="3" t="str">
        <f t="shared" si="270"/>
        <v>PG_44840</v>
      </c>
      <c r="B17262" t="s">
        <v>73</v>
      </c>
      <c r="C17262" s="1">
        <v>44840</v>
      </c>
      <c r="D17262">
        <v>124.80500000000001</v>
      </c>
    </row>
    <row r="17263" spans="1:4" hidden="1" x14ac:dyDescent="0.35">
      <c r="A17263" s="3" t="str">
        <f t="shared" si="270"/>
        <v>PPL_44840</v>
      </c>
      <c r="B17263" t="s">
        <v>74</v>
      </c>
      <c r="C17263" s="1">
        <v>44840</v>
      </c>
      <c r="D17263">
        <v>25.242000000000001</v>
      </c>
    </row>
    <row r="17264" spans="1:4" hidden="1" x14ac:dyDescent="0.35">
      <c r="A17264" s="3" t="str">
        <f t="shared" si="270"/>
        <v>PRU_44840</v>
      </c>
      <c r="B17264" t="s">
        <v>75</v>
      </c>
      <c r="C17264" s="1">
        <v>44840</v>
      </c>
      <c r="D17264">
        <v>91.911000000000001</v>
      </c>
    </row>
    <row r="17265" spans="1:4" hidden="1" x14ac:dyDescent="0.35">
      <c r="A17265" s="3" t="str">
        <f t="shared" si="270"/>
        <v>PYPL_44840</v>
      </c>
      <c r="B17265" t="s">
        <v>76</v>
      </c>
      <c r="C17265" s="1">
        <v>44840</v>
      </c>
      <c r="D17265">
        <v>94.42</v>
      </c>
    </row>
    <row r="17266" spans="1:4" hidden="1" x14ac:dyDescent="0.35">
      <c r="A17266" s="3" t="str">
        <f t="shared" si="270"/>
        <v>RE_44840</v>
      </c>
      <c r="B17266" t="s">
        <v>77</v>
      </c>
      <c r="C17266" s="1">
        <v>44840</v>
      </c>
      <c r="D17266">
        <v>270.92399999999998</v>
      </c>
    </row>
    <row r="17267" spans="1:4" hidden="1" x14ac:dyDescent="0.35">
      <c r="A17267" s="3" t="str">
        <f t="shared" si="270"/>
        <v>REET_44840</v>
      </c>
      <c r="B17267" t="s">
        <v>78</v>
      </c>
      <c r="C17267" s="1">
        <v>44840</v>
      </c>
      <c r="D17267">
        <v>21.13</v>
      </c>
    </row>
    <row r="17268" spans="1:4" hidden="1" x14ac:dyDescent="0.35">
      <c r="A17268" s="3" t="str">
        <f t="shared" si="270"/>
        <v>ROL_44840</v>
      </c>
      <c r="B17268" t="s">
        <v>79</v>
      </c>
      <c r="C17268" s="1">
        <v>44840</v>
      </c>
      <c r="D17268">
        <v>36.880000000000003</v>
      </c>
    </row>
    <row r="17269" spans="1:4" hidden="1" x14ac:dyDescent="0.35">
      <c r="A17269" s="3" t="str">
        <f t="shared" si="270"/>
        <v>ROST_44840</v>
      </c>
      <c r="B17269" t="s">
        <v>80</v>
      </c>
      <c r="C17269" s="1">
        <v>44840</v>
      </c>
      <c r="D17269">
        <v>88.01</v>
      </c>
    </row>
    <row r="17270" spans="1:4" hidden="1" x14ac:dyDescent="0.35">
      <c r="A17270" s="3" t="str">
        <f t="shared" si="270"/>
        <v>SEGA.L_44840</v>
      </c>
      <c r="B17270" t="s">
        <v>81</v>
      </c>
      <c r="C17270" s="1">
        <v>44840</v>
      </c>
      <c r="D17270">
        <v>95.265000000000001</v>
      </c>
    </row>
    <row r="17271" spans="1:4" hidden="1" x14ac:dyDescent="0.35">
      <c r="A17271" s="3" t="str">
        <f t="shared" si="270"/>
        <v>SHY_44840</v>
      </c>
      <c r="B17271" t="s">
        <v>82</v>
      </c>
      <c r="C17271" s="1">
        <v>44840</v>
      </c>
      <c r="D17271">
        <v>80.495000000000005</v>
      </c>
    </row>
    <row r="17272" spans="1:4" hidden="1" x14ac:dyDescent="0.35">
      <c r="A17272" s="3" t="str">
        <f t="shared" si="270"/>
        <v>SLV_44840</v>
      </c>
      <c r="B17272" t="s">
        <v>83</v>
      </c>
      <c r="C17272" s="1">
        <v>44840</v>
      </c>
      <c r="D17272">
        <v>19.04</v>
      </c>
    </row>
    <row r="17273" spans="1:4" hidden="1" x14ac:dyDescent="0.35">
      <c r="A17273" s="3" t="str">
        <f t="shared" si="270"/>
        <v>SPMV.L_44840</v>
      </c>
      <c r="B17273" t="s">
        <v>84</v>
      </c>
      <c r="C17273" s="1">
        <v>44840</v>
      </c>
      <c r="D17273">
        <v>71.58</v>
      </c>
    </row>
    <row r="17274" spans="1:4" hidden="1" x14ac:dyDescent="0.35">
      <c r="A17274" s="3" t="str">
        <f t="shared" si="270"/>
        <v>TLT_44840</v>
      </c>
      <c r="B17274" t="s">
        <v>85</v>
      </c>
      <c r="C17274" s="1">
        <v>44840</v>
      </c>
      <c r="D17274">
        <v>100.983</v>
      </c>
    </row>
    <row r="17275" spans="1:4" hidden="1" x14ac:dyDescent="0.35">
      <c r="A17275" s="3" t="str">
        <f t="shared" si="270"/>
        <v>UNH_44840</v>
      </c>
      <c r="B17275" t="s">
        <v>86</v>
      </c>
      <c r="C17275" s="1">
        <v>44840</v>
      </c>
      <c r="D17275">
        <v>517.53499999999997</v>
      </c>
    </row>
    <row r="17276" spans="1:4" hidden="1" x14ac:dyDescent="0.35">
      <c r="A17276" s="3" t="str">
        <f t="shared" si="270"/>
        <v>URI_44840</v>
      </c>
      <c r="B17276" t="s">
        <v>87</v>
      </c>
      <c r="C17276" s="1">
        <v>44840</v>
      </c>
      <c r="D17276">
        <v>292.62299999999999</v>
      </c>
    </row>
    <row r="17277" spans="1:4" hidden="1" x14ac:dyDescent="0.35">
      <c r="A17277" s="3" t="str">
        <f t="shared" si="270"/>
        <v>V_44840</v>
      </c>
      <c r="B17277" t="s">
        <v>88</v>
      </c>
      <c r="C17277" s="1">
        <v>44840</v>
      </c>
      <c r="D17277">
        <v>184.81399999999999</v>
      </c>
    </row>
    <row r="17278" spans="1:4" hidden="1" x14ac:dyDescent="0.35">
      <c r="A17278" s="3" t="str">
        <f t="shared" si="270"/>
        <v>VRSK_44840</v>
      </c>
      <c r="B17278" t="s">
        <v>89</v>
      </c>
      <c r="C17278" s="1">
        <v>44840</v>
      </c>
      <c r="D17278">
        <v>175.39500000000001</v>
      </c>
    </row>
    <row r="17279" spans="1:4" hidden="1" x14ac:dyDescent="0.35">
      <c r="A17279" s="3" t="str">
        <f t="shared" si="270"/>
        <v>VXX_44840</v>
      </c>
      <c r="B17279" t="s">
        <v>90</v>
      </c>
      <c r="C17279" s="1">
        <v>44840</v>
      </c>
      <c r="D17279">
        <v>20.09</v>
      </c>
    </row>
    <row r="17280" spans="1:4" hidden="1" x14ac:dyDescent="0.35">
      <c r="A17280" s="3" t="str">
        <f t="shared" si="270"/>
        <v>WRK_44840</v>
      </c>
      <c r="B17280" t="s">
        <v>91</v>
      </c>
      <c r="C17280" s="1">
        <v>44840</v>
      </c>
      <c r="D17280">
        <v>31.524999999999999</v>
      </c>
    </row>
    <row r="17281" spans="1:4" hidden="1" x14ac:dyDescent="0.35">
      <c r="A17281" s="3" t="str">
        <f t="shared" si="270"/>
        <v>XLB_44840</v>
      </c>
      <c r="B17281" t="s">
        <v>92</v>
      </c>
      <c r="C17281" s="1">
        <v>44840</v>
      </c>
      <c r="D17281">
        <v>70.762</v>
      </c>
    </row>
    <row r="17282" spans="1:4" hidden="1" x14ac:dyDescent="0.35">
      <c r="A17282" s="3" t="str">
        <f t="shared" ref="A17282:A17345" si="271">CONCATENATE(B17282,"_",C17282)</f>
        <v>XLC_44840</v>
      </c>
      <c r="B17282" t="s">
        <v>93</v>
      </c>
      <c r="C17282" s="1">
        <v>44840</v>
      </c>
      <c r="D17282">
        <v>49.957000000000001</v>
      </c>
    </row>
    <row r="17283" spans="1:4" hidden="1" x14ac:dyDescent="0.35">
      <c r="A17283" s="3" t="str">
        <f t="shared" si="271"/>
        <v>XLE_44840</v>
      </c>
      <c r="B17283" t="s">
        <v>94</v>
      </c>
      <c r="C17283" s="1">
        <v>44840</v>
      </c>
      <c r="D17283">
        <v>81.599999999999994</v>
      </c>
    </row>
    <row r="17284" spans="1:4" hidden="1" x14ac:dyDescent="0.35">
      <c r="A17284" s="3" t="str">
        <f t="shared" si="271"/>
        <v>XLF_44840</v>
      </c>
      <c r="B17284" t="s">
        <v>95</v>
      </c>
      <c r="C17284" s="1">
        <v>44840</v>
      </c>
      <c r="D17284">
        <v>31.443000000000001</v>
      </c>
    </row>
    <row r="17285" spans="1:4" hidden="1" x14ac:dyDescent="0.35">
      <c r="A17285" s="3" t="str">
        <f t="shared" si="271"/>
        <v>XLI_44840</v>
      </c>
      <c r="B17285" t="s">
        <v>96</v>
      </c>
      <c r="C17285" s="1">
        <v>44840</v>
      </c>
      <c r="D17285">
        <v>86.408000000000001</v>
      </c>
    </row>
    <row r="17286" spans="1:4" hidden="1" x14ac:dyDescent="0.35">
      <c r="A17286" s="3" t="str">
        <f t="shared" si="271"/>
        <v>XLK_44840</v>
      </c>
      <c r="B17286" t="s">
        <v>97</v>
      </c>
      <c r="C17286" s="1">
        <v>44840</v>
      </c>
      <c r="D17286">
        <v>125.589</v>
      </c>
    </row>
    <row r="17287" spans="1:4" hidden="1" x14ac:dyDescent="0.35">
      <c r="A17287" s="3" t="str">
        <f t="shared" si="271"/>
        <v>XLP_44840</v>
      </c>
      <c r="B17287" t="s">
        <v>98</v>
      </c>
      <c r="C17287" s="1">
        <v>44840</v>
      </c>
      <c r="D17287">
        <v>67.028999999999996</v>
      </c>
    </row>
    <row r="17288" spans="1:4" hidden="1" x14ac:dyDescent="0.35">
      <c r="A17288" s="3" t="str">
        <f t="shared" si="271"/>
        <v>XLU_44840</v>
      </c>
      <c r="B17288" t="s">
        <v>99</v>
      </c>
      <c r="C17288" s="1">
        <v>44840</v>
      </c>
      <c r="D17288">
        <v>64.581000000000003</v>
      </c>
    </row>
    <row r="17289" spans="1:4" hidden="1" x14ac:dyDescent="0.35">
      <c r="A17289" s="3" t="str">
        <f t="shared" si="271"/>
        <v>XLV_44840</v>
      </c>
      <c r="B17289" t="s">
        <v>100</v>
      </c>
      <c r="C17289" s="1">
        <v>44840</v>
      </c>
      <c r="D17289">
        <v>124.756</v>
      </c>
    </row>
    <row r="17290" spans="1:4" hidden="1" x14ac:dyDescent="0.35">
      <c r="A17290" s="3" t="str">
        <f t="shared" si="271"/>
        <v>XLY_44840</v>
      </c>
      <c r="B17290" t="s">
        <v>101</v>
      </c>
      <c r="C17290" s="1">
        <v>44840</v>
      </c>
      <c r="D17290">
        <v>145.262</v>
      </c>
    </row>
    <row r="17291" spans="1:4" hidden="1" x14ac:dyDescent="0.35">
      <c r="A17291" s="3" t="str">
        <f t="shared" si="271"/>
        <v>XOM_44840</v>
      </c>
      <c r="B17291" t="s">
        <v>102</v>
      </c>
      <c r="C17291" s="1">
        <v>44840</v>
      </c>
      <c r="D17291">
        <v>100.447</v>
      </c>
    </row>
    <row r="17292" spans="1:4" hidden="1" x14ac:dyDescent="0.35">
      <c r="A17292" s="3" t="str">
        <f t="shared" si="271"/>
        <v>ABBV_44841</v>
      </c>
      <c r="B17292" t="s">
        <v>3</v>
      </c>
      <c r="C17292" s="1">
        <v>44841</v>
      </c>
      <c r="D17292">
        <v>136.06899999999999</v>
      </c>
    </row>
    <row r="17293" spans="1:4" hidden="1" x14ac:dyDescent="0.35">
      <c r="A17293" s="3" t="str">
        <f t="shared" si="271"/>
        <v>ACN_44841</v>
      </c>
      <c r="B17293" t="s">
        <v>4</v>
      </c>
      <c r="C17293" s="1">
        <v>44841</v>
      </c>
      <c r="D17293">
        <v>257.50700000000001</v>
      </c>
    </row>
    <row r="17294" spans="1:4" hidden="1" x14ac:dyDescent="0.35">
      <c r="A17294" s="3" t="str">
        <f t="shared" si="271"/>
        <v>AEP_44841</v>
      </c>
      <c r="B17294" t="s">
        <v>5</v>
      </c>
      <c r="C17294" s="1">
        <v>44841</v>
      </c>
      <c r="D17294">
        <v>81.462999999999994</v>
      </c>
    </row>
    <row r="17295" spans="1:4" hidden="1" x14ac:dyDescent="0.35">
      <c r="A17295" s="3" t="str">
        <f t="shared" si="271"/>
        <v>AIZ_44841</v>
      </c>
      <c r="B17295" t="s">
        <v>6</v>
      </c>
      <c r="C17295" s="1">
        <v>44841</v>
      </c>
      <c r="D17295">
        <v>146.876</v>
      </c>
    </row>
    <row r="17296" spans="1:4" hidden="1" x14ac:dyDescent="0.35">
      <c r="A17296" s="3" t="str">
        <f t="shared" si="271"/>
        <v>ALLE_44841</v>
      </c>
      <c r="B17296" t="s">
        <v>7</v>
      </c>
      <c r="C17296" s="1">
        <v>44841</v>
      </c>
      <c r="D17296">
        <v>92.075000000000003</v>
      </c>
    </row>
    <row r="17297" spans="1:4" hidden="1" x14ac:dyDescent="0.35">
      <c r="A17297" s="3" t="str">
        <f t="shared" si="271"/>
        <v>AMAT_44841</v>
      </c>
      <c r="B17297" t="s">
        <v>8</v>
      </c>
      <c r="C17297" s="1">
        <v>44841</v>
      </c>
      <c r="D17297">
        <v>82.399000000000001</v>
      </c>
    </row>
    <row r="17298" spans="1:4" hidden="1" x14ac:dyDescent="0.35">
      <c r="A17298" s="3" t="str">
        <f t="shared" si="271"/>
        <v>AMP_44841</v>
      </c>
      <c r="B17298" t="s">
        <v>9</v>
      </c>
      <c r="C17298" s="1">
        <v>44841</v>
      </c>
      <c r="D17298">
        <v>269.79700000000003</v>
      </c>
    </row>
    <row r="17299" spans="1:4" hidden="1" x14ac:dyDescent="0.35">
      <c r="A17299" s="3" t="str">
        <f t="shared" si="271"/>
        <v>AMZN_44841</v>
      </c>
      <c r="B17299" t="s">
        <v>10</v>
      </c>
      <c r="C17299" s="1">
        <v>44841</v>
      </c>
      <c r="D17299">
        <v>114.56</v>
      </c>
    </row>
    <row r="17300" spans="1:4" hidden="1" x14ac:dyDescent="0.35">
      <c r="A17300" s="3" t="str">
        <f t="shared" si="271"/>
        <v>AVB_44841</v>
      </c>
      <c r="B17300" t="s">
        <v>11</v>
      </c>
      <c r="C17300" s="1">
        <v>44841</v>
      </c>
      <c r="D17300">
        <v>170.57900000000001</v>
      </c>
    </row>
    <row r="17301" spans="1:4" hidden="1" x14ac:dyDescent="0.35">
      <c r="A17301" s="3" t="str">
        <f t="shared" si="271"/>
        <v>AVY_44841</v>
      </c>
      <c r="B17301" t="s">
        <v>12</v>
      </c>
      <c r="C17301" s="1">
        <v>44841</v>
      </c>
      <c r="D17301">
        <v>164.881</v>
      </c>
    </row>
    <row r="17302" spans="1:4" hidden="1" x14ac:dyDescent="0.35">
      <c r="A17302" s="3" t="str">
        <f t="shared" si="271"/>
        <v>AXP_44841</v>
      </c>
      <c r="B17302" t="s">
        <v>13</v>
      </c>
      <c r="C17302" s="1">
        <v>44841</v>
      </c>
      <c r="D17302">
        <v>137.99299999999999</v>
      </c>
    </row>
    <row r="17303" spans="1:4" hidden="1" x14ac:dyDescent="0.35">
      <c r="A17303" s="3" t="str">
        <f t="shared" si="271"/>
        <v>BDX_44841</v>
      </c>
      <c r="B17303" t="s">
        <v>14</v>
      </c>
      <c r="C17303" s="1">
        <v>44841</v>
      </c>
      <c r="D17303">
        <v>221.84800000000001</v>
      </c>
    </row>
    <row r="17304" spans="1:4" hidden="1" x14ac:dyDescent="0.35">
      <c r="A17304" s="3" t="str">
        <f t="shared" si="271"/>
        <v>BF-B_44841</v>
      </c>
      <c r="B17304" t="s">
        <v>15</v>
      </c>
      <c r="C17304" s="1">
        <v>44841</v>
      </c>
      <c r="D17304">
        <v>64.947000000000003</v>
      </c>
    </row>
    <row r="17305" spans="1:4" hidden="1" x14ac:dyDescent="0.35">
      <c r="A17305" s="3" t="str">
        <f t="shared" si="271"/>
        <v>BMY_44841</v>
      </c>
      <c r="B17305" t="s">
        <v>16</v>
      </c>
      <c r="C17305" s="1">
        <v>44841</v>
      </c>
      <c r="D17305">
        <v>69.14</v>
      </c>
    </row>
    <row r="17306" spans="1:4" hidden="1" x14ac:dyDescent="0.35">
      <c r="A17306" s="3" t="str">
        <f t="shared" si="271"/>
        <v>BR_44841</v>
      </c>
      <c r="B17306" t="s">
        <v>17</v>
      </c>
      <c r="C17306" s="1">
        <v>44841</v>
      </c>
      <c r="D17306">
        <v>142.15700000000001</v>
      </c>
    </row>
    <row r="17307" spans="1:4" hidden="1" x14ac:dyDescent="0.35">
      <c r="A17307" s="3" t="str">
        <f t="shared" si="271"/>
        <v>CARR_44841</v>
      </c>
      <c r="B17307" t="s">
        <v>18</v>
      </c>
      <c r="C17307" s="1">
        <v>44841</v>
      </c>
      <c r="D17307">
        <v>35.03</v>
      </c>
    </row>
    <row r="17308" spans="1:4" hidden="1" x14ac:dyDescent="0.35">
      <c r="A17308" s="3" t="str">
        <f t="shared" si="271"/>
        <v>CDW_44841</v>
      </c>
      <c r="B17308" t="s">
        <v>19</v>
      </c>
      <c r="C17308" s="1">
        <v>44841</v>
      </c>
      <c r="D17308">
        <v>159.12</v>
      </c>
    </row>
    <row r="17309" spans="1:4" hidden="1" x14ac:dyDescent="0.35">
      <c r="A17309" s="3" t="str">
        <f t="shared" si="271"/>
        <v>CE_44841</v>
      </c>
      <c r="B17309" t="s">
        <v>20</v>
      </c>
      <c r="C17309" s="1">
        <v>44841</v>
      </c>
      <c r="D17309">
        <v>89.063999999999993</v>
      </c>
    </row>
    <row r="17310" spans="1:4" hidden="1" x14ac:dyDescent="0.35">
      <c r="A17310" s="3" t="str">
        <f t="shared" si="271"/>
        <v>CHTR_44841</v>
      </c>
      <c r="B17310" t="s">
        <v>21</v>
      </c>
      <c r="C17310" s="1">
        <v>44841</v>
      </c>
      <c r="D17310">
        <v>312.52999999999997</v>
      </c>
    </row>
    <row r="17311" spans="1:4" hidden="1" x14ac:dyDescent="0.35">
      <c r="A17311" s="3" t="str">
        <f t="shared" si="271"/>
        <v>CNC_44841</v>
      </c>
      <c r="B17311" t="s">
        <v>22</v>
      </c>
      <c r="C17311" s="1">
        <v>44841</v>
      </c>
      <c r="D17311">
        <v>74.819999999999993</v>
      </c>
    </row>
    <row r="17312" spans="1:4" hidden="1" x14ac:dyDescent="0.35">
      <c r="A17312" s="3" t="str">
        <f t="shared" si="271"/>
        <v>CNP_44841</v>
      </c>
      <c r="B17312" t="s">
        <v>23</v>
      </c>
      <c r="C17312" s="1">
        <v>44841</v>
      </c>
      <c r="D17312">
        <v>26.471</v>
      </c>
    </row>
    <row r="17313" spans="1:4" hidden="1" x14ac:dyDescent="0.35">
      <c r="A17313" s="3" t="str">
        <f t="shared" si="271"/>
        <v>COP_44841</v>
      </c>
      <c r="B17313" t="s">
        <v>24</v>
      </c>
      <c r="C17313" s="1">
        <v>44841</v>
      </c>
      <c r="D17313">
        <v>116.794</v>
      </c>
    </row>
    <row r="17314" spans="1:4" hidden="1" x14ac:dyDescent="0.35">
      <c r="A17314" s="3" t="str">
        <f t="shared" si="271"/>
        <v>CTAS_44841</v>
      </c>
      <c r="B17314" t="s">
        <v>25</v>
      </c>
      <c r="C17314" s="1">
        <v>44841</v>
      </c>
      <c r="D17314">
        <v>396.35899999999998</v>
      </c>
    </row>
    <row r="17315" spans="1:4" hidden="1" x14ac:dyDescent="0.35">
      <c r="A17315" s="3" t="str">
        <f t="shared" si="271"/>
        <v>CZR_44841</v>
      </c>
      <c r="B17315" t="s">
        <v>26</v>
      </c>
      <c r="C17315" s="1">
        <v>44841</v>
      </c>
      <c r="D17315">
        <v>37.28</v>
      </c>
    </row>
    <row r="17316" spans="1:4" hidden="1" x14ac:dyDescent="0.35">
      <c r="A17316" s="3" t="str">
        <f t="shared" si="271"/>
        <v>DG_44841</v>
      </c>
      <c r="B17316" t="s">
        <v>27</v>
      </c>
      <c r="C17316" s="1">
        <v>44841</v>
      </c>
      <c r="D17316">
        <v>238.96899999999999</v>
      </c>
    </row>
    <row r="17317" spans="1:4" hidden="1" x14ac:dyDescent="0.35">
      <c r="A17317" s="3" t="str">
        <f t="shared" si="271"/>
        <v>DPZ_44841</v>
      </c>
      <c r="B17317" t="s">
        <v>28</v>
      </c>
      <c r="C17317" s="1">
        <v>44841</v>
      </c>
      <c r="D17317">
        <v>313.56400000000002</v>
      </c>
    </row>
    <row r="17318" spans="1:4" x14ac:dyDescent="0.35">
      <c r="A17318" s="3" t="str">
        <f t="shared" si="271"/>
        <v>DRE_44841</v>
      </c>
      <c r="B17318" t="s">
        <v>29</v>
      </c>
      <c r="C17318" s="1">
        <v>44841</v>
      </c>
      <c r="D17318">
        <v>48.2</v>
      </c>
    </row>
    <row r="17319" spans="1:4" hidden="1" x14ac:dyDescent="0.35">
      <c r="A17319" s="3" t="str">
        <f t="shared" si="271"/>
        <v>DXC_44841</v>
      </c>
      <c r="B17319" t="s">
        <v>30</v>
      </c>
      <c r="C17319" s="1">
        <v>44841</v>
      </c>
      <c r="D17319">
        <v>26.56</v>
      </c>
    </row>
    <row r="17320" spans="1:4" hidden="1" x14ac:dyDescent="0.35">
      <c r="A17320" s="3" t="str">
        <f t="shared" si="271"/>
        <v>EWA_44841</v>
      </c>
      <c r="B17320" t="s">
        <v>31</v>
      </c>
      <c r="C17320" s="1">
        <v>44841</v>
      </c>
      <c r="D17320">
        <v>19.766999999999999</v>
      </c>
    </row>
    <row r="17321" spans="1:4" hidden="1" x14ac:dyDescent="0.35">
      <c r="A17321" s="3" t="str">
        <f t="shared" si="271"/>
        <v>EWC_44841</v>
      </c>
      <c r="B17321" t="s">
        <v>32</v>
      </c>
      <c r="C17321" s="1">
        <v>44841</v>
      </c>
      <c r="D17321">
        <v>30.72</v>
      </c>
    </row>
    <row r="17322" spans="1:4" hidden="1" x14ac:dyDescent="0.35">
      <c r="A17322" s="3" t="str">
        <f t="shared" si="271"/>
        <v>EWG_44841</v>
      </c>
      <c r="B17322" t="s">
        <v>33</v>
      </c>
      <c r="C17322" s="1">
        <v>44841</v>
      </c>
      <c r="D17322">
        <v>19.983000000000001</v>
      </c>
    </row>
    <row r="17323" spans="1:4" hidden="1" x14ac:dyDescent="0.35">
      <c r="A17323" s="3" t="str">
        <f t="shared" si="271"/>
        <v>EWH_44841</v>
      </c>
      <c r="B17323" t="s">
        <v>34</v>
      </c>
      <c r="C17323" s="1">
        <v>44841</v>
      </c>
      <c r="D17323">
        <v>18.561</v>
      </c>
    </row>
    <row r="17324" spans="1:4" hidden="1" x14ac:dyDescent="0.35">
      <c r="A17324" s="3" t="str">
        <f t="shared" si="271"/>
        <v>EWJ_44841</v>
      </c>
      <c r="B17324" t="s">
        <v>35</v>
      </c>
      <c r="C17324" s="1">
        <v>44841</v>
      </c>
      <c r="D17324">
        <v>49.698</v>
      </c>
    </row>
    <row r="17325" spans="1:4" hidden="1" x14ac:dyDescent="0.35">
      <c r="A17325" s="3" t="str">
        <f t="shared" si="271"/>
        <v>EWL_44841</v>
      </c>
      <c r="B17325" t="s">
        <v>36</v>
      </c>
      <c r="C17325" s="1">
        <v>44841</v>
      </c>
      <c r="D17325">
        <v>37.54</v>
      </c>
    </row>
    <row r="17326" spans="1:4" hidden="1" x14ac:dyDescent="0.35">
      <c r="A17326" s="3" t="str">
        <f t="shared" si="271"/>
        <v>EWQ_44841</v>
      </c>
      <c r="B17326" t="s">
        <v>37</v>
      </c>
      <c r="C17326" s="1">
        <v>44841</v>
      </c>
      <c r="D17326">
        <v>27.26</v>
      </c>
    </row>
    <row r="17327" spans="1:4" hidden="1" x14ac:dyDescent="0.35">
      <c r="A17327" s="3" t="str">
        <f t="shared" si="271"/>
        <v>EWT_44841</v>
      </c>
      <c r="B17327" t="s">
        <v>38</v>
      </c>
      <c r="C17327" s="1">
        <v>44841</v>
      </c>
      <c r="D17327">
        <v>36.929000000000002</v>
      </c>
    </row>
    <row r="17328" spans="1:4" hidden="1" x14ac:dyDescent="0.35">
      <c r="A17328" s="3" t="str">
        <f t="shared" si="271"/>
        <v>EWU_44841</v>
      </c>
      <c r="B17328" t="s">
        <v>39</v>
      </c>
      <c r="C17328" s="1">
        <v>44841</v>
      </c>
      <c r="D17328">
        <v>26.242000000000001</v>
      </c>
    </row>
    <row r="17329" spans="1:4" hidden="1" x14ac:dyDescent="0.35">
      <c r="A17329" s="3" t="str">
        <f t="shared" si="271"/>
        <v>EWY_44841</v>
      </c>
      <c r="B17329" t="s">
        <v>40</v>
      </c>
      <c r="C17329" s="1">
        <v>44841</v>
      </c>
      <c r="D17329">
        <v>48.768000000000001</v>
      </c>
    </row>
    <row r="17330" spans="1:4" hidden="1" x14ac:dyDescent="0.35">
      <c r="A17330" s="3" t="str">
        <f t="shared" si="271"/>
        <v>EWZ_44841</v>
      </c>
      <c r="B17330" t="s">
        <v>41</v>
      </c>
      <c r="C17330" s="1">
        <v>44841</v>
      </c>
      <c r="D17330">
        <v>30.206</v>
      </c>
    </row>
    <row r="17331" spans="1:4" hidden="1" x14ac:dyDescent="0.35">
      <c r="A17331" s="3" t="str">
        <f t="shared" si="271"/>
        <v>FTV_44841</v>
      </c>
      <c r="B17331" t="s">
        <v>43</v>
      </c>
      <c r="C17331" s="1">
        <v>44841</v>
      </c>
      <c r="D17331">
        <v>59.996000000000002</v>
      </c>
    </row>
    <row r="17332" spans="1:4" hidden="1" x14ac:dyDescent="0.35">
      <c r="A17332" s="3" t="str">
        <f t="shared" si="271"/>
        <v>GOOG_44841</v>
      </c>
      <c r="B17332" t="s">
        <v>44</v>
      </c>
      <c r="C17332" s="1">
        <v>44841</v>
      </c>
      <c r="D17332">
        <v>99.57</v>
      </c>
    </row>
    <row r="17333" spans="1:4" hidden="1" x14ac:dyDescent="0.35">
      <c r="A17333" s="3" t="str">
        <f t="shared" si="271"/>
        <v>GPC_44841</v>
      </c>
      <c r="B17333" t="s">
        <v>45</v>
      </c>
      <c r="C17333" s="1">
        <v>44841</v>
      </c>
      <c r="D17333">
        <v>153.119</v>
      </c>
    </row>
    <row r="17334" spans="1:4" hidden="1" x14ac:dyDescent="0.35">
      <c r="A17334" s="3" t="str">
        <f t="shared" si="271"/>
        <v>GSG_44841</v>
      </c>
      <c r="B17334" t="s">
        <v>46</v>
      </c>
      <c r="C17334" s="1">
        <v>44841</v>
      </c>
      <c r="D17334">
        <v>22.61</v>
      </c>
    </row>
    <row r="17335" spans="1:4" hidden="1" x14ac:dyDescent="0.35">
      <c r="A17335" s="3" t="str">
        <f t="shared" si="271"/>
        <v>HIG_44841</v>
      </c>
      <c r="B17335" t="s">
        <v>47</v>
      </c>
      <c r="C17335" s="1">
        <v>44841</v>
      </c>
      <c r="D17335">
        <v>63.680999999999997</v>
      </c>
    </row>
    <row r="17336" spans="1:4" hidden="1" x14ac:dyDescent="0.35">
      <c r="A17336" s="3" t="str">
        <f t="shared" si="271"/>
        <v>HIGH.L_44841</v>
      </c>
      <c r="B17336" t="s">
        <v>48</v>
      </c>
      <c r="C17336" s="1">
        <v>44841</v>
      </c>
      <c r="D17336">
        <v>4.7859999999999996</v>
      </c>
    </row>
    <row r="17337" spans="1:4" hidden="1" x14ac:dyDescent="0.35">
      <c r="A17337" s="3" t="str">
        <f t="shared" si="271"/>
        <v>HST_44841</v>
      </c>
      <c r="B17337" t="s">
        <v>49</v>
      </c>
      <c r="C17337" s="1">
        <v>44841</v>
      </c>
      <c r="D17337">
        <v>16.175999999999998</v>
      </c>
    </row>
    <row r="17338" spans="1:4" hidden="1" x14ac:dyDescent="0.35">
      <c r="A17338" s="3" t="str">
        <f t="shared" si="271"/>
        <v>HYG_44841</v>
      </c>
      <c r="B17338" t="s">
        <v>50</v>
      </c>
      <c r="C17338" s="1">
        <v>44841</v>
      </c>
      <c r="D17338">
        <v>70.823999999999998</v>
      </c>
    </row>
    <row r="17339" spans="1:4" hidden="1" x14ac:dyDescent="0.35">
      <c r="A17339" s="3" t="str">
        <f t="shared" si="271"/>
        <v>IAU_44841</v>
      </c>
      <c r="B17339" t="s">
        <v>51</v>
      </c>
      <c r="C17339" s="1">
        <v>44841</v>
      </c>
      <c r="D17339">
        <v>32.19</v>
      </c>
    </row>
    <row r="17340" spans="1:4" hidden="1" x14ac:dyDescent="0.35">
      <c r="A17340" s="3" t="str">
        <f t="shared" si="271"/>
        <v>ICLN_44841</v>
      </c>
      <c r="B17340" t="s">
        <v>52</v>
      </c>
      <c r="C17340" s="1">
        <v>44841</v>
      </c>
      <c r="D17340">
        <v>18.398</v>
      </c>
    </row>
    <row r="17341" spans="1:4" hidden="1" x14ac:dyDescent="0.35">
      <c r="A17341" s="3" t="str">
        <f t="shared" si="271"/>
        <v>IEAA.L_44841</v>
      </c>
      <c r="B17341" t="s">
        <v>53</v>
      </c>
      <c r="C17341" s="1">
        <v>44841</v>
      </c>
      <c r="D17341">
        <v>4.5460000000000003</v>
      </c>
    </row>
    <row r="17342" spans="1:4" hidden="1" x14ac:dyDescent="0.35">
      <c r="A17342" s="3" t="str">
        <f t="shared" si="271"/>
        <v>IEF_44841</v>
      </c>
      <c r="B17342" t="s">
        <v>54</v>
      </c>
      <c r="C17342" s="1">
        <v>44841</v>
      </c>
      <c r="D17342">
        <v>94.628</v>
      </c>
    </row>
    <row r="17343" spans="1:4" hidden="1" x14ac:dyDescent="0.35">
      <c r="A17343" s="3" t="str">
        <f t="shared" si="271"/>
        <v>IEFM.L_44841</v>
      </c>
      <c r="B17343" t="s">
        <v>55</v>
      </c>
      <c r="C17343" s="1">
        <v>44841</v>
      </c>
      <c r="D17343">
        <v>699.95</v>
      </c>
    </row>
    <row r="17344" spans="1:4" hidden="1" x14ac:dyDescent="0.35">
      <c r="A17344" s="3" t="str">
        <f t="shared" si="271"/>
        <v>IEMG_44841</v>
      </c>
      <c r="B17344" t="s">
        <v>56</v>
      </c>
      <c r="C17344" s="1">
        <v>44841</v>
      </c>
      <c r="D17344">
        <v>43.286000000000001</v>
      </c>
    </row>
    <row r="17345" spans="1:4" hidden="1" x14ac:dyDescent="0.35">
      <c r="A17345" s="3" t="str">
        <f t="shared" si="271"/>
        <v>IEUS_44841</v>
      </c>
      <c r="B17345" t="s">
        <v>57</v>
      </c>
      <c r="C17345" s="1">
        <v>44841</v>
      </c>
      <c r="D17345">
        <v>40.893999999999998</v>
      </c>
    </row>
    <row r="17346" spans="1:4" hidden="1" x14ac:dyDescent="0.35">
      <c r="A17346" s="3" t="str">
        <f t="shared" ref="A17346:A17409" si="272">CONCATENATE(B17346,"_",C17346)</f>
        <v>IEVL.L_44841</v>
      </c>
      <c r="B17346" t="s">
        <v>58</v>
      </c>
      <c r="C17346" s="1">
        <v>44841</v>
      </c>
      <c r="D17346">
        <v>6.3920000000000003</v>
      </c>
    </row>
    <row r="17347" spans="1:4" hidden="1" x14ac:dyDescent="0.35">
      <c r="A17347" s="3" t="str">
        <f t="shared" si="272"/>
        <v>IGF_44841</v>
      </c>
      <c r="B17347" t="s">
        <v>59</v>
      </c>
      <c r="C17347" s="1">
        <v>44841</v>
      </c>
      <c r="D17347">
        <v>41.246000000000002</v>
      </c>
    </row>
    <row r="17348" spans="1:4" hidden="1" x14ac:dyDescent="0.35">
      <c r="A17348" s="3" t="str">
        <f t="shared" si="272"/>
        <v>INDA_44841</v>
      </c>
      <c r="B17348" t="s">
        <v>60</v>
      </c>
      <c r="C17348" s="1">
        <v>44841</v>
      </c>
      <c r="D17348">
        <v>40.4</v>
      </c>
    </row>
    <row r="17349" spans="1:4" hidden="1" x14ac:dyDescent="0.35">
      <c r="A17349" s="3" t="str">
        <f t="shared" si="272"/>
        <v>IUMO.L_44841</v>
      </c>
      <c r="B17349" t="s">
        <v>61</v>
      </c>
      <c r="C17349" s="1">
        <v>44841</v>
      </c>
      <c r="D17349">
        <v>9.5120000000000005</v>
      </c>
    </row>
    <row r="17350" spans="1:4" hidden="1" x14ac:dyDescent="0.35">
      <c r="A17350" s="3" t="str">
        <f t="shared" si="272"/>
        <v>IUVL.L_44841</v>
      </c>
      <c r="B17350" t="s">
        <v>62</v>
      </c>
      <c r="C17350" s="1">
        <v>44841</v>
      </c>
      <c r="D17350">
        <v>7.452</v>
      </c>
    </row>
    <row r="17351" spans="1:4" hidden="1" x14ac:dyDescent="0.35">
      <c r="A17351" s="3" t="str">
        <f t="shared" si="272"/>
        <v>IVV_44841</v>
      </c>
      <c r="B17351" t="s">
        <v>63</v>
      </c>
      <c r="C17351" s="1">
        <v>44841</v>
      </c>
      <c r="D17351">
        <v>362.762</v>
      </c>
    </row>
    <row r="17352" spans="1:4" hidden="1" x14ac:dyDescent="0.35">
      <c r="A17352" s="3" t="str">
        <f t="shared" si="272"/>
        <v>IWM_44841</v>
      </c>
      <c r="B17352" t="s">
        <v>64</v>
      </c>
      <c r="C17352" s="1">
        <v>44841</v>
      </c>
      <c r="D17352">
        <v>167.83600000000001</v>
      </c>
    </row>
    <row r="17353" spans="1:4" hidden="1" x14ac:dyDescent="0.35">
      <c r="A17353" s="3" t="str">
        <f t="shared" si="272"/>
        <v>IXN_44841</v>
      </c>
      <c r="B17353" t="s">
        <v>65</v>
      </c>
      <c r="C17353" s="1">
        <v>44841</v>
      </c>
      <c r="D17353">
        <v>42.883000000000003</v>
      </c>
    </row>
    <row r="17354" spans="1:4" hidden="1" x14ac:dyDescent="0.35">
      <c r="A17354" s="3" t="str">
        <f t="shared" si="272"/>
        <v>JPEA.L_44841</v>
      </c>
      <c r="B17354" t="s">
        <v>66</v>
      </c>
      <c r="C17354" s="1">
        <v>44841</v>
      </c>
      <c r="D17354">
        <v>4.5199999999999996</v>
      </c>
    </row>
    <row r="17355" spans="1:4" hidden="1" x14ac:dyDescent="0.35">
      <c r="A17355" s="3" t="str">
        <f t="shared" si="272"/>
        <v>JPM_44841</v>
      </c>
      <c r="B17355" t="s">
        <v>67</v>
      </c>
      <c r="C17355" s="1">
        <v>44841</v>
      </c>
      <c r="D17355">
        <v>105.203</v>
      </c>
    </row>
    <row r="17356" spans="1:4" hidden="1" x14ac:dyDescent="0.35">
      <c r="A17356" s="3" t="str">
        <f t="shared" si="272"/>
        <v>KR_44841</v>
      </c>
      <c r="B17356" t="s">
        <v>68</v>
      </c>
      <c r="C17356" s="1">
        <v>44841</v>
      </c>
      <c r="D17356">
        <v>42.52</v>
      </c>
    </row>
    <row r="17357" spans="1:4" hidden="1" x14ac:dyDescent="0.35">
      <c r="A17357" s="3" t="str">
        <f t="shared" si="272"/>
        <v>LQD_44841</v>
      </c>
      <c r="B17357" t="s">
        <v>69</v>
      </c>
      <c r="C17357" s="1">
        <v>44841</v>
      </c>
      <c r="D17357">
        <v>101.48699999999999</v>
      </c>
    </row>
    <row r="17358" spans="1:4" hidden="1" x14ac:dyDescent="0.35">
      <c r="A17358" s="3" t="str">
        <f t="shared" si="272"/>
        <v>MCHI_44841</v>
      </c>
      <c r="B17358" t="s">
        <v>70</v>
      </c>
      <c r="C17358" s="1">
        <v>44841</v>
      </c>
      <c r="D17358">
        <v>42.465000000000003</v>
      </c>
    </row>
    <row r="17359" spans="1:4" hidden="1" x14ac:dyDescent="0.35">
      <c r="A17359" s="3" t="str">
        <f t="shared" si="272"/>
        <v>META_44841</v>
      </c>
      <c r="B17359" t="s">
        <v>144</v>
      </c>
      <c r="C17359" s="1">
        <v>44841</v>
      </c>
      <c r="D17359">
        <v>133.44999999999999</v>
      </c>
    </row>
    <row r="17360" spans="1:4" hidden="1" x14ac:dyDescent="0.35">
      <c r="A17360" s="3" t="str">
        <f t="shared" si="272"/>
        <v>MVEU.L_44841</v>
      </c>
      <c r="B17360" t="s">
        <v>71</v>
      </c>
      <c r="C17360" s="1">
        <v>44841</v>
      </c>
      <c r="D17360">
        <v>46.244999999999997</v>
      </c>
    </row>
    <row r="17361" spans="1:4" hidden="1" x14ac:dyDescent="0.35">
      <c r="A17361" s="3" t="str">
        <f t="shared" si="272"/>
        <v>OGN_44841</v>
      </c>
      <c r="B17361" t="s">
        <v>72</v>
      </c>
      <c r="C17361" s="1">
        <v>44841</v>
      </c>
      <c r="D17361">
        <v>23.738</v>
      </c>
    </row>
    <row r="17362" spans="1:4" hidden="1" x14ac:dyDescent="0.35">
      <c r="A17362" s="3" t="str">
        <f t="shared" si="272"/>
        <v>PG_44841</v>
      </c>
      <c r="B17362" t="s">
        <v>73</v>
      </c>
      <c r="C17362" s="1">
        <v>44841</v>
      </c>
      <c r="D17362">
        <v>122.624</v>
      </c>
    </row>
    <row r="17363" spans="1:4" hidden="1" x14ac:dyDescent="0.35">
      <c r="A17363" s="3" t="str">
        <f t="shared" si="272"/>
        <v>PPL_44841</v>
      </c>
      <c r="B17363" t="s">
        <v>74</v>
      </c>
      <c r="C17363" s="1">
        <v>44841</v>
      </c>
      <c r="D17363">
        <v>24.488</v>
      </c>
    </row>
    <row r="17364" spans="1:4" hidden="1" x14ac:dyDescent="0.35">
      <c r="A17364" s="3" t="str">
        <f t="shared" si="272"/>
        <v>PRU_44841</v>
      </c>
      <c r="B17364" t="s">
        <v>75</v>
      </c>
      <c r="C17364" s="1">
        <v>44841</v>
      </c>
      <c r="D17364">
        <v>90.061999999999998</v>
      </c>
    </row>
    <row r="17365" spans="1:4" hidden="1" x14ac:dyDescent="0.35">
      <c r="A17365" s="3" t="str">
        <f t="shared" si="272"/>
        <v>PYPL_44841</v>
      </c>
      <c r="B17365" t="s">
        <v>76</v>
      </c>
      <c r="C17365" s="1">
        <v>44841</v>
      </c>
      <c r="D17365">
        <v>90.17</v>
      </c>
    </row>
    <row r="17366" spans="1:4" hidden="1" x14ac:dyDescent="0.35">
      <c r="A17366" s="3" t="str">
        <f t="shared" si="272"/>
        <v>RE_44841</v>
      </c>
      <c r="B17366" t="s">
        <v>77</v>
      </c>
      <c r="C17366" s="1">
        <v>44841</v>
      </c>
      <c r="D17366">
        <v>263.084</v>
      </c>
    </row>
    <row r="17367" spans="1:4" hidden="1" x14ac:dyDescent="0.35">
      <c r="A17367" s="3" t="str">
        <f t="shared" si="272"/>
        <v>REET_44841</v>
      </c>
      <c r="B17367" t="s">
        <v>78</v>
      </c>
      <c r="C17367" s="1">
        <v>44841</v>
      </c>
      <c r="D17367">
        <v>20.71</v>
      </c>
    </row>
    <row r="17368" spans="1:4" hidden="1" x14ac:dyDescent="0.35">
      <c r="A17368" s="3" t="str">
        <f t="shared" si="272"/>
        <v>ROL_44841</v>
      </c>
      <c r="B17368" t="s">
        <v>79</v>
      </c>
      <c r="C17368" s="1">
        <v>44841</v>
      </c>
      <c r="D17368">
        <v>35.915999999999997</v>
      </c>
    </row>
    <row r="17369" spans="1:4" hidden="1" x14ac:dyDescent="0.35">
      <c r="A17369" s="3" t="str">
        <f t="shared" si="272"/>
        <v>ROST_44841</v>
      </c>
      <c r="B17369" t="s">
        <v>80</v>
      </c>
      <c r="C17369" s="1">
        <v>44841</v>
      </c>
      <c r="D17369">
        <v>86.634</v>
      </c>
    </row>
    <row r="17370" spans="1:4" hidden="1" x14ac:dyDescent="0.35">
      <c r="A17370" s="3" t="str">
        <f t="shared" si="272"/>
        <v>SEGA.L_44841</v>
      </c>
      <c r="B17370" t="s">
        <v>81</v>
      </c>
      <c r="C17370" s="1">
        <v>44841</v>
      </c>
      <c r="D17370">
        <v>94.563000000000002</v>
      </c>
    </row>
    <row r="17371" spans="1:4" hidden="1" x14ac:dyDescent="0.35">
      <c r="A17371" s="3" t="str">
        <f t="shared" si="272"/>
        <v>SHY_44841</v>
      </c>
      <c r="B17371" t="s">
        <v>82</v>
      </c>
      <c r="C17371" s="1">
        <v>44841</v>
      </c>
      <c r="D17371">
        <v>80.396000000000001</v>
      </c>
    </row>
    <row r="17372" spans="1:4" hidden="1" x14ac:dyDescent="0.35">
      <c r="A17372" s="3" t="str">
        <f t="shared" si="272"/>
        <v>SLV_44841</v>
      </c>
      <c r="B17372" t="s">
        <v>83</v>
      </c>
      <c r="C17372" s="1">
        <v>44841</v>
      </c>
      <c r="D17372">
        <v>18.5</v>
      </c>
    </row>
    <row r="17373" spans="1:4" hidden="1" x14ac:dyDescent="0.35">
      <c r="A17373" s="3" t="str">
        <f t="shared" si="272"/>
        <v>SPMV.L_44841</v>
      </c>
      <c r="B17373" t="s">
        <v>84</v>
      </c>
      <c r="C17373" s="1">
        <v>44841</v>
      </c>
      <c r="D17373">
        <v>69.84</v>
      </c>
    </row>
    <row r="17374" spans="1:4" hidden="1" x14ac:dyDescent="0.35">
      <c r="A17374" s="3" t="str">
        <f t="shared" si="272"/>
        <v>TLT_44841</v>
      </c>
      <c r="B17374" t="s">
        <v>85</v>
      </c>
      <c r="C17374" s="1">
        <v>44841</v>
      </c>
      <c r="D17374">
        <v>100.003</v>
      </c>
    </row>
    <row r="17375" spans="1:4" hidden="1" x14ac:dyDescent="0.35">
      <c r="A17375" s="3" t="str">
        <f t="shared" si="272"/>
        <v>UNH_44841</v>
      </c>
      <c r="B17375" t="s">
        <v>86</v>
      </c>
      <c r="C17375" s="1">
        <v>44841</v>
      </c>
      <c r="D17375">
        <v>503.298</v>
      </c>
    </row>
    <row r="17376" spans="1:4" hidden="1" x14ac:dyDescent="0.35">
      <c r="A17376" s="3" t="str">
        <f t="shared" si="272"/>
        <v>URI_44841</v>
      </c>
      <c r="B17376" t="s">
        <v>87</v>
      </c>
      <c r="C17376" s="1">
        <v>44841</v>
      </c>
      <c r="D17376">
        <v>283.59199999999998</v>
      </c>
    </row>
    <row r="17377" spans="1:4" hidden="1" x14ac:dyDescent="0.35">
      <c r="A17377" s="3" t="str">
        <f t="shared" si="272"/>
        <v>V_44841</v>
      </c>
      <c r="B17377" t="s">
        <v>88</v>
      </c>
      <c r="C17377" s="1">
        <v>44841</v>
      </c>
      <c r="D17377">
        <v>183.06200000000001</v>
      </c>
    </row>
    <row r="17378" spans="1:4" hidden="1" x14ac:dyDescent="0.35">
      <c r="A17378" s="3" t="str">
        <f t="shared" si="272"/>
        <v>VRSK_44841</v>
      </c>
      <c r="B17378" t="s">
        <v>89</v>
      </c>
      <c r="C17378" s="1">
        <v>44841</v>
      </c>
      <c r="D17378">
        <v>170.274</v>
      </c>
    </row>
    <row r="17379" spans="1:4" hidden="1" x14ac:dyDescent="0.35">
      <c r="A17379" s="3" t="str">
        <f t="shared" si="272"/>
        <v>VXX_44841</v>
      </c>
      <c r="B17379" t="s">
        <v>90</v>
      </c>
      <c r="C17379" s="1">
        <v>44841</v>
      </c>
      <c r="D17379">
        <v>20.91</v>
      </c>
    </row>
    <row r="17380" spans="1:4" hidden="1" x14ac:dyDescent="0.35">
      <c r="A17380" s="3" t="str">
        <f t="shared" si="272"/>
        <v>WRK_44841</v>
      </c>
      <c r="B17380" t="s">
        <v>91</v>
      </c>
      <c r="C17380" s="1">
        <v>44841</v>
      </c>
      <c r="D17380">
        <v>30.846</v>
      </c>
    </row>
    <row r="17381" spans="1:4" hidden="1" x14ac:dyDescent="0.35">
      <c r="A17381" s="3" t="str">
        <f t="shared" si="272"/>
        <v>XLB_44841</v>
      </c>
      <c r="B17381" t="s">
        <v>92</v>
      </c>
      <c r="C17381" s="1">
        <v>44841</v>
      </c>
      <c r="D17381">
        <v>69.013000000000005</v>
      </c>
    </row>
    <row r="17382" spans="1:4" hidden="1" x14ac:dyDescent="0.35">
      <c r="A17382" s="3" t="str">
        <f t="shared" si="272"/>
        <v>XLC_44841</v>
      </c>
      <c r="B17382" t="s">
        <v>93</v>
      </c>
      <c r="C17382" s="1">
        <v>44841</v>
      </c>
      <c r="D17382">
        <v>48.610999999999997</v>
      </c>
    </row>
    <row r="17383" spans="1:4" hidden="1" x14ac:dyDescent="0.35">
      <c r="A17383" s="3" t="str">
        <f t="shared" si="272"/>
        <v>XLE_44841</v>
      </c>
      <c r="B17383" t="s">
        <v>94</v>
      </c>
      <c r="C17383" s="1">
        <v>44841</v>
      </c>
      <c r="D17383">
        <v>80.965999999999994</v>
      </c>
    </row>
    <row r="17384" spans="1:4" hidden="1" x14ac:dyDescent="0.35">
      <c r="A17384" s="3" t="str">
        <f t="shared" si="272"/>
        <v>XLF_44841</v>
      </c>
      <c r="B17384" t="s">
        <v>95</v>
      </c>
      <c r="C17384" s="1">
        <v>44841</v>
      </c>
      <c r="D17384">
        <v>30.698</v>
      </c>
    </row>
    <row r="17385" spans="1:4" hidden="1" x14ac:dyDescent="0.35">
      <c r="A17385" s="3" t="str">
        <f t="shared" si="272"/>
        <v>XLI_44841</v>
      </c>
      <c r="B17385" t="s">
        <v>96</v>
      </c>
      <c r="C17385" s="1">
        <v>44841</v>
      </c>
      <c r="D17385">
        <v>84.756</v>
      </c>
    </row>
    <row r="17386" spans="1:4" hidden="1" x14ac:dyDescent="0.35">
      <c r="A17386" s="3" t="str">
        <f t="shared" si="272"/>
        <v>XLK_44841</v>
      </c>
      <c r="B17386" t="s">
        <v>97</v>
      </c>
      <c r="C17386" s="1">
        <v>44841</v>
      </c>
      <c r="D17386">
        <v>120.42400000000001</v>
      </c>
    </row>
    <row r="17387" spans="1:4" hidden="1" x14ac:dyDescent="0.35">
      <c r="A17387" s="3" t="str">
        <f t="shared" si="272"/>
        <v>XLP_44841</v>
      </c>
      <c r="B17387" t="s">
        <v>98</v>
      </c>
      <c r="C17387" s="1">
        <v>44841</v>
      </c>
      <c r="D17387">
        <v>66.025999999999996</v>
      </c>
    </row>
    <row r="17388" spans="1:4" hidden="1" x14ac:dyDescent="0.35">
      <c r="A17388" s="3" t="str">
        <f t="shared" si="272"/>
        <v>XLU_44841</v>
      </c>
      <c r="B17388" t="s">
        <v>99</v>
      </c>
      <c r="C17388" s="1">
        <v>44841</v>
      </c>
      <c r="D17388">
        <v>63.241999999999997</v>
      </c>
    </row>
    <row r="17389" spans="1:4" hidden="1" x14ac:dyDescent="0.35">
      <c r="A17389" s="3" t="str">
        <f t="shared" si="272"/>
        <v>XLV_44841</v>
      </c>
      <c r="B17389" t="s">
        <v>100</v>
      </c>
      <c r="C17389" s="1">
        <v>44841</v>
      </c>
      <c r="D17389">
        <v>122.117</v>
      </c>
    </row>
    <row r="17390" spans="1:4" hidden="1" x14ac:dyDescent="0.35">
      <c r="A17390" s="3" t="str">
        <f t="shared" si="272"/>
        <v>XLY_44841</v>
      </c>
      <c r="B17390" t="s">
        <v>101</v>
      </c>
      <c r="C17390" s="1">
        <v>44841</v>
      </c>
      <c r="D17390">
        <v>140.26599999999999</v>
      </c>
    </row>
    <row r="17391" spans="1:4" hidden="1" x14ac:dyDescent="0.35">
      <c r="A17391" s="3" t="str">
        <f t="shared" si="272"/>
        <v>XOM_44841</v>
      </c>
      <c r="B17391" t="s">
        <v>102</v>
      </c>
      <c r="C17391" s="1">
        <v>44841</v>
      </c>
      <c r="D17391">
        <v>99.433000000000007</v>
      </c>
    </row>
    <row r="17392" spans="1:4" hidden="1" x14ac:dyDescent="0.35">
      <c r="A17392" s="3" t="str">
        <f t="shared" si="272"/>
        <v>ABBV_44844</v>
      </c>
      <c r="B17392" t="s">
        <v>3</v>
      </c>
      <c r="C17392" s="1">
        <v>44844</v>
      </c>
      <c r="D17392">
        <v>135.62799999999999</v>
      </c>
    </row>
    <row r="17393" spans="1:4" hidden="1" x14ac:dyDescent="0.35">
      <c r="A17393" s="3" t="str">
        <f t="shared" si="272"/>
        <v>ACN_44844</v>
      </c>
      <c r="B17393" t="s">
        <v>4</v>
      </c>
      <c r="C17393" s="1">
        <v>44844</v>
      </c>
      <c r="D17393">
        <v>255.66300000000001</v>
      </c>
    </row>
    <row r="17394" spans="1:4" hidden="1" x14ac:dyDescent="0.35">
      <c r="A17394" s="3" t="str">
        <f t="shared" si="272"/>
        <v>AEP_44844</v>
      </c>
      <c r="B17394" t="s">
        <v>5</v>
      </c>
      <c r="C17394" s="1">
        <v>44844</v>
      </c>
      <c r="D17394">
        <v>82.896000000000001</v>
      </c>
    </row>
    <row r="17395" spans="1:4" hidden="1" x14ac:dyDescent="0.35">
      <c r="A17395" s="3" t="str">
        <f t="shared" si="272"/>
        <v>AIZ_44844</v>
      </c>
      <c r="B17395" t="s">
        <v>6</v>
      </c>
      <c r="C17395" s="1">
        <v>44844</v>
      </c>
      <c r="D17395">
        <v>148.74600000000001</v>
      </c>
    </row>
    <row r="17396" spans="1:4" hidden="1" x14ac:dyDescent="0.35">
      <c r="A17396" s="3" t="str">
        <f t="shared" si="272"/>
        <v>ALLE_44844</v>
      </c>
      <c r="B17396" t="s">
        <v>7</v>
      </c>
      <c r="C17396" s="1">
        <v>44844</v>
      </c>
      <c r="D17396">
        <v>91.447000000000003</v>
      </c>
    </row>
    <row r="17397" spans="1:4" hidden="1" x14ac:dyDescent="0.35">
      <c r="A17397" s="3" t="str">
        <f t="shared" si="272"/>
        <v>AMAT_44844</v>
      </c>
      <c r="B17397" t="s">
        <v>8</v>
      </c>
      <c r="C17397" s="1">
        <v>44844</v>
      </c>
      <c r="D17397">
        <v>78.998000000000005</v>
      </c>
    </row>
    <row r="17398" spans="1:4" hidden="1" x14ac:dyDescent="0.35">
      <c r="A17398" s="3" t="str">
        <f t="shared" si="272"/>
        <v>AMP_44844</v>
      </c>
      <c r="B17398" t="s">
        <v>9</v>
      </c>
      <c r="C17398" s="1">
        <v>44844</v>
      </c>
      <c r="D17398">
        <v>270.82900000000001</v>
      </c>
    </row>
    <row r="17399" spans="1:4" hidden="1" x14ac:dyDescent="0.35">
      <c r="A17399" s="3" t="str">
        <f t="shared" si="272"/>
        <v>AMZN_44844</v>
      </c>
      <c r="B17399" t="s">
        <v>10</v>
      </c>
      <c r="C17399" s="1">
        <v>44844</v>
      </c>
      <c r="D17399">
        <v>113.67</v>
      </c>
    </row>
    <row r="17400" spans="1:4" hidden="1" x14ac:dyDescent="0.35">
      <c r="A17400" s="3" t="str">
        <f t="shared" si="272"/>
        <v>AVB_44844</v>
      </c>
      <c r="B17400" t="s">
        <v>11</v>
      </c>
      <c r="C17400" s="1">
        <v>44844</v>
      </c>
      <c r="D17400">
        <v>169.17400000000001</v>
      </c>
    </row>
    <row r="17401" spans="1:4" hidden="1" x14ac:dyDescent="0.35">
      <c r="A17401" s="3" t="str">
        <f t="shared" si="272"/>
        <v>AVY_44844</v>
      </c>
      <c r="B17401" t="s">
        <v>12</v>
      </c>
      <c r="C17401" s="1">
        <v>44844</v>
      </c>
      <c r="D17401">
        <v>164.732</v>
      </c>
    </row>
    <row r="17402" spans="1:4" hidden="1" x14ac:dyDescent="0.35">
      <c r="A17402" s="3" t="str">
        <f t="shared" si="272"/>
        <v>AXP_44844</v>
      </c>
      <c r="B17402" t="s">
        <v>13</v>
      </c>
      <c r="C17402" s="1">
        <v>44844</v>
      </c>
      <c r="D17402">
        <v>136.51400000000001</v>
      </c>
    </row>
    <row r="17403" spans="1:4" hidden="1" x14ac:dyDescent="0.35">
      <c r="A17403" s="3" t="str">
        <f t="shared" si="272"/>
        <v>BDX_44844</v>
      </c>
      <c r="B17403" t="s">
        <v>14</v>
      </c>
      <c r="C17403" s="1">
        <v>44844</v>
      </c>
      <c r="D17403">
        <v>218.99799999999999</v>
      </c>
    </row>
    <row r="17404" spans="1:4" hidden="1" x14ac:dyDescent="0.35">
      <c r="A17404" s="3" t="str">
        <f t="shared" si="272"/>
        <v>BF-B_44844</v>
      </c>
      <c r="B17404" t="s">
        <v>15</v>
      </c>
      <c r="C17404" s="1">
        <v>44844</v>
      </c>
      <c r="D17404">
        <v>64.816999999999993</v>
      </c>
    </row>
    <row r="17405" spans="1:4" hidden="1" x14ac:dyDescent="0.35">
      <c r="A17405" s="3" t="str">
        <f t="shared" si="272"/>
        <v>BMY_44844</v>
      </c>
      <c r="B17405" t="s">
        <v>16</v>
      </c>
      <c r="C17405" s="1">
        <v>44844</v>
      </c>
      <c r="D17405">
        <v>67.930000000000007</v>
      </c>
    </row>
    <row r="17406" spans="1:4" hidden="1" x14ac:dyDescent="0.35">
      <c r="A17406" s="3" t="str">
        <f t="shared" si="272"/>
        <v>BR_44844</v>
      </c>
      <c r="B17406" t="s">
        <v>17</v>
      </c>
      <c r="C17406" s="1">
        <v>44844</v>
      </c>
      <c r="D17406">
        <v>142.81299999999999</v>
      </c>
    </row>
    <row r="17407" spans="1:4" hidden="1" x14ac:dyDescent="0.35">
      <c r="A17407" s="3" t="str">
        <f t="shared" si="272"/>
        <v>CARR_44844</v>
      </c>
      <c r="B17407" t="s">
        <v>18</v>
      </c>
      <c r="C17407" s="1">
        <v>44844</v>
      </c>
      <c r="D17407">
        <v>35.298000000000002</v>
      </c>
    </row>
    <row r="17408" spans="1:4" hidden="1" x14ac:dyDescent="0.35">
      <c r="A17408" s="3" t="str">
        <f t="shared" si="272"/>
        <v>CDW_44844</v>
      </c>
      <c r="B17408" t="s">
        <v>19</v>
      </c>
      <c r="C17408" s="1">
        <v>44844</v>
      </c>
      <c r="D17408">
        <v>157.934</v>
      </c>
    </row>
    <row r="17409" spans="1:4" hidden="1" x14ac:dyDescent="0.35">
      <c r="A17409" s="3" t="str">
        <f t="shared" si="272"/>
        <v>CE_44844</v>
      </c>
      <c r="B17409" t="s">
        <v>20</v>
      </c>
      <c r="C17409" s="1">
        <v>44844</v>
      </c>
      <c r="D17409">
        <v>90.653000000000006</v>
      </c>
    </row>
    <row r="17410" spans="1:4" hidden="1" x14ac:dyDescent="0.35">
      <c r="A17410" s="3" t="str">
        <f t="shared" ref="A17410:A17473" si="273">CONCATENATE(B17410,"_",C17410)</f>
        <v>CHTR_44844</v>
      </c>
      <c r="B17410" t="s">
        <v>21</v>
      </c>
      <c r="C17410" s="1">
        <v>44844</v>
      </c>
      <c r="D17410">
        <v>318.3</v>
      </c>
    </row>
    <row r="17411" spans="1:4" hidden="1" x14ac:dyDescent="0.35">
      <c r="A17411" s="3" t="str">
        <f t="shared" si="273"/>
        <v>CNC_44844</v>
      </c>
      <c r="B17411" t="s">
        <v>22</v>
      </c>
      <c r="C17411" s="1">
        <v>44844</v>
      </c>
      <c r="D17411">
        <v>73.760000000000005</v>
      </c>
    </row>
    <row r="17412" spans="1:4" hidden="1" x14ac:dyDescent="0.35">
      <c r="A17412" s="3" t="str">
        <f t="shared" si="273"/>
        <v>CNP_44844</v>
      </c>
      <c r="B17412" t="s">
        <v>23</v>
      </c>
      <c r="C17412" s="1">
        <v>44844</v>
      </c>
      <c r="D17412">
        <v>26.363</v>
      </c>
    </row>
    <row r="17413" spans="1:4" hidden="1" x14ac:dyDescent="0.35">
      <c r="A17413" s="3" t="str">
        <f t="shared" si="273"/>
        <v>COP_44844</v>
      </c>
      <c r="B17413" t="s">
        <v>24</v>
      </c>
      <c r="C17413" s="1">
        <v>44844</v>
      </c>
      <c r="D17413">
        <v>115.10899999999999</v>
      </c>
    </row>
    <row r="17414" spans="1:4" hidden="1" x14ac:dyDescent="0.35">
      <c r="A17414" s="3" t="str">
        <f t="shared" si="273"/>
        <v>CTAS_44844</v>
      </c>
      <c r="B17414" t="s">
        <v>25</v>
      </c>
      <c r="C17414" s="1">
        <v>44844</v>
      </c>
      <c r="D17414">
        <v>395.66300000000001</v>
      </c>
    </row>
    <row r="17415" spans="1:4" hidden="1" x14ac:dyDescent="0.35">
      <c r="A17415" s="3" t="str">
        <f t="shared" si="273"/>
        <v>CZR_44844</v>
      </c>
      <c r="B17415" t="s">
        <v>26</v>
      </c>
      <c r="C17415" s="1">
        <v>44844</v>
      </c>
      <c r="D17415">
        <v>35.380000000000003</v>
      </c>
    </row>
    <row r="17416" spans="1:4" hidden="1" x14ac:dyDescent="0.35">
      <c r="A17416" s="3" t="str">
        <f t="shared" si="273"/>
        <v>DG_44844</v>
      </c>
      <c r="B17416" t="s">
        <v>27</v>
      </c>
      <c r="C17416" s="1">
        <v>44844</v>
      </c>
      <c r="D17416">
        <v>239.07900000000001</v>
      </c>
    </row>
    <row r="17417" spans="1:4" hidden="1" x14ac:dyDescent="0.35">
      <c r="A17417" s="3" t="str">
        <f t="shared" si="273"/>
        <v>DPZ_44844</v>
      </c>
      <c r="B17417" t="s">
        <v>28</v>
      </c>
      <c r="C17417" s="1">
        <v>44844</v>
      </c>
      <c r="D17417">
        <v>308.72899999999998</v>
      </c>
    </row>
    <row r="17418" spans="1:4" x14ac:dyDescent="0.35">
      <c r="A17418" s="3" t="str">
        <f t="shared" si="273"/>
        <v>DRE_44844</v>
      </c>
      <c r="B17418" t="s">
        <v>29</v>
      </c>
      <c r="C17418" s="1">
        <v>44844</v>
      </c>
      <c r="D17418">
        <v>48.2</v>
      </c>
    </row>
    <row r="17419" spans="1:4" hidden="1" x14ac:dyDescent="0.35">
      <c r="A17419" s="3" t="str">
        <f t="shared" si="273"/>
        <v>DXC_44844</v>
      </c>
      <c r="B17419" t="s">
        <v>30</v>
      </c>
      <c r="C17419" s="1">
        <v>44844</v>
      </c>
      <c r="D17419">
        <v>26.78</v>
      </c>
    </row>
    <row r="17420" spans="1:4" hidden="1" x14ac:dyDescent="0.35">
      <c r="A17420" s="3" t="str">
        <f t="shared" si="273"/>
        <v>EWA_44844</v>
      </c>
      <c r="B17420" t="s">
        <v>31</v>
      </c>
      <c r="C17420" s="1">
        <v>44844</v>
      </c>
      <c r="D17420">
        <v>19.530999999999999</v>
      </c>
    </row>
    <row r="17421" spans="1:4" hidden="1" x14ac:dyDescent="0.35">
      <c r="A17421" s="3" t="str">
        <f t="shared" si="273"/>
        <v>EWC_44844</v>
      </c>
      <c r="B17421" t="s">
        <v>32</v>
      </c>
      <c r="C17421" s="1">
        <v>44844</v>
      </c>
      <c r="D17421">
        <v>30.414000000000001</v>
      </c>
    </row>
    <row r="17422" spans="1:4" hidden="1" x14ac:dyDescent="0.35">
      <c r="A17422" s="3" t="str">
        <f t="shared" si="273"/>
        <v>EWG_44844</v>
      </c>
      <c r="B17422" t="s">
        <v>33</v>
      </c>
      <c r="C17422" s="1">
        <v>44844</v>
      </c>
      <c r="D17422">
        <v>20.023</v>
      </c>
    </row>
    <row r="17423" spans="1:4" hidden="1" x14ac:dyDescent="0.35">
      <c r="A17423" s="3" t="str">
        <f t="shared" si="273"/>
        <v>EWH_44844</v>
      </c>
      <c r="B17423" t="s">
        <v>34</v>
      </c>
      <c r="C17423" s="1">
        <v>44844</v>
      </c>
      <c r="D17423">
        <v>18.265000000000001</v>
      </c>
    </row>
    <row r="17424" spans="1:4" hidden="1" x14ac:dyDescent="0.35">
      <c r="A17424" s="3" t="str">
        <f t="shared" si="273"/>
        <v>EWJ_44844</v>
      </c>
      <c r="B17424" t="s">
        <v>35</v>
      </c>
      <c r="C17424" s="1">
        <v>44844</v>
      </c>
      <c r="D17424">
        <v>49.497999999999998</v>
      </c>
    </row>
    <row r="17425" spans="1:4" hidden="1" x14ac:dyDescent="0.35">
      <c r="A17425" s="3" t="str">
        <f t="shared" si="273"/>
        <v>EWL_44844</v>
      </c>
      <c r="B17425" t="s">
        <v>36</v>
      </c>
      <c r="C17425" s="1">
        <v>44844</v>
      </c>
      <c r="D17425">
        <v>37.200000000000003</v>
      </c>
    </row>
    <row r="17426" spans="1:4" hidden="1" x14ac:dyDescent="0.35">
      <c r="A17426" s="3" t="str">
        <f t="shared" si="273"/>
        <v>EWQ_44844</v>
      </c>
      <c r="B17426" t="s">
        <v>37</v>
      </c>
      <c r="C17426" s="1">
        <v>44844</v>
      </c>
      <c r="D17426">
        <v>27.151</v>
      </c>
    </row>
    <row r="17427" spans="1:4" hidden="1" x14ac:dyDescent="0.35">
      <c r="A17427" s="3" t="str">
        <f t="shared" si="273"/>
        <v>EWT_44844</v>
      </c>
      <c r="B17427" t="s">
        <v>38</v>
      </c>
      <c r="C17427" s="1">
        <v>44844</v>
      </c>
      <c r="D17427">
        <v>36.225000000000001</v>
      </c>
    </row>
    <row r="17428" spans="1:4" hidden="1" x14ac:dyDescent="0.35">
      <c r="A17428" s="3" t="str">
        <f t="shared" si="273"/>
        <v>EWU_44844</v>
      </c>
      <c r="B17428" t="s">
        <v>39</v>
      </c>
      <c r="C17428" s="1">
        <v>44844</v>
      </c>
      <c r="D17428">
        <v>26.065000000000001</v>
      </c>
    </row>
    <row r="17429" spans="1:4" hidden="1" x14ac:dyDescent="0.35">
      <c r="A17429" s="3" t="str">
        <f t="shared" si="273"/>
        <v>EWY_44844</v>
      </c>
      <c r="B17429" t="s">
        <v>40</v>
      </c>
      <c r="C17429" s="1">
        <v>44844</v>
      </c>
      <c r="D17429">
        <v>48.116</v>
      </c>
    </row>
    <row r="17430" spans="1:4" hidden="1" x14ac:dyDescent="0.35">
      <c r="A17430" s="3" t="str">
        <f t="shared" si="273"/>
        <v>EWZ_44844</v>
      </c>
      <c r="B17430" t="s">
        <v>41</v>
      </c>
      <c r="C17430" s="1">
        <v>44844</v>
      </c>
      <c r="D17430">
        <v>30.196999999999999</v>
      </c>
    </row>
    <row r="17431" spans="1:4" hidden="1" x14ac:dyDescent="0.35">
      <c r="A17431" s="3" t="str">
        <f t="shared" si="273"/>
        <v>FTV_44844</v>
      </c>
      <c r="B17431" t="s">
        <v>43</v>
      </c>
      <c r="C17431" s="1">
        <v>44844</v>
      </c>
      <c r="D17431">
        <v>59.515999999999998</v>
      </c>
    </row>
    <row r="17432" spans="1:4" hidden="1" x14ac:dyDescent="0.35">
      <c r="A17432" s="3" t="str">
        <f t="shared" si="273"/>
        <v>GOOG_44844</v>
      </c>
      <c r="B17432" t="s">
        <v>44</v>
      </c>
      <c r="C17432" s="1">
        <v>44844</v>
      </c>
      <c r="D17432">
        <v>98.71</v>
      </c>
    </row>
    <row r="17433" spans="1:4" hidden="1" x14ac:dyDescent="0.35">
      <c r="A17433" s="3" t="str">
        <f t="shared" si="273"/>
        <v>GPC_44844</v>
      </c>
      <c r="B17433" t="s">
        <v>45</v>
      </c>
      <c r="C17433" s="1">
        <v>44844</v>
      </c>
      <c r="D17433">
        <v>153.74600000000001</v>
      </c>
    </row>
    <row r="17434" spans="1:4" hidden="1" x14ac:dyDescent="0.35">
      <c r="A17434" s="3" t="str">
        <f t="shared" si="273"/>
        <v>GSG_44844</v>
      </c>
      <c r="B17434" t="s">
        <v>46</v>
      </c>
      <c r="C17434" s="1">
        <v>44844</v>
      </c>
      <c r="D17434">
        <v>22.31</v>
      </c>
    </row>
    <row r="17435" spans="1:4" hidden="1" x14ac:dyDescent="0.35">
      <c r="A17435" s="3" t="str">
        <f t="shared" si="273"/>
        <v>HIG_44844</v>
      </c>
      <c r="B17435" t="s">
        <v>47</v>
      </c>
      <c r="C17435" s="1">
        <v>44844</v>
      </c>
      <c r="D17435">
        <v>63.442</v>
      </c>
    </row>
    <row r="17436" spans="1:4" hidden="1" x14ac:dyDescent="0.35">
      <c r="A17436" s="3" t="str">
        <f t="shared" si="273"/>
        <v>HIGH.L_44844</v>
      </c>
      <c r="B17436" t="s">
        <v>48</v>
      </c>
      <c r="C17436" s="1">
        <v>44844</v>
      </c>
      <c r="D17436">
        <v>4.7670000000000003</v>
      </c>
    </row>
    <row r="17437" spans="1:4" hidden="1" x14ac:dyDescent="0.35">
      <c r="A17437" s="3" t="str">
        <f t="shared" si="273"/>
        <v>HST_44844</v>
      </c>
      <c r="B17437" t="s">
        <v>49</v>
      </c>
      <c r="C17437" s="1">
        <v>44844</v>
      </c>
      <c r="D17437">
        <v>16.216000000000001</v>
      </c>
    </row>
    <row r="17438" spans="1:4" hidden="1" x14ac:dyDescent="0.35">
      <c r="A17438" s="3" t="str">
        <f t="shared" si="273"/>
        <v>HYG_44844</v>
      </c>
      <c r="B17438" t="s">
        <v>50</v>
      </c>
      <c r="C17438" s="1">
        <v>44844</v>
      </c>
      <c r="D17438">
        <v>69.959999999999994</v>
      </c>
    </row>
    <row r="17439" spans="1:4" hidden="1" x14ac:dyDescent="0.35">
      <c r="A17439" s="3" t="str">
        <f t="shared" si="273"/>
        <v>IAU_44844</v>
      </c>
      <c r="B17439" t="s">
        <v>51</v>
      </c>
      <c r="C17439" s="1">
        <v>44844</v>
      </c>
      <c r="D17439">
        <v>31.69</v>
      </c>
    </row>
    <row r="17440" spans="1:4" hidden="1" x14ac:dyDescent="0.35">
      <c r="A17440" s="3" t="str">
        <f t="shared" si="273"/>
        <v>ICLN_44844</v>
      </c>
      <c r="B17440" t="s">
        <v>52</v>
      </c>
      <c r="C17440" s="1">
        <v>44844</v>
      </c>
      <c r="D17440">
        <v>18.318000000000001</v>
      </c>
    </row>
    <row r="17441" spans="1:4" hidden="1" x14ac:dyDescent="0.35">
      <c r="A17441" s="3" t="str">
        <f t="shared" si="273"/>
        <v>IEAA.L_44844</v>
      </c>
      <c r="B17441" t="s">
        <v>53</v>
      </c>
      <c r="C17441" s="1">
        <v>44844</v>
      </c>
      <c r="D17441">
        <v>4.516</v>
      </c>
    </row>
    <row r="17442" spans="1:4" hidden="1" x14ac:dyDescent="0.35">
      <c r="A17442" s="3" t="str">
        <f t="shared" si="273"/>
        <v>IEF_44844</v>
      </c>
      <c r="B17442" t="s">
        <v>54</v>
      </c>
      <c r="C17442" s="1">
        <v>44844</v>
      </c>
      <c r="D17442">
        <v>94.072000000000003</v>
      </c>
    </row>
    <row r="17443" spans="1:4" hidden="1" x14ac:dyDescent="0.35">
      <c r="A17443" s="3" t="str">
        <f t="shared" si="273"/>
        <v>IEFM.L_44844</v>
      </c>
      <c r="B17443" t="s">
        <v>55</v>
      </c>
      <c r="C17443" s="1">
        <v>44844</v>
      </c>
      <c r="D17443">
        <v>696.1</v>
      </c>
    </row>
    <row r="17444" spans="1:4" hidden="1" x14ac:dyDescent="0.35">
      <c r="A17444" s="3" t="str">
        <f t="shared" si="273"/>
        <v>IEMG_44844</v>
      </c>
      <c r="B17444" t="s">
        <v>56</v>
      </c>
      <c r="C17444" s="1">
        <v>44844</v>
      </c>
      <c r="D17444">
        <v>42.732999999999997</v>
      </c>
    </row>
    <row r="17445" spans="1:4" hidden="1" x14ac:dyDescent="0.35">
      <c r="A17445" s="3" t="str">
        <f t="shared" si="273"/>
        <v>IEUS_44844</v>
      </c>
      <c r="B17445" t="s">
        <v>57</v>
      </c>
      <c r="C17445" s="1">
        <v>44844</v>
      </c>
      <c r="D17445">
        <v>40.447000000000003</v>
      </c>
    </row>
    <row r="17446" spans="1:4" hidden="1" x14ac:dyDescent="0.35">
      <c r="A17446" s="3" t="str">
        <f t="shared" si="273"/>
        <v>IEVL.L_44844</v>
      </c>
      <c r="B17446" t="s">
        <v>58</v>
      </c>
      <c r="C17446" s="1">
        <v>44844</v>
      </c>
      <c r="D17446">
        <v>6.4080000000000004</v>
      </c>
    </row>
    <row r="17447" spans="1:4" hidden="1" x14ac:dyDescent="0.35">
      <c r="A17447" s="3" t="str">
        <f t="shared" si="273"/>
        <v>IGF_44844</v>
      </c>
      <c r="B17447" t="s">
        <v>59</v>
      </c>
      <c r="C17447" s="1">
        <v>44844</v>
      </c>
      <c r="D17447">
        <v>40.96</v>
      </c>
    </row>
    <row r="17448" spans="1:4" hidden="1" x14ac:dyDescent="0.35">
      <c r="A17448" s="3" t="str">
        <f t="shared" si="273"/>
        <v>INDA_44844</v>
      </c>
      <c r="B17448" t="s">
        <v>60</v>
      </c>
      <c r="C17448" s="1">
        <v>44844</v>
      </c>
      <c r="D17448">
        <v>40.85</v>
      </c>
    </row>
    <row r="17449" spans="1:4" hidden="1" x14ac:dyDescent="0.35">
      <c r="A17449" s="3" t="str">
        <f t="shared" si="273"/>
        <v>IUMO.L_44844</v>
      </c>
      <c r="B17449" t="s">
        <v>61</v>
      </c>
      <c r="C17449" s="1">
        <v>44844</v>
      </c>
      <c r="D17449">
        <v>9.359</v>
      </c>
    </row>
    <row r="17450" spans="1:4" hidden="1" x14ac:dyDescent="0.35">
      <c r="A17450" s="3" t="str">
        <f t="shared" si="273"/>
        <v>IUVL.L_44844</v>
      </c>
      <c r="B17450" t="s">
        <v>62</v>
      </c>
      <c r="C17450" s="1">
        <v>44844</v>
      </c>
      <c r="D17450">
        <v>7.3540000000000001</v>
      </c>
    </row>
    <row r="17451" spans="1:4" hidden="1" x14ac:dyDescent="0.35">
      <c r="A17451" s="3" t="str">
        <f t="shared" si="273"/>
        <v>IVV_44844</v>
      </c>
      <c r="B17451" t="s">
        <v>63</v>
      </c>
      <c r="C17451" s="1">
        <v>44844</v>
      </c>
      <c r="D17451">
        <v>360.06400000000002</v>
      </c>
    </row>
    <row r="17452" spans="1:4" hidden="1" x14ac:dyDescent="0.35">
      <c r="A17452" s="3" t="str">
        <f t="shared" si="273"/>
        <v>IWM_44844</v>
      </c>
      <c r="B17452" t="s">
        <v>64</v>
      </c>
      <c r="C17452" s="1">
        <v>44844</v>
      </c>
      <c r="D17452">
        <v>166.9</v>
      </c>
    </row>
    <row r="17453" spans="1:4" hidden="1" x14ac:dyDescent="0.35">
      <c r="A17453" s="3" t="str">
        <f t="shared" si="273"/>
        <v>IXN_44844</v>
      </c>
      <c r="B17453" t="s">
        <v>65</v>
      </c>
      <c r="C17453" s="1">
        <v>44844</v>
      </c>
      <c r="D17453">
        <v>42.206000000000003</v>
      </c>
    </row>
    <row r="17454" spans="1:4" hidden="1" x14ac:dyDescent="0.35">
      <c r="A17454" s="3" t="str">
        <f t="shared" si="273"/>
        <v>JPEA.L_44844</v>
      </c>
      <c r="B17454" t="s">
        <v>66</v>
      </c>
      <c r="C17454" s="1">
        <v>44844</v>
      </c>
      <c r="D17454">
        <v>4.47</v>
      </c>
    </row>
    <row r="17455" spans="1:4" hidden="1" x14ac:dyDescent="0.35">
      <c r="A17455" s="3" t="str">
        <f t="shared" si="273"/>
        <v>JPM_44844</v>
      </c>
      <c r="B17455" t="s">
        <v>67</v>
      </c>
      <c r="C17455" s="1">
        <v>44844</v>
      </c>
      <c r="D17455">
        <v>104.22</v>
      </c>
    </row>
    <row r="17456" spans="1:4" hidden="1" x14ac:dyDescent="0.35">
      <c r="A17456" s="3" t="str">
        <f t="shared" si="273"/>
        <v>KR_44844</v>
      </c>
      <c r="B17456" t="s">
        <v>68</v>
      </c>
      <c r="C17456" s="1">
        <v>44844</v>
      </c>
      <c r="D17456">
        <v>43.765999999999998</v>
      </c>
    </row>
    <row r="17457" spans="1:4" hidden="1" x14ac:dyDescent="0.35">
      <c r="A17457" s="3" t="str">
        <f t="shared" si="273"/>
        <v>LQD_44844</v>
      </c>
      <c r="B17457" t="s">
        <v>69</v>
      </c>
      <c r="C17457" s="1">
        <v>44844</v>
      </c>
      <c r="D17457">
        <v>100.57599999999999</v>
      </c>
    </row>
    <row r="17458" spans="1:4" hidden="1" x14ac:dyDescent="0.35">
      <c r="A17458" s="3" t="str">
        <f t="shared" si="273"/>
        <v>MCHI_44844</v>
      </c>
      <c r="B17458" t="s">
        <v>70</v>
      </c>
      <c r="C17458" s="1">
        <v>44844</v>
      </c>
      <c r="D17458">
        <v>41.027000000000001</v>
      </c>
    </row>
    <row r="17459" spans="1:4" hidden="1" x14ac:dyDescent="0.35">
      <c r="A17459" s="3" t="str">
        <f t="shared" si="273"/>
        <v>META_44844</v>
      </c>
      <c r="B17459" t="s">
        <v>144</v>
      </c>
      <c r="C17459" s="1">
        <v>44844</v>
      </c>
      <c r="D17459">
        <v>133.79</v>
      </c>
    </row>
    <row r="17460" spans="1:4" hidden="1" x14ac:dyDescent="0.35">
      <c r="A17460" s="3" t="str">
        <f t="shared" si="273"/>
        <v>MVEU.L_44844</v>
      </c>
      <c r="B17460" t="s">
        <v>71</v>
      </c>
      <c r="C17460" s="1">
        <v>44844</v>
      </c>
      <c r="D17460">
        <v>46.19</v>
      </c>
    </row>
    <row r="17461" spans="1:4" hidden="1" x14ac:dyDescent="0.35">
      <c r="A17461" s="3" t="str">
        <f t="shared" si="273"/>
        <v>OGN_44844</v>
      </c>
      <c r="B17461" t="s">
        <v>72</v>
      </c>
      <c r="C17461" s="1">
        <v>44844</v>
      </c>
      <c r="D17461">
        <v>23.402000000000001</v>
      </c>
    </row>
    <row r="17462" spans="1:4" hidden="1" x14ac:dyDescent="0.35">
      <c r="A17462" s="3" t="str">
        <f t="shared" si="273"/>
        <v>PG_44844</v>
      </c>
      <c r="B17462" t="s">
        <v>73</v>
      </c>
      <c r="C17462" s="1">
        <v>44844</v>
      </c>
      <c r="D17462">
        <v>122.121</v>
      </c>
    </row>
    <row r="17463" spans="1:4" hidden="1" x14ac:dyDescent="0.35">
      <c r="A17463" s="3" t="str">
        <f t="shared" si="273"/>
        <v>PPL_44844</v>
      </c>
      <c r="B17463" t="s">
        <v>74</v>
      </c>
      <c r="C17463" s="1">
        <v>44844</v>
      </c>
      <c r="D17463">
        <v>24.677</v>
      </c>
    </row>
    <row r="17464" spans="1:4" hidden="1" x14ac:dyDescent="0.35">
      <c r="A17464" s="3" t="str">
        <f t="shared" si="273"/>
        <v>PRU_44844</v>
      </c>
      <c r="B17464" t="s">
        <v>75</v>
      </c>
      <c r="C17464" s="1">
        <v>44844</v>
      </c>
      <c r="D17464">
        <v>90.131</v>
      </c>
    </row>
    <row r="17465" spans="1:4" hidden="1" x14ac:dyDescent="0.35">
      <c r="A17465" s="3" t="str">
        <f t="shared" si="273"/>
        <v>PYPL_44844</v>
      </c>
      <c r="B17465" t="s">
        <v>76</v>
      </c>
      <c r="C17465" s="1">
        <v>44844</v>
      </c>
      <c r="D17465">
        <v>84.52</v>
      </c>
    </row>
    <row r="17466" spans="1:4" hidden="1" x14ac:dyDescent="0.35">
      <c r="A17466" s="3" t="str">
        <f t="shared" si="273"/>
        <v>RE_44844</v>
      </c>
      <c r="B17466" t="s">
        <v>77</v>
      </c>
      <c r="C17466" s="1">
        <v>44844</v>
      </c>
      <c r="D17466">
        <v>266.13799999999998</v>
      </c>
    </row>
    <row r="17467" spans="1:4" hidden="1" x14ac:dyDescent="0.35">
      <c r="A17467" s="3" t="str">
        <f t="shared" si="273"/>
        <v>REET_44844</v>
      </c>
      <c r="B17467" t="s">
        <v>78</v>
      </c>
      <c r="C17467" s="1">
        <v>44844</v>
      </c>
      <c r="D17467">
        <v>20.54</v>
      </c>
    </row>
    <row r="17468" spans="1:4" hidden="1" x14ac:dyDescent="0.35">
      <c r="A17468" s="3" t="str">
        <f t="shared" si="273"/>
        <v>ROL_44844</v>
      </c>
      <c r="B17468" t="s">
        <v>79</v>
      </c>
      <c r="C17468" s="1">
        <v>44844</v>
      </c>
      <c r="D17468">
        <v>36.204000000000001</v>
      </c>
    </row>
    <row r="17469" spans="1:4" hidden="1" x14ac:dyDescent="0.35">
      <c r="A17469" s="3" t="str">
        <f t="shared" si="273"/>
        <v>ROST_44844</v>
      </c>
      <c r="B17469" t="s">
        <v>80</v>
      </c>
      <c r="C17469" s="1">
        <v>44844</v>
      </c>
      <c r="D17469">
        <v>85.646000000000001</v>
      </c>
    </row>
    <row r="17470" spans="1:4" hidden="1" x14ac:dyDescent="0.35">
      <c r="A17470" s="3" t="str">
        <f t="shared" si="273"/>
        <v>SEGA.L_44844</v>
      </c>
      <c r="B17470" t="s">
        <v>81</v>
      </c>
      <c r="C17470" s="1">
        <v>44844</v>
      </c>
      <c r="D17470">
        <v>93.894999999999996</v>
      </c>
    </row>
    <row r="17471" spans="1:4" hidden="1" x14ac:dyDescent="0.35">
      <c r="A17471" s="3" t="str">
        <f t="shared" si="273"/>
        <v>SHY_44844</v>
      </c>
      <c r="B17471" t="s">
        <v>82</v>
      </c>
      <c r="C17471" s="1">
        <v>44844</v>
      </c>
      <c r="D17471">
        <v>80.366</v>
      </c>
    </row>
    <row r="17472" spans="1:4" hidden="1" x14ac:dyDescent="0.35">
      <c r="A17472" s="3" t="str">
        <f t="shared" si="273"/>
        <v>SLV_44844</v>
      </c>
      <c r="B17472" t="s">
        <v>83</v>
      </c>
      <c r="C17472" s="1">
        <v>44844</v>
      </c>
      <c r="D17472">
        <v>18.09</v>
      </c>
    </row>
    <row r="17473" spans="1:4" hidden="1" x14ac:dyDescent="0.35">
      <c r="A17473" s="3" t="str">
        <f t="shared" si="273"/>
        <v>SPMV.L_44844</v>
      </c>
      <c r="B17473" t="s">
        <v>84</v>
      </c>
      <c r="C17473" s="1">
        <v>44844</v>
      </c>
      <c r="D17473">
        <v>69.19</v>
      </c>
    </row>
    <row r="17474" spans="1:4" hidden="1" x14ac:dyDescent="0.35">
      <c r="A17474" s="3" t="str">
        <f t="shared" ref="A17474:A17537" si="274">CONCATENATE(B17474,"_",C17474)</f>
        <v>TLT_44844</v>
      </c>
      <c r="B17474" t="s">
        <v>85</v>
      </c>
      <c r="C17474" s="1">
        <v>44844</v>
      </c>
      <c r="D17474">
        <v>98.447999999999993</v>
      </c>
    </row>
    <row r="17475" spans="1:4" hidden="1" x14ac:dyDescent="0.35">
      <c r="A17475" s="3" t="str">
        <f t="shared" si="274"/>
        <v>UNH_44844</v>
      </c>
      <c r="B17475" t="s">
        <v>86</v>
      </c>
      <c r="C17475" s="1">
        <v>44844</v>
      </c>
      <c r="D17475">
        <v>497.327</v>
      </c>
    </row>
    <row r="17476" spans="1:4" hidden="1" x14ac:dyDescent="0.35">
      <c r="A17476" s="3" t="str">
        <f t="shared" si="274"/>
        <v>URI_44844</v>
      </c>
      <c r="B17476" t="s">
        <v>87</v>
      </c>
      <c r="C17476" s="1">
        <v>44844</v>
      </c>
      <c r="D17476">
        <v>281.101</v>
      </c>
    </row>
    <row r="17477" spans="1:4" hidden="1" x14ac:dyDescent="0.35">
      <c r="A17477" s="3" t="str">
        <f t="shared" si="274"/>
        <v>V_44844</v>
      </c>
      <c r="B17477" t="s">
        <v>88</v>
      </c>
      <c r="C17477" s="1">
        <v>44844</v>
      </c>
      <c r="D17477">
        <v>181.41800000000001</v>
      </c>
    </row>
    <row r="17478" spans="1:4" hidden="1" x14ac:dyDescent="0.35">
      <c r="A17478" s="3" t="str">
        <f t="shared" si="274"/>
        <v>VRSK_44844</v>
      </c>
      <c r="B17478" t="s">
        <v>89</v>
      </c>
      <c r="C17478" s="1">
        <v>44844</v>
      </c>
      <c r="D17478">
        <v>169.38499999999999</v>
      </c>
    </row>
    <row r="17479" spans="1:4" hidden="1" x14ac:dyDescent="0.35">
      <c r="A17479" s="3" t="str">
        <f t="shared" si="274"/>
        <v>VXX_44844</v>
      </c>
      <c r="B17479" t="s">
        <v>90</v>
      </c>
      <c r="C17479" s="1">
        <v>44844</v>
      </c>
      <c r="D17479">
        <v>21.43</v>
      </c>
    </row>
    <row r="17480" spans="1:4" hidden="1" x14ac:dyDescent="0.35">
      <c r="A17480" s="3" t="str">
        <f t="shared" si="274"/>
        <v>WRK_44844</v>
      </c>
      <c r="B17480" t="s">
        <v>91</v>
      </c>
      <c r="C17480" s="1">
        <v>44844</v>
      </c>
      <c r="D17480">
        <v>30.866</v>
      </c>
    </row>
    <row r="17481" spans="1:4" hidden="1" x14ac:dyDescent="0.35">
      <c r="A17481" s="3" t="str">
        <f t="shared" si="274"/>
        <v>XLB_44844</v>
      </c>
      <c r="B17481" t="s">
        <v>92</v>
      </c>
      <c r="C17481" s="1">
        <v>44844</v>
      </c>
      <c r="D17481">
        <v>69.162000000000006</v>
      </c>
    </row>
    <row r="17482" spans="1:4" hidden="1" x14ac:dyDescent="0.35">
      <c r="A17482" s="3" t="str">
        <f t="shared" si="274"/>
        <v>XLC_44844</v>
      </c>
      <c r="B17482" t="s">
        <v>93</v>
      </c>
      <c r="C17482" s="1">
        <v>44844</v>
      </c>
      <c r="D17482">
        <v>48.481000000000002</v>
      </c>
    </row>
    <row r="17483" spans="1:4" hidden="1" x14ac:dyDescent="0.35">
      <c r="A17483" s="3" t="str">
        <f t="shared" si="274"/>
        <v>XLE_44844</v>
      </c>
      <c r="B17483" t="s">
        <v>94</v>
      </c>
      <c r="C17483" s="1">
        <v>44844</v>
      </c>
      <c r="D17483">
        <v>79.304000000000002</v>
      </c>
    </row>
    <row r="17484" spans="1:4" hidden="1" x14ac:dyDescent="0.35">
      <c r="A17484" s="3" t="str">
        <f t="shared" si="274"/>
        <v>XLF_44844</v>
      </c>
      <c r="B17484" t="s">
        <v>95</v>
      </c>
      <c r="C17484" s="1">
        <v>44844</v>
      </c>
      <c r="D17484">
        <v>30.559000000000001</v>
      </c>
    </row>
    <row r="17485" spans="1:4" hidden="1" x14ac:dyDescent="0.35">
      <c r="A17485" s="3" t="str">
        <f t="shared" si="274"/>
        <v>XLI_44844</v>
      </c>
      <c r="B17485" t="s">
        <v>96</v>
      </c>
      <c r="C17485" s="1">
        <v>44844</v>
      </c>
      <c r="D17485">
        <v>85.054000000000002</v>
      </c>
    </row>
    <row r="17486" spans="1:4" hidden="1" x14ac:dyDescent="0.35">
      <c r="A17486" s="3" t="str">
        <f t="shared" si="274"/>
        <v>XLK_44844</v>
      </c>
      <c r="B17486" t="s">
        <v>97</v>
      </c>
      <c r="C17486" s="1">
        <v>44844</v>
      </c>
      <c r="D17486">
        <v>118.4</v>
      </c>
    </row>
    <row r="17487" spans="1:4" hidden="1" x14ac:dyDescent="0.35">
      <c r="A17487" s="3" t="str">
        <f t="shared" si="274"/>
        <v>XLP_44844</v>
      </c>
      <c r="B17487" t="s">
        <v>98</v>
      </c>
      <c r="C17487" s="1">
        <v>44844</v>
      </c>
      <c r="D17487">
        <v>66.265000000000001</v>
      </c>
    </row>
    <row r="17488" spans="1:4" hidden="1" x14ac:dyDescent="0.35">
      <c r="A17488" s="3" t="str">
        <f t="shared" si="274"/>
        <v>XLU_44844</v>
      </c>
      <c r="B17488" t="s">
        <v>99</v>
      </c>
      <c r="C17488" s="1">
        <v>44844</v>
      </c>
      <c r="D17488">
        <v>63.350999999999999</v>
      </c>
    </row>
    <row r="17489" spans="1:4" hidden="1" x14ac:dyDescent="0.35">
      <c r="A17489" s="3" t="str">
        <f t="shared" si="274"/>
        <v>XLV_44844</v>
      </c>
      <c r="B17489" t="s">
        <v>100</v>
      </c>
      <c r="C17489" s="1">
        <v>44844</v>
      </c>
      <c r="D17489">
        <v>121.35</v>
      </c>
    </row>
    <row r="17490" spans="1:4" hidden="1" x14ac:dyDescent="0.35">
      <c r="A17490" s="3" t="str">
        <f t="shared" si="274"/>
        <v>XLY_44844</v>
      </c>
      <c r="B17490" t="s">
        <v>101</v>
      </c>
      <c r="C17490" s="1">
        <v>44844</v>
      </c>
      <c r="D17490">
        <v>139.398</v>
      </c>
    </row>
    <row r="17491" spans="1:4" hidden="1" x14ac:dyDescent="0.35">
      <c r="A17491" s="3" t="str">
        <f t="shared" si="274"/>
        <v>XOM_44844</v>
      </c>
      <c r="B17491" t="s">
        <v>102</v>
      </c>
      <c r="C17491" s="1">
        <v>44844</v>
      </c>
      <c r="D17491">
        <v>97.278000000000006</v>
      </c>
    </row>
    <row r="17492" spans="1:4" hidden="1" x14ac:dyDescent="0.35">
      <c r="A17492" s="3" t="str">
        <f t="shared" si="274"/>
        <v>ABBV_44845</v>
      </c>
      <c r="B17492" t="s">
        <v>3</v>
      </c>
      <c r="C17492" s="1">
        <v>44845</v>
      </c>
      <c r="D17492">
        <v>138.76599999999999</v>
      </c>
    </row>
    <row r="17493" spans="1:4" hidden="1" x14ac:dyDescent="0.35">
      <c r="A17493" s="3" t="str">
        <f t="shared" si="274"/>
        <v>ACN_44845</v>
      </c>
      <c r="B17493" t="s">
        <v>4</v>
      </c>
      <c r="C17493" s="1">
        <v>44845</v>
      </c>
      <c r="D17493">
        <v>250.834</v>
      </c>
    </row>
    <row r="17494" spans="1:4" hidden="1" x14ac:dyDescent="0.35">
      <c r="A17494" s="3" t="str">
        <f t="shared" si="274"/>
        <v>AEP_44845</v>
      </c>
      <c r="B17494" t="s">
        <v>5</v>
      </c>
      <c r="C17494" s="1">
        <v>44845</v>
      </c>
      <c r="D17494">
        <v>83.308999999999997</v>
      </c>
    </row>
    <row r="17495" spans="1:4" hidden="1" x14ac:dyDescent="0.35">
      <c r="A17495" s="3" t="str">
        <f t="shared" si="274"/>
        <v>AIZ_44845</v>
      </c>
      <c r="B17495" t="s">
        <v>6</v>
      </c>
      <c r="C17495" s="1">
        <v>44845</v>
      </c>
      <c r="D17495">
        <v>149.28299999999999</v>
      </c>
    </row>
    <row r="17496" spans="1:4" hidden="1" x14ac:dyDescent="0.35">
      <c r="A17496" s="3" t="str">
        <f t="shared" si="274"/>
        <v>ALLE_44845</v>
      </c>
      <c r="B17496" t="s">
        <v>7</v>
      </c>
      <c r="C17496" s="1">
        <v>44845</v>
      </c>
      <c r="D17496">
        <v>91.238</v>
      </c>
    </row>
    <row r="17497" spans="1:4" hidden="1" x14ac:dyDescent="0.35">
      <c r="A17497" s="3" t="str">
        <f t="shared" si="274"/>
        <v>AMAT_44845</v>
      </c>
      <c r="B17497" t="s">
        <v>8</v>
      </c>
      <c r="C17497" s="1">
        <v>44845</v>
      </c>
      <c r="D17497">
        <v>76.114999999999995</v>
      </c>
    </row>
    <row r="17498" spans="1:4" hidden="1" x14ac:dyDescent="0.35">
      <c r="A17498" s="3" t="str">
        <f t="shared" si="274"/>
        <v>AMP_44845</v>
      </c>
      <c r="B17498" t="s">
        <v>9</v>
      </c>
      <c r="C17498" s="1">
        <v>44845</v>
      </c>
      <c r="D17498">
        <v>264.26900000000001</v>
      </c>
    </row>
    <row r="17499" spans="1:4" hidden="1" x14ac:dyDescent="0.35">
      <c r="A17499" s="3" t="str">
        <f t="shared" si="274"/>
        <v>AMZN_44845</v>
      </c>
      <c r="B17499" t="s">
        <v>10</v>
      </c>
      <c r="C17499" s="1">
        <v>44845</v>
      </c>
      <c r="D17499">
        <v>112.21</v>
      </c>
    </row>
    <row r="17500" spans="1:4" hidden="1" x14ac:dyDescent="0.35">
      <c r="A17500" s="3" t="str">
        <f t="shared" si="274"/>
        <v>AVB_44845</v>
      </c>
      <c r="B17500" t="s">
        <v>11</v>
      </c>
      <c r="C17500" s="1">
        <v>44845</v>
      </c>
      <c r="D17500">
        <v>172.98599999999999</v>
      </c>
    </row>
    <row r="17501" spans="1:4" hidden="1" x14ac:dyDescent="0.35">
      <c r="A17501" s="3" t="str">
        <f t="shared" si="274"/>
        <v>AVY_44845</v>
      </c>
      <c r="B17501" t="s">
        <v>12</v>
      </c>
      <c r="C17501" s="1">
        <v>44845</v>
      </c>
      <c r="D17501">
        <v>165.71799999999999</v>
      </c>
    </row>
    <row r="17502" spans="1:4" hidden="1" x14ac:dyDescent="0.35">
      <c r="A17502" s="3" t="str">
        <f t="shared" si="274"/>
        <v>AXP_44845</v>
      </c>
      <c r="B17502" t="s">
        <v>13</v>
      </c>
      <c r="C17502" s="1">
        <v>44845</v>
      </c>
      <c r="D17502">
        <v>136.35499999999999</v>
      </c>
    </row>
    <row r="17503" spans="1:4" hidden="1" x14ac:dyDescent="0.35">
      <c r="A17503" s="3" t="str">
        <f t="shared" si="274"/>
        <v>BDX_44845</v>
      </c>
      <c r="B17503" t="s">
        <v>14</v>
      </c>
      <c r="C17503" s="1">
        <v>44845</v>
      </c>
      <c r="D17503">
        <v>221.828</v>
      </c>
    </row>
    <row r="17504" spans="1:4" hidden="1" x14ac:dyDescent="0.35">
      <c r="A17504" s="3" t="str">
        <f t="shared" si="274"/>
        <v>BF-B_44845</v>
      </c>
      <c r="B17504" t="s">
        <v>15</v>
      </c>
      <c r="C17504" s="1">
        <v>44845</v>
      </c>
      <c r="D17504">
        <v>64.468000000000004</v>
      </c>
    </row>
    <row r="17505" spans="1:4" hidden="1" x14ac:dyDescent="0.35">
      <c r="A17505" s="3" t="str">
        <f t="shared" si="274"/>
        <v>BMY_44845</v>
      </c>
      <c r="B17505" t="s">
        <v>16</v>
      </c>
      <c r="C17505" s="1">
        <v>44845</v>
      </c>
      <c r="D17505">
        <v>69.090999999999994</v>
      </c>
    </row>
    <row r="17506" spans="1:4" hidden="1" x14ac:dyDescent="0.35">
      <c r="A17506" s="3" t="str">
        <f t="shared" si="274"/>
        <v>BR_44845</v>
      </c>
      <c r="B17506" t="s">
        <v>17</v>
      </c>
      <c r="C17506" s="1">
        <v>44845</v>
      </c>
      <c r="D17506">
        <v>141.68899999999999</v>
      </c>
    </row>
    <row r="17507" spans="1:4" hidden="1" x14ac:dyDescent="0.35">
      <c r="A17507" s="3" t="str">
        <f t="shared" si="274"/>
        <v>CARR_44845</v>
      </c>
      <c r="B17507" t="s">
        <v>18</v>
      </c>
      <c r="C17507" s="1">
        <v>44845</v>
      </c>
      <c r="D17507">
        <v>34.851999999999997</v>
      </c>
    </row>
    <row r="17508" spans="1:4" hidden="1" x14ac:dyDescent="0.35">
      <c r="A17508" s="3" t="str">
        <f t="shared" si="274"/>
        <v>CDW_44845</v>
      </c>
      <c r="B17508" t="s">
        <v>19</v>
      </c>
      <c r="C17508" s="1">
        <v>44845</v>
      </c>
      <c r="D17508">
        <v>152.12200000000001</v>
      </c>
    </row>
    <row r="17509" spans="1:4" hidden="1" x14ac:dyDescent="0.35">
      <c r="A17509" s="3" t="str">
        <f t="shared" si="274"/>
        <v>CE_44845</v>
      </c>
      <c r="B17509" t="s">
        <v>20</v>
      </c>
      <c r="C17509" s="1">
        <v>44845</v>
      </c>
      <c r="D17509">
        <v>89.823999999999998</v>
      </c>
    </row>
    <row r="17510" spans="1:4" hidden="1" x14ac:dyDescent="0.35">
      <c r="A17510" s="3" t="str">
        <f t="shared" si="274"/>
        <v>CHTR_44845</v>
      </c>
      <c r="B17510" t="s">
        <v>21</v>
      </c>
      <c r="C17510" s="1">
        <v>44845</v>
      </c>
      <c r="D17510">
        <v>308.44</v>
      </c>
    </row>
    <row r="17511" spans="1:4" hidden="1" x14ac:dyDescent="0.35">
      <c r="A17511" s="3" t="str">
        <f t="shared" si="274"/>
        <v>CNC_44845</v>
      </c>
      <c r="B17511" t="s">
        <v>22</v>
      </c>
      <c r="C17511" s="1">
        <v>44845</v>
      </c>
      <c r="D17511">
        <v>75.319999999999993</v>
      </c>
    </row>
    <row r="17512" spans="1:4" hidden="1" x14ac:dyDescent="0.35">
      <c r="A17512" s="3" t="str">
        <f t="shared" si="274"/>
        <v>CNP_44845</v>
      </c>
      <c r="B17512" t="s">
        <v>23</v>
      </c>
      <c r="C17512" s="1">
        <v>44845</v>
      </c>
      <c r="D17512">
        <v>26.263999999999999</v>
      </c>
    </row>
    <row r="17513" spans="1:4" hidden="1" x14ac:dyDescent="0.35">
      <c r="A17513" s="3" t="str">
        <f t="shared" si="274"/>
        <v>COP_44845</v>
      </c>
      <c r="B17513" t="s">
        <v>24</v>
      </c>
      <c r="C17513" s="1">
        <v>44845</v>
      </c>
      <c r="D17513">
        <v>113.907</v>
      </c>
    </row>
    <row r="17514" spans="1:4" hidden="1" x14ac:dyDescent="0.35">
      <c r="A17514" s="3" t="str">
        <f t="shared" si="274"/>
        <v>CTAS_44845</v>
      </c>
      <c r="B17514" t="s">
        <v>25</v>
      </c>
      <c r="C17514" s="1">
        <v>44845</v>
      </c>
      <c r="D17514">
        <v>391.47399999999999</v>
      </c>
    </row>
    <row r="17515" spans="1:4" hidden="1" x14ac:dyDescent="0.35">
      <c r="A17515" s="3" t="str">
        <f t="shared" si="274"/>
        <v>CZR_44845</v>
      </c>
      <c r="B17515" t="s">
        <v>26</v>
      </c>
      <c r="C17515" s="1">
        <v>44845</v>
      </c>
      <c r="D17515">
        <v>35.19</v>
      </c>
    </row>
    <row r="17516" spans="1:4" hidden="1" x14ac:dyDescent="0.35">
      <c r="A17516" s="3" t="str">
        <f t="shared" si="274"/>
        <v>DG_44845</v>
      </c>
      <c r="B17516" t="s">
        <v>27</v>
      </c>
      <c r="C17516" s="1">
        <v>44845</v>
      </c>
      <c r="D17516">
        <v>239.09899999999999</v>
      </c>
    </row>
    <row r="17517" spans="1:4" hidden="1" x14ac:dyDescent="0.35">
      <c r="A17517" s="3" t="str">
        <f t="shared" si="274"/>
        <v>DPZ_44845</v>
      </c>
      <c r="B17517" t="s">
        <v>28</v>
      </c>
      <c r="C17517" s="1">
        <v>44845</v>
      </c>
      <c r="D17517">
        <v>302.577</v>
      </c>
    </row>
    <row r="17518" spans="1:4" x14ac:dyDescent="0.35">
      <c r="A17518" s="3" t="str">
        <f t="shared" si="274"/>
        <v>DRE_44845</v>
      </c>
      <c r="B17518" t="s">
        <v>29</v>
      </c>
      <c r="C17518" s="1">
        <v>44845</v>
      </c>
      <c r="D17518">
        <v>48.2</v>
      </c>
    </row>
    <row r="17519" spans="1:4" hidden="1" x14ac:dyDescent="0.35">
      <c r="A17519" s="3" t="str">
        <f t="shared" si="274"/>
        <v>DXC_44845</v>
      </c>
      <c r="B17519" t="s">
        <v>30</v>
      </c>
      <c r="C17519" s="1">
        <v>44845</v>
      </c>
      <c r="D17519">
        <v>26.88</v>
      </c>
    </row>
    <row r="17520" spans="1:4" hidden="1" x14ac:dyDescent="0.35">
      <c r="A17520" s="3" t="str">
        <f t="shared" si="274"/>
        <v>EWA_44845</v>
      </c>
      <c r="B17520" t="s">
        <v>31</v>
      </c>
      <c r="C17520" s="1">
        <v>44845</v>
      </c>
      <c r="D17520">
        <v>19.256</v>
      </c>
    </row>
    <row r="17521" spans="1:4" hidden="1" x14ac:dyDescent="0.35">
      <c r="A17521" s="3" t="str">
        <f t="shared" si="274"/>
        <v>EWC_44845</v>
      </c>
      <c r="B17521" t="s">
        <v>32</v>
      </c>
      <c r="C17521" s="1">
        <v>44845</v>
      </c>
      <c r="D17521">
        <v>30</v>
      </c>
    </row>
    <row r="17522" spans="1:4" hidden="1" x14ac:dyDescent="0.35">
      <c r="A17522" s="3" t="str">
        <f t="shared" si="274"/>
        <v>EWG_44845</v>
      </c>
      <c r="B17522" t="s">
        <v>33</v>
      </c>
      <c r="C17522" s="1">
        <v>44845</v>
      </c>
      <c r="D17522">
        <v>19.753</v>
      </c>
    </row>
    <row r="17523" spans="1:4" hidden="1" x14ac:dyDescent="0.35">
      <c r="A17523" s="3" t="str">
        <f t="shared" si="274"/>
        <v>EWH_44845</v>
      </c>
      <c r="B17523" t="s">
        <v>34</v>
      </c>
      <c r="C17523" s="1">
        <v>44845</v>
      </c>
      <c r="D17523">
        <v>18.068000000000001</v>
      </c>
    </row>
    <row r="17524" spans="1:4" hidden="1" x14ac:dyDescent="0.35">
      <c r="A17524" s="3" t="str">
        <f t="shared" si="274"/>
        <v>EWJ_44845</v>
      </c>
      <c r="B17524" t="s">
        <v>35</v>
      </c>
      <c r="C17524" s="1">
        <v>44845</v>
      </c>
      <c r="D17524">
        <v>48.99</v>
      </c>
    </row>
    <row r="17525" spans="1:4" hidden="1" x14ac:dyDescent="0.35">
      <c r="A17525" s="3" t="str">
        <f t="shared" si="274"/>
        <v>EWL_44845</v>
      </c>
      <c r="B17525" t="s">
        <v>36</v>
      </c>
      <c r="C17525" s="1">
        <v>44845</v>
      </c>
      <c r="D17525">
        <v>36.99</v>
      </c>
    </row>
    <row r="17526" spans="1:4" hidden="1" x14ac:dyDescent="0.35">
      <c r="A17526" s="3" t="str">
        <f t="shared" si="274"/>
        <v>EWQ_44845</v>
      </c>
      <c r="B17526" t="s">
        <v>37</v>
      </c>
      <c r="C17526" s="1">
        <v>44845</v>
      </c>
      <c r="D17526">
        <v>26.962</v>
      </c>
    </row>
    <row r="17527" spans="1:4" hidden="1" x14ac:dyDescent="0.35">
      <c r="A17527" s="3" t="str">
        <f t="shared" si="274"/>
        <v>EWT_44845</v>
      </c>
      <c r="B17527" t="s">
        <v>38</v>
      </c>
      <c r="C17527" s="1">
        <v>44845</v>
      </c>
      <c r="D17527">
        <v>35.707999999999998</v>
      </c>
    </row>
    <row r="17528" spans="1:4" hidden="1" x14ac:dyDescent="0.35">
      <c r="A17528" s="3" t="str">
        <f t="shared" si="274"/>
        <v>EWU_44845</v>
      </c>
      <c r="B17528" t="s">
        <v>39</v>
      </c>
      <c r="C17528" s="1">
        <v>44845</v>
      </c>
      <c r="D17528">
        <v>25.562999999999999</v>
      </c>
    </row>
    <row r="17529" spans="1:4" hidden="1" x14ac:dyDescent="0.35">
      <c r="A17529" s="3" t="str">
        <f t="shared" si="274"/>
        <v>EWY_44845</v>
      </c>
      <c r="B17529" t="s">
        <v>40</v>
      </c>
      <c r="C17529" s="1">
        <v>44845</v>
      </c>
      <c r="D17529">
        <v>48.036999999999999</v>
      </c>
    </row>
    <row r="17530" spans="1:4" hidden="1" x14ac:dyDescent="0.35">
      <c r="A17530" s="3" t="str">
        <f t="shared" si="274"/>
        <v>EWZ_44845</v>
      </c>
      <c r="B17530" t="s">
        <v>41</v>
      </c>
      <c r="C17530" s="1">
        <v>44845</v>
      </c>
      <c r="D17530">
        <v>29.462</v>
      </c>
    </row>
    <row r="17531" spans="1:4" hidden="1" x14ac:dyDescent="0.35">
      <c r="A17531" s="3" t="str">
        <f t="shared" si="274"/>
        <v>FTV_44845</v>
      </c>
      <c r="B17531" t="s">
        <v>43</v>
      </c>
      <c r="C17531" s="1">
        <v>44845</v>
      </c>
      <c r="D17531">
        <v>59.036999999999999</v>
      </c>
    </row>
    <row r="17532" spans="1:4" hidden="1" x14ac:dyDescent="0.35">
      <c r="A17532" s="3" t="str">
        <f t="shared" si="274"/>
        <v>GOOG_44845</v>
      </c>
      <c r="B17532" t="s">
        <v>44</v>
      </c>
      <c r="C17532" s="1">
        <v>44845</v>
      </c>
      <c r="D17532">
        <v>98.05</v>
      </c>
    </row>
    <row r="17533" spans="1:4" hidden="1" x14ac:dyDescent="0.35">
      <c r="A17533" s="3" t="str">
        <f t="shared" si="274"/>
        <v>GPC_44845</v>
      </c>
      <c r="B17533" t="s">
        <v>45</v>
      </c>
      <c r="C17533" s="1">
        <v>44845</v>
      </c>
      <c r="D17533">
        <v>156.01499999999999</v>
      </c>
    </row>
    <row r="17534" spans="1:4" hidden="1" x14ac:dyDescent="0.35">
      <c r="A17534" s="3" t="str">
        <f t="shared" si="274"/>
        <v>GSG_44845</v>
      </c>
      <c r="B17534" t="s">
        <v>46</v>
      </c>
      <c r="C17534" s="1">
        <v>44845</v>
      </c>
      <c r="D17534">
        <v>21.97</v>
      </c>
    </row>
    <row r="17535" spans="1:4" hidden="1" x14ac:dyDescent="0.35">
      <c r="A17535" s="3" t="str">
        <f t="shared" si="274"/>
        <v>HIG_44845</v>
      </c>
      <c r="B17535" t="s">
        <v>47</v>
      </c>
      <c r="C17535" s="1">
        <v>44845</v>
      </c>
      <c r="D17535">
        <v>63.86</v>
      </c>
    </row>
    <row r="17536" spans="1:4" hidden="1" x14ac:dyDescent="0.35">
      <c r="A17536" s="3" t="str">
        <f t="shared" si="274"/>
        <v>HIGH.L_44845</v>
      </c>
      <c r="B17536" t="s">
        <v>48</v>
      </c>
      <c r="C17536" s="1">
        <v>44845</v>
      </c>
      <c r="D17536">
        <v>4.7549999999999999</v>
      </c>
    </row>
    <row r="17537" spans="1:4" hidden="1" x14ac:dyDescent="0.35">
      <c r="A17537" s="3" t="str">
        <f t="shared" si="274"/>
        <v>HST_44845</v>
      </c>
      <c r="B17537" t="s">
        <v>49</v>
      </c>
      <c r="C17537" s="1">
        <v>44845</v>
      </c>
      <c r="D17537">
        <v>16.405000000000001</v>
      </c>
    </row>
    <row r="17538" spans="1:4" hidden="1" x14ac:dyDescent="0.35">
      <c r="A17538" s="3" t="str">
        <f t="shared" ref="A17538:A17601" si="275">CONCATENATE(B17538,"_",C17538)</f>
        <v>HYG_44845</v>
      </c>
      <c r="B17538" t="s">
        <v>50</v>
      </c>
      <c r="C17538" s="1">
        <v>44845</v>
      </c>
      <c r="D17538">
        <v>70.176000000000002</v>
      </c>
    </row>
    <row r="17539" spans="1:4" hidden="1" x14ac:dyDescent="0.35">
      <c r="A17539" s="3" t="str">
        <f t="shared" si="275"/>
        <v>IAU_44845</v>
      </c>
      <c r="B17539" t="s">
        <v>51</v>
      </c>
      <c r="C17539" s="1">
        <v>44845</v>
      </c>
      <c r="D17539">
        <v>31.62</v>
      </c>
    </row>
    <row r="17540" spans="1:4" hidden="1" x14ac:dyDescent="0.35">
      <c r="A17540" s="3" t="str">
        <f t="shared" si="275"/>
        <v>ICLN_44845</v>
      </c>
      <c r="B17540" t="s">
        <v>52</v>
      </c>
      <c r="C17540" s="1">
        <v>44845</v>
      </c>
      <c r="D17540">
        <v>18.128</v>
      </c>
    </row>
    <row r="17541" spans="1:4" hidden="1" x14ac:dyDescent="0.35">
      <c r="A17541" s="3" t="str">
        <f t="shared" si="275"/>
        <v>IEAA.L_44845</v>
      </c>
      <c r="B17541" t="s">
        <v>53</v>
      </c>
      <c r="C17541" s="1">
        <v>44845</v>
      </c>
      <c r="D17541">
        <v>4.5220000000000002</v>
      </c>
    </row>
    <row r="17542" spans="1:4" hidden="1" x14ac:dyDescent="0.35">
      <c r="A17542" s="3" t="str">
        <f t="shared" si="275"/>
        <v>IEF_44845</v>
      </c>
      <c r="B17542" t="s">
        <v>54</v>
      </c>
      <c r="C17542" s="1">
        <v>44845</v>
      </c>
      <c r="D17542">
        <v>94.31</v>
      </c>
    </row>
    <row r="17543" spans="1:4" hidden="1" x14ac:dyDescent="0.35">
      <c r="A17543" s="3" t="str">
        <f t="shared" si="275"/>
        <v>IEFM.L_44845</v>
      </c>
      <c r="B17543" t="s">
        <v>55</v>
      </c>
      <c r="C17543" s="1">
        <v>44845</v>
      </c>
      <c r="D17543">
        <v>690.2</v>
      </c>
    </row>
    <row r="17544" spans="1:4" hidden="1" x14ac:dyDescent="0.35">
      <c r="A17544" s="3" t="str">
        <f t="shared" si="275"/>
        <v>IEMG_44845</v>
      </c>
      <c r="B17544" t="s">
        <v>56</v>
      </c>
      <c r="C17544" s="1">
        <v>44845</v>
      </c>
      <c r="D17544">
        <v>42.122</v>
      </c>
    </row>
    <row r="17545" spans="1:4" hidden="1" x14ac:dyDescent="0.35">
      <c r="A17545" s="3" t="str">
        <f t="shared" si="275"/>
        <v>IEUS_44845</v>
      </c>
      <c r="B17545" t="s">
        <v>57</v>
      </c>
      <c r="C17545" s="1">
        <v>44845</v>
      </c>
      <c r="D17545">
        <v>39.96</v>
      </c>
    </row>
    <row r="17546" spans="1:4" hidden="1" x14ac:dyDescent="0.35">
      <c r="A17546" s="3" t="str">
        <f t="shared" si="275"/>
        <v>IEVL.L_44845</v>
      </c>
      <c r="B17546" t="s">
        <v>58</v>
      </c>
      <c r="C17546" s="1">
        <v>44845</v>
      </c>
      <c r="D17546">
        <v>6.3680000000000003</v>
      </c>
    </row>
    <row r="17547" spans="1:4" hidden="1" x14ac:dyDescent="0.35">
      <c r="A17547" s="3" t="str">
        <f t="shared" si="275"/>
        <v>IGF_44845</v>
      </c>
      <c r="B17547" t="s">
        <v>59</v>
      </c>
      <c r="C17547" s="1">
        <v>44845</v>
      </c>
      <c r="D17547">
        <v>40.673000000000002</v>
      </c>
    </row>
    <row r="17548" spans="1:4" hidden="1" x14ac:dyDescent="0.35">
      <c r="A17548" s="3" t="str">
        <f t="shared" si="275"/>
        <v>INDA_44845</v>
      </c>
      <c r="B17548" t="s">
        <v>60</v>
      </c>
      <c r="C17548" s="1">
        <v>44845</v>
      </c>
      <c r="D17548">
        <v>40.380000000000003</v>
      </c>
    </row>
    <row r="17549" spans="1:4" hidden="1" x14ac:dyDescent="0.35">
      <c r="A17549" s="3" t="str">
        <f t="shared" si="275"/>
        <v>IUMO.L_44845</v>
      </c>
      <c r="B17549" t="s">
        <v>61</v>
      </c>
      <c r="C17549" s="1">
        <v>44845</v>
      </c>
      <c r="D17549">
        <v>9.4109999999999996</v>
      </c>
    </row>
    <row r="17550" spans="1:4" hidden="1" x14ac:dyDescent="0.35">
      <c r="A17550" s="3" t="str">
        <f t="shared" si="275"/>
        <v>IUVL.L_44845</v>
      </c>
      <c r="B17550" t="s">
        <v>62</v>
      </c>
      <c r="C17550" s="1">
        <v>44845</v>
      </c>
      <c r="D17550">
        <v>7.3780000000000001</v>
      </c>
    </row>
    <row r="17551" spans="1:4" hidden="1" x14ac:dyDescent="0.35">
      <c r="A17551" s="3" t="str">
        <f t="shared" si="275"/>
        <v>IVV_44845</v>
      </c>
      <c r="B17551" t="s">
        <v>63</v>
      </c>
      <c r="C17551" s="1">
        <v>44845</v>
      </c>
      <c r="D17551">
        <v>357.59500000000003</v>
      </c>
    </row>
    <row r="17552" spans="1:4" hidden="1" x14ac:dyDescent="0.35">
      <c r="A17552" s="3" t="str">
        <f t="shared" si="275"/>
        <v>IWM_44845</v>
      </c>
      <c r="B17552" t="s">
        <v>64</v>
      </c>
      <c r="C17552" s="1">
        <v>44845</v>
      </c>
      <c r="D17552">
        <v>166.95</v>
      </c>
    </row>
    <row r="17553" spans="1:4" hidden="1" x14ac:dyDescent="0.35">
      <c r="A17553" s="3" t="str">
        <f t="shared" si="275"/>
        <v>IXN_44845</v>
      </c>
      <c r="B17553" t="s">
        <v>65</v>
      </c>
      <c r="C17553" s="1">
        <v>44845</v>
      </c>
      <c r="D17553">
        <v>41.518000000000001</v>
      </c>
    </row>
    <row r="17554" spans="1:4" hidden="1" x14ac:dyDescent="0.35">
      <c r="A17554" s="3" t="str">
        <f t="shared" si="275"/>
        <v>JPEA.L_44845</v>
      </c>
      <c r="B17554" t="s">
        <v>66</v>
      </c>
      <c r="C17554" s="1">
        <v>44845</v>
      </c>
      <c r="D17554">
        <v>4.49</v>
      </c>
    </row>
    <row r="17555" spans="1:4" hidden="1" x14ac:dyDescent="0.35">
      <c r="A17555" s="3" t="str">
        <f t="shared" si="275"/>
        <v>JPM_44845</v>
      </c>
      <c r="B17555" t="s">
        <v>67</v>
      </c>
      <c r="C17555" s="1">
        <v>44845</v>
      </c>
      <c r="D17555">
        <v>101.212</v>
      </c>
    </row>
    <row r="17556" spans="1:4" hidden="1" x14ac:dyDescent="0.35">
      <c r="A17556" s="3" t="str">
        <f t="shared" si="275"/>
        <v>KR_44845</v>
      </c>
      <c r="B17556" t="s">
        <v>68</v>
      </c>
      <c r="C17556" s="1">
        <v>44845</v>
      </c>
      <c r="D17556">
        <v>45.17</v>
      </c>
    </row>
    <row r="17557" spans="1:4" hidden="1" x14ac:dyDescent="0.35">
      <c r="A17557" s="3" t="str">
        <f t="shared" si="275"/>
        <v>LQD_44845</v>
      </c>
      <c r="B17557" t="s">
        <v>69</v>
      </c>
      <c r="C17557" s="1">
        <v>44845</v>
      </c>
      <c r="D17557">
        <v>100.36799999999999</v>
      </c>
    </row>
    <row r="17558" spans="1:4" hidden="1" x14ac:dyDescent="0.35">
      <c r="A17558" s="3" t="str">
        <f t="shared" si="275"/>
        <v>MCHI_44845</v>
      </c>
      <c r="B17558" t="s">
        <v>70</v>
      </c>
      <c r="C17558" s="1">
        <v>44845</v>
      </c>
      <c r="D17558">
        <v>40.042000000000002</v>
      </c>
    </row>
    <row r="17559" spans="1:4" hidden="1" x14ac:dyDescent="0.35">
      <c r="A17559" s="3" t="str">
        <f t="shared" si="275"/>
        <v>META_44845</v>
      </c>
      <c r="B17559" t="s">
        <v>144</v>
      </c>
      <c r="C17559" s="1">
        <v>44845</v>
      </c>
      <c r="D17559">
        <v>128.54</v>
      </c>
    </row>
    <row r="17560" spans="1:4" hidden="1" x14ac:dyDescent="0.35">
      <c r="A17560" s="3" t="str">
        <f t="shared" si="275"/>
        <v>MVEU.L_44845</v>
      </c>
      <c r="B17560" t="s">
        <v>71</v>
      </c>
      <c r="C17560" s="1">
        <v>44845</v>
      </c>
      <c r="D17560">
        <v>46.042000000000002</v>
      </c>
    </row>
    <row r="17561" spans="1:4" hidden="1" x14ac:dyDescent="0.35">
      <c r="A17561" s="3" t="str">
        <f t="shared" si="275"/>
        <v>OGN_44845</v>
      </c>
      <c r="B17561" t="s">
        <v>72</v>
      </c>
      <c r="C17561" s="1">
        <v>44845</v>
      </c>
      <c r="D17561">
        <v>23.234000000000002</v>
      </c>
    </row>
    <row r="17562" spans="1:4" hidden="1" x14ac:dyDescent="0.35">
      <c r="A17562" s="3" t="str">
        <f t="shared" si="275"/>
        <v>PG_44845</v>
      </c>
      <c r="B17562" t="s">
        <v>73</v>
      </c>
      <c r="C17562" s="1">
        <v>44845</v>
      </c>
      <c r="D17562">
        <v>122.58499999999999</v>
      </c>
    </row>
    <row r="17563" spans="1:4" hidden="1" x14ac:dyDescent="0.35">
      <c r="A17563" s="3" t="str">
        <f t="shared" si="275"/>
        <v>PPL_44845</v>
      </c>
      <c r="B17563" t="s">
        <v>74</v>
      </c>
      <c r="C17563" s="1">
        <v>44845</v>
      </c>
      <c r="D17563">
        <v>24.547999999999998</v>
      </c>
    </row>
    <row r="17564" spans="1:4" hidden="1" x14ac:dyDescent="0.35">
      <c r="A17564" s="3" t="str">
        <f t="shared" si="275"/>
        <v>PRU_44845</v>
      </c>
      <c r="B17564" t="s">
        <v>75</v>
      </c>
      <c r="C17564" s="1">
        <v>44845</v>
      </c>
      <c r="D17564">
        <v>89.823999999999998</v>
      </c>
    </row>
    <row r="17565" spans="1:4" hidden="1" x14ac:dyDescent="0.35">
      <c r="A17565" s="3" t="str">
        <f t="shared" si="275"/>
        <v>PYPL_44845</v>
      </c>
      <c r="B17565" t="s">
        <v>76</v>
      </c>
      <c r="C17565" s="1">
        <v>44845</v>
      </c>
      <c r="D17565">
        <v>83.09</v>
      </c>
    </row>
    <row r="17566" spans="1:4" hidden="1" x14ac:dyDescent="0.35">
      <c r="A17566" s="3" t="str">
        <f t="shared" si="275"/>
        <v>RE_44845</v>
      </c>
      <c r="B17566" t="s">
        <v>77</v>
      </c>
      <c r="C17566" s="1">
        <v>44845</v>
      </c>
      <c r="D17566">
        <v>266.327</v>
      </c>
    </row>
    <row r="17567" spans="1:4" hidden="1" x14ac:dyDescent="0.35">
      <c r="A17567" s="3" t="str">
        <f t="shared" si="275"/>
        <v>REET_44845</v>
      </c>
      <c r="B17567" t="s">
        <v>78</v>
      </c>
      <c r="C17567" s="1">
        <v>44845</v>
      </c>
      <c r="D17567">
        <v>20.7</v>
      </c>
    </row>
    <row r="17568" spans="1:4" hidden="1" x14ac:dyDescent="0.35">
      <c r="A17568" s="3" t="str">
        <f t="shared" si="275"/>
        <v>ROL_44845</v>
      </c>
      <c r="B17568" t="s">
        <v>79</v>
      </c>
      <c r="C17568" s="1">
        <v>44845</v>
      </c>
      <c r="D17568">
        <v>36.115000000000002</v>
      </c>
    </row>
    <row r="17569" spans="1:4" hidden="1" x14ac:dyDescent="0.35">
      <c r="A17569" s="3" t="str">
        <f t="shared" si="275"/>
        <v>ROST_44845</v>
      </c>
      <c r="B17569" t="s">
        <v>80</v>
      </c>
      <c r="C17569" s="1">
        <v>44845</v>
      </c>
      <c r="D17569">
        <v>85.915999999999997</v>
      </c>
    </row>
    <row r="17570" spans="1:4" hidden="1" x14ac:dyDescent="0.35">
      <c r="A17570" s="3" t="str">
        <f t="shared" si="275"/>
        <v>SEGA.L_44845</v>
      </c>
      <c r="B17570" t="s">
        <v>81</v>
      </c>
      <c r="C17570" s="1">
        <v>44845</v>
      </c>
      <c r="D17570">
        <v>93.572000000000003</v>
      </c>
    </row>
    <row r="17571" spans="1:4" hidden="1" x14ac:dyDescent="0.35">
      <c r="A17571" s="3" t="str">
        <f t="shared" si="275"/>
        <v>SHY_44845</v>
      </c>
      <c r="B17571" t="s">
        <v>82</v>
      </c>
      <c r="C17571" s="1">
        <v>44845</v>
      </c>
      <c r="D17571">
        <v>80.406000000000006</v>
      </c>
    </row>
    <row r="17572" spans="1:4" hidden="1" x14ac:dyDescent="0.35">
      <c r="A17572" s="3" t="str">
        <f t="shared" si="275"/>
        <v>SLV_44845</v>
      </c>
      <c r="B17572" t="s">
        <v>83</v>
      </c>
      <c r="C17572" s="1">
        <v>44845</v>
      </c>
      <c r="D17572">
        <v>17.68</v>
      </c>
    </row>
    <row r="17573" spans="1:4" hidden="1" x14ac:dyDescent="0.35">
      <c r="A17573" s="3" t="str">
        <f t="shared" si="275"/>
        <v>SPMV.L_44845</v>
      </c>
      <c r="B17573" t="s">
        <v>84</v>
      </c>
      <c r="C17573" s="1">
        <v>44845</v>
      </c>
      <c r="D17573">
        <v>69.16</v>
      </c>
    </row>
    <row r="17574" spans="1:4" hidden="1" x14ac:dyDescent="0.35">
      <c r="A17574" s="3" t="str">
        <f t="shared" si="275"/>
        <v>TLT_44845</v>
      </c>
      <c r="B17574" t="s">
        <v>85</v>
      </c>
      <c r="C17574" s="1">
        <v>44845</v>
      </c>
      <c r="D17574">
        <v>98.884</v>
      </c>
    </row>
    <row r="17575" spans="1:4" hidden="1" x14ac:dyDescent="0.35">
      <c r="A17575" s="3" t="str">
        <f t="shared" si="275"/>
        <v>UNH_44845</v>
      </c>
      <c r="B17575" t="s">
        <v>86</v>
      </c>
      <c r="C17575" s="1">
        <v>44845</v>
      </c>
      <c r="D17575">
        <v>498.274</v>
      </c>
    </row>
    <row r="17576" spans="1:4" hidden="1" x14ac:dyDescent="0.35">
      <c r="A17576" s="3" t="str">
        <f t="shared" si="275"/>
        <v>URI_44845</v>
      </c>
      <c r="B17576" t="s">
        <v>87</v>
      </c>
      <c r="C17576" s="1">
        <v>44845</v>
      </c>
      <c r="D17576">
        <v>276.85399999999998</v>
      </c>
    </row>
    <row r="17577" spans="1:4" hidden="1" x14ac:dyDescent="0.35">
      <c r="A17577" s="3" t="str">
        <f t="shared" si="275"/>
        <v>V_44845</v>
      </c>
      <c r="B17577" t="s">
        <v>88</v>
      </c>
      <c r="C17577" s="1">
        <v>44845</v>
      </c>
      <c r="D17577">
        <v>178.39099999999999</v>
      </c>
    </row>
    <row r="17578" spans="1:4" hidden="1" x14ac:dyDescent="0.35">
      <c r="A17578" s="3" t="str">
        <f t="shared" si="275"/>
        <v>VRSK_44845</v>
      </c>
      <c r="B17578" t="s">
        <v>89</v>
      </c>
      <c r="C17578" s="1">
        <v>44845</v>
      </c>
      <c r="D17578">
        <v>169.21600000000001</v>
      </c>
    </row>
    <row r="17579" spans="1:4" hidden="1" x14ac:dyDescent="0.35">
      <c r="A17579" s="3" t="str">
        <f t="shared" si="275"/>
        <v>VXX_44845</v>
      </c>
      <c r="B17579" t="s">
        <v>90</v>
      </c>
      <c r="C17579" s="1">
        <v>44845</v>
      </c>
      <c r="D17579">
        <v>21.76</v>
      </c>
    </row>
    <row r="17580" spans="1:4" hidden="1" x14ac:dyDescent="0.35">
      <c r="A17580" s="3" t="str">
        <f t="shared" si="275"/>
        <v>WRK_44845</v>
      </c>
      <c r="B17580" t="s">
        <v>91</v>
      </c>
      <c r="C17580" s="1">
        <v>44845</v>
      </c>
      <c r="D17580">
        <v>30.905000000000001</v>
      </c>
    </row>
    <row r="17581" spans="1:4" hidden="1" x14ac:dyDescent="0.35">
      <c r="A17581" s="3" t="str">
        <f t="shared" si="275"/>
        <v>XLB_44845</v>
      </c>
      <c r="B17581" t="s">
        <v>92</v>
      </c>
      <c r="C17581" s="1">
        <v>44845</v>
      </c>
      <c r="D17581">
        <v>68.625</v>
      </c>
    </row>
    <row r="17582" spans="1:4" hidden="1" x14ac:dyDescent="0.35">
      <c r="A17582" s="3" t="str">
        <f t="shared" si="275"/>
        <v>XLC_44845</v>
      </c>
      <c r="B17582" t="s">
        <v>93</v>
      </c>
      <c r="C17582" s="1">
        <v>44845</v>
      </c>
      <c r="D17582">
        <v>47.573</v>
      </c>
    </row>
    <row r="17583" spans="1:4" hidden="1" x14ac:dyDescent="0.35">
      <c r="A17583" s="3" t="str">
        <f t="shared" si="275"/>
        <v>XLE_44845</v>
      </c>
      <c r="B17583" t="s">
        <v>94</v>
      </c>
      <c r="C17583" s="1">
        <v>44845</v>
      </c>
      <c r="D17583">
        <v>78.67</v>
      </c>
    </row>
    <row r="17584" spans="1:4" hidden="1" x14ac:dyDescent="0.35">
      <c r="A17584" s="3" t="str">
        <f t="shared" si="275"/>
        <v>XLF_44845</v>
      </c>
      <c r="B17584" t="s">
        <v>95</v>
      </c>
      <c r="C17584" s="1">
        <v>44845</v>
      </c>
      <c r="D17584">
        <v>30.170999999999999</v>
      </c>
    </row>
    <row r="17585" spans="1:4" hidden="1" x14ac:dyDescent="0.35">
      <c r="A17585" s="3" t="str">
        <f t="shared" si="275"/>
        <v>XLI_44845</v>
      </c>
      <c r="B17585" t="s">
        <v>96</v>
      </c>
      <c r="C17585" s="1">
        <v>44845</v>
      </c>
      <c r="D17585">
        <v>85.034000000000006</v>
      </c>
    </row>
    <row r="17586" spans="1:4" hidden="1" x14ac:dyDescent="0.35">
      <c r="A17586" s="3" t="str">
        <f t="shared" si="275"/>
        <v>XLK_44845</v>
      </c>
      <c r="B17586" t="s">
        <v>97</v>
      </c>
      <c r="C17586" s="1">
        <v>44845</v>
      </c>
      <c r="D17586">
        <v>116.58499999999999</v>
      </c>
    </row>
    <row r="17587" spans="1:4" hidden="1" x14ac:dyDescent="0.35">
      <c r="A17587" s="3" t="str">
        <f t="shared" si="275"/>
        <v>XLP_44845</v>
      </c>
      <c r="B17587" t="s">
        <v>98</v>
      </c>
      <c r="C17587" s="1">
        <v>44845</v>
      </c>
      <c r="D17587">
        <v>66.811000000000007</v>
      </c>
    </row>
    <row r="17588" spans="1:4" hidden="1" x14ac:dyDescent="0.35">
      <c r="A17588" s="3" t="str">
        <f t="shared" si="275"/>
        <v>XLU_44845</v>
      </c>
      <c r="B17588" t="s">
        <v>99</v>
      </c>
      <c r="C17588" s="1">
        <v>44845</v>
      </c>
      <c r="D17588">
        <v>63.122999999999998</v>
      </c>
    </row>
    <row r="17589" spans="1:4" hidden="1" x14ac:dyDescent="0.35">
      <c r="A17589" s="3" t="str">
        <f t="shared" si="275"/>
        <v>XLV_44845</v>
      </c>
      <c r="B17589" t="s">
        <v>100</v>
      </c>
      <c r="C17589" s="1">
        <v>44845</v>
      </c>
      <c r="D17589">
        <v>121.997</v>
      </c>
    </row>
    <row r="17590" spans="1:4" hidden="1" x14ac:dyDescent="0.35">
      <c r="A17590" s="3" t="str">
        <f t="shared" si="275"/>
        <v>XLY_44845</v>
      </c>
      <c r="B17590" t="s">
        <v>101</v>
      </c>
      <c r="C17590" s="1">
        <v>44845</v>
      </c>
      <c r="D17590">
        <v>138.261</v>
      </c>
    </row>
    <row r="17591" spans="1:4" hidden="1" x14ac:dyDescent="0.35">
      <c r="A17591" s="3" t="str">
        <f t="shared" si="275"/>
        <v>XOM_44845</v>
      </c>
      <c r="B17591" t="s">
        <v>102</v>
      </c>
      <c r="C17591" s="1">
        <v>44845</v>
      </c>
      <c r="D17591">
        <v>96.450999999999993</v>
      </c>
    </row>
    <row r="17592" spans="1:4" hidden="1" x14ac:dyDescent="0.35">
      <c r="A17592" s="3" t="str">
        <f t="shared" si="275"/>
        <v>ABBV_44846</v>
      </c>
      <c r="B17592" t="s">
        <v>3</v>
      </c>
      <c r="C17592" s="1">
        <v>44846</v>
      </c>
      <c r="D17592">
        <v>137.26499999999999</v>
      </c>
    </row>
    <row r="17593" spans="1:4" hidden="1" x14ac:dyDescent="0.35">
      <c r="A17593" s="3" t="str">
        <f t="shared" si="275"/>
        <v>ACN_44846</v>
      </c>
      <c r="B17593" t="s">
        <v>4</v>
      </c>
      <c r="C17593" s="1">
        <v>44846</v>
      </c>
      <c r="D17593">
        <v>249.05099999999999</v>
      </c>
    </row>
    <row r="17594" spans="1:4" hidden="1" x14ac:dyDescent="0.35">
      <c r="A17594" s="3" t="str">
        <f t="shared" si="275"/>
        <v>AEP_44846</v>
      </c>
      <c r="B17594" t="s">
        <v>5</v>
      </c>
      <c r="C17594" s="1">
        <v>44846</v>
      </c>
      <c r="D17594">
        <v>80.236000000000004</v>
      </c>
    </row>
    <row r="17595" spans="1:4" hidden="1" x14ac:dyDescent="0.35">
      <c r="A17595" s="3" t="str">
        <f t="shared" si="275"/>
        <v>AIZ_44846</v>
      </c>
      <c r="B17595" t="s">
        <v>6</v>
      </c>
      <c r="C17595" s="1">
        <v>44846</v>
      </c>
      <c r="D17595">
        <v>145.75200000000001</v>
      </c>
    </row>
    <row r="17596" spans="1:4" hidden="1" x14ac:dyDescent="0.35">
      <c r="A17596" s="3" t="str">
        <f t="shared" si="275"/>
        <v>ALLE_44846</v>
      </c>
      <c r="B17596" t="s">
        <v>7</v>
      </c>
      <c r="C17596" s="1">
        <v>44846</v>
      </c>
      <c r="D17596">
        <v>90.162000000000006</v>
      </c>
    </row>
    <row r="17597" spans="1:4" hidden="1" x14ac:dyDescent="0.35">
      <c r="A17597" s="3" t="str">
        <f t="shared" si="275"/>
        <v>AMAT_44846</v>
      </c>
      <c r="B17597" t="s">
        <v>8</v>
      </c>
      <c r="C17597" s="1">
        <v>44846</v>
      </c>
      <c r="D17597">
        <v>75.825000000000003</v>
      </c>
    </row>
    <row r="17598" spans="1:4" hidden="1" x14ac:dyDescent="0.35">
      <c r="A17598" s="3" t="str">
        <f t="shared" si="275"/>
        <v>AMP_44846</v>
      </c>
      <c r="B17598" t="s">
        <v>9</v>
      </c>
      <c r="C17598" s="1">
        <v>44846</v>
      </c>
      <c r="D17598">
        <v>261.40100000000001</v>
      </c>
    </row>
    <row r="17599" spans="1:4" hidden="1" x14ac:dyDescent="0.35">
      <c r="A17599" s="3" t="str">
        <f t="shared" si="275"/>
        <v>AMZN_44846</v>
      </c>
      <c r="B17599" t="s">
        <v>10</v>
      </c>
      <c r="C17599" s="1">
        <v>44846</v>
      </c>
      <c r="D17599">
        <v>112.9</v>
      </c>
    </row>
    <row r="17600" spans="1:4" hidden="1" x14ac:dyDescent="0.35">
      <c r="A17600" s="3" t="str">
        <f t="shared" si="275"/>
        <v>AVB_44846</v>
      </c>
      <c r="B17600" t="s">
        <v>11</v>
      </c>
      <c r="C17600" s="1">
        <v>44846</v>
      </c>
      <c r="D17600">
        <v>169.976</v>
      </c>
    </row>
    <row r="17601" spans="1:4" hidden="1" x14ac:dyDescent="0.35">
      <c r="A17601" s="3" t="str">
        <f t="shared" si="275"/>
        <v>AVY_44846</v>
      </c>
      <c r="B17601" t="s">
        <v>12</v>
      </c>
      <c r="C17601" s="1">
        <v>44846</v>
      </c>
      <c r="D17601">
        <v>162.81899999999999</v>
      </c>
    </row>
    <row r="17602" spans="1:4" hidden="1" x14ac:dyDescent="0.35">
      <c r="A17602" s="3" t="str">
        <f t="shared" ref="A17602:A17665" si="276">CONCATENATE(B17602,"_",C17602)</f>
        <v>AXP_44846</v>
      </c>
      <c r="B17602" t="s">
        <v>13</v>
      </c>
      <c r="C17602" s="1">
        <v>44846</v>
      </c>
      <c r="D17602">
        <v>135.75</v>
      </c>
    </row>
    <row r="17603" spans="1:4" hidden="1" x14ac:dyDescent="0.35">
      <c r="A17603" s="3" t="str">
        <f t="shared" si="276"/>
        <v>BDX_44846</v>
      </c>
      <c r="B17603" t="s">
        <v>14</v>
      </c>
      <c r="C17603" s="1">
        <v>44846</v>
      </c>
      <c r="D17603">
        <v>219.97499999999999</v>
      </c>
    </row>
    <row r="17604" spans="1:4" hidden="1" x14ac:dyDescent="0.35">
      <c r="A17604" s="3" t="str">
        <f t="shared" si="276"/>
        <v>BF-B_44846</v>
      </c>
      <c r="B17604" t="s">
        <v>15</v>
      </c>
      <c r="C17604" s="1">
        <v>44846</v>
      </c>
      <c r="D17604">
        <v>64.278999999999996</v>
      </c>
    </row>
    <row r="17605" spans="1:4" hidden="1" x14ac:dyDescent="0.35">
      <c r="A17605" s="3" t="str">
        <f t="shared" si="276"/>
        <v>BMY_44846</v>
      </c>
      <c r="B17605" t="s">
        <v>16</v>
      </c>
      <c r="C17605" s="1">
        <v>44846</v>
      </c>
      <c r="D17605">
        <v>68.724000000000004</v>
      </c>
    </row>
    <row r="17606" spans="1:4" hidden="1" x14ac:dyDescent="0.35">
      <c r="A17606" s="3" t="str">
        <f t="shared" si="276"/>
        <v>BR_44846</v>
      </c>
      <c r="B17606" t="s">
        <v>17</v>
      </c>
      <c r="C17606" s="1">
        <v>44846</v>
      </c>
      <c r="D17606">
        <v>138.97300000000001</v>
      </c>
    </row>
    <row r="17607" spans="1:4" hidden="1" x14ac:dyDescent="0.35">
      <c r="A17607" s="3" t="str">
        <f t="shared" si="276"/>
        <v>CARR_44846</v>
      </c>
      <c r="B17607" t="s">
        <v>18</v>
      </c>
      <c r="C17607" s="1">
        <v>44846</v>
      </c>
      <c r="D17607">
        <v>34.584000000000003</v>
      </c>
    </row>
    <row r="17608" spans="1:4" hidden="1" x14ac:dyDescent="0.35">
      <c r="A17608" s="3" t="str">
        <f t="shared" si="276"/>
        <v>CDW_44846</v>
      </c>
      <c r="B17608" t="s">
        <v>19</v>
      </c>
      <c r="C17608" s="1">
        <v>44846</v>
      </c>
      <c r="D17608">
        <v>152.11199999999999</v>
      </c>
    </row>
    <row r="17609" spans="1:4" hidden="1" x14ac:dyDescent="0.35">
      <c r="A17609" s="3" t="str">
        <f t="shared" si="276"/>
        <v>CE_44846</v>
      </c>
      <c r="B17609" t="s">
        <v>20</v>
      </c>
      <c r="C17609" s="1">
        <v>44846</v>
      </c>
      <c r="D17609">
        <v>88.748000000000005</v>
      </c>
    </row>
    <row r="17610" spans="1:4" hidden="1" x14ac:dyDescent="0.35">
      <c r="A17610" s="3" t="str">
        <f t="shared" si="276"/>
        <v>CHTR_44846</v>
      </c>
      <c r="B17610" t="s">
        <v>21</v>
      </c>
      <c r="C17610" s="1">
        <v>44846</v>
      </c>
      <c r="D17610">
        <v>306.31</v>
      </c>
    </row>
    <row r="17611" spans="1:4" hidden="1" x14ac:dyDescent="0.35">
      <c r="A17611" s="3" t="str">
        <f t="shared" si="276"/>
        <v>CNC_44846</v>
      </c>
      <c r="B17611" t="s">
        <v>22</v>
      </c>
      <c r="C17611" s="1">
        <v>44846</v>
      </c>
      <c r="D17611">
        <v>74.319999999999993</v>
      </c>
    </row>
    <row r="17612" spans="1:4" hidden="1" x14ac:dyDescent="0.35">
      <c r="A17612" s="3" t="str">
        <f t="shared" si="276"/>
        <v>CNP_44846</v>
      </c>
      <c r="B17612" t="s">
        <v>23</v>
      </c>
      <c r="C17612" s="1">
        <v>44846</v>
      </c>
      <c r="D17612">
        <v>25.227</v>
      </c>
    </row>
    <row r="17613" spans="1:4" hidden="1" x14ac:dyDescent="0.35">
      <c r="A17613" s="3" t="str">
        <f t="shared" si="276"/>
        <v>COP_44846</v>
      </c>
      <c r="B17613" t="s">
        <v>24</v>
      </c>
      <c r="C17613" s="1">
        <v>44846</v>
      </c>
      <c r="D17613">
        <v>114.616</v>
      </c>
    </row>
    <row r="17614" spans="1:4" hidden="1" x14ac:dyDescent="0.35">
      <c r="A17614" s="3" t="str">
        <f t="shared" si="276"/>
        <v>CTAS_44846</v>
      </c>
      <c r="B17614" t="s">
        <v>25</v>
      </c>
      <c r="C17614" s="1">
        <v>44846</v>
      </c>
      <c r="D17614">
        <v>385.48500000000001</v>
      </c>
    </row>
    <row r="17615" spans="1:4" hidden="1" x14ac:dyDescent="0.35">
      <c r="A17615" s="3" t="str">
        <f t="shared" si="276"/>
        <v>CZR_44846</v>
      </c>
      <c r="B17615" t="s">
        <v>26</v>
      </c>
      <c r="C17615" s="1">
        <v>44846</v>
      </c>
      <c r="D17615">
        <v>36.11</v>
      </c>
    </row>
    <row r="17616" spans="1:4" hidden="1" x14ac:dyDescent="0.35">
      <c r="A17616" s="3" t="str">
        <f t="shared" si="276"/>
        <v>DG_44846</v>
      </c>
      <c r="B17616" t="s">
        <v>27</v>
      </c>
      <c r="C17616" s="1">
        <v>44846</v>
      </c>
      <c r="D17616">
        <v>237.15299999999999</v>
      </c>
    </row>
    <row r="17617" spans="1:4" hidden="1" x14ac:dyDescent="0.35">
      <c r="A17617" s="3" t="str">
        <f t="shared" si="276"/>
        <v>DPZ_44846</v>
      </c>
      <c r="B17617" t="s">
        <v>28</v>
      </c>
      <c r="C17617" s="1">
        <v>44846</v>
      </c>
      <c r="D17617">
        <v>300.84300000000002</v>
      </c>
    </row>
    <row r="17618" spans="1:4" x14ac:dyDescent="0.35">
      <c r="A17618" s="3" t="str">
        <f t="shared" si="276"/>
        <v>DRE_44846</v>
      </c>
      <c r="B17618" t="s">
        <v>29</v>
      </c>
      <c r="C17618" s="1">
        <v>44846</v>
      </c>
      <c r="D17618">
        <v>48.2</v>
      </c>
    </row>
    <row r="17619" spans="1:4" hidden="1" x14ac:dyDescent="0.35">
      <c r="A17619" s="3" t="str">
        <f t="shared" si="276"/>
        <v>DXC_44846</v>
      </c>
      <c r="B17619" t="s">
        <v>30</v>
      </c>
      <c r="C17619" s="1">
        <v>44846</v>
      </c>
      <c r="D17619">
        <v>26.7</v>
      </c>
    </row>
    <row r="17620" spans="1:4" hidden="1" x14ac:dyDescent="0.35">
      <c r="A17620" s="3" t="str">
        <f t="shared" si="276"/>
        <v>EWA_44846</v>
      </c>
      <c r="B17620" t="s">
        <v>31</v>
      </c>
      <c r="C17620" s="1">
        <v>44846</v>
      </c>
      <c r="D17620">
        <v>19.256</v>
      </c>
    </row>
    <row r="17621" spans="1:4" hidden="1" x14ac:dyDescent="0.35">
      <c r="A17621" s="3" t="str">
        <f t="shared" si="276"/>
        <v>EWC_44846</v>
      </c>
      <c r="B17621" t="s">
        <v>32</v>
      </c>
      <c r="C17621" s="1">
        <v>44846</v>
      </c>
      <c r="D17621">
        <v>29.911000000000001</v>
      </c>
    </row>
    <row r="17622" spans="1:4" hidden="1" x14ac:dyDescent="0.35">
      <c r="A17622" s="3" t="str">
        <f t="shared" si="276"/>
        <v>EWG_44846</v>
      </c>
      <c r="B17622" t="s">
        <v>33</v>
      </c>
      <c r="C17622" s="1">
        <v>44846</v>
      </c>
      <c r="D17622">
        <v>19.722999999999999</v>
      </c>
    </row>
    <row r="17623" spans="1:4" hidden="1" x14ac:dyDescent="0.35">
      <c r="A17623" s="3" t="str">
        <f t="shared" si="276"/>
        <v>EWH_44846</v>
      </c>
      <c r="B17623" t="s">
        <v>34</v>
      </c>
      <c r="C17623" s="1">
        <v>44846</v>
      </c>
      <c r="D17623">
        <v>17.91</v>
      </c>
    </row>
    <row r="17624" spans="1:4" hidden="1" x14ac:dyDescent="0.35">
      <c r="A17624" s="3" t="str">
        <f t="shared" si="276"/>
        <v>EWJ_44846</v>
      </c>
      <c r="B17624" t="s">
        <v>35</v>
      </c>
      <c r="C17624" s="1">
        <v>44846</v>
      </c>
      <c r="D17624">
        <v>48.63</v>
      </c>
    </row>
    <row r="17625" spans="1:4" hidden="1" x14ac:dyDescent="0.35">
      <c r="A17625" s="3" t="str">
        <f t="shared" si="276"/>
        <v>EWL_44846</v>
      </c>
      <c r="B17625" t="s">
        <v>36</v>
      </c>
      <c r="C17625" s="1">
        <v>44846</v>
      </c>
      <c r="D17625">
        <v>36.909999999999997</v>
      </c>
    </row>
    <row r="17626" spans="1:4" hidden="1" x14ac:dyDescent="0.35">
      <c r="A17626" s="3" t="str">
        <f t="shared" si="276"/>
        <v>EWQ_44846</v>
      </c>
      <c r="B17626" t="s">
        <v>37</v>
      </c>
      <c r="C17626" s="1">
        <v>44846</v>
      </c>
      <c r="D17626">
        <v>26.942</v>
      </c>
    </row>
    <row r="17627" spans="1:4" hidden="1" x14ac:dyDescent="0.35">
      <c r="A17627" s="3" t="str">
        <f t="shared" si="276"/>
        <v>EWT_44846</v>
      </c>
      <c r="B17627" t="s">
        <v>38</v>
      </c>
      <c r="C17627" s="1">
        <v>44846</v>
      </c>
      <c r="D17627">
        <v>35.911000000000001</v>
      </c>
    </row>
    <row r="17628" spans="1:4" hidden="1" x14ac:dyDescent="0.35">
      <c r="A17628" s="3" t="str">
        <f t="shared" si="276"/>
        <v>EWU_44846</v>
      </c>
      <c r="B17628" t="s">
        <v>39</v>
      </c>
      <c r="C17628" s="1">
        <v>44846</v>
      </c>
      <c r="D17628">
        <v>25.611999999999998</v>
      </c>
    </row>
    <row r="17629" spans="1:4" hidden="1" x14ac:dyDescent="0.35">
      <c r="A17629" s="3" t="str">
        <f t="shared" si="276"/>
        <v>EWY_44846</v>
      </c>
      <c r="B17629" t="s">
        <v>40</v>
      </c>
      <c r="C17629" s="1">
        <v>44846</v>
      </c>
      <c r="D17629">
        <v>48.530999999999999</v>
      </c>
    </row>
    <row r="17630" spans="1:4" hidden="1" x14ac:dyDescent="0.35">
      <c r="A17630" s="3" t="str">
        <f t="shared" si="276"/>
        <v>EWZ_44846</v>
      </c>
      <c r="B17630" t="s">
        <v>41</v>
      </c>
      <c r="C17630" s="1">
        <v>44846</v>
      </c>
      <c r="D17630">
        <v>29.192</v>
      </c>
    </row>
    <row r="17631" spans="1:4" hidden="1" x14ac:dyDescent="0.35">
      <c r="A17631" s="3" t="str">
        <f t="shared" si="276"/>
        <v>FTV_44846</v>
      </c>
      <c r="B17631" t="s">
        <v>43</v>
      </c>
      <c r="C17631" s="1">
        <v>44846</v>
      </c>
      <c r="D17631">
        <v>58.947000000000003</v>
      </c>
    </row>
    <row r="17632" spans="1:4" hidden="1" x14ac:dyDescent="0.35">
      <c r="A17632" s="3" t="str">
        <f t="shared" si="276"/>
        <v>GOOG_44846</v>
      </c>
      <c r="B17632" t="s">
        <v>44</v>
      </c>
      <c r="C17632" s="1">
        <v>44846</v>
      </c>
      <c r="D17632">
        <v>98.3</v>
      </c>
    </row>
    <row r="17633" spans="1:4" hidden="1" x14ac:dyDescent="0.35">
      <c r="A17633" s="3" t="str">
        <f t="shared" si="276"/>
        <v>GPC_44846</v>
      </c>
      <c r="B17633" t="s">
        <v>45</v>
      </c>
      <c r="C17633" s="1">
        <v>44846</v>
      </c>
      <c r="D17633">
        <v>154.16399999999999</v>
      </c>
    </row>
    <row r="17634" spans="1:4" hidden="1" x14ac:dyDescent="0.35">
      <c r="A17634" s="3" t="str">
        <f t="shared" si="276"/>
        <v>GSG_44846</v>
      </c>
      <c r="B17634" t="s">
        <v>46</v>
      </c>
      <c r="C17634" s="1">
        <v>44846</v>
      </c>
      <c r="D17634">
        <v>21.87</v>
      </c>
    </row>
    <row r="17635" spans="1:4" hidden="1" x14ac:dyDescent="0.35">
      <c r="A17635" s="3" t="str">
        <f t="shared" si="276"/>
        <v>HIG_44846</v>
      </c>
      <c r="B17635" t="s">
        <v>47</v>
      </c>
      <c r="C17635" s="1">
        <v>44846</v>
      </c>
      <c r="D17635">
        <v>63.313000000000002</v>
      </c>
    </row>
    <row r="17636" spans="1:4" hidden="1" x14ac:dyDescent="0.35">
      <c r="A17636" s="3" t="str">
        <f t="shared" si="276"/>
        <v>HIGH.L_44846</v>
      </c>
      <c r="B17636" t="s">
        <v>48</v>
      </c>
      <c r="C17636" s="1">
        <v>44846</v>
      </c>
      <c r="D17636">
        <v>4.7640000000000002</v>
      </c>
    </row>
    <row r="17637" spans="1:4" hidden="1" x14ac:dyDescent="0.35">
      <c r="A17637" s="3" t="str">
        <f t="shared" si="276"/>
        <v>HST_44846</v>
      </c>
      <c r="B17637" t="s">
        <v>49</v>
      </c>
      <c r="C17637" s="1">
        <v>44846</v>
      </c>
      <c r="D17637">
        <v>16.494</v>
      </c>
    </row>
    <row r="17638" spans="1:4" hidden="1" x14ac:dyDescent="0.35">
      <c r="A17638" s="3" t="str">
        <f t="shared" si="276"/>
        <v>HYG_44846</v>
      </c>
      <c r="B17638" t="s">
        <v>50</v>
      </c>
      <c r="C17638" s="1">
        <v>44846</v>
      </c>
      <c r="D17638">
        <v>70.293000000000006</v>
      </c>
    </row>
    <row r="17639" spans="1:4" hidden="1" x14ac:dyDescent="0.35">
      <c r="A17639" s="3" t="str">
        <f t="shared" si="276"/>
        <v>IAU_44846</v>
      </c>
      <c r="B17639" t="s">
        <v>51</v>
      </c>
      <c r="C17639" s="1">
        <v>44846</v>
      </c>
      <c r="D17639">
        <v>31.81</v>
      </c>
    </row>
    <row r="17640" spans="1:4" hidden="1" x14ac:dyDescent="0.35">
      <c r="A17640" s="3" t="str">
        <f t="shared" si="276"/>
        <v>ICLN_44846</v>
      </c>
      <c r="B17640" t="s">
        <v>52</v>
      </c>
      <c r="C17640" s="1">
        <v>44846</v>
      </c>
      <c r="D17640">
        <v>17.669</v>
      </c>
    </row>
    <row r="17641" spans="1:4" hidden="1" x14ac:dyDescent="0.35">
      <c r="A17641" s="3" t="str">
        <f t="shared" si="276"/>
        <v>IEAA.L_44846</v>
      </c>
      <c r="B17641" t="s">
        <v>53</v>
      </c>
      <c r="C17641" s="1">
        <v>44846</v>
      </c>
      <c r="D17641">
        <v>4.51</v>
      </c>
    </row>
    <row r="17642" spans="1:4" hidden="1" x14ac:dyDescent="0.35">
      <c r="A17642" s="3" t="str">
        <f t="shared" si="276"/>
        <v>IEF_44846</v>
      </c>
      <c r="B17642" t="s">
        <v>54</v>
      </c>
      <c r="C17642" s="1">
        <v>44846</v>
      </c>
      <c r="D17642">
        <v>94.617999999999995</v>
      </c>
    </row>
    <row r="17643" spans="1:4" hidden="1" x14ac:dyDescent="0.35">
      <c r="A17643" s="3" t="str">
        <f t="shared" si="276"/>
        <v>IEFM.L_44846</v>
      </c>
      <c r="B17643" t="s">
        <v>55</v>
      </c>
      <c r="C17643" s="1">
        <v>44846</v>
      </c>
      <c r="D17643">
        <v>688.85</v>
      </c>
    </row>
    <row r="17644" spans="1:4" hidden="1" x14ac:dyDescent="0.35">
      <c r="A17644" s="3" t="str">
        <f t="shared" si="276"/>
        <v>IEMG_44846</v>
      </c>
      <c r="B17644" t="s">
        <v>56</v>
      </c>
      <c r="C17644" s="1">
        <v>44846</v>
      </c>
      <c r="D17644">
        <v>42.122</v>
      </c>
    </row>
    <row r="17645" spans="1:4" hidden="1" x14ac:dyDescent="0.35">
      <c r="A17645" s="3" t="str">
        <f t="shared" si="276"/>
        <v>IEUS_44846</v>
      </c>
      <c r="B17645" t="s">
        <v>57</v>
      </c>
      <c r="C17645" s="1">
        <v>44846</v>
      </c>
      <c r="D17645">
        <v>39.642000000000003</v>
      </c>
    </row>
    <row r="17646" spans="1:4" hidden="1" x14ac:dyDescent="0.35">
      <c r="A17646" s="3" t="str">
        <f t="shared" si="276"/>
        <v>IEVL.L_44846</v>
      </c>
      <c r="B17646" t="s">
        <v>58</v>
      </c>
      <c r="C17646" s="1">
        <v>44846</v>
      </c>
      <c r="D17646">
        <v>6.327</v>
      </c>
    </row>
    <row r="17647" spans="1:4" hidden="1" x14ac:dyDescent="0.35">
      <c r="A17647" s="3" t="str">
        <f t="shared" si="276"/>
        <v>IGF_44846</v>
      </c>
      <c r="B17647" t="s">
        <v>59</v>
      </c>
      <c r="C17647" s="1">
        <v>44846</v>
      </c>
      <c r="D17647">
        <v>40.128999999999998</v>
      </c>
    </row>
    <row r="17648" spans="1:4" hidden="1" x14ac:dyDescent="0.35">
      <c r="A17648" s="3" t="str">
        <f t="shared" si="276"/>
        <v>INDA_44846</v>
      </c>
      <c r="B17648" t="s">
        <v>60</v>
      </c>
      <c r="C17648" s="1">
        <v>44846</v>
      </c>
      <c r="D17648">
        <v>40.54</v>
      </c>
    </row>
    <row r="17649" spans="1:4" hidden="1" x14ac:dyDescent="0.35">
      <c r="A17649" s="3" t="str">
        <f t="shared" si="276"/>
        <v>IUMO.L_44846</v>
      </c>
      <c r="B17649" t="s">
        <v>61</v>
      </c>
      <c r="C17649" s="1">
        <v>44846</v>
      </c>
      <c r="D17649">
        <v>9.4209999999999994</v>
      </c>
    </row>
    <row r="17650" spans="1:4" hidden="1" x14ac:dyDescent="0.35">
      <c r="A17650" s="3" t="str">
        <f t="shared" si="276"/>
        <v>IUVL.L_44846</v>
      </c>
      <c r="B17650" t="s">
        <v>62</v>
      </c>
      <c r="C17650" s="1">
        <v>44846</v>
      </c>
      <c r="D17650">
        <v>7.3520000000000003</v>
      </c>
    </row>
    <row r="17651" spans="1:4" hidden="1" x14ac:dyDescent="0.35">
      <c r="A17651" s="3" t="str">
        <f t="shared" si="276"/>
        <v>IVV_44846</v>
      </c>
      <c r="B17651" t="s">
        <v>63</v>
      </c>
      <c r="C17651" s="1">
        <v>44846</v>
      </c>
      <c r="D17651">
        <v>356.44</v>
      </c>
    </row>
    <row r="17652" spans="1:4" hidden="1" x14ac:dyDescent="0.35">
      <c r="A17652" s="3" t="str">
        <f t="shared" si="276"/>
        <v>IWM_44846</v>
      </c>
      <c r="B17652" t="s">
        <v>64</v>
      </c>
      <c r="C17652" s="1">
        <v>44846</v>
      </c>
      <c r="D17652">
        <v>166.49199999999999</v>
      </c>
    </row>
    <row r="17653" spans="1:4" hidden="1" x14ac:dyDescent="0.35">
      <c r="A17653" s="3" t="str">
        <f t="shared" si="276"/>
        <v>IXN_44846</v>
      </c>
      <c r="B17653" t="s">
        <v>65</v>
      </c>
      <c r="C17653" s="1">
        <v>44846</v>
      </c>
      <c r="D17653">
        <v>41.399000000000001</v>
      </c>
    </row>
    <row r="17654" spans="1:4" hidden="1" x14ac:dyDescent="0.35">
      <c r="A17654" s="3" t="str">
        <f t="shared" si="276"/>
        <v>JPEA.L_44846</v>
      </c>
      <c r="B17654" t="s">
        <v>66</v>
      </c>
      <c r="C17654" s="1">
        <v>44846</v>
      </c>
      <c r="D17654">
        <v>4.4580000000000002</v>
      </c>
    </row>
    <row r="17655" spans="1:4" hidden="1" x14ac:dyDescent="0.35">
      <c r="A17655" s="3" t="str">
        <f t="shared" si="276"/>
        <v>JPM_44846</v>
      </c>
      <c r="B17655" t="s">
        <v>67</v>
      </c>
      <c r="C17655" s="1">
        <v>44846</v>
      </c>
      <c r="D17655">
        <v>102.85</v>
      </c>
    </row>
    <row r="17656" spans="1:4" hidden="1" x14ac:dyDescent="0.35">
      <c r="A17656" s="3" t="str">
        <f t="shared" si="276"/>
        <v>KR_44846</v>
      </c>
      <c r="B17656" t="s">
        <v>68</v>
      </c>
      <c r="C17656" s="1">
        <v>44846</v>
      </c>
      <c r="D17656">
        <v>45.526000000000003</v>
      </c>
    </row>
    <row r="17657" spans="1:4" hidden="1" x14ac:dyDescent="0.35">
      <c r="A17657" s="3" t="str">
        <f t="shared" si="276"/>
        <v>LQD_44846</v>
      </c>
      <c r="B17657" t="s">
        <v>69</v>
      </c>
      <c r="C17657" s="1">
        <v>44846</v>
      </c>
      <c r="D17657">
        <v>100.249</v>
      </c>
    </row>
    <row r="17658" spans="1:4" hidden="1" x14ac:dyDescent="0.35">
      <c r="A17658" s="3" t="str">
        <f t="shared" si="276"/>
        <v>MCHI_44846</v>
      </c>
      <c r="B17658" t="s">
        <v>70</v>
      </c>
      <c r="C17658" s="1">
        <v>44846</v>
      </c>
      <c r="D17658">
        <v>40.031999999999996</v>
      </c>
    </row>
    <row r="17659" spans="1:4" hidden="1" x14ac:dyDescent="0.35">
      <c r="A17659" s="3" t="str">
        <f t="shared" si="276"/>
        <v>META_44846</v>
      </c>
      <c r="B17659" t="s">
        <v>144</v>
      </c>
      <c r="C17659" s="1">
        <v>44846</v>
      </c>
      <c r="D17659">
        <v>127.5</v>
      </c>
    </row>
    <row r="17660" spans="1:4" hidden="1" x14ac:dyDescent="0.35">
      <c r="A17660" s="3" t="str">
        <f t="shared" si="276"/>
        <v>MVEU.L_44846</v>
      </c>
      <c r="B17660" t="s">
        <v>71</v>
      </c>
      <c r="C17660" s="1">
        <v>44846</v>
      </c>
      <c r="D17660">
        <v>45.87</v>
      </c>
    </row>
    <row r="17661" spans="1:4" hidden="1" x14ac:dyDescent="0.35">
      <c r="A17661" s="3" t="str">
        <f t="shared" si="276"/>
        <v>OGN_44846</v>
      </c>
      <c r="B17661" t="s">
        <v>72</v>
      </c>
      <c r="C17661" s="1">
        <v>44846</v>
      </c>
      <c r="D17661">
        <v>23.382000000000001</v>
      </c>
    </row>
    <row r="17662" spans="1:4" hidden="1" x14ac:dyDescent="0.35">
      <c r="A17662" s="3" t="str">
        <f t="shared" si="276"/>
        <v>PG_44846</v>
      </c>
      <c r="B17662" t="s">
        <v>73</v>
      </c>
      <c r="C17662" s="1">
        <v>44846</v>
      </c>
      <c r="D17662">
        <v>122.782</v>
      </c>
    </row>
    <row r="17663" spans="1:4" hidden="1" x14ac:dyDescent="0.35">
      <c r="A17663" s="3" t="str">
        <f t="shared" si="276"/>
        <v>PPL_44846</v>
      </c>
      <c r="B17663" t="s">
        <v>74</v>
      </c>
      <c r="C17663" s="1">
        <v>44846</v>
      </c>
      <c r="D17663">
        <v>23.794</v>
      </c>
    </row>
    <row r="17664" spans="1:4" hidden="1" x14ac:dyDescent="0.35">
      <c r="A17664" s="3" t="str">
        <f t="shared" si="276"/>
        <v>PRU_44846</v>
      </c>
      <c r="B17664" t="s">
        <v>75</v>
      </c>
      <c r="C17664" s="1">
        <v>44846</v>
      </c>
      <c r="D17664">
        <v>89.182000000000002</v>
      </c>
    </row>
    <row r="17665" spans="1:4" hidden="1" x14ac:dyDescent="0.35">
      <c r="A17665" s="3" t="str">
        <f t="shared" si="276"/>
        <v>PYPL_44846</v>
      </c>
      <c r="B17665" t="s">
        <v>76</v>
      </c>
      <c r="C17665" s="1">
        <v>44846</v>
      </c>
      <c r="D17665">
        <v>83.81</v>
      </c>
    </row>
    <row r="17666" spans="1:4" hidden="1" x14ac:dyDescent="0.35">
      <c r="A17666" s="3" t="str">
        <f t="shared" ref="A17666:A17729" si="277">CONCATENATE(B17666,"_",C17666)</f>
        <v>RE_44846</v>
      </c>
      <c r="B17666" t="s">
        <v>77</v>
      </c>
      <c r="C17666" s="1">
        <v>44846</v>
      </c>
      <c r="D17666">
        <v>259.512</v>
      </c>
    </row>
    <row r="17667" spans="1:4" hidden="1" x14ac:dyDescent="0.35">
      <c r="A17667" s="3" t="str">
        <f t="shared" si="277"/>
        <v>REET_44846</v>
      </c>
      <c r="B17667" t="s">
        <v>78</v>
      </c>
      <c r="C17667" s="1">
        <v>44846</v>
      </c>
      <c r="D17667">
        <v>20.52</v>
      </c>
    </row>
    <row r="17668" spans="1:4" hidden="1" x14ac:dyDescent="0.35">
      <c r="A17668" s="3" t="str">
        <f t="shared" si="277"/>
        <v>ROL_44846</v>
      </c>
      <c r="B17668" t="s">
        <v>79</v>
      </c>
      <c r="C17668" s="1">
        <v>44846</v>
      </c>
      <c r="D17668">
        <v>35.956000000000003</v>
      </c>
    </row>
    <row r="17669" spans="1:4" hidden="1" x14ac:dyDescent="0.35">
      <c r="A17669" s="3" t="str">
        <f t="shared" si="277"/>
        <v>ROST_44846</v>
      </c>
      <c r="B17669" t="s">
        <v>80</v>
      </c>
      <c r="C17669" s="1">
        <v>44846</v>
      </c>
      <c r="D17669">
        <v>84.29</v>
      </c>
    </row>
    <row r="17670" spans="1:4" hidden="1" x14ac:dyDescent="0.35">
      <c r="A17670" s="3" t="str">
        <f t="shared" si="277"/>
        <v>SEGA.L_44846</v>
      </c>
      <c r="B17670" t="s">
        <v>81</v>
      </c>
      <c r="C17670" s="1">
        <v>44846</v>
      </c>
      <c r="D17670">
        <v>93.203000000000003</v>
      </c>
    </row>
    <row r="17671" spans="1:4" hidden="1" x14ac:dyDescent="0.35">
      <c r="A17671" s="3" t="str">
        <f t="shared" si="277"/>
        <v>SHY_44846</v>
      </c>
      <c r="B17671" t="s">
        <v>82</v>
      </c>
      <c r="C17671" s="1">
        <v>44846</v>
      </c>
      <c r="D17671">
        <v>80.484999999999999</v>
      </c>
    </row>
    <row r="17672" spans="1:4" hidden="1" x14ac:dyDescent="0.35">
      <c r="A17672" s="3" t="str">
        <f t="shared" si="277"/>
        <v>SLV_44846</v>
      </c>
      <c r="B17672" t="s">
        <v>83</v>
      </c>
      <c r="C17672" s="1">
        <v>44846</v>
      </c>
      <c r="D17672">
        <v>17.59</v>
      </c>
    </row>
    <row r="17673" spans="1:4" hidden="1" x14ac:dyDescent="0.35">
      <c r="A17673" s="3" t="str">
        <f t="shared" si="277"/>
        <v>SPMV.L_44846</v>
      </c>
      <c r="B17673" t="s">
        <v>84</v>
      </c>
      <c r="C17673" s="1">
        <v>44846</v>
      </c>
      <c r="D17673">
        <v>68.98</v>
      </c>
    </row>
    <row r="17674" spans="1:4" hidden="1" x14ac:dyDescent="0.35">
      <c r="A17674" s="3" t="str">
        <f t="shared" si="277"/>
        <v>TLT_44846</v>
      </c>
      <c r="B17674" t="s">
        <v>85</v>
      </c>
      <c r="C17674" s="1">
        <v>44846</v>
      </c>
      <c r="D17674">
        <v>99.369</v>
      </c>
    </row>
    <row r="17675" spans="1:4" hidden="1" x14ac:dyDescent="0.35">
      <c r="A17675" s="3" t="str">
        <f t="shared" si="277"/>
        <v>UNH_44846</v>
      </c>
      <c r="B17675" t="s">
        <v>86</v>
      </c>
      <c r="C17675" s="1">
        <v>44846</v>
      </c>
      <c r="D17675">
        <v>498.42399999999998</v>
      </c>
    </row>
    <row r="17676" spans="1:4" hidden="1" x14ac:dyDescent="0.35">
      <c r="A17676" s="3" t="str">
        <f t="shared" si="277"/>
        <v>URI_44846</v>
      </c>
      <c r="B17676" t="s">
        <v>87</v>
      </c>
      <c r="C17676" s="1">
        <v>44846</v>
      </c>
      <c r="D17676">
        <v>275.678</v>
      </c>
    </row>
    <row r="17677" spans="1:4" hidden="1" x14ac:dyDescent="0.35">
      <c r="A17677" s="3" t="str">
        <f t="shared" si="277"/>
        <v>V_44846</v>
      </c>
      <c r="B17677" t="s">
        <v>88</v>
      </c>
      <c r="C17677" s="1">
        <v>44846</v>
      </c>
      <c r="D17677">
        <v>177.495</v>
      </c>
    </row>
    <row r="17678" spans="1:4" hidden="1" x14ac:dyDescent="0.35">
      <c r="A17678" s="3" t="str">
        <f t="shared" si="277"/>
        <v>VRSK_44846</v>
      </c>
      <c r="B17678" t="s">
        <v>89</v>
      </c>
      <c r="C17678" s="1">
        <v>44846</v>
      </c>
      <c r="D17678">
        <v>167.81800000000001</v>
      </c>
    </row>
    <row r="17679" spans="1:4" hidden="1" x14ac:dyDescent="0.35">
      <c r="A17679" s="3" t="str">
        <f t="shared" si="277"/>
        <v>VXX_44846</v>
      </c>
      <c r="B17679" t="s">
        <v>90</v>
      </c>
      <c r="C17679" s="1">
        <v>44846</v>
      </c>
      <c r="D17679">
        <v>21.54</v>
      </c>
    </row>
    <row r="17680" spans="1:4" hidden="1" x14ac:dyDescent="0.35">
      <c r="A17680" s="3" t="str">
        <f t="shared" si="277"/>
        <v>WRK_44846</v>
      </c>
      <c r="B17680" t="s">
        <v>91</v>
      </c>
      <c r="C17680" s="1">
        <v>44846</v>
      </c>
      <c r="D17680">
        <v>30.678999999999998</v>
      </c>
    </row>
    <row r="17681" spans="1:4" hidden="1" x14ac:dyDescent="0.35">
      <c r="A17681" s="3" t="str">
        <f t="shared" si="277"/>
        <v>XLB_44846</v>
      </c>
      <c r="B17681" t="s">
        <v>92</v>
      </c>
      <c r="C17681" s="1">
        <v>44846</v>
      </c>
      <c r="D17681">
        <v>68.108999999999995</v>
      </c>
    </row>
    <row r="17682" spans="1:4" hidden="1" x14ac:dyDescent="0.35">
      <c r="A17682" s="3" t="str">
        <f t="shared" si="277"/>
        <v>XLC_44846</v>
      </c>
      <c r="B17682" t="s">
        <v>93</v>
      </c>
      <c r="C17682" s="1">
        <v>44846</v>
      </c>
      <c r="D17682">
        <v>47.512999999999998</v>
      </c>
    </row>
    <row r="17683" spans="1:4" hidden="1" x14ac:dyDescent="0.35">
      <c r="A17683" s="3" t="str">
        <f t="shared" si="277"/>
        <v>XLE_44846</v>
      </c>
      <c r="B17683" t="s">
        <v>94</v>
      </c>
      <c r="C17683" s="1">
        <v>44846</v>
      </c>
      <c r="D17683">
        <v>79.304000000000002</v>
      </c>
    </row>
    <row r="17684" spans="1:4" hidden="1" x14ac:dyDescent="0.35">
      <c r="A17684" s="3" t="str">
        <f t="shared" si="277"/>
        <v>XLF_44846</v>
      </c>
      <c r="B17684" t="s">
        <v>95</v>
      </c>
      <c r="C17684" s="1">
        <v>44846</v>
      </c>
      <c r="D17684">
        <v>30.102</v>
      </c>
    </row>
    <row r="17685" spans="1:4" hidden="1" x14ac:dyDescent="0.35">
      <c r="A17685" s="3" t="str">
        <f t="shared" si="277"/>
        <v>XLI_44846</v>
      </c>
      <c r="B17685" t="s">
        <v>96</v>
      </c>
      <c r="C17685" s="1">
        <v>44846</v>
      </c>
      <c r="D17685">
        <v>84.367999999999995</v>
      </c>
    </row>
    <row r="17686" spans="1:4" hidden="1" x14ac:dyDescent="0.35">
      <c r="A17686" s="3" t="str">
        <f t="shared" si="277"/>
        <v>XLK_44846</v>
      </c>
      <c r="B17686" t="s">
        <v>97</v>
      </c>
      <c r="C17686" s="1">
        <v>44846</v>
      </c>
      <c r="D17686">
        <v>116.226</v>
      </c>
    </row>
    <row r="17687" spans="1:4" hidden="1" x14ac:dyDescent="0.35">
      <c r="A17687" s="3" t="str">
        <f t="shared" si="277"/>
        <v>XLP_44846</v>
      </c>
      <c r="B17687" t="s">
        <v>98</v>
      </c>
      <c r="C17687" s="1">
        <v>44846</v>
      </c>
      <c r="D17687">
        <v>67.168000000000006</v>
      </c>
    </row>
    <row r="17688" spans="1:4" hidden="1" x14ac:dyDescent="0.35">
      <c r="A17688" s="3" t="str">
        <f t="shared" si="277"/>
        <v>XLU_44846</v>
      </c>
      <c r="B17688" t="s">
        <v>99</v>
      </c>
      <c r="C17688" s="1">
        <v>44846</v>
      </c>
      <c r="D17688">
        <v>61.02</v>
      </c>
    </row>
    <row r="17689" spans="1:4" hidden="1" x14ac:dyDescent="0.35">
      <c r="A17689" s="3" t="str">
        <f t="shared" si="277"/>
        <v>XLV_44846</v>
      </c>
      <c r="B17689" t="s">
        <v>100</v>
      </c>
      <c r="C17689" s="1">
        <v>44846</v>
      </c>
      <c r="D17689">
        <v>121.4</v>
      </c>
    </row>
    <row r="17690" spans="1:4" hidden="1" x14ac:dyDescent="0.35">
      <c r="A17690" s="3" t="str">
        <f t="shared" si="277"/>
        <v>XLY_44846</v>
      </c>
      <c r="B17690" t="s">
        <v>101</v>
      </c>
      <c r="C17690" s="1">
        <v>44846</v>
      </c>
      <c r="D17690">
        <v>138.62</v>
      </c>
    </row>
    <row r="17691" spans="1:4" hidden="1" x14ac:dyDescent="0.35">
      <c r="A17691" s="3" t="str">
        <f t="shared" si="277"/>
        <v>XOM_44846</v>
      </c>
      <c r="B17691" t="s">
        <v>102</v>
      </c>
      <c r="C17691" s="1">
        <v>44846</v>
      </c>
      <c r="D17691">
        <v>96.873999999999995</v>
      </c>
    </row>
    <row r="17692" spans="1:4" hidden="1" x14ac:dyDescent="0.35">
      <c r="A17692" s="3" t="str">
        <f t="shared" si="277"/>
        <v>ABBV_44847</v>
      </c>
      <c r="B17692" t="s">
        <v>3</v>
      </c>
      <c r="C17692" s="1">
        <v>44847</v>
      </c>
      <c r="D17692">
        <v>141.57400000000001</v>
      </c>
    </row>
    <row r="17693" spans="1:4" hidden="1" x14ac:dyDescent="0.35">
      <c r="A17693" s="3" t="str">
        <f t="shared" si="277"/>
        <v>ACN_44847</v>
      </c>
      <c r="B17693" t="s">
        <v>4</v>
      </c>
      <c r="C17693" s="1">
        <v>44847</v>
      </c>
      <c r="D17693">
        <v>256.411</v>
      </c>
    </row>
    <row r="17694" spans="1:4" hidden="1" x14ac:dyDescent="0.35">
      <c r="A17694" s="3" t="str">
        <f t="shared" si="277"/>
        <v>AEP_44847</v>
      </c>
      <c r="B17694" t="s">
        <v>5</v>
      </c>
      <c r="C17694" s="1">
        <v>44847</v>
      </c>
      <c r="D17694">
        <v>83.22</v>
      </c>
    </row>
    <row r="17695" spans="1:4" hidden="1" x14ac:dyDescent="0.35">
      <c r="A17695" s="3" t="str">
        <f t="shared" si="277"/>
        <v>AIZ_44847</v>
      </c>
      <c r="B17695" t="s">
        <v>6</v>
      </c>
      <c r="C17695" s="1">
        <v>44847</v>
      </c>
      <c r="D17695">
        <v>150.98400000000001</v>
      </c>
    </row>
    <row r="17696" spans="1:4" hidden="1" x14ac:dyDescent="0.35">
      <c r="A17696" s="3" t="str">
        <f t="shared" si="277"/>
        <v>ALLE_44847</v>
      </c>
      <c r="B17696" t="s">
        <v>7</v>
      </c>
      <c r="C17696" s="1">
        <v>44847</v>
      </c>
      <c r="D17696">
        <v>91.855999999999995</v>
      </c>
    </row>
    <row r="17697" spans="1:4" hidden="1" x14ac:dyDescent="0.35">
      <c r="A17697" s="3" t="str">
        <f t="shared" si="277"/>
        <v>AMAT_44847</v>
      </c>
      <c r="B17697" t="s">
        <v>8</v>
      </c>
      <c r="C17697" s="1">
        <v>44847</v>
      </c>
      <c r="D17697">
        <v>79.227000000000004</v>
      </c>
    </row>
    <row r="17698" spans="1:4" hidden="1" x14ac:dyDescent="0.35">
      <c r="A17698" s="3" t="str">
        <f t="shared" si="277"/>
        <v>AMP_44847</v>
      </c>
      <c r="B17698" t="s">
        <v>9</v>
      </c>
      <c r="C17698" s="1">
        <v>44847</v>
      </c>
      <c r="D17698">
        <v>272.61500000000001</v>
      </c>
    </row>
    <row r="17699" spans="1:4" hidden="1" x14ac:dyDescent="0.35">
      <c r="A17699" s="3" t="str">
        <f t="shared" si="277"/>
        <v>AMZN_44847</v>
      </c>
      <c r="B17699" t="s">
        <v>10</v>
      </c>
      <c r="C17699" s="1">
        <v>44847</v>
      </c>
      <c r="D17699">
        <v>112.53</v>
      </c>
    </row>
    <row r="17700" spans="1:4" hidden="1" x14ac:dyDescent="0.35">
      <c r="A17700" s="3" t="str">
        <f t="shared" si="277"/>
        <v>AVB_44847</v>
      </c>
      <c r="B17700" t="s">
        <v>11</v>
      </c>
      <c r="C17700" s="1">
        <v>44847</v>
      </c>
      <c r="D17700">
        <v>174.13399999999999</v>
      </c>
    </row>
    <row r="17701" spans="1:4" hidden="1" x14ac:dyDescent="0.35">
      <c r="A17701" s="3" t="str">
        <f t="shared" si="277"/>
        <v>AVY_44847</v>
      </c>
      <c r="B17701" t="s">
        <v>12</v>
      </c>
      <c r="C17701" s="1">
        <v>44847</v>
      </c>
      <c r="D17701">
        <v>165.68799999999999</v>
      </c>
    </row>
    <row r="17702" spans="1:4" hidden="1" x14ac:dyDescent="0.35">
      <c r="A17702" s="3" t="str">
        <f t="shared" si="277"/>
        <v>AXP_44847</v>
      </c>
      <c r="B17702" t="s">
        <v>13</v>
      </c>
      <c r="C17702" s="1">
        <v>44847</v>
      </c>
      <c r="D17702">
        <v>141.06100000000001</v>
      </c>
    </row>
    <row r="17703" spans="1:4" hidden="1" x14ac:dyDescent="0.35">
      <c r="A17703" s="3" t="str">
        <f t="shared" si="277"/>
        <v>BDX_44847</v>
      </c>
      <c r="B17703" t="s">
        <v>14</v>
      </c>
      <c r="C17703" s="1">
        <v>44847</v>
      </c>
      <c r="D17703">
        <v>225.69399999999999</v>
      </c>
    </row>
    <row r="17704" spans="1:4" hidden="1" x14ac:dyDescent="0.35">
      <c r="A17704" s="3" t="str">
        <f t="shared" si="277"/>
        <v>BF-B_44847</v>
      </c>
      <c r="B17704" t="s">
        <v>15</v>
      </c>
      <c r="C17704" s="1">
        <v>44847</v>
      </c>
      <c r="D17704">
        <v>65.245999999999995</v>
      </c>
    </row>
    <row r="17705" spans="1:4" hidden="1" x14ac:dyDescent="0.35">
      <c r="A17705" s="3" t="str">
        <f t="shared" si="277"/>
        <v>BMY_44847</v>
      </c>
      <c r="B17705" t="s">
        <v>16</v>
      </c>
      <c r="C17705" s="1">
        <v>44847</v>
      </c>
      <c r="D17705">
        <v>70.201999999999998</v>
      </c>
    </row>
    <row r="17706" spans="1:4" hidden="1" x14ac:dyDescent="0.35">
      <c r="A17706" s="3" t="str">
        <f t="shared" si="277"/>
        <v>BR_44847</v>
      </c>
      <c r="B17706" t="s">
        <v>17</v>
      </c>
      <c r="C17706" s="1">
        <v>44847</v>
      </c>
      <c r="D17706">
        <v>141.99700000000001</v>
      </c>
    </row>
    <row r="17707" spans="1:4" hidden="1" x14ac:dyDescent="0.35">
      <c r="A17707" s="3" t="str">
        <f t="shared" si="277"/>
        <v>CARR_44847</v>
      </c>
      <c r="B17707" t="s">
        <v>18</v>
      </c>
      <c r="C17707" s="1">
        <v>44847</v>
      </c>
      <c r="D17707">
        <v>34.554000000000002</v>
      </c>
    </row>
    <row r="17708" spans="1:4" hidden="1" x14ac:dyDescent="0.35">
      <c r="A17708" s="3" t="str">
        <f t="shared" si="277"/>
        <v>CDW_44847</v>
      </c>
      <c r="B17708" t="s">
        <v>19</v>
      </c>
      <c r="C17708" s="1">
        <v>44847</v>
      </c>
      <c r="D17708">
        <v>157.39599999999999</v>
      </c>
    </row>
    <row r="17709" spans="1:4" hidden="1" x14ac:dyDescent="0.35">
      <c r="A17709" s="3" t="str">
        <f t="shared" si="277"/>
        <v>CE_44847</v>
      </c>
      <c r="B17709" t="s">
        <v>20</v>
      </c>
      <c r="C17709" s="1">
        <v>44847</v>
      </c>
      <c r="D17709">
        <v>92.034000000000006</v>
      </c>
    </row>
    <row r="17710" spans="1:4" hidden="1" x14ac:dyDescent="0.35">
      <c r="A17710" s="3" t="str">
        <f t="shared" si="277"/>
        <v>CHTR_44847</v>
      </c>
      <c r="B17710" t="s">
        <v>21</v>
      </c>
      <c r="C17710" s="1">
        <v>44847</v>
      </c>
      <c r="D17710">
        <v>325.94</v>
      </c>
    </row>
    <row r="17711" spans="1:4" hidden="1" x14ac:dyDescent="0.35">
      <c r="A17711" s="3" t="str">
        <f t="shared" si="277"/>
        <v>CNC_44847</v>
      </c>
      <c r="B17711" t="s">
        <v>22</v>
      </c>
      <c r="C17711" s="1">
        <v>44847</v>
      </c>
      <c r="D17711">
        <v>75.260000000000005</v>
      </c>
    </row>
    <row r="17712" spans="1:4" hidden="1" x14ac:dyDescent="0.35">
      <c r="A17712" s="3" t="str">
        <f t="shared" si="277"/>
        <v>CNP_44847</v>
      </c>
      <c r="B17712" t="s">
        <v>23</v>
      </c>
      <c r="C17712" s="1">
        <v>44847</v>
      </c>
      <c r="D17712">
        <v>25.721</v>
      </c>
    </row>
    <row r="17713" spans="1:4" hidden="1" x14ac:dyDescent="0.35">
      <c r="A17713" s="3" t="str">
        <f t="shared" si="277"/>
        <v>COP_44847</v>
      </c>
      <c r="B17713" t="s">
        <v>24</v>
      </c>
      <c r="C17713" s="1">
        <v>44847</v>
      </c>
      <c r="D17713">
        <v>120.96299999999999</v>
      </c>
    </row>
    <row r="17714" spans="1:4" hidden="1" x14ac:dyDescent="0.35">
      <c r="A17714" s="3" t="str">
        <f t="shared" si="277"/>
        <v>CTAS_44847</v>
      </c>
      <c r="B17714" t="s">
        <v>25</v>
      </c>
      <c r="C17714" s="1">
        <v>44847</v>
      </c>
      <c r="D17714">
        <v>390.798</v>
      </c>
    </row>
    <row r="17715" spans="1:4" hidden="1" x14ac:dyDescent="0.35">
      <c r="A17715" s="3" t="str">
        <f t="shared" si="277"/>
        <v>CZR_44847</v>
      </c>
      <c r="B17715" t="s">
        <v>26</v>
      </c>
      <c r="C17715" s="1">
        <v>44847</v>
      </c>
      <c r="D17715">
        <v>36.35</v>
      </c>
    </row>
    <row r="17716" spans="1:4" hidden="1" x14ac:dyDescent="0.35">
      <c r="A17716" s="3" t="str">
        <f t="shared" si="277"/>
        <v>DG_44847</v>
      </c>
      <c r="B17716" t="s">
        <v>27</v>
      </c>
      <c r="C17716" s="1">
        <v>44847</v>
      </c>
      <c r="D17716">
        <v>241.62299999999999</v>
      </c>
    </row>
    <row r="17717" spans="1:4" hidden="1" x14ac:dyDescent="0.35">
      <c r="A17717" s="3" t="str">
        <f t="shared" si="277"/>
        <v>DPZ_44847</v>
      </c>
      <c r="B17717" t="s">
        <v>28</v>
      </c>
      <c r="C17717" s="1">
        <v>44847</v>
      </c>
      <c r="D17717">
        <v>332.24700000000001</v>
      </c>
    </row>
    <row r="17718" spans="1:4" x14ac:dyDescent="0.35">
      <c r="A17718" s="3" t="str">
        <f t="shared" si="277"/>
        <v>DRE_44847</v>
      </c>
      <c r="B17718" t="s">
        <v>29</v>
      </c>
      <c r="C17718" s="1">
        <v>44847</v>
      </c>
      <c r="D17718">
        <v>48.2</v>
      </c>
    </row>
    <row r="17719" spans="1:4" hidden="1" x14ac:dyDescent="0.35">
      <c r="A17719" s="3" t="str">
        <f t="shared" si="277"/>
        <v>DXC_44847</v>
      </c>
      <c r="B17719" t="s">
        <v>30</v>
      </c>
      <c r="C17719" s="1">
        <v>44847</v>
      </c>
      <c r="D17719">
        <v>27.46</v>
      </c>
    </row>
    <row r="17720" spans="1:4" hidden="1" x14ac:dyDescent="0.35">
      <c r="A17720" s="3" t="str">
        <f t="shared" si="277"/>
        <v>EWA_44847</v>
      </c>
      <c r="B17720" t="s">
        <v>31</v>
      </c>
      <c r="C17720" s="1">
        <v>44847</v>
      </c>
      <c r="D17720">
        <v>19.718</v>
      </c>
    </row>
    <row r="17721" spans="1:4" hidden="1" x14ac:dyDescent="0.35">
      <c r="A17721" s="3" t="str">
        <f t="shared" si="277"/>
        <v>EWC_44847</v>
      </c>
      <c r="B17721" t="s">
        <v>32</v>
      </c>
      <c r="C17721" s="1">
        <v>44847</v>
      </c>
      <c r="D17721">
        <v>30.759</v>
      </c>
    </row>
    <row r="17722" spans="1:4" hidden="1" x14ac:dyDescent="0.35">
      <c r="A17722" s="3" t="str">
        <f t="shared" si="277"/>
        <v>EWG_44847</v>
      </c>
      <c r="B17722" t="s">
        <v>33</v>
      </c>
      <c r="C17722" s="1">
        <v>44847</v>
      </c>
      <c r="D17722">
        <v>20.343</v>
      </c>
    </row>
    <row r="17723" spans="1:4" hidden="1" x14ac:dyDescent="0.35">
      <c r="A17723" s="3" t="str">
        <f t="shared" si="277"/>
        <v>EWH_44847</v>
      </c>
      <c r="B17723" t="s">
        <v>34</v>
      </c>
      <c r="C17723" s="1">
        <v>44847</v>
      </c>
      <c r="D17723">
        <v>17.969000000000001</v>
      </c>
    </row>
    <row r="17724" spans="1:4" hidden="1" x14ac:dyDescent="0.35">
      <c r="A17724" s="3" t="str">
        <f t="shared" si="277"/>
        <v>EWJ_44847</v>
      </c>
      <c r="B17724" t="s">
        <v>35</v>
      </c>
      <c r="C17724" s="1">
        <v>44847</v>
      </c>
      <c r="D17724">
        <v>49.058999999999997</v>
      </c>
    </row>
    <row r="17725" spans="1:4" hidden="1" x14ac:dyDescent="0.35">
      <c r="A17725" s="3" t="str">
        <f t="shared" si="277"/>
        <v>EWL_44847</v>
      </c>
      <c r="B17725" t="s">
        <v>36</v>
      </c>
      <c r="C17725" s="1">
        <v>44847</v>
      </c>
      <c r="D17725">
        <v>37.32</v>
      </c>
    </row>
    <row r="17726" spans="1:4" hidden="1" x14ac:dyDescent="0.35">
      <c r="A17726" s="3" t="str">
        <f t="shared" si="277"/>
        <v>EWQ_44847</v>
      </c>
      <c r="B17726" t="s">
        <v>37</v>
      </c>
      <c r="C17726" s="1">
        <v>44847</v>
      </c>
      <c r="D17726">
        <v>27.719000000000001</v>
      </c>
    </row>
    <row r="17727" spans="1:4" hidden="1" x14ac:dyDescent="0.35">
      <c r="A17727" s="3" t="str">
        <f t="shared" si="277"/>
        <v>EWT_44847</v>
      </c>
      <c r="B17727" t="s">
        <v>38</v>
      </c>
      <c r="C17727" s="1">
        <v>44847</v>
      </c>
      <c r="D17727">
        <v>36.267000000000003</v>
      </c>
    </row>
    <row r="17728" spans="1:4" hidden="1" x14ac:dyDescent="0.35">
      <c r="A17728" s="3" t="str">
        <f t="shared" si="277"/>
        <v>EWU_44847</v>
      </c>
      <c r="B17728" t="s">
        <v>39</v>
      </c>
      <c r="C17728" s="1">
        <v>44847</v>
      </c>
      <c r="D17728">
        <v>26.459</v>
      </c>
    </row>
    <row r="17729" spans="1:4" hidden="1" x14ac:dyDescent="0.35">
      <c r="A17729" s="3" t="str">
        <f t="shared" si="277"/>
        <v>EWY_44847</v>
      </c>
      <c r="B17729" t="s">
        <v>40</v>
      </c>
      <c r="C17729" s="1">
        <v>44847</v>
      </c>
      <c r="D17729">
        <v>48.502000000000002</v>
      </c>
    </row>
    <row r="17730" spans="1:4" hidden="1" x14ac:dyDescent="0.35">
      <c r="A17730" s="3" t="str">
        <f t="shared" ref="A17730:A17793" si="278">CONCATENATE(B17730,"_",C17730)</f>
        <v>EWZ_44847</v>
      </c>
      <c r="B17730" t="s">
        <v>41</v>
      </c>
      <c r="C17730" s="1">
        <v>44847</v>
      </c>
      <c r="D17730">
        <v>29.388000000000002</v>
      </c>
    </row>
    <row r="17731" spans="1:4" hidden="1" x14ac:dyDescent="0.35">
      <c r="A17731" s="3" t="str">
        <f t="shared" si="278"/>
        <v>FTV_44847</v>
      </c>
      <c r="B17731" t="s">
        <v>43</v>
      </c>
      <c r="C17731" s="1">
        <v>44847</v>
      </c>
      <c r="D17731">
        <v>60.235999999999997</v>
      </c>
    </row>
    <row r="17732" spans="1:4" hidden="1" x14ac:dyDescent="0.35">
      <c r="A17732" s="3" t="str">
        <f t="shared" si="278"/>
        <v>GOOG_44847</v>
      </c>
      <c r="B17732" t="s">
        <v>44</v>
      </c>
      <c r="C17732" s="1">
        <v>44847</v>
      </c>
      <c r="D17732">
        <v>99.71</v>
      </c>
    </row>
    <row r="17733" spans="1:4" hidden="1" x14ac:dyDescent="0.35">
      <c r="A17733" s="3" t="str">
        <f t="shared" si="278"/>
        <v>GPC_44847</v>
      </c>
      <c r="B17733" t="s">
        <v>45</v>
      </c>
      <c r="C17733" s="1">
        <v>44847</v>
      </c>
      <c r="D17733">
        <v>155.77600000000001</v>
      </c>
    </row>
    <row r="17734" spans="1:4" hidden="1" x14ac:dyDescent="0.35">
      <c r="A17734" s="3" t="str">
        <f t="shared" si="278"/>
        <v>GSG_44847</v>
      </c>
      <c r="B17734" t="s">
        <v>46</v>
      </c>
      <c r="C17734" s="1">
        <v>44847</v>
      </c>
      <c r="D17734">
        <v>22.28</v>
      </c>
    </row>
    <row r="17735" spans="1:4" hidden="1" x14ac:dyDescent="0.35">
      <c r="A17735" s="3" t="str">
        <f t="shared" si="278"/>
        <v>HIG_44847</v>
      </c>
      <c r="B17735" t="s">
        <v>47</v>
      </c>
      <c r="C17735" s="1">
        <v>44847</v>
      </c>
      <c r="D17735">
        <v>66.147000000000006</v>
      </c>
    </row>
    <row r="17736" spans="1:4" hidden="1" x14ac:dyDescent="0.35">
      <c r="A17736" s="3" t="str">
        <f t="shared" si="278"/>
        <v>HIGH.L_44847</v>
      </c>
      <c r="B17736" t="s">
        <v>48</v>
      </c>
      <c r="C17736" s="1">
        <v>44847</v>
      </c>
      <c r="D17736">
        <v>4.7590000000000003</v>
      </c>
    </row>
    <row r="17737" spans="1:4" hidden="1" x14ac:dyDescent="0.35">
      <c r="A17737" s="3" t="str">
        <f t="shared" si="278"/>
        <v>HST_44847</v>
      </c>
      <c r="B17737" t="s">
        <v>49</v>
      </c>
      <c r="C17737" s="1">
        <v>44847</v>
      </c>
      <c r="D17737">
        <v>16.702000000000002</v>
      </c>
    </row>
    <row r="17738" spans="1:4" hidden="1" x14ac:dyDescent="0.35">
      <c r="A17738" s="3" t="str">
        <f t="shared" si="278"/>
        <v>HYG_44847</v>
      </c>
      <c r="B17738" t="s">
        <v>50</v>
      </c>
      <c r="C17738" s="1">
        <v>44847</v>
      </c>
      <c r="D17738">
        <v>70.45</v>
      </c>
    </row>
    <row r="17739" spans="1:4" hidden="1" x14ac:dyDescent="0.35">
      <c r="A17739" s="3" t="str">
        <f t="shared" si="278"/>
        <v>IAU_44847</v>
      </c>
      <c r="B17739" t="s">
        <v>51</v>
      </c>
      <c r="C17739" s="1">
        <v>44847</v>
      </c>
      <c r="D17739">
        <v>31.57</v>
      </c>
    </row>
    <row r="17740" spans="1:4" hidden="1" x14ac:dyDescent="0.35">
      <c r="A17740" s="3" t="str">
        <f t="shared" si="278"/>
        <v>ICLN_44847</v>
      </c>
      <c r="B17740" t="s">
        <v>52</v>
      </c>
      <c r="C17740" s="1">
        <v>44847</v>
      </c>
      <c r="D17740">
        <v>17.869</v>
      </c>
    </row>
    <row r="17741" spans="1:4" hidden="1" x14ac:dyDescent="0.35">
      <c r="A17741" s="3" t="str">
        <f t="shared" si="278"/>
        <v>IEAA.L_44847</v>
      </c>
      <c r="B17741" t="s">
        <v>53</v>
      </c>
      <c r="C17741" s="1">
        <v>44847</v>
      </c>
      <c r="D17741">
        <v>4.5140000000000002</v>
      </c>
    </row>
    <row r="17742" spans="1:4" hidden="1" x14ac:dyDescent="0.35">
      <c r="A17742" s="3" t="str">
        <f t="shared" si="278"/>
        <v>IEF_44847</v>
      </c>
      <c r="B17742" t="s">
        <v>54</v>
      </c>
      <c r="C17742" s="1">
        <v>44847</v>
      </c>
      <c r="D17742">
        <v>94.221000000000004</v>
      </c>
    </row>
    <row r="17743" spans="1:4" hidden="1" x14ac:dyDescent="0.35">
      <c r="A17743" s="3" t="str">
        <f t="shared" si="278"/>
        <v>IEFM.L_44847</v>
      </c>
      <c r="B17743" t="s">
        <v>55</v>
      </c>
      <c r="C17743" s="1">
        <v>44847</v>
      </c>
      <c r="D17743">
        <v>682.9</v>
      </c>
    </row>
    <row r="17744" spans="1:4" hidden="1" x14ac:dyDescent="0.35">
      <c r="A17744" s="3" t="str">
        <f t="shared" si="278"/>
        <v>IEMG_44847</v>
      </c>
      <c r="B17744" t="s">
        <v>56</v>
      </c>
      <c r="C17744" s="1">
        <v>44847</v>
      </c>
      <c r="D17744">
        <v>42.26</v>
      </c>
    </row>
    <row r="17745" spans="1:4" hidden="1" x14ac:dyDescent="0.35">
      <c r="A17745" s="3" t="str">
        <f t="shared" si="278"/>
        <v>IEUS_44847</v>
      </c>
      <c r="B17745" t="s">
        <v>57</v>
      </c>
      <c r="C17745" s="1">
        <v>44847</v>
      </c>
      <c r="D17745">
        <v>41.332000000000001</v>
      </c>
    </row>
    <row r="17746" spans="1:4" hidden="1" x14ac:dyDescent="0.35">
      <c r="A17746" s="3" t="str">
        <f t="shared" si="278"/>
        <v>IEVL.L_44847</v>
      </c>
      <c r="B17746" t="s">
        <v>58</v>
      </c>
      <c r="C17746" s="1">
        <v>44847</v>
      </c>
      <c r="D17746">
        <v>6.444</v>
      </c>
    </row>
    <row r="17747" spans="1:4" hidden="1" x14ac:dyDescent="0.35">
      <c r="A17747" s="3" t="str">
        <f t="shared" si="278"/>
        <v>IGF_44847</v>
      </c>
      <c r="B17747" t="s">
        <v>59</v>
      </c>
      <c r="C17747" s="1">
        <v>44847</v>
      </c>
      <c r="D17747">
        <v>41.158000000000001</v>
      </c>
    </row>
    <row r="17748" spans="1:4" hidden="1" x14ac:dyDescent="0.35">
      <c r="A17748" s="3" t="str">
        <f t="shared" si="278"/>
        <v>INDA_44847</v>
      </c>
      <c r="B17748" t="s">
        <v>60</v>
      </c>
      <c r="C17748" s="1">
        <v>44847</v>
      </c>
      <c r="D17748">
        <v>40.81</v>
      </c>
    </row>
    <row r="17749" spans="1:4" hidden="1" x14ac:dyDescent="0.35">
      <c r="A17749" s="3" t="str">
        <f t="shared" si="278"/>
        <v>IUMO.L_44847</v>
      </c>
      <c r="B17749" t="s">
        <v>61</v>
      </c>
      <c r="C17749" s="1">
        <v>44847</v>
      </c>
      <c r="D17749">
        <v>9.4640000000000004</v>
      </c>
    </row>
    <row r="17750" spans="1:4" hidden="1" x14ac:dyDescent="0.35">
      <c r="A17750" s="3" t="str">
        <f t="shared" si="278"/>
        <v>IUVL.L_44847</v>
      </c>
      <c r="B17750" t="s">
        <v>62</v>
      </c>
      <c r="C17750" s="1">
        <v>44847</v>
      </c>
      <c r="D17750">
        <v>7.4340000000000002</v>
      </c>
    </row>
    <row r="17751" spans="1:4" hidden="1" x14ac:dyDescent="0.35">
      <c r="A17751" s="3" t="str">
        <f t="shared" si="278"/>
        <v>IVV_44847</v>
      </c>
      <c r="B17751" t="s">
        <v>63</v>
      </c>
      <c r="C17751" s="1">
        <v>44847</v>
      </c>
      <c r="D17751">
        <v>365.92899999999997</v>
      </c>
    </row>
    <row r="17752" spans="1:4" hidden="1" x14ac:dyDescent="0.35">
      <c r="A17752" s="3" t="str">
        <f t="shared" si="278"/>
        <v>IWM_44847</v>
      </c>
      <c r="B17752" t="s">
        <v>64</v>
      </c>
      <c r="C17752" s="1">
        <v>44847</v>
      </c>
      <c r="D17752">
        <v>170.613</v>
      </c>
    </row>
    <row r="17753" spans="1:4" hidden="1" x14ac:dyDescent="0.35">
      <c r="A17753" s="3" t="str">
        <f t="shared" si="278"/>
        <v>IXN_44847</v>
      </c>
      <c r="B17753" t="s">
        <v>65</v>
      </c>
      <c r="C17753" s="1">
        <v>44847</v>
      </c>
      <c r="D17753">
        <v>42.673999999999999</v>
      </c>
    </row>
    <row r="17754" spans="1:4" hidden="1" x14ac:dyDescent="0.35">
      <c r="A17754" s="3" t="str">
        <f t="shared" si="278"/>
        <v>JPEA.L_44847</v>
      </c>
      <c r="B17754" t="s">
        <v>66</v>
      </c>
      <c r="C17754" s="1">
        <v>44847</v>
      </c>
      <c r="D17754">
        <v>4.4420000000000002</v>
      </c>
    </row>
    <row r="17755" spans="1:4" hidden="1" x14ac:dyDescent="0.35">
      <c r="A17755" s="3" t="str">
        <f t="shared" si="278"/>
        <v>JPM_44847</v>
      </c>
      <c r="B17755" t="s">
        <v>67</v>
      </c>
      <c r="C17755" s="1">
        <v>44847</v>
      </c>
      <c r="D17755">
        <v>108.568</v>
      </c>
    </row>
    <row r="17756" spans="1:4" hidden="1" x14ac:dyDescent="0.35">
      <c r="A17756" s="3" t="str">
        <f t="shared" si="278"/>
        <v>KR_44847</v>
      </c>
      <c r="B17756" t="s">
        <v>68</v>
      </c>
      <c r="C17756" s="1">
        <v>44847</v>
      </c>
      <c r="D17756">
        <v>46.05</v>
      </c>
    </row>
    <row r="17757" spans="1:4" hidden="1" x14ac:dyDescent="0.35">
      <c r="A17757" s="3" t="str">
        <f t="shared" si="278"/>
        <v>LQD_44847</v>
      </c>
      <c r="B17757" t="s">
        <v>69</v>
      </c>
      <c r="C17757" s="1">
        <v>44847</v>
      </c>
      <c r="D17757">
        <v>100.42700000000001</v>
      </c>
    </row>
    <row r="17758" spans="1:4" hidden="1" x14ac:dyDescent="0.35">
      <c r="A17758" s="3" t="str">
        <f t="shared" si="278"/>
        <v>MCHI_44847</v>
      </c>
      <c r="B17758" t="s">
        <v>70</v>
      </c>
      <c r="C17758" s="1">
        <v>44847</v>
      </c>
      <c r="D17758">
        <v>39.853999999999999</v>
      </c>
    </row>
    <row r="17759" spans="1:4" hidden="1" x14ac:dyDescent="0.35">
      <c r="A17759" s="3" t="str">
        <f t="shared" si="278"/>
        <v>META_44847</v>
      </c>
      <c r="B17759" t="s">
        <v>144</v>
      </c>
      <c r="C17759" s="1">
        <v>44847</v>
      </c>
      <c r="D17759">
        <v>130.29</v>
      </c>
    </row>
    <row r="17760" spans="1:4" hidden="1" x14ac:dyDescent="0.35">
      <c r="A17760" s="3" t="str">
        <f t="shared" si="278"/>
        <v>MVEU.L_44847</v>
      </c>
      <c r="B17760" t="s">
        <v>71</v>
      </c>
      <c r="C17760" s="1">
        <v>44847</v>
      </c>
      <c r="D17760">
        <v>45.728000000000002</v>
      </c>
    </row>
    <row r="17761" spans="1:4" hidden="1" x14ac:dyDescent="0.35">
      <c r="A17761" s="3" t="str">
        <f t="shared" si="278"/>
        <v>OGN_44847</v>
      </c>
      <c r="B17761" t="s">
        <v>72</v>
      </c>
      <c r="C17761" s="1">
        <v>44847</v>
      </c>
      <c r="D17761">
        <v>23.757999999999999</v>
      </c>
    </row>
    <row r="17762" spans="1:4" hidden="1" x14ac:dyDescent="0.35">
      <c r="A17762" s="3" t="str">
        <f t="shared" si="278"/>
        <v>PG_44847</v>
      </c>
      <c r="B17762" t="s">
        <v>73</v>
      </c>
      <c r="C17762" s="1">
        <v>44847</v>
      </c>
      <c r="D17762">
        <v>124.637</v>
      </c>
    </row>
    <row r="17763" spans="1:4" hidden="1" x14ac:dyDescent="0.35">
      <c r="A17763" s="3" t="str">
        <f t="shared" si="278"/>
        <v>PPL_44847</v>
      </c>
      <c r="B17763" t="s">
        <v>74</v>
      </c>
      <c r="C17763" s="1">
        <v>44847</v>
      </c>
      <c r="D17763">
        <v>24.478000000000002</v>
      </c>
    </row>
    <row r="17764" spans="1:4" hidden="1" x14ac:dyDescent="0.35">
      <c r="A17764" s="3" t="str">
        <f t="shared" si="278"/>
        <v>PRU_44847</v>
      </c>
      <c r="B17764" t="s">
        <v>75</v>
      </c>
      <c r="C17764" s="1">
        <v>44847</v>
      </c>
      <c r="D17764">
        <v>94.037000000000006</v>
      </c>
    </row>
    <row r="17765" spans="1:4" hidden="1" x14ac:dyDescent="0.35">
      <c r="A17765" s="3" t="str">
        <f t="shared" si="278"/>
        <v>PYPL_44847</v>
      </c>
      <c r="B17765" t="s">
        <v>76</v>
      </c>
      <c r="C17765" s="1">
        <v>44847</v>
      </c>
      <c r="D17765">
        <v>84.04</v>
      </c>
    </row>
    <row r="17766" spans="1:4" hidden="1" x14ac:dyDescent="0.35">
      <c r="A17766" s="3" t="str">
        <f t="shared" si="278"/>
        <v>RE_44847</v>
      </c>
      <c r="B17766" t="s">
        <v>77</v>
      </c>
      <c r="C17766" s="1">
        <v>44847</v>
      </c>
      <c r="D17766">
        <v>272.48599999999999</v>
      </c>
    </row>
    <row r="17767" spans="1:4" hidden="1" x14ac:dyDescent="0.35">
      <c r="A17767" s="3" t="str">
        <f t="shared" si="278"/>
        <v>REET_44847</v>
      </c>
      <c r="B17767" t="s">
        <v>78</v>
      </c>
      <c r="C17767" s="1">
        <v>44847</v>
      </c>
      <c r="D17767">
        <v>20.83</v>
      </c>
    </row>
    <row r="17768" spans="1:4" hidden="1" x14ac:dyDescent="0.35">
      <c r="A17768" s="3" t="str">
        <f t="shared" si="278"/>
        <v>ROL_44847</v>
      </c>
      <c r="B17768" t="s">
        <v>79</v>
      </c>
      <c r="C17768" s="1">
        <v>44847</v>
      </c>
      <c r="D17768">
        <v>35.817</v>
      </c>
    </row>
    <row r="17769" spans="1:4" hidden="1" x14ac:dyDescent="0.35">
      <c r="A17769" s="3" t="str">
        <f t="shared" si="278"/>
        <v>ROST_44847</v>
      </c>
      <c r="B17769" t="s">
        <v>80</v>
      </c>
      <c r="C17769" s="1">
        <v>44847</v>
      </c>
      <c r="D17769">
        <v>85.227000000000004</v>
      </c>
    </row>
    <row r="17770" spans="1:4" hidden="1" x14ac:dyDescent="0.35">
      <c r="A17770" s="3" t="str">
        <f t="shared" si="278"/>
        <v>SEGA.L_44847</v>
      </c>
      <c r="B17770" t="s">
        <v>81</v>
      </c>
      <c r="C17770" s="1">
        <v>44847</v>
      </c>
      <c r="D17770">
        <v>92.191999999999993</v>
      </c>
    </row>
    <row r="17771" spans="1:4" hidden="1" x14ac:dyDescent="0.35">
      <c r="A17771" s="3" t="str">
        <f t="shared" si="278"/>
        <v>SHY_44847</v>
      </c>
      <c r="B17771" t="s">
        <v>82</v>
      </c>
      <c r="C17771" s="1">
        <v>44847</v>
      </c>
      <c r="D17771">
        <v>80.247</v>
      </c>
    </row>
    <row r="17772" spans="1:4" hidden="1" x14ac:dyDescent="0.35">
      <c r="A17772" s="3" t="str">
        <f t="shared" si="278"/>
        <v>SLV_44847</v>
      </c>
      <c r="B17772" t="s">
        <v>83</v>
      </c>
      <c r="C17772" s="1">
        <v>44847</v>
      </c>
      <c r="D17772">
        <v>17.39</v>
      </c>
    </row>
    <row r="17773" spans="1:4" hidden="1" x14ac:dyDescent="0.35">
      <c r="A17773" s="3" t="str">
        <f t="shared" si="278"/>
        <v>SPMV.L_44847</v>
      </c>
      <c r="B17773" t="s">
        <v>84</v>
      </c>
      <c r="C17773" s="1">
        <v>44847</v>
      </c>
      <c r="D17773">
        <v>69.7</v>
      </c>
    </row>
    <row r="17774" spans="1:4" hidden="1" x14ac:dyDescent="0.35">
      <c r="A17774" s="3" t="str">
        <f t="shared" si="278"/>
        <v>TLT_44847</v>
      </c>
      <c r="B17774" t="s">
        <v>85</v>
      </c>
      <c r="C17774" s="1">
        <v>44847</v>
      </c>
      <c r="D17774">
        <v>98.418000000000006</v>
      </c>
    </row>
    <row r="17775" spans="1:4" hidden="1" x14ac:dyDescent="0.35">
      <c r="A17775" s="3" t="str">
        <f t="shared" si="278"/>
        <v>UNH_44847</v>
      </c>
      <c r="B17775" t="s">
        <v>86</v>
      </c>
      <c r="C17775" s="1">
        <v>44847</v>
      </c>
      <c r="D17775">
        <v>508.34300000000002</v>
      </c>
    </row>
    <row r="17776" spans="1:4" hidden="1" x14ac:dyDescent="0.35">
      <c r="A17776" s="3" t="str">
        <f t="shared" si="278"/>
        <v>URI_44847</v>
      </c>
      <c r="B17776" t="s">
        <v>87</v>
      </c>
      <c r="C17776" s="1">
        <v>44847</v>
      </c>
      <c r="D17776">
        <v>282.42599999999999</v>
      </c>
    </row>
    <row r="17777" spans="1:4" hidden="1" x14ac:dyDescent="0.35">
      <c r="A17777" s="3" t="str">
        <f t="shared" si="278"/>
        <v>V_44847</v>
      </c>
      <c r="B17777" t="s">
        <v>88</v>
      </c>
      <c r="C17777" s="1">
        <v>44847</v>
      </c>
      <c r="D17777">
        <v>183.88800000000001</v>
      </c>
    </row>
    <row r="17778" spans="1:4" hidden="1" x14ac:dyDescent="0.35">
      <c r="A17778" s="3" t="str">
        <f t="shared" si="278"/>
        <v>VRSK_44847</v>
      </c>
      <c r="B17778" t="s">
        <v>89</v>
      </c>
      <c r="C17778" s="1">
        <v>44847</v>
      </c>
      <c r="D17778">
        <v>169.45500000000001</v>
      </c>
    </row>
    <row r="17779" spans="1:4" hidden="1" x14ac:dyDescent="0.35">
      <c r="A17779" s="3" t="str">
        <f t="shared" si="278"/>
        <v>VXX_44847</v>
      </c>
      <c r="B17779" t="s">
        <v>90</v>
      </c>
      <c r="C17779" s="1">
        <v>44847</v>
      </c>
      <c r="D17779">
        <v>20.98</v>
      </c>
    </row>
    <row r="17780" spans="1:4" hidden="1" x14ac:dyDescent="0.35">
      <c r="A17780" s="3" t="str">
        <f t="shared" si="278"/>
        <v>WRK_44847</v>
      </c>
      <c r="B17780" t="s">
        <v>91</v>
      </c>
      <c r="C17780" s="1">
        <v>44847</v>
      </c>
      <c r="D17780">
        <v>31.574000000000002</v>
      </c>
    </row>
    <row r="17781" spans="1:4" hidden="1" x14ac:dyDescent="0.35">
      <c r="A17781" s="3" t="str">
        <f t="shared" si="278"/>
        <v>XLB_44847</v>
      </c>
      <c r="B17781" t="s">
        <v>92</v>
      </c>
      <c r="C17781" s="1">
        <v>44847</v>
      </c>
      <c r="D17781">
        <v>70.105999999999995</v>
      </c>
    </row>
    <row r="17782" spans="1:4" hidden="1" x14ac:dyDescent="0.35">
      <c r="A17782" s="3" t="str">
        <f t="shared" si="278"/>
        <v>XLC_44847</v>
      </c>
      <c r="B17782" t="s">
        <v>93</v>
      </c>
      <c r="C17782" s="1">
        <v>44847</v>
      </c>
      <c r="D17782">
        <v>48.66</v>
      </c>
    </row>
    <row r="17783" spans="1:4" hidden="1" x14ac:dyDescent="0.35">
      <c r="A17783" s="3" t="str">
        <f t="shared" si="278"/>
        <v>XLE_44847</v>
      </c>
      <c r="B17783" t="s">
        <v>94</v>
      </c>
      <c r="C17783" s="1">
        <v>44847</v>
      </c>
      <c r="D17783">
        <v>82.54</v>
      </c>
    </row>
    <row r="17784" spans="1:4" hidden="1" x14ac:dyDescent="0.35">
      <c r="A17784" s="3" t="str">
        <f t="shared" si="278"/>
        <v>XLF_44847</v>
      </c>
      <c r="B17784" t="s">
        <v>95</v>
      </c>
      <c r="C17784" s="1">
        <v>44847</v>
      </c>
      <c r="D17784">
        <v>31.344000000000001</v>
      </c>
    </row>
    <row r="17785" spans="1:4" hidden="1" x14ac:dyDescent="0.35">
      <c r="A17785" s="3" t="str">
        <f t="shared" si="278"/>
        <v>XLI_44847</v>
      </c>
      <c r="B17785" t="s">
        <v>96</v>
      </c>
      <c r="C17785" s="1">
        <v>44847</v>
      </c>
      <c r="D17785">
        <v>86.228999999999999</v>
      </c>
    </row>
    <row r="17786" spans="1:4" hidden="1" x14ac:dyDescent="0.35">
      <c r="A17786" s="3" t="str">
        <f t="shared" si="278"/>
        <v>XLK_44847</v>
      </c>
      <c r="B17786" t="s">
        <v>97</v>
      </c>
      <c r="C17786" s="1">
        <v>44847</v>
      </c>
      <c r="D17786">
        <v>119.836</v>
      </c>
    </row>
    <row r="17787" spans="1:4" hidden="1" x14ac:dyDescent="0.35">
      <c r="A17787" s="3" t="str">
        <f t="shared" si="278"/>
        <v>XLP_44847</v>
      </c>
      <c r="B17787" t="s">
        <v>98</v>
      </c>
      <c r="C17787" s="1">
        <v>44847</v>
      </c>
      <c r="D17787">
        <v>68.28</v>
      </c>
    </row>
    <row r="17788" spans="1:4" hidden="1" x14ac:dyDescent="0.35">
      <c r="A17788" s="3" t="str">
        <f t="shared" si="278"/>
        <v>XLU_44847</v>
      </c>
      <c r="B17788" t="s">
        <v>99</v>
      </c>
      <c r="C17788" s="1">
        <v>44847</v>
      </c>
      <c r="D17788">
        <v>62.548000000000002</v>
      </c>
    </row>
    <row r="17789" spans="1:4" hidden="1" x14ac:dyDescent="0.35">
      <c r="A17789" s="3" t="str">
        <f t="shared" si="278"/>
        <v>XLV_44847</v>
      </c>
      <c r="B17789" t="s">
        <v>100</v>
      </c>
      <c r="C17789" s="1">
        <v>44847</v>
      </c>
      <c r="D17789">
        <v>124.22799999999999</v>
      </c>
    </row>
    <row r="17790" spans="1:4" hidden="1" x14ac:dyDescent="0.35">
      <c r="A17790" s="3" t="str">
        <f t="shared" si="278"/>
        <v>XLY_44847</v>
      </c>
      <c r="B17790" t="s">
        <v>101</v>
      </c>
      <c r="C17790" s="1">
        <v>44847</v>
      </c>
      <c r="D17790">
        <v>140.136</v>
      </c>
    </row>
    <row r="17791" spans="1:4" hidden="1" x14ac:dyDescent="0.35">
      <c r="A17791" s="3" t="str">
        <f t="shared" si="278"/>
        <v>XOM_44847</v>
      </c>
      <c r="B17791" t="s">
        <v>102</v>
      </c>
      <c r="C17791" s="1">
        <v>44847</v>
      </c>
      <c r="D17791">
        <v>100.26</v>
      </c>
    </row>
    <row r="17792" spans="1:4" hidden="1" x14ac:dyDescent="0.35">
      <c r="A17792" s="3" t="str">
        <f t="shared" si="278"/>
        <v>ABBV_44848</v>
      </c>
      <c r="B17792" t="s">
        <v>3</v>
      </c>
      <c r="C17792" s="1">
        <v>44848</v>
      </c>
      <c r="D17792">
        <v>141.59399999999999</v>
      </c>
    </row>
    <row r="17793" spans="1:4" hidden="1" x14ac:dyDescent="0.35">
      <c r="A17793" s="3" t="str">
        <f t="shared" si="278"/>
        <v>ACN_44848</v>
      </c>
      <c r="B17793" t="s">
        <v>4</v>
      </c>
      <c r="C17793" s="1">
        <v>44848</v>
      </c>
      <c r="D17793">
        <v>251.69</v>
      </c>
    </row>
    <row r="17794" spans="1:4" hidden="1" x14ac:dyDescent="0.35">
      <c r="A17794" s="3" t="str">
        <f t="shared" ref="A17794:A17857" si="279">CONCATENATE(B17794,"_",C17794)</f>
        <v>AEP_44848</v>
      </c>
      <c r="B17794" t="s">
        <v>5</v>
      </c>
      <c r="C17794" s="1">
        <v>44848</v>
      </c>
      <c r="D17794">
        <v>81.983000000000004</v>
      </c>
    </row>
    <row r="17795" spans="1:4" hidden="1" x14ac:dyDescent="0.35">
      <c r="A17795" s="3" t="str">
        <f t="shared" si="279"/>
        <v>AIZ_44848</v>
      </c>
      <c r="B17795" t="s">
        <v>6</v>
      </c>
      <c r="C17795" s="1">
        <v>44848</v>
      </c>
      <c r="D17795">
        <v>146.53800000000001</v>
      </c>
    </row>
    <row r="17796" spans="1:4" hidden="1" x14ac:dyDescent="0.35">
      <c r="A17796" s="3" t="str">
        <f t="shared" si="279"/>
        <v>ALLE_44848</v>
      </c>
      <c r="B17796" t="s">
        <v>7</v>
      </c>
      <c r="C17796" s="1">
        <v>44848</v>
      </c>
      <c r="D17796">
        <v>89.603999999999999</v>
      </c>
    </row>
    <row r="17797" spans="1:4" hidden="1" x14ac:dyDescent="0.35">
      <c r="A17797" s="3" t="str">
        <f t="shared" si="279"/>
        <v>AMAT_44848</v>
      </c>
      <c r="B17797" t="s">
        <v>8</v>
      </c>
      <c r="C17797" s="1">
        <v>44848</v>
      </c>
      <c r="D17797">
        <v>74.638000000000005</v>
      </c>
    </row>
    <row r="17798" spans="1:4" hidden="1" x14ac:dyDescent="0.35">
      <c r="A17798" s="3" t="str">
        <f t="shared" si="279"/>
        <v>AMP_44848</v>
      </c>
      <c r="B17798" t="s">
        <v>9</v>
      </c>
      <c r="C17798" s="1">
        <v>44848</v>
      </c>
      <c r="D17798">
        <v>255.91300000000001</v>
      </c>
    </row>
    <row r="17799" spans="1:4" hidden="1" x14ac:dyDescent="0.35">
      <c r="A17799" s="3" t="str">
        <f t="shared" si="279"/>
        <v>AMZN_44848</v>
      </c>
      <c r="B17799" t="s">
        <v>10</v>
      </c>
      <c r="C17799" s="1">
        <v>44848</v>
      </c>
      <c r="D17799">
        <v>106.9</v>
      </c>
    </row>
    <row r="17800" spans="1:4" hidden="1" x14ac:dyDescent="0.35">
      <c r="A17800" s="3" t="str">
        <f t="shared" si="279"/>
        <v>AVB_44848</v>
      </c>
      <c r="B17800" t="s">
        <v>11</v>
      </c>
      <c r="C17800" s="1">
        <v>44848</v>
      </c>
      <c r="D17800">
        <v>167.90600000000001</v>
      </c>
    </row>
    <row r="17801" spans="1:4" hidden="1" x14ac:dyDescent="0.35">
      <c r="A17801" s="3" t="str">
        <f t="shared" si="279"/>
        <v>AVY_44848</v>
      </c>
      <c r="B17801" t="s">
        <v>12</v>
      </c>
      <c r="C17801" s="1">
        <v>44848</v>
      </c>
      <c r="D17801">
        <v>165.857</v>
      </c>
    </row>
    <row r="17802" spans="1:4" hidden="1" x14ac:dyDescent="0.35">
      <c r="A17802" s="3" t="str">
        <f t="shared" si="279"/>
        <v>AXP_44848</v>
      </c>
      <c r="B17802" t="s">
        <v>13</v>
      </c>
      <c r="C17802" s="1">
        <v>44848</v>
      </c>
      <c r="D17802">
        <v>136.33699999999999</v>
      </c>
    </row>
    <row r="17803" spans="1:4" hidden="1" x14ac:dyDescent="0.35">
      <c r="A17803" s="3" t="str">
        <f t="shared" si="279"/>
        <v>BDX_44848</v>
      </c>
      <c r="B17803" t="s">
        <v>14</v>
      </c>
      <c r="C17803" s="1">
        <v>44848</v>
      </c>
      <c r="D17803">
        <v>223.87</v>
      </c>
    </row>
    <row r="17804" spans="1:4" hidden="1" x14ac:dyDescent="0.35">
      <c r="A17804" s="3" t="str">
        <f t="shared" si="279"/>
        <v>BF-B_44848</v>
      </c>
      <c r="B17804" t="s">
        <v>15</v>
      </c>
      <c r="C17804" s="1">
        <v>44848</v>
      </c>
      <c r="D17804">
        <v>63.71</v>
      </c>
    </row>
    <row r="17805" spans="1:4" hidden="1" x14ac:dyDescent="0.35">
      <c r="A17805" s="3" t="str">
        <f t="shared" si="279"/>
        <v>BMY_44848</v>
      </c>
      <c r="B17805" t="s">
        <v>16</v>
      </c>
      <c r="C17805" s="1">
        <v>44848</v>
      </c>
      <c r="D17805">
        <v>70.052999999999997</v>
      </c>
    </row>
    <row r="17806" spans="1:4" hidden="1" x14ac:dyDescent="0.35">
      <c r="A17806" s="3" t="str">
        <f t="shared" si="279"/>
        <v>BR_44848</v>
      </c>
      <c r="B17806" t="s">
        <v>17</v>
      </c>
      <c r="C17806" s="1">
        <v>44848</v>
      </c>
      <c r="D17806">
        <v>138.40600000000001</v>
      </c>
    </row>
    <row r="17807" spans="1:4" hidden="1" x14ac:dyDescent="0.35">
      <c r="A17807" s="3" t="str">
        <f t="shared" si="279"/>
        <v>CARR_44848</v>
      </c>
      <c r="B17807" t="s">
        <v>18</v>
      </c>
      <c r="C17807" s="1">
        <v>44848</v>
      </c>
      <c r="D17807">
        <v>34.276000000000003</v>
      </c>
    </row>
    <row r="17808" spans="1:4" hidden="1" x14ac:dyDescent="0.35">
      <c r="A17808" s="3" t="str">
        <f t="shared" si="279"/>
        <v>CDW_44848</v>
      </c>
      <c r="B17808" t="s">
        <v>19</v>
      </c>
      <c r="C17808" s="1">
        <v>44848</v>
      </c>
      <c r="D17808">
        <v>153.59800000000001</v>
      </c>
    </row>
    <row r="17809" spans="1:4" hidden="1" x14ac:dyDescent="0.35">
      <c r="A17809" s="3" t="str">
        <f t="shared" si="279"/>
        <v>CE_44848</v>
      </c>
      <c r="B17809" t="s">
        <v>20</v>
      </c>
      <c r="C17809" s="1">
        <v>44848</v>
      </c>
      <c r="D17809">
        <v>87.524000000000001</v>
      </c>
    </row>
    <row r="17810" spans="1:4" hidden="1" x14ac:dyDescent="0.35">
      <c r="A17810" s="3" t="str">
        <f t="shared" si="279"/>
        <v>CHTR_44848</v>
      </c>
      <c r="B17810" t="s">
        <v>21</v>
      </c>
      <c r="C17810" s="1">
        <v>44848</v>
      </c>
      <c r="D17810">
        <v>323.31</v>
      </c>
    </row>
    <row r="17811" spans="1:4" hidden="1" x14ac:dyDescent="0.35">
      <c r="A17811" s="3" t="str">
        <f t="shared" si="279"/>
        <v>CNC_44848</v>
      </c>
      <c r="B17811" t="s">
        <v>22</v>
      </c>
      <c r="C17811" s="1">
        <v>44848</v>
      </c>
      <c r="D17811">
        <v>74.3</v>
      </c>
    </row>
    <row r="17812" spans="1:4" hidden="1" x14ac:dyDescent="0.35">
      <c r="A17812" s="3" t="str">
        <f t="shared" si="279"/>
        <v>CNP_44848</v>
      </c>
      <c r="B17812" t="s">
        <v>23</v>
      </c>
      <c r="C17812" s="1">
        <v>44848</v>
      </c>
      <c r="D17812">
        <v>25.553000000000001</v>
      </c>
    </row>
    <row r="17813" spans="1:4" hidden="1" x14ac:dyDescent="0.35">
      <c r="A17813" s="3" t="str">
        <f t="shared" si="279"/>
        <v>COP_44848</v>
      </c>
      <c r="B17813" t="s">
        <v>24</v>
      </c>
      <c r="C17813" s="1">
        <v>44848</v>
      </c>
      <c r="D17813">
        <v>116.252</v>
      </c>
    </row>
    <row r="17814" spans="1:4" hidden="1" x14ac:dyDescent="0.35">
      <c r="A17814" s="3" t="str">
        <f t="shared" si="279"/>
        <v>CTAS_44848</v>
      </c>
      <c r="B17814" t="s">
        <v>25</v>
      </c>
      <c r="C17814" s="1">
        <v>44848</v>
      </c>
      <c r="D17814">
        <v>379.39699999999999</v>
      </c>
    </row>
    <row r="17815" spans="1:4" hidden="1" x14ac:dyDescent="0.35">
      <c r="A17815" s="3" t="str">
        <f t="shared" si="279"/>
        <v>CZR_44848</v>
      </c>
      <c r="B17815" t="s">
        <v>26</v>
      </c>
      <c r="C17815" s="1">
        <v>44848</v>
      </c>
      <c r="D17815">
        <v>35.33</v>
      </c>
    </row>
    <row r="17816" spans="1:4" hidden="1" x14ac:dyDescent="0.35">
      <c r="A17816" s="3" t="str">
        <f t="shared" si="279"/>
        <v>DG_44848</v>
      </c>
      <c r="B17816" t="s">
        <v>27</v>
      </c>
      <c r="C17816" s="1">
        <v>44848</v>
      </c>
      <c r="D17816">
        <v>236.07499999999999</v>
      </c>
    </row>
    <row r="17817" spans="1:4" hidden="1" x14ac:dyDescent="0.35">
      <c r="A17817" s="3" t="str">
        <f t="shared" si="279"/>
        <v>DPZ_44848</v>
      </c>
      <c r="B17817" t="s">
        <v>28</v>
      </c>
      <c r="C17817" s="1">
        <v>44848</v>
      </c>
      <c r="D17817">
        <v>316.375</v>
      </c>
    </row>
    <row r="17818" spans="1:4" x14ac:dyDescent="0.35">
      <c r="A17818" s="3" t="str">
        <f t="shared" si="279"/>
        <v>DRE_44848</v>
      </c>
      <c r="B17818" t="s">
        <v>29</v>
      </c>
      <c r="C17818" s="1">
        <v>44848</v>
      </c>
      <c r="D17818">
        <v>48.2</v>
      </c>
    </row>
    <row r="17819" spans="1:4" hidden="1" x14ac:dyDescent="0.35">
      <c r="A17819" s="3" t="str">
        <f t="shared" si="279"/>
        <v>DXC_44848</v>
      </c>
      <c r="B17819" t="s">
        <v>30</v>
      </c>
      <c r="C17819" s="1">
        <v>44848</v>
      </c>
      <c r="D17819">
        <v>27.13</v>
      </c>
    </row>
    <row r="17820" spans="1:4" hidden="1" x14ac:dyDescent="0.35">
      <c r="A17820" s="3" t="str">
        <f t="shared" si="279"/>
        <v>EWA_44848</v>
      </c>
      <c r="B17820" t="s">
        <v>31</v>
      </c>
      <c r="C17820" s="1">
        <v>44848</v>
      </c>
      <c r="D17820">
        <v>19.216999999999999</v>
      </c>
    </row>
    <row r="17821" spans="1:4" hidden="1" x14ac:dyDescent="0.35">
      <c r="A17821" s="3" t="str">
        <f t="shared" si="279"/>
        <v>EWC_44848</v>
      </c>
      <c r="B17821" t="s">
        <v>32</v>
      </c>
      <c r="C17821" s="1">
        <v>44848</v>
      </c>
      <c r="D17821">
        <v>30.03</v>
      </c>
    </row>
    <row r="17822" spans="1:4" hidden="1" x14ac:dyDescent="0.35">
      <c r="A17822" s="3" t="str">
        <f t="shared" si="279"/>
        <v>EWG_44848</v>
      </c>
      <c r="B17822" t="s">
        <v>33</v>
      </c>
      <c r="C17822" s="1">
        <v>44848</v>
      </c>
      <c r="D17822">
        <v>20.093</v>
      </c>
    </row>
    <row r="17823" spans="1:4" hidden="1" x14ac:dyDescent="0.35">
      <c r="A17823" s="3" t="str">
        <f t="shared" si="279"/>
        <v>EWH_44848</v>
      </c>
      <c r="B17823" t="s">
        <v>34</v>
      </c>
      <c r="C17823" s="1">
        <v>44848</v>
      </c>
      <c r="D17823">
        <v>17.504999999999999</v>
      </c>
    </row>
    <row r="17824" spans="1:4" hidden="1" x14ac:dyDescent="0.35">
      <c r="A17824" s="3" t="str">
        <f t="shared" si="279"/>
        <v>EWJ_44848</v>
      </c>
      <c r="B17824" t="s">
        <v>35</v>
      </c>
      <c r="C17824" s="1">
        <v>44848</v>
      </c>
      <c r="D17824">
        <v>48.350999999999999</v>
      </c>
    </row>
    <row r="17825" spans="1:4" hidden="1" x14ac:dyDescent="0.35">
      <c r="A17825" s="3" t="str">
        <f t="shared" si="279"/>
        <v>EWL_44848</v>
      </c>
      <c r="B17825" t="s">
        <v>36</v>
      </c>
      <c r="C17825" s="1">
        <v>44848</v>
      </c>
      <c r="D17825">
        <v>37.049999999999997</v>
      </c>
    </row>
    <row r="17826" spans="1:4" hidden="1" x14ac:dyDescent="0.35">
      <c r="A17826" s="3" t="str">
        <f t="shared" si="279"/>
        <v>EWQ_44848</v>
      </c>
      <c r="B17826" t="s">
        <v>37</v>
      </c>
      <c r="C17826" s="1">
        <v>44848</v>
      </c>
      <c r="D17826">
        <v>27.42</v>
      </c>
    </row>
    <row r="17827" spans="1:4" hidden="1" x14ac:dyDescent="0.35">
      <c r="A17827" s="3" t="str">
        <f t="shared" si="279"/>
        <v>EWT_44848</v>
      </c>
      <c r="B17827" t="s">
        <v>38</v>
      </c>
      <c r="C17827" s="1">
        <v>44848</v>
      </c>
      <c r="D17827">
        <v>35.317999999999998</v>
      </c>
    </row>
    <row r="17828" spans="1:4" hidden="1" x14ac:dyDescent="0.35">
      <c r="A17828" s="3" t="str">
        <f t="shared" si="279"/>
        <v>EWU_44848</v>
      </c>
      <c r="B17828" t="s">
        <v>39</v>
      </c>
      <c r="C17828" s="1">
        <v>44848</v>
      </c>
      <c r="D17828">
        <v>25.878</v>
      </c>
    </row>
    <row r="17829" spans="1:4" hidden="1" x14ac:dyDescent="0.35">
      <c r="A17829" s="3" t="str">
        <f t="shared" si="279"/>
        <v>EWY_44848</v>
      </c>
      <c r="B17829" t="s">
        <v>40</v>
      </c>
      <c r="C17829" s="1">
        <v>44848</v>
      </c>
      <c r="D17829">
        <v>48.027999999999999</v>
      </c>
    </row>
    <row r="17830" spans="1:4" hidden="1" x14ac:dyDescent="0.35">
      <c r="A17830" s="3" t="str">
        <f t="shared" si="279"/>
        <v>EWZ_44848</v>
      </c>
      <c r="B17830" t="s">
        <v>41</v>
      </c>
      <c r="C17830" s="1">
        <v>44848</v>
      </c>
      <c r="D17830">
        <v>28.484999999999999</v>
      </c>
    </row>
    <row r="17831" spans="1:4" hidden="1" x14ac:dyDescent="0.35">
      <c r="A17831" s="3" t="str">
        <f t="shared" si="279"/>
        <v>FTV_44848</v>
      </c>
      <c r="B17831" t="s">
        <v>43</v>
      </c>
      <c r="C17831" s="1">
        <v>44848</v>
      </c>
      <c r="D17831">
        <v>58.807000000000002</v>
      </c>
    </row>
    <row r="17832" spans="1:4" hidden="1" x14ac:dyDescent="0.35">
      <c r="A17832" s="3" t="str">
        <f t="shared" si="279"/>
        <v>GOOG_44848</v>
      </c>
      <c r="B17832" t="s">
        <v>44</v>
      </c>
      <c r="C17832" s="1">
        <v>44848</v>
      </c>
      <c r="D17832">
        <v>97.18</v>
      </c>
    </row>
    <row r="17833" spans="1:4" hidden="1" x14ac:dyDescent="0.35">
      <c r="A17833" s="3" t="str">
        <f t="shared" si="279"/>
        <v>GPC_44848</v>
      </c>
      <c r="B17833" t="s">
        <v>45</v>
      </c>
      <c r="C17833" s="1">
        <v>44848</v>
      </c>
      <c r="D17833">
        <v>153.73599999999999</v>
      </c>
    </row>
    <row r="17834" spans="1:4" hidden="1" x14ac:dyDescent="0.35">
      <c r="A17834" s="3" t="str">
        <f t="shared" si="279"/>
        <v>GSG_44848</v>
      </c>
      <c r="B17834" t="s">
        <v>46</v>
      </c>
      <c r="C17834" s="1">
        <v>44848</v>
      </c>
      <c r="D17834">
        <v>21.73</v>
      </c>
    </row>
    <row r="17835" spans="1:4" hidden="1" x14ac:dyDescent="0.35">
      <c r="A17835" s="3" t="str">
        <f t="shared" si="279"/>
        <v>HIG_44848</v>
      </c>
      <c r="B17835" t="s">
        <v>47</v>
      </c>
      <c r="C17835" s="1">
        <v>44848</v>
      </c>
      <c r="D17835">
        <v>64.387</v>
      </c>
    </row>
    <row r="17836" spans="1:4" hidden="1" x14ac:dyDescent="0.35">
      <c r="A17836" s="3" t="str">
        <f t="shared" si="279"/>
        <v>HIGH.L_44848</v>
      </c>
      <c r="B17836" t="s">
        <v>48</v>
      </c>
      <c r="C17836" s="1">
        <v>44848</v>
      </c>
      <c r="D17836">
        <v>4.7690000000000001</v>
      </c>
    </row>
    <row r="17837" spans="1:4" hidden="1" x14ac:dyDescent="0.35">
      <c r="A17837" s="3" t="str">
        <f t="shared" si="279"/>
        <v>HST_44848</v>
      </c>
      <c r="B17837" t="s">
        <v>49</v>
      </c>
      <c r="C17837" s="1">
        <v>44848</v>
      </c>
      <c r="D17837">
        <v>16.683</v>
      </c>
    </row>
    <row r="17838" spans="1:4" hidden="1" x14ac:dyDescent="0.35">
      <c r="A17838" s="3" t="str">
        <f t="shared" si="279"/>
        <v>HYG_44848</v>
      </c>
      <c r="B17838" t="s">
        <v>50</v>
      </c>
      <c r="C17838" s="1">
        <v>44848</v>
      </c>
      <c r="D17838">
        <v>70.224999999999994</v>
      </c>
    </row>
    <row r="17839" spans="1:4" hidden="1" x14ac:dyDescent="0.35">
      <c r="A17839" s="3" t="str">
        <f t="shared" si="279"/>
        <v>IAU_44848</v>
      </c>
      <c r="B17839" t="s">
        <v>51</v>
      </c>
      <c r="C17839" s="1">
        <v>44848</v>
      </c>
      <c r="D17839">
        <v>31.17</v>
      </c>
    </row>
    <row r="17840" spans="1:4" hidden="1" x14ac:dyDescent="0.35">
      <c r="A17840" s="3" t="str">
        <f t="shared" si="279"/>
        <v>ICLN_44848</v>
      </c>
      <c r="B17840" t="s">
        <v>52</v>
      </c>
      <c r="C17840" s="1">
        <v>44848</v>
      </c>
      <c r="D17840">
        <v>17.509</v>
      </c>
    </row>
    <row r="17841" spans="1:4" hidden="1" x14ac:dyDescent="0.35">
      <c r="A17841" s="3" t="str">
        <f t="shared" si="279"/>
        <v>IEAA.L_44848</v>
      </c>
      <c r="B17841" t="s">
        <v>53</v>
      </c>
      <c r="C17841" s="1">
        <v>44848</v>
      </c>
      <c r="D17841">
        <v>4.5090000000000003</v>
      </c>
    </row>
    <row r="17842" spans="1:4" hidden="1" x14ac:dyDescent="0.35">
      <c r="A17842" s="3" t="str">
        <f t="shared" si="279"/>
        <v>IEF_44848</v>
      </c>
      <c r="B17842" t="s">
        <v>54</v>
      </c>
      <c r="C17842" s="1">
        <v>44848</v>
      </c>
      <c r="D17842">
        <v>93.694000000000003</v>
      </c>
    </row>
    <row r="17843" spans="1:4" hidden="1" x14ac:dyDescent="0.35">
      <c r="A17843" s="3" t="str">
        <f t="shared" si="279"/>
        <v>IEFM.L_44848</v>
      </c>
      <c r="B17843" t="s">
        <v>55</v>
      </c>
      <c r="C17843" s="1">
        <v>44848</v>
      </c>
      <c r="D17843">
        <v>688.9</v>
      </c>
    </row>
    <row r="17844" spans="1:4" hidden="1" x14ac:dyDescent="0.35">
      <c r="A17844" s="3" t="str">
        <f t="shared" si="279"/>
        <v>IEMG_44848</v>
      </c>
      <c r="B17844" t="s">
        <v>56</v>
      </c>
      <c r="C17844" s="1">
        <v>44848</v>
      </c>
      <c r="D17844">
        <v>41.628999999999998</v>
      </c>
    </row>
    <row r="17845" spans="1:4" hidden="1" x14ac:dyDescent="0.35">
      <c r="A17845" s="3" t="str">
        <f t="shared" si="279"/>
        <v>IEUS_44848</v>
      </c>
      <c r="B17845" t="s">
        <v>57</v>
      </c>
      <c r="C17845" s="1">
        <v>44848</v>
      </c>
      <c r="D17845">
        <v>40.606000000000002</v>
      </c>
    </row>
    <row r="17846" spans="1:4" hidden="1" x14ac:dyDescent="0.35">
      <c r="A17846" s="3" t="str">
        <f t="shared" si="279"/>
        <v>IEVL.L_44848</v>
      </c>
      <c r="B17846" t="s">
        <v>58</v>
      </c>
      <c r="C17846" s="1">
        <v>44848</v>
      </c>
      <c r="D17846">
        <v>6.4379999999999997</v>
      </c>
    </row>
    <row r="17847" spans="1:4" hidden="1" x14ac:dyDescent="0.35">
      <c r="A17847" s="3" t="str">
        <f t="shared" si="279"/>
        <v>IGF_44848</v>
      </c>
      <c r="B17847" t="s">
        <v>59</v>
      </c>
      <c r="C17847" s="1">
        <v>44848</v>
      </c>
      <c r="D17847">
        <v>40.465000000000003</v>
      </c>
    </row>
    <row r="17848" spans="1:4" hidden="1" x14ac:dyDescent="0.35">
      <c r="A17848" s="3" t="str">
        <f t="shared" si="279"/>
        <v>INDA_44848</v>
      </c>
      <c r="B17848" t="s">
        <v>60</v>
      </c>
      <c r="C17848" s="1">
        <v>44848</v>
      </c>
      <c r="D17848">
        <v>40.32</v>
      </c>
    </row>
    <row r="17849" spans="1:4" hidden="1" x14ac:dyDescent="0.35">
      <c r="A17849" s="3" t="str">
        <f t="shared" si="279"/>
        <v>IUMO.L_44848</v>
      </c>
      <c r="B17849" t="s">
        <v>61</v>
      </c>
      <c r="C17849" s="1">
        <v>44848</v>
      </c>
      <c r="D17849">
        <v>9.4979999999999993</v>
      </c>
    </row>
    <row r="17850" spans="1:4" hidden="1" x14ac:dyDescent="0.35">
      <c r="A17850" s="3" t="str">
        <f t="shared" si="279"/>
        <v>IUVL.L_44848</v>
      </c>
      <c r="B17850" t="s">
        <v>62</v>
      </c>
      <c r="C17850" s="1">
        <v>44848</v>
      </c>
      <c r="D17850">
        <v>7.4640000000000004</v>
      </c>
    </row>
    <row r="17851" spans="1:4" hidden="1" x14ac:dyDescent="0.35">
      <c r="A17851" s="3" t="str">
        <f t="shared" si="279"/>
        <v>IVV_44848</v>
      </c>
      <c r="B17851" t="s">
        <v>63</v>
      </c>
      <c r="C17851" s="1">
        <v>44848</v>
      </c>
      <c r="D17851">
        <v>357.54500000000002</v>
      </c>
    </row>
    <row r="17852" spans="1:4" hidden="1" x14ac:dyDescent="0.35">
      <c r="A17852" s="3" t="str">
        <f t="shared" si="279"/>
        <v>IWM_44848</v>
      </c>
      <c r="B17852" t="s">
        <v>64</v>
      </c>
      <c r="C17852" s="1">
        <v>44848</v>
      </c>
      <c r="D17852">
        <v>166.04400000000001</v>
      </c>
    </row>
    <row r="17853" spans="1:4" hidden="1" x14ac:dyDescent="0.35">
      <c r="A17853" s="3" t="str">
        <f t="shared" si="279"/>
        <v>IXN_44848</v>
      </c>
      <c r="B17853" t="s">
        <v>65</v>
      </c>
      <c r="C17853" s="1">
        <v>44848</v>
      </c>
      <c r="D17853">
        <v>41.439</v>
      </c>
    </row>
    <row r="17854" spans="1:4" hidden="1" x14ac:dyDescent="0.35">
      <c r="A17854" s="3" t="str">
        <f t="shared" si="279"/>
        <v>JPEA.L_44848</v>
      </c>
      <c r="B17854" t="s">
        <v>66</v>
      </c>
      <c r="C17854" s="1">
        <v>44848</v>
      </c>
      <c r="D17854">
        <v>4.4119999999999999</v>
      </c>
    </row>
    <row r="17855" spans="1:4" hidden="1" x14ac:dyDescent="0.35">
      <c r="A17855" s="3" t="str">
        <f t="shared" si="279"/>
        <v>JPM_44848</v>
      </c>
      <c r="B17855" t="s">
        <v>67</v>
      </c>
      <c r="C17855" s="1">
        <v>44848</v>
      </c>
      <c r="D17855">
        <v>110.375</v>
      </c>
    </row>
    <row r="17856" spans="1:4" hidden="1" x14ac:dyDescent="0.35">
      <c r="A17856" s="3" t="str">
        <f t="shared" si="279"/>
        <v>KR_44848</v>
      </c>
      <c r="B17856" t="s">
        <v>68</v>
      </c>
      <c r="C17856" s="1">
        <v>44848</v>
      </c>
      <c r="D17856">
        <v>42.677999999999997</v>
      </c>
    </row>
    <row r="17857" spans="1:4" hidden="1" x14ac:dyDescent="0.35">
      <c r="A17857" s="3" t="str">
        <f t="shared" si="279"/>
        <v>LQD_44848</v>
      </c>
      <c r="B17857" t="s">
        <v>69</v>
      </c>
      <c r="C17857" s="1">
        <v>44848</v>
      </c>
      <c r="D17857">
        <v>99.465999999999994</v>
      </c>
    </row>
    <row r="17858" spans="1:4" hidden="1" x14ac:dyDescent="0.35">
      <c r="A17858" s="3" t="str">
        <f t="shared" ref="A17858:A17921" si="280">CONCATENATE(B17858,"_",C17858)</f>
        <v>MCHI_44848</v>
      </c>
      <c r="B17858" t="s">
        <v>70</v>
      </c>
      <c r="C17858" s="1">
        <v>44848</v>
      </c>
      <c r="D17858">
        <v>39.372</v>
      </c>
    </row>
    <row r="17859" spans="1:4" hidden="1" x14ac:dyDescent="0.35">
      <c r="A17859" s="3" t="str">
        <f t="shared" si="280"/>
        <v>META_44848</v>
      </c>
      <c r="B17859" t="s">
        <v>144</v>
      </c>
      <c r="C17859" s="1">
        <v>44848</v>
      </c>
      <c r="D17859">
        <v>126.76</v>
      </c>
    </row>
    <row r="17860" spans="1:4" hidden="1" x14ac:dyDescent="0.35">
      <c r="A17860" s="3" t="str">
        <f t="shared" si="280"/>
        <v>MVEU.L_44848</v>
      </c>
      <c r="B17860" t="s">
        <v>71</v>
      </c>
      <c r="C17860" s="1">
        <v>44848</v>
      </c>
      <c r="D17860">
        <v>46.204999999999998</v>
      </c>
    </row>
    <row r="17861" spans="1:4" hidden="1" x14ac:dyDescent="0.35">
      <c r="A17861" s="3" t="str">
        <f t="shared" si="280"/>
        <v>OGN_44848</v>
      </c>
      <c r="B17861" t="s">
        <v>72</v>
      </c>
      <c r="C17861" s="1">
        <v>44848</v>
      </c>
      <c r="D17861">
        <v>23.045999999999999</v>
      </c>
    </row>
    <row r="17862" spans="1:4" hidden="1" x14ac:dyDescent="0.35">
      <c r="A17862" s="3" t="str">
        <f t="shared" si="280"/>
        <v>PG_44848</v>
      </c>
      <c r="B17862" t="s">
        <v>73</v>
      </c>
      <c r="C17862" s="1">
        <v>44848</v>
      </c>
      <c r="D17862">
        <v>123.42400000000001</v>
      </c>
    </row>
    <row r="17863" spans="1:4" hidden="1" x14ac:dyDescent="0.35">
      <c r="A17863" s="3" t="str">
        <f t="shared" si="280"/>
        <v>PPL_44848</v>
      </c>
      <c r="B17863" t="s">
        <v>74</v>
      </c>
      <c r="C17863" s="1">
        <v>44848</v>
      </c>
      <c r="D17863">
        <v>24.31</v>
      </c>
    </row>
    <row r="17864" spans="1:4" hidden="1" x14ac:dyDescent="0.35">
      <c r="A17864" s="3" t="str">
        <f t="shared" si="280"/>
        <v>PRU_44848</v>
      </c>
      <c r="B17864" t="s">
        <v>75</v>
      </c>
      <c r="C17864" s="1">
        <v>44848</v>
      </c>
      <c r="D17864">
        <v>93.611999999999995</v>
      </c>
    </row>
    <row r="17865" spans="1:4" hidden="1" x14ac:dyDescent="0.35">
      <c r="A17865" s="3" t="str">
        <f t="shared" si="280"/>
        <v>PYPL_44848</v>
      </c>
      <c r="B17865" t="s">
        <v>76</v>
      </c>
      <c r="C17865" s="1">
        <v>44848</v>
      </c>
      <c r="D17865">
        <v>80.47</v>
      </c>
    </row>
    <row r="17866" spans="1:4" hidden="1" x14ac:dyDescent="0.35">
      <c r="A17866" s="3" t="str">
        <f t="shared" si="280"/>
        <v>RE_44848</v>
      </c>
      <c r="B17866" t="s">
        <v>77</v>
      </c>
      <c r="C17866" s="1">
        <v>44848</v>
      </c>
      <c r="D17866">
        <v>268.93400000000003</v>
      </c>
    </row>
    <row r="17867" spans="1:4" hidden="1" x14ac:dyDescent="0.35">
      <c r="A17867" s="3" t="str">
        <f t="shared" si="280"/>
        <v>REET_44848</v>
      </c>
      <c r="B17867" t="s">
        <v>78</v>
      </c>
      <c r="C17867" s="1">
        <v>44848</v>
      </c>
      <c r="D17867">
        <v>20.39</v>
      </c>
    </row>
    <row r="17868" spans="1:4" hidden="1" x14ac:dyDescent="0.35">
      <c r="A17868" s="3" t="str">
        <f t="shared" si="280"/>
        <v>ROL_44848</v>
      </c>
      <c r="B17868" t="s">
        <v>79</v>
      </c>
      <c r="C17868" s="1">
        <v>44848</v>
      </c>
      <c r="D17868">
        <v>34.783999999999999</v>
      </c>
    </row>
    <row r="17869" spans="1:4" hidden="1" x14ac:dyDescent="0.35">
      <c r="A17869" s="3" t="str">
        <f t="shared" si="280"/>
        <v>ROST_44848</v>
      </c>
      <c r="B17869" t="s">
        <v>80</v>
      </c>
      <c r="C17869" s="1">
        <v>44848</v>
      </c>
      <c r="D17869">
        <v>81.238</v>
      </c>
    </row>
    <row r="17870" spans="1:4" hidden="1" x14ac:dyDescent="0.35">
      <c r="A17870" s="3" t="str">
        <f t="shared" si="280"/>
        <v>SEGA.L_44848</v>
      </c>
      <c r="B17870" t="s">
        <v>81</v>
      </c>
      <c r="C17870" s="1">
        <v>44848</v>
      </c>
      <c r="D17870">
        <v>92.275999999999996</v>
      </c>
    </row>
    <row r="17871" spans="1:4" hidden="1" x14ac:dyDescent="0.35">
      <c r="A17871" s="3" t="str">
        <f t="shared" si="280"/>
        <v>SHY_44848</v>
      </c>
      <c r="B17871" t="s">
        <v>82</v>
      </c>
      <c r="C17871" s="1">
        <v>44848</v>
      </c>
      <c r="D17871">
        <v>80.206999999999994</v>
      </c>
    </row>
    <row r="17872" spans="1:4" hidden="1" x14ac:dyDescent="0.35">
      <c r="A17872" s="3" t="str">
        <f t="shared" si="280"/>
        <v>SLV_44848</v>
      </c>
      <c r="B17872" t="s">
        <v>83</v>
      </c>
      <c r="C17872" s="1">
        <v>44848</v>
      </c>
      <c r="D17872">
        <v>16.809999999999999</v>
      </c>
    </row>
    <row r="17873" spans="1:4" hidden="1" x14ac:dyDescent="0.35">
      <c r="A17873" s="3" t="str">
        <f t="shared" si="280"/>
        <v>SPMV.L_44848</v>
      </c>
      <c r="B17873" t="s">
        <v>84</v>
      </c>
      <c r="C17873" s="1">
        <v>44848</v>
      </c>
      <c r="D17873">
        <v>69.290000000000006</v>
      </c>
    </row>
    <row r="17874" spans="1:4" hidden="1" x14ac:dyDescent="0.35">
      <c r="A17874" s="3" t="str">
        <f t="shared" si="280"/>
        <v>TLT_44848</v>
      </c>
      <c r="B17874" t="s">
        <v>85</v>
      </c>
      <c r="C17874" s="1">
        <v>44848</v>
      </c>
      <c r="D17874">
        <v>97.605999999999995</v>
      </c>
    </row>
    <row r="17875" spans="1:4" hidden="1" x14ac:dyDescent="0.35">
      <c r="A17875" s="3" t="str">
        <f t="shared" si="280"/>
        <v>UNH_44848</v>
      </c>
      <c r="B17875" t="s">
        <v>86</v>
      </c>
      <c r="C17875" s="1">
        <v>44848</v>
      </c>
      <c r="D17875">
        <v>511.553</v>
      </c>
    </row>
    <row r="17876" spans="1:4" hidden="1" x14ac:dyDescent="0.35">
      <c r="A17876" s="3" t="str">
        <f t="shared" si="280"/>
        <v>URI_44848</v>
      </c>
      <c r="B17876" t="s">
        <v>87</v>
      </c>
      <c r="C17876" s="1">
        <v>44848</v>
      </c>
      <c r="D17876">
        <v>276.09699999999998</v>
      </c>
    </row>
    <row r="17877" spans="1:4" hidden="1" x14ac:dyDescent="0.35">
      <c r="A17877" s="3" t="str">
        <f t="shared" si="280"/>
        <v>V_44848</v>
      </c>
      <c r="B17877" t="s">
        <v>88</v>
      </c>
      <c r="C17877" s="1">
        <v>44848</v>
      </c>
      <c r="D17877">
        <v>181.85599999999999</v>
      </c>
    </row>
    <row r="17878" spans="1:4" hidden="1" x14ac:dyDescent="0.35">
      <c r="A17878" s="3" t="str">
        <f t="shared" si="280"/>
        <v>VRSK_44848</v>
      </c>
      <c r="B17878" t="s">
        <v>89</v>
      </c>
      <c r="C17878" s="1">
        <v>44848</v>
      </c>
      <c r="D17878">
        <v>166.56</v>
      </c>
    </row>
    <row r="17879" spans="1:4" hidden="1" x14ac:dyDescent="0.35">
      <c r="A17879" s="3" t="str">
        <f t="shared" si="280"/>
        <v>VXX_44848</v>
      </c>
      <c r="B17879" t="s">
        <v>90</v>
      </c>
      <c r="C17879" s="1">
        <v>44848</v>
      </c>
      <c r="D17879">
        <v>21.45</v>
      </c>
    </row>
    <row r="17880" spans="1:4" hidden="1" x14ac:dyDescent="0.35">
      <c r="A17880" s="3" t="str">
        <f t="shared" si="280"/>
        <v>WRK_44848</v>
      </c>
      <c r="B17880" t="s">
        <v>91</v>
      </c>
      <c r="C17880" s="1">
        <v>44848</v>
      </c>
      <c r="D17880">
        <v>31.140999999999998</v>
      </c>
    </row>
    <row r="17881" spans="1:4" hidden="1" x14ac:dyDescent="0.35">
      <c r="A17881" s="3" t="str">
        <f t="shared" si="280"/>
        <v>XLB_44848</v>
      </c>
      <c r="B17881" t="s">
        <v>92</v>
      </c>
      <c r="C17881" s="1">
        <v>44848</v>
      </c>
      <c r="D17881">
        <v>67.741</v>
      </c>
    </row>
    <row r="17882" spans="1:4" hidden="1" x14ac:dyDescent="0.35">
      <c r="A17882" s="3" t="str">
        <f t="shared" si="280"/>
        <v>XLC_44848</v>
      </c>
      <c r="B17882" t="s">
        <v>93</v>
      </c>
      <c r="C17882" s="1">
        <v>44848</v>
      </c>
      <c r="D17882">
        <v>47.862000000000002</v>
      </c>
    </row>
    <row r="17883" spans="1:4" hidden="1" x14ac:dyDescent="0.35">
      <c r="A17883" s="3" t="str">
        <f t="shared" si="280"/>
        <v>XLE_44848</v>
      </c>
      <c r="B17883" t="s">
        <v>94</v>
      </c>
      <c r="C17883" s="1">
        <v>44848</v>
      </c>
      <c r="D17883">
        <v>79.462000000000003</v>
      </c>
    </row>
    <row r="17884" spans="1:4" hidden="1" x14ac:dyDescent="0.35">
      <c r="A17884" s="3" t="str">
        <f t="shared" si="280"/>
        <v>XLF_44848</v>
      </c>
      <c r="B17884" t="s">
        <v>95</v>
      </c>
      <c r="C17884" s="1">
        <v>44848</v>
      </c>
      <c r="D17884">
        <v>30.817</v>
      </c>
    </row>
    <row r="17885" spans="1:4" hidden="1" x14ac:dyDescent="0.35">
      <c r="A17885" s="3" t="str">
        <f t="shared" si="280"/>
        <v>XLI_44848</v>
      </c>
      <c r="B17885" t="s">
        <v>96</v>
      </c>
      <c r="C17885" s="1">
        <v>44848</v>
      </c>
      <c r="D17885">
        <v>84.337999999999994</v>
      </c>
    </row>
    <row r="17886" spans="1:4" hidden="1" x14ac:dyDescent="0.35">
      <c r="A17886" s="3" t="str">
        <f t="shared" si="280"/>
        <v>XLK_44848</v>
      </c>
      <c r="B17886" t="s">
        <v>97</v>
      </c>
      <c r="C17886" s="1">
        <v>44848</v>
      </c>
      <c r="D17886">
        <v>116.465</v>
      </c>
    </row>
    <row r="17887" spans="1:4" hidden="1" x14ac:dyDescent="0.35">
      <c r="A17887" s="3" t="str">
        <f t="shared" si="280"/>
        <v>XLP_44848</v>
      </c>
      <c r="B17887" t="s">
        <v>98</v>
      </c>
      <c r="C17887" s="1">
        <v>44848</v>
      </c>
      <c r="D17887">
        <v>67.049000000000007</v>
      </c>
    </row>
    <row r="17888" spans="1:4" hidden="1" x14ac:dyDescent="0.35">
      <c r="A17888" s="3" t="str">
        <f t="shared" si="280"/>
        <v>XLU_44848</v>
      </c>
      <c r="B17888" t="s">
        <v>99</v>
      </c>
      <c r="C17888" s="1">
        <v>44848</v>
      </c>
      <c r="D17888">
        <v>61.645000000000003</v>
      </c>
    </row>
    <row r="17889" spans="1:4" hidden="1" x14ac:dyDescent="0.35">
      <c r="A17889" s="3" t="str">
        <f t="shared" si="280"/>
        <v>XLV_44848</v>
      </c>
      <c r="B17889" t="s">
        <v>100</v>
      </c>
      <c r="C17889" s="1">
        <v>44848</v>
      </c>
      <c r="D17889">
        <v>123.392</v>
      </c>
    </row>
    <row r="17890" spans="1:4" hidden="1" x14ac:dyDescent="0.35">
      <c r="A17890" s="3" t="str">
        <f t="shared" si="280"/>
        <v>XLY_44848</v>
      </c>
      <c r="B17890" t="s">
        <v>101</v>
      </c>
      <c r="C17890" s="1">
        <v>44848</v>
      </c>
      <c r="D17890">
        <v>134.9</v>
      </c>
    </row>
    <row r="17891" spans="1:4" hidden="1" x14ac:dyDescent="0.35">
      <c r="A17891" s="3" t="str">
        <f t="shared" si="280"/>
        <v>XOM_44848</v>
      </c>
      <c r="B17891" t="s">
        <v>102</v>
      </c>
      <c r="C17891" s="1">
        <v>44848</v>
      </c>
      <c r="D17891">
        <v>97.622</v>
      </c>
    </row>
    <row r="17892" spans="1:4" hidden="1" x14ac:dyDescent="0.35">
      <c r="A17892" s="3" t="str">
        <f t="shared" si="280"/>
        <v>ABBV_44851</v>
      </c>
      <c r="B17892" t="s">
        <v>3</v>
      </c>
      <c r="C17892" s="1">
        <v>44851</v>
      </c>
      <c r="D17892">
        <v>143.05000000000001</v>
      </c>
    </row>
    <row r="17893" spans="1:4" hidden="1" x14ac:dyDescent="0.35">
      <c r="A17893" s="3" t="str">
        <f t="shared" si="280"/>
        <v>ACN_44851</v>
      </c>
      <c r="B17893" t="s">
        <v>4</v>
      </c>
      <c r="C17893" s="1">
        <v>44851</v>
      </c>
      <c r="D17893">
        <v>261.15199999999999</v>
      </c>
    </row>
    <row r="17894" spans="1:4" hidden="1" x14ac:dyDescent="0.35">
      <c r="A17894" s="3" t="str">
        <f t="shared" si="280"/>
        <v>AEP_44851</v>
      </c>
      <c r="B17894" t="s">
        <v>5</v>
      </c>
      <c r="C17894" s="1">
        <v>44851</v>
      </c>
      <c r="D17894">
        <v>83.484999999999999</v>
      </c>
    </row>
    <row r="17895" spans="1:4" hidden="1" x14ac:dyDescent="0.35">
      <c r="A17895" s="3" t="str">
        <f t="shared" si="280"/>
        <v>AIZ_44851</v>
      </c>
      <c r="B17895" t="s">
        <v>6</v>
      </c>
      <c r="C17895" s="1">
        <v>44851</v>
      </c>
      <c r="D17895">
        <v>150.685</v>
      </c>
    </row>
    <row r="17896" spans="1:4" hidden="1" x14ac:dyDescent="0.35">
      <c r="A17896" s="3" t="str">
        <f t="shared" si="280"/>
        <v>ALLE_44851</v>
      </c>
      <c r="B17896" t="s">
        <v>7</v>
      </c>
      <c r="C17896" s="1">
        <v>44851</v>
      </c>
      <c r="D17896">
        <v>93.180999999999997</v>
      </c>
    </row>
    <row r="17897" spans="1:4" hidden="1" x14ac:dyDescent="0.35">
      <c r="A17897" s="3" t="str">
        <f t="shared" si="280"/>
        <v>AMAT_44851</v>
      </c>
      <c r="B17897" t="s">
        <v>8</v>
      </c>
      <c r="C17897" s="1">
        <v>44851</v>
      </c>
      <c r="D17897">
        <v>74.228999999999999</v>
      </c>
    </row>
    <row r="17898" spans="1:4" hidden="1" x14ac:dyDescent="0.35">
      <c r="A17898" s="3" t="str">
        <f t="shared" si="280"/>
        <v>AMP_44851</v>
      </c>
      <c r="B17898" t="s">
        <v>9</v>
      </c>
      <c r="C17898" s="1">
        <v>44851</v>
      </c>
      <c r="D17898">
        <v>265.02300000000002</v>
      </c>
    </row>
    <row r="17899" spans="1:4" hidden="1" x14ac:dyDescent="0.35">
      <c r="A17899" s="3" t="str">
        <f t="shared" si="280"/>
        <v>AMZN_44851</v>
      </c>
      <c r="B17899" t="s">
        <v>10</v>
      </c>
      <c r="C17899" s="1">
        <v>44851</v>
      </c>
      <c r="D17899">
        <v>113.79</v>
      </c>
    </row>
    <row r="17900" spans="1:4" hidden="1" x14ac:dyDescent="0.35">
      <c r="A17900" s="3" t="str">
        <f t="shared" si="280"/>
        <v>AVB_44851</v>
      </c>
      <c r="B17900" t="s">
        <v>11</v>
      </c>
      <c r="C17900" s="1">
        <v>44851</v>
      </c>
      <c r="D17900">
        <v>173.649</v>
      </c>
    </row>
    <row r="17901" spans="1:4" hidden="1" x14ac:dyDescent="0.35">
      <c r="A17901" s="3" t="str">
        <f t="shared" si="280"/>
        <v>AVY_44851</v>
      </c>
      <c r="B17901" t="s">
        <v>12</v>
      </c>
      <c r="C17901" s="1">
        <v>44851</v>
      </c>
      <c r="D17901">
        <v>168.83600000000001</v>
      </c>
    </row>
    <row r="17902" spans="1:4" hidden="1" x14ac:dyDescent="0.35">
      <c r="A17902" s="3" t="str">
        <f t="shared" si="280"/>
        <v>AXP_44851</v>
      </c>
      <c r="B17902" t="s">
        <v>13</v>
      </c>
      <c r="C17902" s="1">
        <v>44851</v>
      </c>
      <c r="D17902">
        <v>141.05099999999999</v>
      </c>
    </row>
    <row r="17903" spans="1:4" hidden="1" x14ac:dyDescent="0.35">
      <c r="A17903" s="3" t="str">
        <f t="shared" si="280"/>
        <v>BDX_44851</v>
      </c>
      <c r="B17903" t="s">
        <v>14</v>
      </c>
      <c r="C17903" s="1">
        <v>44851</v>
      </c>
      <c r="D17903">
        <v>228.17400000000001</v>
      </c>
    </row>
    <row r="17904" spans="1:4" hidden="1" x14ac:dyDescent="0.35">
      <c r="A17904" s="3" t="str">
        <f t="shared" si="280"/>
        <v>BF-B_44851</v>
      </c>
      <c r="B17904" t="s">
        <v>15</v>
      </c>
      <c r="C17904" s="1">
        <v>44851</v>
      </c>
      <c r="D17904">
        <v>65.225999999999999</v>
      </c>
    </row>
    <row r="17905" spans="1:4" hidden="1" x14ac:dyDescent="0.35">
      <c r="A17905" s="3" t="str">
        <f t="shared" si="280"/>
        <v>BMY_44851</v>
      </c>
      <c r="B17905" t="s">
        <v>16</v>
      </c>
      <c r="C17905" s="1">
        <v>44851</v>
      </c>
      <c r="D17905">
        <v>70.807000000000002</v>
      </c>
    </row>
    <row r="17906" spans="1:4" hidden="1" x14ac:dyDescent="0.35">
      <c r="A17906" s="3" t="str">
        <f t="shared" si="280"/>
        <v>BR_44851</v>
      </c>
      <c r="B17906" t="s">
        <v>17</v>
      </c>
      <c r="C17906" s="1">
        <v>44851</v>
      </c>
      <c r="D17906">
        <v>142.077</v>
      </c>
    </row>
    <row r="17907" spans="1:4" hidden="1" x14ac:dyDescent="0.35">
      <c r="A17907" s="3" t="str">
        <f t="shared" si="280"/>
        <v>CARR_44851</v>
      </c>
      <c r="B17907" t="s">
        <v>18</v>
      </c>
      <c r="C17907" s="1">
        <v>44851</v>
      </c>
      <c r="D17907">
        <v>35.247999999999998</v>
      </c>
    </row>
    <row r="17908" spans="1:4" hidden="1" x14ac:dyDescent="0.35">
      <c r="A17908" s="3" t="str">
        <f t="shared" si="280"/>
        <v>CDW_44851</v>
      </c>
      <c r="B17908" t="s">
        <v>19</v>
      </c>
      <c r="C17908" s="1">
        <v>44851</v>
      </c>
      <c r="D17908">
        <v>158.762</v>
      </c>
    </row>
    <row r="17909" spans="1:4" hidden="1" x14ac:dyDescent="0.35">
      <c r="A17909" s="3" t="str">
        <f t="shared" si="280"/>
        <v>CE_44851</v>
      </c>
      <c r="B17909" t="s">
        <v>20</v>
      </c>
      <c r="C17909" s="1">
        <v>44851</v>
      </c>
      <c r="D17909">
        <v>90.771000000000001</v>
      </c>
    </row>
    <row r="17910" spans="1:4" hidden="1" x14ac:dyDescent="0.35">
      <c r="A17910" s="3" t="str">
        <f t="shared" si="280"/>
        <v>CHTR_44851</v>
      </c>
      <c r="B17910" t="s">
        <v>21</v>
      </c>
      <c r="C17910" s="1">
        <v>44851</v>
      </c>
      <c r="D17910">
        <v>331.69</v>
      </c>
    </row>
    <row r="17911" spans="1:4" hidden="1" x14ac:dyDescent="0.35">
      <c r="A17911" s="3" t="str">
        <f t="shared" si="280"/>
        <v>CNC_44851</v>
      </c>
      <c r="B17911" t="s">
        <v>22</v>
      </c>
      <c r="C17911" s="1">
        <v>44851</v>
      </c>
      <c r="D17911">
        <v>75.180000000000007</v>
      </c>
    </row>
    <row r="17912" spans="1:4" hidden="1" x14ac:dyDescent="0.35">
      <c r="A17912" s="3" t="str">
        <f t="shared" si="280"/>
        <v>CNP_44851</v>
      </c>
      <c r="B17912" t="s">
        <v>23</v>
      </c>
      <c r="C17912" s="1">
        <v>44851</v>
      </c>
      <c r="D17912">
        <v>25.917999999999999</v>
      </c>
    </row>
    <row r="17913" spans="1:4" hidden="1" x14ac:dyDescent="0.35">
      <c r="A17913" s="3" t="str">
        <f t="shared" si="280"/>
        <v>COP_44851</v>
      </c>
      <c r="B17913" t="s">
        <v>24</v>
      </c>
      <c r="C17913" s="1">
        <v>44851</v>
      </c>
      <c r="D17913">
        <v>116.646</v>
      </c>
    </row>
    <row r="17914" spans="1:4" hidden="1" x14ac:dyDescent="0.35">
      <c r="A17914" s="3" t="str">
        <f t="shared" si="280"/>
        <v>CTAS_44851</v>
      </c>
      <c r="B17914" t="s">
        <v>25</v>
      </c>
      <c r="C17914" s="1">
        <v>44851</v>
      </c>
      <c r="D17914">
        <v>392.02199999999999</v>
      </c>
    </row>
    <row r="17915" spans="1:4" hidden="1" x14ac:dyDescent="0.35">
      <c r="A17915" s="3" t="str">
        <f t="shared" si="280"/>
        <v>CZR_44851</v>
      </c>
      <c r="B17915" t="s">
        <v>26</v>
      </c>
      <c r="C17915" s="1">
        <v>44851</v>
      </c>
      <c r="D17915">
        <v>37.65</v>
      </c>
    </row>
    <row r="17916" spans="1:4" hidden="1" x14ac:dyDescent="0.35">
      <c r="A17916" s="3" t="str">
        <f t="shared" si="280"/>
        <v>DG_44851</v>
      </c>
      <c r="B17916" t="s">
        <v>27</v>
      </c>
      <c r="C17916" s="1">
        <v>44851</v>
      </c>
      <c r="D17916">
        <v>235.876</v>
      </c>
    </row>
    <row r="17917" spans="1:4" hidden="1" x14ac:dyDescent="0.35">
      <c r="A17917" s="3" t="str">
        <f t="shared" si="280"/>
        <v>DPZ_44851</v>
      </c>
      <c r="B17917" t="s">
        <v>28</v>
      </c>
      <c r="C17917" s="1">
        <v>44851</v>
      </c>
      <c r="D17917">
        <v>320.18400000000003</v>
      </c>
    </row>
    <row r="17918" spans="1:4" x14ac:dyDescent="0.35">
      <c r="A17918" s="3" t="str">
        <f t="shared" si="280"/>
        <v>DRE_44851</v>
      </c>
      <c r="B17918" t="s">
        <v>29</v>
      </c>
      <c r="C17918" s="1">
        <v>44851</v>
      </c>
      <c r="D17918">
        <v>48.2</v>
      </c>
    </row>
    <row r="17919" spans="1:4" hidden="1" x14ac:dyDescent="0.35">
      <c r="A17919" s="3" t="str">
        <f t="shared" si="280"/>
        <v>DXC_44851</v>
      </c>
      <c r="B17919" t="s">
        <v>30</v>
      </c>
      <c r="C17919" s="1">
        <v>44851</v>
      </c>
      <c r="D17919">
        <v>27.11</v>
      </c>
    </row>
    <row r="17920" spans="1:4" hidden="1" x14ac:dyDescent="0.35">
      <c r="A17920" s="3" t="str">
        <f t="shared" si="280"/>
        <v>EWA_44851</v>
      </c>
      <c r="B17920" t="s">
        <v>31</v>
      </c>
      <c r="C17920" s="1">
        <v>44851</v>
      </c>
      <c r="D17920">
        <v>19.600000000000001</v>
      </c>
    </row>
    <row r="17921" spans="1:4" hidden="1" x14ac:dyDescent="0.35">
      <c r="A17921" s="3" t="str">
        <f t="shared" si="280"/>
        <v>EWC_44851</v>
      </c>
      <c r="B17921" t="s">
        <v>32</v>
      </c>
      <c r="C17921" s="1">
        <v>44851</v>
      </c>
      <c r="D17921">
        <v>30.838000000000001</v>
      </c>
    </row>
    <row r="17922" spans="1:4" hidden="1" x14ac:dyDescent="0.35">
      <c r="A17922" s="3" t="str">
        <f t="shared" ref="A17922:A17985" si="281">CONCATENATE(B17922,"_",C17922)</f>
        <v>EWG_44851</v>
      </c>
      <c r="B17922" t="s">
        <v>33</v>
      </c>
      <c r="C17922" s="1">
        <v>44851</v>
      </c>
      <c r="D17922">
        <v>20.823</v>
      </c>
    </row>
    <row r="17923" spans="1:4" hidden="1" x14ac:dyDescent="0.35">
      <c r="A17923" s="3" t="str">
        <f t="shared" si="281"/>
        <v>EWH_44851</v>
      </c>
      <c r="B17923" t="s">
        <v>34</v>
      </c>
      <c r="C17923" s="1">
        <v>44851</v>
      </c>
      <c r="D17923">
        <v>17.821000000000002</v>
      </c>
    </row>
    <row r="17924" spans="1:4" hidden="1" x14ac:dyDescent="0.35">
      <c r="A17924" s="3" t="str">
        <f t="shared" si="281"/>
        <v>EWJ_44851</v>
      </c>
      <c r="B17924" t="s">
        <v>35</v>
      </c>
      <c r="C17924" s="1">
        <v>44851</v>
      </c>
      <c r="D17924">
        <v>48.84</v>
      </c>
    </row>
    <row r="17925" spans="1:4" hidden="1" x14ac:dyDescent="0.35">
      <c r="A17925" s="3" t="str">
        <f t="shared" si="281"/>
        <v>EWL_44851</v>
      </c>
      <c r="B17925" t="s">
        <v>36</v>
      </c>
      <c r="C17925" s="1">
        <v>44851</v>
      </c>
      <c r="D17925">
        <v>38.130000000000003</v>
      </c>
    </row>
    <row r="17926" spans="1:4" hidden="1" x14ac:dyDescent="0.35">
      <c r="A17926" s="3" t="str">
        <f t="shared" si="281"/>
        <v>EWQ_44851</v>
      </c>
      <c r="B17926" t="s">
        <v>37</v>
      </c>
      <c r="C17926" s="1">
        <v>44851</v>
      </c>
      <c r="D17926">
        <v>28.346</v>
      </c>
    </row>
    <row r="17927" spans="1:4" hidden="1" x14ac:dyDescent="0.35">
      <c r="A17927" s="3" t="str">
        <f t="shared" si="281"/>
        <v>EWT_44851</v>
      </c>
      <c r="B17927" t="s">
        <v>38</v>
      </c>
      <c r="C17927" s="1">
        <v>44851</v>
      </c>
      <c r="D17927">
        <v>36.072000000000003</v>
      </c>
    </row>
    <row r="17928" spans="1:4" hidden="1" x14ac:dyDescent="0.35">
      <c r="A17928" s="3" t="str">
        <f t="shared" si="281"/>
        <v>EWU_44851</v>
      </c>
      <c r="B17928" t="s">
        <v>39</v>
      </c>
      <c r="C17928" s="1">
        <v>44851</v>
      </c>
      <c r="D17928">
        <v>26.587</v>
      </c>
    </row>
    <row r="17929" spans="1:4" hidden="1" x14ac:dyDescent="0.35">
      <c r="A17929" s="3" t="str">
        <f t="shared" si="281"/>
        <v>EWY_44851</v>
      </c>
      <c r="B17929" t="s">
        <v>40</v>
      </c>
      <c r="C17929" s="1">
        <v>44851</v>
      </c>
      <c r="D17929">
        <v>49.539000000000001</v>
      </c>
    </row>
    <row r="17930" spans="1:4" hidden="1" x14ac:dyDescent="0.35">
      <c r="A17930" s="3" t="str">
        <f t="shared" si="281"/>
        <v>EWZ_44851</v>
      </c>
      <c r="B17930" t="s">
        <v>41</v>
      </c>
      <c r="C17930" s="1">
        <v>44851</v>
      </c>
      <c r="D17930">
        <v>29.09</v>
      </c>
    </row>
    <row r="17931" spans="1:4" hidden="1" x14ac:dyDescent="0.35">
      <c r="A17931" s="3" t="str">
        <f t="shared" si="281"/>
        <v>FTV_44851</v>
      </c>
      <c r="B17931" t="s">
        <v>43</v>
      </c>
      <c r="C17931" s="1">
        <v>44851</v>
      </c>
      <c r="D17931">
        <v>60.484999999999999</v>
      </c>
    </row>
    <row r="17932" spans="1:4" hidden="1" x14ac:dyDescent="0.35">
      <c r="A17932" s="3" t="str">
        <f t="shared" si="281"/>
        <v>GOOG_44851</v>
      </c>
      <c r="B17932" t="s">
        <v>44</v>
      </c>
      <c r="C17932" s="1">
        <v>44851</v>
      </c>
      <c r="D17932">
        <v>100.78</v>
      </c>
    </row>
    <row r="17933" spans="1:4" hidden="1" x14ac:dyDescent="0.35">
      <c r="A17933" s="3" t="str">
        <f t="shared" si="281"/>
        <v>GPC_44851</v>
      </c>
      <c r="B17933" t="s">
        <v>45</v>
      </c>
      <c r="C17933" s="1">
        <v>44851</v>
      </c>
      <c r="D17933">
        <v>157.46799999999999</v>
      </c>
    </row>
    <row r="17934" spans="1:4" hidden="1" x14ac:dyDescent="0.35">
      <c r="A17934" s="3" t="str">
        <f t="shared" si="281"/>
        <v>GSG_44851</v>
      </c>
      <c r="B17934" t="s">
        <v>46</v>
      </c>
      <c r="C17934" s="1">
        <v>44851</v>
      </c>
      <c r="D17934">
        <v>21.68</v>
      </c>
    </row>
    <row r="17935" spans="1:4" hidden="1" x14ac:dyDescent="0.35">
      <c r="A17935" s="3" t="str">
        <f t="shared" si="281"/>
        <v>HIG_44851</v>
      </c>
      <c r="B17935" t="s">
        <v>47</v>
      </c>
      <c r="C17935" s="1">
        <v>44851</v>
      </c>
      <c r="D17935">
        <v>65.650000000000006</v>
      </c>
    </row>
    <row r="17936" spans="1:4" hidden="1" x14ac:dyDescent="0.35">
      <c r="A17936" s="3" t="str">
        <f t="shared" si="281"/>
        <v>HIGH.L_44851</v>
      </c>
      <c r="B17936" t="s">
        <v>48</v>
      </c>
      <c r="C17936" s="1">
        <v>44851</v>
      </c>
      <c r="D17936">
        <v>4.8010000000000002</v>
      </c>
    </row>
    <row r="17937" spans="1:4" hidden="1" x14ac:dyDescent="0.35">
      <c r="A17937" s="3" t="str">
        <f t="shared" si="281"/>
        <v>HST_44851</v>
      </c>
      <c r="B17937" t="s">
        <v>49</v>
      </c>
      <c r="C17937" s="1">
        <v>44851</v>
      </c>
      <c r="D17937">
        <v>17.248000000000001</v>
      </c>
    </row>
    <row r="17938" spans="1:4" hidden="1" x14ac:dyDescent="0.35">
      <c r="A17938" s="3" t="str">
        <f t="shared" si="281"/>
        <v>HYG_44851</v>
      </c>
      <c r="B17938" t="s">
        <v>50</v>
      </c>
      <c r="C17938" s="1">
        <v>44851</v>
      </c>
      <c r="D17938">
        <v>71.088999999999999</v>
      </c>
    </row>
    <row r="17939" spans="1:4" hidden="1" x14ac:dyDescent="0.35">
      <c r="A17939" s="3" t="str">
        <f t="shared" si="281"/>
        <v>IAU_44851</v>
      </c>
      <c r="B17939" t="s">
        <v>51</v>
      </c>
      <c r="C17939" s="1">
        <v>44851</v>
      </c>
      <c r="D17939">
        <v>31.28</v>
      </c>
    </row>
    <row r="17940" spans="1:4" hidden="1" x14ac:dyDescent="0.35">
      <c r="A17940" s="3" t="str">
        <f t="shared" si="281"/>
        <v>ICLN_44851</v>
      </c>
      <c r="B17940" t="s">
        <v>52</v>
      </c>
      <c r="C17940" s="1">
        <v>44851</v>
      </c>
      <c r="D17940">
        <v>17.829000000000001</v>
      </c>
    </row>
    <row r="17941" spans="1:4" hidden="1" x14ac:dyDescent="0.35">
      <c r="A17941" s="3" t="str">
        <f t="shared" si="281"/>
        <v>IEAA.L_44851</v>
      </c>
      <c r="B17941" t="s">
        <v>53</v>
      </c>
      <c r="C17941" s="1">
        <v>44851</v>
      </c>
      <c r="D17941">
        <v>4.5279999999999996</v>
      </c>
    </row>
    <row r="17942" spans="1:4" hidden="1" x14ac:dyDescent="0.35">
      <c r="A17942" s="3" t="str">
        <f t="shared" si="281"/>
        <v>IEF_44851</v>
      </c>
      <c r="B17942" t="s">
        <v>54</v>
      </c>
      <c r="C17942" s="1">
        <v>44851</v>
      </c>
      <c r="D17942">
        <v>93.793999999999997</v>
      </c>
    </row>
    <row r="17943" spans="1:4" hidden="1" x14ac:dyDescent="0.35">
      <c r="A17943" s="3" t="str">
        <f t="shared" si="281"/>
        <v>IEFM.L_44851</v>
      </c>
      <c r="B17943" t="s">
        <v>55</v>
      </c>
      <c r="C17943" s="1">
        <v>44851</v>
      </c>
      <c r="D17943">
        <v>690.15</v>
      </c>
    </row>
    <row r="17944" spans="1:4" hidden="1" x14ac:dyDescent="0.35">
      <c r="A17944" s="3" t="str">
        <f t="shared" si="281"/>
        <v>IEMG_44851</v>
      </c>
      <c r="B17944" t="s">
        <v>56</v>
      </c>
      <c r="C17944" s="1">
        <v>44851</v>
      </c>
      <c r="D17944">
        <v>42.723999999999997</v>
      </c>
    </row>
    <row r="17945" spans="1:4" hidden="1" x14ac:dyDescent="0.35">
      <c r="A17945" s="3" t="str">
        <f t="shared" si="281"/>
        <v>IEUS_44851</v>
      </c>
      <c r="B17945" t="s">
        <v>57</v>
      </c>
      <c r="C17945" s="1">
        <v>44851</v>
      </c>
      <c r="D17945">
        <v>42.395000000000003</v>
      </c>
    </row>
    <row r="17946" spans="1:4" hidden="1" x14ac:dyDescent="0.35">
      <c r="A17946" s="3" t="str">
        <f t="shared" si="281"/>
        <v>IEVL.L_44851</v>
      </c>
      <c r="B17946" t="s">
        <v>58</v>
      </c>
      <c r="C17946" s="1">
        <v>44851</v>
      </c>
      <c r="D17946">
        <v>6.556</v>
      </c>
    </row>
    <row r="17947" spans="1:4" hidden="1" x14ac:dyDescent="0.35">
      <c r="A17947" s="3" t="str">
        <f t="shared" si="281"/>
        <v>IGF_44851</v>
      </c>
      <c r="B17947" t="s">
        <v>59</v>
      </c>
      <c r="C17947" s="1">
        <v>44851</v>
      </c>
      <c r="D17947">
        <v>41.375</v>
      </c>
    </row>
    <row r="17948" spans="1:4" hidden="1" x14ac:dyDescent="0.35">
      <c r="A17948" s="3" t="str">
        <f t="shared" si="281"/>
        <v>INDA_44851</v>
      </c>
      <c r="B17948" t="s">
        <v>60</v>
      </c>
      <c r="C17948" s="1">
        <v>44851</v>
      </c>
      <c r="D17948">
        <v>41.22</v>
      </c>
    </row>
    <row r="17949" spans="1:4" hidden="1" x14ac:dyDescent="0.35">
      <c r="A17949" s="3" t="str">
        <f t="shared" si="281"/>
        <v>IUMO.L_44851</v>
      </c>
      <c r="B17949" t="s">
        <v>61</v>
      </c>
      <c r="C17949" s="1">
        <v>44851</v>
      </c>
      <c r="D17949">
        <v>9.5559999999999992</v>
      </c>
    </row>
    <row r="17950" spans="1:4" hidden="1" x14ac:dyDescent="0.35">
      <c r="A17950" s="3" t="str">
        <f t="shared" si="281"/>
        <v>IUVL.L_44851</v>
      </c>
      <c r="B17950" t="s">
        <v>62</v>
      </c>
      <c r="C17950" s="1">
        <v>44851</v>
      </c>
      <c r="D17950">
        <v>7.516</v>
      </c>
    </row>
    <row r="17951" spans="1:4" hidden="1" x14ac:dyDescent="0.35">
      <c r="A17951" s="3" t="str">
        <f t="shared" si="281"/>
        <v>IVV_44851</v>
      </c>
      <c r="B17951" t="s">
        <v>63</v>
      </c>
      <c r="C17951" s="1">
        <v>44851</v>
      </c>
      <c r="D17951">
        <v>366.745</v>
      </c>
    </row>
    <row r="17952" spans="1:4" hidden="1" x14ac:dyDescent="0.35">
      <c r="A17952" s="3" t="str">
        <f t="shared" si="281"/>
        <v>IWM_44851</v>
      </c>
      <c r="B17952" t="s">
        <v>64</v>
      </c>
      <c r="C17952" s="1">
        <v>44851</v>
      </c>
      <c r="D17952">
        <v>171.34</v>
      </c>
    </row>
    <row r="17953" spans="1:4" hidden="1" x14ac:dyDescent="0.35">
      <c r="A17953" s="3" t="str">
        <f t="shared" si="281"/>
        <v>IXN_44851</v>
      </c>
      <c r="B17953" t="s">
        <v>65</v>
      </c>
      <c r="C17953" s="1">
        <v>44851</v>
      </c>
      <c r="D17953">
        <v>42.713999999999999</v>
      </c>
    </row>
    <row r="17954" spans="1:4" hidden="1" x14ac:dyDescent="0.35">
      <c r="A17954" s="3" t="str">
        <f t="shared" si="281"/>
        <v>JPEA.L_44851</v>
      </c>
      <c r="B17954" t="s">
        <v>66</v>
      </c>
      <c r="C17954" s="1">
        <v>44851</v>
      </c>
      <c r="D17954">
        <v>4.452</v>
      </c>
    </row>
    <row r="17955" spans="1:4" hidden="1" x14ac:dyDescent="0.35">
      <c r="A17955" s="3" t="str">
        <f t="shared" si="281"/>
        <v>JPM_44851</v>
      </c>
      <c r="B17955" t="s">
        <v>67</v>
      </c>
      <c r="C17955" s="1">
        <v>44851</v>
      </c>
      <c r="D17955">
        <v>115.01</v>
      </c>
    </row>
    <row r="17956" spans="1:4" hidden="1" x14ac:dyDescent="0.35">
      <c r="A17956" s="3" t="str">
        <f t="shared" si="281"/>
        <v>KR_44851</v>
      </c>
      <c r="B17956" t="s">
        <v>68</v>
      </c>
      <c r="C17956" s="1">
        <v>44851</v>
      </c>
      <c r="D17956">
        <v>41.64</v>
      </c>
    </row>
    <row r="17957" spans="1:4" hidden="1" x14ac:dyDescent="0.35">
      <c r="A17957" s="3" t="str">
        <f t="shared" si="281"/>
        <v>LQD_44851</v>
      </c>
      <c r="B17957" t="s">
        <v>69</v>
      </c>
      <c r="C17957" s="1">
        <v>44851</v>
      </c>
      <c r="D17957">
        <v>99.941000000000003</v>
      </c>
    </row>
    <row r="17958" spans="1:4" hidden="1" x14ac:dyDescent="0.35">
      <c r="A17958" s="3" t="str">
        <f t="shared" si="281"/>
        <v>MCHI_44851</v>
      </c>
      <c r="B17958" t="s">
        <v>70</v>
      </c>
      <c r="C17958" s="1">
        <v>44851</v>
      </c>
      <c r="D17958">
        <v>40.524000000000001</v>
      </c>
    </row>
    <row r="17959" spans="1:4" hidden="1" x14ac:dyDescent="0.35">
      <c r="A17959" s="3" t="str">
        <f t="shared" si="281"/>
        <v>META_44851</v>
      </c>
      <c r="B17959" t="s">
        <v>144</v>
      </c>
      <c r="C17959" s="1">
        <v>44851</v>
      </c>
      <c r="D17959">
        <v>134.04</v>
      </c>
    </row>
    <row r="17960" spans="1:4" hidden="1" x14ac:dyDescent="0.35">
      <c r="A17960" s="3" t="str">
        <f t="shared" si="281"/>
        <v>MVEU.L_44851</v>
      </c>
      <c r="B17960" t="s">
        <v>71</v>
      </c>
      <c r="C17960" s="1">
        <v>44851</v>
      </c>
      <c r="D17960">
        <v>46.997999999999998</v>
      </c>
    </row>
    <row r="17961" spans="1:4" hidden="1" x14ac:dyDescent="0.35">
      <c r="A17961" s="3" t="str">
        <f t="shared" si="281"/>
        <v>OGN_44851</v>
      </c>
      <c r="B17961" t="s">
        <v>72</v>
      </c>
      <c r="C17961" s="1">
        <v>44851</v>
      </c>
      <c r="D17961">
        <v>23.54</v>
      </c>
    </row>
    <row r="17962" spans="1:4" hidden="1" x14ac:dyDescent="0.35">
      <c r="A17962" s="3" t="str">
        <f t="shared" si="281"/>
        <v>PG_44851</v>
      </c>
      <c r="B17962" t="s">
        <v>73</v>
      </c>
      <c r="C17962" s="1">
        <v>44851</v>
      </c>
      <c r="D17962">
        <v>125.654</v>
      </c>
    </row>
    <row r="17963" spans="1:4" hidden="1" x14ac:dyDescent="0.35">
      <c r="A17963" s="3" t="str">
        <f t="shared" si="281"/>
        <v>PPL_44851</v>
      </c>
      <c r="B17963" t="s">
        <v>74</v>
      </c>
      <c r="C17963" s="1">
        <v>44851</v>
      </c>
      <c r="D17963">
        <v>24.696999999999999</v>
      </c>
    </row>
    <row r="17964" spans="1:4" hidden="1" x14ac:dyDescent="0.35">
      <c r="A17964" s="3" t="str">
        <f t="shared" si="281"/>
        <v>PRU_44851</v>
      </c>
      <c r="B17964" t="s">
        <v>75</v>
      </c>
      <c r="C17964" s="1">
        <v>44851</v>
      </c>
      <c r="D17964">
        <v>94.817999999999998</v>
      </c>
    </row>
    <row r="17965" spans="1:4" hidden="1" x14ac:dyDescent="0.35">
      <c r="A17965" s="3" t="str">
        <f t="shared" si="281"/>
        <v>PYPL_44851</v>
      </c>
      <c r="B17965" t="s">
        <v>76</v>
      </c>
      <c r="C17965" s="1">
        <v>44851</v>
      </c>
      <c r="D17965">
        <v>84.66</v>
      </c>
    </row>
    <row r="17966" spans="1:4" hidden="1" x14ac:dyDescent="0.35">
      <c r="A17966" s="3" t="str">
        <f t="shared" si="281"/>
        <v>RE_44851</v>
      </c>
      <c r="B17966" t="s">
        <v>77</v>
      </c>
      <c r="C17966" s="1">
        <v>44851</v>
      </c>
      <c r="D17966">
        <v>272.25700000000001</v>
      </c>
    </row>
    <row r="17967" spans="1:4" hidden="1" x14ac:dyDescent="0.35">
      <c r="A17967" s="3" t="str">
        <f t="shared" si="281"/>
        <v>REET_44851</v>
      </c>
      <c r="B17967" t="s">
        <v>78</v>
      </c>
      <c r="C17967" s="1">
        <v>44851</v>
      </c>
      <c r="D17967">
        <v>21.07</v>
      </c>
    </row>
    <row r="17968" spans="1:4" hidden="1" x14ac:dyDescent="0.35">
      <c r="A17968" s="3" t="str">
        <f t="shared" si="281"/>
        <v>ROL_44851</v>
      </c>
      <c r="B17968" t="s">
        <v>79</v>
      </c>
      <c r="C17968" s="1">
        <v>44851</v>
      </c>
      <c r="D17968">
        <v>35.896000000000001</v>
      </c>
    </row>
    <row r="17969" spans="1:4" hidden="1" x14ac:dyDescent="0.35">
      <c r="A17969" s="3" t="str">
        <f t="shared" si="281"/>
        <v>ROST_44851</v>
      </c>
      <c r="B17969" t="s">
        <v>80</v>
      </c>
      <c r="C17969" s="1">
        <v>44851</v>
      </c>
      <c r="D17969">
        <v>83.991</v>
      </c>
    </row>
    <row r="17970" spans="1:4" hidden="1" x14ac:dyDescent="0.35">
      <c r="A17970" s="3" t="str">
        <f t="shared" si="281"/>
        <v>SEGA.L_44851</v>
      </c>
      <c r="B17970" t="s">
        <v>81</v>
      </c>
      <c r="C17970" s="1">
        <v>44851</v>
      </c>
      <c r="D17970">
        <v>91.808000000000007</v>
      </c>
    </row>
    <row r="17971" spans="1:4" hidden="1" x14ac:dyDescent="0.35">
      <c r="A17971" s="3" t="str">
        <f t="shared" si="281"/>
        <v>SHY_44851</v>
      </c>
      <c r="B17971" t="s">
        <v>82</v>
      </c>
      <c r="C17971" s="1">
        <v>44851</v>
      </c>
      <c r="D17971">
        <v>80.296999999999997</v>
      </c>
    </row>
    <row r="17972" spans="1:4" hidden="1" x14ac:dyDescent="0.35">
      <c r="A17972" s="3" t="str">
        <f t="shared" si="281"/>
        <v>SLV_44851</v>
      </c>
      <c r="B17972" t="s">
        <v>83</v>
      </c>
      <c r="C17972" s="1">
        <v>44851</v>
      </c>
      <c r="D17972">
        <v>17.12</v>
      </c>
    </row>
    <row r="17973" spans="1:4" hidden="1" x14ac:dyDescent="0.35">
      <c r="A17973" s="3" t="str">
        <f t="shared" si="281"/>
        <v>SPMV.L_44851</v>
      </c>
      <c r="B17973" t="s">
        <v>84</v>
      </c>
      <c r="C17973" s="1">
        <v>44851</v>
      </c>
      <c r="D17973">
        <v>70.290000000000006</v>
      </c>
    </row>
    <row r="17974" spans="1:4" hidden="1" x14ac:dyDescent="0.35">
      <c r="A17974" s="3" t="str">
        <f t="shared" si="281"/>
        <v>TLT_44851</v>
      </c>
      <c r="B17974" t="s">
        <v>85</v>
      </c>
      <c r="C17974" s="1">
        <v>44851</v>
      </c>
      <c r="D17974">
        <v>97.131</v>
      </c>
    </row>
    <row r="17975" spans="1:4" hidden="1" x14ac:dyDescent="0.35">
      <c r="A17975" s="3" t="str">
        <f t="shared" si="281"/>
        <v>UNH_44851</v>
      </c>
      <c r="B17975" t="s">
        <v>86</v>
      </c>
      <c r="C17975" s="1">
        <v>44851</v>
      </c>
      <c r="D17975">
        <v>520.27599999999995</v>
      </c>
    </row>
    <row r="17976" spans="1:4" hidden="1" x14ac:dyDescent="0.35">
      <c r="A17976" s="3" t="str">
        <f t="shared" si="281"/>
        <v>URI_44851</v>
      </c>
      <c r="B17976" t="s">
        <v>87</v>
      </c>
      <c r="C17976" s="1">
        <v>44851</v>
      </c>
      <c r="D17976">
        <v>286.90199999999999</v>
      </c>
    </row>
    <row r="17977" spans="1:4" hidden="1" x14ac:dyDescent="0.35">
      <c r="A17977" s="3" t="str">
        <f t="shared" si="281"/>
        <v>V_44851</v>
      </c>
      <c r="B17977" t="s">
        <v>88</v>
      </c>
      <c r="C17977" s="1">
        <v>44851</v>
      </c>
      <c r="D17977">
        <v>184.476</v>
      </c>
    </row>
    <row r="17978" spans="1:4" hidden="1" x14ac:dyDescent="0.35">
      <c r="A17978" s="3" t="str">
        <f t="shared" si="281"/>
        <v>VRSK_44851</v>
      </c>
      <c r="B17978" t="s">
        <v>89</v>
      </c>
      <c r="C17978" s="1">
        <v>44851</v>
      </c>
      <c r="D17978">
        <v>171.15199999999999</v>
      </c>
    </row>
    <row r="17979" spans="1:4" hidden="1" x14ac:dyDescent="0.35">
      <c r="A17979" s="3" t="str">
        <f t="shared" si="281"/>
        <v>VXX_44851</v>
      </c>
      <c r="B17979" t="s">
        <v>90</v>
      </c>
      <c r="C17979" s="1">
        <v>44851</v>
      </c>
      <c r="D17979">
        <v>20.84</v>
      </c>
    </row>
    <row r="17980" spans="1:4" hidden="1" x14ac:dyDescent="0.35">
      <c r="A17980" s="3" t="str">
        <f t="shared" si="281"/>
        <v>WRK_44851</v>
      </c>
      <c r="B17980" t="s">
        <v>91</v>
      </c>
      <c r="C17980" s="1">
        <v>44851</v>
      </c>
      <c r="D17980">
        <v>31.86</v>
      </c>
    </row>
    <row r="17981" spans="1:4" hidden="1" x14ac:dyDescent="0.35">
      <c r="A17981" s="3" t="str">
        <f t="shared" si="281"/>
        <v>XLB_44851</v>
      </c>
      <c r="B17981" t="s">
        <v>92</v>
      </c>
      <c r="C17981" s="1">
        <v>44851</v>
      </c>
      <c r="D17981">
        <v>69.430000000000007</v>
      </c>
    </row>
    <row r="17982" spans="1:4" hidden="1" x14ac:dyDescent="0.35">
      <c r="A17982" s="3" t="str">
        <f t="shared" si="281"/>
        <v>XLC_44851</v>
      </c>
      <c r="B17982" t="s">
        <v>93</v>
      </c>
      <c r="C17982" s="1">
        <v>44851</v>
      </c>
      <c r="D17982">
        <v>49.179000000000002</v>
      </c>
    </row>
    <row r="17983" spans="1:4" hidden="1" x14ac:dyDescent="0.35">
      <c r="A17983" s="3" t="str">
        <f t="shared" si="281"/>
        <v>XLE_44851</v>
      </c>
      <c r="B17983" t="s">
        <v>94</v>
      </c>
      <c r="C17983" s="1">
        <v>44851</v>
      </c>
      <c r="D17983">
        <v>80.451999999999998</v>
      </c>
    </row>
    <row r="17984" spans="1:4" hidden="1" x14ac:dyDescent="0.35">
      <c r="A17984" s="3" t="str">
        <f t="shared" si="281"/>
        <v>XLF_44851</v>
      </c>
      <c r="B17984" t="s">
        <v>95</v>
      </c>
      <c r="C17984" s="1">
        <v>44851</v>
      </c>
      <c r="D17984">
        <v>31.591999999999999</v>
      </c>
    </row>
    <row r="17985" spans="1:4" hidden="1" x14ac:dyDescent="0.35">
      <c r="A17985" s="3" t="str">
        <f t="shared" si="281"/>
        <v>XLI_44851</v>
      </c>
      <c r="B17985" t="s">
        <v>96</v>
      </c>
      <c r="C17985" s="1">
        <v>44851</v>
      </c>
      <c r="D17985">
        <v>86.179000000000002</v>
      </c>
    </row>
    <row r="17986" spans="1:4" hidden="1" x14ac:dyDescent="0.35">
      <c r="A17986" s="3" t="str">
        <f t="shared" ref="A17986:A18049" si="282">CONCATENATE(B17986,"_",C17986)</f>
        <v>XLK_44851</v>
      </c>
      <c r="B17986" t="s">
        <v>97</v>
      </c>
      <c r="C17986" s="1">
        <v>44851</v>
      </c>
      <c r="D17986">
        <v>120.015</v>
      </c>
    </row>
    <row r="17987" spans="1:4" hidden="1" x14ac:dyDescent="0.35">
      <c r="A17987" s="3" t="str">
        <f t="shared" si="282"/>
        <v>XLP_44851</v>
      </c>
      <c r="B17987" t="s">
        <v>98</v>
      </c>
      <c r="C17987" s="1">
        <v>44851</v>
      </c>
      <c r="D17987">
        <v>67.774000000000001</v>
      </c>
    </row>
    <row r="17988" spans="1:4" hidden="1" x14ac:dyDescent="0.35">
      <c r="A17988" s="3" t="str">
        <f t="shared" si="282"/>
        <v>XLU_44851</v>
      </c>
      <c r="B17988" t="s">
        <v>99</v>
      </c>
      <c r="C17988" s="1">
        <v>44851</v>
      </c>
      <c r="D17988">
        <v>62.935000000000002</v>
      </c>
    </row>
    <row r="17989" spans="1:4" hidden="1" x14ac:dyDescent="0.35">
      <c r="A17989" s="3" t="str">
        <f t="shared" si="282"/>
        <v>XLV_44851</v>
      </c>
      <c r="B17989" t="s">
        <v>100</v>
      </c>
      <c r="C17989" s="1">
        <v>44851</v>
      </c>
      <c r="D17989">
        <v>125.373</v>
      </c>
    </row>
    <row r="17990" spans="1:4" hidden="1" x14ac:dyDescent="0.35">
      <c r="A17990" s="3" t="str">
        <f t="shared" si="282"/>
        <v>XLY_44851</v>
      </c>
      <c r="B17990" t="s">
        <v>101</v>
      </c>
      <c r="C17990" s="1">
        <v>44851</v>
      </c>
      <c r="D17990">
        <v>140.376</v>
      </c>
    </row>
    <row r="17991" spans="1:4" hidden="1" x14ac:dyDescent="0.35">
      <c r="A17991" s="3" t="str">
        <f t="shared" si="282"/>
        <v>XOM_44851</v>
      </c>
      <c r="B17991" t="s">
        <v>102</v>
      </c>
      <c r="C17991" s="1">
        <v>44851</v>
      </c>
      <c r="D17991">
        <v>99.028999999999996</v>
      </c>
    </row>
    <row r="17992" spans="1:4" hidden="1" x14ac:dyDescent="0.35">
      <c r="A17992" s="3" t="str">
        <f t="shared" si="282"/>
        <v>ABBV_44852</v>
      </c>
      <c r="B17992" t="s">
        <v>3</v>
      </c>
      <c r="C17992" s="1">
        <v>44852</v>
      </c>
      <c r="D17992">
        <v>143.238</v>
      </c>
    </row>
    <row r="17993" spans="1:4" hidden="1" x14ac:dyDescent="0.35">
      <c r="A17993" s="3" t="str">
        <f t="shared" si="282"/>
        <v>ACN_44852</v>
      </c>
      <c r="B17993" t="s">
        <v>4</v>
      </c>
      <c r="C17993" s="1">
        <v>44852</v>
      </c>
      <c r="D17993">
        <v>262.97399999999999</v>
      </c>
    </row>
    <row r="17994" spans="1:4" hidden="1" x14ac:dyDescent="0.35">
      <c r="A17994" s="3" t="str">
        <f t="shared" si="282"/>
        <v>AEP_44852</v>
      </c>
      <c r="B17994" t="s">
        <v>5</v>
      </c>
      <c r="C17994" s="1">
        <v>44852</v>
      </c>
      <c r="D17994">
        <v>84.986999999999995</v>
      </c>
    </row>
    <row r="17995" spans="1:4" hidden="1" x14ac:dyDescent="0.35">
      <c r="A17995" s="3" t="str">
        <f t="shared" si="282"/>
        <v>AIZ_44852</v>
      </c>
      <c r="B17995" t="s">
        <v>6</v>
      </c>
      <c r="C17995" s="1">
        <v>44852</v>
      </c>
      <c r="D17995">
        <v>153.57900000000001</v>
      </c>
    </row>
    <row r="17996" spans="1:4" hidden="1" x14ac:dyDescent="0.35">
      <c r="A17996" s="3" t="str">
        <f t="shared" si="282"/>
        <v>ALLE_44852</v>
      </c>
      <c r="B17996" t="s">
        <v>7</v>
      </c>
      <c r="C17996" s="1">
        <v>44852</v>
      </c>
      <c r="D17996">
        <v>94.823999999999998</v>
      </c>
    </row>
    <row r="17997" spans="1:4" hidden="1" x14ac:dyDescent="0.35">
      <c r="A17997" s="3" t="str">
        <f t="shared" si="282"/>
        <v>AMAT_44852</v>
      </c>
      <c r="B17997" t="s">
        <v>8</v>
      </c>
      <c r="C17997" s="1">
        <v>44852</v>
      </c>
      <c r="D17997">
        <v>75.046999999999997</v>
      </c>
    </row>
    <row r="17998" spans="1:4" hidden="1" x14ac:dyDescent="0.35">
      <c r="A17998" s="3" t="str">
        <f t="shared" si="282"/>
        <v>AMP_44852</v>
      </c>
      <c r="B17998" t="s">
        <v>9</v>
      </c>
      <c r="C17998" s="1">
        <v>44852</v>
      </c>
      <c r="D17998">
        <v>266.47199999999998</v>
      </c>
    </row>
    <row r="17999" spans="1:4" hidden="1" x14ac:dyDescent="0.35">
      <c r="A17999" s="3" t="str">
        <f t="shared" si="282"/>
        <v>AMZN_44852</v>
      </c>
      <c r="B17999" t="s">
        <v>10</v>
      </c>
      <c r="C17999" s="1">
        <v>44852</v>
      </c>
      <c r="D17999">
        <v>116.36</v>
      </c>
    </row>
    <row r="18000" spans="1:4" hidden="1" x14ac:dyDescent="0.35">
      <c r="A18000" s="3" t="str">
        <f t="shared" si="282"/>
        <v>AVB_44852</v>
      </c>
      <c r="B18000" t="s">
        <v>11</v>
      </c>
      <c r="C18000" s="1">
        <v>44852</v>
      </c>
      <c r="D18000">
        <v>176.005</v>
      </c>
    </row>
    <row r="18001" spans="1:4" hidden="1" x14ac:dyDescent="0.35">
      <c r="A18001" s="3" t="str">
        <f t="shared" si="282"/>
        <v>AVY_44852</v>
      </c>
      <c r="B18001" t="s">
        <v>12</v>
      </c>
      <c r="C18001" s="1">
        <v>44852</v>
      </c>
      <c r="D18001">
        <v>172.511</v>
      </c>
    </row>
    <row r="18002" spans="1:4" hidden="1" x14ac:dyDescent="0.35">
      <c r="A18002" s="3" t="str">
        <f t="shared" si="282"/>
        <v>AXP_44852</v>
      </c>
      <c r="B18002" t="s">
        <v>13</v>
      </c>
      <c r="C18002" s="1">
        <v>44852</v>
      </c>
      <c r="D18002">
        <v>145.48599999999999</v>
      </c>
    </row>
    <row r="18003" spans="1:4" hidden="1" x14ac:dyDescent="0.35">
      <c r="A18003" s="3" t="str">
        <f t="shared" si="282"/>
        <v>BDX_44852</v>
      </c>
      <c r="B18003" t="s">
        <v>14</v>
      </c>
      <c r="C18003" s="1">
        <v>44852</v>
      </c>
      <c r="D18003">
        <v>229.77799999999999</v>
      </c>
    </row>
    <row r="18004" spans="1:4" hidden="1" x14ac:dyDescent="0.35">
      <c r="A18004" s="3" t="str">
        <f t="shared" si="282"/>
        <v>BF-B_44852</v>
      </c>
      <c r="B18004" t="s">
        <v>15</v>
      </c>
      <c r="C18004" s="1">
        <v>44852</v>
      </c>
      <c r="D18004">
        <v>65.555000000000007</v>
      </c>
    </row>
    <row r="18005" spans="1:4" hidden="1" x14ac:dyDescent="0.35">
      <c r="A18005" s="3" t="str">
        <f t="shared" si="282"/>
        <v>BMY_44852</v>
      </c>
      <c r="B18005" t="s">
        <v>16</v>
      </c>
      <c r="C18005" s="1">
        <v>44852</v>
      </c>
      <c r="D18005">
        <v>71.164000000000001</v>
      </c>
    </row>
    <row r="18006" spans="1:4" hidden="1" x14ac:dyDescent="0.35">
      <c r="A18006" s="3" t="str">
        <f t="shared" si="282"/>
        <v>BR_44852</v>
      </c>
      <c r="B18006" t="s">
        <v>17</v>
      </c>
      <c r="C18006" s="1">
        <v>44852</v>
      </c>
      <c r="D18006">
        <v>144.833</v>
      </c>
    </row>
    <row r="18007" spans="1:4" hidden="1" x14ac:dyDescent="0.35">
      <c r="A18007" s="3" t="str">
        <f t="shared" si="282"/>
        <v>CARR_44852</v>
      </c>
      <c r="B18007" t="s">
        <v>18</v>
      </c>
      <c r="C18007" s="1">
        <v>44852</v>
      </c>
      <c r="D18007">
        <v>36.012</v>
      </c>
    </row>
    <row r="18008" spans="1:4" hidden="1" x14ac:dyDescent="0.35">
      <c r="A18008" s="3" t="str">
        <f t="shared" si="282"/>
        <v>CDW_44852</v>
      </c>
      <c r="B18008" t="s">
        <v>19</v>
      </c>
      <c r="C18008" s="1">
        <v>44852</v>
      </c>
      <c r="D18008">
        <v>160.67599999999999</v>
      </c>
    </row>
    <row r="18009" spans="1:4" hidden="1" x14ac:dyDescent="0.35">
      <c r="A18009" s="3" t="str">
        <f t="shared" si="282"/>
        <v>CE_44852</v>
      </c>
      <c r="B18009" t="s">
        <v>20</v>
      </c>
      <c r="C18009" s="1">
        <v>44852</v>
      </c>
      <c r="D18009">
        <v>93.673000000000002</v>
      </c>
    </row>
    <row r="18010" spans="1:4" hidden="1" x14ac:dyDescent="0.35">
      <c r="A18010" s="3" t="str">
        <f t="shared" si="282"/>
        <v>CHTR_44852</v>
      </c>
      <c r="B18010" t="s">
        <v>21</v>
      </c>
      <c r="C18010" s="1">
        <v>44852</v>
      </c>
      <c r="D18010">
        <v>328.87</v>
      </c>
    </row>
    <row r="18011" spans="1:4" hidden="1" x14ac:dyDescent="0.35">
      <c r="A18011" s="3" t="str">
        <f t="shared" si="282"/>
        <v>CNC_44852</v>
      </c>
      <c r="B18011" t="s">
        <v>22</v>
      </c>
      <c r="C18011" s="1">
        <v>44852</v>
      </c>
      <c r="D18011">
        <v>75.319999999999993</v>
      </c>
    </row>
    <row r="18012" spans="1:4" hidden="1" x14ac:dyDescent="0.35">
      <c r="A18012" s="3" t="str">
        <f t="shared" si="282"/>
        <v>CNP_44852</v>
      </c>
      <c r="B18012" t="s">
        <v>23</v>
      </c>
      <c r="C18012" s="1">
        <v>44852</v>
      </c>
      <c r="D18012">
        <v>26.62</v>
      </c>
    </row>
    <row r="18013" spans="1:4" hidden="1" x14ac:dyDescent="0.35">
      <c r="A18013" s="3" t="str">
        <f t="shared" si="282"/>
        <v>COP_44852</v>
      </c>
      <c r="B18013" t="s">
        <v>24</v>
      </c>
      <c r="C18013" s="1">
        <v>44852</v>
      </c>
      <c r="D18013">
        <v>116.18300000000001</v>
      </c>
    </row>
    <row r="18014" spans="1:4" hidden="1" x14ac:dyDescent="0.35">
      <c r="A18014" s="3" t="str">
        <f t="shared" si="282"/>
        <v>CTAS_44852</v>
      </c>
      <c r="B18014" t="s">
        <v>25</v>
      </c>
      <c r="C18014" s="1">
        <v>44852</v>
      </c>
      <c r="D18014">
        <v>400.01</v>
      </c>
    </row>
    <row r="18015" spans="1:4" hidden="1" x14ac:dyDescent="0.35">
      <c r="A18015" s="3" t="str">
        <f t="shared" si="282"/>
        <v>CZR_44852</v>
      </c>
      <c r="B18015" t="s">
        <v>26</v>
      </c>
      <c r="C18015" s="1">
        <v>44852</v>
      </c>
      <c r="D18015">
        <v>38.86</v>
      </c>
    </row>
    <row r="18016" spans="1:4" hidden="1" x14ac:dyDescent="0.35">
      <c r="A18016" s="3" t="str">
        <f t="shared" si="282"/>
        <v>DG_44852</v>
      </c>
      <c r="B18016" t="s">
        <v>27</v>
      </c>
      <c r="C18016" s="1">
        <v>44852</v>
      </c>
      <c r="D18016">
        <v>237.06299999999999</v>
      </c>
    </row>
    <row r="18017" spans="1:4" hidden="1" x14ac:dyDescent="0.35">
      <c r="A18017" s="3" t="str">
        <f t="shared" si="282"/>
        <v>DPZ_44852</v>
      </c>
      <c r="B18017" t="s">
        <v>28</v>
      </c>
      <c r="C18017" s="1">
        <v>44852</v>
      </c>
      <c r="D18017">
        <v>327.9</v>
      </c>
    </row>
    <row r="18018" spans="1:4" x14ac:dyDescent="0.35">
      <c r="A18018" s="3" t="str">
        <f t="shared" si="282"/>
        <v>DRE_44852</v>
      </c>
      <c r="B18018" t="s">
        <v>29</v>
      </c>
      <c r="C18018" s="1">
        <v>44852</v>
      </c>
      <c r="D18018">
        <v>48.2</v>
      </c>
    </row>
    <row r="18019" spans="1:4" hidden="1" x14ac:dyDescent="0.35">
      <c r="A18019" s="3" t="str">
        <f t="shared" si="282"/>
        <v>DXC_44852</v>
      </c>
      <c r="B18019" t="s">
        <v>30</v>
      </c>
      <c r="C18019" s="1">
        <v>44852</v>
      </c>
      <c r="D18019">
        <v>28.04</v>
      </c>
    </row>
    <row r="18020" spans="1:4" hidden="1" x14ac:dyDescent="0.35">
      <c r="A18020" s="3" t="str">
        <f t="shared" si="282"/>
        <v>EWA_44852</v>
      </c>
      <c r="B18020" t="s">
        <v>31</v>
      </c>
      <c r="C18020" s="1">
        <v>44852</v>
      </c>
      <c r="D18020">
        <v>19.698</v>
      </c>
    </row>
    <row r="18021" spans="1:4" hidden="1" x14ac:dyDescent="0.35">
      <c r="A18021" s="3" t="str">
        <f t="shared" si="282"/>
        <v>EWC_44852</v>
      </c>
      <c r="B18021" t="s">
        <v>32</v>
      </c>
      <c r="C18021" s="1">
        <v>44852</v>
      </c>
      <c r="D18021">
        <v>31.114000000000001</v>
      </c>
    </row>
    <row r="18022" spans="1:4" hidden="1" x14ac:dyDescent="0.35">
      <c r="A18022" s="3" t="str">
        <f t="shared" si="282"/>
        <v>EWG_44852</v>
      </c>
      <c r="B18022" t="s">
        <v>33</v>
      </c>
      <c r="C18022" s="1">
        <v>44852</v>
      </c>
      <c r="D18022">
        <v>21.163</v>
      </c>
    </row>
    <row r="18023" spans="1:4" hidden="1" x14ac:dyDescent="0.35">
      <c r="A18023" s="3" t="str">
        <f t="shared" si="282"/>
        <v>EWH_44852</v>
      </c>
      <c r="B18023" t="s">
        <v>34</v>
      </c>
      <c r="C18023" s="1">
        <v>44852</v>
      </c>
      <c r="D18023">
        <v>17.702999999999999</v>
      </c>
    </row>
    <row r="18024" spans="1:4" hidden="1" x14ac:dyDescent="0.35">
      <c r="A18024" s="3" t="str">
        <f t="shared" si="282"/>
        <v>EWJ_44852</v>
      </c>
      <c r="B18024" t="s">
        <v>35</v>
      </c>
      <c r="C18024" s="1">
        <v>44852</v>
      </c>
      <c r="D18024">
        <v>48.67</v>
      </c>
    </row>
    <row r="18025" spans="1:4" hidden="1" x14ac:dyDescent="0.35">
      <c r="A18025" s="3" t="str">
        <f t="shared" si="282"/>
        <v>EWL_44852</v>
      </c>
      <c r="B18025" t="s">
        <v>36</v>
      </c>
      <c r="C18025" s="1">
        <v>44852</v>
      </c>
      <c r="D18025">
        <v>38.619999999999997</v>
      </c>
    </row>
    <row r="18026" spans="1:4" hidden="1" x14ac:dyDescent="0.35">
      <c r="A18026" s="3" t="str">
        <f t="shared" si="282"/>
        <v>EWQ_44852</v>
      </c>
      <c r="B18026" t="s">
        <v>37</v>
      </c>
      <c r="C18026" s="1">
        <v>44852</v>
      </c>
      <c r="D18026">
        <v>28.684999999999999</v>
      </c>
    </row>
    <row r="18027" spans="1:4" hidden="1" x14ac:dyDescent="0.35">
      <c r="A18027" s="3" t="str">
        <f t="shared" si="282"/>
        <v>EWT_44852</v>
      </c>
      <c r="B18027" t="s">
        <v>38</v>
      </c>
      <c r="C18027" s="1">
        <v>44852</v>
      </c>
      <c r="D18027">
        <v>35.732999999999997</v>
      </c>
    </row>
    <row r="18028" spans="1:4" hidden="1" x14ac:dyDescent="0.35">
      <c r="A18028" s="3" t="str">
        <f t="shared" si="282"/>
        <v>EWU_44852</v>
      </c>
      <c r="B18028" t="s">
        <v>39</v>
      </c>
      <c r="C18028" s="1">
        <v>44852</v>
      </c>
      <c r="D18028">
        <v>26.666</v>
      </c>
    </row>
    <row r="18029" spans="1:4" hidden="1" x14ac:dyDescent="0.35">
      <c r="A18029" s="3" t="str">
        <f t="shared" si="282"/>
        <v>EWY_44852</v>
      </c>
      <c r="B18029" t="s">
        <v>40</v>
      </c>
      <c r="C18029" s="1">
        <v>44852</v>
      </c>
      <c r="D18029">
        <v>49.597999999999999</v>
      </c>
    </row>
    <row r="18030" spans="1:4" hidden="1" x14ac:dyDescent="0.35">
      <c r="A18030" s="3" t="str">
        <f t="shared" si="282"/>
        <v>EWZ_44852</v>
      </c>
      <c r="B18030" t="s">
        <v>41</v>
      </c>
      <c r="C18030" s="1">
        <v>44852</v>
      </c>
      <c r="D18030">
        <v>29.870999999999999</v>
      </c>
    </row>
    <row r="18031" spans="1:4" hidden="1" x14ac:dyDescent="0.35">
      <c r="A18031" s="3" t="str">
        <f t="shared" si="282"/>
        <v>FTV_44852</v>
      </c>
      <c r="B18031" t="s">
        <v>43</v>
      </c>
      <c r="C18031" s="1">
        <v>44852</v>
      </c>
      <c r="D18031">
        <v>61.594000000000001</v>
      </c>
    </row>
    <row r="18032" spans="1:4" hidden="1" x14ac:dyDescent="0.35">
      <c r="A18032" s="3" t="str">
        <f t="shared" si="282"/>
        <v>GOOG_44852</v>
      </c>
      <c r="B18032" t="s">
        <v>44</v>
      </c>
      <c r="C18032" s="1">
        <v>44852</v>
      </c>
      <c r="D18032">
        <v>101.39</v>
      </c>
    </row>
    <row r="18033" spans="1:4" hidden="1" x14ac:dyDescent="0.35">
      <c r="A18033" s="3" t="str">
        <f t="shared" si="282"/>
        <v>GPC_44852</v>
      </c>
      <c r="B18033" t="s">
        <v>45</v>
      </c>
      <c r="C18033" s="1">
        <v>44852</v>
      </c>
      <c r="D18033">
        <v>159.846</v>
      </c>
    </row>
    <row r="18034" spans="1:4" hidden="1" x14ac:dyDescent="0.35">
      <c r="A18034" s="3" t="str">
        <f t="shared" si="282"/>
        <v>GSG_44852</v>
      </c>
      <c r="B18034" t="s">
        <v>46</v>
      </c>
      <c r="C18034" s="1">
        <v>44852</v>
      </c>
      <c r="D18034">
        <v>21.4</v>
      </c>
    </row>
    <row r="18035" spans="1:4" hidden="1" x14ac:dyDescent="0.35">
      <c r="A18035" s="3" t="str">
        <f t="shared" si="282"/>
        <v>HIG_44852</v>
      </c>
      <c r="B18035" t="s">
        <v>47</v>
      </c>
      <c r="C18035" s="1">
        <v>44852</v>
      </c>
      <c r="D18035">
        <v>66.426000000000002</v>
      </c>
    </row>
    <row r="18036" spans="1:4" hidden="1" x14ac:dyDescent="0.35">
      <c r="A18036" s="3" t="str">
        <f t="shared" si="282"/>
        <v>HIGH.L_44852</v>
      </c>
      <c r="B18036" t="s">
        <v>48</v>
      </c>
      <c r="C18036" s="1">
        <v>44852</v>
      </c>
      <c r="D18036">
        <v>4.8010000000000002</v>
      </c>
    </row>
    <row r="18037" spans="1:4" hidden="1" x14ac:dyDescent="0.35">
      <c r="A18037" s="3" t="str">
        <f t="shared" si="282"/>
        <v>HST_44852</v>
      </c>
      <c r="B18037" t="s">
        <v>49</v>
      </c>
      <c r="C18037" s="1">
        <v>44852</v>
      </c>
      <c r="D18037">
        <v>17.515999999999998</v>
      </c>
    </row>
    <row r="18038" spans="1:4" hidden="1" x14ac:dyDescent="0.35">
      <c r="A18038" s="3" t="str">
        <f t="shared" si="282"/>
        <v>HYG_44852</v>
      </c>
      <c r="B18038" t="s">
        <v>50</v>
      </c>
      <c r="C18038" s="1">
        <v>44852</v>
      </c>
      <c r="D18038">
        <v>71.59</v>
      </c>
    </row>
    <row r="18039" spans="1:4" hidden="1" x14ac:dyDescent="0.35">
      <c r="A18039" s="3" t="str">
        <f t="shared" si="282"/>
        <v>IAU_44852</v>
      </c>
      <c r="B18039" t="s">
        <v>51</v>
      </c>
      <c r="C18039" s="1">
        <v>44852</v>
      </c>
      <c r="D18039">
        <v>31.34</v>
      </c>
    </row>
    <row r="18040" spans="1:4" hidden="1" x14ac:dyDescent="0.35">
      <c r="A18040" s="3" t="str">
        <f t="shared" si="282"/>
        <v>ICLN_44852</v>
      </c>
      <c r="B18040" t="s">
        <v>52</v>
      </c>
      <c r="C18040" s="1">
        <v>44852</v>
      </c>
      <c r="D18040">
        <v>18.288</v>
      </c>
    </row>
    <row r="18041" spans="1:4" hidden="1" x14ac:dyDescent="0.35">
      <c r="A18041" s="3" t="str">
        <f t="shared" si="282"/>
        <v>IEAA.L_44852</v>
      </c>
      <c r="B18041" t="s">
        <v>53</v>
      </c>
      <c r="C18041" s="1">
        <v>44852</v>
      </c>
      <c r="D18041">
        <v>4.5220000000000002</v>
      </c>
    </row>
    <row r="18042" spans="1:4" hidden="1" x14ac:dyDescent="0.35">
      <c r="A18042" s="3" t="str">
        <f t="shared" si="282"/>
        <v>IEF_44852</v>
      </c>
      <c r="B18042" t="s">
        <v>54</v>
      </c>
      <c r="C18042" s="1">
        <v>44852</v>
      </c>
      <c r="D18042">
        <v>94.031999999999996</v>
      </c>
    </row>
    <row r="18043" spans="1:4" hidden="1" x14ac:dyDescent="0.35">
      <c r="A18043" s="3" t="str">
        <f t="shared" si="282"/>
        <v>IEFM.L_44852</v>
      </c>
      <c r="B18043" t="s">
        <v>55</v>
      </c>
      <c r="C18043" s="1">
        <v>44852</v>
      </c>
      <c r="D18043">
        <v>696.4</v>
      </c>
    </row>
    <row r="18044" spans="1:4" hidden="1" x14ac:dyDescent="0.35">
      <c r="A18044" s="3" t="str">
        <f t="shared" si="282"/>
        <v>IEMG_44852</v>
      </c>
      <c r="B18044" t="s">
        <v>56</v>
      </c>
      <c r="C18044" s="1">
        <v>44852</v>
      </c>
      <c r="D18044">
        <v>42.753</v>
      </c>
    </row>
    <row r="18045" spans="1:4" hidden="1" x14ac:dyDescent="0.35">
      <c r="A18045" s="3" t="str">
        <f t="shared" si="282"/>
        <v>IEUS_44852</v>
      </c>
      <c r="B18045" t="s">
        <v>57</v>
      </c>
      <c r="C18045" s="1">
        <v>44852</v>
      </c>
      <c r="D18045">
        <v>42.921999999999997</v>
      </c>
    </row>
    <row r="18046" spans="1:4" hidden="1" x14ac:dyDescent="0.35">
      <c r="A18046" s="3" t="str">
        <f t="shared" si="282"/>
        <v>IEVL.L_44852</v>
      </c>
      <c r="B18046" t="s">
        <v>58</v>
      </c>
      <c r="C18046" s="1">
        <v>44852</v>
      </c>
      <c r="D18046">
        <v>6.5720000000000001</v>
      </c>
    </row>
    <row r="18047" spans="1:4" hidden="1" x14ac:dyDescent="0.35">
      <c r="A18047" s="3" t="str">
        <f t="shared" si="282"/>
        <v>IGF_44852</v>
      </c>
      <c r="B18047" t="s">
        <v>59</v>
      </c>
      <c r="C18047" s="1">
        <v>44852</v>
      </c>
      <c r="D18047">
        <v>41.82</v>
      </c>
    </row>
    <row r="18048" spans="1:4" hidden="1" x14ac:dyDescent="0.35">
      <c r="A18048" s="3" t="str">
        <f t="shared" si="282"/>
        <v>INDA_44852</v>
      </c>
      <c r="B18048" t="s">
        <v>60</v>
      </c>
      <c r="C18048" s="1">
        <v>44852</v>
      </c>
      <c r="D18048">
        <v>41.13</v>
      </c>
    </row>
    <row r="18049" spans="1:4" hidden="1" x14ac:dyDescent="0.35">
      <c r="A18049" s="3" t="str">
        <f t="shared" si="282"/>
        <v>IUMO.L_44852</v>
      </c>
      <c r="B18049" t="s">
        <v>61</v>
      </c>
      <c r="C18049" s="1">
        <v>44852</v>
      </c>
      <c r="D18049">
        <v>9.5839999999999996</v>
      </c>
    </row>
    <row r="18050" spans="1:4" hidden="1" x14ac:dyDescent="0.35">
      <c r="A18050" s="3" t="str">
        <f t="shared" ref="A18050:A18113" si="283">CONCATENATE(B18050,"_",C18050)</f>
        <v>IUVL.L_44852</v>
      </c>
      <c r="B18050" t="s">
        <v>62</v>
      </c>
      <c r="C18050" s="1">
        <v>44852</v>
      </c>
      <c r="D18050">
        <v>7.5380000000000003</v>
      </c>
    </row>
    <row r="18051" spans="1:4" hidden="1" x14ac:dyDescent="0.35">
      <c r="A18051" s="3" t="str">
        <f t="shared" si="283"/>
        <v>IVV_44852</v>
      </c>
      <c r="B18051" t="s">
        <v>63</v>
      </c>
      <c r="C18051" s="1">
        <v>44852</v>
      </c>
      <c r="D18051">
        <v>370.947</v>
      </c>
    </row>
    <row r="18052" spans="1:4" hidden="1" x14ac:dyDescent="0.35">
      <c r="A18052" s="3" t="str">
        <f t="shared" si="283"/>
        <v>IWM_44852</v>
      </c>
      <c r="B18052" t="s">
        <v>64</v>
      </c>
      <c r="C18052" s="1">
        <v>44852</v>
      </c>
      <c r="D18052">
        <v>173.37100000000001</v>
      </c>
    </row>
    <row r="18053" spans="1:4" hidden="1" x14ac:dyDescent="0.35">
      <c r="A18053" s="3" t="str">
        <f t="shared" si="283"/>
        <v>IXN_44852</v>
      </c>
      <c r="B18053" t="s">
        <v>65</v>
      </c>
      <c r="C18053" s="1">
        <v>44852</v>
      </c>
      <c r="D18053">
        <v>43.061999999999998</v>
      </c>
    </row>
    <row r="18054" spans="1:4" hidden="1" x14ac:dyDescent="0.35">
      <c r="A18054" s="3" t="str">
        <f t="shared" si="283"/>
        <v>JPEA.L_44852</v>
      </c>
      <c r="B18054" t="s">
        <v>66</v>
      </c>
      <c r="C18054" s="1">
        <v>44852</v>
      </c>
      <c r="D18054">
        <v>4.4459999999999997</v>
      </c>
    </row>
    <row r="18055" spans="1:4" hidden="1" x14ac:dyDescent="0.35">
      <c r="A18055" s="3" t="str">
        <f t="shared" si="283"/>
        <v>JPM_44852</v>
      </c>
      <c r="B18055" t="s">
        <v>67</v>
      </c>
      <c r="C18055" s="1">
        <v>44852</v>
      </c>
      <c r="D18055">
        <v>117.96899999999999</v>
      </c>
    </row>
    <row r="18056" spans="1:4" hidden="1" x14ac:dyDescent="0.35">
      <c r="A18056" s="3" t="str">
        <f t="shared" si="283"/>
        <v>KR_44852</v>
      </c>
      <c r="B18056" t="s">
        <v>68</v>
      </c>
      <c r="C18056" s="1">
        <v>44852</v>
      </c>
      <c r="D18056">
        <v>42.677999999999997</v>
      </c>
    </row>
    <row r="18057" spans="1:4" hidden="1" x14ac:dyDescent="0.35">
      <c r="A18057" s="3" t="str">
        <f t="shared" si="283"/>
        <v>LQD_44852</v>
      </c>
      <c r="B18057" t="s">
        <v>69</v>
      </c>
      <c r="C18057" s="1">
        <v>44852</v>
      </c>
      <c r="D18057">
        <v>100.536</v>
      </c>
    </row>
    <row r="18058" spans="1:4" hidden="1" x14ac:dyDescent="0.35">
      <c r="A18058" s="3" t="str">
        <f t="shared" si="283"/>
        <v>MCHI_44852</v>
      </c>
      <c r="B18058" t="s">
        <v>70</v>
      </c>
      <c r="C18058" s="1">
        <v>44852</v>
      </c>
      <c r="D18058">
        <v>40.377000000000002</v>
      </c>
    </row>
    <row r="18059" spans="1:4" hidden="1" x14ac:dyDescent="0.35">
      <c r="A18059" s="3" t="str">
        <f t="shared" si="283"/>
        <v>META_44852</v>
      </c>
      <c r="B18059" t="s">
        <v>144</v>
      </c>
      <c r="C18059" s="1">
        <v>44852</v>
      </c>
      <c r="D18059">
        <v>132.80000000000001</v>
      </c>
    </row>
    <row r="18060" spans="1:4" hidden="1" x14ac:dyDescent="0.35">
      <c r="A18060" s="3" t="str">
        <f t="shared" si="283"/>
        <v>MVEU.L_44852</v>
      </c>
      <c r="B18060" t="s">
        <v>71</v>
      </c>
      <c r="C18060" s="1">
        <v>44852</v>
      </c>
      <c r="D18060">
        <v>47.252000000000002</v>
      </c>
    </row>
    <row r="18061" spans="1:4" hidden="1" x14ac:dyDescent="0.35">
      <c r="A18061" s="3" t="str">
        <f t="shared" si="283"/>
        <v>OGN_44852</v>
      </c>
      <c r="B18061" t="s">
        <v>72</v>
      </c>
      <c r="C18061" s="1">
        <v>44852</v>
      </c>
      <c r="D18061">
        <v>23.896000000000001</v>
      </c>
    </row>
    <row r="18062" spans="1:4" hidden="1" x14ac:dyDescent="0.35">
      <c r="A18062" s="3" t="str">
        <f t="shared" si="283"/>
        <v>PG_44852</v>
      </c>
      <c r="B18062" t="s">
        <v>73</v>
      </c>
      <c r="C18062" s="1">
        <v>44852</v>
      </c>
      <c r="D18062">
        <v>126.67</v>
      </c>
    </row>
    <row r="18063" spans="1:4" hidden="1" x14ac:dyDescent="0.35">
      <c r="A18063" s="3" t="str">
        <f t="shared" si="283"/>
        <v>PPL_44852</v>
      </c>
      <c r="B18063" t="s">
        <v>74</v>
      </c>
      <c r="C18063" s="1">
        <v>44852</v>
      </c>
      <c r="D18063">
        <v>25.193000000000001</v>
      </c>
    </row>
    <row r="18064" spans="1:4" hidden="1" x14ac:dyDescent="0.35">
      <c r="A18064" s="3" t="str">
        <f t="shared" si="283"/>
        <v>PRU_44852</v>
      </c>
      <c r="B18064" t="s">
        <v>75</v>
      </c>
      <c r="C18064" s="1">
        <v>44852</v>
      </c>
      <c r="D18064">
        <v>96.251999999999995</v>
      </c>
    </row>
    <row r="18065" spans="1:4" hidden="1" x14ac:dyDescent="0.35">
      <c r="A18065" s="3" t="str">
        <f t="shared" si="283"/>
        <v>PYPL_44852</v>
      </c>
      <c r="B18065" t="s">
        <v>76</v>
      </c>
      <c r="C18065" s="1">
        <v>44852</v>
      </c>
      <c r="D18065">
        <v>85.29</v>
      </c>
    </row>
    <row r="18066" spans="1:4" hidden="1" x14ac:dyDescent="0.35">
      <c r="A18066" s="3" t="str">
        <f t="shared" si="283"/>
        <v>RE_44852</v>
      </c>
      <c r="B18066" t="s">
        <v>77</v>
      </c>
      <c r="C18066" s="1">
        <v>44852</v>
      </c>
      <c r="D18066">
        <v>276.84300000000002</v>
      </c>
    </row>
    <row r="18067" spans="1:4" hidden="1" x14ac:dyDescent="0.35">
      <c r="A18067" s="3" t="str">
        <f t="shared" si="283"/>
        <v>REET_44852</v>
      </c>
      <c r="B18067" t="s">
        <v>78</v>
      </c>
      <c r="C18067" s="1">
        <v>44852</v>
      </c>
      <c r="D18067">
        <v>21.21</v>
      </c>
    </row>
    <row r="18068" spans="1:4" hidden="1" x14ac:dyDescent="0.35">
      <c r="A18068" s="3" t="str">
        <f t="shared" si="283"/>
        <v>ROL_44852</v>
      </c>
      <c r="B18068" t="s">
        <v>79</v>
      </c>
      <c r="C18068" s="1">
        <v>44852</v>
      </c>
      <c r="D18068">
        <v>36.423000000000002</v>
      </c>
    </row>
    <row r="18069" spans="1:4" hidden="1" x14ac:dyDescent="0.35">
      <c r="A18069" s="3" t="str">
        <f t="shared" si="283"/>
        <v>ROST_44852</v>
      </c>
      <c r="B18069" t="s">
        <v>80</v>
      </c>
      <c r="C18069" s="1">
        <v>44852</v>
      </c>
      <c r="D18069">
        <v>84.44</v>
      </c>
    </row>
    <row r="18070" spans="1:4" hidden="1" x14ac:dyDescent="0.35">
      <c r="A18070" s="3" t="str">
        <f t="shared" si="283"/>
        <v>SEGA.L_44852</v>
      </c>
      <c r="B18070" t="s">
        <v>81</v>
      </c>
      <c r="C18070" s="1">
        <v>44852</v>
      </c>
      <c r="D18070">
        <v>92.929000000000002</v>
      </c>
    </row>
    <row r="18071" spans="1:4" hidden="1" x14ac:dyDescent="0.35">
      <c r="A18071" s="3" t="str">
        <f t="shared" si="283"/>
        <v>SHY_44852</v>
      </c>
      <c r="B18071" t="s">
        <v>82</v>
      </c>
      <c r="C18071" s="1">
        <v>44852</v>
      </c>
      <c r="D18071">
        <v>80.335999999999999</v>
      </c>
    </row>
    <row r="18072" spans="1:4" hidden="1" x14ac:dyDescent="0.35">
      <c r="A18072" s="3" t="str">
        <f t="shared" si="283"/>
        <v>SLV_44852</v>
      </c>
      <c r="B18072" t="s">
        <v>83</v>
      </c>
      <c r="C18072" s="1">
        <v>44852</v>
      </c>
      <c r="D18072">
        <v>17.23</v>
      </c>
    </row>
    <row r="18073" spans="1:4" hidden="1" x14ac:dyDescent="0.35">
      <c r="A18073" s="3" t="str">
        <f t="shared" si="283"/>
        <v>SPMV.L_44852</v>
      </c>
      <c r="B18073" t="s">
        <v>84</v>
      </c>
      <c r="C18073" s="1">
        <v>44852</v>
      </c>
      <c r="D18073">
        <v>70.67</v>
      </c>
    </row>
    <row r="18074" spans="1:4" hidden="1" x14ac:dyDescent="0.35">
      <c r="A18074" s="3" t="str">
        <f t="shared" si="283"/>
        <v>TLT_44852</v>
      </c>
      <c r="B18074" t="s">
        <v>85</v>
      </c>
      <c r="C18074" s="1">
        <v>44852</v>
      </c>
      <c r="D18074">
        <v>97.358999999999995</v>
      </c>
    </row>
    <row r="18075" spans="1:4" hidden="1" x14ac:dyDescent="0.35">
      <c r="A18075" s="3" t="str">
        <f t="shared" si="283"/>
        <v>UNH_44852</v>
      </c>
      <c r="B18075" t="s">
        <v>86</v>
      </c>
      <c r="C18075" s="1">
        <v>44852</v>
      </c>
      <c r="D18075">
        <v>520.60500000000002</v>
      </c>
    </row>
    <row r="18076" spans="1:4" hidden="1" x14ac:dyDescent="0.35">
      <c r="A18076" s="3" t="str">
        <f t="shared" si="283"/>
        <v>URI_44852</v>
      </c>
      <c r="B18076" t="s">
        <v>87</v>
      </c>
      <c r="C18076" s="1">
        <v>44852</v>
      </c>
      <c r="D18076">
        <v>294.40699999999998</v>
      </c>
    </row>
    <row r="18077" spans="1:4" hidden="1" x14ac:dyDescent="0.35">
      <c r="A18077" s="3" t="str">
        <f t="shared" si="283"/>
        <v>V_44852</v>
      </c>
      <c r="B18077" t="s">
        <v>88</v>
      </c>
      <c r="C18077" s="1">
        <v>44852</v>
      </c>
      <c r="D18077">
        <v>186.38800000000001</v>
      </c>
    </row>
    <row r="18078" spans="1:4" hidden="1" x14ac:dyDescent="0.35">
      <c r="A18078" s="3" t="str">
        <f t="shared" si="283"/>
        <v>VRSK_44852</v>
      </c>
      <c r="B18078" t="s">
        <v>89</v>
      </c>
      <c r="C18078" s="1">
        <v>44852</v>
      </c>
      <c r="D18078">
        <v>173.56800000000001</v>
      </c>
    </row>
    <row r="18079" spans="1:4" hidden="1" x14ac:dyDescent="0.35">
      <c r="A18079" s="3" t="str">
        <f t="shared" si="283"/>
        <v>VXX_44852</v>
      </c>
      <c r="B18079" t="s">
        <v>90</v>
      </c>
      <c r="C18079" s="1">
        <v>44852</v>
      </c>
      <c r="D18079">
        <v>20.440000000000001</v>
      </c>
    </row>
    <row r="18080" spans="1:4" hidden="1" x14ac:dyDescent="0.35">
      <c r="A18080" s="3" t="str">
        <f t="shared" si="283"/>
        <v>WRK_44852</v>
      </c>
      <c r="B18080" t="s">
        <v>91</v>
      </c>
      <c r="C18080" s="1">
        <v>44852</v>
      </c>
      <c r="D18080">
        <v>32.686</v>
      </c>
    </row>
    <row r="18081" spans="1:4" hidden="1" x14ac:dyDescent="0.35">
      <c r="A18081" s="3" t="str">
        <f t="shared" si="283"/>
        <v>XLB_44852</v>
      </c>
      <c r="B18081" t="s">
        <v>92</v>
      </c>
      <c r="C18081" s="1">
        <v>44852</v>
      </c>
      <c r="D18081">
        <v>70.790999999999997</v>
      </c>
    </row>
    <row r="18082" spans="1:4" hidden="1" x14ac:dyDescent="0.35">
      <c r="A18082" s="3" t="str">
        <f t="shared" si="283"/>
        <v>XLC_44852</v>
      </c>
      <c r="B18082" t="s">
        <v>93</v>
      </c>
      <c r="C18082" s="1">
        <v>44852</v>
      </c>
      <c r="D18082">
        <v>49.548000000000002</v>
      </c>
    </row>
    <row r="18083" spans="1:4" hidden="1" x14ac:dyDescent="0.35">
      <c r="A18083" s="3" t="str">
        <f t="shared" si="283"/>
        <v>XLE_44852</v>
      </c>
      <c r="B18083" t="s">
        <v>94</v>
      </c>
      <c r="C18083" s="1">
        <v>44852</v>
      </c>
      <c r="D18083">
        <v>81.153999999999996</v>
      </c>
    </row>
    <row r="18084" spans="1:4" hidden="1" x14ac:dyDescent="0.35">
      <c r="A18084" s="3" t="str">
        <f t="shared" si="283"/>
        <v>XLF_44852</v>
      </c>
      <c r="B18084" t="s">
        <v>95</v>
      </c>
      <c r="C18084" s="1">
        <v>44852</v>
      </c>
      <c r="D18084">
        <v>32.098999999999997</v>
      </c>
    </row>
    <row r="18085" spans="1:4" hidden="1" x14ac:dyDescent="0.35">
      <c r="A18085" s="3" t="str">
        <f t="shared" si="283"/>
        <v>XLI_44852</v>
      </c>
      <c r="B18085" t="s">
        <v>96</v>
      </c>
      <c r="C18085" s="1">
        <v>44852</v>
      </c>
      <c r="D18085">
        <v>88.259</v>
      </c>
    </row>
    <row r="18086" spans="1:4" hidden="1" x14ac:dyDescent="0.35">
      <c r="A18086" s="3" t="str">
        <f t="shared" si="283"/>
        <v>XLK_44852</v>
      </c>
      <c r="B18086" t="s">
        <v>97</v>
      </c>
      <c r="C18086" s="1">
        <v>44852</v>
      </c>
      <c r="D18086">
        <v>121.032</v>
      </c>
    </row>
    <row r="18087" spans="1:4" hidden="1" x14ac:dyDescent="0.35">
      <c r="A18087" s="3" t="str">
        <f t="shared" si="283"/>
        <v>XLP_44852</v>
      </c>
      <c r="B18087" t="s">
        <v>98</v>
      </c>
      <c r="C18087" s="1">
        <v>44852</v>
      </c>
      <c r="D18087">
        <v>68.658000000000001</v>
      </c>
    </row>
    <row r="18088" spans="1:4" hidden="1" x14ac:dyDescent="0.35">
      <c r="A18088" s="3" t="str">
        <f t="shared" si="283"/>
        <v>XLU_44852</v>
      </c>
      <c r="B18088" t="s">
        <v>99</v>
      </c>
      <c r="C18088" s="1">
        <v>44852</v>
      </c>
      <c r="D18088">
        <v>64.084999999999994</v>
      </c>
    </row>
    <row r="18089" spans="1:4" hidden="1" x14ac:dyDescent="0.35">
      <c r="A18089" s="3" t="str">
        <f t="shared" si="283"/>
        <v>XLV_44852</v>
      </c>
      <c r="B18089" t="s">
        <v>100</v>
      </c>
      <c r="C18089" s="1">
        <v>44852</v>
      </c>
      <c r="D18089">
        <v>126.071</v>
      </c>
    </row>
    <row r="18090" spans="1:4" hidden="1" x14ac:dyDescent="0.35">
      <c r="A18090" s="3" t="str">
        <f t="shared" si="283"/>
        <v>XLY_44852</v>
      </c>
      <c r="B18090" t="s">
        <v>101</v>
      </c>
      <c r="C18090" s="1">
        <v>44852</v>
      </c>
      <c r="D18090">
        <v>142.31</v>
      </c>
    </row>
    <row r="18091" spans="1:4" hidden="1" x14ac:dyDescent="0.35">
      <c r="A18091" s="3" t="str">
        <f t="shared" si="283"/>
        <v>XOM_44852</v>
      </c>
      <c r="B18091" t="s">
        <v>102</v>
      </c>
      <c r="C18091" s="1">
        <v>44852</v>
      </c>
      <c r="D18091">
        <v>99.206000000000003</v>
      </c>
    </row>
    <row r="18092" spans="1:4" hidden="1" x14ac:dyDescent="0.35">
      <c r="A18092" s="3" t="str">
        <f t="shared" si="283"/>
        <v>ABBV_44853</v>
      </c>
      <c r="B18092" t="s">
        <v>3</v>
      </c>
      <c r="C18092" s="1">
        <v>44853</v>
      </c>
      <c r="D18092">
        <v>141.78200000000001</v>
      </c>
    </row>
    <row r="18093" spans="1:4" hidden="1" x14ac:dyDescent="0.35">
      <c r="A18093" s="3" t="str">
        <f t="shared" si="283"/>
        <v>ACN_44853</v>
      </c>
      <c r="B18093" t="s">
        <v>4</v>
      </c>
      <c r="C18093" s="1">
        <v>44853</v>
      </c>
      <c r="D18093">
        <v>262.98399999999998</v>
      </c>
    </row>
    <row r="18094" spans="1:4" hidden="1" x14ac:dyDescent="0.35">
      <c r="A18094" s="3" t="str">
        <f t="shared" si="283"/>
        <v>AEP_44853</v>
      </c>
      <c r="B18094" t="s">
        <v>5</v>
      </c>
      <c r="C18094" s="1">
        <v>44853</v>
      </c>
      <c r="D18094">
        <v>84.32</v>
      </c>
    </row>
    <row r="18095" spans="1:4" hidden="1" x14ac:dyDescent="0.35">
      <c r="A18095" s="3" t="str">
        <f t="shared" si="283"/>
        <v>AIZ_44853</v>
      </c>
      <c r="B18095" t="s">
        <v>6</v>
      </c>
      <c r="C18095" s="1">
        <v>44853</v>
      </c>
      <c r="D18095">
        <v>151.15199999999999</v>
      </c>
    </row>
    <row r="18096" spans="1:4" hidden="1" x14ac:dyDescent="0.35">
      <c r="A18096" s="3" t="str">
        <f t="shared" si="283"/>
        <v>ALLE_44853</v>
      </c>
      <c r="B18096" t="s">
        <v>7</v>
      </c>
      <c r="C18096" s="1">
        <v>44853</v>
      </c>
      <c r="D18096">
        <v>91.766000000000005</v>
      </c>
    </row>
    <row r="18097" spans="1:4" hidden="1" x14ac:dyDescent="0.35">
      <c r="A18097" s="3" t="str">
        <f t="shared" si="283"/>
        <v>AMAT_44853</v>
      </c>
      <c r="B18097" t="s">
        <v>8</v>
      </c>
      <c r="C18097" s="1">
        <v>44853</v>
      </c>
      <c r="D18097">
        <v>77.072000000000003</v>
      </c>
    </row>
    <row r="18098" spans="1:4" hidden="1" x14ac:dyDescent="0.35">
      <c r="A18098" s="3" t="str">
        <f t="shared" si="283"/>
        <v>AMP_44853</v>
      </c>
      <c r="B18098" t="s">
        <v>9</v>
      </c>
      <c r="C18098" s="1">
        <v>44853</v>
      </c>
      <c r="D18098">
        <v>262.29399999999998</v>
      </c>
    </row>
    <row r="18099" spans="1:4" hidden="1" x14ac:dyDescent="0.35">
      <c r="A18099" s="3" t="str">
        <f t="shared" si="283"/>
        <v>AMZN_44853</v>
      </c>
      <c r="B18099" t="s">
        <v>10</v>
      </c>
      <c r="C18099" s="1">
        <v>44853</v>
      </c>
      <c r="D18099">
        <v>115.07</v>
      </c>
    </row>
    <row r="18100" spans="1:4" hidden="1" x14ac:dyDescent="0.35">
      <c r="A18100" s="3" t="str">
        <f t="shared" si="283"/>
        <v>AVB_44853</v>
      </c>
      <c r="B18100" t="s">
        <v>11</v>
      </c>
      <c r="C18100" s="1">
        <v>44853</v>
      </c>
      <c r="D18100">
        <v>171.63900000000001</v>
      </c>
    </row>
    <row r="18101" spans="1:4" hidden="1" x14ac:dyDescent="0.35">
      <c r="A18101" s="3" t="str">
        <f t="shared" si="283"/>
        <v>AVY_44853</v>
      </c>
      <c r="B18101" t="s">
        <v>12</v>
      </c>
      <c r="C18101" s="1">
        <v>44853</v>
      </c>
      <c r="D18101">
        <v>170.59899999999999</v>
      </c>
    </row>
    <row r="18102" spans="1:4" hidden="1" x14ac:dyDescent="0.35">
      <c r="A18102" s="3" t="str">
        <f t="shared" si="283"/>
        <v>AXP_44853</v>
      </c>
      <c r="B18102" t="s">
        <v>13</v>
      </c>
      <c r="C18102" s="1">
        <v>44853</v>
      </c>
      <c r="D18102">
        <v>143.47300000000001</v>
      </c>
    </row>
    <row r="18103" spans="1:4" hidden="1" x14ac:dyDescent="0.35">
      <c r="A18103" s="3" t="str">
        <f t="shared" si="283"/>
        <v>BDX_44853</v>
      </c>
      <c r="B18103" t="s">
        <v>14</v>
      </c>
      <c r="C18103" s="1">
        <v>44853</v>
      </c>
      <c r="D18103">
        <v>224.63800000000001</v>
      </c>
    </row>
    <row r="18104" spans="1:4" hidden="1" x14ac:dyDescent="0.35">
      <c r="A18104" s="3" t="str">
        <f t="shared" si="283"/>
        <v>BF-B_44853</v>
      </c>
      <c r="B18104" t="s">
        <v>15</v>
      </c>
      <c r="C18104" s="1">
        <v>44853</v>
      </c>
      <c r="D18104">
        <v>64.078999999999994</v>
      </c>
    </row>
    <row r="18105" spans="1:4" hidden="1" x14ac:dyDescent="0.35">
      <c r="A18105" s="3" t="str">
        <f t="shared" si="283"/>
        <v>BMY_44853</v>
      </c>
      <c r="B18105" t="s">
        <v>16</v>
      </c>
      <c r="C18105" s="1">
        <v>44853</v>
      </c>
      <c r="D18105">
        <v>70.569000000000003</v>
      </c>
    </row>
    <row r="18106" spans="1:4" hidden="1" x14ac:dyDescent="0.35">
      <c r="A18106" s="3" t="str">
        <f t="shared" si="283"/>
        <v>BR_44853</v>
      </c>
      <c r="B18106" t="s">
        <v>17</v>
      </c>
      <c r="C18106" s="1">
        <v>44853</v>
      </c>
      <c r="D18106">
        <v>142.78399999999999</v>
      </c>
    </row>
    <row r="18107" spans="1:4" hidden="1" x14ac:dyDescent="0.35">
      <c r="A18107" s="3" t="str">
        <f t="shared" si="283"/>
        <v>CARR_44853</v>
      </c>
      <c r="B18107" t="s">
        <v>18</v>
      </c>
      <c r="C18107" s="1">
        <v>44853</v>
      </c>
      <c r="D18107">
        <v>34.594000000000001</v>
      </c>
    </row>
    <row r="18108" spans="1:4" hidden="1" x14ac:dyDescent="0.35">
      <c r="A18108" s="3" t="str">
        <f t="shared" si="283"/>
        <v>CDW_44853</v>
      </c>
      <c r="B18108" t="s">
        <v>19</v>
      </c>
      <c r="C18108" s="1">
        <v>44853</v>
      </c>
      <c r="D18108">
        <v>158.971</v>
      </c>
    </row>
    <row r="18109" spans="1:4" hidden="1" x14ac:dyDescent="0.35">
      <c r="A18109" s="3" t="str">
        <f t="shared" si="283"/>
        <v>CE_44853</v>
      </c>
      <c r="B18109" t="s">
        <v>20</v>
      </c>
      <c r="C18109" s="1">
        <v>44853</v>
      </c>
      <c r="D18109">
        <v>91.382999999999996</v>
      </c>
    </row>
    <row r="18110" spans="1:4" hidden="1" x14ac:dyDescent="0.35">
      <c r="A18110" s="3" t="str">
        <f t="shared" si="283"/>
        <v>CHTR_44853</v>
      </c>
      <c r="B18110" t="s">
        <v>21</v>
      </c>
      <c r="C18110" s="1">
        <v>44853</v>
      </c>
      <c r="D18110">
        <v>324.64999999999998</v>
      </c>
    </row>
    <row r="18111" spans="1:4" hidden="1" x14ac:dyDescent="0.35">
      <c r="A18111" s="3" t="str">
        <f t="shared" si="283"/>
        <v>CNC_44853</v>
      </c>
      <c r="B18111" t="s">
        <v>22</v>
      </c>
      <c r="C18111" s="1">
        <v>44853</v>
      </c>
      <c r="D18111">
        <v>75.72</v>
      </c>
    </row>
    <row r="18112" spans="1:4" hidden="1" x14ac:dyDescent="0.35">
      <c r="A18112" s="3" t="str">
        <f t="shared" si="283"/>
        <v>CNP_44853</v>
      </c>
      <c r="B18112" t="s">
        <v>23</v>
      </c>
      <c r="C18112" s="1">
        <v>44853</v>
      </c>
      <c r="D18112">
        <v>26.658999999999999</v>
      </c>
    </row>
    <row r="18113" spans="1:4" hidden="1" x14ac:dyDescent="0.35">
      <c r="A18113" s="3" t="str">
        <f t="shared" si="283"/>
        <v>COP_44853</v>
      </c>
      <c r="B18113" t="s">
        <v>24</v>
      </c>
      <c r="C18113" s="1">
        <v>44853</v>
      </c>
      <c r="D18113">
        <v>119.35599999999999</v>
      </c>
    </row>
    <row r="18114" spans="1:4" hidden="1" x14ac:dyDescent="0.35">
      <c r="A18114" s="3" t="str">
        <f t="shared" ref="A18114:A18177" si="284">CONCATENATE(B18114,"_",C18114)</f>
        <v>CTAS_44853</v>
      </c>
      <c r="B18114" t="s">
        <v>25</v>
      </c>
      <c r="C18114" s="1">
        <v>44853</v>
      </c>
      <c r="D18114">
        <v>398.19</v>
      </c>
    </row>
    <row r="18115" spans="1:4" hidden="1" x14ac:dyDescent="0.35">
      <c r="A18115" s="3" t="str">
        <f t="shared" si="284"/>
        <v>CZR_44853</v>
      </c>
      <c r="B18115" t="s">
        <v>26</v>
      </c>
      <c r="C18115" s="1">
        <v>44853</v>
      </c>
      <c r="D18115">
        <v>37.31</v>
      </c>
    </row>
    <row r="18116" spans="1:4" hidden="1" x14ac:dyDescent="0.35">
      <c r="A18116" s="3" t="str">
        <f t="shared" si="284"/>
        <v>DG_44853</v>
      </c>
      <c r="B18116" t="s">
        <v>27</v>
      </c>
      <c r="C18116" s="1">
        <v>44853</v>
      </c>
      <c r="D18116">
        <v>237.84100000000001</v>
      </c>
    </row>
    <row r="18117" spans="1:4" hidden="1" x14ac:dyDescent="0.35">
      <c r="A18117" s="3" t="str">
        <f t="shared" si="284"/>
        <v>DPZ_44853</v>
      </c>
      <c r="B18117" t="s">
        <v>28</v>
      </c>
      <c r="C18117" s="1">
        <v>44853</v>
      </c>
      <c r="D18117">
        <v>322.41699999999997</v>
      </c>
    </row>
    <row r="18118" spans="1:4" x14ac:dyDescent="0.35">
      <c r="A18118" s="3" t="str">
        <f t="shared" si="284"/>
        <v>DRE_44853</v>
      </c>
      <c r="B18118" t="s">
        <v>29</v>
      </c>
      <c r="C18118" s="1">
        <v>44853</v>
      </c>
      <c r="D18118">
        <v>48.2</v>
      </c>
    </row>
    <row r="18119" spans="1:4" hidden="1" x14ac:dyDescent="0.35">
      <c r="A18119" s="3" t="str">
        <f t="shared" si="284"/>
        <v>DXC_44853</v>
      </c>
      <c r="B18119" t="s">
        <v>30</v>
      </c>
      <c r="C18119" s="1">
        <v>44853</v>
      </c>
      <c r="D18119">
        <v>28.14</v>
      </c>
    </row>
    <row r="18120" spans="1:4" hidden="1" x14ac:dyDescent="0.35">
      <c r="A18120" s="3" t="str">
        <f t="shared" si="284"/>
        <v>EWA_44853</v>
      </c>
      <c r="B18120" t="s">
        <v>31</v>
      </c>
      <c r="C18120" s="1">
        <v>44853</v>
      </c>
      <c r="D18120">
        <v>19.571000000000002</v>
      </c>
    </row>
    <row r="18121" spans="1:4" hidden="1" x14ac:dyDescent="0.35">
      <c r="A18121" s="3" t="str">
        <f t="shared" si="284"/>
        <v>EWC_44853</v>
      </c>
      <c r="B18121" t="s">
        <v>32</v>
      </c>
      <c r="C18121" s="1">
        <v>44853</v>
      </c>
      <c r="D18121">
        <v>30.876999999999999</v>
      </c>
    </row>
    <row r="18122" spans="1:4" hidden="1" x14ac:dyDescent="0.35">
      <c r="A18122" s="3" t="str">
        <f t="shared" si="284"/>
        <v>EWG_44853</v>
      </c>
      <c r="B18122" t="s">
        <v>33</v>
      </c>
      <c r="C18122" s="1">
        <v>44853</v>
      </c>
      <c r="D18122">
        <v>20.812999999999999</v>
      </c>
    </row>
    <row r="18123" spans="1:4" hidden="1" x14ac:dyDescent="0.35">
      <c r="A18123" s="3" t="str">
        <f t="shared" si="284"/>
        <v>EWH_44853</v>
      </c>
      <c r="B18123" t="s">
        <v>34</v>
      </c>
      <c r="C18123" s="1">
        <v>44853</v>
      </c>
      <c r="D18123">
        <v>17.545000000000002</v>
      </c>
    </row>
    <row r="18124" spans="1:4" hidden="1" x14ac:dyDescent="0.35">
      <c r="A18124" s="3" t="str">
        <f t="shared" si="284"/>
        <v>EWJ_44853</v>
      </c>
      <c r="B18124" t="s">
        <v>35</v>
      </c>
      <c r="C18124" s="1">
        <v>44853</v>
      </c>
      <c r="D18124">
        <v>48.371000000000002</v>
      </c>
    </row>
    <row r="18125" spans="1:4" hidden="1" x14ac:dyDescent="0.35">
      <c r="A18125" s="3" t="str">
        <f t="shared" si="284"/>
        <v>EWL_44853</v>
      </c>
      <c r="B18125" t="s">
        <v>36</v>
      </c>
      <c r="C18125" s="1">
        <v>44853</v>
      </c>
      <c r="D18125">
        <v>37.83</v>
      </c>
    </row>
    <row r="18126" spans="1:4" hidden="1" x14ac:dyDescent="0.35">
      <c r="A18126" s="3" t="str">
        <f t="shared" si="284"/>
        <v>EWQ_44853</v>
      </c>
      <c r="B18126" t="s">
        <v>37</v>
      </c>
      <c r="C18126" s="1">
        <v>44853</v>
      </c>
      <c r="D18126">
        <v>28.196999999999999</v>
      </c>
    </row>
    <row r="18127" spans="1:4" hidden="1" x14ac:dyDescent="0.35">
      <c r="A18127" s="3" t="str">
        <f t="shared" si="284"/>
        <v>EWT_44853</v>
      </c>
      <c r="B18127" t="s">
        <v>38</v>
      </c>
      <c r="C18127" s="1">
        <v>44853</v>
      </c>
      <c r="D18127">
        <v>35.148000000000003</v>
      </c>
    </row>
    <row r="18128" spans="1:4" hidden="1" x14ac:dyDescent="0.35">
      <c r="A18128" s="3" t="str">
        <f t="shared" si="284"/>
        <v>EWU_44853</v>
      </c>
      <c r="B18128" t="s">
        <v>39</v>
      </c>
      <c r="C18128" s="1">
        <v>44853</v>
      </c>
      <c r="D18128">
        <v>26.38</v>
      </c>
    </row>
    <row r="18129" spans="1:4" hidden="1" x14ac:dyDescent="0.35">
      <c r="A18129" s="3" t="str">
        <f t="shared" si="284"/>
        <v>EWY_44853</v>
      </c>
      <c r="B18129" t="s">
        <v>40</v>
      </c>
      <c r="C18129" s="1">
        <v>44853</v>
      </c>
      <c r="D18129">
        <v>48.956000000000003</v>
      </c>
    </row>
    <row r="18130" spans="1:4" hidden="1" x14ac:dyDescent="0.35">
      <c r="A18130" s="3" t="str">
        <f t="shared" si="284"/>
        <v>EWZ_44853</v>
      </c>
      <c r="B18130" t="s">
        <v>41</v>
      </c>
      <c r="C18130" s="1">
        <v>44853</v>
      </c>
      <c r="D18130">
        <v>30.039000000000001</v>
      </c>
    </row>
    <row r="18131" spans="1:4" hidden="1" x14ac:dyDescent="0.35">
      <c r="A18131" s="3" t="str">
        <f t="shared" si="284"/>
        <v>FTV_44853</v>
      </c>
      <c r="B18131" t="s">
        <v>43</v>
      </c>
      <c r="C18131" s="1">
        <v>44853</v>
      </c>
      <c r="D18131">
        <v>60.604999999999997</v>
      </c>
    </row>
    <row r="18132" spans="1:4" hidden="1" x14ac:dyDescent="0.35">
      <c r="A18132" s="3" t="str">
        <f t="shared" si="284"/>
        <v>GOOG_44853</v>
      </c>
      <c r="B18132" t="s">
        <v>44</v>
      </c>
      <c r="C18132" s="1">
        <v>44853</v>
      </c>
      <c r="D18132">
        <v>100.29</v>
      </c>
    </row>
    <row r="18133" spans="1:4" hidden="1" x14ac:dyDescent="0.35">
      <c r="A18133" s="3" t="str">
        <f t="shared" si="284"/>
        <v>GPC_44853</v>
      </c>
      <c r="B18133" t="s">
        <v>45</v>
      </c>
      <c r="C18133" s="1">
        <v>44853</v>
      </c>
      <c r="D18133">
        <v>158.19399999999999</v>
      </c>
    </row>
    <row r="18134" spans="1:4" hidden="1" x14ac:dyDescent="0.35">
      <c r="A18134" s="3" t="str">
        <f t="shared" si="284"/>
        <v>GSG_44853</v>
      </c>
      <c r="B18134" t="s">
        <v>46</v>
      </c>
      <c r="C18134" s="1">
        <v>44853</v>
      </c>
      <c r="D18134">
        <v>21.43</v>
      </c>
    </row>
    <row r="18135" spans="1:4" hidden="1" x14ac:dyDescent="0.35">
      <c r="A18135" s="3" t="str">
        <f t="shared" si="284"/>
        <v>HIG_44853</v>
      </c>
      <c r="B18135" t="s">
        <v>47</v>
      </c>
      <c r="C18135" s="1">
        <v>44853</v>
      </c>
      <c r="D18135">
        <v>67.619</v>
      </c>
    </row>
    <row r="18136" spans="1:4" hidden="1" x14ac:dyDescent="0.35">
      <c r="A18136" s="3" t="str">
        <f t="shared" si="284"/>
        <v>HIGH.L_44853</v>
      </c>
      <c r="B18136" t="s">
        <v>48</v>
      </c>
      <c r="C18136" s="1">
        <v>44853</v>
      </c>
      <c r="D18136">
        <v>4.7960000000000003</v>
      </c>
    </row>
    <row r="18137" spans="1:4" hidden="1" x14ac:dyDescent="0.35">
      <c r="A18137" s="3" t="str">
        <f t="shared" si="284"/>
        <v>HST_44853</v>
      </c>
      <c r="B18137" t="s">
        <v>49</v>
      </c>
      <c r="C18137" s="1">
        <v>44853</v>
      </c>
      <c r="D18137">
        <v>17.396999999999998</v>
      </c>
    </row>
    <row r="18138" spans="1:4" hidden="1" x14ac:dyDescent="0.35">
      <c r="A18138" s="3" t="str">
        <f t="shared" si="284"/>
        <v>HYG_44853</v>
      </c>
      <c r="B18138" t="s">
        <v>50</v>
      </c>
      <c r="C18138" s="1">
        <v>44853</v>
      </c>
      <c r="D18138">
        <v>70.902000000000001</v>
      </c>
    </row>
    <row r="18139" spans="1:4" hidden="1" x14ac:dyDescent="0.35">
      <c r="A18139" s="3" t="str">
        <f t="shared" si="284"/>
        <v>IAU_44853</v>
      </c>
      <c r="B18139" t="s">
        <v>51</v>
      </c>
      <c r="C18139" s="1">
        <v>44853</v>
      </c>
      <c r="D18139">
        <v>30.92</v>
      </c>
    </row>
    <row r="18140" spans="1:4" hidden="1" x14ac:dyDescent="0.35">
      <c r="A18140" s="3" t="str">
        <f t="shared" si="284"/>
        <v>ICLN_44853</v>
      </c>
      <c r="B18140" t="s">
        <v>52</v>
      </c>
      <c r="C18140" s="1">
        <v>44853</v>
      </c>
      <c r="D18140">
        <v>17.748999999999999</v>
      </c>
    </row>
    <row r="18141" spans="1:4" hidden="1" x14ac:dyDescent="0.35">
      <c r="A18141" s="3" t="str">
        <f t="shared" si="284"/>
        <v>IEAA.L_44853</v>
      </c>
      <c r="B18141" t="s">
        <v>53</v>
      </c>
      <c r="C18141" s="1">
        <v>44853</v>
      </c>
      <c r="D18141">
        <v>4.5090000000000003</v>
      </c>
    </row>
    <row r="18142" spans="1:4" hidden="1" x14ac:dyDescent="0.35">
      <c r="A18142" s="3" t="str">
        <f t="shared" si="284"/>
        <v>IEF_44853</v>
      </c>
      <c r="B18142" t="s">
        <v>54</v>
      </c>
      <c r="C18142" s="1">
        <v>44853</v>
      </c>
      <c r="D18142">
        <v>93.048000000000002</v>
      </c>
    </row>
    <row r="18143" spans="1:4" hidden="1" x14ac:dyDescent="0.35">
      <c r="A18143" s="3" t="str">
        <f t="shared" si="284"/>
        <v>IEFM.L_44853</v>
      </c>
      <c r="B18143" t="s">
        <v>55</v>
      </c>
      <c r="C18143" s="1">
        <v>44853</v>
      </c>
      <c r="D18143">
        <v>695.45</v>
      </c>
    </row>
    <row r="18144" spans="1:4" hidden="1" x14ac:dyDescent="0.35">
      <c r="A18144" s="3" t="str">
        <f t="shared" si="284"/>
        <v>IEMG_44853</v>
      </c>
      <c r="B18144" t="s">
        <v>56</v>
      </c>
      <c r="C18144" s="1">
        <v>44853</v>
      </c>
      <c r="D18144">
        <v>42.012999999999998</v>
      </c>
    </row>
    <row r="18145" spans="1:4" hidden="1" x14ac:dyDescent="0.35">
      <c r="A18145" s="3" t="str">
        <f t="shared" si="284"/>
        <v>IEUS_44853</v>
      </c>
      <c r="B18145" t="s">
        <v>57</v>
      </c>
      <c r="C18145" s="1">
        <v>44853</v>
      </c>
      <c r="D18145">
        <v>41.67</v>
      </c>
    </row>
    <row r="18146" spans="1:4" hidden="1" x14ac:dyDescent="0.35">
      <c r="A18146" s="3" t="str">
        <f t="shared" si="284"/>
        <v>IEVL.L_44853</v>
      </c>
      <c r="B18146" t="s">
        <v>58</v>
      </c>
      <c r="C18146" s="1">
        <v>44853</v>
      </c>
      <c r="D18146">
        <v>6.5469999999999997</v>
      </c>
    </row>
    <row r="18147" spans="1:4" hidden="1" x14ac:dyDescent="0.35">
      <c r="A18147" s="3" t="str">
        <f t="shared" si="284"/>
        <v>IGF_44853</v>
      </c>
      <c r="B18147" t="s">
        <v>59</v>
      </c>
      <c r="C18147" s="1">
        <v>44853</v>
      </c>
      <c r="D18147">
        <v>41.603000000000002</v>
      </c>
    </row>
    <row r="18148" spans="1:4" hidden="1" x14ac:dyDescent="0.35">
      <c r="A18148" s="3" t="str">
        <f t="shared" si="284"/>
        <v>INDA_44853</v>
      </c>
      <c r="B18148" t="s">
        <v>60</v>
      </c>
      <c r="C18148" s="1">
        <v>44853</v>
      </c>
      <c r="D18148">
        <v>40.74</v>
      </c>
    </row>
    <row r="18149" spans="1:4" hidden="1" x14ac:dyDescent="0.35">
      <c r="A18149" s="3" t="str">
        <f t="shared" si="284"/>
        <v>IUMO.L_44853</v>
      </c>
      <c r="B18149" t="s">
        <v>61</v>
      </c>
      <c r="C18149" s="1">
        <v>44853</v>
      </c>
      <c r="D18149">
        <v>9.6639999999999997</v>
      </c>
    </row>
    <row r="18150" spans="1:4" hidden="1" x14ac:dyDescent="0.35">
      <c r="A18150" s="3" t="str">
        <f t="shared" si="284"/>
        <v>IUVL.L_44853</v>
      </c>
      <c r="B18150" t="s">
        <v>62</v>
      </c>
      <c r="C18150" s="1">
        <v>44853</v>
      </c>
      <c r="D18150">
        <v>7.5679999999999996</v>
      </c>
    </row>
    <row r="18151" spans="1:4" hidden="1" x14ac:dyDescent="0.35">
      <c r="A18151" s="3" t="str">
        <f t="shared" si="284"/>
        <v>IVV_44853</v>
      </c>
      <c r="B18151" t="s">
        <v>63</v>
      </c>
      <c r="C18151" s="1">
        <v>44853</v>
      </c>
      <c r="D18151">
        <v>368.50700000000001</v>
      </c>
    </row>
    <row r="18152" spans="1:4" hidden="1" x14ac:dyDescent="0.35">
      <c r="A18152" s="3" t="str">
        <f t="shared" si="284"/>
        <v>IWM_44853</v>
      </c>
      <c r="B18152" t="s">
        <v>64</v>
      </c>
      <c r="C18152" s="1">
        <v>44853</v>
      </c>
      <c r="D18152">
        <v>170.42400000000001</v>
      </c>
    </row>
    <row r="18153" spans="1:4" hidden="1" x14ac:dyDescent="0.35">
      <c r="A18153" s="3" t="str">
        <f t="shared" si="284"/>
        <v>IXN_44853</v>
      </c>
      <c r="B18153" t="s">
        <v>65</v>
      </c>
      <c r="C18153" s="1">
        <v>44853</v>
      </c>
      <c r="D18153">
        <v>42.843000000000004</v>
      </c>
    </row>
    <row r="18154" spans="1:4" hidden="1" x14ac:dyDescent="0.35">
      <c r="A18154" s="3" t="str">
        <f t="shared" si="284"/>
        <v>JPEA.L_44853</v>
      </c>
      <c r="B18154" t="s">
        <v>66</v>
      </c>
      <c r="C18154" s="1">
        <v>44853</v>
      </c>
      <c r="D18154">
        <v>4.4260000000000002</v>
      </c>
    </row>
    <row r="18155" spans="1:4" hidden="1" x14ac:dyDescent="0.35">
      <c r="A18155" s="3" t="str">
        <f t="shared" si="284"/>
        <v>JPM_44853</v>
      </c>
      <c r="B18155" t="s">
        <v>67</v>
      </c>
      <c r="C18155" s="1">
        <v>44853</v>
      </c>
      <c r="D18155">
        <v>115.65600000000001</v>
      </c>
    </row>
    <row r="18156" spans="1:4" hidden="1" x14ac:dyDescent="0.35">
      <c r="A18156" s="3" t="str">
        <f t="shared" si="284"/>
        <v>KR_44853</v>
      </c>
      <c r="B18156" t="s">
        <v>68</v>
      </c>
      <c r="C18156" s="1">
        <v>44853</v>
      </c>
      <c r="D18156">
        <v>42.460999999999999</v>
      </c>
    </row>
    <row r="18157" spans="1:4" hidden="1" x14ac:dyDescent="0.35">
      <c r="A18157" s="3" t="str">
        <f t="shared" si="284"/>
        <v>LQD_44853</v>
      </c>
      <c r="B18157" t="s">
        <v>69</v>
      </c>
      <c r="C18157" s="1">
        <v>44853</v>
      </c>
      <c r="D18157">
        <v>99.159000000000006</v>
      </c>
    </row>
    <row r="18158" spans="1:4" hidden="1" x14ac:dyDescent="0.35">
      <c r="A18158" s="3" t="str">
        <f t="shared" si="284"/>
        <v>MCHI_44853</v>
      </c>
      <c r="B18158" t="s">
        <v>70</v>
      </c>
      <c r="C18158" s="1">
        <v>44853</v>
      </c>
      <c r="D18158">
        <v>38.720999999999997</v>
      </c>
    </row>
    <row r="18159" spans="1:4" hidden="1" x14ac:dyDescent="0.35">
      <c r="A18159" s="3" t="str">
        <f t="shared" si="284"/>
        <v>META_44853</v>
      </c>
      <c r="B18159" t="s">
        <v>144</v>
      </c>
      <c r="C18159" s="1">
        <v>44853</v>
      </c>
      <c r="D18159">
        <v>133.22999999999999</v>
      </c>
    </row>
    <row r="18160" spans="1:4" hidden="1" x14ac:dyDescent="0.35">
      <c r="A18160" s="3" t="str">
        <f t="shared" si="284"/>
        <v>MVEU.L_44853</v>
      </c>
      <c r="B18160" t="s">
        <v>71</v>
      </c>
      <c r="C18160" s="1">
        <v>44853</v>
      </c>
      <c r="D18160">
        <v>46.87</v>
      </c>
    </row>
    <row r="18161" spans="1:4" hidden="1" x14ac:dyDescent="0.35">
      <c r="A18161" s="3" t="str">
        <f t="shared" si="284"/>
        <v>OGN_44853</v>
      </c>
      <c r="B18161" t="s">
        <v>72</v>
      </c>
      <c r="C18161" s="1">
        <v>44853</v>
      </c>
      <c r="D18161">
        <v>23.53</v>
      </c>
    </row>
    <row r="18162" spans="1:4" hidden="1" x14ac:dyDescent="0.35">
      <c r="A18162" s="3" t="str">
        <f t="shared" si="284"/>
        <v>PG_44853</v>
      </c>
      <c r="B18162" t="s">
        <v>73</v>
      </c>
      <c r="C18162" s="1">
        <v>44853</v>
      </c>
      <c r="D18162">
        <v>127.84399999999999</v>
      </c>
    </row>
    <row r="18163" spans="1:4" hidden="1" x14ac:dyDescent="0.35">
      <c r="A18163" s="3" t="str">
        <f t="shared" si="284"/>
        <v>PPL_44853</v>
      </c>
      <c r="B18163" t="s">
        <v>74</v>
      </c>
      <c r="C18163" s="1">
        <v>44853</v>
      </c>
      <c r="D18163">
        <v>25.132999999999999</v>
      </c>
    </row>
    <row r="18164" spans="1:4" hidden="1" x14ac:dyDescent="0.35">
      <c r="A18164" s="3" t="str">
        <f t="shared" si="284"/>
        <v>PRU_44853</v>
      </c>
      <c r="B18164" t="s">
        <v>75</v>
      </c>
      <c r="C18164" s="1">
        <v>44853</v>
      </c>
      <c r="D18164">
        <v>95.341999999999999</v>
      </c>
    </row>
    <row r="18165" spans="1:4" hidden="1" x14ac:dyDescent="0.35">
      <c r="A18165" s="3" t="str">
        <f t="shared" si="284"/>
        <v>PYPL_44853</v>
      </c>
      <c r="B18165" t="s">
        <v>76</v>
      </c>
      <c r="C18165" s="1">
        <v>44853</v>
      </c>
      <c r="D18165">
        <v>84.47</v>
      </c>
    </row>
    <row r="18166" spans="1:4" hidden="1" x14ac:dyDescent="0.35">
      <c r="A18166" s="3" t="str">
        <f t="shared" si="284"/>
        <v>RE_44853</v>
      </c>
      <c r="B18166" t="s">
        <v>77</v>
      </c>
      <c r="C18166" s="1">
        <v>44853</v>
      </c>
      <c r="D18166">
        <v>278.25599999999997</v>
      </c>
    </row>
    <row r="18167" spans="1:4" hidden="1" x14ac:dyDescent="0.35">
      <c r="A18167" s="3" t="str">
        <f t="shared" si="284"/>
        <v>REET_44853</v>
      </c>
      <c r="B18167" t="s">
        <v>78</v>
      </c>
      <c r="C18167" s="1">
        <v>44853</v>
      </c>
      <c r="D18167">
        <v>20.69</v>
      </c>
    </row>
    <row r="18168" spans="1:4" hidden="1" x14ac:dyDescent="0.35">
      <c r="A18168" s="3" t="str">
        <f t="shared" si="284"/>
        <v>ROL_44853</v>
      </c>
      <c r="B18168" t="s">
        <v>79</v>
      </c>
      <c r="C18168" s="1">
        <v>44853</v>
      </c>
      <c r="D18168">
        <v>36.631</v>
      </c>
    </row>
    <row r="18169" spans="1:4" hidden="1" x14ac:dyDescent="0.35">
      <c r="A18169" s="3" t="str">
        <f t="shared" si="284"/>
        <v>ROST_44853</v>
      </c>
      <c r="B18169" t="s">
        <v>80</v>
      </c>
      <c r="C18169" s="1">
        <v>44853</v>
      </c>
      <c r="D18169">
        <v>83.441999999999993</v>
      </c>
    </row>
    <row r="18170" spans="1:4" hidden="1" x14ac:dyDescent="0.35">
      <c r="A18170" s="3" t="str">
        <f t="shared" si="284"/>
        <v>SEGA.L_44853</v>
      </c>
      <c r="B18170" t="s">
        <v>81</v>
      </c>
      <c r="C18170" s="1">
        <v>44853</v>
      </c>
      <c r="D18170">
        <v>92.430999999999997</v>
      </c>
    </row>
    <row r="18171" spans="1:4" hidden="1" x14ac:dyDescent="0.35">
      <c r="A18171" s="3" t="str">
        <f t="shared" si="284"/>
        <v>SHY_44853</v>
      </c>
      <c r="B18171" t="s">
        <v>82</v>
      </c>
      <c r="C18171" s="1">
        <v>44853</v>
      </c>
      <c r="D18171">
        <v>80.188000000000002</v>
      </c>
    </row>
    <row r="18172" spans="1:4" hidden="1" x14ac:dyDescent="0.35">
      <c r="A18172" s="3" t="str">
        <f t="shared" si="284"/>
        <v>SLV_44853</v>
      </c>
      <c r="B18172" t="s">
        <v>83</v>
      </c>
      <c r="C18172" s="1">
        <v>44853</v>
      </c>
      <c r="D18172">
        <v>17.010000000000002</v>
      </c>
    </row>
    <row r="18173" spans="1:4" hidden="1" x14ac:dyDescent="0.35">
      <c r="A18173" s="3" t="str">
        <f t="shared" si="284"/>
        <v>SPMV.L_44853</v>
      </c>
      <c r="B18173" t="s">
        <v>84</v>
      </c>
      <c r="C18173" s="1">
        <v>44853</v>
      </c>
      <c r="D18173">
        <v>70.650000000000006</v>
      </c>
    </row>
    <row r="18174" spans="1:4" hidden="1" x14ac:dyDescent="0.35">
      <c r="A18174" s="3" t="str">
        <f t="shared" si="284"/>
        <v>TLT_44853</v>
      </c>
      <c r="B18174" t="s">
        <v>85</v>
      </c>
      <c r="C18174" s="1">
        <v>44853</v>
      </c>
      <c r="D18174">
        <v>95.585999999999999</v>
      </c>
    </row>
    <row r="18175" spans="1:4" hidden="1" x14ac:dyDescent="0.35">
      <c r="A18175" s="3" t="str">
        <f t="shared" si="284"/>
        <v>UNH_44853</v>
      </c>
      <c r="B18175" t="s">
        <v>86</v>
      </c>
      <c r="C18175" s="1">
        <v>44853</v>
      </c>
      <c r="D18175">
        <v>518.721</v>
      </c>
    </row>
    <row r="18176" spans="1:4" hidden="1" x14ac:dyDescent="0.35">
      <c r="A18176" s="3" t="str">
        <f t="shared" si="284"/>
        <v>URI_44853</v>
      </c>
      <c r="B18176" t="s">
        <v>87</v>
      </c>
      <c r="C18176" s="1">
        <v>44853</v>
      </c>
      <c r="D18176">
        <v>285.91500000000002</v>
      </c>
    </row>
    <row r="18177" spans="1:4" hidden="1" x14ac:dyDescent="0.35">
      <c r="A18177" s="3" t="str">
        <f t="shared" si="284"/>
        <v>V_44853</v>
      </c>
      <c r="B18177" t="s">
        <v>88</v>
      </c>
      <c r="C18177" s="1">
        <v>44853</v>
      </c>
      <c r="D18177">
        <v>185.631</v>
      </c>
    </row>
    <row r="18178" spans="1:4" hidden="1" x14ac:dyDescent="0.35">
      <c r="A18178" s="3" t="str">
        <f t="shared" ref="A18178:A18241" si="285">CONCATENATE(B18178,"_",C18178)</f>
        <v>VRSK_44853</v>
      </c>
      <c r="B18178" t="s">
        <v>89</v>
      </c>
      <c r="C18178" s="1">
        <v>44853</v>
      </c>
      <c r="D18178">
        <v>169.07599999999999</v>
      </c>
    </row>
    <row r="18179" spans="1:4" hidden="1" x14ac:dyDescent="0.35">
      <c r="A18179" s="3" t="str">
        <f t="shared" si="285"/>
        <v>VXX_44853</v>
      </c>
      <c r="B18179" t="s">
        <v>90</v>
      </c>
      <c r="C18179" s="1">
        <v>44853</v>
      </c>
      <c r="D18179">
        <v>20.6</v>
      </c>
    </row>
    <row r="18180" spans="1:4" hidden="1" x14ac:dyDescent="0.35">
      <c r="A18180" s="3" t="str">
        <f t="shared" si="285"/>
        <v>WRK_44853</v>
      </c>
      <c r="B18180" t="s">
        <v>91</v>
      </c>
      <c r="C18180" s="1">
        <v>44853</v>
      </c>
      <c r="D18180">
        <v>31.948</v>
      </c>
    </row>
    <row r="18181" spans="1:4" hidden="1" x14ac:dyDescent="0.35">
      <c r="A18181" s="3" t="str">
        <f t="shared" si="285"/>
        <v>XLB_44853</v>
      </c>
      <c r="B18181" t="s">
        <v>92</v>
      </c>
      <c r="C18181" s="1">
        <v>44853</v>
      </c>
      <c r="D18181">
        <v>69.956999999999994</v>
      </c>
    </row>
    <row r="18182" spans="1:4" hidden="1" x14ac:dyDescent="0.35">
      <c r="A18182" s="3" t="str">
        <f t="shared" si="285"/>
        <v>XLC_44853</v>
      </c>
      <c r="B18182" t="s">
        <v>93</v>
      </c>
      <c r="C18182" s="1">
        <v>44853</v>
      </c>
      <c r="D18182">
        <v>49.588000000000001</v>
      </c>
    </row>
    <row r="18183" spans="1:4" hidden="1" x14ac:dyDescent="0.35">
      <c r="A18183" s="3" t="str">
        <f t="shared" si="285"/>
        <v>XLE_44853</v>
      </c>
      <c r="B18183" t="s">
        <v>94</v>
      </c>
      <c r="C18183" s="1">
        <v>44853</v>
      </c>
      <c r="D18183">
        <v>83.55</v>
      </c>
    </row>
    <row r="18184" spans="1:4" hidden="1" x14ac:dyDescent="0.35">
      <c r="A18184" s="3" t="str">
        <f t="shared" si="285"/>
        <v>XLF_44853</v>
      </c>
      <c r="B18184" t="s">
        <v>95</v>
      </c>
      <c r="C18184" s="1">
        <v>44853</v>
      </c>
      <c r="D18184">
        <v>31.571999999999999</v>
      </c>
    </row>
    <row r="18185" spans="1:4" hidden="1" x14ac:dyDescent="0.35">
      <c r="A18185" s="3" t="str">
        <f t="shared" si="285"/>
        <v>XLI_44853</v>
      </c>
      <c r="B18185" t="s">
        <v>96</v>
      </c>
      <c r="C18185" s="1">
        <v>44853</v>
      </c>
      <c r="D18185">
        <v>87.632000000000005</v>
      </c>
    </row>
    <row r="18186" spans="1:4" hidden="1" x14ac:dyDescent="0.35">
      <c r="A18186" s="3" t="str">
        <f t="shared" si="285"/>
        <v>XLK_44853</v>
      </c>
      <c r="B18186" t="s">
        <v>97</v>
      </c>
      <c r="C18186" s="1">
        <v>44853</v>
      </c>
      <c r="D18186">
        <v>120.68300000000001</v>
      </c>
    </row>
    <row r="18187" spans="1:4" hidden="1" x14ac:dyDescent="0.35">
      <c r="A18187" s="3" t="str">
        <f t="shared" si="285"/>
        <v>XLP_44853</v>
      </c>
      <c r="B18187" t="s">
        <v>98</v>
      </c>
      <c r="C18187" s="1">
        <v>44853</v>
      </c>
      <c r="D18187">
        <v>68.34</v>
      </c>
    </row>
    <row r="18188" spans="1:4" hidden="1" x14ac:dyDescent="0.35">
      <c r="A18188" s="3" t="str">
        <f t="shared" si="285"/>
        <v>XLU_44853</v>
      </c>
      <c r="B18188" t="s">
        <v>99</v>
      </c>
      <c r="C18188" s="1">
        <v>44853</v>
      </c>
      <c r="D18188">
        <v>63.252000000000002</v>
      </c>
    </row>
    <row r="18189" spans="1:4" hidden="1" x14ac:dyDescent="0.35">
      <c r="A18189" s="3" t="str">
        <f t="shared" si="285"/>
        <v>XLV_44853</v>
      </c>
      <c r="B18189" t="s">
        <v>100</v>
      </c>
      <c r="C18189" s="1">
        <v>44853</v>
      </c>
      <c r="D18189">
        <v>124.30800000000001</v>
      </c>
    </row>
    <row r="18190" spans="1:4" hidden="1" x14ac:dyDescent="0.35">
      <c r="A18190" s="3" t="str">
        <f t="shared" si="285"/>
        <v>XLY_44853</v>
      </c>
      <c r="B18190" t="s">
        <v>101</v>
      </c>
      <c r="C18190" s="1">
        <v>44853</v>
      </c>
      <c r="D18190">
        <v>140.714</v>
      </c>
    </row>
    <row r="18191" spans="1:4" hidden="1" x14ac:dyDescent="0.35">
      <c r="A18191" s="3" t="str">
        <f t="shared" si="285"/>
        <v>XOM_44853</v>
      </c>
      <c r="B18191" t="s">
        <v>102</v>
      </c>
      <c r="C18191" s="1">
        <v>44853</v>
      </c>
      <c r="D18191">
        <v>102.149</v>
      </c>
    </row>
    <row r="18192" spans="1:4" hidden="1" x14ac:dyDescent="0.35">
      <c r="A18192" s="3" t="str">
        <f t="shared" si="285"/>
        <v>ABBV_44854</v>
      </c>
      <c r="B18192" t="s">
        <v>3</v>
      </c>
      <c r="C18192" s="1">
        <v>44854</v>
      </c>
      <c r="D18192">
        <v>141.584</v>
      </c>
    </row>
    <row r="18193" spans="1:4" hidden="1" x14ac:dyDescent="0.35">
      <c r="A18193" s="3" t="str">
        <f t="shared" si="285"/>
        <v>ACN_44854</v>
      </c>
      <c r="B18193" t="s">
        <v>4</v>
      </c>
      <c r="C18193" s="1">
        <v>44854</v>
      </c>
      <c r="D18193">
        <v>260.714</v>
      </c>
    </row>
    <row r="18194" spans="1:4" hidden="1" x14ac:dyDescent="0.35">
      <c r="A18194" s="3" t="str">
        <f t="shared" si="285"/>
        <v>AEP_44854</v>
      </c>
      <c r="B18194" t="s">
        <v>5</v>
      </c>
      <c r="C18194" s="1">
        <v>44854</v>
      </c>
      <c r="D18194">
        <v>82.385999999999996</v>
      </c>
    </row>
    <row r="18195" spans="1:4" hidden="1" x14ac:dyDescent="0.35">
      <c r="A18195" s="3" t="str">
        <f t="shared" si="285"/>
        <v>AIZ_44854</v>
      </c>
      <c r="B18195" t="s">
        <v>6</v>
      </c>
      <c r="C18195" s="1">
        <v>44854</v>
      </c>
      <c r="D18195">
        <v>144.499</v>
      </c>
    </row>
    <row r="18196" spans="1:4" hidden="1" x14ac:dyDescent="0.35">
      <c r="A18196" s="3" t="str">
        <f t="shared" si="285"/>
        <v>ALLE_44854</v>
      </c>
      <c r="B18196" t="s">
        <v>7</v>
      </c>
      <c r="C18196" s="1">
        <v>44854</v>
      </c>
      <c r="D18196">
        <v>89.465000000000003</v>
      </c>
    </row>
    <row r="18197" spans="1:4" hidden="1" x14ac:dyDescent="0.35">
      <c r="A18197" s="3" t="str">
        <f t="shared" si="285"/>
        <v>AMAT_44854</v>
      </c>
      <c r="B18197" t="s">
        <v>8</v>
      </c>
      <c r="C18197" s="1">
        <v>44854</v>
      </c>
      <c r="D18197">
        <v>78.468999999999994</v>
      </c>
    </row>
    <row r="18198" spans="1:4" hidden="1" x14ac:dyDescent="0.35">
      <c r="A18198" s="3" t="str">
        <f t="shared" si="285"/>
        <v>AMP_44854</v>
      </c>
      <c r="B18198" t="s">
        <v>9</v>
      </c>
      <c r="C18198" s="1">
        <v>44854</v>
      </c>
      <c r="D18198">
        <v>255.88300000000001</v>
      </c>
    </row>
    <row r="18199" spans="1:4" hidden="1" x14ac:dyDescent="0.35">
      <c r="A18199" s="3" t="str">
        <f t="shared" si="285"/>
        <v>AMZN_44854</v>
      </c>
      <c r="B18199" t="s">
        <v>10</v>
      </c>
      <c r="C18199" s="1">
        <v>44854</v>
      </c>
      <c r="D18199">
        <v>115.25</v>
      </c>
    </row>
    <row r="18200" spans="1:4" hidden="1" x14ac:dyDescent="0.35">
      <c r="A18200" s="3" t="str">
        <f t="shared" si="285"/>
        <v>AVB_44854</v>
      </c>
      <c r="B18200" t="s">
        <v>11</v>
      </c>
      <c r="C18200" s="1">
        <v>44854</v>
      </c>
      <c r="D18200">
        <v>170.33199999999999</v>
      </c>
    </row>
    <row r="18201" spans="1:4" hidden="1" x14ac:dyDescent="0.35">
      <c r="A18201" s="3" t="str">
        <f t="shared" si="285"/>
        <v>AVY_44854</v>
      </c>
      <c r="B18201" t="s">
        <v>12</v>
      </c>
      <c r="C18201" s="1">
        <v>44854</v>
      </c>
      <c r="D18201">
        <v>168.059</v>
      </c>
    </row>
    <row r="18202" spans="1:4" hidden="1" x14ac:dyDescent="0.35">
      <c r="A18202" s="3" t="str">
        <f t="shared" si="285"/>
        <v>AXP_44854</v>
      </c>
      <c r="B18202" t="s">
        <v>13</v>
      </c>
      <c r="C18202" s="1">
        <v>44854</v>
      </c>
      <c r="D18202">
        <v>141.928</v>
      </c>
    </row>
    <row r="18203" spans="1:4" hidden="1" x14ac:dyDescent="0.35">
      <c r="A18203" s="3" t="str">
        <f t="shared" si="285"/>
        <v>BDX_44854</v>
      </c>
      <c r="B18203" t="s">
        <v>14</v>
      </c>
      <c r="C18203" s="1">
        <v>44854</v>
      </c>
      <c r="D18203">
        <v>221.75800000000001</v>
      </c>
    </row>
    <row r="18204" spans="1:4" hidden="1" x14ac:dyDescent="0.35">
      <c r="A18204" s="3" t="str">
        <f t="shared" si="285"/>
        <v>BF-B_44854</v>
      </c>
      <c r="B18204" t="s">
        <v>15</v>
      </c>
      <c r="C18204" s="1">
        <v>44854</v>
      </c>
      <c r="D18204">
        <v>63.192</v>
      </c>
    </row>
    <row r="18205" spans="1:4" hidden="1" x14ac:dyDescent="0.35">
      <c r="A18205" s="3" t="str">
        <f t="shared" si="285"/>
        <v>BMY_44854</v>
      </c>
      <c r="B18205" t="s">
        <v>16</v>
      </c>
      <c r="C18205" s="1">
        <v>44854</v>
      </c>
      <c r="D18205">
        <v>69.784999999999997</v>
      </c>
    </row>
    <row r="18206" spans="1:4" hidden="1" x14ac:dyDescent="0.35">
      <c r="A18206" s="3" t="str">
        <f t="shared" si="285"/>
        <v>BR_44854</v>
      </c>
      <c r="B18206" t="s">
        <v>17</v>
      </c>
      <c r="C18206" s="1">
        <v>44854</v>
      </c>
      <c r="D18206">
        <v>139.69900000000001</v>
      </c>
    </row>
    <row r="18207" spans="1:4" hidden="1" x14ac:dyDescent="0.35">
      <c r="A18207" s="3" t="str">
        <f t="shared" si="285"/>
        <v>CARR_44854</v>
      </c>
      <c r="B18207" t="s">
        <v>18</v>
      </c>
      <c r="C18207" s="1">
        <v>44854</v>
      </c>
      <c r="D18207">
        <v>33.771000000000001</v>
      </c>
    </row>
    <row r="18208" spans="1:4" hidden="1" x14ac:dyDescent="0.35">
      <c r="A18208" s="3" t="str">
        <f t="shared" si="285"/>
        <v>CDW_44854</v>
      </c>
      <c r="B18208" t="s">
        <v>19</v>
      </c>
      <c r="C18208" s="1">
        <v>44854</v>
      </c>
      <c r="D18208">
        <v>157.92400000000001</v>
      </c>
    </row>
    <row r="18209" spans="1:4" hidden="1" x14ac:dyDescent="0.35">
      <c r="A18209" s="3" t="str">
        <f t="shared" si="285"/>
        <v>CE_44854</v>
      </c>
      <c r="B18209" t="s">
        <v>20</v>
      </c>
      <c r="C18209" s="1">
        <v>44854</v>
      </c>
      <c r="D18209">
        <v>90.85</v>
      </c>
    </row>
    <row r="18210" spans="1:4" hidden="1" x14ac:dyDescent="0.35">
      <c r="A18210" s="3" t="str">
        <f t="shared" si="285"/>
        <v>CHTR_44854</v>
      </c>
      <c r="B18210" t="s">
        <v>21</v>
      </c>
      <c r="C18210" s="1">
        <v>44854</v>
      </c>
      <c r="D18210">
        <v>328.12</v>
      </c>
    </row>
    <row r="18211" spans="1:4" hidden="1" x14ac:dyDescent="0.35">
      <c r="A18211" s="3" t="str">
        <f t="shared" si="285"/>
        <v>CNC_44854</v>
      </c>
      <c r="B18211" t="s">
        <v>22</v>
      </c>
      <c r="C18211" s="1">
        <v>44854</v>
      </c>
      <c r="D18211">
        <v>74.150000000000006</v>
      </c>
    </row>
    <row r="18212" spans="1:4" hidden="1" x14ac:dyDescent="0.35">
      <c r="A18212" s="3" t="str">
        <f t="shared" si="285"/>
        <v>CNP_44854</v>
      </c>
      <c r="B18212" t="s">
        <v>23</v>
      </c>
      <c r="C18212" s="1">
        <v>44854</v>
      </c>
      <c r="D18212">
        <v>26.263999999999999</v>
      </c>
    </row>
    <row r="18213" spans="1:4" hidden="1" x14ac:dyDescent="0.35">
      <c r="A18213" s="3" t="str">
        <f t="shared" si="285"/>
        <v>COP_44854</v>
      </c>
      <c r="B18213" t="s">
        <v>24</v>
      </c>
      <c r="C18213" s="1">
        <v>44854</v>
      </c>
      <c r="D18213">
        <v>120.04600000000001</v>
      </c>
    </row>
    <row r="18214" spans="1:4" hidden="1" x14ac:dyDescent="0.35">
      <c r="A18214" s="3" t="str">
        <f t="shared" si="285"/>
        <v>CTAS_44854</v>
      </c>
      <c r="B18214" t="s">
        <v>25</v>
      </c>
      <c r="C18214" s="1">
        <v>44854</v>
      </c>
      <c r="D18214">
        <v>390.67899999999997</v>
      </c>
    </row>
    <row r="18215" spans="1:4" hidden="1" x14ac:dyDescent="0.35">
      <c r="A18215" s="3" t="str">
        <f t="shared" si="285"/>
        <v>CZR_44854</v>
      </c>
      <c r="B18215" t="s">
        <v>26</v>
      </c>
      <c r="C18215" s="1">
        <v>44854</v>
      </c>
      <c r="D18215">
        <v>37.409999999999997</v>
      </c>
    </row>
    <row r="18216" spans="1:4" hidden="1" x14ac:dyDescent="0.35">
      <c r="A18216" s="3" t="str">
        <f t="shared" si="285"/>
        <v>DG_44854</v>
      </c>
      <c r="B18216" t="s">
        <v>27</v>
      </c>
      <c r="C18216" s="1">
        <v>44854</v>
      </c>
      <c r="D18216">
        <v>236.69399999999999</v>
      </c>
    </row>
    <row r="18217" spans="1:4" hidden="1" x14ac:dyDescent="0.35">
      <c r="A18217" s="3" t="str">
        <f t="shared" si="285"/>
        <v>DPZ_44854</v>
      </c>
      <c r="B18217" t="s">
        <v>28</v>
      </c>
      <c r="C18217" s="1">
        <v>44854</v>
      </c>
      <c r="D18217">
        <v>318.529</v>
      </c>
    </row>
    <row r="18218" spans="1:4" x14ac:dyDescent="0.35">
      <c r="A18218" s="3" t="str">
        <f t="shared" si="285"/>
        <v>DRE_44854</v>
      </c>
      <c r="B18218" t="s">
        <v>29</v>
      </c>
      <c r="C18218" s="1">
        <v>44854</v>
      </c>
      <c r="D18218">
        <v>48.2</v>
      </c>
    </row>
    <row r="18219" spans="1:4" hidden="1" x14ac:dyDescent="0.35">
      <c r="A18219" s="3" t="str">
        <f t="shared" si="285"/>
        <v>DXC_44854</v>
      </c>
      <c r="B18219" t="s">
        <v>30</v>
      </c>
      <c r="C18219" s="1">
        <v>44854</v>
      </c>
      <c r="D18219">
        <v>28.35</v>
      </c>
    </row>
    <row r="18220" spans="1:4" hidden="1" x14ac:dyDescent="0.35">
      <c r="A18220" s="3" t="str">
        <f t="shared" si="285"/>
        <v>EWA_44854</v>
      </c>
      <c r="B18220" t="s">
        <v>31</v>
      </c>
      <c r="C18220" s="1">
        <v>44854</v>
      </c>
      <c r="D18220">
        <v>19.550999999999998</v>
      </c>
    </row>
    <row r="18221" spans="1:4" hidden="1" x14ac:dyDescent="0.35">
      <c r="A18221" s="3" t="str">
        <f t="shared" si="285"/>
        <v>EWC_44854</v>
      </c>
      <c r="B18221" t="s">
        <v>32</v>
      </c>
      <c r="C18221" s="1">
        <v>44854</v>
      </c>
      <c r="D18221">
        <v>30.72</v>
      </c>
    </row>
    <row r="18222" spans="1:4" hidden="1" x14ac:dyDescent="0.35">
      <c r="A18222" s="3" t="str">
        <f t="shared" si="285"/>
        <v>EWG_44854</v>
      </c>
      <c r="B18222" t="s">
        <v>33</v>
      </c>
      <c r="C18222" s="1">
        <v>44854</v>
      </c>
      <c r="D18222">
        <v>20.722999999999999</v>
      </c>
    </row>
    <row r="18223" spans="1:4" hidden="1" x14ac:dyDescent="0.35">
      <c r="A18223" s="3" t="str">
        <f t="shared" si="285"/>
        <v>EWH_44854</v>
      </c>
      <c r="B18223" t="s">
        <v>34</v>
      </c>
      <c r="C18223" s="1">
        <v>44854</v>
      </c>
      <c r="D18223">
        <v>17.565000000000001</v>
      </c>
    </row>
    <row r="18224" spans="1:4" hidden="1" x14ac:dyDescent="0.35">
      <c r="A18224" s="3" t="str">
        <f t="shared" si="285"/>
        <v>EWJ_44854</v>
      </c>
      <c r="B18224" t="s">
        <v>35</v>
      </c>
      <c r="C18224" s="1">
        <v>44854</v>
      </c>
      <c r="D18224">
        <v>48.331000000000003</v>
      </c>
    </row>
    <row r="18225" spans="1:4" hidden="1" x14ac:dyDescent="0.35">
      <c r="A18225" s="3" t="str">
        <f t="shared" si="285"/>
        <v>EWL_44854</v>
      </c>
      <c r="B18225" t="s">
        <v>36</v>
      </c>
      <c r="C18225" s="1">
        <v>44854</v>
      </c>
      <c r="D18225">
        <v>37.68</v>
      </c>
    </row>
    <row r="18226" spans="1:4" hidden="1" x14ac:dyDescent="0.35">
      <c r="A18226" s="3" t="str">
        <f t="shared" si="285"/>
        <v>EWQ_44854</v>
      </c>
      <c r="B18226" t="s">
        <v>37</v>
      </c>
      <c r="C18226" s="1">
        <v>44854</v>
      </c>
      <c r="D18226">
        <v>28.277000000000001</v>
      </c>
    </row>
    <row r="18227" spans="1:4" hidden="1" x14ac:dyDescent="0.35">
      <c r="A18227" s="3" t="str">
        <f t="shared" si="285"/>
        <v>EWT_44854</v>
      </c>
      <c r="B18227" t="s">
        <v>38</v>
      </c>
      <c r="C18227" s="1">
        <v>44854</v>
      </c>
      <c r="D18227">
        <v>35.427999999999997</v>
      </c>
    </row>
    <row r="18228" spans="1:4" hidden="1" x14ac:dyDescent="0.35">
      <c r="A18228" s="3" t="str">
        <f t="shared" si="285"/>
        <v>EWU_44854</v>
      </c>
      <c r="B18228" t="s">
        <v>39</v>
      </c>
      <c r="C18228" s="1">
        <v>44854</v>
      </c>
      <c r="D18228">
        <v>26.38</v>
      </c>
    </row>
    <row r="18229" spans="1:4" hidden="1" x14ac:dyDescent="0.35">
      <c r="A18229" s="3" t="str">
        <f t="shared" si="285"/>
        <v>EWY_44854</v>
      </c>
      <c r="B18229" t="s">
        <v>40</v>
      </c>
      <c r="C18229" s="1">
        <v>44854</v>
      </c>
      <c r="D18229">
        <v>48.945999999999998</v>
      </c>
    </row>
    <row r="18230" spans="1:4" hidden="1" x14ac:dyDescent="0.35">
      <c r="A18230" s="3" t="str">
        <f t="shared" si="285"/>
        <v>EWZ_44854</v>
      </c>
      <c r="B18230" t="s">
        <v>41</v>
      </c>
      <c r="C18230" s="1">
        <v>44854</v>
      </c>
      <c r="D18230">
        <v>30.579000000000001</v>
      </c>
    </row>
    <row r="18231" spans="1:4" hidden="1" x14ac:dyDescent="0.35">
      <c r="A18231" s="3" t="str">
        <f t="shared" si="285"/>
        <v>FTV_44854</v>
      </c>
      <c r="B18231" t="s">
        <v>43</v>
      </c>
      <c r="C18231" s="1">
        <v>44854</v>
      </c>
      <c r="D18231">
        <v>59.515999999999998</v>
      </c>
    </row>
    <row r="18232" spans="1:4" hidden="1" x14ac:dyDescent="0.35">
      <c r="A18232" s="3" t="str">
        <f t="shared" si="285"/>
        <v>GOOG_44854</v>
      </c>
      <c r="B18232" t="s">
        <v>44</v>
      </c>
      <c r="C18232" s="1">
        <v>44854</v>
      </c>
      <c r="D18232">
        <v>100.53</v>
      </c>
    </row>
    <row r="18233" spans="1:4" hidden="1" x14ac:dyDescent="0.35">
      <c r="A18233" s="3" t="str">
        <f t="shared" si="285"/>
        <v>GPC_44854</v>
      </c>
      <c r="B18233" t="s">
        <v>45</v>
      </c>
      <c r="C18233" s="1">
        <v>44854</v>
      </c>
      <c r="D18233">
        <v>157.09899999999999</v>
      </c>
    </row>
    <row r="18234" spans="1:4" hidden="1" x14ac:dyDescent="0.35">
      <c r="A18234" s="3" t="str">
        <f t="shared" si="285"/>
        <v>GSG_44854</v>
      </c>
      <c r="B18234" t="s">
        <v>46</v>
      </c>
      <c r="C18234" s="1">
        <v>44854</v>
      </c>
      <c r="D18234">
        <v>21.46</v>
      </c>
    </row>
    <row r="18235" spans="1:4" hidden="1" x14ac:dyDescent="0.35">
      <c r="A18235" s="3" t="str">
        <f t="shared" si="285"/>
        <v>HIG_44854</v>
      </c>
      <c r="B18235" t="s">
        <v>47</v>
      </c>
      <c r="C18235" s="1">
        <v>44854</v>
      </c>
      <c r="D18235">
        <v>65.242000000000004</v>
      </c>
    </row>
    <row r="18236" spans="1:4" hidden="1" x14ac:dyDescent="0.35">
      <c r="A18236" s="3" t="str">
        <f t="shared" si="285"/>
        <v>HIGH.L_44854</v>
      </c>
      <c r="B18236" t="s">
        <v>48</v>
      </c>
      <c r="C18236" s="1">
        <v>44854</v>
      </c>
      <c r="D18236">
        <v>4.7880000000000003</v>
      </c>
    </row>
    <row r="18237" spans="1:4" hidden="1" x14ac:dyDescent="0.35">
      <c r="A18237" s="3" t="str">
        <f t="shared" si="285"/>
        <v>HST_44854</v>
      </c>
      <c r="B18237" t="s">
        <v>49</v>
      </c>
      <c r="C18237" s="1">
        <v>44854</v>
      </c>
      <c r="D18237">
        <v>17.109000000000002</v>
      </c>
    </row>
    <row r="18238" spans="1:4" hidden="1" x14ac:dyDescent="0.35">
      <c r="A18238" s="3" t="str">
        <f t="shared" si="285"/>
        <v>HYG_44854</v>
      </c>
      <c r="B18238" t="s">
        <v>50</v>
      </c>
      <c r="C18238" s="1">
        <v>44854</v>
      </c>
      <c r="D18238">
        <v>70.509</v>
      </c>
    </row>
    <row r="18239" spans="1:4" hidden="1" x14ac:dyDescent="0.35">
      <c r="A18239" s="3" t="str">
        <f t="shared" si="285"/>
        <v>IAU_44854</v>
      </c>
      <c r="B18239" t="s">
        <v>51</v>
      </c>
      <c r="C18239" s="1">
        <v>44854</v>
      </c>
      <c r="D18239">
        <v>30.88</v>
      </c>
    </row>
    <row r="18240" spans="1:4" hidden="1" x14ac:dyDescent="0.35">
      <c r="A18240" s="3" t="str">
        <f t="shared" si="285"/>
        <v>ICLN_44854</v>
      </c>
      <c r="B18240" t="s">
        <v>52</v>
      </c>
      <c r="C18240" s="1">
        <v>44854</v>
      </c>
      <c r="D18240">
        <v>17.599</v>
      </c>
    </row>
    <row r="18241" spans="1:4" hidden="1" x14ac:dyDescent="0.35">
      <c r="A18241" s="3" t="str">
        <f t="shared" si="285"/>
        <v>IEAA.L_44854</v>
      </c>
      <c r="B18241" t="s">
        <v>53</v>
      </c>
      <c r="C18241" s="1">
        <v>44854</v>
      </c>
      <c r="D18241">
        <v>4.508</v>
      </c>
    </row>
    <row r="18242" spans="1:4" hidden="1" x14ac:dyDescent="0.35">
      <c r="A18242" s="3" t="str">
        <f t="shared" ref="A18242:A18305" si="286">CONCATENATE(B18242,"_",C18242)</f>
        <v>IEF_44854</v>
      </c>
      <c r="B18242" t="s">
        <v>54</v>
      </c>
      <c r="C18242" s="1">
        <v>44854</v>
      </c>
      <c r="D18242">
        <v>92.352000000000004</v>
      </c>
    </row>
    <row r="18243" spans="1:4" hidden="1" x14ac:dyDescent="0.35">
      <c r="A18243" s="3" t="str">
        <f t="shared" si="286"/>
        <v>IEFM.L_44854</v>
      </c>
      <c r="B18243" t="s">
        <v>55</v>
      </c>
      <c r="C18243" s="1">
        <v>44854</v>
      </c>
      <c r="D18243">
        <v>694.3</v>
      </c>
    </row>
    <row r="18244" spans="1:4" hidden="1" x14ac:dyDescent="0.35">
      <c r="A18244" s="3" t="str">
        <f t="shared" si="286"/>
        <v>IEMG_44854</v>
      </c>
      <c r="B18244" t="s">
        <v>56</v>
      </c>
      <c r="C18244" s="1">
        <v>44854</v>
      </c>
      <c r="D18244">
        <v>42.29</v>
      </c>
    </row>
    <row r="18245" spans="1:4" hidden="1" x14ac:dyDescent="0.35">
      <c r="A18245" s="3" t="str">
        <f t="shared" si="286"/>
        <v>IEUS_44854</v>
      </c>
      <c r="B18245" t="s">
        <v>57</v>
      </c>
      <c r="C18245" s="1">
        <v>44854</v>
      </c>
      <c r="D18245">
        <v>41.898000000000003</v>
      </c>
    </row>
    <row r="18246" spans="1:4" hidden="1" x14ac:dyDescent="0.35">
      <c r="A18246" s="3" t="str">
        <f t="shared" si="286"/>
        <v>IEVL.L_44854</v>
      </c>
      <c r="B18246" t="s">
        <v>58</v>
      </c>
      <c r="C18246" s="1">
        <v>44854</v>
      </c>
      <c r="D18246">
        <v>6.55</v>
      </c>
    </row>
    <row r="18247" spans="1:4" hidden="1" x14ac:dyDescent="0.35">
      <c r="A18247" s="3" t="str">
        <f t="shared" si="286"/>
        <v>IGF_44854</v>
      </c>
      <c r="B18247" t="s">
        <v>59</v>
      </c>
      <c r="C18247" s="1">
        <v>44854</v>
      </c>
      <c r="D18247">
        <v>41.216999999999999</v>
      </c>
    </row>
    <row r="18248" spans="1:4" hidden="1" x14ac:dyDescent="0.35">
      <c r="A18248" s="3" t="str">
        <f t="shared" si="286"/>
        <v>INDA_44854</v>
      </c>
      <c r="B18248" t="s">
        <v>60</v>
      </c>
      <c r="C18248" s="1">
        <v>44854</v>
      </c>
      <c r="D18248">
        <v>41.14</v>
      </c>
    </row>
    <row r="18249" spans="1:4" hidden="1" x14ac:dyDescent="0.35">
      <c r="A18249" s="3" t="str">
        <f t="shared" si="286"/>
        <v>IUMO.L_44854</v>
      </c>
      <c r="B18249" t="s">
        <v>61</v>
      </c>
      <c r="C18249" s="1">
        <v>44854</v>
      </c>
      <c r="D18249">
        <v>9.7050000000000001</v>
      </c>
    </row>
    <row r="18250" spans="1:4" hidden="1" x14ac:dyDescent="0.35">
      <c r="A18250" s="3" t="str">
        <f t="shared" si="286"/>
        <v>IUVL.L_44854</v>
      </c>
      <c r="B18250" t="s">
        <v>62</v>
      </c>
      <c r="C18250" s="1">
        <v>44854</v>
      </c>
      <c r="D18250">
        <v>7.6289999999999996</v>
      </c>
    </row>
    <row r="18251" spans="1:4" hidden="1" x14ac:dyDescent="0.35">
      <c r="A18251" s="3" t="str">
        <f t="shared" si="286"/>
        <v>IVV_44854</v>
      </c>
      <c r="B18251" t="s">
        <v>63</v>
      </c>
      <c r="C18251" s="1">
        <v>44854</v>
      </c>
      <c r="D18251">
        <v>365.37099999999998</v>
      </c>
    </row>
    <row r="18252" spans="1:4" hidden="1" x14ac:dyDescent="0.35">
      <c r="A18252" s="3" t="str">
        <f t="shared" si="286"/>
        <v>IWM_44854</v>
      </c>
      <c r="B18252" t="s">
        <v>64</v>
      </c>
      <c r="C18252" s="1">
        <v>44854</v>
      </c>
      <c r="D18252">
        <v>168.25399999999999</v>
      </c>
    </row>
    <row r="18253" spans="1:4" hidden="1" x14ac:dyDescent="0.35">
      <c r="A18253" s="3" t="str">
        <f t="shared" si="286"/>
        <v>IXN_44854</v>
      </c>
      <c r="B18253" t="s">
        <v>65</v>
      </c>
      <c r="C18253" s="1">
        <v>44854</v>
      </c>
      <c r="D18253">
        <v>42.893000000000001</v>
      </c>
    </row>
    <row r="18254" spans="1:4" hidden="1" x14ac:dyDescent="0.35">
      <c r="A18254" s="3" t="str">
        <f t="shared" si="286"/>
        <v>JPEA.L_44854</v>
      </c>
      <c r="B18254" t="s">
        <v>66</v>
      </c>
      <c r="C18254" s="1">
        <v>44854</v>
      </c>
      <c r="D18254">
        <v>4.4039999999999999</v>
      </c>
    </row>
    <row r="18255" spans="1:4" hidden="1" x14ac:dyDescent="0.35">
      <c r="A18255" s="3" t="str">
        <f t="shared" si="286"/>
        <v>JPM_44854</v>
      </c>
      <c r="B18255" t="s">
        <v>67</v>
      </c>
      <c r="C18255" s="1">
        <v>44854</v>
      </c>
      <c r="D18255">
        <v>115.27800000000001</v>
      </c>
    </row>
    <row r="18256" spans="1:4" hidden="1" x14ac:dyDescent="0.35">
      <c r="A18256" s="3" t="str">
        <f t="shared" si="286"/>
        <v>KR_44854</v>
      </c>
      <c r="B18256" t="s">
        <v>68</v>
      </c>
      <c r="C18256" s="1">
        <v>44854</v>
      </c>
      <c r="D18256">
        <v>41.698999999999998</v>
      </c>
    </row>
    <row r="18257" spans="1:4" hidden="1" x14ac:dyDescent="0.35">
      <c r="A18257" s="3" t="str">
        <f t="shared" si="286"/>
        <v>LQD_44854</v>
      </c>
      <c r="B18257" t="s">
        <v>69</v>
      </c>
      <c r="C18257" s="1">
        <v>44854</v>
      </c>
      <c r="D18257">
        <v>98.296000000000006</v>
      </c>
    </row>
    <row r="18258" spans="1:4" hidden="1" x14ac:dyDescent="0.35">
      <c r="A18258" s="3" t="str">
        <f t="shared" si="286"/>
        <v>MCHI_44854</v>
      </c>
      <c r="B18258" t="s">
        <v>70</v>
      </c>
      <c r="C18258" s="1">
        <v>44854</v>
      </c>
      <c r="D18258">
        <v>38.957999999999998</v>
      </c>
    </row>
    <row r="18259" spans="1:4" hidden="1" x14ac:dyDescent="0.35">
      <c r="A18259" s="3" t="str">
        <f t="shared" si="286"/>
        <v>META_44854</v>
      </c>
      <c r="B18259" t="s">
        <v>144</v>
      </c>
      <c r="C18259" s="1">
        <v>44854</v>
      </c>
      <c r="D18259">
        <v>131.53</v>
      </c>
    </row>
    <row r="18260" spans="1:4" hidden="1" x14ac:dyDescent="0.35">
      <c r="A18260" s="3" t="str">
        <f t="shared" si="286"/>
        <v>MVEU.L_44854</v>
      </c>
      <c r="B18260" t="s">
        <v>71</v>
      </c>
      <c r="C18260" s="1">
        <v>44854</v>
      </c>
      <c r="D18260">
        <v>46.865000000000002</v>
      </c>
    </row>
    <row r="18261" spans="1:4" hidden="1" x14ac:dyDescent="0.35">
      <c r="A18261" s="3" t="str">
        <f t="shared" si="286"/>
        <v>OGN_44854</v>
      </c>
      <c r="B18261" t="s">
        <v>72</v>
      </c>
      <c r="C18261" s="1">
        <v>44854</v>
      </c>
      <c r="D18261">
        <v>23.292999999999999</v>
      </c>
    </row>
    <row r="18262" spans="1:4" hidden="1" x14ac:dyDescent="0.35">
      <c r="A18262" s="3" t="str">
        <f t="shared" si="286"/>
        <v>PG_44854</v>
      </c>
      <c r="B18262" t="s">
        <v>73</v>
      </c>
      <c r="C18262" s="1">
        <v>44854</v>
      </c>
      <c r="D18262">
        <v>126.19799999999999</v>
      </c>
    </row>
    <row r="18263" spans="1:4" hidden="1" x14ac:dyDescent="0.35">
      <c r="A18263" s="3" t="str">
        <f t="shared" si="286"/>
        <v>PPL_44854</v>
      </c>
      <c r="B18263" t="s">
        <v>74</v>
      </c>
      <c r="C18263" s="1">
        <v>44854</v>
      </c>
      <c r="D18263">
        <v>24.795999999999999</v>
      </c>
    </row>
    <row r="18264" spans="1:4" hidden="1" x14ac:dyDescent="0.35">
      <c r="A18264" s="3" t="str">
        <f t="shared" si="286"/>
        <v>PRU_44854</v>
      </c>
      <c r="B18264" t="s">
        <v>75</v>
      </c>
      <c r="C18264" s="1">
        <v>44854</v>
      </c>
      <c r="D18264">
        <v>94.135999999999996</v>
      </c>
    </row>
    <row r="18265" spans="1:4" hidden="1" x14ac:dyDescent="0.35">
      <c r="A18265" s="3" t="str">
        <f t="shared" si="286"/>
        <v>PYPL_44854</v>
      </c>
      <c r="B18265" t="s">
        <v>76</v>
      </c>
      <c r="C18265" s="1">
        <v>44854</v>
      </c>
      <c r="D18265">
        <v>84.78</v>
      </c>
    </row>
    <row r="18266" spans="1:4" hidden="1" x14ac:dyDescent="0.35">
      <c r="A18266" s="3" t="str">
        <f t="shared" si="286"/>
        <v>RE_44854</v>
      </c>
      <c r="B18266" t="s">
        <v>77</v>
      </c>
      <c r="C18266" s="1">
        <v>44854</v>
      </c>
      <c r="D18266">
        <v>268.63499999999999</v>
      </c>
    </row>
    <row r="18267" spans="1:4" hidden="1" x14ac:dyDescent="0.35">
      <c r="A18267" s="3" t="str">
        <f t="shared" si="286"/>
        <v>REET_44854</v>
      </c>
      <c r="B18267" t="s">
        <v>78</v>
      </c>
      <c r="C18267" s="1">
        <v>44854</v>
      </c>
      <c r="D18267">
        <v>20.73</v>
      </c>
    </row>
    <row r="18268" spans="1:4" hidden="1" x14ac:dyDescent="0.35">
      <c r="A18268" s="3" t="str">
        <f t="shared" si="286"/>
        <v>ROL_44854</v>
      </c>
      <c r="B18268" t="s">
        <v>79</v>
      </c>
      <c r="C18268" s="1">
        <v>44854</v>
      </c>
      <c r="D18268">
        <v>35.747</v>
      </c>
    </row>
    <row r="18269" spans="1:4" hidden="1" x14ac:dyDescent="0.35">
      <c r="A18269" s="3" t="str">
        <f t="shared" si="286"/>
        <v>ROST_44854</v>
      </c>
      <c r="B18269" t="s">
        <v>80</v>
      </c>
      <c r="C18269" s="1">
        <v>44854</v>
      </c>
      <c r="D18269">
        <v>82.275000000000006</v>
      </c>
    </row>
    <row r="18270" spans="1:4" hidden="1" x14ac:dyDescent="0.35">
      <c r="A18270" s="3" t="str">
        <f t="shared" si="286"/>
        <v>SEGA.L_44854</v>
      </c>
      <c r="B18270" t="s">
        <v>81</v>
      </c>
      <c r="C18270" s="1">
        <v>44854</v>
      </c>
      <c r="D18270">
        <v>92.290999999999997</v>
      </c>
    </row>
    <row r="18271" spans="1:4" hidden="1" x14ac:dyDescent="0.35">
      <c r="A18271" s="3" t="str">
        <f t="shared" si="286"/>
        <v>SHY_44854</v>
      </c>
      <c r="B18271" t="s">
        <v>82</v>
      </c>
      <c r="C18271" s="1">
        <v>44854</v>
      </c>
      <c r="D18271">
        <v>80.097999999999999</v>
      </c>
    </row>
    <row r="18272" spans="1:4" hidden="1" x14ac:dyDescent="0.35">
      <c r="A18272" s="3" t="str">
        <f t="shared" si="286"/>
        <v>SLV_44854</v>
      </c>
      <c r="B18272" t="s">
        <v>83</v>
      </c>
      <c r="C18272" s="1">
        <v>44854</v>
      </c>
      <c r="D18272">
        <v>17.170000000000002</v>
      </c>
    </row>
    <row r="18273" spans="1:4" hidden="1" x14ac:dyDescent="0.35">
      <c r="A18273" s="3" t="str">
        <f t="shared" si="286"/>
        <v>SPMV.L_44854</v>
      </c>
      <c r="B18273" t="s">
        <v>84</v>
      </c>
      <c r="C18273" s="1">
        <v>44854</v>
      </c>
      <c r="D18273">
        <v>70.64</v>
      </c>
    </row>
    <row r="18274" spans="1:4" hidden="1" x14ac:dyDescent="0.35">
      <c r="A18274" s="3" t="str">
        <f t="shared" si="286"/>
        <v>TLT_44854</v>
      </c>
      <c r="B18274" t="s">
        <v>85</v>
      </c>
      <c r="C18274" s="1">
        <v>44854</v>
      </c>
      <c r="D18274">
        <v>93.951999999999998</v>
      </c>
    </row>
    <row r="18275" spans="1:4" hidden="1" x14ac:dyDescent="0.35">
      <c r="A18275" s="3" t="str">
        <f t="shared" si="286"/>
        <v>UNH_44854</v>
      </c>
      <c r="B18275" t="s">
        <v>86</v>
      </c>
      <c r="C18275" s="1">
        <v>44854</v>
      </c>
      <c r="D18275">
        <v>519.279</v>
      </c>
    </row>
    <row r="18276" spans="1:4" hidden="1" x14ac:dyDescent="0.35">
      <c r="A18276" s="3" t="str">
        <f t="shared" si="286"/>
        <v>URI_44854</v>
      </c>
      <c r="B18276" t="s">
        <v>87</v>
      </c>
      <c r="C18276" s="1">
        <v>44854</v>
      </c>
      <c r="D18276">
        <v>274.48200000000003</v>
      </c>
    </row>
    <row r="18277" spans="1:4" hidden="1" x14ac:dyDescent="0.35">
      <c r="A18277" s="3" t="str">
        <f t="shared" si="286"/>
        <v>V_44854</v>
      </c>
      <c r="B18277" t="s">
        <v>88</v>
      </c>
      <c r="C18277" s="1">
        <v>44854</v>
      </c>
      <c r="D18277">
        <v>186.43700000000001</v>
      </c>
    </row>
    <row r="18278" spans="1:4" hidden="1" x14ac:dyDescent="0.35">
      <c r="A18278" s="3" t="str">
        <f t="shared" si="286"/>
        <v>VRSK_44854</v>
      </c>
      <c r="B18278" t="s">
        <v>89</v>
      </c>
      <c r="C18278" s="1">
        <v>44854</v>
      </c>
      <c r="D18278">
        <v>165.41200000000001</v>
      </c>
    </row>
    <row r="18279" spans="1:4" hidden="1" x14ac:dyDescent="0.35">
      <c r="A18279" s="3" t="str">
        <f t="shared" si="286"/>
        <v>VXX_44854</v>
      </c>
      <c r="B18279" t="s">
        <v>90</v>
      </c>
      <c r="C18279" s="1">
        <v>44854</v>
      </c>
      <c r="D18279">
        <v>20.329999999999998</v>
      </c>
    </row>
    <row r="18280" spans="1:4" hidden="1" x14ac:dyDescent="0.35">
      <c r="A18280" s="3" t="str">
        <f t="shared" si="286"/>
        <v>WRK_44854</v>
      </c>
      <c r="B18280" t="s">
        <v>91</v>
      </c>
      <c r="C18280" s="1">
        <v>44854</v>
      </c>
      <c r="D18280">
        <v>31.475999999999999</v>
      </c>
    </row>
    <row r="18281" spans="1:4" hidden="1" x14ac:dyDescent="0.35">
      <c r="A18281" s="3" t="str">
        <f t="shared" si="286"/>
        <v>XLB_44854</v>
      </c>
      <c r="B18281" t="s">
        <v>92</v>
      </c>
      <c r="C18281" s="1">
        <v>44854</v>
      </c>
      <c r="D18281">
        <v>69.45</v>
      </c>
    </row>
    <row r="18282" spans="1:4" hidden="1" x14ac:dyDescent="0.35">
      <c r="A18282" s="3" t="str">
        <f t="shared" si="286"/>
        <v>XLC_44854</v>
      </c>
      <c r="B18282" t="s">
        <v>93</v>
      </c>
      <c r="C18282" s="1">
        <v>44854</v>
      </c>
      <c r="D18282">
        <v>49.707999999999998</v>
      </c>
    </row>
    <row r="18283" spans="1:4" hidden="1" x14ac:dyDescent="0.35">
      <c r="A18283" s="3" t="str">
        <f t="shared" si="286"/>
        <v>XLE_44854</v>
      </c>
      <c r="B18283" t="s">
        <v>94</v>
      </c>
      <c r="C18283" s="1">
        <v>44854</v>
      </c>
      <c r="D18283">
        <v>83.629000000000005</v>
      </c>
    </row>
    <row r="18284" spans="1:4" hidden="1" x14ac:dyDescent="0.35">
      <c r="A18284" s="3" t="str">
        <f t="shared" si="286"/>
        <v>XLF_44854</v>
      </c>
      <c r="B18284" t="s">
        <v>95</v>
      </c>
      <c r="C18284" s="1">
        <v>44854</v>
      </c>
      <c r="D18284">
        <v>31.065999999999999</v>
      </c>
    </row>
    <row r="18285" spans="1:4" hidden="1" x14ac:dyDescent="0.35">
      <c r="A18285" s="3" t="str">
        <f t="shared" si="286"/>
        <v>XLI_44854</v>
      </c>
      <c r="B18285" t="s">
        <v>96</v>
      </c>
      <c r="C18285" s="1">
        <v>44854</v>
      </c>
      <c r="D18285">
        <v>85.91</v>
      </c>
    </row>
    <row r="18286" spans="1:4" hidden="1" x14ac:dyDescent="0.35">
      <c r="A18286" s="3" t="str">
        <f t="shared" si="286"/>
        <v>XLK_44854</v>
      </c>
      <c r="B18286" t="s">
        <v>97</v>
      </c>
      <c r="C18286" s="1">
        <v>44854</v>
      </c>
      <c r="D18286">
        <v>120.753</v>
      </c>
    </row>
    <row r="18287" spans="1:4" hidden="1" x14ac:dyDescent="0.35">
      <c r="A18287" s="3" t="str">
        <f t="shared" si="286"/>
        <v>XLP_44854</v>
      </c>
      <c r="B18287" t="s">
        <v>98</v>
      </c>
      <c r="C18287" s="1">
        <v>44854</v>
      </c>
      <c r="D18287">
        <v>67.387</v>
      </c>
    </row>
    <row r="18288" spans="1:4" hidden="1" x14ac:dyDescent="0.35">
      <c r="A18288" s="3" t="str">
        <f t="shared" si="286"/>
        <v>XLU_44854</v>
      </c>
      <c r="B18288" t="s">
        <v>99</v>
      </c>
      <c r="C18288" s="1">
        <v>44854</v>
      </c>
      <c r="D18288">
        <v>61.655000000000001</v>
      </c>
    </row>
    <row r="18289" spans="1:4" hidden="1" x14ac:dyDescent="0.35">
      <c r="A18289" s="3" t="str">
        <f t="shared" si="286"/>
        <v>XLV_44854</v>
      </c>
      <c r="B18289" t="s">
        <v>100</v>
      </c>
      <c r="C18289" s="1">
        <v>44854</v>
      </c>
      <c r="D18289">
        <v>123.252</v>
      </c>
    </row>
    <row r="18290" spans="1:4" hidden="1" x14ac:dyDescent="0.35">
      <c r="A18290" s="3" t="str">
        <f t="shared" si="286"/>
        <v>XLY_44854</v>
      </c>
      <c r="B18290" t="s">
        <v>101</v>
      </c>
      <c r="C18290" s="1">
        <v>44854</v>
      </c>
      <c r="D18290">
        <v>137.99199999999999</v>
      </c>
    </row>
    <row r="18291" spans="1:4" hidden="1" x14ac:dyDescent="0.35">
      <c r="A18291" s="3" t="str">
        <f t="shared" si="286"/>
        <v>XOM_44854</v>
      </c>
      <c r="B18291" t="s">
        <v>102</v>
      </c>
      <c r="C18291" s="1">
        <v>44854</v>
      </c>
      <c r="D18291">
        <v>102.28700000000001</v>
      </c>
    </row>
    <row r="18292" spans="1:4" hidden="1" x14ac:dyDescent="0.35">
      <c r="A18292" s="3" t="str">
        <f t="shared" si="286"/>
        <v>ABBV_44855</v>
      </c>
      <c r="B18292" t="s">
        <v>3</v>
      </c>
      <c r="C18292" s="1">
        <v>44855</v>
      </c>
      <c r="D18292">
        <v>145.67500000000001</v>
      </c>
    </row>
    <row r="18293" spans="1:4" hidden="1" x14ac:dyDescent="0.35">
      <c r="A18293" s="3" t="str">
        <f t="shared" si="286"/>
        <v>ACN_44855</v>
      </c>
      <c r="B18293" t="s">
        <v>4</v>
      </c>
      <c r="C18293" s="1">
        <v>44855</v>
      </c>
      <c r="D18293">
        <v>268.47199999999998</v>
      </c>
    </row>
    <row r="18294" spans="1:4" hidden="1" x14ac:dyDescent="0.35">
      <c r="A18294" s="3" t="str">
        <f t="shared" si="286"/>
        <v>AEP_44855</v>
      </c>
      <c r="B18294" t="s">
        <v>5</v>
      </c>
      <c r="C18294" s="1">
        <v>44855</v>
      </c>
      <c r="D18294">
        <v>84.055000000000007</v>
      </c>
    </row>
    <row r="18295" spans="1:4" hidden="1" x14ac:dyDescent="0.35">
      <c r="A18295" s="3" t="str">
        <f t="shared" si="286"/>
        <v>AIZ_44855</v>
      </c>
      <c r="B18295" t="s">
        <v>6</v>
      </c>
      <c r="C18295" s="1">
        <v>44855</v>
      </c>
      <c r="D18295">
        <v>146.1</v>
      </c>
    </row>
    <row r="18296" spans="1:4" hidden="1" x14ac:dyDescent="0.35">
      <c r="A18296" s="3" t="str">
        <f t="shared" si="286"/>
        <v>ALLE_44855</v>
      </c>
      <c r="B18296" t="s">
        <v>7</v>
      </c>
      <c r="C18296" s="1">
        <v>44855</v>
      </c>
      <c r="D18296">
        <v>92.442999999999998</v>
      </c>
    </row>
    <row r="18297" spans="1:4" hidden="1" x14ac:dyDescent="0.35">
      <c r="A18297" s="3" t="str">
        <f t="shared" si="286"/>
        <v>AMAT_44855</v>
      </c>
      <c r="B18297" t="s">
        <v>8</v>
      </c>
      <c r="C18297" s="1">
        <v>44855</v>
      </c>
      <c r="D18297">
        <v>82.22</v>
      </c>
    </row>
    <row r="18298" spans="1:4" hidden="1" x14ac:dyDescent="0.35">
      <c r="A18298" s="3" t="str">
        <f t="shared" si="286"/>
        <v>AMP_44855</v>
      </c>
      <c r="B18298" t="s">
        <v>9</v>
      </c>
      <c r="C18298" s="1">
        <v>44855</v>
      </c>
      <c r="D18298">
        <v>264.98399999999998</v>
      </c>
    </row>
    <row r="18299" spans="1:4" hidden="1" x14ac:dyDescent="0.35">
      <c r="A18299" s="3" t="str">
        <f t="shared" si="286"/>
        <v>AMZN_44855</v>
      </c>
      <c r="B18299" t="s">
        <v>10</v>
      </c>
      <c r="C18299" s="1">
        <v>44855</v>
      </c>
      <c r="D18299">
        <v>119.32</v>
      </c>
    </row>
    <row r="18300" spans="1:4" hidden="1" x14ac:dyDescent="0.35">
      <c r="A18300" s="3" t="str">
        <f t="shared" si="286"/>
        <v>AVB_44855</v>
      </c>
      <c r="B18300" t="s">
        <v>11</v>
      </c>
      <c r="C18300" s="1">
        <v>44855</v>
      </c>
      <c r="D18300">
        <v>173.16399999999999</v>
      </c>
    </row>
    <row r="18301" spans="1:4" hidden="1" x14ac:dyDescent="0.35">
      <c r="A18301" s="3" t="str">
        <f t="shared" si="286"/>
        <v>AVY_44855</v>
      </c>
      <c r="B18301" t="s">
        <v>12</v>
      </c>
      <c r="C18301" s="1">
        <v>44855</v>
      </c>
      <c r="D18301">
        <v>170.37</v>
      </c>
    </row>
    <row r="18302" spans="1:4" hidden="1" x14ac:dyDescent="0.35">
      <c r="A18302" s="3" t="str">
        <f t="shared" si="286"/>
        <v>AXP_44855</v>
      </c>
      <c r="B18302" t="s">
        <v>13</v>
      </c>
      <c r="C18302" s="1">
        <v>44855</v>
      </c>
      <c r="D18302">
        <v>139.55600000000001</v>
      </c>
    </row>
    <row r="18303" spans="1:4" hidden="1" x14ac:dyDescent="0.35">
      <c r="A18303" s="3" t="str">
        <f t="shared" si="286"/>
        <v>BDX_44855</v>
      </c>
      <c r="B18303" t="s">
        <v>14</v>
      </c>
      <c r="C18303" s="1">
        <v>44855</v>
      </c>
      <c r="D18303">
        <v>222.774</v>
      </c>
    </row>
    <row r="18304" spans="1:4" hidden="1" x14ac:dyDescent="0.35">
      <c r="A18304" s="3" t="str">
        <f t="shared" si="286"/>
        <v>BF-B_44855</v>
      </c>
      <c r="B18304" t="s">
        <v>15</v>
      </c>
      <c r="C18304" s="1">
        <v>44855</v>
      </c>
      <c r="D18304">
        <v>63.72</v>
      </c>
    </row>
    <row r="18305" spans="1:4" hidden="1" x14ac:dyDescent="0.35">
      <c r="A18305" s="3" t="str">
        <f t="shared" si="286"/>
        <v>BMY_44855</v>
      </c>
      <c r="B18305" t="s">
        <v>16</v>
      </c>
      <c r="C18305" s="1">
        <v>44855</v>
      </c>
      <c r="D18305">
        <v>71.63</v>
      </c>
    </row>
    <row r="18306" spans="1:4" hidden="1" x14ac:dyDescent="0.35">
      <c r="A18306" s="3" t="str">
        <f t="shared" ref="A18306:A18369" si="287">CONCATENATE(B18306,"_",C18306)</f>
        <v>BR_44855</v>
      </c>
      <c r="B18306" t="s">
        <v>17</v>
      </c>
      <c r="C18306" s="1">
        <v>44855</v>
      </c>
      <c r="D18306">
        <v>140.286</v>
      </c>
    </row>
    <row r="18307" spans="1:4" hidden="1" x14ac:dyDescent="0.35">
      <c r="A18307" s="3" t="str">
        <f t="shared" si="287"/>
        <v>CARR_44855</v>
      </c>
      <c r="B18307" t="s">
        <v>18</v>
      </c>
      <c r="C18307" s="1">
        <v>44855</v>
      </c>
      <c r="D18307">
        <v>34.890999999999998</v>
      </c>
    </row>
    <row r="18308" spans="1:4" hidden="1" x14ac:dyDescent="0.35">
      <c r="A18308" s="3" t="str">
        <f t="shared" si="287"/>
        <v>CDW_44855</v>
      </c>
      <c r="B18308" t="s">
        <v>19</v>
      </c>
      <c r="C18308" s="1">
        <v>44855</v>
      </c>
      <c r="D18308">
        <v>161.922</v>
      </c>
    </row>
    <row r="18309" spans="1:4" hidden="1" x14ac:dyDescent="0.35">
      <c r="A18309" s="3" t="str">
        <f t="shared" si="287"/>
        <v>CE_44855</v>
      </c>
      <c r="B18309" t="s">
        <v>20</v>
      </c>
      <c r="C18309" s="1">
        <v>44855</v>
      </c>
      <c r="D18309">
        <v>93.406000000000006</v>
      </c>
    </row>
    <row r="18310" spans="1:4" hidden="1" x14ac:dyDescent="0.35">
      <c r="A18310" s="3" t="str">
        <f t="shared" si="287"/>
        <v>CHTR_44855</v>
      </c>
      <c r="B18310" t="s">
        <v>21</v>
      </c>
      <c r="C18310" s="1">
        <v>44855</v>
      </c>
      <c r="D18310">
        <v>330.4</v>
      </c>
    </row>
    <row r="18311" spans="1:4" hidden="1" x14ac:dyDescent="0.35">
      <c r="A18311" s="3" t="str">
        <f t="shared" si="287"/>
        <v>CNC_44855</v>
      </c>
      <c r="B18311" t="s">
        <v>22</v>
      </c>
      <c r="C18311" s="1">
        <v>44855</v>
      </c>
      <c r="D18311">
        <v>73.849999999999994</v>
      </c>
    </row>
    <row r="18312" spans="1:4" hidden="1" x14ac:dyDescent="0.35">
      <c r="A18312" s="3" t="str">
        <f t="shared" si="287"/>
        <v>CNP_44855</v>
      </c>
      <c r="B18312" t="s">
        <v>23</v>
      </c>
      <c r="C18312" s="1">
        <v>44855</v>
      </c>
      <c r="D18312">
        <v>26.669</v>
      </c>
    </row>
    <row r="18313" spans="1:4" hidden="1" x14ac:dyDescent="0.35">
      <c r="A18313" s="3" t="str">
        <f t="shared" si="287"/>
        <v>COP_44855</v>
      </c>
      <c r="B18313" t="s">
        <v>24</v>
      </c>
      <c r="C18313" s="1">
        <v>44855</v>
      </c>
      <c r="D18313">
        <v>122.688</v>
      </c>
    </row>
    <row r="18314" spans="1:4" hidden="1" x14ac:dyDescent="0.35">
      <c r="A18314" s="3" t="str">
        <f t="shared" si="287"/>
        <v>CTAS_44855</v>
      </c>
      <c r="B18314" t="s">
        <v>25</v>
      </c>
      <c r="C18314" s="1">
        <v>44855</v>
      </c>
      <c r="D18314">
        <v>397.88099999999997</v>
      </c>
    </row>
    <row r="18315" spans="1:4" hidden="1" x14ac:dyDescent="0.35">
      <c r="A18315" s="3" t="str">
        <f t="shared" si="287"/>
        <v>CZR_44855</v>
      </c>
      <c r="B18315" t="s">
        <v>26</v>
      </c>
      <c r="C18315" s="1">
        <v>44855</v>
      </c>
      <c r="D18315">
        <v>39.61</v>
      </c>
    </row>
    <row r="18316" spans="1:4" hidden="1" x14ac:dyDescent="0.35">
      <c r="A18316" s="3" t="str">
        <f t="shared" si="287"/>
        <v>DG_44855</v>
      </c>
      <c r="B18316" t="s">
        <v>27</v>
      </c>
      <c r="C18316" s="1">
        <v>44855</v>
      </c>
      <c r="D18316">
        <v>238.839</v>
      </c>
    </row>
    <row r="18317" spans="1:4" hidden="1" x14ac:dyDescent="0.35">
      <c r="A18317" s="3" t="str">
        <f t="shared" si="287"/>
        <v>DPZ_44855</v>
      </c>
      <c r="B18317" t="s">
        <v>28</v>
      </c>
      <c r="C18317" s="1">
        <v>44855</v>
      </c>
      <c r="D18317">
        <v>320.58199999999999</v>
      </c>
    </row>
    <row r="18318" spans="1:4" x14ac:dyDescent="0.35">
      <c r="A18318" s="3" t="str">
        <f t="shared" si="287"/>
        <v>DRE_44855</v>
      </c>
      <c r="B18318" t="s">
        <v>29</v>
      </c>
      <c r="C18318" s="1">
        <v>44855</v>
      </c>
      <c r="D18318">
        <v>48.2</v>
      </c>
    </row>
    <row r="18319" spans="1:4" hidden="1" x14ac:dyDescent="0.35">
      <c r="A18319" s="3" t="str">
        <f t="shared" si="287"/>
        <v>DXC_44855</v>
      </c>
      <c r="B18319" t="s">
        <v>30</v>
      </c>
      <c r="C18319" s="1">
        <v>44855</v>
      </c>
      <c r="D18319">
        <v>28.97</v>
      </c>
    </row>
    <row r="18320" spans="1:4" hidden="1" x14ac:dyDescent="0.35">
      <c r="A18320" s="3" t="str">
        <f t="shared" si="287"/>
        <v>EWA_44855</v>
      </c>
      <c r="B18320" t="s">
        <v>31</v>
      </c>
      <c r="C18320" s="1">
        <v>44855</v>
      </c>
      <c r="D18320">
        <v>20.021999999999998</v>
      </c>
    </row>
    <row r="18321" spans="1:4" hidden="1" x14ac:dyDescent="0.35">
      <c r="A18321" s="3" t="str">
        <f t="shared" si="287"/>
        <v>EWC_44855</v>
      </c>
      <c r="B18321" t="s">
        <v>32</v>
      </c>
      <c r="C18321" s="1">
        <v>44855</v>
      </c>
      <c r="D18321">
        <v>31.498000000000001</v>
      </c>
    </row>
    <row r="18322" spans="1:4" hidden="1" x14ac:dyDescent="0.35">
      <c r="A18322" s="3" t="str">
        <f t="shared" si="287"/>
        <v>EWG_44855</v>
      </c>
      <c r="B18322" t="s">
        <v>33</v>
      </c>
      <c r="C18322" s="1">
        <v>44855</v>
      </c>
      <c r="D18322">
        <v>21.183</v>
      </c>
    </row>
    <row r="18323" spans="1:4" hidden="1" x14ac:dyDescent="0.35">
      <c r="A18323" s="3" t="str">
        <f t="shared" si="287"/>
        <v>EWH_44855</v>
      </c>
      <c r="B18323" t="s">
        <v>34</v>
      </c>
      <c r="C18323" s="1">
        <v>44855</v>
      </c>
      <c r="D18323">
        <v>17.436</v>
      </c>
    </row>
    <row r="18324" spans="1:4" hidden="1" x14ac:dyDescent="0.35">
      <c r="A18324" s="3" t="str">
        <f t="shared" si="287"/>
        <v>EWJ_44855</v>
      </c>
      <c r="B18324" t="s">
        <v>35</v>
      </c>
      <c r="C18324" s="1">
        <v>44855</v>
      </c>
      <c r="D18324">
        <v>49.179000000000002</v>
      </c>
    </row>
    <row r="18325" spans="1:4" hidden="1" x14ac:dyDescent="0.35">
      <c r="A18325" s="3" t="str">
        <f t="shared" si="287"/>
        <v>EWL_44855</v>
      </c>
      <c r="B18325" t="s">
        <v>36</v>
      </c>
      <c r="C18325" s="1">
        <v>44855</v>
      </c>
      <c r="D18325">
        <v>38.18</v>
      </c>
    </row>
    <row r="18326" spans="1:4" hidden="1" x14ac:dyDescent="0.35">
      <c r="A18326" s="3" t="str">
        <f t="shared" si="287"/>
        <v>EWQ_44855</v>
      </c>
      <c r="B18326" t="s">
        <v>37</v>
      </c>
      <c r="C18326" s="1">
        <v>44855</v>
      </c>
      <c r="D18326">
        <v>28.715</v>
      </c>
    </row>
    <row r="18327" spans="1:4" hidden="1" x14ac:dyDescent="0.35">
      <c r="A18327" s="3" t="str">
        <f t="shared" si="287"/>
        <v>EWT_44855</v>
      </c>
      <c r="B18327" t="s">
        <v>38</v>
      </c>
      <c r="C18327" s="1">
        <v>44855</v>
      </c>
      <c r="D18327">
        <v>35.792000000000002</v>
      </c>
    </row>
    <row r="18328" spans="1:4" hidden="1" x14ac:dyDescent="0.35">
      <c r="A18328" s="3" t="str">
        <f t="shared" si="287"/>
        <v>EWU_44855</v>
      </c>
      <c r="B18328" t="s">
        <v>39</v>
      </c>
      <c r="C18328" s="1">
        <v>44855</v>
      </c>
      <c r="D18328">
        <v>26.783999999999999</v>
      </c>
    </row>
    <row r="18329" spans="1:4" hidden="1" x14ac:dyDescent="0.35">
      <c r="A18329" s="3" t="str">
        <f t="shared" si="287"/>
        <v>EWY_44855</v>
      </c>
      <c r="B18329" t="s">
        <v>40</v>
      </c>
      <c r="C18329" s="1">
        <v>44855</v>
      </c>
      <c r="D18329">
        <v>49.737000000000002</v>
      </c>
    </row>
    <row r="18330" spans="1:4" hidden="1" x14ac:dyDescent="0.35">
      <c r="A18330" s="3" t="str">
        <f t="shared" si="287"/>
        <v>EWZ_44855</v>
      </c>
      <c r="B18330" t="s">
        <v>41</v>
      </c>
      <c r="C18330" s="1">
        <v>44855</v>
      </c>
      <c r="D18330">
        <v>31.722999999999999</v>
      </c>
    </row>
    <row r="18331" spans="1:4" hidden="1" x14ac:dyDescent="0.35">
      <c r="A18331" s="3" t="str">
        <f t="shared" si="287"/>
        <v>FTV_44855</v>
      </c>
      <c r="B18331" t="s">
        <v>43</v>
      </c>
      <c r="C18331" s="1">
        <v>44855</v>
      </c>
      <c r="D18331">
        <v>61.384</v>
      </c>
    </row>
    <row r="18332" spans="1:4" hidden="1" x14ac:dyDescent="0.35">
      <c r="A18332" s="3" t="str">
        <f t="shared" si="287"/>
        <v>GOOG_44855</v>
      </c>
      <c r="B18332" t="s">
        <v>44</v>
      </c>
      <c r="C18332" s="1">
        <v>44855</v>
      </c>
      <c r="D18332">
        <v>101.48</v>
      </c>
    </row>
    <row r="18333" spans="1:4" hidden="1" x14ac:dyDescent="0.35">
      <c r="A18333" s="3" t="str">
        <f t="shared" si="287"/>
        <v>GPC_44855</v>
      </c>
      <c r="B18333" t="s">
        <v>45</v>
      </c>
      <c r="C18333" s="1">
        <v>44855</v>
      </c>
      <c r="D18333">
        <v>161.55699999999999</v>
      </c>
    </row>
    <row r="18334" spans="1:4" hidden="1" x14ac:dyDescent="0.35">
      <c r="A18334" s="3" t="str">
        <f t="shared" si="287"/>
        <v>GSG_44855</v>
      </c>
      <c r="B18334" t="s">
        <v>46</v>
      </c>
      <c r="C18334" s="1">
        <v>44855</v>
      </c>
      <c r="D18334">
        <v>21.58</v>
      </c>
    </row>
    <row r="18335" spans="1:4" hidden="1" x14ac:dyDescent="0.35">
      <c r="A18335" s="3" t="str">
        <f t="shared" si="287"/>
        <v>HIG_44855</v>
      </c>
      <c r="B18335" t="s">
        <v>47</v>
      </c>
      <c r="C18335" s="1">
        <v>44855</v>
      </c>
      <c r="D18335">
        <v>66.813000000000002</v>
      </c>
    </row>
    <row r="18336" spans="1:4" hidden="1" x14ac:dyDescent="0.35">
      <c r="A18336" s="3" t="str">
        <f t="shared" si="287"/>
        <v>HIGH.L_44855</v>
      </c>
      <c r="B18336" t="s">
        <v>48</v>
      </c>
      <c r="C18336" s="1">
        <v>44855</v>
      </c>
      <c r="D18336">
        <v>4.7839999999999998</v>
      </c>
    </row>
    <row r="18337" spans="1:4" hidden="1" x14ac:dyDescent="0.35">
      <c r="A18337" s="3" t="str">
        <f t="shared" si="287"/>
        <v>HST_44855</v>
      </c>
      <c r="B18337" t="s">
        <v>49</v>
      </c>
      <c r="C18337" s="1">
        <v>44855</v>
      </c>
      <c r="D18337">
        <v>17.704999999999998</v>
      </c>
    </row>
    <row r="18338" spans="1:4" hidden="1" x14ac:dyDescent="0.35">
      <c r="A18338" s="3" t="str">
        <f t="shared" si="287"/>
        <v>HYG_44855</v>
      </c>
      <c r="B18338" t="s">
        <v>50</v>
      </c>
      <c r="C18338" s="1">
        <v>44855</v>
      </c>
      <c r="D18338">
        <v>71.186999999999998</v>
      </c>
    </row>
    <row r="18339" spans="1:4" hidden="1" x14ac:dyDescent="0.35">
      <c r="A18339" s="3" t="str">
        <f t="shared" si="287"/>
        <v>IAU_44855</v>
      </c>
      <c r="B18339" t="s">
        <v>51</v>
      </c>
      <c r="C18339" s="1">
        <v>44855</v>
      </c>
      <c r="D18339">
        <v>31.43</v>
      </c>
    </row>
    <row r="18340" spans="1:4" hidden="1" x14ac:dyDescent="0.35">
      <c r="A18340" s="3" t="str">
        <f t="shared" si="287"/>
        <v>ICLN_44855</v>
      </c>
      <c r="B18340" t="s">
        <v>52</v>
      </c>
      <c r="C18340" s="1">
        <v>44855</v>
      </c>
      <c r="D18340">
        <v>17.908999999999999</v>
      </c>
    </row>
    <row r="18341" spans="1:4" hidden="1" x14ac:dyDescent="0.35">
      <c r="A18341" s="3" t="str">
        <f t="shared" si="287"/>
        <v>IEAA.L_44855</v>
      </c>
      <c r="B18341" t="s">
        <v>53</v>
      </c>
      <c r="C18341" s="1">
        <v>44855</v>
      </c>
      <c r="D18341">
        <v>4.5039999999999996</v>
      </c>
    </row>
    <row r="18342" spans="1:4" hidden="1" x14ac:dyDescent="0.35">
      <c r="A18342" s="3" t="str">
        <f t="shared" si="287"/>
        <v>IEF_44855</v>
      </c>
      <c r="B18342" t="s">
        <v>54</v>
      </c>
      <c r="C18342" s="1">
        <v>44855</v>
      </c>
      <c r="D18342">
        <v>92.561000000000007</v>
      </c>
    </row>
    <row r="18343" spans="1:4" hidden="1" x14ac:dyDescent="0.35">
      <c r="A18343" s="3" t="str">
        <f t="shared" si="287"/>
        <v>IEFM.L_44855</v>
      </c>
      <c r="B18343" t="s">
        <v>55</v>
      </c>
      <c r="C18343" s="1">
        <v>44855</v>
      </c>
      <c r="D18343">
        <v>696.15</v>
      </c>
    </row>
    <row r="18344" spans="1:4" hidden="1" x14ac:dyDescent="0.35">
      <c r="A18344" s="3" t="str">
        <f t="shared" si="287"/>
        <v>IEMG_44855</v>
      </c>
      <c r="B18344" t="s">
        <v>56</v>
      </c>
      <c r="C18344" s="1">
        <v>44855</v>
      </c>
      <c r="D18344">
        <v>42.862000000000002</v>
      </c>
    </row>
    <row r="18345" spans="1:4" hidden="1" x14ac:dyDescent="0.35">
      <c r="A18345" s="3" t="str">
        <f t="shared" si="287"/>
        <v>IEUS_44855</v>
      </c>
      <c r="B18345" t="s">
        <v>57</v>
      </c>
      <c r="C18345" s="1">
        <v>44855</v>
      </c>
      <c r="D18345">
        <v>42.503999999999998</v>
      </c>
    </row>
    <row r="18346" spans="1:4" hidden="1" x14ac:dyDescent="0.35">
      <c r="A18346" s="3" t="str">
        <f t="shared" si="287"/>
        <v>IEVL.L_44855</v>
      </c>
      <c r="B18346" t="s">
        <v>58</v>
      </c>
      <c r="C18346" s="1">
        <v>44855</v>
      </c>
      <c r="D18346">
        <v>6.5380000000000003</v>
      </c>
    </row>
    <row r="18347" spans="1:4" hidden="1" x14ac:dyDescent="0.35">
      <c r="A18347" s="3" t="str">
        <f t="shared" si="287"/>
        <v>IGF_44855</v>
      </c>
      <c r="B18347" t="s">
        <v>59</v>
      </c>
      <c r="C18347" s="1">
        <v>44855</v>
      </c>
      <c r="D18347">
        <v>41.81</v>
      </c>
    </row>
    <row r="18348" spans="1:4" hidden="1" x14ac:dyDescent="0.35">
      <c r="A18348" s="3" t="str">
        <f t="shared" si="287"/>
        <v>INDA_44855</v>
      </c>
      <c r="B18348" t="s">
        <v>60</v>
      </c>
      <c r="C18348" s="1">
        <v>44855</v>
      </c>
      <c r="D18348">
        <v>41.73</v>
      </c>
    </row>
    <row r="18349" spans="1:4" hidden="1" x14ac:dyDescent="0.35">
      <c r="A18349" s="3" t="str">
        <f t="shared" si="287"/>
        <v>IUMO.L_44855</v>
      </c>
      <c r="B18349" t="s">
        <v>61</v>
      </c>
      <c r="C18349" s="1">
        <v>44855</v>
      </c>
      <c r="D18349">
        <v>9.734</v>
      </c>
    </row>
    <row r="18350" spans="1:4" hidden="1" x14ac:dyDescent="0.35">
      <c r="A18350" s="3" t="str">
        <f t="shared" si="287"/>
        <v>IUVL.L_44855</v>
      </c>
      <c r="B18350" t="s">
        <v>62</v>
      </c>
      <c r="C18350" s="1">
        <v>44855</v>
      </c>
      <c r="D18350">
        <v>7.6580000000000004</v>
      </c>
    </row>
    <row r="18351" spans="1:4" hidden="1" x14ac:dyDescent="0.35">
      <c r="A18351" s="3" t="str">
        <f t="shared" si="287"/>
        <v>IVV_44855</v>
      </c>
      <c r="B18351" t="s">
        <v>63</v>
      </c>
      <c r="C18351" s="1">
        <v>44855</v>
      </c>
      <c r="D18351">
        <v>374.19299999999998</v>
      </c>
    </row>
    <row r="18352" spans="1:4" hidden="1" x14ac:dyDescent="0.35">
      <c r="A18352" s="3" t="str">
        <f t="shared" si="287"/>
        <v>IWM_44855</v>
      </c>
      <c r="B18352" t="s">
        <v>64</v>
      </c>
      <c r="C18352" s="1">
        <v>44855</v>
      </c>
      <c r="D18352">
        <v>171.90700000000001</v>
      </c>
    </row>
    <row r="18353" spans="1:4" hidden="1" x14ac:dyDescent="0.35">
      <c r="A18353" s="3" t="str">
        <f t="shared" si="287"/>
        <v>IXN_44855</v>
      </c>
      <c r="B18353" t="s">
        <v>65</v>
      </c>
      <c r="C18353" s="1">
        <v>44855</v>
      </c>
      <c r="D18353">
        <v>44.039000000000001</v>
      </c>
    </row>
    <row r="18354" spans="1:4" hidden="1" x14ac:dyDescent="0.35">
      <c r="A18354" s="3" t="str">
        <f t="shared" si="287"/>
        <v>JPEA.L_44855</v>
      </c>
      <c r="B18354" t="s">
        <v>66</v>
      </c>
      <c r="C18354" s="1">
        <v>44855</v>
      </c>
      <c r="D18354">
        <v>4.375</v>
      </c>
    </row>
    <row r="18355" spans="1:4" hidden="1" x14ac:dyDescent="0.35">
      <c r="A18355" s="3" t="str">
        <f t="shared" si="287"/>
        <v>JPM_44855</v>
      </c>
      <c r="B18355" t="s">
        <v>67</v>
      </c>
      <c r="C18355" s="1">
        <v>44855</v>
      </c>
      <c r="D18355">
        <v>121.334</v>
      </c>
    </row>
    <row r="18356" spans="1:4" hidden="1" x14ac:dyDescent="0.35">
      <c r="A18356" s="3" t="str">
        <f t="shared" si="287"/>
        <v>KR_44855</v>
      </c>
      <c r="B18356" t="s">
        <v>68</v>
      </c>
      <c r="C18356" s="1">
        <v>44855</v>
      </c>
      <c r="D18356">
        <v>43.143000000000001</v>
      </c>
    </row>
    <row r="18357" spans="1:4" hidden="1" x14ac:dyDescent="0.35">
      <c r="A18357" s="3" t="str">
        <f t="shared" si="287"/>
        <v>LQD_44855</v>
      </c>
      <c r="B18357" t="s">
        <v>69</v>
      </c>
      <c r="C18357" s="1">
        <v>44855</v>
      </c>
      <c r="D18357">
        <v>98.573999999999998</v>
      </c>
    </row>
    <row r="18358" spans="1:4" hidden="1" x14ac:dyDescent="0.35">
      <c r="A18358" s="3" t="str">
        <f t="shared" si="287"/>
        <v>MCHI_44855</v>
      </c>
      <c r="B18358" t="s">
        <v>70</v>
      </c>
      <c r="C18358" s="1">
        <v>44855</v>
      </c>
      <c r="D18358">
        <v>39.311999999999998</v>
      </c>
    </row>
    <row r="18359" spans="1:4" hidden="1" x14ac:dyDescent="0.35">
      <c r="A18359" s="3" t="str">
        <f t="shared" si="287"/>
        <v>META_44855</v>
      </c>
      <c r="B18359" t="s">
        <v>144</v>
      </c>
      <c r="C18359" s="1">
        <v>44855</v>
      </c>
      <c r="D18359">
        <v>130.01</v>
      </c>
    </row>
    <row r="18360" spans="1:4" hidden="1" x14ac:dyDescent="0.35">
      <c r="A18360" s="3" t="str">
        <f t="shared" si="287"/>
        <v>MVEU.L_44855</v>
      </c>
      <c r="B18360" t="s">
        <v>71</v>
      </c>
      <c r="C18360" s="1">
        <v>44855</v>
      </c>
      <c r="D18360">
        <v>46.484999999999999</v>
      </c>
    </row>
    <row r="18361" spans="1:4" hidden="1" x14ac:dyDescent="0.35">
      <c r="A18361" s="3" t="str">
        <f t="shared" si="287"/>
        <v>OGN_44855</v>
      </c>
      <c r="B18361" t="s">
        <v>72</v>
      </c>
      <c r="C18361" s="1">
        <v>44855</v>
      </c>
      <c r="D18361">
        <v>23.411999999999999</v>
      </c>
    </row>
    <row r="18362" spans="1:4" hidden="1" x14ac:dyDescent="0.35">
      <c r="A18362" s="3" t="str">
        <f t="shared" si="287"/>
        <v>PG_44855</v>
      </c>
      <c r="B18362" t="s">
        <v>73</v>
      </c>
      <c r="C18362" s="1">
        <v>44855</v>
      </c>
      <c r="D18362">
        <v>127.77800000000001</v>
      </c>
    </row>
    <row r="18363" spans="1:4" hidden="1" x14ac:dyDescent="0.35">
      <c r="A18363" s="3" t="str">
        <f t="shared" si="287"/>
        <v>PPL_44855</v>
      </c>
      <c r="B18363" t="s">
        <v>74</v>
      </c>
      <c r="C18363" s="1">
        <v>44855</v>
      </c>
      <c r="D18363">
        <v>25.49</v>
      </c>
    </row>
    <row r="18364" spans="1:4" hidden="1" x14ac:dyDescent="0.35">
      <c r="A18364" s="3" t="str">
        <f t="shared" si="287"/>
        <v>PRU_44855</v>
      </c>
      <c r="B18364" t="s">
        <v>75</v>
      </c>
      <c r="C18364" s="1">
        <v>44855</v>
      </c>
      <c r="D18364">
        <v>97.191000000000003</v>
      </c>
    </row>
    <row r="18365" spans="1:4" hidden="1" x14ac:dyDescent="0.35">
      <c r="A18365" s="3" t="str">
        <f t="shared" si="287"/>
        <v>PYPL_44855</v>
      </c>
      <c r="B18365" t="s">
        <v>76</v>
      </c>
      <c r="C18365" s="1">
        <v>44855</v>
      </c>
      <c r="D18365">
        <v>83.94</v>
      </c>
    </row>
    <row r="18366" spans="1:4" hidden="1" x14ac:dyDescent="0.35">
      <c r="A18366" s="3" t="str">
        <f t="shared" si="287"/>
        <v>RE_44855</v>
      </c>
      <c r="B18366" t="s">
        <v>77</v>
      </c>
      <c r="C18366" s="1">
        <v>44855</v>
      </c>
      <c r="D18366">
        <v>278.45499999999998</v>
      </c>
    </row>
    <row r="18367" spans="1:4" hidden="1" x14ac:dyDescent="0.35">
      <c r="A18367" s="3" t="str">
        <f t="shared" si="287"/>
        <v>REET_44855</v>
      </c>
      <c r="B18367" t="s">
        <v>78</v>
      </c>
      <c r="C18367" s="1">
        <v>44855</v>
      </c>
      <c r="D18367">
        <v>20.91</v>
      </c>
    </row>
    <row r="18368" spans="1:4" hidden="1" x14ac:dyDescent="0.35">
      <c r="A18368" s="3" t="str">
        <f t="shared" si="287"/>
        <v>ROL_44855</v>
      </c>
      <c r="B18368" t="s">
        <v>79</v>
      </c>
      <c r="C18368" s="1">
        <v>44855</v>
      </c>
      <c r="D18368">
        <v>36.183999999999997</v>
      </c>
    </row>
    <row r="18369" spans="1:4" hidden="1" x14ac:dyDescent="0.35">
      <c r="A18369" s="3" t="str">
        <f t="shared" si="287"/>
        <v>ROST_44855</v>
      </c>
      <c r="B18369" t="s">
        <v>80</v>
      </c>
      <c r="C18369" s="1">
        <v>44855</v>
      </c>
      <c r="D18369">
        <v>84.847999999999999</v>
      </c>
    </row>
    <row r="18370" spans="1:4" hidden="1" x14ac:dyDescent="0.35">
      <c r="A18370" s="3" t="str">
        <f t="shared" ref="A18370:A18433" si="288">CONCATENATE(B18370,"_",C18370)</f>
        <v>SEGA.L_44855</v>
      </c>
      <c r="B18370" t="s">
        <v>81</v>
      </c>
      <c r="C18370" s="1">
        <v>44855</v>
      </c>
      <c r="D18370">
        <v>92.63</v>
      </c>
    </row>
    <row r="18371" spans="1:4" hidden="1" x14ac:dyDescent="0.35">
      <c r="A18371" s="3" t="str">
        <f t="shared" si="288"/>
        <v>SHY_44855</v>
      </c>
      <c r="B18371" t="s">
        <v>82</v>
      </c>
      <c r="C18371" s="1">
        <v>44855</v>
      </c>
      <c r="D18371">
        <v>80.307000000000002</v>
      </c>
    </row>
    <row r="18372" spans="1:4" hidden="1" x14ac:dyDescent="0.35">
      <c r="A18372" s="3" t="str">
        <f t="shared" si="288"/>
        <v>SLV_44855</v>
      </c>
      <c r="B18372" t="s">
        <v>83</v>
      </c>
      <c r="C18372" s="1">
        <v>44855</v>
      </c>
      <c r="D18372">
        <v>17.760000000000002</v>
      </c>
    </row>
    <row r="18373" spans="1:4" hidden="1" x14ac:dyDescent="0.35">
      <c r="A18373" s="3" t="str">
        <f t="shared" si="288"/>
        <v>SPMV.L_44855</v>
      </c>
      <c r="B18373" t="s">
        <v>84</v>
      </c>
      <c r="C18373" s="1">
        <v>44855</v>
      </c>
      <c r="D18373">
        <v>70.52</v>
      </c>
    </row>
    <row r="18374" spans="1:4" hidden="1" x14ac:dyDescent="0.35">
      <c r="A18374" s="3" t="str">
        <f t="shared" si="288"/>
        <v>TLT_44855</v>
      </c>
      <c r="B18374" t="s">
        <v>85</v>
      </c>
      <c r="C18374" s="1">
        <v>44855</v>
      </c>
      <c r="D18374">
        <v>92.259</v>
      </c>
    </row>
    <row r="18375" spans="1:4" hidden="1" x14ac:dyDescent="0.35">
      <c r="A18375" s="3" t="str">
        <f t="shared" si="288"/>
        <v>UNH_44855</v>
      </c>
      <c r="B18375" t="s">
        <v>86</v>
      </c>
      <c r="C18375" s="1">
        <v>44855</v>
      </c>
      <c r="D18375">
        <v>532.09</v>
      </c>
    </row>
    <row r="18376" spans="1:4" hidden="1" x14ac:dyDescent="0.35">
      <c r="A18376" s="3" t="str">
        <f t="shared" si="288"/>
        <v>URI_44855</v>
      </c>
      <c r="B18376" t="s">
        <v>87</v>
      </c>
      <c r="C18376" s="1">
        <v>44855</v>
      </c>
      <c r="D18376">
        <v>283.75200000000001</v>
      </c>
    </row>
    <row r="18377" spans="1:4" hidden="1" x14ac:dyDescent="0.35">
      <c r="A18377" s="3" t="str">
        <f t="shared" si="288"/>
        <v>V_44855</v>
      </c>
      <c r="B18377" t="s">
        <v>88</v>
      </c>
      <c r="C18377" s="1">
        <v>44855</v>
      </c>
      <c r="D18377">
        <v>189.57400000000001</v>
      </c>
    </row>
    <row r="18378" spans="1:4" hidden="1" x14ac:dyDescent="0.35">
      <c r="A18378" s="3" t="str">
        <f t="shared" si="288"/>
        <v>VRSK_44855</v>
      </c>
      <c r="B18378" t="s">
        <v>89</v>
      </c>
      <c r="C18378" s="1">
        <v>44855</v>
      </c>
      <c r="D18378">
        <v>166.71</v>
      </c>
    </row>
    <row r="18379" spans="1:4" hidden="1" x14ac:dyDescent="0.35">
      <c r="A18379" s="3" t="str">
        <f t="shared" si="288"/>
        <v>VXX_44855</v>
      </c>
      <c r="B18379" t="s">
        <v>90</v>
      </c>
      <c r="C18379" s="1">
        <v>44855</v>
      </c>
      <c r="D18379">
        <v>20.25</v>
      </c>
    </row>
    <row r="18380" spans="1:4" hidden="1" x14ac:dyDescent="0.35">
      <c r="A18380" s="3" t="str">
        <f t="shared" si="288"/>
        <v>WRK_44855</v>
      </c>
      <c r="B18380" t="s">
        <v>91</v>
      </c>
      <c r="C18380" s="1">
        <v>44855</v>
      </c>
      <c r="D18380">
        <v>32.332000000000001</v>
      </c>
    </row>
    <row r="18381" spans="1:4" hidden="1" x14ac:dyDescent="0.35">
      <c r="A18381" s="3" t="str">
        <f t="shared" si="288"/>
        <v>XLB_44855</v>
      </c>
      <c r="B18381" t="s">
        <v>92</v>
      </c>
      <c r="C18381" s="1">
        <v>44855</v>
      </c>
      <c r="D18381">
        <v>71.853999999999999</v>
      </c>
    </row>
    <row r="18382" spans="1:4" hidden="1" x14ac:dyDescent="0.35">
      <c r="A18382" s="3" t="str">
        <f t="shared" si="288"/>
        <v>XLC_44855</v>
      </c>
      <c r="B18382" t="s">
        <v>93</v>
      </c>
      <c r="C18382" s="1">
        <v>44855</v>
      </c>
      <c r="D18382">
        <v>50.027000000000001</v>
      </c>
    </row>
    <row r="18383" spans="1:4" hidden="1" x14ac:dyDescent="0.35">
      <c r="A18383" s="3" t="str">
        <f t="shared" si="288"/>
        <v>XLE_44855</v>
      </c>
      <c r="B18383" t="s">
        <v>94</v>
      </c>
      <c r="C18383" s="1">
        <v>44855</v>
      </c>
      <c r="D18383">
        <v>86.043999999999997</v>
      </c>
    </row>
    <row r="18384" spans="1:4" hidden="1" x14ac:dyDescent="0.35">
      <c r="A18384" s="3" t="str">
        <f t="shared" si="288"/>
        <v>XLF_44855</v>
      </c>
      <c r="B18384" t="s">
        <v>95</v>
      </c>
      <c r="C18384" s="1">
        <v>44855</v>
      </c>
      <c r="D18384">
        <v>31.99</v>
      </c>
    </row>
    <row r="18385" spans="1:4" hidden="1" x14ac:dyDescent="0.35">
      <c r="A18385" s="3" t="str">
        <f t="shared" si="288"/>
        <v>XLI_44855</v>
      </c>
      <c r="B18385" t="s">
        <v>96</v>
      </c>
      <c r="C18385" s="1">
        <v>44855</v>
      </c>
      <c r="D18385">
        <v>88.269000000000005</v>
      </c>
    </row>
    <row r="18386" spans="1:4" hidden="1" x14ac:dyDescent="0.35">
      <c r="A18386" s="3" t="str">
        <f t="shared" si="288"/>
        <v>XLK_44855</v>
      </c>
      <c r="B18386" t="s">
        <v>97</v>
      </c>
      <c r="C18386" s="1">
        <v>44855</v>
      </c>
      <c r="D18386">
        <v>123.98399999999999</v>
      </c>
    </row>
    <row r="18387" spans="1:4" hidden="1" x14ac:dyDescent="0.35">
      <c r="A18387" s="3" t="str">
        <f t="shared" si="288"/>
        <v>XLP_44855</v>
      </c>
      <c r="B18387" t="s">
        <v>98</v>
      </c>
      <c r="C18387" s="1">
        <v>44855</v>
      </c>
      <c r="D18387">
        <v>68.418999999999997</v>
      </c>
    </row>
    <row r="18388" spans="1:4" hidden="1" x14ac:dyDescent="0.35">
      <c r="A18388" s="3" t="str">
        <f t="shared" si="288"/>
        <v>XLU_44855</v>
      </c>
      <c r="B18388" t="s">
        <v>99</v>
      </c>
      <c r="C18388" s="1">
        <v>44855</v>
      </c>
      <c r="D18388">
        <v>62.795999999999999</v>
      </c>
    </row>
    <row r="18389" spans="1:4" hidden="1" x14ac:dyDescent="0.35">
      <c r="A18389" s="3" t="str">
        <f t="shared" si="288"/>
        <v>XLV_44855</v>
      </c>
      <c r="B18389" t="s">
        <v>100</v>
      </c>
      <c r="C18389" s="1">
        <v>44855</v>
      </c>
      <c r="D18389">
        <v>126.021</v>
      </c>
    </row>
    <row r="18390" spans="1:4" hidden="1" x14ac:dyDescent="0.35">
      <c r="A18390" s="3" t="str">
        <f t="shared" si="288"/>
        <v>XLY_44855</v>
      </c>
      <c r="B18390" t="s">
        <v>101</v>
      </c>
      <c r="C18390" s="1">
        <v>44855</v>
      </c>
      <c r="D18390">
        <v>142.011</v>
      </c>
    </row>
    <row r="18391" spans="1:4" hidden="1" x14ac:dyDescent="0.35">
      <c r="A18391" s="3" t="str">
        <f t="shared" si="288"/>
        <v>XOM_44855</v>
      </c>
      <c r="B18391" t="s">
        <v>102</v>
      </c>
      <c r="C18391" s="1">
        <v>44855</v>
      </c>
      <c r="D18391">
        <v>104.18600000000001</v>
      </c>
    </row>
    <row r="18392" spans="1:4" hidden="1" x14ac:dyDescent="0.35">
      <c r="A18392" s="3" t="str">
        <f t="shared" si="288"/>
        <v>ABBV_44858</v>
      </c>
      <c r="B18392" t="s">
        <v>3</v>
      </c>
      <c r="C18392" s="1">
        <v>44858</v>
      </c>
      <c r="D18392">
        <v>149.46899999999999</v>
      </c>
    </row>
    <row r="18393" spans="1:4" hidden="1" x14ac:dyDescent="0.35">
      <c r="A18393" s="3" t="str">
        <f t="shared" si="288"/>
        <v>ACN_44858</v>
      </c>
      <c r="B18393" t="s">
        <v>4</v>
      </c>
      <c r="C18393" s="1">
        <v>44858</v>
      </c>
      <c r="D18393">
        <v>274.18799999999999</v>
      </c>
    </row>
    <row r="18394" spans="1:4" hidden="1" x14ac:dyDescent="0.35">
      <c r="A18394" s="3" t="str">
        <f t="shared" si="288"/>
        <v>AEP_44858</v>
      </c>
      <c r="B18394" t="s">
        <v>5</v>
      </c>
      <c r="C18394" s="1">
        <v>44858</v>
      </c>
      <c r="D18394">
        <v>84.418000000000006</v>
      </c>
    </row>
    <row r="18395" spans="1:4" hidden="1" x14ac:dyDescent="0.35">
      <c r="A18395" s="3" t="str">
        <f t="shared" si="288"/>
        <v>AIZ_44858</v>
      </c>
      <c r="B18395" t="s">
        <v>6</v>
      </c>
      <c r="C18395" s="1">
        <v>44858</v>
      </c>
      <c r="D18395">
        <v>149.78</v>
      </c>
    </row>
    <row r="18396" spans="1:4" hidden="1" x14ac:dyDescent="0.35">
      <c r="A18396" s="3" t="str">
        <f t="shared" si="288"/>
        <v>ALLE_44858</v>
      </c>
      <c r="B18396" t="s">
        <v>7</v>
      </c>
      <c r="C18396" s="1">
        <v>44858</v>
      </c>
      <c r="D18396">
        <v>94.007999999999996</v>
      </c>
    </row>
    <row r="18397" spans="1:4" hidden="1" x14ac:dyDescent="0.35">
      <c r="A18397" s="3" t="str">
        <f t="shared" si="288"/>
        <v>AMAT_44858</v>
      </c>
      <c r="B18397" t="s">
        <v>8</v>
      </c>
      <c r="C18397" s="1">
        <v>44858</v>
      </c>
      <c r="D18397">
        <v>84.733999999999995</v>
      </c>
    </row>
    <row r="18398" spans="1:4" hidden="1" x14ac:dyDescent="0.35">
      <c r="A18398" s="3" t="str">
        <f t="shared" si="288"/>
        <v>AMP_44858</v>
      </c>
      <c r="B18398" t="s">
        <v>9</v>
      </c>
      <c r="C18398" s="1">
        <v>44858</v>
      </c>
      <c r="D18398">
        <v>269.58800000000002</v>
      </c>
    </row>
    <row r="18399" spans="1:4" hidden="1" x14ac:dyDescent="0.35">
      <c r="A18399" s="3" t="str">
        <f t="shared" si="288"/>
        <v>AMZN_44858</v>
      </c>
      <c r="B18399" t="s">
        <v>10</v>
      </c>
      <c r="C18399" s="1">
        <v>44858</v>
      </c>
      <c r="D18399">
        <v>119.82</v>
      </c>
    </row>
    <row r="18400" spans="1:4" hidden="1" x14ac:dyDescent="0.35">
      <c r="A18400" s="3" t="str">
        <f t="shared" si="288"/>
        <v>AVB_44858</v>
      </c>
      <c r="B18400" t="s">
        <v>11</v>
      </c>
      <c r="C18400" s="1">
        <v>44858</v>
      </c>
      <c r="D18400">
        <v>171.49</v>
      </c>
    </row>
    <row r="18401" spans="1:4" hidden="1" x14ac:dyDescent="0.35">
      <c r="A18401" s="3" t="str">
        <f t="shared" si="288"/>
        <v>AVY_44858</v>
      </c>
      <c r="B18401" t="s">
        <v>12</v>
      </c>
      <c r="C18401" s="1">
        <v>44858</v>
      </c>
      <c r="D18401">
        <v>172.94</v>
      </c>
    </row>
    <row r="18402" spans="1:4" hidden="1" x14ac:dyDescent="0.35">
      <c r="A18402" s="3" t="str">
        <f t="shared" si="288"/>
        <v>AXP_44858</v>
      </c>
      <c r="B18402" t="s">
        <v>13</v>
      </c>
      <c r="C18402" s="1">
        <v>44858</v>
      </c>
      <c r="D18402">
        <v>141.14099999999999</v>
      </c>
    </row>
    <row r="18403" spans="1:4" hidden="1" x14ac:dyDescent="0.35">
      <c r="A18403" s="3" t="str">
        <f t="shared" si="288"/>
        <v>BDX_44858</v>
      </c>
      <c r="B18403" t="s">
        <v>14</v>
      </c>
      <c r="C18403" s="1">
        <v>44858</v>
      </c>
      <c r="D18403">
        <v>224.37799999999999</v>
      </c>
    </row>
    <row r="18404" spans="1:4" hidden="1" x14ac:dyDescent="0.35">
      <c r="A18404" s="3" t="str">
        <f t="shared" si="288"/>
        <v>BF-B_44858</v>
      </c>
      <c r="B18404" t="s">
        <v>15</v>
      </c>
      <c r="C18404" s="1">
        <v>44858</v>
      </c>
      <c r="D18404">
        <v>64.289000000000001</v>
      </c>
    </row>
    <row r="18405" spans="1:4" hidden="1" x14ac:dyDescent="0.35">
      <c r="A18405" s="3" t="str">
        <f t="shared" si="288"/>
        <v>BMY_44858</v>
      </c>
      <c r="B18405" t="s">
        <v>16</v>
      </c>
      <c r="C18405" s="1">
        <v>44858</v>
      </c>
      <c r="D18405">
        <v>72.403999999999996</v>
      </c>
    </row>
    <row r="18406" spans="1:4" hidden="1" x14ac:dyDescent="0.35">
      <c r="A18406" s="3" t="str">
        <f t="shared" si="288"/>
        <v>BR_44858</v>
      </c>
      <c r="B18406" t="s">
        <v>17</v>
      </c>
      <c r="C18406" s="1">
        <v>44858</v>
      </c>
      <c r="D18406">
        <v>141.68899999999999</v>
      </c>
    </row>
    <row r="18407" spans="1:4" hidden="1" x14ac:dyDescent="0.35">
      <c r="A18407" s="3" t="str">
        <f t="shared" si="288"/>
        <v>CARR_44858</v>
      </c>
      <c r="B18407" t="s">
        <v>18</v>
      </c>
      <c r="C18407" s="1">
        <v>44858</v>
      </c>
      <c r="D18407">
        <v>35.545999999999999</v>
      </c>
    </row>
    <row r="18408" spans="1:4" hidden="1" x14ac:dyDescent="0.35">
      <c r="A18408" s="3" t="str">
        <f t="shared" si="288"/>
        <v>CDW_44858</v>
      </c>
      <c r="B18408" t="s">
        <v>19</v>
      </c>
      <c r="C18408" s="1">
        <v>44858</v>
      </c>
      <c r="D18408">
        <v>164.184</v>
      </c>
    </row>
    <row r="18409" spans="1:4" hidden="1" x14ac:dyDescent="0.35">
      <c r="A18409" s="3" t="str">
        <f t="shared" si="288"/>
        <v>CE_44858</v>
      </c>
      <c r="B18409" t="s">
        <v>20</v>
      </c>
      <c r="C18409" s="1">
        <v>44858</v>
      </c>
      <c r="D18409">
        <v>91.885999999999996</v>
      </c>
    </row>
    <row r="18410" spans="1:4" hidden="1" x14ac:dyDescent="0.35">
      <c r="A18410" s="3" t="str">
        <f t="shared" si="288"/>
        <v>CHTR_44858</v>
      </c>
      <c r="B18410" t="s">
        <v>21</v>
      </c>
      <c r="C18410" s="1">
        <v>44858</v>
      </c>
      <c r="D18410">
        <v>337.07</v>
      </c>
    </row>
    <row r="18411" spans="1:4" hidden="1" x14ac:dyDescent="0.35">
      <c r="A18411" s="3" t="str">
        <f t="shared" si="288"/>
        <v>CNC_44858</v>
      </c>
      <c r="B18411" t="s">
        <v>22</v>
      </c>
      <c r="C18411" s="1">
        <v>44858</v>
      </c>
      <c r="D18411">
        <v>75.81</v>
      </c>
    </row>
    <row r="18412" spans="1:4" hidden="1" x14ac:dyDescent="0.35">
      <c r="A18412" s="3" t="str">
        <f t="shared" si="288"/>
        <v>CNP_44858</v>
      </c>
      <c r="B18412" t="s">
        <v>23</v>
      </c>
      <c r="C18412" s="1">
        <v>44858</v>
      </c>
      <c r="D18412">
        <v>26.866</v>
      </c>
    </row>
    <row r="18413" spans="1:4" hidden="1" x14ac:dyDescent="0.35">
      <c r="A18413" s="3" t="str">
        <f t="shared" si="288"/>
        <v>COP_44858</v>
      </c>
      <c r="B18413" t="s">
        <v>24</v>
      </c>
      <c r="C18413" s="1">
        <v>44858</v>
      </c>
      <c r="D18413">
        <v>123.328</v>
      </c>
    </row>
    <row r="18414" spans="1:4" hidden="1" x14ac:dyDescent="0.35">
      <c r="A18414" s="3" t="str">
        <f t="shared" si="288"/>
        <v>CTAS_44858</v>
      </c>
      <c r="B18414" t="s">
        <v>25</v>
      </c>
      <c r="C18414" s="1">
        <v>44858</v>
      </c>
      <c r="D18414">
        <v>404.22800000000001</v>
      </c>
    </row>
    <row r="18415" spans="1:4" hidden="1" x14ac:dyDescent="0.35">
      <c r="A18415" s="3" t="str">
        <f t="shared" si="288"/>
        <v>CZR_44858</v>
      </c>
      <c r="B18415" t="s">
        <v>26</v>
      </c>
      <c r="C18415" s="1">
        <v>44858</v>
      </c>
      <c r="D18415">
        <v>41.42</v>
      </c>
    </row>
    <row r="18416" spans="1:4" hidden="1" x14ac:dyDescent="0.35">
      <c r="A18416" s="3" t="str">
        <f t="shared" si="288"/>
        <v>DG_44858</v>
      </c>
      <c r="B18416" t="s">
        <v>27</v>
      </c>
      <c r="C18416" s="1">
        <v>44858</v>
      </c>
      <c r="D18416">
        <v>244.43700000000001</v>
      </c>
    </row>
    <row r="18417" spans="1:4" hidden="1" x14ac:dyDescent="0.35">
      <c r="A18417" s="3" t="str">
        <f t="shared" si="288"/>
        <v>DPZ_44858</v>
      </c>
      <c r="B18417" t="s">
        <v>28</v>
      </c>
      <c r="C18417" s="1">
        <v>44858</v>
      </c>
      <c r="D18417">
        <v>322.178</v>
      </c>
    </row>
    <row r="18418" spans="1:4" x14ac:dyDescent="0.35">
      <c r="A18418" s="3" t="str">
        <f t="shared" si="288"/>
        <v>DRE_44858</v>
      </c>
      <c r="B18418" t="s">
        <v>29</v>
      </c>
      <c r="C18418" s="1">
        <v>44858</v>
      </c>
      <c r="D18418">
        <v>48.2</v>
      </c>
    </row>
    <row r="18419" spans="1:4" hidden="1" x14ac:dyDescent="0.35">
      <c r="A18419" s="3" t="str">
        <f t="shared" si="288"/>
        <v>DXC_44858</v>
      </c>
      <c r="B18419" t="s">
        <v>30</v>
      </c>
      <c r="C18419" s="1">
        <v>44858</v>
      </c>
      <c r="D18419">
        <v>28.78</v>
      </c>
    </row>
    <row r="18420" spans="1:4" hidden="1" x14ac:dyDescent="0.35">
      <c r="A18420" s="3" t="str">
        <f t="shared" si="288"/>
        <v>EWA_44858</v>
      </c>
      <c r="B18420" t="s">
        <v>31</v>
      </c>
      <c r="C18420" s="1">
        <v>44858</v>
      </c>
      <c r="D18420">
        <v>19.864999999999998</v>
      </c>
    </row>
    <row r="18421" spans="1:4" hidden="1" x14ac:dyDescent="0.35">
      <c r="A18421" s="3" t="str">
        <f t="shared" si="288"/>
        <v>EWC_44858</v>
      </c>
      <c r="B18421" t="s">
        <v>32</v>
      </c>
      <c r="C18421" s="1">
        <v>44858</v>
      </c>
      <c r="D18421">
        <v>31.428999999999998</v>
      </c>
    </row>
    <row r="18422" spans="1:4" hidden="1" x14ac:dyDescent="0.35">
      <c r="A18422" s="3" t="str">
        <f t="shared" si="288"/>
        <v>EWG_44858</v>
      </c>
      <c r="B18422" t="s">
        <v>33</v>
      </c>
      <c r="C18422" s="1">
        <v>44858</v>
      </c>
      <c r="D18422">
        <v>21.422999999999998</v>
      </c>
    </row>
    <row r="18423" spans="1:4" hidden="1" x14ac:dyDescent="0.35">
      <c r="A18423" s="3" t="str">
        <f t="shared" si="288"/>
        <v>EWH_44858</v>
      </c>
      <c r="B18423" t="s">
        <v>34</v>
      </c>
      <c r="C18423" s="1">
        <v>44858</v>
      </c>
      <c r="D18423">
        <v>16.440000000000001</v>
      </c>
    </row>
    <row r="18424" spans="1:4" hidden="1" x14ac:dyDescent="0.35">
      <c r="A18424" s="3" t="str">
        <f t="shared" si="288"/>
        <v>EWJ_44858</v>
      </c>
      <c r="B18424" t="s">
        <v>35</v>
      </c>
      <c r="C18424" s="1">
        <v>44858</v>
      </c>
      <c r="D18424">
        <v>48.86</v>
      </c>
    </row>
    <row r="18425" spans="1:4" hidden="1" x14ac:dyDescent="0.35">
      <c r="A18425" s="3" t="str">
        <f t="shared" si="288"/>
        <v>EWL_44858</v>
      </c>
      <c r="B18425" t="s">
        <v>36</v>
      </c>
      <c r="C18425" s="1">
        <v>44858</v>
      </c>
      <c r="D18425">
        <v>38.450000000000003</v>
      </c>
    </row>
    <row r="18426" spans="1:4" hidden="1" x14ac:dyDescent="0.35">
      <c r="A18426" s="3" t="str">
        <f t="shared" si="288"/>
        <v>EWQ_44858</v>
      </c>
      <c r="B18426" t="s">
        <v>37</v>
      </c>
      <c r="C18426" s="1">
        <v>44858</v>
      </c>
      <c r="D18426">
        <v>29.004000000000001</v>
      </c>
    </row>
    <row r="18427" spans="1:4" hidden="1" x14ac:dyDescent="0.35">
      <c r="A18427" s="3" t="str">
        <f t="shared" si="288"/>
        <v>EWT_44858</v>
      </c>
      <c r="B18427" t="s">
        <v>38</v>
      </c>
      <c r="C18427" s="1">
        <v>44858</v>
      </c>
      <c r="D18427">
        <v>35.122</v>
      </c>
    </row>
    <row r="18428" spans="1:4" hidden="1" x14ac:dyDescent="0.35">
      <c r="A18428" s="3" t="str">
        <f t="shared" si="288"/>
        <v>EWU_44858</v>
      </c>
      <c r="B18428" t="s">
        <v>39</v>
      </c>
      <c r="C18428" s="1">
        <v>44858</v>
      </c>
      <c r="D18428">
        <v>26.853000000000002</v>
      </c>
    </row>
    <row r="18429" spans="1:4" hidden="1" x14ac:dyDescent="0.35">
      <c r="A18429" s="3" t="str">
        <f t="shared" si="288"/>
        <v>EWY_44858</v>
      </c>
      <c r="B18429" t="s">
        <v>40</v>
      </c>
      <c r="C18429" s="1">
        <v>44858</v>
      </c>
      <c r="D18429">
        <v>49.164000000000001</v>
      </c>
    </row>
    <row r="18430" spans="1:4" hidden="1" x14ac:dyDescent="0.35">
      <c r="A18430" s="3" t="str">
        <f t="shared" si="288"/>
        <v>EWZ_44858</v>
      </c>
      <c r="B18430" t="s">
        <v>41</v>
      </c>
      <c r="C18430" s="1">
        <v>44858</v>
      </c>
      <c r="D18430">
        <v>29.76</v>
      </c>
    </row>
    <row r="18431" spans="1:4" hidden="1" x14ac:dyDescent="0.35">
      <c r="A18431" s="3" t="str">
        <f t="shared" si="288"/>
        <v>FTV_44858</v>
      </c>
      <c r="B18431" t="s">
        <v>43</v>
      </c>
      <c r="C18431" s="1">
        <v>44858</v>
      </c>
      <c r="D18431">
        <v>62.692999999999998</v>
      </c>
    </row>
    <row r="18432" spans="1:4" hidden="1" x14ac:dyDescent="0.35">
      <c r="A18432" s="3" t="str">
        <f t="shared" si="288"/>
        <v>GOOG_44858</v>
      </c>
      <c r="B18432" t="s">
        <v>44</v>
      </c>
      <c r="C18432" s="1">
        <v>44858</v>
      </c>
      <c r="D18432">
        <v>102.97</v>
      </c>
    </row>
    <row r="18433" spans="1:4" hidden="1" x14ac:dyDescent="0.35">
      <c r="A18433" s="3" t="str">
        <f t="shared" si="288"/>
        <v>GPC_44858</v>
      </c>
      <c r="B18433" t="s">
        <v>45</v>
      </c>
      <c r="C18433" s="1">
        <v>44858</v>
      </c>
      <c r="D18433">
        <v>169.71700000000001</v>
      </c>
    </row>
    <row r="18434" spans="1:4" hidden="1" x14ac:dyDescent="0.35">
      <c r="A18434" s="3" t="str">
        <f t="shared" ref="A18434:A18497" si="289">CONCATENATE(B18434,"_",C18434)</f>
        <v>GSG_44858</v>
      </c>
      <c r="B18434" t="s">
        <v>46</v>
      </c>
      <c r="C18434" s="1">
        <v>44858</v>
      </c>
      <c r="D18434">
        <v>21.59</v>
      </c>
    </row>
    <row r="18435" spans="1:4" hidden="1" x14ac:dyDescent="0.35">
      <c r="A18435" s="3" t="str">
        <f t="shared" si="289"/>
        <v>HIG_44858</v>
      </c>
      <c r="B18435" t="s">
        <v>47</v>
      </c>
      <c r="C18435" s="1">
        <v>44858</v>
      </c>
      <c r="D18435">
        <v>68.941000000000003</v>
      </c>
    </row>
    <row r="18436" spans="1:4" hidden="1" x14ac:dyDescent="0.35">
      <c r="A18436" s="3" t="str">
        <f t="shared" si="289"/>
        <v>HIGH.L_44858</v>
      </c>
      <c r="B18436" t="s">
        <v>48</v>
      </c>
      <c r="C18436" s="1">
        <v>44858</v>
      </c>
      <c r="D18436">
        <v>4.8109999999999999</v>
      </c>
    </row>
    <row r="18437" spans="1:4" hidden="1" x14ac:dyDescent="0.35">
      <c r="A18437" s="3" t="str">
        <f t="shared" si="289"/>
        <v>HST_44858</v>
      </c>
      <c r="B18437" t="s">
        <v>49</v>
      </c>
      <c r="C18437" s="1">
        <v>44858</v>
      </c>
      <c r="D18437">
        <v>17.704999999999998</v>
      </c>
    </row>
    <row r="18438" spans="1:4" hidden="1" x14ac:dyDescent="0.35">
      <c r="A18438" s="3" t="str">
        <f t="shared" si="289"/>
        <v>HYG_44858</v>
      </c>
      <c r="B18438" t="s">
        <v>50</v>
      </c>
      <c r="C18438" s="1">
        <v>44858</v>
      </c>
      <c r="D18438">
        <v>71.236000000000004</v>
      </c>
    </row>
    <row r="18439" spans="1:4" hidden="1" x14ac:dyDescent="0.35">
      <c r="A18439" s="3" t="str">
        <f t="shared" si="289"/>
        <v>IAU_44858</v>
      </c>
      <c r="B18439" t="s">
        <v>51</v>
      </c>
      <c r="C18439" s="1">
        <v>44858</v>
      </c>
      <c r="D18439">
        <v>31.32</v>
      </c>
    </row>
    <row r="18440" spans="1:4" hidden="1" x14ac:dyDescent="0.35">
      <c r="A18440" s="3" t="str">
        <f t="shared" si="289"/>
        <v>ICLN_44858</v>
      </c>
      <c r="B18440" t="s">
        <v>52</v>
      </c>
      <c r="C18440" s="1">
        <v>44858</v>
      </c>
      <c r="D18440">
        <v>17.768999999999998</v>
      </c>
    </row>
    <row r="18441" spans="1:4" hidden="1" x14ac:dyDescent="0.35">
      <c r="A18441" s="3" t="str">
        <f t="shared" si="289"/>
        <v>IEAA.L_44858</v>
      </c>
      <c r="B18441" t="s">
        <v>53</v>
      </c>
      <c r="C18441" s="1">
        <v>44858</v>
      </c>
      <c r="D18441">
        <v>4.5270000000000001</v>
      </c>
    </row>
    <row r="18442" spans="1:4" hidden="1" x14ac:dyDescent="0.35">
      <c r="A18442" s="3" t="str">
        <f t="shared" si="289"/>
        <v>IEF_44858</v>
      </c>
      <c r="B18442" t="s">
        <v>54</v>
      </c>
      <c r="C18442" s="1">
        <v>44858</v>
      </c>
      <c r="D18442">
        <v>92.441999999999993</v>
      </c>
    </row>
    <row r="18443" spans="1:4" hidden="1" x14ac:dyDescent="0.35">
      <c r="A18443" s="3" t="str">
        <f t="shared" si="289"/>
        <v>IEFM.L_44858</v>
      </c>
      <c r="B18443" t="s">
        <v>55</v>
      </c>
      <c r="C18443" s="1">
        <v>44858</v>
      </c>
      <c r="D18443">
        <v>704.35</v>
      </c>
    </row>
    <row r="18444" spans="1:4" hidden="1" x14ac:dyDescent="0.35">
      <c r="A18444" s="3" t="str">
        <f t="shared" si="289"/>
        <v>IEMG_44858</v>
      </c>
      <c r="B18444" t="s">
        <v>56</v>
      </c>
      <c r="C18444" s="1">
        <v>44858</v>
      </c>
      <c r="D18444">
        <v>41.332999999999998</v>
      </c>
    </row>
    <row r="18445" spans="1:4" hidden="1" x14ac:dyDescent="0.35">
      <c r="A18445" s="3" t="str">
        <f t="shared" si="289"/>
        <v>IEUS_44858</v>
      </c>
      <c r="B18445" t="s">
        <v>57</v>
      </c>
      <c r="C18445" s="1">
        <v>44858</v>
      </c>
      <c r="D18445">
        <v>42.584000000000003</v>
      </c>
    </row>
    <row r="18446" spans="1:4" hidden="1" x14ac:dyDescent="0.35">
      <c r="A18446" s="3" t="str">
        <f t="shared" si="289"/>
        <v>IEVL.L_44858</v>
      </c>
      <c r="B18446" t="s">
        <v>58</v>
      </c>
      <c r="C18446" s="1">
        <v>44858</v>
      </c>
      <c r="D18446">
        <v>6.6420000000000003</v>
      </c>
    </row>
    <row r="18447" spans="1:4" hidden="1" x14ac:dyDescent="0.35">
      <c r="A18447" s="3" t="str">
        <f t="shared" si="289"/>
        <v>IGF_44858</v>
      </c>
      <c r="B18447" t="s">
        <v>59</v>
      </c>
      <c r="C18447" s="1">
        <v>44858</v>
      </c>
      <c r="D18447">
        <v>41.771000000000001</v>
      </c>
    </row>
    <row r="18448" spans="1:4" hidden="1" x14ac:dyDescent="0.35">
      <c r="A18448" s="3" t="str">
        <f t="shared" si="289"/>
        <v>INDA_44858</v>
      </c>
      <c r="B18448" t="s">
        <v>60</v>
      </c>
      <c r="C18448" s="1">
        <v>44858</v>
      </c>
      <c r="D18448">
        <v>41.77</v>
      </c>
    </row>
    <row r="18449" spans="1:4" hidden="1" x14ac:dyDescent="0.35">
      <c r="A18449" s="3" t="str">
        <f t="shared" si="289"/>
        <v>IUMO.L_44858</v>
      </c>
      <c r="B18449" t="s">
        <v>61</v>
      </c>
      <c r="C18449" s="1">
        <v>44858</v>
      </c>
      <c r="D18449">
        <v>9.9689999999999994</v>
      </c>
    </row>
    <row r="18450" spans="1:4" hidden="1" x14ac:dyDescent="0.35">
      <c r="A18450" s="3" t="str">
        <f t="shared" si="289"/>
        <v>IUVL.L_44858</v>
      </c>
      <c r="B18450" t="s">
        <v>62</v>
      </c>
      <c r="C18450" s="1">
        <v>44858</v>
      </c>
      <c r="D18450">
        <v>7.8280000000000003</v>
      </c>
    </row>
    <row r="18451" spans="1:4" hidden="1" x14ac:dyDescent="0.35">
      <c r="A18451" s="3" t="str">
        <f t="shared" si="289"/>
        <v>IVV_44858</v>
      </c>
      <c r="B18451" t="s">
        <v>63</v>
      </c>
      <c r="C18451" s="1">
        <v>44858</v>
      </c>
      <c r="D18451">
        <v>378.79300000000001</v>
      </c>
    </row>
    <row r="18452" spans="1:4" hidden="1" x14ac:dyDescent="0.35">
      <c r="A18452" s="3" t="str">
        <f t="shared" si="289"/>
        <v>IWM_44858</v>
      </c>
      <c r="B18452" t="s">
        <v>64</v>
      </c>
      <c r="C18452" s="1">
        <v>44858</v>
      </c>
      <c r="D18452">
        <v>172.64400000000001</v>
      </c>
    </row>
    <row r="18453" spans="1:4" hidden="1" x14ac:dyDescent="0.35">
      <c r="A18453" s="3" t="str">
        <f t="shared" si="289"/>
        <v>IXN_44858</v>
      </c>
      <c r="B18453" t="s">
        <v>65</v>
      </c>
      <c r="C18453" s="1">
        <v>44858</v>
      </c>
      <c r="D18453">
        <v>44.567</v>
      </c>
    </row>
    <row r="18454" spans="1:4" hidden="1" x14ac:dyDescent="0.35">
      <c r="A18454" s="3" t="str">
        <f t="shared" si="289"/>
        <v>JPEA.L_44858</v>
      </c>
      <c r="B18454" t="s">
        <v>66</v>
      </c>
      <c r="C18454" s="1">
        <v>44858</v>
      </c>
      <c r="D18454">
        <v>4.4119999999999999</v>
      </c>
    </row>
    <row r="18455" spans="1:4" hidden="1" x14ac:dyDescent="0.35">
      <c r="A18455" s="3" t="str">
        <f t="shared" si="289"/>
        <v>JPM_44858</v>
      </c>
      <c r="B18455" t="s">
        <v>67</v>
      </c>
      <c r="C18455" s="1">
        <v>44858</v>
      </c>
      <c r="D18455">
        <v>121.483</v>
      </c>
    </row>
    <row r="18456" spans="1:4" hidden="1" x14ac:dyDescent="0.35">
      <c r="A18456" s="3" t="str">
        <f t="shared" si="289"/>
        <v>KR_44858</v>
      </c>
      <c r="B18456" t="s">
        <v>68</v>
      </c>
      <c r="C18456" s="1">
        <v>44858</v>
      </c>
      <c r="D18456">
        <v>43.499000000000002</v>
      </c>
    </row>
    <row r="18457" spans="1:4" hidden="1" x14ac:dyDescent="0.35">
      <c r="A18457" s="3" t="str">
        <f t="shared" si="289"/>
        <v>LQD_44858</v>
      </c>
      <c r="B18457" t="s">
        <v>69</v>
      </c>
      <c r="C18457" s="1">
        <v>44858</v>
      </c>
      <c r="D18457">
        <v>98.524000000000001</v>
      </c>
    </row>
    <row r="18458" spans="1:4" hidden="1" x14ac:dyDescent="0.35">
      <c r="A18458" s="3" t="str">
        <f t="shared" si="289"/>
        <v>MCHI_44858</v>
      </c>
      <c r="B18458" t="s">
        <v>70</v>
      </c>
      <c r="C18458" s="1">
        <v>44858</v>
      </c>
      <c r="D18458">
        <v>35.518999999999998</v>
      </c>
    </row>
    <row r="18459" spans="1:4" hidden="1" x14ac:dyDescent="0.35">
      <c r="A18459" s="3" t="str">
        <f t="shared" si="289"/>
        <v>META_44858</v>
      </c>
      <c r="B18459" t="s">
        <v>144</v>
      </c>
      <c r="C18459" s="1">
        <v>44858</v>
      </c>
      <c r="D18459">
        <v>129.72</v>
      </c>
    </row>
    <row r="18460" spans="1:4" hidden="1" x14ac:dyDescent="0.35">
      <c r="A18460" s="3" t="str">
        <f t="shared" si="289"/>
        <v>MVEU.L_44858</v>
      </c>
      <c r="B18460" t="s">
        <v>71</v>
      </c>
      <c r="C18460" s="1">
        <v>44858</v>
      </c>
      <c r="D18460">
        <v>47.058</v>
      </c>
    </row>
    <row r="18461" spans="1:4" hidden="1" x14ac:dyDescent="0.35">
      <c r="A18461" s="3" t="str">
        <f t="shared" si="289"/>
        <v>OGN_44858</v>
      </c>
      <c r="B18461" t="s">
        <v>72</v>
      </c>
      <c r="C18461" s="1">
        <v>44858</v>
      </c>
      <c r="D18461">
        <v>23.768000000000001</v>
      </c>
    </row>
    <row r="18462" spans="1:4" hidden="1" x14ac:dyDescent="0.35">
      <c r="A18462" s="3" t="str">
        <f t="shared" si="289"/>
        <v>PG_44858</v>
      </c>
      <c r="B18462" t="s">
        <v>73</v>
      </c>
      <c r="C18462" s="1">
        <v>44858</v>
      </c>
      <c r="D18462">
        <v>128.56299999999999</v>
      </c>
    </row>
    <row r="18463" spans="1:4" hidden="1" x14ac:dyDescent="0.35">
      <c r="A18463" s="3" t="str">
        <f t="shared" si="289"/>
        <v>PPL_44858</v>
      </c>
      <c r="B18463" t="s">
        <v>74</v>
      </c>
      <c r="C18463" s="1">
        <v>44858</v>
      </c>
      <c r="D18463">
        <v>25.262</v>
      </c>
    </row>
    <row r="18464" spans="1:4" hidden="1" x14ac:dyDescent="0.35">
      <c r="A18464" s="3" t="str">
        <f t="shared" si="289"/>
        <v>PRU_44858</v>
      </c>
      <c r="B18464" t="s">
        <v>75</v>
      </c>
      <c r="C18464" s="1">
        <v>44858</v>
      </c>
      <c r="D18464">
        <v>99.001000000000005</v>
      </c>
    </row>
    <row r="18465" spans="1:4" hidden="1" x14ac:dyDescent="0.35">
      <c r="A18465" s="3" t="str">
        <f t="shared" si="289"/>
        <v>PYPL_44858</v>
      </c>
      <c r="B18465" t="s">
        <v>76</v>
      </c>
      <c r="C18465" s="1">
        <v>44858</v>
      </c>
      <c r="D18465">
        <v>83.32</v>
      </c>
    </row>
    <row r="18466" spans="1:4" hidden="1" x14ac:dyDescent="0.35">
      <c r="A18466" s="3" t="str">
        <f t="shared" si="289"/>
        <v>RE_44858</v>
      </c>
      <c r="B18466" t="s">
        <v>77</v>
      </c>
      <c r="C18466" s="1">
        <v>44858</v>
      </c>
      <c r="D18466">
        <v>282.94200000000001</v>
      </c>
    </row>
    <row r="18467" spans="1:4" hidden="1" x14ac:dyDescent="0.35">
      <c r="A18467" s="3" t="str">
        <f t="shared" si="289"/>
        <v>REET_44858</v>
      </c>
      <c r="B18467" t="s">
        <v>78</v>
      </c>
      <c r="C18467" s="1">
        <v>44858</v>
      </c>
      <c r="D18467">
        <v>20.92</v>
      </c>
    </row>
    <row r="18468" spans="1:4" hidden="1" x14ac:dyDescent="0.35">
      <c r="A18468" s="3" t="str">
        <f t="shared" si="289"/>
        <v>ROL_44858</v>
      </c>
      <c r="B18468" t="s">
        <v>79</v>
      </c>
      <c r="C18468" s="1">
        <v>44858</v>
      </c>
      <c r="D18468">
        <v>36.034999999999997</v>
      </c>
    </row>
    <row r="18469" spans="1:4" hidden="1" x14ac:dyDescent="0.35">
      <c r="A18469" s="3" t="str">
        <f t="shared" si="289"/>
        <v>ROST_44858</v>
      </c>
      <c r="B18469" t="s">
        <v>80</v>
      </c>
      <c r="C18469" s="1">
        <v>44858</v>
      </c>
      <c r="D18469">
        <v>86.863</v>
      </c>
    </row>
    <row r="18470" spans="1:4" hidden="1" x14ac:dyDescent="0.35">
      <c r="A18470" s="3" t="str">
        <f t="shared" si="289"/>
        <v>SEGA.L_44858</v>
      </c>
      <c r="B18470" t="s">
        <v>81</v>
      </c>
      <c r="C18470" s="1">
        <v>44858</v>
      </c>
      <c r="D18470">
        <v>93.412000000000006</v>
      </c>
    </row>
    <row r="18471" spans="1:4" hidden="1" x14ac:dyDescent="0.35">
      <c r="A18471" s="3" t="str">
        <f t="shared" si="289"/>
        <v>SHY_44858</v>
      </c>
      <c r="B18471" t="s">
        <v>82</v>
      </c>
      <c r="C18471" s="1">
        <v>44858</v>
      </c>
      <c r="D18471">
        <v>80.287000000000006</v>
      </c>
    </row>
    <row r="18472" spans="1:4" hidden="1" x14ac:dyDescent="0.35">
      <c r="A18472" s="3" t="str">
        <f t="shared" si="289"/>
        <v>SLV_44858</v>
      </c>
      <c r="B18472" t="s">
        <v>83</v>
      </c>
      <c r="C18472" s="1">
        <v>44858</v>
      </c>
      <c r="D18472">
        <v>17.68</v>
      </c>
    </row>
    <row r="18473" spans="1:4" hidden="1" x14ac:dyDescent="0.35">
      <c r="A18473" s="3" t="str">
        <f t="shared" si="289"/>
        <v>SPMV.L_44858</v>
      </c>
      <c r="B18473" t="s">
        <v>84</v>
      </c>
      <c r="C18473" s="1">
        <v>44858</v>
      </c>
      <c r="D18473">
        <v>71.7</v>
      </c>
    </row>
    <row r="18474" spans="1:4" hidden="1" x14ac:dyDescent="0.35">
      <c r="A18474" s="3" t="str">
        <f t="shared" si="289"/>
        <v>TLT_44858</v>
      </c>
      <c r="B18474" t="s">
        <v>85</v>
      </c>
      <c r="C18474" s="1">
        <v>44858</v>
      </c>
      <c r="D18474">
        <v>91.497</v>
      </c>
    </row>
    <row r="18475" spans="1:4" hidden="1" x14ac:dyDescent="0.35">
      <c r="A18475" s="3" t="str">
        <f t="shared" si="289"/>
        <v>UNH_44858</v>
      </c>
      <c r="B18475" t="s">
        <v>86</v>
      </c>
      <c r="C18475" s="1">
        <v>44858</v>
      </c>
      <c r="D18475">
        <v>539.93600000000004</v>
      </c>
    </row>
    <row r="18476" spans="1:4" hidden="1" x14ac:dyDescent="0.35">
      <c r="A18476" s="3" t="str">
        <f t="shared" si="289"/>
        <v>URI_44858</v>
      </c>
      <c r="B18476" t="s">
        <v>87</v>
      </c>
      <c r="C18476" s="1">
        <v>44858</v>
      </c>
      <c r="D18476">
        <v>289.78199999999998</v>
      </c>
    </row>
    <row r="18477" spans="1:4" hidden="1" x14ac:dyDescent="0.35">
      <c r="A18477" s="3" t="str">
        <f t="shared" si="289"/>
        <v>V_44858</v>
      </c>
      <c r="B18477" t="s">
        <v>88</v>
      </c>
      <c r="C18477" s="1">
        <v>44858</v>
      </c>
      <c r="D18477">
        <v>189.91300000000001</v>
      </c>
    </row>
    <row r="18478" spans="1:4" hidden="1" x14ac:dyDescent="0.35">
      <c r="A18478" s="3" t="str">
        <f t="shared" si="289"/>
        <v>VRSK_44858</v>
      </c>
      <c r="B18478" t="s">
        <v>89</v>
      </c>
      <c r="C18478" s="1">
        <v>44858</v>
      </c>
      <c r="D18478">
        <v>169.17599999999999</v>
      </c>
    </row>
    <row r="18479" spans="1:4" hidden="1" x14ac:dyDescent="0.35">
      <c r="A18479" s="3" t="str">
        <f t="shared" si="289"/>
        <v>VXX_44858</v>
      </c>
      <c r="B18479" t="s">
        <v>90</v>
      </c>
      <c r="C18479" s="1">
        <v>44858</v>
      </c>
      <c r="D18479">
        <v>19.940000000000001</v>
      </c>
    </row>
    <row r="18480" spans="1:4" hidden="1" x14ac:dyDescent="0.35">
      <c r="A18480" s="3" t="str">
        <f t="shared" si="289"/>
        <v>WRK_44858</v>
      </c>
      <c r="B18480" t="s">
        <v>91</v>
      </c>
      <c r="C18480" s="1">
        <v>44858</v>
      </c>
      <c r="D18480">
        <v>32.567999999999998</v>
      </c>
    </row>
    <row r="18481" spans="1:4" hidden="1" x14ac:dyDescent="0.35">
      <c r="A18481" s="3" t="str">
        <f t="shared" si="289"/>
        <v>XLB_44858</v>
      </c>
      <c r="B18481" t="s">
        <v>92</v>
      </c>
      <c r="C18481" s="1">
        <v>44858</v>
      </c>
      <c r="D18481">
        <v>71.436999999999998</v>
      </c>
    </row>
    <row r="18482" spans="1:4" hidden="1" x14ac:dyDescent="0.35">
      <c r="A18482" s="3" t="str">
        <f t="shared" si="289"/>
        <v>XLC_44858</v>
      </c>
      <c r="B18482" t="s">
        <v>93</v>
      </c>
      <c r="C18482" s="1">
        <v>44858</v>
      </c>
      <c r="D18482">
        <v>50.375999999999998</v>
      </c>
    </row>
    <row r="18483" spans="1:4" hidden="1" x14ac:dyDescent="0.35">
      <c r="A18483" s="3" t="str">
        <f t="shared" si="289"/>
        <v>XLE_44858</v>
      </c>
      <c r="B18483" t="s">
        <v>94</v>
      </c>
      <c r="C18483" s="1">
        <v>44858</v>
      </c>
      <c r="D18483">
        <v>86.45</v>
      </c>
    </row>
    <row r="18484" spans="1:4" hidden="1" x14ac:dyDescent="0.35">
      <c r="A18484" s="3" t="str">
        <f t="shared" si="289"/>
        <v>XLF_44858</v>
      </c>
      <c r="B18484" t="s">
        <v>95</v>
      </c>
      <c r="C18484" s="1">
        <v>44858</v>
      </c>
      <c r="D18484">
        <v>32.417000000000002</v>
      </c>
    </row>
    <row r="18485" spans="1:4" hidden="1" x14ac:dyDescent="0.35">
      <c r="A18485" s="3" t="str">
        <f t="shared" si="289"/>
        <v>XLI_44858</v>
      </c>
      <c r="B18485" t="s">
        <v>96</v>
      </c>
      <c r="C18485" s="1">
        <v>44858</v>
      </c>
      <c r="D18485">
        <v>89.444000000000003</v>
      </c>
    </row>
    <row r="18486" spans="1:4" hidden="1" x14ac:dyDescent="0.35">
      <c r="A18486" s="3" t="str">
        <f t="shared" si="289"/>
        <v>XLK_44858</v>
      </c>
      <c r="B18486" t="s">
        <v>97</v>
      </c>
      <c r="C18486" s="1">
        <v>44858</v>
      </c>
      <c r="D18486">
        <v>125.699</v>
      </c>
    </row>
    <row r="18487" spans="1:4" hidden="1" x14ac:dyDescent="0.35">
      <c r="A18487" s="3" t="str">
        <f t="shared" si="289"/>
        <v>XLP_44858</v>
      </c>
      <c r="B18487" t="s">
        <v>98</v>
      </c>
      <c r="C18487" s="1">
        <v>44858</v>
      </c>
      <c r="D18487">
        <v>69.650000000000006</v>
      </c>
    </row>
    <row r="18488" spans="1:4" hidden="1" x14ac:dyDescent="0.35">
      <c r="A18488" s="3" t="str">
        <f t="shared" si="289"/>
        <v>XLU_44858</v>
      </c>
      <c r="B18488" t="s">
        <v>99</v>
      </c>
      <c r="C18488" s="1">
        <v>44858</v>
      </c>
      <c r="D18488">
        <v>63.322000000000003</v>
      </c>
    </row>
    <row r="18489" spans="1:4" hidden="1" x14ac:dyDescent="0.35">
      <c r="A18489" s="3" t="str">
        <f t="shared" si="289"/>
        <v>XLV_44858</v>
      </c>
      <c r="B18489" t="s">
        <v>100</v>
      </c>
      <c r="C18489" s="1">
        <v>44858</v>
      </c>
      <c r="D18489">
        <v>128.45099999999999</v>
      </c>
    </row>
    <row r="18490" spans="1:4" hidden="1" x14ac:dyDescent="0.35">
      <c r="A18490" s="3" t="str">
        <f t="shared" si="289"/>
        <v>XLY_44858</v>
      </c>
      <c r="B18490" t="s">
        <v>101</v>
      </c>
      <c r="C18490" s="1">
        <v>44858</v>
      </c>
      <c r="D18490">
        <v>142.59899999999999</v>
      </c>
    </row>
    <row r="18491" spans="1:4" hidden="1" x14ac:dyDescent="0.35">
      <c r="A18491" s="3" t="str">
        <f t="shared" si="289"/>
        <v>XOM_44858</v>
      </c>
      <c r="B18491" t="s">
        <v>102</v>
      </c>
      <c r="C18491" s="1">
        <v>44858</v>
      </c>
      <c r="D18491">
        <v>104.91500000000001</v>
      </c>
    </row>
    <row r="18492" spans="1:4" hidden="1" x14ac:dyDescent="0.35">
      <c r="A18492" s="3" t="str">
        <f t="shared" si="289"/>
        <v>ABBV_44859</v>
      </c>
      <c r="B18492" t="s">
        <v>3</v>
      </c>
      <c r="C18492" s="1">
        <v>44859</v>
      </c>
      <c r="D18492">
        <v>148.40899999999999</v>
      </c>
    </row>
    <row r="18493" spans="1:4" hidden="1" x14ac:dyDescent="0.35">
      <c r="A18493" s="3" t="str">
        <f t="shared" si="289"/>
        <v>ACN_44859</v>
      </c>
      <c r="B18493" t="s">
        <v>4</v>
      </c>
      <c r="C18493" s="1">
        <v>44859</v>
      </c>
      <c r="D18493">
        <v>279.46699999999998</v>
      </c>
    </row>
    <row r="18494" spans="1:4" hidden="1" x14ac:dyDescent="0.35">
      <c r="A18494" s="3" t="str">
        <f t="shared" si="289"/>
        <v>AEP_44859</v>
      </c>
      <c r="B18494" t="s">
        <v>5</v>
      </c>
      <c r="C18494" s="1">
        <v>44859</v>
      </c>
      <c r="D18494">
        <v>85.811999999999998</v>
      </c>
    </row>
    <row r="18495" spans="1:4" hidden="1" x14ac:dyDescent="0.35">
      <c r="A18495" s="3" t="str">
        <f t="shared" si="289"/>
        <v>AIZ_44859</v>
      </c>
      <c r="B18495" t="s">
        <v>6</v>
      </c>
      <c r="C18495" s="1">
        <v>44859</v>
      </c>
      <c r="D18495">
        <v>151.898</v>
      </c>
    </row>
    <row r="18496" spans="1:4" hidden="1" x14ac:dyDescent="0.35">
      <c r="A18496" s="3" t="str">
        <f t="shared" si="289"/>
        <v>ALLE_44859</v>
      </c>
      <c r="B18496" t="s">
        <v>7</v>
      </c>
      <c r="C18496" s="1">
        <v>44859</v>
      </c>
      <c r="D18496">
        <v>97.176000000000002</v>
      </c>
    </row>
    <row r="18497" spans="1:4" hidden="1" x14ac:dyDescent="0.35">
      <c r="A18497" s="3" t="str">
        <f t="shared" si="289"/>
        <v>AMAT_44859</v>
      </c>
      <c r="B18497" t="s">
        <v>8</v>
      </c>
      <c r="C18497" s="1">
        <v>44859</v>
      </c>
      <c r="D18497">
        <v>87.316999999999993</v>
      </c>
    </row>
    <row r="18498" spans="1:4" hidden="1" x14ac:dyDescent="0.35">
      <c r="A18498" s="3" t="str">
        <f t="shared" ref="A18498:A18561" si="290">CONCATENATE(B18498,"_",C18498)</f>
        <v>AMP_44859</v>
      </c>
      <c r="B18498" t="s">
        <v>9</v>
      </c>
      <c r="C18498" s="1">
        <v>44859</v>
      </c>
      <c r="D18498">
        <v>276.14800000000002</v>
      </c>
    </row>
    <row r="18499" spans="1:4" hidden="1" x14ac:dyDescent="0.35">
      <c r="A18499" s="3" t="str">
        <f t="shared" si="290"/>
        <v>AMZN_44859</v>
      </c>
      <c r="B18499" t="s">
        <v>10</v>
      </c>
      <c r="C18499" s="1">
        <v>44859</v>
      </c>
      <c r="D18499">
        <v>120.6</v>
      </c>
    </row>
    <row r="18500" spans="1:4" hidden="1" x14ac:dyDescent="0.35">
      <c r="A18500" s="3" t="str">
        <f t="shared" si="290"/>
        <v>AVB_44859</v>
      </c>
      <c r="B18500" t="s">
        <v>11</v>
      </c>
      <c r="C18500" s="1">
        <v>44859</v>
      </c>
      <c r="D18500">
        <v>177.035</v>
      </c>
    </row>
    <row r="18501" spans="1:4" hidden="1" x14ac:dyDescent="0.35">
      <c r="A18501" s="3" t="str">
        <f t="shared" si="290"/>
        <v>AVY_44859</v>
      </c>
      <c r="B18501" t="s">
        <v>12</v>
      </c>
      <c r="C18501" s="1">
        <v>44859</v>
      </c>
      <c r="D18501">
        <v>176.316</v>
      </c>
    </row>
    <row r="18502" spans="1:4" hidden="1" x14ac:dyDescent="0.35">
      <c r="A18502" s="3" t="str">
        <f t="shared" si="290"/>
        <v>AXP_44859</v>
      </c>
      <c r="B18502" t="s">
        <v>13</v>
      </c>
      <c r="C18502" s="1">
        <v>44859</v>
      </c>
      <c r="D18502">
        <v>146.512</v>
      </c>
    </row>
    <row r="18503" spans="1:4" hidden="1" x14ac:dyDescent="0.35">
      <c r="A18503" s="3" t="str">
        <f t="shared" si="290"/>
        <v>BDX_44859</v>
      </c>
      <c r="B18503" t="s">
        <v>14</v>
      </c>
      <c r="C18503" s="1">
        <v>44859</v>
      </c>
      <c r="D18503">
        <v>224.86699999999999</v>
      </c>
    </row>
    <row r="18504" spans="1:4" hidden="1" x14ac:dyDescent="0.35">
      <c r="A18504" s="3" t="str">
        <f t="shared" si="290"/>
        <v>BF-B_44859</v>
      </c>
      <c r="B18504" t="s">
        <v>15</v>
      </c>
      <c r="C18504" s="1">
        <v>44859</v>
      </c>
      <c r="D18504">
        <v>66.632000000000005</v>
      </c>
    </row>
    <row r="18505" spans="1:4" hidden="1" x14ac:dyDescent="0.35">
      <c r="A18505" s="3" t="str">
        <f t="shared" si="290"/>
        <v>BMY_44859</v>
      </c>
      <c r="B18505" t="s">
        <v>16</v>
      </c>
      <c r="C18505" s="1">
        <v>44859</v>
      </c>
      <c r="D18505">
        <v>72.186000000000007</v>
      </c>
    </row>
    <row r="18506" spans="1:4" hidden="1" x14ac:dyDescent="0.35">
      <c r="A18506" s="3" t="str">
        <f t="shared" si="290"/>
        <v>BR_44859</v>
      </c>
      <c r="B18506" t="s">
        <v>17</v>
      </c>
      <c r="C18506" s="1">
        <v>44859</v>
      </c>
      <c r="D18506">
        <v>143.66900000000001</v>
      </c>
    </row>
    <row r="18507" spans="1:4" hidden="1" x14ac:dyDescent="0.35">
      <c r="A18507" s="3" t="str">
        <f t="shared" si="290"/>
        <v>CARR_44859</v>
      </c>
      <c r="B18507" t="s">
        <v>18</v>
      </c>
      <c r="C18507" s="1">
        <v>44859</v>
      </c>
      <c r="D18507">
        <v>36.972999999999999</v>
      </c>
    </row>
    <row r="18508" spans="1:4" hidden="1" x14ac:dyDescent="0.35">
      <c r="A18508" s="3" t="str">
        <f t="shared" si="290"/>
        <v>CDW_44859</v>
      </c>
      <c r="B18508" t="s">
        <v>19</v>
      </c>
      <c r="C18508" s="1">
        <v>44859</v>
      </c>
      <c r="D18508">
        <v>168.03200000000001</v>
      </c>
    </row>
    <row r="18509" spans="1:4" hidden="1" x14ac:dyDescent="0.35">
      <c r="A18509" s="3" t="str">
        <f t="shared" si="290"/>
        <v>CE_44859</v>
      </c>
      <c r="B18509" t="s">
        <v>20</v>
      </c>
      <c r="C18509" s="1">
        <v>44859</v>
      </c>
      <c r="D18509">
        <v>94.768000000000001</v>
      </c>
    </row>
    <row r="18510" spans="1:4" hidden="1" x14ac:dyDescent="0.35">
      <c r="A18510" s="3" t="str">
        <f t="shared" si="290"/>
        <v>CHTR_44859</v>
      </c>
      <c r="B18510" t="s">
        <v>21</v>
      </c>
      <c r="C18510" s="1">
        <v>44859</v>
      </c>
      <c r="D18510">
        <v>346.71</v>
      </c>
    </row>
    <row r="18511" spans="1:4" hidden="1" x14ac:dyDescent="0.35">
      <c r="A18511" s="3" t="str">
        <f t="shared" si="290"/>
        <v>CNC_44859</v>
      </c>
      <c r="B18511" t="s">
        <v>22</v>
      </c>
      <c r="C18511" s="1">
        <v>44859</v>
      </c>
      <c r="D18511">
        <v>83.63</v>
      </c>
    </row>
    <row r="18512" spans="1:4" hidden="1" x14ac:dyDescent="0.35">
      <c r="A18512" s="3" t="str">
        <f t="shared" si="290"/>
        <v>CNP_44859</v>
      </c>
      <c r="B18512" t="s">
        <v>23</v>
      </c>
      <c r="C18512" s="1">
        <v>44859</v>
      </c>
      <c r="D18512">
        <v>27.300999999999998</v>
      </c>
    </row>
    <row r="18513" spans="1:4" hidden="1" x14ac:dyDescent="0.35">
      <c r="A18513" s="3" t="str">
        <f t="shared" si="290"/>
        <v>COP_44859</v>
      </c>
      <c r="B18513" t="s">
        <v>24</v>
      </c>
      <c r="C18513" s="1">
        <v>44859</v>
      </c>
      <c r="D18513">
        <v>122.146</v>
      </c>
    </row>
    <row r="18514" spans="1:4" hidden="1" x14ac:dyDescent="0.35">
      <c r="A18514" s="3" t="str">
        <f t="shared" si="290"/>
        <v>CTAS_44859</v>
      </c>
      <c r="B18514" t="s">
        <v>25</v>
      </c>
      <c r="C18514" s="1">
        <v>44859</v>
      </c>
      <c r="D18514">
        <v>408.27800000000002</v>
      </c>
    </row>
    <row r="18515" spans="1:4" hidden="1" x14ac:dyDescent="0.35">
      <c r="A18515" s="3" t="str">
        <f t="shared" si="290"/>
        <v>CZR_44859</v>
      </c>
      <c r="B18515" t="s">
        <v>26</v>
      </c>
      <c r="C18515" s="1">
        <v>44859</v>
      </c>
      <c r="D18515">
        <v>42.49</v>
      </c>
    </row>
    <row r="18516" spans="1:4" hidden="1" x14ac:dyDescent="0.35">
      <c r="A18516" s="3" t="str">
        <f t="shared" si="290"/>
        <v>DG_44859</v>
      </c>
      <c r="B18516" t="s">
        <v>27</v>
      </c>
      <c r="C18516" s="1">
        <v>44859</v>
      </c>
      <c r="D18516">
        <v>249.905</v>
      </c>
    </row>
    <row r="18517" spans="1:4" hidden="1" x14ac:dyDescent="0.35">
      <c r="A18517" s="3" t="str">
        <f t="shared" si="290"/>
        <v>DPZ_44859</v>
      </c>
      <c r="B18517" t="s">
        <v>28</v>
      </c>
      <c r="C18517" s="1">
        <v>44859</v>
      </c>
      <c r="D18517">
        <v>327.88</v>
      </c>
    </row>
    <row r="18518" spans="1:4" x14ac:dyDescent="0.35">
      <c r="A18518" s="3" t="str">
        <f t="shared" si="290"/>
        <v>DRE_44859</v>
      </c>
      <c r="B18518" t="s">
        <v>29</v>
      </c>
      <c r="C18518" s="1">
        <v>44859</v>
      </c>
      <c r="D18518">
        <v>48.2</v>
      </c>
    </row>
    <row r="18519" spans="1:4" hidden="1" x14ac:dyDescent="0.35">
      <c r="A18519" s="3" t="str">
        <f t="shared" si="290"/>
        <v>DXC_44859</v>
      </c>
      <c r="B18519" t="s">
        <v>30</v>
      </c>
      <c r="C18519" s="1">
        <v>44859</v>
      </c>
      <c r="D18519">
        <v>28.98</v>
      </c>
    </row>
    <row r="18520" spans="1:4" hidden="1" x14ac:dyDescent="0.35">
      <c r="A18520" s="3" t="str">
        <f t="shared" si="290"/>
        <v>EWA_44859</v>
      </c>
      <c r="B18520" t="s">
        <v>31</v>
      </c>
      <c r="C18520" s="1">
        <v>44859</v>
      </c>
      <c r="D18520">
        <v>20.257999999999999</v>
      </c>
    </row>
    <row r="18521" spans="1:4" hidden="1" x14ac:dyDescent="0.35">
      <c r="A18521" s="3" t="str">
        <f t="shared" si="290"/>
        <v>EWC_44859</v>
      </c>
      <c r="B18521" t="s">
        <v>32</v>
      </c>
      <c r="C18521" s="1">
        <v>44859</v>
      </c>
      <c r="D18521">
        <v>31.960999999999999</v>
      </c>
    </row>
    <row r="18522" spans="1:4" hidden="1" x14ac:dyDescent="0.35">
      <c r="A18522" s="3" t="str">
        <f t="shared" si="290"/>
        <v>EWG_44859</v>
      </c>
      <c r="B18522" t="s">
        <v>33</v>
      </c>
      <c r="C18522" s="1">
        <v>44859</v>
      </c>
      <c r="D18522">
        <v>21.882000000000001</v>
      </c>
    </row>
    <row r="18523" spans="1:4" hidden="1" x14ac:dyDescent="0.35">
      <c r="A18523" s="3" t="str">
        <f t="shared" si="290"/>
        <v>EWH_44859</v>
      </c>
      <c r="B18523" t="s">
        <v>34</v>
      </c>
      <c r="C18523" s="1">
        <v>44859</v>
      </c>
      <c r="D18523">
        <v>16.242000000000001</v>
      </c>
    </row>
    <row r="18524" spans="1:4" hidden="1" x14ac:dyDescent="0.35">
      <c r="A18524" s="3" t="str">
        <f t="shared" si="290"/>
        <v>EWJ_44859</v>
      </c>
      <c r="B18524" t="s">
        <v>35</v>
      </c>
      <c r="C18524" s="1">
        <v>44859</v>
      </c>
      <c r="D18524">
        <v>49.976999999999997</v>
      </c>
    </row>
    <row r="18525" spans="1:4" hidden="1" x14ac:dyDescent="0.35">
      <c r="A18525" s="3" t="str">
        <f t="shared" si="290"/>
        <v>EWL_44859</v>
      </c>
      <c r="B18525" t="s">
        <v>36</v>
      </c>
      <c r="C18525" s="1">
        <v>44859</v>
      </c>
      <c r="D18525">
        <v>39.369999999999997</v>
      </c>
    </row>
    <row r="18526" spans="1:4" hidden="1" x14ac:dyDescent="0.35">
      <c r="A18526" s="3" t="str">
        <f t="shared" si="290"/>
        <v>EWQ_44859</v>
      </c>
      <c r="B18526" t="s">
        <v>37</v>
      </c>
      <c r="C18526" s="1">
        <v>44859</v>
      </c>
      <c r="D18526">
        <v>29.780999999999999</v>
      </c>
    </row>
    <row r="18527" spans="1:4" hidden="1" x14ac:dyDescent="0.35">
      <c r="A18527" s="3" t="str">
        <f t="shared" si="290"/>
        <v>EWT_44859</v>
      </c>
      <c r="B18527" t="s">
        <v>38</v>
      </c>
      <c r="C18527" s="1">
        <v>44859</v>
      </c>
      <c r="D18527">
        <v>35.207000000000001</v>
      </c>
    </row>
    <row r="18528" spans="1:4" hidden="1" x14ac:dyDescent="0.35">
      <c r="A18528" s="3" t="str">
        <f t="shared" si="290"/>
        <v>EWU_44859</v>
      </c>
      <c r="B18528" t="s">
        <v>39</v>
      </c>
      <c r="C18528" s="1">
        <v>44859</v>
      </c>
      <c r="D18528">
        <v>27.247</v>
      </c>
    </row>
    <row r="18529" spans="1:4" hidden="1" x14ac:dyDescent="0.35">
      <c r="A18529" s="3" t="str">
        <f t="shared" si="290"/>
        <v>EWY_44859</v>
      </c>
      <c r="B18529" t="s">
        <v>40</v>
      </c>
      <c r="C18529" s="1">
        <v>44859</v>
      </c>
      <c r="D18529">
        <v>49.994</v>
      </c>
    </row>
    <row r="18530" spans="1:4" hidden="1" x14ac:dyDescent="0.35">
      <c r="A18530" s="3" t="str">
        <f t="shared" si="290"/>
        <v>EWZ_44859</v>
      </c>
      <c r="B18530" t="s">
        <v>41</v>
      </c>
      <c r="C18530" s="1">
        <v>44859</v>
      </c>
      <c r="D18530">
        <v>29.257000000000001</v>
      </c>
    </row>
    <row r="18531" spans="1:4" hidden="1" x14ac:dyDescent="0.35">
      <c r="A18531" s="3" t="str">
        <f t="shared" si="290"/>
        <v>FTV_44859</v>
      </c>
      <c r="B18531" t="s">
        <v>43</v>
      </c>
      <c r="C18531" s="1">
        <v>44859</v>
      </c>
      <c r="D18531">
        <v>63.841999999999999</v>
      </c>
    </row>
    <row r="18532" spans="1:4" hidden="1" x14ac:dyDescent="0.35">
      <c r="A18532" s="3" t="str">
        <f t="shared" si="290"/>
        <v>GOOG_44859</v>
      </c>
      <c r="B18532" t="s">
        <v>44</v>
      </c>
      <c r="C18532" s="1">
        <v>44859</v>
      </c>
      <c r="D18532">
        <v>104.93</v>
      </c>
    </row>
    <row r="18533" spans="1:4" hidden="1" x14ac:dyDescent="0.35">
      <c r="A18533" s="3" t="str">
        <f t="shared" si="290"/>
        <v>GPC_44859</v>
      </c>
      <c r="B18533" t="s">
        <v>45</v>
      </c>
      <c r="C18533" s="1">
        <v>44859</v>
      </c>
      <c r="D18533">
        <v>170.81200000000001</v>
      </c>
    </row>
    <row r="18534" spans="1:4" hidden="1" x14ac:dyDescent="0.35">
      <c r="A18534" s="3" t="str">
        <f t="shared" si="290"/>
        <v>GSG_44859</v>
      </c>
      <c r="B18534" t="s">
        <v>46</v>
      </c>
      <c r="C18534" s="1">
        <v>44859</v>
      </c>
      <c r="D18534">
        <v>21.69</v>
      </c>
    </row>
    <row r="18535" spans="1:4" hidden="1" x14ac:dyDescent="0.35">
      <c r="A18535" s="3" t="str">
        <f t="shared" si="290"/>
        <v>HIG_44859</v>
      </c>
      <c r="B18535" t="s">
        <v>47</v>
      </c>
      <c r="C18535" s="1">
        <v>44859</v>
      </c>
      <c r="D18535">
        <v>69.099999999999994</v>
      </c>
    </row>
    <row r="18536" spans="1:4" hidden="1" x14ac:dyDescent="0.35">
      <c r="A18536" s="3" t="str">
        <f t="shared" si="290"/>
        <v>HIGH.L_44859</v>
      </c>
      <c r="B18536" t="s">
        <v>48</v>
      </c>
      <c r="C18536" s="1">
        <v>44859</v>
      </c>
      <c r="D18536">
        <v>4.8689999999999998</v>
      </c>
    </row>
    <row r="18537" spans="1:4" hidden="1" x14ac:dyDescent="0.35">
      <c r="A18537" s="3" t="str">
        <f t="shared" si="290"/>
        <v>HST_44859</v>
      </c>
      <c r="B18537" t="s">
        <v>49</v>
      </c>
      <c r="C18537" s="1">
        <v>44859</v>
      </c>
      <c r="D18537">
        <v>17.864000000000001</v>
      </c>
    </row>
    <row r="18538" spans="1:4" hidden="1" x14ac:dyDescent="0.35">
      <c r="A18538" s="3" t="str">
        <f t="shared" si="290"/>
        <v>HYG_44859</v>
      </c>
      <c r="B18538" t="s">
        <v>50</v>
      </c>
      <c r="C18538" s="1">
        <v>44859</v>
      </c>
      <c r="D18538">
        <v>71.924000000000007</v>
      </c>
    </row>
    <row r="18539" spans="1:4" hidden="1" x14ac:dyDescent="0.35">
      <c r="A18539" s="3" t="str">
        <f t="shared" si="290"/>
        <v>IAU_44859</v>
      </c>
      <c r="B18539" t="s">
        <v>51</v>
      </c>
      <c r="C18539" s="1">
        <v>44859</v>
      </c>
      <c r="D18539">
        <v>31.39</v>
      </c>
    </row>
    <row r="18540" spans="1:4" hidden="1" x14ac:dyDescent="0.35">
      <c r="A18540" s="3" t="str">
        <f t="shared" si="290"/>
        <v>ICLN_44859</v>
      </c>
      <c r="B18540" t="s">
        <v>52</v>
      </c>
      <c r="C18540" s="1">
        <v>44859</v>
      </c>
      <c r="D18540">
        <v>18.297999999999998</v>
      </c>
    </row>
    <row r="18541" spans="1:4" hidden="1" x14ac:dyDescent="0.35">
      <c r="A18541" s="3" t="str">
        <f t="shared" si="290"/>
        <v>IEAA.L_44859</v>
      </c>
      <c r="B18541" t="s">
        <v>53</v>
      </c>
      <c r="C18541" s="1">
        <v>44859</v>
      </c>
      <c r="D18541">
        <v>4.5599999999999996</v>
      </c>
    </row>
    <row r="18542" spans="1:4" hidden="1" x14ac:dyDescent="0.35">
      <c r="A18542" s="3" t="str">
        <f t="shared" si="290"/>
        <v>IEF_44859</v>
      </c>
      <c r="B18542" t="s">
        <v>54</v>
      </c>
      <c r="C18542" s="1">
        <v>44859</v>
      </c>
      <c r="D18542">
        <v>93.594999999999999</v>
      </c>
    </row>
    <row r="18543" spans="1:4" hidden="1" x14ac:dyDescent="0.35">
      <c r="A18543" s="3" t="str">
        <f t="shared" si="290"/>
        <v>IEFM.L_44859</v>
      </c>
      <c r="B18543" t="s">
        <v>55</v>
      </c>
      <c r="C18543" s="1">
        <v>44859</v>
      </c>
      <c r="D18543">
        <v>703.7</v>
      </c>
    </row>
    <row r="18544" spans="1:4" hidden="1" x14ac:dyDescent="0.35">
      <c r="A18544" s="3" t="str">
        <f t="shared" si="290"/>
        <v>IEMG_44859</v>
      </c>
      <c r="B18544" t="s">
        <v>56</v>
      </c>
      <c r="C18544" s="1">
        <v>44859</v>
      </c>
      <c r="D18544">
        <v>41.767000000000003</v>
      </c>
    </row>
    <row r="18545" spans="1:4" hidden="1" x14ac:dyDescent="0.35">
      <c r="A18545" s="3" t="str">
        <f t="shared" si="290"/>
        <v>IEUS_44859</v>
      </c>
      <c r="B18545" t="s">
        <v>57</v>
      </c>
      <c r="C18545" s="1">
        <v>44859</v>
      </c>
      <c r="D18545">
        <v>44.173999999999999</v>
      </c>
    </row>
    <row r="18546" spans="1:4" hidden="1" x14ac:dyDescent="0.35">
      <c r="A18546" s="3" t="str">
        <f t="shared" si="290"/>
        <v>IEVL.L_44859</v>
      </c>
      <c r="B18546" t="s">
        <v>58</v>
      </c>
      <c r="C18546" s="1">
        <v>44859</v>
      </c>
      <c r="D18546">
        <v>6.6890000000000001</v>
      </c>
    </row>
    <row r="18547" spans="1:4" hidden="1" x14ac:dyDescent="0.35">
      <c r="A18547" s="3" t="str">
        <f t="shared" si="290"/>
        <v>IGF_44859</v>
      </c>
      <c r="B18547" t="s">
        <v>59</v>
      </c>
      <c r="C18547" s="1">
        <v>44859</v>
      </c>
      <c r="D18547">
        <v>42.393999999999998</v>
      </c>
    </row>
    <row r="18548" spans="1:4" hidden="1" x14ac:dyDescent="0.35">
      <c r="A18548" s="3" t="str">
        <f t="shared" si="290"/>
        <v>INDA_44859</v>
      </c>
      <c r="B18548" t="s">
        <v>60</v>
      </c>
      <c r="C18548" s="1">
        <v>44859</v>
      </c>
      <c r="D18548">
        <v>41.85</v>
      </c>
    </row>
    <row r="18549" spans="1:4" hidden="1" x14ac:dyDescent="0.35">
      <c r="A18549" s="3" t="str">
        <f t="shared" si="290"/>
        <v>IUMO.L_44859</v>
      </c>
      <c r="B18549" t="s">
        <v>61</v>
      </c>
      <c r="C18549" s="1">
        <v>44859</v>
      </c>
      <c r="D18549">
        <v>10.018000000000001</v>
      </c>
    </row>
    <row r="18550" spans="1:4" hidden="1" x14ac:dyDescent="0.35">
      <c r="A18550" s="3" t="str">
        <f t="shared" si="290"/>
        <v>IUVL.L_44859</v>
      </c>
      <c r="B18550" t="s">
        <v>62</v>
      </c>
      <c r="C18550" s="1">
        <v>44859</v>
      </c>
      <c r="D18550">
        <v>7.9480000000000004</v>
      </c>
    </row>
    <row r="18551" spans="1:4" hidden="1" x14ac:dyDescent="0.35">
      <c r="A18551" s="3" t="str">
        <f t="shared" si="290"/>
        <v>IVV_44859</v>
      </c>
      <c r="B18551" t="s">
        <v>63</v>
      </c>
      <c r="C18551" s="1">
        <v>44859</v>
      </c>
      <c r="D18551">
        <v>384.87700000000001</v>
      </c>
    </row>
    <row r="18552" spans="1:4" hidden="1" x14ac:dyDescent="0.35">
      <c r="A18552" s="3" t="str">
        <f t="shared" si="290"/>
        <v>IWM_44859</v>
      </c>
      <c r="B18552" t="s">
        <v>64</v>
      </c>
      <c r="C18552" s="1">
        <v>44859</v>
      </c>
      <c r="D18552">
        <v>177.352</v>
      </c>
    </row>
    <row r="18553" spans="1:4" hidden="1" x14ac:dyDescent="0.35">
      <c r="A18553" s="3" t="str">
        <f t="shared" si="290"/>
        <v>IXN_44859</v>
      </c>
      <c r="B18553" t="s">
        <v>65</v>
      </c>
      <c r="C18553" s="1">
        <v>44859</v>
      </c>
      <c r="D18553">
        <v>45.453000000000003</v>
      </c>
    </row>
    <row r="18554" spans="1:4" hidden="1" x14ac:dyDescent="0.35">
      <c r="A18554" s="3" t="str">
        <f t="shared" si="290"/>
        <v>JPEA.L_44859</v>
      </c>
      <c r="B18554" t="s">
        <v>66</v>
      </c>
      <c r="C18554" s="1">
        <v>44859</v>
      </c>
      <c r="D18554">
        <v>4.4779999999999998</v>
      </c>
    </row>
    <row r="18555" spans="1:4" hidden="1" x14ac:dyDescent="0.35">
      <c r="A18555" s="3" t="str">
        <f t="shared" si="290"/>
        <v>JPM_44859</v>
      </c>
      <c r="B18555" t="s">
        <v>67</v>
      </c>
      <c r="C18555" s="1">
        <v>44859</v>
      </c>
      <c r="D18555">
        <v>121.8</v>
      </c>
    </row>
    <row r="18556" spans="1:4" hidden="1" x14ac:dyDescent="0.35">
      <c r="A18556" s="3" t="str">
        <f t="shared" si="290"/>
        <v>KR_44859</v>
      </c>
      <c r="B18556" t="s">
        <v>68</v>
      </c>
      <c r="C18556" s="1">
        <v>44859</v>
      </c>
      <c r="D18556">
        <v>44.27</v>
      </c>
    </row>
    <row r="18557" spans="1:4" hidden="1" x14ac:dyDescent="0.35">
      <c r="A18557" s="3" t="str">
        <f t="shared" si="290"/>
        <v>LQD_44859</v>
      </c>
      <c r="B18557" t="s">
        <v>69</v>
      </c>
      <c r="C18557" s="1">
        <v>44859</v>
      </c>
      <c r="D18557">
        <v>99.841999999999999</v>
      </c>
    </row>
    <row r="18558" spans="1:4" hidden="1" x14ac:dyDescent="0.35">
      <c r="A18558" s="3" t="str">
        <f t="shared" si="290"/>
        <v>MCHI_44859</v>
      </c>
      <c r="B18558" t="s">
        <v>70</v>
      </c>
      <c r="C18558" s="1">
        <v>44859</v>
      </c>
      <c r="D18558">
        <v>36.159999999999997</v>
      </c>
    </row>
    <row r="18559" spans="1:4" hidden="1" x14ac:dyDescent="0.35">
      <c r="A18559" s="3" t="str">
        <f t="shared" si="290"/>
        <v>META_44859</v>
      </c>
      <c r="B18559" t="s">
        <v>144</v>
      </c>
      <c r="C18559" s="1">
        <v>44859</v>
      </c>
      <c r="D18559">
        <v>137.51</v>
      </c>
    </row>
    <row r="18560" spans="1:4" hidden="1" x14ac:dyDescent="0.35">
      <c r="A18560" s="3" t="str">
        <f t="shared" si="290"/>
        <v>MVEU.L_44859</v>
      </c>
      <c r="B18560" t="s">
        <v>71</v>
      </c>
      <c r="C18560" s="1">
        <v>44859</v>
      </c>
      <c r="D18560">
        <v>47.79</v>
      </c>
    </row>
    <row r="18561" spans="1:4" hidden="1" x14ac:dyDescent="0.35">
      <c r="A18561" s="3" t="str">
        <f t="shared" si="290"/>
        <v>OGN_44859</v>
      </c>
      <c r="B18561" t="s">
        <v>72</v>
      </c>
      <c r="C18561" s="1">
        <v>44859</v>
      </c>
      <c r="D18561">
        <v>24.45</v>
      </c>
    </row>
    <row r="18562" spans="1:4" hidden="1" x14ac:dyDescent="0.35">
      <c r="A18562" s="3" t="str">
        <f t="shared" ref="A18562:A18625" si="291">CONCATENATE(B18562,"_",C18562)</f>
        <v>PG_44859</v>
      </c>
      <c r="B18562" t="s">
        <v>73</v>
      </c>
      <c r="C18562" s="1">
        <v>44859</v>
      </c>
      <c r="D18562">
        <v>130.04400000000001</v>
      </c>
    </row>
    <row r="18563" spans="1:4" hidden="1" x14ac:dyDescent="0.35">
      <c r="A18563" s="3" t="str">
        <f t="shared" si="291"/>
        <v>PPL_44859</v>
      </c>
      <c r="B18563" t="s">
        <v>74</v>
      </c>
      <c r="C18563" s="1">
        <v>44859</v>
      </c>
      <c r="D18563">
        <v>25.757999999999999</v>
      </c>
    </row>
    <row r="18564" spans="1:4" hidden="1" x14ac:dyDescent="0.35">
      <c r="A18564" s="3" t="str">
        <f t="shared" si="291"/>
        <v>PRU_44859</v>
      </c>
      <c r="B18564" t="s">
        <v>75</v>
      </c>
      <c r="C18564" s="1">
        <v>44859</v>
      </c>
      <c r="D18564">
        <v>100.26600000000001</v>
      </c>
    </row>
    <row r="18565" spans="1:4" hidden="1" x14ac:dyDescent="0.35">
      <c r="A18565" s="3" t="str">
        <f t="shared" si="291"/>
        <v>PYPL_44859</v>
      </c>
      <c r="B18565" t="s">
        <v>76</v>
      </c>
      <c r="C18565" s="1">
        <v>44859</v>
      </c>
      <c r="D18565">
        <v>89.24</v>
      </c>
    </row>
    <row r="18566" spans="1:4" hidden="1" x14ac:dyDescent="0.35">
      <c r="A18566" s="3" t="str">
        <f t="shared" si="291"/>
        <v>RE_44859</v>
      </c>
      <c r="B18566" t="s">
        <v>77</v>
      </c>
      <c r="C18566" s="1">
        <v>44859</v>
      </c>
      <c r="D18566">
        <v>281.61900000000003</v>
      </c>
    </row>
    <row r="18567" spans="1:4" hidden="1" x14ac:dyDescent="0.35">
      <c r="A18567" s="3" t="str">
        <f t="shared" si="291"/>
        <v>REET_44859</v>
      </c>
      <c r="B18567" t="s">
        <v>78</v>
      </c>
      <c r="C18567" s="1">
        <v>44859</v>
      </c>
      <c r="D18567">
        <v>21.71</v>
      </c>
    </row>
    <row r="18568" spans="1:4" hidden="1" x14ac:dyDescent="0.35">
      <c r="A18568" s="3" t="str">
        <f t="shared" si="291"/>
        <v>ROL_44859</v>
      </c>
      <c r="B18568" t="s">
        <v>79</v>
      </c>
      <c r="C18568" s="1">
        <v>44859</v>
      </c>
      <c r="D18568">
        <v>35.698</v>
      </c>
    </row>
    <row r="18569" spans="1:4" hidden="1" x14ac:dyDescent="0.35">
      <c r="A18569" s="3" t="str">
        <f t="shared" si="291"/>
        <v>ROST_44859</v>
      </c>
      <c r="B18569" t="s">
        <v>80</v>
      </c>
      <c r="C18569" s="1">
        <v>44859</v>
      </c>
      <c r="D18569">
        <v>92.828000000000003</v>
      </c>
    </row>
    <row r="18570" spans="1:4" hidden="1" x14ac:dyDescent="0.35">
      <c r="A18570" s="3" t="str">
        <f t="shared" si="291"/>
        <v>SEGA.L_44859</v>
      </c>
      <c r="B18570" t="s">
        <v>81</v>
      </c>
      <c r="C18570" s="1">
        <v>44859</v>
      </c>
      <c r="D18570">
        <v>93.844999999999999</v>
      </c>
    </row>
    <row r="18571" spans="1:4" hidden="1" x14ac:dyDescent="0.35">
      <c r="A18571" s="3" t="str">
        <f t="shared" si="291"/>
        <v>SHY_44859</v>
      </c>
      <c r="B18571" t="s">
        <v>82</v>
      </c>
      <c r="C18571" s="1">
        <v>44859</v>
      </c>
      <c r="D18571">
        <v>80.366</v>
      </c>
    </row>
    <row r="18572" spans="1:4" hidden="1" x14ac:dyDescent="0.35">
      <c r="A18572" s="3" t="str">
        <f t="shared" si="291"/>
        <v>SLV_44859</v>
      </c>
      <c r="B18572" t="s">
        <v>83</v>
      </c>
      <c r="C18572" s="1">
        <v>44859</v>
      </c>
      <c r="D18572">
        <v>17.86</v>
      </c>
    </row>
    <row r="18573" spans="1:4" hidden="1" x14ac:dyDescent="0.35">
      <c r="A18573" s="3" t="str">
        <f t="shared" si="291"/>
        <v>SPMV.L_44859</v>
      </c>
      <c r="B18573" t="s">
        <v>84</v>
      </c>
      <c r="C18573" s="1">
        <v>44859</v>
      </c>
      <c r="D18573">
        <v>72.680000000000007</v>
      </c>
    </row>
    <row r="18574" spans="1:4" hidden="1" x14ac:dyDescent="0.35">
      <c r="A18574" s="3" t="str">
        <f t="shared" si="291"/>
        <v>TLT_44859</v>
      </c>
      <c r="B18574" t="s">
        <v>85</v>
      </c>
      <c r="C18574" s="1">
        <v>44859</v>
      </c>
      <c r="D18574">
        <v>94.16</v>
      </c>
    </row>
    <row r="18575" spans="1:4" hidden="1" x14ac:dyDescent="0.35">
      <c r="A18575" s="3" t="str">
        <f t="shared" si="291"/>
        <v>UNH_44859</v>
      </c>
      <c r="B18575" t="s">
        <v>86</v>
      </c>
      <c r="C18575" s="1">
        <v>44859</v>
      </c>
      <c r="D18575">
        <v>538.55999999999995</v>
      </c>
    </row>
    <row r="18576" spans="1:4" hidden="1" x14ac:dyDescent="0.35">
      <c r="A18576" s="3" t="str">
        <f t="shared" si="291"/>
        <v>URI_44859</v>
      </c>
      <c r="B18576" t="s">
        <v>87</v>
      </c>
      <c r="C18576" s="1">
        <v>44859</v>
      </c>
      <c r="D18576">
        <v>293.97800000000001</v>
      </c>
    </row>
    <row r="18577" spans="1:4" hidden="1" x14ac:dyDescent="0.35">
      <c r="A18577" s="3" t="str">
        <f t="shared" si="291"/>
        <v>V_44859</v>
      </c>
      <c r="B18577" t="s">
        <v>88</v>
      </c>
      <c r="C18577" s="1">
        <v>44859</v>
      </c>
      <c r="D18577">
        <v>193.56700000000001</v>
      </c>
    </row>
    <row r="18578" spans="1:4" hidden="1" x14ac:dyDescent="0.35">
      <c r="A18578" s="3" t="str">
        <f t="shared" si="291"/>
        <v>VRSK_44859</v>
      </c>
      <c r="B18578" t="s">
        <v>89</v>
      </c>
      <c r="C18578" s="1">
        <v>44859</v>
      </c>
      <c r="D18578">
        <v>173.52799999999999</v>
      </c>
    </row>
    <row r="18579" spans="1:4" hidden="1" x14ac:dyDescent="0.35">
      <c r="A18579" s="3" t="str">
        <f t="shared" si="291"/>
        <v>VXX_44859</v>
      </c>
      <c r="B18579" t="s">
        <v>90</v>
      </c>
      <c r="C18579" s="1">
        <v>44859</v>
      </c>
      <c r="D18579">
        <v>19.170000000000002</v>
      </c>
    </row>
    <row r="18580" spans="1:4" hidden="1" x14ac:dyDescent="0.35">
      <c r="A18580" s="3" t="str">
        <f t="shared" si="291"/>
        <v>WRK_44859</v>
      </c>
      <c r="B18580" t="s">
        <v>91</v>
      </c>
      <c r="C18580" s="1">
        <v>44859</v>
      </c>
      <c r="D18580">
        <v>32.942</v>
      </c>
    </row>
    <row r="18581" spans="1:4" hidden="1" x14ac:dyDescent="0.35">
      <c r="A18581" s="3" t="str">
        <f t="shared" si="291"/>
        <v>XLB_44859</v>
      </c>
      <c r="B18581" t="s">
        <v>92</v>
      </c>
      <c r="C18581" s="1">
        <v>44859</v>
      </c>
      <c r="D18581">
        <v>73.206000000000003</v>
      </c>
    </row>
    <row r="18582" spans="1:4" hidden="1" x14ac:dyDescent="0.35">
      <c r="A18582" s="3" t="str">
        <f t="shared" si="291"/>
        <v>XLC_44859</v>
      </c>
      <c r="B18582" t="s">
        <v>93</v>
      </c>
      <c r="C18582" s="1">
        <v>44859</v>
      </c>
      <c r="D18582">
        <v>51.713000000000001</v>
      </c>
    </row>
    <row r="18583" spans="1:4" hidden="1" x14ac:dyDescent="0.35">
      <c r="A18583" s="3" t="str">
        <f t="shared" si="291"/>
        <v>XLE_44859</v>
      </c>
      <c r="B18583" t="s">
        <v>94</v>
      </c>
      <c r="C18583" s="1">
        <v>44859</v>
      </c>
      <c r="D18583">
        <v>86.539000000000001</v>
      </c>
    </row>
    <row r="18584" spans="1:4" hidden="1" x14ac:dyDescent="0.35">
      <c r="A18584" s="3" t="str">
        <f t="shared" si="291"/>
        <v>XLF_44859</v>
      </c>
      <c r="B18584" t="s">
        <v>95</v>
      </c>
      <c r="C18584" s="1">
        <v>44859</v>
      </c>
      <c r="D18584">
        <v>32.805</v>
      </c>
    </row>
    <row r="18585" spans="1:4" hidden="1" x14ac:dyDescent="0.35">
      <c r="A18585" s="3" t="str">
        <f t="shared" si="291"/>
        <v>XLI_44859</v>
      </c>
      <c r="B18585" t="s">
        <v>96</v>
      </c>
      <c r="C18585" s="1">
        <v>44859</v>
      </c>
      <c r="D18585">
        <v>90.647999999999996</v>
      </c>
    </row>
    <row r="18586" spans="1:4" hidden="1" x14ac:dyDescent="0.35">
      <c r="A18586" s="3" t="str">
        <f t="shared" si="291"/>
        <v>XLK_44859</v>
      </c>
      <c r="B18586" t="s">
        <v>97</v>
      </c>
      <c r="C18586" s="1">
        <v>44859</v>
      </c>
      <c r="D18586">
        <v>128.102</v>
      </c>
    </row>
    <row r="18587" spans="1:4" hidden="1" x14ac:dyDescent="0.35">
      <c r="A18587" s="3" t="str">
        <f t="shared" si="291"/>
        <v>XLP_44859</v>
      </c>
      <c r="B18587" t="s">
        <v>98</v>
      </c>
      <c r="C18587" s="1">
        <v>44859</v>
      </c>
      <c r="D18587">
        <v>70.563999999999993</v>
      </c>
    </row>
    <row r="18588" spans="1:4" hidden="1" x14ac:dyDescent="0.35">
      <c r="A18588" s="3" t="str">
        <f t="shared" si="291"/>
        <v>XLU_44859</v>
      </c>
      <c r="B18588" t="s">
        <v>99</v>
      </c>
      <c r="C18588" s="1">
        <v>44859</v>
      </c>
      <c r="D18588">
        <v>64.590999999999994</v>
      </c>
    </row>
    <row r="18589" spans="1:4" hidden="1" x14ac:dyDescent="0.35">
      <c r="A18589" s="3" t="str">
        <f t="shared" si="291"/>
        <v>XLV_44859</v>
      </c>
      <c r="B18589" t="s">
        <v>100</v>
      </c>
      <c r="C18589" s="1">
        <v>44859</v>
      </c>
      <c r="D18589">
        <v>129.42699999999999</v>
      </c>
    </row>
    <row r="18590" spans="1:4" hidden="1" x14ac:dyDescent="0.35">
      <c r="A18590" s="3" t="str">
        <f t="shared" si="291"/>
        <v>XLY_44859</v>
      </c>
      <c r="B18590" t="s">
        <v>101</v>
      </c>
      <c r="C18590" s="1">
        <v>44859</v>
      </c>
      <c r="D18590">
        <v>146.16999999999999</v>
      </c>
    </row>
    <row r="18591" spans="1:4" hidden="1" x14ac:dyDescent="0.35">
      <c r="A18591" s="3" t="str">
        <f t="shared" si="291"/>
        <v>XOM_44859</v>
      </c>
      <c r="B18591" t="s">
        <v>102</v>
      </c>
      <c r="C18591" s="1">
        <v>44859</v>
      </c>
      <c r="D18591">
        <v>104.206</v>
      </c>
    </row>
    <row r="18592" spans="1:4" hidden="1" x14ac:dyDescent="0.35">
      <c r="A18592" s="3" t="str">
        <f t="shared" si="291"/>
        <v>ABBV_44860</v>
      </c>
      <c r="B18592" t="s">
        <v>3</v>
      </c>
      <c r="C18592" s="1">
        <v>44860</v>
      </c>
      <c r="D18592">
        <v>151.07400000000001</v>
      </c>
    </row>
    <row r="18593" spans="1:4" hidden="1" x14ac:dyDescent="0.35">
      <c r="A18593" s="3" t="str">
        <f t="shared" si="291"/>
        <v>ACN_44860</v>
      </c>
      <c r="B18593" t="s">
        <v>4</v>
      </c>
      <c r="C18593" s="1">
        <v>44860</v>
      </c>
      <c r="D18593">
        <v>278.73</v>
      </c>
    </row>
    <row r="18594" spans="1:4" hidden="1" x14ac:dyDescent="0.35">
      <c r="A18594" s="3" t="str">
        <f t="shared" si="291"/>
        <v>AEP_44860</v>
      </c>
      <c r="B18594" t="s">
        <v>5</v>
      </c>
      <c r="C18594" s="1">
        <v>44860</v>
      </c>
      <c r="D18594">
        <v>85.840999999999994</v>
      </c>
    </row>
    <row r="18595" spans="1:4" hidden="1" x14ac:dyDescent="0.35">
      <c r="A18595" s="3" t="str">
        <f t="shared" si="291"/>
        <v>AIZ_44860</v>
      </c>
      <c r="B18595" t="s">
        <v>6</v>
      </c>
      <c r="C18595" s="1">
        <v>44860</v>
      </c>
      <c r="D18595">
        <v>135.99600000000001</v>
      </c>
    </row>
    <row r="18596" spans="1:4" hidden="1" x14ac:dyDescent="0.35">
      <c r="A18596" s="3" t="str">
        <f t="shared" si="291"/>
        <v>ALLE_44860</v>
      </c>
      <c r="B18596" t="s">
        <v>7</v>
      </c>
      <c r="C18596" s="1">
        <v>44860</v>
      </c>
      <c r="D18596">
        <v>96.965999999999994</v>
      </c>
    </row>
    <row r="18597" spans="1:4" hidden="1" x14ac:dyDescent="0.35">
      <c r="A18597" s="3" t="str">
        <f t="shared" si="291"/>
        <v>AMAT_44860</v>
      </c>
      <c r="B18597" t="s">
        <v>8</v>
      </c>
      <c r="C18597" s="1">
        <v>44860</v>
      </c>
      <c r="D18597">
        <v>87.926000000000002</v>
      </c>
    </row>
    <row r="18598" spans="1:4" hidden="1" x14ac:dyDescent="0.35">
      <c r="A18598" s="3" t="str">
        <f t="shared" si="291"/>
        <v>AMP_44860</v>
      </c>
      <c r="B18598" t="s">
        <v>9</v>
      </c>
      <c r="C18598" s="1">
        <v>44860</v>
      </c>
      <c r="D18598">
        <v>290.27999999999997</v>
      </c>
    </row>
    <row r="18599" spans="1:4" hidden="1" x14ac:dyDescent="0.35">
      <c r="A18599" s="3" t="str">
        <f t="shared" si="291"/>
        <v>AMZN_44860</v>
      </c>
      <c r="B18599" t="s">
        <v>10</v>
      </c>
      <c r="C18599" s="1">
        <v>44860</v>
      </c>
      <c r="D18599">
        <v>115.66</v>
      </c>
    </row>
    <row r="18600" spans="1:4" hidden="1" x14ac:dyDescent="0.35">
      <c r="A18600" s="3" t="str">
        <f t="shared" si="291"/>
        <v>AVB_44860</v>
      </c>
      <c r="B18600" t="s">
        <v>11</v>
      </c>
      <c r="C18600" s="1">
        <v>44860</v>
      </c>
      <c r="D18600">
        <v>172.83699999999999</v>
      </c>
    </row>
    <row r="18601" spans="1:4" hidden="1" x14ac:dyDescent="0.35">
      <c r="A18601" s="3" t="str">
        <f t="shared" si="291"/>
        <v>AVY_44860</v>
      </c>
      <c r="B18601" t="s">
        <v>12</v>
      </c>
      <c r="C18601" s="1">
        <v>44860</v>
      </c>
      <c r="D18601">
        <v>162.6</v>
      </c>
    </row>
    <row r="18602" spans="1:4" hidden="1" x14ac:dyDescent="0.35">
      <c r="A18602" s="3" t="str">
        <f t="shared" si="291"/>
        <v>AXP_44860</v>
      </c>
      <c r="B18602" t="s">
        <v>13</v>
      </c>
      <c r="C18602" s="1">
        <v>44860</v>
      </c>
      <c r="D18602">
        <v>146.37299999999999</v>
      </c>
    </row>
    <row r="18603" spans="1:4" hidden="1" x14ac:dyDescent="0.35">
      <c r="A18603" s="3" t="str">
        <f t="shared" si="291"/>
        <v>BDX_44860</v>
      </c>
      <c r="B18603" t="s">
        <v>14</v>
      </c>
      <c r="C18603" s="1">
        <v>44860</v>
      </c>
      <c r="D18603">
        <v>232.02</v>
      </c>
    </row>
    <row r="18604" spans="1:4" hidden="1" x14ac:dyDescent="0.35">
      <c r="A18604" s="3" t="str">
        <f t="shared" si="291"/>
        <v>BF-B_44860</v>
      </c>
      <c r="B18604" t="s">
        <v>15</v>
      </c>
      <c r="C18604" s="1">
        <v>44860</v>
      </c>
      <c r="D18604">
        <v>66.441999999999993</v>
      </c>
    </row>
    <row r="18605" spans="1:4" hidden="1" x14ac:dyDescent="0.35">
      <c r="A18605" s="3" t="str">
        <f t="shared" si="291"/>
        <v>BMY_44860</v>
      </c>
      <c r="B18605" t="s">
        <v>16</v>
      </c>
      <c r="C18605" s="1">
        <v>44860</v>
      </c>
      <c r="D18605">
        <v>73.852000000000004</v>
      </c>
    </row>
    <row r="18606" spans="1:4" hidden="1" x14ac:dyDescent="0.35">
      <c r="A18606" s="3" t="str">
        <f t="shared" si="291"/>
        <v>BR_44860</v>
      </c>
      <c r="B18606" t="s">
        <v>17</v>
      </c>
      <c r="C18606" s="1">
        <v>44860</v>
      </c>
      <c r="D18606">
        <v>143.60900000000001</v>
      </c>
    </row>
    <row r="18607" spans="1:4" hidden="1" x14ac:dyDescent="0.35">
      <c r="A18607" s="3" t="str">
        <f t="shared" si="291"/>
        <v>CARR_44860</v>
      </c>
      <c r="B18607" t="s">
        <v>18</v>
      </c>
      <c r="C18607" s="1">
        <v>44860</v>
      </c>
      <c r="D18607">
        <v>36.825000000000003</v>
      </c>
    </row>
    <row r="18608" spans="1:4" hidden="1" x14ac:dyDescent="0.35">
      <c r="A18608" s="3" t="str">
        <f t="shared" si="291"/>
        <v>CDW_44860</v>
      </c>
      <c r="B18608" t="s">
        <v>19</v>
      </c>
      <c r="C18608" s="1">
        <v>44860</v>
      </c>
      <c r="D18608">
        <v>167.05600000000001</v>
      </c>
    </row>
    <row r="18609" spans="1:4" hidden="1" x14ac:dyDescent="0.35">
      <c r="A18609" s="3" t="str">
        <f t="shared" si="291"/>
        <v>CE_44860</v>
      </c>
      <c r="B18609" t="s">
        <v>20</v>
      </c>
      <c r="C18609" s="1">
        <v>44860</v>
      </c>
      <c r="D18609">
        <v>95.015000000000001</v>
      </c>
    </row>
    <row r="18610" spans="1:4" hidden="1" x14ac:dyDescent="0.35">
      <c r="A18610" s="3" t="str">
        <f t="shared" si="291"/>
        <v>CHTR_44860</v>
      </c>
      <c r="B18610" t="s">
        <v>21</v>
      </c>
      <c r="C18610" s="1">
        <v>44860</v>
      </c>
      <c r="D18610">
        <v>344.87</v>
      </c>
    </row>
    <row r="18611" spans="1:4" hidden="1" x14ac:dyDescent="0.35">
      <c r="A18611" s="3" t="str">
        <f t="shared" si="291"/>
        <v>CNC_44860</v>
      </c>
      <c r="B18611" t="s">
        <v>22</v>
      </c>
      <c r="C18611" s="1">
        <v>44860</v>
      </c>
      <c r="D18611">
        <v>84.8</v>
      </c>
    </row>
    <row r="18612" spans="1:4" hidden="1" x14ac:dyDescent="0.35">
      <c r="A18612" s="3" t="str">
        <f t="shared" si="291"/>
        <v>CNP_44860</v>
      </c>
      <c r="B18612" t="s">
        <v>23</v>
      </c>
      <c r="C18612" s="1">
        <v>44860</v>
      </c>
      <c r="D18612">
        <v>27.251999999999999</v>
      </c>
    </row>
    <row r="18613" spans="1:4" hidden="1" x14ac:dyDescent="0.35">
      <c r="A18613" s="3" t="str">
        <f t="shared" si="291"/>
        <v>COP_44860</v>
      </c>
      <c r="B18613" t="s">
        <v>24</v>
      </c>
      <c r="C18613" s="1">
        <v>44860</v>
      </c>
      <c r="D18613">
        <v>124.738</v>
      </c>
    </row>
    <row r="18614" spans="1:4" hidden="1" x14ac:dyDescent="0.35">
      <c r="A18614" s="3" t="str">
        <f t="shared" si="291"/>
        <v>CTAS_44860</v>
      </c>
      <c r="B18614" t="s">
        <v>25</v>
      </c>
      <c r="C18614" s="1">
        <v>44860</v>
      </c>
      <c r="D18614">
        <v>409.78</v>
      </c>
    </row>
    <row r="18615" spans="1:4" hidden="1" x14ac:dyDescent="0.35">
      <c r="A18615" s="3" t="str">
        <f t="shared" si="291"/>
        <v>CZR_44860</v>
      </c>
      <c r="B18615" t="s">
        <v>26</v>
      </c>
      <c r="C18615" s="1">
        <v>44860</v>
      </c>
      <c r="D18615">
        <v>42.53</v>
      </c>
    </row>
    <row r="18616" spans="1:4" hidden="1" x14ac:dyDescent="0.35">
      <c r="A18616" s="3" t="str">
        <f t="shared" si="291"/>
        <v>DG_44860</v>
      </c>
      <c r="B18616" t="s">
        <v>27</v>
      </c>
      <c r="C18616" s="1">
        <v>44860</v>
      </c>
      <c r="D18616">
        <v>250.024</v>
      </c>
    </row>
    <row r="18617" spans="1:4" hidden="1" x14ac:dyDescent="0.35">
      <c r="A18617" s="3" t="str">
        <f t="shared" si="291"/>
        <v>DPZ_44860</v>
      </c>
      <c r="B18617" t="s">
        <v>28</v>
      </c>
      <c r="C18617" s="1">
        <v>44860</v>
      </c>
      <c r="D18617">
        <v>321.041</v>
      </c>
    </row>
    <row r="18618" spans="1:4" x14ac:dyDescent="0.35">
      <c r="A18618" s="3" t="str">
        <f t="shared" si="291"/>
        <v>DRE_44860</v>
      </c>
      <c r="B18618" t="s">
        <v>29</v>
      </c>
      <c r="C18618" s="1">
        <v>44860</v>
      </c>
      <c r="D18618">
        <v>48.2</v>
      </c>
    </row>
    <row r="18619" spans="1:4" hidden="1" x14ac:dyDescent="0.35">
      <c r="A18619" s="3" t="str">
        <f t="shared" si="291"/>
        <v>DXC_44860</v>
      </c>
      <c r="B18619" t="s">
        <v>30</v>
      </c>
      <c r="C18619" s="1">
        <v>44860</v>
      </c>
      <c r="D18619">
        <v>29.05</v>
      </c>
    </row>
    <row r="18620" spans="1:4" hidden="1" x14ac:dyDescent="0.35">
      <c r="A18620" s="3" t="str">
        <f t="shared" si="291"/>
        <v>EWA_44860</v>
      </c>
      <c r="B18620" t="s">
        <v>31</v>
      </c>
      <c r="C18620" s="1">
        <v>44860</v>
      </c>
      <c r="D18620">
        <v>20.483000000000001</v>
      </c>
    </row>
    <row r="18621" spans="1:4" hidden="1" x14ac:dyDescent="0.35">
      <c r="A18621" s="3" t="str">
        <f t="shared" si="291"/>
        <v>EWC_44860</v>
      </c>
      <c r="B18621" t="s">
        <v>32</v>
      </c>
      <c r="C18621" s="1">
        <v>44860</v>
      </c>
      <c r="D18621">
        <v>32.375</v>
      </c>
    </row>
    <row r="18622" spans="1:4" hidden="1" x14ac:dyDescent="0.35">
      <c r="A18622" s="3" t="str">
        <f t="shared" si="291"/>
        <v>EWG_44860</v>
      </c>
      <c r="B18622" t="s">
        <v>33</v>
      </c>
      <c r="C18622" s="1">
        <v>44860</v>
      </c>
      <c r="D18622">
        <v>22.172000000000001</v>
      </c>
    </row>
    <row r="18623" spans="1:4" hidden="1" x14ac:dyDescent="0.35">
      <c r="A18623" s="3" t="str">
        <f t="shared" si="291"/>
        <v>EWH_44860</v>
      </c>
      <c r="B18623" t="s">
        <v>34</v>
      </c>
      <c r="C18623" s="1">
        <v>44860</v>
      </c>
      <c r="D18623">
        <v>16.489000000000001</v>
      </c>
    </row>
    <row r="18624" spans="1:4" hidden="1" x14ac:dyDescent="0.35">
      <c r="A18624" s="3" t="str">
        <f t="shared" si="291"/>
        <v>EWJ_44860</v>
      </c>
      <c r="B18624" t="s">
        <v>35</v>
      </c>
      <c r="C18624" s="1">
        <v>44860</v>
      </c>
      <c r="D18624">
        <v>50.267000000000003</v>
      </c>
    </row>
    <row r="18625" spans="1:4" hidden="1" x14ac:dyDescent="0.35">
      <c r="A18625" s="3" t="str">
        <f t="shared" si="291"/>
        <v>EWL_44860</v>
      </c>
      <c r="B18625" t="s">
        <v>36</v>
      </c>
      <c r="C18625" s="1">
        <v>44860</v>
      </c>
      <c r="D18625">
        <v>39.659999999999997</v>
      </c>
    </row>
    <row r="18626" spans="1:4" hidden="1" x14ac:dyDescent="0.35">
      <c r="A18626" s="3" t="str">
        <f t="shared" ref="A18626:A18689" si="292">CONCATENATE(B18626,"_",C18626)</f>
        <v>EWQ_44860</v>
      </c>
      <c r="B18626" t="s">
        <v>37</v>
      </c>
      <c r="C18626" s="1">
        <v>44860</v>
      </c>
      <c r="D18626">
        <v>30.07</v>
      </c>
    </row>
    <row r="18627" spans="1:4" hidden="1" x14ac:dyDescent="0.35">
      <c r="A18627" s="3" t="str">
        <f t="shared" si="292"/>
        <v>EWT_44860</v>
      </c>
      <c r="B18627" t="s">
        <v>38</v>
      </c>
      <c r="C18627" s="1">
        <v>44860</v>
      </c>
      <c r="D18627">
        <v>35.384999999999998</v>
      </c>
    </row>
    <row r="18628" spans="1:4" hidden="1" x14ac:dyDescent="0.35">
      <c r="A18628" s="3" t="str">
        <f t="shared" si="292"/>
        <v>EWU_44860</v>
      </c>
      <c r="B18628" t="s">
        <v>39</v>
      </c>
      <c r="C18628" s="1">
        <v>44860</v>
      </c>
      <c r="D18628">
        <v>27.661000000000001</v>
      </c>
    </row>
    <row r="18629" spans="1:4" hidden="1" x14ac:dyDescent="0.35">
      <c r="A18629" s="3" t="str">
        <f t="shared" si="292"/>
        <v>EWY_44860</v>
      </c>
      <c r="B18629" t="s">
        <v>40</v>
      </c>
      <c r="C18629" s="1">
        <v>44860</v>
      </c>
      <c r="D18629">
        <v>50.911999999999999</v>
      </c>
    </row>
    <row r="18630" spans="1:4" hidden="1" x14ac:dyDescent="0.35">
      <c r="A18630" s="3" t="str">
        <f t="shared" si="292"/>
        <v>EWZ_44860</v>
      </c>
      <c r="B18630" t="s">
        <v>41</v>
      </c>
      <c r="C18630" s="1">
        <v>44860</v>
      </c>
      <c r="D18630">
        <v>28.568999999999999</v>
      </c>
    </row>
    <row r="18631" spans="1:4" hidden="1" x14ac:dyDescent="0.35">
      <c r="A18631" s="3" t="str">
        <f t="shared" si="292"/>
        <v>FTV_44860</v>
      </c>
      <c r="B18631" t="s">
        <v>43</v>
      </c>
      <c r="C18631" s="1">
        <v>44860</v>
      </c>
      <c r="D18631">
        <v>62.573</v>
      </c>
    </row>
    <row r="18632" spans="1:4" hidden="1" x14ac:dyDescent="0.35">
      <c r="A18632" s="3" t="str">
        <f t="shared" si="292"/>
        <v>GOOG_44860</v>
      </c>
      <c r="B18632" t="s">
        <v>44</v>
      </c>
      <c r="C18632" s="1">
        <v>44860</v>
      </c>
      <c r="D18632">
        <v>94.82</v>
      </c>
    </row>
    <row r="18633" spans="1:4" hidden="1" x14ac:dyDescent="0.35">
      <c r="A18633" s="3" t="str">
        <f t="shared" si="292"/>
        <v>GPC_44860</v>
      </c>
      <c r="B18633" t="s">
        <v>45</v>
      </c>
      <c r="C18633" s="1">
        <v>44860</v>
      </c>
      <c r="D18633">
        <v>170.44399999999999</v>
      </c>
    </row>
    <row r="18634" spans="1:4" hidden="1" x14ac:dyDescent="0.35">
      <c r="A18634" s="3" t="str">
        <f t="shared" si="292"/>
        <v>GSG_44860</v>
      </c>
      <c r="B18634" t="s">
        <v>46</v>
      </c>
      <c r="C18634" s="1">
        <v>44860</v>
      </c>
      <c r="D18634">
        <v>22.17</v>
      </c>
    </row>
    <row r="18635" spans="1:4" hidden="1" x14ac:dyDescent="0.35">
      <c r="A18635" s="3" t="str">
        <f t="shared" si="292"/>
        <v>HIG_44860</v>
      </c>
      <c r="B18635" t="s">
        <v>47</v>
      </c>
      <c r="C18635" s="1">
        <v>44860</v>
      </c>
      <c r="D18635">
        <v>68.861999999999995</v>
      </c>
    </row>
    <row r="18636" spans="1:4" hidden="1" x14ac:dyDescent="0.35">
      <c r="A18636" s="3" t="str">
        <f t="shared" si="292"/>
        <v>HIGH.L_44860</v>
      </c>
      <c r="B18636" t="s">
        <v>48</v>
      </c>
      <c r="C18636" s="1">
        <v>44860</v>
      </c>
      <c r="D18636">
        <v>4.87</v>
      </c>
    </row>
    <row r="18637" spans="1:4" hidden="1" x14ac:dyDescent="0.35">
      <c r="A18637" s="3" t="str">
        <f t="shared" si="292"/>
        <v>HST_44860</v>
      </c>
      <c r="B18637" t="s">
        <v>49</v>
      </c>
      <c r="C18637" s="1">
        <v>44860</v>
      </c>
      <c r="D18637">
        <v>17.963000000000001</v>
      </c>
    </row>
    <row r="18638" spans="1:4" hidden="1" x14ac:dyDescent="0.35">
      <c r="A18638" s="3" t="str">
        <f t="shared" si="292"/>
        <v>HYG_44860</v>
      </c>
      <c r="B18638" t="s">
        <v>50</v>
      </c>
      <c r="C18638" s="1">
        <v>44860</v>
      </c>
      <c r="D18638">
        <v>72.12</v>
      </c>
    </row>
    <row r="18639" spans="1:4" hidden="1" x14ac:dyDescent="0.35">
      <c r="A18639" s="3" t="str">
        <f t="shared" si="292"/>
        <v>IAU_44860</v>
      </c>
      <c r="B18639" t="s">
        <v>51</v>
      </c>
      <c r="C18639" s="1">
        <v>44860</v>
      </c>
      <c r="D18639">
        <v>31.6</v>
      </c>
    </row>
    <row r="18640" spans="1:4" hidden="1" x14ac:dyDescent="0.35">
      <c r="A18640" s="3" t="str">
        <f t="shared" si="292"/>
        <v>ICLN_44860</v>
      </c>
      <c r="B18640" t="s">
        <v>52</v>
      </c>
      <c r="C18640" s="1">
        <v>44860</v>
      </c>
      <c r="D18640">
        <v>18.777000000000001</v>
      </c>
    </row>
    <row r="18641" spans="1:4" hidden="1" x14ac:dyDescent="0.35">
      <c r="A18641" s="3" t="str">
        <f t="shared" si="292"/>
        <v>IEAA.L_44860</v>
      </c>
      <c r="B18641" t="s">
        <v>53</v>
      </c>
      <c r="C18641" s="1">
        <v>44860</v>
      </c>
      <c r="D18641">
        <v>4.5659999999999998</v>
      </c>
    </row>
    <row r="18642" spans="1:4" hidden="1" x14ac:dyDescent="0.35">
      <c r="A18642" s="3" t="str">
        <f t="shared" si="292"/>
        <v>IEF_44860</v>
      </c>
      <c r="B18642" t="s">
        <v>54</v>
      </c>
      <c r="C18642" s="1">
        <v>44860</v>
      </c>
      <c r="D18642">
        <v>94.072000000000003</v>
      </c>
    </row>
    <row r="18643" spans="1:4" hidden="1" x14ac:dyDescent="0.35">
      <c r="A18643" s="3" t="str">
        <f t="shared" si="292"/>
        <v>IEFM.L_44860</v>
      </c>
      <c r="B18643" t="s">
        <v>55</v>
      </c>
      <c r="C18643" s="1">
        <v>44860</v>
      </c>
      <c r="D18643">
        <v>707.4</v>
      </c>
    </row>
    <row r="18644" spans="1:4" hidden="1" x14ac:dyDescent="0.35">
      <c r="A18644" s="3" t="str">
        <f t="shared" si="292"/>
        <v>IEMG_44860</v>
      </c>
      <c r="B18644" t="s">
        <v>56</v>
      </c>
      <c r="C18644" s="1">
        <v>44860</v>
      </c>
      <c r="D18644">
        <v>42.359000000000002</v>
      </c>
    </row>
    <row r="18645" spans="1:4" hidden="1" x14ac:dyDescent="0.35">
      <c r="A18645" s="3" t="str">
        <f t="shared" si="292"/>
        <v>IEUS_44860</v>
      </c>
      <c r="B18645" t="s">
        <v>57</v>
      </c>
      <c r="C18645" s="1">
        <v>44860</v>
      </c>
      <c r="D18645">
        <v>44.929000000000002</v>
      </c>
    </row>
    <row r="18646" spans="1:4" hidden="1" x14ac:dyDescent="0.35">
      <c r="A18646" s="3" t="str">
        <f t="shared" si="292"/>
        <v>IEVL.L_44860</v>
      </c>
      <c r="B18646" t="s">
        <v>58</v>
      </c>
      <c r="C18646" s="1">
        <v>44860</v>
      </c>
      <c r="D18646">
        <v>6.7320000000000002</v>
      </c>
    </row>
    <row r="18647" spans="1:4" hidden="1" x14ac:dyDescent="0.35">
      <c r="A18647" s="3" t="str">
        <f t="shared" si="292"/>
        <v>IGF_44860</v>
      </c>
      <c r="B18647" t="s">
        <v>59</v>
      </c>
      <c r="C18647" s="1">
        <v>44860</v>
      </c>
      <c r="D18647">
        <v>42.838999999999999</v>
      </c>
    </row>
    <row r="18648" spans="1:4" hidden="1" x14ac:dyDescent="0.35">
      <c r="A18648" s="3" t="str">
        <f t="shared" si="292"/>
        <v>INDA_44860</v>
      </c>
      <c r="B18648" t="s">
        <v>60</v>
      </c>
      <c r="C18648" s="1">
        <v>44860</v>
      </c>
      <c r="D18648">
        <v>42.27</v>
      </c>
    </row>
    <row r="18649" spans="1:4" hidden="1" x14ac:dyDescent="0.35">
      <c r="A18649" s="3" t="str">
        <f t="shared" si="292"/>
        <v>IUMO.L_44860</v>
      </c>
      <c r="B18649" t="s">
        <v>61</v>
      </c>
      <c r="C18649" s="1">
        <v>44860</v>
      </c>
      <c r="D18649">
        <v>10.172000000000001</v>
      </c>
    </row>
    <row r="18650" spans="1:4" hidden="1" x14ac:dyDescent="0.35">
      <c r="A18650" s="3" t="str">
        <f t="shared" si="292"/>
        <v>IUVL.L_44860</v>
      </c>
      <c r="B18650" t="s">
        <v>62</v>
      </c>
      <c r="C18650" s="1">
        <v>44860</v>
      </c>
      <c r="D18650">
        <v>8.0920000000000005</v>
      </c>
    </row>
    <row r="18651" spans="1:4" hidden="1" x14ac:dyDescent="0.35">
      <c r="A18651" s="3" t="str">
        <f t="shared" si="292"/>
        <v>IVV_44860</v>
      </c>
      <c r="B18651" t="s">
        <v>63</v>
      </c>
      <c r="C18651" s="1">
        <v>44860</v>
      </c>
      <c r="D18651">
        <v>381.96899999999999</v>
      </c>
    </row>
    <row r="18652" spans="1:4" hidden="1" x14ac:dyDescent="0.35">
      <c r="A18652" s="3" t="str">
        <f t="shared" si="292"/>
        <v>IWM_44860</v>
      </c>
      <c r="B18652" t="s">
        <v>64</v>
      </c>
      <c r="C18652" s="1">
        <v>44860</v>
      </c>
      <c r="D18652">
        <v>178.22800000000001</v>
      </c>
    </row>
    <row r="18653" spans="1:4" hidden="1" x14ac:dyDescent="0.35">
      <c r="A18653" s="3" t="str">
        <f t="shared" si="292"/>
        <v>IXN_44860</v>
      </c>
      <c r="B18653" t="s">
        <v>65</v>
      </c>
      <c r="C18653" s="1">
        <v>44860</v>
      </c>
      <c r="D18653">
        <v>44.636000000000003</v>
      </c>
    </row>
    <row r="18654" spans="1:4" hidden="1" x14ac:dyDescent="0.35">
      <c r="A18654" s="3" t="str">
        <f t="shared" si="292"/>
        <v>JPEA.L_44860</v>
      </c>
      <c r="B18654" t="s">
        <v>66</v>
      </c>
      <c r="C18654" s="1">
        <v>44860</v>
      </c>
      <c r="D18654">
        <v>4.5339999999999998</v>
      </c>
    </row>
    <row r="18655" spans="1:4" hidden="1" x14ac:dyDescent="0.35">
      <c r="A18655" s="3" t="str">
        <f t="shared" si="292"/>
        <v>JPM_44860</v>
      </c>
      <c r="B18655" t="s">
        <v>67</v>
      </c>
      <c r="C18655" s="1">
        <v>44860</v>
      </c>
      <c r="D18655">
        <v>123.2</v>
      </c>
    </row>
    <row r="18656" spans="1:4" hidden="1" x14ac:dyDescent="0.35">
      <c r="A18656" s="3" t="str">
        <f t="shared" si="292"/>
        <v>KR_44860</v>
      </c>
      <c r="B18656" t="s">
        <v>68</v>
      </c>
      <c r="C18656" s="1">
        <v>44860</v>
      </c>
      <c r="D18656">
        <v>44.933</v>
      </c>
    </row>
    <row r="18657" spans="1:4" hidden="1" x14ac:dyDescent="0.35">
      <c r="A18657" s="3" t="str">
        <f t="shared" si="292"/>
        <v>LQD_44860</v>
      </c>
      <c r="B18657" t="s">
        <v>69</v>
      </c>
      <c r="C18657" s="1">
        <v>44860</v>
      </c>
      <c r="D18657">
        <v>100.298</v>
      </c>
    </row>
    <row r="18658" spans="1:4" hidden="1" x14ac:dyDescent="0.35">
      <c r="A18658" s="3" t="str">
        <f t="shared" si="292"/>
        <v>MCHI_44860</v>
      </c>
      <c r="B18658" t="s">
        <v>70</v>
      </c>
      <c r="C18658" s="1">
        <v>44860</v>
      </c>
      <c r="D18658">
        <v>37.765999999999998</v>
      </c>
    </row>
    <row r="18659" spans="1:4" hidden="1" x14ac:dyDescent="0.35">
      <c r="A18659" s="3" t="str">
        <f t="shared" si="292"/>
        <v>META_44860</v>
      </c>
      <c r="B18659" t="s">
        <v>144</v>
      </c>
      <c r="C18659" s="1">
        <v>44860</v>
      </c>
      <c r="D18659">
        <v>129.82</v>
      </c>
    </row>
    <row r="18660" spans="1:4" hidden="1" x14ac:dyDescent="0.35">
      <c r="A18660" s="3" t="str">
        <f t="shared" si="292"/>
        <v>MVEU.L_44860</v>
      </c>
      <c r="B18660" t="s">
        <v>71</v>
      </c>
      <c r="C18660" s="1">
        <v>44860</v>
      </c>
      <c r="D18660">
        <v>48.01</v>
      </c>
    </row>
    <row r="18661" spans="1:4" hidden="1" x14ac:dyDescent="0.35">
      <c r="A18661" s="3" t="str">
        <f t="shared" si="292"/>
        <v>OGN_44860</v>
      </c>
      <c r="B18661" t="s">
        <v>72</v>
      </c>
      <c r="C18661" s="1">
        <v>44860</v>
      </c>
      <c r="D18661">
        <v>25.003</v>
      </c>
    </row>
    <row r="18662" spans="1:4" hidden="1" x14ac:dyDescent="0.35">
      <c r="A18662" s="3" t="str">
        <f t="shared" si="292"/>
        <v>PG_44860</v>
      </c>
      <c r="B18662" t="s">
        <v>73</v>
      </c>
      <c r="C18662" s="1">
        <v>44860</v>
      </c>
      <c r="D18662">
        <v>130.958</v>
      </c>
    </row>
    <row r="18663" spans="1:4" hidden="1" x14ac:dyDescent="0.35">
      <c r="A18663" s="3" t="str">
        <f t="shared" si="292"/>
        <v>PPL_44860</v>
      </c>
      <c r="B18663" t="s">
        <v>74</v>
      </c>
      <c r="C18663" s="1">
        <v>44860</v>
      </c>
      <c r="D18663">
        <v>25.5</v>
      </c>
    </row>
    <row r="18664" spans="1:4" hidden="1" x14ac:dyDescent="0.35">
      <c r="A18664" s="3" t="str">
        <f t="shared" si="292"/>
        <v>PRU_44860</v>
      </c>
      <c r="B18664" t="s">
        <v>75</v>
      </c>
      <c r="C18664" s="1">
        <v>44860</v>
      </c>
      <c r="D18664">
        <v>100.009</v>
      </c>
    </row>
    <row r="18665" spans="1:4" hidden="1" x14ac:dyDescent="0.35">
      <c r="A18665" s="3" t="str">
        <f t="shared" si="292"/>
        <v>PYPL_44860</v>
      </c>
      <c r="B18665" t="s">
        <v>76</v>
      </c>
      <c r="C18665" s="1">
        <v>44860</v>
      </c>
      <c r="D18665">
        <v>88.55</v>
      </c>
    </row>
    <row r="18666" spans="1:4" hidden="1" x14ac:dyDescent="0.35">
      <c r="A18666" s="3" t="str">
        <f t="shared" si="292"/>
        <v>RE_44860</v>
      </c>
      <c r="B18666" t="s">
        <v>77</v>
      </c>
      <c r="C18666" s="1">
        <v>44860</v>
      </c>
      <c r="D18666">
        <v>280.14600000000002</v>
      </c>
    </row>
    <row r="18667" spans="1:4" hidden="1" x14ac:dyDescent="0.35">
      <c r="A18667" s="3" t="str">
        <f t="shared" si="292"/>
        <v>REET_44860</v>
      </c>
      <c r="B18667" t="s">
        <v>78</v>
      </c>
      <c r="C18667" s="1">
        <v>44860</v>
      </c>
      <c r="D18667">
        <v>21.78</v>
      </c>
    </row>
    <row r="18668" spans="1:4" hidden="1" x14ac:dyDescent="0.35">
      <c r="A18668" s="3" t="str">
        <f t="shared" si="292"/>
        <v>ROL_44860</v>
      </c>
      <c r="B18668" t="s">
        <v>79</v>
      </c>
      <c r="C18668" s="1">
        <v>44860</v>
      </c>
      <c r="D18668">
        <v>39.283000000000001</v>
      </c>
    </row>
    <row r="18669" spans="1:4" hidden="1" x14ac:dyDescent="0.35">
      <c r="A18669" s="3" t="str">
        <f t="shared" si="292"/>
        <v>ROST_44860</v>
      </c>
      <c r="B18669" t="s">
        <v>80</v>
      </c>
      <c r="C18669" s="1">
        <v>44860</v>
      </c>
      <c r="D18669">
        <v>93.147000000000006</v>
      </c>
    </row>
    <row r="18670" spans="1:4" hidden="1" x14ac:dyDescent="0.35">
      <c r="A18670" s="3" t="str">
        <f t="shared" si="292"/>
        <v>SEGA.L_44860</v>
      </c>
      <c r="B18670" t="s">
        <v>81</v>
      </c>
      <c r="C18670" s="1">
        <v>44860</v>
      </c>
      <c r="D18670">
        <v>94.084000000000003</v>
      </c>
    </row>
    <row r="18671" spans="1:4" hidden="1" x14ac:dyDescent="0.35">
      <c r="A18671" s="3" t="str">
        <f t="shared" si="292"/>
        <v>SHY_44860</v>
      </c>
      <c r="B18671" t="s">
        <v>82</v>
      </c>
      <c r="C18671" s="1">
        <v>44860</v>
      </c>
      <c r="D18671">
        <v>80.436000000000007</v>
      </c>
    </row>
    <row r="18672" spans="1:4" hidden="1" x14ac:dyDescent="0.35">
      <c r="A18672" s="3" t="str">
        <f t="shared" si="292"/>
        <v>SLV_44860</v>
      </c>
      <c r="B18672" t="s">
        <v>83</v>
      </c>
      <c r="C18672" s="1">
        <v>44860</v>
      </c>
      <c r="D18672">
        <v>17.98</v>
      </c>
    </row>
    <row r="18673" spans="1:4" hidden="1" x14ac:dyDescent="0.35">
      <c r="A18673" s="3" t="str">
        <f t="shared" si="292"/>
        <v>SPMV.L_44860</v>
      </c>
      <c r="B18673" t="s">
        <v>84</v>
      </c>
      <c r="C18673" s="1">
        <v>44860</v>
      </c>
      <c r="D18673">
        <v>73.760000000000005</v>
      </c>
    </row>
    <row r="18674" spans="1:4" hidden="1" x14ac:dyDescent="0.35">
      <c r="A18674" s="3" t="str">
        <f t="shared" si="292"/>
        <v>TLT_44860</v>
      </c>
      <c r="B18674" t="s">
        <v>85</v>
      </c>
      <c r="C18674" s="1">
        <v>44860</v>
      </c>
      <c r="D18674">
        <v>95.516999999999996</v>
      </c>
    </row>
    <row r="18675" spans="1:4" hidden="1" x14ac:dyDescent="0.35">
      <c r="A18675" s="3" t="str">
        <f t="shared" si="292"/>
        <v>UNH_44860</v>
      </c>
      <c r="B18675" t="s">
        <v>86</v>
      </c>
      <c r="C18675" s="1">
        <v>44860</v>
      </c>
      <c r="D18675">
        <v>541.50099999999998</v>
      </c>
    </row>
    <row r="18676" spans="1:4" hidden="1" x14ac:dyDescent="0.35">
      <c r="A18676" s="3" t="str">
        <f t="shared" si="292"/>
        <v>URI_44860</v>
      </c>
      <c r="B18676" t="s">
        <v>87</v>
      </c>
      <c r="C18676" s="1">
        <v>44860</v>
      </c>
      <c r="D18676">
        <v>295.26400000000001</v>
      </c>
    </row>
    <row r="18677" spans="1:4" hidden="1" x14ac:dyDescent="0.35">
      <c r="A18677" s="3" t="str">
        <f t="shared" si="292"/>
        <v>V_44860</v>
      </c>
      <c r="B18677" t="s">
        <v>88</v>
      </c>
      <c r="C18677" s="1">
        <v>44860</v>
      </c>
      <c r="D18677">
        <v>202.48</v>
      </c>
    </row>
    <row r="18678" spans="1:4" hidden="1" x14ac:dyDescent="0.35">
      <c r="A18678" s="3" t="str">
        <f t="shared" si="292"/>
        <v>VRSK_44860</v>
      </c>
      <c r="B18678" t="s">
        <v>89</v>
      </c>
      <c r="C18678" s="1">
        <v>44860</v>
      </c>
      <c r="D18678">
        <v>173.22900000000001</v>
      </c>
    </row>
    <row r="18679" spans="1:4" hidden="1" x14ac:dyDescent="0.35">
      <c r="A18679" s="3" t="str">
        <f t="shared" si="292"/>
        <v>VXX_44860</v>
      </c>
      <c r="B18679" t="s">
        <v>90</v>
      </c>
      <c r="C18679" s="1">
        <v>44860</v>
      </c>
      <c r="D18679">
        <v>18.73</v>
      </c>
    </row>
    <row r="18680" spans="1:4" hidden="1" x14ac:dyDescent="0.35">
      <c r="A18680" s="3" t="str">
        <f t="shared" si="292"/>
        <v>WRK_44860</v>
      </c>
      <c r="B18680" t="s">
        <v>91</v>
      </c>
      <c r="C18680" s="1">
        <v>44860</v>
      </c>
      <c r="D18680">
        <v>32.814</v>
      </c>
    </row>
    <row r="18681" spans="1:4" hidden="1" x14ac:dyDescent="0.35">
      <c r="A18681" s="3" t="str">
        <f t="shared" si="292"/>
        <v>XLB_44860</v>
      </c>
      <c r="B18681" t="s">
        <v>92</v>
      </c>
      <c r="C18681" s="1">
        <v>44860</v>
      </c>
      <c r="D18681">
        <v>73.721999999999994</v>
      </c>
    </row>
    <row r="18682" spans="1:4" hidden="1" x14ac:dyDescent="0.35">
      <c r="A18682" s="3" t="str">
        <f t="shared" si="292"/>
        <v>XLC_44860</v>
      </c>
      <c r="B18682" t="s">
        <v>93</v>
      </c>
      <c r="C18682" s="1">
        <v>44860</v>
      </c>
      <c r="D18682">
        <v>50.076999999999998</v>
      </c>
    </row>
    <row r="18683" spans="1:4" hidden="1" x14ac:dyDescent="0.35">
      <c r="A18683" s="3" t="str">
        <f t="shared" si="292"/>
        <v>XLE_44860</v>
      </c>
      <c r="B18683" t="s">
        <v>94</v>
      </c>
      <c r="C18683" s="1">
        <v>44860</v>
      </c>
      <c r="D18683">
        <v>87.716999999999999</v>
      </c>
    </row>
    <row r="18684" spans="1:4" hidden="1" x14ac:dyDescent="0.35">
      <c r="A18684" s="3" t="str">
        <f t="shared" si="292"/>
        <v>XLF_44860</v>
      </c>
      <c r="B18684" t="s">
        <v>95</v>
      </c>
      <c r="C18684" s="1">
        <v>44860</v>
      </c>
      <c r="D18684">
        <v>32.884</v>
      </c>
    </row>
    <row r="18685" spans="1:4" hidden="1" x14ac:dyDescent="0.35">
      <c r="A18685" s="3" t="str">
        <f t="shared" si="292"/>
        <v>XLI_44860</v>
      </c>
      <c r="B18685" t="s">
        <v>96</v>
      </c>
      <c r="C18685" s="1">
        <v>44860</v>
      </c>
      <c r="D18685">
        <v>90.965999999999994</v>
      </c>
    </row>
    <row r="18686" spans="1:4" hidden="1" x14ac:dyDescent="0.35">
      <c r="A18686" s="3" t="str">
        <f t="shared" si="292"/>
        <v>XLK_44860</v>
      </c>
      <c r="B18686" t="s">
        <v>97</v>
      </c>
      <c r="C18686" s="1">
        <v>44860</v>
      </c>
      <c r="D18686">
        <v>125.25</v>
      </c>
    </row>
    <row r="18687" spans="1:4" hidden="1" x14ac:dyDescent="0.35">
      <c r="A18687" s="3" t="str">
        <f t="shared" si="292"/>
        <v>XLP_44860</v>
      </c>
      <c r="B18687" t="s">
        <v>98</v>
      </c>
      <c r="C18687" s="1">
        <v>44860</v>
      </c>
      <c r="D18687">
        <v>71.031000000000006</v>
      </c>
    </row>
    <row r="18688" spans="1:4" hidden="1" x14ac:dyDescent="0.35">
      <c r="A18688" s="3" t="str">
        <f t="shared" si="292"/>
        <v>XLU_44860</v>
      </c>
      <c r="B18688" t="s">
        <v>99</v>
      </c>
      <c r="C18688" s="1">
        <v>44860</v>
      </c>
      <c r="D18688">
        <v>64.561000000000007</v>
      </c>
    </row>
    <row r="18689" spans="1:4" hidden="1" x14ac:dyDescent="0.35">
      <c r="A18689" s="3" t="str">
        <f t="shared" si="292"/>
        <v>XLV_44860</v>
      </c>
      <c r="B18689" t="s">
        <v>100</v>
      </c>
      <c r="C18689" s="1">
        <v>44860</v>
      </c>
      <c r="D18689">
        <v>130.86099999999999</v>
      </c>
    </row>
    <row r="18690" spans="1:4" hidden="1" x14ac:dyDescent="0.35">
      <c r="A18690" s="3" t="str">
        <f t="shared" ref="A18690:A18753" si="293">CONCATENATE(B18690,"_",C18690)</f>
        <v>XLY_44860</v>
      </c>
      <c r="B18690" t="s">
        <v>101</v>
      </c>
      <c r="C18690" s="1">
        <v>44860</v>
      </c>
      <c r="D18690">
        <v>144.99299999999999</v>
      </c>
    </row>
    <row r="18691" spans="1:4" hidden="1" x14ac:dyDescent="0.35">
      <c r="A18691" s="3" t="str">
        <f t="shared" si="293"/>
        <v>XOM_44860</v>
      </c>
      <c r="B18691" t="s">
        <v>102</v>
      </c>
      <c r="C18691" s="1">
        <v>44860</v>
      </c>
      <c r="D18691">
        <v>105.446</v>
      </c>
    </row>
    <row r="18692" spans="1:4" hidden="1" x14ac:dyDescent="0.35">
      <c r="A18692" s="3" t="str">
        <f t="shared" si="293"/>
        <v>ABBV_44861</v>
      </c>
      <c r="B18692" t="s">
        <v>3</v>
      </c>
      <c r="C18692" s="1">
        <v>44861</v>
      </c>
      <c r="D18692">
        <v>152.05500000000001</v>
      </c>
    </row>
    <row r="18693" spans="1:4" hidden="1" x14ac:dyDescent="0.35">
      <c r="A18693" s="3" t="str">
        <f t="shared" si="293"/>
        <v>ACN_44861</v>
      </c>
      <c r="B18693" t="s">
        <v>4</v>
      </c>
      <c r="C18693" s="1">
        <v>44861</v>
      </c>
      <c r="D18693">
        <v>277.70400000000001</v>
      </c>
    </row>
    <row r="18694" spans="1:4" hidden="1" x14ac:dyDescent="0.35">
      <c r="A18694" s="3" t="str">
        <f t="shared" si="293"/>
        <v>AEP_44861</v>
      </c>
      <c r="B18694" t="s">
        <v>5</v>
      </c>
      <c r="C18694" s="1">
        <v>44861</v>
      </c>
      <c r="D18694">
        <v>85.575999999999993</v>
      </c>
    </row>
    <row r="18695" spans="1:4" hidden="1" x14ac:dyDescent="0.35">
      <c r="A18695" s="3" t="str">
        <f t="shared" si="293"/>
        <v>AIZ_44861</v>
      </c>
      <c r="B18695" t="s">
        <v>6</v>
      </c>
      <c r="C18695" s="1">
        <v>44861</v>
      </c>
      <c r="D18695">
        <v>131.46199999999999</v>
      </c>
    </row>
    <row r="18696" spans="1:4" hidden="1" x14ac:dyDescent="0.35">
      <c r="A18696" s="3" t="str">
        <f t="shared" si="293"/>
        <v>ALLE_44861</v>
      </c>
      <c r="B18696" t="s">
        <v>7</v>
      </c>
      <c r="C18696" s="1">
        <v>44861</v>
      </c>
      <c r="D18696">
        <v>103.074</v>
      </c>
    </row>
    <row r="18697" spans="1:4" hidden="1" x14ac:dyDescent="0.35">
      <c r="A18697" s="3" t="str">
        <f t="shared" si="293"/>
        <v>AMAT_44861</v>
      </c>
      <c r="B18697" t="s">
        <v>8</v>
      </c>
      <c r="C18697" s="1">
        <v>44861</v>
      </c>
      <c r="D18697">
        <v>86.33</v>
      </c>
    </row>
    <row r="18698" spans="1:4" hidden="1" x14ac:dyDescent="0.35">
      <c r="A18698" s="3" t="str">
        <f t="shared" si="293"/>
        <v>AMP_44861</v>
      </c>
      <c r="B18698" t="s">
        <v>9</v>
      </c>
      <c r="C18698" s="1">
        <v>44861</v>
      </c>
      <c r="D18698">
        <v>297.75299999999999</v>
      </c>
    </row>
    <row r="18699" spans="1:4" hidden="1" x14ac:dyDescent="0.35">
      <c r="A18699" s="3" t="str">
        <f t="shared" si="293"/>
        <v>AMZN_44861</v>
      </c>
      <c r="B18699" t="s">
        <v>10</v>
      </c>
      <c r="C18699" s="1">
        <v>44861</v>
      </c>
      <c r="D18699">
        <v>110.96</v>
      </c>
    </row>
    <row r="18700" spans="1:4" hidden="1" x14ac:dyDescent="0.35">
      <c r="A18700" s="3" t="str">
        <f t="shared" si="293"/>
        <v>AVB_44861</v>
      </c>
      <c r="B18700" t="s">
        <v>11</v>
      </c>
      <c r="C18700" s="1">
        <v>44861</v>
      </c>
      <c r="D18700">
        <v>170.63900000000001</v>
      </c>
    </row>
    <row r="18701" spans="1:4" hidden="1" x14ac:dyDescent="0.35">
      <c r="A18701" s="3" t="str">
        <f t="shared" si="293"/>
        <v>AVY_44861</v>
      </c>
      <c r="B18701" t="s">
        <v>12</v>
      </c>
      <c r="C18701" s="1">
        <v>44861</v>
      </c>
      <c r="D18701">
        <v>167.77</v>
      </c>
    </row>
    <row r="18702" spans="1:4" hidden="1" x14ac:dyDescent="0.35">
      <c r="A18702" s="3" t="str">
        <f t="shared" si="293"/>
        <v>AXP_44861</v>
      </c>
      <c r="B18702" t="s">
        <v>13</v>
      </c>
      <c r="C18702" s="1">
        <v>44861</v>
      </c>
      <c r="D18702">
        <v>146.46199999999999</v>
      </c>
    </row>
    <row r="18703" spans="1:4" hidden="1" x14ac:dyDescent="0.35">
      <c r="A18703" s="3" t="str">
        <f t="shared" si="293"/>
        <v>BDX_44861</v>
      </c>
      <c r="B18703" t="s">
        <v>14</v>
      </c>
      <c r="C18703" s="1">
        <v>44861</v>
      </c>
      <c r="D18703">
        <v>230.316</v>
      </c>
    </row>
    <row r="18704" spans="1:4" hidden="1" x14ac:dyDescent="0.35">
      <c r="A18704" s="3" t="str">
        <f t="shared" si="293"/>
        <v>BF-B_44861</v>
      </c>
      <c r="B18704" t="s">
        <v>15</v>
      </c>
      <c r="C18704" s="1">
        <v>44861</v>
      </c>
      <c r="D18704">
        <v>66.403000000000006</v>
      </c>
    </row>
    <row r="18705" spans="1:4" hidden="1" x14ac:dyDescent="0.35">
      <c r="A18705" s="3" t="str">
        <f t="shared" si="293"/>
        <v>BMY_44861</v>
      </c>
      <c r="B18705" t="s">
        <v>16</v>
      </c>
      <c r="C18705" s="1">
        <v>44861</v>
      </c>
      <c r="D18705">
        <v>74.001000000000005</v>
      </c>
    </row>
    <row r="18706" spans="1:4" hidden="1" x14ac:dyDescent="0.35">
      <c r="A18706" s="3" t="str">
        <f t="shared" si="293"/>
        <v>BR_44861</v>
      </c>
      <c r="B18706" t="s">
        <v>17</v>
      </c>
      <c r="C18706" s="1">
        <v>44861</v>
      </c>
      <c r="D18706">
        <v>144.27600000000001</v>
      </c>
    </row>
    <row r="18707" spans="1:4" hidden="1" x14ac:dyDescent="0.35">
      <c r="A18707" s="3" t="str">
        <f t="shared" si="293"/>
        <v>CARR_44861</v>
      </c>
      <c r="B18707" t="s">
        <v>18</v>
      </c>
      <c r="C18707" s="1">
        <v>44861</v>
      </c>
      <c r="D18707">
        <v>37.710999999999999</v>
      </c>
    </row>
    <row r="18708" spans="1:4" hidden="1" x14ac:dyDescent="0.35">
      <c r="A18708" s="3" t="str">
        <f t="shared" si="293"/>
        <v>CDW_44861</v>
      </c>
      <c r="B18708" t="s">
        <v>19</v>
      </c>
      <c r="C18708" s="1">
        <v>44861</v>
      </c>
      <c r="D18708">
        <v>167.90299999999999</v>
      </c>
    </row>
    <row r="18709" spans="1:4" hidden="1" x14ac:dyDescent="0.35">
      <c r="A18709" s="3" t="str">
        <f t="shared" si="293"/>
        <v>CE_44861</v>
      </c>
      <c r="B18709" t="s">
        <v>20</v>
      </c>
      <c r="C18709" s="1">
        <v>44861</v>
      </c>
      <c r="D18709">
        <v>94.590999999999994</v>
      </c>
    </row>
    <row r="18710" spans="1:4" hidden="1" x14ac:dyDescent="0.35">
      <c r="A18710" s="3" t="str">
        <f t="shared" si="293"/>
        <v>CHTR_44861</v>
      </c>
      <c r="B18710" t="s">
        <v>21</v>
      </c>
      <c r="C18710" s="1">
        <v>44861</v>
      </c>
      <c r="D18710">
        <v>355.26</v>
      </c>
    </row>
    <row r="18711" spans="1:4" hidden="1" x14ac:dyDescent="0.35">
      <c r="A18711" s="3" t="str">
        <f t="shared" si="293"/>
        <v>CNC_44861</v>
      </c>
      <c r="B18711" t="s">
        <v>22</v>
      </c>
      <c r="C18711" s="1">
        <v>44861</v>
      </c>
      <c r="D18711">
        <v>84.07</v>
      </c>
    </row>
    <row r="18712" spans="1:4" hidden="1" x14ac:dyDescent="0.35">
      <c r="A18712" s="3" t="str">
        <f t="shared" si="293"/>
        <v>CNP_44861</v>
      </c>
      <c r="B18712" t="s">
        <v>23</v>
      </c>
      <c r="C18712" s="1">
        <v>44861</v>
      </c>
      <c r="D18712">
        <v>27.635999999999999</v>
      </c>
    </row>
    <row r="18713" spans="1:4" hidden="1" x14ac:dyDescent="0.35">
      <c r="A18713" s="3" t="str">
        <f t="shared" si="293"/>
        <v>COP_44861</v>
      </c>
      <c r="B18713" t="s">
        <v>24</v>
      </c>
      <c r="C18713" s="1">
        <v>44861</v>
      </c>
      <c r="D18713">
        <v>124.806</v>
      </c>
    </row>
    <row r="18714" spans="1:4" hidden="1" x14ac:dyDescent="0.35">
      <c r="A18714" s="3" t="str">
        <f t="shared" si="293"/>
        <v>CTAS_44861</v>
      </c>
      <c r="B18714" t="s">
        <v>25</v>
      </c>
      <c r="C18714" s="1">
        <v>44861</v>
      </c>
      <c r="D18714">
        <v>412.51600000000002</v>
      </c>
    </row>
    <row r="18715" spans="1:4" hidden="1" x14ac:dyDescent="0.35">
      <c r="A18715" s="3" t="str">
        <f t="shared" si="293"/>
        <v>CZR_44861</v>
      </c>
      <c r="B18715" t="s">
        <v>26</v>
      </c>
      <c r="C18715" s="1">
        <v>44861</v>
      </c>
      <c r="D18715">
        <v>41.51</v>
      </c>
    </row>
    <row r="18716" spans="1:4" hidden="1" x14ac:dyDescent="0.35">
      <c r="A18716" s="3" t="str">
        <f t="shared" si="293"/>
        <v>DG_44861</v>
      </c>
      <c r="B18716" t="s">
        <v>27</v>
      </c>
      <c r="C18716" s="1">
        <v>44861</v>
      </c>
      <c r="D18716">
        <v>252.97800000000001</v>
      </c>
    </row>
    <row r="18717" spans="1:4" hidden="1" x14ac:dyDescent="0.35">
      <c r="A18717" s="3" t="str">
        <f t="shared" si="293"/>
        <v>DPZ_44861</v>
      </c>
      <c r="B18717" t="s">
        <v>28</v>
      </c>
      <c r="C18717" s="1">
        <v>44861</v>
      </c>
      <c r="D18717">
        <v>330.49200000000002</v>
      </c>
    </row>
    <row r="18718" spans="1:4" x14ac:dyDescent="0.35">
      <c r="A18718" s="3" t="str">
        <f t="shared" si="293"/>
        <v>DRE_44861</v>
      </c>
      <c r="B18718" t="s">
        <v>29</v>
      </c>
      <c r="C18718" s="1">
        <v>44861</v>
      </c>
      <c r="D18718">
        <v>48.2</v>
      </c>
    </row>
    <row r="18719" spans="1:4" hidden="1" x14ac:dyDescent="0.35">
      <c r="A18719" s="3" t="str">
        <f t="shared" si="293"/>
        <v>DXC_44861</v>
      </c>
      <c r="B18719" t="s">
        <v>30</v>
      </c>
      <c r="C18719" s="1">
        <v>44861</v>
      </c>
      <c r="D18719">
        <v>28.71</v>
      </c>
    </row>
    <row r="18720" spans="1:4" hidden="1" x14ac:dyDescent="0.35">
      <c r="A18720" s="3" t="str">
        <f t="shared" si="293"/>
        <v>EWA_44861</v>
      </c>
      <c r="B18720" t="s">
        <v>31</v>
      </c>
      <c r="C18720" s="1">
        <v>44861</v>
      </c>
      <c r="D18720">
        <v>20.375</v>
      </c>
    </row>
    <row r="18721" spans="1:4" hidden="1" x14ac:dyDescent="0.35">
      <c r="A18721" s="3" t="str">
        <f t="shared" si="293"/>
        <v>EWC_44861</v>
      </c>
      <c r="B18721" t="s">
        <v>32</v>
      </c>
      <c r="C18721" s="1">
        <v>44861</v>
      </c>
      <c r="D18721">
        <v>32.512999999999998</v>
      </c>
    </row>
    <row r="18722" spans="1:4" hidden="1" x14ac:dyDescent="0.35">
      <c r="A18722" s="3" t="str">
        <f t="shared" si="293"/>
        <v>EWG_44861</v>
      </c>
      <c r="B18722" t="s">
        <v>33</v>
      </c>
      <c r="C18722" s="1">
        <v>44861</v>
      </c>
      <c r="D18722">
        <v>21.952000000000002</v>
      </c>
    </row>
    <row r="18723" spans="1:4" hidden="1" x14ac:dyDescent="0.35">
      <c r="A18723" s="3" t="str">
        <f t="shared" si="293"/>
        <v>EWH_44861</v>
      </c>
      <c r="B18723" t="s">
        <v>34</v>
      </c>
      <c r="C18723" s="1">
        <v>44861</v>
      </c>
      <c r="D18723">
        <v>16.41</v>
      </c>
    </row>
    <row r="18724" spans="1:4" hidden="1" x14ac:dyDescent="0.35">
      <c r="A18724" s="3" t="str">
        <f t="shared" si="293"/>
        <v>EWJ_44861</v>
      </c>
      <c r="B18724" t="s">
        <v>35</v>
      </c>
      <c r="C18724" s="1">
        <v>44861</v>
      </c>
      <c r="D18724">
        <v>49.637999999999998</v>
      </c>
    </row>
    <row r="18725" spans="1:4" hidden="1" x14ac:dyDescent="0.35">
      <c r="A18725" s="3" t="str">
        <f t="shared" si="293"/>
        <v>EWL_44861</v>
      </c>
      <c r="B18725" t="s">
        <v>36</v>
      </c>
      <c r="C18725" s="1">
        <v>44861</v>
      </c>
      <c r="D18725">
        <v>38.99</v>
      </c>
    </row>
    <row r="18726" spans="1:4" hidden="1" x14ac:dyDescent="0.35">
      <c r="A18726" s="3" t="str">
        <f t="shared" si="293"/>
        <v>EWQ_44861</v>
      </c>
      <c r="B18726" t="s">
        <v>37</v>
      </c>
      <c r="C18726" s="1">
        <v>44861</v>
      </c>
      <c r="D18726">
        <v>29.632000000000001</v>
      </c>
    </row>
    <row r="18727" spans="1:4" hidden="1" x14ac:dyDescent="0.35">
      <c r="A18727" s="3" t="str">
        <f t="shared" si="293"/>
        <v>EWT_44861</v>
      </c>
      <c r="B18727" t="s">
        <v>38</v>
      </c>
      <c r="C18727" s="1">
        <v>44861</v>
      </c>
      <c r="D18727">
        <v>35.402000000000001</v>
      </c>
    </row>
    <row r="18728" spans="1:4" hidden="1" x14ac:dyDescent="0.35">
      <c r="A18728" s="3" t="str">
        <f t="shared" si="293"/>
        <v>EWU_44861</v>
      </c>
      <c r="B18728" t="s">
        <v>39</v>
      </c>
      <c r="C18728" s="1">
        <v>44861</v>
      </c>
      <c r="D18728">
        <v>27.622</v>
      </c>
    </row>
    <row r="18729" spans="1:4" hidden="1" x14ac:dyDescent="0.35">
      <c r="A18729" s="3" t="str">
        <f t="shared" si="293"/>
        <v>EWY_44861</v>
      </c>
      <c r="B18729" t="s">
        <v>40</v>
      </c>
      <c r="C18729" s="1">
        <v>44861</v>
      </c>
      <c r="D18729">
        <v>50.883000000000003</v>
      </c>
    </row>
    <row r="18730" spans="1:4" hidden="1" x14ac:dyDescent="0.35">
      <c r="A18730" s="3" t="str">
        <f t="shared" si="293"/>
        <v>EWZ_44861</v>
      </c>
      <c r="B18730" t="s">
        <v>41</v>
      </c>
      <c r="C18730" s="1">
        <v>44861</v>
      </c>
      <c r="D18730">
        <v>29.434000000000001</v>
      </c>
    </row>
    <row r="18731" spans="1:4" hidden="1" x14ac:dyDescent="0.35">
      <c r="A18731" s="3" t="str">
        <f t="shared" si="293"/>
        <v>FTV_44861</v>
      </c>
      <c r="B18731" t="s">
        <v>43</v>
      </c>
      <c r="C18731" s="1">
        <v>44861</v>
      </c>
      <c r="D18731">
        <v>62.503</v>
      </c>
    </row>
    <row r="18732" spans="1:4" hidden="1" x14ac:dyDescent="0.35">
      <c r="A18732" s="3" t="str">
        <f t="shared" si="293"/>
        <v>GOOG_44861</v>
      </c>
      <c r="B18732" t="s">
        <v>44</v>
      </c>
      <c r="C18732" s="1">
        <v>44861</v>
      </c>
      <c r="D18732">
        <v>92.6</v>
      </c>
    </row>
    <row r="18733" spans="1:4" hidden="1" x14ac:dyDescent="0.35">
      <c r="A18733" s="3" t="str">
        <f t="shared" si="293"/>
        <v>GPC_44861</v>
      </c>
      <c r="B18733" t="s">
        <v>45</v>
      </c>
      <c r="C18733" s="1">
        <v>44861</v>
      </c>
      <c r="D18733">
        <v>174.126</v>
      </c>
    </row>
    <row r="18734" spans="1:4" hidden="1" x14ac:dyDescent="0.35">
      <c r="A18734" s="3" t="str">
        <f t="shared" si="293"/>
        <v>GSG_44861</v>
      </c>
      <c r="B18734" t="s">
        <v>46</v>
      </c>
      <c r="C18734" s="1">
        <v>44861</v>
      </c>
      <c r="D18734">
        <v>22.17</v>
      </c>
    </row>
    <row r="18735" spans="1:4" hidden="1" x14ac:dyDescent="0.35">
      <c r="A18735" s="3" t="str">
        <f t="shared" si="293"/>
        <v>HIG_44861</v>
      </c>
      <c r="B18735" t="s">
        <v>47</v>
      </c>
      <c r="C18735" s="1">
        <v>44861</v>
      </c>
      <c r="D18735">
        <v>69.855999999999995</v>
      </c>
    </row>
    <row r="18736" spans="1:4" hidden="1" x14ac:dyDescent="0.35">
      <c r="A18736" s="3" t="str">
        <f t="shared" si="293"/>
        <v>HIGH.L_44861</v>
      </c>
      <c r="B18736" t="s">
        <v>48</v>
      </c>
      <c r="C18736" s="1">
        <v>44861</v>
      </c>
      <c r="D18736">
        <v>4.8689999999999998</v>
      </c>
    </row>
    <row r="18737" spans="1:4" hidden="1" x14ac:dyDescent="0.35">
      <c r="A18737" s="3" t="str">
        <f t="shared" si="293"/>
        <v>HST_44861</v>
      </c>
      <c r="B18737" t="s">
        <v>49</v>
      </c>
      <c r="C18737" s="1">
        <v>44861</v>
      </c>
      <c r="D18737">
        <v>18.37</v>
      </c>
    </row>
    <row r="18738" spans="1:4" hidden="1" x14ac:dyDescent="0.35">
      <c r="A18738" s="3" t="str">
        <f t="shared" si="293"/>
        <v>HYG_44861</v>
      </c>
      <c r="B18738" t="s">
        <v>50</v>
      </c>
      <c r="C18738" s="1">
        <v>44861</v>
      </c>
      <c r="D18738">
        <v>72.650000000000006</v>
      </c>
    </row>
    <row r="18739" spans="1:4" hidden="1" x14ac:dyDescent="0.35">
      <c r="A18739" s="3" t="str">
        <f t="shared" si="293"/>
        <v>IAU_44861</v>
      </c>
      <c r="B18739" t="s">
        <v>51</v>
      </c>
      <c r="C18739" s="1">
        <v>44861</v>
      </c>
      <c r="D18739">
        <v>31.56</v>
      </c>
    </row>
    <row r="18740" spans="1:4" hidden="1" x14ac:dyDescent="0.35">
      <c r="A18740" s="3" t="str">
        <f t="shared" si="293"/>
        <v>ICLN_44861</v>
      </c>
      <c r="B18740" t="s">
        <v>52</v>
      </c>
      <c r="C18740" s="1">
        <v>44861</v>
      </c>
      <c r="D18740">
        <v>18.867000000000001</v>
      </c>
    </row>
    <row r="18741" spans="1:4" hidden="1" x14ac:dyDescent="0.35">
      <c r="A18741" s="3" t="str">
        <f t="shared" si="293"/>
        <v>IEAA.L_44861</v>
      </c>
      <c r="B18741" t="s">
        <v>53</v>
      </c>
      <c r="C18741" s="1">
        <v>44861</v>
      </c>
      <c r="D18741">
        <v>4.5789999999999997</v>
      </c>
    </row>
    <row r="18742" spans="1:4" hidden="1" x14ac:dyDescent="0.35">
      <c r="A18742" s="3" t="str">
        <f t="shared" si="293"/>
        <v>IEF_44861</v>
      </c>
      <c r="B18742" t="s">
        <v>54</v>
      </c>
      <c r="C18742" s="1">
        <v>44861</v>
      </c>
      <c r="D18742">
        <v>94.738</v>
      </c>
    </row>
    <row r="18743" spans="1:4" hidden="1" x14ac:dyDescent="0.35">
      <c r="A18743" s="3" t="str">
        <f t="shared" si="293"/>
        <v>IEFM.L_44861</v>
      </c>
      <c r="B18743" t="s">
        <v>55</v>
      </c>
      <c r="C18743" s="1">
        <v>44861</v>
      </c>
      <c r="D18743">
        <v>706.95</v>
      </c>
    </row>
    <row r="18744" spans="1:4" hidden="1" x14ac:dyDescent="0.35">
      <c r="A18744" s="3" t="str">
        <f t="shared" si="293"/>
        <v>IEMG_44861</v>
      </c>
      <c r="B18744" t="s">
        <v>56</v>
      </c>
      <c r="C18744" s="1">
        <v>44861</v>
      </c>
      <c r="D18744">
        <v>42.091999999999999</v>
      </c>
    </row>
    <row r="18745" spans="1:4" hidden="1" x14ac:dyDescent="0.35">
      <c r="A18745" s="3" t="str">
        <f t="shared" si="293"/>
        <v>IEUS_44861</v>
      </c>
      <c r="B18745" t="s">
        <v>57</v>
      </c>
      <c r="C18745" s="1">
        <v>44861</v>
      </c>
      <c r="D18745">
        <v>44.491999999999997</v>
      </c>
    </row>
    <row r="18746" spans="1:4" hidden="1" x14ac:dyDescent="0.35">
      <c r="A18746" s="3" t="str">
        <f t="shared" si="293"/>
        <v>IEVL.L_44861</v>
      </c>
      <c r="B18746" t="s">
        <v>58</v>
      </c>
      <c r="C18746" s="1">
        <v>44861</v>
      </c>
      <c r="D18746">
        <v>6.7590000000000003</v>
      </c>
    </row>
    <row r="18747" spans="1:4" hidden="1" x14ac:dyDescent="0.35">
      <c r="A18747" s="3" t="str">
        <f t="shared" si="293"/>
        <v>IGF_44861</v>
      </c>
      <c r="B18747" t="s">
        <v>59</v>
      </c>
      <c r="C18747" s="1">
        <v>44861</v>
      </c>
      <c r="D18747">
        <v>43.057000000000002</v>
      </c>
    </row>
    <row r="18748" spans="1:4" hidden="1" x14ac:dyDescent="0.35">
      <c r="A18748" s="3" t="str">
        <f t="shared" si="293"/>
        <v>INDA_44861</v>
      </c>
      <c r="B18748" t="s">
        <v>60</v>
      </c>
      <c r="C18748" s="1">
        <v>44861</v>
      </c>
      <c r="D18748">
        <v>41.84</v>
      </c>
    </row>
    <row r="18749" spans="1:4" hidden="1" x14ac:dyDescent="0.35">
      <c r="A18749" s="3" t="str">
        <f t="shared" si="293"/>
        <v>IUMO.L_44861</v>
      </c>
      <c r="B18749" t="s">
        <v>61</v>
      </c>
      <c r="C18749" s="1">
        <v>44861</v>
      </c>
      <c r="D18749">
        <v>10.178000000000001</v>
      </c>
    </row>
    <row r="18750" spans="1:4" hidden="1" x14ac:dyDescent="0.35">
      <c r="A18750" s="3" t="str">
        <f t="shared" si="293"/>
        <v>IUVL.L_44861</v>
      </c>
      <c r="B18750" t="s">
        <v>62</v>
      </c>
      <c r="C18750" s="1">
        <v>44861</v>
      </c>
      <c r="D18750">
        <v>8.06</v>
      </c>
    </row>
    <row r="18751" spans="1:4" hidden="1" x14ac:dyDescent="0.35">
      <c r="A18751" s="3" t="str">
        <f t="shared" si="293"/>
        <v>IVV_44861</v>
      </c>
      <c r="B18751" t="s">
        <v>63</v>
      </c>
      <c r="C18751" s="1">
        <v>44861</v>
      </c>
      <c r="D18751">
        <v>379.93799999999999</v>
      </c>
    </row>
    <row r="18752" spans="1:4" hidden="1" x14ac:dyDescent="0.35">
      <c r="A18752" s="3" t="str">
        <f t="shared" si="293"/>
        <v>IWM_44861</v>
      </c>
      <c r="B18752" t="s">
        <v>64</v>
      </c>
      <c r="C18752" s="1">
        <v>44861</v>
      </c>
      <c r="D18752">
        <v>178.268</v>
      </c>
    </row>
    <row r="18753" spans="1:4" hidden="1" x14ac:dyDescent="0.35">
      <c r="A18753" s="3" t="str">
        <f t="shared" si="293"/>
        <v>IXN_44861</v>
      </c>
      <c r="B18753" t="s">
        <v>65</v>
      </c>
      <c r="C18753" s="1">
        <v>44861</v>
      </c>
      <c r="D18753">
        <v>44.107999999999997</v>
      </c>
    </row>
    <row r="18754" spans="1:4" hidden="1" x14ac:dyDescent="0.35">
      <c r="A18754" s="3" t="str">
        <f t="shared" ref="A18754:A18817" si="294">CONCATENATE(B18754,"_",C18754)</f>
        <v>JPEA.L_44861</v>
      </c>
      <c r="B18754" t="s">
        <v>66</v>
      </c>
      <c r="C18754" s="1">
        <v>44861</v>
      </c>
      <c r="D18754">
        <v>4.5460000000000003</v>
      </c>
    </row>
    <row r="18755" spans="1:4" hidden="1" x14ac:dyDescent="0.35">
      <c r="A18755" s="3" t="str">
        <f t="shared" si="294"/>
        <v>JPM_44861</v>
      </c>
      <c r="B18755" t="s">
        <v>67</v>
      </c>
      <c r="C18755" s="1">
        <v>44861</v>
      </c>
      <c r="D18755">
        <v>123.68600000000001</v>
      </c>
    </row>
    <row r="18756" spans="1:4" hidden="1" x14ac:dyDescent="0.35">
      <c r="A18756" s="3" t="str">
        <f t="shared" si="294"/>
        <v>KR_44861</v>
      </c>
      <c r="B18756" t="s">
        <v>68</v>
      </c>
      <c r="C18756" s="1">
        <v>44861</v>
      </c>
      <c r="D18756">
        <v>45.17</v>
      </c>
    </row>
    <row r="18757" spans="1:4" hidden="1" x14ac:dyDescent="0.35">
      <c r="A18757" s="3" t="str">
        <f t="shared" si="294"/>
        <v>LQD_44861</v>
      </c>
      <c r="B18757" t="s">
        <v>69</v>
      </c>
      <c r="C18757" s="1">
        <v>44861</v>
      </c>
      <c r="D18757">
        <v>100.764</v>
      </c>
    </row>
    <row r="18758" spans="1:4" hidden="1" x14ac:dyDescent="0.35">
      <c r="A18758" s="3" t="str">
        <f t="shared" si="294"/>
        <v>MCHI_44861</v>
      </c>
      <c r="B18758" t="s">
        <v>70</v>
      </c>
      <c r="C18758" s="1">
        <v>44861</v>
      </c>
      <c r="D18758">
        <v>36.81</v>
      </c>
    </row>
    <row r="18759" spans="1:4" hidden="1" x14ac:dyDescent="0.35">
      <c r="A18759" s="3" t="str">
        <f t="shared" si="294"/>
        <v>META_44861</v>
      </c>
      <c r="B18759" t="s">
        <v>144</v>
      </c>
      <c r="C18759" s="1">
        <v>44861</v>
      </c>
      <c r="D18759">
        <v>97.94</v>
      </c>
    </row>
    <row r="18760" spans="1:4" hidden="1" x14ac:dyDescent="0.35">
      <c r="A18760" s="3" t="str">
        <f t="shared" si="294"/>
        <v>MVEU.L_44861</v>
      </c>
      <c r="B18760" t="s">
        <v>71</v>
      </c>
      <c r="C18760" s="1">
        <v>44861</v>
      </c>
      <c r="D18760">
        <v>47.965000000000003</v>
      </c>
    </row>
    <row r="18761" spans="1:4" hidden="1" x14ac:dyDescent="0.35">
      <c r="A18761" s="3" t="str">
        <f t="shared" si="294"/>
        <v>OGN_44861</v>
      </c>
      <c r="B18761" t="s">
        <v>72</v>
      </c>
      <c r="C18761" s="1">
        <v>44861</v>
      </c>
      <c r="D18761">
        <v>25.655999999999999</v>
      </c>
    </row>
    <row r="18762" spans="1:4" hidden="1" x14ac:dyDescent="0.35">
      <c r="A18762" s="3" t="str">
        <f t="shared" si="294"/>
        <v>PG_44861</v>
      </c>
      <c r="B18762" t="s">
        <v>73</v>
      </c>
      <c r="C18762" s="1">
        <v>44861</v>
      </c>
      <c r="D18762">
        <v>131.05699999999999</v>
      </c>
    </row>
    <row r="18763" spans="1:4" hidden="1" x14ac:dyDescent="0.35">
      <c r="A18763" s="3" t="str">
        <f t="shared" si="294"/>
        <v>PPL_44861</v>
      </c>
      <c r="B18763" t="s">
        <v>74</v>
      </c>
      <c r="C18763" s="1">
        <v>44861</v>
      </c>
      <c r="D18763">
        <v>25.709</v>
      </c>
    </row>
    <row r="18764" spans="1:4" hidden="1" x14ac:dyDescent="0.35">
      <c r="A18764" s="3" t="str">
        <f t="shared" si="294"/>
        <v>PRU_44861</v>
      </c>
      <c r="B18764" t="s">
        <v>75</v>
      </c>
      <c r="C18764" s="1">
        <v>44861</v>
      </c>
      <c r="D18764">
        <v>100.682</v>
      </c>
    </row>
    <row r="18765" spans="1:4" hidden="1" x14ac:dyDescent="0.35">
      <c r="A18765" s="3" t="str">
        <f t="shared" si="294"/>
        <v>PYPL_44861</v>
      </c>
      <c r="B18765" t="s">
        <v>76</v>
      </c>
      <c r="C18765" s="1">
        <v>44861</v>
      </c>
      <c r="D18765">
        <v>87.35</v>
      </c>
    </row>
    <row r="18766" spans="1:4" hidden="1" x14ac:dyDescent="0.35">
      <c r="A18766" s="3" t="str">
        <f t="shared" si="294"/>
        <v>RE_44861</v>
      </c>
      <c r="B18766" t="s">
        <v>77</v>
      </c>
      <c r="C18766" s="1">
        <v>44861</v>
      </c>
      <c r="D18766">
        <v>300.22399999999999</v>
      </c>
    </row>
    <row r="18767" spans="1:4" hidden="1" x14ac:dyDescent="0.35">
      <c r="A18767" s="3" t="str">
        <f t="shared" si="294"/>
        <v>REET_44861</v>
      </c>
      <c r="B18767" t="s">
        <v>78</v>
      </c>
      <c r="C18767" s="1">
        <v>44861</v>
      </c>
      <c r="D18767">
        <v>21.85</v>
      </c>
    </row>
    <row r="18768" spans="1:4" hidden="1" x14ac:dyDescent="0.35">
      <c r="A18768" s="3" t="str">
        <f t="shared" si="294"/>
        <v>ROL_44861</v>
      </c>
      <c r="B18768" t="s">
        <v>79</v>
      </c>
      <c r="C18768" s="1">
        <v>44861</v>
      </c>
      <c r="D18768">
        <v>40.744</v>
      </c>
    </row>
    <row r="18769" spans="1:4" hidden="1" x14ac:dyDescent="0.35">
      <c r="A18769" s="3" t="str">
        <f t="shared" si="294"/>
        <v>ROST_44861</v>
      </c>
      <c r="B18769" t="s">
        <v>80</v>
      </c>
      <c r="C18769" s="1">
        <v>44861</v>
      </c>
      <c r="D18769">
        <v>94.353999999999999</v>
      </c>
    </row>
    <row r="18770" spans="1:4" hidden="1" x14ac:dyDescent="0.35">
      <c r="A18770" s="3" t="str">
        <f t="shared" si="294"/>
        <v>SEGA.L_44861</v>
      </c>
      <c r="B18770" t="s">
        <v>81</v>
      </c>
      <c r="C18770" s="1">
        <v>44861</v>
      </c>
      <c r="D18770">
        <v>94.637</v>
      </c>
    </row>
    <row r="18771" spans="1:4" hidden="1" x14ac:dyDescent="0.35">
      <c r="A18771" s="3" t="str">
        <f t="shared" si="294"/>
        <v>SHY_44861</v>
      </c>
      <c r="B18771" t="s">
        <v>82</v>
      </c>
      <c r="C18771" s="1">
        <v>44861</v>
      </c>
      <c r="D18771">
        <v>80.603999999999999</v>
      </c>
    </row>
    <row r="18772" spans="1:4" hidden="1" x14ac:dyDescent="0.35">
      <c r="A18772" s="3" t="str">
        <f t="shared" si="294"/>
        <v>SLV_44861</v>
      </c>
      <c r="B18772" t="s">
        <v>83</v>
      </c>
      <c r="C18772" s="1">
        <v>44861</v>
      </c>
      <c r="D18772">
        <v>17.98</v>
      </c>
    </row>
    <row r="18773" spans="1:4" hidden="1" x14ac:dyDescent="0.35">
      <c r="A18773" s="3" t="str">
        <f t="shared" si="294"/>
        <v>SPMV.L_44861</v>
      </c>
      <c r="B18773" t="s">
        <v>84</v>
      </c>
      <c r="C18773" s="1">
        <v>44861</v>
      </c>
      <c r="D18773">
        <v>73.28</v>
      </c>
    </row>
    <row r="18774" spans="1:4" hidden="1" x14ac:dyDescent="0.35">
      <c r="A18774" s="3" t="str">
        <f t="shared" si="294"/>
        <v>TLT_44861</v>
      </c>
      <c r="B18774" t="s">
        <v>85</v>
      </c>
      <c r="C18774" s="1">
        <v>44861</v>
      </c>
      <c r="D18774">
        <v>96.516999999999996</v>
      </c>
    </row>
    <row r="18775" spans="1:4" hidden="1" x14ac:dyDescent="0.35">
      <c r="A18775" s="3" t="str">
        <f t="shared" si="294"/>
        <v>UNH_44861</v>
      </c>
      <c r="B18775" t="s">
        <v>86</v>
      </c>
      <c r="C18775" s="1">
        <v>44861</v>
      </c>
      <c r="D18775">
        <v>540.13499999999999</v>
      </c>
    </row>
    <row r="18776" spans="1:4" hidden="1" x14ac:dyDescent="0.35">
      <c r="A18776" s="3" t="str">
        <f t="shared" si="294"/>
        <v>URI_44861</v>
      </c>
      <c r="B18776" t="s">
        <v>87</v>
      </c>
      <c r="C18776" s="1">
        <v>44861</v>
      </c>
      <c r="D18776">
        <v>297.59699999999998</v>
      </c>
    </row>
    <row r="18777" spans="1:4" hidden="1" x14ac:dyDescent="0.35">
      <c r="A18777" s="3" t="str">
        <f t="shared" si="294"/>
        <v>V_44861</v>
      </c>
      <c r="B18777" t="s">
        <v>88</v>
      </c>
      <c r="C18777" s="1">
        <v>44861</v>
      </c>
      <c r="D18777">
        <v>203.43600000000001</v>
      </c>
    </row>
    <row r="18778" spans="1:4" hidden="1" x14ac:dyDescent="0.35">
      <c r="A18778" s="3" t="str">
        <f t="shared" si="294"/>
        <v>VRSK_44861</v>
      </c>
      <c r="B18778" t="s">
        <v>89</v>
      </c>
      <c r="C18778" s="1">
        <v>44861</v>
      </c>
      <c r="D18778">
        <v>176.114</v>
      </c>
    </row>
    <row r="18779" spans="1:4" hidden="1" x14ac:dyDescent="0.35">
      <c r="A18779" s="3" t="str">
        <f t="shared" si="294"/>
        <v>VXX_44861</v>
      </c>
      <c r="B18779" t="s">
        <v>90</v>
      </c>
      <c r="C18779" s="1">
        <v>44861</v>
      </c>
      <c r="D18779">
        <v>18.36</v>
      </c>
    </row>
    <row r="18780" spans="1:4" hidden="1" x14ac:dyDescent="0.35">
      <c r="A18780" s="3" t="str">
        <f t="shared" si="294"/>
        <v>WRK_44861</v>
      </c>
      <c r="B18780" t="s">
        <v>91</v>
      </c>
      <c r="C18780" s="1">
        <v>44861</v>
      </c>
      <c r="D18780">
        <v>33.158000000000001</v>
      </c>
    </row>
    <row r="18781" spans="1:4" hidden="1" x14ac:dyDescent="0.35">
      <c r="A18781" s="3" t="str">
        <f t="shared" si="294"/>
        <v>XLB_44861</v>
      </c>
      <c r="B18781" t="s">
        <v>92</v>
      </c>
      <c r="C18781" s="1">
        <v>44861</v>
      </c>
      <c r="D18781">
        <v>73.534000000000006</v>
      </c>
    </row>
    <row r="18782" spans="1:4" hidden="1" x14ac:dyDescent="0.35">
      <c r="A18782" s="3" t="str">
        <f t="shared" si="294"/>
        <v>XLC_44861</v>
      </c>
      <c r="B18782" t="s">
        <v>93</v>
      </c>
      <c r="C18782" s="1">
        <v>44861</v>
      </c>
      <c r="D18782">
        <v>47.703000000000003</v>
      </c>
    </row>
    <row r="18783" spans="1:4" hidden="1" x14ac:dyDescent="0.35">
      <c r="A18783" s="3" t="str">
        <f t="shared" si="294"/>
        <v>XLE_44861</v>
      </c>
      <c r="B18783" t="s">
        <v>94</v>
      </c>
      <c r="C18783" s="1">
        <v>44861</v>
      </c>
      <c r="D18783">
        <v>88.034000000000006</v>
      </c>
    </row>
    <row r="18784" spans="1:4" hidden="1" x14ac:dyDescent="0.35">
      <c r="A18784" s="3" t="str">
        <f t="shared" si="294"/>
        <v>XLF_44861</v>
      </c>
      <c r="B18784" t="s">
        <v>95</v>
      </c>
      <c r="C18784" s="1">
        <v>44861</v>
      </c>
      <c r="D18784">
        <v>33.152000000000001</v>
      </c>
    </row>
    <row r="18785" spans="1:4" hidden="1" x14ac:dyDescent="0.35">
      <c r="A18785" s="3" t="str">
        <f t="shared" si="294"/>
        <v>XLI_44861</v>
      </c>
      <c r="B18785" t="s">
        <v>96</v>
      </c>
      <c r="C18785" s="1">
        <v>44861</v>
      </c>
      <c r="D18785">
        <v>92.031000000000006</v>
      </c>
    </row>
    <row r="18786" spans="1:4" hidden="1" x14ac:dyDescent="0.35">
      <c r="A18786" s="3" t="str">
        <f t="shared" si="294"/>
        <v>XLK_44861</v>
      </c>
      <c r="B18786" t="s">
        <v>97</v>
      </c>
      <c r="C18786" s="1">
        <v>44861</v>
      </c>
      <c r="D18786">
        <v>123.824</v>
      </c>
    </row>
    <row r="18787" spans="1:4" hidden="1" x14ac:dyDescent="0.35">
      <c r="A18787" s="3" t="str">
        <f t="shared" si="294"/>
        <v>XLP_44861</v>
      </c>
      <c r="B18787" t="s">
        <v>98</v>
      </c>
      <c r="C18787" s="1">
        <v>44861</v>
      </c>
      <c r="D18787">
        <v>71.09</v>
      </c>
    </row>
    <row r="18788" spans="1:4" hidden="1" x14ac:dyDescent="0.35">
      <c r="A18788" s="3" t="str">
        <f t="shared" si="294"/>
        <v>XLU_44861</v>
      </c>
      <c r="B18788" t="s">
        <v>99</v>
      </c>
      <c r="C18788" s="1">
        <v>44861</v>
      </c>
      <c r="D18788">
        <v>65.076999999999998</v>
      </c>
    </row>
    <row r="18789" spans="1:4" hidden="1" x14ac:dyDescent="0.35">
      <c r="A18789" s="3" t="str">
        <f t="shared" si="294"/>
        <v>XLV_44861</v>
      </c>
      <c r="B18789" t="s">
        <v>100</v>
      </c>
      <c r="C18789" s="1">
        <v>44861</v>
      </c>
      <c r="D18789">
        <v>130.17400000000001</v>
      </c>
    </row>
    <row r="18790" spans="1:4" hidden="1" x14ac:dyDescent="0.35">
      <c r="A18790" s="3" t="str">
        <f t="shared" si="294"/>
        <v>XLY_44861</v>
      </c>
      <c r="B18790" t="s">
        <v>101</v>
      </c>
      <c r="C18790" s="1">
        <v>44861</v>
      </c>
      <c r="D18790">
        <v>144.434</v>
      </c>
    </row>
    <row r="18791" spans="1:4" hidden="1" x14ac:dyDescent="0.35">
      <c r="A18791" s="3" t="str">
        <f t="shared" si="294"/>
        <v>XOM_44861</v>
      </c>
      <c r="B18791" t="s">
        <v>102</v>
      </c>
      <c r="C18791" s="1">
        <v>44861</v>
      </c>
      <c r="D18791">
        <v>105.85</v>
      </c>
    </row>
    <row r="18792" spans="1:4" hidden="1" x14ac:dyDescent="0.35">
      <c r="A18792" s="3" t="str">
        <f t="shared" si="294"/>
        <v>ABBV_44862</v>
      </c>
      <c r="B18792" t="s">
        <v>3</v>
      </c>
      <c r="C18792" s="1">
        <v>44862</v>
      </c>
      <c r="D18792">
        <v>146.22</v>
      </c>
    </row>
    <row r="18793" spans="1:4" hidden="1" x14ac:dyDescent="0.35">
      <c r="A18793" s="3" t="str">
        <f t="shared" si="294"/>
        <v>ACN_44862</v>
      </c>
      <c r="B18793" t="s">
        <v>4</v>
      </c>
      <c r="C18793" s="1">
        <v>44862</v>
      </c>
      <c r="D18793">
        <v>286.608</v>
      </c>
    </row>
    <row r="18794" spans="1:4" hidden="1" x14ac:dyDescent="0.35">
      <c r="A18794" s="3" t="str">
        <f t="shared" si="294"/>
        <v>AEP_44862</v>
      </c>
      <c r="B18794" t="s">
        <v>5</v>
      </c>
      <c r="C18794" s="1">
        <v>44862</v>
      </c>
      <c r="D18794">
        <v>87.754999999999995</v>
      </c>
    </row>
    <row r="18795" spans="1:4" hidden="1" x14ac:dyDescent="0.35">
      <c r="A18795" s="3" t="str">
        <f t="shared" si="294"/>
        <v>AIZ_44862</v>
      </c>
      <c r="B18795" t="s">
        <v>6</v>
      </c>
      <c r="C18795" s="1">
        <v>44862</v>
      </c>
      <c r="D18795">
        <v>133.94800000000001</v>
      </c>
    </row>
    <row r="18796" spans="1:4" hidden="1" x14ac:dyDescent="0.35">
      <c r="A18796" s="3" t="str">
        <f t="shared" si="294"/>
        <v>ALLE_44862</v>
      </c>
      <c r="B18796" t="s">
        <v>7</v>
      </c>
      <c r="C18796" s="1">
        <v>44862</v>
      </c>
      <c r="D18796">
        <v>105.79300000000001</v>
      </c>
    </row>
    <row r="18797" spans="1:4" hidden="1" x14ac:dyDescent="0.35">
      <c r="A18797" s="3" t="str">
        <f t="shared" si="294"/>
        <v>AMAT_44862</v>
      </c>
      <c r="B18797" t="s">
        <v>8</v>
      </c>
      <c r="C18797" s="1">
        <v>44862</v>
      </c>
      <c r="D18797">
        <v>89.501999999999995</v>
      </c>
    </row>
    <row r="18798" spans="1:4" hidden="1" x14ac:dyDescent="0.35">
      <c r="A18798" s="3" t="str">
        <f t="shared" si="294"/>
        <v>AMP_44862</v>
      </c>
      <c r="B18798" t="s">
        <v>9</v>
      </c>
      <c r="C18798" s="1">
        <v>44862</v>
      </c>
      <c r="D18798">
        <v>309.80099999999999</v>
      </c>
    </row>
    <row r="18799" spans="1:4" hidden="1" x14ac:dyDescent="0.35">
      <c r="A18799" s="3" t="str">
        <f t="shared" si="294"/>
        <v>AMZN_44862</v>
      </c>
      <c r="B18799" t="s">
        <v>10</v>
      </c>
      <c r="C18799" s="1">
        <v>44862</v>
      </c>
      <c r="D18799">
        <v>103.41</v>
      </c>
    </row>
    <row r="18800" spans="1:4" hidden="1" x14ac:dyDescent="0.35">
      <c r="A18800" s="3" t="str">
        <f t="shared" si="294"/>
        <v>AVB_44862</v>
      </c>
      <c r="B18800" t="s">
        <v>11</v>
      </c>
      <c r="C18800" s="1">
        <v>44862</v>
      </c>
      <c r="D18800">
        <v>173.86699999999999</v>
      </c>
    </row>
    <row r="18801" spans="1:4" hidden="1" x14ac:dyDescent="0.35">
      <c r="A18801" s="3" t="str">
        <f t="shared" si="294"/>
        <v>AVY_44862</v>
      </c>
      <c r="B18801" t="s">
        <v>12</v>
      </c>
      <c r="C18801" s="1">
        <v>44862</v>
      </c>
      <c r="D18801">
        <v>170.95699999999999</v>
      </c>
    </row>
    <row r="18802" spans="1:4" hidden="1" x14ac:dyDescent="0.35">
      <c r="A18802" s="3" t="str">
        <f t="shared" si="294"/>
        <v>AXP_44862</v>
      </c>
      <c r="B18802" t="s">
        <v>13</v>
      </c>
      <c r="C18802" s="1">
        <v>44862</v>
      </c>
      <c r="D18802">
        <v>149.91999999999999</v>
      </c>
    </row>
    <row r="18803" spans="1:4" hidden="1" x14ac:dyDescent="0.35">
      <c r="A18803" s="3" t="str">
        <f t="shared" si="294"/>
        <v>BDX_44862</v>
      </c>
      <c r="B18803" t="s">
        <v>14</v>
      </c>
      <c r="C18803" s="1">
        <v>44862</v>
      </c>
      <c r="D18803">
        <v>234.39099999999999</v>
      </c>
    </row>
    <row r="18804" spans="1:4" hidden="1" x14ac:dyDescent="0.35">
      <c r="A18804" s="3" t="str">
        <f t="shared" si="294"/>
        <v>BF-B_44862</v>
      </c>
      <c r="B18804" t="s">
        <v>15</v>
      </c>
      <c r="C18804" s="1">
        <v>44862</v>
      </c>
      <c r="D18804">
        <v>67.977999999999994</v>
      </c>
    </row>
    <row r="18805" spans="1:4" hidden="1" x14ac:dyDescent="0.35">
      <c r="A18805" s="3" t="str">
        <f t="shared" si="294"/>
        <v>BMY_44862</v>
      </c>
      <c r="B18805" t="s">
        <v>16</v>
      </c>
      <c r="C18805" s="1">
        <v>44862</v>
      </c>
      <c r="D18805">
        <v>76.212999999999994</v>
      </c>
    </row>
    <row r="18806" spans="1:4" hidden="1" x14ac:dyDescent="0.35">
      <c r="A18806" s="3" t="str">
        <f t="shared" si="294"/>
        <v>BR_44862</v>
      </c>
      <c r="B18806" t="s">
        <v>17</v>
      </c>
      <c r="C18806" s="1">
        <v>44862</v>
      </c>
      <c r="D18806">
        <v>148.15600000000001</v>
      </c>
    </row>
    <row r="18807" spans="1:4" hidden="1" x14ac:dyDescent="0.35">
      <c r="A18807" s="3" t="str">
        <f t="shared" si="294"/>
        <v>CARR_44862</v>
      </c>
      <c r="B18807" t="s">
        <v>18</v>
      </c>
      <c r="C18807" s="1">
        <v>44862</v>
      </c>
      <c r="D18807">
        <v>39.771000000000001</v>
      </c>
    </row>
    <row r="18808" spans="1:4" hidden="1" x14ac:dyDescent="0.35">
      <c r="A18808" s="3" t="str">
        <f t="shared" si="294"/>
        <v>CDW_44862</v>
      </c>
      <c r="B18808" t="s">
        <v>19</v>
      </c>
      <c r="C18808" s="1">
        <v>44862</v>
      </c>
      <c r="D18808">
        <v>172.339</v>
      </c>
    </row>
    <row r="18809" spans="1:4" hidden="1" x14ac:dyDescent="0.35">
      <c r="A18809" s="3" t="str">
        <f t="shared" si="294"/>
        <v>CE_44862</v>
      </c>
      <c r="B18809" t="s">
        <v>20</v>
      </c>
      <c r="C18809" s="1">
        <v>44862</v>
      </c>
      <c r="D18809">
        <v>95.545000000000002</v>
      </c>
    </row>
    <row r="18810" spans="1:4" hidden="1" x14ac:dyDescent="0.35">
      <c r="A18810" s="3" t="str">
        <f t="shared" si="294"/>
        <v>CHTR_44862</v>
      </c>
      <c r="B18810" t="s">
        <v>21</v>
      </c>
      <c r="C18810" s="1">
        <v>44862</v>
      </c>
      <c r="D18810">
        <v>368.24</v>
      </c>
    </row>
    <row r="18811" spans="1:4" hidden="1" x14ac:dyDescent="0.35">
      <c r="A18811" s="3" t="str">
        <f t="shared" si="294"/>
        <v>CNC_44862</v>
      </c>
      <c r="B18811" t="s">
        <v>22</v>
      </c>
      <c r="C18811" s="1">
        <v>44862</v>
      </c>
      <c r="D18811">
        <v>85.8</v>
      </c>
    </row>
    <row r="18812" spans="1:4" hidden="1" x14ac:dyDescent="0.35">
      <c r="A18812" s="3" t="str">
        <f t="shared" si="294"/>
        <v>CNP_44862</v>
      </c>
      <c r="B18812" t="s">
        <v>23</v>
      </c>
      <c r="C18812" s="1">
        <v>44862</v>
      </c>
      <c r="D18812">
        <v>28.446000000000002</v>
      </c>
    </row>
    <row r="18813" spans="1:4" hidden="1" x14ac:dyDescent="0.35">
      <c r="A18813" s="3" t="str">
        <f t="shared" si="294"/>
        <v>COP_44862</v>
      </c>
      <c r="B18813" t="s">
        <v>24</v>
      </c>
      <c r="C18813" s="1">
        <v>44862</v>
      </c>
      <c r="D18813">
        <v>125.32899999999999</v>
      </c>
    </row>
    <row r="18814" spans="1:4" hidden="1" x14ac:dyDescent="0.35">
      <c r="A18814" s="3" t="str">
        <f t="shared" si="294"/>
        <v>CTAS_44862</v>
      </c>
      <c r="B18814" t="s">
        <v>25</v>
      </c>
      <c r="C18814" s="1">
        <v>44862</v>
      </c>
      <c r="D18814">
        <v>425.43900000000002</v>
      </c>
    </row>
    <row r="18815" spans="1:4" hidden="1" x14ac:dyDescent="0.35">
      <c r="A18815" s="3" t="str">
        <f t="shared" si="294"/>
        <v>CZR_44862</v>
      </c>
      <c r="B18815" t="s">
        <v>26</v>
      </c>
      <c r="C18815" s="1">
        <v>44862</v>
      </c>
      <c r="D18815">
        <v>44.1</v>
      </c>
    </row>
    <row r="18816" spans="1:4" hidden="1" x14ac:dyDescent="0.35">
      <c r="A18816" s="3" t="str">
        <f t="shared" si="294"/>
        <v>DG_44862</v>
      </c>
      <c r="B18816" t="s">
        <v>27</v>
      </c>
      <c r="C18816" s="1">
        <v>44862</v>
      </c>
      <c r="D18816">
        <v>259.86200000000002</v>
      </c>
    </row>
    <row r="18817" spans="1:4" hidden="1" x14ac:dyDescent="0.35">
      <c r="A18817" s="3" t="str">
        <f t="shared" si="294"/>
        <v>DPZ_44862</v>
      </c>
      <c r="B18817" t="s">
        <v>28</v>
      </c>
      <c r="C18817" s="1">
        <v>44862</v>
      </c>
      <c r="D18817">
        <v>333.78199999999998</v>
      </c>
    </row>
    <row r="18818" spans="1:4" x14ac:dyDescent="0.35">
      <c r="A18818" s="3" t="str">
        <f t="shared" ref="A18818:A18881" si="295">CONCATENATE(B18818,"_",C18818)</f>
        <v>DRE_44862</v>
      </c>
      <c r="B18818" t="s">
        <v>29</v>
      </c>
      <c r="C18818" s="1">
        <v>44862</v>
      </c>
      <c r="D18818">
        <v>48.2</v>
      </c>
    </row>
    <row r="18819" spans="1:4" hidden="1" x14ac:dyDescent="0.35">
      <c r="A18819" s="3" t="str">
        <f t="shared" si="295"/>
        <v>DXC_44862</v>
      </c>
      <c r="B18819" t="s">
        <v>30</v>
      </c>
      <c r="C18819" s="1">
        <v>44862</v>
      </c>
      <c r="D18819">
        <v>29.89</v>
      </c>
    </row>
    <row r="18820" spans="1:4" hidden="1" x14ac:dyDescent="0.35">
      <c r="A18820" s="3" t="str">
        <f t="shared" si="295"/>
        <v>EWA_44862</v>
      </c>
      <c r="B18820" t="s">
        <v>31</v>
      </c>
      <c r="C18820" s="1">
        <v>44862</v>
      </c>
      <c r="D18820">
        <v>20.405000000000001</v>
      </c>
    </row>
    <row r="18821" spans="1:4" hidden="1" x14ac:dyDescent="0.35">
      <c r="A18821" s="3" t="str">
        <f t="shared" si="295"/>
        <v>EWC_44862</v>
      </c>
      <c r="B18821" t="s">
        <v>32</v>
      </c>
      <c r="C18821" s="1">
        <v>44862</v>
      </c>
      <c r="D18821">
        <v>32.640999999999998</v>
      </c>
    </row>
    <row r="18822" spans="1:4" hidden="1" x14ac:dyDescent="0.35">
      <c r="A18822" s="3" t="str">
        <f t="shared" si="295"/>
        <v>EWG_44862</v>
      </c>
      <c r="B18822" t="s">
        <v>33</v>
      </c>
      <c r="C18822" s="1">
        <v>44862</v>
      </c>
      <c r="D18822">
        <v>22.152000000000001</v>
      </c>
    </row>
    <row r="18823" spans="1:4" hidden="1" x14ac:dyDescent="0.35">
      <c r="A18823" s="3" t="str">
        <f t="shared" si="295"/>
        <v>EWH_44862</v>
      </c>
      <c r="B18823" t="s">
        <v>34</v>
      </c>
      <c r="C18823" s="1">
        <v>44862</v>
      </c>
      <c r="D18823">
        <v>16.154</v>
      </c>
    </row>
    <row r="18824" spans="1:4" hidden="1" x14ac:dyDescent="0.35">
      <c r="A18824" s="3" t="str">
        <f t="shared" si="295"/>
        <v>EWJ_44862</v>
      </c>
      <c r="B18824" t="s">
        <v>35</v>
      </c>
      <c r="C18824" s="1">
        <v>44862</v>
      </c>
      <c r="D18824">
        <v>50.167000000000002</v>
      </c>
    </row>
    <row r="18825" spans="1:4" hidden="1" x14ac:dyDescent="0.35">
      <c r="A18825" s="3" t="str">
        <f t="shared" si="295"/>
        <v>EWL_44862</v>
      </c>
      <c r="B18825" t="s">
        <v>36</v>
      </c>
      <c r="C18825" s="1">
        <v>44862</v>
      </c>
      <c r="D18825">
        <v>39.35</v>
      </c>
    </row>
    <row r="18826" spans="1:4" hidden="1" x14ac:dyDescent="0.35">
      <c r="A18826" s="3" t="str">
        <f t="shared" si="295"/>
        <v>EWQ_44862</v>
      </c>
      <c r="B18826" t="s">
        <v>37</v>
      </c>
      <c r="C18826" s="1">
        <v>44862</v>
      </c>
      <c r="D18826">
        <v>30.08</v>
      </c>
    </row>
    <row r="18827" spans="1:4" hidden="1" x14ac:dyDescent="0.35">
      <c r="A18827" s="3" t="str">
        <f t="shared" si="295"/>
        <v>EWT_44862</v>
      </c>
      <c r="B18827" t="s">
        <v>38</v>
      </c>
      <c r="C18827" s="1">
        <v>44862</v>
      </c>
      <c r="D18827">
        <v>35.588999999999999</v>
      </c>
    </row>
    <row r="18828" spans="1:4" hidden="1" x14ac:dyDescent="0.35">
      <c r="A18828" s="3" t="str">
        <f t="shared" si="295"/>
        <v>EWU_44862</v>
      </c>
      <c r="B18828" t="s">
        <v>39</v>
      </c>
      <c r="C18828" s="1">
        <v>44862</v>
      </c>
      <c r="D18828">
        <v>27.907</v>
      </c>
    </row>
    <row r="18829" spans="1:4" hidden="1" x14ac:dyDescent="0.35">
      <c r="A18829" s="3" t="str">
        <f t="shared" si="295"/>
        <v>EWY_44862</v>
      </c>
      <c r="B18829" t="s">
        <v>40</v>
      </c>
      <c r="C18829" s="1">
        <v>44862</v>
      </c>
      <c r="D18829">
        <v>51.198999999999998</v>
      </c>
    </row>
    <row r="18830" spans="1:4" hidden="1" x14ac:dyDescent="0.35">
      <c r="A18830" s="3" t="str">
        <f t="shared" si="295"/>
        <v>EWZ_44862</v>
      </c>
      <c r="B18830" t="s">
        <v>41</v>
      </c>
      <c r="C18830" s="1">
        <v>44862</v>
      </c>
      <c r="D18830">
        <v>29.265999999999998</v>
      </c>
    </row>
    <row r="18831" spans="1:4" hidden="1" x14ac:dyDescent="0.35">
      <c r="A18831" s="3" t="str">
        <f t="shared" si="295"/>
        <v>FTV_44862</v>
      </c>
      <c r="B18831" t="s">
        <v>43</v>
      </c>
      <c r="C18831" s="1">
        <v>44862</v>
      </c>
      <c r="D18831">
        <v>64.141000000000005</v>
      </c>
    </row>
    <row r="18832" spans="1:4" hidden="1" x14ac:dyDescent="0.35">
      <c r="A18832" s="3" t="str">
        <f t="shared" si="295"/>
        <v>GOOG_44862</v>
      </c>
      <c r="B18832" t="s">
        <v>44</v>
      </c>
      <c r="C18832" s="1">
        <v>44862</v>
      </c>
      <c r="D18832">
        <v>96.58</v>
      </c>
    </row>
    <row r="18833" spans="1:4" hidden="1" x14ac:dyDescent="0.35">
      <c r="A18833" s="3" t="str">
        <f t="shared" si="295"/>
        <v>GPC_44862</v>
      </c>
      <c r="B18833" t="s">
        <v>45</v>
      </c>
      <c r="C18833" s="1">
        <v>44862</v>
      </c>
      <c r="D18833">
        <v>177.98699999999999</v>
      </c>
    </row>
    <row r="18834" spans="1:4" hidden="1" x14ac:dyDescent="0.35">
      <c r="A18834" s="3" t="str">
        <f t="shared" si="295"/>
        <v>GSG_44862</v>
      </c>
      <c r="B18834" t="s">
        <v>46</v>
      </c>
      <c r="C18834" s="1">
        <v>44862</v>
      </c>
      <c r="D18834">
        <v>21.98</v>
      </c>
    </row>
    <row r="18835" spans="1:4" hidden="1" x14ac:dyDescent="0.35">
      <c r="A18835" s="3" t="str">
        <f t="shared" si="295"/>
        <v>HIG_44862</v>
      </c>
      <c r="B18835" t="s">
        <v>47</v>
      </c>
      <c r="C18835" s="1">
        <v>44862</v>
      </c>
      <c r="D18835">
        <v>71.756</v>
      </c>
    </row>
    <row r="18836" spans="1:4" hidden="1" x14ac:dyDescent="0.35">
      <c r="A18836" s="3" t="str">
        <f t="shared" si="295"/>
        <v>HIGH.L_44862</v>
      </c>
      <c r="B18836" t="s">
        <v>48</v>
      </c>
      <c r="C18836" s="1">
        <v>44862</v>
      </c>
      <c r="D18836">
        <v>4.9020000000000001</v>
      </c>
    </row>
    <row r="18837" spans="1:4" hidden="1" x14ac:dyDescent="0.35">
      <c r="A18837" s="3" t="str">
        <f t="shared" si="295"/>
        <v>HST_44862</v>
      </c>
      <c r="B18837" t="s">
        <v>49</v>
      </c>
      <c r="C18837" s="1">
        <v>44862</v>
      </c>
      <c r="D18837">
        <v>18.509</v>
      </c>
    </row>
    <row r="18838" spans="1:4" hidden="1" x14ac:dyDescent="0.35">
      <c r="A18838" s="3" t="str">
        <f t="shared" si="295"/>
        <v>HYG_44862</v>
      </c>
      <c r="B18838" t="s">
        <v>50</v>
      </c>
      <c r="C18838" s="1">
        <v>44862</v>
      </c>
      <c r="D18838">
        <v>73.209999999999994</v>
      </c>
    </row>
    <row r="18839" spans="1:4" hidden="1" x14ac:dyDescent="0.35">
      <c r="A18839" s="3" t="str">
        <f t="shared" si="295"/>
        <v>IAU_44862</v>
      </c>
      <c r="B18839" t="s">
        <v>51</v>
      </c>
      <c r="C18839" s="1">
        <v>44862</v>
      </c>
      <c r="D18839">
        <v>31.22</v>
      </c>
    </row>
    <row r="18840" spans="1:4" hidden="1" x14ac:dyDescent="0.35">
      <c r="A18840" s="3" t="str">
        <f t="shared" si="295"/>
        <v>ICLN_44862</v>
      </c>
      <c r="B18840" t="s">
        <v>52</v>
      </c>
      <c r="C18840" s="1">
        <v>44862</v>
      </c>
      <c r="D18840">
        <v>18.837</v>
      </c>
    </row>
    <row r="18841" spans="1:4" hidden="1" x14ac:dyDescent="0.35">
      <c r="A18841" s="3" t="str">
        <f t="shared" si="295"/>
        <v>IEAA.L_44862</v>
      </c>
      <c r="B18841" t="s">
        <v>53</v>
      </c>
      <c r="C18841" s="1">
        <v>44862</v>
      </c>
      <c r="D18841">
        <v>4.58</v>
      </c>
    </row>
    <row r="18842" spans="1:4" hidden="1" x14ac:dyDescent="0.35">
      <c r="A18842" s="3" t="str">
        <f t="shared" si="295"/>
        <v>IEF_44862</v>
      </c>
      <c r="B18842" t="s">
        <v>54</v>
      </c>
      <c r="C18842" s="1">
        <v>44862</v>
      </c>
      <c r="D18842">
        <v>94.251000000000005</v>
      </c>
    </row>
    <row r="18843" spans="1:4" hidden="1" x14ac:dyDescent="0.35">
      <c r="A18843" s="3" t="str">
        <f t="shared" si="295"/>
        <v>IEFM.L_44862</v>
      </c>
      <c r="B18843" t="s">
        <v>55</v>
      </c>
      <c r="C18843" s="1">
        <v>44862</v>
      </c>
      <c r="D18843">
        <v>706.6</v>
      </c>
    </row>
    <row r="18844" spans="1:4" hidden="1" x14ac:dyDescent="0.35">
      <c r="A18844" s="3" t="str">
        <f t="shared" si="295"/>
        <v>IEMG_44862</v>
      </c>
      <c r="B18844" t="s">
        <v>56</v>
      </c>
      <c r="C18844" s="1">
        <v>44862</v>
      </c>
      <c r="D18844">
        <v>41.895000000000003</v>
      </c>
    </row>
    <row r="18845" spans="1:4" hidden="1" x14ac:dyDescent="0.35">
      <c r="A18845" s="3" t="str">
        <f t="shared" si="295"/>
        <v>IEUS_44862</v>
      </c>
      <c r="B18845" t="s">
        <v>57</v>
      </c>
      <c r="C18845" s="1">
        <v>44862</v>
      </c>
      <c r="D18845">
        <v>44.680999999999997</v>
      </c>
    </row>
    <row r="18846" spans="1:4" hidden="1" x14ac:dyDescent="0.35">
      <c r="A18846" s="3" t="str">
        <f t="shared" si="295"/>
        <v>IEVL.L_44862</v>
      </c>
      <c r="B18846" t="s">
        <v>58</v>
      </c>
      <c r="C18846" s="1">
        <v>44862</v>
      </c>
      <c r="D18846">
        <v>6.7530000000000001</v>
      </c>
    </row>
    <row r="18847" spans="1:4" hidden="1" x14ac:dyDescent="0.35">
      <c r="A18847" s="3" t="str">
        <f t="shared" si="295"/>
        <v>IGF_44862</v>
      </c>
      <c r="B18847" t="s">
        <v>59</v>
      </c>
      <c r="C18847" s="1">
        <v>44862</v>
      </c>
      <c r="D18847">
        <v>43.67</v>
      </c>
    </row>
    <row r="18848" spans="1:4" hidden="1" x14ac:dyDescent="0.35">
      <c r="A18848" s="3" t="str">
        <f t="shared" si="295"/>
        <v>INDA_44862</v>
      </c>
      <c r="B18848" t="s">
        <v>60</v>
      </c>
      <c r="C18848" s="1">
        <v>44862</v>
      </c>
      <c r="D18848">
        <v>42.34</v>
      </c>
    </row>
    <row r="18849" spans="1:4" hidden="1" x14ac:dyDescent="0.35">
      <c r="A18849" s="3" t="str">
        <f t="shared" si="295"/>
        <v>IUMO.L_44862</v>
      </c>
      <c r="B18849" t="s">
        <v>61</v>
      </c>
      <c r="C18849" s="1">
        <v>44862</v>
      </c>
      <c r="D18849">
        <v>10.24</v>
      </c>
    </row>
    <row r="18850" spans="1:4" hidden="1" x14ac:dyDescent="0.35">
      <c r="A18850" s="3" t="str">
        <f t="shared" si="295"/>
        <v>IUVL.L_44862</v>
      </c>
      <c r="B18850" t="s">
        <v>62</v>
      </c>
      <c r="C18850" s="1">
        <v>44862</v>
      </c>
      <c r="D18850">
        <v>8.1349999999999998</v>
      </c>
    </row>
    <row r="18851" spans="1:4" hidden="1" x14ac:dyDescent="0.35">
      <c r="A18851" s="3" t="str">
        <f t="shared" si="295"/>
        <v>IVV_44862</v>
      </c>
      <c r="B18851" t="s">
        <v>63</v>
      </c>
      <c r="C18851" s="1">
        <v>44862</v>
      </c>
      <c r="D18851">
        <v>388.85</v>
      </c>
    </row>
    <row r="18852" spans="1:4" hidden="1" x14ac:dyDescent="0.35">
      <c r="A18852" s="3" t="str">
        <f t="shared" si="295"/>
        <v>IWM_44862</v>
      </c>
      <c r="B18852" t="s">
        <v>64</v>
      </c>
      <c r="C18852" s="1">
        <v>44862</v>
      </c>
      <c r="D18852">
        <v>182.31899999999999</v>
      </c>
    </row>
    <row r="18853" spans="1:4" hidden="1" x14ac:dyDescent="0.35">
      <c r="A18853" s="3" t="str">
        <f t="shared" si="295"/>
        <v>IXN_44862</v>
      </c>
      <c r="B18853" t="s">
        <v>65</v>
      </c>
      <c r="C18853" s="1">
        <v>44862</v>
      </c>
      <c r="D18853">
        <v>45.851999999999997</v>
      </c>
    </row>
    <row r="18854" spans="1:4" hidden="1" x14ac:dyDescent="0.35">
      <c r="A18854" s="3" t="str">
        <f t="shared" si="295"/>
        <v>JPEA.L_44862</v>
      </c>
      <c r="B18854" t="s">
        <v>66</v>
      </c>
      <c r="C18854" s="1">
        <v>44862</v>
      </c>
      <c r="D18854">
        <v>4.5449999999999999</v>
      </c>
    </row>
    <row r="18855" spans="1:4" hidden="1" x14ac:dyDescent="0.35">
      <c r="A18855" s="3" t="str">
        <f t="shared" si="295"/>
        <v>JPM_44862</v>
      </c>
      <c r="B18855" t="s">
        <v>67</v>
      </c>
      <c r="C18855" s="1">
        <v>44862</v>
      </c>
      <c r="D18855">
        <v>125.15600000000001</v>
      </c>
    </row>
    <row r="18856" spans="1:4" hidden="1" x14ac:dyDescent="0.35">
      <c r="A18856" s="3" t="str">
        <f t="shared" si="295"/>
        <v>KR_44862</v>
      </c>
      <c r="B18856" t="s">
        <v>68</v>
      </c>
      <c r="C18856" s="1">
        <v>44862</v>
      </c>
      <c r="D18856">
        <v>46.247999999999998</v>
      </c>
    </row>
    <row r="18857" spans="1:4" hidden="1" x14ac:dyDescent="0.35">
      <c r="A18857" s="3" t="str">
        <f t="shared" si="295"/>
        <v>LQD_44862</v>
      </c>
      <c r="B18857" t="s">
        <v>69</v>
      </c>
      <c r="C18857" s="1">
        <v>44862</v>
      </c>
      <c r="D18857">
        <v>100.97199999999999</v>
      </c>
    </row>
    <row r="18858" spans="1:4" hidden="1" x14ac:dyDescent="0.35">
      <c r="A18858" s="3" t="str">
        <f t="shared" si="295"/>
        <v>MCHI_44862</v>
      </c>
      <c r="B18858" t="s">
        <v>70</v>
      </c>
      <c r="C18858" s="1">
        <v>44862</v>
      </c>
      <c r="D18858">
        <v>35.725999999999999</v>
      </c>
    </row>
    <row r="18859" spans="1:4" hidden="1" x14ac:dyDescent="0.35">
      <c r="A18859" s="3" t="str">
        <f t="shared" si="295"/>
        <v>META_44862</v>
      </c>
      <c r="B18859" t="s">
        <v>144</v>
      </c>
      <c r="C18859" s="1">
        <v>44862</v>
      </c>
      <c r="D18859">
        <v>99.2</v>
      </c>
    </row>
    <row r="18860" spans="1:4" hidden="1" x14ac:dyDescent="0.35">
      <c r="A18860" s="3" t="str">
        <f t="shared" si="295"/>
        <v>MVEU.L_44862</v>
      </c>
      <c r="B18860" t="s">
        <v>71</v>
      </c>
      <c r="C18860" s="1">
        <v>44862</v>
      </c>
      <c r="D18860">
        <v>48.055</v>
      </c>
    </row>
    <row r="18861" spans="1:4" hidden="1" x14ac:dyDescent="0.35">
      <c r="A18861" s="3" t="str">
        <f t="shared" si="295"/>
        <v>OGN_44862</v>
      </c>
      <c r="B18861" t="s">
        <v>72</v>
      </c>
      <c r="C18861" s="1">
        <v>44862</v>
      </c>
      <c r="D18861">
        <v>25.882999999999999</v>
      </c>
    </row>
    <row r="18862" spans="1:4" hidden="1" x14ac:dyDescent="0.35">
      <c r="A18862" s="3" t="str">
        <f t="shared" si="295"/>
        <v>PG_44862</v>
      </c>
      <c r="B18862" t="s">
        <v>73</v>
      </c>
      <c r="C18862" s="1">
        <v>44862</v>
      </c>
      <c r="D18862">
        <v>134.376</v>
      </c>
    </row>
    <row r="18863" spans="1:4" hidden="1" x14ac:dyDescent="0.35">
      <c r="A18863" s="3" t="str">
        <f t="shared" si="295"/>
        <v>PPL_44862</v>
      </c>
      <c r="B18863" t="s">
        <v>74</v>
      </c>
      <c r="C18863" s="1">
        <v>44862</v>
      </c>
      <c r="D18863">
        <v>26.303999999999998</v>
      </c>
    </row>
    <row r="18864" spans="1:4" hidden="1" x14ac:dyDescent="0.35">
      <c r="A18864" s="3" t="str">
        <f t="shared" si="295"/>
        <v>PRU_44862</v>
      </c>
      <c r="B18864" t="s">
        <v>75</v>
      </c>
      <c r="C18864" s="1">
        <v>44862</v>
      </c>
      <c r="D18864">
        <v>104.093</v>
      </c>
    </row>
    <row r="18865" spans="1:4" hidden="1" x14ac:dyDescent="0.35">
      <c r="A18865" s="3" t="str">
        <f t="shared" si="295"/>
        <v>PYPL_44862</v>
      </c>
      <c r="B18865" t="s">
        <v>76</v>
      </c>
      <c r="C18865" s="1">
        <v>44862</v>
      </c>
      <c r="D18865">
        <v>86.25</v>
      </c>
    </row>
    <row r="18866" spans="1:4" hidden="1" x14ac:dyDescent="0.35">
      <c r="A18866" s="3" t="str">
        <f t="shared" si="295"/>
        <v>RE_44862</v>
      </c>
      <c r="B18866" t="s">
        <v>77</v>
      </c>
      <c r="C18866" s="1">
        <v>44862</v>
      </c>
      <c r="D18866">
        <v>320.00200000000001</v>
      </c>
    </row>
    <row r="18867" spans="1:4" hidden="1" x14ac:dyDescent="0.35">
      <c r="A18867" s="3" t="str">
        <f t="shared" si="295"/>
        <v>REET_44862</v>
      </c>
      <c r="B18867" t="s">
        <v>78</v>
      </c>
      <c r="C18867" s="1">
        <v>44862</v>
      </c>
      <c r="D18867">
        <v>22.23</v>
      </c>
    </row>
    <row r="18868" spans="1:4" hidden="1" x14ac:dyDescent="0.35">
      <c r="A18868" s="3" t="str">
        <f t="shared" si="295"/>
        <v>ROL_44862</v>
      </c>
      <c r="B18868" t="s">
        <v>79</v>
      </c>
      <c r="C18868" s="1">
        <v>44862</v>
      </c>
      <c r="D18868">
        <v>41.588000000000001</v>
      </c>
    </row>
    <row r="18869" spans="1:4" hidden="1" x14ac:dyDescent="0.35">
      <c r="A18869" s="3" t="str">
        <f t="shared" si="295"/>
        <v>ROST_44862</v>
      </c>
      <c r="B18869" t="s">
        <v>80</v>
      </c>
      <c r="C18869" s="1">
        <v>44862</v>
      </c>
      <c r="D18869">
        <v>95.102000000000004</v>
      </c>
    </row>
    <row r="18870" spans="1:4" hidden="1" x14ac:dyDescent="0.35">
      <c r="A18870" s="3" t="str">
        <f t="shared" si="295"/>
        <v>SEGA.L_44862</v>
      </c>
      <c r="B18870" t="s">
        <v>81</v>
      </c>
      <c r="C18870" s="1">
        <v>44862</v>
      </c>
      <c r="D18870">
        <v>93.481999999999999</v>
      </c>
    </row>
    <row r="18871" spans="1:4" hidden="1" x14ac:dyDescent="0.35">
      <c r="A18871" s="3" t="str">
        <f t="shared" si="295"/>
        <v>SHY_44862</v>
      </c>
      <c r="B18871" t="s">
        <v>82</v>
      </c>
      <c r="C18871" s="1">
        <v>44862</v>
      </c>
      <c r="D18871">
        <v>80.484999999999999</v>
      </c>
    </row>
    <row r="18872" spans="1:4" hidden="1" x14ac:dyDescent="0.35">
      <c r="A18872" s="3" t="str">
        <f t="shared" si="295"/>
        <v>SLV_44862</v>
      </c>
      <c r="B18872" t="s">
        <v>83</v>
      </c>
      <c r="C18872" s="1">
        <v>44862</v>
      </c>
      <c r="D18872">
        <v>17.739999999999998</v>
      </c>
    </row>
    <row r="18873" spans="1:4" hidden="1" x14ac:dyDescent="0.35">
      <c r="A18873" s="3" t="str">
        <f t="shared" si="295"/>
        <v>SPMV.L_44862</v>
      </c>
      <c r="B18873" t="s">
        <v>84</v>
      </c>
      <c r="C18873" s="1">
        <v>44862</v>
      </c>
      <c r="D18873">
        <v>74.19</v>
      </c>
    </row>
    <row r="18874" spans="1:4" hidden="1" x14ac:dyDescent="0.35">
      <c r="A18874" s="3" t="str">
        <f t="shared" si="295"/>
        <v>TLT_44862</v>
      </c>
      <c r="B18874" t="s">
        <v>85</v>
      </c>
      <c r="C18874" s="1">
        <v>44862</v>
      </c>
      <c r="D18874">
        <v>95.853999999999999</v>
      </c>
    </row>
    <row r="18875" spans="1:4" hidden="1" x14ac:dyDescent="0.35">
      <c r="A18875" s="3" t="str">
        <f t="shared" si="295"/>
        <v>UNH_44862</v>
      </c>
      <c r="B18875" t="s">
        <v>86</v>
      </c>
      <c r="C18875" s="1">
        <v>44862</v>
      </c>
      <c r="D18875">
        <v>549.54600000000005</v>
      </c>
    </row>
    <row r="18876" spans="1:4" hidden="1" x14ac:dyDescent="0.35">
      <c r="A18876" s="3" t="str">
        <f t="shared" si="295"/>
        <v>URI_44862</v>
      </c>
      <c r="B18876" t="s">
        <v>87</v>
      </c>
      <c r="C18876" s="1">
        <v>44862</v>
      </c>
      <c r="D18876">
        <v>308.58100000000002</v>
      </c>
    </row>
    <row r="18877" spans="1:4" hidden="1" x14ac:dyDescent="0.35">
      <c r="A18877" s="3" t="str">
        <f t="shared" si="295"/>
        <v>V_44862</v>
      </c>
      <c r="B18877" t="s">
        <v>88</v>
      </c>
      <c r="C18877" s="1">
        <v>44862</v>
      </c>
      <c r="D18877">
        <v>208.465</v>
      </c>
    </row>
    <row r="18878" spans="1:4" hidden="1" x14ac:dyDescent="0.35">
      <c r="A18878" s="3" t="str">
        <f t="shared" si="295"/>
        <v>VRSK_44862</v>
      </c>
      <c r="B18878" t="s">
        <v>89</v>
      </c>
      <c r="C18878" s="1">
        <v>44862</v>
      </c>
      <c r="D18878">
        <v>180.816</v>
      </c>
    </row>
    <row r="18879" spans="1:4" hidden="1" x14ac:dyDescent="0.35">
      <c r="A18879" s="3" t="str">
        <f t="shared" si="295"/>
        <v>VXX_44862</v>
      </c>
      <c r="B18879" t="s">
        <v>90</v>
      </c>
      <c r="C18879" s="1">
        <v>44862</v>
      </c>
      <c r="D18879">
        <v>17.93</v>
      </c>
    </row>
    <row r="18880" spans="1:4" hidden="1" x14ac:dyDescent="0.35">
      <c r="A18880" s="3" t="str">
        <f t="shared" si="295"/>
        <v>WRK_44862</v>
      </c>
      <c r="B18880" t="s">
        <v>91</v>
      </c>
      <c r="C18880" s="1">
        <v>44862</v>
      </c>
      <c r="D18880">
        <v>33.719000000000001</v>
      </c>
    </row>
    <row r="18881" spans="1:4" hidden="1" x14ac:dyDescent="0.35">
      <c r="A18881" s="3" t="str">
        <f t="shared" si="295"/>
        <v>XLB_44862</v>
      </c>
      <c r="B18881" t="s">
        <v>92</v>
      </c>
      <c r="C18881" s="1">
        <v>44862</v>
      </c>
      <c r="D18881">
        <v>74.269000000000005</v>
      </c>
    </row>
    <row r="18882" spans="1:4" hidden="1" x14ac:dyDescent="0.35">
      <c r="A18882" s="3" t="str">
        <f t="shared" ref="A18882:A18945" si="296">CONCATENATE(B18882,"_",C18882)</f>
        <v>XLC_44862</v>
      </c>
      <c r="B18882" t="s">
        <v>93</v>
      </c>
      <c r="C18882" s="1">
        <v>44862</v>
      </c>
      <c r="D18882">
        <v>48.91</v>
      </c>
    </row>
    <row r="18883" spans="1:4" hidden="1" x14ac:dyDescent="0.35">
      <c r="A18883" s="3" t="str">
        <f t="shared" si="296"/>
        <v>XLE_44862</v>
      </c>
      <c r="B18883" t="s">
        <v>94</v>
      </c>
      <c r="C18883" s="1">
        <v>44862</v>
      </c>
      <c r="D18883">
        <v>88.34</v>
      </c>
    </row>
    <row r="18884" spans="1:4" hidden="1" x14ac:dyDescent="0.35">
      <c r="A18884" s="3" t="str">
        <f t="shared" si="296"/>
        <v>XLF_44862</v>
      </c>
      <c r="B18884" t="s">
        <v>95</v>
      </c>
      <c r="C18884" s="1">
        <v>44862</v>
      </c>
      <c r="D18884">
        <v>33.976999999999997</v>
      </c>
    </row>
    <row r="18885" spans="1:4" hidden="1" x14ac:dyDescent="0.35">
      <c r="A18885" s="3" t="str">
        <f t="shared" si="296"/>
        <v>XLI_44862</v>
      </c>
      <c r="B18885" t="s">
        <v>96</v>
      </c>
      <c r="C18885" s="1">
        <v>44862</v>
      </c>
      <c r="D18885">
        <v>94.171000000000006</v>
      </c>
    </row>
    <row r="18886" spans="1:4" hidden="1" x14ac:dyDescent="0.35">
      <c r="A18886" s="3" t="str">
        <f t="shared" si="296"/>
        <v>XLK_44862</v>
      </c>
      <c r="B18886" t="s">
        <v>97</v>
      </c>
      <c r="C18886" s="1">
        <v>44862</v>
      </c>
      <c r="D18886">
        <v>129.209</v>
      </c>
    </row>
    <row r="18887" spans="1:4" hidden="1" x14ac:dyDescent="0.35">
      <c r="A18887" s="3" t="str">
        <f t="shared" si="296"/>
        <v>XLP_44862</v>
      </c>
      <c r="B18887" t="s">
        <v>98</v>
      </c>
      <c r="C18887" s="1">
        <v>44862</v>
      </c>
      <c r="D18887">
        <v>72.649000000000001</v>
      </c>
    </row>
    <row r="18888" spans="1:4" hidden="1" x14ac:dyDescent="0.35">
      <c r="A18888" s="3" t="str">
        <f t="shared" si="296"/>
        <v>XLU_44862</v>
      </c>
      <c r="B18888" t="s">
        <v>99</v>
      </c>
      <c r="C18888" s="1">
        <v>44862</v>
      </c>
      <c r="D18888">
        <v>66.863</v>
      </c>
    </row>
    <row r="18889" spans="1:4" hidden="1" x14ac:dyDescent="0.35">
      <c r="A18889" s="3" t="str">
        <f t="shared" si="296"/>
        <v>XLV_44862</v>
      </c>
      <c r="B18889" t="s">
        <v>100</v>
      </c>
      <c r="C18889" s="1">
        <v>44862</v>
      </c>
      <c r="D18889">
        <v>132.315</v>
      </c>
    </row>
    <row r="18890" spans="1:4" hidden="1" x14ac:dyDescent="0.35">
      <c r="A18890" s="3" t="str">
        <f t="shared" si="296"/>
        <v>XLY_44862</v>
      </c>
      <c r="B18890" t="s">
        <v>101</v>
      </c>
      <c r="C18890" s="1">
        <v>44862</v>
      </c>
      <c r="D18890">
        <v>144.56399999999999</v>
      </c>
    </row>
    <row r="18891" spans="1:4" hidden="1" x14ac:dyDescent="0.35">
      <c r="A18891" s="3" t="str">
        <f t="shared" si="296"/>
        <v>XOM_44862</v>
      </c>
      <c r="B18891" t="s">
        <v>102</v>
      </c>
      <c r="C18891" s="1">
        <v>44862</v>
      </c>
      <c r="D18891">
        <v>108.95</v>
      </c>
    </row>
    <row r="18892" spans="1:4" hidden="1" x14ac:dyDescent="0.35">
      <c r="A18892" s="3" t="str">
        <f t="shared" si="296"/>
        <v>ABBV_44865</v>
      </c>
      <c r="B18892" t="s">
        <v>3</v>
      </c>
      <c r="C18892" s="1">
        <v>44865</v>
      </c>
      <c r="D18892">
        <v>145.02099999999999</v>
      </c>
    </row>
    <row r="18893" spans="1:4" hidden="1" x14ac:dyDescent="0.35">
      <c r="A18893" s="3" t="str">
        <f t="shared" si="296"/>
        <v>ACN_44865</v>
      </c>
      <c r="B18893" t="s">
        <v>4</v>
      </c>
      <c r="C18893" s="1">
        <v>44865</v>
      </c>
      <c r="D18893">
        <v>282.74400000000003</v>
      </c>
    </row>
    <row r="18894" spans="1:4" hidden="1" x14ac:dyDescent="0.35">
      <c r="A18894" s="3" t="str">
        <f t="shared" si="296"/>
        <v>AEP_44865</v>
      </c>
      <c r="B18894" t="s">
        <v>5</v>
      </c>
      <c r="C18894" s="1">
        <v>44865</v>
      </c>
      <c r="D18894">
        <v>86.302000000000007</v>
      </c>
    </row>
    <row r="18895" spans="1:4" hidden="1" x14ac:dyDescent="0.35">
      <c r="A18895" s="3" t="str">
        <f t="shared" si="296"/>
        <v>AIZ_44865</v>
      </c>
      <c r="B18895" t="s">
        <v>6</v>
      </c>
      <c r="C18895" s="1">
        <v>44865</v>
      </c>
      <c r="D18895">
        <v>135.11099999999999</v>
      </c>
    </row>
    <row r="18896" spans="1:4" hidden="1" x14ac:dyDescent="0.35">
      <c r="A18896" s="3" t="str">
        <f t="shared" si="296"/>
        <v>ALLE_44865</v>
      </c>
      <c r="B18896" t="s">
        <v>7</v>
      </c>
      <c r="C18896" s="1">
        <v>44865</v>
      </c>
      <c r="D18896">
        <v>104.379</v>
      </c>
    </row>
    <row r="18897" spans="1:4" hidden="1" x14ac:dyDescent="0.35">
      <c r="A18897" s="3" t="str">
        <f t="shared" si="296"/>
        <v>AMAT_44865</v>
      </c>
      <c r="B18897" t="s">
        <v>8</v>
      </c>
      <c r="C18897" s="1">
        <v>44865</v>
      </c>
      <c r="D18897">
        <v>88.075999999999993</v>
      </c>
    </row>
    <row r="18898" spans="1:4" hidden="1" x14ac:dyDescent="0.35">
      <c r="A18898" s="3" t="str">
        <f t="shared" si="296"/>
        <v>AMP_44865</v>
      </c>
      <c r="B18898" t="s">
        <v>9</v>
      </c>
      <c r="C18898" s="1">
        <v>44865</v>
      </c>
      <c r="D18898">
        <v>306.774</v>
      </c>
    </row>
    <row r="18899" spans="1:4" hidden="1" x14ac:dyDescent="0.35">
      <c r="A18899" s="3" t="str">
        <f t="shared" si="296"/>
        <v>AMZN_44865</v>
      </c>
      <c r="B18899" t="s">
        <v>10</v>
      </c>
      <c r="C18899" s="1">
        <v>44865</v>
      </c>
      <c r="D18899">
        <v>102.44</v>
      </c>
    </row>
    <row r="18900" spans="1:4" hidden="1" x14ac:dyDescent="0.35">
      <c r="A18900" s="3" t="str">
        <f t="shared" si="296"/>
        <v>AVB_44865</v>
      </c>
      <c r="B18900" t="s">
        <v>11</v>
      </c>
      <c r="C18900" s="1">
        <v>44865</v>
      </c>
      <c r="D18900">
        <v>173.39099999999999</v>
      </c>
    </row>
    <row r="18901" spans="1:4" hidden="1" x14ac:dyDescent="0.35">
      <c r="A18901" s="3" t="str">
        <f t="shared" si="296"/>
        <v>AVY_44865</v>
      </c>
      <c r="B18901" t="s">
        <v>12</v>
      </c>
      <c r="C18901" s="1">
        <v>44865</v>
      </c>
      <c r="D18901">
        <v>168.886</v>
      </c>
    </row>
    <row r="18902" spans="1:4" hidden="1" x14ac:dyDescent="0.35">
      <c r="A18902" s="3" t="str">
        <f t="shared" si="296"/>
        <v>AXP_44865</v>
      </c>
      <c r="B18902" t="s">
        <v>13</v>
      </c>
      <c r="C18902" s="1">
        <v>44865</v>
      </c>
      <c r="D18902">
        <v>147.93700000000001</v>
      </c>
    </row>
    <row r="18903" spans="1:4" hidden="1" x14ac:dyDescent="0.35">
      <c r="A18903" s="3" t="str">
        <f t="shared" si="296"/>
        <v>BDX_44865</v>
      </c>
      <c r="B18903" t="s">
        <v>14</v>
      </c>
      <c r="C18903" s="1">
        <v>44865</v>
      </c>
      <c r="D18903">
        <v>235.09899999999999</v>
      </c>
    </row>
    <row r="18904" spans="1:4" hidden="1" x14ac:dyDescent="0.35">
      <c r="A18904" s="3" t="str">
        <f t="shared" si="296"/>
        <v>BF-B_44865</v>
      </c>
      <c r="B18904" t="s">
        <v>15</v>
      </c>
      <c r="C18904" s="1">
        <v>44865</v>
      </c>
      <c r="D18904">
        <v>67.808999999999997</v>
      </c>
    </row>
    <row r="18905" spans="1:4" hidden="1" x14ac:dyDescent="0.35">
      <c r="A18905" s="3" t="str">
        <f t="shared" si="296"/>
        <v>BMY_44865</v>
      </c>
      <c r="B18905" t="s">
        <v>16</v>
      </c>
      <c r="C18905" s="1">
        <v>44865</v>
      </c>
      <c r="D18905">
        <v>76.847999999999999</v>
      </c>
    </row>
    <row r="18906" spans="1:4" hidden="1" x14ac:dyDescent="0.35">
      <c r="A18906" s="3" t="str">
        <f t="shared" si="296"/>
        <v>BR_44865</v>
      </c>
      <c r="B18906" t="s">
        <v>17</v>
      </c>
      <c r="C18906" s="1">
        <v>44865</v>
      </c>
      <c r="D18906">
        <v>149.31100000000001</v>
      </c>
    </row>
    <row r="18907" spans="1:4" hidden="1" x14ac:dyDescent="0.35">
      <c r="A18907" s="3" t="str">
        <f t="shared" si="296"/>
        <v>CARR_44865</v>
      </c>
      <c r="B18907" t="s">
        <v>18</v>
      </c>
      <c r="C18907" s="1">
        <v>44865</v>
      </c>
      <c r="D18907">
        <v>39.582000000000001</v>
      </c>
    </row>
    <row r="18908" spans="1:4" hidden="1" x14ac:dyDescent="0.35">
      <c r="A18908" s="3" t="str">
        <f t="shared" si="296"/>
        <v>CDW_44865</v>
      </c>
      <c r="B18908" t="s">
        <v>19</v>
      </c>
      <c r="C18908" s="1">
        <v>44865</v>
      </c>
      <c r="D18908">
        <v>172.26900000000001</v>
      </c>
    </row>
    <row r="18909" spans="1:4" hidden="1" x14ac:dyDescent="0.35">
      <c r="A18909" s="3" t="str">
        <f t="shared" si="296"/>
        <v>CE_44865</v>
      </c>
      <c r="B18909" t="s">
        <v>20</v>
      </c>
      <c r="C18909" s="1">
        <v>44865</v>
      </c>
      <c r="D18909">
        <v>95.564999999999998</v>
      </c>
    </row>
    <row r="18910" spans="1:4" hidden="1" x14ac:dyDescent="0.35">
      <c r="A18910" s="3" t="str">
        <f t="shared" si="296"/>
        <v>CHTR_44865</v>
      </c>
      <c r="B18910" t="s">
        <v>21</v>
      </c>
      <c r="C18910" s="1">
        <v>44865</v>
      </c>
      <c r="D18910">
        <v>367.62</v>
      </c>
    </row>
    <row r="18911" spans="1:4" hidden="1" x14ac:dyDescent="0.35">
      <c r="A18911" s="3" t="str">
        <f t="shared" si="296"/>
        <v>CNC_44865</v>
      </c>
      <c r="B18911" t="s">
        <v>22</v>
      </c>
      <c r="C18911" s="1">
        <v>44865</v>
      </c>
      <c r="D18911">
        <v>85.13</v>
      </c>
    </row>
    <row r="18912" spans="1:4" hidden="1" x14ac:dyDescent="0.35">
      <c r="A18912" s="3" t="str">
        <f t="shared" si="296"/>
        <v>CNP_44865</v>
      </c>
      <c r="B18912" t="s">
        <v>23</v>
      </c>
      <c r="C18912" s="1">
        <v>44865</v>
      </c>
      <c r="D18912">
        <v>28.248999999999999</v>
      </c>
    </row>
    <row r="18913" spans="1:4" hidden="1" x14ac:dyDescent="0.35">
      <c r="A18913" s="3" t="str">
        <f t="shared" si="296"/>
        <v>COP_44865</v>
      </c>
      <c r="B18913" t="s">
        <v>24</v>
      </c>
      <c r="C18913" s="1">
        <v>44865</v>
      </c>
      <c r="D18913">
        <v>124.264</v>
      </c>
    </row>
    <row r="18914" spans="1:4" hidden="1" x14ac:dyDescent="0.35">
      <c r="A18914" s="3" t="str">
        <f t="shared" si="296"/>
        <v>CTAS_44865</v>
      </c>
      <c r="B18914" t="s">
        <v>25</v>
      </c>
      <c r="C18914" s="1">
        <v>44865</v>
      </c>
      <c r="D18914">
        <v>425.34899999999999</v>
      </c>
    </row>
    <row r="18915" spans="1:4" hidden="1" x14ac:dyDescent="0.35">
      <c r="A18915" s="3" t="str">
        <f t="shared" si="296"/>
        <v>CZR_44865</v>
      </c>
      <c r="B18915" t="s">
        <v>26</v>
      </c>
      <c r="C18915" s="1">
        <v>44865</v>
      </c>
      <c r="D18915">
        <v>43.73</v>
      </c>
    </row>
    <row r="18916" spans="1:4" hidden="1" x14ac:dyDescent="0.35">
      <c r="A18916" s="3" t="str">
        <f t="shared" si="296"/>
        <v>DG_44865</v>
      </c>
      <c r="B18916" t="s">
        <v>27</v>
      </c>
      <c r="C18916" s="1">
        <v>44865</v>
      </c>
      <c r="D18916">
        <v>254.48400000000001</v>
      </c>
    </row>
    <row r="18917" spans="1:4" hidden="1" x14ac:dyDescent="0.35">
      <c r="A18917" s="3" t="str">
        <f t="shared" si="296"/>
        <v>DPZ_44865</v>
      </c>
      <c r="B18917" t="s">
        <v>28</v>
      </c>
      <c r="C18917" s="1">
        <v>44865</v>
      </c>
      <c r="D18917">
        <v>331.23</v>
      </c>
    </row>
    <row r="18918" spans="1:4" x14ac:dyDescent="0.35">
      <c r="A18918" s="3" t="str">
        <f t="shared" si="296"/>
        <v>DRE_44865</v>
      </c>
      <c r="B18918" t="s">
        <v>29</v>
      </c>
      <c r="C18918" s="1">
        <v>44865</v>
      </c>
      <c r="D18918">
        <v>48.2</v>
      </c>
    </row>
    <row r="18919" spans="1:4" hidden="1" x14ac:dyDescent="0.35">
      <c r="A18919" s="3" t="str">
        <f t="shared" si="296"/>
        <v>DXC_44865</v>
      </c>
      <c r="B18919" t="s">
        <v>30</v>
      </c>
      <c r="C18919" s="1">
        <v>44865</v>
      </c>
      <c r="D18919">
        <v>28.75</v>
      </c>
    </row>
    <row r="18920" spans="1:4" hidden="1" x14ac:dyDescent="0.35">
      <c r="A18920" s="3" t="str">
        <f t="shared" si="296"/>
        <v>EWA_44865</v>
      </c>
      <c r="B18920" t="s">
        <v>31</v>
      </c>
      <c r="C18920" s="1">
        <v>44865</v>
      </c>
      <c r="D18920">
        <v>20.335999999999999</v>
      </c>
    </row>
    <row r="18921" spans="1:4" hidden="1" x14ac:dyDescent="0.35">
      <c r="A18921" s="3" t="str">
        <f t="shared" si="296"/>
        <v>EWC_44865</v>
      </c>
      <c r="B18921" t="s">
        <v>32</v>
      </c>
      <c r="C18921" s="1">
        <v>44865</v>
      </c>
      <c r="D18921">
        <v>32.552999999999997</v>
      </c>
    </row>
    <row r="18922" spans="1:4" hidden="1" x14ac:dyDescent="0.35">
      <c r="A18922" s="3" t="str">
        <f t="shared" si="296"/>
        <v>EWG_44865</v>
      </c>
      <c r="B18922" t="s">
        <v>33</v>
      </c>
      <c r="C18922" s="1">
        <v>44865</v>
      </c>
      <c r="D18922">
        <v>21.812000000000001</v>
      </c>
    </row>
    <row r="18923" spans="1:4" hidden="1" x14ac:dyDescent="0.35">
      <c r="A18923" s="3" t="str">
        <f t="shared" si="296"/>
        <v>EWH_44865</v>
      </c>
      <c r="B18923" t="s">
        <v>34</v>
      </c>
      <c r="C18923" s="1">
        <v>44865</v>
      </c>
      <c r="D18923">
        <v>15.887</v>
      </c>
    </row>
    <row r="18924" spans="1:4" hidden="1" x14ac:dyDescent="0.35">
      <c r="A18924" s="3" t="str">
        <f t="shared" si="296"/>
        <v>EWJ_44865</v>
      </c>
      <c r="B18924" t="s">
        <v>35</v>
      </c>
      <c r="C18924" s="1">
        <v>44865</v>
      </c>
      <c r="D18924">
        <v>49.878</v>
      </c>
    </row>
    <row r="18925" spans="1:4" hidden="1" x14ac:dyDescent="0.35">
      <c r="A18925" s="3" t="str">
        <f t="shared" si="296"/>
        <v>EWL_44865</v>
      </c>
      <c r="B18925" t="s">
        <v>36</v>
      </c>
      <c r="C18925" s="1">
        <v>44865</v>
      </c>
      <c r="D18925">
        <v>39.11</v>
      </c>
    </row>
    <row r="18926" spans="1:4" hidden="1" x14ac:dyDescent="0.35">
      <c r="A18926" s="3" t="str">
        <f t="shared" si="296"/>
        <v>EWQ_44865</v>
      </c>
      <c r="B18926" t="s">
        <v>37</v>
      </c>
      <c r="C18926" s="1">
        <v>44865</v>
      </c>
      <c r="D18926">
        <v>29.582000000000001</v>
      </c>
    </row>
    <row r="18927" spans="1:4" hidden="1" x14ac:dyDescent="0.35">
      <c r="A18927" s="3" t="str">
        <f t="shared" si="296"/>
        <v>EWT_44865</v>
      </c>
      <c r="B18927" t="s">
        <v>38</v>
      </c>
      <c r="C18927" s="1">
        <v>44865</v>
      </c>
      <c r="D18927">
        <v>35.326000000000001</v>
      </c>
    </row>
    <row r="18928" spans="1:4" hidden="1" x14ac:dyDescent="0.35">
      <c r="A18928" s="3" t="str">
        <f t="shared" si="296"/>
        <v>EWU_44865</v>
      </c>
      <c r="B18928" t="s">
        <v>39</v>
      </c>
      <c r="C18928" s="1">
        <v>44865</v>
      </c>
      <c r="D18928">
        <v>27.622</v>
      </c>
    </row>
    <row r="18929" spans="1:4" hidden="1" x14ac:dyDescent="0.35">
      <c r="A18929" s="3" t="str">
        <f t="shared" si="296"/>
        <v>EWY_44865</v>
      </c>
      <c r="B18929" t="s">
        <v>40</v>
      </c>
      <c r="C18929" s="1">
        <v>44865</v>
      </c>
      <c r="D18929">
        <v>51.189</v>
      </c>
    </row>
    <row r="18930" spans="1:4" hidden="1" x14ac:dyDescent="0.35">
      <c r="A18930" s="3" t="str">
        <f t="shared" si="296"/>
        <v>EWZ_44865</v>
      </c>
      <c r="B18930" t="s">
        <v>41</v>
      </c>
      <c r="C18930" s="1">
        <v>44865</v>
      </c>
      <c r="D18930">
        <v>30.402000000000001</v>
      </c>
    </row>
    <row r="18931" spans="1:4" hidden="1" x14ac:dyDescent="0.35">
      <c r="A18931" s="3" t="str">
        <f t="shared" si="296"/>
        <v>FTV_44865</v>
      </c>
      <c r="B18931" t="s">
        <v>43</v>
      </c>
      <c r="C18931" s="1">
        <v>44865</v>
      </c>
      <c r="D18931">
        <v>63.832000000000001</v>
      </c>
    </row>
    <row r="18932" spans="1:4" hidden="1" x14ac:dyDescent="0.35">
      <c r="A18932" s="3" t="str">
        <f t="shared" si="296"/>
        <v>GOOG_44865</v>
      </c>
      <c r="B18932" t="s">
        <v>44</v>
      </c>
      <c r="C18932" s="1">
        <v>44865</v>
      </c>
      <c r="D18932">
        <v>94.66</v>
      </c>
    </row>
    <row r="18933" spans="1:4" hidden="1" x14ac:dyDescent="0.35">
      <c r="A18933" s="3" t="str">
        <f t="shared" si="296"/>
        <v>GPC_44865</v>
      </c>
      <c r="B18933" t="s">
        <v>45</v>
      </c>
      <c r="C18933" s="1">
        <v>44865</v>
      </c>
      <c r="D18933">
        <v>176.99199999999999</v>
      </c>
    </row>
    <row r="18934" spans="1:4" hidden="1" x14ac:dyDescent="0.35">
      <c r="A18934" s="3" t="str">
        <f t="shared" si="296"/>
        <v>GSG_44865</v>
      </c>
      <c r="B18934" t="s">
        <v>46</v>
      </c>
      <c r="C18934" s="1">
        <v>44865</v>
      </c>
      <c r="D18934">
        <v>21.85</v>
      </c>
    </row>
    <row r="18935" spans="1:4" hidden="1" x14ac:dyDescent="0.35">
      <c r="A18935" s="3" t="str">
        <f t="shared" si="296"/>
        <v>HIG_44865</v>
      </c>
      <c r="B18935" t="s">
        <v>47</v>
      </c>
      <c r="C18935" s="1">
        <v>44865</v>
      </c>
      <c r="D18935">
        <v>72.004000000000005</v>
      </c>
    </row>
    <row r="18936" spans="1:4" hidden="1" x14ac:dyDescent="0.35">
      <c r="A18936" s="3" t="str">
        <f t="shared" si="296"/>
        <v>HIGH.L_44865</v>
      </c>
      <c r="B18936" t="s">
        <v>48</v>
      </c>
      <c r="C18936" s="1">
        <v>44865</v>
      </c>
      <c r="D18936">
        <v>4.8849999999999998</v>
      </c>
    </row>
    <row r="18937" spans="1:4" hidden="1" x14ac:dyDescent="0.35">
      <c r="A18937" s="3" t="str">
        <f t="shared" si="296"/>
        <v>HST_44865</v>
      </c>
      <c r="B18937" t="s">
        <v>49</v>
      </c>
      <c r="C18937" s="1">
        <v>44865</v>
      </c>
      <c r="D18937">
        <v>18.736999999999998</v>
      </c>
    </row>
    <row r="18938" spans="1:4" hidden="1" x14ac:dyDescent="0.35">
      <c r="A18938" s="3" t="str">
        <f t="shared" si="296"/>
        <v>HYG_44865</v>
      </c>
      <c r="B18938" t="s">
        <v>50</v>
      </c>
      <c r="C18938" s="1">
        <v>44865</v>
      </c>
      <c r="D18938">
        <v>72.11</v>
      </c>
    </row>
    <row r="18939" spans="1:4" hidden="1" x14ac:dyDescent="0.35">
      <c r="A18939" s="3" t="str">
        <f t="shared" si="296"/>
        <v>IAU_44865</v>
      </c>
      <c r="B18939" t="s">
        <v>51</v>
      </c>
      <c r="C18939" s="1">
        <v>44865</v>
      </c>
      <c r="D18939">
        <v>30.98</v>
      </c>
    </row>
    <row r="18940" spans="1:4" hidden="1" x14ac:dyDescent="0.35">
      <c r="A18940" s="3" t="str">
        <f t="shared" si="296"/>
        <v>ICLN_44865</v>
      </c>
      <c r="B18940" t="s">
        <v>52</v>
      </c>
      <c r="C18940" s="1">
        <v>44865</v>
      </c>
      <c r="D18940">
        <v>18.856999999999999</v>
      </c>
    </row>
    <row r="18941" spans="1:4" hidden="1" x14ac:dyDescent="0.35">
      <c r="A18941" s="3" t="str">
        <f t="shared" si="296"/>
        <v>IEAA.L_44865</v>
      </c>
      <c r="B18941" t="s">
        <v>53</v>
      </c>
      <c r="C18941" s="1">
        <v>44865</v>
      </c>
      <c r="D18941">
        <v>4.5540000000000003</v>
      </c>
    </row>
    <row r="18942" spans="1:4" hidden="1" x14ac:dyDescent="0.35">
      <c r="A18942" s="3" t="str">
        <f t="shared" si="296"/>
        <v>IEF_44865</v>
      </c>
      <c r="B18942" t="s">
        <v>54</v>
      </c>
      <c r="C18942" s="1">
        <v>44865</v>
      </c>
      <c r="D18942">
        <v>93.822999999999993</v>
      </c>
    </row>
    <row r="18943" spans="1:4" hidden="1" x14ac:dyDescent="0.35">
      <c r="A18943" s="3" t="str">
        <f t="shared" si="296"/>
        <v>IEFM.L_44865</v>
      </c>
      <c r="B18943" t="s">
        <v>55</v>
      </c>
      <c r="C18943" s="1">
        <v>44865</v>
      </c>
      <c r="D18943">
        <v>712.6</v>
      </c>
    </row>
    <row r="18944" spans="1:4" hidden="1" x14ac:dyDescent="0.35">
      <c r="A18944" s="3" t="str">
        <f t="shared" si="296"/>
        <v>IEMG_44865</v>
      </c>
      <c r="B18944" t="s">
        <v>56</v>
      </c>
      <c r="C18944" s="1">
        <v>44865</v>
      </c>
      <c r="D18944">
        <v>41.767000000000003</v>
      </c>
    </row>
    <row r="18945" spans="1:4" hidden="1" x14ac:dyDescent="0.35">
      <c r="A18945" s="3" t="str">
        <f t="shared" si="296"/>
        <v>IEUS_44865</v>
      </c>
      <c r="B18945" t="s">
        <v>57</v>
      </c>
      <c r="C18945" s="1">
        <v>44865</v>
      </c>
      <c r="D18945">
        <v>44.084000000000003</v>
      </c>
    </row>
    <row r="18946" spans="1:4" hidden="1" x14ac:dyDescent="0.35">
      <c r="A18946" s="3" t="str">
        <f t="shared" ref="A18946:A19009" si="297">CONCATENATE(B18946,"_",C18946)</f>
        <v>IEVL.L_44865</v>
      </c>
      <c r="B18946" t="s">
        <v>58</v>
      </c>
      <c r="C18946" s="1">
        <v>44865</v>
      </c>
      <c r="D18946">
        <v>6.7939999999999996</v>
      </c>
    </row>
    <row r="18947" spans="1:4" hidden="1" x14ac:dyDescent="0.35">
      <c r="A18947" s="3" t="str">
        <f t="shared" si="297"/>
        <v>IGF_44865</v>
      </c>
      <c r="B18947" t="s">
        <v>59</v>
      </c>
      <c r="C18947" s="1">
        <v>44865</v>
      </c>
      <c r="D18947">
        <v>43.591000000000001</v>
      </c>
    </row>
    <row r="18948" spans="1:4" hidden="1" x14ac:dyDescent="0.35">
      <c r="A18948" s="3" t="str">
        <f t="shared" si="297"/>
        <v>INDA_44865</v>
      </c>
      <c r="B18948" t="s">
        <v>60</v>
      </c>
      <c r="C18948" s="1">
        <v>44865</v>
      </c>
      <c r="D18948">
        <v>42.2</v>
      </c>
    </row>
    <row r="18949" spans="1:4" hidden="1" x14ac:dyDescent="0.35">
      <c r="A18949" s="3" t="str">
        <f t="shared" si="297"/>
        <v>IUMO.L_44865</v>
      </c>
      <c r="B18949" t="s">
        <v>61</v>
      </c>
      <c r="C18949" s="1">
        <v>44865</v>
      </c>
      <c r="D18949">
        <v>10.298</v>
      </c>
    </row>
    <row r="18950" spans="1:4" hidden="1" x14ac:dyDescent="0.35">
      <c r="A18950" s="3" t="str">
        <f t="shared" si="297"/>
        <v>IUVL.L_44865</v>
      </c>
      <c r="B18950" t="s">
        <v>62</v>
      </c>
      <c r="C18950" s="1">
        <v>44865</v>
      </c>
      <c r="D18950">
        <v>8.1579999999999995</v>
      </c>
    </row>
    <row r="18951" spans="1:4" hidden="1" x14ac:dyDescent="0.35">
      <c r="A18951" s="3" t="str">
        <f t="shared" si="297"/>
        <v>IVV_44865</v>
      </c>
      <c r="B18951" t="s">
        <v>63</v>
      </c>
      <c r="C18951" s="1">
        <v>44865</v>
      </c>
      <c r="D18951">
        <v>386.12099999999998</v>
      </c>
    </row>
    <row r="18952" spans="1:4" hidden="1" x14ac:dyDescent="0.35">
      <c r="A18952" s="3" t="str">
        <f t="shared" si="297"/>
        <v>IWM_44865</v>
      </c>
      <c r="B18952" t="s">
        <v>64</v>
      </c>
      <c r="C18952" s="1">
        <v>44865</v>
      </c>
      <c r="D18952">
        <v>182.488</v>
      </c>
    </row>
    <row r="18953" spans="1:4" hidden="1" x14ac:dyDescent="0.35">
      <c r="A18953" s="3" t="str">
        <f t="shared" si="297"/>
        <v>IXN_44865</v>
      </c>
      <c r="B18953" t="s">
        <v>65</v>
      </c>
      <c r="C18953" s="1">
        <v>44865</v>
      </c>
      <c r="D18953">
        <v>45.244</v>
      </c>
    </row>
    <row r="18954" spans="1:4" hidden="1" x14ac:dyDescent="0.35">
      <c r="A18954" s="3" t="str">
        <f t="shared" si="297"/>
        <v>JPEA.L_44865</v>
      </c>
      <c r="B18954" t="s">
        <v>66</v>
      </c>
      <c r="C18954" s="1">
        <v>44865</v>
      </c>
      <c r="D18954">
        <v>4.4880000000000004</v>
      </c>
    </row>
    <row r="18955" spans="1:4" hidden="1" x14ac:dyDescent="0.35">
      <c r="A18955" s="3" t="str">
        <f t="shared" si="297"/>
        <v>JPM_44865</v>
      </c>
      <c r="B18955" t="s">
        <v>67</v>
      </c>
      <c r="C18955" s="1">
        <v>44865</v>
      </c>
      <c r="D18955">
        <v>124.95699999999999</v>
      </c>
    </row>
    <row r="18956" spans="1:4" hidden="1" x14ac:dyDescent="0.35">
      <c r="A18956" s="3" t="str">
        <f t="shared" si="297"/>
        <v>KR_44865</v>
      </c>
      <c r="B18956" t="s">
        <v>68</v>
      </c>
      <c r="C18956" s="1">
        <v>44865</v>
      </c>
      <c r="D18956">
        <v>46.762</v>
      </c>
    </row>
    <row r="18957" spans="1:4" hidden="1" x14ac:dyDescent="0.35">
      <c r="A18957" s="3" t="str">
        <f t="shared" si="297"/>
        <v>LQD_44865</v>
      </c>
      <c r="B18957" t="s">
        <v>69</v>
      </c>
      <c r="C18957" s="1">
        <v>44865</v>
      </c>
      <c r="D18957">
        <v>100.42700000000001</v>
      </c>
    </row>
    <row r="18958" spans="1:4" hidden="1" x14ac:dyDescent="0.35">
      <c r="A18958" s="3" t="str">
        <f t="shared" si="297"/>
        <v>MCHI_44865</v>
      </c>
      <c r="B18958" t="s">
        <v>70</v>
      </c>
      <c r="C18958" s="1">
        <v>44865</v>
      </c>
      <c r="D18958">
        <v>35.055999999999997</v>
      </c>
    </row>
    <row r="18959" spans="1:4" hidden="1" x14ac:dyDescent="0.35">
      <c r="A18959" s="3" t="str">
        <f t="shared" si="297"/>
        <v>META_44865</v>
      </c>
      <c r="B18959" t="s">
        <v>144</v>
      </c>
      <c r="C18959" s="1">
        <v>44865</v>
      </c>
      <c r="D18959">
        <v>93.16</v>
      </c>
    </row>
    <row r="18960" spans="1:4" hidden="1" x14ac:dyDescent="0.35">
      <c r="A18960" s="3" t="str">
        <f t="shared" si="297"/>
        <v>MVEU.L_44865</v>
      </c>
      <c r="B18960" t="s">
        <v>71</v>
      </c>
      <c r="C18960" s="1">
        <v>44865</v>
      </c>
      <c r="D18960">
        <v>48.271999999999998</v>
      </c>
    </row>
    <row r="18961" spans="1:4" hidden="1" x14ac:dyDescent="0.35">
      <c r="A18961" s="3" t="str">
        <f t="shared" si="297"/>
        <v>OGN_44865</v>
      </c>
      <c r="B18961" t="s">
        <v>72</v>
      </c>
      <c r="C18961" s="1">
        <v>44865</v>
      </c>
      <c r="D18961">
        <v>25.882999999999999</v>
      </c>
    </row>
    <row r="18962" spans="1:4" hidden="1" x14ac:dyDescent="0.35">
      <c r="A18962" s="3" t="str">
        <f t="shared" si="297"/>
        <v>PG_44865</v>
      </c>
      <c r="B18962" t="s">
        <v>73</v>
      </c>
      <c r="C18962" s="1">
        <v>44865</v>
      </c>
      <c r="D18962">
        <v>133.83000000000001</v>
      </c>
    </row>
    <row r="18963" spans="1:4" hidden="1" x14ac:dyDescent="0.35">
      <c r="A18963" s="3" t="str">
        <f t="shared" si="297"/>
        <v>PPL_44865</v>
      </c>
      <c r="B18963" t="s">
        <v>74</v>
      </c>
      <c r="C18963" s="1">
        <v>44865</v>
      </c>
      <c r="D18963">
        <v>26.283999999999999</v>
      </c>
    </row>
    <row r="18964" spans="1:4" hidden="1" x14ac:dyDescent="0.35">
      <c r="A18964" s="3" t="str">
        <f t="shared" si="297"/>
        <v>PRU_44865</v>
      </c>
      <c r="B18964" t="s">
        <v>75</v>
      </c>
      <c r="C18964" s="1">
        <v>44865</v>
      </c>
      <c r="D18964">
        <v>104.014</v>
      </c>
    </row>
    <row r="18965" spans="1:4" hidden="1" x14ac:dyDescent="0.35">
      <c r="A18965" s="3" t="str">
        <f t="shared" si="297"/>
        <v>PYPL_44865</v>
      </c>
      <c r="B18965" t="s">
        <v>76</v>
      </c>
      <c r="C18965" s="1">
        <v>44865</v>
      </c>
      <c r="D18965">
        <v>83.58</v>
      </c>
    </row>
    <row r="18966" spans="1:4" hidden="1" x14ac:dyDescent="0.35">
      <c r="A18966" s="3" t="str">
        <f t="shared" si="297"/>
        <v>RE_44865</v>
      </c>
      <c r="B18966" t="s">
        <v>77</v>
      </c>
      <c r="C18966" s="1">
        <v>44865</v>
      </c>
      <c r="D18966">
        <v>321.017</v>
      </c>
    </row>
    <row r="18967" spans="1:4" hidden="1" x14ac:dyDescent="0.35">
      <c r="A18967" s="3" t="str">
        <f t="shared" si="297"/>
        <v>REET_44865</v>
      </c>
      <c r="B18967" t="s">
        <v>78</v>
      </c>
      <c r="C18967" s="1">
        <v>44865</v>
      </c>
      <c r="D18967">
        <v>22.11</v>
      </c>
    </row>
    <row r="18968" spans="1:4" hidden="1" x14ac:dyDescent="0.35">
      <c r="A18968" s="3" t="str">
        <f t="shared" si="297"/>
        <v>ROL_44865</v>
      </c>
      <c r="B18968" t="s">
        <v>79</v>
      </c>
      <c r="C18968" s="1">
        <v>44865</v>
      </c>
      <c r="D18968">
        <v>41.795999999999999</v>
      </c>
    </row>
    <row r="18969" spans="1:4" hidden="1" x14ac:dyDescent="0.35">
      <c r="A18969" s="3" t="str">
        <f t="shared" si="297"/>
        <v>ROST_44865</v>
      </c>
      <c r="B18969" t="s">
        <v>80</v>
      </c>
      <c r="C18969" s="1">
        <v>44865</v>
      </c>
      <c r="D18969">
        <v>95.441000000000003</v>
      </c>
    </row>
    <row r="18970" spans="1:4" hidden="1" x14ac:dyDescent="0.35">
      <c r="A18970" s="3" t="str">
        <f t="shared" si="297"/>
        <v>SEGA.L_44865</v>
      </c>
      <c r="B18970" t="s">
        <v>81</v>
      </c>
      <c r="C18970" s="1">
        <v>44865</v>
      </c>
      <c r="D18970">
        <v>93.067999999999998</v>
      </c>
    </row>
    <row r="18971" spans="1:4" hidden="1" x14ac:dyDescent="0.35">
      <c r="A18971" s="3" t="str">
        <f t="shared" si="297"/>
        <v>SHY_44865</v>
      </c>
      <c r="B18971" t="s">
        <v>82</v>
      </c>
      <c r="C18971" s="1">
        <v>44865</v>
      </c>
      <c r="D18971">
        <v>80.366</v>
      </c>
    </row>
    <row r="18972" spans="1:4" hidden="1" x14ac:dyDescent="0.35">
      <c r="A18972" s="3" t="str">
        <f t="shared" si="297"/>
        <v>SLV_44865</v>
      </c>
      <c r="B18972" t="s">
        <v>83</v>
      </c>
      <c r="C18972" s="1">
        <v>44865</v>
      </c>
      <c r="D18972">
        <v>17.62</v>
      </c>
    </row>
    <row r="18973" spans="1:4" hidden="1" x14ac:dyDescent="0.35">
      <c r="A18973" s="3" t="str">
        <f t="shared" si="297"/>
        <v>SPMV.L_44865</v>
      </c>
      <c r="B18973" t="s">
        <v>84</v>
      </c>
      <c r="C18973" s="1">
        <v>44865</v>
      </c>
      <c r="D18973">
        <v>74.400000000000006</v>
      </c>
    </row>
    <row r="18974" spans="1:4" hidden="1" x14ac:dyDescent="0.35">
      <c r="A18974" s="3" t="str">
        <f t="shared" si="297"/>
        <v>TLT_44865</v>
      </c>
      <c r="B18974" t="s">
        <v>85</v>
      </c>
      <c r="C18974" s="1">
        <v>44865</v>
      </c>
      <c r="D18974">
        <v>95.17</v>
      </c>
    </row>
    <row r="18975" spans="1:4" hidden="1" x14ac:dyDescent="0.35">
      <c r="A18975" s="3" t="str">
        <f t="shared" si="297"/>
        <v>UNH_44865</v>
      </c>
      <c r="B18975" t="s">
        <v>86</v>
      </c>
      <c r="C18975" s="1">
        <v>44865</v>
      </c>
      <c r="D18975">
        <v>553.44399999999996</v>
      </c>
    </row>
    <row r="18976" spans="1:4" hidden="1" x14ac:dyDescent="0.35">
      <c r="A18976" s="3" t="str">
        <f t="shared" si="297"/>
        <v>URI_44865</v>
      </c>
      <c r="B18976" t="s">
        <v>87</v>
      </c>
      <c r="C18976" s="1">
        <v>44865</v>
      </c>
      <c r="D18976">
        <v>314.68099999999998</v>
      </c>
    </row>
    <row r="18977" spans="1:4" hidden="1" x14ac:dyDescent="0.35">
      <c r="A18977" s="3" t="str">
        <f t="shared" si="297"/>
        <v>V_44865</v>
      </c>
      <c r="B18977" t="s">
        <v>88</v>
      </c>
      <c r="C18977" s="1">
        <v>44865</v>
      </c>
      <c r="D18977">
        <v>206.29400000000001</v>
      </c>
    </row>
    <row r="18978" spans="1:4" hidden="1" x14ac:dyDescent="0.35">
      <c r="A18978" s="3" t="str">
        <f t="shared" si="297"/>
        <v>VRSK_44865</v>
      </c>
      <c r="B18978" t="s">
        <v>89</v>
      </c>
      <c r="C18978" s="1">
        <v>44865</v>
      </c>
      <c r="D18978">
        <v>182.523</v>
      </c>
    </row>
    <row r="18979" spans="1:4" hidden="1" x14ac:dyDescent="0.35">
      <c r="A18979" s="3" t="str">
        <f t="shared" si="297"/>
        <v>VXX_44865</v>
      </c>
      <c r="B18979" t="s">
        <v>90</v>
      </c>
      <c r="C18979" s="1">
        <v>44865</v>
      </c>
      <c r="D18979">
        <v>17.66</v>
      </c>
    </row>
    <row r="18980" spans="1:4" hidden="1" x14ac:dyDescent="0.35">
      <c r="A18980" s="3" t="str">
        <f t="shared" si="297"/>
        <v>WRK_44865</v>
      </c>
      <c r="B18980" t="s">
        <v>91</v>
      </c>
      <c r="C18980" s="1">
        <v>44865</v>
      </c>
      <c r="D18980">
        <v>33.512999999999998</v>
      </c>
    </row>
    <row r="18981" spans="1:4" hidden="1" x14ac:dyDescent="0.35">
      <c r="A18981" s="3" t="str">
        <f t="shared" si="297"/>
        <v>XLB_44865</v>
      </c>
      <c r="B18981" t="s">
        <v>92</v>
      </c>
      <c r="C18981" s="1">
        <v>44865</v>
      </c>
      <c r="D18981">
        <v>73.602999999999994</v>
      </c>
    </row>
    <row r="18982" spans="1:4" hidden="1" x14ac:dyDescent="0.35">
      <c r="A18982" s="3" t="str">
        <f t="shared" si="297"/>
        <v>XLC_44865</v>
      </c>
      <c r="B18982" t="s">
        <v>93</v>
      </c>
      <c r="C18982" s="1">
        <v>44865</v>
      </c>
      <c r="D18982">
        <v>48.091999999999999</v>
      </c>
    </row>
    <row r="18983" spans="1:4" hidden="1" x14ac:dyDescent="0.35">
      <c r="A18983" s="3" t="str">
        <f t="shared" si="297"/>
        <v>XLE_44865</v>
      </c>
      <c r="B18983" t="s">
        <v>94</v>
      </c>
      <c r="C18983" s="1">
        <v>44865</v>
      </c>
      <c r="D18983">
        <v>89.082999999999998</v>
      </c>
    </row>
    <row r="18984" spans="1:4" hidden="1" x14ac:dyDescent="0.35">
      <c r="A18984" s="3" t="str">
        <f t="shared" si="297"/>
        <v>XLF_44865</v>
      </c>
      <c r="B18984" t="s">
        <v>95</v>
      </c>
      <c r="C18984" s="1">
        <v>44865</v>
      </c>
      <c r="D18984">
        <v>33.768999999999998</v>
      </c>
    </row>
    <row r="18985" spans="1:4" hidden="1" x14ac:dyDescent="0.35">
      <c r="A18985" s="3" t="str">
        <f t="shared" si="297"/>
        <v>XLI_44865</v>
      </c>
      <c r="B18985" t="s">
        <v>96</v>
      </c>
      <c r="C18985" s="1">
        <v>44865</v>
      </c>
      <c r="D18985">
        <v>93.902000000000001</v>
      </c>
    </row>
    <row r="18986" spans="1:4" hidden="1" x14ac:dyDescent="0.35">
      <c r="A18986" s="3" t="str">
        <f t="shared" si="297"/>
        <v>XLK_44865</v>
      </c>
      <c r="B18986" t="s">
        <v>97</v>
      </c>
      <c r="C18986" s="1">
        <v>44865</v>
      </c>
      <c r="D18986">
        <v>127.504</v>
      </c>
    </row>
    <row r="18987" spans="1:4" hidden="1" x14ac:dyDescent="0.35">
      <c r="A18987" s="3" t="str">
        <f t="shared" si="297"/>
        <v>XLP_44865</v>
      </c>
      <c r="B18987" t="s">
        <v>98</v>
      </c>
      <c r="C18987" s="1">
        <v>44865</v>
      </c>
      <c r="D18987">
        <v>72.221999999999994</v>
      </c>
    </row>
    <row r="18988" spans="1:4" hidden="1" x14ac:dyDescent="0.35">
      <c r="A18988" s="3" t="str">
        <f t="shared" si="297"/>
        <v>XLU_44865</v>
      </c>
      <c r="B18988" t="s">
        <v>99</v>
      </c>
      <c r="C18988" s="1">
        <v>44865</v>
      </c>
      <c r="D18988">
        <v>66.238</v>
      </c>
    </row>
    <row r="18989" spans="1:4" hidden="1" x14ac:dyDescent="0.35">
      <c r="A18989" s="3" t="str">
        <f t="shared" si="297"/>
        <v>XLV_44865</v>
      </c>
      <c r="B18989" t="s">
        <v>100</v>
      </c>
      <c r="C18989" s="1">
        <v>44865</v>
      </c>
      <c r="D18989">
        <v>132.20500000000001</v>
      </c>
    </row>
    <row r="18990" spans="1:4" hidden="1" x14ac:dyDescent="0.35">
      <c r="A18990" s="3" t="str">
        <f t="shared" si="297"/>
        <v>XLY_44865</v>
      </c>
      <c r="B18990" t="s">
        <v>101</v>
      </c>
      <c r="C18990" s="1">
        <v>44865</v>
      </c>
      <c r="D18990">
        <v>143.636</v>
      </c>
    </row>
    <row r="18991" spans="1:4" hidden="1" x14ac:dyDescent="0.35">
      <c r="A18991" s="3" t="str">
        <f t="shared" si="297"/>
        <v>XOM_44865</v>
      </c>
      <c r="B18991" t="s">
        <v>102</v>
      </c>
      <c r="C18991" s="1">
        <v>44865</v>
      </c>
      <c r="D18991">
        <v>109.05800000000001</v>
      </c>
    </row>
    <row r="18992" spans="1:4" hidden="1" x14ac:dyDescent="0.35">
      <c r="A18992" s="3" t="str">
        <f t="shared" si="297"/>
        <v>ABBV_44866</v>
      </c>
      <c r="B18992" t="s">
        <v>3</v>
      </c>
      <c r="C18992" s="1">
        <v>44866</v>
      </c>
      <c r="D18992">
        <v>145.52699999999999</v>
      </c>
    </row>
    <row r="18993" spans="1:4" hidden="1" x14ac:dyDescent="0.35">
      <c r="A18993" s="3" t="str">
        <f t="shared" si="297"/>
        <v>ACN_44866</v>
      </c>
      <c r="B18993" t="s">
        <v>4</v>
      </c>
      <c r="C18993" s="1">
        <v>44866</v>
      </c>
      <c r="D18993">
        <v>280.32299999999998</v>
      </c>
    </row>
    <row r="18994" spans="1:4" hidden="1" x14ac:dyDescent="0.35">
      <c r="A18994" s="3" t="str">
        <f t="shared" si="297"/>
        <v>AEP_44866</v>
      </c>
      <c r="B18994" t="s">
        <v>5</v>
      </c>
      <c r="C18994" s="1">
        <v>44866</v>
      </c>
      <c r="D18994">
        <v>86.900999999999996</v>
      </c>
    </row>
    <row r="18995" spans="1:4" hidden="1" x14ac:dyDescent="0.35">
      <c r="A18995" s="3" t="str">
        <f t="shared" si="297"/>
        <v>AIZ_44866</v>
      </c>
      <c r="B18995" t="s">
        <v>6</v>
      </c>
      <c r="C18995" s="1">
        <v>44866</v>
      </c>
      <c r="D18995">
        <v>133.958</v>
      </c>
    </row>
    <row r="18996" spans="1:4" hidden="1" x14ac:dyDescent="0.35">
      <c r="A18996" s="3" t="str">
        <f t="shared" si="297"/>
        <v>ALLE_44866</v>
      </c>
      <c r="B18996" t="s">
        <v>7</v>
      </c>
      <c r="C18996" s="1">
        <v>44866</v>
      </c>
      <c r="D18996">
        <v>106.16200000000001</v>
      </c>
    </row>
    <row r="18997" spans="1:4" hidden="1" x14ac:dyDescent="0.35">
      <c r="A18997" s="3" t="str">
        <f t="shared" si="297"/>
        <v>AMAT_44866</v>
      </c>
      <c r="B18997" t="s">
        <v>8</v>
      </c>
      <c r="C18997" s="1">
        <v>44866</v>
      </c>
      <c r="D18997">
        <v>89.572000000000003</v>
      </c>
    </row>
    <row r="18998" spans="1:4" hidden="1" x14ac:dyDescent="0.35">
      <c r="A18998" s="3" t="str">
        <f t="shared" si="297"/>
        <v>AMP_44866</v>
      </c>
      <c r="B18998" t="s">
        <v>9</v>
      </c>
      <c r="C18998" s="1">
        <v>44866</v>
      </c>
      <c r="D18998">
        <v>311.73599999999999</v>
      </c>
    </row>
    <row r="18999" spans="1:4" hidden="1" x14ac:dyDescent="0.35">
      <c r="A18999" s="3" t="str">
        <f t="shared" si="297"/>
        <v>AMZN_44866</v>
      </c>
      <c r="B18999" t="s">
        <v>10</v>
      </c>
      <c r="C18999" s="1">
        <v>44866</v>
      </c>
      <c r="D18999">
        <v>96.79</v>
      </c>
    </row>
    <row r="19000" spans="1:4" hidden="1" x14ac:dyDescent="0.35">
      <c r="A19000" s="3" t="str">
        <f t="shared" si="297"/>
        <v>AVB_44866</v>
      </c>
      <c r="B19000" t="s">
        <v>11</v>
      </c>
      <c r="C19000" s="1">
        <v>44866</v>
      </c>
      <c r="D19000">
        <v>173.56</v>
      </c>
    </row>
    <row r="19001" spans="1:4" hidden="1" x14ac:dyDescent="0.35">
      <c r="A19001" s="3" t="str">
        <f t="shared" si="297"/>
        <v>AVY_44866</v>
      </c>
      <c r="B19001" t="s">
        <v>12</v>
      </c>
      <c r="C19001" s="1">
        <v>44866</v>
      </c>
      <c r="D19001">
        <v>168.11799999999999</v>
      </c>
    </row>
    <row r="19002" spans="1:4" hidden="1" x14ac:dyDescent="0.35">
      <c r="A19002" s="3" t="str">
        <f t="shared" si="297"/>
        <v>AXP_44866</v>
      </c>
      <c r="B19002" t="s">
        <v>13</v>
      </c>
      <c r="C19002" s="1">
        <v>44866</v>
      </c>
      <c r="D19002">
        <v>146.572</v>
      </c>
    </row>
    <row r="19003" spans="1:4" hidden="1" x14ac:dyDescent="0.35">
      <c r="A19003" s="3" t="str">
        <f t="shared" si="297"/>
        <v>BDX_44866</v>
      </c>
      <c r="B19003" t="s">
        <v>14</v>
      </c>
      <c r="C19003" s="1">
        <v>44866</v>
      </c>
      <c r="D19003">
        <v>233.01599999999999</v>
      </c>
    </row>
    <row r="19004" spans="1:4" hidden="1" x14ac:dyDescent="0.35">
      <c r="A19004" s="3" t="str">
        <f t="shared" si="297"/>
        <v>BF-B_44866</v>
      </c>
      <c r="B19004" t="s">
        <v>15</v>
      </c>
      <c r="C19004" s="1">
        <v>44866</v>
      </c>
      <c r="D19004">
        <v>67.25</v>
      </c>
    </row>
    <row r="19005" spans="1:4" hidden="1" x14ac:dyDescent="0.35">
      <c r="A19005" s="3" t="str">
        <f t="shared" si="297"/>
        <v>BMY_44866</v>
      </c>
      <c r="B19005" t="s">
        <v>16</v>
      </c>
      <c r="C19005" s="1">
        <v>44866</v>
      </c>
      <c r="D19005">
        <v>77.075999999999993</v>
      </c>
    </row>
    <row r="19006" spans="1:4" hidden="1" x14ac:dyDescent="0.35">
      <c r="A19006" s="3" t="str">
        <f t="shared" si="297"/>
        <v>BR_44866</v>
      </c>
      <c r="B19006" t="s">
        <v>17</v>
      </c>
      <c r="C19006" s="1">
        <v>44866</v>
      </c>
      <c r="D19006">
        <v>148.85300000000001</v>
      </c>
    </row>
    <row r="19007" spans="1:4" hidden="1" x14ac:dyDescent="0.35">
      <c r="A19007" s="3" t="str">
        <f t="shared" si="297"/>
        <v>CARR_44866</v>
      </c>
      <c r="B19007" t="s">
        <v>18</v>
      </c>
      <c r="C19007" s="1">
        <v>44866</v>
      </c>
      <c r="D19007">
        <v>39.531999999999996</v>
      </c>
    </row>
    <row r="19008" spans="1:4" hidden="1" x14ac:dyDescent="0.35">
      <c r="A19008" s="3" t="str">
        <f t="shared" si="297"/>
        <v>CDW_44866</v>
      </c>
      <c r="B19008" t="s">
        <v>19</v>
      </c>
      <c r="C19008" s="1">
        <v>44866</v>
      </c>
      <c r="D19008">
        <v>172.04</v>
      </c>
    </row>
    <row r="19009" spans="1:4" hidden="1" x14ac:dyDescent="0.35">
      <c r="A19009" s="3" t="str">
        <f t="shared" si="297"/>
        <v>CE_44866</v>
      </c>
      <c r="B19009" t="s">
        <v>20</v>
      </c>
      <c r="C19009" s="1">
        <v>44866</v>
      </c>
      <c r="D19009">
        <v>97.792000000000002</v>
      </c>
    </row>
    <row r="19010" spans="1:4" hidden="1" x14ac:dyDescent="0.35">
      <c r="A19010" s="3" t="str">
        <f t="shared" ref="A19010:A19073" si="298">CONCATENATE(B19010,"_",C19010)</f>
        <v>CHTR_44866</v>
      </c>
      <c r="B19010" t="s">
        <v>21</v>
      </c>
      <c r="C19010" s="1">
        <v>44866</v>
      </c>
      <c r="D19010">
        <v>357</v>
      </c>
    </row>
    <row r="19011" spans="1:4" hidden="1" x14ac:dyDescent="0.35">
      <c r="A19011" s="3" t="str">
        <f t="shared" si="298"/>
        <v>CNC_44866</v>
      </c>
      <c r="B19011" t="s">
        <v>22</v>
      </c>
      <c r="C19011" s="1">
        <v>44866</v>
      </c>
      <c r="D19011">
        <v>85.93</v>
      </c>
    </row>
    <row r="19012" spans="1:4" hidden="1" x14ac:dyDescent="0.35">
      <c r="A19012" s="3" t="str">
        <f t="shared" si="298"/>
        <v>CNP_44866</v>
      </c>
      <c r="B19012" t="s">
        <v>23</v>
      </c>
      <c r="C19012" s="1">
        <v>44866</v>
      </c>
      <c r="D19012">
        <v>27.992000000000001</v>
      </c>
    </row>
    <row r="19013" spans="1:4" hidden="1" x14ac:dyDescent="0.35">
      <c r="A19013" s="3" t="str">
        <f t="shared" si="298"/>
        <v>COP_44866</v>
      </c>
      <c r="B19013" t="s">
        <v>24</v>
      </c>
      <c r="C19013" s="1">
        <v>44866</v>
      </c>
      <c r="D19013">
        <v>125.93</v>
      </c>
    </row>
    <row r="19014" spans="1:4" hidden="1" x14ac:dyDescent="0.35">
      <c r="A19014" s="3" t="str">
        <f t="shared" si="298"/>
        <v>CTAS_44866</v>
      </c>
      <c r="B19014" t="s">
        <v>25</v>
      </c>
      <c r="C19014" s="1">
        <v>44866</v>
      </c>
      <c r="D19014">
        <v>426.06599999999997</v>
      </c>
    </row>
    <row r="19015" spans="1:4" hidden="1" x14ac:dyDescent="0.35">
      <c r="A19015" s="3" t="str">
        <f t="shared" si="298"/>
        <v>CZR_44866</v>
      </c>
      <c r="B19015" t="s">
        <v>26</v>
      </c>
      <c r="C19015" s="1">
        <v>44866</v>
      </c>
      <c r="D19015">
        <v>44.39</v>
      </c>
    </row>
    <row r="19016" spans="1:4" hidden="1" x14ac:dyDescent="0.35">
      <c r="A19016" s="3" t="str">
        <f t="shared" si="298"/>
        <v>DG_44866</v>
      </c>
      <c r="B19016" t="s">
        <v>27</v>
      </c>
      <c r="C19016" s="1">
        <v>44866</v>
      </c>
      <c r="D19016">
        <v>253.57599999999999</v>
      </c>
    </row>
    <row r="19017" spans="1:4" hidden="1" x14ac:dyDescent="0.35">
      <c r="A19017" s="3" t="str">
        <f t="shared" si="298"/>
        <v>DPZ_44866</v>
      </c>
      <c r="B19017" t="s">
        <v>28</v>
      </c>
      <c r="C19017" s="1">
        <v>44866</v>
      </c>
      <c r="D19017">
        <v>332.42599999999999</v>
      </c>
    </row>
    <row r="19018" spans="1:4" x14ac:dyDescent="0.35">
      <c r="A19018" s="3" t="str">
        <f t="shared" si="298"/>
        <v>DRE_44866</v>
      </c>
      <c r="B19018" t="s">
        <v>29</v>
      </c>
      <c r="C19018" s="1">
        <v>44866</v>
      </c>
      <c r="D19018">
        <v>48.2</v>
      </c>
    </row>
    <row r="19019" spans="1:4" hidden="1" x14ac:dyDescent="0.35">
      <c r="A19019" s="3" t="str">
        <f t="shared" si="298"/>
        <v>DXC_44866</v>
      </c>
      <c r="B19019" t="s">
        <v>30</v>
      </c>
      <c r="C19019" s="1">
        <v>44866</v>
      </c>
      <c r="D19019">
        <v>28.82</v>
      </c>
    </row>
    <row r="19020" spans="1:4" hidden="1" x14ac:dyDescent="0.35">
      <c r="A19020" s="3" t="str">
        <f t="shared" si="298"/>
        <v>EWA_44866</v>
      </c>
      <c r="B19020" t="s">
        <v>31</v>
      </c>
      <c r="C19020" s="1">
        <v>44866</v>
      </c>
      <c r="D19020">
        <v>20.620999999999999</v>
      </c>
    </row>
    <row r="19021" spans="1:4" hidden="1" x14ac:dyDescent="0.35">
      <c r="A19021" s="3" t="str">
        <f t="shared" si="298"/>
        <v>EWC_44866</v>
      </c>
      <c r="B19021" t="s">
        <v>32</v>
      </c>
      <c r="C19021" s="1">
        <v>44866</v>
      </c>
      <c r="D19021">
        <v>32.680999999999997</v>
      </c>
    </row>
    <row r="19022" spans="1:4" hidden="1" x14ac:dyDescent="0.35">
      <c r="A19022" s="3" t="str">
        <f t="shared" si="298"/>
        <v>EWG_44866</v>
      </c>
      <c r="B19022" t="s">
        <v>33</v>
      </c>
      <c r="C19022" s="1">
        <v>44866</v>
      </c>
      <c r="D19022">
        <v>21.972000000000001</v>
      </c>
    </row>
    <row r="19023" spans="1:4" hidden="1" x14ac:dyDescent="0.35">
      <c r="A19023" s="3" t="str">
        <f t="shared" si="298"/>
        <v>EWH_44866</v>
      </c>
      <c r="B19023" t="s">
        <v>34</v>
      </c>
      <c r="C19023" s="1">
        <v>44866</v>
      </c>
      <c r="D19023">
        <v>16.478999999999999</v>
      </c>
    </row>
    <row r="19024" spans="1:4" hidden="1" x14ac:dyDescent="0.35">
      <c r="A19024" s="3" t="str">
        <f t="shared" si="298"/>
        <v>EWJ_44866</v>
      </c>
      <c r="B19024" t="s">
        <v>35</v>
      </c>
      <c r="C19024" s="1">
        <v>44866</v>
      </c>
      <c r="D19024">
        <v>50.256999999999998</v>
      </c>
    </row>
    <row r="19025" spans="1:4" hidden="1" x14ac:dyDescent="0.35">
      <c r="A19025" s="3" t="str">
        <f t="shared" si="298"/>
        <v>EWL_44866</v>
      </c>
      <c r="B19025" t="s">
        <v>36</v>
      </c>
      <c r="C19025" s="1">
        <v>44866</v>
      </c>
      <c r="D19025">
        <v>39.04</v>
      </c>
    </row>
    <row r="19026" spans="1:4" hidden="1" x14ac:dyDescent="0.35">
      <c r="A19026" s="3" t="str">
        <f t="shared" si="298"/>
        <v>EWQ_44866</v>
      </c>
      <c r="B19026" t="s">
        <v>37</v>
      </c>
      <c r="C19026" s="1">
        <v>44866</v>
      </c>
      <c r="D19026">
        <v>29.901</v>
      </c>
    </row>
    <row r="19027" spans="1:4" hidden="1" x14ac:dyDescent="0.35">
      <c r="A19027" s="3" t="str">
        <f t="shared" si="298"/>
        <v>EWT_44866</v>
      </c>
      <c r="B19027" t="s">
        <v>38</v>
      </c>
      <c r="C19027" s="1">
        <v>44866</v>
      </c>
      <c r="D19027">
        <v>35.698999999999998</v>
      </c>
    </row>
    <row r="19028" spans="1:4" hidden="1" x14ac:dyDescent="0.35">
      <c r="A19028" s="3" t="str">
        <f t="shared" si="298"/>
        <v>EWU_44866</v>
      </c>
      <c r="B19028" t="s">
        <v>39</v>
      </c>
      <c r="C19028" s="1">
        <v>44866</v>
      </c>
      <c r="D19028">
        <v>27.937000000000001</v>
      </c>
    </row>
    <row r="19029" spans="1:4" hidden="1" x14ac:dyDescent="0.35">
      <c r="A19029" s="3" t="str">
        <f t="shared" si="298"/>
        <v>EWY_44866</v>
      </c>
      <c r="B19029" t="s">
        <v>40</v>
      </c>
      <c r="C19029" s="1">
        <v>44866</v>
      </c>
      <c r="D19029">
        <v>52.078000000000003</v>
      </c>
    </row>
    <row r="19030" spans="1:4" hidden="1" x14ac:dyDescent="0.35">
      <c r="A19030" s="3" t="str">
        <f t="shared" si="298"/>
        <v>EWZ_44866</v>
      </c>
      <c r="B19030" t="s">
        <v>41</v>
      </c>
      <c r="C19030" s="1">
        <v>44866</v>
      </c>
      <c r="D19030">
        <v>30.847999999999999</v>
      </c>
    </row>
    <row r="19031" spans="1:4" hidden="1" x14ac:dyDescent="0.35">
      <c r="A19031" s="3" t="str">
        <f t="shared" si="298"/>
        <v>FTV_44866</v>
      </c>
      <c r="B19031" t="s">
        <v>43</v>
      </c>
      <c r="C19031" s="1">
        <v>44866</v>
      </c>
      <c r="D19031">
        <v>63.872</v>
      </c>
    </row>
    <row r="19032" spans="1:4" hidden="1" x14ac:dyDescent="0.35">
      <c r="A19032" s="3" t="str">
        <f t="shared" si="298"/>
        <v>GOOG_44866</v>
      </c>
      <c r="B19032" t="s">
        <v>44</v>
      </c>
      <c r="C19032" s="1">
        <v>44866</v>
      </c>
      <c r="D19032">
        <v>90.5</v>
      </c>
    </row>
    <row r="19033" spans="1:4" hidden="1" x14ac:dyDescent="0.35">
      <c r="A19033" s="3" t="str">
        <f t="shared" si="298"/>
        <v>GPC_44866</v>
      </c>
      <c r="B19033" t="s">
        <v>45</v>
      </c>
      <c r="C19033" s="1">
        <v>44866</v>
      </c>
      <c r="D19033">
        <v>178.375</v>
      </c>
    </row>
    <row r="19034" spans="1:4" hidden="1" x14ac:dyDescent="0.35">
      <c r="A19034" s="3" t="str">
        <f t="shared" si="298"/>
        <v>GSG_44866</v>
      </c>
      <c r="B19034" t="s">
        <v>46</v>
      </c>
      <c r="C19034" s="1">
        <v>44866</v>
      </c>
      <c r="D19034">
        <v>22.1</v>
      </c>
    </row>
    <row r="19035" spans="1:4" hidden="1" x14ac:dyDescent="0.35">
      <c r="A19035" s="3" t="str">
        <f t="shared" si="298"/>
        <v>HIG_44866</v>
      </c>
      <c r="B19035" t="s">
        <v>47</v>
      </c>
      <c r="C19035" s="1">
        <v>44866</v>
      </c>
      <c r="D19035">
        <v>73.326999999999998</v>
      </c>
    </row>
    <row r="19036" spans="1:4" hidden="1" x14ac:dyDescent="0.35">
      <c r="A19036" s="3" t="str">
        <f t="shared" si="298"/>
        <v>HIGH.L_44866</v>
      </c>
      <c r="B19036" t="s">
        <v>48</v>
      </c>
      <c r="C19036" s="1">
        <v>44866</v>
      </c>
      <c r="D19036">
        <v>4.9059999999999997</v>
      </c>
    </row>
    <row r="19037" spans="1:4" hidden="1" x14ac:dyDescent="0.35">
      <c r="A19037" s="3" t="str">
        <f t="shared" si="298"/>
        <v>HST_44866</v>
      </c>
      <c r="B19037" t="s">
        <v>49</v>
      </c>
      <c r="C19037" s="1">
        <v>44866</v>
      </c>
      <c r="D19037">
        <v>18.716999999999999</v>
      </c>
    </row>
    <row r="19038" spans="1:4" hidden="1" x14ac:dyDescent="0.35">
      <c r="A19038" s="3" t="str">
        <f t="shared" si="298"/>
        <v>HYG_44866</v>
      </c>
      <c r="B19038" t="s">
        <v>50</v>
      </c>
      <c r="C19038" s="1">
        <v>44866</v>
      </c>
      <c r="D19038">
        <v>72.543999999999997</v>
      </c>
    </row>
    <row r="19039" spans="1:4" hidden="1" x14ac:dyDescent="0.35">
      <c r="A19039" s="3" t="str">
        <f t="shared" si="298"/>
        <v>IAU_44866</v>
      </c>
      <c r="B19039" t="s">
        <v>51</v>
      </c>
      <c r="C19039" s="1">
        <v>44866</v>
      </c>
      <c r="D19039">
        <v>31.29</v>
      </c>
    </row>
    <row r="19040" spans="1:4" hidden="1" x14ac:dyDescent="0.35">
      <c r="A19040" s="3" t="str">
        <f t="shared" si="298"/>
        <v>ICLN_44866</v>
      </c>
      <c r="B19040" t="s">
        <v>52</v>
      </c>
      <c r="C19040" s="1">
        <v>44866</v>
      </c>
      <c r="D19040">
        <v>18.887</v>
      </c>
    </row>
    <row r="19041" spans="1:4" hidden="1" x14ac:dyDescent="0.35">
      <c r="A19041" s="3" t="str">
        <f t="shared" si="298"/>
        <v>IEAA.L_44866</v>
      </c>
      <c r="B19041" t="s">
        <v>53</v>
      </c>
      <c r="C19041" s="1">
        <v>44866</v>
      </c>
      <c r="D19041">
        <v>4.5759999999999996</v>
      </c>
    </row>
    <row r="19042" spans="1:4" hidden="1" x14ac:dyDescent="0.35">
      <c r="A19042" s="3" t="str">
        <f t="shared" si="298"/>
        <v>IEF_44866</v>
      </c>
      <c r="B19042" t="s">
        <v>54</v>
      </c>
      <c r="C19042" s="1">
        <v>44866</v>
      </c>
      <c r="D19042">
        <v>93.805999999999997</v>
      </c>
    </row>
    <row r="19043" spans="1:4" hidden="1" x14ac:dyDescent="0.35">
      <c r="A19043" s="3" t="str">
        <f t="shared" si="298"/>
        <v>IEFM.L_44866</v>
      </c>
      <c r="B19043" t="s">
        <v>55</v>
      </c>
      <c r="C19043" s="1">
        <v>44866</v>
      </c>
      <c r="D19043">
        <v>717</v>
      </c>
    </row>
    <row r="19044" spans="1:4" hidden="1" x14ac:dyDescent="0.35">
      <c r="A19044" s="3" t="str">
        <f t="shared" si="298"/>
        <v>IEMG_44866</v>
      </c>
      <c r="B19044" t="s">
        <v>56</v>
      </c>
      <c r="C19044" s="1">
        <v>44866</v>
      </c>
      <c r="D19044">
        <v>42.487000000000002</v>
      </c>
    </row>
    <row r="19045" spans="1:4" hidden="1" x14ac:dyDescent="0.35">
      <c r="A19045" s="3" t="str">
        <f t="shared" si="298"/>
        <v>IEUS_44866</v>
      </c>
      <c r="B19045" t="s">
        <v>57</v>
      </c>
      <c r="C19045" s="1">
        <v>44866</v>
      </c>
      <c r="D19045">
        <v>44.81</v>
      </c>
    </row>
    <row r="19046" spans="1:4" hidden="1" x14ac:dyDescent="0.35">
      <c r="A19046" s="3" t="str">
        <f t="shared" si="298"/>
        <v>IEVL.L_44866</v>
      </c>
      <c r="B19046" t="s">
        <v>58</v>
      </c>
      <c r="C19046" s="1">
        <v>44866</v>
      </c>
      <c r="D19046">
        <v>6.8520000000000003</v>
      </c>
    </row>
    <row r="19047" spans="1:4" hidden="1" x14ac:dyDescent="0.35">
      <c r="A19047" s="3" t="str">
        <f t="shared" si="298"/>
        <v>IGF_44866</v>
      </c>
      <c r="B19047" t="s">
        <v>59</v>
      </c>
      <c r="C19047" s="1">
        <v>44866</v>
      </c>
      <c r="D19047">
        <v>43.857999999999997</v>
      </c>
    </row>
    <row r="19048" spans="1:4" hidden="1" x14ac:dyDescent="0.35">
      <c r="A19048" s="3" t="str">
        <f t="shared" si="298"/>
        <v>INDA_44866</v>
      </c>
      <c r="B19048" t="s">
        <v>60</v>
      </c>
      <c r="C19048" s="1">
        <v>44866</v>
      </c>
      <c r="D19048">
        <v>42.42</v>
      </c>
    </row>
    <row r="19049" spans="1:4" hidden="1" x14ac:dyDescent="0.35">
      <c r="A19049" s="3" t="str">
        <f t="shared" si="298"/>
        <v>IUMO.L_44866</v>
      </c>
      <c r="B19049" t="s">
        <v>61</v>
      </c>
      <c r="C19049" s="1">
        <v>44866</v>
      </c>
      <c r="D19049">
        <v>10.27</v>
      </c>
    </row>
    <row r="19050" spans="1:4" hidden="1" x14ac:dyDescent="0.35">
      <c r="A19050" s="3" t="str">
        <f t="shared" si="298"/>
        <v>IUVL.L_44866</v>
      </c>
      <c r="B19050" t="s">
        <v>62</v>
      </c>
      <c r="C19050" s="1">
        <v>44866</v>
      </c>
      <c r="D19050">
        <v>8.1809999999999992</v>
      </c>
    </row>
    <row r="19051" spans="1:4" hidden="1" x14ac:dyDescent="0.35">
      <c r="A19051" s="3" t="str">
        <f t="shared" si="298"/>
        <v>IVV_44866</v>
      </c>
      <c r="B19051" t="s">
        <v>63</v>
      </c>
      <c r="C19051" s="1">
        <v>44866</v>
      </c>
      <c r="D19051">
        <v>384.58800000000002</v>
      </c>
    </row>
    <row r="19052" spans="1:4" hidden="1" x14ac:dyDescent="0.35">
      <c r="A19052" s="3" t="str">
        <f t="shared" si="298"/>
        <v>IWM_44866</v>
      </c>
      <c r="B19052" t="s">
        <v>64</v>
      </c>
      <c r="C19052" s="1">
        <v>44866</v>
      </c>
      <c r="D19052">
        <v>182.73699999999999</v>
      </c>
    </row>
    <row r="19053" spans="1:4" hidden="1" x14ac:dyDescent="0.35">
      <c r="A19053" s="3" t="str">
        <f t="shared" si="298"/>
        <v>IXN_44866</v>
      </c>
      <c r="B19053" t="s">
        <v>65</v>
      </c>
      <c r="C19053" s="1">
        <v>44866</v>
      </c>
      <c r="D19053">
        <v>44.965000000000003</v>
      </c>
    </row>
    <row r="19054" spans="1:4" hidden="1" x14ac:dyDescent="0.35">
      <c r="A19054" s="3" t="str">
        <f t="shared" si="298"/>
        <v>JPEA.L_44866</v>
      </c>
      <c r="B19054" t="s">
        <v>66</v>
      </c>
      <c r="C19054" s="1">
        <v>44866</v>
      </c>
      <c r="D19054">
        <v>4.55</v>
      </c>
    </row>
    <row r="19055" spans="1:4" hidden="1" x14ac:dyDescent="0.35">
      <c r="A19055" s="3" t="str">
        <f t="shared" si="298"/>
        <v>JPM_44866</v>
      </c>
      <c r="B19055" t="s">
        <v>67</v>
      </c>
      <c r="C19055" s="1">
        <v>44866</v>
      </c>
      <c r="D19055">
        <v>127.21</v>
      </c>
    </row>
    <row r="19056" spans="1:4" hidden="1" x14ac:dyDescent="0.35">
      <c r="A19056" s="3" t="str">
        <f t="shared" si="298"/>
        <v>KR_44866</v>
      </c>
      <c r="B19056" t="s">
        <v>68</v>
      </c>
      <c r="C19056" s="1">
        <v>44866</v>
      </c>
      <c r="D19056">
        <v>46.643000000000001</v>
      </c>
    </row>
    <row r="19057" spans="1:4" hidden="1" x14ac:dyDescent="0.35">
      <c r="A19057" s="3" t="str">
        <f t="shared" si="298"/>
        <v>LQD_44866</v>
      </c>
      <c r="B19057" t="s">
        <v>69</v>
      </c>
      <c r="C19057" s="1">
        <v>44866</v>
      </c>
      <c r="D19057">
        <v>101.15</v>
      </c>
    </row>
    <row r="19058" spans="1:4" hidden="1" x14ac:dyDescent="0.35">
      <c r="A19058" s="3" t="str">
        <f t="shared" si="298"/>
        <v>MCHI_44866</v>
      </c>
      <c r="B19058" t="s">
        <v>70</v>
      </c>
      <c r="C19058" s="1">
        <v>44866</v>
      </c>
      <c r="D19058">
        <v>36.573</v>
      </c>
    </row>
    <row r="19059" spans="1:4" hidden="1" x14ac:dyDescent="0.35">
      <c r="A19059" s="3" t="str">
        <f t="shared" si="298"/>
        <v>META_44866</v>
      </c>
      <c r="B19059" t="s">
        <v>144</v>
      </c>
      <c r="C19059" s="1">
        <v>44866</v>
      </c>
      <c r="D19059">
        <v>95.2</v>
      </c>
    </row>
    <row r="19060" spans="1:4" hidden="1" x14ac:dyDescent="0.35">
      <c r="A19060" s="3" t="str">
        <f t="shared" si="298"/>
        <v>MVEU.L_44866</v>
      </c>
      <c r="B19060" t="s">
        <v>71</v>
      </c>
      <c r="C19060" s="1">
        <v>44866</v>
      </c>
      <c r="D19060">
        <v>48.262</v>
      </c>
    </row>
    <row r="19061" spans="1:4" hidden="1" x14ac:dyDescent="0.35">
      <c r="A19061" s="3" t="str">
        <f t="shared" si="298"/>
        <v>OGN_44866</v>
      </c>
      <c r="B19061" t="s">
        <v>72</v>
      </c>
      <c r="C19061" s="1">
        <v>44866</v>
      </c>
      <c r="D19061">
        <v>26.091000000000001</v>
      </c>
    </row>
    <row r="19062" spans="1:4" hidden="1" x14ac:dyDescent="0.35">
      <c r="A19062" s="3" t="str">
        <f t="shared" si="298"/>
        <v>PG_44866</v>
      </c>
      <c r="B19062" t="s">
        <v>73</v>
      </c>
      <c r="C19062" s="1">
        <v>44866</v>
      </c>
      <c r="D19062">
        <v>134.03899999999999</v>
      </c>
    </row>
    <row r="19063" spans="1:4" hidden="1" x14ac:dyDescent="0.35">
      <c r="A19063" s="3" t="str">
        <f t="shared" si="298"/>
        <v>PPL_44866</v>
      </c>
      <c r="B19063" t="s">
        <v>74</v>
      </c>
      <c r="C19063" s="1">
        <v>44866</v>
      </c>
      <c r="D19063">
        <v>26.364000000000001</v>
      </c>
    </row>
    <row r="19064" spans="1:4" hidden="1" x14ac:dyDescent="0.35">
      <c r="A19064" s="3" t="str">
        <f t="shared" si="298"/>
        <v>PRU_44866</v>
      </c>
      <c r="B19064" t="s">
        <v>75</v>
      </c>
      <c r="C19064" s="1">
        <v>44866</v>
      </c>
      <c r="D19064">
        <v>104.815</v>
      </c>
    </row>
    <row r="19065" spans="1:4" hidden="1" x14ac:dyDescent="0.35">
      <c r="A19065" s="3" t="str">
        <f t="shared" si="298"/>
        <v>PYPL_44866</v>
      </c>
      <c r="B19065" t="s">
        <v>76</v>
      </c>
      <c r="C19065" s="1">
        <v>44866</v>
      </c>
      <c r="D19065">
        <v>83.11</v>
      </c>
    </row>
    <row r="19066" spans="1:4" hidden="1" x14ac:dyDescent="0.35">
      <c r="A19066" s="3" t="str">
        <f t="shared" si="298"/>
        <v>RE_44866</v>
      </c>
      <c r="B19066" t="s">
        <v>77</v>
      </c>
      <c r="C19066" s="1">
        <v>44866</v>
      </c>
      <c r="D19066">
        <v>314.42099999999999</v>
      </c>
    </row>
    <row r="19067" spans="1:4" hidden="1" x14ac:dyDescent="0.35">
      <c r="A19067" s="3" t="str">
        <f t="shared" si="298"/>
        <v>REET_44866</v>
      </c>
      <c r="B19067" t="s">
        <v>78</v>
      </c>
      <c r="C19067" s="1">
        <v>44866</v>
      </c>
      <c r="D19067">
        <v>22.15</v>
      </c>
    </row>
    <row r="19068" spans="1:4" hidden="1" x14ac:dyDescent="0.35">
      <c r="A19068" s="3" t="str">
        <f t="shared" si="298"/>
        <v>ROL_44866</v>
      </c>
      <c r="B19068" t="s">
        <v>79</v>
      </c>
      <c r="C19068" s="1">
        <v>44866</v>
      </c>
      <c r="D19068">
        <v>41.915999999999997</v>
      </c>
    </row>
    <row r="19069" spans="1:4" hidden="1" x14ac:dyDescent="0.35">
      <c r="A19069" s="3" t="str">
        <f t="shared" si="298"/>
        <v>ROST_44866</v>
      </c>
      <c r="B19069" t="s">
        <v>80</v>
      </c>
      <c r="C19069" s="1">
        <v>44866</v>
      </c>
      <c r="D19069">
        <v>94.433000000000007</v>
      </c>
    </row>
    <row r="19070" spans="1:4" hidden="1" x14ac:dyDescent="0.35">
      <c r="A19070" s="3" t="str">
        <f t="shared" si="298"/>
        <v>SEGA.L_44866</v>
      </c>
      <c r="B19070" t="s">
        <v>81</v>
      </c>
      <c r="C19070" s="1">
        <v>44866</v>
      </c>
      <c r="D19070">
        <v>93.387</v>
      </c>
    </row>
    <row r="19071" spans="1:4" hidden="1" x14ac:dyDescent="0.35">
      <c r="A19071" s="3" t="str">
        <f t="shared" si="298"/>
        <v>SHY_44866</v>
      </c>
      <c r="B19071" t="s">
        <v>82</v>
      </c>
      <c r="C19071" s="1">
        <v>44866</v>
      </c>
      <c r="D19071">
        <v>80.287000000000006</v>
      </c>
    </row>
    <row r="19072" spans="1:4" hidden="1" x14ac:dyDescent="0.35">
      <c r="A19072" s="3" t="str">
        <f t="shared" si="298"/>
        <v>SLV_44866</v>
      </c>
      <c r="B19072" t="s">
        <v>83</v>
      </c>
      <c r="C19072" s="1">
        <v>44866</v>
      </c>
      <c r="D19072">
        <v>18.05</v>
      </c>
    </row>
    <row r="19073" spans="1:4" hidden="1" x14ac:dyDescent="0.35">
      <c r="A19073" s="3" t="str">
        <f t="shared" si="298"/>
        <v>SPMV.L_44866</v>
      </c>
      <c r="B19073" t="s">
        <v>84</v>
      </c>
      <c r="C19073" s="1">
        <v>44866</v>
      </c>
      <c r="D19073">
        <v>74.13</v>
      </c>
    </row>
    <row r="19074" spans="1:4" hidden="1" x14ac:dyDescent="0.35">
      <c r="A19074" s="3" t="str">
        <f t="shared" ref="A19074:A19137" si="299">CONCATENATE(B19074,"_",C19074)</f>
        <v>TLT_44866</v>
      </c>
      <c r="B19074" t="s">
        <v>85</v>
      </c>
      <c r="C19074" s="1">
        <v>44866</v>
      </c>
      <c r="D19074">
        <v>96.058999999999997</v>
      </c>
    </row>
    <row r="19075" spans="1:4" hidden="1" x14ac:dyDescent="0.35">
      <c r="A19075" s="3" t="str">
        <f t="shared" si="299"/>
        <v>UNH_44866</v>
      </c>
      <c r="B19075" t="s">
        <v>86</v>
      </c>
      <c r="C19075" s="1">
        <v>44866</v>
      </c>
      <c r="D19075">
        <v>545.62800000000004</v>
      </c>
    </row>
    <row r="19076" spans="1:4" hidden="1" x14ac:dyDescent="0.35">
      <c r="A19076" s="3" t="str">
        <f t="shared" si="299"/>
        <v>URI_44866</v>
      </c>
      <c r="B19076" t="s">
        <v>87</v>
      </c>
      <c r="C19076" s="1">
        <v>44866</v>
      </c>
      <c r="D19076">
        <v>320.15300000000002</v>
      </c>
    </row>
    <row r="19077" spans="1:4" hidden="1" x14ac:dyDescent="0.35">
      <c r="A19077" s="3" t="str">
        <f t="shared" si="299"/>
        <v>V_44866</v>
      </c>
      <c r="B19077" t="s">
        <v>88</v>
      </c>
      <c r="C19077" s="1">
        <v>44866</v>
      </c>
      <c r="D19077">
        <v>206.065</v>
      </c>
    </row>
    <row r="19078" spans="1:4" hidden="1" x14ac:dyDescent="0.35">
      <c r="A19078" s="3" t="str">
        <f t="shared" si="299"/>
        <v>VRSK_44866</v>
      </c>
      <c r="B19078" t="s">
        <v>89</v>
      </c>
      <c r="C19078" s="1">
        <v>44866</v>
      </c>
      <c r="D19078">
        <v>181.16499999999999</v>
      </c>
    </row>
    <row r="19079" spans="1:4" hidden="1" x14ac:dyDescent="0.35">
      <c r="A19079" s="3" t="str">
        <f t="shared" si="299"/>
        <v>VXX_44866</v>
      </c>
      <c r="B19079" t="s">
        <v>90</v>
      </c>
      <c r="C19079" s="1">
        <v>44866</v>
      </c>
      <c r="D19079">
        <v>17.489999999999998</v>
      </c>
    </row>
    <row r="19080" spans="1:4" hidden="1" x14ac:dyDescent="0.35">
      <c r="A19080" s="3" t="str">
        <f t="shared" si="299"/>
        <v>WRK_44866</v>
      </c>
      <c r="B19080" t="s">
        <v>91</v>
      </c>
      <c r="C19080" s="1">
        <v>44866</v>
      </c>
      <c r="D19080">
        <v>33.503</v>
      </c>
    </row>
    <row r="19081" spans="1:4" hidden="1" x14ac:dyDescent="0.35">
      <c r="A19081" s="3" t="str">
        <f t="shared" si="299"/>
        <v>XLB_44866</v>
      </c>
      <c r="B19081" t="s">
        <v>92</v>
      </c>
      <c r="C19081" s="1">
        <v>44866</v>
      </c>
      <c r="D19081">
        <v>73.792000000000002</v>
      </c>
    </row>
    <row r="19082" spans="1:4" hidden="1" x14ac:dyDescent="0.35">
      <c r="A19082" s="3" t="str">
        <f t="shared" si="299"/>
        <v>XLC_44866</v>
      </c>
      <c r="B19082" t="s">
        <v>93</v>
      </c>
      <c r="C19082" s="1">
        <v>44866</v>
      </c>
      <c r="D19082">
        <v>47.783000000000001</v>
      </c>
    </row>
    <row r="19083" spans="1:4" hidden="1" x14ac:dyDescent="0.35">
      <c r="A19083" s="3" t="str">
        <f t="shared" si="299"/>
        <v>XLE_44866</v>
      </c>
      <c r="B19083" t="s">
        <v>94</v>
      </c>
      <c r="C19083" s="1">
        <v>44866</v>
      </c>
      <c r="D19083">
        <v>89.944000000000003</v>
      </c>
    </row>
    <row r="19084" spans="1:4" hidden="1" x14ac:dyDescent="0.35">
      <c r="A19084" s="3" t="str">
        <f t="shared" si="299"/>
        <v>XLF_44866</v>
      </c>
      <c r="B19084" t="s">
        <v>95</v>
      </c>
      <c r="C19084" s="1">
        <v>44866</v>
      </c>
      <c r="D19084">
        <v>33.857999999999997</v>
      </c>
    </row>
    <row r="19085" spans="1:4" hidden="1" x14ac:dyDescent="0.35">
      <c r="A19085" s="3" t="str">
        <f t="shared" si="299"/>
        <v>XLI_44866</v>
      </c>
      <c r="B19085" t="s">
        <v>96</v>
      </c>
      <c r="C19085" s="1">
        <v>44866</v>
      </c>
      <c r="D19085">
        <v>93.813000000000002</v>
      </c>
    </row>
    <row r="19086" spans="1:4" hidden="1" x14ac:dyDescent="0.35">
      <c r="A19086" s="3" t="str">
        <f t="shared" si="299"/>
        <v>XLK_44866</v>
      </c>
      <c r="B19086" t="s">
        <v>97</v>
      </c>
      <c r="C19086" s="1">
        <v>44866</v>
      </c>
      <c r="D19086">
        <v>126.437</v>
      </c>
    </row>
    <row r="19087" spans="1:4" hidden="1" x14ac:dyDescent="0.35">
      <c r="A19087" s="3" t="str">
        <f t="shared" si="299"/>
        <v>XLP_44866</v>
      </c>
      <c r="B19087" t="s">
        <v>98</v>
      </c>
      <c r="C19087" s="1">
        <v>44866</v>
      </c>
      <c r="D19087">
        <v>71.994</v>
      </c>
    </row>
    <row r="19088" spans="1:4" hidden="1" x14ac:dyDescent="0.35">
      <c r="A19088" s="3" t="str">
        <f t="shared" si="299"/>
        <v>XLU_44866</v>
      </c>
      <c r="B19088" t="s">
        <v>99</v>
      </c>
      <c r="C19088" s="1">
        <v>44866</v>
      </c>
      <c r="D19088">
        <v>66.495999999999995</v>
      </c>
    </row>
    <row r="19089" spans="1:4" hidden="1" x14ac:dyDescent="0.35">
      <c r="A19089" s="3" t="str">
        <f t="shared" si="299"/>
        <v>XLV_44866</v>
      </c>
      <c r="B19089" t="s">
        <v>100</v>
      </c>
      <c r="C19089" s="1">
        <v>44866</v>
      </c>
      <c r="D19089">
        <v>132.285</v>
      </c>
    </row>
    <row r="19090" spans="1:4" hidden="1" x14ac:dyDescent="0.35">
      <c r="A19090" s="3" t="str">
        <f t="shared" si="299"/>
        <v>XLY_44866</v>
      </c>
      <c r="B19090" t="s">
        <v>101</v>
      </c>
      <c r="C19090" s="1">
        <v>44866</v>
      </c>
      <c r="D19090">
        <v>142.18</v>
      </c>
    </row>
    <row r="19091" spans="1:4" hidden="1" x14ac:dyDescent="0.35">
      <c r="A19091" s="3" t="str">
        <f t="shared" si="299"/>
        <v>XOM_44866</v>
      </c>
      <c r="B19091" t="s">
        <v>102</v>
      </c>
      <c r="C19091" s="1">
        <v>44866</v>
      </c>
      <c r="D19091">
        <v>110.14100000000001</v>
      </c>
    </row>
    <row r="19092" spans="1:4" hidden="1" x14ac:dyDescent="0.35">
      <c r="A19092" s="3" t="str">
        <f t="shared" si="299"/>
        <v>ABBV_44867</v>
      </c>
      <c r="B19092" t="s">
        <v>3</v>
      </c>
      <c r="C19092" s="1">
        <v>44867</v>
      </c>
      <c r="D19092">
        <v>143.15899999999999</v>
      </c>
    </row>
    <row r="19093" spans="1:4" hidden="1" x14ac:dyDescent="0.35">
      <c r="A19093" s="3" t="str">
        <f t="shared" si="299"/>
        <v>ACN_44867</v>
      </c>
      <c r="B19093" t="s">
        <v>4</v>
      </c>
      <c r="C19093" s="1">
        <v>44867</v>
      </c>
      <c r="D19093">
        <v>271.33999999999997</v>
      </c>
    </row>
    <row r="19094" spans="1:4" hidden="1" x14ac:dyDescent="0.35">
      <c r="A19094" s="3" t="str">
        <f t="shared" si="299"/>
        <v>AEP_44867</v>
      </c>
      <c r="B19094" t="s">
        <v>5</v>
      </c>
      <c r="C19094" s="1">
        <v>44867</v>
      </c>
      <c r="D19094">
        <v>86.587000000000003</v>
      </c>
    </row>
    <row r="19095" spans="1:4" hidden="1" x14ac:dyDescent="0.35">
      <c r="A19095" s="3" t="str">
        <f t="shared" si="299"/>
        <v>AIZ_44867</v>
      </c>
      <c r="B19095" t="s">
        <v>6</v>
      </c>
      <c r="C19095" s="1">
        <v>44867</v>
      </c>
      <c r="D19095">
        <v>130.298</v>
      </c>
    </row>
    <row r="19096" spans="1:4" hidden="1" x14ac:dyDescent="0.35">
      <c r="A19096" s="3" t="str">
        <f t="shared" si="299"/>
        <v>ALLE_44867</v>
      </c>
      <c r="B19096" t="s">
        <v>7</v>
      </c>
      <c r="C19096" s="1">
        <v>44867</v>
      </c>
      <c r="D19096">
        <v>101.629</v>
      </c>
    </row>
    <row r="19097" spans="1:4" hidden="1" x14ac:dyDescent="0.35">
      <c r="A19097" s="3" t="str">
        <f t="shared" si="299"/>
        <v>AMAT_44867</v>
      </c>
      <c r="B19097" t="s">
        <v>8</v>
      </c>
      <c r="C19097" s="1">
        <v>44867</v>
      </c>
      <c r="D19097">
        <v>87.546999999999997</v>
      </c>
    </row>
    <row r="19098" spans="1:4" hidden="1" x14ac:dyDescent="0.35">
      <c r="A19098" s="3" t="str">
        <f t="shared" si="299"/>
        <v>AMP_44867</v>
      </c>
      <c r="B19098" t="s">
        <v>9</v>
      </c>
      <c r="C19098" s="1">
        <v>44867</v>
      </c>
      <c r="D19098">
        <v>306.42700000000002</v>
      </c>
    </row>
    <row r="19099" spans="1:4" hidden="1" x14ac:dyDescent="0.35">
      <c r="A19099" s="3" t="str">
        <f t="shared" si="299"/>
        <v>AMZN_44867</v>
      </c>
      <c r="B19099" t="s">
        <v>10</v>
      </c>
      <c r="C19099" s="1">
        <v>44867</v>
      </c>
      <c r="D19099">
        <v>92.12</v>
      </c>
    </row>
    <row r="19100" spans="1:4" hidden="1" x14ac:dyDescent="0.35">
      <c r="A19100" s="3" t="str">
        <f t="shared" si="299"/>
        <v>AVB_44867</v>
      </c>
      <c r="B19100" t="s">
        <v>11</v>
      </c>
      <c r="C19100" s="1">
        <v>44867</v>
      </c>
      <c r="D19100">
        <v>169.49</v>
      </c>
    </row>
    <row r="19101" spans="1:4" hidden="1" x14ac:dyDescent="0.35">
      <c r="A19101" s="3" t="str">
        <f t="shared" si="299"/>
        <v>AVY_44867</v>
      </c>
      <c r="B19101" t="s">
        <v>12</v>
      </c>
      <c r="C19101" s="1">
        <v>44867</v>
      </c>
      <c r="D19101">
        <v>164.851</v>
      </c>
    </row>
    <row r="19102" spans="1:4" hidden="1" x14ac:dyDescent="0.35">
      <c r="A19102" s="3" t="str">
        <f t="shared" si="299"/>
        <v>AXP_44867</v>
      </c>
      <c r="B19102" t="s">
        <v>13</v>
      </c>
      <c r="C19102" s="1">
        <v>44867</v>
      </c>
      <c r="D19102">
        <v>143.00399999999999</v>
      </c>
    </row>
    <row r="19103" spans="1:4" hidden="1" x14ac:dyDescent="0.35">
      <c r="A19103" s="3" t="str">
        <f t="shared" si="299"/>
        <v>BDX_44867</v>
      </c>
      <c r="B19103" t="s">
        <v>14</v>
      </c>
      <c r="C19103" s="1">
        <v>44867</v>
      </c>
      <c r="D19103">
        <v>227.15799999999999</v>
      </c>
    </row>
    <row r="19104" spans="1:4" hidden="1" x14ac:dyDescent="0.35">
      <c r="A19104" s="3" t="str">
        <f t="shared" si="299"/>
        <v>BF-B_44867</v>
      </c>
      <c r="B19104" t="s">
        <v>15</v>
      </c>
      <c r="C19104" s="1">
        <v>44867</v>
      </c>
      <c r="D19104">
        <v>66.253</v>
      </c>
    </row>
    <row r="19105" spans="1:4" hidden="1" x14ac:dyDescent="0.35">
      <c r="A19105" s="3" t="str">
        <f t="shared" si="299"/>
        <v>BMY_44867</v>
      </c>
      <c r="B19105" t="s">
        <v>16</v>
      </c>
      <c r="C19105" s="1">
        <v>44867</v>
      </c>
      <c r="D19105">
        <v>76.828000000000003</v>
      </c>
    </row>
    <row r="19106" spans="1:4" hidden="1" x14ac:dyDescent="0.35">
      <c r="A19106" s="3" t="str">
        <f t="shared" si="299"/>
        <v>BR_44867</v>
      </c>
      <c r="B19106" t="s">
        <v>17</v>
      </c>
      <c r="C19106" s="1">
        <v>44867</v>
      </c>
      <c r="D19106">
        <v>137.042</v>
      </c>
    </row>
    <row r="19107" spans="1:4" hidden="1" x14ac:dyDescent="0.35">
      <c r="A19107" s="3" t="str">
        <f t="shared" si="299"/>
        <v>CARR_44867</v>
      </c>
      <c r="B19107" t="s">
        <v>18</v>
      </c>
      <c r="C19107" s="1">
        <v>44867</v>
      </c>
      <c r="D19107">
        <v>38.945</v>
      </c>
    </row>
    <row r="19108" spans="1:4" hidden="1" x14ac:dyDescent="0.35">
      <c r="A19108" s="3" t="str">
        <f t="shared" si="299"/>
        <v>CDW_44867</v>
      </c>
      <c r="B19108" t="s">
        <v>19</v>
      </c>
      <c r="C19108" s="1">
        <v>44867</v>
      </c>
      <c r="D19108">
        <v>171.86</v>
      </c>
    </row>
    <row r="19109" spans="1:4" hidden="1" x14ac:dyDescent="0.35">
      <c r="A19109" s="3" t="str">
        <f t="shared" si="299"/>
        <v>CE_44867</v>
      </c>
      <c r="B19109" t="s">
        <v>20</v>
      </c>
      <c r="C19109" s="1">
        <v>44867</v>
      </c>
      <c r="D19109">
        <v>93.456999999999994</v>
      </c>
    </row>
    <row r="19110" spans="1:4" hidden="1" x14ac:dyDescent="0.35">
      <c r="A19110" s="3" t="str">
        <f t="shared" si="299"/>
        <v>CHTR_44867</v>
      </c>
      <c r="B19110" t="s">
        <v>21</v>
      </c>
      <c r="C19110" s="1">
        <v>44867</v>
      </c>
      <c r="D19110">
        <v>347.25</v>
      </c>
    </row>
    <row r="19111" spans="1:4" hidden="1" x14ac:dyDescent="0.35">
      <c r="A19111" s="3" t="str">
        <f t="shared" si="299"/>
        <v>CNC_44867</v>
      </c>
      <c r="B19111" t="s">
        <v>22</v>
      </c>
      <c r="C19111" s="1">
        <v>44867</v>
      </c>
      <c r="D19111">
        <v>85.06</v>
      </c>
    </row>
    <row r="19112" spans="1:4" hidden="1" x14ac:dyDescent="0.35">
      <c r="A19112" s="3" t="str">
        <f t="shared" si="299"/>
        <v>CNP_44867</v>
      </c>
      <c r="B19112" t="s">
        <v>23</v>
      </c>
      <c r="C19112" s="1">
        <v>44867</v>
      </c>
      <c r="D19112">
        <v>27.754999999999999</v>
      </c>
    </row>
    <row r="19113" spans="1:4" hidden="1" x14ac:dyDescent="0.35">
      <c r="A19113" s="3" t="str">
        <f t="shared" si="299"/>
        <v>COP_44867</v>
      </c>
      <c r="B19113" t="s">
        <v>24</v>
      </c>
      <c r="C19113" s="1">
        <v>44867</v>
      </c>
      <c r="D19113">
        <v>124.678</v>
      </c>
    </row>
    <row r="19114" spans="1:4" hidden="1" x14ac:dyDescent="0.35">
      <c r="A19114" s="3" t="str">
        <f t="shared" si="299"/>
        <v>CTAS_44867</v>
      </c>
      <c r="B19114" t="s">
        <v>25</v>
      </c>
      <c r="C19114" s="1">
        <v>44867</v>
      </c>
      <c r="D19114">
        <v>413.67</v>
      </c>
    </row>
    <row r="19115" spans="1:4" hidden="1" x14ac:dyDescent="0.35">
      <c r="A19115" s="3" t="str">
        <f t="shared" si="299"/>
        <v>CZR_44867</v>
      </c>
      <c r="B19115" t="s">
        <v>26</v>
      </c>
      <c r="C19115" s="1">
        <v>44867</v>
      </c>
      <c r="D19115">
        <v>44.08</v>
      </c>
    </row>
    <row r="19116" spans="1:4" hidden="1" x14ac:dyDescent="0.35">
      <c r="A19116" s="3" t="str">
        <f t="shared" si="299"/>
        <v>DG_44867</v>
      </c>
      <c r="B19116" t="s">
        <v>27</v>
      </c>
      <c r="C19116" s="1">
        <v>44867</v>
      </c>
      <c r="D19116">
        <v>249.126</v>
      </c>
    </row>
    <row r="19117" spans="1:4" hidden="1" x14ac:dyDescent="0.35">
      <c r="A19117" s="3" t="str">
        <f t="shared" si="299"/>
        <v>DPZ_44867</v>
      </c>
      <c r="B19117" t="s">
        <v>28</v>
      </c>
      <c r="C19117" s="1">
        <v>44867</v>
      </c>
      <c r="D19117">
        <v>337.99900000000002</v>
      </c>
    </row>
    <row r="19118" spans="1:4" x14ac:dyDescent="0.35">
      <c r="A19118" s="3" t="str">
        <f t="shared" si="299"/>
        <v>DRE_44867</v>
      </c>
      <c r="B19118" t="s">
        <v>29</v>
      </c>
      <c r="C19118" s="1">
        <v>44867</v>
      </c>
      <c r="D19118">
        <v>48.2</v>
      </c>
    </row>
    <row r="19119" spans="1:4" hidden="1" x14ac:dyDescent="0.35">
      <c r="A19119" s="3" t="str">
        <f t="shared" si="299"/>
        <v>DXC_44867</v>
      </c>
      <c r="B19119" t="s">
        <v>30</v>
      </c>
      <c r="C19119" s="1">
        <v>44867</v>
      </c>
      <c r="D19119">
        <v>28.16</v>
      </c>
    </row>
    <row r="19120" spans="1:4" hidden="1" x14ac:dyDescent="0.35">
      <c r="A19120" s="3" t="str">
        <f t="shared" si="299"/>
        <v>EWA_44867</v>
      </c>
      <c r="B19120" t="s">
        <v>31</v>
      </c>
      <c r="C19120" s="1">
        <v>44867</v>
      </c>
      <c r="D19120">
        <v>20.248000000000001</v>
      </c>
    </row>
    <row r="19121" spans="1:4" hidden="1" x14ac:dyDescent="0.35">
      <c r="A19121" s="3" t="str">
        <f t="shared" si="299"/>
        <v>EWC_44867</v>
      </c>
      <c r="B19121" t="s">
        <v>32</v>
      </c>
      <c r="C19121" s="1">
        <v>44867</v>
      </c>
      <c r="D19121">
        <v>32.08</v>
      </c>
    </row>
    <row r="19122" spans="1:4" hidden="1" x14ac:dyDescent="0.35">
      <c r="A19122" s="3" t="str">
        <f t="shared" si="299"/>
        <v>EWG_44867</v>
      </c>
      <c r="B19122" t="s">
        <v>33</v>
      </c>
      <c r="C19122" s="1">
        <v>44867</v>
      </c>
      <c r="D19122">
        <v>21.483000000000001</v>
      </c>
    </row>
    <row r="19123" spans="1:4" hidden="1" x14ac:dyDescent="0.35">
      <c r="A19123" s="3" t="str">
        <f t="shared" si="299"/>
        <v>EWH_44867</v>
      </c>
      <c r="B19123" t="s">
        <v>34</v>
      </c>
      <c r="C19123" s="1">
        <v>44867</v>
      </c>
      <c r="D19123">
        <v>16.646999999999998</v>
      </c>
    </row>
    <row r="19124" spans="1:4" hidden="1" x14ac:dyDescent="0.35">
      <c r="A19124" s="3" t="str">
        <f t="shared" si="299"/>
        <v>EWJ_44867</v>
      </c>
      <c r="B19124" t="s">
        <v>35</v>
      </c>
      <c r="C19124" s="1">
        <v>44867</v>
      </c>
      <c r="D19124">
        <v>49.927</v>
      </c>
    </row>
    <row r="19125" spans="1:4" hidden="1" x14ac:dyDescent="0.35">
      <c r="A19125" s="3" t="str">
        <f t="shared" si="299"/>
        <v>EWL_44867</v>
      </c>
      <c r="B19125" t="s">
        <v>36</v>
      </c>
      <c r="C19125" s="1">
        <v>44867</v>
      </c>
      <c r="D19125">
        <v>38.68</v>
      </c>
    </row>
    <row r="19126" spans="1:4" hidden="1" x14ac:dyDescent="0.35">
      <c r="A19126" s="3" t="str">
        <f t="shared" si="299"/>
        <v>EWQ_44867</v>
      </c>
      <c r="B19126" t="s">
        <v>37</v>
      </c>
      <c r="C19126" s="1">
        <v>44867</v>
      </c>
      <c r="D19126">
        <v>29.213000000000001</v>
      </c>
    </row>
    <row r="19127" spans="1:4" hidden="1" x14ac:dyDescent="0.35">
      <c r="A19127" s="3" t="str">
        <f t="shared" si="299"/>
        <v>EWT_44867</v>
      </c>
      <c r="B19127" t="s">
        <v>38</v>
      </c>
      <c r="C19127" s="1">
        <v>44867</v>
      </c>
      <c r="D19127">
        <v>35.198999999999998</v>
      </c>
    </row>
    <row r="19128" spans="1:4" hidden="1" x14ac:dyDescent="0.35">
      <c r="A19128" s="3" t="str">
        <f t="shared" si="299"/>
        <v>EWU_44867</v>
      </c>
      <c r="B19128" t="s">
        <v>39</v>
      </c>
      <c r="C19128" s="1">
        <v>44867</v>
      </c>
      <c r="D19128">
        <v>27.443999999999999</v>
      </c>
    </row>
    <row r="19129" spans="1:4" hidden="1" x14ac:dyDescent="0.35">
      <c r="A19129" s="3" t="str">
        <f t="shared" si="299"/>
        <v>EWY_44867</v>
      </c>
      <c r="B19129" t="s">
        <v>40</v>
      </c>
      <c r="C19129" s="1">
        <v>44867</v>
      </c>
      <c r="D19129">
        <v>51.12</v>
      </c>
    </row>
    <row r="19130" spans="1:4" hidden="1" x14ac:dyDescent="0.35">
      <c r="A19130" s="3" t="str">
        <f t="shared" si="299"/>
        <v>EWZ_44867</v>
      </c>
      <c r="B19130" t="s">
        <v>41</v>
      </c>
      <c r="C19130" s="1">
        <v>44867</v>
      </c>
      <c r="D19130">
        <v>29.936</v>
      </c>
    </row>
    <row r="19131" spans="1:4" hidden="1" x14ac:dyDescent="0.35">
      <c r="A19131" s="3" t="str">
        <f t="shared" si="299"/>
        <v>FTV_44867</v>
      </c>
      <c r="B19131" t="s">
        <v>43</v>
      </c>
      <c r="C19131" s="1">
        <v>44867</v>
      </c>
      <c r="D19131">
        <v>62.183999999999997</v>
      </c>
    </row>
    <row r="19132" spans="1:4" hidden="1" x14ac:dyDescent="0.35">
      <c r="A19132" s="3" t="str">
        <f t="shared" si="299"/>
        <v>GOOG_44867</v>
      </c>
      <c r="B19132" t="s">
        <v>44</v>
      </c>
      <c r="C19132" s="1">
        <v>44867</v>
      </c>
      <c r="D19132">
        <v>87.07</v>
      </c>
    </row>
    <row r="19133" spans="1:4" hidden="1" x14ac:dyDescent="0.35">
      <c r="A19133" s="3" t="str">
        <f t="shared" si="299"/>
        <v>GPC_44867</v>
      </c>
      <c r="B19133" t="s">
        <v>45</v>
      </c>
      <c r="C19133" s="1">
        <v>44867</v>
      </c>
      <c r="D19133">
        <v>174.215</v>
      </c>
    </row>
    <row r="19134" spans="1:4" hidden="1" x14ac:dyDescent="0.35">
      <c r="A19134" s="3" t="str">
        <f t="shared" si="299"/>
        <v>GSG_44867</v>
      </c>
      <c r="B19134" t="s">
        <v>46</v>
      </c>
      <c r="C19134" s="1">
        <v>44867</v>
      </c>
      <c r="D19134">
        <v>22.23</v>
      </c>
    </row>
    <row r="19135" spans="1:4" hidden="1" x14ac:dyDescent="0.35">
      <c r="A19135" s="3" t="str">
        <f t="shared" si="299"/>
        <v>HIG_44867</v>
      </c>
      <c r="B19135" t="s">
        <v>47</v>
      </c>
      <c r="C19135" s="1">
        <v>44867</v>
      </c>
      <c r="D19135">
        <v>71.963999999999999</v>
      </c>
    </row>
    <row r="19136" spans="1:4" hidden="1" x14ac:dyDescent="0.35">
      <c r="A19136" s="3" t="str">
        <f t="shared" si="299"/>
        <v>HIGH.L_44867</v>
      </c>
      <c r="B19136" t="s">
        <v>48</v>
      </c>
      <c r="C19136" s="1">
        <v>44867</v>
      </c>
      <c r="D19136">
        <v>4.8899999999999997</v>
      </c>
    </row>
    <row r="19137" spans="1:4" hidden="1" x14ac:dyDescent="0.35">
      <c r="A19137" s="3" t="str">
        <f t="shared" si="299"/>
        <v>HST_44867</v>
      </c>
      <c r="B19137" t="s">
        <v>49</v>
      </c>
      <c r="C19137" s="1">
        <v>44867</v>
      </c>
      <c r="D19137">
        <v>17.864000000000001</v>
      </c>
    </row>
    <row r="19138" spans="1:4" hidden="1" x14ac:dyDescent="0.35">
      <c r="A19138" s="3" t="str">
        <f t="shared" ref="A19138:A19201" si="300">CONCATENATE(B19138,"_",C19138)</f>
        <v>HYG_44867</v>
      </c>
      <c r="B19138" t="s">
        <v>50</v>
      </c>
      <c r="C19138" s="1">
        <v>44867</v>
      </c>
      <c r="D19138">
        <v>71.882999999999996</v>
      </c>
    </row>
    <row r="19139" spans="1:4" hidden="1" x14ac:dyDescent="0.35">
      <c r="A19139" s="3" t="str">
        <f t="shared" si="300"/>
        <v>IAU_44867</v>
      </c>
      <c r="B19139" t="s">
        <v>51</v>
      </c>
      <c r="C19139" s="1">
        <v>44867</v>
      </c>
      <c r="D19139">
        <v>31.06</v>
      </c>
    </row>
    <row r="19140" spans="1:4" hidden="1" x14ac:dyDescent="0.35">
      <c r="A19140" s="3" t="str">
        <f t="shared" si="300"/>
        <v>ICLN_44867</v>
      </c>
      <c r="B19140" t="s">
        <v>52</v>
      </c>
      <c r="C19140" s="1">
        <v>44867</v>
      </c>
      <c r="D19140">
        <v>18.597000000000001</v>
      </c>
    </row>
    <row r="19141" spans="1:4" hidden="1" x14ac:dyDescent="0.35">
      <c r="A19141" s="3" t="str">
        <f t="shared" si="300"/>
        <v>IEAA.L_44867</v>
      </c>
      <c r="B19141" t="s">
        <v>53</v>
      </c>
      <c r="C19141" s="1">
        <v>44867</v>
      </c>
      <c r="D19141">
        <v>4.5780000000000003</v>
      </c>
    </row>
    <row r="19142" spans="1:4" hidden="1" x14ac:dyDescent="0.35">
      <c r="A19142" s="3" t="str">
        <f t="shared" si="300"/>
        <v>IEF_44867</v>
      </c>
      <c r="B19142" t="s">
        <v>54</v>
      </c>
      <c r="C19142" s="1">
        <v>44867</v>
      </c>
      <c r="D19142">
        <v>93.647000000000006</v>
      </c>
    </row>
    <row r="19143" spans="1:4" hidden="1" x14ac:dyDescent="0.35">
      <c r="A19143" s="3" t="str">
        <f t="shared" si="300"/>
        <v>IEFM.L_44867</v>
      </c>
      <c r="B19143" t="s">
        <v>55</v>
      </c>
      <c r="C19143" s="1">
        <v>44867</v>
      </c>
      <c r="D19143">
        <v>718.65</v>
      </c>
    </row>
    <row r="19144" spans="1:4" hidden="1" x14ac:dyDescent="0.35">
      <c r="A19144" s="3" t="str">
        <f t="shared" si="300"/>
        <v>IEMG_44867</v>
      </c>
      <c r="B19144" t="s">
        <v>56</v>
      </c>
      <c r="C19144" s="1">
        <v>44867</v>
      </c>
      <c r="D19144">
        <v>42.122</v>
      </c>
    </row>
    <row r="19145" spans="1:4" hidden="1" x14ac:dyDescent="0.35">
      <c r="A19145" s="3" t="str">
        <f t="shared" si="300"/>
        <v>IEUS_44867</v>
      </c>
      <c r="B19145" t="s">
        <v>57</v>
      </c>
      <c r="C19145" s="1">
        <v>44867</v>
      </c>
      <c r="D19145">
        <v>43.959000000000003</v>
      </c>
    </row>
    <row r="19146" spans="1:4" hidden="1" x14ac:dyDescent="0.35">
      <c r="A19146" s="3" t="str">
        <f t="shared" si="300"/>
        <v>IEVL.L_44867</v>
      </c>
      <c r="B19146" t="s">
        <v>58</v>
      </c>
      <c r="C19146" s="1">
        <v>44867</v>
      </c>
      <c r="D19146">
        <v>6.7919999999999998</v>
      </c>
    </row>
    <row r="19147" spans="1:4" hidden="1" x14ac:dyDescent="0.35">
      <c r="A19147" s="3" t="str">
        <f t="shared" si="300"/>
        <v>IGF_44867</v>
      </c>
      <c r="B19147" t="s">
        <v>59</v>
      </c>
      <c r="C19147" s="1">
        <v>44867</v>
      </c>
      <c r="D19147">
        <v>43.274000000000001</v>
      </c>
    </row>
    <row r="19148" spans="1:4" hidden="1" x14ac:dyDescent="0.35">
      <c r="A19148" s="3" t="str">
        <f t="shared" si="300"/>
        <v>INDA_44867</v>
      </c>
      <c r="B19148" t="s">
        <v>60</v>
      </c>
      <c r="C19148" s="1">
        <v>44867</v>
      </c>
      <c r="D19148">
        <v>41.92</v>
      </c>
    </row>
    <row r="19149" spans="1:4" hidden="1" x14ac:dyDescent="0.35">
      <c r="A19149" s="3" t="str">
        <f t="shared" si="300"/>
        <v>IUMO.L_44867</v>
      </c>
      <c r="B19149" t="s">
        <v>61</v>
      </c>
      <c r="C19149" s="1">
        <v>44867</v>
      </c>
      <c r="D19149">
        <v>10.244999999999999</v>
      </c>
    </row>
    <row r="19150" spans="1:4" hidden="1" x14ac:dyDescent="0.35">
      <c r="A19150" s="3" t="str">
        <f t="shared" si="300"/>
        <v>IUVL.L_44867</v>
      </c>
      <c r="B19150" t="s">
        <v>62</v>
      </c>
      <c r="C19150" s="1">
        <v>44867</v>
      </c>
      <c r="D19150">
        <v>8.1649999999999991</v>
      </c>
    </row>
    <row r="19151" spans="1:4" hidden="1" x14ac:dyDescent="0.35">
      <c r="A19151" s="3" t="str">
        <f t="shared" si="300"/>
        <v>IVV_44867</v>
      </c>
      <c r="B19151" t="s">
        <v>63</v>
      </c>
      <c r="C19151" s="1">
        <v>44867</v>
      </c>
      <c r="D19151">
        <v>374.73</v>
      </c>
    </row>
    <row r="19152" spans="1:4" hidden="1" x14ac:dyDescent="0.35">
      <c r="A19152" s="3" t="str">
        <f t="shared" si="300"/>
        <v>IWM_44867</v>
      </c>
      <c r="B19152" t="s">
        <v>64</v>
      </c>
      <c r="C19152" s="1">
        <v>44867</v>
      </c>
      <c r="D19152">
        <v>176.67500000000001</v>
      </c>
    </row>
    <row r="19153" spans="1:4" hidden="1" x14ac:dyDescent="0.35">
      <c r="A19153" s="3" t="str">
        <f t="shared" si="300"/>
        <v>IXN_44867</v>
      </c>
      <c r="B19153" t="s">
        <v>65</v>
      </c>
      <c r="C19153" s="1">
        <v>44867</v>
      </c>
      <c r="D19153">
        <v>43.460999999999999</v>
      </c>
    </row>
    <row r="19154" spans="1:4" hidden="1" x14ac:dyDescent="0.35">
      <c r="A19154" s="3" t="str">
        <f t="shared" si="300"/>
        <v>JPEA.L_44867</v>
      </c>
      <c r="B19154" t="s">
        <v>66</v>
      </c>
      <c r="C19154" s="1">
        <v>44867</v>
      </c>
      <c r="D19154">
        <v>4.5439999999999996</v>
      </c>
    </row>
    <row r="19155" spans="1:4" hidden="1" x14ac:dyDescent="0.35">
      <c r="A19155" s="3" t="str">
        <f t="shared" si="300"/>
        <v>JPM_44867</v>
      </c>
      <c r="B19155" t="s">
        <v>67</v>
      </c>
      <c r="C19155" s="1">
        <v>44867</v>
      </c>
      <c r="D19155">
        <v>126.039</v>
      </c>
    </row>
    <row r="19156" spans="1:4" hidden="1" x14ac:dyDescent="0.35">
      <c r="A19156" s="3" t="str">
        <f t="shared" si="300"/>
        <v>KR_44867</v>
      </c>
      <c r="B19156" t="s">
        <v>68</v>
      </c>
      <c r="C19156" s="1">
        <v>44867</v>
      </c>
      <c r="D19156">
        <v>46.04</v>
      </c>
    </row>
    <row r="19157" spans="1:4" hidden="1" x14ac:dyDescent="0.35">
      <c r="A19157" s="3" t="str">
        <f t="shared" si="300"/>
        <v>LQD_44867</v>
      </c>
      <c r="B19157" t="s">
        <v>69</v>
      </c>
      <c r="C19157" s="1">
        <v>44867</v>
      </c>
      <c r="D19157">
        <v>100.66200000000001</v>
      </c>
    </row>
    <row r="19158" spans="1:4" hidden="1" x14ac:dyDescent="0.35">
      <c r="A19158" s="3" t="str">
        <f t="shared" si="300"/>
        <v>MCHI_44867</v>
      </c>
      <c r="B19158" t="s">
        <v>70</v>
      </c>
      <c r="C19158" s="1">
        <v>44867</v>
      </c>
      <c r="D19158">
        <v>36.869</v>
      </c>
    </row>
    <row r="19159" spans="1:4" hidden="1" x14ac:dyDescent="0.35">
      <c r="A19159" s="3" t="str">
        <f t="shared" si="300"/>
        <v>META_44867</v>
      </c>
      <c r="B19159" t="s">
        <v>144</v>
      </c>
      <c r="C19159" s="1">
        <v>44867</v>
      </c>
      <c r="D19159">
        <v>90.54</v>
      </c>
    </row>
    <row r="19160" spans="1:4" hidden="1" x14ac:dyDescent="0.35">
      <c r="A19160" s="3" t="str">
        <f t="shared" si="300"/>
        <v>MVEU.L_44867</v>
      </c>
      <c r="B19160" t="s">
        <v>71</v>
      </c>
      <c r="C19160" s="1">
        <v>44867</v>
      </c>
      <c r="D19160">
        <v>48.2</v>
      </c>
    </row>
    <row r="19161" spans="1:4" hidden="1" x14ac:dyDescent="0.35">
      <c r="A19161" s="3" t="str">
        <f t="shared" si="300"/>
        <v>OGN_44867</v>
      </c>
      <c r="B19161" t="s">
        <v>72</v>
      </c>
      <c r="C19161" s="1">
        <v>44867</v>
      </c>
      <c r="D19161">
        <v>25.635999999999999</v>
      </c>
    </row>
    <row r="19162" spans="1:4" hidden="1" x14ac:dyDescent="0.35">
      <c r="A19162" s="3" t="str">
        <f t="shared" si="300"/>
        <v>PG_44867</v>
      </c>
      <c r="B19162" t="s">
        <v>73</v>
      </c>
      <c r="C19162" s="1">
        <v>44867</v>
      </c>
      <c r="D19162">
        <v>132.11099999999999</v>
      </c>
    </row>
    <row r="19163" spans="1:4" hidden="1" x14ac:dyDescent="0.35">
      <c r="A19163" s="3" t="str">
        <f t="shared" si="300"/>
        <v>PPL_44867</v>
      </c>
      <c r="B19163" t="s">
        <v>74</v>
      </c>
      <c r="C19163" s="1">
        <v>44867</v>
      </c>
      <c r="D19163">
        <v>25.917000000000002</v>
      </c>
    </row>
    <row r="19164" spans="1:4" hidden="1" x14ac:dyDescent="0.35">
      <c r="A19164" s="3" t="str">
        <f t="shared" si="300"/>
        <v>PRU_44867</v>
      </c>
      <c r="B19164" t="s">
        <v>75</v>
      </c>
      <c r="C19164" s="1">
        <v>44867</v>
      </c>
      <c r="D19164">
        <v>104.113</v>
      </c>
    </row>
    <row r="19165" spans="1:4" hidden="1" x14ac:dyDescent="0.35">
      <c r="A19165" s="3" t="str">
        <f t="shared" si="300"/>
        <v>PYPL_44867</v>
      </c>
      <c r="B19165" t="s">
        <v>76</v>
      </c>
      <c r="C19165" s="1">
        <v>44867</v>
      </c>
      <c r="D19165">
        <v>79.45</v>
      </c>
    </row>
    <row r="19166" spans="1:4" hidden="1" x14ac:dyDescent="0.35">
      <c r="A19166" s="3" t="str">
        <f t="shared" si="300"/>
        <v>RE_44867</v>
      </c>
      <c r="B19166" t="s">
        <v>77</v>
      </c>
      <c r="C19166" s="1">
        <v>44867</v>
      </c>
      <c r="D19166">
        <v>320.23099999999999</v>
      </c>
    </row>
    <row r="19167" spans="1:4" hidden="1" x14ac:dyDescent="0.35">
      <c r="A19167" s="3" t="str">
        <f t="shared" si="300"/>
        <v>REET_44867</v>
      </c>
      <c r="B19167" t="s">
        <v>78</v>
      </c>
      <c r="C19167" s="1">
        <v>44867</v>
      </c>
      <c r="D19167">
        <v>21.63</v>
      </c>
    </row>
    <row r="19168" spans="1:4" hidden="1" x14ac:dyDescent="0.35">
      <c r="A19168" s="3" t="str">
        <f t="shared" si="300"/>
        <v>ROL_44867</v>
      </c>
      <c r="B19168" t="s">
        <v>79</v>
      </c>
      <c r="C19168" s="1">
        <v>44867</v>
      </c>
      <c r="D19168">
        <v>41.588000000000001</v>
      </c>
    </row>
    <row r="19169" spans="1:4" hidden="1" x14ac:dyDescent="0.35">
      <c r="A19169" s="3" t="str">
        <f t="shared" si="300"/>
        <v>ROST_44867</v>
      </c>
      <c r="B19169" t="s">
        <v>80</v>
      </c>
      <c r="C19169" s="1">
        <v>44867</v>
      </c>
      <c r="D19169">
        <v>92.358999999999995</v>
      </c>
    </row>
    <row r="19170" spans="1:4" hidden="1" x14ac:dyDescent="0.35">
      <c r="A19170" s="3" t="str">
        <f t="shared" si="300"/>
        <v>SEGA.L_44867</v>
      </c>
      <c r="B19170" t="s">
        <v>81</v>
      </c>
      <c r="C19170" s="1">
        <v>44867</v>
      </c>
      <c r="D19170">
        <v>93.311999999999998</v>
      </c>
    </row>
    <row r="19171" spans="1:4" hidden="1" x14ac:dyDescent="0.35">
      <c r="A19171" s="3" t="str">
        <f t="shared" si="300"/>
        <v>SHY_44867</v>
      </c>
      <c r="B19171" t="s">
        <v>82</v>
      </c>
      <c r="C19171" s="1">
        <v>44867</v>
      </c>
      <c r="D19171">
        <v>80.248000000000005</v>
      </c>
    </row>
    <row r="19172" spans="1:4" hidden="1" x14ac:dyDescent="0.35">
      <c r="A19172" s="3" t="str">
        <f t="shared" si="300"/>
        <v>SLV_44867</v>
      </c>
      <c r="B19172" t="s">
        <v>83</v>
      </c>
      <c r="C19172" s="1">
        <v>44867</v>
      </c>
      <c r="D19172">
        <v>17.73</v>
      </c>
    </row>
    <row r="19173" spans="1:4" hidden="1" x14ac:dyDescent="0.35">
      <c r="A19173" s="3" t="str">
        <f t="shared" si="300"/>
        <v>SPMV.L_44867</v>
      </c>
      <c r="B19173" t="s">
        <v>84</v>
      </c>
      <c r="C19173" s="1">
        <v>44867</v>
      </c>
      <c r="D19173">
        <v>73.95</v>
      </c>
    </row>
    <row r="19174" spans="1:4" hidden="1" x14ac:dyDescent="0.35">
      <c r="A19174" s="3" t="str">
        <f t="shared" si="300"/>
        <v>TLT_44867</v>
      </c>
      <c r="B19174" t="s">
        <v>85</v>
      </c>
      <c r="C19174" s="1">
        <v>44867</v>
      </c>
      <c r="D19174">
        <v>95.641999999999996</v>
      </c>
    </row>
    <row r="19175" spans="1:4" hidden="1" x14ac:dyDescent="0.35">
      <c r="A19175" s="3" t="str">
        <f t="shared" si="300"/>
        <v>UNH_44867</v>
      </c>
      <c r="B19175" t="s">
        <v>86</v>
      </c>
      <c r="C19175" s="1">
        <v>44867</v>
      </c>
      <c r="D19175">
        <v>541.76</v>
      </c>
    </row>
    <row r="19176" spans="1:4" hidden="1" x14ac:dyDescent="0.35">
      <c r="A19176" s="3" t="str">
        <f t="shared" si="300"/>
        <v>URI_44867</v>
      </c>
      <c r="B19176" t="s">
        <v>87</v>
      </c>
      <c r="C19176" s="1">
        <v>44867</v>
      </c>
      <c r="D19176">
        <v>308.44099999999997</v>
      </c>
    </row>
    <row r="19177" spans="1:4" hidden="1" x14ac:dyDescent="0.35">
      <c r="A19177" s="3" t="str">
        <f t="shared" si="300"/>
        <v>V_44867</v>
      </c>
      <c r="B19177" t="s">
        <v>88</v>
      </c>
      <c r="C19177" s="1">
        <v>44867</v>
      </c>
      <c r="D19177">
        <v>200.11</v>
      </c>
    </row>
    <row r="19178" spans="1:4" hidden="1" x14ac:dyDescent="0.35">
      <c r="A19178" s="3" t="str">
        <f t="shared" si="300"/>
        <v>VRSK_44867</v>
      </c>
      <c r="B19178" t="s">
        <v>89</v>
      </c>
      <c r="C19178" s="1">
        <v>44867</v>
      </c>
      <c r="D19178">
        <v>169.04599999999999</v>
      </c>
    </row>
    <row r="19179" spans="1:4" hidden="1" x14ac:dyDescent="0.35">
      <c r="A19179" s="3" t="str">
        <f t="shared" si="300"/>
        <v>VXX_44867</v>
      </c>
      <c r="B19179" t="s">
        <v>90</v>
      </c>
      <c r="C19179" s="1">
        <v>44867</v>
      </c>
      <c r="D19179">
        <v>17.940000000000001</v>
      </c>
    </row>
    <row r="19180" spans="1:4" hidden="1" x14ac:dyDescent="0.35">
      <c r="A19180" s="3" t="str">
        <f t="shared" si="300"/>
        <v>WRK_44867</v>
      </c>
      <c r="B19180" t="s">
        <v>91</v>
      </c>
      <c r="C19180" s="1">
        <v>44867</v>
      </c>
      <c r="D19180">
        <v>33.03</v>
      </c>
    </row>
    <row r="19181" spans="1:4" hidden="1" x14ac:dyDescent="0.35">
      <c r="A19181" s="3" t="str">
        <f t="shared" si="300"/>
        <v>XLB_44867</v>
      </c>
      <c r="B19181" t="s">
        <v>92</v>
      </c>
      <c r="C19181" s="1">
        <v>44867</v>
      </c>
      <c r="D19181">
        <v>71.873999999999995</v>
      </c>
    </row>
    <row r="19182" spans="1:4" hidden="1" x14ac:dyDescent="0.35">
      <c r="A19182" s="3" t="str">
        <f t="shared" si="300"/>
        <v>XLC_44867</v>
      </c>
      <c r="B19182" t="s">
        <v>93</v>
      </c>
      <c r="C19182" s="1">
        <v>44867</v>
      </c>
      <c r="D19182">
        <v>46.436</v>
      </c>
    </row>
    <row r="19183" spans="1:4" hidden="1" x14ac:dyDescent="0.35">
      <c r="A19183" s="3" t="str">
        <f t="shared" si="300"/>
        <v>XLE_44867</v>
      </c>
      <c r="B19183" t="s">
        <v>94</v>
      </c>
      <c r="C19183" s="1">
        <v>44867</v>
      </c>
      <c r="D19183">
        <v>87.775999999999996</v>
      </c>
    </row>
    <row r="19184" spans="1:4" hidden="1" x14ac:dyDescent="0.35">
      <c r="A19184" s="3" t="str">
        <f t="shared" si="300"/>
        <v>XLF_44867</v>
      </c>
      <c r="B19184" t="s">
        <v>95</v>
      </c>
      <c r="C19184" s="1">
        <v>44867</v>
      </c>
      <c r="D19184">
        <v>33.430999999999997</v>
      </c>
    </row>
    <row r="19185" spans="1:4" hidden="1" x14ac:dyDescent="0.35">
      <c r="A19185" s="3" t="str">
        <f t="shared" si="300"/>
        <v>XLI_44867</v>
      </c>
      <c r="B19185" t="s">
        <v>96</v>
      </c>
      <c r="C19185" s="1">
        <v>44867</v>
      </c>
      <c r="D19185">
        <v>92.16</v>
      </c>
    </row>
    <row r="19186" spans="1:4" hidden="1" x14ac:dyDescent="0.35">
      <c r="A19186" s="3" t="str">
        <f t="shared" si="300"/>
        <v>XLK_44867</v>
      </c>
      <c r="B19186" t="s">
        <v>97</v>
      </c>
      <c r="C19186" s="1">
        <v>44867</v>
      </c>
      <c r="D19186">
        <v>122.069</v>
      </c>
    </row>
    <row r="19187" spans="1:4" hidden="1" x14ac:dyDescent="0.35">
      <c r="A19187" s="3" t="str">
        <f t="shared" si="300"/>
        <v>XLP_44867</v>
      </c>
      <c r="B19187" t="s">
        <v>98</v>
      </c>
      <c r="C19187" s="1">
        <v>44867</v>
      </c>
      <c r="D19187">
        <v>70.742999999999995</v>
      </c>
    </row>
    <row r="19188" spans="1:4" hidden="1" x14ac:dyDescent="0.35">
      <c r="A19188" s="3" t="str">
        <f t="shared" si="300"/>
        <v>XLU_44867</v>
      </c>
      <c r="B19188" t="s">
        <v>99</v>
      </c>
      <c r="C19188" s="1">
        <v>44867</v>
      </c>
      <c r="D19188">
        <v>65.850999999999999</v>
      </c>
    </row>
    <row r="19189" spans="1:4" hidden="1" x14ac:dyDescent="0.35">
      <c r="A19189" s="3" t="str">
        <f t="shared" si="300"/>
        <v>XLV_44867</v>
      </c>
      <c r="B19189" t="s">
        <v>100</v>
      </c>
      <c r="C19189" s="1">
        <v>44867</v>
      </c>
      <c r="D19189">
        <v>130.03399999999999</v>
      </c>
    </row>
    <row r="19190" spans="1:4" hidden="1" x14ac:dyDescent="0.35">
      <c r="A19190" s="3" t="str">
        <f t="shared" si="300"/>
        <v>XLY_44867</v>
      </c>
      <c r="B19190" t="s">
        <v>101</v>
      </c>
      <c r="C19190" s="1">
        <v>44867</v>
      </c>
      <c r="D19190">
        <v>136.80500000000001</v>
      </c>
    </row>
    <row r="19191" spans="1:4" hidden="1" x14ac:dyDescent="0.35">
      <c r="A19191" s="3" t="str">
        <f t="shared" si="300"/>
        <v>XOM_44867</v>
      </c>
      <c r="B19191" t="s">
        <v>102</v>
      </c>
      <c r="C19191" s="1">
        <v>44867</v>
      </c>
      <c r="D19191">
        <v>107.877</v>
      </c>
    </row>
    <row r="19192" spans="1:4" hidden="1" x14ac:dyDescent="0.35">
      <c r="A19192" s="3" t="str">
        <f t="shared" si="300"/>
        <v>ABBV_44868</v>
      </c>
      <c r="B19192" t="s">
        <v>3</v>
      </c>
      <c r="C19192" s="1">
        <v>44868</v>
      </c>
      <c r="D19192">
        <v>143.06</v>
      </c>
    </row>
    <row r="19193" spans="1:4" hidden="1" x14ac:dyDescent="0.35">
      <c r="A19193" s="3" t="str">
        <f t="shared" si="300"/>
        <v>ACN_44868</v>
      </c>
      <c r="B19193" t="s">
        <v>4</v>
      </c>
      <c r="C19193" s="1">
        <v>44868</v>
      </c>
      <c r="D19193">
        <v>255.834</v>
      </c>
    </row>
    <row r="19194" spans="1:4" hidden="1" x14ac:dyDescent="0.35">
      <c r="A19194" s="3" t="str">
        <f t="shared" si="300"/>
        <v>AEP_44868</v>
      </c>
      <c r="B19194" t="s">
        <v>5</v>
      </c>
      <c r="C19194" s="1">
        <v>44868</v>
      </c>
      <c r="D19194">
        <v>87.048000000000002</v>
      </c>
    </row>
    <row r="19195" spans="1:4" hidden="1" x14ac:dyDescent="0.35">
      <c r="A19195" s="3" t="str">
        <f t="shared" si="300"/>
        <v>AIZ_44868</v>
      </c>
      <c r="B19195" t="s">
        <v>6</v>
      </c>
      <c r="C19195" s="1">
        <v>44868</v>
      </c>
      <c r="D19195">
        <v>122.73</v>
      </c>
    </row>
    <row r="19196" spans="1:4" hidden="1" x14ac:dyDescent="0.35">
      <c r="A19196" s="3" t="str">
        <f t="shared" si="300"/>
        <v>ALLE_44868</v>
      </c>
      <c r="B19196" t="s">
        <v>7</v>
      </c>
      <c r="C19196" s="1">
        <v>44868</v>
      </c>
      <c r="D19196">
        <v>101.958</v>
      </c>
    </row>
    <row r="19197" spans="1:4" hidden="1" x14ac:dyDescent="0.35">
      <c r="A19197" s="3" t="str">
        <f t="shared" si="300"/>
        <v>AMAT_44868</v>
      </c>
      <c r="B19197" t="s">
        <v>8</v>
      </c>
      <c r="C19197" s="1">
        <v>44868</v>
      </c>
      <c r="D19197">
        <v>86.09</v>
      </c>
    </row>
    <row r="19198" spans="1:4" hidden="1" x14ac:dyDescent="0.35">
      <c r="A19198" s="3" t="str">
        <f t="shared" si="300"/>
        <v>AMP_44868</v>
      </c>
      <c r="B19198" t="s">
        <v>9</v>
      </c>
      <c r="C19198" s="1">
        <v>44868</v>
      </c>
      <c r="D19198">
        <v>305.58300000000003</v>
      </c>
    </row>
    <row r="19199" spans="1:4" hidden="1" x14ac:dyDescent="0.35">
      <c r="A19199" s="3" t="str">
        <f t="shared" si="300"/>
        <v>AMZN_44868</v>
      </c>
      <c r="B19199" t="s">
        <v>10</v>
      </c>
      <c r="C19199" s="1">
        <v>44868</v>
      </c>
      <c r="D19199">
        <v>89.3</v>
      </c>
    </row>
    <row r="19200" spans="1:4" hidden="1" x14ac:dyDescent="0.35">
      <c r="A19200" s="3" t="str">
        <f t="shared" si="300"/>
        <v>AVB_44868</v>
      </c>
      <c r="B19200" t="s">
        <v>11</v>
      </c>
      <c r="C19200" s="1">
        <v>44868</v>
      </c>
      <c r="D19200">
        <v>168.42099999999999</v>
      </c>
    </row>
    <row r="19201" spans="1:4" hidden="1" x14ac:dyDescent="0.35">
      <c r="A19201" s="3" t="str">
        <f t="shared" si="300"/>
        <v>AVY_44868</v>
      </c>
      <c r="B19201" t="s">
        <v>12</v>
      </c>
      <c r="C19201" s="1">
        <v>44868</v>
      </c>
      <c r="D19201">
        <v>166.893</v>
      </c>
    </row>
    <row r="19202" spans="1:4" hidden="1" x14ac:dyDescent="0.35">
      <c r="A19202" s="3" t="str">
        <f t="shared" ref="A19202:A19265" si="301">CONCATENATE(B19202,"_",C19202)</f>
        <v>AXP_44868</v>
      </c>
      <c r="B19202" t="s">
        <v>13</v>
      </c>
      <c r="C19202" s="1">
        <v>44868</v>
      </c>
      <c r="D19202">
        <v>138.82900000000001</v>
      </c>
    </row>
    <row r="19203" spans="1:4" hidden="1" x14ac:dyDescent="0.35">
      <c r="A19203" s="3" t="str">
        <f t="shared" si="301"/>
        <v>BDX_44868</v>
      </c>
      <c r="B19203" t="s">
        <v>14</v>
      </c>
      <c r="C19203" s="1">
        <v>44868</v>
      </c>
      <c r="D19203">
        <v>220.184</v>
      </c>
    </row>
    <row r="19204" spans="1:4" hidden="1" x14ac:dyDescent="0.35">
      <c r="A19204" s="3" t="str">
        <f t="shared" si="301"/>
        <v>BF-B_44868</v>
      </c>
      <c r="B19204" t="s">
        <v>15</v>
      </c>
      <c r="C19204" s="1">
        <v>44868</v>
      </c>
      <c r="D19204">
        <v>65.974000000000004</v>
      </c>
    </row>
    <row r="19205" spans="1:4" hidden="1" x14ac:dyDescent="0.35">
      <c r="A19205" s="3" t="str">
        <f t="shared" si="301"/>
        <v>BMY_44868</v>
      </c>
      <c r="B19205" t="s">
        <v>16</v>
      </c>
      <c r="C19205" s="1">
        <v>44868</v>
      </c>
      <c r="D19205">
        <v>77.864000000000004</v>
      </c>
    </row>
    <row r="19206" spans="1:4" hidden="1" x14ac:dyDescent="0.35">
      <c r="A19206" s="3" t="str">
        <f t="shared" si="301"/>
        <v>BR_44868</v>
      </c>
      <c r="B19206" t="s">
        <v>17</v>
      </c>
      <c r="C19206" s="1">
        <v>44868</v>
      </c>
      <c r="D19206">
        <v>133.24100000000001</v>
      </c>
    </row>
    <row r="19207" spans="1:4" hidden="1" x14ac:dyDescent="0.35">
      <c r="A19207" s="3" t="str">
        <f t="shared" si="301"/>
        <v>CARR_44868</v>
      </c>
      <c r="B19207" t="s">
        <v>18</v>
      </c>
      <c r="C19207" s="1">
        <v>44868</v>
      </c>
      <c r="D19207">
        <v>39.194000000000003</v>
      </c>
    </row>
    <row r="19208" spans="1:4" hidden="1" x14ac:dyDescent="0.35">
      <c r="A19208" s="3" t="str">
        <f t="shared" si="301"/>
        <v>CDW_44868</v>
      </c>
      <c r="B19208" t="s">
        <v>19</v>
      </c>
      <c r="C19208" s="1">
        <v>44868</v>
      </c>
      <c r="D19208">
        <v>172.28899999999999</v>
      </c>
    </row>
    <row r="19209" spans="1:4" hidden="1" x14ac:dyDescent="0.35">
      <c r="A19209" s="3" t="str">
        <f t="shared" si="301"/>
        <v>CE_44868</v>
      </c>
      <c r="B19209" t="s">
        <v>20</v>
      </c>
      <c r="C19209" s="1">
        <v>44868</v>
      </c>
      <c r="D19209">
        <v>93.944000000000003</v>
      </c>
    </row>
    <row r="19210" spans="1:4" hidden="1" x14ac:dyDescent="0.35">
      <c r="A19210" s="3" t="str">
        <f t="shared" si="301"/>
        <v>CHTR_44868</v>
      </c>
      <c r="B19210" t="s">
        <v>21</v>
      </c>
      <c r="C19210" s="1">
        <v>44868</v>
      </c>
      <c r="D19210">
        <v>344.25</v>
      </c>
    </row>
    <row r="19211" spans="1:4" hidden="1" x14ac:dyDescent="0.35">
      <c r="A19211" s="3" t="str">
        <f t="shared" si="301"/>
        <v>CNC_44868</v>
      </c>
      <c r="B19211" t="s">
        <v>22</v>
      </c>
      <c r="C19211" s="1">
        <v>44868</v>
      </c>
      <c r="D19211">
        <v>85.08</v>
      </c>
    </row>
    <row r="19212" spans="1:4" hidden="1" x14ac:dyDescent="0.35">
      <c r="A19212" s="3" t="str">
        <f t="shared" si="301"/>
        <v>CNP_44868</v>
      </c>
      <c r="B19212" t="s">
        <v>23</v>
      </c>
      <c r="C19212" s="1">
        <v>44868</v>
      </c>
      <c r="D19212">
        <v>27.655999999999999</v>
      </c>
    </row>
    <row r="19213" spans="1:4" hidden="1" x14ac:dyDescent="0.35">
      <c r="A19213" s="3" t="str">
        <f t="shared" si="301"/>
        <v>COP_44868</v>
      </c>
      <c r="B19213" t="s">
        <v>24</v>
      </c>
      <c r="C19213" s="1">
        <v>44868</v>
      </c>
      <c r="D19213">
        <v>131.88200000000001</v>
      </c>
    </row>
    <row r="19214" spans="1:4" hidden="1" x14ac:dyDescent="0.35">
      <c r="A19214" s="3" t="str">
        <f t="shared" si="301"/>
        <v>CTAS_44868</v>
      </c>
      <c r="B19214" t="s">
        <v>25</v>
      </c>
      <c r="C19214" s="1">
        <v>44868</v>
      </c>
      <c r="D19214">
        <v>408.82499999999999</v>
      </c>
    </row>
    <row r="19215" spans="1:4" hidden="1" x14ac:dyDescent="0.35">
      <c r="A19215" s="3" t="str">
        <f t="shared" si="301"/>
        <v>CZR_44868</v>
      </c>
      <c r="B19215" t="s">
        <v>26</v>
      </c>
      <c r="C19215" s="1">
        <v>44868</v>
      </c>
      <c r="D19215">
        <v>43.02</v>
      </c>
    </row>
    <row r="19216" spans="1:4" hidden="1" x14ac:dyDescent="0.35">
      <c r="A19216" s="3" t="str">
        <f t="shared" si="301"/>
        <v>DG_44868</v>
      </c>
      <c r="B19216" t="s">
        <v>27</v>
      </c>
      <c r="C19216" s="1">
        <v>44868</v>
      </c>
      <c r="D19216">
        <v>248.68700000000001</v>
      </c>
    </row>
    <row r="19217" spans="1:4" hidden="1" x14ac:dyDescent="0.35">
      <c r="A19217" s="3" t="str">
        <f t="shared" si="301"/>
        <v>DPZ_44868</v>
      </c>
      <c r="B19217" t="s">
        <v>28</v>
      </c>
      <c r="C19217" s="1">
        <v>44868</v>
      </c>
      <c r="D19217">
        <v>351</v>
      </c>
    </row>
    <row r="19218" spans="1:4" x14ac:dyDescent="0.35">
      <c r="A19218" s="3" t="str">
        <f t="shared" si="301"/>
        <v>DRE_44868</v>
      </c>
      <c r="B19218" t="s">
        <v>29</v>
      </c>
      <c r="C19218" s="1">
        <v>44868</v>
      </c>
      <c r="D19218">
        <v>48.2</v>
      </c>
    </row>
    <row r="19219" spans="1:4" hidden="1" x14ac:dyDescent="0.35">
      <c r="A19219" s="3" t="str">
        <f t="shared" si="301"/>
        <v>DXC_44868</v>
      </c>
      <c r="B19219" t="s">
        <v>30</v>
      </c>
      <c r="C19219" s="1">
        <v>44868</v>
      </c>
      <c r="D19219">
        <v>25.71</v>
      </c>
    </row>
    <row r="19220" spans="1:4" hidden="1" x14ac:dyDescent="0.35">
      <c r="A19220" s="3" t="str">
        <f t="shared" si="301"/>
        <v>EWA_44868</v>
      </c>
      <c r="B19220" t="s">
        <v>31</v>
      </c>
      <c r="C19220" s="1">
        <v>44868</v>
      </c>
      <c r="D19220">
        <v>19.943999999999999</v>
      </c>
    </row>
    <row r="19221" spans="1:4" hidden="1" x14ac:dyDescent="0.35">
      <c r="A19221" s="3" t="str">
        <f t="shared" si="301"/>
        <v>EWC_44868</v>
      </c>
      <c r="B19221" t="s">
        <v>32</v>
      </c>
      <c r="C19221" s="1">
        <v>44868</v>
      </c>
      <c r="D19221">
        <v>31.873000000000001</v>
      </c>
    </row>
    <row r="19222" spans="1:4" hidden="1" x14ac:dyDescent="0.35">
      <c r="A19222" s="3" t="str">
        <f t="shared" si="301"/>
        <v>EWG_44868</v>
      </c>
      <c r="B19222" t="s">
        <v>33</v>
      </c>
      <c r="C19222" s="1">
        <v>44868</v>
      </c>
      <c r="D19222">
        <v>21.143000000000001</v>
      </c>
    </row>
    <row r="19223" spans="1:4" hidden="1" x14ac:dyDescent="0.35">
      <c r="A19223" s="3" t="str">
        <f t="shared" si="301"/>
        <v>EWH_44868</v>
      </c>
      <c r="B19223" t="s">
        <v>34</v>
      </c>
      <c r="C19223" s="1">
        <v>44868</v>
      </c>
      <c r="D19223">
        <v>16.588000000000001</v>
      </c>
    </row>
    <row r="19224" spans="1:4" hidden="1" x14ac:dyDescent="0.35">
      <c r="A19224" s="3" t="str">
        <f t="shared" si="301"/>
        <v>EWJ_44868</v>
      </c>
      <c r="B19224" t="s">
        <v>35</v>
      </c>
      <c r="C19224" s="1">
        <v>44868</v>
      </c>
      <c r="D19224">
        <v>49.787999999999997</v>
      </c>
    </row>
    <row r="19225" spans="1:4" hidden="1" x14ac:dyDescent="0.35">
      <c r="A19225" s="3" t="str">
        <f t="shared" si="301"/>
        <v>EWL_44868</v>
      </c>
      <c r="B19225" t="s">
        <v>36</v>
      </c>
      <c r="C19225" s="1">
        <v>44868</v>
      </c>
      <c r="D19225">
        <v>38.03</v>
      </c>
    </row>
    <row r="19226" spans="1:4" hidden="1" x14ac:dyDescent="0.35">
      <c r="A19226" s="3" t="str">
        <f t="shared" si="301"/>
        <v>EWQ_44868</v>
      </c>
      <c r="B19226" t="s">
        <v>37</v>
      </c>
      <c r="C19226" s="1">
        <v>44868</v>
      </c>
      <c r="D19226">
        <v>28.994</v>
      </c>
    </row>
    <row r="19227" spans="1:4" hidden="1" x14ac:dyDescent="0.35">
      <c r="A19227" s="3" t="str">
        <f t="shared" si="301"/>
        <v>EWT_44868</v>
      </c>
      <c r="B19227" t="s">
        <v>38</v>
      </c>
      <c r="C19227" s="1">
        <v>44868</v>
      </c>
      <c r="D19227">
        <v>35.317999999999998</v>
      </c>
    </row>
    <row r="19228" spans="1:4" hidden="1" x14ac:dyDescent="0.35">
      <c r="A19228" s="3" t="str">
        <f t="shared" si="301"/>
        <v>EWU_44868</v>
      </c>
      <c r="B19228" t="s">
        <v>39</v>
      </c>
      <c r="C19228" s="1">
        <v>44868</v>
      </c>
      <c r="D19228">
        <v>27.228000000000002</v>
      </c>
    </row>
    <row r="19229" spans="1:4" hidden="1" x14ac:dyDescent="0.35">
      <c r="A19229" s="3" t="str">
        <f t="shared" si="301"/>
        <v>EWY_44868</v>
      </c>
      <c r="B19229" t="s">
        <v>40</v>
      </c>
      <c r="C19229" s="1">
        <v>44868</v>
      </c>
      <c r="D19229">
        <v>51.405999999999999</v>
      </c>
    </row>
    <row r="19230" spans="1:4" hidden="1" x14ac:dyDescent="0.35">
      <c r="A19230" s="3" t="str">
        <f t="shared" si="301"/>
        <v>EWZ_44868</v>
      </c>
      <c r="B19230" t="s">
        <v>41</v>
      </c>
      <c r="C19230" s="1">
        <v>44868</v>
      </c>
      <c r="D19230">
        <v>30.754999999999999</v>
      </c>
    </row>
    <row r="19231" spans="1:4" hidden="1" x14ac:dyDescent="0.35">
      <c r="A19231" s="3" t="str">
        <f t="shared" si="301"/>
        <v>FTV_44868</v>
      </c>
      <c r="B19231" t="s">
        <v>43</v>
      </c>
      <c r="C19231" s="1">
        <v>44868</v>
      </c>
      <c r="D19231">
        <v>62.363</v>
      </c>
    </row>
    <row r="19232" spans="1:4" hidden="1" x14ac:dyDescent="0.35">
      <c r="A19232" s="3" t="str">
        <f t="shared" si="301"/>
        <v>GOOG_44868</v>
      </c>
      <c r="B19232" t="s">
        <v>44</v>
      </c>
      <c r="C19232" s="1">
        <v>44868</v>
      </c>
      <c r="D19232">
        <v>83.49</v>
      </c>
    </row>
    <row r="19233" spans="1:4" hidden="1" x14ac:dyDescent="0.35">
      <c r="A19233" s="3" t="str">
        <f t="shared" si="301"/>
        <v>GPC_44868</v>
      </c>
      <c r="B19233" t="s">
        <v>45</v>
      </c>
      <c r="C19233" s="1">
        <v>44868</v>
      </c>
      <c r="D19233">
        <v>176.18600000000001</v>
      </c>
    </row>
    <row r="19234" spans="1:4" hidden="1" x14ac:dyDescent="0.35">
      <c r="A19234" s="3" t="str">
        <f t="shared" si="301"/>
        <v>GSG_44868</v>
      </c>
      <c r="B19234" t="s">
        <v>46</v>
      </c>
      <c r="C19234" s="1">
        <v>44868</v>
      </c>
      <c r="D19234">
        <v>22.17</v>
      </c>
    </row>
    <row r="19235" spans="1:4" hidden="1" x14ac:dyDescent="0.35">
      <c r="A19235" s="3" t="str">
        <f t="shared" si="301"/>
        <v>HIG_44868</v>
      </c>
      <c r="B19235" t="s">
        <v>47</v>
      </c>
      <c r="C19235" s="1">
        <v>44868</v>
      </c>
      <c r="D19235">
        <v>72.412000000000006</v>
      </c>
    </row>
    <row r="19236" spans="1:4" hidden="1" x14ac:dyDescent="0.35">
      <c r="A19236" s="3" t="str">
        <f t="shared" si="301"/>
        <v>HIGH.L_44868</v>
      </c>
      <c r="B19236" t="s">
        <v>48</v>
      </c>
      <c r="C19236" s="1">
        <v>44868</v>
      </c>
      <c r="D19236">
        <v>4.8639999999999999</v>
      </c>
    </row>
    <row r="19237" spans="1:4" hidden="1" x14ac:dyDescent="0.35">
      <c r="A19237" s="3" t="str">
        <f t="shared" si="301"/>
        <v>HST_44868</v>
      </c>
      <c r="B19237" t="s">
        <v>49</v>
      </c>
      <c r="C19237" s="1">
        <v>44868</v>
      </c>
      <c r="D19237">
        <v>16.861000000000001</v>
      </c>
    </row>
    <row r="19238" spans="1:4" hidden="1" x14ac:dyDescent="0.35">
      <c r="A19238" s="3" t="str">
        <f t="shared" si="301"/>
        <v>HYG_44868</v>
      </c>
      <c r="B19238" t="s">
        <v>50</v>
      </c>
      <c r="C19238" s="1">
        <v>44868</v>
      </c>
      <c r="D19238">
        <v>71.370999999999995</v>
      </c>
    </row>
    <row r="19239" spans="1:4" hidden="1" x14ac:dyDescent="0.35">
      <c r="A19239" s="3" t="str">
        <f t="shared" si="301"/>
        <v>IAU_44868</v>
      </c>
      <c r="B19239" t="s">
        <v>51</v>
      </c>
      <c r="C19239" s="1">
        <v>44868</v>
      </c>
      <c r="D19239">
        <v>30.96</v>
      </c>
    </row>
    <row r="19240" spans="1:4" hidden="1" x14ac:dyDescent="0.35">
      <c r="A19240" s="3" t="str">
        <f t="shared" si="301"/>
        <v>ICLN_44868</v>
      </c>
      <c r="B19240" t="s">
        <v>52</v>
      </c>
      <c r="C19240" s="1">
        <v>44868</v>
      </c>
      <c r="D19240">
        <v>18.986999999999998</v>
      </c>
    </row>
    <row r="19241" spans="1:4" hidden="1" x14ac:dyDescent="0.35">
      <c r="A19241" s="3" t="str">
        <f t="shared" si="301"/>
        <v>IEAA.L_44868</v>
      </c>
      <c r="B19241" t="s">
        <v>53</v>
      </c>
      <c r="C19241" s="1">
        <v>44868</v>
      </c>
      <c r="D19241">
        <v>4.5579999999999998</v>
      </c>
    </row>
    <row r="19242" spans="1:4" hidden="1" x14ac:dyDescent="0.35">
      <c r="A19242" s="3" t="str">
        <f t="shared" si="301"/>
        <v>IEF_44868</v>
      </c>
      <c r="B19242" t="s">
        <v>54</v>
      </c>
      <c r="C19242" s="1">
        <v>44868</v>
      </c>
      <c r="D19242">
        <v>93.238</v>
      </c>
    </row>
    <row r="19243" spans="1:4" hidden="1" x14ac:dyDescent="0.35">
      <c r="A19243" s="3" t="str">
        <f t="shared" si="301"/>
        <v>IEFM.L_44868</v>
      </c>
      <c r="B19243" t="s">
        <v>55</v>
      </c>
      <c r="C19243" s="1">
        <v>44868</v>
      </c>
      <c r="D19243">
        <v>725.05</v>
      </c>
    </row>
    <row r="19244" spans="1:4" hidden="1" x14ac:dyDescent="0.35">
      <c r="A19244" s="3" t="str">
        <f t="shared" si="301"/>
        <v>IEMG_44868</v>
      </c>
      <c r="B19244" t="s">
        <v>56</v>
      </c>
      <c r="C19244" s="1">
        <v>44868</v>
      </c>
      <c r="D19244">
        <v>42.378</v>
      </c>
    </row>
    <row r="19245" spans="1:4" hidden="1" x14ac:dyDescent="0.35">
      <c r="A19245" s="3" t="str">
        <f t="shared" si="301"/>
        <v>IEUS_44868</v>
      </c>
      <c r="B19245" t="s">
        <v>57</v>
      </c>
      <c r="C19245" s="1">
        <v>44868</v>
      </c>
      <c r="D19245">
        <v>43.051000000000002</v>
      </c>
    </row>
    <row r="19246" spans="1:4" hidden="1" x14ac:dyDescent="0.35">
      <c r="A19246" s="3" t="str">
        <f t="shared" si="301"/>
        <v>IEVL.L_44868</v>
      </c>
      <c r="B19246" t="s">
        <v>58</v>
      </c>
      <c r="C19246" s="1">
        <v>44868</v>
      </c>
      <c r="D19246">
        <v>6.7450000000000001</v>
      </c>
    </row>
    <row r="19247" spans="1:4" hidden="1" x14ac:dyDescent="0.35">
      <c r="A19247" s="3" t="str">
        <f t="shared" si="301"/>
        <v>IGF_44868</v>
      </c>
      <c r="B19247" t="s">
        <v>59</v>
      </c>
      <c r="C19247" s="1">
        <v>44868</v>
      </c>
      <c r="D19247">
        <v>43.215000000000003</v>
      </c>
    </row>
    <row r="19248" spans="1:4" hidden="1" x14ac:dyDescent="0.35">
      <c r="A19248" s="3" t="str">
        <f t="shared" si="301"/>
        <v>INDA_44868</v>
      </c>
      <c r="B19248" t="s">
        <v>60</v>
      </c>
      <c r="C19248" s="1">
        <v>44868</v>
      </c>
      <c r="D19248">
        <v>42.17</v>
      </c>
    </row>
    <row r="19249" spans="1:4" hidden="1" x14ac:dyDescent="0.35">
      <c r="A19249" s="3" t="str">
        <f t="shared" si="301"/>
        <v>IUMO.L_44868</v>
      </c>
      <c r="B19249" t="s">
        <v>61</v>
      </c>
      <c r="C19249" s="1">
        <v>44868</v>
      </c>
      <c r="D19249">
        <v>10.14</v>
      </c>
    </row>
    <row r="19250" spans="1:4" hidden="1" x14ac:dyDescent="0.35">
      <c r="A19250" s="3" t="str">
        <f t="shared" si="301"/>
        <v>IUVL.L_44868</v>
      </c>
      <c r="B19250" t="s">
        <v>62</v>
      </c>
      <c r="C19250" s="1">
        <v>44868</v>
      </c>
      <c r="D19250">
        <v>7.9720000000000004</v>
      </c>
    </row>
    <row r="19251" spans="1:4" hidden="1" x14ac:dyDescent="0.35">
      <c r="A19251" s="3" t="str">
        <f t="shared" si="301"/>
        <v>IVV_44868</v>
      </c>
      <c r="B19251" t="s">
        <v>63</v>
      </c>
      <c r="C19251" s="1">
        <v>44868</v>
      </c>
      <c r="D19251">
        <v>370.96699999999998</v>
      </c>
    </row>
    <row r="19252" spans="1:4" hidden="1" x14ac:dyDescent="0.35">
      <c r="A19252" s="3" t="str">
        <f t="shared" si="301"/>
        <v>IWM_44868</v>
      </c>
      <c r="B19252" t="s">
        <v>64</v>
      </c>
      <c r="C19252" s="1">
        <v>44868</v>
      </c>
      <c r="D19252">
        <v>175.49100000000001</v>
      </c>
    </row>
    <row r="19253" spans="1:4" hidden="1" x14ac:dyDescent="0.35">
      <c r="A19253" s="3" t="str">
        <f t="shared" si="301"/>
        <v>IXN_44868</v>
      </c>
      <c r="B19253" t="s">
        <v>65</v>
      </c>
      <c r="C19253" s="1">
        <v>44868</v>
      </c>
      <c r="D19253">
        <v>42.325000000000003</v>
      </c>
    </row>
    <row r="19254" spans="1:4" hidden="1" x14ac:dyDescent="0.35">
      <c r="A19254" s="3" t="str">
        <f t="shared" si="301"/>
        <v>JPEA.L_44868</v>
      </c>
      <c r="B19254" t="s">
        <v>66</v>
      </c>
      <c r="C19254" s="1">
        <v>44868</v>
      </c>
      <c r="D19254">
        <v>4.4980000000000002</v>
      </c>
    </row>
    <row r="19255" spans="1:4" hidden="1" x14ac:dyDescent="0.35">
      <c r="A19255" s="3" t="str">
        <f t="shared" si="301"/>
        <v>JPM_44868</v>
      </c>
      <c r="B19255" t="s">
        <v>67</v>
      </c>
      <c r="C19255" s="1">
        <v>44868</v>
      </c>
      <c r="D19255">
        <v>126.267</v>
      </c>
    </row>
    <row r="19256" spans="1:4" hidden="1" x14ac:dyDescent="0.35">
      <c r="A19256" s="3" t="str">
        <f t="shared" si="301"/>
        <v>KR_44868</v>
      </c>
      <c r="B19256" t="s">
        <v>68</v>
      </c>
      <c r="C19256" s="1">
        <v>44868</v>
      </c>
      <c r="D19256">
        <v>46.692999999999998</v>
      </c>
    </row>
    <row r="19257" spans="1:4" hidden="1" x14ac:dyDescent="0.35">
      <c r="A19257" s="3" t="str">
        <f t="shared" si="301"/>
        <v>LQD_44868</v>
      </c>
      <c r="B19257" t="s">
        <v>69</v>
      </c>
      <c r="C19257" s="1">
        <v>44868</v>
      </c>
      <c r="D19257">
        <v>100.30500000000001</v>
      </c>
    </row>
    <row r="19258" spans="1:4" hidden="1" x14ac:dyDescent="0.35">
      <c r="A19258" s="3" t="str">
        <f t="shared" si="301"/>
        <v>MCHI_44868</v>
      </c>
      <c r="B19258" t="s">
        <v>70</v>
      </c>
      <c r="C19258" s="1">
        <v>44868</v>
      </c>
      <c r="D19258">
        <v>37.372</v>
      </c>
    </row>
    <row r="19259" spans="1:4" hidden="1" x14ac:dyDescent="0.35">
      <c r="A19259" s="3" t="str">
        <f t="shared" si="301"/>
        <v>META_44868</v>
      </c>
      <c r="B19259" t="s">
        <v>144</v>
      </c>
      <c r="C19259" s="1">
        <v>44868</v>
      </c>
      <c r="D19259">
        <v>88.91</v>
      </c>
    </row>
    <row r="19260" spans="1:4" hidden="1" x14ac:dyDescent="0.35">
      <c r="A19260" s="3" t="str">
        <f t="shared" si="301"/>
        <v>MVEU.L_44868</v>
      </c>
      <c r="B19260" t="s">
        <v>71</v>
      </c>
      <c r="C19260" s="1">
        <v>44868</v>
      </c>
      <c r="D19260">
        <v>47.718000000000004</v>
      </c>
    </row>
    <row r="19261" spans="1:4" hidden="1" x14ac:dyDescent="0.35">
      <c r="A19261" s="3" t="str">
        <f t="shared" si="301"/>
        <v>OGN_44868</v>
      </c>
      <c r="B19261" t="s">
        <v>72</v>
      </c>
      <c r="C19261" s="1">
        <v>44868</v>
      </c>
      <c r="D19261">
        <v>25.587</v>
      </c>
    </row>
    <row r="19262" spans="1:4" hidden="1" x14ac:dyDescent="0.35">
      <c r="A19262" s="3" t="str">
        <f t="shared" si="301"/>
        <v>PG_44868</v>
      </c>
      <c r="B19262" t="s">
        <v>73</v>
      </c>
      <c r="C19262" s="1">
        <v>44868</v>
      </c>
      <c r="D19262">
        <v>131.20599999999999</v>
      </c>
    </row>
    <row r="19263" spans="1:4" hidden="1" x14ac:dyDescent="0.35">
      <c r="A19263" s="3" t="str">
        <f t="shared" si="301"/>
        <v>PPL_44868</v>
      </c>
      <c r="B19263" t="s">
        <v>74</v>
      </c>
      <c r="C19263" s="1">
        <v>44868</v>
      </c>
      <c r="D19263">
        <v>26.373999999999999</v>
      </c>
    </row>
    <row r="19264" spans="1:4" hidden="1" x14ac:dyDescent="0.35">
      <c r="A19264" s="3" t="str">
        <f t="shared" si="301"/>
        <v>PRU_44868</v>
      </c>
      <c r="B19264" t="s">
        <v>75</v>
      </c>
      <c r="C19264" s="1">
        <v>44868</v>
      </c>
      <c r="D19264">
        <v>100.69199999999999</v>
      </c>
    </row>
    <row r="19265" spans="1:4" hidden="1" x14ac:dyDescent="0.35">
      <c r="A19265" s="3" t="str">
        <f t="shared" si="301"/>
        <v>PYPL_44868</v>
      </c>
      <c r="B19265" t="s">
        <v>76</v>
      </c>
      <c r="C19265" s="1">
        <v>44868</v>
      </c>
      <c r="D19265">
        <v>76.55</v>
      </c>
    </row>
    <row r="19266" spans="1:4" hidden="1" x14ac:dyDescent="0.35">
      <c r="A19266" s="3" t="str">
        <f t="shared" ref="A19266:A19329" si="302">CONCATENATE(B19266,"_",C19266)</f>
        <v>RE_44868</v>
      </c>
      <c r="B19266" t="s">
        <v>77</v>
      </c>
      <c r="C19266" s="1">
        <v>44868</v>
      </c>
      <c r="D19266">
        <v>329.38400000000001</v>
      </c>
    </row>
    <row r="19267" spans="1:4" hidden="1" x14ac:dyDescent="0.35">
      <c r="A19267" s="3" t="str">
        <f t="shared" si="302"/>
        <v>REET_44868</v>
      </c>
      <c r="B19267" t="s">
        <v>78</v>
      </c>
      <c r="C19267" s="1">
        <v>44868</v>
      </c>
      <c r="D19267">
        <v>21.52</v>
      </c>
    </row>
    <row r="19268" spans="1:4" hidden="1" x14ac:dyDescent="0.35">
      <c r="A19268" s="3" t="str">
        <f t="shared" si="302"/>
        <v>ROL_44868</v>
      </c>
      <c r="B19268" t="s">
        <v>79</v>
      </c>
      <c r="C19268" s="1">
        <v>44868</v>
      </c>
      <c r="D19268">
        <v>42.005000000000003</v>
      </c>
    </row>
    <row r="19269" spans="1:4" hidden="1" x14ac:dyDescent="0.35">
      <c r="A19269" s="3" t="str">
        <f t="shared" si="302"/>
        <v>ROST_44868</v>
      </c>
      <c r="B19269" t="s">
        <v>80</v>
      </c>
      <c r="C19269" s="1">
        <v>44868</v>
      </c>
      <c r="D19269">
        <v>92.06</v>
      </c>
    </row>
    <row r="19270" spans="1:4" hidden="1" x14ac:dyDescent="0.35">
      <c r="A19270" s="3" t="str">
        <f t="shared" si="302"/>
        <v>SEGA.L_44868</v>
      </c>
      <c r="B19270" t="s">
        <v>81</v>
      </c>
      <c r="C19270" s="1">
        <v>44868</v>
      </c>
      <c r="D19270">
        <v>93.944999999999993</v>
      </c>
    </row>
    <row r="19271" spans="1:4" hidden="1" x14ac:dyDescent="0.35">
      <c r="A19271" s="3" t="str">
        <f t="shared" si="302"/>
        <v>SHY_44868</v>
      </c>
      <c r="B19271" t="s">
        <v>82</v>
      </c>
      <c r="C19271" s="1">
        <v>44868</v>
      </c>
      <c r="D19271">
        <v>80.097999999999999</v>
      </c>
    </row>
    <row r="19272" spans="1:4" hidden="1" x14ac:dyDescent="0.35">
      <c r="A19272" s="3" t="str">
        <f t="shared" si="302"/>
        <v>SLV_44868</v>
      </c>
      <c r="B19272" t="s">
        <v>83</v>
      </c>
      <c r="C19272" s="1">
        <v>44868</v>
      </c>
      <c r="D19272">
        <v>17.940000000000001</v>
      </c>
    </row>
    <row r="19273" spans="1:4" hidden="1" x14ac:dyDescent="0.35">
      <c r="A19273" s="3" t="str">
        <f t="shared" si="302"/>
        <v>SPMV.L_44868</v>
      </c>
      <c r="B19273" t="s">
        <v>84</v>
      </c>
      <c r="C19273" s="1">
        <v>44868</v>
      </c>
      <c r="D19273">
        <v>72</v>
      </c>
    </row>
    <row r="19274" spans="1:4" hidden="1" x14ac:dyDescent="0.35">
      <c r="A19274" s="3" t="str">
        <f t="shared" si="302"/>
        <v>TLT_44868</v>
      </c>
      <c r="B19274" t="s">
        <v>85</v>
      </c>
      <c r="C19274" s="1">
        <v>44868</v>
      </c>
      <c r="D19274">
        <v>95.126000000000005</v>
      </c>
    </row>
    <row r="19275" spans="1:4" hidden="1" x14ac:dyDescent="0.35">
      <c r="A19275" s="3" t="str">
        <f t="shared" si="302"/>
        <v>UNH_44868</v>
      </c>
      <c r="B19275" t="s">
        <v>86</v>
      </c>
      <c r="C19275" s="1">
        <v>44868</v>
      </c>
      <c r="D19275">
        <v>541.93899999999996</v>
      </c>
    </row>
    <row r="19276" spans="1:4" hidden="1" x14ac:dyDescent="0.35">
      <c r="A19276" s="3" t="str">
        <f t="shared" si="302"/>
        <v>URI_44868</v>
      </c>
      <c r="B19276" t="s">
        <v>87</v>
      </c>
      <c r="C19276" s="1">
        <v>44868</v>
      </c>
      <c r="D19276">
        <v>315.29899999999998</v>
      </c>
    </row>
    <row r="19277" spans="1:4" hidden="1" x14ac:dyDescent="0.35">
      <c r="A19277" s="3" t="str">
        <f t="shared" si="302"/>
        <v>V_44868</v>
      </c>
      <c r="B19277" t="s">
        <v>88</v>
      </c>
      <c r="C19277" s="1">
        <v>44868</v>
      </c>
      <c r="D19277">
        <v>193.93600000000001</v>
      </c>
    </row>
    <row r="19278" spans="1:4" hidden="1" x14ac:dyDescent="0.35">
      <c r="A19278" s="3" t="str">
        <f t="shared" si="302"/>
        <v>VRSK_44868</v>
      </c>
      <c r="B19278" t="s">
        <v>89</v>
      </c>
      <c r="C19278" s="1">
        <v>44868</v>
      </c>
      <c r="D19278">
        <v>165.09200000000001</v>
      </c>
    </row>
    <row r="19279" spans="1:4" hidden="1" x14ac:dyDescent="0.35">
      <c r="A19279" s="3" t="str">
        <f t="shared" si="302"/>
        <v>VXX_44868</v>
      </c>
      <c r="B19279" t="s">
        <v>90</v>
      </c>
      <c r="C19279" s="1">
        <v>44868</v>
      </c>
      <c r="D19279">
        <v>17.57</v>
      </c>
    </row>
    <row r="19280" spans="1:4" hidden="1" x14ac:dyDescent="0.35">
      <c r="A19280" s="3" t="str">
        <f t="shared" si="302"/>
        <v>WRK_44868</v>
      </c>
      <c r="B19280" t="s">
        <v>91</v>
      </c>
      <c r="C19280" s="1">
        <v>44868</v>
      </c>
      <c r="D19280">
        <v>32.902999999999999</v>
      </c>
    </row>
    <row r="19281" spans="1:4" hidden="1" x14ac:dyDescent="0.35">
      <c r="A19281" s="3" t="str">
        <f t="shared" si="302"/>
        <v>XLB_44868</v>
      </c>
      <c r="B19281" t="s">
        <v>92</v>
      </c>
      <c r="C19281" s="1">
        <v>44868</v>
      </c>
      <c r="D19281">
        <v>72.421000000000006</v>
      </c>
    </row>
    <row r="19282" spans="1:4" hidden="1" x14ac:dyDescent="0.35">
      <c r="A19282" s="3" t="str">
        <f t="shared" si="302"/>
        <v>XLC_44868</v>
      </c>
      <c r="B19282" t="s">
        <v>93</v>
      </c>
      <c r="C19282" s="1">
        <v>44868</v>
      </c>
      <c r="D19282">
        <v>45.298999999999999</v>
      </c>
    </row>
    <row r="19283" spans="1:4" hidden="1" x14ac:dyDescent="0.35">
      <c r="A19283" s="3" t="str">
        <f t="shared" si="302"/>
        <v>XLE_44868</v>
      </c>
      <c r="B19283" t="s">
        <v>94</v>
      </c>
      <c r="C19283" s="1">
        <v>44868</v>
      </c>
      <c r="D19283">
        <v>89.4</v>
      </c>
    </row>
    <row r="19284" spans="1:4" hidden="1" x14ac:dyDescent="0.35">
      <c r="A19284" s="3" t="str">
        <f t="shared" si="302"/>
        <v>XLF_44868</v>
      </c>
      <c r="B19284" t="s">
        <v>95</v>
      </c>
      <c r="C19284" s="1">
        <v>44868</v>
      </c>
      <c r="D19284">
        <v>33.093000000000004</v>
      </c>
    </row>
    <row r="19285" spans="1:4" hidden="1" x14ac:dyDescent="0.35">
      <c r="A19285" s="3" t="str">
        <f t="shared" si="302"/>
        <v>XLI_44868</v>
      </c>
      <c r="B19285" t="s">
        <v>96</v>
      </c>
      <c r="C19285" s="1">
        <v>44868</v>
      </c>
      <c r="D19285">
        <v>93.126000000000005</v>
      </c>
    </row>
    <row r="19286" spans="1:4" hidden="1" x14ac:dyDescent="0.35">
      <c r="A19286" s="3" t="str">
        <f t="shared" si="302"/>
        <v>XLK_44868</v>
      </c>
      <c r="B19286" t="s">
        <v>97</v>
      </c>
      <c r="C19286" s="1">
        <v>44868</v>
      </c>
      <c r="D19286">
        <v>118.48</v>
      </c>
    </row>
    <row r="19287" spans="1:4" hidden="1" x14ac:dyDescent="0.35">
      <c r="A19287" s="3" t="str">
        <f t="shared" si="302"/>
        <v>XLP_44868</v>
      </c>
      <c r="B19287" t="s">
        <v>98</v>
      </c>
      <c r="C19287" s="1">
        <v>44868</v>
      </c>
      <c r="D19287">
        <v>70.504000000000005</v>
      </c>
    </row>
    <row r="19288" spans="1:4" hidden="1" x14ac:dyDescent="0.35">
      <c r="A19288" s="3" t="str">
        <f t="shared" si="302"/>
        <v>XLU_44868</v>
      </c>
      <c r="B19288" t="s">
        <v>99</v>
      </c>
      <c r="C19288" s="1">
        <v>44868</v>
      </c>
      <c r="D19288">
        <v>66.138999999999996</v>
      </c>
    </row>
    <row r="19289" spans="1:4" hidden="1" x14ac:dyDescent="0.35">
      <c r="A19289" s="3" t="str">
        <f t="shared" si="302"/>
        <v>XLV_44868</v>
      </c>
      <c r="B19289" t="s">
        <v>100</v>
      </c>
      <c r="C19289" s="1">
        <v>44868</v>
      </c>
      <c r="D19289">
        <v>129.48599999999999</v>
      </c>
    </row>
    <row r="19290" spans="1:4" hidden="1" x14ac:dyDescent="0.35">
      <c r="A19290" s="3" t="str">
        <f t="shared" si="302"/>
        <v>XLY_44868</v>
      </c>
      <c r="B19290" t="s">
        <v>101</v>
      </c>
      <c r="C19290" s="1">
        <v>44868</v>
      </c>
      <c r="D19290">
        <v>135.988</v>
      </c>
    </row>
    <row r="19291" spans="1:4" hidden="1" x14ac:dyDescent="0.35">
      <c r="A19291" s="3" t="str">
        <f t="shared" si="302"/>
        <v>XOM_44868</v>
      </c>
      <c r="B19291" t="s">
        <v>102</v>
      </c>
      <c r="C19291" s="1">
        <v>44868</v>
      </c>
      <c r="D19291">
        <v>109.34399999999999</v>
      </c>
    </row>
    <row r="19292" spans="1:4" hidden="1" x14ac:dyDescent="0.35">
      <c r="A19292" s="3" t="str">
        <f t="shared" si="302"/>
        <v>ABBV_44869</v>
      </c>
      <c r="B19292" t="s">
        <v>3</v>
      </c>
      <c r="C19292" s="1">
        <v>44869</v>
      </c>
      <c r="D19292">
        <v>143.91200000000001</v>
      </c>
    </row>
    <row r="19293" spans="1:4" hidden="1" x14ac:dyDescent="0.35">
      <c r="A19293" s="3" t="str">
        <f t="shared" si="302"/>
        <v>ACN_44869</v>
      </c>
      <c r="B19293" t="s">
        <v>4</v>
      </c>
      <c r="C19293" s="1">
        <v>44869</v>
      </c>
      <c r="D19293">
        <v>260.096</v>
      </c>
    </row>
    <row r="19294" spans="1:4" hidden="1" x14ac:dyDescent="0.35">
      <c r="A19294" s="3" t="str">
        <f t="shared" si="302"/>
        <v>AEP_44869</v>
      </c>
      <c r="B19294" t="s">
        <v>5</v>
      </c>
      <c r="C19294" s="1">
        <v>44869</v>
      </c>
      <c r="D19294">
        <v>87.921999999999997</v>
      </c>
    </row>
    <row r="19295" spans="1:4" hidden="1" x14ac:dyDescent="0.35">
      <c r="A19295" s="3" t="str">
        <f t="shared" si="302"/>
        <v>AIZ_44869</v>
      </c>
      <c r="B19295" t="s">
        <v>6</v>
      </c>
      <c r="C19295" s="1">
        <v>44869</v>
      </c>
      <c r="D19295">
        <v>120.55200000000001</v>
      </c>
    </row>
    <row r="19296" spans="1:4" hidden="1" x14ac:dyDescent="0.35">
      <c r="A19296" s="3" t="str">
        <f t="shared" si="302"/>
        <v>ALLE_44869</v>
      </c>
      <c r="B19296" t="s">
        <v>7</v>
      </c>
      <c r="C19296" s="1">
        <v>44869</v>
      </c>
      <c r="D19296">
        <v>102.735</v>
      </c>
    </row>
    <row r="19297" spans="1:4" hidden="1" x14ac:dyDescent="0.35">
      <c r="A19297" s="3" t="str">
        <f t="shared" si="302"/>
        <v>AMAT_44869</v>
      </c>
      <c r="B19297" t="s">
        <v>8</v>
      </c>
      <c r="C19297" s="1">
        <v>44869</v>
      </c>
      <c r="D19297">
        <v>91.477000000000004</v>
      </c>
    </row>
    <row r="19298" spans="1:4" hidden="1" x14ac:dyDescent="0.35">
      <c r="A19298" s="3" t="str">
        <f t="shared" si="302"/>
        <v>AMP_44869</v>
      </c>
      <c r="B19298" t="s">
        <v>9</v>
      </c>
      <c r="C19298" s="1">
        <v>44869</v>
      </c>
      <c r="D19298">
        <v>312.75799999999998</v>
      </c>
    </row>
    <row r="19299" spans="1:4" hidden="1" x14ac:dyDescent="0.35">
      <c r="A19299" s="3" t="str">
        <f t="shared" si="302"/>
        <v>AMZN_44869</v>
      </c>
      <c r="B19299" t="s">
        <v>10</v>
      </c>
      <c r="C19299" s="1">
        <v>44869</v>
      </c>
      <c r="D19299">
        <v>90.98</v>
      </c>
    </row>
    <row r="19300" spans="1:4" hidden="1" x14ac:dyDescent="0.35">
      <c r="A19300" s="3" t="str">
        <f t="shared" si="302"/>
        <v>AVB_44869</v>
      </c>
      <c r="B19300" t="s">
        <v>11</v>
      </c>
      <c r="C19300" s="1">
        <v>44869</v>
      </c>
      <c r="D19300">
        <v>165.63900000000001</v>
      </c>
    </row>
    <row r="19301" spans="1:4" hidden="1" x14ac:dyDescent="0.35">
      <c r="A19301" s="3" t="str">
        <f t="shared" si="302"/>
        <v>AVY_44869</v>
      </c>
      <c r="B19301" t="s">
        <v>12</v>
      </c>
      <c r="C19301" s="1">
        <v>44869</v>
      </c>
      <c r="D19301">
        <v>173.876</v>
      </c>
    </row>
    <row r="19302" spans="1:4" hidden="1" x14ac:dyDescent="0.35">
      <c r="A19302" s="3" t="str">
        <f t="shared" si="302"/>
        <v>AXP_44869</v>
      </c>
      <c r="B19302" t="s">
        <v>13</v>
      </c>
      <c r="C19302" s="1">
        <v>44869</v>
      </c>
      <c r="D19302">
        <v>144.22</v>
      </c>
    </row>
    <row r="19303" spans="1:4" hidden="1" x14ac:dyDescent="0.35">
      <c r="A19303" s="3" t="str">
        <f t="shared" si="302"/>
        <v>BDX_44869</v>
      </c>
      <c r="B19303" t="s">
        <v>14</v>
      </c>
      <c r="C19303" s="1">
        <v>44869</v>
      </c>
      <c r="D19303">
        <v>220.02500000000001</v>
      </c>
    </row>
    <row r="19304" spans="1:4" hidden="1" x14ac:dyDescent="0.35">
      <c r="A19304" s="3" t="str">
        <f t="shared" si="302"/>
        <v>BF-B_44869</v>
      </c>
      <c r="B19304" t="s">
        <v>15</v>
      </c>
      <c r="C19304" s="1">
        <v>44869</v>
      </c>
      <c r="D19304">
        <v>66.960999999999999</v>
      </c>
    </row>
    <row r="19305" spans="1:4" hidden="1" x14ac:dyDescent="0.35">
      <c r="A19305" s="3" t="str">
        <f t="shared" si="302"/>
        <v>BMY_44869</v>
      </c>
      <c r="B19305" t="s">
        <v>16</v>
      </c>
      <c r="C19305" s="1">
        <v>44869</v>
      </c>
      <c r="D19305">
        <v>78.162000000000006</v>
      </c>
    </row>
    <row r="19306" spans="1:4" hidden="1" x14ac:dyDescent="0.35">
      <c r="A19306" s="3" t="str">
        <f t="shared" si="302"/>
        <v>BR_44869</v>
      </c>
      <c r="B19306" t="s">
        <v>17</v>
      </c>
      <c r="C19306" s="1">
        <v>44869</v>
      </c>
      <c r="D19306">
        <v>132.774</v>
      </c>
    </row>
    <row r="19307" spans="1:4" hidden="1" x14ac:dyDescent="0.35">
      <c r="A19307" s="3" t="str">
        <f t="shared" si="302"/>
        <v>CARR_44869</v>
      </c>
      <c r="B19307" t="s">
        <v>18</v>
      </c>
      <c r="C19307" s="1">
        <v>44869</v>
      </c>
      <c r="D19307">
        <v>40.1</v>
      </c>
    </row>
    <row r="19308" spans="1:4" hidden="1" x14ac:dyDescent="0.35">
      <c r="A19308" s="3" t="str">
        <f t="shared" si="302"/>
        <v>CDW_44869</v>
      </c>
      <c r="B19308" t="s">
        <v>19</v>
      </c>
      <c r="C19308" s="1">
        <v>44869</v>
      </c>
      <c r="D19308">
        <v>171.87</v>
      </c>
    </row>
    <row r="19309" spans="1:4" hidden="1" x14ac:dyDescent="0.35">
      <c r="A19309" s="3" t="str">
        <f t="shared" si="302"/>
        <v>CE_44869</v>
      </c>
      <c r="B19309" t="s">
        <v>20</v>
      </c>
      <c r="C19309" s="1">
        <v>44869</v>
      </c>
      <c r="D19309">
        <v>91.409000000000006</v>
      </c>
    </row>
    <row r="19310" spans="1:4" hidden="1" x14ac:dyDescent="0.35">
      <c r="A19310" s="3" t="str">
        <f t="shared" si="302"/>
        <v>CHTR_44869</v>
      </c>
      <c r="B19310" t="s">
        <v>21</v>
      </c>
      <c r="C19310" s="1">
        <v>44869</v>
      </c>
      <c r="D19310">
        <v>348.82</v>
      </c>
    </row>
    <row r="19311" spans="1:4" hidden="1" x14ac:dyDescent="0.35">
      <c r="A19311" s="3" t="str">
        <f t="shared" si="302"/>
        <v>CNC_44869</v>
      </c>
      <c r="B19311" t="s">
        <v>22</v>
      </c>
      <c r="C19311" s="1">
        <v>44869</v>
      </c>
      <c r="D19311">
        <v>81.73</v>
      </c>
    </row>
    <row r="19312" spans="1:4" hidden="1" x14ac:dyDescent="0.35">
      <c r="A19312" s="3" t="str">
        <f t="shared" si="302"/>
        <v>CNP_44869</v>
      </c>
      <c r="B19312" t="s">
        <v>23</v>
      </c>
      <c r="C19312" s="1">
        <v>44869</v>
      </c>
      <c r="D19312">
        <v>28.12</v>
      </c>
    </row>
    <row r="19313" spans="1:4" hidden="1" x14ac:dyDescent="0.35">
      <c r="A19313" s="3" t="str">
        <f t="shared" si="302"/>
        <v>COP_44869</v>
      </c>
      <c r="B19313" t="s">
        <v>24</v>
      </c>
      <c r="C19313" s="1">
        <v>44869</v>
      </c>
      <c r="D19313">
        <v>130.404</v>
      </c>
    </row>
    <row r="19314" spans="1:4" hidden="1" x14ac:dyDescent="0.35">
      <c r="A19314" s="3" t="str">
        <f t="shared" si="302"/>
        <v>CTAS_44869</v>
      </c>
      <c r="B19314" t="s">
        <v>25</v>
      </c>
      <c r="C19314" s="1">
        <v>44869</v>
      </c>
      <c r="D19314">
        <v>408.52600000000001</v>
      </c>
    </row>
    <row r="19315" spans="1:4" hidden="1" x14ac:dyDescent="0.35">
      <c r="A19315" s="3" t="str">
        <f t="shared" si="302"/>
        <v>CZR_44869</v>
      </c>
      <c r="B19315" t="s">
        <v>26</v>
      </c>
      <c r="C19315" s="1">
        <v>44869</v>
      </c>
      <c r="D19315">
        <v>42.64</v>
      </c>
    </row>
    <row r="19316" spans="1:4" hidden="1" x14ac:dyDescent="0.35">
      <c r="A19316" s="3" t="str">
        <f t="shared" si="302"/>
        <v>DG_44869</v>
      </c>
      <c r="B19316" t="s">
        <v>27</v>
      </c>
      <c r="C19316" s="1">
        <v>44869</v>
      </c>
      <c r="D19316">
        <v>247.55</v>
      </c>
    </row>
    <row r="19317" spans="1:4" hidden="1" x14ac:dyDescent="0.35">
      <c r="A19317" s="3" t="str">
        <f t="shared" si="302"/>
        <v>DPZ_44869</v>
      </c>
      <c r="B19317" t="s">
        <v>28</v>
      </c>
      <c r="C19317" s="1">
        <v>44869</v>
      </c>
      <c r="D19317">
        <v>358.55700000000002</v>
      </c>
    </row>
    <row r="19318" spans="1:4" x14ac:dyDescent="0.35">
      <c r="A19318" s="3" t="str">
        <f t="shared" si="302"/>
        <v>DRE_44869</v>
      </c>
      <c r="B19318" t="s">
        <v>29</v>
      </c>
      <c r="C19318" s="1">
        <v>44869</v>
      </c>
      <c r="D19318">
        <v>48.2</v>
      </c>
    </row>
    <row r="19319" spans="1:4" hidden="1" x14ac:dyDescent="0.35">
      <c r="A19319" s="3" t="str">
        <f t="shared" si="302"/>
        <v>DXC_44869</v>
      </c>
      <c r="B19319" t="s">
        <v>30</v>
      </c>
      <c r="C19319" s="1">
        <v>44869</v>
      </c>
      <c r="D19319">
        <v>27.65</v>
      </c>
    </row>
    <row r="19320" spans="1:4" hidden="1" x14ac:dyDescent="0.35">
      <c r="A19320" s="3" t="str">
        <f t="shared" si="302"/>
        <v>EWA_44869</v>
      </c>
      <c r="B19320" t="s">
        <v>31</v>
      </c>
      <c r="C19320" s="1">
        <v>44869</v>
      </c>
      <c r="D19320">
        <v>20.934999999999999</v>
      </c>
    </row>
    <row r="19321" spans="1:4" hidden="1" x14ac:dyDescent="0.35">
      <c r="A19321" s="3" t="str">
        <f t="shared" si="302"/>
        <v>EWC_44869</v>
      </c>
      <c r="B19321" t="s">
        <v>32</v>
      </c>
      <c r="C19321" s="1">
        <v>44869</v>
      </c>
      <c r="D19321">
        <v>32.868000000000002</v>
      </c>
    </row>
    <row r="19322" spans="1:4" hidden="1" x14ac:dyDescent="0.35">
      <c r="A19322" s="3" t="str">
        <f t="shared" si="302"/>
        <v>EWG_44869</v>
      </c>
      <c r="B19322" t="s">
        <v>33</v>
      </c>
      <c r="C19322" s="1">
        <v>44869</v>
      </c>
      <c r="D19322">
        <v>22.302</v>
      </c>
    </row>
    <row r="19323" spans="1:4" hidden="1" x14ac:dyDescent="0.35">
      <c r="A19323" s="3" t="str">
        <f t="shared" si="302"/>
        <v>EWH_44869</v>
      </c>
      <c r="B19323" t="s">
        <v>34</v>
      </c>
      <c r="C19323" s="1">
        <v>44869</v>
      </c>
      <c r="D19323">
        <v>17.436</v>
      </c>
    </row>
    <row r="19324" spans="1:4" hidden="1" x14ac:dyDescent="0.35">
      <c r="A19324" s="3" t="str">
        <f t="shared" si="302"/>
        <v>EWJ_44869</v>
      </c>
      <c r="B19324" t="s">
        <v>35</v>
      </c>
      <c r="C19324" s="1">
        <v>44869</v>
      </c>
      <c r="D19324">
        <v>50.756</v>
      </c>
    </row>
    <row r="19325" spans="1:4" hidden="1" x14ac:dyDescent="0.35">
      <c r="A19325" s="3" t="str">
        <f t="shared" si="302"/>
        <v>EWL_44869</v>
      </c>
      <c r="B19325" t="s">
        <v>36</v>
      </c>
      <c r="C19325" s="1">
        <v>44869</v>
      </c>
      <c r="D19325">
        <v>39.380000000000003</v>
      </c>
    </row>
    <row r="19326" spans="1:4" hidden="1" x14ac:dyDescent="0.35">
      <c r="A19326" s="3" t="str">
        <f t="shared" si="302"/>
        <v>EWQ_44869</v>
      </c>
      <c r="B19326" t="s">
        <v>37</v>
      </c>
      <c r="C19326" s="1">
        <v>44869</v>
      </c>
      <c r="D19326">
        <v>30.608000000000001</v>
      </c>
    </row>
    <row r="19327" spans="1:4" hidden="1" x14ac:dyDescent="0.35">
      <c r="A19327" s="3" t="str">
        <f t="shared" si="302"/>
        <v>EWT_44869</v>
      </c>
      <c r="B19327" t="s">
        <v>38</v>
      </c>
      <c r="C19327" s="1">
        <v>44869</v>
      </c>
      <c r="D19327">
        <v>36.470999999999997</v>
      </c>
    </row>
    <row r="19328" spans="1:4" hidden="1" x14ac:dyDescent="0.35">
      <c r="A19328" s="3" t="str">
        <f t="shared" si="302"/>
        <v>EWU_44869</v>
      </c>
      <c r="B19328" t="s">
        <v>39</v>
      </c>
      <c r="C19328" s="1">
        <v>44869</v>
      </c>
      <c r="D19328">
        <v>28.38</v>
      </c>
    </row>
    <row r="19329" spans="1:4" hidden="1" x14ac:dyDescent="0.35">
      <c r="A19329" s="3" t="str">
        <f t="shared" si="302"/>
        <v>EWY_44869</v>
      </c>
      <c r="B19329" t="s">
        <v>40</v>
      </c>
      <c r="C19329" s="1">
        <v>44869</v>
      </c>
      <c r="D19329">
        <v>53.283999999999999</v>
      </c>
    </row>
    <row r="19330" spans="1:4" hidden="1" x14ac:dyDescent="0.35">
      <c r="A19330" s="3" t="str">
        <f t="shared" ref="A19330:A19393" si="303">CONCATENATE(B19330,"_",C19330)</f>
        <v>EWZ_44869</v>
      </c>
      <c r="B19330" t="s">
        <v>41</v>
      </c>
      <c r="C19330" s="1">
        <v>44869</v>
      </c>
      <c r="D19330">
        <v>31.518000000000001</v>
      </c>
    </row>
    <row r="19331" spans="1:4" hidden="1" x14ac:dyDescent="0.35">
      <c r="A19331" s="3" t="str">
        <f t="shared" si="303"/>
        <v>FTV_44869</v>
      </c>
      <c r="B19331" t="s">
        <v>43</v>
      </c>
      <c r="C19331" s="1">
        <v>44869</v>
      </c>
      <c r="D19331">
        <v>64.521000000000001</v>
      </c>
    </row>
    <row r="19332" spans="1:4" hidden="1" x14ac:dyDescent="0.35">
      <c r="A19332" s="3" t="str">
        <f t="shared" si="303"/>
        <v>GOOG_44869</v>
      </c>
      <c r="B19332" t="s">
        <v>44</v>
      </c>
      <c r="C19332" s="1">
        <v>44869</v>
      </c>
      <c r="D19332">
        <v>86.7</v>
      </c>
    </row>
    <row r="19333" spans="1:4" hidden="1" x14ac:dyDescent="0.35">
      <c r="A19333" s="3" t="str">
        <f t="shared" si="303"/>
        <v>GPC_44869</v>
      </c>
      <c r="B19333" t="s">
        <v>45</v>
      </c>
      <c r="C19333" s="1">
        <v>44869</v>
      </c>
      <c r="D19333">
        <v>177.33</v>
      </c>
    </row>
    <row r="19334" spans="1:4" hidden="1" x14ac:dyDescent="0.35">
      <c r="A19334" s="3" t="str">
        <f t="shared" si="303"/>
        <v>GSG_44869</v>
      </c>
      <c r="B19334" t="s">
        <v>46</v>
      </c>
      <c r="C19334" s="1">
        <v>44869</v>
      </c>
      <c r="D19334">
        <v>22.98</v>
      </c>
    </row>
    <row r="19335" spans="1:4" hidden="1" x14ac:dyDescent="0.35">
      <c r="A19335" s="3" t="str">
        <f t="shared" si="303"/>
        <v>HIG_44869</v>
      </c>
      <c r="B19335" t="s">
        <v>47</v>
      </c>
      <c r="C19335" s="1">
        <v>44869</v>
      </c>
      <c r="D19335">
        <v>73.376000000000005</v>
      </c>
    </row>
    <row r="19336" spans="1:4" hidden="1" x14ac:dyDescent="0.35">
      <c r="A19336" s="3" t="str">
        <f t="shared" si="303"/>
        <v>HIGH.L_44869</v>
      </c>
      <c r="B19336" t="s">
        <v>48</v>
      </c>
      <c r="C19336" s="1">
        <v>44869</v>
      </c>
      <c r="D19336">
        <v>4.9180000000000001</v>
      </c>
    </row>
    <row r="19337" spans="1:4" hidden="1" x14ac:dyDescent="0.35">
      <c r="A19337" s="3" t="str">
        <f t="shared" si="303"/>
        <v>HST_44869</v>
      </c>
      <c r="B19337" t="s">
        <v>49</v>
      </c>
      <c r="C19337" s="1">
        <v>44869</v>
      </c>
      <c r="D19337">
        <v>17.07</v>
      </c>
    </row>
    <row r="19338" spans="1:4" hidden="1" x14ac:dyDescent="0.35">
      <c r="A19338" s="3" t="str">
        <f t="shared" si="303"/>
        <v>HYG_44869</v>
      </c>
      <c r="B19338" t="s">
        <v>50</v>
      </c>
      <c r="C19338" s="1">
        <v>44869</v>
      </c>
      <c r="D19338">
        <v>71.864000000000004</v>
      </c>
    </row>
    <row r="19339" spans="1:4" hidden="1" x14ac:dyDescent="0.35">
      <c r="A19339" s="3" t="str">
        <f t="shared" si="303"/>
        <v>IAU_44869</v>
      </c>
      <c r="B19339" t="s">
        <v>51</v>
      </c>
      <c r="C19339" s="1">
        <v>44869</v>
      </c>
      <c r="D19339">
        <v>31.91</v>
      </c>
    </row>
    <row r="19340" spans="1:4" hidden="1" x14ac:dyDescent="0.35">
      <c r="A19340" s="3" t="str">
        <f t="shared" si="303"/>
        <v>ICLN_44869</v>
      </c>
      <c r="B19340" t="s">
        <v>52</v>
      </c>
      <c r="C19340" s="1">
        <v>44869</v>
      </c>
      <c r="D19340">
        <v>19.126000000000001</v>
      </c>
    </row>
    <row r="19341" spans="1:4" hidden="1" x14ac:dyDescent="0.35">
      <c r="A19341" s="3" t="str">
        <f t="shared" si="303"/>
        <v>IEAA.L_44869</v>
      </c>
      <c r="B19341" t="s">
        <v>53</v>
      </c>
      <c r="C19341" s="1">
        <v>44869</v>
      </c>
      <c r="D19341">
        <v>4.5730000000000004</v>
      </c>
    </row>
    <row r="19342" spans="1:4" hidden="1" x14ac:dyDescent="0.35">
      <c r="A19342" s="3" t="str">
        <f t="shared" si="303"/>
        <v>IEF_44869</v>
      </c>
      <c r="B19342" t="s">
        <v>54</v>
      </c>
      <c r="C19342" s="1">
        <v>44869</v>
      </c>
      <c r="D19342">
        <v>93.039000000000001</v>
      </c>
    </row>
    <row r="19343" spans="1:4" hidden="1" x14ac:dyDescent="0.35">
      <c r="A19343" s="3" t="str">
        <f t="shared" si="303"/>
        <v>IEFM.L_44869</v>
      </c>
      <c r="B19343" t="s">
        <v>55</v>
      </c>
      <c r="C19343" s="1">
        <v>44869</v>
      </c>
      <c r="D19343">
        <v>737.05</v>
      </c>
    </row>
    <row r="19344" spans="1:4" hidden="1" x14ac:dyDescent="0.35">
      <c r="A19344" s="3" t="str">
        <f t="shared" si="303"/>
        <v>IEMG_44869</v>
      </c>
      <c r="B19344" t="s">
        <v>56</v>
      </c>
      <c r="C19344" s="1">
        <v>44869</v>
      </c>
      <c r="D19344">
        <v>44.103999999999999</v>
      </c>
    </row>
    <row r="19345" spans="1:4" hidden="1" x14ac:dyDescent="0.35">
      <c r="A19345" s="3" t="str">
        <f t="shared" si="303"/>
        <v>IEUS_44869</v>
      </c>
      <c r="B19345" t="s">
        <v>57</v>
      </c>
      <c r="C19345" s="1">
        <v>44869</v>
      </c>
      <c r="D19345">
        <v>45.018999999999998</v>
      </c>
    </row>
    <row r="19346" spans="1:4" hidden="1" x14ac:dyDescent="0.35">
      <c r="A19346" s="3" t="str">
        <f t="shared" si="303"/>
        <v>IEVL.L_44869</v>
      </c>
      <c r="B19346" t="s">
        <v>58</v>
      </c>
      <c r="C19346" s="1">
        <v>44869</v>
      </c>
      <c r="D19346">
        <v>6.87</v>
      </c>
    </row>
    <row r="19347" spans="1:4" hidden="1" x14ac:dyDescent="0.35">
      <c r="A19347" s="3" t="str">
        <f t="shared" si="303"/>
        <v>IGF_44869</v>
      </c>
      <c r="B19347" t="s">
        <v>59</v>
      </c>
      <c r="C19347" s="1">
        <v>44869</v>
      </c>
      <c r="D19347">
        <v>44.066000000000003</v>
      </c>
    </row>
    <row r="19348" spans="1:4" hidden="1" x14ac:dyDescent="0.35">
      <c r="A19348" s="3" t="str">
        <f t="shared" si="303"/>
        <v>INDA_44869</v>
      </c>
      <c r="B19348" t="s">
        <v>60</v>
      </c>
      <c r="C19348" s="1">
        <v>44869</v>
      </c>
      <c r="D19348">
        <v>43.06</v>
      </c>
    </row>
    <row r="19349" spans="1:4" hidden="1" x14ac:dyDescent="0.35">
      <c r="A19349" s="3" t="str">
        <f t="shared" si="303"/>
        <v>IUMO.L_44869</v>
      </c>
      <c r="B19349" t="s">
        <v>61</v>
      </c>
      <c r="C19349" s="1">
        <v>44869</v>
      </c>
      <c r="D19349">
        <v>10.082000000000001</v>
      </c>
    </row>
    <row r="19350" spans="1:4" hidden="1" x14ac:dyDescent="0.35">
      <c r="A19350" s="3" t="str">
        <f t="shared" si="303"/>
        <v>IUVL.L_44869</v>
      </c>
      <c r="B19350" t="s">
        <v>62</v>
      </c>
      <c r="C19350" s="1">
        <v>44869</v>
      </c>
      <c r="D19350">
        <v>8.0139999999999993</v>
      </c>
    </row>
    <row r="19351" spans="1:4" hidden="1" x14ac:dyDescent="0.35">
      <c r="A19351" s="3" t="str">
        <f t="shared" si="303"/>
        <v>IVV_44869</v>
      </c>
      <c r="B19351" t="s">
        <v>63</v>
      </c>
      <c r="C19351" s="1">
        <v>44869</v>
      </c>
      <c r="D19351">
        <v>376.214</v>
      </c>
    </row>
    <row r="19352" spans="1:4" hidden="1" x14ac:dyDescent="0.35">
      <c r="A19352" s="3" t="str">
        <f t="shared" si="303"/>
        <v>IWM_44869</v>
      </c>
      <c r="B19352" t="s">
        <v>64</v>
      </c>
      <c r="C19352" s="1">
        <v>44869</v>
      </c>
      <c r="D19352">
        <v>177.86</v>
      </c>
    </row>
    <row r="19353" spans="1:4" hidden="1" x14ac:dyDescent="0.35">
      <c r="A19353" s="3" t="str">
        <f t="shared" si="303"/>
        <v>IXN_44869</v>
      </c>
      <c r="B19353" t="s">
        <v>65</v>
      </c>
      <c r="C19353" s="1">
        <v>44869</v>
      </c>
      <c r="D19353">
        <v>43.212000000000003</v>
      </c>
    </row>
    <row r="19354" spans="1:4" hidden="1" x14ac:dyDescent="0.35">
      <c r="A19354" s="3" t="str">
        <f t="shared" si="303"/>
        <v>JPEA.L_44869</v>
      </c>
      <c r="B19354" t="s">
        <v>66</v>
      </c>
      <c r="C19354" s="1">
        <v>44869</v>
      </c>
      <c r="D19354">
        <v>4.5599999999999996</v>
      </c>
    </row>
    <row r="19355" spans="1:4" hidden="1" x14ac:dyDescent="0.35">
      <c r="A19355" s="3" t="str">
        <f t="shared" si="303"/>
        <v>JPM_44869</v>
      </c>
      <c r="B19355" t="s">
        <v>67</v>
      </c>
      <c r="C19355" s="1">
        <v>44869</v>
      </c>
      <c r="D19355">
        <v>129.72200000000001</v>
      </c>
    </row>
    <row r="19356" spans="1:4" hidden="1" x14ac:dyDescent="0.35">
      <c r="A19356" s="3" t="str">
        <f t="shared" si="303"/>
        <v>KR_44869</v>
      </c>
      <c r="B19356" t="s">
        <v>68</v>
      </c>
      <c r="C19356" s="1">
        <v>44869</v>
      </c>
      <c r="D19356">
        <v>45.881999999999998</v>
      </c>
    </row>
    <row r="19357" spans="1:4" hidden="1" x14ac:dyDescent="0.35">
      <c r="A19357" s="3" t="str">
        <f t="shared" si="303"/>
        <v>LQD_44869</v>
      </c>
      <c r="B19357" t="s">
        <v>69</v>
      </c>
      <c r="C19357" s="1">
        <v>44869</v>
      </c>
      <c r="D19357">
        <v>100.504</v>
      </c>
    </row>
    <row r="19358" spans="1:4" hidden="1" x14ac:dyDescent="0.35">
      <c r="A19358" s="3" t="str">
        <f t="shared" si="303"/>
        <v>MCHI_44869</v>
      </c>
      <c r="B19358" t="s">
        <v>70</v>
      </c>
      <c r="C19358" s="1">
        <v>44869</v>
      </c>
      <c r="D19358">
        <v>40.091000000000001</v>
      </c>
    </row>
    <row r="19359" spans="1:4" hidden="1" x14ac:dyDescent="0.35">
      <c r="A19359" s="3" t="str">
        <f t="shared" si="303"/>
        <v>META_44869</v>
      </c>
      <c r="B19359" t="s">
        <v>144</v>
      </c>
      <c r="C19359" s="1">
        <v>44869</v>
      </c>
      <c r="D19359">
        <v>90.79</v>
      </c>
    </row>
    <row r="19360" spans="1:4" hidden="1" x14ac:dyDescent="0.35">
      <c r="A19360" s="3" t="str">
        <f t="shared" si="303"/>
        <v>MVEU.L_44869</v>
      </c>
      <c r="B19360" t="s">
        <v>71</v>
      </c>
      <c r="C19360" s="1">
        <v>44869</v>
      </c>
      <c r="D19360">
        <v>48.402000000000001</v>
      </c>
    </row>
    <row r="19361" spans="1:4" hidden="1" x14ac:dyDescent="0.35">
      <c r="A19361" s="3" t="str">
        <f t="shared" si="303"/>
        <v>OGN_44869</v>
      </c>
      <c r="B19361" t="s">
        <v>72</v>
      </c>
      <c r="C19361" s="1">
        <v>44869</v>
      </c>
      <c r="D19361">
        <v>24.074000000000002</v>
      </c>
    </row>
    <row r="19362" spans="1:4" hidden="1" x14ac:dyDescent="0.35">
      <c r="A19362" s="3" t="str">
        <f t="shared" si="303"/>
        <v>PG_44869</v>
      </c>
      <c r="B19362" t="s">
        <v>73</v>
      </c>
      <c r="C19362" s="1">
        <v>44869</v>
      </c>
      <c r="D19362">
        <v>133.601</v>
      </c>
    </row>
    <row r="19363" spans="1:4" hidden="1" x14ac:dyDescent="0.35">
      <c r="A19363" s="3" t="str">
        <f t="shared" si="303"/>
        <v>PPL_44869</v>
      </c>
      <c r="B19363" t="s">
        <v>74</v>
      </c>
      <c r="C19363" s="1">
        <v>44869</v>
      </c>
      <c r="D19363">
        <v>26.79</v>
      </c>
    </row>
    <row r="19364" spans="1:4" hidden="1" x14ac:dyDescent="0.35">
      <c r="A19364" s="3" t="str">
        <f t="shared" si="303"/>
        <v>PRU_44869</v>
      </c>
      <c r="B19364" t="s">
        <v>75</v>
      </c>
      <c r="C19364" s="1">
        <v>44869</v>
      </c>
      <c r="D19364">
        <v>103.88500000000001</v>
      </c>
    </row>
    <row r="19365" spans="1:4" hidden="1" x14ac:dyDescent="0.35">
      <c r="A19365" s="3" t="str">
        <f t="shared" si="303"/>
        <v>PYPL_44869</v>
      </c>
      <c r="B19365" t="s">
        <v>76</v>
      </c>
      <c r="C19365" s="1">
        <v>44869</v>
      </c>
      <c r="D19365">
        <v>75.180000000000007</v>
      </c>
    </row>
    <row r="19366" spans="1:4" hidden="1" x14ac:dyDescent="0.35">
      <c r="A19366" s="3" t="str">
        <f t="shared" si="303"/>
        <v>RE_44869</v>
      </c>
      <c r="B19366" t="s">
        <v>77</v>
      </c>
      <c r="C19366" s="1">
        <v>44869</v>
      </c>
      <c r="D19366">
        <v>331.464</v>
      </c>
    </row>
    <row r="19367" spans="1:4" hidden="1" x14ac:dyDescent="0.35">
      <c r="A19367" s="3" t="str">
        <f t="shared" si="303"/>
        <v>REET_44869</v>
      </c>
      <c r="B19367" t="s">
        <v>78</v>
      </c>
      <c r="C19367" s="1">
        <v>44869</v>
      </c>
      <c r="D19367">
        <v>21.93</v>
      </c>
    </row>
    <row r="19368" spans="1:4" hidden="1" x14ac:dyDescent="0.35">
      <c r="A19368" s="3" t="str">
        <f t="shared" si="303"/>
        <v>ROL_44869</v>
      </c>
      <c r="B19368" t="s">
        <v>79</v>
      </c>
      <c r="C19368" s="1">
        <v>44869</v>
      </c>
      <c r="D19368">
        <v>41.628</v>
      </c>
    </row>
    <row r="19369" spans="1:4" hidden="1" x14ac:dyDescent="0.35">
      <c r="A19369" s="3" t="str">
        <f t="shared" si="303"/>
        <v>ROST_44869</v>
      </c>
      <c r="B19369" t="s">
        <v>80</v>
      </c>
      <c r="C19369" s="1">
        <v>44869</v>
      </c>
      <c r="D19369">
        <v>93.635000000000005</v>
      </c>
    </row>
    <row r="19370" spans="1:4" hidden="1" x14ac:dyDescent="0.35">
      <c r="A19370" s="3" t="str">
        <f t="shared" si="303"/>
        <v>SEGA.L_44869</v>
      </c>
      <c r="B19370" t="s">
        <v>81</v>
      </c>
      <c r="C19370" s="1">
        <v>44869</v>
      </c>
      <c r="D19370">
        <v>94.228999999999999</v>
      </c>
    </row>
    <row r="19371" spans="1:4" hidden="1" x14ac:dyDescent="0.35">
      <c r="A19371" s="3" t="str">
        <f t="shared" si="303"/>
        <v>SHY_44869</v>
      </c>
      <c r="B19371" t="s">
        <v>82</v>
      </c>
      <c r="C19371" s="1">
        <v>44869</v>
      </c>
      <c r="D19371">
        <v>80.188000000000002</v>
      </c>
    </row>
    <row r="19372" spans="1:4" hidden="1" x14ac:dyDescent="0.35">
      <c r="A19372" s="3" t="str">
        <f t="shared" si="303"/>
        <v>SLV_44869</v>
      </c>
      <c r="B19372" t="s">
        <v>83</v>
      </c>
      <c r="C19372" s="1">
        <v>44869</v>
      </c>
      <c r="D19372">
        <v>19.260000000000002</v>
      </c>
    </row>
    <row r="19373" spans="1:4" hidden="1" x14ac:dyDescent="0.35">
      <c r="A19373" s="3" t="str">
        <f t="shared" si="303"/>
        <v>SPMV.L_44869</v>
      </c>
      <c r="B19373" t="s">
        <v>84</v>
      </c>
      <c r="C19373" s="1">
        <v>44869</v>
      </c>
      <c r="D19373">
        <v>71.53</v>
      </c>
    </row>
    <row r="19374" spans="1:4" hidden="1" x14ac:dyDescent="0.35">
      <c r="A19374" s="3" t="str">
        <f t="shared" si="303"/>
        <v>TLT_44869</v>
      </c>
      <c r="B19374" t="s">
        <v>85</v>
      </c>
      <c r="C19374" s="1">
        <v>44869</v>
      </c>
      <c r="D19374">
        <v>93.528000000000006</v>
      </c>
    </row>
    <row r="19375" spans="1:4" hidden="1" x14ac:dyDescent="0.35">
      <c r="A19375" s="3" t="str">
        <f t="shared" si="303"/>
        <v>UNH_44869</v>
      </c>
      <c r="B19375" t="s">
        <v>86</v>
      </c>
      <c r="C19375" s="1">
        <v>44869</v>
      </c>
      <c r="D19375">
        <v>536.51599999999996</v>
      </c>
    </row>
    <row r="19376" spans="1:4" hidden="1" x14ac:dyDescent="0.35">
      <c r="A19376" s="3" t="str">
        <f t="shared" si="303"/>
        <v>URI_44869</v>
      </c>
      <c r="B19376" t="s">
        <v>87</v>
      </c>
      <c r="C19376" s="1">
        <v>44869</v>
      </c>
      <c r="D19376">
        <v>322.81400000000002</v>
      </c>
    </row>
    <row r="19377" spans="1:4" hidden="1" x14ac:dyDescent="0.35">
      <c r="A19377" s="3" t="str">
        <f t="shared" si="303"/>
        <v>V_44869</v>
      </c>
      <c r="B19377" t="s">
        <v>88</v>
      </c>
      <c r="C19377" s="1">
        <v>44869</v>
      </c>
      <c r="D19377">
        <v>196.15600000000001</v>
      </c>
    </row>
    <row r="19378" spans="1:4" hidden="1" x14ac:dyDescent="0.35">
      <c r="A19378" s="3" t="str">
        <f t="shared" si="303"/>
        <v>VRSK_44869</v>
      </c>
      <c r="B19378" t="s">
        <v>89</v>
      </c>
      <c r="C19378" s="1">
        <v>44869</v>
      </c>
      <c r="D19378">
        <v>166.24</v>
      </c>
    </row>
    <row r="19379" spans="1:4" hidden="1" x14ac:dyDescent="0.35">
      <c r="A19379" s="3" t="str">
        <f t="shared" si="303"/>
        <v>VXX_44869</v>
      </c>
      <c r="B19379" t="s">
        <v>90</v>
      </c>
      <c r="C19379" s="1">
        <v>44869</v>
      </c>
      <c r="D19379">
        <v>17.350000000000001</v>
      </c>
    </row>
    <row r="19380" spans="1:4" hidden="1" x14ac:dyDescent="0.35">
      <c r="A19380" s="3" t="str">
        <f t="shared" si="303"/>
        <v>WRK_44869</v>
      </c>
      <c r="B19380" t="s">
        <v>91</v>
      </c>
      <c r="C19380" s="1">
        <v>44869</v>
      </c>
      <c r="D19380">
        <v>34.064</v>
      </c>
    </row>
    <row r="19381" spans="1:4" hidden="1" x14ac:dyDescent="0.35">
      <c r="A19381" s="3" t="str">
        <f t="shared" si="303"/>
        <v>XLB_44869</v>
      </c>
      <c r="B19381" t="s">
        <v>92</v>
      </c>
      <c r="C19381" s="1">
        <v>44869</v>
      </c>
      <c r="D19381">
        <v>74.935000000000002</v>
      </c>
    </row>
    <row r="19382" spans="1:4" hidden="1" x14ac:dyDescent="0.35">
      <c r="A19382" s="3" t="str">
        <f t="shared" si="303"/>
        <v>XLC_44869</v>
      </c>
      <c r="B19382" t="s">
        <v>93</v>
      </c>
      <c r="C19382" s="1">
        <v>44869</v>
      </c>
      <c r="D19382">
        <v>45.607999999999997</v>
      </c>
    </row>
    <row r="19383" spans="1:4" hidden="1" x14ac:dyDescent="0.35">
      <c r="A19383" s="3" t="str">
        <f t="shared" si="303"/>
        <v>XLE_44869</v>
      </c>
      <c r="B19383" t="s">
        <v>94</v>
      </c>
      <c r="C19383" s="1">
        <v>44869</v>
      </c>
      <c r="D19383">
        <v>90.488</v>
      </c>
    </row>
    <row r="19384" spans="1:4" hidden="1" x14ac:dyDescent="0.35">
      <c r="A19384" s="3" t="str">
        <f t="shared" si="303"/>
        <v>XLF_44869</v>
      </c>
      <c r="B19384" t="s">
        <v>95</v>
      </c>
      <c r="C19384" s="1">
        <v>44869</v>
      </c>
      <c r="D19384">
        <v>33.698999999999998</v>
      </c>
    </row>
    <row r="19385" spans="1:4" hidden="1" x14ac:dyDescent="0.35">
      <c r="A19385" s="3" t="str">
        <f t="shared" si="303"/>
        <v>XLI_44869</v>
      </c>
      <c r="B19385" t="s">
        <v>96</v>
      </c>
      <c r="C19385" s="1">
        <v>44869</v>
      </c>
      <c r="D19385">
        <v>94.619</v>
      </c>
    </row>
    <row r="19386" spans="1:4" hidden="1" x14ac:dyDescent="0.35">
      <c r="A19386" s="3" t="str">
        <f t="shared" si="303"/>
        <v>XLK_44869</v>
      </c>
      <c r="B19386" t="s">
        <v>97</v>
      </c>
      <c r="C19386" s="1">
        <v>44869</v>
      </c>
      <c r="D19386">
        <v>120.643</v>
      </c>
    </row>
    <row r="19387" spans="1:4" hidden="1" x14ac:dyDescent="0.35">
      <c r="A19387" s="3" t="str">
        <f t="shared" si="303"/>
        <v>XLP_44869</v>
      </c>
      <c r="B19387" t="s">
        <v>98</v>
      </c>
      <c r="C19387" s="1">
        <v>44869</v>
      </c>
      <c r="D19387">
        <v>71.337999999999994</v>
      </c>
    </row>
    <row r="19388" spans="1:4" hidden="1" x14ac:dyDescent="0.35">
      <c r="A19388" s="3" t="str">
        <f t="shared" si="303"/>
        <v>XLU_44869</v>
      </c>
      <c r="B19388" t="s">
        <v>99</v>
      </c>
      <c r="C19388" s="1">
        <v>44869</v>
      </c>
      <c r="D19388">
        <v>66.545000000000002</v>
      </c>
    </row>
    <row r="19389" spans="1:4" hidden="1" x14ac:dyDescent="0.35">
      <c r="A19389" s="3" t="str">
        <f t="shared" si="303"/>
        <v>XLV_44869</v>
      </c>
      <c r="B19389" t="s">
        <v>100</v>
      </c>
      <c r="C19389" s="1">
        <v>44869</v>
      </c>
      <c r="D19389">
        <v>130.273</v>
      </c>
    </row>
    <row r="19390" spans="1:4" hidden="1" x14ac:dyDescent="0.35">
      <c r="A19390" s="3" t="str">
        <f t="shared" si="303"/>
        <v>XLY_44869</v>
      </c>
      <c r="B19390" t="s">
        <v>101</v>
      </c>
      <c r="C19390" s="1">
        <v>44869</v>
      </c>
      <c r="D19390">
        <v>137.124</v>
      </c>
    </row>
    <row r="19391" spans="1:4" hidden="1" x14ac:dyDescent="0.35">
      <c r="A19391" s="3" t="str">
        <f t="shared" si="303"/>
        <v>XOM_44869</v>
      </c>
      <c r="B19391" t="s">
        <v>102</v>
      </c>
      <c r="C19391" s="1">
        <v>44869</v>
      </c>
      <c r="D19391">
        <v>110.53400000000001</v>
      </c>
    </row>
    <row r="19392" spans="1:4" hidden="1" x14ac:dyDescent="0.35">
      <c r="A19392" s="3" t="str">
        <f t="shared" si="303"/>
        <v>ABBV_44872</v>
      </c>
      <c r="B19392" t="s">
        <v>3</v>
      </c>
      <c r="C19392" s="1">
        <v>44872</v>
      </c>
      <c r="D19392">
        <v>146.70500000000001</v>
      </c>
    </row>
    <row r="19393" spans="1:4" hidden="1" x14ac:dyDescent="0.35">
      <c r="A19393" s="3" t="str">
        <f t="shared" si="303"/>
        <v>ACN_44872</v>
      </c>
      <c r="B19393" t="s">
        <v>4</v>
      </c>
      <c r="C19393" s="1">
        <v>44872</v>
      </c>
      <c r="D19393">
        <v>267.97399999999999</v>
      </c>
    </row>
    <row r="19394" spans="1:4" hidden="1" x14ac:dyDescent="0.35">
      <c r="A19394" s="3" t="str">
        <f t="shared" ref="A19394:A19457" si="304">CONCATENATE(B19394,"_",C19394)</f>
        <v>AEP_44872</v>
      </c>
      <c r="B19394" t="s">
        <v>5</v>
      </c>
      <c r="C19394" s="1">
        <v>44872</v>
      </c>
      <c r="D19394">
        <v>86.381</v>
      </c>
    </row>
    <row r="19395" spans="1:4" hidden="1" x14ac:dyDescent="0.35">
      <c r="A19395" s="3" t="str">
        <f t="shared" si="304"/>
        <v>AIZ_44872</v>
      </c>
      <c r="B19395" t="s">
        <v>6</v>
      </c>
      <c r="C19395" s="1">
        <v>44872</v>
      </c>
      <c r="D19395">
        <v>120.065</v>
      </c>
    </row>
    <row r="19396" spans="1:4" hidden="1" x14ac:dyDescent="0.35">
      <c r="A19396" s="3" t="str">
        <f t="shared" si="304"/>
        <v>ALLE_44872</v>
      </c>
      <c r="B19396" t="s">
        <v>7</v>
      </c>
      <c r="C19396" s="1">
        <v>44872</v>
      </c>
      <c r="D19396">
        <v>106.67</v>
      </c>
    </row>
    <row r="19397" spans="1:4" hidden="1" x14ac:dyDescent="0.35">
      <c r="A19397" s="3" t="str">
        <f t="shared" si="304"/>
        <v>AMAT_44872</v>
      </c>
      <c r="B19397" t="s">
        <v>8</v>
      </c>
      <c r="C19397" s="1">
        <v>44872</v>
      </c>
      <c r="D19397">
        <v>94.808999999999997</v>
      </c>
    </row>
    <row r="19398" spans="1:4" hidden="1" x14ac:dyDescent="0.35">
      <c r="A19398" s="3" t="str">
        <f t="shared" si="304"/>
        <v>AMP_44872</v>
      </c>
      <c r="B19398" t="s">
        <v>9</v>
      </c>
      <c r="C19398" s="1">
        <v>44872</v>
      </c>
      <c r="D19398">
        <v>316.83300000000003</v>
      </c>
    </row>
    <row r="19399" spans="1:4" hidden="1" x14ac:dyDescent="0.35">
      <c r="A19399" s="3" t="str">
        <f t="shared" si="304"/>
        <v>AMZN_44872</v>
      </c>
      <c r="B19399" t="s">
        <v>10</v>
      </c>
      <c r="C19399" s="1">
        <v>44872</v>
      </c>
      <c r="D19399">
        <v>90.53</v>
      </c>
    </row>
    <row r="19400" spans="1:4" hidden="1" x14ac:dyDescent="0.35">
      <c r="A19400" s="3" t="str">
        <f t="shared" si="304"/>
        <v>AVB_44872</v>
      </c>
      <c r="B19400" t="s">
        <v>11</v>
      </c>
      <c r="C19400" s="1">
        <v>44872</v>
      </c>
      <c r="D19400">
        <v>160.42099999999999</v>
      </c>
    </row>
    <row r="19401" spans="1:4" hidden="1" x14ac:dyDescent="0.35">
      <c r="A19401" s="3" t="str">
        <f t="shared" si="304"/>
        <v>AVY_44872</v>
      </c>
      <c r="B19401" t="s">
        <v>12</v>
      </c>
      <c r="C19401" s="1">
        <v>44872</v>
      </c>
      <c r="D19401">
        <v>175.45</v>
      </c>
    </row>
    <row r="19402" spans="1:4" hidden="1" x14ac:dyDescent="0.35">
      <c r="A19402" s="3" t="str">
        <f t="shared" si="304"/>
        <v>AXP_44872</v>
      </c>
      <c r="B19402" t="s">
        <v>13</v>
      </c>
      <c r="C19402" s="1">
        <v>44872</v>
      </c>
      <c r="D19402">
        <v>146.47200000000001</v>
      </c>
    </row>
    <row r="19403" spans="1:4" hidden="1" x14ac:dyDescent="0.35">
      <c r="A19403" s="3" t="str">
        <f t="shared" si="304"/>
        <v>BDX_44872</v>
      </c>
      <c r="B19403" t="s">
        <v>14</v>
      </c>
      <c r="C19403" s="1">
        <v>44872</v>
      </c>
      <c r="D19403">
        <v>220.124</v>
      </c>
    </row>
    <row r="19404" spans="1:4" hidden="1" x14ac:dyDescent="0.35">
      <c r="A19404" s="3" t="str">
        <f t="shared" si="304"/>
        <v>BF-B_44872</v>
      </c>
      <c r="B19404" t="s">
        <v>15</v>
      </c>
      <c r="C19404" s="1">
        <v>44872</v>
      </c>
      <c r="D19404">
        <v>66.900999999999996</v>
      </c>
    </row>
    <row r="19405" spans="1:4" hidden="1" x14ac:dyDescent="0.35">
      <c r="A19405" s="3" t="str">
        <f t="shared" si="304"/>
        <v>BMY_44872</v>
      </c>
      <c r="B19405" t="s">
        <v>16</v>
      </c>
      <c r="C19405" s="1">
        <v>44872</v>
      </c>
      <c r="D19405">
        <v>78.567999999999998</v>
      </c>
    </row>
    <row r="19406" spans="1:4" hidden="1" x14ac:dyDescent="0.35">
      <c r="A19406" s="3" t="str">
        <f t="shared" si="304"/>
        <v>BR_44872</v>
      </c>
      <c r="B19406" t="s">
        <v>17</v>
      </c>
      <c r="C19406" s="1">
        <v>44872</v>
      </c>
      <c r="D19406">
        <v>134.82300000000001</v>
      </c>
    </row>
    <row r="19407" spans="1:4" hidden="1" x14ac:dyDescent="0.35">
      <c r="A19407" s="3" t="str">
        <f t="shared" si="304"/>
        <v>CARR_44872</v>
      </c>
      <c r="B19407" t="s">
        <v>18</v>
      </c>
      <c r="C19407" s="1">
        <v>44872</v>
      </c>
      <c r="D19407">
        <v>40.856000000000002</v>
      </c>
    </row>
    <row r="19408" spans="1:4" hidden="1" x14ac:dyDescent="0.35">
      <c r="A19408" s="3" t="str">
        <f t="shared" si="304"/>
        <v>CDW_44872</v>
      </c>
      <c r="B19408" t="s">
        <v>19</v>
      </c>
      <c r="C19408" s="1">
        <v>44872</v>
      </c>
      <c r="D19408">
        <v>171.77099999999999</v>
      </c>
    </row>
    <row r="19409" spans="1:4" hidden="1" x14ac:dyDescent="0.35">
      <c r="A19409" s="3" t="str">
        <f t="shared" si="304"/>
        <v>CE_44872</v>
      </c>
      <c r="B19409" t="s">
        <v>20</v>
      </c>
      <c r="C19409" s="1">
        <v>44872</v>
      </c>
      <c r="D19409">
        <v>91.866</v>
      </c>
    </row>
    <row r="19410" spans="1:4" hidden="1" x14ac:dyDescent="0.35">
      <c r="A19410" s="3" t="str">
        <f t="shared" si="304"/>
        <v>CHTR_44872</v>
      </c>
      <c r="B19410" t="s">
        <v>21</v>
      </c>
      <c r="C19410" s="1">
        <v>44872</v>
      </c>
      <c r="D19410">
        <v>353.28</v>
      </c>
    </row>
    <row r="19411" spans="1:4" hidden="1" x14ac:dyDescent="0.35">
      <c r="A19411" s="3" t="str">
        <f t="shared" si="304"/>
        <v>CNC_44872</v>
      </c>
      <c r="B19411" t="s">
        <v>22</v>
      </c>
      <c r="C19411" s="1">
        <v>44872</v>
      </c>
      <c r="D19411">
        <v>82.95</v>
      </c>
    </row>
    <row r="19412" spans="1:4" hidden="1" x14ac:dyDescent="0.35">
      <c r="A19412" s="3" t="str">
        <f t="shared" si="304"/>
        <v>CNP_44872</v>
      </c>
      <c r="B19412" t="s">
        <v>23</v>
      </c>
      <c r="C19412" s="1">
        <v>44872</v>
      </c>
      <c r="D19412">
        <v>27.558</v>
      </c>
    </row>
    <row r="19413" spans="1:4" hidden="1" x14ac:dyDescent="0.35">
      <c r="A19413" s="3" t="str">
        <f t="shared" si="304"/>
        <v>COP_44872</v>
      </c>
      <c r="B19413" t="s">
        <v>24</v>
      </c>
      <c r="C19413" s="1">
        <v>44872</v>
      </c>
      <c r="D19413">
        <v>132.98599999999999</v>
      </c>
    </row>
    <row r="19414" spans="1:4" hidden="1" x14ac:dyDescent="0.35">
      <c r="A19414" s="3" t="str">
        <f t="shared" si="304"/>
        <v>CTAS_44872</v>
      </c>
      <c r="B19414" t="s">
        <v>25</v>
      </c>
      <c r="C19414" s="1">
        <v>44872</v>
      </c>
      <c r="D19414">
        <v>417.69900000000001</v>
      </c>
    </row>
    <row r="19415" spans="1:4" hidden="1" x14ac:dyDescent="0.35">
      <c r="A19415" s="3" t="str">
        <f t="shared" si="304"/>
        <v>CZR_44872</v>
      </c>
      <c r="B19415" t="s">
        <v>26</v>
      </c>
      <c r="C19415" s="1">
        <v>44872</v>
      </c>
      <c r="D19415">
        <v>44.07</v>
      </c>
    </row>
    <row r="19416" spans="1:4" hidden="1" x14ac:dyDescent="0.35">
      <c r="A19416" s="3" t="str">
        <f t="shared" si="304"/>
        <v>DG_44872</v>
      </c>
      <c r="B19416" t="s">
        <v>27</v>
      </c>
      <c r="C19416" s="1">
        <v>44872</v>
      </c>
      <c r="D19416">
        <v>250.76300000000001</v>
      </c>
    </row>
    <row r="19417" spans="1:4" hidden="1" x14ac:dyDescent="0.35">
      <c r="A19417" s="3" t="str">
        <f t="shared" si="304"/>
        <v>DPZ_44872</v>
      </c>
      <c r="B19417" t="s">
        <v>28</v>
      </c>
      <c r="C19417" s="1">
        <v>44872</v>
      </c>
      <c r="D19417">
        <v>346.87200000000001</v>
      </c>
    </row>
    <row r="19418" spans="1:4" x14ac:dyDescent="0.35">
      <c r="A19418" s="3" t="str">
        <f t="shared" si="304"/>
        <v>DRE_44872</v>
      </c>
      <c r="B19418" t="s">
        <v>29</v>
      </c>
      <c r="C19418" s="1">
        <v>44872</v>
      </c>
      <c r="D19418">
        <v>48.2</v>
      </c>
    </row>
    <row r="19419" spans="1:4" hidden="1" x14ac:dyDescent="0.35">
      <c r="A19419" s="3" t="str">
        <f t="shared" si="304"/>
        <v>DXC_44872</v>
      </c>
      <c r="B19419" t="s">
        <v>30</v>
      </c>
      <c r="C19419" s="1">
        <v>44872</v>
      </c>
      <c r="D19419">
        <v>29</v>
      </c>
    </row>
    <row r="19420" spans="1:4" hidden="1" x14ac:dyDescent="0.35">
      <c r="A19420" s="3" t="str">
        <f t="shared" si="304"/>
        <v>EWA_44872</v>
      </c>
      <c r="B19420" t="s">
        <v>31</v>
      </c>
      <c r="C19420" s="1">
        <v>44872</v>
      </c>
      <c r="D19420">
        <v>20.885999999999999</v>
      </c>
    </row>
    <row r="19421" spans="1:4" hidden="1" x14ac:dyDescent="0.35">
      <c r="A19421" s="3" t="str">
        <f t="shared" si="304"/>
        <v>EWC_44872</v>
      </c>
      <c r="B19421" t="s">
        <v>32</v>
      </c>
      <c r="C19421" s="1">
        <v>44872</v>
      </c>
      <c r="D19421">
        <v>32.985999999999997</v>
      </c>
    </row>
    <row r="19422" spans="1:4" hidden="1" x14ac:dyDescent="0.35">
      <c r="A19422" s="3" t="str">
        <f t="shared" si="304"/>
        <v>EWG_44872</v>
      </c>
      <c r="B19422" t="s">
        <v>33</v>
      </c>
      <c r="C19422" s="1">
        <v>44872</v>
      </c>
      <c r="D19422">
        <v>22.512</v>
      </c>
    </row>
    <row r="19423" spans="1:4" hidden="1" x14ac:dyDescent="0.35">
      <c r="A19423" s="3" t="str">
        <f t="shared" si="304"/>
        <v>EWH_44872</v>
      </c>
      <c r="B19423" t="s">
        <v>34</v>
      </c>
      <c r="C19423" s="1">
        <v>44872</v>
      </c>
      <c r="D19423">
        <v>17.623999999999999</v>
      </c>
    </row>
    <row r="19424" spans="1:4" hidden="1" x14ac:dyDescent="0.35">
      <c r="A19424" s="3" t="str">
        <f t="shared" si="304"/>
        <v>EWJ_44872</v>
      </c>
      <c r="B19424" t="s">
        <v>35</v>
      </c>
      <c r="C19424" s="1">
        <v>44872</v>
      </c>
      <c r="D19424">
        <v>51.045000000000002</v>
      </c>
    </row>
    <row r="19425" spans="1:4" hidden="1" x14ac:dyDescent="0.35">
      <c r="A19425" s="3" t="str">
        <f t="shared" si="304"/>
        <v>EWL_44872</v>
      </c>
      <c r="B19425" t="s">
        <v>36</v>
      </c>
      <c r="C19425" s="1">
        <v>44872</v>
      </c>
      <c r="D19425">
        <v>39.35</v>
      </c>
    </row>
    <row r="19426" spans="1:4" hidden="1" x14ac:dyDescent="0.35">
      <c r="A19426" s="3" t="str">
        <f t="shared" si="304"/>
        <v>EWQ_44872</v>
      </c>
      <c r="B19426" t="s">
        <v>37</v>
      </c>
      <c r="C19426" s="1">
        <v>44872</v>
      </c>
      <c r="D19426">
        <v>30.687999999999999</v>
      </c>
    </row>
    <row r="19427" spans="1:4" hidden="1" x14ac:dyDescent="0.35">
      <c r="A19427" s="3" t="str">
        <f t="shared" si="304"/>
        <v>EWT_44872</v>
      </c>
      <c r="B19427" t="s">
        <v>38</v>
      </c>
      <c r="C19427" s="1">
        <v>44872</v>
      </c>
      <c r="D19427">
        <v>36.656999999999996</v>
      </c>
    </row>
    <row r="19428" spans="1:4" hidden="1" x14ac:dyDescent="0.35">
      <c r="A19428" s="3" t="str">
        <f t="shared" si="304"/>
        <v>EWU_44872</v>
      </c>
      <c r="B19428" t="s">
        <v>39</v>
      </c>
      <c r="C19428" s="1">
        <v>44872</v>
      </c>
      <c r="D19428">
        <v>28.321000000000002</v>
      </c>
    </row>
    <row r="19429" spans="1:4" hidden="1" x14ac:dyDescent="0.35">
      <c r="A19429" s="3" t="str">
        <f t="shared" si="304"/>
        <v>EWY_44872</v>
      </c>
      <c r="B19429" t="s">
        <v>40</v>
      </c>
      <c r="C19429" s="1">
        <v>44872</v>
      </c>
      <c r="D19429">
        <v>54.054000000000002</v>
      </c>
    </row>
    <row r="19430" spans="1:4" hidden="1" x14ac:dyDescent="0.35">
      <c r="A19430" s="3" t="str">
        <f t="shared" si="304"/>
        <v>EWZ_44872</v>
      </c>
      <c r="B19430" t="s">
        <v>41</v>
      </c>
      <c r="C19430" s="1">
        <v>44872</v>
      </c>
      <c r="D19430">
        <v>30.113</v>
      </c>
    </row>
    <row r="19431" spans="1:4" hidden="1" x14ac:dyDescent="0.35">
      <c r="A19431" s="3" t="str">
        <f t="shared" si="304"/>
        <v>FTV_44872</v>
      </c>
      <c r="B19431" t="s">
        <v>43</v>
      </c>
      <c r="C19431" s="1">
        <v>44872</v>
      </c>
      <c r="D19431">
        <v>64.471000000000004</v>
      </c>
    </row>
    <row r="19432" spans="1:4" hidden="1" x14ac:dyDescent="0.35">
      <c r="A19432" s="3" t="str">
        <f t="shared" si="304"/>
        <v>GOOG_44872</v>
      </c>
      <c r="B19432" t="s">
        <v>44</v>
      </c>
      <c r="C19432" s="1">
        <v>44872</v>
      </c>
      <c r="D19432">
        <v>88.65</v>
      </c>
    </row>
    <row r="19433" spans="1:4" hidden="1" x14ac:dyDescent="0.35">
      <c r="A19433" s="3" t="str">
        <f t="shared" si="304"/>
        <v>GPC_44872</v>
      </c>
      <c r="B19433" t="s">
        <v>45</v>
      </c>
      <c r="C19433" s="1">
        <v>44872</v>
      </c>
      <c r="D19433">
        <v>179.14099999999999</v>
      </c>
    </row>
    <row r="19434" spans="1:4" hidden="1" x14ac:dyDescent="0.35">
      <c r="A19434" s="3" t="str">
        <f t="shared" si="304"/>
        <v>GSG_44872</v>
      </c>
      <c r="B19434" t="s">
        <v>46</v>
      </c>
      <c r="C19434" s="1">
        <v>44872</v>
      </c>
      <c r="D19434">
        <v>22.83</v>
      </c>
    </row>
    <row r="19435" spans="1:4" hidden="1" x14ac:dyDescent="0.35">
      <c r="A19435" s="3" t="str">
        <f t="shared" si="304"/>
        <v>HIG_44872</v>
      </c>
      <c r="B19435" t="s">
        <v>47</v>
      </c>
      <c r="C19435" s="1">
        <v>44872</v>
      </c>
      <c r="D19435">
        <v>73.555000000000007</v>
      </c>
    </row>
    <row r="19436" spans="1:4" hidden="1" x14ac:dyDescent="0.35">
      <c r="A19436" s="3" t="str">
        <f t="shared" si="304"/>
        <v>HIGH.L_44872</v>
      </c>
      <c r="B19436" t="s">
        <v>48</v>
      </c>
      <c r="C19436" s="1">
        <v>44872</v>
      </c>
      <c r="D19436">
        <v>4.9249999999999998</v>
      </c>
    </row>
    <row r="19437" spans="1:4" hidden="1" x14ac:dyDescent="0.35">
      <c r="A19437" s="3" t="str">
        <f t="shared" si="304"/>
        <v>HST_44872</v>
      </c>
      <c r="B19437" t="s">
        <v>49</v>
      </c>
      <c r="C19437" s="1">
        <v>44872</v>
      </c>
      <c r="D19437">
        <v>17.04</v>
      </c>
    </row>
    <row r="19438" spans="1:4" hidden="1" x14ac:dyDescent="0.35">
      <c r="A19438" s="3" t="str">
        <f t="shared" si="304"/>
        <v>HYG_44872</v>
      </c>
      <c r="B19438" t="s">
        <v>50</v>
      </c>
      <c r="C19438" s="1">
        <v>44872</v>
      </c>
      <c r="D19438">
        <v>71.853999999999999</v>
      </c>
    </row>
    <row r="19439" spans="1:4" hidden="1" x14ac:dyDescent="0.35">
      <c r="A19439" s="3" t="str">
        <f t="shared" si="304"/>
        <v>IAU_44872</v>
      </c>
      <c r="B19439" t="s">
        <v>51</v>
      </c>
      <c r="C19439" s="1">
        <v>44872</v>
      </c>
      <c r="D19439">
        <v>31.77</v>
      </c>
    </row>
    <row r="19440" spans="1:4" hidden="1" x14ac:dyDescent="0.35">
      <c r="A19440" s="3" t="str">
        <f t="shared" si="304"/>
        <v>ICLN_44872</v>
      </c>
      <c r="B19440" t="s">
        <v>52</v>
      </c>
      <c r="C19440" s="1">
        <v>44872</v>
      </c>
      <c r="D19440">
        <v>18.927</v>
      </c>
    </row>
    <row r="19441" spans="1:4" hidden="1" x14ac:dyDescent="0.35">
      <c r="A19441" s="3" t="str">
        <f t="shared" si="304"/>
        <v>IEAA.L_44872</v>
      </c>
      <c r="B19441" t="s">
        <v>53</v>
      </c>
      <c r="C19441" s="1">
        <v>44872</v>
      </c>
      <c r="D19441">
        <v>4.5640000000000001</v>
      </c>
    </row>
    <row r="19442" spans="1:4" hidden="1" x14ac:dyDescent="0.35">
      <c r="A19442" s="3" t="str">
        <f t="shared" si="304"/>
        <v>IEF_44872</v>
      </c>
      <c r="B19442" t="s">
        <v>54</v>
      </c>
      <c r="C19442" s="1">
        <v>44872</v>
      </c>
      <c r="D19442">
        <v>92.710999999999999</v>
      </c>
    </row>
    <row r="19443" spans="1:4" hidden="1" x14ac:dyDescent="0.35">
      <c r="A19443" s="3" t="str">
        <f t="shared" si="304"/>
        <v>IEFM.L_44872</v>
      </c>
      <c r="B19443" t="s">
        <v>55</v>
      </c>
      <c r="C19443" s="1">
        <v>44872</v>
      </c>
      <c r="D19443">
        <v>730.4</v>
      </c>
    </row>
    <row r="19444" spans="1:4" hidden="1" x14ac:dyDescent="0.35">
      <c r="A19444" s="3" t="str">
        <f t="shared" si="304"/>
        <v>IEMG_44872</v>
      </c>
      <c r="B19444" t="s">
        <v>56</v>
      </c>
      <c r="C19444" s="1">
        <v>44872</v>
      </c>
      <c r="D19444">
        <v>44.103999999999999</v>
      </c>
    </row>
    <row r="19445" spans="1:4" hidden="1" x14ac:dyDescent="0.35">
      <c r="A19445" s="3" t="str">
        <f t="shared" si="304"/>
        <v>IEUS_44872</v>
      </c>
      <c r="B19445" t="s">
        <v>57</v>
      </c>
      <c r="C19445" s="1">
        <v>44872</v>
      </c>
      <c r="D19445">
        <v>45.734000000000002</v>
      </c>
    </row>
    <row r="19446" spans="1:4" hidden="1" x14ac:dyDescent="0.35">
      <c r="A19446" s="3" t="str">
        <f t="shared" si="304"/>
        <v>IEVL.L_44872</v>
      </c>
      <c r="B19446" t="s">
        <v>58</v>
      </c>
      <c r="C19446" s="1">
        <v>44872</v>
      </c>
      <c r="D19446">
        <v>6.9020000000000001</v>
      </c>
    </row>
    <row r="19447" spans="1:4" hidden="1" x14ac:dyDescent="0.35">
      <c r="A19447" s="3" t="str">
        <f t="shared" si="304"/>
        <v>IGF_44872</v>
      </c>
      <c r="B19447" t="s">
        <v>59</v>
      </c>
      <c r="C19447" s="1">
        <v>44872</v>
      </c>
      <c r="D19447">
        <v>43.906999999999996</v>
      </c>
    </row>
    <row r="19448" spans="1:4" hidden="1" x14ac:dyDescent="0.35">
      <c r="A19448" s="3" t="str">
        <f t="shared" si="304"/>
        <v>INDA_44872</v>
      </c>
      <c r="B19448" t="s">
        <v>60</v>
      </c>
      <c r="C19448" s="1">
        <v>44872</v>
      </c>
      <c r="D19448">
        <v>43.11</v>
      </c>
    </row>
    <row r="19449" spans="1:4" hidden="1" x14ac:dyDescent="0.35">
      <c r="A19449" s="3" t="str">
        <f t="shared" si="304"/>
        <v>IUMO.L_44872</v>
      </c>
      <c r="B19449" t="s">
        <v>61</v>
      </c>
      <c r="C19449" s="1">
        <v>44872</v>
      </c>
      <c r="D19449">
        <v>10.242000000000001</v>
      </c>
    </row>
    <row r="19450" spans="1:4" hidden="1" x14ac:dyDescent="0.35">
      <c r="A19450" s="3" t="str">
        <f t="shared" si="304"/>
        <v>IUVL.L_44872</v>
      </c>
      <c r="B19450" t="s">
        <v>62</v>
      </c>
      <c r="C19450" s="1">
        <v>44872</v>
      </c>
      <c r="D19450">
        <v>8.1199999999999992</v>
      </c>
    </row>
    <row r="19451" spans="1:4" hidden="1" x14ac:dyDescent="0.35">
      <c r="A19451" s="3" t="str">
        <f t="shared" si="304"/>
        <v>IVV_44872</v>
      </c>
      <c r="B19451" t="s">
        <v>63</v>
      </c>
      <c r="C19451" s="1">
        <v>44872</v>
      </c>
      <c r="D19451">
        <v>379.88799999999998</v>
      </c>
    </row>
    <row r="19452" spans="1:4" hidden="1" x14ac:dyDescent="0.35">
      <c r="A19452" s="3" t="str">
        <f t="shared" si="304"/>
        <v>IWM_44872</v>
      </c>
      <c r="B19452" t="s">
        <v>64</v>
      </c>
      <c r="C19452" s="1">
        <v>44872</v>
      </c>
      <c r="D19452">
        <v>178.666</v>
      </c>
    </row>
    <row r="19453" spans="1:4" hidden="1" x14ac:dyDescent="0.35">
      <c r="A19453" s="3" t="str">
        <f t="shared" si="304"/>
        <v>IXN_44872</v>
      </c>
      <c r="B19453" t="s">
        <v>65</v>
      </c>
      <c r="C19453" s="1">
        <v>44872</v>
      </c>
      <c r="D19453">
        <v>43.918999999999997</v>
      </c>
    </row>
    <row r="19454" spans="1:4" hidden="1" x14ac:dyDescent="0.35">
      <c r="A19454" s="3" t="str">
        <f t="shared" si="304"/>
        <v>JPEA.L_44872</v>
      </c>
      <c r="B19454" t="s">
        <v>66</v>
      </c>
      <c r="C19454" s="1">
        <v>44872</v>
      </c>
      <c r="D19454">
        <v>4.5819999999999999</v>
      </c>
    </row>
    <row r="19455" spans="1:4" hidden="1" x14ac:dyDescent="0.35">
      <c r="A19455" s="3" t="str">
        <f t="shared" si="304"/>
        <v>JPM_44872</v>
      </c>
      <c r="B19455" t="s">
        <v>67</v>
      </c>
      <c r="C19455" s="1">
        <v>44872</v>
      </c>
      <c r="D19455">
        <v>130.40700000000001</v>
      </c>
    </row>
    <row r="19456" spans="1:4" hidden="1" x14ac:dyDescent="0.35">
      <c r="A19456" s="3" t="str">
        <f t="shared" si="304"/>
        <v>KR_44872</v>
      </c>
      <c r="B19456" t="s">
        <v>68</v>
      </c>
      <c r="C19456" s="1">
        <v>44872</v>
      </c>
      <c r="D19456">
        <v>46.326999999999998</v>
      </c>
    </row>
    <row r="19457" spans="1:4" hidden="1" x14ac:dyDescent="0.35">
      <c r="A19457" s="3" t="str">
        <f t="shared" si="304"/>
        <v>LQD_44872</v>
      </c>
      <c r="B19457" t="s">
        <v>69</v>
      </c>
      <c r="C19457" s="1">
        <v>44872</v>
      </c>
      <c r="D19457">
        <v>100.136</v>
      </c>
    </row>
    <row r="19458" spans="1:4" hidden="1" x14ac:dyDescent="0.35">
      <c r="A19458" s="3" t="str">
        <f t="shared" ref="A19458:A19521" si="305">CONCATENATE(B19458,"_",C19458)</f>
        <v>MCHI_44872</v>
      </c>
      <c r="B19458" t="s">
        <v>70</v>
      </c>
      <c r="C19458" s="1">
        <v>44872</v>
      </c>
      <c r="D19458">
        <v>40.061</v>
      </c>
    </row>
    <row r="19459" spans="1:4" hidden="1" x14ac:dyDescent="0.35">
      <c r="A19459" s="3" t="str">
        <f t="shared" si="305"/>
        <v>META_44872</v>
      </c>
      <c r="B19459" t="s">
        <v>144</v>
      </c>
      <c r="C19459" s="1">
        <v>44872</v>
      </c>
      <c r="D19459">
        <v>96.72</v>
      </c>
    </row>
    <row r="19460" spans="1:4" hidden="1" x14ac:dyDescent="0.35">
      <c r="A19460" s="3" t="str">
        <f t="shared" si="305"/>
        <v>MVEU.L_44872</v>
      </c>
      <c r="B19460" t="s">
        <v>71</v>
      </c>
      <c r="C19460" s="1">
        <v>44872</v>
      </c>
      <c r="D19460">
        <v>48.341999999999999</v>
      </c>
    </row>
    <row r="19461" spans="1:4" hidden="1" x14ac:dyDescent="0.35">
      <c r="A19461" s="3" t="str">
        <f t="shared" si="305"/>
        <v>OGN_44872</v>
      </c>
      <c r="B19461" t="s">
        <v>72</v>
      </c>
      <c r="C19461" s="1">
        <v>44872</v>
      </c>
      <c r="D19461">
        <v>23.728000000000002</v>
      </c>
    </row>
    <row r="19462" spans="1:4" hidden="1" x14ac:dyDescent="0.35">
      <c r="A19462" s="3" t="str">
        <f t="shared" si="305"/>
        <v>PG_44872</v>
      </c>
      <c r="B19462" t="s">
        <v>73</v>
      </c>
      <c r="C19462" s="1">
        <v>44872</v>
      </c>
      <c r="D19462">
        <v>135.648</v>
      </c>
    </row>
    <row r="19463" spans="1:4" hidden="1" x14ac:dyDescent="0.35">
      <c r="A19463" s="3" t="str">
        <f t="shared" si="305"/>
        <v>PPL_44872</v>
      </c>
      <c r="B19463" t="s">
        <v>74</v>
      </c>
      <c r="C19463" s="1">
        <v>44872</v>
      </c>
      <c r="D19463">
        <v>26.571999999999999</v>
      </c>
    </row>
    <row r="19464" spans="1:4" hidden="1" x14ac:dyDescent="0.35">
      <c r="A19464" s="3" t="str">
        <f t="shared" si="305"/>
        <v>PRU_44872</v>
      </c>
      <c r="B19464" t="s">
        <v>75</v>
      </c>
      <c r="C19464" s="1">
        <v>44872</v>
      </c>
      <c r="D19464">
        <v>102.056</v>
      </c>
    </row>
    <row r="19465" spans="1:4" hidden="1" x14ac:dyDescent="0.35">
      <c r="A19465" s="3" t="str">
        <f t="shared" si="305"/>
        <v>PYPL_44872</v>
      </c>
      <c r="B19465" t="s">
        <v>76</v>
      </c>
      <c r="C19465" s="1">
        <v>44872</v>
      </c>
      <c r="D19465">
        <v>77.66</v>
      </c>
    </row>
    <row r="19466" spans="1:4" hidden="1" x14ac:dyDescent="0.35">
      <c r="A19466" s="3" t="str">
        <f t="shared" si="305"/>
        <v>RE_44872</v>
      </c>
      <c r="B19466" t="s">
        <v>77</v>
      </c>
      <c r="C19466" s="1">
        <v>44872</v>
      </c>
      <c r="D19466">
        <v>327.096</v>
      </c>
    </row>
    <row r="19467" spans="1:4" hidden="1" x14ac:dyDescent="0.35">
      <c r="A19467" s="3" t="str">
        <f t="shared" si="305"/>
        <v>REET_44872</v>
      </c>
      <c r="B19467" t="s">
        <v>78</v>
      </c>
      <c r="C19467" s="1">
        <v>44872</v>
      </c>
      <c r="D19467">
        <v>21.93</v>
      </c>
    </row>
    <row r="19468" spans="1:4" hidden="1" x14ac:dyDescent="0.35">
      <c r="A19468" s="3" t="str">
        <f t="shared" si="305"/>
        <v>ROL_44872</v>
      </c>
      <c r="B19468" t="s">
        <v>79</v>
      </c>
      <c r="C19468" s="1">
        <v>44872</v>
      </c>
      <c r="D19468">
        <v>41.468000000000004</v>
      </c>
    </row>
    <row r="19469" spans="1:4" hidden="1" x14ac:dyDescent="0.35">
      <c r="A19469" s="3" t="str">
        <f t="shared" si="305"/>
        <v>ROST_44872</v>
      </c>
      <c r="B19469" t="s">
        <v>80</v>
      </c>
      <c r="C19469" s="1">
        <v>44872</v>
      </c>
      <c r="D19469">
        <v>92.897000000000006</v>
      </c>
    </row>
    <row r="19470" spans="1:4" hidden="1" x14ac:dyDescent="0.35">
      <c r="A19470" s="3" t="str">
        <f t="shared" si="305"/>
        <v>SEGA.L_44872</v>
      </c>
      <c r="B19470" t="s">
        <v>81</v>
      </c>
      <c r="C19470" s="1">
        <v>44872</v>
      </c>
      <c r="D19470">
        <v>93.537000000000006</v>
      </c>
    </row>
    <row r="19471" spans="1:4" hidden="1" x14ac:dyDescent="0.35">
      <c r="A19471" s="3" t="str">
        <f t="shared" si="305"/>
        <v>SHY_44872</v>
      </c>
      <c r="B19471" t="s">
        <v>82</v>
      </c>
      <c r="C19471" s="1">
        <v>44872</v>
      </c>
      <c r="D19471">
        <v>80.117999999999995</v>
      </c>
    </row>
    <row r="19472" spans="1:4" hidden="1" x14ac:dyDescent="0.35">
      <c r="A19472" s="3" t="str">
        <f t="shared" si="305"/>
        <v>SLV_44872</v>
      </c>
      <c r="B19472" t="s">
        <v>83</v>
      </c>
      <c r="C19472" s="1">
        <v>44872</v>
      </c>
      <c r="D19472">
        <v>19.149999999999999</v>
      </c>
    </row>
    <row r="19473" spans="1:4" hidden="1" x14ac:dyDescent="0.35">
      <c r="A19473" s="3" t="str">
        <f t="shared" si="305"/>
        <v>SPMV.L_44872</v>
      </c>
      <c r="B19473" t="s">
        <v>84</v>
      </c>
      <c r="C19473" s="1">
        <v>44872</v>
      </c>
      <c r="D19473">
        <v>72.540000000000006</v>
      </c>
    </row>
    <row r="19474" spans="1:4" hidden="1" x14ac:dyDescent="0.35">
      <c r="A19474" s="3" t="str">
        <f t="shared" si="305"/>
        <v>TLT_44872</v>
      </c>
      <c r="B19474" t="s">
        <v>85</v>
      </c>
      <c r="C19474" s="1">
        <v>44872</v>
      </c>
      <c r="D19474">
        <v>92.594999999999999</v>
      </c>
    </row>
    <row r="19475" spans="1:4" hidden="1" x14ac:dyDescent="0.35">
      <c r="A19475" s="3" t="str">
        <f t="shared" si="305"/>
        <v>UNH_44872</v>
      </c>
      <c r="B19475" t="s">
        <v>86</v>
      </c>
      <c r="C19475" s="1">
        <v>44872</v>
      </c>
      <c r="D19475">
        <v>543.34500000000003</v>
      </c>
    </row>
    <row r="19476" spans="1:4" hidden="1" x14ac:dyDescent="0.35">
      <c r="A19476" s="3" t="str">
        <f t="shared" si="305"/>
        <v>URI_44872</v>
      </c>
      <c r="B19476" t="s">
        <v>87</v>
      </c>
      <c r="C19476" s="1">
        <v>44872</v>
      </c>
      <c r="D19476">
        <v>321.93700000000001</v>
      </c>
    </row>
    <row r="19477" spans="1:4" hidden="1" x14ac:dyDescent="0.35">
      <c r="A19477" s="3" t="str">
        <f t="shared" si="305"/>
        <v>V_44872</v>
      </c>
      <c r="B19477" t="s">
        <v>88</v>
      </c>
      <c r="C19477" s="1">
        <v>44872</v>
      </c>
      <c r="D19477">
        <v>199.26400000000001</v>
      </c>
    </row>
    <row r="19478" spans="1:4" hidden="1" x14ac:dyDescent="0.35">
      <c r="A19478" s="3" t="str">
        <f t="shared" si="305"/>
        <v>VRSK_44872</v>
      </c>
      <c r="B19478" t="s">
        <v>89</v>
      </c>
      <c r="C19478" s="1">
        <v>44872</v>
      </c>
      <c r="D19478">
        <v>168.20699999999999</v>
      </c>
    </row>
    <row r="19479" spans="1:4" hidden="1" x14ac:dyDescent="0.35">
      <c r="A19479" s="3" t="str">
        <f t="shared" si="305"/>
        <v>VXX_44872</v>
      </c>
      <c r="B19479" t="s">
        <v>90</v>
      </c>
      <c r="C19479" s="1">
        <v>44872</v>
      </c>
      <c r="D19479">
        <v>17.16</v>
      </c>
    </row>
    <row r="19480" spans="1:4" hidden="1" x14ac:dyDescent="0.35">
      <c r="A19480" s="3" t="str">
        <f t="shared" si="305"/>
        <v>WRK_44872</v>
      </c>
      <c r="B19480" t="s">
        <v>91</v>
      </c>
      <c r="C19480" s="1">
        <v>44872</v>
      </c>
      <c r="D19480">
        <v>34.506</v>
      </c>
    </row>
    <row r="19481" spans="1:4" hidden="1" x14ac:dyDescent="0.35">
      <c r="A19481" s="3" t="str">
        <f t="shared" si="305"/>
        <v>XLB_44872</v>
      </c>
      <c r="B19481" t="s">
        <v>92</v>
      </c>
      <c r="C19481" s="1">
        <v>44872</v>
      </c>
      <c r="D19481">
        <v>75.521000000000001</v>
      </c>
    </row>
    <row r="19482" spans="1:4" hidden="1" x14ac:dyDescent="0.35">
      <c r="A19482" s="3" t="str">
        <f t="shared" si="305"/>
        <v>XLC_44872</v>
      </c>
      <c r="B19482" t="s">
        <v>93</v>
      </c>
      <c r="C19482" s="1">
        <v>44872</v>
      </c>
      <c r="D19482">
        <v>46.426000000000002</v>
      </c>
    </row>
    <row r="19483" spans="1:4" hidden="1" x14ac:dyDescent="0.35">
      <c r="A19483" s="3" t="str">
        <f t="shared" si="305"/>
        <v>XLE_44872</v>
      </c>
      <c r="B19483" t="s">
        <v>94</v>
      </c>
      <c r="C19483" s="1">
        <v>44872</v>
      </c>
      <c r="D19483">
        <v>92.042000000000002</v>
      </c>
    </row>
    <row r="19484" spans="1:4" hidden="1" x14ac:dyDescent="0.35">
      <c r="A19484" s="3" t="str">
        <f t="shared" si="305"/>
        <v>XLF_44872</v>
      </c>
      <c r="B19484" t="s">
        <v>95</v>
      </c>
      <c r="C19484" s="1">
        <v>44872</v>
      </c>
      <c r="D19484">
        <v>34.036999999999999</v>
      </c>
    </row>
    <row r="19485" spans="1:4" hidden="1" x14ac:dyDescent="0.35">
      <c r="A19485" s="3" t="str">
        <f t="shared" si="305"/>
        <v>XLI_44872</v>
      </c>
      <c r="B19485" t="s">
        <v>96</v>
      </c>
      <c r="C19485" s="1">
        <v>44872</v>
      </c>
      <c r="D19485">
        <v>95.634</v>
      </c>
    </row>
    <row r="19486" spans="1:4" hidden="1" x14ac:dyDescent="0.35">
      <c r="A19486" s="3" t="str">
        <f t="shared" si="305"/>
        <v>XLK_44872</v>
      </c>
      <c r="B19486" t="s">
        <v>97</v>
      </c>
      <c r="C19486" s="1">
        <v>44872</v>
      </c>
      <c r="D19486">
        <v>122.658</v>
      </c>
    </row>
    <row r="19487" spans="1:4" hidden="1" x14ac:dyDescent="0.35">
      <c r="A19487" s="3" t="str">
        <f t="shared" si="305"/>
        <v>XLP_44872</v>
      </c>
      <c r="B19487" t="s">
        <v>98</v>
      </c>
      <c r="C19487" s="1">
        <v>44872</v>
      </c>
      <c r="D19487">
        <v>71.974000000000004</v>
      </c>
    </row>
    <row r="19488" spans="1:4" hidden="1" x14ac:dyDescent="0.35">
      <c r="A19488" s="3" t="str">
        <f t="shared" si="305"/>
        <v>XLU_44872</v>
      </c>
      <c r="B19488" t="s">
        <v>99</v>
      </c>
      <c r="C19488" s="1">
        <v>44872</v>
      </c>
      <c r="D19488">
        <v>65.275999999999996</v>
      </c>
    </row>
    <row r="19489" spans="1:4" hidden="1" x14ac:dyDescent="0.35">
      <c r="A19489" s="3" t="str">
        <f t="shared" si="305"/>
        <v>XLV_44872</v>
      </c>
      <c r="B19489" t="s">
        <v>100</v>
      </c>
      <c r="C19489" s="1">
        <v>44872</v>
      </c>
      <c r="D19489">
        <v>131.66800000000001</v>
      </c>
    </row>
    <row r="19490" spans="1:4" hidden="1" x14ac:dyDescent="0.35">
      <c r="A19490" s="3" t="str">
        <f t="shared" si="305"/>
        <v>XLY_44872</v>
      </c>
      <c r="B19490" t="s">
        <v>101</v>
      </c>
      <c r="C19490" s="1">
        <v>44872</v>
      </c>
      <c r="D19490">
        <v>136.167</v>
      </c>
    </row>
    <row r="19491" spans="1:4" hidden="1" x14ac:dyDescent="0.35">
      <c r="A19491" s="3" t="str">
        <f t="shared" si="305"/>
        <v>XOM_44872</v>
      </c>
      <c r="B19491" t="s">
        <v>102</v>
      </c>
      <c r="C19491" s="1">
        <v>44872</v>
      </c>
      <c r="D19491">
        <v>111.84399999999999</v>
      </c>
    </row>
    <row r="19492" spans="1:4" hidden="1" x14ac:dyDescent="0.35">
      <c r="A19492" s="3" t="str">
        <f t="shared" si="305"/>
        <v>ABBV_44873</v>
      </c>
      <c r="B19492" t="s">
        <v>3</v>
      </c>
      <c r="C19492" s="1">
        <v>44873</v>
      </c>
      <c r="D19492">
        <v>147.131</v>
      </c>
    </row>
    <row r="19493" spans="1:4" hidden="1" x14ac:dyDescent="0.35">
      <c r="A19493" s="3" t="str">
        <f t="shared" si="305"/>
        <v>ACN_44873</v>
      </c>
      <c r="B19493" t="s">
        <v>4</v>
      </c>
      <c r="C19493" s="1">
        <v>44873</v>
      </c>
      <c r="D19493">
        <v>267.93400000000003</v>
      </c>
    </row>
    <row r="19494" spans="1:4" hidden="1" x14ac:dyDescent="0.35">
      <c r="A19494" s="3" t="str">
        <f t="shared" si="305"/>
        <v>AEP_44873</v>
      </c>
      <c r="B19494" t="s">
        <v>5</v>
      </c>
      <c r="C19494" s="1">
        <v>44873</v>
      </c>
      <c r="D19494">
        <v>87.608000000000004</v>
      </c>
    </row>
    <row r="19495" spans="1:4" hidden="1" x14ac:dyDescent="0.35">
      <c r="A19495" s="3" t="str">
        <f t="shared" si="305"/>
        <v>AIZ_44873</v>
      </c>
      <c r="B19495" t="s">
        <v>6</v>
      </c>
      <c r="C19495" s="1">
        <v>44873</v>
      </c>
      <c r="D19495">
        <v>122.322</v>
      </c>
    </row>
    <row r="19496" spans="1:4" hidden="1" x14ac:dyDescent="0.35">
      <c r="A19496" s="3" t="str">
        <f t="shared" si="305"/>
        <v>ALLE_44873</v>
      </c>
      <c r="B19496" t="s">
        <v>7</v>
      </c>
      <c r="C19496" s="1">
        <v>44873</v>
      </c>
      <c r="D19496">
        <v>106.381</v>
      </c>
    </row>
    <row r="19497" spans="1:4" hidden="1" x14ac:dyDescent="0.35">
      <c r="A19497" s="3" t="str">
        <f t="shared" si="305"/>
        <v>AMAT_44873</v>
      </c>
      <c r="B19497" t="s">
        <v>8</v>
      </c>
      <c r="C19497" s="1">
        <v>44873</v>
      </c>
      <c r="D19497">
        <v>97.222999999999999</v>
      </c>
    </row>
    <row r="19498" spans="1:4" hidden="1" x14ac:dyDescent="0.35">
      <c r="A19498" s="3" t="str">
        <f t="shared" si="305"/>
        <v>AMP_44873</v>
      </c>
      <c r="B19498" t="s">
        <v>9</v>
      </c>
      <c r="C19498" s="1">
        <v>44873</v>
      </c>
      <c r="D19498">
        <v>319.11500000000001</v>
      </c>
    </row>
    <row r="19499" spans="1:4" hidden="1" x14ac:dyDescent="0.35">
      <c r="A19499" s="3" t="str">
        <f t="shared" si="305"/>
        <v>AMZN_44873</v>
      </c>
      <c r="B19499" t="s">
        <v>10</v>
      </c>
      <c r="C19499" s="1">
        <v>44873</v>
      </c>
      <c r="D19499">
        <v>89.98</v>
      </c>
    </row>
    <row r="19500" spans="1:4" hidden="1" x14ac:dyDescent="0.35">
      <c r="A19500" s="3" t="str">
        <f t="shared" si="305"/>
        <v>AVB_44873</v>
      </c>
      <c r="B19500" t="s">
        <v>11</v>
      </c>
      <c r="C19500" s="1">
        <v>44873</v>
      </c>
      <c r="D19500">
        <v>159.46</v>
      </c>
    </row>
    <row r="19501" spans="1:4" hidden="1" x14ac:dyDescent="0.35">
      <c r="A19501" s="3" t="str">
        <f t="shared" si="305"/>
        <v>AVY_44873</v>
      </c>
      <c r="B19501" t="s">
        <v>12</v>
      </c>
      <c r="C19501" s="1">
        <v>44873</v>
      </c>
      <c r="D19501">
        <v>175.4</v>
      </c>
    </row>
    <row r="19502" spans="1:4" hidden="1" x14ac:dyDescent="0.35">
      <c r="A19502" s="3" t="str">
        <f t="shared" si="305"/>
        <v>AXP_44873</v>
      </c>
      <c r="B19502" t="s">
        <v>13</v>
      </c>
      <c r="C19502" s="1">
        <v>44873</v>
      </c>
      <c r="D19502">
        <v>149.68100000000001</v>
      </c>
    </row>
    <row r="19503" spans="1:4" hidden="1" x14ac:dyDescent="0.35">
      <c r="A19503" s="3" t="str">
        <f t="shared" si="305"/>
        <v>BDX_44873</v>
      </c>
      <c r="B19503" t="s">
        <v>14</v>
      </c>
      <c r="C19503" s="1">
        <v>44873</v>
      </c>
      <c r="D19503">
        <v>218.68</v>
      </c>
    </row>
    <row r="19504" spans="1:4" hidden="1" x14ac:dyDescent="0.35">
      <c r="A19504" s="3" t="str">
        <f t="shared" si="305"/>
        <v>BF-B_44873</v>
      </c>
      <c r="B19504" t="s">
        <v>15</v>
      </c>
      <c r="C19504" s="1">
        <v>44873</v>
      </c>
      <c r="D19504">
        <v>66.802000000000007</v>
      </c>
    </row>
    <row r="19505" spans="1:4" hidden="1" x14ac:dyDescent="0.35">
      <c r="A19505" s="3" t="str">
        <f t="shared" si="305"/>
        <v>BMY_44873</v>
      </c>
      <c r="B19505" t="s">
        <v>16</v>
      </c>
      <c r="C19505" s="1">
        <v>44873</v>
      </c>
      <c r="D19505">
        <v>79.352000000000004</v>
      </c>
    </row>
    <row r="19506" spans="1:4" hidden="1" x14ac:dyDescent="0.35">
      <c r="A19506" s="3" t="str">
        <f t="shared" si="305"/>
        <v>BR_44873</v>
      </c>
      <c r="B19506" t="s">
        <v>17</v>
      </c>
      <c r="C19506" s="1">
        <v>44873</v>
      </c>
      <c r="D19506">
        <v>135.80799999999999</v>
      </c>
    </row>
    <row r="19507" spans="1:4" hidden="1" x14ac:dyDescent="0.35">
      <c r="A19507" s="3" t="str">
        <f t="shared" si="305"/>
        <v>CARR_44873</v>
      </c>
      <c r="B19507" t="s">
        <v>18</v>
      </c>
      <c r="C19507" s="1">
        <v>44873</v>
      </c>
      <c r="D19507">
        <v>41.225000000000001</v>
      </c>
    </row>
    <row r="19508" spans="1:4" hidden="1" x14ac:dyDescent="0.35">
      <c r="A19508" s="3" t="str">
        <f t="shared" si="305"/>
        <v>CDW_44873</v>
      </c>
      <c r="B19508" t="s">
        <v>19</v>
      </c>
      <c r="C19508" s="1">
        <v>44873</v>
      </c>
      <c r="D19508">
        <v>175.17</v>
      </c>
    </row>
    <row r="19509" spans="1:4" hidden="1" x14ac:dyDescent="0.35">
      <c r="A19509" s="3" t="str">
        <f t="shared" si="305"/>
        <v>CE_44873</v>
      </c>
      <c r="B19509" t="s">
        <v>20</v>
      </c>
      <c r="C19509" s="1">
        <v>44873</v>
      </c>
      <c r="D19509">
        <v>93.278000000000006</v>
      </c>
    </row>
    <row r="19510" spans="1:4" hidden="1" x14ac:dyDescent="0.35">
      <c r="A19510" s="3" t="str">
        <f t="shared" si="305"/>
        <v>CHTR_44873</v>
      </c>
      <c r="B19510" t="s">
        <v>21</v>
      </c>
      <c r="C19510" s="1">
        <v>44873</v>
      </c>
      <c r="D19510">
        <v>354.66</v>
      </c>
    </row>
    <row r="19511" spans="1:4" hidden="1" x14ac:dyDescent="0.35">
      <c r="A19511" s="3" t="str">
        <f t="shared" si="305"/>
        <v>CNC_44873</v>
      </c>
      <c r="B19511" t="s">
        <v>22</v>
      </c>
      <c r="C19511" s="1">
        <v>44873</v>
      </c>
      <c r="D19511">
        <v>84</v>
      </c>
    </row>
    <row r="19512" spans="1:4" hidden="1" x14ac:dyDescent="0.35">
      <c r="A19512" s="3" t="str">
        <f t="shared" si="305"/>
        <v>CNP_44873</v>
      </c>
      <c r="B19512" t="s">
        <v>23</v>
      </c>
      <c r="C19512" s="1">
        <v>44873</v>
      </c>
      <c r="D19512">
        <v>27.794</v>
      </c>
    </row>
    <row r="19513" spans="1:4" hidden="1" x14ac:dyDescent="0.35">
      <c r="A19513" s="3" t="str">
        <f t="shared" si="305"/>
        <v>COP_44873</v>
      </c>
      <c r="B19513" t="s">
        <v>24</v>
      </c>
      <c r="C19513" s="1">
        <v>44873</v>
      </c>
      <c r="D19513">
        <v>132.494</v>
      </c>
    </row>
    <row r="19514" spans="1:4" hidden="1" x14ac:dyDescent="0.35">
      <c r="A19514" s="3" t="str">
        <f t="shared" si="305"/>
        <v>CTAS_44873</v>
      </c>
      <c r="B19514" t="s">
        <v>25</v>
      </c>
      <c r="C19514" s="1">
        <v>44873</v>
      </c>
      <c r="D19514">
        <v>428.80099999999999</v>
      </c>
    </row>
    <row r="19515" spans="1:4" hidden="1" x14ac:dyDescent="0.35">
      <c r="A19515" s="3" t="str">
        <f t="shared" si="305"/>
        <v>CZR_44873</v>
      </c>
      <c r="B19515" t="s">
        <v>26</v>
      </c>
      <c r="C19515" s="1">
        <v>44873</v>
      </c>
      <c r="D19515">
        <v>44.65</v>
      </c>
    </row>
    <row r="19516" spans="1:4" hidden="1" x14ac:dyDescent="0.35">
      <c r="A19516" s="3" t="str">
        <f t="shared" si="305"/>
        <v>DG_44873</v>
      </c>
      <c r="B19516" t="s">
        <v>27</v>
      </c>
      <c r="C19516" s="1">
        <v>44873</v>
      </c>
      <c r="D19516">
        <v>250.44300000000001</v>
      </c>
    </row>
    <row r="19517" spans="1:4" hidden="1" x14ac:dyDescent="0.35">
      <c r="A19517" s="3" t="str">
        <f t="shared" si="305"/>
        <v>DPZ_44873</v>
      </c>
      <c r="B19517" t="s">
        <v>28</v>
      </c>
      <c r="C19517" s="1">
        <v>44873</v>
      </c>
      <c r="D19517">
        <v>336.464</v>
      </c>
    </row>
    <row r="19518" spans="1:4" x14ac:dyDescent="0.35">
      <c r="A19518" s="3" t="str">
        <f t="shared" si="305"/>
        <v>DRE_44873</v>
      </c>
      <c r="B19518" t="s">
        <v>29</v>
      </c>
      <c r="C19518" s="1">
        <v>44873</v>
      </c>
      <c r="D19518">
        <v>48.2</v>
      </c>
    </row>
    <row r="19519" spans="1:4" hidden="1" x14ac:dyDescent="0.35">
      <c r="A19519" s="3" t="str">
        <f t="shared" si="305"/>
        <v>DXC_44873</v>
      </c>
      <c r="B19519" t="s">
        <v>30</v>
      </c>
      <c r="C19519" s="1">
        <v>44873</v>
      </c>
      <c r="D19519">
        <v>28.44</v>
      </c>
    </row>
    <row r="19520" spans="1:4" hidden="1" x14ac:dyDescent="0.35">
      <c r="A19520" s="3" t="str">
        <f t="shared" si="305"/>
        <v>EWA_44873</v>
      </c>
      <c r="B19520" t="s">
        <v>31</v>
      </c>
      <c r="C19520" s="1">
        <v>44873</v>
      </c>
      <c r="D19520">
        <v>21.091999999999999</v>
      </c>
    </row>
    <row r="19521" spans="1:4" hidden="1" x14ac:dyDescent="0.35">
      <c r="A19521" s="3" t="str">
        <f t="shared" si="305"/>
        <v>EWC_44873</v>
      </c>
      <c r="B19521" t="s">
        <v>32</v>
      </c>
      <c r="C19521" s="1">
        <v>44873</v>
      </c>
      <c r="D19521">
        <v>33.320999999999998</v>
      </c>
    </row>
    <row r="19522" spans="1:4" hidden="1" x14ac:dyDescent="0.35">
      <c r="A19522" s="3" t="str">
        <f t="shared" ref="A19522:A19585" si="306">CONCATENATE(B19522,"_",C19522)</f>
        <v>EWG_44873</v>
      </c>
      <c r="B19522" t="s">
        <v>33</v>
      </c>
      <c r="C19522" s="1">
        <v>44873</v>
      </c>
      <c r="D19522">
        <v>22.841999999999999</v>
      </c>
    </row>
    <row r="19523" spans="1:4" hidden="1" x14ac:dyDescent="0.35">
      <c r="A19523" s="3" t="str">
        <f t="shared" si="306"/>
        <v>EWH_44873</v>
      </c>
      <c r="B19523" t="s">
        <v>34</v>
      </c>
      <c r="C19523" s="1">
        <v>44873</v>
      </c>
      <c r="D19523">
        <v>17.742000000000001</v>
      </c>
    </row>
    <row r="19524" spans="1:4" hidden="1" x14ac:dyDescent="0.35">
      <c r="A19524" s="3" t="str">
        <f t="shared" si="306"/>
        <v>EWJ_44873</v>
      </c>
      <c r="B19524" t="s">
        <v>35</v>
      </c>
      <c r="C19524" s="1">
        <v>44873</v>
      </c>
      <c r="D19524">
        <v>51.783000000000001</v>
      </c>
    </row>
    <row r="19525" spans="1:4" hidden="1" x14ac:dyDescent="0.35">
      <c r="A19525" s="3" t="str">
        <f t="shared" si="306"/>
        <v>EWL_44873</v>
      </c>
      <c r="B19525" t="s">
        <v>36</v>
      </c>
      <c r="C19525" s="1">
        <v>44873</v>
      </c>
      <c r="D19525">
        <v>39.770000000000003</v>
      </c>
    </row>
    <row r="19526" spans="1:4" hidden="1" x14ac:dyDescent="0.35">
      <c r="A19526" s="3" t="str">
        <f t="shared" si="306"/>
        <v>EWQ_44873</v>
      </c>
      <c r="B19526" t="s">
        <v>37</v>
      </c>
      <c r="C19526" s="1">
        <v>44873</v>
      </c>
      <c r="D19526">
        <v>30.896999999999998</v>
      </c>
    </row>
    <row r="19527" spans="1:4" hidden="1" x14ac:dyDescent="0.35">
      <c r="A19527" s="3" t="str">
        <f t="shared" si="306"/>
        <v>EWT_44873</v>
      </c>
      <c r="B19527" t="s">
        <v>38</v>
      </c>
      <c r="C19527" s="1">
        <v>44873</v>
      </c>
      <c r="D19527">
        <v>37.250999999999998</v>
      </c>
    </row>
    <row r="19528" spans="1:4" hidden="1" x14ac:dyDescent="0.35">
      <c r="A19528" s="3" t="str">
        <f t="shared" si="306"/>
        <v>EWU_44873</v>
      </c>
      <c r="B19528" t="s">
        <v>39</v>
      </c>
      <c r="C19528" s="1">
        <v>44873</v>
      </c>
      <c r="D19528">
        <v>28.527999999999999</v>
      </c>
    </row>
    <row r="19529" spans="1:4" hidden="1" x14ac:dyDescent="0.35">
      <c r="A19529" s="3" t="str">
        <f t="shared" si="306"/>
        <v>EWY_44873</v>
      </c>
      <c r="B19529" t="s">
        <v>40</v>
      </c>
      <c r="C19529" s="1">
        <v>44873</v>
      </c>
      <c r="D19529">
        <v>55.25</v>
      </c>
    </row>
    <row r="19530" spans="1:4" hidden="1" x14ac:dyDescent="0.35">
      <c r="A19530" s="3" t="str">
        <f t="shared" si="306"/>
        <v>EWZ_44873</v>
      </c>
      <c r="B19530" t="s">
        <v>41</v>
      </c>
      <c r="C19530" s="1">
        <v>44873</v>
      </c>
      <c r="D19530">
        <v>30.402000000000001</v>
      </c>
    </row>
    <row r="19531" spans="1:4" hidden="1" x14ac:dyDescent="0.35">
      <c r="A19531" s="3" t="str">
        <f t="shared" si="306"/>
        <v>FTV_44873</v>
      </c>
      <c r="B19531" t="s">
        <v>43</v>
      </c>
      <c r="C19531" s="1">
        <v>44873</v>
      </c>
      <c r="D19531">
        <v>64.531000000000006</v>
      </c>
    </row>
    <row r="19532" spans="1:4" hidden="1" x14ac:dyDescent="0.35">
      <c r="A19532" s="3" t="str">
        <f t="shared" si="306"/>
        <v>GOOG_44873</v>
      </c>
      <c r="B19532" t="s">
        <v>44</v>
      </c>
      <c r="C19532" s="1">
        <v>44873</v>
      </c>
      <c r="D19532">
        <v>88.91</v>
      </c>
    </row>
    <row r="19533" spans="1:4" hidden="1" x14ac:dyDescent="0.35">
      <c r="A19533" s="3" t="str">
        <f t="shared" si="306"/>
        <v>GPC_44873</v>
      </c>
      <c r="B19533" t="s">
        <v>45</v>
      </c>
      <c r="C19533" s="1">
        <v>44873</v>
      </c>
      <c r="D19533">
        <v>179.68799999999999</v>
      </c>
    </row>
    <row r="19534" spans="1:4" hidden="1" x14ac:dyDescent="0.35">
      <c r="A19534" s="3" t="str">
        <f t="shared" si="306"/>
        <v>GSG_44873</v>
      </c>
      <c r="B19534" t="s">
        <v>46</v>
      </c>
      <c r="C19534" s="1">
        <v>44873</v>
      </c>
      <c r="D19534">
        <v>22.44</v>
      </c>
    </row>
    <row r="19535" spans="1:4" hidden="1" x14ac:dyDescent="0.35">
      <c r="A19535" s="3" t="str">
        <f t="shared" si="306"/>
        <v>HIG_44873</v>
      </c>
      <c r="B19535" t="s">
        <v>47</v>
      </c>
      <c r="C19535" s="1">
        <v>44873</v>
      </c>
      <c r="D19535">
        <v>73.087999999999994</v>
      </c>
    </row>
    <row r="19536" spans="1:4" hidden="1" x14ac:dyDescent="0.35">
      <c r="A19536" s="3" t="str">
        <f t="shared" si="306"/>
        <v>HIGH.L_44873</v>
      </c>
      <c r="B19536" t="s">
        <v>48</v>
      </c>
      <c r="C19536" s="1">
        <v>44873</v>
      </c>
      <c r="D19536">
        <v>4.944</v>
      </c>
    </row>
    <row r="19537" spans="1:4" hidden="1" x14ac:dyDescent="0.35">
      <c r="A19537" s="3" t="str">
        <f t="shared" si="306"/>
        <v>HST_44873</v>
      </c>
      <c r="B19537" t="s">
        <v>49</v>
      </c>
      <c r="C19537" s="1">
        <v>44873</v>
      </c>
      <c r="D19537">
        <v>17.119</v>
      </c>
    </row>
    <row r="19538" spans="1:4" hidden="1" x14ac:dyDescent="0.35">
      <c r="A19538" s="3" t="str">
        <f t="shared" si="306"/>
        <v>HYG_44873</v>
      </c>
      <c r="B19538" t="s">
        <v>50</v>
      </c>
      <c r="C19538" s="1">
        <v>44873</v>
      </c>
      <c r="D19538">
        <v>71.784999999999997</v>
      </c>
    </row>
    <row r="19539" spans="1:4" hidden="1" x14ac:dyDescent="0.35">
      <c r="A19539" s="3" t="str">
        <f t="shared" si="306"/>
        <v>IAU_44873</v>
      </c>
      <c r="B19539" t="s">
        <v>51</v>
      </c>
      <c r="C19539" s="1">
        <v>44873</v>
      </c>
      <c r="D19539">
        <v>32.49</v>
      </c>
    </row>
    <row r="19540" spans="1:4" hidden="1" x14ac:dyDescent="0.35">
      <c r="A19540" s="3" t="str">
        <f t="shared" si="306"/>
        <v>ICLN_44873</v>
      </c>
      <c r="B19540" t="s">
        <v>52</v>
      </c>
      <c r="C19540" s="1">
        <v>44873</v>
      </c>
      <c r="D19540">
        <v>19.385999999999999</v>
      </c>
    </row>
    <row r="19541" spans="1:4" hidden="1" x14ac:dyDescent="0.35">
      <c r="A19541" s="3" t="str">
        <f t="shared" si="306"/>
        <v>IEAA.L_44873</v>
      </c>
      <c r="B19541" t="s">
        <v>53</v>
      </c>
      <c r="C19541" s="1">
        <v>44873</v>
      </c>
      <c r="D19541">
        <v>4.5750000000000002</v>
      </c>
    </row>
    <row r="19542" spans="1:4" hidden="1" x14ac:dyDescent="0.35">
      <c r="A19542" s="3" t="str">
        <f t="shared" si="306"/>
        <v>IEF_44873</v>
      </c>
      <c r="B19542" t="s">
        <v>54</v>
      </c>
      <c r="C19542" s="1">
        <v>44873</v>
      </c>
      <c r="D19542">
        <v>93.328000000000003</v>
      </c>
    </row>
    <row r="19543" spans="1:4" hidden="1" x14ac:dyDescent="0.35">
      <c r="A19543" s="3" t="str">
        <f t="shared" si="306"/>
        <v>IEFM.L_44873</v>
      </c>
      <c r="B19543" t="s">
        <v>55</v>
      </c>
      <c r="C19543" s="1">
        <v>44873</v>
      </c>
      <c r="D19543">
        <v>729.25</v>
      </c>
    </row>
    <row r="19544" spans="1:4" hidden="1" x14ac:dyDescent="0.35">
      <c r="A19544" s="3" t="str">
        <f t="shared" si="306"/>
        <v>IEMG_44873</v>
      </c>
      <c r="B19544" t="s">
        <v>56</v>
      </c>
      <c r="C19544" s="1">
        <v>44873</v>
      </c>
      <c r="D19544">
        <v>44.44</v>
      </c>
    </row>
    <row r="19545" spans="1:4" hidden="1" x14ac:dyDescent="0.35">
      <c r="A19545" s="3" t="str">
        <f t="shared" si="306"/>
        <v>IEUS_44873</v>
      </c>
      <c r="B19545" t="s">
        <v>57</v>
      </c>
      <c r="C19545" s="1">
        <v>44873</v>
      </c>
      <c r="D19545">
        <v>46.220999999999997</v>
      </c>
    </row>
    <row r="19546" spans="1:4" hidden="1" x14ac:dyDescent="0.35">
      <c r="A19546" s="3" t="str">
        <f t="shared" si="306"/>
        <v>IEVL.L_44873</v>
      </c>
      <c r="B19546" t="s">
        <v>58</v>
      </c>
      <c r="C19546" s="1">
        <v>44873</v>
      </c>
      <c r="D19546">
        <v>6.93</v>
      </c>
    </row>
    <row r="19547" spans="1:4" hidden="1" x14ac:dyDescent="0.35">
      <c r="A19547" s="3" t="str">
        <f t="shared" si="306"/>
        <v>IGF_44873</v>
      </c>
      <c r="B19547" t="s">
        <v>59</v>
      </c>
      <c r="C19547" s="1">
        <v>44873</v>
      </c>
      <c r="D19547">
        <v>44.253</v>
      </c>
    </row>
    <row r="19548" spans="1:4" hidden="1" x14ac:dyDescent="0.35">
      <c r="A19548" s="3" t="str">
        <f t="shared" si="306"/>
        <v>INDA_44873</v>
      </c>
      <c r="B19548" t="s">
        <v>60</v>
      </c>
      <c r="C19548" s="1">
        <v>44873</v>
      </c>
      <c r="D19548">
        <v>43.46</v>
      </c>
    </row>
    <row r="19549" spans="1:4" hidden="1" x14ac:dyDescent="0.35">
      <c r="A19549" s="3" t="str">
        <f t="shared" si="306"/>
        <v>IUMO.L_44873</v>
      </c>
      <c r="B19549" t="s">
        <v>61</v>
      </c>
      <c r="C19549" s="1">
        <v>44873</v>
      </c>
      <c r="D19549">
        <v>10.337999999999999</v>
      </c>
    </row>
    <row r="19550" spans="1:4" hidden="1" x14ac:dyDescent="0.35">
      <c r="A19550" s="3" t="str">
        <f t="shared" si="306"/>
        <v>IUVL.L_44873</v>
      </c>
      <c r="B19550" t="s">
        <v>62</v>
      </c>
      <c r="C19550" s="1">
        <v>44873</v>
      </c>
      <c r="D19550">
        <v>8.24</v>
      </c>
    </row>
    <row r="19551" spans="1:4" hidden="1" x14ac:dyDescent="0.35">
      <c r="A19551" s="3" t="str">
        <f t="shared" si="306"/>
        <v>IVV_44873</v>
      </c>
      <c r="B19551" t="s">
        <v>63</v>
      </c>
      <c r="C19551" s="1">
        <v>44873</v>
      </c>
      <c r="D19551">
        <v>381.94900000000001</v>
      </c>
    </row>
    <row r="19552" spans="1:4" hidden="1" x14ac:dyDescent="0.35">
      <c r="A19552" s="3" t="str">
        <f t="shared" si="306"/>
        <v>IWM_44873</v>
      </c>
      <c r="B19552" t="s">
        <v>64</v>
      </c>
      <c r="C19552" s="1">
        <v>44873</v>
      </c>
      <c r="D19552">
        <v>178.73599999999999</v>
      </c>
    </row>
    <row r="19553" spans="1:4" hidden="1" x14ac:dyDescent="0.35">
      <c r="A19553" s="3" t="str">
        <f t="shared" si="306"/>
        <v>IXN_44873</v>
      </c>
      <c r="B19553" t="s">
        <v>65</v>
      </c>
      <c r="C19553" s="1">
        <v>44873</v>
      </c>
      <c r="D19553">
        <v>44.427</v>
      </c>
    </row>
    <row r="19554" spans="1:4" hidden="1" x14ac:dyDescent="0.35">
      <c r="A19554" s="3" t="str">
        <f t="shared" si="306"/>
        <v>JPEA.L_44873</v>
      </c>
      <c r="B19554" t="s">
        <v>66</v>
      </c>
      <c r="C19554" s="1">
        <v>44873</v>
      </c>
      <c r="D19554">
        <v>4.6100000000000003</v>
      </c>
    </row>
    <row r="19555" spans="1:4" hidden="1" x14ac:dyDescent="0.35">
      <c r="A19555" s="3" t="str">
        <f t="shared" si="306"/>
        <v>JPM_44873</v>
      </c>
      <c r="B19555" t="s">
        <v>67</v>
      </c>
      <c r="C19555" s="1">
        <v>44873</v>
      </c>
      <c r="D19555">
        <v>130.48599999999999</v>
      </c>
    </row>
    <row r="19556" spans="1:4" hidden="1" x14ac:dyDescent="0.35">
      <c r="A19556" s="3" t="str">
        <f t="shared" si="306"/>
        <v>KR_44873</v>
      </c>
      <c r="B19556" t="s">
        <v>68</v>
      </c>
      <c r="C19556" s="1">
        <v>44873</v>
      </c>
      <c r="D19556">
        <v>46.594000000000001</v>
      </c>
    </row>
    <row r="19557" spans="1:4" hidden="1" x14ac:dyDescent="0.35">
      <c r="A19557" s="3" t="str">
        <f t="shared" si="306"/>
        <v>LQD_44873</v>
      </c>
      <c r="B19557" t="s">
        <v>69</v>
      </c>
      <c r="C19557" s="1">
        <v>44873</v>
      </c>
      <c r="D19557">
        <v>100.553</v>
      </c>
    </row>
    <row r="19558" spans="1:4" hidden="1" x14ac:dyDescent="0.35">
      <c r="A19558" s="3" t="str">
        <f t="shared" si="306"/>
        <v>MCHI_44873</v>
      </c>
      <c r="B19558" t="s">
        <v>70</v>
      </c>
      <c r="C19558" s="1">
        <v>44873</v>
      </c>
      <c r="D19558">
        <v>40.002000000000002</v>
      </c>
    </row>
    <row r="19559" spans="1:4" hidden="1" x14ac:dyDescent="0.35">
      <c r="A19559" s="3" t="str">
        <f t="shared" si="306"/>
        <v>META_44873</v>
      </c>
      <c r="B19559" t="s">
        <v>144</v>
      </c>
      <c r="C19559" s="1">
        <v>44873</v>
      </c>
      <c r="D19559">
        <v>96.47</v>
      </c>
    </row>
    <row r="19560" spans="1:4" hidden="1" x14ac:dyDescent="0.35">
      <c r="A19560" s="3" t="str">
        <f t="shared" si="306"/>
        <v>MVEU.L_44873</v>
      </c>
      <c r="B19560" t="s">
        <v>71</v>
      </c>
      <c r="C19560" s="1">
        <v>44873</v>
      </c>
      <c r="D19560">
        <v>48.808</v>
      </c>
    </row>
    <row r="19561" spans="1:4" hidden="1" x14ac:dyDescent="0.35">
      <c r="A19561" s="3" t="str">
        <f t="shared" si="306"/>
        <v>OGN_44873</v>
      </c>
      <c r="B19561" t="s">
        <v>72</v>
      </c>
      <c r="C19561" s="1">
        <v>44873</v>
      </c>
      <c r="D19561">
        <v>23.292999999999999</v>
      </c>
    </row>
    <row r="19562" spans="1:4" hidden="1" x14ac:dyDescent="0.35">
      <c r="A19562" s="3" t="str">
        <f t="shared" si="306"/>
        <v>PG_44873</v>
      </c>
      <c r="B19562" t="s">
        <v>73</v>
      </c>
      <c r="C19562" s="1">
        <v>44873</v>
      </c>
      <c r="D19562">
        <v>135.95699999999999</v>
      </c>
    </row>
    <row r="19563" spans="1:4" hidden="1" x14ac:dyDescent="0.35">
      <c r="A19563" s="3" t="str">
        <f t="shared" si="306"/>
        <v>PPL_44873</v>
      </c>
      <c r="B19563" t="s">
        <v>74</v>
      </c>
      <c r="C19563" s="1">
        <v>44873</v>
      </c>
      <c r="D19563">
        <v>26.89</v>
      </c>
    </row>
    <row r="19564" spans="1:4" hidden="1" x14ac:dyDescent="0.35">
      <c r="A19564" s="3" t="str">
        <f t="shared" si="306"/>
        <v>PRU_44873</v>
      </c>
      <c r="B19564" t="s">
        <v>75</v>
      </c>
      <c r="C19564" s="1">
        <v>44873</v>
      </c>
      <c r="D19564">
        <v>102.145</v>
      </c>
    </row>
    <row r="19565" spans="1:4" hidden="1" x14ac:dyDescent="0.35">
      <c r="A19565" s="3" t="str">
        <f t="shared" si="306"/>
        <v>PYPL_44873</v>
      </c>
      <c r="B19565" t="s">
        <v>76</v>
      </c>
      <c r="C19565" s="1">
        <v>44873</v>
      </c>
      <c r="D19565">
        <v>81.13</v>
      </c>
    </row>
    <row r="19566" spans="1:4" hidden="1" x14ac:dyDescent="0.35">
      <c r="A19566" s="3" t="str">
        <f t="shared" si="306"/>
        <v>RE_44873</v>
      </c>
      <c r="B19566" t="s">
        <v>77</v>
      </c>
      <c r="C19566" s="1">
        <v>44873</v>
      </c>
      <c r="D19566">
        <v>324.02199999999999</v>
      </c>
    </row>
    <row r="19567" spans="1:4" hidden="1" x14ac:dyDescent="0.35">
      <c r="A19567" s="3" t="str">
        <f t="shared" si="306"/>
        <v>REET_44873</v>
      </c>
      <c r="B19567" t="s">
        <v>78</v>
      </c>
      <c r="C19567" s="1">
        <v>44873</v>
      </c>
      <c r="D19567">
        <v>22.06</v>
      </c>
    </row>
    <row r="19568" spans="1:4" hidden="1" x14ac:dyDescent="0.35">
      <c r="A19568" s="3" t="str">
        <f t="shared" si="306"/>
        <v>ROL_44873</v>
      </c>
      <c r="B19568" t="s">
        <v>79</v>
      </c>
      <c r="C19568" s="1">
        <v>44873</v>
      </c>
      <c r="D19568">
        <v>41.716999999999999</v>
      </c>
    </row>
    <row r="19569" spans="1:4" hidden="1" x14ac:dyDescent="0.35">
      <c r="A19569" s="3" t="str">
        <f t="shared" si="306"/>
        <v>ROST_44873</v>
      </c>
      <c r="B19569" t="s">
        <v>80</v>
      </c>
      <c r="C19569" s="1">
        <v>44873</v>
      </c>
      <c r="D19569">
        <v>91.85</v>
      </c>
    </row>
    <row r="19570" spans="1:4" hidden="1" x14ac:dyDescent="0.35">
      <c r="A19570" s="3" t="str">
        <f t="shared" si="306"/>
        <v>SEGA.L_44873</v>
      </c>
      <c r="B19570" t="s">
        <v>81</v>
      </c>
      <c r="C19570" s="1">
        <v>44873</v>
      </c>
      <c r="D19570">
        <v>93.825999999999993</v>
      </c>
    </row>
    <row r="19571" spans="1:4" hidden="1" x14ac:dyDescent="0.35">
      <c r="A19571" s="3" t="str">
        <f t="shared" si="306"/>
        <v>SHY_44873</v>
      </c>
      <c r="B19571" t="s">
        <v>82</v>
      </c>
      <c r="C19571" s="1">
        <v>44873</v>
      </c>
      <c r="D19571">
        <v>80.197999999999993</v>
      </c>
    </row>
    <row r="19572" spans="1:4" hidden="1" x14ac:dyDescent="0.35">
      <c r="A19572" s="3" t="str">
        <f t="shared" si="306"/>
        <v>SLV_44873</v>
      </c>
      <c r="B19572" t="s">
        <v>83</v>
      </c>
      <c r="C19572" s="1">
        <v>44873</v>
      </c>
      <c r="D19572">
        <v>19.7</v>
      </c>
    </row>
    <row r="19573" spans="1:4" hidden="1" x14ac:dyDescent="0.35">
      <c r="A19573" s="3" t="str">
        <f t="shared" si="306"/>
        <v>SPMV.L_44873</v>
      </c>
      <c r="B19573" t="s">
        <v>84</v>
      </c>
      <c r="C19573" s="1">
        <v>44873</v>
      </c>
      <c r="D19573">
        <v>73.91</v>
      </c>
    </row>
    <row r="19574" spans="1:4" hidden="1" x14ac:dyDescent="0.35">
      <c r="A19574" s="3" t="str">
        <f t="shared" si="306"/>
        <v>TLT_44873</v>
      </c>
      <c r="B19574" t="s">
        <v>85</v>
      </c>
      <c r="C19574" s="1">
        <v>44873</v>
      </c>
      <c r="D19574">
        <v>93.608000000000004</v>
      </c>
    </row>
    <row r="19575" spans="1:4" hidden="1" x14ac:dyDescent="0.35">
      <c r="A19575" s="3" t="str">
        <f t="shared" si="306"/>
        <v>UNH_44873</v>
      </c>
      <c r="B19575" t="s">
        <v>86</v>
      </c>
      <c r="C19575" s="1">
        <v>44873</v>
      </c>
      <c r="D19575">
        <v>551.35</v>
      </c>
    </row>
    <row r="19576" spans="1:4" hidden="1" x14ac:dyDescent="0.35">
      <c r="A19576" s="3" t="str">
        <f t="shared" si="306"/>
        <v>URI_44873</v>
      </c>
      <c r="B19576" t="s">
        <v>87</v>
      </c>
      <c r="C19576" s="1">
        <v>44873</v>
      </c>
      <c r="D19576">
        <v>326.76100000000002</v>
      </c>
    </row>
    <row r="19577" spans="1:4" hidden="1" x14ac:dyDescent="0.35">
      <c r="A19577" s="3" t="str">
        <f t="shared" si="306"/>
        <v>V_44873</v>
      </c>
      <c r="B19577" t="s">
        <v>88</v>
      </c>
      <c r="C19577" s="1">
        <v>44873</v>
      </c>
      <c r="D19577">
        <v>200.93600000000001</v>
      </c>
    </row>
    <row r="19578" spans="1:4" hidden="1" x14ac:dyDescent="0.35">
      <c r="A19578" s="3" t="str">
        <f t="shared" si="306"/>
        <v>VRSK_44873</v>
      </c>
      <c r="B19578" t="s">
        <v>89</v>
      </c>
      <c r="C19578" s="1">
        <v>44873</v>
      </c>
      <c r="D19578">
        <v>170.31399999999999</v>
      </c>
    </row>
    <row r="19579" spans="1:4" hidden="1" x14ac:dyDescent="0.35">
      <c r="A19579" s="3" t="str">
        <f t="shared" si="306"/>
        <v>VXX_44873</v>
      </c>
      <c r="B19579" t="s">
        <v>90</v>
      </c>
      <c r="C19579" s="1">
        <v>44873</v>
      </c>
      <c r="D19579">
        <v>17.66</v>
      </c>
    </row>
    <row r="19580" spans="1:4" hidden="1" x14ac:dyDescent="0.35">
      <c r="A19580" s="3" t="str">
        <f t="shared" si="306"/>
        <v>WRK_44873</v>
      </c>
      <c r="B19580" t="s">
        <v>91</v>
      </c>
      <c r="C19580" s="1">
        <v>44873</v>
      </c>
      <c r="D19580">
        <v>34.792000000000002</v>
      </c>
    </row>
    <row r="19581" spans="1:4" hidden="1" x14ac:dyDescent="0.35">
      <c r="A19581" s="3" t="str">
        <f t="shared" si="306"/>
        <v>XLB_44873</v>
      </c>
      <c r="B19581" t="s">
        <v>92</v>
      </c>
      <c r="C19581" s="1">
        <v>44873</v>
      </c>
      <c r="D19581">
        <v>76.822000000000003</v>
      </c>
    </row>
    <row r="19582" spans="1:4" hidden="1" x14ac:dyDescent="0.35">
      <c r="A19582" s="3" t="str">
        <f t="shared" si="306"/>
        <v>XLC_44873</v>
      </c>
      <c r="B19582" t="s">
        <v>93</v>
      </c>
      <c r="C19582" s="1">
        <v>44873</v>
      </c>
      <c r="D19582">
        <v>46.475999999999999</v>
      </c>
    </row>
    <row r="19583" spans="1:4" hidden="1" x14ac:dyDescent="0.35">
      <c r="A19583" s="3" t="str">
        <f t="shared" si="306"/>
        <v>XLE_44873</v>
      </c>
      <c r="B19583" t="s">
        <v>94</v>
      </c>
      <c r="C19583" s="1">
        <v>44873</v>
      </c>
      <c r="D19583">
        <v>92.132000000000005</v>
      </c>
    </row>
    <row r="19584" spans="1:4" hidden="1" x14ac:dyDescent="0.35">
      <c r="A19584" s="3" t="str">
        <f t="shared" si="306"/>
        <v>XLF_44873</v>
      </c>
      <c r="B19584" t="s">
        <v>95</v>
      </c>
      <c r="C19584" s="1">
        <v>44873</v>
      </c>
      <c r="D19584">
        <v>34.235999999999997</v>
      </c>
    </row>
    <row r="19585" spans="1:4" hidden="1" x14ac:dyDescent="0.35">
      <c r="A19585" s="3" t="str">
        <f t="shared" si="306"/>
        <v>XLI_44873</v>
      </c>
      <c r="B19585" t="s">
        <v>96</v>
      </c>
      <c r="C19585" s="1">
        <v>44873</v>
      </c>
      <c r="D19585">
        <v>96.47</v>
      </c>
    </row>
    <row r="19586" spans="1:4" hidden="1" x14ac:dyDescent="0.35">
      <c r="A19586" s="3" t="str">
        <f t="shared" ref="A19586:A19649" si="307">CONCATENATE(B19586,"_",C19586)</f>
        <v>XLK_44873</v>
      </c>
      <c r="B19586" t="s">
        <v>97</v>
      </c>
      <c r="C19586" s="1">
        <v>44873</v>
      </c>
      <c r="D19586">
        <v>123.834</v>
      </c>
    </row>
    <row r="19587" spans="1:4" hidden="1" x14ac:dyDescent="0.35">
      <c r="A19587" s="3" t="str">
        <f t="shared" si="307"/>
        <v>XLP_44873</v>
      </c>
      <c r="B19587" t="s">
        <v>98</v>
      </c>
      <c r="C19587" s="1">
        <v>44873</v>
      </c>
      <c r="D19587">
        <v>72.182000000000002</v>
      </c>
    </row>
    <row r="19588" spans="1:4" hidden="1" x14ac:dyDescent="0.35">
      <c r="A19588" s="3" t="str">
        <f t="shared" si="307"/>
        <v>XLU_44873</v>
      </c>
      <c r="B19588" t="s">
        <v>99</v>
      </c>
      <c r="C19588" s="1">
        <v>44873</v>
      </c>
      <c r="D19588">
        <v>65.731999999999999</v>
      </c>
    </row>
    <row r="19589" spans="1:4" hidden="1" x14ac:dyDescent="0.35">
      <c r="A19589" s="3" t="str">
        <f t="shared" si="307"/>
        <v>XLV_44873</v>
      </c>
      <c r="B19589" t="s">
        <v>100</v>
      </c>
      <c r="C19589" s="1">
        <v>44873</v>
      </c>
      <c r="D19589">
        <v>132.32499999999999</v>
      </c>
    </row>
    <row r="19590" spans="1:4" hidden="1" x14ac:dyDescent="0.35">
      <c r="A19590" s="3" t="str">
        <f t="shared" si="307"/>
        <v>XLY_44873</v>
      </c>
      <c r="B19590" t="s">
        <v>101</v>
      </c>
      <c r="C19590" s="1">
        <v>44873</v>
      </c>
      <c r="D19590">
        <v>135.828</v>
      </c>
    </row>
    <row r="19591" spans="1:4" hidden="1" x14ac:dyDescent="0.35">
      <c r="A19591" s="3" t="str">
        <f t="shared" si="307"/>
        <v>XOM_44873</v>
      </c>
      <c r="B19591" t="s">
        <v>102</v>
      </c>
      <c r="C19591" s="1">
        <v>44873</v>
      </c>
      <c r="D19591">
        <v>112.19799999999999</v>
      </c>
    </row>
    <row r="19592" spans="1:4" hidden="1" x14ac:dyDescent="0.35">
      <c r="A19592" s="3" t="str">
        <f t="shared" si="307"/>
        <v>ABBV_44874</v>
      </c>
      <c r="B19592" t="s">
        <v>3</v>
      </c>
      <c r="C19592" s="1">
        <v>44874</v>
      </c>
      <c r="D19592">
        <v>146.22999999999999</v>
      </c>
    </row>
    <row r="19593" spans="1:4" hidden="1" x14ac:dyDescent="0.35">
      <c r="A19593" s="3" t="str">
        <f t="shared" si="307"/>
        <v>ACN_44874</v>
      </c>
      <c r="B19593" t="s">
        <v>4</v>
      </c>
      <c r="C19593" s="1">
        <v>44874</v>
      </c>
      <c r="D19593">
        <v>265.35500000000002</v>
      </c>
    </row>
    <row r="19594" spans="1:4" hidden="1" x14ac:dyDescent="0.35">
      <c r="A19594" s="3" t="str">
        <f t="shared" si="307"/>
        <v>AEP_44874</v>
      </c>
      <c r="B19594" t="s">
        <v>5</v>
      </c>
      <c r="C19594" s="1">
        <v>44874</v>
      </c>
      <c r="D19594">
        <v>87.013999999999996</v>
      </c>
    </row>
    <row r="19595" spans="1:4" hidden="1" x14ac:dyDescent="0.35">
      <c r="A19595" s="3" t="str">
        <f t="shared" si="307"/>
        <v>AIZ_44874</v>
      </c>
      <c r="B19595" t="s">
        <v>6</v>
      </c>
      <c r="C19595" s="1">
        <v>44874</v>
      </c>
      <c r="D19595">
        <v>121.944</v>
      </c>
    </row>
    <row r="19596" spans="1:4" hidden="1" x14ac:dyDescent="0.35">
      <c r="A19596" s="3" t="str">
        <f t="shared" si="307"/>
        <v>ALLE_44874</v>
      </c>
      <c r="B19596" t="s">
        <v>7</v>
      </c>
      <c r="C19596" s="1">
        <v>44874</v>
      </c>
      <c r="D19596">
        <v>103.98</v>
      </c>
    </row>
    <row r="19597" spans="1:4" hidden="1" x14ac:dyDescent="0.35">
      <c r="A19597" s="3" t="str">
        <f t="shared" si="307"/>
        <v>AMAT_44874</v>
      </c>
      <c r="B19597" t="s">
        <v>8</v>
      </c>
      <c r="C19597" s="1">
        <v>44874</v>
      </c>
      <c r="D19597">
        <v>94.150999999999996</v>
      </c>
    </row>
    <row r="19598" spans="1:4" hidden="1" x14ac:dyDescent="0.35">
      <c r="A19598" s="3" t="str">
        <f t="shared" si="307"/>
        <v>AMP_44874</v>
      </c>
      <c r="B19598" t="s">
        <v>9</v>
      </c>
      <c r="C19598" s="1">
        <v>44874</v>
      </c>
      <c r="D19598">
        <v>313.89400000000001</v>
      </c>
    </row>
    <row r="19599" spans="1:4" hidden="1" x14ac:dyDescent="0.35">
      <c r="A19599" s="3" t="str">
        <f t="shared" si="307"/>
        <v>AMZN_44874</v>
      </c>
      <c r="B19599" t="s">
        <v>10</v>
      </c>
      <c r="C19599" s="1">
        <v>44874</v>
      </c>
      <c r="D19599">
        <v>86.14</v>
      </c>
    </row>
    <row r="19600" spans="1:4" hidden="1" x14ac:dyDescent="0.35">
      <c r="A19600" s="3" t="str">
        <f t="shared" si="307"/>
        <v>AVB_44874</v>
      </c>
      <c r="B19600" t="s">
        <v>11</v>
      </c>
      <c r="C19600" s="1">
        <v>44874</v>
      </c>
      <c r="D19600">
        <v>157.411</v>
      </c>
    </row>
    <row r="19601" spans="1:4" hidden="1" x14ac:dyDescent="0.35">
      <c r="A19601" s="3" t="str">
        <f t="shared" si="307"/>
        <v>AVY_44874</v>
      </c>
      <c r="B19601" t="s">
        <v>12</v>
      </c>
      <c r="C19601" s="1">
        <v>44874</v>
      </c>
      <c r="D19601">
        <v>169.93100000000001</v>
      </c>
    </row>
    <row r="19602" spans="1:4" hidden="1" x14ac:dyDescent="0.35">
      <c r="A19602" s="3" t="str">
        <f t="shared" si="307"/>
        <v>AXP_44874</v>
      </c>
      <c r="B19602" t="s">
        <v>13</v>
      </c>
      <c r="C19602" s="1">
        <v>44874</v>
      </c>
      <c r="D19602">
        <v>145.35599999999999</v>
      </c>
    </row>
    <row r="19603" spans="1:4" hidden="1" x14ac:dyDescent="0.35">
      <c r="A19603" s="3" t="str">
        <f t="shared" si="307"/>
        <v>BDX_44874</v>
      </c>
      <c r="B19603" t="s">
        <v>14</v>
      </c>
      <c r="C19603" s="1">
        <v>44874</v>
      </c>
      <c r="D19603">
        <v>217.48400000000001</v>
      </c>
    </row>
    <row r="19604" spans="1:4" hidden="1" x14ac:dyDescent="0.35">
      <c r="A19604" s="3" t="str">
        <f t="shared" si="307"/>
        <v>BF-B_44874</v>
      </c>
      <c r="B19604" t="s">
        <v>15</v>
      </c>
      <c r="C19604" s="1">
        <v>44874</v>
      </c>
      <c r="D19604">
        <v>66.253</v>
      </c>
    </row>
    <row r="19605" spans="1:4" hidden="1" x14ac:dyDescent="0.35">
      <c r="A19605" s="3" t="str">
        <f t="shared" si="307"/>
        <v>BMY_44874</v>
      </c>
      <c r="B19605" t="s">
        <v>16</v>
      </c>
      <c r="C19605" s="1">
        <v>44874</v>
      </c>
      <c r="D19605">
        <v>79.153999999999996</v>
      </c>
    </row>
    <row r="19606" spans="1:4" hidden="1" x14ac:dyDescent="0.35">
      <c r="A19606" s="3" t="str">
        <f t="shared" si="307"/>
        <v>BR_44874</v>
      </c>
      <c r="B19606" t="s">
        <v>17</v>
      </c>
      <c r="C19606" s="1">
        <v>44874</v>
      </c>
      <c r="D19606">
        <v>133.072</v>
      </c>
    </row>
    <row r="19607" spans="1:4" hidden="1" x14ac:dyDescent="0.35">
      <c r="A19607" s="3" t="str">
        <f t="shared" si="307"/>
        <v>CARR_44874</v>
      </c>
      <c r="B19607" t="s">
        <v>18</v>
      </c>
      <c r="C19607" s="1">
        <v>44874</v>
      </c>
      <c r="D19607">
        <v>40.159999999999997</v>
      </c>
    </row>
    <row r="19608" spans="1:4" hidden="1" x14ac:dyDescent="0.35">
      <c r="A19608" s="3" t="str">
        <f t="shared" si="307"/>
        <v>CDW_44874</v>
      </c>
      <c r="B19608" t="s">
        <v>19</v>
      </c>
      <c r="C19608" s="1">
        <v>44874</v>
      </c>
      <c r="D19608">
        <v>171.55099999999999</v>
      </c>
    </row>
    <row r="19609" spans="1:4" hidden="1" x14ac:dyDescent="0.35">
      <c r="A19609" s="3" t="str">
        <f t="shared" si="307"/>
        <v>CE_44874</v>
      </c>
      <c r="B19609" t="s">
        <v>20</v>
      </c>
      <c r="C19609" s="1">
        <v>44874</v>
      </c>
      <c r="D19609">
        <v>91.22</v>
      </c>
    </row>
    <row r="19610" spans="1:4" hidden="1" x14ac:dyDescent="0.35">
      <c r="A19610" s="3" t="str">
        <f t="shared" si="307"/>
        <v>CHTR_44874</v>
      </c>
      <c r="B19610" t="s">
        <v>21</v>
      </c>
      <c r="C19610" s="1">
        <v>44874</v>
      </c>
      <c r="D19610">
        <v>349.88</v>
      </c>
    </row>
    <row r="19611" spans="1:4" hidden="1" x14ac:dyDescent="0.35">
      <c r="A19611" s="3" t="str">
        <f t="shared" si="307"/>
        <v>CNC_44874</v>
      </c>
      <c r="B19611" t="s">
        <v>22</v>
      </c>
      <c r="C19611" s="1">
        <v>44874</v>
      </c>
      <c r="D19611">
        <v>83.88</v>
      </c>
    </row>
    <row r="19612" spans="1:4" hidden="1" x14ac:dyDescent="0.35">
      <c r="A19612" s="3" t="str">
        <f t="shared" si="307"/>
        <v>CNP_44874</v>
      </c>
      <c r="B19612" t="s">
        <v>23</v>
      </c>
      <c r="C19612" s="1">
        <v>44874</v>
      </c>
      <c r="D19612">
        <v>27.834</v>
      </c>
    </row>
    <row r="19613" spans="1:4" hidden="1" x14ac:dyDescent="0.35">
      <c r="A19613" s="3" t="str">
        <f t="shared" si="307"/>
        <v>COP_44874</v>
      </c>
      <c r="B19613" t="s">
        <v>24</v>
      </c>
      <c r="C19613" s="1">
        <v>44874</v>
      </c>
      <c r="D19613">
        <v>123.446</v>
      </c>
    </row>
    <row r="19614" spans="1:4" hidden="1" x14ac:dyDescent="0.35">
      <c r="A19614" s="3" t="str">
        <f t="shared" si="307"/>
        <v>CTAS_44874</v>
      </c>
      <c r="B19614" t="s">
        <v>25</v>
      </c>
      <c r="C19614" s="1">
        <v>44874</v>
      </c>
      <c r="D19614">
        <v>417.86799999999999</v>
      </c>
    </row>
    <row r="19615" spans="1:4" hidden="1" x14ac:dyDescent="0.35">
      <c r="A19615" s="3" t="str">
        <f t="shared" si="307"/>
        <v>CZR_44874</v>
      </c>
      <c r="B19615" t="s">
        <v>26</v>
      </c>
      <c r="C19615" s="1">
        <v>44874</v>
      </c>
      <c r="D19615">
        <v>42.96</v>
      </c>
    </row>
    <row r="19616" spans="1:4" hidden="1" x14ac:dyDescent="0.35">
      <c r="A19616" s="3" t="str">
        <f t="shared" si="307"/>
        <v>DG_44874</v>
      </c>
      <c r="B19616" t="s">
        <v>27</v>
      </c>
      <c r="C19616" s="1">
        <v>44874</v>
      </c>
      <c r="D19616">
        <v>241.822</v>
      </c>
    </row>
    <row r="19617" spans="1:4" hidden="1" x14ac:dyDescent="0.35">
      <c r="A19617" s="3" t="str">
        <f t="shared" si="307"/>
        <v>DPZ_44874</v>
      </c>
      <c r="B19617" t="s">
        <v>28</v>
      </c>
      <c r="C19617" s="1">
        <v>44874</v>
      </c>
      <c r="D19617">
        <v>337.51100000000002</v>
      </c>
    </row>
    <row r="19618" spans="1:4" x14ac:dyDescent="0.35">
      <c r="A19618" s="3" t="str">
        <f t="shared" si="307"/>
        <v>DRE_44874</v>
      </c>
      <c r="B19618" t="s">
        <v>29</v>
      </c>
      <c r="C19618" s="1">
        <v>44874</v>
      </c>
      <c r="D19618">
        <v>48.2</v>
      </c>
    </row>
    <row r="19619" spans="1:4" hidden="1" x14ac:dyDescent="0.35">
      <c r="A19619" s="3" t="str">
        <f t="shared" si="307"/>
        <v>DXC_44874</v>
      </c>
      <c r="B19619" t="s">
        <v>30</v>
      </c>
      <c r="C19619" s="1">
        <v>44874</v>
      </c>
      <c r="D19619">
        <v>27.99</v>
      </c>
    </row>
    <row r="19620" spans="1:4" hidden="1" x14ac:dyDescent="0.35">
      <c r="A19620" s="3" t="str">
        <f t="shared" si="307"/>
        <v>EWA_44874</v>
      </c>
      <c r="B19620" t="s">
        <v>31</v>
      </c>
      <c r="C19620" s="1">
        <v>44874</v>
      </c>
      <c r="D19620">
        <v>20.66</v>
      </c>
    </row>
    <row r="19621" spans="1:4" hidden="1" x14ac:dyDescent="0.35">
      <c r="A19621" s="3" t="str">
        <f t="shared" si="307"/>
        <v>EWC_44874</v>
      </c>
      <c r="B19621" t="s">
        <v>32</v>
      </c>
      <c r="C19621" s="1">
        <v>44874</v>
      </c>
      <c r="D19621">
        <v>32.542999999999999</v>
      </c>
    </row>
    <row r="19622" spans="1:4" hidden="1" x14ac:dyDescent="0.35">
      <c r="A19622" s="3" t="str">
        <f t="shared" si="307"/>
        <v>EWG_44874</v>
      </c>
      <c r="B19622" t="s">
        <v>33</v>
      </c>
      <c r="C19622" s="1">
        <v>44874</v>
      </c>
      <c r="D19622">
        <v>22.562000000000001</v>
      </c>
    </row>
    <row r="19623" spans="1:4" hidden="1" x14ac:dyDescent="0.35">
      <c r="A19623" s="3" t="str">
        <f t="shared" si="307"/>
        <v>EWH_44874</v>
      </c>
      <c r="B19623" t="s">
        <v>34</v>
      </c>
      <c r="C19623" s="1">
        <v>44874</v>
      </c>
      <c r="D19623">
        <v>17.407</v>
      </c>
    </row>
    <row r="19624" spans="1:4" hidden="1" x14ac:dyDescent="0.35">
      <c r="A19624" s="3" t="str">
        <f t="shared" si="307"/>
        <v>EWJ_44874</v>
      </c>
      <c r="B19624" t="s">
        <v>35</v>
      </c>
      <c r="C19624" s="1">
        <v>44874</v>
      </c>
      <c r="D19624">
        <v>50.905000000000001</v>
      </c>
    </row>
    <row r="19625" spans="1:4" hidden="1" x14ac:dyDescent="0.35">
      <c r="A19625" s="3" t="str">
        <f t="shared" si="307"/>
        <v>EWL_44874</v>
      </c>
      <c r="B19625" t="s">
        <v>36</v>
      </c>
      <c r="C19625" s="1">
        <v>44874</v>
      </c>
      <c r="D19625">
        <v>39.89</v>
      </c>
    </row>
    <row r="19626" spans="1:4" hidden="1" x14ac:dyDescent="0.35">
      <c r="A19626" s="3" t="str">
        <f t="shared" si="307"/>
        <v>EWQ_44874</v>
      </c>
      <c r="B19626" t="s">
        <v>37</v>
      </c>
      <c r="C19626" s="1">
        <v>44874</v>
      </c>
      <c r="D19626">
        <v>30.568000000000001</v>
      </c>
    </row>
    <row r="19627" spans="1:4" hidden="1" x14ac:dyDescent="0.35">
      <c r="A19627" s="3" t="str">
        <f t="shared" si="307"/>
        <v>EWT_44874</v>
      </c>
      <c r="B19627" t="s">
        <v>38</v>
      </c>
      <c r="C19627" s="1">
        <v>44874</v>
      </c>
      <c r="D19627">
        <v>37.31</v>
      </c>
    </row>
    <row r="19628" spans="1:4" hidden="1" x14ac:dyDescent="0.35">
      <c r="A19628" s="3" t="str">
        <f t="shared" si="307"/>
        <v>EWU_44874</v>
      </c>
      <c r="B19628" t="s">
        <v>39</v>
      </c>
      <c r="C19628" s="1">
        <v>44874</v>
      </c>
      <c r="D19628">
        <v>27.946999999999999</v>
      </c>
    </row>
    <row r="19629" spans="1:4" hidden="1" x14ac:dyDescent="0.35">
      <c r="A19629" s="3" t="str">
        <f t="shared" si="307"/>
        <v>EWY_44874</v>
      </c>
      <c r="B19629" t="s">
        <v>40</v>
      </c>
      <c r="C19629" s="1">
        <v>44874</v>
      </c>
      <c r="D19629">
        <v>55.170999999999999</v>
      </c>
    </row>
    <row r="19630" spans="1:4" hidden="1" x14ac:dyDescent="0.35">
      <c r="A19630" s="3" t="str">
        <f t="shared" si="307"/>
        <v>EWZ_44874</v>
      </c>
      <c r="B19630" t="s">
        <v>41</v>
      </c>
      <c r="C19630" s="1">
        <v>44874</v>
      </c>
      <c r="D19630">
        <v>29.48</v>
      </c>
    </row>
    <row r="19631" spans="1:4" hidden="1" x14ac:dyDescent="0.35">
      <c r="A19631" s="3" t="str">
        <f t="shared" si="307"/>
        <v>FTV_44874</v>
      </c>
      <c r="B19631" t="s">
        <v>43</v>
      </c>
      <c r="C19631" s="1">
        <v>44874</v>
      </c>
      <c r="D19631">
        <v>64.271000000000001</v>
      </c>
    </row>
    <row r="19632" spans="1:4" hidden="1" x14ac:dyDescent="0.35">
      <c r="A19632" s="3" t="str">
        <f t="shared" si="307"/>
        <v>GOOG_44874</v>
      </c>
      <c r="B19632" t="s">
        <v>44</v>
      </c>
      <c r="C19632" s="1">
        <v>44874</v>
      </c>
      <c r="D19632">
        <v>87.4</v>
      </c>
    </row>
    <row r="19633" spans="1:4" hidden="1" x14ac:dyDescent="0.35">
      <c r="A19633" s="3" t="str">
        <f t="shared" si="307"/>
        <v>GPC_44874</v>
      </c>
      <c r="B19633" t="s">
        <v>45</v>
      </c>
      <c r="C19633" s="1">
        <v>44874</v>
      </c>
      <c r="D19633">
        <v>177.50899999999999</v>
      </c>
    </row>
    <row r="19634" spans="1:4" hidden="1" x14ac:dyDescent="0.35">
      <c r="A19634" s="3" t="str">
        <f t="shared" si="307"/>
        <v>GSG_44874</v>
      </c>
      <c r="B19634" t="s">
        <v>46</v>
      </c>
      <c r="C19634" s="1">
        <v>44874</v>
      </c>
      <c r="D19634">
        <v>21.84</v>
      </c>
    </row>
    <row r="19635" spans="1:4" hidden="1" x14ac:dyDescent="0.35">
      <c r="A19635" s="3" t="str">
        <f t="shared" si="307"/>
        <v>HIG_44874</v>
      </c>
      <c r="B19635" t="s">
        <v>47</v>
      </c>
      <c r="C19635" s="1">
        <v>44874</v>
      </c>
      <c r="D19635">
        <v>71.507000000000005</v>
      </c>
    </row>
    <row r="19636" spans="1:4" hidden="1" x14ac:dyDescent="0.35">
      <c r="A19636" s="3" t="str">
        <f t="shared" si="307"/>
        <v>HIGH.L_44874</v>
      </c>
      <c r="B19636" t="s">
        <v>48</v>
      </c>
      <c r="C19636" s="1">
        <v>44874</v>
      </c>
      <c r="D19636">
        <v>4.9340000000000002</v>
      </c>
    </row>
    <row r="19637" spans="1:4" hidden="1" x14ac:dyDescent="0.35">
      <c r="A19637" s="3" t="str">
        <f t="shared" si="307"/>
        <v>HST_44874</v>
      </c>
      <c r="B19637" t="s">
        <v>49</v>
      </c>
      <c r="C19637" s="1">
        <v>44874</v>
      </c>
      <c r="D19637">
        <v>16.672999999999998</v>
      </c>
    </row>
    <row r="19638" spans="1:4" hidden="1" x14ac:dyDescent="0.35">
      <c r="A19638" s="3" t="str">
        <f t="shared" si="307"/>
        <v>HYG_44874</v>
      </c>
      <c r="B19638" t="s">
        <v>50</v>
      </c>
      <c r="C19638" s="1">
        <v>44874</v>
      </c>
      <c r="D19638">
        <v>70.927000000000007</v>
      </c>
    </row>
    <row r="19639" spans="1:4" hidden="1" x14ac:dyDescent="0.35">
      <c r="A19639" s="3" t="str">
        <f t="shared" si="307"/>
        <v>IAU_44874</v>
      </c>
      <c r="B19639" t="s">
        <v>51</v>
      </c>
      <c r="C19639" s="1">
        <v>44874</v>
      </c>
      <c r="D19639">
        <v>32.340000000000003</v>
      </c>
    </row>
    <row r="19640" spans="1:4" hidden="1" x14ac:dyDescent="0.35">
      <c r="A19640" s="3" t="str">
        <f t="shared" si="307"/>
        <v>ICLN_44874</v>
      </c>
      <c r="B19640" t="s">
        <v>52</v>
      </c>
      <c r="C19640" s="1">
        <v>44874</v>
      </c>
      <c r="D19640">
        <v>19.295999999999999</v>
      </c>
    </row>
    <row r="19641" spans="1:4" hidden="1" x14ac:dyDescent="0.35">
      <c r="A19641" s="3" t="str">
        <f t="shared" si="307"/>
        <v>IEAA.L_44874</v>
      </c>
      <c r="B19641" t="s">
        <v>53</v>
      </c>
      <c r="C19641" s="1">
        <v>44874</v>
      </c>
      <c r="D19641">
        <v>4.5819999999999999</v>
      </c>
    </row>
    <row r="19642" spans="1:4" hidden="1" x14ac:dyDescent="0.35">
      <c r="A19642" s="3" t="str">
        <f t="shared" si="307"/>
        <v>IEF_44874</v>
      </c>
      <c r="B19642" t="s">
        <v>54</v>
      </c>
      <c r="C19642" s="1">
        <v>44874</v>
      </c>
      <c r="D19642">
        <v>93.647000000000006</v>
      </c>
    </row>
    <row r="19643" spans="1:4" hidden="1" x14ac:dyDescent="0.35">
      <c r="A19643" s="3" t="str">
        <f t="shared" si="307"/>
        <v>IEFM.L_44874</v>
      </c>
      <c r="B19643" t="s">
        <v>55</v>
      </c>
      <c r="C19643" s="1">
        <v>44874</v>
      </c>
      <c r="D19643">
        <v>736.15</v>
      </c>
    </row>
    <row r="19644" spans="1:4" hidden="1" x14ac:dyDescent="0.35">
      <c r="A19644" s="3" t="str">
        <f t="shared" si="307"/>
        <v>IEMG_44874</v>
      </c>
      <c r="B19644" t="s">
        <v>56</v>
      </c>
      <c r="C19644" s="1">
        <v>44874</v>
      </c>
      <c r="D19644">
        <v>43.67</v>
      </c>
    </row>
    <row r="19645" spans="1:4" hidden="1" x14ac:dyDescent="0.35">
      <c r="A19645" s="3" t="str">
        <f t="shared" si="307"/>
        <v>IEUS_44874</v>
      </c>
      <c r="B19645" t="s">
        <v>57</v>
      </c>
      <c r="C19645" s="1">
        <v>44874</v>
      </c>
      <c r="D19645">
        <v>45.85</v>
      </c>
    </row>
    <row r="19646" spans="1:4" hidden="1" x14ac:dyDescent="0.35">
      <c r="A19646" s="3" t="str">
        <f t="shared" si="307"/>
        <v>IEVL.L_44874</v>
      </c>
      <c r="B19646" t="s">
        <v>58</v>
      </c>
      <c r="C19646" s="1">
        <v>44874</v>
      </c>
      <c r="D19646">
        <v>6.8849999999999998</v>
      </c>
    </row>
    <row r="19647" spans="1:4" hidden="1" x14ac:dyDescent="0.35">
      <c r="A19647" s="3" t="str">
        <f t="shared" si="307"/>
        <v>IGF_44874</v>
      </c>
      <c r="B19647" t="s">
        <v>59</v>
      </c>
      <c r="C19647" s="1">
        <v>44874</v>
      </c>
      <c r="D19647">
        <v>43.581000000000003</v>
      </c>
    </row>
    <row r="19648" spans="1:4" hidden="1" x14ac:dyDescent="0.35">
      <c r="A19648" s="3" t="str">
        <f t="shared" si="307"/>
        <v>INDA_44874</v>
      </c>
      <c r="B19648" t="s">
        <v>60</v>
      </c>
      <c r="C19648" s="1">
        <v>44874</v>
      </c>
      <c r="D19648">
        <v>42.83</v>
      </c>
    </row>
    <row r="19649" spans="1:4" hidden="1" x14ac:dyDescent="0.35">
      <c r="A19649" s="3" t="str">
        <f t="shared" si="307"/>
        <v>IUMO.L_44874</v>
      </c>
      <c r="B19649" t="s">
        <v>61</v>
      </c>
      <c r="C19649" s="1">
        <v>44874</v>
      </c>
      <c r="D19649">
        <v>10.26</v>
      </c>
    </row>
    <row r="19650" spans="1:4" hidden="1" x14ac:dyDescent="0.35">
      <c r="A19650" s="3" t="str">
        <f t="shared" ref="A19650:A19713" si="308">CONCATENATE(B19650,"_",C19650)</f>
        <v>IUVL.L_44874</v>
      </c>
      <c r="B19650" t="s">
        <v>62</v>
      </c>
      <c r="C19650" s="1">
        <v>44874</v>
      </c>
      <c r="D19650">
        <v>8.1319999999999997</v>
      </c>
    </row>
    <row r="19651" spans="1:4" hidden="1" x14ac:dyDescent="0.35">
      <c r="A19651" s="3" t="str">
        <f t="shared" si="308"/>
        <v>IVV_44874</v>
      </c>
      <c r="B19651" t="s">
        <v>63</v>
      </c>
      <c r="C19651" s="1">
        <v>44874</v>
      </c>
      <c r="D19651">
        <v>374.15300000000002</v>
      </c>
    </row>
    <row r="19652" spans="1:4" hidden="1" x14ac:dyDescent="0.35">
      <c r="A19652" s="3" t="str">
        <f t="shared" si="308"/>
        <v>IWM_44874</v>
      </c>
      <c r="B19652" t="s">
        <v>64</v>
      </c>
      <c r="C19652" s="1">
        <v>44874</v>
      </c>
      <c r="D19652">
        <v>173.828</v>
      </c>
    </row>
    <row r="19653" spans="1:4" hidden="1" x14ac:dyDescent="0.35">
      <c r="A19653" s="3" t="str">
        <f t="shared" si="308"/>
        <v>IXN_44874</v>
      </c>
      <c r="B19653" t="s">
        <v>65</v>
      </c>
      <c r="C19653" s="1">
        <v>44874</v>
      </c>
      <c r="D19653">
        <v>43.381</v>
      </c>
    </row>
    <row r="19654" spans="1:4" hidden="1" x14ac:dyDescent="0.35">
      <c r="A19654" s="3" t="str">
        <f t="shared" si="308"/>
        <v>JPEA.L_44874</v>
      </c>
      <c r="B19654" t="s">
        <v>66</v>
      </c>
      <c r="C19654" s="1">
        <v>44874</v>
      </c>
      <c r="D19654">
        <v>4.5860000000000003</v>
      </c>
    </row>
    <row r="19655" spans="1:4" hidden="1" x14ac:dyDescent="0.35">
      <c r="A19655" s="3" t="str">
        <f t="shared" si="308"/>
        <v>JPM_44874</v>
      </c>
      <c r="B19655" t="s">
        <v>67</v>
      </c>
      <c r="C19655" s="1">
        <v>44874</v>
      </c>
      <c r="D19655">
        <v>128.78899999999999</v>
      </c>
    </row>
    <row r="19656" spans="1:4" hidden="1" x14ac:dyDescent="0.35">
      <c r="A19656" s="3" t="str">
        <f t="shared" si="308"/>
        <v>KR_44874</v>
      </c>
      <c r="B19656" t="s">
        <v>68</v>
      </c>
      <c r="C19656" s="1">
        <v>44874</v>
      </c>
      <c r="D19656">
        <v>47.523000000000003</v>
      </c>
    </row>
    <row r="19657" spans="1:4" hidden="1" x14ac:dyDescent="0.35">
      <c r="A19657" s="3" t="str">
        <f t="shared" si="308"/>
        <v>LQD_44874</v>
      </c>
      <c r="B19657" t="s">
        <v>69</v>
      </c>
      <c r="C19657" s="1">
        <v>44874</v>
      </c>
      <c r="D19657">
        <v>100.295</v>
      </c>
    </row>
    <row r="19658" spans="1:4" hidden="1" x14ac:dyDescent="0.35">
      <c r="A19658" s="3" t="str">
        <f t="shared" si="308"/>
        <v>MCHI_44874</v>
      </c>
      <c r="B19658" t="s">
        <v>70</v>
      </c>
      <c r="C19658" s="1">
        <v>44874</v>
      </c>
      <c r="D19658">
        <v>38.494999999999997</v>
      </c>
    </row>
    <row r="19659" spans="1:4" hidden="1" x14ac:dyDescent="0.35">
      <c r="A19659" s="3" t="str">
        <f t="shared" si="308"/>
        <v>META_44874</v>
      </c>
      <c r="B19659" t="s">
        <v>144</v>
      </c>
      <c r="C19659" s="1">
        <v>44874</v>
      </c>
      <c r="D19659">
        <v>101.47</v>
      </c>
    </row>
    <row r="19660" spans="1:4" hidden="1" x14ac:dyDescent="0.35">
      <c r="A19660" s="3" t="str">
        <f t="shared" si="308"/>
        <v>MVEU.L_44874</v>
      </c>
      <c r="B19660" t="s">
        <v>71</v>
      </c>
      <c r="C19660" s="1">
        <v>44874</v>
      </c>
      <c r="D19660">
        <v>49.055</v>
      </c>
    </row>
    <row r="19661" spans="1:4" hidden="1" x14ac:dyDescent="0.35">
      <c r="A19661" s="3" t="str">
        <f t="shared" si="308"/>
        <v>OGN_44874</v>
      </c>
      <c r="B19661" t="s">
        <v>72</v>
      </c>
      <c r="C19661" s="1">
        <v>44874</v>
      </c>
      <c r="D19661">
        <v>23.58</v>
      </c>
    </row>
    <row r="19662" spans="1:4" hidden="1" x14ac:dyDescent="0.35">
      <c r="A19662" s="3" t="str">
        <f t="shared" si="308"/>
        <v>PG_44874</v>
      </c>
      <c r="B19662" t="s">
        <v>73</v>
      </c>
      <c r="C19662" s="1">
        <v>44874</v>
      </c>
      <c r="D19662">
        <v>135.62899999999999</v>
      </c>
    </row>
    <row r="19663" spans="1:4" hidden="1" x14ac:dyDescent="0.35">
      <c r="A19663" s="3" t="str">
        <f t="shared" si="308"/>
        <v>PPL_44874</v>
      </c>
      <c r="B19663" t="s">
        <v>74</v>
      </c>
      <c r="C19663" s="1">
        <v>44874</v>
      </c>
      <c r="D19663">
        <v>26.472999999999999</v>
      </c>
    </row>
    <row r="19664" spans="1:4" hidden="1" x14ac:dyDescent="0.35">
      <c r="A19664" s="3" t="str">
        <f t="shared" si="308"/>
        <v>PRU_44874</v>
      </c>
      <c r="B19664" t="s">
        <v>75</v>
      </c>
      <c r="C19664" s="1">
        <v>44874</v>
      </c>
      <c r="D19664">
        <v>101.27500000000001</v>
      </c>
    </row>
    <row r="19665" spans="1:4" hidden="1" x14ac:dyDescent="0.35">
      <c r="A19665" s="3" t="str">
        <f t="shared" si="308"/>
        <v>PYPL_44874</v>
      </c>
      <c r="B19665" t="s">
        <v>76</v>
      </c>
      <c r="C19665" s="1">
        <v>44874</v>
      </c>
      <c r="D19665">
        <v>78.680000000000007</v>
      </c>
    </row>
    <row r="19666" spans="1:4" hidden="1" x14ac:dyDescent="0.35">
      <c r="A19666" s="3" t="str">
        <f t="shared" si="308"/>
        <v>RE_44874</v>
      </c>
      <c r="B19666" t="s">
        <v>77</v>
      </c>
      <c r="C19666" s="1">
        <v>44874</v>
      </c>
      <c r="D19666">
        <v>318.41000000000003</v>
      </c>
    </row>
    <row r="19667" spans="1:4" hidden="1" x14ac:dyDescent="0.35">
      <c r="A19667" s="3" t="str">
        <f t="shared" si="308"/>
        <v>REET_44874</v>
      </c>
      <c r="B19667" t="s">
        <v>78</v>
      </c>
      <c r="C19667" s="1">
        <v>44874</v>
      </c>
      <c r="D19667">
        <v>21.84</v>
      </c>
    </row>
    <row r="19668" spans="1:4" hidden="1" x14ac:dyDescent="0.35">
      <c r="A19668" s="3" t="str">
        <f t="shared" si="308"/>
        <v>ROL_44874</v>
      </c>
      <c r="B19668" t="s">
        <v>79</v>
      </c>
      <c r="C19668" s="1">
        <v>44874</v>
      </c>
      <c r="D19668">
        <v>41.398000000000003</v>
      </c>
    </row>
    <row r="19669" spans="1:4" hidden="1" x14ac:dyDescent="0.35">
      <c r="A19669" s="3" t="str">
        <f t="shared" si="308"/>
        <v>ROST_44874</v>
      </c>
      <c r="B19669" t="s">
        <v>80</v>
      </c>
      <c r="C19669" s="1">
        <v>44874</v>
      </c>
      <c r="D19669">
        <v>91.081999999999994</v>
      </c>
    </row>
    <row r="19670" spans="1:4" hidden="1" x14ac:dyDescent="0.35">
      <c r="A19670" s="3" t="str">
        <f t="shared" si="308"/>
        <v>SEGA.L_44874</v>
      </c>
      <c r="B19670" t="s">
        <v>81</v>
      </c>
      <c r="C19670" s="1">
        <v>44874</v>
      </c>
      <c r="D19670">
        <v>95.385000000000005</v>
      </c>
    </row>
    <row r="19671" spans="1:4" hidden="1" x14ac:dyDescent="0.35">
      <c r="A19671" s="3" t="str">
        <f t="shared" si="308"/>
        <v>SHY_44874</v>
      </c>
      <c r="B19671" t="s">
        <v>82</v>
      </c>
      <c r="C19671" s="1">
        <v>44874</v>
      </c>
      <c r="D19671">
        <v>80.326999999999998</v>
      </c>
    </row>
    <row r="19672" spans="1:4" hidden="1" x14ac:dyDescent="0.35">
      <c r="A19672" s="3" t="str">
        <f t="shared" si="308"/>
        <v>SLV_44874</v>
      </c>
      <c r="B19672" t="s">
        <v>83</v>
      </c>
      <c r="C19672" s="1">
        <v>44874</v>
      </c>
      <c r="D19672">
        <v>19.36</v>
      </c>
    </row>
    <row r="19673" spans="1:4" hidden="1" x14ac:dyDescent="0.35">
      <c r="A19673" s="3" t="str">
        <f t="shared" si="308"/>
        <v>SPMV.L_44874</v>
      </c>
      <c r="B19673" t="s">
        <v>84</v>
      </c>
      <c r="C19673" s="1">
        <v>44874</v>
      </c>
      <c r="D19673">
        <v>73.34</v>
      </c>
    </row>
    <row r="19674" spans="1:4" hidden="1" x14ac:dyDescent="0.35">
      <c r="A19674" s="3" t="str">
        <f t="shared" si="308"/>
        <v>TLT_44874</v>
      </c>
      <c r="B19674" t="s">
        <v>85</v>
      </c>
      <c r="C19674" s="1">
        <v>44874</v>
      </c>
      <c r="D19674">
        <v>93.915000000000006</v>
      </c>
    </row>
    <row r="19675" spans="1:4" hidden="1" x14ac:dyDescent="0.35">
      <c r="A19675" s="3" t="str">
        <f t="shared" si="308"/>
        <v>UNH_44874</v>
      </c>
      <c r="B19675" t="s">
        <v>86</v>
      </c>
      <c r="C19675" s="1">
        <v>44874</v>
      </c>
      <c r="D19675">
        <v>538.99800000000005</v>
      </c>
    </row>
    <row r="19676" spans="1:4" hidden="1" x14ac:dyDescent="0.35">
      <c r="A19676" s="3" t="str">
        <f t="shared" si="308"/>
        <v>URI_44874</v>
      </c>
      <c r="B19676" t="s">
        <v>87</v>
      </c>
      <c r="C19676" s="1">
        <v>44874</v>
      </c>
      <c r="D19676">
        <v>316.64400000000001</v>
      </c>
    </row>
    <row r="19677" spans="1:4" hidden="1" x14ac:dyDescent="0.35">
      <c r="A19677" s="3" t="str">
        <f t="shared" si="308"/>
        <v>V_44874</v>
      </c>
      <c r="B19677" t="s">
        <v>88</v>
      </c>
      <c r="C19677" s="1">
        <v>44874</v>
      </c>
      <c r="D19677">
        <v>193.55099999999999</v>
      </c>
    </row>
    <row r="19678" spans="1:4" hidden="1" x14ac:dyDescent="0.35">
      <c r="A19678" s="3" t="str">
        <f t="shared" si="308"/>
        <v>VRSK_44874</v>
      </c>
      <c r="B19678" t="s">
        <v>89</v>
      </c>
      <c r="C19678" s="1">
        <v>44874</v>
      </c>
      <c r="D19678">
        <v>169.58500000000001</v>
      </c>
    </row>
    <row r="19679" spans="1:4" hidden="1" x14ac:dyDescent="0.35">
      <c r="A19679" s="3" t="str">
        <f t="shared" si="308"/>
        <v>VXX_44874</v>
      </c>
      <c r="B19679" t="s">
        <v>90</v>
      </c>
      <c r="C19679" s="1">
        <v>44874</v>
      </c>
      <c r="D19679">
        <v>18.21</v>
      </c>
    </row>
    <row r="19680" spans="1:4" hidden="1" x14ac:dyDescent="0.35">
      <c r="A19680" s="3" t="str">
        <f t="shared" si="308"/>
        <v>WRK_44874</v>
      </c>
      <c r="B19680" t="s">
        <v>91</v>
      </c>
      <c r="C19680" s="1">
        <v>44874</v>
      </c>
      <c r="D19680">
        <v>34.250999999999998</v>
      </c>
    </row>
    <row r="19681" spans="1:4" hidden="1" x14ac:dyDescent="0.35">
      <c r="A19681" s="3" t="str">
        <f t="shared" si="308"/>
        <v>XLB_44874</v>
      </c>
      <c r="B19681" t="s">
        <v>92</v>
      </c>
      <c r="C19681" s="1">
        <v>44874</v>
      </c>
      <c r="D19681">
        <v>75.58</v>
      </c>
    </row>
    <row r="19682" spans="1:4" hidden="1" x14ac:dyDescent="0.35">
      <c r="A19682" s="3" t="str">
        <f t="shared" si="308"/>
        <v>XLC_44874</v>
      </c>
      <c r="B19682" t="s">
        <v>93</v>
      </c>
      <c r="C19682" s="1">
        <v>44874</v>
      </c>
      <c r="D19682">
        <v>45.847000000000001</v>
      </c>
    </row>
    <row r="19683" spans="1:4" hidden="1" x14ac:dyDescent="0.35">
      <c r="A19683" s="3" t="str">
        <f t="shared" si="308"/>
        <v>XLE_44874</v>
      </c>
      <c r="B19683" t="s">
        <v>94</v>
      </c>
      <c r="C19683" s="1">
        <v>44874</v>
      </c>
      <c r="D19683">
        <v>87.628</v>
      </c>
    </row>
    <row r="19684" spans="1:4" hidden="1" x14ac:dyDescent="0.35">
      <c r="A19684" s="3" t="str">
        <f t="shared" si="308"/>
        <v>XLF_44874</v>
      </c>
      <c r="B19684" t="s">
        <v>95</v>
      </c>
      <c r="C19684" s="1">
        <v>44874</v>
      </c>
      <c r="D19684">
        <v>33.658999999999999</v>
      </c>
    </row>
    <row r="19685" spans="1:4" hidden="1" x14ac:dyDescent="0.35">
      <c r="A19685" s="3" t="str">
        <f t="shared" si="308"/>
        <v>XLI_44874</v>
      </c>
      <c r="B19685" t="s">
        <v>96</v>
      </c>
      <c r="C19685" s="1">
        <v>44874</v>
      </c>
      <c r="D19685">
        <v>95.126000000000005</v>
      </c>
    </row>
    <row r="19686" spans="1:4" hidden="1" x14ac:dyDescent="0.35">
      <c r="A19686" s="3" t="str">
        <f t="shared" si="308"/>
        <v>XLK_44874</v>
      </c>
      <c r="B19686" t="s">
        <v>97</v>
      </c>
      <c r="C19686" s="1">
        <v>44874</v>
      </c>
      <c r="D19686">
        <v>120.613</v>
      </c>
    </row>
    <row r="19687" spans="1:4" hidden="1" x14ac:dyDescent="0.35">
      <c r="A19687" s="3" t="str">
        <f t="shared" si="308"/>
        <v>XLP_44874</v>
      </c>
      <c r="B19687" t="s">
        <v>98</v>
      </c>
      <c r="C19687" s="1">
        <v>44874</v>
      </c>
      <c r="D19687">
        <v>71.397999999999996</v>
      </c>
    </row>
    <row r="19688" spans="1:4" hidden="1" x14ac:dyDescent="0.35">
      <c r="A19688" s="3" t="str">
        <f t="shared" si="308"/>
        <v>XLU_44874</v>
      </c>
      <c r="B19688" t="s">
        <v>99</v>
      </c>
      <c r="C19688" s="1">
        <v>44874</v>
      </c>
      <c r="D19688">
        <v>65.215999999999994</v>
      </c>
    </row>
    <row r="19689" spans="1:4" hidden="1" x14ac:dyDescent="0.35">
      <c r="A19689" s="3" t="str">
        <f t="shared" si="308"/>
        <v>XLV_44874</v>
      </c>
      <c r="B19689" t="s">
        <v>100</v>
      </c>
      <c r="C19689" s="1">
        <v>44874</v>
      </c>
      <c r="D19689">
        <v>130.90100000000001</v>
      </c>
    </row>
    <row r="19690" spans="1:4" hidden="1" x14ac:dyDescent="0.35">
      <c r="A19690" s="3" t="str">
        <f t="shared" si="308"/>
        <v>XLY_44874</v>
      </c>
      <c r="B19690" t="s">
        <v>101</v>
      </c>
      <c r="C19690" s="1">
        <v>44874</v>
      </c>
      <c r="D19690">
        <v>131.679</v>
      </c>
    </row>
    <row r="19691" spans="1:4" hidden="1" x14ac:dyDescent="0.35">
      <c r="A19691" s="3" t="str">
        <f t="shared" si="308"/>
        <v>XOM_44874</v>
      </c>
      <c r="B19691" t="s">
        <v>102</v>
      </c>
      <c r="C19691" s="1">
        <v>44874</v>
      </c>
      <c r="D19691">
        <v>107.178</v>
      </c>
    </row>
    <row r="19692" spans="1:4" hidden="1" x14ac:dyDescent="0.35">
      <c r="A19692" s="3" t="str">
        <f t="shared" si="308"/>
        <v>ABBV_44875</v>
      </c>
      <c r="B19692" t="s">
        <v>3</v>
      </c>
      <c r="C19692" s="1">
        <v>44875</v>
      </c>
      <c r="D19692">
        <v>148.31</v>
      </c>
    </row>
    <row r="19693" spans="1:4" hidden="1" x14ac:dyDescent="0.35">
      <c r="A19693" s="3" t="str">
        <f t="shared" si="308"/>
        <v>ACN_44875</v>
      </c>
      <c r="B19693" t="s">
        <v>4</v>
      </c>
      <c r="C19693" s="1">
        <v>44875</v>
      </c>
      <c r="D19693">
        <v>285.851</v>
      </c>
    </row>
    <row r="19694" spans="1:4" hidden="1" x14ac:dyDescent="0.35">
      <c r="A19694" s="3" t="str">
        <f t="shared" si="308"/>
        <v>AEP_44875</v>
      </c>
      <c r="B19694" t="s">
        <v>5</v>
      </c>
      <c r="C19694" s="1">
        <v>44875</v>
      </c>
      <c r="D19694">
        <v>90.956999999999994</v>
      </c>
    </row>
    <row r="19695" spans="1:4" hidden="1" x14ac:dyDescent="0.35">
      <c r="A19695" s="3" t="str">
        <f t="shared" si="308"/>
        <v>AIZ_44875</v>
      </c>
      <c r="B19695" t="s">
        <v>6</v>
      </c>
      <c r="C19695" s="1">
        <v>44875</v>
      </c>
      <c r="D19695">
        <v>125.962</v>
      </c>
    </row>
    <row r="19696" spans="1:4" hidden="1" x14ac:dyDescent="0.35">
      <c r="A19696" s="3" t="str">
        <f t="shared" si="308"/>
        <v>ALLE_44875</v>
      </c>
      <c r="B19696" t="s">
        <v>7</v>
      </c>
      <c r="C19696" s="1">
        <v>44875</v>
      </c>
      <c r="D19696">
        <v>113.554</v>
      </c>
    </row>
    <row r="19697" spans="1:4" hidden="1" x14ac:dyDescent="0.35">
      <c r="A19697" s="3" t="str">
        <f t="shared" si="308"/>
        <v>AMAT_44875</v>
      </c>
      <c r="B19697" t="s">
        <v>8</v>
      </c>
      <c r="C19697" s="1">
        <v>44875</v>
      </c>
      <c r="D19697">
        <v>104.536</v>
      </c>
    </row>
    <row r="19698" spans="1:4" hidden="1" x14ac:dyDescent="0.35">
      <c r="A19698" s="3" t="str">
        <f t="shared" si="308"/>
        <v>AMP_44875</v>
      </c>
      <c r="B19698" t="s">
        <v>9</v>
      </c>
      <c r="C19698" s="1">
        <v>44875</v>
      </c>
      <c r="D19698">
        <v>330.38499999999999</v>
      </c>
    </row>
    <row r="19699" spans="1:4" hidden="1" x14ac:dyDescent="0.35">
      <c r="A19699" s="3" t="str">
        <f t="shared" si="308"/>
        <v>AMZN_44875</v>
      </c>
      <c r="B19699" t="s">
        <v>10</v>
      </c>
      <c r="C19699" s="1">
        <v>44875</v>
      </c>
      <c r="D19699">
        <v>96.63</v>
      </c>
    </row>
    <row r="19700" spans="1:4" hidden="1" x14ac:dyDescent="0.35">
      <c r="A19700" s="3" t="str">
        <f t="shared" si="308"/>
        <v>AVB_44875</v>
      </c>
      <c r="B19700" t="s">
        <v>11</v>
      </c>
      <c r="C19700" s="1">
        <v>44875</v>
      </c>
      <c r="D19700">
        <v>170.124</v>
      </c>
    </row>
    <row r="19701" spans="1:4" hidden="1" x14ac:dyDescent="0.35">
      <c r="A19701" s="3" t="str">
        <f t="shared" si="308"/>
        <v>AVY_44875</v>
      </c>
      <c r="B19701" t="s">
        <v>12</v>
      </c>
      <c r="C19701" s="1">
        <v>44875</v>
      </c>
      <c r="D19701">
        <v>181.95400000000001</v>
      </c>
    </row>
    <row r="19702" spans="1:4" hidden="1" x14ac:dyDescent="0.35">
      <c r="A19702" s="3" t="str">
        <f t="shared" si="308"/>
        <v>AXP_44875</v>
      </c>
      <c r="B19702" t="s">
        <v>13</v>
      </c>
      <c r="C19702" s="1">
        <v>44875</v>
      </c>
      <c r="D19702">
        <v>154.21600000000001</v>
      </c>
    </row>
    <row r="19703" spans="1:4" hidden="1" x14ac:dyDescent="0.35">
      <c r="A19703" s="3" t="str">
        <f t="shared" si="308"/>
        <v>BDX_44875</v>
      </c>
      <c r="B19703" t="s">
        <v>14</v>
      </c>
      <c r="C19703" s="1">
        <v>44875</v>
      </c>
      <c r="D19703">
        <v>228.434</v>
      </c>
    </row>
    <row r="19704" spans="1:4" hidden="1" x14ac:dyDescent="0.35">
      <c r="A19704" s="3" t="str">
        <f t="shared" si="308"/>
        <v>BF-B_44875</v>
      </c>
      <c r="B19704" t="s">
        <v>15</v>
      </c>
      <c r="C19704" s="1">
        <v>44875</v>
      </c>
      <c r="D19704">
        <v>69.643000000000001</v>
      </c>
    </row>
    <row r="19705" spans="1:4" hidden="1" x14ac:dyDescent="0.35">
      <c r="A19705" s="3" t="str">
        <f t="shared" si="308"/>
        <v>BMY_44875</v>
      </c>
      <c r="B19705" t="s">
        <v>16</v>
      </c>
      <c r="C19705" s="1">
        <v>44875</v>
      </c>
      <c r="D19705">
        <v>78.757000000000005</v>
      </c>
    </row>
    <row r="19706" spans="1:4" hidden="1" x14ac:dyDescent="0.35">
      <c r="A19706" s="3" t="str">
        <f t="shared" si="308"/>
        <v>BR_44875</v>
      </c>
      <c r="B19706" t="s">
        <v>17</v>
      </c>
      <c r="C19706" s="1">
        <v>44875</v>
      </c>
      <c r="D19706">
        <v>140.535</v>
      </c>
    </row>
    <row r="19707" spans="1:4" hidden="1" x14ac:dyDescent="0.35">
      <c r="A19707" s="3" t="str">
        <f t="shared" si="308"/>
        <v>CARR_44875</v>
      </c>
      <c r="B19707" t="s">
        <v>18</v>
      </c>
      <c r="C19707" s="1">
        <v>44875</v>
      </c>
      <c r="D19707">
        <v>43.286000000000001</v>
      </c>
    </row>
    <row r="19708" spans="1:4" hidden="1" x14ac:dyDescent="0.35">
      <c r="A19708" s="3" t="str">
        <f t="shared" si="308"/>
        <v>CDW_44875</v>
      </c>
      <c r="B19708" t="s">
        <v>19</v>
      </c>
      <c r="C19708" s="1">
        <v>44875</v>
      </c>
      <c r="D19708">
        <v>184.91900000000001</v>
      </c>
    </row>
    <row r="19709" spans="1:4" hidden="1" x14ac:dyDescent="0.35">
      <c r="A19709" s="3" t="str">
        <f t="shared" si="308"/>
        <v>CE_44875</v>
      </c>
      <c r="B19709" t="s">
        <v>20</v>
      </c>
      <c r="C19709" s="1">
        <v>44875</v>
      </c>
      <c r="D19709">
        <v>103.688</v>
      </c>
    </row>
    <row r="19710" spans="1:4" hidden="1" x14ac:dyDescent="0.35">
      <c r="A19710" s="3" t="str">
        <f t="shared" si="308"/>
        <v>CHTR_44875</v>
      </c>
      <c r="B19710" t="s">
        <v>21</v>
      </c>
      <c r="C19710" s="1">
        <v>44875</v>
      </c>
      <c r="D19710">
        <v>373.16</v>
      </c>
    </row>
    <row r="19711" spans="1:4" hidden="1" x14ac:dyDescent="0.35">
      <c r="A19711" s="3" t="str">
        <f t="shared" si="308"/>
        <v>CNC_44875</v>
      </c>
      <c r="B19711" t="s">
        <v>22</v>
      </c>
      <c r="C19711" s="1">
        <v>44875</v>
      </c>
      <c r="D19711">
        <v>84.43</v>
      </c>
    </row>
    <row r="19712" spans="1:4" hidden="1" x14ac:dyDescent="0.35">
      <c r="A19712" s="3" t="str">
        <f t="shared" si="308"/>
        <v>CNP_44875</v>
      </c>
      <c r="B19712" t="s">
        <v>23</v>
      </c>
      <c r="C19712" s="1">
        <v>44875</v>
      </c>
      <c r="D19712">
        <v>29.029</v>
      </c>
    </row>
    <row r="19713" spans="1:4" hidden="1" x14ac:dyDescent="0.35">
      <c r="A19713" s="3" t="str">
        <f t="shared" si="308"/>
        <v>COP_44875</v>
      </c>
      <c r="B19713" t="s">
        <v>24</v>
      </c>
      <c r="C19713" s="1">
        <v>44875</v>
      </c>
      <c r="D19713">
        <v>127.586</v>
      </c>
    </row>
    <row r="19714" spans="1:4" hidden="1" x14ac:dyDescent="0.35">
      <c r="A19714" s="3" t="str">
        <f t="shared" ref="A19714:A19777" si="309">CONCATENATE(B19714,"_",C19714)</f>
        <v>CTAS_44875</v>
      </c>
      <c r="B19714" t="s">
        <v>25</v>
      </c>
      <c r="C19714" s="1">
        <v>44875</v>
      </c>
      <c r="D19714">
        <v>442.22199999999998</v>
      </c>
    </row>
    <row r="19715" spans="1:4" hidden="1" x14ac:dyDescent="0.35">
      <c r="A19715" s="3" t="str">
        <f t="shared" si="309"/>
        <v>CZR_44875</v>
      </c>
      <c r="B19715" t="s">
        <v>26</v>
      </c>
      <c r="C19715" s="1">
        <v>44875</v>
      </c>
      <c r="D19715">
        <v>50.62</v>
      </c>
    </row>
    <row r="19716" spans="1:4" hidden="1" x14ac:dyDescent="0.35">
      <c r="A19716" s="3" t="str">
        <f t="shared" si="309"/>
        <v>DG_44875</v>
      </c>
      <c r="B19716" t="s">
        <v>27</v>
      </c>
      <c r="C19716" s="1">
        <v>44875</v>
      </c>
      <c r="D19716">
        <v>253.37700000000001</v>
      </c>
    </row>
    <row r="19717" spans="1:4" hidden="1" x14ac:dyDescent="0.35">
      <c r="A19717" s="3" t="str">
        <f t="shared" si="309"/>
        <v>DPZ_44875</v>
      </c>
      <c r="B19717" t="s">
        <v>28</v>
      </c>
      <c r="C19717" s="1">
        <v>44875</v>
      </c>
      <c r="D19717">
        <v>356.73200000000003</v>
      </c>
    </row>
    <row r="19718" spans="1:4" x14ac:dyDescent="0.35">
      <c r="A19718" s="3" t="str">
        <f t="shared" si="309"/>
        <v>DRE_44875</v>
      </c>
      <c r="B19718" t="s">
        <v>29</v>
      </c>
      <c r="C19718" s="1">
        <v>44875</v>
      </c>
      <c r="D19718">
        <v>48.2</v>
      </c>
    </row>
    <row r="19719" spans="1:4" hidden="1" x14ac:dyDescent="0.35">
      <c r="A19719" s="3" t="str">
        <f t="shared" si="309"/>
        <v>DXC_44875</v>
      </c>
      <c r="B19719" t="s">
        <v>30</v>
      </c>
      <c r="C19719" s="1">
        <v>44875</v>
      </c>
      <c r="D19719">
        <v>29.01</v>
      </c>
    </row>
    <row r="19720" spans="1:4" hidden="1" x14ac:dyDescent="0.35">
      <c r="A19720" s="3" t="str">
        <f t="shared" si="309"/>
        <v>EWA_44875</v>
      </c>
      <c r="B19720" t="s">
        <v>31</v>
      </c>
      <c r="C19720" s="1">
        <v>44875</v>
      </c>
      <c r="D19720">
        <v>21.916</v>
      </c>
    </row>
    <row r="19721" spans="1:4" hidden="1" x14ac:dyDescent="0.35">
      <c r="A19721" s="3" t="str">
        <f t="shared" si="309"/>
        <v>EWC_44875</v>
      </c>
      <c r="B19721" t="s">
        <v>32</v>
      </c>
      <c r="C19721" s="1">
        <v>44875</v>
      </c>
      <c r="D19721">
        <v>34.189</v>
      </c>
    </row>
    <row r="19722" spans="1:4" hidden="1" x14ac:dyDescent="0.35">
      <c r="A19722" s="3" t="str">
        <f t="shared" si="309"/>
        <v>EWG_44875</v>
      </c>
      <c r="B19722" t="s">
        <v>33</v>
      </c>
      <c r="C19722" s="1">
        <v>44875</v>
      </c>
      <c r="D19722">
        <v>24.111999999999998</v>
      </c>
    </row>
    <row r="19723" spans="1:4" hidden="1" x14ac:dyDescent="0.35">
      <c r="A19723" s="3" t="str">
        <f t="shared" si="309"/>
        <v>EWH_44875</v>
      </c>
      <c r="B19723" t="s">
        <v>34</v>
      </c>
      <c r="C19723" s="1">
        <v>44875</v>
      </c>
      <c r="D19723">
        <v>18.047999999999998</v>
      </c>
    </row>
    <row r="19724" spans="1:4" hidden="1" x14ac:dyDescent="0.35">
      <c r="A19724" s="3" t="str">
        <f t="shared" si="309"/>
        <v>EWJ_44875</v>
      </c>
      <c r="B19724" t="s">
        <v>35</v>
      </c>
      <c r="C19724" s="1">
        <v>44875</v>
      </c>
      <c r="D19724">
        <v>53.749000000000002</v>
      </c>
    </row>
    <row r="19725" spans="1:4" hidden="1" x14ac:dyDescent="0.35">
      <c r="A19725" s="3" t="str">
        <f t="shared" si="309"/>
        <v>EWL_44875</v>
      </c>
      <c r="B19725" t="s">
        <v>36</v>
      </c>
      <c r="C19725" s="1">
        <v>44875</v>
      </c>
      <c r="D19725">
        <v>42.03</v>
      </c>
    </row>
    <row r="19726" spans="1:4" hidden="1" x14ac:dyDescent="0.35">
      <c r="A19726" s="3" t="str">
        <f t="shared" si="309"/>
        <v>EWQ_44875</v>
      </c>
      <c r="B19726" t="s">
        <v>37</v>
      </c>
      <c r="C19726" s="1">
        <v>44875</v>
      </c>
      <c r="D19726">
        <v>32.103000000000002</v>
      </c>
    </row>
    <row r="19727" spans="1:4" hidden="1" x14ac:dyDescent="0.35">
      <c r="A19727" s="3" t="str">
        <f t="shared" si="309"/>
        <v>EWT_44875</v>
      </c>
      <c r="B19727" t="s">
        <v>38</v>
      </c>
      <c r="C19727" s="1">
        <v>44875</v>
      </c>
      <c r="D19727">
        <v>39.497999999999998</v>
      </c>
    </row>
    <row r="19728" spans="1:4" hidden="1" x14ac:dyDescent="0.35">
      <c r="A19728" s="3" t="str">
        <f t="shared" si="309"/>
        <v>EWU_44875</v>
      </c>
      <c r="B19728" t="s">
        <v>39</v>
      </c>
      <c r="C19728" s="1">
        <v>44875</v>
      </c>
      <c r="D19728">
        <v>29.344999999999999</v>
      </c>
    </row>
    <row r="19729" spans="1:4" hidden="1" x14ac:dyDescent="0.35">
      <c r="A19729" s="3" t="str">
        <f t="shared" si="309"/>
        <v>EWY_44875</v>
      </c>
      <c r="B19729" t="s">
        <v>40</v>
      </c>
      <c r="C19729" s="1">
        <v>44875</v>
      </c>
      <c r="D19729">
        <v>57.68</v>
      </c>
    </row>
    <row r="19730" spans="1:4" hidden="1" x14ac:dyDescent="0.35">
      <c r="A19730" s="3" t="str">
        <f t="shared" si="309"/>
        <v>EWZ_44875</v>
      </c>
      <c r="B19730" t="s">
        <v>41</v>
      </c>
      <c r="C19730" s="1">
        <v>44875</v>
      </c>
      <c r="D19730">
        <v>27.553999999999998</v>
      </c>
    </row>
    <row r="19731" spans="1:4" hidden="1" x14ac:dyDescent="0.35">
      <c r="A19731" s="3" t="str">
        <f t="shared" si="309"/>
        <v>FTV_44875</v>
      </c>
      <c r="B19731" t="s">
        <v>43</v>
      </c>
      <c r="C19731" s="1">
        <v>44875</v>
      </c>
      <c r="D19731">
        <v>67.828000000000003</v>
      </c>
    </row>
    <row r="19732" spans="1:4" hidden="1" x14ac:dyDescent="0.35">
      <c r="A19732" s="3" t="str">
        <f t="shared" si="309"/>
        <v>GOOG_44875</v>
      </c>
      <c r="B19732" t="s">
        <v>44</v>
      </c>
      <c r="C19732" s="1">
        <v>44875</v>
      </c>
      <c r="D19732">
        <v>94.17</v>
      </c>
    </row>
    <row r="19733" spans="1:4" hidden="1" x14ac:dyDescent="0.35">
      <c r="A19733" s="3" t="str">
        <f t="shared" si="309"/>
        <v>GPC_44875</v>
      </c>
      <c r="B19733" t="s">
        <v>45</v>
      </c>
      <c r="C19733" s="1">
        <v>44875</v>
      </c>
      <c r="D19733">
        <v>181.31</v>
      </c>
    </row>
    <row r="19734" spans="1:4" hidden="1" x14ac:dyDescent="0.35">
      <c r="A19734" s="3" t="str">
        <f t="shared" si="309"/>
        <v>GSG_44875</v>
      </c>
      <c r="B19734" t="s">
        <v>46</v>
      </c>
      <c r="C19734" s="1">
        <v>44875</v>
      </c>
      <c r="D19734">
        <v>22.02</v>
      </c>
    </row>
    <row r="19735" spans="1:4" hidden="1" x14ac:dyDescent="0.35">
      <c r="A19735" s="3" t="str">
        <f t="shared" si="309"/>
        <v>HIG_44875</v>
      </c>
      <c r="B19735" t="s">
        <v>47</v>
      </c>
      <c r="C19735" s="1">
        <v>44875</v>
      </c>
      <c r="D19735">
        <v>73.884</v>
      </c>
    </row>
    <row r="19736" spans="1:4" hidden="1" x14ac:dyDescent="0.35">
      <c r="A19736" s="3" t="str">
        <f t="shared" si="309"/>
        <v>HIGH.L_44875</v>
      </c>
      <c r="B19736" t="s">
        <v>48</v>
      </c>
      <c r="C19736" s="1">
        <v>44875</v>
      </c>
      <c r="D19736">
        <v>4.9850000000000003</v>
      </c>
    </row>
    <row r="19737" spans="1:4" hidden="1" x14ac:dyDescent="0.35">
      <c r="A19737" s="3" t="str">
        <f t="shared" si="309"/>
        <v>HST_44875</v>
      </c>
      <c r="B19737" t="s">
        <v>49</v>
      </c>
      <c r="C19737" s="1">
        <v>44875</v>
      </c>
      <c r="D19737">
        <v>17.992999999999999</v>
      </c>
    </row>
    <row r="19738" spans="1:4" hidden="1" x14ac:dyDescent="0.35">
      <c r="A19738" s="3" t="str">
        <f t="shared" si="309"/>
        <v>HYG_44875</v>
      </c>
      <c r="B19738" t="s">
        <v>50</v>
      </c>
      <c r="C19738" s="1">
        <v>44875</v>
      </c>
      <c r="D19738">
        <v>73.135000000000005</v>
      </c>
    </row>
    <row r="19739" spans="1:4" hidden="1" x14ac:dyDescent="0.35">
      <c r="A19739" s="3" t="str">
        <f t="shared" si="309"/>
        <v>IAU_44875</v>
      </c>
      <c r="B19739" t="s">
        <v>51</v>
      </c>
      <c r="C19739" s="1">
        <v>44875</v>
      </c>
      <c r="D19739">
        <v>33.33</v>
      </c>
    </row>
    <row r="19740" spans="1:4" hidden="1" x14ac:dyDescent="0.35">
      <c r="A19740" s="3" t="str">
        <f t="shared" si="309"/>
        <v>ICLN_44875</v>
      </c>
      <c r="B19740" t="s">
        <v>52</v>
      </c>
      <c r="C19740" s="1">
        <v>44875</v>
      </c>
      <c r="D19740">
        <v>20.623999999999999</v>
      </c>
    </row>
    <row r="19741" spans="1:4" hidden="1" x14ac:dyDescent="0.35">
      <c r="A19741" s="3" t="str">
        <f t="shared" si="309"/>
        <v>IEAA.L_44875</v>
      </c>
      <c r="B19741" t="s">
        <v>53</v>
      </c>
      <c r="C19741" s="1">
        <v>44875</v>
      </c>
      <c r="D19741">
        <v>4.6399999999999997</v>
      </c>
    </row>
    <row r="19742" spans="1:4" hidden="1" x14ac:dyDescent="0.35">
      <c r="A19742" s="3" t="str">
        <f t="shared" si="309"/>
        <v>IEF_44875</v>
      </c>
      <c r="B19742" t="s">
        <v>54</v>
      </c>
      <c r="C19742" s="1">
        <v>44875</v>
      </c>
      <c r="D19742">
        <v>95.748000000000005</v>
      </c>
    </row>
    <row r="19743" spans="1:4" hidden="1" x14ac:dyDescent="0.35">
      <c r="A19743" s="3" t="str">
        <f t="shared" si="309"/>
        <v>IEFM.L_44875</v>
      </c>
      <c r="B19743" t="s">
        <v>55</v>
      </c>
      <c r="C19743" s="1">
        <v>44875</v>
      </c>
      <c r="D19743">
        <v>736.6</v>
      </c>
    </row>
    <row r="19744" spans="1:4" hidden="1" x14ac:dyDescent="0.35">
      <c r="A19744" s="3" t="str">
        <f t="shared" si="309"/>
        <v>IEMG_44875</v>
      </c>
      <c r="B19744" t="s">
        <v>56</v>
      </c>
      <c r="C19744" s="1">
        <v>44875</v>
      </c>
      <c r="D19744">
        <v>45.258000000000003</v>
      </c>
    </row>
    <row r="19745" spans="1:4" hidden="1" x14ac:dyDescent="0.35">
      <c r="A19745" s="3" t="str">
        <f t="shared" si="309"/>
        <v>IEUS_44875</v>
      </c>
      <c r="B19745" t="s">
        <v>57</v>
      </c>
      <c r="C19745" s="1">
        <v>44875</v>
      </c>
      <c r="D19745">
        <v>48.792999999999999</v>
      </c>
    </row>
    <row r="19746" spans="1:4" hidden="1" x14ac:dyDescent="0.35">
      <c r="A19746" s="3" t="str">
        <f t="shared" si="309"/>
        <v>IEVL.L_44875</v>
      </c>
      <c r="B19746" t="s">
        <v>58</v>
      </c>
      <c r="C19746" s="1">
        <v>44875</v>
      </c>
      <c r="D19746">
        <v>7.0129999999999999</v>
      </c>
    </row>
    <row r="19747" spans="1:4" hidden="1" x14ac:dyDescent="0.35">
      <c r="A19747" s="3" t="str">
        <f t="shared" si="309"/>
        <v>IGF_44875</v>
      </c>
      <c r="B19747" t="s">
        <v>59</v>
      </c>
      <c r="C19747" s="1">
        <v>44875</v>
      </c>
      <c r="D19747">
        <v>45.569000000000003</v>
      </c>
    </row>
    <row r="19748" spans="1:4" hidden="1" x14ac:dyDescent="0.35">
      <c r="A19748" s="3" t="str">
        <f t="shared" si="309"/>
        <v>INDA_44875</v>
      </c>
      <c r="B19748" t="s">
        <v>60</v>
      </c>
      <c r="C19748" s="1">
        <v>44875</v>
      </c>
      <c r="D19748">
        <v>44.01</v>
      </c>
    </row>
    <row r="19749" spans="1:4" hidden="1" x14ac:dyDescent="0.35">
      <c r="A19749" s="3" t="str">
        <f t="shared" si="309"/>
        <v>IUMO.L_44875</v>
      </c>
      <c r="B19749" t="s">
        <v>61</v>
      </c>
      <c r="C19749" s="1">
        <v>44875</v>
      </c>
      <c r="D19749">
        <v>10.3</v>
      </c>
    </row>
    <row r="19750" spans="1:4" hidden="1" x14ac:dyDescent="0.35">
      <c r="A19750" s="3" t="str">
        <f t="shared" si="309"/>
        <v>IUVL.L_44875</v>
      </c>
      <c r="B19750" t="s">
        <v>62</v>
      </c>
      <c r="C19750" s="1">
        <v>44875</v>
      </c>
      <c r="D19750">
        <v>8.3699999999999992</v>
      </c>
    </row>
    <row r="19751" spans="1:4" hidden="1" x14ac:dyDescent="0.35">
      <c r="A19751" s="3" t="str">
        <f t="shared" si="309"/>
        <v>IVV_44875</v>
      </c>
      <c r="B19751" t="s">
        <v>63</v>
      </c>
      <c r="C19751" s="1">
        <v>44875</v>
      </c>
      <c r="D19751">
        <v>394.64400000000001</v>
      </c>
    </row>
    <row r="19752" spans="1:4" hidden="1" x14ac:dyDescent="0.35">
      <c r="A19752" s="3" t="str">
        <f t="shared" si="309"/>
        <v>IWM_44875</v>
      </c>
      <c r="B19752" t="s">
        <v>64</v>
      </c>
      <c r="C19752" s="1">
        <v>44875</v>
      </c>
      <c r="D19752">
        <v>184.529</v>
      </c>
    </row>
    <row r="19753" spans="1:4" hidden="1" x14ac:dyDescent="0.35">
      <c r="A19753" s="3" t="str">
        <f t="shared" si="309"/>
        <v>IXN_44875</v>
      </c>
      <c r="B19753" t="s">
        <v>65</v>
      </c>
      <c r="C19753" s="1">
        <v>44875</v>
      </c>
      <c r="D19753">
        <v>46.927</v>
      </c>
    </row>
    <row r="19754" spans="1:4" hidden="1" x14ac:dyDescent="0.35">
      <c r="A19754" s="3" t="str">
        <f t="shared" si="309"/>
        <v>JPEA.L_44875</v>
      </c>
      <c r="B19754" t="s">
        <v>66</v>
      </c>
      <c r="C19754" s="1">
        <v>44875</v>
      </c>
      <c r="D19754">
        <v>4.7279999999999998</v>
      </c>
    </row>
    <row r="19755" spans="1:4" hidden="1" x14ac:dyDescent="0.35">
      <c r="A19755" s="3" t="str">
        <f t="shared" si="309"/>
        <v>JPM_44875</v>
      </c>
      <c r="B19755" t="s">
        <v>67</v>
      </c>
      <c r="C19755" s="1">
        <v>44875</v>
      </c>
      <c r="D19755">
        <v>134.09</v>
      </c>
    </row>
    <row r="19756" spans="1:4" hidden="1" x14ac:dyDescent="0.35">
      <c r="A19756" s="3" t="str">
        <f t="shared" si="309"/>
        <v>KR_44875</v>
      </c>
      <c r="B19756" t="s">
        <v>68</v>
      </c>
      <c r="C19756" s="1">
        <v>44875</v>
      </c>
      <c r="D19756">
        <v>47.573</v>
      </c>
    </row>
    <row r="19757" spans="1:4" hidden="1" x14ac:dyDescent="0.35">
      <c r="A19757" s="3" t="str">
        <f t="shared" si="309"/>
        <v>LQD_44875</v>
      </c>
      <c r="B19757" t="s">
        <v>69</v>
      </c>
      <c r="C19757" s="1">
        <v>44875</v>
      </c>
      <c r="D19757">
        <v>103.654</v>
      </c>
    </row>
    <row r="19758" spans="1:4" hidden="1" x14ac:dyDescent="0.35">
      <c r="A19758" s="3" t="str">
        <f t="shared" si="309"/>
        <v>MCHI_44875</v>
      </c>
      <c r="B19758" t="s">
        <v>70</v>
      </c>
      <c r="C19758" s="1">
        <v>44875</v>
      </c>
      <c r="D19758">
        <v>40.643000000000001</v>
      </c>
    </row>
    <row r="19759" spans="1:4" hidden="1" x14ac:dyDescent="0.35">
      <c r="A19759" s="3" t="str">
        <f t="shared" si="309"/>
        <v>META_44875</v>
      </c>
      <c r="B19759" t="s">
        <v>144</v>
      </c>
      <c r="C19759" s="1">
        <v>44875</v>
      </c>
      <c r="D19759">
        <v>111.87</v>
      </c>
    </row>
    <row r="19760" spans="1:4" hidden="1" x14ac:dyDescent="0.35">
      <c r="A19760" s="3" t="str">
        <f t="shared" si="309"/>
        <v>MVEU.L_44875</v>
      </c>
      <c r="B19760" t="s">
        <v>71</v>
      </c>
      <c r="C19760" s="1">
        <v>44875</v>
      </c>
      <c r="D19760">
        <v>50.395000000000003</v>
      </c>
    </row>
    <row r="19761" spans="1:4" hidden="1" x14ac:dyDescent="0.35">
      <c r="A19761" s="3" t="str">
        <f t="shared" si="309"/>
        <v>OGN_44875</v>
      </c>
      <c r="B19761" t="s">
        <v>72</v>
      </c>
      <c r="C19761" s="1">
        <v>44875</v>
      </c>
      <c r="D19761">
        <v>24.43</v>
      </c>
    </row>
    <row r="19762" spans="1:4" hidden="1" x14ac:dyDescent="0.35">
      <c r="A19762" s="3" t="str">
        <f t="shared" si="309"/>
        <v>PG_44875</v>
      </c>
      <c r="B19762" t="s">
        <v>73</v>
      </c>
      <c r="C19762" s="1">
        <v>44875</v>
      </c>
      <c r="D19762">
        <v>140.29900000000001</v>
      </c>
    </row>
    <row r="19763" spans="1:4" hidden="1" x14ac:dyDescent="0.35">
      <c r="A19763" s="3" t="str">
        <f t="shared" si="309"/>
        <v>PPL_44875</v>
      </c>
      <c r="B19763" t="s">
        <v>74</v>
      </c>
      <c r="C19763" s="1">
        <v>44875</v>
      </c>
      <c r="D19763">
        <v>27.515000000000001</v>
      </c>
    </row>
    <row r="19764" spans="1:4" hidden="1" x14ac:dyDescent="0.35">
      <c r="A19764" s="3" t="str">
        <f t="shared" si="309"/>
        <v>PRU_44875</v>
      </c>
      <c r="B19764" t="s">
        <v>75</v>
      </c>
      <c r="C19764" s="1">
        <v>44875</v>
      </c>
      <c r="D19764">
        <v>106.51600000000001</v>
      </c>
    </row>
    <row r="19765" spans="1:4" hidden="1" x14ac:dyDescent="0.35">
      <c r="A19765" s="3" t="str">
        <f t="shared" si="309"/>
        <v>PYPL_44875</v>
      </c>
      <c r="B19765" t="s">
        <v>76</v>
      </c>
      <c r="C19765" s="1">
        <v>44875</v>
      </c>
      <c r="D19765">
        <v>86.8</v>
      </c>
    </row>
    <row r="19766" spans="1:4" hidden="1" x14ac:dyDescent="0.35">
      <c r="A19766" s="3" t="str">
        <f t="shared" si="309"/>
        <v>RE_44875</v>
      </c>
      <c r="B19766" t="s">
        <v>77</v>
      </c>
      <c r="C19766" s="1">
        <v>44875</v>
      </c>
      <c r="D19766">
        <v>318.56</v>
      </c>
    </row>
    <row r="19767" spans="1:4" hidden="1" x14ac:dyDescent="0.35">
      <c r="A19767" s="3" t="str">
        <f t="shared" si="309"/>
        <v>REET_44875</v>
      </c>
      <c r="B19767" t="s">
        <v>78</v>
      </c>
      <c r="C19767" s="1">
        <v>44875</v>
      </c>
      <c r="D19767">
        <v>23.26</v>
      </c>
    </row>
    <row r="19768" spans="1:4" hidden="1" x14ac:dyDescent="0.35">
      <c r="A19768" s="3" t="str">
        <f t="shared" si="309"/>
        <v>ROL_44875</v>
      </c>
      <c r="B19768" t="s">
        <v>79</v>
      </c>
      <c r="C19768" s="1">
        <v>44875</v>
      </c>
      <c r="D19768">
        <v>41.866</v>
      </c>
    </row>
    <row r="19769" spans="1:4" hidden="1" x14ac:dyDescent="0.35">
      <c r="A19769" s="3" t="str">
        <f t="shared" si="309"/>
        <v>ROST_44875</v>
      </c>
      <c r="B19769" t="s">
        <v>80</v>
      </c>
      <c r="C19769" s="1">
        <v>44875</v>
      </c>
      <c r="D19769">
        <v>96.876999999999995</v>
      </c>
    </row>
    <row r="19770" spans="1:4" hidden="1" x14ac:dyDescent="0.35">
      <c r="A19770" s="3" t="str">
        <f t="shared" si="309"/>
        <v>SEGA.L_44875</v>
      </c>
      <c r="B19770" t="s">
        <v>81</v>
      </c>
      <c r="C19770" s="1">
        <v>44875</v>
      </c>
      <c r="D19770">
        <v>95.674000000000007</v>
      </c>
    </row>
    <row r="19771" spans="1:4" hidden="1" x14ac:dyDescent="0.35">
      <c r="A19771" s="3" t="str">
        <f t="shared" si="309"/>
        <v>SHY_44875</v>
      </c>
      <c r="B19771" t="s">
        <v>82</v>
      </c>
      <c r="C19771" s="1">
        <v>44875</v>
      </c>
      <c r="D19771">
        <v>80.763999999999996</v>
      </c>
    </row>
    <row r="19772" spans="1:4" hidden="1" x14ac:dyDescent="0.35">
      <c r="A19772" s="3" t="str">
        <f t="shared" si="309"/>
        <v>SLV_44875</v>
      </c>
      <c r="B19772" t="s">
        <v>83</v>
      </c>
      <c r="C19772" s="1">
        <v>44875</v>
      </c>
      <c r="D19772">
        <v>19.97</v>
      </c>
    </row>
    <row r="19773" spans="1:4" hidden="1" x14ac:dyDescent="0.35">
      <c r="A19773" s="3" t="str">
        <f t="shared" si="309"/>
        <v>SPMV.L_44875</v>
      </c>
      <c r="B19773" t="s">
        <v>84</v>
      </c>
      <c r="C19773" s="1">
        <v>44875</v>
      </c>
      <c r="D19773">
        <v>74.790000000000006</v>
      </c>
    </row>
    <row r="19774" spans="1:4" hidden="1" x14ac:dyDescent="0.35">
      <c r="A19774" s="3" t="str">
        <f t="shared" si="309"/>
        <v>TLT_44875</v>
      </c>
      <c r="B19774" t="s">
        <v>85</v>
      </c>
      <c r="C19774" s="1">
        <v>44875</v>
      </c>
      <c r="D19774">
        <v>97.528000000000006</v>
      </c>
    </row>
    <row r="19775" spans="1:4" hidden="1" x14ac:dyDescent="0.35">
      <c r="A19775" s="3" t="str">
        <f t="shared" si="309"/>
        <v>UNH_44875</v>
      </c>
      <c r="B19775" t="s">
        <v>86</v>
      </c>
      <c r="C19775" s="1">
        <v>44875</v>
      </c>
      <c r="D19775">
        <v>542.49800000000005</v>
      </c>
    </row>
    <row r="19776" spans="1:4" hidden="1" x14ac:dyDescent="0.35">
      <c r="A19776" s="3" t="str">
        <f t="shared" si="309"/>
        <v>URI_44875</v>
      </c>
      <c r="B19776" t="s">
        <v>87</v>
      </c>
      <c r="C19776" s="1">
        <v>44875</v>
      </c>
      <c r="D19776">
        <v>343.786</v>
      </c>
    </row>
    <row r="19777" spans="1:4" hidden="1" x14ac:dyDescent="0.35">
      <c r="A19777" s="3" t="str">
        <f t="shared" si="309"/>
        <v>V_44875</v>
      </c>
      <c r="B19777" t="s">
        <v>88</v>
      </c>
      <c r="C19777" s="1">
        <v>44875</v>
      </c>
      <c r="D19777">
        <v>205.16800000000001</v>
      </c>
    </row>
    <row r="19778" spans="1:4" hidden="1" x14ac:dyDescent="0.35">
      <c r="A19778" s="3" t="str">
        <f t="shared" ref="A19778:A19841" si="310">CONCATENATE(B19778,"_",C19778)</f>
        <v>VRSK_44875</v>
      </c>
      <c r="B19778" t="s">
        <v>89</v>
      </c>
      <c r="C19778" s="1">
        <v>44875</v>
      </c>
      <c r="D19778">
        <v>180.80600000000001</v>
      </c>
    </row>
    <row r="19779" spans="1:4" hidden="1" x14ac:dyDescent="0.35">
      <c r="A19779" s="3" t="str">
        <f t="shared" si="310"/>
        <v>VXX_44875</v>
      </c>
      <c r="B19779" t="s">
        <v>90</v>
      </c>
      <c r="C19779" s="1">
        <v>44875</v>
      </c>
      <c r="D19779">
        <v>17.21</v>
      </c>
    </row>
    <row r="19780" spans="1:4" hidden="1" x14ac:dyDescent="0.35">
      <c r="A19780" s="3" t="str">
        <f t="shared" si="310"/>
        <v>WRK_44875</v>
      </c>
      <c r="B19780" t="s">
        <v>91</v>
      </c>
      <c r="C19780" s="1">
        <v>44875</v>
      </c>
      <c r="D19780">
        <v>36.640999999999998</v>
      </c>
    </row>
    <row r="19781" spans="1:4" hidden="1" x14ac:dyDescent="0.35">
      <c r="A19781" s="3" t="str">
        <f t="shared" si="310"/>
        <v>XLB_44875</v>
      </c>
      <c r="B19781" t="s">
        <v>92</v>
      </c>
      <c r="C19781" s="1">
        <v>44875</v>
      </c>
      <c r="D19781">
        <v>79.763000000000005</v>
      </c>
    </row>
    <row r="19782" spans="1:4" hidden="1" x14ac:dyDescent="0.35">
      <c r="A19782" s="3" t="str">
        <f t="shared" si="310"/>
        <v>XLC_44875</v>
      </c>
      <c r="B19782" t="s">
        <v>93</v>
      </c>
      <c r="C19782" s="1">
        <v>44875</v>
      </c>
      <c r="D19782">
        <v>48.621000000000002</v>
      </c>
    </row>
    <row r="19783" spans="1:4" hidden="1" x14ac:dyDescent="0.35">
      <c r="A19783" s="3" t="str">
        <f t="shared" si="310"/>
        <v>XLE_44875</v>
      </c>
      <c r="B19783" t="s">
        <v>94</v>
      </c>
      <c r="C19783" s="1">
        <v>44875</v>
      </c>
      <c r="D19783">
        <v>89.578000000000003</v>
      </c>
    </row>
    <row r="19784" spans="1:4" hidden="1" x14ac:dyDescent="0.35">
      <c r="A19784" s="3" t="str">
        <f t="shared" si="310"/>
        <v>XLF_44875</v>
      </c>
      <c r="B19784" t="s">
        <v>95</v>
      </c>
      <c r="C19784" s="1">
        <v>44875</v>
      </c>
      <c r="D19784">
        <v>35.359000000000002</v>
      </c>
    </row>
    <row r="19785" spans="1:4" hidden="1" x14ac:dyDescent="0.35">
      <c r="A19785" s="3" t="str">
        <f t="shared" si="310"/>
        <v>XLI_44875</v>
      </c>
      <c r="B19785" t="s">
        <v>96</v>
      </c>
      <c r="C19785" s="1">
        <v>44875</v>
      </c>
      <c r="D19785">
        <v>99.117000000000004</v>
      </c>
    </row>
    <row r="19786" spans="1:4" hidden="1" x14ac:dyDescent="0.35">
      <c r="A19786" s="3" t="str">
        <f t="shared" si="310"/>
        <v>XLK_44875</v>
      </c>
      <c r="B19786" t="s">
        <v>97</v>
      </c>
      <c r="C19786" s="1">
        <v>44875</v>
      </c>
      <c r="D19786">
        <v>130.52500000000001</v>
      </c>
    </row>
    <row r="19787" spans="1:4" hidden="1" x14ac:dyDescent="0.35">
      <c r="A19787" s="3" t="str">
        <f t="shared" si="310"/>
        <v>XLP_44875</v>
      </c>
      <c r="B19787" t="s">
        <v>98</v>
      </c>
      <c r="C19787" s="1">
        <v>44875</v>
      </c>
      <c r="D19787">
        <v>73.075999999999993</v>
      </c>
    </row>
    <row r="19788" spans="1:4" hidden="1" x14ac:dyDescent="0.35">
      <c r="A19788" s="3" t="str">
        <f t="shared" si="310"/>
        <v>XLU_44875</v>
      </c>
      <c r="B19788" t="s">
        <v>99</v>
      </c>
      <c r="C19788" s="1">
        <v>44875</v>
      </c>
      <c r="D19788">
        <v>68.290999999999997</v>
      </c>
    </row>
    <row r="19789" spans="1:4" hidden="1" x14ac:dyDescent="0.35">
      <c r="A19789" s="3" t="str">
        <f t="shared" si="310"/>
        <v>XLV_44875</v>
      </c>
      <c r="B19789" t="s">
        <v>100</v>
      </c>
      <c r="C19789" s="1">
        <v>44875</v>
      </c>
      <c r="D19789">
        <v>134.227</v>
      </c>
    </row>
    <row r="19790" spans="1:4" hidden="1" x14ac:dyDescent="0.35">
      <c r="A19790" s="3" t="str">
        <f t="shared" si="310"/>
        <v>XLY_44875</v>
      </c>
      <c r="B19790" t="s">
        <v>101</v>
      </c>
      <c r="C19790" s="1">
        <v>44875</v>
      </c>
      <c r="D19790">
        <v>141.303</v>
      </c>
    </row>
    <row r="19791" spans="1:4" hidden="1" x14ac:dyDescent="0.35">
      <c r="A19791" s="3" t="str">
        <f t="shared" si="310"/>
        <v>XOM_44875</v>
      </c>
      <c r="B19791" t="s">
        <v>102</v>
      </c>
      <c r="C19791" s="1">
        <v>44875</v>
      </c>
      <c r="D19791">
        <v>108.753</v>
      </c>
    </row>
    <row r="19792" spans="1:4" hidden="1" x14ac:dyDescent="0.35">
      <c r="A19792" s="3" t="str">
        <f t="shared" si="310"/>
        <v>ABBV_44876</v>
      </c>
      <c r="B19792" t="s">
        <v>3</v>
      </c>
      <c r="C19792" s="1">
        <v>44876</v>
      </c>
      <c r="D19792">
        <v>148.74600000000001</v>
      </c>
    </row>
    <row r="19793" spans="1:4" hidden="1" x14ac:dyDescent="0.35">
      <c r="A19793" s="3" t="str">
        <f t="shared" si="310"/>
        <v>ACN_44876</v>
      </c>
      <c r="B19793" t="s">
        <v>4</v>
      </c>
      <c r="C19793" s="1">
        <v>44876</v>
      </c>
      <c r="D19793">
        <v>288.90800000000002</v>
      </c>
    </row>
    <row r="19794" spans="1:4" hidden="1" x14ac:dyDescent="0.35">
      <c r="A19794" s="3" t="str">
        <f t="shared" si="310"/>
        <v>AEP_44876</v>
      </c>
      <c r="B19794" t="s">
        <v>5</v>
      </c>
      <c r="C19794" s="1">
        <v>44876</v>
      </c>
      <c r="D19794">
        <v>89.153999999999996</v>
      </c>
    </row>
    <row r="19795" spans="1:4" hidden="1" x14ac:dyDescent="0.35">
      <c r="A19795" s="3" t="str">
        <f t="shared" si="310"/>
        <v>AIZ_44876</v>
      </c>
      <c r="B19795" t="s">
        <v>6</v>
      </c>
      <c r="C19795" s="1">
        <v>44876</v>
      </c>
      <c r="D19795">
        <v>127.444</v>
      </c>
    </row>
    <row r="19796" spans="1:4" hidden="1" x14ac:dyDescent="0.35">
      <c r="A19796" s="3" t="str">
        <f t="shared" si="310"/>
        <v>ALLE_44876</v>
      </c>
      <c r="B19796" t="s">
        <v>7</v>
      </c>
      <c r="C19796" s="1">
        <v>44876</v>
      </c>
      <c r="D19796">
        <v>113.146</v>
      </c>
    </row>
    <row r="19797" spans="1:4" hidden="1" x14ac:dyDescent="0.35">
      <c r="A19797" s="3" t="str">
        <f t="shared" si="310"/>
        <v>AMAT_44876</v>
      </c>
      <c r="B19797" t="s">
        <v>8</v>
      </c>
      <c r="C19797" s="1">
        <v>44876</v>
      </c>
      <c r="D19797">
        <v>110.262</v>
      </c>
    </row>
    <row r="19798" spans="1:4" hidden="1" x14ac:dyDescent="0.35">
      <c r="A19798" s="3" t="str">
        <f t="shared" si="310"/>
        <v>AMP_44876</v>
      </c>
      <c r="B19798" t="s">
        <v>9</v>
      </c>
      <c r="C19798" s="1">
        <v>44876</v>
      </c>
      <c r="D19798">
        <v>329.98599999999999</v>
      </c>
    </row>
    <row r="19799" spans="1:4" hidden="1" x14ac:dyDescent="0.35">
      <c r="A19799" s="3" t="str">
        <f t="shared" si="310"/>
        <v>AMZN_44876</v>
      </c>
      <c r="B19799" t="s">
        <v>10</v>
      </c>
      <c r="C19799" s="1">
        <v>44876</v>
      </c>
      <c r="D19799">
        <v>100.79</v>
      </c>
    </row>
    <row r="19800" spans="1:4" hidden="1" x14ac:dyDescent="0.35">
      <c r="A19800" s="3" t="str">
        <f t="shared" si="310"/>
        <v>AVB_44876</v>
      </c>
      <c r="B19800" t="s">
        <v>11</v>
      </c>
      <c r="C19800" s="1">
        <v>44876</v>
      </c>
      <c r="D19800">
        <v>165.46</v>
      </c>
    </row>
    <row r="19801" spans="1:4" hidden="1" x14ac:dyDescent="0.35">
      <c r="A19801" s="3" t="str">
        <f t="shared" si="310"/>
        <v>AVY_44876</v>
      </c>
      <c r="B19801" t="s">
        <v>12</v>
      </c>
      <c r="C19801" s="1">
        <v>44876</v>
      </c>
      <c r="D19801">
        <v>183.11</v>
      </c>
    </row>
    <row r="19802" spans="1:4" hidden="1" x14ac:dyDescent="0.35">
      <c r="A19802" s="3" t="str">
        <f t="shared" si="310"/>
        <v>AXP_44876</v>
      </c>
      <c r="B19802" t="s">
        <v>13</v>
      </c>
      <c r="C19802" s="1">
        <v>44876</v>
      </c>
      <c r="D19802">
        <v>154.35499999999999</v>
      </c>
    </row>
    <row r="19803" spans="1:4" hidden="1" x14ac:dyDescent="0.35">
      <c r="A19803" s="3" t="str">
        <f t="shared" si="310"/>
        <v>BDX_44876</v>
      </c>
      <c r="B19803" t="s">
        <v>14</v>
      </c>
      <c r="C19803" s="1">
        <v>44876</v>
      </c>
      <c r="D19803">
        <v>226.82900000000001</v>
      </c>
    </row>
    <row r="19804" spans="1:4" hidden="1" x14ac:dyDescent="0.35">
      <c r="A19804" s="3" t="str">
        <f t="shared" si="310"/>
        <v>BF-B_44876</v>
      </c>
      <c r="B19804" t="s">
        <v>15</v>
      </c>
      <c r="C19804" s="1">
        <v>44876</v>
      </c>
      <c r="D19804">
        <v>69.444000000000003</v>
      </c>
    </row>
    <row r="19805" spans="1:4" hidden="1" x14ac:dyDescent="0.35">
      <c r="A19805" s="3" t="str">
        <f t="shared" si="310"/>
        <v>BMY_44876</v>
      </c>
      <c r="B19805" t="s">
        <v>16</v>
      </c>
      <c r="C19805" s="1">
        <v>44876</v>
      </c>
      <c r="D19805">
        <v>75.364000000000004</v>
      </c>
    </row>
    <row r="19806" spans="1:4" hidden="1" x14ac:dyDescent="0.35">
      <c r="A19806" s="3" t="str">
        <f t="shared" si="310"/>
        <v>BR_44876</v>
      </c>
      <c r="B19806" t="s">
        <v>17</v>
      </c>
      <c r="C19806" s="1">
        <v>44876</v>
      </c>
      <c r="D19806">
        <v>139.291</v>
      </c>
    </row>
    <row r="19807" spans="1:4" hidden="1" x14ac:dyDescent="0.35">
      <c r="A19807" s="3" t="str">
        <f t="shared" si="310"/>
        <v>CARR_44876</v>
      </c>
      <c r="B19807" t="s">
        <v>18</v>
      </c>
      <c r="C19807" s="1">
        <v>44876</v>
      </c>
      <c r="D19807">
        <v>44.241</v>
      </c>
    </row>
    <row r="19808" spans="1:4" hidden="1" x14ac:dyDescent="0.35">
      <c r="A19808" s="3" t="str">
        <f t="shared" si="310"/>
        <v>CDW_44876</v>
      </c>
      <c r="B19808" t="s">
        <v>19</v>
      </c>
      <c r="C19808" s="1">
        <v>44876</v>
      </c>
      <c r="D19808">
        <v>183.773</v>
      </c>
    </row>
    <row r="19809" spans="1:4" hidden="1" x14ac:dyDescent="0.35">
      <c r="A19809" s="3" t="str">
        <f t="shared" si="310"/>
        <v>CE_44876</v>
      </c>
      <c r="B19809" t="s">
        <v>20</v>
      </c>
      <c r="C19809" s="1">
        <v>44876</v>
      </c>
      <c r="D19809">
        <v>109.922</v>
      </c>
    </row>
    <row r="19810" spans="1:4" hidden="1" x14ac:dyDescent="0.35">
      <c r="A19810" s="3" t="str">
        <f t="shared" si="310"/>
        <v>CHTR_44876</v>
      </c>
      <c r="B19810" t="s">
        <v>21</v>
      </c>
      <c r="C19810" s="1">
        <v>44876</v>
      </c>
      <c r="D19810">
        <v>394.4</v>
      </c>
    </row>
    <row r="19811" spans="1:4" hidden="1" x14ac:dyDescent="0.35">
      <c r="A19811" s="3" t="str">
        <f t="shared" si="310"/>
        <v>CNC_44876</v>
      </c>
      <c r="B19811" t="s">
        <v>22</v>
      </c>
      <c r="C19811" s="1">
        <v>44876</v>
      </c>
      <c r="D19811">
        <v>82.07</v>
      </c>
    </row>
    <row r="19812" spans="1:4" hidden="1" x14ac:dyDescent="0.35">
      <c r="A19812" s="3" t="str">
        <f t="shared" si="310"/>
        <v>CNP_44876</v>
      </c>
      <c r="B19812" t="s">
        <v>23</v>
      </c>
      <c r="C19812" s="1">
        <v>44876</v>
      </c>
      <c r="D19812">
        <v>28.762</v>
      </c>
    </row>
    <row r="19813" spans="1:4" hidden="1" x14ac:dyDescent="0.35">
      <c r="A19813" s="3" t="str">
        <f t="shared" si="310"/>
        <v>COP_44876</v>
      </c>
      <c r="B19813" t="s">
        <v>24</v>
      </c>
      <c r="C19813" s="1">
        <v>44876</v>
      </c>
      <c r="D19813">
        <v>132.02000000000001</v>
      </c>
    </row>
    <row r="19814" spans="1:4" hidden="1" x14ac:dyDescent="0.35">
      <c r="A19814" s="3" t="str">
        <f t="shared" si="310"/>
        <v>CTAS_44876</v>
      </c>
      <c r="B19814" t="s">
        <v>25</v>
      </c>
      <c r="C19814" s="1">
        <v>44876</v>
      </c>
      <c r="D19814">
        <v>441.57499999999999</v>
      </c>
    </row>
    <row r="19815" spans="1:4" hidden="1" x14ac:dyDescent="0.35">
      <c r="A19815" s="3" t="str">
        <f t="shared" si="310"/>
        <v>CZR_44876</v>
      </c>
      <c r="B19815" t="s">
        <v>26</v>
      </c>
      <c r="C19815" s="1">
        <v>44876</v>
      </c>
      <c r="D19815">
        <v>52.12</v>
      </c>
    </row>
    <row r="19816" spans="1:4" hidden="1" x14ac:dyDescent="0.35">
      <c r="A19816" s="3" t="str">
        <f t="shared" si="310"/>
        <v>DG_44876</v>
      </c>
      <c r="B19816" t="s">
        <v>27</v>
      </c>
      <c r="C19816" s="1">
        <v>44876</v>
      </c>
      <c r="D19816">
        <v>248.58799999999999</v>
      </c>
    </row>
    <row r="19817" spans="1:4" hidden="1" x14ac:dyDescent="0.35">
      <c r="A19817" s="3" t="str">
        <f t="shared" si="310"/>
        <v>DPZ_44876</v>
      </c>
      <c r="B19817" t="s">
        <v>28</v>
      </c>
      <c r="C19817" s="1">
        <v>44876</v>
      </c>
      <c r="D19817">
        <v>365.40600000000001</v>
      </c>
    </row>
    <row r="19818" spans="1:4" x14ac:dyDescent="0.35">
      <c r="A19818" s="3" t="str">
        <f t="shared" si="310"/>
        <v>DRE_44876</v>
      </c>
      <c r="B19818" t="s">
        <v>29</v>
      </c>
      <c r="C19818" s="1">
        <v>44876</v>
      </c>
      <c r="D19818">
        <v>48.2</v>
      </c>
    </row>
    <row r="19819" spans="1:4" hidden="1" x14ac:dyDescent="0.35">
      <c r="A19819" s="3" t="str">
        <f t="shared" si="310"/>
        <v>DXC_44876</v>
      </c>
      <c r="B19819" t="s">
        <v>30</v>
      </c>
      <c r="C19819" s="1">
        <v>44876</v>
      </c>
      <c r="D19819">
        <v>29.46</v>
      </c>
    </row>
    <row r="19820" spans="1:4" hidden="1" x14ac:dyDescent="0.35">
      <c r="A19820" s="3" t="str">
        <f t="shared" si="310"/>
        <v>EWA_44876</v>
      </c>
      <c r="B19820" t="s">
        <v>31</v>
      </c>
      <c r="C19820" s="1">
        <v>44876</v>
      </c>
      <c r="D19820">
        <v>22.378</v>
      </c>
    </row>
    <row r="19821" spans="1:4" hidden="1" x14ac:dyDescent="0.35">
      <c r="A19821" s="3" t="str">
        <f t="shared" si="310"/>
        <v>EWC_44876</v>
      </c>
      <c r="B19821" t="s">
        <v>32</v>
      </c>
      <c r="C19821" s="1">
        <v>44876</v>
      </c>
      <c r="D19821">
        <v>34.533999999999999</v>
      </c>
    </row>
    <row r="19822" spans="1:4" hidden="1" x14ac:dyDescent="0.35">
      <c r="A19822" s="3" t="str">
        <f t="shared" si="310"/>
        <v>EWG_44876</v>
      </c>
      <c r="B19822" t="s">
        <v>33</v>
      </c>
      <c r="C19822" s="1">
        <v>44876</v>
      </c>
      <c r="D19822">
        <v>24.821999999999999</v>
      </c>
    </row>
    <row r="19823" spans="1:4" hidden="1" x14ac:dyDescent="0.35">
      <c r="A19823" s="3" t="str">
        <f t="shared" si="310"/>
        <v>EWH_44876</v>
      </c>
      <c r="B19823" t="s">
        <v>34</v>
      </c>
      <c r="C19823" s="1">
        <v>44876</v>
      </c>
      <c r="D19823">
        <v>18.956</v>
      </c>
    </row>
    <row r="19824" spans="1:4" hidden="1" x14ac:dyDescent="0.35">
      <c r="A19824" s="3" t="str">
        <f t="shared" si="310"/>
        <v>EWJ_44876</v>
      </c>
      <c r="B19824" t="s">
        <v>35</v>
      </c>
      <c r="C19824" s="1">
        <v>44876</v>
      </c>
      <c r="D19824">
        <v>54.816000000000003</v>
      </c>
    </row>
    <row r="19825" spans="1:4" hidden="1" x14ac:dyDescent="0.35">
      <c r="A19825" s="3" t="str">
        <f t="shared" si="310"/>
        <v>EWL_44876</v>
      </c>
      <c r="B19825" t="s">
        <v>36</v>
      </c>
      <c r="C19825" s="1">
        <v>44876</v>
      </c>
      <c r="D19825">
        <v>43.31</v>
      </c>
    </row>
    <row r="19826" spans="1:4" hidden="1" x14ac:dyDescent="0.35">
      <c r="A19826" s="3" t="str">
        <f t="shared" si="310"/>
        <v>EWQ_44876</v>
      </c>
      <c r="B19826" t="s">
        <v>37</v>
      </c>
      <c r="C19826" s="1">
        <v>44876</v>
      </c>
      <c r="D19826">
        <v>32.79</v>
      </c>
    </row>
    <row r="19827" spans="1:4" hidden="1" x14ac:dyDescent="0.35">
      <c r="A19827" s="3" t="str">
        <f t="shared" si="310"/>
        <v>EWT_44876</v>
      </c>
      <c r="B19827" t="s">
        <v>38</v>
      </c>
      <c r="C19827" s="1">
        <v>44876</v>
      </c>
      <c r="D19827">
        <v>40.777999999999999</v>
      </c>
    </row>
    <row r="19828" spans="1:4" hidden="1" x14ac:dyDescent="0.35">
      <c r="A19828" s="3" t="str">
        <f t="shared" si="310"/>
        <v>EWU_44876</v>
      </c>
      <c r="B19828" t="s">
        <v>39</v>
      </c>
      <c r="C19828" s="1">
        <v>44876</v>
      </c>
      <c r="D19828">
        <v>29.423999999999999</v>
      </c>
    </row>
    <row r="19829" spans="1:4" hidden="1" x14ac:dyDescent="0.35">
      <c r="A19829" s="3" t="str">
        <f t="shared" si="310"/>
        <v>EWY_44876</v>
      </c>
      <c r="B19829" t="s">
        <v>40</v>
      </c>
      <c r="C19829" s="1">
        <v>44876</v>
      </c>
      <c r="D19829">
        <v>60.002000000000002</v>
      </c>
    </row>
    <row r="19830" spans="1:4" hidden="1" x14ac:dyDescent="0.35">
      <c r="A19830" s="3" t="str">
        <f t="shared" si="310"/>
        <v>EWZ_44876</v>
      </c>
      <c r="B19830" t="s">
        <v>41</v>
      </c>
      <c r="C19830" s="1">
        <v>44876</v>
      </c>
      <c r="D19830">
        <v>28.513000000000002</v>
      </c>
    </row>
    <row r="19831" spans="1:4" hidden="1" x14ac:dyDescent="0.35">
      <c r="A19831" s="3" t="str">
        <f t="shared" si="310"/>
        <v>FTV_44876</v>
      </c>
      <c r="B19831" t="s">
        <v>43</v>
      </c>
      <c r="C19831" s="1">
        <v>44876</v>
      </c>
      <c r="D19831">
        <v>68.397000000000006</v>
      </c>
    </row>
    <row r="19832" spans="1:4" hidden="1" x14ac:dyDescent="0.35">
      <c r="A19832" s="3" t="str">
        <f t="shared" si="310"/>
        <v>GOOG_44876</v>
      </c>
      <c r="B19832" t="s">
        <v>44</v>
      </c>
      <c r="C19832" s="1">
        <v>44876</v>
      </c>
      <c r="D19832">
        <v>96.73</v>
      </c>
    </row>
    <row r="19833" spans="1:4" hidden="1" x14ac:dyDescent="0.35">
      <c r="A19833" s="3" t="str">
        <f t="shared" si="310"/>
        <v>GPC_44876</v>
      </c>
      <c r="B19833" t="s">
        <v>45</v>
      </c>
      <c r="C19833" s="1">
        <v>44876</v>
      </c>
      <c r="D19833">
        <v>177.09100000000001</v>
      </c>
    </row>
    <row r="19834" spans="1:4" hidden="1" x14ac:dyDescent="0.35">
      <c r="A19834" s="3" t="str">
        <f t="shared" si="310"/>
        <v>GSG_44876</v>
      </c>
      <c r="B19834" t="s">
        <v>46</v>
      </c>
      <c r="C19834" s="1">
        <v>44876</v>
      </c>
      <c r="D19834">
        <v>22.42</v>
      </c>
    </row>
    <row r="19835" spans="1:4" hidden="1" x14ac:dyDescent="0.35">
      <c r="A19835" s="3" t="str">
        <f t="shared" si="310"/>
        <v>HIG_44876</v>
      </c>
      <c r="B19835" t="s">
        <v>47</v>
      </c>
      <c r="C19835" s="1">
        <v>44876</v>
      </c>
      <c r="D19835">
        <v>73.216999999999999</v>
      </c>
    </row>
    <row r="19836" spans="1:4" hidden="1" x14ac:dyDescent="0.35">
      <c r="A19836" s="3" t="str">
        <f t="shared" si="310"/>
        <v>HIGH.L_44876</v>
      </c>
      <c r="B19836" t="s">
        <v>48</v>
      </c>
      <c r="C19836" s="1">
        <v>44876</v>
      </c>
      <c r="D19836">
        <v>5.0190000000000001</v>
      </c>
    </row>
    <row r="19837" spans="1:4" hidden="1" x14ac:dyDescent="0.35">
      <c r="A19837" s="3" t="str">
        <f t="shared" si="310"/>
        <v>HST_44876</v>
      </c>
      <c r="B19837" t="s">
        <v>49</v>
      </c>
      <c r="C19837" s="1">
        <v>44876</v>
      </c>
      <c r="D19837">
        <v>18.419</v>
      </c>
    </row>
    <row r="19838" spans="1:4" hidden="1" x14ac:dyDescent="0.35">
      <c r="A19838" s="3" t="str">
        <f t="shared" si="310"/>
        <v>HYG_44876</v>
      </c>
      <c r="B19838" t="s">
        <v>50</v>
      </c>
      <c r="C19838" s="1">
        <v>44876</v>
      </c>
      <c r="D19838">
        <v>73.391999999999996</v>
      </c>
    </row>
    <row r="19839" spans="1:4" hidden="1" x14ac:dyDescent="0.35">
      <c r="A19839" s="3" t="str">
        <f t="shared" si="310"/>
        <v>IAU_44876</v>
      </c>
      <c r="B19839" t="s">
        <v>51</v>
      </c>
      <c r="C19839" s="1">
        <v>44876</v>
      </c>
      <c r="D19839">
        <v>33.56</v>
      </c>
    </row>
    <row r="19840" spans="1:4" hidden="1" x14ac:dyDescent="0.35">
      <c r="A19840" s="3" t="str">
        <f t="shared" si="310"/>
        <v>ICLN_44876</v>
      </c>
      <c r="B19840" t="s">
        <v>52</v>
      </c>
      <c r="C19840" s="1">
        <v>44876</v>
      </c>
      <c r="D19840">
        <v>20.414000000000001</v>
      </c>
    </row>
    <row r="19841" spans="1:4" hidden="1" x14ac:dyDescent="0.35">
      <c r="A19841" s="3" t="str">
        <f t="shared" si="310"/>
        <v>IEAA.L_44876</v>
      </c>
      <c r="B19841" t="s">
        <v>53</v>
      </c>
      <c r="C19841" s="1">
        <v>44876</v>
      </c>
      <c r="D19841">
        <v>4.6349999999999998</v>
      </c>
    </row>
    <row r="19842" spans="1:4" hidden="1" x14ac:dyDescent="0.35">
      <c r="A19842" s="3" t="str">
        <f t="shared" ref="A19842:A19905" si="311">CONCATENATE(B19842,"_",C19842)</f>
        <v>IEF_44876</v>
      </c>
      <c r="B19842" t="s">
        <v>54</v>
      </c>
      <c r="C19842" s="1">
        <v>44876</v>
      </c>
      <c r="D19842">
        <v>95.549000000000007</v>
      </c>
    </row>
    <row r="19843" spans="1:4" hidden="1" x14ac:dyDescent="0.35">
      <c r="A19843" s="3" t="str">
        <f t="shared" si="311"/>
        <v>IEFM.L_44876</v>
      </c>
      <c r="B19843" t="s">
        <v>55</v>
      </c>
      <c r="C19843" s="1">
        <v>44876</v>
      </c>
      <c r="D19843">
        <v>730.65</v>
      </c>
    </row>
    <row r="19844" spans="1:4" hidden="1" x14ac:dyDescent="0.35">
      <c r="A19844" s="3" t="str">
        <f t="shared" si="311"/>
        <v>IEMG_44876</v>
      </c>
      <c r="B19844" t="s">
        <v>56</v>
      </c>
      <c r="C19844" s="1">
        <v>44876</v>
      </c>
      <c r="D19844">
        <v>46.283999999999999</v>
      </c>
    </row>
    <row r="19845" spans="1:4" hidden="1" x14ac:dyDescent="0.35">
      <c r="A19845" s="3" t="str">
        <f t="shared" si="311"/>
        <v>IEUS_44876</v>
      </c>
      <c r="B19845" t="s">
        <v>57</v>
      </c>
      <c r="C19845" s="1">
        <v>44876</v>
      </c>
      <c r="D19845">
        <v>50.195999999999998</v>
      </c>
    </row>
    <row r="19846" spans="1:4" hidden="1" x14ac:dyDescent="0.35">
      <c r="A19846" s="3" t="str">
        <f t="shared" si="311"/>
        <v>IEVL.L_44876</v>
      </c>
      <c r="B19846" t="s">
        <v>58</v>
      </c>
      <c r="C19846" s="1">
        <v>44876</v>
      </c>
      <c r="D19846">
        <v>7</v>
      </c>
    </row>
    <row r="19847" spans="1:4" hidden="1" x14ac:dyDescent="0.35">
      <c r="A19847" s="3" t="str">
        <f t="shared" si="311"/>
        <v>IGF_44876</v>
      </c>
      <c r="B19847" t="s">
        <v>59</v>
      </c>
      <c r="C19847" s="1">
        <v>44876</v>
      </c>
      <c r="D19847">
        <v>45.954999999999998</v>
      </c>
    </row>
    <row r="19848" spans="1:4" hidden="1" x14ac:dyDescent="0.35">
      <c r="A19848" s="3" t="str">
        <f t="shared" si="311"/>
        <v>INDA_44876</v>
      </c>
      <c r="B19848" t="s">
        <v>60</v>
      </c>
      <c r="C19848" s="1">
        <v>44876</v>
      </c>
      <c r="D19848">
        <v>44.03</v>
      </c>
    </row>
    <row r="19849" spans="1:4" hidden="1" x14ac:dyDescent="0.35">
      <c r="A19849" s="3" t="str">
        <f t="shared" si="311"/>
        <v>IUMO.L_44876</v>
      </c>
      <c r="B19849" t="s">
        <v>61</v>
      </c>
      <c r="C19849" s="1">
        <v>44876</v>
      </c>
      <c r="D19849">
        <v>10.234999999999999</v>
      </c>
    </row>
    <row r="19850" spans="1:4" hidden="1" x14ac:dyDescent="0.35">
      <c r="A19850" s="3" t="str">
        <f t="shared" si="311"/>
        <v>IUVL.L_44876</v>
      </c>
      <c r="B19850" t="s">
        <v>62</v>
      </c>
      <c r="C19850" s="1">
        <v>44876</v>
      </c>
      <c r="D19850">
        <v>8.3840000000000003</v>
      </c>
    </row>
    <row r="19851" spans="1:4" hidden="1" x14ac:dyDescent="0.35">
      <c r="A19851" s="3" t="str">
        <f t="shared" si="311"/>
        <v>IVV_44876</v>
      </c>
      <c r="B19851" t="s">
        <v>63</v>
      </c>
      <c r="C19851" s="1">
        <v>44876</v>
      </c>
      <c r="D19851">
        <v>398.44799999999998</v>
      </c>
    </row>
    <row r="19852" spans="1:4" hidden="1" x14ac:dyDescent="0.35">
      <c r="A19852" s="3" t="str">
        <f t="shared" si="311"/>
        <v>IWM_44876</v>
      </c>
      <c r="B19852" t="s">
        <v>64</v>
      </c>
      <c r="C19852" s="1">
        <v>44876</v>
      </c>
      <c r="D19852">
        <v>186.042</v>
      </c>
    </row>
    <row r="19853" spans="1:4" hidden="1" x14ac:dyDescent="0.35">
      <c r="A19853" s="3" t="str">
        <f t="shared" si="311"/>
        <v>IXN_44876</v>
      </c>
      <c r="B19853" t="s">
        <v>65</v>
      </c>
      <c r="C19853" s="1">
        <v>44876</v>
      </c>
      <c r="D19853">
        <v>47.993000000000002</v>
      </c>
    </row>
    <row r="19854" spans="1:4" hidden="1" x14ac:dyDescent="0.35">
      <c r="A19854" s="3" t="str">
        <f t="shared" si="311"/>
        <v>JPEA.L_44876</v>
      </c>
      <c r="B19854" t="s">
        <v>66</v>
      </c>
      <c r="C19854" s="1">
        <v>44876</v>
      </c>
      <c r="D19854">
        <v>4.734</v>
      </c>
    </row>
    <row r="19855" spans="1:4" hidden="1" x14ac:dyDescent="0.35">
      <c r="A19855" s="3" t="str">
        <f t="shared" si="311"/>
        <v>JPM_44876</v>
      </c>
      <c r="B19855" t="s">
        <v>67</v>
      </c>
      <c r="C19855" s="1">
        <v>44876</v>
      </c>
      <c r="D19855">
        <v>134.30799999999999</v>
      </c>
    </row>
    <row r="19856" spans="1:4" hidden="1" x14ac:dyDescent="0.35">
      <c r="A19856" s="3" t="str">
        <f t="shared" si="311"/>
        <v>KR_44876</v>
      </c>
      <c r="B19856" t="s">
        <v>68</v>
      </c>
      <c r="C19856" s="1">
        <v>44876</v>
      </c>
      <c r="D19856">
        <v>46.573999999999998</v>
      </c>
    </row>
    <row r="19857" spans="1:4" hidden="1" x14ac:dyDescent="0.35">
      <c r="A19857" s="3" t="str">
        <f t="shared" si="311"/>
        <v>LQD_44876</v>
      </c>
      <c r="B19857" t="s">
        <v>69</v>
      </c>
      <c r="C19857" s="1">
        <v>44876</v>
      </c>
      <c r="D19857">
        <v>103.932</v>
      </c>
    </row>
    <row r="19858" spans="1:4" hidden="1" x14ac:dyDescent="0.35">
      <c r="A19858" s="3" t="str">
        <f t="shared" si="311"/>
        <v>MCHI_44876</v>
      </c>
      <c r="B19858" t="s">
        <v>70</v>
      </c>
      <c r="C19858" s="1">
        <v>44876</v>
      </c>
      <c r="D19858">
        <v>42.238999999999997</v>
      </c>
    </row>
    <row r="19859" spans="1:4" hidden="1" x14ac:dyDescent="0.35">
      <c r="A19859" s="3" t="str">
        <f t="shared" si="311"/>
        <v>META_44876</v>
      </c>
      <c r="B19859" t="s">
        <v>144</v>
      </c>
      <c r="C19859" s="1">
        <v>44876</v>
      </c>
      <c r="D19859">
        <v>113.02</v>
      </c>
    </row>
    <row r="19860" spans="1:4" hidden="1" x14ac:dyDescent="0.35">
      <c r="A19860" s="3" t="str">
        <f t="shared" si="311"/>
        <v>MVEU.L_44876</v>
      </c>
      <c r="B19860" t="s">
        <v>71</v>
      </c>
      <c r="C19860" s="1">
        <v>44876</v>
      </c>
      <c r="D19860">
        <v>50.02</v>
      </c>
    </row>
    <row r="19861" spans="1:4" hidden="1" x14ac:dyDescent="0.35">
      <c r="A19861" s="3" t="str">
        <f t="shared" si="311"/>
        <v>OGN_44876</v>
      </c>
      <c r="B19861" t="s">
        <v>72</v>
      </c>
      <c r="C19861" s="1">
        <v>44876</v>
      </c>
      <c r="D19861">
        <v>25.31</v>
      </c>
    </row>
    <row r="19862" spans="1:4" hidden="1" x14ac:dyDescent="0.35">
      <c r="A19862" s="3" t="str">
        <f t="shared" si="311"/>
        <v>PG_44876</v>
      </c>
      <c r="B19862" t="s">
        <v>73</v>
      </c>
      <c r="C19862" s="1">
        <v>44876</v>
      </c>
      <c r="D19862">
        <v>140.09100000000001</v>
      </c>
    </row>
    <row r="19863" spans="1:4" hidden="1" x14ac:dyDescent="0.35">
      <c r="A19863" s="3" t="str">
        <f t="shared" si="311"/>
        <v>PPL_44876</v>
      </c>
      <c r="B19863" t="s">
        <v>74</v>
      </c>
      <c r="C19863" s="1">
        <v>44876</v>
      </c>
      <c r="D19863">
        <v>27.196999999999999</v>
      </c>
    </row>
    <row r="19864" spans="1:4" hidden="1" x14ac:dyDescent="0.35">
      <c r="A19864" s="3" t="str">
        <f t="shared" si="311"/>
        <v>PRU_44876</v>
      </c>
      <c r="B19864" t="s">
        <v>75</v>
      </c>
      <c r="C19864" s="1">
        <v>44876</v>
      </c>
      <c r="D19864">
        <v>108.97799999999999</v>
      </c>
    </row>
    <row r="19865" spans="1:4" hidden="1" x14ac:dyDescent="0.35">
      <c r="A19865" s="3" t="str">
        <f t="shared" si="311"/>
        <v>PYPL_44876</v>
      </c>
      <c r="B19865" t="s">
        <v>76</v>
      </c>
      <c r="C19865" s="1">
        <v>44876</v>
      </c>
      <c r="D19865">
        <v>91.03</v>
      </c>
    </row>
    <row r="19866" spans="1:4" hidden="1" x14ac:dyDescent="0.35">
      <c r="A19866" s="3" t="str">
        <f t="shared" si="311"/>
        <v>RE_44876</v>
      </c>
      <c r="B19866" t="s">
        <v>77</v>
      </c>
      <c r="C19866" s="1">
        <v>44876</v>
      </c>
      <c r="D19866">
        <v>307.13799999999998</v>
      </c>
    </row>
    <row r="19867" spans="1:4" hidden="1" x14ac:dyDescent="0.35">
      <c r="A19867" s="3" t="str">
        <f t="shared" si="311"/>
        <v>REET_44876</v>
      </c>
      <c r="B19867" t="s">
        <v>78</v>
      </c>
      <c r="C19867" s="1">
        <v>44876</v>
      </c>
      <c r="D19867">
        <v>23.35</v>
      </c>
    </row>
    <row r="19868" spans="1:4" hidden="1" x14ac:dyDescent="0.35">
      <c r="A19868" s="3" t="str">
        <f t="shared" si="311"/>
        <v>ROL_44876</v>
      </c>
      <c r="B19868" t="s">
        <v>79</v>
      </c>
      <c r="C19868" s="1">
        <v>44876</v>
      </c>
      <c r="D19868">
        <v>41.438000000000002</v>
      </c>
    </row>
    <row r="19869" spans="1:4" hidden="1" x14ac:dyDescent="0.35">
      <c r="A19869" s="3" t="str">
        <f t="shared" si="311"/>
        <v>ROST_44876</v>
      </c>
      <c r="B19869" t="s">
        <v>80</v>
      </c>
      <c r="C19869" s="1">
        <v>44876</v>
      </c>
      <c r="D19869">
        <v>95.92</v>
      </c>
    </row>
    <row r="19870" spans="1:4" hidden="1" x14ac:dyDescent="0.35">
      <c r="A19870" s="3" t="str">
        <f t="shared" si="311"/>
        <v>SEGA.L_44876</v>
      </c>
      <c r="B19870" t="s">
        <v>81</v>
      </c>
      <c r="C19870" s="1">
        <v>44876</v>
      </c>
      <c r="D19870">
        <v>95.105999999999995</v>
      </c>
    </row>
    <row r="19871" spans="1:4" hidden="1" x14ac:dyDescent="0.35">
      <c r="A19871" s="3" t="str">
        <f t="shared" si="311"/>
        <v>SHY_44876</v>
      </c>
      <c r="B19871" t="s">
        <v>82</v>
      </c>
      <c r="C19871" s="1">
        <v>44876</v>
      </c>
      <c r="D19871">
        <v>80.744</v>
      </c>
    </row>
    <row r="19872" spans="1:4" hidden="1" x14ac:dyDescent="0.35">
      <c r="A19872" s="3" t="str">
        <f t="shared" si="311"/>
        <v>SLV_44876</v>
      </c>
      <c r="B19872" t="s">
        <v>83</v>
      </c>
      <c r="C19872" s="1">
        <v>44876</v>
      </c>
      <c r="D19872">
        <v>19.95</v>
      </c>
    </row>
    <row r="19873" spans="1:4" hidden="1" x14ac:dyDescent="0.35">
      <c r="A19873" s="3" t="str">
        <f t="shared" si="311"/>
        <v>SPMV.L_44876</v>
      </c>
      <c r="B19873" t="s">
        <v>84</v>
      </c>
      <c r="C19873" s="1">
        <v>44876</v>
      </c>
      <c r="D19873">
        <v>74.52</v>
      </c>
    </row>
    <row r="19874" spans="1:4" hidden="1" x14ac:dyDescent="0.35">
      <c r="A19874" s="3" t="str">
        <f t="shared" si="311"/>
        <v>TLT_44876</v>
      </c>
      <c r="B19874" t="s">
        <v>85</v>
      </c>
      <c r="C19874" s="1">
        <v>44876</v>
      </c>
      <c r="D19874">
        <v>97.171000000000006</v>
      </c>
    </row>
    <row r="19875" spans="1:4" hidden="1" x14ac:dyDescent="0.35">
      <c r="A19875" s="3" t="str">
        <f t="shared" si="311"/>
        <v>UNH_44876</v>
      </c>
      <c r="B19875" t="s">
        <v>86</v>
      </c>
      <c r="C19875" s="1">
        <v>44876</v>
      </c>
      <c r="D19875">
        <v>520.476</v>
      </c>
    </row>
    <row r="19876" spans="1:4" hidden="1" x14ac:dyDescent="0.35">
      <c r="A19876" s="3" t="str">
        <f t="shared" si="311"/>
        <v>URI_44876</v>
      </c>
      <c r="B19876" t="s">
        <v>87</v>
      </c>
      <c r="C19876" s="1">
        <v>44876</v>
      </c>
      <c r="D19876">
        <v>348.17099999999999</v>
      </c>
    </row>
    <row r="19877" spans="1:4" hidden="1" x14ac:dyDescent="0.35">
      <c r="A19877" s="3" t="str">
        <f t="shared" si="311"/>
        <v>V_44876</v>
      </c>
      <c r="B19877" t="s">
        <v>88</v>
      </c>
      <c r="C19877" s="1">
        <v>44876</v>
      </c>
      <c r="D19877">
        <v>204.59899999999999</v>
      </c>
    </row>
    <row r="19878" spans="1:4" hidden="1" x14ac:dyDescent="0.35">
      <c r="A19878" s="3" t="str">
        <f t="shared" si="311"/>
        <v>VRSK_44876</v>
      </c>
      <c r="B19878" t="s">
        <v>89</v>
      </c>
      <c r="C19878" s="1">
        <v>44876</v>
      </c>
      <c r="D19878">
        <v>177.971</v>
      </c>
    </row>
    <row r="19879" spans="1:4" hidden="1" x14ac:dyDescent="0.35">
      <c r="A19879" s="3" t="str">
        <f t="shared" si="311"/>
        <v>VXX_44876</v>
      </c>
      <c r="B19879" t="s">
        <v>90</v>
      </c>
      <c r="C19879" s="1">
        <v>44876</v>
      </c>
      <c r="D19879">
        <v>16.98</v>
      </c>
    </row>
    <row r="19880" spans="1:4" hidden="1" x14ac:dyDescent="0.35">
      <c r="A19880" s="3" t="str">
        <f t="shared" si="311"/>
        <v>WRK_44876</v>
      </c>
      <c r="B19880" t="s">
        <v>91</v>
      </c>
      <c r="C19880" s="1">
        <v>44876</v>
      </c>
      <c r="D19880">
        <v>37.344999999999999</v>
      </c>
    </row>
    <row r="19881" spans="1:4" hidden="1" x14ac:dyDescent="0.35">
      <c r="A19881" s="3" t="str">
        <f t="shared" si="311"/>
        <v>XLB_44876</v>
      </c>
      <c r="B19881" t="s">
        <v>92</v>
      </c>
      <c r="C19881" s="1">
        <v>44876</v>
      </c>
      <c r="D19881">
        <v>80.727000000000004</v>
      </c>
    </row>
    <row r="19882" spans="1:4" hidden="1" x14ac:dyDescent="0.35">
      <c r="A19882" s="3" t="str">
        <f t="shared" si="311"/>
        <v>XLC_44876</v>
      </c>
      <c r="B19882" t="s">
        <v>93</v>
      </c>
      <c r="C19882" s="1">
        <v>44876</v>
      </c>
      <c r="D19882">
        <v>49.898000000000003</v>
      </c>
    </row>
    <row r="19883" spans="1:4" hidden="1" x14ac:dyDescent="0.35">
      <c r="A19883" s="3" t="str">
        <f t="shared" si="311"/>
        <v>XLE_44876</v>
      </c>
      <c r="B19883" t="s">
        <v>94</v>
      </c>
      <c r="C19883" s="1">
        <v>44876</v>
      </c>
      <c r="D19883">
        <v>92.180999999999997</v>
      </c>
    </row>
    <row r="19884" spans="1:4" hidden="1" x14ac:dyDescent="0.35">
      <c r="A19884" s="3" t="str">
        <f t="shared" si="311"/>
        <v>XLF_44876</v>
      </c>
      <c r="B19884" t="s">
        <v>95</v>
      </c>
      <c r="C19884" s="1">
        <v>44876</v>
      </c>
      <c r="D19884">
        <v>35.646999999999998</v>
      </c>
    </row>
    <row r="19885" spans="1:4" hidden="1" x14ac:dyDescent="0.35">
      <c r="A19885" s="3" t="str">
        <f t="shared" si="311"/>
        <v>XLI_44876</v>
      </c>
      <c r="B19885" t="s">
        <v>96</v>
      </c>
      <c r="C19885" s="1">
        <v>44876</v>
      </c>
      <c r="D19885">
        <v>99.058000000000007</v>
      </c>
    </row>
    <row r="19886" spans="1:4" hidden="1" x14ac:dyDescent="0.35">
      <c r="A19886" s="3" t="str">
        <f t="shared" si="311"/>
        <v>XLK_44876</v>
      </c>
      <c r="B19886" t="s">
        <v>97</v>
      </c>
      <c r="C19886" s="1">
        <v>44876</v>
      </c>
      <c r="D19886">
        <v>132.75800000000001</v>
      </c>
    </row>
    <row r="19887" spans="1:4" hidden="1" x14ac:dyDescent="0.35">
      <c r="A19887" s="3" t="str">
        <f t="shared" si="311"/>
        <v>XLP_44876</v>
      </c>
      <c r="B19887" t="s">
        <v>98</v>
      </c>
      <c r="C19887" s="1">
        <v>44876</v>
      </c>
      <c r="D19887">
        <v>72.995999999999995</v>
      </c>
    </row>
    <row r="19888" spans="1:4" hidden="1" x14ac:dyDescent="0.35">
      <c r="A19888" s="3" t="str">
        <f t="shared" si="311"/>
        <v>XLU_44876</v>
      </c>
      <c r="B19888" t="s">
        <v>99</v>
      </c>
      <c r="C19888" s="1">
        <v>44876</v>
      </c>
      <c r="D19888">
        <v>67.527000000000001</v>
      </c>
    </row>
    <row r="19889" spans="1:4" hidden="1" x14ac:dyDescent="0.35">
      <c r="A19889" s="3" t="str">
        <f t="shared" si="311"/>
        <v>XLV_44876</v>
      </c>
      <c r="B19889" t="s">
        <v>100</v>
      </c>
      <c r="C19889" s="1">
        <v>44876</v>
      </c>
      <c r="D19889">
        <v>132.584</v>
      </c>
    </row>
    <row r="19890" spans="1:4" hidden="1" x14ac:dyDescent="0.35">
      <c r="A19890" s="3" t="str">
        <f t="shared" si="311"/>
        <v>XLY_44876</v>
      </c>
      <c r="B19890" t="s">
        <v>101</v>
      </c>
      <c r="C19890" s="1">
        <v>44876</v>
      </c>
      <c r="D19890">
        <v>144.69399999999999</v>
      </c>
    </row>
    <row r="19891" spans="1:4" hidden="1" x14ac:dyDescent="0.35">
      <c r="A19891" s="3" t="str">
        <f t="shared" si="311"/>
        <v>XOM_44876</v>
      </c>
      <c r="B19891" t="s">
        <v>102</v>
      </c>
      <c r="C19891" s="1">
        <v>44876</v>
      </c>
      <c r="D19891">
        <v>112.149</v>
      </c>
    </row>
    <row r="19892" spans="1:4" hidden="1" x14ac:dyDescent="0.35">
      <c r="A19892" s="3" t="str">
        <f t="shared" si="311"/>
        <v>ABBV_44879</v>
      </c>
      <c r="B19892" t="s">
        <v>3</v>
      </c>
      <c r="C19892" s="1">
        <v>44879</v>
      </c>
      <c r="D19892">
        <v>150.31100000000001</v>
      </c>
    </row>
    <row r="19893" spans="1:4" hidden="1" x14ac:dyDescent="0.35">
      <c r="A19893" s="3" t="str">
        <f t="shared" si="311"/>
        <v>ACN_44879</v>
      </c>
      <c r="B19893" t="s">
        <v>4</v>
      </c>
      <c r="C19893" s="1">
        <v>44879</v>
      </c>
      <c r="D19893">
        <v>287.733</v>
      </c>
    </row>
    <row r="19894" spans="1:4" hidden="1" x14ac:dyDescent="0.35">
      <c r="A19894" s="3" t="str">
        <f t="shared" si="311"/>
        <v>AEP_44879</v>
      </c>
      <c r="B19894" t="s">
        <v>5</v>
      </c>
      <c r="C19894" s="1">
        <v>44879</v>
      </c>
      <c r="D19894">
        <v>87.846000000000004</v>
      </c>
    </row>
    <row r="19895" spans="1:4" hidden="1" x14ac:dyDescent="0.35">
      <c r="A19895" s="3" t="str">
        <f t="shared" si="311"/>
        <v>AIZ_44879</v>
      </c>
      <c r="B19895" t="s">
        <v>6</v>
      </c>
      <c r="C19895" s="1">
        <v>44879</v>
      </c>
      <c r="D19895">
        <v>124.07299999999999</v>
      </c>
    </row>
    <row r="19896" spans="1:4" hidden="1" x14ac:dyDescent="0.35">
      <c r="A19896" s="3" t="str">
        <f t="shared" si="311"/>
        <v>ALLE_44879</v>
      </c>
      <c r="B19896" t="s">
        <v>7</v>
      </c>
      <c r="C19896" s="1">
        <v>44879</v>
      </c>
      <c r="D19896">
        <v>110.536</v>
      </c>
    </row>
    <row r="19897" spans="1:4" hidden="1" x14ac:dyDescent="0.35">
      <c r="A19897" s="3" t="str">
        <f t="shared" si="311"/>
        <v>AMAT_44879</v>
      </c>
      <c r="B19897" t="s">
        <v>8</v>
      </c>
      <c r="C19897" s="1">
        <v>44879</v>
      </c>
      <c r="D19897">
        <v>107.349</v>
      </c>
    </row>
    <row r="19898" spans="1:4" hidden="1" x14ac:dyDescent="0.35">
      <c r="A19898" s="3" t="str">
        <f t="shared" si="311"/>
        <v>AMP_44879</v>
      </c>
      <c r="B19898" t="s">
        <v>9</v>
      </c>
      <c r="C19898" s="1">
        <v>44879</v>
      </c>
      <c r="D19898">
        <v>319.41399999999999</v>
      </c>
    </row>
    <row r="19899" spans="1:4" hidden="1" x14ac:dyDescent="0.35">
      <c r="A19899" s="3" t="str">
        <f t="shared" si="311"/>
        <v>AMZN_44879</v>
      </c>
      <c r="B19899" t="s">
        <v>10</v>
      </c>
      <c r="C19899" s="1">
        <v>44879</v>
      </c>
      <c r="D19899">
        <v>98.49</v>
      </c>
    </row>
    <row r="19900" spans="1:4" hidden="1" x14ac:dyDescent="0.35">
      <c r="A19900" s="3" t="str">
        <f t="shared" si="311"/>
        <v>AVB_44879</v>
      </c>
      <c r="B19900" t="s">
        <v>11</v>
      </c>
      <c r="C19900" s="1">
        <v>44879</v>
      </c>
      <c r="D19900">
        <v>164.75800000000001</v>
      </c>
    </row>
    <row r="19901" spans="1:4" hidden="1" x14ac:dyDescent="0.35">
      <c r="A19901" s="3" t="str">
        <f t="shared" si="311"/>
        <v>AVY_44879</v>
      </c>
      <c r="B19901" t="s">
        <v>12</v>
      </c>
      <c r="C19901" s="1">
        <v>44879</v>
      </c>
      <c r="D19901">
        <v>179.84200000000001</v>
      </c>
    </row>
    <row r="19902" spans="1:4" hidden="1" x14ac:dyDescent="0.35">
      <c r="A19902" s="3" t="str">
        <f t="shared" si="311"/>
        <v>AXP_44879</v>
      </c>
      <c r="B19902" t="s">
        <v>13</v>
      </c>
      <c r="C19902" s="1">
        <v>44879</v>
      </c>
      <c r="D19902">
        <v>153.59800000000001</v>
      </c>
    </row>
    <row r="19903" spans="1:4" hidden="1" x14ac:dyDescent="0.35">
      <c r="A19903" s="3" t="str">
        <f t="shared" si="311"/>
        <v>BDX_44879</v>
      </c>
      <c r="B19903" t="s">
        <v>14</v>
      </c>
      <c r="C19903" s="1">
        <v>44879</v>
      </c>
      <c r="D19903">
        <v>223.33199999999999</v>
      </c>
    </row>
    <row r="19904" spans="1:4" hidden="1" x14ac:dyDescent="0.35">
      <c r="A19904" s="3" t="str">
        <f t="shared" si="311"/>
        <v>BF-B_44879</v>
      </c>
      <c r="B19904" t="s">
        <v>15</v>
      </c>
      <c r="C19904" s="1">
        <v>44879</v>
      </c>
      <c r="D19904">
        <v>68.686000000000007</v>
      </c>
    </row>
    <row r="19905" spans="1:4" hidden="1" x14ac:dyDescent="0.35">
      <c r="A19905" s="3" t="str">
        <f t="shared" si="311"/>
        <v>BMY_44879</v>
      </c>
      <c r="B19905" t="s">
        <v>16</v>
      </c>
      <c r="C19905" s="1">
        <v>44879</v>
      </c>
      <c r="D19905">
        <v>75.790000000000006</v>
      </c>
    </row>
    <row r="19906" spans="1:4" hidden="1" x14ac:dyDescent="0.35">
      <c r="A19906" s="3" t="str">
        <f t="shared" ref="A19906:A19969" si="312">CONCATENATE(B19906,"_",C19906)</f>
        <v>BR_44879</v>
      </c>
      <c r="B19906" t="s">
        <v>17</v>
      </c>
      <c r="C19906" s="1">
        <v>44879</v>
      </c>
      <c r="D19906">
        <v>140.614</v>
      </c>
    </row>
    <row r="19907" spans="1:4" hidden="1" x14ac:dyDescent="0.35">
      <c r="A19907" s="3" t="str">
        <f t="shared" si="312"/>
        <v>CARR_44879</v>
      </c>
      <c r="B19907" t="s">
        <v>18</v>
      </c>
      <c r="C19907" s="1">
        <v>44879</v>
      </c>
      <c r="D19907">
        <v>43.414999999999999</v>
      </c>
    </row>
    <row r="19908" spans="1:4" hidden="1" x14ac:dyDescent="0.35">
      <c r="A19908" s="3" t="str">
        <f t="shared" si="312"/>
        <v>CDW_44879</v>
      </c>
      <c r="B19908" t="s">
        <v>19</v>
      </c>
      <c r="C19908" s="1">
        <v>44879</v>
      </c>
      <c r="D19908">
        <v>181.91900000000001</v>
      </c>
    </row>
    <row r="19909" spans="1:4" hidden="1" x14ac:dyDescent="0.35">
      <c r="A19909" s="3" t="str">
        <f t="shared" si="312"/>
        <v>CE_44879</v>
      </c>
      <c r="B19909" t="s">
        <v>20</v>
      </c>
      <c r="C19909" s="1">
        <v>44879</v>
      </c>
      <c r="D19909">
        <v>104.39400000000001</v>
      </c>
    </row>
    <row r="19910" spans="1:4" hidden="1" x14ac:dyDescent="0.35">
      <c r="A19910" s="3" t="str">
        <f t="shared" si="312"/>
        <v>CHTR_44879</v>
      </c>
      <c r="B19910" t="s">
        <v>21</v>
      </c>
      <c r="C19910" s="1">
        <v>44879</v>
      </c>
      <c r="D19910">
        <v>387.81</v>
      </c>
    </row>
    <row r="19911" spans="1:4" hidden="1" x14ac:dyDescent="0.35">
      <c r="A19911" s="3" t="str">
        <f t="shared" si="312"/>
        <v>CNC_44879</v>
      </c>
      <c r="B19911" t="s">
        <v>22</v>
      </c>
      <c r="C19911" s="1">
        <v>44879</v>
      </c>
      <c r="D19911">
        <v>82.04</v>
      </c>
    </row>
    <row r="19912" spans="1:4" hidden="1" x14ac:dyDescent="0.35">
      <c r="A19912" s="3" t="str">
        <f t="shared" si="312"/>
        <v>CNP_44879</v>
      </c>
      <c r="B19912" t="s">
        <v>23</v>
      </c>
      <c r="C19912" s="1">
        <v>44879</v>
      </c>
      <c r="D19912">
        <v>28.762</v>
      </c>
    </row>
    <row r="19913" spans="1:4" hidden="1" x14ac:dyDescent="0.35">
      <c r="A19913" s="3" t="str">
        <f t="shared" si="312"/>
        <v>COP_44879</v>
      </c>
      <c r="B19913" t="s">
        <v>24</v>
      </c>
      <c r="C19913" s="1">
        <v>44879</v>
      </c>
      <c r="D19913">
        <v>131.619</v>
      </c>
    </row>
    <row r="19914" spans="1:4" hidden="1" x14ac:dyDescent="0.35">
      <c r="A19914" s="3" t="str">
        <f t="shared" si="312"/>
        <v>CTAS_44879</v>
      </c>
      <c r="B19914" t="s">
        <v>25</v>
      </c>
      <c r="C19914" s="1">
        <v>44879</v>
      </c>
      <c r="D19914">
        <v>442.74099999999999</v>
      </c>
    </row>
    <row r="19915" spans="1:4" hidden="1" x14ac:dyDescent="0.35">
      <c r="A19915" s="3" t="str">
        <f t="shared" si="312"/>
        <v>CZR_44879</v>
      </c>
      <c r="B19915" t="s">
        <v>26</v>
      </c>
      <c r="C19915" s="1">
        <v>44879</v>
      </c>
      <c r="D19915">
        <v>51.51</v>
      </c>
    </row>
    <row r="19916" spans="1:4" hidden="1" x14ac:dyDescent="0.35">
      <c r="A19916" s="3" t="str">
        <f t="shared" si="312"/>
        <v>DG_44879</v>
      </c>
      <c r="B19916" t="s">
        <v>27</v>
      </c>
      <c r="C19916" s="1">
        <v>44879</v>
      </c>
      <c r="D19916">
        <v>246.38200000000001</v>
      </c>
    </row>
    <row r="19917" spans="1:4" hidden="1" x14ac:dyDescent="0.35">
      <c r="A19917" s="3" t="str">
        <f t="shared" si="312"/>
        <v>DPZ_44879</v>
      </c>
      <c r="B19917" t="s">
        <v>28</v>
      </c>
      <c r="C19917" s="1">
        <v>44879</v>
      </c>
      <c r="D19917">
        <v>369.10500000000002</v>
      </c>
    </row>
    <row r="19918" spans="1:4" x14ac:dyDescent="0.35">
      <c r="A19918" s="3" t="str">
        <f t="shared" si="312"/>
        <v>DRE_44879</v>
      </c>
      <c r="B19918" t="s">
        <v>29</v>
      </c>
      <c r="C19918" s="1">
        <v>44879</v>
      </c>
      <c r="D19918">
        <v>48.2</v>
      </c>
    </row>
    <row r="19919" spans="1:4" hidden="1" x14ac:dyDescent="0.35">
      <c r="A19919" s="3" t="str">
        <f t="shared" si="312"/>
        <v>DXC_44879</v>
      </c>
      <c r="B19919" t="s">
        <v>30</v>
      </c>
      <c r="C19919" s="1">
        <v>44879</v>
      </c>
      <c r="D19919">
        <v>29.07</v>
      </c>
    </row>
    <row r="19920" spans="1:4" hidden="1" x14ac:dyDescent="0.35">
      <c r="A19920" s="3" t="str">
        <f t="shared" si="312"/>
        <v>EWA_44879</v>
      </c>
      <c r="B19920" t="s">
        <v>31</v>
      </c>
      <c r="C19920" s="1">
        <v>44879</v>
      </c>
      <c r="D19920">
        <v>22.103000000000002</v>
      </c>
    </row>
    <row r="19921" spans="1:4" hidden="1" x14ac:dyDescent="0.35">
      <c r="A19921" s="3" t="str">
        <f t="shared" si="312"/>
        <v>EWC_44879</v>
      </c>
      <c r="B19921" t="s">
        <v>32</v>
      </c>
      <c r="C19921" s="1">
        <v>44879</v>
      </c>
      <c r="D19921">
        <v>34.07</v>
      </c>
    </row>
    <row r="19922" spans="1:4" hidden="1" x14ac:dyDescent="0.35">
      <c r="A19922" s="3" t="str">
        <f t="shared" si="312"/>
        <v>EWG_44879</v>
      </c>
      <c r="B19922" t="s">
        <v>33</v>
      </c>
      <c r="C19922" s="1">
        <v>44879</v>
      </c>
      <c r="D19922">
        <v>24.641999999999999</v>
      </c>
    </row>
    <row r="19923" spans="1:4" hidden="1" x14ac:dyDescent="0.35">
      <c r="A19923" s="3" t="str">
        <f t="shared" si="312"/>
        <v>EWH_44879</v>
      </c>
      <c r="B19923" t="s">
        <v>34</v>
      </c>
      <c r="C19923" s="1">
        <v>44879</v>
      </c>
      <c r="D19923">
        <v>19.114000000000001</v>
      </c>
    </row>
    <row r="19924" spans="1:4" hidden="1" x14ac:dyDescent="0.35">
      <c r="A19924" s="3" t="str">
        <f t="shared" si="312"/>
        <v>EWJ_44879</v>
      </c>
      <c r="B19924" t="s">
        <v>35</v>
      </c>
      <c r="C19924" s="1">
        <v>44879</v>
      </c>
      <c r="D19924">
        <v>54.067999999999998</v>
      </c>
    </row>
    <row r="19925" spans="1:4" hidden="1" x14ac:dyDescent="0.35">
      <c r="A19925" s="3" t="str">
        <f t="shared" si="312"/>
        <v>EWL_44879</v>
      </c>
      <c r="B19925" t="s">
        <v>36</v>
      </c>
      <c r="C19925" s="1">
        <v>44879</v>
      </c>
      <c r="D19925">
        <v>42.48</v>
      </c>
    </row>
    <row r="19926" spans="1:4" hidden="1" x14ac:dyDescent="0.35">
      <c r="A19926" s="3" t="str">
        <f t="shared" si="312"/>
        <v>EWQ_44879</v>
      </c>
      <c r="B19926" t="s">
        <v>37</v>
      </c>
      <c r="C19926" s="1">
        <v>44879</v>
      </c>
      <c r="D19926">
        <v>32.402000000000001</v>
      </c>
    </row>
    <row r="19927" spans="1:4" hidden="1" x14ac:dyDescent="0.35">
      <c r="A19927" s="3" t="str">
        <f t="shared" si="312"/>
        <v>EWT_44879</v>
      </c>
      <c r="B19927" t="s">
        <v>38</v>
      </c>
      <c r="C19927" s="1">
        <v>44879</v>
      </c>
      <c r="D19927">
        <v>40.548999999999999</v>
      </c>
    </row>
    <row r="19928" spans="1:4" hidden="1" x14ac:dyDescent="0.35">
      <c r="A19928" s="3" t="str">
        <f t="shared" si="312"/>
        <v>EWU_44879</v>
      </c>
      <c r="B19928" t="s">
        <v>39</v>
      </c>
      <c r="C19928" s="1">
        <v>44879</v>
      </c>
      <c r="D19928">
        <v>29.266999999999999</v>
      </c>
    </row>
    <row r="19929" spans="1:4" hidden="1" x14ac:dyDescent="0.35">
      <c r="A19929" s="3" t="str">
        <f t="shared" si="312"/>
        <v>EWY_44879</v>
      </c>
      <c r="B19929" t="s">
        <v>40</v>
      </c>
      <c r="C19929" s="1">
        <v>44879</v>
      </c>
      <c r="D19929">
        <v>58.856000000000002</v>
      </c>
    </row>
    <row r="19930" spans="1:4" hidden="1" x14ac:dyDescent="0.35">
      <c r="A19930" s="3" t="str">
        <f t="shared" si="312"/>
        <v>EWZ_44879</v>
      </c>
      <c r="B19930" t="s">
        <v>41</v>
      </c>
      <c r="C19930" s="1">
        <v>44879</v>
      </c>
      <c r="D19930">
        <v>28.670999999999999</v>
      </c>
    </row>
    <row r="19931" spans="1:4" hidden="1" x14ac:dyDescent="0.35">
      <c r="A19931" s="3" t="str">
        <f t="shared" si="312"/>
        <v>FTV_44879</v>
      </c>
      <c r="B19931" t="s">
        <v>43</v>
      </c>
      <c r="C19931" s="1">
        <v>44879</v>
      </c>
      <c r="D19931">
        <v>66.838999999999999</v>
      </c>
    </row>
    <row r="19932" spans="1:4" hidden="1" x14ac:dyDescent="0.35">
      <c r="A19932" s="3" t="str">
        <f t="shared" si="312"/>
        <v>GOOG_44879</v>
      </c>
      <c r="B19932" t="s">
        <v>44</v>
      </c>
      <c r="C19932" s="1">
        <v>44879</v>
      </c>
      <c r="D19932">
        <v>96.03</v>
      </c>
    </row>
    <row r="19933" spans="1:4" hidden="1" x14ac:dyDescent="0.35">
      <c r="A19933" s="3" t="str">
        <f t="shared" si="312"/>
        <v>GPC_44879</v>
      </c>
      <c r="B19933" t="s">
        <v>45</v>
      </c>
      <c r="C19933" s="1">
        <v>44879</v>
      </c>
      <c r="D19933">
        <v>178.892</v>
      </c>
    </row>
    <row r="19934" spans="1:4" hidden="1" x14ac:dyDescent="0.35">
      <c r="A19934" s="3" t="str">
        <f t="shared" si="312"/>
        <v>GSG_44879</v>
      </c>
      <c r="B19934" t="s">
        <v>46</v>
      </c>
      <c r="C19934" s="1">
        <v>44879</v>
      </c>
      <c r="D19934">
        <v>21.98</v>
      </c>
    </row>
    <row r="19935" spans="1:4" hidden="1" x14ac:dyDescent="0.35">
      <c r="A19935" s="3" t="str">
        <f t="shared" si="312"/>
        <v>HIG_44879</v>
      </c>
      <c r="B19935" t="s">
        <v>47</v>
      </c>
      <c r="C19935" s="1">
        <v>44879</v>
      </c>
      <c r="D19935">
        <v>71.905000000000001</v>
      </c>
    </row>
    <row r="19936" spans="1:4" hidden="1" x14ac:dyDescent="0.35">
      <c r="A19936" s="3" t="str">
        <f t="shared" si="312"/>
        <v>HIGH.L_44879</v>
      </c>
      <c r="B19936" t="s">
        <v>48</v>
      </c>
      <c r="C19936" s="1">
        <v>44879</v>
      </c>
      <c r="D19936">
        <v>5.016</v>
      </c>
    </row>
    <row r="19937" spans="1:4" hidden="1" x14ac:dyDescent="0.35">
      <c r="A19937" s="3" t="str">
        <f t="shared" si="312"/>
        <v>HST_44879</v>
      </c>
      <c r="B19937" t="s">
        <v>49</v>
      </c>
      <c r="C19937" s="1">
        <v>44879</v>
      </c>
      <c r="D19937">
        <v>17.952999999999999</v>
      </c>
    </row>
    <row r="19938" spans="1:4" hidden="1" x14ac:dyDescent="0.35">
      <c r="A19938" s="3" t="str">
        <f t="shared" si="312"/>
        <v>HYG_44879</v>
      </c>
      <c r="B19938" t="s">
        <v>50</v>
      </c>
      <c r="C19938" s="1">
        <v>44879</v>
      </c>
      <c r="D19938">
        <v>72.849000000000004</v>
      </c>
    </row>
    <row r="19939" spans="1:4" hidden="1" x14ac:dyDescent="0.35">
      <c r="A19939" s="3" t="str">
        <f t="shared" si="312"/>
        <v>IAU_44879</v>
      </c>
      <c r="B19939" t="s">
        <v>51</v>
      </c>
      <c r="C19939" s="1">
        <v>44879</v>
      </c>
      <c r="D19939">
        <v>33.64</v>
      </c>
    </row>
    <row r="19940" spans="1:4" hidden="1" x14ac:dyDescent="0.35">
      <c r="A19940" s="3" t="str">
        <f t="shared" si="312"/>
        <v>ICLN_44879</v>
      </c>
      <c r="B19940" t="s">
        <v>52</v>
      </c>
      <c r="C19940" s="1">
        <v>44879</v>
      </c>
      <c r="D19940">
        <v>20.234000000000002</v>
      </c>
    </row>
    <row r="19941" spans="1:4" hidden="1" x14ac:dyDescent="0.35">
      <c r="A19941" s="3" t="str">
        <f t="shared" si="312"/>
        <v>IEAA.L_44879</v>
      </c>
      <c r="B19941" t="s">
        <v>53</v>
      </c>
      <c r="C19941" s="1">
        <v>44879</v>
      </c>
      <c r="D19941">
        <v>4.6310000000000002</v>
      </c>
    </row>
    <row r="19942" spans="1:4" hidden="1" x14ac:dyDescent="0.35">
      <c r="A19942" s="3" t="str">
        <f t="shared" si="312"/>
        <v>IEF_44879</v>
      </c>
      <c r="B19942" t="s">
        <v>54</v>
      </c>
      <c r="C19942" s="1">
        <v>44879</v>
      </c>
      <c r="D19942">
        <v>95.32</v>
      </c>
    </row>
    <row r="19943" spans="1:4" hidden="1" x14ac:dyDescent="0.35">
      <c r="A19943" s="3" t="str">
        <f t="shared" si="312"/>
        <v>IEFM.L_44879</v>
      </c>
      <c r="B19943" t="s">
        <v>55</v>
      </c>
      <c r="C19943" s="1">
        <v>44879</v>
      </c>
      <c r="D19943">
        <v>736.05</v>
      </c>
    </row>
    <row r="19944" spans="1:4" hidden="1" x14ac:dyDescent="0.35">
      <c r="A19944" s="3" t="str">
        <f t="shared" si="312"/>
        <v>IEMG_44879</v>
      </c>
      <c r="B19944" t="s">
        <v>56</v>
      </c>
      <c r="C19944" s="1">
        <v>44879</v>
      </c>
      <c r="D19944">
        <v>46.046999999999997</v>
      </c>
    </row>
    <row r="19945" spans="1:4" hidden="1" x14ac:dyDescent="0.35">
      <c r="A19945" s="3" t="str">
        <f t="shared" si="312"/>
        <v>IEUS_44879</v>
      </c>
      <c r="B19945" t="s">
        <v>57</v>
      </c>
      <c r="C19945" s="1">
        <v>44879</v>
      </c>
      <c r="D19945">
        <v>49.311999999999998</v>
      </c>
    </row>
    <row r="19946" spans="1:4" hidden="1" x14ac:dyDescent="0.35">
      <c r="A19946" s="3" t="str">
        <f t="shared" si="312"/>
        <v>IEVL.L_44879</v>
      </c>
      <c r="B19946" t="s">
        <v>58</v>
      </c>
      <c r="C19946" s="1">
        <v>44879</v>
      </c>
      <c r="D19946">
        <v>7.0270000000000001</v>
      </c>
    </row>
    <row r="19947" spans="1:4" hidden="1" x14ac:dyDescent="0.35">
      <c r="A19947" s="3" t="str">
        <f t="shared" si="312"/>
        <v>IGF_44879</v>
      </c>
      <c r="B19947" t="s">
        <v>59</v>
      </c>
      <c r="C19947" s="1">
        <v>44879</v>
      </c>
      <c r="D19947">
        <v>45.49</v>
      </c>
    </row>
    <row r="19948" spans="1:4" hidden="1" x14ac:dyDescent="0.35">
      <c r="A19948" s="3" t="str">
        <f t="shared" si="312"/>
        <v>INDA_44879</v>
      </c>
      <c r="B19948" t="s">
        <v>60</v>
      </c>
      <c r="C19948" s="1">
        <v>44879</v>
      </c>
      <c r="D19948">
        <v>43.48</v>
      </c>
    </row>
    <row r="19949" spans="1:4" hidden="1" x14ac:dyDescent="0.35">
      <c r="A19949" s="3" t="str">
        <f t="shared" si="312"/>
        <v>IUMO.L_44879</v>
      </c>
      <c r="B19949" t="s">
        <v>61</v>
      </c>
      <c r="C19949" s="1">
        <v>44879</v>
      </c>
      <c r="D19949">
        <v>10.378</v>
      </c>
    </row>
    <row r="19950" spans="1:4" hidden="1" x14ac:dyDescent="0.35">
      <c r="A19950" s="3" t="str">
        <f t="shared" si="312"/>
        <v>IUVL.L_44879</v>
      </c>
      <c r="B19950" t="s">
        <v>62</v>
      </c>
      <c r="C19950" s="1">
        <v>44879</v>
      </c>
      <c r="D19950">
        <v>8.49</v>
      </c>
    </row>
    <row r="19951" spans="1:4" hidden="1" x14ac:dyDescent="0.35">
      <c r="A19951" s="3" t="str">
        <f t="shared" si="312"/>
        <v>IVV_44879</v>
      </c>
      <c r="B19951" t="s">
        <v>63</v>
      </c>
      <c r="C19951" s="1">
        <v>44879</v>
      </c>
      <c r="D19951">
        <v>395.10199999999998</v>
      </c>
    </row>
    <row r="19952" spans="1:4" hidden="1" x14ac:dyDescent="0.35">
      <c r="A19952" s="3" t="str">
        <f t="shared" si="312"/>
        <v>IWM_44879</v>
      </c>
      <c r="B19952" t="s">
        <v>64</v>
      </c>
      <c r="C19952" s="1">
        <v>44879</v>
      </c>
      <c r="D19952">
        <v>183.96199999999999</v>
      </c>
    </row>
    <row r="19953" spans="1:4" hidden="1" x14ac:dyDescent="0.35">
      <c r="A19953" s="3" t="str">
        <f t="shared" si="312"/>
        <v>IXN_44879</v>
      </c>
      <c r="B19953" t="s">
        <v>65</v>
      </c>
      <c r="C19953" s="1">
        <v>44879</v>
      </c>
      <c r="D19953">
        <v>47.524999999999999</v>
      </c>
    </row>
    <row r="19954" spans="1:4" hidden="1" x14ac:dyDescent="0.35">
      <c r="A19954" s="3" t="str">
        <f t="shared" si="312"/>
        <v>JPEA.L_44879</v>
      </c>
      <c r="B19954" t="s">
        <v>66</v>
      </c>
      <c r="C19954" s="1">
        <v>44879</v>
      </c>
      <c r="D19954">
        <v>4.726</v>
      </c>
    </row>
    <row r="19955" spans="1:4" hidden="1" x14ac:dyDescent="0.35">
      <c r="A19955" s="3" t="str">
        <f t="shared" si="312"/>
        <v>JPM_44879</v>
      </c>
      <c r="B19955" t="s">
        <v>67</v>
      </c>
      <c r="C19955" s="1">
        <v>44879</v>
      </c>
      <c r="D19955">
        <v>132.928</v>
      </c>
    </row>
    <row r="19956" spans="1:4" hidden="1" x14ac:dyDescent="0.35">
      <c r="A19956" s="3" t="str">
        <f t="shared" si="312"/>
        <v>KR_44879</v>
      </c>
      <c r="B19956" t="s">
        <v>68</v>
      </c>
      <c r="C19956" s="1">
        <v>44879</v>
      </c>
      <c r="D19956">
        <v>46.29</v>
      </c>
    </row>
    <row r="19957" spans="1:4" hidden="1" x14ac:dyDescent="0.35">
      <c r="A19957" s="3" t="str">
        <f t="shared" si="312"/>
        <v>LQD_44879</v>
      </c>
      <c r="B19957" t="s">
        <v>69</v>
      </c>
      <c r="C19957" s="1">
        <v>44879</v>
      </c>
      <c r="D19957">
        <v>103.40600000000001</v>
      </c>
    </row>
    <row r="19958" spans="1:4" hidden="1" x14ac:dyDescent="0.35">
      <c r="A19958" s="3" t="str">
        <f t="shared" si="312"/>
        <v>MCHI_44879</v>
      </c>
      <c r="B19958" t="s">
        <v>70</v>
      </c>
      <c r="C19958" s="1">
        <v>44879</v>
      </c>
      <c r="D19958">
        <v>42.515000000000001</v>
      </c>
    </row>
    <row r="19959" spans="1:4" hidden="1" x14ac:dyDescent="0.35">
      <c r="A19959" s="3" t="str">
        <f t="shared" si="312"/>
        <v>META_44879</v>
      </c>
      <c r="B19959" t="s">
        <v>144</v>
      </c>
      <c r="C19959" s="1">
        <v>44879</v>
      </c>
      <c r="D19959">
        <v>114.22</v>
      </c>
    </row>
    <row r="19960" spans="1:4" hidden="1" x14ac:dyDescent="0.35">
      <c r="A19960" s="3" t="str">
        <f t="shared" si="312"/>
        <v>MVEU.L_44879</v>
      </c>
      <c r="B19960" t="s">
        <v>71</v>
      </c>
      <c r="C19960" s="1">
        <v>44879</v>
      </c>
      <c r="D19960">
        <v>50.094999999999999</v>
      </c>
    </row>
    <row r="19961" spans="1:4" hidden="1" x14ac:dyDescent="0.35">
      <c r="A19961" s="3" t="str">
        <f t="shared" si="312"/>
        <v>OGN_44879</v>
      </c>
      <c r="B19961" t="s">
        <v>72</v>
      </c>
      <c r="C19961" s="1">
        <v>44879</v>
      </c>
      <c r="D19961">
        <v>24.78</v>
      </c>
    </row>
    <row r="19962" spans="1:4" hidden="1" x14ac:dyDescent="0.35">
      <c r="A19962" s="3" t="str">
        <f t="shared" si="312"/>
        <v>PG_44879</v>
      </c>
      <c r="B19962" t="s">
        <v>73</v>
      </c>
      <c r="C19962" s="1">
        <v>44879</v>
      </c>
      <c r="D19962">
        <v>140.101</v>
      </c>
    </row>
    <row r="19963" spans="1:4" hidden="1" x14ac:dyDescent="0.35">
      <c r="A19963" s="3" t="str">
        <f t="shared" si="312"/>
        <v>PPL_44879</v>
      </c>
      <c r="B19963" t="s">
        <v>74</v>
      </c>
      <c r="C19963" s="1">
        <v>44879</v>
      </c>
      <c r="D19963">
        <v>26.89</v>
      </c>
    </row>
    <row r="19964" spans="1:4" hidden="1" x14ac:dyDescent="0.35">
      <c r="A19964" s="3" t="str">
        <f t="shared" si="312"/>
        <v>PRU_44879</v>
      </c>
      <c r="B19964" t="s">
        <v>75</v>
      </c>
      <c r="C19964" s="1">
        <v>44879</v>
      </c>
      <c r="D19964">
        <v>107.02</v>
      </c>
    </row>
    <row r="19965" spans="1:4" hidden="1" x14ac:dyDescent="0.35">
      <c r="A19965" s="3" t="str">
        <f t="shared" si="312"/>
        <v>PYPL_44879</v>
      </c>
      <c r="B19965" t="s">
        <v>76</v>
      </c>
      <c r="C19965" s="1">
        <v>44879</v>
      </c>
      <c r="D19965">
        <v>89.51</v>
      </c>
    </row>
    <row r="19966" spans="1:4" hidden="1" x14ac:dyDescent="0.35">
      <c r="A19966" s="3" t="str">
        <f t="shared" si="312"/>
        <v>RE_44879</v>
      </c>
      <c r="B19966" t="s">
        <v>77</v>
      </c>
      <c r="C19966" s="1">
        <v>44879</v>
      </c>
      <c r="D19966">
        <v>308.50099999999998</v>
      </c>
    </row>
    <row r="19967" spans="1:4" hidden="1" x14ac:dyDescent="0.35">
      <c r="A19967" s="3" t="str">
        <f t="shared" si="312"/>
        <v>REET_44879</v>
      </c>
      <c r="B19967" t="s">
        <v>78</v>
      </c>
      <c r="C19967" s="1">
        <v>44879</v>
      </c>
      <c r="D19967">
        <v>22.87</v>
      </c>
    </row>
    <row r="19968" spans="1:4" hidden="1" x14ac:dyDescent="0.35">
      <c r="A19968" s="3" t="str">
        <f t="shared" si="312"/>
        <v>ROL_44879</v>
      </c>
      <c r="B19968" t="s">
        <v>79</v>
      </c>
      <c r="C19968" s="1">
        <v>44879</v>
      </c>
      <c r="D19968">
        <v>41.726999999999997</v>
      </c>
    </row>
    <row r="19969" spans="1:4" hidden="1" x14ac:dyDescent="0.35">
      <c r="A19969" s="3" t="str">
        <f t="shared" si="312"/>
        <v>ROST_44879</v>
      </c>
      <c r="B19969" t="s">
        <v>80</v>
      </c>
      <c r="C19969" s="1">
        <v>44879</v>
      </c>
      <c r="D19969">
        <v>94.384</v>
      </c>
    </row>
    <row r="19970" spans="1:4" hidden="1" x14ac:dyDescent="0.35">
      <c r="A19970" s="3" t="str">
        <f t="shared" ref="A19970:A20033" si="313">CONCATENATE(B19970,"_",C19970)</f>
        <v>SEGA.L_44879</v>
      </c>
      <c r="B19970" t="s">
        <v>81</v>
      </c>
      <c r="C19970" s="1">
        <v>44879</v>
      </c>
      <c r="D19970">
        <v>95.653999999999996</v>
      </c>
    </row>
    <row r="19971" spans="1:4" hidden="1" x14ac:dyDescent="0.35">
      <c r="A19971" s="3" t="str">
        <f t="shared" si="313"/>
        <v>SHY_44879</v>
      </c>
      <c r="B19971" t="s">
        <v>82</v>
      </c>
      <c r="C19971" s="1">
        <v>44879</v>
      </c>
      <c r="D19971">
        <v>80.674999999999997</v>
      </c>
    </row>
    <row r="19972" spans="1:4" hidden="1" x14ac:dyDescent="0.35">
      <c r="A19972" s="3" t="str">
        <f t="shared" si="313"/>
        <v>SLV_44879</v>
      </c>
      <c r="B19972" t="s">
        <v>83</v>
      </c>
      <c r="C19972" s="1">
        <v>44879</v>
      </c>
      <c r="D19972">
        <v>20.239999999999998</v>
      </c>
    </row>
    <row r="19973" spans="1:4" hidden="1" x14ac:dyDescent="0.35">
      <c r="A19973" s="3" t="str">
        <f t="shared" si="313"/>
        <v>SPMV.L_44879</v>
      </c>
      <c r="B19973" t="s">
        <v>84</v>
      </c>
      <c r="C19973" s="1">
        <v>44879</v>
      </c>
      <c r="D19973">
        <v>75.17</v>
      </c>
    </row>
    <row r="19974" spans="1:4" hidden="1" x14ac:dyDescent="0.35">
      <c r="A19974" s="3" t="str">
        <f t="shared" si="313"/>
        <v>TLT_44879</v>
      </c>
      <c r="B19974" t="s">
        <v>85</v>
      </c>
      <c r="C19974" s="1">
        <v>44879</v>
      </c>
      <c r="D19974">
        <v>96.933000000000007</v>
      </c>
    </row>
    <row r="19975" spans="1:4" hidden="1" x14ac:dyDescent="0.35">
      <c r="A19975" s="3" t="str">
        <f t="shared" si="313"/>
        <v>UNH_44879</v>
      </c>
      <c r="B19975" t="s">
        <v>86</v>
      </c>
      <c r="C19975" s="1">
        <v>44879</v>
      </c>
      <c r="D19975">
        <v>512.17100000000005</v>
      </c>
    </row>
    <row r="19976" spans="1:4" hidden="1" x14ac:dyDescent="0.35">
      <c r="A19976" s="3" t="str">
        <f t="shared" si="313"/>
        <v>URI_44879</v>
      </c>
      <c r="B19976" t="s">
        <v>87</v>
      </c>
      <c r="C19976" s="1">
        <v>44879</v>
      </c>
      <c r="D19976">
        <v>356.94200000000001</v>
      </c>
    </row>
    <row r="19977" spans="1:4" hidden="1" x14ac:dyDescent="0.35">
      <c r="A19977" s="3" t="str">
        <f t="shared" si="313"/>
        <v>V_44879</v>
      </c>
      <c r="B19977" t="s">
        <v>88</v>
      </c>
      <c r="C19977" s="1">
        <v>44879</v>
      </c>
      <c r="D19977">
        <v>206.45599999999999</v>
      </c>
    </row>
    <row r="19978" spans="1:4" hidden="1" x14ac:dyDescent="0.35">
      <c r="A19978" s="3" t="str">
        <f t="shared" si="313"/>
        <v>VRSK_44879</v>
      </c>
      <c r="B19978" t="s">
        <v>89</v>
      </c>
      <c r="C19978" s="1">
        <v>44879</v>
      </c>
      <c r="D19978">
        <v>173.68799999999999</v>
      </c>
    </row>
    <row r="19979" spans="1:4" hidden="1" x14ac:dyDescent="0.35">
      <c r="A19979" s="3" t="str">
        <f t="shared" si="313"/>
        <v>VXX_44879</v>
      </c>
      <c r="B19979" t="s">
        <v>90</v>
      </c>
      <c r="C19979" s="1">
        <v>44879</v>
      </c>
      <c r="D19979">
        <v>16.98</v>
      </c>
    </row>
    <row r="19980" spans="1:4" hidden="1" x14ac:dyDescent="0.35">
      <c r="A19980" s="3" t="str">
        <f t="shared" si="313"/>
        <v>WRK_44879</v>
      </c>
      <c r="B19980" t="s">
        <v>91</v>
      </c>
      <c r="C19980" s="1">
        <v>44879</v>
      </c>
      <c r="D19980">
        <v>36.74</v>
      </c>
    </row>
    <row r="19981" spans="1:4" hidden="1" x14ac:dyDescent="0.35">
      <c r="A19981" s="3" t="str">
        <f t="shared" si="313"/>
        <v>XLB_44879</v>
      </c>
      <c r="B19981" t="s">
        <v>92</v>
      </c>
      <c r="C19981" s="1">
        <v>44879</v>
      </c>
      <c r="D19981">
        <v>80.617999999999995</v>
      </c>
    </row>
    <row r="19982" spans="1:4" hidden="1" x14ac:dyDescent="0.35">
      <c r="A19982" s="3" t="str">
        <f t="shared" si="313"/>
        <v>XLC_44879</v>
      </c>
      <c r="B19982" t="s">
        <v>93</v>
      </c>
      <c r="C19982" s="1">
        <v>44879</v>
      </c>
      <c r="D19982">
        <v>49.698</v>
      </c>
    </row>
    <row r="19983" spans="1:4" hidden="1" x14ac:dyDescent="0.35">
      <c r="A19983" s="3" t="str">
        <f t="shared" si="313"/>
        <v>XLE_44879</v>
      </c>
      <c r="B19983" t="s">
        <v>94</v>
      </c>
      <c r="C19983" s="1">
        <v>44879</v>
      </c>
      <c r="D19983">
        <v>92.150999999999996</v>
      </c>
    </row>
    <row r="19984" spans="1:4" hidden="1" x14ac:dyDescent="0.35">
      <c r="A19984" s="3" t="str">
        <f t="shared" si="313"/>
        <v>XLF_44879</v>
      </c>
      <c r="B19984" t="s">
        <v>95</v>
      </c>
      <c r="C19984" s="1">
        <v>44879</v>
      </c>
      <c r="D19984">
        <v>35.14</v>
      </c>
    </row>
    <row r="19985" spans="1:4" hidden="1" x14ac:dyDescent="0.35">
      <c r="A19985" s="3" t="str">
        <f t="shared" si="313"/>
        <v>XLI_44879</v>
      </c>
      <c r="B19985" t="s">
        <v>96</v>
      </c>
      <c r="C19985" s="1">
        <v>44879</v>
      </c>
      <c r="D19985">
        <v>98.45</v>
      </c>
    </row>
    <row r="19986" spans="1:4" hidden="1" x14ac:dyDescent="0.35">
      <c r="A19986" s="3" t="str">
        <f t="shared" si="313"/>
        <v>XLK_44879</v>
      </c>
      <c r="B19986" t="s">
        <v>97</v>
      </c>
      <c r="C19986" s="1">
        <v>44879</v>
      </c>
      <c r="D19986">
        <v>131.62200000000001</v>
      </c>
    </row>
    <row r="19987" spans="1:4" hidden="1" x14ac:dyDescent="0.35">
      <c r="A19987" s="3" t="str">
        <f t="shared" si="313"/>
        <v>XLP_44879</v>
      </c>
      <c r="B19987" t="s">
        <v>98</v>
      </c>
      <c r="C19987" s="1">
        <v>44879</v>
      </c>
      <c r="D19987">
        <v>72.421000000000006</v>
      </c>
    </row>
    <row r="19988" spans="1:4" hidden="1" x14ac:dyDescent="0.35">
      <c r="A19988" s="3" t="str">
        <f t="shared" si="313"/>
        <v>XLU_44879</v>
      </c>
      <c r="B19988" t="s">
        <v>99</v>
      </c>
      <c r="C19988" s="1">
        <v>44879</v>
      </c>
      <c r="D19988">
        <v>66.724000000000004</v>
      </c>
    </row>
    <row r="19989" spans="1:4" hidden="1" x14ac:dyDescent="0.35">
      <c r="A19989" s="3" t="str">
        <f t="shared" si="313"/>
        <v>XLV_44879</v>
      </c>
      <c r="B19989" t="s">
        <v>100</v>
      </c>
      <c r="C19989" s="1">
        <v>44879</v>
      </c>
      <c r="D19989">
        <v>132.703</v>
      </c>
    </row>
    <row r="19990" spans="1:4" hidden="1" x14ac:dyDescent="0.35">
      <c r="A19990" s="3" t="str">
        <f t="shared" si="313"/>
        <v>XLY_44879</v>
      </c>
      <c r="B19990" t="s">
        <v>101</v>
      </c>
      <c r="C19990" s="1">
        <v>44879</v>
      </c>
      <c r="D19990">
        <v>142.4</v>
      </c>
    </row>
    <row r="19991" spans="1:4" hidden="1" x14ac:dyDescent="0.35">
      <c r="A19991" s="3" t="str">
        <f t="shared" si="313"/>
        <v>XOM_44879</v>
      </c>
      <c r="B19991" t="s">
        <v>102</v>
      </c>
      <c r="C19991" s="1">
        <v>44879</v>
      </c>
      <c r="D19991">
        <v>112.504</v>
      </c>
    </row>
    <row r="19992" spans="1:4" hidden="1" x14ac:dyDescent="0.35">
      <c r="A19992" s="3" t="str">
        <f t="shared" si="313"/>
        <v>ABBV_44880</v>
      </c>
      <c r="B19992" t="s">
        <v>3</v>
      </c>
      <c r="C19992" s="1">
        <v>44880</v>
      </c>
      <c r="D19992">
        <v>151.59899999999999</v>
      </c>
    </row>
    <row r="19993" spans="1:4" hidden="1" x14ac:dyDescent="0.35">
      <c r="A19993" s="3" t="str">
        <f t="shared" si="313"/>
        <v>ACN_44880</v>
      </c>
      <c r="B19993" t="s">
        <v>4</v>
      </c>
      <c r="C19993" s="1">
        <v>44880</v>
      </c>
      <c r="D19993">
        <v>291.45800000000003</v>
      </c>
    </row>
    <row r="19994" spans="1:4" hidden="1" x14ac:dyDescent="0.35">
      <c r="A19994" s="3" t="str">
        <f t="shared" si="313"/>
        <v>AEP_44880</v>
      </c>
      <c r="B19994" t="s">
        <v>5</v>
      </c>
      <c r="C19994" s="1">
        <v>44880</v>
      </c>
      <c r="D19994">
        <v>88.400999999999996</v>
      </c>
    </row>
    <row r="19995" spans="1:4" hidden="1" x14ac:dyDescent="0.35">
      <c r="A19995" s="3" t="str">
        <f t="shared" si="313"/>
        <v>AIZ_44880</v>
      </c>
      <c r="B19995" t="s">
        <v>6</v>
      </c>
      <c r="C19995" s="1">
        <v>44880</v>
      </c>
      <c r="D19995">
        <v>123.93300000000001</v>
      </c>
    </row>
    <row r="19996" spans="1:4" hidden="1" x14ac:dyDescent="0.35">
      <c r="A19996" s="3" t="str">
        <f t="shared" si="313"/>
        <v>ALLE_44880</v>
      </c>
      <c r="B19996" t="s">
        <v>7</v>
      </c>
      <c r="C19996" s="1">
        <v>44880</v>
      </c>
      <c r="D19996">
        <v>112.21899999999999</v>
      </c>
    </row>
    <row r="19997" spans="1:4" hidden="1" x14ac:dyDescent="0.35">
      <c r="A19997" s="3" t="str">
        <f t="shared" si="313"/>
        <v>AMAT_44880</v>
      </c>
      <c r="B19997" t="s">
        <v>8</v>
      </c>
      <c r="C19997" s="1">
        <v>44880</v>
      </c>
      <c r="D19997">
        <v>110.19199999999999</v>
      </c>
    </row>
    <row r="19998" spans="1:4" hidden="1" x14ac:dyDescent="0.35">
      <c r="A19998" s="3" t="str">
        <f t="shared" si="313"/>
        <v>AMP_44880</v>
      </c>
      <c r="B19998" t="s">
        <v>9</v>
      </c>
      <c r="C19998" s="1">
        <v>44880</v>
      </c>
      <c r="D19998">
        <v>322.274</v>
      </c>
    </row>
    <row r="19999" spans="1:4" hidden="1" x14ac:dyDescent="0.35">
      <c r="A19999" s="3" t="str">
        <f t="shared" si="313"/>
        <v>AMZN_44880</v>
      </c>
      <c r="B19999" t="s">
        <v>10</v>
      </c>
      <c r="C19999" s="1">
        <v>44880</v>
      </c>
      <c r="D19999">
        <v>98.94</v>
      </c>
    </row>
    <row r="20000" spans="1:4" hidden="1" x14ac:dyDescent="0.35">
      <c r="A20000" s="3" t="str">
        <f t="shared" si="313"/>
        <v>AVB_44880</v>
      </c>
      <c r="B20000" t="s">
        <v>11</v>
      </c>
      <c r="C20000" s="1">
        <v>44880</v>
      </c>
      <c r="D20000">
        <v>167.30199999999999</v>
      </c>
    </row>
    <row r="20001" spans="1:4" hidden="1" x14ac:dyDescent="0.35">
      <c r="A20001" s="3" t="str">
        <f t="shared" si="313"/>
        <v>AVY_44880</v>
      </c>
      <c r="B20001" t="s">
        <v>12</v>
      </c>
      <c r="C20001" s="1">
        <v>44880</v>
      </c>
      <c r="D20001">
        <v>184.554</v>
      </c>
    </row>
    <row r="20002" spans="1:4" hidden="1" x14ac:dyDescent="0.35">
      <c r="A20002" s="3" t="str">
        <f t="shared" si="313"/>
        <v>AXP_44880</v>
      </c>
      <c r="B20002" t="s">
        <v>13</v>
      </c>
      <c r="C20002" s="1">
        <v>44880</v>
      </c>
      <c r="D20002">
        <v>153.358</v>
      </c>
    </row>
    <row r="20003" spans="1:4" hidden="1" x14ac:dyDescent="0.35">
      <c r="A20003" s="3" t="str">
        <f t="shared" si="313"/>
        <v>BDX_44880</v>
      </c>
      <c r="B20003" t="s">
        <v>14</v>
      </c>
      <c r="C20003" s="1">
        <v>44880</v>
      </c>
      <c r="D20003">
        <v>221.54900000000001</v>
      </c>
    </row>
    <row r="20004" spans="1:4" hidden="1" x14ac:dyDescent="0.35">
      <c r="A20004" s="3" t="str">
        <f t="shared" si="313"/>
        <v>BF-B_44880</v>
      </c>
      <c r="B20004" t="s">
        <v>15</v>
      </c>
      <c r="C20004" s="1">
        <v>44880</v>
      </c>
      <c r="D20004">
        <v>69.055000000000007</v>
      </c>
    </row>
    <row r="20005" spans="1:4" hidden="1" x14ac:dyDescent="0.35">
      <c r="A20005" s="3" t="str">
        <f t="shared" si="313"/>
        <v>BMY_44880</v>
      </c>
      <c r="B20005" t="s">
        <v>16</v>
      </c>
      <c r="C20005" s="1">
        <v>44880</v>
      </c>
      <c r="D20005">
        <v>75.680999999999997</v>
      </c>
    </row>
    <row r="20006" spans="1:4" hidden="1" x14ac:dyDescent="0.35">
      <c r="A20006" s="3" t="str">
        <f t="shared" si="313"/>
        <v>BR_44880</v>
      </c>
      <c r="B20006" t="s">
        <v>17</v>
      </c>
      <c r="C20006" s="1">
        <v>44880</v>
      </c>
      <c r="D20006">
        <v>141.88800000000001</v>
      </c>
    </row>
    <row r="20007" spans="1:4" hidden="1" x14ac:dyDescent="0.35">
      <c r="A20007" s="3" t="str">
        <f t="shared" si="313"/>
        <v>CARR_44880</v>
      </c>
      <c r="B20007" t="s">
        <v>18</v>
      </c>
      <c r="C20007" s="1">
        <v>44880</v>
      </c>
      <c r="D20007">
        <v>44.152000000000001</v>
      </c>
    </row>
    <row r="20008" spans="1:4" hidden="1" x14ac:dyDescent="0.35">
      <c r="A20008" s="3" t="str">
        <f t="shared" si="313"/>
        <v>CDW_44880</v>
      </c>
      <c r="B20008" t="s">
        <v>19</v>
      </c>
      <c r="C20008" s="1">
        <v>44880</v>
      </c>
      <c r="D20008">
        <v>184.25200000000001</v>
      </c>
    </row>
    <row r="20009" spans="1:4" hidden="1" x14ac:dyDescent="0.35">
      <c r="A20009" s="3" t="str">
        <f t="shared" si="313"/>
        <v>CE_44880</v>
      </c>
      <c r="B20009" t="s">
        <v>20</v>
      </c>
      <c r="C20009" s="1">
        <v>44880</v>
      </c>
      <c r="D20009">
        <v>102.206</v>
      </c>
    </row>
    <row r="20010" spans="1:4" hidden="1" x14ac:dyDescent="0.35">
      <c r="A20010" s="3" t="str">
        <f t="shared" si="313"/>
        <v>CHTR_44880</v>
      </c>
      <c r="B20010" t="s">
        <v>21</v>
      </c>
      <c r="C20010" s="1">
        <v>44880</v>
      </c>
      <c r="D20010">
        <v>392.09</v>
      </c>
    </row>
    <row r="20011" spans="1:4" hidden="1" x14ac:dyDescent="0.35">
      <c r="A20011" s="3" t="str">
        <f t="shared" si="313"/>
        <v>CNC_44880</v>
      </c>
      <c r="B20011" t="s">
        <v>22</v>
      </c>
      <c r="C20011" s="1">
        <v>44880</v>
      </c>
      <c r="D20011">
        <v>79.67</v>
      </c>
    </row>
    <row r="20012" spans="1:4" hidden="1" x14ac:dyDescent="0.35">
      <c r="A20012" s="3" t="str">
        <f t="shared" si="313"/>
        <v>CNP_44880</v>
      </c>
      <c r="B20012" t="s">
        <v>23</v>
      </c>
      <c r="C20012" s="1">
        <v>44880</v>
      </c>
      <c r="D20012">
        <v>28.762</v>
      </c>
    </row>
    <row r="20013" spans="1:4" hidden="1" x14ac:dyDescent="0.35">
      <c r="A20013" s="3" t="str">
        <f t="shared" si="313"/>
        <v>COP_44880</v>
      </c>
      <c r="B20013" t="s">
        <v>24</v>
      </c>
      <c r="C20013" s="1">
        <v>44880</v>
      </c>
      <c r="D20013">
        <v>132.66800000000001</v>
      </c>
    </row>
    <row r="20014" spans="1:4" hidden="1" x14ac:dyDescent="0.35">
      <c r="A20014" s="3" t="str">
        <f t="shared" si="313"/>
        <v>CTAS_44880</v>
      </c>
      <c r="B20014" t="s">
        <v>25</v>
      </c>
      <c r="C20014" s="1">
        <v>44880</v>
      </c>
      <c r="D20014">
        <v>443.66800000000001</v>
      </c>
    </row>
    <row r="20015" spans="1:4" hidden="1" x14ac:dyDescent="0.35">
      <c r="A20015" s="3" t="str">
        <f t="shared" si="313"/>
        <v>CZR_44880</v>
      </c>
      <c r="B20015" t="s">
        <v>26</v>
      </c>
      <c r="C20015" s="1">
        <v>44880</v>
      </c>
      <c r="D20015">
        <v>54.3</v>
      </c>
    </row>
    <row r="20016" spans="1:4" hidden="1" x14ac:dyDescent="0.35">
      <c r="A20016" s="3" t="str">
        <f t="shared" si="313"/>
        <v>DG_44880</v>
      </c>
      <c r="B20016" t="s">
        <v>27</v>
      </c>
      <c r="C20016" s="1">
        <v>44880</v>
      </c>
      <c r="D20016">
        <v>256.69</v>
      </c>
    </row>
    <row r="20017" spans="1:4" hidden="1" x14ac:dyDescent="0.35">
      <c r="A20017" s="3" t="str">
        <f t="shared" si="313"/>
        <v>DPZ_44880</v>
      </c>
      <c r="B20017" t="s">
        <v>28</v>
      </c>
      <c r="C20017" s="1">
        <v>44880</v>
      </c>
      <c r="D20017">
        <v>365.625</v>
      </c>
    </row>
    <row r="20018" spans="1:4" x14ac:dyDescent="0.35">
      <c r="A20018" s="3" t="str">
        <f t="shared" si="313"/>
        <v>DRE_44880</v>
      </c>
      <c r="B20018" t="s">
        <v>29</v>
      </c>
      <c r="C20018" s="1">
        <v>44880</v>
      </c>
      <c r="D20018">
        <v>48.2</v>
      </c>
    </row>
    <row r="20019" spans="1:4" hidden="1" x14ac:dyDescent="0.35">
      <c r="A20019" s="3" t="str">
        <f t="shared" si="313"/>
        <v>DXC_44880</v>
      </c>
      <c r="B20019" t="s">
        <v>30</v>
      </c>
      <c r="C20019" s="1">
        <v>44880</v>
      </c>
      <c r="D20019">
        <v>28.61</v>
      </c>
    </row>
    <row r="20020" spans="1:4" hidden="1" x14ac:dyDescent="0.35">
      <c r="A20020" s="3" t="str">
        <f t="shared" si="313"/>
        <v>EWA_44880</v>
      </c>
      <c r="B20020" t="s">
        <v>31</v>
      </c>
      <c r="C20020" s="1">
        <v>44880</v>
      </c>
      <c r="D20020">
        <v>22.456</v>
      </c>
    </row>
    <row r="20021" spans="1:4" hidden="1" x14ac:dyDescent="0.35">
      <c r="A20021" s="3" t="str">
        <f t="shared" si="313"/>
        <v>EWC_44880</v>
      </c>
      <c r="B20021" t="s">
        <v>32</v>
      </c>
      <c r="C20021" s="1">
        <v>44880</v>
      </c>
      <c r="D20021">
        <v>34.307000000000002</v>
      </c>
    </row>
    <row r="20022" spans="1:4" hidden="1" x14ac:dyDescent="0.35">
      <c r="A20022" s="3" t="str">
        <f t="shared" si="313"/>
        <v>EWG_44880</v>
      </c>
      <c r="B20022" t="s">
        <v>33</v>
      </c>
      <c r="C20022" s="1">
        <v>44880</v>
      </c>
      <c r="D20022">
        <v>24.742000000000001</v>
      </c>
    </row>
    <row r="20023" spans="1:4" hidden="1" x14ac:dyDescent="0.35">
      <c r="A20023" s="3" t="str">
        <f t="shared" si="313"/>
        <v>EWH_44880</v>
      </c>
      <c r="B20023" t="s">
        <v>34</v>
      </c>
      <c r="C20023" s="1">
        <v>44880</v>
      </c>
      <c r="D20023">
        <v>19.489000000000001</v>
      </c>
    </row>
    <row r="20024" spans="1:4" hidden="1" x14ac:dyDescent="0.35">
      <c r="A20024" s="3" t="str">
        <f t="shared" si="313"/>
        <v>EWJ_44880</v>
      </c>
      <c r="B20024" t="s">
        <v>35</v>
      </c>
      <c r="C20024" s="1">
        <v>44880</v>
      </c>
      <c r="D20024">
        <v>54.427</v>
      </c>
    </row>
    <row r="20025" spans="1:4" hidden="1" x14ac:dyDescent="0.35">
      <c r="A20025" s="3" t="str">
        <f t="shared" si="313"/>
        <v>EWL_44880</v>
      </c>
      <c r="B20025" t="s">
        <v>36</v>
      </c>
      <c r="C20025" s="1">
        <v>44880</v>
      </c>
      <c r="D20025">
        <v>42.35</v>
      </c>
    </row>
    <row r="20026" spans="1:4" hidden="1" x14ac:dyDescent="0.35">
      <c r="A20026" s="3" t="str">
        <f t="shared" si="313"/>
        <v>EWQ_44880</v>
      </c>
      <c r="B20026" t="s">
        <v>37</v>
      </c>
      <c r="C20026" s="1">
        <v>44880</v>
      </c>
      <c r="D20026">
        <v>32.551000000000002</v>
      </c>
    </row>
    <row r="20027" spans="1:4" hidden="1" x14ac:dyDescent="0.35">
      <c r="A20027" s="3" t="str">
        <f t="shared" si="313"/>
        <v>EWT_44880</v>
      </c>
      <c r="B20027" t="s">
        <v>38</v>
      </c>
      <c r="C20027" s="1">
        <v>44880</v>
      </c>
      <c r="D20027">
        <v>41.94</v>
      </c>
    </row>
    <row r="20028" spans="1:4" hidden="1" x14ac:dyDescent="0.35">
      <c r="A20028" s="3" t="str">
        <f t="shared" si="313"/>
        <v>EWU_44880</v>
      </c>
      <c r="B20028" t="s">
        <v>39</v>
      </c>
      <c r="C20028" s="1">
        <v>44880</v>
      </c>
      <c r="D20028">
        <v>29.472999999999999</v>
      </c>
    </row>
    <row r="20029" spans="1:4" hidden="1" x14ac:dyDescent="0.35">
      <c r="A20029" s="3" t="str">
        <f t="shared" si="313"/>
        <v>EWY_44880</v>
      </c>
      <c r="B20029" t="s">
        <v>40</v>
      </c>
      <c r="C20029" s="1">
        <v>44880</v>
      </c>
      <c r="D20029">
        <v>59.637</v>
      </c>
    </row>
    <row r="20030" spans="1:4" hidden="1" x14ac:dyDescent="0.35">
      <c r="A20030" s="3" t="str">
        <f t="shared" si="313"/>
        <v>EWZ_44880</v>
      </c>
      <c r="B20030" t="s">
        <v>41</v>
      </c>
      <c r="C20030" s="1">
        <v>44880</v>
      </c>
      <c r="D20030">
        <v>28.773</v>
      </c>
    </row>
    <row r="20031" spans="1:4" hidden="1" x14ac:dyDescent="0.35">
      <c r="A20031" s="3" t="str">
        <f t="shared" si="313"/>
        <v>FTV_44880</v>
      </c>
      <c r="B20031" t="s">
        <v>43</v>
      </c>
      <c r="C20031" s="1">
        <v>44880</v>
      </c>
      <c r="D20031">
        <v>66.668999999999997</v>
      </c>
    </row>
    <row r="20032" spans="1:4" hidden="1" x14ac:dyDescent="0.35">
      <c r="A20032" s="3" t="str">
        <f t="shared" si="313"/>
        <v>GOOG_44880</v>
      </c>
      <c r="B20032" t="s">
        <v>44</v>
      </c>
      <c r="C20032" s="1">
        <v>44880</v>
      </c>
      <c r="D20032">
        <v>98.72</v>
      </c>
    </row>
    <row r="20033" spans="1:4" hidden="1" x14ac:dyDescent="0.35">
      <c r="A20033" s="3" t="str">
        <f t="shared" si="313"/>
        <v>GPC_44880</v>
      </c>
      <c r="B20033" t="s">
        <v>45</v>
      </c>
      <c r="C20033" s="1">
        <v>44880</v>
      </c>
      <c r="D20033">
        <v>180.54400000000001</v>
      </c>
    </row>
    <row r="20034" spans="1:4" hidden="1" x14ac:dyDescent="0.35">
      <c r="A20034" s="3" t="str">
        <f t="shared" ref="A20034:A20097" si="314">CONCATENATE(B20034,"_",C20034)</f>
        <v>GSG_44880</v>
      </c>
      <c r="B20034" t="s">
        <v>46</v>
      </c>
      <c r="C20034" s="1">
        <v>44880</v>
      </c>
      <c r="D20034">
        <v>22.31</v>
      </c>
    </row>
    <row r="20035" spans="1:4" hidden="1" x14ac:dyDescent="0.35">
      <c r="A20035" s="3" t="str">
        <f t="shared" si="314"/>
        <v>HIG_44880</v>
      </c>
      <c r="B20035" t="s">
        <v>47</v>
      </c>
      <c r="C20035" s="1">
        <v>44880</v>
      </c>
      <c r="D20035">
        <v>72.471999999999994</v>
      </c>
    </row>
    <row r="20036" spans="1:4" hidden="1" x14ac:dyDescent="0.35">
      <c r="A20036" s="3" t="str">
        <f t="shared" si="314"/>
        <v>HIGH.L_44880</v>
      </c>
      <c r="B20036" t="s">
        <v>48</v>
      </c>
      <c r="C20036" s="1">
        <v>44880</v>
      </c>
      <c r="D20036">
        <v>5.0140000000000002</v>
      </c>
    </row>
    <row r="20037" spans="1:4" hidden="1" x14ac:dyDescent="0.35">
      <c r="A20037" s="3" t="str">
        <f t="shared" si="314"/>
        <v>HST_44880</v>
      </c>
      <c r="B20037" t="s">
        <v>49</v>
      </c>
      <c r="C20037" s="1">
        <v>44880</v>
      </c>
      <c r="D20037">
        <v>18.419</v>
      </c>
    </row>
    <row r="20038" spans="1:4" hidden="1" x14ac:dyDescent="0.35">
      <c r="A20038" s="3" t="str">
        <f t="shared" si="314"/>
        <v>HYG_44880</v>
      </c>
      <c r="B20038" t="s">
        <v>50</v>
      </c>
      <c r="C20038" s="1">
        <v>44880</v>
      </c>
      <c r="D20038">
        <v>73.489999999999995</v>
      </c>
    </row>
    <row r="20039" spans="1:4" hidden="1" x14ac:dyDescent="0.35">
      <c r="A20039" s="3" t="str">
        <f t="shared" si="314"/>
        <v>IAU_44880</v>
      </c>
      <c r="B20039" t="s">
        <v>51</v>
      </c>
      <c r="C20039" s="1">
        <v>44880</v>
      </c>
      <c r="D20039">
        <v>33.74</v>
      </c>
    </row>
    <row r="20040" spans="1:4" hidden="1" x14ac:dyDescent="0.35">
      <c r="A20040" s="3" t="str">
        <f t="shared" si="314"/>
        <v>ICLN_44880</v>
      </c>
      <c r="B20040" t="s">
        <v>52</v>
      </c>
      <c r="C20040" s="1">
        <v>44880</v>
      </c>
      <c r="D20040">
        <v>20.603999999999999</v>
      </c>
    </row>
    <row r="20041" spans="1:4" hidden="1" x14ac:dyDescent="0.35">
      <c r="A20041" s="3" t="str">
        <f t="shared" si="314"/>
        <v>IEAA.L_44880</v>
      </c>
      <c r="B20041" t="s">
        <v>53</v>
      </c>
      <c r="C20041" s="1">
        <v>44880</v>
      </c>
      <c r="D20041">
        <v>4.6449999999999996</v>
      </c>
    </row>
    <row r="20042" spans="1:4" hidden="1" x14ac:dyDescent="0.35">
      <c r="A20042" s="3" t="str">
        <f t="shared" si="314"/>
        <v>IEF_44880</v>
      </c>
      <c r="B20042" t="s">
        <v>54</v>
      </c>
      <c r="C20042" s="1">
        <v>44880</v>
      </c>
      <c r="D20042">
        <v>96.027000000000001</v>
      </c>
    </row>
    <row r="20043" spans="1:4" hidden="1" x14ac:dyDescent="0.35">
      <c r="A20043" s="3" t="str">
        <f t="shared" si="314"/>
        <v>IEFM.L_44880</v>
      </c>
      <c r="B20043" t="s">
        <v>55</v>
      </c>
      <c r="C20043" s="1">
        <v>44880</v>
      </c>
      <c r="D20043">
        <v>732.6</v>
      </c>
    </row>
    <row r="20044" spans="1:4" hidden="1" x14ac:dyDescent="0.35">
      <c r="A20044" s="3" t="str">
        <f t="shared" si="314"/>
        <v>IEMG_44880</v>
      </c>
      <c r="B20044" t="s">
        <v>56</v>
      </c>
      <c r="C20044" s="1">
        <v>44880</v>
      </c>
      <c r="D20044">
        <v>47.052999999999997</v>
      </c>
    </row>
    <row r="20045" spans="1:4" hidden="1" x14ac:dyDescent="0.35">
      <c r="A20045" s="3" t="str">
        <f t="shared" si="314"/>
        <v>IEUS_44880</v>
      </c>
      <c r="B20045" t="s">
        <v>57</v>
      </c>
      <c r="C20045" s="1">
        <v>44880</v>
      </c>
      <c r="D20045">
        <v>49.241999999999997</v>
      </c>
    </row>
    <row r="20046" spans="1:4" hidden="1" x14ac:dyDescent="0.35">
      <c r="A20046" s="3" t="str">
        <f t="shared" si="314"/>
        <v>IEVL.L_44880</v>
      </c>
      <c r="B20046" t="s">
        <v>58</v>
      </c>
      <c r="C20046" s="1">
        <v>44880</v>
      </c>
      <c r="D20046">
        <v>7.0549999999999997</v>
      </c>
    </row>
    <row r="20047" spans="1:4" hidden="1" x14ac:dyDescent="0.35">
      <c r="A20047" s="3" t="str">
        <f t="shared" si="314"/>
        <v>IGF_44880</v>
      </c>
      <c r="B20047" t="s">
        <v>59</v>
      </c>
      <c r="C20047" s="1">
        <v>44880</v>
      </c>
      <c r="D20047">
        <v>45.856000000000002</v>
      </c>
    </row>
    <row r="20048" spans="1:4" hidden="1" x14ac:dyDescent="0.35">
      <c r="A20048" s="3" t="str">
        <f t="shared" si="314"/>
        <v>INDA_44880</v>
      </c>
      <c r="B20048" t="s">
        <v>60</v>
      </c>
      <c r="C20048" s="1">
        <v>44880</v>
      </c>
      <c r="D20048">
        <v>43.66</v>
      </c>
    </row>
    <row r="20049" spans="1:4" hidden="1" x14ac:dyDescent="0.35">
      <c r="A20049" s="3" t="str">
        <f t="shared" si="314"/>
        <v>IUMO.L_44880</v>
      </c>
      <c r="B20049" t="s">
        <v>61</v>
      </c>
      <c r="C20049" s="1">
        <v>44880</v>
      </c>
      <c r="D20049">
        <v>10.355</v>
      </c>
    </row>
    <row r="20050" spans="1:4" hidden="1" x14ac:dyDescent="0.35">
      <c r="A20050" s="3" t="str">
        <f t="shared" si="314"/>
        <v>IUVL.L_44880</v>
      </c>
      <c r="B20050" t="s">
        <v>62</v>
      </c>
      <c r="C20050" s="1">
        <v>44880</v>
      </c>
      <c r="D20050">
        <v>8.5250000000000004</v>
      </c>
    </row>
    <row r="20051" spans="1:4" hidden="1" x14ac:dyDescent="0.35">
      <c r="A20051" s="3" t="str">
        <f t="shared" si="314"/>
        <v>IVV_44880</v>
      </c>
      <c r="B20051" t="s">
        <v>63</v>
      </c>
      <c r="C20051" s="1">
        <v>44880</v>
      </c>
      <c r="D20051">
        <v>398.45800000000003</v>
      </c>
    </row>
    <row r="20052" spans="1:4" hidden="1" x14ac:dyDescent="0.35">
      <c r="A20052" s="3" t="str">
        <f t="shared" si="314"/>
        <v>IWM_44880</v>
      </c>
      <c r="B20052" t="s">
        <v>64</v>
      </c>
      <c r="C20052" s="1">
        <v>44880</v>
      </c>
      <c r="D20052">
        <v>186.68899999999999</v>
      </c>
    </row>
    <row r="20053" spans="1:4" hidden="1" x14ac:dyDescent="0.35">
      <c r="A20053" s="3" t="str">
        <f t="shared" si="314"/>
        <v>IXN_44880</v>
      </c>
      <c r="B20053" t="s">
        <v>65</v>
      </c>
      <c r="C20053" s="1">
        <v>44880</v>
      </c>
      <c r="D20053">
        <v>48.162999999999997</v>
      </c>
    </row>
    <row r="20054" spans="1:4" hidden="1" x14ac:dyDescent="0.35">
      <c r="A20054" s="3" t="str">
        <f t="shared" si="314"/>
        <v>JPEA.L_44880</v>
      </c>
      <c r="B20054" t="s">
        <v>66</v>
      </c>
      <c r="C20054" s="1">
        <v>44880</v>
      </c>
      <c r="D20054">
        <v>4.7919999999999998</v>
      </c>
    </row>
    <row r="20055" spans="1:4" hidden="1" x14ac:dyDescent="0.35">
      <c r="A20055" s="3" t="str">
        <f t="shared" si="314"/>
        <v>JPM_44880</v>
      </c>
      <c r="B20055" t="s">
        <v>67</v>
      </c>
      <c r="C20055" s="1">
        <v>44880</v>
      </c>
      <c r="D20055">
        <v>131.965</v>
      </c>
    </row>
    <row r="20056" spans="1:4" hidden="1" x14ac:dyDescent="0.35">
      <c r="A20056" s="3" t="str">
        <f t="shared" si="314"/>
        <v>KR_44880</v>
      </c>
      <c r="B20056" t="s">
        <v>68</v>
      </c>
      <c r="C20056" s="1">
        <v>44880</v>
      </c>
      <c r="D20056">
        <v>46.597999999999999</v>
      </c>
    </row>
    <row r="20057" spans="1:4" hidden="1" x14ac:dyDescent="0.35">
      <c r="A20057" s="3" t="str">
        <f t="shared" si="314"/>
        <v>LQD_44880</v>
      </c>
      <c r="B20057" t="s">
        <v>69</v>
      </c>
      <c r="C20057" s="1">
        <v>44880</v>
      </c>
      <c r="D20057">
        <v>104.84699999999999</v>
      </c>
    </row>
    <row r="20058" spans="1:4" hidden="1" x14ac:dyDescent="0.35">
      <c r="A20058" s="3" t="str">
        <f t="shared" si="314"/>
        <v>MCHI_44880</v>
      </c>
      <c r="B20058" t="s">
        <v>70</v>
      </c>
      <c r="C20058" s="1">
        <v>44880</v>
      </c>
      <c r="D20058">
        <v>44.643000000000001</v>
      </c>
    </row>
    <row r="20059" spans="1:4" hidden="1" x14ac:dyDescent="0.35">
      <c r="A20059" s="3" t="str">
        <f t="shared" si="314"/>
        <v>META_44880</v>
      </c>
      <c r="B20059" t="s">
        <v>144</v>
      </c>
      <c r="C20059" s="1">
        <v>44880</v>
      </c>
      <c r="D20059">
        <v>117.08</v>
      </c>
    </row>
    <row r="20060" spans="1:4" hidden="1" x14ac:dyDescent="0.35">
      <c r="A20060" s="3" t="str">
        <f t="shared" si="314"/>
        <v>MVEU.L_44880</v>
      </c>
      <c r="B20060" t="s">
        <v>71</v>
      </c>
      <c r="C20060" s="1">
        <v>44880</v>
      </c>
      <c r="D20060">
        <v>50.104999999999997</v>
      </c>
    </row>
    <row r="20061" spans="1:4" hidden="1" x14ac:dyDescent="0.35">
      <c r="A20061" s="3" t="str">
        <f t="shared" si="314"/>
        <v>OGN_44880</v>
      </c>
      <c r="B20061" t="s">
        <v>72</v>
      </c>
      <c r="C20061" s="1">
        <v>44880</v>
      </c>
      <c r="D20061">
        <v>24.88</v>
      </c>
    </row>
    <row r="20062" spans="1:4" hidden="1" x14ac:dyDescent="0.35">
      <c r="A20062" s="3" t="str">
        <f t="shared" si="314"/>
        <v>PG_44880</v>
      </c>
      <c r="B20062" t="s">
        <v>73</v>
      </c>
      <c r="C20062" s="1">
        <v>44880</v>
      </c>
      <c r="D20062">
        <v>139.614</v>
      </c>
    </row>
    <row r="20063" spans="1:4" hidden="1" x14ac:dyDescent="0.35">
      <c r="A20063" s="3" t="str">
        <f t="shared" si="314"/>
        <v>PPL_44880</v>
      </c>
      <c r="B20063" t="s">
        <v>74</v>
      </c>
      <c r="C20063" s="1">
        <v>44880</v>
      </c>
      <c r="D20063">
        <v>27.277000000000001</v>
      </c>
    </row>
    <row r="20064" spans="1:4" hidden="1" x14ac:dyDescent="0.35">
      <c r="A20064" s="3" t="str">
        <f t="shared" si="314"/>
        <v>PRU_44880</v>
      </c>
      <c r="B20064" t="s">
        <v>75</v>
      </c>
      <c r="C20064" s="1">
        <v>44880</v>
      </c>
      <c r="D20064">
        <v>106.70399999999999</v>
      </c>
    </row>
    <row r="20065" spans="1:4" hidden="1" x14ac:dyDescent="0.35">
      <c r="A20065" s="3" t="str">
        <f t="shared" si="314"/>
        <v>PYPL_44880</v>
      </c>
      <c r="B20065" t="s">
        <v>76</v>
      </c>
      <c r="C20065" s="1">
        <v>44880</v>
      </c>
      <c r="D20065">
        <v>89.86</v>
      </c>
    </row>
    <row r="20066" spans="1:4" hidden="1" x14ac:dyDescent="0.35">
      <c r="A20066" s="3" t="str">
        <f t="shared" si="314"/>
        <v>RE_44880</v>
      </c>
      <c r="B20066" t="s">
        <v>77</v>
      </c>
      <c r="C20066" s="1">
        <v>44880</v>
      </c>
      <c r="D20066">
        <v>314.60000000000002</v>
      </c>
    </row>
    <row r="20067" spans="1:4" hidden="1" x14ac:dyDescent="0.35">
      <c r="A20067" s="3" t="str">
        <f t="shared" si="314"/>
        <v>REET_44880</v>
      </c>
      <c r="B20067" t="s">
        <v>78</v>
      </c>
      <c r="C20067" s="1">
        <v>44880</v>
      </c>
      <c r="D20067">
        <v>23.03</v>
      </c>
    </row>
    <row r="20068" spans="1:4" hidden="1" x14ac:dyDescent="0.35">
      <c r="A20068" s="3" t="str">
        <f t="shared" si="314"/>
        <v>ROL_44880</v>
      </c>
      <c r="B20068" t="s">
        <v>79</v>
      </c>
      <c r="C20068" s="1">
        <v>44880</v>
      </c>
      <c r="D20068">
        <v>41.317999999999998</v>
      </c>
    </row>
    <row r="20069" spans="1:4" hidden="1" x14ac:dyDescent="0.35">
      <c r="A20069" s="3" t="str">
        <f t="shared" si="314"/>
        <v>ROST_44880</v>
      </c>
      <c r="B20069" t="s">
        <v>80</v>
      </c>
      <c r="C20069" s="1">
        <v>44880</v>
      </c>
      <c r="D20069">
        <v>97.545000000000002</v>
      </c>
    </row>
    <row r="20070" spans="1:4" hidden="1" x14ac:dyDescent="0.35">
      <c r="A20070" s="3" t="str">
        <f t="shared" si="314"/>
        <v>SEGA.L_44880</v>
      </c>
      <c r="B20070" t="s">
        <v>81</v>
      </c>
      <c r="C20070" s="1">
        <v>44880</v>
      </c>
      <c r="D20070">
        <v>95.32</v>
      </c>
    </row>
    <row r="20071" spans="1:4" hidden="1" x14ac:dyDescent="0.35">
      <c r="A20071" s="3" t="str">
        <f t="shared" si="314"/>
        <v>SHY_44880</v>
      </c>
      <c r="B20071" t="s">
        <v>82</v>
      </c>
      <c r="C20071" s="1">
        <v>44880</v>
      </c>
      <c r="D20071">
        <v>80.754000000000005</v>
      </c>
    </row>
    <row r="20072" spans="1:4" hidden="1" x14ac:dyDescent="0.35">
      <c r="A20072" s="3" t="str">
        <f t="shared" si="314"/>
        <v>SLV_44880</v>
      </c>
      <c r="B20072" t="s">
        <v>83</v>
      </c>
      <c r="C20072" s="1">
        <v>44880</v>
      </c>
      <c r="D20072">
        <v>19.88</v>
      </c>
    </row>
    <row r="20073" spans="1:4" hidden="1" x14ac:dyDescent="0.35">
      <c r="A20073" s="3" t="str">
        <f t="shared" si="314"/>
        <v>SPMV.L_44880</v>
      </c>
      <c r="B20073" t="s">
        <v>84</v>
      </c>
      <c r="C20073" s="1">
        <v>44880</v>
      </c>
      <c r="D20073">
        <v>75.34</v>
      </c>
    </row>
    <row r="20074" spans="1:4" hidden="1" x14ac:dyDescent="0.35">
      <c r="A20074" s="3" t="str">
        <f t="shared" si="314"/>
        <v>TLT_44880</v>
      </c>
      <c r="B20074" t="s">
        <v>85</v>
      </c>
      <c r="C20074" s="1">
        <v>44880</v>
      </c>
      <c r="D20074">
        <v>98.501000000000005</v>
      </c>
    </row>
    <row r="20075" spans="1:4" hidden="1" x14ac:dyDescent="0.35">
      <c r="A20075" s="3" t="str">
        <f t="shared" si="314"/>
        <v>UNH_44880</v>
      </c>
      <c r="B20075" t="s">
        <v>86</v>
      </c>
      <c r="C20075" s="1">
        <v>44880</v>
      </c>
      <c r="D20075">
        <v>501.464</v>
      </c>
    </row>
    <row r="20076" spans="1:4" hidden="1" x14ac:dyDescent="0.35">
      <c r="A20076" s="3" t="str">
        <f t="shared" si="314"/>
        <v>URI_44880</v>
      </c>
      <c r="B20076" t="s">
        <v>87</v>
      </c>
      <c r="C20076" s="1">
        <v>44880</v>
      </c>
      <c r="D20076">
        <v>353.733</v>
      </c>
    </row>
    <row r="20077" spans="1:4" hidden="1" x14ac:dyDescent="0.35">
      <c r="A20077" s="3" t="str">
        <f t="shared" si="314"/>
        <v>V_44880</v>
      </c>
      <c r="B20077" t="s">
        <v>88</v>
      </c>
      <c r="C20077" s="1">
        <v>44880</v>
      </c>
      <c r="D20077">
        <v>209.58</v>
      </c>
    </row>
    <row r="20078" spans="1:4" hidden="1" x14ac:dyDescent="0.35">
      <c r="A20078" s="3" t="str">
        <f t="shared" si="314"/>
        <v>VRSK_44880</v>
      </c>
      <c r="B20078" t="s">
        <v>89</v>
      </c>
      <c r="C20078" s="1">
        <v>44880</v>
      </c>
      <c r="D20078">
        <v>176.703</v>
      </c>
    </row>
    <row r="20079" spans="1:4" hidden="1" x14ac:dyDescent="0.35">
      <c r="A20079" s="3" t="str">
        <f t="shared" si="314"/>
        <v>VXX_44880</v>
      </c>
      <c r="B20079" t="s">
        <v>90</v>
      </c>
      <c r="C20079" s="1">
        <v>44880</v>
      </c>
      <c r="D20079">
        <v>17.2</v>
      </c>
    </row>
    <row r="20080" spans="1:4" hidden="1" x14ac:dyDescent="0.35">
      <c r="A20080" s="3" t="str">
        <f t="shared" si="314"/>
        <v>WRK_44880</v>
      </c>
      <c r="B20080" t="s">
        <v>91</v>
      </c>
      <c r="C20080" s="1">
        <v>44880</v>
      </c>
      <c r="D20080">
        <v>36.314</v>
      </c>
    </row>
    <row r="20081" spans="1:4" hidden="1" x14ac:dyDescent="0.35">
      <c r="A20081" s="3" t="str">
        <f t="shared" si="314"/>
        <v>XLB_44880</v>
      </c>
      <c r="B20081" t="s">
        <v>92</v>
      </c>
      <c r="C20081" s="1">
        <v>44880</v>
      </c>
      <c r="D20081">
        <v>80.498000000000005</v>
      </c>
    </row>
    <row r="20082" spans="1:4" hidden="1" x14ac:dyDescent="0.35">
      <c r="A20082" s="3" t="str">
        <f t="shared" si="314"/>
        <v>XLC_44880</v>
      </c>
      <c r="B20082" t="s">
        <v>93</v>
      </c>
      <c r="C20082" s="1">
        <v>44880</v>
      </c>
      <c r="D20082">
        <v>50.436</v>
      </c>
    </row>
    <row r="20083" spans="1:4" hidden="1" x14ac:dyDescent="0.35">
      <c r="A20083" s="3" t="str">
        <f t="shared" si="314"/>
        <v>XLE_44880</v>
      </c>
      <c r="B20083" t="s">
        <v>94</v>
      </c>
      <c r="C20083" s="1">
        <v>44880</v>
      </c>
      <c r="D20083">
        <v>93.120999999999995</v>
      </c>
    </row>
    <row r="20084" spans="1:4" hidden="1" x14ac:dyDescent="0.35">
      <c r="A20084" s="3" t="str">
        <f t="shared" si="314"/>
        <v>XLF_44880</v>
      </c>
      <c r="B20084" t="s">
        <v>95</v>
      </c>
      <c r="C20084" s="1">
        <v>44880</v>
      </c>
      <c r="D20084">
        <v>35.22</v>
      </c>
    </row>
    <row r="20085" spans="1:4" hidden="1" x14ac:dyDescent="0.35">
      <c r="A20085" s="3" t="str">
        <f t="shared" si="314"/>
        <v>XLI_44880</v>
      </c>
      <c r="B20085" t="s">
        <v>96</v>
      </c>
      <c r="C20085" s="1">
        <v>44880</v>
      </c>
      <c r="D20085">
        <v>99.126999999999995</v>
      </c>
    </row>
    <row r="20086" spans="1:4" hidden="1" x14ac:dyDescent="0.35">
      <c r="A20086" s="3" t="str">
        <f t="shared" si="314"/>
        <v>XLK_44880</v>
      </c>
      <c r="B20086" t="s">
        <v>97</v>
      </c>
      <c r="C20086" s="1">
        <v>44880</v>
      </c>
      <c r="D20086">
        <v>133.21700000000001</v>
      </c>
    </row>
    <row r="20087" spans="1:4" hidden="1" x14ac:dyDescent="0.35">
      <c r="A20087" s="3" t="str">
        <f t="shared" si="314"/>
        <v>XLP_44880</v>
      </c>
      <c r="B20087" t="s">
        <v>98</v>
      </c>
      <c r="C20087" s="1">
        <v>44880</v>
      </c>
      <c r="D20087">
        <v>73.025999999999996</v>
      </c>
    </row>
    <row r="20088" spans="1:4" hidden="1" x14ac:dyDescent="0.35">
      <c r="A20088" s="3" t="str">
        <f t="shared" si="314"/>
        <v>XLU_44880</v>
      </c>
      <c r="B20088" t="s">
        <v>99</v>
      </c>
      <c r="C20088" s="1">
        <v>44880</v>
      </c>
      <c r="D20088">
        <v>67.457999999999998</v>
      </c>
    </row>
    <row r="20089" spans="1:4" hidden="1" x14ac:dyDescent="0.35">
      <c r="A20089" s="3" t="str">
        <f t="shared" si="314"/>
        <v>XLV_44880</v>
      </c>
      <c r="B20089" t="s">
        <v>100</v>
      </c>
      <c r="C20089" s="1">
        <v>44880</v>
      </c>
      <c r="D20089">
        <v>132.53399999999999</v>
      </c>
    </row>
    <row r="20090" spans="1:4" hidden="1" x14ac:dyDescent="0.35">
      <c r="A20090" s="3" t="str">
        <f t="shared" si="314"/>
        <v>XLY_44880</v>
      </c>
      <c r="B20090" t="s">
        <v>101</v>
      </c>
      <c r="C20090" s="1">
        <v>44880</v>
      </c>
      <c r="D20090">
        <v>144.345</v>
      </c>
    </row>
    <row r="20091" spans="1:4" hidden="1" x14ac:dyDescent="0.35">
      <c r="A20091" s="3" t="str">
        <f t="shared" si="314"/>
        <v>XOM_44880</v>
      </c>
      <c r="B20091" t="s">
        <v>102</v>
      </c>
      <c r="C20091" s="1">
        <v>44880</v>
      </c>
      <c r="D20091">
        <v>113.258</v>
      </c>
    </row>
    <row r="20092" spans="1:4" hidden="1" x14ac:dyDescent="0.35">
      <c r="A20092" s="3" t="str">
        <f t="shared" si="314"/>
        <v>ABBV_44881</v>
      </c>
      <c r="B20092" t="s">
        <v>3</v>
      </c>
      <c r="C20092" s="1">
        <v>44881</v>
      </c>
      <c r="D20092">
        <v>150.44</v>
      </c>
    </row>
    <row r="20093" spans="1:4" hidden="1" x14ac:dyDescent="0.35">
      <c r="A20093" s="3" t="str">
        <f t="shared" si="314"/>
        <v>ACN_44881</v>
      </c>
      <c r="B20093" t="s">
        <v>4</v>
      </c>
      <c r="C20093" s="1">
        <v>44881</v>
      </c>
      <c r="D20093">
        <v>290.322</v>
      </c>
    </row>
    <row r="20094" spans="1:4" hidden="1" x14ac:dyDescent="0.35">
      <c r="A20094" s="3" t="str">
        <f t="shared" si="314"/>
        <v>AEP_44881</v>
      </c>
      <c r="B20094" t="s">
        <v>5</v>
      </c>
      <c r="C20094" s="1">
        <v>44881</v>
      </c>
      <c r="D20094">
        <v>88.915999999999997</v>
      </c>
    </row>
    <row r="20095" spans="1:4" hidden="1" x14ac:dyDescent="0.35">
      <c r="A20095" s="3" t="str">
        <f t="shared" si="314"/>
        <v>AIZ_44881</v>
      </c>
      <c r="B20095" t="s">
        <v>6</v>
      </c>
      <c r="C20095" s="1">
        <v>44881</v>
      </c>
      <c r="D20095">
        <v>125.06699999999999</v>
      </c>
    </row>
    <row r="20096" spans="1:4" hidden="1" x14ac:dyDescent="0.35">
      <c r="A20096" s="3" t="str">
        <f t="shared" si="314"/>
        <v>ALLE_44881</v>
      </c>
      <c r="B20096" t="s">
        <v>7</v>
      </c>
      <c r="C20096" s="1">
        <v>44881</v>
      </c>
      <c r="D20096">
        <v>110.63500000000001</v>
      </c>
    </row>
    <row r="20097" spans="1:4" hidden="1" x14ac:dyDescent="0.35">
      <c r="A20097" s="3" t="str">
        <f t="shared" si="314"/>
        <v>AMAT_44881</v>
      </c>
      <c r="B20097" t="s">
        <v>8</v>
      </c>
      <c r="C20097" s="1">
        <v>44881</v>
      </c>
      <c r="D20097">
        <v>103.967</v>
      </c>
    </row>
    <row r="20098" spans="1:4" hidden="1" x14ac:dyDescent="0.35">
      <c r="A20098" s="3" t="str">
        <f t="shared" ref="A20098:A20161" si="315">CONCATENATE(B20098,"_",C20098)</f>
        <v>AMP_44881</v>
      </c>
      <c r="B20098" t="s">
        <v>9</v>
      </c>
      <c r="C20098" s="1">
        <v>44881</v>
      </c>
      <c r="D20098">
        <v>319.58300000000003</v>
      </c>
    </row>
    <row r="20099" spans="1:4" hidden="1" x14ac:dyDescent="0.35">
      <c r="A20099" s="3" t="str">
        <f t="shared" si="315"/>
        <v>AMZN_44881</v>
      </c>
      <c r="B20099" t="s">
        <v>10</v>
      </c>
      <c r="C20099" s="1">
        <v>44881</v>
      </c>
      <c r="D20099">
        <v>97.12</v>
      </c>
    </row>
    <row r="20100" spans="1:4" hidden="1" x14ac:dyDescent="0.35">
      <c r="A20100" s="3" t="str">
        <f t="shared" si="315"/>
        <v>AVB_44881</v>
      </c>
      <c r="B20100" t="s">
        <v>11</v>
      </c>
      <c r="C20100" s="1">
        <v>44881</v>
      </c>
      <c r="D20100">
        <v>164.441</v>
      </c>
    </row>
    <row r="20101" spans="1:4" hidden="1" x14ac:dyDescent="0.35">
      <c r="A20101" s="3" t="str">
        <f t="shared" si="315"/>
        <v>AVY_44881</v>
      </c>
      <c r="B20101" t="s">
        <v>12</v>
      </c>
      <c r="C20101" s="1">
        <v>44881</v>
      </c>
      <c r="D20101">
        <v>185.81899999999999</v>
      </c>
    </row>
    <row r="20102" spans="1:4" hidden="1" x14ac:dyDescent="0.35">
      <c r="A20102" s="3" t="str">
        <f t="shared" si="315"/>
        <v>AXP_44881</v>
      </c>
      <c r="B20102" t="s">
        <v>13</v>
      </c>
      <c r="C20102" s="1">
        <v>44881</v>
      </c>
      <c r="D20102">
        <v>152.04300000000001</v>
      </c>
    </row>
    <row r="20103" spans="1:4" hidden="1" x14ac:dyDescent="0.35">
      <c r="A20103" s="3" t="str">
        <f t="shared" si="315"/>
        <v>BDX_44881</v>
      </c>
      <c r="B20103" t="s">
        <v>14</v>
      </c>
      <c r="C20103" s="1">
        <v>44881</v>
      </c>
      <c r="D20103">
        <v>221.26</v>
      </c>
    </row>
    <row r="20104" spans="1:4" hidden="1" x14ac:dyDescent="0.35">
      <c r="A20104" s="3" t="str">
        <f t="shared" si="315"/>
        <v>BF-B_44881</v>
      </c>
      <c r="B20104" t="s">
        <v>15</v>
      </c>
      <c r="C20104" s="1">
        <v>44881</v>
      </c>
      <c r="D20104">
        <v>69.364000000000004</v>
      </c>
    </row>
    <row r="20105" spans="1:4" hidden="1" x14ac:dyDescent="0.35">
      <c r="A20105" s="3" t="str">
        <f t="shared" si="315"/>
        <v>BMY_44881</v>
      </c>
      <c r="B20105" t="s">
        <v>16</v>
      </c>
      <c r="C20105" s="1">
        <v>44881</v>
      </c>
      <c r="D20105">
        <v>75.552000000000007</v>
      </c>
    </row>
    <row r="20106" spans="1:4" hidden="1" x14ac:dyDescent="0.35">
      <c r="A20106" s="3" t="str">
        <f t="shared" si="315"/>
        <v>BR_44881</v>
      </c>
      <c r="B20106" t="s">
        <v>17</v>
      </c>
      <c r="C20106" s="1">
        <v>44881</v>
      </c>
      <c r="D20106">
        <v>142.24600000000001</v>
      </c>
    </row>
    <row r="20107" spans="1:4" hidden="1" x14ac:dyDescent="0.35">
      <c r="A20107" s="3" t="str">
        <f t="shared" si="315"/>
        <v>CARR_44881</v>
      </c>
      <c r="B20107" t="s">
        <v>18</v>
      </c>
      <c r="C20107" s="1">
        <v>44881</v>
      </c>
      <c r="D20107">
        <v>43.664000000000001</v>
      </c>
    </row>
    <row r="20108" spans="1:4" hidden="1" x14ac:dyDescent="0.35">
      <c r="A20108" s="3" t="str">
        <f t="shared" si="315"/>
        <v>CDW_44881</v>
      </c>
      <c r="B20108" t="s">
        <v>19</v>
      </c>
      <c r="C20108" s="1">
        <v>44881</v>
      </c>
      <c r="D20108">
        <v>182.30799999999999</v>
      </c>
    </row>
    <row r="20109" spans="1:4" hidden="1" x14ac:dyDescent="0.35">
      <c r="A20109" s="3" t="str">
        <f t="shared" si="315"/>
        <v>CE_44881</v>
      </c>
      <c r="B20109" t="s">
        <v>20</v>
      </c>
      <c r="C20109" s="1">
        <v>44881</v>
      </c>
      <c r="D20109">
        <v>99.968999999999994</v>
      </c>
    </row>
    <row r="20110" spans="1:4" hidden="1" x14ac:dyDescent="0.35">
      <c r="A20110" s="3" t="str">
        <f t="shared" si="315"/>
        <v>CHTR_44881</v>
      </c>
      <c r="B20110" t="s">
        <v>21</v>
      </c>
      <c r="C20110" s="1">
        <v>44881</v>
      </c>
      <c r="D20110">
        <v>388.91</v>
      </c>
    </row>
    <row r="20111" spans="1:4" hidden="1" x14ac:dyDescent="0.35">
      <c r="A20111" s="3" t="str">
        <f t="shared" si="315"/>
        <v>CNC_44881</v>
      </c>
      <c r="B20111" t="s">
        <v>22</v>
      </c>
      <c r="C20111" s="1">
        <v>44881</v>
      </c>
      <c r="D20111">
        <v>79.510000000000005</v>
      </c>
    </row>
    <row r="20112" spans="1:4" hidden="1" x14ac:dyDescent="0.35">
      <c r="A20112" s="3" t="str">
        <f t="shared" si="315"/>
        <v>CNP_44881</v>
      </c>
      <c r="B20112" t="s">
        <v>23</v>
      </c>
      <c r="C20112" s="1">
        <v>44881</v>
      </c>
      <c r="D20112">
        <v>29.248999999999999</v>
      </c>
    </row>
    <row r="20113" spans="1:4" hidden="1" x14ac:dyDescent="0.35">
      <c r="A20113" s="3" t="str">
        <f t="shared" si="315"/>
        <v>COP_44881</v>
      </c>
      <c r="B20113" t="s">
        <v>24</v>
      </c>
      <c r="C20113" s="1">
        <v>44881</v>
      </c>
      <c r="D20113">
        <v>127.869</v>
      </c>
    </row>
    <row r="20114" spans="1:4" hidden="1" x14ac:dyDescent="0.35">
      <c r="A20114" s="3" t="str">
        <f t="shared" si="315"/>
        <v>CTAS_44881</v>
      </c>
      <c r="B20114" t="s">
        <v>25</v>
      </c>
      <c r="C20114" s="1">
        <v>44881</v>
      </c>
      <c r="D20114">
        <v>444.56599999999997</v>
      </c>
    </row>
    <row r="20115" spans="1:4" hidden="1" x14ac:dyDescent="0.35">
      <c r="A20115" s="3" t="str">
        <f t="shared" si="315"/>
        <v>CZR_44881</v>
      </c>
      <c r="B20115" t="s">
        <v>26</v>
      </c>
      <c r="C20115" s="1">
        <v>44881</v>
      </c>
      <c r="D20115">
        <v>50.73</v>
      </c>
    </row>
    <row r="20116" spans="1:4" hidden="1" x14ac:dyDescent="0.35">
      <c r="A20116" s="3" t="str">
        <f t="shared" si="315"/>
        <v>DG_44881</v>
      </c>
      <c r="B20116" t="s">
        <v>27</v>
      </c>
      <c r="C20116" s="1">
        <v>44881</v>
      </c>
      <c r="D20116">
        <v>255.62200000000001</v>
      </c>
    </row>
    <row r="20117" spans="1:4" hidden="1" x14ac:dyDescent="0.35">
      <c r="A20117" s="3" t="str">
        <f t="shared" si="315"/>
        <v>DPZ_44881</v>
      </c>
      <c r="B20117" t="s">
        <v>28</v>
      </c>
      <c r="C20117" s="1">
        <v>44881</v>
      </c>
      <c r="D20117">
        <v>363.36200000000002</v>
      </c>
    </row>
    <row r="20118" spans="1:4" x14ac:dyDescent="0.35">
      <c r="A20118" s="3" t="str">
        <f t="shared" si="315"/>
        <v>DRE_44881</v>
      </c>
      <c r="B20118" t="s">
        <v>29</v>
      </c>
      <c r="C20118" s="1">
        <v>44881</v>
      </c>
      <c r="D20118">
        <v>48.2</v>
      </c>
    </row>
    <row r="20119" spans="1:4" hidden="1" x14ac:dyDescent="0.35">
      <c r="A20119" s="3" t="str">
        <f t="shared" si="315"/>
        <v>DXC_44881</v>
      </c>
      <c r="B20119" t="s">
        <v>30</v>
      </c>
      <c r="C20119" s="1">
        <v>44881</v>
      </c>
      <c r="D20119">
        <v>28.45</v>
      </c>
    </row>
    <row r="20120" spans="1:4" hidden="1" x14ac:dyDescent="0.35">
      <c r="A20120" s="3" t="str">
        <f t="shared" si="315"/>
        <v>EWA_44881</v>
      </c>
      <c r="B20120" t="s">
        <v>31</v>
      </c>
      <c r="C20120" s="1">
        <v>44881</v>
      </c>
      <c r="D20120">
        <v>22.298999999999999</v>
      </c>
    </row>
    <row r="20121" spans="1:4" hidden="1" x14ac:dyDescent="0.35">
      <c r="A20121" s="3" t="str">
        <f t="shared" si="315"/>
        <v>EWC_44881</v>
      </c>
      <c r="B20121" t="s">
        <v>32</v>
      </c>
      <c r="C20121" s="1">
        <v>44881</v>
      </c>
      <c r="D20121">
        <v>34.158999999999999</v>
      </c>
    </row>
    <row r="20122" spans="1:4" hidden="1" x14ac:dyDescent="0.35">
      <c r="A20122" s="3" t="str">
        <f t="shared" si="315"/>
        <v>EWG_44881</v>
      </c>
      <c r="B20122" t="s">
        <v>33</v>
      </c>
      <c r="C20122" s="1">
        <v>44881</v>
      </c>
      <c r="D20122">
        <v>24.751999999999999</v>
      </c>
    </row>
    <row r="20123" spans="1:4" hidden="1" x14ac:dyDescent="0.35">
      <c r="A20123" s="3" t="str">
        <f t="shared" si="315"/>
        <v>EWH_44881</v>
      </c>
      <c r="B20123" t="s">
        <v>34</v>
      </c>
      <c r="C20123" s="1">
        <v>44881</v>
      </c>
      <c r="D20123">
        <v>19.292000000000002</v>
      </c>
    </row>
    <row r="20124" spans="1:4" hidden="1" x14ac:dyDescent="0.35">
      <c r="A20124" s="3" t="str">
        <f t="shared" si="315"/>
        <v>EWJ_44881</v>
      </c>
      <c r="B20124" t="s">
        <v>35</v>
      </c>
      <c r="C20124" s="1">
        <v>44881</v>
      </c>
      <c r="D20124">
        <v>54.238</v>
      </c>
    </row>
    <row r="20125" spans="1:4" hidden="1" x14ac:dyDescent="0.35">
      <c r="A20125" s="3" t="str">
        <f t="shared" si="315"/>
        <v>EWL_44881</v>
      </c>
      <c r="B20125" t="s">
        <v>36</v>
      </c>
      <c r="C20125" s="1">
        <v>44881</v>
      </c>
      <c r="D20125">
        <v>42.08</v>
      </c>
    </row>
    <row r="20126" spans="1:4" hidden="1" x14ac:dyDescent="0.35">
      <c r="A20126" s="3" t="str">
        <f t="shared" si="315"/>
        <v>EWQ_44881</v>
      </c>
      <c r="B20126" t="s">
        <v>37</v>
      </c>
      <c r="C20126" s="1">
        <v>44881</v>
      </c>
      <c r="D20126">
        <v>32.72</v>
      </c>
    </row>
    <row r="20127" spans="1:4" hidden="1" x14ac:dyDescent="0.35">
      <c r="A20127" s="3" t="str">
        <f t="shared" si="315"/>
        <v>EWT_44881</v>
      </c>
      <c r="B20127" t="s">
        <v>38</v>
      </c>
      <c r="C20127" s="1">
        <v>44881</v>
      </c>
      <c r="D20127">
        <v>41.1</v>
      </c>
    </row>
    <row r="20128" spans="1:4" hidden="1" x14ac:dyDescent="0.35">
      <c r="A20128" s="3" t="str">
        <f t="shared" si="315"/>
        <v>EWU_44881</v>
      </c>
      <c r="B20128" t="s">
        <v>39</v>
      </c>
      <c r="C20128" s="1">
        <v>44881</v>
      </c>
      <c r="D20128">
        <v>29.620999999999999</v>
      </c>
    </row>
    <row r="20129" spans="1:4" hidden="1" x14ac:dyDescent="0.35">
      <c r="A20129" s="3" t="str">
        <f t="shared" si="315"/>
        <v>EWY_44881</v>
      </c>
      <c r="B20129" t="s">
        <v>40</v>
      </c>
      <c r="C20129" s="1">
        <v>44881</v>
      </c>
      <c r="D20129">
        <v>57.868000000000002</v>
      </c>
    </row>
    <row r="20130" spans="1:4" hidden="1" x14ac:dyDescent="0.35">
      <c r="A20130" s="3" t="str">
        <f t="shared" si="315"/>
        <v>EWZ_44881</v>
      </c>
      <c r="B20130" t="s">
        <v>41</v>
      </c>
      <c r="C20130" s="1">
        <v>44881</v>
      </c>
      <c r="D20130">
        <v>27.666</v>
      </c>
    </row>
    <row r="20131" spans="1:4" hidden="1" x14ac:dyDescent="0.35">
      <c r="A20131" s="3" t="str">
        <f t="shared" si="315"/>
        <v>FTV_44881</v>
      </c>
      <c r="B20131" t="s">
        <v>43</v>
      </c>
      <c r="C20131" s="1">
        <v>44881</v>
      </c>
      <c r="D20131">
        <v>66.977999999999994</v>
      </c>
    </row>
    <row r="20132" spans="1:4" hidden="1" x14ac:dyDescent="0.35">
      <c r="A20132" s="3" t="str">
        <f t="shared" si="315"/>
        <v>GOOG_44881</v>
      </c>
      <c r="B20132" t="s">
        <v>44</v>
      </c>
      <c r="C20132" s="1">
        <v>44881</v>
      </c>
      <c r="D20132">
        <v>98.99</v>
      </c>
    </row>
    <row r="20133" spans="1:4" hidden="1" x14ac:dyDescent="0.35">
      <c r="A20133" s="3" t="str">
        <f t="shared" si="315"/>
        <v>GPC_44881</v>
      </c>
      <c r="B20133" t="s">
        <v>45</v>
      </c>
      <c r="C20133" s="1">
        <v>44881</v>
      </c>
      <c r="D20133">
        <v>179.02199999999999</v>
      </c>
    </row>
    <row r="20134" spans="1:4" hidden="1" x14ac:dyDescent="0.35">
      <c r="A20134" s="3" t="str">
        <f t="shared" si="315"/>
        <v>GSG_44881</v>
      </c>
      <c r="B20134" t="s">
        <v>46</v>
      </c>
      <c r="C20134" s="1">
        <v>44881</v>
      </c>
      <c r="D20134">
        <v>22.07</v>
      </c>
    </row>
    <row r="20135" spans="1:4" hidden="1" x14ac:dyDescent="0.35">
      <c r="A20135" s="3" t="str">
        <f t="shared" si="315"/>
        <v>HIG_44881</v>
      </c>
      <c r="B20135" t="s">
        <v>47</v>
      </c>
      <c r="C20135" s="1">
        <v>44881</v>
      </c>
      <c r="D20135">
        <v>72.481999999999999</v>
      </c>
    </row>
    <row r="20136" spans="1:4" hidden="1" x14ac:dyDescent="0.35">
      <c r="A20136" s="3" t="str">
        <f t="shared" si="315"/>
        <v>HIGH.L_44881</v>
      </c>
      <c r="B20136" t="s">
        <v>48</v>
      </c>
      <c r="C20136" s="1">
        <v>44881</v>
      </c>
      <c r="D20136">
        <v>4.9809999999999999</v>
      </c>
    </row>
    <row r="20137" spans="1:4" hidden="1" x14ac:dyDescent="0.35">
      <c r="A20137" s="3" t="str">
        <f t="shared" si="315"/>
        <v>HST_44881</v>
      </c>
      <c r="B20137" t="s">
        <v>49</v>
      </c>
      <c r="C20137" s="1">
        <v>44881</v>
      </c>
      <c r="D20137">
        <v>18.141999999999999</v>
      </c>
    </row>
    <row r="20138" spans="1:4" hidden="1" x14ac:dyDescent="0.35">
      <c r="A20138" s="3" t="str">
        <f t="shared" si="315"/>
        <v>HYG_44881</v>
      </c>
      <c r="B20138" t="s">
        <v>50</v>
      </c>
      <c r="C20138" s="1">
        <v>44881</v>
      </c>
      <c r="D20138">
        <v>73.331999999999994</v>
      </c>
    </row>
    <row r="20139" spans="1:4" hidden="1" x14ac:dyDescent="0.35">
      <c r="A20139" s="3" t="str">
        <f t="shared" si="315"/>
        <v>IAU_44881</v>
      </c>
      <c r="B20139" t="s">
        <v>51</v>
      </c>
      <c r="C20139" s="1">
        <v>44881</v>
      </c>
      <c r="D20139">
        <v>33.659999999999997</v>
      </c>
    </row>
    <row r="20140" spans="1:4" hidden="1" x14ac:dyDescent="0.35">
      <c r="A20140" s="3" t="str">
        <f t="shared" si="315"/>
        <v>ICLN_44881</v>
      </c>
      <c r="B20140" t="s">
        <v>52</v>
      </c>
      <c r="C20140" s="1">
        <v>44881</v>
      </c>
      <c r="D20140">
        <v>20.384</v>
      </c>
    </row>
    <row r="20141" spans="1:4" hidden="1" x14ac:dyDescent="0.35">
      <c r="A20141" s="3" t="str">
        <f t="shared" si="315"/>
        <v>IEAA.L_44881</v>
      </c>
      <c r="B20141" t="s">
        <v>53</v>
      </c>
      <c r="C20141" s="1">
        <v>44881</v>
      </c>
      <c r="D20141">
        <v>4.6559999999999997</v>
      </c>
    </row>
    <row r="20142" spans="1:4" hidden="1" x14ac:dyDescent="0.35">
      <c r="A20142" s="3" t="str">
        <f t="shared" si="315"/>
        <v>IEF_44881</v>
      </c>
      <c r="B20142" t="s">
        <v>54</v>
      </c>
      <c r="C20142" s="1">
        <v>44881</v>
      </c>
      <c r="D20142">
        <v>96.733999999999995</v>
      </c>
    </row>
    <row r="20143" spans="1:4" hidden="1" x14ac:dyDescent="0.35">
      <c r="A20143" s="3" t="str">
        <f t="shared" si="315"/>
        <v>IEFM.L_44881</v>
      </c>
      <c r="B20143" t="s">
        <v>55</v>
      </c>
      <c r="C20143" s="1">
        <v>44881</v>
      </c>
      <c r="D20143">
        <v>733.15</v>
      </c>
    </row>
    <row r="20144" spans="1:4" hidden="1" x14ac:dyDescent="0.35">
      <c r="A20144" s="3" t="str">
        <f t="shared" si="315"/>
        <v>IEMG_44881</v>
      </c>
      <c r="B20144" t="s">
        <v>56</v>
      </c>
      <c r="C20144" s="1">
        <v>44881</v>
      </c>
      <c r="D20144">
        <v>46.253999999999998</v>
      </c>
    </row>
    <row r="20145" spans="1:4" hidden="1" x14ac:dyDescent="0.35">
      <c r="A20145" s="3" t="str">
        <f t="shared" si="315"/>
        <v>IEUS_44881</v>
      </c>
      <c r="B20145" t="s">
        <v>57</v>
      </c>
      <c r="C20145" s="1">
        <v>44881</v>
      </c>
      <c r="D20145">
        <v>48.774999999999999</v>
      </c>
    </row>
    <row r="20146" spans="1:4" hidden="1" x14ac:dyDescent="0.35">
      <c r="A20146" s="3" t="str">
        <f t="shared" si="315"/>
        <v>IEVL.L_44881</v>
      </c>
      <c r="B20146" t="s">
        <v>58</v>
      </c>
      <c r="C20146" s="1">
        <v>44881</v>
      </c>
      <c r="D20146">
        <v>6.9939999999999998</v>
      </c>
    </row>
    <row r="20147" spans="1:4" hidden="1" x14ac:dyDescent="0.35">
      <c r="A20147" s="3" t="str">
        <f t="shared" si="315"/>
        <v>IGF_44881</v>
      </c>
      <c r="B20147" t="s">
        <v>59</v>
      </c>
      <c r="C20147" s="1">
        <v>44881</v>
      </c>
      <c r="D20147">
        <v>45.965000000000003</v>
      </c>
    </row>
    <row r="20148" spans="1:4" hidden="1" x14ac:dyDescent="0.35">
      <c r="A20148" s="3" t="str">
        <f t="shared" si="315"/>
        <v>INDA_44881</v>
      </c>
      <c r="B20148" t="s">
        <v>60</v>
      </c>
      <c r="C20148" s="1">
        <v>44881</v>
      </c>
      <c r="D20148">
        <v>43.12</v>
      </c>
    </row>
    <row r="20149" spans="1:4" hidden="1" x14ac:dyDescent="0.35">
      <c r="A20149" s="3" t="str">
        <f t="shared" si="315"/>
        <v>IUMO.L_44881</v>
      </c>
      <c r="B20149" t="s">
        <v>61</v>
      </c>
      <c r="C20149" s="1">
        <v>44881</v>
      </c>
      <c r="D20149">
        <v>10.335000000000001</v>
      </c>
    </row>
    <row r="20150" spans="1:4" hidden="1" x14ac:dyDescent="0.35">
      <c r="A20150" s="3" t="str">
        <f t="shared" si="315"/>
        <v>IUVL.L_44881</v>
      </c>
      <c r="B20150" t="s">
        <v>62</v>
      </c>
      <c r="C20150" s="1">
        <v>44881</v>
      </c>
      <c r="D20150">
        <v>8.3710000000000004</v>
      </c>
    </row>
    <row r="20151" spans="1:4" hidden="1" x14ac:dyDescent="0.35">
      <c r="A20151" s="3" t="str">
        <f t="shared" si="315"/>
        <v>IVV_44881</v>
      </c>
      <c r="B20151" t="s">
        <v>63</v>
      </c>
      <c r="C20151" s="1">
        <v>44881</v>
      </c>
      <c r="D20151">
        <v>395.53100000000001</v>
      </c>
    </row>
    <row r="20152" spans="1:4" hidden="1" x14ac:dyDescent="0.35">
      <c r="A20152" s="3" t="str">
        <f t="shared" si="315"/>
        <v>IWM_44881</v>
      </c>
      <c r="B20152" t="s">
        <v>64</v>
      </c>
      <c r="C20152" s="1">
        <v>44881</v>
      </c>
      <c r="D20152">
        <v>183.404</v>
      </c>
    </row>
    <row r="20153" spans="1:4" hidden="1" x14ac:dyDescent="0.35">
      <c r="A20153" s="3" t="str">
        <f t="shared" si="315"/>
        <v>IXN_44881</v>
      </c>
      <c r="B20153" t="s">
        <v>65</v>
      </c>
      <c r="C20153" s="1">
        <v>44881</v>
      </c>
      <c r="D20153">
        <v>47.515000000000001</v>
      </c>
    </row>
    <row r="20154" spans="1:4" hidden="1" x14ac:dyDescent="0.35">
      <c r="A20154" s="3" t="str">
        <f t="shared" si="315"/>
        <v>JPEA.L_44881</v>
      </c>
      <c r="B20154" t="s">
        <v>66</v>
      </c>
      <c r="C20154" s="1">
        <v>44881</v>
      </c>
      <c r="D20154">
        <v>4.798</v>
      </c>
    </row>
    <row r="20155" spans="1:4" hidden="1" x14ac:dyDescent="0.35">
      <c r="A20155" s="3" t="str">
        <f t="shared" si="315"/>
        <v>JPM_44881</v>
      </c>
      <c r="B20155" t="s">
        <v>67</v>
      </c>
      <c r="C20155" s="1">
        <v>44881</v>
      </c>
      <c r="D20155">
        <v>132.14400000000001</v>
      </c>
    </row>
    <row r="20156" spans="1:4" hidden="1" x14ac:dyDescent="0.35">
      <c r="A20156" s="3" t="str">
        <f t="shared" si="315"/>
        <v>KR_44881</v>
      </c>
      <c r="B20156" t="s">
        <v>68</v>
      </c>
      <c r="C20156" s="1">
        <v>44881</v>
      </c>
      <c r="D20156">
        <v>47.552999999999997</v>
      </c>
    </row>
    <row r="20157" spans="1:4" hidden="1" x14ac:dyDescent="0.35">
      <c r="A20157" s="3" t="str">
        <f t="shared" si="315"/>
        <v>LQD_44881</v>
      </c>
      <c r="B20157" t="s">
        <v>69</v>
      </c>
      <c r="C20157" s="1">
        <v>44881</v>
      </c>
      <c r="D20157">
        <v>105.741</v>
      </c>
    </row>
    <row r="20158" spans="1:4" hidden="1" x14ac:dyDescent="0.35">
      <c r="A20158" s="3" t="str">
        <f t="shared" si="315"/>
        <v>MCHI_44881</v>
      </c>
      <c r="B20158" t="s">
        <v>70</v>
      </c>
      <c r="C20158" s="1">
        <v>44881</v>
      </c>
      <c r="D20158">
        <v>43.844999999999999</v>
      </c>
    </row>
    <row r="20159" spans="1:4" hidden="1" x14ac:dyDescent="0.35">
      <c r="A20159" s="3" t="str">
        <f t="shared" si="315"/>
        <v>META_44881</v>
      </c>
      <c r="B20159" t="s">
        <v>144</v>
      </c>
      <c r="C20159" s="1">
        <v>44881</v>
      </c>
      <c r="D20159">
        <v>113.23</v>
      </c>
    </row>
    <row r="20160" spans="1:4" hidden="1" x14ac:dyDescent="0.35">
      <c r="A20160" s="3" t="str">
        <f t="shared" si="315"/>
        <v>MVEU.L_44881</v>
      </c>
      <c r="B20160" t="s">
        <v>71</v>
      </c>
      <c r="C20160" s="1">
        <v>44881</v>
      </c>
      <c r="D20160">
        <v>49.84</v>
      </c>
    </row>
    <row r="20161" spans="1:4" hidden="1" x14ac:dyDescent="0.35">
      <c r="A20161" s="3" t="str">
        <f t="shared" si="315"/>
        <v>OGN_44881</v>
      </c>
      <c r="B20161" t="s">
        <v>72</v>
      </c>
      <c r="C20161" s="1">
        <v>44881</v>
      </c>
      <c r="D20161">
        <v>24.39</v>
      </c>
    </row>
    <row r="20162" spans="1:4" hidden="1" x14ac:dyDescent="0.35">
      <c r="A20162" s="3" t="str">
        <f t="shared" ref="A20162:A20225" si="316">CONCATENATE(B20162,"_",C20162)</f>
        <v>PG_44881</v>
      </c>
      <c r="B20162" t="s">
        <v>73</v>
      </c>
      <c r="C20162" s="1">
        <v>44881</v>
      </c>
      <c r="D20162">
        <v>140.85599999999999</v>
      </c>
    </row>
    <row r="20163" spans="1:4" hidden="1" x14ac:dyDescent="0.35">
      <c r="A20163" s="3" t="str">
        <f t="shared" si="316"/>
        <v>PPL_44881</v>
      </c>
      <c r="B20163" t="s">
        <v>74</v>
      </c>
      <c r="C20163" s="1">
        <v>44881</v>
      </c>
      <c r="D20163">
        <v>27.683</v>
      </c>
    </row>
    <row r="20164" spans="1:4" hidden="1" x14ac:dyDescent="0.35">
      <c r="A20164" s="3" t="str">
        <f t="shared" si="316"/>
        <v>PRU_44881</v>
      </c>
      <c r="B20164" t="s">
        <v>75</v>
      </c>
      <c r="C20164" s="1">
        <v>44881</v>
      </c>
      <c r="D20164">
        <v>106.535</v>
      </c>
    </row>
    <row r="20165" spans="1:4" hidden="1" x14ac:dyDescent="0.35">
      <c r="A20165" s="3" t="str">
        <f t="shared" si="316"/>
        <v>PYPL_44881</v>
      </c>
      <c r="B20165" t="s">
        <v>76</v>
      </c>
      <c r="C20165" s="1">
        <v>44881</v>
      </c>
      <c r="D20165">
        <v>87.04</v>
      </c>
    </row>
    <row r="20166" spans="1:4" hidden="1" x14ac:dyDescent="0.35">
      <c r="A20166" s="3" t="str">
        <f t="shared" si="316"/>
        <v>RE_44881</v>
      </c>
      <c r="B20166" t="s">
        <v>77</v>
      </c>
      <c r="C20166" s="1">
        <v>44881</v>
      </c>
      <c r="D20166">
        <v>315.78399999999999</v>
      </c>
    </row>
    <row r="20167" spans="1:4" hidden="1" x14ac:dyDescent="0.35">
      <c r="A20167" s="3" t="str">
        <f t="shared" si="316"/>
        <v>REET_44881</v>
      </c>
      <c r="B20167" t="s">
        <v>78</v>
      </c>
      <c r="C20167" s="1">
        <v>44881</v>
      </c>
      <c r="D20167">
        <v>22.85</v>
      </c>
    </row>
    <row r="20168" spans="1:4" hidden="1" x14ac:dyDescent="0.35">
      <c r="A20168" s="3" t="str">
        <f t="shared" si="316"/>
        <v>ROL_44881</v>
      </c>
      <c r="B20168" t="s">
        <v>79</v>
      </c>
      <c r="C20168" s="1">
        <v>44881</v>
      </c>
      <c r="D20168">
        <v>41.875999999999998</v>
      </c>
    </row>
    <row r="20169" spans="1:4" hidden="1" x14ac:dyDescent="0.35">
      <c r="A20169" s="3" t="str">
        <f t="shared" si="316"/>
        <v>ROST_44881</v>
      </c>
      <c r="B20169" t="s">
        <v>80</v>
      </c>
      <c r="C20169" s="1">
        <v>44881</v>
      </c>
      <c r="D20169">
        <v>96.248999999999995</v>
      </c>
    </row>
    <row r="20170" spans="1:4" hidden="1" x14ac:dyDescent="0.35">
      <c r="A20170" s="3" t="str">
        <f t="shared" si="316"/>
        <v>SEGA.L_44881</v>
      </c>
      <c r="B20170" t="s">
        <v>81</v>
      </c>
      <c r="C20170" s="1">
        <v>44881</v>
      </c>
      <c r="D20170">
        <v>96.236000000000004</v>
      </c>
    </row>
    <row r="20171" spans="1:4" hidden="1" x14ac:dyDescent="0.35">
      <c r="A20171" s="3" t="str">
        <f t="shared" si="316"/>
        <v>SHY_44881</v>
      </c>
      <c r="B20171" t="s">
        <v>82</v>
      </c>
      <c r="C20171" s="1">
        <v>44881</v>
      </c>
      <c r="D20171">
        <v>80.763999999999996</v>
      </c>
    </row>
    <row r="20172" spans="1:4" hidden="1" x14ac:dyDescent="0.35">
      <c r="A20172" s="3" t="str">
        <f t="shared" si="316"/>
        <v>SLV_44881</v>
      </c>
      <c r="B20172" t="s">
        <v>83</v>
      </c>
      <c r="C20172" s="1">
        <v>44881</v>
      </c>
      <c r="D20172">
        <v>19.739999999999998</v>
      </c>
    </row>
    <row r="20173" spans="1:4" hidden="1" x14ac:dyDescent="0.35">
      <c r="A20173" s="3" t="str">
        <f t="shared" si="316"/>
        <v>SPMV.L_44881</v>
      </c>
      <c r="B20173" t="s">
        <v>84</v>
      </c>
      <c r="C20173" s="1">
        <v>44881</v>
      </c>
      <c r="D20173">
        <v>75</v>
      </c>
    </row>
    <row r="20174" spans="1:4" hidden="1" x14ac:dyDescent="0.35">
      <c r="A20174" s="3" t="str">
        <f t="shared" si="316"/>
        <v>TLT_44881</v>
      </c>
      <c r="B20174" t="s">
        <v>85</v>
      </c>
      <c r="C20174" s="1">
        <v>44881</v>
      </c>
      <c r="D20174">
        <v>100.655</v>
      </c>
    </row>
    <row r="20175" spans="1:4" hidden="1" x14ac:dyDescent="0.35">
      <c r="A20175" s="3" t="str">
        <f t="shared" si="316"/>
        <v>UNH_44881</v>
      </c>
      <c r="B20175" t="s">
        <v>86</v>
      </c>
      <c r="C20175" s="1">
        <v>44881</v>
      </c>
      <c r="D20175">
        <v>509.94799999999998</v>
      </c>
    </row>
    <row r="20176" spans="1:4" hidden="1" x14ac:dyDescent="0.35">
      <c r="A20176" s="3" t="str">
        <f t="shared" si="316"/>
        <v>URI_44881</v>
      </c>
      <c r="B20176" t="s">
        <v>87</v>
      </c>
      <c r="C20176" s="1">
        <v>44881</v>
      </c>
      <c r="D20176">
        <v>346.06799999999998</v>
      </c>
    </row>
    <row r="20177" spans="1:4" hidden="1" x14ac:dyDescent="0.35">
      <c r="A20177" s="3" t="str">
        <f t="shared" si="316"/>
        <v>V_44881</v>
      </c>
      <c r="B20177" t="s">
        <v>88</v>
      </c>
      <c r="C20177" s="1">
        <v>44881</v>
      </c>
      <c r="D20177">
        <v>209.72900000000001</v>
      </c>
    </row>
    <row r="20178" spans="1:4" hidden="1" x14ac:dyDescent="0.35">
      <c r="A20178" s="3" t="str">
        <f t="shared" si="316"/>
        <v>VRSK_44881</v>
      </c>
      <c r="B20178" t="s">
        <v>89</v>
      </c>
      <c r="C20178" s="1">
        <v>44881</v>
      </c>
      <c r="D20178">
        <v>174.21700000000001</v>
      </c>
    </row>
    <row r="20179" spans="1:4" hidden="1" x14ac:dyDescent="0.35">
      <c r="A20179" s="3" t="str">
        <f t="shared" si="316"/>
        <v>VXX_44881</v>
      </c>
      <c r="B20179" t="s">
        <v>90</v>
      </c>
      <c r="C20179" s="1">
        <v>44881</v>
      </c>
      <c r="D20179">
        <v>16.739999999999998</v>
      </c>
    </row>
    <row r="20180" spans="1:4" hidden="1" x14ac:dyDescent="0.35">
      <c r="A20180" s="3" t="str">
        <f t="shared" si="316"/>
        <v>WRK_44881</v>
      </c>
      <c r="B20180" t="s">
        <v>91</v>
      </c>
      <c r="C20180" s="1">
        <v>44881</v>
      </c>
      <c r="D20180">
        <v>35.936999999999998</v>
      </c>
    </row>
    <row r="20181" spans="1:4" hidden="1" x14ac:dyDescent="0.35">
      <c r="A20181" s="3" t="str">
        <f t="shared" si="316"/>
        <v>XLB_44881</v>
      </c>
      <c r="B20181" t="s">
        <v>92</v>
      </c>
      <c r="C20181" s="1">
        <v>44881</v>
      </c>
      <c r="D20181">
        <v>79.713999999999999</v>
      </c>
    </row>
    <row r="20182" spans="1:4" hidden="1" x14ac:dyDescent="0.35">
      <c r="A20182" s="3" t="str">
        <f t="shared" si="316"/>
        <v>XLC_44881</v>
      </c>
      <c r="B20182" t="s">
        <v>93</v>
      </c>
      <c r="C20182" s="1">
        <v>44881</v>
      </c>
      <c r="D20182">
        <v>49.936999999999998</v>
      </c>
    </row>
    <row r="20183" spans="1:4" hidden="1" x14ac:dyDescent="0.35">
      <c r="A20183" s="3" t="str">
        <f t="shared" si="316"/>
        <v>XLE_44881</v>
      </c>
      <c r="B20183" t="s">
        <v>94</v>
      </c>
      <c r="C20183" s="1">
        <v>44881</v>
      </c>
      <c r="D20183">
        <v>91.221000000000004</v>
      </c>
    </row>
    <row r="20184" spans="1:4" hidden="1" x14ac:dyDescent="0.35">
      <c r="A20184" s="3" t="str">
        <f t="shared" si="316"/>
        <v>XLF_44881</v>
      </c>
      <c r="B20184" t="s">
        <v>95</v>
      </c>
      <c r="C20184" s="1">
        <v>44881</v>
      </c>
      <c r="D20184">
        <v>35.051000000000002</v>
      </c>
    </row>
    <row r="20185" spans="1:4" hidden="1" x14ac:dyDescent="0.35">
      <c r="A20185" s="3" t="str">
        <f t="shared" si="316"/>
        <v>XLI_44881</v>
      </c>
      <c r="B20185" t="s">
        <v>96</v>
      </c>
      <c r="C20185" s="1">
        <v>44881</v>
      </c>
      <c r="D20185">
        <v>98.411000000000001</v>
      </c>
    </row>
    <row r="20186" spans="1:4" hidden="1" x14ac:dyDescent="0.35">
      <c r="A20186" s="3" t="str">
        <f t="shared" si="316"/>
        <v>XLK_44881</v>
      </c>
      <c r="B20186" t="s">
        <v>97</v>
      </c>
      <c r="C20186" s="1">
        <v>44881</v>
      </c>
      <c r="D20186">
        <v>131.392</v>
      </c>
    </row>
    <row r="20187" spans="1:4" hidden="1" x14ac:dyDescent="0.35">
      <c r="A20187" s="3" t="str">
        <f t="shared" si="316"/>
        <v>XLP_44881</v>
      </c>
      <c r="B20187" t="s">
        <v>98</v>
      </c>
      <c r="C20187" s="1">
        <v>44881</v>
      </c>
      <c r="D20187">
        <v>73.384</v>
      </c>
    </row>
    <row r="20188" spans="1:4" hidden="1" x14ac:dyDescent="0.35">
      <c r="A20188" s="3" t="str">
        <f t="shared" si="316"/>
        <v>XLU_44881</v>
      </c>
      <c r="B20188" t="s">
        <v>99</v>
      </c>
      <c r="C20188" s="1">
        <v>44881</v>
      </c>
      <c r="D20188">
        <v>68.063000000000002</v>
      </c>
    </row>
    <row r="20189" spans="1:4" hidden="1" x14ac:dyDescent="0.35">
      <c r="A20189" s="3" t="str">
        <f t="shared" si="316"/>
        <v>XLV_44881</v>
      </c>
      <c r="B20189" t="s">
        <v>100</v>
      </c>
      <c r="C20189" s="1">
        <v>44881</v>
      </c>
      <c r="D20189">
        <v>132.47399999999999</v>
      </c>
    </row>
    <row r="20190" spans="1:4" hidden="1" x14ac:dyDescent="0.35">
      <c r="A20190" s="3" t="str">
        <f t="shared" si="316"/>
        <v>XLY_44881</v>
      </c>
      <c r="B20190" t="s">
        <v>101</v>
      </c>
      <c r="C20190" s="1">
        <v>44881</v>
      </c>
      <c r="D20190">
        <v>142.14099999999999</v>
      </c>
    </row>
    <row r="20191" spans="1:4" hidden="1" x14ac:dyDescent="0.35">
      <c r="A20191" s="3" t="str">
        <f t="shared" si="316"/>
        <v>XOM_44881</v>
      </c>
      <c r="B20191" t="s">
        <v>102</v>
      </c>
      <c r="C20191" s="1">
        <v>44881</v>
      </c>
      <c r="D20191">
        <v>112.048</v>
      </c>
    </row>
    <row r="20192" spans="1:4" hidden="1" x14ac:dyDescent="0.35">
      <c r="A20192" s="3" t="str">
        <f t="shared" si="316"/>
        <v>ABBV_44882</v>
      </c>
      <c r="B20192" t="s">
        <v>3</v>
      </c>
      <c r="C20192" s="1">
        <v>44882</v>
      </c>
      <c r="D20192">
        <v>150.727</v>
      </c>
    </row>
    <row r="20193" spans="1:4" hidden="1" x14ac:dyDescent="0.35">
      <c r="A20193" s="3" t="str">
        <f t="shared" si="316"/>
        <v>ACN_44882</v>
      </c>
      <c r="B20193" t="s">
        <v>4</v>
      </c>
      <c r="C20193" s="1">
        <v>44882</v>
      </c>
      <c r="D20193">
        <v>285.97000000000003</v>
      </c>
    </row>
    <row r="20194" spans="1:4" hidden="1" x14ac:dyDescent="0.35">
      <c r="A20194" s="3" t="str">
        <f t="shared" si="316"/>
        <v>AEP_44882</v>
      </c>
      <c r="B20194" t="s">
        <v>5</v>
      </c>
      <c r="C20194" s="1">
        <v>44882</v>
      </c>
      <c r="D20194">
        <v>88.251999999999995</v>
      </c>
    </row>
    <row r="20195" spans="1:4" hidden="1" x14ac:dyDescent="0.35">
      <c r="A20195" s="3" t="str">
        <f t="shared" si="316"/>
        <v>AIZ_44882</v>
      </c>
      <c r="B20195" t="s">
        <v>6</v>
      </c>
      <c r="C20195" s="1">
        <v>44882</v>
      </c>
      <c r="D20195">
        <v>122.78</v>
      </c>
    </row>
    <row r="20196" spans="1:4" hidden="1" x14ac:dyDescent="0.35">
      <c r="A20196" s="3" t="str">
        <f t="shared" si="316"/>
        <v>ALLE_44882</v>
      </c>
      <c r="B20196" t="s">
        <v>7</v>
      </c>
      <c r="C20196" s="1">
        <v>44882</v>
      </c>
      <c r="D20196">
        <v>110.35599999999999</v>
      </c>
    </row>
    <row r="20197" spans="1:4" hidden="1" x14ac:dyDescent="0.35">
      <c r="A20197" s="3" t="str">
        <f t="shared" si="316"/>
        <v>AMAT_44882</v>
      </c>
      <c r="B20197" t="s">
        <v>8</v>
      </c>
      <c r="C20197" s="1">
        <v>44882</v>
      </c>
      <c r="D20197">
        <v>104.196</v>
      </c>
    </row>
    <row r="20198" spans="1:4" hidden="1" x14ac:dyDescent="0.35">
      <c r="A20198" s="3" t="str">
        <f t="shared" si="316"/>
        <v>AMP_44882</v>
      </c>
      <c r="B20198" t="s">
        <v>9</v>
      </c>
      <c r="C20198" s="1">
        <v>44882</v>
      </c>
      <c r="D20198">
        <v>320.43</v>
      </c>
    </row>
    <row r="20199" spans="1:4" hidden="1" x14ac:dyDescent="0.35">
      <c r="A20199" s="3" t="str">
        <f t="shared" si="316"/>
        <v>AMZN_44882</v>
      </c>
      <c r="B20199" t="s">
        <v>10</v>
      </c>
      <c r="C20199" s="1">
        <v>44882</v>
      </c>
      <c r="D20199">
        <v>94.85</v>
      </c>
    </row>
    <row r="20200" spans="1:4" hidden="1" x14ac:dyDescent="0.35">
      <c r="A20200" s="3" t="str">
        <f t="shared" si="316"/>
        <v>AVB_44882</v>
      </c>
      <c r="B20200" t="s">
        <v>11</v>
      </c>
      <c r="C20200" s="1">
        <v>44882</v>
      </c>
      <c r="D20200">
        <v>163.5</v>
      </c>
    </row>
    <row r="20201" spans="1:4" hidden="1" x14ac:dyDescent="0.35">
      <c r="A20201" s="3" t="str">
        <f t="shared" si="316"/>
        <v>AVY_44882</v>
      </c>
      <c r="B20201" t="s">
        <v>12</v>
      </c>
      <c r="C20201" s="1">
        <v>44882</v>
      </c>
      <c r="D20201">
        <v>185.12200000000001</v>
      </c>
    </row>
    <row r="20202" spans="1:4" hidden="1" x14ac:dyDescent="0.35">
      <c r="A20202" s="3" t="str">
        <f t="shared" si="316"/>
        <v>AXP_44882</v>
      </c>
      <c r="B20202" t="s">
        <v>13</v>
      </c>
      <c r="C20202" s="1">
        <v>44882</v>
      </c>
      <c r="D20202">
        <v>150.12</v>
      </c>
    </row>
    <row r="20203" spans="1:4" hidden="1" x14ac:dyDescent="0.35">
      <c r="A20203" s="3" t="str">
        <f t="shared" si="316"/>
        <v>BDX_44882</v>
      </c>
      <c r="B20203" t="s">
        <v>14</v>
      </c>
      <c r="C20203" s="1">
        <v>44882</v>
      </c>
      <c r="D20203">
        <v>219.09800000000001</v>
      </c>
    </row>
    <row r="20204" spans="1:4" hidden="1" x14ac:dyDescent="0.35">
      <c r="A20204" s="3" t="str">
        <f t="shared" si="316"/>
        <v>BF-B_44882</v>
      </c>
      <c r="B20204" t="s">
        <v>15</v>
      </c>
      <c r="C20204" s="1">
        <v>44882</v>
      </c>
      <c r="D20204">
        <v>68.695999999999998</v>
      </c>
    </row>
    <row r="20205" spans="1:4" hidden="1" x14ac:dyDescent="0.35">
      <c r="A20205" s="3" t="str">
        <f t="shared" si="316"/>
        <v>BMY_44882</v>
      </c>
      <c r="B20205" t="s">
        <v>16</v>
      </c>
      <c r="C20205" s="1">
        <v>44882</v>
      </c>
      <c r="D20205">
        <v>76.554000000000002</v>
      </c>
    </row>
    <row r="20206" spans="1:4" hidden="1" x14ac:dyDescent="0.35">
      <c r="A20206" s="3" t="str">
        <f t="shared" si="316"/>
        <v>BR_44882</v>
      </c>
      <c r="B20206" t="s">
        <v>17</v>
      </c>
      <c r="C20206" s="1">
        <v>44882</v>
      </c>
      <c r="D20206">
        <v>141.858</v>
      </c>
    </row>
    <row r="20207" spans="1:4" hidden="1" x14ac:dyDescent="0.35">
      <c r="A20207" s="3" t="str">
        <f t="shared" si="316"/>
        <v>CARR_44882</v>
      </c>
      <c r="B20207" t="s">
        <v>18</v>
      </c>
      <c r="C20207" s="1">
        <v>44882</v>
      </c>
      <c r="D20207">
        <v>42.847999999999999</v>
      </c>
    </row>
    <row r="20208" spans="1:4" hidden="1" x14ac:dyDescent="0.35">
      <c r="A20208" s="3" t="str">
        <f t="shared" si="316"/>
        <v>CDW_44882</v>
      </c>
      <c r="B20208" t="s">
        <v>19</v>
      </c>
      <c r="C20208" s="1">
        <v>44882</v>
      </c>
      <c r="D20208">
        <v>182.62700000000001</v>
      </c>
    </row>
    <row r="20209" spans="1:4" hidden="1" x14ac:dyDescent="0.35">
      <c r="A20209" s="3" t="str">
        <f t="shared" si="316"/>
        <v>CE_44882</v>
      </c>
      <c r="B20209" t="s">
        <v>20</v>
      </c>
      <c r="C20209" s="1">
        <v>44882</v>
      </c>
      <c r="D20209">
        <v>98.745999999999995</v>
      </c>
    </row>
    <row r="20210" spans="1:4" hidden="1" x14ac:dyDescent="0.35">
      <c r="A20210" s="3" t="str">
        <f t="shared" si="316"/>
        <v>CHTR_44882</v>
      </c>
      <c r="B20210" t="s">
        <v>21</v>
      </c>
      <c r="C20210" s="1">
        <v>44882</v>
      </c>
      <c r="D20210">
        <v>384.29</v>
      </c>
    </row>
    <row r="20211" spans="1:4" hidden="1" x14ac:dyDescent="0.35">
      <c r="A20211" s="3" t="str">
        <f t="shared" si="316"/>
        <v>CNC_44882</v>
      </c>
      <c r="B20211" t="s">
        <v>22</v>
      </c>
      <c r="C20211" s="1">
        <v>44882</v>
      </c>
      <c r="D20211">
        <v>80.930000000000007</v>
      </c>
    </row>
    <row r="20212" spans="1:4" hidden="1" x14ac:dyDescent="0.35">
      <c r="A20212" s="3" t="str">
        <f t="shared" si="316"/>
        <v>CNP_44882</v>
      </c>
      <c r="B20212" t="s">
        <v>23</v>
      </c>
      <c r="C20212" s="1">
        <v>44882</v>
      </c>
      <c r="D20212">
        <v>29.001000000000001</v>
      </c>
    </row>
    <row r="20213" spans="1:4" hidden="1" x14ac:dyDescent="0.35">
      <c r="A20213" s="3" t="str">
        <f t="shared" si="316"/>
        <v>COP_44882</v>
      </c>
      <c r="B20213" t="s">
        <v>24</v>
      </c>
      <c r="C20213" s="1">
        <v>44882</v>
      </c>
      <c r="D20213">
        <v>129.79900000000001</v>
      </c>
    </row>
    <row r="20214" spans="1:4" hidden="1" x14ac:dyDescent="0.35">
      <c r="A20214" s="3" t="str">
        <f t="shared" si="316"/>
        <v>CTAS_44882</v>
      </c>
      <c r="B20214" t="s">
        <v>25</v>
      </c>
      <c r="C20214" s="1">
        <v>44882</v>
      </c>
      <c r="D20214">
        <v>442.142</v>
      </c>
    </row>
    <row r="20215" spans="1:4" hidden="1" x14ac:dyDescent="0.35">
      <c r="A20215" s="3" t="str">
        <f t="shared" si="316"/>
        <v>CZR_44882</v>
      </c>
      <c r="B20215" t="s">
        <v>26</v>
      </c>
      <c r="C20215" s="1">
        <v>44882</v>
      </c>
      <c r="D20215">
        <v>49.76</v>
      </c>
    </row>
    <row r="20216" spans="1:4" hidden="1" x14ac:dyDescent="0.35">
      <c r="A20216" s="3" t="str">
        <f t="shared" si="316"/>
        <v>DG_44882</v>
      </c>
      <c r="B20216" t="s">
        <v>27</v>
      </c>
      <c r="C20216" s="1">
        <v>44882</v>
      </c>
      <c r="D20216">
        <v>255.36199999999999</v>
      </c>
    </row>
    <row r="20217" spans="1:4" hidden="1" x14ac:dyDescent="0.35">
      <c r="A20217" s="3" t="str">
        <f t="shared" si="316"/>
        <v>DPZ_44882</v>
      </c>
      <c r="B20217" t="s">
        <v>28</v>
      </c>
      <c r="C20217" s="1">
        <v>44882</v>
      </c>
      <c r="D20217">
        <v>365.61500000000001</v>
      </c>
    </row>
    <row r="20218" spans="1:4" x14ac:dyDescent="0.35">
      <c r="A20218" s="3" t="str">
        <f t="shared" si="316"/>
        <v>DRE_44882</v>
      </c>
      <c r="B20218" t="s">
        <v>29</v>
      </c>
      <c r="C20218" s="1">
        <v>44882</v>
      </c>
      <c r="D20218">
        <v>48.2</v>
      </c>
    </row>
    <row r="20219" spans="1:4" hidden="1" x14ac:dyDescent="0.35">
      <c r="A20219" s="3" t="str">
        <f t="shared" si="316"/>
        <v>DXC_44882</v>
      </c>
      <c r="B20219" t="s">
        <v>30</v>
      </c>
      <c r="C20219" s="1">
        <v>44882</v>
      </c>
      <c r="D20219">
        <v>28.36</v>
      </c>
    </row>
    <row r="20220" spans="1:4" hidden="1" x14ac:dyDescent="0.35">
      <c r="A20220" s="3" t="str">
        <f t="shared" si="316"/>
        <v>EWA_44882</v>
      </c>
      <c r="B20220" t="s">
        <v>31</v>
      </c>
      <c r="C20220" s="1">
        <v>44882</v>
      </c>
      <c r="D20220">
        <v>22.26</v>
      </c>
    </row>
    <row r="20221" spans="1:4" hidden="1" x14ac:dyDescent="0.35">
      <c r="A20221" s="3" t="str">
        <f t="shared" si="316"/>
        <v>EWC_44882</v>
      </c>
      <c r="B20221" t="s">
        <v>32</v>
      </c>
      <c r="C20221" s="1">
        <v>44882</v>
      </c>
      <c r="D20221">
        <v>34.051000000000002</v>
      </c>
    </row>
    <row r="20222" spans="1:4" hidden="1" x14ac:dyDescent="0.35">
      <c r="A20222" s="3" t="str">
        <f t="shared" si="316"/>
        <v>EWG_44882</v>
      </c>
      <c r="B20222" t="s">
        <v>33</v>
      </c>
      <c r="C20222" s="1">
        <v>44882</v>
      </c>
      <c r="D20222">
        <v>24.841999999999999</v>
      </c>
    </row>
    <row r="20223" spans="1:4" hidden="1" x14ac:dyDescent="0.35">
      <c r="A20223" s="3" t="str">
        <f t="shared" si="316"/>
        <v>EWH_44882</v>
      </c>
      <c r="B20223" t="s">
        <v>34</v>
      </c>
      <c r="C20223" s="1">
        <v>44882</v>
      </c>
      <c r="D20223">
        <v>19.507999999999999</v>
      </c>
    </row>
    <row r="20224" spans="1:4" hidden="1" x14ac:dyDescent="0.35">
      <c r="A20224" s="3" t="str">
        <f t="shared" si="316"/>
        <v>EWJ_44882</v>
      </c>
      <c r="B20224" t="s">
        <v>35</v>
      </c>
      <c r="C20224" s="1">
        <v>44882</v>
      </c>
      <c r="D20224">
        <v>54.137999999999998</v>
      </c>
    </row>
    <row r="20225" spans="1:4" hidden="1" x14ac:dyDescent="0.35">
      <c r="A20225" s="3" t="str">
        <f t="shared" si="316"/>
        <v>EWL_44882</v>
      </c>
      <c r="B20225" t="s">
        <v>36</v>
      </c>
      <c r="C20225" s="1">
        <v>44882</v>
      </c>
      <c r="D20225">
        <v>41.9</v>
      </c>
    </row>
    <row r="20226" spans="1:4" hidden="1" x14ac:dyDescent="0.35">
      <c r="A20226" s="3" t="str">
        <f t="shared" ref="A20226:A20289" si="317">CONCATENATE(B20226,"_",C20226)</f>
        <v>EWQ_44882</v>
      </c>
      <c r="B20226" t="s">
        <v>37</v>
      </c>
      <c r="C20226" s="1">
        <v>44882</v>
      </c>
      <c r="D20226">
        <v>32.670999999999999</v>
      </c>
    </row>
    <row r="20227" spans="1:4" hidden="1" x14ac:dyDescent="0.35">
      <c r="A20227" s="3" t="str">
        <f t="shared" si="317"/>
        <v>EWT_44882</v>
      </c>
      <c r="B20227" t="s">
        <v>38</v>
      </c>
      <c r="C20227" s="1">
        <v>44882</v>
      </c>
      <c r="D20227">
        <v>41.16</v>
      </c>
    </row>
    <row r="20228" spans="1:4" hidden="1" x14ac:dyDescent="0.35">
      <c r="A20228" s="3" t="str">
        <f t="shared" si="317"/>
        <v>EWU_44882</v>
      </c>
      <c r="B20228" t="s">
        <v>39</v>
      </c>
      <c r="C20228" s="1">
        <v>44882</v>
      </c>
      <c r="D20228">
        <v>29.67</v>
      </c>
    </row>
    <row r="20229" spans="1:4" hidden="1" x14ac:dyDescent="0.35">
      <c r="A20229" s="3" t="str">
        <f t="shared" si="317"/>
        <v>EWY_44882</v>
      </c>
      <c r="B20229" t="s">
        <v>40</v>
      </c>
      <c r="C20229" s="1">
        <v>44882</v>
      </c>
      <c r="D20229">
        <v>56.988999999999997</v>
      </c>
    </row>
    <row r="20230" spans="1:4" hidden="1" x14ac:dyDescent="0.35">
      <c r="A20230" s="3" t="str">
        <f t="shared" si="317"/>
        <v>EWZ_44882</v>
      </c>
      <c r="B20230" t="s">
        <v>41</v>
      </c>
      <c r="C20230" s="1">
        <v>44882</v>
      </c>
      <c r="D20230">
        <v>27.433</v>
      </c>
    </row>
    <row r="20231" spans="1:4" hidden="1" x14ac:dyDescent="0.35">
      <c r="A20231" s="3" t="str">
        <f t="shared" si="317"/>
        <v>FTV_44882</v>
      </c>
      <c r="B20231" t="s">
        <v>43</v>
      </c>
      <c r="C20231" s="1">
        <v>44882</v>
      </c>
      <c r="D20231">
        <v>66.328999999999994</v>
      </c>
    </row>
    <row r="20232" spans="1:4" hidden="1" x14ac:dyDescent="0.35">
      <c r="A20232" s="3" t="str">
        <f t="shared" si="317"/>
        <v>GOOG_44882</v>
      </c>
      <c r="B20232" t="s">
        <v>44</v>
      </c>
      <c r="C20232" s="1">
        <v>44882</v>
      </c>
      <c r="D20232">
        <v>98.5</v>
      </c>
    </row>
    <row r="20233" spans="1:4" hidden="1" x14ac:dyDescent="0.35">
      <c r="A20233" s="3" t="str">
        <f t="shared" si="317"/>
        <v>GPC_44882</v>
      </c>
      <c r="B20233" t="s">
        <v>45</v>
      </c>
      <c r="C20233" s="1">
        <v>44882</v>
      </c>
      <c r="D20233">
        <v>178.524</v>
      </c>
    </row>
    <row r="20234" spans="1:4" hidden="1" x14ac:dyDescent="0.35">
      <c r="A20234" s="3" t="str">
        <f t="shared" si="317"/>
        <v>GSG_44882</v>
      </c>
      <c r="B20234" t="s">
        <v>46</v>
      </c>
      <c r="C20234" s="1">
        <v>44882</v>
      </c>
      <c r="D20234">
        <v>21.63</v>
      </c>
    </row>
    <row r="20235" spans="1:4" hidden="1" x14ac:dyDescent="0.35">
      <c r="A20235" s="3" t="str">
        <f t="shared" si="317"/>
        <v>HIG_44882</v>
      </c>
      <c r="B20235" t="s">
        <v>47</v>
      </c>
      <c r="C20235" s="1">
        <v>44882</v>
      </c>
      <c r="D20235">
        <v>72.67</v>
      </c>
    </row>
    <row r="20236" spans="1:4" hidden="1" x14ac:dyDescent="0.35">
      <c r="A20236" s="3" t="str">
        <f t="shared" si="317"/>
        <v>HIGH.L_44882</v>
      </c>
      <c r="B20236" t="s">
        <v>48</v>
      </c>
      <c r="C20236" s="1">
        <v>44882</v>
      </c>
      <c r="D20236">
        <v>4.9649999999999999</v>
      </c>
    </row>
    <row r="20237" spans="1:4" hidden="1" x14ac:dyDescent="0.35">
      <c r="A20237" s="3" t="str">
        <f t="shared" si="317"/>
        <v>HST_44882</v>
      </c>
      <c r="B20237" t="s">
        <v>49</v>
      </c>
      <c r="C20237" s="1">
        <v>44882</v>
      </c>
      <c r="D20237">
        <v>17.734999999999999</v>
      </c>
    </row>
    <row r="20238" spans="1:4" hidden="1" x14ac:dyDescent="0.35">
      <c r="A20238" s="3" t="str">
        <f t="shared" si="317"/>
        <v>HYG_44882</v>
      </c>
      <c r="B20238" t="s">
        <v>50</v>
      </c>
      <c r="C20238" s="1">
        <v>44882</v>
      </c>
      <c r="D20238">
        <v>73.016999999999996</v>
      </c>
    </row>
    <row r="20239" spans="1:4" hidden="1" x14ac:dyDescent="0.35">
      <c r="A20239" s="3" t="str">
        <f t="shared" si="317"/>
        <v>IAU_44882</v>
      </c>
      <c r="B20239" t="s">
        <v>51</v>
      </c>
      <c r="C20239" s="1">
        <v>44882</v>
      </c>
      <c r="D20239">
        <v>33.409999999999997</v>
      </c>
    </row>
    <row r="20240" spans="1:4" hidden="1" x14ac:dyDescent="0.35">
      <c r="A20240" s="3" t="str">
        <f t="shared" si="317"/>
        <v>ICLN_44882</v>
      </c>
      <c r="B20240" t="s">
        <v>52</v>
      </c>
      <c r="C20240" s="1">
        <v>44882</v>
      </c>
      <c r="D20240">
        <v>20.484000000000002</v>
      </c>
    </row>
    <row r="20241" spans="1:4" hidden="1" x14ac:dyDescent="0.35">
      <c r="A20241" s="3" t="str">
        <f t="shared" si="317"/>
        <v>IEAA.L_44882</v>
      </c>
      <c r="B20241" t="s">
        <v>53</v>
      </c>
      <c r="C20241" s="1">
        <v>44882</v>
      </c>
      <c r="D20241">
        <v>4.6459999999999999</v>
      </c>
    </row>
    <row r="20242" spans="1:4" hidden="1" x14ac:dyDescent="0.35">
      <c r="A20242" s="3" t="str">
        <f t="shared" si="317"/>
        <v>IEF_44882</v>
      </c>
      <c r="B20242" t="s">
        <v>54</v>
      </c>
      <c r="C20242" s="1">
        <v>44882</v>
      </c>
      <c r="D20242">
        <v>96.076999999999998</v>
      </c>
    </row>
    <row r="20243" spans="1:4" hidden="1" x14ac:dyDescent="0.35">
      <c r="A20243" s="3" t="str">
        <f t="shared" si="317"/>
        <v>IEFM.L_44882</v>
      </c>
      <c r="B20243" t="s">
        <v>55</v>
      </c>
      <c r="C20243" s="1">
        <v>44882</v>
      </c>
      <c r="D20243">
        <v>729.35</v>
      </c>
    </row>
    <row r="20244" spans="1:4" hidden="1" x14ac:dyDescent="0.35">
      <c r="A20244" s="3" t="str">
        <f t="shared" si="317"/>
        <v>IEMG_44882</v>
      </c>
      <c r="B20244" t="s">
        <v>56</v>
      </c>
      <c r="C20244" s="1">
        <v>44882</v>
      </c>
      <c r="D20244">
        <v>46.372</v>
      </c>
    </row>
    <row r="20245" spans="1:4" hidden="1" x14ac:dyDescent="0.35">
      <c r="A20245" s="3" t="str">
        <f t="shared" si="317"/>
        <v>IEUS_44882</v>
      </c>
      <c r="B20245" t="s">
        <v>57</v>
      </c>
      <c r="C20245" s="1">
        <v>44882</v>
      </c>
      <c r="D20245">
        <v>48.631999999999998</v>
      </c>
    </row>
    <row r="20246" spans="1:4" hidden="1" x14ac:dyDescent="0.35">
      <c r="A20246" s="3" t="str">
        <f t="shared" si="317"/>
        <v>IEVL.L_44882</v>
      </c>
      <c r="B20246" t="s">
        <v>58</v>
      </c>
      <c r="C20246" s="1">
        <v>44882</v>
      </c>
      <c r="D20246">
        <v>6.9710000000000001</v>
      </c>
    </row>
    <row r="20247" spans="1:4" hidden="1" x14ac:dyDescent="0.35">
      <c r="A20247" s="3" t="str">
        <f t="shared" si="317"/>
        <v>IGF_44882</v>
      </c>
      <c r="B20247" t="s">
        <v>59</v>
      </c>
      <c r="C20247" s="1">
        <v>44882</v>
      </c>
      <c r="D20247">
        <v>45.5</v>
      </c>
    </row>
    <row r="20248" spans="1:4" hidden="1" x14ac:dyDescent="0.35">
      <c r="A20248" s="3" t="str">
        <f t="shared" si="317"/>
        <v>INDA_44882</v>
      </c>
      <c r="B20248" t="s">
        <v>60</v>
      </c>
      <c r="C20248" s="1">
        <v>44882</v>
      </c>
      <c r="D20248">
        <v>42.94</v>
      </c>
    </row>
    <row r="20249" spans="1:4" hidden="1" x14ac:dyDescent="0.35">
      <c r="A20249" s="3" t="str">
        <f t="shared" si="317"/>
        <v>IUMO.L_44882</v>
      </c>
      <c r="B20249" t="s">
        <v>61</v>
      </c>
      <c r="C20249" s="1">
        <v>44882</v>
      </c>
      <c r="D20249">
        <v>10.255000000000001</v>
      </c>
    </row>
    <row r="20250" spans="1:4" hidden="1" x14ac:dyDescent="0.35">
      <c r="A20250" s="3" t="str">
        <f t="shared" si="317"/>
        <v>IUVL.L_44882</v>
      </c>
      <c r="B20250" t="s">
        <v>62</v>
      </c>
      <c r="C20250" s="1">
        <v>44882</v>
      </c>
      <c r="D20250">
        <v>8.2449999999999992</v>
      </c>
    </row>
    <row r="20251" spans="1:4" hidden="1" x14ac:dyDescent="0.35">
      <c r="A20251" s="3" t="str">
        <f t="shared" si="317"/>
        <v>IVV_44882</v>
      </c>
      <c r="B20251" t="s">
        <v>63</v>
      </c>
      <c r="C20251" s="1">
        <v>44882</v>
      </c>
      <c r="D20251">
        <v>394.19600000000003</v>
      </c>
    </row>
    <row r="20252" spans="1:4" hidden="1" x14ac:dyDescent="0.35">
      <c r="A20252" s="3" t="str">
        <f t="shared" si="317"/>
        <v>IWM_44882</v>
      </c>
      <c r="B20252" t="s">
        <v>64</v>
      </c>
      <c r="C20252" s="1">
        <v>44882</v>
      </c>
      <c r="D20252">
        <v>181.702</v>
      </c>
    </row>
    <row r="20253" spans="1:4" hidden="1" x14ac:dyDescent="0.35">
      <c r="A20253" s="3" t="str">
        <f t="shared" si="317"/>
        <v>IXN_44882</v>
      </c>
      <c r="B20253" t="s">
        <v>65</v>
      </c>
      <c r="C20253" s="1">
        <v>44882</v>
      </c>
      <c r="D20253">
        <v>47.575000000000003</v>
      </c>
    </row>
    <row r="20254" spans="1:4" hidden="1" x14ac:dyDescent="0.35">
      <c r="A20254" s="3" t="str">
        <f t="shared" si="317"/>
        <v>JPEA.L_44882</v>
      </c>
      <c r="B20254" t="s">
        <v>66</v>
      </c>
      <c r="C20254" s="1">
        <v>44882</v>
      </c>
      <c r="D20254">
        <v>4.7619999999999996</v>
      </c>
    </row>
    <row r="20255" spans="1:4" hidden="1" x14ac:dyDescent="0.35">
      <c r="A20255" s="3" t="str">
        <f t="shared" si="317"/>
        <v>JPM_44882</v>
      </c>
      <c r="B20255" t="s">
        <v>67</v>
      </c>
      <c r="C20255" s="1">
        <v>44882</v>
      </c>
      <c r="D20255">
        <v>131.56800000000001</v>
      </c>
    </row>
    <row r="20256" spans="1:4" hidden="1" x14ac:dyDescent="0.35">
      <c r="A20256" s="3" t="str">
        <f t="shared" si="317"/>
        <v>KR_44882</v>
      </c>
      <c r="B20256" t="s">
        <v>68</v>
      </c>
      <c r="C20256" s="1">
        <v>44882</v>
      </c>
      <c r="D20256">
        <v>47.901000000000003</v>
      </c>
    </row>
    <row r="20257" spans="1:4" hidden="1" x14ac:dyDescent="0.35">
      <c r="A20257" s="3" t="str">
        <f t="shared" si="317"/>
        <v>LQD_44882</v>
      </c>
      <c r="B20257" t="s">
        <v>69</v>
      </c>
      <c r="C20257" s="1">
        <v>44882</v>
      </c>
      <c r="D20257">
        <v>105.175</v>
      </c>
    </row>
    <row r="20258" spans="1:4" hidden="1" x14ac:dyDescent="0.35">
      <c r="A20258" s="3" t="str">
        <f t="shared" si="317"/>
        <v>MCHI_44882</v>
      </c>
      <c r="B20258" t="s">
        <v>70</v>
      </c>
      <c r="C20258" s="1">
        <v>44882</v>
      </c>
      <c r="D20258">
        <v>44.643000000000001</v>
      </c>
    </row>
    <row r="20259" spans="1:4" hidden="1" x14ac:dyDescent="0.35">
      <c r="A20259" s="3" t="str">
        <f t="shared" si="317"/>
        <v>META_44882</v>
      </c>
      <c r="B20259" t="s">
        <v>144</v>
      </c>
      <c r="C20259" s="1">
        <v>44882</v>
      </c>
      <c r="D20259">
        <v>111.45</v>
      </c>
    </row>
    <row r="20260" spans="1:4" hidden="1" x14ac:dyDescent="0.35">
      <c r="A20260" s="3" t="str">
        <f t="shared" si="317"/>
        <v>MVEU.L_44882</v>
      </c>
      <c r="B20260" t="s">
        <v>71</v>
      </c>
      <c r="C20260" s="1">
        <v>44882</v>
      </c>
      <c r="D20260">
        <v>49.561999999999998</v>
      </c>
    </row>
    <row r="20261" spans="1:4" hidden="1" x14ac:dyDescent="0.35">
      <c r="A20261" s="3" t="str">
        <f t="shared" si="317"/>
        <v>OGN_44882</v>
      </c>
      <c r="B20261" t="s">
        <v>72</v>
      </c>
      <c r="C20261" s="1">
        <v>44882</v>
      </c>
      <c r="D20261">
        <v>23.92</v>
      </c>
    </row>
    <row r="20262" spans="1:4" hidden="1" x14ac:dyDescent="0.35">
      <c r="A20262" s="3" t="str">
        <f t="shared" si="317"/>
        <v>PG_44882</v>
      </c>
      <c r="B20262" t="s">
        <v>73</v>
      </c>
      <c r="C20262" s="1">
        <v>44882</v>
      </c>
      <c r="D20262">
        <v>139.99100000000001</v>
      </c>
    </row>
    <row r="20263" spans="1:4" hidden="1" x14ac:dyDescent="0.35">
      <c r="A20263" s="3" t="str">
        <f t="shared" si="317"/>
        <v>PPL_44882</v>
      </c>
      <c r="B20263" t="s">
        <v>74</v>
      </c>
      <c r="C20263" s="1">
        <v>44882</v>
      </c>
      <c r="D20263">
        <v>27.454999999999998</v>
      </c>
    </row>
    <row r="20264" spans="1:4" hidden="1" x14ac:dyDescent="0.35">
      <c r="A20264" s="3" t="str">
        <f t="shared" si="317"/>
        <v>PRU_44882</v>
      </c>
      <c r="B20264" t="s">
        <v>75</v>
      </c>
      <c r="C20264" s="1">
        <v>44882</v>
      </c>
      <c r="D20264">
        <v>105.596</v>
      </c>
    </row>
    <row r="20265" spans="1:4" hidden="1" x14ac:dyDescent="0.35">
      <c r="A20265" s="3" t="str">
        <f t="shared" si="317"/>
        <v>PYPL_44882</v>
      </c>
      <c r="B20265" t="s">
        <v>76</v>
      </c>
      <c r="C20265" s="1">
        <v>44882</v>
      </c>
      <c r="D20265">
        <v>85.64</v>
      </c>
    </row>
    <row r="20266" spans="1:4" hidden="1" x14ac:dyDescent="0.35">
      <c r="A20266" s="3" t="str">
        <f t="shared" si="317"/>
        <v>RE_44882</v>
      </c>
      <c r="B20266" t="s">
        <v>77</v>
      </c>
      <c r="C20266" s="1">
        <v>44882</v>
      </c>
      <c r="D20266">
        <v>315.76400000000001</v>
      </c>
    </row>
    <row r="20267" spans="1:4" hidden="1" x14ac:dyDescent="0.35">
      <c r="A20267" s="3" t="str">
        <f t="shared" si="317"/>
        <v>REET_44882</v>
      </c>
      <c r="B20267" t="s">
        <v>78</v>
      </c>
      <c r="C20267" s="1">
        <v>44882</v>
      </c>
      <c r="D20267">
        <v>22.73</v>
      </c>
    </row>
    <row r="20268" spans="1:4" hidden="1" x14ac:dyDescent="0.35">
      <c r="A20268" s="3" t="str">
        <f t="shared" si="317"/>
        <v>ROL_44882</v>
      </c>
      <c r="B20268" t="s">
        <v>79</v>
      </c>
      <c r="C20268" s="1">
        <v>44882</v>
      </c>
      <c r="D20268">
        <v>41.686999999999998</v>
      </c>
    </row>
    <row r="20269" spans="1:4" hidden="1" x14ac:dyDescent="0.35">
      <c r="A20269" s="3" t="str">
        <f t="shared" si="317"/>
        <v>ROST_44882</v>
      </c>
      <c r="B20269" t="s">
        <v>80</v>
      </c>
      <c r="C20269" s="1">
        <v>44882</v>
      </c>
      <c r="D20269">
        <v>97.674999999999997</v>
      </c>
    </row>
    <row r="20270" spans="1:4" hidden="1" x14ac:dyDescent="0.35">
      <c r="A20270" s="3" t="str">
        <f t="shared" si="317"/>
        <v>SEGA.L_44882</v>
      </c>
      <c r="B20270" t="s">
        <v>81</v>
      </c>
      <c r="C20270" s="1">
        <v>44882</v>
      </c>
      <c r="D20270">
        <v>96.316000000000003</v>
      </c>
    </row>
    <row r="20271" spans="1:4" hidden="1" x14ac:dyDescent="0.35">
      <c r="A20271" s="3" t="str">
        <f t="shared" si="317"/>
        <v>SHY_44882</v>
      </c>
      <c r="B20271" t="s">
        <v>82</v>
      </c>
      <c r="C20271" s="1">
        <v>44882</v>
      </c>
      <c r="D20271">
        <v>80.665000000000006</v>
      </c>
    </row>
    <row r="20272" spans="1:4" hidden="1" x14ac:dyDescent="0.35">
      <c r="A20272" s="3" t="str">
        <f t="shared" si="317"/>
        <v>SLV_44882</v>
      </c>
      <c r="B20272" t="s">
        <v>83</v>
      </c>
      <c r="C20272" s="1">
        <v>44882</v>
      </c>
      <c r="D20272">
        <v>19.29</v>
      </c>
    </row>
    <row r="20273" spans="1:4" hidden="1" x14ac:dyDescent="0.35">
      <c r="A20273" s="3" t="str">
        <f t="shared" si="317"/>
        <v>SPMV.L_44882</v>
      </c>
      <c r="B20273" t="s">
        <v>84</v>
      </c>
      <c r="C20273" s="1">
        <v>44882</v>
      </c>
      <c r="D20273">
        <v>74.34</v>
      </c>
    </row>
    <row r="20274" spans="1:4" hidden="1" x14ac:dyDescent="0.35">
      <c r="A20274" s="3" t="str">
        <f t="shared" si="317"/>
        <v>TLT_44882</v>
      </c>
      <c r="B20274" t="s">
        <v>85</v>
      </c>
      <c r="C20274" s="1">
        <v>44882</v>
      </c>
      <c r="D20274">
        <v>99.593000000000004</v>
      </c>
    </row>
    <row r="20275" spans="1:4" hidden="1" x14ac:dyDescent="0.35">
      <c r="A20275" s="3" t="str">
        <f t="shared" si="317"/>
        <v>UNH_44882</v>
      </c>
      <c r="B20275" t="s">
        <v>86</v>
      </c>
      <c r="C20275" s="1">
        <v>44882</v>
      </c>
      <c r="D20275">
        <v>513.726</v>
      </c>
    </row>
    <row r="20276" spans="1:4" hidden="1" x14ac:dyDescent="0.35">
      <c r="A20276" s="3" t="str">
        <f t="shared" si="317"/>
        <v>URI_44882</v>
      </c>
      <c r="B20276" t="s">
        <v>87</v>
      </c>
      <c r="C20276" s="1">
        <v>44882</v>
      </c>
      <c r="D20276">
        <v>346.28699999999998</v>
      </c>
    </row>
    <row r="20277" spans="1:4" hidden="1" x14ac:dyDescent="0.35">
      <c r="A20277" s="3" t="str">
        <f t="shared" si="317"/>
        <v>V_44882</v>
      </c>
      <c r="B20277" t="s">
        <v>88</v>
      </c>
      <c r="C20277" s="1">
        <v>44882</v>
      </c>
      <c r="D20277">
        <v>210.578</v>
      </c>
    </row>
    <row r="20278" spans="1:4" hidden="1" x14ac:dyDescent="0.35">
      <c r="A20278" s="3" t="str">
        <f t="shared" si="317"/>
        <v>VRSK_44882</v>
      </c>
      <c r="B20278" t="s">
        <v>89</v>
      </c>
      <c r="C20278" s="1">
        <v>44882</v>
      </c>
      <c r="D20278">
        <v>169.94399999999999</v>
      </c>
    </row>
    <row r="20279" spans="1:4" hidden="1" x14ac:dyDescent="0.35">
      <c r="A20279" s="3" t="str">
        <f t="shared" si="317"/>
        <v>VXX_44882</v>
      </c>
      <c r="B20279" t="s">
        <v>90</v>
      </c>
      <c r="C20279" s="1">
        <v>44882</v>
      </c>
      <c r="D20279">
        <v>16.579999999999998</v>
      </c>
    </row>
    <row r="20280" spans="1:4" hidden="1" x14ac:dyDescent="0.35">
      <c r="A20280" s="3" t="str">
        <f t="shared" si="317"/>
        <v>WRK_44882</v>
      </c>
      <c r="B20280" t="s">
        <v>91</v>
      </c>
      <c r="C20280" s="1">
        <v>44882</v>
      </c>
      <c r="D20280">
        <v>35.798000000000002</v>
      </c>
    </row>
    <row r="20281" spans="1:4" hidden="1" x14ac:dyDescent="0.35">
      <c r="A20281" s="3" t="str">
        <f t="shared" si="317"/>
        <v>XLB_44882</v>
      </c>
      <c r="B20281" t="s">
        <v>92</v>
      </c>
      <c r="C20281" s="1">
        <v>44882</v>
      </c>
      <c r="D20281">
        <v>78.948999999999998</v>
      </c>
    </row>
    <row r="20282" spans="1:4" hidden="1" x14ac:dyDescent="0.35">
      <c r="A20282" s="3" t="str">
        <f t="shared" si="317"/>
        <v>XLC_44882</v>
      </c>
      <c r="B20282" t="s">
        <v>93</v>
      </c>
      <c r="C20282" s="1">
        <v>44882</v>
      </c>
      <c r="D20282">
        <v>49.558</v>
      </c>
    </row>
    <row r="20283" spans="1:4" hidden="1" x14ac:dyDescent="0.35">
      <c r="A20283" s="3" t="str">
        <f t="shared" si="317"/>
        <v>XLE_44882</v>
      </c>
      <c r="B20283" t="s">
        <v>94</v>
      </c>
      <c r="C20283" s="1">
        <v>44882</v>
      </c>
      <c r="D20283">
        <v>91.418999999999997</v>
      </c>
    </row>
    <row r="20284" spans="1:4" hidden="1" x14ac:dyDescent="0.35">
      <c r="A20284" s="3" t="str">
        <f t="shared" si="317"/>
        <v>XLF_44882</v>
      </c>
      <c r="B20284" t="s">
        <v>95</v>
      </c>
      <c r="C20284" s="1">
        <v>44882</v>
      </c>
      <c r="D20284">
        <v>34.862000000000002</v>
      </c>
    </row>
    <row r="20285" spans="1:4" hidden="1" x14ac:dyDescent="0.35">
      <c r="A20285" s="3" t="str">
        <f t="shared" si="317"/>
        <v>XLI_44882</v>
      </c>
      <c r="B20285" t="s">
        <v>96</v>
      </c>
      <c r="C20285" s="1">
        <v>44882</v>
      </c>
      <c r="D20285">
        <v>98.242000000000004</v>
      </c>
    </row>
    <row r="20286" spans="1:4" hidden="1" x14ac:dyDescent="0.35">
      <c r="A20286" s="3" t="str">
        <f t="shared" si="317"/>
        <v>XLK_44882</v>
      </c>
      <c r="B20286" t="s">
        <v>97</v>
      </c>
      <c r="C20286" s="1">
        <v>44882</v>
      </c>
      <c r="D20286">
        <v>131.56200000000001</v>
      </c>
    </row>
    <row r="20287" spans="1:4" hidden="1" x14ac:dyDescent="0.35">
      <c r="A20287" s="3" t="str">
        <f t="shared" si="317"/>
        <v>XLP_44882</v>
      </c>
      <c r="B20287" t="s">
        <v>98</v>
      </c>
      <c r="C20287" s="1">
        <v>44882</v>
      </c>
      <c r="D20287">
        <v>73.364000000000004</v>
      </c>
    </row>
    <row r="20288" spans="1:4" hidden="1" x14ac:dyDescent="0.35">
      <c r="A20288" s="3" t="str">
        <f t="shared" si="317"/>
        <v>XLU_44882</v>
      </c>
      <c r="B20288" t="s">
        <v>99</v>
      </c>
      <c r="C20288" s="1">
        <v>44882</v>
      </c>
      <c r="D20288">
        <v>66.873000000000005</v>
      </c>
    </row>
    <row r="20289" spans="1:4" hidden="1" x14ac:dyDescent="0.35">
      <c r="A20289" s="3" t="str">
        <f t="shared" si="317"/>
        <v>XLV_44882</v>
      </c>
      <c r="B20289" t="s">
        <v>100</v>
      </c>
      <c r="C20289" s="1">
        <v>44882</v>
      </c>
      <c r="D20289">
        <v>132.41399999999999</v>
      </c>
    </row>
    <row r="20290" spans="1:4" hidden="1" x14ac:dyDescent="0.35">
      <c r="A20290" s="3" t="str">
        <f t="shared" ref="A20290:A20353" si="318">CONCATENATE(B20290,"_",C20290)</f>
        <v>XLY_44882</v>
      </c>
      <c r="B20290" t="s">
        <v>101</v>
      </c>
      <c r="C20290" s="1">
        <v>44882</v>
      </c>
      <c r="D20290">
        <v>140.41499999999999</v>
      </c>
    </row>
    <row r="20291" spans="1:4" hidden="1" x14ac:dyDescent="0.35">
      <c r="A20291" s="3" t="str">
        <f t="shared" si="318"/>
        <v>XOM_44882</v>
      </c>
      <c r="B20291" t="s">
        <v>102</v>
      </c>
      <c r="C20291" s="1">
        <v>44882</v>
      </c>
      <c r="D20291">
        <v>112.197</v>
      </c>
    </row>
    <row r="20292" spans="1:4" hidden="1" x14ac:dyDescent="0.35">
      <c r="A20292" s="3" t="str">
        <f t="shared" si="318"/>
        <v>ABBV_44883</v>
      </c>
      <c r="B20292" t="s">
        <v>3</v>
      </c>
      <c r="C20292" s="1">
        <v>44883</v>
      </c>
      <c r="D20292">
        <v>153.52099999999999</v>
      </c>
    </row>
    <row r="20293" spans="1:4" hidden="1" x14ac:dyDescent="0.35">
      <c r="A20293" s="3" t="str">
        <f t="shared" si="318"/>
        <v>ACN_44883</v>
      </c>
      <c r="B20293" t="s">
        <v>4</v>
      </c>
      <c r="C20293" s="1">
        <v>44883</v>
      </c>
      <c r="D20293">
        <v>285.33300000000003</v>
      </c>
    </row>
    <row r="20294" spans="1:4" hidden="1" x14ac:dyDescent="0.35">
      <c r="A20294" s="3" t="str">
        <f t="shared" si="318"/>
        <v>AEP_44883</v>
      </c>
      <c r="B20294" t="s">
        <v>5</v>
      </c>
      <c r="C20294" s="1">
        <v>44883</v>
      </c>
      <c r="D20294">
        <v>90.441999999999993</v>
      </c>
    </row>
    <row r="20295" spans="1:4" hidden="1" x14ac:dyDescent="0.35">
      <c r="A20295" s="3" t="str">
        <f t="shared" si="318"/>
        <v>AIZ_44883</v>
      </c>
      <c r="B20295" t="s">
        <v>6</v>
      </c>
      <c r="C20295" s="1">
        <v>44883</v>
      </c>
      <c r="D20295">
        <v>124.262</v>
      </c>
    </row>
    <row r="20296" spans="1:4" hidden="1" x14ac:dyDescent="0.35">
      <c r="A20296" s="3" t="str">
        <f t="shared" si="318"/>
        <v>ALLE_44883</v>
      </c>
      <c r="B20296" t="s">
        <v>7</v>
      </c>
      <c r="C20296" s="1">
        <v>44883</v>
      </c>
      <c r="D20296">
        <v>112.538</v>
      </c>
    </row>
    <row r="20297" spans="1:4" hidden="1" x14ac:dyDescent="0.35">
      <c r="A20297" s="3" t="str">
        <f t="shared" si="318"/>
        <v>AMAT_44883</v>
      </c>
      <c r="B20297" t="s">
        <v>8</v>
      </c>
      <c r="C20297" s="1">
        <v>44883</v>
      </c>
      <c r="D20297">
        <v>104.446</v>
      </c>
    </row>
    <row r="20298" spans="1:4" hidden="1" x14ac:dyDescent="0.35">
      <c r="A20298" s="3" t="str">
        <f t="shared" si="318"/>
        <v>AMP_44883</v>
      </c>
      <c r="B20298" t="s">
        <v>9</v>
      </c>
      <c r="C20298" s="1">
        <v>44883</v>
      </c>
      <c r="D20298">
        <v>327.53500000000003</v>
      </c>
    </row>
    <row r="20299" spans="1:4" hidden="1" x14ac:dyDescent="0.35">
      <c r="A20299" s="3" t="str">
        <f t="shared" si="318"/>
        <v>AMZN_44883</v>
      </c>
      <c r="B20299" t="s">
        <v>10</v>
      </c>
      <c r="C20299" s="1">
        <v>44883</v>
      </c>
      <c r="D20299">
        <v>94.14</v>
      </c>
    </row>
    <row r="20300" spans="1:4" hidden="1" x14ac:dyDescent="0.35">
      <c r="A20300" s="3" t="str">
        <f t="shared" si="318"/>
        <v>AVB_44883</v>
      </c>
      <c r="B20300" t="s">
        <v>11</v>
      </c>
      <c r="C20300" s="1">
        <v>44883</v>
      </c>
      <c r="D20300">
        <v>167.52</v>
      </c>
    </row>
    <row r="20301" spans="1:4" hidden="1" x14ac:dyDescent="0.35">
      <c r="A20301" s="3" t="str">
        <f t="shared" si="318"/>
        <v>AVY_44883</v>
      </c>
      <c r="B20301" t="s">
        <v>12</v>
      </c>
      <c r="C20301" s="1">
        <v>44883</v>
      </c>
      <c r="D20301">
        <v>187.482</v>
      </c>
    </row>
    <row r="20302" spans="1:4" hidden="1" x14ac:dyDescent="0.35">
      <c r="A20302" s="3" t="str">
        <f t="shared" si="318"/>
        <v>AXP_44883</v>
      </c>
      <c r="B20302" t="s">
        <v>13</v>
      </c>
      <c r="C20302" s="1">
        <v>44883</v>
      </c>
      <c r="D20302">
        <v>151.97300000000001</v>
      </c>
    </row>
    <row r="20303" spans="1:4" hidden="1" x14ac:dyDescent="0.35">
      <c r="A20303" s="3" t="str">
        <f t="shared" si="318"/>
        <v>BDX_44883</v>
      </c>
      <c r="B20303" t="s">
        <v>14</v>
      </c>
      <c r="C20303" s="1">
        <v>44883</v>
      </c>
      <c r="D20303">
        <v>224.75700000000001</v>
      </c>
    </row>
    <row r="20304" spans="1:4" hidden="1" x14ac:dyDescent="0.35">
      <c r="A20304" s="3" t="str">
        <f t="shared" si="318"/>
        <v>BF-B_44883</v>
      </c>
      <c r="B20304" t="s">
        <v>15</v>
      </c>
      <c r="C20304" s="1">
        <v>44883</v>
      </c>
      <c r="D20304">
        <v>69.593999999999994</v>
      </c>
    </row>
    <row r="20305" spans="1:4" hidden="1" x14ac:dyDescent="0.35">
      <c r="A20305" s="3" t="str">
        <f t="shared" si="318"/>
        <v>BMY_44883</v>
      </c>
      <c r="B20305" t="s">
        <v>16</v>
      </c>
      <c r="C20305" s="1">
        <v>44883</v>
      </c>
      <c r="D20305">
        <v>76.841999999999999</v>
      </c>
    </row>
    <row r="20306" spans="1:4" hidden="1" x14ac:dyDescent="0.35">
      <c r="A20306" s="3" t="str">
        <f t="shared" si="318"/>
        <v>BR_44883</v>
      </c>
      <c r="B20306" t="s">
        <v>17</v>
      </c>
      <c r="C20306" s="1">
        <v>44883</v>
      </c>
      <c r="D20306">
        <v>143.87799999999999</v>
      </c>
    </row>
    <row r="20307" spans="1:4" hidden="1" x14ac:dyDescent="0.35">
      <c r="A20307" s="3" t="str">
        <f t="shared" si="318"/>
        <v>CARR_44883</v>
      </c>
      <c r="B20307" t="s">
        <v>18</v>
      </c>
      <c r="C20307" s="1">
        <v>44883</v>
      </c>
      <c r="D20307">
        <v>43.723999999999997</v>
      </c>
    </row>
    <row r="20308" spans="1:4" hidden="1" x14ac:dyDescent="0.35">
      <c r="A20308" s="3" t="str">
        <f t="shared" si="318"/>
        <v>CDW_44883</v>
      </c>
      <c r="B20308" t="s">
        <v>19</v>
      </c>
      <c r="C20308" s="1">
        <v>44883</v>
      </c>
      <c r="D20308">
        <v>185.01900000000001</v>
      </c>
    </row>
    <row r="20309" spans="1:4" hidden="1" x14ac:dyDescent="0.35">
      <c r="A20309" s="3" t="str">
        <f t="shared" si="318"/>
        <v>CE_44883</v>
      </c>
      <c r="B20309" t="s">
        <v>20</v>
      </c>
      <c r="C20309" s="1">
        <v>44883</v>
      </c>
      <c r="D20309">
        <v>100.646</v>
      </c>
    </row>
    <row r="20310" spans="1:4" hidden="1" x14ac:dyDescent="0.35">
      <c r="A20310" s="3" t="str">
        <f t="shared" si="318"/>
        <v>CHTR_44883</v>
      </c>
      <c r="B20310" t="s">
        <v>21</v>
      </c>
      <c r="C20310" s="1">
        <v>44883</v>
      </c>
      <c r="D20310">
        <v>374.38</v>
      </c>
    </row>
    <row r="20311" spans="1:4" hidden="1" x14ac:dyDescent="0.35">
      <c r="A20311" s="3" t="str">
        <f t="shared" si="318"/>
        <v>CNC_44883</v>
      </c>
      <c r="B20311" t="s">
        <v>22</v>
      </c>
      <c r="C20311" s="1">
        <v>44883</v>
      </c>
      <c r="D20311">
        <v>82.68</v>
      </c>
    </row>
    <row r="20312" spans="1:4" hidden="1" x14ac:dyDescent="0.35">
      <c r="A20312" s="3" t="str">
        <f t="shared" si="318"/>
        <v>CNP_44883</v>
      </c>
      <c r="B20312" t="s">
        <v>23</v>
      </c>
      <c r="C20312" s="1">
        <v>44883</v>
      </c>
      <c r="D20312">
        <v>29.478000000000002</v>
      </c>
    </row>
    <row r="20313" spans="1:4" hidden="1" x14ac:dyDescent="0.35">
      <c r="A20313" s="3" t="str">
        <f t="shared" si="318"/>
        <v>COP_44883</v>
      </c>
      <c r="B20313" t="s">
        <v>24</v>
      </c>
      <c r="C20313" s="1">
        <v>44883</v>
      </c>
      <c r="D20313">
        <v>127.226</v>
      </c>
    </row>
    <row r="20314" spans="1:4" hidden="1" x14ac:dyDescent="0.35">
      <c r="A20314" s="3" t="str">
        <f t="shared" si="318"/>
        <v>CTAS_44883</v>
      </c>
      <c r="B20314" t="s">
        <v>25</v>
      </c>
      <c r="C20314" s="1">
        <v>44883</v>
      </c>
      <c r="D20314">
        <v>448.21600000000001</v>
      </c>
    </row>
    <row r="20315" spans="1:4" hidden="1" x14ac:dyDescent="0.35">
      <c r="A20315" s="3" t="str">
        <f t="shared" si="318"/>
        <v>CZR_44883</v>
      </c>
      <c r="B20315" t="s">
        <v>26</v>
      </c>
      <c r="C20315" s="1">
        <v>44883</v>
      </c>
      <c r="D20315">
        <v>49.98</v>
      </c>
    </row>
    <row r="20316" spans="1:4" hidden="1" x14ac:dyDescent="0.35">
      <c r="A20316" s="3" t="str">
        <f t="shared" si="318"/>
        <v>DG_44883</v>
      </c>
      <c r="B20316" t="s">
        <v>27</v>
      </c>
      <c r="C20316" s="1">
        <v>44883</v>
      </c>
      <c r="D20316">
        <v>257.12799999999999</v>
      </c>
    </row>
    <row r="20317" spans="1:4" hidden="1" x14ac:dyDescent="0.35">
      <c r="A20317" s="3" t="str">
        <f t="shared" si="318"/>
        <v>DPZ_44883</v>
      </c>
      <c r="B20317" t="s">
        <v>28</v>
      </c>
      <c r="C20317" s="1">
        <v>44883</v>
      </c>
      <c r="D20317">
        <v>366.77199999999999</v>
      </c>
    </row>
    <row r="20318" spans="1:4" x14ac:dyDescent="0.35">
      <c r="A20318" s="3" t="str">
        <f t="shared" si="318"/>
        <v>DRE_44883</v>
      </c>
      <c r="B20318" t="s">
        <v>29</v>
      </c>
      <c r="C20318" s="1">
        <v>44883</v>
      </c>
      <c r="D20318">
        <v>48.2</v>
      </c>
    </row>
    <row r="20319" spans="1:4" hidden="1" x14ac:dyDescent="0.35">
      <c r="A20319" s="3" t="str">
        <f t="shared" si="318"/>
        <v>DXC_44883</v>
      </c>
      <c r="B20319" t="s">
        <v>30</v>
      </c>
      <c r="C20319" s="1">
        <v>44883</v>
      </c>
      <c r="D20319">
        <v>28.51</v>
      </c>
    </row>
    <row r="20320" spans="1:4" hidden="1" x14ac:dyDescent="0.35">
      <c r="A20320" s="3" t="str">
        <f t="shared" si="318"/>
        <v>EWA_44883</v>
      </c>
      <c r="B20320" t="s">
        <v>31</v>
      </c>
      <c r="C20320" s="1">
        <v>44883</v>
      </c>
      <c r="D20320">
        <v>22.338000000000001</v>
      </c>
    </row>
    <row r="20321" spans="1:4" hidden="1" x14ac:dyDescent="0.35">
      <c r="A20321" s="3" t="str">
        <f t="shared" si="318"/>
        <v>EWC_44883</v>
      </c>
      <c r="B20321" t="s">
        <v>32</v>
      </c>
      <c r="C20321" s="1">
        <v>44883</v>
      </c>
      <c r="D20321">
        <v>34.040999999999997</v>
      </c>
    </row>
    <row r="20322" spans="1:4" hidden="1" x14ac:dyDescent="0.35">
      <c r="A20322" s="3" t="str">
        <f t="shared" si="318"/>
        <v>EWG_44883</v>
      </c>
      <c r="B20322" t="s">
        <v>33</v>
      </c>
      <c r="C20322" s="1">
        <v>44883</v>
      </c>
      <c r="D20322">
        <v>24.922000000000001</v>
      </c>
    </row>
    <row r="20323" spans="1:4" hidden="1" x14ac:dyDescent="0.35">
      <c r="A20323" s="3" t="str">
        <f t="shared" si="318"/>
        <v>EWH_44883</v>
      </c>
      <c r="B20323" t="s">
        <v>34</v>
      </c>
      <c r="C20323" s="1">
        <v>44883</v>
      </c>
      <c r="D20323">
        <v>19.193000000000001</v>
      </c>
    </row>
    <row r="20324" spans="1:4" hidden="1" x14ac:dyDescent="0.35">
      <c r="A20324" s="3" t="str">
        <f t="shared" si="318"/>
        <v>EWJ_44883</v>
      </c>
      <c r="B20324" t="s">
        <v>35</v>
      </c>
      <c r="C20324" s="1">
        <v>44883</v>
      </c>
      <c r="D20324">
        <v>54.118000000000002</v>
      </c>
    </row>
    <row r="20325" spans="1:4" hidden="1" x14ac:dyDescent="0.35">
      <c r="A20325" s="3" t="str">
        <f t="shared" si="318"/>
        <v>EWL_44883</v>
      </c>
      <c r="B20325" t="s">
        <v>36</v>
      </c>
      <c r="C20325" s="1">
        <v>44883</v>
      </c>
      <c r="D20325">
        <v>42.1</v>
      </c>
    </row>
    <row r="20326" spans="1:4" hidden="1" x14ac:dyDescent="0.35">
      <c r="A20326" s="3" t="str">
        <f t="shared" si="318"/>
        <v>EWQ_44883</v>
      </c>
      <c r="B20326" t="s">
        <v>37</v>
      </c>
      <c r="C20326" s="1">
        <v>44883</v>
      </c>
      <c r="D20326">
        <v>32.729999999999997</v>
      </c>
    </row>
    <row r="20327" spans="1:4" hidden="1" x14ac:dyDescent="0.35">
      <c r="A20327" s="3" t="str">
        <f t="shared" si="318"/>
        <v>EWT_44883</v>
      </c>
      <c r="B20327" t="s">
        <v>38</v>
      </c>
      <c r="C20327" s="1">
        <v>44883</v>
      </c>
      <c r="D20327">
        <v>41.219000000000001</v>
      </c>
    </row>
    <row r="20328" spans="1:4" hidden="1" x14ac:dyDescent="0.35">
      <c r="A20328" s="3" t="str">
        <f t="shared" si="318"/>
        <v>EWU_44883</v>
      </c>
      <c r="B20328" t="s">
        <v>39</v>
      </c>
      <c r="C20328" s="1">
        <v>44883</v>
      </c>
      <c r="D20328">
        <v>29.818000000000001</v>
      </c>
    </row>
    <row r="20329" spans="1:4" hidden="1" x14ac:dyDescent="0.35">
      <c r="A20329" s="3" t="str">
        <f t="shared" si="318"/>
        <v>EWY_44883</v>
      </c>
      <c r="B20329" t="s">
        <v>40</v>
      </c>
      <c r="C20329" s="1">
        <v>44883</v>
      </c>
      <c r="D20329">
        <v>57.353999999999999</v>
      </c>
    </row>
    <row r="20330" spans="1:4" hidden="1" x14ac:dyDescent="0.35">
      <c r="A20330" s="3" t="str">
        <f t="shared" si="318"/>
        <v>EWZ_44883</v>
      </c>
      <c r="B20330" t="s">
        <v>41</v>
      </c>
      <c r="C20330" s="1">
        <v>44883</v>
      </c>
      <c r="D20330">
        <v>27.423999999999999</v>
      </c>
    </row>
    <row r="20331" spans="1:4" hidden="1" x14ac:dyDescent="0.35">
      <c r="A20331" s="3" t="str">
        <f t="shared" si="318"/>
        <v>FTV_44883</v>
      </c>
      <c r="B20331" t="s">
        <v>43</v>
      </c>
      <c r="C20331" s="1">
        <v>44883</v>
      </c>
      <c r="D20331">
        <v>66.539000000000001</v>
      </c>
    </row>
    <row r="20332" spans="1:4" hidden="1" x14ac:dyDescent="0.35">
      <c r="A20332" s="3" t="str">
        <f t="shared" si="318"/>
        <v>GOOG_44883</v>
      </c>
      <c r="B20332" t="s">
        <v>44</v>
      </c>
      <c r="C20332" s="1">
        <v>44883</v>
      </c>
      <c r="D20332">
        <v>97.8</v>
      </c>
    </row>
    <row r="20333" spans="1:4" hidden="1" x14ac:dyDescent="0.35">
      <c r="A20333" s="3" t="str">
        <f t="shared" si="318"/>
        <v>GPC_44883</v>
      </c>
      <c r="B20333" t="s">
        <v>45</v>
      </c>
      <c r="C20333" s="1">
        <v>44883</v>
      </c>
      <c r="D20333">
        <v>179.798</v>
      </c>
    </row>
    <row r="20334" spans="1:4" hidden="1" x14ac:dyDescent="0.35">
      <c r="A20334" s="3" t="str">
        <f t="shared" si="318"/>
        <v>GSG_44883</v>
      </c>
      <c r="B20334" t="s">
        <v>46</v>
      </c>
      <c r="C20334" s="1">
        <v>44883</v>
      </c>
      <c r="D20334">
        <v>21.44</v>
      </c>
    </row>
    <row r="20335" spans="1:4" hidden="1" x14ac:dyDescent="0.35">
      <c r="A20335" s="3" t="str">
        <f t="shared" si="318"/>
        <v>HIG_44883</v>
      </c>
      <c r="B20335" t="s">
        <v>47</v>
      </c>
      <c r="C20335" s="1">
        <v>44883</v>
      </c>
      <c r="D20335">
        <v>73.277000000000001</v>
      </c>
    </row>
    <row r="20336" spans="1:4" hidden="1" x14ac:dyDescent="0.35">
      <c r="A20336" s="3" t="str">
        <f t="shared" si="318"/>
        <v>HIGH.L_44883</v>
      </c>
      <c r="B20336" t="s">
        <v>48</v>
      </c>
      <c r="C20336" s="1">
        <v>44883</v>
      </c>
      <c r="D20336">
        <v>4.9909999999999997</v>
      </c>
    </row>
    <row r="20337" spans="1:4" hidden="1" x14ac:dyDescent="0.35">
      <c r="A20337" s="3" t="str">
        <f t="shared" si="318"/>
        <v>HST_44883</v>
      </c>
      <c r="B20337" t="s">
        <v>49</v>
      </c>
      <c r="C20337" s="1">
        <v>44883</v>
      </c>
      <c r="D20337">
        <v>18.190999999999999</v>
      </c>
    </row>
    <row r="20338" spans="1:4" hidden="1" x14ac:dyDescent="0.35">
      <c r="A20338" s="3" t="str">
        <f t="shared" si="318"/>
        <v>HYG_44883</v>
      </c>
      <c r="B20338" t="s">
        <v>50</v>
      </c>
      <c r="C20338" s="1">
        <v>44883</v>
      </c>
      <c r="D20338">
        <v>73.174999999999997</v>
      </c>
    </row>
    <row r="20339" spans="1:4" hidden="1" x14ac:dyDescent="0.35">
      <c r="A20339" s="3" t="str">
        <f t="shared" si="318"/>
        <v>IAU_44883</v>
      </c>
      <c r="B20339" t="s">
        <v>51</v>
      </c>
      <c r="C20339" s="1">
        <v>44883</v>
      </c>
      <c r="D20339">
        <v>33.19</v>
      </c>
    </row>
    <row r="20340" spans="1:4" hidden="1" x14ac:dyDescent="0.35">
      <c r="A20340" s="3" t="str">
        <f t="shared" si="318"/>
        <v>ICLN_44883</v>
      </c>
      <c r="B20340" t="s">
        <v>52</v>
      </c>
      <c r="C20340" s="1">
        <v>44883</v>
      </c>
      <c r="D20340">
        <v>20.454000000000001</v>
      </c>
    </row>
    <row r="20341" spans="1:4" hidden="1" x14ac:dyDescent="0.35">
      <c r="A20341" s="3" t="str">
        <f t="shared" si="318"/>
        <v>IEAA.L_44883</v>
      </c>
      <c r="B20341" t="s">
        <v>53</v>
      </c>
      <c r="C20341" s="1">
        <v>44883</v>
      </c>
      <c r="D20341">
        <v>4.6630000000000003</v>
      </c>
    </row>
    <row r="20342" spans="1:4" hidden="1" x14ac:dyDescent="0.35">
      <c r="A20342" s="3" t="str">
        <f t="shared" si="318"/>
        <v>IEF_44883</v>
      </c>
      <c r="B20342" t="s">
        <v>54</v>
      </c>
      <c r="C20342" s="1">
        <v>44883</v>
      </c>
      <c r="D20342">
        <v>95.738</v>
      </c>
    </row>
    <row r="20343" spans="1:4" hidden="1" x14ac:dyDescent="0.35">
      <c r="A20343" s="3" t="str">
        <f t="shared" si="318"/>
        <v>IEFM.L_44883</v>
      </c>
      <c r="B20343" t="s">
        <v>55</v>
      </c>
      <c r="C20343" s="1">
        <v>44883</v>
      </c>
      <c r="D20343">
        <v>731.15</v>
      </c>
    </row>
    <row r="20344" spans="1:4" hidden="1" x14ac:dyDescent="0.35">
      <c r="A20344" s="3" t="str">
        <f t="shared" si="318"/>
        <v>IEMG_44883</v>
      </c>
      <c r="B20344" t="s">
        <v>56</v>
      </c>
      <c r="C20344" s="1">
        <v>44883</v>
      </c>
      <c r="D20344">
        <v>46.095999999999997</v>
      </c>
    </row>
    <row r="20345" spans="1:4" hidden="1" x14ac:dyDescent="0.35">
      <c r="A20345" s="3" t="str">
        <f t="shared" si="318"/>
        <v>IEUS_44883</v>
      </c>
      <c r="B20345" t="s">
        <v>57</v>
      </c>
      <c r="C20345" s="1">
        <v>44883</v>
      </c>
      <c r="D20345">
        <v>48.744999999999997</v>
      </c>
    </row>
    <row r="20346" spans="1:4" hidden="1" x14ac:dyDescent="0.35">
      <c r="A20346" s="3" t="str">
        <f t="shared" si="318"/>
        <v>IEVL.L_44883</v>
      </c>
      <c r="B20346" t="s">
        <v>58</v>
      </c>
      <c r="C20346" s="1">
        <v>44883</v>
      </c>
      <c r="D20346">
        <v>7.077</v>
      </c>
    </row>
    <row r="20347" spans="1:4" hidden="1" x14ac:dyDescent="0.35">
      <c r="A20347" s="3" t="str">
        <f t="shared" si="318"/>
        <v>IGF_44883</v>
      </c>
      <c r="B20347" t="s">
        <v>59</v>
      </c>
      <c r="C20347" s="1">
        <v>44883</v>
      </c>
      <c r="D20347">
        <v>45.924999999999997</v>
      </c>
    </row>
    <row r="20348" spans="1:4" hidden="1" x14ac:dyDescent="0.35">
      <c r="A20348" s="3" t="str">
        <f t="shared" si="318"/>
        <v>INDA_44883</v>
      </c>
      <c r="B20348" t="s">
        <v>60</v>
      </c>
      <c r="C20348" s="1">
        <v>44883</v>
      </c>
      <c r="D20348">
        <v>42.93</v>
      </c>
    </row>
    <row r="20349" spans="1:4" hidden="1" x14ac:dyDescent="0.35">
      <c r="A20349" s="3" t="str">
        <f t="shared" si="318"/>
        <v>IUMO.L_44883</v>
      </c>
      <c r="B20349" t="s">
        <v>61</v>
      </c>
      <c r="C20349" s="1">
        <v>44883</v>
      </c>
      <c r="D20349">
        <v>10.4</v>
      </c>
    </row>
    <row r="20350" spans="1:4" hidden="1" x14ac:dyDescent="0.35">
      <c r="A20350" s="3" t="str">
        <f t="shared" si="318"/>
        <v>IUVL.L_44883</v>
      </c>
      <c r="B20350" t="s">
        <v>62</v>
      </c>
      <c r="C20350" s="1">
        <v>44883</v>
      </c>
      <c r="D20350">
        <v>8.3800000000000008</v>
      </c>
    </row>
    <row r="20351" spans="1:4" hidden="1" x14ac:dyDescent="0.35">
      <c r="A20351" s="3" t="str">
        <f t="shared" si="318"/>
        <v>IVV_44883</v>
      </c>
      <c r="B20351" t="s">
        <v>63</v>
      </c>
      <c r="C20351" s="1">
        <v>44883</v>
      </c>
      <c r="D20351">
        <v>396.06799999999998</v>
      </c>
    </row>
    <row r="20352" spans="1:4" hidden="1" x14ac:dyDescent="0.35">
      <c r="A20352" s="3" t="str">
        <f t="shared" si="318"/>
        <v>IWM_44883</v>
      </c>
      <c r="B20352" t="s">
        <v>64</v>
      </c>
      <c r="C20352" s="1">
        <v>44883</v>
      </c>
      <c r="D20352">
        <v>182.87700000000001</v>
      </c>
    </row>
    <row r="20353" spans="1:4" hidden="1" x14ac:dyDescent="0.35">
      <c r="A20353" s="3" t="str">
        <f t="shared" si="318"/>
        <v>IXN_44883</v>
      </c>
      <c r="B20353" t="s">
        <v>65</v>
      </c>
      <c r="C20353" s="1">
        <v>44883</v>
      </c>
      <c r="D20353">
        <v>47.645000000000003</v>
      </c>
    </row>
    <row r="20354" spans="1:4" hidden="1" x14ac:dyDescent="0.35">
      <c r="A20354" s="3" t="str">
        <f t="shared" ref="A20354:A20417" si="319">CONCATENATE(B20354,"_",C20354)</f>
        <v>JPEA.L_44883</v>
      </c>
      <c r="B20354" t="s">
        <v>66</v>
      </c>
      <c r="C20354" s="1">
        <v>44883</v>
      </c>
      <c r="D20354">
        <v>4.7519999999999998</v>
      </c>
    </row>
    <row r="20355" spans="1:4" hidden="1" x14ac:dyDescent="0.35">
      <c r="A20355" s="3" t="str">
        <f t="shared" si="319"/>
        <v>JPM_44883</v>
      </c>
      <c r="B20355" t="s">
        <v>67</v>
      </c>
      <c r="C20355" s="1">
        <v>44883</v>
      </c>
      <c r="D20355">
        <v>132.85900000000001</v>
      </c>
    </row>
    <row r="20356" spans="1:4" hidden="1" x14ac:dyDescent="0.35">
      <c r="A20356" s="3" t="str">
        <f t="shared" si="319"/>
        <v>KR_44883</v>
      </c>
      <c r="B20356" t="s">
        <v>68</v>
      </c>
      <c r="C20356" s="1">
        <v>44883</v>
      </c>
      <c r="D20356">
        <v>47.98</v>
      </c>
    </row>
    <row r="20357" spans="1:4" hidden="1" x14ac:dyDescent="0.35">
      <c r="A20357" s="3" t="str">
        <f t="shared" si="319"/>
        <v>LQD_44883</v>
      </c>
      <c r="B20357" t="s">
        <v>69</v>
      </c>
      <c r="C20357" s="1">
        <v>44883</v>
      </c>
      <c r="D20357">
        <v>105.16500000000001</v>
      </c>
    </row>
    <row r="20358" spans="1:4" hidden="1" x14ac:dyDescent="0.35">
      <c r="A20358" s="3" t="str">
        <f t="shared" si="319"/>
        <v>MCHI_44883</v>
      </c>
      <c r="B20358" t="s">
        <v>70</v>
      </c>
      <c r="C20358" s="1">
        <v>44883</v>
      </c>
      <c r="D20358">
        <v>43.411000000000001</v>
      </c>
    </row>
    <row r="20359" spans="1:4" hidden="1" x14ac:dyDescent="0.35">
      <c r="A20359" s="3" t="str">
        <f t="shared" si="319"/>
        <v>META_44883</v>
      </c>
      <c r="B20359" t="s">
        <v>144</v>
      </c>
      <c r="C20359" s="1">
        <v>44883</v>
      </c>
      <c r="D20359">
        <v>112.05</v>
      </c>
    </row>
    <row r="20360" spans="1:4" hidden="1" x14ac:dyDescent="0.35">
      <c r="A20360" s="3" t="str">
        <f t="shared" si="319"/>
        <v>MVEU.L_44883</v>
      </c>
      <c r="B20360" t="s">
        <v>71</v>
      </c>
      <c r="C20360" s="1">
        <v>44883</v>
      </c>
      <c r="D20360">
        <v>50.064999999999998</v>
      </c>
    </row>
    <row r="20361" spans="1:4" hidden="1" x14ac:dyDescent="0.35">
      <c r="A20361" s="3" t="str">
        <f t="shared" si="319"/>
        <v>OGN_44883</v>
      </c>
      <c r="B20361" t="s">
        <v>72</v>
      </c>
      <c r="C20361" s="1">
        <v>44883</v>
      </c>
      <c r="D20361">
        <v>24.4</v>
      </c>
    </row>
    <row r="20362" spans="1:4" hidden="1" x14ac:dyDescent="0.35">
      <c r="A20362" s="3" t="str">
        <f t="shared" si="319"/>
        <v>PG_44883</v>
      </c>
      <c r="B20362" t="s">
        <v>73</v>
      </c>
      <c r="C20362" s="1">
        <v>44883</v>
      </c>
      <c r="D20362">
        <v>141.68100000000001</v>
      </c>
    </row>
    <row r="20363" spans="1:4" hidden="1" x14ac:dyDescent="0.35">
      <c r="A20363" s="3" t="str">
        <f t="shared" si="319"/>
        <v>PPL_44883</v>
      </c>
      <c r="B20363" t="s">
        <v>74</v>
      </c>
      <c r="C20363" s="1">
        <v>44883</v>
      </c>
      <c r="D20363">
        <v>27.872</v>
      </c>
    </row>
    <row r="20364" spans="1:4" hidden="1" x14ac:dyDescent="0.35">
      <c r="A20364" s="3" t="str">
        <f t="shared" si="319"/>
        <v>PRU_44883</v>
      </c>
      <c r="B20364" t="s">
        <v>75</v>
      </c>
      <c r="C20364" s="1">
        <v>44883</v>
      </c>
      <c r="D20364">
        <v>106.13</v>
      </c>
    </row>
    <row r="20365" spans="1:4" hidden="1" x14ac:dyDescent="0.35">
      <c r="A20365" s="3" t="str">
        <f t="shared" si="319"/>
        <v>PYPL_44883</v>
      </c>
      <c r="B20365" t="s">
        <v>76</v>
      </c>
      <c r="C20365" s="1">
        <v>44883</v>
      </c>
      <c r="D20365">
        <v>84.92</v>
      </c>
    </row>
    <row r="20366" spans="1:4" hidden="1" x14ac:dyDescent="0.35">
      <c r="A20366" s="3" t="str">
        <f t="shared" si="319"/>
        <v>RE_44883</v>
      </c>
      <c r="B20366" t="s">
        <v>77</v>
      </c>
      <c r="C20366" s="1">
        <v>44883</v>
      </c>
      <c r="D20366">
        <v>321.84300000000002</v>
      </c>
    </row>
    <row r="20367" spans="1:4" hidden="1" x14ac:dyDescent="0.35">
      <c r="A20367" s="3" t="str">
        <f t="shared" si="319"/>
        <v>REET_44883</v>
      </c>
      <c r="B20367" t="s">
        <v>78</v>
      </c>
      <c r="C20367" s="1">
        <v>44883</v>
      </c>
      <c r="D20367">
        <v>23.01</v>
      </c>
    </row>
    <row r="20368" spans="1:4" hidden="1" x14ac:dyDescent="0.35">
      <c r="A20368" s="3" t="str">
        <f t="shared" si="319"/>
        <v>ROL_44883</v>
      </c>
      <c r="B20368" t="s">
        <v>79</v>
      </c>
      <c r="C20368" s="1">
        <v>44883</v>
      </c>
      <c r="D20368">
        <v>42.305</v>
      </c>
    </row>
    <row r="20369" spans="1:4" hidden="1" x14ac:dyDescent="0.35">
      <c r="A20369" s="3" t="str">
        <f t="shared" si="319"/>
        <v>ROST_44883</v>
      </c>
      <c r="B20369" t="s">
        <v>80</v>
      </c>
      <c r="C20369" s="1">
        <v>44883</v>
      </c>
      <c r="D20369">
        <v>107.31</v>
      </c>
    </row>
    <row r="20370" spans="1:4" hidden="1" x14ac:dyDescent="0.35">
      <c r="A20370" s="3" t="str">
        <f t="shared" si="319"/>
        <v>SEGA.L_44883</v>
      </c>
      <c r="B20370" t="s">
        <v>81</v>
      </c>
      <c r="C20370" s="1">
        <v>44883</v>
      </c>
      <c r="D20370">
        <v>95.653999999999996</v>
      </c>
    </row>
    <row r="20371" spans="1:4" hidden="1" x14ac:dyDescent="0.35">
      <c r="A20371" s="3" t="str">
        <f t="shared" si="319"/>
        <v>SHY_44883</v>
      </c>
      <c r="B20371" t="s">
        <v>82</v>
      </c>
      <c r="C20371" s="1">
        <v>44883</v>
      </c>
      <c r="D20371">
        <v>80.575999999999993</v>
      </c>
    </row>
    <row r="20372" spans="1:4" hidden="1" x14ac:dyDescent="0.35">
      <c r="A20372" s="3" t="str">
        <f t="shared" si="319"/>
        <v>SLV_44883</v>
      </c>
      <c r="B20372" t="s">
        <v>83</v>
      </c>
      <c r="C20372" s="1">
        <v>44883</v>
      </c>
      <c r="D20372">
        <v>19.25</v>
      </c>
    </row>
    <row r="20373" spans="1:4" hidden="1" x14ac:dyDescent="0.35">
      <c r="A20373" s="3" t="str">
        <f t="shared" si="319"/>
        <v>SPMV.L_44883</v>
      </c>
      <c r="B20373" t="s">
        <v>84</v>
      </c>
      <c r="C20373" s="1">
        <v>44883</v>
      </c>
      <c r="D20373">
        <v>75.260000000000005</v>
      </c>
    </row>
    <row r="20374" spans="1:4" hidden="1" x14ac:dyDescent="0.35">
      <c r="A20374" s="3" t="str">
        <f t="shared" si="319"/>
        <v>TLT_44883</v>
      </c>
      <c r="B20374" t="s">
        <v>85</v>
      </c>
      <c r="C20374" s="1">
        <v>44883</v>
      </c>
      <c r="D20374">
        <v>98.908000000000001</v>
      </c>
    </row>
    <row r="20375" spans="1:4" hidden="1" x14ac:dyDescent="0.35">
      <c r="A20375" s="3" t="str">
        <f t="shared" si="319"/>
        <v>UNH_44883</v>
      </c>
      <c r="B20375" t="s">
        <v>86</v>
      </c>
      <c r="C20375" s="1">
        <v>44883</v>
      </c>
      <c r="D20375">
        <v>528.37099999999998</v>
      </c>
    </row>
    <row r="20376" spans="1:4" hidden="1" x14ac:dyDescent="0.35">
      <c r="A20376" s="3" t="str">
        <f t="shared" si="319"/>
        <v>URI_44883</v>
      </c>
      <c r="B20376" t="s">
        <v>87</v>
      </c>
      <c r="C20376" s="1">
        <v>44883</v>
      </c>
      <c r="D20376">
        <v>344.57299999999998</v>
      </c>
    </row>
    <row r="20377" spans="1:4" hidden="1" x14ac:dyDescent="0.35">
      <c r="A20377" s="3" t="str">
        <f t="shared" si="319"/>
        <v>V_44883</v>
      </c>
      <c r="B20377" t="s">
        <v>88</v>
      </c>
      <c r="C20377" s="1">
        <v>44883</v>
      </c>
      <c r="D20377">
        <v>210.38800000000001</v>
      </c>
    </row>
    <row r="20378" spans="1:4" hidden="1" x14ac:dyDescent="0.35">
      <c r="A20378" s="3" t="str">
        <f t="shared" si="319"/>
        <v>VRSK_44883</v>
      </c>
      <c r="B20378" t="s">
        <v>89</v>
      </c>
      <c r="C20378" s="1">
        <v>44883</v>
      </c>
      <c r="D20378">
        <v>173.249</v>
      </c>
    </row>
    <row r="20379" spans="1:4" hidden="1" x14ac:dyDescent="0.35">
      <c r="A20379" s="3" t="str">
        <f t="shared" si="319"/>
        <v>VXX_44883</v>
      </c>
      <c r="B20379" t="s">
        <v>90</v>
      </c>
      <c r="C20379" s="1">
        <v>44883</v>
      </c>
      <c r="D20379">
        <v>16.41</v>
      </c>
    </row>
    <row r="20380" spans="1:4" hidden="1" x14ac:dyDescent="0.35">
      <c r="A20380" s="3" t="str">
        <f t="shared" si="319"/>
        <v>WRK_44883</v>
      </c>
      <c r="B20380" t="s">
        <v>91</v>
      </c>
      <c r="C20380" s="1">
        <v>44883</v>
      </c>
      <c r="D20380">
        <v>36.204999999999998</v>
      </c>
    </row>
    <row r="20381" spans="1:4" hidden="1" x14ac:dyDescent="0.35">
      <c r="A20381" s="3" t="str">
        <f t="shared" si="319"/>
        <v>XLB_44883</v>
      </c>
      <c r="B20381" t="s">
        <v>92</v>
      </c>
      <c r="C20381" s="1">
        <v>44883</v>
      </c>
      <c r="D20381">
        <v>79.474999999999994</v>
      </c>
    </row>
    <row r="20382" spans="1:4" hidden="1" x14ac:dyDescent="0.35">
      <c r="A20382" s="3" t="str">
        <f t="shared" si="319"/>
        <v>XLC_44883</v>
      </c>
      <c r="B20382" t="s">
        <v>93</v>
      </c>
      <c r="C20382" s="1">
        <v>44883</v>
      </c>
      <c r="D20382">
        <v>49.408999999999999</v>
      </c>
    </row>
    <row r="20383" spans="1:4" hidden="1" x14ac:dyDescent="0.35">
      <c r="A20383" s="3" t="str">
        <f t="shared" si="319"/>
        <v>XLE_44883</v>
      </c>
      <c r="B20383" t="s">
        <v>94</v>
      </c>
      <c r="C20383" s="1">
        <v>44883</v>
      </c>
      <c r="D20383">
        <v>90.695999999999998</v>
      </c>
    </row>
    <row r="20384" spans="1:4" hidden="1" x14ac:dyDescent="0.35">
      <c r="A20384" s="3" t="str">
        <f t="shared" si="319"/>
        <v>XLF_44883</v>
      </c>
      <c r="B20384" t="s">
        <v>95</v>
      </c>
      <c r="C20384" s="1">
        <v>44883</v>
      </c>
      <c r="D20384">
        <v>35.15</v>
      </c>
    </row>
    <row r="20385" spans="1:4" hidden="1" x14ac:dyDescent="0.35">
      <c r="A20385" s="3" t="str">
        <f t="shared" si="319"/>
        <v>XLI_44883</v>
      </c>
      <c r="B20385" t="s">
        <v>96</v>
      </c>
      <c r="C20385" s="1">
        <v>44883</v>
      </c>
      <c r="D20385">
        <v>98.968000000000004</v>
      </c>
    </row>
    <row r="20386" spans="1:4" hidden="1" x14ac:dyDescent="0.35">
      <c r="A20386" s="3" t="str">
        <f t="shared" si="319"/>
        <v>XLK_44883</v>
      </c>
      <c r="B20386" t="s">
        <v>97</v>
      </c>
      <c r="C20386" s="1">
        <v>44883</v>
      </c>
      <c r="D20386">
        <v>131.71100000000001</v>
      </c>
    </row>
    <row r="20387" spans="1:4" hidden="1" x14ac:dyDescent="0.35">
      <c r="A20387" s="3" t="str">
        <f t="shared" si="319"/>
        <v>XLP_44883</v>
      </c>
      <c r="B20387" t="s">
        <v>98</v>
      </c>
      <c r="C20387" s="1">
        <v>44883</v>
      </c>
      <c r="D20387">
        <v>74.147999999999996</v>
      </c>
    </row>
    <row r="20388" spans="1:4" hidden="1" x14ac:dyDescent="0.35">
      <c r="A20388" s="3" t="str">
        <f t="shared" si="319"/>
        <v>XLU_44883</v>
      </c>
      <c r="B20388" t="s">
        <v>99</v>
      </c>
      <c r="C20388" s="1">
        <v>44883</v>
      </c>
      <c r="D20388">
        <v>68.290999999999997</v>
      </c>
    </row>
    <row r="20389" spans="1:4" hidden="1" x14ac:dyDescent="0.35">
      <c r="A20389" s="3" t="str">
        <f t="shared" si="319"/>
        <v>XLV_44883</v>
      </c>
      <c r="B20389" t="s">
        <v>100</v>
      </c>
      <c r="C20389" s="1">
        <v>44883</v>
      </c>
      <c r="D20389">
        <v>134.018</v>
      </c>
    </row>
    <row r="20390" spans="1:4" hidden="1" x14ac:dyDescent="0.35">
      <c r="A20390" s="3" t="str">
        <f t="shared" si="319"/>
        <v>XLY_44883</v>
      </c>
      <c r="B20390" t="s">
        <v>101</v>
      </c>
      <c r="C20390" s="1">
        <v>44883</v>
      </c>
      <c r="D20390">
        <v>140.60499999999999</v>
      </c>
    </row>
    <row r="20391" spans="1:4" hidden="1" x14ac:dyDescent="0.35">
      <c r="A20391" s="3" t="str">
        <f t="shared" si="319"/>
        <v>XOM_44883</v>
      </c>
      <c r="B20391" t="s">
        <v>102</v>
      </c>
      <c r="C20391" s="1">
        <v>44883</v>
      </c>
      <c r="D20391">
        <v>111.224</v>
      </c>
    </row>
    <row r="20392" spans="1:4" hidden="1" x14ac:dyDescent="0.35">
      <c r="A20392" s="3" t="str">
        <f t="shared" si="319"/>
        <v>ABBV_44886</v>
      </c>
      <c r="B20392" t="s">
        <v>3</v>
      </c>
      <c r="C20392" s="1">
        <v>44886</v>
      </c>
      <c r="D20392">
        <v>155.631</v>
      </c>
    </row>
    <row r="20393" spans="1:4" hidden="1" x14ac:dyDescent="0.35">
      <c r="A20393" s="3" t="str">
        <f t="shared" si="319"/>
        <v>ACN_44886</v>
      </c>
      <c r="B20393" t="s">
        <v>4</v>
      </c>
      <c r="C20393" s="1">
        <v>44886</v>
      </c>
      <c r="D20393">
        <v>285.851</v>
      </c>
    </row>
    <row r="20394" spans="1:4" hidden="1" x14ac:dyDescent="0.35">
      <c r="A20394" s="3" t="str">
        <f t="shared" si="319"/>
        <v>AEP_44886</v>
      </c>
      <c r="B20394" t="s">
        <v>5</v>
      </c>
      <c r="C20394" s="1">
        <v>44886</v>
      </c>
      <c r="D20394">
        <v>92.295000000000002</v>
      </c>
    </row>
    <row r="20395" spans="1:4" hidden="1" x14ac:dyDescent="0.35">
      <c r="A20395" s="3" t="str">
        <f t="shared" si="319"/>
        <v>AIZ_44886</v>
      </c>
      <c r="B20395" t="s">
        <v>6</v>
      </c>
      <c r="C20395" s="1">
        <v>44886</v>
      </c>
      <c r="D20395">
        <v>125.803</v>
      </c>
    </row>
    <row r="20396" spans="1:4" hidden="1" x14ac:dyDescent="0.35">
      <c r="A20396" s="3" t="str">
        <f t="shared" si="319"/>
        <v>ALLE_44886</v>
      </c>
      <c r="B20396" t="s">
        <v>7</v>
      </c>
      <c r="C20396" s="1">
        <v>44886</v>
      </c>
      <c r="D20396">
        <v>112.239</v>
      </c>
    </row>
    <row r="20397" spans="1:4" hidden="1" x14ac:dyDescent="0.35">
      <c r="A20397" s="3" t="str">
        <f t="shared" si="319"/>
        <v>AMAT_44886</v>
      </c>
      <c r="B20397" t="s">
        <v>8</v>
      </c>
      <c r="C20397" s="1">
        <v>44886</v>
      </c>
      <c r="D20397">
        <v>104.88500000000001</v>
      </c>
    </row>
    <row r="20398" spans="1:4" hidden="1" x14ac:dyDescent="0.35">
      <c r="A20398" s="3" t="str">
        <f t="shared" si="319"/>
        <v>AMP_44886</v>
      </c>
      <c r="B20398" t="s">
        <v>9</v>
      </c>
      <c r="C20398" s="1">
        <v>44886</v>
      </c>
      <c r="D20398">
        <v>324.52600000000001</v>
      </c>
    </row>
    <row r="20399" spans="1:4" hidden="1" x14ac:dyDescent="0.35">
      <c r="A20399" s="3" t="str">
        <f t="shared" si="319"/>
        <v>AMZN_44886</v>
      </c>
      <c r="B20399" t="s">
        <v>10</v>
      </c>
      <c r="C20399" s="1">
        <v>44886</v>
      </c>
      <c r="D20399">
        <v>92.46</v>
      </c>
    </row>
    <row r="20400" spans="1:4" hidden="1" x14ac:dyDescent="0.35">
      <c r="A20400" s="3" t="str">
        <f t="shared" si="319"/>
        <v>AVB_44886</v>
      </c>
      <c r="B20400" t="s">
        <v>11</v>
      </c>
      <c r="C20400" s="1">
        <v>44886</v>
      </c>
      <c r="D20400">
        <v>167.02500000000001</v>
      </c>
    </row>
    <row r="20401" spans="1:4" hidden="1" x14ac:dyDescent="0.35">
      <c r="A20401" s="3" t="str">
        <f t="shared" si="319"/>
        <v>AVY_44886</v>
      </c>
      <c r="B20401" t="s">
        <v>12</v>
      </c>
      <c r="C20401" s="1">
        <v>44886</v>
      </c>
      <c r="D20401">
        <v>188.43799999999999</v>
      </c>
    </row>
    <row r="20402" spans="1:4" hidden="1" x14ac:dyDescent="0.35">
      <c r="A20402" s="3" t="str">
        <f t="shared" si="319"/>
        <v>AXP_44886</v>
      </c>
      <c r="B20402" t="s">
        <v>13</v>
      </c>
      <c r="C20402" s="1">
        <v>44886</v>
      </c>
      <c r="D20402">
        <v>152.28200000000001</v>
      </c>
    </row>
    <row r="20403" spans="1:4" hidden="1" x14ac:dyDescent="0.35">
      <c r="A20403" s="3" t="str">
        <f t="shared" si="319"/>
        <v>BDX_44886</v>
      </c>
      <c r="B20403" t="s">
        <v>14</v>
      </c>
      <c r="C20403" s="1">
        <v>44886</v>
      </c>
      <c r="D20403">
        <v>233.82400000000001</v>
      </c>
    </row>
    <row r="20404" spans="1:4" hidden="1" x14ac:dyDescent="0.35">
      <c r="A20404" s="3" t="str">
        <f t="shared" si="319"/>
        <v>BF-B_44886</v>
      </c>
      <c r="B20404" t="s">
        <v>15</v>
      </c>
      <c r="C20404" s="1">
        <v>44886</v>
      </c>
      <c r="D20404">
        <v>70.272000000000006</v>
      </c>
    </row>
    <row r="20405" spans="1:4" hidden="1" x14ac:dyDescent="0.35">
      <c r="A20405" s="3" t="str">
        <f t="shared" si="319"/>
        <v>BMY_44886</v>
      </c>
      <c r="B20405" t="s">
        <v>16</v>
      </c>
      <c r="C20405" s="1">
        <v>44886</v>
      </c>
      <c r="D20405">
        <v>78.34</v>
      </c>
    </row>
    <row r="20406" spans="1:4" hidden="1" x14ac:dyDescent="0.35">
      <c r="A20406" s="3" t="str">
        <f t="shared" si="319"/>
        <v>BR_44886</v>
      </c>
      <c r="B20406" t="s">
        <v>17</v>
      </c>
      <c r="C20406" s="1">
        <v>44886</v>
      </c>
      <c r="D20406">
        <v>146.36600000000001</v>
      </c>
    </row>
    <row r="20407" spans="1:4" hidden="1" x14ac:dyDescent="0.35">
      <c r="A20407" s="3" t="str">
        <f t="shared" si="319"/>
        <v>CARR_44886</v>
      </c>
      <c r="B20407" t="s">
        <v>18</v>
      </c>
      <c r="C20407" s="1">
        <v>44886</v>
      </c>
      <c r="D20407">
        <v>43.694000000000003</v>
      </c>
    </row>
    <row r="20408" spans="1:4" hidden="1" x14ac:dyDescent="0.35">
      <c r="A20408" s="3" t="str">
        <f t="shared" si="319"/>
        <v>CDW_44886</v>
      </c>
      <c r="B20408" t="s">
        <v>19</v>
      </c>
      <c r="C20408" s="1">
        <v>44886</v>
      </c>
      <c r="D20408">
        <v>184.541</v>
      </c>
    </row>
    <row r="20409" spans="1:4" hidden="1" x14ac:dyDescent="0.35">
      <c r="A20409" s="3" t="str">
        <f t="shared" si="319"/>
        <v>CE_44886</v>
      </c>
      <c r="B20409" t="s">
        <v>20</v>
      </c>
      <c r="C20409" s="1">
        <v>44886</v>
      </c>
      <c r="D20409">
        <v>98.995000000000005</v>
      </c>
    </row>
    <row r="20410" spans="1:4" hidden="1" x14ac:dyDescent="0.35">
      <c r="A20410" s="3" t="str">
        <f t="shared" si="319"/>
        <v>CHTR_44886</v>
      </c>
      <c r="B20410" t="s">
        <v>21</v>
      </c>
      <c r="C20410" s="1">
        <v>44886</v>
      </c>
      <c r="D20410">
        <v>369</v>
      </c>
    </row>
    <row r="20411" spans="1:4" hidden="1" x14ac:dyDescent="0.35">
      <c r="A20411" s="3" t="str">
        <f t="shared" si="319"/>
        <v>CNC_44886</v>
      </c>
      <c r="B20411" t="s">
        <v>22</v>
      </c>
      <c r="C20411" s="1">
        <v>44886</v>
      </c>
      <c r="D20411">
        <v>82.12</v>
      </c>
    </row>
    <row r="20412" spans="1:4" hidden="1" x14ac:dyDescent="0.35">
      <c r="A20412" s="3" t="str">
        <f t="shared" si="319"/>
        <v>CNP_44886</v>
      </c>
      <c r="B20412" t="s">
        <v>23</v>
      </c>
      <c r="C20412" s="1">
        <v>44886</v>
      </c>
      <c r="D20412">
        <v>29.706</v>
      </c>
    </row>
    <row r="20413" spans="1:4" hidden="1" x14ac:dyDescent="0.35">
      <c r="A20413" s="3" t="str">
        <f t="shared" si="319"/>
        <v>COP_44886</v>
      </c>
      <c r="B20413" t="s">
        <v>24</v>
      </c>
      <c r="C20413" s="1">
        <v>44886</v>
      </c>
      <c r="D20413">
        <v>124.15900000000001</v>
      </c>
    </row>
    <row r="20414" spans="1:4" hidden="1" x14ac:dyDescent="0.35">
      <c r="A20414" s="3" t="str">
        <f t="shared" si="319"/>
        <v>CTAS_44886</v>
      </c>
      <c r="B20414" t="s">
        <v>25</v>
      </c>
      <c r="C20414" s="1">
        <v>44886</v>
      </c>
      <c r="D20414">
        <v>448.50599999999997</v>
      </c>
    </row>
    <row r="20415" spans="1:4" hidden="1" x14ac:dyDescent="0.35">
      <c r="A20415" s="3" t="str">
        <f t="shared" si="319"/>
        <v>CZR_44886</v>
      </c>
      <c r="B20415" t="s">
        <v>26</v>
      </c>
      <c r="C20415" s="1">
        <v>44886</v>
      </c>
      <c r="D20415">
        <v>48.57</v>
      </c>
    </row>
    <row r="20416" spans="1:4" hidden="1" x14ac:dyDescent="0.35">
      <c r="A20416" s="3" t="str">
        <f t="shared" si="319"/>
        <v>DG_44886</v>
      </c>
      <c r="B20416" t="s">
        <v>27</v>
      </c>
      <c r="C20416" s="1">
        <v>44886</v>
      </c>
      <c r="D20416">
        <v>257.13900000000001</v>
      </c>
    </row>
    <row r="20417" spans="1:4" hidden="1" x14ac:dyDescent="0.35">
      <c r="A20417" s="3" t="str">
        <f t="shared" si="319"/>
        <v>DPZ_44886</v>
      </c>
      <c r="B20417" t="s">
        <v>28</v>
      </c>
      <c r="C20417" s="1">
        <v>44886</v>
      </c>
      <c r="D20417">
        <v>376.68200000000002</v>
      </c>
    </row>
    <row r="20418" spans="1:4" x14ac:dyDescent="0.35">
      <c r="A20418" s="3" t="str">
        <f t="shared" ref="A20418:A20481" si="320">CONCATENATE(B20418,"_",C20418)</f>
        <v>DRE_44886</v>
      </c>
      <c r="B20418" t="s">
        <v>29</v>
      </c>
      <c r="C20418" s="1">
        <v>44886</v>
      </c>
      <c r="D20418">
        <v>48.2</v>
      </c>
    </row>
    <row r="20419" spans="1:4" hidden="1" x14ac:dyDescent="0.35">
      <c r="A20419" s="3" t="str">
        <f t="shared" si="320"/>
        <v>DXC_44886</v>
      </c>
      <c r="B20419" t="s">
        <v>30</v>
      </c>
      <c r="C20419" s="1">
        <v>44886</v>
      </c>
      <c r="D20419">
        <v>28.68</v>
      </c>
    </row>
    <row r="20420" spans="1:4" hidden="1" x14ac:dyDescent="0.35">
      <c r="A20420" s="3" t="str">
        <f t="shared" si="320"/>
        <v>EWA_44886</v>
      </c>
      <c r="B20420" t="s">
        <v>31</v>
      </c>
      <c r="C20420" s="1">
        <v>44886</v>
      </c>
      <c r="D20420">
        <v>22.093</v>
      </c>
    </row>
    <row r="20421" spans="1:4" hidden="1" x14ac:dyDescent="0.35">
      <c r="A20421" s="3" t="str">
        <f t="shared" si="320"/>
        <v>EWC_44886</v>
      </c>
      <c r="B20421" t="s">
        <v>32</v>
      </c>
      <c r="C20421" s="1">
        <v>44886</v>
      </c>
      <c r="D20421">
        <v>33.863999999999997</v>
      </c>
    </row>
    <row r="20422" spans="1:4" hidden="1" x14ac:dyDescent="0.35">
      <c r="A20422" s="3" t="str">
        <f t="shared" si="320"/>
        <v>EWG_44886</v>
      </c>
      <c r="B20422" t="s">
        <v>33</v>
      </c>
      <c r="C20422" s="1">
        <v>44886</v>
      </c>
      <c r="D20422">
        <v>24.661999999999999</v>
      </c>
    </row>
    <row r="20423" spans="1:4" hidden="1" x14ac:dyDescent="0.35">
      <c r="A20423" s="3" t="str">
        <f t="shared" si="320"/>
        <v>EWH_44886</v>
      </c>
      <c r="B20423" t="s">
        <v>34</v>
      </c>
      <c r="C20423" s="1">
        <v>44886</v>
      </c>
      <c r="D20423">
        <v>18.956</v>
      </c>
    </row>
    <row r="20424" spans="1:4" hidden="1" x14ac:dyDescent="0.35">
      <c r="A20424" s="3" t="str">
        <f t="shared" si="320"/>
        <v>EWJ_44886</v>
      </c>
      <c r="B20424" t="s">
        <v>35</v>
      </c>
      <c r="C20424" s="1">
        <v>44886</v>
      </c>
      <c r="D20424">
        <v>53.679000000000002</v>
      </c>
    </row>
    <row r="20425" spans="1:4" hidden="1" x14ac:dyDescent="0.35">
      <c r="A20425" s="3" t="str">
        <f t="shared" si="320"/>
        <v>EWL_44886</v>
      </c>
      <c r="B20425" t="s">
        <v>36</v>
      </c>
      <c r="C20425" s="1">
        <v>44886</v>
      </c>
      <c r="D20425">
        <v>42.06</v>
      </c>
    </row>
    <row r="20426" spans="1:4" hidden="1" x14ac:dyDescent="0.35">
      <c r="A20426" s="3" t="str">
        <f t="shared" si="320"/>
        <v>EWQ_44886</v>
      </c>
      <c r="B20426" t="s">
        <v>37</v>
      </c>
      <c r="C20426" s="1">
        <v>44886</v>
      </c>
      <c r="D20426">
        <v>32.491</v>
      </c>
    </row>
    <row r="20427" spans="1:4" hidden="1" x14ac:dyDescent="0.35">
      <c r="A20427" s="3" t="str">
        <f t="shared" si="320"/>
        <v>EWT_44886</v>
      </c>
      <c r="B20427" t="s">
        <v>38</v>
      </c>
      <c r="C20427" s="1">
        <v>44886</v>
      </c>
      <c r="D20427">
        <v>40.677</v>
      </c>
    </row>
    <row r="20428" spans="1:4" hidden="1" x14ac:dyDescent="0.35">
      <c r="A20428" s="3" t="str">
        <f t="shared" si="320"/>
        <v>EWU_44886</v>
      </c>
      <c r="B20428" t="s">
        <v>39</v>
      </c>
      <c r="C20428" s="1">
        <v>44886</v>
      </c>
      <c r="D20428">
        <v>29.68</v>
      </c>
    </row>
    <row r="20429" spans="1:4" hidden="1" x14ac:dyDescent="0.35">
      <c r="A20429" s="3" t="str">
        <f t="shared" si="320"/>
        <v>EWY_44886</v>
      </c>
      <c r="B20429" t="s">
        <v>40</v>
      </c>
      <c r="C20429" s="1">
        <v>44886</v>
      </c>
      <c r="D20429">
        <v>55.783000000000001</v>
      </c>
    </row>
    <row r="20430" spans="1:4" hidden="1" x14ac:dyDescent="0.35">
      <c r="A20430" s="3" t="str">
        <f t="shared" si="320"/>
        <v>EWZ_44886</v>
      </c>
      <c r="B20430" t="s">
        <v>41</v>
      </c>
      <c r="C20430" s="1">
        <v>44886</v>
      </c>
      <c r="D20430">
        <v>28.029</v>
      </c>
    </row>
    <row r="20431" spans="1:4" hidden="1" x14ac:dyDescent="0.35">
      <c r="A20431" s="3" t="str">
        <f t="shared" si="320"/>
        <v>FTV_44886</v>
      </c>
      <c r="B20431" t="s">
        <v>43</v>
      </c>
      <c r="C20431" s="1">
        <v>44886</v>
      </c>
      <c r="D20431">
        <v>67.138000000000005</v>
      </c>
    </row>
    <row r="20432" spans="1:4" hidden="1" x14ac:dyDescent="0.35">
      <c r="A20432" s="3" t="str">
        <f t="shared" si="320"/>
        <v>GOOG_44886</v>
      </c>
      <c r="B20432" t="s">
        <v>44</v>
      </c>
      <c r="C20432" s="1">
        <v>44886</v>
      </c>
      <c r="D20432">
        <v>95.83</v>
      </c>
    </row>
    <row r="20433" spans="1:4" hidden="1" x14ac:dyDescent="0.35">
      <c r="A20433" s="3" t="str">
        <f t="shared" si="320"/>
        <v>GPC_44886</v>
      </c>
      <c r="B20433" t="s">
        <v>45</v>
      </c>
      <c r="C20433" s="1">
        <v>44886</v>
      </c>
      <c r="D20433">
        <v>181.4</v>
      </c>
    </row>
    <row r="20434" spans="1:4" hidden="1" x14ac:dyDescent="0.35">
      <c r="A20434" s="3" t="str">
        <f t="shared" si="320"/>
        <v>GSG_44886</v>
      </c>
      <c r="B20434" t="s">
        <v>46</v>
      </c>
      <c r="C20434" s="1">
        <v>44886</v>
      </c>
      <c r="D20434">
        <v>21.4</v>
      </c>
    </row>
    <row r="20435" spans="1:4" hidden="1" x14ac:dyDescent="0.35">
      <c r="A20435" s="3" t="str">
        <f t="shared" si="320"/>
        <v>HIG_44886</v>
      </c>
      <c r="B20435" t="s">
        <v>47</v>
      </c>
      <c r="C20435" s="1">
        <v>44886</v>
      </c>
      <c r="D20435">
        <v>73.216999999999999</v>
      </c>
    </row>
    <row r="20436" spans="1:4" hidden="1" x14ac:dyDescent="0.35">
      <c r="A20436" s="3" t="str">
        <f t="shared" si="320"/>
        <v>HIGH.L_44886</v>
      </c>
      <c r="B20436" t="s">
        <v>48</v>
      </c>
      <c r="C20436" s="1">
        <v>44886</v>
      </c>
      <c r="D20436">
        <v>4.9960000000000004</v>
      </c>
    </row>
    <row r="20437" spans="1:4" hidden="1" x14ac:dyDescent="0.35">
      <c r="A20437" s="3" t="str">
        <f t="shared" si="320"/>
        <v>HST_44886</v>
      </c>
      <c r="B20437" t="s">
        <v>49</v>
      </c>
      <c r="C20437" s="1">
        <v>44886</v>
      </c>
      <c r="D20437">
        <v>18.032</v>
      </c>
    </row>
    <row r="20438" spans="1:4" hidden="1" x14ac:dyDescent="0.35">
      <c r="A20438" s="3" t="str">
        <f t="shared" si="320"/>
        <v>HYG_44886</v>
      </c>
      <c r="B20438" t="s">
        <v>50</v>
      </c>
      <c r="C20438" s="1">
        <v>44886</v>
      </c>
      <c r="D20438">
        <v>73.144999999999996</v>
      </c>
    </row>
    <row r="20439" spans="1:4" hidden="1" x14ac:dyDescent="0.35">
      <c r="A20439" s="3" t="str">
        <f t="shared" si="320"/>
        <v>IAU_44886</v>
      </c>
      <c r="B20439" t="s">
        <v>51</v>
      </c>
      <c r="C20439" s="1">
        <v>44886</v>
      </c>
      <c r="D20439">
        <v>33.01</v>
      </c>
    </row>
    <row r="20440" spans="1:4" hidden="1" x14ac:dyDescent="0.35">
      <c r="A20440" s="3" t="str">
        <f t="shared" si="320"/>
        <v>ICLN_44886</v>
      </c>
      <c r="B20440" t="s">
        <v>52</v>
      </c>
      <c r="C20440" s="1">
        <v>44886</v>
      </c>
      <c r="D20440">
        <v>20.303999999999998</v>
      </c>
    </row>
    <row r="20441" spans="1:4" hidden="1" x14ac:dyDescent="0.35">
      <c r="A20441" s="3" t="str">
        <f t="shared" si="320"/>
        <v>IEAA.L_44886</v>
      </c>
      <c r="B20441" t="s">
        <v>53</v>
      </c>
      <c r="C20441" s="1">
        <v>44886</v>
      </c>
      <c r="D20441">
        <v>4.6680000000000001</v>
      </c>
    </row>
    <row r="20442" spans="1:4" hidden="1" x14ac:dyDescent="0.35">
      <c r="A20442" s="3" t="str">
        <f t="shared" si="320"/>
        <v>IEF_44886</v>
      </c>
      <c r="B20442" t="s">
        <v>54</v>
      </c>
      <c r="C20442" s="1">
        <v>44886</v>
      </c>
      <c r="D20442">
        <v>95.677999999999997</v>
      </c>
    </row>
    <row r="20443" spans="1:4" hidden="1" x14ac:dyDescent="0.35">
      <c r="A20443" s="3" t="str">
        <f t="shared" si="320"/>
        <v>IEFM.L_44886</v>
      </c>
      <c r="B20443" t="s">
        <v>55</v>
      </c>
      <c r="C20443" s="1">
        <v>44886</v>
      </c>
      <c r="D20443">
        <v>732.45</v>
      </c>
    </row>
    <row r="20444" spans="1:4" hidden="1" x14ac:dyDescent="0.35">
      <c r="A20444" s="3" t="str">
        <f t="shared" si="320"/>
        <v>IEMG_44886</v>
      </c>
      <c r="B20444" t="s">
        <v>56</v>
      </c>
      <c r="C20444" s="1">
        <v>44886</v>
      </c>
      <c r="D20444">
        <v>45.584000000000003</v>
      </c>
    </row>
    <row r="20445" spans="1:4" hidden="1" x14ac:dyDescent="0.35">
      <c r="A20445" s="3" t="str">
        <f t="shared" si="320"/>
        <v>IEUS_44886</v>
      </c>
      <c r="B20445" t="s">
        <v>57</v>
      </c>
      <c r="C20445" s="1">
        <v>44886</v>
      </c>
      <c r="D20445">
        <v>48.506999999999998</v>
      </c>
    </row>
    <row r="20446" spans="1:4" hidden="1" x14ac:dyDescent="0.35">
      <c r="A20446" s="3" t="str">
        <f t="shared" si="320"/>
        <v>IEVL.L_44886</v>
      </c>
      <c r="B20446" t="s">
        <v>58</v>
      </c>
      <c r="C20446" s="1">
        <v>44886</v>
      </c>
      <c r="D20446">
        <v>7.0659999999999998</v>
      </c>
    </row>
    <row r="20447" spans="1:4" hidden="1" x14ac:dyDescent="0.35">
      <c r="A20447" s="3" t="str">
        <f t="shared" si="320"/>
        <v>IGF_44886</v>
      </c>
      <c r="B20447" t="s">
        <v>59</v>
      </c>
      <c r="C20447" s="1">
        <v>44886</v>
      </c>
      <c r="D20447">
        <v>45.914999999999999</v>
      </c>
    </row>
    <row r="20448" spans="1:4" hidden="1" x14ac:dyDescent="0.35">
      <c r="A20448" s="3" t="str">
        <f t="shared" si="320"/>
        <v>INDA_44886</v>
      </c>
      <c r="B20448" t="s">
        <v>60</v>
      </c>
      <c r="C20448" s="1">
        <v>44886</v>
      </c>
      <c r="D20448">
        <v>42.61</v>
      </c>
    </row>
    <row r="20449" spans="1:4" hidden="1" x14ac:dyDescent="0.35">
      <c r="A20449" s="3" t="str">
        <f t="shared" si="320"/>
        <v>IUMO.L_44886</v>
      </c>
      <c r="B20449" t="s">
        <v>61</v>
      </c>
      <c r="C20449" s="1">
        <v>44886</v>
      </c>
      <c r="D20449">
        <v>10.324999999999999</v>
      </c>
    </row>
    <row r="20450" spans="1:4" hidden="1" x14ac:dyDescent="0.35">
      <c r="A20450" s="3" t="str">
        <f t="shared" si="320"/>
        <v>IUVL.L_44886</v>
      </c>
      <c r="B20450" t="s">
        <v>62</v>
      </c>
      <c r="C20450" s="1">
        <v>44886</v>
      </c>
      <c r="D20450">
        <v>8.3279999999999994</v>
      </c>
    </row>
    <row r="20451" spans="1:4" hidden="1" x14ac:dyDescent="0.35">
      <c r="A20451" s="3" t="str">
        <f t="shared" si="320"/>
        <v>IVV_44886</v>
      </c>
      <c r="B20451" t="s">
        <v>63</v>
      </c>
      <c r="C20451" s="1">
        <v>44886</v>
      </c>
      <c r="D20451">
        <v>394.55500000000001</v>
      </c>
    </row>
    <row r="20452" spans="1:4" hidden="1" x14ac:dyDescent="0.35">
      <c r="A20452" s="3" t="str">
        <f t="shared" si="320"/>
        <v>IWM_44886</v>
      </c>
      <c r="B20452" t="s">
        <v>64</v>
      </c>
      <c r="C20452" s="1">
        <v>44886</v>
      </c>
      <c r="D20452">
        <v>181.92099999999999</v>
      </c>
    </row>
    <row r="20453" spans="1:4" hidden="1" x14ac:dyDescent="0.35">
      <c r="A20453" s="3" t="str">
        <f t="shared" si="320"/>
        <v>IXN_44886</v>
      </c>
      <c r="B20453" t="s">
        <v>65</v>
      </c>
      <c r="C20453" s="1">
        <v>44886</v>
      </c>
      <c r="D20453">
        <v>47.097000000000001</v>
      </c>
    </row>
    <row r="20454" spans="1:4" hidden="1" x14ac:dyDescent="0.35">
      <c r="A20454" s="3" t="str">
        <f t="shared" si="320"/>
        <v>JPEA.L_44886</v>
      </c>
      <c r="B20454" t="s">
        <v>66</v>
      </c>
      <c r="C20454" s="1">
        <v>44886</v>
      </c>
      <c r="D20454">
        <v>4.7720000000000002</v>
      </c>
    </row>
    <row r="20455" spans="1:4" hidden="1" x14ac:dyDescent="0.35">
      <c r="A20455" s="3" t="str">
        <f t="shared" si="320"/>
        <v>JPM_44886</v>
      </c>
      <c r="B20455" t="s">
        <v>67</v>
      </c>
      <c r="C20455" s="1">
        <v>44886</v>
      </c>
      <c r="D20455">
        <v>132.07400000000001</v>
      </c>
    </row>
    <row r="20456" spans="1:4" hidden="1" x14ac:dyDescent="0.35">
      <c r="A20456" s="3" t="str">
        <f t="shared" si="320"/>
        <v>KR_44886</v>
      </c>
      <c r="B20456" t="s">
        <v>68</v>
      </c>
      <c r="C20456" s="1">
        <v>44886</v>
      </c>
      <c r="D20456">
        <v>47.841000000000001</v>
      </c>
    </row>
    <row r="20457" spans="1:4" hidden="1" x14ac:dyDescent="0.35">
      <c r="A20457" s="3" t="str">
        <f t="shared" si="320"/>
        <v>LQD_44886</v>
      </c>
      <c r="B20457" t="s">
        <v>69</v>
      </c>
      <c r="C20457" s="1">
        <v>44886</v>
      </c>
      <c r="D20457">
        <v>105.006</v>
      </c>
    </row>
    <row r="20458" spans="1:4" hidden="1" x14ac:dyDescent="0.35">
      <c r="A20458" s="3" t="str">
        <f t="shared" si="320"/>
        <v>MCHI_44886</v>
      </c>
      <c r="B20458" t="s">
        <v>70</v>
      </c>
      <c r="C20458" s="1">
        <v>44886</v>
      </c>
      <c r="D20458">
        <v>42.692</v>
      </c>
    </row>
    <row r="20459" spans="1:4" hidden="1" x14ac:dyDescent="0.35">
      <c r="A20459" s="3" t="str">
        <f t="shared" si="320"/>
        <v>META_44886</v>
      </c>
      <c r="B20459" t="s">
        <v>144</v>
      </c>
      <c r="C20459" s="1">
        <v>44886</v>
      </c>
      <c r="D20459">
        <v>109.86</v>
      </c>
    </row>
    <row r="20460" spans="1:4" hidden="1" x14ac:dyDescent="0.35">
      <c r="A20460" s="3" t="str">
        <f t="shared" si="320"/>
        <v>MVEU.L_44886</v>
      </c>
      <c r="B20460" t="s">
        <v>71</v>
      </c>
      <c r="C20460" s="1">
        <v>44886</v>
      </c>
      <c r="D20460">
        <v>50.284999999999997</v>
      </c>
    </row>
    <row r="20461" spans="1:4" hidden="1" x14ac:dyDescent="0.35">
      <c r="A20461" s="3" t="str">
        <f t="shared" si="320"/>
        <v>OGN_44886</v>
      </c>
      <c r="B20461" t="s">
        <v>72</v>
      </c>
      <c r="C20461" s="1">
        <v>44886</v>
      </c>
      <c r="D20461">
        <v>24.72</v>
      </c>
    </row>
    <row r="20462" spans="1:4" hidden="1" x14ac:dyDescent="0.35">
      <c r="A20462" s="3" t="str">
        <f t="shared" si="320"/>
        <v>PG_44886</v>
      </c>
      <c r="B20462" t="s">
        <v>73</v>
      </c>
      <c r="C20462" s="1">
        <v>44886</v>
      </c>
      <c r="D20462">
        <v>143.47900000000001</v>
      </c>
    </row>
    <row r="20463" spans="1:4" hidden="1" x14ac:dyDescent="0.35">
      <c r="A20463" s="3" t="str">
        <f t="shared" si="320"/>
        <v>PPL_44886</v>
      </c>
      <c r="B20463" t="s">
        <v>74</v>
      </c>
      <c r="C20463" s="1">
        <v>44886</v>
      </c>
      <c r="D20463">
        <v>28.001000000000001</v>
      </c>
    </row>
    <row r="20464" spans="1:4" hidden="1" x14ac:dyDescent="0.35">
      <c r="A20464" s="3" t="str">
        <f t="shared" si="320"/>
        <v>PRU_44886</v>
      </c>
      <c r="B20464" t="s">
        <v>75</v>
      </c>
      <c r="C20464" s="1">
        <v>44886</v>
      </c>
      <c r="D20464">
        <v>106.98</v>
      </c>
    </row>
    <row r="20465" spans="1:4" hidden="1" x14ac:dyDescent="0.35">
      <c r="A20465" s="3" t="str">
        <f t="shared" si="320"/>
        <v>PYPL_44886</v>
      </c>
      <c r="B20465" t="s">
        <v>76</v>
      </c>
      <c r="C20465" s="1">
        <v>44886</v>
      </c>
      <c r="D20465">
        <v>80.63</v>
      </c>
    </row>
    <row r="20466" spans="1:4" hidden="1" x14ac:dyDescent="0.35">
      <c r="A20466" s="3" t="str">
        <f t="shared" si="320"/>
        <v>RE_44886</v>
      </c>
      <c r="B20466" t="s">
        <v>77</v>
      </c>
      <c r="C20466" s="1">
        <v>44886</v>
      </c>
      <c r="D20466">
        <v>322.39999999999998</v>
      </c>
    </row>
    <row r="20467" spans="1:4" hidden="1" x14ac:dyDescent="0.35">
      <c r="A20467" s="3" t="str">
        <f t="shared" si="320"/>
        <v>REET_44886</v>
      </c>
      <c r="B20467" t="s">
        <v>78</v>
      </c>
      <c r="C20467" s="1">
        <v>44886</v>
      </c>
      <c r="D20467">
        <v>23.05</v>
      </c>
    </row>
    <row r="20468" spans="1:4" hidden="1" x14ac:dyDescent="0.35">
      <c r="A20468" s="3" t="str">
        <f t="shared" si="320"/>
        <v>ROL_44886</v>
      </c>
      <c r="B20468" t="s">
        <v>79</v>
      </c>
      <c r="C20468" s="1">
        <v>44886</v>
      </c>
      <c r="D20468">
        <v>41.966000000000001</v>
      </c>
    </row>
    <row r="20469" spans="1:4" hidden="1" x14ac:dyDescent="0.35">
      <c r="A20469" s="3" t="str">
        <f t="shared" si="320"/>
        <v>ROST_44886</v>
      </c>
      <c r="B20469" t="s">
        <v>80</v>
      </c>
      <c r="C20469" s="1">
        <v>44886</v>
      </c>
      <c r="D20469">
        <v>112.008</v>
      </c>
    </row>
    <row r="20470" spans="1:4" hidden="1" x14ac:dyDescent="0.35">
      <c r="A20470" s="3" t="str">
        <f t="shared" si="320"/>
        <v>SEGA.L_44886</v>
      </c>
      <c r="B20470" t="s">
        <v>81</v>
      </c>
      <c r="C20470" s="1">
        <v>44886</v>
      </c>
      <c r="D20470">
        <v>95.757999999999996</v>
      </c>
    </row>
    <row r="20471" spans="1:4" hidden="1" x14ac:dyDescent="0.35">
      <c r="A20471" s="3" t="str">
        <f t="shared" si="320"/>
        <v>SHY_44886</v>
      </c>
      <c r="B20471" t="s">
        <v>82</v>
      </c>
      <c r="C20471" s="1">
        <v>44886</v>
      </c>
      <c r="D20471">
        <v>80.555999999999997</v>
      </c>
    </row>
    <row r="20472" spans="1:4" hidden="1" x14ac:dyDescent="0.35">
      <c r="A20472" s="3" t="str">
        <f t="shared" si="320"/>
        <v>SLV_44886</v>
      </c>
      <c r="B20472" t="s">
        <v>83</v>
      </c>
      <c r="C20472" s="1">
        <v>44886</v>
      </c>
      <c r="D20472">
        <v>19.2</v>
      </c>
    </row>
    <row r="20473" spans="1:4" hidden="1" x14ac:dyDescent="0.35">
      <c r="A20473" s="3" t="str">
        <f t="shared" si="320"/>
        <v>SPMV.L_44886</v>
      </c>
      <c r="B20473" t="s">
        <v>84</v>
      </c>
      <c r="C20473" s="1">
        <v>44886</v>
      </c>
      <c r="D20473">
        <v>75.39</v>
      </c>
    </row>
    <row r="20474" spans="1:4" hidden="1" x14ac:dyDescent="0.35">
      <c r="A20474" s="3" t="str">
        <f t="shared" si="320"/>
        <v>TLT_44886</v>
      </c>
      <c r="B20474" t="s">
        <v>85</v>
      </c>
      <c r="C20474" s="1">
        <v>44886</v>
      </c>
      <c r="D20474">
        <v>99.325000000000003</v>
      </c>
    </row>
    <row r="20475" spans="1:4" hidden="1" x14ac:dyDescent="0.35">
      <c r="A20475" s="3" t="str">
        <f t="shared" si="320"/>
        <v>UNH_44886</v>
      </c>
      <c r="B20475" t="s">
        <v>86</v>
      </c>
      <c r="C20475" s="1">
        <v>44886</v>
      </c>
      <c r="D20475">
        <v>515.601</v>
      </c>
    </row>
    <row r="20476" spans="1:4" hidden="1" x14ac:dyDescent="0.35">
      <c r="A20476" s="3" t="str">
        <f t="shared" si="320"/>
        <v>URI_44886</v>
      </c>
      <c r="B20476" t="s">
        <v>87</v>
      </c>
      <c r="C20476" s="1">
        <v>44886</v>
      </c>
      <c r="D20476">
        <v>347.952</v>
      </c>
    </row>
    <row r="20477" spans="1:4" hidden="1" x14ac:dyDescent="0.35">
      <c r="A20477" s="3" t="str">
        <f t="shared" si="320"/>
        <v>V_44886</v>
      </c>
      <c r="B20477" t="s">
        <v>88</v>
      </c>
      <c r="C20477" s="1">
        <v>44886</v>
      </c>
      <c r="D20477">
        <v>205.917</v>
      </c>
    </row>
    <row r="20478" spans="1:4" hidden="1" x14ac:dyDescent="0.35">
      <c r="A20478" s="3" t="str">
        <f t="shared" si="320"/>
        <v>VRSK_44886</v>
      </c>
      <c r="B20478" t="s">
        <v>89</v>
      </c>
      <c r="C20478" s="1">
        <v>44886</v>
      </c>
      <c r="D20478">
        <v>179.648</v>
      </c>
    </row>
    <row r="20479" spans="1:4" hidden="1" x14ac:dyDescent="0.35">
      <c r="A20479" s="3" t="str">
        <f t="shared" si="320"/>
        <v>VXX_44886</v>
      </c>
      <c r="B20479" t="s">
        <v>90</v>
      </c>
      <c r="C20479" s="1">
        <v>44886</v>
      </c>
      <c r="D20479">
        <v>15.97</v>
      </c>
    </row>
    <row r="20480" spans="1:4" hidden="1" x14ac:dyDescent="0.35">
      <c r="A20480" s="3" t="str">
        <f t="shared" si="320"/>
        <v>WRK_44886</v>
      </c>
      <c r="B20480" t="s">
        <v>91</v>
      </c>
      <c r="C20480" s="1">
        <v>44886</v>
      </c>
      <c r="D20480">
        <v>36.72</v>
      </c>
    </row>
    <row r="20481" spans="1:4" hidden="1" x14ac:dyDescent="0.35">
      <c r="A20481" s="3" t="str">
        <f t="shared" si="320"/>
        <v>XLB_44886</v>
      </c>
      <c r="B20481" t="s">
        <v>92</v>
      </c>
      <c r="C20481" s="1">
        <v>44886</v>
      </c>
      <c r="D20481">
        <v>79.742999999999995</v>
      </c>
    </row>
    <row r="20482" spans="1:4" hidden="1" x14ac:dyDescent="0.35">
      <c r="A20482" s="3" t="str">
        <f t="shared" ref="A20482:A20545" si="321">CONCATENATE(B20482,"_",C20482)</f>
        <v>XLC_44886</v>
      </c>
      <c r="B20482" t="s">
        <v>93</v>
      </c>
      <c r="C20482" s="1">
        <v>44886</v>
      </c>
      <c r="D20482">
        <v>49</v>
      </c>
    </row>
    <row r="20483" spans="1:4" hidden="1" x14ac:dyDescent="0.35">
      <c r="A20483" s="3" t="str">
        <f t="shared" si="321"/>
        <v>XLE_44886</v>
      </c>
      <c r="B20483" t="s">
        <v>94</v>
      </c>
      <c r="C20483" s="1">
        <v>44886</v>
      </c>
      <c r="D20483">
        <v>89.468999999999994</v>
      </c>
    </row>
    <row r="20484" spans="1:4" hidden="1" x14ac:dyDescent="0.35">
      <c r="A20484" s="3" t="str">
        <f t="shared" si="321"/>
        <v>XLF_44886</v>
      </c>
      <c r="B20484" t="s">
        <v>95</v>
      </c>
      <c r="C20484" s="1">
        <v>44886</v>
      </c>
      <c r="D20484">
        <v>35.259</v>
      </c>
    </row>
    <row r="20485" spans="1:4" hidden="1" x14ac:dyDescent="0.35">
      <c r="A20485" s="3" t="str">
        <f t="shared" si="321"/>
        <v>XLI_44886</v>
      </c>
      <c r="B20485" t="s">
        <v>96</v>
      </c>
      <c r="C20485" s="1">
        <v>44886</v>
      </c>
      <c r="D20485">
        <v>99.287000000000006</v>
      </c>
    </row>
    <row r="20486" spans="1:4" hidden="1" x14ac:dyDescent="0.35">
      <c r="A20486" s="3" t="str">
        <f t="shared" si="321"/>
        <v>XLK_44886</v>
      </c>
      <c r="B20486" t="s">
        <v>97</v>
      </c>
      <c r="C20486" s="1">
        <v>44886</v>
      </c>
      <c r="D20486">
        <v>130.29599999999999</v>
      </c>
    </row>
    <row r="20487" spans="1:4" hidden="1" x14ac:dyDescent="0.35">
      <c r="A20487" s="3" t="str">
        <f t="shared" si="321"/>
        <v>XLP_44886</v>
      </c>
      <c r="B20487" t="s">
        <v>98</v>
      </c>
      <c r="C20487" s="1">
        <v>44886</v>
      </c>
      <c r="D20487">
        <v>74.852999999999994</v>
      </c>
    </row>
    <row r="20488" spans="1:4" hidden="1" x14ac:dyDescent="0.35">
      <c r="A20488" s="3" t="str">
        <f t="shared" si="321"/>
        <v>XLU_44886</v>
      </c>
      <c r="B20488" t="s">
        <v>99</v>
      </c>
      <c r="C20488" s="1">
        <v>44886</v>
      </c>
      <c r="D20488">
        <v>68.597999999999999</v>
      </c>
    </row>
    <row r="20489" spans="1:4" hidden="1" x14ac:dyDescent="0.35">
      <c r="A20489" s="3" t="str">
        <f t="shared" si="321"/>
        <v>XLV_44886</v>
      </c>
      <c r="B20489" t="s">
        <v>100</v>
      </c>
      <c r="C20489" s="1">
        <v>44886</v>
      </c>
      <c r="D20489">
        <v>134.078</v>
      </c>
    </row>
    <row r="20490" spans="1:4" hidden="1" x14ac:dyDescent="0.35">
      <c r="A20490" s="3" t="str">
        <f t="shared" si="321"/>
        <v>XLY_44886</v>
      </c>
      <c r="B20490" t="s">
        <v>101</v>
      </c>
      <c r="C20490" s="1">
        <v>44886</v>
      </c>
      <c r="D20490">
        <v>138.57</v>
      </c>
    </row>
    <row r="20491" spans="1:4" hidden="1" x14ac:dyDescent="0.35">
      <c r="A20491" s="3" t="str">
        <f t="shared" si="321"/>
        <v>XOM_44886</v>
      </c>
      <c r="B20491" t="s">
        <v>102</v>
      </c>
      <c r="C20491" s="1">
        <v>44886</v>
      </c>
      <c r="D20491">
        <v>110.123</v>
      </c>
    </row>
    <row r="20492" spans="1:4" hidden="1" x14ac:dyDescent="0.35">
      <c r="A20492" s="3" t="str">
        <f t="shared" si="321"/>
        <v>ABBV_44887</v>
      </c>
      <c r="B20492" t="s">
        <v>3</v>
      </c>
      <c r="C20492" s="1">
        <v>44887</v>
      </c>
      <c r="D20492">
        <v>158.285</v>
      </c>
    </row>
    <row r="20493" spans="1:4" hidden="1" x14ac:dyDescent="0.35">
      <c r="A20493" s="3" t="str">
        <f t="shared" si="321"/>
        <v>ACN_44887</v>
      </c>
      <c r="B20493" t="s">
        <v>4</v>
      </c>
      <c r="C20493" s="1">
        <v>44887</v>
      </c>
      <c r="D20493">
        <v>291.697</v>
      </c>
    </row>
    <row r="20494" spans="1:4" hidden="1" x14ac:dyDescent="0.35">
      <c r="A20494" s="3" t="str">
        <f t="shared" si="321"/>
        <v>AEP_44887</v>
      </c>
      <c r="B20494" t="s">
        <v>5</v>
      </c>
      <c r="C20494" s="1">
        <v>44887</v>
      </c>
      <c r="D20494">
        <v>92.849000000000004</v>
      </c>
    </row>
    <row r="20495" spans="1:4" hidden="1" x14ac:dyDescent="0.35">
      <c r="A20495" s="3" t="str">
        <f t="shared" si="321"/>
        <v>AIZ_44887</v>
      </c>
      <c r="B20495" t="s">
        <v>6</v>
      </c>
      <c r="C20495" s="1">
        <v>44887</v>
      </c>
      <c r="D20495">
        <v>126.479</v>
      </c>
    </row>
    <row r="20496" spans="1:4" hidden="1" x14ac:dyDescent="0.35">
      <c r="A20496" s="3" t="str">
        <f t="shared" si="321"/>
        <v>ALLE_44887</v>
      </c>
      <c r="B20496" t="s">
        <v>7</v>
      </c>
      <c r="C20496" s="1">
        <v>44887</v>
      </c>
      <c r="D20496">
        <v>113.514</v>
      </c>
    </row>
    <row r="20497" spans="1:4" hidden="1" x14ac:dyDescent="0.35">
      <c r="A20497" s="3" t="str">
        <f t="shared" si="321"/>
        <v>AMAT_44887</v>
      </c>
      <c r="B20497" t="s">
        <v>8</v>
      </c>
      <c r="C20497" s="1">
        <v>44887</v>
      </c>
      <c r="D20497">
        <v>106.78</v>
      </c>
    </row>
    <row r="20498" spans="1:4" hidden="1" x14ac:dyDescent="0.35">
      <c r="A20498" s="3" t="str">
        <f t="shared" si="321"/>
        <v>AMP_44887</v>
      </c>
      <c r="B20498" t="s">
        <v>9</v>
      </c>
      <c r="C20498" s="1">
        <v>44887</v>
      </c>
      <c r="D20498">
        <v>329.24900000000002</v>
      </c>
    </row>
    <row r="20499" spans="1:4" hidden="1" x14ac:dyDescent="0.35">
      <c r="A20499" s="3" t="str">
        <f t="shared" si="321"/>
        <v>AMZN_44887</v>
      </c>
      <c r="B20499" t="s">
        <v>10</v>
      </c>
      <c r="C20499" s="1">
        <v>44887</v>
      </c>
      <c r="D20499">
        <v>93.2</v>
      </c>
    </row>
    <row r="20500" spans="1:4" hidden="1" x14ac:dyDescent="0.35">
      <c r="A20500" s="3" t="str">
        <f t="shared" si="321"/>
        <v>AVB_44887</v>
      </c>
      <c r="B20500" t="s">
        <v>11</v>
      </c>
      <c r="C20500" s="1">
        <v>44887</v>
      </c>
      <c r="D20500">
        <v>167.233</v>
      </c>
    </row>
    <row r="20501" spans="1:4" hidden="1" x14ac:dyDescent="0.35">
      <c r="A20501" s="3" t="str">
        <f t="shared" si="321"/>
        <v>AVY_44887</v>
      </c>
      <c r="B20501" t="s">
        <v>12</v>
      </c>
      <c r="C20501" s="1">
        <v>44887</v>
      </c>
      <c r="D20501">
        <v>190.55</v>
      </c>
    </row>
    <row r="20502" spans="1:4" hidden="1" x14ac:dyDescent="0.35">
      <c r="A20502" s="3" t="str">
        <f t="shared" si="321"/>
        <v>AXP_44887</v>
      </c>
      <c r="B20502" t="s">
        <v>13</v>
      </c>
      <c r="C20502" s="1">
        <v>44887</v>
      </c>
      <c r="D20502">
        <v>154.04599999999999</v>
      </c>
    </row>
    <row r="20503" spans="1:4" hidden="1" x14ac:dyDescent="0.35">
      <c r="A20503" s="3" t="str">
        <f t="shared" si="321"/>
        <v>BDX_44887</v>
      </c>
      <c r="B20503" t="s">
        <v>14</v>
      </c>
      <c r="C20503" s="1">
        <v>44887</v>
      </c>
      <c r="D20503">
        <v>234.74</v>
      </c>
    </row>
    <row r="20504" spans="1:4" hidden="1" x14ac:dyDescent="0.35">
      <c r="A20504" s="3" t="str">
        <f t="shared" si="321"/>
        <v>BF-B_44887</v>
      </c>
      <c r="B20504" t="s">
        <v>15</v>
      </c>
      <c r="C20504" s="1">
        <v>44887</v>
      </c>
      <c r="D20504">
        <v>72.037000000000006</v>
      </c>
    </row>
    <row r="20505" spans="1:4" hidden="1" x14ac:dyDescent="0.35">
      <c r="A20505" s="3" t="str">
        <f t="shared" si="321"/>
        <v>BMY_44887</v>
      </c>
      <c r="B20505" t="s">
        <v>16</v>
      </c>
      <c r="C20505" s="1">
        <v>44887</v>
      </c>
      <c r="D20505">
        <v>78.241</v>
      </c>
    </row>
    <row r="20506" spans="1:4" hidden="1" x14ac:dyDescent="0.35">
      <c r="A20506" s="3" t="str">
        <f t="shared" si="321"/>
        <v>BR_44887</v>
      </c>
      <c r="B20506" t="s">
        <v>17</v>
      </c>
      <c r="C20506" s="1">
        <v>44887</v>
      </c>
      <c r="D20506">
        <v>147.619</v>
      </c>
    </row>
    <row r="20507" spans="1:4" hidden="1" x14ac:dyDescent="0.35">
      <c r="A20507" s="3" t="str">
        <f t="shared" si="321"/>
        <v>CARR_44887</v>
      </c>
      <c r="B20507" t="s">
        <v>18</v>
      </c>
      <c r="C20507" s="1">
        <v>44887</v>
      </c>
      <c r="D20507">
        <v>43.843000000000004</v>
      </c>
    </row>
    <row r="20508" spans="1:4" hidden="1" x14ac:dyDescent="0.35">
      <c r="A20508" s="3" t="str">
        <f t="shared" si="321"/>
        <v>CDW_44887</v>
      </c>
      <c r="B20508" t="s">
        <v>19</v>
      </c>
      <c r="C20508" s="1">
        <v>44887</v>
      </c>
      <c r="D20508">
        <v>187.91</v>
      </c>
    </row>
    <row r="20509" spans="1:4" hidden="1" x14ac:dyDescent="0.35">
      <c r="A20509" s="3" t="str">
        <f t="shared" si="321"/>
        <v>CE_44887</v>
      </c>
      <c r="B20509" t="s">
        <v>20</v>
      </c>
      <c r="C20509" s="1">
        <v>44887</v>
      </c>
      <c r="D20509">
        <v>103.479</v>
      </c>
    </row>
    <row r="20510" spans="1:4" hidden="1" x14ac:dyDescent="0.35">
      <c r="A20510" s="3" t="str">
        <f t="shared" si="321"/>
        <v>CHTR_44887</v>
      </c>
      <c r="B20510" t="s">
        <v>21</v>
      </c>
      <c r="C20510" s="1">
        <v>44887</v>
      </c>
      <c r="D20510">
        <v>385.55</v>
      </c>
    </row>
    <row r="20511" spans="1:4" hidden="1" x14ac:dyDescent="0.35">
      <c r="A20511" s="3" t="str">
        <f t="shared" si="321"/>
        <v>CNC_44887</v>
      </c>
      <c r="B20511" t="s">
        <v>22</v>
      </c>
      <c r="C20511" s="1">
        <v>44887</v>
      </c>
      <c r="D20511">
        <v>82.96</v>
      </c>
    </row>
    <row r="20512" spans="1:4" hidden="1" x14ac:dyDescent="0.35">
      <c r="A20512" s="3" t="str">
        <f t="shared" si="321"/>
        <v>CNP_44887</v>
      </c>
      <c r="B20512" t="s">
        <v>23</v>
      </c>
      <c r="C20512" s="1">
        <v>44887</v>
      </c>
      <c r="D20512">
        <v>30.251999999999999</v>
      </c>
    </row>
    <row r="20513" spans="1:4" hidden="1" x14ac:dyDescent="0.35">
      <c r="A20513" s="3" t="str">
        <f t="shared" si="321"/>
        <v>COP_44887</v>
      </c>
      <c r="B20513" t="s">
        <v>24</v>
      </c>
      <c r="C20513" s="1">
        <v>44887</v>
      </c>
      <c r="D20513">
        <v>128.601</v>
      </c>
    </row>
    <row r="20514" spans="1:4" hidden="1" x14ac:dyDescent="0.35">
      <c r="A20514" s="3" t="str">
        <f t="shared" si="321"/>
        <v>CTAS_44887</v>
      </c>
      <c r="B20514" t="s">
        <v>25</v>
      </c>
      <c r="C20514" s="1">
        <v>44887</v>
      </c>
      <c r="D20514">
        <v>454.15100000000001</v>
      </c>
    </row>
    <row r="20515" spans="1:4" hidden="1" x14ac:dyDescent="0.35">
      <c r="A20515" s="3" t="str">
        <f t="shared" si="321"/>
        <v>CZR_44887</v>
      </c>
      <c r="B20515" t="s">
        <v>26</v>
      </c>
      <c r="C20515" s="1">
        <v>44887</v>
      </c>
      <c r="D20515">
        <v>49.18</v>
      </c>
    </row>
    <row r="20516" spans="1:4" hidden="1" x14ac:dyDescent="0.35">
      <c r="A20516" s="3" t="str">
        <f t="shared" si="321"/>
        <v>DG_44887</v>
      </c>
      <c r="B20516" t="s">
        <v>27</v>
      </c>
      <c r="C20516" s="1">
        <v>44887</v>
      </c>
      <c r="D20516">
        <v>256.88900000000001</v>
      </c>
    </row>
    <row r="20517" spans="1:4" hidden="1" x14ac:dyDescent="0.35">
      <c r="A20517" s="3" t="str">
        <f t="shared" si="321"/>
        <v>DPZ_44887</v>
      </c>
      <c r="B20517" t="s">
        <v>28</v>
      </c>
      <c r="C20517" s="1">
        <v>44887</v>
      </c>
      <c r="D20517">
        <v>374.92700000000002</v>
      </c>
    </row>
    <row r="20518" spans="1:4" x14ac:dyDescent="0.35">
      <c r="A20518" s="3" t="str">
        <f t="shared" si="321"/>
        <v>DRE_44887</v>
      </c>
      <c r="B20518" t="s">
        <v>29</v>
      </c>
      <c r="C20518" s="1">
        <v>44887</v>
      </c>
      <c r="D20518">
        <v>48.2</v>
      </c>
    </row>
    <row r="20519" spans="1:4" hidden="1" x14ac:dyDescent="0.35">
      <c r="A20519" s="3" t="str">
        <f t="shared" si="321"/>
        <v>DXC_44887</v>
      </c>
      <c r="B20519" t="s">
        <v>30</v>
      </c>
      <c r="C20519" s="1">
        <v>44887</v>
      </c>
      <c r="D20519">
        <v>29.54</v>
      </c>
    </row>
    <row r="20520" spans="1:4" hidden="1" x14ac:dyDescent="0.35">
      <c r="A20520" s="3" t="str">
        <f t="shared" si="321"/>
        <v>EWA_44887</v>
      </c>
      <c r="B20520" t="s">
        <v>31</v>
      </c>
      <c r="C20520" s="1">
        <v>44887</v>
      </c>
      <c r="D20520">
        <v>22.436</v>
      </c>
    </row>
    <row r="20521" spans="1:4" hidden="1" x14ac:dyDescent="0.35">
      <c r="A20521" s="3" t="str">
        <f t="shared" si="321"/>
        <v>EWC_44887</v>
      </c>
      <c r="B20521" t="s">
        <v>32</v>
      </c>
      <c r="C20521" s="1">
        <v>44887</v>
      </c>
      <c r="D20521">
        <v>34.543999999999997</v>
      </c>
    </row>
    <row r="20522" spans="1:4" hidden="1" x14ac:dyDescent="0.35">
      <c r="A20522" s="3" t="str">
        <f t="shared" si="321"/>
        <v>EWG_44887</v>
      </c>
      <c r="B20522" t="s">
        <v>33</v>
      </c>
      <c r="C20522" s="1">
        <v>44887</v>
      </c>
      <c r="D20522">
        <v>24.882000000000001</v>
      </c>
    </row>
    <row r="20523" spans="1:4" hidden="1" x14ac:dyDescent="0.35">
      <c r="A20523" s="3" t="str">
        <f t="shared" si="321"/>
        <v>EWH_44887</v>
      </c>
      <c r="B20523" t="s">
        <v>34</v>
      </c>
      <c r="C20523" s="1">
        <v>44887</v>
      </c>
      <c r="D20523">
        <v>18.956</v>
      </c>
    </row>
    <row r="20524" spans="1:4" hidden="1" x14ac:dyDescent="0.35">
      <c r="A20524" s="3" t="str">
        <f t="shared" si="321"/>
        <v>EWJ_44887</v>
      </c>
      <c r="B20524" t="s">
        <v>35</v>
      </c>
      <c r="C20524" s="1">
        <v>44887</v>
      </c>
      <c r="D20524">
        <v>54.826000000000001</v>
      </c>
    </row>
    <row r="20525" spans="1:4" hidden="1" x14ac:dyDescent="0.35">
      <c r="A20525" s="3" t="str">
        <f t="shared" si="321"/>
        <v>EWL_44887</v>
      </c>
      <c r="B20525" t="s">
        <v>36</v>
      </c>
      <c r="C20525" s="1">
        <v>44887</v>
      </c>
      <c r="D20525">
        <v>42.38</v>
      </c>
    </row>
    <row r="20526" spans="1:4" hidden="1" x14ac:dyDescent="0.35">
      <c r="A20526" s="3" t="str">
        <f t="shared" si="321"/>
        <v>EWQ_44887</v>
      </c>
      <c r="B20526" t="s">
        <v>37</v>
      </c>
      <c r="C20526" s="1">
        <v>44887</v>
      </c>
      <c r="D20526">
        <v>32.82</v>
      </c>
    </row>
    <row r="20527" spans="1:4" hidden="1" x14ac:dyDescent="0.35">
      <c r="A20527" s="3" t="str">
        <f t="shared" si="321"/>
        <v>EWT_44887</v>
      </c>
      <c r="B20527" t="s">
        <v>38</v>
      </c>
      <c r="C20527" s="1">
        <v>44887</v>
      </c>
      <c r="D20527">
        <v>41.279000000000003</v>
      </c>
    </row>
    <row r="20528" spans="1:4" hidden="1" x14ac:dyDescent="0.35">
      <c r="A20528" s="3" t="str">
        <f t="shared" si="321"/>
        <v>EWU_44887</v>
      </c>
      <c r="B20528" t="s">
        <v>39</v>
      </c>
      <c r="C20528" s="1">
        <v>44887</v>
      </c>
      <c r="D20528">
        <v>30.134</v>
      </c>
    </row>
    <row r="20529" spans="1:4" hidden="1" x14ac:dyDescent="0.35">
      <c r="A20529" s="3" t="str">
        <f t="shared" si="321"/>
        <v>EWY_44887</v>
      </c>
      <c r="B20529" t="s">
        <v>40</v>
      </c>
      <c r="C20529" s="1">
        <v>44887</v>
      </c>
      <c r="D20529">
        <v>56.179000000000002</v>
      </c>
    </row>
    <row r="20530" spans="1:4" hidden="1" x14ac:dyDescent="0.35">
      <c r="A20530" s="3" t="str">
        <f t="shared" si="321"/>
        <v>EWZ_44887</v>
      </c>
      <c r="B20530" t="s">
        <v>41</v>
      </c>
      <c r="C20530" s="1">
        <v>44887</v>
      </c>
      <c r="D20530">
        <v>27.423999999999999</v>
      </c>
    </row>
    <row r="20531" spans="1:4" hidden="1" x14ac:dyDescent="0.35">
      <c r="A20531" s="3" t="str">
        <f t="shared" si="321"/>
        <v>FTV_44887</v>
      </c>
      <c r="B20531" t="s">
        <v>43</v>
      </c>
      <c r="C20531" s="1">
        <v>44887</v>
      </c>
      <c r="D20531">
        <v>67.688000000000002</v>
      </c>
    </row>
    <row r="20532" spans="1:4" hidden="1" x14ac:dyDescent="0.35">
      <c r="A20532" s="3" t="str">
        <f t="shared" si="321"/>
        <v>GOOG_44887</v>
      </c>
      <c r="B20532" t="s">
        <v>44</v>
      </c>
      <c r="C20532" s="1">
        <v>44887</v>
      </c>
      <c r="D20532">
        <v>97.33</v>
      </c>
    </row>
    <row r="20533" spans="1:4" hidden="1" x14ac:dyDescent="0.35">
      <c r="A20533" s="3" t="str">
        <f t="shared" si="321"/>
        <v>GPC_44887</v>
      </c>
      <c r="B20533" t="s">
        <v>45</v>
      </c>
      <c r="C20533" s="1">
        <v>44887</v>
      </c>
      <c r="D20533">
        <v>183.09200000000001</v>
      </c>
    </row>
    <row r="20534" spans="1:4" hidden="1" x14ac:dyDescent="0.35">
      <c r="A20534" s="3" t="str">
        <f t="shared" si="321"/>
        <v>GSG_44887</v>
      </c>
      <c r="B20534" t="s">
        <v>46</v>
      </c>
      <c r="C20534" s="1">
        <v>44887</v>
      </c>
      <c r="D20534">
        <v>21.66</v>
      </c>
    </row>
    <row r="20535" spans="1:4" hidden="1" x14ac:dyDescent="0.35">
      <c r="A20535" s="3" t="str">
        <f t="shared" si="321"/>
        <v>HIG_44887</v>
      </c>
      <c r="B20535" t="s">
        <v>47</v>
      </c>
      <c r="C20535" s="1">
        <v>44887</v>
      </c>
      <c r="D20535">
        <v>74.331000000000003</v>
      </c>
    </row>
    <row r="20536" spans="1:4" hidden="1" x14ac:dyDescent="0.35">
      <c r="A20536" s="3" t="str">
        <f t="shared" si="321"/>
        <v>HIGH.L_44887</v>
      </c>
      <c r="B20536" t="s">
        <v>48</v>
      </c>
      <c r="C20536" s="1">
        <v>44887</v>
      </c>
      <c r="D20536">
        <v>5.03</v>
      </c>
    </row>
    <row r="20537" spans="1:4" hidden="1" x14ac:dyDescent="0.35">
      <c r="A20537" s="3" t="str">
        <f t="shared" si="321"/>
        <v>HST_44887</v>
      </c>
      <c r="B20537" t="s">
        <v>49</v>
      </c>
      <c r="C20537" s="1">
        <v>44887</v>
      </c>
      <c r="D20537">
        <v>18.39</v>
      </c>
    </row>
    <row r="20538" spans="1:4" hidden="1" x14ac:dyDescent="0.35">
      <c r="A20538" s="3" t="str">
        <f t="shared" si="321"/>
        <v>HYG_44887</v>
      </c>
      <c r="B20538" t="s">
        <v>50</v>
      </c>
      <c r="C20538" s="1">
        <v>44887</v>
      </c>
      <c r="D20538">
        <v>73.677999999999997</v>
      </c>
    </row>
    <row r="20539" spans="1:4" hidden="1" x14ac:dyDescent="0.35">
      <c r="A20539" s="3" t="str">
        <f t="shared" si="321"/>
        <v>IAU_44887</v>
      </c>
      <c r="B20539" t="s">
        <v>51</v>
      </c>
      <c r="C20539" s="1">
        <v>44887</v>
      </c>
      <c r="D20539">
        <v>33.03</v>
      </c>
    </row>
    <row r="20540" spans="1:4" hidden="1" x14ac:dyDescent="0.35">
      <c r="A20540" s="3" t="str">
        <f t="shared" si="321"/>
        <v>ICLN_44887</v>
      </c>
      <c r="B20540" t="s">
        <v>52</v>
      </c>
      <c r="C20540" s="1">
        <v>44887</v>
      </c>
      <c r="D20540">
        <v>20.564</v>
      </c>
    </row>
    <row r="20541" spans="1:4" hidden="1" x14ac:dyDescent="0.35">
      <c r="A20541" s="3" t="str">
        <f t="shared" si="321"/>
        <v>IEAA.L_44887</v>
      </c>
      <c r="B20541" t="s">
        <v>53</v>
      </c>
      <c r="C20541" s="1">
        <v>44887</v>
      </c>
      <c r="D20541">
        <v>4.6769999999999996</v>
      </c>
    </row>
    <row r="20542" spans="1:4" hidden="1" x14ac:dyDescent="0.35">
      <c r="A20542" s="3" t="str">
        <f t="shared" si="321"/>
        <v>IEF_44887</v>
      </c>
      <c r="B20542" t="s">
        <v>54</v>
      </c>
      <c r="C20542" s="1">
        <v>44887</v>
      </c>
      <c r="D20542">
        <v>96.225999999999999</v>
      </c>
    </row>
    <row r="20543" spans="1:4" hidden="1" x14ac:dyDescent="0.35">
      <c r="A20543" s="3" t="str">
        <f t="shared" si="321"/>
        <v>IEFM.L_44887</v>
      </c>
      <c r="B20543" t="s">
        <v>55</v>
      </c>
      <c r="C20543" s="1">
        <v>44887</v>
      </c>
      <c r="D20543">
        <v>739.5</v>
      </c>
    </row>
    <row r="20544" spans="1:4" hidden="1" x14ac:dyDescent="0.35">
      <c r="A20544" s="3" t="str">
        <f t="shared" si="321"/>
        <v>IEMG_44887</v>
      </c>
      <c r="B20544" t="s">
        <v>56</v>
      </c>
      <c r="C20544" s="1">
        <v>44887</v>
      </c>
      <c r="D20544">
        <v>45.682000000000002</v>
      </c>
    </row>
    <row r="20545" spans="1:4" hidden="1" x14ac:dyDescent="0.35">
      <c r="A20545" s="3" t="str">
        <f t="shared" si="321"/>
        <v>IEUS_44887</v>
      </c>
      <c r="B20545" t="s">
        <v>57</v>
      </c>
      <c r="C20545" s="1">
        <v>44887</v>
      </c>
      <c r="D20545">
        <v>49.103000000000002</v>
      </c>
    </row>
    <row r="20546" spans="1:4" hidden="1" x14ac:dyDescent="0.35">
      <c r="A20546" s="3" t="str">
        <f t="shared" ref="A20546:A20609" si="322">CONCATENATE(B20546,"_",C20546)</f>
        <v>IEVL.L_44887</v>
      </c>
      <c r="B20546" t="s">
        <v>58</v>
      </c>
      <c r="C20546" s="1">
        <v>44887</v>
      </c>
      <c r="D20546">
        <v>7.1379999999999999</v>
      </c>
    </row>
    <row r="20547" spans="1:4" hidden="1" x14ac:dyDescent="0.35">
      <c r="A20547" s="3" t="str">
        <f t="shared" si="322"/>
        <v>IGF_44887</v>
      </c>
      <c r="B20547" t="s">
        <v>59</v>
      </c>
      <c r="C20547" s="1">
        <v>44887</v>
      </c>
      <c r="D20547">
        <v>46.41</v>
      </c>
    </row>
    <row r="20548" spans="1:4" hidden="1" x14ac:dyDescent="0.35">
      <c r="A20548" s="3" t="str">
        <f t="shared" si="322"/>
        <v>INDA_44887</v>
      </c>
      <c r="B20548" t="s">
        <v>60</v>
      </c>
      <c r="C20548" s="1">
        <v>44887</v>
      </c>
      <c r="D20548">
        <v>42.9</v>
      </c>
    </row>
    <row r="20549" spans="1:4" hidden="1" x14ac:dyDescent="0.35">
      <c r="A20549" s="3" t="str">
        <f t="shared" si="322"/>
        <v>IUMO.L_44887</v>
      </c>
      <c r="B20549" t="s">
        <v>61</v>
      </c>
      <c r="C20549" s="1">
        <v>44887</v>
      </c>
      <c r="D20549">
        <v>10.515000000000001</v>
      </c>
    </row>
    <row r="20550" spans="1:4" hidden="1" x14ac:dyDescent="0.35">
      <c r="A20550" s="3" t="str">
        <f t="shared" si="322"/>
        <v>IUVL.L_44887</v>
      </c>
      <c r="B20550" t="s">
        <v>62</v>
      </c>
      <c r="C20550" s="1">
        <v>44887</v>
      </c>
      <c r="D20550">
        <v>8.4600000000000009</v>
      </c>
    </row>
    <row r="20551" spans="1:4" hidden="1" x14ac:dyDescent="0.35">
      <c r="A20551" s="3" t="str">
        <f t="shared" si="322"/>
        <v>IVV_44887</v>
      </c>
      <c r="B20551" t="s">
        <v>63</v>
      </c>
      <c r="C20551" s="1">
        <v>44887</v>
      </c>
      <c r="D20551">
        <v>399.99099999999999</v>
      </c>
    </row>
    <row r="20552" spans="1:4" hidden="1" x14ac:dyDescent="0.35">
      <c r="A20552" s="3" t="str">
        <f t="shared" si="322"/>
        <v>IWM_44887</v>
      </c>
      <c r="B20552" t="s">
        <v>64</v>
      </c>
      <c r="C20552" s="1">
        <v>44887</v>
      </c>
      <c r="D20552">
        <v>183.86199999999999</v>
      </c>
    </row>
    <row r="20553" spans="1:4" hidden="1" x14ac:dyDescent="0.35">
      <c r="A20553" s="3" t="str">
        <f t="shared" si="322"/>
        <v>IXN_44887</v>
      </c>
      <c r="B20553" t="s">
        <v>65</v>
      </c>
      <c r="C20553" s="1">
        <v>44887</v>
      </c>
      <c r="D20553">
        <v>47.884</v>
      </c>
    </row>
    <row r="20554" spans="1:4" hidden="1" x14ac:dyDescent="0.35">
      <c r="A20554" s="3" t="str">
        <f t="shared" si="322"/>
        <v>JPEA.L_44887</v>
      </c>
      <c r="B20554" t="s">
        <v>66</v>
      </c>
      <c r="C20554" s="1">
        <v>44887</v>
      </c>
      <c r="D20554">
        <v>4.7960000000000003</v>
      </c>
    </row>
    <row r="20555" spans="1:4" hidden="1" x14ac:dyDescent="0.35">
      <c r="A20555" s="3" t="str">
        <f t="shared" si="322"/>
        <v>JPM_44887</v>
      </c>
      <c r="B20555" t="s">
        <v>67</v>
      </c>
      <c r="C20555" s="1">
        <v>44887</v>
      </c>
      <c r="D20555">
        <v>134.05000000000001</v>
      </c>
    </row>
    <row r="20556" spans="1:4" hidden="1" x14ac:dyDescent="0.35">
      <c r="A20556" s="3" t="str">
        <f t="shared" si="322"/>
        <v>KR_44887</v>
      </c>
      <c r="B20556" t="s">
        <v>68</v>
      </c>
      <c r="C20556" s="1">
        <v>44887</v>
      </c>
      <c r="D20556">
        <v>47.802</v>
      </c>
    </row>
    <row r="20557" spans="1:4" hidden="1" x14ac:dyDescent="0.35">
      <c r="A20557" s="3" t="str">
        <f t="shared" si="322"/>
        <v>LQD_44887</v>
      </c>
      <c r="B20557" t="s">
        <v>69</v>
      </c>
      <c r="C20557" s="1">
        <v>44887</v>
      </c>
      <c r="D20557">
        <v>105.94</v>
      </c>
    </row>
    <row r="20558" spans="1:4" hidden="1" x14ac:dyDescent="0.35">
      <c r="A20558" s="3" t="str">
        <f t="shared" si="322"/>
        <v>MCHI_44887</v>
      </c>
      <c r="B20558" t="s">
        <v>70</v>
      </c>
      <c r="C20558" s="1">
        <v>44887</v>
      </c>
      <c r="D20558">
        <v>42.277999999999999</v>
      </c>
    </row>
    <row r="20559" spans="1:4" hidden="1" x14ac:dyDescent="0.35">
      <c r="A20559" s="3" t="str">
        <f t="shared" si="322"/>
        <v>META_44887</v>
      </c>
      <c r="B20559" t="s">
        <v>144</v>
      </c>
      <c r="C20559" s="1">
        <v>44887</v>
      </c>
      <c r="D20559">
        <v>111.44</v>
      </c>
    </row>
    <row r="20560" spans="1:4" hidden="1" x14ac:dyDescent="0.35">
      <c r="A20560" s="3" t="str">
        <f t="shared" si="322"/>
        <v>MVEU.L_44887</v>
      </c>
      <c r="B20560" t="s">
        <v>71</v>
      </c>
      <c r="C20560" s="1">
        <v>44887</v>
      </c>
      <c r="D20560">
        <v>50.465000000000003</v>
      </c>
    </row>
    <row r="20561" spans="1:4" hidden="1" x14ac:dyDescent="0.35">
      <c r="A20561" s="3" t="str">
        <f t="shared" si="322"/>
        <v>OGN_44887</v>
      </c>
      <c r="B20561" t="s">
        <v>72</v>
      </c>
      <c r="C20561" s="1">
        <v>44887</v>
      </c>
      <c r="D20561">
        <v>24.83</v>
      </c>
    </row>
    <row r="20562" spans="1:4" hidden="1" x14ac:dyDescent="0.35">
      <c r="A20562" s="3" t="str">
        <f t="shared" si="322"/>
        <v>PG_44887</v>
      </c>
      <c r="B20562" t="s">
        <v>73</v>
      </c>
      <c r="C20562" s="1">
        <v>44887</v>
      </c>
      <c r="D20562">
        <v>144.71199999999999</v>
      </c>
    </row>
    <row r="20563" spans="1:4" hidden="1" x14ac:dyDescent="0.35">
      <c r="A20563" s="3" t="str">
        <f t="shared" si="322"/>
        <v>PPL_44887</v>
      </c>
      <c r="B20563" t="s">
        <v>74</v>
      </c>
      <c r="C20563" s="1">
        <v>44887</v>
      </c>
      <c r="D20563">
        <v>28.516999999999999</v>
      </c>
    </row>
    <row r="20564" spans="1:4" hidden="1" x14ac:dyDescent="0.35">
      <c r="A20564" s="3" t="str">
        <f t="shared" si="322"/>
        <v>PRU_44887</v>
      </c>
      <c r="B20564" t="s">
        <v>75</v>
      </c>
      <c r="C20564" s="1">
        <v>44887</v>
      </c>
      <c r="D20564">
        <v>108.56</v>
      </c>
    </row>
    <row r="20565" spans="1:4" hidden="1" x14ac:dyDescent="0.35">
      <c r="A20565" s="3" t="str">
        <f t="shared" si="322"/>
        <v>PYPL_44887</v>
      </c>
      <c r="B20565" t="s">
        <v>76</v>
      </c>
      <c r="C20565" s="1">
        <v>44887</v>
      </c>
      <c r="D20565">
        <v>79.91</v>
      </c>
    </row>
    <row r="20566" spans="1:4" hidden="1" x14ac:dyDescent="0.35">
      <c r="A20566" s="3" t="str">
        <f t="shared" si="322"/>
        <v>RE_44887</v>
      </c>
      <c r="B20566" t="s">
        <v>77</v>
      </c>
      <c r="C20566" s="1">
        <v>44887</v>
      </c>
      <c r="D20566">
        <v>327.25</v>
      </c>
    </row>
    <row r="20567" spans="1:4" hidden="1" x14ac:dyDescent="0.35">
      <c r="A20567" s="3" t="str">
        <f t="shared" si="322"/>
        <v>REET_44887</v>
      </c>
      <c r="B20567" t="s">
        <v>78</v>
      </c>
      <c r="C20567" s="1">
        <v>44887</v>
      </c>
      <c r="D20567">
        <v>23.21</v>
      </c>
    </row>
    <row r="20568" spans="1:4" hidden="1" x14ac:dyDescent="0.35">
      <c r="A20568" s="3" t="str">
        <f t="shared" si="322"/>
        <v>ROL_44887</v>
      </c>
      <c r="B20568" t="s">
        <v>79</v>
      </c>
      <c r="C20568" s="1">
        <v>44887</v>
      </c>
      <c r="D20568">
        <v>39.395000000000003</v>
      </c>
    </row>
    <row r="20569" spans="1:4" hidden="1" x14ac:dyDescent="0.35">
      <c r="A20569" s="3" t="str">
        <f t="shared" si="322"/>
        <v>ROST_44887</v>
      </c>
      <c r="B20569" t="s">
        <v>80</v>
      </c>
      <c r="C20569" s="1">
        <v>44887</v>
      </c>
      <c r="D20569">
        <v>114.97</v>
      </c>
    </row>
    <row r="20570" spans="1:4" hidden="1" x14ac:dyDescent="0.35">
      <c r="A20570" s="3" t="str">
        <f t="shared" si="322"/>
        <v>SEGA.L_44887</v>
      </c>
      <c r="B20570" t="s">
        <v>81</v>
      </c>
      <c r="C20570" s="1">
        <v>44887</v>
      </c>
      <c r="D20570">
        <v>95.444000000000003</v>
      </c>
    </row>
    <row r="20571" spans="1:4" hidden="1" x14ac:dyDescent="0.35">
      <c r="A20571" s="3" t="str">
        <f t="shared" si="322"/>
        <v>SHY_44887</v>
      </c>
      <c r="B20571" t="s">
        <v>82</v>
      </c>
      <c r="C20571" s="1">
        <v>44887</v>
      </c>
      <c r="D20571">
        <v>80.614999999999995</v>
      </c>
    </row>
    <row r="20572" spans="1:4" hidden="1" x14ac:dyDescent="0.35">
      <c r="A20572" s="3" t="str">
        <f t="shared" si="322"/>
        <v>SLV_44887</v>
      </c>
      <c r="B20572" t="s">
        <v>83</v>
      </c>
      <c r="C20572" s="1">
        <v>44887</v>
      </c>
      <c r="D20572">
        <v>19.43</v>
      </c>
    </row>
    <row r="20573" spans="1:4" hidden="1" x14ac:dyDescent="0.35">
      <c r="A20573" s="3" t="str">
        <f t="shared" si="322"/>
        <v>SPMV.L_44887</v>
      </c>
      <c r="B20573" t="s">
        <v>84</v>
      </c>
      <c r="C20573" s="1">
        <v>44887</v>
      </c>
      <c r="D20573">
        <v>75.92</v>
      </c>
    </row>
    <row r="20574" spans="1:4" hidden="1" x14ac:dyDescent="0.35">
      <c r="A20574" s="3" t="str">
        <f t="shared" si="322"/>
        <v>TLT_44887</v>
      </c>
      <c r="B20574" t="s">
        <v>85</v>
      </c>
      <c r="C20574" s="1">
        <v>44887</v>
      </c>
      <c r="D20574">
        <v>100.735</v>
      </c>
    </row>
    <row r="20575" spans="1:4" hidden="1" x14ac:dyDescent="0.35">
      <c r="A20575" s="3" t="str">
        <f t="shared" si="322"/>
        <v>UNH_44887</v>
      </c>
      <c r="B20575" t="s">
        <v>86</v>
      </c>
      <c r="C20575" s="1">
        <v>44887</v>
      </c>
      <c r="D20575">
        <v>521.48199999999997</v>
      </c>
    </row>
    <row r="20576" spans="1:4" hidden="1" x14ac:dyDescent="0.35">
      <c r="A20576" s="3" t="str">
        <f t="shared" si="322"/>
        <v>URI_44887</v>
      </c>
      <c r="B20576" t="s">
        <v>87</v>
      </c>
      <c r="C20576" s="1">
        <v>44887</v>
      </c>
      <c r="D20576">
        <v>355.07900000000001</v>
      </c>
    </row>
    <row r="20577" spans="1:4" hidden="1" x14ac:dyDescent="0.35">
      <c r="A20577" s="3" t="str">
        <f t="shared" si="322"/>
        <v>V_44887</v>
      </c>
      <c r="B20577" t="s">
        <v>88</v>
      </c>
      <c r="C20577" s="1">
        <v>44887</v>
      </c>
      <c r="D20577">
        <v>209.91900000000001</v>
      </c>
    </row>
    <row r="20578" spans="1:4" hidden="1" x14ac:dyDescent="0.35">
      <c r="A20578" s="3" t="str">
        <f t="shared" si="322"/>
        <v>VRSK_44887</v>
      </c>
      <c r="B20578" t="s">
        <v>89</v>
      </c>
      <c r="C20578" s="1">
        <v>44887</v>
      </c>
      <c r="D20578">
        <v>178.35</v>
      </c>
    </row>
    <row r="20579" spans="1:4" hidden="1" x14ac:dyDescent="0.35">
      <c r="A20579" s="3" t="str">
        <f t="shared" si="322"/>
        <v>VXX_44887</v>
      </c>
      <c r="B20579" t="s">
        <v>90</v>
      </c>
      <c r="C20579" s="1">
        <v>44887</v>
      </c>
      <c r="D20579">
        <v>15.42</v>
      </c>
    </row>
    <row r="20580" spans="1:4" hidden="1" x14ac:dyDescent="0.35">
      <c r="A20580" s="3" t="str">
        <f t="shared" si="322"/>
        <v>WRK_44887</v>
      </c>
      <c r="B20580" t="s">
        <v>91</v>
      </c>
      <c r="C20580" s="1">
        <v>44887</v>
      </c>
      <c r="D20580">
        <v>37.225999999999999</v>
      </c>
    </row>
    <row r="20581" spans="1:4" hidden="1" x14ac:dyDescent="0.35">
      <c r="A20581" s="3" t="str">
        <f t="shared" si="322"/>
        <v>XLB_44887</v>
      </c>
      <c r="B20581" t="s">
        <v>92</v>
      </c>
      <c r="C20581" s="1">
        <v>44887</v>
      </c>
      <c r="D20581">
        <v>81.552000000000007</v>
      </c>
    </row>
    <row r="20582" spans="1:4" hidden="1" x14ac:dyDescent="0.35">
      <c r="A20582" s="3" t="str">
        <f t="shared" si="322"/>
        <v>XLC_44887</v>
      </c>
      <c r="B20582" t="s">
        <v>93</v>
      </c>
      <c r="C20582" s="1">
        <v>44887</v>
      </c>
      <c r="D20582">
        <v>49.728000000000002</v>
      </c>
    </row>
    <row r="20583" spans="1:4" hidden="1" x14ac:dyDescent="0.35">
      <c r="A20583" s="3" t="str">
        <f t="shared" si="322"/>
        <v>XLE_44887</v>
      </c>
      <c r="B20583" t="s">
        <v>94</v>
      </c>
      <c r="C20583" s="1">
        <v>44887</v>
      </c>
      <c r="D20583">
        <v>92.27</v>
      </c>
    </row>
    <row r="20584" spans="1:4" hidden="1" x14ac:dyDescent="0.35">
      <c r="A20584" s="3" t="str">
        <f t="shared" si="322"/>
        <v>XLF_44887</v>
      </c>
      <c r="B20584" t="s">
        <v>95</v>
      </c>
      <c r="C20584" s="1">
        <v>44887</v>
      </c>
      <c r="D20584">
        <v>35.616999999999997</v>
      </c>
    </row>
    <row r="20585" spans="1:4" hidden="1" x14ac:dyDescent="0.35">
      <c r="A20585" s="3" t="str">
        <f t="shared" si="322"/>
        <v>XLI_44887</v>
      </c>
      <c r="B20585" t="s">
        <v>96</v>
      </c>
      <c r="C20585" s="1">
        <v>44887</v>
      </c>
      <c r="D20585">
        <v>100.053</v>
      </c>
    </row>
    <row r="20586" spans="1:4" hidden="1" x14ac:dyDescent="0.35">
      <c r="A20586" s="3" t="str">
        <f t="shared" si="322"/>
        <v>XLK_44887</v>
      </c>
      <c r="B20586" t="s">
        <v>97</v>
      </c>
      <c r="C20586" s="1">
        <v>44887</v>
      </c>
      <c r="D20586">
        <v>132.81800000000001</v>
      </c>
    </row>
    <row r="20587" spans="1:4" hidden="1" x14ac:dyDescent="0.35">
      <c r="A20587" s="3" t="str">
        <f t="shared" si="322"/>
        <v>XLP_44887</v>
      </c>
      <c r="B20587" t="s">
        <v>98</v>
      </c>
      <c r="C20587" s="1">
        <v>44887</v>
      </c>
      <c r="D20587">
        <v>75.399000000000001</v>
      </c>
    </row>
    <row r="20588" spans="1:4" hidden="1" x14ac:dyDescent="0.35">
      <c r="A20588" s="3" t="str">
        <f t="shared" si="322"/>
        <v>XLU_44887</v>
      </c>
      <c r="B20588" t="s">
        <v>99</v>
      </c>
      <c r="C20588" s="1">
        <v>44887</v>
      </c>
      <c r="D20588">
        <v>69.183999999999997</v>
      </c>
    </row>
    <row r="20589" spans="1:4" hidden="1" x14ac:dyDescent="0.35">
      <c r="A20589" s="3" t="str">
        <f t="shared" si="322"/>
        <v>XLV_44887</v>
      </c>
      <c r="B20589" t="s">
        <v>100</v>
      </c>
      <c r="C20589" s="1">
        <v>44887</v>
      </c>
      <c r="D20589">
        <v>135.24299999999999</v>
      </c>
    </row>
    <row r="20590" spans="1:4" hidden="1" x14ac:dyDescent="0.35">
      <c r="A20590" s="3" t="str">
        <f t="shared" si="322"/>
        <v>XLY_44887</v>
      </c>
      <c r="B20590" t="s">
        <v>101</v>
      </c>
      <c r="C20590" s="1">
        <v>44887</v>
      </c>
      <c r="D20590">
        <v>140.136</v>
      </c>
    </row>
    <row r="20591" spans="1:4" hidden="1" x14ac:dyDescent="0.35">
      <c r="A20591" s="3" t="str">
        <f t="shared" si="322"/>
        <v>XOM_44887</v>
      </c>
      <c r="B20591" t="s">
        <v>102</v>
      </c>
      <c r="C20591" s="1">
        <v>44887</v>
      </c>
      <c r="D20591">
        <v>113.30800000000001</v>
      </c>
    </row>
    <row r="20592" spans="1:4" hidden="1" x14ac:dyDescent="0.35">
      <c r="A20592" s="3" t="str">
        <f t="shared" si="322"/>
        <v>ABBV_44888</v>
      </c>
      <c r="B20592" t="s">
        <v>3</v>
      </c>
      <c r="C20592" s="1">
        <v>44888</v>
      </c>
      <c r="D20592">
        <v>157.88900000000001</v>
      </c>
    </row>
    <row r="20593" spans="1:4" hidden="1" x14ac:dyDescent="0.35">
      <c r="A20593" s="3" t="str">
        <f t="shared" si="322"/>
        <v>ACN_44888</v>
      </c>
      <c r="B20593" t="s">
        <v>4</v>
      </c>
      <c r="C20593" s="1">
        <v>44888</v>
      </c>
      <c r="D20593">
        <v>293.33</v>
      </c>
    </row>
    <row r="20594" spans="1:4" hidden="1" x14ac:dyDescent="0.35">
      <c r="A20594" s="3" t="str">
        <f t="shared" si="322"/>
        <v>AEP_44888</v>
      </c>
      <c r="B20594" t="s">
        <v>5</v>
      </c>
      <c r="C20594" s="1">
        <v>44888</v>
      </c>
      <c r="D20594">
        <v>94.256</v>
      </c>
    </row>
    <row r="20595" spans="1:4" hidden="1" x14ac:dyDescent="0.35">
      <c r="A20595" s="3" t="str">
        <f t="shared" si="322"/>
        <v>AIZ_44888</v>
      </c>
      <c r="B20595" t="s">
        <v>6</v>
      </c>
      <c r="C20595" s="1">
        <v>44888</v>
      </c>
      <c r="D20595">
        <v>126.34</v>
      </c>
    </row>
    <row r="20596" spans="1:4" hidden="1" x14ac:dyDescent="0.35">
      <c r="A20596" s="3" t="str">
        <f t="shared" si="322"/>
        <v>ALLE_44888</v>
      </c>
      <c r="B20596" t="s">
        <v>7</v>
      </c>
      <c r="C20596" s="1">
        <v>44888</v>
      </c>
      <c r="D20596">
        <v>113.56399999999999</v>
      </c>
    </row>
    <row r="20597" spans="1:4" hidden="1" x14ac:dyDescent="0.35">
      <c r="A20597" s="3" t="str">
        <f t="shared" si="322"/>
        <v>AMAT_44888</v>
      </c>
      <c r="B20597" t="s">
        <v>8</v>
      </c>
      <c r="C20597" s="1">
        <v>44888</v>
      </c>
      <c r="D20597">
        <v>107.67</v>
      </c>
    </row>
    <row r="20598" spans="1:4" hidden="1" x14ac:dyDescent="0.35">
      <c r="A20598" s="3" t="str">
        <f t="shared" si="322"/>
        <v>AMP_44888</v>
      </c>
      <c r="B20598" t="s">
        <v>9</v>
      </c>
      <c r="C20598" s="1">
        <v>44888</v>
      </c>
      <c r="D20598">
        <v>331.42099999999999</v>
      </c>
    </row>
    <row r="20599" spans="1:4" hidden="1" x14ac:dyDescent="0.35">
      <c r="A20599" s="3" t="str">
        <f t="shared" si="322"/>
        <v>AMZN_44888</v>
      </c>
      <c r="B20599" t="s">
        <v>10</v>
      </c>
      <c r="C20599" s="1">
        <v>44888</v>
      </c>
      <c r="D20599">
        <v>94.13</v>
      </c>
    </row>
    <row r="20600" spans="1:4" hidden="1" x14ac:dyDescent="0.35">
      <c r="A20600" s="3" t="str">
        <f t="shared" si="322"/>
        <v>AVB_44888</v>
      </c>
      <c r="B20600" t="s">
        <v>11</v>
      </c>
      <c r="C20600" s="1">
        <v>44888</v>
      </c>
      <c r="D20600">
        <v>166.857</v>
      </c>
    </row>
    <row r="20601" spans="1:4" hidden="1" x14ac:dyDescent="0.35">
      <c r="A20601" s="3" t="str">
        <f t="shared" si="322"/>
        <v>AVY_44888</v>
      </c>
      <c r="B20601" t="s">
        <v>12</v>
      </c>
      <c r="C20601" s="1">
        <v>44888</v>
      </c>
      <c r="D20601">
        <v>192.25399999999999</v>
      </c>
    </row>
    <row r="20602" spans="1:4" hidden="1" x14ac:dyDescent="0.35">
      <c r="A20602" s="3" t="str">
        <f t="shared" si="322"/>
        <v>AXP_44888</v>
      </c>
      <c r="B20602" t="s">
        <v>13</v>
      </c>
      <c r="C20602" s="1">
        <v>44888</v>
      </c>
      <c r="D20602">
        <v>153.398</v>
      </c>
    </row>
    <row r="20603" spans="1:4" hidden="1" x14ac:dyDescent="0.35">
      <c r="A20603" s="3" t="str">
        <f t="shared" si="322"/>
        <v>BDX_44888</v>
      </c>
      <c r="B20603" t="s">
        <v>14</v>
      </c>
      <c r="C20603" s="1">
        <v>44888</v>
      </c>
      <c r="D20603">
        <v>236.464</v>
      </c>
    </row>
    <row r="20604" spans="1:4" hidden="1" x14ac:dyDescent="0.35">
      <c r="A20604" s="3" t="str">
        <f t="shared" si="322"/>
        <v>BF-B_44888</v>
      </c>
      <c r="B20604" t="s">
        <v>15</v>
      </c>
      <c r="C20604" s="1">
        <v>44888</v>
      </c>
      <c r="D20604">
        <v>72.366</v>
      </c>
    </row>
    <row r="20605" spans="1:4" hidden="1" x14ac:dyDescent="0.35">
      <c r="A20605" s="3" t="str">
        <f t="shared" si="322"/>
        <v>BMY_44888</v>
      </c>
      <c r="B20605" t="s">
        <v>16</v>
      </c>
      <c r="C20605" s="1">
        <v>44888</v>
      </c>
      <c r="D20605">
        <v>78.519000000000005</v>
      </c>
    </row>
    <row r="20606" spans="1:4" hidden="1" x14ac:dyDescent="0.35">
      <c r="A20606" s="3" t="str">
        <f t="shared" si="322"/>
        <v>BR_44888</v>
      </c>
      <c r="B20606" t="s">
        <v>17</v>
      </c>
      <c r="C20606" s="1">
        <v>44888</v>
      </c>
      <c r="D20606">
        <v>147.68899999999999</v>
      </c>
    </row>
    <row r="20607" spans="1:4" hidden="1" x14ac:dyDescent="0.35">
      <c r="A20607" s="3" t="str">
        <f t="shared" si="322"/>
        <v>CARR_44888</v>
      </c>
      <c r="B20607" t="s">
        <v>18</v>
      </c>
      <c r="C20607" s="1">
        <v>44888</v>
      </c>
      <c r="D20607">
        <v>43.962000000000003</v>
      </c>
    </row>
    <row r="20608" spans="1:4" hidden="1" x14ac:dyDescent="0.35">
      <c r="A20608" s="3" t="str">
        <f t="shared" si="322"/>
        <v>CDW_44888</v>
      </c>
      <c r="B20608" t="s">
        <v>19</v>
      </c>
      <c r="C20608" s="1">
        <v>44888</v>
      </c>
      <c r="D20608">
        <v>189.24</v>
      </c>
    </row>
    <row r="20609" spans="1:4" hidden="1" x14ac:dyDescent="0.35">
      <c r="A20609" s="3" t="str">
        <f t="shared" si="322"/>
        <v>CE_44888</v>
      </c>
      <c r="B20609" t="s">
        <v>20</v>
      </c>
      <c r="C20609" s="1">
        <v>44888</v>
      </c>
      <c r="D20609">
        <v>103.61799999999999</v>
      </c>
    </row>
    <row r="20610" spans="1:4" hidden="1" x14ac:dyDescent="0.35">
      <c r="A20610" s="3" t="str">
        <f t="shared" ref="A20610:A20673" si="323">CONCATENATE(B20610,"_",C20610)</f>
        <v>CHTR_44888</v>
      </c>
      <c r="B20610" t="s">
        <v>21</v>
      </c>
      <c r="C20610" s="1">
        <v>44888</v>
      </c>
      <c r="D20610">
        <v>390.23</v>
      </c>
    </row>
    <row r="20611" spans="1:4" hidden="1" x14ac:dyDescent="0.35">
      <c r="A20611" s="3" t="str">
        <f t="shared" si="323"/>
        <v>CNC_44888</v>
      </c>
      <c r="B20611" t="s">
        <v>22</v>
      </c>
      <c r="C20611" s="1">
        <v>44888</v>
      </c>
      <c r="D20611">
        <v>83.63</v>
      </c>
    </row>
    <row r="20612" spans="1:4" hidden="1" x14ac:dyDescent="0.35">
      <c r="A20612" s="3" t="str">
        <f t="shared" si="323"/>
        <v>CNP_44888</v>
      </c>
      <c r="B20612" t="s">
        <v>23</v>
      </c>
      <c r="C20612" s="1">
        <v>44888</v>
      </c>
      <c r="D20612">
        <v>30.61</v>
      </c>
    </row>
    <row r="20613" spans="1:4" hidden="1" x14ac:dyDescent="0.35">
      <c r="A20613" s="3" t="str">
        <f t="shared" si="323"/>
        <v>COP_44888</v>
      </c>
      <c r="B20613" t="s">
        <v>24</v>
      </c>
      <c r="C20613" s="1">
        <v>44888</v>
      </c>
      <c r="D20613">
        <v>125.396</v>
      </c>
    </row>
    <row r="20614" spans="1:4" hidden="1" x14ac:dyDescent="0.35">
      <c r="A20614" s="3" t="str">
        <f t="shared" si="323"/>
        <v>CTAS_44888</v>
      </c>
      <c r="B20614" t="s">
        <v>25</v>
      </c>
      <c r="C20614" s="1">
        <v>44888</v>
      </c>
      <c r="D20614">
        <v>454.23099999999999</v>
      </c>
    </row>
    <row r="20615" spans="1:4" hidden="1" x14ac:dyDescent="0.35">
      <c r="A20615" s="3" t="str">
        <f t="shared" si="323"/>
        <v>CZR_44888</v>
      </c>
      <c r="B20615" t="s">
        <v>26</v>
      </c>
      <c r="C20615" s="1">
        <v>44888</v>
      </c>
      <c r="D20615">
        <v>49.15</v>
      </c>
    </row>
    <row r="20616" spans="1:4" hidden="1" x14ac:dyDescent="0.35">
      <c r="A20616" s="3" t="str">
        <f t="shared" si="323"/>
        <v>DG_44888</v>
      </c>
      <c r="B20616" t="s">
        <v>27</v>
      </c>
      <c r="C20616" s="1">
        <v>44888</v>
      </c>
      <c r="D20616">
        <v>255.762</v>
      </c>
    </row>
    <row r="20617" spans="1:4" hidden="1" x14ac:dyDescent="0.35">
      <c r="A20617" s="3" t="str">
        <f t="shared" si="323"/>
        <v>DPZ_44888</v>
      </c>
      <c r="B20617" t="s">
        <v>28</v>
      </c>
      <c r="C20617" s="1">
        <v>44888</v>
      </c>
      <c r="D20617">
        <v>390.54899999999998</v>
      </c>
    </row>
    <row r="20618" spans="1:4" x14ac:dyDescent="0.35">
      <c r="A20618" s="3" t="str">
        <f t="shared" si="323"/>
        <v>DRE_44888</v>
      </c>
      <c r="B20618" t="s">
        <v>29</v>
      </c>
      <c r="C20618" s="1">
        <v>44888</v>
      </c>
      <c r="D20618">
        <v>48.2</v>
      </c>
    </row>
    <row r="20619" spans="1:4" hidden="1" x14ac:dyDescent="0.35">
      <c r="A20619" s="3" t="str">
        <f t="shared" si="323"/>
        <v>DXC_44888</v>
      </c>
      <c r="B20619" t="s">
        <v>30</v>
      </c>
      <c r="C20619" s="1">
        <v>44888</v>
      </c>
      <c r="D20619">
        <v>29.61</v>
      </c>
    </row>
    <row r="20620" spans="1:4" hidden="1" x14ac:dyDescent="0.35">
      <c r="A20620" s="3" t="str">
        <f t="shared" si="323"/>
        <v>EWA_44888</v>
      </c>
      <c r="B20620" t="s">
        <v>31</v>
      </c>
      <c r="C20620" s="1">
        <v>44888</v>
      </c>
      <c r="D20620">
        <v>22.741</v>
      </c>
    </row>
    <row r="20621" spans="1:4" hidden="1" x14ac:dyDescent="0.35">
      <c r="A20621" s="3" t="str">
        <f t="shared" si="323"/>
        <v>EWC_44888</v>
      </c>
      <c r="B20621" t="s">
        <v>32</v>
      </c>
      <c r="C20621" s="1">
        <v>44888</v>
      </c>
      <c r="D20621">
        <v>34.661999999999999</v>
      </c>
    </row>
    <row r="20622" spans="1:4" hidden="1" x14ac:dyDescent="0.35">
      <c r="A20622" s="3" t="str">
        <f t="shared" si="323"/>
        <v>EWG_44888</v>
      </c>
      <c r="B20622" t="s">
        <v>33</v>
      </c>
      <c r="C20622" s="1">
        <v>44888</v>
      </c>
      <c r="D20622">
        <v>25.061</v>
      </c>
    </row>
    <row r="20623" spans="1:4" hidden="1" x14ac:dyDescent="0.35">
      <c r="A20623" s="3" t="str">
        <f t="shared" si="323"/>
        <v>EWH_44888</v>
      </c>
      <c r="B20623" t="s">
        <v>34</v>
      </c>
      <c r="C20623" s="1">
        <v>44888</v>
      </c>
      <c r="D20623">
        <v>18.966000000000001</v>
      </c>
    </row>
    <row r="20624" spans="1:4" hidden="1" x14ac:dyDescent="0.35">
      <c r="A20624" s="3" t="str">
        <f t="shared" si="323"/>
        <v>EWJ_44888</v>
      </c>
      <c r="B20624" t="s">
        <v>35</v>
      </c>
      <c r="C20624" s="1">
        <v>44888</v>
      </c>
      <c r="D20624">
        <v>55.454999999999998</v>
      </c>
    </row>
    <row r="20625" spans="1:4" hidden="1" x14ac:dyDescent="0.35">
      <c r="A20625" s="3" t="str">
        <f t="shared" si="323"/>
        <v>EWL_44888</v>
      </c>
      <c r="B20625" t="s">
        <v>36</v>
      </c>
      <c r="C20625" s="1">
        <v>44888</v>
      </c>
      <c r="D20625">
        <v>42.84</v>
      </c>
    </row>
    <row r="20626" spans="1:4" hidden="1" x14ac:dyDescent="0.35">
      <c r="A20626" s="3" t="str">
        <f t="shared" si="323"/>
        <v>EWQ_44888</v>
      </c>
      <c r="B20626" t="s">
        <v>37</v>
      </c>
      <c r="C20626" s="1">
        <v>44888</v>
      </c>
      <c r="D20626">
        <v>33.119</v>
      </c>
    </row>
    <row r="20627" spans="1:4" hidden="1" x14ac:dyDescent="0.35">
      <c r="A20627" s="3" t="str">
        <f t="shared" si="323"/>
        <v>EWT_44888</v>
      </c>
      <c r="B20627" t="s">
        <v>38</v>
      </c>
      <c r="C20627" s="1">
        <v>44888</v>
      </c>
      <c r="D20627">
        <v>41.591999999999999</v>
      </c>
    </row>
    <row r="20628" spans="1:4" hidden="1" x14ac:dyDescent="0.35">
      <c r="A20628" s="3" t="str">
        <f t="shared" si="323"/>
        <v>EWU_44888</v>
      </c>
      <c r="B20628" t="s">
        <v>39</v>
      </c>
      <c r="C20628" s="1">
        <v>44888</v>
      </c>
      <c r="D20628">
        <v>30.567</v>
      </c>
    </row>
    <row r="20629" spans="1:4" hidden="1" x14ac:dyDescent="0.35">
      <c r="A20629" s="3" t="str">
        <f t="shared" si="323"/>
        <v>EWY_44888</v>
      </c>
      <c r="B20629" t="s">
        <v>40</v>
      </c>
      <c r="C20629" s="1">
        <v>44888</v>
      </c>
      <c r="D20629">
        <v>57.256</v>
      </c>
    </row>
    <row r="20630" spans="1:4" hidden="1" x14ac:dyDescent="0.35">
      <c r="A20630" s="3" t="str">
        <f t="shared" si="323"/>
        <v>EWZ_44888</v>
      </c>
      <c r="B20630" t="s">
        <v>41</v>
      </c>
      <c r="C20630" s="1">
        <v>44888</v>
      </c>
      <c r="D20630">
        <v>27.545000000000002</v>
      </c>
    </row>
    <row r="20631" spans="1:4" hidden="1" x14ac:dyDescent="0.35">
      <c r="A20631" s="3" t="str">
        <f t="shared" si="323"/>
        <v>FTV_44888</v>
      </c>
      <c r="B20631" t="s">
        <v>43</v>
      </c>
      <c r="C20631" s="1">
        <v>44888</v>
      </c>
      <c r="D20631">
        <v>67.817999999999998</v>
      </c>
    </row>
    <row r="20632" spans="1:4" hidden="1" x14ac:dyDescent="0.35">
      <c r="A20632" s="3" t="str">
        <f t="shared" si="323"/>
        <v>GOOG_44888</v>
      </c>
      <c r="B20632" t="s">
        <v>44</v>
      </c>
      <c r="C20632" s="1">
        <v>44888</v>
      </c>
      <c r="D20632">
        <v>98.82</v>
      </c>
    </row>
    <row r="20633" spans="1:4" hidden="1" x14ac:dyDescent="0.35">
      <c r="A20633" s="3" t="str">
        <f t="shared" si="323"/>
        <v>GPC_44888</v>
      </c>
      <c r="B20633" t="s">
        <v>45</v>
      </c>
      <c r="C20633" s="1">
        <v>44888</v>
      </c>
      <c r="D20633">
        <v>183.02199999999999</v>
      </c>
    </row>
    <row r="20634" spans="1:4" hidden="1" x14ac:dyDescent="0.35">
      <c r="A20634" s="3" t="str">
        <f t="shared" si="323"/>
        <v>GSG_44888</v>
      </c>
      <c r="B20634" t="s">
        <v>46</v>
      </c>
      <c r="C20634" s="1">
        <v>44888</v>
      </c>
      <c r="D20634">
        <v>21.25</v>
      </c>
    </row>
    <row r="20635" spans="1:4" hidden="1" x14ac:dyDescent="0.35">
      <c r="A20635" s="3" t="str">
        <f t="shared" si="323"/>
        <v>HIG_44888</v>
      </c>
      <c r="B20635" t="s">
        <v>47</v>
      </c>
      <c r="C20635" s="1">
        <v>44888</v>
      </c>
      <c r="D20635">
        <v>75.106999999999999</v>
      </c>
    </row>
    <row r="20636" spans="1:4" hidden="1" x14ac:dyDescent="0.35">
      <c r="A20636" s="3" t="str">
        <f t="shared" si="323"/>
        <v>HIGH.L_44888</v>
      </c>
      <c r="B20636" t="s">
        <v>48</v>
      </c>
      <c r="C20636" s="1">
        <v>44888</v>
      </c>
      <c r="D20636">
        <v>5.0529999999999999</v>
      </c>
    </row>
    <row r="20637" spans="1:4" hidden="1" x14ac:dyDescent="0.35">
      <c r="A20637" s="3" t="str">
        <f t="shared" si="323"/>
        <v>HST_44888</v>
      </c>
      <c r="B20637" t="s">
        <v>49</v>
      </c>
      <c r="C20637" s="1">
        <v>44888</v>
      </c>
      <c r="D20637">
        <v>18.132000000000001</v>
      </c>
    </row>
    <row r="20638" spans="1:4" hidden="1" x14ac:dyDescent="0.35">
      <c r="A20638" s="3" t="str">
        <f t="shared" si="323"/>
        <v>HYG_44888</v>
      </c>
      <c r="B20638" t="s">
        <v>50</v>
      </c>
      <c r="C20638" s="1">
        <v>44888</v>
      </c>
      <c r="D20638">
        <v>74.091999999999999</v>
      </c>
    </row>
    <row r="20639" spans="1:4" hidden="1" x14ac:dyDescent="0.35">
      <c r="A20639" s="3" t="str">
        <f t="shared" si="323"/>
        <v>IAU_44888</v>
      </c>
      <c r="B20639" t="s">
        <v>51</v>
      </c>
      <c r="C20639" s="1">
        <v>44888</v>
      </c>
      <c r="D20639">
        <v>33.24</v>
      </c>
    </row>
    <row r="20640" spans="1:4" hidden="1" x14ac:dyDescent="0.35">
      <c r="A20640" s="3" t="str">
        <f t="shared" si="323"/>
        <v>ICLN_44888</v>
      </c>
      <c r="B20640" t="s">
        <v>52</v>
      </c>
      <c r="C20640" s="1">
        <v>44888</v>
      </c>
      <c r="D20640">
        <v>20.783999999999999</v>
      </c>
    </row>
    <row r="20641" spans="1:4" hidden="1" x14ac:dyDescent="0.35">
      <c r="A20641" s="3" t="str">
        <f t="shared" si="323"/>
        <v>IEAA.L_44888</v>
      </c>
      <c r="B20641" t="s">
        <v>53</v>
      </c>
      <c r="C20641" s="1">
        <v>44888</v>
      </c>
      <c r="D20641">
        <v>4.694</v>
      </c>
    </row>
    <row r="20642" spans="1:4" hidden="1" x14ac:dyDescent="0.35">
      <c r="A20642" s="3" t="str">
        <f t="shared" si="323"/>
        <v>IEF_44888</v>
      </c>
      <c r="B20642" t="s">
        <v>54</v>
      </c>
      <c r="C20642" s="1">
        <v>44888</v>
      </c>
      <c r="D20642">
        <v>96.744</v>
      </c>
    </row>
    <row r="20643" spans="1:4" hidden="1" x14ac:dyDescent="0.35">
      <c r="A20643" s="3" t="str">
        <f t="shared" si="323"/>
        <v>IEFM.L_44888</v>
      </c>
      <c r="B20643" t="s">
        <v>55</v>
      </c>
      <c r="C20643" s="1">
        <v>44888</v>
      </c>
      <c r="D20643">
        <v>738.2</v>
      </c>
    </row>
    <row r="20644" spans="1:4" hidden="1" x14ac:dyDescent="0.35">
      <c r="A20644" s="3" t="str">
        <f t="shared" si="323"/>
        <v>IEMG_44888</v>
      </c>
      <c r="B20644" t="s">
        <v>56</v>
      </c>
      <c r="C20644" s="1">
        <v>44888</v>
      </c>
      <c r="D20644">
        <v>46.067</v>
      </c>
    </row>
    <row r="20645" spans="1:4" hidden="1" x14ac:dyDescent="0.35">
      <c r="A20645" s="3" t="str">
        <f t="shared" si="323"/>
        <v>IEUS_44888</v>
      </c>
      <c r="B20645" t="s">
        <v>57</v>
      </c>
      <c r="C20645" s="1">
        <v>44888</v>
      </c>
      <c r="D20645">
        <v>49.808999999999997</v>
      </c>
    </row>
    <row r="20646" spans="1:4" hidden="1" x14ac:dyDescent="0.35">
      <c r="A20646" s="3" t="str">
        <f t="shared" si="323"/>
        <v>IEVL.L_44888</v>
      </c>
      <c r="B20646" t="s">
        <v>58</v>
      </c>
      <c r="C20646" s="1">
        <v>44888</v>
      </c>
      <c r="D20646">
        <v>7.1609999999999996</v>
      </c>
    </row>
    <row r="20647" spans="1:4" hidden="1" x14ac:dyDescent="0.35">
      <c r="A20647" s="3" t="str">
        <f t="shared" si="323"/>
        <v>IGF_44888</v>
      </c>
      <c r="B20647" t="s">
        <v>59</v>
      </c>
      <c r="C20647" s="1">
        <v>44888</v>
      </c>
      <c r="D20647">
        <v>46.865000000000002</v>
      </c>
    </row>
    <row r="20648" spans="1:4" hidden="1" x14ac:dyDescent="0.35">
      <c r="A20648" s="3" t="str">
        <f t="shared" si="323"/>
        <v>INDA_44888</v>
      </c>
      <c r="B20648" t="s">
        <v>60</v>
      </c>
      <c r="C20648" s="1">
        <v>44888</v>
      </c>
      <c r="D20648">
        <v>42.84</v>
      </c>
    </row>
    <row r="20649" spans="1:4" hidden="1" x14ac:dyDescent="0.35">
      <c r="A20649" s="3" t="str">
        <f t="shared" si="323"/>
        <v>IUMO.L_44888</v>
      </c>
      <c r="B20649" t="s">
        <v>61</v>
      </c>
      <c r="C20649" s="1">
        <v>44888</v>
      </c>
      <c r="D20649">
        <v>10.545</v>
      </c>
    </row>
    <row r="20650" spans="1:4" hidden="1" x14ac:dyDescent="0.35">
      <c r="A20650" s="3" t="str">
        <f t="shared" si="323"/>
        <v>IUVL.L_44888</v>
      </c>
      <c r="B20650" t="s">
        <v>62</v>
      </c>
      <c r="C20650" s="1">
        <v>44888</v>
      </c>
      <c r="D20650">
        <v>8.5150000000000006</v>
      </c>
    </row>
    <row r="20651" spans="1:4" hidden="1" x14ac:dyDescent="0.35">
      <c r="A20651" s="3" t="str">
        <f t="shared" si="323"/>
        <v>IVV_44888</v>
      </c>
      <c r="B20651" t="s">
        <v>63</v>
      </c>
      <c r="C20651" s="1">
        <v>44888</v>
      </c>
      <c r="D20651">
        <v>402.38099999999997</v>
      </c>
    </row>
    <row r="20652" spans="1:4" hidden="1" x14ac:dyDescent="0.35">
      <c r="A20652" s="3" t="str">
        <f t="shared" si="323"/>
        <v>IWM_44888</v>
      </c>
      <c r="B20652" t="s">
        <v>64</v>
      </c>
      <c r="C20652" s="1">
        <v>44888</v>
      </c>
      <c r="D20652">
        <v>184.34</v>
      </c>
    </row>
    <row r="20653" spans="1:4" hidden="1" x14ac:dyDescent="0.35">
      <c r="A20653" s="3" t="str">
        <f t="shared" si="323"/>
        <v>IXN_44888</v>
      </c>
      <c r="B20653" t="s">
        <v>65</v>
      </c>
      <c r="C20653" s="1">
        <v>44888</v>
      </c>
      <c r="D20653">
        <v>48.311999999999998</v>
      </c>
    </row>
    <row r="20654" spans="1:4" hidden="1" x14ac:dyDescent="0.35">
      <c r="A20654" s="3" t="str">
        <f t="shared" si="323"/>
        <v>JPEA.L_44888</v>
      </c>
      <c r="B20654" t="s">
        <v>66</v>
      </c>
      <c r="C20654" s="1">
        <v>44888</v>
      </c>
      <c r="D20654">
        <v>4.83</v>
      </c>
    </row>
    <row r="20655" spans="1:4" hidden="1" x14ac:dyDescent="0.35">
      <c r="A20655" s="3" t="str">
        <f t="shared" si="323"/>
        <v>JPM_44888</v>
      </c>
      <c r="B20655" t="s">
        <v>67</v>
      </c>
      <c r="C20655" s="1">
        <v>44888</v>
      </c>
      <c r="D20655">
        <v>135.47900000000001</v>
      </c>
    </row>
    <row r="20656" spans="1:4" hidden="1" x14ac:dyDescent="0.35">
      <c r="A20656" s="3" t="str">
        <f t="shared" si="323"/>
        <v>KR_44888</v>
      </c>
      <c r="B20656" t="s">
        <v>68</v>
      </c>
      <c r="C20656" s="1">
        <v>44888</v>
      </c>
      <c r="D20656">
        <v>47.563000000000002</v>
      </c>
    </row>
    <row r="20657" spans="1:4" hidden="1" x14ac:dyDescent="0.35">
      <c r="A20657" s="3" t="str">
        <f t="shared" si="323"/>
        <v>LQD_44888</v>
      </c>
      <c r="B20657" t="s">
        <v>69</v>
      </c>
      <c r="C20657" s="1">
        <v>44888</v>
      </c>
      <c r="D20657">
        <v>107.004</v>
      </c>
    </row>
    <row r="20658" spans="1:4" hidden="1" x14ac:dyDescent="0.35">
      <c r="A20658" s="3" t="str">
        <f t="shared" si="323"/>
        <v>MCHI_44888</v>
      </c>
      <c r="B20658" t="s">
        <v>70</v>
      </c>
      <c r="C20658" s="1">
        <v>44888</v>
      </c>
      <c r="D20658">
        <v>42.722000000000001</v>
      </c>
    </row>
    <row r="20659" spans="1:4" hidden="1" x14ac:dyDescent="0.35">
      <c r="A20659" s="3" t="str">
        <f t="shared" si="323"/>
        <v>META_44888</v>
      </c>
      <c r="B20659" t="s">
        <v>144</v>
      </c>
      <c r="C20659" s="1">
        <v>44888</v>
      </c>
      <c r="D20659">
        <v>112.24</v>
      </c>
    </row>
    <row r="20660" spans="1:4" hidden="1" x14ac:dyDescent="0.35">
      <c r="A20660" s="3" t="str">
        <f t="shared" si="323"/>
        <v>MVEU.L_44888</v>
      </c>
      <c r="B20660" t="s">
        <v>71</v>
      </c>
      <c r="C20660" s="1">
        <v>44888</v>
      </c>
      <c r="D20660">
        <v>50.7</v>
      </c>
    </row>
    <row r="20661" spans="1:4" hidden="1" x14ac:dyDescent="0.35">
      <c r="A20661" s="3" t="str">
        <f t="shared" si="323"/>
        <v>OGN_44888</v>
      </c>
      <c r="B20661" t="s">
        <v>72</v>
      </c>
      <c r="C20661" s="1">
        <v>44888</v>
      </c>
      <c r="D20661">
        <v>24.81</v>
      </c>
    </row>
    <row r="20662" spans="1:4" hidden="1" x14ac:dyDescent="0.35">
      <c r="A20662" s="3" t="str">
        <f t="shared" si="323"/>
        <v>PG_44888</v>
      </c>
      <c r="B20662" t="s">
        <v>73</v>
      </c>
      <c r="C20662" s="1">
        <v>44888</v>
      </c>
      <c r="D20662">
        <v>145.536</v>
      </c>
    </row>
    <row r="20663" spans="1:4" hidden="1" x14ac:dyDescent="0.35">
      <c r="A20663" s="3" t="str">
        <f t="shared" si="323"/>
        <v>PPL_44888</v>
      </c>
      <c r="B20663" t="s">
        <v>74</v>
      </c>
      <c r="C20663" s="1">
        <v>44888</v>
      </c>
      <c r="D20663">
        <v>28.884</v>
      </c>
    </row>
    <row r="20664" spans="1:4" hidden="1" x14ac:dyDescent="0.35">
      <c r="A20664" s="3" t="str">
        <f t="shared" si="323"/>
        <v>PRU_44888</v>
      </c>
      <c r="B20664" t="s">
        <v>75</v>
      </c>
      <c r="C20664" s="1">
        <v>44888</v>
      </c>
      <c r="D20664">
        <v>107.06</v>
      </c>
    </row>
    <row r="20665" spans="1:4" hidden="1" x14ac:dyDescent="0.35">
      <c r="A20665" s="3" t="str">
        <f t="shared" si="323"/>
        <v>PYPL_44888</v>
      </c>
      <c r="B20665" t="s">
        <v>76</v>
      </c>
      <c r="C20665" s="1">
        <v>44888</v>
      </c>
      <c r="D20665">
        <v>80.75</v>
      </c>
    </row>
    <row r="20666" spans="1:4" hidden="1" x14ac:dyDescent="0.35">
      <c r="A20666" s="3" t="str">
        <f t="shared" si="323"/>
        <v>RE_44888</v>
      </c>
      <c r="B20666" t="s">
        <v>77</v>
      </c>
      <c r="C20666" s="1">
        <v>44888</v>
      </c>
      <c r="D20666">
        <v>328.91</v>
      </c>
    </row>
    <row r="20667" spans="1:4" hidden="1" x14ac:dyDescent="0.35">
      <c r="A20667" s="3" t="str">
        <f t="shared" si="323"/>
        <v>REET_44888</v>
      </c>
      <c r="B20667" t="s">
        <v>78</v>
      </c>
      <c r="C20667" s="1">
        <v>44888</v>
      </c>
      <c r="D20667">
        <v>23.2</v>
      </c>
    </row>
    <row r="20668" spans="1:4" hidden="1" x14ac:dyDescent="0.35">
      <c r="A20668" s="3" t="str">
        <f t="shared" si="323"/>
        <v>ROL_44888</v>
      </c>
      <c r="B20668" t="s">
        <v>79</v>
      </c>
      <c r="C20668" s="1">
        <v>44888</v>
      </c>
      <c r="D20668">
        <v>39.575000000000003</v>
      </c>
    </row>
    <row r="20669" spans="1:4" hidden="1" x14ac:dyDescent="0.35">
      <c r="A20669" s="3" t="str">
        <f t="shared" si="323"/>
        <v>ROST_44888</v>
      </c>
      <c r="B20669" t="s">
        <v>80</v>
      </c>
      <c r="C20669" s="1">
        <v>44888</v>
      </c>
      <c r="D20669">
        <v>115.72799999999999</v>
      </c>
    </row>
    <row r="20670" spans="1:4" hidden="1" x14ac:dyDescent="0.35">
      <c r="A20670" s="3" t="str">
        <f t="shared" si="323"/>
        <v>SEGA.L_44888</v>
      </c>
      <c r="B20670" t="s">
        <v>81</v>
      </c>
      <c r="C20670" s="1">
        <v>44888</v>
      </c>
      <c r="D20670">
        <v>95.31</v>
      </c>
    </row>
    <row r="20671" spans="1:4" hidden="1" x14ac:dyDescent="0.35">
      <c r="A20671" s="3" t="str">
        <f t="shared" si="323"/>
        <v>SHY_44888</v>
      </c>
      <c r="B20671" t="s">
        <v>82</v>
      </c>
      <c r="C20671" s="1">
        <v>44888</v>
      </c>
      <c r="D20671">
        <v>80.685000000000002</v>
      </c>
    </row>
    <row r="20672" spans="1:4" hidden="1" x14ac:dyDescent="0.35">
      <c r="A20672" s="3" t="str">
        <f t="shared" si="323"/>
        <v>SLV_44888</v>
      </c>
      <c r="B20672" t="s">
        <v>83</v>
      </c>
      <c r="C20672" s="1">
        <v>44888</v>
      </c>
      <c r="D20672">
        <v>19.809999999999999</v>
      </c>
    </row>
    <row r="20673" spans="1:4" hidden="1" x14ac:dyDescent="0.35">
      <c r="A20673" s="3" t="str">
        <f t="shared" si="323"/>
        <v>SPMV.L_44888</v>
      </c>
      <c r="B20673" t="s">
        <v>84</v>
      </c>
      <c r="C20673" s="1">
        <v>44888</v>
      </c>
      <c r="D20673">
        <v>76.66</v>
      </c>
    </row>
    <row r="20674" spans="1:4" hidden="1" x14ac:dyDescent="0.35">
      <c r="A20674" s="3" t="str">
        <f t="shared" ref="A20674:A20737" si="324">CONCATENATE(B20674,"_",C20674)</f>
        <v>TLT_44888</v>
      </c>
      <c r="B20674" t="s">
        <v>85</v>
      </c>
      <c r="C20674" s="1">
        <v>44888</v>
      </c>
      <c r="D20674">
        <v>102.492</v>
      </c>
    </row>
    <row r="20675" spans="1:4" hidden="1" x14ac:dyDescent="0.35">
      <c r="A20675" s="3" t="str">
        <f t="shared" si="324"/>
        <v>UNH_44888</v>
      </c>
      <c r="B20675" t="s">
        <v>86</v>
      </c>
      <c r="C20675" s="1">
        <v>44888</v>
      </c>
      <c r="D20675">
        <v>528.08199999999999</v>
      </c>
    </row>
    <row r="20676" spans="1:4" hidden="1" x14ac:dyDescent="0.35">
      <c r="A20676" s="3" t="str">
        <f t="shared" si="324"/>
        <v>URI_44888</v>
      </c>
      <c r="B20676" t="s">
        <v>87</v>
      </c>
      <c r="C20676" s="1">
        <v>44888</v>
      </c>
      <c r="D20676">
        <v>357.27100000000002</v>
      </c>
    </row>
    <row r="20677" spans="1:4" hidden="1" x14ac:dyDescent="0.35">
      <c r="A20677" s="3" t="str">
        <f t="shared" si="324"/>
        <v>V_44888</v>
      </c>
      <c r="B20677" t="s">
        <v>88</v>
      </c>
      <c r="C20677" s="1">
        <v>44888</v>
      </c>
      <c r="D20677">
        <v>211.316</v>
      </c>
    </row>
    <row r="20678" spans="1:4" hidden="1" x14ac:dyDescent="0.35">
      <c r="A20678" s="3" t="str">
        <f t="shared" si="324"/>
        <v>VRSK_44888</v>
      </c>
      <c r="B20678" t="s">
        <v>89</v>
      </c>
      <c r="C20678" s="1">
        <v>44888</v>
      </c>
      <c r="D20678">
        <v>179.74799999999999</v>
      </c>
    </row>
    <row r="20679" spans="1:4" hidden="1" x14ac:dyDescent="0.35">
      <c r="A20679" s="3" t="str">
        <f t="shared" si="324"/>
        <v>VXX_44888</v>
      </c>
      <c r="B20679" t="s">
        <v>90</v>
      </c>
      <c r="C20679" s="1">
        <v>44888</v>
      </c>
      <c r="D20679">
        <v>15.08</v>
      </c>
    </row>
    <row r="20680" spans="1:4" hidden="1" x14ac:dyDescent="0.35">
      <c r="A20680" s="3" t="str">
        <f t="shared" si="324"/>
        <v>WRK_44888</v>
      </c>
      <c r="B20680" t="s">
        <v>91</v>
      </c>
      <c r="C20680" s="1">
        <v>44888</v>
      </c>
      <c r="D20680">
        <v>37.305999999999997</v>
      </c>
    </row>
    <row r="20681" spans="1:4" hidden="1" x14ac:dyDescent="0.35">
      <c r="A20681" s="3" t="str">
        <f t="shared" si="324"/>
        <v>XLB_44888</v>
      </c>
      <c r="B20681" t="s">
        <v>92</v>
      </c>
      <c r="C20681" s="1">
        <v>44888</v>
      </c>
      <c r="D20681">
        <v>81.87</v>
      </c>
    </row>
    <row r="20682" spans="1:4" hidden="1" x14ac:dyDescent="0.35">
      <c r="A20682" s="3" t="str">
        <f t="shared" si="324"/>
        <v>XLC_44888</v>
      </c>
      <c r="B20682" t="s">
        <v>93</v>
      </c>
      <c r="C20682" s="1">
        <v>44888</v>
      </c>
      <c r="D20682">
        <v>50.356000000000002</v>
      </c>
    </row>
    <row r="20683" spans="1:4" hidden="1" x14ac:dyDescent="0.35">
      <c r="A20683" s="3" t="str">
        <f t="shared" si="324"/>
        <v>XLE_44888</v>
      </c>
      <c r="B20683" t="s">
        <v>94</v>
      </c>
      <c r="C20683" s="1">
        <v>44888</v>
      </c>
      <c r="D20683">
        <v>91.27</v>
      </c>
    </row>
    <row r="20684" spans="1:4" hidden="1" x14ac:dyDescent="0.35">
      <c r="A20684" s="3" t="str">
        <f t="shared" si="324"/>
        <v>XLF_44888</v>
      </c>
      <c r="B20684" t="s">
        <v>95</v>
      </c>
      <c r="C20684" s="1">
        <v>44888</v>
      </c>
      <c r="D20684">
        <v>35.765999999999998</v>
      </c>
    </row>
    <row r="20685" spans="1:4" hidden="1" x14ac:dyDescent="0.35">
      <c r="A20685" s="3" t="str">
        <f t="shared" si="324"/>
        <v>XLI_44888</v>
      </c>
      <c r="B20685" t="s">
        <v>96</v>
      </c>
      <c r="C20685" s="1">
        <v>44888</v>
      </c>
      <c r="D20685">
        <v>100.431</v>
      </c>
    </row>
    <row r="20686" spans="1:4" hidden="1" x14ac:dyDescent="0.35">
      <c r="A20686" s="3" t="str">
        <f t="shared" si="324"/>
        <v>XLK_44888</v>
      </c>
      <c r="B20686" t="s">
        <v>97</v>
      </c>
      <c r="C20686" s="1">
        <v>44888</v>
      </c>
      <c r="D20686">
        <v>133.995</v>
      </c>
    </row>
    <row r="20687" spans="1:4" hidden="1" x14ac:dyDescent="0.35">
      <c r="A20687" s="3" t="str">
        <f t="shared" si="324"/>
        <v>XLP_44888</v>
      </c>
      <c r="B20687" t="s">
        <v>98</v>
      </c>
      <c r="C20687" s="1">
        <v>44888</v>
      </c>
      <c r="D20687">
        <v>75.656999999999996</v>
      </c>
    </row>
    <row r="20688" spans="1:4" hidden="1" x14ac:dyDescent="0.35">
      <c r="A20688" s="3" t="str">
        <f t="shared" si="324"/>
        <v>XLU_44888</v>
      </c>
      <c r="B20688" t="s">
        <v>99</v>
      </c>
      <c r="C20688" s="1">
        <v>44888</v>
      </c>
      <c r="D20688">
        <v>69.956999999999994</v>
      </c>
    </row>
    <row r="20689" spans="1:4" hidden="1" x14ac:dyDescent="0.35">
      <c r="A20689" s="3" t="str">
        <f t="shared" si="324"/>
        <v>XLV_44888</v>
      </c>
      <c r="B20689" t="s">
        <v>100</v>
      </c>
      <c r="C20689" s="1">
        <v>44888</v>
      </c>
      <c r="D20689">
        <v>135.78</v>
      </c>
    </row>
    <row r="20690" spans="1:4" hidden="1" x14ac:dyDescent="0.35">
      <c r="A20690" s="3" t="str">
        <f t="shared" si="324"/>
        <v>XLY_44888</v>
      </c>
      <c r="B20690" t="s">
        <v>101</v>
      </c>
      <c r="C20690" s="1">
        <v>44888</v>
      </c>
      <c r="D20690">
        <v>142.161</v>
      </c>
    </row>
    <row r="20691" spans="1:4" hidden="1" x14ac:dyDescent="0.35">
      <c r="A20691" s="3" t="str">
        <f t="shared" si="324"/>
        <v>XOM_44888</v>
      </c>
      <c r="B20691" t="s">
        <v>102</v>
      </c>
      <c r="C20691" s="1">
        <v>44888</v>
      </c>
      <c r="D20691">
        <v>112.742</v>
      </c>
    </row>
    <row r="20692" spans="1:4" hidden="1" x14ac:dyDescent="0.35">
      <c r="A20692" s="3" t="str">
        <f t="shared" si="324"/>
        <v>HIGH.L_44889</v>
      </c>
      <c r="B20692" t="s">
        <v>48</v>
      </c>
      <c r="C20692" s="1">
        <v>44889</v>
      </c>
      <c r="D20692">
        <v>5.0720000000000001</v>
      </c>
    </row>
    <row r="20693" spans="1:4" hidden="1" x14ac:dyDescent="0.35">
      <c r="A20693" s="3" t="str">
        <f t="shared" si="324"/>
        <v>IEAA.L_44889</v>
      </c>
      <c r="B20693" t="s">
        <v>53</v>
      </c>
      <c r="C20693" s="1">
        <v>44889</v>
      </c>
      <c r="D20693">
        <v>4.7089999999999996</v>
      </c>
    </row>
    <row r="20694" spans="1:4" hidden="1" x14ac:dyDescent="0.35">
      <c r="A20694" s="3" t="str">
        <f t="shared" si="324"/>
        <v>IEFM.L_44889</v>
      </c>
      <c r="B20694" t="s">
        <v>55</v>
      </c>
      <c r="C20694" s="1">
        <v>44889</v>
      </c>
      <c r="D20694">
        <v>739</v>
      </c>
    </row>
    <row r="20695" spans="1:4" hidden="1" x14ac:dyDescent="0.35">
      <c r="A20695" s="3" t="str">
        <f t="shared" si="324"/>
        <v>IEVL.L_44889</v>
      </c>
      <c r="B20695" t="s">
        <v>58</v>
      </c>
      <c r="C20695" s="1">
        <v>44889</v>
      </c>
      <c r="D20695">
        <v>7.1920000000000002</v>
      </c>
    </row>
    <row r="20696" spans="1:4" hidden="1" x14ac:dyDescent="0.35">
      <c r="A20696" s="3" t="str">
        <f t="shared" si="324"/>
        <v>IUMO.L_44889</v>
      </c>
      <c r="B20696" t="s">
        <v>61</v>
      </c>
      <c r="C20696" s="1">
        <v>44889</v>
      </c>
      <c r="D20696">
        <v>10.57</v>
      </c>
    </row>
    <row r="20697" spans="1:4" hidden="1" x14ac:dyDescent="0.35">
      <c r="A20697" s="3" t="str">
        <f t="shared" si="324"/>
        <v>IUVL.L_44889</v>
      </c>
      <c r="B20697" t="s">
        <v>62</v>
      </c>
      <c r="C20697" s="1">
        <v>44889</v>
      </c>
      <c r="D20697">
        <v>8.5459999999999994</v>
      </c>
    </row>
    <row r="20698" spans="1:4" hidden="1" x14ac:dyDescent="0.35">
      <c r="A20698" s="3" t="str">
        <f t="shared" si="324"/>
        <v>JPEA.L_44889</v>
      </c>
      <c r="B20698" t="s">
        <v>66</v>
      </c>
      <c r="C20698" s="1">
        <v>44889</v>
      </c>
      <c r="D20698">
        <v>4.8620000000000001</v>
      </c>
    </row>
    <row r="20699" spans="1:4" hidden="1" x14ac:dyDescent="0.35">
      <c r="A20699" s="3" t="str">
        <f t="shared" si="324"/>
        <v>MVEU.L_44889</v>
      </c>
      <c r="B20699" t="s">
        <v>71</v>
      </c>
      <c r="C20699" s="1">
        <v>44889</v>
      </c>
      <c r="D20699">
        <v>50.96</v>
      </c>
    </row>
    <row r="20700" spans="1:4" hidden="1" x14ac:dyDescent="0.35">
      <c r="A20700" s="3" t="str">
        <f t="shared" si="324"/>
        <v>SEGA.L_44889</v>
      </c>
      <c r="B20700" t="s">
        <v>81</v>
      </c>
      <c r="C20700" s="1">
        <v>44889</v>
      </c>
      <c r="D20700">
        <v>95.802999999999997</v>
      </c>
    </row>
    <row r="20701" spans="1:4" hidden="1" x14ac:dyDescent="0.35">
      <c r="A20701" s="3" t="str">
        <f t="shared" si="324"/>
        <v>SPMV.L_44889</v>
      </c>
      <c r="B20701" t="s">
        <v>84</v>
      </c>
      <c r="C20701" s="1">
        <v>44889</v>
      </c>
      <c r="D20701">
        <v>76.89</v>
      </c>
    </row>
    <row r="20702" spans="1:4" hidden="1" x14ac:dyDescent="0.35">
      <c r="A20702" s="3" t="str">
        <f t="shared" si="324"/>
        <v>ABBV_44890</v>
      </c>
      <c r="B20702" t="s">
        <v>3</v>
      </c>
      <c r="C20702" s="1">
        <v>44890</v>
      </c>
      <c r="D20702">
        <v>158.11699999999999</v>
      </c>
    </row>
    <row r="20703" spans="1:4" hidden="1" x14ac:dyDescent="0.35">
      <c r="A20703" s="3" t="str">
        <f t="shared" si="324"/>
        <v>ACN_44890</v>
      </c>
      <c r="B20703" t="s">
        <v>4</v>
      </c>
      <c r="C20703" s="1">
        <v>44890</v>
      </c>
      <c r="D20703">
        <v>295.19200000000001</v>
      </c>
    </row>
    <row r="20704" spans="1:4" hidden="1" x14ac:dyDescent="0.35">
      <c r="A20704" s="3" t="str">
        <f t="shared" si="324"/>
        <v>AEP_44890</v>
      </c>
      <c r="B20704" t="s">
        <v>5</v>
      </c>
      <c r="C20704" s="1">
        <v>44890</v>
      </c>
      <c r="D20704">
        <v>94.593000000000004</v>
      </c>
    </row>
    <row r="20705" spans="1:4" hidden="1" x14ac:dyDescent="0.35">
      <c r="A20705" s="3" t="str">
        <f t="shared" si="324"/>
        <v>AIZ_44890</v>
      </c>
      <c r="B20705" t="s">
        <v>6</v>
      </c>
      <c r="C20705" s="1">
        <v>44890</v>
      </c>
      <c r="D20705">
        <v>128.49</v>
      </c>
    </row>
    <row r="20706" spans="1:4" hidden="1" x14ac:dyDescent="0.35">
      <c r="A20706" s="3" t="str">
        <f t="shared" si="324"/>
        <v>ALLE_44890</v>
      </c>
      <c r="B20706" t="s">
        <v>7</v>
      </c>
      <c r="C20706" s="1">
        <v>44890</v>
      </c>
      <c r="D20706">
        <v>113.893</v>
      </c>
    </row>
    <row r="20707" spans="1:4" hidden="1" x14ac:dyDescent="0.35">
      <c r="A20707" s="3" t="str">
        <f t="shared" si="324"/>
        <v>AMAT_44890</v>
      </c>
      <c r="B20707" t="s">
        <v>8</v>
      </c>
      <c r="C20707" s="1">
        <v>44890</v>
      </c>
      <c r="D20707">
        <v>105.82</v>
      </c>
    </row>
    <row r="20708" spans="1:4" hidden="1" x14ac:dyDescent="0.35">
      <c r="A20708" s="3" t="str">
        <f t="shared" si="324"/>
        <v>AMP_44890</v>
      </c>
      <c r="B20708" t="s">
        <v>9</v>
      </c>
      <c r="C20708" s="1">
        <v>44890</v>
      </c>
      <c r="D20708">
        <v>331.23200000000003</v>
      </c>
    </row>
    <row r="20709" spans="1:4" hidden="1" x14ac:dyDescent="0.35">
      <c r="A20709" s="3" t="str">
        <f t="shared" si="324"/>
        <v>AMZN_44890</v>
      </c>
      <c r="B20709" t="s">
        <v>10</v>
      </c>
      <c r="C20709" s="1">
        <v>44890</v>
      </c>
      <c r="D20709">
        <v>93.41</v>
      </c>
    </row>
    <row r="20710" spans="1:4" hidden="1" x14ac:dyDescent="0.35">
      <c r="A20710" s="3" t="str">
        <f t="shared" si="324"/>
        <v>AVB_44890</v>
      </c>
      <c r="B20710" t="s">
        <v>11</v>
      </c>
      <c r="C20710" s="1">
        <v>44890</v>
      </c>
      <c r="D20710">
        <v>168.381</v>
      </c>
    </row>
    <row r="20711" spans="1:4" hidden="1" x14ac:dyDescent="0.35">
      <c r="A20711" s="3" t="str">
        <f t="shared" si="324"/>
        <v>AVY_44890</v>
      </c>
      <c r="B20711" t="s">
        <v>12</v>
      </c>
      <c r="C20711" s="1">
        <v>44890</v>
      </c>
      <c r="D20711">
        <v>191.60599999999999</v>
      </c>
    </row>
    <row r="20712" spans="1:4" hidden="1" x14ac:dyDescent="0.35">
      <c r="A20712" s="3" t="str">
        <f t="shared" si="324"/>
        <v>AXP_44890</v>
      </c>
      <c r="B20712" t="s">
        <v>13</v>
      </c>
      <c r="C20712" s="1">
        <v>44890</v>
      </c>
      <c r="D20712">
        <v>153.61799999999999</v>
      </c>
    </row>
    <row r="20713" spans="1:4" hidden="1" x14ac:dyDescent="0.35">
      <c r="A20713" s="3" t="str">
        <f t="shared" si="324"/>
        <v>BDX_44890</v>
      </c>
      <c r="B20713" t="s">
        <v>14</v>
      </c>
      <c r="C20713" s="1">
        <v>44890</v>
      </c>
      <c r="D20713">
        <v>237.18100000000001</v>
      </c>
    </row>
    <row r="20714" spans="1:4" hidden="1" x14ac:dyDescent="0.35">
      <c r="A20714" s="3" t="str">
        <f t="shared" si="324"/>
        <v>BF-B_44890</v>
      </c>
      <c r="B20714" t="s">
        <v>15</v>
      </c>
      <c r="C20714" s="1">
        <v>44890</v>
      </c>
      <c r="D20714">
        <v>72.525000000000006</v>
      </c>
    </row>
    <row r="20715" spans="1:4" hidden="1" x14ac:dyDescent="0.35">
      <c r="A20715" s="3" t="str">
        <f t="shared" si="324"/>
        <v>BMY_44890</v>
      </c>
      <c r="B20715" t="s">
        <v>16</v>
      </c>
      <c r="C20715" s="1">
        <v>44890</v>
      </c>
      <c r="D20715">
        <v>78.617999999999995</v>
      </c>
    </row>
    <row r="20716" spans="1:4" hidden="1" x14ac:dyDescent="0.35">
      <c r="A20716" s="3" t="str">
        <f t="shared" si="324"/>
        <v>BR_44890</v>
      </c>
      <c r="B20716" t="s">
        <v>17</v>
      </c>
      <c r="C20716" s="1">
        <v>44890</v>
      </c>
      <c r="D20716">
        <v>147.77799999999999</v>
      </c>
    </row>
    <row r="20717" spans="1:4" hidden="1" x14ac:dyDescent="0.35">
      <c r="A20717" s="3" t="str">
        <f t="shared" si="324"/>
        <v>CARR_44890</v>
      </c>
      <c r="B20717" t="s">
        <v>18</v>
      </c>
      <c r="C20717" s="1">
        <v>44890</v>
      </c>
      <c r="D20717">
        <v>44.012</v>
      </c>
    </row>
    <row r="20718" spans="1:4" hidden="1" x14ac:dyDescent="0.35">
      <c r="A20718" s="3" t="str">
        <f t="shared" si="324"/>
        <v>CDW_44890</v>
      </c>
      <c r="B20718" t="s">
        <v>19</v>
      </c>
      <c r="C20718" s="1">
        <v>44890</v>
      </c>
      <c r="D20718">
        <v>188.2</v>
      </c>
    </row>
    <row r="20719" spans="1:4" hidden="1" x14ac:dyDescent="0.35">
      <c r="A20719" s="3" t="str">
        <f t="shared" si="324"/>
        <v>CE_44890</v>
      </c>
      <c r="B20719" t="s">
        <v>20</v>
      </c>
      <c r="C20719" s="1">
        <v>44890</v>
      </c>
      <c r="D20719">
        <v>104.036</v>
      </c>
    </row>
    <row r="20720" spans="1:4" hidden="1" x14ac:dyDescent="0.35">
      <c r="A20720" s="3" t="str">
        <f t="shared" si="324"/>
        <v>CHTR_44890</v>
      </c>
      <c r="B20720" t="s">
        <v>21</v>
      </c>
      <c r="C20720" s="1">
        <v>44890</v>
      </c>
      <c r="D20720">
        <v>390.11</v>
      </c>
    </row>
    <row r="20721" spans="1:4" hidden="1" x14ac:dyDescent="0.35">
      <c r="A20721" s="3" t="str">
        <f t="shared" si="324"/>
        <v>CNC_44890</v>
      </c>
      <c r="B20721" t="s">
        <v>22</v>
      </c>
      <c r="C20721" s="1">
        <v>44890</v>
      </c>
      <c r="D20721">
        <v>84.86</v>
      </c>
    </row>
    <row r="20722" spans="1:4" hidden="1" x14ac:dyDescent="0.35">
      <c r="A20722" s="3" t="str">
        <f t="shared" si="324"/>
        <v>CNP_44890</v>
      </c>
      <c r="B20722" t="s">
        <v>23</v>
      </c>
      <c r="C20722" s="1">
        <v>44890</v>
      </c>
      <c r="D20722">
        <v>30.838999999999999</v>
      </c>
    </row>
    <row r="20723" spans="1:4" hidden="1" x14ac:dyDescent="0.35">
      <c r="A20723" s="3" t="str">
        <f t="shared" si="324"/>
        <v>COP_44890</v>
      </c>
      <c r="B20723" t="s">
        <v>24</v>
      </c>
      <c r="C20723" s="1">
        <v>44890</v>
      </c>
      <c r="D20723">
        <v>125.465</v>
      </c>
    </row>
    <row r="20724" spans="1:4" hidden="1" x14ac:dyDescent="0.35">
      <c r="A20724" s="3" t="str">
        <f t="shared" si="324"/>
        <v>CTAS_44890</v>
      </c>
      <c r="B20724" t="s">
        <v>25</v>
      </c>
      <c r="C20724" s="1">
        <v>44890</v>
      </c>
      <c r="D20724">
        <v>455.09899999999999</v>
      </c>
    </row>
    <row r="20725" spans="1:4" hidden="1" x14ac:dyDescent="0.35">
      <c r="A20725" s="3" t="str">
        <f t="shared" si="324"/>
        <v>CZR_44890</v>
      </c>
      <c r="B20725" t="s">
        <v>26</v>
      </c>
      <c r="C20725" s="1">
        <v>44890</v>
      </c>
      <c r="D20725">
        <v>49.68</v>
      </c>
    </row>
    <row r="20726" spans="1:4" hidden="1" x14ac:dyDescent="0.35">
      <c r="A20726" s="3" t="str">
        <f t="shared" si="324"/>
        <v>DG_44890</v>
      </c>
      <c r="B20726" t="s">
        <v>27</v>
      </c>
      <c r="C20726" s="1">
        <v>44890</v>
      </c>
      <c r="D20726">
        <v>256.66000000000003</v>
      </c>
    </row>
    <row r="20727" spans="1:4" hidden="1" x14ac:dyDescent="0.35">
      <c r="A20727" s="3" t="str">
        <f t="shared" si="324"/>
        <v>DPZ_44890</v>
      </c>
      <c r="B20727" t="s">
        <v>28</v>
      </c>
      <c r="C20727" s="1">
        <v>44890</v>
      </c>
      <c r="D20727">
        <v>387.87700000000001</v>
      </c>
    </row>
    <row r="20728" spans="1:4" x14ac:dyDescent="0.35">
      <c r="A20728" s="3" t="str">
        <f t="shared" si="324"/>
        <v>DRE_44890</v>
      </c>
      <c r="B20728" t="s">
        <v>29</v>
      </c>
      <c r="C20728" s="1">
        <v>44890</v>
      </c>
      <c r="D20728">
        <v>48.2</v>
      </c>
    </row>
    <row r="20729" spans="1:4" hidden="1" x14ac:dyDescent="0.35">
      <c r="A20729" s="3" t="str">
        <f t="shared" si="324"/>
        <v>DXC_44890</v>
      </c>
      <c r="B20729" t="s">
        <v>30</v>
      </c>
      <c r="C20729" s="1">
        <v>44890</v>
      </c>
      <c r="D20729">
        <v>29.68</v>
      </c>
    </row>
    <row r="20730" spans="1:4" hidden="1" x14ac:dyDescent="0.35">
      <c r="A20730" s="3" t="str">
        <f t="shared" si="324"/>
        <v>EWA_44890</v>
      </c>
      <c r="B20730" t="s">
        <v>31</v>
      </c>
      <c r="C20730" s="1">
        <v>44890</v>
      </c>
      <c r="D20730">
        <v>22.838999999999999</v>
      </c>
    </row>
    <row r="20731" spans="1:4" hidden="1" x14ac:dyDescent="0.35">
      <c r="A20731" s="3" t="str">
        <f t="shared" si="324"/>
        <v>EWC_44890</v>
      </c>
      <c r="B20731" t="s">
        <v>32</v>
      </c>
      <c r="C20731" s="1">
        <v>44890</v>
      </c>
      <c r="D20731">
        <v>34.819000000000003</v>
      </c>
    </row>
    <row r="20732" spans="1:4" hidden="1" x14ac:dyDescent="0.35">
      <c r="A20732" s="3" t="str">
        <f t="shared" si="324"/>
        <v>EWG_44890</v>
      </c>
      <c r="B20732" t="s">
        <v>33</v>
      </c>
      <c r="C20732" s="1">
        <v>44890</v>
      </c>
      <c r="D20732">
        <v>25.251000000000001</v>
      </c>
    </row>
    <row r="20733" spans="1:4" hidden="1" x14ac:dyDescent="0.35">
      <c r="A20733" s="3" t="str">
        <f t="shared" si="324"/>
        <v>EWH_44890</v>
      </c>
      <c r="B20733" t="s">
        <v>34</v>
      </c>
      <c r="C20733" s="1">
        <v>44890</v>
      </c>
      <c r="D20733">
        <v>18.797999999999998</v>
      </c>
    </row>
    <row r="20734" spans="1:4" hidden="1" x14ac:dyDescent="0.35">
      <c r="A20734" s="3" t="str">
        <f t="shared" si="324"/>
        <v>EWJ_44890</v>
      </c>
      <c r="B20734" t="s">
        <v>35</v>
      </c>
      <c r="C20734" s="1">
        <v>44890</v>
      </c>
      <c r="D20734">
        <v>55.834000000000003</v>
      </c>
    </row>
    <row r="20735" spans="1:4" hidden="1" x14ac:dyDescent="0.35">
      <c r="A20735" s="3" t="str">
        <f t="shared" si="324"/>
        <v>EWL_44890</v>
      </c>
      <c r="B20735" t="s">
        <v>36</v>
      </c>
      <c r="C20735" s="1">
        <v>44890</v>
      </c>
      <c r="D20735">
        <v>43.01</v>
      </c>
    </row>
    <row r="20736" spans="1:4" hidden="1" x14ac:dyDescent="0.35">
      <c r="A20736" s="3" t="str">
        <f t="shared" si="324"/>
        <v>EWQ_44890</v>
      </c>
      <c r="B20736" t="s">
        <v>37</v>
      </c>
      <c r="C20736" s="1">
        <v>44890</v>
      </c>
      <c r="D20736">
        <v>33.308</v>
      </c>
    </row>
    <row r="20737" spans="1:4" hidden="1" x14ac:dyDescent="0.35">
      <c r="A20737" s="3" t="str">
        <f t="shared" si="324"/>
        <v>EWT_44890</v>
      </c>
      <c r="B20737" t="s">
        <v>38</v>
      </c>
      <c r="C20737" s="1">
        <v>44890</v>
      </c>
      <c r="D20737">
        <v>41.703000000000003</v>
      </c>
    </row>
    <row r="20738" spans="1:4" hidden="1" x14ac:dyDescent="0.35">
      <c r="A20738" s="3" t="str">
        <f t="shared" ref="A20738:A20801" si="325">CONCATENATE(B20738,"_",C20738)</f>
        <v>EWU_44890</v>
      </c>
      <c r="B20738" t="s">
        <v>39</v>
      </c>
      <c r="C20738" s="1">
        <v>44890</v>
      </c>
      <c r="D20738">
        <v>30.675000000000001</v>
      </c>
    </row>
    <row r="20739" spans="1:4" hidden="1" x14ac:dyDescent="0.35">
      <c r="A20739" s="3" t="str">
        <f t="shared" si="325"/>
        <v>EWY_44890</v>
      </c>
      <c r="B20739" t="s">
        <v>40</v>
      </c>
      <c r="C20739" s="1">
        <v>44890</v>
      </c>
      <c r="D20739">
        <v>57.176000000000002</v>
      </c>
    </row>
    <row r="20740" spans="1:4" hidden="1" x14ac:dyDescent="0.35">
      <c r="A20740" s="3" t="str">
        <f t="shared" si="325"/>
        <v>EWZ_44890</v>
      </c>
      <c r="B20740" t="s">
        <v>41</v>
      </c>
      <c r="C20740" s="1">
        <v>44890</v>
      </c>
      <c r="D20740">
        <v>27.526</v>
      </c>
    </row>
    <row r="20741" spans="1:4" hidden="1" x14ac:dyDescent="0.35">
      <c r="A20741" s="3" t="str">
        <f t="shared" si="325"/>
        <v>FTV_44890</v>
      </c>
      <c r="B20741" t="s">
        <v>43</v>
      </c>
      <c r="C20741" s="1">
        <v>44890</v>
      </c>
      <c r="D20741">
        <v>67.997</v>
      </c>
    </row>
    <row r="20742" spans="1:4" hidden="1" x14ac:dyDescent="0.35">
      <c r="A20742" s="3" t="str">
        <f t="shared" si="325"/>
        <v>GOOG_44890</v>
      </c>
      <c r="B20742" t="s">
        <v>44</v>
      </c>
      <c r="C20742" s="1">
        <v>44890</v>
      </c>
      <c r="D20742">
        <v>97.6</v>
      </c>
    </row>
    <row r="20743" spans="1:4" hidden="1" x14ac:dyDescent="0.35">
      <c r="A20743" s="3" t="str">
        <f t="shared" si="325"/>
        <v>GPC_44890</v>
      </c>
      <c r="B20743" t="s">
        <v>45</v>
      </c>
      <c r="C20743" s="1">
        <v>44890</v>
      </c>
      <c r="D20743">
        <v>185.19200000000001</v>
      </c>
    </row>
    <row r="20744" spans="1:4" hidden="1" x14ac:dyDescent="0.35">
      <c r="A20744" s="3" t="str">
        <f t="shared" si="325"/>
        <v>GSG_44890</v>
      </c>
      <c r="B20744" t="s">
        <v>46</v>
      </c>
      <c r="C20744" s="1">
        <v>44890</v>
      </c>
      <c r="D20744">
        <v>21.02</v>
      </c>
    </row>
    <row r="20745" spans="1:4" hidden="1" x14ac:dyDescent="0.35">
      <c r="A20745" s="3" t="str">
        <f t="shared" si="325"/>
        <v>HIG_44890</v>
      </c>
      <c r="B20745" t="s">
        <v>47</v>
      </c>
      <c r="C20745" s="1">
        <v>44890</v>
      </c>
      <c r="D20745">
        <v>75.543999999999997</v>
      </c>
    </row>
    <row r="20746" spans="1:4" hidden="1" x14ac:dyDescent="0.35">
      <c r="A20746" s="3" t="str">
        <f t="shared" si="325"/>
        <v>HIGH.L_44890</v>
      </c>
      <c r="B20746" t="s">
        <v>48</v>
      </c>
      <c r="C20746" s="1">
        <v>44890</v>
      </c>
      <c r="D20746">
        <v>5.056</v>
      </c>
    </row>
    <row r="20747" spans="1:4" hidden="1" x14ac:dyDescent="0.35">
      <c r="A20747" s="3" t="str">
        <f t="shared" si="325"/>
        <v>HST_44890</v>
      </c>
      <c r="B20747" t="s">
        <v>49</v>
      </c>
      <c r="C20747" s="1">
        <v>44890</v>
      </c>
      <c r="D20747">
        <v>18.32</v>
      </c>
    </row>
    <row r="20748" spans="1:4" hidden="1" x14ac:dyDescent="0.35">
      <c r="A20748" s="3" t="str">
        <f t="shared" si="325"/>
        <v>HYG_44890</v>
      </c>
      <c r="B20748" t="s">
        <v>50</v>
      </c>
      <c r="C20748" s="1">
        <v>44890</v>
      </c>
      <c r="D20748">
        <v>73.944000000000003</v>
      </c>
    </row>
    <row r="20749" spans="1:4" hidden="1" x14ac:dyDescent="0.35">
      <c r="A20749" s="3" t="str">
        <f t="shared" si="325"/>
        <v>IAU_44890</v>
      </c>
      <c r="B20749" t="s">
        <v>51</v>
      </c>
      <c r="C20749" s="1">
        <v>44890</v>
      </c>
      <c r="D20749">
        <v>33.28</v>
      </c>
    </row>
    <row r="20750" spans="1:4" hidden="1" x14ac:dyDescent="0.35">
      <c r="A20750" s="3" t="str">
        <f t="shared" si="325"/>
        <v>ICLN_44890</v>
      </c>
      <c r="B20750" t="s">
        <v>52</v>
      </c>
      <c r="C20750" s="1">
        <v>44890</v>
      </c>
      <c r="D20750">
        <v>20.763999999999999</v>
      </c>
    </row>
    <row r="20751" spans="1:4" hidden="1" x14ac:dyDescent="0.35">
      <c r="A20751" s="3" t="str">
        <f t="shared" si="325"/>
        <v>IEAA.L_44890</v>
      </c>
      <c r="B20751" t="s">
        <v>53</v>
      </c>
      <c r="C20751" s="1">
        <v>44890</v>
      </c>
      <c r="D20751">
        <v>4.6859999999999999</v>
      </c>
    </row>
    <row r="20752" spans="1:4" hidden="1" x14ac:dyDescent="0.35">
      <c r="A20752" s="3" t="str">
        <f t="shared" si="325"/>
        <v>IEF_44890</v>
      </c>
      <c r="B20752" t="s">
        <v>54</v>
      </c>
      <c r="C20752" s="1">
        <v>44890</v>
      </c>
      <c r="D20752">
        <v>96.713999999999999</v>
      </c>
    </row>
    <row r="20753" spans="1:4" hidden="1" x14ac:dyDescent="0.35">
      <c r="A20753" s="3" t="str">
        <f t="shared" si="325"/>
        <v>IEFM.L_44890</v>
      </c>
      <c r="B20753" t="s">
        <v>55</v>
      </c>
      <c r="C20753" s="1">
        <v>44890</v>
      </c>
      <c r="D20753">
        <v>742.55</v>
      </c>
    </row>
    <row r="20754" spans="1:4" hidden="1" x14ac:dyDescent="0.35">
      <c r="A20754" s="3" t="str">
        <f t="shared" si="325"/>
        <v>IEMG_44890</v>
      </c>
      <c r="B20754" t="s">
        <v>56</v>
      </c>
      <c r="C20754" s="1">
        <v>44890</v>
      </c>
      <c r="D20754">
        <v>45.889000000000003</v>
      </c>
    </row>
    <row r="20755" spans="1:4" hidden="1" x14ac:dyDescent="0.35">
      <c r="A20755" s="3" t="str">
        <f t="shared" si="325"/>
        <v>IEUS_44890</v>
      </c>
      <c r="B20755" t="s">
        <v>57</v>
      </c>
      <c r="C20755" s="1">
        <v>44890</v>
      </c>
      <c r="D20755">
        <v>50.286000000000001</v>
      </c>
    </row>
    <row r="20756" spans="1:4" hidden="1" x14ac:dyDescent="0.35">
      <c r="A20756" s="3" t="str">
        <f t="shared" si="325"/>
        <v>IEVL.L_44890</v>
      </c>
      <c r="B20756" t="s">
        <v>58</v>
      </c>
      <c r="C20756" s="1">
        <v>44890</v>
      </c>
      <c r="D20756">
        <v>7.2119999999999997</v>
      </c>
    </row>
    <row r="20757" spans="1:4" hidden="1" x14ac:dyDescent="0.35">
      <c r="A20757" s="3" t="str">
        <f t="shared" si="325"/>
        <v>IGF_44890</v>
      </c>
      <c r="B20757" t="s">
        <v>59</v>
      </c>
      <c r="C20757" s="1">
        <v>44890</v>
      </c>
      <c r="D20757">
        <v>47.082000000000001</v>
      </c>
    </row>
    <row r="20758" spans="1:4" hidden="1" x14ac:dyDescent="0.35">
      <c r="A20758" s="3" t="str">
        <f t="shared" si="325"/>
        <v>INDA_44890</v>
      </c>
      <c r="B20758" t="s">
        <v>60</v>
      </c>
      <c r="C20758" s="1">
        <v>44890</v>
      </c>
      <c r="D20758">
        <v>43.27</v>
      </c>
    </row>
    <row r="20759" spans="1:4" hidden="1" x14ac:dyDescent="0.35">
      <c r="A20759" s="3" t="str">
        <f t="shared" si="325"/>
        <v>IUMO.L_44890</v>
      </c>
      <c r="B20759" t="s">
        <v>61</v>
      </c>
      <c r="C20759" s="1">
        <v>44890</v>
      </c>
      <c r="D20759">
        <v>10.585000000000001</v>
      </c>
    </row>
    <row r="20760" spans="1:4" hidden="1" x14ac:dyDescent="0.35">
      <c r="A20760" s="3" t="str">
        <f t="shared" si="325"/>
        <v>IUVL.L_44890</v>
      </c>
      <c r="B20760" t="s">
        <v>62</v>
      </c>
      <c r="C20760" s="1">
        <v>44890</v>
      </c>
      <c r="D20760">
        <v>8.5510000000000002</v>
      </c>
    </row>
    <row r="20761" spans="1:4" hidden="1" x14ac:dyDescent="0.35">
      <c r="A20761" s="3" t="str">
        <f t="shared" si="325"/>
        <v>IVV_44890</v>
      </c>
      <c r="B20761" t="s">
        <v>63</v>
      </c>
      <c r="C20761" s="1">
        <v>44890</v>
      </c>
      <c r="D20761">
        <v>402.351</v>
      </c>
    </row>
    <row r="20762" spans="1:4" hidden="1" x14ac:dyDescent="0.35">
      <c r="A20762" s="3" t="str">
        <f t="shared" si="325"/>
        <v>IWM_44890</v>
      </c>
      <c r="B20762" t="s">
        <v>64</v>
      </c>
      <c r="C20762" s="1">
        <v>44890</v>
      </c>
      <c r="D20762">
        <v>184.72800000000001</v>
      </c>
    </row>
    <row r="20763" spans="1:4" hidden="1" x14ac:dyDescent="0.35">
      <c r="A20763" s="3" t="str">
        <f t="shared" si="325"/>
        <v>IXN_44890</v>
      </c>
      <c r="B20763" t="s">
        <v>65</v>
      </c>
      <c r="C20763" s="1">
        <v>44890</v>
      </c>
      <c r="D20763">
        <v>48.042999999999999</v>
      </c>
    </row>
    <row r="20764" spans="1:4" hidden="1" x14ac:dyDescent="0.35">
      <c r="A20764" s="3" t="str">
        <f t="shared" si="325"/>
        <v>JPEA.L_44890</v>
      </c>
      <c r="B20764" t="s">
        <v>66</v>
      </c>
      <c r="C20764" s="1">
        <v>44890</v>
      </c>
      <c r="D20764">
        <v>4.87</v>
      </c>
    </row>
    <row r="20765" spans="1:4" hidden="1" x14ac:dyDescent="0.35">
      <c r="A20765" s="3" t="str">
        <f t="shared" si="325"/>
        <v>JPM_44890</v>
      </c>
      <c r="B20765" t="s">
        <v>67</v>
      </c>
      <c r="C20765" s="1">
        <v>44890</v>
      </c>
      <c r="D20765">
        <v>135.73699999999999</v>
      </c>
    </row>
    <row r="20766" spans="1:4" hidden="1" x14ac:dyDescent="0.35">
      <c r="A20766" s="3" t="str">
        <f t="shared" si="325"/>
        <v>KR_44890</v>
      </c>
      <c r="B20766" t="s">
        <v>68</v>
      </c>
      <c r="C20766" s="1">
        <v>44890</v>
      </c>
      <c r="D20766">
        <v>48.756</v>
      </c>
    </row>
    <row r="20767" spans="1:4" hidden="1" x14ac:dyDescent="0.35">
      <c r="A20767" s="3" t="str">
        <f t="shared" si="325"/>
        <v>LQD_44890</v>
      </c>
      <c r="B20767" t="s">
        <v>69</v>
      </c>
      <c r="C20767" s="1">
        <v>44890</v>
      </c>
      <c r="D20767">
        <v>107.113</v>
      </c>
    </row>
    <row r="20768" spans="1:4" hidden="1" x14ac:dyDescent="0.35">
      <c r="A20768" s="3" t="str">
        <f t="shared" si="325"/>
        <v>MCHI_44890</v>
      </c>
      <c r="B20768" t="s">
        <v>70</v>
      </c>
      <c r="C20768" s="1">
        <v>44890</v>
      </c>
      <c r="D20768">
        <v>41.942999999999998</v>
      </c>
    </row>
    <row r="20769" spans="1:4" hidden="1" x14ac:dyDescent="0.35">
      <c r="A20769" s="3" t="str">
        <f t="shared" si="325"/>
        <v>META_44890</v>
      </c>
      <c r="B20769" t="s">
        <v>144</v>
      </c>
      <c r="C20769" s="1">
        <v>44890</v>
      </c>
      <c r="D20769">
        <v>111.41</v>
      </c>
    </row>
    <row r="20770" spans="1:4" hidden="1" x14ac:dyDescent="0.35">
      <c r="A20770" s="3" t="str">
        <f t="shared" si="325"/>
        <v>MVEU.L_44890</v>
      </c>
      <c r="B20770" t="s">
        <v>71</v>
      </c>
      <c r="C20770" s="1">
        <v>44890</v>
      </c>
      <c r="D20770">
        <v>50.98</v>
      </c>
    </row>
    <row r="20771" spans="1:4" hidden="1" x14ac:dyDescent="0.35">
      <c r="A20771" s="3" t="str">
        <f t="shared" si="325"/>
        <v>OGN_44890</v>
      </c>
      <c r="B20771" t="s">
        <v>72</v>
      </c>
      <c r="C20771" s="1">
        <v>44890</v>
      </c>
      <c r="D20771">
        <v>25.11</v>
      </c>
    </row>
    <row r="20772" spans="1:4" hidden="1" x14ac:dyDescent="0.35">
      <c r="A20772" s="3" t="str">
        <f t="shared" si="325"/>
        <v>PG_44890</v>
      </c>
      <c r="B20772" t="s">
        <v>73</v>
      </c>
      <c r="C20772" s="1">
        <v>44890</v>
      </c>
      <c r="D20772">
        <v>145.80500000000001</v>
      </c>
    </row>
    <row r="20773" spans="1:4" hidden="1" x14ac:dyDescent="0.35">
      <c r="A20773" s="3" t="str">
        <f t="shared" si="325"/>
        <v>PPL_44890</v>
      </c>
      <c r="B20773" t="s">
        <v>74</v>
      </c>
      <c r="C20773" s="1">
        <v>44890</v>
      </c>
      <c r="D20773">
        <v>29.003</v>
      </c>
    </row>
    <row r="20774" spans="1:4" hidden="1" x14ac:dyDescent="0.35">
      <c r="A20774" s="3" t="str">
        <f t="shared" si="325"/>
        <v>PRU_44890</v>
      </c>
      <c r="B20774" t="s">
        <v>75</v>
      </c>
      <c r="C20774" s="1">
        <v>44890</v>
      </c>
      <c r="D20774">
        <v>107.77</v>
      </c>
    </row>
    <row r="20775" spans="1:4" hidden="1" x14ac:dyDescent="0.35">
      <c r="A20775" s="3" t="str">
        <f t="shared" si="325"/>
        <v>PYPL_44890</v>
      </c>
      <c r="B20775" t="s">
        <v>76</v>
      </c>
      <c r="C20775" s="1">
        <v>44890</v>
      </c>
      <c r="D20775">
        <v>80.08</v>
      </c>
    </row>
    <row r="20776" spans="1:4" hidden="1" x14ac:dyDescent="0.35">
      <c r="A20776" s="3" t="str">
        <f t="shared" si="325"/>
        <v>RE_44890</v>
      </c>
      <c r="B20776" t="s">
        <v>77</v>
      </c>
      <c r="C20776" s="1">
        <v>44890</v>
      </c>
      <c r="D20776">
        <v>334.42</v>
      </c>
    </row>
    <row r="20777" spans="1:4" hidden="1" x14ac:dyDescent="0.35">
      <c r="A20777" s="3" t="str">
        <f t="shared" si="325"/>
        <v>REET_44890</v>
      </c>
      <c r="B20777" t="s">
        <v>78</v>
      </c>
      <c r="C20777" s="1">
        <v>44890</v>
      </c>
      <c r="D20777">
        <v>23.35</v>
      </c>
    </row>
    <row r="20778" spans="1:4" hidden="1" x14ac:dyDescent="0.35">
      <c r="A20778" s="3" t="str">
        <f t="shared" si="325"/>
        <v>ROL_44890</v>
      </c>
      <c r="B20778" t="s">
        <v>79</v>
      </c>
      <c r="C20778" s="1">
        <v>44890</v>
      </c>
      <c r="D20778">
        <v>39.844000000000001</v>
      </c>
    </row>
    <row r="20779" spans="1:4" hidden="1" x14ac:dyDescent="0.35">
      <c r="A20779" s="3" t="str">
        <f t="shared" si="325"/>
        <v>ROST_44890</v>
      </c>
      <c r="B20779" t="s">
        <v>80</v>
      </c>
      <c r="C20779" s="1">
        <v>44890</v>
      </c>
      <c r="D20779">
        <v>115.63800000000001</v>
      </c>
    </row>
    <row r="20780" spans="1:4" hidden="1" x14ac:dyDescent="0.35">
      <c r="A20780" s="3" t="str">
        <f t="shared" si="325"/>
        <v>SEGA.L_44890</v>
      </c>
      <c r="B20780" t="s">
        <v>81</v>
      </c>
      <c r="C20780" s="1">
        <v>44890</v>
      </c>
      <c r="D20780">
        <v>95.135999999999996</v>
      </c>
    </row>
    <row r="20781" spans="1:4" hidden="1" x14ac:dyDescent="0.35">
      <c r="A20781" s="3" t="str">
        <f t="shared" si="325"/>
        <v>SHY_44890</v>
      </c>
      <c r="B20781" t="s">
        <v>82</v>
      </c>
      <c r="C20781" s="1">
        <v>44890</v>
      </c>
      <c r="D20781">
        <v>80.694999999999993</v>
      </c>
    </row>
    <row r="20782" spans="1:4" hidden="1" x14ac:dyDescent="0.35">
      <c r="A20782" s="3" t="str">
        <f t="shared" si="325"/>
        <v>SLV_44890</v>
      </c>
      <c r="B20782" t="s">
        <v>83</v>
      </c>
      <c r="C20782" s="1">
        <v>44890</v>
      </c>
      <c r="D20782">
        <v>19.72</v>
      </c>
    </row>
    <row r="20783" spans="1:4" hidden="1" x14ac:dyDescent="0.35">
      <c r="A20783" s="3" t="str">
        <f t="shared" si="325"/>
        <v>SPMV.L_44890</v>
      </c>
      <c r="B20783" t="s">
        <v>84</v>
      </c>
      <c r="C20783" s="1">
        <v>44890</v>
      </c>
      <c r="D20783">
        <v>76.87</v>
      </c>
    </row>
    <row r="20784" spans="1:4" hidden="1" x14ac:dyDescent="0.35">
      <c r="A20784" s="3" t="str">
        <f t="shared" si="325"/>
        <v>TLT_44890</v>
      </c>
      <c r="B20784" t="s">
        <v>85</v>
      </c>
      <c r="C20784" s="1">
        <v>44890</v>
      </c>
      <c r="D20784">
        <v>102.14400000000001</v>
      </c>
    </row>
    <row r="20785" spans="1:4" hidden="1" x14ac:dyDescent="0.35">
      <c r="A20785" s="3" t="str">
        <f t="shared" si="325"/>
        <v>UNH_44890</v>
      </c>
      <c r="B20785" t="s">
        <v>86</v>
      </c>
      <c r="C20785" s="1">
        <v>44890</v>
      </c>
      <c r="D20785">
        <v>535.96799999999996</v>
      </c>
    </row>
    <row r="20786" spans="1:4" hidden="1" x14ac:dyDescent="0.35">
      <c r="A20786" s="3" t="str">
        <f t="shared" si="325"/>
        <v>URI_44890</v>
      </c>
      <c r="B20786" t="s">
        <v>87</v>
      </c>
      <c r="C20786" s="1">
        <v>44890</v>
      </c>
      <c r="D20786">
        <v>357.86</v>
      </c>
    </row>
    <row r="20787" spans="1:4" hidden="1" x14ac:dyDescent="0.35">
      <c r="A20787" s="3" t="str">
        <f t="shared" si="325"/>
        <v>V_44890</v>
      </c>
      <c r="B20787" t="s">
        <v>88</v>
      </c>
      <c r="C20787" s="1">
        <v>44890</v>
      </c>
      <c r="D20787">
        <v>213.37200000000001</v>
      </c>
    </row>
    <row r="20788" spans="1:4" hidden="1" x14ac:dyDescent="0.35">
      <c r="A20788" s="3" t="str">
        <f t="shared" si="325"/>
        <v>VRSK_44890</v>
      </c>
      <c r="B20788" t="s">
        <v>89</v>
      </c>
      <c r="C20788" s="1">
        <v>44890</v>
      </c>
      <c r="D20788">
        <v>182.56299999999999</v>
      </c>
    </row>
    <row r="20789" spans="1:4" hidden="1" x14ac:dyDescent="0.35">
      <c r="A20789" s="3" t="str">
        <f t="shared" si="325"/>
        <v>VXX_44890</v>
      </c>
      <c r="B20789" t="s">
        <v>90</v>
      </c>
      <c r="C20789" s="1">
        <v>44890</v>
      </c>
      <c r="D20789">
        <v>15.16</v>
      </c>
    </row>
    <row r="20790" spans="1:4" hidden="1" x14ac:dyDescent="0.35">
      <c r="A20790" s="3" t="str">
        <f t="shared" si="325"/>
        <v>WRK_44890</v>
      </c>
      <c r="B20790" t="s">
        <v>91</v>
      </c>
      <c r="C20790" s="1">
        <v>44890</v>
      </c>
      <c r="D20790">
        <v>37.195999999999998</v>
      </c>
    </row>
    <row r="20791" spans="1:4" hidden="1" x14ac:dyDescent="0.35">
      <c r="A20791" s="3" t="str">
        <f t="shared" si="325"/>
        <v>XLB_44890</v>
      </c>
      <c r="B20791" t="s">
        <v>92</v>
      </c>
      <c r="C20791" s="1">
        <v>44890</v>
      </c>
      <c r="D20791">
        <v>81.84</v>
      </c>
    </row>
    <row r="20792" spans="1:4" hidden="1" x14ac:dyDescent="0.35">
      <c r="A20792" s="3" t="str">
        <f t="shared" si="325"/>
        <v>XLC_44890</v>
      </c>
      <c r="B20792" t="s">
        <v>93</v>
      </c>
      <c r="C20792" s="1">
        <v>44890</v>
      </c>
      <c r="D20792">
        <v>50.076999999999998</v>
      </c>
    </row>
    <row r="20793" spans="1:4" hidden="1" x14ac:dyDescent="0.35">
      <c r="A20793" s="3" t="str">
        <f t="shared" si="325"/>
        <v>XLE_44890</v>
      </c>
      <c r="B20793" t="s">
        <v>94</v>
      </c>
      <c r="C20793" s="1">
        <v>44890</v>
      </c>
      <c r="D20793">
        <v>90.933999999999997</v>
      </c>
    </row>
    <row r="20794" spans="1:4" hidden="1" x14ac:dyDescent="0.35">
      <c r="A20794" s="3" t="str">
        <f t="shared" si="325"/>
        <v>XLF_44890</v>
      </c>
      <c r="B20794" t="s">
        <v>95</v>
      </c>
      <c r="C20794" s="1">
        <v>44890</v>
      </c>
      <c r="D20794">
        <v>35.884999999999998</v>
      </c>
    </row>
    <row r="20795" spans="1:4" hidden="1" x14ac:dyDescent="0.35">
      <c r="A20795" s="3" t="str">
        <f t="shared" si="325"/>
        <v>XLI_44890</v>
      </c>
      <c r="B20795" t="s">
        <v>96</v>
      </c>
      <c r="C20795" s="1">
        <v>44890</v>
      </c>
      <c r="D20795">
        <v>100.819</v>
      </c>
    </row>
    <row r="20796" spans="1:4" hidden="1" x14ac:dyDescent="0.35">
      <c r="A20796" s="3" t="str">
        <f t="shared" si="325"/>
        <v>XLK_44890</v>
      </c>
      <c r="B20796" t="s">
        <v>97</v>
      </c>
      <c r="C20796" s="1">
        <v>44890</v>
      </c>
      <c r="D20796">
        <v>133.21700000000001</v>
      </c>
    </row>
    <row r="20797" spans="1:4" hidden="1" x14ac:dyDescent="0.35">
      <c r="A20797" s="3" t="str">
        <f t="shared" si="325"/>
        <v>XLP_44890</v>
      </c>
      <c r="B20797" t="s">
        <v>98</v>
      </c>
      <c r="C20797" s="1">
        <v>44890</v>
      </c>
      <c r="D20797">
        <v>75.706999999999994</v>
      </c>
    </row>
    <row r="20798" spans="1:4" hidden="1" x14ac:dyDescent="0.35">
      <c r="A20798" s="3" t="str">
        <f t="shared" si="325"/>
        <v>XLU_44890</v>
      </c>
      <c r="B20798" t="s">
        <v>99</v>
      </c>
      <c r="C20798" s="1">
        <v>44890</v>
      </c>
      <c r="D20798">
        <v>70.364000000000004</v>
      </c>
    </row>
    <row r="20799" spans="1:4" hidden="1" x14ac:dyDescent="0.35">
      <c r="A20799" s="3" t="str">
        <f t="shared" si="325"/>
        <v>XLV_44890</v>
      </c>
      <c r="B20799" t="s">
        <v>100</v>
      </c>
      <c r="C20799" s="1">
        <v>44890</v>
      </c>
      <c r="D20799">
        <v>136.58699999999999</v>
      </c>
    </row>
    <row r="20800" spans="1:4" hidden="1" x14ac:dyDescent="0.35">
      <c r="A20800" s="3" t="str">
        <f t="shared" si="325"/>
        <v>XLY_44890</v>
      </c>
      <c r="B20800" t="s">
        <v>101</v>
      </c>
      <c r="C20800" s="1">
        <v>44890</v>
      </c>
      <c r="D20800">
        <v>142.24</v>
      </c>
    </row>
    <row r="20801" spans="1:4" hidden="1" x14ac:dyDescent="0.35">
      <c r="A20801" s="3" t="str">
        <f t="shared" si="325"/>
        <v>XOM_44890</v>
      </c>
      <c r="B20801" t="s">
        <v>102</v>
      </c>
      <c r="C20801" s="1">
        <v>44890</v>
      </c>
      <c r="D20801">
        <v>112.346</v>
      </c>
    </row>
    <row r="20802" spans="1:4" hidden="1" x14ac:dyDescent="0.35">
      <c r="A20802" s="3" t="str">
        <f t="shared" ref="A20802:A20865" si="326">CONCATENATE(B20802,"_",C20802)</f>
        <v>ABBV_44893</v>
      </c>
      <c r="B20802" t="s">
        <v>3</v>
      </c>
      <c r="C20802" s="1">
        <v>44893</v>
      </c>
      <c r="D20802">
        <v>156.93799999999999</v>
      </c>
    </row>
    <row r="20803" spans="1:4" hidden="1" x14ac:dyDescent="0.35">
      <c r="A20803" s="3" t="str">
        <f t="shared" si="326"/>
        <v>ACN_44893</v>
      </c>
      <c r="B20803" t="s">
        <v>4</v>
      </c>
      <c r="C20803" s="1">
        <v>44893</v>
      </c>
      <c r="D20803">
        <v>289.416</v>
      </c>
    </row>
    <row r="20804" spans="1:4" hidden="1" x14ac:dyDescent="0.35">
      <c r="A20804" s="3" t="str">
        <f t="shared" si="326"/>
        <v>AEP_44893</v>
      </c>
      <c r="B20804" t="s">
        <v>5</v>
      </c>
      <c r="C20804" s="1">
        <v>44893</v>
      </c>
      <c r="D20804">
        <v>94.346000000000004</v>
      </c>
    </row>
    <row r="20805" spans="1:4" hidden="1" x14ac:dyDescent="0.35">
      <c r="A20805" s="3" t="str">
        <f t="shared" si="326"/>
        <v>AIZ_44893</v>
      </c>
      <c r="B20805" t="s">
        <v>6</v>
      </c>
      <c r="C20805" s="1">
        <v>44893</v>
      </c>
      <c r="D20805">
        <v>125.22</v>
      </c>
    </row>
    <row r="20806" spans="1:4" hidden="1" x14ac:dyDescent="0.35">
      <c r="A20806" s="3" t="str">
        <f t="shared" si="326"/>
        <v>ALLE_44893</v>
      </c>
      <c r="B20806" t="s">
        <v>7</v>
      </c>
      <c r="C20806" s="1">
        <v>44893</v>
      </c>
      <c r="D20806">
        <v>111.831</v>
      </c>
    </row>
    <row r="20807" spans="1:4" hidden="1" x14ac:dyDescent="0.35">
      <c r="A20807" s="3" t="str">
        <f t="shared" si="326"/>
        <v>AMAT_44893</v>
      </c>
      <c r="B20807" t="s">
        <v>8</v>
      </c>
      <c r="C20807" s="1">
        <v>44893</v>
      </c>
      <c r="D20807">
        <v>103.47</v>
      </c>
    </row>
    <row r="20808" spans="1:4" hidden="1" x14ac:dyDescent="0.35">
      <c r="A20808" s="3" t="str">
        <f t="shared" si="326"/>
        <v>AMP_44893</v>
      </c>
      <c r="B20808" t="s">
        <v>9</v>
      </c>
      <c r="C20808" s="1">
        <v>44893</v>
      </c>
      <c r="D20808">
        <v>324.596</v>
      </c>
    </row>
    <row r="20809" spans="1:4" hidden="1" x14ac:dyDescent="0.35">
      <c r="A20809" s="3" t="str">
        <f t="shared" si="326"/>
        <v>AMZN_44893</v>
      </c>
      <c r="B20809" t="s">
        <v>10</v>
      </c>
      <c r="C20809" s="1">
        <v>44893</v>
      </c>
      <c r="D20809">
        <v>93.95</v>
      </c>
    </row>
    <row r="20810" spans="1:4" hidden="1" x14ac:dyDescent="0.35">
      <c r="A20810" s="3" t="str">
        <f t="shared" si="326"/>
        <v>AVB_44893</v>
      </c>
      <c r="B20810" t="s">
        <v>11</v>
      </c>
      <c r="C20810" s="1">
        <v>44893</v>
      </c>
      <c r="D20810">
        <v>166.411</v>
      </c>
    </row>
    <row r="20811" spans="1:4" hidden="1" x14ac:dyDescent="0.35">
      <c r="A20811" s="3" t="str">
        <f t="shared" si="326"/>
        <v>AVY_44893</v>
      </c>
      <c r="B20811" t="s">
        <v>12</v>
      </c>
      <c r="C20811" s="1">
        <v>44893</v>
      </c>
      <c r="D20811">
        <v>186.994</v>
      </c>
    </row>
    <row r="20812" spans="1:4" hidden="1" x14ac:dyDescent="0.35">
      <c r="A20812" s="3" t="str">
        <f t="shared" si="326"/>
        <v>AXP_44893</v>
      </c>
      <c r="B20812" t="s">
        <v>13</v>
      </c>
      <c r="C20812" s="1">
        <v>44893</v>
      </c>
      <c r="D20812">
        <v>150.34899999999999</v>
      </c>
    </row>
    <row r="20813" spans="1:4" hidden="1" x14ac:dyDescent="0.35">
      <c r="A20813" s="3" t="str">
        <f t="shared" si="326"/>
        <v>BDX_44893</v>
      </c>
      <c r="B20813" t="s">
        <v>14</v>
      </c>
      <c r="C20813" s="1">
        <v>44893</v>
      </c>
      <c r="D20813">
        <v>236.464</v>
      </c>
    </row>
    <row r="20814" spans="1:4" hidden="1" x14ac:dyDescent="0.35">
      <c r="A20814" s="3" t="str">
        <f t="shared" si="326"/>
        <v>BF-B_44893</v>
      </c>
      <c r="B20814" t="s">
        <v>15</v>
      </c>
      <c r="C20814" s="1">
        <v>44893</v>
      </c>
      <c r="D20814">
        <v>71.727000000000004</v>
      </c>
    </row>
    <row r="20815" spans="1:4" hidden="1" x14ac:dyDescent="0.35">
      <c r="A20815" s="3" t="str">
        <f t="shared" si="326"/>
        <v>BMY_44893</v>
      </c>
      <c r="B20815" t="s">
        <v>16</v>
      </c>
      <c r="C20815" s="1">
        <v>44893</v>
      </c>
      <c r="D20815">
        <v>78.519000000000005</v>
      </c>
    </row>
    <row r="20816" spans="1:4" hidden="1" x14ac:dyDescent="0.35">
      <c r="A20816" s="3" t="str">
        <f t="shared" si="326"/>
        <v>BR_44893</v>
      </c>
      <c r="B20816" t="s">
        <v>17</v>
      </c>
      <c r="C20816" s="1">
        <v>44893</v>
      </c>
      <c r="D20816">
        <v>145.768</v>
      </c>
    </row>
    <row r="20817" spans="1:4" hidden="1" x14ac:dyDescent="0.35">
      <c r="A20817" s="3" t="str">
        <f t="shared" si="326"/>
        <v>CARR_44893</v>
      </c>
      <c r="B20817" t="s">
        <v>18</v>
      </c>
      <c r="C20817" s="1">
        <v>44893</v>
      </c>
      <c r="D20817">
        <v>43.116</v>
      </c>
    </row>
    <row r="20818" spans="1:4" hidden="1" x14ac:dyDescent="0.35">
      <c r="A20818" s="3" t="str">
        <f t="shared" si="326"/>
        <v>CDW_44893</v>
      </c>
      <c r="B20818" t="s">
        <v>19</v>
      </c>
      <c r="C20818" s="1">
        <v>44893</v>
      </c>
      <c r="D20818">
        <v>185.3</v>
      </c>
    </row>
    <row r="20819" spans="1:4" hidden="1" x14ac:dyDescent="0.35">
      <c r="A20819" s="3" t="str">
        <f t="shared" si="326"/>
        <v>CE_44893</v>
      </c>
      <c r="B20819" t="s">
        <v>20</v>
      </c>
      <c r="C20819" s="1">
        <v>44893</v>
      </c>
      <c r="D20819">
        <v>100.188</v>
      </c>
    </row>
    <row r="20820" spans="1:4" hidden="1" x14ac:dyDescent="0.35">
      <c r="A20820" s="3" t="str">
        <f t="shared" si="326"/>
        <v>CHTR_44893</v>
      </c>
      <c r="B20820" t="s">
        <v>21</v>
      </c>
      <c r="C20820" s="1">
        <v>44893</v>
      </c>
      <c r="D20820">
        <v>384.47</v>
      </c>
    </row>
    <row r="20821" spans="1:4" hidden="1" x14ac:dyDescent="0.35">
      <c r="A20821" s="3" t="str">
        <f t="shared" si="326"/>
        <v>CNC_44893</v>
      </c>
      <c r="B20821" t="s">
        <v>22</v>
      </c>
      <c r="C20821" s="1">
        <v>44893</v>
      </c>
      <c r="D20821">
        <v>84.93</v>
      </c>
    </row>
    <row r="20822" spans="1:4" hidden="1" x14ac:dyDescent="0.35">
      <c r="A20822" s="3" t="str">
        <f t="shared" si="326"/>
        <v>CNP_44893</v>
      </c>
      <c r="B20822" t="s">
        <v>23</v>
      </c>
      <c r="C20822" s="1">
        <v>44893</v>
      </c>
      <c r="D20822">
        <v>30.66</v>
      </c>
    </row>
    <row r="20823" spans="1:4" hidden="1" x14ac:dyDescent="0.35">
      <c r="A20823" s="3" t="str">
        <f t="shared" si="326"/>
        <v>COP_44893</v>
      </c>
      <c r="B20823" t="s">
        <v>24</v>
      </c>
      <c r="C20823" s="1">
        <v>44893</v>
      </c>
      <c r="D20823">
        <v>122.527</v>
      </c>
    </row>
    <row r="20824" spans="1:4" hidden="1" x14ac:dyDescent="0.35">
      <c r="A20824" s="3" t="str">
        <f t="shared" si="326"/>
        <v>CTAS_44893</v>
      </c>
      <c r="B20824" t="s">
        <v>25</v>
      </c>
      <c r="C20824" s="1">
        <v>44893</v>
      </c>
      <c r="D20824">
        <v>453.17399999999998</v>
      </c>
    </row>
    <row r="20825" spans="1:4" hidden="1" x14ac:dyDescent="0.35">
      <c r="A20825" s="3" t="str">
        <f t="shared" si="326"/>
        <v>CZR_44893</v>
      </c>
      <c r="B20825" t="s">
        <v>26</v>
      </c>
      <c r="C20825" s="1">
        <v>44893</v>
      </c>
      <c r="D20825">
        <v>48.7</v>
      </c>
    </row>
    <row r="20826" spans="1:4" hidden="1" x14ac:dyDescent="0.35">
      <c r="A20826" s="3" t="str">
        <f t="shared" si="326"/>
        <v>DG_44893</v>
      </c>
      <c r="B20826" t="s">
        <v>27</v>
      </c>
      <c r="C20826" s="1">
        <v>44893</v>
      </c>
      <c r="D20826">
        <v>252.53899999999999</v>
      </c>
    </row>
    <row r="20827" spans="1:4" hidden="1" x14ac:dyDescent="0.35">
      <c r="A20827" s="3" t="str">
        <f t="shared" si="326"/>
        <v>DPZ_44893</v>
      </c>
      <c r="B20827" t="s">
        <v>28</v>
      </c>
      <c r="C20827" s="1">
        <v>44893</v>
      </c>
      <c r="D20827">
        <v>381.12799999999999</v>
      </c>
    </row>
    <row r="20828" spans="1:4" x14ac:dyDescent="0.35">
      <c r="A20828" s="3" t="str">
        <f t="shared" si="326"/>
        <v>DRE_44893</v>
      </c>
      <c r="B20828" t="s">
        <v>29</v>
      </c>
      <c r="C20828" s="1">
        <v>44893</v>
      </c>
      <c r="D20828">
        <v>48.2</v>
      </c>
    </row>
    <row r="20829" spans="1:4" hidden="1" x14ac:dyDescent="0.35">
      <c r="A20829" s="3" t="str">
        <f t="shared" si="326"/>
        <v>DXC_44893</v>
      </c>
      <c r="B20829" t="s">
        <v>30</v>
      </c>
      <c r="C20829" s="1">
        <v>44893</v>
      </c>
      <c r="D20829">
        <v>28.95</v>
      </c>
    </row>
    <row r="20830" spans="1:4" hidden="1" x14ac:dyDescent="0.35">
      <c r="A20830" s="3" t="str">
        <f t="shared" si="326"/>
        <v>EWA_44893</v>
      </c>
      <c r="B20830" t="s">
        <v>31</v>
      </c>
      <c r="C20830" s="1">
        <v>44893</v>
      </c>
      <c r="D20830">
        <v>22.427</v>
      </c>
    </row>
    <row r="20831" spans="1:4" hidden="1" x14ac:dyDescent="0.35">
      <c r="A20831" s="3" t="str">
        <f t="shared" si="326"/>
        <v>EWC_44893</v>
      </c>
      <c r="B20831" t="s">
        <v>32</v>
      </c>
      <c r="C20831" s="1">
        <v>44893</v>
      </c>
      <c r="D20831">
        <v>34.189</v>
      </c>
    </row>
    <row r="20832" spans="1:4" hidden="1" x14ac:dyDescent="0.35">
      <c r="A20832" s="3" t="str">
        <f t="shared" si="326"/>
        <v>EWG_44893</v>
      </c>
      <c r="B20832" t="s">
        <v>33</v>
      </c>
      <c r="C20832" s="1">
        <v>44893</v>
      </c>
      <c r="D20832">
        <v>24.812000000000001</v>
      </c>
    </row>
    <row r="20833" spans="1:4" hidden="1" x14ac:dyDescent="0.35">
      <c r="A20833" s="3" t="str">
        <f t="shared" si="326"/>
        <v>EWH_44893</v>
      </c>
      <c r="B20833" t="s">
        <v>34</v>
      </c>
      <c r="C20833" s="1">
        <v>44893</v>
      </c>
      <c r="D20833">
        <v>18.719000000000001</v>
      </c>
    </row>
    <row r="20834" spans="1:4" hidden="1" x14ac:dyDescent="0.35">
      <c r="A20834" s="3" t="str">
        <f t="shared" si="326"/>
        <v>EWJ_44893</v>
      </c>
      <c r="B20834" t="s">
        <v>35</v>
      </c>
      <c r="C20834" s="1">
        <v>44893</v>
      </c>
      <c r="D20834">
        <v>55.405000000000001</v>
      </c>
    </row>
    <row r="20835" spans="1:4" hidden="1" x14ac:dyDescent="0.35">
      <c r="A20835" s="3" t="str">
        <f t="shared" si="326"/>
        <v>EWL_44893</v>
      </c>
      <c r="B20835" t="s">
        <v>36</v>
      </c>
      <c r="C20835" s="1">
        <v>44893</v>
      </c>
      <c r="D20835">
        <v>42.59</v>
      </c>
    </row>
    <row r="20836" spans="1:4" hidden="1" x14ac:dyDescent="0.35">
      <c r="A20836" s="3" t="str">
        <f t="shared" si="326"/>
        <v>EWQ_44893</v>
      </c>
      <c r="B20836" t="s">
        <v>37</v>
      </c>
      <c r="C20836" s="1">
        <v>44893</v>
      </c>
      <c r="D20836">
        <v>32.770000000000003</v>
      </c>
    </row>
    <row r="20837" spans="1:4" hidden="1" x14ac:dyDescent="0.35">
      <c r="A20837" s="3" t="str">
        <f t="shared" si="326"/>
        <v>EWT_44893</v>
      </c>
      <c r="B20837" t="s">
        <v>38</v>
      </c>
      <c r="C20837" s="1">
        <v>44893</v>
      </c>
      <c r="D20837">
        <v>40.880000000000003</v>
      </c>
    </row>
    <row r="20838" spans="1:4" hidden="1" x14ac:dyDescent="0.35">
      <c r="A20838" s="3" t="str">
        <f t="shared" si="326"/>
        <v>EWU_44893</v>
      </c>
      <c r="B20838" t="s">
        <v>39</v>
      </c>
      <c r="C20838" s="1">
        <v>44893</v>
      </c>
      <c r="D20838">
        <v>30.291</v>
      </c>
    </row>
    <row r="20839" spans="1:4" hidden="1" x14ac:dyDescent="0.35">
      <c r="A20839" s="3" t="str">
        <f t="shared" si="326"/>
        <v>EWY_44893</v>
      </c>
      <c r="B20839" t="s">
        <v>40</v>
      </c>
      <c r="C20839" s="1">
        <v>44893</v>
      </c>
      <c r="D20839">
        <v>56.158999999999999</v>
      </c>
    </row>
    <row r="20840" spans="1:4" hidden="1" x14ac:dyDescent="0.35">
      <c r="A20840" s="3" t="str">
        <f t="shared" si="326"/>
        <v>EWZ_44893</v>
      </c>
      <c r="B20840" t="s">
        <v>41</v>
      </c>
      <c r="C20840" s="1">
        <v>44893</v>
      </c>
      <c r="D20840">
        <v>27.591999999999999</v>
      </c>
    </row>
    <row r="20841" spans="1:4" hidden="1" x14ac:dyDescent="0.35">
      <c r="A20841" s="3" t="str">
        <f t="shared" si="326"/>
        <v>FTV_44893</v>
      </c>
      <c r="B20841" t="s">
        <v>43</v>
      </c>
      <c r="C20841" s="1">
        <v>44893</v>
      </c>
      <c r="D20841">
        <v>65.58</v>
      </c>
    </row>
    <row r="20842" spans="1:4" hidden="1" x14ac:dyDescent="0.35">
      <c r="A20842" s="3" t="str">
        <f t="shared" si="326"/>
        <v>GOOG_44893</v>
      </c>
      <c r="B20842" t="s">
        <v>44</v>
      </c>
      <c r="C20842" s="1">
        <v>44893</v>
      </c>
      <c r="D20842">
        <v>96.25</v>
      </c>
    </row>
    <row r="20843" spans="1:4" hidden="1" x14ac:dyDescent="0.35">
      <c r="A20843" s="3" t="str">
        <f t="shared" si="326"/>
        <v>GPC_44893</v>
      </c>
      <c r="B20843" t="s">
        <v>45</v>
      </c>
      <c r="C20843" s="1">
        <v>44893</v>
      </c>
      <c r="D20843">
        <v>182.33600000000001</v>
      </c>
    </row>
    <row r="20844" spans="1:4" hidden="1" x14ac:dyDescent="0.35">
      <c r="A20844" s="3" t="str">
        <f t="shared" si="326"/>
        <v>GSG_44893</v>
      </c>
      <c r="B20844" t="s">
        <v>46</v>
      </c>
      <c r="C20844" s="1">
        <v>44893</v>
      </c>
      <c r="D20844">
        <v>20.85</v>
      </c>
    </row>
    <row r="20845" spans="1:4" hidden="1" x14ac:dyDescent="0.35">
      <c r="A20845" s="3" t="str">
        <f t="shared" si="326"/>
        <v>HIG_44893</v>
      </c>
      <c r="B20845" t="s">
        <v>47</v>
      </c>
      <c r="C20845" s="1">
        <v>44893</v>
      </c>
      <c r="D20845">
        <v>74.638999999999996</v>
      </c>
    </row>
    <row r="20846" spans="1:4" hidden="1" x14ac:dyDescent="0.35">
      <c r="A20846" s="3" t="str">
        <f t="shared" si="326"/>
        <v>HIGH.L_44893</v>
      </c>
      <c r="B20846" t="s">
        <v>48</v>
      </c>
      <c r="C20846" s="1">
        <v>44893</v>
      </c>
      <c r="D20846">
        <v>5.0419999999999998</v>
      </c>
    </row>
    <row r="20847" spans="1:4" hidden="1" x14ac:dyDescent="0.35">
      <c r="A20847" s="3" t="str">
        <f t="shared" si="326"/>
        <v>HST_44893</v>
      </c>
      <c r="B20847" t="s">
        <v>49</v>
      </c>
      <c r="C20847" s="1">
        <v>44893</v>
      </c>
      <c r="D20847">
        <v>18.062000000000001</v>
      </c>
    </row>
    <row r="20848" spans="1:4" hidden="1" x14ac:dyDescent="0.35">
      <c r="A20848" s="3" t="str">
        <f t="shared" si="326"/>
        <v>HYG_44893</v>
      </c>
      <c r="B20848" t="s">
        <v>50</v>
      </c>
      <c r="C20848" s="1">
        <v>44893</v>
      </c>
      <c r="D20848">
        <v>73.165000000000006</v>
      </c>
    </row>
    <row r="20849" spans="1:4" hidden="1" x14ac:dyDescent="0.35">
      <c r="A20849" s="3" t="str">
        <f t="shared" si="326"/>
        <v>IAU_44893</v>
      </c>
      <c r="B20849" t="s">
        <v>51</v>
      </c>
      <c r="C20849" s="1">
        <v>44893</v>
      </c>
      <c r="D20849">
        <v>33.01</v>
      </c>
    </row>
    <row r="20850" spans="1:4" hidden="1" x14ac:dyDescent="0.35">
      <c r="A20850" s="3" t="str">
        <f t="shared" si="326"/>
        <v>ICLN_44893</v>
      </c>
      <c r="B20850" t="s">
        <v>52</v>
      </c>
      <c r="C20850" s="1">
        <v>44893</v>
      </c>
      <c r="D20850">
        <v>20.384</v>
      </c>
    </row>
    <row r="20851" spans="1:4" hidden="1" x14ac:dyDescent="0.35">
      <c r="A20851" s="3" t="str">
        <f t="shared" si="326"/>
        <v>IEAA.L_44893</v>
      </c>
      <c r="B20851" t="s">
        <v>53</v>
      </c>
      <c r="C20851" s="1">
        <v>44893</v>
      </c>
      <c r="D20851">
        <v>4.6859999999999999</v>
      </c>
    </row>
    <row r="20852" spans="1:4" hidden="1" x14ac:dyDescent="0.35">
      <c r="A20852" s="3" t="str">
        <f t="shared" si="326"/>
        <v>IEF_44893</v>
      </c>
      <c r="B20852" t="s">
        <v>54</v>
      </c>
      <c r="C20852" s="1">
        <v>44893</v>
      </c>
      <c r="D20852">
        <v>96.754000000000005</v>
      </c>
    </row>
    <row r="20853" spans="1:4" hidden="1" x14ac:dyDescent="0.35">
      <c r="A20853" s="3" t="str">
        <f t="shared" si="326"/>
        <v>IEFM.L_44893</v>
      </c>
      <c r="B20853" t="s">
        <v>55</v>
      </c>
      <c r="C20853" s="1">
        <v>44893</v>
      </c>
      <c r="D20853">
        <v>743.5</v>
      </c>
    </row>
    <row r="20854" spans="1:4" hidden="1" x14ac:dyDescent="0.35">
      <c r="A20854" s="3" t="str">
        <f t="shared" si="326"/>
        <v>IEMG_44893</v>
      </c>
      <c r="B20854" t="s">
        <v>56</v>
      </c>
      <c r="C20854" s="1">
        <v>44893</v>
      </c>
      <c r="D20854">
        <v>45.692</v>
      </c>
    </row>
    <row r="20855" spans="1:4" hidden="1" x14ac:dyDescent="0.35">
      <c r="A20855" s="3" t="str">
        <f t="shared" si="326"/>
        <v>IEUS_44893</v>
      </c>
      <c r="B20855" t="s">
        <v>57</v>
      </c>
      <c r="C20855" s="1">
        <v>44893</v>
      </c>
      <c r="D20855">
        <v>49.033999999999999</v>
      </c>
    </row>
    <row r="20856" spans="1:4" hidden="1" x14ac:dyDescent="0.35">
      <c r="A20856" s="3" t="str">
        <f t="shared" si="326"/>
        <v>IEVL.L_44893</v>
      </c>
      <c r="B20856" t="s">
        <v>58</v>
      </c>
      <c r="C20856" s="1">
        <v>44893</v>
      </c>
      <c r="D20856">
        <v>7.149</v>
      </c>
    </row>
    <row r="20857" spans="1:4" hidden="1" x14ac:dyDescent="0.35">
      <c r="A20857" s="3" t="str">
        <f t="shared" si="326"/>
        <v>IGF_44893</v>
      </c>
      <c r="B20857" t="s">
        <v>59</v>
      </c>
      <c r="C20857" s="1">
        <v>44893</v>
      </c>
      <c r="D20857">
        <v>46.558</v>
      </c>
    </row>
    <row r="20858" spans="1:4" hidden="1" x14ac:dyDescent="0.35">
      <c r="A20858" s="3" t="str">
        <f t="shared" si="326"/>
        <v>INDA_44893</v>
      </c>
      <c r="B20858" t="s">
        <v>60</v>
      </c>
      <c r="C20858" s="1">
        <v>44893</v>
      </c>
      <c r="D20858">
        <v>43.18</v>
      </c>
    </row>
    <row r="20859" spans="1:4" hidden="1" x14ac:dyDescent="0.35">
      <c r="A20859" s="3" t="str">
        <f t="shared" si="326"/>
        <v>IUMO.L_44893</v>
      </c>
      <c r="B20859" t="s">
        <v>61</v>
      </c>
      <c r="C20859" s="1">
        <v>44893</v>
      </c>
      <c r="D20859">
        <v>10.502000000000001</v>
      </c>
    </row>
    <row r="20860" spans="1:4" hidden="1" x14ac:dyDescent="0.35">
      <c r="A20860" s="3" t="str">
        <f t="shared" si="326"/>
        <v>IUVL.L_44893</v>
      </c>
      <c r="B20860" t="s">
        <v>62</v>
      </c>
      <c r="C20860" s="1">
        <v>44893</v>
      </c>
      <c r="D20860">
        <v>8.4459999999999997</v>
      </c>
    </row>
    <row r="20861" spans="1:4" hidden="1" x14ac:dyDescent="0.35">
      <c r="A20861" s="3" t="str">
        <f t="shared" si="326"/>
        <v>IVV_44893</v>
      </c>
      <c r="B20861" t="s">
        <v>63</v>
      </c>
      <c r="C20861" s="1">
        <v>44893</v>
      </c>
      <c r="D20861">
        <v>395.97899999999998</v>
      </c>
    </row>
    <row r="20862" spans="1:4" hidden="1" x14ac:dyDescent="0.35">
      <c r="A20862" s="3" t="str">
        <f t="shared" si="326"/>
        <v>IWM_44893</v>
      </c>
      <c r="B20862" t="s">
        <v>64</v>
      </c>
      <c r="C20862" s="1">
        <v>44893</v>
      </c>
      <c r="D20862">
        <v>181.005</v>
      </c>
    </row>
    <row r="20863" spans="1:4" hidden="1" x14ac:dyDescent="0.35">
      <c r="A20863" s="3" t="str">
        <f t="shared" si="326"/>
        <v>IXN_44893</v>
      </c>
      <c r="B20863" t="s">
        <v>65</v>
      </c>
      <c r="C20863" s="1">
        <v>44893</v>
      </c>
      <c r="D20863">
        <v>47.036999999999999</v>
      </c>
    </row>
    <row r="20864" spans="1:4" hidden="1" x14ac:dyDescent="0.35">
      <c r="A20864" s="3" t="str">
        <f t="shared" si="326"/>
        <v>JPEA.L_44893</v>
      </c>
      <c r="B20864" t="s">
        <v>66</v>
      </c>
      <c r="C20864" s="1">
        <v>44893</v>
      </c>
      <c r="D20864">
        <v>4.8579999999999997</v>
      </c>
    </row>
    <row r="20865" spans="1:4" hidden="1" x14ac:dyDescent="0.35">
      <c r="A20865" s="3" t="str">
        <f t="shared" si="326"/>
        <v>JPM_44893</v>
      </c>
      <c r="B20865" t="s">
        <v>67</v>
      </c>
      <c r="C20865" s="1">
        <v>44893</v>
      </c>
      <c r="D20865">
        <v>133.36500000000001</v>
      </c>
    </row>
    <row r="20866" spans="1:4" hidden="1" x14ac:dyDescent="0.35">
      <c r="A20866" s="3" t="str">
        <f t="shared" ref="A20866:A20929" si="327">CONCATENATE(B20866,"_",C20866)</f>
        <v>KR_44893</v>
      </c>
      <c r="B20866" t="s">
        <v>68</v>
      </c>
      <c r="C20866" s="1">
        <v>44893</v>
      </c>
      <c r="D20866">
        <v>48.546999999999997</v>
      </c>
    </row>
    <row r="20867" spans="1:4" hidden="1" x14ac:dyDescent="0.35">
      <c r="A20867" s="3" t="str">
        <f t="shared" si="327"/>
        <v>LQD_44893</v>
      </c>
      <c r="B20867" t="s">
        <v>69</v>
      </c>
      <c r="C20867" s="1">
        <v>44893</v>
      </c>
      <c r="D20867">
        <v>106.33799999999999</v>
      </c>
    </row>
    <row r="20868" spans="1:4" hidden="1" x14ac:dyDescent="0.35">
      <c r="A20868" s="3" t="str">
        <f t="shared" si="327"/>
        <v>MCHI_44893</v>
      </c>
      <c r="B20868" t="s">
        <v>70</v>
      </c>
      <c r="C20868" s="1">
        <v>44893</v>
      </c>
      <c r="D20868">
        <v>42.415999999999997</v>
      </c>
    </row>
    <row r="20869" spans="1:4" hidden="1" x14ac:dyDescent="0.35">
      <c r="A20869" s="3" t="str">
        <f t="shared" si="327"/>
        <v>META_44893</v>
      </c>
      <c r="B20869" t="s">
        <v>144</v>
      </c>
      <c r="C20869" s="1">
        <v>44893</v>
      </c>
      <c r="D20869">
        <v>108.78</v>
      </c>
    </row>
    <row r="20870" spans="1:4" hidden="1" x14ac:dyDescent="0.35">
      <c r="A20870" s="3" t="str">
        <f t="shared" si="327"/>
        <v>MVEU.L_44893</v>
      </c>
      <c r="B20870" t="s">
        <v>71</v>
      </c>
      <c r="C20870" s="1">
        <v>44893</v>
      </c>
      <c r="D20870">
        <v>50.69</v>
      </c>
    </row>
    <row r="20871" spans="1:4" hidden="1" x14ac:dyDescent="0.35">
      <c r="A20871" s="3" t="str">
        <f t="shared" si="327"/>
        <v>OGN_44893</v>
      </c>
      <c r="B20871" t="s">
        <v>72</v>
      </c>
      <c r="C20871" s="1">
        <v>44893</v>
      </c>
      <c r="D20871">
        <v>24.66</v>
      </c>
    </row>
    <row r="20872" spans="1:4" hidden="1" x14ac:dyDescent="0.35">
      <c r="A20872" s="3" t="str">
        <f t="shared" si="327"/>
        <v>PG_44893</v>
      </c>
      <c r="B20872" t="s">
        <v>73</v>
      </c>
      <c r="C20872" s="1">
        <v>44893</v>
      </c>
      <c r="D20872">
        <v>145.68600000000001</v>
      </c>
    </row>
    <row r="20873" spans="1:4" hidden="1" x14ac:dyDescent="0.35">
      <c r="A20873" s="3" t="str">
        <f t="shared" si="327"/>
        <v>PPL_44893</v>
      </c>
      <c r="B20873" t="s">
        <v>74</v>
      </c>
      <c r="C20873" s="1">
        <v>44893</v>
      </c>
      <c r="D20873">
        <v>28.873999999999999</v>
      </c>
    </row>
    <row r="20874" spans="1:4" hidden="1" x14ac:dyDescent="0.35">
      <c r="A20874" s="3" t="str">
        <f t="shared" si="327"/>
        <v>PRU_44893</v>
      </c>
      <c r="B20874" t="s">
        <v>75</v>
      </c>
      <c r="C20874" s="1">
        <v>44893</v>
      </c>
      <c r="D20874">
        <v>105.55</v>
      </c>
    </row>
    <row r="20875" spans="1:4" hidden="1" x14ac:dyDescent="0.35">
      <c r="A20875" s="3" t="str">
        <f t="shared" si="327"/>
        <v>PYPL_44893</v>
      </c>
      <c r="B20875" t="s">
        <v>76</v>
      </c>
      <c r="C20875" s="1">
        <v>44893</v>
      </c>
      <c r="D20875">
        <v>79.930000000000007</v>
      </c>
    </row>
    <row r="20876" spans="1:4" hidden="1" x14ac:dyDescent="0.35">
      <c r="A20876" s="3" t="str">
        <f t="shared" si="327"/>
        <v>RE_44893</v>
      </c>
      <c r="B20876" t="s">
        <v>77</v>
      </c>
      <c r="C20876" s="1">
        <v>44893</v>
      </c>
      <c r="D20876">
        <v>329.14</v>
      </c>
    </row>
    <row r="20877" spans="1:4" hidden="1" x14ac:dyDescent="0.35">
      <c r="A20877" s="3" t="str">
        <f t="shared" si="327"/>
        <v>REET_44893</v>
      </c>
      <c r="B20877" t="s">
        <v>78</v>
      </c>
      <c r="C20877" s="1">
        <v>44893</v>
      </c>
      <c r="D20877">
        <v>22.84</v>
      </c>
    </row>
    <row r="20878" spans="1:4" hidden="1" x14ac:dyDescent="0.35">
      <c r="A20878" s="3" t="str">
        <f t="shared" si="327"/>
        <v>ROL_44893</v>
      </c>
      <c r="B20878" t="s">
        <v>79</v>
      </c>
      <c r="C20878" s="1">
        <v>44893</v>
      </c>
      <c r="D20878">
        <v>39.634</v>
      </c>
    </row>
    <row r="20879" spans="1:4" hidden="1" x14ac:dyDescent="0.35">
      <c r="A20879" s="3" t="str">
        <f t="shared" si="327"/>
        <v>ROST_44893</v>
      </c>
      <c r="B20879" t="s">
        <v>80</v>
      </c>
      <c r="C20879" s="1">
        <v>44893</v>
      </c>
      <c r="D20879">
        <v>116.06699999999999</v>
      </c>
    </row>
    <row r="20880" spans="1:4" hidden="1" x14ac:dyDescent="0.35">
      <c r="A20880" s="3" t="str">
        <f t="shared" si="327"/>
        <v>SEGA.L_44893</v>
      </c>
      <c r="B20880" t="s">
        <v>81</v>
      </c>
      <c r="C20880" s="1">
        <v>44893</v>
      </c>
      <c r="D20880">
        <v>95.29</v>
      </c>
    </row>
    <row r="20881" spans="1:4" hidden="1" x14ac:dyDescent="0.35">
      <c r="A20881" s="3" t="str">
        <f t="shared" si="327"/>
        <v>SHY_44893</v>
      </c>
      <c r="B20881" t="s">
        <v>82</v>
      </c>
      <c r="C20881" s="1">
        <v>44893</v>
      </c>
      <c r="D20881">
        <v>80.715000000000003</v>
      </c>
    </row>
    <row r="20882" spans="1:4" hidden="1" x14ac:dyDescent="0.35">
      <c r="A20882" s="3" t="str">
        <f t="shared" si="327"/>
        <v>SLV_44893</v>
      </c>
      <c r="B20882" t="s">
        <v>83</v>
      </c>
      <c r="C20882" s="1">
        <v>44893</v>
      </c>
      <c r="D20882">
        <v>19.260000000000002</v>
      </c>
    </row>
    <row r="20883" spans="1:4" hidden="1" x14ac:dyDescent="0.35">
      <c r="A20883" s="3" t="str">
        <f t="shared" si="327"/>
        <v>SPMV.L_44893</v>
      </c>
      <c r="B20883" t="s">
        <v>84</v>
      </c>
      <c r="C20883" s="1">
        <v>44893</v>
      </c>
      <c r="D20883">
        <v>76.459999999999994</v>
      </c>
    </row>
    <row r="20884" spans="1:4" hidden="1" x14ac:dyDescent="0.35">
      <c r="A20884" s="3" t="str">
        <f t="shared" si="327"/>
        <v>TLT_44893</v>
      </c>
      <c r="B20884" t="s">
        <v>85</v>
      </c>
      <c r="C20884" s="1">
        <v>44893</v>
      </c>
      <c r="D20884">
        <v>102.432</v>
      </c>
    </row>
    <row r="20885" spans="1:4" hidden="1" x14ac:dyDescent="0.35">
      <c r="A20885" s="3" t="str">
        <f t="shared" si="327"/>
        <v>UNH_44893</v>
      </c>
      <c r="B20885" t="s">
        <v>86</v>
      </c>
      <c r="C20885" s="1">
        <v>44893</v>
      </c>
      <c r="D20885">
        <v>530.63400000000001</v>
      </c>
    </row>
    <row r="20886" spans="1:4" hidden="1" x14ac:dyDescent="0.35">
      <c r="A20886" s="3" t="str">
        <f t="shared" si="327"/>
        <v>URI_44893</v>
      </c>
      <c r="B20886" t="s">
        <v>87</v>
      </c>
      <c r="C20886" s="1">
        <v>44893</v>
      </c>
      <c r="D20886">
        <v>346.45699999999999</v>
      </c>
    </row>
    <row r="20887" spans="1:4" hidden="1" x14ac:dyDescent="0.35">
      <c r="A20887" s="3" t="str">
        <f t="shared" si="327"/>
        <v>V_44893</v>
      </c>
      <c r="B20887" t="s">
        <v>88</v>
      </c>
      <c r="C20887" s="1">
        <v>44893</v>
      </c>
      <c r="D20887">
        <v>210.84700000000001</v>
      </c>
    </row>
    <row r="20888" spans="1:4" hidden="1" x14ac:dyDescent="0.35">
      <c r="A20888" s="3" t="str">
        <f t="shared" si="327"/>
        <v>VRSK_44893</v>
      </c>
      <c r="B20888" t="s">
        <v>89</v>
      </c>
      <c r="C20888" s="1">
        <v>44893</v>
      </c>
      <c r="D20888">
        <v>177.24199999999999</v>
      </c>
    </row>
    <row r="20889" spans="1:4" hidden="1" x14ac:dyDescent="0.35">
      <c r="A20889" s="3" t="str">
        <f t="shared" si="327"/>
        <v>VXX_44893</v>
      </c>
      <c r="B20889" t="s">
        <v>90</v>
      </c>
      <c r="C20889" s="1">
        <v>44893</v>
      </c>
      <c r="D20889">
        <v>15.72</v>
      </c>
    </row>
    <row r="20890" spans="1:4" hidden="1" x14ac:dyDescent="0.35">
      <c r="A20890" s="3" t="str">
        <f t="shared" si="327"/>
        <v>WRK_44893</v>
      </c>
      <c r="B20890" t="s">
        <v>91</v>
      </c>
      <c r="C20890" s="1">
        <v>44893</v>
      </c>
      <c r="D20890">
        <v>35.917000000000002</v>
      </c>
    </row>
    <row r="20891" spans="1:4" hidden="1" x14ac:dyDescent="0.35">
      <c r="A20891" s="3" t="str">
        <f t="shared" si="327"/>
        <v>XLB_44893</v>
      </c>
      <c r="B20891" t="s">
        <v>92</v>
      </c>
      <c r="C20891" s="1">
        <v>44893</v>
      </c>
      <c r="D20891">
        <v>80.012</v>
      </c>
    </row>
    <row r="20892" spans="1:4" hidden="1" x14ac:dyDescent="0.35">
      <c r="A20892" s="3" t="str">
        <f t="shared" si="327"/>
        <v>XLC_44893</v>
      </c>
      <c r="B20892" t="s">
        <v>93</v>
      </c>
      <c r="C20892" s="1">
        <v>44893</v>
      </c>
      <c r="D20892">
        <v>49.279000000000003</v>
      </c>
    </row>
    <row r="20893" spans="1:4" hidden="1" x14ac:dyDescent="0.35">
      <c r="A20893" s="3" t="str">
        <f t="shared" si="327"/>
        <v>XLE_44893</v>
      </c>
      <c r="B20893" t="s">
        <v>94</v>
      </c>
      <c r="C20893" s="1">
        <v>44893</v>
      </c>
      <c r="D20893">
        <v>88.44</v>
      </c>
    </row>
    <row r="20894" spans="1:4" hidden="1" x14ac:dyDescent="0.35">
      <c r="A20894" s="3" t="str">
        <f t="shared" si="327"/>
        <v>XLF_44893</v>
      </c>
      <c r="B20894" t="s">
        <v>95</v>
      </c>
      <c r="C20894" s="1">
        <v>44893</v>
      </c>
      <c r="D20894">
        <v>35.268999999999998</v>
      </c>
    </row>
    <row r="20895" spans="1:4" hidden="1" x14ac:dyDescent="0.35">
      <c r="A20895" s="3" t="str">
        <f t="shared" si="327"/>
        <v>XLI_44893</v>
      </c>
      <c r="B20895" t="s">
        <v>96</v>
      </c>
      <c r="C20895" s="1">
        <v>44893</v>
      </c>
      <c r="D20895">
        <v>98.988</v>
      </c>
    </row>
    <row r="20896" spans="1:4" hidden="1" x14ac:dyDescent="0.35">
      <c r="A20896" s="3" t="str">
        <f t="shared" si="327"/>
        <v>XLK_44893</v>
      </c>
      <c r="B20896" t="s">
        <v>97</v>
      </c>
      <c r="C20896" s="1">
        <v>44893</v>
      </c>
      <c r="D20896">
        <v>130.36500000000001</v>
      </c>
    </row>
    <row r="20897" spans="1:4" hidden="1" x14ac:dyDescent="0.35">
      <c r="A20897" s="3" t="str">
        <f t="shared" si="327"/>
        <v>XLP_44893</v>
      </c>
      <c r="B20897" t="s">
        <v>98</v>
      </c>
      <c r="C20897" s="1">
        <v>44893</v>
      </c>
      <c r="D20897">
        <v>75.418999999999997</v>
      </c>
    </row>
    <row r="20898" spans="1:4" hidden="1" x14ac:dyDescent="0.35">
      <c r="A20898" s="3" t="str">
        <f t="shared" si="327"/>
        <v>XLU_44893</v>
      </c>
      <c r="B20898" t="s">
        <v>99</v>
      </c>
      <c r="C20898" s="1">
        <v>44893</v>
      </c>
      <c r="D20898">
        <v>69.64</v>
      </c>
    </row>
    <row r="20899" spans="1:4" hidden="1" x14ac:dyDescent="0.35">
      <c r="A20899" s="3" t="str">
        <f t="shared" si="327"/>
        <v>XLV_44893</v>
      </c>
      <c r="B20899" t="s">
        <v>100</v>
      </c>
      <c r="C20899" s="1">
        <v>44893</v>
      </c>
      <c r="D20899">
        <v>135.56100000000001</v>
      </c>
    </row>
    <row r="20900" spans="1:4" hidden="1" x14ac:dyDescent="0.35">
      <c r="A20900" s="3" t="str">
        <f t="shared" si="327"/>
        <v>XLY_44893</v>
      </c>
      <c r="B20900" t="s">
        <v>101</v>
      </c>
      <c r="C20900" s="1">
        <v>44893</v>
      </c>
      <c r="D20900">
        <v>141.363</v>
      </c>
    </row>
    <row r="20901" spans="1:4" hidden="1" x14ac:dyDescent="0.35">
      <c r="A20901" s="3" t="str">
        <f t="shared" si="327"/>
        <v>XOM_44893</v>
      </c>
      <c r="B20901" t="s">
        <v>102</v>
      </c>
      <c r="C20901" s="1">
        <v>44893</v>
      </c>
      <c r="D20901">
        <v>108.97199999999999</v>
      </c>
    </row>
    <row r="20902" spans="1:4" hidden="1" x14ac:dyDescent="0.35">
      <c r="A20902" s="3" t="str">
        <f t="shared" si="327"/>
        <v>ABBV_44894</v>
      </c>
      <c r="B20902" t="s">
        <v>3</v>
      </c>
      <c r="C20902" s="1">
        <v>44894</v>
      </c>
      <c r="D20902">
        <v>156.71</v>
      </c>
    </row>
    <row r="20903" spans="1:4" hidden="1" x14ac:dyDescent="0.35">
      <c r="A20903" s="3" t="str">
        <f t="shared" si="327"/>
        <v>ACN_44894</v>
      </c>
      <c r="B20903" t="s">
        <v>4</v>
      </c>
      <c r="C20903" s="1">
        <v>44894</v>
      </c>
      <c r="D20903">
        <v>286.80700000000002</v>
      </c>
    </row>
    <row r="20904" spans="1:4" hidden="1" x14ac:dyDescent="0.35">
      <c r="A20904" s="3" t="str">
        <f t="shared" si="327"/>
        <v>AEP_44894</v>
      </c>
      <c r="B20904" t="s">
        <v>5</v>
      </c>
      <c r="C20904" s="1">
        <v>44894</v>
      </c>
      <c r="D20904">
        <v>93.781000000000006</v>
      </c>
    </row>
    <row r="20905" spans="1:4" hidden="1" x14ac:dyDescent="0.35">
      <c r="A20905" s="3" t="str">
        <f t="shared" si="327"/>
        <v>AIZ_44894</v>
      </c>
      <c r="B20905" t="s">
        <v>6</v>
      </c>
      <c r="C20905" s="1">
        <v>44894</v>
      </c>
      <c r="D20905">
        <v>126.39</v>
      </c>
    </row>
    <row r="20906" spans="1:4" hidden="1" x14ac:dyDescent="0.35">
      <c r="A20906" s="3" t="str">
        <f t="shared" si="327"/>
        <v>ALLE_44894</v>
      </c>
      <c r="B20906" t="s">
        <v>7</v>
      </c>
      <c r="C20906" s="1">
        <v>44894</v>
      </c>
      <c r="D20906">
        <v>110.35599999999999</v>
      </c>
    </row>
    <row r="20907" spans="1:4" hidden="1" x14ac:dyDescent="0.35">
      <c r="A20907" s="3" t="str">
        <f t="shared" si="327"/>
        <v>AMAT_44894</v>
      </c>
      <c r="B20907" t="s">
        <v>8</v>
      </c>
      <c r="C20907" s="1">
        <v>44894</v>
      </c>
      <c r="D20907">
        <v>103.25</v>
      </c>
    </row>
    <row r="20908" spans="1:4" hidden="1" x14ac:dyDescent="0.35">
      <c r="A20908" s="3" t="str">
        <f t="shared" si="327"/>
        <v>AMP_44894</v>
      </c>
      <c r="B20908" t="s">
        <v>9</v>
      </c>
      <c r="C20908" s="1">
        <v>44894</v>
      </c>
      <c r="D20908">
        <v>323.33</v>
      </c>
    </row>
    <row r="20909" spans="1:4" hidden="1" x14ac:dyDescent="0.35">
      <c r="A20909" s="3" t="str">
        <f t="shared" si="327"/>
        <v>AMZN_44894</v>
      </c>
      <c r="B20909" t="s">
        <v>10</v>
      </c>
      <c r="C20909" s="1">
        <v>44894</v>
      </c>
      <c r="D20909">
        <v>92.42</v>
      </c>
    </row>
    <row r="20910" spans="1:4" hidden="1" x14ac:dyDescent="0.35">
      <c r="A20910" s="3" t="str">
        <f t="shared" si="327"/>
        <v>AVB_44894</v>
      </c>
      <c r="B20910" t="s">
        <v>11</v>
      </c>
      <c r="C20910" s="1">
        <v>44894</v>
      </c>
      <c r="D20910">
        <v>169.10400000000001</v>
      </c>
    </row>
    <row r="20911" spans="1:4" hidden="1" x14ac:dyDescent="0.35">
      <c r="A20911" s="3" t="str">
        <f t="shared" si="327"/>
        <v>AVY_44894</v>
      </c>
      <c r="B20911" t="s">
        <v>12</v>
      </c>
      <c r="C20911" s="1">
        <v>44894</v>
      </c>
      <c r="D20911">
        <v>187.68199999999999</v>
      </c>
    </row>
    <row r="20912" spans="1:4" hidden="1" x14ac:dyDescent="0.35">
      <c r="A20912" s="3" t="str">
        <f t="shared" si="327"/>
        <v>AXP_44894</v>
      </c>
      <c r="B20912" t="s">
        <v>13</v>
      </c>
      <c r="C20912" s="1">
        <v>44894</v>
      </c>
      <c r="D20912">
        <v>153.887</v>
      </c>
    </row>
    <row r="20913" spans="1:4" hidden="1" x14ac:dyDescent="0.35">
      <c r="A20913" s="3" t="str">
        <f t="shared" si="327"/>
        <v>BDX_44894</v>
      </c>
      <c r="B20913" t="s">
        <v>14</v>
      </c>
      <c r="C20913" s="1">
        <v>44894</v>
      </c>
      <c r="D20913">
        <v>240.13</v>
      </c>
    </row>
    <row r="20914" spans="1:4" hidden="1" x14ac:dyDescent="0.35">
      <c r="A20914" s="3" t="str">
        <f t="shared" si="327"/>
        <v>BF-B_44894</v>
      </c>
      <c r="B20914" t="s">
        <v>15</v>
      </c>
      <c r="C20914" s="1">
        <v>44894</v>
      </c>
      <c r="D20914">
        <v>70.918999999999997</v>
      </c>
    </row>
    <row r="20915" spans="1:4" hidden="1" x14ac:dyDescent="0.35">
      <c r="A20915" s="3" t="str">
        <f t="shared" si="327"/>
        <v>BMY_44894</v>
      </c>
      <c r="B20915" t="s">
        <v>16</v>
      </c>
      <c r="C20915" s="1">
        <v>44894</v>
      </c>
      <c r="D20915">
        <v>78.41</v>
      </c>
    </row>
    <row r="20916" spans="1:4" hidden="1" x14ac:dyDescent="0.35">
      <c r="A20916" s="3" t="str">
        <f t="shared" si="327"/>
        <v>BR_44894</v>
      </c>
      <c r="B20916" t="s">
        <v>17</v>
      </c>
      <c r="C20916" s="1">
        <v>44894</v>
      </c>
      <c r="D20916">
        <v>142.107</v>
      </c>
    </row>
    <row r="20917" spans="1:4" hidden="1" x14ac:dyDescent="0.35">
      <c r="A20917" s="3" t="str">
        <f t="shared" si="327"/>
        <v>CARR_44894</v>
      </c>
      <c r="B20917" t="s">
        <v>18</v>
      </c>
      <c r="C20917" s="1">
        <v>44894</v>
      </c>
      <c r="D20917">
        <v>43.325000000000003</v>
      </c>
    </row>
    <row r="20918" spans="1:4" hidden="1" x14ac:dyDescent="0.35">
      <c r="A20918" s="3" t="str">
        <f t="shared" si="327"/>
        <v>CDW_44894</v>
      </c>
      <c r="B20918" t="s">
        <v>19</v>
      </c>
      <c r="C20918" s="1">
        <v>44894</v>
      </c>
      <c r="D20918">
        <v>184.08</v>
      </c>
    </row>
    <row r="20919" spans="1:4" hidden="1" x14ac:dyDescent="0.35">
      <c r="A20919" s="3" t="str">
        <f t="shared" si="327"/>
        <v>CE_44894</v>
      </c>
      <c r="B20919" t="s">
        <v>20</v>
      </c>
      <c r="C20919" s="1">
        <v>44894</v>
      </c>
      <c r="D20919">
        <v>104.94</v>
      </c>
    </row>
    <row r="20920" spans="1:4" hidden="1" x14ac:dyDescent="0.35">
      <c r="A20920" s="3" t="str">
        <f t="shared" si="327"/>
        <v>CHTR_44894</v>
      </c>
      <c r="B20920" t="s">
        <v>21</v>
      </c>
      <c r="C20920" s="1">
        <v>44894</v>
      </c>
      <c r="D20920">
        <v>385.28</v>
      </c>
    </row>
    <row r="20921" spans="1:4" hidden="1" x14ac:dyDescent="0.35">
      <c r="A20921" s="3" t="str">
        <f t="shared" si="327"/>
        <v>CNC_44894</v>
      </c>
      <c r="B20921" t="s">
        <v>22</v>
      </c>
      <c r="C20921" s="1">
        <v>44894</v>
      </c>
      <c r="D20921">
        <v>84.42</v>
      </c>
    </row>
    <row r="20922" spans="1:4" hidden="1" x14ac:dyDescent="0.35">
      <c r="A20922" s="3" t="str">
        <f t="shared" si="327"/>
        <v>CNP_44894</v>
      </c>
      <c r="B20922" t="s">
        <v>23</v>
      </c>
      <c r="C20922" s="1">
        <v>44894</v>
      </c>
      <c r="D20922">
        <v>30.382000000000001</v>
      </c>
    </row>
    <row r="20923" spans="1:4" hidden="1" x14ac:dyDescent="0.35">
      <c r="A20923" s="3" t="str">
        <f t="shared" si="327"/>
        <v>COP_44894</v>
      </c>
      <c r="B20923" t="s">
        <v>24</v>
      </c>
      <c r="C20923" s="1">
        <v>44894</v>
      </c>
      <c r="D20923">
        <v>122.932</v>
      </c>
    </row>
    <row r="20924" spans="1:4" hidden="1" x14ac:dyDescent="0.35">
      <c r="A20924" s="3" t="str">
        <f t="shared" si="327"/>
        <v>CTAS_44894</v>
      </c>
      <c r="B20924" t="s">
        <v>25</v>
      </c>
      <c r="C20924" s="1">
        <v>44894</v>
      </c>
      <c r="D20924">
        <v>449.53300000000002</v>
      </c>
    </row>
    <row r="20925" spans="1:4" hidden="1" x14ac:dyDescent="0.35">
      <c r="A20925" s="3" t="str">
        <f t="shared" si="327"/>
        <v>CZR_44894</v>
      </c>
      <c r="B20925" t="s">
        <v>26</v>
      </c>
      <c r="C20925" s="1">
        <v>44894</v>
      </c>
      <c r="D20925">
        <v>48.87</v>
      </c>
    </row>
    <row r="20926" spans="1:4" hidden="1" x14ac:dyDescent="0.35">
      <c r="A20926" s="3" t="str">
        <f t="shared" si="327"/>
        <v>DG_44894</v>
      </c>
      <c r="B20926" t="s">
        <v>27</v>
      </c>
      <c r="C20926" s="1">
        <v>44894</v>
      </c>
      <c r="D20926">
        <v>252.28899999999999</v>
      </c>
    </row>
    <row r="20927" spans="1:4" hidden="1" x14ac:dyDescent="0.35">
      <c r="A20927" s="3" t="str">
        <f t="shared" si="327"/>
        <v>DPZ_44894</v>
      </c>
      <c r="B20927" t="s">
        <v>28</v>
      </c>
      <c r="C20927" s="1">
        <v>44894</v>
      </c>
      <c r="D20927">
        <v>381.89600000000002</v>
      </c>
    </row>
    <row r="20928" spans="1:4" hidden="1" x14ac:dyDescent="0.35">
      <c r="A20928" s="3" t="str">
        <f t="shared" si="327"/>
        <v>DXC_44894</v>
      </c>
      <c r="B20928" t="s">
        <v>30</v>
      </c>
      <c r="C20928" s="1">
        <v>44894</v>
      </c>
      <c r="D20928">
        <v>29.11</v>
      </c>
    </row>
    <row r="20929" spans="1:4" hidden="1" x14ac:dyDescent="0.35">
      <c r="A20929" s="3" t="str">
        <f t="shared" si="327"/>
        <v>EWA_44894</v>
      </c>
      <c r="B20929" t="s">
        <v>31</v>
      </c>
      <c r="C20929" s="1">
        <v>44894</v>
      </c>
      <c r="D20929">
        <v>22.643000000000001</v>
      </c>
    </row>
    <row r="20930" spans="1:4" hidden="1" x14ac:dyDescent="0.35">
      <c r="A20930" s="3" t="str">
        <f t="shared" ref="A20930:A20993" si="328">CONCATENATE(B20930,"_",C20930)</f>
        <v>EWC_44894</v>
      </c>
      <c r="B20930" t="s">
        <v>32</v>
      </c>
      <c r="C20930" s="1">
        <v>44894</v>
      </c>
      <c r="D20930">
        <v>34.08</v>
      </c>
    </row>
    <row r="20931" spans="1:4" hidden="1" x14ac:dyDescent="0.35">
      <c r="A20931" s="3" t="str">
        <f t="shared" si="328"/>
        <v>EWG_44894</v>
      </c>
      <c r="B20931" t="s">
        <v>33</v>
      </c>
      <c r="C20931" s="1">
        <v>44894</v>
      </c>
      <c r="D20931">
        <v>24.902000000000001</v>
      </c>
    </row>
    <row r="20932" spans="1:4" hidden="1" x14ac:dyDescent="0.35">
      <c r="A20932" s="3" t="str">
        <f t="shared" si="328"/>
        <v>EWH_44894</v>
      </c>
      <c r="B20932" t="s">
        <v>34</v>
      </c>
      <c r="C20932" s="1">
        <v>44894</v>
      </c>
      <c r="D20932">
        <v>19.271999999999998</v>
      </c>
    </row>
    <row r="20933" spans="1:4" hidden="1" x14ac:dyDescent="0.35">
      <c r="A20933" s="3" t="str">
        <f t="shared" si="328"/>
        <v>EWJ_44894</v>
      </c>
      <c r="B20933" t="s">
        <v>35</v>
      </c>
      <c r="C20933" s="1">
        <v>44894</v>
      </c>
      <c r="D20933">
        <v>55.066000000000003</v>
      </c>
    </row>
    <row r="20934" spans="1:4" hidden="1" x14ac:dyDescent="0.35">
      <c r="A20934" s="3" t="str">
        <f t="shared" si="328"/>
        <v>EWL_44894</v>
      </c>
      <c r="B20934" t="s">
        <v>36</v>
      </c>
      <c r="C20934" s="1">
        <v>44894</v>
      </c>
      <c r="D20934">
        <v>42.27</v>
      </c>
    </row>
    <row r="20935" spans="1:4" hidden="1" x14ac:dyDescent="0.35">
      <c r="A20935" s="3" t="str">
        <f t="shared" si="328"/>
        <v>EWQ_44894</v>
      </c>
      <c r="B20935" t="s">
        <v>37</v>
      </c>
      <c r="C20935" s="1">
        <v>44894</v>
      </c>
      <c r="D20935">
        <v>32.950000000000003</v>
      </c>
    </row>
    <row r="20936" spans="1:4" hidden="1" x14ac:dyDescent="0.35">
      <c r="A20936" s="3" t="str">
        <f t="shared" si="328"/>
        <v>EWT_44894</v>
      </c>
      <c r="B20936" t="s">
        <v>38</v>
      </c>
      <c r="C20936" s="1">
        <v>44894</v>
      </c>
      <c r="D20936">
        <v>41.600999999999999</v>
      </c>
    </row>
    <row r="20937" spans="1:4" hidden="1" x14ac:dyDescent="0.35">
      <c r="A20937" s="3" t="str">
        <f t="shared" si="328"/>
        <v>EWU_44894</v>
      </c>
      <c r="B20937" t="s">
        <v>39</v>
      </c>
      <c r="C20937" s="1">
        <v>44894</v>
      </c>
      <c r="D20937">
        <v>30.518000000000001</v>
      </c>
    </row>
    <row r="20938" spans="1:4" hidden="1" x14ac:dyDescent="0.35">
      <c r="A20938" s="3" t="str">
        <f t="shared" si="328"/>
        <v>EWY_44894</v>
      </c>
      <c r="B20938" t="s">
        <v>40</v>
      </c>
      <c r="C20938" s="1">
        <v>44894</v>
      </c>
      <c r="D20938">
        <v>57.661000000000001</v>
      </c>
    </row>
    <row r="20939" spans="1:4" hidden="1" x14ac:dyDescent="0.35">
      <c r="A20939" s="3" t="str">
        <f t="shared" si="328"/>
        <v>EWZ_44894</v>
      </c>
      <c r="B20939" t="s">
        <v>41</v>
      </c>
      <c r="C20939" s="1">
        <v>44894</v>
      </c>
      <c r="D20939">
        <v>28.466000000000001</v>
      </c>
    </row>
    <row r="20940" spans="1:4" hidden="1" x14ac:dyDescent="0.35">
      <c r="A20940" s="3" t="str">
        <f t="shared" si="328"/>
        <v>FTV_44894</v>
      </c>
      <c r="B20940" t="s">
        <v>43</v>
      </c>
      <c r="C20940" s="1">
        <v>44894</v>
      </c>
      <c r="D20940">
        <v>65.599999999999994</v>
      </c>
    </row>
    <row r="20941" spans="1:4" hidden="1" x14ac:dyDescent="0.35">
      <c r="A20941" s="3" t="str">
        <f t="shared" si="328"/>
        <v>GOOG_44894</v>
      </c>
      <c r="B20941" t="s">
        <v>44</v>
      </c>
      <c r="C20941" s="1">
        <v>44894</v>
      </c>
      <c r="D20941">
        <v>95.44</v>
      </c>
    </row>
    <row r="20942" spans="1:4" hidden="1" x14ac:dyDescent="0.35">
      <c r="A20942" s="3" t="str">
        <f t="shared" si="328"/>
        <v>GPC_44894</v>
      </c>
      <c r="B20942" t="s">
        <v>45</v>
      </c>
      <c r="C20942" s="1">
        <v>44894</v>
      </c>
      <c r="D20942">
        <v>179.66900000000001</v>
      </c>
    </row>
    <row r="20943" spans="1:4" hidden="1" x14ac:dyDescent="0.35">
      <c r="A20943" s="3" t="str">
        <f t="shared" si="328"/>
        <v>GSG_44894</v>
      </c>
      <c r="B20943" t="s">
        <v>46</v>
      </c>
      <c r="C20943" s="1">
        <v>44894</v>
      </c>
      <c r="D20943">
        <v>21.13</v>
      </c>
    </row>
    <row r="20944" spans="1:4" hidden="1" x14ac:dyDescent="0.35">
      <c r="A20944" s="3" t="str">
        <f t="shared" si="328"/>
        <v>HIG_44894</v>
      </c>
      <c r="B20944" t="s">
        <v>47</v>
      </c>
      <c r="C20944" s="1">
        <v>44894</v>
      </c>
      <c r="D20944">
        <v>75.405000000000001</v>
      </c>
    </row>
    <row r="20945" spans="1:4" hidden="1" x14ac:dyDescent="0.35">
      <c r="A20945" s="3" t="str">
        <f t="shared" si="328"/>
        <v>HIGH.L_44894</v>
      </c>
      <c r="B20945" t="s">
        <v>48</v>
      </c>
      <c r="C20945" s="1">
        <v>44894</v>
      </c>
      <c r="D20945">
        <v>5.048</v>
      </c>
    </row>
    <row r="20946" spans="1:4" hidden="1" x14ac:dyDescent="0.35">
      <c r="A20946" s="3" t="str">
        <f t="shared" si="328"/>
        <v>HST_44894</v>
      </c>
      <c r="B20946" t="s">
        <v>49</v>
      </c>
      <c r="C20946" s="1">
        <v>44894</v>
      </c>
      <c r="D20946">
        <v>18.518999999999998</v>
      </c>
    </row>
    <row r="20947" spans="1:4" hidden="1" x14ac:dyDescent="0.35">
      <c r="A20947" s="3" t="str">
        <f t="shared" si="328"/>
        <v>HYG_44894</v>
      </c>
      <c r="B20947" t="s">
        <v>50</v>
      </c>
      <c r="C20947" s="1">
        <v>44894</v>
      </c>
      <c r="D20947">
        <v>73.48</v>
      </c>
    </row>
    <row r="20948" spans="1:4" hidden="1" x14ac:dyDescent="0.35">
      <c r="A20948" s="3" t="str">
        <f t="shared" si="328"/>
        <v>IAU_44894</v>
      </c>
      <c r="B20948" t="s">
        <v>51</v>
      </c>
      <c r="C20948" s="1">
        <v>44894</v>
      </c>
      <c r="D20948">
        <v>33.19</v>
      </c>
    </row>
    <row r="20949" spans="1:4" hidden="1" x14ac:dyDescent="0.35">
      <c r="A20949" s="3" t="str">
        <f t="shared" si="328"/>
        <v>ICLN_44894</v>
      </c>
      <c r="B20949" t="s">
        <v>52</v>
      </c>
      <c r="C20949" s="1">
        <v>44894</v>
      </c>
      <c r="D20949">
        <v>20.274000000000001</v>
      </c>
    </row>
    <row r="20950" spans="1:4" hidden="1" x14ac:dyDescent="0.35">
      <c r="A20950" s="3" t="str">
        <f t="shared" si="328"/>
        <v>IEAA.L_44894</v>
      </c>
      <c r="B20950" t="s">
        <v>53</v>
      </c>
      <c r="C20950" s="1">
        <v>44894</v>
      </c>
      <c r="D20950">
        <v>4.6989999999999998</v>
      </c>
    </row>
    <row r="20951" spans="1:4" hidden="1" x14ac:dyDescent="0.35">
      <c r="A20951" s="3" t="str">
        <f t="shared" si="328"/>
        <v>IEF_44894</v>
      </c>
      <c r="B20951" t="s">
        <v>54</v>
      </c>
      <c r="C20951" s="1">
        <v>44894</v>
      </c>
      <c r="D20951">
        <v>96.346000000000004</v>
      </c>
    </row>
    <row r="20952" spans="1:4" hidden="1" x14ac:dyDescent="0.35">
      <c r="A20952" s="3" t="str">
        <f t="shared" si="328"/>
        <v>IEFM.L_44894</v>
      </c>
      <c r="B20952" t="s">
        <v>55</v>
      </c>
      <c r="C20952" s="1">
        <v>44894</v>
      </c>
      <c r="D20952">
        <v>745.8</v>
      </c>
    </row>
    <row r="20953" spans="1:4" hidden="1" x14ac:dyDescent="0.35">
      <c r="A20953" s="3" t="str">
        <f t="shared" si="328"/>
        <v>IEMG_44894</v>
      </c>
      <c r="B20953" t="s">
        <v>56</v>
      </c>
      <c r="C20953" s="1">
        <v>44894</v>
      </c>
      <c r="D20953">
        <v>46.628999999999998</v>
      </c>
    </row>
    <row r="20954" spans="1:4" hidden="1" x14ac:dyDescent="0.35">
      <c r="A20954" s="3" t="str">
        <f t="shared" si="328"/>
        <v>IEUS_44894</v>
      </c>
      <c r="B20954" t="s">
        <v>57</v>
      </c>
      <c r="C20954" s="1">
        <v>44894</v>
      </c>
      <c r="D20954">
        <v>49.201999999999998</v>
      </c>
    </row>
    <row r="20955" spans="1:4" hidden="1" x14ac:dyDescent="0.35">
      <c r="A20955" s="3" t="str">
        <f t="shared" si="328"/>
        <v>IEVL.L_44894</v>
      </c>
      <c r="B20955" t="s">
        <v>58</v>
      </c>
      <c r="C20955" s="1">
        <v>44894</v>
      </c>
      <c r="D20955">
        <v>7.1740000000000004</v>
      </c>
    </row>
    <row r="20956" spans="1:4" hidden="1" x14ac:dyDescent="0.35">
      <c r="A20956" s="3" t="str">
        <f t="shared" si="328"/>
        <v>IGF_44894</v>
      </c>
      <c r="B20956" t="s">
        <v>59</v>
      </c>
      <c r="C20956" s="1">
        <v>44894</v>
      </c>
      <c r="D20956">
        <v>46.290999999999997</v>
      </c>
    </row>
    <row r="20957" spans="1:4" hidden="1" x14ac:dyDescent="0.35">
      <c r="A20957" s="3" t="str">
        <f t="shared" si="328"/>
        <v>INDA_44894</v>
      </c>
      <c r="B20957" t="s">
        <v>60</v>
      </c>
      <c r="C20957" s="1">
        <v>44894</v>
      </c>
      <c r="D20957">
        <v>43.55</v>
      </c>
    </row>
    <row r="20958" spans="1:4" hidden="1" x14ac:dyDescent="0.35">
      <c r="A20958" s="3" t="str">
        <f t="shared" si="328"/>
        <v>IUMO.L_44894</v>
      </c>
      <c r="B20958" t="s">
        <v>61</v>
      </c>
      <c r="C20958" s="1">
        <v>44894</v>
      </c>
      <c r="D20958">
        <v>10.404999999999999</v>
      </c>
    </row>
    <row r="20959" spans="1:4" hidden="1" x14ac:dyDescent="0.35">
      <c r="A20959" s="3" t="str">
        <f t="shared" si="328"/>
        <v>IUVL.L_44894</v>
      </c>
      <c r="B20959" t="s">
        <v>62</v>
      </c>
      <c r="C20959" s="1">
        <v>44894</v>
      </c>
      <c r="D20959">
        <v>8.3989999999999991</v>
      </c>
    </row>
    <row r="20960" spans="1:4" hidden="1" x14ac:dyDescent="0.35">
      <c r="A20960" s="3" t="str">
        <f t="shared" si="328"/>
        <v>IVV_44894</v>
      </c>
      <c r="B20960" t="s">
        <v>63</v>
      </c>
      <c r="C20960" s="1">
        <v>44894</v>
      </c>
      <c r="D20960">
        <v>395.30200000000002</v>
      </c>
    </row>
    <row r="20961" spans="1:4" hidden="1" x14ac:dyDescent="0.35">
      <c r="A20961" s="3" t="str">
        <f t="shared" si="328"/>
        <v>IWM_44894</v>
      </c>
      <c r="B20961" t="s">
        <v>64</v>
      </c>
      <c r="C20961" s="1">
        <v>44894</v>
      </c>
      <c r="D20961">
        <v>181.53299999999999</v>
      </c>
    </row>
    <row r="20962" spans="1:4" hidden="1" x14ac:dyDescent="0.35">
      <c r="A20962" s="3" t="str">
        <f t="shared" si="328"/>
        <v>IXN_44894</v>
      </c>
      <c r="B20962" t="s">
        <v>65</v>
      </c>
      <c r="C20962" s="1">
        <v>44894</v>
      </c>
      <c r="D20962">
        <v>46.677999999999997</v>
      </c>
    </row>
    <row r="20963" spans="1:4" hidden="1" x14ac:dyDescent="0.35">
      <c r="A20963" s="3" t="str">
        <f t="shared" si="328"/>
        <v>JPEA.L_44894</v>
      </c>
      <c r="B20963" t="s">
        <v>66</v>
      </c>
      <c r="C20963" s="1">
        <v>44894</v>
      </c>
      <c r="D20963">
        <v>4.8620000000000001</v>
      </c>
    </row>
    <row r="20964" spans="1:4" hidden="1" x14ac:dyDescent="0.35">
      <c r="A20964" s="3" t="str">
        <f t="shared" si="328"/>
        <v>JPM_44894</v>
      </c>
      <c r="B20964" t="s">
        <v>67</v>
      </c>
      <c r="C20964" s="1">
        <v>44894</v>
      </c>
      <c r="D20964">
        <v>135.559</v>
      </c>
    </row>
    <row r="20965" spans="1:4" hidden="1" x14ac:dyDescent="0.35">
      <c r="A20965" s="3" t="str">
        <f t="shared" si="328"/>
        <v>KR_44894</v>
      </c>
      <c r="B20965" t="s">
        <v>68</v>
      </c>
      <c r="C20965" s="1">
        <v>44894</v>
      </c>
      <c r="D20965">
        <v>49.064</v>
      </c>
    </row>
    <row r="20966" spans="1:4" hidden="1" x14ac:dyDescent="0.35">
      <c r="A20966" s="3" t="str">
        <f t="shared" si="328"/>
        <v>LQD_44894</v>
      </c>
      <c r="B20966" t="s">
        <v>69</v>
      </c>
      <c r="C20966" s="1">
        <v>44894</v>
      </c>
      <c r="D20966">
        <v>105.81100000000001</v>
      </c>
    </row>
    <row r="20967" spans="1:4" hidden="1" x14ac:dyDescent="0.35">
      <c r="A20967" s="3" t="str">
        <f t="shared" si="328"/>
        <v>MCHI_44894</v>
      </c>
      <c r="B20967" t="s">
        <v>70</v>
      </c>
      <c r="C20967" s="1">
        <v>44894</v>
      </c>
      <c r="D20967">
        <v>44.258000000000003</v>
      </c>
    </row>
    <row r="20968" spans="1:4" hidden="1" x14ac:dyDescent="0.35">
      <c r="A20968" s="3" t="str">
        <f t="shared" si="328"/>
        <v>META_44894</v>
      </c>
      <c r="B20968" t="s">
        <v>144</v>
      </c>
      <c r="C20968" s="1">
        <v>44894</v>
      </c>
      <c r="D20968">
        <v>109.46</v>
      </c>
    </row>
    <row r="20969" spans="1:4" hidden="1" x14ac:dyDescent="0.35">
      <c r="A20969" s="3" t="str">
        <f t="shared" si="328"/>
        <v>MVEU.L_44894</v>
      </c>
      <c r="B20969" t="s">
        <v>71</v>
      </c>
      <c r="C20969" s="1">
        <v>44894</v>
      </c>
      <c r="D20969">
        <v>50.375</v>
      </c>
    </row>
    <row r="20970" spans="1:4" hidden="1" x14ac:dyDescent="0.35">
      <c r="A20970" s="3" t="str">
        <f t="shared" si="328"/>
        <v>OGN_44894</v>
      </c>
      <c r="B20970" t="s">
        <v>72</v>
      </c>
      <c r="C20970" s="1">
        <v>44894</v>
      </c>
      <c r="D20970">
        <v>24.94</v>
      </c>
    </row>
    <row r="20971" spans="1:4" hidden="1" x14ac:dyDescent="0.35">
      <c r="A20971" s="3" t="str">
        <f t="shared" si="328"/>
        <v>PG_44894</v>
      </c>
      <c r="B20971" t="s">
        <v>73</v>
      </c>
      <c r="C20971" s="1">
        <v>44894</v>
      </c>
      <c r="D20971">
        <v>144.572</v>
      </c>
    </row>
    <row r="20972" spans="1:4" hidden="1" x14ac:dyDescent="0.35">
      <c r="A20972" s="3" t="str">
        <f t="shared" si="328"/>
        <v>PPL_44894</v>
      </c>
      <c r="B20972" t="s">
        <v>74</v>
      </c>
      <c r="C20972" s="1">
        <v>44894</v>
      </c>
      <c r="D20972">
        <v>28.795000000000002</v>
      </c>
    </row>
    <row r="20973" spans="1:4" hidden="1" x14ac:dyDescent="0.35">
      <c r="A20973" s="3" t="str">
        <f t="shared" si="328"/>
        <v>PRU_44894</v>
      </c>
      <c r="B20973" t="s">
        <v>75</v>
      </c>
      <c r="C20973" s="1">
        <v>44894</v>
      </c>
      <c r="D20973">
        <v>106.59</v>
      </c>
    </row>
    <row r="20974" spans="1:4" hidden="1" x14ac:dyDescent="0.35">
      <c r="A20974" s="3" t="str">
        <f t="shared" si="328"/>
        <v>PYPL_44894</v>
      </c>
      <c r="B20974" t="s">
        <v>76</v>
      </c>
      <c r="C20974" s="1">
        <v>44894</v>
      </c>
      <c r="D20974">
        <v>77.64</v>
      </c>
    </row>
    <row r="20975" spans="1:4" hidden="1" x14ac:dyDescent="0.35">
      <c r="A20975" s="3" t="str">
        <f t="shared" si="328"/>
        <v>RE_44894</v>
      </c>
      <c r="B20975" t="s">
        <v>77</v>
      </c>
      <c r="C20975" s="1">
        <v>44894</v>
      </c>
      <c r="D20975">
        <v>332.8</v>
      </c>
    </row>
    <row r="20976" spans="1:4" hidden="1" x14ac:dyDescent="0.35">
      <c r="A20976" s="3" t="str">
        <f t="shared" si="328"/>
        <v>REET_44894</v>
      </c>
      <c r="B20976" t="s">
        <v>78</v>
      </c>
      <c r="C20976" s="1">
        <v>44894</v>
      </c>
      <c r="D20976">
        <v>23.19</v>
      </c>
    </row>
    <row r="20977" spans="1:4" hidden="1" x14ac:dyDescent="0.35">
      <c r="A20977" s="3" t="str">
        <f t="shared" si="328"/>
        <v>ROL_44894</v>
      </c>
      <c r="B20977" t="s">
        <v>79</v>
      </c>
      <c r="C20977" s="1">
        <v>44894</v>
      </c>
      <c r="D20977">
        <v>39.683999999999997</v>
      </c>
    </row>
    <row r="20978" spans="1:4" hidden="1" x14ac:dyDescent="0.35">
      <c r="A20978" s="3" t="str">
        <f t="shared" si="328"/>
        <v>ROST_44894</v>
      </c>
      <c r="B20978" t="s">
        <v>80</v>
      </c>
      <c r="C20978" s="1">
        <v>44894</v>
      </c>
      <c r="D20978">
        <v>116.486</v>
      </c>
    </row>
    <row r="20979" spans="1:4" hidden="1" x14ac:dyDescent="0.35">
      <c r="A20979" s="3" t="str">
        <f t="shared" si="328"/>
        <v>SEGA.L_44894</v>
      </c>
      <c r="B20979" t="s">
        <v>81</v>
      </c>
      <c r="C20979" s="1">
        <v>44894</v>
      </c>
      <c r="D20979">
        <v>95.897999999999996</v>
      </c>
    </row>
    <row r="20980" spans="1:4" hidden="1" x14ac:dyDescent="0.35">
      <c r="A20980" s="3" t="str">
        <f t="shared" si="328"/>
        <v>SHY_44894</v>
      </c>
      <c r="B20980" t="s">
        <v>82</v>
      </c>
      <c r="C20980" s="1">
        <v>44894</v>
      </c>
      <c r="D20980">
        <v>80.685000000000002</v>
      </c>
    </row>
    <row r="20981" spans="1:4" hidden="1" x14ac:dyDescent="0.35">
      <c r="A20981" s="3" t="str">
        <f t="shared" si="328"/>
        <v>SLV_44894</v>
      </c>
      <c r="B20981" t="s">
        <v>83</v>
      </c>
      <c r="C20981" s="1">
        <v>44894</v>
      </c>
      <c r="D20981">
        <v>19.559999999999999</v>
      </c>
    </row>
    <row r="20982" spans="1:4" hidden="1" x14ac:dyDescent="0.35">
      <c r="A20982" s="3" t="str">
        <f t="shared" si="328"/>
        <v>SPMV.L_44894</v>
      </c>
      <c r="B20982" t="s">
        <v>84</v>
      </c>
      <c r="C20982" s="1">
        <v>44894</v>
      </c>
      <c r="D20982">
        <v>75.58</v>
      </c>
    </row>
    <row r="20983" spans="1:4" hidden="1" x14ac:dyDescent="0.35">
      <c r="A20983" s="3" t="str">
        <f t="shared" si="328"/>
        <v>TLT_44894</v>
      </c>
      <c r="B20983" t="s">
        <v>85</v>
      </c>
      <c r="C20983" s="1">
        <v>44894</v>
      </c>
      <c r="D20983">
        <v>101.23099999999999</v>
      </c>
    </row>
    <row r="20984" spans="1:4" hidden="1" x14ac:dyDescent="0.35">
      <c r="A20984" s="3" t="str">
        <f t="shared" si="328"/>
        <v>UNH_44894</v>
      </c>
      <c r="B20984" t="s">
        <v>86</v>
      </c>
      <c r="C20984" s="1">
        <v>44894</v>
      </c>
      <c r="D20984">
        <v>526.37699999999995</v>
      </c>
    </row>
    <row r="20985" spans="1:4" hidden="1" x14ac:dyDescent="0.35">
      <c r="A20985" s="3" t="str">
        <f t="shared" si="328"/>
        <v>URI_44894</v>
      </c>
      <c r="B20985" t="s">
        <v>87</v>
      </c>
      <c r="C20985" s="1">
        <v>44894</v>
      </c>
      <c r="D20985">
        <v>341.613</v>
      </c>
    </row>
    <row r="20986" spans="1:4" hidden="1" x14ac:dyDescent="0.35">
      <c r="A20986" s="3" t="str">
        <f t="shared" si="328"/>
        <v>V_44894</v>
      </c>
      <c r="B20986" t="s">
        <v>88</v>
      </c>
      <c r="C20986" s="1">
        <v>44894</v>
      </c>
      <c r="D20986">
        <v>208.65100000000001</v>
      </c>
    </row>
    <row r="20987" spans="1:4" hidden="1" x14ac:dyDescent="0.35">
      <c r="A20987" s="3" t="str">
        <f t="shared" si="328"/>
        <v>VRSK_44894</v>
      </c>
      <c r="B20987" t="s">
        <v>89</v>
      </c>
      <c r="C20987" s="1">
        <v>44894</v>
      </c>
      <c r="D20987">
        <v>176.63300000000001</v>
      </c>
    </row>
    <row r="20988" spans="1:4" hidden="1" x14ac:dyDescent="0.35">
      <c r="A20988" s="3" t="str">
        <f t="shared" si="328"/>
        <v>VXX_44894</v>
      </c>
      <c r="B20988" t="s">
        <v>90</v>
      </c>
      <c r="C20988" s="1">
        <v>44894</v>
      </c>
      <c r="D20988">
        <v>15.49</v>
      </c>
    </row>
    <row r="20989" spans="1:4" hidden="1" x14ac:dyDescent="0.35">
      <c r="A20989" s="3" t="str">
        <f t="shared" si="328"/>
        <v>WRK_44894</v>
      </c>
      <c r="B20989" t="s">
        <v>91</v>
      </c>
      <c r="C20989" s="1">
        <v>44894</v>
      </c>
      <c r="D20989">
        <v>36.412999999999997</v>
      </c>
    </row>
    <row r="20990" spans="1:4" hidden="1" x14ac:dyDescent="0.35">
      <c r="A20990" s="3" t="str">
        <f t="shared" si="328"/>
        <v>XLB_44894</v>
      </c>
      <c r="B20990" t="s">
        <v>92</v>
      </c>
      <c r="C20990" s="1">
        <v>44894</v>
      </c>
      <c r="D20990">
        <v>80.28</v>
      </c>
    </row>
    <row r="20991" spans="1:4" hidden="1" x14ac:dyDescent="0.35">
      <c r="A20991" s="3" t="str">
        <f t="shared" si="328"/>
        <v>XLC_44894</v>
      </c>
      <c r="B20991" t="s">
        <v>93</v>
      </c>
      <c r="C20991" s="1">
        <v>44894</v>
      </c>
      <c r="D20991">
        <v>49.298999999999999</v>
      </c>
    </row>
    <row r="20992" spans="1:4" hidden="1" x14ac:dyDescent="0.35">
      <c r="A20992" s="3" t="str">
        <f t="shared" si="328"/>
        <v>XLE_44894</v>
      </c>
      <c r="B20992" t="s">
        <v>94</v>
      </c>
      <c r="C20992" s="1">
        <v>44894</v>
      </c>
      <c r="D20992">
        <v>89.775999999999996</v>
      </c>
    </row>
    <row r="20993" spans="1:4" hidden="1" x14ac:dyDescent="0.35">
      <c r="A20993" s="3" t="str">
        <f t="shared" si="328"/>
        <v>XLF_44894</v>
      </c>
      <c r="B20993" t="s">
        <v>95</v>
      </c>
      <c r="C20993" s="1">
        <v>44894</v>
      </c>
      <c r="D20993">
        <v>35.478000000000002</v>
      </c>
    </row>
    <row r="20994" spans="1:4" hidden="1" x14ac:dyDescent="0.35">
      <c r="A20994" s="3" t="str">
        <f t="shared" ref="A20994:A21057" si="329">CONCATENATE(B20994,"_",C20994)</f>
        <v>XLI_44894</v>
      </c>
      <c r="B20994" t="s">
        <v>96</v>
      </c>
      <c r="C20994" s="1">
        <v>44894</v>
      </c>
      <c r="D20994">
        <v>99.594999999999999</v>
      </c>
    </row>
    <row r="20995" spans="1:4" hidden="1" x14ac:dyDescent="0.35">
      <c r="A20995" s="3" t="str">
        <f t="shared" si="329"/>
        <v>XLK_44894</v>
      </c>
      <c r="B20995" t="s">
        <v>97</v>
      </c>
      <c r="C20995" s="1">
        <v>44894</v>
      </c>
      <c r="D20995">
        <v>129.089</v>
      </c>
    </row>
    <row r="20996" spans="1:4" hidden="1" x14ac:dyDescent="0.35">
      <c r="A20996" s="3" t="str">
        <f t="shared" si="329"/>
        <v>XLP_44894</v>
      </c>
      <c r="B20996" t="s">
        <v>98</v>
      </c>
      <c r="C20996" s="1">
        <v>44894</v>
      </c>
      <c r="D20996">
        <v>75.131</v>
      </c>
    </row>
    <row r="20997" spans="1:4" hidden="1" x14ac:dyDescent="0.35">
      <c r="A20997" s="3" t="str">
        <f t="shared" si="329"/>
        <v>XLU_44894</v>
      </c>
      <c r="B20997" t="s">
        <v>99</v>
      </c>
      <c r="C20997" s="1">
        <v>44894</v>
      </c>
      <c r="D20997">
        <v>69.123999999999995</v>
      </c>
    </row>
    <row r="20998" spans="1:4" hidden="1" x14ac:dyDescent="0.35">
      <c r="A20998" s="3" t="str">
        <f t="shared" si="329"/>
        <v>XLV_44894</v>
      </c>
      <c r="B20998" t="s">
        <v>100</v>
      </c>
      <c r="C20998" s="1">
        <v>44894</v>
      </c>
      <c r="D20998">
        <v>135.22300000000001</v>
      </c>
    </row>
    <row r="20999" spans="1:4" hidden="1" x14ac:dyDescent="0.35">
      <c r="A20999" s="3" t="str">
        <f t="shared" si="329"/>
        <v>XLY_44894</v>
      </c>
      <c r="B20999" t="s">
        <v>101</v>
      </c>
      <c r="C20999" s="1">
        <v>44894</v>
      </c>
      <c r="D20999">
        <v>140.91399999999999</v>
      </c>
    </row>
    <row r="21000" spans="1:4" hidden="1" x14ac:dyDescent="0.35">
      <c r="A21000" s="3" t="str">
        <f t="shared" si="329"/>
        <v>XOM_44894</v>
      </c>
      <c r="B21000" t="s">
        <v>102</v>
      </c>
      <c r="C21000" s="1">
        <v>44894</v>
      </c>
      <c r="D21000">
        <v>109.696</v>
      </c>
    </row>
    <row r="21001" spans="1:4" hidden="1" x14ac:dyDescent="0.35">
      <c r="A21001" s="3" t="str">
        <f t="shared" si="329"/>
        <v>ABBV_44895</v>
      </c>
      <c r="B21001" t="s">
        <v>3</v>
      </c>
      <c r="C21001" s="1">
        <v>44895</v>
      </c>
      <c r="D21001">
        <v>159.66200000000001</v>
      </c>
    </row>
    <row r="21002" spans="1:4" hidden="1" x14ac:dyDescent="0.35">
      <c r="A21002" s="3" t="str">
        <f t="shared" si="329"/>
        <v>ACN_44895</v>
      </c>
      <c r="B21002" t="s">
        <v>4</v>
      </c>
      <c r="C21002" s="1">
        <v>44895</v>
      </c>
      <c r="D21002">
        <v>299.70400000000001</v>
      </c>
    </row>
    <row r="21003" spans="1:4" hidden="1" x14ac:dyDescent="0.35">
      <c r="A21003" s="3" t="str">
        <f t="shared" si="329"/>
        <v>AEP_44895</v>
      </c>
      <c r="B21003" t="s">
        <v>5</v>
      </c>
      <c r="C21003" s="1">
        <v>44895</v>
      </c>
      <c r="D21003">
        <v>95.911000000000001</v>
      </c>
    </row>
    <row r="21004" spans="1:4" hidden="1" x14ac:dyDescent="0.35">
      <c r="A21004" s="3" t="str">
        <f t="shared" si="329"/>
        <v>AIZ_44895</v>
      </c>
      <c r="B21004" t="s">
        <v>6</v>
      </c>
      <c r="C21004" s="1">
        <v>44895</v>
      </c>
      <c r="D21004">
        <v>128.22</v>
      </c>
    </row>
    <row r="21005" spans="1:4" hidden="1" x14ac:dyDescent="0.35">
      <c r="A21005" s="3" t="str">
        <f t="shared" si="329"/>
        <v>ALLE_44895</v>
      </c>
      <c r="B21005" t="s">
        <v>7</v>
      </c>
      <c r="C21005" s="1">
        <v>44895</v>
      </c>
      <c r="D21005">
        <v>113.226</v>
      </c>
    </row>
    <row r="21006" spans="1:4" hidden="1" x14ac:dyDescent="0.35">
      <c r="A21006" s="3" t="str">
        <f t="shared" si="329"/>
        <v>AMAT_44895</v>
      </c>
      <c r="B21006" t="s">
        <v>8</v>
      </c>
      <c r="C21006" s="1">
        <v>44895</v>
      </c>
      <c r="D21006">
        <v>109.6</v>
      </c>
    </row>
    <row r="21007" spans="1:4" hidden="1" x14ac:dyDescent="0.35">
      <c r="A21007" s="3" t="str">
        <f t="shared" si="329"/>
        <v>AMP_44895</v>
      </c>
      <c r="B21007" t="s">
        <v>9</v>
      </c>
      <c r="C21007" s="1">
        <v>44895</v>
      </c>
      <c r="D21007">
        <v>330.774</v>
      </c>
    </row>
    <row r="21008" spans="1:4" hidden="1" x14ac:dyDescent="0.35">
      <c r="A21008" s="3" t="str">
        <f t="shared" si="329"/>
        <v>AMZN_44895</v>
      </c>
      <c r="B21008" t="s">
        <v>10</v>
      </c>
      <c r="C21008" s="1">
        <v>44895</v>
      </c>
      <c r="D21008">
        <v>96.54</v>
      </c>
    </row>
    <row r="21009" spans="1:4" hidden="1" x14ac:dyDescent="0.35">
      <c r="A21009" s="3" t="str">
        <f t="shared" si="329"/>
        <v>AVB_44895</v>
      </c>
      <c r="B21009" t="s">
        <v>11</v>
      </c>
      <c r="C21009" s="1">
        <v>44895</v>
      </c>
      <c r="D21009">
        <v>173.17400000000001</v>
      </c>
    </row>
    <row r="21010" spans="1:4" hidden="1" x14ac:dyDescent="0.35">
      <c r="A21010" s="3" t="str">
        <f t="shared" si="329"/>
        <v>AVY_44895</v>
      </c>
      <c r="B21010" t="s">
        <v>12</v>
      </c>
      <c r="C21010" s="1">
        <v>44895</v>
      </c>
      <c r="D21010">
        <v>192.572</v>
      </c>
    </row>
    <row r="21011" spans="1:4" hidden="1" x14ac:dyDescent="0.35">
      <c r="A21011" s="3" t="str">
        <f t="shared" si="329"/>
        <v>AXP_44895</v>
      </c>
      <c r="B21011" t="s">
        <v>13</v>
      </c>
      <c r="C21011" s="1">
        <v>44895</v>
      </c>
      <c r="D21011">
        <v>157.04599999999999</v>
      </c>
    </row>
    <row r="21012" spans="1:4" hidden="1" x14ac:dyDescent="0.35">
      <c r="A21012" s="3" t="str">
        <f t="shared" si="329"/>
        <v>BDX_44895</v>
      </c>
      <c r="B21012" t="s">
        <v>14</v>
      </c>
      <c r="C21012" s="1">
        <v>44895</v>
      </c>
      <c r="D21012">
        <v>248.41900000000001</v>
      </c>
    </row>
    <row r="21013" spans="1:4" hidden="1" x14ac:dyDescent="0.35">
      <c r="A21013" s="3" t="str">
        <f t="shared" si="329"/>
        <v>BF-B_44895</v>
      </c>
      <c r="B21013" t="s">
        <v>15</v>
      </c>
      <c r="C21013" s="1">
        <v>44895</v>
      </c>
      <c r="D21013">
        <v>72.813999999999993</v>
      </c>
    </row>
    <row r="21014" spans="1:4" hidden="1" x14ac:dyDescent="0.35">
      <c r="A21014" s="3" t="str">
        <f t="shared" si="329"/>
        <v>BMY_44895</v>
      </c>
      <c r="B21014" t="s">
        <v>16</v>
      </c>
      <c r="C21014" s="1">
        <v>44895</v>
      </c>
      <c r="D21014">
        <v>79.650000000000006</v>
      </c>
    </row>
    <row r="21015" spans="1:4" hidden="1" x14ac:dyDescent="0.35">
      <c r="A21015" s="3" t="str">
        <f t="shared" si="329"/>
        <v>BR_44895</v>
      </c>
      <c r="B21015" t="s">
        <v>17</v>
      </c>
      <c r="C21015" s="1">
        <v>44895</v>
      </c>
      <c r="D21015">
        <v>148.36600000000001</v>
      </c>
    </row>
    <row r="21016" spans="1:4" hidden="1" x14ac:dyDescent="0.35">
      <c r="A21016" s="3" t="str">
        <f t="shared" si="329"/>
        <v>CARR_44895</v>
      </c>
      <c r="B21016" t="s">
        <v>18</v>
      </c>
      <c r="C21016" s="1">
        <v>44895</v>
      </c>
      <c r="D21016">
        <v>44.122</v>
      </c>
    </row>
    <row r="21017" spans="1:4" hidden="1" x14ac:dyDescent="0.35">
      <c r="A21017" s="3" t="str">
        <f t="shared" si="329"/>
        <v>CDW_44895</v>
      </c>
      <c r="B21017" t="s">
        <v>19</v>
      </c>
      <c r="C21017" s="1">
        <v>44895</v>
      </c>
      <c r="D21017">
        <v>188.64</v>
      </c>
    </row>
    <row r="21018" spans="1:4" hidden="1" x14ac:dyDescent="0.35">
      <c r="A21018" s="3" t="str">
        <f t="shared" si="329"/>
        <v>CE_44895</v>
      </c>
      <c r="B21018" t="s">
        <v>20</v>
      </c>
      <c r="C21018" s="1">
        <v>44895</v>
      </c>
      <c r="D21018">
        <v>106.68</v>
      </c>
    </row>
    <row r="21019" spans="1:4" hidden="1" x14ac:dyDescent="0.35">
      <c r="A21019" s="3" t="str">
        <f t="shared" si="329"/>
        <v>CHTR_44895</v>
      </c>
      <c r="B21019" t="s">
        <v>21</v>
      </c>
      <c r="C21019" s="1">
        <v>44895</v>
      </c>
      <c r="D21019">
        <v>391.29</v>
      </c>
    </row>
    <row r="21020" spans="1:4" hidden="1" x14ac:dyDescent="0.35">
      <c r="A21020" s="3" t="str">
        <f t="shared" si="329"/>
        <v>CNC_44895</v>
      </c>
      <c r="B21020" t="s">
        <v>22</v>
      </c>
      <c r="C21020" s="1">
        <v>44895</v>
      </c>
      <c r="D21020">
        <v>87.05</v>
      </c>
    </row>
    <row r="21021" spans="1:4" hidden="1" x14ac:dyDescent="0.35">
      <c r="A21021" s="3" t="str">
        <f t="shared" si="329"/>
        <v>CNP_44895</v>
      </c>
      <c r="B21021" t="s">
        <v>23</v>
      </c>
      <c r="C21021" s="1">
        <v>44895</v>
      </c>
      <c r="D21021">
        <v>30.908000000000001</v>
      </c>
    </row>
    <row r="21022" spans="1:4" hidden="1" x14ac:dyDescent="0.35">
      <c r="A21022" s="3" t="str">
        <f t="shared" si="329"/>
        <v>COP_44895</v>
      </c>
      <c r="B21022" t="s">
        <v>24</v>
      </c>
      <c r="C21022" s="1">
        <v>44895</v>
      </c>
      <c r="D21022">
        <v>122.2</v>
      </c>
    </row>
    <row r="21023" spans="1:4" hidden="1" x14ac:dyDescent="0.35">
      <c r="A21023" s="3" t="str">
        <f t="shared" si="329"/>
        <v>CTAS_44895</v>
      </c>
      <c r="B21023" t="s">
        <v>25</v>
      </c>
      <c r="C21023" s="1">
        <v>44895</v>
      </c>
      <c r="D21023">
        <v>460.59500000000003</v>
      </c>
    </row>
    <row r="21024" spans="1:4" hidden="1" x14ac:dyDescent="0.35">
      <c r="A21024" s="3" t="str">
        <f t="shared" si="329"/>
        <v>CZR_44895</v>
      </c>
      <c r="B21024" t="s">
        <v>26</v>
      </c>
      <c r="C21024" s="1">
        <v>44895</v>
      </c>
      <c r="D21024">
        <v>50.81</v>
      </c>
    </row>
    <row r="21025" spans="1:4" hidden="1" x14ac:dyDescent="0.35">
      <c r="A21025" s="3" t="str">
        <f t="shared" si="329"/>
        <v>DG_44895</v>
      </c>
      <c r="B21025" t="s">
        <v>27</v>
      </c>
      <c r="C21025" s="1">
        <v>44895</v>
      </c>
      <c r="D21025">
        <v>255.113</v>
      </c>
    </row>
    <row r="21026" spans="1:4" hidden="1" x14ac:dyDescent="0.35">
      <c r="A21026" s="3" t="str">
        <f t="shared" si="329"/>
        <v>DPZ_44895</v>
      </c>
      <c r="B21026" t="s">
        <v>28</v>
      </c>
      <c r="C21026" s="1">
        <v>44895</v>
      </c>
      <c r="D21026">
        <v>387.548</v>
      </c>
    </row>
    <row r="21027" spans="1:4" hidden="1" x14ac:dyDescent="0.35">
      <c r="A21027" s="3" t="str">
        <f t="shared" si="329"/>
        <v>DXC_44895</v>
      </c>
      <c r="B21027" t="s">
        <v>30</v>
      </c>
      <c r="C21027" s="1">
        <v>44895</v>
      </c>
      <c r="D21027">
        <v>29.67</v>
      </c>
    </row>
    <row r="21028" spans="1:4" hidden="1" x14ac:dyDescent="0.35">
      <c r="A21028" s="3" t="str">
        <f t="shared" si="329"/>
        <v>EWA_44895</v>
      </c>
      <c r="B21028" t="s">
        <v>31</v>
      </c>
      <c r="C21028" s="1">
        <v>44895</v>
      </c>
      <c r="D21028">
        <v>23.251000000000001</v>
      </c>
    </row>
    <row r="21029" spans="1:4" hidden="1" x14ac:dyDescent="0.35">
      <c r="A21029" s="3" t="str">
        <f t="shared" si="329"/>
        <v>EWC_44895</v>
      </c>
      <c r="B21029" t="s">
        <v>32</v>
      </c>
      <c r="C21029" s="1">
        <v>44895</v>
      </c>
      <c r="D21029">
        <v>34.682000000000002</v>
      </c>
    </row>
    <row r="21030" spans="1:4" hidden="1" x14ac:dyDescent="0.35">
      <c r="A21030" s="3" t="str">
        <f t="shared" si="329"/>
        <v>EWG_44895</v>
      </c>
      <c r="B21030" t="s">
        <v>33</v>
      </c>
      <c r="C21030" s="1">
        <v>44895</v>
      </c>
      <c r="D21030">
        <v>25.381</v>
      </c>
    </row>
    <row r="21031" spans="1:4" hidden="1" x14ac:dyDescent="0.35">
      <c r="A21031" s="3" t="str">
        <f t="shared" si="329"/>
        <v>EWH_44895</v>
      </c>
      <c r="B21031" t="s">
        <v>34</v>
      </c>
      <c r="C21031" s="1">
        <v>44895</v>
      </c>
      <c r="D21031">
        <v>19.745000000000001</v>
      </c>
    </row>
    <row r="21032" spans="1:4" hidden="1" x14ac:dyDescent="0.35">
      <c r="A21032" s="3" t="str">
        <f t="shared" si="329"/>
        <v>EWJ_44895</v>
      </c>
      <c r="B21032" t="s">
        <v>35</v>
      </c>
      <c r="C21032" s="1">
        <v>44895</v>
      </c>
      <c r="D21032">
        <v>55.673999999999999</v>
      </c>
    </row>
    <row r="21033" spans="1:4" hidden="1" x14ac:dyDescent="0.35">
      <c r="A21033" s="3" t="str">
        <f t="shared" si="329"/>
        <v>EWL_44895</v>
      </c>
      <c r="B21033" t="s">
        <v>36</v>
      </c>
      <c r="C21033" s="1">
        <v>44895</v>
      </c>
      <c r="D21033">
        <v>42.89</v>
      </c>
    </row>
    <row r="21034" spans="1:4" hidden="1" x14ac:dyDescent="0.35">
      <c r="A21034" s="3" t="str">
        <f t="shared" si="329"/>
        <v>EWQ_44895</v>
      </c>
      <c r="B21034" t="s">
        <v>37</v>
      </c>
      <c r="C21034" s="1">
        <v>44895</v>
      </c>
      <c r="D21034">
        <v>33.656999999999996</v>
      </c>
    </row>
    <row r="21035" spans="1:4" hidden="1" x14ac:dyDescent="0.35">
      <c r="A21035" s="3" t="str">
        <f t="shared" si="329"/>
        <v>EWT_44895</v>
      </c>
      <c r="B21035" t="s">
        <v>38</v>
      </c>
      <c r="C21035" s="1">
        <v>44895</v>
      </c>
      <c r="D21035">
        <v>43.093000000000004</v>
      </c>
    </row>
    <row r="21036" spans="1:4" hidden="1" x14ac:dyDescent="0.35">
      <c r="A21036" s="3" t="str">
        <f t="shared" si="329"/>
        <v>EWU_44895</v>
      </c>
      <c r="B21036" t="s">
        <v>39</v>
      </c>
      <c r="C21036" s="1">
        <v>44895</v>
      </c>
      <c r="D21036">
        <v>31.059000000000001</v>
      </c>
    </row>
    <row r="21037" spans="1:4" hidden="1" x14ac:dyDescent="0.35">
      <c r="A21037" s="3" t="str">
        <f t="shared" si="329"/>
        <v>EWY_44895</v>
      </c>
      <c r="B21037" t="s">
        <v>40</v>
      </c>
      <c r="C21037" s="1">
        <v>44895</v>
      </c>
      <c r="D21037">
        <v>59.972999999999999</v>
      </c>
    </row>
    <row r="21038" spans="1:4" hidden="1" x14ac:dyDescent="0.35">
      <c r="A21038" s="3" t="str">
        <f t="shared" si="329"/>
        <v>EWZ_44895</v>
      </c>
      <c r="B21038" t="s">
        <v>41</v>
      </c>
      <c r="C21038" s="1">
        <v>44895</v>
      </c>
      <c r="D21038">
        <v>29.294</v>
      </c>
    </row>
    <row r="21039" spans="1:4" hidden="1" x14ac:dyDescent="0.35">
      <c r="A21039" s="3" t="str">
        <f t="shared" si="329"/>
        <v>FTV_44895</v>
      </c>
      <c r="B21039" t="s">
        <v>43</v>
      </c>
      <c r="C21039" s="1">
        <v>44895</v>
      </c>
      <c r="D21039">
        <v>67.55</v>
      </c>
    </row>
    <row r="21040" spans="1:4" hidden="1" x14ac:dyDescent="0.35">
      <c r="A21040" s="3" t="str">
        <f t="shared" si="329"/>
        <v>GOOG_44895</v>
      </c>
      <c r="B21040" t="s">
        <v>44</v>
      </c>
      <c r="C21040" s="1">
        <v>44895</v>
      </c>
      <c r="D21040">
        <v>101.45</v>
      </c>
    </row>
    <row r="21041" spans="1:4" hidden="1" x14ac:dyDescent="0.35">
      <c r="A21041" s="3" t="str">
        <f t="shared" si="329"/>
        <v>GPC_44895</v>
      </c>
      <c r="B21041" t="s">
        <v>45</v>
      </c>
      <c r="C21041" s="1">
        <v>44895</v>
      </c>
      <c r="D21041">
        <v>182.435</v>
      </c>
    </row>
    <row r="21042" spans="1:4" hidden="1" x14ac:dyDescent="0.35">
      <c r="A21042" s="3" t="str">
        <f t="shared" si="329"/>
        <v>GSG_44895</v>
      </c>
      <c r="B21042" t="s">
        <v>46</v>
      </c>
      <c r="C21042" s="1">
        <v>44895</v>
      </c>
      <c r="D21042">
        <v>21.59</v>
      </c>
    </row>
    <row r="21043" spans="1:4" hidden="1" x14ac:dyDescent="0.35">
      <c r="A21043" s="3" t="str">
        <f t="shared" si="329"/>
        <v>HIG_44895</v>
      </c>
      <c r="B21043" t="s">
        <v>47</v>
      </c>
      <c r="C21043" s="1">
        <v>44895</v>
      </c>
      <c r="D21043">
        <v>76.37</v>
      </c>
    </row>
    <row r="21044" spans="1:4" hidden="1" x14ac:dyDescent="0.35">
      <c r="A21044" s="3" t="str">
        <f t="shared" si="329"/>
        <v>HIGH.L_44895</v>
      </c>
      <c r="B21044" t="s">
        <v>48</v>
      </c>
      <c r="C21044" s="1">
        <v>44895</v>
      </c>
      <c r="D21044">
        <v>5.0620000000000003</v>
      </c>
    </row>
    <row r="21045" spans="1:4" hidden="1" x14ac:dyDescent="0.35">
      <c r="A21045" s="3" t="str">
        <f t="shared" si="329"/>
        <v>HST_44895</v>
      </c>
      <c r="B21045" t="s">
        <v>49</v>
      </c>
      <c r="C21045" s="1">
        <v>44895</v>
      </c>
      <c r="D21045">
        <v>18.795999999999999</v>
      </c>
    </row>
    <row r="21046" spans="1:4" hidden="1" x14ac:dyDescent="0.35">
      <c r="A21046" s="3" t="str">
        <f t="shared" si="329"/>
        <v>HYG_44895</v>
      </c>
      <c r="B21046" t="s">
        <v>50</v>
      </c>
      <c r="C21046" s="1">
        <v>44895</v>
      </c>
      <c r="D21046">
        <v>74.584000000000003</v>
      </c>
    </row>
    <row r="21047" spans="1:4" hidden="1" x14ac:dyDescent="0.35">
      <c r="A21047" s="3" t="str">
        <f t="shared" si="329"/>
        <v>IAU_44895</v>
      </c>
      <c r="B21047" t="s">
        <v>51</v>
      </c>
      <c r="C21047" s="1">
        <v>44895</v>
      </c>
      <c r="D21047">
        <v>33.6</v>
      </c>
    </row>
    <row r="21048" spans="1:4" hidden="1" x14ac:dyDescent="0.35">
      <c r="A21048" s="3" t="str">
        <f t="shared" si="329"/>
        <v>ICLN_44895</v>
      </c>
      <c r="B21048" t="s">
        <v>52</v>
      </c>
      <c r="C21048" s="1">
        <v>44895</v>
      </c>
      <c r="D21048">
        <v>21.123000000000001</v>
      </c>
    </row>
    <row r="21049" spans="1:4" hidden="1" x14ac:dyDescent="0.35">
      <c r="A21049" s="3" t="str">
        <f t="shared" si="329"/>
        <v>IEAA.L_44895</v>
      </c>
      <c r="B21049" t="s">
        <v>53</v>
      </c>
      <c r="C21049" s="1">
        <v>44895</v>
      </c>
      <c r="D21049">
        <v>4.6970000000000001</v>
      </c>
    </row>
    <row r="21050" spans="1:4" hidden="1" x14ac:dyDescent="0.35">
      <c r="A21050" s="3" t="str">
        <f t="shared" si="329"/>
        <v>IEF_44895</v>
      </c>
      <c r="B21050" t="s">
        <v>54</v>
      </c>
      <c r="C21050" s="1">
        <v>44895</v>
      </c>
      <c r="D21050">
        <v>97.212000000000003</v>
      </c>
    </row>
    <row r="21051" spans="1:4" hidden="1" x14ac:dyDescent="0.35">
      <c r="A21051" s="3" t="str">
        <f t="shared" si="329"/>
        <v>IEFM.L_44895</v>
      </c>
      <c r="B21051" t="s">
        <v>55</v>
      </c>
      <c r="C21051" s="1">
        <v>44895</v>
      </c>
      <c r="D21051">
        <v>753.15</v>
      </c>
    </row>
    <row r="21052" spans="1:4" hidden="1" x14ac:dyDescent="0.35">
      <c r="A21052" s="3" t="str">
        <f t="shared" si="329"/>
        <v>IEMG_44895</v>
      </c>
      <c r="B21052" t="s">
        <v>56</v>
      </c>
      <c r="C21052" s="1">
        <v>44895</v>
      </c>
      <c r="D21052">
        <v>47.890999999999998</v>
      </c>
    </row>
    <row r="21053" spans="1:4" hidden="1" x14ac:dyDescent="0.35">
      <c r="A21053" s="3" t="str">
        <f t="shared" si="329"/>
        <v>IEUS_44895</v>
      </c>
      <c r="B21053" t="s">
        <v>57</v>
      </c>
      <c r="C21053" s="1">
        <v>44895</v>
      </c>
      <c r="D21053">
        <v>49.768999999999998</v>
      </c>
    </row>
    <row r="21054" spans="1:4" hidden="1" x14ac:dyDescent="0.35">
      <c r="A21054" s="3" t="str">
        <f t="shared" si="329"/>
        <v>IEVL.L_44895</v>
      </c>
      <c r="B21054" t="s">
        <v>58</v>
      </c>
      <c r="C21054" s="1">
        <v>44895</v>
      </c>
      <c r="D21054">
        <v>7.2119999999999997</v>
      </c>
    </row>
    <row r="21055" spans="1:4" hidden="1" x14ac:dyDescent="0.35">
      <c r="A21055" s="3" t="str">
        <f t="shared" si="329"/>
        <v>IGF_44895</v>
      </c>
      <c r="B21055" t="s">
        <v>59</v>
      </c>
      <c r="C21055" s="1">
        <v>44895</v>
      </c>
      <c r="D21055">
        <v>47.389000000000003</v>
      </c>
    </row>
    <row r="21056" spans="1:4" hidden="1" x14ac:dyDescent="0.35">
      <c r="A21056" s="3" t="str">
        <f t="shared" si="329"/>
        <v>INDA_44895</v>
      </c>
      <c r="B21056" t="s">
        <v>60</v>
      </c>
      <c r="C21056" s="1">
        <v>44895</v>
      </c>
      <c r="D21056">
        <v>44.24</v>
      </c>
    </row>
    <row r="21057" spans="1:4" hidden="1" x14ac:dyDescent="0.35">
      <c r="A21057" s="3" t="str">
        <f t="shared" si="329"/>
        <v>IUMO.L_44895</v>
      </c>
      <c r="B21057" t="s">
        <v>61</v>
      </c>
      <c r="C21057" s="1">
        <v>44895</v>
      </c>
      <c r="D21057">
        <v>10.448</v>
      </c>
    </row>
    <row r="21058" spans="1:4" hidden="1" x14ac:dyDescent="0.35">
      <c r="A21058" s="3" t="str">
        <f t="shared" ref="A21058:A21121" si="330">CONCATENATE(B21058,"_",C21058)</f>
        <v>IUVL.L_44895</v>
      </c>
      <c r="B21058" t="s">
        <v>62</v>
      </c>
      <c r="C21058" s="1">
        <v>44895</v>
      </c>
      <c r="D21058">
        <v>8.4079999999999995</v>
      </c>
    </row>
    <row r="21059" spans="1:4" hidden="1" x14ac:dyDescent="0.35">
      <c r="A21059" s="3" t="str">
        <f t="shared" si="330"/>
        <v>IVV_44895</v>
      </c>
      <c r="B21059" t="s">
        <v>63</v>
      </c>
      <c r="C21059" s="1">
        <v>44895</v>
      </c>
      <c r="D21059">
        <v>407.55900000000003</v>
      </c>
    </row>
    <row r="21060" spans="1:4" hidden="1" x14ac:dyDescent="0.35">
      <c r="A21060" s="3" t="str">
        <f t="shared" si="330"/>
        <v>IWM_44895</v>
      </c>
      <c r="B21060" t="s">
        <v>64</v>
      </c>
      <c r="C21060" s="1">
        <v>44895</v>
      </c>
      <c r="D21060">
        <v>186.51</v>
      </c>
    </row>
    <row r="21061" spans="1:4" hidden="1" x14ac:dyDescent="0.35">
      <c r="A21061" s="3" t="str">
        <f t="shared" si="330"/>
        <v>IXN_44895</v>
      </c>
      <c r="B21061" t="s">
        <v>65</v>
      </c>
      <c r="C21061" s="1">
        <v>44895</v>
      </c>
      <c r="D21061">
        <v>48.91</v>
      </c>
    </row>
    <row r="21062" spans="1:4" hidden="1" x14ac:dyDescent="0.35">
      <c r="A21062" s="3" t="str">
        <f t="shared" si="330"/>
        <v>JPEA.L_44895</v>
      </c>
      <c r="B21062" t="s">
        <v>66</v>
      </c>
      <c r="C21062" s="1">
        <v>44895</v>
      </c>
      <c r="D21062">
        <v>4.87</v>
      </c>
    </row>
    <row r="21063" spans="1:4" hidden="1" x14ac:dyDescent="0.35">
      <c r="A21063" s="3" t="str">
        <f t="shared" si="330"/>
        <v>JPM_44895</v>
      </c>
      <c r="B21063" t="s">
        <v>67</v>
      </c>
      <c r="C21063" s="1">
        <v>44895</v>
      </c>
      <c r="D21063">
        <v>137.167</v>
      </c>
    </row>
    <row r="21064" spans="1:4" hidden="1" x14ac:dyDescent="0.35">
      <c r="A21064" s="3" t="str">
        <f t="shared" si="330"/>
        <v>KR_44895</v>
      </c>
      <c r="B21064" t="s">
        <v>68</v>
      </c>
      <c r="C21064" s="1">
        <v>44895</v>
      </c>
      <c r="D21064">
        <v>48.905000000000001</v>
      </c>
    </row>
    <row r="21065" spans="1:4" hidden="1" x14ac:dyDescent="0.35">
      <c r="A21065" s="3" t="str">
        <f t="shared" si="330"/>
        <v>LQD_44895</v>
      </c>
      <c r="B21065" t="s">
        <v>69</v>
      </c>
      <c r="C21065" s="1">
        <v>44895</v>
      </c>
      <c r="D21065">
        <v>107.10299999999999</v>
      </c>
    </row>
    <row r="21066" spans="1:4" hidden="1" x14ac:dyDescent="0.35">
      <c r="A21066" s="3" t="str">
        <f t="shared" si="330"/>
        <v>MCHI_44895</v>
      </c>
      <c r="B21066" t="s">
        <v>70</v>
      </c>
      <c r="C21066" s="1">
        <v>44895</v>
      </c>
      <c r="D21066">
        <v>46.317999999999998</v>
      </c>
    </row>
    <row r="21067" spans="1:4" hidden="1" x14ac:dyDescent="0.35">
      <c r="A21067" s="3" t="str">
        <f t="shared" si="330"/>
        <v>META_44895</v>
      </c>
      <c r="B21067" t="s">
        <v>144</v>
      </c>
      <c r="C21067" s="1">
        <v>44895</v>
      </c>
      <c r="D21067">
        <v>118.1</v>
      </c>
    </row>
    <row r="21068" spans="1:4" hidden="1" x14ac:dyDescent="0.35">
      <c r="A21068" s="3" t="str">
        <f t="shared" si="330"/>
        <v>MVEU.L_44895</v>
      </c>
      <c r="B21068" t="s">
        <v>71</v>
      </c>
      <c r="C21068" s="1">
        <v>44895</v>
      </c>
      <c r="D21068">
        <v>50.645000000000003</v>
      </c>
    </row>
    <row r="21069" spans="1:4" hidden="1" x14ac:dyDescent="0.35">
      <c r="A21069" s="3" t="str">
        <f t="shared" si="330"/>
        <v>OGN_44895</v>
      </c>
      <c r="B21069" t="s">
        <v>72</v>
      </c>
      <c r="C21069" s="1">
        <v>44895</v>
      </c>
      <c r="D21069">
        <v>26.02</v>
      </c>
    </row>
    <row r="21070" spans="1:4" hidden="1" x14ac:dyDescent="0.35">
      <c r="A21070" s="3" t="str">
        <f t="shared" si="330"/>
        <v>PG_44895</v>
      </c>
      <c r="B21070" t="s">
        <v>73</v>
      </c>
      <c r="C21070" s="1">
        <v>44895</v>
      </c>
      <c r="D21070">
        <v>148.22999999999999</v>
      </c>
    </row>
    <row r="21071" spans="1:4" hidden="1" x14ac:dyDescent="0.35">
      <c r="A21071" s="3" t="str">
        <f t="shared" si="330"/>
        <v>PPL_44895</v>
      </c>
      <c r="B21071" t="s">
        <v>74</v>
      </c>
      <c r="C21071" s="1">
        <v>44895</v>
      </c>
      <c r="D21071">
        <v>29.291</v>
      </c>
    </row>
    <row r="21072" spans="1:4" hidden="1" x14ac:dyDescent="0.35">
      <c r="A21072" s="3" t="str">
        <f t="shared" si="330"/>
        <v>PRU_44895</v>
      </c>
      <c r="B21072" t="s">
        <v>75</v>
      </c>
      <c r="C21072" s="1">
        <v>44895</v>
      </c>
      <c r="D21072">
        <v>108.03</v>
      </c>
    </row>
    <row r="21073" spans="1:4" hidden="1" x14ac:dyDescent="0.35">
      <c r="A21073" s="3" t="str">
        <f t="shared" si="330"/>
        <v>PYPL_44895</v>
      </c>
      <c r="B21073" t="s">
        <v>76</v>
      </c>
      <c r="C21073" s="1">
        <v>44895</v>
      </c>
      <c r="D21073">
        <v>78.41</v>
      </c>
    </row>
    <row r="21074" spans="1:4" hidden="1" x14ac:dyDescent="0.35">
      <c r="A21074" s="3" t="str">
        <f t="shared" si="330"/>
        <v>RE_44895</v>
      </c>
      <c r="B21074" t="s">
        <v>77</v>
      </c>
      <c r="C21074" s="1">
        <v>44895</v>
      </c>
      <c r="D21074">
        <v>337.94</v>
      </c>
    </row>
    <row r="21075" spans="1:4" hidden="1" x14ac:dyDescent="0.35">
      <c r="A21075" s="3" t="str">
        <f t="shared" si="330"/>
        <v>REET_44895</v>
      </c>
      <c r="B21075" t="s">
        <v>78</v>
      </c>
      <c r="C21075" s="1">
        <v>44895</v>
      </c>
      <c r="D21075">
        <v>23.6</v>
      </c>
    </row>
    <row r="21076" spans="1:4" hidden="1" x14ac:dyDescent="0.35">
      <c r="A21076" s="3" t="str">
        <f t="shared" si="330"/>
        <v>ROL_44895</v>
      </c>
      <c r="B21076" t="s">
        <v>79</v>
      </c>
      <c r="C21076" s="1">
        <v>44895</v>
      </c>
      <c r="D21076">
        <v>40.292000000000002</v>
      </c>
    </row>
    <row r="21077" spans="1:4" hidden="1" x14ac:dyDescent="0.35">
      <c r="A21077" s="3" t="str">
        <f t="shared" si="330"/>
        <v>ROST_44895</v>
      </c>
      <c r="B21077" t="s">
        <v>80</v>
      </c>
      <c r="C21077" s="1">
        <v>44895</v>
      </c>
      <c r="D21077">
        <v>117.364</v>
      </c>
    </row>
    <row r="21078" spans="1:4" hidden="1" x14ac:dyDescent="0.35">
      <c r="A21078" s="3" t="str">
        <f t="shared" si="330"/>
        <v>SEGA.L_44895</v>
      </c>
      <c r="B21078" t="s">
        <v>81</v>
      </c>
      <c r="C21078" s="1">
        <v>44895</v>
      </c>
      <c r="D21078">
        <v>95.753</v>
      </c>
    </row>
    <row r="21079" spans="1:4" hidden="1" x14ac:dyDescent="0.35">
      <c r="A21079" s="3" t="str">
        <f t="shared" si="330"/>
        <v>SHY_44895</v>
      </c>
      <c r="B21079" t="s">
        <v>82</v>
      </c>
      <c r="C21079" s="1">
        <v>44895</v>
      </c>
      <c r="D21079">
        <v>80.923000000000002</v>
      </c>
    </row>
    <row r="21080" spans="1:4" hidden="1" x14ac:dyDescent="0.35">
      <c r="A21080" s="3" t="str">
        <f t="shared" si="330"/>
        <v>SLV_44895</v>
      </c>
      <c r="B21080" t="s">
        <v>83</v>
      </c>
      <c r="C21080" s="1">
        <v>44895</v>
      </c>
      <c r="D21080">
        <v>20.43</v>
      </c>
    </row>
    <row r="21081" spans="1:4" hidden="1" x14ac:dyDescent="0.35">
      <c r="A21081" s="3" t="str">
        <f t="shared" si="330"/>
        <v>SPMV.L_44895</v>
      </c>
      <c r="B21081" t="s">
        <v>84</v>
      </c>
      <c r="C21081" s="1">
        <v>44895</v>
      </c>
      <c r="D21081">
        <v>75.87</v>
      </c>
    </row>
    <row r="21082" spans="1:4" hidden="1" x14ac:dyDescent="0.35">
      <c r="A21082" s="3" t="str">
        <f t="shared" si="330"/>
        <v>TLT_44895</v>
      </c>
      <c r="B21082" t="s">
        <v>85</v>
      </c>
      <c r="C21082" s="1">
        <v>44895</v>
      </c>
      <c r="D21082">
        <v>101.976</v>
      </c>
    </row>
    <row r="21083" spans="1:4" hidden="1" x14ac:dyDescent="0.35">
      <c r="A21083" s="3" t="str">
        <f t="shared" si="330"/>
        <v>UNH_44895</v>
      </c>
      <c r="B21083" t="s">
        <v>86</v>
      </c>
      <c r="C21083" s="1">
        <v>44895</v>
      </c>
      <c r="D21083">
        <v>546.077</v>
      </c>
    </row>
    <row r="21084" spans="1:4" hidden="1" x14ac:dyDescent="0.35">
      <c r="A21084" s="3" t="str">
        <f t="shared" si="330"/>
        <v>URI_44895</v>
      </c>
      <c r="B21084" t="s">
        <v>87</v>
      </c>
      <c r="C21084" s="1">
        <v>44895</v>
      </c>
      <c r="D21084">
        <v>351.87900000000002</v>
      </c>
    </row>
    <row r="21085" spans="1:4" hidden="1" x14ac:dyDescent="0.35">
      <c r="A21085" s="3" t="str">
        <f t="shared" si="330"/>
        <v>V_44895</v>
      </c>
      <c r="B21085" t="s">
        <v>88</v>
      </c>
      <c r="C21085" s="1">
        <v>44895</v>
      </c>
      <c r="D21085">
        <v>216.57599999999999</v>
      </c>
    </row>
    <row r="21086" spans="1:4" hidden="1" x14ac:dyDescent="0.35">
      <c r="A21086" s="3" t="str">
        <f t="shared" si="330"/>
        <v>VRSK_44895</v>
      </c>
      <c r="B21086" t="s">
        <v>89</v>
      </c>
      <c r="C21086" s="1">
        <v>44895</v>
      </c>
      <c r="D21086">
        <v>183.40199999999999</v>
      </c>
    </row>
    <row r="21087" spans="1:4" hidden="1" x14ac:dyDescent="0.35">
      <c r="A21087" s="3" t="str">
        <f t="shared" si="330"/>
        <v>VXX_44895</v>
      </c>
      <c r="B21087" t="s">
        <v>90</v>
      </c>
      <c r="C21087" s="1">
        <v>44895</v>
      </c>
      <c r="D21087">
        <v>14.92</v>
      </c>
    </row>
    <row r="21088" spans="1:4" hidden="1" x14ac:dyDescent="0.35">
      <c r="A21088" s="3" t="str">
        <f t="shared" si="330"/>
        <v>WRK_44895</v>
      </c>
      <c r="B21088" t="s">
        <v>91</v>
      </c>
      <c r="C21088" s="1">
        <v>44895</v>
      </c>
      <c r="D21088">
        <v>37.603000000000002</v>
      </c>
    </row>
    <row r="21089" spans="1:4" hidden="1" x14ac:dyDescent="0.35">
      <c r="A21089" s="3" t="str">
        <f t="shared" si="330"/>
        <v>XLB_44895</v>
      </c>
      <c r="B21089" t="s">
        <v>92</v>
      </c>
      <c r="C21089" s="1">
        <v>44895</v>
      </c>
      <c r="D21089">
        <v>82.216999999999999</v>
      </c>
    </row>
    <row r="21090" spans="1:4" hidden="1" x14ac:dyDescent="0.35">
      <c r="A21090" s="3" t="str">
        <f t="shared" si="330"/>
        <v>XLC_44895</v>
      </c>
      <c r="B21090" t="s">
        <v>93</v>
      </c>
      <c r="C21090" s="1">
        <v>44895</v>
      </c>
      <c r="D21090">
        <v>51.384</v>
      </c>
    </row>
    <row r="21091" spans="1:4" hidden="1" x14ac:dyDescent="0.35">
      <c r="A21091" s="3" t="str">
        <f t="shared" si="330"/>
        <v>XLE_44895</v>
      </c>
      <c r="B21091" t="s">
        <v>94</v>
      </c>
      <c r="C21091" s="1">
        <v>44895</v>
      </c>
      <c r="D21091">
        <v>90.221000000000004</v>
      </c>
    </row>
    <row r="21092" spans="1:4" hidden="1" x14ac:dyDescent="0.35">
      <c r="A21092" s="3" t="str">
        <f t="shared" si="330"/>
        <v>XLF_44895</v>
      </c>
      <c r="B21092" t="s">
        <v>95</v>
      </c>
      <c r="C21092" s="1">
        <v>44895</v>
      </c>
      <c r="D21092">
        <v>36.084000000000003</v>
      </c>
    </row>
    <row r="21093" spans="1:4" hidden="1" x14ac:dyDescent="0.35">
      <c r="A21093" s="3" t="str">
        <f t="shared" si="330"/>
        <v>XLI_44895</v>
      </c>
      <c r="B21093" t="s">
        <v>96</v>
      </c>
      <c r="C21093" s="1">
        <v>44895</v>
      </c>
      <c r="D21093">
        <v>101.23699999999999</v>
      </c>
    </row>
    <row r="21094" spans="1:4" hidden="1" x14ac:dyDescent="0.35">
      <c r="A21094" s="3" t="str">
        <f t="shared" si="330"/>
        <v>XLK_44895</v>
      </c>
      <c r="B21094" t="s">
        <v>97</v>
      </c>
      <c r="C21094" s="1">
        <v>44895</v>
      </c>
      <c r="D21094">
        <v>135.57</v>
      </c>
    </row>
    <row r="21095" spans="1:4" hidden="1" x14ac:dyDescent="0.35">
      <c r="A21095" s="3" t="str">
        <f t="shared" si="330"/>
        <v>XLP_44895</v>
      </c>
      <c r="B21095" t="s">
        <v>98</v>
      </c>
      <c r="C21095" s="1">
        <v>44895</v>
      </c>
      <c r="D21095">
        <v>76.64</v>
      </c>
    </row>
    <row r="21096" spans="1:4" hidden="1" x14ac:dyDescent="0.35">
      <c r="A21096" s="3" t="str">
        <f t="shared" si="330"/>
        <v>XLU_44895</v>
      </c>
      <c r="B21096" t="s">
        <v>99</v>
      </c>
      <c r="C21096" s="1">
        <v>44895</v>
      </c>
      <c r="D21096">
        <v>70.849999999999994</v>
      </c>
    </row>
    <row r="21097" spans="1:4" hidden="1" x14ac:dyDescent="0.35">
      <c r="A21097" s="3" t="str">
        <f t="shared" si="330"/>
        <v>XLV_44895</v>
      </c>
      <c r="B21097" t="s">
        <v>100</v>
      </c>
      <c r="C21097" s="1">
        <v>44895</v>
      </c>
      <c r="D21097">
        <v>138.44999999999999</v>
      </c>
    </row>
    <row r="21098" spans="1:4" hidden="1" x14ac:dyDescent="0.35">
      <c r="A21098" s="3" t="str">
        <f t="shared" si="330"/>
        <v>XLY_44895</v>
      </c>
      <c r="B21098" t="s">
        <v>101</v>
      </c>
      <c r="C21098" s="1">
        <v>44895</v>
      </c>
      <c r="D21098">
        <v>145.77099999999999</v>
      </c>
    </row>
    <row r="21099" spans="1:4" hidden="1" x14ac:dyDescent="0.35">
      <c r="A21099" s="3" t="str">
        <f t="shared" si="330"/>
        <v>XOM_44895</v>
      </c>
      <c r="B21099" t="s">
        <v>102</v>
      </c>
      <c r="C21099" s="1">
        <v>44895</v>
      </c>
      <c r="D21099">
        <v>110.49</v>
      </c>
    </row>
    <row r="21100" spans="1:4" hidden="1" x14ac:dyDescent="0.35">
      <c r="A21100" s="3" t="str">
        <f t="shared" si="330"/>
        <v>ABBV_44896</v>
      </c>
      <c r="B21100" t="s">
        <v>3</v>
      </c>
      <c r="C21100" s="1">
        <v>44896</v>
      </c>
      <c r="D21100">
        <v>160.108</v>
      </c>
    </row>
    <row r="21101" spans="1:4" hidden="1" x14ac:dyDescent="0.35">
      <c r="A21101" s="3" t="str">
        <f t="shared" si="330"/>
        <v>ACN_44896</v>
      </c>
      <c r="B21101" t="s">
        <v>4</v>
      </c>
      <c r="C21101" s="1">
        <v>44896</v>
      </c>
      <c r="D21101">
        <v>301.596</v>
      </c>
    </row>
    <row r="21102" spans="1:4" hidden="1" x14ac:dyDescent="0.35">
      <c r="A21102" s="3" t="str">
        <f t="shared" si="330"/>
        <v>AEP_44896</v>
      </c>
      <c r="B21102" t="s">
        <v>5</v>
      </c>
      <c r="C21102" s="1">
        <v>44896</v>
      </c>
      <c r="D21102">
        <v>95.593999999999994</v>
      </c>
    </row>
    <row r="21103" spans="1:4" hidden="1" x14ac:dyDescent="0.35">
      <c r="A21103" s="3" t="str">
        <f t="shared" si="330"/>
        <v>AIZ_44896</v>
      </c>
      <c r="B21103" t="s">
        <v>6</v>
      </c>
      <c r="C21103" s="1">
        <v>44896</v>
      </c>
      <c r="D21103">
        <v>128.01</v>
      </c>
    </row>
    <row r="21104" spans="1:4" hidden="1" x14ac:dyDescent="0.35">
      <c r="A21104" s="3" t="str">
        <f t="shared" si="330"/>
        <v>ALLE_44896</v>
      </c>
      <c r="B21104" t="s">
        <v>7</v>
      </c>
      <c r="C21104" s="1">
        <v>44896</v>
      </c>
      <c r="D21104">
        <v>113.634</v>
      </c>
    </row>
    <row r="21105" spans="1:4" hidden="1" x14ac:dyDescent="0.35">
      <c r="A21105" s="3" t="str">
        <f t="shared" si="330"/>
        <v>AMAT_44896</v>
      </c>
      <c r="B21105" t="s">
        <v>8</v>
      </c>
      <c r="C21105" s="1">
        <v>44896</v>
      </c>
      <c r="D21105">
        <v>107.01</v>
      </c>
    </row>
    <row r="21106" spans="1:4" hidden="1" x14ac:dyDescent="0.35">
      <c r="A21106" s="3" t="str">
        <f t="shared" si="330"/>
        <v>AMP_44896</v>
      </c>
      <c r="B21106" t="s">
        <v>9</v>
      </c>
      <c r="C21106" s="1">
        <v>44896</v>
      </c>
      <c r="D21106">
        <v>329.75700000000001</v>
      </c>
    </row>
    <row r="21107" spans="1:4" hidden="1" x14ac:dyDescent="0.35">
      <c r="A21107" s="3" t="str">
        <f t="shared" si="330"/>
        <v>AMZN_44896</v>
      </c>
      <c r="B21107" t="s">
        <v>10</v>
      </c>
      <c r="C21107" s="1">
        <v>44896</v>
      </c>
      <c r="D21107">
        <v>95.5</v>
      </c>
    </row>
    <row r="21108" spans="1:4" hidden="1" x14ac:dyDescent="0.35">
      <c r="A21108" s="3" t="str">
        <f t="shared" si="330"/>
        <v>AVB_44896</v>
      </c>
      <c r="B21108" t="s">
        <v>11</v>
      </c>
      <c r="C21108" s="1">
        <v>44896</v>
      </c>
      <c r="D21108">
        <v>172.46100000000001</v>
      </c>
    </row>
    <row r="21109" spans="1:4" hidden="1" x14ac:dyDescent="0.35">
      <c r="A21109" s="3" t="str">
        <f t="shared" si="330"/>
        <v>AVY_44896</v>
      </c>
      <c r="B21109" t="s">
        <v>12</v>
      </c>
      <c r="C21109" s="1">
        <v>44896</v>
      </c>
      <c r="D21109">
        <v>192.41300000000001</v>
      </c>
    </row>
    <row r="21110" spans="1:4" hidden="1" x14ac:dyDescent="0.35">
      <c r="A21110" s="3" t="str">
        <f t="shared" si="330"/>
        <v>AXP_44896</v>
      </c>
      <c r="B21110" t="s">
        <v>13</v>
      </c>
      <c r="C21110" s="1">
        <v>44896</v>
      </c>
      <c r="D21110">
        <v>156.95599999999999</v>
      </c>
    </row>
    <row r="21111" spans="1:4" hidden="1" x14ac:dyDescent="0.35">
      <c r="A21111" s="3" t="str">
        <f t="shared" si="330"/>
        <v>BDX_44896</v>
      </c>
      <c r="B21111" t="s">
        <v>14</v>
      </c>
      <c r="C21111" s="1">
        <v>44896</v>
      </c>
      <c r="D21111">
        <v>249.904</v>
      </c>
    </row>
    <row r="21112" spans="1:4" hidden="1" x14ac:dyDescent="0.35">
      <c r="A21112" s="3" t="str">
        <f t="shared" si="330"/>
        <v>BF-B_44896</v>
      </c>
      <c r="B21112" t="s">
        <v>15</v>
      </c>
      <c r="C21112" s="1">
        <v>44896</v>
      </c>
      <c r="D21112">
        <v>74.05</v>
      </c>
    </row>
    <row r="21113" spans="1:4" hidden="1" x14ac:dyDescent="0.35">
      <c r="A21113" s="3" t="str">
        <f t="shared" si="330"/>
        <v>BMY_44896</v>
      </c>
      <c r="B21113" t="s">
        <v>16</v>
      </c>
      <c r="C21113" s="1">
        <v>44896</v>
      </c>
      <c r="D21113">
        <v>80.245000000000005</v>
      </c>
    </row>
    <row r="21114" spans="1:4" hidden="1" x14ac:dyDescent="0.35">
      <c r="A21114" s="3" t="str">
        <f t="shared" si="330"/>
        <v>BR_44896</v>
      </c>
      <c r="B21114" t="s">
        <v>17</v>
      </c>
      <c r="C21114" s="1">
        <v>44896</v>
      </c>
      <c r="D21114">
        <v>149.11199999999999</v>
      </c>
    </row>
    <row r="21115" spans="1:4" hidden="1" x14ac:dyDescent="0.35">
      <c r="A21115" s="3" t="str">
        <f t="shared" si="330"/>
        <v>CARR_44896</v>
      </c>
      <c r="B21115" t="s">
        <v>18</v>
      </c>
      <c r="C21115" s="1">
        <v>44896</v>
      </c>
      <c r="D21115">
        <v>44.728999999999999</v>
      </c>
    </row>
    <row r="21116" spans="1:4" hidden="1" x14ac:dyDescent="0.35">
      <c r="A21116" s="3" t="str">
        <f t="shared" si="330"/>
        <v>CDW_44896</v>
      </c>
      <c r="B21116" t="s">
        <v>19</v>
      </c>
      <c r="C21116" s="1">
        <v>44896</v>
      </c>
      <c r="D21116">
        <v>191.21</v>
      </c>
    </row>
    <row r="21117" spans="1:4" hidden="1" x14ac:dyDescent="0.35">
      <c r="A21117" s="3" t="str">
        <f t="shared" si="330"/>
        <v>CE_44896</v>
      </c>
      <c r="B21117" t="s">
        <v>20</v>
      </c>
      <c r="C21117" s="1">
        <v>44896</v>
      </c>
      <c r="D21117">
        <v>106.869</v>
      </c>
    </row>
    <row r="21118" spans="1:4" hidden="1" x14ac:dyDescent="0.35">
      <c r="A21118" s="3" t="str">
        <f t="shared" si="330"/>
        <v>CHTR_44896</v>
      </c>
      <c r="B21118" t="s">
        <v>21</v>
      </c>
      <c r="C21118" s="1">
        <v>44896</v>
      </c>
      <c r="D21118">
        <v>389.16</v>
      </c>
    </row>
    <row r="21119" spans="1:4" hidden="1" x14ac:dyDescent="0.35">
      <c r="A21119" s="3" t="str">
        <f t="shared" si="330"/>
        <v>CNC_44896</v>
      </c>
      <c r="B21119" t="s">
        <v>22</v>
      </c>
      <c r="C21119" s="1">
        <v>44896</v>
      </c>
      <c r="D21119">
        <v>85.81</v>
      </c>
    </row>
    <row r="21120" spans="1:4" hidden="1" x14ac:dyDescent="0.35">
      <c r="A21120" s="3" t="str">
        <f t="shared" si="330"/>
        <v>CNP_44896</v>
      </c>
      <c r="B21120" t="s">
        <v>23</v>
      </c>
      <c r="C21120" s="1">
        <v>44896</v>
      </c>
      <c r="D21120">
        <v>30.829000000000001</v>
      </c>
    </row>
    <row r="21121" spans="1:4" hidden="1" x14ac:dyDescent="0.35">
      <c r="A21121" s="3" t="str">
        <f t="shared" si="330"/>
        <v>COP_44896</v>
      </c>
      <c r="B21121" t="s">
        <v>24</v>
      </c>
      <c r="C21121" s="1">
        <v>44896</v>
      </c>
      <c r="D21121">
        <v>121.755</v>
      </c>
    </row>
    <row r="21122" spans="1:4" hidden="1" x14ac:dyDescent="0.35">
      <c r="A21122" s="3" t="str">
        <f t="shared" ref="A21122:A21185" si="331">CONCATENATE(B21122,"_",C21122)</f>
        <v>CTAS_44896</v>
      </c>
      <c r="B21122" t="s">
        <v>25</v>
      </c>
      <c r="C21122" s="1">
        <v>44896</v>
      </c>
      <c r="D21122">
        <v>461.26299999999998</v>
      </c>
    </row>
    <row r="21123" spans="1:4" hidden="1" x14ac:dyDescent="0.35">
      <c r="A21123" s="3" t="str">
        <f t="shared" si="331"/>
        <v>CZR_44896</v>
      </c>
      <c r="B21123" t="s">
        <v>26</v>
      </c>
      <c r="C21123" s="1">
        <v>44896</v>
      </c>
      <c r="D21123">
        <v>51.84</v>
      </c>
    </row>
    <row r="21124" spans="1:4" hidden="1" x14ac:dyDescent="0.35">
      <c r="A21124" s="3" t="str">
        <f t="shared" si="331"/>
        <v>DG_44896</v>
      </c>
      <c r="B21124" t="s">
        <v>27</v>
      </c>
      <c r="C21124" s="1">
        <v>44896</v>
      </c>
      <c r="D21124">
        <v>235.816</v>
      </c>
    </row>
    <row r="21125" spans="1:4" hidden="1" x14ac:dyDescent="0.35">
      <c r="A21125" s="3" t="str">
        <f t="shared" si="331"/>
        <v>DPZ_44896</v>
      </c>
      <c r="B21125" t="s">
        <v>28</v>
      </c>
      <c r="C21125" s="1">
        <v>44896</v>
      </c>
      <c r="D21125">
        <v>384.40800000000002</v>
      </c>
    </row>
    <row r="21126" spans="1:4" hidden="1" x14ac:dyDescent="0.35">
      <c r="A21126" s="3" t="str">
        <f t="shared" si="331"/>
        <v>DXC_44896</v>
      </c>
      <c r="B21126" t="s">
        <v>30</v>
      </c>
      <c r="C21126" s="1">
        <v>44896</v>
      </c>
      <c r="D21126">
        <v>29.44</v>
      </c>
    </row>
    <row r="21127" spans="1:4" hidden="1" x14ac:dyDescent="0.35">
      <c r="A21127" s="3" t="str">
        <f t="shared" si="331"/>
        <v>EWA_44896</v>
      </c>
      <c r="B21127" t="s">
        <v>31</v>
      </c>
      <c r="C21127" s="1">
        <v>44896</v>
      </c>
      <c r="D21127">
        <v>23.29</v>
      </c>
    </row>
    <row r="21128" spans="1:4" hidden="1" x14ac:dyDescent="0.35">
      <c r="A21128" s="3" t="str">
        <f t="shared" si="331"/>
        <v>EWC_44896</v>
      </c>
      <c r="B21128" t="s">
        <v>32</v>
      </c>
      <c r="C21128" s="1">
        <v>44896</v>
      </c>
      <c r="D21128">
        <v>34.898000000000003</v>
      </c>
    </row>
    <row r="21129" spans="1:4" hidden="1" x14ac:dyDescent="0.35">
      <c r="A21129" s="3" t="str">
        <f t="shared" si="331"/>
        <v>EWG_44896</v>
      </c>
      <c r="B21129" t="s">
        <v>33</v>
      </c>
      <c r="C21129" s="1">
        <v>44896</v>
      </c>
      <c r="D21129">
        <v>25.571000000000002</v>
      </c>
    </row>
    <row r="21130" spans="1:4" hidden="1" x14ac:dyDescent="0.35">
      <c r="A21130" s="3" t="str">
        <f t="shared" si="331"/>
        <v>EWH_44896</v>
      </c>
      <c r="B21130" t="s">
        <v>34</v>
      </c>
      <c r="C21130" s="1">
        <v>44896</v>
      </c>
      <c r="D21130">
        <v>20.012</v>
      </c>
    </row>
    <row r="21131" spans="1:4" hidden="1" x14ac:dyDescent="0.35">
      <c r="A21131" s="3" t="str">
        <f t="shared" si="331"/>
        <v>EWJ_44896</v>
      </c>
      <c r="B21131" t="s">
        <v>35</v>
      </c>
      <c r="C21131" s="1">
        <v>44896</v>
      </c>
      <c r="D21131">
        <v>56.054000000000002</v>
      </c>
    </row>
    <row r="21132" spans="1:4" hidden="1" x14ac:dyDescent="0.35">
      <c r="A21132" s="3" t="str">
        <f t="shared" si="331"/>
        <v>EWL_44896</v>
      </c>
      <c r="B21132" t="s">
        <v>36</v>
      </c>
      <c r="C21132" s="1">
        <v>44896</v>
      </c>
      <c r="D21132">
        <v>43.5</v>
      </c>
    </row>
    <row r="21133" spans="1:4" hidden="1" x14ac:dyDescent="0.35">
      <c r="A21133" s="3" t="str">
        <f t="shared" si="331"/>
        <v>EWQ_44896</v>
      </c>
      <c r="B21133" t="s">
        <v>37</v>
      </c>
      <c r="C21133" s="1">
        <v>44896</v>
      </c>
      <c r="D21133">
        <v>33.856000000000002</v>
      </c>
    </row>
    <row r="21134" spans="1:4" hidden="1" x14ac:dyDescent="0.35">
      <c r="A21134" s="3" t="str">
        <f t="shared" si="331"/>
        <v>EWT_44896</v>
      </c>
      <c r="B21134" t="s">
        <v>38</v>
      </c>
      <c r="C21134" s="1">
        <v>44896</v>
      </c>
      <c r="D21134">
        <v>43.033999999999999</v>
      </c>
    </row>
    <row r="21135" spans="1:4" hidden="1" x14ac:dyDescent="0.35">
      <c r="A21135" s="3" t="str">
        <f t="shared" si="331"/>
        <v>EWU_44896</v>
      </c>
      <c r="B21135" t="s">
        <v>39</v>
      </c>
      <c r="C21135" s="1">
        <v>44896</v>
      </c>
      <c r="D21135">
        <v>31.344999999999999</v>
      </c>
    </row>
    <row r="21136" spans="1:4" hidden="1" x14ac:dyDescent="0.35">
      <c r="A21136" s="3" t="str">
        <f t="shared" si="331"/>
        <v>EWY_44896</v>
      </c>
      <c r="B21136" t="s">
        <v>40</v>
      </c>
      <c r="C21136" s="1">
        <v>44896</v>
      </c>
      <c r="D21136">
        <v>59.587000000000003</v>
      </c>
    </row>
    <row r="21137" spans="1:4" hidden="1" x14ac:dyDescent="0.35">
      <c r="A21137" s="3" t="str">
        <f t="shared" si="331"/>
        <v>EWZ_44896</v>
      </c>
      <c r="B21137" t="s">
        <v>41</v>
      </c>
      <c r="C21137" s="1">
        <v>44896</v>
      </c>
      <c r="D21137">
        <v>29.052</v>
      </c>
    </row>
    <row r="21138" spans="1:4" hidden="1" x14ac:dyDescent="0.35">
      <c r="A21138" s="3" t="str">
        <f t="shared" si="331"/>
        <v>FTV_44896</v>
      </c>
      <c r="B21138" t="s">
        <v>43</v>
      </c>
      <c r="C21138" s="1">
        <v>44896</v>
      </c>
      <c r="D21138">
        <v>67.89</v>
      </c>
    </row>
    <row r="21139" spans="1:4" hidden="1" x14ac:dyDescent="0.35">
      <c r="A21139" s="3" t="str">
        <f t="shared" si="331"/>
        <v>GOOG_44896</v>
      </c>
      <c r="B21139" t="s">
        <v>44</v>
      </c>
      <c r="C21139" s="1">
        <v>44896</v>
      </c>
      <c r="D21139">
        <v>101.28</v>
      </c>
    </row>
    <row r="21140" spans="1:4" hidden="1" x14ac:dyDescent="0.35">
      <c r="A21140" s="3" t="str">
        <f t="shared" si="331"/>
        <v>GPC_44896</v>
      </c>
      <c r="B21140" t="s">
        <v>45</v>
      </c>
      <c r="C21140" s="1">
        <v>44896</v>
      </c>
      <c r="D21140">
        <v>184.9</v>
      </c>
    </row>
    <row r="21141" spans="1:4" hidden="1" x14ac:dyDescent="0.35">
      <c r="A21141" s="3" t="str">
        <f t="shared" si="331"/>
        <v>GSG_44896</v>
      </c>
      <c r="B21141" t="s">
        <v>46</v>
      </c>
      <c r="C21141" s="1">
        <v>44896</v>
      </c>
      <c r="D21141">
        <v>21.47</v>
      </c>
    </row>
    <row r="21142" spans="1:4" hidden="1" x14ac:dyDescent="0.35">
      <c r="A21142" s="3" t="str">
        <f t="shared" si="331"/>
        <v>HIG_44896</v>
      </c>
      <c r="B21142" t="s">
        <v>47</v>
      </c>
      <c r="C21142" s="1">
        <v>44896</v>
      </c>
      <c r="D21142">
        <v>75.63</v>
      </c>
    </row>
    <row r="21143" spans="1:4" hidden="1" x14ac:dyDescent="0.35">
      <c r="A21143" s="3" t="str">
        <f t="shared" si="331"/>
        <v>HIGH.L_44896</v>
      </c>
      <c r="B21143" t="s">
        <v>48</v>
      </c>
      <c r="C21143" s="1">
        <v>44896</v>
      </c>
      <c r="D21143">
        <v>5.101</v>
      </c>
    </row>
    <row r="21144" spans="1:4" hidden="1" x14ac:dyDescent="0.35">
      <c r="A21144" s="3" t="str">
        <f t="shared" si="331"/>
        <v>HST_44896</v>
      </c>
      <c r="B21144" t="s">
        <v>49</v>
      </c>
      <c r="C21144" s="1">
        <v>44896</v>
      </c>
      <c r="D21144">
        <v>18.547999999999998</v>
      </c>
    </row>
    <row r="21145" spans="1:4" hidden="1" x14ac:dyDescent="0.35">
      <c r="A21145" s="3" t="str">
        <f t="shared" si="331"/>
        <v>HYG_44896</v>
      </c>
      <c r="B21145" t="s">
        <v>50</v>
      </c>
      <c r="C21145" s="1">
        <v>44896</v>
      </c>
      <c r="D21145">
        <v>74.861000000000004</v>
      </c>
    </row>
    <row r="21146" spans="1:4" hidden="1" x14ac:dyDescent="0.35">
      <c r="A21146" s="3" t="str">
        <f t="shared" si="331"/>
        <v>IAU_44896</v>
      </c>
      <c r="B21146" t="s">
        <v>51</v>
      </c>
      <c r="C21146" s="1">
        <v>44896</v>
      </c>
      <c r="D21146">
        <v>34.229999999999997</v>
      </c>
    </row>
    <row r="21147" spans="1:4" hidden="1" x14ac:dyDescent="0.35">
      <c r="A21147" s="3" t="str">
        <f t="shared" si="331"/>
        <v>ICLN_44896</v>
      </c>
      <c r="B21147" t="s">
        <v>52</v>
      </c>
      <c r="C21147" s="1">
        <v>44896</v>
      </c>
      <c r="D21147">
        <v>20.922999999999998</v>
      </c>
    </row>
    <row r="21148" spans="1:4" hidden="1" x14ac:dyDescent="0.35">
      <c r="A21148" s="3" t="str">
        <f t="shared" si="331"/>
        <v>IEAA.L_44896</v>
      </c>
      <c r="B21148" t="s">
        <v>53</v>
      </c>
      <c r="C21148" s="1">
        <v>44896</v>
      </c>
      <c r="D21148">
        <v>4.7439999999999998</v>
      </c>
    </row>
    <row r="21149" spans="1:4" hidden="1" x14ac:dyDescent="0.35">
      <c r="A21149" s="3" t="str">
        <f t="shared" si="331"/>
        <v>IEF_44896</v>
      </c>
      <c r="B21149" t="s">
        <v>54</v>
      </c>
      <c r="C21149" s="1">
        <v>44896</v>
      </c>
      <c r="D21149">
        <v>98.078999999999994</v>
      </c>
    </row>
    <row r="21150" spans="1:4" hidden="1" x14ac:dyDescent="0.35">
      <c r="A21150" s="3" t="str">
        <f t="shared" si="331"/>
        <v>IEFM.L_44896</v>
      </c>
      <c r="B21150" t="s">
        <v>55</v>
      </c>
      <c r="C21150" s="1">
        <v>44896</v>
      </c>
      <c r="D21150">
        <v>745.25</v>
      </c>
    </row>
    <row r="21151" spans="1:4" hidden="1" x14ac:dyDescent="0.35">
      <c r="A21151" s="3" t="str">
        <f t="shared" si="331"/>
        <v>IEMG_44896</v>
      </c>
      <c r="B21151" t="s">
        <v>56</v>
      </c>
      <c r="C21151" s="1">
        <v>44896</v>
      </c>
      <c r="D21151">
        <v>47.802999999999997</v>
      </c>
    </row>
    <row r="21152" spans="1:4" hidden="1" x14ac:dyDescent="0.35">
      <c r="A21152" s="3" t="str">
        <f t="shared" si="331"/>
        <v>IEUS_44896</v>
      </c>
      <c r="B21152" t="s">
        <v>57</v>
      </c>
      <c r="C21152" s="1">
        <v>44896</v>
      </c>
      <c r="D21152">
        <v>50.703000000000003</v>
      </c>
    </row>
    <row r="21153" spans="1:4" hidden="1" x14ac:dyDescent="0.35">
      <c r="A21153" s="3" t="str">
        <f t="shared" si="331"/>
        <v>IEVL.L_44896</v>
      </c>
      <c r="B21153" t="s">
        <v>58</v>
      </c>
      <c r="C21153" s="1">
        <v>44896</v>
      </c>
      <c r="D21153">
        <v>7.2210000000000001</v>
      </c>
    </row>
    <row r="21154" spans="1:4" hidden="1" x14ac:dyDescent="0.35">
      <c r="A21154" s="3" t="str">
        <f t="shared" si="331"/>
        <v>IGF_44896</v>
      </c>
      <c r="B21154" t="s">
        <v>59</v>
      </c>
      <c r="C21154" s="1">
        <v>44896</v>
      </c>
      <c r="D21154">
        <v>47.576999999999998</v>
      </c>
    </row>
    <row r="21155" spans="1:4" hidden="1" x14ac:dyDescent="0.35">
      <c r="A21155" s="3" t="str">
        <f t="shared" si="331"/>
        <v>INDA_44896</v>
      </c>
      <c r="B21155" t="s">
        <v>60</v>
      </c>
      <c r="C21155" s="1">
        <v>44896</v>
      </c>
      <c r="D21155">
        <v>44.23</v>
      </c>
    </row>
    <row r="21156" spans="1:4" hidden="1" x14ac:dyDescent="0.35">
      <c r="A21156" s="3" t="str">
        <f t="shared" si="331"/>
        <v>IUMO.L_44896</v>
      </c>
      <c r="B21156" t="s">
        <v>61</v>
      </c>
      <c r="C21156" s="1">
        <v>44896</v>
      </c>
      <c r="D21156">
        <v>10.62</v>
      </c>
    </row>
    <row r="21157" spans="1:4" hidden="1" x14ac:dyDescent="0.35">
      <c r="A21157" s="3" t="str">
        <f t="shared" si="331"/>
        <v>IUVL.L_44896</v>
      </c>
      <c r="B21157" t="s">
        <v>62</v>
      </c>
      <c r="C21157" s="1">
        <v>44896</v>
      </c>
      <c r="D21157">
        <v>8.5909999999999993</v>
      </c>
    </row>
    <row r="21158" spans="1:4" hidden="1" x14ac:dyDescent="0.35">
      <c r="A21158" s="3" t="str">
        <f t="shared" si="331"/>
        <v>IVV_44896</v>
      </c>
      <c r="B21158" t="s">
        <v>63</v>
      </c>
      <c r="C21158" s="1">
        <v>44896</v>
      </c>
      <c r="D21158">
        <v>407.38900000000001</v>
      </c>
    </row>
    <row r="21159" spans="1:4" hidden="1" x14ac:dyDescent="0.35">
      <c r="A21159" s="3" t="str">
        <f t="shared" si="331"/>
        <v>IWM_44896</v>
      </c>
      <c r="B21159" t="s">
        <v>64</v>
      </c>
      <c r="C21159" s="1">
        <v>44896</v>
      </c>
      <c r="D21159">
        <v>186.102</v>
      </c>
    </row>
    <row r="21160" spans="1:4" hidden="1" x14ac:dyDescent="0.35">
      <c r="A21160" s="3" t="str">
        <f t="shared" si="331"/>
        <v>IXN_44896</v>
      </c>
      <c r="B21160" t="s">
        <v>65</v>
      </c>
      <c r="C21160" s="1">
        <v>44896</v>
      </c>
      <c r="D21160">
        <v>49.029000000000003</v>
      </c>
    </row>
    <row r="21161" spans="1:4" hidden="1" x14ac:dyDescent="0.35">
      <c r="A21161" s="3" t="str">
        <f t="shared" si="331"/>
        <v>JPEA.L_44896</v>
      </c>
      <c r="B21161" t="s">
        <v>66</v>
      </c>
      <c r="C21161" s="1">
        <v>44896</v>
      </c>
      <c r="D21161">
        <v>4.9710000000000001</v>
      </c>
    </row>
    <row r="21162" spans="1:4" hidden="1" x14ac:dyDescent="0.35">
      <c r="A21162" s="3" t="str">
        <f t="shared" si="331"/>
        <v>JPM_44896</v>
      </c>
      <c r="B21162" t="s">
        <v>67</v>
      </c>
      <c r="C21162" s="1">
        <v>44896</v>
      </c>
      <c r="D21162">
        <v>135.24100000000001</v>
      </c>
    </row>
    <row r="21163" spans="1:4" hidden="1" x14ac:dyDescent="0.35">
      <c r="A21163" s="3" t="str">
        <f t="shared" si="331"/>
        <v>KR_44896</v>
      </c>
      <c r="B21163" t="s">
        <v>68</v>
      </c>
      <c r="C21163" s="1">
        <v>44896</v>
      </c>
      <c r="D21163">
        <v>48.13</v>
      </c>
    </row>
    <row r="21164" spans="1:4" hidden="1" x14ac:dyDescent="0.35">
      <c r="A21164" s="3" t="str">
        <f t="shared" si="331"/>
        <v>LQD_44896</v>
      </c>
      <c r="B21164" t="s">
        <v>69</v>
      </c>
      <c r="C21164" s="1">
        <v>44896</v>
      </c>
      <c r="D21164">
        <v>108.09699999999999</v>
      </c>
    </row>
    <row r="21165" spans="1:4" hidden="1" x14ac:dyDescent="0.35">
      <c r="A21165" s="3" t="str">
        <f t="shared" si="331"/>
        <v>MCHI_44896</v>
      </c>
      <c r="B21165" t="s">
        <v>70</v>
      </c>
      <c r="C21165" s="1">
        <v>44896</v>
      </c>
      <c r="D21165">
        <v>45.933999999999997</v>
      </c>
    </row>
    <row r="21166" spans="1:4" hidden="1" x14ac:dyDescent="0.35">
      <c r="A21166" s="3" t="str">
        <f t="shared" si="331"/>
        <v>META_44896</v>
      </c>
      <c r="B21166" t="s">
        <v>144</v>
      </c>
      <c r="C21166" s="1">
        <v>44896</v>
      </c>
      <c r="D21166">
        <v>120.44</v>
      </c>
    </row>
    <row r="21167" spans="1:4" hidden="1" x14ac:dyDescent="0.35">
      <c r="A21167" s="3" t="str">
        <f t="shared" si="331"/>
        <v>MVEU.L_44896</v>
      </c>
      <c r="B21167" t="s">
        <v>71</v>
      </c>
      <c r="C21167" s="1">
        <v>44896</v>
      </c>
      <c r="D21167">
        <v>51.045000000000002</v>
      </c>
    </row>
    <row r="21168" spans="1:4" hidden="1" x14ac:dyDescent="0.35">
      <c r="A21168" s="3" t="str">
        <f t="shared" si="331"/>
        <v>OGN_44896</v>
      </c>
      <c r="B21168" t="s">
        <v>72</v>
      </c>
      <c r="C21168" s="1">
        <v>44896</v>
      </c>
      <c r="D21168">
        <v>26.42</v>
      </c>
    </row>
    <row r="21169" spans="1:4" hidden="1" x14ac:dyDescent="0.35">
      <c r="A21169" s="3" t="str">
        <f t="shared" si="331"/>
        <v>PG_44896</v>
      </c>
      <c r="B21169" t="s">
        <v>73</v>
      </c>
      <c r="C21169" s="1">
        <v>44896</v>
      </c>
      <c r="D21169">
        <v>148.31899999999999</v>
      </c>
    </row>
    <row r="21170" spans="1:4" hidden="1" x14ac:dyDescent="0.35">
      <c r="A21170" s="3" t="str">
        <f t="shared" si="331"/>
        <v>PPL_44896</v>
      </c>
      <c r="B21170" t="s">
        <v>74</v>
      </c>
      <c r="C21170" s="1">
        <v>44896</v>
      </c>
      <c r="D21170">
        <v>29.062999999999999</v>
      </c>
    </row>
    <row r="21171" spans="1:4" hidden="1" x14ac:dyDescent="0.35">
      <c r="A21171" s="3" t="str">
        <f t="shared" si="331"/>
        <v>PRU_44896</v>
      </c>
      <c r="B21171" t="s">
        <v>75</v>
      </c>
      <c r="C21171" s="1">
        <v>44896</v>
      </c>
      <c r="D21171">
        <v>107.73</v>
      </c>
    </row>
    <row r="21172" spans="1:4" hidden="1" x14ac:dyDescent="0.35">
      <c r="A21172" s="3" t="str">
        <f t="shared" si="331"/>
        <v>PYPL_44896</v>
      </c>
      <c r="B21172" t="s">
        <v>76</v>
      </c>
      <c r="C21172" s="1">
        <v>44896</v>
      </c>
      <c r="D21172">
        <v>78.53</v>
      </c>
    </row>
    <row r="21173" spans="1:4" hidden="1" x14ac:dyDescent="0.35">
      <c r="A21173" s="3" t="str">
        <f t="shared" si="331"/>
        <v>RE_44896</v>
      </c>
      <c r="B21173" t="s">
        <v>77</v>
      </c>
      <c r="C21173" s="1">
        <v>44896</v>
      </c>
      <c r="D21173">
        <v>330.34</v>
      </c>
    </row>
    <row r="21174" spans="1:4" hidden="1" x14ac:dyDescent="0.35">
      <c r="A21174" s="3" t="str">
        <f t="shared" si="331"/>
        <v>REET_44896</v>
      </c>
      <c r="B21174" t="s">
        <v>78</v>
      </c>
      <c r="C21174" s="1">
        <v>44896</v>
      </c>
      <c r="D21174">
        <v>23.56</v>
      </c>
    </row>
    <row r="21175" spans="1:4" hidden="1" x14ac:dyDescent="0.35">
      <c r="A21175" s="3" t="str">
        <f t="shared" si="331"/>
        <v>ROL_44896</v>
      </c>
      <c r="B21175" t="s">
        <v>79</v>
      </c>
      <c r="C21175" s="1">
        <v>44896</v>
      </c>
      <c r="D21175">
        <v>40.241999999999997</v>
      </c>
    </row>
    <row r="21176" spans="1:4" hidden="1" x14ac:dyDescent="0.35">
      <c r="A21176" s="3" t="str">
        <f t="shared" si="331"/>
        <v>ROST_44896</v>
      </c>
      <c r="B21176" t="s">
        <v>80</v>
      </c>
      <c r="C21176" s="1">
        <v>44896</v>
      </c>
      <c r="D21176">
        <v>117.673</v>
      </c>
    </row>
    <row r="21177" spans="1:4" hidden="1" x14ac:dyDescent="0.35">
      <c r="A21177" s="3" t="str">
        <f t="shared" si="331"/>
        <v>SEGA.L_44896</v>
      </c>
      <c r="B21177" t="s">
        <v>81</v>
      </c>
      <c r="C21177" s="1">
        <v>44896</v>
      </c>
      <c r="D21177">
        <v>95.778000000000006</v>
      </c>
    </row>
    <row r="21178" spans="1:4" hidden="1" x14ac:dyDescent="0.35">
      <c r="A21178" s="3" t="str">
        <f t="shared" si="331"/>
        <v>SHY_44896</v>
      </c>
      <c r="B21178" t="s">
        <v>82</v>
      </c>
      <c r="C21178" s="1">
        <v>44896</v>
      </c>
      <c r="D21178">
        <v>81.097999999999999</v>
      </c>
    </row>
    <row r="21179" spans="1:4" hidden="1" x14ac:dyDescent="0.35">
      <c r="A21179" s="3" t="str">
        <f t="shared" si="331"/>
        <v>SLV_44896</v>
      </c>
      <c r="B21179" t="s">
        <v>83</v>
      </c>
      <c r="C21179" s="1">
        <v>44896</v>
      </c>
      <c r="D21179">
        <v>20.98</v>
      </c>
    </row>
    <row r="21180" spans="1:4" hidden="1" x14ac:dyDescent="0.35">
      <c r="A21180" s="3" t="str">
        <f t="shared" si="331"/>
        <v>SPMV.L_44896</v>
      </c>
      <c r="B21180" t="s">
        <v>84</v>
      </c>
      <c r="C21180" s="1">
        <v>44896</v>
      </c>
      <c r="D21180">
        <v>77.819999999999993</v>
      </c>
    </row>
    <row r="21181" spans="1:4" hidden="1" x14ac:dyDescent="0.35">
      <c r="A21181" s="3" t="str">
        <f t="shared" si="331"/>
        <v>TLT_44896</v>
      </c>
      <c r="B21181" t="s">
        <v>85</v>
      </c>
      <c r="C21181" s="1">
        <v>44896</v>
      </c>
      <c r="D21181">
        <v>105.23399999999999</v>
      </c>
    </row>
    <row r="21182" spans="1:4" hidden="1" x14ac:dyDescent="0.35">
      <c r="A21182" s="3" t="str">
        <f t="shared" si="331"/>
        <v>UNH_44896</v>
      </c>
      <c r="B21182" t="s">
        <v>86</v>
      </c>
      <c r="C21182" s="1">
        <v>44896</v>
      </c>
      <c r="D21182">
        <v>535.26</v>
      </c>
    </row>
    <row r="21183" spans="1:4" hidden="1" x14ac:dyDescent="0.35">
      <c r="A21183" s="3" t="str">
        <f t="shared" si="331"/>
        <v>URI_44896</v>
      </c>
      <c r="B21183" t="s">
        <v>87</v>
      </c>
      <c r="C21183" s="1">
        <v>44896</v>
      </c>
      <c r="D21183">
        <v>355.25799999999998</v>
      </c>
    </row>
    <row r="21184" spans="1:4" hidden="1" x14ac:dyDescent="0.35">
      <c r="A21184" s="3" t="str">
        <f t="shared" si="331"/>
        <v>V_44896</v>
      </c>
      <c r="B21184" t="s">
        <v>88</v>
      </c>
      <c r="C21184" s="1">
        <v>44896</v>
      </c>
      <c r="D21184">
        <v>216.57599999999999</v>
      </c>
    </row>
    <row r="21185" spans="1:4" hidden="1" x14ac:dyDescent="0.35">
      <c r="A21185" s="3" t="str">
        <f t="shared" si="331"/>
        <v>VRSK_44896</v>
      </c>
      <c r="B21185" t="s">
        <v>89</v>
      </c>
      <c r="C21185" s="1">
        <v>44896</v>
      </c>
      <c r="D21185">
        <v>185.828</v>
      </c>
    </row>
    <row r="21186" spans="1:4" hidden="1" x14ac:dyDescent="0.35">
      <c r="A21186" s="3" t="str">
        <f t="shared" ref="A21186:A21249" si="332">CONCATENATE(B21186,"_",C21186)</f>
        <v>VXX_44896</v>
      </c>
      <c r="B21186" t="s">
        <v>90</v>
      </c>
      <c r="C21186" s="1">
        <v>44896</v>
      </c>
      <c r="D21186">
        <v>14.64</v>
      </c>
    </row>
    <row r="21187" spans="1:4" hidden="1" x14ac:dyDescent="0.35">
      <c r="A21187" s="3" t="str">
        <f t="shared" si="332"/>
        <v>WRK_44896</v>
      </c>
      <c r="B21187" t="s">
        <v>91</v>
      </c>
      <c r="C21187" s="1">
        <v>44896</v>
      </c>
      <c r="D21187">
        <v>37.701999999999998</v>
      </c>
    </row>
    <row r="21188" spans="1:4" hidden="1" x14ac:dyDescent="0.35">
      <c r="A21188" s="3" t="str">
        <f t="shared" si="332"/>
        <v>XLB_44896</v>
      </c>
      <c r="B21188" t="s">
        <v>92</v>
      </c>
      <c r="C21188" s="1">
        <v>44896</v>
      </c>
      <c r="D21188">
        <v>82.316999999999993</v>
      </c>
    </row>
    <row r="21189" spans="1:4" hidden="1" x14ac:dyDescent="0.35">
      <c r="A21189" s="3" t="str">
        <f t="shared" si="332"/>
        <v>XLC_44896</v>
      </c>
      <c r="B21189" t="s">
        <v>93</v>
      </c>
      <c r="C21189" s="1">
        <v>44896</v>
      </c>
      <c r="D21189">
        <v>51.683</v>
      </c>
    </row>
    <row r="21190" spans="1:4" hidden="1" x14ac:dyDescent="0.35">
      <c r="A21190" s="3" t="str">
        <f t="shared" si="332"/>
        <v>XLE_44896</v>
      </c>
      <c r="B21190" t="s">
        <v>94</v>
      </c>
      <c r="C21190" s="1">
        <v>44896</v>
      </c>
      <c r="D21190">
        <v>89.924000000000007</v>
      </c>
    </row>
    <row r="21191" spans="1:4" hidden="1" x14ac:dyDescent="0.35">
      <c r="A21191" s="3" t="str">
        <f t="shared" si="332"/>
        <v>XLF_44896</v>
      </c>
      <c r="B21191" t="s">
        <v>95</v>
      </c>
      <c r="C21191" s="1">
        <v>44896</v>
      </c>
      <c r="D21191">
        <v>35.875999999999998</v>
      </c>
    </row>
    <row r="21192" spans="1:4" hidden="1" x14ac:dyDescent="0.35">
      <c r="A21192" s="3" t="str">
        <f t="shared" si="332"/>
        <v>XLI_44896</v>
      </c>
      <c r="B21192" t="s">
        <v>96</v>
      </c>
      <c r="C21192" s="1">
        <v>44896</v>
      </c>
      <c r="D21192">
        <v>101.267</v>
      </c>
    </row>
    <row r="21193" spans="1:4" hidden="1" x14ac:dyDescent="0.35">
      <c r="A21193" s="3" t="str">
        <f t="shared" si="332"/>
        <v>XLK_44896</v>
      </c>
      <c r="B21193" t="s">
        <v>97</v>
      </c>
      <c r="C21193" s="1">
        <v>44896</v>
      </c>
      <c r="D21193">
        <v>135.76</v>
      </c>
    </row>
    <row r="21194" spans="1:4" hidden="1" x14ac:dyDescent="0.35">
      <c r="A21194" s="3" t="str">
        <f t="shared" si="332"/>
        <v>XLP_44896</v>
      </c>
      <c r="B21194" t="s">
        <v>98</v>
      </c>
      <c r="C21194" s="1">
        <v>44896</v>
      </c>
      <c r="D21194">
        <v>76.293000000000006</v>
      </c>
    </row>
    <row r="21195" spans="1:4" hidden="1" x14ac:dyDescent="0.35">
      <c r="A21195" s="3" t="str">
        <f t="shared" si="332"/>
        <v>XLU_44896</v>
      </c>
      <c r="B21195" t="s">
        <v>99</v>
      </c>
      <c r="C21195" s="1">
        <v>44896</v>
      </c>
      <c r="D21195">
        <v>70.790000000000006</v>
      </c>
    </row>
    <row r="21196" spans="1:4" hidden="1" x14ac:dyDescent="0.35">
      <c r="A21196" s="3" t="str">
        <f t="shared" si="332"/>
        <v>XLV_44896</v>
      </c>
      <c r="B21196" t="s">
        <v>100</v>
      </c>
      <c r="C21196" s="1">
        <v>44896</v>
      </c>
      <c r="D21196">
        <v>138.84800000000001</v>
      </c>
    </row>
    <row r="21197" spans="1:4" hidden="1" x14ac:dyDescent="0.35">
      <c r="A21197" s="3" t="str">
        <f t="shared" si="332"/>
        <v>XLY_44896</v>
      </c>
      <c r="B21197" t="s">
        <v>101</v>
      </c>
      <c r="C21197" s="1">
        <v>44896</v>
      </c>
      <c r="D21197">
        <v>145.751</v>
      </c>
    </row>
    <row r="21198" spans="1:4" hidden="1" x14ac:dyDescent="0.35">
      <c r="A21198" s="3" t="str">
        <f t="shared" si="332"/>
        <v>XOM_44896</v>
      </c>
      <c r="B21198" t="s">
        <v>102</v>
      </c>
      <c r="C21198" s="1">
        <v>44896</v>
      </c>
      <c r="D21198">
        <v>109.95399999999999</v>
      </c>
    </row>
    <row r="21199" spans="1:4" hidden="1" x14ac:dyDescent="0.35">
      <c r="A21199" s="3" t="str">
        <f t="shared" si="332"/>
        <v>ABBV_44897</v>
      </c>
      <c r="B21199" t="s">
        <v>3</v>
      </c>
      <c r="C21199" s="1">
        <v>44897</v>
      </c>
      <c r="D21199">
        <v>162.119</v>
      </c>
    </row>
    <row r="21200" spans="1:4" hidden="1" x14ac:dyDescent="0.35">
      <c r="A21200" s="3" t="str">
        <f t="shared" si="332"/>
        <v>ACN_44897</v>
      </c>
      <c r="B21200" t="s">
        <v>4</v>
      </c>
      <c r="C21200" s="1">
        <v>44897</v>
      </c>
      <c r="D21200">
        <v>298.90699999999998</v>
      </c>
    </row>
    <row r="21201" spans="1:4" hidden="1" x14ac:dyDescent="0.35">
      <c r="A21201" s="3" t="str">
        <f t="shared" si="332"/>
        <v>AEP_44897</v>
      </c>
      <c r="B21201" t="s">
        <v>5</v>
      </c>
      <c r="C21201" s="1">
        <v>44897</v>
      </c>
      <c r="D21201">
        <v>94.245999999999995</v>
      </c>
    </row>
    <row r="21202" spans="1:4" hidden="1" x14ac:dyDescent="0.35">
      <c r="A21202" s="3" t="str">
        <f t="shared" si="332"/>
        <v>AIZ_44897</v>
      </c>
      <c r="B21202" t="s">
        <v>6</v>
      </c>
      <c r="C21202" s="1">
        <v>44897</v>
      </c>
      <c r="D21202">
        <v>128.47999999999999</v>
      </c>
    </row>
    <row r="21203" spans="1:4" hidden="1" x14ac:dyDescent="0.35">
      <c r="A21203" s="3" t="str">
        <f t="shared" si="332"/>
        <v>ALLE_44897</v>
      </c>
      <c r="B21203" t="s">
        <v>7</v>
      </c>
      <c r="C21203" s="1">
        <v>44897</v>
      </c>
      <c r="D21203">
        <v>114.092</v>
      </c>
    </row>
    <row r="21204" spans="1:4" hidden="1" x14ac:dyDescent="0.35">
      <c r="A21204" s="3" t="str">
        <f t="shared" si="332"/>
        <v>AMAT_44897</v>
      </c>
      <c r="B21204" t="s">
        <v>8</v>
      </c>
      <c r="C21204" s="1">
        <v>44897</v>
      </c>
      <c r="D21204">
        <v>106.71</v>
      </c>
    </row>
    <row r="21205" spans="1:4" hidden="1" x14ac:dyDescent="0.35">
      <c r="A21205" s="3" t="str">
        <f t="shared" si="332"/>
        <v>AMP_44897</v>
      </c>
      <c r="B21205" t="s">
        <v>9</v>
      </c>
      <c r="C21205" s="1">
        <v>44897</v>
      </c>
      <c r="D21205">
        <v>329.01</v>
      </c>
    </row>
    <row r="21206" spans="1:4" hidden="1" x14ac:dyDescent="0.35">
      <c r="A21206" s="3" t="str">
        <f t="shared" si="332"/>
        <v>AMZN_44897</v>
      </c>
      <c r="B21206" t="s">
        <v>10</v>
      </c>
      <c r="C21206" s="1">
        <v>44897</v>
      </c>
      <c r="D21206">
        <v>94.13</v>
      </c>
    </row>
    <row r="21207" spans="1:4" hidden="1" x14ac:dyDescent="0.35">
      <c r="A21207" s="3" t="str">
        <f t="shared" si="332"/>
        <v>AVB_44897</v>
      </c>
      <c r="B21207" t="s">
        <v>11</v>
      </c>
      <c r="C21207" s="1">
        <v>44897</v>
      </c>
      <c r="D21207">
        <v>170.86699999999999</v>
      </c>
    </row>
    <row r="21208" spans="1:4" hidden="1" x14ac:dyDescent="0.35">
      <c r="A21208" s="3" t="str">
        <f t="shared" si="332"/>
        <v>AVY_44897</v>
      </c>
      <c r="B21208" t="s">
        <v>12</v>
      </c>
      <c r="C21208" s="1">
        <v>44897</v>
      </c>
      <c r="D21208">
        <v>191.845</v>
      </c>
    </row>
    <row r="21209" spans="1:4" hidden="1" x14ac:dyDescent="0.35">
      <c r="A21209" s="3" t="str">
        <f t="shared" si="332"/>
        <v>AXP_44897</v>
      </c>
      <c r="B21209" t="s">
        <v>13</v>
      </c>
      <c r="C21209" s="1">
        <v>44897</v>
      </c>
      <c r="D21209">
        <v>156.208</v>
      </c>
    </row>
    <row r="21210" spans="1:4" hidden="1" x14ac:dyDescent="0.35">
      <c r="A21210" s="3" t="str">
        <f t="shared" si="332"/>
        <v>BDX_44897</v>
      </c>
      <c r="B21210" t="s">
        <v>14</v>
      </c>
      <c r="C21210" s="1">
        <v>44897</v>
      </c>
      <c r="D21210">
        <v>251.44800000000001</v>
      </c>
    </row>
    <row r="21211" spans="1:4" hidden="1" x14ac:dyDescent="0.35">
      <c r="A21211" s="3" t="str">
        <f t="shared" si="332"/>
        <v>BF-B_44897</v>
      </c>
      <c r="B21211" t="s">
        <v>15</v>
      </c>
      <c r="C21211" s="1">
        <v>44897</v>
      </c>
      <c r="D21211">
        <v>74.510000000000005</v>
      </c>
    </row>
    <row r="21212" spans="1:4" hidden="1" x14ac:dyDescent="0.35">
      <c r="A21212" s="3" t="str">
        <f t="shared" si="332"/>
        <v>BMY_44897</v>
      </c>
      <c r="B21212" t="s">
        <v>16</v>
      </c>
      <c r="C21212" s="1">
        <v>44897</v>
      </c>
      <c r="D21212">
        <v>80.492999999999995</v>
      </c>
    </row>
    <row r="21213" spans="1:4" hidden="1" x14ac:dyDescent="0.35">
      <c r="A21213" s="3" t="str">
        <f t="shared" si="332"/>
        <v>BR_44897</v>
      </c>
      <c r="B21213" t="s">
        <v>17</v>
      </c>
      <c r="C21213" s="1">
        <v>44897</v>
      </c>
      <c r="D21213">
        <v>148.24600000000001</v>
      </c>
    </row>
    <row r="21214" spans="1:4" hidden="1" x14ac:dyDescent="0.35">
      <c r="A21214" s="3" t="str">
        <f t="shared" si="332"/>
        <v>CARR_44897</v>
      </c>
      <c r="B21214" t="s">
        <v>18</v>
      </c>
      <c r="C21214" s="1">
        <v>44897</v>
      </c>
      <c r="D21214">
        <v>44.48</v>
      </c>
    </row>
    <row r="21215" spans="1:4" hidden="1" x14ac:dyDescent="0.35">
      <c r="A21215" s="3" t="str">
        <f t="shared" si="332"/>
        <v>CDW_44897</v>
      </c>
      <c r="B21215" t="s">
        <v>19</v>
      </c>
      <c r="C21215" s="1">
        <v>44897</v>
      </c>
      <c r="D21215">
        <v>190.02</v>
      </c>
    </row>
    <row r="21216" spans="1:4" hidden="1" x14ac:dyDescent="0.35">
      <c r="A21216" s="3" t="str">
        <f t="shared" si="332"/>
        <v>CE_44897</v>
      </c>
      <c r="B21216" t="s">
        <v>20</v>
      </c>
      <c r="C21216" s="1">
        <v>44897</v>
      </c>
      <c r="D21216">
        <v>108.48</v>
      </c>
    </row>
    <row r="21217" spans="1:4" hidden="1" x14ac:dyDescent="0.35">
      <c r="A21217" s="3" t="str">
        <f t="shared" si="332"/>
        <v>CHTR_44897</v>
      </c>
      <c r="B21217" t="s">
        <v>21</v>
      </c>
      <c r="C21217" s="1">
        <v>44897</v>
      </c>
      <c r="D21217">
        <v>392.69</v>
      </c>
    </row>
    <row r="21218" spans="1:4" hidden="1" x14ac:dyDescent="0.35">
      <c r="A21218" s="3" t="str">
        <f t="shared" si="332"/>
        <v>CNC_44897</v>
      </c>
      <c r="B21218" t="s">
        <v>22</v>
      </c>
      <c r="C21218" s="1">
        <v>44897</v>
      </c>
      <c r="D21218">
        <v>85.79</v>
      </c>
    </row>
    <row r="21219" spans="1:4" hidden="1" x14ac:dyDescent="0.35">
      <c r="A21219" s="3" t="str">
        <f t="shared" si="332"/>
        <v>CNP_44897</v>
      </c>
      <c r="B21219" t="s">
        <v>23</v>
      </c>
      <c r="C21219" s="1">
        <v>44897</v>
      </c>
      <c r="D21219">
        <v>30.471</v>
      </c>
    </row>
    <row r="21220" spans="1:4" hidden="1" x14ac:dyDescent="0.35">
      <c r="A21220" s="3" t="str">
        <f t="shared" si="332"/>
        <v>COP_44897</v>
      </c>
      <c r="B21220" t="s">
        <v>24</v>
      </c>
      <c r="C21220" s="1">
        <v>44897</v>
      </c>
      <c r="D21220">
        <v>120.884</v>
      </c>
    </row>
    <row r="21221" spans="1:4" hidden="1" x14ac:dyDescent="0.35">
      <c r="A21221" s="3" t="str">
        <f t="shared" si="332"/>
        <v>CTAS_44897</v>
      </c>
      <c r="B21221" t="s">
        <v>25</v>
      </c>
      <c r="C21221" s="1">
        <v>44897</v>
      </c>
      <c r="D21221">
        <v>461.34300000000002</v>
      </c>
    </row>
    <row r="21222" spans="1:4" hidden="1" x14ac:dyDescent="0.35">
      <c r="A21222" s="3" t="str">
        <f t="shared" si="332"/>
        <v>CZR_44897</v>
      </c>
      <c r="B21222" t="s">
        <v>26</v>
      </c>
      <c r="C21222" s="1">
        <v>44897</v>
      </c>
      <c r="D21222">
        <v>51.38</v>
      </c>
    </row>
    <row r="21223" spans="1:4" hidden="1" x14ac:dyDescent="0.35">
      <c r="A21223" s="3" t="str">
        <f t="shared" si="332"/>
        <v>DG_44897</v>
      </c>
      <c r="B21223" t="s">
        <v>27</v>
      </c>
      <c r="C21223" s="1">
        <v>44897</v>
      </c>
      <c r="D21223">
        <v>243.41900000000001</v>
      </c>
    </row>
    <row r="21224" spans="1:4" hidden="1" x14ac:dyDescent="0.35">
      <c r="A21224" s="3" t="str">
        <f t="shared" si="332"/>
        <v>DPZ_44897</v>
      </c>
      <c r="B21224" t="s">
        <v>28</v>
      </c>
      <c r="C21224" s="1">
        <v>44897</v>
      </c>
      <c r="D21224">
        <v>381.596</v>
      </c>
    </row>
    <row r="21225" spans="1:4" hidden="1" x14ac:dyDescent="0.35">
      <c r="A21225" s="3" t="str">
        <f t="shared" si="332"/>
        <v>DXC_44897</v>
      </c>
      <c r="B21225" t="s">
        <v>30</v>
      </c>
      <c r="C21225" s="1">
        <v>44897</v>
      </c>
      <c r="D21225">
        <v>28.86</v>
      </c>
    </row>
    <row r="21226" spans="1:4" hidden="1" x14ac:dyDescent="0.35">
      <c r="A21226" s="3" t="str">
        <f t="shared" si="332"/>
        <v>EWA_44897</v>
      </c>
      <c r="B21226" t="s">
        <v>31</v>
      </c>
      <c r="C21226" s="1">
        <v>44897</v>
      </c>
      <c r="D21226">
        <v>23.202000000000002</v>
      </c>
    </row>
    <row r="21227" spans="1:4" hidden="1" x14ac:dyDescent="0.35">
      <c r="A21227" s="3" t="str">
        <f t="shared" si="332"/>
        <v>EWC_44897</v>
      </c>
      <c r="B21227" t="s">
        <v>32</v>
      </c>
      <c r="C21227" s="1">
        <v>44897</v>
      </c>
      <c r="D21227">
        <v>34.691000000000003</v>
      </c>
    </row>
    <row r="21228" spans="1:4" hidden="1" x14ac:dyDescent="0.35">
      <c r="A21228" s="3" t="str">
        <f t="shared" si="332"/>
        <v>EWG_44897</v>
      </c>
      <c r="B21228" t="s">
        <v>33</v>
      </c>
      <c r="C21228" s="1">
        <v>44897</v>
      </c>
      <c r="D21228">
        <v>25.731000000000002</v>
      </c>
    </row>
    <row r="21229" spans="1:4" hidden="1" x14ac:dyDescent="0.35">
      <c r="A21229" s="3" t="str">
        <f t="shared" si="332"/>
        <v>EWH_44897</v>
      </c>
      <c r="B21229" t="s">
        <v>34</v>
      </c>
      <c r="C21229" s="1">
        <v>44897</v>
      </c>
      <c r="D21229">
        <v>20.13</v>
      </c>
    </row>
    <row r="21230" spans="1:4" hidden="1" x14ac:dyDescent="0.35">
      <c r="A21230" s="3" t="str">
        <f t="shared" si="332"/>
        <v>EWJ_44897</v>
      </c>
      <c r="B21230" t="s">
        <v>35</v>
      </c>
      <c r="C21230" s="1">
        <v>44897</v>
      </c>
      <c r="D21230">
        <v>55.804000000000002</v>
      </c>
    </row>
    <row r="21231" spans="1:4" hidden="1" x14ac:dyDescent="0.35">
      <c r="A21231" s="3" t="str">
        <f t="shared" si="332"/>
        <v>EWL_44897</v>
      </c>
      <c r="B21231" t="s">
        <v>36</v>
      </c>
      <c r="C21231" s="1">
        <v>44897</v>
      </c>
      <c r="D21231">
        <v>43.4</v>
      </c>
    </row>
    <row r="21232" spans="1:4" hidden="1" x14ac:dyDescent="0.35">
      <c r="A21232" s="3" t="str">
        <f t="shared" si="332"/>
        <v>EWQ_44897</v>
      </c>
      <c r="B21232" t="s">
        <v>37</v>
      </c>
      <c r="C21232" s="1">
        <v>44897</v>
      </c>
      <c r="D21232">
        <v>33.956000000000003</v>
      </c>
    </row>
    <row r="21233" spans="1:4" hidden="1" x14ac:dyDescent="0.35">
      <c r="A21233" s="3" t="str">
        <f t="shared" si="332"/>
        <v>EWT_44897</v>
      </c>
      <c r="B21233" t="s">
        <v>38</v>
      </c>
      <c r="C21233" s="1">
        <v>44897</v>
      </c>
      <c r="D21233">
        <v>42.932000000000002</v>
      </c>
    </row>
    <row r="21234" spans="1:4" hidden="1" x14ac:dyDescent="0.35">
      <c r="A21234" s="3" t="str">
        <f t="shared" si="332"/>
        <v>EWU_44897</v>
      </c>
      <c r="B21234" t="s">
        <v>39</v>
      </c>
      <c r="C21234" s="1">
        <v>44897</v>
      </c>
      <c r="D21234">
        <v>31.423999999999999</v>
      </c>
    </row>
    <row r="21235" spans="1:4" hidden="1" x14ac:dyDescent="0.35">
      <c r="A21235" s="3" t="str">
        <f t="shared" si="332"/>
        <v>EWY_44897</v>
      </c>
      <c r="B21235" t="s">
        <v>40</v>
      </c>
      <c r="C21235" s="1">
        <v>44897</v>
      </c>
      <c r="D21235">
        <v>58.728000000000002</v>
      </c>
    </row>
    <row r="21236" spans="1:4" hidden="1" x14ac:dyDescent="0.35">
      <c r="A21236" s="3" t="str">
        <f t="shared" si="332"/>
        <v>EWZ_44897</v>
      </c>
      <c r="B21236" t="s">
        <v>41</v>
      </c>
      <c r="C21236" s="1">
        <v>44897</v>
      </c>
      <c r="D21236">
        <v>29.146000000000001</v>
      </c>
    </row>
    <row r="21237" spans="1:4" hidden="1" x14ac:dyDescent="0.35">
      <c r="A21237" s="3" t="str">
        <f t="shared" si="332"/>
        <v>FTV_44897</v>
      </c>
      <c r="B21237" t="s">
        <v>43</v>
      </c>
      <c r="C21237" s="1">
        <v>44897</v>
      </c>
      <c r="D21237">
        <v>68.239999999999995</v>
      </c>
    </row>
    <row r="21238" spans="1:4" hidden="1" x14ac:dyDescent="0.35">
      <c r="A21238" s="3" t="str">
        <f t="shared" si="332"/>
        <v>GOOG_44897</v>
      </c>
      <c r="B21238" t="s">
        <v>44</v>
      </c>
      <c r="C21238" s="1">
        <v>44897</v>
      </c>
      <c r="D21238">
        <v>100.83</v>
      </c>
    </row>
    <row r="21239" spans="1:4" hidden="1" x14ac:dyDescent="0.35">
      <c r="A21239" s="3" t="str">
        <f t="shared" si="332"/>
        <v>GPC_44897</v>
      </c>
      <c r="B21239" t="s">
        <v>45</v>
      </c>
      <c r="C21239" s="1">
        <v>44897</v>
      </c>
      <c r="D21239">
        <v>187.28</v>
      </c>
    </row>
    <row r="21240" spans="1:4" hidden="1" x14ac:dyDescent="0.35">
      <c r="A21240" s="3" t="str">
        <f t="shared" si="332"/>
        <v>GSG_44897</v>
      </c>
      <c r="B21240" t="s">
        <v>46</v>
      </c>
      <c r="C21240" s="1">
        <v>44897</v>
      </c>
      <c r="D21240">
        <v>21.21</v>
      </c>
    </row>
    <row r="21241" spans="1:4" hidden="1" x14ac:dyDescent="0.35">
      <c r="A21241" s="3" t="str">
        <f t="shared" si="332"/>
        <v>HIG_44897</v>
      </c>
      <c r="B21241" t="s">
        <v>47</v>
      </c>
      <c r="C21241" s="1">
        <v>44897</v>
      </c>
      <c r="D21241">
        <v>75.84</v>
      </c>
    </row>
    <row r="21242" spans="1:4" hidden="1" x14ac:dyDescent="0.35">
      <c r="A21242" s="3" t="str">
        <f t="shared" si="332"/>
        <v>HIGH.L_44897</v>
      </c>
      <c r="B21242" t="s">
        <v>48</v>
      </c>
      <c r="C21242" s="1">
        <v>44897</v>
      </c>
      <c r="D21242">
        <v>5.0919999999999996</v>
      </c>
    </row>
    <row r="21243" spans="1:4" hidden="1" x14ac:dyDescent="0.35">
      <c r="A21243" s="3" t="str">
        <f t="shared" si="332"/>
        <v>HST_44897</v>
      </c>
      <c r="B21243" t="s">
        <v>49</v>
      </c>
      <c r="C21243" s="1">
        <v>44897</v>
      </c>
      <c r="D21243">
        <v>18.428999999999998</v>
      </c>
    </row>
    <row r="21244" spans="1:4" hidden="1" x14ac:dyDescent="0.35">
      <c r="A21244" s="3" t="str">
        <f t="shared" si="332"/>
        <v>HYG_44897</v>
      </c>
      <c r="B21244" t="s">
        <v>50</v>
      </c>
      <c r="C21244" s="1">
        <v>44897</v>
      </c>
      <c r="D21244">
        <v>74.801000000000002</v>
      </c>
    </row>
    <row r="21245" spans="1:4" hidden="1" x14ac:dyDescent="0.35">
      <c r="A21245" s="3" t="str">
        <f t="shared" si="332"/>
        <v>IAU_44897</v>
      </c>
      <c r="B21245" t="s">
        <v>51</v>
      </c>
      <c r="C21245" s="1">
        <v>44897</v>
      </c>
      <c r="D21245">
        <v>34.119999999999997</v>
      </c>
    </row>
    <row r="21246" spans="1:4" hidden="1" x14ac:dyDescent="0.35">
      <c r="A21246" s="3" t="str">
        <f t="shared" si="332"/>
        <v>ICLN_44897</v>
      </c>
      <c r="B21246" t="s">
        <v>52</v>
      </c>
      <c r="C21246" s="1">
        <v>44897</v>
      </c>
      <c r="D21246">
        <v>21.233000000000001</v>
      </c>
    </row>
    <row r="21247" spans="1:4" hidden="1" x14ac:dyDescent="0.35">
      <c r="A21247" s="3" t="str">
        <f t="shared" si="332"/>
        <v>IEAA.L_44897</v>
      </c>
      <c r="B21247" t="s">
        <v>53</v>
      </c>
      <c r="C21247" s="1">
        <v>44897</v>
      </c>
      <c r="D21247">
        <v>4.7439999999999998</v>
      </c>
    </row>
    <row r="21248" spans="1:4" hidden="1" x14ac:dyDescent="0.35">
      <c r="A21248" s="3" t="str">
        <f t="shared" si="332"/>
        <v>IEF_44897</v>
      </c>
      <c r="B21248" t="s">
        <v>54</v>
      </c>
      <c r="C21248" s="1">
        <v>44897</v>
      </c>
      <c r="D21248">
        <v>98.278000000000006</v>
      </c>
    </row>
    <row r="21249" spans="1:4" hidden="1" x14ac:dyDescent="0.35">
      <c r="A21249" s="3" t="str">
        <f t="shared" si="332"/>
        <v>IEFM.L_44897</v>
      </c>
      <c r="B21249" t="s">
        <v>55</v>
      </c>
      <c r="C21249" s="1">
        <v>44897</v>
      </c>
      <c r="D21249">
        <v>744.05</v>
      </c>
    </row>
    <row r="21250" spans="1:4" hidden="1" x14ac:dyDescent="0.35">
      <c r="A21250" s="3" t="str">
        <f t="shared" ref="A21250:A21313" si="333">CONCATENATE(B21250,"_",C21250)</f>
        <v>IEMG_44897</v>
      </c>
      <c r="B21250" t="s">
        <v>56</v>
      </c>
      <c r="C21250" s="1">
        <v>44897</v>
      </c>
      <c r="D21250">
        <v>48.01</v>
      </c>
    </row>
    <row r="21251" spans="1:4" hidden="1" x14ac:dyDescent="0.35">
      <c r="A21251" s="3" t="str">
        <f t="shared" si="333"/>
        <v>IEUS_44897</v>
      </c>
      <c r="B21251" t="s">
        <v>57</v>
      </c>
      <c r="C21251" s="1">
        <v>44897</v>
      </c>
      <c r="D21251">
        <v>51.081000000000003</v>
      </c>
    </row>
    <row r="21252" spans="1:4" hidden="1" x14ac:dyDescent="0.35">
      <c r="A21252" s="3" t="str">
        <f t="shared" si="333"/>
        <v>IEVL.L_44897</v>
      </c>
      <c r="B21252" t="s">
        <v>58</v>
      </c>
      <c r="C21252" s="1">
        <v>44897</v>
      </c>
      <c r="D21252">
        <v>7.2320000000000002</v>
      </c>
    </row>
    <row r="21253" spans="1:4" hidden="1" x14ac:dyDescent="0.35">
      <c r="A21253" s="3" t="str">
        <f t="shared" si="333"/>
        <v>IGF_44897</v>
      </c>
      <c r="B21253" t="s">
        <v>59</v>
      </c>
      <c r="C21253" s="1">
        <v>44897</v>
      </c>
      <c r="D21253">
        <v>47.32</v>
      </c>
    </row>
    <row r="21254" spans="1:4" hidden="1" x14ac:dyDescent="0.35">
      <c r="A21254" s="3" t="str">
        <f t="shared" si="333"/>
        <v>INDA_44897</v>
      </c>
      <c r="B21254" t="s">
        <v>60</v>
      </c>
      <c r="C21254" s="1">
        <v>44897</v>
      </c>
      <c r="D21254">
        <v>44</v>
      </c>
    </row>
    <row r="21255" spans="1:4" hidden="1" x14ac:dyDescent="0.35">
      <c r="A21255" s="3" t="str">
        <f t="shared" si="333"/>
        <v>IUMO.L_44897</v>
      </c>
      <c r="B21255" t="s">
        <v>61</v>
      </c>
      <c r="C21255" s="1">
        <v>44897</v>
      </c>
      <c r="D21255">
        <v>10.61</v>
      </c>
    </row>
    <row r="21256" spans="1:4" hidden="1" x14ac:dyDescent="0.35">
      <c r="A21256" s="3" t="str">
        <f t="shared" si="333"/>
        <v>IUVL.L_44897</v>
      </c>
      <c r="B21256" t="s">
        <v>62</v>
      </c>
      <c r="C21256" s="1">
        <v>44897</v>
      </c>
      <c r="D21256">
        <v>8.5239999999999991</v>
      </c>
    </row>
    <row r="21257" spans="1:4" hidden="1" x14ac:dyDescent="0.35">
      <c r="A21257" s="3" t="str">
        <f t="shared" si="333"/>
        <v>IVV_44897</v>
      </c>
      <c r="B21257" t="s">
        <v>63</v>
      </c>
      <c r="C21257" s="1">
        <v>44897</v>
      </c>
      <c r="D21257">
        <v>406.95100000000002</v>
      </c>
    </row>
    <row r="21258" spans="1:4" hidden="1" x14ac:dyDescent="0.35">
      <c r="A21258" s="3" t="str">
        <f t="shared" si="333"/>
        <v>IWM_44897</v>
      </c>
      <c r="B21258" t="s">
        <v>64</v>
      </c>
      <c r="C21258" s="1">
        <v>44897</v>
      </c>
      <c r="D21258">
        <v>187.18700000000001</v>
      </c>
    </row>
    <row r="21259" spans="1:4" hidden="1" x14ac:dyDescent="0.35">
      <c r="A21259" s="3" t="str">
        <f t="shared" si="333"/>
        <v>IXN_44897</v>
      </c>
      <c r="B21259" t="s">
        <v>65</v>
      </c>
      <c r="C21259" s="1">
        <v>44897</v>
      </c>
      <c r="D21259">
        <v>48.72</v>
      </c>
    </row>
    <row r="21260" spans="1:4" hidden="1" x14ac:dyDescent="0.35">
      <c r="A21260" s="3" t="str">
        <f t="shared" si="333"/>
        <v>JPEA.L_44897</v>
      </c>
      <c r="B21260" t="s">
        <v>66</v>
      </c>
      <c r="C21260" s="1">
        <v>44897</v>
      </c>
      <c r="D21260">
        <v>4.9720000000000004</v>
      </c>
    </row>
    <row r="21261" spans="1:4" hidden="1" x14ac:dyDescent="0.35">
      <c r="A21261" s="3" t="str">
        <f t="shared" si="333"/>
        <v>JPM_44897</v>
      </c>
      <c r="B21261" t="s">
        <v>67</v>
      </c>
      <c r="C21261" s="1">
        <v>44897</v>
      </c>
      <c r="D21261">
        <v>134.16900000000001</v>
      </c>
    </row>
    <row r="21262" spans="1:4" hidden="1" x14ac:dyDescent="0.35">
      <c r="A21262" s="3" t="str">
        <f t="shared" si="333"/>
        <v>KR_44897</v>
      </c>
      <c r="B21262" t="s">
        <v>68</v>
      </c>
      <c r="C21262" s="1">
        <v>44897</v>
      </c>
      <c r="D21262">
        <v>47.293999999999997</v>
      </c>
    </row>
    <row r="21263" spans="1:4" hidden="1" x14ac:dyDescent="0.35">
      <c r="A21263" s="3" t="str">
        <f t="shared" si="333"/>
        <v>LQD_44897</v>
      </c>
      <c r="B21263" t="s">
        <v>69</v>
      </c>
      <c r="C21263" s="1">
        <v>44897</v>
      </c>
      <c r="D21263">
        <v>108.753</v>
      </c>
    </row>
    <row r="21264" spans="1:4" hidden="1" x14ac:dyDescent="0.35">
      <c r="A21264" s="3" t="str">
        <f t="shared" si="333"/>
        <v>MCHI_44897</v>
      </c>
      <c r="B21264" t="s">
        <v>70</v>
      </c>
      <c r="C21264" s="1">
        <v>44897</v>
      </c>
      <c r="D21264">
        <v>47.057000000000002</v>
      </c>
    </row>
    <row r="21265" spans="1:4" hidden="1" x14ac:dyDescent="0.35">
      <c r="A21265" s="3" t="str">
        <f t="shared" si="333"/>
        <v>META_44897</v>
      </c>
      <c r="B21265" t="s">
        <v>144</v>
      </c>
      <c r="C21265" s="1">
        <v>44897</v>
      </c>
      <c r="D21265">
        <v>123.49</v>
      </c>
    </row>
    <row r="21266" spans="1:4" hidden="1" x14ac:dyDescent="0.35">
      <c r="A21266" s="3" t="str">
        <f t="shared" si="333"/>
        <v>MVEU.L_44897</v>
      </c>
      <c r="B21266" t="s">
        <v>71</v>
      </c>
      <c r="C21266" s="1">
        <v>44897</v>
      </c>
      <c r="D21266">
        <v>51.06</v>
      </c>
    </row>
    <row r="21267" spans="1:4" hidden="1" x14ac:dyDescent="0.35">
      <c r="A21267" s="3" t="str">
        <f t="shared" si="333"/>
        <v>OGN_44897</v>
      </c>
      <c r="B21267" t="s">
        <v>72</v>
      </c>
      <c r="C21267" s="1">
        <v>44897</v>
      </c>
      <c r="D21267">
        <v>26.72</v>
      </c>
    </row>
    <row r="21268" spans="1:4" hidden="1" x14ac:dyDescent="0.35">
      <c r="A21268" s="3" t="str">
        <f t="shared" si="333"/>
        <v>PG_44897</v>
      </c>
      <c r="B21268" t="s">
        <v>73</v>
      </c>
      <c r="C21268" s="1">
        <v>44897</v>
      </c>
      <c r="D21268">
        <v>149.66999999999999</v>
      </c>
    </row>
    <row r="21269" spans="1:4" hidden="1" x14ac:dyDescent="0.35">
      <c r="A21269" s="3" t="str">
        <f t="shared" si="333"/>
        <v>PPL_44897</v>
      </c>
      <c r="B21269" t="s">
        <v>74</v>
      </c>
      <c r="C21269" s="1">
        <v>44897</v>
      </c>
      <c r="D21269">
        <v>28.952999999999999</v>
      </c>
    </row>
    <row r="21270" spans="1:4" hidden="1" x14ac:dyDescent="0.35">
      <c r="A21270" s="3" t="str">
        <f t="shared" si="333"/>
        <v>PRU_44897</v>
      </c>
      <c r="B21270" t="s">
        <v>75</v>
      </c>
      <c r="C21270" s="1">
        <v>44897</v>
      </c>
      <c r="D21270">
        <v>107.68</v>
      </c>
    </row>
    <row r="21271" spans="1:4" hidden="1" x14ac:dyDescent="0.35">
      <c r="A21271" s="3" t="str">
        <f t="shared" si="333"/>
        <v>PYPL_44897</v>
      </c>
      <c r="B21271" t="s">
        <v>76</v>
      </c>
      <c r="C21271" s="1">
        <v>44897</v>
      </c>
      <c r="D21271">
        <v>74.66</v>
      </c>
    </row>
    <row r="21272" spans="1:4" hidden="1" x14ac:dyDescent="0.35">
      <c r="A21272" s="3" t="str">
        <f t="shared" si="333"/>
        <v>RE_44897</v>
      </c>
      <c r="B21272" t="s">
        <v>77</v>
      </c>
      <c r="C21272" s="1">
        <v>44897</v>
      </c>
      <c r="D21272">
        <v>333.47</v>
      </c>
    </row>
    <row r="21273" spans="1:4" hidden="1" x14ac:dyDescent="0.35">
      <c r="A21273" s="3" t="str">
        <f t="shared" si="333"/>
        <v>REET_44897</v>
      </c>
      <c r="B21273" t="s">
        <v>78</v>
      </c>
      <c r="C21273" s="1">
        <v>44897</v>
      </c>
      <c r="D21273">
        <v>23.54</v>
      </c>
    </row>
    <row r="21274" spans="1:4" hidden="1" x14ac:dyDescent="0.35">
      <c r="A21274" s="3" t="str">
        <f t="shared" si="333"/>
        <v>ROL_44897</v>
      </c>
      <c r="B21274" t="s">
        <v>79</v>
      </c>
      <c r="C21274" s="1">
        <v>44897</v>
      </c>
      <c r="D21274">
        <v>40.332000000000001</v>
      </c>
    </row>
    <row r="21275" spans="1:4" hidden="1" x14ac:dyDescent="0.35">
      <c r="A21275" s="3" t="str">
        <f t="shared" si="333"/>
        <v>ROST_44897</v>
      </c>
      <c r="B21275" t="s">
        <v>80</v>
      </c>
      <c r="C21275" s="1">
        <v>44897</v>
      </c>
      <c r="D21275">
        <v>118.69</v>
      </c>
    </row>
    <row r="21276" spans="1:4" hidden="1" x14ac:dyDescent="0.35">
      <c r="A21276" s="3" t="str">
        <f t="shared" si="333"/>
        <v>SEGA.L_44897</v>
      </c>
      <c r="B21276" t="s">
        <v>81</v>
      </c>
      <c r="C21276" s="1">
        <v>44897</v>
      </c>
      <c r="D21276">
        <v>95.588999999999999</v>
      </c>
    </row>
    <row r="21277" spans="1:4" hidden="1" x14ac:dyDescent="0.35">
      <c r="A21277" s="3" t="str">
        <f t="shared" si="333"/>
        <v>SHY_44897</v>
      </c>
      <c r="B21277" t="s">
        <v>82</v>
      </c>
      <c r="C21277" s="1">
        <v>44897</v>
      </c>
      <c r="D21277">
        <v>81.078000000000003</v>
      </c>
    </row>
    <row r="21278" spans="1:4" hidden="1" x14ac:dyDescent="0.35">
      <c r="A21278" s="3" t="str">
        <f t="shared" si="333"/>
        <v>SLV_44897</v>
      </c>
      <c r="B21278" t="s">
        <v>83</v>
      </c>
      <c r="C21278" s="1">
        <v>44897</v>
      </c>
      <c r="D21278">
        <v>21.29</v>
      </c>
    </row>
    <row r="21279" spans="1:4" hidden="1" x14ac:dyDescent="0.35">
      <c r="A21279" s="3" t="str">
        <f t="shared" si="333"/>
        <v>SPMV.L_44897</v>
      </c>
      <c r="B21279" t="s">
        <v>84</v>
      </c>
      <c r="C21279" s="1">
        <v>44897</v>
      </c>
      <c r="D21279">
        <v>77.5</v>
      </c>
    </row>
    <row r="21280" spans="1:4" hidden="1" x14ac:dyDescent="0.35">
      <c r="A21280" s="3" t="str">
        <f t="shared" si="333"/>
        <v>TLT_44897</v>
      </c>
      <c r="B21280" t="s">
        <v>85</v>
      </c>
      <c r="C21280" s="1">
        <v>44897</v>
      </c>
      <c r="D21280">
        <v>106.557</v>
      </c>
    </row>
    <row r="21281" spans="1:4" hidden="1" x14ac:dyDescent="0.35">
      <c r="A21281" s="3" t="str">
        <f t="shared" si="333"/>
        <v>UNH_44897</v>
      </c>
      <c r="B21281" t="s">
        <v>86</v>
      </c>
      <c r="C21281" s="1">
        <v>44897</v>
      </c>
      <c r="D21281">
        <v>536.16</v>
      </c>
    </row>
    <row r="21282" spans="1:4" hidden="1" x14ac:dyDescent="0.35">
      <c r="A21282" s="3" t="str">
        <f t="shared" si="333"/>
        <v>URI_44897</v>
      </c>
      <c r="B21282" t="s">
        <v>87</v>
      </c>
      <c r="C21282" s="1">
        <v>44897</v>
      </c>
      <c r="D21282">
        <v>355.40800000000002</v>
      </c>
    </row>
    <row r="21283" spans="1:4" hidden="1" x14ac:dyDescent="0.35">
      <c r="A21283" s="3" t="str">
        <f t="shared" si="333"/>
        <v>V_44897</v>
      </c>
      <c r="B21283" t="s">
        <v>88</v>
      </c>
      <c r="C21283" s="1">
        <v>44897</v>
      </c>
      <c r="D21283">
        <v>217.23400000000001</v>
      </c>
    </row>
    <row r="21284" spans="1:4" hidden="1" x14ac:dyDescent="0.35">
      <c r="A21284" s="3" t="str">
        <f t="shared" si="333"/>
        <v>VRSK_44897</v>
      </c>
      <c r="B21284" t="s">
        <v>89</v>
      </c>
      <c r="C21284" s="1">
        <v>44897</v>
      </c>
      <c r="D21284">
        <v>185.12899999999999</v>
      </c>
    </row>
    <row r="21285" spans="1:4" hidden="1" x14ac:dyDescent="0.35">
      <c r="A21285" s="3" t="str">
        <f t="shared" si="333"/>
        <v>VXX_44897</v>
      </c>
      <c r="B21285" t="s">
        <v>90</v>
      </c>
      <c r="C21285" s="1">
        <v>44897</v>
      </c>
      <c r="D21285">
        <v>14.38</v>
      </c>
    </row>
    <row r="21286" spans="1:4" hidden="1" x14ac:dyDescent="0.35">
      <c r="A21286" s="3" t="str">
        <f t="shared" si="333"/>
        <v>WRK_44897</v>
      </c>
      <c r="B21286" t="s">
        <v>91</v>
      </c>
      <c r="C21286" s="1">
        <v>44897</v>
      </c>
      <c r="D21286">
        <v>37.533999999999999</v>
      </c>
    </row>
    <row r="21287" spans="1:4" hidden="1" x14ac:dyDescent="0.35">
      <c r="A21287" s="3" t="str">
        <f t="shared" si="333"/>
        <v>XLB_44897</v>
      </c>
      <c r="B21287" t="s">
        <v>92</v>
      </c>
      <c r="C21287" s="1">
        <v>44897</v>
      </c>
      <c r="D21287">
        <v>83.221000000000004</v>
      </c>
    </row>
    <row r="21288" spans="1:4" hidden="1" x14ac:dyDescent="0.35">
      <c r="A21288" s="3" t="str">
        <f t="shared" si="333"/>
        <v>XLC_44897</v>
      </c>
      <c r="B21288" t="s">
        <v>93</v>
      </c>
      <c r="C21288" s="1">
        <v>44897</v>
      </c>
      <c r="D21288">
        <v>51.813000000000002</v>
      </c>
    </row>
    <row r="21289" spans="1:4" hidden="1" x14ac:dyDescent="0.35">
      <c r="A21289" s="3" t="str">
        <f t="shared" si="333"/>
        <v>XLE_44897</v>
      </c>
      <c r="B21289" t="s">
        <v>94</v>
      </c>
      <c r="C21289" s="1">
        <v>44897</v>
      </c>
      <c r="D21289">
        <v>89.39</v>
      </c>
    </row>
    <row r="21290" spans="1:4" hidden="1" x14ac:dyDescent="0.35">
      <c r="A21290" s="3" t="str">
        <f t="shared" si="333"/>
        <v>XLF_44897</v>
      </c>
      <c r="B21290" t="s">
        <v>95</v>
      </c>
      <c r="C21290" s="1">
        <v>44897</v>
      </c>
      <c r="D21290">
        <v>35.706000000000003</v>
      </c>
    </row>
    <row r="21291" spans="1:4" hidden="1" x14ac:dyDescent="0.35">
      <c r="A21291" s="3" t="str">
        <f t="shared" si="333"/>
        <v>XLI_44897</v>
      </c>
      <c r="B21291" t="s">
        <v>96</v>
      </c>
      <c r="C21291" s="1">
        <v>44897</v>
      </c>
      <c r="D21291">
        <v>101.84399999999999</v>
      </c>
    </row>
    <row r="21292" spans="1:4" hidden="1" x14ac:dyDescent="0.35">
      <c r="A21292" s="3" t="str">
        <f t="shared" si="333"/>
        <v>XLK_44897</v>
      </c>
      <c r="B21292" t="s">
        <v>97</v>
      </c>
      <c r="C21292" s="1">
        <v>44897</v>
      </c>
      <c r="D21292">
        <v>134.97200000000001</v>
      </c>
    </row>
    <row r="21293" spans="1:4" hidden="1" x14ac:dyDescent="0.35">
      <c r="A21293" s="3" t="str">
        <f t="shared" si="333"/>
        <v>XLP_44897</v>
      </c>
      <c r="B21293" t="s">
        <v>98</v>
      </c>
      <c r="C21293" s="1">
        <v>44897</v>
      </c>
      <c r="D21293">
        <v>76.64</v>
      </c>
    </row>
    <row r="21294" spans="1:4" hidden="1" x14ac:dyDescent="0.35">
      <c r="A21294" s="3" t="str">
        <f t="shared" si="333"/>
        <v>XLU_44897</v>
      </c>
      <c r="B21294" t="s">
        <v>99</v>
      </c>
      <c r="C21294" s="1">
        <v>44897</v>
      </c>
      <c r="D21294">
        <v>70.453000000000003</v>
      </c>
    </row>
    <row r="21295" spans="1:4" hidden="1" x14ac:dyDescent="0.35">
      <c r="A21295" s="3" t="str">
        <f t="shared" si="333"/>
        <v>XLV_44897</v>
      </c>
      <c r="B21295" t="s">
        <v>100</v>
      </c>
      <c r="C21295" s="1">
        <v>44897</v>
      </c>
      <c r="D21295">
        <v>139.20599999999999</v>
      </c>
    </row>
    <row r="21296" spans="1:4" hidden="1" x14ac:dyDescent="0.35">
      <c r="A21296" s="3" t="str">
        <f t="shared" si="333"/>
        <v>XLY_44897</v>
      </c>
      <c r="B21296" t="s">
        <v>101</v>
      </c>
      <c r="C21296" s="1">
        <v>44897</v>
      </c>
      <c r="D21296">
        <v>145.56100000000001</v>
      </c>
    </row>
    <row r="21297" spans="1:4" hidden="1" x14ac:dyDescent="0.35">
      <c r="A21297" s="3" t="str">
        <f t="shared" si="333"/>
        <v>XOM_44897</v>
      </c>
      <c r="B21297" t="s">
        <v>102</v>
      </c>
      <c r="C21297" s="1">
        <v>44897</v>
      </c>
      <c r="D21297">
        <v>109.021</v>
      </c>
    </row>
    <row r="21298" spans="1:4" hidden="1" x14ac:dyDescent="0.35">
      <c r="A21298" s="3" t="str">
        <f t="shared" si="333"/>
        <v>ABBV_44900</v>
      </c>
      <c r="B21298" t="s">
        <v>3</v>
      </c>
      <c r="C21298" s="1">
        <v>44900</v>
      </c>
      <c r="D21298">
        <v>162.39599999999999</v>
      </c>
    </row>
    <row r="21299" spans="1:4" hidden="1" x14ac:dyDescent="0.35">
      <c r="A21299" s="3" t="str">
        <f t="shared" si="333"/>
        <v>ACN_44900</v>
      </c>
      <c r="B21299" t="s">
        <v>4</v>
      </c>
      <c r="C21299" s="1">
        <v>44900</v>
      </c>
      <c r="D21299">
        <v>291.54700000000003</v>
      </c>
    </row>
    <row r="21300" spans="1:4" hidden="1" x14ac:dyDescent="0.35">
      <c r="A21300" s="3" t="str">
        <f t="shared" si="333"/>
        <v>AEP_44900</v>
      </c>
      <c r="B21300" t="s">
        <v>5</v>
      </c>
      <c r="C21300" s="1">
        <v>44900</v>
      </c>
      <c r="D21300">
        <v>93.652000000000001</v>
      </c>
    </row>
    <row r="21301" spans="1:4" hidden="1" x14ac:dyDescent="0.35">
      <c r="A21301" s="3" t="str">
        <f t="shared" si="333"/>
        <v>AIZ_44900</v>
      </c>
      <c r="B21301" t="s">
        <v>6</v>
      </c>
      <c r="C21301" s="1">
        <v>44900</v>
      </c>
      <c r="D21301">
        <v>129.55000000000001</v>
      </c>
    </row>
    <row r="21302" spans="1:4" hidden="1" x14ac:dyDescent="0.35">
      <c r="A21302" s="3" t="str">
        <f t="shared" si="333"/>
        <v>ALLE_44900</v>
      </c>
      <c r="B21302" t="s">
        <v>7</v>
      </c>
      <c r="C21302" s="1">
        <v>44900</v>
      </c>
      <c r="D21302">
        <v>110.605</v>
      </c>
    </row>
    <row r="21303" spans="1:4" hidden="1" x14ac:dyDescent="0.35">
      <c r="A21303" s="3" t="str">
        <f t="shared" si="333"/>
        <v>AMAT_44900</v>
      </c>
      <c r="B21303" t="s">
        <v>8</v>
      </c>
      <c r="C21303" s="1">
        <v>44900</v>
      </c>
      <c r="D21303">
        <v>106.43</v>
      </c>
    </row>
    <row r="21304" spans="1:4" hidden="1" x14ac:dyDescent="0.35">
      <c r="A21304" s="3" t="str">
        <f t="shared" si="333"/>
        <v>AMP_44900</v>
      </c>
      <c r="B21304" t="s">
        <v>9</v>
      </c>
      <c r="C21304" s="1">
        <v>44900</v>
      </c>
      <c r="D21304">
        <v>320.03199999999998</v>
      </c>
    </row>
    <row r="21305" spans="1:4" hidden="1" x14ac:dyDescent="0.35">
      <c r="A21305" s="3" t="str">
        <f t="shared" si="333"/>
        <v>AMZN_44900</v>
      </c>
      <c r="B21305" t="s">
        <v>10</v>
      </c>
      <c r="C21305" s="1">
        <v>44900</v>
      </c>
      <c r="D21305">
        <v>91.01</v>
      </c>
    </row>
    <row r="21306" spans="1:4" hidden="1" x14ac:dyDescent="0.35">
      <c r="A21306" s="3" t="str">
        <f t="shared" si="333"/>
        <v>AVB_44900</v>
      </c>
      <c r="B21306" t="s">
        <v>11</v>
      </c>
      <c r="C21306" s="1">
        <v>44900</v>
      </c>
      <c r="D21306">
        <v>168.619</v>
      </c>
    </row>
    <row r="21307" spans="1:4" hidden="1" x14ac:dyDescent="0.35">
      <c r="A21307" s="3" t="str">
        <f t="shared" si="333"/>
        <v>AVY_44900</v>
      </c>
      <c r="B21307" t="s">
        <v>12</v>
      </c>
      <c r="C21307" s="1">
        <v>44900</v>
      </c>
      <c r="D21307">
        <v>190.61</v>
      </c>
    </row>
    <row r="21308" spans="1:4" hidden="1" x14ac:dyDescent="0.35">
      <c r="A21308" s="3" t="str">
        <f t="shared" si="333"/>
        <v>AXP_44900</v>
      </c>
      <c r="B21308" t="s">
        <v>13</v>
      </c>
      <c r="C21308" s="1">
        <v>44900</v>
      </c>
      <c r="D21308">
        <v>155.541</v>
      </c>
    </row>
    <row r="21309" spans="1:4" hidden="1" x14ac:dyDescent="0.35">
      <c r="A21309" s="3" t="str">
        <f t="shared" si="333"/>
        <v>BDX_44900</v>
      </c>
      <c r="B21309" t="s">
        <v>14</v>
      </c>
      <c r="C21309" s="1">
        <v>44900</v>
      </c>
      <c r="D21309">
        <v>245.30099999999999</v>
      </c>
    </row>
    <row r="21310" spans="1:4" hidden="1" x14ac:dyDescent="0.35">
      <c r="A21310" s="3" t="str">
        <f t="shared" si="333"/>
        <v>BF-B_44900</v>
      </c>
      <c r="B21310" t="s">
        <v>15</v>
      </c>
      <c r="C21310" s="1">
        <v>44900</v>
      </c>
      <c r="D21310">
        <v>74.02</v>
      </c>
    </row>
    <row r="21311" spans="1:4" hidden="1" x14ac:dyDescent="0.35">
      <c r="A21311" s="3" t="str">
        <f t="shared" si="333"/>
        <v>BMY_44900</v>
      </c>
      <c r="B21311" t="s">
        <v>16</v>
      </c>
      <c r="C21311" s="1">
        <v>44900</v>
      </c>
      <c r="D21311">
        <v>80.066999999999993</v>
      </c>
    </row>
    <row r="21312" spans="1:4" hidden="1" x14ac:dyDescent="0.35">
      <c r="A21312" s="3" t="str">
        <f t="shared" si="333"/>
        <v>BR_44900</v>
      </c>
      <c r="B21312" t="s">
        <v>17</v>
      </c>
      <c r="C21312" s="1">
        <v>44900</v>
      </c>
      <c r="D21312">
        <v>144.256</v>
      </c>
    </row>
    <row r="21313" spans="1:4" hidden="1" x14ac:dyDescent="0.35">
      <c r="A21313" s="3" t="str">
        <f t="shared" si="333"/>
        <v>CARR_44900</v>
      </c>
      <c r="B21313" t="s">
        <v>18</v>
      </c>
      <c r="C21313" s="1">
        <v>44900</v>
      </c>
      <c r="D21313">
        <v>43.564</v>
      </c>
    </row>
    <row r="21314" spans="1:4" hidden="1" x14ac:dyDescent="0.35">
      <c r="A21314" s="3" t="str">
        <f t="shared" ref="A21314:A21377" si="334">CONCATENATE(B21314,"_",C21314)</f>
        <v>CDW_44900</v>
      </c>
      <c r="B21314" t="s">
        <v>19</v>
      </c>
      <c r="C21314" s="1">
        <v>44900</v>
      </c>
      <c r="D21314">
        <v>186.93</v>
      </c>
    </row>
    <row r="21315" spans="1:4" hidden="1" x14ac:dyDescent="0.35">
      <c r="A21315" s="3" t="str">
        <f t="shared" si="334"/>
        <v>CE_44900</v>
      </c>
      <c r="B21315" t="s">
        <v>20</v>
      </c>
      <c r="C21315" s="1">
        <v>44900</v>
      </c>
      <c r="D21315">
        <v>107.754</v>
      </c>
    </row>
    <row r="21316" spans="1:4" hidden="1" x14ac:dyDescent="0.35">
      <c r="A21316" s="3" t="str">
        <f t="shared" si="334"/>
        <v>CHTR_44900</v>
      </c>
      <c r="B21316" t="s">
        <v>21</v>
      </c>
      <c r="C21316" s="1">
        <v>44900</v>
      </c>
      <c r="D21316">
        <v>387.79</v>
      </c>
    </row>
    <row r="21317" spans="1:4" hidden="1" x14ac:dyDescent="0.35">
      <c r="A21317" s="3" t="str">
        <f t="shared" si="334"/>
        <v>CNC_44900</v>
      </c>
      <c r="B21317" t="s">
        <v>22</v>
      </c>
      <c r="C21317" s="1">
        <v>44900</v>
      </c>
      <c r="D21317">
        <v>86.35</v>
      </c>
    </row>
    <row r="21318" spans="1:4" hidden="1" x14ac:dyDescent="0.35">
      <c r="A21318" s="3" t="str">
        <f t="shared" si="334"/>
        <v>CNP_44900</v>
      </c>
      <c r="B21318" t="s">
        <v>23</v>
      </c>
      <c r="C21318" s="1">
        <v>44900</v>
      </c>
      <c r="D21318">
        <v>30.251999999999999</v>
      </c>
    </row>
    <row r="21319" spans="1:4" hidden="1" x14ac:dyDescent="0.35">
      <c r="A21319" s="3" t="str">
        <f t="shared" si="334"/>
        <v>COP_44900</v>
      </c>
      <c r="B21319" t="s">
        <v>24</v>
      </c>
      <c r="C21319" s="1">
        <v>44900</v>
      </c>
      <c r="D21319">
        <v>118.104</v>
      </c>
    </row>
    <row r="21320" spans="1:4" hidden="1" x14ac:dyDescent="0.35">
      <c r="A21320" s="3" t="str">
        <f t="shared" si="334"/>
        <v>CTAS_44900</v>
      </c>
      <c r="B21320" t="s">
        <v>25</v>
      </c>
      <c r="C21320" s="1">
        <v>44900</v>
      </c>
      <c r="D21320">
        <v>458.23099999999999</v>
      </c>
    </row>
    <row r="21321" spans="1:4" hidden="1" x14ac:dyDescent="0.35">
      <c r="A21321" s="3" t="str">
        <f t="shared" si="334"/>
        <v>CZR_44900</v>
      </c>
      <c r="B21321" t="s">
        <v>26</v>
      </c>
      <c r="C21321" s="1">
        <v>44900</v>
      </c>
      <c r="D21321">
        <v>49.79</v>
      </c>
    </row>
    <row r="21322" spans="1:4" hidden="1" x14ac:dyDescent="0.35">
      <c r="A21322" s="3" t="str">
        <f t="shared" si="334"/>
        <v>DG_44900</v>
      </c>
      <c r="B21322" t="s">
        <v>27</v>
      </c>
      <c r="C21322" s="1">
        <v>44900</v>
      </c>
      <c r="D21322">
        <v>245.38499999999999</v>
      </c>
    </row>
    <row r="21323" spans="1:4" hidden="1" x14ac:dyDescent="0.35">
      <c r="A21323" s="3" t="str">
        <f t="shared" si="334"/>
        <v>DPZ_44900</v>
      </c>
      <c r="B21323" t="s">
        <v>28</v>
      </c>
      <c r="C21323" s="1">
        <v>44900</v>
      </c>
      <c r="D21323">
        <v>380.101</v>
      </c>
    </row>
    <row r="21324" spans="1:4" hidden="1" x14ac:dyDescent="0.35">
      <c r="A21324" s="3" t="str">
        <f t="shared" si="334"/>
        <v>DXC_44900</v>
      </c>
      <c r="B21324" t="s">
        <v>30</v>
      </c>
      <c r="C21324" s="1">
        <v>44900</v>
      </c>
      <c r="D21324">
        <v>27.37</v>
      </c>
    </row>
    <row r="21325" spans="1:4" hidden="1" x14ac:dyDescent="0.35">
      <c r="A21325" s="3" t="str">
        <f t="shared" si="334"/>
        <v>EWA_44900</v>
      </c>
      <c r="B21325" t="s">
        <v>31</v>
      </c>
      <c r="C21325" s="1">
        <v>44900</v>
      </c>
      <c r="D21325">
        <v>22.751000000000001</v>
      </c>
    </row>
    <row r="21326" spans="1:4" hidden="1" x14ac:dyDescent="0.35">
      <c r="A21326" s="3" t="str">
        <f t="shared" si="334"/>
        <v>EWC_44900</v>
      </c>
      <c r="B21326" t="s">
        <v>32</v>
      </c>
      <c r="C21326" s="1">
        <v>44900</v>
      </c>
      <c r="D21326">
        <v>33.932000000000002</v>
      </c>
    </row>
    <row r="21327" spans="1:4" hidden="1" x14ac:dyDescent="0.35">
      <c r="A21327" s="3" t="str">
        <f t="shared" si="334"/>
        <v>EWG_44900</v>
      </c>
      <c r="B21327" t="s">
        <v>33</v>
      </c>
      <c r="C21327" s="1">
        <v>44900</v>
      </c>
      <c r="D21327">
        <v>25.381</v>
      </c>
    </row>
    <row r="21328" spans="1:4" hidden="1" x14ac:dyDescent="0.35">
      <c r="A21328" s="3" t="str">
        <f t="shared" si="334"/>
        <v>EWH_44900</v>
      </c>
      <c r="B21328" t="s">
        <v>34</v>
      </c>
      <c r="C21328" s="1">
        <v>44900</v>
      </c>
      <c r="D21328">
        <v>20.170000000000002</v>
      </c>
    </row>
    <row r="21329" spans="1:4" hidden="1" x14ac:dyDescent="0.35">
      <c r="A21329" s="3" t="str">
        <f t="shared" si="334"/>
        <v>EWJ_44900</v>
      </c>
      <c r="B21329" t="s">
        <v>35</v>
      </c>
      <c r="C21329" s="1">
        <v>44900</v>
      </c>
      <c r="D21329">
        <v>54.637</v>
      </c>
    </row>
    <row r="21330" spans="1:4" hidden="1" x14ac:dyDescent="0.35">
      <c r="A21330" s="3" t="str">
        <f t="shared" si="334"/>
        <v>EWL_44900</v>
      </c>
      <c r="B21330" t="s">
        <v>36</v>
      </c>
      <c r="C21330" s="1">
        <v>44900</v>
      </c>
      <c r="D21330">
        <v>42.86</v>
      </c>
    </row>
    <row r="21331" spans="1:4" hidden="1" x14ac:dyDescent="0.35">
      <c r="A21331" s="3" t="str">
        <f t="shared" si="334"/>
        <v>EWQ_44900</v>
      </c>
      <c r="B21331" t="s">
        <v>37</v>
      </c>
      <c r="C21331" s="1">
        <v>44900</v>
      </c>
      <c r="D21331">
        <v>33.527999999999999</v>
      </c>
    </row>
    <row r="21332" spans="1:4" hidden="1" x14ac:dyDescent="0.35">
      <c r="A21332" s="3" t="str">
        <f t="shared" si="334"/>
        <v>EWT_44900</v>
      </c>
      <c r="B21332" t="s">
        <v>38</v>
      </c>
      <c r="C21332" s="1">
        <v>44900</v>
      </c>
      <c r="D21332">
        <v>42.703000000000003</v>
      </c>
    </row>
    <row r="21333" spans="1:4" hidden="1" x14ac:dyDescent="0.35">
      <c r="A21333" s="3" t="str">
        <f t="shared" si="334"/>
        <v>EWU_44900</v>
      </c>
      <c r="B21333" t="s">
        <v>39</v>
      </c>
      <c r="C21333" s="1">
        <v>44900</v>
      </c>
      <c r="D21333">
        <v>31.178000000000001</v>
      </c>
    </row>
    <row r="21334" spans="1:4" hidden="1" x14ac:dyDescent="0.35">
      <c r="A21334" s="3" t="str">
        <f t="shared" si="334"/>
        <v>EWY_44900</v>
      </c>
      <c r="B21334" t="s">
        <v>40</v>
      </c>
      <c r="C21334" s="1">
        <v>44900</v>
      </c>
      <c r="D21334">
        <v>57.363999999999997</v>
      </c>
    </row>
    <row r="21335" spans="1:4" hidden="1" x14ac:dyDescent="0.35">
      <c r="A21335" s="3" t="str">
        <f t="shared" si="334"/>
        <v>EWZ_44900</v>
      </c>
      <c r="B21335" t="s">
        <v>41</v>
      </c>
      <c r="C21335" s="1">
        <v>44900</v>
      </c>
      <c r="D21335">
        <v>28.15</v>
      </c>
    </row>
    <row r="21336" spans="1:4" hidden="1" x14ac:dyDescent="0.35">
      <c r="A21336" s="3" t="str">
        <f t="shared" si="334"/>
        <v>FTV_44900</v>
      </c>
      <c r="B21336" t="s">
        <v>43</v>
      </c>
      <c r="C21336" s="1">
        <v>44900</v>
      </c>
      <c r="D21336">
        <v>67.22</v>
      </c>
    </row>
    <row r="21337" spans="1:4" hidden="1" x14ac:dyDescent="0.35">
      <c r="A21337" s="3" t="str">
        <f t="shared" si="334"/>
        <v>GOOG_44900</v>
      </c>
      <c r="B21337" t="s">
        <v>44</v>
      </c>
      <c r="C21337" s="1">
        <v>44900</v>
      </c>
      <c r="D21337">
        <v>99.87</v>
      </c>
    </row>
    <row r="21338" spans="1:4" hidden="1" x14ac:dyDescent="0.35">
      <c r="A21338" s="3" t="str">
        <f t="shared" si="334"/>
        <v>GPC_44900</v>
      </c>
      <c r="B21338" t="s">
        <v>45</v>
      </c>
      <c r="C21338" s="1">
        <v>44900</v>
      </c>
      <c r="D21338">
        <v>184.92</v>
      </c>
    </row>
    <row r="21339" spans="1:4" hidden="1" x14ac:dyDescent="0.35">
      <c r="A21339" s="3" t="str">
        <f t="shared" si="334"/>
        <v>GSG_44900</v>
      </c>
      <c r="B21339" t="s">
        <v>46</v>
      </c>
      <c r="C21339" s="1">
        <v>44900</v>
      </c>
      <c r="D21339">
        <v>20.59</v>
      </c>
    </row>
    <row r="21340" spans="1:4" hidden="1" x14ac:dyDescent="0.35">
      <c r="A21340" s="3" t="str">
        <f t="shared" si="334"/>
        <v>HIG_44900</v>
      </c>
      <c r="B21340" t="s">
        <v>47</v>
      </c>
      <c r="C21340" s="1">
        <v>44900</v>
      </c>
      <c r="D21340">
        <v>74.680000000000007</v>
      </c>
    </row>
    <row r="21341" spans="1:4" hidden="1" x14ac:dyDescent="0.35">
      <c r="A21341" s="3" t="str">
        <f t="shared" si="334"/>
        <v>HIGH.L_44900</v>
      </c>
      <c r="B21341" t="s">
        <v>48</v>
      </c>
      <c r="C21341" s="1">
        <v>44900</v>
      </c>
      <c r="D21341">
        <v>5.0730000000000004</v>
      </c>
    </row>
    <row r="21342" spans="1:4" hidden="1" x14ac:dyDescent="0.35">
      <c r="A21342" s="3" t="str">
        <f t="shared" si="334"/>
        <v>HST_44900</v>
      </c>
      <c r="B21342" t="s">
        <v>49</v>
      </c>
      <c r="C21342" s="1">
        <v>44900</v>
      </c>
      <c r="D21342">
        <v>17.545999999999999</v>
      </c>
    </row>
    <row r="21343" spans="1:4" hidden="1" x14ac:dyDescent="0.35">
      <c r="A21343" s="3" t="str">
        <f t="shared" si="334"/>
        <v>HYG_44900</v>
      </c>
      <c r="B21343" t="s">
        <v>50</v>
      </c>
      <c r="C21343" s="1">
        <v>44900</v>
      </c>
      <c r="D21343">
        <v>74.088999999999999</v>
      </c>
    </row>
    <row r="21344" spans="1:4" hidden="1" x14ac:dyDescent="0.35">
      <c r="A21344" s="3" t="str">
        <f t="shared" si="334"/>
        <v>IAU_44900</v>
      </c>
      <c r="B21344" t="s">
        <v>51</v>
      </c>
      <c r="C21344" s="1">
        <v>44900</v>
      </c>
      <c r="D21344">
        <v>33.51</v>
      </c>
    </row>
    <row r="21345" spans="1:4" hidden="1" x14ac:dyDescent="0.35">
      <c r="A21345" s="3" t="str">
        <f t="shared" si="334"/>
        <v>ICLN_44900</v>
      </c>
      <c r="B21345" t="s">
        <v>52</v>
      </c>
      <c r="C21345" s="1">
        <v>44900</v>
      </c>
      <c r="D21345">
        <v>20.963000000000001</v>
      </c>
    </row>
    <row r="21346" spans="1:4" hidden="1" x14ac:dyDescent="0.35">
      <c r="A21346" s="3" t="str">
        <f t="shared" si="334"/>
        <v>IEAA.L_44900</v>
      </c>
      <c r="B21346" t="s">
        <v>53</v>
      </c>
      <c r="C21346" s="1">
        <v>44900</v>
      </c>
      <c r="D21346">
        <v>4.7350000000000003</v>
      </c>
    </row>
    <row r="21347" spans="1:4" hidden="1" x14ac:dyDescent="0.35">
      <c r="A21347" s="3" t="str">
        <f t="shared" si="334"/>
        <v>IEF_44900</v>
      </c>
      <c r="B21347" t="s">
        <v>54</v>
      </c>
      <c r="C21347" s="1">
        <v>44900</v>
      </c>
      <c r="D21347">
        <v>97.281999999999996</v>
      </c>
    </row>
    <row r="21348" spans="1:4" hidden="1" x14ac:dyDescent="0.35">
      <c r="A21348" s="3" t="str">
        <f t="shared" si="334"/>
        <v>IEFM.L_44900</v>
      </c>
      <c r="B21348" t="s">
        <v>55</v>
      </c>
      <c r="C21348" s="1">
        <v>44900</v>
      </c>
      <c r="D21348">
        <v>746.5</v>
      </c>
    </row>
    <row r="21349" spans="1:4" hidden="1" x14ac:dyDescent="0.35">
      <c r="A21349" s="3" t="str">
        <f t="shared" si="334"/>
        <v>IEMG_44900</v>
      </c>
      <c r="B21349" t="s">
        <v>56</v>
      </c>
      <c r="C21349" s="1">
        <v>44900</v>
      </c>
      <c r="D21349">
        <v>47.448</v>
      </c>
    </row>
    <row r="21350" spans="1:4" hidden="1" x14ac:dyDescent="0.35">
      <c r="A21350" s="3" t="str">
        <f t="shared" si="334"/>
        <v>IEUS_44900</v>
      </c>
      <c r="B21350" t="s">
        <v>57</v>
      </c>
      <c r="C21350" s="1">
        <v>44900</v>
      </c>
      <c r="D21350">
        <v>50.47</v>
      </c>
    </row>
    <row r="21351" spans="1:4" hidden="1" x14ac:dyDescent="0.35">
      <c r="A21351" s="3" t="str">
        <f t="shared" si="334"/>
        <v>IEVL.L_44900</v>
      </c>
      <c r="B21351" t="s">
        <v>58</v>
      </c>
      <c r="C21351" s="1">
        <v>44900</v>
      </c>
      <c r="D21351">
        <v>7.21</v>
      </c>
    </row>
    <row r="21352" spans="1:4" hidden="1" x14ac:dyDescent="0.35">
      <c r="A21352" s="3" t="str">
        <f t="shared" si="334"/>
        <v>IGF_44900</v>
      </c>
      <c r="B21352" t="s">
        <v>59</v>
      </c>
      <c r="C21352" s="1">
        <v>44900</v>
      </c>
      <c r="D21352">
        <v>46.588000000000001</v>
      </c>
    </row>
    <row r="21353" spans="1:4" hidden="1" x14ac:dyDescent="0.35">
      <c r="A21353" s="3" t="str">
        <f t="shared" si="334"/>
        <v>INDA_44900</v>
      </c>
      <c r="B21353" t="s">
        <v>60</v>
      </c>
      <c r="C21353" s="1">
        <v>44900</v>
      </c>
      <c r="D21353">
        <v>43.45</v>
      </c>
    </row>
    <row r="21354" spans="1:4" hidden="1" x14ac:dyDescent="0.35">
      <c r="A21354" s="3" t="str">
        <f t="shared" si="334"/>
        <v>IUMO.L_44900</v>
      </c>
      <c r="B21354" t="s">
        <v>61</v>
      </c>
      <c r="C21354" s="1">
        <v>44900</v>
      </c>
      <c r="D21354">
        <v>10.555</v>
      </c>
    </row>
    <row r="21355" spans="1:4" hidden="1" x14ac:dyDescent="0.35">
      <c r="A21355" s="3" t="str">
        <f t="shared" si="334"/>
        <v>IUVL.L_44900</v>
      </c>
      <c r="B21355" t="s">
        <v>62</v>
      </c>
      <c r="C21355" s="1">
        <v>44900</v>
      </c>
      <c r="D21355">
        <v>8.4619999999999997</v>
      </c>
    </row>
    <row r="21356" spans="1:4" hidden="1" x14ac:dyDescent="0.35">
      <c r="A21356" s="3" t="str">
        <f t="shared" si="334"/>
        <v>IVV_44900</v>
      </c>
      <c r="B21356" t="s">
        <v>63</v>
      </c>
      <c r="C21356" s="1">
        <v>44900</v>
      </c>
      <c r="D21356">
        <v>399.62299999999999</v>
      </c>
    </row>
    <row r="21357" spans="1:4" hidden="1" x14ac:dyDescent="0.35">
      <c r="A21357" s="3" t="str">
        <f t="shared" si="334"/>
        <v>IWM_44900</v>
      </c>
      <c r="B21357" t="s">
        <v>64</v>
      </c>
      <c r="C21357" s="1">
        <v>44900</v>
      </c>
      <c r="D21357">
        <v>182.03100000000001</v>
      </c>
    </row>
    <row r="21358" spans="1:4" hidden="1" x14ac:dyDescent="0.35">
      <c r="A21358" s="3" t="str">
        <f t="shared" si="334"/>
        <v>IXN_44900</v>
      </c>
      <c r="B21358" t="s">
        <v>65</v>
      </c>
      <c r="C21358" s="1">
        <v>44900</v>
      </c>
      <c r="D21358">
        <v>47.944000000000003</v>
      </c>
    </row>
    <row r="21359" spans="1:4" hidden="1" x14ac:dyDescent="0.35">
      <c r="A21359" s="3" t="str">
        <f t="shared" si="334"/>
        <v>JPEA.L_44900</v>
      </c>
      <c r="B21359" t="s">
        <v>66</v>
      </c>
      <c r="C21359" s="1">
        <v>44900</v>
      </c>
      <c r="D21359">
        <v>4.952</v>
      </c>
    </row>
    <row r="21360" spans="1:4" hidden="1" x14ac:dyDescent="0.35">
      <c r="A21360" s="3" t="str">
        <f t="shared" si="334"/>
        <v>JPM_44900</v>
      </c>
      <c r="B21360" t="s">
        <v>67</v>
      </c>
      <c r="C21360" s="1">
        <v>44900</v>
      </c>
      <c r="D21360">
        <v>130.40700000000001</v>
      </c>
    </row>
    <row r="21361" spans="1:4" hidden="1" x14ac:dyDescent="0.35">
      <c r="A21361" s="3" t="str">
        <f t="shared" si="334"/>
        <v>KR_44900</v>
      </c>
      <c r="B21361" t="s">
        <v>68</v>
      </c>
      <c r="C21361" s="1">
        <v>44900</v>
      </c>
      <c r="D21361">
        <v>45.802999999999997</v>
      </c>
    </row>
    <row r="21362" spans="1:4" hidden="1" x14ac:dyDescent="0.35">
      <c r="A21362" s="3" t="str">
        <f t="shared" si="334"/>
        <v>LQD_44900</v>
      </c>
      <c r="B21362" t="s">
        <v>69</v>
      </c>
      <c r="C21362" s="1">
        <v>44900</v>
      </c>
      <c r="D21362">
        <v>107.82899999999999</v>
      </c>
    </row>
    <row r="21363" spans="1:4" hidden="1" x14ac:dyDescent="0.35">
      <c r="A21363" s="3" t="str">
        <f t="shared" si="334"/>
        <v>MCHI_44900</v>
      </c>
      <c r="B21363" t="s">
        <v>70</v>
      </c>
      <c r="C21363" s="1">
        <v>44900</v>
      </c>
      <c r="D21363">
        <v>47.008000000000003</v>
      </c>
    </row>
    <row r="21364" spans="1:4" hidden="1" x14ac:dyDescent="0.35">
      <c r="A21364" s="3" t="str">
        <f t="shared" si="334"/>
        <v>META_44900</v>
      </c>
      <c r="B21364" t="s">
        <v>144</v>
      </c>
      <c r="C21364" s="1">
        <v>44900</v>
      </c>
      <c r="D21364">
        <v>122.43</v>
      </c>
    </row>
    <row r="21365" spans="1:4" hidden="1" x14ac:dyDescent="0.35">
      <c r="A21365" s="3" t="str">
        <f t="shared" si="334"/>
        <v>MVEU.L_44900</v>
      </c>
      <c r="B21365" t="s">
        <v>71</v>
      </c>
      <c r="C21365" s="1">
        <v>44900</v>
      </c>
      <c r="D21365">
        <v>50.75</v>
      </c>
    </row>
    <row r="21366" spans="1:4" hidden="1" x14ac:dyDescent="0.35">
      <c r="A21366" s="3" t="str">
        <f t="shared" si="334"/>
        <v>OGN_44900</v>
      </c>
      <c r="B21366" t="s">
        <v>72</v>
      </c>
      <c r="C21366" s="1">
        <v>44900</v>
      </c>
      <c r="D21366">
        <v>26.35</v>
      </c>
    </row>
    <row r="21367" spans="1:4" hidden="1" x14ac:dyDescent="0.35">
      <c r="A21367" s="3" t="str">
        <f t="shared" si="334"/>
        <v>PG_44900</v>
      </c>
      <c r="B21367" t="s">
        <v>73</v>
      </c>
      <c r="C21367" s="1">
        <v>44900</v>
      </c>
      <c r="D21367">
        <v>148.16</v>
      </c>
    </row>
    <row r="21368" spans="1:4" hidden="1" x14ac:dyDescent="0.35">
      <c r="A21368" s="3" t="str">
        <f t="shared" si="334"/>
        <v>PPL_44900</v>
      </c>
      <c r="B21368" t="s">
        <v>74</v>
      </c>
      <c r="C21368" s="1">
        <v>44900</v>
      </c>
      <c r="D21368">
        <v>28.853999999999999</v>
      </c>
    </row>
    <row r="21369" spans="1:4" hidden="1" x14ac:dyDescent="0.35">
      <c r="A21369" s="3" t="str">
        <f t="shared" si="334"/>
        <v>PRU_44900</v>
      </c>
      <c r="B21369" t="s">
        <v>75</v>
      </c>
      <c r="C21369" s="1">
        <v>44900</v>
      </c>
      <c r="D21369">
        <v>104.74</v>
      </c>
    </row>
    <row r="21370" spans="1:4" hidden="1" x14ac:dyDescent="0.35">
      <c r="A21370" s="3" t="str">
        <f t="shared" si="334"/>
        <v>PYPL_44900</v>
      </c>
      <c r="B21370" t="s">
        <v>76</v>
      </c>
      <c r="C21370" s="1">
        <v>44900</v>
      </c>
      <c r="D21370">
        <v>73.62</v>
      </c>
    </row>
    <row r="21371" spans="1:4" hidden="1" x14ac:dyDescent="0.35">
      <c r="A21371" s="3" t="str">
        <f t="shared" si="334"/>
        <v>RE_44900</v>
      </c>
      <c r="B21371" t="s">
        <v>77</v>
      </c>
      <c r="C21371" s="1">
        <v>44900</v>
      </c>
      <c r="D21371">
        <v>330.59</v>
      </c>
    </row>
    <row r="21372" spans="1:4" hidden="1" x14ac:dyDescent="0.35">
      <c r="A21372" s="3" t="str">
        <f t="shared" si="334"/>
        <v>REET_44900</v>
      </c>
      <c r="B21372" t="s">
        <v>78</v>
      </c>
      <c r="C21372" s="1">
        <v>44900</v>
      </c>
      <c r="D21372">
        <v>23.16</v>
      </c>
    </row>
    <row r="21373" spans="1:4" hidden="1" x14ac:dyDescent="0.35">
      <c r="A21373" s="3" t="str">
        <f t="shared" si="334"/>
        <v>ROL_44900</v>
      </c>
      <c r="B21373" t="s">
        <v>79</v>
      </c>
      <c r="C21373" s="1">
        <v>44900</v>
      </c>
      <c r="D21373">
        <v>39.454999999999998</v>
      </c>
    </row>
    <row r="21374" spans="1:4" hidden="1" x14ac:dyDescent="0.35">
      <c r="A21374" s="3" t="str">
        <f t="shared" si="334"/>
        <v>ROST_44900</v>
      </c>
      <c r="B21374" t="s">
        <v>80</v>
      </c>
      <c r="C21374" s="1">
        <v>44900</v>
      </c>
      <c r="D21374">
        <v>117.36</v>
      </c>
    </row>
    <row r="21375" spans="1:4" hidden="1" x14ac:dyDescent="0.35">
      <c r="A21375" s="3" t="str">
        <f t="shared" si="334"/>
        <v>SEGA.L_44900</v>
      </c>
      <c r="B21375" t="s">
        <v>81</v>
      </c>
      <c r="C21375" s="1">
        <v>44900</v>
      </c>
      <c r="D21375">
        <v>96.256</v>
      </c>
    </row>
    <row r="21376" spans="1:4" hidden="1" x14ac:dyDescent="0.35">
      <c r="A21376" s="3" t="str">
        <f t="shared" si="334"/>
        <v>SHY_44900</v>
      </c>
      <c r="B21376" t="s">
        <v>82</v>
      </c>
      <c r="C21376" s="1">
        <v>44900</v>
      </c>
      <c r="D21376">
        <v>80.849000000000004</v>
      </c>
    </row>
    <row r="21377" spans="1:4" hidden="1" x14ac:dyDescent="0.35">
      <c r="A21377" s="3" t="str">
        <f t="shared" si="334"/>
        <v>SLV_44900</v>
      </c>
      <c r="B21377" t="s">
        <v>83</v>
      </c>
      <c r="C21377" s="1">
        <v>44900</v>
      </c>
      <c r="D21377">
        <v>20.440000000000001</v>
      </c>
    </row>
    <row r="21378" spans="1:4" hidden="1" x14ac:dyDescent="0.35">
      <c r="A21378" s="3" t="str">
        <f t="shared" ref="A21378:A21441" si="335">CONCATENATE(B21378,"_",C21378)</f>
        <v>SPMV.L_44900</v>
      </c>
      <c r="B21378" t="s">
        <v>84</v>
      </c>
      <c r="C21378" s="1">
        <v>44900</v>
      </c>
      <c r="D21378">
        <v>77.099999999999994</v>
      </c>
    </row>
    <row r="21379" spans="1:4" hidden="1" x14ac:dyDescent="0.35">
      <c r="A21379" s="3" t="str">
        <f t="shared" si="335"/>
        <v>TLT_44900</v>
      </c>
      <c r="B21379" t="s">
        <v>85</v>
      </c>
      <c r="C21379" s="1">
        <v>44900</v>
      </c>
      <c r="D21379">
        <v>105.06399999999999</v>
      </c>
    </row>
    <row r="21380" spans="1:4" hidden="1" x14ac:dyDescent="0.35">
      <c r="A21380" s="3" t="str">
        <f t="shared" si="335"/>
        <v>UNH_44900</v>
      </c>
      <c r="B21380" t="s">
        <v>86</v>
      </c>
      <c r="C21380" s="1">
        <v>44900</v>
      </c>
      <c r="D21380">
        <v>535.04</v>
      </c>
    </row>
    <row r="21381" spans="1:4" hidden="1" x14ac:dyDescent="0.35">
      <c r="A21381" s="3" t="str">
        <f t="shared" si="335"/>
        <v>URI_44900</v>
      </c>
      <c r="B21381" t="s">
        <v>87</v>
      </c>
      <c r="C21381" s="1">
        <v>44900</v>
      </c>
      <c r="D21381">
        <v>344.54300000000001</v>
      </c>
    </row>
    <row r="21382" spans="1:4" hidden="1" x14ac:dyDescent="0.35">
      <c r="A21382" s="3" t="str">
        <f t="shared" si="335"/>
        <v>V_44900</v>
      </c>
      <c r="B21382" t="s">
        <v>88</v>
      </c>
      <c r="C21382" s="1">
        <v>44900</v>
      </c>
      <c r="D21382">
        <v>213.262</v>
      </c>
    </row>
    <row r="21383" spans="1:4" hidden="1" x14ac:dyDescent="0.35">
      <c r="A21383" s="3" t="str">
        <f t="shared" si="335"/>
        <v>VRSK_44900</v>
      </c>
      <c r="B21383" t="s">
        <v>89</v>
      </c>
      <c r="C21383" s="1">
        <v>44900</v>
      </c>
      <c r="D21383">
        <v>182.84299999999999</v>
      </c>
    </row>
    <row r="21384" spans="1:4" hidden="1" x14ac:dyDescent="0.35">
      <c r="A21384" s="3" t="str">
        <f t="shared" si="335"/>
        <v>VXX_44900</v>
      </c>
      <c r="B21384" t="s">
        <v>90</v>
      </c>
      <c r="C21384" s="1">
        <v>44900</v>
      </c>
      <c r="D21384">
        <v>14.63</v>
      </c>
    </row>
    <row r="21385" spans="1:4" hidden="1" x14ac:dyDescent="0.35">
      <c r="A21385" s="3" t="str">
        <f t="shared" si="335"/>
        <v>WRK_44900</v>
      </c>
      <c r="B21385" t="s">
        <v>91</v>
      </c>
      <c r="C21385" s="1">
        <v>44900</v>
      </c>
      <c r="D21385">
        <v>36.344000000000001</v>
      </c>
    </row>
    <row r="21386" spans="1:4" hidden="1" x14ac:dyDescent="0.35">
      <c r="A21386" s="3" t="str">
        <f t="shared" si="335"/>
        <v>XLB_44900</v>
      </c>
      <c r="B21386" t="s">
        <v>92</v>
      </c>
      <c r="C21386" s="1">
        <v>44900</v>
      </c>
      <c r="D21386">
        <v>81.572000000000003</v>
      </c>
    </row>
    <row r="21387" spans="1:4" hidden="1" x14ac:dyDescent="0.35">
      <c r="A21387" s="3" t="str">
        <f t="shared" si="335"/>
        <v>XLC_44900</v>
      </c>
      <c r="B21387" t="s">
        <v>93</v>
      </c>
      <c r="C21387" s="1">
        <v>44900</v>
      </c>
      <c r="D21387">
        <v>50.994999999999997</v>
      </c>
    </row>
    <row r="21388" spans="1:4" hidden="1" x14ac:dyDescent="0.35">
      <c r="A21388" s="3" t="str">
        <f t="shared" si="335"/>
        <v>XLE_44900</v>
      </c>
      <c r="B21388" t="s">
        <v>94</v>
      </c>
      <c r="C21388" s="1">
        <v>44900</v>
      </c>
      <c r="D21388">
        <v>86.736999999999995</v>
      </c>
    </row>
    <row r="21389" spans="1:4" hidden="1" x14ac:dyDescent="0.35">
      <c r="A21389" s="3" t="str">
        <f t="shared" si="335"/>
        <v>XLF_44900</v>
      </c>
      <c r="B21389" t="s">
        <v>95</v>
      </c>
      <c r="C21389" s="1">
        <v>44900</v>
      </c>
      <c r="D21389">
        <v>34.822000000000003</v>
      </c>
    </row>
    <row r="21390" spans="1:4" hidden="1" x14ac:dyDescent="0.35">
      <c r="A21390" s="3" t="str">
        <f t="shared" si="335"/>
        <v>XLI_44900</v>
      </c>
      <c r="B21390" t="s">
        <v>96</v>
      </c>
      <c r="C21390" s="1">
        <v>44900</v>
      </c>
      <c r="D21390">
        <v>100.142</v>
      </c>
    </row>
    <row r="21391" spans="1:4" hidden="1" x14ac:dyDescent="0.35">
      <c r="A21391" s="3" t="str">
        <f t="shared" si="335"/>
        <v>XLK_44900</v>
      </c>
      <c r="B21391" t="s">
        <v>97</v>
      </c>
      <c r="C21391" s="1">
        <v>44900</v>
      </c>
      <c r="D21391">
        <v>132.72800000000001</v>
      </c>
    </row>
    <row r="21392" spans="1:4" hidden="1" x14ac:dyDescent="0.35">
      <c r="A21392" s="3" t="str">
        <f t="shared" si="335"/>
        <v>XLP_44900</v>
      </c>
      <c r="B21392" t="s">
        <v>98</v>
      </c>
      <c r="C21392" s="1">
        <v>44900</v>
      </c>
      <c r="D21392">
        <v>75.677000000000007</v>
      </c>
    </row>
    <row r="21393" spans="1:4" hidden="1" x14ac:dyDescent="0.35">
      <c r="A21393" s="3" t="str">
        <f t="shared" si="335"/>
        <v>XLU_44900</v>
      </c>
      <c r="B21393" t="s">
        <v>99</v>
      </c>
      <c r="C21393" s="1">
        <v>44900</v>
      </c>
      <c r="D21393">
        <v>70.055999999999997</v>
      </c>
    </row>
    <row r="21394" spans="1:4" hidden="1" x14ac:dyDescent="0.35">
      <c r="A21394" s="3" t="str">
        <f t="shared" si="335"/>
        <v>XLV_44900</v>
      </c>
      <c r="B21394" t="s">
        <v>100</v>
      </c>
      <c r="C21394" s="1">
        <v>44900</v>
      </c>
      <c r="D21394">
        <v>137.87200000000001</v>
      </c>
    </row>
    <row r="21395" spans="1:4" hidden="1" x14ac:dyDescent="0.35">
      <c r="A21395" s="3" t="str">
        <f t="shared" si="335"/>
        <v>XLY_44900</v>
      </c>
      <c r="B21395" t="s">
        <v>101</v>
      </c>
      <c r="C21395" s="1">
        <v>44900</v>
      </c>
      <c r="D21395">
        <v>141.363</v>
      </c>
    </row>
    <row r="21396" spans="1:4" hidden="1" x14ac:dyDescent="0.35">
      <c r="A21396" s="3" t="str">
        <f t="shared" si="335"/>
        <v>XOM_44900</v>
      </c>
      <c r="B21396" t="s">
        <v>102</v>
      </c>
      <c r="C21396" s="1">
        <v>44900</v>
      </c>
      <c r="D21396">
        <v>106.03400000000001</v>
      </c>
    </row>
    <row r="21397" spans="1:4" hidden="1" x14ac:dyDescent="0.35">
      <c r="A21397" s="3" t="str">
        <f t="shared" si="335"/>
        <v>ABBV_44901</v>
      </c>
      <c r="B21397" t="s">
        <v>3</v>
      </c>
      <c r="C21397" s="1">
        <v>44901</v>
      </c>
      <c r="D21397">
        <v>162.178</v>
      </c>
    </row>
    <row r="21398" spans="1:4" hidden="1" x14ac:dyDescent="0.35">
      <c r="A21398" s="3" t="str">
        <f t="shared" si="335"/>
        <v>ACN_44901</v>
      </c>
      <c r="B21398" t="s">
        <v>4</v>
      </c>
      <c r="C21398" s="1">
        <v>44901</v>
      </c>
      <c r="D21398">
        <v>284.24700000000001</v>
      </c>
    </row>
    <row r="21399" spans="1:4" hidden="1" x14ac:dyDescent="0.35">
      <c r="A21399" s="3" t="str">
        <f t="shared" si="335"/>
        <v>AEP_44901</v>
      </c>
      <c r="B21399" t="s">
        <v>5</v>
      </c>
      <c r="C21399" s="1">
        <v>44901</v>
      </c>
      <c r="D21399">
        <v>95.484999999999999</v>
      </c>
    </row>
    <row r="21400" spans="1:4" hidden="1" x14ac:dyDescent="0.35">
      <c r="A21400" s="3" t="str">
        <f t="shared" si="335"/>
        <v>AIZ_44901</v>
      </c>
      <c r="B21400" t="s">
        <v>6</v>
      </c>
      <c r="C21400" s="1">
        <v>44901</v>
      </c>
      <c r="D21400">
        <v>129.31</v>
      </c>
    </row>
    <row r="21401" spans="1:4" hidden="1" x14ac:dyDescent="0.35">
      <c r="A21401" s="3" t="str">
        <f t="shared" si="335"/>
        <v>ALLE_44901</v>
      </c>
      <c r="B21401" t="s">
        <v>7</v>
      </c>
      <c r="C21401" s="1">
        <v>44901</v>
      </c>
      <c r="D21401">
        <v>108.762</v>
      </c>
    </row>
    <row r="21402" spans="1:4" hidden="1" x14ac:dyDescent="0.35">
      <c r="A21402" s="3" t="str">
        <f t="shared" si="335"/>
        <v>AMAT_44901</v>
      </c>
      <c r="B21402" t="s">
        <v>8</v>
      </c>
      <c r="C21402" s="1">
        <v>44901</v>
      </c>
      <c r="D21402">
        <v>104.71</v>
      </c>
    </row>
    <row r="21403" spans="1:4" hidden="1" x14ac:dyDescent="0.35">
      <c r="A21403" s="3" t="str">
        <f t="shared" si="335"/>
        <v>AMP_44901</v>
      </c>
      <c r="B21403" t="s">
        <v>9</v>
      </c>
      <c r="C21403" s="1">
        <v>44901</v>
      </c>
      <c r="D21403">
        <v>320.66000000000003</v>
      </c>
    </row>
    <row r="21404" spans="1:4" hidden="1" x14ac:dyDescent="0.35">
      <c r="A21404" s="3" t="str">
        <f t="shared" si="335"/>
        <v>AMZN_44901</v>
      </c>
      <c r="B21404" t="s">
        <v>10</v>
      </c>
      <c r="C21404" s="1">
        <v>44901</v>
      </c>
      <c r="D21404">
        <v>88.25</v>
      </c>
    </row>
    <row r="21405" spans="1:4" hidden="1" x14ac:dyDescent="0.35">
      <c r="A21405" s="3" t="str">
        <f t="shared" si="335"/>
        <v>AVB_44901</v>
      </c>
      <c r="B21405" t="s">
        <v>11</v>
      </c>
      <c r="C21405" s="1">
        <v>44901</v>
      </c>
      <c r="D21405">
        <v>165.24299999999999</v>
      </c>
    </row>
    <row r="21406" spans="1:4" hidden="1" x14ac:dyDescent="0.35">
      <c r="A21406" s="3" t="str">
        <f t="shared" si="335"/>
        <v>AVY_44901</v>
      </c>
      <c r="B21406" t="s">
        <v>12</v>
      </c>
      <c r="C21406" s="1">
        <v>44901</v>
      </c>
      <c r="D21406">
        <v>190.98</v>
      </c>
    </row>
    <row r="21407" spans="1:4" hidden="1" x14ac:dyDescent="0.35">
      <c r="A21407" s="3" t="str">
        <f t="shared" si="335"/>
        <v>AXP_44901</v>
      </c>
      <c r="B21407" t="s">
        <v>13</v>
      </c>
      <c r="C21407" s="1">
        <v>44901</v>
      </c>
      <c r="D21407">
        <v>154.166</v>
      </c>
    </row>
    <row r="21408" spans="1:4" hidden="1" x14ac:dyDescent="0.35">
      <c r="A21408" s="3" t="str">
        <f t="shared" si="335"/>
        <v>BDX_44901</v>
      </c>
      <c r="B21408" t="s">
        <v>14</v>
      </c>
      <c r="C21408" s="1">
        <v>44901</v>
      </c>
      <c r="D21408">
        <v>243.488</v>
      </c>
    </row>
    <row r="21409" spans="1:4" hidden="1" x14ac:dyDescent="0.35">
      <c r="A21409" s="3" t="str">
        <f t="shared" si="335"/>
        <v>BF-B_44901</v>
      </c>
      <c r="B21409" t="s">
        <v>15</v>
      </c>
      <c r="C21409" s="1">
        <v>44901</v>
      </c>
      <c r="D21409">
        <v>73.650000000000006</v>
      </c>
    </row>
    <row r="21410" spans="1:4" hidden="1" x14ac:dyDescent="0.35">
      <c r="A21410" s="3" t="str">
        <f t="shared" si="335"/>
        <v>BMY_44901</v>
      </c>
      <c r="B21410" t="s">
        <v>16</v>
      </c>
      <c r="C21410" s="1">
        <v>44901</v>
      </c>
      <c r="D21410">
        <v>79.293000000000006</v>
      </c>
    </row>
    <row r="21411" spans="1:4" hidden="1" x14ac:dyDescent="0.35">
      <c r="A21411" s="3" t="str">
        <f t="shared" si="335"/>
        <v>BR_44901</v>
      </c>
      <c r="B21411" t="s">
        <v>17</v>
      </c>
      <c r="C21411" s="1">
        <v>44901</v>
      </c>
      <c r="D21411">
        <v>142.614</v>
      </c>
    </row>
    <row r="21412" spans="1:4" hidden="1" x14ac:dyDescent="0.35">
      <c r="A21412" s="3" t="str">
        <f t="shared" si="335"/>
        <v>CARR_44901</v>
      </c>
      <c r="B21412" t="s">
        <v>18</v>
      </c>
      <c r="C21412" s="1">
        <v>44901</v>
      </c>
      <c r="D21412">
        <v>42.828000000000003</v>
      </c>
    </row>
    <row r="21413" spans="1:4" hidden="1" x14ac:dyDescent="0.35">
      <c r="A21413" s="3" t="str">
        <f t="shared" si="335"/>
        <v>CDW_44901</v>
      </c>
      <c r="B21413" t="s">
        <v>19</v>
      </c>
      <c r="C21413" s="1">
        <v>44901</v>
      </c>
      <c r="D21413">
        <v>184.74</v>
      </c>
    </row>
    <row r="21414" spans="1:4" hidden="1" x14ac:dyDescent="0.35">
      <c r="A21414" s="3" t="str">
        <f t="shared" si="335"/>
        <v>CE_44901</v>
      </c>
      <c r="B21414" t="s">
        <v>20</v>
      </c>
      <c r="C21414" s="1">
        <v>44901</v>
      </c>
      <c r="D21414">
        <v>104.205</v>
      </c>
    </row>
    <row r="21415" spans="1:4" hidden="1" x14ac:dyDescent="0.35">
      <c r="A21415" s="3" t="str">
        <f t="shared" si="335"/>
        <v>CHTR_44901</v>
      </c>
      <c r="B21415" t="s">
        <v>21</v>
      </c>
      <c r="C21415" s="1">
        <v>44901</v>
      </c>
      <c r="D21415">
        <v>371.17</v>
      </c>
    </row>
    <row r="21416" spans="1:4" hidden="1" x14ac:dyDescent="0.35">
      <c r="A21416" s="3" t="str">
        <f t="shared" si="335"/>
        <v>CNC_44901</v>
      </c>
      <c r="B21416" t="s">
        <v>22</v>
      </c>
      <c r="C21416" s="1">
        <v>44901</v>
      </c>
      <c r="D21416">
        <v>85.93</v>
      </c>
    </row>
    <row r="21417" spans="1:4" hidden="1" x14ac:dyDescent="0.35">
      <c r="A21417" s="3" t="str">
        <f t="shared" si="335"/>
        <v>CNP_44901</v>
      </c>
      <c r="B21417" t="s">
        <v>23</v>
      </c>
      <c r="C21417" s="1">
        <v>44901</v>
      </c>
      <c r="D21417">
        <v>30.62</v>
      </c>
    </row>
    <row r="21418" spans="1:4" hidden="1" x14ac:dyDescent="0.35">
      <c r="A21418" s="3" t="str">
        <f t="shared" si="335"/>
        <v>COP_44901</v>
      </c>
      <c r="B21418" t="s">
        <v>24</v>
      </c>
      <c r="C21418" s="1">
        <v>44901</v>
      </c>
      <c r="D21418">
        <v>114.384</v>
      </c>
    </row>
    <row r="21419" spans="1:4" hidden="1" x14ac:dyDescent="0.35">
      <c r="A21419" s="3" t="str">
        <f t="shared" si="335"/>
        <v>CTAS_44901</v>
      </c>
      <c r="B21419" t="s">
        <v>25</v>
      </c>
      <c r="C21419" s="1">
        <v>44901</v>
      </c>
      <c r="D21419">
        <v>451.45800000000003</v>
      </c>
    </row>
    <row r="21420" spans="1:4" hidden="1" x14ac:dyDescent="0.35">
      <c r="A21420" s="3" t="str">
        <f t="shared" si="335"/>
        <v>CZR_44901</v>
      </c>
      <c r="B21420" t="s">
        <v>26</v>
      </c>
      <c r="C21420" s="1">
        <v>44901</v>
      </c>
      <c r="D21420">
        <v>48.71</v>
      </c>
    </row>
    <row r="21421" spans="1:4" hidden="1" x14ac:dyDescent="0.35">
      <c r="A21421" s="3" t="str">
        <f t="shared" si="335"/>
        <v>DG_44901</v>
      </c>
      <c r="B21421" t="s">
        <v>27</v>
      </c>
      <c r="C21421" s="1">
        <v>44901</v>
      </c>
      <c r="D21421">
        <v>244.90600000000001</v>
      </c>
    </row>
    <row r="21422" spans="1:4" hidden="1" x14ac:dyDescent="0.35">
      <c r="A21422" s="3" t="str">
        <f t="shared" si="335"/>
        <v>DPZ_44901</v>
      </c>
      <c r="B21422" t="s">
        <v>28</v>
      </c>
      <c r="C21422" s="1">
        <v>44901</v>
      </c>
      <c r="D21422">
        <v>368.23700000000002</v>
      </c>
    </row>
    <row r="21423" spans="1:4" hidden="1" x14ac:dyDescent="0.35">
      <c r="A21423" s="3" t="str">
        <f t="shared" si="335"/>
        <v>DXC_44901</v>
      </c>
      <c r="B21423" t="s">
        <v>30</v>
      </c>
      <c r="C21423" s="1">
        <v>44901</v>
      </c>
      <c r="D21423">
        <v>27.81</v>
      </c>
    </row>
    <row r="21424" spans="1:4" hidden="1" x14ac:dyDescent="0.35">
      <c r="A21424" s="3" t="str">
        <f t="shared" si="335"/>
        <v>EWA_44901</v>
      </c>
      <c r="B21424" t="s">
        <v>31</v>
      </c>
      <c r="C21424" s="1">
        <v>44901</v>
      </c>
      <c r="D21424">
        <v>22.632999999999999</v>
      </c>
    </row>
    <row r="21425" spans="1:4" hidden="1" x14ac:dyDescent="0.35">
      <c r="A21425" s="3" t="str">
        <f t="shared" si="335"/>
        <v>EWC_44901</v>
      </c>
      <c r="B21425" t="s">
        <v>32</v>
      </c>
      <c r="C21425" s="1">
        <v>44901</v>
      </c>
      <c r="D21425">
        <v>33.4</v>
      </c>
    </row>
    <row r="21426" spans="1:4" hidden="1" x14ac:dyDescent="0.35">
      <c r="A21426" s="3" t="str">
        <f t="shared" si="335"/>
        <v>EWG_44901</v>
      </c>
      <c r="B21426" t="s">
        <v>33</v>
      </c>
      <c r="C21426" s="1">
        <v>44901</v>
      </c>
      <c r="D21426">
        <v>25.071000000000002</v>
      </c>
    </row>
    <row r="21427" spans="1:4" hidden="1" x14ac:dyDescent="0.35">
      <c r="A21427" s="3" t="str">
        <f t="shared" si="335"/>
        <v>EWH_44901</v>
      </c>
      <c r="B21427" t="s">
        <v>34</v>
      </c>
      <c r="C21427" s="1">
        <v>44901</v>
      </c>
      <c r="D21427">
        <v>20.584</v>
      </c>
    </row>
    <row r="21428" spans="1:4" hidden="1" x14ac:dyDescent="0.35">
      <c r="A21428" s="3" t="str">
        <f t="shared" si="335"/>
        <v>EWJ_44901</v>
      </c>
      <c r="B21428" t="s">
        <v>35</v>
      </c>
      <c r="C21428" s="1">
        <v>44901</v>
      </c>
      <c r="D21428">
        <v>54.466999999999999</v>
      </c>
    </row>
    <row r="21429" spans="1:4" hidden="1" x14ac:dyDescent="0.35">
      <c r="A21429" s="3" t="str">
        <f t="shared" si="335"/>
        <v>EWL_44901</v>
      </c>
      <c r="B21429" t="s">
        <v>36</v>
      </c>
      <c r="C21429" s="1">
        <v>44901</v>
      </c>
      <c r="D21429">
        <v>42.57</v>
      </c>
    </row>
    <row r="21430" spans="1:4" hidden="1" x14ac:dyDescent="0.35">
      <c r="A21430" s="3" t="str">
        <f t="shared" si="335"/>
        <v>EWQ_44901</v>
      </c>
      <c r="B21430" t="s">
        <v>37</v>
      </c>
      <c r="C21430" s="1">
        <v>44901</v>
      </c>
      <c r="D21430">
        <v>33.518000000000001</v>
      </c>
    </row>
    <row r="21431" spans="1:4" hidden="1" x14ac:dyDescent="0.35">
      <c r="A21431" s="3" t="str">
        <f t="shared" si="335"/>
        <v>EWT_44901</v>
      </c>
      <c r="B21431" t="s">
        <v>38</v>
      </c>
      <c r="C21431" s="1">
        <v>44901</v>
      </c>
      <c r="D21431">
        <v>41.83</v>
      </c>
    </row>
    <row r="21432" spans="1:4" hidden="1" x14ac:dyDescent="0.35">
      <c r="A21432" s="3" t="str">
        <f t="shared" si="335"/>
        <v>EWU_44901</v>
      </c>
      <c r="B21432" t="s">
        <v>39</v>
      </c>
      <c r="C21432" s="1">
        <v>44901</v>
      </c>
      <c r="D21432">
        <v>31.117999999999999</v>
      </c>
    </row>
    <row r="21433" spans="1:4" hidden="1" x14ac:dyDescent="0.35">
      <c r="A21433" s="3" t="str">
        <f t="shared" si="335"/>
        <v>EWY_44901</v>
      </c>
      <c r="B21433" t="s">
        <v>40</v>
      </c>
      <c r="C21433" s="1">
        <v>44901</v>
      </c>
      <c r="D21433">
        <v>56.396000000000001</v>
      </c>
    </row>
    <row r="21434" spans="1:4" hidden="1" x14ac:dyDescent="0.35">
      <c r="A21434" s="3" t="str">
        <f t="shared" si="335"/>
        <v>EWZ_44901</v>
      </c>
      <c r="B21434" t="s">
        <v>41</v>
      </c>
      <c r="C21434" s="1">
        <v>44901</v>
      </c>
      <c r="D21434">
        <v>28.596</v>
      </c>
    </row>
    <row r="21435" spans="1:4" hidden="1" x14ac:dyDescent="0.35">
      <c r="A21435" s="3" t="str">
        <f t="shared" si="335"/>
        <v>FTV_44901</v>
      </c>
      <c r="B21435" t="s">
        <v>43</v>
      </c>
      <c r="C21435" s="1">
        <v>44901</v>
      </c>
      <c r="D21435">
        <v>66.53</v>
      </c>
    </row>
    <row r="21436" spans="1:4" hidden="1" x14ac:dyDescent="0.35">
      <c r="A21436" s="3" t="str">
        <f t="shared" si="335"/>
        <v>GOOG_44901</v>
      </c>
      <c r="B21436" t="s">
        <v>44</v>
      </c>
      <c r="C21436" s="1">
        <v>44901</v>
      </c>
      <c r="D21436">
        <v>97.31</v>
      </c>
    </row>
    <row r="21437" spans="1:4" hidden="1" x14ac:dyDescent="0.35">
      <c r="A21437" s="3" t="str">
        <f t="shared" si="335"/>
        <v>GPC_44901</v>
      </c>
      <c r="B21437" t="s">
        <v>45</v>
      </c>
      <c r="C21437" s="1">
        <v>44901</v>
      </c>
      <c r="D21437">
        <v>182.66</v>
      </c>
    </row>
    <row r="21438" spans="1:4" hidden="1" x14ac:dyDescent="0.35">
      <c r="A21438" s="3" t="str">
        <f t="shared" si="335"/>
        <v>GSG_44901</v>
      </c>
      <c r="B21438" t="s">
        <v>46</v>
      </c>
      <c r="C21438" s="1">
        <v>44901</v>
      </c>
      <c r="D21438">
        <v>20.100000000000001</v>
      </c>
    </row>
    <row r="21439" spans="1:4" hidden="1" x14ac:dyDescent="0.35">
      <c r="A21439" s="3" t="str">
        <f t="shared" si="335"/>
        <v>HIG_44901</v>
      </c>
      <c r="B21439" t="s">
        <v>47</v>
      </c>
      <c r="C21439" s="1">
        <v>44901</v>
      </c>
      <c r="D21439">
        <v>75.040000000000006</v>
      </c>
    </row>
    <row r="21440" spans="1:4" hidden="1" x14ac:dyDescent="0.35">
      <c r="A21440" s="3" t="str">
        <f t="shared" si="335"/>
        <v>HIGH.L_44901</v>
      </c>
      <c r="B21440" t="s">
        <v>48</v>
      </c>
      <c r="C21440" s="1">
        <v>44901</v>
      </c>
      <c r="D21440">
        <v>5.0720000000000001</v>
      </c>
    </row>
    <row r="21441" spans="1:4" hidden="1" x14ac:dyDescent="0.35">
      <c r="A21441" s="3" t="str">
        <f t="shared" si="335"/>
        <v>HST_44901</v>
      </c>
      <c r="B21441" t="s">
        <v>49</v>
      </c>
      <c r="C21441" s="1">
        <v>44901</v>
      </c>
      <c r="D21441">
        <v>17.277999999999999</v>
      </c>
    </row>
    <row r="21442" spans="1:4" hidden="1" x14ac:dyDescent="0.35">
      <c r="A21442" s="3" t="str">
        <f t="shared" ref="A21442:A21505" si="336">CONCATENATE(B21442,"_",C21442)</f>
        <v>HYG_44901</v>
      </c>
      <c r="B21442" t="s">
        <v>50</v>
      </c>
      <c r="C21442" s="1">
        <v>44901</v>
      </c>
      <c r="D21442">
        <v>73.820999999999998</v>
      </c>
    </row>
    <row r="21443" spans="1:4" hidden="1" x14ac:dyDescent="0.35">
      <c r="A21443" s="3" t="str">
        <f t="shared" si="336"/>
        <v>IAU_44901</v>
      </c>
      <c r="B21443" t="s">
        <v>51</v>
      </c>
      <c r="C21443" s="1">
        <v>44901</v>
      </c>
      <c r="D21443">
        <v>33.619999999999997</v>
      </c>
    </row>
    <row r="21444" spans="1:4" hidden="1" x14ac:dyDescent="0.35">
      <c r="A21444" s="3" t="str">
        <f t="shared" si="336"/>
        <v>ICLN_44901</v>
      </c>
      <c r="B21444" t="s">
        <v>52</v>
      </c>
      <c r="C21444" s="1">
        <v>44901</v>
      </c>
      <c r="D21444">
        <v>20.524000000000001</v>
      </c>
    </row>
    <row r="21445" spans="1:4" hidden="1" x14ac:dyDescent="0.35">
      <c r="A21445" s="3" t="str">
        <f t="shared" si="336"/>
        <v>IEAA.L_44901</v>
      </c>
      <c r="B21445" t="s">
        <v>53</v>
      </c>
      <c r="C21445" s="1">
        <v>44901</v>
      </c>
      <c r="D21445">
        <v>4.7439999999999998</v>
      </c>
    </row>
    <row r="21446" spans="1:4" hidden="1" x14ac:dyDescent="0.35">
      <c r="A21446" s="3" t="str">
        <f t="shared" si="336"/>
        <v>IEF_44901</v>
      </c>
      <c r="B21446" t="s">
        <v>54</v>
      </c>
      <c r="C21446" s="1">
        <v>44901</v>
      </c>
      <c r="D21446">
        <v>97.88</v>
      </c>
    </row>
    <row r="21447" spans="1:4" hidden="1" x14ac:dyDescent="0.35">
      <c r="A21447" s="3" t="str">
        <f t="shared" si="336"/>
        <v>IEFM.L_44901</v>
      </c>
      <c r="B21447" t="s">
        <v>55</v>
      </c>
      <c r="C21447" s="1">
        <v>44901</v>
      </c>
      <c r="D21447">
        <v>741.4</v>
      </c>
    </row>
    <row r="21448" spans="1:4" hidden="1" x14ac:dyDescent="0.35">
      <c r="A21448" s="3" t="str">
        <f t="shared" si="336"/>
        <v>IEMG_44901</v>
      </c>
      <c r="B21448" t="s">
        <v>56</v>
      </c>
      <c r="C21448" s="1">
        <v>44901</v>
      </c>
      <c r="D21448">
        <v>47.359000000000002</v>
      </c>
    </row>
    <row r="21449" spans="1:4" hidden="1" x14ac:dyDescent="0.35">
      <c r="A21449" s="3" t="str">
        <f t="shared" si="336"/>
        <v>IEUS_44901</v>
      </c>
      <c r="B21449" t="s">
        <v>57</v>
      </c>
      <c r="C21449" s="1">
        <v>44901</v>
      </c>
      <c r="D21449">
        <v>49.62</v>
      </c>
    </row>
    <row r="21450" spans="1:4" hidden="1" x14ac:dyDescent="0.35">
      <c r="A21450" s="3" t="str">
        <f t="shared" si="336"/>
        <v>IEVL.L_44901</v>
      </c>
      <c r="B21450" t="s">
        <v>58</v>
      </c>
      <c r="C21450" s="1">
        <v>44901</v>
      </c>
      <c r="D21450">
        <v>7.1749999999999998</v>
      </c>
    </row>
    <row r="21451" spans="1:4" hidden="1" x14ac:dyDescent="0.35">
      <c r="A21451" s="3" t="str">
        <f t="shared" si="336"/>
        <v>IGF_44901</v>
      </c>
      <c r="B21451" t="s">
        <v>59</v>
      </c>
      <c r="C21451" s="1">
        <v>44901</v>
      </c>
      <c r="D21451">
        <v>46.537999999999997</v>
      </c>
    </row>
    <row r="21452" spans="1:4" hidden="1" x14ac:dyDescent="0.35">
      <c r="A21452" s="3" t="str">
        <f t="shared" si="336"/>
        <v>INDA_44901</v>
      </c>
      <c r="B21452" t="s">
        <v>60</v>
      </c>
      <c r="C21452" s="1">
        <v>44901</v>
      </c>
      <c r="D21452">
        <v>43.14</v>
      </c>
    </row>
    <row r="21453" spans="1:4" hidden="1" x14ac:dyDescent="0.35">
      <c r="A21453" s="3" t="str">
        <f t="shared" si="336"/>
        <v>IUMO.L_44901</v>
      </c>
      <c r="B21453" t="s">
        <v>61</v>
      </c>
      <c r="C21453" s="1">
        <v>44901</v>
      </c>
      <c r="D21453">
        <v>10.401999999999999</v>
      </c>
    </row>
    <row r="21454" spans="1:4" hidden="1" x14ac:dyDescent="0.35">
      <c r="A21454" s="3" t="str">
        <f t="shared" si="336"/>
        <v>IUVL.L_44901</v>
      </c>
      <c r="B21454" t="s">
        <v>62</v>
      </c>
      <c r="C21454" s="1">
        <v>44901</v>
      </c>
      <c r="D21454">
        <v>8.3350000000000009</v>
      </c>
    </row>
    <row r="21455" spans="1:4" hidden="1" x14ac:dyDescent="0.35">
      <c r="A21455" s="3" t="str">
        <f t="shared" si="336"/>
        <v>IVV_44901</v>
      </c>
      <c r="B21455" t="s">
        <v>63</v>
      </c>
      <c r="C21455" s="1">
        <v>44901</v>
      </c>
      <c r="D21455">
        <v>393.90800000000002</v>
      </c>
    </row>
    <row r="21456" spans="1:4" hidden="1" x14ac:dyDescent="0.35">
      <c r="A21456" s="3" t="str">
        <f t="shared" si="336"/>
        <v>IWM_44901</v>
      </c>
      <c r="B21456" t="s">
        <v>64</v>
      </c>
      <c r="C21456" s="1">
        <v>44901</v>
      </c>
      <c r="D21456">
        <v>179.244</v>
      </c>
    </row>
    <row r="21457" spans="1:4" hidden="1" x14ac:dyDescent="0.35">
      <c r="A21457" s="3" t="str">
        <f t="shared" si="336"/>
        <v>IXN_44901</v>
      </c>
      <c r="B21457" t="s">
        <v>65</v>
      </c>
      <c r="C21457" s="1">
        <v>44901</v>
      </c>
      <c r="D21457">
        <v>46.927</v>
      </c>
    </row>
    <row r="21458" spans="1:4" hidden="1" x14ac:dyDescent="0.35">
      <c r="A21458" s="3" t="str">
        <f t="shared" si="336"/>
        <v>JPEA.L_44901</v>
      </c>
      <c r="B21458" t="s">
        <v>66</v>
      </c>
      <c r="C21458" s="1">
        <v>44901</v>
      </c>
      <c r="D21458">
        <v>4.91</v>
      </c>
    </row>
    <row r="21459" spans="1:4" hidden="1" x14ac:dyDescent="0.35">
      <c r="A21459" s="3" t="str">
        <f t="shared" si="336"/>
        <v>JPM_44901</v>
      </c>
      <c r="B21459" t="s">
        <v>67</v>
      </c>
      <c r="C21459" s="1">
        <v>44901</v>
      </c>
      <c r="D21459">
        <v>130.625</v>
      </c>
    </row>
    <row r="21460" spans="1:4" hidden="1" x14ac:dyDescent="0.35">
      <c r="A21460" s="3" t="str">
        <f t="shared" si="336"/>
        <v>KR_44901</v>
      </c>
      <c r="B21460" t="s">
        <v>68</v>
      </c>
      <c r="C21460" s="1">
        <v>44901</v>
      </c>
      <c r="D21460">
        <v>46.061999999999998</v>
      </c>
    </row>
    <row r="21461" spans="1:4" hidden="1" x14ac:dyDescent="0.35">
      <c r="A21461" s="3" t="str">
        <f t="shared" si="336"/>
        <v>LQD_44901</v>
      </c>
      <c r="B21461" t="s">
        <v>69</v>
      </c>
      <c r="C21461" s="1">
        <v>44901</v>
      </c>
      <c r="D21461">
        <v>108.157</v>
      </c>
    </row>
    <row r="21462" spans="1:4" hidden="1" x14ac:dyDescent="0.35">
      <c r="A21462" s="3" t="str">
        <f t="shared" si="336"/>
        <v>MCHI_44901</v>
      </c>
      <c r="B21462" t="s">
        <v>70</v>
      </c>
      <c r="C21462" s="1">
        <v>44901</v>
      </c>
      <c r="D21462">
        <v>47.658000000000001</v>
      </c>
    </row>
    <row r="21463" spans="1:4" hidden="1" x14ac:dyDescent="0.35">
      <c r="A21463" s="3" t="str">
        <f t="shared" si="336"/>
        <v>META_44901</v>
      </c>
      <c r="B21463" t="s">
        <v>144</v>
      </c>
      <c r="C21463" s="1">
        <v>44901</v>
      </c>
      <c r="D21463">
        <v>114.12</v>
      </c>
    </row>
    <row r="21464" spans="1:4" hidden="1" x14ac:dyDescent="0.35">
      <c r="A21464" s="3" t="str">
        <f t="shared" si="336"/>
        <v>MVEU.L_44901</v>
      </c>
      <c r="B21464" t="s">
        <v>71</v>
      </c>
      <c r="C21464" s="1">
        <v>44901</v>
      </c>
      <c r="D21464">
        <v>50.475000000000001</v>
      </c>
    </row>
    <row r="21465" spans="1:4" hidden="1" x14ac:dyDescent="0.35">
      <c r="A21465" s="3" t="str">
        <f t="shared" si="336"/>
        <v>OGN_44901</v>
      </c>
      <c r="B21465" t="s">
        <v>72</v>
      </c>
      <c r="C21465" s="1">
        <v>44901</v>
      </c>
      <c r="D21465">
        <v>26.15</v>
      </c>
    </row>
    <row r="21466" spans="1:4" hidden="1" x14ac:dyDescent="0.35">
      <c r="A21466" s="3" t="str">
        <f t="shared" si="336"/>
        <v>PG_44901</v>
      </c>
      <c r="B21466" t="s">
        <v>73</v>
      </c>
      <c r="C21466" s="1">
        <v>44901</v>
      </c>
      <c r="D21466">
        <v>148.34899999999999</v>
      </c>
    </row>
    <row r="21467" spans="1:4" hidden="1" x14ac:dyDescent="0.35">
      <c r="A21467" s="3" t="str">
        <f t="shared" si="336"/>
        <v>PPL_44901</v>
      </c>
      <c r="B21467" t="s">
        <v>74</v>
      </c>
      <c r="C21467" s="1">
        <v>44901</v>
      </c>
      <c r="D21467">
        <v>29.071999999999999</v>
      </c>
    </row>
    <row r="21468" spans="1:4" hidden="1" x14ac:dyDescent="0.35">
      <c r="A21468" s="3" t="str">
        <f t="shared" si="336"/>
        <v>PRU_44901</v>
      </c>
      <c r="B21468" t="s">
        <v>75</v>
      </c>
      <c r="C21468" s="1">
        <v>44901</v>
      </c>
      <c r="D21468">
        <v>103.29</v>
      </c>
    </row>
    <row r="21469" spans="1:4" hidden="1" x14ac:dyDescent="0.35">
      <c r="A21469" s="3" t="str">
        <f t="shared" si="336"/>
        <v>PYPL_44901</v>
      </c>
      <c r="B21469" t="s">
        <v>76</v>
      </c>
      <c r="C21469" s="1">
        <v>44901</v>
      </c>
      <c r="D21469">
        <v>72.23</v>
      </c>
    </row>
    <row r="21470" spans="1:4" hidden="1" x14ac:dyDescent="0.35">
      <c r="A21470" s="3" t="str">
        <f t="shared" si="336"/>
        <v>RE_44901</v>
      </c>
      <c r="B21470" t="s">
        <v>77</v>
      </c>
      <c r="C21470" s="1">
        <v>44901</v>
      </c>
      <c r="D21470">
        <v>336.76</v>
      </c>
    </row>
    <row r="21471" spans="1:4" hidden="1" x14ac:dyDescent="0.35">
      <c r="A21471" s="3" t="str">
        <f t="shared" si="336"/>
        <v>REET_44901</v>
      </c>
      <c r="B21471" t="s">
        <v>78</v>
      </c>
      <c r="C21471" s="1">
        <v>44901</v>
      </c>
      <c r="D21471">
        <v>22.98</v>
      </c>
    </row>
    <row r="21472" spans="1:4" hidden="1" x14ac:dyDescent="0.35">
      <c r="A21472" s="3" t="str">
        <f t="shared" si="336"/>
        <v>ROL_44901</v>
      </c>
      <c r="B21472" t="s">
        <v>79</v>
      </c>
      <c r="C21472" s="1">
        <v>44901</v>
      </c>
      <c r="D21472">
        <v>39.067</v>
      </c>
    </row>
    <row r="21473" spans="1:4" hidden="1" x14ac:dyDescent="0.35">
      <c r="A21473" s="3" t="str">
        <f t="shared" si="336"/>
        <v>ROST_44901</v>
      </c>
      <c r="B21473" t="s">
        <v>80</v>
      </c>
      <c r="C21473" s="1">
        <v>44901</v>
      </c>
      <c r="D21473">
        <v>116.53</v>
      </c>
    </row>
    <row r="21474" spans="1:4" hidden="1" x14ac:dyDescent="0.35">
      <c r="A21474" s="3" t="str">
        <f t="shared" si="336"/>
        <v>SEGA.L_44901</v>
      </c>
      <c r="B21474" t="s">
        <v>81</v>
      </c>
      <c r="C21474" s="1">
        <v>44901</v>
      </c>
      <c r="D21474">
        <v>96.391000000000005</v>
      </c>
    </row>
    <row r="21475" spans="1:4" hidden="1" x14ac:dyDescent="0.35">
      <c r="A21475" s="3" t="str">
        <f t="shared" si="336"/>
        <v>SHY_44901</v>
      </c>
      <c r="B21475" t="s">
        <v>82</v>
      </c>
      <c r="C21475" s="1">
        <v>44901</v>
      </c>
      <c r="D21475">
        <v>80.938999999999993</v>
      </c>
    </row>
    <row r="21476" spans="1:4" hidden="1" x14ac:dyDescent="0.35">
      <c r="A21476" s="3" t="str">
        <f t="shared" si="336"/>
        <v>SLV_44901</v>
      </c>
      <c r="B21476" t="s">
        <v>83</v>
      </c>
      <c r="C21476" s="1">
        <v>44901</v>
      </c>
      <c r="D21476">
        <v>20.440000000000001</v>
      </c>
    </row>
    <row r="21477" spans="1:4" hidden="1" x14ac:dyDescent="0.35">
      <c r="A21477" s="3" t="str">
        <f t="shared" si="336"/>
        <v>SPMV.L_44901</v>
      </c>
      <c r="B21477" t="s">
        <v>84</v>
      </c>
      <c r="C21477" s="1">
        <v>44901</v>
      </c>
      <c r="D21477">
        <v>76.34</v>
      </c>
    </row>
    <row r="21478" spans="1:4" hidden="1" x14ac:dyDescent="0.35">
      <c r="A21478" s="3" t="str">
        <f t="shared" si="336"/>
        <v>TLT_44901</v>
      </c>
      <c r="B21478" t="s">
        <v>85</v>
      </c>
      <c r="C21478" s="1">
        <v>44901</v>
      </c>
      <c r="D21478">
        <v>106.41800000000001</v>
      </c>
    </row>
    <row r="21479" spans="1:4" hidden="1" x14ac:dyDescent="0.35">
      <c r="A21479" s="3" t="str">
        <f t="shared" si="336"/>
        <v>UNH_44901</v>
      </c>
      <c r="B21479" t="s">
        <v>86</v>
      </c>
      <c r="C21479" s="1">
        <v>44901</v>
      </c>
      <c r="D21479">
        <v>539.32000000000005</v>
      </c>
    </row>
    <row r="21480" spans="1:4" hidden="1" x14ac:dyDescent="0.35">
      <c r="A21480" s="3" t="str">
        <f t="shared" si="336"/>
        <v>URI_44901</v>
      </c>
      <c r="B21480" t="s">
        <v>87</v>
      </c>
      <c r="C21480" s="1">
        <v>44901</v>
      </c>
      <c r="D21480">
        <v>346.15800000000002</v>
      </c>
    </row>
    <row r="21481" spans="1:4" hidden="1" x14ac:dyDescent="0.35">
      <c r="A21481" s="3" t="str">
        <f t="shared" si="336"/>
        <v>V_44901</v>
      </c>
      <c r="B21481" t="s">
        <v>88</v>
      </c>
      <c r="C21481" s="1">
        <v>44901</v>
      </c>
      <c r="D21481">
        <v>208.67099999999999</v>
      </c>
    </row>
    <row r="21482" spans="1:4" hidden="1" x14ac:dyDescent="0.35">
      <c r="A21482" s="3" t="str">
        <f t="shared" si="336"/>
        <v>VRSK_44901</v>
      </c>
      <c r="B21482" t="s">
        <v>89</v>
      </c>
      <c r="C21482" s="1">
        <v>44901</v>
      </c>
      <c r="D21482">
        <v>181.73400000000001</v>
      </c>
    </row>
    <row r="21483" spans="1:4" hidden="1" x14ac:dyDescent="0.35">
      <c r="A21483" s="3" t="str">
        <f t="shared" si="336"/>
        <v>VXX_44901</v>
      </c>
      <c r="B21483" t="s">
        <v>90</v>
      </c>
      <c r="C21483" s="1">
        <v>44901</v>
      </c>
      <c r="D21483">
        <v>15.07</v>
      </c>
    </row>
    <row r="21484" spans="1:4" hidden="1" x14ac:dyDescent="0.35">
      <c r="A21484" s="3" t="str">
        <f t="shared" si="336"/>
        <v>WRK_44901</v>
      </c>
      <c r="B21484" t="s">
        <v>91</v>
      </c>
      <c r="C21484" s="1">
        <v>44901</v>
      </c>
      <c r="D21484">
        <v>36.145000000000003</v>
      </c>
    </row>
    <row r="21485" spans="1:4" hidden="1" x14ac:dyDescent="0.35">
      <c r="A21485" s="3" t="str">
        <f t="shared" si="336"/>
        <v>XLB_44901</v>
      </c>
      <c r="B21485" t="s">
        <v>92</v>
      </c>
      <c r="C21485" s="1">
        <v>44901</v>
      </c>
      <c r="D21485">
        <v>80.846000000000004</v>
      </c>
    </row>
    <row r="21486" spans="1:4" hidden="1" x14ac:dyDescent="0.35">
      <c r="A21486" s="3" t="str">
        <f t="shared" si="336"/>
        <v>XLC_44901</v>
      </c>
      <c r="B21486" t="s">
        <v>93</v>
      </c>
      <c r="C21486" s="1">
        <v>44901</v>
      </c>
      <c r="D21486">
        <v>49.527999999999999</v>
      </c>
    </row>
    <row r="21487" spans="1:4" hidden="1" x14ac:dyDescent="0.35">
      <c r="A21487" s="3" t="str">
        <f t="shared" si="336"/>
        <v>XLE_44901</v>
      </c>
      <c r="B21487" t="s">
        <v>94</v>
      </c>
      <c r="C21487" s="1">
        <v>44901</v>
      </c>
      <c r="D21487">
        <v>84.450999999999993</v>
      </c>
    </row>
    <row r="21488" spans="1:4" hidden="1" x14ac:dyDescent="0.35">
      <c r="A21488" s="3" t="str">
        <f t="shared" si="336"/>
        <v>XLF_44901</v>
      </c>
      <c r="B21488" t="s">
        <v>95</v>
      </c>
      <c r="C21488" s="1">
        <v>44901</v>
      </c>
      <c r="D21488">
        <v>34.514000000000003</v>
      </c>
    </row>
    <row r="21489" spans="1:4" hidden="1" x14ac:dyDescent="0.35">
      <c r="A21489" s="3" t="str">
        <f t="shared" si="336"/>
        <v>XLI_44901</v>
      </c>
      <c r="B21489" t="s">
        <v>96</v>
      </c>
      <c r="C21489" s="1">
        <v>44901</v>
      </c>
      <c r="D21489">
        <v>98.957999999999998</v>
      </c>
    </row>
    <row r="21490" spans="1:4" hidden="1" x14ac:dyDescent="0.35">
      <c r="A21490" s="3" t="str">
        <f t="shared" si="336"/>
        <v>XLK_44901</v>
      </c>
      <c r="B21490" t="s">
        <v>97</v>
      </c>
      <c r="C21490" s="1">
        <v>44901</v>
      </c>
      <c r="D21490">
        <v>129.887</v>
      </c>
    </row>
    <row r="21491" spans="1:4" hidden="1" x14ac:dyDescent="0.35">
      <c r="A21491" s="3" t="str">
        <f t="shared" si="336"/>
        <v>XLP_44901</v>
      </c>
      <c r="B21491" t="s">
        <v>98</v>
      </c>
      <c r="C21491" s="1">
        <v>44901</v>
      </c>
      <c r="D21491">
        <v>75.210999999999999</v>
      </c>
    </row>
    <row r="21492" spans="1:4" hidden="1" x14ac:dyDescent="0.35">
      <c r="A21492" s="3" t="str">
        <f t="shared" si="336"/>
        <v>XLU_44901</v>
      </c>
      <c r="B21492" t="s">
        <v>99</v>
      </c>
      <c r="C21492" s="1">
        <v>44901</v>
      </c>
      <c r="D21492">
        <v>70.492999999999995</v>
      </c>
    </row>
    <row r="21493" spans="1:4" hidden="1" x14ac:dyDescent="0.35">
      <c r="A21493" s="3" t="str">
        <f t="shared" si="336"/>
        <v>XLV_44901</v>
      </c>
      <c r="B21493" t="s">
        <v>100</v>
      </c>
      <c r="C21493" s="1">
        <v>44901</v>
      </c>
      <c r="D21493">
        <v>136.82599999999999</v>
      </c>
    </row>
    <row r="21494" spans="1:4" hidden="1" x14ac:dyDescent="0.35">
      <c r="A21494" s="3" t="str">
        <f t="shared" si="336"/>
        <v>XLY_44901</v>
      </c>
      <c r="B21494" t="s">
        <v>101</v>
      </c>
      <c r="C21494" s="1">
        <v>44901</v>
      </c>
      <c r="D21494">
        <v>139.15899999999999</v>
      </c>
    </row>
    <row r="21495" spans="1:4" hidden="1" x14ac:dyDescent="0.35">
      <c r="A21495" s="3" t="str">
        <f t="shared" si="336"/>
        <v>XOM_44901</v>
      </c>
      <c r="B21495" t="s">
        <v>102</v>
      </c>
      <c r="C21495" s="1">
        <v>44901</v>
      </c>
      <c r="D21495">
        <v>103.087</v>
      </c>
    </row>
    <row r="21496" spans="1:4" hidden="1" x14ac:dyDescent="0.35">
      <c r="A21496" s="3" t="str">
        <f t="shared" si="336"/>
        <v>ABBV_44902</v>
      </c>
      <c r="B21496" t="s">
        <v>3</v>
      </c>
      <c r="C21496" s="1">
        <v>44902</v>
      </c>
      <c r="D21496">
        <v>163.84200000000001</v>
      </c>
    </row>
    <row r="21497" spans="1:4" hidden="1" x14ac:dyDescent="0.35">
      <c r="A21497" s="3" t="str">
        <f t="shared" si="336"/>
        <v>ACN_44902</v>
      </c>
      <c r="B21497" t="s">
        <v>4</v>
      </c>
      <c r="C21497" s="1">
        <v>44902</v>
      </c>
      <c r="D21497">
        <v>285.52199999999999</v>
      </c>
    </row>
    <row r="21498" spans="1:4" hidden="1" x14ac:dyDescent="0.35">
      <c r="A21498" s="3" t="str">
        <f t="shared" si="336"/>
        <v>AEP_44902</v>
      </c>
      <c r="B21498" t="s">
        <v>5</v>
      </c>
      <c r="C21498" s="1">
        <v>44902</v>
      </c>
      <c r="D21498">
        <v>95.781999999999996</v>
      </c>
    </row>
    <row r="21499" spans="1:4" hidden="1" x14ac:dyDescent="0.35">
      <c r="A21499" s="3" t="str">
        <f t="shared" si="336"/>
        <v>AIZ_44902</v>
      </c>
      <c r="B21499" t="s">
        <v>6</v>
      </c>
      <c r="C21499" s="1">
        <v>44902</v>
      </c>
      <c r="D21499">
        <v>129.05000000000001</v>
      </c>
    </row>
    <row r="21500" spans="1:4" hidden="1" x14ac:dyDescent="0.35">
      <c r="A21500" s="3" t="str">
        <f t="shared" si="336"/>
        <v>ALLE_44902</v>
      </c>
      <c r="B21500" t="s">
        <v>7</v>
      </c>
      <c r="C21500" s="1">
        <v>44902</v>
      </c>
      <c r="D21500">
        <v>108.742</v>
      </c>
    </row>
    <row r="21501" spans="1:4" hidden="1" x14ac:dyDescent="0.35">
      <c r="A21501" s="3" t="str">
        <f t="shared" si="336"/>
        <v>AMAT_44902</v>
      </c>
      <c r="B21501" t="s">
        <v>8</v>
      </c>
      <c r="C21501" s="1">
        <v>44902</v>
      </c>
      <c r="D21501">
        <v>106.11</v>
      </c>
    </row>
    <row r="21502" spans="1:4" hidden="1" x14ac:dyDescent="0.35">
      <c r="A21502" s="3" t="str">
        <f t="shared" si="336"/>
        <v>AMP_44902</v>
      </c>
      <c r="B21502" t="s">
        <v>9</v>
      </c>
      <c r="C21502" s="1">
        <v>44902</v>
      </c>
      <c r="D21502">
        <v>320.85899999999998</v>
      </c>
    </row>
    <row r="21503" spans="1:4" hidden="1" x14ac:dyDescent="0.35">
      <c r="A21503" s="3" t="str">
        <f t="shared" si="336"/>
        <v>AMZN_44902</v>
      </c>
      <c r="B21503" t="s">
        <v>10</v>
      </c>
      <c r="C21503" s="1">
        <v>44902</v>
      </c>
      <c r="D21503">
        <v>88.46</v>
      </c>
    </row>
    <row r="21504" spans="1:4" hidden="1" x14ac:dyDescent="0.35">
      <c r="A21504" s="3" t="str">
        <f t="shared" si="336"/>
        <v>AVB_44902</v>
      </c>
      <c r="B21504" t="s">
        <v>11</v>
      </c>
      <c r="C21504" s="1">
        <v>44902</v>
      </c>
      <c r="D21504">
        <v>166.31200000000001</v>
      </c>
    </row>
    <row r="21505" spans="1:4" hidden="1" x14ac:dyDescent="0.35">
      <c r="A21505" s="3" t="str">
        <f t="shared" si="336"/>
        <v>AVY_44902</v>
      </c>
      <c r="B21505" t="s">
        <v>12</v>
      </c>
      <c r="C21505" s="1">
        <v>44902</v>
      </c>
      <c r="D21505">
        <v>191.76</v>
      </c>
    </row>
    <row r="21506" spans="1:4" hidden="1" x14ac:dyDescent="0.35">
      <c r="A21506" s="3" t="str">
        <f t="shared" ref="A21506:A21569" si="337">CONCATENATE(B21506,"_",C21506)</f>
        <v>AXP_44902</v>
      </c>
      <c r="B21506" t="s">
        <v>13</v>
      </c>
      <c r="C21506" s="1">
        <v>44902</v>
      </c>
      <c r="D21506">
        <v>154.23500000000001</v>
      </c>
    </row>
    <row r="21507" spans="1:4" hidden="1" x14ac:dyDescent="0.35">
      <c r="A21507" s="3" t="str">
        <f t="shared" si="337"/>
        <v>BDX_44902</v>
      </c>
      <c r="B21507" t="s">
        <v>14</v>
      </c>
      <c r="C21507" s="1">
        <v>44902</v>
      </c>
      <c r="D21507">
        <v>245.57</v>
      </c>
    </row>
    <row r="21508" spans="1:4" hidden="1" x14ac:dyDescent="0.35">
      <c r="A21508" s="3" t="str">
        <f t="shared" si="337"/>
        <v>BF-B_44902</v>
      </c>
      <c r="B21508" t="s">
        <v>15</v>
      </c>
      <c r="C21508" s="1">
        <v>44902</v>
      </c>
      <c r="D21508">
        <v>68.27</v>
      </c>
    </row>
    <row r="21509" spans="1:4" hidden="1" x14ac:dyDescent="0.35">
      <c r="A21509" s="3" t="str">
        <f t="shared" si="337"/>
        <v>BMY_44902</v>
      </c>
      <c r="B21509" t="s">
        <v>16</v>
      </c>
      <c r="C21509" s="1">
        <v>44902</v>
      </c>
      <c r="D21509">
        <v>79.302999999999997</v>
      </c>
    </row>
    <row r="21510" spans="1:4" hidden="1" x14ac:dyDescent="0.35">
      <c r="A21510" s="3" t="str">
        <f t="shared" si="337"/>
        <v>BR_44902</v>
      </c>
      <c r="B21510" t="s">
        <v>17</v>
      </c>
      <c r="C21510" s="1">
        <v>44902</v>
      </c>
      <c r="D21510">
        <v>141.679</v>
      </c>
    </row>
    <row r="21511" spans="1:4" hidden="1" x14ac:dyDescent="0.35">
      <c r="A21511" s="3" t="str">
        <f t="shared" si="337"/>
        <v>CARR_44902</v>
      </c>
      <c r="B21511" t="s">
        <v>18</v>
      </c>
      <c r="C21511" s="1">
        <v>44902</v>
      </c>
      <c r="D21511">
        <v>42.887</v>
      </c>
    </row>
    <row r="21512" spans="1:4" hidden="1" x14ac:dyDescent="0.35">
      <c r="A21512" s="3" t="str">
        <f t="shared" si="337"/>
        <v>CDW_44902</v>
      </c>
      <c r="B21512" t="s">
        <v>19</v>
      </c>
      <c r="C21512" s="1">
        <v>44902</v>
      </c>
      <c r="D21512">
        <v>184.85</v>
      </c>
    </row>
    <row r="21513" spans="1:4" hidden="1" x14ac:dyDescent="0.35">
      <c r="A21513" s="3" t="str">
        <f t="shared" si="337"/>
        <v>CE_44902</v>
      </c>
      <c r="B21513" t="s">
        <v>20</v>
      </c>
      <c r="C21513" s="1">
        <v>44902</v>
      </c>
      <c r="D21513">
        <v>101.322</v>
      </c>
    </row>
    <row r="21514" spans="1:4" hidden="1" x14ac:dyDescent="0.35">
      <c r="A21514" s="3" t="str">
        <f t="shared" si="337"/>
        <v>CHTR_44902</v>
      </c>
      <c r="B21514" t="s">
        <v>21</v>
      </c>
      <c r="C21514" s="1">
        <v>44902</v>
      </c>
      <c r="D21514">
        <v>374.89</v>
      </c>
    </row>
    <row r="21515" spans="1:4" hidden="1" x14ac:dyDescent="0.35">
      <c r="A21515" s="3" t="str">
        <f t="shared" si="337"/>
        <v>CNC_44902</v>
      </c>
      <c r="B21515" t="s">
        <v>22</v>
      </c>
      <c r="C21515" s="1">
        <v>44902</v>
      </c>
      <c r="D21515">
        <v>87.35</v>
      </c>
    </row>
    <row r="21516" spans="1:4" hidden="1" x14ac:dyDescent="0.35">
      <c r="A21516" s="3" t="str">
        <f t="shared" si="337"/>
        <v>CNP_44902</v>
      </c>
      <c r="B21516" t="s">
        <v>23</v>
      </c>
      <c r="C21516" s="1">
        <v>44902</v>
      </c>
      <c r="D21516">
        <v>30.193000000000001</v>
      </c>
    </row>
    <row r="21517" spans="1:4" hidden="1" x14ac:dyDescent="0.35">
      <c r="A21517" s="3" t="str">
        <f t="shared" si="337"/>
        <v>COP_44902</v>
      </c>
      <c r="B21517" t="s">
        <v>24</v>
      </c>
      <c r="C21517" s="1">
        <v>44902</v>
      </c>
      <c r="D21517">
        <v>113.66200000000001</v>
      </c>
    </row>
    <row r="21518" spans="1:4" hidden="1" x14ac:dyDescent="0.35">
      <c r="A21518" s="3" t="str">
        <f t="shared" si="337"/>
        <v>CTAS_44902</v>
      </c>
      <c r="B21518" t="s">
        <v>25</v>
      </c>
      <c r="C21518" s="1">
        <v>44902</v>
      </c>
      <c r="D21518">
        <v>452.11599999999999</v>
      </c>
    </row>
    <row r="21519" spans="1:4" hidden="1" x14ac:dyDescent="0.35">
      <c r="A21519" s="3" t="str">
        <f t="shared" si="337"/>
        <v>CZR_44902</v>
      </c>
      <c r="B21519" t="s">
        <v>26</v>
      </c>
      <c r="C21519" s="1">
        <v>44902</v>
      </c>
      <c r="D21519">
        <v>49.16</v>
      </c>
    </row>
    <row r="21520" spans="1:4" hidden="1" x14ac:dyDescent="0.35">
      <c r="A21520" s="3" t="str">
        <f t="shared" si="337"/>
        <v>DG_44902</v>
      </c>
      <c r="B21520" t="s">
        <v>27</v>
      </c>
      <c r="C21520" s="1">
        <v>44902</v>
      </c>
      <c r="D21520">
        <v>248.41800000000001</v>
      </c>
    </row>
    <row r="21521" spans="1:4" hidden="1" x14ac:dyDescent="0.35">
      <c r="A21521" s="3" t="str">
        <f t="shared" si="337"/>
        <v>DPZ_44902</v>
      </c>
      <c r="B21521" t="s">
        <v>28</v>
      </c>
      <c r="C21521" s="1">
        <v>44902</v>
      </c>
      <c r="D21521">
        <v>371.00900000000001</v>
      </c>
    </row>
    <row r="21522" spans="1:4" hidden="1" x14ac:dyDescent="0.35">
      <c r="A21522" s="3" t="str">
        <f t="shared" si="337"/>
        <v>DXC_44902</v>
      </c>
      <c r="B21522" t="s">
        <v>30</v>
      </c>
      <c r="C21522" s="1">
        <v>44902</v>
      </c>
      <c r="D21522">
        <v>26.62</v>
      </c>
    </row>
    <row r="21523" spans="1:4" hidden="1" x14ac:dyDescent="0.35">
      <c r="A21523" s="3" t="str">
        <f t="shared" si="337"/>
        <v>EWA_44902</v>
      </c>
      <c r="B21523" t="s">
        <v>31</v>
      </c>
      <c r="C21523" s="1">
        <v>44902</v>
      </c>
      <c r="D21523">
        <v>22.672000000000001</v>
      </c>
    </row>
    <row r="21524" spans="1:4" hidden="1" x14ac:dyDescent="0.35">
      <c r="A21524" s="3" t="str">
        <f t="shared" si="337"/>
        <v>EWC_44902</v>
      </c>
      <c r="B21524" t="s">
        <v>32</v>
      </c>
      <c r="C21524" s="1">
        <v>44902</v>
      </c>
      <c r="D21524">
        <v>33.371000000000002</v>
      </c>
    </row>
    <row r="21525" spans="1:4" hidden="1" x14ac:dyDescent="0.35">
      <c r="A21525" s="3" t="str">
        <f t="shared" si="337"/>
        <v>EWG_44902</v>
      </c>
      <c r="B21525" t="s">
        <v>33</v>
      </c>
      <c r="C21525" s="1">
        <v>44902</v>
      </c>
      <c r="D21525">
        <v>25.161000000000001</v>
      </c>
    </row>
    <row r="21526" spans="1:4" hidden="1" x14ac:dyDescent="0.35">
      <c r="A21526" s="3" t="str">
        <f t="shared" si="337"/>
        <v>EWH_44902</v>
      </c>
      <c r="B21526" t="s">
        <v>34</v>
      </c>
      <c r="C21526" s="1">
        <v>44902</v>
      </c>
      <c r="D21526">
        <v>20.091000000000001</v>
      </c>
    </row>
    <row r="21527" spans="1:4" hidden="1" x14ac:dyDescent="0.35">
      <c r="A21527" s="3" t="str">
        <f t="shared" si="337"/>
        <v>EWJ_44902</v>
      </c>
      <c r="B21527" t="s">
        <v>35</v>
      </c>
      <c r="C21527" s="1">
        <v>44902</v>
      </c>
      <c r="D21527">
        <v>54.627000000000002</v>
      </c>
    </row>
    <row r="21528" spans="1:4" hidden="1" x14ac:dyDescent="0.35">
      <c r="A21528" s="3" t="str">
        <f t="shared" si="337"/>
        <v>EWL_44902</v>
      </c>
      <c r="B21528" t="s">
        <v>36</v>
      </c>
      <c r="C21528" s="1">
        <v>44902</v>
      </c>
      <c r="D21528">
        <v>42.42</v>
      </c>
    </row>
    <row r="21529" spans="1:4" hidden="1" x14ac:dyDescent="0.35">
      <c r="A21529" s="3" t="str">
        <f t="shared" si="337"/>
        <v>EWQ_44902</v>
      </c>
      <c r="B21529" t="s">
        <v>37</v>
      </c>
      <c r="C21529" s="1">
        <v>44902</v>
      </c>
      <c r="D21529">
        <v>33.518000000000001</v>
      </c>
    </row>
    <row r="21530" spans="1:4" hidden="1" x14ac:dyDescent="0.35">
      <c r="A21530" s="3" t="str">
        <f t="shared" si="337"/>
        <v>EWT_44902</v>
      </c>
      <c r="B21530" t="s">
        <v>38</v>
      </c>
      <c r="C21530" s="1">
        <v>44902</v>
      </c>
      <c r="D21530">
        <v>41.881</v>
      </c>
    </row>
    <row r="21531" spans="1:4" hidden="1" x14ac:dyDescent="0.35">
      <c r="A21531" s="3" t="str">
        <f t="shared" si="337"/>
        <v>EWU_44902</v>
      </c>
      <c r="B21531" t="s">
        <v>39</v>
      </c>
      <c r="C21531" s="1">
        <v>44902</v>
      </c>
      <c r="D21531">
        <v>31.04</v>
      </c>
    </row>
    <row r="21532" spans="1:4" hidden="1" x14ac:dyDescent="0.35">
      <c r="A21532" s="3" t="str">
        <f t="shared" si="337"/>
        <v>EWY_44902</v>
      </c>
      <c r="B21532" t="s">
        <v>40</v>
      </c>
      <c r="C21532" s="1">
        <v>44902</v>
      </c>
      <c r="D21532">
        <v>56.701999999999998</v>
      </c>
    </row>
    <row r="21533" spans="1:4" hidden="1" x14ac:dyDescent="0.35">
      <c r="A21533" s="3" t="str">
        <f t="shared" si="337"/>
        <v>EWZ_44902</v>
      </c>
      <c r="B21533" t="s">
        <v>41</v>
      </c>
      <c r="C21533" s="1">
        <v>44902</v>
      </c>
      <c r="D21533">
        <v>28.401</v>
      </c>
    </row>
    <row r="21534" spans="1:4" hidden="1" x14ac:dyDescent="0.35">
      <c r="A21534" s="3" t="str">
        <f t="shared" si="337"/>
        <v>FTV_44902</v>
      </c>
      <c r="B21534" t="s">
        <v>43</v>
      </c>
      <c r="C21534" s="1">
        <v>44902</v>
      </c>
      <c r="D21534">
        <v>66.41</v>
      </c>
    </row>
    <row r="21535" spans="1:4" hidden="1" x14ac:dyDescent="0.35">
      <c r="A21535" s="3" t="str">
        <f t="shared" si="337"/>
        <v>GOOG_44902</v>
      </c>
      <c r="B21535" t="s">
        <v>44</v>
      </c>
      <c r="C21535" s="1">
        <v>44902</v>
      </c>
      <c r="D21535">
        <v>95.15</v>
      </c>
    </row>
    <row r="21536" spans="1:4" hidden="1" x14ac:dyDescent="0.35">
      <c r="A21536" s="3" t="str">
        <f t="shared" si="337"/>
        <v>GPC_44902</v>
      </c>
      <c r="B21536" t="s">
        <v>45</v>
      </c>
      <c r="C21536" s="1">
        <v>44902</v>
      </c>
      <c r="D21536">
        <v>182.86</v>
      </c>
    </row>
    <row r="21537" spans="1:4" hidden="1" x14ac:dyDescent="0.35">
      <c r="A21537" s="3" t="str">
        <f t="shared" si="337"/>
        <v>GSG_44902</v>
      </c>
      <c r="B21537" t="s">
        <v>46</v>
      </c>
      <c r="C21537" s="1">
        <v>44902</v>
      </c>
      <c r="D21537">
        <v>19.940000000000001</v>
      </c>
    </row>
    <row r="21538" spans="1:4" hidden="1" x14ac:dyDescent="0.35">
      <c r="A21538" s="3" t="str">
        <f t="shared" si="337"/>
        <v>HIG_44902</v>
      </c>
      <c r="B21538" t="s">
        <v>47</v>
      </c>
      <c r="C21538" s="1">
        <v>44902</v>
      </c>
      <c r="D21538">
        <v>74.56</v>
      </c>
    </row>
    <row r="21539" spans="1:4" hidden="1" x14ac:dyDescent="0.35">
      <c r="A21539" s="3" t="str">
        <f t="shared" si="337"/>
        <v>HIGH.L_44902</v>
      </c>
      <c r="B21539" t="s">
        <v>48</v>
      </c>
      <c r="C21539" s="1">
        <v>44902</v>
      </c>
      <c r="D21539">
        <v>5.05</v>
      </c>
    </row>
    <row r="21540" spans="1:4" hidden="1" x14ac:dyDescent="0.35">
      <c r="A21540" s="3" t="str">
        <f t="shared" si="337"/>
        <v>HST_44902</v>
      </c>
      <c r="B21540" t="s">
        <v>49</v>
      </c>
      <c r="C21540" s="1">
        <v>44902</v>
      </c>
      <c r="D21540">
        <v>17.446999999999999</v>
      </c>
    </row>
    <row r="21541" spans="1:4" hidden="1" x14ac:dyDescent="0.35">
      <c r="A21541" s="3" t="str">
        <f t="shared" si="337"/>
        <v>HYG_44902</v>
      </c>
      <c r="B21541" t="s">
        <v>50</v>
      </c>
      <c r="C21541" s="1">
        <v>44902</v>
      </c>
      <c r="D21541">
        <v>74.227000000000004</v>
      </c>
    </row>
    <row r="21542" spans="1:4" hidden="1" x14ac:dyDescent="0.35">
      <c r="A21542" s="3" t="str">
        <f t="shared" si="337"/>
        <v>IAU_44902</v>
      </c>
      <c r="B21542" t="s">
        <v>51</v>
      </c>
      <c r="C21542" s="1">
        <v>44902</v>
      </c>
      <c r="D21542">
        <v>33.909999999999997</v>
      </c>
    </row>
    <row r="21543" spans="1:4" hidden="1" x14ac:dyDescent="0.35">
      <c r="A21543" s="3" t="str">
        <f t="shared" si="337"/>
        <v>ICLN_44902</v>
      </c>
      <c r="B21543" t="s">
        <v>52</v>
      </c>
      <c r="C21543" s="1">
        <v>44902</v>
      </c>
      <c r="D21543">
        <v>20.443999999999999</v>
      </c>
    </row>
    <row r="21544" spans="1:4" hidden="1" x14ac:dyDescent="0.35">
      <c r="A21544" s="3" t="str">
        <f t="shared" si="337"/>
        <v>IEAA.L_44902</v>
      </c>
      <c r="B21544" t="s">
        <v>53</v>
      </c>
      <c r="C21544" s="1">
        <v>44902</v>
      </c>
      <c r="D21544">
        <v>4.7519999999999998</v>
      </c>
    </row>
    <row r="21545" spans="1:4" hidden="1" x14ac:dyDescent="0.35">
      <c r="A21545" s="3" t="str">
        <f t="shared" si="337"/>
        <v>IEF_44902</v>
      </c>
      <c r="B21545" t="s">
        <v>54</v>
      </c>
      <c r="C21545" s="1">
        <v>44902</v>
      </c>
      <c r="D21545">
        <v>98.736000000000004</v>
      </c>
    </row>
    <row r="21546" spans="1:4" hidden="1" x14ac:dyDescent="0.35">
      <c r="A21546" s="3" t="str">
        <f t="shared" si="337"/>
        <v>IEFM.L_44902</v>
      </c>
      <c r="B21546" t="s">
        <v>55</v>
      </c>
      <c r="C21546" s="1">
        <v>44902</v>
      </c>
      <c r="D21546">
        <v>739.3</v>
      </c>
    </row>
    <row r="21547" spans="1:4" hidden="1" x14ac:dyDescent="0.35">
      <c r="A21547" s="3" t="str">
        <f t="shared" si="337"/>
        <v>IEMG_44902</v>
      </c>
      <c r="B21547" t="s">
        <v>56</v>
      </c>
      <c r="C21547" s="1">
        <v>44902</v>
      </c>
      <c r="D21547">
        <v>47.112000000000002</v>
      </c>
    </row>
    <row r="21548" spans="1:4" hidden="1" x14ac:dyDescent="0.35">
      <c r="A21548" s="3" t="str">
        <f t="shared" si="337"/>
        <v>IEUS_44902</v>
      </c>
      <c r="B21548" t="s">
        <v>57</v>
      </c>
      <c r="C21548" s="1">
        <v>44902</v>
      </c>
      <c r="D21548">
        <v>49.56</v>
      </c>
    </row>
    <row r="21549" spans="1:4" hidden="1" x14ac:dyDescent="0.35">
      <c r="A21549" s="3" t="str">
        <f t="shared" si="337"/>
        <v>IEVL.L_44902</v>
      </c>
      <c r="B21549" t="s">
        <v>58</v>
      </c>
      <c r="C21549" s="1">
        <v>44902</v>
      </c>
      <c r="D21549">
        <v>7.15</v>
      </c>
    </row>
    <row r="21550" spans="1:4" hidden="1" x14ac:dyDescent="0.35">
      <c r="A21550" s="3" t="str">
        <f t="shared" si="337"/>
        <v>IGF_44902</v>
      </c>
      <c r="B21550" t="s">
        <v>59</v>
      </c>
      <c r="C21550" s="1">
        <v>44902</v>
      </c>
      <c r="D21550">
        <v>46.567999999999998</v>
      </c>
    </row>
    <row r="21551" spans="1:4" hidden="1" x14ac:dyDescent="0.35">
      <c r="A21551" s="3" t="str">
        <f t="shared" si="337"/>
        <v>INDA_44902</v>
      </c>
      <c r="B21551" t="s">
        <v>60</v>
      </c>
      <c r="C21551" s="1">
        <v>44902</v>
      </c>
      <c r="D21551">
        <v>43.23</v>
      </c>
    </row>
    <row r="21552" spans="1:4" hidden="1" x14ac:dyDescent="0.35">
      <c r="A21552" s="3" t="str">
        <f t="shared" si="337"/>
        <v>IUMO.L_44902</v>
      </c>
      <c r="B21552" t="s">
        <v>61</v>
      </c>
      <c r="C21552" s="1">
        <v>44902</v>
      </c>
      <c r="D21552">
        <v>10.382</v>
      </c>
    </row>
    <row r="21553" spans="1:4" hidden="1" x14ac:dyDescent="0.35">
      <c r="A21553" s="3" t="str">
        <f t="shared" si="337"/>
        <v>IUVL.L_44902</v>
      </c>
      <c r="B21553" t="s">
        <v>62</v>
      </c>
      <c r="C21553" s="1">
        <v>44902</v>
      </c>
      <c r="D21553">
        <v>8.3179999999999996</v>
      </c>
    </row>
    <row r="21554" spans="1:4" hidden="1" x14ac:dyDescent="0.35">
      <c r="A21554" s="3" t="str">
        <f t="shared" si="337"/>
        <v>IVV_44902</v>
      </c>
      <c r="B21554" t="s">
        <v>63</v>
      </c>
      <c r="C21554" s="1">
        <v>44902</v>
      </c>
      <c r="D21554">
        <v>393.15100000000001</v>
      </c>
    </row>
    <row r="21555" spans="1:4" hidden="1" x14ac:dyDescent="0.35">
      <c r="A21555" s="3" t="str">
        <f t="shared" si="337"/>
        <v>IWM_44902</v>
      </c>
      <c r="B21555" t="s">
        <v>64</v>
      </c>
      <c r="C21555" s="1">
        <v>44902</v>
      </c>
      <c r="D21555">
        <v>178.71600000000001</v>
      </c>
    </row>
    <row r="21556" spans="1:4" hidden="1" x14ac:dyDescent="0.35">
      <c r="A21556" s="3" t="str">
        <f t="shared" si="337"/>
        <v>IXN_44902</v>
      </c>
      <c r="B21556" t="s">
        <v>65</v>
      </c>
      <c r="C21556" s="1">
        <v>44902</v>
      </c>
      <c r="D21556">
        <v>46.728000000000002</v>
      </c>
    </row>
    <row r="21557" spans="1:4" hidden="1" x14ac:dyDescent="0.35">
      <c r="A21557" s="3" t="str">
        <f t="shared" si="337"/>
        <v>JPEA.L_44902</v>
      </c>
      <c r="B21557" t="s">
        <v>66</v>
      </c>
      <c r="C21557" s="1">
        <v>44902</v>
      </c>
      <c r="D21557">
        <v>4.9420000000000002</v>
      </c>
    </row>
    <row r="21558" spans="1:4" hidden="1" x14ac:dyDescent="0.35">
      <c r="A21558" s="3" t="str">
        <f t="shared" si="337"/>
        <v>JPM_44902</v>
      </c>
      <c r="B21558" t="s">
        <v>67</v>
      </c>
      <c r="C21558" s="1">
        <v>44902</v>
      </c>
      <c r="D21558">
        <v>130.536</v>
      </c>
    </row>
    <row r="21559" spans="1:4" hidden="1" x14ac:dyDescent="0.35">
      <c r="A21559" s="3" t="str">
        <f t="shared" si="337"/>
        <v>KR_44902</v>
      </c>
      <c r="B21559" t="s">
        <v>68</v>
      </c>
      <c r="C21559" s="1">
        <v>44902</v>
      </c>
      <c r="D21559">
        <v>46.667999999999999</v>
      </c>
    </row>
    <row r="21560" spans="1:4" hidden="1" x14ac:dyDescent="0.35">
      <c r="A21560" s="3" t="str">
        <f t="shared" si="337"/>
        <v>LQD_44902</v>
      </c>
      <c r="B21560" t="s">
        <v>69</v>
      </c>
      <c r="C21560" s="1">
        <v>44902</v>
      </c>
      <c r="D21560">
        <v>109.35899999999999</v>
      </c>
    </row>
    <row r="21561" spans="1:4" hidden="1" x14ac:dyDescent="0.35">
      <c r="A21561" s="3" t="str">
        <f t="shared" si="337"/>
        <v>MCHI_44902</v>
      </c>
      <c r="B21561" t="s">
        <v>70</v>
      </c>
      <c r="C21561" s="1">
        <v>44902</v>
      </c>
      <c r="D21561">
        <v>46.889000000000003</v>
      </c>
    </row>
    <row r="21562" spans="1:4" hidden="1" x14ac:dyDescent="0.35">
      <c r="A21562" s="3" t="str">
        <f t="shared" si="337"/>
        <v>META_44902</v>
      </c>
      <c r="B21562" t="s">
        <v>144</v>
      </c>
      <c r="C21562" s="1">
        <v>44902</v>
      </c>
      <c r="D21562">
        <v>113.93</v>
      </c>
    </row>
    <row r="21563" spans="1:4" hidden="1" x14ac:dyDescent="0.35">
      <c r="A21563" s="3" t="str">
        <f t="shared" si="337"/>
        <v>MVEU.L_44902</v>
      </c>
      <c r="B21563" t="s">
        <v>71</v>
      </c>
      <c r="C21563" s="1">
        <v>44902</v>
      </c>
      <c r="D21563">
        <v>50.475000000000001</v>
      </c>
    </row>
    <row r="21564" spans="1:4" hidden="1" x14ac:dyDescent="0.35">
      <c r="A21564" s="3" t="str">
        <f t="shared" si="337"/>
        <v>OGN_44902</v>
      </c>
      <c r="B21564" t="s">
        <v>72</v>
      </c>
      <c r="C21564" s="1">
        <v>44902</v>
      </c>
      <c r="D21564">
        <v>26.08</v>
      </c>
    </row>
    <row r="21565" spans="1:4" hidden="1" x14ac:dyDescent="0.35">
      <c r="A21565" s="3" t="str">
        <f t="shared" si="337"/>
        <v>PG_44902</v>
      </c>
      <c r="B21565" t="s">
        <v>73</v>
      </c>
      <c r="C21565" s="1">
        <v>44902</v>
      </c>
      <c r="D21565">
        <v>149.303</v>
      </c>
    </row>
    <row r="21566" spans="1:4" hidden="1" x14ac:dyDescent="0.35">
      <c r="A21566" s="3" t="str">
        <f t="shared" si="337"/>
        <v>PPL_44902</v>
      </c>
      <c r="B21566" t="s">
        <v>74</v>
      </c>
      <c r="C21566" s="1">
        <v>44902</v>
      </c>
      <c r="D21566">
        <v>28.754999999999999</v>
      </c>
    </row>
    <row r="21567" spans="1:4" hidden="1" x14ac:dyDescent="0.35">
      <c r="A21567" s="3" t="str">
        <f t="shared" si="337"/>
        <v>PRU_44902</v>
      </c>
      <c r="B21567" t="s">
        <v>75</v>
      </c>
      <c r="C21567" s="1">
        <v>44902</v>
      </c>
      <c r="D21567">
        <v>102.63</v>
      </c>
    </row>
    <row r="21568" spans="1:4" hidden="1" x14ac:dyDescent="0.35">
      <c r="A21568" s="3" t="str">
        <f t="shared" si="337"/>
        <v>PYPL_44902</v>
      </c>
      <c r="B21568" t="s">
        <v>76</v>
      </c>
      <c r="C21568" s="1">
        <v>44902</v>
      </c>
      <c r="D21568">
        <v>74.42</v>
      </c>
    </row>
    <row r="21569" spans="1:4" hidden="1" x14ac:dyDescent="0.35">
      <c r="A21569" s="3" t="str">
        <f t="shared" si="337"/>
        <v>RE_44902</v>
      </c>
      <c r="B21569" t="s">
        <v>77</v>
      </c>
      <c r="C21569" s="1">
        <v>44902</v>
      </c>
      <c r="D21569">
        <v>332.95</v>
      </c>
    </row>
    <row r="21570" spans="1:4" hidden="1" x14ac:dyDescent="0.35">
      <c r="A21570" s="3" t="str">
        <f t="shared" ref="A21570:A21633" si="338">CONCATENATE(B21570,"_",C21570)</f>
        <v>REET_44902</v>
      </c>
      <c r="B21570" t="s">
        <v>78</v>
      </c>
      <c r="C21570" s="1">
        <v>44902</v>
      </c>
      <c r="D21570">
        <v>23.08</v>
      </c>
    </row>
    <row r="21571" spans="1:4" hidden="1" x14ac:dyDescent="0.35">
      <c r="A21571" s="3" t="str">
        <f t="shared" si="338"/>
        <v>ROL_44902</v>
      </c>
      <c r="B21571" t="s">
        <v>79</v>
      </c>
      <c r="C21571" s="1">
        <v>44902</v>
      </c>
      <c r="D21571">
        <v>39.335999999999999</v>
      </c>
    </row>
    <row r="21572" spans="1:4" hidden="1" x14ac:dyDescent="0.35">
      <c r="A21572" s="3" t="str">
        <f t="shared" si="338"/>
        <v>ROST_44902</v>
      </c>
      <c r="B21572" t="s">
        <v>80</v>
      </c>
      <c r="C21572" s="1">
        <v>44902</v>
      </c>
      <c r="D21572">
        <v>115.36</v>
      </c>
    </row>
    <row r="21573" spans="1:4" hidden="1" x14ac:dyDescent="0.35">
      <c r="A21573" s="3" t="str">
        <f t="shared" si="338"/>
        <v>SEGA.L_44902</v>
      </c>
      <c r="B21573" t="s">
        <v>81</v>
      </c>
      <c r="C21573" s="1">
        <v>44902</v>
      </c>
      <c r="D21573">
        <v>96.789000000000001</v>
      </c>
    </row>
    <row r="21574" spans="1:4" hidden="1" x14ac:dyDescent="0.35">
      <c r="A21574" s="3" t="str">
        <f t="shared" si="338"/>
        <v>SHY_44902</v>
      </c>
      <c r="B21574" t="s">
        <v>82</v>
      </c>
      <c r="C21574" s="1">
        <v>44902</v>
      </c>
      <c r="D21574">
        <v>81.108000000000004</v>
      </c>
    </row>
    <row r="21575" spans="1:4" hidden="1" x14ac:dyDescent="0.35">
      <c r="A21575" s="3" t="str">
        <f t="shared" si="338"/>
        <v>SLV_44902</v>
      </c>
      <c r="B21575" t="s">
        <v>83</v>
      </c>
      <c r="C21575" s="1">
        <v>44902</v>
      </c>
      <c r="D21575">
        <v>20.92</v>
      </c>
    </row>
    <row r="21576" spans="1:4" hidden="1" x14ac:dyDescent="0.35">
      <c r="A21576" s="3" t="str">
        <f t="shared" si="338"/>
        <v>SPMV.L_44902</v>
      </c>
      <c r="B21576" t="s">
        <v>84</v>
      </c>
      <c r="C21576" s="1">
        <v>44902</v>
      </c>
      <c r="D21576">
        <v>76.14</v>
      </c>
    </row>
    <row r="21577" spans="1:4" hidden="1" x14ac:dyDescent="0.35">
      <c r="A21577" s="3" t="str">
        <f t="shared" si="338"/>
        <v>TLT_44902</v>
      </c>
      <c r="B21577" t="s">
        <v>85</v>
      </c>
      <c r="C21577" s="1">
        <v>44902</v>
      </c>
      <c r="D21577">
        <v>108.925</v>
      </c>
    </row>
    <row r="21578" spans="1:4" hidden="1" x14ac:dyDescent="0.35">
      <c r="A21578" s="3" t="str">
        <f t="shared" si="338"/>
        <v>UNH_44902</v>
      </c>
      <c r="B21578" t="s">
        <v>86</v>
      </c>
      <c r="C21578" s="1">
        <v>44902</v>
      </c>
      <c r="D21578">
        <v>542.91</v>
      </c>
    </row>
    <row r="21579" spans="1:4" hidden="1" x14ac:dyDescent="0.35">
      <c r="A21579" s="3" t="str">
        <f t="shared" si="338"/>
        <v>URI_44902</v>
      </c>
      <c r="B21579" t="s">
        <v>87</v>
      </c>
      <c r="C21579" s="1">
        <v>44902</v>
      </c>
      <c r="D21579">
        <v>350.37400000000002</v>
      </c>
    </row>
    <row r="21580" spans="1:4" hidden="1" x14ac:dyDescent="0.35">
      <c r="A21580" s="3" t="str">
        <f t="shared" si="338"/>
        <v>V_44902</v>
      </c>
      <c r="B21580" t="s">
        <v>88</v>
      </c>
      <c r="C21580" s="1">
        <v>44902</v>
      </c>
      <c r="D21580">
        <v>207.404</v>
      </c>
    </row>
    <row r="21581" spans="1:4" hidden="1" x14ac:dyDescent="0.35">
      <c r="A21581" s="3" t="str">
        <f t="shared" si="338"/>
        <v>VRSK_44902</v>
      </c>
      <c r="B21581" t="s">
        <v>89</v>
      </c>
      <c r="C21581" s="1">
        <v>44902</v>
      </c>
      <c r="D21581">
        <v>182.65299999999999</v>
      </c>
    </row>
    <row r="21582" spans="1:4" hidden="1" x14ac:dyDescent="0.35">
      <c r="A21582" s="3" t="str">
        <f t="shared" si="338"/>
        <v>VXX_44902</v>
      </c>
      <c r="B21582" t="s">
        <v>90</v>
      </c>
      <c r="C21582" s="1">
        <v>44902</v>
      </c>
      <c r="D21582">
        <v>15.29</v>
      </c>
    </row>
    <row r="21583" spans="1:4" hidden="1" x14ac:dyDescent="0.35">
      <c r="A21583" s="3" t="str">
        <f t="shared" si="338"/>
        <v>WRK_44902</v>
      </c>
      <c r="B21583" t="s">
        <v>91</v>
      </c>
      <c r="C21583" s="1">
        <v>44902</v>
      </c>
      <c r="D21583">
        <v>35.64</v>
      </c>
    </row>
    <row r="21584" spans="1:4" hidden="1" x14ac:dyDescent="0.35">
      <c r="A21584" s="3" t="str">
        <f t="shared" si="338"/>
        <v>XLB_44902</v>
      </c>
      <c r="B21584" t="s">
        <v>92</v>
      </c>
      <c r="C21584" s="1">
        <v>44902</v>
      </c>
      <c r="D21584">
        <v>80.667000000000002</v>
      </c>
    </row>
    <row r="21585" spans="1:4" hidden="1" x14ac:dyDescent="0.35">
      <c r="A21585" s="3" t="str">
        <f t="shared" si="338"/>
        <v>XLC_44902</v>
      </c>
      <c r="B21585" t="s">
        <v>93</v>
      </c>
      <c r="C21585" s="1">
        <v>44902</v>
      </c>
      <c r="D21585">
        <v>49.279000000000003</v>
      </c>
    </row>
    <row r="21586" spans="1:4" hidden="1" x14ac:dyDescent="0.35">
      <c r="A21586" s="3" t="str">
        <f t="shared" si="338"/>
        <v>XLE_44902</v>
      </c>
      <c r="B21586" t="s">
        <v>94</v>
      </c>
      <c r="C21586" s="1">
        <v>44902</v>
      </c>
      <c r="D21586">
        <v>84.253</v>
      </c>
    </row>
    <row r="21587" spans="1:4" hidden="1" x14ac:dyDescent="0.35">
      <c r="A21587" s="3" t="str">
        <f t="shared" si="338"/>
        <v>XLF_44902</v>
      </c>
      <c r="B21587" t="s">
        <v>95</v>
      </c>
      <c r="C21587" s="1">
        <v>44902</v>
      </c>
      <c r="D21587">
        <v>34.375</v>
      </c>
    </row>
    <row r="21588" spans="1:4" hidden="1" x14ac:dyDescent="0.35">
      <c r="A21588" s="3" t="str">
        <f t="shared" si="338"/>
        <v>XLI_44902</v>
      </c>
      <c r="B21588" t="s">
        <v>96</v>
      </c>
      <c r="C21588" s="1">
        <v>44902</v>
      </c>
      <c r="D21588">
        <v>98.828999999999994</v>
      </c>
    </row>
    <row r="21589" spans="1:4" hidden="1" x14ac:dyDescent="0.35">
      <c r="A21589" s="3" t="str">
        <f t="shared" si="338"/>
        <v>XLK_44902</v>
      </c>
      <c r="B21589" t="s">
        <v>97</v>
      </c>
      <c r="C21589" s="1">
        <v>44902</v>
      </c>
      <c r="D21589">
        <v>129.22900000000001</v>
      </c>
    </row>
    <row r="21590" spans="1:4" hidden="1" x14ac:dyDescent="0.35">
      <c r="A21590" s="3" t="str">
        <f t="shared" si="338"/>
        <v>XLP_44902</v>
      </c>
      <c r="B21590" t="s">
        <v>98</v>
      </c>
      <c r="C21590" s="1">
        <v>44902</v>
      </c>
      <c r="D21590">
        <v>75.528000000000006</v>
      </c>
    </row>
    <row r="21591" spans="1:4" hidden="1" x14ac:dyDescent="0.35">
      <c r="A21591" s="3" t="str">
        <f t="shared" si="338"/>
        <v>XLU_44902</v>
      </c>
      <c r="B21591" t="s">
        <v>99</v>
      </c>
      <c r="C21591" s="1">
        <v>44902</v>
      </c>
      <c r="D21591">
        <v>70.165999999999997</v>
      </c>
    </row>
    <row r="21592" spans="1:4" hidden="1" x14ac:dyDescent="0.35">
      <c r="A21592" s="3" t="str">
        <f t="shared" si="338"/>
        <v>XLV_44902</v>
      </c>
      <c r="B21592" t="s">
        <v>100</v>
      </c>
      <c r="C21592" s="1">
        <v>44902</v>
      </c>
      <c r="D21592">
        <v>137.952</v>
      </c>
    </row>
    <row r="21593" spans="1:4" hidden="1" x14ac:dyDescent="0.35">
      <c r="A21593" s="3" t="str">
        <f t="shared" si="338"/>
        <v>XLY_44902</v>
      </c>
      <c r="B21593" t="s">
        <v>101</v>
      </c>
      <c r="C21593" s="1">
        <v>44902</v>
      </c>
      <c r="D21593">
        <v>138.321</v>
      </c>
    </row>
    <row r="21594" spans="1:4" hidden="1" x14ac:dyDescent="0.35">
      <c r="A21594" s="3" t="str">
        <f t="shared" si="338"/>
        <v>XOM_44902</v>
      </c>
      <c r="B21594" t="s">
        <v>102</v>
      </c>
      <c r="C21594" s="1">
        <v>44902</v>
      </c>
      <c r="D21594">
        <v>102.858</v>
      </c>
    </row>
    <row r="21595" spans="1:4" hidden="1" x14ac:dyDescent="0.35">
      <c r="A21595" s="3" t="str">
        <f t="shared" si="338"/>
        <v>ABBV_44903</v>
      </c>
      <c r="B21595" t="s">
        <v>3</v>
      </c>
      <c r="C21595" s="1">
        <v>44903</v>
      </c>
      <c r="D21595">
        <v>164.42699999999999</v>
      </c>
    </row>
    <row r="21596" spans="1:4" hidden="1" x14ac:dyDescent="0.35">
      <c r="A21596" s="3" t="str">
        <f t="shared" si="338"/>
        <v>ACN_44903</v>
      </c>
      <c r="B21596" t="s">
        <v>4</v>
      </c>
      <c r="C21596" s="1">
        <v>44903</v>
      </c>
      <c r="D21596">
        <v>290.95999999999998</v>
      </c>
    </row>
    <row r="21597" spans="1:4" hidden="1" x14ac:dyDescent="0.35">
      <c r="A21597" s="3" t="str">
        <f t="shared" si="338"/>
        <v>AEP_44903</v>
      </c>
      <c r="B21597" t="s">
        <v>5</v>
      </c>
      <c r="C21597" s="1">
        <v>44903</v>
      </c>
      <c r="D21597">
        <v>96.822999999999993</v>
      </c>
    </row>
    <row r="21598" spans="1:4" hidden="1" x14ac:dyDescent="0.35">
      <c r="A21598" s="3" t="str">
        <f t="shared" si="338"/>
        <v>AIZ_44903</v>
      </c>
      <c r="B21598" t="s">
        <v>6</v>
      </c>
      <c r="C21598" s="1">
        <v>44903</v>
      </c>
      <c r="D21598">
        <v>130.03</v>
      </c>
    </row>
    <row r="21599" spans="1:4" hidden="1" x14ac:dyDescent="0.35">
      <c r="A21599" s="3" t="str">
        <f t="shared" si="338"/>
        <v>ALLE_44903</v>
      </c>
      <c r="B21599" t="s">
        <v>7</v>
      </c>
      <c r="C21599" s="1">
        <v>44903</v>
      </c>
      <c r="D21599">
        <v>110.446</v>
      </c>
    </row>
    <row r="21600" spans="1:4" hidden="1" x14ac:dyDescent="0.35">
      <c r="A21600" s="3" t="str">
        <f t="shared" si="338"/>
        <v>AMAT_44903</v>
      </c>
      <c r="B21600" t="s">
        <v>8</v>
      </c>
      <c r="C21600" s="1">
        <v>44903</v>
      </c>
      <c r="D21600">
        <v>108.61</v>
      </c>
    </row>
    <row r="21601" spans="1:4" hidden="1" x14ac:dyDescent="0.35">
      <c r="A21601" s="3" t="str">
        <f t="shared" si="338"/>
        <v>AMP_44903</v>
      </c>
      <c r="B21601" t="s">
        <v>9</v>
      </c>
      <c r="C21601" s="1">
        <v>44903</v>
      </c>
      <c r="D21601">
        <v>321.94499999999999</v>
      </c>
    </row>
    <row r="21602" spans="1:4" hidden="1" x14ac:dyDescent="0.35">
      <c r="A21602" s="3" t="str">
        <f t="shared" si="338"/>
        <v>AMZN_44903</v>
      </c>
      <c r="B21602" t="s">
        <v>10</v>
      </c>
      <c r="C21602" s="1">
        <v>44903</v>
      </c>
      <c r="D21602">
        <v>90.35</v>
      </c>
    </row>
    <row r="21603" spans="1:4" hidden="1" x14ac:dyDescent="0.35">
      <c r="A21603" s="3" t="str">
        <f t="shared" si="338"/>
        <v>AVB_44903</v>
      </c>
      <c r="B21603" t="s">
        <v>11</v>
      </c>
      <c r="C21603" s="1">
        <v>44903</v>
      </c>
      <c r="D21603">
        <v>167.92599999999999</v>
      </c>
    </row>
    <row r="21604" spans="1:4" hidden="1" x14ac:dyDescent="0.35">
      <c r="A21604" s="3" t="str">
        <f t="shared" si="338"/>
        <v>AVY_44903</v>
      </c>
      <c r="B21604" t="s">
        <v>12</v>
      </c>
      <c r="C21604" s="1">
        <v>44903</v>
      </c>
      <c r="D21604">
        <v>179.22</v>
      </c>
    </row>
    <row r="21605" spans="1:4" hidden="1" x14ac:dyDescent="0.35">
      <c r="A21605" s="3" t="str">
        <f t="shared" si="338"/>
        <v>AXP_44903</v>
      </c>
      <c r="B21605" t="s">
        <v>13</v>
      </c>
      <c r="C21605" s="1">
        <v>44903</v>
      </c>
      <c r="D21605">
        <v>153.58799999999999</v>
      </c>
    </row>
    <row r="21606" spans="1:4" hidden="1" x14ac:dyDescent="0.35">
      <c r="A21606" s="3" t="str">
        <f t="shared" si="338"/>
        <v>BDX_44903</v>
      </c>
      <c r="B21606" t="s">
        <v>14</v>
      </c>
      <c r="C21606" s="1">
        <v>44903</v>
      </c>
      <c r="D21606">
        <v>247.97</v>
      </c>
    </row>
    <row r="21607" spans="1:4" hidden="1" x14ac:dyDescent="0.35">
      <c r="A21607" s="3" t="str">
        <f t="shared" si="338"/>
        <v>BF-B_44903</v>
      </c>
      <c r="B21607" t="s">
        <v>15</v>
      </c>
      <c r="C21607" s="1">
        <v>44903</v>
      </c>
      <c r="D21607">
        <v>68.13</v>
      </c>
    </row>
    <row r="21608" spans="1:4" hidden="1" x14ac:dyDescent="0.35">
      <c r="A21608" s="3" t="str">
        <f t="shared" si="338"/>
        <v>BMY_44903</v>
      </c>
      <c r="B21608" t="s">
        <v>16</v>
      </c>
      <c r="C21608" s="1">
        <v>44903</v>
      </c>
      <c r="D21608">
        <v>79.253</v>
      </c>
    </row>
    <row r="21609" spans="1:4" hidden="1" x14ac:dyDescent="0.35">
      <c r="A21609" s="3" t="str">
        <f t="shared" si="338"/>
        <v>BR_44903</v>
      </c>
      <c r="B21609" t="s">
        <v>17</v>
      </c>
      <c r="C21609" s="1">
        <v>44903</v>
      </c>
      <c r="D21609">
        <v>144.09700000000001</v>
      </c>
    </row>
    <row r="21610" spans="1:4" hidden="1" x14ac:dyDescent="0.35">
      <c r="A21610" s="3" t="str">
        <f t="shared" si="338"/>
        <v>CARR_44903</v>
      </c>
      <c r="B21610" t="s">
        <v>18</v>
      </c>
      <c r="C21610" s="1">
        <v>44903</v>
      </c>
      <c r="D21610">
        <v>43.276000000000003</v>
      </c>
    </row>
    <row r="21611" spans="1:4" hidden="1" x14ac:dyDescent="0.35">
      <c r="A21611" s="3" t="str">
        <f t="shared" si="338"/>
        <v>CDW_44903</v>
      </c>
      <c r="B21611" t="s">
        <v>19</v>
      </c>
      <c r="C21611" s="1">
        <v>44903</v>
      </c>
      <c r="D21611">
        <v>186.95</v>
      </c>
    </row>
    <row r="21612" spans="1:4" hidden="1" x14ac:dyDescent="0.35">
      <c r="A21612" s="3" t="str">
        <f t="shared" si="338"/>
        <v>CE_44903</v>
      </c>
      <c r="B21612" t="s">
        <v>20</v>
      </c>
      <c r="C21612" s="1">
        <v>44903</v>
      </c>
      <c r="D21612">
        <v>100.596</v>
      </c>
    </row>
    <row r="21613" spans="1:4" hidden="1" x14ac:dyDescent="0.35">
      <c r="A21613" s="3" t="str">
        <f t="shared" si="338"/>
        <v>CHTR_44903</v>
      </c>
      <c r="B21613" t="s">
        <v>21</v>
      </c>
      <c r="C21613" s="1">
        <v>44903</v>
      </c>
      <c r="D21613">
        <v>374.31</v>
      </c>
    </row>
    <row r="21614" spans="1:4" hidden="1" x14ac:dyDescent="0.35">
      <c r="A21614" s="3" t="str">
        <f t="shared" si="338"/>
        <v>CNC_44903</v>
      </c>
      <c r="B21614" t="s">
        <v>22</v>
      </c>
      <c r="C21614" s="1">
        <v>44903</v>
      </c>
      <c r="D21614">
        <v>86.49</v>
      </c>
    </row>
    <row r="21615" spans="1:4" hidden="1" x14ac:dyDescent="0.35">
      <c r="A21615" s="3" t="str">
        <f t="shared" si="338"/>
        <v>CNP_44903</v>
      </c>
      <c r="B21615" t="s">
        <v>23</v>
      </c>
      <c r="C21615" s="1">
        <v>44903</v>
      </c>
      <c r="D21615">
        <v>30.152999999999999</v>
      </c>
    </row>
    <row r="21616" spans="1:4" hidden="1" x14ac:dyDescent="0.35">
      <c r="A21616" s="3" t="str">
        <f t="shared" si="338"/>
        <v>COP_44903</v>
      </c>
      <c r="B21616" t="s">
        <v>24</v>
      </c>
      <c r="C21616" s="1">
        <v>44903</v>
      </c>
      <c r="D21616">
        <v>111.40600000000001</v>
      </c>
    </row>
    <row r="21617" spans="1:4" hidden="1" x14ac:dyDescent="0.35">
      <c r="A21617" s="3" t="str">
        <f t="shared" si="338"/>
        <v>CTAS_44903</v>
      </c>
      <c r="B21617" t="s">
        <v>25</v>
      </c>
      <c r="C21617" s="1">
        <v>44903</v>
      </c>
      <c r="D21617">
        <v>453.97199999999998</v>
      </c>
    </row>
    <row r="21618" spans="1:4" hidden="1" x14ac:dyDescent="0.35">
      <c r="A21618" s="3" t="str">
        <f t="shared" si="338"/>
        <v>CZR_44903</v>
      </c>
      <c r="B21618" t="s">
        <v>26</v>
      </c>
      <c r="C21618" s="1">
        <v>44903</v>
      </c>
      <c r="D21618">
        <v>50.26</v>
      </c>
    </row>
    <row r="21619" spans="1:4" hidden="1" x14ac:dyDescent="0.35">
      <c r="A21619" s="3" t="str">
        <f t="shared" si="338"/>
        <v>DG_44903</v>
      </c>
      <c r="B21619" t="s">
        <v>27</v>
      </c>
      <c r="C21619" s="1">
        <v>44903</v>
      </c>
      <c r="D21619">
        <v>248.148</v>
      </c>
    </row>
    <row r="21620" spans="1:4" hidden="1" x14ac:dyDescent="0.35">
      <c r="A21620" s="3" t="str">
        <f t="shared" si="338"/>
        <v>DPZ_44903</v>
      </c>
      <c r="B21620" t="s">
        <v>28</v>
      </c>
      <c r="C21620" s="1">
        <v>44903</v>
      </c>
      <c r="D21620">
        <v>373.8</v>
      </c>
    </row>
    <row r="21621" spans="1:4" hidden="1" x14ac:dyDescent="0.35">
      <c r="A21621" s="3" t="str">
        <f t="shared" si="338"/>
        <v>DXC_44903</v>
      </c>
      <c r="B21621" t="s">
        <v>30</v>
      </c>
      <c r="C21621" s="1">
        <v>44903</v>
      </c>
      <c r="D21621">
        <v>26.73</v>
      </c>
    </row>
    <row r="21622" spans="1:4" hidden="1" x14ac:dyDescent="0.35">
      <c r="A21622" s="3" t="str">
        <f t="shared" si="338"/>
        <v>EWA_44903</v>
      </c>
      <c r="B21622" t="s">
        <v>31</v>
      </c>
      <c r="C21622" s="1">
        <v>44903</v>
      </c>
      <c r="D21622">
        <v>22.77</v>
      </c>
    </row>
    <row r="21623" spans="1:4" hidden="1" x14ac:dyDescent="0.35">
      <c r="A21623" s="3" t="str">
        <f t="shared" si="338"/>
        <v>EWC_44903</v>
      </c>
      <c r="B21623" t="s">
        <v>32</v>
      </c>
      <c r="C21623" s="1">
        <v>44903</v>
      </c>
      <c r="D21623">
        <v>33.597000000000001</v>
      </c>
    </row>
    <row r="21624" spans="1:4" hidden="1" x14ac:dyDescent="0.35">
      <c r="A21624" s="3" t="str">
        <f t="shared" si="338"/>
        <v>EWG_44903</v>
      </c>
      <c r="B21624" t="s">
        <v>33</v>
      </c>
      <c r="C21624" s="1">
        <v>44903</v>
      </c>
      <c r="D21624">
        <v>25.241</v>
      </c>
    </row>
    <row r="21625" spans="1:4" hidden="1" x14ac:dyDescent="0.35">
      <c r="A21625" s="3" t="str">
        <f t="shared" si="338"/>
        <v>EWH_44903</v>
      </c>
      <c r="B21625" t="s">
        <v>34</v>
      </c>
      <c r="C21625" s="1">
        <v>44903</v>
      </c>
      <c r="D21625">
        <v>20.742000000000001</v>
      </c>
    </row>
    <row r="21626" spans="1:4" hidden="1" x14ac:dyDescent="0.35">
      <c r="A21626" s="3" t="str">
        <f t="shared" si="338"/>
        <v>EWJ_44903</v>
      </c>
      <c r="B21626" t="s">
        <v>35</v>
      </c>
      <c r="C21626" s="1">
        <v>44903</v>
      </c>
      <c r="D21626">
        <v>54.966000000000001</v>
      </c>
    </row>
    <row r="21627" spans="1:4" hidden="1" x14ac:dyDescent="0.35">
      <c r="A21627" s="3" t="str">
        <f t="shared" si="338"/>
        <v>EWL_44903</v>
      </c>
      <c r="B21627" t="s">
        <v>36</v>
      </c>
      <c r="C21627" s="1">
        <v>44903</v>
      </c>
      <c r="D21627">
        <v>42.63</v>
      </c>
    </row>
    <row r="21628" spans="1:4" hidden="1" x14ac:dyDescent="0.35">
      <c r="A21628" s="3" t="str">
        <f t="shared" si="338"/>
        <v>EWQ_44903</v>
      </c>
      <c r="B21628" t="s">
        <v>37</v>
      </c>
      <c r="C21628" s="1">
        <v>44903</v>
      </c>
      <c r="D21628">
        <v>33.597000000000001</v>
      </c>
    </row>
    <row r="21629" spans="1:4" hidden="1" x14ac:dyDescent="0.35">
      <c r="A21629" s="3" t="str">
        <f t="shared" si="338"/>
        <v>EWT_44903</v>
      </c>
      <c r="B21629" t="s">
        <v>38</v>
      </c>
      <c r="C21629" s="1">
        <v>44903</v>
      </c>
      <c r="D21629">
        <v>42.008000000000003</v>
      </c>
    </row>
    <row r="21630" spans="1:4" hidden="1" x14ac:dyDescent="0.35">
      <c r="A21630" s="3" t="str">
        <f t="shared" si="338"/>
        <v>EWU_44903</v>
      </c>
      <c r="B21630" t="s">
        <v>39</v>
      </c>
      <c r="C21630" s="1">
        <v>44903</v>
      </c>
      <c r="D21630">
        <v>31.079000000000001</v>
      </c>
    </row>
    <row r="21631" spans="1:4" hidden="1" x14ac:dyDescent="0.35">
      <c r="A21631" s="3" t="str">
        <f t="shared" si="338"/>
        <v>EWY_44903</v>
      </c>
      <c r="B21631" t="s">
        <v>40</v>
      </c>
      <c r="C21631" s="1">
        <v>44903</v>
      </c>
      <c r="D21631">
        <v>56.93</v>
      </c>
    </row>
    <row r="21632" spans="1:4" hidden="1" x14ac:dyDescent="0.35">
      <c r="A21632" s="3" t="str">
        <f t="shared" si="338"/>
        <v>EWZ_44903</v>
      </c>
      <c r="B21632" t="s">
        <v>41</v>
      </c>
      <c r="C21632" s="1">
        <v>44903</v>
      </c>
      <c r="D21632">
        <v>27.888999999999999</v>
      </c>
    </row>
    <row r="21633" spans="1:4" hidden="1" x14ac:dyDescent="0.35">
      <c r="A21633" s="3" t="str">
        <f t="shared" si="338"/>
        <v>FTV_44903</v>
      </c>
      <c r="B21633" t="s">
        <v>43</v>
      </c>
      <c r="C21633" s="1">
        <v>44903</v>
      </c>
      <c r="D21633">
        <v>66.56</v>
      </c>
    </row>
    <row r="21634" spans="1:4" hidden="1" x14ac:dyDescent="0.35">
      <c r="A21634" s="3" t="str">
        <f t="shared" ref="A21634:A21697" si="339">CONCATENATE(B21634,"_",C21634)</f>
        <v>GOOG_44903</v>
      </c>
      <c r="B21634" t="s">
        <v>44</v>
      </c>
      <c r="C21634" s="1">
        <v>44903</v>
      </c>
      <c r="D21634">
        <v>93.95</v>
      </c>
    </row>
    <row r="21635" spans="1:4" hidden="1" x14ac:dyDescent="0.35">
      <c r="A21635" s="3" t="str">
        <f t="shared" si="339"/>
        <v>GPC_44903</v>
      </c>
      <c r="B21635" t="s">
        <v>45</v>
      </c>
      <c r="C21635" s="1">
        <v>44903</v>
      </c>
      <c r="D21635">
        <v>185.63</v>
      </c>
    </row>
    <row r="21636" spans="1:4" hidden="1" x14ac:dyDescent="0.35">
      <c r="A21636" s="3" t="str">
        <f t="shared" si="339"/>
        <v>GSG_44903</v>
      </c>
      <c r="B21636" t="s">
        <v>46</v>
      </c>
      <c r="C21636" s="1">
        <v>44903</v>
      </c>
      <c r="D21636">
        <v>19.87</v>
      </c>
    </row>
    <row r="21637" spans="1:4" hidden="1" x14ac:dyDescent="0.35">
      <c r="A21637" s="3" t="str">
        <f t="shared" si="339"/>
        <v>HIG_44903</v>
      </c>
      <c r="B21637" t="s">
        <v>47</v>
      </c>
      <c r="C21637" s="1">
        <v>44903</v>
      </c>
      <c r="D21637">
        <v>74.849999999999994</v>
      </c>
    </row>
    <row r="21638" spans="1:4" hidden="1" x14ac:dyDescent="0.35">
      <c r="A21638" s="3" t="str">
        <f t="shared" si="339"/>
        <v>HIGH.L_44903</v>
      </c>
      <c r="B21638" t="s">
        <v>48</v>
      </c>
      <c r="C21638" s="1">
        <v>44903</v>
      </c>
      <c r="D21638">
        <v>5.0449999999999999</v>
      </c>
    </row>
    <row r="21639" spans="1:4" hidden="1" x14ac:dyDescent="0.35">
      <c r="A21639" s="3" t="str">
        <f t="shared" si="339"/>
        <v>HST_44903</v>
      </c>
      <c r="B21639" t="s">
        <v>49</v>
      </c>
      <c r="C21639" s="1">
        <v>44903</v>
      </c>
      <c r="D21639">
        <v>17.556000000000001</v>
      </c>
    </row>
    <row r="21640" spans="1:4" hidden="1" x14ac:dyDescent="0.35">
      <c r="A21640" s="3" t="str">
        <f t="shared" si="339"/>
        <v>HYG_44903</v>
      </c>
      <c r="B21640" t="s">
        <v>50</v>
      </c>
      <c r="C21640" s="1">
        <v>44903</v>
      </c>
      <c r="D21640">
        <v>74.287000000000006</v>
      </c>
    </row>
    <row r="21641" spans="1:4" hidden="1" x14ac:dyDescent="0.35">
      <c r="A21641" s="3" t="str">
        <f t="shared" si="339"/>
        <v>IAU_44903</v>
      </c>
      <c r="B21641" t="s">
        <v>51</v>
      </c>
      <c r="C21641" s="1">
        <v>44903</v>
      </c>
      <c r="D21641">
        <v>33.94</v>
      </c>
    </row>
    <row r="21642" spans="1:4" hidden="1" x14ac:dyDescent="0.35">
      <c r="A21642" s="3" t="str">
        <f t="shared" si="339"/>
        <v>ICLN_44903</v>
      </c>
      <c r="B21642" t="s">
        <v>52</v>
      </c>
      <c r="C21642" s="1">
        <v>44903</v>
      </c>
      <c r="D21642">
        <v>20.603999999999999</v>
      </c>
    </row>
    <row r="21643" spans="1:4" hidden="1" x14ac:dyDescent="0.35">
      <c r="A21643" s="3" t="str">
        <f t="shared" si="339"/>
        <v>IEAA.L_44903</v>
      </c>
      <c r="B21643" t="s">
        <v>53</v>
      </c>
      <c r="C21643" s="1">
        <v>44903</v>
      </c>
      <c r="D21643">
        <v>4.7389999999999999</v>
      </c>
    </row>
    <row r="21644" spans="1:4" hidden="1" x14ac:dyDescent="0.35">
      <c r="A21644" s="3" t="str">
        <f t="shared" si="339"/>
        <v>IEF_44903</v>
      </c>
      <c r="B21644" t="s">
        <v>54</v>
      </c>
      <c r="C21644" s="1">
        <v>44903</v>
      </c>
      <c r="D21644">
        <v>98.177999999999997</v>
      </c>
    </row>
    <row r="21645" spans="1:4" hidden="1" x14ac:dyDescent="0.35">
      <c r="A21645" s="3" t="str">
        <f t="shared" si="339"/>
        <v>IEFM.L_44903</v>
      </c>
      <c r="B21645" t="s">
        <v>55</v>
      </c>
      <c r="C21645" s="1">
        <v>44903</v>
      </c>
      <c r="D21645">
        <v>739.9</v>
      </c>
    </row>
    <row r="21646" spans="1:4" hidden="1" x14ac:dyDescent="0.35">
      <c r="A21646" s="3" t="str">
        <f t="shared" si="339"/>
        <v>IEMG_44903</v>
      </c>
      <c r="B21646" t="s">
        <v>56</v>
      </c>
      <c r="C21646" s="1">
        <v>44903</v>
      </c>
      <c r="D21646">
        <v>47.625</v>
      </c>
    </row>
    <row r="21647" spans="1:4" hidden="1" x14ac:dyDescent="0.35">
      <c r="A21647" s="3" t="str">
        <f t="shared" si="339"/>
        <v>IEUS_44903</v>
      </c>
      <c r="B21647" t="s">
        <v>57</v>
      </c>
      <c r="C21647" s="1">
        <v>44903</v>
      </c>
      <c r="D21647">
        <v>49.927999999999997</v>
      </c>
    </row>
    <row r="21648" spans="1:4" hidden="1" x14ac:dyDescent="0.35">
      <c r="A21648" s="3" t="str">
        <f t="shared" si="339"/>
        <v>IEVL.L_44903</v>
      </c>
      <c r="B21648" t="s">
        <v>58</v>
      </c>
      <c r="C21648" s="1">
        <v>44903</v>
      </c>
      <c r="D21648">
        <v>7.12</v>
      </c>
    </row>
    <row r="21649" spans="1:4" hidden="1" x14ac:dyDescent="0.35">
      <c r="A21649" s="3" t="str">
        <f t="shared" si="339"/>
        <v>IGF_44903</v>
      </c>
      <c r="B21649" t="s">
        <v>59</v>
      </c>
      <c r="C21649" s="1">
        <v>44903</v>
      </c>
      <c r="D21649">
        <v>46.835000000000001</v>
      </c>
    </row>
    <row r="21650" spans="1:4" hidden="1" x14ac:dyDescent="0.35">
      <c r="A21650" s="3" t="str">
        <f t="shared" si="339"/>
        <v>INDA_44903</v>
      </c>
      <c r="B21650" t="s">
        <v>60</v>
      </c>
      <c r="C21650" s="1">
        <v>44903</v>
      </c>
      <c r="D21650">
        <v>43.35</v>
      </c>
    </row>
    <row r="21651" spans="1:4" hidden="1" x14ac:dyDescent="0.35">
      <c r="A21651" s="3" t="str">
        <f t="shared" si="339"/>
        <v>IUMO.L_44903</v>
      </c>
      <c r="B21651" t="s">
        <v>61</v>
      </c>
      <c r="C21651" s="1">
        <v>44903</v>
      </c>
      <c r="D21651">
        <v>10.425000000000001</v>
      </c>
    </row>
    <row r="21652" spans="1:4" hidden="1" x14ac:dyDescent="0.35">
      <c r="A21652" s="3" t="str">
        <f t="shared" si="339"/>
        <v>IUVL.L_44903</v>
      </c>
      <c r="B21652" t="s">
        <v>62</v>
      </c>
      <c r="C21652" s="1">
        <v>44903</v>
      </c>
      <c r="D21652">
        <v>8.3719999999999999</v>
      </c>
    </row>
    <row r="21653" spans="1:4" hidden="1" x14ac:dyDescent="0.35">
      <c r="A21653" s="3" t="str">
        <f t="shared" si="339"/>
        <v>IVV_44903</v>
      </c>
      <c r="B21653" t="s">
        <v>63</v>
      </c>
      <c r="C21653" s="1">
        <v>44903</v>
      </c>
      <c r="D21653">
        <v>396.238</v>
      </c>
    </row>
    <row r="21654" spans="1:4" hidden="1" x14ac:dyDescent="0.35">
      <c r="A21654" s="3" t="str">
        <f t="shared" si="339"/>
        <v>IWM_44903</v>
      </c>
      <c r="B21654" t="s">
        <v>64</v>
      </c>
      <c r="C21654" s="1">
        <v>44903</v>
      </c>
      <c r="D21654">
        <v>180.01</v>
      </c>
    </row>
    <row r="21655" spans="1:4" hidden="1" x14ac:dyDescent="0.35">
      <c r="A21655" s="3" t="str">
        <f t="shared" si="339"/>
        <v>IXN_44903</v>
      </c>
      <c r="B21655" t="s">
        <v>65</v>
      </c>
      <c r="C21655" s="1">
        <v>44903</v>
      </c>
      <c r="D21655">
        <v>47.396000000000001</v>
      </c>
    </row>
    <row r="21656" spans="1:4" hidden="1" x14ac:dyDescent="0.35">
      <c r="A21656" s="3" t="str">
        <f t="shared" si="339"/>
        <v>JPEA.L_44903</v>
      </c>
      <c r="B21656" t="s">
        <v>66</v>
      </c>
      <c r="C21656" s="1">
        <v>44903</v>
      </c>
      <c r="D21656">
        <v>4.9720000000000004</v>
      </c>
    </row>
    <row r="21657" spans="1:4" hidden="1" x14ac:dyDescent="0.35">
      <c r="A21657" s="3" t="str">
        <f t="shared" si="339"/>
        <v>JPM_44903</v>
      </c>
      <c r="B21657" t="s">
        <v>67</v>
      </c>
      <c r="C21657" s="1">
        <v>44903</v>
      </c>
      <c r="D21657">
        <v>131.90600000000001</v>
      </c>
    </row>
    <row r="21658" spans="1:4" hidden="1" x14ac:dyDescent="0.35">
      <c r="A21658" s="3" t="str">
        <f t="shared" si="339"/>
        <v>KR_44903</v>
      </c>
      <c r="B21658" t="s">
        <v>68</v>
      </c>
      <c r="C21658" s="1">
        <v>44903</v>
      </c>
      <c r="D21658">
        <v>47.185000000000002</v>
      </c>
    </row>
    <row r="21659" spans="1:4" hidden="1" x14ac:dyDescent="0.35">
      <c r="A21659" s="3" t="str">
        <f t="shared" si="339"/>
        <v>LQD_44903</v>
      </c>
      <c r="B21659" t="s">
        <v>69</v>
      </c>
      <c r="C21659" s="1">
        <v>44903</v>
      </c>
      <c r="D21659">
        <v>109.011</v>
      </c>
    </row>
    <row r="21660" spans="1:4" hidden="1" x14ac:dyDescent="0.35">
      <c r="A21660" s="3" t="str">
        <f t="shared" si="339"/>
        <v>MCHI_44903</v>
      </c>
      <c r="B21660" t="s">
        <v>70</v>
      </c>
      <c r="C21660" s="1">
        <v>44903</v>
      </c>
      <c r="D21660">
        <v>48.338000000000001</v>
      </c>
    </row>
    <row r="21661" spans="1:4" hidden="1" x14ac:dyDescent="0.35">
      <c r="A21661" s="3" t="str">
        <f t="shared" si="339"/>
        <v>META_44903</v>
      </c>
      <c r="B21661" t="s">
        <v>144</v>
      </c>
      <c r="C21661" s="1">
        <v>44903</v>
      </c>
      <c r="D21661">
        <v>115.33</v>
      </c>
    </row>
    <row r="21662" spans="1:4" hidden="1" x14ac:dyDescent="0.35">
      <c r="A21662" s="3" t="str">
        <f t="shared" si="339"/>
        <v>MVEU.L_44903</v>
      </c>
      <c r="B21662" t="s">
        <v>71</v>
      </c>
      <c r="C21662" s="1">
        <v>44903</v>
      </c>
      <c r="D21662">
        <v>50.33</v>
      </c>
    </row>
    <row r="21663" spans="1:4" hidden="1" x14ac:dyDescent="0.35">
      <c r="A21663" s="3" t="str">
        <f t="shared" si="339"/>
        <v>OGN_44903</v>
      </c>
      <c r="B21663" t="s">
        <v>72</v>
      </c>
      <c r="C21663" s="1">
        <v>44903</v>
      </c>
      <c r="D21663">
        <v>26.86</v>
      </c>
    </row>
    <row r="21664" spans="1:4" hidden="1" x14ac:dyDescent="0.35">
      <c r="A21664" s="3" t="str">
        <f t="shared" si="339"/>
        <v>PG_44903</v>
      </c>
      <c r="B21664" t="s">
        <v>73</v>
      </c>
      <c r="C21664" s="1">
        <v>44903</v>
      </c>
      <c r="D21664">
        <v>150.376</v>
      </c>
    </row>
    <row r="21665" spans="1:4" hidden="1" x14ac:dyDescent="0.35">
      <c r="A21665" s="3" t="str">
        <f t="shared" si="339"/>
        <v>PPL_44903</v>
      </c>
      <c r="B21665" t="s">
        <v>74</v>
      </c>
      <c r="C21665" s="1">
        <v>44903</v>
      </c>
      <c r="D21665">
        <v>29.06</v>
      </c>
    </row>
    <row r="21666" spans="1:4" hidden="1" x14ac:dyDescent="0.35">
      <c r="A21666" s="3" t="str">
        <f t="shared" si="339"/>
        <v>PRU_44903</v>
      </c>
      <c r="B21666" t="s">
        <v>75</v>
      </c>
      <c r="C21666" s="1">
        <v>44903</v>
      </c>
      <c r="D21666">
        <v>101.6</v>
      </c>
    </row>
    <row r="21667" spans="1:4" hidden="1" x14ac:dyDescent="0.35">
      <c r="A21667" s="3" t="str">
        <f t="shared" si="339"/>
        <v>PYPL_44903</v>
      </c>
      <c r="B21667" t="s">
        <v>76</v>
      </c>
      <c r="C21667" s="1">
        <v>44903</v>
      </c>
      <c r="D21667">
        <v>74.22</v>
      </c>
    </row>
    <row r="21668" spans="1:4" hidden="1" x14ac:dyDescent="0.35">
      <c r="A21668" s="3" t="str">
        <f t="shared" si="339"/>
        <v>RE_44903</v>
      </c>
      <c r="B21668" t="s">
        <v>77</v>
      </c>
      <c r="C21668" s="1">
        <v>44903</v>
      </c>
      <c r="D21668">
        <v>333.74</v>
      </c>
    </row>
    <row r="21669" spans="1:4" hidden="1" x14ac:dyDescent="0.35">
      <c r="A21669" s="3" t="str">
        <f t="shared" si="339"/>
        <v>REET_44903</v>
      </c>
      <c r="B21669" t="s">
        <v>78</v>
      </c>
      <c r="C21669" s="1">
        <v>44903</v>
      </c>
      <c r="D21669">
        <v>23.22</v>
      </c>
    </row>
    <row r="21670" spans="1:4" hidden="1" x14ac:dyDescent="0.35">
      <c r="A21670" s="3" t="str">
        <f t="shared" si="339"/>
        <v>ROL_44903</v>
      </c>
      <c r="B21670" t="s">
        <v>79</v>
      </c>
      <c r="C21670" s="1">
        <v>44903</v>
      </c>
      <c r="D21670">
        <v>39.095999999999997</v>
      </c>
    </row>
    <row r="21671" spans="1:4" hidden="1" x14ac:dyDescent="0.35">
      <c r="A21671" s="3" t="str">
        <f t="shared" si="339"/>
        <v>ROST_44903</v>
      </c>
      <c r="B21671" t="s">
        <v>80</v>
      </c>
      <c r="C21671" s="1">
        <v>44903</v>
      </c>
      <c r="D21671">
        <v>117.14</v>
      </c>
    </row>
    <row r="21672" spans="1:4" hidden="1" x14ac:dyDescent="0.35">
      <c r="A21672" s="3" t="str">
        <f t="shared" si="339"/>
        <v>SEGA.L_44903</v>
      </c>
      <c r="B21672" t="s">
        <v>81</v>
      </c>
      <c r="C21672" s="1">
        <v>44903</v>
      </c>
      <c r="D21672">
        <v>96.66</v>
      </c>
    </row>
    <row r="21673" spans="1:4" hidden="1" x14ac:dyDescent="0.35">
      <c r="A21673" s="3" t="str">
        <f t="shared" si="339"/>
        <v>SHY_44903</v>
      </c>
      <c r="B21673" t="s">
        <v>82</v>
      </c>
      <c r="C21673" s="1">
        <v>44903</v>
      </c>
      <c r="D21673">
        <v>81.028000000000006</v>
      </c>
    </row>
    <row r="21674" spans="1:4" hidden="1" x14ac:dyDescent="0.35">
      <c r="A21674" s="3" t="str">
        <f t="shared" si="339"/>
        <v>SLV_44903</v>
      </c>
      <c r="B21674" t="s">
        <v>83</v>
      </c>
      <c r="C21674" s="1">
        <v>44903</v>
      </c>
      <c r="D21674">
        <v>21.21</v>
      </c>
    </row>
    <row r="21675" spans="1:4" hidden="1" x14ac:dyDescent="0.35">
      <c r="A21675" s="3" t="str">
        <f t="shared" si="339"/>
        <v>SPMV.L_44903</v>
      </c>
      <c r="B21675" t="s">
        <v>84</v>
      </c>
      <c r="C21675" s="1">
        <v>44903</v>
      </c>
      <c r="D21675">
        <v>76.63</v>
      </c>
    </row>
    <row r="21676" spans="1:4" hidden="1" x14ac:dyDescent="0.35">
      <c r="A21676" s="3" t="str">
        <f t="shared" si="339"/>
        <v>TLT_44903</v>
      </c>
      <c r="B21676" t="s">
        <v>85</v>
      </c>
      <c r="C21676" s="1">
        <v>44903</v>
      </c>
      <c r="D21676">
        <v>108.626</v>
      </c>
    </row>
    <row r="21677" spans="1:4" hidden="1" x14ac:dyDescent="0.35">
      <c r="A21677" s="3" t="str">
        <f t="shared" si="339"/>
        <v>UNH_44903</v>
      </c>
      <c r="B21677" t="s">
        <v>86</v>
      </c>
      <c r="C21677" s="1">
        <v>44903</v>
      </c>
      <c r="D21677">
        <v>547.91999999999996</v>
      </c>
    </row>
    <row r="21678" spans="1:4" hidden="1" x14ac:dyDescent="0.35">
      <c r="A21678" s="3" t="str">
        <f t="shared" si="339"/>
        <v>URI_44903</v>
      </c>
      <c r="B21678" t="s">
        <v>87</v>
      </c>
      <c r="C21678" s="1">
        <v>44903</v>
      </c>
      <c r="D21678">
        <v>360.46100000000001</v>
      </c>
    </row>
    <row r="21679" spans="1:4" hidden="1" x14ac:dyDescent="0.35">
      <c r="A21679" s="3" t="str">
        <f t="shared" si="339"/>
        <v>V_44903</v>
      </c>
      <c r="B21679" t="s">
        <v>88</v>
      </c>
      <c r="C21679" s="1">
        <v>44903</v>
      </c>
      <c r="D21679">
        <v>208.691</v>
      </c>
    </row>
    <row r="21680" spans="1:4" hidden="1" x14ac:dyDescent="0.35">
      <c r="A21680" s="3" t="str">
        <f t="shared" si="339"/>
        <v>VRSK_44903</v>
      </c>
      <c r="B21680" t="s">
        <v>89</v>
      </c>
      <c r="C21680" s="1">
        <v>44903</v>
      </c>
      <c r="D21680">
        <v>181.874</v>
      </c>
    </row>
    <row r="21681" spans="1:4" hidden="1" x14ac:dyDescent="0.35">
      <c r="A21681" s="3" t="str">
        <f t="shared" si="339"/>
        <v>VXX_44903</v>
      </c>
      <c r="B21681" t="s">
        <v>90</v>
      </c>
      <c r="C21681" s="1">
        <v>44903</v>
      </c>
      <c r="D21681">
        <v>14.98</v>
      </c>
    </row>
    <row r="21682" spans="1:4" hidden="1" x14ac:dyDescent="0.35">
      <c r="A21682" s="3" t="str">
        <f t="shared" si="339"/>
        <v>WRK_44903</v>
      </c>
      <c r="B21682" t="s">
        <v>91</v>
      </c>
      <c r="C21682" s="1">
        <v>44903</v>
      </c>
      <c r="D21682">
        <v>35.698999999999998</v>
      </c>
    </row>
    <row r="21683" spans="1:4" hidden="1" x14ac:dyDescent="0.35">
      <c r="A21683" s="3" t="str">
        <f t="shared" si="339"/>
        <v>XLB_44903</v>
      </c>
      <c r="B21683" t="s">
        <v>92</v>
      </c>
      <c r="C21683" s="1">
        <v>44903</v>
      </c>
      <c r="D21683">
        <v>81.263999999999996</v>
      </c>
    </row>
    <row r="21684" spans="1:4" hidden="1" x14ac:dyDescent="0.35">
      <c r="A21684" s="3" t="str">
        <f t="shared" si="339"/>
        <v>XLC_44903</v>
      </c>
      <c r="B21684" t="s">
        <v>93</v>
      </c>
      <c r="C21684" s="1">
        <v>44903</v>
      </c>
      <c r="D21684">
        <v>49.179000000000002</v>
      </c>
    </row>
    <row r="21685" spans="1:4" hidden="1" x14ac:dyDescent="0.35">
      <c r="A21685" s="3" t="str">
        <f t="shared" si="339"/>
        <v>XLE_44903</v>
      </c>
      <c r="B21685" t="s">
        <v>94</v>
      </c>
      <c r="C21685" s="1">
        <v>44903</v>
      </c>
      <c r="D21685">
        <v>83.876000000000005</v>
      </c>
    </row>
    <row r="21686" spans="1:4" hidden="1" x14ac:dyDescent="0.35">
      <c r="A21686" s="3" t="str">
        <f t="shared" si="339"/>
        <v>XLF_44903</v>
      </c>
      <c r="B21686" t="s">
        <v>95</v>
      </c>
      <c r="C21686" s="1">
        <v>44903</v>
      </c>
      <c r="D21686">
        <v>34.405000000000001</v>
      </c>
    </row>
    <row r="21687" spans="1:4" hidden="1" x14ac:dyDescent="0.35">
      <c r="A21687" s="3" t="str">
        <f t="shared" si="339"/>
        <v>XLI_44903</v>
      </c>
      <c r="B21687" t="s">
        <v>96</v>
      </c>
      <c r="C21687" s="1">
        <v>44903</v>
      </c>
      <c r="D21687">
        <v>99.415999999999997</v>
      </c>
    </row>
    <row r="21688" spans="1:4" hidden="1" x14ac:dyDescent="0.35">
      <c r="A21688" s="3" t="str">
        <f t="shared" si="339"/>
        <v>XLK_44903</v>
      </c>
      <c r="B21688" t="s">
        <v>97</v>
      </c>
      <c r="C21688" s="1">
        <v>44903</v>
      </c>
      <c r="D21688">
        <v>131.34200000000001</v>
      </c>
    </row>
    <row r="21689" spans="1:4" hidden="1" x14ac:dyDescent="0.35">
      <c r="A21689" s="3" t="str">
        <f t="shared" si="339"/>
        <v>XLP_44903</v>
      </c>
      <c r="B21689" t="s">
        <v>98</v>
      </c>
      <c r="C21689" s="1">
        <v>44903</v>
      </c>
      <c r="D21689">
        <v>75.935000000000002</v>
      </c>
    </row>
    <row r="21690" spans="1:4" hidden="1" x14ac:dyDescent="0.35">
      <c r="A21690" s="3" t="str">
        <f t="shared" si="339"/>
        <v>XLU_44903</v>
      </c>
      <c r="B21690" t="s">
        <v>99</v>
      </c>
      <c r="C21690" s="1">
        <v>44903</v>
      </c>
      <c r="D21690">
        <v>70.622</v>
      </c>
    </row>
    <row r="21691" spans="1:4" hidden="1" x14ac:dyDescent="0.35">
      <c r="A21691" s="3" t="str">
        <f t="shared" si="339"/>
        <v>XLV_44903</v>
      </c>
      <c r="B21691" t="s">
        <v>100</v>
      </c>
      <c r="C21691" s="1">
        <v>44903</v>
      </c>
      <c r="D21691">
        <v>139.196</v>
      </c>
    </row>
    <row r="21692" spans="1:4" hidden="1" x14ac:dyDescent="0.35">
      <c r="A21692" s="3" t="str">
        <f t="shared" si="339"/>
        <v>XLY_44903</v>
      </c>
      <c r="B21692" t="s">
        <v>101</v>
      </c>
      <c r="C21692" s="1">
        <v>44903</v>
      </c>
      <c r="D21692">
        <v>139.65700000000001</v>
      </c>
    </row>
    <row r="21693" spans="1:4" hidden="1" x14ac:dyDescent="0.35">
      <c r="A21693" s="3" t="str">
        <f t="shared" si="339"/>
        <v>XOM_44903</v>
      </c>
      <c r="B21693" t="s">
        <v>102</v>
      </c>
      <c r="C21693" s="1">
        <v>44903</v>
      </c>
      <c r="D21693">
        <v>103.623</v>
      </c>
    </row>
    <row r="21694" spans="1:4" hidden="1" x14ac:dyDescent="0.35">
      <c r="A21694" s="3" t="str">
        <f t="shared" si="339"/>
        <v>ABBV_44904</v>
      </c>
      <c r="B21694" t="s">
        <v>3</v>
      </c>
      <c r="C21694" s="1">
        <v>44904</v>
      </c>
      <c r="D21694">
        <v>161.524</v>
      </c>
    </row>
    <row r="21695" spans="1:4" hidden="1" x14ac:dyDescent="0.35">
      <c r="A21695" s="3" t="str">
        <f t="shared" si="339"/>
        <v>ACN_44904</v>
      </c>
      <c r="B21695" t="s">
        <v>4</v>
      </c>
      <c r="C21695" s="1">
        <v>44904</v>
      </c>
      <c r="D21695">
        <v>287.23500000000001</v>
      </c>
    </row>
    <row r="21696" spans="1:4" hidden="1" x14ac:dyDescent="0.35">
      <c r="A21696" s="3" t="str">
        <f t="shared" si="339"/>
        <v>AEP_44904</v>
      </c>
      <c r="B21696" t="s">
        <v>5</v>
      </c>
      <c r="C21696" s="1">
        <v>44904</v>
      </c>
      <c r="D21696">
        <v>95.692999999999998</v>
      </c>
    </row>
    <row r="21697" spans="1:4" hidden="1" x14ac:dyDescent="0.35">
      <c r="A21697" s="3" t="str">
        <f t="shared" si="339"/>
        <v>AIZ_44904</v>
      </c>
      <c r="B21697" t="s">
        <v>6</v>
      </c>
      <c r="C21697" s="1">
        <v>44904</v>
      </c>
      <c r="D21697">
        <v>130.36000000000001</v>
      </c>
    </row>
    <row r="21698" spans="1:4" hidden="1" x14ac:dyDescent="0.35">
      <c r="A21698" s="3" t="str">
        <f t="shared" ref="A21698:A21761" si="340">CONCATENATE(B21698,"_",C21698)</f>
        <v>ALLE_44904</v>
      </c>
      <c r="B21698" t="s">
        <v>7</v>
      </c>
      <c r="C21698" s="1">
        <v>44904</v>
      </c>
      <c r="D21698">
        <v>108.72199999999999</v>
      </c>
    </row>
    <row r="21699" spans="1:4" hidden="1" x14ac:dyDescent="0.35">
      <c r="A21699" s="3" t="str">
        <f t="shared" si="340"/>
        <v>AMAT_44904</v>
      </c>
      <c r="B21699" t="s">
        <v>8</v>
      </c>
      <c r="C21699" s="1">
        <v>44904</v>
      </c>
      <c r="D21699">
        <v>107.34</v>
      </c>
    </row>
    <row r="21700" spans="1:4" hidden="1" x14ac:dyDescent="0.35">
      <c r="A21700" s="3" t="str">
        <f t="shared" si="340"/>
        <v>AMP_44904</v>
      </c>
      <c r="B21700" t="s">
        <v>9</v>
      </c>
      <c r="C21700" s="1">
        <v>44904</v>
      </c>
      <c r="D21700">
        <v>319.90199999999999</v>
      </c>
    </row>
    <row r="21701" spans="1:4" hidden="1" x14ac:dyDescent="0.35">
      <c r="A21701" s="3" t="str">
        <f t="shared" si="340"/>
        <v>AMZN_44904</v>
      </c>
      <c r="B21701" t="s">
        <v>10</v>
      </c>
      <c r="C21701" s="1">
        <v>44904</v>
      </c>
      <c r="D21701">
        <v>89.09</v>
      </c>
    </row>
    <row r="21702" spans="1:4" hidden="1" x14ac:dyDescent="0.35">
      <c r="A21702" s="3" t="str">
        <f t="shared" si="340"/>
        <v>AVB_44904</v>
      </c>
      <c r="B21702" t="s">
        <v>11</v>
      </c>
      <c r="C21702" s="1">
        <v>44904</v>
      </c>
      <c r="D21702">
        <v>167.90600000000001</v>
      </c>
    </row>
    <row r="21703" spans="1:4" hidden="1" x14ac:dyDescent="0.35">
      <c r="A21703" s="3" t="str">
        <f t="shared" si="340"/>
        <v>AVY_44904</v>
      </c>
      <c r="B21703" t="s">
        <v>12</v>
      </c>
      <c r="C21703" s="1">
        <v>44904</v>
      </c>
      <c r="D21703">
        <v>177.73</v>
      </c>
    </row>
    <row r="21704" spans="1:4" hidden="1" x14ac:dyDescent="0.35">
      <c r="A21704" s="3" t="str">
        <f t="shared" si="340"/>
        <v>AXP_44904</v>
      </c>
      <c r="B21704" t="s">
        <v>13</v>
      </c>
      <c r="C21704" s="1">
        <v>44904</v>
      </c>
      <c r="D21704">
        <v>153.36799999999999</v>
      </c>
    </row>
    <row r="21705" spans="1:4" hidden="1" x14ac:dyDescent="0.35">
      <c r="A21705" s="3" t="str">
        <f t="shared" si="340"/>
        <v>BDX_44904</v>
      </c>
      <c r="B21705" t="s">
        <v>14</v>
      </c>
      <c r="C21705" s="1">
        <v>44904</v>
      </c>
      <c r="D21705">
        <v>247.6</v>
      </c>
    </row>
    <row r="21706" spans="1:4" hidden="1" x14ac:dyDescent="0.35">
      <c r="A21706" s="3" t="str">
        <f t="shared" si="340"/>
        <v>BF-B_44904</v>
      </c>
      <c r="B21706" t="s">
        <v>15</v>
      </c>
      <c r="C21706" s="1">
        <v>44904</v>
      </c>
      <c r="D21706">
        <v>67.92</v>
      </c>
    </row>
    <row r="21707" spans="1:4" hidden="1" x14ac:dyDescent="0.35">
      <c r="A21707" s="3" t="str">
        <f t="shared" si="340"/>
        <v>BMY_44904</v>
      </c>
      <c r="B21707" t="s">
        <v>16</v>
      </c>
      <c r="C21707" s="1">
        <v>44904</v>
      </c>
      <c r="D21707">
        <v>78.210999999999999</v>
      </c>
    </row>
    <row r="21708" spans="1:4" hidden="1" x14ac:dyDescent="0.35">
      <c r="A21708" s="3" t="str">
        <f t="shared" si="340"/>
        <v>BR_44904</v>
      </c>
      <c r="B21708" t="s">
        <v>17</v>
      </c>
      <c r="C21708" s="1">
        <v>44904</v>
      </c>
      <c r="D21708">
        <v>141.4</v>
      </c>
    </row>
    <row r="21709" spans="1:4" hidden="1" x14ac:dyDescent="0.35">
      <c r="A21709" s="3" t="str">
        <f t="shared" si="340"/>
        <v>CARR_44904</v>
      </c>
      <c r="B21709" t="s">
        <v>18</v>
      </c>
      <c r="C21709" s="1">
        <v>44904</v>
      </c>
      <c r="D21709">
        <v>42.828000000000003</v>
      </c>
    </row>
    <row r="21710" spans="1:4" hidden="1" x14ac:dyDescent="0.35">
      <c r="A21710" s="3" t="str">
        <f t="shared" si="340"/>
        <v>CDW_44904</v>
      </c>
      <c r="B21710" t="s">
        <v>19</v>
      </c>
      <c r="C21710" s="1">
        <v>44904</v>
      </c>
      <c r="D21710">
        <v>185.48</v>
      </c>
    </row>
    <row r="21711" spans="1:4" hidden="1" x14ac:dyDescent="0.35">
      <c r="A21711" s="3" t="str">
        <f t="shared" si="340"/>
        <v>CE_44904</v>
      </c>
      <c r="B21711" t="s">
        <v>20</v>
      </c>
      <c r="C21711" s="1">
        <v>44904</v>
      </c>
      <c r="D21711">
        <v>101.76900000000001</v>
      </c>
    </row>
    <row r="21712" spans="1:4" hidden="1" x14ac:dyDescent="0.35">
      <c r="A21712" s="3" t="str">
        <f t="shared" si="340"/>
        <v>CHTR_44904</v>
      </c>
      <c r="B21712" t="s">
        <v>21</v>
      </c>
      <c r="C21712" s="1">
        <v>44904</v>
      </c>
      <c r="D21712">
        <v>380.57</v>
      </c>
    </row>
    <row r="21713" spans="1:4" hidden="1" x14ac:dyDescent="0.35">
      <c r="A21713" s="3" t="str">
        <f t="shared" si="340"/>
        <v>CNC_44904</v>
      </c>
      <c r="B21713" t="s">
        <v>22</v>
      </c>
      <c r="C21713" s="1">
        <v>44904</v>
      </c>
      <c r="D21713">
        <v>86.25</v>
      </c>
    </row>
    <row r="21714" spans="1:4" hidden="1" x14ac:dyDescent="0.35">
      <c r="A21714" s="3" t="str">
        <f t="shared" si="340"/>
        <v>CNP_44904</v>
      </c>
      <c r="B21714" t="s">
        <v>23</v>
      </c>
      <c r="C21714" s="1">
        <v>44904</v>
      </c>
      <c r="D21714">
        <v>30.251999999999999</v>
      </c>
    </row>
    <row r="21715" spans="1:4" hidden="1" x14ac:dyDescent="0.35">
      <c r="A21715" s="3" t="str">
        <f t="shared" si="340"/>
        <v>COP_44904</v>
      </c>
      <c r="B21715" t="s">
        <v>24</v>
      </c>
      <c r="C21715" s="1">
        <v>44904</v>
      </c>
      <c r="D21715">
        <v>108.85299999999999</v>
      </c>
    </row>
    <row r="21716" spans="1:4" hidden="1" x14ac:dyDescent="0.35">
      <c r="A21716" s="3" t="str">
        <f t="shared" si="340"/>
        <v>CTAS_44904</v>
      </c>
      <c r="B21716" t="s">
        <v>25</v>
      </c>
      <c r="C21716" s="1">
        <v>44904</v>
      </c>
      <c r="D21716">
        <v>452.29599999999999</v>
      </c>
    </row>
    <row r="21717" spans="1:4" hidden="1" x14ac:dyDescent="0.35">
      <c r="A21717" s="3" t="str">
        <f t="shared" si="340"/>
        <v>CZR_44904</v>
      </c>
      <c r="B21717" t="s">
        <v>26</v>
      </c>
      <c r="C21717" s="1">
        <v>44904</v>
      </c>
      <c r="D21717">
        <v>49.34</v>
      </c>
    </row>
    <row r="21718" spans="1:4" hidden="1" x14ac:dyDescent="0.35">
      <c r="A21718" s="3" t="str">
        <f t="shared" si="340"/>
        <v>DG_44904</v>
      </c>
      <c r="B21718" t="s">
        <v>27</v>
      </c>
      <c r="C21718" s="1">
        <v>44904</v>
      </c>
      <c r="D21718">
        <v>242.72</v>
      </c>
    </row>
    <row r="21719" spans="1:4" hidden="1" x14ac:dyDescent="0.35">
      <c r="A21719" s="3" t="str">
        <f t="shared" si="340"/>
        <v>DPZ_44904</v>
      </c>
      <c r="B21719" t="s">
        <v>28</v>
      </c>
      <c r="C21719" s="1">
        <v>44904</v>
      </c>
      <c r="D21719">
        <v>361.548</v>
      </c>
    </row>
    <row r="21720" spans="1:4" hidden="1" x14ac:dyDescent="0.35">
      <c r="A21720" s="3" t="str">
        <f t="shared" si="340"/>
        <v>DXC_44904</v>
      </c>
      <c r="B21720" t="s">
        <v>30</v>
      </c>
      <c r="C21720" s="1">
        <v>44904</v>
      </c>
      <c r="D21720">
        <v>26.32</v>
      </c>
    </row>
    <row r="21721" spans="1:4" hidden="1" x14ac:dyDescent="0.35">
      <c r="A21721" s="3" t="str">
        <f t="shared" si="340"/>
        <v>EWA_44904</v>
      </c>
      <c r="B21721" t="s">
        <v>31</v>
      </c>
      <c r="C21721" s="1">
        <v>44904</v>
      </c>
      <c r="D21721">
        <v>22.741</v>
      </c>
    </row>
    <row r="21722" spans="1:4" hidden="1" x14ac:dyDescent="0.35">
      <c r="A21722" s="3" t="str">
        <f t="shared" si="340"/>
        <v>EWC_44904</v>
      </c>
      <c r="B21722" t="s">
        <v>32</v>
      </c>
      <c r="C21722" s="1">
        <v>44904</v>
      </c>
      <c r="D21722">
        <v>33.360999999999997</v>
      </c>
    </row>
    <row r="21723" spans="1:4" hidden="1" x14ac:dyDescent="0.35">
      <c r="A21723" s="3" t="str">
        <f t="shared" si="340"/>
        <v>EWG_44904</v>
      </c>
      <c r="B21723" t="s">
        <v>33</v>
      </c>
      <c r="C21723" s="1">
        <v>44904</v>
      </c>
      <c r="D21723">
        <v>25.251000000000001</v>
      </c>
    </row>
    <row r="21724" spans="1:4" hidden="1" x14ac:dyDescent="0.35">
      <c r="A21724" s="3" t="str">
        <f t="shared" si="340"/>
        <v>EWH_44904</v>
      </c>
      <c r="B21724" t="s">
        <v>34</v>
      </c>
      <c r="C21724" s="1">
        <v>44904</v>
      </c>
      <c r="D21724">
        <v>20.92</v>
      </c>
    </row>
    <row r="21725" spans="1:4" hidden="1" x14ac:dyDescent="0.35">
      <c r="A21725" s="3" t="str">
        <f t="shared" si="340"/>
        <v>EWJ_44904</v>
      </c>
      <c r="B21725" t="s">
        <v>35</v>
      </c>
      <c r="C21725" s="1">
        <v>44904</v>
      </c>
      <c r="D21725">
        <v>55.136000000000003</v>
      </c>
    </row>
    <row r="21726" spans="1:4" hidden="1" x14ac:dyDescent="0.35">
      <c r="A21726" s="3" t="str">
        <f t="shared" si="340"/>
        <v>EWL_44904</v>
      </c>
      <c r="B21726" t="s">
        <v>36</v>
      </c>
      <c r="C21726" s="1">
        <v>44904</v>
      </c>
      <c r="D21726">
        <v>42.78</v>
      </c>
    </row>
    <row r="21727" spans="1:4" hidden="1" x14ac:dyDescent="0.35">
      <c r="A21727" s="3" t="str">
        <f t="shared" si="340"/>
        <v>EWQ_44904</v>
      </c>
      <c r="B21727" t="s">
        <v>37</v>
      </c>
      <c r="C21727" s="1">
        <v>44904</v>
      </c>
      <c r="D21727">
        <v>33.518000000000001</v>
      </c>
    </row>
    <row r="21728" spans="1:4" hidden="1" x14ac:dyDescent="0.35">
      <c r="A21728" s="3" t="str">
        <f t="shared" si="340"/>
        <v>EWT_44904</v>
      </c>
      <c r="B21728" t="s">
        <v>38</v>
      </c>
      <c r="C21728" s="1">
        <v>44904</v>
      </c>
      <c r="D21728">
        <v>41.965000000000003</v>
      </c>
    </row>
    <row r="21729" spans="1:4" hidden="1" x14ac:dyDescent="0.35">
      <c r="A21729" s="3" t="str">
        <f t="shared" si="340"/>
        <v>EWU_44904</v>
      </c>
      <c r="B21729" t="s">
        <v>39</v>
      </c>
      <c r="C21729" s="1">
        <v>44904</v>
      </c>
      <c r="D21729">
        <v>31.04</v>
      </c>
    </row>
    <row r="21730" spans="1:4" hidden="1" x14ac:dyDescent="0.35">
      <c r="A21730" s="3" t="str">
        <f t="shared" si="340"/>
        <v>EWY_44904</v>
      </c>
      <c r="B21730" t="s">
        <v>40</v>
      </c>
      <c r="C21730" s="1">
        <v>44904</v>
      </c>
      <c r="D21730">
        <v>57.344000000000001</v>
      </c>
    </row>
    <row r="21731" spans="1:4" hidden="1" x14ac:dyDescent="0.35">
      <c r="A21731" s="3" t="str">
        <f t="shared" si="340"/>
        <v>EWZ_44904</v>
      </c>
      <c r="B21731" t="s">
        <v>41</v>
      </c>
      <c r="C21731" s="1">
        <v>44904</v>
      </c>
      <c r="D21731">
        <v>27.861000000000001</v>
      </c>
    </row>
    <row r="21732" spans="1:4" hidden="1" x14ac:dyDescent="0.35">
      <c r="A21732" s="3" t="str">
        <f t="shared" si="340"/>
        <v>FTV_44904</v>
      </c>
      <c r="B21732" t="s">
        <v>43</v>
      </c>
      <c r="C21732" s="1">
        <v>44904</v>
      </c>
      <c r="D21732">
        <v>65.72</v>
      </c>
    </row>
    <row r="21733" spans="1:4" hidden="1" x14ac:dyDescent="0.35">
      <c r="A21733" s="3" t="str">
        <f t="shared" si="340"/>
        <v>GOOG_44904</v>
      </c>
      <c r="B21733" t="s">
        <v>44</v>
      </c>
      <c r="C21733" s="1">
        <v>44904</v>
      </c>
      <c r="D21733">
        <v>93.07</v>
      </c>
    </row>
    <row r="21734" spans="1:4" hidden="1" x14ac:dyDescent="0.35">
      <c r="A21734" s="3" t="str">
        <f t="shared" si="340"/>
        <v>GPC_44904</v>
      </c>
      <c r="B21734" t="s">
        <v>45</v>
      </c>
      <c r="C21734" s="1">
        <v>44904</v>
      </c>
      <c r="D21734">
        <v>182.26</v>
      </c>
    </row>
    <row r="21735" spans="1:4" hidden="1" x14ac:dyDescent="0.35">
      <c r="A21735" s="3" t="str">
        <f t="shared" si="340"/>
        <v>GSG_44904</v>
      </c>
      <c r="B21735" t="s">
        <v>46</v>
      </c>
      <c r="C21735" s="1">
        <v>44904</v>
      </c>
      <c r="D21735">
        <v>19.89</v>
      </c>
    </row>
    <row r="21736" spans="1:4" hidden="1" x14ac:dyDescent="0.35">
      <c r="A21736" s="3" t="str">
        <f t="shared" si="340"/>
        <v>HIG_44904</v>
      </c>
      <c r="B21736" t="s">
        <v>47</v>
      </c>
      <c r="C21736" s="1">
        <v>44904</v>
      </c>
      <c r="D21736">
        <v>74.64</v>
      </c>
    </row>
    <row r="21737" spans="1:4" hidden="1" x14ac:dyDescent="0.35">
      <c r="A21737" s="3" t="str">
        <f t="shared" si="340"/>
        <v>HIGH.L_44904</v>
      </c>
      <c r="B21737" t="s">
        <v>48</v>
      </c>
      <c r="C21737" s="1">
        <v>44904</v>
      </c>
      <c r="D21737">
        <v>5.0579999999999998</v>
      </c>
    </row>
    <row r="21738" spans="1:4" hidden="1" x14ac:dyDescent="0.35">
      <c r="A21738" s="3" t="str">
        <f t="shared" si="340"/>
        <v>HST_44904</v>
      </c>
      <c r="B21738" t="s">
        <v>49</v>
      </c>
      <c r="C21738" s="1">
        <v>44904</v>
      </c>
      <c r="D21738">
        <v>17.556000000000001</v>
      </c>
    </row>
    <row r="21739" spans="1:4" hidden="1" x14ac:dyDescent="0.35">
      <c r="A21739" s="3" t="str">
        <f t="shared" si="340"/>
        <v>HYG_44904</v>
      </c>
      <c r="B21739" t="s">
        <v>50</v>
      </c>
      <c r="C21739" s="1">
        <v>44904</v>
      </c>
      <c r="D21739">
        <v>74.287000000000006</v>
      </c>
    </row>
    <row r="21740" spans="1:4" hidden="1" x14ac:dyDescent="0.35">
      <c r="A21740" s="3" t="str">
        <f t="shared" si="340"/>
        <v>IAU_44904</v>
      </c>
      <c r="B21740" t="s">
        <v>51</v>
      </c>
      <c r="C21740" s="1">
        <v>44904</v>
      </c>
      <c r="D21740">
        <v>34.049999999999997</v>
      </c>
    </row>
    <row r="21741" spans="1:4" hidden="1" x14ac:dyDescent="0.35">
      <c r="A21741" s="3" t="str">
        <f t="shared" si="340"/>
        <v>ICLN_44904</v>
      </c>
      <c r="B21741" t="s">
        <v>52</v>
      </c>
      <c r="C21741" s="1">
        <v>44904</v>
      </c>
      <c r="D21741">
        <v>20.544</v>
      </c>
    </row>
    <row r="21742" spans="1:4" hidden="1" x14ac:dyDescent="0.35">
      <c r="A21742" s="3" t="str">
        <f t="shared" si="340"/>
        <v>IEAA.L_44904</v>
      </c>
      <c r="B21742" t="s">
        <v>53</v>
      </c>
      <c r="C21742" s="1">
        <v>44904</v>
      </c>
      <c r="D21742">
        <v>4.7210000000000001</v>
      </c>
    </row>
    <row r="21743" spans="1:4" hidden="1" x14ac:dyDescent="0.35">
      <c r="A21743" s="3" t="str">
        <f t="shared" si="340"/>
        <v>IEF_44904</v>
      </c>
      <c r="B21743" t="s">
        <v>54</v>
      </c>
      <c r="C21743" s="1">
        <v>44904</v>
      </c>
      <c r="D21743">
        <v>97.450999999999993</v>
      </c>
    </row>
    <row r="21744" spans="1:4" hidden="1" x14ac:dyDescent="0.35">
      <c r="A21744" s="3" t="str">
        <f t="shared" si="340"/>
        <v>IEFM.L_44904</v>
      </c>
      <c r="B21744" t="s">
        <v>55</v>
      </c>
      <c r="C21744" s="1">
        <v>44904</v>
      </c>
      <c r="D21744">
        <v>737.8</v>
      </c>
    </row>
    <row r="21745" spans="1:4" hidden="1" x14ac:dyDescent="0.35">
      <c r="A21745" s="3" t="str">
        <f t="shared" si="340"/>
        <v>IEMG_44904</v>
      </c>
      <c r="B21745" t="s">
        <v>56</v>
      </c>
      <c r="C21745" s="1">
        <v>44904</v>
      </c>
      <c r="D21745">
        <v>47.348999999999997</v>
      </c>
    </row>
    <row r="21746" spans="1:4" hidden="1" x14ac:dyDescent="0.35">
      <c r="A21746" s="3" t="str">
        <f t="shared" si="340"/>
        <v>IEUS_44904</v>
      </c>
      <c r="B21746" t="s">
        <v>57</v>
      </c>
      <c r="C21746" s="1">
        <v>44904</v>
      </c>
      <c r="D21746">
        <v>50.165999999999997</v>
      </c>
    </row>
    <row r="21747" spans="1:4" hidden="1" x14ac:dyDescent="0.35">
      <c r="A21747" s="3" t="str">
        <f t="shared" si="340"/>
        <v>IEVL.L_44904</v>
      </c>
      <c r="B21747" t="s">
        <v>58</v>
      </c>
      <c r="C21747" s="1">
        <v>44904</v>
      </c>
      <c r="D21747">
        <v>7.1630000000000003</v>
      </c>
    </row>
    <row r="21748" spans="1:4" hidden="1" x14ac:dyDescent="0.35">
      <c r="A21748" s="3" t="str">
        <f t="shared" si="340"/>
        <v>IGF_44904</v>
      </c>
      <c r="B21748" t="s">
        <v>59</v>
      </c>
      <c r="C21748" s="1">
        <v>44904</v>
      </c>
      <c r="D21748">
        <v>46.509</v>
      </c>
    </row>
    <row r="21749" spans="1:4" hidden="1" x14ac:dyDescent="0.35">
      <c r="A21749" s="3" t="str">
        <f t="shared" si="340"/>
        <v>INDA_44904</v>
      </c>
      <c r="B21749" t="s">
        <v>60</v>
      </c>
      <c r="C21749" s="1">
        <v>44904</v>
      </c>
      <c r="D21749">
        <v>42.78</v>
      </c>
    </row>
    <row r="21750" spans="1:4" hidden="1" x14ac:dyDescent="0.35">
      <c r="A21750" s="3" t="str">
        <f t="shared" si="340"/>
        <v>IUMO.L_44904</v>
      </c>
      <c r="B21750" t="s">
        <v>61</v>
      </c>
      <c r="C21750" s="1">
        <v>44904</v>
      </c>
      <c r="D21750">
        <v>10.35</v>
      </c>
    </row>
    <row r="21751" spans="1:4" hidden="1" x14ac:dyDescent="0.35">
      <c r="A21751" s="3" t="str">
        <f t="shared" si="340"/>
        <v>IUVL.L_44904</v>
      </c>
      <c r="B21751" t="s">
        <v>62</v>
      </c>
      <c r="C21751" s="1">
        <v>44904</v>
      </c>
      <c r="D21751">
        <v>8.3849999999999998</v>
      </c>
    </row>
    <row r="21752" spans="1:4" hidden="1" x14ac:dyDescent="0.35">
      <c r="A21752" s="3" t="str">
        <f t="shared" si="340"/>
        <v>IVV_44904</v>
      </c>
      <c r="B21752" t="s">
        <v>63</v>
      </c>
      <c r="C21752" s="1">
        <v>44904</v>
      </c>
      <c r="D21752">
        <v>393.31</v>
      </c>
    </row>
    <row r="21753" spans="1:4" hidden="1" x14ac:dyDescent="0.35">
      <c r="A21753" s="3" t="str">
        <f t="shared" si="340"/>
        <v>IWM_44904</v>
      </c>
      <c r="B21753" t="s">
        <v>64</v>
      </c>
      <c r="C21753" s="1">
        <v>44904</v>
      </c>
      <c r="D21753">
        <v>177.8</v>
      </c>
    </row>
    <row r="21754" spans="1:4" hidden="1" x14ac:dyDescent="0.35">
      <c r="A21754" s="3" t="str">
        <f t="shared" si="340"/>
        <v>IXN_44904</v>
      </c>
      <c r="B21754" t="s">
        <v>65</v>
      </c>
      <c r="C21754" s="1">
        <v>44904</v>
      </c>
      <c r="D21754">
        <v>47.176000000000002</v>
      </c>
    </row>
    <row r="21755" spans="1:4" hidden="1" x14ac:dyDescent="0.35">
      <c r="A21755" s="3" t="str">
        <f t="shared" si="340"/>
        <v>JPEA.L_44904</v>
      </c>
      <c r="B21755" t="s">
        <v>66</v>
      </c>
      <c r="C21755" s="1">
        <v>44904</v>
      </c>
      <c r="D21755">
        <v>4.9630000000000001</v>
      </c>
    </row>
    <row r="21756" spans="1:4" hidden="1" x14ac:dyDescent="0.35">
      <c r="A21756" s="3" t="str">
        <f t="shared" si="340"/>
        <v>JPM_44904</v>
      </c>
      <c r="B21756" t="s">
        <v>67</v>
      </c>
      <c r="C21756" s="1">
        <v>44904</v>
      </c>
      <c r="D21756">
        <v>131.191</v>
      </c>
    </row>
    <row r="21757" spans="1:4" hidden="1" x14ac:dyDescent="0.35">
      <c r="A21757" s="3" t="str">
        <f t="shared" si="340"/>
        <v>KR_44904</v>
      </c>
      <c r="B21757" t="s">
        <v>68</v>
      </c>
      <c r="C21757" s="1">
        <v>44904</v>
      </c>
      <c r="D21757">
        <v>46.201000000000001</v>
      </c>
    </row>
    <row r="21758" spans="1:4" hidden="1" x14ac:dyDescent="0.35">
      <c r="A21758" s="3" t="str">
        <f t="shared" si="340"/>
        <v>LQD_44904</v>
      </c>
      <c r="B21758" t="s">
        <v>69</v>
      </c>
      <c r="C21758" s="1">
        <v>44904</v>
      </c>
      <c r="D21758">
        <v>108.196</v>
      </c>
    </row>
    <row r="21759" spans="1:4" hidden="1" x14ac:dyDescent="0.35">
      <c r="A21759" s="3" t="str">
        <f t="shared" si="340"/>
        <v>MCHI_44904</v>
      </c>
      <c r="B21759" t="s">
        <v>70</v>
      </c>
      <c r="C21759" s="1">
        <v>44904</v>
      </c>
      <c r="D21759">
        <v>48.021999999999998</v>
      </c>
    </row>
    <row r="21760" spans="1:4" hidden="1" x14ac:dyDescent="0.35">
      <c r="A21760" s="3" t="str">
        <f t="shared" si="340"/>
        <v>META_44904</v>
      </c>
      <c r="B21760" t="s">
        <v>144</v>
      </c>
      <c r="C21760" s="1">
        <v>44904</v>
      </c>
      <c r="D21760">
        <v>115.9</v>
      </c>
    </row>
    <row r="21761" spans="1:4" hidden="1" x14ac:dyDescent="0.35">
      <c r="A21761" s="3" t="str">
        <f t="shared" si="340"/>
        <v>MVEU.L_44904</v>
      </c>
      <c r="B21761" t="s">
        <v>71</v>
      </c>
      <c r="C21761" s="1">
        <v>44904</v>
      </c>
      <c r="D21761">
        <v>50.645000000000003</v>
      </c>
    </row>
    <row r="21762" spans="1:4" hidden="1" x14ac:dyDescent="0.35">
      <c r="A21762" s="3" t="str">
        <f t="shared" ref="A21762:A21825" si="341">CONCATENATE(B21762,"_",C21762)</f>
        <v>OGN_44904</v>
      </c>
      <c r="B21762" t="s">
        <v>72</v>
      </c>
      <c r="C21762" s="1">
        <v>44904</v>
      </c>
      <c r="D21762">
        <v>27.05</v>
      </c>
    </row>
    <row r="21763" spans="1:4" hidden="1" x14ac:dyDescent="0.35">
      <c r="A21763" s="3" t="str">
        <f t="shared" si="341"/>
        <v>PG_44904</v>
      </c>
      <c r="B21763" t="s">
        <v>73</v>
      </c>
      <c r="C21763" s="1">
        <v>44904</v>
      </c>
      <c r="D21763">
        <v>149.97900000000001</v>
      </c>
    </row>
    <row r="21764" spans="1:4" hidden="1" x14ac:dyDescent="0.35">
      <c r="A21764" s="3" t="str">
        <f t="shared" si="341"/>
        <v>PPL_44904</v>
      </c>
      <c r="B21764" t="s">
        <v>74</v>
      </c>
      <c r="C21764" s="1">
        <v>44904</v>
      </c>
      <c r="D21764">
        <v>28.95</v>
      </c>
    </row>
    <row r="21765" spans="1:4" hidden="1" x14ac:dyDescent="0.35">
      <c r="A21765" s="3" t="str">
        <f t="shared" si="341"/>
        <v>PRU_44904</v>
      </c>
      <c r="B21765" t="s">
        <v>75</v>
      </c>
      <c r="C21765" s="1">
        <v>44904</v>
      </c>
      <c r="D21765">
        <v>101.37</v>
      </c>
    </row>
    <row r="21766" spans="1:4" hidden="1" x14ac:dyDescent="0.35">
      <c r="A21766" s="3" t="str">
        <f t="shared" si="341"/>
        <v>PYPL_44904</v>
      </c>
      <c r="B21766" t="s">
        <v>76</v>
      </c>
      <c r="C21766" s="1">
        <v>44904</v>
      </c>
      <c r="D21766">
        <v>73.569999999999993</v>
      </c>
    </row>
    <row r="21767" spans="1:4" hidden="1" x14ac:dyDescent="0.35">
      <c r="A21767" s="3" t="str">
        <f t="shared" si="341"/>
        <v>RE_44904</v>
      </c>
      <c r="B21767" t="s">
        <v>77</v>
      </c>
      <c r="C21767" s="1">
        <v>44904</v>
      </c>
      <c r="D21767">
        <v>332.56</v>
      </c>
    </row>
    <row r="21768" spans="1:4" hidden="1" x14ac:dyDescent="0.35">
      <c r="A21768" s="3" t="str">
        <f t="shared" si="341"/>
        <v>REET_44904</v>
      </c>
      <c r="B21768" t="s">
        <v>78</v>
      </c>
      <c r="C21768" s="1">
        <v>44904</v>
      </c>
      <c r="D21768">
        <v>23.19</v>
      </c>
    </row>
    <row r="21769" spans="1:4" hidden="1" x14ac:dyDescent="0.35">
      <c r="A21769" s="3" t="str">
        <f t="shared" si="341"/>
        <v>ROL_44904</v>
      </c>
      <c r="B21769" t="s">
        <v>79</v>
      </c>
      <c r="C21769" s="1">
        <v>44904</v>
      </c>
      <c r="D21769">
        <v>38.369</v>
      </c>
    </row>
    <row r="21770" spans="1:4" hidden="1" x14ac:dyDescent="0.35">
      <c r="A21770" s="3" t="str">
        <f t="shared" si="341"/>
        <v>ROST_44904</v>
      </c>
      <c r="B21770" t="s">
        <v>80</v>
      </c>
      <c r="C21770" s="1">
        <v>44904</v>
      </c>
      <c r="D21770">
        <v>114.89</v>
      </c>
    </row>
    <row r="21771" spans="1:4" hidden="1" x14ac:dyDescent="0.35">
      <c r="A21771" s="3" t="str">
        <f t="shared" si="341"/>
        <v>SEGA.L_44904</v>
      </c>
      <c r="B21771" t="s">
        <v>81</v>
      </c>
      <c r="C21771" s="1">
        <v>44904</v>
      </c>
      <c r="D21771">
        <v>95.33</v>
      </c>
    </row>
    <row r="21772" spans="1:4" hidden="1" x14ac:dyDescent="0.35">
      <c r="A21772" s="3" t="str">
        <f t="shared" si="341"/>
        <v>SHY_44904</v>
      </c>
      <c r="B21772" t="s">
        <v>82</v>
      </c>
      <c r="C21772" s="1">
        <v>44904</v>
      </c>
      <c r="D21772">
        <v>80.988</v>
      </c>
    </row>
    <row r="21773" spans="1:4" hidden="1" x14ac:dyDescent="0.35">
      <c r="A21773" s="3" t="str">
        <f t="shared" si="341"/>
        <v>SLV_44904</v>
      </c>
      <c r="B21773" t="s">
        <v>83</v>
      </c>
      <c r="C21773" s="1">
        <v>44904</v>
      </c>
      <c r="D21773">
        <v>21.56</v>
      </c>
    </row>
    <row r="21774" spans="1:4" hidden="1" x14ac:dyDescent="0.35">
      <c r="A21774" s="3" t="str">
        <f t="shared" si="341"/>
        <v>SPMV.L_44904</v>
      </c>
      <c r="B21774" t="s">
        <v>84</v>
      </c>
      <c r="C21774" s="1">
        <v>44904</v>
      </c>
      <c r="D21774">
        <v>76.67</v>
      </c>
    </row>
    <row r="21775" spans="1:4" hidden="1" x14ac:dyDescent="0.35">
      <c r="A21775" s="3" t="str">
        <f t="shared" si="341"/>
        <v>TLT_44904</v>
      </c>
      <c r="B21775" t="s">
        <v>85</v>
      </c>
      <c r="C21775" s="1">
        <v>44904</v>
      </c>
      <c r="D21775">
        <v>105.801</v>
      </c>
    </row>
    <row r="21776" spans="1:4" hidden="1" x14ac:dyDescent="0.35">
      <c r="A21776" s="3" t="str">
        <f t="shared" si="341"/>
        <v>UNH_44904</v>
      </c>
      <c r="B21776" t="s">
        <v>86</v>
      </c>
      <c r="C21776" s="1">
        <v>44904</v>
      </c>
      <c r="D21776">
        <v>539.20000000000005</v>
      </c>
    </row>
    <row r="21777" spans="1:4" hidden="1" x14ac:dyDescent="0.35">
      <c r="A21777" s="3" t="str">
        <f t="shared" si="341"/>
        <v>URI_44904</v>
      </c>
      <c r="B21777" t="s">
        <v>87</v>
      </c>
      <c r="C21777" s="1">
        <v>44904</v>
      </c>
      <c r="D21777">
        <v>351.48</v>
      </c>
    </row>
    <row r="21778" spans="1:4" hidden="1" x14ac:dyDescent="0.35">
      <c r="A21778" s="3" t="str">
        <f t="shared" si="341"/>
        <v>V_44904</v>
      </c>
      <c r="B21778" t="s">
        <v>88</v>
      </c>
      <c r="C21778" s="1">
        <v>44904</v>
      </c>
      <c r="D21778">
        <v>208.292</v>
      </c>
    </row>
    <row r="21779" spans="1:4" hidden="1" x14ac:dyDescent="0.35">
      <c r="A21779" s="3" t="str">
        <f t="shared" si="341"/>
        <v>VRSK_44904</v>
      </c>
      <c r="B21779" t="s">
        <v>89</v>
      </c>
      <c r="C21779" s="1">
        <v>44904</v>
      </c>
      <c r="D21779">
        <v>182.20400000000001</v>
      </c>
    </row>
    <row r="21780" spans="1:4" hidden="1" x14ac:dyDescent="0.35">
      <c r="A21780" s="3" t="str">
        <f t="shared" si="341"/>
        <v>VXX_44904</v>
      </c>
      <c r="B21780" t="s">
        <v>90</v>
      </c>
      <c r="C21780" s="1">
        <v>44904</v>
      </c>
      <c r="D21780">
        <v>15.3</v>
      </c>
    </row>
    <row r="21781" spans="1:4" hidden="1" x14ac:dyDescent="0.35">
      <c r="A21781" s="3" t="str">
        <f t="shared" si="341"/>
        <v>WRK_44904</v>
      </c>
      <c r="B21781" t="s">
        <v>91</v>
      </c>
      <c r="C21781" s="1">
        <v>44904</v>
      </c>
      <c r="D21781">
        <v>35.58</v>
      </c>
    </row>
    <row r="21782" spans="1:4" hidden="1" x14ac:dyDescent="0.35">
      <c r="A21782" s="3" t="str">
        <f t="shared" si="341"/>
        <v>XLB_44904</v>
      </c>
      <c r="B21782" t="s">
        <v>92</v>
      </c>
      <c r="C21782" s="1">
        <v>44904</v>
      </c>
      <c r="D21782">
        <v>80.459000000000003</v>
      </c>
    </row>
    <row r="21783" spans="1:4" hidden="1" x14ac:dyDescent="0.35">
      <c r="A21783" s="3" t="str">
        <f t="shared" si="341"/>
        <v>XLC_44904</v>
      </c>
      <c r="B21783" t="s">
        <v>93</v>
      </c>
      <c r="C21783" s="1">
        <v>44904</v>
      </c>
      <c r="D21783">
        <v>49.319000000000003</v>
      </c>
    </row>
    <row r="21784" spans="1:4" hidden="1" x14ac:dyDescent="0.35">
      <c r="A21784" s="3" t="str">
        <f t="shared" si="341"/>
        <v>XLE_44904</v>
      </c>
      <c r="B21784" t="s">
        <v>94</v>
      </c>
      <c r="C21784" s="1">
        <v>44904</v>
      </c>
      <c r="D21784">
        <v>81.837999999999994</v>
      </c>
    </row>
    <row r="21785" spans="1:4" hidden="1" x14ac:dyDescent="0.35">
      <c r="A21785" s="3" t="str">
        <f t="shared" si="341"/>
        <v>XLF_44904</v>
      </c>
      <c r="B21785" t="s">
        <v>95</v>
      </c>
      <c r="C21785" s="1">
        <v>44904</v>
      </c>
      <c r="D21785">
        <v>34.314999999999998</v>
      </c>
    </row>
    <row r="21786" spans="1:4" hidden="1" x14ac:dyDescent="0.35">
      <c r="A21786" s="3" t="str">
        <f t="shared" si="341"/>
        <v>XLI_44904</v>
      </c>
      <c r="B21786" t="s">
        <v>96</v>
      </c>
      <c r="C21786" s="1">
        <v>44904</v>
      </c>
      <c r="D21786">
        <v>98.6</v>
      </c>
    </row>
    <row r="21787" spans="1:4" hidden="1" x14ac:dyDescent="0.35">
      <c r="A21787" s="3" t="str">
        <f t="shared" si="341"/>
        <v>XLK_44904</v>
      </c>
      <c r="B21787" t="s">
        <v>97</v>
      </c>
      <c r="C21787" s="1">
        <v>44904</v>
      </c>
      <c r="D21787">
        <v>130.535</v>
      </c>
    </row>
    <row r="21788" spans="1:4" hidden="1" x14ac:dyDescent="0.35">
      <c r="A21788" s="3" t="str">
        <f t="shared" si="341"/>
        <v>XLP_44904</v>
      </c>
      <c r="B21788" t="s">
        <v>98</v>
      </c>
      <c r="C21788" s="1">
        <v>44904</v>
      </c>
      <c r="D21788">
        <v>75.349999999999994</v>
      </c>
    </row>
    <row r="21789" spans="1:4" hidden="1" x14ac:dyDescent="0.35">
      <c r="A21789" s="3" t="str">
        <f t="shared" si="341"/>
        <v>XLU_44904</v>
      </c>
      <c r="B21789" t="s">
        <v>99</v>
      </c>
      <c r="C21789" s="1">
        <v>44904</v>
      </c>
      <c r="D21789">
        <v>70.254999999999995</v>
      </c>
    </row>
    <row r="21790" spans="1:4" hidden="1" x14ac:dyDescent="0.35">
      <c r="A21790" s="3" t="str">
        <f t="shared" si="341"/>
        <v>XLV_44904</v>
      </c>
      <c r="B21790" t="s">
        <v>100</v>
      </c>
      <c r="C21790" s="1">
        <v>44904</v>
      </c>
      <c r="D21790">
        <v>137.41399999999999</v>
      </c>
    </row>
    <row r="21791" spans="1:4" hidden="1" x14ac:dyDescent="0.35">
      <c r="A21791" s="3" t="str">
        <f t="shared" si="341"/>
        <v>XLY_44904</v>
      </c>
      <c r="B21791" t="s">
        <v>101</v>
      </c>
      <c r="C21791" s="1">
        <v>44904</v>
      </c>
      <c r="D21791">
        <v>139.04900000000001</v>
      </c>
    </row>
    <row r="21792" spans="1:4" hidden="1" x14ac:dyDescent="0.35">
      <c r="A21792" s="3" t="str">
        <f t="shared" si="341"/>
        <v>XOM_44904</v>
      </c>
      <c r="B21792" t="s">
        <v>102</v>
      </c>
      <c r="C21792" s="1">
        <v>44904</v>
      </c>
      <c r="D21792">
        <v>102.749</v>
      </c>
    </row>
    <row r="21793" spans="1:4" hidden="1" x14ac:dyDescent="0.35">
      <c r="A21793" s="3" t="str">
        <f t="shared" si="341"/>
        <v>ABBV_44907</v>
      </c>
      <c r="B21793" t="s">
        <v>3</v>
      </c>
      <c r="C21793" s="1">
        <v>44907</v>
      </c>
      <c r="D21793">
        <v>163.76300000000001</v>
      </c>
    </row>
    <row r="21794" spans="1:4" hidden="1" x14ac:dyDescent="0.35">
      <c r="A21794" s="3" t="str">
        <f t="shared" si="341"/>
        <v>ACN_44907</v>
      </c>
      <c r="B21794" t="s">
        <v>4</v>
      </c>
      <c r="C21794" s="1">
        <v>44907</v>
      </c>
      <c r="D21794">
        <v>291.149</v>
      </c>
    </row>
    <row r="21795" spans="1:4" hidden="1" x14ac:dyDescent="0.35">
      <c r="A21795" s="3" t="str">
        <f t="shared" si="341"/>
        <v>AEP_44907</v>
      </c>
      <c r="B21795" t="s">
        <v>5</v>
      </c>
      <c r="C21795" s="1">
        <v>44907</v>
      </c>
      <c r="D21795">
        <v>97.644999999999996</v>
      </c>
    </row>
    <row r="21796" spans="1:4" hidden="1" x14ac:dyDescent="0.35">
      <c r="A21796" s="3" t="str">
        <f t="shared" si="341"/>
        <v>AIZ_44907</v>
      </c>
      <c r="B21796" t="s">
        <v>6</v>
      </c>
      <c r="C21796" s="1">
        <v>44907</v>
      </c>
      <c r="D21796">
        <v>132.1</v>
      </c>
    </row>
    <row r="21797" spans="1:4" hidden="1" x14ac:dyDescent="0.35">
      <c r="A21797" s="3" t="str">
        <f t="shared" si="341"/>
        <v>ALLE_44907</v>
      </c>
      <c r="B21797" t="s">
        <v>7</v>
      </c>
      <c r="C21797" s="1">
        <v>44907</v>
      </c>
      <c r="D21797">
        <v>109.83799999999999</v>
      </c>
    </row>
    <row r="21798" spans="1:4" hidden="1" x14ac:dyDescent="0.35">
      <c r="A21798" s="3" t="str">
        <f t="shared" si="341"/>
        <v>AMAT_44907</v>
      </c>
      <c r="B21798" t="s">
        <v>8</v>
      </c>
      <c r="C21798" s="1">
        <v>44907</v>
      </c>
      <c r="D21798">
        <v>109.37</v>
      </c>
    </row>
    <row r="21799" spans="1:4" hidden="1" x14ac:dyDescent="0.35">
      <c r="A21799" s="3" t="str">
        <f t="shared" si="341"/>
        <v>AMP_44907</v>
      </c>
      <c r="B21799" t="s">
        <v>9</v>
      </c>
      <c r="C21799" s="1">
        <v>44907</v>
      </c>
      <c r="D21799">
        <v>324.815</v>
      </c>
    </row>
    <row r="21800" spans="1:4" hidden="1" x14ac:dyDescent="0.35">
      <c r="A21800" s="3" t="str">
        <f t="shared" si="341"/>
        <v>AMZN_44907</v>
      </c>
      <c r="B21800" t="s">
        <v>10</v>
      </c>
      <c r="C21800" s="1">
        <v>44907</v>
      </c>
      <c r="D21800">
        <v>90.55</v>
      </c>
    </row>
    <row r="21801" spans="1:4" hidden="1" x14ac:dyDescent="0.35">
      <c r="A21801" s="3" t="str">
        <f t="shared" si="341"/>
        <v>AVB_44907</v>
      </c>
      <c r="B21801" t="s">
        <v>11</v>
      </c>
      <c r="C21801" s="1">
        <v>44907</v>
      </c>
      <c r="D21801">
        <v>169.857</v>
      </c>
    </row>
    <row r="21802" spans="1:4" hidden="1" x14ac:dyDescent="0.35">
      <c r="A21802" s="3" t="str">
        <f t="shared" si="341"/>
        <v>AVY_44907</v>
      </c>
      <c r="B21802" t="s">
        <v>12</v>
      </c>
      <c r="C21802" s="1">
        <v>44907</v>
      </c>
      <c r="D21802">
        <v>179.5</v>
      </c>
    </row>
    <row r="21803" spans="1:4" hidden="1" x14ac:dyDescent="0.35">
      <c r="A21803" s="3" t="str">
        <f t="shared" si="341"/>
        <v>AXP_44907</v>
      </c>
      <c r="B21803" t="s">
        <v>13</v>
      </c>
      <c r="C21803" s="1">
        <v>44907</v>
      </c>
      <c r="D21803">
        <v>156.767</v>
      </c>
    </row>
    <row r="21804" spans="1:4" hidden="1" x14ac:dyDescent="0.35">
      <c r="A21804" s="3" t="str">
        <f t="shared" si="341"/>
        <v>BDX_44907</v>
      </c>
      <c r="B21804" t="s">
        <v>14</v>
      </c>
      <c r="C21804" s="1">
        <v>44907</v>
      </c>
      <c r="D21804">
        <v>254.06</v>
      </c>
    </row>
    <row r="21805" spans="1:4" hidden="1" x14ac:dyDescent="0.35">
      <c r="A21805" s="3" t="str">
        <f t="shared" si="341"/>
        <v>BF-B_44907</v>
      </c>
      <c r="B21805" t="s">
        <v>15</v>
      </c>
      <c r="C21805" s="1">
        <v>44907</v>
      </c>
      <c r="D21805">
        <v>68.84</v>
      </c>
    </row>
    <row r="21806" spans="1:4" hidden="1" x14ac:dyDescent="0.35">
      <c r="A21806" s="3" t="str">
        <f t="shared" si="341"/>
        <v>BMY_44907</v>
      </c>
      <c r="B21806" t="s">
        <v>16</v>
      </c>
      <c r="C21806" s="1">
        <v>44907</v>
      </c>
      <c r="D21806">
        <v>78.271000000000001</v>
      </c>
    </row>
    <row r="21807" spans="1:4" hidden="1" x14ac:dyDescent="0.35">
      <c r="A21807" s="3" t="str">
        <f t="shared" si="341"/>
        <v>BR_44907</v>
      </c>
      <c r="B21807" t="s">
        <v>17</v>
      </c>
      <c r="C21807" s="1">
        <v>44907</v>
      </c>
      <c r="D21807">
        <v>144.405</v>
      </c>
    </row>
    <row r="21808" spans="1:4" hidden="1" x14ac:dyDescent="0.35">
      <c r="A21808" s="3" t="str">
        <f t="shared" si="341"/>
        <v>CARR_44907</v>
      </c>
      <c r="B21808" t="s">
        <v>18</v>
      </c>
      <c r="C21808" s="1">
        <v>44907</v>
      </c>
      <c r="D21808">
        <v>43.066000000000003</v>
      </c>
    </row>
    <row r="21809" spans="1:4" hidden="1" x14ac:dyDescent="0.35">
      <c r="A21809" s="3" t="str">
        <f t="shared" si="341"/>
        <v>CDW_44907</v>
      </c>
      <c r="B21809" t="s">
        <v>19</v>
      </c>
      <c r="C21809" s="1">
        <v>44907</v>
      </c>
      <c r="D21809">
        <v>189.62</v>
      </c>
    </row>
    <row r="21810" spans="1:4" hidden="1" x14ac:dyDescent="0.35">
      <c r="A21810" s="3" t="str">
        <f t="shared" si="341"/>
        <v>CE_44907</v>
      </c>
      <c r="B21810" t="s">
        <v>20</v>
      </c>
      <c r="C21810" s="1">
        <v>44907</v>
      </c>
      <c r="D21810">
        <v>104.642</v>
      </c>
    </row>
    <row r="21811" spans="1:4" hidden="1" x14ac:dyDescent="0.35">
      <c r="A21811" s="3" t="str">
        <f t="shared" si="341"/>
        <v>CHTR_44907</v>
      </c>
      <c r="B21811" t="s">
        <v>21</v>
      </c>
      <c r="C21811" s="1">
        <v>44907</v>
      </c>
      <c r="D21811">
        <v>384.4</v>
      </c>
    </row>
    <row r="21812" spans="1:4" hidden="1" x14ac:dyDescent="0.35">
      <c r="A21812" s="3" t="str">
        <f t="shared" si="341"/>
        <v>CNC_44907</v>
      </c>
      <c r="B21812" t="s">
        <v>22</v>
      </c>
      <c r="C21812" s="1">
        <v>44907</v>
      </c>
      <c r="D21812">
        <v>86.89</v>
      </c>
    </row>
    <row r="21813" spans="1:4" hidden="1" x14ac:dyDescent="0.35">
      <c r="A21813" s="3" t="str">
        <f t="shared" si="341"/>
        <v>CNP_44907</v>
      </c>
      <c r="B21813" t="s">
        <v>23</v>
      </c>
      <c r="C21813" s="1">
        <v>44907</v>
      </c>
      <c r="D21813">
        <v>30.809000000000001</v>
      </c>
    </row>
    <row r="21814" spans="1:4" hidden="1" x14ac:dyDescent="0.35">
      <c r="A21814" s="3" t="str">
        <f t="shared" si="341"/>
        <v>COP_44907</v>
      </c>
      <c r="B21814" t="s">
        <v>24</v>
      </c>
      <c r="C21814" s="1">
        <v>44907</v>
      </c>
      <c r="D21814">
        <v>110.595</v>
      </c>
    </row>
    <row r="21815" spans="1:4" hidden="1" x14ac:dyDescent="0.35">
      <c r="A21815" s="3" t="str">
        <f t="shared" si="341"/>
        <v>CTAS_44907</v>
      </c>
      <c r="B21815" t="s">
        <v>25</v>
      </c>
      <c r="C21815" s="1">
        <v>44907</v>
      </c>
      <c r="D21815">
        <v>456.24599999999998</v>
      </c>
    </row>
    <row r="21816" spans="1:4" hidden="1" x14ac:dyDescent="0.35">
      <c r="A21816" s="3" t="str">
        <f t="shared" si="341"/>
        <v>CZR_44907</v>
      </c>
      <c r="B21816" t="s">
        <v>26</v>
      </c>
      <c r="C21816" s="1">
        <v>44907</v>
      </c>
      <c r="D21816">
        <v>50.27</v>
      </c>
    </row>
    <row r="21817" spans="1:4" hidden="1" x14ac:dyDescent="0.35">
      <c r="A21817" s="3" t="str">
        <f t="shared" si="341"/>
        <v>DG_44907</v>
      </c>
      <c r="B21817" t="s">
        <v>27</v>
      </c>
      <c r="C21817" s="1">
        <v>44907</v>
      </c>
      <c r="D21817">
        <v>244.267</v>
      </c>
    </row>
    <row r="21818" spans="1:4" hidden="1" x14ac:dyDescent="0.35">
      <c r="A21818" s="3" t="str">
        <f t="shared" si="341"/>
        <v>DPZ_44907</v>
      </c>
      <c r="B21818" t="s">
        <v>28</v>
      </c>
      <c r="C21818" s="1">
        <v>44907</v>
      </c>
      <c r="D21818">
        <v>362.24599999999998</v>
      </c>
    </row>
    <row r="21819" spans="1:4" hidden="1" x14ac:dyDescent="0.35">
      <c r="A21819" s="3" t="str">
        <f t="shared" si="341"/>
        <v>DXC_44907</v>
      </c>
      <c r="B21819" t="s">
        <v>30</v>
      </c>
      <c r="C21819" s="1">
        <v>44907</v>
      </c>
      <c r="D21819">
        <v>27.3</v>
      </c>
    </row>
    <row r="21820" spans="1:4" hidden="1" x14ac:dyDescent="0.35">
      <c r="A21820" s="3" t="str">
        <f t="shared" si="341"/>
        <v>EWA_44907</v>
      </c>
      <c r="B21820" t="s">
        <v>31</v>
      </c>
      <c r="C21820" s="1">
        <v>44907</v>
      </c>
      <c r="D21820">
        <v>22.79</v>
      </c>
    </row>
    <row r="21821" spans="1:4" hidden="1" x14ac:dyDescent="0.35">
      <c r="A21821" s="3" t="str">
        <f t="shared" si="341"/>
        <v>EWC_44907</v>
      </c>
      <c r="B21821" t="s">
        <v>32</v>
      </c>
      <c r="C21821" s="1">
        <v>44907</v>
      </c>
      <c r="D21821">
        <v>33.518999999999998</v>
      </c>
    </row>
    <row r="21822" spans="1:4" hidden="1" x14ac:dyDescent="0.35">
      <c r="A21822" s="3" t="str">
        <f t="shared" si="341"/>
        <v>EWG_44907</v>
      </c>
      <c r="B21822" t="s">
        <v>33</v>
      </c>
      <c r="C21822" s="1">
        <v>44907</v>
      </c>
      <c r="D21822">
        <v>25.280999999999999</v>
      </c>
    </row>
    <row r="21823" spans="1:4" hidden="1" x14ac:dyDescent="0.35">
      <c r="A21823" s="3" t="str">
        <f t="shared" si="341"/>
        <v>EWH_44907</v>
      </c>
      <c r="B21823" t="s">
        <v>34</v>
      </c>
      <c r="C21823" s="1">
        <v>44907</v>
      </c>
      <c r="D21823">
        <v>20.939</v>
      </c>
    </row>
    <row r="21824" spans="1:4" hidden="1" x14ac:dyDescent="0.35">
      <c r="A21824" s="3" t="str">
        <f t="shared" si="341"/>
        <v>EWJ_44907</v>
      </c>
      <c r="B21824" t="s">
        <v>35</v>
      </c>
      <c r="C21824" s="1">
        <v>44907</v>
      </c>
      <c r="D21824">
        <v>55.125999999999998</v>
      </c>
    </row>
    <row r="21825" spans="1:4" hidden="1" x14ac:dyDescent="0.35">
      <c r="A21825" s="3" t="str">
        <f t="shared" si="341"/>
        <v>EWL_44907</v>
      </c>
      <c r="B21825" t="s">
        <v>36</v>
      </c>
      <c r="C21825" s="1">
        <v>44907</v>
      </c>
      <c r="D21825">
        <v>42.82</v>
      </c>
    </row>
    <row r="21826" spans="1:4" hidden="1" x14ac:dyDescent="0.35">
      <c r="A21826" s="3" t="str">
        <f t="shared" ref="A21826:A21889" si="342">CONCATENATE(B21826,"_",C21826)</f>
        <v>EWQ_44907</v>
      </c>
      <c r="B21826" t="s">
        <v>37</v>
      </c>
      <c r="C21826" s="1">
        <v>44907</v>
      </c>
      <c r="D21826">
        <v>33.697000000000003</v>
      </c>
    </row>
    <row r="21827" spans="1:4" hidden="1" x14ac:dyDescent="0.35">
      <c r="A21827" s="3" t="str">
        <f t="shared" si="342"/>
        <v>EWT_44907</v>
      </c>
      <c r="B21827" t="s">
        <v>38</v>
      </c>
      <c r="C21827" s="1">
        <v>44907</v>
      </c>
      <c r="D21827">
        <v>42.152000000000001</v>
      </c>
    </row>
    <row r="21828" spans="1:4" hidden="1" x14ac:dyDescent="0.35">
      <c r="A21828" s="3" t="str">
        <f t="shared" si="342"/>
        <v>EWU_44907</v>
      </c>
      <c r="B21828" t="s">
        <v>39</v>
      </c>
      <c r="C21828" s="1">
        <v>44907</v>
      </c>
      <c r="D21828">
        <v>31.05</v>
      </c>
    </row>
    <row r="21829" spans="1:4" hidden="1" x14ac:dyDescent="0.35">
      <c r="A21829" s="3" t="str">
        <f t="shared" si="342"/>
        <v>EWY_44907</v>
      </c>
      <c r="B21829" t="s">
        <v>40</v>
      </c>
      <c r="C21829" s="1">
        <v>44907</v>
      </c>
      <c r="D21829">
        <v>57.503</v>
      </c>
    </row>
    <row r="21830" spans="1:4" hidden="1" x14ac:dyDescent="0.35">
      <c r="A21830" s="3" t="str">
        <f t="shared" si="342"/>
        <v>EWZ_44907</v>
      </c>
      <c r="B21830" t="s">
        <v>41</v>
      </c>
      <c r="C21830" s="1">
        <v>44907</v>
      </c>
      <c r="D21830">
        <v>27.097999999999999</v>
      </c>
    </row>
    <row r="21831" spans="1:4" hidden="1" x14ac:dyDescent="0.35">
      <c r="A21831" s="3" t="str">
        <f t="shared" si="342"/>
        <v>FTV_44907</v>
      </c>
      <c r="B21831" t="s">
        <v>43</v>
      </c>
      <c r="C21831" s="1">
        <v>44907</v>
      </c>
      <c r="D21831">
        <v>67.03</v>
      </c>
    </row>
    <row r="21832" spans="1:4" hidden="1" x14ac:dyDescent="0.35">
      <c r="A21832" s="3" t="str">
        <f t="shared" si="342"/>
        <v>GOOG_44907</v>
      </c>
      <c r="B21832" t="s">
        <v>44</v>
      </c>
      <c r="C21832" s="1">
        <v>44907</v>
      </c>
      <c r="D21832">
        <v>93.56</v>
      </c>
    </row>
    <row r="21833" spans="1:4" hidden="1" x14ac:dyDescent="0.35">
      <c r="A21833" s="3" t="str">
        <f t="shared" si="342"/>
        <v>GPC_44907</v>
      </c>
      <c r="B21833" t="s">
        <v>45</v>
      </c>
      <c r="C21833" s="1">
        <v>44907</v>
      </c>
      <c r="D21833">
        <v>182.02</v>
      </c>
    </row>
    <row r="21834" spans="1:4" hidden="1" x14ac:dyDescent="0.35">
      <c r="A21834" s="3" t="str">
        <f t="shared" si="342"/>
        <v>GSG_44907</v>
      </c>
      <c r="B21834" t="s">
        <v>46</v>
      </c>
      <c r="C21834" s="1">
        <v>44907</v>
      </c>
      <c r="D21834">
        <v>20.22</v>
      </c>
    </row>
    <row r="21835" spans="1:4" hidden="1" x14ac:dyDescent="0.35">
      <c r="A21835" s="3" t="str">
        <f t="shared" si="342"/>
        <v>HIG_44907</v>
      </c>
      <c r="B21835" t="s">
        <v>47</v>
      </c>
      <c r="C21835" s="1">
        <v>44907</v>
      </c>
      <c r="D21835">
        <v>75.02</v>
      </c>
    </row>
    <row r="21836" spans="1:4" hidden="1" x14ac:dyDescent="0.35">
      <c r="A21836" s="3" t="str">
        <f t="shared" si="342"/>
        <v>HIGH.L_44907</v>
      </c>
      <c r="B21836" t="s">
        <v>48</v>
      </c>
      <c r="C21836" s="1">
        <v>44907</v>
      </c>
      <c r="D21836">
        <v>5.048</v>
      </c>
    </row>
    <row r="21837" spans="1:4" hidden="1" x14ac:dyDescent="0.35">
      <c r="A21837" s="3" t="str">
        <f t="shared" si="342"/>
        <v>HST_44907</v>
      </c>
      <c r="B21837" t="s">
        <v>49</v>
      </c>
      <c r="C21837" s="1">
        <v>44907</v>
      </c>
      <c r="D21837">
        <v>17.963000000000001</v>
      </c>
    </row>
    <row r="21838" spans="1:4" hidden="1" x14ac:dyDescent="0.35">
      <c r="A21838" s="3" t="str">
        <f t="shared" si="342"/>
        <v>HYG_44907</v>
      </c>
      <c r="B21838" t="s">
        <v>50</v>
      </c>
      <c r="C21838" s="1">
        <v>44907</v>
      </c>
      <c r="D21838">
        <v>74.573999999999998</v>
      </c>
    </row>
    <row r="21839" spans="1:4" hidden="1" x14ac:dyDescent="0.35">
      <c r="A21839" s="3" t="str">
        <f t="shared" si="342"/>
        <v>IAU_44907</v>
      </c>
      <c r="B21839" t="s">
        <v>51</v>
      </c>
      <c r="C21839" s="1">
        <v>44907</v>
      </c>
      <c r="D21839">
        <v>33.76</v>
      </c>
    </row>
    <row r="21840" spans="1:4" hidden="1" x14ac:dyDescent="0.35">
      <c r="A21840" s="3" t="str">
        <f t="shared" si="342"/>
        <v>ICLN_44907</v>
      </c>
      <c r="B21840" t="s">
        <v>52</v>
      </c>
      <c r="C21840" s="1">
        <v>44907</v>
      </c>
      <c r="D21840">
        <v>20.734000000000002</v>
      </c>
    </row>
    <row r="21841" spans="1:4" hidden="1" x14ac:dyDescent="0.35">
      <c r="A21841" s="3" t="str">
        <f t="shared" si="342"/>
        <v>IEAA.L_44907</v>
      </c>
      <c r="B21841" t="s">
        <v>53</v>
      </c>
      <c r="C21841" s="1">
        <v>44907</v>
      </c>
      <c r="D21841">
        <v>4.7009999999999996</v>
      </c>
    </row>
    <row r="21842" spans="1:4" hidden="1" x14ac:dyDescent="0.35">
      <c r="A21842" s="3" t="str">
        <f t="shared" si="342"/>
        <v>IEF_44907</v>
      </c>
      <c r="B21842" t="s">
        <v>54</v>
      </c>
      <c r="C21842" s="1">
        <v>44907</v>
      </c>
      <c r="D21842">
        <v>97.311999999999998</v>
      </c>
    </row>
    <row r="21843" spans="1:4" hidden="1" x14ac:dyDescent="0.35">
      <c r="A21843" s="3" t="str">
        <f t="shared" si="342"/>
        <v>IEFM.L_44907</v>
      </c>
      <c r="B21843" t="s">
        <v>55</v>
      </c>
      <c r="C21843" s="1">
        <v>44907</v>
      </c>
      <c r="D21843">
        <v>737.75</v>
      </c>
    </row>
    <row r="21844" spans="1:4" hidden="1" x14ac:dyDescent="0.35">
      <c r="A21844" s="3" t="str">
        <f t="shared" si="342"/>
        <v>IEMG_44907</v>
      </c>
      <c r="B21844" t="s">
        <v>56</v>
      </c>
      <c r="C21844" s="1">
        <v>44907</v>
      </c>
      <c r="D21844">
        <v>47.191000000000003</v>
      </c>
    </row>
    <row r="21845" spans="1:4" hidden="1" x14ac:dyDescent="0.35">
      <c r="A21845" s="3" t="str">
        <f t="shared" si="342"/>
        <v>IEUS_44907</v>
      </c>
      <c r="B21845" t="s">
        <v>57</v>
      </c>
      <c r="C21845" s="1">
        <v>44907</v>
      </c>
      <c r="D21845">
        <v>50.046999999999997</v>
      </c>
    </row>
    <row r="21846" spans="1:4" hidden="1" x14ac:dyDescent="0.35">
      <c r="A21846" s="3" t="str">
        <f t="shared" si="342"/>
        <v>IEVL.L_44907</v>
      </c>
      <c r="B21846" t="s">
        <v>58</v>
      </c>
      <c r="C21846" s="1">
        <v>44907</v>
      </c>
      <c r="D21846">
        <v>7.1189999999999998</v>
      </c>
    </row>
    <row r="21847" spans="1:4" hidden="1" x14ac:dyDescent="0.35">
      <c r="A21847" s="3" t="str">
        <f t="shared" si="342"/>
        <v>IGF_44907</v>
      </c>
      <c r="B21847" t="s">
        <v>59</v>
      </c>
      <c r="C21847" s="1">
        <v>44907</v>
      </c>
      <c r="D21847">
        <v>47.101999999999997</v>
      </c>
    </row>
    <row r="21848" spans="1:4" hidden="1" x14ac:dyDescent="0.35">
      <c r="A21848" s="3" t="str">
        <f t="shared" si="342"/>
        <v>INDA_44907</v>
      </c>
      <c r="B21848" t="s">
        <v>60</v>
      </c>
      <c r="C21848" s="1">
        <v>44907</v>
      </c>
      <c r="D21848">
        <v>42.95</v>
      </c>
    </row>
    <row r="21849" spans="1:4" hidden="1" x14ac:dyDescent="0.35">
      <c r="A21849" s="3" t="str">
        <f t="shared" si="342"/>
        <v>IUMO.L_44907</v>
      </c>
      <c r="B21849" t="s">
        <v>61</v>
      </c>
      <c r="C21849" s="1">
        <v>44907</v>
      </c>
      <c r="D21849">
        <v>10.305</v>
      </c>
    </row>
    <row r="21850" spans="1:4" hidden="1" x14ac:dyDescent="0.35">
      <c r="A21850" s="3" t="str">
        <f t="shared" si="342"/>
        <v>IUVL.L_44907</v>
      </c>
      <c r="B21850" t="s">
        <v>62</v>
      </c>
      <c r="C21850" s="1">
        <v>44907</v>
      </c>
      <c r="D21850">
        <v>8.3520000000000003</v>
      </c>
    </row>
    <row r="21851" spans="1:4" hidden="1" x14ac:dyDescent="0.35">
      <c r="A21851" s="3" t="str">
        <f t="shared" si="342"/>
        <v>IVV_44907</v>
      </c>
      <c r="B21851" t="s">
        <v>63</v>
      </c>
      <c r="C21851" s="1">
        <v>44907</v>
      </c>
      <c r="D21851">
        <v>398.82600000000002</v>
      </c>
    </row>
    <row r="21852" spans="1:4" hidden="1" x14ac:dyDescent="0.35">
      <c r="A21852" s="3" t="str">
        <f t="shared" si="342"/>
        <v>IWM_44907</v>
      </c>
      <c r="B21852" t="s">
        <v>64</v>
      </c>
      <c r="C21852" s="1">
        <v>44907</v>
      </c>
      <c r="D21852">
        <v>179.89</v>
      </c>
    </row>
    <row r="21853" spans="1:4" hidden="1" x14ac:dyDescent="0.35">
      <c r="A21853" s="3" t="str">
        <f t="shared" si="342"/>
        <v>IXN_44907</v>
      </c>
      <c r="B21853" t="s">
        <v>65</v>
      </c>
      <c r="C21853" s="1">
        <v>44907</v>
      </c>
      <c r="D21853">
        <v>48.042999999999999</v>
      </c>
    </row>
    <row r="21854" spans="1:4" hidden="1" x14ac:dyDescent="0.35">
      <c r="A21854" s="3" t="str">
        <f t="shared" si="342"/>
        <v>JPEA.L_44907</v>
      </c>
      <c r="B21854" t="s">
        <v>66</v>
      </c>
      <c r="C21854" s="1">
        <v>44907</v>
      </c>
      <c r="D21854">
        <v>4.9429999999999996</v>
      </c>
    </row>
    <row r="21855" spans="1:4" hidden="1" x14ac:dyDescent="0.35">
      <c r="A21855" s="3" t="str">
        <f t="shared" si="342"/>
        <v>JPM_44907</v>
      </c>
      <c r="B21855" t="s">
        <v>67</v>
      </c>
      <c r="C21855" s="1">
        <v>44907</v>
      </c>
      <c r="D21855">
        <v>133.226</v>
      </c>
    </row>
    <row r="21856" spans="1:4" hidden="1" x14ac:dyDescent="0.35">
      <c r="A21856" s="3" t="str">
        <f t="shared" si="342"/>
        <v>KR_44907</v>
      </c>
      <c r="B21856" t="s">
        <v>68</v>
      </c>
      <c r="C21856" s="1">
        <v>44907</v>
      </c>
      <c r="D21856">
        <v>46.44</v>
      </c>
    </row>
    <row r="21857" spans="1:4" hidden="1" x14ac:dyDescent="0.35">
      <c r="A21857" s="3" t="str">
        <f t="shared" si="342"/>
        <v>LQD_44907</v>
      </c>
      <c r="B21857" t="s">
        <v>69</v>
      </c>
      <c r="C21857" s="1">
        <v>44907</v>
      </c>
      <c r="D21857">
        <v>108.057</v>
      </c>
    </row>
    <row r="21858" spans="1:4" hidden="1" x14ac:dyDescent="0.35">
      <c r="A21858" s="3" t="str">
        <f t="shared" si="342"/>
        <v>MCHI_44907</v>
      </c>
      <c r="B21858" t="s">
        <v>70</v>
      </c>
      <c r="C21858" s="1">
        <v>44907</v>
      </c>
      <c r="D21858">
        <v>47.607999999999997</v>
      </c>
    </row>
    <row r="21859" spans="1:4" hidden="1" x14ac:dyDescent="0.35">
      <c r="A21859" s="3" t="str">
        <f t="shared" si="342"/>
        <v>META_44907</v>
      </c>
      <c r="B21859" t="s">
        <v>144</v>
      </c>
      <c r="C21859" s="1">
        <v>44907</v>
      </c>
      <c r="D21859">
        <v>114.71</v>
      </c>
    </row>
    <row r="21860" spans="1:4" hidden="1" x14ac:dyDescent="0.35">
      <c r="A21860" s="3" t="str">
        <f t="shared" si="342"/>
        <v>MVEU.L_44907</v>
      </c>
      <c r="B21860" t="s">
        <v>71</v>
      </c>
      <c r="C21860" s="1">
        <v>44907</v>
      </c>
      <c r="D21860">
        <v>50.465000000000003</v>
      </c>
    </row>
    <row r="21861" spans="1:4" hidden="1" x14ac:dyDescent="0.35">
      <c r="A21861" s="3" t="str">
        <f t="shared" si="342"/>
        <v>OGN_44907</v>
      </c>
      <c r="B21861" t="s">
        <v>72</v>
      </c>
      <c r="C21861" s="1">
        <v>44907</v>
      </c>
      <c r="D21861">
        <v>27.58</v>
      </c>
    </row>
    <row r="21862" spans="1:4" hidden="1" x14ac:dyDescent="0.35">
      <c r="A21862" s="3" t="str">
        <f t="shared" si="342"/>
        <v>PG_44907</v>
      </c>
      <c r="B21862" t="s">
        <v>73</v>
      </c>
      <c r="C21862" s="1">
        <v>44907</v>
      </c>
      <c r="D21862">
        <v>151.51900000000001</v>
      </c>
    </row>
    <row r="21863" spans="1:4" hidden="1" x14ac:dyDescent="0.35">
      <c r="A21863" s="3" t="str">
        <f t="shared" si="342"/>
        <v>PPL_44907</v>
      </c>
      <c r="B21863" t="s">
        <v>74</v>
      </c>
      <c r="C21863" s="1">
        <v>44907</v>
      </c>
      <c r="D21863">
        <v>29.45</v>
      </c>
    </row>
    <row r="21864" spans="1:4" hidden="1" x14ac:dyDescent="0.35">
      <c r="A21864" s="3" t="str">
        <f t="shared" si="342"/>
        <v>PRU_44907</v>
      </c>
      <c r="B21864" t="s">
        <v>75</v>
      </c>
      <c r="C21864" s="1">
        <v>44907</v>
      </c>
      <c r="D21864">
        <v>102.56</v>
      </c>
    </row>
    <row r="21865" spans="1:4" hidden="1" x14ac:dyDescent="0.35">
      <c r="A21865" s="3" t="str">
        <f t="shared" si="342"/>
        <v>PYPL_44907</v>
      </c>
      <c r="B21865" t="s">
        <v>76</v>
      </c>
      <c r="C21865" s="1">
        <v>44907</v>
      </c>
      <c r="D21865">
        <v>73.8</v>
      </c>
    </row>
    <row r="21866" spans="1:4" hidden="1" x14ac:dyDescent="0.35">
      <c r="A21866" s="3" t="str">
        <f t="shared" si="342"/>
        <v>RE_44907</v>
      </c>
      <c r="B21866" t="s">
        <v>77</v>
      </c>
      <c r="C21866" s="1">
        <v>44907</v>
      </c>
      <c r="D21866">
        <v>332.54</v>
      </c>
    </row>
    <row r="21867" spans="1:4" hidden="1" x14ac:dyDescent="0.35">
      <c r="A21867" s="3" t="str">
        <f t="shared" si="342"/>
        <v>REET_44907</v>
      </c>
      <c r="B21867" t="s">
        <v>78</v>
      </c>
      <c r="C21867" s="1">
        <v>44907</v>
      </c>
      <c r="D21867">
        <v>23.29</v>
      </c>
    </row>
    <row r="21868" spans="1:4" hidden="1" x14ac:dyDescent="0.35">
      <c r="A21868" s="3" t="str">
        <f t="shared" si="342"/>
        <v>ROL_44907</v>
      </c>
      <c r="B21868" t="s">
        <v>79</v>
      </c>
      <c r="C21868" s="1">
        <v>44907</v>
      </c>
      <c r="D21868">
        <v>38.200000000000003</v>
      </c>
    </row>
    <row r="21869" spans="1:4" hidden="1" x14ac:dyDescent="0.35">
      <c r="A21869" s="3" t="str">
        <f t="shared" si="342"/>
        <v>ROST_44907</v>
      </c>
      <c r="B21869" t="s">
        <v>80</v>
      </c>
      <c r="C21869" s="1">
        <v>44907</v>
      </c>
      <c r="D21869">
        <v>116.39</v>
      </c>
    </row>
    <row r="21870" spans="1:4" hidden="1" x14ac:dyDescent="0.35">
      <c r="A21870" s="3" t="str">
        <f t="shared" si="342"/>
        <v>SEGA.L_44907</v>
      </c>
      <c r="B21870" t="s">
        <v>81</v>
      </c>
      <c r="C21870" s="1">
        <v>44907</v>
      </c>
      <c r="D21870">
        <v>95.474000000000004</v>
      </c>
    </row>
    <row r="21871" spans="1:4" hidden="1" x14ac:dyDescent="0.35">
      <c r="A21871" s="3" t="str">
        <f t="shared" si="342"/>
        <v>SHY_44907</v>
      </c>
      <c r="B21871" t="s">
        <v>82</v>
      </c>
      <c r="C21871" s="1">
        <v>44907</v>
      </c>
      <c r="D21871">
        <v>80.938999999999993</v>
      </c>
    </row>
    <row r="21872" spans="1:4" hidden="1" x14ac:dyDescent="0.35">
      <c r="A21872" s="3" t="str">
        <f t="shared" si="342"/>
        <v>SLV_44907</v>
      </c>
      <c r="B21872" t="s">
        <v>83</v>
      </c>
      <c r="C21872" s="1">
        <v>44907</v>
      </c>
      <c r="D21872">
        <v>21.46</v>
      </c>
    </row>
    <row r="21873" spans="1:4" hidden="1" x14ac:dyDescent="0.35">
      <c r="A21873" s="3" t="str">
        <f t="shared" si="342"/>
        <v>SPMV.L_44907</v>
      </c>
      <c r="B21873" t="s">
        <v>84</v>
      </c>
      <c r="C21873" s="1">
        <v>44907</v>
      </c>
      <c r="D21873">
        <v>76.45</v>
      </c>
    </row>
    <row r="21874" spans="1:4" hidden="1" x14ac:dyDescent="0.35">
      <c r="A21874" s="3" t="str">
        <f t="shared" si="342"/>
        <v>TLT_44907</v>
      </c>
      <c r="B21874" t="s">
        <v>85</v>
      </c>
      <c r="C21874" s="1">
        <v>44907</v>
      </c>
      <c r="D21874">
        <v>106.139</v>
      </c>
    </row>
    <row r="21875" spans="1:4" hidden="1" x14ac:dyDescent="0.35">
      <c r="A21875" s="3" t="str">
        <f t="shared" si="342"/>
        <v>UNH_44907</v>
      </c>
      <c r="B21875" t="s">
        <v>86</v>
      </c>
      <c r="C21875" s="1">
        <v>44907</v>
      </c>
      <c r="D21875">
        <v>545.86</v>
      </c>
    </row>
    <row r="21876" spans="1:4" hidden="1" x14ac:dyDescent="0.35">
      <c r="A21876" s="3" t="str">
        <f t="shared" si="342"/>
        <v>URI_44907</v>
      </c>
      <c r="B21876" t="s">
        <v>87</v>
      </c>
      <c r="C21876" s="1">
        <v>44907</v>
      </c>
      <c r="D21876">
        <v>359.27499999999998</v>
      </c>
    </row>
    <row r="21877" spans="1:4" hidden="1" x14ac:dyDescent="0.35">
      <c r="A21877" s="3" t="str">
        <f t="shared" si="342"/>
        <v>V_44907</v>
      </c>
      <c r="B21877" t="s">
        <v>88</v>
      </c>
      <c r="C21877" s="1">
        <v>44907</v>
      </c>
      <c r="D21877">
        <v>214.17</v>
      </c>
    </row>
    <row r="21878" spans="1:4" hidden="1" x14ac:dyDescent="0.35">
      <c r="A21878" s="3" t="str">
        <f t="shared" si="342"/>
        <v>VRSK_44907</v>
      </c>
      <c r="B21878" t="s">
        <v>89</v>
      </c>
      <c r="C21878" s="1">
        <v>44907</v>
      </c>
      <c r="D21878">
        <v>181.595</v>
      </c>
    </row>
    <row r="21879" spans="1:4" hidden="1" x14ac:dyDescent="0.35">
      <c r="A21879" s="3" t="str">
        <f t="shared" si="342"/>
        <v>VXX_44907</v>
      </c>
      <c r="B21879" t="s">
        <v>90</v>
      </c>
      <c r="C21879" s="1">
        <v>44907</v>
      </c>
      <c r="D21879">
        <v>15.21</v>
      </c>
    </row>
    <row r="21880" spans="1:4" hidden="1" x14ac:dyDescent="0.35">
      <c r="A21880" s="3" t="str">
        <f t="shared" si="342"/>
        <v>WRK_44907</v>
      </c>
      <c r="B21880" t="s">
        <v>91</v>
      </c>
      <c r="C21880" s="1">
        <v>44907</v>
      </c>
      <c r="D21880">
        <v>36.344000000000001</v>
      </c>
    </row>
    <row r="21881" spans="1:4" hidden="1" x14ac:dyDescent="0.35">
      <c r="A21881" s="3" t="str">
        <f t="shared" si="342"/>
        <v>XLB_44907</v>
      </c>
      <c r="B21881" t="s">
        <v>92</v>
      </c>
      <c r="C21881" s="1">
        <v>44907</v>
      </c>
      <c r="D21881">
        <v>81.153999999999996</v>
      </c>
    </row>
    <row r="21882" spans="1:4" hidden="1" x14ac:dyDescent="0.35">
      <c r="A21882" s="3" t="str">
        <f t="shared" si="342"/>
        <v>XLC_44907</v>
      </c>
      <c r="B21882" t="s">
        <v>93</v>
      </c>
      <c r="C21882" s="1">
        <v>44907</v>
      </c>
      <c r="D21882">
        <v>49.707999999999998</v>
      </c>
    </row>
    <row r="21883" spans="1:4" hidden="1" x14ac:dyDescent="0.35">
      <c r="A21883" s="3" t="str">
        <f t="shared" si="342"/>
        <v>XLE_44907</v>
      </c>
      <c r="B21883" t="s">
        <v>94</v>
      </c>
      <c r="C21883" s="1">
        <v>44907</v>
      </c>
      <c r="D21883">
        <v>83.984999999999999</v>
      </c>
    </row>
    <row r="21884" spans="1:4" hidden="1" x14ac:dyDescent="0.35">
      <c r="A21884" s="3" t="str">
        <f t="shared" si="342"/>
        <v>XLF_44907</v>
      </c>
      <c r="B21884" t="s">
        <v>95</v>
      </c>
      <c r="C21884" s="1">
        <v>44907</v>
      </c>
      <c r="D21884">
        <v>34.771999999999998</v>
      </c>
    </row>
    <row r="21885" spans="1:4" hidden="1" x14ac:dyDescent="0.35">
      <c r="A21885" s="3" t="str">
        <f t="shared" si="342"/>
        <v>XLI_44907</v>
      </c>
      <c r="B21885" t="s">
        <v>96</v>
      </c>
      <c r="C21885" s="1">
        <v>44907</v>
      </c>
      <c r="D21885">
        <v>100.292</v>
      </c>
    </row>
    <row r="21886" spans="1:4" hidden="1" x14ac:dyDescent="0.35">
      <c r="A21886" s="3" t="str">
        <f t="shared" si="342"/>
        <v>XLK_44907</v>
      </c>
      <c r="B21886" t="s">
        <v>97</v>
      </c>
      <c r="C21886" s="1">
        <v>44907</v>
      </c>
      <c r="D21886">
        <v>133.387</v>
      </c>
    </row>
    <row r="21887" spans="1:4" hidden="1" x14ac:dyDescent="0.35">
      <c r="A21887" s="3" t="str">
        <f t="shared" si="342"/>
        <v>XLP_44907</v>
      </c>
      <c r="B21887" t="s">
        <v>98</v>
      </c>
      <c r="C21887" s="1">
        <v>44907</v>
      </c>
      <c r="D21887">
        <v>76.144000000000005</v>
      </c>
    </row>
    <row r="21888" spans="1:4" hidden="1" x14ac:dyDescent="0.35">
      <c r="A21888" s="3" t="str">
        <f t="shared" si="342"/>
        <v>XLU_44907</v>
      </c>
      <c r="B21888" t="s">
        <v>99</v>
      </c>
      <c r="C21888" s="1">
        <v>44907</v>
      </c>
      <c r="D21888">
        <v>71.861999999999995</v>
      </c>
    </row>
    <row r="21889" spans="1:4" hidden="1" x14ac:dyDescent="0.35">
      <c r="A21889" s="3" t="str">
        <f t="shared" si="342"/>
        <v>XLV_44907</v>
      </c>
      <c r="B21889" t="s">
        <v>100</v>
      </c>
      <c r="C21889" s="1">
        <v>44907</v>
      </c>
      <c r="D21889">
        <v>138.87799999999999</v>
      </c>
    </row>
    <row r="21890" spans="1:4" hidden="1" x14ac:dyDescent="0.35">
      <c r="A21890" s="3" t="str">
        <f t="shared" ref="A21890:A21953" si="343">CONCATENATE(B21890,"_",C21890)</f>
        <v>XLY_44907</v>
      </c>
      <c r="B21890" t="s">
        <v>101</v>
      </c>
      <c r="C21890" s="1">
        <v>44907</v>
      </c>
      <c r="D21890">
        <v>139.398</v>
      </c>
    </row>
    <row r="21891" spans="1:4" hidden="1" x14ac:dyDescent="0.35">
      <c r="A21891" s="3" t="str">
        <f t="shared" si="343"/>
        <v>XOM_44907</v>
      </c>
      <c r="B21891" t="s">
        <v>102</v>
      </c>
      <c r="C21891" s="1">
        <v>44907</v>
      </c>
      <c r="D21891">
        <v>105.28</v>
      </c>
    </row>
    <row r="21892" spans="1:4" hidden="1" x14ac:dyDescent="0.35">
      <c r="A21892" s="3" t="str">
        <f t="shared" si="343"/>
        <v>ABBV_44908</v>
      </c>
      <c r="B21892" t="s">
        <v>3</v>
      </c>
      <c r="C21892" s="1">
        <v>44908</v>
      </c>
      <c r="D21892">
        <v>163.238</v>
      </c>
    </row>
    <row r="21893" spans="1:4" hidden="1" x14ac:dyDescent="0.35">
      <c r="A21893" s="3" t="str">
        <f t="shared" si="343"/>
        <v>ACN_44908</v>
      </c>
      <c r="B21893" t="s">
        <v>4</v>
      </c>
      <c r="C21893" s="1">
        <v>44908</v>
      </c>
      <c r="D21893">
        <v>294.14699999999999</v>
      </c>
    </row>
    <row r="21894" spans="1:4" hidden="1" x14ac:dyDescent="0.35">
      <c r="A21894" s="3" t="str">
        <f t="shared" si="343"/>
        <v>AEP_44908</v>
      </c>
      <c r="B21894" t="s">
        <v>5</v>
      </c>
      <c r="C21894" s="1">
        <v>44908</v>
      </c>
      <c r="D21894">
        <v>97.713999999999999</v>
      </c>
    </row>
    <row r="21895" spans="1:4" hidden="1" x14ac:dyDescent="0.35">
      <c r="A21895" s="3" t="str">
        <f t="shared" si="343"/>
        <v>AIZ_44908</v>
      </c>
      <c r="B21895" t="s">
        <v>6</v>
      </c>
      <c r="C21895" s="1">
        <v>44908</v>
      </c>
      <c r="D21895">
        <v>130.38</v>
      </c>
    </row>
    <row r="21896" spans="1:4" hidden="1" x14ac:dyDescent="0.35">
      <c r="A21896" s="3" t="str">
        <f t="shared" si="343"/>
        <v>ALLE_44908</v>
      </c>
      <c r="B21896" t="s">
        <v>7</v>
      </c>
      <c r="C21896" s="1">
        <v>44908</v>
      </c>
      <c r="D21896">
        <v>111.41200000000001</v>
      </c>
    </row>
    <row r="21897" spans="1:4" hidden="1" x14ac:dyDescent="0.35">
      <c r="A21897" s="3" t="str">
        <f t="shared" si="343"/>
        <v>AMAT_44908</v>
      </c>
      <c r="B21897" t="s">
        <v>8</v>
      </c>
      <c r="C21897" s="1">
        <v>44908</v>
      </c>
      <c r="D21897">
        <v>111.87</v>
      </c>
    </row>
    <row r="21898" spans="1:4" hidden="1" x14ac:dyDescent="0.35">
      <c r="A21898" s="3" t="str">
        <f t="shared" si="343"/>
        <v>AMP_44908</v>
      </c>
      <c r="B21898" t="s">
        <v>9</v>
      </c>
      <c r="C21898" s="1">
        <v>44908</v>
      </c>
      <c r="D21898">
        <v>323.63900000000001</v>
      </c>
    </row>
    <row r="21899" spans="1:4" hidden="1" x14ac:dyDescent="0.35">
      <c r="A21899" s="3" t="str">
        <f t="shared" si="343"/>
        <v>AMZN_44908</v>
      </c>
      <c r="B21899" t="s">
        <v>10</v>
      </c>
      <c r="C21899" s="1">
        <v>44908</v>
      </c>
      <c r="D21899">
        <v>92.49</v>
      </c>
    </row>
    <row r="21900" spans="1:4" hidden="1" x14ac:dyDescent="0.35">
      <c r="A21900" s="3" t="str">
        <f t="shared" si="343"/>
        <v>AVB_44908</v>
      </c>
      <c r="B21900" t="s">
        <v>11</v>
      </c>
      <c r="C21900" s="1">
        <v>44908</v>
      </c>
      <c r="D21900">
        <v>171.68799999999999</v>
      </c>
    </row>
    <row r="21901" spans="1:4" hidden="1" x14ac:dyDescent="0.35">
      <c r="A21901" s="3" t="str">
        <f t="shared" si="343"/>
        <v>AVY_44908</v>
      </c>
      <c r="B21901" t="s">
        <v>12</v>
      </c>
      <c r="C21901" s="1">
        <v>44908</v>
      </c>
      <c r="D21901">
        <v>185.44</v>
      </c>
    </row>
    <row r="21902" spans="1:4" hidden="1" x14ac:dyDescent="0.35">
      <c r="A21902" s="3" t="str">
        <f t="shared" si="343"/>
        <v>AXP_44908</v>
      </c>
      <c r="B21902" t="s">
        <v>13</v>
      </c>
      <c r="C21902" s="1">
        <v>44908</v>
      </c>
      <c r="D21902">
        <v>156.976</v>
      </c>
    </row>
    <row r="21903" spans="1:4" hidden="1" x14ac:dyDescent="0.35">
      <c r="A21903" s="3" t="str">
        <f t="shared" si="343"/>
        <v>BDX_44908</v>
      </c>
      <c r="B21903" t="s">
        <v>14</v>
      </c>
      <c r="C21903" s="1">
        <v>44908</v>
      </c>
      <c r="D21903">
        <v>254.05</v>
      </c>
    </row>
    <row r="21904" spans="1:4" hidden="1" x14ac:dyDescent="0.35">
      <c r="A21904" s="3" t="str">
        <f t="shared" si="343"/>
        <v>BF-B_44908</v>
      </c>
      <c r="B21904" t="s">
        <v>15</v>
      </c>
      <c r="C21904" s="1">
        <v>44908</v>
      </c>
      <c r="D21904">
        <v>69.19</v>
      </c>
    </row>
    <row r="21905" spans="1:4" hidden="1" x14ac:dyDescent="0.35">
      <c r="A21905" s="3" t="str">
        <f t="shared" si="343"/>
        <v>BMY_44908</v>
      </c>
      <c r="B21905" t="s">
        <v>16</v>
      </c>
      <c r="C21905" s="1">
        <v>44908</v>
      </c>
      <c r="D21905">
        <v>76.742999999999995</v>
      </c>
    </row>
    <row r="21906" spans="1:4" hidden="1" x14ac:dyDescent="0.35">
      <c r="A21906" s="3" t="str">
        <f t="shared" si="343"/>
        <v>BR_44908</v>
      </c>
      <c r="B21906" t="s">
        <v>17</v>
      </c>
      <c r="C21906" s="1">
        <v>44908</v>
      </c>
      <c r="D21906">
        <v>144.47499999999999</v>
      </c>
    </row>
    <row r="21907" spans="1:4" hidden="1" x14ac:dyDescent="0.35">
      <c r="A21907" s="3" t="str">
        <f t="shared" si="343"/>
        <v>CARR_44908</v>
      </c>
      <c r="B21907" t="s">
        <v>18</v>
      </c>
      <c r="C21907" s="1">
        <v>44908</v>
      </c>
      <c r="D21907">
        <v>44.122</v>
      </c>
    </row>
    <row r="21908" spans="1:4" hidden="1" x14ac:dyDescent="0.35">
      <c r="A21908" s="3" t="str">
        <f t="shared" si="343"/>
        <v>CDW_44908</v>
      </c>
      <c r="B21908" t="s">
        <v>19</v>
      </c>
      <c r="C21908" s="1">
        <v>44908</v>
      </c>
      <c r="D21908">
        <v>192.98</v>
      </c>
    </row>
    <row r="21909" spans="1:4" hidden="1" x14ac:dyDescent="0.35">
      <c r="A21909" s="3" t="str">
        <f t="shared" si="343"/>
        <v>CE_44908</v>
      </c>
      <c r="B21909" t="s">
        <v>20</v>
      </c>
      <c r="C21909" s="1">
        <v>44908</v>
      </c>
      <c r="D21909">
        <v>108.361</v>
      </c>
    </row>
    <row r="21910" spans="1:4" hidden="1" x14ac:dyDescent="0.35">
      <c r="A21910" s="3" t="str">
        <f t="shared" si="343"/>
        <v>CHTR_44908</v>
      </c>
      <c r="B21910" t="s">
        <v>21</v>
      </c>
      <c r="C21910" s="1">
        <v>44908</v>
      </c>
      <c r="D21910">
        <v>392.68</v>
      </c>
    </row>
    <row r="21911" spans="1:4" hidden="1" x14ac:dyDescent="0.35">
      <c r="A21911" s="3" t="str">
        <f t="shared" si="343"/>
        <v>CNC_44908</v>
      </c>
      <c r="B21911" t="s">
        <v>22</v>
      </c>
      <c r="C21911" s="1">
        <v>44908</v>
      </c>
      <c r="D21911">
        <v>83.22</v>
      </c>
    </row>
    <row r="21912" spans="1:4" hidden="1" x14ac:dyDescent="0.35">
      <c r="A21912" s="3" t="str">
        <f t="shared" si="343"/>
        <v>CNP_44908</v>
      </c>
      <c r="B21912" t="s">
        <v>23</v>
      </c>
      <c r="C21912" s="1">
        <v>44908</v>
      </c>
      <c r="D21912">
        <v>30.709</v>
      </c>
    </row>
    <row r="21913" spans="1:4" hidden="1" x14ac:dyDescent="0.35">
      <c r="A21913" s="3" t="str">
        <f t="shared" si="343"/>
        <v>COP_44908</v>
      </c>
      <c r="B21913" t="s">
        <v>24</v>
      </c>
      <c r="C21913" s="1">
        <v>44908</v>
      </c>
      <c r="D21913">
        <v>112.20699999999999</v>
      </c>
    </row>
    <row r="21914" spans="1:4" hidden="1" x14ac:dyDescent="0.35">
      <c r="A21914" s="3" t="str">
        <f t="shared" si="343"/>
        <v>CTAS_44908</v>
      </c>
      <c r="B21914" t="s">
        <v>25</v>
      </c>
      <c r="C21914" s="1">
        <v>44908</v>
      </c>
      <c r="D21914">
        <v>461.233</v>
      </c>
    </row>
    <row r="21915" spans="1:4" hidden="1" x14ac:dyDescent="0.35">
      <c r="A21915" s="3" t="str">
        <f t="shared" si="343"/>
        <v>CZR_44908</v>
      </c>
      <c r="B21915" t="s">
        <v>26</v>
      </c>
      <c r="C21915" s="1">
        <v>44908</v>
      </c>
      <c r="D21915">
        <v>52.55</v>
      </c>
    </row>
    <row r="21916" spans="1:4" hidden="1" x14ac:dyDescent="0.35">
      <c r="A21916" s="3" t="str">
        <f t="shared" si="343"/>
        <v>DG_44908</v>
      </c>
      <c r="B21916" t="s">
        <v>27</v>
      </c>
      <c r="C21916" s="1">
        <v>44908</v>
      </c>
      <c r="D21916">
        <v>242.92</v>
      </c>
    </row>
    <row r="21917" spans="1:4" hidden="1" x14ac:dyDescent="0.35">
      <c r="A21917" s="3" t="str">
        <f t="shared" si="343"/>
        <v>DPZ_44908</v>
      </c>
      <c r="B21917" t="s">
        <v>28</v>
      </c>
      <c r="C21917" s="1">
        <v>44908</v>
      </c>
      <c r="D21917">
        <v>360.77</v>
      </c>
    </row>
    <row r="21918" spans="1:4" hidden="1" x14ac:dyDescent="0.35">
      <c r="A21918" s="3" t="str">
        <f t="shared" si="343"/>
        <v>DXC_44908</v>
      </c>
      <c r="B21918" t="s">
        <v>30</v>
      </c>
      <c r="C21918" s="1">
        <v>44908</v>
      </c>
      <c r="D21918">
        <v>27.25</v>
      </c>
    </row>
    <row r="21919" spans="1:4" hidden="1" x14ac:dyDescent="0.35">
      <c r="A21919" s="3" t="str">
        <f t="shared" si="343"/>
        <v>EWA_44908</v>
      </c>
      <c r="B21919" t="s">
        <v>31</v>
      </c>
      <c r="C21919" s="1">
        <v>44908</v>
      </c>
      <c r="D21919">
        <v>23.1</v>
      </c>
    </row>
    <row r="21920" spans="1:4" hidden="1" x14ac:dyDescent="0.35">
      <c r="A21920" s="3" t="str">
        <f t="shared" si="343"/>
        <v>EWC_44908</v>
      </c>
      <c r="B21920" t="s">
        <v>32</v>
      </c>
      <c r="C21920" s="1">
        <v>44908</v>
      </c>
      <c r="D21920">
        <v>33.729999999999997</v>
      </c>
    </row>
    <row r="21921" spans="1:4" hidden="1" x14ac:dyDescent="0.35">
      <c r="A21921" s="3" t="str">
        <f t="shared" si="343"/>
        <v>EWG_44908</v>
      </c>
      <c r="B21921" t="s">
        <v>33</v>
      </c>
      <c r="C21921" s="1">
        <v>44908</v>
      </c>
      <c r="D21921">
        <v>25.7</v>
      </c>
    </row>
    <row r="21922" spans="1:4" hidden="1" x14ac:dyDescent="0.35">
      <c r="A21922" s="3" t="str">
        <f t="shared" si="343"/>
        <v>EWH_44908</v>
      </c>
      <c r="B21922" t="s">
        <v>34</v>
      </c>
      <c r="C21922" s="1">
        <v>44908</v>
      </c>
      <c r="D21922">
        <v>21.45</v>
      </c>
    </row>
    <row r="21923" spans="1:4" hidden="1" x14ac:dyDescent="0.35">
      <c r="A21923" s="3" t="str">
        <f t="shared" si="343"/>
        <v>EWJ_44908</v>
      </c>
      <c r="B21923" t="s">
        <v>35</v>
      </c>
      <c r="C21923" s="1">
        <v>44908</v>
      </c>
      <c r="D21923">
        <v>55.92</v>
      </c>
    </row>
    <row r="21924" spans="1:4" hidden="1" x14ac:dyDescent="0.35">
      <c r="A21924" s="3" t="str">
        <f t="shared" si="343"/>
        <v>EWL_44908</v>
      </c>
      <c r="B21924" t="s">
        <v>36</v>
      </c>
      <c r="C21924" s="1">
        <v>44908</v>
      </c>
      <c r="D21924">
        <v>43.41</v>
      </c>
    </row>
    <row r="21925" spans="1:4" hidden="1" x14ac:dyDescent="0.35">
      <c r="A21925" s="3" t="str">
        <f t="shared" si="343"/>
        <v>EWQ_44908</v>
      </c>
      <c r="B21925" t="s">
        <v>37</v>
      </c>
      <c r="C21925" s="1">
        <v>44908</v>
      </c>
      <c r="D21925">
        <v>34.119999999999997</v>
      </c>
    </row>
    <row r="21926" spans="1:4" hidden="1" x14ac:dyDescent="0.35">
      <c r="A21926" s="3" t="str">
        <f t="shared" si="343"/>
        <v>EWT_44908</v>
      </c>
      <c r="B21926" t="s">
        <v>38</v>
      </c>
      <c r="C21926" s="1">
        <v>44908</v>
      </c>
      <c r="D21926">
        <v>41.94</v>
      </c>
    </row>
    <row r="21927" spans="1:4" hidden="1" x14ac:dyDescent="0.35">
      <c r="A21927" s="3" t="str">
        <f t="shared" si="343"/>
        <v>EWU_44908</v>
      </c>
      <c r="B21927" t="s">
        <v>39</v>
      </c>
      <c r="C21927" s="1">
        <v>44908</v>
      </c>
      <c r="D21927">
        <v>31.44</v>
      </c>
    </row>
    <row r="21928" spans="1:4" hidden="1" x14ac:dyDescent="0.35">
      <c r="A21928" s="3" t="str">
        <f t="shared" si="343"/>
        <v>EWY_44908</v>
      </c>
      <c r="B21928" t="s">
        <v>40</v>
      </c>
      <c r="C21928" s="1">
        <v>44908</v>
      </c>
      <c r="D21928">
        <v>58.25</v>
      </c>
    </row>
    <row r="21929" spans="1:4" hidden="1" x14ac:dyDescent="0.35">
      <c r="A21929" s="3" t="str">
        <f t="shared" si="343"/>
        <v>EWZ_44908</v>
      </c>
      <c r="B21929" t="s">
        <v>41</v>
      </c>
      <c r="C21929" s="1">
        <v>44908</v>
      </c>
      <c r="D21929">
        <v>26.5</v>
      </c>
    </row>
    <row r="21930" spans="1:4" hidden="1" x14ac:dyDescent="0.35">
      <c r="A21930" s="3" t="str">
        <f t="shared" si="343"/>
        <v>FTV_44908</v>
      </c>
      <c r="B21930" t="s">
        <v>43</v>
      </c>
      <c r="C21930" s="1">
        <v>44908</v>
      </c>
      <c r="D21930">
        <v>67.760000000000005</v>
      </c>
    </row>
    <row r="21931" spans="1:4" hidden="1" x14ac:dyDescent="0.35">
      <c r="A21931" s="3" t="str">
        <f t="shared" si="343"/>
        <v>GOOG_44908</v>
      </c>
      <c r="B21931" t="s">
        <v>44</v>
      </c>
      <c r="C21931" s="1">
        <v>44908</v>
      </c>
      <c r="D21931">
        <v>95.85</v>
      </c>
    </row>
    <row r="21932" spans="1:4" hidden="1" x14ac:dyDescent="0.35">
      <c r="A21932" s="3" t="str">
        <f t="shared" si="343"/>
        <v>GPC_44908</v>
      </c>
      <c r="B21932" t="s">
        <v>45</v>
      </c>
      <c r="C21932" s="1">
        <v>44908</v>
      </c>
      <c r="D21932">
        <v>178.05</v>
      </c>
    </row>
    <row r="21933" spans="1:4" hidden="1" x14ac:dyDescent="0.35">
      <c r="A21933" s="3" t="str">
        <f t="shared" si="343"/>
        <v>GSG_44908</v>
      </c>
      <c r="B21933" t="s">
        <v>46</v>
      </c>
      <c r="C21933" s="1">
        <v>44908</v>
      </c>
      <c r="D21933">
        <v>20.68</v>
      </c>
    </row>
    <row r="21934" spans="1:4" hidden="1" x14ac:dyDescent="0.35">
      <c r="A21934" s="3" t="str">
        <f t="shared" si="343"/>
        <v>HIG_44908</v>
      </c>
      <c r="B21934" t="s">
        <v>47</v>
      </c>
      <c r="C21934" s="1">
        <v>44908</v>
      </c>
      <c r="D21934">
        <v>75.78</v>
      </c>
    </row>
    <row r="21935" spans="1:4" hidden="1" x14ac:dyDescent="0.35">
      <c r="A21935" s="3" t="str">
        <f t="shared" si="343"/>
        <v>HIGH.L_44908</v>
      </c>
      <c r="B21935" t="s">
        <v>48</v>
      </c>
      <c r="C21935" s="1">
        <v>44908</v>
      </c>
      <c r="D21935">
        <v>5.0960000000000001</v>
      </c>
    </row>
    <row r="21936" spans="1:4" hidden="1" x14ac:dyDescent="0.35">
      <c r="A21936" s="3" t="str">
        <f t="shared" si="343"/>
        <v>HST_44908</v>
      </c>
      <c r="B21936" t="s">
        <v>49</v>
      </c>
      <c r="C21936" s="1">
        <v>44908</v>
      </c>
      <c r="D21936">
        <v>17.933</v>
      </c>
    </row>
    <row r="21937" spans="1:4" hidden="1" x14ac:dyDescent="0.35">
      <c r="A21937" s="3" t="str">
        <f t="shared" si="343"/>
        <v>HYG_44908</v>
      </c>
      <c r="B21937" t="s">
        <v>50</v>
      </c>
      <c r="C21937" s="1">
        <v>44908</v>
      </c>
      <c r="D21937">
        <v>75.346000000000004</v>
      </c>
    </row>
    <row r="21938" spans="1:4" hidden="1" x14ac:dyDescent="0.35">
      <c r="A21938" s="3" t="str">
        <f t="shared" si="343"/>
        <v>IAU_44908</v>
      </c>
      <c r="B21938" t="s">
        <v>51</v>
      </c>
      <c r="C21938" s="1">
        <v>44908</v>
      </c>
      <c r="D21938">
        <v>34.36</v>
      </c>
    </row>
    <row r="21939" spans="1:4" hidden="1" x14ac:dyDescent="0.35">
      <c r="A21939" s="3" t="str">
        <f t="shared" si="343"/>
        <v>ICLN_44908</v>
      </c>
      <c r="B21939" t="s">
        <v>52</v>
      </c>
      <c r="C21939" s="1">
        <v>44908</v>
      </c>
      <c r="D21939">
        <v>20.98</v>
      </c>
    </row>
    <row r="21940" spans="1:4" hidden="1" x14ac:dyDescent="0.35">
      <c r="A21940" s="3" t="str">
        <f t="shared" si="343"/>
        <v>IEAA.L_44908</v>
      </c>
      <c r="B21940" t="s">
        <v>53</v>
      </c>
      <c r="C21940" s="1">
        <v>44908</v>
      </c>
      <c r="D21940">
        <v>4.7140000000000004</v>
      </c>
    </row>
    <row r="21941" spans="1:4" hidden="1" x14ac:dyDescent="0.35">
      <c r="A21941" s="3" t="str">
        <f t="shared" si="343"/>
        <v>IEF_44908</v>
      </c>
      <c r="B21941" t="s">
        <v>54</v>
      </c>
      <c r="C21941" s="1">
        <v>44908</v>
      </c>
      <c r="D21941">
        <v>98.188000000000002</v>
      </c>
    </row>
    <row r="21942" spans="1:4" hidden="1" x14ac:dyDescent="0.35">
      <c r="A21942" s="3" t="str">
        <f t="shared" si="343"/>
        <v>IEFM.L_44908</v>
      </c>
      <c r="B21942" t="s">
        <v>55</v>
      </c>
      <c r="C21942" s="1">
        <v>44908</v>
      </c>
      <c r="D21942">
        <v>742.8</v>
      </c>
    </row>
    <row r="21943" spans="1:4" hidden="1" x14ac:dyDescent="0.35">
      <c r="A21943" s="3" t="str">
        <f t="shared" si="343"/>
        <v>IEMG_44908</v>
      </c>
      <c r="B21943" t="s">
        <v>56</v>
      </c>
      <c r="C21943" s="1">
        <v>44908</v>
      </c>
      <c r="D21943">
        <v>47.57</v>
      </c>
    </row>
    <row r="21944" spans="1:4" hidden="1" x14ac:dyDescent="0.35">
      <c r="A21944" s="3" t="str">
        <f t="shared" si="343"/>
        <v>IEUS_44908</v>
      </c>
      <c r="B21944" t="s">
        <v>57</v>
      </c>
      <c r="C21944" s="1">
        <v>44908</v>
      </c>
      <c r="D21944">
        <v>51.12</v>
      </c>
    </row>
    <row r="21945" spans="1:4" hidden="1" x14ac:dyDescent="0.35">
      <c r="A21945" s="3" t="str">
        <f t="shared" si="343"/>
        <v>IEVL.L_44908</v>
      </c>
      <c r="B21945" t="s">
        <v>58</v>
      </c>
      <c r="C21945" s="1">
        <v>44908</v>
      </c>
      <c r="D21945">
        <v>7.1740000000000004</v>
      </c>
    </row>
    <row r="21946" spans="1:4" hidden="1" x14ac:dyDescent="0.35">
      <c r="A21946" s="3" t="str">
        <f t="shared" si="343"/>
        <v>IGF_44908</v>
      </c>
      <c r="B21946" t="s">
        <v>59</v>
      </c>
      <c r="C21946" s="1">
        <v>44908</v>
      </c>
      <c r="D21946">
        <v>47.58</v>
      </c>
    </row>
    <row r="21947" spans="1:4" hidden="1" x14ac:dyDescent="0.35">
      <c r="A21947" s="3" t="str">
        <f t="shared" si="343"/>
        <v>INDA_44908</v>
      </c>
      <c r="B21947" t="s">
        <v>60</v>
      </c>
      <c r="C21947" s="1">
        <v>44908</v>
      </c>
      <c r="D21947">
        <v>43.21</v>
      </c>
    </row>
    <row r="21948" spans="1:4" hidden="1" x14ac:dyDescent="0.35">
      <c r="A21948" s="3" t="str">
        <f t="shared" si="343"/>
        <v>IUMO.L_44908</v>
      </c>
      <c r="B21948" t="s">
        <v>61</v>
      </c>
      <c r="C21948" s="1">
        <v>44908</v>
      </c>
      <c r="D21948">
        <v>10.4</v>
      </c>
    </row>
    <row r="21949" spans="1:4" hidden="1" x14ac:dyDescent="0.35">
      <c r="A21949" s="3" t="str">
        <f t="shared" si="343"/>
        <v>IUVL.L_44908</v>
      </c>
      <c r="B21949" t="s">
        <v>62</v>
      </c>
      <c r="C21949" s="1">
        <v>44908</v>
      </c>
      <c r="D21949">
        <v>8.5259999999999998</v>
      </c>
    </row>
    <row r="21950" spans="1:4" hidden="1" x14ac:dyDescent="0.35">
      <c r="A21950" s="3" t="str">
        <f t="shared" si="343"/>
        <v>IVV_44908</v>
      </c>
      <c r="B21950" t="s">
        <v>63</v>
      </c>
      <c r="C21950" s="1">
        <v>44908</v>
      </c>
      <c r="D21950">
        <v>402.01</v>
      </c>
    </row>
    <row r="21951" spans="1:4" hidden="1" x14ac:dyDescent="0.35">
      <c r="A21951" s="3" t="str">
        <f t="shared" si="343"/>
        <v>IWM_44908</v>
      </c>
      <c r="B21951" t="s">
        <v>64</v>
      </c>
      <c r="C21951" s="1">
        <v>44908</v>
      </c>
      <c r="D21951">
        <v>181.38</v>
      </c>
    </row>
    <row r="21952" spans="1:4" hidden="1" x14ac:dyDescent="0.35">
      <c r="A21952" s="3" t="str">
        <f t="shared" si="343"/>
        <v>IXN_44908</v>
      </c>
      <c r="B21952" t="s">
        <v>65</v>
      </c>
      <c r="C21952" s="1">
        <v>44908</v>
      </c>
      <c r="D21952">
        <v>48.64</v>
      </c>
    </row>
    <row r="21953" spans="1:4" hidden="1" x14ac:dyDescent="0.35">
      <c r="A21953" s="3" t="str">
        <f t="shared" si="343"/>
        <v>JPEA.L_44908</v>
      </c>
      <c r="B21953" t="s">
        <v>66</v>
      </c>
      <c r="C21953" s="1">
        <v>44908</v>
      </c>
      <c r="D21953">
        <v>5.0199999999999996</v>
      </c>
    </row>
    <row r="21954" spans="1:4" hidden="1" x14ac:dyDescent="0.35">
      <c r="A21954" s="3" t="str">
        <f t="shared" ref="A21954:A22017" si="344">CONCATENATE(B21954,"_",C21954)</f>
        <v>JPM_44908</v>
      </c>
      <c r="B21954" t="s">
        <v>67</v>
      </c>
      <c r="C21954" s="1">
        <v>44908</v>
      </c>
      <c r="D21954">
        <v>133.09700000000001</v>
      </c>
    </row>
    <row r="21955" spans="1:4" hidden="1" x14ac:dyDescent="0.35">
      <c r="A21955" s="3" t="str">
        <f t="shared" si="344"/>
        <v>KR_44908</v>
      </c>
      <c r="B21955" t="s">
        <v>68</v>
      </c>
      <c r="C21955" s="1">
        <v>44908</v>
      </c>
      <c r="D21955">
        <v>45.186999999999998</v>
      </c>
    </row>
    <row r="21956" spans="1:4" hidden="1" x14ac:dyDescent="0.35">
      <c r="A21956" s="3" t="str">
        <f t="shared" si="344"/>
        <v>LQD_44908</v>
      </c>
      <c r="B21956" t="s">
        <v>69</v>
      </c>
      <c r="C21956" s="1">
        <v>44908</v>
      </c>
      <c r="D21956">
        <v>109.001</v>
      </c>
    </row>
    <row r="21957" spans="1:4" hidden="1" x14ac:dyDescent="0.35">
      <c r="A21957" s="3" t="str">
        <f t="shared" si="344"/>
        <v>MCHI_44908</v>
      </c>
      <c r="B21957" t="s">
        <v>70</v>
      </c>
      <c r="C21957" s="1">
        <v>44908</v>
      </c>
      <c r="D21957">
        <v>48.02</v>
      </c>
    </row>
    <row r="21958" spans="1:4" hidden="1" x14ac:dyDescent="0.35">
      <c r="A21958" s="3" t="str">
        <f t="shared" si="344"/>
        <v>META_44908</v>
      </c>
      <c r="B21958" t="s">
        <v>144</v>
      </c>
      <c r="C21958" s="1">
        <v>44908</v>
      </c>
      <c r="D21958">
        <v>120.15</v>
      </c>
    </row>
    <row r="21959" spans="1:4" hidden="1" x14ac:dyDescent="0.35">
      <c r="A21959" s="3" t="str">
        <f t="shared" si="344"/>
        <v>MVEU.L_44908</v>
      </c>
      <c r="B21959" t="s">
        <v>71</v>
      </c>
      <c r="C21959" s="1">
        <v>44908</v>
      </c>
      <c r="D21959">
        <v>50.73</v>
      </c>
    </row>
    <row r="21960" spans="1:4" hidden="1" x14ac:dyDescent="0.35">
      <c r="A21960" s="3" t="str">
        <f t="shared" si="344"/>
        <v>OGN_44908</v>
      </c>
      <c r="B21960" t="s">
        <v>72</v>
      </c>
      <c r="C21960" s="1">
        <v>44908</v>
      </c>
      <c r="D21960">
        <v>28.2</v>
      </c>
    </row>
    <row r="21961" spans="1:4" hidden="1" x14ac:dyDescent="0.35">
      <c r="A21961" s="3" t="str">
        <f t="shared" si="344"/>
        <v>PG_44908</v>
      </c>
      <c r="B21961" t="s">
        <v>73</v>
      </c>
      <c r="C21961" s="1">
        <v>44908</v>
      </c>
      <c r="D21961">
        <v>151.29</v>
      </c>
    </row>
    <row r="21962" spans="1:4" hidden="1" x14ac:dyDescent="0.35">
      <c r="A21962" s="3" t="str">
        <f t="shared" si="344"/>
        <v>PPL_44908</v>
      </c>
      <c r="B21962" t="s">
        <v>74</v>
      </c>
      <c r="C21962" s="1">
        <v>44908</v>
      </c>
      <c r="D21962">
        <v>29.34</v>
      </c>
    </row>
    <row r="21963" spans="1:4" hidden="1" x14ac:dyDescent="0.35">
      <c r="A21963" s="3" t="str">
        <f t="shared" si="344"/>
        <v>PRU_44908</v>
      </c>
      <c r="B21963" t="s">
        <v>75</v>
      </c>
      <c r="C21963" s="1">
        <v>44908</v>
      </c>
      <c r="D21963">
        <v>103.22</v>
      </c>
    </row>
    <row r="21964" spans="1:4" hidden="1" x14ac:dyDescent="0.35">
      <c r="A21964" s="3" t="str">
        <f t="shared" si="344"/>
        <v>PYPL_44908</v>
      </c>
      <c r="B21964" t="s">
        <v>76</v>
      </c>
      <c r="C21964" s="1">
        <v>44908</v>
      </c>
      <c r="D21964">
        <v>73.7</v>
      </c>
    </row>
    <row r="21965" spans="1:4" hidden="1" x14ac:dyDescent="0.35">
      <c r="A21965" s="3" t="str">
        <f t="shared" si="344"/>
        <v>RE_44908</v>
      </c>
      <c r="B21965" t="s">
        <v>77</v>
      </c>
      <c r="C21965" s="1">
        <v>44908</v>
      </c>
      <c r="D21965">
        <v>331.35</v>
      </c>
    </row>
    <row r="21966" spans="1:4" hidden="1" x14ac:dyDescent="0.35">
      <c r="A21966" s="3" t="str">
        <f t="shared" si="344"/>
        <v>REET_44908</v>
      </c>
      <c r="B21966" t="s">
        <v>78</v>
      </c>
      <c r="C21966" s="1">
        <v>44908</v>
      </c>
      <c r="D21966">
        <v>23.63</v>
      </c>
    </row>
    <row r="21967" spans="1:4" hidden="1" x14ac:dyDescent="0.35">
      <c r="A21967" s="3" t="str">
        <f t="shared" si="344"/>
        <v>ROL_44908</v>
      </c>
      <c r="B21967" t="s">
        <v>79</v>
      </c>
      <c r="C21967" s="1">
        <v>44908</v>
      </c>
      <c r="D21967">
        <v>38.159999999999997</v>
      </c>
    </row>
    <row r="21968" spans="1:4" hidden="1" x14ac:dyDescent="0.35">
      <c r="A21968" s="3" t="str">
        <f t="shared" si="344"/>
        <v>ROST_44908</v>
      </c>
      <c r="B21968" t="s">
        <v>80</v>
      </c>
      <c r="C21968" s="1">
        <v>44908</v>
      </c>
      <c r="D21968">
        <v>117.53</v>
      </c>
    </row>
    <row r="21969" spans="1:4" hidden="1" x14ac:dyDescent="0.35">
      <c r="A21969" s="3" t="str">
        <f t="shared" si="344"/>
        <v>SEGA.L_44908</v>
      </c>
      <c r="B21969" t="s">
        <v>81</v>
      </c>
      <c r="C21969" s="1">
        <v>44908</v>
      </c>
      <c r="D21969">
        <v>95.813000000000002</v>
      </c>
    </row>
    <row r="21970" spans="1:4" hidden="1" x14ac:dyDescent="0.35">
      <c r="A21970" s="3" t="str">
        <f t="shared" si="344"/>
        <v>SHY_44908</v>
      </c>
      <c r="B21970" t="s">
        <v>82</v>
      </c>
      <c r="C21970" s="1">
        <v>44908</v>
      </c>
      <c r="D21970">
        <v>81.177999999999997</v>
      </c>
    </row>
    <row r="21971" spans="1:4" hidden="1" x14ac:dyDescent="0.35">
      <c r="A21971" s="3" t="str">
        <f t="shared" si="344"/>
        <v>SLV_44908</v>
      </c>
      <c r="B21971" t="s">
        <v>83</v>
      </c>
      <c r="C21971" s="1">
        <v>44908</v>
      </c>
      <c r="D21971">
        <v>21.83</v>
      </c>
    </row>
    <row r="21972" spans="1:4" hidden="1" x14ac:dyDescent="0.35">
      <c r="A21972" s="3" t="str">
        <f t="shared" si="344"/>
        <v>SPMV.L_44908</v>
      </c>
      <c r="B21972" t="s">
        <v>84</v>
      </c>
      <c r="C21972" s="1">
        <v>44908</v>
      </c>
      <c r="D21972">
        <v>78.040000000000006</v>
      </c>
    </row>
    <row r="21973" spans="1:4" hidden="1" x14ac:dyDescent="0.35">
      <c r="A21973" s="3" t="str">
        <f t="shared" si="344"/>
        <v>TLT_44908</v>
      </c>
      <c r="B21973" t="s">
        <v>85</v>
      </c>
      <c r="C21973" s="1">
        <v>44908</v>
      </c>
      <c r="D21973">
        <v>107.164</v>
      </c>
    </row>
    <row r="21974" spans="1:4" hidden="1" x14ac:dyDescent="0.35">
      <c r="A21974" s="3" t="str">
        <f t="shared" si="344"/>
        <v>UNH_44908</v>
      </c>
      <c r="B21974" t="s">
        <v>86</v>
      </c>
      <c r="C21974" s="1">
        <v>44908</v>
      </c>
      <c r="D21974">
        <v>538.22</v>
      </c>
    </row>
    <row r="21975" spans="1:4" hidden="1" x14ac:dyDescent="0.35">
      <c r="A21975" s="3" t="str">
        <f t="shared" si="344"/>
        <v>URI_44908</v>
      </c>
      <c r="B21975" t="s">
        <v>87</v>
      </c>
      <c r="C21975" s="1">
        <v>44908</v>
      </c>
      <c r="D21975">
        <v>365.82299999999998</v>
      </c>
    </row>
    <row r="21976" spans="1:4" hidden="1" x14ac:dyDescent="0.35">
      <c r="A21976" s="3" t="str">
        <f t="shared" si="344"/>
        <v>V_44908</v>
      </c>
      <c r="B21976" t="s">
        <v>88</v>
      </c>
      <c r="C21976" s="1">
        <v>44908</v>
      </c>
      <c r="D21976">
        <v>212.624</v>
      </c>
    </row>
    <row r="21977" spans="1:4" hidden="1" x14ac:dyDescent="0.35">
      <c r="A21977" s="3" t="str">
        <f t="shared" si="344"/>
        <v>VRSK_44908</v>
      </c>
      <c r="B21977" t="s">
        <v>89</v>
      </c>
      <c r="C21977" s="1">
        <v>44908</v>
      </c>
      <c r="D21977">
        <v>184.39</v>
      </c>
    </row>
    <row r="21978" spans="1:4" hidden="1" x14ac:dyDescent="0.35">
      <c r="A21978" s="3" t="str">
        <f t="shared" si="344"/>
        <v>VXX_44908</v>
      </c>
      <c r="B21978" t="s">
        <v>90</v>
      </c>
      <c r="C21978" s="1">
        <v>44908</v>
      </c>
      <c r="D21978">
        <v>14.58</v>
      </c>
    </row>
    <row r="21979" spans="1:4" hidden="1" x14ac:dyDescent="0.35">
      <c r="A21979" s="3" t="str">
        <f t="shared" si="344"/>
        <v>WRK_44908</v>
      </c>
      <c r="B21979" t="s">
        <v>91</v>
      </c>
      <c r="C21979" s="1">
        <v>44908</v>
      </c>
      <c r="D21979">
        <v>36.582000000000001</v>
      </c>
    </row>
    <row r="21980" spans="1:4" hidden="1" x14ac:dyDescent="0.35">
      <c r="A21980" s="3" t="str">
        <f t="shared" si="344"/>
        <v>XLB_44908</v>
      </c>
      <c r="B21980" t="s">
        <v>92</v>
      </c>
      <c r="C21980" s="1">
        <v>44908</v>
      </c>
      <c r="D21980">
        <v>82.277000000000001</v>
      </c>
    </row>
    <row r="21981" spans="1:4" hidden="1" x14ac:dyDescent="0.35">
      <c r="A21981" s="3" t="str">
        <f t="shared" si="344"/>
        <v>XLC_44908</v>
      </c>
      <c r="B21981" t="s">
        <v>93</v>
      </c>
      <c r="C21981" s="1">
        <v>44908</v>
      </c>
      <c r="D21981">
        <v>50.545999999999999</v>
      </c>
    </row>
    <row r="21982" spans="1:4" hidden="1" x14ac:dyDescent="0.35">
      <c r="A21982" s="3" t="str">
        <f t="shared" si="344"/>
        <v>XLE_44908</v>
      </c>
      <c r="B21982" t="s">
        <v>94</v>
      </c>
      <c r="C21982" s="1">
        <v>44908</v>
      </c>
      <c r="D21982">
        <v>85.578999999999994</v>
      </c>
    </row>
    <row r="21983" spans="1:4" hidden="1" x14ac:dyDescent="0.35">
      <c r="A21983" s="3" t="str">
        <f t="shared" si="344"/>
        <v>XLF_44908</v>
      </c>
      <c r="B21983" t="s">
        <v>95</v>
      </c>
      <c r="C21983" s="1">
        <v>44908</v>
      </c>
      <c r="D21983">
        <v>34.862000000000002</v>
      </c>
    </row>
    <row r="21984" spans="1:4" hidden="1" x14ac:dyDescent="0.35">
      <c r="A21984" s="3" t="str">
        <f t="shared" si="344"/>
        <v>XLI_44908</v>
      </c>
      <c r="B21984" t="s">
        <v>96</v>
      </c>
      <c r="C21984" s="1">
        <v>44908</v>
      </c>
      <c r="D21984">
        <v>100.67</v>
      </c>
    </row>
    <row r="21985" spans="1:4" hidden="1" x14ac:dyDescent="0.35">
      <c r="A21985" s="3" t="str">
        <f t="shared" si="344"/>
        <v>XLK_44908</v>
      </c>
      <c r="B21985" t="s">
        <v>97</v>
      </c>
      <c r="C21985" s="1">
        <v>44908</v>
      </c>
      <c r="D21985">
        <v>134.96199999999999</v>
      </c>
    </row>
    <row r="21986" spans="1:4" hidden="1" x14ac:dyDescent="0.35">
      <c r="A21986" s="3" t="str">
        <f t="shared" si="344"/>
        <v>XLP_44908</v>
      </c>
      <c r="B21986" t="s">
        <v>98</v>
      </c>
      <c r="C21986" s="1">
        <v>44908</v>
      </c>
      <c r="D21986">
        <v>76.034999999999997</v>
      </c>
    </row>
    <row r="21987" spans="1:4" hidden="1" x14ac:dyDescent="0.35">
      <c r="A21987" s="3" t="str">
        <f t="shared" si="344"/>
        <v>XLU_44908</v>
      </c>
      <c r="B21987" t="s">
        <v>99</v>
      </c>
      <c r="C21987" s="1">
        <v>44908</v>
      </c>
      <c r="D21987">
        <v>72.08</v>
      </c>
    </row>
    <row r="21988" spans="1:4" hidden="1" x14ac:dyDescent="0.35">
      <c r="A21988" s="3" t="str">
        <f t="shared" si="344"/>
        <v>XLV_44908</v>
      </c>
      <c r="B21988" t="s">
        <v>100</v>
      </c>
      <c r="C21988" s="1">
        <v>44908</v>
      </c>
      <c r="D21988">
        <v>139.30600000000001</v>
      </c>
    </row>
    <row r="21989" spans="1:4" hidden="1" x14ac:dyDescent="0.35">
      <c r="A21989" s="3" t="str">
        <f t="shared" si="344"/>
        <v>XLY_44908</v>
      </c>
      <c r="B21989" t="s">
        <v>101</v>
      </c>
      <c r="C21989" s="1">
        <v>44908</v>
      </c>
      <c r="D21989">
        <v>139.398</v>
      </c>
    </row>
    <row r="21990" spans="1:4" hidden="1" x14ac:dyDescent="0.35">
      <c r="A21990" s="3" t="str">
        <f t="shared" si="344"/>
        <v>XOM_44908</v>
      </c>
      <c r="B21990" t="s">
        <v>102</v>
      </c>
      <c r="C21990" s="1">
        <v>44908</v>
      </c>
      <c r="D21990">
        <v>106.431</v>
      </c>
    </row>
    <row r="21991" spans="1:4" hidden="1" x14ac:dyDescent="0.35">
      <c r="A21991" s="3" t="str">
        <f t="shared" si="344"/>
        <v>ABBV_44909</v>
      </c>
      <c r="B21991" t="s">
        <v>3</v>
      </c>
      <c r="C21991" s="1">
        <v>44909</v>
      </c>
      <c r="D21991">
        <v>163.30799999999999</v>
      </c>
    </row>
    <row r="21992" spans="1:4" hidden="1" x14ac:dyDescent="0.35">
      <c r="A21992" s="3" t="str">
        <f t="shared" si="344"/>
        <v>ACN_44909</v>
      </c>
      <c r="B21992" t="s">
        <v>4</v>
      </c>
      <c r="C21992" s="1">
        <v>44909</v>
      </c>
      <c r="D21992">
        <v>290.26299999999998</v>
      </c>
    </row>
    <row r="21993" spans="1:4" hidden="1" x14ac:dyDescent="0.35">
      <c r="A21993" s="3" t="str">
        <f t="shared" si="344"/>
        <v>AEP_44909</v>
      </c>
      <c r="B21993" t="s">
        <v>5</v>
      </c>
      <c r="C21993" s="1">
        <v>44909</v>
      </c>
      <c r="D21993">
        <v>97.585999999999999</v>
      </c>
    </row>
    <row r="21994" spans="1:4" hidden="1" x14ac:dyDescent="0.35">
      <c r="A21994" s="3" t="str">
        <f t="shared" si="344"/>
        <v>AIZ_44909</v>
      </c>
      <c r="B21994" t="s">
        <v>6</v>
      </c>
      <c r="C21994" s="1">
        <v>44909</v>
      </c>
      <c r="D21994">
        <v>125.64</v>
      </c>
    </row>
    <row r="21995" spans="1:4" hidden="1" x14ac:dyDescent="0.35">
      <c r="A21995" s="3" t="str">
        <f t="shared" si="344"/>
        <v>ALLE_44909</v>
      </c>
      <c r="B21995" t="s">
        <v>7</v>
      </c>
      <c r="C21995" s="1">
        <v>44909</v>
      </c>
      <c r="D21995">
        <v>109.36</v>
      </c>
    </row>
    <row r="21996" spans="1:4" hidden="1" x14ac:dyDescent="0.35">
      <c r="A21996" s="3" t="str">
        <f t="shared" si="344"/>
        <v>AMAT_44909</v>
      </c>
      <c r="B21996" t="s">
        <v>8</v>
      </c>
      <c r="C21996" s="1">
        <v>44909</v>
      </c>
      <c r="D21996">
        <v>109.64</v>
      </c>
    </row>
    <row r="21997" spans="1:4" hidden="1" x14ac:dyDescent="0.35">
      <c r="A21997" s="3" t="str">
        <f t="shared" si="344"/>
        <v>AMP_44909</v>
      </c>
      <c r="B21997" t="s">
        <v>9</v>
      </c>
      <c r="C21997" s="1">
        <v>44909</v>
      </c>
      <c r="D21997">
        <v>320.78899999999999</v>
      </c>
    </row>
    <row r="21998" spans="1:4" hidden="1" x14ac:dyDescent="0.35">
      <c r="A21998" s="3" t="str">
        <f t="shared" si="344"/>
        <v>AMZN_44909</v>
      </c>
      <c r="B21998" t="s">
        <v>10</v>
      </c>
      <c r="C21998" s="1">
        <v>44909</v>
      </c>
      <c r="D21998">
        <v>91.58</v>
      </c>
    </row>
    <row r="21999" spans="1:4" hidden="1" x14ac:dyDescent="0.35">
      <c r="A21999" s="3" t="str">
        <f t="shared" si="344"/>
        <v>AVB_44909</v>
      </c>
      <c r="B21999" t="s">
        <v>11</v>
      </c>
      <c r="C21999" s="1">
        <v>44909</v>
      </c>
      <c r="D21999">
        <v>170.381</v>
      </c>
    </row>
    <row r="22000" spans="1:4" hidden="1" x14ac:dyDescent="0.35">
      <c r="A22000" s="3" t="str">
        <f t="shared" si="344"/>
        <v>AVY_44909</v>
      </c>
      <c r="B22000" t="s">
        <v>12</v>
      </c>
      <c r="C22000" s="1">
        <v>44909</v>
      </c>
      <c r="D22000">
        <v>181.85</v>
      </c>
    </row>
    <row r="22001" spans="1:4" hidden="1" x14ac:dyDescent="0.35">
      <c r="A22001" s="3" t="str">
        <f t="shared" si="344"/>
        <v>AXP_44909</v>
      </c>
      <c r="B22001" t="s">
        <v>13</v>
      </c>
      <c r="C22001" s="1">
        <v>44909</v>
      </c>
      <c r="D22001">
        <v>153.578</v>
      </c>
    </row>
    <row r="22002" spans="1:4" hidden="1" x14ac:dyDescent="0.35">
      <c r="A22002" s="3" t="str">
        <f t="shared" si="344"/>
        <v>BDX_44909</v>
      </c>
      <c r="B22002" t="s">
        <v>14</v>
      </c>
      <c r="C22002" s="1">
        <v>44909</v>
      </c>
      <c r="D22002">
        <v>254.04</v>
      </c>
    </row>
    <row r="22003" spans="1:4" hidden="1" x14ac:dyDescent="0.35">
      <c r="A22003" s="3" t="str">
        <f t="shared" si="344"/>
        <v>BF-B_44909</v>
      </c>
      <c r="B22003" t="s">
        <v>15</v>
      </c>
      <c r="C22003" s="1">
        <v>44909</v>
      </c>
      <c r="D22003">
        <v>68.94</v>
      </c>
    </row>
    <row r="22004" spans="1:4" hidden="1" x14ac:dyDescent="0.35">
      <c r="A22004" s="3" t="str">
        <f t="shared" si="344"/>
        <v>BMY_44909</v>
      </c>
      <c r="B22004" t="s">
        <v>16</v>
      </c>
      <c r="C22004" s="1">
        <v>44909</v>
      </c>
      <c r="D22004">
        <v>76.534000000000006</v>
      </c>
    </row>
    <row r="22005" spans="1:4" hidden="1" x14ac:dyDescent="0.35">
      <c r="A22005" s="3" t="str">
        <f t="shared" si="344"/>
        <v>BR_44909</v>
      </c>
      <c r="B22005" t="s">
        <v>17</v>
      </c>
      <c r="C22005" s="1">
        <v>44909</v>
      </c>
      <c r="D22005">
        <v>140.85</v>
      </c>
    </row>
    <row r="22006" spans="1:4" hidden="1" x14ac:dyDescent="0.35">
      <c r="A22006" s="3" t="str">
        <f t="shared" si="344"/>
        <v>CARR_44909</v>
      </c>
      <c r="B22006" t="s">
        <v>18</v>
      </c>
      <c r="C22006" s="1">
        <v>44909</v>
      </c>
      <c r="D22006">
        <v>43.603999999999999</v>
      </c>
    </row>
    <row r="22007" spans="1:4" hidden="1" x14ac:dyDescent="0.35">
      <c r="A22007" s="3" t="str">
        <f t="shared" si="344"/>
        <v>CDW_44909</v>
      </c>
      <c r="B22007" t="s">
        <v>19</v>
      </c>
      <c r="C22007" s="1">
        <v>44909</v>
      </c>
      <c r="D22007">
        <v>192.03</v>
      </c>
    </row>
    <row r="22008" spans="1:4" hidden="1" x14ac:dyDescent="0.35">
      <c r="A22008" s="3" t="str">
        <f t="shared" si="344"/>
        <v>CE_44909</v>
      </c>
      <c r="B22008" t="s">
        <v>20</v>
      </c>
      <c r="C22008" s="1">
        <v>44909</v>
      </c>
      <c r="D22008">
        <v>105.36799999999999</v>
      </c>
    </row>
    <row r="22009" spans="1:4" hidden="1" x14ac:dyDescent="0.35">
      <c r="A22009" s="3" t="str">
        <f t="shared" si="344"/>
        <v>CHTR_44909</v>
      </c>
      <c r="B22009" t="s">
        <v>21</v>
      </c>
      <c r="C22009" s="1">
        <v>44909</v>
      </c>
      <c r="D22009">
        <v>328.34</v>
      </c>
    </row>
    <row r="22010" spans="1:4" hidden="1" x14ac:dyDescent="0.35">
      <c r="A22010" s="3" t="str">
        <f t="shared" si="344"/>
        <v>CNC_44909</v>
      </c>
      <c r="B22010" t="s">
        <v>22</v>
      </c>
      <c r="C22010" s="1">
        <v>44909</v>
      </c>
      <c r="D22010">
        <v>83</v>
      </c>
    </row>
    <row r="22011" spans="1:4" hidden="1" x14ac:dyDescent="0.35">
      <c r="A22011" s="3" t="str">
        <f t="shared" si="344"/>
        <v>CNP_44909</v>
      </c>
      <c r="B22011" t="s">
        <v>23</v>
      </c>
      <c r="C22011" s="1">
        <v>44909</v>
      </c>
      <c r="D22011">
        <v>30.748999999999999</v>
      </c>
    </row>
    <row r="22012" spans="1:4" hidden="1" x14ac:dyDescent="0.35">
      <c r="A22012" s="3" t="str">
        <f t="shared" si="344"/>
        <v>COP_44909</v>
      </c>
      <c r="B22012" t="s">
        <v>24</v>
      </c>
      <c r="C22012" s="1">
        <v>44909</v>
      </c>
      <c r="D22012">
        <v>111.673</v>
      </c>
    </row>
    <row r="22013" spans="1:4" hidden="1" x14ac:dyDescent="0.35">
      <c r="A22013" s="3" t="str">
        <f t="shared" si="344"/>
        <v>CTAS_44909</v>
      </c>
      <c r="B22013" t="s">
        <v>25</v>
      </c>
      <c r="C22013" s="1">
        <v>44909</v>
      </c>
      <c r="D22013">
        <v>458.101</v>
      </c>
    </row>
    <row r="22014" spans="1:4" hidden="1" x14ac:dyDescent="0.35">
      <c r="A22014" s="3" t="str">
        <f t="shared" si="344"/>
        <v>CZR_44909</v>
      </c>
      <c r="B22014" t="s">
        <v>26</v>
      </c>
      <c r="C22014" s="1">
        <v>44909</v>
      </c>
      <c r="D22014">
        <v>49.69</v>
      </c>
    </row>
    <row r="22015" spans="1:4" hidden="1" x14ac:dyDescent="0.35">
      <c r="A22015" s="3" t="str">
        <f t="shared" si="344"/>
        <v>DG_44909</v>
      </c>
      <c r="B22015" t="s">
        <v>27</v>
      </c>
      <c r="C22015" s="1">
        <v>44909</v>
      </c>
      <c r="D22015">
        <v>246.93100000000001</v>
      </c>
    </row>
    <row r="22016" spans="1:4" hidden="1" x14ac:dyDescent="0.35">
      <c r="A22016" s="3" t="str">
        <f t="shared" si="344"/>
        <v>DPZ_44909</v>
      </c>
      <c r="B22016" t="s">
        <v>28</v>
      </c>
      <c r="C22016" s="1">
        <v>44909</v>
      </c>
      <c r="D22016">
        <v>366.74</v>
      </c>
    </row>
    <row r="22017" spans="1:4" hidden="1" x14ac:dyDescent="0.35">
      <c r="A22017" s="3" t="str">
        <f t="shared" si="344"/>
        <v>DXC_44909</v>
      </c>
      <c r="B22017" t="s">
        <v>30</v>
      </c>
      <c r="C22017" s="1">
        <v>44909</v>
      </c>
      <c r="D22017">
        <v>27.29</v>
      </c>
    </row>
    <row r="22018" spans="1:4" hidden="1" x14ac:dyDescent="0.35">
      <c r="A22018" s="3" t="str">
        <f t="shared" ref="A22018:A22081" si="345">CONCATENATE(B22018,"_",C22018)</f>
        <v>EWA_44909</v>
      </c>
      <c r="B22018" t="s">
        <v>31</v>
      </c>
      <c r="C22018" s="1">
        <v>44909</v>
      </c>
      <c r="D22018">
        <v>23.04</v>
      </c>
    </row>
    <row r="22019" spans="1:4" hidden="1" x14ac:dyDescent="0.35">
      <c r="A22019" s="3" t="str">
        <f t="shared" si="345"/>
        <v>EWC_44909</v>
      </c>
      <c r="B22019" t="s">
        <v>32</v>
      </c>
      <c r="C22019" s="1">
        <v>44909</v>
      </c>
      <c r="D22019">
        <v>33.56</v>
      </c>
    </row>
    <row r="22020" spans="1:4" hidden="1" x14ac:dyDescent="0.35">
      <c r="A22020" s="3" t="str">
        <f t="shared" si="345"/>
        <v>EWG_44909</v>
      </c>
      <c r="B22020" t="s">
        <v>33</v>
      </c>
      <c r="C22020" s="1">
        <v>44909</v>
      </c>
      <c r="D22020">
        <v>25.68</v>
      </c>
    </row>
    <row r="22021" spans="1:4" hidden="1" x14ac:dyDescent="0.35">
      <c r="A22021" s="3" t="str">
        <f t="shared" si="345"/>
        <v>EWH_44909</v>
      </c>
      <c r="B22021" t="s">
        <v>34</v>
      </c>
      <c r="C22021" s="1">
        <v>44909</v>
      </c>
      <c r="D22021">
        <v>21.25</v>
      </c>
    </row>
    <row r="22022" spans="1:4" hidden="1" x14ac:dyDescent="0.35">
      <c r="A22022" s="3" t="str">
        <f t="shared" si="345"/>
        <v>EWJ_44909</v>
      </c>
      <c r="B22022" t="s">
        <v>35</v>
      </c>
      <c r="C22022" s="1">
        <v>44909</v>
      </c>
      <c r="D22022">
        <v>55.87</v>
      </c>
    </row>
    <row r="22023" spans="1:4" hidden="1" x14ac:dyDescent="0.35">
      <c r="A22023" s="3" t="str">
        <f t="shared" si="345"/>
        <v>EWL_44909</v>
      </c>
      <c r="B22023" t="s">
        <v>36</v>
      </c>
      <c r="C22023" s="1">
        <v>44909</v>
      </c>
      <c r="D22023">
        <v>43.48</v>
      </c>
    </row>
    <row r="22024" spans="1:4" hidden="1" x14ac:dyDescent="0.35">
      <c r="A22024" s="3" t="str">
        <f t="shared" si="345"/>
        <v>EWQ_44909</v>
      </c>
      <c r="B22024" t="s">
        <v>37</v>
      </c>
      <c r="C22024" s="1">
        <v>44909</v>
      </c>
      <c r="D22024">
        <v>34.14</v>
      </c>
    </row>
    <row r="22025" spans="1:4" hidden="1" x14ac:dyDescent="0.35">
      <c r="A22025" s="3" t="str">
        <f t="shared" si="345"/>
        <v>EWT_44909</v>
      </c>
      <c r="B22025" t="s">
        <v>38</v>
      </c>
      <c r="C22025" s="1">
        <v>44909</v>
      </c>
      <c r="D22025">
        <v>42.03</v>
      </c>
    </row>
    <row r="22026" spans="1:4" hidden="1" x14ac:dyDescent="0.35">
      <c r="A22026" s="3" t="str">
        <f t="shared" si="345"/>
        <v>EWU_44909</v>
      </c>
      <c r="B22026" t="s">
        <v>39</v>
      </c>
      <c r="C22026" s="1">
        <v>44909</v>
      </c>
      <c r="D22026">
        <v>31.48</v>
      </c>
    </row>
    <row r="22027" spans="1:4" hidden="1" x14ac:dyDescent="0.35">
      <c r="A22027" s="3" t="str">
        <f t="shared" si="345"/>
        <v>EWY_44909</v>
      </c>
      <c r="B22027" t="s">
        <v>40</v>
      </c>
      <c r="C22027" s="1">
        <v>44909</v>
      </c>
      <c r="D22027">
        <v>58.01</v>
      </c>
    </row>
    <row r="22028" spans="1:4" hidden="1" x14ac:dyDescent="0.35">
      <c r="A22028" s="3" t="str">
        <f t="shared" si="345"/>
        <v>EWZ_44909</v>
      </c>
      <c r="B22028" t="s">
        <v>41</v>
      </c>
      <c r="C22028" s="1">
        <v>44909</v>
      </c>
      <c r="D22028">
        <v>26.47</v>
      </c>
    </row>
    <row r="22029" spans="1:4" hidden="1" x14ac:dyDescent="0.35">
      <c r="A22029" s="3" t="str">
        <f t="shared" si="345"/>
        <v>FTV_44909</v>
      </c>
      <c r="B22029" t="s">
        <v>43</v>
      </c>
      <c r="C22029" s="1">
        <v>44909</v>
      </c>
      <c r="D22029">
        <v>66.86</v>
      </c>
    </row>
    <row r="22030" spans="1:4" hidden="1" x14ac:dyDescent="0.35">
      <c r="A22030" s="3" t="str">
        <f t="shared" si="345"/>
        <v>GOOG_44909</v>
      </c>
      <c r="B22030" t="s">
        <v>44</v>
      </c>
      <c r="C22030" s="1">
        <v>44909</v>
      </c>
      <c r="D22030">
        <v>95.31</v>
      </c>
    </row>
    <row r="22031" spans="1:4" hidden="1" x14ac:dyDescent="0.35">
      <c r="A22031" s="3" t="str">
        <f t="shared" si="345"/>
        <v>GPC_44909</v>
      </c>
      <c r="B22031" t="s">
        <v>45</v>
      </c>
      <c r="C22031" s="1">
        <v>44909</v>
      </c>
      <c r="D22031">
        <v>179.08</v>
      </c>
    </row>
    <row r="22032" spans="1:4" hidden="1" x14ac:dyDescent="0.35">
      <c r="A22032" s="3" t="str">
        <f t="shared" si="345"/>
        <v>GSG_44909</v>
      </c>
      <c r="B22032" t="s">
        <v>46</v>
      </c>
      <c r="C22032" s="1">
        <v>44909</v>
      </c>
      <c r="D22032">
        <v>20.93</v>
      </c>
    </row>
    <row r="22033" spans="1:4" hidden="1" x14ac:dyDescent="0.35">
      <c r="A22033" s="3" t="str">
        <f t="shared" si="345"/>
        <v>HIG_44909</v>
      </c>
      <c r="B22033" t="s">
        <v>47</v>
      </c>
      <c r="C22033" s="1">
        <v>44909</v>
      </c>
      <c r="D22033">
        <v>75.209999999999994</v>
      </c>
    </row>
    <row r="22034" spans="1:4" hidden="1" x14ac:dyDescent="0.35">
      <c r="A22034" s="3" t="str">
        <f t="shared" si="345"/>
        <v>HIGH.L_44909</v>
      </c>
      <c r="B22034" t="s">
        <v>48</v>
      </c>
      <c r="C22034" s="1">
        <v>44909</v>
      </c>
      <c r="D22034">
        <v>5.0960000000000001</v>
      </c>
    </row>
    <row r="22035" spans="1:4" hidden="1" x14ac:dyDescent="0.35">
      <c r="A22035" s="3" t="str">
        <f t="shared" si="345"/>
        <v>HST_44909</v>
      </c>
      <c r="B22035" t="s">
        <v>49</v>
      </c>
      <c r="C22035" s="1">
        <v>44909</v>
      </c>
      <c r="D22035">
        <v>17.446999999999999</v>
      </c>
    </row>
    <row r="22036" spans="1:4" hidden="1" x14ac:dyDescent="0.35">
      <c r="A22036" s="3" t="str">
        <f t="shared" si="345"/>
        <v>HYG_44909</v>
      </c>
      <c r="B22036" t="s">
        <v>50</v>
      </c>
      <c r="C22036" s="1">
        <v>44909</v>
      </c>
      <c r="D22036">
        <v>74.92</v>
      </c>
    </row>
    <row r="22037" spans="1:4" hidden="1" x14ac:dyDescent="0.35">
      <c r="A22037" s="3" t="str">
        <f t="shared" si="345"/>
        <v>IAU_44909</v>
      </c>
      <c r="B22037" t="s">
        <v>51</v>
      </c>
      <c r="C22037" s="1">
        <v>44909</v>
      </c>
      <c r="D22037">
        <v>34.28</v>
      </c>
    </row>
    <row r="22038" spans="1:4" hidden="1" x14ac:dyDescent="0.35">
      <c r="A22038" s="3" t="str">
        <f t="shared" si="345"/>
        <v>ICLN_44909</v>
      </c>
      <c r="B22038" t="s">
        <v>52</v>
      </c>
      <c r="C22038" s="1">
        <v>44909</v>
      </c>
      <c r="D22038">
        <v>21.22</v>
      </c>
    </row>
    <row r="22039" spans="1:4" hidden="1" x14ac:dyDescent="0.35">
      <c r="A22039" s="3" t="str">
        <f t="shared" si="345"/>
        <v>IEAA.L_44909</v>
      </c>
      <c r="B22039" t="s">
        <v>53</v>
      </c>
      <c r="C22039" s="1">
        <v>44909</v>
      </c>
      <c r="D22039">
        <v>4.74</v>
      </c>
    </row>
    <row r="22040" spans="1:4" hidden="1" x14ac:dyDescent="0.35">
      <c r="A22040" s="3" t="str">
        <f t="shared" si="345"/>
        <v>IEF_44909</v>
      </c>
      <c r="B22040" t="s">
        <v>54</v>
      </c>
      <c r="C22040" s="1">
        <v>44909</v>
      </c>
      <c r="D22040">
        <v>98.456999999999994</v>
      </c>
    </row>
    <row r="22041" spans="1:4" hidden="1" x14ac:dyDescent="0.35">
      <c r="A22041" s="3" t="str">
        <f t="shared" si="345"/>
        <v>IEFM.L_44909</v>
      </c>
      <c r="B22041" t="s">
        <v>55</v>
      </c>
      <c r="C22041" s="1">
        <v>44909</v>
      </c>
      <c r="D22041">
        <v>743.25</v>
      </c>
    </row>
    <row r="22042" spans="1:4" hidden="1" x14ac:dyDescent="0.35">
      <c r="A22042" s="3" t="str">
        <f t="shared" si="345"/>
        <v>IEMG_44909</v>
      </c>
      <c r="B22042" t="s">
        <v>56</v>
      </c>
      <c r="C22042" s="1">
        <v>44909</v>
      </c>
      <c r="D22042">
        <v>47.59</v>
      </c>
    </row>
    <row r="22043" spans="1:4" hidden="1" x14ac:dyDescent="0.35">
      <c r="A22043" s="3" t="str">
        <f t="shared" si="345"/>
        <v>IEUS_44909</v>
      </c>
      <c r="B22043" t="s">
        <v>57</v>
      </c>
      <c r="C22043" s="1">
        <v>44909</v>
      </c>
      <c r="D22043">
        <v>51</v>
      </c>
    </row>
    <row r="22044" spans="1:4" hidden="1" x14ac:dyDescent="0.35">
      <c r="A22044" s="3" t="str">
        <f t="shared" si="345"/>
        <v>IEVL.L_44909</v>
      </c>
      <c r="B22044" t="s">
        <v>58</v>
      </c>
      <c r="C22044" s="1">
        <v>44909</v>
      </c>
      <c r="D22044">
        <v>7.1449999999999996</v>
      </c>
    </row>
    <row r="22045" spans="1:4" hidden="1" x14ac:dyDescent="0.35">
      <c r="A22045" s="3" t="str">
        <f t="shared" si="345"/>
        <v>IGF_44909</v>
      </c>
      <c r="B22045" t="s">
        <v>59</v>
      </c>
      <c r="C22045" s="1">
        <v>44909</v>
      </c>
      <c r="D22045">
        <v>47.44</v>
      </c>
    </row>
    <row r="22046" spans="1:4" hidden="1" x14ac:dyDescent="0.35">
      <c r="A22046" s="3" t="str">
        <f t="shared" si="345"/>
        <v>INDA_44909</v>
      </c>
      <c r="B22046" t="s">
        <v>60</v>
      </c>
      <c r="C22046" s="1">
        <v>44909</v>
      </c>
      <c r="D22046">
        <v>43.06</v>
      </c>
    </row>
    <row r="22047" spans="1:4" hidden="1" x14ac:dyDescent="0.35">
      <c r="A22047" s="3" t="str">
        <f t="shared" si="345"/>
        <v>IUMO.L_44909</v>
      </c>
      <c r="B22047" t="s">
        <v>61</v>
      </c>
      <c r="C22047" s="1">
        <v>44909</v>
      </c>
      <c r="D22047">
        <v>10.404999999999999</v>
      </c>
    </row>
    <row r="22048" spans="1:4" hidden="1" x14ac:dyDescent="0.35">
      <c r="A22048" s="3" t="str">
        <f t="shared" si="345"/>
        <v>IUVL.L_44909</v>
      </c>
      <c r="B22048" t="s">
        <v>62</v>
      </c>
      <c r="C22048" s="1">
        <v>44909</v>
      </c>
      <c r="D22048">
        <v>8.532</v>
      </c>
    </row>
    <row r="22049" spans="1:4" hidden="1" x14ac:dyDescent="0.35">
      <c r="A22049" s="3" t="str">
        <f t="shared" si="345"/>
        <v>IVV_44909</v>
      </c>
      <c r="B22049" t="s">
        <v>63</v>
      </c>
      <c r="C22049" s="1">
        <v>44909</v>
      </c>
      <c r="D22049">
        <v>399.6</v>
      </c>
    </row>
    <row r="22050" spans="1:4" hidden="1" x14ac:dyDescent="0.35">
      <c r="A22050" s="3" t="str">
        <f t="shared" si="345"/>
        <v>IWM_44909</v>
      </c>
      <c r="B22050" t="s">
        <v>64</v>
      </c>
      <c r="C22050" s="1">
        <v>44909</v>
      </c>
      <c r="D22050">
        <v>180.19</v>
      </c>
    </row>
    <row r="22051" spans="1:4" hidden="1" x14ac:dyDescent="0.35">
      <c r="A22051" s="3" t="str">
        <f t="shared" si="345"/>
        <v>IXN_44909</v>
      </c>
      <c r="B22051" t="s">
        <v>65</v>
      </c>
      <c r="C22051" s="1">
        <v>44909</v>
      </c>
      <c r="D22051">
        <v>48.24</v>
      </c>
    </row>
    <row r="22052" spans="1:4" hidden="1" x14ac:dyDescent="0.35">
      <c r="A22052" s="3" t="str">
        <f t="shared" si="345"/>
        <v>JPEA.L_44909</v>
      </c>
      <c r="B22052" t="s">
        <v>66</v>
      </c>
      <c r="C22052" s="1">
        <v>44909</v>
      </c>
      <c r="D22052">
        <v>4.9989999999999997</v>
      </c>
    </row>
    <row r="22053" spans="1:4" hidden="1" x14ac:dyDescent="0.35">
      <c r="A22053" s="3" t="str">
        <f t="shared" si="345"/>
        <v>JPM_44909</v>
      </c>
      <c r="B22053" t="s">
        <v>67</v>
      </c>
      <c r="C22053" s="1">
        <v>44909</v>
      </c>
      <c r="D22053">
        <v>132.43199999999999</v>
      </c>
    </row>
    <row r="22054" spans="1:4" hidden="1" x14ac:dyDescent="0.35">
      <c r="A22054" s="3" t="str">
        <f t="shared" si="345"/>
        <v>KR_44909</v>
      </c>
      <c r="B22054" t="s">
        <v>68</v>
      </c>
      <c r="C22054" s="1">
        <v>44909</v>
      </c>
      <c r="D22054">
        <v>44.500999999999998</v>
      </c>
    </row>
    <row r="22055" spans="1:4" hidden="1" x14ac:dyDescent="0.35">
      <c r="A22055" s="3" t="str">
        <f t="shared" si="345"/>
        <v>LQD_44909</v>
      </c>
      <c r="B22055" t="s">
        <v>69</v>
      </c>
      <c r="C22055" s="1">
        <v>44909</v>
      </c>
      <c r="D22055">
        <v>109.101</v>
      </c>
    </row>
    <row r="22056" spans="1:4" hidden="1" x14ac:dyDescent="0.35">
      <c r="A22056" s="3" t="str">
        <f t="shared" si="345"/>
        <v>MCHI_44909</v>
      </c>
      <c r="B22056" t="s">
        <v>70</v>
      </c>
      <c r="C22056" s="1">
        <v>44909</v>
      </c>
      <c r="D22056">
        <v>48.35</v>
      </c>
    </row>
    <row r="22057" spans="1:4" hidden="1" x14ac:dyDescent="0.35">
      <c r="A22057" s="3" t="str">
        <f t="shared" si="345"/>
        <v>META_44909</v>
      </c>
      <c r="B22057" t="s">
        <v>144</v>
      </c>
      <c r="C22057" s="1">
        <v>44909</v>
      </c>
      <c r="D22057">
        <v>121.59</v>
      </c>
    </row>
    <row r="22058" spans="1:4" hidden="1" x14ac:dyDescent="0.35">
      <c r="A22058" s="3" t="str">
        <f t="shared" si="345"/>
        <v>MVEU.L_44909</v>
      </c>
      <c r="B22058" t="s">
        <v>71</v>
      </c>
      <c r="C22058" s="1">
        <v>44909</v>
      </c>
      <c r="D22058">
        <v>50.93</v>
      </c>
    </row>
    <row r="22059" spans="1:4" hidden="1" x14ac:dyDescent="0.35">
      <c r="A22059" s="3" t="str">
        <f t="shared" si="345"/>
        <v>OGN_44909</v>
      </c>
      <c r="B22059" t="s">
        <v>72</v>
      </c>
      <c r="C22059" s="1">
        <v>44909</v>
      </c>
      <c r="D22059">
        <v>28.62</v>
      </c>
    </row>
    <row r="22060" spans="1:4" hidden="1" x14ac:dyDescent="0.35">
      <c r="A22060" s="3" t="str">
        <f t="shared" si="345"/>
        <v>PG_44909</v>
      </c>
      <c r="B22060" t="s">
        <v>73</v>
      </c>
      <c r="C22060" s="1">
        <v>44909</v>
      </c>
      <c r="D22060">
        <v>151.887</v>
      </c>
    </row>
    <row r="22061" spans="1:4" hidden="1" x14ac:dyDescent="0.35">
      <c r="A22061" s="3" t="str">
        <f t="shared" si="345"/>
        <v>PPL_44909</v>
      </c>
      <c r="B22061" t="s">
        <v>74</v>
      </c>
      <c r="C22061" s="1">
        <v>44909</v>
      </c>
      <c r="D22061">
        <v>29.42</v>
      </c>
    </row>
    <row r="22062" spans="1:4" hidden="1" x14ac:dyDescent="0.35">
      <c r="A22062" s="3" t="str">
        <f t="shared" si="345"/>
        <v>PRU_44909</v>
      </c>
      <c r="B22062" t="s">
        <v>75</v>
      </c>
      <c r="C22062" s="1">
        <v>44909</v>
      </c>
      <c r="D22062">
        <v>102.07</v>
      </c>
    </row>
    <row r="22063" spans="1:4" hidden="1" x14ac:dyDescent="0.35">
      <c r="A22063" s="3" t="str">
        <f t="shared" si="345"/>
        <v>PYPL_44909</v>
      </c>
      <c r="B22063" t="s">
        <v>76</v>
      </c>
      <c r="C22063" s="1">
        <v>44909</v>
      </c>
      <c r="D22063">
        <v>72.63</v>
      </c>
    </row>
    <row r="22064" spans="1:4" hidden="1" x14ac:dyDescent="0.35">
      <c r="A22064" s="3" t="str">
        <f t="shared" si="345"/>
        <v>RE_44909</v>
      </c>
      <c r="B22064" t="s">
        <v>77</v>
      </c>
      <c r="C22064" s="1">
        <v>44909</v>
      </c>
      <c r="D22064">
        <v>325.39</v>
      </c>
    </row>
    <row r="22065" spans="1:4" hidden="1" x14ac:dyDescent="0.35">
      <c r="A22065" s="3" t="str">
        <f t="shared" si="345"/>
        <v>REET_44909</v>
      </c>
      <c r="B22065" t="s">
        <v>78</v>
      </c>
      <c r="C22065" s="1">
        <v>44909</v>
      </c>
      <c r="D22065">
        <v>23.59</v>
      </c>
    </row>
    <row r="22066" spans="1:4" hidden="1" x14ac:dyDescent="0.35">
      <c r="A22066" s="3" t="str">
        <f t="shared" si="345"/>
        <v>ROL_44909</v>
      </c>
      <c r="B22066" t="s">
        <v>79</v>
      </c>
      <c r="C22066" s="1">
        <v>44909</v>
      </c>
      <c r="D22066">
        <v>37.99</v>
      </c>
    </row>
    <row r="22067" spans="1:4" hidden="1" x14ac:dyDescent="0.35">
      <c r="A22067" s="3" t="str">
        <f t="shared" si="345"/>
        <v>ROST_44909</v>
      </c>
      <c r="B22067" t="s">
        <v>80</v>
      </c>
      <c r="C22067" s="1">
        <v>44909</v>
      </c>
      <c r="D22067">
        <v>117.42</v>
      </c>
    </row>
    <row r="22068" spans="1:4" hidden="1" x14ac:dyDescent="0.35">
      <c r="A22068" s="3" t="str">
        <f t="shared" si="345"/>
        <v>SEGA.L_44909</v>
      </c>
      <c r="B22068" t="s">
        <v>81</v>
      </c>
      <c r="C22068" s="1">
        <v>44909</v>
      </c>
      <c r="D22068">
        <v>95.2</v>
      </c>
    </row>
    <row r="22069" spans="1:4" hidden="1" x14ac:dyDescent="0.35">
      <c r="A22069" s="3" t="str">
        <f t="shared" si="345"/>
        <v>SHY_44909</v>
      </c>
      <c r="B22069" t="s">
        <v>82</v>
      </c>
      <c r="C22069" s="1">
        <v>44909</v>
      </c>
      <c r="D22069">
        <v>81.188000000000002</v>
      </c>
    </row>
    <row r="22070" spans="1:4" hidden="1" x14ac:dyDescent="0.35">
      <c r="A22070" s="3" t="str">
        <f t="shared" si="345"/>
        <v>SLV_44909</v>
      </c>
      <c r="B22070" t="s">
        <v>83</v>
      </c>
      <c r="C22070" s="1">
        <v>44909</v>
      </c>
      <c r="D22070">
        <v>21.99</v>
      </c>
    </row>
    <row r="22071" spans="1:4" hidden="1" x14ac:dyDescent="0.35">
      <c r="A22071" s="3" t="str">
        <f t="shared" si="345"/>
        <v>SPMV.L_44909</v>
      </c>
      <c r="B22071" t="s">
        <v>84</v>
      </c>
      <c r="C22071" s="1">
        <v>44909</v>
      </c>
      <c r="D22071">
        <v>78.069999999999993</v>
      </c>
    </row>
    <row r="22072" spans="1:4" hidden="1" x14ac:dyDescent="0.35">
      <c r="A22072" s="3" t="str">
        <f t="shared" si="345"/>
        <v>TLT_44909</v>
      </c>
      <c r="B22072" t="s">
        <v>85</v>
      </c>
      <c r="C22072" s="1">
        <v>44909</v>
      </c>
      <c r="D22072">
        <v>107.622</v>
      </c>
    </row>
    <row r="22073" spans="1:4" hidden="1" x14ac:dyDescent="0.35">
      <c r="A22073" s="3" t="str">
        <f t="shared" si="345"/>
        <v>UNH_44909</v>
      </c>
      <c r="B22073" t="s">
        <v>86</v>
      </c>
      <c r="C22073" s="1">
        <v>44909</v>
      </c>
      <c r="D22073">
        <v>538.36</v>
      </c>
    </row>
    <row r="22074" spans="1:4" hidden="1" x14ac:dyDescent="0.35">
      <c r="A22074" s="3" t="str">
        <f t="shared" si="345"/>
        <v>URI_44909</v>
      </c>
      <c r="B22074" t="s">
        <v>87</v>
      </c>
      <c r="C22074" s="1">
        <v>44909</v>
      </c>
      <c r="D22074">
        <v>366.94</v>
      </c>
    </row>
    <row r="22075" spans="1:4" hidden="1" x14ac:dyDescent="0.35">
      <c r="A22075" s="3" t="str">
        <f t="shared" si="345"/>
        <v>V_44909</v>
      </c>
      <c r="B22075" t="s">
        <v>88</v>
      </c>
      <c r="C22075" s="1">
        <v>44909</v>
      </c>
      <c r="D22075">
        <v>212.90299999999999</v>
      </c>
    </row>
    <row r="22076" spans="1:4" hidden="1" x14ac:dyDescent="0.35">
      <c r="A22076" s="3" t="str">
        <f t="shared" si="345"/>
        <v>VRSK_44909</v>
      </c>
      <c r="B22076" t="s">
        <v>89</v>
      </c>
      <c r="C22076" s="1">
        <v>44909</v>
      </c>
      <c r="D22076">
        <v>182.97</v>
      </c>
    </row>
    <row r="22077" spans="1:4" hidden="1" x14ac:dyDescent="0.35">
      <c r="A22077" s="3" t="str">
        <f t="shared" si="345"/>
        <v>VXX_44909</v>
      </c>
      <c r="B22077" t="s">
        <v>90</v>
      </c>
      <c r="C22077" s="1">
        <v>44909</v>
      </c>
      <c r="D22077">
        <v>14.08</v>
      </c>
    </row>
    <row r="22078" spans="1:4" hidden="1" x14ac:dyDescent="0.35">
      <c r="A22078" s="3" t="str">
        <f t="shared" si="345"/>
        <v>WRK_44909</v>
      </c>
      <c r="B22078" t="s">
        <v>91</v>
      </c>
      <c r="C22078" s="1">
        <v>44909</v>
      </c>
      <c r="D22078">
        <v>36.472999999999999</v>
      </c>
    </row>
    <row r="22079" spans="1:4" hidden="1" x14ac:dyDescent="0.35">
      <c r="A22079" s="3" t="str">
        <f t="shared" si="345"/>
        <v>XLB_44909</v>
      </c>
      <c r="B22079" t="s">
        <v>92</v>
      </c>
      <c r="C22079" s="1">
        <v>44909</v>
      </c>
      <c r="D22079">
        <v>81.393000000000001</v>
      </c>
    </row>
    <row r="22080" spans="1:4" hidden="1" x14ac:dyDescent="0.35">
      <c r="A22080" s="3" t="str">
        <f t="shared" si="345"/>
        <v>XLC_44909</v>
      </c>
      <c r="B22080" t="s">
        <v>93</v>
      </c>
      <c r="C22080" s="1">
        <v>44909</v>
      </c>
      <c r="D22080">
        <v>49.887999999999998</v>
      </c>
    </row>
    <row r="22081" spans="1:4" hidden="1" x14ac:dyDescent="0.35">
      <c r="A22081" s="3" t="str">
        <f t="shared" si="345"/>
        <v>XLE_44909</v>
      </c>
      <c r="B22081" t="s">
        <v>94</v>
      </c>
      <c r="C22081" s="1">
        <v>44909</v>
      </c>
      <c r="D22081">
        <v>85.054000000000002</v>
      </c>
    </row>
    <row r="22082" spans="1:4" hidden="1" x14ac:dyDescent="0.35">
      <c r="A22082" s="3" t="str">
        <f t="shared" ref="A22082:A22145" si="346">CONCATENATE(B22082,"_",C22082)</f>
        <v>XLF_44909</v>
      </c>
      <c r="B22082" t="s">
        <v>95</v>
      </c>
      <c r="C22082" s="1">
        <v>44909</v>
      </c>
      <c r="D22082">
        <v>34.423999999999999</v>
      </c>
    </row>
    <row r="22083" spans="1:4" hidden="1" x14ac:dyDescent="0.35">
      <c r="A22083" s="3" t="str">
        <f t="shared" si="346"/>
        <v>XLI_44909</v>
      </c>
      <c r="B22083" t="s">
        <v>96</v>
      </c>
      <c r="C22083" s="1">
        <v>44909</v>
      </c>
      <c r="D22083">
        <v>100.48099999999999</v>
      </c>
    </row>
    <row r="22084" spans="1:4" hidden="1" x14ac:dyDescent="0.35">
      <c r="A22084" s="3" t="str">
        <f t="shared" si="346"/>
        <v>XLK_44909</v>
      </c>
      <c r="B22084" t="s">
        <v>97</v>
      </c>
      <c r="C22084" s="1">
        <v>44909</v>
      </c>
      <c r="D22084">
        <v>133.82499999999999</v>
      </c>
    </row>
    <row r="22085" spans="1:4" hidden="1" x14ac:dyDescent="0.35">
      <c r="A22085" s="3" t="str">
        <f t="shared" si="346"/>
        <v>XLP_44909</v>
      </c>
      <c r="B22085" t="s">
        <v>98</v>
      </c>
      <c r="C22085" s="1">
        <v>44909</v>
      </c>
      <c r="D22085">
        <v>75.984999999999999</v>
      </c>
    </row>
    <row r="22086" spans="1:4" hidden="1" x14ac:dyDescent="0.35">
      <c r="A22086" s="3" t="str">
        <f t="shared" si="346"/>
        <v>XLU_44909</v>
      </c>
      <c r="B22086" t="s">
        <v>99</v>
      </c>
      <c r="C22086" s="1">
        <v>44909</v>
      </c>
      <c r="D22086">
        <v>71.991</v>
      </c>
    </row>
    <row r="22087" spans="1:4" hidden="1" x14ac:dyDescent="0.35">
      <c r="A22087" s="3" t="str">
        <f t="shared" si="346"/>
        <v>XLV_44909</v>
      </c>
      <c r="B22087" t="s">
        <v>100</v>
      </c>
      <c r="C22087" s="1">
        <v>44909</v>
      </c>
      <c r="D22087">
        <v>139.52500000000001</v>
      </c>
    </row>
    <row r="22088" spans="1:4" hidden="1" x14ac:dyDescent="0.35">
      <c r="A22088" s="3" t="str">
        <f t="shared" si="346"/>
        <v>XLY_44909</v>
      </c>
      <c r="B22088" t="s">
        <v>101</v>
      </c>
      <c r="C22088" s="1">
        <v>44909</v>
      </c>
      <c r="D22088">
        <v>138.36099999999999</v>
      </c>
    </row>
    <row r="22089" spans="1:4" hidden="1" x14ac:dyDescent="0.35">
      <c r="A22089" s="3" t="str">
        <f t="shared" si="346"/>
        <v>XOM_44909</v>
      </c>
      <c r="B22089" t="s">
        <v>102</v>
      </c>
      <c r="C22089" s="1">
        <v>44909</v>
      </c>
      <c r="D22089">
        <v>105.64700000000001</v>
      </c>
    </row>
    <row r="22090" spans="1:4" hidden="1" x14ac:dyDescent="0.35">
      <c r="A22090" s="3" t="str">
        <f t="shared" si="346"/>
        <v>ABBV_44910</v>
      </c>
      <c r="B22090" t="s">
        <v>3</v>
      </c>
      <c r="C22090" s="1">
        <v>44910</v>
      </c>
      <c r="D22090">
        <v>161.56399999999999</v>
      </c>
    </row>
    <row r="22091" spans="1:4" hidden="1" x14ac:dyDescent="0.35">
      <c r="A22091" s="3" t="str">
        <f t="shared" si="346"/>
        <v>ACN_44910</v>
      </c>
      <c r="B22091" t="s">
        <v>4</v>
      </c>
      <c r="C22091" s="1">
        <v>44910</v>
      </c>
      <c r="D22091">
        <v>279.97500000000002</v>
      </c>
    </row>
    <row r="22092" spans="1:4" hidden="1" x14ac:dyDescent="0.35">
      <c r="A22092" s="3" t="str">
        <f t="shared" si="346"/>
        <v>AEP_44910</v>
      </c>
      <c r="B22092" t="s">
        <v>5</v>
      </c>
      <c r="C22092" s="1">
        <v>44910</v>
      </c>
      <c r="D22092">
        <v>94.691999999999993</v>
      </c>
    </row>
    <row r="22093" spans="1:4" hidden="1" x14ac:dyDescent="0.35">
      <c r="A22093" s="3" t="str">
        <f t="shared" si="346"/>
        <v>AIZ_44910</v>
      </c>
      <c r="B22093" t="s">
        <v>6</v>
      </c>
      <c r="C22093" s="1">
        <v>44910</v>
      </c>
      <c r="D22093">
        <v>125.03</v>
      </c>
    </row>
    <row r="22094" spans="1:4" hidden="1" x14ac:dyDescent="0.35">
      <c r="A22094" s="3" t="str">
        <f t="shared" si="346"/>
        <v>ALLE_44910</v>
      </c>
      <c r="B22094" t="s">
        <v>7</v>
      </c>
      <c r="C22094" s="1">
        <v>44910</v>
      </c>
      <c r="D22094">
        <v>105.71</v>
      </c>
    </row>
    <row r="22095" spans="1:4" hidden="1" x14ac:dyDescent="0.35">
      <c r="A22095" s="3" t="str">
        <f t="shared" si="346"/>
        <v>AMAT_44910</v>
      </c>
      <c r="B22095" t="s">
        <v>8</v>
      </c>
      <c r="C22095" s="1">
        <v>44910</v>
      </c>
      <c r="D22095">
        <v>104.56</v>
      </c>
    </row>
    <row r="22096" spans="1:4" hidden="1" x14ac:dyDescent="0.35">
      <c r="A22096" s="3" t="str">
        <f t="shared" si="346"/>
        <v>AMP_44910</v>
      </c>
      <c r="B22096" t="s">
        <v>9</v>
      </c>
      <c r="C22096" s="1">
        <v>44910</v>
      </c>
      <c r="D22096">
        <v>313.39499999999998</v>
      </c>
    </row>
    <row r="22097" spans="1:4" hidden="1" x14ac:dyDescent="0.35">
      <c r="A22097" s="3" t="str">
        <f t="shared" si="346"/>
        <v>AMZN_44910</v>
      </c>
      <c r="B22097" t="s">
        <v>10</v>
      </c>
      <c r="C22097" s="1">
        <v>44910</v>
      </c>
      <c r="D22097">
        <v>88.45</v>
      </c>
    </row>
    <row r="22098" spans="1:4" hidden="1" x14ac:dyDescent="0.35">
      <c r="A22098" s="3" t="str">
        <f t="shared" si="346"/>
        <v>AVB_44910</v>
      </c>
      <c r="B22098" t="s">
        <v>11</v>
      </c>
      <c r="C22098" s="1">
        <v>44910</v>
      </c>
      <c r="D22098">
        <v>167.124</v>
      </c>
    </row>
    <row r="22099" spans="1:4" hidden="1" x14ac:dyDescent="0.35">
      <c r="A22099" s="3" t="str">
        <f t="shared" si="346"/>
        <v>AVY_44910</v>
      </c>
      <c r="B22099" t="s">
        <v>12</v>
      </c>
      <c r="C22099" s="1">
        <v>44910</v>
      </c>
      <c r="D22099">
        <v>181.32</v>
      </c>
    </row>
    <row r="22100" spans="1:4" hidden="1" x14ac:dyDescent="0.35">
      <c r="A22100" s="3" t="str">
        <f t="shared" si="346"/>
        <v>AXP_44910</v>
      </c>
      <c r="B22100" t="s">
        <v>13</v>
      </c>
      <c r="C22100" s="1">
        <v>44910</v>
      </c>
      <c r="D22100">
        <v>149.70099999999999</v>
      </c>
    </row>
    <row r="22101" spans="1:4" hidden="1" x14ac:dyDescent="0.35">
      <c r="A22101" s="3" t="str">
        <f t="shared" si="346"/>
        <v>BDX_44910</v>
      </c>
      <c r="B22101" t="s">
        <v>14</v>
      </c>
      <c r="C22101" s="1">
        <v>44910</v>
      </c>
      <c r="D22101">
        <v>250.51</v>
      </c>
    </row>
    <row r="22102" spans="1:4" hidden="1" x14ac:dyDescent="0.35">
      <c r="A22102" s="3" t="str">
        <f t="shared" si="346"/>
        <v>BF-B_44910</v>
      </c>
      <c r="B22102" t="s">
        <v>15</v>
      </c>
      <c r="C22102" s="1">
        <v>44910</v>
      </c>
      <c r="D22102">
        <v>66.86</v>
      </c>
    </row>
    <row r="22103" spans="1:4" hidden="1" x14ac:dyDescent="0.35">
      <c r="A22103" s="3" t="str">
        <f t="shared" si="346"/>
        <v>BMY_44910</v>
      </c>
      <c r="B22103" t="s">
        <v>16</v>
      </c>
      <c r="C22103" s="1">
        <v>44910</v>
      </c>
      <c r="D22103">
        <v>74.411000000000001</v>
      </c>
    </row>
    <row r="22104" spans="1:4" hidden="1" x14ac:dyDescent="0.35">
      <c r="A22104" s="3" t="str">
        <f t="shared" si="346"/>
        <v>BR_44910</v>
      </c>
      <c r="B22104" t="s">
        <v>17</v>
      </c>
      <c r="C22104" s="1">
        <v>44910</v>
      </c>
      <c r="D22104">
        <v>134.96</v>
      </c>
    </row>
    <row r="22105" spans="1:4" hidden="1" x14ac:dyDescent="0.35">
      <c r="A22105" s="3" t="str">
        <f t="shared" si="346"/>
        <v>CARR_44910</v>
      </c>
      <c r="B22105" t="s">
        <v>18</v>
      </c>
      <c r="C22105" s="1">
        <v>44910</v>
      </c>
      <c r="D22105">
        <v>42.27</v>
      </c>
    </row>
    <row r="22106" spans="1:4" hidden="1" x14ac:dyDescent="0.35">
      <c r="A22106" s="3" t="str">
        <f t="shared" si="346"/>
        <v>CDW_44910</v>
      </c>
      <c r="B22106" t="s">
        <v>19</v>
      </c>
      <c r="C22106" s="1">
        <v>44910</v>
      </c>
      <c r="D22106">
        <v>184.2</v>
      </c>
    </row>
    <row r="22107" spans="1:4" hidden="1" x14ac:dyDescent="0.35">
      <c r="A22107" s="3" t="str">
        <f t="shared" si="346"/>
        <v>CE_44910</v>
      </c>
      <c r="B22107" t="s">
        <v>20</v>
      </c>
      <c r="C22107" s="1">
        <v>44910</v>
      </c>
      <c r="D22107">
        <v>101.809</v>
      </c>
    </row>
    <row r="22108" spans="1:4" hidden="1" x14ac:dyDescent="0.35">
      <c r="A22108" s="3" t="str">
        <f t="shared" si="346"/>
        <v>CHTR_44910</v>
      </c>
      <c r="B22108" t="s">
        <v>21</v>
      </c>
      <c r="C22108" s="1">
        <v>44910</v>
      </c>
      <c r="D22108">
        <v>313.43</v>
      </c>
    </row>
    <row r="22109" spans="1:4" hidden="1" x14ac:dyDescent="0.35">
      <c r="A22109" s="3" t="str">
        <f t="shared" si="346"/>
        <v>CNC_44910</v>
      </c>
      <c r="B22109" t="s">
        <v>22</v>
      </c>
      <c r="C22109" s="1">
        <v>44910</v>
      </c>
      <c r="D22109">
        <v>80.31</v>
      </c>
    </row>
    <row r="22110" spans="1:4" hidden="1" x14ac:dyDescent="0.35">
      <c r="A22110" s="3" t="str">
        <f t="shared" si="346"/>
        <v>CNP_44910</v>
      </c>
      <c r="B22110" t="s">
        <v>23</v>
      </c>
      <c r="C22110" s="1">
        <v>44910</v>
      </c>
      <c r="D22110">
        <v>30.431000000000001</v>
      </c>
    </row>
    <row r="22111" spans="1:4" hidden="1" x14ac:dyDescent="0.35">
      <c r="A22111" s="3" t="str">
        <f t="shared" si="346"/>
        <v>COP_44910</v>
      </c>
      <c r="B22111" t="s">
        <v>24</v>
      </c>
      <c r="C22111" s="1">
        <v>44910</v>
      </c>
      <c r="D22111">
        <v>111.35599999999999</v>
      </c>
    </row>
    <row r="22112" spans="1:4" hidden="1" x14ac:dyDescent="0.35">
      <c r="A22112" s="3" t="str">
        <f t="shared" si="346"/>
        <v>CTAS_44910</v>
      </c>
      <c r="B22112" t="s">
        <v>25</v>
      </c>
      <c r="C22112" s="1">
        <v>44910</v>
      </c>
      <c r="D22112">
        <v>443.36900000000003</v>
      </c>
    </row>
    <row r="22113" spans="1:4" hidden="1" x14ac:dyDescent="0.35">
      <c r="A22113" s="3" t="str">
        <f t="shared" si="346"/>
        <v>CZR_44910</v>
      </c>
      <c r="B22113" t="s">
        <v>26</v>
      </c>
      <c r="C22113" s="1">
        <v>44910</v>
      </c>
      <c r="D22113">
        <v>48.28</v>
      </c>
    </row>
    <row r="22114" spans="1:4" hidden="1" x14ac:dyDescent="0.35">
      <c r="A22114" s="3" t="str">
        <f t="shared" si="346"/>
        <v>DG_44910</v>
      </c>
      <c r="B22114" t="s">
        <v>27</v>
      </c>
      <c r="C22114" s="1">
        <v>44910</v>
      </c>
      <c r="D22114">
        <v>246.33199999999999</v>
      </c>
    </row>
    <row r="22115" spans="1:4" hidden="1" x14ac:dyDescent="0.35">
      <c r="A22115" s="3" t="str">
        <f t="shared" si="346"/>
        <v>DPZ_44910</v>
      </c>
      <c r="B22115" t="s">
        <v>28</v>
      </c>
      <c r="C22115" s="1">
        <v>44910</v>
      </c>
      <c r="D22115">
        <v>356.99</v>
      </c>
    </row>
    <row r="22116" spans="1:4" hidden="1" x14ac:dyDescent="0.35">
      <c r="A22116" s="3" t="str">
        <f t="shared" si="346"/>
        <v>DXC_44910</v>
      </c>
      <c r="B22116" t="s">
        <v>30</v>
      </c>
      <c r="C22116" s="1">
        <v>44910</v>
      </c>
      <c r="D22116">
        <v>27</v>
      </c>
    </row>
    <row r="22117" spans="1:4" hidden="1" x14ac:dyDescent="0.35">
      <c r="A22117" s="3" t="str">
        <f t="shared" si="346"/>
        <v>EWA_44910</v>
      </c>
      <c r="B22117" t="s">
        <v>31</v>
      </c>
      <c r="C22117" s="1">
        <v>44910</v>
      </c>
      <c r="D22117">
        <v>22.3</v>
      </c>
    </row>
    <row r="22118" spans="1:4" hidden="1" x14ac:dyDescent="0.35">
      <c r="A22118" s="3" t="str">
        <f t="shared" si="346"/>
        <v>EWC_44910</v>
      </c>
      <c r="B22118" t="s">
        <v>32</v>
      </c>
      <c r="C22118" s="1">
        <v>44910</v>
      </c>
      <c r="D22118">
        <v>32.78</v>
      </c>
    </row>
    <row r="22119" spans="1:4" hidden="1" x14ac:dyDescent="0.35">
      <c r="A22119" s="3" t="str">
        <f t="shared" si="346"/>
        <v>EWG_44910</v>
      </c>
      <c r="B22119" t="s">
        <v>33</v>
      </c>
      <c r="C22119" s="1">
        <v>44910</v>
      </c>
      <c r="D22119">
        <v>24.86</v>
      </c>
    </row>
    <row r="22120" spans="1:4" hidden="1" x14ac:dyDescent="0.35">
      <c r="A22120" s="3" t="str">
        <f t="shared" si="346"/>
        <v>EWH_44910</v>
      </c>
      <c r="B22120" t="s">
        <v>34</v>
      </c>
      <c r="C22120" s="1">
        <v>44910</v>
      </c>
      <c r="D22120">
        <v>20.98</v>
      </c>
    </row>
    <row r="22121" spans="1:4" hidden="1" x14ac:dyDescent="0.35">
      <c r="A22121" s="3" t="str">
        <f t="shared" si="346"/>
        <v>EWJ_44910</v>
      </c>
      <c r="B22121" t="s">
        <v>35</v>
      </c>
      <c r="C22121" s="1">
        <v>44910</v>
      </c>
      <c r="D22121">
        <v>54.51</v>
      </c>
    </row>
    <row r="22122" spans="1:4" hidden="1" x14ac:dyDescent="0.35">
      <c r="A22122" s="3" t="str">
        <f t="shared" si="346"/>
        <v>EWL_44910</v>
      </c>
      <c r="B22122" t="s">
        <v>36</v>
      </c>
      <c r="C22122" s="1">
        <v>44910</v>
      </c>
      <c r="D22122">
        <v>42.29</v>
      </c>
    </row>
    <row r="22123" spans="1:4" hidden="1" x14ac:dyDescent="0.35">
      <c r="A22123" s="3" t="str">
        <f t="shared" si="346"/>
        <v>EWQ_44910</v>
      </c>
      <c r="B22123" t="s">
        <v>37</v>
      </c>
      <c r="C22123" s="1">
        <v>44910</v>
      </c>
      <c r="D22123">
        <v>33.200000000000003</v>
      </c>
    </row>
    <row r="22124" spans="1:4" hidden="1" x14ac:dyDescent="0.35">
      <c r="A22124" s="3" t="str">
        <f t="shared" si="346"/>
        <v>EWT_44910</v>
      </c>
      <c r="B22124" t="s">
        <v>38</v>
      </c>
      <c r="C22124" s="1">
        <v>44910</v>
      </c>
      <c r="D22124">
        <v>41.07</v>
      </c>
    </row>
    <row r="22125" spans="1:4" hidden="1" x14ac:dyDescent="0.35">
      <c r="A22125" s="3" t="str">
        <f t="shared" si="346"/>
        <v>EWU_44910</v>
      </c>
      <c r="B22125" t="s">
        <v>39</v>
      </c>
      <c r="C22125" s="1">
        <v>44910</v>
      </c>
      <c r="D22125">
        <v>30.91</v>
      </c>
    </row>
    <row r="22126" spans="1:4" hidden="1" x14ac:dyDescent="0.35">
      <c r="A22126" s="3" t="str">
        <f t="shared" si="346"/>
        <v>EWY_44910</v>
      </c>
      <c r="B22126" t="s">
        <v>40</v>
      </c>
      <c r="C22126" s="1">
        <v>44910</v>
      </c>
      <c r="D22126">
        <v>55.5</v>
      </c>
    </row>
    <row r="22127" spans="1:4" hidden="1" x14ac:dyDescent="0.35">
      <c r="A22127" s="3" t="str">
        <f t="shared" si="346"/>
        <v>EWZ_44910</v>
      </c>
      <c r="B22127" t="s">
        <v>41</v>
      </c>
      <c r="C22127" s="1">
        <v>44910</v>
      </c>
      <c r="D22127">
        <v>26.36</v>
      </c>
    </row>
    <row r="22128" spans="1:4" hidden="1" x14ac:dyDescent="0.35">
      <c r="A22128" s="3" t="str">
        <f t="shared" si="346"/>
        <v>FTV_44910</v>
      </c>
      <c r="B22128" t="s">
        <v>43</v>
      </c>
      <c r="C22128" s="1">
        <v>44910</v>
      </c>
      <c r="D22128">
        <v>64.37</v>
      </c>
    </row>
    <row r="22129" spans="1:4" hidden="1" x14ac:dyDescent="0.35">
      <c r="A22129" s="3" t="str">
        <f t="shared" si="346"/>
        <v>GOOG_44910</v>
      </c>
      <c r="B22129" t="s">
        <v>44</v>
      </c>
      <c r="C22129" s="1">
        <v>44910</v>
      </c>
      <c r="D22129">
        <v>91.2</v>
      </c>
    </row>
    <row r="22130" spans="1:4" hidden="1" x14ac:dyDescent="0.35">
      <c r="A22130" s="3" t="str">
        <f t="shared" si="346"/>
        <v>GPC_44910</v>
      </c>
      <c r="B22130" t="s">
        <v>45</v>
      </c>
      <c r="C22130" s="1">
        <v>44910</v>
      </c>
      <c r="D22130">
        <v>178.76</v>
      </c>
    </row>
    <row r="22131" spans="1:4" hidden="1" x14ac:dyDescent="0.35">
      <c r="A22131" s="3" t="str">
        <f t="shared" si="346"/>
        <v>GSG_44910</v>
      </c>
      <c r="B22131" t="s">
        <v>46</v>
      </c>
      <c r="C22131" s="1">
        <v>44910</v>
      </c>
      <c r="D22131">
        <v>20.74</v>
      </c>
    </row>
    <row r="22132" spans="1:4" hidden="1" x14ac:dyDescent="0.35">
      <c r="A22132" s="3" t="str">
        <f t="shared" si="346"/>
        <v>HIG_44910</v>
      </c>
      <c r="B22132" t="s">
        <v>47</v>
      </c>
      <c r="C22132" s="1">
        <v>44910</v>
      </c>
      <c r="D22132">
        <v>73.95</v>
      </c>
    </row>
    <row r="22133" spans="1:4" hidden="1" x14ac:dyDescent="0.35">
      <c r="A22133" s="3" t="str">
        <f t="shared" si="346"/>
        <v>HIGH.L_44910</v>
      </c>
      <c r="B22133" t="s">
        <v>48</v>
      </c>
      <c r="C22133" s="1">
        <v>44910</v>
      </c>
      <c r="D22133">
        <v>5.0250000000000004</v>
      </c>
    </row>
    <row r="22134" spans="1:4" hidden="1" x14ac:dyDescent="0.35">
      <c r="A22134" s="3" t="str">
        <f t="shared" si="346"/>
        <v>HST_44910</v>
      </c>
      <c r="B22134" t="s">
        <v>49</v>
      </c>
      <c r="C22134" s="1">
        <v>44910</v>
      </c>
      <c r="D22134">
        <v>16.989999999999998</v>
      </c>
    </row>
    <row r="22135" spans="1:4" hidden="1" x14ac:dyDescent="0.35">
      <c r="A22135" s="3" t="str">
        <f t="shared" si="346"/>
        <v>HYG_44910</v>
      </c>
      <c r="B22135" t="s">
        <v>50</v>
      </c>
      <c r="C22135" s="1">
        <v>44910</v>
      </c>
      <c r="D22135">
        <v>74.638000000000005</v>
      </c>
    </row>
    <row r="22136" spans="1:4" hidden="1" x14ac:dyDescent="0.35">
      <c r="A22136" s="3" t="str">
        <f t="shared" si="346"/>
        <v>IAU_44910</v>
      </c>
      <c r="B22136" t="s">
        <v>51</v>
      </c>
      <c r="C22136" s="1">
        <v>44910</v>
      </c>
      <c r="D22136">
        <v>33.72</v>
      </c>
    </row>
    <row r="22137" spans="1:4" hidden="1" x14ac:dyDescent="0.35">
      <c r="A22137" s="3" t="str">
        <f t="shared" si="346"/>
        <v>ICLN_44910</v>
      </c>
      <c r="B22137" t="s">
        <v>52</v>
      </c>
      <c r="C22137" s="1">
        <v>44910</v>
      </c>
      <c r="D22137">
        <v>20.78</v>
      </c>
    </row>
    <row r="22138" spans="1:4" hidden="1" x14ac:dyDescent="0.35">
      <c r="A22138" s="3" t="str">
        <f t="shared" si="346"/>
        <v>IEAA.L_44910</v>
      </c>
      <c r="B22138" t="s">
        <v>53</v>
      </c>
      <c r="C22138" s="1">
        <v>44910</v>
      </c>
      <c r="D22138">
        <v>4.68</v>
      </c>
    </row>
    <row r="22139" spans="1:4" hidden="1" x14ac:dyDescent="0.35">
      <c r="A22139" s="3" t="str">
        <f t="shared" si="346"/>
        <v>IEF_44910</v>
      </c>
      <c r="B22139" t="s">
        <v>54</v>
      </c>
      <c r="C22139" s="1">
        <v>44910</v>
      </c>
      <c r="D22139">
        <v>98.649000000000001</v>
      </c>
    </row>
    <row r="22140" spans="1:4" hidden="1" x14ac:dyDescent="0.35">
      <c r="A22140" s="3" t="str">
        <f t="shared" si="346"/>
        <v>IEFM.L_44910</v>
      </c>
      <c r="B22140" t="s">
        <v>55</v>
      </c>
      <c r="C22140" s="1">
        <v>44910</v>
      </c>
      <c r="D22140">
        <v>739.2</v>
      </c>
    </row>
    <row r="22141" spans="1:4" hidden="1" x14ac:dyDescent="0.35">
      <c r="A22141" s="3" t="str">
        <f t="shared" si="346"/>
        <v>IEMG_44910</v>
      </c>
      <c r="B22141" t="s">
        <v>56</v>
      </c>
      <c r="C22141" s="1">
        <v>44910</v>
      </c>
      <c r="D22141">
        <v>46.53</v>
      </c>
    </row>
    <row r="22142" spans="1:4" hidden="1" x14ac:dyDescent="0.35">
      <c r="A22142" s="3" t="str">
        <f t="shared" si="346"/>
        <v>IEUS_44910</v>
      </c>
      <c r="B22142" t="s">
        <v>57</v>
      </c>
      <c r="C22142" s="1">
        <v>44910</v>
      </c>
      <c r="D22142">
        <v>49.98</v>
      </c>
    </row>
    <row r="22143" spans="1:4" hidden="1" x14ac:dyDescent="0.35">
      <c r="A22143" s="3" t="str">
        <f t="shared" si="346"/>
        <v>IEVL.L_44910</v>
      </c>
      <c r="B22143" t="s">
        <v>58</v>
      </c>
      <c r="C22143" s="1">
        <v>44910</v>
      </c>
      <c r="D22143">
        <v>6.9820000000000002</v>
      </c>
    </row>
    <row r="22144" spans="1:4" hidden="1" x14ac:dyDescent="0.35">
      <c r="A22144" s="3" t="str">
        <f t="shared" si="346"/>
        <v>IGF_44910</v>
      </c>
      <c r="B22144" t="s">
        <v>59</v>
      </c>
      <c r="C22144" s="1">
        <v>44910</v>
      </c>
      <c r="D22144">
        <v>46.59</v>
      </c>
    </row>
    <row r="22145" spans="1:4" hidden="1" x14ac:dyDescent="0.35">
      <c r="A22145" s="3" t="str">
        <f t="shared" si="346"/>
        <v>INDA_44910</v>
      </c>
      <c r="B22145" t="s">
        <v>60</v>
      </c>
      <c r="C22145" s="1">
        <v>44910</v>
      </c>
      <c r="D22145">
        <v>42.28</v>
      </c>
    </row>
    <row r="22146" spans="1:4" hidden="1" x14ac:dyDescent="0.35">
      <c r="A22146" s="3" t="str">
        <f t="shared" ref="A22146:A22209" si="347">CONCATENATE(B22146,"_",C22146)</f>
        <v>IUMO.L_44910</v>
      </c>
      <c r="B22146" t="s">
        <v>61</v>
      </c>
      <c r="C22146" s="1">
        <v>44910</v>
      </c>
      <c r="D22146">
        <v>10.162000000000001</v>
      </c>
    </row>
    <row r="22147" spans="1:4" hidden="1" x14ac:dyDescent="0.35">
      <c r="A22147" s="3" t="str">
        <f t="shared" si="347"/>
        <v>IUVL.L_44910</v>
      </c>
      <c r="B22147" t="s">
        <v>62</v>
      </c>
      <c r="C22147" s="1">
        <v>44910</v>
      </c>
      <c r="D22147">
        <v>8.23</v>
      </c>
    </row>
    <row r="22148" spans="1:4" hidden="1" x14ac:dyDescent="0.35">
      <c r="A22148" s="3" t="str">
        <f t="shared" si="347"/>
        <v>IVV_44910</v>
      </c>
      <c r="B22148" t="s">
        <v>63</v>
      </c>
      <c r="C22148" s="1">
        <v>44910</v>
      </c>
      <c r="D22148">
        <v>389.7</v>
      </c>
    </row>
    <row r="22149" spans="1:4" hidden="1" x14ac:dyDescent="0.35">
      <c r="A22149" s="3" t="str">
        <f t="shared" si="347"/>
        <v>IWM_44910</v>
      </c>
      <c r="B22149" t="s">
        <v>64</v>
      </c>
      <c r="C22149" s="1">
        <v>44910</v>
      </c>
      <c r="D22149">
        <v>175.68</v>
      </c>
    </row>
    <row r="22150" spans="1:4" hidden="1" x14ac:dyDescent="0.35">
      <c r="A22150" s="3" t="str">
        <f t="shared" si="347"/>
        <v>IXN_44910</v>
      </c>
      <c r="B22150" t="s">
        <v>65</v>
      </c>
      <c r="C22150" s="1">
        <v>44910</v>
      </c>
      <c r="D22150">
        <v>46.42</v>
      </c>
    </row>
    <row r="22151" spans="1:4" hidden="1" x14ac:dyDescent="0.35">
      <c r="A22151" s="3" t="str">
        <f t="shared" si="347"/>
        <v>JPEA.L_44910</v>
      </c>
      <c r="B22151" t="s">
        <v>66</v>
      </c>
      <c r="C22151" s="1">
        <v>44910</v>
      </c>
      <c r="D22151">
        <v>4.9539999999999997</v>
      </c>
    </row>
    <row r="22152" spans="1:4" hidden="1" x14ac:dyDescent="0.35">
      <c r="A22152" s="3" t="str">
        <f t="shared" si="347"/>
        <v>JPM_44910</v>
      </c>
      <c r="B22152" t="s">
        <v>67</v>
      </c>
      <c r="C22152" s="1">
        <v>44910</v>
      </c>
      <c r="D22152">
        <v>129.14599999999999</v>
      </c>
    </row>
    <row r="22153" spans="1:4" hidden="1" x14ac:dyDescent="0.35">
      <c r="A22153" s="3" t="str">
        <f t="shared" si="347"/>
        <v>KR_44910</v>
      </c>
      <c r="B22153" t="s">
        <v>68</v>
      </c>
      <c r="C22153" s="1">
        <v>44910</v>
      </c>
      <c r="D22153">
        <v>43.238</v>
      </c>
    </row>
    <row r="22154" spans="1:4" hidden="1" x14ac:dyDescent="0.35">
      <c r="A22154" s="3" t="str">
        <f t="shared" si="347"/>
        <v>LQD_44910</v>
      </c>
      <c r="B22154" t="s">
        <v>69</v>
      </c>
      <c r="C22154" s="1">
        <v>44910</v>
      </c>
      <c r="D22154">
        <v>109.19199999999999</v>
      </c>
    </row>
    <row r="22155" spans="1:4" hidden="1" x14ac:dyDescent="0.35">
      <c r="A22155" s="3" t="str">
        <f t="shared" si="347"/>
        <v>MCHI_44910</v>
      </c>
      <c r="B22155" t="s">
        <v>70</v>
      </c>
      <c r="C22155" s="1">
        <v>44910</v>
      </c>
      <c r="D22155">
        <v>47.29</v>
      </c>
    </row>
    <row r="22156" spans="1:4" hidden="1" x14ac:dyDescent="0.35">
      <c r="A22156" s="3" t="str">
        <f t="shared" si="347"/>
        <v>META_44910</v>
      </c>
      <c r="B22156" t="s">
        <v>144</v>
      </c>
      <c r="C22156" s="1">
        <v>44910</v>
      </c>
      <c r="D22156">
        <v>116.15</v>
      </c>
    </row>
    <row r="22157" spans="1:4" hidden="1" x14ac:dyDescent="0.35">
      <c r="A22157" s="3" t="str">
        <f t="shared" si="347"/>
        <v>MVEU.L_44910</v>
      </c>
      <c r="B22157" t="s">
        <v>71</v>
      </c>
      <c r="C22157" s="1">
        <v>44910</v>
      </c>
      <c r="D22157">
        <v>49.825000000000003</v>
      </c>
    </row>
    <row r="22158" spans="1:4" hidden="1" x14ac:dyDescent="0.35">
      <c r="A22158" s="3" t="str">
        <f t="shared" si="347"/>
        <v>OGN_44910</v>
      </c>
      <c r="B22158" t="s">
        <v>72</v>
      </c>
      <c r="C22158" s="1">
        <v>44910</v>
      </c>
      <c r="D22158">
        <v>28.28</v>
      </c>
    </row>
    <row r="22159" spans="1:4" hidden="1" x14ac:dyDescent="0.35">
      <c r="A22159" s="3" t="str">
        <f t="shared" si="347"/>
        <v>PG_44910</v>
      </c>
      <c r="B22159" t="s">
        <v>73</v>
      </c>
      <c r="C22159" s="1">
        <v>44910</v>
      </c>
      <c r="D22159">
        <v>150.167</v>
      </c>
    </row>
    <row r="22160" spans="1:4" hidden="1" x14ac:dyDescent="0.35">
      <c r="A22160" s="3" t="str">
        <f t="shared" si="347"/>
        <v>PPL_44910</v>
      </c>
      <c r="B22160" t="s">
        <v>74</v>
      </c>
      <c r="C22160" s="1">
        <v>44910</v>
      </c>
      <c r="D22160">
        <v>29.36</v>
      </c>
    </row>
    <row r="22161" spans="1:4" hidden="1" x14ac:dyDescent="0.35">
      <c r="A22161" s="3" t="str">
        <f t="shared" si="347"/>
        <v>PRU_44910</v>
      </c>
      <c r="B22161" t="s">
        <v>75</v>
      </c>
      <c r="C22161" s="1">
        <v>44910</v>
      </c>
      <c r="D22161">
        <v>99.75</v>
      </c>
    </row>
    <row r="22162" spans="1:4" hidden="1" x14ac:dyDescent="0.35">
      <c r="A22162" s="3" t="str">
        <f t="shared" si="347"/>
        <v>PYPL_44910</v>
      </c>
      <c r="B22162" t="s">
        <v>76</v>
      </c>
      <c r="C22162" s="1">
        <v>44910</v>
      </c>
      <c r="D22162">
        <v>69.77</v>
      </c>
    </row>
    <row r="22163" spans="1:4" hidden="1" x14ac:dyDescent="0.35">
      <c r="A22163" s="3" t="str">
        <f t="shared" si="347"/>
        <v>RE_44910</v>
      </c>
      <c r="B22163" t="s">
        <v>77</v>
      </c>
      <c r="C22163" s="1">
        <v>44910</v>
      </c>
      <c r="D22163">
        <v>322.49</v>
      </c>
    </row>
    <row r="22164" spans="1:4" hidden="1" x14ac:dyDescent="0.35">
      <c r="A22164" s="3" t="str">
        <f t="shared" si="347"/>
        <v>REET_44910</v>
      </c>
      <c r="B22164" t="s">
        <v>78</v>
      </c>
      <c r="C22164" s="1">
        <v>44910</v>
      </c>
      <c r="D22164">
        <v>23.26</v>
      </c>
    </row>
    <row r="22165" spans="1:4" hidden="1" x14ac:dyDescent="0.35">
      <c r="A22165" s="3" t="str">
        <f t="shared" si="347"/>
        <v>ROL_44910</v>
      </c>
      <c r="B22165" t="s">
        <v>79</v>
      </c>
      <c r="C22165" s="1">
        <v>44910</v>
      </c>
      <c r="D22165">
        <v>37.054000000000002</v>
      </c>
    </row>
    <row r="22166" spans="1:4" hidden="1" x14ac:dyDescent="0.35">
      <c r="A22166" s="3" t="str">
        <f t="shared" si="347"/>
        <v>ROST_44910</v>
      </c>
      <c r="B22166" t="s">
        <v>80</v>
      </c>
      <c r="C22166" s="1">
        <v>44910</v>
      </c>
      <c r="D22166">
        <v>113.69</v>
      </c>
    </row>
    <row r="22167" spans="1:4" hidden="1" x14ac:dyDescent="0.35">
      <c r="A22167" s="3" t="str">
        <f t="shared" si="347"/>
        <v>SEGA.L_44910</v>
      </c>
      <c r="B22167" t="s">
        <v>81</v>
      </c>
      <c r="C22167" s="1">
        <v>44910</v>
      </c>
      <c r="D22167">
        <v>95.42</v>
      </c>
    </row>
    <row r="22168" spans="1:4" hidden="1" x14ac:dyDescent="0.35">
      <c r="A22168" s="3" t="str">
        <f t="shared" si="347"/>
        <v>SHY_44910</v>
      </c>
      <c r="B22168" t="s">
        <v>82</v>
      </c>
      <c r="C22168" s="1">
        <v>44910</v>
      </c>
      <c r="D22168">
        <v>81.197999999999993</v>
      </c>
    </row>
    <row r="22169" spans="1:4" hidden="1" x14ac:dyDescent="0.35">
      <c r="A22169" s="3" t="str">
        <f t="shared" si="347"/>
        <v>SLV_44910</v>
      </c>
      <c r="B22169" t="s">
        <v>83</v>
      </c>
      <c r="C22169" s="1">
        <v>44910</v>
      </c>
      <c r="D22169">
        <v>21.24</v>
      </c>
    </row>
    <row r="22170" spans="1:4" hidden="1" x14ac:dyDescent="0.35">
      <c r="A22170" s="3" t="str">
        <f t="shared" si="347"/>
        <v>SPMV.L_44910</v>
      </c>
      <c r="B22170" t="s">
        <v>84</v>
      </c>
      <c r="C22170" s="1">
        <v>44910</v>
      </c>
      <c r="D22170">
        <v>75.739999999999995</v>
      </c>
    </row>
    <row r="22171" spans="1:4" hidden="1" x14ac:dyDescent="0.35">
      <c r="A22171" s="3" t="str">
        <f t="shared" si="347"/>
        <v>TLT_44910</v>
      </c>
      <c r="B22171" t="s">
        <v>85</v>
      </c>
      <c r="C22171" s="1">
        <v>44910</v>
      </c>
      <c r="D22171">
        <v>108.042</v>
      </c>
    </row>
    <row r="22172" spans="1:4" hidden="1" x14ac:dyDescent="0.35">
      <c r="A22172" s="3" t="str">
        <f t="shared" si="347"/>
        <v>UNH_44910</v>
      </c>
      <c r="B22172" t="s">
        <v>86</v>
      </c>
      <c r="C22172" s="1">
        <v>44910</v>
      </c>
      <c r="D22172">
        <v>527.67999999999995</v>
      </c>
    </row>
    <row r="22173" spans="1:4" hidden="1" x14ac:dyDescent="0.35">
      <c r="A22173" s="3" t="str">
        <f t="shared" si="347"/>
        <v>URI_44910</v>
      </c>
      <c r="B22173" t="s">
        <v>87</v>
      </c>
      <c r="C22173" s="1">
        <v>44910</v>
      </c>
      <c r="D22173">
        <v>356.26499999999999</v>
      </c>
    </row>
    <row r="22174" spans="1:4" hidden="1" x14ac:dyDescent="0.35">
      <c r="A22174" s="3" t="str">
        <f t="shared" si="347"/>
        <v>V_44910</v>
      </c>
      <c r="B22174" t="s">
        <v>88</v>
      </c>
      <c r="C22174" s="1">
        <v>44910</v>
      </c>
      <c r="D22174">
        <v>207.50399999999999</v>
      </c>
    </row>
    <row r="22175" spans="1:4" hidden="1" x14ac:dyDescent="0.35">
      <c r="A22175" s="3" t="str">
        <f t="shared" si="347"/>
        <v>VRSK_44910</v>
      </c>
      <c r="B22175" t="s">
        <v>89</v>
      </c>
      <c r="C22175" s="1">
        <v>44910</v>
      </c>
      <c r="D22175">
        <v>176.6</v>
      </c>
    </row>
    <row r="22176" spans="1:4" hidden="1" x14ac:dyDescent="0.35">
      <c r="A22176" s="3" t="str">
        <f t="shared" si="347"/>
        <v>VXX_44910</v>
      </c>
      <c r="B22176" t="s">
        <v>90</v>
      </c>
      <c r="C22176" s="1">
        <v>44910</v>
      </c>
      <c r="D22176">
        <v>14.96</v>
      </c>
    </row>
    <row r="22177" spans="1:4" hidden="1" x14ac:dyDescent="0.35">
      <c r="A22177" s="3" t="str">
        <f t="shared" si="347"/>
        <v>WRK_44910</v>
      </c>
      <c r="B22177" t="s">
        <v>91</v>
      </c>
      <c r="C22177" s="1">
        <v>44910</v>
      </c>
      <c r="D22177">
        <v>35.491</v>
      </c>
    </row>
    <row r="22178" spans="1:4" hidden="1" x14ac:dyDescent="0.35">
      <c r="A22178" s="3" t="str">
        <f t="shared" si="347"/>
        <v>XLB_44910</v>
      </c>
      <c r="B22178" t="s">
        <v>92</v>
      </c>
      <c r="C22178" s="1">
        <v>44910</v>
      </c>
      <c r="D22178">
        <v>78.909000000000006</v>
      </c>
    </row>
    <row r="22179" spans="1:4" hidden="1" x14ac:dyDescent="0.35">
      <c r="A22179" s="3" t="str">
        <f t="shared" si="347"/>
        <v>XLC_44910</v>
      </c>
      <c r="B22179" t="s">
        <v>93</v>
      </c>
      <c r="C22179" s="1">
        <v>44910</v>
      </c>
      <c r="D22179">
        <v>47.942</v>
      </c>
    </row>
    <row r="22180" spans="1:4" hidden="1" x14ac:dyDescent="0.35">
      <c r="A22180" s="3" t="str">
        <f t="shared" si="347"/>
        <v>XLE_44910</v>
      </c>
      <c r="B22180" t="s">
        <v>94</v>
      </c>
      <c r="C22180" s="1">
        <v>44910</v>
      </c>
      <c r="D22180">
        <v>84.54</v>
      </c>
    </row>
    <row r="22181" spans="1:4" hidden="1" x14ac:dyDescent="0.35">
      <c r="A22181" s="3" t="str">
        <f t="shared" si="347"/>
        <v>XLF_44910</v>
      </c>
      <c r="B22181" t="s">
        <v>95</v>
      </c>
      <c r="C22181" s="1">
        <v>44910</v>
      </c>
      <c r="D22181">
        <v>33.749000000000002</v>
      </c>
    </row>
    <row r="22182" spans="1:4" hidden="1" x14ac:dyDescent="0.35">
      <c r="A22182" s="3" t="str">
        <f t="shared" si="347"/>
        <v>XLI_44910</v>
      </c>
      <c r="B22182" t="s">
        <v>96</v>
      </c>
      <c r="C22182" s="1">
        <v>44910</v>
      </c>
      <c r="D22182">
        <v>98.052000000000007</v>
      </c>
    </row>
    <row r="22183" spans="1:4" hidden="1" x14ac:dyDescent="0.35">
      <c r="A22183" s="3" t="str">
        <f t="shared" si="347"/>
        <v>XLK_44910</v>
      </c>
      <c r="B22183" t="s">
        <v>97</v>
      </c>
      <c r="C22183" s="1">
        <v>44910</v>
      </c>
      <c r="D22183">
        <v>128.82</v>
      </c>
    </row>
    <row r="22184" spans="1:4" hidden="1" x14ac:dyDescent="0.35">
      <c r="A22184" s="3" t="str">
        <f t="shared" si="347"/>
        <v>XLP_44910</v>
      </c>
      <c r="B22184" t="s">
        <v>98</v>
      </c>
      <c r="C22184" s="1">
        <v>44910</v>
      </c>
      <c r="D22184">
        <v>74.694000000000003</v>
      </c>
    </row>
    <row r="22185" spans="1:4" hidden="1" x14ac:dyDescent="0.35">
      <c r="A22185" s="3" t="str">
        <f t="shared" si="347"/>
        <v>XLU_44910</v>
      </c>
      <c r="B22185" t="s">
        <v>99</v>
      </c>
      <c r="C22185" s="1">
        <v>44910</v>
      </c>
      <c r="D22185">
        <v>71.117999999999995</v>
      </c>
    </row>
    <row r="22186" spans="1:4" hidden="1" x14ac:dyDescent="0.35">
      <c r="A22186" s="3" t="str">
        <f t="shared" si="347"/>
        <v>XLV_44910</v>
      </c>
      <c r="B22186" t="s">
        <v>100</v>
      </c>
      <c r="C22186" s="1">
        <v>44910</v>
      </c>
      <c r="D22186">
        <v>136.96600000000001</v>
      </c>
    </row>
    <row r="22187" spans="1:4" hidden="1" x14ac:dyDescent="0.35">
      <c r="A22187" s="3" t="str">
        <f t="shared" si="347"/>
        <v>XLY_44910</v>
      </c>
      <c r="B22187" t="s">
        <v>101</v>
      </c>
      <c r="C22187" s="1">
        <v>44910</v>
      </c>
      <c r="D22187">
        <v>136.08699999999999</v>
      </c>
    </row>
    <row r="22188" spans="1:4" hidden="1" x14ac:dyDescent="0.35">
      <c r="A22188" s="3" t="str">
        <f t="shared" si="347"/>
        <v>XOM_44910</v>
      </c>
      <c r="B22188" t="s">
        <v>102</v>
      </c>
      <c r="C22188" s="1">
        <v>44910</v>
      </c>
      <c r="D22188">
        <v>104.63500000000001</v>
      </c>
    </row>
    <row r="22189" spans="1:4" hidden="1" x14ac:dyDescent="0.35">
      <c r="A22189" s="3" t="str">
        <f t="shared" si="347"/>
        <v>ABBV_44911</v>
      </c>
      <c r="B22189" t="s">
        <v>3</v>
      </c>
      <c r="C22189" s="1">
        <v>44911</v>
      </c>
      <c r="D22189">
        <v>158.96899999999999</v>
      </c>
    </row>
    <row r="22190" spans="1:4" hidden="1" x14ac:dyDescent="0.35">
      <c r="A22190" s="3" t="str">
        <f t="shared" si="347"/>
        <v>ACN_44911</v>
      </c>
      <c r="B22190" t="s">
        <v>4</v>
      </c>
      <c r="C22190" s="1">
        <v>44911</v>
      </c>
      <c r="D22190">
        <v>263.40300000000002</v>
      </c>
    </row>
    <row r="22191" spans="1:4" hidden="1" x14ac:dyDescent="0.35">
      <c r="A22191" s="3" t="str">
        <f t="shared" si="347"/>
        <v>AEP_44911</v>
      </c>
      <c r="B22191" t="s">
        <v>5</v>
      </c>
      <c r="C22191" s="1">
        <v>44911</v>
      </c>
      <c r="D22191">
        <v>93.701999999999998</v>
      </c>
    </row>
    <row r="22192" spans="1:4" hidden="1" x14ac:dyDescent="0.35">
      <c r="A22192" s="3" t="str">
        <f t="shared" si="347"/>
        <v>AIZ_44911</v>
      </c>
      <c r="B22192" t="s">
        <v>6</v>
      </c>
      <c r="C22192" s="1">
        <v>44911</v>
      </c>
      <c r="D22192">
        <v>123.62</v>
      </c>
    </row>
    <row r="22193" spans="1:4" hidden="1" x14ac:dyDescent="0.35">
      <c r="A22193" s="3" t="str">
        <f t="shared" si="347"/>
        <v>ALLE_44911</v>
      </c>
      <c r="B22193" t="s">
        <v>7</v>
      </c>
      <c r="C22193" s="1">
        <v>44911</v>
      </c>
      <c r="D22193">
        <v>103.86</v>
      </c>
    </row>
    <row r="22194" spans="1:4" hidden="1" x14ac:dyDescent="0.35">
      <c r="A22194" s="3" t="str">
        <f t="shared" si="347"/>
        <v>AMAT_44911</v>
      </c>
      <c r="B22194" t="s">
        <v>8</v>
      </c>
      <c r="C22194" s="1">
        <v>44911</v>
      </c>
      <c r="D22194">
        <v>104.73</v>
      </c>
    </row>
    <row r="22195" spans="1:4" hidden="1" x14ac:dyDescent="0.35">
      <c r="A22195" s="3" t="str">
        <f t="shared" si="347"/>
        <v>AMP_44911</v>
      </c>
      <c r="B22195" t="s">
        <v>9</v>
      </c>
      <c r="C22195" s="1">
        <v>44911</v>
      </c>
      <c r="D22195">
        <v>311.07400000000001</v>
      </c>
    </row>
    <row r="22196" spans="1:4" hidden="1" x14ac:dyDescent="0.35">
      <c r="A22196" s="3" t="str">
        <f t="shared" si="347"/>
        <v>AMZN_44911</v>
      </c>
      <c r="B22196" t="s">
        <v>10</v>
      </c>
      <c r="C22196" s="1">
        <v>44911</v>
      </c>
      <c r="D22196">
        <v>87.86</v>
      </c>
    </row>
    <row r="22197" spans="1:4" hidden="1" x14ac:dyDescent="0.35">
      <c r="A22197" s="3" t="str">
        <f t="shared" si="347"/>
        <v>AVB_44911</v>
      </c>
      <c r="B22197" t="s">
        <v>11</v>
      </c>
      <c r="C22197" s="1">
        <v>44911</v>
      </c>
      <c r="D22197">
        <v>163.37100000000001</v>
      </c>
    </row>
    <row r="22198" spans="1:4" hidden="1" x14ac:dyDescent="0.35">
      <c r="A22198" s="3" t="str">
        <f t="shared" si="347"/>
        <v>AVY_44911</v>
      </c>
      <c r="B22198" t="s">
        <v>12</v>
      </c>
      <c r="C22198" s="1">
        <v>44911</v>
      </c>
      <c r="D22198">
        <v>179.29</v>
      </c>
    </row>
    <row r="22199" spans="1:4" hidden="1" x14ac:dyDescent="0.35">
      <c r="A22199" s="3" t="str">
        <f t="shared" si="347"/>
        <v>AXP_44911</v>
      </c>
      <c r="B22199" t="s">
        <v>13</v>
      </c>
      <c r="C22199" s="1">
        <v>44911</v>
      </c>
      <c r="D22199">
        <v>145.79499999999999</v>
      </c>
    </row>
    <row r="22200" spans="1:4" hidden="1" x14ac:dyDescent="0.35">
      <c r="A22200" s="3" t="str">
        <f t="shared" si="347"/>
        <v>BDX_44911</v>
      </c>
      <c r="B22200" t="s">
        <v>14</v>
      </c>
      <c r="C22200" s="1">
        <v>44911</v>
      </c>
      <c r="D22200">
        <v>249.51</v>
      </c>
    </row>
    <row r="22201" spans="1:4" hidden="1" x14ac:dyDescent="0.35">
      <c r="A22201" s="3" t="str">
        <f t="shared" si="347"/>
        <v>BF-B_44911</v>
      </c>
      <c r="B22201" t="s">
        <v>15</v>
      </c>
      <c r="C22201" s="1">
        <v>44911</v>
      </c>
      <c r="D22201">
        <v>65.86</v>
      </c>
    </row>
    <row r="22202" spans="1:4" hidden="1" x14ac:dyDescent="0.35">
      <c r="A22202" s="3" t="str">
        <f t="shared" si="347"/>
        <v>BMY_44911</v>
      </c>
      <c r="B22202" t="s">
        <v>16</v>
      </c>
      <c r="C22202" s="1">
        <v>44911</v>
      </c>
      <c r="D22202">
        <v>72.912999999999997</v>
      </c>
    </row>
    <row r="22203" spans="1:4" hidden="1" x14ac:dyDescent="0.35">
      <c r="A22203" s="3" t="str">
        <f t="shared" si="347"/>
        <v>BR_44911</v>
      </c>
      <c r="B22203" t="s">
        <v>17</v>
      </c>
      <c r="C22203" s="1">
        <v>44911</v>
      </c>
      <c r="D22203">
        <v>133.35</v>
      </c>
    </row>
    <row r="22204" spans="1:4" hidden="1" x14ac:dyDescent="0.35">
      <c r="A22204" s="3" t="str">
        <f t="shared" si="347"/>
        <v>CARR_44911</v>
      </c>
      <c r="B22204" t="s">
        <v>18</v>
      </c>
      <c r="C22204" s="1">
        <v>44911</v>
      </c>
      <c r="D22204">
        <v>41.563000000000002</v>
      </c>
    </row>
    <row r="22205" spans="1:4" hidden="1" x14ac:dyDescent="0.35">
      <c r="A22205" s="3" t="str">
        <f t="shared" si="347"/>
        <v>CDW_44911</v>
      </c>
      <c r="B22205" t="s">
        <v>19</v>
      </c>
      <c r="C22205" s="1">
        <v>44911</v>
      </c>
      <c r="D22205">
        <v>181.28</v>
      </c>
    </row>
    <row r="22206" spans="1:4" hidden="1" x14ac:dyDescent="0.35">
      <c r="A22206" s="3" t="str">
        <f t="shared" si="347"/>
        <v>CE_44911</v>
      </c>
      <c r="B22206" t="s">
        <v>20</v>
      </c>
      <c r="C22206" s="1">
        <v>44911</v>
      </c>
      <c r="D22206">
        <v>100.944</v>
      </c>
    </row>
    <row r="22207" spans="1:4" hidden="1" x14ac:dyDescent="0.35">
      <c r="A22207" s="3" t="str">
        <f t="shared" si="347"/>
        <v>CHTR_44911</v>
      </c>
      <c r="B22207" t="s">
        <v>21</v>
      </c>
      <c r="C22207" s="1">
        <v>44911</v>
      </c>
      <c r="D22207">
        <v>304.95999999999998</v>
      </c>
    </row>
    <row r="22208" spans="1:4" hidden="1" x14ac:dyDescent="0.35">
      <c r="A22208" s="3" t="str">
        <f t="shared" si="347"/>
        <v>CNC_44911</v>
      </c>
      <c r="B22208" t="s">
        <v>22</v>
      </c>
      <c r="C22208" s="1">
        <v>44911</v>
      </c>
      <c r="D22208">
        <v>81.400000000000006</v>
      </c>
    </row>
    <row r="22209" spans="1:4" hidden="1" x14ac:dyDescent="0.35">
      <c r="A22209" s="3" t="str">
        <f t="shared" si="347"/>
        <v>CNP_44911</v>
      </c>
      <c r="B22209" t="s">
        <v>23</v>
      </c>
      <c r="C22209" s="1">
        <v>44911</v>
      </c>
      <c r="D22209">
        <v>29.815000000000001</v>
      </c>
    </row>
    <row r="22210" spans="1:4" hidden="1" x14ac:dyDescent="0.35">
      <c r="A22210" s="3" t="str">
        <f t="shared" ref="A22210:A22273" si="348">CONCATENATE(B22210,"_",C22210)</f>
        <v>COP_44911</v>
      </c>
      <c r="B22210" t="s">
        <v>24</v>
      </c>
      <c r="C22210" s="1">
        <v>44911</v>
      </c>
      <c r="D22210">
        <v>109.26900000000001</v>
      </c>
    </row>
    <row r="22211" spans="1:4" hidden="1" x14ac:dyDescent="0.35">
      <c r="A22211" s="3" t="str">
        <f t="shared" si="348"/>
        <v>CTAS_44911</v>
      </c>
      <c r="B22211" t="s">
        <v>25</v>
      </c>
      <c r="C22211" s="1">
        <v>44911</v>
      </c>
      <c r="D22211">
        <v>444.137</v>
      </c>
    </row>
    <row r="22212" spans="1:4" hidden="1" x14ac:dyDescent="0.35">
      <c r="A22212" s="3" t="str">
        <f t="shared" si="348"/>
        <v>CZR_44911</v>
      </c>
      <c r="B22212" t="s">
        <v>26</v>
      </c>
      <c r="C22212" s="1">
        <v>44911</v>
      </c>
      <c r="D22212">
        <v>47.26</v>
      </c>
    </row>
    <row r="22213" spans="1:4" hidden="1" x14ac:dyDescent="0.35">
      <c r="A22213" s="3" t="str">
        <f t="shared" si="348"/>
        <v>DG_44911</v>
      </c>
      <c r="B22213" t="s">
        <v>27</v>
      </c>
      <c r="C22213" s="1">
        <v>44911</v>
      </c>
      <c r="D22213">
        <v>247.7</v>
      </c>
    </row>
    <row r="22214" spans="1:4" hidden="1" x14ac:dyDescent="0.35">
      <c r="A22214" s="3" t="str">
        <f t="shared" si="348"/>
        <v>DPZ_44911</v>
      </c>
      <c r="B22214" t="s">
        <v>28</v>
      </c>
      <c r="C22214" s="1">
        <v>44911</v>
      </c>
      <c r="D22214">
        <v>357.23</v>
      </c>
    </row>
    <row r="22215" spans="1:4" hidden="1" x14ac:dyDescent="0.35">
      <c r="A22215" s="3" t="str">
        <f t="shared" si="348"/>
        <v>DXC_44911</v>
      </c>
      <c r="B22215" t="s">
        <v>30</v>
      </c>
      <c r="C22215" s="1">
        <v>44911</v>
      </c>
      <c r="D22215">
        <v>26.3</v>
      </c>
    </row>
    <row r="22216" spans="1:4" hidden="1" x14ac:dyDescent="0.35">
      <c r="A22216" s="3" t="str">
        <f t="shared" si="348"/>
        <v>EWA_44911</v>
      </c>
      <c r="B22216" t="s">
        <v>31</v>
      </c>
      <c r="C22216" s="1">
        <v>44911</v>
      </c>
      <c r="D22216">
        <v>22.21</v>
      </c>
    </row>
    <row r="22217" spans="1:4" hidden="1" x14ac:dyDescent="0.35">
      <c r="A22217" s="3" t="str">
        <f t="shared" si="348"/>
        <v>EWC_44911</v>
      </c>
      <c r="B22217" t="s">
        <v>32</v>
      </c>
      <c r="C22217" s="1">
        <v>44911</v>
      </c>
      <c r="D22217">
        <v>32.42</v>
      </c>
    </row>
    <row r="22218" spans="1:4" hidden="1" x14ac:dyDescent="0.35">
      <c r="A22218" s="3" t="str">
        <f t="shared" si="348"/>
        <v>EWG_44911</v>
      </c>
      <c r="B22218" t="s">
        <v>33</v>
      </c>
      <c r="C22218" s="1">
        <v>44911</v>
      </c>
      <c r="D22218">
        <v>24.6</v>
      </c>
    </row>
    <row r="22219" spans="1:4" hidden="1" x14ac:dyDescent="0.35">
      <c r="A22219" s="3" t="str">
        <f t="shared" si="348"/>
        <v>EWH_44911</v>
      </c>
      <c r="B22219" t="s">
        <v>34</v>
      </c>
      <c r="C22219" s="1">
        <v>44911</v>
      </c>
      <c r="D22219">
        <v>20.92</v>
      </c>
    </row>
    <row r="22220" spans="1:4" hidden="1" x14ac:dyDescent="0.35">
      <c r="A22220" s="3" t="str">
        <f t="shared" si="348"/>
        <v>EWJ_44911</v>
      </c>
      <c r="B22220" t="s">
        <v>35</v>
      </c>
      <c r="C22220" s="1">
        <v>44911</v>
      </c>
      <c r="D22220">
        <v>54.55</v>
      </c>
    </row>
    <row r="22221" spans="1:4" hidden="1" x14ac:dyDescent="0.35">
      <c r="A22221" s="3" t="str">
        <f t="shared" si="348"/>
        <v>EWL_44911</v>
      </c>
      <c r="B22221" t="s">
        <v>36</v>
      </c>
      <c r="C22221" s="1">
        <v>44911</v>
      </c>
      <c r="D22221">
        <v>41.8</v>
      </c>
    </row>
    <row r="22222" spans="1:4" hidden="1" x14ac:dyDescent="0.35">
      <c r="A22222" s="3" t="str">
        <f t="shared" si="348"/>
        <v>EWQ_44911</v>
      </c>
      <c r="B22222" t="s">
        <v>37</v>
      </c>
      <c r="C22222" s="1">
        <v>44911</v>
      </c>
      <c r="D22222">
        <v>32.82</v>
      </c>
    </row>
    <row r="22223" spans="1:4" hidden="1" x14ac:dyDescent="0.35">
      <c r="A22223" s="3" t="str">
        <f t="shared" si="348"/>
        <v>EWT_44911</v>
      </c>
      <c r="B22223" t="s">
        <v>38</v>
      </c>
      <c r="C22223" s="1">
        <v>44911</v>
      </c>
      <c r="D22223">
        <v>40.909999999999997</v>
      </c>
    </row>
    <row r="22224" spans="1:4" hidden="1" x14ac:dyDescent="0.35">
      <c r="A22224" s="3" t="str">
        <f t="shared" si="348"/>
        <v>EWU_44911</v>
      </c>
      <c r="B22224" t="s">
        <v>39</v>
      </c>
      <c r="C22224" s="1">
        <v>44911</v>
      </c>
      <c r="D22224">
        <v>30.41</v>
      </c>
    </row>
    <row r="22225" spans="1:4" hidden="1" x14ac:dyDescent="0.35">
      <c r="A22225" s="3" t="str">
        <f t="shared" si="348"/>
        <v>EWY_44911</v>
      </c>
      <c r="B22225" t="s">
        <v>40</v>
      </c>
      <c r="C22225" s="1">
        <v>44911</v>
      </c>
      <c r="D22225">
        <v>56.31</v>
      </c>
    </row>
    <row r="22226" spans="1:4" hidden="1" x14ac:dyDescent="0.35">
      <c r="A22226" s="3" t="str">
        <f t="shared" si="348"/>
        <v>EWZ_44911</v>
      </c>
      <c r="B22226" t="s">
        <v>41</v>
      </c>
      <c r="C22226" s="1">
        <v>44911</v>
      </c>
      <c r="D22226">
        <v>26.21</v>
      </c>
    </row>
    <row r="22227" spans="1:4" hidden="1" x14ac:dyDescent="0.35">
      <c r="A22227" s="3" t="str">
        <f t="shared" si="348"/>
        <v>FTV_44911</v>
      </c>
      <c r="B22227" t="s">
        <v>43</v>
      </c>
      <c r="C22227" s="1">
        <v>44911</v>
      </c>
      <c r="D22227">
        <v>63.84</v>
      </c>
    </row>
    <row r="22228" spans="1:4" hidden="1" x14ac:dyDescent="0.35">
      <c r="A22228" s="3" t="str">
        <f t="shared" si="348"/>
        <v>GOOG_44911</v>
      </c>
      <c r="B22228" t="s">
        <v>44</v>
      </c>
      <c r="C22228" s="1">
        <v>44911</v>
      </c>
      <c r="D22228">
        <v>90.86</v>
      </c>
    </row>
    <row r="22229" spans="1:4" hidden="1" x14ac:dyDescent="0.35">
      <c r="A22229" s="3" t="str">
        <f t="shared" si="348"/>
        <v>GPC_44911</v>
      </c>
      <c r="B22229" t="s">
        <v>45</v>
      </c>
      <c r="C22229" s="1">
        <v>44911</v>
      </c>
      <c r="D22229">
        <v>176.81</v>
      </c>
    </row>
    <row r="22230" spans="1:4" hidden="1" x14ac:dyDescent="0.35">
      <c r="A22230" s="3" t="str">
        <f t="shared" si="348"/>
        <v>GSG_44911</v>
      </c>
      <c r="B22230" t="s">
        <v>46</v>
      </c>
      <c r="C22230" s="1">
        <v>44911</v>
      </c>
      <c r="D22230">
        <v>20.43</v>
      </c>
    </row>
    <row r="22231" spans="1:4" hidden="1" x14ac:dyDescent="0.35">
      <c r="A22231" s="3" t="str">
        <f t="shared" si="348"/>
        <v>HIG_44911</v>
      </c>
      <c r="B22231" t="s">
        <v>47</v>
      </c>
      <c r="C22231" s="1">
        <v>44911</v>
      </c>
      <c r="D22231">
        <v>74.209999999999994</v>
      </c>
    </row>
    <row r="22232" spans="1:4" hidden="1" x14ac:dyDescent="0.35">
      <c r="A22232" s="3" t="str">
        <f t="shared" si="348"/>
        <v>HIGH.L_44911</v>
      </c>
      <c r="B22232" t="s">
        <v>48</v>
      </c>
      <c r="C22232" s="1">
        <v>44911</v>
      </c>
      <c r="D22232">
        <v>4.99</v>
      </c>
    </row>
    <row r="22233" spans="1:4" hidden="1" x14ac:dyDescent="0.35">
      <c r="A22233" s="3" t="str">
        <f t="shared" si="348"/>
        <v>HST_44911</v>
      </c>
      <c r="B22233" t="s">
        <v>49</v>
      </c>
      <c r="C22233" s="1">
        <v>44911</v>
      </c>
      <c r="D22233">
        <v>16.870999999999999</v>
      </c>
    </row>
    <row r="22234" spans="1:4" hidden="1" x14ac:dyDescent="0.35">
      <c r="A22234" s="3" t="str">
        <f t="shared" si="348"/>
        <v>HYG_44911</v>
      </c>
      <c r="B22234" t="s">
        <v>50</v>
      </c>
      <c r="C22234" s="1">
        <v>44911</v>
      </c>
      <c r="D22234">
        <v>74.239999999999995</v>
      </c>
    </row>
    <row r="22235" spans="1:4" hidden="1" x14ac:dyDescent="0.35">
      <c r="A22235" s="3" t="str">
        <f t="shared" si="348"/>
        <v>IAU_44911</v>
      </c>
      <c r="B22235" t="s">
        <v>51</v>
      </c>
      <c r="C22235" s="1">
        <v>44911</v>
      </c>
      <c r="D22235">
        <v>34</v>
      </c>
    </row>
    <row r="22236" spans="1:4" hidden="1" x14ac:dyDescent="0.35">
      <c r="A22236" s="3" t="str">
        <f t="shared" si="348"/>
        <v>ICLN_44911</v>
      </c>
      <c r="B22236" t="s">
        <v>52</v>
      </c>
      <c r="C22236" s="1">
        <v>44911</v>
      </c>
      <c r="D22236">
        <v>20.41</v>
      </c>
    </row>
    <row r="22237" spans="1:4" hidden="1" x14ac:dyDescent="0.35">
      <c r="A22237" s="3" t="str">
        <f t="shared" si="348"/>
        <v>IEAA.L_44911</v>
      </c>
      <c r="B22237" t="s">
        <v>53</v>
      </c>
      <c r="C22237" s="1">
        <v>44911</v>
      </c>
      <c r="D22237">
        <v>4.6619999999999999</v>
      </c>
    </row>
    <row r="22238" spans="1:4" hidden="1" x14ac:dyDescent="0.35">
      <c r="A22238" s="3" t="str">
        <f t="shared" si="348"/>
        <v>IEF_44911</v>
      </c>
      <c r="B22238" t="s">
        <v>54</v>
      </c>
      <c r="C22238" s="1">
        <v>44911</v>
      </c>
      <c r="D22238">
        <v>98.399000000000001</v>
      </c>
    </row>
    <row r="22239" spans="1:4" hidden="1" x14ac:dyDescent="0.35">
      <c r="A22239" s="3" t="str">
        <f t="shared" si="348"/>
        <v>IEFM.L_44911</v>
      </c>
      <c r="B22239" t="s">
        <v>55</v>
      </c>
      <c r="C22239" s="1">
        <v>44911</v>
      </c>
      <c r="D22239">
        <v>733.45</v>
      </c>
    </row>
    <row r="22240" spans="1:4" hidden="1" x14ac:dyDescent="0.35">
      <c r="A22240" s="3" t="str">
        <f t="shared" si="348"/>
        <v>IEMG_44911</v>
      </c>
      <c r="B22240" t="s">
        <v>56</v>
      </c>
      <c r="C22240" s="1">
        <v>44911</v>
      </c>
      <c r="D22240">
        <v>46.6</v>
      </c>
    </row>
    <row r="22241" spans="1:4" hidden="1" x14ac:dyDescent="0.35">
      <c r="A22241" s="3" t="str">
        <f t="shared" si="348"/>
        <v>IEUS_44911</v>
      </c>
      <c r="B22241" t="s">
        <v>57</v>
      </c>
      <c r="C22241" s="1">
        <v>44911</v>
      </c>
      <c r="D22241">
        <v>48.98</v>
      </c>
    </row>
    <row r="22242" spans="1:4" hidden="1" x14ac:dyDescent="0.35">
      <c r="A22242" s="3" t="str">
        <f t="shared" si="348"/>
        <v>IEVL.L_44911</v>
      </c>
      <c r="B22242" t="s">
        <v>58</v>
      </c>
      <c r="C22242" s="1">
        <v>44911</v>
      </c>
      <c r="D22242">
        <v>6.9020000000000001</v>
      </c>
    </row>
    <row r="22243" spans="1:4" hidden="1" x14ac:dyDescent="0.35">
      <c r="A22243" s="3" t="str">
        <f t="shared" si="348"/>
        <v>IGF_44911</v>
      </c>
      <c r="B22243" t="s">
        <v>59</v>
      </c>
      <c r="C22243" s="1">
        <v>44911</v>
      </c>
      <c r="D22243">
        <v>45.7</v>
      </c>
    </row>
    <row r="22244" spans="1:4" hidden="1" x14ac:dyDescent="0.35">
      <c r="A22244" s="3" t="str">
        <f t="shared" si="348"/>
        <v>INDA_44911</v>
      </c>
      <c r="B22244" t="s">
        <v>60</v>
      </c>
      <c r="C22244" s="1">
        <v>44911</v>
      </c>
      <c r="D22244">
        <v>42.2</v>
      </c>
    </row>
    <row r="22245" spans="1:4" hidden="1" x14ac:dyDescent="0.35">
      <c r="A22245" s="3" t="str">
        <f t="shared" si="348"/>
        <v>IUMO.L_44911</v>
      </c>
      <c r="B22245" t="s">
        <v>61</v>
      </c>
      <c r="C22245" s="1">
        <v>44911</v>
      </c>
      <c r="D22245">
        <v>10.065</v>
      </c>
    </row>
    <row r="22246" spans="1:4" hidden="1" x14ac:dyDescent="0.35">
      <c r="A22246" s="3" t="str">
        <f t="shared" si="348"/>
        <v>IUVL.L_44911</v>
      </c>
      <c r="B22246" t="s">
        <v>62</v>
      </c>
      <c r="C22246" s="1">
        <v>44911</v>
      </c>
      <c r="D22246">
        <v>8.1080000000000005</v>
      </c>
    </row>
    <row r="22247" spans="1:4" hidden="1" x14ac:dyDescent="0.35">
      <c r="A22247" s="3" t="str">
        <f t="shared" si="348"/>
        <v>IVV_44911</v>
      </c>
      <c r="B22247" t="s">
        <v>63</v>
      </c>
      <c r="C22247" s="1">
        <v>44911</v>
      </c>
      <c r="D22247">
        <v>384.94</v>
      </c>
    </row>
    <row r="22248" spans="1:4" hidden="1" x14ac:dyDescent="0.35">
      <c r="A22248" s="3" t="str">
        <f t="shared" si="348"/>
        <v>IWM_44911</v>
      </c>
      <c r="B22248" t="s">
        <v>64</v>
      </c>
      <c r="C22248" s="1">
        <v>44911</v>
      </c>
      <c r="D22248">
        <v>174.37</v>
      </c>
    </row>
    <row r="22249" spans="1:4" hidden="1" x14ac:dyDescent="0.35">
      <c r="A22249" s="3" t="str">
        <f t="shared" si="348"/>
        <v>IXN_44911</v>
      </c>
      <c r="B22249" t="s">
        <v>65</v>
      </c>
      <c r="C22249" s="1">
        <v>44911</v>
      </c>
      <c r="D22249">
        <v>45.88</v>
      </c>
    </row>
    <row r="22250" spans="1:4" hidden="1" x14ac:dyDescent="0.35">
      <c r="A22250" s="3" t="str">
        <f t="shared" si="348"/>
        <v>JPEA.L_44911</v>
      </c>
      <c r="B22250" t="s">
        <v>66</v>
      </c>
      <c r="C22250" s="1">
        <v>44911</v>
      </c>
      <c r="D22250">
        <v>4.93</v>
      </c>
    </row>
    <row r="22251" spans="1:4" hidden="1" x14ac:dyDescent="0.35">
      <c r="A22251" s="3" t="str">
        <f t="shared" si="348"/>
        <v>JPM_44911</v>
      </c>
      <c r="B22251" t="s">
        <v>67</v>
      </c>
      <c r="C22251" s="1">
        <v>44911</v>
      </c>
      <c r="D22251">
        <v>128.34200000000001</v>
      </c>
    </row>
    <row r="22252" spans="1:4" hidden="1" x14ac:dyDescent="0.35">
      <c r="A22252" s="3" t="str">
        <f t="shared" si="348"/>
        <v>KR_44911</v>
      </c>
      <c r="B22252" t="s">
        <v>68</v>
      </c>
      <c r="C22252" s="1">
        <v>44911</v>
      </c>
      <c r="D22252">
        <v>44.063000000000002</v>
      </c>
    </row>
    <row r="22253" spans="1:4" hidden="1" x14ac:dyDescent="0.35">
      <c r="A22253" s="3" t="str">
        <f t="shared" si="348"/>
        <v>LQD_44911</v>
      </c>
      <c r="B22253" t="s">
        <v>69</v>
      </c>
      <c r="C22253" s="1">
        <v>44911</v>
      </c>
      <c r="D22253">
        <v>108.724</v>
      </c>
    </row>
    <row r="22254" spans="1:4" hidden="1" x14ac:dyDescent="0.35">
      <c r="A22254" s="3" t="str">
        <f t="shared" si="348"/>
        <v>MCHI_44911</v>
      </c>
      <c r="B22254" t="s">
        <v>70</v>
      </c>
      <c r="C22254" s="1">
        <v>44911</v>
      </c>
      <c r="D22254">
        <v>47.34</v>
      </c>
    </row>
    <row r="22255" spans="1:4" hidden="1" x14ac:dyDescent="0.35">
      <c r="A22255" s="3" t="str">
        <f t="shared" si="348"/>
        <v>META_44911</v>
      </c>
      <c r="B22255" t="s">
        <v>144</v>
      </c>
      <c r="C22255" s="1">
        <v>44911</v>
      </c>
      <c r="D22255">
        <v>119.43</v>
      </c>
    </row>
    <row r="22256" spans="1:4" hidden="1" x14ac:dyDescent="0.35">
      <c r="A22256" s="3" t="str">
        <f t="shared" si="348"/>
        <v>MVEU.L_44911</v>
      </c>
      <c r="B22256" t="s">
        <v>71</v>
      </c>
      <c r="C22256" s="1">
        <v>44911</v>
      </c>
      <c r="D22256">
        <v>49.195</v>
      </c>
    </row>
    <row r="22257" spans="1:4" hidden="1" x14ac:dyDescent="0.35">
      <c r="A22257" s="3" t="str">
        <f t="shared" si="348"/>
        <v>OGN_44911</v>
      </c>
      <c r="B22257" t="s">
        <v>72</v>
      </c>
      <c r="C22257" s="1">
        <v>44911</v>
      </c>
      <c r="D22257">
        <v>27.44</v>
      </c>
    </row>
    <row r="22258" spans="1:4" hidden="1" x14ac:dyDescent="0.35">
      <c r="A22258" s="3" t="str">
        <f t="shared" si="348"/>
        <v>PG_44911</v>
      </c>
      <c r="B22258" t="s">
        <v>73</v>
      </c>
      <c r="C22258" s="1">
        <v>44911</v>
      </c>
      <c r="D22258">
        <v>149.50200000000001</v>
      </c>
    </row>
    <row r="22259" spans="1:4" hidden="1" x14ac:dyDescent="0.35">
      <c r="A22259" s="3" t="str">
        <f t="shared" si="348"/>
        <v>PPL_44911</v>
      </c>
      <c r="B22259" t="s">
        <v>74</v>
      </c>
      <c r="C22259" s="1">
        <v>44911</v>
      </c>
      <c r="D22259">
        <v>29.13</v>
      </c>
    </row>
    <row r="22260" spans="1:4" hidden="1" x14ac:dyDescent="0.35">
      <c r="A22260" s="3" t="str">
        <f t="shared" si="348"/>
        <v>PRU_44911</v>
      </c>
      <c r="B22260" t="s">
        <v>75</v>
      </c>
      <c r="C22260" s="1">
        <v>44911</v>
      </c>
      <c r="D22260">
        <v>97.87</v>
      </c>
    </row>
    <row r="22261" spans="1:4" hidden="1" x14ac:dyDescent="0.35">
      <c r="A22261" s="3" t="str">
        <f t="shared" si="348"/>
        <v>PYPL_44911</v>
      </c>
      <c r="B22261" t="s">
        <v>76</v>
      </c>
      <c r="C22261" s="1">
        <v>44911</v>
      </c>
      <c r="D22261">
        <v>69.260000000000005</v>
      </c>
    </row>
    <row r="22262" spans="1:4" hidden="1" x14ac:dyDescent="0.35">
      <c r="A22262" s="3" t="str">
        <f t="shared" si="348"/>
        <v>RE_44911</v>
      </c>
      <c r="B22262" t="s">
        <v>77</v>
      </c>
      <c r="C22262" s="1">
        <v>44911</v>
      </c>
      <c r="D22262">
        <v>323.11</v>
      </c>
    </row>
    <row r="22263" spans="1:4" hidden="1" x14ac:dyDescent="0.35">
      <c r="A22263" s="3" t="str">
        <f t="shared" si="348"/>
        <v>REET_44911</v>
      </c>
      <c r="B22263" t="s">
        <v>78</v>
      </c>
      <c r="C22263" s="1">
        <v>44911</v>
      </c>
      <c r="D22263">
        <v>22.71</v>
      </c>
    </row>
    <row r="22264" spans="1:4" hidden="1" x14ac:dyDescent="0.35">
      <c r="A22264" s="3" t="str">
        <f t="shared" si="348"/>
        <v>ROL_44911</v>
      </c>
      <c r="B22264" t="s">
        <v>79</v>
      </c>
      <c r="C22264" s="1">
        <v>44911</v>
      </c>
      <c r="D22264">
        <v>36.625999999999998</v>
      </c>
    </row>
    <row r="22265" spans="1:4" hidden="1" x14ac:dyDescent="0.35">
      <c r="A22265" s="3" t="str">
        <f t="shared" si="348"/>
        <v>ROST_44911</v>
      </c>
      <c r="B22265" t="s">
        <v>80</v>
      </c>
      <c r="C22265" s="1">
        <v>44911</v>
      </c>
      <c r="D22265">
        <v>113.95</v>
      </c>
    </row>
    <row r="22266" spans="1:4" hidden="1" x14ac:dyDescent="0.35">
      <c r="A22266" s="3" t="str">
        <f t="shared" si="348"/>
        <v>SEGA.L_44911</v>
      </c>
      <c r="B22266" t="s">
        <v>81</v>
      </c>
      <c r="C22266" s="1">
        <v>44911</v>
      </c>
      <c r="D22266">
        <v>94.841999999999999</v>
      </c>
    </row>
    <row r="22267" spans="1:4" hidden="1" x14ac:dyDescent="0.35">
      <c r="A22267" s="3" t="str">
        <f t="shared" si="348"/>
        <v>SHY_44911</v>
      </c>
      <c r="B22267" t="s">
        <v>82</v>
      </c>
      <c r="C22267" s="1">
        <v>44911</v>
      </c>
      <c r="D22267">
        <v>81.278000000000006</v>
      </c>
    </row>
    <row r="22268" spans="1:4" hidden="1" x14ac:dyDescent="0.35">
      <c r="A22268" s="3" t="str">
        <f t="shared" si="348"/>
        <v>SLV_44911</v>
      </c>
      <c r="B22268" t="s">
        <v>83</v>
      </c>
      <c r="C22268" s="1">
        <v>44911</v>
      </c>
      <c r="D22268">
        <v>21.37</v>
      </c>
    </row>
    <row r="22269" spans="1:4" hidden="1" x14ac:dyDescent="0.35">
      <c r="A22269" s="3" t="str">
        <f t="shared" si="348"/>
        <v>SPMV.L_44911</v>
      </c>
      <c r="B22269" t="s">
        <v>84</v>
      </c>
      <c r="C22269" s="1">
        <v>44911</v>
      </c>
      <c r="D22269">
        <v>74.650000000000006</v>
      </c>
    </row>
    <row r="22270" spans="1:4" hidden="1" x14ac:dyDescent="0.35">
      <c r="A22270" s="3" t="str">
        <f t="shared" si="348"/>
        <v>TLT_44911</v>
      </c>
      <c r="B22270" t="s">
        <v>85</v>
      </c>
      <c r="C22270" s="1">
        <v>44911</v>
      </c>
      <c r="D22270">
        <v>106.83499999999999</v>
      </c>
    </row>
    <row r="22271" spans="1:4" hidden="1" x14ac:dyDescent="0.35">
      <c r="A22271" s="3" t="str">
        <f t="shared" si="348"/>
        <v>UNH_44911</v>
      </c>
      <c r="B22271" t="s">
        <v>86</v>
      </c>
      <c r="C22271" s="1">
        <v>44911</v>
      </c>
      <c r="D22271">
        <v>523.70000000000005</v>
      </c>
    </row>
    <row r="22272" spans="1:4" hidden="1" x14ac:dyDescent="0.35">
      <c r="A22272" s="3" t="str">
        <f t="shared" si="348"/>
        <v>URI_44911</v>
      </c>
      <c r="B22272" t="s">
        <v>87</v>
      </c>
      <c r="C22272" s="1">
        <v>44911</v>
      </c>
      <c r="D22272">
        <v>352.358</v>
      </c>
    </row>
    <row r="22273" spans="1:4" hidden="1" x14ac:dyDescent="0.35">
      <c r="A22273" s="3" t="str">
        <f t="shared" si="348"/>
        <v>V_44911</v>
      </c>
      <c r="B22273" t="s">
        <v>88</v>
      </c>
      <c r="C22273" s="1">
        <v>44911</v>
      </c>
      <c r="D22273">
        <v>206.48599999999999</v>
      </c>
    </row>
    <row r="22274" spans="1:4" hidden="1" x14ac:dyDescent="0.35">
      <c r="A22274" s="3" t="str">
        <f t="shared" ref="A22274:A22337" si="349">CONCATENATE(B22274,"_",C22274)</f>
        <v>VRSK_44911</v>
      </c>
      <c r="B22274" t="s">
        <v>89</v>
      </c>
      <c r="C22274" s="1">
        <v>44911</v>
      </c>
      <c r="D22274">
        <v>175.02</v>
      </c>
    </row>
    <row r="22275" spans="1:4" hidden="1" x14ac:dyDescent="0.35">
      <c r="A22275" s="3" t="str">
        <f t="shared" si="349"/>
        <v>VXX_44911</v>
      </c>
      <c r="B22275" t="s">
        <v>90</v>
      </c>
      <c r="C22275" s="1">
        <v>44911</v>
      </c>
      <c r="D22275">
        <v>15.01</v>
      </c>
    </row>
    <row r="22276" spans="1:4" hidden="1" x14ac:dyDescent="0.35">
      <c r="A22276" s="3" t="str">
        <f t="shared" si="349"/>
        <v>WRK_44911</v>
      </c>
      <c r="B22276" t="s">
        <v>91</v>
      </c>
      <c r="C22276" s="1">
        <v>44911</v>
      </c>
      <c r="D22276">
        <v>34.777000000000001</v>
      </c>
    </row>
    <row r="22277" spans="1:4" hidden="1" x14ac:dyDescent="0.35">
      <c r="A22277" s="3" t="str">
        <f t="shared" si="349"/>
        <v>XLB_44911</v>
      </c>
      <c r="B22277" t="s">
        <v>92</v>
      </c>
      <c r="C22277" s="1">
        <v>44911</v>
      </c>
      <c r="D22277">
        <v>78.570999999999998</v>
      </c>
    </row>
    <row r="22278" spans="1:4" hidden="1" x14ac:dyDescent="0.35">
      <c r="A22278" s="3" t="str">
        <f t="shared" si="349"/>
        <v>XLC_44911</v>
      </c>
      <c r="B22278" t="s">
        <v>93</v>
      </c>
      <c r="C22278" s="1">
        <v>44911</v>
      </c>
      <c r="D22278">
        <v>47.932000000000002</v>
      </c>
    </row>
    <row r="22279" spans="1:4" hidden="1" x14ac:dyDescent="0.35">
      <c r="A22279" s="3" t="str">
        <f t="shared" si="349"/>
        <v>XLE_44911</v>
      </c>
      <c r="B22279" t="s">
        <v>94</v>
      </c>
      <c r="C22279" s="1">
        <v>44911</v>
      </c>
      <c r="D22279">
        <v>83.5</v>
      </c>
    </row>
    <row r="22280" spans="1:4" hidden="1" x14ac:dyDescent="0.35">
      <c r="A22280" s="3" t="str">
        <f t="shared" si="349"/>
        <v>XLF_44911</v>
      </c>
      <c r="B22280" t="s">
        <v>95</v>
      </c>
      <c r="C22280" s="1">
        <v>44911</v>
      </c>
      <c r="D22280">
        <v>33.49</v>
      </c>
    </row>
    <row r="22281" spans="1:4" hidden="1" x14ac:dyDescent="0.35">
      <c r="A22281" s="3" t="str">
        <f t="shared" si="349"/>
        <v>XLI_44911</v>
      </c>
      <c r="B22281" t="s">
        <v>96</v>
      </c>
      <c r="C22281" s="1">
        <v>44911</v>
      </c>
      <c r="D22281">
        <v>97.634</v>
      </c>
    </row>
    <row r="22282" spans="1:4" hidden="1" x14ac:dyDescent="0.35">
      <c r="A22282" s="3" t="str">
        <f t="shared" si="349"/>
        <v>XLK_44911</v>
      </c>
      <c r="B22282" t="s">
        <v>97</v>
      </c>
      <c r="C22282" s="1">
        <v>44911</v>
      </c>
      <c r="D22282">
        <v>127.11499999999999</v>
      </c>
    </row>
    <row r="22283" spans="1:4" hidden="1" x14ac:dyDescent="0.35">
      <c r="A22283" s="3" t="str">
        <f t="shared" si="349"/>
        <v>XLP_44911</v>
      </c>
      <c r="B22283" t="s">
        <v>98</v>
      </c>
      <c r="C22283" s="1">
        <v>44911</v>
      </c>
      <c r="D22283">
        <v>74.326999999999998</v>
      </c>
    </row>
    <row r="22284" spans="1:4" hidden="1" x14ac:dyDescent="0.35">
      <c r="A22284" s="3" t="str">
        <f t="shared" si="349"/>
        <v>XLU_44911</v>
      </c>
      <c r="B22284" t="s">
        <v>99</v>
      </c>
      <c r="C22284" s="1">
        <v>44911</v>
      </c>
      <c r="D22284">
        <v>69.908000000000001</v>
      </c>
    </row>
    <row r="22285" spans="1:4" hidden="1" x14ac:dyDescent="0.35">
      <c r="A22285" s="3" t="str">
        <f t="shared" si="349"/>
        <v>XLV_44911</v>
      </c>
      <c r="B22285" t="s">
        <v>100</v>
      </c>
      <c r="C22285" s="1">
        <v>44911</v>
      </c>
      <c r="D22285">
        <v>134.97399999999999</v>
      </c>
    </row>
    <row r="22286" spans="1:4" hidden="1" x14ac:dyDescent="0.35">
      <c r="A22286" s="3" t="str">
        <f t="shared" si="349"/>
        <v>XLY_44911</v>
      </c>
      <c r="B22286" t="s">
        <v>101</v>
      </c>
      <c r="C22286" s="1">
        <v>44911</v>
      </c>
      <c r="D22286">
        <v>133.54400000000001</v>
      </c>
    </row>
    <row r="22287" spans="1:4" hidden="1" x14ac:dyDescent="0.35">
      <c r="A22287" s="3" t="str">
        <f t="shared" si="349"/>
        <v>XOM_44911</v>
      </c>
      <c r="B22287" t="s">
        <v>102</v>
      </c>
      <c r="C22287" s="1">
        <v>44911</v>
      </c>
      <c r="D22287">
        <v>103.9</v>
      </c>
    </row>
    <row r="22288" spans="1:4" hidden="1" x14ac:dyDescent="0.35">
      <c r="A22288" s="3" t="str">
        <f t="shared" si="349"/>
        <v>ABBV_44914</v>
      </c>
      <c r="B22288" t="s">
        <v>3</v>
      </c>
      <c r="C22288" s="1">
        <v>44914</v>
      </c>
      <c r="D22288">
        <v>159.96899999999999</v>
      </c>
    </row>
    <row r="22289" spans="1:4" hidden="1" x14ac:dyDescent="0.35">
      <c r="A22289" s="3" t="str">
        <f t="shared" si="349"/>
        <v>ACN_44914</v>
      </c>
      <c r="B22289" t="s">
        <v>4</v>
      </c>
      <c r="C22289" s="1">
        <v>44914</v>
      </c>
      <c r="D22289">
        <v>254.36</v>
      </c>
    </row>
    <row r="22290" spans="1:4" hidden="1" x14ac:dyDescent="0.35">
      <c r="A22290" s="3" t="str">
        <f t="shared" si="349"/>
        <v>AEP_44914</v>
      </c>
      <c r="B22290" t="s">
        <v>5</v>
      </c>
      <c r="C22290" s="1">
        <v>44914</v>
      </c>
      <c r="D22290">
        <v>93.137</v>
      </c>
    </row>
    <row r="22291" spans="1:4" hidden="1" x14ac:dyDescent="0.35">
      <c r="A22291" s="3" t="str">
        <f t="shared" si="349"/>
        <v>AIZ_44914</v>
      </c>
      <c r="B22291" t="s">
        <v>6</v>
      </c>
      <c r="C22291" s="1">
        <v>44914</v>
      </c>
      <c r="D22291">
        <v>122.95</v>
      </c>
    </row>
    <row r="22292" spans="1:4" hidden="1" x14ac:dyDescent="0.35">
      <c r="A22292" s="3" t="str">
        <f t="shared" si="349"/>
        <v>ALLE_44914</v>
      </c>
      <c r="B22292" t="s">
        <v>7</v>
      </c>
      <c r="C22292" s="1">
        <v>44914</v>
      </c>
      <c r="D22292">
        <v>104.57</v>
      </c>
    </row>
    <row r="22293" spans="1:4" hidden="1" x14ac:dyDescent="0.35">
      <c r="A22293" s="3" t="str">
        <f t="shared" si="349"/>
        <v>AMAT_44914</v>
      </c>
      <c r="B22293" t="s">
        <v>8</v>
      </c>
      <c r="C22293" s="1">
        <v>44914</v>
      </c>
      <c r="D22293">
        <v>103.99</v>
      </c>
    </row>
    <row r="22294" spans="1:4" hidden="1" x14ac:dyDescent="0.35">
      <c r="A22294" s="3" t="str">
        <f t="shared" si="349"/>
        <v>AMP_44914</v>
      </c>
      <c r="B22294" t="s">
        <v>9</v>
      </c>
      <c r="C22294" s="1">
        <v>44914</v>
      </c>
      <c r="D22294">
        <v>305.48399999999998</v>
      </c>
    </row>
    <row r="22295" spans="1:4" hidden="1" x14ac:dyDescent="0.35">
      <c r="A22295" s="3" t="str">
        <f t="shared" si="349"/>
        <v>AMZN_44914</v>
      </c>
      <c r="B22295" t="s">
        <v>10</v>
      </c>
      <c r="C22295" s="1">
        <v>44914</v>
      </c>
      <c r="D22295">
        <v>84.92</v>
      </c>
    </row>
    <row r="22296" spans="1:4" hidden="1" x14ac:dyDescent="0.35">
      <c r="A22296" s="3" t="str">
        <f t="shared" si="349"/>
        <v>AVB_44914</v>
      </c>
      <c r="B22296" t="s">
        <v>11</v>
      </c>
      <c r="C22296" s="1">
        <v>44914</v>
      </c>
      <c r="D22296">
        <v>160.619</v>
      </c>
    </row>
    <row r="22297" spans="1:4" hidden="1" x14ac:dyDescent="0.35">
      <c r="A22297" s="3" t="str">
        <f t="shared" si="349"/>
        <v>AVY_44914</v>
      </c>
      <c r="B22297" t="s">
        <v>12</v>
      </c>
      <c r="C22297" s="1">
        <v>44914</v>
      </c>
      <c r="D22297">
        <v>176.48</v>
      </c>
    </row>
    <row r="22298" spans="1:4" hidden="1" x14ac:dyDescent="0.35">
      <c r="A22298" s="3" t="str">
        <f t="shared" si="349"/>
        <v>AXP_44914</v>
      </c>
      <c r="B22298" t="s">
        <v>13</v>
      </c>
      <c r="C22298" s="1">
        <v>44914</v>
      </c>
      <c r="D22298">
        <v>144.50899999999999</v>
      </c>
    </row>
    <row r="22299" spans="1:4" hidden="1" x14ac:dyDescent="0.35">
      <c r="A22299" s="3" t="str">
        <f t="shared" si="349"/>
        <v>BDX_44914</v>
      </c>
      <c r="B22299" t="s">
        <v>14</v>
      </c>
      <c r="C22299" s="1">
        <v>44914</v>
      </c>
      <c r="D22299">
        <v>248.46</v>
      </c>
    </row>
    <row r="22300" spans="1:4" hidden="1" x14ac:dyDescent="0.35">
      <c r="A22300" s="3" t="str">
        <f t="shared" si="349"/>
        <v>BF-B_44914</v>
      </c>
      <c r="B22300" t="s">
        <v>15</v>
      </c>
      <c r="C22300" s="1">
        <v>44914</v>
      </c>
      <c r="D22300">
        <v>65.459999999999994</v>
      </c>
    </row>
    <row r="22301" spans="1:4" hidden="1" x14ac:dyDescent="0.35">
      <c r="A22301" s="3" t="str">
        <f t="shared" si="349"/>
        <v>BMY_44914</v>
      </c>
      <c r="B22301" t="s">
        <v>16</v>
      </c>
      <c r="C22301" s="1">
        <v>44914</v>
      </c>
      <c r="D22301">
        <v>72.585999999999999</v>
      </c>
    </row>
    <row r="22302" spans="1:4" hidden="1" x14ac:dyDescent="0.35">
      <c r="A22302" s="3" t="str">
        <f t="shared" si="349"/>
        <v>BR_44914</v>
      </c>
      <c r="B22302" t="s">
        <v>17</v>
      </c>
      <c r="C22302" s="1">
        <v>44914</v>
      </c>
      <c r="D22302">
        <v>133.21</v>
      </c>
    </row>
    <row r="22303" spans="1:4" hidden="1" x14ac:dyDescent="0.35">
      <c r="A22303" s="3" t="str">
        <f t="shared" si="349"/>
        <v>CARR_44914</v>
      </c>
      <c r="B22303" t="s">
        <v>18</v>
      </c>
      <c r="C22303" s="1">
        <v>44914</v>
      </c>
      <c r="D22303">
        <v>41.314</v>
      </c>
    </row>
    <row r="22304" spans="1:4" hidden="1" x14ac:dyDescent="0.35">
      <c r="A22304" s="3" t="str">
        <f t="shared" si="349"/>
        <v>CDW_44914</v>
      </c>
      <c r="B22304" t="s">
        <v>19</v>
      </c>
      <c r="C22304" s="1">
        <v>44914</v>
      </c>
      <c r="D22304">
        <v>178.33</v>
      </c>
    </row>
    <row r="22305" spans="1:4" hidden="1" x14ac:dyDescent="0.35">
      <c r="A22305" s="3" t="str">
        <f t="shared" si="349"/>
        <v>CE_44914</v>
      </c>
      <c r="B22305" t="s">
        <v>20</v>
      </c>
      <c r="C22305" s="1">
        <v>44914</v>
      </c>
      <c r="D22305">
        <v>100.39700000000001</v>
      </c>
    </row>
    <row r="22306" spans="1:4" hidden="1" x14ac:dyDescent="0.35">
      <c r="A22306" s="3" t="str">
        <f t="shared" si="349"/>
        <v>CHTR_44914</v>
      </c>
      <c r="B22306" t="s">
        <v>21</v>
      </c>
      <c r="C22306" s="1">
        <v>44914</v>
      </c>
      <c r="D22306">
        <v>306.16000000000003</v>
      </c>
    </row>
    <row r="22307" spans="1:4" hidden="1" x14ac:dyDescent="0.35">
      <c r="A22307" s="3" t="str">
        <f t="shared" si="349"/>
        <v>CNC_44914</v>
      </c>
      <c r="B22307" t="s">
        <v>22</v>
      </c>
      <c r="C22307" s="1">
        <v>44914</v>
      </c>
      <c r="D22307">
        <v>81.42</v>
      </c>
    </row>
    <row r="22308" spans="1:4" hidden="1" x14ac:dyDescent="0.35">
      <c r="A22308" s="3" t="str">
        <f t="shared" si="349"/>
        <v>CNP_44914</v>
      </c>
      <c r="B22308" t="s">
        <v>23</v>
      </c>
      <c r="C22308" s="1">
        <v>44914</v>
      </c>
      <c r="D22308">
        <v>29.786000000000001</v>
      </c>
    </row>
    <row r="22309" spans="1:4" hidden="1" x14ac:dyDescent="0.35">
      <c r="A22309" s="3" t="str">
        <f t="shared" si="349"/>
        <v>COP_44914</v>
      </c>
      <c r="B22309" t="s">
        <v>24</v>
      </c>
      <c r="C22309" s="1">
        <v>44914</v>
      </c>
      <c r="D22309">
        <v>109.26900000000001</v>
      </c>
    </row>
    <row r="22310" spans="1:4" hidden="1" x14ac:dyDescent="0.35">
      <c r="A22310" s="3" t="str">
        <f t="shared" si="349"/>
        <v>CTAS_44914</v>
      </c>
      <c r="B22310" t="s">
        <v>25</v>
      </c>
      <c r="C22310" s="1">
        <v>44914</v>
      </c>
      <c r="D22310">
        <v>442.37200000000001</v>
      </c>
    </row>
    <row r="22311" spans="1:4" hidden="1" x14ac:dyDescent="0.35">
      <c r="A22311" s="3" t="str">
        <f t="shared" si="349"/>
        <v>CZR_44914</v>
      </c>
      <c r="B22311" t="s">
        <v>26</v>
      </c>
      <c r="C22311" s="1">
        <v>44914</v>
      </c>
      <c r="D22311">
        <v>45.04</v>
      </c>
    </row>
    <row r="22312" spans="1:4" hidden="1" x14ac:dyDescent="0.35">
      <c r="A22312" s="3" t="str">
        <f t="shared" si="349"/>
        <v>DG_44914</v>
      </c>
      <c r="B22312" t="s">
        <v>27</v>
      </c>
      <c r="C22312" s="1">
        <v>44914</v>
      </c>
      <c r="D22312">
        <v>241.90199999999999</v>
      </c>
    </row>
    <row r="22313" spans="1:4" hidden="1" x14ac:dyDescent="0.35">
      <c r="A22313" s="3" t="str">
        <f t="shared" si="349"/>
        <v>DPZ_44914</v>
      </c>
      <c r="B22313" t="s">
        <v>28</v>
      </c>
      <c r="C22313" s="1">
        <v>44914</v>
      </c>
      <c r="D22313">
        <v>356.33</v>
      </c>
    </row>
    <row r="22314" spans="1:4" hidden="1" x14ac:dyDescent="0.35">
      <c r="A22314" s="3" t="str">
        <f t="shared" si="349"/>
        <v>DXC_44914</v>
      </c>
      <c r="B22314" t="s">
        <v>30</v>
      </c>
      <c r="C22314" s="1">
        <v>44914</v>
      </c>
      <c r="D22314">
        <v>25.97</v>
      </c>
    </row>
    <row r="22315" spans="1:4" hidden="1" x14ac:dyDescent="0.35">
      <c r="A22315" s="3" t="str">
        <f t="shared" si="349"/>
        <v>EWA_44914</v>
      </c>
      <c r="B22315" t="s">
        <v>31</v>
      </c>
      <c r="C22315" s="1">
        <v>44914</v>
      </c>
      <c r="D22315">
        <v>22.19</v>
      </c>
    </row>
    <row r="22316" spans="1:4" hidden="1" x14ac:dyDescent="0.35">
      <c r="A22316" s="3" t="str">
        <f t="shared" si="349"/>
        <v>EWC_44914</v>
      </c>
      <c r="B22316" t="s">
        <v>32</v>
      </c>
      <c r="C22316" s="1">
        <v>44914</v>
      </c>
      <c r="D22316">
        <v>32.15</v>
      </c>
    </row>
    <row r="22317" spans="1:4" hidden="1" x14ac:dyDescent="0.35">
      <c r="A22317" s="3" t="str">
        <f t="shared" si="349"/>
        <v>EWG_44914</v>
      </c>
      <c r="B22317" t="s">
        <v>33</v>
      </c>
      <c r="C22317" s="1">
        <v>44914</v>
      </c>
      <c r="D22317">
        <v>24.6</v>
      </c>
    </row>
    <row r="22318" spans="1:4" hidden="1" x14ac:dyDescent="0.35">
      <c r="A22318" s="3" t="str">
        <f t="shared" si="349"/>
        <v>EWH_44914</v>
      </c>
      <c r="B22318" t="s">
        <v>34</v>
      </c>
      <c r="C22318" s="1">
        <v>44914</v>
      </c>
      <c r="D22318">
        <v>20.77</v>
      </c>
    </row>
    <row r="22319" spans="1:4" hidden="1" x14ac:dyDescent="0.35">
      <c r="A22319" s="3" t="str">
        <f t="shared" si="349"/>
        <v>EWJ_44914</v>
      </c>
      <c r="B22319" t="s">
        <v>35</v>
      </c>
      <c r="C22319" s="1">
        <v>44914</v>
      </c>
      <c r="D22319">
        <v>54.2</v>
      </c>
    </row>
    <row r="22320" spans="1:4" hidden="1" x14ac:dyDescent="0.35">
      <c r="A22320" s="3" t="str">
        <f t="shared" si="349"/>
        <v>EWL_44914</v>
      </c>
      <c r="B22320" t="s">
        <v>36</v>
      </c>
      <c r="C22320" s="1">
        <v>44914</v>
      </c>
      <c r="D22320">
        <v>41.75</v>
      </c>
    </row>
    <row r="22321" spans="1:4" hidden="1" x14ac:dyDescent="0.35">
      <c r="A22321" s="3" t="str">
        <f t="shared" si="349"/>
        <v>EWQ_44914</v>
      </c>
      <c r="B22321" t="s">
        <v>37</v>
      </c>
      <c r="C22321" s="1">
        <v>44914</v>
      </c>
      <c r="D22321">
        <v>32.79</v>
      </c>
    </row>
    <row r="22322" spans="1:4" hidden="1" x14ac:dyDescent="0.35">
      <c r="A22322" s="3" t="str">
        <f t="shared" si="349"/>
        <v>EWT_44914</v>
      </c>
      <c r="B22322" t="s">
        <v>38</v>
      </c>
      <c r="C22322" s="1">
        <v>44914</v>
      </c>
      <c r="D22322">
        <v>40.89</v>
      </c>
    </row>
    <row r="22323" spans="1:4" hidden="1" x14ac:dyDescent="0.35">
      <c r="A22323" s="3" t="str">
        <f t="shared" si="349"/>
        <v>EWU_44914</v>
      </c>
      <c r="B22323" t="s">
        <v>39</v>
      </c>
      <c r="C22323" s="1">
        <v>44914</v>
      </c>
      <c r="D22323">
        <v>30.39</v>
      </c>
    </row>
    <row r="22324" spans="1:4" hidden="1" x14ac:dyDescent="0.35">
      <c r="A22324" s="3" t="str">
        <f t="shared" si="349"/>
        <v>EWY_44914</v>
      </c>
      <c r="B22324" t="s">
        <v>40</v>
      </c>
      <c r="C22324" s="1">
        <v>44914</v>
      </c>
      <c r="D22324">
        <v>56.65</v>
      </c>
    </row>
    <row r="22325" spans="1:4" hidden="1" x14ac:dyDescent="0.35">
      <c r="A22325" s="3" t="str">
        <f t="shared" si="349"/>
        <v>EWZ_44914</v>
      </c>
      <c r="B22325" t="s">
        <v>41</v>
      </c>
      <c r="C22325" s="1">
        <v>44914</v>
      </c>
      <c r="D22325">
        <v>26.78</v>
      </c>
    </row>
    <row r="22326" spans="1:4" hidden="1" x14ac:dyDescent="0.35">
      <c r="A22326" s="3" t="str">
        <f t="shared" si="349"/>
        <v>FTV_44914</v>
      </c>
      <c r="B22326" t="s">
        <v>43</v>
      </c>
      <c r="C22326" s="1">
        <v>44914</v>
      </c>
      <c r="D22326">
        <v>63.61</v>
      </c>
    </row>
    <row r="22327" spans="1:4" hidden="1" x14ac:dyDescent="0.35">
      <c r="A22327" s="3" t="str">
        <f t="shared" si="349"/>
        <v>GOOG_44914</v>
      </c>
      <c r="B22327" t="s">
        <v>44</v>
      </c>
      <c r="C22327" s="1">
        <v>44914</v>
      </c>
      <c r="D22327">
        <v>89.15</v>
      </c>
    </row>
    <row r="22328" spans="1:4" hidden="1" x14ac:dyDescent="0.35">
      <c r="A22328" s="3" t="str">
        <f t="shared" si="349"/>
        <v>GPC_44914</v>
      </c>
      <c r="B22328" t="s">
        <v>45</v>
      </c>
      <c r="C22328" s="1">
        <v>44914</v>
      </c>
      <c r="D22328">
        <v>175.87</v>
      </c>
    </row>
    <row r="22329" spans="1:4" hidden="1" x14ac:dyDescent="0.35">
      <c r="A22329" s="3" t="str">
        <f t="shared" si="349"/>
        <v>GSG_44914</v>
      </c>
      <c r="B22329" t="s">
        <v>46</v>
      </c>
      <c r="C22329" s="1">
        <v>44914</v>
      </c>
      <c r="D22329">
        <v>20.41</v>
      </c>
    </row>
    <row r="22330" spans="1:4" hidden="1" x14ac:dyDescent="0.35">
      <c r="A22330" s="3" t="str">
        <f t="shared" si="349"/>
        <v>HIG_44914</v>
      </c>
      <c r="B22330" t="s">
        <v>47</v>
      </c>
      <c r="C22330" s="1">
        <v>44914</v>
      </c>
      <c r="D22330">
        <v>73.66</v>
      </c>
    </row>
    <row r="22331" spans="1:4" hidden="1" x14ac:dyDescent="0.35">
      <c r="A22331" s="3" t="str">
        <f t="shared" si="349"/>
        <v>HIGH.L_44914</v>
      </c>
      <c r="B22331" t="s">
        <v>48</v>
      </c>
      <c r="C22331" s="1">
        <v>44914</v>
      </c>
      <c r="D22331">
        <v>4.992</v>
      </c>
    </row>
    <row r="22332" spans="1:4" hidden="1" x14ac:dyDescent="0.35">
      <c r="A22332" s="3" t="str">
        <f t="shared" si="349"/>
        <v>HST_44914</v>
      </c>
      <c r="B22332" t="s">
        <v>49</v>
      </c>
      <c r="C22332" s="1">
        <v>44914</v>
      </c>
      <c r="D22332">
        <v>16.652999999999999</v>
      </c>
    </row>
    <row r="22333" spans="1:4" hidden="1" x14ac:dyDescent="0.35">
      <c r="A22333" s="3" t="str">
        <f t="shared" si="349"/>
        <v>HYG_44914</v>
      </c>
      <c r="B22333" t="s">
        <v>50</v>
      </c>
      <c r="C22333" s="1">
        <v>44914</v>
      </c>
      <c r="D22333">
        <v>73.861999999999995</v>
      </c>
    </row>
    <row r="22334" spans="1:4" hidden="1" x14ac:dyDescent="0.35">
      <c r="A22334" s="3" t="str">
        <f t="shared" si="349"/>
        <v>IAU_44914</v>
      </c>
      <c r="B22334" t="s">
        <v>51</v>
      </c>
      <c r="C22334" s="1">
        <v>44914</v>
      </c>
      <c r="D22334">
        <v>33.909999999999997</v>
      </c>
    </row>
    <row r="22335" spans="1:4" hidden="1" x14ac:dyDescent="0.35">
      <c r="A22335" s="3" t="str">
        <f t="shared" si="349"/>
        <v>ICLN_44914</v>
      </c>
      <c r="B22335" t="s">
        <v>52</v>
      </c>
      <c r="C22335" s="1">
        <v>44914</v>
      </c>
      <c r="D22335">
        <v>20.190000000000001</v>
      </c>
    </row>
    <row r="22336" spans="1:4" hidden="1" x14ac:dyDescent="0.35">
      <c r="A22336" s="3" t="str">
        <f t="shared" si="349"/>
        <v>IEAA.L_44914</v>
      </c>
      <c r="B22336" t="s">
        <v>53</v>
      </c>
      <c r="C22336" s="1">
        <v>44914</v>
      </c>
      <c r="D22336">
        <v>4.6520000000000001</v>
      </c>
    </row>
    <row r="22337" spans="1:4" hidden="1" x14ac:dyDescent="0.35">
      <c r="A22337" s="3" t="str">
        <f t="shared" si="349"/>
        <v>IEF_44914</v>
      </c>
      <c r="B22337" t="s">
        <v>54</v>
      </c>
      <c r="C22337" s="1">
        <v>44914</v>
      </c>
      <c r="D22337">
        <v>97.600999999999999</v>
      </c>
    </row>
    <row r="22338" spans="1:4" hidden="1" x14ac:dyDescent="0.35">
      <c r="A22338" s="3" t="str">
        <f t="shared" ref="A22338:A22401" si="350">CONCATENATE(B22338,"_",C22338)</f>
        <v>IEFM.L_44914</v>
      </c>
      <c r="B22338" t="s">
        <v>55</v>
      </c>
      <c r="C22338" s="1">
        <v>44914</v>
      </c>
      <c r="D22338">
        <v>735.6</v>
      </c>
    </row>
    <row r="22339" spans="1:4" hidden="1" x14ac:dyDescent="0.35">
      <c r="A22339" s="3" t="str">
        <f t="shared" si="350"/>
        <v>IEMG_44914</v>
      </c>
      <c r="B22339" t="s">
        <v>56</v>
      </c>
      <c r="C22339" s="1">
        <v>44914</v>
      </c>
      <c r="D22339">
        <v>46.69</v>
      </c>
    </row>
    <row r="22340" spans="1:4" hidden="1" x14ac:dyDescent="0.35">
      <c r="A22340" s="3" t="str">
        <f t="shared" si="350"/>
        <v>IEUS_44914</v>
      </c>
      <c r="B22340" t="s">
        <v>57</v>
      </c>
      <c r="C22340" s="1">
        <v>44914</v>
      </c>
      <c r="D22340">
        <v>49.08</v>
      </c>
    </row>
    <row r="22341" spans="1:4" hidden="1" x14ac:dyDescent="0.35">
      <c r="A22341" s="3" t="str">
        <f t="shared" si="350"/>
        <v>IEVL.L_44914</v>
      </c>
      <c r="B22341" t="s">
        <v>58</v>
      </c>
      <c r="C22341" s="1">
        <v>44914</v>
      </c>
      <c r="D22341">
        <v>6.9409999999999998</v>
      </c>
    </row>
    <row r="22342" spans="1:4" hidden="1" x14ac:dyDescent="0.35">
      <c r="A22342" s="3" t="str">
        <f t="shared" si="350"/>
        <v>IGF_44914</v>
      </c>
      <c r="B22342" t="s">
        <v>59</v>
      </c>
      <c r="C22342" s="1">
        <v>44914</v>
      </c>
      <c r="D22342">
        <v>45.48</v>
      </c>
    </row>
    <row r="22343" spans="1:4" hidden="1" x14ac:dyDescent="0.35">
      <c r="A22343" s="3" t="str">
        <f t="shared" si="350"/>
        <v>INDA_44914</v>
      </c>
      <c r="B22343" t="s">
        <v>60</v>
      </c>
      <c r="C22343" s="1">
        <v>44914</v>
      </c>
      <c r="D22343">
        <v>42.52</v>
      </c>
    </row>
    <row r="22344" spans="1:4" hidden="1" x14ac:dyDescent="0.35">
      <c r="A22344" s="3" t="str">
        <f t="shared" si="350"/>
        <v>IUMO.L_44914</v>
      </c>
      <c r="B22344" t="s">
        <v>61</v>
      </c>
      <c r="C22344" s="1">
        <v>44914</v>
      </c>
      <c r="D22344">
        <v>10.157999999999999</v>
      </c>
    </row>
    <row r="22345" spans="1:4" hidden="1" x14ac:dyDescent="0.35">
      <c r="A22345" s="3" t="str">
        <f t="shared" si="350"/>
        <v>IUVL.L_44914</v>
      </c>
      <c r="B22345" t="s">
        <v>62</v>
      </c>
      <c r="C22345" s="1">
        <v>44914</v>
      </c>
      <c r="D22345">
        <v>8.0879999999999992</v>
      </c>
    </row>
    <row r="22346" spans="1:4" hidden="1" x14ac:dyDescent="0.35">
      <c r="A22346" s="3" t="str">
        <f t="shared" si="350"/>
        <v>IVV_44914</v>
      </c>
      <c r="B22346" t="s">
        <v>63</v>
      </c>
      <c r="C22346" s="1">
        <v>44914</v>
      </c>
      <c r="D22346">
        <v>381.74</v>
      </c>
    </row>
    <row r="22347" spans="1:4" hidden="1" x14ac:dyDescent="0.35">
      <c r="A22347" s="3" t="str">
        <f t="shared" si="350"/>
        <v>IWM_44914</v>
      </c>
      <c r="B22347" t="s">
        <v>64</v>
      </c>
      <c r="C22347" s="1">
        <v>44914</v>
      </c>
      <c r="D22347">
        <v>172.01</v>
      </c>
    </row>
    <row r="22348" spans="1:4" hidden="1" x14ac:dyDescent="0.35">
      <c r="A22348" s="3" t="str">
        <f t="shared" si="350"/>
        <v>IXN_44914</v>
      </c>
      <c r="B22348" t="s">
        <v>65</v>
      </c>
      <c r="C22348" s="1">
        <v>44914</v>
      </c>
      <c r="D22348">
        <v>45.31</v>
      </c>
    </row>
    <row r="22349" spans="1:4" hidden="1" x14ac:dyDescent="0.35">
      <c r="A22349" s="3" t="str">
        <f t="shared" si="350"/>
        <v>JPEA.L_44914</v>
      </c>
      <c r="B22349" t="s">
        <v>66</v>
      </c>
      <c r="C22349" s="1">
        <v>44914</v>
      </c>
      <c r="D22349">
        <v>4.91</v>
      </c>
    </row>
    <row r="22350" spans="1:4" hidden="1" x14ac:dyDescent="0.35">
      <c r="A22350" s="3" t="str">
        <f t="shared" si="350"/>
        <v>JPM_44914</v>
      </c>
      <c r="B22350" t="s">
        <v>67</v>
      </c>
      <c r="C22350" s="1">
        <v>44914</v>
      </c>
      <c r="D22350">
        <v>129.10599999999999</v>
      </c>
    </row>
    <row r="22351" spans="1:4" hidden="1" x14ac:dyDescent="0.35">
      <c r="A22351" s="3" t="str">
        <f t="shared" si="350"/>
        <v>KR_44914</v>
      </c>
      <c r="B22351" t="s">
        <v>68</v>
      </c>
      <c r="C22351" s="1">
        <v>44914</v>
      </c>
      <c r="D22351">
        <v>44.143000000000001</v>
      </c>
    </row>
    <row r="22352" spans="1:4" hidden="1" x14ac:dyDescent="0.35">
      <c r="A22352" s="3" t="str">
        <f t="shared" si="350"/>
        <v>LQD_44914</v>
      </c>
      <c r="B22352" t="s">
        <v>69</v>
      </c>
      <c r="C22352" s="1">
        <v>44914</v>
      </c>
      <c r="D22352">
        <v>107.627</v>
      </c>
    </row>
    <row r="22353" spans="1:4" hidden="1" x14ac:dyDescent="0.35">
      <c r="A22353" s="3" t="str">
        <f t="shared" si="350"/>
        <v>MCHI_44914</v>
      </c>
      <c r="B22353" t="s">
        <v>70</v>
      </c>
      <c r="C22353" s="1">
        <v>44914</v>
      </c>
      <c r="D22353">
        <v>46.97</v>
      </c>
    </row>
    <row r="22354" spans="1:4" hidden="1" x14ac:dyDescent="0.35">
      <c r="A22354" s="3" t="str">
        <f t="shared" si="350"/>
        <v>META_44914</v>
      </c>
      <c r="B22354" t="s">
        <v>144</v>
      </c>
      <c r="C22354" s="1">
        <v>44914</v>
      </c>
      <c r="D22354">
        <v>114.48</v>
      </c>
    </row>
    <row r="22355" spans="1:4" hidden="1" x14ac:dyDescent="0.35">
      <c r="A22355" s="3" t="str">
        <f t="shared" si="350"/>
        <v>MVEU.L_44914</v>
      </c>
      <c r="B22355" t="s">
        <v>71</v>
      </c>
      <c r="C22355" s="1">
        <v>44914</v>
      </c>
      <c r="D22355">
        <v>49.38</v>
      </c>
    </row>
    <row r="22356" spans="1:4" hidden="1" x14ac:dyDescent="0.35">
      <c r="A22356" s="3" t="str">
        <f t="shared" si="350"/>
        <v>OGN_44914</v>
      </c>
      <c r="B22356" t="s">
        <v>72</v>
      </c>
      <c r="C22356" s="1">
        <v>44914</v>
      </c>
      <c r="D22356">
        <v>27.43</v>
      </c>
    </row>
    <row r="22357" spans="1:4" hidden="1" x14ac:dyDescent="0.35">
      <c r="A22357" s="3" t="str">
        <f t="shared" si="350"/>
        <v>PG_44914</v>
      </c>
      <c r="B22357" t="s">
        <v>73</v>
      </c>
      <c r="C22357" s="1">
        <v>44914</v>
      </c>
      <c r="D22357">
        <v>149.46199999999999</v>
      </c>
    </row>
    <row r="22358" spans="1:4" hidden="1" x14ac:dyDescent="0.35">
      <c r="A22358" s="3" t="str">
        <f t="shared" si="350"/>
        <v>PPL_44914</v>
      </c>
      <c r="B22358" t="s">
        <v>74</v>
      </c>
      <c r="C22358" s="1">
        <v>44914</v>
      </c>
      <c r="D22358">
        <v>29.11</v>
      </c>
    </row>
    <row r="22359" spans="1:4" hidden="1" x14ac:dyDescent="0.35">
      <c r="A22359" s="3" t="str">
        <f t="shared" si="350"/>
        <v>PRU_44914</v>
      </c>
      <c r="B22359" t="s">
        <v>75</v>
      </c>
      <c r="C22359" s="1">
        <v>44914</v>
      </c>
      <c r="D22359">
        <v>97.12</v>
      </c>
    </row>
    <row r="22360" spans="1:4" hidden="1" x14ac:dyDescent="0.35">
      <c r="A22360" s="3" t="str">
        <f t="shared" si="350"/>
        <v>PYPL_44914</v>
      </c>
      <c r="B22360" t="s">
        <v>76</v>
      </c>
      <c r="C22360" s="1">
        <v>44914</v>
      </c>
      <c r="D22360">
        <v>68.95</v>
      </c>
    </row>
    <row r="22361" spans="1:4" hidden="1" x14ac:dyDescent="0.35">
      <c r="A22361" s="3" t="str">
        <f t="shared" si="350"/>
        <v>RE_44914</v>
      </c>
      <c r="B22361" t="s">
        <v>77</v>
      </c>
      <c r="C22361" s="1">
        <v>44914</v>
      </c>
      <c r="D22361">
        <v>322.38</v>
      </c>
    </row>
    <row r="22362" spans="1:4" hidden="1" x14ac:dyDescent="0.35">
      <c r="A22362" s="3" t="str">
        <f t="shared" si="350"/>
        <v>REET_44914</v>
      </c>
      <c r="B22362" t="s">
        <v>78</v>
      </c>
      <c r="C22362" s="1">
        <v>44914</v>
      </c>
      <c r="D22362">
        <v>22.49</v>
      </c>
    </row>
    <row r="22363" spans="1:4" hidden="1" x14ac:dyDescent="0.35">
      <c r="A22363" s="3" t="str">
        <f t="shared" si="350"/>
        <v>ROL_44914</v>
      </c>
      <c r="B22363" t="s">
        <v>79</v>
      </c>
      <c r="C22363" s="1">
        <v>44914</v>
      </c>
      <c r="D22363">
        <v>36.805</v>
      </c>
    </row>
    <row r="22364" spans="1:4" hidden="1" x14ac:dyDescent="0.35">
      <c r="A22364" s="3" t="str">
        <f t="shared" si="350"/>
        <v>ROST_44914</v>
      </c>
      <c r="B22364" t="s">
        <v>80</v>
      </c>
      <c r="C22364" s="1">
        <v>44914</v>
      </c>
      <c r="D22364">
        <v>114.92</v>
      </c>
    </row>
    <row r="22365" spans="1:4" hidden="1" x14ac:dyDescent="0.35">
      <c r="A22365" s="3" t="str">
        <f t="shared" si="350"/>
        <v>SEGA.L_44914</v>
      </c>
      <c r="B22365" t="s">
        <v>81</v>
      </c>
      <c r="C22365" s="1">
        <v>44914</v>
      </c>
      <c r="D22365">
        <v>94.533000000000001</v>
      </c>
    </row>
    <row r="22366" spans="1:4" hidden="1" x14ac:dyDescent="0.35">
      <c r="A22366" s="3" t="str">
        <f t="shared" si="350"/>
        <v>SHY_44914</v>
      </c>
      <c r="B22366" t="s">
        <v>82</v>
      </c>
      <c r="C22366" s="1">
        <v>44914</v>
      </c>
      <c r="D22366">
        <v>81.177999999999997</v>
      </c>
    </row>
    <row r="22367" spans="1:4" hidden="1" x14ac:dyDescent="0.35">
      <c r="A22367" s="3" t="str">
        <f t="shared" si="350"/>
        <v>SLV_44914</v>
      </c>
      <c r="B22367" t="s">
        <v>83</v>
      </c>
      <c r="C22367" s="1">
        <v>44914</v>
      </c>
      <c r="D22367">
        <v>21.12</v>
      </c>
    </row>
    <row r="22368" spans="1:4" hidden="1" x14ac:dyDescent="0.35">
      <c r="A22368" s="3" t="str">
        <f t="shared" si="350"/>
        <v>SPMV.L_44914</v>
      </c>
      <c r="B22368" t="s">
        <v>84</v>
      </c>
      <c r="C22368" s="1">
        <v>44914</v>
      </c>
      <c r="D22368">
        <v>74.47</v>
      </c>
    </row>
    <row r="22369" spans="1:4" hidden="1" x14ac:dyDescent="0.35">
      <c r="A22369" s="3" t="str">
        <f t="shared" si="350"/>
        <v>TLT_44914</v>
      </c>
      <c r="B22369" t="s">
        <v>85</v>
      </c>
      <c r="C22369" s="1">
        <v>44914</v>
      </c>
      <c r="D22369">
        <v>105.039</v>
      </c>
    </row>
    <row r="22370" spans="1:4" hidden="1" x14ac:dyDescent="0.35">
      <c r="A22370" s="3" t="str">
        <f t="shared" si="350"/>
        <v>UNH_44914</v>
      </c>
      <c r="B22370" t="s">
        <v>86</v>
      </c>
      <c r="C22370" s="1">
        <v>44914</v>
      </c>
      <c r="D22370">
        <v>523.6</v>
      </c>
    </row>
    <row r="22371" spans="1:4" hidden="1" x14ac:dyDescent="0.35">
      <c r="A22371" s="3" t="str">
        <f t="shared" si="350"/>
        <v>URI_44914</v>
      </c>
      <c r="B22371" t="s">
        <v>87</v>
      </c>
      <c r="C22371" s="1">
        <v>44914</v>
      </c>
      <c r="D22371">
        <v>350.10500000000002</v>
      </c>
    </row>
    <row r="22372" spans="1:4" hidden="1" x14ac:dyDescent="0.35">
      <c r="A22372" s="3" t="str">
        <f t="shared" si="350"/>
        <v>V_44914</v>
      </c>
      <c r="B22372" t="s">
        <v>88</v>
      </c>
      <c r="C22372" s="1">
        <v>44914</v>
      </c>
      <c r="D22372">
        <v>204.42</v>
      </c>
    </row>
    <row r="22373" spans="1:4" hidden="1" x14ac:dyDescent="0.35">
      <c r="A22373" s="3" t="str">
        <f t="shared" si="350"/>
        <v>VRSK_44914</v>
      </c>
      <c r="B22373" t="s">
        <v>89</v>
      </c>
      <c r="C22373" s="1">
        <v>44914</v>
      </c>
      <c r="D22373">
        <v>173.22</v>
      </c>
    </row>
    <row r="22374" spans="1:4" hidden="1" x14ac:dyDescent="0.35">
      <c r="A22374" s="3" t="str">
        <f t="shared" si="350"/>
        <v>VXX_44914</v>
      </c>
      <c r="B22374" t="s">
        <v>90</v>
      </c>
      <c r="C22374" s="1">
        <v>44914</v>
      </c>
      <c r="D22374">
        <v>14.65</v>
      </c>
    </row>
    <row r="22375" spans="1:4" hidden="1" x14ac:dyDescent="0.35">
      <c r="A22375" s="3" t="str">
        <f t="shared" si="350"/>
        <v>WRK_44914</v>
      </c>
      <c r="B22375" t="s">
        <v>91</v>
      </c>
      <c r="C22375" s="1">
        <v>44914</v>
      </c>
      <c r="D22375">
        <v>34.509</v>
      </c>
    </row>
    <row r="22376" spans="1:4" hidden="1" x14ac:dyDescent="0.35">
      <c r="A22376" s="3" t="str">
        <f t="shared" si="350"/>
        <v>XLB_44914</v>
      </c>
      <c r="B22376" t="s">
        <v>92</v>
      </c>
      <c r="C22376" s="1">
        <v>44914</v>
      </c>
      <c r="D22376">
        <v>77.55</v>
      </c>
    </row>
    <row r="22377" spans="1:4" hidden="1" x14ac:dyDescent="0.35">
      <c r="A22377" s="3" t="str">
        <f t="shared" si="350"/>
        <v>XLC_44914</v>
      </c>
      <c r="B22377" t="s">
        <v>93</v>
      </c>
      <c r="C22377" s="1">
        <v>44914</v>
      </c>
      <c r="D22377">
        <v>46.81</v>
      </c>
    </row>
    <row r="22378" spans="1:4" hidden="1" x14ac:dyDescent="0.35">
      <c r="A22378" s="3" t="str">
        <f t="shared" si="350"/>
        <v>XLE_44914</v>
      </c>
      <c r="B22378" t="s">
        <v>94</v>
      </c>
      <c r="C22378" s="1">
        <v>44914</v>
      </c>
      <c r="D22378">
        <v>83.49</v>
      </c>
    </row>
    <row r="22379" spans="1:4" hidden="1" x14ac:dyDescent="0.35">
      <c r="A22379" s="3" t="str">
        <f t="shared" si="350"/>
        <v>XLF_44914</v>
      </c>
      <c r="B22379" t="s">
        <v>95</v>
      </c>
      <c r="C22379" s="1">
        <v>44914</v>
      </c>
      <c r="D22379">
        <v>33.4</v>
      </c>
    </row>
    <row r="22380" spans="1:4" hidden="1" x14ac:dyDescent="0.35">
      <c r="A22380" s="3" t="str">
        <f t="shared" si="350"/>
        <v>XLI_44914</v>
      </c>
      <c r="B22380" t="s">
        <v>96</v>
      </c>
      <c r="C22380" s="1">
        <v>44914</v>
      </c>
      <c r="D22380">
        <v>97.12</v>
      </c>
    </row>
    <row r="22381" spans="1:4" hidden="1" x14ac:dyDescent="0.35">
      <c r="A22381" s="3" t="str">
        <f t="shared" si="350"/>
        <v>XLK_44914</v>
      </c>
      <c r="B22381" t="s">
        <v>97</v>
      </c>
      <c r="C22381" s="1">
        <v>44914</v>
      </c>
      <c r="D22381">
        <v>125.42</v>
      </c>
    </row>
    <row r="22382" spans="1:4" hidden="1" x14ac:dyDescent="0.35">
      <c r="A22382" s="3" t="str">
        <f t="shared" si="350"/>
        <v>XLP_44914</v>
      </c>
      <c r="B22382" t="s">
        <v>98</v>
      </c>
      <c r="C22382" s="1">
        <v>44914</v>
      </c>
      <c r="D22382">
        <v>74.28</v>
      </c>
    </row>
    <row r="22383" spans="1:4" hidden="1" x14ac:dyDescent="0.35">
      <c r="A22383" s="3" t="str">
        <f t="shared" si="350"/>
        <v>XLU_44914</v>
      </c>
      <c r="B22383" t="s">
        <v>99</v>
      </c>
      <c r="C22383" s="1">
        <v>44914</v>
      </c>
      <c r="D22383">
        <v>69.63</v>
      </c>
    </row>
    <row r="22384" spans="1:4" hidden="1" x14ac:dyDescent="0.35">
      <c r="A22384" s="3" t="str">
        <f t="shared" si="350"/>
        <v>XLV_44914</v>
      </c>
      <c r="B22384" t="s">
        <v>100</v>
      </c>
      <c r="C22384" s="1">
        <v>44914</v>
      </c>
      <c r="D22384">
        <v>134.47</v>
      </c>
    </row>
    <row r="22385" spans="1:4" hidden="1" x14ac:dyDescent="0.35">
      <c r="A22385" s="3" t="str">
        <f t="shared" si="350"/>
        <v>XLY_44914</v>
      </c>
      <c r="B22385" t="s">
        <v>101</v>
      </c>
      <c r="C22385" s="1">
        <v>44914</v>
      </c>
      <c r="D22385">
        <v>131.4</v>
      </c>
    </row>
    <row r="22386" spans="1:4" hidden="1" x14ac:dyDescent="0.35">
      <c r="A22386" s="3" t="str">
        <f t="shared" si="350"/>
        <v>XOM_44914</v>
      </c>
      <c r="B22386" t="s">
        <v>102</v>
      </c>
      <c r="C22386" s="1">
        <v>44914</v>
      </c>
      <c r="D22386">
        <v>104.367</v>
      </c>
    </row>
    <row r="22387" spans="1:4" hidden="1" x14ac:dyDescent="0.35">
      <c r="A22387" s="3" t="str">
        <f t="shared" si="350"/>
        <v>ABBV_44915</v>
      </c>
      <c r="B22387" t="s">
        <v>3</v>
      </c>
      <c r="C22387" s="1">
        <v>44915</v>
      </c>
      <c r="D22387">
        <v>159.06800000000001</v>
      </c>
    </row>
    <row r="22388" spans="1:4" hidden="1" x14ac:dyDescent="0.35">
      <c r="A22388" s="3" t="str">
        <f t="shared" si="350"/>
        <v>ACN_44915</v>
      </c>
      <c r="B22388" t="s">
        <v>4</v>
      </c>
      <c r="C22388" s="1">
        <v>44915</v>
      </c>
      <c r="D22388">
        <v>260.83300000000003</v>
      </c>
    </row>
    <row r="22389" spans="1:4" hidden="1" x14ac:dyDescent="0.35">
      <c r="A22389" s="3" t="str">
        <f t="shared" si="350"/>
        <v>AEP_44915</v>
      </c>
      <c r="B22389" t="s">
        <v>5</v>
      </c>
      <c r="C22389" s="1">
        <v>44915</v>
      </c>
      <c r="D22389">
        <v>92.81</v>
      </c>
    </row>
    <row r="22390" spans="1:4" hidden="1" x14ac:dyDescent="0.35">
      <c r="A22390" s="3" t="str">
        <f t="shared" si="350"/>
        <v>AIZ_44915</v>
      </c>
      <c r="B22390" t="s">
        <v>6</v>
      </c>
      <c r="C22390" s="1">
        <v>44915</v>
      </c>
      <c r="D22390">
        <v>122.05</v>
      </c>
    </row>
    <row r="22391" spans="1:4" hidden="1" x14ac:dyDescent="0.35">
      <c r="A22391" s="3" t="str">
        <f t="shared" si="350"/>
        <v>ALLE_44915</v>
      </c>
      <c r="B22391" t="s">
        <v>7</v>
      </c>
      <c r="C22391" s="1">
        <v>44915</v>
      </c>
      <c r="D22391">
        <v>104.48</v>
      </c>
    </row>
    <row r="22392" spans="1:4" hidden="1" x14ac:dyDescent="0.35">
      <c r="A22392" s="3" t="str">
        <f t="shared" si="350"/>
        <v>AMAT_44915</v>
      </c>
      <c r="B22392" t="s">
        <v>8</v>
      </c>
      <c r="C22392" s="1">
        <v>44915</v>
      </c>
      <c r="D22392">
        <v>103.5</v>
      </c>
    </row>
    <row r="22393" spans="1:4" hidden="1" x14ac:dyDescent="0.35">
      <c r="A22393" s="3" t="str">
        <f t="shared" si="350"/>
        <v>AMP_44915</v>
      </c>
      <c r="B22393" t="s">
        <v>9</v>
      </c>
      <c r="C22393" s="1">
        <v>44915</v>
      </c>
      <c r="D22393">
        <v>306.94799999999998</v>
      </c>
    </row>
    <row r="22394" spans="1:4" hidden="1" x14ac:dyDescent="0.35">
      <c r="A22394" s="3" t="str">
        <f t="shared" si="350"/>
        <v>AMZN_44915</v>
      </c>
      <c r="B22394" t="s">
        <v>10</v>
      </c>
      <c r="C22394" s="1">
        <v>44915</v>
      </c>
      <c r="D22394">
        <v>85.19</v>
      </c>
    </row>
    <row r="22395" spans="1:4" hidden="1" x14ac:dyDescent="0.35">
      <c r="A22395" s="3" t="str">
        <f t="shared" si="350"/>
        <v>AVB_44915</v>
      </c>
      <c r="B22395" t="s">
        <v>11</v>
      </c>
      <c r="C22395" s="1">
        <v>44915</v>
      </c>
      <c r="D22395">
        <v>159.619</v>
      </c>
    </row>
    <row r="22396" spans="1:4" hidden="1" x14ac:dyDescent="0.35">
      <c r="A22396" s="3" t="str">
        <f t="shared" si="350"/>
        <v>AVY_44915</v>
      </c>
      <c r="B22396" t="s">
        <v>12</v>
      </c>
      <c r="C22396" s="1">
        <v>44915</v>
      </c>
      <c r="D22396">
        <v>178.36</v>
      </c>
    </row>
    <row r="22397" spans="1:4" hidden="1" x14ac:dyDescent="0.35">
      <c r="A22397" s="3" t="str">
        <f t="shared" si="350"/>
        <v>AXP_44915</v>
      </c>
      <c r="B22397" t="s">
        <v>13</v>
      </c>
      <c r="C22397" s="1">
        <v>44915</v>
      </c>
      <c r="D22397">
        <v>145.197</v>
      </c>
    </row>
    <row r="22398" spans="1:4" hidden="1" x14ac:dyDescent="0.35">
      <c r="A22398" s="3" t="str">
        <f t="shared" si="350"/>
        <v>BDX_44915</v>
      </c>
      <c r="B22398" t="s">
        <v>14</v>
      </c>
      <c r="C22398" s="1">
        <v>44915</v>
      </c>
      <c r="D22398">
        <v>249.24</v>
      </c>
    </row>
    <row r="22399" spans="1:4" hidden="1" x14ac:dyDescent="0.35">
      <c r="A22399" s="3" t="str">
        <f t="shared" si="350"/>
        <v>BF-B_44915</v>
      </c>
      <c r="B22399" t="s">
        <v>15</v>
      </c>
      <c r="C22399" s="1">
        <v>44915</v>
      </c>
      <c r="D22399">
        <v>65.099999999999994</v>
      </c>
    </row>
    <row r="22400" spans="1:4" hidden="1" x14ac:dyDescent="0.35">
      <c r="A22400" s="3" t="str">
        <f t="shared" si="350"/>
        <v>BMY_44915</v>
      </c>
      <c r="B22400" t="s">
        <v>16</v>
      </c>
      <c r="C22400" s="1">
        <v>44915</v>
      </c>
      <c r="D22400">
        <v>72.08</v>
      </c>
    </row>
    <row r="22401" spans="1:4" hidden="1" x14ac:dyDescent="0.35">
      <c r="A22401" s="3" t="str">
        <f t="shared" si="350"/>
        <v>BR_44915</v>
      </c>
      <c r="B22401" t="s">
        <v>17</v>
      </c>
      <c r="C22401" s="1">
        <v>44915</v>
      </c>
      <c r="D22401">
        <v>133.41</v>
      </c>
    </row>
    <row r="22402" spans="1:4" hidden="1" x14ac:dyDescent="0.35">
      <c r="A22402" s="3" t="str">
        <f t="shared" ref="A22402:A22465" si="351">CONCATENATE(B22402,"_",C22402)</f>
        <v>CARR_44915</v>
      </c>
      <c r="B22402" t="s">
        <v>18</v>
      </c>
      <c r="C22402" s="1">
        <v>44915</v>
      </c>
      <c r="D22402">
        <v>41.185000000000002</v>
      </c>
    </row>
    <row r="22403" spans="1:4" hidden="1" x14ac:dyDescent="0.35">
      <c r="A22403" s="3" t="str">
        <f t="shared" si="351"/>
        <v>CDW_44915</v>
      </c>
      <c r="B22403" t="s">
        <v>19</v>
      </c>
      <c r="C22403" s="1">
        <v>44915</v>
      </c>
      <c r="D22403">
        <v>178.94</v>
      </c>
    </row>
    <row r="22404" spans="1:4" hidden="1" x14ac:dyDescent="0.35">
      <c r="A22404" s="3" t="str">
        <f t="shared" si="351"/>
        <v>CE_44915</v>
      </c>
      <c r="B22404" t="s">
        <v>20</v>
      </c>
      <c r="C22404" s="1">
        <v>44915</v>
      </c>
      <c r="D22404">
        <v>100.80500000000001</v>
      </c>
    </row>
    <row r="22405" spans="1:4" hidden="1" x14ac:dyDescent="0.35">
      <c r="A22405" s="3" t="str">
        <f t="shared" si="351"/>
        <v>CHTR_44915</v>
      </c>
      <c r="B22405" t="s">
        <v>21</v>
      </c>
      <c r="C22405" s="1">
        <v>44915</v>
      </c>
      <c r="D22405">
        <v>309.29000000000002</v>
      </c>
    </row>
    <row r="22406" spans="1:4" hidden="1" x14ac:dyDescent="0.35">
      <c r="A22406" s="3" t="str">
        <f t="shared" si="351"/>
        <v>CNC_44915</v>
      </c>
      <c r="B22406" t="s">
        <v>22</v>
      </c>
      <c r="C22406" s="1">
        <v>44915</v>
      </c>
      <c r="D22406">
        <v>80.38</v>
      </c>
    </row>
    <row r="22407" spans="1:4" hidden="1" x14ac:dyDescent="0.35">
      <c r="A22407" s="3" t="str">
        <f t="shared" si="351"/>
        <v>CNP_44915</v>
      </c>
      <c r="B22407" t="s">
        <v>23</v>
      </c>
      <c r="C22407" s="1">
        <v>44915</v>
      </c>
      <c r="D22407">
        <v>29.776</v>
      </c>
    </row>
    <row r="22408" spans="1:4" hidden="1" x14ac:dyDescent="0.35">
      <c r="A22408" s="3" t="str">
        <f t="shared" si="351"/>
        <v>COP_44915</v>
      </c>
      <c r="B22408" t="s">
        <v>24</v>
      </c>
      <c r="C22408" s="1">
        <v>44915</v>
      </c>
      <c r="D22408">
        <v>111.455</v>
      </c>
    </row>
    <row r="22409" spans="1:4" hidden="1" x14ac:dyDescent="0.35">
      <c r="A22409" s="3" t="str">
        <f t="shared" si="351"/>
        <v>CTAS_44915</v>
      </c>
      <c r="B22409" t="s">
        <v>25</v>
      </c>
      <c r="C22409" s="1">
        <v>44915</v>
      </c>
      <c r="D22409">
        <v>442.8</v>
      </c>
    </row>
    <row r="22410" spans="1:4" hidden="1" x14ac:dyDescent="0.35">
      <c r="A22410" s="3" t="str">
        <f t="shared" si="351"/>
        <v>CZR_44915</v>
      </c>
      <c r="B22410" t="s">
        <v>26</v>
      </c>
      <c r="C22410" s="1">
        <v>44915</v>
      </c>
      <c r="D22410">
        <v>45.04</v>
      </c>
    </row>
    <row r="22411" spans="1:4" hidden="1" x14ac:dyDescent="0.35">
      <c r="A22411" s="3" t="str">
        <f t="shared" si="351"/>
        <v>DG_44915</v>
      </c>
      <c r="B22411" t="s">
        <v>27</v>
      </c>
      <c r="C22411" s="1">
        <v>44915</v>
      </c>
      <c r="D22411">
        <v>240.39599999999999</v>
      </c>
    </row>
    <row r="22412" spans="1:4" hidden="1" x14ac:dyDescent="0.35">
      <c r="A22412" s="3" t="str">
        <f t="shared" si="351"/>
        <v>DPZ_44915</v>
      </c>
      <c r="B22412" t="s">
        <v>28</v>
      </c>
      <c r="C22412" s="1">
        <v>44915</v>
      </c>
      <c r="D22412">
        <v>353.73</v>
      </c>
    </row>
    <row r="22413" spans="1:4" hidden="1" x14ac:dyDescent="0.35">
      <c r="A22413" s="3" t="str">
        <f t="shared" si="351"/>
        <v>DXC_44915</v>
      </c>
      <c r="B22413" t="s">
        <v>30</v>
      </c>
      <c r="C22413" s="1">
        <v>44915</v>
      </c>
      <c r="D22413">
        <v>26.16</v>
      </c>
    </row>
    <row r="22414" spans="1:4" hidden="1" x14ac:dyDescent="0.35">
      <c r="A22414" s="3" t="str">
        <f t="shared" si="351"/>
        <v>EWA_44915</v>
      </c>
      <c r="B22414" t="s">
        <v>31</v>
      </c>
      <c r="C22414" s="1">
        <v>44915</v>
      </c>
      <c r="D22414">
        <v>22.05</v>
      </c>
    </row>
    <row r="22415" spans="1:4" hidden="1" x14ac:dyDescent="0.35">
      <c r="A22415" s="3" t="str">
        <f t="shared" si="351"/>
        <v>EWC_44915</v>
      </c>
      <c r="B22415" t="s">
        <v>32</v>
      </c>
      <c r="C22415" s="1">
        <v>44915</v>
      </c>
      <c r="D22415">
        <v>32.44</v>
      </c>
    </row>
    <row r="22416" spans="1:4" hidden="1" x14ac:dyDescent="0.35">
      <c r="A22416" s="3" t="str">
        <f t="shared" si="351"/>
        <v>EWG_44915</v>
      </c>
      <c r="B22416" t="s">
        <v>33</v>
      </c>
      <c r="C22416" s="1">
        <v>44915</v>
      </c>
      <c r="D22416">
        <v>24.65</v>
      </c>
    </row>
    <row r="22417" spans="1:4" hidden="1" x14ac:dyDescent="0.35">
      <c r="A22417" s="3" t="str">
        <f t="shared" si="351"/>
        <v>EWH_44915</v>
      </c>
      <c r="B22417" t="s">
        <v>34</v>
      </c>
      <c r="C22417" s="1">
        <v>44915</v>
      </c>
      <c r="D22417">
        <v>20.82</v>
      </c>
    </row>
    <row r="22418" spans="1:4" hidden="1" x14ac:dyDescent="0.35">
      <c r="A22418" s="3" t="str">
        <f t="shared" si="351"/>
        <v>EWJ_44915</v>
      </c>
      <c r="B22418" t="s">
        <v>35</v>
      </c>
      <c r="C22418" s="1">
        <v>44915</v>
      </c>
      <c r="D22418">
        <v>54.97</v>
      </c>
    </row>
    <row r="22419" spans="1:4" hidden="1" x14ac:dyDescent="0.35">
      <c r="A22419" s="3" t="str">
        <f t="shared" si="351"/>
        <v>EWL_44915</v>
      </c>
      <c r="B22419" t="s">
        <v>36</v>
      </c>
      <c r="C22419" s="1">
        <v>44915</v>
      </c>
      <c r="D22419">
        <v>41.63</v>
      </c>
    </row>
    <row r="22420" spans="1:4" hidden="1" x14ac:dyDescent="0.35">
      <c r="A22420" s="3" t="str">
        <f t="shared" si="351"/>
        <v>EWQ_44915</v>
      </c>
      <c r="B22420" t="s">
        <v>37</v>
      </c>
      <c r="C22420" s="1">
        <v>44915</v>
      </c>
      <c r="D22420">
        <v>32.81</v>
      </c>
    </row>
    <row r="22421" spans="1:4" hidden="1" x14ac:dyDescent="0.35">
      <c r="A22421" s="3" t="str">
        <f t="shared" si="351"/>
        <v>EWT_44915</v>
      </c>
      <c r="B22421" t="s">
        <v>38</v>
      </c>
      <c r="C22421" s="1">
        <v>44915</v>
      </c>
      <c r="D22421">
        <v>40.61</v>
      </c>
    </row>
    <row r="22422" spans="1:4" hidden="1" x14ac:dyDescent="0.35">
      <c r="A22422" s="3" t="str">
        <f t="shared" si="351"/>
        <v>EWU_44915</v>
      </c>
      <c r="B22422" t="s">
        <v>39</v>
      </c>
      <c r="C22422" s="1">
        <v>44915</v>
      </c>
      <c r="D22422">
        <v>30.53</v>
      </c>
    </row>
    <row r="22423" spans="1:4" hidden="1" x14ac:dyDescent="0.35">
      <c r="A22423" s="3" t="str">
        <f t="shared" si="351"/>
        <v>EWY_44915</v>
      </c>
      <c r="B22423" t="s">
        <v>40</v>
      </c>
      <c r="C22423" s="1">
        <v>44915</v>
      </c>
      <c r="D22423">
        <v>57.44</v>
      </c>
    </row>
    <row r="22424" spans="1:4" hidden="1" x14ac:dyDescent="0.35">
      <c r="A22424" s="3" t="str">
        <f t="shared" si="351"/>
        <v>EWZ_44915</v>
      </c>
      <c r="B22424" t="s">
        <v>41</v>
      </c>
      <c r="C22424" s="1">
        <v>44915</v>
      </c>
      <c r="D22424">
        <v>27.8</v>
      </c>
    </row>
    <row r="22425" spans="1:4" hidden="1" x14ac:dyDescent="0.35">
      <c r="A22425" s="3" t="str">
        <f t="shared" si="351"/>
        <v>FTV_44915</v>
      </c>
      <c r="B22425" t="s">
        <v>43</v>
      </c>
      <c r="C22425" s="1">
        <v>44915</v>
      </c>
      <c r="D22425">
        <v>63.82</v>
      </c>
    </row>
    <row r="22426" spans="1:4" hidden="1" x14ac:dyDescent="0.35">
      <c r="A22426" s="3" t="str">
        <f t="shared" si="351"/>
        <v>GOOG_44915</v>
      </c>
      <c r="B22426" t="s">
        <v>44</v>
      </c>
      <c r="C22426" s="1">
        <v>44915</v>
      </c>
      <c r="D22426">
        <v>89.63</v>
      </c>
    </row>
    <row r="22427" spans="1:4" hidden="1" x14ac:dyDescent="0.35">
      <c r="A22427" s="3" t="str">
        <f t="shared" si="351"/>
        <v>GPC_44915</v>
      </c>
      <c r="B22427" t="s">
        <v>45</v>
      </c>
      <c r="C22427" s="1">
        <v>44915</v>
      </c>
      <c r="D22427">
        <v>175.63</v>
      </c>
    </row>
    <row r="22428" spans="1:4" hidden="1" x14ac:dyDescent="0.35">
      <c r="A22428" s="3" t="str">
        <f t="shared" si="351"/>
        <v>GSG_44915</v>
      </c>
      <c r="B22428" t="s">
        <v>46</v>
      </c>
      <c r="C22428" s="1">
        <v>44915</v>
      </c>
      <c r="D22428">
        <v>20.420000000000002</v>
      </c>
    </row>
    <row r="22429" spans="1:4" hidden="1" x14ac:dyDescent="0.35">
      <c r="A22429" s="3" t="str">
        <f t="shared" si="351"/>
        <v>HIG_44915</v>
      </c>
      <c r="B22429" t="s">
        <v>47</v>
      </c>
      <c r="C22429" s="1">
        <v>44915</v>
      </c>
      <c r="D22429">
        <v>74.849999999999994</v>
      </c>
    </row>
    <row r="22430" spans="1:4" hidden="1" x14ac:dyDescent="0.35">
      <c r="A22430" s="3" t="str">
        <f t="shared" si="351"/>
        <v>HIGH.L_44915</v>
      </c>
      <c r="B22430" t="s">
        <v>48</v>
      </c>
      <c r="C22430" s="1">
        <v>44915</v>
      </c>
      <c r="D22430">
        <v>4.992</v>
      </c>
    </row>
    <row r="22431" spans="1:4" hidden="1" x14ac:dyDescent="0.35">
      <c r="A22431" s="3" t="str">
        <f t="shared" si="351"/>
        <v>HST_44915</v>
      </c>
      <c r="B22431" t="s">
        <v>49</v>
      </c>
      <c r="C22431" s="1">
        <v>44915</v>
      </c>
      <c r="D22431">
        <v>16.782</v>
      </c>
    </row>
    <row r="22432" spans="1:4" hidden="1" x14ac:dyDescent="0.35">
      <c r="A22432" s="3" t="str">
        <f t="shared" si="351"/>
        <v>HYG_44915</v>
      </c>
      <c r="B22432" t="s">
        <v>50</v>
      </c>
      <c r="C22432" s="1">
        <v>44915</v>
      </c>
      <c r="D22432">
        <v>73.673000000000002</v>
      </c>
    </row>
    <row r="22433" spans="1:4" hidden="1" x14ac:dyDescent="0.35">
      <c r="A22433" s="3" t="str">
        <f t="shared" si="351"/>
        <v>IAU_44915</v>
      </c>
      <c r="B22433" t="s">
        <v>51</v>
      </c>
      <c r="C22433" s="1">
        <v>44915</v>
      </c>
      <c r="D22433">
        <v>34.49</v>
      </c>
    </row>
    <row r="22434" spans="1:4" hidden="1" x14ac:dyDescent="0.35">
      <c r="A22434" s="3" t="str">
        <f t="shared" si="351"/>
        <v>ICLN_44915</v>
      </c>
      <c r="B22434" t="s">
        <v>52</v>
      </c>
      <c r="C22434" s="1">
        <v>44915</v>
      </c>
      <c r="D22434">
        <v>20.16</v>
      </c>
    </row>
    <row r="22435" spans="1:4" hidden="1" x14ac:dyDescent="0.35">
      <c r="A22435" s="3" t="str">
        <f t="shared" si="351"/>
        <v>IEAA.L_44915</v>
      </c>
      <c r="B22435" t="s">
        <v>53</v>
      </c>
      <c r="C22435" s="1">
        <v>44915</v>
      </c>
      <c r="D22435">
        <v>4.6319999999999997</v>
      </c>
    </row>
    <row r="22436" spans="1:4" hidden="1" x14ac:dyDescent="0.35">
      <c r="A22436" s="3" t="str">
        <f t="shared" si="351"/>
        <v>IEF_44915</v>
      </c>
      <c r="B22436" t="s">
        <v>54</v>
      </c>
      <c r="C22436" s="1">
        <v>44915</v>
      </c>
      <c r="D22436">
        <v>96.891999999999996</v>
      </c>
    </row>
    <row r="22437" spans="1:4" hidden="1" x14ac:dyDescent="0.35">
      <c r="A22437" s="3" t="str">
        <f t="shared" si="351"/>
        <v>IEFM.L_44915</v>
      </c>
      <c r="B22437" t="s">
        <v>55</v>
      </c>
      <c r="C22437" s="1">
        <v>44915</v>
      </c>
      <c r="D22437">
        <v>738.25</v>
      </c>
    </row>
    <row r="22438" spans="1:4" hidden="1" x14ac:dyDescent="0.35">
      <c r="A22438" s="3" t="str">
        <f t="shared" si="351"/>
        <v>IEMG_44915</v>
      </c>
      <c r="B22438" t="s">
        <v>56</v>
      </c>
      <c r="C22438" s="1">
        <v>44915</v>
      </c>
      <c r="D22438">
        <v>46.65</v>
      </c>
    </row>
    <row r="22439" spans="1:4" hidden="1" x14ac:dyDescent="0.35">
      <c r="A22439" s="3" t="str">
        <f t="shared" si="351"/>
        <v>IEUS_44915</v>
      </c>
      <c r="B22439" t="s">
        <v>57</v>
      </c>
      <c r="C22439" s="1">
        <v>44915</v>
      </c>
      <c r="D22439">
        <v>48.9</v>
      </c>
    </row>
    <row r="22440" spans="1:4" hidden="1" x14ac:dyDescent="0.35">
      <c r="A22440" s="3" t="str">
        <f t="shared" si="351"/>
        <v>IEVL.L_44915</v>
      </c>
      <c r="B22440" t="s">
        <v>58</v>
      </c>
      <c r="C22440" s="1">
        <v>44915</v>
      </c>
      <c r="D22440">
        <v>6.9420000000000002</v>
      </c>
    </row>
    <row r="22441" spans="1:4" hidden="1" x14ac:dyDescent="0.35">
      <c r="A22441" s="3" t="str">
        <f t="shared" si="351"/>
        <v>IGF_44915</v>
      </c>
      <c r="B22441" t="s">
        <v>59</v>
      </c>
      <c r="C22441" s="1">
        <v>44915</v>
      </c>
      <c r="D22441">
        <v>45.52</v>
      </c>
    </row>
    <row r="22442" spans="1:4" hidden="1" x14ac:dyDescent="0.35">
      <c r="A22442" s="3" t="str">
        <f t="shared" si="351"/>
        <v>INDA_44915</v>
      </c>
      <c r="B22442" t="s">
        <v>60</v>
      </c>
      <c r="C22442" s="1">
        <v>44915</v>
      </c>
      <c r="D22442">
        <v>42.53</v>
      </c>
    </row>
    <row r="22443" spans="1:4" hidden="1" x14ac:dyDescent="0.35">
      <c r="A22443" s="3" t="str">
        <f t="shared" si="351"/>
        <v>IUMO.L_44915</v>
      </c>
      <c r="B22443" t="s">
        <v>61</v>
      </c>
      <c r="C22443" s="1">
        <v>44915</v>
      </c>
      <c r="D22443">
        <v>10.119999999999999</v>
      </c>
    </row>
    <row r="22444" spans="1:4" hidden="1" x14ac:dyDescent="0.35">
      <c r="A22444" s="3" t="str">
        <f t="shared" si="351"/>
        <v>IUVL.L_44915</v>
      </c>
      <c r="B22444" t="s">
        <v>62</v>
      </c>
      <c r="C22444" s="1">
        <v>44915</v>
      </c>
      <c r="D22444">
        <v>8.0150000000000006</v>
      </c>
    </row>
    <row r="22445" spans="1:4" hidden="1" x14ac:dyDescent="0.35">
      <c r="A22445" s="3" t="str">
        <f t="shared" si="351"/>
        <v>IVV_44915</v>
      </c>
      <c r="B22445" t="s">
        <v>63</v>
      </c>
      <c r="C22445" s="1">
        <v>44915</v>
      </c>
      <c r="D22445">
        <v>382.18</v>
      </c>
    </row>
    <row r="22446" spans="1:4" hidden="1" x14ac:dyDescent="0.35">
      <c r="A22446" s="3" t="str">
        <f t="shared" si="351"/>
        <v>IWM_44915</v>
      </c>
      <c r="B22446" t="s">
        <v>64</v>
      </c>
      <c r="C22446" s="1">
        <v>44915</v>
      </c>
      <c r="D22446">
        <v>172.92</v>
      </c>
    </row>
    <row r="22447" spans="1:4" hidden="1" x14ac:dyDescent="0.35">
      <c r="A22447" s="3" t="str">
        <f t="shared" si="351"/>
        <v>IXN_44915</v>
      </c>
      <c r="B22447" t="s">
        <v>65</v>
      </c>
      <c r="C22447" s="1">
        <v>44915</v>
      </c>
      <c r="D22447">
        <v>45.35</v>
      </c>
    </row>
    <row r="22448" spans="1:4" hidden="1" x14ac:dyDescent="0.35">
      <c r="A22448" s="3" t="str">
        <f t="shared" si="351"/>
        <v>JPEA.L_44915</v>
      </c>
      <c r="B22448" t="s">
        <v>66</v>
      </c>
      <c r="C22448" s="1">
        <v>44915</v>
      </c>
      <c r="D22448">
        <v>4.8760000000000003</v>
      </c>
    </row>
    <row r="22449" spans="1:4" hidden="1" x14ac:dyDescent="0.35">
      <c r="A22449" s="3" t="str">
        <f t="shared" si="351"/>
        <v>JPM_44915</v>
      </c>
      <c r="B22449" t="s">
        <v>67</v>
      </c>
      <c r="C22449" s="1">
        <v>44915</v>
      </c>
      <c r="D22449">
        <v>129.732</v>
      </c>
    </row>
    <row r="22450" spans="1:4" hidden="1" x14ac:dyDescent="0.35">
      <c r="A22450" s="3" t="str">
        <f t="shared" si="351"/>
        <v>KR_44915</v>
      </c>
      <c r="B22450" t="s">
        <v>68</v>
      </c>
      <c r="C22450" s="1">
        <v>44915</v>
      </c>
      <c r="D22450">
        <v>44.322000000000003</v>
      </c>
    </row>
    <row r="22451" spans="1:4" hidden="1" x14ac:dyDescent="0.35">
      <c r="A22451" s="3" t="str">
        <f t="shared" si="351"/>
        <v>LQD_44915</v>
      </c>
      <c r="B22451" t="s">
        <v>69</v>
      </c>
      <c r="C22451" s="1">
        <v>44915</v>
      </c>
      <c r="D22451">
        <v>106.361</v>
      </c>
    </row>
    <row r="22452" spans="1:4" hidden="1" x14ac:dyDescent="0.35">
      <c r="A22452" s="3" t="str">
        <f t="shared" si="351"/>
        <v>MCHI_44915</v>
      </c>
      <c r="B22452" t="s">
        <v>70</v>
      </c>
      <c r="C22452" s="1">
        <v>44915</v>
      </c>
      <c r="D22452">
        <v>46.37</v>
      </c>
    </row>
    <row r="22453" spans="1:4" hidden="1" x14ac:dyDescent="0.35">
      <c r="A22453" s="3" t="str">
        <f t="shared" si="351"/>
        <v>META_44915</v>
      </c>
      <c r="B22453" t="s">
        <v>144</v>
      </c>
      <c r="C22453" s="1">
        <v>44915</v>
      </c>
      <c r="D22453">
        <v>117.09</v>
      </c>
    </row>
    <row r="22454" spans="1:4" hidden="1" x14ac:dyDescent="0.35">
      <c r="A22454" s="3" t="str">
        <f t="shared" si="351"/>
        <v>MVEU.L_44915</v>
      </c>
      <c r="B22454" t="s">
        <v>71</v>
      </c>
      <c r="C22454" s="1">
        <v>44915</v>
      </c>
      <c r="D22454">
        <v>49.094999999999999</v>
      </c>
    </row>
    <row r="22455" spans="1:4" hidden="1" x14ac:dyDescent="0.35">
      <c r="A22455" s="3" t="str">
        <f t="shared" si="351"/>
        <v>OGN_44915</v>
      </c>
      <c r="B22455" t="s">
        <v>72</v>
      </c>
      <c r="C22455" s="1">
        <v>44915</v>
      </c>
      <c r="D22455">
        <v>27.45</v>
      </c>
    </row>
    <row r="22456" spans="1:4" hidden="1" x14ac:dyDescent="0.35">
      <c r="A22456" s="3" t="str">
        <f t="shared" si="351"/>
        <v>PG_44915</v>
      </c>
      <c r="B22456" t="s">
        <v>73</v>
      </c>
      <c r="C22456" s="1">
        <v>44915</v>
      </c>
      <c r="D22456">
        <v>149.52099999999999</v>
      </c>
    </row>
    <row r="22457" spans="1:4" hidden="1" x14ac:dyDescent="0.35">
      <c r="A22457" s="3" t="str">
        <f t="shared" si="351"/>
        <v>PPL_44915</v>
      </c>
      <c r="B22457" t="s">
        <v>74</v>
      </c>
      <c r="C22457" s="1">
        <v>44915</v>
      </c>
      <c r="D22457">
        <v>29.16</v>
      </c>
    </row>
    <row r="22458" spans="1:4" hidden="1" x14ac:dyDescent="0.35">
      <c r="A22458" s="3" t="str">
        <f t="shared" si="351"/>
        <v>PRU_44915</v>
      </c>
      <c r="B22458" t="s">
        <v>75</v>
      </c>
      <c r="C22458" s="1">
        <v>44915</v>
      </c>
      <c r="D22458">
        <v>98.25</v>
      </c>
    </row>
    <row r="22459" spans="1:4" hidden="1" x14ac:dyDescent="0.35">
      <c r="A22459" s="3" t="str">
        <f t="shared" si="351"/>
        <v>PYPL_44915</v>
      </c>
      <c r="B22459" t="s">
        <v>76</v>
      </c>
      <c r="C22459" s="1">
        <v>44915</v>
      </c>
      <c r="D22459">
        <v>68.760000000000005</v>
      </c>
    </row>
    <row r="22460" spans="1:4" hidden="1" x14ac:dyDescent="0.35">
      <c r="A22460" s="3" t="str">
        <f t="shared" si="351"/>
        <v>RE_44915</v>
      </c>
      <c r="B22460" t="s">
        <v>77</v>
      </c>
      <c r="C22460" s="1">
        <v>44915</v>
      </c>
      <c r="D22460">
        <v>327.01</v>
      </c>
    </row>
    <row r="22461" spans="1:4" hidden="1" x14ac:dyDescent="0.35">
      <c r="A22461" s="3" t="str">
        <f t="shared" si="351"/>
        <v>REET_44915</v>
      </c>
      <c r="B22461" t="s">
        <v>78</v>
      </c>
      <c r="C22461" s="1">
        <v>44915</v>
      </c>
      <c r="D22461">
        <v>22.38</v>
      </c>
    </row>
    <row r="22462" spans="1:4" hidden="1" x14ac:dyDescent="0.35">
      <c r="A22462" s="3" t="str">
        <f t="shared" si="351"/>
        <v>ROL_44915</v>
      </c>
      <c r="B22462" t="s">
        <v>79</v>
      </c>
      <c r="C22462" s="1">
        <v>44915</v>
      </c>
      <c r="D22462">
        <v>36.984000000000002</v>
      </c>
    </row>
    <row r="22463" spans="1:4" hidden="1" x14ac:dyDescent="0.35">
      <c r="A22463" s="3" t="str">
        <f t="shared" si="351"/>
        <v>ROST_44915</v>
      </c>
      <c r="B22463" t="s">
        <v>80</v>
      </c>
      <c r="C22463" s="1">
        <v>44915</v>
      </c>
      <c r="D22463">
        <v>114.35</v>
      </c>
    </row>
    <row r="22464" spans="1:4" hidden="1" x14ac:dyDescent="0.35">
      <c r="A22464" s="3" t="str">
        <f t="shared" si="351"/>
        <v>SEGA.L_44915</v>
      </c>
      <c r="B22464" t="s">
        <v>81</v>
      </c>
      <c r="C22464" s="1">
        <v>44915</v>
      </c>
      <c r="D22464">
        <v>94.248999999999995</v>
      </c>
    </row>
    <row r="22465" spans="1:4" hidden="1" x14ac:dyDescent="0.35">
      <c r="A22465" s="3" t="str">
        <f t="shared" si="351"/>
        <v>SHY_44915</v>
      </c>
      <c r="B22465" t="s">
        <v>82</v>
      </c>
      <c r="C22465" s="1">
        <v>44915</v>
      </c>
      <c r="D22465">
        <v>81.177999999999997</v>
      </c>
    </row>
    <row r="22466" spans="1:4" hidden="1" x14ac:dyDescent="0.35">
      <c r="A22466" s="3" t="str">
        <f t="shared" ref="A22466:A22529" si="352">CONCATENATE(B22466,"_",C22466)</f>
        <v>SLV_44915</v>
      </c>
      <c r="B22466" t="s">
        <v>83</v>
      </c>
      <c r="C22466" s="1">
        <v>44915</v>
      </c>
      <c r="D22466">
        <v>22.23</v>
      </c>
    </row>
    <row r="22467" spans="1:4" hidden="1" x14ac:dyDescent="0.35">
      <c r="A22467" s="3" t="str">
        <f t="shared" si="352"/>
        <v>SPMV.L_44915</v>
      </c>
      <c r="B22467" t="s">
        <v>84</v>
      </c>
      <c r="C22467" s="1">
        <v>44915</v>
      </c>
      <c r="D22467">
        <v>74.239999999999995</v>
      </c>
    </row>
    <row r="22468" spans="1:4" hidden="1" x14ac:dyDescent="0.35">
      <c r="A22468" s="3" t="str">
        <f t="shared" si="352"/>
        <v>TLT_44915</v>
      </c>
      <c r="B22468" t="s">
        <v>85</v>
      </c>
      <c r="C22468" s="1">
        <v>44915</v>
      </c>
      <c r="D22468">
        <v>103.17400000000001</v>
      </c>
    </row>
    <row r="22469" spans="1:4" hidden="1" x14ac:dyDescent="0.35">
      <c r="A22469" s="3" t="str">
        <f t="shared" si="352"/>
        <v>UNH_44915</v>
      </c>
      <c r="B22469" t="s">
        <v>86</v>
      </c>
      <c r="C22469" s="1">
        <v>44915</v>
      </c>
      <c r="D22469">
        <v>520.21</v>
      </c>
    </row>
    <row r="22470" spans="1:4" hidden="1" x14ac:dyDescent="0.35">
      <c r="A22470" s="3" t="str">
        <f t="shared" si="352"/>
        <v>URI_44915</v>
      </c>
      <c r="B22470" t="s">
        <v>87</v>
      </c>
      <c r="C22470" s="1">
        <v>44915</v>
      </c>
      <c r="D22470">
        <v>349.46699999999998</v>
      </c>
    </row>
    <row r="22471" spans="1:4" hidden="1" x14ac:dyDescent="0.35">
      <c r="A22471" s="3" t="str">
        <f t="shared" si="352"/>
        <v>V_44915</v>
      </c>
      <c r="B22471" t="s">
        <v>88</v>
      </c>
      <c r="C22471" s="1">
        <v>44915</v>
      </c>
      <c r="D22471">
        <v>204.959</v>
      </c>
    </row>
    <row r="22472" spans="1:4" hidden="1" x14ac:dyDescent="0.35">
      <c r="A22472" s="3" t="str">
        <f t="shared" si="352"/>
        <v>VRSK_44915</v>
      </c>
      <c r="B22472" t="s">
        <v>89</v>
      </c>
      <c r="C22472" s="1">
        <v>44915</v>
      </c>
      <c r="D22472">
        <v>172.19</v>
      </c>
    </row>
    <row r="22473" spans="1:4" hidden="1" x14ac:dyDescent="0.35">
      <c r="A22473" s="3" t="str">
        <f t="shared" si="352"/>
        <v>VXX_44915</v>
      </c>
      <c r="B22473" t="s">
        <v>90</v>
      </c>
      <c r="C22473" s="1">
        <v>44915</v>
      </c>
      <c r="D22473">
        <v>14.54</v>
      </c>
    </row>
    <row r="22474" spans="1:4" hidden="1" x14ac:dyDescent="0.35">
      <c r="A22474" s="3" t="str">
        <f t="shared" si="352"/>
        <v>WRK_44915</v>
      </c>
      <c r="B22474" t="s">
        <v>91</v>
      </c>
      <c r="C22474" s="1">
        <v>44915</v>
      </c>
      <c r="D22474">
        <v>34.488999999999997</v>
      </c>
    </row>
    <row r="22475" spans="1:4" hidden="1" x14ac:dyDescent="0.35">
      <c r="A22475" s="3" t="str">
        <f t="shared" si="352"/>
        <v>XLB_44915</v>
      </c>
      <c r="B22475" t="s">
        <v>92</v>
      </c>
      <c r="C22475" s="1">
        <v>44915</v>
      </c>
      <c r="D22475">
        <v>78.06</v>
      </c>
    </row>
    <row r="22476" spans="1:4" hidden="1" x14ac:dyDescent="0.35">
      <c r="A22476" s="3" t="str">
        <f t="shared" si="352"/>
        <v>XLC_44915</v>
      </c>
      <c r="B22476" t="s">
        <v>93</v>
      </c>
      <c r="C22476" s="1">
        <v>44915</v>
      </c>
      <c r="D22476">
        <v>47.13</v>
      </c>
    </row>
    <row r="22477" spans="1:4" hidden="1" x14ac:dyDescent="0.35">
      <c r="A22477" s="3" t="str">
        <f t="shared" si="352"/>
        <v>XLE_44915</v>
      </c>
      <c r="B22477" t="s">
        <v>94</v>
      </c>
      <c r="C22477" s="1">
        <v>44915</v>
      </c>
      <c r="D22477">
        <v>84.75</v>
      </c>
    </row>
    <row r="22478" spans="1:4" hidden="1" x14ac:dyDescent="0.35">
      <c r="A22478" s="3" t="str">
        <f t="shared" si="352"/>
        <v>XLF_44915</v>
      </c>
      <c r="B22478" t="s">
        <v>95</v>
      </c>
      <c r="C22478" s="1">
        <v>44915</v>
      </c>
      <c r="D22478">
        <v>33.54</v>
      </c>
    </row>
    <row r="22479" spans="1:4" hidden="1" x14ac:dyDescent="0.35">
      <c r="A22479" s="3" t="str">
        <f t="shared" si="352"/>
        <v>XLI_44915</v>
      </c>
      <c r="B22479" t="s">
        <v>96</v>
      </c>
      <c r="C22479" s="1">
        <v>44915</v>
      </c>
      <c r="D22479">
        <v>97.24</v>
      </c>
    </row>
    <row r="22480" spans="1:4" hidden="1" x14ac:dyDescent="0.35">
      <c r="A22480" s="3" t="str">
        <f t="shared" si="352"/>
        <v>XLK_44915</v>
      </c>
      <c r="B22480" t="s">
        <v>97</v>
      </c>
      <c r="C22480" s="1">
        <v>44915</v>
      </c>
      <c r="D22480">
        <v>125.61</v>
      </c>
    </row>
    <row r="22481" spans="1:4" hidden="1" x14ac:dyDescent="0.35">
      <c r="A22481" s="3" t="str">
        <f t="shared" si="352"/>
        <v>XLP_44915</v>
      </c>
      <c r="B22481" t="s">
        <v>98</v>
      </c>
      <c r="C22481" s="1">
        <v>44915</v>
      </c>
      <c r="D22481">
        <v>74.22</v>
      </c>
    </row>
    <row r="22482" spans="1:4" hidden="1" x14ac:dyDescent="0.35">
      <c r="A22482" s="3" t="str">
        <f t="shared" si="352"/>
        <v>XLU_44915</v>
      </c>
      <c r="B22482" t="s">
        <v>99</v>
      </c>
      <c r="C22482" s="1">
        <v>44915</v>
      </c>
      <c r="D22482">
        <v>69.650000000000006</v>
      </c>
    </row>
    <row r="22483" spans="1:4" hidden="1" x14ac:dyDescent="0.35">
      <c r="A22483" s="3" t="str">
        <f t="shared" si="352"/>
        <v>XLV_44915</v>
      </c>
      <c r="B22483" t="s">
        <v>100</v>
      </c>
      <c r="C22483" s="1">
        <v>44915</v>
      </c>
      <c r="D22483">
        <v>134.44</v>
      </c>
    </row>
    <row r="22484" spans="1:4" hidden="1" x14ac:dyDescent="0.35">
      <c r="A22484" s="3" t="str">
        <f t="shared" si="352"/>
        <v>XLY_44915</v>
      </c>
      <c r="B22484" t="s">
        <v>101</v>
      </c>
      <c r="C22484" s="1">
        <v>44915</v>
      </c>
      <c r="D22484">
        <v>129.87</v>
      </c>
    </row>
    <row r="22485" spans="1:4" hidden="1" x14ac:dyDescent="0.35">
      <c r="A22485" s="3" t="str">
        <f t="shared" si="352"/>
        <v>XOM_44915</v>
      </c>
      <c r="B22485" t="s">
        <v>102</v>
      </c>
      <c r="C22485" s="1">
        <v>44915</v>
      </c>
      <c r="D22485">
        <v>105.875</v>
      </c>
    </row>
    <row r="22486" spans="1:4" hidden="1" x14ac:dyDescent="0.35">
      <c r="A22486" s="3" t="str">
        <f t="shared" si="352"/>
        <v>ABBV_44916</v>
      </c>
      <c r="B22486" t="s">
        <v>3</v>
      </c>
      <c r="C22486" s="1">
        <v>44916</v>
      </c>
      <c r="D22486">
        <v>160.68199999999999</v>
      </c>
    </row>
    <row r="22487" spans="1:4" hidden="1" x14ac:dyDescent="0.35">
      <c r="A22487" s="3" t="str">
        <f t="shared" si="352"/>
        <v>ACN_44916</v>
      </c>
      <c r="B22487" t="s">
        <v>4</v>
      </c>
      <c r="C22487" s="1">
        <v>44916</v>
      </c>
      <c r="D22487">
        <v>267.82400000000001</v>
      </c>
    </row>
    <row r="22488" spans="1:4" hidden="1" x14ac:dyDescent="0.35">
      <c r="A22488" s="3" t="str">
        <f t="shared" si="352"/>
        <v>AEP_44916</v>
      </c>
      <c r="B22488" t="s">
        <v>5</v>
      </c>
      <c r="C22488" s="1">
        <v>44916</v>
      </c>
      <c r="D22488">
        <v>94.463999999999999</v>
      </c>
    </row>
    <row r="22489" spans="1:4" hidden="1" x14ac:dyDescent="0.35">
      <c r="A22489" s="3" t="str">
        <f t="shared" si="352"/>
        <v>AIZ_44916</v>
      </c>
      <c r="B22489" t="s">
        <v>6</v>
      </c>
      <c r="C22489" s="1">
        <v>44916</v>
      </c>
      <c r="D22489">
        <v>123.53</v>
      </c>
    </row>
    <row r="22490" spans="1:4" hidden="1" x14ac:dyDescent="0.35">
      <c r="A22490" s="3" t="str">
        <f t="shared" si="352"/>
        <v>ALLE_44916</v>
      </c>
      <c r="B22490" t="s">
        <v>7</v>
      </c>
      <c r="C22490" s="1">
        <v>44916</v>
      </c>
      <c r="D22490">
        <v>106.75</v>
      </c>
    </row>
    <row r="22491" spans="1:4" hidden="1" x14ac:dyDescent="0.35">
      <c r="A22491" s="3" t="str">
        <f t="shared" si="352"/>
        <v>AMAT_44916</v>
      </c>
      <c r="B22491" t="s">
        <v>8</v>
      </c>
      <c r="C22491" s="1">
        <v>44916</v>
      </c>
      <c r="D22491">
        <v>105.9</v>
      </c>
    </row>
    <row r="22492" spans="1:4" hidden="1" x14ac:dyDescent="0.35">
      <c r="A22492" s="3" t="str">
        <f t="shared" si="352"/>
        <v>AMP_44916</v>
      </c>
      <c r="B22492" t="s">
        <v>9</v>
      </c>
      <c r="C22492" s="1">
        <v>44916</v>
      </c>
      <c r="D22492">
        <v>311.92099999999999</v>
      </c>
    </row>
    <row r="22493" spans="1:4" hidden="1" x14ac:dyDescent="0.35">
      <c r="A22493" s="3" t="str">
        <f t="shared" si="352"/>
        <v>AMZN_44916</v>
      </c>
      <c r="B22493" t="s">
        <v>10</v>
      </c>
      <c r="C22493" s="1">
        <v>44916</v>
      </c>
      <c r="D22493">
        <v>86.77</v>
      </c>
    </row>
    <row r="22494" spans="1:4" hidden="1" x14ac:dyDescent="0.35">
      <c r="A22494" s="3" t="str">
        <f t="shared" si="352"/>
        <v>AVB_44916</v>
      </c>
      <c r="B22494" t="s">
        <v>11</v>
      </c>
      <c r="C22494" s="1">
        <v>44916</v>
      </c>
      <c r="D22494">
        <v>160.767</v>
      </c>
    </row>
    <row r="22495" spans="1:4" hidden="1" x14ac:dyDescent="0.35">
      <c r="A22495" s="3" t="str">
        <f t="shared" si="352"/>
        <v>AVY_44916</v>
      </c>
      <c r="B22495" t="s">
        <v>12</v>
      </c>
      <c r="C22495" s="1">
        <v>44916</v>
      </c>
      <c r="D22495">
        <v>180.93</v>
      </c>
    </row>
    <row r="22496" spans="1:4" hidden="1" x14ac:dyDescent="0.35">
      <c r="A22496" s="3" t="str">
        <f t="shared" si="352"/>
        <v>AXP_44916</v>
      </c>
      <c r="B22496" t="s">
        <v>13</v>
      </c>
      <c r="C22496" s="1">
        <v>44916</v>
      </c>
      <c r="D22496">
        <v>146.59200000000001</v>
      </c>
    </row>
    <row r="22497" spans="1:4" hidden="1" x14ac:dyDescent="0.35">
      <c r="A22497" s="3" t="str">
        <f t="shared" si="352"/>
        <v>BDX_44916</v>
      </c>
      <c r="B22497" t="s">
        <v>14</v>
      </c>
      <c r="C22497" s="1">
        <v>44916</v>
      </c>
      <c r="D22497">
        <v>253.36</v>
      </c>
    </row>
    <row r="22498" spans="1:4" hidden="1" x14ac:dyDescent="0.35">
      <c r="A22498" s="3" t="str">
        <f t="shared" si="352"/>
        <v>BF-B_44916</v>
      </c>
      <c r="B22498" t="s">
        <v>15</v>
      </c>
      <c r="C22498" s="1">
        <v>44916</v>
      </c>
      <c r="D22498">
        <v>66.819999999999993</v>
      </c>
    </row>
    <row r="22499" spans="1:4" hidden="1" x14ac:dyDescent="0.35">
      <c r="A22499" s="3" t="str">
        <f t="shared" si="352"/>
        <v>BMY_44916</v>
      </c>
      <c r="B22499" t="s">
        <v>16</v>
      </c>
      <c r="C22499" s="1">
        <v>44916</v>
      </c>
      <c r="D22499">
        <v>72.754000000000005</v>
      </c>
    </row>
    <row r="22500" spans="1:4" hidden="1" x14ac:dyDescent="0.35">
      <c r="A22500" s="3" t="str">
        <f t="shared" si="352"/>
        <v>BR_44916</v>
      </c>
      <c r="B22500" t="s">
        <v>17</v>
      </c>
      <c r="C22500" s="1">
        <v>44916</v>
      </c>
      <c r="D22500">
        <v>136.33000000000001</v>
      </c>
    </row>
    <row r="22501" spans="1:4" hidden="1" x14ac:dyDescent="0.35">
      <c r="A22501" s="3" t="str">
        <f t="shared" si="352"/>
        <v>CARR_44916</v>
      </c>
      <c r="B22501" t="s">
        <v>18</v>
      </c>
      <c r="C22501" s="1">
        <v>44916</v>
      </c>
      <c r="D22501">
        <v>42.09</v>
      </c>
    </row>
    <row r="22502" spans="1:4" hidden="1" x14ac:dyDescent="0.35">
      <c r="A22502" s="3" t="str">
        <f t="shared" si="352"/>
        <v>CDW_44916</v>
      </c>
      <c r="B22502" t="s">
        <v>19</v>
      </c>
      <c r="C22502" s="1">
        <v>44916</v>
      </c>
      <c r="D22502">
        <v>181.09</v>
      </c>
    </row>
    <row r="22503" spans="1:4" hidden="1" x14ac:dyDescent="0.35">
      <c r="A22503" s="3" t="str">
        <f t="shared" si="352"/>
        <v>CE_44916</v>
      </c>
      <c r="B22503" t="s">
        <v>20</v>
      </c>
      <c r="C22503" s="1">
        <v>44916</v>
      </c>
      <c r="D22503">
        <v>102.455</v>
      </c>
    </row>
    <row r="22504" spans="1:4" hidden="1" x14ac:dyDescent="0.35">
      <c r="A22504" s="3" t="str">
        <f t="shared" si="352"/>
        <v>CHTR_44916</v>
      </c>
      <c r="B22504" t="s">
        <v>21</v>
      </c>
      <c r="C22504" s="1">
        <v>44916</v>
      </c>
      <c r="D22504">
        <v>321.33999999999997</v>
      </c>
    </row>
    <row r="22505" spans="1:4" hidden="1" x14ac:dyDescent="0.35">
      <c r="A22505" s="3" t="str">
        <f t="shared" si="352"/>
        <v>CNC_44916</v>
      </c>
      <c r="B22505" t="s">
        <v>22</v>
      </c>
      <c r="C22505" s="1">
        <v>44916</v>
      </c>
      <c r="D22505">
        <v>81.650000000000006</v>
      </c>
    </row>
    <row r="22506" spans="1:4" hidden="1" x14ac:dyDescent="0.35">
      <c r="A22506" s="3" t="str">
        <f t="shared" si="352"/>
        <v>CNP_44916</v>
      </c>
      <c r="B22506" t="s">
        <v>23</v>
      </c>
      <c r="C22506" s="1">
        <v>44916</v>
      </c>
      <c r="D22506">
        <v>30.332000000000001</v>
      </c>
    </row>
    <row r="22507" spans="1:4" hidden="1" x14ac:dyDescent="0.35">
      <c r="A22507" s="3" t="str">
        <f t="shared" si="352"/>
        <v>COP_44916</v>
      </c>
      <c r="B22507" t="s">
        <v>24</v>
      </c>
      <c r="C22507" s="1">
        <v>44916</v>
      </c>
      <c r="D22507">
        <v>115.047</v>
      </c>
    </row>
    <row r="22508" spans="1:4" hidden="1" x14ac:dyDescent="0.35">
      <c r="A22508" s="3" t="str">
        <f t="shared" si="352"/>
        <v>CTAS_44916</v>
      </c>
      <c r="B22508" t="s">
        <v>25</v>
      </c>
      <c r="C22508" s="1">
        <v>44916</v>
      </c>
      <c r="D22508">
        <v>463.19799999999998</v>
      </c>
    </row>
    <row r="22509" spans="1:4" hidden="1" x14ac:dyDescent="0.35">
      <c r="A22509" s="3" t="str">
        <f t="shared" si="352"/>
        <v>CZR_44916</v>
      </c>
      <c r="B22509" t="s">
        <v>26</v>
      </c>
      <c r="C22509" s="1">
        <v>44916</v>
      </c>
      <c r="D22509">
        <v>44.91</v>
      </c>
    </row>
    <row r="22510" spans="1:4" hidden="1" x14ac:dyDescent="0.35">
      <c r="A22510" s="3" t="str">
        <f t="shared" si="352"/>
        <v>DG_44916</v>
      </c>
      <c r="B22510" t="s">
        <v>27</v>
      </c>
      <c r="C22510" s="1">
        <v>44916</v>
      </c>
      <c r="D22510">
        <v>243.99799999999999</v>
      </c>
    </row>
    <row r="22511" spans="1:4" hidden="1" x14ac:dyDescent="0.35">
      <c r="A22511" s="3" t="str">
        <f t="shared" si="352"/>
        <v>DPZ_44916</v>
      </c>
      <c r="B22511" t="s">
        <v>28</v>
      </c>
      <c r="C22511" s="1">
        <v>44916</v>
      </c>
      <c r="D22511">
        <v>358.33</v>
      </c>
    </row>
    <row r="22512" spans="1:4" hidden="1" x14ac:dyDescent="0.35">
      <c r="A22512" s="3" t="str">
        <f t="shared" si="352"/>
        <v>DXC_44916</v>
      </c>
      <c r="B22512" t="s">
        <v>30</v>
      </c>
      <c r="C22512" s="1">
        <v>44916</v>
      </c>
      <c r="D22512">
        <v>26.79</v>
      </c>
    </row>
    <row r="22513" spans="1:4" hidden="1" x14ac:dyDescent="0.35">
      <c r="A22513" s="3" t="str">
        <f t="shared" si="352"/>
        <v>EWA_44916</v>
      </c>
      <c r="B22513" t="s">
        <v>31</v>
      </c>
      <c r="C22513" s="1">
        <v>44916</v>
      </c>
      <c r="D22513">
        <v>22.4</v>
      </c>
    </row>
    <row r="22514" spans="1:4" hidden="1" x14ac:dyDescent="0.35">
      <c r="A22514" s="3" t="str">
        <f t="shared" si="352"/>
        <v>EWC_44916</v>
      </c>
      <c r="B22514" t="s">
        <v>32</v>
      </c>
      <c r="C22514" s="1">
        <v>44916</v>
      </c>
      <c r="D22514">
        <v>32.89</v>
      </c>
    </row>
    <row r="22515" spans="1:4" hidden="1" x14ac:dyDescent="0.35">
      <c r="A22515" s="3" t="str">
        <f t="shared" si="352"/>
        <v>EWG_44916</v>
      </c>
      <c r="B22515" t="s">
        <v>33</v>
      </c>
      <c r="C22515" s="1">
        <v>44916</v>
      </c>
      <c r="D22515">
        <v>24.92</v>
      </c>
    </row>
    <row r="22516" spans="1:4" hidden="1" x14ac:dyDescent="0.35">
      <c r="A22516" s="3" t="str">
        <f t="shared" si="352"/>
        <v>EWH_44916</v>
      </c>
      <c r="B22516" t="s">
        <v>34</v>
      </c>
      <c r="C22516" s="1">
        <v>44916</v>
      </c>
      <c r="D22516">
        <v>20.95</v>
      </c>
    </row>
    <row r="22517" spans="1:4" hidden="1" x14ac:dyDescent="0.35">
      <c r="A22517" s="3" t="str">
        <f t="shared" si="352"/>
        <v>EWJ_44916</v>
      </c>
      <c r="B22517" t="s">
        <v>35</v>
      </c>
      <c r="C22517" s="1">
        <v>44916</v>
      </c>
      <c r="D22517">
        <v>54.89</v>
      </c>
    </row>
    <row r="22518" spans="1:4" hidden="1" x14ac:dyDescent="0.35">
      <c r="A22518" s="3" t="str">
        <f t="shared" si="352"/>
        <v>EWL_44916</v>
      </c>
      <c r="B22518" t="s">
        <v>36</v>
      </c>
      <c r="C22518" s="1">
        <v>44916</v>
      </c>
      <c r="D22518">
        <v>42.31</v>
      </c>
    </row>
    <row r="22519" spans="1:4" hidden="1" x14ac:dyDescent="0.35">
      <c r="A22519" s="3" t="str">
        <f t="shared" si="352"/>
        <v>EWQ_44916</v>
      </c>
      <c r="B22519" t="s">
        <v>37</v>
      </c>
      <c r="C22519" s="1">
        <v>44916</v>
      </c>
      <c r="D22519">
        <v>33.31</v>
      </c>
    </row>
    <row r="22520" spans="1:4" hidden="1" x14ac:dyDescent="0.35">
      <c r="A22520" s="3" t="str">
        <f t="shared" si="352"/>
        <v>EWT_44916</v>
      </c>
      <c r="B22520" t="s">
        <v>38</v>
      </c>
      <c r="C22520" s="1">
        <v>44916</v>
      </c>
      <c r="D22520">
        <v>41.08</v>
      </c>
    </row>
    <row r="22521" spans="1:4" hidden="1" x14ac:dyDescent="0.35">
      <c r="A22521" s="3" t="str">
        <f t="shared" si="352"/>
        <v>EWU_44916</v>
      </c>
      <c r="B22521" t="s">
        <v>39</v>
      </c>
      <c r="C22521" s="1">
        <v>44916</v>
      </c>
      <c r="D22521">
        <v>30.9</v>
      </c>
    </row>
    <row r="22522" spans="1:4" hidden="1" x14ac:dyDescent="0.35">
      <c r="A22522" s="3" t="str">
        <f t="shared" si="352"/>
        <v>EWY_44916</v>
      </c>
      <c r="B22522" t="s">
        <v>40</v>
      </c>
      <c r="C22522" s="1">
        <v>44916</v>
      </c>
      <c r="D22522">
        <v>57.32</v>
      </c>
    </row>
    <row r="22523" spans="1:4" hidden="1" x14ac:dyDescent="0.35">
      <c r="A22523" s="3" t="str">
        <f t="shared" si="352"/>
        <v>EWZ_44916</v>
      </c>
      <c r="B22523" t="s">
        <v>41</v>
      </c>
      <c r="C22523" s="1">
        <v>44916</v>
      </c>
      <c r="D22523">
        <v>28.01</v>
      </c>
    </row>
    <row r="22524" spans="1:4" hidden="1" x14ac:dyDescent="0.35">
      <c r="A22524" s="3" t="str">
        <f t="shared" si="352"/>
        <v>FTV_44916</v>
      </c>
      <c r="B22524" t="s">
        <v>43</v>
      </c>
      <c r="C22524" s="1">
        <v>44916</v>
      </c>
      <c r="D22524">
        <v>65.069999999999993</v>
      </c>
    </row>
    <row r="22525" spans="1:4" hidden="1" x14ac:dyDescent="0.35">
      <c r="A22525" s="3" t="str">
        <f t="shared" si="352"/>
        <v>GOOG_44916</v>
      </c>
      <c r="B22525" t="s">
        <v>44</v>
      </c>
      <c r="C22525" s="1">
        <v>44916</v>
      </c>
      <c r="D22525">
        <v>90.25</v>
      </c>
    </row>
    <row r="22526" spans="1:4" hidden="1" x14ac:dyDescent="0.35">
      <c r="A22526" s="3" t="str">
        <f t="shared" si="352"/>
        <v>GPC_44916</v>
      </c>
      <c r="B22526" t="s">
        <v>45</v>
      </c>
      <c r="C22526" s="1">
        <v>44916</v>
      </c>
      <c r="D22526">
        <v>177.96</v>
      </c>
    </row>
    <row r="22527" spans="1:4" hidden="1" x14ac:dyDescent="0.35">
      <c r="A22527" s="3" t="str">
        <f t="shared" si="352"/>
        <v>GSG_44916</v>
      </c>
      <c r="B22527" t="s">
        <v>46</v>
      </c>
      <c r="C22527" s="1">
        <v>44916</v>
      </c>
      <c r="D22527">
        <v>20.87</v>
      </c>
    </row>
    <row r="22528" spans="1:4" hidden="1" x14ac:dyDescent="0.35">
      <c r="A22528" s="3" t="str">
        <f t="shared" si="352"/>
        <v>HIG_44916</v>
      </c>
      <c r="B22528" t="s">
        <v>47</v>
      </c>
      <c r="C22528" s="1">
        <v>44916</v>
      </c>
      <c r="D22528">
        <v>76.02</v>
      </c>
    </row>
    <row r="22529" spans="1:4" hidden="1" x14ac:dyDescent="0.35">
      <c r="A22529" s="3" t="str">
        <f t="shared" si="352"/>
        <v>HIGH.L_44916</v>
      </c>
      <c r="B22529" t="s">
        <v>48</v>
      </c>
      <c r="C22529" s="1">
        <v>44916</v>
      </c>
      <c r="D22529">
        <v>5.0419999999999998</v>
      </c>
    </row>
    <row r="22530" spans="1:4" hidden="1" x14ac:dyDescent="0.35">
      <c r="A22530" s="3" t="str">
        <f t="shared" ref="A22530:A22593" si="353">CONCATENATE(B22530,"_",C22530)</f>
        <v>HST_44916</v>
      </c>
      <c r="B22530" t="s">
        <v>49</v>
      </c>
      <c r="C22530" s="1">
        <v>44916</v>
      </c>
      <c r="D22530">
        <v>15.76</v>
      </c>
    </row>
    <row r="22531" spans="1:4" hidden="1" x14ac:dyDescent="0.35">
      <c r="A22531" s="3" t="str">
        <f t="shared" si="353"/>
        <v>HYG_44916</v>
      </c>
      <c r="B22531" t="s">
        <v>50</v>
      </c>
      <c r="C22531" s="1">
        <v>44916</v>
      </c>
      <c r="D22531">
        <v>74.3</v>
      </c>
    </row>
    <row r="22532" spans="1:4" hidden="1" x14ac:dyDescent="0.35">
      <c r="A22532" s="3" t="str">
        <f t="shared" si="353"/>
        <v>IAU_44916</v>
      </c>
      <c r="B22532" t="s">
        <v>51</v>
      </c>
      <c r="C22532" s="1">
        <v>44916</v>
      </c>
      <c r="D22532">
        <v>34.43</v>
      </c>
    </row>
    <row r="22533" spans="1:4" hidden="1" x14ac:dyDescent="0.35">
      <c r="A22533" s="3" t="str">
        <f t="shared" si="353"/>
        <v>ICLN_44916</v>
      </c>
      <c r="B22533" t="s">
        <v>52</v>
      </c>
      <c r="C22533" s="1">
        <v>44916</v>
      </c>
      <c r="D22533">
        <v>20.45</v>
      </c>
    </row>
    <row r="22534" spans="1:4" hidden="1" x14ac:dyDescent="0.35">
      <c r="A22534" s="3" t="str">
        <f t="shared" si="353"/>
        <v>IEAA.L_44916</v>
      </c>
      <c r="B22534" t="s">
        <v>53</v>
      </c>
      <c r="C22534" s="1">
        <v>44916</v>
      </c>
      <c r="D22534">
        <v>4.6319999999999997</v>
      </c>
    </row>
    <row r="22535" spans="1:4" hidden="1" x14ac:dyDescent="0.35">
      <c r="A22535" s="3" t="str">
        <f t="shared" si="353"/>
        <v>IEF_44916</v>
      </c>
      <c r="B22535" t="s">
        <v>54</v>
      </c>
      <c r="C22535" s="1">
        <v>44916</v>
      </c>
      <c r="D22535">
        <v>97.012</v>
      </c>
    </row>
    <row r="22536" spans="1:4" hidden="1" x14ac:dyDescent="0.35">
      <c r="A22536" s="3" t="str">
        <f t="shared" si="353"/>
        <v>IEFM.L_44916</v>
      </c>
      <c r="B22536" t="s">
        <v>55</v>
      </c>
      <c r="C22536" s="1">
        <v>44916</v>
      </c>
      <c r="D22536">
        <v>750.65</v>
      </c>
    </row>
    <row r="22537" spans="1:4" hidden="1" x14ac:dyDescent="0.35">
      <c r="A22537" s="3" t="str">
        <f t="shared" si="353"/>
        <v>IEMG_44916</v>
      </c>
      <c r="B22537" t="s">
        <v>56</v>
      </c>
      <c r="C22537" s="1">
        <v>44916</v>
      </c>
      <c r="D22537">
        <v>47.04</v>
      </c>
    </row>
    <row r="22538" spans="1:4" hidden="1" x14ac:dyDescent="0.35">
      <c r="A22538" s="3" t="str">
        <f t="shared" si="353"/>
        <v>IEUS_44916</v>
      </c>
      <c r="B22538" t="s">
        <v>57</v>
      </c>
      <c r="C22538" s="1">
        <v>44916</v>
      </c>
      <c r="D22538">
        <v>49.75</v>
      </c>
    </row>
    <row r="22539" spans="1:4" hidden="1" x14ac:dyDescent="0.35">
      <c r="A22539" s="3" t="str">
        <f t="shared" si="353"/>
        <v>IEVL.L_44916</v>
      </c>
      <c r="B22539" t="s">
        <v>58</v>
      </c>
      <c r="C22539" s="1">
        <v>44916</v>
      </c>
      <c r="D22539">
        <v>7.05</v>
      </c>
    </row>
    <row r="22540" spans="1:4" hidden="1" x14ac:dyDescent="0.35">
      <c r="A22540" s="3" t="str">
        <f t="shared" si="353"/>
        <v>IGF_44916</v>
      </c>
      <c r="B22540" t="s">
        <v>59</v>
      </c>
      <c r="C22540" s="1">
        <v>44916</v>
      </c>
      <c r="D22540">
        <v>46.2</v>
      </c>
    </row>
    <row r="22541" spans="1:4" hidden="1" x14ac:dyDescent="0.35">
      <c r="A22541" s="3" t="str">
        <f t="shared" si="353"/>
        <v>INDA_44916</v>
      </c>
      <c r="B22541" t="s">
        <v>60</v>
      </c>
      <c r="C22541" s="1">
        <v>44916</v>
      </c>
      <c r="D22541">
        <v>42.13</v>
      </c>
    </row>
    <row r="22542" spans="1:4" hidden="1" x14ac:dyDescent="0.35">
      <c r="A22542" s="3" t="str">
        <f t="shared" si="353"/>
        <v>IUMO.L_44916</v>
      </c>
      <c r="B22542" t="s">
        <v>61</v>
      </c>
      <c r="C22542" s="1">
        <v>44916</v>
      </c>
      <c r="D22542">
        <v>10.272</v>
      </c>
    </row>
    <row r="22543" spans="1:4" hidden="1" x14ac:dyDescent="0.35">
      <c r="A22543" s="3" t="str">
        <f t="shared" si="353"/>
        <v>IUVL.L_44916</v>
      </c>
      <c r="B22543" t="s">
        <v>62</v>
      </c>
      <c r="C22543" s="1">
        <v>44916</v>
      </c>
      <c r="D22543">
        <v>8.1549999999999994</v>
      </c>
    </row>
    <row r="22544" spans="1:4" hidden="1" x14ac:dyDescent="0.35">
      <c r="A22544" s="3" t="str">
        <f t="shared" si="353"/>
        <v>IVV_44916</v>
      </c>
      <c r="B22544" t="s">
        <v>63</v>
      </c>
      <c r="C22544" s="1">
        <v>44916</v>
      </c>
      <c r="D22544">
        <v>387.88</v>
      </c>
    </row>
    <row r="22545" spans="1:4" hidden="1" x14ac:dyDescent="0.35">
      <c r="A22545" s="3" t="str">
        <f t="shared" si="353"/>
        <v>IWM_44916</v>
      </c>
      <c r="B22545" t="s">
        <v>64</v>
      </c>
      <c r="C22545" s="1">
        <v>44916</v>
      </c>
      <c r="D22545">
        <v>175.9</v>
      </c>
    </row>
    <row r="22546" spans="1:4" hidden="1" x14ac:dyDescent="0.35">
      <c r="A22546" s="3" t="str">
        <f t="shared" si="353"/>
        <v>IXN_44916</v>
      </c>
      <c r="B22546" t="s">
        <v>65</v>
      </c>
      <c r="C22546" s="1">
        <v>44916</v>
      </c>
      <c r="D22546">
        <v>46.02</v>
      </c>
    </row>
    <row r="22547" spans="1:4" hidden="1" x14ac:dyDescent="0.35">
      <c r="A22547" s="3" t="str">
        <f t="shared" si="353"/>
        <v>JPEA.L_44916</v>
      </c>
      <c r="B22547" t="s">
        <v>66</v>
      </c>
      <c r="C22547" s="1">
        <v>44916</v>
      </c>
      <c r="D22547">
        <v>4.9359999999999999</v>
      </c>
    </row>
    <row r="22548" spans="1:4" hidden="1" x14ac:dyDescent="0.35">
      <c r="A22548" s="3" t="str">
        <f t="shared" si="353"/>
        <v>JPM_44916</v>
      </c>
      <c r="B22548" t="s">
        <v>67</v>
      </c>
      <c r="C22548" s="1">
        <v>44916</v>
      </c>
      <c r="D22548">
        <v>131.191</v>
      </c>
    </row>
    <row r="22549" spans="1:4" hidden="1" x14ac:dyDescent="0.35">
      <c r="A22549" s="3" t="str">
        <f t="shared" si="353"/>
        <v>KR_44916</v>
      </c>
      <c r="B22549" t="s">
        <v>68</v>
      </c>
      <c r="C22549" s="1">
        <v>44916</v>
      </c>
      <c r="D22549">
        <v>44.201999999999998</v>
      </c>
    </row>
    <row r="22550" spans="1:4" hidden="1" x14ac:dyDescent="0.35">
      <c r="A22550" s="3" t="str">
        <f t="shared" si="353"/>
        <v>LQD_44916</v>
      </c>
      <c r="B22550" t="s">
        <v>69</v>
      </c>
      <c r="C22550" s="1">
        <v>44916</v>
      </c>
      <c r="D22550">
        <v>107.089</v>
      </c>
    </row>
    <row r="22551" spans="1:4" hidden="1" x14ac:dyDescent="0.35">
      <c r="A22551" s="3" t="str">
        <f t="shared" si="353"/>
        <v>MCHI_44916</v>
      </c>
      <c r="B22551" t="s">
        <v>70</v>
      </c>
      <c r="C22551" s="1">
        <v>44916</v>
      </c>
      <c r="D22551">
        <v>47.35</v>
      </c>
    </row>
    <row r="22552" spans="1:4" hidden="1" x14ac:dyDescent="0.35">
      <c r="A22552" s="3" t="str">
        <f t="shared" si="353"/>
        <v>META_44916</v>
      </c>
      <c r="B22552" t="s">
        <v>144</v>
      </c>
      <c r="C22552" s="1">
        <v>44916</v>
      </c>
      <c r="D22552">
        <v>119.76</v>
      </c>
    </row>
    <row r="22553" spans="1:4" hidden="1" x14ac:dyDescent="0.35">
      <c r="A22553" s="3" t="str">
        <f t="shared" si="353"/>
        <v>MVEU.L_44916</v>
      </c>
      <c r="B22553" t="s">
        <v>71</v>
      </c>
      <c r="C22553" s="1">
        <v>44916</v>
      </c>
      <c r="D22553">
        <v>49.792000000000002</v>
      </c>
    </row>
    <row r="22554" spans="1:4" hidden="1" x14ac:dyDescent="0.35">
      <c r="A22554" s="3" t="str">
        <f t="shared" si="353"/>
        <v>OGN_44916</v>
      </c>
      <c r="B22554" t="s">
        <v>72</v>
      </c>
      <c r="C22554" s="1">
        <v>44916</v>
      </c>
      <c r="D22554">
        <v>27.79</v>
      </c>
    </row>
    <row r="22555" spans="1:4" hidden="1" x14ac:dyDescent="0.35">
      <c r="A22555" s="3" t="str">
        <f t="shared" si="353"/>
        <v>PG_44916</v>
      </c>
      <c r="B22555" t="s">
        <v>73</v>
      </c>
      <c r="C22555" s="1">
        <v>44916</v>
      </c>
      <c r="D22555">
        <v>150.893</v>
      </c>
    </row>
    <row r="22556" spans="1:4" hidden="1" x14ac:dyDescent="0.35">
      <c r="A22556" s="3" t="str">
        <f t="shared" si="353"/>
        <v>PPL_44916</v>
      </c>
      <c r="B22556" t="s">
        <v>74</v>
      </c>
      <c r="C22556" s="1">
        <v>44916</v>
      </c>
      <c r="D22556">
        <v>29.4</v>
      </c>
    </row>
    <row r="22557" spans="1:4" hidden="1" x14ac:dyDescent="0.35">
      <c r="A22557" s="3" t="str">
        <f t="shared" si="353"/>
        <v>PRU_44916</v>
      </c>
      <c r="B22557" t="s">
        <v>75</v>
      </c>
      <c r="C22557" s="1">
        <v>44916</v>
      </c>
      <c r="D22557">
        <v>100.36</v>
      </c>
    </row>
    <row r="22558" spans="1:4" hidden="1" x14ac:dyDescent="0.35">
      <c r="A22558" s="3" t="str">
        <f t="shared" si="353"/>
        <v>PYPL_44916</v>
      </c>
      <c r="B22558" t="s">
        <v>76</v>
      </c>
      <c r="C22558" s="1">
        <v>44916</v>
      </c>
      <c r="D22558">
        <v>69.209999999999994</v>
      </c>
    </row>
    <row r="22559" spans="1:4" hidden="1" x14ac:dyDescent="0.35">
      <c r="A22559" s="3" t="str">
        <f t="shared" si="353"/>
        <v>RE_44916</v>
      </c>
      <c r="B22559" t="s">
        <v>77</v>
      </c>
      <c r="C22559" s="1">
        <v>44916</v>
      </c>
      <c r="D22559">
        <v>335.23</v>
      </c>
    </row>
    <row r="22560" spans="1:4" hidden="1" x14ac:dyDescent="0.35">
      <c r="A22560" s="3" t="str">
        <f t="shared" si="353"/>
        <v>REET_44916</v>
      </c>
      <c r="B22560" t="s">
        <v>78</v>
      </c>
      <c r="C22560" s="1">
        <v>44916</v>
      </c>
      <c r="D22560">
        <v>22.64</v>
      </c>
    </row>
    <row r="22561" spans="1:4" hidden="1" x14ac:dyDescent="0.35">
      <c r="A22561" s="3" t="str">
        <f t="shared" si="353"/>
        <v>ROL_44916</v>
      </c>
      <c r="B22561" t="s">
        <v>79</v>
      </c>
      <c r="C22561" s="1">
        <v>44916</v>
      </c>
      <c r="D22561">
        <v>37.253</v>
      </c>
    </row>
    <row r="22562" spans="1:4" hidden="1" x14ac:dyDescent="0.35">
      <c r="A22562" s="3" t="str">
        <f t="shared" si="353"/>
        <v>ROST_44916</v>
      </c>
      <c r="B22562" t="s">
        <v>80</v>
      </c>
      <c r="C22562" s="1">
        <v>44916</v>
      </c>
      <c r="D22562">
        <v>115.13</v>
      </c>
    </row>
    <row r="22563" spans="1:4" hidden="1" x14ac:dyDescent="0.35">
      <c r="A22563" s="3" t="str">
        <f t="shared" si="353"/>
        <v>SEGA.L_44916</v>
      </c>
      <c r="B22563" t="s">
        <v>81</v>
      </c>
      <c r="C22563" s="1">
        <v>44916</v>
      </c>
      <c r="D22563">
        <v>94.548000000000002</v>
      </c>
    </row>
    <row r="22564" spans="1:4" hidden="1" x14ac:dyDescent="0.35">
      <c r="A22564" s="3" t="str">
        <f t="shared" si="353"/>
        <v>SHY_44916</v>
      </c>
      <c r="B22564" t="s">
        <v>82</v>
      </c>
      <c r="C22564" s="1">
        <v>44916</v>
      </c>
      <c r="D22564">
        <v>81.257999999999996</v>
      </c>
    </row>
    <row r="22565" spans="1:4" hidden="1" x14ac:dyDescent="0.35">
      <c r="A22565" s="3" t="str">
        <f t="shared" si="353"/>
        <v>SLV_44916</v>
      </c>
      <c r="B22565" t="s">
        <v>83</v>
      </c>
      <c r="C22565" s="1">
        <v>44916</v>
      </c>
      <c r="D22565">
        <v>22.07</v>
      </c>
    </row>
    <row r="22566" spans="1:4" hidden="1" x14ac:dyDescent="0.35">
      <c r="A22566" s="3" t="str">
        <f t="shared" si="353"/>
        <v>SPMV.L_44916</v>
      </c>
      <c r="B22566" t="s">
        <v>84</v>
      </c>
      <c r="C22566" s="1">
        <v>44916</v>
      </c>
      <c r="D22566">
        <v>75.53</v>
      </c>
    </row>
    <row r="22567" spans="1:4" hidden="1" x14ac:dyDescent="0.35">
      <c r="A22567" s="3" t="str">
        <f t="shared" si="353"/>
        <v>TLT_44916</v>
      </c>
      <c r="B22567" t="s">
        <v>85</v>
      </c>
      <c r="C22567" s="1">
        <v>44916</v>
      </c>
      <c r="D22567">
        <v>103.43300000000001</v>
      </c>
    </row>
    <row r="22568" spans="1:4" hidden="1" x14ac:dyDescent="0.35">
      <c r="A22568" s="3" t="str">
        <f t="shared" si="353"/>
        <v>UNH_44916</v>
      </c>
      <c r="B22568" t="s">
        <v>86</v>
      </c>
      <c r="C22568" s="1">
        <v>44916</v>
      </c>
      <c r="D22568">
        <v>527.54</v>
      </c>
    </row>
    <row r="22569" spans="1:4" hidden="1" x14ac:dyDescent="0.35">
      <c r="A22569" s="3" t="str">
        <f t="shared" si="353"/>
        <v>URI_44916</v>
      </c>
      <c r="B22569" t="s">
        <v>87</v>
      </c>
      <c r="C22569" s="1">
        <v>44916</v>
      </c>
      <c r="D22569">
        <v>358.65699999999998</v>
      </c>
    </row>
    <row r="22570" spans="1:4" hidden="1" x14ac:dyDescent="0.35">
      <c r="A22570" s="3" t="str">
        <f t="shared" si="353"/>
        <v>V_44916</v>
      </c>
      <c r="B22570" t="s">
        <v>88</v>
      </c>
      <c r="C22570" s="1">
        <v>44916</v>
      </c>
      <c r="D22570">
        <v>206.40600000000001</v>
      </c>
    </row>
    <row r="22571" spans="1:4" hidden="1" x14ac:dyDescent="0.35">
      <c r="A22571" s="3" t="str">
        <f t="shared" si="353"/>
        <v>VRSK_44916</v>
      </c>
      <c r="B22571" t="s">
        <v>89</v>
      </c>
      <c r="C22571" s="1">
        <v>44916</v>
      </c>
      <c r="D22571">
        <v>176.12</v>
      </c>
    </row>
    <row r="22572" spans="1:4" hidden="1" x14ac:dyDescent="0.35">
      <c r="A22572" s="3" t="str">
        <f t="shared" si="353"/>
        <v>VXX_44916</v>
      </c>
      <c r="B22572" t="s">
        <v>90</v>
      </c>
      <c r="C22572" s="1">
        <v>44916</v>
      </c>
      <c r="D22572">
        <v>13.99</v>
      </c>
    </row>
    <row r="22573" spans="1:4" hidden="1" x14ac:dyDescent="0.35">
      <c r="A22573" s="3" t="str">
        <f t="shared" si="353"/>
        <v>WRK_44916</v>
      </c>
      <c r="B22573" t="s">
        <v>91</v>
      </c>
      <c r="C22573" s="1">
        <v>44916</v>
      </c>
      <c r="D22573">
        <v>34.954999999999998</v>
      </c>
    </row>
    <row r="22574" spans="1:4" hidden="1" x14ac:dyDescent="0.35">
      <c r="A22574" s="3" t="str">
        <f t="shared" si="353"/>
        <v>XLB_44916</v>
      </c>
      <c r="B22574" t="s">
        <v>92</v>
      </c>
      <c r="C22574" s="1">
        <v>44916</v>
      </c>
      <c r="D22574">
        <v>78.739999999999995</v>
      </c>
    </row>
    <row r="22575" spans="1:4" hidden="1" x14ac:dyDescent="0.35">
      <c r="A22575" s="3" t="str">
        <f t="shared" si="353"/>
        <v>XLC_44916</v>
      </c>
      <c r="B22575" t="s">
        <v>93</v>
      </c>
      <c r="C22575" s="1">
        <v>44916</v>
      </c>
      <c r="D22575">
        <v>47.75</v>
      </c>
    </row>
    <row r="22576" spans="1:4" hidden="1" x14ac:dyDescent="0.35">
      <c r="A22576" s="3" t="str">
        <f t="shared" si="353"/>
        <v>XLE_44916</v>
      </c>
      <c r="B22576" t="s">
        <v>94</v>
      </c>
      <c r="C22576" s="1">
        <v>44916</v>
      </c>
      <c r="D22576">
        <v>86.36</v>
      </c>
    </row>
    <row r="22577" spans="1:4" hidden="1" x14ac:dyDescent="0.35">
      <c r="A22577" s="3" t="str">
        <f t="shared" si="353"/>
        <v>XLF_44916</v>
      </c>
      <c r="B22577" t="s">
        <v>95</v>
      </c>
      <c r="C22577" s="1">
        <v>44916</v>
      </c>
      <c r="D22577">
        <v>34.06</v>
      </c>
    </row>
    <row r="22578" spans="1:4" hidden="1" x14ac:dyDescent="0.35">
      <c r="A22578" s="3" t="str">
        <f t="shared" si="353"/>
        <v>XLI_44916</v>
      </c>
      <c r="B22578" t="s">
        <v>96</v>
      </c>
      <c r="C22578" s="1">
        <v>44916</v>
      </c>
      <c r="D22578">
        <v>99.07</v>
      </c>
    </row>
    <row r="22579" spans="1:4" hidden="1" x14ac:dyDescent="0.35">
      <c r="A22579" s="3" t="str">
        <f t="shared" si="353"/>
        <v>XLK_44916</v>
      </c>
      <c r="B22579" t="s">
        <v>97</v>
      </c>
      <c r="C22579" s="1">
        <v>44916</v>
      </c>
      <c r="D22579">
        <v>127.69</v>
      </c>
    </row>
    <row r="22580" spans="1:4" hidden="1" x14ac:dyDescent="0.35">
      <c r="A22580" s="3" t="str">
        <f t="shared" si="353"/>
        <v>XLP_44916</v>
      </c>
      <c r="B22580" t="s">
        <v>98</v>
      </c>
      <c r="C22580" s="1">
        <v>44916</v>
      </c>
      <c r="D22580">
        <v>74.959999999999994</v>
      </c>
    </row>
    <row r="22581" spans="1:4" hidden="1" x14ac:dyDescent="0.35">
      <c r="A22581" s="3" t="str">
        <f t="shared" si="353"/>
        <v>XLU_44916</v>
      </c>
      <c r="B22581" t="s">
        <v>99</v>
      </c>
      <c r="C22581" s="1">
        <v>44916</v>
      </c>
      <c r="D22581">
        <v>70.62</v>
      </c>
    </row>
    <row r="22582" spans="1:4" hidden="1" x14ac:dyDescent="0.35">
      <c r="A22582" s="3" t="str">
        <f t="shared" si="353"/>
        <v>XLV_44916</v>
      </c>
      <c r="B22582" t="s">
        <v>100</v>
      </c>
      <c r="C22582" s="1">
        <v>44916</v>
      </c>
      <c r="D22582">
        <v>136.21</v>
      </c>
    </row>
    <row r="22583" spans="1:4" hidden="1" x14ac:dyDescent="0.35">
      <c r="A22583" s="3" t="str">
        <f t="shared" si="353"/>
        <v>XLY_44916</v>
      </c>
      <c r="B22583" t="s">
        <v>101</v>
      </c>
      <c r="C22583" s="1">
        <v>44916</v>
      </c>
      <c r="D22583">
        <v>131.94</v>
      </c>
    </row>
    <row r="22584" spans="1:4" hidden="1" x14ac:dyDescent="0.35">
      <c r="A22584" s="3" t="str">
        <f t="shared" si="353"/>
        <v>XOM_44916</v>
      </c>
      <c r="B22584" t="s">
        <v>102</v>
      </c>
      <c r="C22584" s="1">
        <v>44916</v>
      </c>
      <c r="D22584">
        <v>107.235</v>
      </c>
    </row>
    <row r="22585" spans="1:4" hidden="1" x14ac:dyDescent="0.35">
      <c r="A22585" s="3" t="str">
        <f t="shared" si="353"/>
        <v>ABBV_44917</v>
      </c>
      <c r="B22585" t="s">
        <v>3</v>
      </c>
      <c r="C22585" s="1">
        <v>44917</v>
      </c>
      <c r="D22585">
        <v>161.733</v>
      </c>
    </row>
    <row r="22586" spans="1:4" hidden="1" x14ac:dyDescent="0.35">
      <c r="A22586" s="3" t="str">
        <f t="shared" si="353"/>
        <v>ACN_44917</v>
      </c>
      <c r="B22586" t="s">
        <v>4</v>
      </c>
      <c r="C22586" s="1">
        <v>44917</v>
      </c>
      <c r="D22586">
        <v>263.68099999999998</v>
      </c>
    </row>
    <row r="22587" spans="1:4" hidden="1" x14ac:dyDescent="0.35">
      <c r="A22587" s="3" t="str">
        <f t="shared" si="353"/>
        <v>AEP_44917</v>
      </c>
      <c r="B22587" t="s">
        <v>5</v>
      </c>
      <c r="C22587" s="1">
        <v>44917</v>
      </c>
      <c r="D22587">
        <v>93.602000000000004</v>
      </c>
    </row>
    <row r="22588" spans="1:4" hidden="1" x14ac:dyDescent="0.35">
      <c r="A22588" s="3" t="str">
        <f t="shared" si="353"/>
        <v>AIZ_44917</v>
      </c>
      <c r="B22588" t="s">
        <v>6</v>
      </c>
      <c r="C22588" s="1">
        <v>44917</v>
      </c>
      <c r="D22588">
        <v>122.97</v>
      </c>
    </row>
    <row r="22589" spans="1:4" hidden="1" x14ac:dyDescent="0.35">
      <c r="A22589" s="3" t="str">
        <f t="shared" si="353"/>
        <v>ALLE_44917</v>
      </c>
      <c r="B22589" t="s">
        <v>7</v>
      </c>
      <c r="C22589" s="1">
        <v>44917</v>
      </c>
      <c r="D22589">
        <v>105.18</v>
      </c>
    </row>
    <row r="22590" spans="1:4" hidden="1" x14ac:dyDescent="0.35">
      <c r="A22590" s="3" t="str">
        <f t="shared" si="353"/>
        <v>AMAT_44917</v>
      </c>
      <c r="B22590" t="s">
        <v>8</v>
      </c>
      <c r="C22590" s="1">
        <v>44917</v>
      </c>
      <c r="D22590">
        <v>97.6</v>
      </c>
    </row>
    <row r="22591" spans="1:4" hidden="1" x14ac:dyDescent="0.35">
      <c r="A22591" s="3" t="str">
        <f t="shared" si="353"/>
        <v>AMP_44917</v>
      </c>
      <c r="B22591" t="s">
        <v>9</v>
      </c>
      <c r="C22591" s="1">
        <v>44917</v>
      </c>
      <c r="D22591">
        <v>306.82900000000001</v>
      </c>
    </row>
    <row r="22592" spans="1:4" hidden="1" x14ac:dyDescent="0.35">
      <c r="A22592" s="3" t="str">
        <f t="shared" si="353"/>
        <v>AMZN_44917</v>
      </c>
      <c r="B22592" t="s">
        <v>10</v>
      </c>
      <c r="C22592" s="1">
        <v>44917</v>
      </c>
      <c r="D22592">
        <v>83.79</v>
      </c>
    </row>
    <row r="22593" spans="1:4" hidden="1" x14ac:dyDescent="0.35">
      <c r="A22593" s="3" t="str">
        <f t="shared" si="353"/>
        <v>AVB_44917</v>
      </c>
      <c r="B22593" t="s">
        <v>11</v>
      </c>
      <c r="C22593" s="1">
        <v>44917</v>
      </c>
      <c r="D22593">
        <v>160.25200000000001</v>
      </c>
    </row>
    <row r="22594" spans="1:4" hidden="1" x14ac:dyDescent="0.35">
      <c r="A22594" s="3" t="str">
        <f t="shared" ref="A22594:A22657" si="354">CONCATENATE(B22594,"_",C22594)</f>
        <v>AVY_44917</v>
      </c>
      <c r="B22594" t="s">
        <v>12</v>
      </c>
      <c r="C22594" s="1">
        <v>44917</v>
      </c>
      <c r="D22594">
        <v>178.81</v>
      </c>
    </row>
    <row r="22595" spans="1:4" hidden="1" x14ac:dyDescent="0.35">
      <c r="A22595" s="3" t="str">
        <f t="shared" si="354"/>
        <v>AXP_44917</v>
      </c>
      <c r="B22595" t="s">
        <v>13</v>
      </c>
      <c r="C22595" s="1">
        <v>44917</v>
      </c>
      <c r="D22595">
        <v>144.80799999999999</v>
      </c>
    </row>
    <row r="22596" spans="1:4" hidden="1" x14ac:dyDescent="0.35">
      <c r="A22596" s="3" t="str">
        <f t="shared" si="354"/>
        <v>BDX_44917</v>
      </c>
      <c r="B22596" t="s">
        <v>14</v>
      </c>
      <c r="C22596" s="1">
        <v>44917</v>
      </c>
      <c r="D22596">
        <v>253.59</v>
      </c>
    </row>
    <row r="22597" spans="1:4" hidden="1" x14ac:dyDescent="0.35">
      <c r="A22597" s="3" t="str">
        <f t="shared" si="354"/>
        <v>BF-B_44917</v>
      </c>
      <c r="B22597" t="s">
        <v>15</v>
      </c>
      <c r="C22597" s="1">
        <v>44917</v>
      </c>
      <c r="D22597">
        <v>66.52</v>
      </c>
    </row>
    <row r="22598" spans="1:4" hidden="1" x14ac:dyDescent="0.35">
      <c r="A22598" s="3" t="str">
        <f t="shared" si="354"/>
        <v>BMY_44917</v>
      </c>
      <c r="B22598" t="s">
        <v>16</v>
      </c>
      <c r="C22598" s="1">
        <v>44917</v>
      </c>
      <c r="D22598">
        <v>73.25</v>
      </c>
    </row>
    <row r="22599" spans="1:4" hidden="1" x14ac:dyDescent="0.35">
      <c r="A22599" s="3" t="str">
        <f t="shared" si="354"/>
        <v>BR_44917</v>
      </c>
      <c r="B22599" t="s">
        <v>17</v>
      </c>
      <c r="C22599" s="1">
        <v>44917</v>
      </c>
      <c r="D22599">
        <v>134.4</v>
      </c>
    </row>
    <row r="22600" spans="1:4" hidden="1" x14ac:dyDescent="0.35">
      <c r="A22600" s="3" t="str">
        <f t="shared" si="354"/>
        <v>CARR_44917</v>
      </c>
      <c r="B22600" t="s">
        <v>18</v>
      </c>
      <c r="C22600" s="1">
        <v>44917</v>
      </c>
      <c r="D22600">
        <v>41.68</v>
      </c>
    </row>
    <row r="22601" spans="1:4" hidden="1" x14ac:dyDescent="0.35">
      <c r="A22601" s="3" t="str">
        <f t="shared" si="354"/>
        <v>CDW_44917</v>
      </c>
      <c r="B22601" t="s">
        <v>19</v>
      </c>
      <c r="C22601" s="1">
        <v>44917</v>
      </c>
      <c r="D22601">
        <v>177.82</v>
      </c>
    </row>
    <row r="22602" spans="1:4" hidden="1" x14ac:dyDescent="0.35">
      <c r="A22602" s="3" t="str">
        <f t="shared" si="354"/>
        <v>CE_44917</v>
      </c>
      <c r="B22602" t="s">
        <v>20</v>
      </c>
      <c r="C22602" s="1">
        <v>44917</v>
      </c>
      <c r="D22602">
        <v>100.54600000000001</v>
      </c>
    </row>
    <row r="22603" spans="1:4" hidden="1" x14ac:dyDescent="0.35">
      <c r="A22603" s="3" t="str">
        <f t="shared" si="354"/>
        <v>CHTR_44917</v>
      </c>
      <c r="B22603" t="s">
        <v>21</v>
      </c>
      <c r="C22603" s="1">
        <v>44917</v>
      </c>
      <c r="D22603">
        <v>323.88</v>
      </c>
    </row>
    <row r="22604" spans="1:4" hidden="1" x14ac:dyDescent="0.35">
      <c r="A22604" s="3" t="str">
        <f t="shared" si="354"/>
        <v>CNC_44917</v>
      </c>
      <c r="B22604" t="s">
        <v>22</v>
      </c>
      <c r="C22604" s="1">
        <v>44917</v>
      </c>
      <c r="D22604">
        <v>82.24</v>
      </c>
    </row>
    <row r="22605" spans="1:4" hidden="1" x14ac:dyDescent="0.35">
      <c r="A22605" s="3" t="str">
        <f t="shared" si="354"/>
        <v>CNP_44917</v>
      </c>
      <c r="B22605" t="s">
        <v>23</v>
      </c>
      <c r="C22605" s="1">
        <v>44917</v>
      </c>
      <c r="D22605">
        <v>30.113</v>
      </c>
    </row>
    <row r="22606" spans="1:4" hidden="1" x14ac:dyDescent="0.35">
      <c r="A22606" s="3" t="str">
        <f t="shared" si="354"/>
        <v>COP_44917</v>
      </c>
      <c r="B22606" t="s">
        <v>24</v>
      </c>
      <c r="C22606" s="1">
        <v>44917</v>
      </c>
      <c r="D22606">
        <v>111.703</v>
      </c>
    </row>
    <row r="22607" spans="1:4" hidden="1" x14ac:dyDescent="0.35">
      <c r="A22607" s="3" t="str">
        <f t="shared" si="354"/>
        <v>CTAS_44917</v>
      </c>
      <c r="B22607" t="s">
        <v>25</v>
      </c>
      <c r="C22607" s="1">
        <v>44917</v>
      </c>
      <c r="D22607">
        <v>451.33800000000002</v>
      </c>
    </row>
    <row r="22608" spans="1:4" hidden="1" x14ac:dyDescent="0.35">
      <c r="A22608" s="3" t="str">
        <f t="shared" si="354"/>
        <v>CZR_44917</v>
      </c>
      <c r="B22608" t="s">
        <v>26</v>
      </c>
      <c r="C22608" s="1">
        <v>44917</v>
      </c>
      <c r="D22608">
        <v>42.59</v>
      </c>
    </row>
    <row r="22609" spans="1:4" hidden="1" x14ac:dyDescent="0.35">
      <c r="A22609" s="3" t="str">
        <f t="shared" si="354"/>
        <v>DG_44917</v>
      </c>
      <c r="B22609" t="s">
        <v>27</v>
      </c>
      <c r="C22609" s="1">
        <v>44917</v>
      </c>
      <c r="D22609">
        <v>244.98599999999999</v>
      </c>
    </row>
    <row r="22610" spans="1:4" hidden="1" x14ac:dyDescent="0.35">
      <c r="A22610" s="3" t="str">
        <f t="shared" si="354"/>
        <v>DPZ_44917</v>
      </c>
      <c r="B22610" t="s">
        <v>28</v>
      </c>
      <c r="C22610" s="1">
        <v>44917</v>
      </c>
      <c r="D22610">
        <v>352.21</v>
      </c>
    </row>
    <row r="22611" spans="1:4" hidden="1" x14ac:dyDescent="0.35">
      <c r="A22611" s="3" t="str">
        <f t="shared" si="354"/>
        <v>DXC_44917</v>
      </c>
      <c r="B22611" t="s">
        <v>30</v>
      </c>
      <c r="C22611" s="1">
        <v>44917</v>
      </c>
      <c r="D22611">
        <v>26.22</v>
      </c>
    </row>
    <row r="22612" spans="1:4" hidden="1" x14ac:dyDescent="0.35">
      <c r="A22612" s="3" t="str">
        <f t="shared" si="354"/>
        <v>EWA_44917</v>
      </c>
      <c r="B22612" t="s">
        <v>31</v>
      </c>
      <c r="C22612" s="1">
        <v>44917</v>
      </c>
      <c r="D22612">
        <v>22.03</v>
      </c>
    </row>
    <row r="22613" spans="1:4" hidden="1" x14ac:dyDescent="0.35">
      <c r="A22613" s="3" t="str">
        <f t="shared" si="354"/>
        <v>EWC_44917</v>
      </c>
      <c r="B22613" t="s">
        <v>32</v>
      </c>
      <c r="C22613" s="1">
        <v>44917</v>
      </c>
      <c r="D22613">
        <v>32.44</v>
      </c>
    </row>
    <row r="22614" spans="1:4" hidden="1" x14ac:dyDescent="0.35">
      <c r="A22614" s="3" t="str">
        <f t="shared" si="354"/>
        <v>EWG_44917</v>
      </c>
      <c r="B22614" t="s">
        <v>33</v>
      </c>
      <c r="C22614" s="1">
        <v>44917</v>
      </c>
      <c r="D22614">
        <v>24.66</v>
      </c>
    </row>
    <row r="22615" spans="1:4" hidden="1" x14ac:dyDescent="0.35">
      <c r="A22615" s="3" t="str">
        <f t="shared" si="354"/>
        <v>EWH_44917</v>
      </c>
      <c r="B22615" t="s">
        <v>34</v>
      </c>
      <c r="C22615" s="1">
        <v>44917</v>
      </c>
      <c r="D22615">
        <v>20.78</v>
      </c>
    </row>
    <row r="22616" spans="1:4" hidden="1" x14ac:dyDescent="0.35">
      <c r="A22616" s="3" t="str">
        <f t="shared" si="354"/>
        <v>EWJ_44917</v>
      </c>
      <c r="B22616" t="s">
        <v>35</v>
      </c>
      <c r="C22616" s="1">
        <v>44917</v>
      </c>
      <c r="D22616">
        <v>54.73</v>
      </c>
    </row>
    <row r="22617" spans="1:4" hidden="1" x14ac:dyDescent="0.35">
      <c r="A22617" s="3" t="str">
        <f t="shared" si="354"/>
        <v>EWL_44917</v>
      </c>
      <c r="B22617" t="s">
        <v>36</v>
      </c>
      <c r="C22617" s="1">
        <v>44917</v>
      </c>
      <c r="D22617">
        <v>41.88</v>
      </c>
    </row>
    <row r="22618" spans="1:4" hidden="1" x14ac:dyDescent="0.35">
      <c r="A22618" s="3" t="str">
        <f t="shared" si="354"/>
        <v>EWQ_44917</v>
      </c>
      <c r="B22618" t="s">
        <v>37</v>
      </c>
      <c r="C22618" s="1">
        <v>44917</v>
      </c>
      <c r="D22618">
        <v>33.14</v>
      </c>
    </row>
    <row r="22619" spans="1:4" hidden="1" x14ac:dyDescent="0.35">
      <c r="A22619" s="3" t="str">
        <f t="shared" si="354"/>
        <v>EWT_44917</v>
      </c>
      <c r="B22619" t="s">
        <v>38</v>
      </c>
      <c r="C22619" s="1">
        <v>44917</v>
      </c>
      <c r="D22619">
        <v>40.549999999999997</v>
      </c>
    </row>
    <row r="22620" spans="1:4" hidden="1" x14ac:dyDescent="0.35">
      <c r="A22620" s="3" t="str">
        <f t="shared" si="354"/>
        <v>EWU_44917</v>
      </c>
      <c r="B22620" t="s">
        <v>39</v>
      </c>
      <c r="C22620" s="1">
        <v>44917</v>
      </c>
      <c r="D22620">
        <v>30.62</v>
      </c>
    </row>
    <row r="22621" spans="1:4" hidden="1" x14ac:dyDescent="0.35">
      <c r="A22621" s="3" t="str">
        <f t="shared" si="354"/>
        <v>EWY_44917</v>
      </c>
      <c r="B22621" t="s">
        <v>40</v>
      </c>
      <c r="C22621" s="1">
        <v>44917</v>
      </c>
      <c r="D22621">
        <v>56.9</v>
      </c>
    </row>
    <row r="22622" spans="1:4" hidden="1" x14ac:dyDescent="0.35">
      <c r="A22622" s="3" t="str">
        <f t="shared" si="354"/>
        <v>EWZ_44917</v>
      </c>
      <c r="B22622" t="s">
        <v>41</v>
      </c>
      <c r="C22622" s="1">
        <v>44917</v>
      </c>
      <c r="D22622">
        <v>28.21</v>
      </c>
    </row>
    <row r="22623" spans="1:4" hidden="1" x14ac:dyDescent="0.35">
      <c r="A22623" s="3" t="str">
        <f t="shared" si="354"/>
        <v>FTV_44917</v>
      </c>
      <c r="B22623" t="s">
        <v>43</v>
      </c>
      <c r="C22623" s="1">
        <v>44917</v>
      </c>
      <c r="D22623">
        <v>63.94</v>
      </c>
    </row>
    <row r="22624" spans="1:4" hidden="1" x14ac:dyDescent="0.35">
      <c r="A22624" s="3" t="str">
        <f t="shared" si="354"/>
        <v>GOOG_44917</v>
      </c>
      <c r="B22624" t="s">
        <v>44</v>
      </c>
      <c r="C22624" s="1">
        <v>44917</v>
      </c>
      <c r="D22624">
        <v>88.26</v>
      </c>
    </row>
    <row r="22625" spans="1:4" hidden="1" x14ac:dyDescent="0.35">
      <c r="A22625" s="3" t="str">
        <f t="shared" si="354"/>
        <v>GPC_44917</v>
      </c>
      <c r="B22625" t="s">
        <v>45</v>
      </c>
      <c r="C22625" s="1">
        <v>44917</v>
      </c>
      <c r="D22625">
        <v>174.99</v>
      </c>
    </row>
    <row r="22626" spans="1:4" hidden="1" x14ac:dyDescent="0.35">
      <c r="A22626" s="3" t="str">
        <f t="shared" si="354"/>
        <v>GSG_44917</v>
      </c>
      <c r="B22626" t="s">
        <v>46</v>
      </c>
      <c r="C22626" s="1">
        <v>44917</v>
      </c>
      <c r="D22626">
        <v>20.71</v>
      </c>
    </row>
    <row r="22627" spans="1:4" hidden="1" x14ac:dyDescent="0.35">
      <c r="A22627" s="3" t="str">
        <f t="shared" si="354"/>
        <v>HIG_44917</v>
      </c>
      <c r="B22627" t="s">
        <v>47</v>
      </c>
      <c r="C22627" s="1">
        <v>44917</v>
      </c>
      <c r="D22627">
        <v>75.38</v>
      </c>
    </row>
    <row r="22628" spans="1:4" hidden="1" x14ac:dyDescent="0.35">
      <c r="A22628" s="3" t="str">
        <f t="shared" si="354"/>
        <v>HIGH.L_44917</v>
      </c>
      <c r="B22628" t="s">
        <v>48</v>
      </c>
      <c r="C22628" s="1">
        <v>44917</v>
      </c>
      <c r="D22628">
        <v>5.0350000000000001</v>
      </c>
    </row>
    <row r="22629" spans="1:4" hidden="1" x14ac:dyDescent="0.35">
      <c r="A22629" s="3" t="str">
        <f t="shared" si="354"/>
        <v>HST_44917</v>
      </c>
      <c r="B22629" t="s">
        <v>49</v>
      </c>
      <c r="C22629" s="1">
        <v>44917</v>
      </c>
      <c r="D22629">
        <v>15.928000000000001</v>
      </c>
    </row>
    <row r="22630" spans="1:4" hidden="1" x14ac:dyDescent="0.35">
      <c r="A22630" s="3" t="str">
        <f t="shared" si="354"/>
        <v>HYG_44917</v>
      </c>
      <c r="B22630" t="s">
        <v>50</v>
      </c>
      <c r="C22630" s="1">
        <v>44917</v>
      </c>
      <c r="D22630">
        <v>73.841999999999999</v>
      </c>
    </row>
    <row r="22631" spans="1:4" hidden="1" x14ac:dyDescent="0.35">
      <c r="A22631" s="3" t="str">
        <f t="shared" si="354"/>
        <v>IAU_44917</v>
      </c>
      <c r="B22631" t="s">
        <v>51</v>
      </c>
      <c r="C22631" s="1">
        <v>44917</v>
      </c>
      <c r="D22631">
        <v>33.99</v>
      </c>
    </row>
    <row r="22632" spans="1:4" hidden="1" x14ac:dyDescent="0.35">
      <c r="A22632" s="3" t="str">
        <f t="shared" si="354"/>
        <v>ICLN_44917</v>
      </c>
      <c r="B22632" t="s">
        <v>52</v>
      </c>
      <c r="C22632" s="1">
        <v>44917</v>
      </c>
      <c r="D22632">
        <v>20.100000000000001</v>
      </c>
    </row>
    <row r="22633" spans="1:4" hidden="1" x14ac:dyDescent="0.35">
      <c r="A22633" s="3" t="str">
        <f t="shared" si="354"/>
        <v>IEAA.L_44917</v>
      </c>
      <c r="B22633" t="s">
        <v>53</v>
      </c>
      <c r="C22633" s="1">
        <v>44917</v>
      </c>
      <c r="D22633">
        <v>4.625</v>
      </c>
    </row>
    <row r="22634" spans="1:4" hidden="1" x14ac:dyDescent="0.35">
      <c r="A22634" s="3" t="str">
        <f t="shared" si="354"/>
        <v>IEF_44917</v>
      </c>
      <c r="B22634" t="s">
        <v>54</v>
      </c>
      <c r="C22634" s="1">
        <v>44917</v>
      </c>
      <c r="D22634">
        <v>96.981999999999999</v>
      </c>
    </row>
    <row r="22635" spans="1:4" hidden="1" x14ac:dyDescent="0.35">
      <c r="A22635" s="3" t="str">
        <f t="shared" si="354"/>
        <v>IEFM.L_44917</v>
      </c>
      <c r="B22635" t="s">
        <v>55</v>
      </c>
      <c r="C22635" s="1">
        <v>44917</v>
      </c>
      <c r="D22635">
        <v>750.2</v>
      </c>
    </row>
    <row r="22636" spans="1:4" hidden="1" x14ac:dyDescent="0.35">
      <c r="A22636" s="3" t="str">
        <f t="shared" si="354"/>
        <v>IEMG_44917</v>
      </c>
      <c r="B22636" t="s">
        <v>56</v>
      </c>
      <c r="C22636" s="1">
        <v>44917</v>
      </c>
      <c r="D22636">
        <v>46.66</v>
      </c>
    </row>
    <row r="22637" spans="1:4" hidden="1" x14ac:dyDescent="0.35">
      <c r="A22637" s="3" t="str">
        <f t="shared" si="354"/>
        <v>IEUS_44917</v>
      </c>
      <c r="B22637" t="s">
        <v>57</v>
      </c>
      <c r="C22637" s="1">
        <v>44917</v>
      </c>
      <c r="D22637">
        <v>49.16</v>
      </c>
    </row>
    <row r="22638" spans="1:4" hidden="1" x14ac:dyDescent="0.35">
      <c r="A22638" s="3" t="str">
        <f t="shared" si="354"/>
        <v>IEVL.L_44917</v>
      </c>
      <c r="B22638" t="s">
        <v>58</v>
      </c>
      <c r="C22638" s="1">
        <v>44917</v>
      </c>
      <c r="D22638">
        <v>6.992</v>
      </c>
    </row>
    <row r="22639" spans="1:4" hidden="1" x14ac:dyDescent="0.35">
      <c r="A22639" s="3" t="str">
        <f t="shared" si="354"/>
        <v>IGF_44917</v>
      </c>
      <c r="B22639" t="s">
        <v>59</v>
      </c>
      <c r="C22639" s="1">
        <v>44917</v>
      </c>
      <c r="D22639">
        <v>45.83</v>
      </c>
    </row>
    <row r="22640" spans="1:4" hidden="1" x14ac:dyDescent="0.35">
      <c r="A22640" s="3" t="str">
        <f t="shared" si="354"/>
        <v>INDA_44917</v>
      </c>
      <c r="B22640" t="s">
        <v>60</v>
      </c>
      <c r="C22640" s="1">
        <v>44917</v>
      </c>
      <c r="D22640">
        <v>41.68</v>
      </c>
    </row>
    <row r="22641" spans="1:4" hidden="1" x14ac:dyDescent="0.35">
      <c r="A22641" s="3" t="str">
        <f t="shared" si="354"/>
        <v>IUMO.L_44917</v>
      </c>
      <c r="B22641" t="s">
        <v>61</v>
      </c>
      <c r="C22641" s="1">
        <v>44917</v>
      </c>
      <c r="D22641">
        <v>10.188000000000001</v>
      </c>
    </row>
    <row r="22642" spans="1:4" hidden="1" x14ac:dyDescent="0.35">
      <c r="A22642" s="3" t="str">
        <f t="shared" si="354"/>
        <v>IUVL.L_44917</v>
      </c>
      <c r="B22642" t="s">
        <v>62</v>
      </c>
      <c r="C22642" s="1">
        <v>44917</v>
      </c>
      <c r="D22642">
        <v>7.9880000000000004</v>
      </c>
    </row>
    <row r="22643" spans="1:4" hidden="1" x14ac:dyDescent="0.35">
      <c r="A22643" s="3" t="str">
        <f t="shared" si="354"/>
        <v>IVV_44917</v>
      </c>
      <c r="B22643" t="s">
        <v>63</v>
      </c>
      <c r="C22643" s="1">
        <v>44917</v>
      </c>
      <c r="D22643">
        <v>382.6</v>
      </c>
    </row>
    <row r="22644" spans="1:4" hidden="1" x14ac:dyDescent="0.35">
      <c r="A22644" s="3" t="str">
        <f t="shared" si="354"/>
        <v>IWM_44917</v>
      </c>
      <c r="B22644" t="s">
        <v>64</v>
      </c>
      <c r="C22644" s="1">
        <v>44917</v>
      </c>
      <c r="D22644">
        <v>173.6</v>
      </c>
    </row>
    <row r="22645" spans="1:4" hidden="1" x14ac:dyDescent="0.35">
      <c r="A22645" s="3" t="str">
        <f t="shared" si="354"/>
        <v>IXN_44917</v>
      </c>
      <c r="B22645" t="s">
        <v>65</v>
      </c>
      <c r="C22645" s="1">
        <v>44917</v>
      </c>
      <c r="D22645">
        <v>44.92</v>
      </c>
    </row>
    <row r="22646" spans="1:4" hidden="1" x14ac:dyDescent="0.35">
      <c r="A22646" s="3" t="str">
        <f t="shared" si="354"/>
        <v>JPEA.L_44917</v>
      </c>
      <c r="B22646" t="s">
        <v>66</v>
      </c>
      <c r="C22646" s="1">
        <v>44917</v>
      </c>
      <c r="D22646">
        <v>4.9260000000000002</v>
      </c>
    </row>
    <row r="22647" spans="1:4" hidden="1" x14ac:dyDescent="0.35">
      <c r="A22647" s="3" t="str">
        <f t="shared" si="354"/>
        <v>JPM_44917</v>
      </c>
      <c r="B22647" t="s">
        <v>67</v>
      </c>
      <c r="C22647" s="1">
        <v>44917</v>
      </c>
      <c r="D22647">
        <v>129.702</v>
      </c>
    </row>
    <row r="22648" spans="1:4" hidden="1" x14ac:dyDescent="0.35">
      <c r="A22648" s="3" t="str">
        <f t="shared" si="354"/>
        <v>KR_44917</v>
      </c>
      <c r="B22648" t="s">
        <v>68</v>
      </c>
      <c r="C22648" s="1">
        <v>44917</v>
      </c>
      <c r="D22648">
        <v>44.988</v>
      </c>
    </row>
    <row r="22649" spans="1:4" hidden="1" x14ac:dyDescent="0.35">
      <c r="A22649" s="3" t="str">
        <f t="shared" si="354"/>
        <v>LQD_44917</v>
      </c>
      <c r="B22649" t="s">
        <v>69</v>
      </c>
      <c r="C22649" s="1">
        <v>44917</v>
      </c>
      <c r="D22649">
        <v>107.059</v>
      </c>
    </row>
    <row r="22650" spans="1:4" hidden="1" x14ac:dyDescent="0.35">
      <c r="A22650" s="3" t="str">
        <f t="shared" si="354"/>
        <v>MCHI_44917</v>
      </c>
      <c r="B22650" t="s">
        <v>70</v>
      </c>
      <c r="C22650" s="1">
        <v>44917</v>
      </c>
      <c r="D22650">
        <v>47.04</v>
      </c>
    </row>
    <row r="22651" spans="1:4" hidden="1" x14ac:dyDescent="0.35">
      <c r="A22651" s="3" t="str">
        <f t="shared" si="354"/>
        <v>META_44917</v>
      </c>
      <c r="B22651" t="s">
        <v>144</v>
      </c>
      <c r="C22651" s="1">
        <v>44917</v>
      </c>
      <c r="D22651">
        <v>117.12</v>
      </c>
    </row>
    <row r="22652" spans="1:4" hidden="1" x14ac:dyDescent="0.35">
      <c r="A22652" s="3" t="str">
        <f t="shared" si="354"/>
        <v>MVEU.L_44917</v>
      </c>
      <c r="B22652" t="s">
        <v>71</v>
      </c>
      <c r="C22652" s="1">
        <v>44917</v>
      </c>
      <c r="D22652">
        <v>49.537999999999997</v>
      </c>
    </row>
    <row r="22653" spans="1:4" hidden="1" x14ac:dyDescent="0.35">
      <c r="A22653" s="3" t="str">
        <f t="shared" si="354"/>
        <v>OGN_44917</v>
      </c>
      <c r="B22653" t="s">
        <v>72</v>
      </c>
      <c r="C22653" s="1">
        <v>44917</v>
      </c>
      <c r="D22653">
        <v>27.64</v>
      </c>
    </row>
    <row r="22654" spans="1:4" hidden="1" x14ac:dyDescent="0.35">
      <c r="A22654" s="3" t="str">
        <f t="shared" si="354"/>
        <v>PG_44917</v>
      </c>
      <c r="B22654" t="s">
        <v>73</v>
      </c>
      <c r="C22654" s="1">
        <v>44917</v>
      </c>
      <c r="D22654">
        <v>151.24100000000001</v>
      </c>
    </row>
    <row r="22655" spans="1:4" hidden="1" x14ac:dyDescent="0.35">
      <c r="A22655" s="3" t="str">
        <f t="shared" si="354"/>
        <v>PPL_44917</v>
      </c>
      <c r="B22655" t="s">
        <v>74</v>
      </c>
      <c r="C22655" s="1">
        <v>44917</v>
      </c>
      <c r="D22655">
        <v>29.18</v>
      </c>
    </row>
    <row r="22656" spans="1:4" hidden="1" x14ac:dyDescent="0.35">
      <c r="A22656" s="3" t="str">
        <f t="shared" si="354"/>
        <v>PRU_44917</v>
      </c>
      <c r="B22656" t="s">
        <v>75</v>
      </c>
      <c r="C22656" s="1">
        <v>44917</v>
      </c>
      <c r="D22656">
        <v>98.66</v>
      </c>
    </row>
    <row r="22657" spans="1:4" hidden="1" x14ac:dyDescent="0.35">
      <c r="A22657" s="3" t="str">
        <f t="shared" si="354"/>
        <v>PYPL_44917</v>
      </c>
      <c r="B22657" t="s">
        <v>76</v>
      </c>
      <c r="C22657" s="1">
        <v>44917</v>
      </c>
      <c r="D22657">
        <v>68.569999999999993</v>
      </c>
    </row>
    <row r="22658" spans="1:4" hidden="1" x14ac:dyDescent="0.35">
      <c r="A22658" s="3" t="str">
        <f t="shared" ref="A22658:A22721" si="355">CONCATENATE(B22658,"_",C22658)</f>
        <v>RE_44917</v>
      </c>
      <c r="B22658" t="s">
        <v>77</v>
      </c>
      <c r="C22658" s="1">
        <v>44917</v>
      </c>
      <c r="D22658">
        <v>332.8</v>
      </c>
    </row>
    <row r="22659" spans="1:4" hidden="1" x14ac:dyDescent="0.35">
      <c r="A22659" s="3" t="str">
        <f t="shared" si="355"/>
        <v>REET_44917</v>
      </c>
      <c r="B22659" t="s">
        <v>78</v>
      </c>
      <c r="C22659" s="1">
        <v>44917</v>
      </c>
      <c r="D22659">
        <v>22.52</v>
      </c>
    </row>
    <row r="22660" spans="1:4" hidden="1" x14ac:dyDescent="0.35">
      <c r="A22660" s="3" t="str">
        <f t="shared" si="355"/>
        <v>ROL_44917</v>
      </c>
      <c r="B22660" t="s">
        <v>79</v>
      </c>
      <c r="C22660" s="1">
        <v>44917</v>
      </c>
      <c r="D22660">
        <v>36.835000000000001</v>
      </c>
    </row>
    <row r="22661" spans="1:4" hidden="1" x14ac:dyDescent="0.35">
      <c r="A22661" s="3" t="str">
        <f t="shared" si="355"/>
        <v>ROST_44917</v>
      </c>
      <c r="B22661" t="s">
        <v>80</v>
      </c>
      <c r="C22661" s="1">
        <v>44917</v>
      </c>
      <c r="D22661">
        <v>113.96</v>
      </c>
    </row>
    <row r="22662" spans="1:4" hidden="1" x14ac:dyDescent="0.35">
      <c r="A22662" s="3" t="str">
        <f t="shared" si="355"/>
        <v>SEGA.L_44917</v>
      </c>
      <c r="B22662" t="s">
        <v>81</v>
      </c>
      <c r="C22662" s="1">
        <v>44917</v>
      </c>
      <c r="D22662">
        <v>94.528000000000006</v>
      </c>
    </row>
    <row r="22663" spans="1:4" hidden="1" x14ac:dyDescent="0.35">
      <c r="A22663" s="3" t="str">
        <f t="shared" si="355"/>
        <v>SHY_44917</v>
      </c>
      <c r="B22663" t="s">
        <v>82</v>
      </c>
      <c r="C22663" s="1">
        <v>44917</v>
      </c>
      <c r="D22663">
        <v>81.207999999999998</v>
      </c>
    </row>
    <row r="22664" spans="1:4" hidden="1" x14ac:dyDescent="0.35">
      <c r="A22664" s="3" t="str">
        <f t="shared" si="355"/>
        <v>SLV_44917</v>
      </c>
      <c r="B22664" t="s">
        <v>83</v>
      </c>
      <c r="C22664" s="1">
        <v>44917</v>
      </c>
      <c r="D22664">
        <v>21.69</v>
      </c>
    </row>
    <row r="22665" spans="1:4" hidden="1" x14ac:dyDescent="0.35">
      <c r="A22665" s="3" t="str">
        <f t="shared" si="355"/>
        <v>SPMV.L_44917</v>
      </c>
      <c r="B22665" t="s">
        <v>84</v>
      </c>
      <c r="C22665" s="1">
        <v>44917</v>
      </c>
      <c r="D22665">
        <v>74.48</v>
      </c>
    </row>
    <row r="22666" spans="1:4" hidden="1" x14ac:dyDescent="0.35">
      <c r="A22666" s="3" t="str">
        <f t="shared" si="355"/>
        <v>TLT_44917</v>
      </c>
      <c r="B22666" t="s">
        <v>85</v>
      </c>
      <c r="C22666" s="1">
        <v>44917</v>
      </c>
      <c r="D22666">
        <v>103.414</v>
      </c>
    </row>
    <row r="22667" spans="1:4" hidden="1" x14ac:dyDescent="0.35">
      <c r="A22667" s="3" t="str">
        <f t="shared" si="355"/>
        <v>UNH_44917</v>
      </c>
      <c r="B22667" t="s">
        <v>86</v>
      </c>
      <c r="C22667" s="1">
        <v>44917</v>
      </c>
      <c r="D22667">
        <v>527.09</v>
      </c>
    </row>
    <row r="22668" spans="1:4" hidden="1" x14ac:dyDescent="0.35">
      <c r="A22668" s="3" t="str">
        <f t="shared" si="355"/>
        <v>URI_44917</v>
      </c>
      <c r="B22668" t="s">
        <v>87</v>
      </c>
      <c r="C22668" s="1">
        <v>44917</v>
      </c>
      <c r="D22668">
        <v>349.73599999999999</v>
      </c>
    </row>
    <row r="22669" spans="1:4" hidden="1" x14ac:dyDescent="0.35">
      <c r="A22669" s="3" t="str">
        <f t="shared" si="355"/>
        <v>V_44917</v>
      </c>
      <c r="B22669" t="s">
        <v>88</v>
      </c>
      <c r="C22669" s="1">
        <v>44917</v>
      </c>
      <c r="D22669">
        <v>204.65899999999999</v>
      </c>
    </row>
    <row r="22670" spans="1:4" hidden="1" x14ac:dyDescent="0.35">
      <c r="A22670" s="3" t="str">
        <f t="shared" si="355"/>
        <v>VRSK_44917</v>
      </c>
      <c r="B22670" t="s">
        <v>89</v>
      </c>
      <c r="C22670" s="1">
        <v>44917</v>
      </c>
      <c r="D22670">
        <v>174.48</v>
      </c>
    </row>
    <row r="22671" spans="1:4" hidden="1" x14ac:dyDescent="0.35">
      <c r="A22671" s="3" t="str">
        <f t="shared" si="355"/>
        <v>VXX_44917</v>
      </c>
      <c r="B22671" t="s">
        <v>90</v>
      </c>
      <c r="C22671" s="1">
        <v>44917</v>
      </c>
      <c r="D22671">
        <v>14.75</v>
      </c>
    </row>
    <row r="22672" spans="1:4" hidden="1" x14ac:dyDescent="0.35">
      <c r="A22672" s="3" t="str">
        <f t="shared" si="355"/>
        <v>WRK_44917</v>
      </c>
      <c r="B22672" t="s">
        <v>91</v>
      </c>
      <c r="C22672" s="1">
        <v>44917</v>
      </c>
      <c r="D22672">
        <v>34.539000000000001</v>
      </c>
    </row>
    <row r="22673" spans="1:4" hidden="1" x14ac:dyDescent="0.35">
      <c r="A22673" s="3" t="str">
        <f t="shared" si="355"/>
        <v>XLB_44917</v>
      </c>
      <c r="B22673" t="s">
        <v>92</v>
      </c>
      <c r="C22673" s="1">
        <v>44917</v>
      </c>
      <c r="D22673">
        <v>77.98</v>
      </c>
    </row>
    <row r="22674" spans="1:4" hidden="1" x14ac:dyDescent="0.35">
      <c r="A22674" s="3" t="str">
        <f t="shared" si="355"/>
        <v>XLC_44917</v>
      </c>
      <c r="B22674" t="s">
        <v>93</v>
      </c>
      <c r="C22674" s="1">
        <v>44917</v>
      </c>
      <c r="D22674">
        <v>47.34</v>
      </c>
    </row>
    <row r="22675" spans="1:4" hidden="1" x14ac:dyDescent="0.35">
      <c r="A22675" s="3" t="str">
        <f t="shared" si="355"/>
        <v>XLE_44917</v>
      </c>
      <c r="B22675" t="s">
        <v>94</v>
      </c>
      <c r="C22675" s="1">
        <v>44917</v>
      </c>
      <c r="D22675">
        <v>84.37</v>
      </c>
    </row>
    <row r="22676" spans="1:4" hidden="1" x14ac:dyDescent="0.35">
      <c r="A22676" s="3" t="str">
        <f t="shared" si="355"/>
        <v>XLF_44917</v>
      </c>
      <c r="B22676" t="s">
        <v>95</v>
      </c>
      <c r="C22676" s="1">
        <v>44917</v>
      </c>
      <c r="D22676">
        <v>33.76</v>
      </c>
    </row>
    <row r="22677" spans="1:4" hidden="1" x14ac:dyDescent="0.35">
      <c r="A22677" s="3" t="str">
        <f t="shared" si="355"/>
        <v>XLI_44917</v>
      </c>
      <c r="B22677" t="s">
        <v>96</v>
      </c>
      <c r="C22677" s="1">
        <v>44917</v>
      </c>
      <c r="D22677">
        <v>97.81</v>
      </c>
    </row>
    <row r="22678" spans="1:4" hidden="1" x14ac:dyDescent="0.35">
      <c r="A22678" s="3" t="str">
        <f t="shared" si="355"/>
        <v>XLK_44917</v>
      </c>
      <c r="B22678" t="s">
        <v>97</v>
      </c>
      <c r="C22678" s="1">
        <v>44917</v>
      </c>
      <c r="D22678">
        <v>124.47</v>
      </c>
    </row>
    <row r="22679" spans="1:4" hidden="1" x14ac:dyDescent="0.35">
      <c r="A22679" s="3" t="str">
        <f t="shared" si="355"/>
        <v>XLP_44917</v>
      </c>
      <c r="B22679" t="s">
        <v>98</v>
      </c>
      <c r="C22679" s="1">
        <v>44917</v>
      </c>
      <c r="D22679">
        <v>74.790000000000006</v>
      </c>
    </row>
    <row r="22680" spans="1:4" hidden="1" x14ac:dyDescent="0.35">
      <c r="A22680" s="3" t="str">
        <f t="shared" si="355"/>
        <v>XLU_44917</v>
      </c>
      <c r="B22680" t="s">
        <v>99</v>
      </c>
      <c r="C22680" s="1">
        <v>44917</v>
      </c>
      <c r="D22680">
        <v>70.19</v>
      </c>
    </row>
    <row r="22681" spans="1:4" hidden="1" x14ac:dyDescent="0.35">
      <c r="A22681" s="3" t="str">
        <f t="shared" si="355"/>
        <v>XLV_44917</v>
      </c>
      <c r="B22681" t="s">
        <v>100</v>
      </c>
      <c r="C22681" s="1">
        <v>44917</v>
      </c>
      <c r="D22681">
        <v>136.02000000000001</v>
      </c>
    </row>
    <row r="22682" spans="1:4" hidden="1" x14ac:dyDescent="0.35">
      <c r="A22682" s="3" t="str">
        <f t="shared" si="355"/>
        <v>XLY_44917</v>
      </c>
      <c r="B22682" t="s">
        <v>101</v>
      </c>
      <c r="C22682" s="1">
        <v>44917</v>
      </c>
      <c r="D22682">
        <v>128.55000000000001</v>
      </c>
    </row>
    <row r="22683" spans="1:4" hidden="1" x14ac:dyDescent="0.35">
      <c r="A22683" s="3" t="str">
        <f t="shared" si="355"/>
        <v>XOM_44917</v>
      </c>
      <c r="B22683" t="s">
        <v>102</v>
      </c>
      <c r="C22683" s="1">
        <v>44917</v>
      </c>
      <c r="D22683">
        <v>105.072</v>
      </c>
    </row>
    <row r="22684" spans="1:4" hidden="1" x14ac:dyDescent="0.35">
      <c r="A22684" s="3" t="str">
        <f t="shared" si="355"/>
        <v>ABBV_44918</v>
      </c>
      <c r="B22684" t="s">
        <v>3</v>
      </c>
      <c r="C22684" s="1">
        <v>44918</v>
      </c>
      <c r="D22684">
        <v>161.56399999999999</v>
      </c>
    </row>
    <row r="22685" spans="1:4" hidden="1" x14ac:dyDescent="0.35">
      <c r="A22685" s="3" t="str">
        <f t="shared" si="355"/>
        <v>ACN_44918</v>
      </c>
      <c r="B22685" t="s">
        <v>4</v>
      </c>
      <c r="C22685" s="1">
        <v>44918</v>
      </c>
      <c r="D22685">
        <v>265.00599999999997</v>
      </c>
    </row>
    <row r="22686" spans="1:4" hidden="1" x14ac:dyDescent="0.35">
      <c r="A22686" s="3" t="str">
        <f t="shared" si="355"/>
        <v>AEP_44918</v>
      </c>
      <c r="B22686" t="s">
        <v>5</v>
      </c>
      <c r="C22686" s="1">
        <v>44918</v>
      </c>
      <c r="D22686">
        <v>94.811000000000007</v>
      </c>
    </row>
    <row r="22687" spans="1:4" hidden="1" x14ac:dyDescent="0.35">
      <c r="A22687" s="3" t="str">
        <f t="shared" si="355"/>
        <v>AIZ_44918</v>
      </c>
      <c r="B22687" t="s">
        <v>6</v>
      </c>
      <c r="C22687" s="1">
        <v>44918</v>
      </c>
      <c r="D22687">
        <v>125.03</v>
      </c>
    </row>
    <row r="22688" spans="1:4" hidden="1" x14ac:dyDescent="0.35">
      <c r="A22688" s="3" t="str">
        <f t="shared" si="355"/>
        <v>ALLE_44918</v>
      </c>
      <c r="B22688" t="s">
        <v>7</v>
      </c>
      <c r="C22688" s="1">
        <v>44918</v>
      </c>
      <c r="D22688">
        <v>105.03</v>
      </c>
    </row>
    <row r="22689" spans="1:4" hidden="1" x14ac:dyDescent="0.35">
      <c r="A22689" s="3" t="str">
        <f t="shared" si="355"/>
        <v>AMAT_44918</v>
      </c>
      <c r="B22689" t="s">
        <v>8</v>
      </c>
      <c r="C22689" s="1">
        <v>44918</v>
      </c>
      <c r="D22689">
        <v>97.22</v>
      </c>
    </row>
    <row r="22690" spans="1:4" hidden="1" x14ac:dyDescent="0.35">
      <c r="A22690" s="3" t="str">
        <f t="shared" si="355"/>
        <v>AMP_44918</v>
      </c>
      <c r="B22690" t="s">
        <v>9</v>
      </c>
      <c r="C22690" s="1">
        <v>44918</v>
      </c>
      <c r="D22690">
        <v>307.178</v>
      </c>
    </row>
    <row r="22691" spans="1:4" hidden="1" x14ac:dyDescent="0.35">
      <c r="A22691" s="3" t="str">
        <f t="shared" si="355"/>
        <v>AMZN_44918</v>
      </c>
      <c r="B22691" t="s">
        <v>10</v>
      </c>
      <c r="C22691" s="1">
        <v>44918</v>
      </c>
      <c r="D22691">
        <v>85.25</v>
      </c>
    </row>
    <row r="22692" spans="1:4" hidden="1" x14ac:dyDescent="0.35">
      <c r="A22692" s="3" t="str">
        <f t="shared" si="355"/>
        <v>AVB_44918</v>
      </c>
      <c r="B22692" t="s">
        <v>11</v>
      </c>
      <c r="C22692" s="1">
        <v>44918</v>
      </c>
      <c r="D22692">
        <v>161.42099999999999</v>
      </c>
    </row>
    <row r="22693" spans="1:4" hidden="1" x14ac:dyDescent="0.35">
      <c r="A22693" s="3" t="str">
        <f t="shared" si="355"/>
        <v>AVY_44918</v>
      </c>
      <c r="B22693" t="s">
        <v>12</v>
      </c>
      <c r="C22693" s="1">
        <v>44918</v>
      </c>
      <c r="D22693">
        <v>181.11</v>
      </c>
    </row>
    <row r="22694" spans="1:4" hidden="1" x14ac:dyDescent="0.35">
      <c r="A22694" s="3" t="str">
        <f t="shared" si="355"/>
        <v>AXP_44918</v>
      </c>
      <c r="B22694" t="s">
        <v>13</v>
      </c>
      <c r="C22694" s="1">
        <v>44918</v>
      </c>
      <c r="D22694">
        <v>146.512</v>
      </c>
    </row>
    <row r="22695" spans="1:4" hidden="1" x14ac:dyDescent="0.35">
      <c r="A22695" s="3" t="str">
        <f t="shared" si="355"/>
        <v>BDX_44918</v>
      </c>
      <c r="B22695" t="s">
        <v>14</v>
      </c>
      <c r="C22695" s="1">
        <v>44918</v>
      </c>
      <c r="D22695">
        <v>254.47</v>
      </c>
    </row>
    <row r="22696" spans="1:4" hidden="1" x14ac:dyDescent="0.35">
      <c r="A22696" s="3" t="str">
        <f t="shared" si="355"/>
        <v>BF-B_44918</v>
      </c>
      <c r="B22696" t="s">
        <v>15</v>
      </c>
      <c r="C22696" s="1">
        <v>44918</v>
      </c>
      <c r="D22696">
        <v>66.349999999999994</v>
      </c>
    </row>
    <row r="22697" spans="1:4" hidden="1" x14ac:dyDescent="0.35">
      <c r="A22697" s="3" t="str">
        <f t="shared" si="355"/>
        <v>BMY_44918</v>
      </c>
      <c r="B22697" t="s">
        <v>16</v>
      </c>
      <c r="C22697" s="1">
        <v>44918</v>
      </c>
      <c r="D22697">
        <v>72.317999999999998</v>
      </c>
    </row>
    <row r="22698" spans="1:4" hidden="1" x14ac:dyDescent="0.35">
      <c r="A22698" s="3" t="str">
        <f t="shared" si="355"/>
        <v>BR_44918</v>
      </c>
      <c r="B22698" t="s">
        <v>17</v>
      </c>
      <c r="C22698" s="1">
        <v>44918</v>
      </c>
      <c r="D22698">
        <v>134.47999999999999</v>
      </c>
    </row>
    <row r="22699" spans="1:4" hidden="1" x14ac:dyDescent="0.35">
      <c r="A22699" s="3" t="str">
        <f t="shared" si="355"/>
        <v>CARR_44918</v>
      </c>
      <c r="B22699" t="s">
        <v>18</v>
      </c>
      <c r="C22699" s="1">
        <v>44918</v>
      </c>
      <c r="D22699">
        <v>41.79</v>
      </c>
    </row>
    <row r="22700" spans="1:4" hidden="1" x14ac:dyDescent="0.35">
      <c r="A22700" s="3" t="str">
        <f t="shared" si="355"/>
        <v>CDW_44918</v>
      </c>
      <c r="B22700" t="s">
        <v>19</v>
      </c>
      <c r="C22700" s="1">
        <v>44918</v>
      </c>
      <c r="D22700">
        <v>178.14</v>
      </c>
    </row>
    <row r="22701" spans="1:4" hidden="1" x14ac:dyDescent="0.35">
      <c r="A22701" s="3" t="str">
        <f t="shared" si="355"/>
        <v>CE_44918</v>
      </c>
      <c r="B22701" t="s">
        <v>20</v>
      </c>
      <c r="C22701" s="1">
        <v>44918</v>
      </c>
      <c r="D22701">
        <v>101.968</v>
      </c>
    </row>
    <row r="22702" spans="1:4" hidden="1" x14ac:dyDescent="0.35">
      <c r="A22702" s="3" t="str">
        <f t="shared" si="355"/>
        <v>CHTR_44918</v>
      </c>
      <c r="B22702" t="s">
        <v>21</v>
      </c>
      <c r="C22702" s="1">
        <v>44918</v>
      </c>
      <c r="D22702">
        <v>333.92</v>
      </c>
    </row>
    <row r="22703" spans="1:4" hidden="1" x14ac:dyDescent="0.35">
      <c r="A22703" s="3" t="str">
        <f t="shared" si="355"/>
        <v>CNC_44918</v>
      </c>
      <c r="B22703" t="s">
        <v>22</v>
      </c>
      <c r="C22703" s="1">
        <v>44918</v>
      </c>
      <c r="D22703">
        <v>81.63</v>
      </c>
    </row>
    <row r="22704" spans="1:4" hidden="1" x14ac:dyDescent="0.35">
      <c r="A22704" s="3" t="str">
        <f t="shared" si="355"/>
        <v>CNP_44918</v>
      </c>
      <c r="B22704" t="s">
        <v>23</v>
      </c>
      <c r="C22704" s="1">
        <v>44918</v>
      </c>
      <c r="D22704">
        <v>30.491</v>
      </c>
    </row>
    <row r="22705" spans="1:4" hidden="1" x14ac:dyDescent="0.35">
      <c r="A22705" s="3" t="str">
        <f t="shared" si="355"/>
        <v>COP_44918</v>
      </c>
      <c r="B22705" t="s">
        <v>24</v>
      </c>
      <c r="C22705" s="1">
        <v>44918</v>
      </c>
      <c r="D22705">
        <v>116.53100000000001</v>
      </c>
    </row>
    <row r="22706" spans="1:4" hidden="1" x14ac:dyDescent="0.35">
      <c r="A22706" s="3" t="str">
        <f t="shared" si="355"/>
        <v>CTAS_44918</v>
      </c>
      <c r="B22706" t="s">
        <v>25</v>
      </c>
      <c r="C22706" s="1">
        <v>44918</v>
      </c>
      <c r="D22706">
        <v>456.06599999999997</v>
      </c>
    </row>
    <row r="22707" spans="1:4" hidden="1" x14ac:dyDescent="0.35">
      <c r="A22707" s="3" t="str">
        <f t="shared" si="355"/>
        <v>CZR_44918</v>
      </c>
      <c r="B22707" t="s">
        <v>26</v>
      </c>
      <c r="C22707" s="1">
        <v>44918</v>
      </c>
      <c r="D22707">
        <v>43.09</v>
      </c>
    </row>
    <row r="22708" spans="1:4" hidden="1" x14ac:dyDescent="0.35">
      <c r="A22708" s="3" t="str">
        <f t="shared" si="355"/>
        <v>DG_44918</v>
      </c>
      <c r="B22708" t="s">
        <v>27</v>
      </c>
      <c r="C22708" s="1">
        <v>44918</v>
      </c>
      <c r="D22708">
        <v>247.001</v>
      </c>
    </row>
    <row r="22709" spans="1:4" hidden="1" x14ac:dyDescent="0.35">
      <c r="A22709" s="3" t="str">
        <f t="shared" si="355"/>
        <v>DPZ_44918</v>
      </c>
      <c r="B22709" t="s">
        <v>28</v>
      </c>
      <c r="C22709" s="1">
        <v>44918</v>
      </c>
      <c r="D22709">
        <v>353.02</v>
      </c>
    </row>
    <row r="22710" spans="1:4" hidden="1" x14ac:dyDescent="0.35">
      <c r="A22710" s="3" t="str">
        <f t="shared" si="355"/>
        <v>DXC_44918</v>
      </c>
      <c r="B22710" t="s">
        <v>30</v>
      </c>
      <c r="C22710" s="1">
        <v>44918</v>
      </c>
      <c r="D22710">
        <v>26.53</v>
      </c>
    </row>
    <row r="22711" spans="1:4" hidden="1" x14ac:dyDescent="0.35">
      <c r="A22711" s="3" t="str">
        <f t="shared" si="355"/>
        <v>EWA_44918</v>
      </c>
      <c r="B22711" t="s">
        <v>31</v>
      </c>
      <c r="C22711" s="1">
        <v>44918</v>
      </c>
      <c r="D22711">
        <v>22.32</v>
      </c>
    </row>
    <row r="22712" spans="1:4" hidden="1" x14ac:dyDescent="0.35">
      <c r="A22712" s="3" t="str">
        <f t="shared" si="355"/>
        <v>EWC_44918</v>
      </c>
      <c r="B22712" t="s">
        <v>32</v>
      </c>
      <c r="C22712" s="1">
        <v>44918</v>
      </c>
      <c r="D22712">
        <v>32.85</v>
      </c>
    </row>
    <row r="22713" spans="1:4" hidden="1" x14ac:dyDescent="0.35">
      <c r="A22713" s="3" t="str">
        <f t="shared" si="355"/>
        <v>EWG_44918</v>
      </c>
      <c r="B22713" t="s">
        <v>33</v>
      </c>
      <c r="C22713" s="1">
        <v>44918</v>
      </c>
      <c r="D22713">
        <v>24.73</v>
      </c>
    </row>
    <row r="22714" spans="1:4" hidden="1" x14ac:dyDescent="0.35">
      <c r="A22714" s="3" t="str">
        <f t="shared" si="355"/>
        <v>EWH_44918</v>
      </c>
      <c r="B22714" t="s">
        <v>34</v>
      </c>
      <c r="C22714" s="1">
        <v>44918</v>
      </c>
      <c r="D22714">
        <v>21.06</v>
      </c>
    </row>
    <row r="22715" spans="1:4" hidden="1" x14ac:dyDescent="0.35">
      <c r="A22715" s="3" t="str">
        <f t="shared" si="355"/>
        <v>EWJ_44918</v>
      </c>
      <c r="B22715" t="s">
        <v>35</v>
      </c>
      <c r="C22715" s="1">
        <v>44918</v>
      </c>
      <c r="D22715">
        <v>54.77</v>
      </c>
    </row>
    <row r="22716" spans="1:4" hidden="1" x14ac:dyDescent="0.35">
      <c r="A22716" s="3" t="str">
        <f t="shared" si="355"/>
        <v>EWL_44918</v>
      </c>
      <c r="B22716" t="s">
        <v>36</v>
      </c>
      <c r="C22716" s="1">
        <v>44918</v>
      </c>
      <c r="D22716">
        <v>41.96</v>
      </c>
    </row>
    <row r="22717" spans="1:4" hidden="1" x14ac:dyDescent="0.35">
      <c r="A22717" s="3" t="str">
        <f t="shared" si="355"/>
        <v>EWQ_44918</v>
      </c>
      <c r="B22717" t="s">
        <v>37</v>
      </c>
      <c r="C22717" s="1">
        <v>44918</v>
      </c>
      <c r="D22717">
        <v>33.1</v>
      </c>
    </row>
    <row r="22718" spans="1:4" hidden="1" x14ac:dyDescent="0.35">
      <c r="A22718" s="3" t="str">
        <f t="shared" si="355"/>
        <v>EWT_44918</v>
      </c>
      <c r="B22718" t="s">
        <v>38</v>
      </c>
      <c r="C22718" s="1">
        <v>44918</v>
      </c>
      <c r="D22718">
        <v>40.6</v>
      </c>
    </row>
    <row r="22719" spans="1:4" hidden="1" x14ac:dyDescent="0.35">
      <c r="A22719" s="3" t="str">
        <f t="shared" si="355"/>
        <v>EWU_44918</v>
      </c>
      <c r="B22719" t="s">
        <v>39</v>
      </c>
      <c r="C22719" s="1">
        <v>44918</v>
      </c>
      <c r="D22719">
        <v>30.81</v>
      </c>
    </row>
    <row r="22720" spans="1:4" hidden="1" x14ac:dyDescent="0.35">
      <c r="A22720" s="3" t="str">
        <f t="shared" si="355"/>
        <v>EWY_44918</v>
      </c>
      <c r="B22720" t="s">
        <v>40</v>
      </c>
      <c r="C22720" s="1">
        <v>44918</v>
      </c>
      <c r="D22720">
        <v>57.04</v>
      </c>
    </row>
    <row r="22721" spans="1:4" hidden="1" x14ac:dyDescent="0.35">
      <c r="A22721" s="3" t="str">
        <f t="shared" si="355"/>
        <v>EWZ_44918</v>
      </c>
      <c r="B22721" t="s">
        <v>41</v>
      </c>
      <c r="C22721" s="1">
        <v>44918</v>
      </c>
      <c r="D22721">
        <v>28.79</v>
      </c>
    </row>
    <row r="22722" spans="1:4" hidden="1" x14ac:dyDescent="0.35">
      <c r="A22722" s="3" t="str">
        <f t="shared" ref="A22722:A22785" si="356">CONCATENATE(B22722,"_",C22722)</f>
        <v>FTV_44918</v>
      </c>
      <c r="B22722" t="s">
        <v>43</v>
      </c>
      <c r="C22722" s="1">
        <v>44918</v>
      </c>
      <c r="D22722">
        <v>64.150000000000006</v>
      </c>
    </row>
    <row r="22723" spans="1:4" hidden="1" x14ac:dyDescent="0.35">
      <c r="A22723" s="3" t="str">
        <f t="shared" si="356"/>
        <v>GOOG_44918</v>
      </c>
      <c r="B22723" t="s">
        <v>44</v>
      </c>
      <c r="C22723" s="1">
        <v>44918</v>
      </c>
      <c r="D22723">
        <v>89.81</v>
      </c>
    </row>
    <row r="22724" spans="1:4" hidden="1" x14ac:dyDescent="0.35">
      <c r="A22724" s="3" t="str">
        <f t="shared" si="356"/>
        <v>GPC_44918</v>
      </c>
      <c r="B22724" t="s">
        <v>45</v>
      </c>
      <c r="C22724" s="1">
        <v>44918</v>
      </c>
      <c r="D22724">
        <v>176.57</v>
      </c>
    </row>
    <row r="22725" spans="1:4" hidden="1" x14ac:dyDescent="0.35">
      <c r="A22725" s="3" t="str">
        <f t="shared" si="356"/>
        <v>GSG_44918</v>
      </c>
      <c r="B22725" t="s">
        <v>46</v>
      </c>
      <c r="C22725" s="1">
        <v>44918</v>
      </c>
      <c r="D22725">
        <v>21.09</v>
      </c>
    </row>
    <row r="22726" spans="1:4" hidden="1" x14ac:dyDescent="0.35">
      <c r="A22726" s="3" t="str">
        <f t="shared" si="356"/>
        <v>HIG_44918</v>
      </c>
      <c r="B22726" t="s">
        <v>47</v>
      </c>
      <c r="C22726" s="1">
        <v>44918</v>
      </c>
      <c r="D22726">
        <v>76.13</v>
      </c>
    </row>
    <row r="22727" spans="1:4" hidden="1" x14ac:dyDescent="0.35">
      <c r="A22727" s="3" t="str">
        <f t="shared" si="356"/>
        <v>HIGH.L_44918</v>
      </c>
      <c r="B22727" t="s">
        <v>48</v>
      </c>
      <c r="C22727" s="1">
        <v>44918</v>
      </c>
      <c r="D22727">
        <v>5.0439999999999996</v>
      </c>
    </row>
    <row r="22728" spans="1:4" hidden="1" x14ac:dyDescent="0.35">
      <c r="A22728" s="3" t="str">
        <f t="shared" si="356"/>
        <v>HST_44918</v>
      </c>
      <c r="B22728" t="s">
        <v>49</v>
      </c>
      <c r="C22728" s="1">
        <v>44918</v>
      </c>
      <c r="D22728">
        <v>16.216000000000001</v>
      </c>
    </row>
    <row r="22729" spans="1:4" hidden="1" x14ac:dyDescent="0.35">
      <c r="A22729" s="3" t="str">
        <f t="shared" si="356"/>
        <v>HYG_44918</v>
      </c>
      <c r="B22729" t="s">
        <v>50</v>
      </c>
      <c r="C22729" s="1">
        <v>44918</v>
      </c>
      <c r="D22729">
        <v>74.031000000000006</v>
      </c>
    </row>
    <row r="22730" spans="1:4" hidden="1" x14ac:dyDescent="0.35">
      <c r="A22730" s="3" t="str">
        <f t="shared" si="356"/>
        <v>IAU_44918</v>
      </c>
      <c r="B22730" t="s">
        <v>51</v>
      </c>
      <c r="C22730" s="1">
        <v>44918</v>
      </c>
      <c r="D22730">
        <v>34.11</v>
      </c>
    </row>
    <row r="22731" spans="1:4" hidden="1" x14ac:dyDescent="0.35">
      <c r="A22731" s="3" t="str">
        <f t="shared" si="356"/>
        <v>ICLN_44918</v>
      </c>
      <c r="B22731" t="s">
        <v>52</v>
      </c>
      <c r="C22731" s="1">
        <v>44918</v>
      </c>
      <c r="D22731">
        <v>19.989999999999998</v>
      </c>
    </row>
    <row r="22732" spans="1:4" hidden="1" x14ac:dyDescent="0.35">
      <c r="A22732" s="3" t="str">
        <f t="shared" si="356"/>
        <v>IEAA.L_44918</v>
      </c>
      <c r="B22732" t="s">
        <v>53</v>
      </c>
      <c r="C22732" s="1">
        <v>44918</v>
      </c>
      <c r="D22732">
        <v>4.6399999999999997</v>
      </c>
    </row>
    <row r="22733" spans="1:4" hidden="1" x14ac:dyDescent="0.35">
      <c r="A22733" s="3" t="str">
        <f t="shared" si="356"/>
        <v>IEF_44918</v>
      </c>
      <c r="B22733" t="s">
        <v>54</v>
      </c>
      <c r="C22733" s="1">
        <v>44918</v>
      </c>
      <c r="D22733">
        <v>96.543000000000006</v>
      </c>
    </row>
    <row r="22734" spans="1:4" hidden="1" x14ac:dyDescent="0.35">
      <c r="A22734" s="3" t="str">
        <f t="shared" si="356"/>
        <v>IEFM.L_44918</v>
      </c>
      <c r="B22734" t="s">
        <v>55</v>
      </c>
      <c r="C22734" s="1">
        <v>44918</v>
      </c>
      <c r="D22734">
        <v>747.75</v>
      </c>
    </row>
    <row r="22735" spans="1:4" hidden="1" x14ac:dyDescent="0.35">
      <c r="A22735" s="3" t="str">
        <f t="shared" si="356"/>
        <v>IEMG_44918</v>
      </c>
      <c r="B22735" t="s">
        <v>56</v>
      </c>
      <c r="C22735" s="1">
        <v>44918</v>
      </c>
      <c r="D22735">
        <v>46.6</v>
      </c>
    </row>
    <row r="22736" spans="1:4" hidden="1" x14ac:dyDescent="0.35">
      <c r="A22736" s="3" t="str">
        <f t="shared" si="356"/>
        <v>IEUS_44918</v>
      </c>
      <c r="B22736" t="s">
        <v>57</v>
      </c>
      <c r="C22736" s="1">
        <v>44918</v>
      </c>
      <c r="D22736">
        <v>49.65</v>
      </c>
    </row>
    <row r="22737" spans="1:4" hidden="1" x14ac:dyDescent="0.35">
      <c r="A22737" s="3" t="str">
        <f t="shared" si="356"/>
        <v>IEVL.L_44918</v>
      </c>
      <c r="B22737" t="s">
        <v>58</v>
      </c>
      <c r="C22737" s="1">
        <v>44918</v>
      </c>
      <c r="D22737">
        <v>7.0220000000000002</v>
      </c>
    </row>
    <row r="22738" spans="1:4" hidden="1" x14ac:dyDescent="0.35">
      <c r="A22738" s="3" t="str">
        <f t="shared" si="356"/>
        <v>IGF_44918</v>
      </c>
      <c r="B22738" t="s">
        <v>59</v>
      </c>
      <c r="C22738" s="1">
        <v>44918</v>
      </c>
      <c r="D22738">
        <v>46.47</v>
      </c>
    </row>
    <row r="22739" spans="1:4" hidden="1" x14ac:dyDescent="0.35">
      <c r="A22739" s="3" t="str">
        <f t="shared" si="356"/>
        <v>INDA_44918</v>
      </c>
      <c r="B22739" t="s">
        <v>60</v>
      </c>
      <c r="C22739" s="1">
        <v>44918</v>
      </c>
      <c r="D22739">
        <v>41.19</v>
      </c>
    </row>
    <row r="22740" spans="1:4" hidden="1" x14ac:dyDescent="0.35">
      <c r="A22740" s="3" t="str">
        <f t="shared" si="356"/>
        <v>IUMO.L_44918</v>
      </c>
      <c r="B22740" t="s">
        <v>61</v>
      </c>
      <c r="C22740" s="1">
        <v>44918</v>
      </c>
      <c r="D22740">
        <v>10.192</v>
      </c>
    </row>
    <row r="22741" spans="1:4" hidden="1" x14ac:dyDescent="0.35">
      <c r="A22741" s="3" t="str">
        <f t="shared" si="356"/>
        <v>IUVL.L_44918</v>
      </c>
      <c r="B22741" t="s">
        <v>62</v>
      </c>
      <c r="C22741" s="1">
        <v>44918</v>
      </c>
      <c r="D22741">
        <v>8.0619999999999994</v>
      </c>
    </row>
    <row r="22742" spans="1:4" hidden="1" x14ac:dyDescent="0.35">
      <c r="A22742" s="3" t="str">
        <f t="shared" si="356"/>
        <v>IVV_44918</v>
      </c>
      <c r="B22742" t="s">
        <v>63</v>
      </c>
      <c r="C22742" s="1">
        <v>44918</v>
      </c>
      <c r="D22742">
        <v>384.59</v>
      </c>
    </row>
    <row r="22743" spans="1:4" hidden="1" x14ac:dyDescent="0.35">
      <c r="A22743" s="3" t="str">
        <f t="shared" si="356"/>
        <v>IWM_44918</v>
      </c>
      <c r="B22743" t="s">
        <v>64</v>
      </c>
      <c r="C22743" s="1">
        <v>44918</v>
      </c>
      <c r="D22743">
        <v>174.39</v>
      </c>
    </row>
    <row r="22744" spans="1:4" hidden="1" x14ac:dyDescent="0.35">
      <c r="A22744" s="3" t="str">
        <f t="shared" si="356"/>
        <v>IXN_44918</v>
      </c>
      <c r="B22744" t="s">
        <v>65</v>
      </c>
      <c r="C22744" s="1">
        <v>44918</v>
      </c>
      <c r="D22744">
        <v>44.94</v>
      </c>
    </row>
    <row r="22745" spans="1:4" hidden="1" x14ac:dyDescent="0.35">
      <c r="A22745" s="3" t="str">
        <f t="shared" si="356"/>
        <v>JPEA.L_44918</v>
      </c>
      <c r="B22745" t="s">
        <v>66</v>
      </c>
      <c r="C22745" s="1">
        <v>44918</v>
      </c>
      <c r="D22745">
        <v>4.9139999999999997</v>
      </c>
    </row>
    <row r="22746" spans="1:4" hidden="1" x14ac:dyDescent="0.35">
      <c r="A22746" s="3" t="str">
        <f t="shared" si="356"/>
        <v>JPM_44918</v>
      </c>
      <c r="B22746" t="s">
        <v>67</v>
      </c>
      <c r="C22746" s="1">
        <v>44918</v>
      </c>
      <c r="D22746">
        <v>130.31700000000001</v>
      </c>
    </row>
    <row r="22747" spans="1:4" hidden="1" x14ac:dyDescent="0.35">
      <c r="A22747" s="3" t="str">
        <f t="shared" si="356"/>
        <v>KR_44918</v>
      </c>
      <c r="B22747" t="s">
        <v>68</v>
      </c>
      <c r="C22747" s="1">
        <v>44918</v>
      </c>
      <c r="D22747">
        <v>45.624000000000002</v>
      </c>
    </row>
    <row r="22748" spans="1:4" hidden="1" x14ac:dyDescent="0.35">
      <c r="A22748" s="3" t="str">
        <f t="shared" si="356"/>
        <v>LQD_44918</v>
      </c>
      <c r="B22748" t="s">
        <v>69</v>
      </c>
      <c r="C22748" s="1">
        <v>44918</v>
      </c>
      <c r="D22748">
        <v>106.73</v>
      </c>
    </row>
    <row r="22749" spans="1:4" hidden="1" x14ac:dyDescent="0.35">
      <c r="A22749" s="3" t="str">
        <f t="shared" si="356"/>
        <v>MCHI_44918</v>
      </c>
      <c r="B22749" t="s">
        <v>70</v>
      </c>
      <c r="C22749" s="1">
        <v>44918</v>
      </c>
      <c r="D22749">
        <v>46.76</v>
      </c>
    </row>
    <row r="22750" spans="1:4" hidden="1" x14ac:dyDescent="0.35">
      <c r="A22750" s="3" t="str">
        <f t="shared" si="356"/>
        <v>META_44918</v>
      </c>
      <c r="B22750" t="s">
        <v>144</v>
      </c>
      <c r="C22750" s="1">
        <v>44918</v>
      </c>
      <c r="D22750">
        <v>118.04</v>
      </c>
    </row>
    <row r="22751" spans="1:4" hidden="1" x14ac:dyDescent="0.35">
      <c r="A22751" s="3" t="str">
        <f t="shared" si="356"/>
        <v>MVEU.L_44918</v>
      </c>
      <c r="B22751" t="s">
        <v>71</v>
      </c>
      <c r="C22751" s="1">
        <v>44918</v>
      </c>
      <c r="D22751">
        <v>49.508000000000003</v>
      </c>
    </row>
    <row r="22752" spans="1:4" hidden="1" x14ac:dyDescent="0.35">
      <c r="A22752" s="3" t="str">
        <f t="shared" si="356"/>
        <v>OGN_44918</v>
      </c>
      <c r="B22752" t="s">
        <v>72</v>
      </c>
      <c r="C22752" s="1">
        <v>44918</v>
      </c>
      <c r="D22752">
        <v>27.93</v>
      </c>
    </row>
    <row r="22753" spans="1:4" hidden="1" x14ac:dyDescent="0.35">
      <c r="A22753" s="3" t="str">
        <f t="shared" si="356"/>
        <v>PG_44918</v>
      </c>
      <c r="B22753" t="s">
        <v>73</v>
      </c>
      <c r="C22753" s="1">
        <v>44918</v>
      </c>
      <c r="D22753">
        <v>151.66800000000001</v>
      </c>
    </row>
    <row r="22754" spans="1:4" hidden="1" x14ac:dyDescent="0.35">
      <c r="A22754" s="3" t="str">
        <f t="shared" si="356"/>
        <v>PPL_44918</v>
      </c>
      <c r="B22754" t="s">
        <v>74</v>
      </c>
      <c r="C22754" s="1">
        <v>44918</v>
      </c>
      <c r="D22754">
        <v>29.54</v>
      </c>
    </row>
    <row r="22755" spans="1:4" hidden="1" x14ac:dyDescent="0.35">
      <c r="A22755" s="3" t="str">
        <f t="shared" si="356"/>
        <v>PRU_44918</v>
      </c>
      <c r="B22755" t="s">
        <v>75</v>
      </c>
      <c r="C22755" s="1">
        <v>44918</v>
      </c>
      <c r="D22755">
        <v>99.56</v>
      </c>
    </row>
    <row r="22756" spans="1:4" hidden="1" x14ac:dyDescent="0.35">
      <c r="A22756" s="3" t="str">
        <f t="shared" si="356"/>
        <v>PYPL_44918</v>
      </c>
      <c r="B22756" t="s">
        <v>76</v>
      </c>
      <c r="C22756" s="1">
        <v>44918</v>
      </c>
      <c r="D22756">
        <v>69.03</v>
      </c>
    </row>
    <row r="22757" spans="1:4" hidden="1" x14ac:dyDescent="0.35">
      <c r="A22757" s="3" t="str">
        <f t="shared" si="356"/>
        <v>RE_44918</v>
      </c>
      <c r="B22757" t="s">
        <v>77</v>
      </c>
      <c r="C22757" s="1">
        <v>44918</v>
      </c>
      <c r="D22757">
        <v>334.92</v>
      </c>
    </row>
    <row r="22758" spans="1:4" hidden="1" x14ac:dyDescent="0.35">
      <c r="A22758" s="3" t="str">
        <f t="shared" si="356"/>
        <v>REET_44918</v>
      </c>
      <c r="B22758" t="s">
        <v>78</v>
      </c>
      <c r="C22758" s="1">
        <v>44918</v>
      </c>
      <c r="D22758">
        <v>22.72</v>
      </c>
    </row>
    <row r="22759" spans="1:4" hidden="1" x14ac:dyDescent="0.35">
      <c r="A22759" s="3" t="str">
        <f t="shared" si="356"/>
        <v>ROL_44918</v>
      </c>
      <c r="B22759" t="s">
        <v>79</v>
      </c>
      <c r="C22759" s="1">
        <v>44918</v>
      </c>
      <c r="D22759">
        <v>36.984000000000002</v>
      </c>
    </row>
    <row r="22760" spans="1:4" hidden="1" x14ac:dyDescent="0.35">
      <c r="A22760" s="3" t="str">
        <f t="shared" si="356"/>
        <v>ROST_44918</v>
      </c>
      <c r="B22760" t="s">
        <v>80</v>
      </c>
      <c r="C22760" s="1">
        <v>44918</v>
      </c>
      <c r="D22760">
        <v>115.48</v>
      </c>
    </row>
    <row r="22761" spans="1:4" hidden="1" x14ac:dyDescent="0.35">
      <c r="A22761" s="3" t="str">
        <f t="shared" si="356"/>
        <v>SEGA.L_44918</v>
      </c>
      <c r="B22761" t="s">
        <v>81</v>
      </c>
      <c r="C22761" s="1">
        <v>44918</v>
      </c>
      <c r="D22761">
        <v>94.188999999999993</v>
      </c>
    </row>
    <row r="22762" spans="1:4" hidden="1" x14ac:dyDescent="0.35">
      <c r="A22762" s="3" t="str">
        <f t="shared" si="356"/>
        <v>SHY_44918</v>
      </c>
      <c r="B22762" t="s">
        <v>82</v>
      </c>
      <c r="C22762" s="1">
        <v>44918</v>
      </c>
      <c r="D22762">
        <v>81.168000000000006</v>
      </c>
    </row>
    <row r="22763" spans="1:4" hidden="1" x14ac:dyDescent="0.35">
      <c r="A22763" s="3" t="str">
        <f t="shared" si="356"/>
        <v>SLV_44918</v>
      </c>
      <c r="B22763" t="s">
        <v>83</v>
      </c>
      <c r="C22763" s="1">
        <v>44918</v>
      </c>
      <c r="D22763">
        <v>21.85</v>
      </c>
    </row>
    <row r="22764" spans="1:4" hidden="1" x14ac:dyDescent="0.35">
      <c r="A22764" s="3" t="str">
        <f t="shared" si="356"/>
        <v>SPMV.L_44918</v>
      </c>
      <c r="B22764" t="s">
        <v>84</v>
      </c>
      <c r="C22764" s="1">
        <v>44918</v>
      </c>
      <c r="D22764">
        <v>74.98</v>
      </c>
    </row>
    <row r="22765" spans="1:4" hidden="1" x14ac:dyDescent="0.35">
      <c r="A22765" s="3" t="str">
        <f t="shared" si="356"/>
        <v>TLT_44918</v>
      </c>
      <c r="B22765" t="s">
        <v>85</v>
      </c>
      <c r="C22765" s="1">
        <v>44918</v>
      </c>
      <c r="D22765">
        <v>101.89700000000001</v>
      </c>
    </row>
    <row r="22766" spans="1:4" hidden="1" x14ac:dyDescent="0.35">
      <c r="A22766" s="3" t="str">
        <f t="shared" si="356"/>
        <v>UNH_44918</v>
      </c>
      <c r="B22766" t="s">
        <v>86</v>
      </c>
      <c r="C22766" s="1">
        <v>44918</v>
      </c>
      <c r="D22766">
        <v>531.30999999999995</v>
      </c>
    </row>
    <row r="22767" spans="1:4" hidden="1" x14ac:dyDescent="0.35">
      <c r="A22767" s="3" t="str">
        <f t="shared" si="356"/>
        <v>URI_44918</v>
      </c>
      <c r="B22767" t="s">
        <v>87</v>
      </c>
      <c r="C22767" s="1">
        <v>44918</v>
      </c>
      <c r="D22767">
        <v>354.06200000000001</v>
      </c>
    </row>
    <row r="22768" spans="1:4" hidden="1" x14ac:dyDescent="0.35">
      <c r="A22768" s="3" t="str">
        <f t="shared" si="356"/>
        <v>V_44918</v>
      </c>
      <c r="B22768" t="s">
        <v>88</v>
      </c>
      <c r="C22768" s="1">
        <v>44918</v>
      </c>
      <c r="D22768">
        <v>205.428</v>
      </c>
    </row>
    <row r="22769" spans="1:4" hidden="1" x14ac:dyDescent="0.35">
      <c r="A22769" s="3" t="str">
        <f t="shared" si="356"/>
        <v>VRSK_44918</v>
      </c>
      <c r="B22769" t="s">
        <v>89</v>
      </c>
      <c r="C22769" s="1">
        <v>44918</v>
      </c>
      <c r="D22769">
        <v>175.61</v>
      </c>
    </row>
    <row r="22770" spans="1:4" hidden="1" x14ac:dyDescent="0.35">
      <c r="A22770" s="3" t="str">
        <f t="shared" si="356"/>
        <v>VXX_44918</v>
      </c>
      <c r="B22770" t="s">
        <v>90</v>
      </c>
      <c r="C22770" s="1">
        <v>44918</v>
      </c>
      <c r="D22770">
        <v>14.35</v>
      </c>
    </row>
    <row r="22771" spans="1:4" hidden="1" x14ac:dyDescent="0.35">
      <c r="A22771" s="3" t="str">
        <f t="shared" si="356"/>
        <v>WRK_44918</v>
      </c>
      <c r="B22771" t="s">
        <v>91</v>
      </c>
      <c r="C22771" s="1">
        <v>44918</v>
      </c>
      <c r="D22771">
        <v>35.164000000000001</v>
      </c>
    </row>
    <row r="22772" spans="1:4" hidden="1" x14ac:dyDescent="0.35">
      <c r="A22772" s="3" t="str">
        <f t="shared" si="356"/>
        <v>XLB_44918</v>
      </c>
      <c r="B22772" t="s">
        <v>92</v>
      </c>
      <c r="C22772" s="1">
        <v>44918</v>
      </c>
      <c r="D22772">
        <v>78.52</v>
      </c>
    </row>
    <row r="22773" spans="1:4" hidden="1" x14ac:dyDescent="0.35">
      <c r="A22773" s="3" t="str">
        <f t="shared" si="356"/>
        <v>XLC_44918</v>
      </c>
      <c r="B22773" t="s">
        <v>93</v>
      </c>
      <c r="C22773" s="1">
        <v>44918</v>
      </c>
      <c r="D22773">
        <v>47.8</v>
      </c>
    </row>
    <row r="22774" spans="1:4" hidden="1" x14ac:dyDescent="0.35">
      <c r="A22774" s="3" t="str">
        <f t="shared" si="356"/>
        <v>XLE_44918</v>
      </c>
      <c r="B22774" t="s">
        <v>94</v>
      </c>
      <c r="C22774" s="1">
        <v>44918</v>
      </c>
      <c r="D22774">
        <v>87.06</v>
      </c>
    </row>
    <row r="22775" spans="1:4" hidden="1" x14ac:dyDescent="0.35">
      <c r="A22775" s="3" t="str">
        <f t="shared" si="356"/>
        <v>XLF_44918</v>
      </c>
      <c r="B22775" t="s">
        <v>95</v>
      </c>
      <c r="C22775" s="1">
        <v>44918</v>
      </c>
      <c r="D22775">
        <v>33.950000000000003</v>
      </c>
    </row>
    <row r="22776" spans="1:4" hidden="1" x14ac:dyDescent="0.35">
      <c r="A22776" s="3" t="str">
        <f t="shared" si="356"/>
        <v>XLI_44918</v>
      </c>
      <c r="B22776" t="s">
        <v>96</v>
      </c>
      <c r="C22776" s="1">
        <v>44918</v>
      </c>
      <c r="D22776">
        <v>98.39</v>
      </c>
    </row>
    <row r="22777" spans="1:4" hidden="1" x14ac:dyDescent="0.35">
      <c r="A22777" s="3" t="str">
        <f t="shared" si="356"/>
        <v>XLK_44918</v>
      </c>
      <c r="B22777" t="s">
        <v>97</v>
      </c>
      <c r="C22777" s="1">
        <v>44918</v>
      </c>
      <c r="D22777">
        <v>124.6</v>
      </c>
    </row>
    <row r="22778" spans="1:4" hidden="1" x14ac:dyDescent="0.35">
      <c r="A22778" s="3" t="str">
        <f t="shared" si="356"/>
        <v>XLP_44918</v>
      </c>
      <c r="B22778" t="s">
        <v>98</v>
      </c>
      <c r="C22778" s="1">
        <v>44918</v>
      </c>
      <c r="D22778">
        <v>75.180000000000007</v>
      </c>
    </row>
    <row r="22779" spans="1:4" hidden="1" x14ac:dyDescent="0.35">
      <c r="A22779" s="3" t="str">
        <f t="shared" si="356"/>
        <v>XLU_44918</v>
      </c>
      <c r="B22779" t="s">
        <v>99</v>
      </c>
      <c r="C22779" s="1">
        <v>44918</v>
      </c>
      <c r="D22779">
        <v>70.91</v>
      </c>
    </row>
    <row r="22780" spans="1:4" hidden="1" x14ac:dyDescent="0.35">
      <c r="A22780" s="3" t="str">
        <f t="shared" si="356"/>
        <v>XLV_44918</v>
      </c>
      <c r="B22780" t="s">
        <v>100</v>
      </c>
      <c r="C22780" s="1">
        <v>44918</v>
      </c>
      <c r="D22780">
        <v>136.1</v>
      </c>
    </row>
    <row r="22781" spans="1:4" hidden="1" x14ac:dyDescent="0.35">
      <c r="A22781" s="3" t="str">
        <f t="shared" si="356"/>
        <v>XLY_44918</v>
      </c>
      <c r="B22781" t="s">
        <v>101</v>
      </c>
      <c r="C22781" s="1">
        <v>44918</v>
      </c>
      <c r="D22781">
        <v>129.43</v>
      </c>
    </row>
    <row r="22782" spans="1:4" hidden="1" x14ac:dyDescent="0.35">
      <c r="A22782" s="3" t="str">
        <f t="shared" si="356"/>
        <v>XOM_44918</v>
      </c>
      <c r="B22782" t="s">
        <v>102</v>
      </c>
      <c r="C22782" s="1">
        <v>44918</v>
      </c>
      <c r="D22782">
        <v>107.85</v>
      </c>
    </row>
    <row r="22783" spans="1:4" hidden="1" x14ac:dyDescent="0.35">
      <c r="A22783" s="3" t="str">
        <f t="shared" si="356"/>
        <v>ABBV_44922</v>
      </c>
      <c r="B22783" t="s">
        <v>3</v>
      </c>
      <c r="C22783" s="1">
        <v>44922</v>
      </c>
      <c r="D22783">
        <v>161.45500000000001</v>
      </c>
    </row>
    <row r="22784" spans="1:4" hidden="1" x14ac:dyDescent="0.35">
      <c r="A22784" s="3" t="str">
        <f t="shared" si="356"/>
        <v>ACN_44922</v>
      </c>
      <c r="B22784" t="s">
        <v>4</v>
      </c>
      <c r="C22784" s="1">
        <v>44922</v>
      </c>
      <c r="D22784">
        <v>264.22899999999998</v>
      </c>
    </row>
    <row r="22785" spans="1:4" hidden="1" x14ac:dyDescent="0.35">
      <c r="A22785" s="3" t="str">
        <f t="shared" si="356"/>
        <v>AEP_44922</v>
      </c>
      <c r="B22785" t="s">
        <v>5</v>
      </c>
      <c r="C22785" s="1">
        <v>44922</v>
      </c>
      <c r="D22785">
        <v>95.406000000000006</v>
      </c>
    </row>
    <row r="22786" spans="1:4" hidden="1" x14ac:dyDescent="0.35">
      <c r="A22786" s="3" t="str">
        <f t="shared" ref="A22786:A22849" si="357">CONCATENATE(B22786,"_",C22786)</f>
        <v>AIZ_44922</v>
      </c>
      <c r="B22786" t="s">
        <v>6</v>
      </c>
      <c r="C22786" s="1">
        <v>44922</v>
      </c>
      <c r="D22786">
        <v>124.57</v>
      </c>
    </row>
    <row r="22787" spans="1:4" hidden="1" x14ac:dyDescent="0.35">
      <c r="A22787" s="3" t="str">
        <f t="shared" si="357"/>
        <v>ALLE_44922</v>
      </c>
      <c r="B22787" t="s">
        <v>7</v>
      </c>
      <c r="C22787" s="1">
        <v>44922</v>
      </c>
      <c r="D22787">
        <v>105.98</v>
      </c>
    </row>
    <row r="22788" spans="1:4" hidden="1" x14ac:dyDescent="0.35">
      <c r="A22788" s="3" t="str">
        <f t="shared" si="357"/>
        <v>AMAT_44922</v>
      </c>
      <c r="B22788" t="s">
        <v>8</v>
      </c>
      <c r="C22788" s="1">
        <v>44922</v>
      </c>
      <c r="D22788">
        <v>95.34</v>
      </c>
    </row>
    <row r="22789" spans="1:4" hidden="1" x14ac:dyDescent="0.35">
      <c r="A22789" s="3" t="str">
        <f t="shared" si="357"/>
        <v>AMP_44922</v>
      </c>
      <c r="B22789" t="s">
        <v>9</v>
      </c>
      <c r="C22789" s="1">
        <v>44922</v>
      </c>
      <c r="D22789">
        <v>307.30700000000002</v>
      </c>
    </row>
    <row r="22790" spans="1:4" hidden="1" x14ac:dyDescent="0.35">
      <c r="A22790" s="3" t="str">
        <f t="shared" si="357"/>
        <v>AMZN_44922</v>
      </c>
      <c r="B22790" t="s">
        <v>10</v>
      </c>
      <c r="C22790" s="1">
        <v>44922</v>
      </c>
      <c r="D22790">
        <v>83.04</v>
      </c>
    </row>
    <row r="22791" spans="1:4" hidden="1" x14ac:dyDescent="0.35">
      <c r="A22791" s="3" t="str">
        <f t="shared" si="357"/>
        <v>AVB_44922</v>
      </c>
      <c r="B22791" t="s">
        <v>11</v>
      </c>
      <c r="C22791" s="1">
        <v>44922</v>
      </c>
      <c r="D22791">
        <v>161.19300000000001</v>
      </c>
    </row>
    <row r="22792" spans="1:4" hidden="1" x14ac:dyDescent="0.35">
      <c r="A22792" s="3" t="str">
        <f t="shared" si="357"/>
        <v>AVY_44922</v>
      </c>
      <c r="B22792" t="s">
        <v>12</v>
      </c>
      <c r="C22792" s="1">
        <v>44922</v>
      </c>
      <c r="D22792">
        <v>182.38</v>
      </c>
    </row>
    <row r="22793" spans="1:4" hidden="1" x14ac:dyDescent="0.35">
      <c r="A22793" s="3" t="str">
        <f t="shared" si="357"/>
        <v>AXP_44922</v>
      </c>
      <c r="B22793" t="s">
        <v>13</v>
      </c>
      <c r="C22793" s="1">
        <v>44922</v>
      </c>
      <c r="D22793">
        <v>145.88399999999999</v>
      </c>
    </row>
    <row r="22794" spans="1:4" hidden="1" x14ac:dyDescent="0.35">
      <c r="A22794" s="3" t="str">
        <f t="shared" si="357"/>
        <v>BDX_44922</v>
      </c>
      <c r="B22794" t="s">
        <v>14</v>
      </c>
      <c r="C22794" s="1">
        <v>44922</v>
      </c>
      <c r="D22794">
        <v>255.3</v>
      </c>
    </row>
    <row r="22795" spans="1:4" hidden="1" x14ac:dyDescent="0.35">
      <c r="A22795" s="3" t="str">
        <f t="shared" si="357"/>
        <v>BF-B_44922</v>
      </c>
      <c r="B22795" t="s">
        <v>15</v>
      </c>
      <c r="C22795" s="1">
        <v>44922</v>
      </c>
      <c r="D22795">
        <v>66.58</v>
      </c>
    </row>
    <row r="22796" spans="1:4" hidden="1" x14ac:dyDescent="0.35">
      <c r="A22796" s="3" t="str">
        <f t="shared" si="357"/>
        <v>BMY_44922</v>
      </c>
      <c r="B22796" t="s">
        <v>16</v>
      </c>
      <c r="C22796" s="1">
        <v>44922</v>
      </c>
      <c r="D22796">
        <v>72.040000000000006</v>
      </c>
    </row>
    <row r="22797" spans="1:4" hidden="1" x14ac:dyDescent="0.35">
      <c r="A22797" s="3" t="str">
        <f t="shared" si="357"/>
        <v>BR_44922</v>
      </c>
      <c r="B22797" t="s">
        <v>17</v>
      </c>
      <c r="C22797" s="1">
        <v>44922</v>
      </c>
      <c r="D22797">
        <v>135.47</v>
      </c>
    </row>
    <row r="22798" spans="1:4" hidden="1" x14ac:dyDescent="0.35">
      <c r="A22798" s="3" t="str">
        <f t="shared" si="357"/>
        <v>CARR_44922</v>
      </c>
      <c r="B22798" t="s">
        <v>18</v>
      </c>
      <c r="C22798" s="1">
        <v>44922</v>
      </c>
      <c r="D22798">
        <v>41.87</v>
      </c>
    </row>
    <row r="22799" spans="1:4" hidden="1" x14ac:dyDescent="0.35">
      <c r="A22799" s="3" t="str">
        <f t="shared" si="357"/>
        <v>CDW_44922</v>
      </c>
      <c r="B22799" t="s">
        <v>19</v>
      </c>
      <c r="C22799" s="1">
        <v>44922</v>
      </c>
      <c r="D22799">
        <v>178.99</v>
      </c>
    </row>
    <row r="22800" spans="1:4" hidden="1" x14ac:dyDescent="0.35">
      <c r="A22800" s="3" t="str">
        <f t="shared" si="357"/>
        <v>CE_44922</v>
      </c>
      <c r="B22800" t="s">
        <v>20</v>
      </c>
      <c r="C22800" s="1">
        <v>44922</v>
      </c>
      <c r="D22800">
        <v>103.151</v>
      </c>
    </row>
    <row r="22801" spans="1:4" hidden="1" x14ac:dyDescent="0.35">
      <c r="A22801" s="3" t="str">
        <f t="shared" si="357"/>
        <v>CHTR_44922</v>
      </c>
      <c r="B22801" t="s">
        <v>21</v>
      </c>
      <c r="C22801" s="1">
        <v>44922</v>
      </c>
      <c r="D22801">
        <v>332.79</v>
      </c>
    </row>
    <row r="22802" spans="1:4" hidden="1" x14ac:dyDescent="0.35">
      <c r="A22802" s="3" t="str">
        <f t="shared" si="357"/>
        <v>CNC_44922</v>
      </c>
      <c r="B22802" t="s">
        <v>22</v>
      </c>
      <c r="C22802" s="1">
        <v>44922</v>
      </c>
      <c r="D22802">
        <v>81.58</v>
      </c>
    </row>
    <row r="22803" spans="1:4" hidden="1" x14ac:dyDescent="0.35">
      <c r="A22803" s="3" t="str">
        <f t="shared" si="357"/>
        <v>CNP_44922</v>
      </c>
      <c r="B22803" t="s">
        <v>23</v>
      </c>
      <c r="C22803" s="1">
        <v>44922</v>
      </c>
      <c r="D22803">
        <v>30.719000000000001</v>
      </c>
    </row>
    <row r="22804" spans="1:4" hidden="1" x14ac:dyDescent="0.35">
      <c r="A22804" s="3" t="str">
        <f t="shared" si="357"/>
        <v>COP_44922</v>
      </c>
      <c r="B22804" t="s">
        <v>24</v>
      </c>
      <c r="C22804" s="1">
        <v>44922</v>
      </c>
      <c r="D22804">
        <v>117.94499999999999</v>
      </c>
    </row>
    <row r="22805" spans="1:4" hidden="1" x14ac:dyDescent="0.35">
      <c r="A22805" s="3" t="str">
        <f t="shared" si="357"/>
        <v>CTAS_44922</v>
      </c>
      <c r="B22805" t="s">
        <v>25</v>
      </c>
      <c r="C22805" s="1">
        <v>44922</v>
      </c>
      <c r="D22805">
        <v>457.85199999999998</v>
      </c>
    </row>
    <row r="22806" spans="1:4" hidden="1" x14ac:dyDescent="0.35">
      <c r="A22806" s="3" t="str">
        <f t="shared" si="357"/>
        <v>CZR_44922</v>
      </c>
      <c r="B22806" t="s">
        <v>26</v>
      </c>
      <c r="C22806" s="1">
        <v>44922</v>
      </c>
      <c r="D22806">
        <v>41.75</v>
      </c>
    </row>
    <row r="22807" spans="1:4" hidden="1" x14ac:dyDescent="0.35">
      <c r="A22807" s="3" t="str">
        <f t="shared" si="357"/>
        <v>DG_44922</v>
      </c>
      <c r="B22807" t="s">
        <v>27</v>
      </c>
      <c r="C22807" s="1">
        <v>44922</v>
      </c>
      <c r="D22807">
        <v>246.62200000000001</v>
      </c>
    </row>
    <row r="22808" spans="1:4" hidden="1" x14ac:dyDescent="0.35">
      <c r="A22808" s="3" t="str">
        <f t="shared" si="357"/>
        <v>DPZ_44922</v>
      </c>
      <c r="B22808" t="s">
        <v>28</v>
      </c>
      <c r="C22808" s="1">
        <v>44922</v>
      </c>
      <c r="D22808">
        <v>354.4</v>
      </c>
    </row>
    <row r="22809" spans="1:4" hidden="1" x14ac:dyDescent="0.35">
      <c r="A22809" s="3" t="str">
        <f t="shared" si="357"/>
        <v>DXC_44922</v>
      </c>
      <c r="B22809" t="s">
        <v>30</v>
      </c>
      <c r="C22809" s="1">
        <v>44922</v>
      </c>
      <c r="D22809">
        <v>26.69</v>
      </c>
    </row>
    <row r="22810" spans="1:4" hidden="1" x14ac:dyDescent="0.35">
      <c r="A22810" s="3" t="str">
        <f t="shared" si="357"/>
        <v>EWA_44922</v>
      </c>
      <c r="B22810" t="s">
        <v>31</v>
      </c>
      <c r="C22810" s="1">
        <v>44922</v>
      </c>
      <c r="D22810">
        <v>22.41</v>
      </c>
    </row>
    <row r="22811" spans="1:4" hidden="1" x14ac:dyDescent="0.35">
      <c r="A22811" s="3" t="str">
        <f t="shared" si="357"/>
        <v>EWC_44922</v>
      </c>
      <c r="B22811" t="s">
        <v>32</v>
      </c>
      <c r="C22811" s="1">
        <v>44922</v>
      </c>
      <c r="D22811">
        <v>33.03</v>
      </c>
    </row>
    <row r="22812" spans="1:4" hidden="1" x14ac:dyDescent="0.35">
      <c r="A22812" s="3" t="str">
        <f t="shared" si="357"/>
        <v>EWG_44922</v>
      </c>
      <c r="B22812" t="s">
        <v>33</v>
      </c>
      <c r="C22812" s="1">
        <v>44922</v>
      </c>
      <c r="D22812">
        <v>24.81</v>
      </c>
    </row>
    <row r="22813" spans="1:4" hidden="1" x14ac:dyDescent="0.35">
      <c r="A22813" s="3" t="str">
        <f t="shared" si="357"/>
        <v>EWH_44922</v>
      </c>
      <c r="B22813" t="s">
        <v>34</v>
      </c>
      <c r="C22813" s="1">
        <v>44922</v>
      </c>
      <c r="D22813">
        <v>21.53</v>
      </c>
    </row>
    <row r="22814" spans="1:4" hidden="1" x14ac:dyDescent="0.35">
      <c r="A22814" s="3" t="str">
        <f t="shared" si="357"/>
        <v>EWJ_44922</v>
      </c>
      <c r="B22814" t="s">
        <v>35</v>
      </c>
      <c r="C22814" s="1">
        <v>44922</v>
      </c>
      <c r="D22814">
        <v>54.52</v>
      </c>
    </row>
    <row r="22815" spans="1:4" hidden="1" x14ac:dyDescent="0.35">
      <c r="A22815" s="3" t="str">
        <f t="shared" si="357"/>
        <v>EWL_44922</v>
      </c>
      <c r="B22815" t="s">
        <v>36</v>
      </c>
      <c r="C22815" s="1">
        <v>44922</v>
      </c>
      <c r="D22815">
        <v>42.18</v>
      </c>
    </row>
    <row r="22816" spans="1:4" hidden="1" x14ac:dyDescent="0.35">
      <c r="A22816" s="3" t="str">
        <f t="shared" si="357"/>
        <v>EWQ_44922</v>
      </c>
      <c r="B22816" t="s">
        <v>37</v>
      </c>
      <c r="C22816" s="1">
        <v>44922</v>
      </c>
      <c r="D22816">
        <v>33.31</v>
      </c>
    </row>
    <row r="22817" spans="1:4" hidden="1" x14ac:dyDescent="0.35">
      <c r="A22817" s="3" t="str">
        <f t="shared" si="357"/>
        <v>EWT_44922</v>
      </c>
      <c r="B22817" t="s">
        <v>38</v>
      </c>
      <c r="C22817" s="1">
        <v>44922</v>
      </c>
      <c r="D22817">
        <v>40.619999999999997</v>
      </c>
    </row>
    <row r="22818" spans="1:4" hidden="1" x14ac:dyDescent="0.35">
      <c r="A22818" s="3" t="str">
        <f t="shared" si="357"/>
        <v>EWU_44922</v>
      </c>
      <c r="B22818" t="s">
        <v>39</v>
      </c>
      <c r="C22818" s="1">
        <v>44922</v>
      </c>
      <c r="D22818">
        <v>30.83</v>
      </c>
    </row>
    <row r="22819" spans="1:4" hidden="1" x14ac:dyDescent="0.35">
      <c r="A22819" s="3" t="str">
        <f t="shared" si="357"/>
        <v>EWY_44922</v>
      </c>
      <c r="B22819" t="s">
        <v>40</v>
      </c>
      <c r="C22819" s="1">
        <v>44922</v>
      </c>
      <c r="D22819">
        <v>57.65</v>
      </c>
    </row>
    <row r="22820" spans="1:4" hidden="1" x14ac:dyDescent="0.35">
      <c r="A22820" s="3" t="str">
        <f t="shared" si="357"/>
        <v>EWZ_44922</v>
      </c>
      <c r="B22820" t="s">
        <v>41</v>
      </c>
      <c r="C22820" s="1">
        <v>44922</v>
      </c>
      <c r="D22820">
        <v>27.83</v>
      </c>
    </row>
    <row r="22821" spans="1:4" hidden="1" x14ac:dyDescent="0.35">
      <c r="A22821" s="3" t="str">
        <f t="shared" si="357"/>
        <v>FTV_44922</v>
      </c>
      <c r="B22821" t="s">
        <v>43</v>
      </c>
      <c r="C22821" s="1">
        <v>44922</v>
      </c>
      <c r="D22821">
        <v>64.319999999999993</v>
      </c>
    </row>
    <row r="22822" spans="1:4" hidden="1" x14ac:dyDescent="0.35">
      <c r="A22822" s="3" t="str">
        <f t="shared" si="357"/>
        <v>GOOG_44922</v>
      </c>
      <c r="B22822" t="s">
        <v>44</v>
      </c>
      <c r="C22822" s="1">
        <v>44922</v>
      </c>
      <c r="D22822">
        <v>87.93</v>
      </c>
    </row>
    <row r="22823" spans="1:4" hidden="1" x14ac:dyDescent="0.35">
      <c r="A22823" s="3" t="str">
        <f t="shared" si="357"/>
        <v>GPC_44922</v>
      </c>
      <c r="B22823" t="s">
        <v>45</v>
      </c>
      <c r="C22823" s="1">
        <v>44922</v>
      </c>
      <c r="D22823">
        <v>177.29</v>
      </c>
    </row>
    <row r="22824" spans="1:4" hidden="1" x14ac:dyDescent="0.35">
      <c r="A22824" s="3" t="str">
        <f t="shared" si="357"/>
        <v>GSG_44922</v>
      </c>
      <c r="B22824" t="s">
        <v>46</v>
      </c>
      <c r="C22824" s="1">
        <v>44922</v>
      </c>
      <c r="D22824">
        <v>21.24</v>
      </c>
    </row>
    <row r="22825" spans="1:4" hidden="1" x14ac:dyDescent="0.35">
      <c r="A22825" s="3" t="str">
        <f t="shared" si="357"/>
        <v>HIG_44922</v>
      </c>
      <c r="B22825" t="s">
        <v>47</v>
      </c>
      <c r="C22825" s="1">
        <v>44922</v>
      </c>
      <c r="D22825">
        <v>76.61</v>
      </c>
    </row>
    <row r="22826" spans="1:4" hidden="1" x14ac:dyDescent="0.35">
      <c r="A22826" s="3" t="str">
        <f t="shared" si="357"/>
        <v>HST_44922</v>
      </c>
      <c r="B22826" t="s">
        <v>49</v>
      </c>
      <c r="C22826" s="1">
        <v>44922</v>
      </c>
      <c r="D22826">
        <v>15.834</v>
      </c>
    </row>
    <row r="22827" spans="1:4" hidden="1" x14ac:dyDescent="0.35">
      <c r="A22827" s="3" t="str">
        <f t="shared" si="357"/>
        <v>HYG_44922</v>
      </c>
      <c r="B22827" t="s">
        <v>50</v>
      </c>
      <c r="C22827" s="1">
        <v>44922</v>
      </c>
      <c r="D22827">
        <v>73.265000000000001</v>
      </c>
    </row>
    <row r="22828" spans="1:4" hidden="1" x14ac:dyDescent="0.35">
      <c r="A22828" s="3" t="str">
        <f t="shared" si="357"/>
        <v>IAU_44922</v>
      </c>
      <c r="B22828" t="s">
        <v>51</v>
      </c>
      <c r="C22828" s="1">
        <v>44922</v>
      </c>
      <c r="D22828">
        <v>34.380000000000003</v>
      </c>
    </row>
    <row r="22829" spans="1:4" hidden="1" x14ac:dyDescent="0.35">
      <c r="A22829" s="3" t="str">
        <f t="shared" si="357"/>
        <v>ICLN_44922</v>
      </c>
      <c r="B22829" t="s">
        <v>52</v>
      </c>
      <c r="C22829" s="1">
        <v>44922</v>
      </c>
      <c r="D22829">
        <v>19.760000000000002</v>
      </c>
    </row>
    <row r="22830" spans="1:4" hidden="1" x14ac:dyDescent="0.35">
      <c r="A22830" s="3" t="str">
        <f t="shared" si="357"/>
        <v>IEF_44922</v>
      </c>
      <c r="B22830" t="s">
        <v>54</v>
      </c>
      <c r="C22830" s="1">
        <v>44922</v>
      </c>
      <c r="D22830">
        <v>95.734999999999999</v>
      </c>
    </row>
    <row r="22831" spans="1:4" hidden="1" x14ac:dyDescent="0.35">
      <c r="A22831" s="3" t="str">
        <f t="shared" si="357"/>
        <v>IEFM.L_44922</v>
      </c>
      <c r="B22831" t="s">
        <v>55</v>
      </c>
      <c r="C22831" s="1">
        <v>44922</v>
      </c>
      <c r="D22831">
        <v>747.75</v>
      </c>
    </row>
    <row r="22832" spans="1:4" hidden="1" x14ac:dyDescent="0.35">
      <c r="A22832" s="3" t="str">
        <f t="shared" si="357"/>
        <v>IEMG_44922</v>
      </c>
      <c r="B22832" t="s">
        <v>56</v>
      </c>
      <c r="C22832" s="1">
        <v>44922</v>
      </c>
      <c r="D22832">
        <v>47.26</v>
      </c>
    </row>
    <row r="22833" spans="1:4" hidden="1" x14ac:dyDescent="0.35">
      <c r="A22833" s="3" t="str">
        <f t="shared" si="357"/>
        <v>IEUS_44922</v>
      </c>
      <c r="B22833" t="s">
        <v>57</v>
      </c>
      <c r="C22833" s="1">
        <v>44922</v>
      </c>
      <c r="D22833">
        <v>49.14</v>
      </c>
    </row>
    <row r="22834" spans="1:4" hidden="1" x14ac:dyDescent="0.35">
      <c r="A22834" s="3" t="str">
        <f t="shared" si="357"/>
        <v>IGF_44922</v>
      </c>
      <c r="B22834" t="s">
        <v>59</v>
      </c>
      <c r="C22834" s="1">
        <v>44922</v>
      </c>
      <c r="D22834">
        <v>46.57</v>
      </c>
    </row>
    <row r="22835" spans="1:4" hidden="1" x14ac:dyDescent="0.35">
      <c r="A22835" s="3" t="str">
        <f t="shared" si="357"/>
        <v>INDA_44922</v>
      </c>
      <c r="B22835" t="s">
        <v>60</v>
      </c>
      <c r="C22835" s="1">
        <v>44922</v>
      </c>
      <c r="D22835">
        <v>41.79</v>
      </c>
    </row>
    <row r="22836" spans="1:4" hidden="1" x14ac:dyDescent="0.35">
      <c r="A22836" s="3" t="str">
        <f t="shared" si="357"/>
        <v>IVV_44922</v>
      </c>
      <c r="B22836" t="s">
        <v>63</v>
      </c>
      <c r="C22836" s="1">
        <v>44922</v>
      </c>
      <c r="D22836">
        <v>383.11</v>
      </c>
    </row>
    <row r="22837" spans="1:4" hidden="1" x14ac:dyDescent="0.35">
      <c r="A22837" s="3" t="str">
        <f t="shared" si="357"/>
        <v>IWM_44922</v>
      </c>
      <c r="B22837" t="s">
        <v>64</v>
      </c>
      <c r="C22837" s="1">
        <v>44922</v>
      </c>
      <c r="D22837">
        <v>173.22</v>
      </c>
    </row>
    <row r="22838" spans="1:4" hidden="1" x14ac:dyDescent="0.35">
      <c r="A22838" s="3" t="str">
        <f t="shared" si="357"/>
        <v>IXN_44922</v>
      </c>
      <c r="B22838" t="s">
        <v>65</v>
      </c>
      <c r="C22838" s="1">
        <v>44922</v>
      </c>
      <c r="D22838">
        <v>44.52</v>
      </c>
    </row>
    <row r="22839" spans="1:4" hidden="1" x14ac:dyDescent="0.35">
      <c r="A22839" s="3" t="str">
        <f t="shared" si="357"/>
        <v>JPM_44922</v>
      </c>
      <c r="B22839" t="s">
        <v>67</v>
      </c>
      <c r="C22839" s="1">
        <v>44922</v>
      </c>
      <c r="D22839">
        <v>130.774</v>
      </c>
    </row>
    <row r="22840" spans="1:4" hidden="1" x14ac:dyDescent="0.35">
      <c r="A22840" s="3" t="str">
        <f t="shared" si="357"/>
        <v>KR_44922</v>
      </c>
      <c r="B22840" t="s">
        <v>68</v>
      </c>
      <c r="C22840" s="1">
        <v>44922</v>
      </c>
      <c r="D22840">
        <v>45.683999999999997</v>
      </c>
    </row>
    <row r="22841" spans="1:4" hidden="1" x14ac:dyDescent="0.35">
      <c r="A22841" s="3" t="str">
        <f t="shared" si="357"/>
        <v>LQD_44922</v>
      </c>
      <c r="B22841" t="s">
        <v>69</v>
      </c>
      <c r="C22841" s="1">
        <v>44922</v>
      </c>
      <c r="D22841">
        <v>105.354</v>
      </c>
    </row>
    <row r="22842" spans="1:4" hidden="1" x14ac:dyDescent="0.35">
      <c r="A22842" s="3" t="str">
        <f t="shared" si="357"/>
        <v>MCHI_44922</v>
      </c>
      <c r="B22842" t="s">
        <v>70</v>
      </c>
      <c r="C22842" s="1">
        <v>44922</v>
      </c>
      <c r="D22842">
        <v>48.6</v>
      </c>
    </row>
    <row r="22843" spans="1:4" hidden="1" x14ac:dyDescent="0.35">
      <c r="A22843" s="3" t="str">
        <f t="shared" si="357"/>
        <v>META_44922</v>
      </c>
      <c r="B22843" t="s">
        <v>144</v>
      </c>
      <c r="C22843" s="1">
        <v>44922</v>
      </c>
      <c r="D22843">
        <v>116.88</v>
      </c>
    </row>
    <row r="22844" spans="1:4" hidden="1" x14ac:dyDescent="0.35">
      <c r="A22844" s="3" t="str">
        <f t="shared" si="357"/>
        <v>OGN_44922</v>
      </c>
      <c r="B22844" t="s">
        <v>72</v>
      </c>
      <c r="C22844" s="1">
        <v>44922</v>
      </c>
      <c r="D22844">
        <v>27.94</v>
      </c>
    </row>
    <row r="22845" spans="1:4" hidden="1" x14ac:dyDescent="0.35">
      <c r="A22845" s="3" t="str">
        <f t="shared" si="357"/>
        <v>PG_44922</v>
      </c>
      <c r="B22845" t="s">
        <v>73</v>
      </c>
      <c r="C22845" s="1">
        <v>44922</v>
      </c>
      <c r="D22845">
        <v>152.99</v>
      </c>
    </row>
    <row r="22846" spans="1:4" hidden="1" x14ac:dyDescent="0.35">
      <c r="A22846" s="3" t="str">
        <f t="shared" si="357"/>
        <v>PPL_44922</v>
      </c>
      <c r="B22846" t="s">
        <v>74</v>
      </c>
      <c r="C22846" s="1">
        <v>44922</v>
      </c>
      <c r="D22846">
        <v>29.69</v>
      </c>
    </row>
    <row r="22847" spans="1:4" hidden="1" x14ac:dyDescent="0.35">
      <c r="A22847" s="3" t="str">
        <f t="shared" si="357"/>
        <v>PRU_44922</v>
      </c>
      <c r="B22847" t="s">
        <v>75</v>
      </c>
      <c r="C22847" s="1">
        <v>44922</v>
      </c>
      <c r="D22847">
        <v>99.35</v>
      </c>
    </row>
    <row r="22848" spans="1:4" hidden="1" x14ac:dyDescent="0.35">
      <c r="A22848" s="3" t="str">
        <f t="shared" si="357"/>
        <v>PYPL_44922</v>
      </c>
      <c r="B22848" t="s">
        <v>76</v>
      </c>
      <c r="C22848" s="1">
        <v>44922</v>
      </c>
      <c r="D22848">
        <v>68.33</v>
      </c>
    </row>
    <row r="22849" spans="1:4" hidden="1" x14ac:dyDescent="0.35">
      <c r="A22849" s="3" t="str">
        <f t="shared" si="357"/>
        <v>RE_44922</v>
      </c>
      <c r="B22849" t="s">
        <v>77</v>
      </c>
      <c r="C22849" s="1">
        <v>44922</v>
      </c>
      <c r="D22849">
        <v>336.08</v>
      </c>
    </row>
    <row r="22850" spans="1:4" hidden="1" x14ac:dyDescent="0.35">
      <c r="A22850" s="3" t="str">
        <f t="shared" ref="A22850:A22913" si="358">CONCATENATE(B22850,"_",C22850)</f>
        <v>REET_44922</v>
      </c>
      <c r="B22850" t="s">
        <v>78</v>
      </c>
      <c r="C22850" s="1">
        <v>44922</v>
      </c>
      <c r="D22850">
        <v>22.7</v>
      </c>
    </row>
    <row r="22851" spans="1:4" hidden="1" x14ac:dyDescent="0.35">
      <c r="A22851" s="3" t="str">
        <f t="shared" si="358"/>
        <v>ROL_44922</v>
      </c>
      <c r="B22851" t="s">
        <v>79</v>
      </c>
      <c r="C22851" s="1">
        <v>44922</v>
      </c>
      <c r="D22851">
        <v>36.884999999999998</v>
      </c>
    </row>
    <row r="22852" spans="1:4" hidden="1" x14ac:dyDescent="0.35">
      <c r="A22852" s="3" t="str">
        <f t="shared" si="358"/>
        <v>ROST_44922</v>
      </c>
      <c r="B22852" t="s">
        <v>80</v>
      </c>
      <c r="C22852" s="1">
        <v>44922</v>
      </c>
      <c r="D22852">
        <v>115.04</v>
      </c>
    </row>
    <row r="22853" spans="1:4" hidden="1" x14ac:dyDescent="0.35">
      <c r="A22853" s="3" t="str">
        <f t="shared" si="358"/>
        <v>SHY_44922</v>
      </c>
      <c r="B22853" t="s">
        <v>82</v>
      </c>
      <c r="C22853" s="1">
        <v>44922</v>
      </c>
      <c r="D22853">
        <v>81.058999999999997</v>
      </c>
    </row>
    <row r="22854" spans="1:4" hidden="1" x14ac:dyDescent="0.35">
      <c r="A22854" s="3" t="str">
        <f t="shared" si="358"/>
        <v>SLV_44922</v>
      </c>
      <c r="B22854" t="s">
        <v>83</v>
      </c>
      <c r="C22854" s="1">
        <v>44922</v>
      </c>
      <c r="D22854">
        <v>22.11</v>
      </c>
    </row>
    <row r="22855" spans="1:4" hidden="1" x14ac:dyDescent="0.35">
      <c r="A22855" s="3" t="str">
        <f t="shared" si="358"/>
        <v>TLT_44922</v>
      </c>
      <c r="B22855" t="s">
        <v>85</v>
      </c>
      <c r="C22855" s="1">
        <v>44922</v>
      </c>
      <c r="D22855">
        <v>99.882999999999996</v>
      </c>
    </row>
    <row r="22856" spans="1:4" hidden="1" x14ac:dyDescent="0.35">
      <c r="A22856" s="3" t="str">
        <f t="shared" si="358"/>
        <v>UNH_44922</v>
      </c>
      <c r="B22856" t="s">
        <v>86</v>
      </c>
      <c r="C22856" s="1">
        <v>44922</v>
      </c>
      <c r="D22856">
        <v>531.99</v>
      </c>
    </row>
    <row r="22857" spans="1:4" hidden="1" x14ac:dyDescent="0.35">
      <c r="A22857" s="3" t="str">
        <f t="shared" si="358"/>
        <v>URI_44922</v>
      </c>
      <c r="B22857" t="s">
        <v>87</v>
      </c>
      <c r="C22857" s="1">
        <v>44922</v>
      </c>
      <c r="D22857">
        <v>357.51100000000002</v>
      </c>
    </row>
    <row r="22858" spans="1:4" hidden="1" x14ac:dyDescent="0.35">
      <c r="A22858" s="3" t="str">
        <f t="shared" si="358"/>
        <v>V_44922</v>
      </c>
      <c r="B22858" t="s">
        <v>88</v>
      </c>
      <c r="C22858" s="1">
        <v>44922</v>
      </c>
      <c r="D22858">
        <v>205.887</v>
      </c>
    </row>
    <row r="22859" spans="1:4" hidden="1" x14ac:dyDescent="0.35">
      <c r="A22859" s="3" t="str">
        <f t="shared" si="358"/>
        <v>VRSK_44922</v>
      </c>
      <c r="B22859" t="s">
        <v>89</v>
      </c>
      <c r="C22859" s="1">
        <v>44922</v>
      </c>
      <c r="D22859">
        <v>175.56</v>
      </c>
    </row>
    <row r="22860" spans="1:4" hidden="1" x14ac:dyDescent="0.35">
      <c r="A22860" s="3" t="str">
        <f t="shared" si="358"/>
        <v>VXX_44922</v>
      </c>
      <c r="B22860" t="s">
        <v>90</v>
      </c>
      <c r="C22860" s="1">
        <v>44922</v>
      </c>
      <c r="D22860">
        <v>14.34</v>
      </c>
    </row>
    <row r="22861" spans="1:4" hidden="1" x14ac:dyDescent="0.35">
      <c r="A22861" s="3" t="str">
        <f t="shared" si="358"/>
        <v>WRK_44922</v>
      </c>
      <c r="B22861" t="s">
        <v>91</v>
      </c>
      <c r="C22861" s="1">
        <v>44922</v>
      </c>
      <c r="D22861">
        <v>35.302</v>
      </c>
    </row>
    <row r="22862" spans="1:4" hidden="1" x14ac:dyDescent="0.35">
      <c r="A22862" s="3" t="str">
        <f t="shared" si="358"/>
        <v>XLB_44922</v>
      </c>
      <c r="B22862" t="s">
        <v>92</v>
      </c>
      <c r="C22862" s="1">
        <v>44922</v>
      </c>
      <c r="D22862">
        <v>78.59</v>
      </c>
    </row>
    <row r="22863" spans="1:4" hidden="1" x14ac:dyDescent="0.35">
      <c r="A22863" s="3" t="str">
        <f t="shared" si="358"/>
        <v>XLC_44922</v>
      </c>
      <c r="B22863" t="s">
        <v>93</v>
      </c>
      <c r="C22863" s="1">
        <v>44922</v>
      </c>
      <c r="D22863">
        <v>47.37</v>
      </c>
    </row>
    <row r="22864" spans="1:4" hidden="1" x14ac:dyDescent="0.35">
      <c r="A22864" s="3" t="str">
        <f t="shared" si="358"/>
        <v>XLE_44922</v>
      </c>
      <c r="B22864" t="s">
        <v>94</v>
      </c>
      <c r="C22864" s="1">
        <v>44922</v>
      </c>
      <c r="D22864">
        <v>87.99</v>
      </c>
    </row>
    <row r="22865" spans="1:4" hidden="1" x14ac:dyDescent="0.35">
      <c r="A22865" s="3" t="str">
        <f t="shared" si="358"/>
        <v>XLF_44922</v>
      </c>
      <c r="B22865" t="s">
        <v>95</v>
      </c>
      <c r="C22865" s="1">
        <v>44922</v>
      </c>
      <c r="D22865">
        <v>33.94</v>
      </c>
    </row>
    <row r="22866" spans="1:4" hidden="1" x14ac:dyDescent="0.35">
      <c r="A22866" s="3" t="str">
        <f t="shared" si="358"/>
        <v>XLI_44922</v>
      </c>
      <c r="B22866" t="s">
        <v>96</v>
      </c>
      <c r="C22866" s="1">
        <v>44922</v>
      </c>
      <c r="D22866">
        <v>98.69</v>
      </c>
    </row>
    <row r="22867" spans="1:4" hidden="1" x14ac:dyDescent="0.35">
      <c r="A22867" s="3" t="str">
        <f t="shared" si="358"/>
        <v>XLK_44922</v>
      </c>
      <c r="B22867" t="s">
        <v>97</v>
      </c>
      <c r="C22867" s="1">
        <v>44922</v>
      </c>
      <c r="D22867">
        <v>123.42</v>
      </c>
    </row>
    <row r="22868" spans="1:4" hidden="1" x14ac:dyDescent="0.35">
      <c r="A22868" s="3" t="str">
        <f t="shared" si="358"/>
        <v>XLP_44922</v>
      </c>
      <c r="B22868" t="s">
        <v>98</v>
      </c>
      <c r="C22868" s="1">
        <v>44922</v>
      </c>
      <c r="D22868">
        <v>75.540000000000006</v>
      </c>
    </row>
    <row r="22869" spans="1:4" hidden="1" x14ac:dyDescent="0.35">
      <c r="A22869" s="3" t="str">
        <f t="shared" si="358"/>
        <v>XLU_44922</v>
      </c>
      <c r="B22869" t="s">
        <v>99</v>
      </c>
      <c r="C22869" s="1">
        <v>44922</v>
      </c>
      <c r="D22869">
        <v>71.349999999999994</v>
      </c>
    </row>
    <row r="22870" spans="1:4" hidden="1" x14ac:dyDescent="0.35">
      <c r="A22870" s="3" t="str">
        <f t="shared" si="358"/>
        <v>XLV_44922</v>
      </c>
      <c r="B22870" t="s">
        <v>100</v>
      </c>
      <c r="C22870" s="1">
        <v>44922</v>
      </c>
      <c r="D22870">
        <v>135.75</v>
      </c>
    </row>
    <row r="22871" spans="1:4" hidden="1" x14ac:dyDescent="0.35">
      <c r="A22871" s="3" t="str">
        <f t="shared" si="358"/>
        <v>XLY_44922</v>
      </c>
      <c r="B22871" t="s">
        <v>101</v>
      </c>
      <c r="C22871" s="1">
        <v>44922</v>
      </c>
      <c r="D22871">
        <v>127.33</v>
      </c>
    </row>
    <row r="22872" spans="1:4" hidden="1" x14ac:dyDescent="0.35">
      <c r="A22872" s="3" t="str">
        <f t="shared" si="358"/>
        <v>XOM_44922</v>
      </c>
      <c r="B22872" t="s">
        <v>102</v>
      </c>
      <c r="C22872" s="1">
        <v>44922</v>
      </c>
      <c r="D22872">
        <v>109.349</v>
      </c>
    </row>
    <row r="22873" spans="1:4" hidden="1" x14ac:dyDescent="0.35">
      <c r="A22873" s="3" t="str">
        <f t="shared" si="358"/>
        <v>ABBV_44923</v>
      </c>
      <c r="B22873" t="s">
        <v>3</v>
      </c>
      <c r="C22873" s="1">
        <v>44923</v>
      </c>
      <c r="D22873">
        <v>160.702</v>
      </c>
    </row>
    <row r="22874" spans="1:4" hidden="1" x14ac:dyDescent="0.35">
      <c r="A22874" s="3" t="str">
        <f t="shared" si="358"/>
        <v>ACN_44923</v>
      </c>
      <c r="B22874" t="s">
        <v>4</v>
      </c>
      <c r="C22874" s="1">
        <v>44923</v>
      </c>
      <c r="D22874">
        <v>262.048</v>
      </c>
    </row>
    <row r="22875" spans="1:4" hidden="1" x14ac:dyDescent="0.35">
      <c r="A22875" s="3" t="str">
        <f t="shared" si="358"/>
        <v>AEP_44923</v>
      </c>
      <c r="B22875" t="s">
        <v>5</v>
      </c>
      <c r="C22875" s="1">
        <v>44923</v>
      </c>
      <c r="D22875">
        <v>94.483999999999995</v>
      </c>
    </row>
    <row r="22876" spans="1:4" hidden="1" x14ac:dyDescent="0.35">
      <c r="A22876" s="3" t="str">
        <f t="shared" si="358"/>
        <v>AIZ_44923</v>
      </c>
      <c r="B22876" t="s">
        <v>6</v>
      </c>
      <c r="C22876" s="1">
        <v>44923</v>
      </c>
      <c r="D22876">
        <v>123.96</v>
      </c>
    </row>
    <row r="22877" spans="1:4" hidden="1" x14ac:dyDescent="0.35">
      <c r="A22877" s="3" t="str">
        <f t="shared" si="358"/>
        <v>ALLE_44923</v>
      </c>
      <c r="B22877" t="s">
        <v>7</v>
      </c>
      <c r="C22877" s="1">
        <v>44923</v>
      </c>
      <c r="D22877">
        <v>104.32</v>
      </c>
    </row>
    <row r="22878" spans="1:4" hidden="1" x14ac:dyDescent="0.35">
      <c r="A22878" s="3" t="str">
        <f t="shared" si="358"/>
        <v>AMAT_44923</v>
      </c>
      <c r="B22878" t="s">
        <v>8</v>
      </c>
      <c r="C22878" s="1">
        <v>44923</v>
      </c>
      <c r="D22878">
        <v>94.224999999999994</v>
      </c>
    </row>
    <row r="22879" spans="1:4" hidden="1" x14ac:dyDescent="0.35">
      <c r="A22879" s="3" t="str">
        <f t="shared" si="358"/>
        <v>AMP_44923</v>
      </c>
      <c r="B22879" t="s">
        <v>9</v>
      </c>
      <c r="C22879" s="1">
        <v>44923</v>
      </c>
      <c r="D22879">
        <v>303.471</v>
      </c>
    </row>
    <row r="22880" spans="1:4" hidden="1" x14ac:dyDescent="0.35">
      <c r="A22880" s="3" t="str">
        <f t="shared" si="358"/>
        <v>AMZN_44923</v>
      </c>
      <c r="B22880" t="s">
        <v>10</v>
      </c>
      <c r="C22880" s="1">
        <v>44923</v>
      </c>
      <c r="D22880">
        <v>81.819999999999993</v>
      </c>
    </row>
    <row r="22881" spans="1:4" hidden="1" x14ac:dyDescent="0.35">
      <c r="A22881" s="3" t="str">
        <f t="shared" si="358"/>
        <v>AVB_44923</v>
      </c>
      <c r="B22881" t="s">
        <v>11</v>
      </c>
      <c r="C22881" s="1">
        <v>44923</v>
      </c>
      <c r="D22881">
        <v>159.49</v>
      </c>
    </row>
    <row r="22882" spans="1:4" hidden="1" x14ac:dyDescent="0.35">
      <c r="A22882" s="3" t="str">
        <f t="shared" si="358"/>
        <v>AVY_44923</v>
      </c>
      <c r="B22882" t="s">
        <v>12</v>
      </c>
      <c r="C22882" s="1">
        <v>44923</v>
      </c>
      <c r="D22882">
        <v>179.08</v>
      </c>
    </row>
    <row r="22883" spans="1:4" hidden="1" x14ac:dyDescent="0.35">
      <c r="A22883" s="3" t="str">
        <f t="shared" si="358"/>
        <v>AXP_44923</v>
      </c>
      <c r="B22883" t="s">
        <v>13</v>
      </c>
      <c r="C22883" s="1">
        <v>44923</v>
      </c>
      <c r="D22883">
        <v>143.51300000000001</v>
      </c>
    </row>
    <row r="22884" spans="1:4" hidden="1" x14ac:dyDescent="0.35">
      <c r="A22884" s="3" t="str">
        <f t="shared" si="358"/>
        <v>BDX_44923</v>
      </c>
      <c r="B22884" t="s">
        <v>14</v>
      </c>
      <c r="C22884" s="1">
        <v>44923</v>
      </c>
      <c r="D22884">
        <v>253.12</v>
      </c>
    </row>
    <row r="22885" spans="1:4" hidden="1" x14ac:dyDescent="0.35">
      <c r="A22885" s="3" t="str">
        <f t="shared" si="358"/>
        <v>BF-B_44923</v>
      </c>
      <c r="B22885" t="s">
        <v>15</v>
      </c>
      <c r="C22885" s="1">
        <v>44923</v>
      </c>
      <c r="D22885">
        <v>65.569999999999993</v>
      </c>
    </row>
    <row r="22886" spans="1:4" hidden="1" x14ac:dyDescent="0.35">
      <c r="A22886" s="3" t="str">
        <f t="shared" si="358"/>
        <v>BMY_44923</v>
      </c>
      <c r="B22886" t="s">
        <v>16</v>
      </c>
      <c r="C22886" s="1">
        <v>44923</v>
      </c>
      <c r="D22886">
        <v>71.424999999999997</v>
      </c>
    </row>
    <row r="22887" spans="1:4" hidden="1" x14ac:dyDescent="0.35">
      <c r="A22887" s="3" t="str">
        <f t="shared" si="358"/>
        <v>BR_44923</v>
      </c>
      <c r="B22887" t="s">
        <v>17</v>
      </c>
      <c r="C22887" s="1">
        <v>44923</v>
      </c>
      <c r="D22887">
        <v>133.37</v>
      </c>
    </row>
    <row r="22888" spans="1:4" hidden="1" x14ac:dyDescent="0.35">
      <c r="A22888" s="3" t="str">
        <f t="shared" si="358"/>
        <v>CARR_44923</v>
      </c>
      <c r="B22888" t="s">
        <v>18</v>
      </c>
      <c r="C22888" s="1">
        <v>44923</v>
      </c>
      <c r="D22888">
        <v>40.96</v>
      </c>
    </row>
    <row r="22889" spans="1:4" hidden="1" x14ac:dyDescent="0.35">
      <c r="A22889" s="3" t="str">
        <f t="shared" si="358"/>
        <v>CDW_44923</v>
      </c>
      <c r="B22889" t="s">
        <v>19</v>
      </c>
      <c r="C22889" s="1">
        <v>44923</v>
      </c>
      <c r="D22889">
        <v>175.47</v>
      </c>
    </row>
    <row r="22890" spans="1:4" hidden="1" x14ac:dyDescent="0.35">
      <c r="A22890" s="3" t="str">
        <f t="shared" si="358"/>
        <v>CE_44923</v>
      </c>
      <c r="B22890" t="s">
        <v>20</v>
      </c>
      <c r="C22890" s="1">
        <v>44923</v>
      </c>
      <c r="D22890">
        <v>99.92</v>
      </c>
    </row>
    <row r="22891" spans="1:4" hidden="1" x14ac:dyDescent="0.35">
      <c r="A22891" s="3" t="str">
        <f t="shared" si="358"/>
        <v>CHTR_44923</v>
      </c>
      <c r="B22891" t="s">
        <v>21</v>
      </c>
      <c r="C22891" s="1">
        <v>44923</v>
      </c>
      <c r="D22891">
        <v>332.34</v>
      </c>
    </row>
    <row r="22892" spans="1:4" hidden="1" x14ac:dyDescent="0.35">
      <c r="A22892" s="3" t="str">
        <f t="shared" si="358"/>
        <v>CNC_44923</v>
      </c>
      <c r="B22892" t="s">
        <v>22</v>
      </c>
      <c r="C22892" s="1">
        <v>44923</v>
      </c>
      <c r="D22892">
        <v>81.58</v>
      </c>
    </row>
    <row r="22893" spans="1:4" hidden="1" x14ac:dyDescent="0.35">
      <c r="A22893" s="3" t="str">
        <f t="shared" si="358"/>
        <v>CNP_44923</v>
      </c>
      <c r="B22893" t="s">
        <v>23</v>
      </c>
      <c r="C22893" s="1">
        <v>44923</v>
      </c>
      <c r="D22893">
        <v>30.321999999999999</v>
      </c>
    </row>
    <row r="22894" spans="1:4" hidden="1" x14ac:dyDescent="0.35">
      <c r="A22894" s="3" t="str">
        <f t="shared" si="358"/>
        <v>COP_44923</v>
      </c>
      <c r="B22894" t="s">
        <v>24</v>
      </c>
      <c r="C22894" s="1">
        <v>44923</v>
      </c>
      <c r="D22894">
        <v>114.79900000000001</v>
      </c>
    </row>
    <row r="22895" spans="1:4" hidden="1" x14ac:dyDescent="0.35">
      <c r="A22895" s="3" t="str">
        <f t="shared" si="358"/>
        <v>CTAS_44923</v>
      </c>
      <c r="B22895" t="s">
        <v>25</v>
      </c>
      <c r="C22895" s="1">
        <v>44923</v>
      </c>
      <c r="D22895">
        <v>449.88200000000001</v>
      </c>
    </row>
    <row r="22896" spans="1:4" hidden="1" x14ac:dyDescent="0.35">
      <c r="A22896" s="3" t="str">
        <f t="shared" si="358"/>
        <v>CZR_44923</v>
      </c>
      <c r="B22896" t="s">
        <v>26</v>
      </c>
      <c r="C22896" s="1">
        <v>44923</v>
      </c>
      <c r="D22896">
        <v>39.99</v>
      </c>
    </row>
    <row r="22897" spans="1:4" hidden="1" x14ac:dyDescent="0.35">
      <c r="A22897" s="3" t="str">
        <f t="shared" si="358"/>
        <v>DG_44923</v>
      </c>
      <c r="B22897" t="s">
        <v>27</v>
      </c>
      <c r="C22897" s="1">
        <v>44923</v>
      </c>
      <c r="D22897">
        <v>244.46700000000001</v>
      </c>
    </row>
    <row r="22898" spans="1:4" hidden="1" x14ac:dyDescent="0.35">
      <c r="A22898" s="3" t="str">
        <f t="shared" si="358"/>
        <v>DPZ_44923</v>
      </c>
      <c r="B22898" t="s">
        <v>28</v>
      </c>
      <c r="C22898" s="1">
        <v>44923</v>
      </c>
      <c r="D22898">
        <v>344.41</v>
      </c>
    </row>
    <row r="22899" spans="1:4" hidden="1" x14ac:dyDescent="0.35">
      <c r="A22899" s="3" t="str">
        <f t="shared" si="358"/>
        <v>DXC_44923</v>
      </c>
      <c r="B22899" t="s">
        <v>30</v>
      </c>
      <c r="C22899" s="1">
        <v>44923</v>
      </c>
      <c r="D22899">
        <v>25.98</v>
      </c>
    </row>
    <row r="22900" spans="1:4" hidden="1" x14ac:dyDescent="0.35">
      <c r="A22900" s="3" t="str">
        <f t="shared" si="358"/>
        <v>EWA_44923</v>
      </c>
      <c r="B22900" t="s">
        <v>31</v>
      </c>
      <c r="C22900" s="1">
        <v>44923</v>
      </c>
      <c r="D22900">
        <v>22.11</v>
      </c>
    </row>
    <row r="22901" spans="1:4" hidden="1" x14ac:dyDescent="0.35">
      <c r="A22901" s="3" t="str">
        <f t="shared" si="358"/>
        <v>EWC_44923</v>
      </c>
      <c r="B22901" t="s">
        <v>32</v>
      </c>
      <c r="C22901" s="1">
        <v>44923</v>
      </c>
      <c r="D22901">
        <v>32.4</v>
      </c>
    </row>
    <row r="22902" spans="1:4" hidden="1" x14ac:dyDescent="0.35">
      <c r="A22902" s="3" t="str">
        <f t="shared" si="358"/>
        <v>EWG_44923</v>
      </c>
      <c r="B22902" t="s">
        <v>33</v>
      </c>
      <c r="C22902" s="1">
        <v>44923</v>
      </c>
      <c r="D22902">
        <v>24.59</v>
      </c>
    </row>
    <row r="22903" spans="1:4" hidden="1" x14ac:dyDescent="0.35">
      <c r="A22903" s="3" t="str">
        <f t="shared" si="358"/>
        <v>EWH_44923</v>
      </c>
      <c r="B22903" t="s">
        <v>34</v>
      </c>
      <c r="C22903" s="1">
        <v>44923</v>
      </c>
      <c r="D22903">
        <v>21.06</v>
      </c>
    </row>
    <row r="22904" spans="1:4" hidden="1" x14ac:dyDescent="0.35">
      <c r="A22904" s="3" t="str">
        <f t="shared" si="358"/>
        <v>EWJ_44923</v>
      </c>
      <c r="B22904" t="s">
        <v>35</v>
      </c>
      <c r="C22904" s="1">
        <v>44923</v>
      </c>
      <c r="D22904">
        <v>53.87</v>
      </c>
    </row>
    <row r="22905" spans="1:4" hidden="1" x14ac:dyDescent="0.35">
      <c r="A22905" s="3" t="str">
        <f t="shared" si="358"/>
        <v>EWL_44923</v>
      </c>
      <c r="B22905" t="s">
        <v>36</v>
      </c>
      <c r="C22905" s="1">
        <v>44923</v>
      </c>
      <c r="D22905">
        <v>41.95</v>
      </c>
    </row>
    <row r="22906" spans="1:4" hidden="1" x14ac:dyDescent="0.35">
      <c r="A22906" s="3" t="str">
        <f t="shared" si="358"/>
        <v>EWQ_44923</v>
      </c>
      <c r="B22906" t="s">
        <v>37</v>
      </c>
      <c r="C22906" s="1">
        <v>44923</v>
      </c>
      <c r="D22906">
        <v>32.909999999999997</v>
      </c>
    </row>
    <row r="22907" spans="1:4" hidden="1" x14ac:dyDescent="0.35">
      <c r="A22907" s="3" t="str">
        <f t="shared" si="358"/>
        <v>EWT_44923</v>
      </c>
      <c r="B22907" t="s">
        <v>38</v>
      </c>
      <c r="C22907" s="1">
        <v>44923</v>
      </c>
      <c r="D22907">
        <v>39.799999999999997</v>
      </c>
    </row>
    <row r="22908" spans="1:4" hidden="1" x14ac:dyDescent="0.35">
      <c r="A22908" s="3" t="str">
        <f t="shared" si="358"/>
        <v>EWU_44923</v>
      </c>
      <c r="B22908" t="s">
        <v>39</v>
      </c>
      <c r="C22908" s="1">
        <v>44923</v>
      </c>
      <c r="D22908">
        <v>30.55</v>
      </c>
    </row>
    <row r="22909" spans="1:4" hidden="1" x14ac:dyDescent="0.35">
      <c r="A22909" s="3" t="str">
        <f t="shared" si="358"/>
        <v>EWY_44923</v>
      </c>
      <c r="B22909" t="s">
        <v>40</v>
      </c>
      <c r="C22909" s="1">
        <v>44923</v>
      </c>
      <c r="D22909">
        <v>56.61</v>
      </c>
    </row>
    <row r="22910" spans="1:4" hidden="1" x14ac:dyDescent="0.35">
      <c r="A22910" s="3" t="str">
        <f t="shared" si="358"/>
        <v>EWZ_44923</v>
      </c>
      <c r="B22910" t="s">
        <v>41</v>
      </c>
      <c r="C22910" s="1">
        <v>44923</v>
      </c>
      <c r="D22910">
        <v>28.42</v>
      </c>
    </row>
    <row r="22911" spans="1:4" hidden="1" x14ac:dyDescent="0.35">
      <c r="A22911" s="3" t="str">
        <f t="shared" si="358"/>
        <v>FTV_44923</v>
      </c>
      <c r="B22911" t="s">
        <v>43</v>
      </c>
      <c r="C22911" s="1">
        <v>44923</v>
      </c>
      <c r="D22911">
        <v>63.45</v>
      </c>
    </row>
    <row r="22912" spans="1:4" hidden="1" x14ac:dyDescent="0.35">
      <c r="A22912" s="3" t="str">
        <f t="shared" si="358"/>
        <v>GOOG_44923</v>
      </c>
      <c r="B22912" t="s">
        <v>44</v>
      </c>
      <c r="C22912" s="1">
        <v>44923</v>
      </c>
      <c r="D22912">
        <v>86.46</v>
      </c>
    </row>
    <row r="22913" spans="1:4" hidden="1" x14ac:dyDescent="0.35">
      <c r="A22913" s="3" t="str">
        <f t="shared" si="358"/>
        <v>GPC_44923</v>
      </c>
      <c r="B22913" t="s">
        <v>45</v>
      </c>
      <c r="C22913" s="1">
        <v>44923</v>
      </c>
      <c r="D22913">
        <v>175.19</v>
      </c>
    </row>
    <row r="22914" spans="1:4" hidden="1" x14ac:dyDescent="0.35">
      <c r="A22914" s="3" t="str">
        <f t="shared" ref="A22914:A22977" si="359">CONCATENATE(B22914,"_",C22914)</f>
        <v>GSG_44923</v>
      </c>
      <c r="B22914" t="s">
        <v>46</v>
      </c>
      <c r="C22914" s="1">
        <v>44923</v>
      </c>
      <c r="D22914">
        <v>21.04</v>
      </c>
    </row>
    <row r="22915" spans="1:4" hidden="1" x14ac:dyDescent="0.35">
      <c r="A22915" s="3" t="str">
        <f t="shared" si="359"/>
        <v>HIG_44923</v>
      </c>
      <c r="B22915" t="s">
        <v>47</v>
      </c>
      <c r="C22915" s="1">
        <v>44923</v>
      </c>
      <c r="D22915">
        <v>75.680000000000007</v>
      </c>
    </row>
    <row r="22916" spans="1:4" hidden="1" x14ac:dyDescent="0.35">
      <c r="A22916" s="3" t="str">
        <f t="shared" si="359"/>
        <v>HIGH.L_44923</v>
      </c>
      <c r="B22916" t="s">
        <v>48</v>
      </c>
      <c r="C22916" s="1">
        <v>44923</v>
      </c>
      <c r="D22916">
        <v>5.0220000000000002</v>
      </c>
    </row>
    <row r="22917" spans="1:4" hidden="1" x14ac:dyDescent="0.35">
      <c r="A22917" s="3" t="str">
        <f t="shared" si="359"/>
        <v>HST_44923</v>
      </c>
      <c r="B22917" t="s">
        <v>49</v>
      </c>
      <c r="C22917" s="1">
        <v>44923</v>
      </c>
      <c r="D22917">
        <v>15.52</v>
      </c>
    </row>
    <row r="22918" spans="1:4" hidden="1" x14ac:dyDescent="0.35">
      <c r="A22918" s="3" t="str">
        <f t="shared" si="359"/>
        <v>HYG_44923</v>
      </c>
      <c r="B22918" t="s">
        <v>50</v>
      </c>
      <c r="C22918" s="1">
        <v>44923</v>
      </c>
      <c r="D22918">
        <v>72.278999999999996</v>
      </c>
    </row>
    <row r="22919" spans="1:4" hidden="1" x14ac:dyDescent="0.35">
      <c r="A22919" s="3" t="str">
        <f t="shared" si="359"/>
        <v>IAU_44923</v>
      </c>
      <c r="B22919" t="s">
        <v>51</v>
      </c>
      <c r="C22919" s="1">
        <v>44923</v>
      </c>
      <c r="D22919">
        <v>34.22</v>
      </c>
    </row>
    <row r="22920" spans="1:4" hidden="1" x14ac:dyDescent="0.35">
      <c r="A22920" s="3" t="str">
        <f t="shared" si="359"/>
        <v>ICLN_44923</v>
      </c>
      <c r="B22920" t="s">
        <v>52</v>
      </c>
      <c r="C22920" s="1">
        <v>44923</v>
      </c>
      <c r="D22920">
        <v>19.559999999999999</v>
      </c>
    </row>
    <row r="22921" spans="1:4" hidden="1" x14ac:dyDescent="0.35">
      <c r="A22921" s="3" t="str">
        <f t="shared" si="359"/>
        <v>IEAA.L_44923</v>
      </c>
      <c r="B22921" t="s">
        <v>53</v>
      </c>
      <c r="C22921" s="1">
        <v>44923</v>
      </c>
      <c r="D22921">
        <v>4.5990000000000002</v>
      </c>
    </row>
    <row r="22922" spans="1:4" hidden="1" x14ac:dyDescent="0.35">
      <c r="A22922" s="3" t="str">
        <f t="shared" si="359"/>
        <v>IEF_44923</v>
      </c>
      <c r="B22922" t="s">
        <v>54</v>
      </c>
      <c r="C22922" s="1">
        <v>44923</v>
      </c>
      <c r="D22922">
        <v>95.504999999999995</v>
      </c>
    </row>
    <row r="22923" spans="1:4" hidden="1" x14ac:dyDescent="0.35">
      <c r="A22923" s="3" t="str">
        <f t="shared" si="359"/>
        <v>IEFM.L_44923</v>
      </c>
      <c r="B22923" t="s">
        <v>55</v>
      </c>
      <c r="C22923" s="1">
        <v>44923</v>
      </c>
      <c r="D22923">
        <v>750.9</v>
      </c>
    </row>
    <row r="22924" spans="1:4" hidden="1" x14ac:dyDescent="0.35">
      <c r="A22924" s="3" t="str">
        <f t="shared" si="359"/>
        <v>IEMG_44923</v>
      </c>
      <c r="B22924" t="s">
        <v>56</v>
      </c>
      <c r="C22924" s="1">
        <v>44923</v>
      </c>
      <c r="D22924">
        <v>46.56</v>
      </c>
    </row>
    <row r="22925" spans="1:4" hidden="1" x14ac:dyDescent="0.35">
      <c r="A22925" s="3" t="str">
        <f t="shared" si="359"/>
        <v>IEUS_44923</v>
      </c>
      <c r="B22925" t="s">
        <v>57</v>
      </c>
      <c r="C22925" s="1">
        <v>44923</v>
      </c>
      <c r="D22925">
        <v>49.16</v>
      </c>
    </row>
    <row r="22926" spans="1:4" hidden="1" x14ac:dyDescent="0.35">
      <c r="A22926" s="3" t="str">
        <f t="shared" si="359"/>
        <v>IEVL.L_44923</v>
      </c>
      <c r="B22926" t="s">
        <v>58</v>
      </c>
      <c r="C22926" s="1">
        <v>44923</v>
      </c>
      <c r="D22926">
        <v>7.0019999999999998</v>
      </c>
    </row>
    <row r="22927" spans="1:4" hidden="1" x14ac:dyDescent="0.35">
      <c r="A22927" s="3" t="str">
        <f t="shared" si="359"/>
        <v>IGF_44923</v>
      </c>
      <c r="B22927" t="s">
        <v>59</v>
      </c>
      <c r="C22927" s="1">
        <v>44923</v>
      </c>
      <c r="D22927">
        <v>45.89</v>
      </c>
    </row>
    <row r="22928" spans="1:4" hidden="1" x14ac:dyDescent="0.35">
      <c r="A22928" s="3" t="str">
        <f t="shared" si="359"/>
        <v>INDA_44923</v>
      </c>
      <c r="B22928" t="s">
        <v>60</v>
      </c>
      <c r="C22928" s="1">
        <v>44923</v>
      </c>
      <c r="D22928">
        <v>41.81</v>
      </c>
    </row>
    <row r="22929" spans="1:4" hidden="1" x14ac:dyDescent="0.35">
      <c r="A22929" s="3" t="str">
        <f t="shared" si="359"/>
        <v>IUMO.L_44923</v>
      </c>
      <c r="B22929" t="s">
        <v>61</v>
      </c>
      <c r="C22929" s="1">
        <v>44923</v>
      </c>
      <c r="D22929">
        <v>10.220000000000001</v>
      </c>
    </row>
    <row r="22930" spans="1:4" hidden="1" x14ac:dyDescent="0.35">
      <c r="A22930" s="3" t="str">
        <f t="shared" si="359"/>
        <v>IUVL.L_44923</v>
      </c>
      <c r="B22930" t="s">
        <v>62</v>
      </c>
      <c r="C22930" s="1">
        <v>44923</v>
      </c>
      <c r="D22930">
        <v>8.0180000000000007</v>
      </c>
    </row>
    <row r="22931" spans="1:4" hidden="1" x14ac:dyDescent="0.35">
      <c r="A22931" s="3" t="str">
        <f t="shared" si="359"/>
        <v>IVV_44923</v>
      </c>
      <c r="B22931" t="s">
        <v>63</v>
      </c>
      <c r="C22931" s="1">
        <v>44923</v>
      </c>
      <c r="D22931">
        <v>378.46</v>
      </c>
    </row>
    <row r="22932" spans="1:4" hidden="1" x14ac:dyDescent="0.35">
      <c r="A22932" s="3" t="str">
        <f t="shared" si="359"/>
        <v>IWM_44923</v>
      </c>
      <c r="B22932" t="s">
        <v>64</v>
      </c>
      <c r="C22932" s="1">
        <v>44923</v>
      </c>
      <c r="D22932">
        <v>170.53</v>
      </c>
    </row>
    <row r="22933" spans="1:4" hidden="1" x14ac:dyDescent="0.35">
      <c r="A22933" s="3" t="str">
        <f t="shared" si="359"/>
        <v>IXN_44923</v>
      </c>
      <c r="B22933" t="s">
        <v>65</v>
      </c>
      <c r="C22933" s="1">
        <v>44923</v>
      </c>
      <c r="D22933">
        <v>43.78</v>
      </c>
    </row>
    <row r="22934" spans="1:4" hidden="1" x14ac:dyDescent="0.35">
      <c r="A22934" s="3" t="str">
        <f t="shared" si="359"/>
        <v>JPEA.L_44923</v>
      </c>
      <c r="B22934" t="s">
        <v>66</v>
      </c>
      <c r="C22934" s="1">
        <v>44923</v>
      </c>
      <c r="D22934">
        <v>4.8579999999999997</v>
      </c>
    </row>
    <row r="22935" spans="1:4" hidden="1" x14ac:dyDescent="0.35">
      <c r="A22935" s="3" t="str">
        <f t="shared" si="359"/>
        <v>JPM_44923</v>
      </c>
      <c r="B22935" t="s">
        <v>67</v>
      </c>
      <c r="C22935" s="1">
        <v>44923</v>
      </c>
      <c r="D22935">
        <v>131.489</v>
      </c>
    </row>
    <row r="22936" spans="1:4" hidden="1" x14ac:dyDescent="0.35">
      <c r="A22936" s="3" t="str">
        <f t="shared" si="359"/>
        <v>KR_44923</v>
      </c>
      <c r="B22936" t="s">
        <v>68</v>
      </c>
      <c r="C22936" s="1">
        <v>44923</v>
      </c>
      <c r="D22936">
        <v>44.322000000000003</v>
      </c>
    </row>
    <row r="22937" spans="1:4" hidden="1" x14ac:dyDescent="0.35">
      <c r="A22937" s="3" t="str">
        <f t="shared" si="359"/>
        <v>LQD_44923</v>
      </c>
      <c r="B22937" t="s">
        <v>69</v>
      </c>
      <c r="C22937" s="1">
        <v>44923</v>
      </c>
      <c r="D22937">
        <v>105.02500000000001</v>
      </c>
    </row>
    <row r="22938" spans="1:4" hidden="1" x14ac:dyDescent="0.35">
      <c r="A22938" s="3" t="str">
        <f t="shared" si="359"/>
        <v>MCHI_44923</v>
      </c>
      <c r="B22938" t="s">
        <v>70</v>
      </c>
      <c r="C22938" s="1">
        <v>44923</v>
      </c>
      <c r="D22938">
        <v>47.16</v>
      </c>
    </row>
    <row r="22939" spans="1:4" hidden="1" x14ac:dyDescent="0.35">
      <c r="A22939" s="3" t="str">
        <f t="shared" si="359"/>
        <v>META_44923</v>
      </c>
      <c r="B22939" t="s">
        <v>144</v>
      </c>
      <c r="C22939" s="1">
        <v>44923</v>
      </c>
      <c r="D22939">
        <v>115.62</v>
      </c>
    </row>
    <row r="22940" spans="1:4" hidden="1" x14ac:dyDescent="0.35">
      <c r="A22940" s="3" t="str">
        <f t="shared" si="359"/>
        <v>MVEU.L_44923</v>
      </c>
      <c r="B22940" t="s">
        <v>71</v>
      </c>
      <c r="C22940" s="1">
        <v>44923</v>
      </c>
      <c r="D22940">
        <v>49.524999999999999</v>
      </c>
    </row>
    <row r="22941" spans="1:4" hidden="1" x14ac:dyDescent="0.35">
      <c r="A22941" s="3" t="str">
        <f t="shared" si="359"/>
        <v>OGN_44923</v>
      </c>
      <c r="B22941" t="s">
        <v>72</v>
      </c>
      <c r="C22941" s="1">
        <v>44923</v>
      </c>
      <c r="D22941">
        <v>27.65</v>
      </c>
    </row>
    <row r="22942" spans="1:4" hidden="1" x14ac:dyDescent="0.35">
      <c r="A22942" s="3" t="str">
        <f t="shared" si="359"/>
        <v>PG_44923</v>
      </c>
      <c r="B22942" t="s">
        <v>73</v>
      </c>
      <c r="C22942" s="1">
        <v>44923</v>
      </c>
      <c r="D22942">
        <v>151.012</v>
      </c>
    </row>
    <row r="22943" spans="1:4" hidden="1" x14ac:dyDescent="0.35">
      <c r="A22943" s="3" t="str">
        <f t="shared" si="359"/>
        <v>PPL_44923</v>
      </c>
      <c r="B22943" t="s">
        <v>74</v>
      </c>
      <c r="C22943" s="1">
        <v>44923</v>
      </c>
      <c r="D22943">
        <v>29.44</v>
      </c>
    </row>
    <row r="22944" spans="1:4" hidden="1" x14ac:dyDescent="0.35">
      <c r="A22944" s="3" t="str">
        <f t="shared" si="359"/>
        <v>PRU_44923</v>
      </c>
      <c r="B22944" t="s">
        <v>75</v>
      </c>
      <c r="C22944" s="1">
        <v>44923</v>
      </c>
      <c r="D22944">
        <v>98.37</v>
      </c>
    </row>
    <row r="22945" spans="1:4" hidden="1" x14ac:dyDescent="0.35">
      <c r="A22945" s="3" t="str">
        <f t="shared" si="359"/>
        <v>PYPL_44923</v>
      </c>
      <c r="B22945" t="s">
        <v>76</v>
      </c>
      <c r="C22945" s="1">
        <v>44923</v>
      </c>
      <c r="D22945">
        <v>67.55</v>
      </c>
    </row>
    <row r="22946" spans="1:4" hidden="1" x14ac:dyDescent="0.35">
      <c r="A22946" s="3" t="str">
        <f t="shared" si="359"/>
        <v>RE_44923</v>
      </c>
      <c r="B22946" t="s">
        <v>77</v>
      </c>
      <c r="C22946" s="1">
        <v>44923</v>
      </c>
      <c r="D22946">
        <v>333.95</v>
      </c>
    </row>
    <row r="22947" spans="1:4" hidden="1" x14ac:dyDescent="0.35">
      <c r="A22947" s="3" t="str">
        <f t="shared" si="359"/>
        <v>REET_44923</v>
      </c>
      <c r="B22947" t="s">
        <v>78</v>
      </c>
      <c r="C22947" s="1">
        <v>44923</v>
      </c>
      <c r="D22947">
        <v>22.38</v>
      </c>
    </row>
    <row r="22948" spans="1:4" hidden="1" x14ac:dyDescent="0.35">
      <c r="A22948" s="3" t="str">
        <f t="shared" si="359"/>
        <v>ROL_44923</v>
      </c>
      <c r="B22948" t="s">
        <v>79</v>
      </c>
      <c r="C22948" s="1">
        <v>44923</v>
      </c>
      <c r="D22948">
        <v>36.405999999999999</v>
      </c>
    </row>
    <row r="22949" spans="1:4" hidden="1" x14ac:dyDescent="0.35">
      <c r="A22949" s="3" t="str">
        <f t="shared" si="359"/>
        <v>ROST_44923</v>
      </c>
      <c r="B22949" t="s">
        <v>80</v>
      </c>
      <c r="C22949" s="1">
        <v>44923</v>
      </c>
      <c r="D22949">
        <v>114.29</v>
      </c>
    </row>
    <row r="22950" spans="1:4" hidden="1" x14ac:dyDescent="0.35">
      <c r="A22950" s="3" t="str">
        <f t="shared" si="359"/>
        <v>SEGA.L_44923</v>
      </c>
      <c r="B22950" t="s">
        <v>81</v>
      </c>
      <c r="C22950" s="1">
        <v>44923</v>
      </c>
      <c r="D22950">
        <v>93.756</v>
      </c>
    </row>
    <row r="22951" spans="1:4" hidden="1" x14ac:dyDescent="0.35">
      <c r="A22951" s="3" t="str">
        <f t="shared" si="359"/>
        <v>SHY_44923</v>
      </c>
      <c r="B22951" t="s">
        <v>82</v>
      </c>
      <c r="C22951" s="1">
        <v>44923</v>
      </c>
      <c r="D22951">
        <v>81.058999999999997</v>
      </c>
    </row>
    <row r="22952" spans="1:4" hidden="1" x14ac:dyDescent="0.35">
      <c r="A22952" s="3" t="str">
        <f t="shared" si="359"/>
        <v>SLV_44923</v>
      </c>
      <c r="B22952" t="s">
        <v>83</v>
      </c>
      <c r="C22952" s="1">
        <v>44923</v>
      </c>
      <c r="D22952">
        <v>21.6</v>
      </c>
    </row>
    <row r="22953" spans="1:4" hidden="1" x14ac:dyDescent="0.35">
      <c r="A22953" s="3" t="str">
        <f t="shared" si="359"/>
        <v>SPMV.L_44923</v>
      </c>
      <c r="B22953" t="s">
        <v>84</v>
      </c>
      <c r="C22953" s="1">
        <v>44923</v>
      </c>
      <c r="D22953">
        <v>74.84</v>
      </c>
    </row>
    <row r="22954" spans="1:4" hidden="1" x14ac:dyDescent="0.35">
      <c r="A22954" s="3" t="str">
        <f t="shared" si="359"/>
        <v>TLT_44923</v>
      </c>
      <c r="B22954" t="s">
        <v>85</v>
      </c>
      <c r="C22954" s="1">
        <v>44923</v>
      </c>
      <c r="D22954">
        <v>99.293999999999997</v>
      </c>
    </row>
    <row r="22955" spans="1:4" hidden="1" x14ac:dyDescent="0.35">
      <c r="A22955" s="3" t="str">
        <f t="shared" si="359"/>
        <v>UNH_44923</v>
      </c>
      <c r="B22955" t="s">
        <v>86</v>
      </c>
      <c r="C22955" s="1">
        <v>44923</v>
      </c>
      <c r="D22955">
        <v>528.45000000000005</v>
      </c>
    </row>
    <row r="22956" spans="1:4" hidden="1" x14ac:dyDescent="0.35">
      <c r="A22956" s="3" t="str">
        <f t="shared" si="359"/>
        <v>URI_44923</v>
      </c>
      <c r="B22956" t="s">
        <v>87</v>
      </c>
      <c r="C22956" s="1">
        <v>44923</v>
      </c>
      <c r="D22956">
        <v>350.733</v>
      </c>
    </row>
    <row r="22957" spans="1:4" hidden="1" x14ac:dyDescent="0.35">
      <c r="A22957" s="3" t="str">
        <f t="shared" si="359"/>
        <v>V_44923</v>
      </c>
      <c r="B22957" t="s">
        <v>88</v>
      </c>
      <c r="C22957" s="1">
        <v>44923</v>
      </c>
      <c r="D22957">
        <v>204.589</v>
      </c>
    </row>
    <row r="22958" spans="1:4" hidden="1" x14ac:dyDescent="0.35">
      <c r="A22958" s="3" t="str">
        <f t="shared" si="359"/>
        <v>VRSK_44923</v>
      </c>
      <c r="B22958" t="s">
        <v>89</v>
      </c>
      <c r="C22958" s="1">
        <v>44923</v>
      </c>
      <c r="D22958">
        <v>174.23</v>
      </c>
    </row>
    <row r="22959" spans="1:4" hidden="1" x14ac:dyDescent="0.35">
      <c r="A22959" s="3" t="str">
        <f t="shared" si="359"/>
        <v>VXX_44923</v>
      </c>
      <c r="B22959" t="s">
        <v>90</v>
      </c>
      <c r="C22959" s="1">
        <v>44923</v>
      </c>
      <c r="D22959">
        <v>14.31</v>
      </c>
    </row>
    <row r="22960" spans="1:4" hidden="1" x14ac:dyDescent="0.35">
      <c r="A22960" s="3" t="str">
        <f t="shared" si="359"/>
        <v>WRK_44923</v>
      </c>
      <c r="B22960" t="s">
        <v>91</v>
      </c>
      <c r="C22960" s="1">
        <v>44923</v>
      </c>
      <c r="D22960">
        <v>34.597999999999999</v>
      </c>
    </row>
    <row r="22961" spans="1:4" hidden="1" x14ac:dyDescent="0.35">
      <c r="A22961" s="3" t="str">
        <f t="shared" si="359"/>
        <v>XLB_44923</v>
      </c>
      <c r="B22961" t="s">
        <v>92</v>
      </c>
      <c r="C22961" s="1">
        <v>44923</v>
      </c>
      <c r="D22961">
        <v>77.39</v>
      </c>
    </row>
    <row r="22962" spans="1:4" hidden="1" x14ac:dyDescent="0.35">
      <c r="A22962" s="3" t="str">
        <f t="shared" si="359"/>
        <v>XLC_44923</v>
      </c>
      <c r="B22962" t="s">
        <v>93</v>
      </c>
      <c r="C22962" s="1">
        <v>44923</v>
      </c>
      <c r="D22962">
        <v>46.68</v>
      </c>
    </row>
    <row r="22963" spans="1:4" hidden="1" x14ac:dyDescent="0.35">
      <c r="A22963" s="3" t="str">
        <f t="shared" si="359"/>
        <v>XLE_44923</v>
      </c>
      <c r="B22963" t="s">
        <v>94</v>
      </c>
      <c r="C22963" s="1">
        <v>44923</v>
      </c>
      <c r="D22963">
        <v>86.02</v>
      </c>
    </row>
    <row r="22964" spans="1:4" hidden="1" x14ac:dyDescent="0.35">
      <c r="A22964" s="3" t="str">
        <f t="shared" si="359"/>
        <v>XLF_44923</v>
      </c>
      <c r="B22964" t="s">
        <v>95</v>
      </c>
      <c r="C22964" s="1">
        <v>44923</v>
      </c>
      <c r="D22964">
        <v>33.82</v>
      </c>
    </row>
    <row r="22965" spans="1:4" hidden="1" x14ac:dyDescent="0.35">
      <c r="A22965" s="3" t="str">
        <f t="shared" si="359"/>
        <v>XLI_44923</v>
      </c>
      <c r="B22965" t="s">
        <v>96</v>
      </c>
      <c r="C22965" s="1">
        <v>44923</v>
      </c>
      <c r="D22965">
        <v>97.4</v>
      </c>
    </row>
    <row r="22966" spans="1:4" hidden="1" x14ac:dyDescent="0.35">
      <c r="A22966" s="3" t="str">
        <f t="shared" si="359"/>
        <v>XLK_44923</v>
      </c>
      <c r="B22966" t="s">
        <v>97</v>
      </c>
      <c r="C22966" s="1">
        <v>44923</v>
      </c>
      <c r="D22966">
        <v>121.43</v>
      </c>
    </row>
    <row r="22967" spans="1:4" hidden="1" x14ac:dyDescent="0.35">
      <c r="A22967" s="3" t="str">
        <f t="shared" si="359"/>
        <v>XLP_44923</v>
      </c>
      <c r="B22967" t="s">
        <v>98</v>
      </c>
      <c r="C22967" s="1">
        <v>44923</v>
      </c>
      <c r="D22967">
        <v>74.599999999999994</v>
      </c>
    </row>
    <row r="22968" spans="1:4" hidden="1" x14ac:dyDescent="0.35">
      <c r="A22968" s="3" t="str">
        <f t="shared" si="359"/>
        <v>XLU_44923</v>
      </c>
      <c r="B22968" t="s">
        <v>99</v>
      </c>
      <c r="C22968" s="1">
        <v>44923</v>
      </c>
      <c r="D22968">
        <v>70.67</v>
      </c>
    </row>
    <row r="22969" spans="1:4" hidden="1" x14ac:dyDescent="0.35">
      <c r="A22969" s="3" t="str">
        <f t="shared" si="359"/>
        <v>XLV_44923</v>
      </c>
      <c r="B22969" t="s">
        <v>100</v>
      </c>
      <c r="C22969" s="1">
        <v>44923</v>
      </c>
      <c r="D22969">
        <v>134.87</v>
      </c>
    </row>
    <row r="22970" spans="1:4" hidden="1" x14ac:dyDescent="0.35">
      <c r="A22970" s="3" t="str">
        <f t="shared" si="359"/>
        <v>XLY_44923</v>
      </c>
      <c r="B22970" t="s">
        <v>101</v>
      </c>
      <c r="C22970" s="1">
        <v>44923</v>
      </c>
      <c r="D22970">
        <v>126.26</v>
      </c>
    </row>
    <row r="22971" spans="1:4" hidden="1" x14ac:dyDescent="0.35">
      <c r="A22971" s="3" t="str">
        <f t="shared" si="359"/>
        <v>XOM_44923</v>
      </c>
      <c r="B22971" t="s">
        <v>102</v>
      </c>
      <c r="C22971" s="1">
        <v>44923</v>
      </c>
      <c r="D22971">
        <v>107.55200000000001</v>
      </c>
    </row>
    <row r="22972" spans="1:4" hidden="1" x14ac:dyDescent="0.35">
      <c r="A22972" s="3" t="str">
        <f t="shared" si="359"/>
        <v>ABBV_44924</v>
      </c>
      <c r="B22972" t="s">
        <v>3</v>
      </c>
      <c r="C22972" s="1">
        <v>44924</v>
      </c>
      <c r="D22972">
        <v>161.029</v>
      </c>
    </row>
    <row r="22973" spans="1:4" hidden="1" x14ac:dyDescent="0.35">
      <c r="A22973" s="3" t="str">
        <f t="shared" si="359"/>
        <v>ACN_44924</v>
      </c>
      <c r="B22973" t="s">
        <v>4</v>
      </c>
      <c r="C22973" s="1">
        <v>44924</v>
      </c>
      <c r="D22973">
        <v>267.28699999999998</v>
      </c>
    </row>
    <row r="22974" spans="1:4" hidden="1" x14ac:dyDescent="0.35">
      <c r="A22974" s="3" t="str">
        <f t="shared" si="359"/>
        <v>AEP_44924</v>
      </c>
      <c r="B22974" t="s">
        <v>5</v>
      </c>
      <c r="C22974" s="1">
        <v>44924</v>
      </c>
      <c r="D22974">
        <v>95.128</v>
      </c>
    </row>
    <row r="22975" spans="1:4" hidden="1" x14ac:dyDescent="0.35">
      <c r="A22975" s="3" t="str">
        <f t="shared" si="359"/>
        <v>AIZ_44924</v>
      </c>
      <c r="B22975" t="s">
        <v>6</v>
      </c>
      <c r="C22975" s="1">
        <v>44924</v>
      </c>
      <c r="D22975">
        <v>126.63</v>
      </c>
    </row>
    <row r="22976" spans="1:4" hidden="1" x14ac:dyDescent="0.35">
      <c r="A22976" s="3" t="str">
        <f t="shared" si="359"/>
        <v>ALLE_44924</v>
      </c>
      <c r="B22976" t="s">
        <v>7</v>
      </c>
      <c r="C22976" s="1">
        <v>44924</v>
      </c>
      <c r="D22976">
        <v>106.74</v>
      </c>
    </row>
    <row r="22977" spans="1:4" hidden="1" x14ac:dyDescent="0.35">
      <c r="A22977" s="3" t="str">
        <f t="shared" si="359"/>
        <v>AMAT_44924</v>
      </c>
      <c r="B22977" t="s">
        <v>8</v>
      </c>
      <c r="C22977" s="1">
        <v>44924</v>
      </c>
      <c r="D22977">
        <v>97.14</v>
      </c>
    </row>
    <row r="22978" spans="1:4" hidden="1" x14ac:dyDescent="0.35">
      <c r="A22978" s="3" t="str">
        <f t="shared" ref="A22978:A23041" si="360">CONCATENATE(B22978,"_",C22978)</f>
        <v>AMP_44924</v>
      </c>
      <c r="B22978" t="s">
        <v>9</v>
      </c>
      <c r="C22978" s="1">
        <v>44924</v>
      </c>
      <c r="D22978">
        <v>311.20299999999997</v>
      </c>
    </row>
    <row r="22979" spans="1:4" hidden="1" x14ac:dyDescent="0.35">
      <c r="A22979" s="3" t="str">
        <f t="shared" si="360"/>
        <v>AMZN_44924</v>
      </c>
      <c r="B22979" t="s">
        <v>10</v>
      </c>
      <c r="C22979" s="1">
        <v>44924</v>
      </c>
      <c r="D22979">
        <v>84.18</v>
      </c>
    </row>
    <row r="22980" spans="1:4" hidden="1" x14ac:dyDescent="0.35">
      <c r="A22980" s="3" t="str">
        <f t="shared" si="360"/>
        <v>AVB_44924</v>
      </c>
      <c r="B22980" t="s">
        <v>11</v>
      </c>
      <c r="C22980" s="1">
        <v>44924</v>
      </c>
      <c r="D22980">
        <v>162.65</v>
      </c>
    </row>
    <row r="22981" spans="1:4" hidden="1" x14ac:dyDescent="0.35">
      <c r="A22981" s="3" t="str">
        <f t="shared" si="360"/>
        <v>AVY_44924</v>
      </c>
      <c r="B22981" t="s">
        <v>12</v>
      </c>
      <c r="C22981" s="1">
        <v>44924</v>
      </c>
      <c r="D22981">
        <v>181.42</v>
      </c>
    </row>
    <row r="22982" spans="1:4" hidden="1" x14ac:dyDescent="0.35">
      <c r="A22982" s="3" t="str">
        <f t="shared" si="360"/>
        <v>AXP_44924</v>
      </c>
      <c r="B22982" t="s">
        <v>13</v>
      </c>
      <c r="C22982" s="1">
        <v>44924</v>
      </c>
      <c r="D22982">
        <v>146.81100000000001</v>
      </c>
    </row>
    <row r="22983" spans="1:4" hidden="1" x14ac:dyDescent="0.35">
      <c r="A22983" s="3" t="str">
        <f t="shared" si="360"/>
        <v>BDX_44924</v>
      </c>
      <c r="B22983" t="s">
        <v>14</v>
      </c>
      <c r="C22983" s="1">
        <v>44924</v>
      </c>
      <c r="D22983">
        <v>256.89999999999998</v>
      </c>
    </row>
    <row r="22984" spans="1:4" hidden="1" x14ac:dyDescent="0.35">
      <c r="A22984" s="3" t="str">
        <f t="shared" si="360"/>
        <v>BF-B_44924</v>
      </c>
      <c r="B22984" t="s">
        <v>15</v>
      </c>
      <c r="C22984" s="1">
        <v>44924</v>
      </c>
      <c r="D22984">
        <v>66.150000000000006</v>
      </c>
    </row>
    <row r="22985" spans="1:4" hidden="1" x14ac:dyDescent="0.35">
      <c r="A22985" s="3" t="str">
        <f t="shared" si="360"/>
        <v>BMY_44924</v>
      </c>
      <c r="B22985" t="s">
        <v>16</v>
      </c>
      <c r="C22985" s="1">
        <v>44924</v>
      </c>
      <c r="D22985">
        <v>71.534000000000006</v>
      </c>
    </row>
    <row r="22986" spans="1:4" hidden="1" x14ac:dyDescent="0.35">
      <c r="A22986" s="3" t="str">
        <f t="shared" si="360"/>
        <v>BR_44924</v>
      </c>
      <c r="B22986" t="s">
        <v>17</v>
      </c>
      <c r="C22986" s="1">
        <v>44924</v>
      </c>
      <c r="D22986">
        <v>136.66</v>
      </c>
    </row>
    <row r="22987" spans="1:4" hidden="1" x14ac:dyDescent="0.35">
      <c r="A22987" s="3" t="str">
        <f t="shared" si="360"/>
        <v>CARR_44924</v>
      </c>
      <c r="B22987" t="s">
        <v>18</v>
      </c>
      <c r="C22987" s="1">
        <v>44924</v>
      </c>
      <c r="D22987">
        <v>41.85</v>
      </c>
    </row>
    <row r="22988" spans="1:4" hidden="1" x14ac:dyDescent="0.35">
      <c r="A22988" s="3" t="str">
        <f t="shared" si="360"/>
        <v>CDW_44924</v>
      </c>
      <c r="B22988" t="s">
        <v>19</v>
      </c>
      <c r="C22988" s="1">
        <v>44924</v>
      </c>
      <c r="D22988">
        <v>179.86</v>
      </c>
    </row>
    <row r="22989" spans="1:4" hidden="1" x14ac:dyDescent="0.35">
      <c r="A22989" s="3" t="str">
        <f t="shared" si="360"/>
        <v>CE_44924</v>
      </c>
      <c r="B22989" t="s">
        <v>20</v>
      </c>
      <c r="C22989" s="1">
        <v>44924</v>
      </c>
      <c r="D22989">
        <v>102.892</v>
      </c>
    </row>
    <row r="22990" spans="1:4" hidden="1" x14ac:dyDescent="0.35">
      <c r="A22990" s="3" t="str">
        <f t="shared" si="360"/>
        <v>CHTR_44924</v>
      </c>
      <c r="B22990" t="s">
        <v>21</v>
      </c>
      <c r="C22990" s="1">
        <v>44924</v>
      </c>
      <c r="D22990">
        <v>338.94</v>
      </c>
    </row>
    <row r="22991" spans="1:4" hidden="1" x14ac:dyDescent="0.35">
      <c r="A22991" s="3" t="str">
        <f t="shared" si="360"/>
        <v>CNC_44924</v>
      </c>
      <c r="B22991" t="s">
        <v>22</v>
      </c>
      <c r="C22991" s="1">
        <v>44924</v>
      </c>
      <c r="D22991">
        <v>81.72</v>
      </c>
    </row>
    <row r="22992" spans="1:4" hidden="1" x14ac:dyDescent="0.35">
      <c r="A22992" s="3" t="str">
        <f t="shared" si="360"/>
        <v>CNP_44924</v>
      </c>
      <c r="B22992" t="s">
        <v>23</v>
      </c>
      <c r="C22992" s="1">
        <v>44924</v>
      </c>
      <c r="D22992">
        <v>30.282</v>
      </c>
    </row>
    <row r="22993" spans="1:4" hidden="1" x14ac:dyDescent="0.35">
      <c r="A22993" s="3" t="str">
        <f t="shared" si="360"/>
        <v>COP_44924</v>
      </c>
      <c r="B22993" t="s">
        <v>24</v>
      </c>
      <c r="C22993" s="1">
        <v>44924</v>
      </c>
      <c r="D22993">
        <v>115.874</v>
      </c>
    </row>
    <row r="22994" spans="1:4" hidden="1" x14ac:dyDescent="0.35">
      <c r="A22994" s="3" t="str">
        <f t="shared" si="360"/>
        <v>CTAS_44924</v>
      </c>
      <c r="B22994" t="s">
        <v>25</v>
      </c>
      <c r="C22994" s="1">
        <v>44924</v>
      </c>
      <c r="D22994">
        <v>455.77699999999999</v>
      </c>
    </row>
    <row r="22995" spans="1:4" hidden="1" x14ac:dyDescent="0.35">
      <c r="A22995" s="3" t="str">
        <f t="shared" si="360"/>
        <v>CZR_44924</v>
      </c>
      <c r="B22995" t="s">
        <v>26</v>
      </c>
      <c r="C22995" s="1">
        <v>44924</v>
      </c>
      <c r="D22995">
        <v>41.44</v>
      </c>
    </row>
    <row r="22996" spans="1:4" hidden="1" x14ac:dyDescent="0.35">
      <c r="A22996" s="3" t="str">
        <f t="shared" si="360"/>
        <v>DG_44924</v>
      </c>
      <c r="B22996" t="s">
        <v>27</v>
      </c>
      <c r="C22996" s="1">
        <v>44924</v>
      </c>
      <c r="D22996">
        <v>247.46</v>
      </c>
    </row>
    <row r="22997" spans="1:4" hidden="1" x14ac:dyDescent="0.35">
      <c r="A22997" s="3" t="str">
        <f t="shared" si="360"/>
        <v>DPZ_44924</v>
      </c>
      <c r="B22997" t="s">
        <v>28</v>
      </c>
      <c r="C22997" s="1">
        <v>44924</v>
      </c>
      <c r="D22997">
        <v>349.8</v>
      </c>
    </row>
    <row r="22998" spans="1:4" hidden="1" x14ac:dyDescent="0.35">
      <c r="A22998" s="3" t="str">
        <f t="shared" si="360"/>
        <v>DXC_44924</v>
      </c>
      <c r="B22998" t="s">
        <v>30</v>
      </c>
      <c r="C22998" s="1">
        <v>44924</v>
      </c>
      <c r="D22998">
        <v>26.74</v>
      </c>
    </row>
    <row r="22999" spans="1:4" hidden="1" x14ac:dyDescent="0.35">
      <c r="A22999" s="3" t="str">
        <f t="shared" si="360"/>
        <v>EWA_44924</v>
      </c>
      <c r="B22999" t="s">
        <v>31</v>
      </c>
      <c r="C22999" s="1">
        <v>44924</v>
      </c>
      <c r="D22999">
        <v>22.35</v>
      </c>
    </row>
    <row r="23000" spans="1:4" hidden="1" x14ac:dyDescent="0.35">
      <c r="A23000" s="3" t="str">
        <f t="shared" si="360"/>
        <v>EWC_44924</v>
      </c>
      <c r="B23000" t="s">
        <v>32</v>
      </c>
      <c r="C23000" s="1">
        <v>44924</v>
      </c>
      <c r="D23000">
        <v>32.979999999999997</v>
      </c>
    </row>
    <row r="23001" spans="1:4" hidden="1" x14ac:dyDescent="0.35">
      <c r="A23001" s="3" t="str">
        <f t="shared" si="360"/>
        <v>EWG_44924</v>
      </c>
      <c r="B23001" t="s">
        <v>33</v>
      </c>
      <c r="C23001" s="1">
        <v>44924</v>
      </c>
      <c r="D23001">
        <v>25.05</v>
      </c>
    </row>
    <row r="23002" spans="1:4" hidden="1" x14ac:dyDescent="0.35">
      <c r="A23002" s="3" t="str">
        <f t="shared" si="360"/>
        <v>EWH_44924</v>
      </c>
      <c r="B23002" t="s">
        <v>34</v>
      </c>
      <c r="C23002" s="1">
        <v>44924</v>
      </c>
      <c r="D23002">
        <v>21.34</v>
      </c>
    </row>
    <row r="23003" spans="1:4" hidden="1" x14ac:dyDescent="0.35">
      <c r="A23003" s="3" t="str">
        <f t="shared" si="360"/>
        <v>EWJ_44924</v>
      </c>
      <c r="B23003" t="s">
        <v>35</v>
      </c>
      <c r="C23003" s="1">
        <v>44924</v>
      </c>
      <c r="D23003">
        <v>54.87</v>
      </c>
    </row>
    <row r="23004" spans="1:4" hidden="1" x14ac:dyDescent="0.35">
      <c r="A23004" s="3" t="str">
        <f t="shared" si="360"/>
        <v>EWL_44924</v>
      </c>
      <c r="B23004" t="s">
        <v>36</v>
      </c>
      <c r="C23004" s="1">
        <v>44924</v>
      </c>
      <c r="D23004">
        <v>42.56</v>
      </c>
    </row>
    <row r="23005" spans="1:4" hidden="1" x14ac:dyDescent="0.35">
      <c r="A23005" s="3" t="str">
        <f t="shared" si="360"/>
        <v>EWQ_44924</v>
      </c>
      <c r="B23005" t="s">
        <v>37</v>
      </c>
      <c r="C23005" s="1">
        <v>44924</v>
      </c>
      <c r="D23005">
        <v>33.5</v>
      </c>
    </row>
    <row r="23006" spans="1:4" hidden="1" x14ac:dyDescent="0.35">
      <c r="A23006" s="3" t="str">
        <f t="shared" si="360"/>
        <v>EWT_44924</v>
      </c>
      <c r="B23006" t="s">
        <v>38</v>
      </c>
      <c r="C23006" s="1">
        <v>44924</v>
      </c>
      <c r="D23006">
        <v>40.65</v>
      </c>
    </row>
    <row r="23007" spans="1:4" hidden="1" x14ac:dyDescent="0.35">
      <c r="A23007" s="3" t="str">
        <f t="shared" si="360"/>
        <v>EWU_44924</v>
      </c>
      <c r="B23007" t="s">
        <v>39</v>
      </c>
      <c r="C23007" s="1">
        <v>44924</v>
      </c>
      <c r="D23007">
        <v>30.81</v>
      </c>
    </row>
    <row r="23008" spans="1:4" hidden="1" x14ac:dyDescent="0.35">
      <c r="A23008" s="3" t="str">
        <f t="shared" si="360"/>
        <v>EWY_44924</v>
      </c>
      <c r="B23008" t="s">
        <v>40</v>
      </c>
      <c r="C23008" s="1">
        <v>44924</v>
      </c>
      <c r="D23008">
        <v>57.13</v>
      </c>
    </row>
    <row r="23009" spans="1:4" hidden="1" x14ac:dyDescent="0.35">
      <c r="A23009" s="3" t="str">
        <f t="shared" si="360"/>
        <v>EWZ_44924</v>
      </c>
      <c r="B23009" t="s">
        <v>41</v>
      </c>
      <c r="C23009" s="1">
        <v>44924</v>
      </c>
      <c r="D23009">
        <v>28.16</v>
      </c>
    </row>
    <row r="23010" spans="1:4" hidden="1" x14ac:dyDescent="0.35">
      <c r="A23010" s="3" t="str">
        <f t="shared" si="360"/>
        <v>FTV_44924</v>
      </c>
      <c r="B23010" t="s">
        <v>43</v>
      </c>
      <c r="C23010" s="1">
        <v>44924</v>
      </c>
      <c r="D23010">
        <v>64.75</v>
      </c>
    </row>
    <row r="23011" spans="1:4" hidden="1" x14ac:dyDescent="0.35">
      <c r="A23011" s="3" t="str">
        <f t="shared" si="360"/>
        <v>GOOG_44924</v>
      </c>
      <c r="B23011" t="s">
        <v>44</v>
      </c>
      <c r="C23011" s="1">
        <v>44924</v>
      </c>
      <c r="D23011">
        <v>88.95</v>
      </c>
    </row>
    <row r="23012" spans="1:4" hidden="1" x14ac:dyDescent="0.35">
      <c r="A23012" s="3" t="str">
        <f t="shared" si="360"/>
        <v>GPC_44924</v>
      </c>
      <c r="B23012" t="s">
        <v>45</v>
      </c>
      <c r="C23012" s="1">
        <v>44924</v>
      </c>
      <c r="D23012">
        <v>175.24</v>
      </c>
    </row>
    <row r="23013" spans="1:4" hidden="1" x14ac:dyDescent="0.35">
      <c r="A23013" s="3" t="str">
        <f t="shared" si="360"/>
        <v>GSG_44924</v>
      </c>
      <c r="B23013" t="s">
        <v>46</v>
      </c>
      <c r="C23013" s="1">
        <v>44924</v>
      </c>
      <c r="D23013">
        <v>20.99</v>
      </c>
    </row>
    <row r="23014" spans="1:4" hidden="1" x14ac:dyDescent="0.35">
      <c r="A23014" s="3" t="str">
        <f t="shared" si="360"/>
        <v>HIG_44924</v>
      </c>
      <c r="B23014" t="s">
        <v>47</v>
      </c>
      <c r="C23014" s="1">
        <v>44924</v>
      </c>
      <c r="D23014">
        <v>76.38</v>
      </c>
    </row>
    <row r="23015" spans="1:4" hidden="1" x14ac:dyDescent="0.35">
      <c r="A23015" s="3" t="str">
        <f t="shared" si="360"/>
        <v>HIGH.L_44924</v>
      </c>
      <c r="B23015" t="s">
        <v>48</v>
      </c>
      <c r="C23015" s="1">
        <v>44924</v>
      </c>
      <c r="D23015">
        <v>5.0339999999999998</v>
      </c>
    </row>
    <row r="23016" spans="1:4" hidden="1" x14ac:dyDescent="0.35">
      <c r="A23016" s="3" t="str">
        <f t="shared" si="360"/>
        <v>HST_44924</v>
      </c>
      <c r="B23016" t="s">
        <v>49</v>
      </c>
      <c r="C23016" s="1">
        <v>44924</v>
      </c>
      <c r="D23016">
        <v>15.81</v>
      </c>
    </row>
    <row r="23017" spans="1:4" hidden="1" x14ac:dyDescent="0.35">
      <c r="A23017" s="3" t="str">
        <f t="shared" si="360"/>
        <v>HYG_44924</v>
      </c>
      <c r="B23017" t="s">
        <v>50</v>
      </c>
      <c r="C23017" s="1">
        <v>44924</v>
      </c>
      <c r="D23017">
        <v>73.215000000000003</v>
      </c>
    </row>
    <row r="23018" spans="1:4" hidden="1" x14ac:dyDescent="0.35">
      <c r="A23018" s="3" t="str">
        <f t="shared" si="360"/>
        <v>IAU_44924</v>
      </c>
      <c r="B23018" t="s">
        <v>51</v>
      </c>
      <c r="C23018" s="1">
        <v>44924</v>
      </c>
      <c r="D23018">
        <v>34.44</v>
      </c>
    </row>
    <row r="23019" spans="1:4" hidden="1" x14ac:dyDescent="0.35">
      <c r="A23019" s="3" t="str">
        <f t="shared" si="360"/>
        <v>ICLN_44924</v>
      </c>
      <c r="B23019" t="s">
        <v>52</v>
      </c>
      <c r="C23019" s="1">
        <v>44924</v>
      </c>
      <c r="D23019">
        <v>19.87</v>
      </c>
    </row>
    <row r="23020" spans="1:4" hidden="1" x14ac:dyDescent="0.35">
      <c r="A23020" s="3" t="str">
        <f t="shared" si="360"/>
        <v>IEAA.L_44924</v>
      </c>
      <c r="B23020" t="s">
        <v>53</v>
      </c>
      <c r="C23020" s="1">
        <v>44924</v>
      </c>
      <c r="D23020">
        <v>4.6459999999999999</v>
      </c>
    </row>
    <row r="23021" spans="1:4" hidden="1" x14ac:dyDescent="0.35">
      <c r="A23021" s="3" t="str">
        <f t="shared" si="360"/>
        <v>IEF_44924</v>
      </c>
      <c r="B23021" t="s">
        <v>54</v>
      </c>
      <c r="C23021" s="1">
        <v>44924</v>
      </c>
      <c r="D23021">
        <v>95.974000000000004</v>
      </c>
    </row>
    <row r="23022" spans="1:4" hidden="1" x14ac:dyDescent="0.35">
      <c r="A23022" s="3" t="str">
        <f t="shared" si="360"/>
        <v>IEFM.L_44924</v>
      </c>
      <c r="B23022" t="s">
        <v>55</v>
      </c>
      <c r="C23022" s="1">
        <v>44924</v>
      </c>
      <c r="D23022">
        <v>754.4</v>
      </c>
    </row>
    <row r="23023" spans="1:4" hidden="1" x14ac:dyDescent="0.35">
      <c r="A23023" s="3" t="str">
        <f t="shared" si="360"/>
        <v>IEMG_44924</v>
      </c>
      <c r="B23023" t="s">
        <v>56</v>
      </c>
      <c r="C23023" s="1">
        <v>44924</v>
      </c>
      <c r="D23023">
        <v>47.37</v>
      </c>
    </row>
    <row r="23024" spans="1:4" hidden="1" x14ac:dyDescent="0.35">
      <c r="A23024" s="3" t="str">
        <f t="shared" si="360"/>
        <v>IEUS_44924</v>
      </c>
      <c r="B23024" t="s">
        <v>57</v>
      </c>
      <c r="C23024" s="1">
        <v>44924</v>
      </c>
      <c r="D23024">
        <v>50.06</v>
      </c>
    </row>
    <row r="23025" spans="1:4" hidden="1" x14ac:dyDescent="0.35">
      <c r="A23025" s="3" t="str">
        <f t="shared" si="360"/>
        <v>IEVL.L_44924</v>
      </c>
      <c r="B23025" t="s">
        <v>58</v>
      </c>
      <c r="C23025" s="1">
        <v>44924</v>
      </c>
      <c r="D23025">
        <v>7.0510000000000002</v>
      </c>
    </row>
    <row r="23026" spans="1:4" hidden="1" x14ac:dyDescent="0.35">
      <c r="A23026" s="3" t="str">
        <f t="shared" si="360"/>
        <v>IGF_44924</v>
      </c>
      <c r="B23026" t="s">
        <v>59</v>
      </c>
      <c r="C23026" s="1">
        <v>44924</v>
      </c>
      <c r="D23026">
        <v>46.32</v>
      </c>
    </row>
    <row r="23027" spans="1:4" hidden="1" x14ac:dyDescent="0.35">
      <c r="A23027" s="3" t="str">
        <f t="shared" si="360"/>
        <v>INDA_44924</v>
      </c>
      <c r="B23027" t="s">
        <v>60</v>
      </c>
      <c r="C23027" s="1">
        <v>44924</v>
      </c>
      <c r="D23027">
        <v>42.23</v>
      </c>
    </row>
    <row r="23028" spans="1:4" hidden="1" x14ac:dyDescent="0.35">
      <c r="A23028" s="3" t="str">
        <f t="shared" si="360"/>
        <v>IUMO.L_44924</v>
      </c>
      <c r="B23028" t="s">
        <v>61</v>
      </c>
      <c r="C23028" s="1">
        <v>44924</v>
      </c>
      <c r="D23028">
        <v>10.234999999999999</v>
      </c>
    </row>
    <row r="23029" spans="1:4" hidden="1" x14ac:dyDescent="0.35">
      <c r="A23029" s="3" t="str">
        <f t="shared" si="360"/>
        <v>IUVL.L_44924</v>
      </c>
      <c r="B23029" t="s">
        <v>62</v>
      </c>
      <c r="C23029" s="1">
        <v>44924</v>
      </c>
      <c r="D23029">
        <v>8.0850000000000009</v>
      </c>
    </row>
    <row r="23030" spans="1:4" hidden="1" x14ac:dyDescent="0.35">
      <c r="A23030" s="3" t="str">
        <f t="shared" si="360"/>
        <v>IVV_44924</v>
      </c>
      <c r="B23030" t="s">
        <v>63</v>
      </c>
      <c r="C23030" s="1">
        <v>44924</v>
      </c>
      <c r="D23030">
        <v>385.01</v>
      </c>
    </row>
    <row r="23031" spans="1:4" hidden="1" x14ac:dyDescent="0.35">
      <c r="A23031" s="3" t="str">
        <f t="shared" si="360"/>
        <v>IWM_44924</v>
      </c>
      <c r="B23031" t="s">
        <v>64</v>
      </c>
      <c r="C23031" s="1">
        <v>44924</v>
      </c>
      <c r="D23031">
        <v>174.85</v>
      </c>
    </row>
    <row r="23032" spans="1:4" hidden="1" x14ac:dyDescent="0.35">
      <c r="A23032" s="3" t="str">
        <f t="shared" si="360"/>
        <v>IXN_44924</v>
      </c>
      <c r="B23032" t="s">
        <v>65</v>
      </c>
      <c r="C23032" s="1">
        <v>44924</v>
      </c>
      <c r="D23032">
        <v>44.95</v>
      </c>
    </row>
    <row r="23033" spans="1:4" hidden="1" x14ac:dyDescent="0.35">
      <c r="A23033" s="3" t="str">
        <f t="shared" si="360"/>
        <v>JPEA.L_44924</v>
      </c>
      <c r="B23033" t="s">
        <v>66</v>
      </c>
      <c r="C23033" s="1">
        <v>44924</v>
      </c>
      <c r="D23033">
        <v>4.8840000000000003</v>
      </c>
    </row>
    <row r="23034" spans="1:4" hidden="1" x14ac:dyDescent="0.35">
      <c r="A23034" s="3" t="str">
        <f t="shared" si="360"/>
        <v>JPM_44924</v>
      </c>
      <c r="B23034" t="s">
        <v>67</v>
      </c>
      <c r="C23034" s="1">
        <v>44924</v>
      </c>
      <c r="D23034">
        <v>132.24299999999999</v>
      </c>
    </row>
    <row r="23035" spans="1:4" hidden="1" x14ac:dyDescent="0.35">
      <c r="A23035" s="3" t="str">
        <f t="shared" si="360"/>
        <v>KR_44924</v>
      </c>
      <c r="B23035" t="s">
        <v>68</v>
      </c>
      <c r="C23035" s="1">
        <v>44924</v>
      </c>
      <c r="D23035">
        <v>44.362000000000002</v>
      </c>
    </row>
    <row r="23036" spans="1:4" hidden="1" x14ac:dyDescent="0.35">
      <c r="A23036" s="3" t="str">
        <f t="shared" si="360"/>
        <v>LQD_44924</v>
      </c>
      <c r="B23036" t="s">
        <v>69</v>
      </c>
      <c r="C23036" s="1">
        <v>44924</v>
      </c>
      <c r="D23036">
        <v>105.773</v>
      </c>
    </row>
    <row r="23037" spans="1:4" hidden="1" x14ac:dyDescent="0.35">
      <c r="A23037" s="3" t="str">
        <f t="shared" si="360"/>
        <v>MCHI_44924</v>
      </c>
      <c r="B23037" t="s">
        <v>70</v>
      </c>
      <c r="C23037" s="1">
        <v>44924</v>
      </c>
      <c r="D23037">
        <v>48.39</v>
      </c>
    </row>
    <row r="23038" spans="1:4" hidden="1" x14ac:dyDescent="0.35">
      <c r="A23038" s="3" t="str">
        <f t="shared" si="360"/>
        <v>META_44924</v>
      </c>
      <c r="B23038" t="s">
        <v>144</v>
      </c>
      <c r="C23038" s="1">
        <v>44924</v>
      </c>
      <c r="D23038">
        <v>120.26</v>
      </c>
    </row>
    <row r="23039" spans="1:4" hidden="1" x14ac:dyDescent="0.35">
      <c r="A23039" s="3" t="str">
        <f t="shared" si="360"/>
        <v>MVEU.L_44924</v>
      </c>
      <c r="B23039" t="s">
        <v>71</v>
      </c>
      <c r="C23039" s="1">
        <v>44924</v>
      </c>
      <c r="D23039">
        <v>49.768000000000001</v>
      </c>
    </row>
    <row r="23040" spans="1:4" hidden="1" x14ac:dyDescent="0.35">
      <c r="A23040" s="3" t="str">
        <f t="shared" si="360"/>
        <v>OGN_44924</v>
      </c>
      <c r="B23040" t="s">
        <v>72</v>
      </c>
      <c r="C23040" s="1">
        <v>44924</v>
      </c>
      <c r="D23040">
        <v>28.18</v>
      </c>
    </row>
    <row r="23041" spans="1:4" hidden="1" x14ac:dyDescent="0.35">
      <c r="A23041" s="3" t="str">
        <f t="shared" si="360"/>
        <v>PG_44924</v>
      </c>
      <c r="B23041" t="s">
        <v>73</v>
      </c>
      <c r="C23041" s="1">
        <v>44924</v>
      </c>
      <c r="D23041">
        <v>151.63800000000001</v>
      </c>
    </row>
    <row r="23042" spans="1:4" hidden="1" x14ac:dyDescent="0.35">
      <c r="A23042" s="3" t="str">
        <f t="shared" ref="A23042:A23105" si="361">CONCATENATE(B23042,"_",C23042)</f>
        <v>PPL_44924</v>
      </c>
      <c r="B23042" t="s">
        <v>74</v>
      </c>
      <c r="C23042" s="1">
        <v>44924</v>
      </c>
      <c r="D23042">
        <v>29.66</v>
      </c>
    </row>
    <row r="23043" spans="1:4" hidden="1" x14ac:dyDescent="0.35">
      <c r="A23043" s="3" t="str">
        <f t="shared" si="361"/>
        <v>PRU_44924</v>
      </c>
      <c r="B23043" t="s">
        <v>75</v>
      </c>
      <c r="C23043" s="1">
        <v>44924</v>
      </c>
      <c r="D23043">
        <v>99.88</v>
      </c>
    </row>
    <row r="23044" spans="1:4" hidden="1" x14ac:dyDescent="0.35">
      <c r="A23044" s="3" t="str">
        <f t="shared" si="361"/>
        <v>PYPL_44924</v>
      </c>
      <c r="B23044" t="s">
        <v>76</v>
      </c>
      <c r="C23044" s="1">
        <v>44924</v>
      </c>
      <c r="D23044">
        <v>70.56</v>
      </c>
    </row>
    <row r="23045" spans="1:4" hidden="1" x14ac:dyDescent="0.35">
      <c r="A23045" s="3" t="str">
        <f t="shared" si="361"/>
        <v>RE_44924</v>
      </c>
      <c r="B23045" t="s">
        <v>77</v>
      </c>
      <c r="C23045" s="1">
        <v>44924</v>
      </c>
      <c r="D23045">
        <v>334.86</v>
      </c>
    </row>
    <row r="23046" spans="1:4" hidden="1" x14ac:dyDescent="0.35">
      <c r="A23046" s="3" t="str">
        <f t="shared" si="361"/>
        <v>REET_44924</v>
      </c>
      <c r="B23046" t="s">
        <v>78</v>
      </c>
      <c r="C23046" s="1">
        <v>44924</v>
      </c>
      <c r="D23046">
        <v>22.85</v>
      </c>
    </row>
    <row r="23047" spans="1:4" hidden="1" x14ac:dyDescent="0.35">
      <c r="A23047" s="3" t="str">
        <f t="shared" si="361"/>
        <v>ROL_44924</v>
      </c>
      <c r="B23047" t="s">
        <v>79</v>
      </c>
      <c r="C23047" s="1">
        <v>44924</v>
      </c>
      <c r="D23047">
        <v>36.526000000000003</v>
      </c>
    </row>
    <row r="23048" spans="1:4" hidden="1" x14ac:dyDescent="0.35">
      <c r="A23048" s="3" t="str">
        <f t="shared" si="361"/>
        <v>ROST_44924</v>
      </c>
      <c r="B23048" t="s">
        <v>80</v>
      </c>
      <c r="C23048" s="1">
        <v>44924</v>
      </c>
      <c r="D23048">
        <v>115.86</v>
      </c>
    </row>
    <row r="23049" spans="1:4" hidden="1" x14ac:dyDescent="0.35">
      <c r="A23049" s="3" t="str">
        <f t="shared" si="361"/>
        <v>SEGA.L_44924</v>
      </c>
      <c r="B23049" t="s">
        <v>81</v>
      </c>
      <c r="C23049" s="1">
        <v>44924</v>
      </c>
      <c r="D23049">
        <v>94.239000000000004</v>
      </c>
    </row>
    <row r="23050" spans="1:4" hidden="1" x14ac:dyDescent="0.35">
      <c r="A23050" s="3" t="str">
        <f t="shared" si="361"/>
        <v>SHY_44924</v>
      </c>
      <c r="B23050" t="s">
        <v>82</v>
      </c>
      <c r="C23050" s="1">
        <v>44924</v>
      </c>
      <c r="D23050">
        <v>81.117999999999995</v>
      </c>
    </row>
    <row r="23051" spans="1:4" hidden="1" x14ac:dyDescent="0.35">
      <c r="A23051" s="3" t="str">
        <f t="shared" si="361"/>
        <v>SLV_44924</v>
      </c>
      <c r="B23051" t="s">
        <v>83</v>
      </c>
      <c r="C23051" s="1">
        <v>44924</v>
      </c>
      <c r="D23051">
        <v>21.97</v>
      </c>
    </row>
    <row r="23052" spans="1:4" hidden="1" x14ac:dyDescent="0.35">
      <c r="A23052" s="3" t="str">
        <f t="shared" si="361"/>
        <v>SPMV.L_44924</v>
      </c>
      <c r="B23052" t="s">
        <v>84</v>
      </c>
      <c r="C23052" s="1">
        <v>44924</v>
      </c>
      <c r="D23052">
        <v>75.42</v>
      </c>
    </row>
    <row r="23053" spans="1:4" hidden="1" x14ac:dyDescent="0.35">
      <c r="A23053" s="3" t="str">
        <f t="shared" si="361"/>
        <v>TLT_44924</v>
      </c>
      <c r="B23053" t="s">
        <v>85</v>
      </c>
      <c r="C23053" s="1">
        <v>44924</v>
      </c>
      <c r="D23053">
        <v>100.42100000000001</v>
      </c>
    </row>
    <row r="23054" spans="1:4" hidden="1" x14ac:dyDescent="0.35">
      <c r="A23054" s="3" t="str">
        <f t="shared" si="361"/>
        <v>UNH_44924</v>
      </c>
      <c r="B23054" t="s">
        <v>86</v>
      </c>
      <c r="C23054" s="1">
        <v>44924</v>
      </c>
      <c r="D23054">
        <v>529.88</v>
      </c>
    </row>
    <row r="23055" spans="1:4" hidden="1" x14ac:dyDescent="0.35">
      <c r="A23055" s="3" t="str">
        <f t="shared" si="361"/>
        <v>URI_44924</v>
      </c>
      <c r="B23055" t="s">
        <v>87</v>
      </c>
      <c r="C23055" s="1">
        <v>44924</v>
      </c>
      <c r="D23055">
        <v>355.04899999999998</v>
      </c>
    </row>
    <row r="23056" spans="1:4" hidden="1" x14ac:dyDescent="0.35">
      <c r="A23056" s="3" t="str">
        <f t="shared" si="361"/>
        <v>V_44924</v>
      </c>
      <c r="B23056" t="s">
        <v>88</v>
      </c>
      <c r="C23056" s="1">
        <v>44924</v>
      </c>
      <c r="D23056">
        <v>207.65299999999999</v>
      </c>
    </row>
    <row r="23057" spans="1:4" hidden="1" x14ac:dyDescent="0.35">
      <c r="A23057" s="3" t="str">
        <f t="shared" si="361"/>
        <v>VRSK_44924</v>
      </c>
      <c r="B23057" t="s">
        <v>89</v>
      </c>
      <c r="C23057" s="1">
        <v>44924</v>
      </c>
      <c r="D23057">
        <v>178.06</v>
      </c>
    </row>
    <row r="23058" spans="1:4" hidden="1" x14ac:dyDescent="0.35">
      <c r="A23058" s="3" t="str">
        <f t="shared" si="361"/>
        <v>VXX_44924</v>
      </c>
      <c r="B23058" t="s">
        <v>90</v>
      </c>
      <c r="C23058" s="1">
        <v>44924</v>
      </c>
      <c r="D23058">
        <v>14.13</v>
      </c>
    </row>
    <row r="23059" spans="1:4" hidden="1" x14ac:dyDescent="0.35">
      <c r="A23059" s="3" t="str">
        <f t="shared" si="361"/>
        <v>WRK_44924</v>
      </c>
      <c r="B23059" t="s">
        <v>91</v>
      </c>
      <c r="C23059" s="1">
        <v>44924</v>
      </c>
      <c r="D23059">
        <v>34.994999999999997</v>
      </c>
    </row>
    <row r="23060" spans="1:4" hidden="1" x14ac:dyDescent="0.35">
      <c r="A23060" s="3" t="str">
        <f t="shared" si="361"/>
        <v>XLB_44924</v>
      </c>
      <c r="B23060" t="s">
        <v>92</v>
      </c>
      <c r="C23060" s="1">
        <v>44924</v>
      </c>
      <c r="D23060">
        <v>78.23</v>
      </c>
    </row>
    <row r="23061" spans="1:4" hidden="1" x14ac:dyDescent="0.35">
      <c r="A23061" s="3" t="str">
        <f t="shared" si="361"/>
        <v>XLC_44924</v>
      </c>
      <c r="B23061" t="s">
        <v>93</v>
      </c>
      <c r="C23061" s="1">
        <v>44924</v>
      </c>
      <c r="D23061">
        <v>47.97</v>
      </c>
    </row>
    <row r="23062" spans="1:4" hidden="1" x14ac:dyDescent="0.35">
      <c r="A23062" s="3" t="str">
        <f t="shared" si="361"/>
        <v>XLE_44924</v>
      </c>
      <c r="B23062" t="s">
        <v>94</v>
      </c>
      <c r="C23062" s="1">
        <v>44924</v>
      </c>
      <c r="D23062">
        <v>86.92</v>
      </c>
    </row>
    <row r="23063" spans="1:4" hidden="1" x14ac:dyDescent="0.35">
      <c r="A23063" s="3" t="str">
        <f t="shared" si="361"/>
        <v>XLF_44924</v>
      </c>
      <c r="B23063" t="s">
        <v>95</v>
      </c>
      <c r="C23063" s="1">
        <v>44924</v>
      </c>
      <c r="D23063">
        <v>34.29</v>
      </c>
    </row>
    <row r="23064" spans="1:4" hidden="1" x14ac:dyDescent="0.35">
      <c r="A23064" s="3" t="str">
        <f t="shared" si="361"/>
        <v>XLI_44924</v>
      </c>
      <c r="B23064" t="s">
        <v>96</v>
      </c>
      <c r="C23064" s="1">
        <v>44924</v>
      </c>
      <c r="D23064">
        <v>98.6</v>
      </c>
    </row>
    <row r="23065" spans="1:4" hidden="1" x14ac:dyDescent="0.35">
      <c r="A23065" s="3" t="str">
        <f t="shared" si="361"/>
        <v>XLK_44924</v>
      </c>
      <c r="B23065" t="s">
        <v>97</v>
      </c>
      <c r="C23065" s="1">
        <v>44924</v>
      </c>
      <c r="D23065">
        <v>124.61</v>
      </c>
    </row>
    <row r="23066" spans="1:4" hidden="1" x14ac:dyDescent="0.35">
      <c r="A23066" s="3" t="str">
        <f t="shared" si="361"/>
        <v>XLP_44924</v>
      </c>
      <c r="B23066" t="s">
        <v>98</v>
      </c>
      <c r="C23066" s="1">
        <v>44924</v>
      </c>
      <c r="D23066">
        <v>74.92</v>
      </c>
    </row>
    <row r="23067" spans="1:4" hidden="1" x14ac:dyDescent="0.35">
      <c r="A23067" s="3" t="str">
        <f t="shared" si="361"/>
        <v>XLU_44924</v>
      </c>
      <c r="B23067" t="s">
        <v>99</v>
      </c>
      <c r="C23067" s="1">
        <v>44924</v>
      </c>
      <c r="D23067">
        <v>71.180000000000007</v>
      </c>
    </row>
    <row r="23068" spans="1:4" hidden="1" x14ac:dyDescent="0.35">
      <c r="A23068" s="3" t="str">
        <f t="shared" si="361"/>
        <v>XLV_44924</v>
      </c>
      <c r="B23068" t="s">
        <v>100</v>
      </c>
      <c r="C23068" s="1">
        <v>44924</v>
      </c>
      <c r="D23068">
        <v>136.34</v>
      </c>
    </row>
    <row r="23069" spans="1:4" hidden="1" x14ac:dyDescent="0.35">
      <c r="A23069" s="3" t="str">
        <f t="shared" si="361"/>
        <v>XLY_44924</v>
      </c>
      <c r="B23069" t="s">
        <v>101</v>
      </c>
      <c r="C23069" s="1">
        <v>44924</v>
      </c>
      <c r="D23069">
        <v>129.51</v>
      </c>
    </row>
    <row r="23070" spans="1:4" hidden="1" x14ac:dyDescent="0.35">
      <c r="A23070" s="3" t="str">
        <f t="shared" si="361"/>
        <v>XOM_44924</v>
      </c>
      <c r="B23070" t="s">
        <v>102</v>
      </c>
      <c r="C23070" s="1">
        <v>44924</v>
      </c>
      <c r="D23070">
        <v>108.366</v>
      </c>
    </row>
    <row r="23071" spans="1:4" hidden="1" x14ac:dyDescent="0.35">
      <c r="A23071" s="3" t="str">
        <f t="shared" si="361"/>
        <v>ABBV_44925</v>
      </c>
      <c r="B23071" t="s">
        <v>3</v>
      </c>
      <c r="C23071" s="1">
        <v>44925</v>
      </c>
      <c r="D23071">
        <v>160.08799999999999</v>
      </c>
    </row>
    <row r="23072" spans="1:4" hidden="1" x14ac:dyDescent="0.35">
      <c r="A23072" s="3" t="str">
        <f t="shared" si="361"/>
        <v>ACN_44925</v>
      </c>
      <c r="B23072" t="s">
        <v>4</v>
      </c>
      <c r="C23072" s="1">
        <v>44925</v>
      </c>
      <c r="D23072">
        <v>265.75299999999999</v>
      </c>
    </row>
    <row r="23073" spans="1:4" hidden="1" x14ac:dyDescent="0.35">
      <c r="A23073" s="3" t="str">
        <f t="shared" si="361"/>
        <v>AEP_44925</v>
      </c>
      <c r="B23073" t="s">
        <v>5</v>
      </c>
      <c r="C23073" s="1">
        <v>44925</v>
      </c>
      <c r="D23073">
        <v>94.078000000000003</v>
      </c>
    </row>
    <row r="23074" spans="1:4" hidden="1" x14ac:dyDescent="0.35">
      <c r="A23074" s="3" t="str">
        <f t="shared" si="361"/>
        <v>AIZ_44925</v>
      </c>
      <c r="B23074" t="s">
        <v>6</v>
      </c>
      <c r="C23074" s="1">
        <v>44925</v>
      </c>
      <c r="D23074">
        <v>125.06</v>
      </c>
    </row>
    <row r="23075" spans="1:4" hidden="1" x14ac:dyDescent="0.35">
      <c r="A23075" s="3" t="str">
        <f t="shared" si="361"/>
        <v>ALLE_44925</v>
      </c>
      <c r="B23075" t="s">
        <v>7</v>
      </c>
      <c r="C23075" s="1">
        <v>44925</v>
      </c>
      <c r="D23075">
        <v>105.26</v>
      </c>
    </row>
    <row r="23076" spans="1:4" hidden="1" x14ac:dyDescent="0.35">
      <c r="A23076" s="3" t="str">
        <f t="shared" si="361"/>
        <v>AMAT_44925</v>
      </c>
      <c r="B23076" t="s">
        <v>8</v>
      </c>
      <c r="C23076" s="1">
        <v>44925</v>
      </c>
      <c r="D23076">
        <v>97.38</v>
      </c>
    </row>
    <row r="23077" spans="1:4" hidden="1" x14ac:dyDescent="0.35">
      <c r="A23077" s="3" t="str">
        <f t="shared" si="361"/>
        <v>AMP_44925</v>
      </c>
      <c r="B23077" t="s">
        <v>9</v>
      </c>
      <c r="C23077" s="1">
        <v>44925</v>
      </c>
      <c r="D23077">
        <v>310.26600000000002</v>
      </c>
    </row>
    <row r="23078" spans="1:4" hidden="1" x14ac:dyDescent="0.35">
      <c r="A23078" s="3" t="str">
        <f t="shared" si="361"/>
        <v>AMZN_44925</v>
      </c>
      <c r="B23078" t="s">
        <v>10</v>
      </c>
      <c r="C23078" s="1">
        <v>44925</v>
      </c>
      <c r="D23078">
        <v>84</v>
      </c>
    </row>
    <row r="23079" spans="1:4" hidden="1" x14ac:dyDescent="0.35">
      <c r="A23079" s="3" t="str">
        <f t="shared" si="361"/>
        <v>AVB_44925</v>
      </c>
      <c r="B23079" t="s">
        <v>11</v>
      </c>
      <c r="C23079" s="1">
        <v>44925</v>
      </c>
      <c r="D23079">
        <v>161.52000000000001</v>
      </c>
    </row>
    <row r="23080" spans="1:4" hidden="1" x14ac:dyDescent="0.35">
      <c r="A23080" s="3" t="str">
        <f t="shared" si="361"/>
        <v>AVY_44925</v>
      </c>
      <c r="B23080" t="s">
        <v>12</v>
      </c>
      <c r="C23080" s="1">
        <v>44925</v>
      </c>
      <c r="D23080">
        <v>181</v>
      </c>
    </row>
    <row r="23081" spans="1:4" hidden="1" x14ac:dyDescent="0.35">
      <c r="A23081" s="3" t="str">
        <f t="shared" si="361"/>
        <v>AXP_44925</v>
      </c>
      <c r="B23081" t="s">
        <v>13</v>
      </c>
      <c r="C23081" s="1">
        <v>44925</v>
      </c>
      <c r="D23081">
        <v>147.24</v>
      </c>
    </row>
    <row r="23082" spans="1:4" hidden="1" x14ac:dyDescent="0.35">
      <c r="A23082" s="3" t="str">
        <f t="shared" si="361"/>
        <v>BDX_44925</v>
      </c>
      <c r="B23082" t="s">
        <v>14</v>
      </c>
      <c r="C23082" s="1">
        <v>44925</v>
      </c>
      <c r="D23082">
        <v>254.3</v>
      </c>
    </row>
    <row r="23083" spans="1:4" hidden="1" x14ac:dyDescent="0.35">
      <c r="A23083" s="3" t="str">
        <f t="shared" si="361"/>
        <v>BF-B_44925</v>
      </c>
      <c r="B23083" t="s">
        <v>15</v>
      </c>
      <c r="C23083" s="1">
        <v>44925</v>
      </c>
      <c r="D23083">
        <v>65.680000000000007</v>
      </c>
    </row>
    <row r="23084" spans="1:4" hidden="1" x14ac:dyDescent="0.35">
      <c r="A23084" s="3" t="str">
        <f t="shared" si="361"/>
        <v>BMY_44925</v>
      </c>
      <c r="B23084" t="s">
        <v>16</v>
      </c>
      <c r="C23084" s="1">
        <v>44925</v>
      </c>
      <c r="D23084">
        <v>71.385000000000005</v>
      </c>
    </row>
    <row r="23085" spans="1:4" hidden="1" x14ac:dyDescent="0.35">
      <c r="A23085" s="3" t="str">
        <f t="shared" si="361"/>
        <v>BR_44925</v>
      </c>
      <c r="B23085" t="s">
        <v>17</v>
      </c>
      <c r="C23085" s="1">
        <v>44925</v>
      </c>
      <c r="D23085">
        <v>134.13</v>
      </c>
    </row>
    <row r="23086" spans="1:4" hidden="1" x14ac:dyDescent="0.35">
      <c r="A23086" s="3" t="str">
        <f t="shared" si="361"/>
        <v>CARR_44925</v>
      </c>
      <c r="B23086" t="s">
        <v>18</v>
      </c>
      <c r="C23086" s="1">
        <v>44925</v>
      </c>
      <c r="D23086">
        <v>41.25</v>
      </c>
    </row>
    <row r="23087" spans="1:4" hidden="1" x14ac:dyDescent="0.35">
      <c r="A23087" s="3" t="str">
        <f t="shared" si="361"/>
        <v>CDW_44925</v>
      </c>
      <c r="B23087" t="s">
        <v>19</v>
      </c>
      <c r="C23087" s="1">
        <v>44925</v>
      </c>
      <c r="D23087">
        <v>178.58</v>
      </c>
    </row>
    <row r="23088" spans="1:4" hidden="1" x14ac:dyDescent="0.35">
      <c r="A23088" s="3" t="str">
        <f t="shared" si="361"/>
        <v>CE_44925</v>
      </c>
      <c r="B23088" t="s">
        <v>20</v>
      </c>
      <c r="C23088" s="1">
        <v>44925</v>
      </c>
      <c r="D23088">
        <v>101.65</v>
      </c>
    </row>
    <row r="23089" spans="1:4" hidden="1" x14ac:dyDescent="0.35">
      <c r="A23089" s="3" t="str">
        <f t="shared" si="361"/>
        <v>CHTR_44925</v>
      </c>
      <c r="B23089" t="s">
        <v>21</v>
      </c>
      <c r="C23089" s="1">
        <v>44925</v>
      </c>
      <c r="D23089">
        <v>339.1</v>
      </c>
    </row>
    <row r="23090" spans="1:4" hidden="1" x14ac:dyDescent="0.35">
      <c r="A23090" s="3" t="str">
        <f t="shared" si="361"/>
        <v>CNC_44925</v>
      </c>
      <c r="B23090" t="s">
        <v>22</v>
      </c>
      <c r="C23090" s="1">
        <v>44925</v>
      </c>
      <c r="D23090">
        <v>82.01</v>
      </c>
    </row>
    <row r="23091" spans="1:4" hidden="1" x14ac:dyDescent="0.35">
      <c r="A23091" s="3" t="str">
        <f t="shared" si="361"/>
        <v>CNP_44925</v>
      </c>
      <c r="B23091" t="s">
        <v>23</v>
      </c>
      <c r="C23091" s="1">
        <v>44925</v>
      </c>
      <c r="D23091">
        <v>29.795000000000002</v>
      </c>
    </row>
    <row r="23092" spans="1:4" hidden="1" x14ac:dyDescent="0.35">
      <c r="A23092" s="3" t="str">
        <f t="shared" si="361"/>
        <v>COP_44925</v>
      </c>
      <c r="B23092" t="s">
        <v>24</v>
      </c>
      <c r="C23092" s="1">
        <v>44925</v>
      </c>
      <c r="D23092">
        <v>117.477</v>
      </c>
    </row>
    <row r="23093" spans="1:4" hidden="1" x14ac:dyDescent="0.35">
      <c r="A23093" s="3" t="str">
        <f t="shared" si="361"/>
        <v>CTAS_44925</v>
      </c>
      <c r="B23093" t="s">
        <v>25</v>
      </c>
      <c r="C23093" s="1">
        <v>44925</v>
      </c>
      <c r="D23093">
        <v>450.46100000000001</v>
      </c>
    </row>
    <row r="23094" spans="1:4" hidden="1" x14ac:dyDescent="0.35">
      <c r="A23094" s="3" t="str">
        <f t="shared" si="361"/>
        <v>CZR_44925</v>
      </c>
      <c r="B23094" t="s">
        <v>26</v>
      </c>
      <c r="C23094" s="1">
        <v>44925</v>
      </c>
      <c r="D23094">
        <v>41.6</v>
      </c>
    </row>
    <row r="23095" spans="1:4" hidden="1" x14ac:dyDescent="0.35">
      <c r="A23095" s="3" t="str">
        <f t="shared" si="361"/>
        <v>DG_44925</v>
      </c>
      <c r="B23095" t="s">
        <v>27</v>
      </c>
      <c r="C23095" s="1">
        <v>44925</v>
      </c>
      <c r="D23095">
        <v>246.25</v>
      </c>
    </row>
    <row r="23096" spans="1:4" hidden="1" x14ac:dyDescent="0.35">
      <c r="A23096" s="3" t="str">
        <f t="shared" si="361"/>
        <v>DPZ_44925</v>
      </c>
      <c r="B23096" t="s">
        <v>28</v>
      </c>
      <c r="C23096" s="1">
        <v>44925</v>
      </c>
      <c r="D23096">
        <v>346.4</v>
      </c>
    </row>
    <row r="23097" spans="1:4" hidden="1" x14ac:dyDescent="0.35">
      <c r="A23097" s="3" t="str">
        <f t="shared" si="361"/>
        <v>DXC_44925</v>
      </c>
      <c r="B23097" t="s">
        <v>30</v>
      </c>
      <c r="C23097" s="1">
        <v>44925</v>
      </c>
      <c r="D23097">
        <v>26.5</v>
      </c>
    </row>
    <row r="23098" spans="1:4" hidden="1" x14ac:dyDescent="0.35">
      <c r="A23098" s="3" t="str">
        <f t="shared" si="361"/>
        <v>EWA_44925</v>
      </c>
      <c r="B23098" t="s">
        <v>31</v>
      </c>
      <c r="C23098" s="1">
        <v>44925</v>
      </c>
      <c r="D23098">
        <v>22.23</v>
      </c>
    </row>
    <row r="23099" spans="1:4" hidden="1" x14ac:dyDescent="0.35">
      <c r="A23099" s="3" t="str">
        <f t="shared" si="361"/>
        <v>EWC_44925</v>
      </c>
      <c r="B23099" t="s">
        <v>32</v>
      </c>
      <c r="C23099" s="1">
        <v>44925</v>
      </c>
      <c r="D23099">
        <v>32.729999999999997</v>
      </c>
    </row>
    <row r="23100" spans="1:4" hidden="1" x14ac:dyDescent="0.35">
      <c r="A23100" s="3" t="str">
        <f t="shared" si="361"/>
        <v>EWG_44925</v>
      </c>
      <c r="B23100" t="s">
        <v>33</v>
      </c>
      <c r="C23100" s="1">
        <v>44925</v>
      </c>
      <c r="D23100">
        <v>24.73</v>
      </c>
    </row>
    <row r="23101" spans="1:4" hidden="1" x14ac:dyDescent="0.35">
      <c r="A23101" s="3" t="str">
        <f t="shared" si="361"/>
        <v>EWH_44925</v>
      </c>
      <c r="B23101" t="s">
        <v>34</v>
      </c>
      <c r="C23101" s="1">
        <v>44925</v>
      </c>
      <c r="D23101">
        <v>21.01</v>
      </c>
    </row>
    <row r="23102" spans="1:4" hidden="1" x14ac:dyDescent="0.35">
      <c r="A23102" s="3" t="str">
        <f t="shared" si="361"/>
        <v>EWJ_44925</v>
      </c>
      <c r="B23102" t="s">
        <v>35</v>
      </c>
      <c r="C23102" s="1">
        <v>44925</v>
      </c>
      <c r="D23102">
        <v>54.44</v>
      </c>
    </row>
    <row r="23103" spans="1:4" hidden="1" x14ac:dyDescent="0.35">
      <c r="A23103" s="3" t="str">
        <f t="shared" si="361"/>
        <v>EWL_44925</v>
      </c>
      <c r="B23103" t="s">
        <v>36</v>
      </c>
      <c r="C23103" s="1">
        <v>44925</v>
      </c>
      <c r="D23103">
        <v>41.93</v>
      </c>
    </row>
    <row r="23104" spans="1:4" hidden="1" x14ac:dyDescent="0.35">
      <c r="A23104" s="3" t="str">
        <f t="shared" si="361"/>
        <v>EWQ_44925</v>
      </c>
      <c r="B23104" t="s">
        <v>37</v>
      </c>
      <c r="C23104" s="1">
        <v>44925</v>
      </c>
      <c r="D23104">
        <v>33.119999999999997</v>
      </c>
    </row>
    <row r="23105" spans="1:4" hidden="1" x14ac:dyDescent="0.35">
      <c r="A23105" s="3" t="str">
        <f t="shared" si="361"/>
        <v>EWT_44925</v>
      </c>
      <c r="B23105" t="s">
        <v>38</v>
      </c>
      <c r="C23105" s="1">
        <v>44925</v>
      </c>
      <c r="D23105">
        <v>40.159999999999997</v>
      </c>
    </row>
    <row r="23106" spans="1:4" hidden="1" x14ac:dyDescent="0.35">
      <c r="A23106" s="3" t="str">
        <f t="shared" ref="A23106:A23169" si="362">CONCATENATE(B23106,"_",C23106)</f>
        <v>EWU_44925</v>
      </c>
      <c r="B23106" t="s">
        <v>39</v>
      </c>
      <c r="C23106" s="1">
        <v>44925</v>
      </c>
      <c r="D23106">
        <v>30.66</v>
      </c>
    </row>
    <row r="23107" spans="1:4" hidden="1" x14ac:dyDescent="0.35">
      <c r="A23107" s="3" t="str">
        <f t="shared" si="362"/>
        <v>EWY_44925</v>
      </c>
      <c r="B23107" t="s">
        <v>40</v>
      </c>
      <c r="C23107" s="1">
        <v>44925</v>
      </c>
      <c r="D23107">
        <v>56.48</v>
      </c>
    </row>
    <row r="23108" spans="1:4" hidden="1" x14ac:dyDescent="0.35">
      <c r="A23108" s="3" t="str">
        <f t="shared" si="362"/>
        <v>EWZ_44925</v>
      </c>
      <c r="B23108" t="s">
        <v>41</v>
      </c>
      <c r="C23108" s="1">
        <v>44925</v>
      </c>
      <c r="D23108">
        <v>27.97</v>
      </c>
    </row>
    <row r="23109" spans="1:4" hidden="1" x14ac:dyDescent="0.35">
      <c r="A23109" s="3" t="str">
        <f t="shared" si="362"/>
        <v>FTV_44925</v>
      </c>
      <c r="B23109" t="s">
        <v>43</v>
      </c>
      <c r="C23109" s="1">
        <v>44925</v>
      </c>
      <c r="D23109">
        <v>64.25</v>
      </c>
    </row>
    <row r="23110" spans="1:4" hidden="1" x14ac:dyDescent="0.35">
      <c r="A23110" s="3" t="str">
        <f t="shared" si="362"/>
        <v>GOOG_44925</v>
      </c>
      <c r="B23110" t="s">
        <v>44</v>
      </c>
      <c r="C23110" s="1">
        <v>44925</v>
      </c>
      <c r="D23110">
        <v>88.73</v>
      </c>
    </row>
    <row r="23111" spans="1:4" hidden="1" x14ac:dyDescent="0.35">
      <c r="A23111" s="3" t="str">
        <f t="shared" si="362"/>
        <v>GPC_44925</v>
      </c>
      <c r="B23111" t="s">
        <v>45</v>
      </c>
      <c r="C23111" s="1">
        <v>44925</v>
      </c>
      <c r="D23111">
        <v>173.51</v>
      </c>
    </row>
    <row r="23112" spans="1:4" hidden="1" x14ac:dyDescent="0.35">
      <c r="A23112" s="3" t="str">
        <f t="shared" si="362"/>
        <v>GSG_44925</v>
      </c>
      <c r="B23112" t="s">
        <v>46</v>
      </c>
      <c r="C23112" s="1">
        <v>44925</v>
      </c>
      <c r="D23112">
        <v>21.23</v>
      </c>
    </row>
    <row r="23113" spans="1:4" hidden="1" x14ac:dyDescent="0.35">
      <c r="A23113" s="3" t="str">
        <f t="shared" si="362"/>
        <v>HIG_44925</v>
      </c>
      <c r="B23113" t="s">
        <v>47</v>
      </c>
      <c r="C23113" s="1">
        <v>44925</v>
      </c>
      <c r="D23113">
        <v>75.83</v>
      </c>
    </row>
    <row r="23114" spans="1:4" hidden="1" x14ac:dyDescent="0.35">
      <c r="A23114" s="3" t="str">
        <f t="shared" si="362"/>
        <v>HIGH.L_44925</v>
      </c>
      <c r="B23114" t="s">
        <v>48</v>
      </c>
      <c r="C23114" s="1">
        <v>44925</v>
      </c>
      <c r="D23114">
        <v>5.0279999999999996</v>
      </c>
    </row>
    <row r="23115" spans="1:4" hidden="1" x14ac:dyDescent="0.35">
      <c r="A23115" s="3" t="str">
        <f t="shared" si="362"/>
        <v>HST_44925</v>
      </c>
      <c r="B23115" t="s">
        <v>49</v>
      </c>
      <c r="C23115" s="1">
        <v>44925</v>
      </c>
      <c r="D23115">
        <v>16.05</v>
      </c>
    </row>
    <row r="23116" spans="1:4" hidden="1" x14ac:dyDescent="0.35">
      <c r="A23116" s="3" t="str">
        <f t="shared" si="362"/>
        <v>HYG_44925</v>
      </c>
      <c r="B23116" t="s">
        <v>50</v>
      </c>
      <c r="C23116" s="1">
        <v>44925</v>
      </c>
      <c r="D23116">
        <v>73.274000000000001</v>
      </c>
    </row>
    <row r="23117" spans="1:4" hidden="1" x14ac:dyDescent="0.35">
      <c r="A23117" s="3" t="str">
        <f t="shared" si="362"/>
        <v>IAU_44925</v>
      </c>
      <c r="B23117" t="s">
        <v>51</v>
      </c>
      <c r="C23117" s="1">
        <v>44925</v>
      </c>
      <c r="D23117">
        <v>34.590000000000003</v>
      </c>
    </row>
    <row r="23118" spans="1:4" hidden="1" x14ac:dyDescent="0.35">
      <c r="A23118" s="3" t="str">
        <f t="shared" si="362"/>
        <v>ICLN_44925</v>
      </c>
      <c r="B23118" t="s">
        <v>52</v>
      </c>
      <c r="C23118" s="1">
        <v>44925</v>
      </c>
      <c r="D23118">
        <v>19.850000000000001</v>
      </c>
    </row>
    <row r="23119" spans="1:4" hidden="1" x14ac:dyDescent="0.35">
      <c r="A23119" s="3" t="str">
        <f t="shared" si="362"/>
        <v>IEAA.L_44925</v>
      </c>
      <c r="B23119" t="s">
        <v>53</v>
      </c>
      <c r="C23119" s="1">
        <v>44925</v>
      </c>
      <c r="D23119">
        <v>4.6340000000000003</v>
      </c>
    </row>
    <row r="23120" spans="1:4" hidden="1" x14ac:dyDescent="0.35">
      <c r="A23120" s="3" t="str">
        <f t="shared" si="362"/>
        <v>IEF_44925</v>
      </c>
      <c r="B23120" t="s">
        <v>54</v>
      </c>
      <c r="C23120" s="1">
        <v>44925</v>
      </c>
      <c r="D23120">
        <v>95.575000000000003</v>
      </c>
    </row>
    <row r="23121" spans="1:4" hidden="1" x14ac:dyDescent="0.35">
      <c r="A23121" s="3" t="str">
        <f t="shared" si="362"/>
        <v>IEFM.L_44925</v>
      </c>
      <c r="B23121" t="s">
        <v>55</v>
      </c>
      <c r="C23121" s="1">
        <v>44925</v>
      </c>
      <c r="D23121">
        <v>751.6</v>
      </c>
    </row>
    <row r="23122" spans="1:4" hidden="1" x14ac:dyDescent="0.35">
      <c r="A23122" s="3" t="str">
        <f t="shared" si="362"/>
        <v>IEMG_44925</v>
      </c>
      <c r="B23122" t="s">
        <v>56</v>
      </c>
      <c r="C23122" s="1">
        <v>44925</v>
      </c>
      <c r="D23122">
        <v>46.7</v>
      </c>
    </row>
    <row r="23123" spans="1:4" hidden="1" x14ac:dyDescent="0.35">
      <c r="A23123" s="3" t="str">
        <f t="shared" si="362"/>
        <v>IEUS_44925</v>
      </c>
      <c r="B23123" t="s">
        <v>57</v>
      </c>
      <c r="C23123" s="1">
        <v>44925</v>
      </c>
      <c r="D23123">
        <v>49.4</v>
      </c>
    </row>
    <row r="23124" spans="1:4" hidden="1" x14ac:dyDescent="0.35">
      <c r="A23124" s="3" t="str">
        <f t="shared" si="362"/>
        <v>IEVL.L_44925</v>
      </c>
      <c r="B23124" t="s">
        <v>58</v>
      </c>
      <c r="C23124" s="1">
        <v>44925</v>
      </c>
      <c r="D23124">
        <v>7.0030000000000001</v>
      </c>
    </row>
    <row r="23125" spans="1:4" hidden="1" x14ac:dyDescent="0.35">
      <c r="A23125" s="3" t="str">
        <f t="shared" si="362"/>
        <v>IGF_44925</v>
      </c>
      <c r="B23125" t="s">
        <v>59</v>
      </c>
      <c r="C23125" s="1">
        <v>44925</v>
      </c>
      <c r="D23125">
        <v>45.84</v>
      </c>
    </row>
    <row r="23126" spans="1:4" hidden="1" x14ac:dyDescent="0.35">
      <c r="A23126" s="3" t="str">
        <f t="shared" si="362"/>
        <v>INDA_44925</v>
      </c>
      <c r="B23126" t="s">
        <v>60</v>
      </c>
      <c r="C23126" s="1">
        <v>44925</v>
      </c>
      <c r="D23126">
        <v>41.74</v>
      </c>
    </row>
    <row r="23127" spans="1:4" hidden="1" x14ac:dyDescent="0.35">
      <c r="A23127" s="3" t="str">
        <f t="shared" si="362"/>
        <v>IUMO.L_44925</v>
      </c>
      <c r="B23127" t="s">
        <v>61</v>
      </c>
      <c r="C23127" s="1">
        <v>44925</v>
      </c>
      <c r="D23127">
        <v>10.202</v>
      </c>
    </row>
    <row r="23128" spans="1:4" hidden="1" x14ac:dyDescent="0.35">
      <c r="A23128" s="3" t="str">
        <f t="shared" si="362"/>
        <v>IUVL.L_44925</v>
      </c>
      <c r="B23128" t="s">
        <v>62</v>
      </c>
      <c r="C23128" s="1">
        <v>44925</v>
      </c>
      <c r="D23128">
        <v>8.0549999999999997</v>
      </c>
    </row>
    <row r="23129" spans="1:4" hidden="1" x14ac:dyDescent="0.35">
      <c r="A23129" s="3" t="str">
        <f t="shared" si="362"/>
        <v>IVV_44925</v>
      </c>
      <c r="B23129" t="s">
        <v>63</v>
      </c>
      <c r="C23129" s="1">
        <v>44925</v>
      </c>
      <c r="D23129">
        <v>384.21</v>
      </c>
    </row>
    <row r="23130" spans="1:4" hidden="1" x14ac:dyDescent="0.35">
      <c r="A23130" s="3" t="str">
        <f t="shared" si="362"/>
        <v>IWM_44925</v>
      </c>
      <c r="B23130" t="s">
        <v>64</v>
      </c>
      <c r="C23130" s="1">
        <v>44925</v>
      </c>
      <c r="D23130">
        <v>174.36</v>
      </c>
    </row>
    <row r="23131" spans="1:4" hidden="1" x14ac:dyDescent="0.35">
      <c r="A23131" s="3" t="str">
        <f t="shared" si="362"/>
        <v>IXN_44925</v>
      </c>
      <c r="B23131" t="s">
        <v>65</v>
      </c>
      <c r="C23131" s="1">
        <v>44925</v>
      </c>
      <c r="D23131">
        <v>44.83</v>
      </c>
    </row>
    <row r="23132" spans="1:4" hidden="1" x14ac:dyDescent="0.35">
      <c r="A23132" s="3" t="str">
        <f t="shared" si="362"/>
        <v>JPEA.L_44925</v>
      </c>
      <c r="B23132" t="s">
        <v>66</v>
      </c>
      <c r="C23132" s="1">
        <v>44925</v>
      </c>
      <c r="D23132">
        <v>4.867</v>
      </c>
    </row>
    <row r="23133" spans="1:4" hidden="1" x14ac:dyDescent="0.35">
      <c r="A23133" s="3" t="str">
        <f t="shared" si="362"/>
        <v>JPM_44925</v>
      </c>
      <c r="B23133" t="s">
        <v>67</v>
      </c>
      <c r="C23133" s="1">
        <v>44925</v>
      </c>
      <c r="D23133">
        <v>133.11699999999999</v>
      </c>
    </row>
    <row r="23134" spans="1:4" hidden="1" x14ac:dyDescent="0.35">
      <c r="A23134" s="3" t="str">
        <f t="shared" si="362"/>
        <v>KR_44925</v>
      </c>
      <c r="B23134" t="s">
        <v>68</v>
      </c>
      <c r="C23134" s="1">
        <v>44925</v>
      </c>
      <c r="D23134">
        <v>44.322000000000003</v>
      </c>
    </row>
    <row r="23135" spans="1:4" hidden="1" x14ac:dyDescent="0.35">
      <c r="A23135" s="3" t="str">
        <f t="shared" si="362"/>
        <v>LQD_44925</v>
      </c>
      <c r="B23135" t="s">
        <v>69</v>
      </c>
      <c r="C23135" s="1">
        <v>44925</v>
      </c>
      <c r="D23135">
        <v>105.105</v>
      </c>
    </row>
    <row r="23136" spans="1:4" hidden="1" x14ac:dyDescent="0.35">
      <c r="A23136" s="3" t="str">
        <f t="shared" si="362"/>
        <v>MCHI_44925</v>
      </c>
      <c r="B23136" t="s">
        <v>70</v>
      </c>
      <c r="C23136" s="1">
        <v>44925</v>
      </c>
      <c r="D23136">
        <v>47.5</v>
      </c>
    </row>
    <row r="23137" spans="1:4" hidden="1" x14ac:dyDescent="0.35">
      <c r="A23137" s="3" t="str">
        <f t="shared" si="362"/>
        <v>META_44925</v>
      </c>
      <c r="B23137" t="s">
        <v>144</v>
      </c>
      <c r="C23137" s="1">
        <v>44925</v>
      </c>
      <c r="D23137">
        <v>120.34</v>
      </c>
    </row>
    <row r="23138" spans="1:4" hidden="1" x14ac:dyDescent="0.35">
      <c r="A23138" s="3" t="str">
        <f t="shared" si="362"/>
        <v>MVEU.L_44925</v>
      </c>
      <c r="B23138" t="s">
        <v>71</v>
      </c>
      <c r="C23138" s="1">
        <v>44925</v>
      </c>
      <c r="D23138">
        <v>49.448</v>
      </c>
    </row>
    <row r="23139" spans="1:4" hidden="1" x14ac:dyDescent="0.35">
      <c r="A23139" s="3" t="str">
        <f t="shared" si="362"/>
        <v>OGN_44925</v>
      </c>
      <c r="B23139" t="s">
        <v>72</v>
      </c>
      <c r="C23139" s="1">
        <v>44925</v>
      </c>
      <c r="D23139">
        <v>27.93</v>
      </c>
    </row>
    <row r="23140" spans="1:4" hidden="1" x14ac:dyDescent="0.35">
      <c r="A23140" s="3" t="str">
        <f t="shared" si="362"/>
        <v>PG_44925</v>
      </c>
      <c r="B23140" t="s">
        <v>73</v>
      </c>
      <c r="C23140" s="1">
        <v>44925</v>
      </c>
      <c r="D23140">
        <v>150.61500000000001</v>
      </c>
    </row>
    <row r="23141" spans="1:4" hidden="1" x14ac:dyDescent="0.35">
      <c r="A23141" s="3" t="str">
        <f t="shared" si="362"/>
        <v>PPL_44925</v>
      </c>
      <c r="B23141" t="s">
        <v>74</v>
      </c>
      <c r="C23141" s="1">
        <v>44925</v>
      </c>
      <c r="D23141">
        <v>29.22</v>
      </c>
    </row>
    <row r="23142" spans="1:4" hidden="1" x14ac:dyDescent="0.35">
      <c r="A23142" s="3" t="str">
        <f t="shared" si="362"/>
        <v>PRU_44925</v>
      </c>
      <c r="B23142" t="s">
        <v>75</v>
      </c>
      <c r="C23142" s="1">
        <v>44925</v>
      </c>
      <c r="D23142">
        <v>99.46</v>
      </c>
    </row>
    <row r="23143" spans="1:4" hidden="1" x14ac:dyDescent="0.35">
      <c r="A23143" s="3" t="str">
        <f t="shared" si="362"/>
        <v>PYPL_44925</v>
      </c>
      <c r="B23143" t="s">
        <v>76</v>
      </c>
      <c r="C23143" s="1">
        <v>44925</v>
      </c>
      <c r="D23143">
        <v>71.22</v>
      </c>
    </row>
    <row r="23144" spans="1:4" hidden="1" x14ac:dyDescent="0.35">
      <c r="A23144" s="3" t="str">
        <f t="shared" si="362"/>
        <v>RE_44925</v>
      </c>
      <c r="B23144" t="s">
        <v>77</v>
      </c>
      <c r="C23144" s="1">
        <v>44925</v>
      </c>
      <c r="D23144">
        <v>331.27</v>
      </c>
    </row>
    <row r="23145" spans="1:4" hidden="1" x14ac:dyDescent="0.35">
      <c r="A23145" s="3" t="str">
        <f t="shared" si="362"/>
        <v>REET_44925</v>
      </c>
      <c r="B23145" t="s">
        <v>78</v>
      </c>
      <c r="C23145" s="1">
        <v>44925</v>
      </c>
      <c r="D23145">
        <v>22.71</v>
      </c>
    </row>
    <row r="23146" spans="1:4" hidden="1" x14ac:dyDescent="0.35">
      <c r="A23146" s="3" t="str">
        <f t="shared" si="362"/>
        <v>ROL_44925</v>
      </c>
      <c r="B23146" t="s">
        <v>79</v>
      </c>
      <c r="C23146" s="1">
        <v>44925</v>
      </c>
      <c r="D23146">
        <v>36.405999999999999</v>
      </c>
    </row>
    <row r="23147" spans="1:4" hidden="1" x14ac:dyDescent="0.35">
      <c r="A23147" s="3" t="str">
        <f t="shared" si="362"/>
        <v>ROST_44925</v>
      </c>
      <c r="B23147" t="s">
        <v>80</v>
      </c>
      <c r="C23147" s="1">
        <v>44925</v>
      </c>
      <c r="D23147">
        <v>116.07</v>
      </c>
    </row>
    <row r="23148" spans="1:4" hidden="1" x14ac:dyDescent="0.35">
      <c r="A23148" s="3" t="str">
        <f t="shared" si="362"/>
        <v>SEGA.L_44925</v>
      </c>
      <c r="B23148" t="s">
        <v>81</v>
      </c>
      <c r="C23148" s="1">
        <v>44925</v>
      </c>
      <c r="D23148">
        <v>94.09</v>
      </c>
    </row>
    <row r="23149" spans="1:4" hidden="1" x14ac:dyDescent="0.35">
      <c r="A23149" s="3" t="str">
        <f t="shared" si="362"/>
        <v>SHY_44925</v>
      </c>
      <c r="B23149" t="s">
        <v>82</v>
      </c>
      <c r="C23149" s="1">
        <v>44925</v>
      </c>
      <c r="D23149">
        <v>81.019000000000005</v>
      </c>
    </row>
    <row r="23150" spans="1:4" hidden="1" x14ac:dyDescent="0.35">
      <c r="A23150" s="3" t="str">
        <f t="shared" si="362"/>
        <v>SLV_44925</v>
      </c>
      <c r="B23150" t="s">
        <v>83</v>
      </c>
      <c r="C23150" s="1">
        <v>44925</v>
      </c>
      <c r="D23150">
        <v>22.02</v>
      </c>
    </row>
    <row r="23151" spans="1:4" hidden="1" x14ac:dyDescent="0.35">
      <c r="A23151" s="3" t="str">
        <f t="shared" si="362"/>
        <v>SPMV.L_44925</v>
      </c>
      <c r="B23151" t="s">
        <v>84</v>
      </c>
      <c r="C23151" s="1">
        <v>44925</v>
      </c>
      <c r="D23151">
        <v>75.08</v>
      </c>
    </row>
    <row r="23152" spans="1:4" hidden="1" x14ac:dyDescent="0.35">
      <c r="A23152" s="3" t="str">
        <f t="shared" si="362"/>
        <v>TLT_44925</v>
      </c>
      <c r="B23152" t="s">
        <v>85</v>
      </c>
      <c r="C23152" s="1">
        <v>44925</v>
      </c>
      <c r="D23152">
        <v>99.304000000000002</v>
      </c>
    </row>
    <row r="23153" spans="1:4" hidden="1" x14ac:dyDescent="0.35">
      <c r="A23153" s="3" t="str">
        <f t="shared" si="362"/>
        <v>UNH_44925</v>
      </c>
      <c r="B23153" t="s">
        <v>86</v>
      </c>
      <c r="C23153" s="1">
        <v>44925</v>
      </c>
      <c r="D23153">
        <v>530.17999999999995</v>
      </c>
    </row>
    <row r="23154" spans="1:4" hidden="1" x14ac:dyDescent="0.35">
      <c r="A23154" s="3" t="str">
        <f t="shared" si="362"/>
        <v>URI_44925</v>
      </c>
      <c r="B23154" t="s">
        <v>87</v>
      </c>
      <c r="C23154" s="1">
        <v>44925</v>
      </c>
      <c r="D23154">
        <v>354.26100000000002</v>
      </c>
    </row>
    <row r="23155" spans="1:4" hidden="1" x14ac:dyDescent="0.35">
      <c r="A23155" s="3" t="str">
        <f t="shared" si="362"/>
        <v>V_44925</v>
      </c>
      <c r="B23155" t="s">
        <v>88</v>
      </c>
      <c r="C23155" s="1">
        <v>44925</v>
      </c>
      <c r="D23155">
        <v>207.35400000000001</v>
      </c>
    </row>
    <row r="23156" spans="1:4" hidden="1" x14ac:dyDescent="0.35">
      <c r="A23156" s="3" t="str">
        <f t="shared" si="362"/>
        <v>VRSK_44925</v>
      </c>
      <c r="B23156" t="s">
        <v>89</v>
      </c>
      <c r="C23156" s="1">
        <v>44925</v>
      </c>
      <c r="D23156">
        <v>176.42</v>
      </c>
    </row>
    <row r="23157" spans="1:4" hidden="1" x14ac:dyDescent="0.35">
      <c r="A23157" s="3" t="str">
        <f t="shared" si="362"/>
        <v>VXX_44925</v>
      </c>
      <c r="B23157" t="s">
        <v>90</v>
      </c>
      <c r="C23157" s="1">
        <v>44925</v>
      </c>
      <c r="D23157">
        <v>14.12</v>
      </c>
    </row>
    <row r="23158" spans="1:4" hidden="1" x14ac:dyDescent="0.35">
      <c r="A23158" s="3" t="str">
        <f t="shared" si="362"/>
        <v>WRK_44925</v>
      </c>
      <c r="B23158" t="s">
        <v>91</v>
      </c>
      <c r="C23158" s="1">
        <v>44925</v>
      </c>
      <c r="D23158">
        <v>34.866</v>
      </c>
    </row>
    <row r="23159" spans="1:4" hidden="1" x14ac:dyDescent="0.35">
      <c r="A23159" s="3" t="str">
        <f t="shared" si="362"/>
        <v>XLB_44925</v>
      </c>
      <c r="B23159" t="s">
        <v>92</v>
      </c>
      <c r="C23159" s="1">
        <v>44925</v>
      </c>
      <c r="D23159">
        <v>77.680000000000007</v>
      </c>
    </row>
    <row r="23160" spans="1:4" hidden="1" x14ac:dyDescent="0.35">
      <c r="A23160" s="3" t="str">
        <f t="shared" si="362"/>
        <v>XLC_44925</v>
      </c>
      <c r="B23160" t="s">
        <v>93</v>
      </c>
      <c r="C23160" s="1">
        <v>44925</v>
      </c>
      <c r="D23160">
        <v>47.99</v>
      </c>
    </row>
    <row r="23161" spans="1:4" hidden="1" x14ac:dyDescent="0.35">
      <c r="A23161" s="3" t="str">
        <f t="shared" si="362"/>
        <v>XLE_44925</v>
      </c>
      <c r="B23161" t="s">
        <v>94</v>
      </c>
      <c r="C23161" s="1">
        <v>44925</v>
      </c>
      <c r="D23161">
        <v>87.47</v>
      </c>
    </row>
    <row r="23162" spans="1:4" hidden="1" x14ac:dyDescent="0.35">
      <c r="A23162" s="3" t="str">
        <f t="shared" si="362"/>
        <v>XLF_44925</v>
      </c>
      <c r="B23162" t="s">
        <v>95</v>
      </c>
      <c r="C23162" s="1">
        <v>44925</v>
      </c>
      <c r="D23162">
        <v>34.200000000000003</v>
      </c>
    </row>
    <row r="23163" spans="1:4" hidden="1" x14ac:dyDescent="0.35">
      <c r="A23163" s="3" t="str">
        <f t="shared" si="362"/>
        <v>XLI_44925</v>
      </c>
      <c r="B23163" t="s">
        <v>96</v>
      </c>
      <c r="C23163" s="1">
        <v>44925</v>
      </c>
      <c r="D23163">
        <v>98.21</v>
      </c>
    </row>
    <row r="23164" spans="1:4" hidden="1" x14ac:dyDescent="0.35">
      <c r="A23164" s="3" t="str">
        <f t="shared" si="362"/>
        <v>XLK_44925</v>
      </c>
      <c r="B23164" t="s">
        <v>97</v>
      </c>
      <c r="C23164" s="1">
        <v>44925</v>
      </c>
      <c r="D23164">
        <v>124.44</v>
      </c>
    </row>
    <row r="23165" spans="1:4" hidden="1" x14ac:dyDescent="0.35">
      <c r="A23165" s="3" t="str">
        <f t="shared" si="362"/>
        <v>XLP_44925</v>
      </c>
      <c r="B23165" t="s">
        <v>98</v>
      </c>
      <c r="C23165" s="1">
        <v>44925</v>
      </c>
      <c r="D23165">
        <v>74.55</v>
      </c>
    </row>
    <row r="23166" spans="1:4" hidden="1" x14ac:dyDescent="0.35">
      <c r="A23166" s="3" t="str">
        <f t="shared" si="362"/>
        <v>XLU_44925</v>
      </c>
      <c r="B23166" t="s">
        <v>99</v>
      </c>
      <c r="C23166" s="1">
        <v>44925</v>
      </c>
      <c r="D23166">
        <v>70.5</v>
      </c>
    </row>
    <row r="23167" spans="1:4" hidden="1" x14ac:dyDescent="0.35">
      <c r="A23167" s="3" t="str">
        <f t="shared" si="362"/>
        <v>XLV_44925</v>
      </c>
      <c r="B23167" t="s">
        <v>100</v>
      </c>
      <c r="C23167" s="1">
        <v>44925</v>
      </c>
      <c r="D23167">
        <v>135.85</v>
      </c>
    </row>
    <row r="23168" spans="1:4" hidden="1" x14ac:dyDescent="0.35">
      <c r="A23168" s="3" t="str">
        <f t="shared" si="362"/>
        <v>XLY_44925</v>
      </c>
      <c r="B23168" t="s">
        <v>101</v>
      </c>
      <c r="C23168" s="1">
        <v>44925</v>
      </c>
      <c r="D23168">
        <v>129.16</v>
      </c>
    </row>
    <row r="23169" spans="1:4" hidden="1" x14ac:dyDescent="0.35">
      <c r="A23169" s="3" t="str">
        <f t="shared" si="362"/>
        <v>XOM_44925</v>
      </c>
      <c r="B23169" t="s">
        <v>102</v>
      </c>
      <c r="C23169" s="1">
        <v>44925</v>
      </c>
      <c r="D23169">
        <v>109.458</v>
      </c>
    </row>
    <row r="23170" spans="1:4" hidden="1" x14ac:dyDescent="0.35">
      <c r="A23170" s="3" t="str">
        <f t="shared" ref="A23170:A23233" si="363">CONCATENATE(B23170,"_",C23170)</f>
        <v>IEFM.L_44928</v>
      </c>
      <c r="B23170" t="s">
        <v>55</v>
      </c>
      <c r="C23170" s="1">
        <v>44928</v>
      </c>
      <c r="D23170">
        <v>751.6</v>
      </c>
    </row>
    <row r="23171" spans="1:4" hidden="1" x14ac:dyDescent="0.35">
      <c r="A23171" s="3" t="str">
        <f t="shared" si="363"/>
        <v>ABBV_44929</v>
      </c>
      <c r="B23171" t="s">
        <v>3</v>
      </c>
      <c r="C23171" s="1">
        <v>44929</v>
      </c>
      <c r="D23171">
        <v>160.851</v>
      </c>
    </row>
    <row r="23172" spans="1:4" hidden="1" x14ac:dyDescent="0.35">
      <c r="A23172" s="3" t="str">
        <f t="shared" si="363"/>
        <v>ACN_44929</v>
      </c>
      <c r="B23172" t="s">
        <v>4</v>
      </c>
      <c r="C23172" s="1">
        <v>44929</v>
      </c>
      <c r="D23172">
        <v>269.15899999999999</v>
      </c>
    </row>
    <row r="23173" spans="1:4" hidden="1" x14ac:dyDescent="0.35">
      <c r="A23173" s="3" t="str">
        <f t="shared" si="363"/>
        <v>AEP_44929</v>
      </c>
      <c r="B23173" t="s">
        <v>5</v>
      </c>
      <c r="C23173" s="1">
        <v>44929</v>
      </c>
      <c r="D23173">
        <v>93.998999999999995</v>
      </c>
    </row>
    <row r="23174" spans="1:4" hidden="1" x14ac:dyDescent="0.35">
      <c r="A23174" s="3" t="str">
        <f t="shared" si="363"/>
        <v>AIZ_44929</v>
      </c>
      <c r="B23174" t="s">
        <v>6</v>
      </c>
      <c r="C23174" s="1">
        <v>44929</v>
      </c>
      <c r="D23174">
        <v>127.32</v>
      </c>
    </row>
    <row r="23175" spans="1:4" hidden="1" x14ac:dyDescent="0.35">
      <c r="A23175" s="3" t="str">
        <f t="shared" si="363"/>
        <v>ALLE_44929</v>
      </c>
      <c r="B23175" t="s">
        <v>7</v>
      </c>
      <c r="C23175" s="1">
        <v>44929</v>
      </c>
      <c r="D23175">
        <v>107.7</v>
      </c>
    </row>
    <row r="23176" spans="1:4" hidden="1" x14ac:dyDescent="0.35">
      <c r="A23176" s="3" t="str">
        <f t="shared" si="363"/>
        <v>AMAT_44929</v>
      </c>
      <c r="B23176" t="s">
        <v>8</v>
      </c>
      <c r="C23176" s="1">
        <v>44929</v>
      </c>
      <c r="D23176">
        <v>96.73</v>
      </c>
    </row>
    <row r="23177" spans="1:4" hidden="1" x14ac:dyDescent="0.35">
      <c r="A23177" s="3" t="str">
        <f t="shared" si="363"/>
        <v>AMP_44929</v>
      </c>
      <c r="B23177" t="s">
        <v>9</v>
      </c>
      <c r="C23177" s="1">
        <v>44929</v>
      </c>
      <c r="D23177">
        <v>309.55900000000003</v>
      </c>
    </row>
    <row r="23178" spans="1:4" hidden="1" x14ac:dyDescent="0.35">
      <c r="A23178" s="3" t="str">
        <f t="shared" si="363"/>
        <v>AMZN_44929</v>
      </c>
      <c r="B23178" t="s">
        <v>10</v>
      </c>
      <c r="C23178" s="1">
        <v>44929</v>
      </c>
      <c r="D23178">
        <v>85.82</v>
      </c>
    </row>
    <row r="23179" spans="1:4" hidden="1" x14ac:dyDescent="0.35">
      <c r="A23179" s="3" t="str">
        <f t="shared" si="363"/>
        <v>AVB_44929</v>
      </c>
      <c r="B23179" t="s">
        <v>11</v>
      </c>
      <c r="C23179" s="1">
        <v>44929</v>
      </c>
      <c r="D23179">
        <v>161.5</v>
      </c>
    </row>
    <row r="23180" spans="1:4" hidden="1" x14ac:dyDescent="0.35">
      <c r="A23180" s="3" t="str">
        <f t="shared" si="363"/>
        <v>AVY_44929</v>
      </c>
      <c r="B23180" t="s">
        <v>12</v>
      </c>
      <c r="C23180" s="1">
        <v>44929</v>
      </c>
      <c r="D23180">
        <v>183.21</v>
      </c>
    </row>
    <row r="23181" spans="1:4" hidden="1" x14ac:dyDescent="0.35">
      <c r="A23181" s="3" t="str">
        <f t="shared" si="363"/>
        <v>AXP_44929</v>
      </c>
      <c r="B23181" t="s">
        <v>13</v>
      </c>
      <c r="C23181" s="1">
        <v>44929</v>
      </c>
      <c r="D23181">
        <v>146.61199999999999</v>
      </c>
    </row>
    <row r="23182" spans="1:4" hidden="1" x14ac:dyDescent="0.35">
      <c r="A23182" s="3" t="str">
        <f t="shared" si="363"/>
        <v>BDX_44929</v>
      </c>
      <c r="B23182" t="s">
        <v>14</v>
      </c>
      <c r="C23182" s="1">
        <v>44929</v>
      </c>
      <c r="D23182">
        <v>256.18</v>
      </c>
    </row>
    <row r="23183" spans="1:4" hidden="1" x14ac:dyDescent="0.35">
      <c r="A23183" s="3" t="str">
        <f t="shared" si="363"/>
        <v>BF-B_44929</v>
      </c>
      <c r="B23183" t="s">
        <v>15</v>
      </c>
      <c r="C23183" s="1">
        <v>44929</v>
      </c>
      <c r="D23183">
        <v>64.989999999999995</v>
      </c>
    </row>
    <row r="23184" spans="1:4" hidden="1" x14ac:dyDescent="0.35">
      <c r="A23184" s="3" t="str">
        <f t="shared" si="363"/>
        <v>BMY_44929</v>
      </c>
      <c r="B23184" t="s">
        <v>16</v>
      </c>
      <c r="C23184" s="1">
        <v>44929</v>
      </c>
      <c r="D23184">
        <v>71.692999999999998</v>
      </c>
    </row>
    <row r="23185" spans="1:4" hidden="1" x14ac:dyDescent="0.35">
      <c r="A23185" s="3" t="str">
        <f t="shared" si="363"/>
        <v>BR_44929</v>
      </c>
      <c r="B23185" t="s">
        <v>17</v>
      </c>
      <c r="C23185" s="1">
        <v>44929</v>
      </c>
      <c r="D23185">
        <v>134.56</v>
      </c>
    </row>
    <row r="23186" spans="1:4" hidden="1" x14ac:dyDescent="0.35">
      <c r="A23186" s="3" t="str">
        <f t="shared" si="363"/>
        <v>CARR_44929</v>
      </c>
      <c r="B23186" t="s">
        <v>18</v>
      </c>
      <c r="C23186" s="1">
        <v>44929</v>
      </c>
      <c r="D23186">
        <v>41.61</v>
      </c>
    </row>
    <row r="23187" spans="1:4" hidden="1" x14ac:dyDescent="0.35">
      <c r="A23187" s="3" t="str">
        <f t="shared" si="363"/>
        <v>CDW_44929</v>
      </c>
      <c r="B23187" t="s">
        <v>19</v>
      </c>
      <c r="C23187" s="1">
        <v>44929</v>
      </c>
      <c r="D23187">
        <v>179.51</v>
      </c>
    </row>
    <row r="23188" spans="1:4" hidden="1" x14ac:dyDescent="0.35">
      <c r="A23188" s="3" t="str">
        <f t="shared" si="363"/>
        <v>CE_44929</v>
      </c>
      <c r="B23188" t="s">
        <v>20</v>
      </c>
      <c r="C23188" s="1">
        <v>44929</v>
      </c>
      <c r="D23188">
        <v>101.68</v>
      </c>
    </row>
    <row r="23189" spans="1:4" hidden="1" x14ac:dyDescent="0.35">
      <c r="A23189" s="3" t="str">
        <f t="shared" si="363"/>
        <v>CHTR_44929</v>
      </c>
      <c r="B23189" t="s">
        <v>21</v>
      </c>
      <c r="C23189" s="1">
        <v>44929</v>
      </c>
      <c r="D23189">
        <v>341.58</v>
      </c>
    </row>
    <row r="23190" spans="1:4" hidden="1" x14ac:dyDescent="0.35">
      <c r="A23190" s="3" t="str">
        <f t="shared" si="363"/>
        <v>CNC_44929</v>
      </c>
      <c r="B23190" t="s">
        <v>22</v>
      </c>
      <c r="C23190" s="1">
        <v>44929</v>
      </c>
      <c r="D23190">
        <v>79.739999999999995</v>
      </c>
    </row>
    <row r="23191" spans="1:4" hidden="1" x14ac:dyDescent="0.35">
      <c r="A23191" s="3" t="str">
        <f t="shared" si="363"/>
        <v>CNP_44929</v>
      </c>
      <c r="B23191" t="s">
        <v>23</v>
      </c>
      <c r="C23191" s="1">
        <v>44929</v>
      </c>
      <c r="D23191">
        <v>29.367999999999999</v>
      </c>
    </row>
    <row r="23192" spans="1:4" hidden="1" x14ac:dyDescent="0.35">
      <c r="A23192" s="3" t="str">
        <f t="shared" si="363"/>
        <v>COP_44929</v>
      </c>
      <c r="B23192" t="s">
        <v>24</v>
      </c>
      <c r="C23192" s="1">
        <v>44929</v>
      </c>
      <c r="D23192">
        <v>112.619</v>
      </c>
    </row>
    <row r="23193" spans="1:4" hidden="1" x14ac:dyDescent="0.35">
      <c r="A23193" s="3" t="str">
        <f t="shared" si="363"/>
        <v>CTAS_44929</v>
      </c>
      <c r="B23193" t="s">
        <v>25</v>
      </c>
      <c r="C23193" s="1">
        <v>44929</v>
      </c>
      <c r="D23193">
        <v>447.83699999999999</v>
      </c>
    </row>
    <row r="23194" spans="1:4" hidden="1" x14ac:dyDescent="0.35">
      <c r="A23194" s="3" t="str">
        <f t="shared" si="363"/>
        <v>CZR_44929</v>
      </c>
      <c r="B23194" t="s">
        <v>26</v>
      </c>
      <c r="C23194" s="1">
        <v>44929</v>
      </c>
      <c r="D23194">
        <v>42.26</v>
      </c>
    </row>
    <row r="23195" spans="1:4" hidden="1" x14ac:dyDescent="0.35">
      <c r="A23195" s="3" t="str">
        <f t="shared" si="363"/>
        <v>DG_44929</v>
      </c>
      <c r="B23195" t="s">
        <v>27</v>
      </c>
      <c r="C23195" s="1">
        <v>44929</v>
      </c>
      <c r="D23195">
        <v>246.72</v>
      </c>
    </row>
    <row r="23196" spans="1:4" hidden="1" x14ac:dyDescent="0.35">
      <c r="A23196" s="3" t="str">
        <f t="shared" si="363"/>
        <v>DPZ_44929</v>
      </c>
      <c r="B23196" t="s">
        <v>28</v>
      </c>
      <c r="C23196" s="1">
        <v>44929</v>
      </c>
      <c r="D23196">
        <v>339.27</v>
      </c>
    </row>
    <row r="23197" spans="1:4" hidden="1" x14ac:dyDescent="0.35">
      <c r="A23197" s="3" t="str">
        <f t="shared" si="363"/>
        <v>DXC_44929</v>
      </c>
      <c r="B23197" t="s">
        <v>30</v>
      </c>
      <c r="C23197" s="1">
        <v>44929</v>
      </c>
      <c r="D23197">
        <v>27.67</v>
      </c>
    </row>
    <row r="23198" spans="1:4" hidden="1" x14ac:dyDescent="0.35">
      <c r="A23198" s="3" t="str">
        <f t="shared" si="363"/>
        <v>EWA_44929</v>
      </c>
      <c r="B23198" t="s">
        <v>31</v>
      </c>
      <c r="C23198" s="1">
        <v>44929</v>
      </c>
      <c r="D23198">
        <v>21.97</v>
      </c>
    </row>
    <row r="23199" spans="1:4" hidden="1" x14ac:dyDescent="0.35">
      <c r="A23199" s="3" t="str">
        <f t="shared" si="363"/>
        <v>EWC_44929</v>
      </c>
      <c r="B23199" t="s">
        <v>32</v>
      </c>
      <c r="C23199" s="1">
        <v>44929</v>
      </c>
      <c r="D23199">
        <v>32.54</v>
      </c>
    </row>
    <row r="23200" spans="1:4" hidden="1" x14ac:dyDescent="0.35">
      <c r="A23200" s="3" t="str">
        <f t="shared" si="363"/>
        <v>EWG_44929</v>
      </c>
      <c r="B23200" t="s">
        <v>33</v>
      </c>
      <c r="C23200" s="1">
        <v>44929</v>
      </c>
      <c r="D23200">
        <v>25.15</v>
      </c>
    </row>
    <row r="23201" spans="1:4" hidden="1" x14ac:dyDescent="0.35">
      <c r="A23201" s="3" t="str">
        <f t="shared" si="363"/>
        <v>EWH_44929</v>
      </c>
      <c r="B23201" t="s">
        <v>34</v>
      </c>
      <c r="C23201" s="1">
        <v>44929</v>
      </c>
      <c r="D23201">
        <v>21.52</v>
      </c>
    </row>
    <row r="23202" spans="1:4" hidden="1" x14ac:dyDescent="0.35">
      <c r="A23202" s="3" t="str">
        <f t="shared" si="363"/>
        <v>EWJ_44929</v>
      </c>
      <c r="B23202" t="s">
        <v>35</v>
      </c>
      <c r="C23202" s="1">
        <v>44929</v>
      </c>
      <c r="D23202">
        <v>54.7</v>
      </c>
    </row>
    <row r="23203" spans="1:4" hidden="1" x14ac:dyDescent="0.35">
      <c r="A23203" s="3" t="str">
        <f t="shared" si="363"/>
        <v>EWL_44929</v>
      </c>
      <c r="B23203" t="s">
        <v>36</v>
      </c>
      <c r="C23203" s="1">
        <v>44929</v>
      </c>
      <c r="D23203">
        <v>42.58</v>
      </c>
    </row>
    <row r="23204" spans="1:4" hidden="1" x14ac:dyDescent="0.35">
      <c r="A23204" s="3" t="str">
        <f t="shared" si="363"/>
        <v>EWQ_44929</v>
      </c>
      <c r="B23204" t="s">
        <v>37</v>
      </c>
      <c r="C23204" s="1">
        <v>44929</v>
      </c>
      <c r="D23204">
        <v>33.44</v>
      </c>
    </row>
    <row r="23205" spans="1:4" hidden="1" x14ac:dyDescent="0.35">
      <c r="A23205" s="3" t="str">
        <f t="shared" si="363"/>
        <v>EWT_44929</v>
      </c>
      <c r="B23205" t="s">
        <v>38</v>
      </c>
      <c r="C23205" s="1">
        <v>44929</v>
      </c>
      <c r="D23205">
        <v>40.36</v>
      </c>
    </row>
    <row r="23206" spans="1:4" hidden="1" x14ac:dyDescent="0.35">
      <c r="A23206" s="3" t="str">
        <f t="shared" si="363"/>
        <v>EWU_44929</v>
      </c>
      <c r="B23206" t="s">
        <v>39</v>
      </c>
      <c r="C23206" s="1">
        <v>44929</v>
      </c>
      <c r="D23206">
        <v>30.77</v>
      </c>
    </row>
    <row r="23207" spans="1:4" hidden="1" x14ac:dyDescent="0.35">
      <c r="A23207" s="3" t="str">
        <f t="shared" si="363"/>
        <v>EWY_44929</v>
      </c>
      <c r="B23207" t="s">
        <v>40</v>
      </c>
      <c r="C23207" s="1">
        <v>44929</v>
      </c>
      <c r="D23207">
        <v>55.43</v>
      </c>
    </row>
    <row r="23208" spans="1:4" hidden="1" x14ac:dyDescent="0.35">
      <c r="A23208" s="3" t="str">
        <f t="shared" si="363"/>
        <v>EWZ_44929</v>
      </c>
      <c r="B23208" t="s">
        <v>41</v>
      </c>
      <c r="C23208" s="1">
        <v>44929</v>
      </c>
      <c r="D23208">
        <v>25.89</v>
      </c>
    </row>
    <row r="23209" spans="1:4" hidden="1" x14ac:dyDescent="0.35">
      <c r="A23209" s="3" t="str">
        <f t="shared" si="363"/>
        <v>FTV_44929</v>
      </c>
      <c r="B23209" t="s">
        <v>43</v>
      </c>
      <c r="C23209" s="1">
        <v>44929</v>
      </c>
      <c r="D23209">
        <v>64.27</v>
      </c>
    </row>
    <row r="23210" spans="1:4" hidden="1" x14ac:dyDescent="0.35">
      <c r="A23210" s="3" t="str">
        <f t="shared" si="363"/>
        <v>GOOG_44929</v>
      </c>
      <c r="B23210" t="s">
        <v>44</v>
      </c>
      <c r="C23210" s="1">
        <v>44929</v>
      </c>
      <c r="D23210">
        <v>89.7</v>
      </c>
    </row>
    <row r="23211" spans="1:4" hidden="1" x14ac:dyDescent="0.35">
      <c r="A23211" s="3" t="str">
        <f t="shared" si="363"/>
        <v>GPC_44929</v>
      </c>
      <c r="B23211" t="s">
        <v>45</v>
      </c>
      <c r="C23211" s="1">
        <v>44929</v>
      </c>
      <c r="D23211">
        <v>169.81</v>
      </c>
    </row>
    <row r="23212" spans="1:4" hidden="1" x14ac:dyDescent="0.35">
      <c r="A23212" s="3" t="str">
        <f t="shared" si="363"/>
        <v>GSG_44929</v>
      </c>
      <c r="B23212" t="s">
        <v>46</v>
      </c>
      <c r="C23212" s="1">
        <v>44929</v>
      </c>
      <c r="D23212">
        <v>20.58</v>
      </c>
    </row>
    <row r="23213" spans="1:4" hidden="1" x14ac:dyDescent="0.35">
      <c r="A23213" s="3" t="str">
        <f t="shared" si="363"/>
        <v>HIG_44929</v>
      </c>
      <c r="B23213" t="s">
        <v>47</v>
      </c>
      <c r="C23213" s="1">
        <v>44929</v>
      </c>
      <c r="D23213">
        <v>75.349999999999994</v>
      </c>
    </row>
    <row r="23214" spans="1:4" hidden="1" x14ac:dyDescent="0.35">
      <c r="A23214" s="3" t="str">
        <f t="shared" si="363"/>
        <v>HIGH.L_44929</v>
      </c>
      <c r="B23214" t="s">
        <v>48</v>
      </c>
      <c r="C23214" s="1">
        <v>44929</v>
      </c>
      <c r="D23214">
        <v>5.0590000000000002</v>
      </c>
    </row>
    <row r="23215" spans="1:4" hidden="1" x14ac:dyDescent="0.35">
      <c r="A23215" s="3" t="str">
        <f t="shared" si="363"/>
        <v>HST_44929</v>
      </c>
      <c r="B23215" t="s">
        <v>49</v>
      </c>
      <c r="C23215" s="1">
        <v>44929</v>
      </c>
      <c r="D23215">
        <v>15.93</v>
      </c>
    </row>
    <row r="23216" spans="1:4" hidden="1" x14ac:dyDescent="0.35">
      <c r="A23216" s="3" t="str">
        <f t="shared" si="363"/>
        <v>HYG_44929</v>
      </c>
      <c r="B23216" t="s">
        <v>50</v>
      </c>
      <c r="C23216" s="1">
        <v>44929</v>
      </c>
      <c r="D23216">
        <v>73.414000000000001</v>
      </c>
    </row>
    <row r="23217" spans="1:4" hidden="1" x14ac:dyDescent="0.35">
      <c r="A23217" s="3" t="str">
        <f t="shared" si="363"/>
        <v>IAU_44929</v>
      </c>
      <c r="B23217" t="s">
        <v>51</v>
      </c>
      <c r="C23217" s="1">
        <v>44929</v>
      </c>
      <c r="D23217">
        <v>34.880000000000003</v>
      </c>
    </row>
    <row r="23218" spans="1:4" hidden="1" x14ac:dyDescent="0.35">
      <c r="A23218" s="3" t="str">
        <f t="shared" si="363"/>
        <v>ICLN_44929</v>
      </c>
      <c r="B23218" t="s">
        <v>52</v>
      </c>
      <c r="C23218" s="1">
        <v>44929</v>
      </c>
      <c r="D23218">
        <v>19.63</v>
      </c>
    </row>
    <row r="23219" spans="1:4" hidden="1" x14ac:dyDescent="0.35">
      <c r="A23219" s="3" t="str">
        <f t="shared" si="363"/>
        <v>IEAA.L_44929</v>
      </c>
      <c r="B23219" t="s">
        <v>53</v>
      </c>
      <c r="C23219" s="1">
        <v>44929</v>
      </c>
      <c r="D23219">
        <v>4.62</v>
      </c>
    </row>
    <row r="23220" spans="1:4" hidden="1" x14ac:dyDescent="0.35">
      <c r="A23220" s="3" t="str">
        <f t="shared" si="363"/>
        <v>IEF_44929</v>
      </c>
      <c r="B23220" t="s">
        <v>54</v>
      </c>
      <c r="C23220" s="1">
        <v>44929</v>
      </c>
      <c r="D23220">
        <v>96.323999999999998</v>
      </c>
    </row>
    <row r="23221" spans="1:4" hidden="1" x14ac:dyDescent="0.35">
      <c r="A23221" s="3" t="str">
        <f t="shared" si="363"/>
        <v>IEFM.L_44929</v>
      </c>
      <c r="B23221" t="s">
        <v>55</v>
      </c>
      <c r="C23221" s="1">
        <v>44929</v>
      </c>
      <c r="D23221">
        <v>756.65</v>
      </c>
    </row>
    <row r="23222" spans="1:4" hidden="1" x14ac:dyDescent="0.35">
      <c r="A23222" s="3" t="str">
        <f t="shared" si="363"/>
        <v>IEMG_44929</v>
      </c>
      <c r="B23222" t="s">
        <v>56</v>
      </c>
      <c r="C23222" s="1">
        <v>44929</v>
      </c>
      <c r="D23222">
        <v>47.07</v>
      </c>
    </row>
    <row r="23223" spans="1:4" hidden="1" x14ac:dyDescent="0.35">
      <c r="A23223" s="3" t="str">
        <f t="shared" si="363"/>
        <v>IEUS_44929</v>
      </c>
      <c r="B23223" t="s">
        <v>57</v>
      </c>
      <c r="C23223" s="1">
        <v>44929</v>
      </c>
      <c r="D23223">
        <v>50.03</v>
      </c>
    </row>
    <row r="23224" spans="1:4" hidden="1" x14ac:dyDescent="0.35">
      <c r="A23224" s="3" t="str">
        <f t="shared" si="363"/>
        <v>IEVL.L_44929</v>
      </c>
      <c r="B23224" t="s">
        <v>58</v>
      </c>
      <c r="C23224" s="1">
        <v>44929</v>
      </c>
      <c r="D23224">
        <v>7.1479999999999997</v>
      </c>
    </row>
    <row r="23225" spans="1:4" hidden="1" x14ac:dyDescent="0.35">
      <c r="A23225" s="3" t="str">
        <f t="shared" si="363"/>
        <v>IGF_44929</v>
      </c>
      <c r="B23225" t="s">
        <v>59</v>
      </c>
      <c r="C23225" s="1">
        <v>44929</v>
      </c>
      <c r="D23225">
        <v>45.83</v>
      </c>
    </row>
    <row r="23226" spans="1:4" hidden="1" x14ac:dyDescent="0.35">
      <c r="A23226" s="3" t="str">
        <f t="shared" si="363"/>
        <v>INDA_44929</v>
      </c>
      <c r="B23226" t="s">
        <v>60</v>
      </c>
      <c r="C23226" s="1">
        <v>44929</v>
      </c>
      <c r="D23226">
        <v>41.9</v>
      </c>
    </row>
    <row r="23227" spans="1:4" hidden="1" x14ac:dyDescent="0.35">
      <c r="A23227" s="3" t="str">
        <f t="shared" si="363"/>
        <v>IUMO.L_44929</v>
      </c>
      <c r="B23227" t="s">
        <v>61</v>
      </c>
      <c r="C23227" s="1">
        <v>44929</v>
      </c>
      <c r="D23227">
        <v>10.082000000000001</v>
      </c>
    </row>
    <row r="23228" spans="1:4" hidden="1" x14ac:dyDescent="0.35">
      <c r="A23228" s="3" t="str">
        <f t="shared" si="363"/>
        <v>IUVL.L_44929</v>
      </c>
      <c r="B23228" t="s">
        <v>62</v>
      </c>
      <c r="C23228" s="1">
        <v>44929</v>
      </c>
      <c r="D23228">
        <v>8.0809999999999995</v>
      </c>
    </row>
    <row r="23229" spans="1:4" hidden="1" x14ac:dyDescent="0.35">
      <c r="A23229" s="3" t="str">
        <f t="shared" si="363"/>
        <v>IVV_44929</v>
      </c>
      <c r="B23229" t="s">
        <v>63</v>
      </c>
      <c r="C23229" s="1">
        <v>44929</v>
      </c>
      <c r="D23229">
        <v>382.53</v>
      </c>
    </row>
    <row r="23230" spans="1:4" hidden="1" x14ac:dyDescent="0.35">
      <c r="A23230" s="3" t="str">
        <f t="shared" si="363"/>
        <v>IWM_44929</v>
      </c>
      <c r="B23230" t="s">
        <v>64</v>
      </c>
      <c r="C23230" s="1">
        <v>44929</v>
      </c>
      <c r="D23230">
        <v>173.4</v>
      </c>
    </row>
    <row r="23231" spans="1:4" hidden="1" x14ac:dyDescent="0.35">
      <c r="A23231" s="3" t="str">
        <f t="shared" si="363"/>
        <v>IXN_44929</v>
      </c>
      <c r="B23231" t="s">
        <v>65</v>
      </c>
      <c r="C23231" s="1">
        <v>44929</v>
      </c>
      <c r="D23231">
        <v>44.48</v>
      </c>
    </row>
    <row r="23232" spans="1:4" hidden="1" x14ac:dyDescent="0.35">
      <c r="A23232" s="3" t="str">
        <f t="shared" si="363"/>
        <v>JPEA.L_44929</v>
      </c>
      <c r="B23232" t="s">
        <v>66</v>
      </c>
      <c r="C23232" s="1">
        <v>44929</v>
      </c>
      <c r="D23232">
        <v>4.8970000000000002</v>
      </c>
    </row>
    <row r="23233" spans="1:4" hidden="1" x14ac:dyDescent="0.35">
      <c r="A23233" s="3" t="str">
        <f t="shared" si="363"/>
        <v>JPM_44929</v>
      </c>
      <c r="B23233" t="s">
        <v>67</v>
      </c>
      <c r="C23233" s="1">
        <v>44929</v>
      </c>
      <c r="D23233">
        <v>134.12899999999999</v>
      </c>
    </row>
    <row r="23234" spans="1:4" hidden="1" x14ac:dyDescent="0.35">
      <c r="A23234" s="3" t="str">
        <f t="shared" ref="A23234:A23297" si="364">CONCATENATE(B23234,"_",C23234)</f>
        <v>KR_44929</v>
      </c>
      <c r="B23234" t="s">
        <v>68</v>
      </c>
      <c r="C23234" s="1">
        <v>44929</v>
      </c>
      <c r="D23234">
        <v>44.212000000000003</v>
      </c>
    </row>
    <row r="23235" spans="1:4" hidden="1" x14ac:dyDescent="0.35">
      <c r="A23235" s="3" t="str">
        <f t="shared" si="364"/>
        <v>LQD_44929</v>
      </c>
      <c r="B23235" t="s">
        <v>69</v>
      </c>
      <c r="C23235" s="1">
        <v>44929</v>
      </c>
      <c r="D23235">
        <v>105.83199999999999</v>
      </c>
    </row>
    <row r="23236" spans="1:4" hidden="1" x14ac:dyDescent="0.35">
      <c r="A23236" s="3" t="str">
        <f t="shared" si="364"/>
        <v>MCHI_44929</v>
      </c>
      <c r="B23236" t="s">
        <v>70</v>
      </c>
      <c r="C23236" s="1">
        <v>44929</v>
      </c>
      <c r="D23236">
        <v>49.11</v>
      </c>
    </row>
    <row r="23237" spans="1:4" hidden="1" x14ac:dyDescent="0.35">
      <c r="A23237" s="3" t="str">
        <f t="shared" si="364"/>
        <v>META_44929</v>
      </c>
      <c r="B23237" t="s">
        <v>144</v>
      </c>
      <c r="C23237" s="1">
        <v>44929</v>
      </c>
      <c r="D23237">
        <v>124.74</v>
      </c>
    </row>
    <row r="23238" spans="1:4" hidden="1" x14ac:dyDescent="0.35">
      <c r="A23238" s="3" t="str">
        <f t="shared" si="364"/>
        <v>MVEU.L_44929</v>
      </c>
      <c r="B23238" t="s">
        <v>71</v>
      </c>
      <c r="C23238" s="1">
        <v>44929</v>
      </c>
      <c r="D23238">
        <v>50</v>
      </c>
    </row>
    <row r="23239" spans="1:4" hidden="1" x14ac:dyDescent="0.35">
      <c r="A23239" s="3" t="str">
        <f t="shared" si="364"/>
        <v>OGN_44929</v>
      </c>
      <c r="B23239" t="s">
        <v>72</v>
      </c>
      <c r="C23239" s="1">
        <v>44929</v>
      </c>
      <c r="D23239">
        <v>28.07</v>
      </c>
    </row>
    <row r="23240" spans="1:4" hidden="1" x14ac:dyDescent="0.35">
      <c r="A23240" s="3" t="str">
        <f t="shared" si="364"/>
        <v>PG_44929</v>
      </c>
      <c r="B23240" t="s">
        <v>73</v>
      </c>
      <c r="C23240" s="1">
        <v>44929</v>
      </c>
      <c r="D23240">
        <v>150.624</v>
      </c>
    </row>
    <row r="23241" spans="1:4" hidden="1" x14ac:dyDescent="0.35">
      <c r="A23241" s="3" t="str">
        <f t="shared" si="364"/>
        <v>PPL_44929</v>
      </c>
      <c r="B23241" t="s">
        <v>74</v>
      </c>
      <c r="C23241" s="1">
        <v>44929</v>
      </c>
      <c r="D23241">
        <v>29.2</v>
      </c>
    </row>
    <row r="23242" spans="1:4" hidden="1" x14ac:dyDescent="0.35">
      <c r="A23242" s="3" t="str">
        <f t="shared" si="364"/>
        <v>PRU_44929</v>
      </c>
      <c r="B23242" t="s">
        <v>75</v>
      </c>
      <c r="C23242" s="1">
        <v>44929</v>
      </c>
      <c r="D23242">
        <v>99.48</v>
      </c>
    </row>
    <row r="23243" spans="1:4" hidden="1" x14ac:dyDescent="0.35">
      <c r="A23243" s="3" t="str">
        <f t="shared" si="364"/>
        <v>PYPL_44929</v>
      </c>
      <c r="B23243" t="s">
        <v>76</v>
      </c>
      <c r="C23243" s="1">
        <v>44929</v>
      </c>
      <c r="D23243">
        <v>74.58</v>
      </c>
    </row>
    <row r="23244" spans="1:4" hidden="1" x14ac:dyDescent="0.35">
      <c r="A23244" s="3" t="str">
        <f t="shared" si="364"/>
        <v>RE_44929</v>
      </c>
      <c r="B23244" t="s">
        <v>77</v>
      </c>
      <c r="C23244" s="1">
        <v>44929</v>
      </c>
      <c r="D23244">
        <v>333.38</v>
      </c>
    </row>
    <row r="23245" spans="1:4" hidden="1" x14ac:dyDescent="0.35">
      <c r="A23245" s="3" t="str">
        <f t="shared" si="364"/>
        <v>REET_44929</v>
      </c>
      <c r="B23245" t="s">
        <v>78</v>
      </c>
      <c r="C23245" s="1">
        <v>44929</v>
      </c>
      <c r="D23245">
        <v>22.66</v>
      </c>
    </row>
    <row r="23246" spans="1:4" hidden="1" x14ac:dyDescent="0.35">
      <c r="A23246" s="3" t="str">
        <f t="shared" si="364"/>
        <v>ROL_44929</v>
      </c>
      <c r="B23246" t="s">
        <v>79</v>
      </c>
      <c r="C23246" s="1">
        <v>44929</v>
      </c>
      <c r="D23246">
        <v>36.415999999999997</v>
      </c>
    </row>
    <row r="23247" spans="1:4" hidden="1" x14ac:dyDescent="0.35">
      <c r="A23247" s="3" t="str">
        <f t="shared" si="364"/>
        <v>ROST_44929</v>
      </c>
      <c r="B23247" t="s">
        <v>80</v>
      </c>
      <c r="C23247" s="1">
        <v>44929</v>
      </c>
      <c r="D23247">
        <v>115.83</v>
      </c>
    </row>
    <row r="23248" spans="1:4" hidden="1" x14ac:dyDescent="0.35">
      <c r="A23248" s="3" t="str">
        <f t="shared" si="364"/>
        <v>SEGA.L_44929</v>
      </c>
      <c r="B23248" t="s">
        <v>81</v>
      </c>
      <c r="C23248" s="1">
        <v>44929</v>
      </c>
      <c r="D23248">
        <v>94.364000000000004</v>
      </c>
    </row>
    <row r="23249" spans="1:4" hidden="1" x14ac:dyDescent="0.35">
      <c r="A23249" s="3" t="str">
        <f t="shared" si="364"/>
        <v>SHY_44929</v>
      </c>
      <c r="B23249" t="s">
        <v>82</v>
      </c>
      <c r="C23249" s="1">
        <v>44929</v>
      </c>
      <c r="D23249">
        <v>81.088999999999999</v>
      </c>
    </row>
    <row r="23250" spans="1:4" hidden="1" x14ac:dyDescent="0.35">
      <c r="A23250" s="3" t="str">
        <f t="shared" si="364"/>
        <v>SLV_44929</v>
      </c>
      <c r="B23250" t="s">
        <v>83</v>
      </c>
      <c r="C23250" s="1">
        <v>44929</v>
      </c>
      <c r="D23250">
        <v>22.05</v>
      </c>
    </row>
    <row r="23251" spans="1:4" hidden="1" x14ac:dyDescent="0.35">
      <c r="A23251" s="3" t="str">
        <f t="shared" si="364"/>
        <v>SPMV.L_44929</v>
      </c>
      <c r="B23251" t="s">
        <v>84</v>
      </c>
      <c r="C23251" s="1">
        <v>44929</v>
      </c>
      <c r="D23251">
        <v>74.69</v>
      </c>
    </row>
    <row r="23252" spans="1:4" hidden="1" x14ac:dyDescent="0.35">
      <c r="A23252" s="3" t="str">
        <f t="shared" si="364"/>
        <v>TLT_44929</v>
      </c>
      <c r="B23252" t="s">
        <v>85</v>
      </c>
      <c r="C23252" s="1">
        <v>44929</v>
      </c>
      <c r="D23252">
        <v>101.199</v>
      </c>
    </row>
    <row r="23253" spans="1:4" hidden="1" x14ac:dyDescent="0.35">
      <c r="A23253" s="3" t="str">
        <f t="shared" si="364"/>
        <v>UNH_44929</v>
      </c>
      <c r="B23253" t="s">
        <v>86</v>
      </c>
      <c r="C23253" s="1">
        <v>44929</v>
      </c>
      <c r="D23253">
        <v>518.64</v>
      </c>
    </row>
    <row r="23254" spans="1:4" hidden="1" x14ac:dyDescent="0.35">
      <c r="A23254" s="3" t="str">
        <f t="shared" si="364"/>
        <v>URI_44929</v>
      </c>
      <c r="B23254" t="s">
        <v>87</v>
      </c>
      <c r="C23254" s="1">
        <v>44929</v>
      </c>
      <c r="D23254">
        <v>355.54700000000003</v>
      </c>
    </row>
    <row r="23255" spans="1:4" hidden="1" x14ac:dyDescent="0.35">
      <c r="A23255" s="3" t="str">
        <f t="shared" si="364"/>
        <v>V_44929</v>
      </c>
      <c r="B23255" t="s">
        <v>88</v>
      </c>
      <c r="C23255" s="1">
        <v>44929</v>
      </c>
      <c r="D23255">
        <v>206.98500000000001</v>
      </c>
    </row>
    <row r="23256" spans="1:4" hidden="1" x14ac:dyDescent="0.35">
      <c r="A23256" s="3" t="str">
        <f t="shared" si="364"/>
        <v>VRSK_44929</v>
      </c>
      <c r="B23256" t="s">
        <v>89</v>
      </c>
      <c r="C23256" s="1">
        <v>44929</v>
      </c>
      <c r="D23256">
        <v>177.34</v>
      </c>
    </row>
    <row r="23257" spans="1:4" hidden="1" x14ac:dyDescent="0.35">
      <c r="A23257" s="3" t="str">
        <f t="shared" si="364"/>
        <v>VXX_44929</v>
      </c>
      <c r="B23257" t="s">
        <v>90</v>
      </c>
      <c r="C23257" s="1">
        <v>44929</v>
      </c>
      <c r="D23257">
        <v>13.99</v>
      </c>
    </row>
    <row r="23258" spans="1:4" hidden="1" x14ac:dyDescent="0.35">
      <c r="A23258" s="3" t="str">
        <f t="shared" si="364"/>
        <v>WRK_44929</v>
      </c>
      <c r="B23258" t="s">
        <v>91</v>
      </c>
      <c r="C23258" s="1">
        <v>44929</v>
      </c>
      <c r="D23258">
        <v>35.183</v>
      </c>
    </row>
    <row r="23259" spans="1:4" hidden="1" x14ac:dyDescent="0.35">
      <c r="A23259" s="3" t="str">
        <f t="shared" si="364"/>
        <v>XLB_44929</v>
      </c>
      <c r="B23259" t="s">
        <v>92</v>
      </c>
      <c r="C23259" s="1">
        <v>44929</v>
      </c>
      <c r="D23259">
        <v>77.599999999999994</v>
      </c>
    </row>
    <row r="23260" spans="1:4" hidden="1" x14ac:dyDescent="0.35">
      <c r="A23260" s="3" t="str">
        <f t="shared" si="364"/>
        <v>XLC_44929</v>
      </c>
      <c r="B23260" t="s">
        <v>93</v>
      </c>
      <c r="C23260" s="1">
        <v>44929</v>
      </c>
      <c r="D23260">
        <v>48.61</v>
      </c>
    </row>
    <row r="23261" spans="1:4" hidden="1" x14ac:dyDescent="0.35">
      <c r="A23261" s="3" t="str">
        <f t="shared" si="364"/>
        <v>XLE_44929</v>
      </c>
      <c r="B23261" t="s">
        <v>94</v>
      </c>
      <c r="C23261" s="1">
        <v>44929</v>
      </c>
      <c r="D23261">
        <v>84.4</v>
      </c>
    </row>
    <row r="23262" spans="1:4" hidden="1" x14ac:dyDescent="0.35">
      <c r="A23262" s="3" t="str">
        <f t="shared" si="364"/>
        <v>XLF_44929</v>
      </c>
      <c r="B23262" t="s">
        <v>95</v>
      </c>
      <c r="C23262" s="1">
        <v>44929</v>
      </c>
      <c r="D23262">
        <v>34.32</v>
      </c>
    </row>
    <row r="23263" spans="1:4" hidden="1" x14ac:dyDescent="0.35">
      <c r="A23263" s="3" t="str">
        <f t="shared" si="364"/>
        <v>XLI_44929</v>
      </c>
      <c r="B23263" t="s">
        <v>96</v>
      </c>
      <c r="C23263" s="1">
        <v>44929</v>
      </c>
      <c r="D23263">
        <v>98.42</v>
      </c>
    </row>
    <row r="23264" spans="1:4" hidden="1" x14ac:dyDescent="0.35">
      <c r="A23264" s="3" t="str">
        <f t="shared" si="364"/>
        <v>XLK_44929</v>
      </c>
      <c r="B23264" t="s">
        <v>97</v>
      </c>
      <c r="C23264" s="1">
        <v>44929</v>
      </c>
      <c r="D23264">
        <v>123.26</v>
      </c>
    </row>
    <row r="23265" spans="1:4" hidden="1" x14ac:dyDescent="0.35">
      <c r="A23265" s="3" t="str">
        <f t="shared" si="364"/>
        <v>XLP_44929</v>
      </c>
      <c r="B23265" t="s">
        <v>98</v>
      </c>
      <c r="C23265" s="1">
        <v>44929</v>
      </c>
      <c r="D23265">
        <v>74.27</v>
      </c>
    </row>
    <row r="23266" spans="1:4" hidden="1" x14ac:dyDescent="0.35">
      <c r="A23266" s="3" t="str">
        <f t="shared" si="364"/>
        <v>XLU_44929</v>
      </c>
      <c r="B23266" t="s">
        <v>99</v>
      </c>
      <c r="C23266" s="1">
        <v>44929</v>
      </c>
      <c r="D23266">
        <v>70.5</v>
      </c>
    </row>
    <row r="23267" spans="1:4" hidden="1" x14ac:dyDescent="0.35">
      <c r="A23267" s="3" t="str">
        <f t="shared" si="364"/>
        <v>XLV_44929</v>
      </c>
      <c r="B23267" t="s">
        <v>100</v>
      </c>
      <c r="C23267" s="1">
        <v>44929</v>
      </c>
      <c r="D23267">
        <v>135.46</v>
      </c>
    </row>
    <row r="23268" spans="1:4" hidden="1" x14ac:dyDescent="0.35">
      <c r="A23268" s="3" t="str">
        <f t="shared" si="364"/>
        <v>XLY_44929</v>
      </c>
      <c r="B23268" t="s">
        <v>101</v>
      </c>
      <c r="C23268" s="1">
        <v>44929</v>
      </c>
      <c r="D23268">
        <v>128.38999999999999</v>
      </c>
    </row>
    <row r="23269" spans="1:4" hidden="1" x14ac:dyDescent="0.35">
      <c r="A23269" s="3" t="str">
        <f t="shared" si="364"/>
        <v>XOM_44929</v>
      </c>
      <c r="B23269" t="s">
        <v>102</v>
      </c>
      <c r="C23269" s="1">
        <v>44929</v>
      </c>
      <c r="D23269">
        <v>105.697</v>
      </c>
    </row>
    <row r="23270" spans="1:4" hidden="1" x14ac:dyDescent="0.35">
      <c r="A23270" s="3" t="str">
        <f t="shared" si="364"/>
        <v>ABBV_44930</v>
      </c>
      <c r="B23270" t="s">
        <v>3</v>
      </c>
      <c r="C23270" s="1">
        <v>44930</v>
      </c>
      <c r="D23270">
        <v>162.149</v>
      </c>
    </row>
    <row r="23271" spans="1:4" hidden="1" x14ac:dyDescent="0.35">
      <c r="A23271" s="3" t="str">
        <f t="shared" si="364"/>
        <v>ACN_44930</v>
      </c>
      <c r="B23271" t="s">
        <v>4</v>
      </c>
      <c r="C23271" s="1">
        <v>44930</v>
      </c>
      <c r="D23271">
        <v>268.24299999999999</v>
      </c>
    </row>
    <row r="23272" spans="1:4" hidden="1" x14ac:dyDescent="0.35">
      <c r="A23272" s="3" t="str">
        <f t="shared" si="364"/>
        <v>AEP_44930</v>
      </c>
      <c r="B23272" t="s">
        <v>5</v>
      </c>
      <c r="C23272" s="1">
        <v>44930</v>
      </c>
      <c r="D23272">
        <v>94.643000000000001</v>
      </c>
    </row>
    <row r="23273" spans="1:4" hidden="1" x14ac:dyDescent="0.35">
      <c r="A23273" s="3" t="str">
        <f t="shared" si="364"/>
        <v>AIZ_44930</v>
      </c>
      <c r="B23273" t="s">
        <v>6</v>
      </c>
      <c r="C23273" s="1">
        <v>44930</v>
      </c>
      <c r="D23273">
        <v>129.09</v>
      </c>
    </row>
    <row r="23274" spans="1:4" hidden="1" x14ac:dyDescent="0.35">
      <c r="A23274" s="3" t="str">
        <f t="shared" si="364"/>
        <v>ALLE_44930</v>
      </c>
      <c r="B23274" t="s">
        <v>7</v>
      </c>
      <c r="C23274" s="1">
        <v>44930</v>
      </c>
      <c r="D23274">
        <v>109.24</v>
      </c>
    </row>
    <row r="23275" spans="1:4" hidden="1" x14ac:dyDescent="0.35">
      <c r="A23275" s="3" t="str">
        <f t="shared" si="364"/>
        <v>AMAT_44930</v>
      </c>
      <c r="B23275" t="s">
        <v>8</v>
      </c>
      <c r="C23275" s="1">
        <v>44930</v>
      </c>
      <c r="D23275">
        <v>99.31</v>
      </c>
    </row>
    <row r="23276" spans="1:4" hidden="1" x14ac:dyDescent="0.35">
      <c r="A23276" s="3" t="str">
        <f t="shared" si="364"/>
        <v>AMP_44930</v>
      </c>
      <c r="B23276" t="s">
        <v>9</v>
      </c>
      <c r="C23276" s="1">
        <v>44930</v>
      </c>
      <c r="D23276">
        <v>311.77100000000002</v>
      </c>
    </row>
    <row r="23277" spans="1:4" hidden="1" x14ac:dyDescent="0.35">
      <c r="A23277" s="3" t="str">
        <f t="shared" si="364"/>
        <v>AMZN_44930</v>
      </c>
      <c r="B23277" t="s">
        <v>10</v>
      </c>
      <c r="C23277" s="1">
        <v>44930</v>
      </c>
      <c r="D23277">
        <v>85.14</v>
      </c>
    </row>
    <row r="23278" spans="1:4" hidden="1" x14ac:dyDescent="0.35">
      <c r="A23278" s="3" t="str">
        <f t="shared" si="364"/>
        <v>AVB_44930</v>
      </c>
      <c r="B23278" t="s">
        <v>11</v>
      </c>
      <c r="C23278" s="1">
        <v>44930</v>
      </c>
      <c r="D23278">
        <v>164.32</v>
      </c>
    </row>
    <row r="23279" spans="1:4" hidden="1" x14ac:dyDescent="0.35">
      <c r="A23279" s="3" t="str">
        <f t="shared" si="364"/>
        <v>AVY_44930</v>
      </c>
      <c r="B23279" t="s">
        <v>12</v>
      </c>
      <c r="C23279" s="1">
        <v>44930</v>
      </c>
      <c r="D23279">
        <v>186.79</v>
      </c>
    </row>
    <row r="23280" spans="1:4" hidden="1" x14ac:dyDescent="0.35">
      <c r="A23280" s="3" t="str">
        <f t="shared" si="364"/>
        <v>AXP_44930</v>
      </c>
      <c r="B23280" t="s">
        <v>13</v>
      </c>
      <c r="C23280" s="1">
        <v>44930</v>
      </c>
      <c r="D23280">
        <v>150.02000000000001</v>
      </c>
    </row>
    <row r="23281" spans="1:4" hidden="1" x14ac:dyDescent="0.35">
      <c r="A23281" s="3" t="str">
        <f t="shared" si="364"/>
        <v>BDX_44930</v>
      </c>
      <c r="B23281" t="s">
        <v>14</v>
      </c>
      <c r="C23281" s="1">
        <v>44930</v>
      </c>
      <c r="D23281">
        <v>258.08999999999997</v>
      </c>
    </row>
    <row r="23282" spans="1:4" hidden="1" x14ac:dyDescent="0.35">
      <c r="A23282" s="3" t="str">
        <f t="shared" si="364"/>
        <v>BF-B_44930</v>
      </c>
      <c r="B23282" t="s">
        <v>15</v>
      </c>
      <c r="C23282" s="1">
        <v>44930</v>
      </c>
      <c r="D23282">
        <v>65.53</v>
      </c>
    </row>
    <row r="23283" spans="1:4" hidden="1" x14ac:dyDescent="0.35">
      <c r="A23283" s="3" t="str">
        <f t="shared" si="364"/>
        <v>BMY_44930</v>
      </c>
      <c r="B23283" t="s">
        <v>16</v>
      </c>
      <c r="C23283" s="1">
        <v>44930</v>
      </c>
      <c r="D23283">
        <v>72.05</v>
      </c>
    </row>
    <row r="23284" spans="1:4" hidden="1" x14ac:dyDescent="0.35">
      <c r="A23284" s="3" t="str">
        <f t="shared" si="364"/>
        <v>BR_44930</v>
      </c>
      <c r="B23284" t="s">
        <v>17</v>
      </c>
      <c r="C23284" s="1">
        <v>44930</v>
      </c>
      <c r="D23284">
        <v>136.66999999999999</v>
      </c>
    </row>
    <row r="23285" spans="1:4" hidden="1" x14ac:dyDescent="0.35">
      <c r="A23285" s="3" t="str">
        <f t="shared" si="364"/>
        <v>CARR_44930</v>
      </c>
      <c r="B23285" t="s">
        <v>18</v>
      </c>
      <c r="C23285" s="1">
        <v>44930</v>
      </c>
      <c r="D23285">
        <v>42.03</v>
      </c>
    </row>
    <row r="23286" spans="1:4" hidden="1" x14ac:dyDescent="0.35">
      <c r="A23286" s="3" t="str">
        <f t="shared" si="364"/>
        <v>CDW_44930</v>
      </c>
      <c r="B23286" t="s">
        <v>19</v>
      </c>
      <c r="C23286" s="1">
        <v>44930</v>
      </c>
      <c r="D23286">
        <v>181.15</v>
      </c>
    </row>
    <row r="23287" spans="1:4" hidden="1" x14ac:dyDescent="0.35">
      <c r="A23287" s="3" t="str">
        <f t="shared" si="364"/>
        <v>CE_44930</v>
      </c>
      <c r="B23287" t="s">
        <v>20</v>
      </c>
      <c r="C23287" s="1">
        <v>44930</v>
      </c>
      <c r="D23287">
        <v>108.52</v>
      </c>
    </row>
    <row r="23288" spans="1:4" hidden="1" x14ac:dyDescent="0.35">
      <c r="A23288" s="3" t="str">
        <f t="shared" si="364"/>
        <v>CHTR_44930</v>
      </c>
      <c r="B23288" t="s">
        <v>21</v>
      </c>
      <c r="C23288" s="1">
        <v>44930</v>
      </c>
      <c r="D23288">
        <v>354</v>
      </c>
    </row>
    <row r="23289" spans="1:4" hidden="1" x14ac:dyDescent="0.35">
      <c r="A23289" s="3" t="str">
        <f t="shared" si="364"/>
        <v>CNC_44930</v>
      </c>
      <c r="B23289" t="s">
        <v>22</v>
      </c>
      <c r="C23289" s="1">
        <v>44930</v>
      </c>
      <c r="D23289">
        <v>79.459999999999994</v>
      </c>
    </row>
    <row r="23290" spans="1:4" hidden="1" x14ac:dyDescent="0.35">
      <c r="A23290" s="3" t="str">
        <f t="shared" si="364"/>
        <v>CNP_44930</v>
      </c>
      <c r="B23290" t="s">
        <v>23</v>
      </c>
      <c r="C23290" s="1">
        <v>44930</v>
      </c>
      <c r="D23290">
        <v>29.457999999999998</v>
      </c>
    </row>
    <row r="23291" spans="1:4" hidden="1" x14ac:dyDescent="0.35">
      <c r="A23291" s="3" t="str">
        <f t="shared" si="364"/>
        <v>COP_44930</v>
      </c>
      <c r="B23291" t="s">
        <v>24</v>
      </c>
      <c r="C23291" s="1">
        <v>44930</v>
      </c>
      <c r="D23291">
        <v>112.83799999999999</v>
      </c>
    </row>
    <row r="23292" spans="1:4" hidden="1" x14ac:dyDescent="0.35">
      <c r="A23292" s="3" t="str">
        <f t="shared" si="364"/>
        <v>CTAS_44930</v>
      </c>
      <c r="B23292" t="s">
        <v>25</v>
      </c>
      <c r="C23292" s="1">
        <v>44930</v>
      </c>
      <c r="D23292">
        <v>442.69099999999997</v>
      </c>
    </row>
    <row r="23293" spans="1:4" hidden="1" x14ac:dyDescent="0.35">
      <c r="A23293" s="3" t="str">
        <f t="shared" si="364"/>
        <v>CZR_44930</v>
      </c>
      <c r="B23293" t="s">
        <v>26</v>
      </c>
      <c r="C23293" s="1">
        <v>44930</v>
      </c>
      <c r="D23293">
        <v>45.39</v>
      </c>
    </row>
    <row r="23294" spans="1:4" hidden="1" x14ac:dyDescent="0.35">
      <c r="A23294" s="3" t="str">
        <f t="shared" si="364"/>
        <v>DG_44930</v>
      </c>
      <c r="B23294" t="s">
        <v>27</v>
      </c>
      <c r="C23294" s="1">
        <v>44930</v>
      </c>
      <c r="D23294">
        <v>243.5</v>
      </c>
    </row>
    <row r="23295" spans="1:4" hidden="1" x14ac:dyDescent="0.35">
      <c r="A23295" s="3" t="str">
        <f t="shared" si="364"/>
        <v>DPZ_44930</v>
      </c>
      <c r="B23295" t="s">
        <v>28</v>
      </c>
      <c r="C23295" s="1">
        <v>44930</v>
      </c>
      <c r="D23295">
        <v>344.39</v>
      </c>
    </row>
    <row r="23296" spans="1:4" hidden="1" x14ac:dyDescent="0.35">
      <c r="A23296" s="3" t="str">
        <f t="shared" si="364"/>
        <v>DXC_44930</v>
      </c>
      <c r="B23296" t="s">
        <v>30</v>
      </c>
      <c r="C23296" s="1">
        <v>44930</v>
      </c>
      <c r="D23296">
        <v>28.18</v>
      </c>
    </row>
    <row r="23297" spans="1:4" hidden="1" x14ac:dyDescent="0.35">
      <c r="A23297" s="3" t="str">
        <f t="shared" si="364"/>
        <v>EWA_44930</v>
      </c>
      <c r="B23297" t="s">
        <v>31</v>
      </c>
      <c r="C23297" s="1">
        <v>44930</v>
      </c>
      <c r="D23297">
        <v>22.55</v>
      </c>
    </row>
    <row r="23298" spans="1:4" hidden="1" x14ac:dyDescent="0.35">
      <c r="A23298" s="3" t="str">
        <f t="shared" ref="A23298:A23361" si="365">CONCATENATE(B23298,"_",C23298)</f>
        <v>EWC_44930</v>
      </c>
      <c r="B23298" t="s">
        <v>32</v>
      </c>
      <c r="C23298" s="1">
        <v>44930</v>
      </c>
      <c r="D23298">
        <v>33.22</v>
      </c>
    </row>
    <row r="23299" spans="1:4" hidden="1" x14ac:dyDescent="0.35">
      <c r="A23299" s="3" t="str">
        <f t="shared" si="365"/>
        <v>EWG_44930</v>
      </c>
      <c r="B23299" t="s">
        <v>33</v>
      </c>
      <c r="C23299" s="1">
        <v>44930</v>
      </c>
      <c r="D23299">
        <v>25.87</v>
      </c>
    </row>
    <row r="23300" spans="1:4" hidden="1" x14ac:dyDescent="0.35">
      <c r="A23300" s="3" t="str">
        <f t="shared" si="365"/>
        <v>EWH_44930</v>
      </c>
      <c r="B23300" t="s">
        <v>34</v>
      </c>
      <c r="C23300" s="1">
        <v>44930</v>
      </c>
      <c r="D23300">
        <v>22.18</v>
      </c>
    </row>
    <row r="23301" spans="1:4" hidden="1" x14ac:dyDescent="0.35">
      <c r="A23301" s="3" t="str">
        <f t="shared" si="365"/>
        <v>EWJ_44930</v>
      </c>
      <c r="B23301" t="s">
        <v>35</v>
      </c>
      <c r="C23301" s="1">
        <v>44930</v>
      </c>
      <c r="D23301">
        <v>54.16</v>
      </c>
    </row>
    <row r="23302" spans="1:4" hidden="1" x14ac:dyDescent="0.35">
      <c r="A23302" s="3" t="str">
        <f t="shared" si="365"/>
        <v>EWL_44930</v>
      </c>
      <c r="B23302" t="s">
        <v>36</v>
      </c>
      <c r="C23302" s="1">
        <v>44930</v>
      </c>
      <c r="D23302">
        <v>43.52</v>
      </c>
    </row>
    <row r="23303" spans="1:4" hidden="1" x14ac:dyDescent="0.35">
      <c r="A23303" s="3" t="str">
        <f t="shared" si="365"/>
        <v>EWQ_44930</v>
      </c>
      <c r="B23303" t="s">
        <v>37</v>
      </c>
      <c r="C23303" s="1">
        <v>44930</v>
      </c>
      <c r="D23303">
        <v>34.35</v>
      </c>
    </row>
    <row r="23304" spans="1:4" hidden="1" x14ac:dyDescent="0.35">
      <c r="A23304" s="3" t="str">
        <f t="shared" si="365"/>
        <v>EWT_44930</v>
      </c>
      <c r="B23304" t="s">
        <v>38</v>
      </c>
      <c r="C23304" s="1">
        <v>44930</v>
      </c>
      <c r="D23304">
        <v>40.93</v>
      </c>
    </row>
    <row r="23305" spans="1:4" hidden="1" x14ac:dyDescent="0.35">
      <c r="A23305" s="3" t="str">
        <f t="shared" si="365"/>
        <v>EWU_44930</v>
      </c>
      <c r="B23305" t="s">
        <v>39</v>
      </c>
      <c r="C23305" s="1">
        <v>44930</v>
      </c>
      <c r="D23305">
        <v>31.12</v>
      </c>
    </row>
    <row r="23306" spans="1:4" hidden="1" x14ac:dyDescent="0.35">
      <c r="A23306" s="3" t="str">
        <f t="shared" si="365"/>
        <v>EWY_44930</v>
      </c>
      <c r="B23306" t="s">
        <v>40</v>
      </c>
      <c r="C23306" s="1">
        <v>44930</v>
      </c>
      <c r="D23306">
        <v>57.62</v>
      </c>
    </row>
    <row r="23307" spans="1:4" hidden="1" x14ac:dyDescent="0.35">
      <c r="A23307" s="3" t="str">
        <f t="shared" si="365"/>
        <v>EWZ_44930</v>
      </c>
      <c r="B23307" t="s">
        <v>41</v>
      </c>
      <c r="C23307" s="1">
        <v>44930</v>
      </c>
      <c r="D23307">
        <v>26.34</v>
      </c>
    </row>
    <row r="23308" spans="1:4" hidden="1" x14ac:dyDescent="0.35">
      <c r="A23308" s="3" t="str">
        <f t="shared" si="365"/>
        <v>FTV_44930</v>
      </c>
      <c r="B23308" t="s">
        <v>43</v>
      </c>
      <c r="C23308" s="1">
        <v>44930</v>
      </c>
      <c r="D23308">
        <v>65.22</v>
      </c>
    </row>
    <row r="23309" spans="1:4" hidden="1" x14ac:dyDescent="0.35">
      <c r="A23309" s="3" t="str">
        <f t="shared" si="365"/>
        <v>GOOG_44930</v>
      </c>
      <c r="B23309" t="s">
        <v>44</v>
      </c>
      <c r="C23309" s="1">
        <v>44930</v>
      </c>
      <c r="D23309">
        <v>88.71</v>
      </c>
    </row>
    <row r="23310" spans="1:4" hidden="1" x14ac:dyDescent="0.35">
      <c r="A23310" s="3" t="str">
        <f t="shared" si="365"/>
        <v>GPC_44930</v>
      </c>
      <c r="B23310" t="s">
        <v>45</v>
      </c>
      <c r="C23310" s="1">
        <v>44930</v>
      </c>
      <c r="D23310">
        <v>171.94</v>
      </c>
    </row>
    <row r="23311" spans="1:4" hidden="1" x14ac:dyDescent="0.35">
      <c r="A23311" s="3" t="str">
        <f t="shared" si="365"/>
        <v>GSG_44930</v>
      </c>
      <c r="B23311" t="s">
        <v>46</v>
      </c>
      <c r="C23311" s="1">
        <v>44930</v>
      </c>
      <c r="D23311">
        <v>19.920000000000002</v>
      </c>
    </row>
    <row r="23312" spans="1:4" hidden="1" x14ac:dyDescent="0.35">
      <c r="A23312" s="3" t="str">
        <f t="shared" si="365"/>
        <v>HIG_44930</v>
      </c>
      <c r="B23312" t="s">
        <v>47</v>
      </c>
      <c r="C23312" s="1">
        <v>44930</v>
      </c>
      <c r="D23312">
        <v>76.819999999999993</v>
      </c>
    </row>
    <row r="23313" spans="1:4" hidden="1" x14ac:dyDescent="0.35">
      <c r="A23313" s="3" t="str">
        <f t="shared" si="365"/>
        <v>HIGH.L_44930</v>
      </c>
      <c r="B23313" t="s">
        <v>48</v>
      </c>
      <c r="C23313" s="1">
        <v>44930</v>
      </c>
      <c r="D23313">
        <v>5.0880000000000001</v>
      </c>
    </row>
    <row r="23314" spans="1:4" hidden="1" x14ac:dyDescent="0.35">
      <c r="A23314" s="3" t="str">
        <f t="shared" si="365"/>
        <v>HST_44930</v>
      </c>
      <c r="B23314" t="s">
        <v>49</v>
      </c>
      <c r="C23314" s="1">
        <v>44930</v>
      </c>
      <c r="D23314">
        <v>16.170000000000002</v>
      </c>
    </row>
    <row r="23315" spans="1:4" hidden="1" x14ac:dyDescent="0.35">
      <c r="A23315" s="3" t="str">
        <f t="shared" si="365"/>
        <v>HYG_44930</v>
      </c>
      <c r="B23315" t="s">
        <v>50</v>
      </c>
      <c r="C23315" s="1">
        <v>44930</v>
      </c>
      <c r="D23315">
        <v>74.260000000000005</v>
      </c>
    </row>
    <row r="23316" spans="1:4" hidden="1" x14ac:dyDescent="0.35">
      <c r="A23316" s="3" t="str">
        <f t="shared" si="365"/>
        <v>IAU_44930</v>
      </c>
      <c r="B23316" t="s">
        <v>51</v>
      </c>
      <c r="C23316" s="1">
        <v>44930</v>
      </c>
      <c r="D23316">
        <v>35.21</v>
      </c>
    </row>
    <row r="23317" spans="1:4" hidden="1" x14ac:dyDescent="0.35">
      <c r="A23317" s="3" t="str">
        <f t="shared" si="365"/>
        <v>ICLN_44930</v>
      </c>
      <c r="B23317" t="s">
        <v>52</v>
      </c>
      <c r="C23317" s="1">
        <v>44930</v>
      </c>
      <c r="D23317">
        <v>19.79</v>
      </c>
    </row>
    <row r="23318" spans="1:4" hidden="1" x14ac:dyDescent="0.35">
      <c r="A23318" s="3" t="str">
        <f t="shared" si="365"/>
        <v>IEAA.L_44930</v>
      </c>
      <c r="B23318" t="s">
        <v>53</v>
      </c>
      <c r="C23318" s="1">
        <v>44930</v>
      </c>
      <c r="D23318">
        <v>4.6680000000000001</v>
      </c>
    </row>
    <row r="23319" spans="1:4" hidden="1" x14ac:dyDescent="0.35">
      <c r="A23319" s="3" t="str">
        <f t="shared" si="365"/>
        <v>IEF_44930</v>
      </c>
      <c r="B23319" t="s">
        <v>54</v>
      </c>
      <c r="C23319" s="1">
        <v>44930</v>
      </c>
      <c r="D23319">
        <v>97.061999999999998</v>
      </c>
    </row>
    <row r="23320" spans="1:4" hidden="1" x14ac:dyDescent="0.35">
      <c r="A23320" s="3" t="str">
        <f t="shared" si="365"/>
        <v>IEFM.L_44930</v>
      </c>
      <c r="B23320" t="s">
        <v>55</v>
      </c>
      <c r="C23320" s="1">
        <v>44930</v>
      </c>
      <c r="D23320">
        <v>757.85</v>
      </c>
    </row>
    <row r="23321" spans="1:4" hidden="1" x14ac:dyDescent="0.35">
      <c r="A23321" s="3" t="str">
        <f t="shared" si="365"/>
        <v>IEMG_44930</v>
      </c>
      <c r="B23321" t="s">
        <v>56</v>
      </c>
      <c r="C23321" s="1">
        <v>44930</v>
      </c>
      <c r="D23321">
        <v>48.44</v>
      </c>
    </row>
    <row r="23322" spans="1:4" hidden="1" x14ac:dyDescent="0.35">
      <c r="A23322" s="3" t="str">
        <f t="shared" si="365"/>
        <v>IEUS_44930</v>
      </c>
      <c r="B23322" t="s">
        <v>57</v>
      </c>
      <c r="C23322" s="1">
        <v>44930</v>
      </c>
      <c r="D23322">
        <v>50.86</v>
      </c>
    </row>
    <row r="23323" spans="1:4" hidden="1" x14ac:dyDescent="0.35">
      <c r="A23323" s="3" t="str">
        <f t="shared" si="365"/>
        <v>IEVL.L_44930</v>
      </c>
      <c r="B23323" t="s">
        <v>58</v>
      </c>
      <c r="C23323" s="1">
        <v>44930</v>
      </c>
      <c r="D23323">
        <v>7.2439999999999998</v>
      </c>
    </row>
    <row r="23324" spans="1:4" hidden="1" x14ac:dyDescent="0.35">
      <c r="A23324" s="3" t="str">
        <f t="shared" si="365"/>
        <v>IGF_44930</v>
      </c>
      <c r="B23324" t="s">
        <v>59</v>
      </c>
      <c r="C23324" s="1">
        <v>44930</v>
      </c>
      <c r="D23324">
        <v>46.5</v>
      </c>
    </row>
    <row r="23325" spans="1:4" hidden="1" x14ac:dyDescent="0.35">
      <c r="A23325" s="3" t="str">
        <f t="shared" si="365"/>
        <v>INDA_44930</v>
      </c>
      <c r="B23325" t="s">
        <v>60</v>
      </c>
      <c r="C23325" s="1">
        <v>44930</v>
      </c>
      <c r="D23325">
        <v>41.86</v>
      </c>
    </row>
    <row r="23326" spans="1:4" hidden="1" x14ac:dyDescent="0.35">
      <c r="A23326" s="3" t="str">
        <f t="shared" si="365"/>
        <v>IUMO.L_44930</v>
      </c>
      <c r="B23326" t="s">
        <v>61</v>
      </c>
      <c r="C23326" s="1">
        <v>44930</v>
      </c>
      <c r="D23326">
        <v>10.055</v>
      </c>
    </row>
    <row r="23327" spans="1:4" hidden="1" x14ac:dyDescent="0.35">
      <c r="A23327" s="3" t="str">
        <f t="shared" si="365"/>
        <v>IUVL.L_44930</v>
      </c>
      <c r="B23327" t="s">
        <v>62</v>
      </c>
      <c r="C23327" s="1">
        <v>44930</v>
      </c>
      <c r="D23327">
        <v>8.2420000000000009</v>
      </c>
    </row>
    <row r="23328" spans="1:4" hidden="1" x14ac:dyDescent="0.35">
      <c r="A23328" s="3" t="str">
        <f t="shared" si="365"/>
        <v>IVV_44930</v>
      </c>
      <c r="B23328" t="s">
        <v>63</v>
      </c>
      <c r="C23328" s="1">
        <v>44930</v>
      </c>
      <c r="D23328">
        <v>385.51</v>
      </c>
    </row>
    <row r="23329" spans="1:4" hidden="1" x14ac:dyDescent="0.35">
      <c r="A23329" s="3" t="str">
        <f t="shared" si="365"/>
        <v>IWM_44930</v>
      </c>
      <c r="B23329" t="s">
        <v>64</v>
      </c>
      <c r="C23329" s="1">
        <v>44930</v>
      </c>
      <c r="D23329">
        <v>175.56</v>
      </c>
    </row>
    <row r="23330" spans="1:4" hidden="1" x14ac:dyDescent="0.35">
      <c r="A23330" s="3" t="str">
        <f t="shared" si="365"/>
        <v>IXN_44930</v>
      </c>
      <c r="B23330" t="s">
        <v>65</v>
      </c>
      <c r="C23330" s="1">
        <v>44930</v>
      </c>
      <c r="D23330">
        <v>44.77</v>
      </c>
    </row>
    <row r="23331" spans="1:4" hidden="1" x14ac:dyDescent="0.35">
      <c r="A23331" s="3" t="str">
        <f t="shared" si="365"/>
        <v>JPEA.L_44930</v>
      </c>
      <c r="B23331" t="s">
        <v>66</v>
      </c>
      <c r="C23331" s="1">
        <v>44930</v>
      </c>
      <c r="D23331">
        <v>4.9379999999999997</v>
      </c>
    </row>
    <row r="23332" spans="1:4" hidden="1" x14ac:dyDescent="0.35">
      <c r="A23332" s="3" t="str">
        <f t="shared" si="365"/>
        <v>JPM_44930</v>
      </c>
      <c r="B23332" t="s">
        <v>67</v>
      </c>
      <c r="C23332" s="1">
        <v>44930</v>
      </c>
      <c r="D23332">
        <v>135.38</v>
      </c>
    </row>
    <row r="23333" spans="1:4" hidden="1" x14ac:dyDescent="0.35">
      <c r="A23333" s="3" t="str">
        <f t="shared" si="365"/>
        <v>KR_44930</v>
      </c>
      <c r="B23333" t="s">
        <v>68</v>
      </c>
      <c r="C23333" s="1">
        <v>44930</v>
      </c>
      <c r="D23333">
        <v>44.71</v>
      </c>
    </row>
    <row r="23334" spans="1:4" hidden="1" x14ac:dyDescent="0.35">
      <c r="A23334" s="3" t="str">
        <f t="shared" si="365"/>
        <v>LQD_44930</v>
      </c>
      <c r="B23334" t="s">
        <v>69</v>
      </c>
      <c r="C23334" s="1">
        <v>44930</v>
      </c>
      <c r="D23334">
        <v>106.6</v>
      </c>
    </row>
    <row r="23335" spans="1:4" hidden="1" x14ac:dyDescent="0.35">
      <c r="A23335" s="3" t="str">
        <f t="shared" si="365"/>
        <v>MCHI_44930</v>
      </c>
      <c r="B23335" t="s">
        <v>70</v>
      </c>
      <c r="C23335" s="1">
        <v>44930</v>
      </c>
      <c r="D23335">
        <v>52.01</v>
      </c>
    </row>
    <row r="23336" spans="1:4" hidden="1" x14ac:dyDescent="0.35">
      <c r="A23336" s="3" t="str">
        <f t="shared" si="365"/>
        <v>META_44930</v>
      </c>
      <c r="B23336" t="s">
        <v>144</v>
      </c>
      <c r="C23336" s="1">
        <v>44930</v>
      </c>
      <c r="D23336">
        <v>127.37</v>
      </c>
    </row>
    <row r="23337" spans="1:4" hidden="1" x14ac:dyDescent="0.35">
      <c r="A23337" s="3" t="str">
        <f t="shared" si="365"/>
        <v>MVEU.L_44930</v>
      </c>
      <c r="B23337" t="s">
        <v>71</v>
      </c>
      <c r="C23337" s="1">
        <v>44930</v>
      </c>
      <c r="D23337">
        <v>50.59</v>
      </c>
    </row>
    <row r="23338" spans="1:4" hidden="1" x14ac:dyDescent="0.35">
      <c r="A23338" s="3" t="str">
        <f t="shared" si="365"/>
        <v>OGN_44930</v>
      </c>
      <c r="B23338" t="s">
        <v>72</v>
      </c>
      <c r="C23338" s="1">
        <v>44930</v>
      </c>
      <c r="D23338">
        <v>28.94</v>
      </c>
    </row>
    <row r="23339" spans="1:4" hidden="1" x14ac:dyDescent="0.35">
      <c r="A23339" s="3" t="str">
        <f t="shared" si="365"/>
        <v>PG_44930</v>
      </c>
      <c r="B23339" t="s">
        <v>73</v>
      </c>
      <c r="C23339" s="1">
        <v>44930</v>
      </c>
      <c r="D23339">
        <v>151.28</v>
      </c>
    </row>
    <row r="23340" spans="1:4" hidden="1" x14ac:dyDescent="0.35">
      <c r="A23340" s="3" t="str">
        <f t="shared" si="365"/>
        <v>PPL_44930</v>
      </c>
      <c r="B23340" t="s">
        <v>74</v>
      </c>
      <c r="C23340" s="1">
        <v>44930</v>
      </c>
      <c r="D23340">
        <v>29.93</v>
      </c>
    </row>
    <row r="23341" spans="1:4" hidden="1" x14ac:dyDescent="0.35">
      <c r="A23341" s="3" t="str">
        <f t="shared" si="365"/>
        <v>PRU_44930</v>
      </c>
      <c r="B23341" t="s">
        <v>75</v>
      </c>
      <c r="C23341" s="1">
        <v>44930</v>
      </c>
      <c r="D23341">
        <v>101.18</v>
      </c>
    </row>
    <row r="23342" spans="1:4" hidden="1" x14ac:dyDescent="0.35">
      <c r="A23342" s="3" t="str">
        <f t="shared" si="365"/>
        <v>PYPL_44930</v>
      </c>
      <c r="B23342" t="s">
        <v>76</v>
      </c>
      <c r="C23342" s="1">
        <v>44930</v>
      </c>
      <c r="D23342">
        <v>77.69</v>
      </c>
    </row>
    <row r="23343" spans="1:4" hidden="1" x14ac:dyDescent="0.35">
      <c r="A23343" s="3" t="str">
        <f t="shared" si="365"/>
        <v>RE_44930</v>
      </c>
      <c r="B23343" t="s">
        <v>77</v>
      </c>
      <c r="C23343" s="1">
        <v>44930</v>
      </c>
      <c r="D23343">
        <v>341.09</v>
      </c>
    </row>
    <row r="23344" spans="1:4" hidden="1" x14ac:dyDescent="0.35">
      <c r="A23344" s="3" t="str">
        <f t="shared" si="365"/>
        <v>REET_44930</v>
      </c>
      <c r="B23344" t="s">
        <v>78</v>
      </c>
      <c r="C23344" s="1">
        <v>44930</v>
      </c>
      <c r="D23344">
        <v>23.1</v>
      </c>
    </row>
    <row r="23345" spans="1:4" hidden="1" x14ac:dyDescent="0.35">
      <c r="A23345" s="3" t="str">
        <f t="shared" si="365"/>
        <v>ROL_44930</v>
      </c>
      <c r="B23345" t="s">
        <v>79</v>
      </c>
      <c r="C23345" s="1">
        <v>44930</v>
      </c>
      <c r="D23345">
        <v>36.805</v>
      </c>
    </row>
    <row r="23346" spans="1:4" hidden="1" x14ac:dyDescent="0.35">
      <c r="A23346" s="3" t="str">
        <f t="shared" si="365"/>
        <v>ROST_44930</v>
      </c>
      <c r="B23346" t="s">
        <v>80</v>
      </c>
      <c r="C23346" s="1">
        <v>44930</v>
      </c>
      <c r="D23346">
        <v>117.97</v>
      </c>
    </row>
    <row r="23347" spans="1:4" hidden="1" x14ac:dyDescent="0.35">
      <c r="A23347" s="3" t="str">
        <f t="shared" si="365"/>
        <v>SEGA.L_44930</v>
      </c>
      <c r="B23347" t="s">
        <v>81</v>
      </c>
      <c r="C23347" s="1">
        <v>44930</v>
      </c>
      <c r="D23347">
        <v>95.21</v>
      </c>
    </row>
    <row r="23348" spans="1:4" hidden="1" x14ac:dyDescent="0.35">
      <c r="A23348" s="3" t="str">
        <f t="shared" si="365"/>
        <v>SHY_44930</v>
      </c>
      <c r="B23348" t="s">
        <v>82</v>
      </c>
      <c r="C23348" s="1">
        <v>44930</v>
      </c>
      <c r="D23348">
        <v>81.168000000000006</v>
      </c>
    </row>
    <row r="23349" spans="1:4" hidden="1" x14ac:dyDescent="0.35">
      <c r="A23349" s="3" t="str">
        <f t="shared" si="365"/>
        <v>SLV_44930</v>
      </c>
      <c r="B23349" t="s">
        <v>83</v>
      </c>
      <c r="C23349" s="1">
        <v>44930</v>
      </c>
      <c r="D23349">
        <v>21.89</v>
      </c>
    </row>
    <row r="23350" spans="1:4" hidden="1" x14ac:dyDescent="0.35">
      <c r="A23350" s="3" t="str">
        <f t="shared" si="365"/>
        <v>SPMV.L_44930</v>
      </c>
      <c r="B23350" t="s">
        <v>84</v>
      </c>
      <c r="C23350" s="1">
        <v>44930</v>
      </c>
      <c r="D23350">
        <v>76.069999999999993</v>
      </c>
    </row>
    <row r="23351" spans="1:4" hidden="1" x14ac:dyDescent="0.35">
      <c r="A23351" s="3" t="str">
        <f t="shared" si="365"/>
        <v>TLT_44930</v>
      </c>
      <c r="B23351" t="s">
        <v>85</v>
      </c>
      <c r="C23351" s="1">
        <v>44930</v>
      </c>
      <c r="D23351">
        <v>102.586</v>
      </c>
    </row>
    <row r="23352" spans="1:4" hidden="1" x14ac:dyDescent="0.35">
      <c r="A23352" s="3" t="str">
        <f t="shared" si="365"/>
        <v>UNH_44930</v>
      </c>
      <c r="B23352" t="s">
        <v>86</v>
      </c>
      <c r="C23352" s="1">
        <v>44930</v>
      </c>
      <c r="D23352">
        <v>504.5</v>
      </c>
    </row>
    <row r="23353" spans="1:4" hidden="1" x14ac:dyDescent="0.35">
      <c r="A23353" s="3" t="str">
        <f t="shared" si="365"/>
        <v>URI_44930</v>
      </c>
      <c r="B23353" t="s">
        <v>87</v>
      </c>
      <c r="C23353" s="1">
        <v>44930</v>
      </c>
      <c r="D23353">
        <v>364.81700000000001</v>
      </c>
    </row>
    <row r="23354" spans="1:4" hidden="1" x14ac:dyDescent="0.35">
      <c r="A23354" s="3" t="str">
        <f t="shared" si="365"/>
        <v>V_44930</v>
      </c>
      <c r="B23354" t="s">
        <v>88</v>
      </c>
      <c r="C23354" s="1">
        <v>44930</v>
      </c>
      <c r="D23354">
        <v>212.19399999999999</v>
      </c>
    </row>
    <row r="23355" spans="1:4" hidden="1" x14ac:dyDescent="0.35">
      <c r="A23355" s="3" t="str">
        <f t="shared" si="365"/>
        <v>VRSK_44930</v>
      </c>
      <c r="B23355" t="s">
        <v>89</v>
      </c>
      <c r="C23355" s="1">
        <v>44930</v>
      </c>
      <c r="D23355">
        <v>180.25</v>
      </c>
    </row>
    <row r="23356" spans="1:4" hidden="1" x14ac:dyDescent="0.35">
      <c r="A23356" s="3" t="str">
        <f t="shared" si="365"/>
        <v>VXX_44930</v>
      </c>
      <c r="B23356" t="s">
        <v>90</v>
      </c>
      <c r="C23356" s="1">
        <v>44930</v>
      </c>
      <c r="D23356">
        <v>13.61</v>
      </c>
    </row>
    <row r="23357" spans="1:4" hidden="1" x14ac:dyDescent="0.35">
      <c r="A23357" s="3" t="str">
        <f t="shared" si="365"/>
        <v>WRK_44930</v>
      </c>
      <c r="B23357" t="s">
        <v>91</v>
      </c>
      <c r="C23357" s="1">
        <v>44930</v>
      </c>
      <c r="D23357">
        <v>36.076000000000001</v>
      </c>
    </row>
    <row r="23358" spans="1:4" hidden="1" x14ac:dyDescent="0.35">
      <c r="A23358" s="3" t="str">
        <f t="shared" si="365"/>
        <v>XLB_44930</v>
      </c>
      <c r="B23358" t="s">
        <v>92</v>
      </c>
      <c r="C23358" s="1">
        <v>44930</v>
      </c>
      <c r="D23358">
        <v>78.95</v>
      </c>
    </row>
    <row r="23359" spans="1:4" hidden="1" x14ac:dyDescent="0.35">
      <c r="A23359" s="3" t="str">
        <f t="shared" si="365"/>
        <v>XLC_44930</v>
      </c>
      <c r="B23359" t="s">
        <v>93</v>
      </c>
      <c r="C23359" s="1">
        <v>44930</v>
      </c>
      <c r="D23359">
        <v>49.52</v>
      </c>
    </row>
    <row r="23360" spans="1:4" hidden="1" x14ac:dyDescent="0.35">
      <c r="A23360" s="3" t="str">
        <f t="shared" si="365"/>
        <v>XLE_44930</v>
      </c>
      <c r="B23360" t="s">
        <v>94</v>
      </c>
      <c r="C23360" s="1">
        <v>44930</v>
      </c>
      <c r="D23360">
        <v>84.39</v>
      </c>
    </row>
    <row r="23361" spans="1:4" hidden="1" x14ac:dyDescent="0.35">
      <c r="A23361" s="3" t="str">
        <f t="shared" si="365"/>
        <v>XLF_44930</v>
      </c>
      <c r="B23361" t="s">
        <v>95</v>
      </c>
      <c r="C23361" s="1">
        <v>44930</v>
      </c>
      <c r="D23361">
        <v>34.869999999999997</v>
      </c>
    </row>
    <row r="23362" spans="1:4" hidden="1" x14ac:dyDescent="0.35">
      <c r="A23362" s="3" t="str">
        <f t="shared" ref="A23362:A23425" si="366">CONCATENATE(B23362,"_",C23362)</f>
        <v>XLI_44930</v>
      </c>
      <c r="B23362" t="s">
        <v>96</v>
      </c>
      <c r="C23362" s="1">
        <v>44930</v>
      </c>
      <c r="D23362">
        <v>99.29</v>
      </c>
    </row>
    <row r="23363" spans="1:4" hidden="1" x14ac:dyDescent="0.35">
      <c r="A23363" s="3" t="str">
        <f t="shared" si="366"/>
        <v>XLK_44930</v>
      </c>
      <c r="B23363" t="s">
        <v>97</v>
      </c>
      <c r="C23363" s="1">
        <v>44930</v>
      </c>
      <c r="D23363">
        <v>123.58</v>
      </c>
    </row>
    <row r="23364" spans="1:4" hidden="1" x14ac:dyDescent="0.35">
      <c r="A23364" s="3" t="str">
        <f t="shared" si="366"/>
        <v>XLP_44930</v>
      </c>
      <c r="B23364" t="s">
        <v>98</v>
      </c>
      <c r="C23364" s="1">
        <v>44930</v>
      </c>
      <c r="D23364">
        <v>74.56</v>
      </c>
    </row>
    <row r="23365" spans="1:4" hidden="1" x14ac:dyDescent="0.35">
      <c r="A23365" s="3" t="str">
        <f t="shared" si="366"/>
        <v>XLU_44930</v>
      </c>
      <c r="B23365" t="s">
        <v>99</v>
      </c>
      <c r="C23365" s="1">
        <v>44930</v>
      </c>
      <c r="D23365">
        <v>71.14</v>
      </c>
    </row>
    <row r="23366" spans="1:4" hidden="1" x14ac:dyDescent="0.35">
      <c r="A23366" s="3" t="str">
        <f t="shared" si="366"/>
        <v>XLV_44930</v>
      </c>
      <c r="B23366" t="s">
        <v>100</v>
      </c>
      <c r="C23366" s="1">
        <v>44930</v>
      </c>
      <c r="D23366">
        <v>135.82</v>
      </c>
    </row>
    <row r="23367" spans="1:4" hidden="1" x14ac:dyDescent="0.35">
      <c r="A23367" s="3" t="str">
        <f t="shared" si="366"/>
        <v>XLY_44930</v>
      </c>
      <c r="B23367" t="s">
        <v>101</v>
      </c>
      <c r="C23367" s="1">
        <v>44930</v>
      </c>
      <c r="D23367">
        <v>130.25</v>
      </c>
    </row>
    <row r="23368" spans="1:4" hidden="1" x14ac:dyDescent="0.35">
      <c r="A23368" s="3" t="str">
        <f t="shared" si="366"/>
        <v>XOM_44930</v>
      </c>
      <c r="B23368" t="s">
        <v>102</v>
      </c>
      <c r="C23368" s="1">
        <v>44930</v>
      </c>
      <c r="D23368">
        <v>106.004</v>
      </c>
    </row>
    <row r="23369" spans="1:4" hidden="1" x14ac:dyDescent="0.35">
      <c r="A23369" s="3" t="str">
        <f t="shared" si="366"/>
        <v>ABBV_44931</v>
      </c>
      <c r="B23369" t="s">
        <v>3</v>
      </c>
      <c r="C23369" s="1">
        <v>44931</v>
      </c>
      <c r="D23369">
        <v>161.94999999999999</v>
      </c>
    </row>
    <row r="23370" spans="1:4" hidden="1" x14ac:dyDescent="0.35">
      <c r="A23370" s="3" t="str">
        <f t="shared" si="366"/>
        <v>ACN_44931</v>
      </c>
      <c r="B23370" t="s">
        <v>4</v>
      </c>
      <c r="C23370" s="1">
        <v>44931</v>
      </c>
      <c r="D23370">
        <v>261.90899999999999</v>
      </c>
    </row>
    <row r="23371" spans="1:4" hidden="1" x14ac:dyDescent="0.35">
      <c r="A23371" s="3" t="str">
        <f t="shared" si="366"/>
        <v>AEP_44931</v>
      </c>
      <c r="B23371" t="s">
        <v>5</v>
      </c>
      <c r="C23371" s="1">
        <v>44931</v>
      </c>
      <c r="D23371">
        <v>92.918999999999997</v>
      </c>
    </row>
    <row r="23372" spans="1:4" hidden="1" x14ac:dyDescent="0.35">
      <c r="A23372" s="3" t="str">
        <f t="shared" si="366"/>
        <v>AIZ_44931</v>
      </c>
      <c r="B23372" t="s">
        <v>6</v>
      </c>
      <c r="C23372" s="1">
        <v>44931</v>
      </c>
      <c r="D23372">
        <v>126.16</v>
      </c>
    </row>
    <row r="23373" spans="1:4" hidden="1" x14ac:dyDescent="0.35">
      <c r="A23373" s="3" t="str">
        <f t="shared" si="366"/>
        <v>ALLE_44931</v>
      </c>
      <c r="B23373" t="s">
        <v>7</v>
      </c>
      <c r="C23373" s="1">
        <v>44931</v>
      </c>
      <c r="D23373">
        <v>107.75</v>
      </c>
    </row>
    <row r="23374" spans="1:4" hidden="1" x14ac:dyDescent="0.35">
      <c r="A23374" s="3" t="str">
        <f t="shared" si="366"/>
        <v>AMAT_44931</v>
      </c>
      <c r="B23374" t="s">
        <v>8</v>
      </c>
      <c r="C23374" s="1">
        <v>44931</v>
      </c>
      <c r="D23374">
        <v>97.92</v>
      </c>
    </row>
    <row r="23375" spans="1:4" hidden="1" x14ac:dyDescent="0.35">
      <c r="A23375" s="3" t="str">
        <f t="shared" si="366"/>
        <v>AMP_44931</v>
      </c>
      <c r="B23375" t="s">
        <v>9</v>
      </c>
      <c r="C23375" s="1">
        <v>44931</v>
      </c>
      <c r="D23375">
        <v>307.65600000000001</v>
      </c>
    </row>
    <row r="23376" spans="1:4" hidden="1" x14ac:dyDescent="0.35">
      <c r="A23376" s="3" t="str">
        <f t="shared" si="366"/>
        <v>AMZN_44931</v>
      </c>
      <c r="B23376" t="s">
        <v>10</v>
      </c>
      <c r="C23376" s="1">
        <v>44931</v>
      </c>
      <c r="D23376">
        <v>83.12</v>
      </c>
    </row>
    <row r="23377" spans="1:4" hidden="1" x14ac:dyDescent="0.35">
      <c r="A23377" s="3" t="str">
        <f t="shared" si="366"/>
        <v>AVB_44931</v>
      </c>
      <c r="B23377" t="s">
        <v>11</v>
      </c>
      <c r="C23377" s="1">
        <v>44931</v>
      </c>
      <c r="D23377">
        <v>157.97999999999999</v>
      </c>
    </row>
    <row r="23378" spans="1:4" hidden="1" x14ac:dyDescent="0.35">
      <c r="A23378" s="3" t="str">
        <f t="shared" si="366"/>
        <v>AVY_44931</v>
      </c>
      <c r="B23378" t="s">
        <v>12</v>
      </c>
      <c r="C23378" s="1">
        <v>44931</v>
      </c>
      <c r="D23378">
        <v>183.12</v>
      </c>
    </row>
    <row r="23379" spans="1:4" hidden="1" x14ac:dyDescent="0.35">
      <c r="A23379" s="3" t="str">
        <f t="shared" si="366"/>
        <v>AXP_44931</v>
      </c>
      <c r="B23379" t="s">
        <v>13</v>
      </c>
      <c r="C23379" s="1">
        <v>44931</v>
      </c>
      <c r="D23379">
        <v>146.43</v>
      </c>
    </row>
    <row r="23380" spans="1:4" hidden="1" x14ac:dyDescent="0.35">
      <c r="A23380" s="3" t="str">
        <f t="shared" si="366"/>
        <v>BDX_44931</v>
      </c>
      <c r="B23380" t="s">
        <v>14</v>
      </c>
      <c r="C23380" s="1">
        <v>44931</v>
      </c>
      <c r="D23380">
        <v>255.31</v>
      </c>
    </row>
    <row r="23381" spans="1:4" hidden="1" x14ac:dyDescent="0.35">
      <c r="A23381" s="3" t="str">
        <f t="shared" si="366"/>
        <v>BF-B_44931</v>
      </c>
      <c r="B23381" t="s">
        <v>15</v>
      </c>
      <c r="C23381" s="1">
        <v>44931</v>
      </c>
      <c r="D23381">
        <v>63.74</v>
      </c>
    </row>
    <row r="23382" spans="1:4" hidden="1" x14ac:dyDescent="0.35">
      <c r="A23382" s="3" t="str">
        <f t="shared" si="366"/>
        <v>BMY_44931</v>
      </c>
      <c r="B23382" t="s">
        <v>16</v>
      </c>
      <c r="C23382" s="1">
        <v>44931</v>
      </c>
      <c r="D23382">
        <v>71.92</v>
      </c>
    </row>
    <row r="23383" spans="1:4" hidden="1" x14ac:dyDescent="0.35">
      <c r="A23383" s="3" t="str">
        <f t="shared" si="366"/>
        <v>BR_44931</v>
      </c>
      <c r="B23383" t="s">
        <v>17</v>
      </c>
      <c r="C23383" s="1">
        <v>44931</v>
      </c>
      <c r="D23383">
        <v>133.02000000000001</v>
      </c>
    </row>
    <row r="23384" spans="1:4" hidden="1" x14ac:dyDescent="0.35">
      <c r="A23384" s="3" t="str">
        <f t="shared" si="366"/>
        <v>CARR_44931</v>
      </c>
      <c r="B23384" t="s">
        <v>18</v>
      </c>
      <c r="C23384" s="1">
        <v>44931</v>
      </c>
      <c r="D23384">
        <v>41.53</v>
      </c>
    </row>
    <row r="23385" spans="1:4" hidden="1" x14ac:dyDescent="0.35">
      <c r="A23385" s="3" t="str">
        <f t="shared" si="366"/>
        <v>CDW_44931</v>
      </c>
      <c r="B23385" t="s">
        <v>19</v>
      </c>
      <c r="C23385" s="1">
        <v>44931</v>
      </c>
      <c r="D23385">
        <v>178.06</v>
      </c>
    </row>
    <row r="23386" spans="1:4" hidden="1" x14ac:dyDescent="0.35">
      <c r="A23386" s="3" t="str">
        <f t="shared" si="366"/>
        <v>CE_44931</v>
      </c>
      <c r="B23386" t="s">
        <v>20</v>
      </c>
      <c r="C23386" s="1">
        <v>44931</v>
      </c>
      <c r="D23386">
        <v>110.22</v>
      </c>
    </row>
    <row r="23387" spans="1:4" hidden="1" x14ac:dyDescent="0.35">
      <c r="A23387" s="3" t="str">
        <f t="shared" si="366"/>
        <v>CHTR_44931</v>
      </c>
      <c r="B23387" t="s">
        <v>21</v>
      </c>
      <c r="C23387" s="1">
        <v>44931</v>
      </c>
      <c r="D23387">
        <v>361.43</v>
      </c>
    </row>
    <row r="23388" spans="1:4" hidden="1" x14ac:dyDescent="0.35">
      <c r="A23388" s="3" t="str">
        <f t="shared" si="366"/>
        <v>CNC_44931</v>
      </c>
      <c r="B23388" t="s">
        <v>22</v>
      </c>
      <c r="C23388" s="1">
        <v>44931</v>
      </c>
      <c r="D23388">
        <v>77.260000000000005</v>
      </c>
    </row>
    <row r="23389" spans="1:4" hidden="1" x14ac:dyDescent="0.35">
      <c r="A23389" s="3" t="str">
        <f t="shared" si="366"/>
        <v>CNP_44931</v>
      </c>
      <c r="B23389" t="s">
        <v>23</v>
      </c>
      <c r="C23389" s="1">
        <v>44931</v>
      </c>
      <c r="D23389">
        <v>28.792000000000002</v>
      </c>
    </row>
    <row r="23390" spans="1:4" hidden="1" x14ac:dyDescent="0.35">
      <c r="A23390" s="3" t="str">
        <f t="shared" si="366"/>
        <v>COP_44931</v>
      </c>
      <c r="B23390" t="s">
        <v>24</v>
      </c>
      <c r="C23390" s="1">
        <v>44931</v>
      </c>
      <c r="D23390">
        <v>116.252</v>
      </c>
    </row>
    <row r="23391" spans="1:4" hidden="1" x14ac:dyDescent="0.35">
      <c r="A23391" s="3" t="str">
        <f t="shared" si="366"/>
        <v>CTAS_44931</v>
      </c>
      <c r="B23391" t="s">
        <v>25</v>
      </c>
      <c r="C23391" s="1">
        <v>44931</v>
      </c>
      <c r="D23391">
        <v>432.41699999999997</v>
      </c>
    </row>
    <row r="23392" spans="1:4" hidden="1" x14ac:dyDescent="0.35">
      <c r="A23392" s="3" t="str">
        <f t="shared" si="366"/>
        <v>CZR_44931</v>
      </c>
      <c r="B23392" t="s">
        <v>26</v>
      </c>
      <c r="C23392" s="1">
        <v>44931</v>
      </c>
      <c r="D23392">
        <v>42.47</v>
      </c>
    </row>
    <row r="23393" spans="1:4" hidden="1" x14ac:dyDescent="0.35">
      <c r="A23393" s="3" t="str">
        <f t="shared" si="366"/>
        <v>DG_44931</v>
      </c>
      <c r="B23393" t="s">
        <v>27</v>
      </c>
      <c r="C23393" s="1">
        <v>44931</v>
      </c>
      <c r="D23393">
        <v>245.42</v>
      </c>
    </row>
    <row r="23394" spans="1:4" hidden="1" x14ac:dyDescent="0.35">
      <c r="A23394" s="3" t="str">
        <f t="shared" si="366"/>
        <v>DPZ_44931</v>
      </c>
      <c r="B23394" t="s">
        <v>28</v>
      </c>
      <c r="C23394" s="1">
        <v>44931</v>
      </c>
      <c r="D23394">
        <v>338.83</v>
      </c>
    </row>
    <row r="23395" spans="1:4" hidden="1" x14ac:dyDescent="0.35">
      <c r="A23395" s="3" t="str">
        <f t="shared" si="366"/>
        <v>DXC_44931</v>
      </c>
      <c r="B23395" t="s">
        <v>30</v>
      </c>
      <c r="C23395" s="1">
        <v>44931</v>
      </c>
      <c r="D23395">
        <v>27.66</v>
      </c>
    </row>
    <row r="23396" spans="1:4" hidden="1" x14ac:dyDescent="0.35">
      <c r="A23396" s="3" t="str">
        <f t="shared" si="366"/>
        <v>EWA_44931</v>
      </c>
      <c r="B23396" t="s">
        <v>31</v>
      </c>
      <c r="C23396" s="1">
        <v>44931</v>
      </c>
      <c r="D23396">
        <v>22.23</v>
      </c>
    </row>
    <row r="23397" spans="1:4" hidden="1" x14ac:dyDescent="0.35">
      <c r="A23397" s="3" t="str">
        <f t="shared" si="366"/>
        <v>EWC_44931</v>
      </c>
      <c r="B23397" t="s">
        <v>32</v>
      </c>
      <c r="C23397" s="1">
        <v>44931</v>
      </c>
      <c r="D23397">
        <v>32.9</v>
      </c>
    </row>
    <row r="23398" spans="1:4" hidden="1" x14ac:dyDescent="0.35">
      <c r="A23398" s="3" t="str">
        <f t="shared" si="366"/>
        <v>EWG_44931</v>
      </c>
      <c r="B23398" t="s">
        <v>33</v>
      </c>
      <c r="C23398" s="1">
        <v>44931</v>
      </c>
      <c r="D23398">
        <v>25.71</v>
      </c>
    </row>
    <row r="23399" spans="1:4" hidden="1" x14ac:dyDescent="0.35">
      <c r="A23399" s="3" t="str">
        <f t="shared" si="366"/>
        <v>EWH_44931</v>
      </c>
      <c r="B23399" t="s">
        <v>34</v>
      </c>
      <c r="C23399" s="1">
        <v>44931</v>
      </c>
      <c r="D23399">
        <v>21.98</v>
      </c>
    </row>
    <row r="23400" spans="1:4" hidden="1" x14ac:dyDescent="0.35">
      <c r="A23400" s="3" t="str">
        <f t="shared" si="366"/>
        <v>EWJ_44931</v>
      </c>
      <c r="B23400" t="s">
        <v>35</v>
      </c>
      <c r="C23400" s="1">
        <v>44931</v>
      </c>
      <c r="D23400">
        <v>53.43</v>
      </c>
    </row>
    <row r="23401" spans="1:4" hidden="1" x14ac:dyDescent="0.35">
      <c r="A23401" s="3" t="str">
        <f t="shared" si="366"/>
        <v>EWL_44931</v>
      </c>
      <c r="B23401" t="s">
        <v>36</v>
      </c>
      <c r="C23401" s="1">
        <v>44931</v>
      </c>
      <c r="D23401">
        <v>42.97</v>
      </c>
    </row>
    <row r="23402" spans="1:4" hidden="1" x14ac:dyDescent="0.35">
      <c r="A23402" s="3" t="str">
        <f t="shared" si="366"/>
        <v>EWQ_44931</v>
      </c>
      <c r="B23402" t="s">
        <v>37</v>
      </c>
      <c r="C23402" s="1">
        <v>44931</v>
      </c>
      <c r="D23402">
        <v>33.979999999999997</v>
      </c>
    </row>
    <row r="23403" spans="1:4" hidden="1" x14ac:dyDescent="0.35">
      <c r="A23403" s="3" t="str">
        <f t="shared" si="366"/>
        <v>EWT_44931</v>
      </c>
      <c r="B23403" t="s">
        <v>38</v>
      </c>
      <c r="C23403" s="1">
        <v>44931</v>
      </c>
      <c r="D23403">
        <v>40.630000000000003</v>
      </c>
    </row>
    <row r="23404" spans="1:4" hidden="1" x14ac:dyDescent="0.35">
      <c r="A23404" s="3" t="str">
        <f t="shared" si="366"/>
        <v>EWU_44931</v>
      </c>
      <c r="B23404" t="s">
        <v>39</v>
      </c>
      <c r="C23404" s="1">
        <v>44931</v>
      </c>
      <c r="D23404">
        <v>30.98</v>
      </c>
    </row>
    <row r="23405" spans="1:4" hidden="1" x14ac:dyDescent="0.35">
      <c r="A23405" s="3" t="str">
        <f t="shared" si="366"/>
        <v>EWY_44931</v>
      </c>
      <c r="B23405" t="s">
        <v>40</v>
      </c>
      <c r="C23405" s="1">
        <v>44931</v>
      </c>
      <c r="D23405">
        <v>57.01</v>
      </c>
    </row>
    <row r="23406" spans="1:4" hidden="1" x14ac:dyDescent="0.35">
      <c r="A23406" s="3" t="str">
        <f t="shared" si="366"/>
        <v>EWZ_44931</v>
      </c>
      <c r="B23406" t="s">
        <v>41</v>
      </c>
      <c r="C23406" s="1">
        <v>44931</v>
      </c>
      <c r="D23406">
        <v>27.25</v>
      </c>
    </row>
    <row r="23407" spans="1:4" hidden="1" x14ac:dyDescent="0.35">
      <c r="A23407" s="3" t="str">
        <f t="shared" si="366"/>
        <v>FTV_44931</v>
      </c>
      <c r="B23407" t="s">
        <v>43</v>
      </c>
      <c r="C23407" s="1">
        <v>44931</v>
      </c>
      <c r="D23407">
        <v>63.93</v>
      </c>
    </row>
    <row r="23408" spans="1:4" hidden="1" x14ac:dyDescent="0.35">
      <c r="A23408" s="3" t="str">
        <f t="shared" si="366"/>
        <v>GOOG_44931</v>
      </c>
      <c r="B23408" t="s">
        <v>44</v>
      </c>
      <c r="C23408" s="1">
        <v>44931</v>
      </c>
      <c r="D23408">
        <v>86.77</v>
      </c>
    </row>
    <row r="23409" spans="1:4" hidden="1" x14ac:dyDescent="0.35">
      <c r="A23409" s="3" t="str">
        <f t="shared" si="366"/>
        <v>GPC_44931</v>
      </c>
      <c r="B23409" t="s">
        <v>45</v>
      </c>
      <c r="C23409" s="1">
        <v>44931</v>
      </c>
      <c r="D23409">
        <v>168.57</v>
      </c>
    </row>
    <row r="23410" spans="1:4" hidden="1" x14ac:dyDescent="0.35">
      <c r="A23410" s="3" t="str">
        <f t="shared" si="366"/>
        <v>GSG_44931</v>
      </c>
      <c r="B23410" t="s">
        <v>46</v>
      </c>
      <c r="C23410" s="1">
        <v>44931</v>
      </c>
      <c r="D23410">
        <v>19.86</v>
      </c>
    </row>
    <row r="23411" spans="1:4" hidden="1" x14ac:dyDescent="0.35">
      <c r="A23411" s="3" t="str">
        <f t="shared" si="366"/>
        <v>HIG_44931</v>
      </c>
      <c r="B23411" t="s">
        <v>47</v>
      </c>
      <c r="C23411" s="1">
        <v>44931</v>
      </c>
      <c r="D23411">
        <v>77.08</v>
      </c>
    </row>
    <row r="23412" spans="1:4" hidden="1" x14ac:dyDescent="0.35">
      <c r="A23412" s="3" t="str">
        <f t="shared" si="366"/>
        <v>HIGH.L_44931</v>
      </c>
      <c r="B23412" t="s">
        <v>48</v>
      </c>
      <c r="C23412" s="1">
        <v>44931</v>
      </c>
      <c r="D23412">
        <v>5.0620000000000003</v>
      </c>
    </row>
    <row r="23413" spans="1:4" hidden="1" x14ac:dyDescent="0.35">
      <c r="A23413" s="3" t="str">
        <f t="shared" si="366"/>
        <v>HST_44931</v>
      </c>
      <c r="B23413" t="s">
        <v>49</v>
      </c>
      <c r="C23413" s="1">
        <v>44931</v>
      </c>
      <c r="D23413">
        <v>15.79</v>
      </c>
    </row>
    <row r="23414" spans="1:4" hidden="1" x14ac:dyDescent="0.35">
      <c r="A23414" s="3" t="str">
        <f t="shared" si="366"/>
        <v>HYG_44931</v>
      </c>
      <c r="B23414" t="s">
        <v>50</v>
      </c>
      <c r="C23414" s="1">
        <v>44931</v>
      </c>
      <c r="D23414">
        <v>74.11</v>
      </c>
    </row>
    <row r="23415" spans="1:4" hidden="1" x14ac:dyDescent="0.35">
      <c r="A23415" s="3" t="str">
        <f t="shared" si="366"/>
        <v>IAU_44931</v>
      </c>
      <c r="B23415" t="s">
        <v>51</v>
      </c>
      <c r="C23415" s="1">
        <v>44931</v>
      </c>
      <c r="D23415">
        <v>34.79</v>
      </c>
    </row>
    <row r="23416" spans="1:4" hidden="1" x14ac:dyDescent="0.35">
      <c r="A23416" s="3" t="str">
        <f t="shared" si="366"/>
        <v>ICLN_44931</v>
      </c>
      <c r="B23416" t="s">
        <v>52</v>
      </c>
      <c r="C23416" s="1">
        <v>44931</v>
      </c>
      <c r="D23416">
        <v>19.38</v>
      </c>
    </row>
    <row r="23417" spans="1:4" hidden="1" x14ac:dyDescent="0.35">
      <c r="A23417" s="3" t="str">
        <f t="shared" si="366"/>
        <v>IEAA.L_44931</v>
      </c>
      <c r="B23417" t="s">
        <v>53</v>
      </c>
      <c r="C23417" s="1">
        <v>44931</v>
      </c>
      <c r="D23417">
        <v>4.6559999999999997</v>
      </c>
    </row>
    <row r="23418" spans="1:4" hidden="1" x14ac:dyDescent="0.35">
      <c r="A23418" s="3" t="str">
        <f t="shared" si="366"/>
        <v>IEF_44931</v>
      </c>
      <c r="B23418" t="s">
        <v>54</v>
      </c>
      <c r="C23418" s="1">
        <v>44931</v>
      </c>
      <c r="D23418">
        <v>96.921999999999997</v>
      </c>
    </row>
    <row r="23419" spans="1:4" hidden="1" x14ac:dyDescent="0.35">
      <c r="A23419" s="3" t="str">
        <f t="shared" si="366"/>
        <v>IEFM.L_44931</v>
      </c>
      <c r="B23419" t="s">
        <v>55</v>
      </c>
      <c r="C23419" s="1">
        <v>44931</v>
      </c>
      <c r="D23419">
        <v>760.3</v>
      </c>
    </row>
    <row r="23420" spans="1:4" hidden="1" x14ac:dyDescent="0.35">
      <c r="A23420" s="3" t="str">
        <f t="shared" si="366"/>
        <v>IEMG_44931</v>
      </c>
      <c r="B23420" t="s">
        <v>56</v>
      </c>
      <c r="C23420" s="1">
        <v>44931</v>
      </c>
      <c r="D23420">
        <v>48.2</v>
      </c>
    </row>
    <row r="23421" spans="1:4" hidden="1" x14ac:dyDescent="0.35">
      <c r="A23421" s="3" t="str">
        <f t="shared" si="366"/>
        <v>IEUS_44931</v>
      </c>
      <c r="B23421" t="s">
        <v>57</v>
      </c>
      <c r="C23421" s="1">
        <v>44931</v>
      </c>
      <c r="D23421">
        <v>50.44</v>
      </c>
    </row>
    <row r="23422" spans="1:4" hidden="1" x14ac:dyDescent="0.35">
      <c r="A23422" s="3" t="str">
        <f t="shared" si="366"/>
        <v>IEVL.L_44931</v>
      </c>
      <c r="B23422" t="s">
        <v>58</v>
      </c>
      <c r="C23422" s="1">
        <v>44931</v>
      </c>
      <c r="D23422">
        <v>7.2539999999999996</v>
      </c>
    </row>
    <row r="23423" spans="1:4" hidden="1" x14ac:dyDescent="0.35">
      <c r="A23423" s="3" t="str">
        <f t="shared" si="366"/>
        <v>IGF_44931</v>
      </c>
      <c r="B23423" t="s">
        <v>59</v>
      </c>
      <c r="C23423" s="1">
        <v>44931</v>
      </c>
      <c r="D23423">
        <v>46.33</v>
      </c>
    </row>
    <row r="23424" spans="1:4" hidden="1" x14ac:dyDescent="0.35">
      <c r="A23424" s="3" t="str">
        <f t="shared" si="366"/>
        <v>INDA_44931</v>
      </c>
      <c r="B23424" t="s">
        <v>60</v>
      </c>
      <c r="C23424" s="1">
        <v>44931</v>
      </c>
      <c r="D23424">
        <v>41.56</v>
      </c>
    </row>
    <row r="23425" spans="1:4" hidden="1" x14ac:dyDescent="0.35">
      <c r="A23425" s="3" t="str">
        <f t="shared" si="366"/>
        <v>IUMO.L_44931</v>
      </c>
      <c r="B23425" t="s">
        <v>61</v>
      </c>
      <c r="C23425" s="1">
        <v>44931</v>
      </c>
      <c r="D23425">
        <v>10.025</v>
      </c>
    </row>
    <row r="23426" spans="1:4" hidden="1" x14ac:dyDescent="0.35">
      <c r="A23426" s="3" t="str">
        <f t="shared" ref="A23426:A23489" si="367">CONCATENATE(B23426,"_",C23426)</f>
        <v>IUVL.L_44931</v>
      </c>
      <c r="B23426" t="s">
        <v>62</v>
      </c>
      <c r="C23426" s="1">
        <v>44931</v>
      </c>
      <c r="D23426">
        <v>8.1319999999999997</v>
      </c>
    </row>
    <row r="23427" spans="1:4" hidden="1" x14ac:dyDescent="0.35">
      <c r="A23427" s="3" t="str">
        <f t="shared" si="367"/>
        <v>IVV_44931</v>
      </c>
      <c r="B23427" t="s">
        <v>63</v>
      </c>
      <c r="C23427" s="1">
        <v>44931</v>
      </c>
      <c r="D23427">
        <v>381.13</v>
      </c>
    </row>
    <row r="23428" spans="1:4" hidden="1" x14ac:dyDescent="0.35">
      <c r="A23428" s="3" t="str">
        <f t="shared" si="367"/>
        <v>IWM_44931</v>
      </c>
      <c r="B23428" t="s">
        <v>64</v>
      </c>
      <c r="C23428" s="1">
        <v>44931</v>
      </c>
      <c r="D23428">
        <v>173.68</v>
      </c>
    </row>
    <row r="23429" spans="1:4" hidden="1" x14ac:dyDescent="0.35">
      <c r="A23429" s="3" t="str">
        <f t="shared" si="367"/>
        <v>IXN_44931</v>
      </c>
      <c r="B23429" t="s">
        <v>65</v>
      </c>
      <c r="C23429" s="1">
        <v>44931</v>
      </c>
      <c r="D23429">
        <v>43.97</v>
      </c>
    </row>
    <row r="23430" spans="1:4" hidden="1" x14ac:dyDescent="0.35">
      <c r="A23430" s="3" t="str">
        <f t="shared" si="367"/>
        <v>JPEA.L_44931</v>
      </c>
      <c r="B23430" t="s">
        <v>66</v>
      </c>
      <c r="C23430" s="1">
        <v>44931</v>
      </c>
      <c r="D23430">
        <v>4.8940000000000001</v>
      </c>
    </row>
    <row r="23431" spans="1:4" hidden="1" x14ac:dyDescent="0.35">
      <c r="A23431" s="3" t="str">
        <f t="shared" si="367"/>
        <v>JPM_44931</v>
      </c>
      <c r="B23431" t="s">
        <v>67</v>
      </c>
      <c r="C23431" s="1">
        <v>44931</v>
      </c>
      <c r="D23431">
        <v>135.35</v>
      </c>
    </row>
    <row r="23432" spans="1:4" hidden="1" x14ac:dyDescent="0.35">
      <c r="A23432" s="3" t="str">
        <f t="shared" si="367"/>
        <v>KR_44931</v>
      </c>
      <c r="B23432" t="s">
        <v>68</v>
      </c>
      <c r="C23432" s="1">
        <v>44931</v>
      </c>
      <c r="D23432">
        <v>44.898000000000003</v>
      </c>
    </row>
    <row r="23433" spans="1:4" hidden="1" x14ac:dyDescent="0.35">
      <c r="A23433" s="3" t="str">
        <f t="shared" si="367"/>
        <v>LQD_44931</v>
      </c>
      <c r="B23433" t="s">
        <v>69</v>
      </c>
      <c r="C23433" s="1">
        <v>44931</v>
      </c>
      <c r="D23433">
        <v>106.52</v>
      </c>
    </row>
    <row r="23434" spans="1:4" hidden="1" x14ac:dyDescent="0.35">
      <c r="A23434" s="3" t="str">
        <f t="shared" si="367"/>
        <v>MCHI_44931</v>
      </c>
      <c r="B23434" t="s">
        <v>70</v>
      </c>
      <c r="C23434" s="1">
        <v>44931</v>
      </c>
      <c r="D23434">
        <v>51.97</v>
      </c>
    </row>
    <row r="23435" spans="1:4" hidden="1" x14ac:dyDescent="0.35">
      <c r="A23435" s="3" t="str">
        <f t="shared" si="367"/>
        <v>META_44931</v>
      </c>
      <c r="B23435" t="s">
        <v>144</v>
      </c>
      <c r="C23435" s="1">
        <v>44931</v>
      </c>
      <c r="D23435">
        <v>126.94</v>
      </c>
    </row>
    <row r="23436" spans="1:4" hidden="1" x14ac:dyDescent="0.35">
      <c r="A23436" s="3" t="str">
        <f t="shared" si="367"/>
        <v>MVEU.L_44931</v>
      </c>
      <c r="B23436" t="s">
        <v>71</v>
      </c>
      <c r="C23436" s="1">
        <v>44931</v>
      </c>
      <c r="D23436">
        <v>50.37</v>
      </c>
    </row>
    <row r="23437" spans="1:4" hidden="1" x14ac:dyDescent="0.35">
      <c r="A23437" s="3" t="str">
        <f t="shared" si="367"/>
        <v>OGN_44931</v>
      </c>
      <c r="B23437" t="s">
        <v>72</v>
      </c>
      <c r="C23437" s="1">
        <v>44931</v>
      </c>
      <c r="D23437">
        <v>28.84</v>
      </c>
    </row>
    <row r="23438" spans="1:4" hidden="1" x14ac:dyDescent="0.35">
      <c r="A23438" s="3" t="str">
        <f t="shared" si="367"/>
        <v>PG_44931</v>
      </c>
      <c r="B23438" t="s">
        <v>73</v>
      </c>
      <c r="C23438" s="1">
        <v>44931</v>
      </c>
      <c r="D23438">
        <v>149.40199999999999</v>
      </c>
    </row>
    <row r="23439" spans="1:4" hidden="1" x14ac:dyDescent="0.35">
      <c r="A23439" s="3" t="str">
        <f t="shared" si="367"/>
        <v>PPL_44931</v>
      </c>
      <c r="B23439" t="s">
        <v>74</v>
      </c>
      <c r="C23439" s="1">
        <v>44931</v>
      </c>
      <c r="D23439">
        <v>29.24</v>
      </c>
    </row>
    <row r="23440" spans="1:4" hidden="1" x14ac:dyDescent="0.35">
      <c r="A23440" s="3" t="str">
        <f t="shared" si="367"/>
        <v>PRU_44931</v>
      </c>
      <c r="B23440" t="s">
        <v>75</v>
      </c>
      <c r="C23440" s="1">
        <v>44931</v>
      </c>
      <c r="D23440">
        <v>99.44</v>
      </c>
    </row>
    <row r="23441" spans="1:4" hidden="1" x14ac:dyDescent="0.35">
      <c r="A23441" s="3" t="str">
        <f t="shared" si="367"/>
        <v>PYPL_44931</v>
      </c>
      <c r="B23441" t="s">
        <v>76</v>
      </c>
      <c r="C23441" s="1">
        <v>44931</v>
      </c>
      <c r="D23441">
        <v>76.27</v>
      </c>
    </row>
    <row r="23442" spans="1:4" hidden="1" x14ac:dyDescent="0.35">
      <c r="A23442" s="3" t="str">
        <f t="shared" si="367"/>
        <v>RE_44931</v>
      </c>
      <c r="B23442" t="s">
        <v>77</v>
      </c>
      <c r="C23442" s="1">
        <v>44931</v>
      </c>
      <c r="D23442">
        <v>342.14</v>
      </c>
    </row>
    <row r="23443" spans="1:4" hidden="1" x14ac:dyDescent="0.35">
      <c r="A23443" s="3" t="str">
        <f t="shared" si="367"/>
        <v>REET_44931</v>
      </c>
      <c r="B23443" t="s">
        <v>78</v>
      </c>
      <c r="C23443" s="1">
        <v>44931</v>
      </c>
      <c r="D23443">
        <v>22.6</v>
      </c>
    </row>
    <row r="23444" spans="1:4" hidden="1" x14ac:dyDescent="0.35">
      <c r="A23444" s="3" t="str">
        <f t="shared" si="367"/>
        <v>ROL_44931</v>
      </c>
      <c r="B23444" t="s">
        <v>79</v>
      </c>
      <c r="C23444" s="1">
        <v>44931</v>
      </c>
      <c r="D23444">
        <v>36.177</v>
      </c>
    </row>
    <row r="23445" spans="1:4" hidden="1" x14ac:dyDescent="0.35">
      <c r="A23445" s="3" t="str">
        <f t="shared" si="367"/>
        <v>ROST_44931</v>
      </c>
      <c r="B23445" t="s">
        <v>80</v>
      </c>
      <c r="C23445" s="1">
        <v>44931</v>
      </c>
      <c r="D23445">
        <v>118.4</v>
      </c>
    </row>
    <row r="23446" spans="1:4" hidden="1" x14ac:dyDescent="0.35">
      <c r="A23446" s="3" t="str">
        <f t="shared" si="367"/>
        <v>SEGA.L_44931</v>
      </c>
      <c r="B23446" t="s">
        <v>81</v>
      </c>
      <c r="C23446" s="1">
        <v>44931</v>
      </c>
      <c r="D23446">
        <v>95.3</v>
      </c>
    </row>
    <row r="23447" spans="1:4" hidden="1" x14ac:dyDescent="0.35">
      <c r="A23447" s="3" t="str">
        <f t="shared" si="367"/>
        <v>SHY_44931</v>
      </c>
      <c r="B23447" t="s">
        <v>82</v>
      </c>
      <c r="C23447" s="1">
        <v>44931</v>
      </c>
      <c r="D23447">
        <v>81.058999999999997</v>
      </c>
    </row>
    <row r="23448" spans="1:4" hidden="1" x14ac:dyDescent="0.35">
      <c r="A23448" s="3" t="str">
        <f t="shared" si="367"/>
        <v>SLV_44931</v>
      </c>
      <c r="B23448" t="s">
        <v>83</v>
      </c>
      <c r="C23448" s="1">
        <v>44931</v>
      </c>
      <c r="D23448">
        <v>21.39</v>
      </c>
    </row>
    <row r="23449" spans="1:4" hidden="1" x14ac:dyDescent="0.35">
      <c r="A23449" s="3" t="str">
        <f t="shared" si="367"/>
        <v>SPMV.L_44931</v>
      </c>
      <c r="B23449" t="s">
        <v>84</v>
      </c>
      <c r="C23449" s="1">
        <v>44931</v>
      </c>
      <c r="D23449">
        <v>75.165000000000006</v>
      </c>
    </row>
    <row r="23450" spans="1:4" hidden="1" x14ac:dyDescent="0.35">
      <c r="A23450" s="3" t="str">
        <f t="shared" si="367"/>
        <v>TLT_44931</v>
      </c>
      <c r="B23450" t="s">
        <v>85</v>
      </c>
      <c r="C23450" s="1">
        <v>44931</v>
      </c>
      <c r="D23450">
        <v>103.014</v>
      </c>
    </row>
    <row r="23451" spans="1:4" hidden="1" x14ac:dyDescent="0.35">
      <c r="A23451" s="3" t="str">
        <f t="shared" si="367"/>
        <v>UNH_44931</v>
      </c>
      <c r="B23451" t="s">
        <v>86</v>
      </c>
      <c r="C23451" s="1">
        <v>44931</v>
      </c>
      <c r="D23451">
        <v>489.96</v>
      </c>
    </row>
    <row r="23452" spans="1:4" hidden="1" x14ac:dyDescent="0.35">
      <c r="A23452" s="3" t="str">
        <f t="shared" si="367"/>
        <v>URI_44931</v>
      </c>
      <c r="B23452" t="s">
        <v>87</v>
      </c>
      <c r="C23452" s="1">
        <v>44931</v>
      </c>
      <c r="D23452">
        <v>362.90300000000002</v>
      </c>
    </row>
    <row r="23453" spans="1:4" hidden="1" x14ac:dyDescent="0.35">
      <c r="A23453" s="3" t="str">
        <f t="shared" si="367"/>
        <v>V_44931</v>
      </c>
      <c r="B23453" t="s">
        <v>88</v>
      </c>
      <c r="C23453" s="1">
        <v>44931</v>
      </c>
      <c r="D23453">
        <v>210.697</v>
      </c>
    </row>
    <row r="23454" spans="1:4" hidden="1" x14ac:dyDescent="0.35">
      <c r="A23454" s="3" t="str">
        <f t="shared" si="367"/>
        <v>VRSK_44931</v>
      </c>
      <c r="B23454" t="s">
        <v>89</v>
      </c>
      <c r="C23454" s="1">
        <v>44931</v>
      </c>
      <c r="D23454">
        <v>177.64</v>
      </c>
    </row>
    <row r="23455" spans="1:4" hidden="1" x14ac:dyDescent="0.35">
      <c r="A23455" s="3" t="str">
        <f t="shared" si="367"/>
        <v>VXX_44931</v>
      </c>
      <c r="B23455" t="s">
        <v>90</v>
      </c>
      <c r="C23455" s="1">
        <v>44931</v>
      </c>
      <c r="D23455">
        <v>13.72</v>
      </c>
    </row>
    <row r="23456" spans="1:4" hidden="1" x14ac:dyDescent="0.35">
      <c r="A23456" s="3" t="str">
        <f t="shared" si="367"/>
        <v>WRK_44931</v>
      </c>
      <c r="B23456" t="s">
        <v>91</v>
      </c>
      <c r="C23456" s="1">
        <v>44931</v>
      </c>
      <c r="D23456">
        <v>35.094000000000001</v>
      </c>
    </row>
    <row r="23457" spans="1:4" hidden="1" x14ac:dyDescent="0.35">
      <c r="A23457" s="3" t="str">
        <f t="shared" si="367"/>
        <v>XLB_44931</v>
      </c>
      <c r="B23457" t="s">
        <v>92</v>
      </c>
      <c r="C23457" s="1">
        <v>44931</v>
      </c>
      <c r="D23457">
        <v>77.7</v>
      </c>
    </row>
    <row r="23458" spans="1:4" hidden="1" x14ac:dyDescent="0.35">
      <c r="A23458" s="3" t="str">
        <f t="shared" si="367"/>
        <v>XLC_44931</v>
      </c>
      <c r="B23458" t="s">
        <v>93</v>
      </c>
      <c r="C23458" s="1">
        <v>44931</v>
      </c>
      <c r="D23458">
        <v>49.59</v>
      </c>
    </row>
    <row r="23459" spans="1:4" hidden="1" x14ac:dyDescent="0.35">
      <c r="A23459" s="3" t="str">
        <f t="shared" si="367"/>
        <v>XLE_44931</v>
      </c>
      <c r="B23459" t="s">
        <v>94</v>
      </c>
      <c r="C23459" s="1">
        <v>44931</v>
      </c>
      <c r="D23459">
        <v>85.93</v>
      </c>
    </row>
    <row r="23460" spans="1:4" hidden="1" x14ac:dyDescent="0.35">
      <c r="A23460" s="3" t="str">
        <f t="shared" si="367"/>
        <v>XLF_44931</v>
      </c>
      <c r="B23460" t="s">
        <v>95</v>
      </c>
      <c r="C23460" s="1">
        <v>44931</v>
      </c>
      <c r="D23460">
        <v>34.61</v>
      </c>
    </row>
    <row r="23461" spans="1:4" hidden="1" x14ac:dyDescent="0.35">
      <c r="A23461" s="3" t="str">
        <f t="shared" si="367"/>
        <v>XLI_44931</v>
      </c>
      <c r="B23461" t="s">
        <v>96</v>
      </c>
      <c r="C23461" s="1">
        <v>44931</v>
      </c>
      <c r="D23461">
        <v>98.22</v>
      </c>
    </row>
    <row r="23462" spans="1:4" hidden="1" x14ac:dyDescent="0.35">
      <c r="A23462" s="3" t="str">
        <f t="shared" si="367"/>
        <v>XLK_44931</v>
      </c>
      <c r="B23462" t="s">
        <v>97</v>
      </c>
      <c r="C23462" s="1">
        <v>44931</v>
      </c>
      <c r="D23462">
        <v>121.18</v>
      </c>
    </row>
    <row r="23463" spans="1:4" hidden="1" x14ac:dyDescent="0.35">
      <c r="A23463" s="3" t="str">
        <f t="shared" si="367"/>
        <v>XLP_44931</v>
      </c>
      <c r="B23463" t="s">
        <v>98</v>
      </c>
      <c r="C23463" s="1">
        <v>44931</v>
      </c>
      <c r="D23463">
        <v>73.81</v>
      </c>
    </row>
    <row r="23464" spans="1:4" hidden="1" x14ac:dyDescent="0.35">
      <c r="A23464" s="3" t="str">
        <f t="shared" si="367"/>
        <v>XLU_44931</v>
      </c>
      <c r="B23464" t="s">
        <v>99</v>
      </c>
      <c r="C23464" s="1">
        <v>44931</v>
      </c>
      <c r="D23464">
        <v>69.599999999999994</v>
      </c>
    </row>
    <row r="23465" spans="1:4" hidden="1" x14ac:dyDescent="0.35">
      <c r="A23465" s="3" t="str">
        <f t="shared" si="367"/>
        <v>XLV_44931</v>
      </c>
      <c r="B23465" t="s">
        <v>100</v>
      </c>
      <c r="C23465" s="1">
        <v>44931</v>
      </c>
      <c r="D23465">
        <v>134.43</v>
      </c>
    </row>
    <row r="23466" spans="1:4" hidden="1" x14ac:dyDescent="0.35">
      <c r="A23466" s="3" t="str">
        <f t="shared" si="367"/>
        <v>XLY_44931</v>
      </c>
      <c r="B23466" t="s">
        <v>101</v>
      </c>
      <c r="C23466" s="1">
        <v>44931</v>
      </c>
      <c r="D23466">
        <v>129.04</v>
      </c>
    </row>
    <row r="23467" spans="1:4" hidden="1" x14ac:dyDescent="0.35">
      <c r="A23467" s="3" t="str">
        <f t="shared" si="367"/>
        <v>XOM_44931</v>
      </c>
      <c r="B23467" t="s">
        <v>102</v>
      </c>
      <c r="C23467" s="1">
        <v>44931</v>
      </c>
      <c r="D23467">
        <v>108.376</v>
      </c>
    </row>
    <row r="23468" spans="1:4" hidden="1" x14ac:dyDescent="0.35">
      <c r="A23468" s="3" t="str">
        <f t="shared" si="367"/>
        <v>ABBV_44932</v>
      </c>
      <c r="B23468" t="s">
        <v>3</v>
      </c>
      <c r="C23468" s="1">
        <v>44932</v>
      </c>
      <c r="D23468">
        <v>164.982</v>
      </c>
    </row>
    <row r="23469" spans="1:4" hidden="1" x14ac:dyDescent="0.35">
      <c r="A23469" s="3" t="str">
        <f t="shared" si="367"/>
        <v>ACN_44932</v>
      </c>
      <c r="B23469" t="s">
        <v>4</v>
      </c>
      <c r="C23469" s="1">
        <v>44932</v>
      </c>
      <c r="D23469">
        <v>268.113</v>
      </c>
    </row>
    <row r="23470" spans="1:4" hidden="1" x14ac:dyDescent="0.35">
      <c r="A23470" s="3" t="str">
        <f t="shared" si="367"/>
        <v>AEP_44932</v>
      </c>
      <c r="B23470" t="s">
        <v>5</v>
      </c>
      <c r="C23470" s="1">
        <v>44932</v>
      </c>
      <c r="D23470">
        <v>95.644000000000005</v>
      </c>
    </row>
    <row r="23471" spans="1:4" hidden="1" x14ac:dyDescent="0.35">
      <c r="A23471" s="3" t="str">
        <f t="shared" si="367"/>
        <v>AIZ_44932</v>
      </c>
      <c r="B23471" t="s">
        <v>6</v>
      </c>
      <c r="C23471" s="1">
        <v>44932</v>
      </c>
      <c r="D23471">
        <v>128.59</v>
      </c>
    </row>
    <row r="23472" spans="1:4" hidden="1" x14ac:dyDescent="0.35">
      <c r="A23472" s="3" t="str">
        <f t="shared" si="367"/>
        <v>ALLE_44932</v>
      </c>
      <c r="B23472" t="s">
        <v>7</v>
      </c>
      <c r="C23472" s="1">
        <v>44932</v>
      </c>
      <c r="D23472">
        <v>111.42</v>
      </c>
    </row>
    <row r="23473" spans="1:4" hidden="1" x14ac:dyDescent="0.35">
      <c r="A23473" s="3" t="str">
        <f t="shared" si="367"/>
        <v>AMAT_44932</v>
      </c>
      <c r="B23473" t="s">
        <v>8</v>
      </c>
      <c r="C23473" s="1">
        <v>44932</v>
      </c>
      <c r="D23473">
        <v>104.27</v>
      </c>
    </row>
    <row r="23474" spans="1:4" hidden="1" x14ac:dyDescent="0.35">
      <c r="A23474" s="3" t="str">
        <f t="shared" si="367"/>
        <v>AMP_44932</v>
      </c>
      <c r="B23474" t="s">
        <v>9</v>
      </c>
      <c r="C23474" s="1">
        <v>44932</v>
      </c>
      <c r="D23474">
        <v>320.14100000000002</v>
      </c>
    </row>
    <row r="23475" spans="1:4" hidden="1" x14ac:dyDescent="0.35">
      <c r="A23475" s="3" t="str">
        <f t="shared" si="367"/>
        <v>AMZN_44932</v>
      </c>
      <c r="B23475" t="s">
        <v>10</v>
      </c>
      <c r="C23475" s="1">
        <v>44932</v>
      </c>
      <c r="D23475">
        <v>86.08</v>
      </c>
    </row>
    <row r="23476" spans="1:4" hidden="1" x14ac:dyDescent="0.35">
      <c r="A23476" s="3" t="str">
        <f t="shared" si="367"/>
        <v>AVB_44932</v>
      </c>
      <c r="B23476" t="s">
        <v>11</v>
      </c>
      <c r="C23476" s="1">
        <v>44932</v>
      </c>
      <c r="D23476">
        <v>163.63</v>
      </c>
    </row>
    <row r="23477" spans="1:4" hidden="1" x14ac:dyDescent="0.35">
      <c r="A23477" s="3" t="str">
        <f t="shared" si="367"/>
        <v>AVY_44932</v>
      </c>
      <c r="B23477" t="s">
        <v>12</v>
      </c>
      <c r="C23477" s="1">
        <v>44932</v>
      </c>
      <c r="D23477">
        <v>188.31</v>
      </c>
    </row>
    <row r="23478" spans="1:4" hidden="1" x14ac:dyDescent="0.35">
      <c r="A23478" s="3" t="str">
        <f t="shared" si="367"/>
        <v>AXP_44932</v>
      </c>
      <c r="B23478" t="s">
        <v>13</v>
      </c>
      <c r="C23478" s="1">
        <v>44932</v>
      </c>
      <c r="D23478">
        <v>150.16999999999999</v>
      </c>
    </row>
    <row r="23479" spans="1:4" hidden="1" x14ac:dyDescent="0.35">
      <c r="A23479" s="3" t="str">
        <f t="shared" si="367"/>
        <v>BDX_44932</v>
      </c>
      <c r="B23479" t="s">
        <v>14</v>
      </c>
      <c r="C23479" s="1">
        <v>44932</v>
      </c>
      <c r="D23479">
        <v>259.33999999999997</v>
      </c>
    </row>
    <row r="23480" spans="1:4" hidden="1" x14ac:dyDescent="0.35">
      <c r="A23480" s="3" t="str">
        <f t="shared" si="367"/>
        <v>BF-B_44932</v>
      </c>
      <c r="B23480" t="s">
        <v>15</v>
      </c>
      <c r="C23480" s="1">
        <v>44932</v>
      </c>
      <c r="D23480">
        <v>64.41</v>
      </c>
    </row>
    <row r="23481" spans="1:4" hidden="1" x14ac:dyDescent="0.35">
      <c r="A23481" s="3" t="str">
        <f t="shared" si="367"/>
        <v>BMY_44932</v>
      </c>
      <c r="B23481" t="s">
        <v>16</v>
      </c>
      <c r="C23481" s="1">
        <v>44932</v>
      </c>
      <c r="D23481">
        <v>73</v>
      </c>
    </row>
    <row r="23482" spans="1:4" hidden="1" x14ac:dyDescent="0.35">
      <c r="A23482" s="3" t="str">
        <f t="shared" si="367"/>
        <v>BR_44932</v>
      </c>
      <c r="B23482" t="s">
        <v>17</v>
      </c>
      <c r="C23482" s="1">
        <v>44932</v>
      </c>
      <c r="D23482">
        <v>137.1</v>
      </c>
    </row>
    <row r="23483" spans="1:4" hidden="1" x14ac:dyDescent="0.35">
      <c r="A23483" s="3" t="str">
        <f t="shared" si="367"/>
        <v>CARR_44932</v>
      </c>
      <c r="B23483" t="s">
        <v>18</v>
      </c>
      <c r="C23483" s="1">
        <v>44932</v>
      </c>
      <c r="D23483">
        <v>43.13</v>
      </c>
    </row>
    <row r="23484" spans="1:4" hidden="1" x14ac:dyDescent="0.35">
      <c r="A23484" s="3" t="str">
        <f t="shared" si="367"/>
        <v>CDW_44932</v>
      </c>
      <c r="B23484" t="s">
        <v>19</v>
      </c>
      <c r="C23484" s="1">
        <v>44932</v>
      </c>
      <c r="D23484">
        <v>183.22</v>
      </c>
    </row>
    <row r="23485" spans="1:4" hidden="1" x14ac:dyDescent="0.35">
      <c r="A23485" s="3" t="str">
        <f t="shared" si="367"/>
        <v>CE_44932</v>
      </c>
      <c r="B23485" t="s">
        <v>20</v>
      </c>
      <c r="C23485" s="1">
        <v>44932</v>
      </c>
      <c r="D23485">
        <v>115.947</v>
      </c>
    </row>
    <row r="23486" spans="1:4" hidden="1" x14ac:dyDescent="0.35">
      <c r="A23486" s="3" t="str">
        <f t="shared" si="367"/>
        <v>CHTR_44932</v>
      </c>
      <c r="B23486" t="s">
        <v>21</v>
      </c>
      <c r="C23486" s="1">
        <v>44932</v>
      </c>
      <c r="D23486">
        <v>367.73</v>
      </c>
    </row>
    <row r="23487" spans="1:4" hidden="1" x14ac:dyDescent="0.35">
      <c r="A23487" s="3" t="str">
        <f t="shared" si="367"/>
        <v>CNC_44932</v>
      </c>
      <c r="B23487" t="s">
        <v>22</v>
      </c>
      <c r="C23487" s="1">
        <v>44932</v>
      </c>
      <c r="D23487">
        <v>78.66</v>
      </c>
    </row>
    <row r="23488" spans="1:4" hidden="1" x14ac:dyDescent="0.35">
      <c r="A23488" s="3" t="str">
        <f t="shared" si="367"/>
        <v>CNP_44932</v>
      </c>
      <c r="B23488" t="s">
        <v>23</v>
      </c>
      <c r="C23488" s="1">
        <v>44932</v>
      </c>
      <c r="D23488">
        <v>29.795000000000002</v>
      </c>
    </row>
    <row r="23489" spans="1:4" hidden="1" x14ac:dyDescent="0.35">
      <c r="A23489" s="3" t="str">
        <f t="shared" si="367"/>
        <v>COP_44932</v>
      </c>
      <c r="B23489" t="s">
        <v>24</v>
      </c>
      <c r="C23489" s="1">
        <v>44932</v>
      </c>
      <c r="D23489">
        <v>117.706</v>
      </c>
    </row>
    <row r="23490" spans="1:4" hidden="1" x14ac:dyDescent="0.35">
      <c r="A23490" s="3" t="str">
        <f t="shared" ref="A23490:A23553" si="368">CONCATENATE(B23490,"_",C23490)</f>
        <v>CTAS_44932</v>
      </c>
      <c r="B23490" t="s">
        <v>25</v>
      </c>
      <c r="C23490" s="1">
        <v>44932</v>
      </c>
      <c r="D23490">
        <v>440.80599999999998</v>
      </c>
    </row>
    <row r="23491" spans="1:4" hidden="1" x14ac:dyDescent="0.35">
      <c r="A23491" s="3" t="str">
        <f t="shared" si="368"/>
        <v>CZR_44932</v>
      </c>
      <c r="B23491" t="s">
        <v>26</v>
      </c>
      <c r="C23491" s="1">
        <v>44932</v>
      </c>
      <c r="D23491">
        <v>44.11</v>
      </c>
    </row>
    <row r="23492" spans="1:4" hidden="1" x14ac:dyDescent="0.35">
      <c r="A23492" s="3" t="str">
        <f t="shared" si="368"/>
        <v>DG_44932</v>
      </c>
      <c r="B23492" t="s">
        <v>27</v>
      </c>
      <c r="C23492" s="1">
        <v>44932</v>
      </c>
      <c r="D23492">
        <v>248.56</v>
      </c>
    </row>
    <row r="23493" spans="1:4" hidden="1" x14ac:dyDescent="0.35">
      <c r="A23493" s="3" t="str">
        <f t="shared" si="368"/>
        <v>DPZ_44932</v>
      </c>
      <c r="B23493" t="s">
        <v>28</v>
      </c>
      <c r="C23493" s="1">
        <v>44932</v>
      </c>
      <c r="D23493">
        <v>342.62</v>
      </c>
    </row>
    <row r="23494" spans="1:4" hidden="1" x14ac:dyDescent="0.35">
      <c r="A23494" s="3" t="str">
        <f t="shared" si="368"/>
        <v>DXC_44932</v>
      </c>
      <c r="B23494" t="s">
        <v>30</v>
      </c>
      <c r="C23494" s="1">
        <v>44932</v>
      </c>
      <c r="D23494">
        <v>28.17</v>
      </c>
    </row>
    <row r="23495" spans="1:4" hidden="1" x14ac:dyDescent="0.35">
      <c r="A23495" s="3" t="str">
        <f t="shared" si="368"/>
        <v>EWA_44932</v>
      </c>
      <c r="B23495" t="s">
        <v>31</v>
      </c>
      <c r="C23495" s="1">
        <v>44932</v>
      </c>
      <c r="D23495">
        <v>23.02</v>
      </c>
    </row>
    <row r="23496" spans="1:4" hidden="1" x14ac:dyDescent="0.35">
      <c r="A23496" s="3" t="str">
        <f t="shared" si="368"/>
        <v>EWC_44932</v>
      </c>
      <c r="B23496" t="s">
        <v>32</v>
      </c>
      <c r="C23496" s="1">
        <v>44932</v>
      </c>
      <c r="D23496">
        <v>33.74</v>
      </c>
    </row>
    <row r="23497" spans="1:4" hidden="1" x14ac:dyDescent="0.35">
      <c r="A23497" s="3" t="str">
        <f t="shared" si="368"/>
        <v>EWG_44932</v>
      </c>
      <c r="B23497" t="s">
        <v>33</v>
      </c>
      <c r="C23497" s="1">
        <v>44932</v>
      </c>
      <c r="D23497">
        <v>26.36</v>
      </c>
    </row>
    <row r="23498" spans="1:4" hidden="1" x14ac:dyDescent="0.35">
      <c r="A23498" s="3" t="str">
        <f t="shared" si="368"/>
        <v>EWH_44932</v>
      </c>
      <c r="B23498" t="s">
        <v>34</v>
      </c>
      <c r="C23498" s="1">
        <v>44932</v>
      </c>
      <c r="D23498">
        <v>22.07</v>
      </c>
    </row>
    <row r="23499" spans="1:4" hidden="1" x14ac:dyDescent="0.35">
      <c r="A23499" s="3" t="str">
        <f t="shared" si="368"/>
        <v>EWJ_44932</v>
      </c>
      <c r="B23499" t="s">
        <v>35</v>
      </c>
      <c r="C23499" s="1">
        <v>44932</v>
      </c>
      <c r="D23499">
        <v>54.77</v>
      </c>
    </row>
    <row r="23500" spans="1:4" hidden="1" x14ac:dyDescent="0.35">
      <c r="A23500" s="3" t="str">
        <f t="shared" si="368"/>
        <v>EWL_44932</v>
      </c>
      <c r="B23500" t="s">
        <v>36</v>
      </c>
      <c r="C23500" s="1">
        <v>44932</v>
      </c>
      <c r="D23500">
        <v>43.81</v>
      </c>
    </row>
    <row r="23501" spans="1:4" hidden="1" x14ac:dyDescent="0.35">
      <c r="A23501" s="3" t="str">
        <f t="shared" si="368"/>
        <v>EWQ_44932</v>
      </c>
      <c r="B23501" t="s">
        <v>37</v>
      </c>
      <c r="C23501" s="1">
        <v>44932</v>
      </c>
      <c r="D23501">
        <v>34.950000000000003</v>
      </c>
    </row>
    <row r="23502" spans="1:4" hidden="1" x14ac:dyDescent="0.35">
      <c r="A23502" s="3" t="str">
        <f t="shared" si="368"/>
        <v>EWT_44932</v>
      </c>
      <c r="B23502" t="s">
        <v>38</v>
      </c>
      <c r="C23502" s="1">
        <v>44932</v>
      </c>
      <c r="D23502">
        <v>41.97</v>
      </c>
    </row>
    <row r="23503" spans="1:4" hidden="1" x14ac:dyDescent="0.35">
      <c r="A23503" s="3" t="str">
        <f t="shared" si="368"/>
        <v>EWU_44932</v>
      </c>
      <c r="B23503" t="s">
        <v>39</v>
      </c>
      <c r="C23503" s="1">
        <v>44932</v>
      </c>
      <c r="D23503">
        <v>31.69</v>
      </c>
    </row>
    <row r="23504" spans="1:4" hidden="1" x14ac:dyDescent="0.35">
      <c r="A23504" s="3" t="str">
        <f t="shared" si="368"/>
        <v>EWY_44932</v>
      </c>
      <c r="B23504" t="s">
        <v>40</v>
      </c>
      <c r="C23504" s="1">
        <v>44932</v>
      </c>
      <c r="D23504">
        <v>59.89</v>
      </c>
    </row>
    <row r="23505" spans="1:4" hidden="1" x14ac:dyDescent="0.35">
      <c r="A23505" s="3" t="str">
        <f t="shared" si="368"/>
        <v>EWZ_44932</v>
      </c>
      <c r="B23505" t="s">
        <v>41</v>
      </c>
      <c r="C23505" s="1">
        <v>44932</v>
      </c>
      <c r="D23505">
        <v>28.3</v>
      </c>
    </row>
    <row r="23506" spans="1:4" hidden="1" x14ac:dyDescent="0.35">
      <c r="A23506" s="3" t="str">
        <f t="shared" si="368"/>
        <v>FTV_44932</v>
      </c>
      <c r="B23506" t="s">
        <v>43</v>
      </c>
      <c r="C23506" s="1">
        <v>44932</v>
      </c>
      <c r="D23506">
        <v>65.540000000000006</v>
      </c>
    </row>
    <row r="23507" spans="1:4" hidden="1" x14ac:dyDescent="0.35">
      <c r="A23507" s="3" t="str">
        <f t="shared" si="368"/>
        <v>GOOG_44932</v>
      </c>
      <c r="B23507" t="s">
        <v>44</v>
      </c>
      <c r="C23507" s="1">
        <v>44932</v>
      </c>
      <c r="D23507">
        <v>88.16</v>
      </c>
    </row>
    <row r="23508" spans="1:4" hidden="1" x14ac:dyDescent="0.35">
      <c r="A23508" s="3" t="str">
        <f t="shared" si="368"/>
        <v>GPC_44932</v>
      </c>
      <c r="B23508" t="s">
        <v>45</v>
      </c>
      <c r="C23508" s="1">
        <v>44932</v>
      </c>
      <c r="D23508">
        <v>170.84</v>
      </c>
    </row>
    <row r="23509" spans="1:4" hidden="1" x14ac:dyDescent="0.35">
      <c r="A23509" s="3" t="str">
        <f t="shared" si="368"/>
        <v>GSG_44932</v>
      </c>
      <c r="B23509" t="s">
        <v>46</v>
      </c>
      <c r="C23509" s="1">
        <v>44932</v>
      </c>
      <c r="D23509">
        <v>19.97</v>
      </c>
    </row>
    <row r="23510" spans="1:4" hidden="1" x14ac:dyDescent="0.35">
      <c r="A23510" s="3" t="str">
        <f t="shared" si="368"/>
        <v>HIG_44932</v>
      </c>
      <c r="B23510" t="s">
        <v>47</v>
      </c>
      <c r="C23510" s="1">
        <v>44932</v>
      </c>
      <c r="D23510">
        <v>78.900000000000006</v>
      </c>
    </row>
    <row r="23511" spans="1:4" hidden="1" x14ac:dyDescent="0.35">
      <c r="A23511" s="3" t="str">
        <f t="shared" si="368"/>
        <v>HIGH.L_44932</v>
      </c>
      <c r="B23511" t="s">
        <v>48</v>
      </c>
      <c r="C23511" s="1">
        <v>44932</v>
      </c>
      <c r="D23511">
        <v>5.1029999999999998</v>
      </c>
    </row>
    <row r="23512" spans="1:4" hidden="1" x14ac:dyDescent="0.35">
      <c r="A23512" s="3" t="str">
        <f t="shared" si="368"/>
        <v>HST_44932</v>
      </c>
      <c r="B23512" t="s">
        <v>49</v>
      </c>
      <c r="C23512" s="1">
        <v>44932</v>
      </c>
      <c r="D23512">
        <v>16.170000000000002</v>
      </c>
    </row>
    <row r="23513" spans="1:4" hidden="1" x14ac:dyDescent="0.35">
      <c r="A23513" s="3" t="str">
        <f t="shared" si="368"/>
        <v>HYG_44932</v>
      </c>
      <c r="B23513" t="s">
        <v>50</v>
      </c>
      <c r="C23513" s="1">
        <v>44932</v>
      </c>
      <c r="D23513">
        <v>75.165000000000006</v>
      </c>
    </row>
    <row r="23514" spans="1:4" hidden="1" x14ac:dyDescent="0.35">
      <c r="A23514" s="3" t="str">
        <f t="shared" si="368"/>
        <v>IAU_44932</v>
      </c>
      <c r="B23514" t="s">
        <v>51</v>
      </c>
      <c r="C23514" s="1">
        <v>44932</v>
      </c>
      <c r="D23514">
        <v>35.43</v>
      </c>
    </row>
    <row r="23515" spans="1:4" hidden="1" x14ac:dyDescent="0.35">
      <c r="A23515" s="3" t="str">
        <f t="shared" si="368"/>
        <v>ICLN_44932</v>
      </c>
      <c r="B23515" t="s">
        <v>52</v>
      </c>
      <c r="C23515" s="1">
        <v>44932</v>
      </c>
      <c r="D23515">
        <v>19.88</v>
      </c>
    </row>
    <row r="23516" spans="1:4" hidden="1" x14ac:dyDescent="0.35">
      <c r="A23516" s="3" t="str">
        <f t="shared" si="368"/>
        <v>IEAA.L_44932</v>
      </c>
      <c r="B23516" t="s">
        <v>53</v>
      </c>
      <c r="C23516" s="1">
        <v>44932</v>
      </c>
      <c r="D23516">
        <v>4.6870000000000003</v>
      </c>
    </row>
    <row r="23517" spans="1:4" hidden="1" x14ac:dyDescent="0.35">
      <c r="A23517" s="3" t="str">
        <f t="shared" si="368"/>
        <v>IEF_44932</v>
      </c>
      <c r="B23517" t="s">
        <v>54</v>
      </c>
      <c r="C23517" s="1">
        <v>44932</v>
      </c>
      <c r="D23517">
        <v>98.17</v>
      </c>
    </row>
    <row r="23518" spans="1:4" hidden="1" x14ac:dyDescent="0.35">
      <c r="A23518" s="3" t="str">
        <f t="shared" si="368"/>
        <v>IEFM.L_44932</v>
      </c>
      <c r="B23518" t="s">
        <v>55</v>
      </c>
      <c r="C23518" s="1">
        <v>44932</v>
      </c>
      <c r="D23518">
        <v>765</v>
      </c>
    </row>
    <row r="23519" spans="1:4" hidden="1" x14ac:dyDescent="0.35">
      <c r="A23519" s="3" t="str">
        <f t="shared" si="368"/>
        <v>IEMG_44932</v>
      </c>
      <c r="B23519" t="s">
        <v>56</v>
      </c>
      <c r="C23519" s="1">
        <v>44932</v>
      </c>
      <c r="D23519">
        <v>49.24</v>
      </c>
    </row>
    <row r="23520" spans="1:4" hidden="1" x14ac:dyDescent="0.35">
      <c r="A23520" s="3" t="str">
        <f t="shared" si="368"/>
        <v>IEUS_44932</v>
      </c>
      <c r="B23520" t="s">
        <v>57</v>
      </c>
      <c r="C23520" s="1">
        <v>44932</v>
      </c>
      <c r="D23520">
        <v>51.74</v>
      </c>
    </row>
    <row r="23521" spans="1:4" hidden="1" x14ac:dyDescent="0.35">
      <c r="A23521" s="3" t="str">
        <f t="shared" si="368"/>
        <v>IEVL.L_44932</v>
      </c>
      <c r="B23521" t="s">
        <v>58</v>
      </c>
      <c r="C23521" s="1">
        <v>44932</v>
      </c>
      <c r="D23521">
        <v>7.3380000000000001</v>
      </c>
    </row>
    <row r="23522" spans="1:4" hidden="1" x14ac:dyDescent="0.35">
      <c r="A23522" s="3" t="str">
        <f t="shared" si="368"/>
        <v>IGF_44932</v>
      </c>
      <c r="B23522" t="s">
        <v>59</v>
      </c>
      <c r="C23522" s="1">
        <v>44932</v>
      </c>
      <c r="D23522">
        <v>47.31</v>
      </c>
    </row>
    <row r="23523" spans="1:4" hidden="1" x14ac:dyDescent="0.35">
      <c r="A23523" s="3" t="str">
        <f t="shared" si="368"/>
        <v>INDA_44932</v>
      </c>
      <c r="B23523" t="s">
        <v>60</v>
      </c>
      <c r="C23523" s="1">
        <v>44932</v>
      </c>
      <c r="D23523">
        <v>42.08</v>
      </c>
    </row>
    <row r="23524" spans="1:4" hidden="1" x14ac:dyDescent="0.35">
      <c r="A23524" s="3" t="str">
        <f t="shared" si="368"/>
        <v>IUMO.L_44932</v>
      </c>
      <c r="B23524" t="s">
        <v>61</v>
      </c>
      <c r="C23524" s="1">
        <v>44932</v>
      </c>
      <c r="D23524">
        <v>10.24</v>
      </c>
    </row>
    <row r="23525" spans="1:4" hidden="1" x14ac:dyDescent="0.35">
      <c r="A23525" s="3" t="str">
        <f t="shared" si="368"/>
        <v>IUVL.L_44932</v>
      </c>
      <c r="B23525" t="s">
        <v>62</v>
      </c>
      <c r="C23525" s="1">
        <v>44932</v>
      </c>
      <c r="D23525">
        <v>8.3279999999999994</v>
      </c>
    </row>
    <row r="23526" spans="1:4" hidden="1" x14ac:dyDescent="0.35">
      <c r="A23526" s="3" t="str">
        <f t="shared" si="368"/>
        <v>IVV_44932</v>
      </c>
      <c r="B23526" t="s">
        <v>63</v>
      </c>
      <c r="C23526" s="1">
        <v>44932</v>
      </c>
      <c r="D23526">
        <v>389.83</v>
      </c>
    </row>
    <row r="23527" spans="1:4" hidden="1" x14ac:dyDescent="0.35">
      <c r="A23527" s="3" t="str">
        <f t="shared" si="368"/>
        <v>IWM_44932</v>
      </c>
      <c r="B23527" t="s">
        <v>64</v>
      </c>
      <c r="C23527" s="1">
        <v>44932</v>
      </c>
      <c r="D23527">
        <v>177.58</v>
      </c>
    </row>
    <row r="23528" spans="1:4" hidden="1" x14ac:dyDescent="0.35">
      <c r="A23528" s="3" t="str">
        <f t="shared" si="368"/>
        <v>IXN_44932</v>
      </c>
      <c r="B23528" t="s">
        <v>65</v>
      </c>
      <c r="C23528" s="1">
        <v>44932</v>
      </c>
      <c r="D23528">
        <v>45.4</v>
      </c>
    </row>
    <row r="23529" spans="1:4" hidden="1" x14ac:dyDescent="0.35">
      <c r="A23529" s="3" t="str">
        <f t="shared" si="368"/>
        <v>JPEA.L_44932</v>
      </c>
      <c r="B23529" t="s">
        <v>66</v>
      </c>
      <c r="C23529" s="1">
        <v>44932</v>
      </c>
      <c r="D23529">
        <v>4.9580000000000002</v>
      </c>
    </row>
    <row r="23530" spans="1:4" hidden="1" x14ac:dyDescent="0.35">
      <c r="A23530" s="3" t="str">
        <f t="shared" si="368"/>
        <v>JPM_44932</v>
      </c>
      <c r="B23530" t="s">
        <v>67</v>
      </c>
      <c r="C23530" s="1">
        <v>44932</v>
      </c>
      <c r="D23530">
        <v>137.94</v>
      </c>
    </row>
    <row r="23531" spans="1:4" hidden="1" x14ac:dyDescent="0.35">
      <c r="A23531" s="3" t="str">
        <f t="shared" si="368"/>
        <v>KR_44932</v>
      </c>
      <c r="B23531" t="s">
        <v>68</v>
      </c>
      <c r="C23531" s="1">
        <v>44932</v>
      </c>
      <c r="D23531">
        <v>45.475000000000001</v>
      </c>
    </row>
    <row r="23532" spans="1:4" hidden="1" x14ac:dyDescent="0.35">
      <c r="A23532" s="3" t="str">
        <f t="shared" si="368"/>
        <v>LQD_44932</v>
      </c>
      <c r="B23532" t="s">
        <v>69</v>
      </c>
      <c r="C23532" s="1">
        <v>44932</v>
      </c>
      <c r="D23532">
        <v>108.265</v>
      </c>
    </row>
    <row r="23533" spans="1:4" hidden="1" x14ac:dyDescent="0.35">
      <c r="A23533" s="3" t="str">
        <f t="shared" si="368"/>
        <v>MCHI_44932</v>
      </c>
      <c r="B23533" t="s">
        <v>70</v>
      </c>
      <c r="C23533" s="1">
        <v>44932</v>
      </c>
      <c r="D23533">
        <v>52.26</v>
      </c>
    </row>
    <row r="23534" spans="1:4" hidden="1" x14ac:dyDescent="0.35">
      <c r="A23534" s="3" t="str">
        <f t="shared" si="368"/>
        <v>META_44932</v>
      </c>
      <c r="B23534" t="s">
        <v>144</v>
      </c>
      <c r="C23534" s="1">
        <v>44932</v>
      </c>
      <c r="D23534">
        <v>130.02000000000001</v>
      </c>
    </row>
    <row r="23535" spans="1:4" hidden="1" x14ac:dyDescent="0.35">
      <c r="A23535" s="3" t="str">
        <f t="shared" si="368"/>
        <v>MVEU.L_44932</v>
      </c>
      <c r="B23535" t="s">
        <v>71</v>
      </c>
      <c r="C23535" s="1">
        <v>44932</v>
      </c>
      <c r="D23535">
        <v>50.8</v>
      </c>
    </row>
    <row r="23536" spans="1:4" hidden="1" x14ac:dyDescent="0.35">
      <c r="A23536" s="3" t="str">
        <f t="shared" si="368"/>
        <v>OGN_44932</v>
      </c>
      <c r="B23536" t="s">
        <v>72</v>
      </c>
      <c r="C23536" s="1">
        <v>44932</v>
      </c>
      <c r="D23536">
        <v>29.15</v>
      </c>
    </row>
    <row r="23537" spans="1:4" hidden="1" x14ac:dyDescent="0.35">
      <c r="A23537" s="3" t="str">
        <f t="shared" si="368"/>
        <v>PG_44932</v>
      </c>
      <c r="B23537" t="s">
        <v>73</v>
      </c>
      <c r="C23537" s="1">
        <v>44932</v>
      </c>
      <c r="D23537">
        <v>152.96</v>
      </c>
    </row>
    <row r="23538" spans="1:4" hidden="1" x14ac:dyDescent="0.35">
      <c r="A23538" s="3" t="str">
        <f t="shared" si="368"/>
        <v>PPL_44932</v>
      </c>
      <c r="B23538" t="s">
        <v>74</v>
      </c>
      <c r="C23538" s="1">
        <v>44932</v>
      </c>
      <c r="D23538">
        <v>29.96</v>
      </c>
    </row>
    <row r="23539" spans="1:4" hidden="1" x14ac:dyDescent="0.35">
      <c r="A23539" s="3" t="str">
        <f t="shared" si="368"/>
        <v>PRU_44932</v>
      </c>
      <c r="B23539" t="s">
        <v>75</v>
      </c>
      <c r="C23539" s="1">
        <v>44932</v>
      </c>
      <c r="D23539">
        <v>101.01</v>
      </c>
    </row>
    <row r="23540" spans="1:4" hidden="1" x14ac:dyDescent="0.35">
      <c r="A23540" s="3" t="str">
        <f t="shared" si="368"/>
        <v>PYPL_44932</v>
      </c>
      <c r="B23540" t="s">
        <v>76</v>
      </c>
      <c r="C23540" s="1">
        <v>44932</v>
      </c>
      <c r="D23540">
        <v>76.48</v>
      </c>
    </row>
    <row r="23541" spans="1:4" hidden="1" x14ac:dyDescent="0.35">
      <c r="A23541" s="3" t="str">
        <f t="shared" si="368"/>
        <v>RE_44932</v>
      </c>
      <c r="B23541" t="s">
        <v>77</v>
      </c>
      <c r="C23541" s="1">
        <v>44932</v>
      </c>
      <c r="D23541">
        <v>351.4</v>
      </c>
    </row>
    <row r="23542" spans="1:4" hidden="1" x14ac:dyDescent="0.35">
      <c r="A23542" s="3" t="str">
        <f t="shared" si="368"/>
        <v>REET_44932</v>
      </c>
      <c r="B23542" t="s">
        <v>78</v>
      </c>
      <c r="C23542" s="1">
        <v>44932</v>
      </c>
      <c r="D23542">
        <v>23.06</v>
      </c>
    </row>
    <row r="23543" spans="1:4" hidden="1" x14ac:dyDescent="0.35">
      <c r="A23543" s="3" t="str">
        <f t="shared" si="368"/>
        <v>ROL_44932</v>
      </c>
      <c r="B23543" t="s">
        <v>79</v>
      </c>
      <c r="C23543" s="1">
        <v>44932</v>
      </c>
      <c r="D23543">
        <v>36.396000000000001</v>
      </c>
    </row>
    <row r="23544" spans="1:4" hidden="1" x14ac:dyDescent="0.35">
      <c r="A23544" s="3" t="str">
        <f t="shared" si="368"/>
        <v>ROST_44932</v>
      </c>
      <c r="B23544" t="s">
        <v>80</v>
      </c>
      <c r="C23544" s="1">
        <v>44932</v>
      </c>
      <c r="D23544">
        <v>121.57</v>
      </c>
    </row>
    <row r="23545" spans="1:4" hidden="1" x14ac:dyDescent="0.35">
      <c r="A23545" s="3" t="str">
        <f t="shared" si="368"/>
        <v>SEGA.L_44932</v>
      </c>
      <c r="B23545" t="s">
        <v>81</v>
      </c>
      <c r="C23545" s="1">
        <v>44932</v>
      </c>
      <c r="D23545">
        <v>95.4</v>
      </c>
    </row>
    <row r="23546" spans="1:4" hidden="1" x14ac:dyDescent="0.35">
      <c r="A23546" s="3" t="str">
        <f t="shared" si="368"/>
        <v>SHY_44932</v>
      </c>
      <c r="B23546" t="s">
        <v>82</v>
      </c>
      <c r="C23546" s="1">
        <v>44932</v>
      </c>
      <c r="D23546">
        <v>81.367999999999995</v>
      </c>
    </row>
    <row r="23547" spans="1:4" hidden="1" x14ac:dyDescent="0.35">
      <c r="A23547" s="3" t="str">
        <f t="shared" si="368"/>
        <v>SLV_44932</v>
      </c>
      <c r="B23547" t="s">
        <v>83</v>
      </c>
      <c r="C23547" s="1">
        <v>44932</v>
      </c>
      <c r="D23547">
        <v>21.92</v>
      </c>
    </row>
    <row r="23548" spans="1:4" hidden="1" x14ac:dyDescent="0.35">
      <c r="A23548" s="3" t="str">
        <f t="shared" si="368"/>
        <v>SPMV.L_44932</v>
      </c>
      <c r="B23548" t="s">
        <v>84</v>
      </c>
      <c r="C23548" s="1">
        <v>44932</v>
      </c>
      <c r="D23548">
        <v>76.53</v>
      </c>
    </row>
    <row r="23549" spans="1:4" hidden="1" x14ac:dyDescent="0.35">
      <c r="A23549" s="3" t="str">
        <f t="shared" si="368"/>
        <v>TLT_44932</v>
      </c>
      <c r="B23549" t="s">
        <v>85</v>
      </c>
      <c r="C23549" s="1">
        <v>44932</v>
      </c>
      <c r="D23549">
        <v>104.91</v>
      </c>
    </row>
    <row r="23550" spans="1:4" hidden="1" x14ac:dyDescent="0.35">
      <c r="A23550" s="3" t="str">
        <f t="shared" si="368"/>
        <v>UNH_44932</v>
      </c>
      <c r="B23550" t="s">
        <v>86</v>
      </c>
      <c r="C23550" s="1">
        <v>44932</v>
      </c>
      <c r="D23550">
        <v>490</v>
      </c>
    </row>
    <row r="23551" spans="1:4" hidden="1" x14ac:dyDescent="0.35">
      <c r="A23551" s="3" t="str">
        <f t="shared" si="368"/>
        <v>URI_44932</v>
      </c>
      <c r="B23551" t="s">
        <v>87</v>
      </c>
      <c r="C23551" s="1">
        <v>44932</v>
      </c>
      <c r="D23551">
        <v>376.11</v>
      </c>
    </row>
    <row r="23552" spans="1:4" hidden="1" x14ac:dyDescent="0.35">
      <c r="A23552" s="3" t="str">
        <f t="shared" si="368"/>
        <v>V_44932</v>
      </c>
      <c r="B23552" t="s">
        <v>88</v>
      </c>
      <c r="C23552" s="1">
        <v>44932</v>
      </c>
      <c r="D23552">
        <v>217.32400000000001</v>
      </c>
    </row>
    <row r="23553" spans="1:4" hidden="1" x14ac:dyDescent="0.35">
      <c r="A23553" s="3" t="str">
        <f t="shared" si="368"/>
        <v>VRSK_44932</v>
      </c>
      <c r="B23553" t="s">
        <v>89</v>
      </c>
      <c r="C23553" s="1">
        <v>44932</v>
      </c>
      <c r="D23553">
        <v>182.88</v>
      </c>
    </row>
    <row r="23554" spans="1:4" hidden="1" x14ac:dyDescent="0.35">
      <c r="A23554" s="3" t="str">
        <f t="shared" ref="A23554:A23617" si="369">CONCATENATE(B23554,"_",C23554)</f>
        <v>VXX_44932</v>
      </c>
      <c r="B23554" t="s">
        <v>90</v>
      </c>
      <c r="C23554" s="1">
        <v>44932</v>
      </c>
      <c r="D23554">
        <v>13.4</v>
      </c>
    </row>
    <row r="23555" spans="1:4" hidden="1" x14ac:dyDescent="0.35">
      <c r="A23555" s="3" t="str">
        <f t="shared" si="369"/>
        <v>WRK_44932</v>
      </c>
      <c r="B23555" t="s">
        <v>91</v>
      </c>
      <c r="C23555" s="1">
        <v>44932</v>
      </c>
      <c r="D23555">
        <v>36.423000000000002</v>
      </c>
    </row>
    <row r="23556" spans="1:4" hidden="1" x14ac:dyDescent="0.35">
      <c r="A23556" s="3" t="str">
        <f t="shared" si="369"/>
        <v>XLB_44932</v>
      </c>
      <c r="B23556" t="s">
        <v>92</v>
      </c>
      <c r="C23556" s="1">
        <v>44932</v>
      </c>
      <c r="D23556">
        <v>80.37</v>
      </c>
    </row>
    <row r="23557" spans="1:4" hidden="1" x14ac:dyDescent="0.35">
      <c r="A23557" s="3" t="str">
        <f t="shared" si="369"/>
        <v>XLC_44932</v>
      </c>
      <c r="B23557" t="s">
        <v>93</v>
      </c>
      <c r="C23557" s="1">
        <v>44932</v>
      </c>
      <c r="D23557">
        <v>50.4</v>
      </c>
    </row>
    <row r="23558" spans="1:4" hidden="1" x14ac:dyDescent="0.35">
      <c r="A23558" s="3" t="str">
        <f t="shared" si="369"/>
        <v>XLE_44932</v>
      </c>
      <c r="B23558" t="s">
        <v>94</v>
      </c>
      <c r="C23558" s="1">
        <v>44932</v>
      </c>
      <c r="D23558">
        <v>87.56</v>
      </c>
    </row>
    <row r="23559" spans="1:4" hidden="1" x14ac:dyDescent="0.35">
      <c r="A23559" s="3" t="str">
        <f t="shared" si="369"/>
        <v>XLF_44932</v>
      </c>
      <c r="B23559" t="s">
        <v>95</v>
      </c>
      <c r="C23559" s="1">
        <v>44932</v>
      </c>
      <c r="D23559">
        <v>35.380000000000003</v>
      </c>
    </row>
    <row r="23560" spans="1:4" hidden="1" x14ac:dyDescent="0.35">
      <c r="A23560" s="3" t="str">
        <f t="shared" si="369"/>
        <v>XLI_44932</v>
      </c>
      <c r="B23560" t="s">
        <v>96</v>
      </c>
      <c r="C23560" s="1">
        <v>44932</v>
      </c>
      <c r="D23560">
        <v>100.91</v>
      </c>
    </row>
    <row r="23561" spans="1:4" hidden="1" x14ac:dyDescent="0.35">
      <c r="A23561" s="3" t="str">
        <f t="shared" si="369"/>
        <v>XLK_44932</v>
      </c>
      <c r="B23561" t="s">
        <v>97</v>
      </c>
      <c r="C23561" s="1">
        <v>44932</v>
      </c>
      <c r="D23561">
        <v>124.73</v>
      </c>
    </row>
    <row r="23562" spans="1:4" hidden="1" x14ac:dyDescent="0.35">
      <c r="A23562" s="3" t="str">
        <f t="shared" si="369"/>
        <v>XLP_44932</v>
      </c>
      <c r="B23562" t="s">
        <v>98</v>
      </c>
      <c r="C23562" s="1">
        <v>44932</v>
      </c>
      <c r="D23562">
        <v>75.78</v>
      </c>
    </row>
    <row r="23563" spans="1:4" hidden="1" x14ac:dyDescent="0.35">
      <c r="A23563" s="3" t="str">
        <f t="shared" si="369"/>
        <v>XLU_44932</v>
      </c>
      <c r="B23563" t="s">
        <v>99</v>
      </c>
      <c r="C23563" s="1">
        <v>44932</v>
      </c>
      <c r="D23563">
        <v>71</v>
      </c>
    </row>
    <row r="23564" spans="1:4" hidden="1" x14ac:dyDescent="0.35">
      <c r="A23564" s="3" t="str">
        <f t="shared" si="369"/>
        <v>XLV_44932</v>
      </c>
      <c r="B23564" t="s">
        <v>100</v>
      </c>
      <c r="C23564" s="1">
        <v>44932</v>
      </c>
      <c r="D23564">
        <v>135.66999999999999</v>
      </c>
    </row>
    <row r="23565" spans="1:4" hidden="1" x14ac:dyDescent="0.35">
      <c r="A23565" s="3" t="str">
        <f t="shared" si="369"/>
        <v>XLY_44932</v>
      </c>
      <c r="B23565" t="s">
        <v>101</v>
      </c>
      <c r="C23565" s="1">
        <v>44932</v>
      </c>
      <c r="D23565">
        <v>132.07</v>
      </c>
    </row>
    <row r="23566" spans="1:4" hidden="1" x14ac:dyDescent="0.35">
      <c r="A23566" s="3" t="str">
        <f t="shared" si="369"/>
        <v>XOM_44932</v>
      </c>
      <c r="B23566" t="s">
        <v>102</v>
      </c>
      <c r="C23566" s="1">
        <v>44932</v>
      </c>
      <c r="D23566">
        <v>109.68600000000001</v>
      </c>
    </row>
    <row r="23567" spans="1:4" hidden="1" x14ac:dyDescent="0.35">
      <c r="A23567" s="3" t="str">
        <f t="shared" si="369"/>
        <v>ABBV_44935</v>
      </c>
      <c r="B23567" t="s">
        <v>3</v>
      </c>
      <c r="C23567" s="1">
        <v>44935</v>
      </c>
      <c r="D23567">
        <v>160.13800000000001</v>
      </c>
    </row>
    <row r="23568" spans="1:4" hidden="1" x14ac:dyDescent="0.35">
      <c r="A23568" s="3" t="str">
        <f t="shared" si="369"/>
        <v>ACN_44935</v>
      </c>
      <c r="B23568" t="s">
        <v>4</v>
      </c>
      <c r="C23568" s="1">
        <v>44935</v>
      </c>
      <c r="D23568">
        <v>272.63499999999999</v>
      </c>
    </row>
    <row r="23569" spans="1:4" hidden="1" x14ac:dyDescent="0.35">
      <c r="A23569" s="3" t="str">
        <f t="shared" si="369"/>
        <v>AEP_44935</v>
      </c>
      <c r="B23569" t="s">
        <v>5</v>
      </c>
      <c r="C23569" s="1">
        <v>44935</v>
      </c>
      <c r="D23569">
        <v>97.05</v>
      </c>
    </row>
    <row r="23570" spans="1:4" hidden="1" x14ac:dyDescent="0.35">
      <c r="A23570" s="3" t="str">
        <f t="shared" si="369"/>
        <v>AIZ_44935</v>
      </c>
      <c r="B23570" t="s">
        <v>6</v>
      </c>
      <c r="C23570" s="1">
        <v>44935</v>
      </c>
      <c r="D23570">
        <v>125.11</v>
      </c>
    </row>
    <row r="23571" spans="1:4" hidden="1" x14ac:dyDescent="0.35">
      <c r="A23571" s="3" t="str">
        <f t="shared" si="369"/>
        <v>ALLE_44935</v>
      </c>
      <c r="B23571" t="s">
        <v>7</v>
      </c>
      <c r="C23571" s="1">
        <v>44935</v>
      </c>
      <c r="D23571">
        <v>112.27</v>
      </c>
    </row>
    <row r="23572" spans="1:4" hidden="1" x14ac:dyDescent="0.35">
      <c r="A23572" s="3" t="str">
        <f t="shared" si="369"/>
        <v>AMAT_44935</v>
      </c>
      <c r="B23572" t="s">
        <v>8</v>
      </c>
      <c r="C23572" s="1">
        <v>44935</v>
      </c>
      <c r="D23572">
        <v>106.49</v>
      </c>
    </row>
    <row r="23573" spans="1:4" hidden="1" x14ac:dyDescent="0.35">
      <c r="A23573" s="3" t="str">
        <f t="shared" si="369"/>
        <v>AMP_44935</v>
      </c>
      <c r="B23573" t="s">
        <v>9</v>
      </c>
      <c r="C23573" s="1">
        <v>44935</v>
      </c>
      <c r="D23573">
        <v>320.08199999999999</v>
      </c>
    </row>
    <row r="23574" spans="1:4" hidden="1" x14ac:dyDescent="0.35">
      <c r="A23574" s="3" t="str">
        <f t="shared" si="369"/>
        <v>AMZN_44935</v>
      </c>
      <c r="B23574" t="s">
        <v>10</v>
      </c>
      <c r="C23574" s="1">
        <v>44935</v>
      </c>
      <c r="D23574">
        <v>87.36</v>
      </c>
    </row>
    <row r="23575" spans="1:4" hidden="1" x14ac:dyDescent="0.35">
      <c r="A23575" s="3" t="str">
        <f t="shared" si="369"/>
        <v>AVB_44935</v>
      </c>
      <c r="B23575" t="s">
        <v>11</v>
      </c>
      <c r="C23575" s="1">
        <v>44935</v>
      </c>
      <c r="D23575">
        <v>162.47</v>
      </c>
    </row>
    <row r="23576" spans="1:4" hidden="1" x14ac:dyDescent="0.35">
      <c r="A23576" s="3" t="str">
        <f t="shared" si="369"/>
        <v>AVY_44935</v>
      </c>
      <c r="B23576" t="s">
        <v>12</v>
      </c>
      <c r="C23576" s="1">
        <v>44935</v>
      </c>
      <c r="D23576">
        <v>189.48</v>
      </c>
    </row>
    <row r="23577" spans="1:4" hidden="1" x14ac:dyDescent="0.35">
      <c r="A23577" s="3" t="str">
        <f t="shared" si="369"/>
        <v>AXP_44935</v>
      </c>
      <c r="B23577" t="s">
        <v>13</v>
      </c>
      <c r="C23577" s="1">
        <v>44935</v>
      </c>
      <c r="D23577">
        <v>150.4</v>
      </c>
    </row>
    <row r="23578" spans="1:4" hidden="1" x14ac:dyDescent="0.35">
      <c r="A23578" s="3" t="str">
        <f t="shared" si="369"/>
        <v>BDX_44935</v>
      </c>
      <c r="B23578" t="s">
        <v>14</v>
      </c>
      <c r="C23578" s="1">
        <v>44935</v>
      </c>
      <c r="D23578">
        <v>252.45</v>
      </c>
    </row>
    <row r="23579" spans="1:4" hidden="1" x14ac:dyDescent="0.35">
      <c r="A23579" s="3" t="str">
        <f t="shared" si="369"/>
        <v>BF-B_44935</v>
      </c>
      <c r="B23579" t="s">
        <v>15</v>
      </c>
      <c r="C23579" s="1">
        <v>44935</v>
      </c>
      <c r="D23579">
        <v>64.69</v>
      </c>
    </row>
    <row r="23580" spans="1:4" hidden="1" x14ac:dyDescent="0.35">
      <c r="A23580" s="3" t="str">
        <f t="shared" si="369"/>
        <v>BMY_44935</v>
      </c>
      <c r="B23580" t="s">
        <v>16</v>
      </c>
      <c r="C23580" s="1">
        <v>44935</v>
      </c>
      <c r="D23580">
        <v>71.010000000000005</v>
      </c>
    </row>
    <row r="23581" spans="1:4" hidden="1" x14ac:dyDescent="0.35">
      <c r="A23581" s="3" t="str">
        <f t="shared" si="369"/>
        <v>BR_44935</v>
      </c>
      <c r="B23581" t="s">
        <v>17</v>
      </c>
      <c r="C23581" s="1">
        <v>44935</v>
      </c>
      <c r="D23581">
        <v>138.66</v>
      </c>
    </row>
    <row r="23582" spans="1:4" hidden="1" x14ac:dyDescent="0.35">
      <c r="A23582" s="3" t="str">
        <f t="shared" si="369"/>
        <v>CARR_44935</v>
      </c>
      <c r="B23582" t="s">
        <v>18</v>
      </c>
      <c r="C23582" s="1">
        <v>44935</v>
      </c>
      <c r="D23582">
        <v>43.5</v>
      </c>
    </row>
    <row r="23583" spans="1:4" hidden="1" x14ac:dyDescent="0.35">
      <c r="A23583" s="3" t="str">
        <f t="shared" si="369"/>
        <v>CDW_44935</v>
      </c>
      <c r="B23583" t="s">
        <v>19</v>
      </c>
      <c r="C23583" s="1">
        <v>44935</v>
      </c>
      <c r="D23583">
        <v>183.96</v>
      </c>
    </row>
    <row r="23584" spans="1:4" hidden="1" x14ac:dyDescent="0.35">
      <c r="A23584" s="3" t="str">
        <f t="shared" si="369"/>
        <v>CE_44935</v>
      </c>
      <c r="B23584" t="s">
        <v>20</v>
      </c>
      <c r="C23584" s="1">
        <v>44935</v>
      </c>
      <c r="D23584">
        <v>116.126</v>
      </c>
    </row>
    <row r="23585" spans="1:4" hidden="1" x14ac:dyDescent="0.35">
      <c r="A23585" s="3" t="str">
        <f t="shared" si="369"/>
        <v>CHTR_44935</v>
      </c>
      <c r="B23585" t="s">
        <v>21</v>
      </c>
      <c r="C23585" s="1">
        <v>44935</v>
      </c>
      <c r="D23585">
        <v>367.18</v>
      </c>
    </row>
    <row r="23586" spans="1:4" hidden="1" x14ac:dyDescent="0.35">
      <c r="A23586" s="3" t="str">
        <f t="shared" si="369"/>
        <v>CNC_44935</v>
      </c>
      <c r="B23586" t="s">
        <v>22</v>
      </c>
      <c r="C23586" s="1">
        <v>44935</v>
      </c>
      <c r="D23586">
        <v>77.59</v>
      </c>
    </row>
    <row r="23587" spans="1:4" hidden="1" x14ac:dyDescent="0.35">
      <c r="A23587" s="3" t="str">
        <f t="shared" si="369"/>
        <v>CNP_44935</v>
      </c>
      <c r="B23587" t="s">
        <v>23</v>
      </c>
      <c r="C23587" s="1">
        <v>44935</v>
      </c>
      <c r="D23587">
        <v>30.271999999999998</v>
      </c>
    </row>
    <row r="23588" spans="1:4" hidden="1" x14ac:dyDescent="0.35">
      <c r="A23588" s="3" t="str">
        <f t="shared" si="369"/>
        <v>COP_44935</v>
      </c>
      <c r="B23588" t="s">
        <v>24</v>
      </c>
      <c r="C23588" s="1">
        <v>44935</v>
      </c>
      <c r="D23588">
        <v>116.84</v>
      </c>
    </row>
    <row r="23589" spans="1:4" hidden="1" x14ac:dyDescent="0.35">
      <c r="A23589" s="3" t="str">
        <f t="shared" si="369"/>
        <v>CTAS_44935</v>
      </c>
      <c r="B23589" t="s">
        <v>25</v>
      </c>
      <c r="C23589" s="1">
        <v>44935</v>
      </c>
      <c r="D23589">
        <v>440.17700000000002</v>
      </c>
    </row>
    <row r="23590" spans="1:4" hidden="1" x14ac:dyDescent="0.35">
      <c r="A23590" s="3" t="str">
        <f t="shared" si="369"/>
        <v>CZR_44935</v>
      </c>
      <c r="B23590" t="s">
        <v>26</v>
      </c>
      <c r="C23590" s="1">
        <v>44935</v>
      </c>
      <c r="D23590">
        <v>43.5</v>
      </c>
    </row>
    <row r="23591" spans="1:4" hidden="1" x14ac:dyDescent="0.35">
      <c r="A23591" s="3" t="str">
        <f t="shared" si="369"/>
        <v>DG_44935</v>
      </c>
      <c r="B23591" t="s">
        <v>27</v>
      </c>
      <c r="C23591" s="1">
        <v>44935</v>
      </c>
      <c r="D23591">
        <v>241.05</v>
      </c>
    </row>
    <row r="23592" spans="1:4" hidden="1" x14ac:dyDescent="0.35">
      <c r="A23592" s="3" t="str">
        <f t="shared" si="369"/>
        <v>DPZ_44935</v>
      </c>
      <c r="B23592" t="s">
        <v>28</v>
      </c>
      <c r="C23592" s="1">
        <v>44935</v>
      </c>
      <c r="D23592">
        <v>333.88</v>
      </c>
    </row>
    <row r="23593" spans="1:4" hidden="1" x14ac:dyDescent="0.35">
      <c r="A23593" s="3" t="str">
        <f t="shared" si="369"/>
        <v>DXC_44935</v>
      </c>
      <c r="B23593" t="s">
        <v>30</v>
      </c>
      <c r="C23593" s="1">
        <v>44935</v>
      </c>
      <c r="D23593">
        <v>28.27</v>
      </c>
    </row>
    <row r="23594" spans="1:4" hidden="1" x14ac:dyDescent="0.35">
      <c r="A23594" s="3" t="str">
        <f t="shared" si="369"/>
        <v>EWA_44935</v>
      </c>
      <c r="B23594" t="s">
        <v>31</v>
      </c>
      <c r="C23594" s="1">
        <v>44935</v>
      </c>
      <c r="D23594">
        <v>23.01</v>
      </c>
    </row>
    <row r="23595" spans="1:4" hidden="1" x14ac:dyDescent="0.35">
      <c r="A23595" s="3" t="str">
        <f t="shared" si="369"/>
        <v>EWC_44935</v>
      </c>
      <c r="B23595" t="s">
        <v>32</v>
      </c>
      <c r="C23595" s="1">
        <v>44935</v>
      </c>
      <c r="D23595">
        <v>33.950000000000003</v>
      </c>
    </row>
    <row r="23596" spans="1:4" hidden="1" x14ac:dyDescent="0.35">
      <c r="A23596" s="3" t="str">
        <f t="shared" si="369"/>
        <v>EWG_44935</v>
      </c>
      <c r="B23596" t="s">
        <v>33</v>
      </c>
      <c r="C23596" s="1">
        <v>44935</v>
      </c>
      <c r="D23596">
        <v>26.71</v>
      </c>
    </row>
    <row r="23597" spans="1:4" hidden="1" x14ac:dyDescent="0.35">
      <c r="A23597" s="3" t="str">
        <f t="shared" si="369"/>
        <v>EWH_44935</v>
      </c>
      <c r="B23597" t="s">
        <v>34</v>
      </c>
      <c r="C23597" s="1">
        <v>44935</v>
      </c>
      <c r="D23597">
        <v>21.96</v>
      </c>
    </row>
    <row r="23598" spans="1:4" hidden="1" x14ac:dyDescent="0.35">
      <c r="A23598" s="3" t="str">
        <f t="shared" si="369"/>
        <v>EWJ_44935</v>
      </c>
      <c r="B23598" t="s">
        <v>35</v>
      </c>
      <c r="C23598" s="1">
        <v>44935</v>
      </c>
      <c r="D23598">
        <v>54.89</v>
      </c>
    </row>
    <row r="23599" spans="1:4" hidden="1" x14ac:dyDescent="0.35">
      <c r="A23599" s="3" t="str">
        <f t="shared" si="369"/>
        <v>EWL_44935</v>
      </c>
      <c r="B23599" t="s">
        <v>36</v>
      </c>
      <c r="C23599" s="1">
        <v>44935</v>
      </c>
      <c r="D23599">
        <v>43.94</v>
      </c>
    </row>
    <row r="23600" spans="1:4" hidden="1" x14ac:dyDescent="0.35">
      <c r="A23600" s="3" t="str">
        <f t="shared" si="369"/>
        <v>EWQ_44935</v>
      </c>
      <c r="B23600" t="s">
        <v>37</v>
      </c>
      <c r="C23600" s="1">
        <v>44935</v>
      </c>
      <c r="D23600">
        <v>35.15</v>
      </c>
    </row>
    <row r="23601" spans="1:4" hidden="1" x14ac:dyDescent="0.35">
      <c r="A23601" s="3" t="str">
        <f t="shared" si="369"/>
        <v>EWT_44935</v>
      </c>
      <c r="B23601" t="s">
        <v>38</v>
      </c>
      <c r="C23601" s="1">
        <v>44935</v>
      </c>
      <c r="D23601">
        <v>42.61</v>
      </c>
    </row>
    <row r="23602" spans="1:4" hidden="1" x14ac:dyDescent="0.35">
      <c r="A23602" s="3" t="str">
        <f t="shared" si="369"/>
        <v>EWU_44935</v>
      </c>
      <c r="B23602" t="s">
        <v>39</v>
      </c>
      <c r="C23602" s="1">
        <v>44935</v>
      </c>
      <c r="D23602">
        <v>31.79</v>
      </c>
    </row>
    <row r="23603" spans="1:4" hidden="1" x14ac:dyDescent="0.35">
      <c r="A23603" s="3" t="str">
        <f t="shared" si="369"/>
        <v>EWY_44935</v>
      </c>
      <c r="B23603" t="s">
        <v>40</v>
      </c>
      <c r="C23603" s="1">
        <v>44935</v>
      </c>
      <c r="D23603">
        <v>61.15</v>
      </c>
    </row>
    <row r="23604" spans="1:4" hidden="1" x14ac:dyDescent="0.35">
      <c r="A23604" s="3" t="str">
        <f t="shared" si="369"/>
        <v>EWZ_44935</v>
      </c>
      <c r="B23604" t="s">
        <v>41</v>
      </c>
      <c r="C23604" s="1">
        <v>44935</v>
      </c>
      <c r="D23604">
        <v>28.09</v>
      </c>
    </row>
    <row r="23605" spans="1:4" hidden="1" x14ac:dyDescent="0.35">
      <c r="A23605" s="3" t="str">
        <f t="shared" si="369"/>
        <v>FTV_44935</v>
      </c>
      <c r="B23605" t="s">
        <v>43</v>
      </c>
      <c r="C23605" s="1">
        <v>44935</v>
      </c>
      <c r="D23605">
        <v>65.81</v>
      </c>
    </row>
    <row r="23606" spans="1:4" hidden="1" x14ac:dyDescent="0.35">
      <c r="A23606" s="3" t="str">
        <f t="shared" si="369"/>
        <v>GOOG_44935</v>
      </c>
      <c r="B23606" t="s">
        <v>44</v>
      </c>
      <c r="C23606" s="1">
        <v>44935</v>
      </c>
      <c r="D23606">
        <v>88.8</v>
      </c>
    </row>
    <row r="23607" spans="1:4" hidden="1" x14ac:dyDescent="0.35">
      <c r="A23607" s="3" t="str">
        <f t="shared" si="369"/>
        <v>GPC_44935</v>
      </c>
      <c r="B23607" t="s">
        <v>45</v>
      </c>
      <c r="C23607" s="1">
        <v>44935</v>
      </c>
      <c r="D23607">
        <v>170.41</v>
      </c>
    </row>
    <row r="23608" spans="1:4" hidden="1" x14ac:dyDescent="0.35">
      <c r="A23608" s="3" t="str">
        <f t="shared" si="369"/>
        <v>GSG_44935</v>
      </c>
      <c r="B23608" t="s">
        <v>46</v>
      </c>
      <c r="C23608" s="1">
        <v>44935</v>
      </c>
      <c r="D23608">
        <v>20.21</v>
      </c>
    </row>
    <row r="23609" spans="1:4" hidden="1" x14ac:dyDescent="0.35">
      <c r="A23609" s="3" t="str">
        <f t="shared" si="369"/>
        <v>HIG_44935</v>
      </c>
      <c r="B23609" t="s">
        <v>47</v>
      </c>
      <c r="C23609" s="1">
        <v>44935</v>
      </c>
      <c r="D23609">
        <v>76.849999999999994</v>
      </c>
    </row>
    <row r="23610" spans="1:4" hidden="1" x14ac:dyDescent="0.35">
      <c r="A23610" s="3" t="str">
        <f t="shared" si="369"/>
        <v>HIGH.L_44935</v>
      </c>
      <c r="B23610" t="s">
        <v>48</v>
      </c>
      <c r="C23610" s="1">
        <v>44935</v>
      </c>
      <c r="D23610">
        <v>5.1120000000000001</v>
      </c>
    </row>
    <row r="23611" spans="1:4" hidden="1" x14ac:dyDescent="0.35">
      <c r="A23611" s="3" t="str">
        <f t="shared" si="369"/>
        <v>HST_44935</v>
      </c>
      <c r="B23611" t="s">
        <v>49</v>
      </c>
      <c r="C23611" s="1">
        <v>44935</v>
      </c>
      <c r="D23611">
        <v>16.2</v>
      </c>
    </row>
    <row r="23612" spans="1:4" hidden="1" x14ac:dyDescent="0.35">
      <c r="A23612" s="3" t="str">
        <f t="shared" si="369"/>
        <v>HYG_44935</v>
      </c>
      <c r="B23612" t="s">
        <v>50</v>
      </c>
      <c r="C23612" s="1">
        <v>44935</v>
      </c>
      <c r="D23612">
        <v>75.433999999999997</v>
      </c>
    </row>
    <row r="23613" spans="1:4" hidden="1" x14ac:dyDescent="0.35">
      <c r="A23613" s="3" t="str">
        <f t="shared" si="369"/>
        <v>IAU_44935</v>
      </c>
      <c r="B23613" t="s">
        <v>51</v>
      </c>
      <c r="C23613" s="1">
        <v>44935</v>
      </c>
      <c r="D23613">
        <v>35.5</v>
      </c>
    </row>
    <row r="23614" spans="1:4" hidden="1" x14ac:dyDescent="0.35">
      <c r="A23614" s="3" t="str">
        <f t="shared" si="369"/>
        <v>ICLN_44935</v>
      </c>
      <c r="B23614" t="s">
        <v>52</v>
      </c>
      <c r="C23614" s="1">
        <v>44935</v>
      </c>
      <c r="D23614">
        <v>20.05</v>
      </c>
    </row>
    <row r="23615" spans="1:4" hidden="1" x14ac:dyDescent="0.35">
      <c r="A23615" s="3" t="str">
        <f t="shared" si="369"/>
        <v>IEAA.L_44935</v>
      </c>
      <c r="B23615" t="s">
        <v>53</v>
      </c>
      <c r="C23615" s="1">
        <v>44935</v>
      </c>
      <c r="D23615">
        <v>4.6580000000000004</v>
      </c>
    </row>
    <row r="23616" spans="1:4" hidden="1" x14ac:dyDescent="0.35">
      <c r="A23616" s="3" t="str">
        <f t="shared" si="369"/>
        <v>IEF_44935</v>
      </c>
      <c r="B23616" t="s">
        <v>54</v>
      </c>
      <c r="C23616" s="1">
        <v>44935</v>
      </c>
      <c r="D23616">
        <v>98.418999999999997</v>
      </c>
    </row>
    <row r="23617" spans="1:4" hidden="1" x14ac:dyDescent="0.35">
      <c r="A23617" s="3" t="str">
        <f t="shared" si="369"/>
        <v>IEFM.L_44935</v>
      </c>
      <c r="B23617" t="s">
        <v>55</v>
      </c>
      <c r="C23617" s="1">
        <v>44935</v>
      </c>
      <c r="D23617">
        <v>767.1</v>
      </c>
    </row>
    <row r="23618" spans="1:4" hidden="1" x14ac:dyDescent="0.35">
      <c r="A23618" s="3" t="str">
        <f t="shared" ref="A23618:A23681" si="370">CONCATENATE(B23618,"_",C23618)</f>
        <v>IEMG_44935</v>
      </c>
      <c r="B23618" t="s">
        <v>56</v>
      </c>
      <c r="C23618" s="1">
        <v>44935</v>
      </c>
      <c r="D23618">
        <v>49.59</v>
      </c>
    </row>
    <row r="23619" spans="1:4" hidden="1" x14ac:dyDescent="0.35">
      <c r="A23619" s="3" t="str">
        <f t="shared" si="370"/>
        <v>IEUS_44935</v>
      </c>
      <c r="B23619" t="s">
        <v>57</v>
      </c>
      <c r="C23619" s="1">
        <v>44935</v>
      </c>
      <c r="D23619">
        <v>52.17</v>
      </c>
    </row>
    <row r="23620" spans="1:4" hidden="1" x14ac:dyDescent="0.35">
      <c r="A23620" s="3" t="str">
        <f t="shared" si="370"/>
        <v>IEVL.L_44935</v>
      </c>
      <c r="B23620" t="s">
        <v>58</v>
      </c>
      <c r="C23620" s="1">
        <v>44935</v>
      </c>
      <c r="D23620">
        <v>7.3769999999999998</v>
      </c>
    </row>
    <row r="23621" spans="1:4" hidden="1" x14ac:dyDescent="0.35">
      <c r="A23621" s="3" t="str">
        <f t="shared" si="370"/>
        <v>IGF_44935</v>
      </c>
      <c r="B23621" t="s">
        <v>59</v>
      </c>
      <c r="C23621" s="1">
        <v>44935</v>
      </c>
      <c r="D23621">
        <v>47.61</v>
      </c>
    </row>
    <row r="23622" spans="1:4" hidden="1" x14ac:dyDescent="0.35">
      <c r="A23622" s="3" t="str">
        <f t="shared" si="370"/>
        <v>INDA_44935</v>
      </c>
      <c r="B23622" t="s">
        <v>60</v>
      </c>
      <c r="C23622" s="1">
        <v>44935</v>
      </c>
      <c r="D23622">
        <v>42.17</v>
      </c>
    </row>
    <row r="23623" spans="1:4" hidden="1" x14ac:dyDescent="0.35">
      <c r="A23623" s="3" t="str">
        <f t="shared" si="370"/>
        <v>IUMO.L_44935</v>
      </c>
      <c r="B23623" t="s">
        <v>61</v>
      </c>
      <c r="C23623" s="1">
        <v>44935</v>
      </c>
      <c r="D23623">
        <v>10.228</v>
      </c>
    </row>
    <row r="23624" spans="1:4" hidden="1" x14ac:dyDescent="0.35">
      <c r="A23624" s="3" t="str">
        <f t="shared" si="370"/>
        <v>IUVL.L_44935</v>
      </c>
      <c r="B23624" t="s">
        <v>62</v>
      </c>
      <c r="C23624" s="1">
        <v>44935</v>
      </c>
      <c r="D23624">
        <v>8.4450000000000003</v>
      </c>
    </row>
    <row r="23625" spans="1:4" hidden="1" x14ac:dyDescent="0.35">
      <c r="A23625" s="3" t="str">
        <f t="shared" si="370"/>
        <v>IVV_44935</v>
      </c>
      <c r="B23625" t="s">
        <v>63</v>
      </c>
      <c r="C23625" s="1">
        <v>44935</v>
      </c>
      <c r="D23625">
        <v>389.56</v>
      </c>
    </row>
    <row r="23626" spans="1:4" hidden="1" x14ac:dyDescent="0.35">
      <c r="A23626" s="3" t="str">
        <f t="shared" si="370"/>
        <v>IWM_44935</v>
      </c>
      <c r="B23626" t="s">
        <v>64</v>
      </c>
      <c r="C23626" s="1">
        <v>44935</v>
      </c>
      <c r="D23626">
        <v>177.88</v>
      </c>
    </row>
    <row r="23627" spans="1:4" hidden="1" x14ac:dyDescent="0.35">
      <c r="A23627" s="3" t="str">
        <f t="shared" si="370"/>
        <v>IXN_44935</v>
      </c>
      <c r="B23627" t="s">
        <v>65</v>
      </c>
      <c r="C23627" s="1">
        <v>44935</v>
      </c>
      <c r="D23627">
        <v>45.98</v>
      </c>
    </row>
    <row r="23628" spans="1:4" hidden="1" x14ac:dyDescent="0.35">
      <c r="A23628" s="3" t="str">
        <f t="shared" si="370"/>
        <v>JPEA.L_44935</v>
      </c>
      <c r="B23628" t="s">
        <v>66</v>
      </c>
      <c r="C23628" s="1">
        <v>44935</v>
      </c>
      <c r="D23628">
        <v>4.9859999999999998</v>
      </c>
    </row>
    <row r="23629" spans="1:4" hidden="1" x14ac:dyDescent="0.35">
      <c r="A23629" s="3" t="str">
        <f t="shared" si="370"/>
        <v>JPM_44935</v>
      </c>
      <c r="B23629" t="s">
        <v>67</v>
      </c>
      <c r="C23629" s="1">
        <v>44935</v>
      </c>
      <c r="D23629">
        <v>137.37</v>
      </c>
    </row>
    <row r="23630" spans="1:4" hidden="1" x14ac:dyDescent="0.35">
      <c r="A23630" s="3" t="str">
        <f t="shared" si="370"/>
        <v>KR_44935</v>
      </c>
      <c r="B23630" t="s">
        <v>68</v>
      </c>
      <c r="C23630" s="1">
        <v>44935</v>
      </c>
      <c r="D23630">
        <v>45.921999999999997</v>
      </c>
    </row>
    <row r="23631" spans="1:4" hidden="1" x14ac:dyDescent="0.35">
      <c r="A23631" s="3" t="str">
        <f t="shared" si="370"/>
        <v>LQD_44935</v>
      </c>
      <c r="B23631" t="s">
        <v>69</v>
      </c>
      <c r="C23631" s="1">
        <v>44935</v>
      </c>
      <c r="D23631">
        <v>108.694</v>
      </c>
    </row>
    <row r="23632" spans="1:4" hidden="1" x14ac:dyDescent="0.35">
      <c r="A23632" s="3" t="str">
        <f t="shared" si="370"/>
        <v>MCHI_44935</v>
      </c>
      <c r="B23632" t="s">
        <v>70</v>
      </c>
      <c r="C23632" s="1">
        <v>44935</v>
      </c>
      <c r="D23632">
        <v>52.45</v>
      </c>
    </row>
    <row r="23633" spans="1:4" hidden="1" x14ac:dyDescent="0.35">
      <c r="A23633" s="3" t="str">
        <f t="shared" si="370"/>
        <v>META_44935</v>
      </c>
      <c r="B23633" t="s">
        <v>144</v>
      </c>
      <c r="C23633" s="1">
        <v>44935</v>
      </c>
      <c r="D23633">
        <v>129.47</v>
      </c>
    </row>
    <row r="23634" spans="1:4" hidden="1" x14ac:dyDescent="0.35">
      <c r="A23634" s="3" t="str">
        <f t="shared" si="370"/>
        <v>MVEU.L_44935</v>
      </c>
      <c r="B23634" t="s">
        <v>71</v>
      </c>
      <c r="C23634" s="1">
        <v>44935</v>
      </c>
      <c r="D23634">
        <v>51.12</v>
      </c>
    </row>
    <row r="23635" spans="1:4" hidden="1" x14ac:dyDescent="0.35">
      <c r="A23635" s="3" t="str">
        <f t="shared" si="370"/>
        <v>OGN_44935</v>
      </c>
      <c r="B23635" t="s">
        <v>72</v>
      </c>
      <c r="C23635" s="1">
        <v>44935</v>
      </c>
      <c r="D23635">
        <v>29.58</v>
      </c>
    </row>
    <row r="23636" spans="1:4" hidden="1" x14ac:dyDescent="0.35">
      <c r="A23636" s="3" t="str">
        <f t="shared" si="370"/>
        <v>PG_44935</v>
      </c>
      <c r="B23636" t="s">
        <v>73</v>
      </c>
      <c r="C23636" s="1">
        <v>44935</v>
      </c>
      <c r="D23636">
        <v>151.09200000000001</v>
      </c>
    </row>
    <row r="23637" spans="1:4" hidden="1" x14ac:dyDescent="0.35">
      <c r="A23637" s="3" t="str">
        <f t="shared" si="370"/>
        <v>PPL_44935</v>
      </c>
      <c r="B23637" t="s">
        <v>74</v>
      </c>
      <c r="C23637" s="1">
        <v>44935</v>
      </c>
      <c r="D23637">
        <v>30.17</v>
      </c>
    </row>
    <row r="23638" spans="1:4" hidden="1" x14ac:dyDescent="0.35">
      <c r="A23638" s="3" t="str">
        <f t="shared" si="370"/>
        <v>PRU_44935</v>
      </c>
      <c r="B23638" t="s">
        <v>75</v>
      </c>
      <c r="C23638" s="1">
        <v>44935</v>
      </c>
      <c r="D23638">
        <v>98.26</v>
      </c>
    </row>
    <row r="23639" spans="1:4" hidden="1" x14ac:dyDescent="0.35">
      <c r="A23639" s="3" t="str">
        <f t="shared" si="370"/>
        <v>PYPL_44935</v>
      </c>
      <c r="B23639" t="s">
        <v>76</v>
      </c>
      <c r="C23639" s="1">
        <v>44935</v>
      </c>
      <c r="D23639">
        <v>77.08</v>
      </c>
    </row>
    <row r="23640" spans="1:4" hidden="1" x14ac:dyDescent="0.35">
      <c r="A23640" s="3" t="str">
        <f t="shared" si="370"/>
        <v>RE_44935</v>
      </c>
      <c r="B23640" t="s">
        <v>77</v>
      </c>
      <c r="C23640" s="1">
        <v>44935</v>
      </c>
      <c r="D23640">
        <v>352.69</v>
      </c>
    </row>
    <row r="23641" spans="1:4" hidden="1" x14ac:dyDescent="0.35">
      <c r="A23641" s="3" t="str">
        <f t="shared" si="370"/>
        <v>REET_44935</v>
      </c>
      <c r="B23641" t="s">
        <v>78</v>
      </c>
      <c r="C23641" s="1">
        <v>44935</v>
      </c>
      <c r="D23641">
        <v>23.1</v>
      </c>
    </row>
    <row r="23642" spans="1:4" hidden="1" x14ac:dyDescent="0.35">
      <c r="A23642" s="3" t="str">
        <f t="shared" si="370"/>
        <v>ROL_44935</v>
      </c>
      <c r="B23642" t="s">
        <v>79</v>
      </c>
      <c r="C23642" s="1">
        <v>44935</v>
      </c>
      <c r="D23642">
        <v>36.396000000000001</v>
      </c>
    </row>
    <row r="23643" spans="1:4" hidden="1" x14ac:dyDescent="0.35">
      <c r="A23643" s="3" t="str">
        <f t="shared" si="370"/>
        <v>ROST_44935</v>
      </c>
      <c r="B23643" t="s">
        <v>80</v>
      </c>
      <c r="C23643" s="1">
        <v>44935</v>
      </c>
      <c r="D23643">
        <v>118.73</v>
      </c>
    </row>
    <row r="23644" spans="1:4" hidden="1" x14ac:dyDescent="0.35">
      <c r="A23644" s="3" t="str">
        <f t="shared" si="370"/>
        <v>SEGA.L_44935</v>
      </c>
      <c r="B23644" t="s">
        <v>81</v>
      </c>
      <c r="C23644" s="1">
        <v>44935</v>
      </c>
      <c r="D23644">
        <v>95.911000000000001</v>
      </c>
    </row>
    <row r="23645" spans="1:4" hidden="1" x14ac:dyDescent="0.35">
      <c r="A23645" s="3" t="str">
        <f t="shared" si="370"/>
        <v>SHY_44935</v>
      </c>
      <c r="B23645" t="s">
        <v>82</v>
      </c>
      <c r="C23645" s="1">
        <v>44935</v>
      </c>
      <c r="D23645">
        <v>81.447999999999993</v>
      </c>
    </row>
    <row r="23646" spans="1:4" hidden="1" x14ac:dyDescent="0.35">
      <c r="A23646" s="3" t="str">
        <f t="shared" si="370"/>
        <v>SLV_44935</v>
      </c>
      <c r="B23646" t="s">
        <v>83</v>
      </c>
      <c r="C23646" s="1">
        <v>44935</v>
      </c>
      <c r="D23646">
        <v>21.74</v>
      </c>
    </row>
    <row r="23647" spans="1:4" hidden="1" x14ac:dyDescent="0.35">
      <c r="A23647" s="3" t="str">
        <f t="shared" si="370"/>
        <v>SPMV.L_44935</v>
      </c>
      <c r="B23647" t="s">
        <v>84</v>
      </c>
      <c r="C23647" s="1">
        <v>44935</v>
      </c>
      <c r="D23647">
        <v>77.38</v>
      </c>
    </row>
    <row r="23648" spans="1:4" hidden="1" x14ac:dyDescent="0.35">
      <c r="A23648" s="3" t="str">
        <f t="shared" si="370"/>
        <v>TLT_44935</v>
      </c>
      <c r="B23648" t="s">
        <v>85</v>
      </c>
      <c r="C23648" s="1">
        <v>44935</v>
      </c>
      <c r="D23648">
        <v>105.468</v>
      </c>
    </row>
    <row r="23649" spans="1:4" hidden="1" x14ac:dyDescent="0.35">
      <c r="A23649" s="3" t="str">
        <f t="shared" si="370"/>
        <v>UNH_44935</v>
      </c>
      <c r="B23649" t="s">
        <v>86</v>
      </c>
      <c r="C23649" s="1">
        <v>44935</v>
      </c>
      <c r="D23649">
        <v>490.06</v>
      </c>
    </row>
    <row r="23650" spans="1:4" hidden="1" x14ac:dyDescent="0.35">
      <c r="A23650" s="3" t="str">
        <f t="shared" si="370"/>
        <v>URI_44935</v>
      </c>
      <c r="B23650" t="s">
        <v>87</v>
      </c>
      <c r="C23650" s="1">
        <v>44935</v>
      </c>
      <c r="D23650">
        <v>374.774</v>
      </c>
    </row>
    <row r="23651" spans="1:4" hidden="1" x14ac:dyDescent="0.35">
      <c r="A23651" s="3" t="str">
        <f t="shared" si="370"/>
        <v>V_44935</v>
      </c>
      <c r="B23651" t="s">
        <v>88</v>
      </c>
      <c r="C23651" s="1">
        <v>44935</v>
      </c>
      <c r="D23651">
        <v>218.173</v>
      </c>
    </row>
    <row r="23652" spans="1:4" hidden="1" x14ac:dyDescent="0.35">
      <c r="A23652" s="3" t="str">
        <f t="shared" si="370"/>
        <v>VRSK_44935</v>
      </c>
      <c r="B23652" t="s">
        <v>89</v>
      </c>
      <c r="C23652" s="1">
        <v>44935</v>
      </c>
      <c r="D23652">
        <v>182.05</v>
      </c>
    </row>
    <row r="23653" spans="1:4" hidden="1" x14ac:dyDescent="0.35">
      <c r="A23653" s="3" t="str">
        <f t="shared" si="370"/>
        <v>VXX_44935</v>
      </c>
      <c r="B23653" t="s">
        <v>90</v>
      </c>
      <c r="C23653" s="1">
        <v>44935</v>
      </c>
      <c r="D23653">
        <v>13.47</v>
      </c>
    </row>
    <row r="23654" spans="1:4" hidden="1" x14ac:dyDescent="0.35">
      <c r="A23654" s="3" t="str">
        <f t="shared" si="370"/>
        <v>WRK_44935</v>
      </c>
      <c r="B23654" t="s">
        <v>91</v>
      </c>
      <c r="C23654" s="1">
        <v>44935</v>
      </c>
      <c r="D23654">
        <v>36.344000000000001</v>
      </c>
    </row>
    <row r="23655" spans="1:4" hidden="1" x14ac:dyDescent="0.35">
      <c r="A23655" s="3" t="str">
        <f t="shared" si="370"/>
        <v>XLB_44935</v>
      </c>
      <c r="B23655" t="s">
        <v>92</v>
      </c>
      <c r="C23655" s="1">
        <v>44935</v>
      </c>
      <c r="D23655">
        <v>80.88</v>
      </c>
    </row>
    <row r="23656" spans="1:4" hidden="1" x14ac:dyDescent="0.35">
      <c r="A23656" s="3" t="str">
        <f t="shared" si="370"/>
        <v>XLC_44935</v>
      </c>
      <c r="B23656" t="s">
        <v>93</v>
      </c>
      <c r="C23656" s="1">
        <v>44935</v>
      </c>
      <c r="D23656">
        <v>50.48</v>
      </c>
    </row>
    <row r="23657" spans="1:4" hidden="1" x14ac:dyDescent="0.35">
      <c r="A23657" s="3" t="str">
        <f t="shared" si="370"/>
        <v>XLE_44935</v>
      </c>
      <c r="B23657" t="s">
        <v>94</v>
      </c>
      <c r="C23657" s="1">
        <v>44935</v>
      </c>
      <c r="D23657">
        <v>87.25</v>
      </c>
    </row>
    <row r="23658" spans="1:4" hidden="1" x14ac:dyDescent="0.35">
      <c r="A23658" s="3" t="str">
        <f t="shared" si="370"/>
        <v>XLF_44935</v>
      </c>
      <c r="B23658" t="s">
        <v>95</v>
      </c>
      <c r="C23658" s="1">
        <v>44935</v>
      </c>
      <c r="D23658">
        <v>35.25</v>
      </c>
    </row>
    <row r="23659" spans="1:4" hidden="1" x14ac:dyDescent="0.35">
      <c r="A23659" s="3" t="str">
        <f t="shared" si="370"/>
        <v>XLI_44935</v>
      </c>
      <c r="B23659" t="s">
        <v>96</v>
      </c>
      <c r="C23659" s="1">
        <v>44935</v>
      </c>
      <c r="D23659">
        <v>100.46</v>
      </c>
    </row>
    <row r="23660" spans="1:4" hidden="1" x14ac:dyDescent="0.35">
      <c r="A23660" s="3" t="str">
        <f t="shared" si="370"/>
        <v>XLK_44935</v>
      </c>
      <c r="B23660" t="s">
        <v>97</v>
      </c>
      <c r="C23660" s="1">
        <v>44935</v>
      </c>
      <c r="D23660">
        <v>126.18</v>
      </c>
    </row>
    <row r="23661" spans="1:4" hidden="1" x14ac:dyDescent="0.35">
      <c r="A23661" s="3" t="str">
        <f t="shared" si="370"/>
        <v>XLP_44935</v>
      </c>
      <c r="B23661" t="s">
        <v>98</v>
      </c>
      <c r="C23661" s="1">
        <v>44935</v>
      </c>
      <c r="D23661">
        <v>75.040000000000006</v>
      </c>
    </row>
    <row r="23662" spans="1:4" hidden="1" x14ac:dyDescent="0.35">
      <c r="A23662" s="3" t="str">
        <f t="shared" si="370"/>
        <v>XLU_44935</v>
      </c>
      <c r="B23662" t="s">
        <v>99</v>
      </c>
      <c r="C23662" s="1">
        <v>44935</v>
      </c>
      <c r="D23662">
        <v>71.48</v>
      </c>
    </row>
    <row r="23663" spans="1:4" hidden="1" x14ac:dyDescent="0.35">
      <c r="A23663" s="3" t="str">
        <f t="shared" si="370"/>
        <v>XLV_44935</v>
      </c>
      <c r="B23663" t="s">
        <v>100</v>
      </c>
      <c r="C23663" s="1">
        <v>44935</v>
      </c>
      <c r="D23663">
        <v>133.4</v>
      </c>
    </row>
    <row r="23664" spans="1:4" hidden="1" x14ac:dyDescent="0.35">
      <c r="A23664" s="3" t="str">
        <f t="shared" si="370"/>
        <v>XLY_44935</v>
      </c>
      <c r="B23664" t="s">
        <v>101</v>
      </c>
      <c r="C23664" s="1">
        <v>44935</v>
      </c>
      <c r="D23664">
        <v>132.87</v>
      </c>
    </row>
    <row r="23665" spans="1:4" hidden="1" x14ac:dyDescent="0.35">
      <c r="A23665" s="3" t="str">
        <f t="shared" si="370"/>
        <v>XOM_44935</v>
      </c>
      <c r="B23665" t="s">
        <v>102</v>
      </c>
      <c r="C23665" s="1">
        <v>44935</v>
      </c>
      <c r="D23665">
        <v>107.642</v>
      </c>
    </row>
    <row r="23666" spans="1:4" hidden="1" x14ac:dyDescent="0.35">
      <c r="A23666" s="3" t="str">
        <f t="shared" si="370"/>
        <v>ABBV_44936</v>
      </c>
      <c r="B23666" t="s">
        <v>3</v>
      </c>
      <c r="C23666" s="1">
        <v>44936</v>
      </c>
      <c r="D23666">
        <v>158.137</v>
      </c>
    </row>
    <row r="23667" spans="1:4" hidden="1" x14ac:dyDescent="0.35">
      <c r="A23667" s="3" t="str">
        <f t="shared" si="370"/>
        <v>ACN_44936</v>
      </c>
      <c r="B23667" t="s">
        <v>4</v>
      </c>
      <c r="C23667" s="1">
        <v>44936</v>
      </c>
      <c r="D23667">
        <v>273.81</v>
      </c>
    </row>
    <row r="23668" spans="1:4" hidden="1" x14ac:dyDescent="0.35">
      <c r="A23668" s="3" t="str">
        <f t="shared" si="370"/>
        <v>AEP_44936</v>
      </c>
      <c r="B23668" t="s">
        <v>5</v>
      </c>
      <c r="C23668" s="1">
        <v>44936</v>
      </c>
      <c r="D23668">
        <v>96.387</v>
      </c>
    </row>
    <row r="23669" spans="1:4" hidden="1" x14ac:dyDescent="0.35">
      <c r="A23669" s="3" t="str">
        <f t="shared" si="370"/>
        <v>AIZ_44936</v>
      </c>
      <c r="B23669" t="s">
        <v>6</v>
      </c>
      <c r="C23669" s="1">
        <v>44936</v>
      </c>
      <c r="D23669">
        <v>126.52</v>
      </c>
    </row>
    <row r="23670" spans="1:4" hidden="1" x14ac:dyDescent="0.35">
      <c r="A23670" s="3" t="str">
        <f t="shared" si="370"/>
        <v>ALLE_44936</v>
      </c>
      <c r="B23670" t="s">
        <v>7</v>
      </c>
      <c r="C23670" s="1">
        <v>44936</v>
      </c>
      <c r="D23670">
        <v>112.04</v>
      </c>
    </row>
    <row r="23671" spans="1:4" hidden="1" x14ac:dyDescent="0.35">
      <c r="A23671" s="3" t="str">
        <f t="shared" si="370"/>
        <v>AMAT_44936</v>
      </c>
      <c r="B23671" t="s">
        <v>8</v>
      </c>
      <c r="C23671" s="1">
        <v>44936</v>
      </c>
      <c r="D23671">
        <v>108.04</v>
      </c>
    </row>
    <row r="23672" spans="1:4" hidden="1" x14ac:dyDescent="0.35">
      <c r="A23672" s="3" t="str">
        <f t="shared" si="370"/>
        <v>AMP_44936</v>
      </c>
      <c r="B23672" t="s">
        <v>9</v>
      </c>
      <c r="C23672" s="1">
        <v>44936</v>
      </c>
      <c r="D23672">
        <v>318.637</v>
      </c>
    </row>
    <row r="23673" spans="1:4" hidden="1" x14ac:dyDescent="0.35">
      <c r="A23673" s="3" t="str">
        <f t="shared" si="370"/>
        <v>AMZN_44936</v>
      </c>
      <c r="B23673" t="s">
        <v>10</v>
      </c>
      <c r="C23673" s="1">
        <v>44936</v>
      </c>
      <c r="D23673">
        <v>89.87</v>
      </c>
    </row>
    <row r="23674" spans="1:4" hidden="1" x14ac:dyDescent="0.35">
      <c r="A23674" s="3" t="str">
        <f t="shared" si="370"/>
        <v>AVB_44936</v>
      </c>
      <c r="B23674" t="s">
        <v>11</v>
      </c>
      <c r="C23674" s="1">
        <v>44936</v>
      </c>
      <c r="D23674">
        <v>162.99</v>
      </c>
    </row>
    <row r="23675" spans="1:4" hidden="1" x14ac:dyDescent="0.35">
      <c r="A23675" s="3" t="str">
        <f t="shared" si="370"/>
        <v>AVY_44936</v>
      </c>
      <c r="B23675" t="s">
        <v>12</v>
      </c>
      <c r="C23675" s="1">
        <v>44936</v>
      </c>
      <c r="D23675">
        <v>189.73</v>
      </c>
    </row>
    <row r="23676" spans="1:4" hidden="1" x14ac:dyDescent="0.35">
      <c r="A23676" s="3" t="str">
        <f t="shared" si="370"/>
        <v>AXP_44936</v>
      </c>
      <c r="B23676" t="s">
        <v>13</v>
      </c>
      <c r="C23676" s="1">
        <v>44936</v>
      </c>
      <c r="D23676">
        <v>152</v>
      </c>
    </row>
    <row r="23677" spans="1:4" hidden="1" x14ac:dyDescent="0.35">
      <c r="A23677" s="3" t="str">
        <f t="shared" si="370"/>
        <v>BDX_44936</v>
      </c>
      <c r="B23677" t="s">
        <v>14</v>
      </c>
      <c r="C23677" s="1">
        <v>44936</v>
      </c>
      <c r="D23677">
        <v>255.37</v>
      </c>
    </row>
    <row r="23678" spans="1:4" hidden="1" x14ac:dyDescent="0.35">
      <c r="A23678" s="3" t="str">
        <f t="shared" si="370"/>
        <v>BF-B_44936</v>
      </c>
      <c r="B23678" t="s">
        <v>15</v>
      </c>
      <c r="C23678" s="1">
        <v>44936</v>
      </c>
      <c r="D23678">
        <v>65.260000000000005</v>
      </c>
    </row>
    <row r="23679" spans="1:4" hidden="1" x14ac:dyDescent="0.35">
      <c r="A23679" s="3" t="str">
        <f t="shared" si="370"/>
        <v>BMY_44936</v>
      </c>
      <c r="B23679" t="s">
        <v>16</v>
      </c>
      <c r="C23679" s="1">
        <v>44936</v>
      </c>
      <c r="D23679">
        <v>71.650000000000006</v>
      </c>
    </row>
    <row r="23680" spans="1:4" hidden="1" x14ac:dyDescent="0.35">
      <c r="A23680" s="3" t="str">
        <f t="shared" si="370"/>
        <v>BR_44936</v>
      </c>
      <c r="B23680" t="s">
        <v>17</v>
      </c>
      <c r="C23680" s="1">
        <v>44936</v>
      </c>
      <c r="D23680">
        <v>139.03</v>
      </c>
    </row>
    <row r="23681" spans="1:4" hidden="1" x14ac:dyDescent="0.35">
      <c r="A23681" s="3" t="str">
        <f t="shared" si="370"/>
        <v>CARR_44936</v>
      </c>
      <c r="B23681" t="s">
        <v>18</v>
      </c>
      <c r="C23681" s="1">
        <v>44936</v>
      </c>
      <c r="D23681">
        <v>44</v>
      </c>
    </row>
    <row r="23682" spans="1:4" hidden="1" x14ac:dyDescent="0.35">
      <c r="A23682" s="3" t="str">
        <f t="shared" ref="A23682:A23745" si="371">CONCATENATE(B23682,"_",C23682)</f>
        <v>CDW_44936</v>
      </c>
      <c r="B23682" t="s">
        <v>19</v>
      </c>
      <c r="C23682" s="1">
        <v>44936</v>
      </c>
      <c r="D23682">
        <v>186.38</v>
      </c>
    </row>
    <row r="23683" spans="1:4" hidden="1" x14ac:dyDescent="0.35">
      <c r="A23683" s="3" t="str">
        <f t="shared" si="371"/>
        <v>CE_44936</v>
      </c>
      <c r="B23683" t="s">
        <v>20</v>
      </c>
      <c r="C23683" s="1">
        <v>44936</v>
      </c>
      <c r="D23683">
        <v>117.846</v>
      </c>
    </row>
    <row r="23684" spans="1:4" hidden="1" x14ac:dyDescent="0.35">
      <c r="A23684" s="3" t="str">
        <f t="shared" si="371"/>
        <v>CHTR_44936</v>
      </c>
      <c r="B23684" t="s">
        <v>21</v>
      </c>
      <c r="C23684" s="1">
        <v>44936</v>
      </c>
      <c r="D23684">
        <v>374.64</v>
      </c>
    </row>
    <row r="23685" spans="1:4" hidden="1" x14ac:dyDescent="0.35">
      <c r="A23685" s="3" t="str">
        <f t="shared" si="371"/>
        <v>CNC_44936</v>
      </c>
      <c r="B23685" t="s">
        <v>22</v>
      </c>
      <c r="C23685" s="1">
        <v>44936</v>
      </c>
      <c r="D23685">
        <v>76.12</v>
      </c>
    </row>
    <row r="23686" spans="1:4" hidden="1" x14ac:dyDescent="0.35">
      <c r="A23686" s="3" t="str">
        <f t="shared" si="371"/>
        <v>CNP_44936</v>
      </c>
      <c r="B23686" t="s">
        <v>23</v>
      </c>
      <c r="C23686" s="1">
        <v>44936</v>
      </c>
      <c r="D23686">
        <v>30.361999999999998</v>
      </c>
    </row>
    <row r="23687" spans="1:4" hidden="1" x14ac:dyDescent="0.35">
      <c r="A23687" s="3" t="str">
        <f t="shared" si="371"/>
        <v>COP_44936</v>
      </c>
      <c r="B23687" t="s">
        <v>24</v>
      </c>
      <c r="C23687" s="1">
        <v>44936</v>
      </c>
      <c r="D23687">
        <v>117.557</v>
      </c>
    </row>
    <row r="23688" spans="1:4" hidden="1" x14ac:dyDescent="0.35">
      <c r="A23688" s="3" t="str">
        <f t="shared" si="371"/>
        <v>CTAS_44936</v>
      </c>
      <c r="B23688" t="s">
        <v>25</v>
      </c>
      <c r="C23688" s="1">
        <v>44936</v>
      </c>
      <c r="D23688">
        <v>443.82799999999997</v>
      </c>
    </row>
    <row r="23689" spans="1:4" hidden="1" x14ac:dyDescent="0.35">
      <c r="A23689" s="3" t="str">
        <f t="shared" si="371"/>
        <v>CZR_44936</v>
      </c>
      <c r="B23689" t="s">
        <v>26</v>
      </c>
      <c r="C23689" s="1">
        <v>44936</v>
      </c>
      <c r="D23689">
        <v>45.3</v>
      </c>
    </row>
    <row r="23690" spans="1:4" hidden="1" x14ac:dyDescent="0.35">
      <c r="A23690" s="3" t="str">
        <f t="shared" si="371"/>
        <v>DG_44936</v>
      </c>
      <c r="B23690" t="s">
        <v>27</v>
      </c>
      <c r="C23690" s="1">
        <v>44936</v>
      </c>
      <c r="D23690">
        <v>241.76</v>
      </c>
    </row>
    <row r="23691" spans="1:4" hidden="1" x14ac:dyDescent="0.35">
      <c r="A23691" s="3" t="str">
        <f t="shared" si="371"/>
        <v>DPZ_44936</v>
      </c>
      <c r="B23691" t="s">
        <v>28</v>
      </c>
      <c r="C23691" s="1">
        <v>44936</v>
      </c>
      <c r="D23691">
        <v>339.73</v>
      </c>
    </row>
    <row r="23692" spans="1:4" hidden="1" x14ac:dyDescent="0.35">
      <c r="A23692" s="3" t="str">
        <f t="shared" si="371"/>
        <v>DXC_44936</v>
      </c>
      <c r="B23692" t="s">
        <v>30</v>
      </c>
      <c r="C23692" s="1">
        <v>44936</v>
      </c>
      <c r="D23692">
        <v>28.48</v>
      </c>
    </row>
    <row r="23693" spans="1:4" hidden="1" x14ac:dyDescent="0.35">
      <c r="A23693" s="3" t="str">
        <f t="shared" si="371"/>
        <v>EWA_44936</v>
      </c>
      <c r="B23693" t="s">
        <v>31</v>
      </c>
      <c r="C23693" s="1">
        <v>44936</v>
      </c>
      <c r="D23693">
        <v>23.04</v>
      </c>
    </row>
    <row r="23694" spans="1:4" hidden="1" x14ac:dyDescent="0.35">
      <c r="A23694" s="3" t="str">
        <f t="shared" si="371"/>
        <v>EWC_44936</v>
      </c>
      <c r="B23694" t="s">
        <v>32</v>
      </c>
      <c r="C23694" s="1">
        <v>44936</v>
      </c>
      <c r="D23694">
        <v>33.89</v>
      </c>
    </row>
    <row r="23695" spans="1:4" hidden="1" x14ac:dyDescent="0.35">
      <c r="A23695" s="3" t="str">
        <f t="shared" si="371"/>
        <v>EWG_44936</v>
      </c>
      <c r="B23695" t="s">
        <v>33</v>
      </c>
      <c r="C23695" s="1">
        <v>44936</v>
      </c>
      <c r="D23695">
        <v>26.98</v>
      </c>
    </row>
    <row r="23696" spans="1:4" hidden="1" x14ac:dyDescent="0.35">
      <c r="A23696" s="3" t="str">
        <f t="shared" si="371"/>
        <v>EWH_44936</v>
      </c>
      <c r="B23696" t="s">
        <v>34</v>
      </c>
      <c r="C23696" s="1">
        <v>44936</v>
      </c>
      <c r="D23696">
        <v>22.01</v>
      </c>
    </row>
    <row r="23697" spans="1:4" hidden="1" x14ac:dyDescent="0.35">
      <c r="A23697" s="3" t="str">
        <f t="shared" si="371"/>
        <v>EWJ_44936</v>
      </c>
      <c r="B23697" t="s">
        <v>35</v>
      </c>
      <c r="C23697" s="1">
        <v>44936</v>
      </c>
      <c r="D23697">
        <v>54.76</v>
      </c>
    </row>
    <row r="23698" spans="1:4" hidden="1" x14ac:dyDescent="0.35">
      <c r="A23698" s="3" t="str">
        <f t="shared" si="371"/>
        <v>EWL_44936</v>
      </c>
      <c r="B23698" t="s">
        <v>36</v>
      </c>
      <c r="C23698" s="1">
        <v>44936</v>
      </c>
      <c r="D23698">
        <v>44.14</v>
      </c>
    </row>
    <row r="23699" spans="1:4" hidden="1" x14ac:dyDescent="0.35">
      <c r="A23699" s="3" t="str">
        <f t="shared" si="371"/>
        <v>EWQ_44936</v>
      </c>
      <c r="B23699" t="s">
        <v>37</v>
      </c>
      <c r="C23699" s="1">
        <v>44936</v>
      </c>
      <c r="D23699">
        <v>35.380000000000003</v>
      </c>
    </row>
    <row r="23700" spans="1:4" hidden="1" x14ac:dyDescent="0.35">
      <c r="A23700" s="3" t="str">
        <f t="shared" si="371"/>
        <v>EWT_44936</v>
      </c>
      <c r="B23700" t="s">
        <v>38</v>
      </c>
      <c r="C23700" s="1">
        <v>44936</v>
      </c>
      <c r="D23700">
        <v>43.01</v>
      </c>
    </row>
    <row r="23701" spans="1:4" hidden="1" x14ac:dyDescent="0.35">
      <c r="A23701" s="3" t="str">
        <f t="shared" si="371"/>
        <v>EWU_44936</v>
      </c>
      <c r="B23701" t="s">
        <v>39</v>
      </c>
      <c r="C23701" s="1">
        <v>44936</v>
      </c>
      <c r="D23701">
        <v>31.86</v>
      </c>
    </row>
    <row r="23702" spans="1:4" hidden="1" x14ac:dyDescent="0.35">
      <c r="A23702" s="3" t="str">
        <f t="shared" si="371"/>
        <v>EWY_44936</v>
      </c>
      <c r="B23702" t="s">
        <v>40</v>
      </c>
      <c r="C23702" s="1">
        <v>44936</v>
      </c>
      <c r="D23702">
        <v>61.35</v>
      </c>
    </row>
    <row r="23703" spans="1:4" hidden="1" x14ac:dyDescent="0.35">
      <c r="A23703" s="3" t="str">
        <f t="shared" si="371"/>
        <v>EWZ_44936</v>
      </c>
      <c r="B23703" t="s">
        <v>41</v>
      </c>
      <c r="C23703" s="1">
        <v>44936</v>
      </c>
      <c r="D23703">
        <v>28.82</v>
      </c>
    </row>
    <row r="23704" spans="1:4" hidden="1" x14ac:dyDescent="0.35">
      <c r="A23704" s="3" t="str">
        <f t="shared" si="371"/>
        <v>FTV_44936</v>
      </c>
      <c r="B23704" t="s">
        <v>43</v>
      </c>
      <c r="C23704" s="1">
        <v>44936</v>
      </c>
      <c r="D23704">
        <v>66.12</v>
      </c>
    </row>
    <row r="23705" spans="1:4" hidden="1" x14ac:dyDescent="0.35">
      <c r="A23705" s="3" t="str">
        <f t="shared" si="371"/>
        <v>GOOG_44936</v>
      </c>
      <c r="B23705" t="s">
        <v>44</v>
      </c>
      <c r="C23705" s="1">
        <v>44936</v>
      </c>
      <c r="D23705">
        <v>89.24</v>
      </c>
    </row>
    <row r="23706" spans="1:4" hidden="1" x14ac:dyDescent="0.35">
      <c r="A23706" s="3" t="str">
        <f t="shared" si="371"/>
        <v>GPC_44936</v>
      </c>
      <c r="B23706" t="s">
        <v>45</v>
      </c>
      <c r="C23706" s="1">
        <v>44936</v>
      </c>
      <c r="D23706">
        <v>169.75</v>
      </c>
    </row>
    <row r="23707" spans="1:4" hidden="1" x14ac:dyDescent="0.35">
      <c r="A23707" s="3" t="str">
        <f t="shared" si="371"/>
        <v>GSG_44936</v>
      </c>
      <c r="B23707" t="s">
        <v>46</v>
      </c>
      <c r="C23707" s="1">
        <v>44936</v>
      </c>
      <c r="D23707">
        <v>20.21</v>
      </c>
    </row>
    <row r="23708" spans="1:4" hidden="1" x14ac:dyDescent="0.35">
      <c r="A23708" s="3" t="str">
        <f t="shared" si="371"/>
        <v>HIG_44936</v>
      </c>
      <c r="B23708" t="s">
        <v>47</v>
      </c>
      <c r="C23708" s="1">
        <v>44936</v>
      </c>
      <c r="D23708">
        <v>76.2</v>
      </c>
    </row>
    <row r="23709" spans="1:4" hidden="1" x14ac:dyDescent="0.35">
      <c r="A23709" s="3" t="str">
        <f t="shared" si="371"/>
        <v>HIGH.L_44936</v>
      </c>
      <c r="B23709" t="s">
        <v>48</v>
      </c>
      <c r="C23709" s="1">
        <v>44936</v>
      </c>
      <c r="D23709">
        <v>5.0940000000000003</v>
      </c>
    </row>
    <row r="23710" spans="1:4" hidden="1" x14ac:dyDescent="0.35">
      <c r="A23710" s="3" t="str">
        <f t="shared" si="371"/>
        <v>HST_44936</v>
      </c>
      <c r="B23710" t="s">
        <v>49</v>
      </c>
      <c r="C23710" s="1">
        <v>44936</v>
      </c>
      <c r="D23710">
        <v>16.45</v>
      </c>
    </row>
    <row r="23711" spans="1:4" hidden="1" x14ac:dyDescent="0.35">
      <c r="A23711" s="3" t="str">
        <f t="shared" si="371"/>
        <v>HYG_44936</v>
      </c>
      <c r="B23711" t="s">
        <v>50</v>
      </c>
      <c r="C23711" s="1">
        <v>44936</v>
      </c>
      <c r="D23711">
        <v>75.343999999999994</v>
      </c>
    </row>
    <row r="23712" spans="1:4" hidden="1" x14ac:dyDescent="0.35">
      <c r="A23712" s="3" t="str">
        <f t="shared" si="371"/>
        <v>IAU_44936</v>
      </c>
      <c r="B23712" t="s">
        <v>51</v>
      </c>
      <c r="C23712" s="1">
        <v>44936</v>
      </c>
      <c r="D23712">
        <v>35.619999999999997</v>
      </c>
    </row>
    <row r="23713" spans="1:4" hidden="1" x14ac:dyDescent="0.35">
      <c r="A23713" s="3" t="str">
        <f t="shared" si="371"/>
        <v>ICLN_44936</v>
      </c>
      <c r="B23713" t="s">
        <v>52</v>
      </c>
      <c r="C23713" s="1">
        <v>44936</v>
      </c>
      <c r="D23713">
        <v>20.350000000000001</v>
      </c>
    </row>
    <row r="23714" spans="1:4" hidden="1" x14ac:dyDescent="0.35">
      <c r="A23714" s="3" t="str">
        <f t="shared" si="371"/>
        <v>IEAA.L_44936</v>
      </c>
      <c r="B23714" t="s">
        <v>53</v>
      </c>
      <c r="C23714" s="1">
        <v>44936</v>
      </c>
      <c r="D23714">
        <v>4.6449999999999996</v>
      </c>
    </row>
    <row r="23715" spans="1:4" hidden="1" x14ac:dyDescent="0.35">
      <c r="A23715" s="3" t="str">
        <f t="shared" si="371"/>
        <v>IEF_44936</v>
      </c>
      <c r="B23715" t="s">
        <v>54</v>
      </c>
      <c r="C23715" s="1">
        <v>44936</v>
      </c>
      <c r="D23715">
        <v>97.8</v>
      </c>
    </row>
    <row r="23716" spans="1:4" hidden="1" x14ac:dyDescent="0.35">
      <c r="A23716" s="3" t="str">
        <f t="shared" si="371"/>
        <v>IEFM.L_44936</v>
      </c>
      <c r="B23716" t="s">
        <v>55</v>
      </c>
      <c r="C23716" s="1">
        <v>44936</v>
      </c>
      <c r="D23716">
        <v>763.15</v>
      </c>
    </row>
    <row r="23717" spans="1:4" hidden="1" x14ac:dyDescent="0.35">
      <c r="A23717" s="3" t="str">
        <f t="shared" si="371"/>
        <v>IEMG_44936</v>
      </c>
      <c r="B23717" t="s">
        <v>56</v>
      </c>
      <c r="C23717" s="1">
        <v>44936</v>
      </c>
      <c r="D23717">
        <v>49.92</v>
      </c>
    </row>
    <row r="23718" spans="1:4" hidden="1" x14ac:dyDescent="0.35">
      <c r="A23718" s="3" t="str">
        <f t="shared" si="371"/>
        <v>IEUS_44936</v>
      </c>
      <c r="B23718" t="s">
        <v>57</v>
      </c>
      <c r="C23718" s="1">
        <v>44936</v>
      </c>
      <c r="D23718">
        <v>52.16</v>
      </c>
    </row>
    <row r="23719" spans="1:4" hidden="1" x14ac:dyDescent="0.35">
      <c r="A23719" s="3" t="str">
        <f t="shared" si="371"/>
        <v>IEVL.L_44936</v>
      </c>
      <c r="B23719" t="s">
        <v>58</v>
      </c>
      <c r="C23719" s="1">
        <v>44936</v>
      </c>
      <c r="D23719">
        <v>7.3120000000000003</v>
      </c>
    </row>
    <row r="23720" spans="1:4" hidden="1" x14ac:dyDescent="0.35">
      <c r="A23720" s="3" t="str">
        <f t="shared" si="371"/>
        <v>IGF_44936</v>
      </c>
      <c r="B23720" t="s">
        <v>59</v>
      </c>
      <c r="C23720" s="1">
        <v>44936</v>
      </c>
      <c r="D23720">
        <v>47.46</v>
      </c>
    </row>
    <row r="23721" spans="1:4" hidden="1" x14ac:dyDescent="0.35">
      <c r="A23721" s="3" t="str">
        <f t="shared" si="371"/>
        <v>INDA_44936</v>
      </c>
      <c r="B23721" t="s">
        <v>60</v>
      </c>
      <c r="C23721" s="1">
        <v>44936</v>
      </c>
      <c r="D23721">
        <v>42.16</v>
      </c>
    </row>
    <row r="23722" spans="1:4" hidden="1" x14ac:dyDescent="0.35">
      <c r="A23722" s="3" t="str">
        <f t="shared" si="371"/>
        <v>IUMO.L_44936</v>
      </c>
      <c r="B23722" t="s">
        <v>61</v>
      </c>
      <c r="C23722" s="1">
        <v>44936</v>
      </c>
      <c r="D23722">
        <v>10.068</v>
      </c>
    </row>
    <row r="23723" spans="1:4" hidden="1" x14ac:dyDescent="0.35">
      <c r="A23723" s="3" t="str">
        <f t="shared" si="371"/>
        <v>IUVL.L_44936</v>
      </c>
      <c r="B23723" t="s">
        <v>62</v>
      </c>
      <c r="C23723" s="1">
        <v>44936</v>
      </c>
      <c r="D23723">
        <v>8.35</v>
      </c>
    </row>
    <row r="23724" spans="1:4" hidden="1" x14ac:dyDescent="0.35">
      <c r="A23724" s="3" t="str">
        <f t="shared" si="371"/>
        <v>IVV_44936</v>
      </c>
      <c r="B23724" t="s">
        <v>63</v>
      </c>
      <c r="C23724" s="1">
        <v>44936</v>
      </c>
      <c r="D23724">
        <v>392.36</v>
      </c>
    </row>
    <row r="23725" spans="1:4" hidden="1" x14ac:dyDescent="0.35">
      <c r="A23725" s="3" t="str">
        <f t="shared" si="371"/>
        <v>IWM_44936</v>
      </c>
      <c r="B23725" t="s">
        <v>64</v>
      </c>
      <c r="C23725" s="1">
        <v>44936</v>
      </c>
      <c r="D23725">
        <v>180.51</v>
      </c>
    </row>
    <row r="23726" spans="1:4" hidden="1" x14ac:dyDescent="0.35">
      <c r="A23726" s="3" t="str">
        <f t="shared" si="371"/>
        <v>IXN_44936</v>
      </c>
      <c r="B23726" t="s">
        <v>65</v>
      </c>
      <c r="C23726" s="1">
        <v>44936</v>
      </c>
      <c r="D23726">
        <v>46.23</v>
      </c>
    </row>
    <row r="23727" spans="1:4" hidden="1" x14ac:dyDescent="0.35">
      <c r="A23727" s="3" t="str">
        <f t="shared" si="371"/>
        <v>JPEA.L_44936</v>
      </c>
      <c r="B23727" t="s">
        <v>66</v>
      </c>
      <c r="C23727" s="1">
        <v>44936</v>
      </c>
      <c r="D23727">
        <v>4.9320000000000004</v>
      </c>
    </row>
    <row r="23728" spans="1:4" hidden="1" x14ac:dyDescent="0.35">
      <c r="A23728" s="3" t="str">
        <f t="shared" si="371"/>
        <v>JPM_44936</v>
      </c>
      <c r="B23728" t="s">
        <v>67</v>
      </c>
      <c r="C23728" s="1">
        <v>44936</v>
      </c>
      <c r="D23728">
        <v>138.6</v>
      </c>
    </row>
    <row r="23729" spans="1:4" hidden="1" x14ac:dyDescent="0.35">
      <c r="A23729" s="3" t="str">
        <f t="shared" si="371"/>
        <v>KR_44936</v>
      </c>
      <c r="B23729" t="s">
        <v>68</v>
      </c>
      <c r="C23729" s="1">
        <v>44936</v>
      </c>
      <c r="D23729">
        <v>45.713999999999999</v>
      </c>
    </row>
    <row r="23730" spans="1:4" hidden="1" x14ac:dyDescent="0.35">
      <c r="A23730" s="3" t="str">
        <f t="shared" si="371"/>
        <v>LQD_44936</v>
      </c>
      <c r="B23730" t="s">
        <v>69</v>
      </c>
      <c r="C23730" s="1">
        <v>44936</v>
      </c>
      <c r="D23730">
        <v>108.325</v>
      </c>
    </row>
    <row r="23731" spans="1:4" hidden="1" x14ac:dyDescent="0.35">
      <c r="A23731" s="3" t="str">
        <f t="shared" si="371"/>
        <v>MCHI_44936</v>
      </c>
      <c r="B23731" t="s">
        <v>70</v>
      </c>
      <c r="C23731" s="1">
        <v>44936</v>
      </c>
      <c r="D23731">
        <v>52.98</v>
      </c>
    </row>
    <row r="23732" spans="1:4" hidden="1" x14ac:dyDescent="0.35">
      <c r="A23732" s="3" t="str">
        <f t="shared" si="371"/>
        <v>META_44936</v>
      </c>
      <c r="B23732" t="s">
        <v>144</v>
      </c>
      <c r="C23732" s="1">
        <v>44936</v>
      </c>
      <c r="D23732">
        <v>132.99</v>
      </c>
    </row>
    <row r="23733" spans="1:4" hidden="1" x14ac:dyDescent="0.35">
      <c r="A23733" s="3" t="str">
        <f t="shared" si="371"/>
        <v>MVEU.L_44936</v>
      </c>
      <c r="B23733" t="s">
        <v>71</v>
      </c>
      <c r="C23733" s="1">
        <v>44936</v>
      </c>
      <c r="D23733">
        <v>50.814999999999998</v>
      </c>
    </row>
    <row r="23734" spans="1:4" hidden="1" x14ac:dyDescent="0.35">
      <c r="A23734" s="3" t="str">
        <f t="shared" si="371"/>
        <v>OGN_44936</v>
      </c>
      <c r="B23734" t="s">
        <v>72</v>
      </c>
      <c r="C23734" s="1">
        <v>44936</v>
      </c>
      <c r="D23734">
        <v>30.12</v>
      </c>
    </row>
    <row r="23735" spans="1:4" hidden="1" x14ac:dyDescent="0.35">
      <c r="A23735" s="3" t="str">
        <f t="shared" si="371"/>
        <v>PG_44936</v>
      </c>
      <c r="B23735" t="s">
        <v>73</v>
      </c>
      <c r="C23735" s="1">
        <v>44936</v>
      </c>
      <c r="D23735">
        <v>150.94200000000001</v>
      </c>
    </row>
    <row r="23736" spans="1:4" hidden="1" x14ac:dyDescent="0.35">
      <c r="A23736" s="3" t="str">
        <f t="shared" si="371"/>
        <v>PPL_44936</v>
      </c>
      <c r="B23736" t="s">
        <v>74</v>
      </c>
      <c r="C23736" s="1">
        <v>44936</v>
      </c>
      <c r="D23736">
        <v>30.17</v>
      </c>
    </row>
    <row r="23737" spans="1:4" hidden="1" x14ac:dyDescent="0.35">
      <c r="A23737" s="3" t="str">
        <f t="shared" si="371"/>
        <v>PRU_44936</v>
      </c>
      <c r="B23737" t="s">
        <v>75</v>
      </c>
      <c r="C23737" s="1">
        <v>44936</v>
      </c>
      <c r="D23737">
        <v>99.35</v>
      </c>
    </row>
    <row r="23738" spans="1:4" hidden="1" x14ac:dyDescent="0.35">
      <c r="A23738" s="3" t="str">
        <f t="shared" si="371"/>
        <v>PYPL_44936</v>
      </c>
      <c r="B23738" t="s">
        <v>76</v>
      </c>
      <c r="C23738" s="1">
        <v>44936</v>
      </c>
      <c r="D23738">
        <v>77.92</v>
      </c>
    </row>
    <row r="23739" spans="1:4" hidden="1" x14ac:dyDescent="0.35">
      <c r="A23739" s="3" t="str">
        <f t="shared" si="371"/>
        <v>RE_44936</v>
      </c>
      <c r="B23739" t="s">
        <v>77</v>
      </c>
      <c r="C23739" s="1">
        <v>44936</v>
      </c>
      <c r="D23739">
        <v>358.95</v>
      </c>
    </row>
    <row r="23740" spans="1:4" hidden="1" x14ac:dyDescent="0.35">
      <c r="A23740" s="3" t="str">
        <f t="shared" si="371"/>
        <v>REET_44936</v>
      </c>
      <c r="B23740" t="s">
        <v>78</v>
      </c>
      <c r="C23740" s="1">
        <v>44936</v>
      </c>
      <c r="D23740">
        <v>23.08</v>
      </c>
    </row>
    <row r="23741" spans="1:4" hidden="1" x14ac:dyDescent="0.35">
      <c r="A23741" s="3" t="str">
        <f t="shared" si="371"/>
        <v>ROL_44936</v>
      </c>
      <c r="B23741" t="s">
        <v>79</v>
      </c>
      <c r="C23741" s="1">
        <v>44936</v>
      </c>
      <c r="D23741">
        <v>36.366</v>
      </c>
    </row>
    <row r="23742" spans="1:4" hidden="1" x14ac:dyDescent="0.35">
      <c r="A23742" s="3" t="str">
        <f t="shared" si="371"/>
        <v>ROST_44936</v>
      </c>
      <c r="B23742" t="s">
        <v>80</v>
      </c>
      <c r="C23742" s="1">
        <v>44936</v>
      </c>
      <c r="D23742">
        <v>119.79</v>
      </c>
    </row>
    <row r="23743" spans="1:4" hidden="1" x14ac:dyDescent="0.35">
      <c r="A23743" s="3" t="str">
        <f t="shared" si="371"/>
        <v>SEGA.L_44936</v>
      </c>
      <c r="B23743" t="s">
        <v>81</v>
      </c>
      <c r="C23743" s="1">
        <v>44936</v>
      </c>
      <c r="D23743">
        <v>95.590999999999994</v>
      </c>
    </row>
    <row r="23744" spans="1:4" hidden="1" x14ac:dyDescent="0.35">
      <c r="A23744" s="3" t="str">
        <f t="shared" si="371"/>
        <v>SHY_44936</v>
      </c>
      <c r="B23744" t="s">
        <v>82</v>
      </c>
      <c r="C23744" s="1">
        <v>44936</v>
      </c>
      <c r="D23744">
        <v>81.378</v>
      </c>
    </row>
    <row r="23745" spans="1:4" hidden="1" x14ac:dyDescent="0.35">
      <c r="A23745" s="3" t="str">
        <f t="shared" si="371"/>
        <v>SLV_44936</v>
      </c>
      <c r="B23745" t="s">
        <v>83</v>
      </c>
      <c r="C23745" s="1">
        <v>44936</v>
      </c>
      <c r="D23745">
        <v>21.73</v>
      </c>
    </row>
    <row r="23746" spans="1:4" hidden="1" x14ac:dyDescent="0.35">
      <c r="A23746" s="3" t="str">
        <f t="shared" ref="A23746:A23809" si="372">CONCATENATE(B23746,"_",C23746)</f>
        <v>SPMV.L_44936</v>
      </c>
      <c r="B23746" t="s">
        <v>84</v>
      </c>
      <c r="C23746" s="1">
        <v>44936</v>
      </c>
      <c r="D23746">
        <v>76.31</v>
      </c>
    </row>
    <row r="23747" spans="1:4" hidden="1" x14ac:dyDescent="0.35">
      <c r="A23747" s="3" t="str">
        <f t="shared" si="372"/>
        <v>TLT_44936</v>
      </c>
      <c r="B23747" t="s">
        <v>85</v>
      </c>
      <c r="C23747" s="1">
        <v>44936</v>
      </c>
      <c r="D23747">
        <v>103.723</v>
      </c>
    </row>
    <row r="23748" spans="1:4" hidden="1" x14ac:dyDescent="0.35">
      <c r="A23748" s="3" t="str">
        <f t="shared" si="372"/>
        <v>UNH_44936</v>
      </c>
      <c r="B23748" t="s">
        <v>86</v>
      </c>
      <c r="C23748" s="1">
        <v>44936</v>
      </c>
      <c r="D23748">
        <v>486</v>
      </c>
    </row>
    <row r="23749" spans="1:4" hidden="1" x14ac:dyDescent="0.35">
      <c r="A23749" s="3" t="str">
        <f t="shared" si="372"/>
        <v>URI_44936</v>
      </c>
      <c r="B23749" t="s">
        <v>87</v>
      </c>
      <c r="C23749" s="1">
        <v>44936</v>
      </c>
      <c r="D23749">
        <v>380.226</v>
      </c>
    </row>
    <row r="23750" spans="1:4" hidden="1" x14ac:dyDescent="0.35">
      <c r="A23750" s="3" t="str">
        <f t="shared" si="372"/>
        <v>V_44936</v>
      </c>
      <c r="B23750" t="s">
        <v>88</v>
      </c>
      <c r="C23750" s="1">
        <v>44936</v>
      </c>
      <c r="D23750">
        <v>220.65799999999999</v>
      </c>
    </row>
    <row r="23751" spans="1:4" hidden="1" x14ac:dyDescent="0.35">
      <c r="A23751" s="3" t="str">
        <f t="shared" si="372"/>
        <v>VRSK_44936</v>
      </c>
      <c r="B23751" t="s">
        <v>89</v>
      </c>
      <c r="C23751" s="1">
        <v>44936</v>
      </c>
      <c r="D23751">
        <v>183.54</v>
      </c>
    </row>
    <row r="23752" spans="1:4" hidden="1" x14ac:dyDescent="0.35">
      <c r="A23752" s="3" t="str">
        <f t="shared" si="372"/>
        <v>VXX_44936</v>
      </c>
      <c r="B23752" t="s">
        <v>90</v>
      </c>
      <c r="C23752" s="1">
        <v>44936</v>
      </c>
      <c r="D23752">
        <v>12.91</v>
      </c>
    </row>
    <row r="23753" spans="1:4" hidden="1" x14ac:dyDescent="0.35">
      <c r="A23753" s="3" t="str">
        <f t="shared" si="372"/>
        <v>WRK_44936</v>
      </c>
      <c r="B23753" t="s">
        <v>91</v>
      </c>
      <c r="C23753" s="1">
        <v>44936</v>
      </c>
      <c r="D23753">
        <v>36.402999999999999</v>
      </c>
    </row>
    <row r="23754" spans="1:4" hidden="1" x14ac:dyDescent="0.35">
      <c r="A23754" s="3" t="str">
        <f t="shared" si="372"/>
        <v>XLB_44936</v>
      </c>
      <c r="B23754" t="s">
        <v>92</v>
      </c>
      <c r="C23754" s="1">
        <v>44936</v>
      </c>
      <c r="D23754">
        <v>81.69</v>
      </c>
    </row>
    <row r="23755" spans="1:4" hidden="1" x14ac:dyDescent="0.35">
      <c r="A23755" s="3" t="str">
        <f t="shared" si="372"/>
        <v>XLC_44936</v>
      </c>
      <c r="B23755" t="s">
        <v>93</v>
      </c>
      <c r="C23755" s="1">
        <v>44936</v>
      </c>
      <c r="D23755">
        <v>51.24</v>
      </c>
    </row>
    <row r="23756" spans="1:4" hidden="1" x14ac:dyDescent="0.35">
      <c r="A23756" s="3" t="str">
        <f t="shared" si="372"/>
        <v>XLE_44936</v>
      </c>
      <c r="B23756" t="s">
        <v>94</v>
      </c>
      <c r="C23756" s="1">
        <v>44936</v>
      </c>
      <c r="D23756">
        <v>87.87</v>
      </c>
    </row>
    <row r="23757" spans="1:4" hidden="1" x14ac:dyDescent="0.35">
      <c r="A23757" s="3" t="str">
        <f t="shared" si="372"/>
        <v>XLF_44936</v>
      </c>
      <c r="B23757" t="s">
        <v>95</v>
      </c>
      <c r="C23757" s="1">
        <v>44936</v>
      </c>
      <c r="D23757">
        <v>35.450000000000003</v>
      </c>
    </row>
    <row r="23758" spans="1:4" hidden="1" x14ac:dyDescent="0.35">
      <c r="A23758" s="3" t="str">
        <f t="shared" si="372"/>
        <v>XLI_44936</v>
      </c>
      <c r="B23758" t="s">
        <v>96</v>
      </c>
      <c r="C23758" s="1">
        <v>44936</v>
      </c>
      <c r="D23758">
        <v>101.01</v>
      </c>
    </row>
    <row r="23759" spans="1:4" hidden="1" x14ac:dyDescent="0.35">
      <c r="A23759" s="3" t="str">
        <f t="shared" si="372"/>
        <v>XLK_44936</v>
      </c>
      <c r="B23759" t="s">
        <v>97</v>
      </c>
      <c r="C23759" s="1">
        <v>44936</v>
      </c>
      <c r="D23759">
        <v>126.96</v>
      </c>
    </row>
    <row r="23760" spans="1:4" hidden="1" x14ac:dyDescent="0.35">
      <c r="A23760" s="3" t="str">
        <f t="shared" si="372"/>
        <v>XLP_44936</v>
      </c>
      <c r="B23760" t="s">
        <v>98</v>
      </c>
      <c r="C23760" s="1">
        <v>44936</v>
      </c>
      <c r="D23760">
        <v>74.94</v>
      </c>
    </row>
    <row r="23761" spans="1:4" hidden="1" x14ac:dyDescent="0.35">
      <c r="A23761" s="3" t="str">
        <f t="shared" si="372"/>
        <v>XLU_44936</v>
      </c>
      <c r="B23761" t="s">
        <v>99</v>
      </c>
      <c r="C23761" s="1">
        <v>44936</v>
      </c>
      <c r="D23761">
        <v>71.5</v>
      </c>
    </row>
    <row r="23762" spans="1:4" hidden="1" x14ac:dyDescent="0.35">
      <c r="A23762" s="3" t="str">
        <f t="shared" si="372"/>
        <v>XLV_44936</v>
      </c>
      <c r="B23762" t="s">
        <v>100</v>
      </c>
      <c r="C23762" s="1">
        <v>44936</v>
      </c>
      <c r="D23762">
        <v>134.52000000000001</v>
      </c>
    </row>
    <row r="23763" spans="1:4" hidden="1" x14ac:dyDescent="0.35">
      <c r="A23763" s="3" t="str">
        <f t="shared" si="372"/>
        <v>XLY_44936</v>
      </c>
      <c r="B23763" t="s">
        <v>101</v>
      </c>
      <c r="C23763" s="1">
        <v>44936</v>
      </c>
      <c r="D23763">
        <v>134.54</v>
      </c>
    </row>
    <row r="23764" spans="1:4" hidden="1" x14ac:dyDescent="0.35">
      <c r="A23764" s="3" t="str">
        <f t="shared" si="372"/>
        <v>XOM_44936</v>
      </c>
      <c r="B23764" t="s">
        <v>102</v>
      </c>
      <c r="C23764" s="1">
        <v>44936</v>
      </c>
      <c r="D23764">
        <v>109.249</v>
      </c>
    </row>
    <row r="23765" spans="1:4" hidden="1" x14ac:dyDescent="0.35">
      <c r="A23765" s="3" t="str">
        <f t="shared" si="372"/>
        <v>ABBV_44937</v>
      </c>
      <c r="B23765" t="s">
        <v>3</v>
      </c>
      <c r="C23765" s="1">
        <v>44937</v>
      </c>
      <c r="D23765">
        <v>155.69</v>
      </c>
    </row>
    <row r="23766" spans="1:4" hidden="1" x14ac:dyDescent="0.35">
      <c r="A23766" s="3" t="str">
        <f t="shared" si="372"/>
        <v>ACN_44937</v>
      </c>
      <c r="B23766" t="s">
        <v>4</v>
      </c>
      <c r="C23766" s="1">
        <v>44937</v>
      </c>
      <c r="D23766">
        <v>281.08</v>
      </c>
    </row>
    <row r="23767" spans="1:4" hidden="1" x14ac:dyDescent="0.35">
      <c r="A23767" s="3" t="str">
        <f t="shared" si="372"/>
        <v>AEP_44937</v>
      </c>
      <c r="B23767" t="s">
        <v>5</v>
      </c>
      <c r="C23767" s="1">
        <v>44937</v>
      </c>
      <c r="D23767">
        <v>96.733000000000004</v>
      </c>
    </row>
    <row r="23768" spans="1:4" hidden="1" x14ac:dyDescent="0.35">
      <c r="A23768" s="3" t="str">
        <f t="shared" si="372"/>
        <v>AIZ_44937</v>
      </c>
      <c r="B23768" t="s">
        <v>6</v>
      </c>
      <c r="C23768" s="1">
        <v>44937</v>
      </c>
      <c r="D23768">
        <v>126.59</v>
      </c>
    </row>
    <row r="23769" spans="1:4" hidden="1" x14ac:dyDescent="0.35">
      <c r="A23769" s="3" t="str">
        <f t="shared" si="372"/>
        <v>ALLE_44937</v>
      </c>
      <c r="B23769" t="s">
        <v>7</v>
      </c>
      <c r="C23769" s="1">
        <v>44937</v>
      </c>
      <c r="D23769">
        <v>114.11</v>
      </c>
    </row>
    <row r="23770" spans="1:4" hidden="1" x14ac:dyDescent="0.35">
      <c r="A23770" s="3" t="str">
        <f t="shared" si="372"/>
        <v>AMAT_44937</v>
      </c>
      <c r="B23770" t="s">
        <v>8</v>
      </c>
      <c r="C23770" s="1">
        <v>44937</v>
      </c>
      <c r="D23770">
        <v>110.06</v>
      </c>
    </row>
    <row r="23771" spans="1:4" hidden="1" x14ac:dyDescent="0.35">
      <c r="A23771" s="3" t="str">
        <f t="shared" si="372"/>
        <v>AMP_44937</v>
      </c>
      <c r="B23771" t="s">
        <v>9</v>
      </c>
      <c r="C23771" s="1">
        <v>44937</v>
      </c>
      <c r="D23771">
        <v>328.82</v>
      </c>
    </row>
    <row r="23772" spans="1:4" hidden="1" x14ac:dyDescent="0.35">
      <c r="A23772" s="3" t="str">
        <f t="shared" si="372"/>
        <v>AMZN_44937</v>
      </c>
      <c r="B23772" t="s">
        <v>10</v>
      </c>
      <c r="C23772" s="1">
        <v>44937</v>
      </c>
      <c r="D23772">
        <v>95.09</v>
      </c>
    </row>
    <row r="23773" spans="1:4" hidden="1" x14ac:dyDescent="0.35">
      <c r="A23773" s="3" t="str">
        <f t="shared" si="372"/>
        <v>AVB_44937</v>
      </c>
      <c r="B23773" t="s">
        <v>11</v>
      </c>
      <c r="C23773" s="1">
        <v>44937</v>
      </c>
      <c r="D23773">
        <v>169.88</v>
      </c>
    </row>
    <row r="23774" spans="1:4" hidden="1" x14ac:dyDescent="0.35">
      <c r="A23774" s="3" t="str">
        <f t="shared" si="372"/>
        <v>AVY_44937</v>
      </c>
      <c r="B23774" t="s">
        <v>12</v>
      </c>
      <c r="C23774" s="1">
        <v>44937</v>
      </c>
      <c r="D23774">
        <v>192.59</v>
      </c>
    </row>
    <row r="23775" spans="1:4" hidden="1" x14ac:dyDescent="0.35">
      <c r="A23775" s="3" t="str">
        <f t="shared" si="372"/>
        <v>AXP_44937</v>
      </c>
      <c r="B23775" t="s">
        <v>13</v>
      </c>
      <c r="C23775" s="1">
        <v>44937</v>
      </c>
      <c r="D23775">
        <v>153.91999999999999</v>
      </c>
    </row>
    <row r="23776" spans="1:4" hidden="1" x14ac:dyDescent="0.35">
      <c r="A23776" s="3" t="str">
        <f t="shared" si="372"/>
        <v>BDX_44937</v>
      </c>
      <c r="B23776" t="s">
        <v>14</v>
      </c>
      <c r="C23776" s="1">
        <v>44937</v>
      </c>
      <c r="D23776">
        <v>256.14999999999998</v>
      </c>
    </row>
    <row r="23777" spans="1:4" hidden="1" x14ac:dyDescent="0.35">
      <c r="A23777" s="3" t="str">
        <f t="shared" si="372"/>
        <v>BF-B_44937</v>
      </c>
      <c r="B23777" t="s">
        <v>15</v>
      </c>
      <c r="C23777" s="1">
        <v>44937</v>
      </c>
      <c r="D23777">
        <v>66.13</v>
      </c>
    </row>
    <row r="23778" spans="1:4" hidden="1" x14ac:dyDescent="0.35">
      <c r="A23778" s="3" t="str">
        <f t="shared" si="372"/>
        <v>BMY_44937</v>
      </c>
      <c r="B23778" t="s">
        <v>16</v>
      </c>
      <c r="C23778" s="1">
        <v>44937</v>
      </c>
      <c r="D23778">
        <v>71.94</v>
      </c>
    </row>
    <row r="23779" spans="1:4" hidden="1" x14ac:dyDescent="0.35">
      <c r="A23779" s="3" t="str">
        <f t="shared" si="372"/>
        <v>BR_44937</v>
      </c>
      <c r="B23779" t="s">
        <v>17</v>
      </c>
      <c r="C23779" s="1">
        <v>44937</v>
      </c>
      <c r="D23779">
        <v>143.57</v>
      </c>
    </row>
    <row r="23780" spans="1:4" hidden="1" x14ac:dyDescent="0.35">
      <c r="A23780" s="3" t="str">
        <f t="shared" si="372"/>
        <v>CARR_44937</v>
      </c>
      <c r="B23780" t="s">
        <v>18</v>
      </c>
      <c r="C23780" s="1">
        <v>44937</v>
      </c>
      <c r="D23780">
        <v>45.19</v>
      </c>
    </row>
    <row r="23781" spans="1:4" hidden="1" x14ac:dyDescent="0.35">
      <c r="A23781" s="3" t="str">
        <f t="shared" si="372"/>
        <v>CDW_44937</v>
      </c>
      <c r="B23781" t="s">
        <v>19</v>
      </c>
      <c r="C23781" s="1">
        <v>44937</v>
      </c>
      <c r="D23781">
        <v>190.58</v>
      </c>
    </row>
    <row r="23782" spans="1:4" hidden="1" x14ac:dyDescent="0.35">
      <c r="A23782" s="3" t="str">
        <f t="shared" si="372"/>
        <v>CE_44937</v>
      </c>
      <c r="B23782" t="s">
        <v>20</v>
      </c>
      <c r="C23782" s="1">
        <v>44937</v>
      </c>
      <c r="D23782">
        <v>118.44199999999999</v>
      </c>
    </row>
    <row r="23783" spans="1:4" hidden="1" x14ac:dyDescent="0.35">
      <c r="A23783" s="3" t="str">
        <f t="shared" si="372"/>
        <v>CHTR_44937</v>
      </c>
      <c r="B23783" t="s">
        <v>21</v>
      </c>
      <c r="C23783" s="1">
        <v>44937</v>
      </c>
      <c r="D23783">
        <v>378.43</v>
      </c>
    </row>
    <row r="23784" spans="1:4" hidden="1" x14ac:dyDescent="0.35">
      <c r="A23784" s="3" t="str">
        <f t="shared" si="372"/>
        <v>CNC_44937</v>
      </c>
      <c r="B23784" t="s">
        <v>22</v>
      </c>
      <c r="C23784" s="1">
        <v>44937</v>
      </c>
      <c r="D23784">
        <v>78.44</v>
      </c>
    </row>
    <row r="23785" spans="1:4" hidden="1" x14ac:dyDescent="0.35">
      <c r="A23785" s="3" t="str">
        <f t="shared" si="372"/>
        <v>CNP_44937</v>
      </c>
      <c r="B23785" t="s">
        <v>23</v>
      </c>
      <c r="C23785" s="1">
        <v>44937</v>
      </c>
      <c r="D23785">
        <v>30.948</v>
      </c>
    </row>
    <row r="23786" spans="1:4" hidden="1" x14ac:dyDescent="0.35">
      <c r="A23786" s="3" t="str">
        <f t="shared" si="372"/>
        <v>COP_44937</v>
      </c>
      <c r="B23786" t="s">
        <v>24</v>
      </c>
      <c r="C23786" s="1">
        <v>44937</v>
      </c>
      <c r="D23786">
        <v>117.71599999999999</v>
      </c>
    </row>
    <row r="23787" spans="1:4" hidden="1" x14ac:dyDescent="0.35">
      <c r="A23787" s="3" t="str">
        <f t="shared" si="372"/>
        <v>CTAS_44937</v>
      </c>
      <c r="B23787" t="s">
        <v>25</v>
      </c>
      <c r="C23787" s="1">
        <v>44937</v>
      </c>
      <c r="D23787">
        <v>452.79500000000002</v>
      </c>
    </row>
    <row r="23788" spans="1:4" hidden="1" x14ac:dyDescent="0.35">
      <c r="A23788" s="3" t="str">
        <f t="shared" si="372"/>
        <v>CZR_44937</v>
      </c>
      <c r="B23788" t="s">
        <v>26</v>
      </c>
      <c r="C23788" s="1">
        <v>44937</v>
      </c>
      <c r="D23788">
        <v>45.83</v>
      </c>
    </row>
    <row r="23789" spans="1:4" hidden="1" x14ac:dyDescent="0.35">
      <c r="A23789" s="3" t="str">
        <f t="shared" si="372"/>
        <v>DG_44937</v>
      </c>
      <c r="B23789" t="s">
        <v>27</v>
      </c>
      <c r="C23789" s="1">
        <v>44937</v>
      </c>
      <c r="D23789">
        <v>236.81</v>
      </c>
    </row>
    <row r="23790" spans="1:4" hidden="1" x14ac:dyDescent="0.35">
      <c r="A23790" s="3" t="str">
        <f t="shared" si="372"/>
        <v>DPZ_44937</v>
      </c>
      <c r="B23790" t="s">
        <v>28</v>
      </c>
      <c r="C23790" s="1">
        <v>44937</v>
      </c>
      <c r="D23790">
        <v>349.85</v>
      </c>
    </row>
    <row r="23791" spans="1:4" hidden="1" x14ac:dyDescent="0.35">
      <c r="A23791" s="3" t="str">
        <f t="shared" si="372"/>
        <v>DXC_44937</v>
      </c>
      <c r="B23791" t="s">
        <v>30</v>
      </c>
      <c r="C23791" s="1">
        <v>44937</v>
      </c>
      <c r="D23791">
        <v>28.3</v>
      </c>
    </row>
    <row r="23792" spans="1:4" hidden="1" x14ac:dyDescent="0.35">
      <c r="A23792" s="3" t="str">
        <f t="shared" si="372"/>
        <v>EWA_44937</v>
      </c>
      <c r="B23792" t="s">
        <v>31</v>
      </c>
      <c r="C23792" s="1">
        <v>44937</v>
      </c>
      <c r="D23792">
        <v>23.36</v>
      </c>
    </row>
    <row r="23793" spans="1:4" hidden="1" x14ac:dyDescent="0.35">
      <c r="A23793" s="3" t="str">
        <f t="shared" si="372"/>
        <v>EWC_44937</v>
      </c>
      <c r="B23793" t="s">
        <v>32</v>
      </c>
      <c r="C23793" s="1">
        <v>44937</v>
      </c>
      <c r="D23793">
        <v>34.25</v>
      </c>
    </row>
    <row r="23794" spans="1:4" hidden="1" x14ac:dyDescent="0.35">
      <c r="A23794" s="3" t="str">
        <f t="shared" si="372"/>
        <v>EWG_44937</v>
      </c>
      <c r="B23794" t="s">
        <v>33</v>
      </c>
      <c r="C23794" s="1">
        <v>44937</v>
      </c>
      <c r="D23794">
        <v>27.31</v>
      </c>
    </row>
    <row r="23795" spans="1:4" hidden="1" x14ac:dyDescent="0.35">
      <c r="A23795" s="3" t="str">
        <f t="shared" si="372"/>
        <v>EWH_44937</v>
      </c>
      <c r="B23795" t="s">
        <v>34</v>
      </c>
      <c r="C23795" s="1">
        <v>44937</v>
      </c>
      <c r="D23795">
        <v>21.93</v>
      </c>
    </row>
    <row r="23796" spans="1:4" hidden="1" x14ac:dyDescent="0.35">
      <c r="A23796" s="3" t="str">
        <f t="shared" si="372"/>
        <v>EWJ_44937</v>
      </c>
      <c r="B23796" t="s">
        <v>35</v>
      </c>
      <c r="C23796" s="1">
        <v>44937</v>
      </c>
      <c r="D23796">
        <v>55.2</v>
      </c>
    </row>
    <row r="23797" spans="1:4" hidden="1" x14ac:dyDescent="0.35">
      <c r="A23797" s="3" t="str">
        <f t="shared" si="372"/>
        <v>EWL_44937</v>
      </c>
      <c r="B23797" t="s">
        <v>36</v>
      </c>
      <c r="C23797" s="1">
        <v>44937</v>
      </c>
      <c r="D23797">
        <v>44.29</v>
      </c>
    </row>
    <row r="23798" spans="1:4" hidden="1" x14ac:dyDescent="0.35">
      <c r="A23798" s="3" t="str">
        <f t="shared" si="372"/>
        <v>EWQ_44937</v>
      </c>
      <c r="B23798" t="s">
        <v>37</v>
      </c>
      <c r="C23798" s="1">
        <v>44937</v>
      </c>
      <c r="D23798">
        <v>35.71</v>
      </c>
    </row>
    <row r="23799" spans="1:4" hidden="1" x14ac:dyDescent="0.35">
      <c r="A23799" s="3" t="str">
        <f t="shared" si="372"/>
        <v>EWT_44937</v>
      </c>
      <c r="B23799" t="s">
        <v>38</v>
      </c>
      <c r="C23799" s="1">
        <v>44937</v>
      </c>
      <c r="D23799">
        <v>42.98</v>
      </c>
    </row>
    <row r="23800" spans="1:4" hidden="1" x14ac:dyDescent="0.35">
      <c r="A23800" s="3" t="str">
        <f t="shared" si="372"/>
        <v>EWU_44937</v>
      </c>
      <c r="B23800" t="s">
        <v>39</v>
      </c>
      <c r="C23800" s="1">
        <v>44937</v>
      </c>
      <c r="D23800">
        <v>32</v>
      </c>
    </row>
    <row r="23801" spans="1:4" hidden="1" x14ac:dyDescent="0.35">
      <c r="A23801" s="3" t="str">
        <f t="shared" si="372"/>
        <v>EWY_44937</v>
      </c>
      <c r="B23801" t="s">
        <v>40</v>
      </c>
      <c r="C23801" s="1">
        <v>44937</v>
      </c>
      <c r="D23801">
        <v>61.51</v>
      </c>
    </row>
    <row r="23802" spans="1:4" hidden="1" x14ac:dyDescent="0.35">
      <c r="A23802" s="3" t="str">
        <f t="shared" si="372"/>
        <v>EWZ_44937</v>
      </c>
      <c r="B23802" t="s">
        <v>41</v>
      </c>
      <c r="C23802" s="1">
        <v>44937</v>
      </c>
      <c r="D23802">
        <v>29.48</v>
      </c>
    </row>
    <row r="23803" spans="1:4" hidden="1" x14ac:dyDescent="0.35">
      <c r="A23803" s="3" t="str">
        <f t="shared" si="372"/>
        <v>FTV_44937</v>
      </c>
      <c r="B23803" t="s">
        <v>43</v>
      </c>
      <c r="C23803" s="1">
        <v>44937</v>
      </c>
      <c r="D23803">
        <v>67.010000000000005</v>
      </c>
    </row>
    <row r="23804" spans="1:4" hidden="1" x14ac:dyDescent="0.35">
      <c r="A23804" s="3" t="str">
        <f t="shared" si="372"/>
        <v>GOOG_44937</v>
      </c>
      <c r="B23804" t="s">
        <v>44</v>
      </c>
      <c r="C23804" s="1">
        <v>44937</v>
      </c>
      <c r="D23804">
        <v>92.26</v>
      </c>
    </row>
    <row r="23805" spans="1:4" hidden="1" x14ac:dyDescent="0.35">
      <c r="A23805" s="3" t="str">
        <f t="shared" si="372"/>
        <v>GPC_44937</v>
      </c>
      <c r="B23805" t="s">
        <v>45</v>
      </c>
      <c r="C23805" s="1">
        <v>44937</v>
      </c>
      <c r="D23805">
        <v>169.16</v>
      </c>
    </row>
    <row r="23806" spans="1:4" hidden="1" x14ac:dyDescent="0.35">
      <c r="A23806" s="3" t="str">
        <f t="shared" si="372"/>
        <v>GSG_44937</v>
      </c>
      <c r="B23806" t="s">
        <v>46</v>
      </c>
      <c r="C23806" s="1">
        <v>44937</v>
      </c>
      <c r="D23806">
        <v>20.68</v>
      </c>
    </row>
    <row r="23807" spans="1:4" hidden="1" x14ac:dyDescent="0.35">
      <c r="A23807" s="3" t="str">
        <f t="shared" si="372"/>
        <v>HIG_44937</v>
      </c>
      <c r="B23807" t="s">
        <v>47</v>
      </c>
      <c r="C23807" s="1">
        <v>44937</v>
      </c>
      <c r="D23807">
        <v>75.98</v>
      </c>
    </row>
    <row r="23808" spans="1:4" hidden="1" x14ac:dyDescent="0.35">
      <c r="A23808" s="3" t="str">
        <f t="shared" si="372"/>
        <v>HIGH.L_44937</v>
      </c>
      <c r="B23808" t="s">
        <v>48</v>
      </c>
      <c r="C23808" s="1">
        <v>44937</v>
      </c>
      <c r="D23808">
        <v>5.1109999999999998</v>
      </c>
    </row>
    <row r="23809" spans="1:4" hidden="1" x14ac:dyDescent="0.35">
      <c r="A23809" s="3" t="str">
        <f t="shared" si="372"/>
        <v>HST_44937</v>
      </c>
      <c r="B23809" t="s">
        <v>49</v>
      </c>
      <c r="C23809" s="1">
        <v>44937</v>
      </c>
      <c r="D23809">
        <v>17.260000000000002</v>
      </c>
    </row>
    <row r="23810" spans="1:4" hidden="1" x14ac:dyDescent="0.35">
      <c r="A23810" s="3" t="str">
        <f t="shared" ref="A23810:A23873" si="373">CONCATENATE(B23810,"_",C23810)</f>
        <v>HYG_44937</v>
      </c>
      <c r="B23810" t="s">
        <v>50</v>
      </c>
      <c r="C23810" s="1">
        <v>44937</v>
      </c>
      <c r="D23810">
        <v>75.841999999999999</v>
      </c>
    </row>
    <row r="23811" spans="1:4" hidden="1" x14ac:dyDescent="0.35">
      <c r="A23811" s="3" t="str">
        <f t="shared" si="373"/>
        <v>IAU_44937</v>
      </c>
      <c r="B23811" t="s">
        <v>51</v>
      </c>
      <c r="C23811" s="1">
        <v>44937</v>
      </c>
      <c r="D23811">
        <v>35.61</v>
      </c>
    </row>
    <row r="23812" spans="1:4" hidden="1" x14ac:dyDescent="0.35">
      <c r="A23812" s="3" t="str">
        <f t="shared" si="373"/>
        <v>ICLN_44937</v>
      </c>
      <c r="B23812" t="s">
        <v>52</v>
      </c>
      <c r="C23812" s="1">
        <v>44937</v>
      </c>
      <c r="D23812">
        <v>20.94</v>
      </c>
    </row>
    <row r="23813" spans="1:4" hidden="1" x14ac:dyDescent="0.35">
      <c r="A23813" s="3" t="str">
        <f t="shared" si="373"/>
        <v>IEAA.L_44937</v>
      </c>
      <c r="B23813" t="s">
        <v>53</v>
      </c>
      <c r="C23813" s="1">
        <v>44937</v>
      </c>
      <c r="D23813">
        <v>4.6879999999999997</v>
      </c>
    </row>
    <row r="23814" spans="1:4" hidden="1" x14ac:dyDescent="0.35">
      <c r="A23814" s="3" t="str">
        <f t="shared" si="373"/>
        <v>IEF_44937</v>
      </c>
      <c r="B23814" t="s">
        <v>54</v>
      </c>
      <c r="C23814" s="1">
        <v>44937</v>
      </c>
      <c r="D23814">
        <v>98.429000000000002</v>
      </c>
    </row>
    <row r="23815" spans="1:4" hidden="1" x14ac:dyDescent="0.35">
      <c r="A23815" s="3" t="str">
        <f t="shared" si="373"/>
        <v>IEFM.L_44937</v>
      </c>
      <c r="B23815" t="s">
        <v>55</v>
      </c>
      <c r="C23815" s="1">
        <v>44937</v>
      </c>
      <c r="D23815">
        <v>765.3</v>
      </c>
    </row>
    <row r="23816" spans="1:4" hidden="1" x14ac:dyDescent="0.35">
      <c r="A23816" s="3" t="str">
        <f t="shared" si="373"/>
        <v>IEMG_44937</v>
      </c>
      <c r="B23816" t="s">
        <v>56</v>
      </c>
      <c r="C23816" s="1">
        <v>44937</v>
      </c>
      <c r="D23816">
        <v>50.19</v>
      </c>
    </row>
    <row r="23817" spans="1:4" hidden="1" x14ac:dyDescent="0.35">
      <c r="A23817" s="3" t="str">
        <f t="shared" si="373"/>
        <v>IEUS_44937</v>
      </c>
      <c r="B23817" t="s">
        <v>57</v>
      </c>
      <c r="C23817" s="1">
        <v>44937</v>
      </c>
      <c r="D23817">
        <v>52.68</v>
      </c>
    </row>
    <row r="23818" spans="1:4" hidden="1" x14ac:dyDescent="0.35">
      <c r="A23818" s="3" t="str">
        <f t="shared" si="373"/>
        <v>IEVL.L_44937</v>
      </c>
      <c r="B23818" t="s">
        <v>58</v>
      </c>
      <c r="C23818" s="1">
        <v>44937</v>
      </c>
      <c r="D23818">
        <v>7.327</v>
      </c>
    </row>
    <row r="23819" spans="1:4" hidden="1" x14ac:dyDescent="0.35">
      <c r="A23819" s="3" t="str">
        <f t="shared" si="373"/>
        <v>IGF_44937</v>
      </c>
      <c r="B23819" t="s">
        <v>59</v>
      </c>
      <c r="C23819" s="1">
        <v>44937</v>
      </c>
      <c r="D23819">
        <v>47.95</v>
      </c>
    </row>
    <row r="23820" spans="1:4" hidden="1" x14ac:dyDescent="0.35">
      <c r="A23820" s="3" t="str">
        <f t="shared" si="373"/>
        <v>INDA_44937</v>
      </c>
      <c r="B23820" t="s">
        <v>60</v>
      </c>
      <c r="C23820" s="1">
        <v>44937</v>
      </c>
      <c r="D23820">
        <v>42.19</v>
      </c>
    </row>
    <row r="23821" spans="1:4" hidden="1" x14ac:dyDescent="0.35">
      <c r="A23821" s="3" t="str">
        <f t="shared" si="373"/>
        <v>IUMO.L_44937</v>
      </c>
      <c r="B23821" t="s">
        <v>61</v>
      </c>
      <c r="C23821" s="1">
        <v>44937</v>
      </c>
      <c r="D23821">
        <v>10.135</v>
      </c>
    </row>
    <row r="23822" spans="1:4" hidden="1" x14ac:dyDescent="0.35">
      <c r="A23822" s="3" t="str">
        <f t="shared" si="373"/>
        <v>IUVL.L_44937</v>
      </c>
      <c r="B23822" t="s">
        <v>62</v>
      </c>
      <c r="C23822" s="1">
        <v>44937</v>
      </c>
      <c r="D23822">
        <v>8.4239999999999995</v>
      </c>
    </row>
    <row r="23823" spans="1:4" hidden="1" x14ac:dyDescent="0.35">
      <c r="A23823" s="3" t="str">
        <f t="shared" si="373"/>
        <v>IVV_44937</v>
      </c>
      <c r="B23823" t="s">
        <v>63</v>
      </c>
      <c r="C23823" s="1">
        <v>44937</v>
      </c>
      <c r="D23823">
        <v>397.25</v>
      </c>
    </row>
    <row r="23824" spans="1:4" hidden="1" x14ac:dyDescent="0.35">
      <c r="A23824" s="3" t="str">
        <f t="shared" si="373"/>
        <v>IWM_44937</v>
      </c>
      <c r="B23824" t="s">
        <v>64</v>
      </c>
      <c r="C23824" s="1">
        <v>44937</v>
      </c>
      <c r="D23824">
        <v>182.76</v>
      </c>
    </row>
    <row r="23825" spans="1:4" hidden="1" x14ac:dyDescent="0.35">
      <c r="A23825" s="3" t="str">
        <f t="shared" si="373"/>
        <v>IXN_44937</v>
      </c>
      <c r="B23825" t="s">
        <v>65</v>
      </c>
      <c r="C23825" s="1">
        <v>44937</v>
      </c>
      <c r="D23825">
        <v>47.02</v>
      </c>
    </row>
    <row r="23826" spans="1:4" hidden="1" x14ac:dyDescent="0.35">
      <c r="A23826" s="3" t="str">
        <f t="shared" si="373"/>
        <v>JPEA.L_44937</v>
      </c>
      <c r="B23826" t="s">
        <v>66</v>
      </c>
      <c r="C23826" s="1">
        <v>44937</v>
      </c>
      <c r="D23826">
        <v>4.9960000000000004</v>
      </c>
    </row>
    <row r="23827" spans="1:4" hidden="1" x14ac:dyDescent="0.35">
      <c r="A23827" s="3" t="str">
        <f t="shared" si="373"/>
        <v>JPM_44937</v>
      </c>
      <c r="B23827" t="s">
        <v>67</v>
      </c>
      <c r="C23827" s="1">
        <v>44937</v>
      </c>
      <c r="D23827">
        <v>139.63</v>
      </c>
    </row>
    <row r="23828" spans="1:4" hidden="1" x14ac:dyDescent="0.35">
      <c r="A23828" s="3" t="str">
        <f t="shared" si="373"/>
        <v>KR_44937</v>
      </c>
      <c r="B23828" t="s">
        <v>68</v>
      </c>
      <c r="C23828" s="1">
        <v>44937</v>
      </c>
      <c r="D23828">
        <v>45.345999999999997</v>
      </c>
    </row>
    <row r="23829" spans="1:4" hidden="1" x14ac:dyDescent="0.35">
      <c r="A23829" s="3" t="str">
        <f t="shared" si="373"/>
        <v>LQD_44937</v>
      </c>
      <c r="B23829" t="s">
        <v>69</v>
      </c>
      <c r="C23829" s="1">
        <v>44937</v>
      </c>
      <c r="D23829">
        <v>109.252</v>
      </c>
    </row>
    <row r="23830" spans="1:4" hidden="1" x14ac:dyDescent="0.35">
      <c r="A23830" s="3" t="str">
        <f t="shared" si="373"/>
        <v>MCHI_44937</v>
      </c>
      <c r="B23830" t="s">
        <v>70</v>
      </c>
      <c r="C23830" s="1">
        <v>44937</v>
      </c>
      <c r="D23830">
        <v>53.41</v>
      </c>
    </row>
    <row r="23831" spans="1:4" hidden="1" x14ac:dyDescent="0.35">
      <c r="A23831" s="3" t="str">
        <f t="shared" si="373"/>
        <v>META_44937</v>
      </c>
      <c r="B23831" t="s">
        <v>144</v>
      </c>
      <c r="C23831" s="1">
        <v>44937</v>
      </c>
      <c r="D23831">
        <v>132.88999999999999</v>
      </c>
    </row>
    <row r="23832" spans="1:4" hidden="1" x14ac:dyDescent="0.35">
      <c r="A23832" s="3" t="str">
        <f t="shared" si="373"/>
        <v>MVEU.L_44937</v>
      </c>
      <c r="B23832" t="s">
        <v>71</v>
      </c>
      <c r="C23832" s="1">
        <v>44937</v>
      </c>
      <c r="D23832">
        <v>50.895000000000003</v>
      </c>
    </row>
    <row r="23833" spans="1:4" hidden="1" x14ac:dyDescent="0.35">
      <c r="A23833" s="3" t="str">
        <f t="shared" si="373"/>
        <v>OGN_44937</v>
      </c>
      <c r="B23833" t="s">
        <v>72</v>
      </c>
      <c r="C23833" s="1">
        <v>44937</v>
      </c>
      <c r="D23833">
        <v>30.64</v>
      </c>
    </row>
    <row r="23834" spans="1:4" hidden="1" x14ac:dyDescent="0.35">
      <c r="A23834" s="3" t="str">
        <f t="shared" si="373"/>
        <v>PG_44937</v>
      </c>
      <c r="B23834" t="s">
        <v>73</v>
      </c>
      <c r="C23834" s="1">
        <v>44937</v>
      </c>
      <c r="D23834">
        <v>149.72</v>
      </c>
    </row>
    <row r="23835" spans="1:4" hidden="1" x14ac:dyDescent="0.35">
      <c r="A23835" s="3" t="str">
        <f t="shared" si="373"/>
        <v>PPL_44937</v>
      </c>
      <c r="B23835" t="s">
        <v>74</v>
      </c>
      <c r="C23835" s="1">
        <v>44937</v>
      </c>
      <c r="D23835">
        <v>30.8</v>
      </c>
    </row>
    <row r="23836" spans="1:4" hidden="1" x14ac:dyDescent="0.35">
      <c r="A23836" s="3" t="str">
        <f t="shared" si="373"/>
        <v>PRU_44937</v>
      </c>
      <c r="B23836" t="s">
        <v>75</v>
      </c>
      <c r="C23836" s="1">
        <v>44937</v>
      </c>
      <c r="D23836">
        <v>100</v>
      </c>
    </row>
    <row r="23837" spans="1:4" hidden="1" x14ac:dyDescent="0.35">
      <c r="A23837" s="3" t="str">
        <f t="shared" si="373"/>
        <v>PYPL_44937</v>
      </c>
      <c r="B23837" t="s">
        <v>76</v>
      </c>
      <c r="C23837" s="1">
        <v>44937</v>
      </c>
      <c r="D23837">
        <v>78.540000000000006</v>
      </c>
    </row>
    <row r="23838" spans="1:4" hidden="1" x14ac:dyDescent="0.35">
      <c r="A23838" s="3" t="str">
        <f t="shared" si="373"/>
        <v>RE_44937</v>
      </c>
      <c r="B23838" t="s">
        <v>77</v>
      </c>
      <c r="C23838" s="1">
        <v>44937</v>
      </c>
      <c r="D23838">
        <v>352.77</v>
      </c>
    </row>
    <row r="23839" spans="1:4" hidden="1" x14ac:dyDescent="0.35">
      <c r="A23839" s="3" t="str">
        <f t="shared" si="373"/>
        <v>REET_44937</v>
      </c>
      <c r="B23839" t="s">
        <v>78</v>
      </c>
      <c r="C23839" s="1">
        <v>44937</v>
      </c>
      <c r="D23839">
        <v>23.8</v>
      </c>
    </row>
    <row r="23840" spans="1:4" hidden="1" x14ac:dyDescent="0.35">
      <c r="A23840" s="3" t="str">
        <f t="shared" si="373"/>
        <v>ROL_44937</v>
      </c>
      <c r="B23840" t="s">
        <v>79</v>
      </c>
      <c r="C23840" s="1">
        <v>44937</v>
      </c>
      <c r="D23840">
        <v>37.582000000000001</v>
      </c>
    </row>
    <row r="23841" spans="1:4" hidden="1" x14ac:dyDescent="0.35">
      <c r="A23841" s="3" t="str">
        <f t="shared" si="373"/>
        <v>ROST_44937</v>
      </c>
      <c r="B23841" t="s">
        <v>80</v>
      </c>
      <c r="C23841" s="1">
        <v>44937</v>
      </c>
      <c r="D23841">
        <v>119.54</v>
      </c>
    </row>
    <row r="23842" spans="1:4" hidden="1" x14ac:dyDescent="0.35">
      <c r="A23842" s="3" t="str">
        <f t="shared" si="373"/>
        <v>SEGA.L_44937</v>
      </c>
      <c r="B23842" t="s">
        <v>81</v>
      </c>
      <c r="C23842" s="1">
        <v>44937</v>
      </c>
      <c r="D23842">
        <v>96.475999999999999</v>
      </c>
    </row>
    <row r="23843" spans="1:4" hidden="1" x14ac:dyDescent="0.35">
      <c r="A23843" s="3" t="str">
        <f t="shared" si="373"/>
        <v>SHY_44937</v>
      </c>
      <c r="B23843" t="s">
        <v>82</v>
      </c>
      <c r="C23843" s="1">
        <v>44937</v>
      </c>
      <c r="D23843">
        <v>81.447999999999993</v>
      </c>
    </row>
    <row r="23844" spans="1:4" hidden="1" x14ac:dyDescent="0.35">
      <c r="A23844" s="3" t="str">
        <f t="shared" si="373"/>
        <v>SLV_44937</v>
      </c>
      <c r="B23844" t="s">
        <v>83</v>
      </c>
      <c r="C23844" s="1">
        <v>44937</v>
      </c>
      <c r="D23844">
        <v>21.55</v>
      </c>
    </row>
    <row r="23845" spans="1:4" hidden="1" x14ac:dyDescent="0.35">
      <c r="A23845" s="3" t="str">
        <f t="shared" si="373"/>
        <v>SPMV.L_44937</v>
      </c>
      <c r="B23845" t="s">
        <v>84</v>
      </c>
      <c r="C23845" s="1">
        <v>44937</v>
      </c>
      <c r="D23845">
        <v>76.72</v>
      </c>
    </row>
    <row r="23846" spans="1:4" hidden="1" x14ac:dyDescent="0.35">
      <c r="A23846" s="3" t="str">
        <f t="shared" si="373"/>
        <v>TLT_44937</v>
      </c>
      <c r="B23846" t="s">
        <v>85</v>
      </c>
      <c r="C23846" s="1">
        <v>44937</v>
      </c>
      <c r="D23846">
        <v>105.408</v>
      </c>
    </row>
    <row r="23847" spans="1:4" hidden="1" x14ac:dyDescent="0.35">
      <c r="A23847" s="3" t="str">
        <f t="shared" si="373"/>
        <v>UNH_44937</v>
      </c>
      <c r="B23847" t="s">
        <v>86</v>
      </c>
      <c r="C23847" s="1">
        <v>44937</v>
      </c>
      <c r="D23847">
        <v>493.4</v>
      </c>
    </row>
    <row r="23848" spans="1:4" hidden="1" x14ac:dyDescent="0.35">
      <c r="A23848" s="3" t="str">
        <f t="shared" si="373"/>
        <v>URI_44937</v>
      </c>
      <c r="B23848" t="s">
        <v>87</v>
      </c>
      <c r="C23848" s="1">
        <v>44937</v>
      </c>
      <c r="D23848">
        <v>382.71800000000002</v>
      </c>
    </row>
    <row r="23849" spans="1:4" hidden="1" x14ac:dyDescent="0.35">
      <c r="A23849" s="3" t="str">
        <f t="shared" si="373"/>
        <v>V_44937</v>
      </c>
      <c r="B23849" t="s">
        <v>88</v>
      </c>
      <c r="C23849" s="1">
        <v>44937</v>
      </c>
      <c r="D23849">
        <v>221.666</v>
      </c>
    </row>
    <row r="23850" spans="1:4" hidden="1" x14ac:dyDescent="0.35">
      <c r="A23850" s="3" t="str">
        <f t="shared" si="373"/>
        <v>VRSK_44937</v>
      </c>
      <c r="B23850" t="s">
        <v>89</v>
      </c>
      <c r="C23850" s="1">
        <v>44937</v>
      </c>
      <c r="D23850">
        <v>186.47</v>
      </c>
    </row>
    <row r="23851" spans="1:4" hidden="1" x14ac:dyDescent="0.35">
      <c r="A23851" s="3" t="str">
        <f t="shared" si="373"/>
        <v>VXX_44937</v>
      </c>
      <c r="B23851" t="s">
        <v>90</v>
      </c>
      <c r="C23851" s="1">
        <v>44937</v>
      </c>
      <c r="D23851">
        <v>12.97</v>
      </c>
    </row>
    <row r="23852" spans="1:4" hidden="1" x14ac:dyDescent="0.35">
      <c r="A23852" s="3" t="str">
        <f t="shared" si="373"/>
        <v>WRK_44937</v>
      </c>
      <c r="B23852" t="s">
        <v>91</v>
      </c>
      <c r="C23852" s="1">
        <v>44937</v>
      </c>
      <c r="D23852">
        <v>36.591999999999999</v>
      </c>
    </row>
    <row r="23853" spans="1:4" hidden="1" x14ac:dyDescent="0.35">
      <c r="A23853" s="3" t="str">
        <f t="shared" si="373"/>
        <v>XLB_44937</v>
      </c>
      <c r="B23853" t="s">
        <v>92</v>
      </c>
      <c r="C23853" s="1">
        <v>44937</v>
      </c>
      <c r="D23853">
        <v>82.97</v>
      </c>
    </row>
    <row r="23854" spans="1:4" hidden="1" x14ac:dyDescent="0.35">
      <c r="A23854" s="3" t="str">
        <f t="shared" si="373"/>
        <v>XLC_44937</v>
      </c>
      <c r="B23854" t="s">
        <v>93</v>
      </c>
      <c r="C23854" s="1">
        <v>44937</v>
      </c>
      <c r="D23854">
        <v>51.61</v>
      </c>
    </row>
    <row r="23855" spans="1:4" hidden="1" x14ac:dyDescent="0.35">
      <c r="A23855" s="3" t="str">
        <f t="shared" si="373"/>
        <v>XLE_44937</v>
      </c>
      <c r="B23855" t="s">
        <v>94</v>
      </c>
      <c r="C23855" s="1">
        <v>44937</v>
      </c>
      <c r="D23855">
        <v>88.14</v>
      </c>
    </row>
    <row r="23856" spans="1:4" hidden="1" x14ac:dyDescent="0.35">
      <c r="A23856" s="3" t="str">
        <f t="shared" si="373"/>
        <v>XLF_44937</v>
      </c>
      <c r="B23856" t="s">
        <v>95</v>
      </c>
      <c r="C23856" s="1">
        <v>44937</v>
      </c>
      <c r="D23856">
        <v>35.78</v>
      </c>
    </row>
    <row r="23857" spans="1:4" hidden="1" x14ac:dyDescent="0.35">
      <c r="A23857" s="3" t="str">
        <f t="shared" si="373"/>
        <v>XLI_44937</v>
      </c>
      <c r="B23857" t="s">
        <v>96</v>
      </c>
      <c r="C23857" s="1">
        <v>44937</v>
      </c>
      <c r="D23857">
        <v>101.98</v>
      </c>
    </row>
    <row r="23858" spans="1:4" hidden="1" x14ac:dyDescent="0.35">
      <c r="A23858" s="3" t="str">
        <f t="shared" si="373"/>
        <v>XLK_44937</v>
      </c>
      <c r="B23858" t="s">
        <v>97</v>
      </c>
      <c r="C23858" s="1">
        <v>44937</v>
      </c>
      <c r="D23858">
        <v>129.16</v>
      </c>
    </row>
    <row r="23859" spans="1:4" hidden="1" x14ac:dyDescent="0.35">
      <c r="A23859" s="3" t="str">
        <f t="shared" si="373"/>
        <v>XLP_44937</v>
      </c>
      <c r="B23859" t="s">
        <v>98</v>
      </c>
      <c r="C23859" s="1">
        <v>44937</v>
      </c>
      <c r="D23859">
        <v>74.98</v>
      </c>
    </row>
    <row r="23860" spans="1:4" hidden="1" x14ac:dyDescent="0.35">
      <c r="A23860" s="3" t="str">
        <f t="shared" si="373"/>
        <v>XLU_44937</v>
      </c>
      <c r="B23860" t="s">
        <v>99</v>
      </c>
      <c r="C23860" s="1">
        <v>44937</v>
      </c>
      <c r="D23860">
        <v>72.08</v>
      </c>
    </row>
    <row r="23861" spans="1:4" hidden="1" x14ac:dyDescent="0.35">
      <c r="A23861" s="3" t="str">
        <f t="shared" si="373"/>
        <v>XLV_44937</v>
      </c>
      <c r="B23861" t="s">
        <v>100</v>
      </c>
      <c r="C23861" s="1">
        <v>44937</v>
      </c>
      <c r="D23861">
        <v>135.28</v>
      </c>
    </row>
    <row r="23862" spans="1:4" hidden="1" x14ac:dyDescent="0.35">
      <c r="A23862" s="3" t="str">
        <f t="shared" si="373"/>
        <v>XLY_44937</v>
      </c>
      <c r="B23862" t="s">
        <v>101</v>
      </c>
      <c r="C23862" s="1">
        <v>44937</v>
      </c>
      <c r="D23862">
        <v>138.16999999999999</v>
      </c>
    </row>
    <row r="23863" spans="1:4" hidden="1" x14ac:dyDescent="0.35">
      <c r="A23863" s="3" t="str">
        <f t="shared" si="373"/>
        <v>XOM_44937</v>
      </c>
      <c r="B23863" t="s">
        <v>102</v>
      </c>
      <c r="C23863" s="1">
        <v>44937</v>
      </c>
      <c r="D23863">
        <v>110.52</v>
      </c>
    </row>
    <row r="23864" spans="1:4" hidden="1" x14ac:dyDescent="0.35">
      <c r="A23864" s="3" t="str">
        <f t="shared" si="373"/>
        <v>ABBV_44938</v>
      </c>
      <c r="B23864" t="s">
        <v>3</v>
      </c>
      <c r="C23864" s="1">
        <v>44938</v>
      </c>
      <c r="D23864">
        <v>152.22</v>
      </c>
    </row>
    <row r="23865" spans="1:4" hidden="1" x14ac:dyDescent="0.35">
      <c r="A23865" s="3" t="str">
        <f t="shared" si="373"/>
        <v>ACN_44938</v>
      </c>
      <c r="B23865" t="s">
        <v>4</v>
      </c>
      <c r="C23865" s="1">
        <v>44938</v>
      </c>
      <c r="D23865">
        <v>283.83999999999997</v>
      </c>
    </row>
    <row r="23866" spans="1:4" hidden="1" x14ac:dyDescent="0.35">
      <c r="A23866" s="3" t="str">
        <f t="shared" si="373"/>
        <v>AEP_44938</v>
      </c>
      <c r="B23866" t="s">
        <v>5</v>
      </c>
      <c r="C23866" s="1">
        <v>44938</v>
      </c>
      <c r="D23866">
        <v>95.525000000000006</v>
      </c>
    </row>
    <row r="23867" spans="1:4" hidden="1" x14ac:dyDescent="0.35">
      <c r="A23867" s="3" t="str">
        <f t="shared" si="373"/>
        <v>AIZ_44938</v>
      </c>
      <c r="B23867" t="s">
        <v>6</v>
      </c>
      <c r="C23867" s="1">
        <v>44938</v>
      </c>
      <c r="D23867">
        <v>126</v>
      </c>
    </row>
    <row r="23868" spans="1:4" hidden="1" x14ac:dyDescent="0.35">
      <c r="A23868" s="3" t="str">
        <f t="shared" si="373"/>
        <v>ALLE_44938</v>
      </c>
      <c r="B23868" t="s">
        <v>7</v>
      </c>
      <c r="C23868" s="1">
        <v>44938</v>
      </c>
      <c r="D23868">
        <v>113.51</v>
      </c>
    </row>
    <row r="23869" spans="1:4" hidden="1" x14ac:dyDescent="0.35">
      <c r="A23869" s="3" t="str">
        <f t="shared" si="373"/>
        <v>AMAT_44938</v>
      </c>
      <c r="B23869" t="s">
        <v>8</v>
      </c>
      <c r="C23869" s="1">
        <v>44938</v>
      </c>
      <c r="D23869">
        <v>110.2</v>
      </c>
    </row>
    <row r="23870" spans="1:4" hidden="1" x14ac:dyDescent="0.35">
      <c r="A23870" s="3" t="str">
        <f t="shared" si="373"/>
        <v>AMP_44938</v>
      </c>
      <c r="B23870" t="s">
        <v>9</v>
      </c>
      <c r="C23870" s="1">
        <v>44938</v>
      </c>
      <c r="D23870">
        <v>329.99599999999998</v>
      </c>
    </row>
    <row r="23871" spans="1:4" hidden="1" x14ac:dyDescent="0.35">
      <c r="A23871" s="3" t="str">
        <f t="shared" si="373"/>
        <v>AMZN_44938</v>
      </c>
      <c r="B23871" t="s">
        <v>10</v>
      </c>
      <c r="C23871" s="1">
        <v>44938</v>
      </c>
      <c r="D23871">
        <v>95.27</v>
      </c>
    </row>
    <row r="23872" spans="1:4" hidden="1" x14ac:dyDescent="0.35">
      <c r="A23872" s="3" t="str">
        <f t="shared" si="373"/>
        <v>AVB_44938</v>
      </c>
      <c r="B23872" t="s">
        <v>11</v>
      </c>
      <c r="C23872" s="1">
        <v>44938</v>
      </c>
      <c r="D23872">
        <v>170.27</v>
      </c>
    </row>
    <row r="23873" spans="1:4" hidden="1" x14ac:dyDescent="0.35">
      <c r="A23873" s="3" t="str">
        <f t="shared" si="373"/>
        <v>AVY_44938</v>
      </c>
      <c r="B23873" t="s">
        <v>12</v>
      </c>
      <c r="C23873" s="1">
        <v>44938</v>
      </c>
      <c r="D23873">
        <v>192.98</v>
      </c>
    </row>
    <row r="23874" spans="1:4" hidden="1" x14ac:dyDescent="0.35">
      <c r="A23874" s="3" t="str">
        <f t="shared" ref="A23874:A23937" si="374">CONCATENATE(B23874,"_",C23874)</f>
        <v>AXP_44938</v>
      </c>
      <c r="B23874" t="s">
        <v>13</v>
      </c>
      <c r="C23874" s="1">
        <v>44938</v>
      </c>
      <c r="D23874">
        <v>154.91999999999999</v>
      </c>
    </row>
    <row r="23875" spans="1:4" hidden="1" x14ac:dyDescent="0.35">
      <c r="A23875" s="3" t="str">
        <f t="shared" si="374"/>
        <v>BDX_44938</v>
      </c>
      <c r="B23875" t="s">
        <v>14</v>
      </c>
      <c r="C23875" s="1">
        <v>44938</v>
      </c>
      <c r="D23875">
        <v>254.6</v>
      </c>
    </row>
    <row r="23876" spans="1:4" hidden="1" x14ac:dyDescent="0.35">
      <c r="A23876" s="3" t="str">
        <f t="shared" si="374"/>
        <v>BF-B_44938</v>
      </c>
      <c r="B23876" t="s">
        <v>15</v>
      </c>
      <c r="C23876" s="1">
        <v>44938</v>
      </c>
      <c r="D23876">
        <v>65.67</v>
      </c>
    </row>
    <row r="23877" spans="1:4" hidden="1" x14ac:dyDescent="0.35">
      <c r="A23877" s="3" t="str">
        <f t="shared" si="374"/>
        <v>BMY_44938</v>
      </c>
      <c r="B23877" t="s">
        <v>16</v>
      </c>
      <c r="C23877" s="1">
        <v>44938</v>
      </c>
      <c r="D23877">
        <v>71.599999999999994</v>
      </c>
    </row>
    <row r="23878" spans="1:4" hidden="1" x14ac:dyDescent="0.35">
      <c r="A23878" s="3" t="str">
        <f t="shared" si="374"/>
        <v>BR_44938</v>
      </c>
      <c r="B23878" t="s">
        <v>17</v>
      </c>
      <c r="C23878" s="1">
        <v>44938</v>
      </c>
      <c r="D23878">
        <v>144.99</v>
      </c>
    </row>
    <row r="23879" spans="1:4" hidden="1" x14ac:dyDescent="0.35">
      <c r="A23879" s="3" t="str">
        <f t="shared" si="374"/>
        <v>CARR_44938</v>
      </c>
      <c r="B23879" t="s">
        <v>18</v>
      </c>
      <c r="C23879" s="1">
        <v>44938</v>
      </c>
      <c r="D23879">
        <v>45.25</v>
      </c>
    </row>
    <row r="23880" spans="1:4" hidden="1" x14ac:dyDescent="0.35">
      <c r="A23880" s="3" t="str">
        <f t="shared" si="374"/>
        <v>CDW_44938</v>
      </c>
      <c r="B23880" t="s">
        <v>19</v>
      </c>
      <c r="C23880" s="1">
        <v>44938</v>
      </c>
      <c r="D23880">
        <v>193.39</v>
      </c>
    </row>
    <row r="23881" spans="1:4" hidden="1" x14ac:dyDescent="0.35">
      <c r="A23881" s="3" t="str">
        <f t="shared" si="374"/>
        <v>CE_44938</v>
      </c>
      <c r="B23881" t="s">
        <v>20</v>
      </c>
      <c r="C23881" s="1">
        <v>44938</v>
      </c>
      <c r="D23881">
        <v>120.938</v>
      </c>
    </row>
    <row r="23882" spans="1:4" hidden="1" x14ac:dyDescent="0.35">
      <c r="A23882" s="3" t="str">
        <f t="shared" si="374"/>
        <v>CHTR_44938</v>
      </c>
      <c r="B23882" t="s">
        <v>21</v>
      </c>
      <c r="C23882" s="1">
        <v>44938</v>
      </c>
      <c r="D23882">
        <v>385.47</v>
      </c>
    </row>
    <row r="23883" spans="1:4" hidden="1" x14ac:dyDescent="0.35">
      <c r="A23883" s="3" t="str">
        <f t="shared" si="374"/>
        <v>CNC_44938</v>
      </c>
      <c r="B23883" t="s">
        <v>22</v>
      </c>
      <c r="C23883" s="1">
        <v>44938</v>
      </c>
      <c r="D23883">
        <v>78.180000000000007</v>
      </c>
    </row>
    <row r="23884" spans="1:4" hidden="1" x14ac:dyDescent="0.35">
      <c r="A23884" s="3" t="str">
        <f t="shared" si="374"/>
        <v>CNP_44938</v>
      </c>
      <c r="B23884" t="s">
        <v>23</v>
      </c>
      <c r="C23884" s="1">
        <v>44938</v>
      </c>
      <c r="D23884">
        <v>30.867999999999999</v>
      </c>
    </row>
    <row r="23885" spans="1:4" hidden="1" x14ac:dyDescent="0.35">
      <c r="A23885" s="3" t="str">
        <f t="shared" si="374"/>
        <v>COP_44938</v>
      </c>
      <c r="B23885" t="s">
        <v>24</v>
      </c>
      <c r="C23885" s="1">
        <v>44938</v>
      </c>
      <c r="D23885">
        <v>119.627</v>
      </c>
    </row>
    <row r="23886" spans="1:4" hidden="1" x14ac:dyDescent="0.35">
      <c r="A23886" s="3" t="str">
        <f t="shared" si="374"/>
        <v>CTAS_44938</v>
      </c>
      <c r="B23886" t="s">
        <v>25</v>
      </c>
      <c r="C23886" s="1">
        <v>44938</v>
      </c>
      <c r="D23886">
        <v>445.084</v>
      </c>
    </row>
    <row r="23887" spans="1:4" hidden="1" x14ac:dyDescent="0.35">
      <c r="A23887" s="3" t="str">
        <f t="shared" si="374"/>
        <v>CZR_44938</v>
      </c>
      <c r="B23887" t="s">
        <v>26</v>
      </c>
      <c r="C23887" s="1">
        <v>44938</v>
      </c>
      <c r="D23887">
        <v>47.21</v>
      </c>
    </row>
    <row r="23888" spans="1:4" hidden="1" x14ac:dyDescent="0.35">
      <c r="A23888" s="3" t="str">
        <f t="shared" si="374"/>
        <v>DG_44938</v>
      </c>
      <c r="B23888" t="s">
        <v>27</v>
      </c>
      <c r="C23888" s="1">
        <v>44938</v>
      </c>
      <c r="D23888">
        <v>232.56</v>
      </c>
    </row>
    <row r="23889" spans="1:4" hidden="1" x14ac:dyDescent="0.35">
      <c r="A23889" s="3" t="str">
        <f t="shared" si="374"/>
        <v>DPZ_44938</v>
      </c>
      <c r="B23889" t="s">
        <v>28</v>
      </c>
      <c r="C23889" s="1">
        <v>44938</v>
      </c>
      <c r="D23889">
        <v>337.62</v>
      </c>
    </row>
    <row r="23890" spans="1:4" hidden="1" x14ac:dyDescent="0.35">
      <c r="A23890" s="3" t="str">
        <f t="shared" si="374"/>
        <v>DXC_44938</v>
      </c>
      <c r="B23890" t="s">
        <v>30</v>
      </c>
      <c r="C23890" s="1">
        <v>44938</v>
      </c>
      <c r="D23890">
        <v>28.82</v>
      </c>
    </row>
    <row r="23891" spans="1:4" hidden="1" x14ac:dyDescent="0.35">
      <c r="A23891" s="3" t="str">
        <f t="shared" si="374"/>
        <v>EWA_44938</v>
      </c>
      <c r="B23891" t="s">
        <v>31</v>
      </c>
      <c r="C23891" s="1">
        <v>44938</v>
      </c>
      <c r="D23891">
        <v>23.83</v>
      </c>
    </row>
    <row r="23892" spans="1:4" hidden="1" x14ac:dyDescent="0.35">
      <c r="A23892" s="3" t="str">
        <f t="shared" si="374"/>
        <v>EWC_44938</v>
      </c>
      <c r="B23892" t="s">
        <v>32</v>
      </c>
      <c r="C23892" s="1">
        <v>44938</v>
      </c>
      <c r="D23892">
        <v>34.700000000000003</v>
      </c>
    </row>
    <row r="23893" spans="1:4" hidden="1" x14ac:dyDescent="0.35">
      <c r="A23893" s="3" t="str">
        <f t="shared" si="374"/>
        <v>EWG_44938</v>
      </c>
      <c r="B23893" t="s">
        <v>33</v>
      </c>
      <c r="C23893" s="1">
        <v>44938</v>
      </c>
      <c r="D23893">
        <v>27.77</v>
      </c>
    </row>
    <row r="23894" spans="1:4" hidden="1" x14ac:dyDescent="0.35">
      <c r="A23894" s="3" t="str">
        <f t="shared" si="374"/>
        <v>EWH_44938</v>
      </c>
      <c r="B23894" t="s">
        <v>34</v>
      </c>
      <c r="C23894" s="1">
        <v>44938</v>
      </c>
      <c r="D23894">
        <v>22.12</v>
      </c>
    </row>
    <row r="23895" spans="1:4" hidden="1" x14ac:dyDescent="0.35">
      <c r="A23895" s="3" t="str">
        <f t="shared" si="374"/>
        <v>EWJ_44938</v>
      </c>
      <c r="B23895" t="s">
        <v>35</v>
      </c>
      <c r="C23895" s="1">
        <v>44938</v>
      </c>
      <c r="D23895">
        <v>56.53</v>
      </c>
    </row>
    <row r="23896" spans="1:4" hidden="1" x14ac:dyDescent="0.35">
      <c r="A23896" s="3" t="str">
        <f t="shared" si="374"/>
        <v>EWL_44938</v>
      </c>
      <c r="B23896" t="s">
        <v>36</v>
      </c>
      <c r="C23896" s="1">
        <v>44938</v>
      </c>
      <c r="D23896">
        <v>44.45</v>
      </c>
    </row>
    <row r="23897" spans="1:4" hidden="1" x14ac:dyDescent="0.35">
      <c r="A23897" s="3" t="str">
        <f t="shared" si="374"/>
        <v>EWQ_44938</v>
      </c>
      <c r="B23897" t="s">
        <v>37</v>
      </c>
      <c r="C23897" s="1">
        <v>44938</v>
      </c>
      <c r="D23897">
        <v>36.25</v>
      </c>
    </row>
    <row r="23898" spans="1:4" hidden="1" x14ac:dyDescent="0.35">
      <c r="A23898" s="3" t="str">
        <f t="shared" si="374"/>
        <v>EWT_44938</v>
      </c>
      <c r="B23898" t="s">
        <v>38</v>
      </c>
      <c r="C23898" s="1">
        <v>44938</v>
      </c>
      <c r="D23898">
        <v>43.34</v>
      </c>
    </row>
    <row r="23899" spans="1:4" hidden="1" x14ac:dyDescent="0.35">
      <c r="A23899" s="3" t="str">
        <f t="shared" si="374"/>
        <v>EWU_44938</v>
      </c>
      <c r="B23899" t="s">
        <v>39</v>
      </c>
      <c r="C23899" s="1">
        <v>44938</v>
      </c>
      <c r="D23899">
        <v>32.369999999999997</v>
      </c>
    </row>
    <row r="23900" spans="1:4" hidden="1" x14ac:dyDescent="0.35">
      <c r="A23900" s="3" t="str">
        <f t="shared" si="374"/>
        <v>EWY_44938</v>
      </c>
      <c r="B23900" t="s">
        <v>40</v>
      </c>
      <c r="C23900" s="1">
        <v>44938</v>
      </c>
      <c r="D23900">
        <v>61.96</v>
      </c>
    </row>
    <row r="23901" spans="1:4" hidden="1" x14ac:dyDescent="0.35">
      <c r="A23901" s="3" t="str">
        <f t="shared" si="374"/>
        <v>EWZ_44938</v>
      </c>
      <c r="B23901" t="s">
        <v>41</v>
      </c>
      <c r="C23901" s="1">
        <v>44938</v>
      </c>
      <c r="D23901">
        <v>29.73</v>
      </c>
    </row>
    <row r="23902" spans="1:4" hidden="1" x14ac:dyDescent="0.35">
      <c r="A23902" s="3" t="str">
        <f t="shared" si="374"/>
        <v>FTV_44938</v>
      </c>
      <c r="B23902" t="s">
        <v>43</v>
      </c>
      <c r="C23902" s="1">
        <v>44938</v>
      </c>
      <c r="D23902">
        <v>67.08</v>
      </c>
    </row>
    <row r="23903" spans="1:4" hidden="1" x14ac:dyDescent="0.35">
      <c r="A23903" s="3" t="str">
        <f t="shared" si="374"/>
        <v>GOOG_44938</v>
      </c>
      <c r="B23903" t="s">
        <v>44</v>
      </c>
      <c r="C23903" s="1">
        <v>44938</v>
      </c>
      <c r="D23903">
        <v>91.91</v>
      </c>
    </row>
    <row r="23904" spans="1:4" hidden="1" x14ac:dyDescent="0.35">
      <c r="A23904" s="3" t="str">
        <f t="shared" si="374"/>
        <v>GPC_44938</v>
      </c>
      <c r="B23904" t="s">
        <v>45</v>
      </c>
      <c r="C23904" s="1">
        <v>44938</v>
      </c>
      <c r="D23904">
        <v>168.95</v>
      </c>
    </row>
    <row r="23905" spans="1:4" hidden="1" x14ac:dyDescent="0.35">
      <c r="A23905" s="3" t="str">
        <f t="shared" si="374"/>
        <v>GSG_44938</v>
      </c>
      <c r="B23905" t="s">
        <v>46</v>
      </c>
      <c r="C23905" s="1">
        <v>44938</v>
      </c>
      <c r="D23905">
        <v>20.9</v>
      </c>
    </row>
    <row r="23906" spans="1:4" hidden="1" x14ac:dyDescent="0.35">
      <c r="A23906" s="3" t="str">
        <f t="shared" si="374"/>
        <v>HIG_44938</v>
      </c>
      <c r="B23906" t="s">
        <v>47</v>
      </c>
      <c r="C23906" s="1">
        <v>44938</v>
      </c>
      <c r="D23906">
        <v>76.25</v>
      </c>
    </row>
    <row r="23907" spans="1:4" hidden="1" x14ac:dyDescent="0.35">
      <c r="A23907" s="3" t="str">
        <f t="shared" si="374"/>
        <v>HIGH.L_44938</v>
      </c>
      <c r="B23907" t="s">
        <v>48</v>
      </c>
      <c r="C23907" s="1">
        <v>44938</v>
      </c>
      <c r="D23907">
        <v>5.1360000000000001</v>
      </c>
    </row>
    <row r="23908" spans="1:4" hidden="1" x14ac:dyDescent="0.35">
      <c r="A23908" s="3" t="str">
        <f t="shared" si="374"/>
        <v>HST_44938</v>
      </c>
      <c r="B23908" t="s">
        <v>49</v>
      </c>
      <c r="C23908" s="1">
        <v>44938</v>
      </c>
      <c r="D23908">
        <v>17.399999999999999</v>
      </c>
    </row>
    <row r="23909" spans="1:4" hidden="1" x14ac:dyDescent="0.35">
      <c r="A23909" s="3" t="str">
        <f t="shared" si="374"/>
        <v>HYG_44938</v>
      </c>
      <c r="B23909" t="s">
        <v>50</v>
      </c>
      <c r="C23909" s="1">
        <v>44938</v>
      </c>
      <c r="D23909">
        <v>76.27</v>
      </c>
    </row>
    <row r="23910" spans="1:4" hidden="1" x14ac:dyDescent="0.35">
      <c r="A23910" s="3" t="str">
        <f t="shared" si="374"/>
        <v>IAU_44938</v>
      </c>
      <c r="B23910" t="s">
        <v>51</v>
      </c>
      <c r="C23910" s="1">
        <v>44938</v>
      </c>
      <c r="D23910">
        <v>36.020000000000003</v>
      </c>
    </row>
    <row r="23911" spans="1:4" hidden="1" x14ac:dyDescent="0.35">
      <c r="A23911" s="3" t="str">
        <f t="shared" si="374"/>
        <v>ICLN_44938</v>
      </c>
      <c r="B23911" t="s">
        <v>52</v>
      </c>
      <c r="C23911" s="1">
        <v>44938</v>
      </c>
      <c r="D23911">
        <v>21.25</v>
      </c>
    </row>
    <row r="23912" spans="1:4" hidden="1" x14ac:dyDescent="0.35">
      <c r="A23912" s="3" t="str">
        <f t="shared" si="374"/>
        <v>IEAA.L_44938</v>
      </c>
      <c r="B23912" t="s">
        <v>53</v>
      </c>
      <c r="C23912" s="1">
        <v>44938</v>
      </c>
      <c r="D23912">
        <v>4.7069999999999999</v>
      </c>
    </row>
    <row r="23913" spans="1:4" hidden="1" x14ac:dyDescent="0.35">
      <c r="A23913" s="3" t="str">
        <f t="shared" si="374"/>
        <v>IEF_44938</v>
      </c>
      <c r="B23913" t="s">
        <v>54</v>
      </c>
      <c r="C23913" s="1">
        <v>44938</v>
      </c>
      <c r="D23913">
        <v>99.307000000000002</v>
      </c>
    </row>
    <row r="23914" spans="1:4" hidden="1" x14ac:dyDescent="0.35">
      <c r="A23914" s="3" t="str">
        <f t="shared" si="374"/>
        <v>IEFM.L_44938</v>
      </c>
      <c r="B23914" t="s">
        <v>55</v>
      </c>
      <c r="C23914" s="1">
        <v>44938</v>
      </c>
      <c r="D23914">
        <v>771.95</v>
      </c>
    </row>
    <row r="23915" spans="1:4" hidden="1" x14ac:dyDescent="0.35">
      <c r="A23915" s="3" t="str">
        <f t="shared" si="374"/>
        <v>IEMG_44938</v>
      </c>
      <c r="B23915" t="s">
        <v>56</v>
      </c>
      <c r="C23915" s="1">
        <v>44938</v>
      </c>
      <c r="D23915">
        <v>50.43</v>
      </c>
    </row>
    <row r="23916" spans="1:4" hidden="1" x14ac:dyDescent="0.35">
      <c r="A23916" s="3" t="str">
        <f t="shared" si="374"/>
        <v>IEUS_44938</v>
      </c>
      <c r="B23916" t="s">
        <v>57</v>
      </c>
      <c r="C23916" s="1">
        <v>44938</v>
      </c>
      <c r="D23916">
        <v>53.57</v>
      </c>
    </row>
    <row r="23917" spans="1:4" hidden="1" x14ac:dyDescent="0.35">
      <c r="A23917" s="3" t="str">
        <f t="shared" si="374"/>
        <v>IEVL.L_44938</v>
      </c>
      <c r="B23917" t="s">
        <v>58</v>
      </c>
      <c r="C23917" s="1">
        <v>44938</v>
      </c>
      <c r="D23917">
        <v>7.4260000000000002</v>
      </c>
    </row>
    <row r="23918" spans="1:4" hidden="1" x14ac:dyDescent="0.35">
      <c r="A23918" s="3" t="str">
        <f t="shared" si="374"/>
        <v>IGF_44938</v>
      </c>
      <c r="B23918" t="s">
        <v>59</v>
      </c>
      <c r="C23918" s="1">
        <v>44938</v>
      </c>
      <c r="D23918">
        <v>48.35</v>
      </c>
    </row>
    <row r="23919" spans="1:4" hidden="1" x14ac:dyDescent="0.35">
      <c r="A23919" s="3" t="str">
        <f t="shared" si="374"/>
        <v>INDA_44938</v>
      </c>
      <c r="B23919" t="s">
        <v>60</v>
      </c>
      <c r="C23919" s="1">
        <v>44938</v>
      </c>
      <c r="D23919">
        <v>42.46</v>
      </c>
    </row>
    <row r="23920" spans="1:4" hidden="1" x14ac:dyDescent="0.35">
      <c r="A23920" s="3" t="str">
        <f t="shared" si="374"/>
        <v>IUMO.L_44938</v>
      </c>
      <c r="B23920" t="s">
        <v>61</v>
      </c>
      <c r="C23920" s="1">
        <v>44938</v>
      </c>
      <c r="D23920">
        <v>10.210000000000001</v>
      </c>
    </row>
    <row r="23921" spans="1:4" hidden="1" x14ac:dyDescent="0.35">
      <c r="A23921" s="3" t="str">
        <f t="shared" si="374"/>
        <v>IUVL.L_44938</v>
      </c>
      <c r="B23921" t="s">
        <v>62</v>
      </c>
      <c r="C23921" s="1">
        <v>44938</v>
      </c>
      <c r="D23921">
        <v>8.48</v>
      </c>
    </row>
    <row r="23922" spans="1:4" hidden="1" x14ac:dyDescent="0.35">
      <c r="A23922" s="3" t="str">
        <f t="shared" si="374"/>
        <v>IVV_44938</v>
      </c>
      <c r="B23922" t="s">
        <v>63</v>
      </c>
      <c r="C23922" s="1">
        <v>44938</v>
      </c>
      <c r="D23922">
        <v>398.8</v>
      </c>
    </row>
    <row r="23923" spans="1:4" hidden="1" x14ac:dyDescent="0.35">
      <c r="A23923" s="3" t="str">
        <f t="shared" si="374"/>
        <v>IWM_44938</v>
      </c>
      <c r="B23923" t="s">
        <v>64</v>
      </c>
      <c r="C23923" s="1">
        <v>44938</v>
      </c>
      <c r="D23923">
        <v>185.83</v>
      </c>
    </row>
    <row r="23924" spans="1:4" hidden="1" x14ac:dyDescent="0.35">
      <c r="A23924" s="3" t="str">
        <f t="shared" si="374"/>
        <v>IXN_44938</v>
      </c>
      <c r="B23924" t="s">
        <v>65</v>
      </c>
      <c r="C23924" s="1">
        <v>44938</v>
      </c>
      <c r="D23924">
        <v>47.46</v>
      </c>
    </row>
    <row r="23925" spans="1:4" hidden="1" x14ac:dyDescent="0.35">
      <c r="A23925" s="3" t="str">
        <f t="shared" si="374"/>
        <v>JPEA.L_44938</v>
      </c>
      <c r="B23925" t="s">
        <v>66</v>
      </c>
      <c r="C23925" s="1">
        <v>44938</v>
      </c>
      <c r="D23925">
        <v>5.0170000000000003</v>
      </c>
    </row>
    <row r="23926" spans="1:4" hidden="1" x14ac:dyDescent="0.35">
      <c r="A23926" s="3" t="str">
        <f t="shared" si="374"/>
        <v>JPM_44938</v>
      </c>
      <c r="B23926" t="s">
        <v>67</v>
      </c>
      <c r="C23926" s="1">
        <v>44938</v>
      </c>
      <c r="D23926">
        <v>139.49</v>
      </c>
    </row>
    <row r="23927" spans="1:4" hidden="1" x14ac:dyDescent="0.35">
      <c r="A23927" s="3" t="str">
        <f t="shared" si="374"/>
        <v>KR_44938</v>
      </c>
      <c r="B23927" t="s">
        <v>68</v>
      </c>
      <c r="C23927" s="1">
        <v>44938</v>
      </c>
      <c r="D23927">
        <v>45.405999999999999</v>
      </c>
    </row>
    <row r="23928" spans="1:4" hidden="1" x14ac:dyDescent="0.35">
      <c r="A23928" s="3" t="str">
        <f t="shared" si="374"/>
        <v>LQD_44938</v>
      </c>
      <c r="B23928" t="s">
        <v>69</v>
      </c>
      <c r="C23928" s="1">
        <v>44938</v>
      </c>
      <c r="D23928">
        <v>110.488</v>
      </c>
    </row>
    <row r="23929" spans="1:4" hidden="1" x14ac:dyDescent="0.35">
      <c r="A23929" s="3" t="str">
        <f t="shared" si="374"/>
        <v>MCHI_44938</v>
      </c>
      <c r="B23929" t="s">
        <v>70</v>
      </c>
      <c r="C23929" s="1">
        <v>44938</v>
      </c>
      <c r="D23929">
        <v>53.02</v>
      </c>
    </row>
    <row r="23930" spans="1:4" hidden="1" x14ac:dyDescent="0.35">
      <c r="A23930" s="3" t="str">
        <f t="shared" si="374"/>
        <v>META_44938</v>
      </c>
      <c r="B23930" t="s">
        <v>144</v>
      </c>
      <c r="C23930" s="1">
        <v>44938</v>
      </c>
      <c r="D23930">
        <v>136.71</v>
      </c>
    </row>
    <row r="23931" spans="1:4" hidden="1" x14ac:dyDescent="0.35">
      <c r="A23931" s="3" t="str">
        <f t="shared" si="374"/>
        <v>MVEU.L_44938</v>
      </c>
      <c r="B23931" t="s">
        <v>71</v>
      </c>
      <c r="C23931" s="1">
        <v>44938</v>
      </c>
      <c r="D23931">
        <v>51.085000000000001</v>
      </c>
    </row>
    <row r="23932" spans="1:4" hidden="1" x14ac:dyDescent="0.35">
      <c r="A23932" s="3" t="str">
        <f t="shared" si="374"/>
        <v>OGN_44938</v>
      </c>
      <c r="B23932" t="s">
        <v>72</v>
      </c>
      <c r="C23932" s="1">
        <v>44938</v>
      </c>
      <c r="D23932">
        <v>31.38</v>
      </c>
    </row>
    <row r="23933" spans="1:4" hidden="1" x14ac:dyDescent="0.35">
      <c r="A23933" s="3" t="str">
        <f t="shared" si="374"/>
        <v>PG_44938</v>
      </c>
      <c r="B23933" t="s">
        <v>73</v>
      </c>
      <c r="C23933" s="1">
        <v>44938</v>
      </c>
      <c r="D23933">
        <v>148.876</v>
      </c>
    </row>
    <row r="23934" spans="1:4" hidden="1" x14ac:dyDescent="0.35">
      <c r="A23934" s="3" t="str">
        <f t="shared" si="374"/>
        <v>PPL_44938</v>
      </c>
      <c r="B23934" t="s">
        <v>74</v>
      </c>
      <c r="C23934" s="1">
        <v>44938</v>
      </c>
      <c r="D23934">
        <v>30.72</v>
      </c>
    </row>
    <row r="23935" spans="1:4" hidden="1" x14ac:dyDescent="0.35">
      <c r="A23935" s="3" t="str">
        <f t="shared" si="374"/>
        <v>PRU_44938</v>
      </c>
      <c r="B23935" t="s">
        <v>75</v>
      </c>
      <c r="C23935" s="1">
        <v>44938</v>
      </c>
      <c r="D23935">
        <v>99.6</v>
      </c>
    </row>
    <row r="23936" spans="1:4" hidden="1" x14ac:dyDescent="0.35">
      <c r="A23936" s="3" t="str">
        <f t="shared" si="374"/>
        <v>PYPL_44938</v>
      </c>
      <c r="B23936" t="s">
        <v>76</v>
      </c>
      <c r="C23936" s="1">
        <v>44938</v>
      </c>
      <c r="D23936">
        <v>79.78</v>
      </c>
    </row>
    <row r="23937" spans="1:4" hidden="1" x14ac:dyDescent="0.35">
      <c r="A23937" s="3" t="str">
        <f t="shared" si="374"/>
        <v>RE_44938</v>
      </c>
      <c r="B23937" t="s">
        <v>77</v>
      </c>
      <c r="C23937" s="1">
        <v>44938</v>
      </c>
      <c r="D23937">
        <v>349.61</v>
      </c>
    </row>
    <row r="23938" spans="1:4" hidden="1" x14ac:dyDescent="0.35">
      <c r="A23938" s="3" t="str">
        <f t="shared" ref="A23938:A24001" si="375">CONCATENATE(B23938,"_",C23938)</f>
        <v>REET_44938</v>
      </c>
      <c r="B23938" t="s">
        <v>78</v>
      </c>
      <c r="C23938" s="1">
        <v>44938</v>
      </c>
      <c r="D23938">
        <v>24.14</v>
      </c>
    </row>
    <row r="23939" spans="1:4" hidden="1" x14ac:dyDescent="0.35">
      <c r="A23939" s="3" t="str">
        <f t="shared" si="375"/>
        <v>ROL_44938</v>
      </c>
      <c r="B23939" t="s">
        <v>79</v>
      </c>
      <c r="C23939" s="1">
        <v>44938</v>
      </c>
      <c r="D23939">
        <v>37.412999999999997</v>
      </c>
    </row>
    <row r="23940" spans="1:4" hidden="1" x14ac:dyDescent="0.35">
      <c r="A23940" s="3" t="str">
        <f t="shared" si="375"/>
        <v>ROST_44938</v>
      </c>
      <c r="B23940" t="s">
        <v>80</v>
      </c>
      <c r="C23940" s="1">
        <v>44938</v>
      </c>
      <c r="D23940">
        <v>118.75</v>
      </c>
    </row>
    <row r="23941" spans="1:4" hidden="1" x14ac:dyDescent="0.35">
      <c r="A23941" s="3" t="str">
        <f t="shared" si="375"/>
        <v>SEGA.L_44938</v>
      </c>
      <c r="B23941" t="s">
        <v>81</v>
      </c>
      <c r="C23941" s="1">
        <v>44938</v>
      </c>
      <c r="D23941">
        <v>97.055000000000007</v>
      </c>
    </row>
    <row r="23942" spans="1:4" hidden="1" x14ac:dyDescent="0.35">
      <c r="A23942" s="3" t="str">
        <f t="shared" si="375"/>
        <v>SHY_44938</v>
      </c>
      <c r="B23942" t="s">
        <v>82</v>
      </c>
      <c r="C23942" s="1">
        <v>44938</v>
      </c>
      <c r="D23942">
        <v>81.628</v>
      </c>
    </row>
    <row r="23943" spans="1:4" hidden="1" x14ac:dyDescent="0.35">
      <c r="A23943" s="3" t="str">
        <f t="shared" si="375"/>
        <v>SLV_44938</v>
      </c>
      <c r="B23943" t="s">
        <v>83</v>
      </c>
      <c r="C23943" s="1">
        <v>44938</v>
      </c>
      <c r="D23943">
        <v>21.88</v>
      </c>
    </row>
    <row r="23944" spans="1:4" hidden="1" x14ac:dyDescent="0.35">
      <c r="A23944" s="3" t="str">
        <f t="shared" si="375"/>
        <v>SPMV.L_44938</v>
      </c>
      <c r="B23944" t="s">
        <v>84</v>
      </c>
      <c r="C23944" s="1">
        <v>44938</v>
      </c>
      <c r="D23944">
        <v>76.95</v>
      </c>
    </row>
    <row r="23945" spans="1:4" hidden="1" x14ac:dyDescent="0.35">
      <c r="A23945" s="3" t="str">
        <f t="shared" si="375"/>
        <v>TLT_44938</v>
      </c>
      <c r="B23945" t="s">
        <v>85</v>
      </c>
      <c r="C23945" s="1">
        <v>44938</v>
      </c>
      <c r="D23945">
        <v>107.483</v>
      </c>
    </row>
    <row r="23946" spans="1:4" hidden="1" x14ac:dyDescent="0.35">
      <c r="A23946" s="3" t="str">
        <f t="shared" si="375"/>
        <v>UNH_44938</v>
      </c>
      <c r="B23946" t="s">
        <v>86</v>
      </c>
      <c r="C23946" s="1">
        <v>44938</v>
      </c>
      <c r="D23946">
        <v>495.67</v>
      </c>
    </row>
    <row r="23947" spans="1:4" hidden="1" x14ac:dyDescent="0.35">
      <c r="A23947" s="3" t="str">
        <f t="shared" si="375"/>
        <v>URI_44938</v>
      </c>
      <c r="B23947" t="s">
        <v>87</v>
      </c>
      <c r="C23947" s="1">
        <v>44938</v>
      </c>
      <c r="D23947">
        <v>390.49299999999999</v>
      </c>
    </row>
    <row r="23948" spans="1:4" hidden="1" x14ac:dyDescent="0.35">
      <c r="A23948" s="3" t="str">
        <f t="shared" si="375"/>
        <v>V_44938</v>
      </c>
      <c r="B23948" t="s">
        <v>88</v>
      </c>
      <c r="C23948" s="1">
        <v>44938</v>
      </c>
      <c r="D23948">
        <v>223.18299999999999</v>
      </c>
    </row>
    <row r="23949" spans="1:4" hidden="1" x14ac:dyDescent="0.35">
      <c r="A23949" s="3" t="str">
        <f t="shared" si="375"/>
        <v>VRSK_44938</v>
      </c>
      <c r="B23949" t="s">
        <v>89</v>
      </c>
      <c r="C23949" s="1">
        <v>44938</v>
      </c>
      <c r="D23949">
        <v>182.96</v>
      </c>
    </row>
    <row r="23950" spans="1:4" hidden="1" x14ac:dyDescent="0.35">
      <c r="A23950" s="3" t="str">
        <f t="shared" si="375"/>
        <v>VXX_44938</v>
      </c>
      <c r="B23950" t="s">
        <v>90</v>
      </c>
      <c r="C23950" s="1">
        <v>44938</v>
      </c>
      <c r="D23950">
        <v>12.33</v>
      </c>
    </row>
    <row r="23951" spans="1:4" hidden="1" x14ac:dyDescent="0.35">
      <c r="A23951" s="3" t="str">
        <f t="shared" si="375"/>
        <v>WRK_44938</v>
      </c>
      <c r="B23951" t="s">
        <v>91</v>
      </c>
      <c r="C23951" s="1">
        <v>44938</v>
      </c>
      <c r="D23951">
        <v>37.067999999999998</v>
      </c>
    </row>
    <row r="23952" spans="1:4" hidden="1" x14ac:dyDescent="0.35">
      <c r="A23952" s="3" t="str">
        <f t="shared" si="375"/>
        <v>XLB_44938</v>
      </c>
      <c r="B23952" t="s">
        <v>92</v>
      </c>
      <c r="C23952" s="1">
        <v>44938</v>
      </c>
      <c r="D23952">
        <v>83.28</v>
      </c>
    </row>
    <row r="23953" spans="1:4" hidden="1" x14ac:dyDescent="0.35">
      <c r="A23953" s="3" t="str">
        <f t="shared" si="375"/>
        <v>XLC_44938</v>
      </c>
      <c r="B23953" t="s">
        <v>93</v>
      </c>
      <c r="C23953" s="1">
        <v>44938</v>
      </c>
      <c r="D23953">
        <v>52.18</v>
      </c>
    </row>
    <row r="23954" spans="1:4" hidden="1" x14ac:dyDescent="0.35">
      <c r="A23954" s="3" t="str">
        <f t="shared" si="375"/>
        <v>XLE_44938</v>
      </c>
      <c r="B23954" t="s">
        <v>94</v>
      </c>
      <c r="C23954" s="1">
        <v>44938</v>
      </c>
      <c r="D23954">
        <v>89.82</v>
      </c>
    </row>
    <row r="23955" spans="1:4" hidden="1" x14ac:dyDescent="0.35">
      <c r="A23955" s="3" t="str">
        <f t="shared" si="375"/>
        <v>XLF_44938</v>
      </c>
      <c r="B23955" t="s">
        <v>95</v>
      </c>
      <c r="C23955" s="1">
        <v>44938</v>
      </c>
      <c r="D23955">
        <v>35.85</v>
      </c>
    </row>
    <row r="23956" spans="1:4" hidden="1" x14ac:dyDescent="0.35">
      <c r="A23956" s="3" t="str">
        <f t="shared" si="375"/>
        <v>XLI_44938</v>
      </c>
      <c r="B23956" t="s">
        <v>96</v>
      </c>
      <c r="C23956" s="1">
        <v>44938</v>
      </c>
      <c r="D23956">
        <v>102.58</v>
      </c>
    </row>
    <row r="23957" spans="1:4" hidden="1" x14ac:dyDescent="0.35">
      <c r="A23957" s="3" t="str">
        <f t="shared" si="375"/>
        <v>XLK_44938</v>
      </c>
      <c r="B23957" t="s">
        <v>97</v>
      </c>
      <c r="C23957" s="1">
        <v>44938</v>
      </c>
      <c r="D23957">
        <v>130.12</v>
      </c>
    </row>
    <row r="23958" spans="1:4" hidden="1" x14ac:dyDescent="0.35">
      <c r="A23958" s="3" t="str">
        <f t="shared" si="375"/>
        <v>XLP_44938</v>
      </c>
      <c r="B23958" t="s">
        <v>98</v>
      </c>
      <c r="C23958" s="1">
        <v>44938</v>
      </c>
      <c r="D23958">
        <v>74.39</v>
      </c>
    </row>
    <row r="23959" spans="1:4" hidden="1" x14ac:dyDescent="0.35">
      <c r="A23959" s="3" t="str">
        <f t="shared" si="375"/>
        <v>XLU_44938</v>
      </c>
      <c r="B23959" t="s">
        <v>99</v>
      </c>
      <c r="C23959" s="1">
        <v>44938</v>
      </c>
      <c r="D23959">
        <v>71.59</v>
      </c>
    </row>
    <row r="23960" spans="1:4" hidden="1" x14ac:dyDescent="0.35">
      <c r="A23960" s="3" t="str">
        <f t="shared" si="375"/>
        <v>XLV_44938</v>
      </c>
      <c r="B23960" t="s">
        <v>100</v>
      </c>
      <c r="C23960" s="1">
        <v>44938</v>
      </c>
      <c r="D23960">
        <v>134.85</v>
      </c>
    </row>
    <row r="23961" spans="1:4" hidden="1" x14ac:dyDescent="0.35">
      <c r="A23961" s="3" t="str">
        <f t="shared" si="375"/>
        <v>XLY_44938</v>
      </c>
      <c r="B23961" t="s">
        <v>101</v>
      </c>
      <c r="C23961" s="1">
        <v>44938</v>
      </c>
      <c r="D23961">
        <v>138.4</v>
      </c>
    </row>
    <row r="23962" spans="1:4" hidden="1" x14ac:dyDescent="0.35">
      <c r="A23962" s="3" t="str">
        <f t="shared" si="375"/>
        <v>XOM_44938</v>
      </c>
      <c r="B23962" t="s">
        <v>102</v>
      </c>
      <c r="C23962" s="1">
        <v>44938</v>
      </c>
      <c r="D23962">
        <v>112.355</v>
      </c>
    </row>
    <row r="23963" spans="1:4" hidden="1" x14ac:dyDescent="0.35">
      <c r="A23963" s="3" t="str">
        <f t="shared" si="375"/>
        <v>ABBV_44939</v>
      </c>
      <c r="B23963" t="s">
        <v>3</v>
      </c>
      <c r="C23963" s="1">
        <v>44939</v>
      </c>
      <c r="D23963">
        <v>153.6</v>
      </c>
    </row>
    <row r="23964" spans="1:4" hidden="1" x14ac:dyDescent="0.35">
      <c r="A23964" s="3" t="str">
        <f t="shared" si="375"/>
        <v>ACN_44939</v>
      </c>
      <c r="B23964" t="s">
        <v>4</v>
      </c>
      <c r="C23964" s="1">
        <v>44939</v>
      </c>
      <c r="D23964">
        <v>282.14</v>
      </c>
    </row>
    <row r="23965" spans="1:4" hidden="1" x14ac:dyDescent="0.35">
      <c r="A23965" s="3" t="str">
        <f t="shared" si="375"/>
        <v>AEP_44939</v>
      </c>
      <c r="B23965" t="s">
        <v>5</v>
      </c>
      <c r="C23965" s="1">
        <v>44939</v>
      </c>
      <c r="D23965">
        <v>93.968999999999994</v>
      </c>
    </row>
    <row r="23966" spans="1:4" hidden="1" x14ac:dyDescent="0.35">
      <c r="A23966" s="3" t="str">
        <f t="shared" si="375"/>
        <v>AIZ_44939</v>
      </c>
      <c r="B23966" t="s">
        <v>6</v>
      </c>
      <c r="C23966" s="1">
        <v>44939</v>
      </c>
      <c r="D23966">
        <v>128.75</v>
      </c>
    </row>
    <row r="23967" spans="1:4" hidden="1" x14ac:dyDescent="0.35">
      <c r="A23967" s="3" t="str">
        <f t="shared" si="375"/>
        <v>ALLE_44939</v>
      </c>
      <c r="B23967" t="s">
        <v>7</v>
      </c>
      <c r="C23967" s="1">
        <v>44939</v>
      </c>
      <c r="D23967">
        <v>113.76</v>
      </c>
    </row>
    <row r="23968" spans="1:4" hidden="1" x14ac:dyDescent="0.35">
      <c r="A23968" s="3" t="str">
        <f t="shared" si="375"/>
        <v>AMAT_44939</v>
      </c>
      <c r="B23968" t="s">
        <v>8</v>
      </c>
      <c r="C23968" s="1">
        <v>44939</v>
      </c>
      <c r="D23968">
        <v>109.97</v>
      </c>
    </row>
    <row r="23969" spans="1:4" hidden="1" x14ac:dyDescent="0.35">
      <c r="A23969" s="3" t="str">
        <f t="shared" si="375"/>
        <v>AMP_44939</v>
      </c>
      <c r="B23969" t="s">
        <v>9</v>
      </c>
      <c r="C23969" s="1">
        <v>44939</v>
      </c>
      <c r="D23969">
        <v>331.99900000000002</v>
      </c>
    </row>
    <row r="23970" spans="1:4" hidden="1" x14ac:dyDescent="0.35">
      <c r="A23970" s="3" t="str">
        <f t="shared" si="375"/>
        <v>AMZN_44939</v>
      </c>
      <c r="B23970" t="s">
        <v>10</v>
      </c>
      <c r="C23970" s="1">
        <v>44939</v>
      </c>
      <c r="D23970">
        <v>98.12</v>
      </c>
    </row>
    <row r="23971" spans="1:4" hidden="1" x14ac:dyDescent="0.35">
      <c r="A23971" s="3" t="str">
        <f t="shared" si="375"/>
        <v>AVB_44939</v>
      </c>
      <c r="B23971" t="s">
        <v>11</v>
      </c>
      <c r="C23971" s="1">
        <v>44939</v>
      </c>
      <c r="D23971">
        <v>167.85</v>
      </c>
    </row>
    <row r="23972" spans="1:4" hidden="1" x14ac:dyDescent="0.35">
      <c r="A23972" s="3" t="str">
        <f t="shared" si="375"/>
        <v>AVY_44939</v>
      </c>
      <c r="B23972" t="s">
        <v>12</v>
      </c>
      <c r="C23972" s="1">
        <v>44939</v>
      </c>
      <c r="D23972">
        <v>195.34</v>
      </c>
    </row>
    <row r="23973" spans="1:4" hidden="1" x14ac:dyDescent="0.35">
      <c r="A23973" s="3" t="str">
        <f t="shared" si="375"/>
        <v>AXP_44939</v>
      </c>
      <c r="B23973" t="s">
        <v>13</v>
      </c>
      <c r="C23973" s="1">
        <v>44939</v>
      </c>
      <c r="D23973">
        <v>155.76</v>
      </c>
    </row>
    <row r="23974" spans="1:4" hidden="1" x14ac:dyDescent="0.35">
      <c r="A23974" s="3" t="str">
        <f t="shared" si="375"/>
        <v>BDX_44939</v>
      </c>
      <c r="B23974" t="s">
        <v>14</v>
      </c>
      <c r="C23974" s="1">
        <v>44939</v>
      </c>
      <c r="D23974">
        <v>255.85</v>
      </c>
    </row>
    <row r="23975" spans="1:4" hidden="1" x14ac:dyDescent="0.35">
      <c r="A23975" s="3" t="str">
        <f t="shared" si="375"/>
        <v>BF-B_44939</v>
      </c>
      <c r="B23975" t="s">
        <v>15</v>
      </c>
      <c r="C23975" s="1">
        <v>44939</v>
      </c>
      <c r="D23975">
        <v>67.069999999999993</v>
      </c>
    </row>
    <row r="23976" spans="1:4" hidden="1" x14ac:dyDescent="0.35">
      <c r="A23976" s="3" t="str">
        <f t="shared" si="375"/>
        <v>BMY_44939</v>
      </c>
      <c r="B23976" t="s">
        <v>16</v>
      </c>
      <c r="C23976" s="1">
        <v>44939</v>
      </c>
      <c r="D23976">
        <v>72.510000000000005</v>
      </c>
    </row>
    <row r="23977" spans="1:4" hidden="1" x14ac:dyDescent="0.35">
      <c r="A23977" s="3" t="str">
        <f t="shared" si="375"/>
        <v>BR_44939</v>
      </c>
      <c r="B23977" t="s">
        <v>17</v>
      </c>
      <c r="C23977" s="1">
        <v>44939</v>
      </c>
      <c r="D23977">
        <v>144.11000000000001</v>
      </c>
    </row>
    <row r="23978" spans="1:4" hidden="1" x14ac:dyDescent="0.35">
      <c r="A23978" s="3" t="str">
        <f t="shared" si="375"/>
        <v>CARR_44939</v>
      </c>
      <c r="B23978" t="s">
        <v>18</v>
      </c>
      <c r="C23978" s="1">
        <v>44939</v>
      </c>
      <c r="D23978">
        <v>45.87</v>
      </c>
    </row>
    <row r="23979" spans="1:4" hidden="1" x14ac:dyDescent="0.35">
      <c r="A23979" s="3" t="str">
        <f t="shared" si="375"/>
        <v>CDW_44939</v>
      </c>
      <c r="B23979" t="s">
        <v>19</v>
      </c>
      <c r="C23979" s="1">
        <v>44939</v>
      </c>
      <c r="D23979">
        <v>194.85</v>
      </c>
    </row>
    <row r="23980" spans="1:4" hidden="1" x14ac:dyDescent="0.35">
      <c r="A23980" s="3" t="str">
        <f t="shared" si="375"/>
        <v>CE_44939</v>
      </c>
      <c r="B23980" t="s">
        <v>20</v>
      </c>
      <c r="C23980" s="1">
        <v>44939</v>
      </c>
      <c r="D23980">
        <v>120.59</v>
      </c>
    </row>
    <row r="23981" spans="1:4" hidden="1" x14ac:dyDescent="0.35">
      <c r="A23981" s="3" t="str">
        <f t="shared" si="375"/>
        <v>CHTR_44939</v>
      </c>
      <c r="B23981" t="s">
        <v>21</v>
      </c>
      <c r="C23981" s="1">
        <v>44939</v>
      </c>
      <c r="D23981">
        <v>388.47</v>
      </c>
    </row>
    <row r="23982" spans="1:4" hidden="1" x14ac:dyDescent="0.35">
      <c r="A23982" s="3" t="str">
        <f t="shared" si="375"/>
        <v>CNC_44939</v>
      </c>
      <c r="B23982" t="s">
        <v>22</v>
      </c>
      <c r="C23982" s="1">
        <v>44939</v>
      </c>
      <c r="D23982">
        <v>77.040000000000006</v>
      </c>
    </row>
    <row r="23983" spans="1:4" hidden="1" x14ac:dyDescent="0.35">
      <c r="A23983" s="3" t="str">
        <f t="shared" si="375"/>
        <v>CNP_44939</v>
      </c>
      <c r="B23983" t="s">
        <v>23</v>
      </c>
      <c r="C23983" s="1">
        <v>44939</v>
      </c>
      <c r="D23983">
        <v>31.106999999999999</v>
      </c>
    </row>
    <row r="23984" spans="1:4" hidden="1" x14ac:dyDescent="0.35">
      <c r="A23984" s="3" t="str">
        <f t="shared" si="375"/>
        <v>COP_44939</v>
      </c>
      <c r="B23984" t="s">
        <v>24</v>
      </c>
      <c r="C23984" s="1">
        <v>44939</v>
      </c>
      <c r="D23984">
        <v>120.932</v>
      </c>
    </row>
    <row r="23985" spans="1:4" hidden="1" x14ac:dyDescent="0.35">
      <c r="A23985" s="3" t="str">
        <f t="shared" si="375"/>
        <v>CTAS_44939</v>
      </c>
      <c r="B23985" t="s">
        <v>25</v>
      </c>
      <c r="C23985" s="1">
        <v>44939</v>
      </c>
      <c r="D23985">
        <v>447.76799999999997</v>
      </c>
    </row>
    <row r="23986" spans="1:4" hidden="1" x14ac:dyDescent="0.35">
      <c r="A23986" s="3" t="str">
        <f t="shared" si="375"/>
        <v>CZR_44939</v>
      </c>
      <c r="B23986" t="s">
        <v>26</v>
      </c>
      <c r="C23986" s="1">
        <v>44939</v>
      </c>
      <c r="D23986">
        <v>48.37</v>
      </c>
    </row>
    <row r="23987" spans="1:4" hidden="1" x14ac:dyDescent="0.35">
      <c r="A23987" s="3" t="str">
        <f t="shared" si="375"/>
        <v>DG_44939</v>
      </c>
      <c r="B23987" t="s">
        <v>27</v>
      </c>
      <c r="C23987" s="1">
        <v>44939</v>
      </c>
      <c r="D23987">
        <v>233.52</v>
      </c>
    </row>
    <row r="23988" spans="1:4" hidden="1" x14ac:dyDescent="0.35">
      <c r="A23988" s="3" t="str">
        <f t="shared" si="375"/>
        <v>DPZ_44939</v>
      </c>
      <c r="B23988" t="s">
        <v>28</v>
      </c>
      <c r="C23988" s="1">
        <v>44939</v>
      </c>
      <c r="D23988">
        <v>337.44</v>
      </c>
    </row>
    <row r="23989" spans="1:4" hidden="1" x14ac:dyDescent="0.35">
      <c r="A23989" s="3" t="str">
        <f t="shared" si="375"/>
        <v>DXC_44939</v>
      </c>
      <c r="B23989" t="s">
        <v>30</v>
      </c>
      <c r="C23989" s="1">
        <v>44939</v>
      </c>
      <c r="D23989">
        <v>28.81</v>
      </c>
    </row>
    <row r="23990" spans="1:4" hidden="1" x14ac:dyDescent="0.35">
      <c r="A23990" s="3" t="str">
        <f t="shared" si="375"/>
        <v>EWA_44939</v>
      </c>
      <c r="B23990" t="s">
        <v>31</v>
      </c>
      <c r="C23990" s="1">
        <v>44939</v>
      </c>
      <c r="D23990">
        <v>24.01</v>
      </c>
    </row>
    <row r="23991" spans="1:4" hidden="1" x14ac:dyDescent="0.35">
      <c r="A23991" s="3" t="str">
        <f t="shared" si="375"/>
        <v>EWC_44939</v>
      </c>
      <c r="B23991" t="s">
        <v>32</v>
      </c>
      <c r="C23991" s="1">
        <v>44939</v>
      </c>
      <c r="D23991">
        <v>34.81</v>
      </c>
    </row>
    <row r="23992" spans="1:4" hidden="1" x14ac:dyDescent="0.35">
      <c r="A23992" s="3" t="str">
        <f t="shared" si="375"/>
        <v>EWG_44939</v>
      </c>
      <c r="B23992" t="s">
        <v>33</v>
      </c>
      <c r="C23992" s="1">
        <v>44939</v>
      </c>
      <c r="D23992">
        <v>27.79</v>
      </c>
    </row>
    <row r="23993" spans="1:4" hidden="1" x14ac:dyDescent="0.35">
      <c r="A23993" s="3" t="str">
        <f t="shared" si="375"/>
        <v>EWH_44939</v>
      </c>
      <c r="B23993" t="s">
        <v>34</v>
      </c>
      <c r="C23993" s="1">
        <v>44939</v>
      </c>
      <c r="D23993">
        <v>22.08</v>
      </c>
    </row>
    <row r="23994" spans="1:4" hidden="1" x14ac:dyDescent="0.35">
      <c r="A23994" s="3" t="str">
        <f t="shared" si="375"/>
        <v>EWJ_44939</v>
      </c>
      <c r="B23994" t="s">
        <v>35</v>
      </c>
      <c r="C23994" s="1">
        <v>44939</v>
      </c>
      <c r="D23994">
        <v>56.77</v>
      </c>
    </row>
    <row r="23995" spans="1:4" hidden="1" x14ac:dyDescent="0.35">
      <c r="A23995" s="3" t="str">
        <f t="shared" si="375"/>
        <v>EWL_44939</v>
      </c>
      <c r="B23995" t="s">
        <v>36</v>
      </c>
      <c r="C23995" s="1">
        <v>44939</v>
      </c>
      <c r="D23995">
        <v>44.6</v>
      </c>
    </row>
    <row r="23996" spans="1:4" hidden="1" x14ac:dyDescent="0.35">
      <c r="A23996" s="3" t="str">
        <f t="shared" si="375"/>
        <v>EWQ_44939</v>
      </c>
      <c r="B23996" t="s">
        <v>37</v>
      </c>
      <c r="C23996" s="1">
        <v>44939</v>
      </c>
      <c r="D23996">
        <v>36.46</v>
      </c>
    </row>
    <row r="23997" spans="1:4" hidden="1" x14ac:dyDescent="0.35">
      <c r="A23997" s="3" t="str">
        <f t="shared" si="375"/>
        <v>EWT_44939</v>
      </c>
      <c r="B23997" t="s">
        <v>38</v>
      </c>
      <c r="C23997" s="1">
        <v>44939</v>
      </c>
      <c r="D23997">
        <v>43.25</v>
      </c>
    </row>
    <row r="23998" spans="1:4" hidden="1" x14ac:dyDescent="0.35">
      <c r="A23998" s="3" t="str">
        <f t="shared" si="375"/>
        <v>EWU_44939</v>
      </c>
      <c r="B23998" t="s">
        <v>39</v>
      </c>
      <c r="C23998" s="1">
        <v>44939</v>
      </c>
      <c r="D23998">
        <v>32.619999999999997</v>
      </c>
    </row>
    <row r="23999" spans="1:4" hidden="1" x14ac:dyDescent="0.35">
      <c r="A23999" s="3" t="str">
        <f t="shared" si="375"/>
        <v>EWY_44939</v>
      </c>
      <c r="B23999" t="s">
        <v>40</v>
      </c>
      <c r="C23999" s="1">
        <v>44939</v>
      </c>
      <c r="D23999">
        <v>62.42</v>
      </c>
    </row>
    <row r="24000" spans="1:4" hidden="1" x14ac:dyDescent="0.35">
      <c r="A24000" s="3" t="str">
        <f t="shared" si="375"/>
        <v>EWZ_44939</v>
      </c>
      <c r="B24000" t="s">
        <v>41</v>
      </c>
      <c r="C24000" s="1">
        <v>44939</v>
      </c>
      <c r="D24000">
        <v>29.51</v>
      </c>
    </row>
    <row r="24001" spans="1:4" hidden="1" x14ac:dyDescent="0.35">
      <c r="A24001" s="3" t="str">
        <f t="shared" si="375"/>
        <v>FTV_44939</v>
      </c>
      <c r="B24001" t="s">
        <v>43</v>
      </c>
      <c r="C24001" s="1">
        <v>44939</v>
      </c>
      <c r="D24001">
        <v>67.430000000000007</v>
      </c>
    </row>
    <row r="24002" spans="1:4" hidden="1" x14ac:dyDescent="0.35">
      <c r="A24002" s="3" t="str">
        <f t="shared" ref="A24002:A24065" si="376">CONCATENATE(B24002,"_",C24002)</f>
        <v>GOOG_44939</v>
      </c>
      <c r="B24002" t="s">
        <v>44</v>
      </c>
      <c r="C24002" s="1">
        <v>44939</v>
      </c>
      <c r="D24002">
        <v>92.8</v>
      </c>
    </row>
    <row r="24003" spans="1:4" hidden="1" x14ac:dyDescent="0.35">
      <c r="A24003" s="3" t="str">
        <f t="shared" si="376"/>
        <v>GPC_44939</v>
      </c>
      <c r="B24003" t="s">
        <v>45</v>
      </c>
      <c r="C24003" s="1">
        <v>44939</v>
      </c>
      <c r="D24003">
        <v>169.56</v>
      </c>
    </row>
    <row r="24004" spans="1:4" hidden="1" x14ac:dyDescent="0.35">
      <c r="A24004" s="3" t="str">
        <f t="shared" si="376"/>
        <v>GSG_44939</v>
      </c>
      <c r="B24004" t="s">
        <v>46</v>
      </c>
      <c r="C24004" s="1">
        <v>44939</v>
      </c>
      <c r="D24004">
        <v>21.15</v>
      </c>
    </row>
    <row r="24005" spans="1:4" hidden="1" x14ac:dyDescent="0.35">
      <c r="A24005" s="3" t="str">
        <f t="shared" si="376"/>
        <v>HIG_44939</v>
      </c>
      <c r="B24005" t="s">
        <v>47</v>
      </c>
      <c r="C24005" s="1">
        <v>44939</v>
      </c>
      <c r="D24005">
        <v>76.680000000000007</v>
      </c>
    </row>
    <row r="24006" spans="1:4" hidden="1" x14ac:dyDescent="0.35">
      <c r="A24006" s="3" t="str">
        <f t="shared" si="376"/>
        <v>HIGH.L_44939</v>
      </c>
      <c r="B24006" t="s">
        <v>48</v>
      </c>
      <c r="C24006" s="1">
        <v>44939</v>
      </c>
      <c r="D24006">
        <v>5.1360000000000001</v>
      </c>
    </row>
    <row r="24007" spans="1:4" hidden="1" x14ac:dyDescent="0.35">
      <c r="A24007" s="3" t="str">
        <f t="shared" si="376"/>
        <v>HST_44939</v>
      </c>
      <c r="B24007" t="s">
        <v>49</v>
      </c>
      <c r="C24007" s="1">
        <v>44939</v>
      </c>
      <c r="D24007">
        <v>17.010000000000002</v>
      </c>
    </row>
    <row r="24008" spans="1:4" hidden="1" x14ac:dyDescent="0.35">
      <c r="A24008" s="3" t="str">
        <f t="shared" si="376"/>
        <v>HYG_44939</v>
      </c>
      <c r="B24008" t="s">
        <v>50</v>
      </c>
      <c r="C24008" s="1">
        <v>44939</v>
      </c>
      <c r="D24008">
        <v>76.27</v>
      </c>
    </row>
    <row r="24009" spans="1:4" hidden="1" x14ac:dyDescent="0.35">
      <c r="A24009" s="3" t="str">
        <f t="shared" si="376"/>
        <v>IAU_44939</v>
      </c>
      <c r="B24009" t="s">
        <v>51</v>
      </c>
      <c r="C24009" s="1">
        <v>44939</v>
      </c>
      <c r="D24009">
        <v>36.450000000000003</v>
      </c>
    </row>
    <row r="24010" spans="1:4" hidden="1" x14ac:dyDescent="0.35">
      <c r="A24010" s="3" t="str">
        <f t="shared" si="376"/>
        <v>ICLN_44939</v>
      </c>
      <c r="B24010" t="s">
        <v>52</v>
      </c>
      <c r="C24010" s="1">
        <v>44939</v>
      </c>
      <c r="D24010">
        <v>21.22</v>
      </c>
    </row>
    <row r="24011" spans="1:4" hidden="1" x14ac:dyDescent="0.35">
      <c r="A24011" s="3" t="str">
        <f t="shared" si="376"/>
        <v>IEAA.L_44939</v>
      </c>
      <c r="B24011" t="s">
        <v>53</v>
      </c>
      <c r="C24011" s="1">
        <v>44939</v>
      </c>
      <c r="D24011">
        <v>4.7039999999999997</v>
      </c>
    </row>
    <row r="24012" spans="1:4" hidden="1" x14ac:dyDescent="0.35">
      <c r="A24012" s="3" t="str">
        <f t="shared" si="376"/>
        <v>IEF_44939</v>
      </c>
      <c r="B24012" t="s">
        <v>54</v>
      </c>
      <c r="C24012" s="1">
        <v>44939</v>
      </c>
      <c r="D24012">
        <v>98.778000000000006</v>
      </c>
    </row>
    <row r="24013" spans="1:4" hidden="1" x14ac:dyDescent="0.35">
      <c r="A24013" s="3" t="str">
        <f t="shared" si="376"/>
        <v>IEFM.L_44939</v>
      </c>
      <c r="B24013" t="s">
        <v>55</v>
      </c>
      <c r="C24013" s="1">
        <v>44939</v>
      </c>
      <c r="D24013">
        <v>773.6</v>
      </c>
    </row>
    <row r="24014" spans="1:4" hidden="1" x14ac:dyDescent="0.35">
      <c r="A24014" s="3" t="str">
        <f t="shared" si="376"/>
        <v>IEMG_44939</v>
      </c>
      <c r="B24014" t="s">
        <v>56</v>
      </c>
      <c r="C24014" s="1">
        <v>44939</v>
      </c>
      <c r="D24014">
        <v>50.7</v>
      </c>
    </row>
    <row r="24015" spans="1:4" hidden="1" x14ac:dyDescent="0.35">
      <c r="A24015" s="3" t="str">
        <f t="shared" si="376"/>
        <v>IEUS_44939</v>
      </c>
      <c r="B24015" t="s">
        <v>57</v>
      </c>
      <c r="C24015" s="1">
        <v>44939</v>
      </c>
      <c r="D24015">
        <v>53.98</v>
      </c>
    </row>
    <row r="24016" spans="1:4" hidden="1" x14ac:dyDescent="0.35">
      <c r="A24016" s="3" t="str">
        <f t="shared" si="376"/>
        <v>IEVL.L_44939</v>
      </c>
      <c r="B24016" t="s">
        <v>58</v>
      </c>
      <c r="C24016" s="1">
        <v>44939</v>
      </c>
      <c r="D24016">
        <v>7.4139999999999997</v>
      </c>
    </row>
    <row r="24017" spans="1:4" hidden="1" x14ac:dyDescent="0.35">
      <c r="A24017" s="3" t="str">
        <f t="shared" si="376"/>
        <v>IGF_44939</v>
      </c>
      <c r="B24017" t="s">
        <v>59</v>
      </c>
      <c r="C24017" s="1">
        <v>44939</v>
      </c>
      <c r="D24017">
        <v>48.45</v>
      </c>
    </row>
    <row r="24018" spans="1:4" hidden="1" x14ac:dyDescent="0.35">
      <c r="A24018" s="3" t="str">
        <f t="shared" si="376"/>
        <v>INDA_44939</v>
      </c>
      <c r="B24018" t="s">
        <v>60</v>
      </c>
      <c r="C24018" s="1">
        <v>44939</v>
      </c>
      <c r="D24018">
        <v>42.46</v>
      </c>
    </row>
    <row r="24019" spans="1:4" hidden="1" x14ac:dyDescent="0.35">
      <c r="A24019" s="3" t="str">
        <f t="shared" si="376"/>
        <v>IUMO.L_44939</v>
      </c>
      <c r="B24019" t="s">
        <v>61</v>
      </c>
      <c r="C24019" s="1">
        <v>44939</v>
      </c>
      <c r="D24019">
        <v>10.228</v>
      </c>
    </row>
    <row r="24020" spans="1:4" hidden="1" x14ac:dyDescent="0.35">
      <c r="A24020" s="3" t="str">
        <f t="shared" si="376"/>
        <v>IUVL.L_44939</v>
      </c>
      <c r="B24020" t="s">
        <v>62</v>
      </c>
      <c r="C24020" s="1">
        <v>44939</v>
      </c>
      <c r="D24020">
        <v>8.4689999999999994</v>
      </c>
    </row>
    <row r="24021" spans="1:4" hidden="1" x14ac:dyDescent="0.35">
      <c r="A24021" s="3" t="str">
        <f t="shared" si="376"/>
        <v>IVV_44939</v>
      </c>
      <c r="B24021" t="s">
        <v>63</v>
      </c>
      <c r="C24021" s="1">
        <v>44939</v>
      </c>
      <c r="D24021">
        <v>400.37</v>
      </c>
    </row>
    <row r="24022" spans="1:4" hidden="1" x14ac:dyDescent="0.35">
      <c r="A24022" s="3" t="str">
        <f t="shared" si="376"/>
        <v>IWM_44939</v>
      </c>
      <c r="B24022" t="s">
        <v>64</v>
      </c>
      <c r="C24022" s="1">
        <v>44939</v>
      </c>
      <c r="D24022">
        <v>187.05</v>
      </c>
    </row>
    <row r="24023" spans="1:4" hidden="1" x14ac:dyDescent="0.35">
      <c r="A24023" s="3" t="str">
        <f t="shared" si="376"/>
        <v>IXN_44939</v>
      </c>
      <c r="B24023" t="s">
        <v>65</v>
      </c>
      <c r="C24023" s="1">
        <v>44939</v>
      </c>
      <c r="D24023">
        <v>47.66</v>
      </c>
    </row>
    <row r="24024" spans="1:4" hidden="1" x14ac:dyDescent="0.35">
      <c r="A24024" s="3" t="str">
        <f t="shared" si="376"/>
        <v>JPEA.L_44939</v>
      </c>
      <c r="B24024" t="s">
        <v>66</v>
      </c>
      <c r="C24024" s="1">
        <v>44939</v>
      </c>
      <c r="D24024">
        <v>5.0529999999999999</v>
      </c>
    </row>
    <row r="24025" spans="1:4" hidden="1" x14ac:dyDescent="0.35">
      <c r="A24025" s="3" t="str">
        <f t="shared" si="376"/>
        <v>JPM_44939</v>
      </c>
      <c r="B24025" t="s">
        <v>67</v>
      </c>
      <c r="C24025" s="1">
        <v>44939</v>
      </c>
      <c r="D24025">
        <v>143.01</v>
      </c>
    </row>
    <row r="24026" spans="1:4" hidden="1" x14ac:dyDescent="0.35">
      <c r="A24026" s="3" t="str">
        <f t="shared" si="376"/>
        <v>KR_44939</v>
      </c>
      <c r="B24026" t="s">
        <v>68</v>
      </c>
      <c r="C24026" s="1">
        <v>44939</v>
      </c>
      <c r="D24026">
        <v>44.957999999999998</v>
      </c>
    </row>
    <row r="24027" spans="1:4" hidden="1" x14ac:dyDescent="0.35">
      <c r="A24027" s="3" t="str">
        <f t="shared" si="376"/>
        <v>LQD_44939</v>
      </c>
      <c r="B24027" t="s">
        <v>69</v>
      </c>
      <c r="C24027" s="1">
        <v>44939</v>
      </c>
      <c r="D24027">
        <v>110.129</v>
      </c>
    </row>
    <row r="24028" spans="1:4" hidden="1" x14ac:dyDescent="0.35">
      <c r="A24028" s="3" t="str">
        <f t="shared" si="376"/>
        <v>MCHI_44939</v>
      </c>
      <c r="B24028" t="s">
        <v>70</v>
      </c>
      <c r="C24028" s="1">
        <v>44939</v>
      </c>
      <c r="D24028">
        <v>53.88</v>
      </c>
    </row>
    <row r="24029" spans="1:4" hidden="1" x14ac:dyDescent="0.35">
      <c r="A24029" s="3" t="str">
        <f t="shared" si="376"/>
        <v>META_44939</v>
      </c>
      <c r="B24029" t="s">
        <v>144</v>
      </c>
      <c r="C24029" s="1">
        <v>44939</v>
      </c>
      <c r="D24029">
        <v>136.97999999999999</v>
      </c>
    </row>
    <row r="24030" spans="1:4" hidden="1" x14ac:dyDescent="0.35">
      <c r="A24030" s="3" t="str">
        <f t="shared" si="376"/>
        <v>MVEU.L_44939</v>
      </c>
      <c r="B24030" t="s">
        <v>71</v>
      </c>
      <c r="C24030" s="1">
        <v>44939</v>
      </c>
      <c r="D24030">
        <v>51.164999999999999</v>
      </c>
    </row>
    <row r="24031" spans="1:4" hidden="1" x14ac:dyDescent="0.35">
      <c r="A24031" s="3" t="str">
        <f t="shared" si="376"/>
        <v>OGN_44939</v>
      </c>
      <c r="B24031" t="s">
        <v>72</v>
      </c>
      <c r="C24031" s="1">
        <v>44939</v>
      </c>
      <c r="D24031">
        <v>32.06</v>
      </c>
    </row>
    <row r="24032" spans="1:4" hidden="1" x14ac:dyDescent="0.35">
      <c r="A24032" s="3" t="str">
        <f t="shared" si="376"/>
        <v>PG_44939</v>
      </c>
      <c r="B24032" t="s">
        <v>73</v>
      </c>
      <c r="C24032" s="1">
        <v>44939</v>
      </c>
      <c r="D24032">
        <v>149.93899999999999</v>
      </c>
    </row>
    <row r="24033" spans="1:4" hidden="1" x14ac:dyDescent="0.35">
      <c r="A24033" s="3" t="str">
        <f t="shared" si="376"/>
        <v>PPL_44939</v>
      </c>
      <c r="B24033" t="s">
        <v>74</v>
      </c>
      <c r="C24033" s="1">
        <v>44939</v>
      </c>
      <c r="D24033">
        <v>30.61</v>
      </c>
    </row>
    <row r="24034" spans="1:4" hidden="1" x14ac:dyDescent="0.35">
      <c r="A24034" s="3" t="str">
        <f t="shared" si="376"/>
        <v>PRU_44939</v>
      </c>
      <c r="B24034" t="s">
        <v>75</v>
      </c>
      <c r="C24034" s="1">
        <v>44939</v>
      </c>
      <c r="D24034">
        <v>101</v>
      </c>
    </row>
    <row r="24035" spans="1:4" hidden="1" x14ac:dyDescent="0.35">
      <c r="A24035" s="3" t="str">
        <f t="shared" si="376"/>
        <v>PYPL_44939</v>
      </c>
      <c r="B24035" t="s">
        <v>76</v>
      </c>
      <c r="C24035" s="1">
        <v>44939</v>
      </c>
      <c r="D24035">
        <v>79.48</v>
      </c>
    </row>
    <row r="24036" spans="1:4" hidden="1" x14ac:dyDescent="0.35">
      <c r="A24036" s="3" t="str">
        <f t="shared" si="376"/>
        <v>RE_44939</v>
      </c>
      <c r="B24036" t="s">
        <v>77</v>
      </c>
      <c r="C24036" s="1">
        <v>44939</v>
      </c>
      <c r="D24036">
        <v>352.91</v>
      </c>
    </row>
    <row r="24037" spans="1:4" hidden="1" x14ac:dyDescent="0.35">
      <c r="A24037" s="3" t="str">
        <f t="shared" si="376"/>
        <v>REET_44939</v>
      </c>
      <c r="B24037" t="s">
        <v>78</v>
      </c>
      <c r="C24037" s="1">
        <v>44939</v>
      </c>
      <c r="D24037">
        <v>23.99</v>
      </c>
    </row>
    <row r="24038" spans="1:4" hidden="1" x14ac:dyDescent="0.35">
      <c r="A24038" s="3" t="str">
        <f t="shared" si="376"/>
        <v>ROL_44939</v>
      </c>
      <c r="B24038" t="s">
        <v>79</v>
      </c>
      <c r="C24038" s="1">
        <v>44939</v>
      </c>
      <c r="D24038">
        <v>37.642000000000003</v>
      </c>
    </row>
    <row r="24039" spans="1:4" hidden="1" x14ac:dyDescent="0.35">
      <c r="A24039" s="3" t="str">
        <f t="shared" si="376"/>
        <v>ROST_44939</v>
      </c>
      <c r="B24039" t="s">
        <v>80</v>
      </c>
      <c r="C24039" s="1">
        <v>44939</v>
      </c>
      <c r="D24039">
        <v>120.01</v>
      </c>
    </row>
    <row r="24040" spans="1:4" hidden="1" x14ac:dyDescent="0.35">
      <c r="A24040" s="3" t="str">
        <f t="shared" si="376"/>
        <v>SEGA.L_44939</v>
      </c>
      <c r="B24040" t="s">
        <v>81</v>
      </c>
      <c r="C24040" s="1">
        <v>44939</v>
      </c>
      <c r="D24040">
        <v>96.754999999999995</v>
      </c>
    </row>
    <row r="24041" spans="1:4" hidden="1" x14ac:dyDescent="0.35">
      <c r="A24041" s="3" t="str">
        <f t="shared" si="376"/>
        <v>SHY_44939</v>
      </c>
      <c r="B24041" t="s">
        <v>82</v>
      </c>
      <c r="C24041" s="1">
        <v>44939</v>
      </c>
      <c r="D24041">
        <v>81.488</v>
      </c>
    </row>
    <row r="24042" spans="1:4" hidden="1" x14ac:dyDescent="0.35">
      <c r="A24042" s="3" t="str">
        <f t="shared" si="376"/>
        <v>SLV_44939</v>
      </c>
      <c r="B24042" t="s">
        <v>83</v>
      </c>
      <c r="C24042" s="1">
        <v>44939</v>
      </c>
      <c r="D24042">
        <v>22.33</v>
      </c>
    </row>
    <row r="24043" spans="1:4" hidden="1" x14ac:dyDescent="0.35">
      <c r="A24043" s="3" t="str">
        <f t="shared" si="376"/>
        <v>SPMV.L_44939</v>
      </c>
      <c r="B24043" t="s">
        <v>84</v>
      </c>
      <c r="C24043" s="1">
        <v>44939</v>
      </c>
      <c r="D24043">
        <v>77.06</v>
      </c>
    </row>
    <row r="24044" spans="1:4" hidden="1" x14ac:dyDescent="0.35">
      <c r="A24044" s="3" t="str">
        <f t="shared" si="376"/>
        <v>TLT_44939</v>
      </c>
      <c r="B24044" t="s">
        <v>85</v>
      </c>
      <c r="C24044" s="1">
        <v>44939</v>
      </c>
      <c r="D24044">
        <v>106.476</v>
      </c>
    </row>
    <row r="24045" spans="1:4" hidden="1" x14ac:dyDescent="0.35">
      <c r="A24045" s="3" t="str">
        <f t="shared" si="376"/>
        <v>UNH_44939</v>
      </c>
      <c r="B24045" t="s">
        <v>86</v>
      </c>
      <c r="C24045" s="1">
        <v>44939</v>
      </c>
      <c r="D24045">
        <v>489.57</v>
      </c>
    </row>
    <row r="24046" spans="1:4" hidden="1" x14ac:dyDescent="0.35">
      <c r="A24046" s="3" t="str">
        <f t="shared" si="376"/>
        <v>URI_44939</v>
      </c>
      <c r="B24046" t="s">
        <v>87</v>
      </c>
      <c r="C24046" s="1">
        <v>44939</v>
      </c>
      <c r="D24046">
        <v>390.96100000000001</v>
      </c>
    </row>
    <row r="24047" spans="1:4" hidden="1" x14ac:dyDescent="0.35">
      <c r="A24047" s="3" t="str">
        <f t="shared" si="376"/>
        <v>V_44939</v>
      </c>
      <c r="B24047" t="s">
        <v>88</v>
      </c>
      <c r="C24047" s="1">
        <v>44939</v>
      </c>
      <c r="D24047">
        <v>222.624</v>
      </c>
    </row>
    <row r="24048" spans="1:4" hidden="1" x14ac:dyDescent="0.35">
      <c r="A24048" s="3" t="str">
        <f t="shared" si="376"/>
        <v>VRSK_44939</v>
      </c>
      <c r="B24048" t="s">
        <v>89</v>
      </c>
      <c r="C24048" s="1">
        <v>44939</v>
      </c>
      <c r="D24048">
        <v>183.95</v>
      </c>
    </row>
    <row r="24049" spans="1:4" hidden="1" x14ac:dyDescent="0.35">
      <c r="A24049" s="3" t="str">
        <f t="shared" si="376"/>
        <v>VXX_44939</v>
      </c>
      <c r="B24049" t="s">
        <v>90</v>
      </c>
      <c r="C24049" s="1">
        <v>44939</v>
      </c>
      <c r="D24049">
        <v>12.02</v>
      </c>
    </row>
    <row r="24050" spans="1:4" hidden="1" x14ac:dyDescent="0.35">
      <c r="A24050" s="3" t="str">
        <f t="shared" si="376"/>
        <v>WRK_44939</v>
      </c>
      <c r="B24050" t="s">
        <v>91</v>
      </c>
      <c r="C24050" s="1">
        <v>44939</v>
      </c>
      <c r="D24050">
        <v>37.256</v>
      </c>
    </row>
    <row r="24051" spans="1:4" hidden="1" x14ac:dyDescent="0.35">
      <c r="A24051" s="3" t="str">
        <f t="shared" si="376"/>
        <v>XLB_44939</v>
      </c>
      <c r="B24051" t="s">
        <v>92</v>
      </c>
      <c r="C24051" s="1">
        <v>44939</v>
      </c>
      <c r="D24051">
        <v>83.79</v>
      </c>
    </row>
    <row r="24052" spans="1:4" hidden="1" x14ac:dyDescent="0.35">
      <c r="A24052" s="3" t="str">
        <f t="shared" si="376"/>
        <v>XLC_44939</v>
      </c>
      <c r="B24052" t="s">
        <v>93</v>
      </c>
      <c r="C24052" s="1">
        <v>44939</v>
      </c>
      <c r="D24052">
        <v>52.35</v>
      </c>
    </row>
    <row r="24053" spans="1:4" hidden="1" x14ac:dyDescent="0.35">
      <c r="A24053" s="3" t="str">
        <f t="shared" si="376"/>
        <v>XLE_44939</v>
      </c>
      <c r="B24053" t="s">
        <v>94</v>
      </c>
      <c r="C24053" s="1">
        <v>44939</v>
      </c>
      <c r="D24053">
        <v>89.95</v>
      </c>
    </row>
    <row r="24054" spans="1:4" hidden="1" x14ac:dyDescent="0.35">
      <c r="A24054" s="3" t="str">
        <f t="shared" si="376"/>
        <v>XLF_44939</v>
      </c>
      <c r="B24054" t="s">
        <v>95</v>
      </c>
      <c r="C24054" s="1">
        <v>44939</v>
      </c>
      <c r="D24054">
        <v>36.119999999999997</v>
      </c>
    </row>
    <row r="24055" spans="1:4" hidden="1" x14ac:dyDescent="0.35">
      <c r="A24055" s="3" t="str">
        <f t="shared" si="376"/>
        <v>XLI_44939</v>
      </c>
      <c r="B24055" t="s">
        <v>96</v>
      </c>
      <c r="C24055" s="1">
        <v>44939</v>
      </c>
      <c r="D24055">
        <v>102.46</v>
      </c>
    </row>
    <row r="24056" spans="1:4" hidden="1" x14ac:dyDescent="0.35">
      <c r="A24056" s="3" t="str">
        <f t="shared" si="376"/>
        <v>XLK_44939</v>
      </c>
      <c r="B24056" t="s">
        <v>97</v>
      </c>
      <c r="C24056" s="1">
        <v>44939</v>
      </c>
      <c r="D24056">
        <v>130.49</v>
      </c>
    </row>
    <row r="24057" spans="1:4" hidden="1" x14ac:dyDescent="0.35">
      <c r="A24057" s="3" t="str">
        <f t="shared" si="376"/>
        <v>XLP_44939</v>
      </c>
      <c r="B24057" t="s">
        <v>98</v>
      </c>
      <c r="C24057" s="1">
        <v>44939</v>
      </c>
      <c r="D24057">
        <v>74.739999999999995</v>
      </c>
    </row>
    <row r="24058" spans="1:4" hidden="1" x14ac:dyDescent="0.35">
      <c r="A24058" s="3" t="str">
        <f t="shared" si="376"/>
        <v>XLU_44939</v>
      </c>
      <c r="B24058" t="s">
        <v>99</v>
      </c>
      <c r="C24058" s="1">
        <v>44939</v>
      </c>
      <c r="D24058">
        <v>71.33</v>
      </c>
    </row>
    <row r="24059" spans="1:4" hidden="1" x14ac:dyDescent="0.35">
      <c r="A24059" s="3" t="str">
        <f t="shared" si="376"/>
        <v>XLV_44939</v>
      </c>
      <c r="B24059" t="s">
        <v>100</v>
      </c>
      <c r="C24059" s="1">
        <v>44939</v>
      </c>
      <c r="D24059">
        <v>135.44999999999999</v>
      </c>
    </row>
    <row r="24060" spans="1:4" hidden="1" x14ac:dyDescent="0.35">
      <c r="A24060" s="3" t="str">
        <f t="shared" si="376"/>
        <v>XLY_44939</v>
      </c>
      <c r="B24060" t="s">
        <v>101</v>
      </c>
      <c r="C24060" s="1">
        <v>44939</v>
      </c>
      <c r="D24060">
        <v>139.69999999999999</v>
      </c>
    </row>
    <row r="24061" spans="1:4" hidden="1" x14ac:dyDescent="0.35">
      <c r="A24061" s="3" t="str">
        <f t="shared" si="376"/>
        <v>XOM_44939</v>
      </c>
      <c r="B24061" t="s">
        <v>102</v>
      </c>
      <c r="C24061" s="1">
        <v>44939</v>
      </c>
      <c r="D24061">
        <v>112.286</v>
      </c>
    </row>
    <row r="24062" spans="1:4" hidden="1" x14ac:dyDescent="0.35">
      <c r="A24062" s="3" t="str">
        <f t="shared" si="376"/>
        <v>HIGH.L_44942</v>
      </c>
      <c r="B24062" t="s">
        <v>48</v>
      </c>
      <c r="C24062" s="1">
        <v>44942</v>
      </c>
      <c r="D24062">
        <v>5.1390000000000002</v>
      </c>
    </row>
    <row r="24063" spans="1:4" hidden="1" x14ac:dyDescent="0.35">
      <c r="A24063" s="3" t="str">
        <f t="shared" si="376"/>
        <v>IEAA.L_44942</v>
      </c>
      <c r="B24063" t="s">
        <v>53</v>
      </c>
      <c r="C24063" s="1">
        <v>44942</v>
      </c>
      <c r="D24063">
        <v>4.694</v>
      </c>
    </row>
    <row r="24064" spans="1:4" hidden="1" x14ac:dyDescent="0.35">
      <c r="A24064" s="3" t="str">
        <f t="shared" si="376"/>
        <v>IEFM.L_44942</v>
      </c>
      <c r="B24064" t="s">
        <v>55</v>
      </c>
      <c r="C24064" s="1">
        <v>44942</v>
      </c>
      <c r="D24064">
        <v>775.5</v>
      </c>
    </row>
    <row r="24065" spans="1:4" hidden="1" x14ac:dyDescent="0.35">
      <c r="A24065" s="3" t="str">
        <f t="shared" si="376"/>
        <v>IEVL.L_44942</v>
      </c>
      <c r="B24065" t="s">
        <v>58</v>
      </c>
      <c r="C24065" s="1">
        <v>44942</v>
      </c>
      <c r="D24065">
        <v>7.4539999999999997</v>
      </c>
    </row>
    <row r="24066" spans="1:4" hidden="1" x14ac:dyDescent="0.35">
      <c r="A24066" s="3" t="str">
        <f t="shared" ref="A24066:A24129" si="377">CONCATENATE(B24066,"_",C24066)</f>
        <v>IUMO.L_44942</v>
      </c>
      <c r="B24066" t="s">
        <v>61</v>
      </c>
      <c r="C24066" s="1">
        <v>44942</v>
      </c>
      <c r="D24066">
        <v>10.225</v>
      </c>
    </row>
    <row r="24067" spans="1:4" hidden="1" x14ac:dyDescent="0.35">
      <c r="A24067" s="3" t="str">
        <f t="shared" si="377"/>
        <v>IUVL.L_44942</v>
      </c>
      <c r="B24067" t="s">
        <v>62</v>
      </c>
      <c r="C24067" s="1">
        <v>44942</v>
      </c>
      <c r="D24067">
        <v>8.5060000000000002</v>
      </c>
    </row>
    <row r="24068" spans="1:4" hidden="1" x14ac:dyDescent="0.35">
      <c r="A24068" s="3" t="str">
        <f t="shared" si="377"/>
        <v>JPEA.L_44942</v>
      </c>
      <c r="B24068" t="s">
        <v>66</v>
      </c>
      <c r="C24068" s="1">
        <v>44942</v>
      </c>
      <c r="D24068">
        <v>5.0149999999999997</v>
      </c>
    </row>
    <row r="24069" spans="1:4" hidden="1" x14ac:dyDescent="0.35">
      <c r="A24069" s="3" t="str">
        <f t="shared" si="377"/>
        <v>MVEU.L_44942</v>
      </c>
      <c r="B24069" t="s">
        <v>71</v>
      </c>
      <c r="C24069" s="1">
        <v>44942</v>
      </c>
      <c r="D24069">
        <v>51.414999999999999</v>
      </c>
    </row>
    <row r="24070" spans="1:4" hidden="1" x14ac:dyDescent="0.35">
      <c r="A24070" s="3" t="str">
        <f t="shared" si="377"/>
        <v>SEGA.L_44942</v>
      </c>
      <c r="B24070" t="s">
        <v>81</v>
      </c>
      <c r="C24070" s="1">
        <v>44942</v>
      </c>
      <c r="D24070">
        <v>96.69</v>
      </c>
    </row>
    <row r="24071" spans="1:4" hidden="1" x14ac:dyDescent="0.35">
      <c r="A24071" s="3" t="str">
        <f t="shared" si="377"/>
        <v>SPMV.L_44942</v>
      </c>
      <c r="B24071" t="s">
        <v>84</v>
      </c>
      <c r="C24071" s="1">
        <v>44942</v>
      </c>
      <c r="D24071">
        <v>77.48</v>
      </c>
    </row>
    <row r="24072" spans="1:4" hidden="1" x14ac:dyDescent="0.35">
      <c r="A24072" s="3" t="str">
        <f t="shared" si="377"/>
        <v>ABBV_44943</v>
      </c>
      <c r="B24072" t="s">
        <v>3</v>
      </c>
      <c r="C24072" s="1">
        <v>44943</v>
      </c>
      <c r="D24072">
        <v>152.83000000000001</v>
      </c>
    </row>
    <row r="24073" spans="1:4" hidden="1" x14ac:dyDescent="0.35">
      <c r="A24073" s="3" t="str">
        <f t="shared" si="377"/>
        <v>ACN_44943</v>
      </c>
      <c r="B24073" t="s">
        <v>4</v>
      </c>
      <c r="C24073" s="1">
        <v>44943</v>
      </c>
      <c r="D24073">
        <v>284.88</v>
      </c>
    </row>
    <row r="24074" spans="1:4" hidden="1" x14ac:dyDescent="0.35">
      <c r="A24074" s="3" t="str">
        <f t="shared" si="377"/>
        <v>AEP_44943</v>
      </c>
      <c r="B24074" t="s">
        <v>5</v>
      </c>
      <c r="C24074" s="1">
        <v>44943</v>
      </c>
      <c r="D24074">
        <v>93.989000000000004</v>
      </c>
    </row>
    <row r="24075" spans="1:4" hidden="1" x14ac:dyDescent="0.35">
      <c r="A24075" s="3" t="str">
        <f t="shared" si="377"/>
        <v>AIZ_44943</v>
      </c>
      <c r="B24075" t="s">
        <v>6</v>
      </c>
      <c r="C24075" s="1">
        <v>44943</v>
      </c>
      <c r="D24075">
        <v>128</v>
      </c>
    </row>
    <row r="24076" spans="1:4" hidden="1" x14ac:dyDescent="0.35">
      <c r="A24076" s="3" t="str">
        <f t="shared" si="377"/>
        <v>ALLE_44943</v>
      </c>
      <c r="B24076" t="s">
        <v>7</v>
      </c>
      <c r="C24076" s="1">
        <v>44943</v>
      </c>
      <c r="D24076">
        <v>112.79</v>
      </c>
    </row>
    <row r="24077" spans="1:4" hidden="1" x14ac:dyDescent="0.35">
      <c r="A24077" s="3" t="str">
        <f t="shared" si="377"/>
        <v>AMAT_44943</v>
      </c>
      <c r="B24077" t="s">
        <v>8</v>
      </c>
      <c r="C24077" s="1">
        <v>44943</v>
      </c>
      <c r="D24077">
        <v>109.41</v>
      </c>
    </row>
    <row r="24078" spans="1:4" hidden="1" x14ac:dyDescent="0.35">
      <c r="A24078" s="3" t="str">
        <f t="shared" si="377"/>
        <v>AMP_44943</v>
      </c>
      <c r="B24078" t="s">
        <v>9</v>
      </c>
      <c r="C24078" s="1">
        <v>44943</v>
      </c>
      <c r="D24078">
        <v>335.08800000000002</v>
      </c>
    </row>
    <row r="24079" spans="1:4" hidden="1" x14ac:dyDescent="0.35">
      <c r="A24079" s="3" t="str">
        <f t="shared" si="377"/>
        <v>AMZN_44943</v>
      </c>
      <c r="B24079" t="s">
        <v>10</v>
      </c>
      <c r="C24079" s="1">
        <v>44943</v>
      </c>
      <c r="D24079">
        <v>96.05</v>
      </c>
    </row>
    <row r="24080" spans="1:4" hidden="1" x14ac:dyDescent="0.35">
      <c r="A24080" s="3" t="str">
        <f t="shared" si="377"/>
        <v>AVB_44943</v>
      </c>
      <c r="B24080" t="s">
        <v>11</v>
      </c>
      <c r="C24080" s="1">
        <v>44943</v>
      </c>
      <c r="D24080">
        <v>170.01</v>
      </c>
    </row>
    <row r="24081" spans="1:4" hidden="1" x14ac:dyDescent="0.35">
      <c r="A24081" s="3" t="str">
        <f t="shared" si="377"/>
        <v>AVY_44943</v>
      </c>
      <c r="B24081" t="s">
        <v>12</v>
      </c>
      <c r="C24081" s="1">
        <v>44943</v>
      </c>
      <c r="D24081">
        <v>193.51</v>
      </c>
    </row>
    <row r="24082" spans="1:4" hidden="1" x14ac:dyDescent="0.35">
      <c r="A24082" s="3" t="str">
        <f t="shared" si="377"/>
        <v>AXP_44943</v>
      </c>
      <c r="B24082" t="s">
        <v>13</v>
      </c>
      <c r="C24082" s="1">
        <v>44943</v>
      </c>
      <c r="D24082">
        <v>153.75</v>
      </c>
    </row>
    <row r="24083" spans="1:4" hidden="1" x14ac:dyDescent="0.35">
      <c r="A24083" s="3" t="str">
        <f t="shared" si="377"/>
        <v>BDX_44943</v>
      </c>
      <c r="B24083" t="s">
        <v>14</v>
      </c>
      <c r="C24083" s="1">
        <v>44943</v>
      </c>
      <c r="D24083">
        <v>256</v>
      </c>
    </row>
    <row r="24084" spans="1:4" hidden="1" x14ac:dyDescent="0.35">
      <c r="A24084" s="3" t="str">
        <f t="shared" si="377"/>
        <v>BF-B_44943</v>
      </c>
      <c r="B24084" t="s">
        <v>15</v>
      </c>
      <c r="C24084" s="1">
        <v>44943</v>
      </c>
      <c r="D24084">
        <v>68</v>
      </c>
    </row>
    <row r="24085" spans="1:4" hidden="1" x14ac:dyDescent="0.35">
      <c r="A24085" s="3" t="str">
        <f t="shared" si="377"/>
        <v>BMY_44943</v>
      </c>
      <c r="B24085" t="s">
        <v>16</v>
      </c>
      <c r="C24085" s="1">
        <v>44943</v>
      </c>
      <c r="D24085">
        <v>72.31</v>
      </c>
    </row>
    <row r="24086" spans="1:4" hidden="1" x14ac:dyDescent="0.35">
      <c r="A24086" s="3" t="str">
        <f t="shared" si="377"/>
        <v>BR_44943</v>
      </c>
      <c r="B24086" t="s">
        <v>17</v>
      </c>
      <c r="C24086" s="1">
        <v>44943</v>
      </c>
      <c r="D24086">
        <v>145.13999999999999</v>
      </c>
    </row>
    <row r="24087" spans="1:4" hidden="1" x14ac:dyDescent="0.35">
      <c r="A24087" s="3" t="str">
        <f t="shared" si="377"/>
        <v>CARR_44943</v>
      </c>
      <c r="B24087" t="s">
        <v>18</v>
      </c>
      <c r="C24087" s="1">
        <v>44943</v>
      </c>
      <c r="D24087">
        <v>45.43</v>
      </c>
    </row>
    <row r="24088" spans="1:4" hidden="1" x14ac:dyDescent="0.35">
      <c r="A24088" s="3" t="str">
        <f t="shared" si="377"/>
        <v>CDW_44943</v>
      </c>
      <c r="B24088" t="s">
        <v>19</v>
      </c>
      <c r="C24088" s="1">
        <v>44943</v>
      </c>
      <c r="D24088">
        <v>197.62</v>
      </c>
    </row>
    <row r="24089" spans="1:4" hidden="1" x14ac:dyDescent="0.35">
      <c r="A24089" s="3" t="str">
        <f t="shared" si="377"/>
        <v>CE_44943</v>
      </c>
      <c r="B24089" t="s">
        <v>20</v>
      </c>
      <c r="C24089" s="1">
        <v>44943</v>
      </c>
      <c r="D24089">
        <v>119.377</v>
      </c>
    </row>
    <row r="24090" spans="1:4" hidden="1" x14ac:dyDescent="0.35">
      <c r="A24090" s="3" t="str">
        <f t="shared" si="377"/>
        <v>CHTR_44943</v>
      </c>
      <c r="B24090" t="s">
        <v>21</v>
      </c>
      <c r="C24090" s="1">
        <v>44943</v>
      </c>
      <c r="D24090">
        <v>388.35</v>
      </c>
    </row>
    <row r="24091" spans="1:4" hidden="1" x14ac:dyDescent="0.35">
      <c r="A24091" s="3" t="str">
        <f t="shared" si="377"/>
        <v>CNC_44943</v>
      </c>
      <c r="B24091" t="s">
        <v>22</v>
      </c>
      <c r="C24091" s="1">
        <v>44943</v>
      </c>
      <c r="D24091">
        <v>76.739999999999995</v>
      </c>
    </row>
    <row r="24092" spans="1:4" hidden="1" x14ac:dyDescent="0.35">
      <c r="A24092" s="3" t="str">
        <f t="shared" si="377"/>
        <v>CNP_44943</v>
      </c>
      <c r="B24092" t="s">
        <v>23</v>
      </c>
      <c r="C24092" s="1">
        <v>44943</v>
      </c>
      <c r="D24092">
        <v>30.878</v>
      </c>
    </row>
    <row r="24093" spans="1:4" hidden="1" x14ac:dyDescent="0.35">
      <c r="A24093" s="3" t="str">
        <f t="shared" si="377"/>
        <v>COP_44943</v>
      </c>
      <c r="B24093" t="s">
        <v>24</v>
      </c>
      <c r="C24093" s="1">
        <v>44943</v>
      </c>
      <c r="D24093">
        <v>119.70699999999999</v>
      </c>
    </row>
    <row r="24094" spans="1:4" hidden="1" x14ac:dyDescent="0.35">
      <c r="A24094" s="3" t="str">
        <f t="shared" si="377"/>
        <v>CTAS_44943</v>
      </c>
      <c r="B24094" t="s">
        <v>25</v>
      </c>
      <c r="C24094" s="1">
        <v>44943</v>
      </c>
      <c r="D24094">
        <v>443.738</v>
      </c>
    </row>
    <row r="24095" spans="1:4" hidden="1" x14ac:dyDescent="0.35">
      <c r="A24095" s="3" t="str">
        <f t="shared" si="377"/>
        <v>CZR_44943</v>
      </c>
      <c r="B24095" t="s">
        <v>26</v>
      </c>
      <c r="C24095" s="1">
        <v>44943</v>
      </c>
      <c r="D24095">
        <v>48.28</v>
      </c>
    </row>
    <row r="24096" spans="1:4" hidden="1" x14ac:dyDescent="0.35">
      <c r="A24096" s="3" t="str">
        <f t="shared" si="377"/>
        <v>DG_44943</v>
      </c>
      <c r="B24096" t="s">
        <v>27</v>
      </c>
      <c r="C24096" s="1">
        <v>44943</v>
      </c>
      <c r="D24096">
        <v>232.07</v>
      </c>
    </row>
    <row r="24097" spans="1:4" hidden="1" x14ac:dyDescent="0.35">
      <c r="A24097" s="3" t="str">
        <f t="shared" si="377"/>
        <v>DPZ_44943</v>
      </c>
      <c r="B24097" t="s">
        <v>28</v>
      </c>
      <c r="C24097" s="1">
        <v>44943</v>
      </c>
      <c r="D24097">
        <v>344.19</v>
      </c>
    </row>
    <row r="24098" spans="1:4" hidden="1" x14ac:dyDescent="0.35">
      <c r="A24098" s="3" t="str">
        <f t="shared" si="377"/>
        <v>DXC_44943</v>
      </c>
      <c r="B24098" t="s">
        <v>30</v>
      </c>
      <c r="C24098" s="1">
        <v>44943</v>
      </c>
      <c r="D24098">
        <v>29.1</v>
      </c>
    </row>
    <row r="24099" spans="1:4" hidden="1" x14ac:dyDescent="0.35">
      <c r="A24099" s="3" t="str">
        <f t="shared" si="377"/>
        <v>EWA_44943</v>
      </c>
      <c r="B24099" t="s">
        <v>31</v>
      </c>
      <c r="C24099" s="1">
        <v>44943</v>
      </c>
      <c r="D24099">
        <v>24.13</v>
      </c>
    </row>
    <row r="24100" spans="1:4" hidden="1" x14ac:dyDescent="0.35">
      <c r="A24100" s="3" t="str">
        <f t="shared" si="377"/>
        <v>EWC_44943</v>
      </c>
      <c r="B24100" t="s">
        <v>32</v>
      </c>
      <c r="C24100" s="1">
        <v>44943</v>
      </c>
      <c r="D24100">
        <v>34.950000000000003</v>
      </c>
    </row>
    <row r="24101" spans="1:4" hidden="1" x14ac:dyDescent="0.35">
      <c r="A24101" s="3" t="str">
        <f t="shared" si="377"/>
        <v>EWG_44943</v>
      </c>
      <c r="B24101" t="s">
        <v>33</v>
      </c>
      <c r="C24101" s="1">
        <v>44943</v>
      </c>
      <c r="D24101">
        <v>27.81</v>
      </c>
    </row>
    <row r="24102" spans="1:4" hidden="1" x14ac:dyDescent="0.35">
      <c r="A24102" s="3" t="str">
        <f t="shared" si="377"/>
        <v>EWH_44943</v>
      </c>
      <c r="B24102" t="s">
        <v>34</v>
      </c>
      <c r="C24102" s="1">
        <v>44943</v>
      </c>
      <c r="D24102">
        <v>21.84</v>
      </c>
    </row>
    <row r="24103" spans="1:4" hidden="1" x14ac:dyDescent="0.35">
      <c r="A24103" s="3" t="str">
        <f t="shared" si="377"/>
        <v>EWJ_44943</v>
      </c>
      <c r="B24103" t="s">
        <v>35</v>
      </c>
      <c r="C24103" s="1">
        <v>44943</v>
      </c>
      <c r="D24103">
        <v>57.31</v>
      </c>
    </row>
    <row r="24104" spans="1:4" hidden="1" x14ac:dyDescent="0.35">
      <c r="A24104" s="3" t="str">
        <f t="shared" si="377"/>
        <v>EWL_44943</v>
      </c>
      <c r="B24104" t="s">
        <v>36</v>
      </c>
      <c r="C24104" s="1">
        <v>44943</v>
      </c>
      <c r="D24104">
        <v>45.14</v>
      </c>
    </row>
    <row r="24105" spans="1:4" hidden="1" x14ac:dyDescent="0.35">
      <c r="A24105" s="3" t="str">
        <f t="shared" si="377"/>
        <v>EWQ_44943</v>
      </c>
      <c r="B24105" t="s">
        <v>37</v>
      </c>
      <c r="C24105" s="1">
        <v>44943</v>
      </c>
      <c r="D24105">
        <v>36.5</v>
      </c>
    </row>
    <row r="24106" spans="1:4" hidden="1" x14ac:dyDescent="0.35">
      <c r="A24106" s="3" t="str">
        <f t="shared" si="377"/>
        <v>EWT_44943</v>
      </c>
      <c r="B24106" t="s">
        <v>38</v>
      </c>
      <c r="C24106" s="1">
        <v>44943</v>
      </c>
      <c r="D24106">
        <v>43.61</v>
      </c>
    </row>
    <row r="24107" spans="1:4" hidden="1" x14ac:dyDescent="0.35">
      <c r="A24107" s="3" t="str">
        <f t="shared" si="377"/>
        <v>EWU_44943</v>
      </c>
      <c r="B24107" t="s">
        <v>39</v>
      </c>
      <c r="C24107" s="1">
        <v>44943</v>
      </c>
      <c r="D24107">
        <v>32.68</v>
      </c>
    </row>
    <row r="24108" spans="1:4" hidden="1" x14ac:dyDescent="0.35">
      <c r="A24108" s="3" t="str">
        <f t="shared" si="377"/>
        <v>EWY_44943</v>
      </c>
      <c r="B24108" t="s">
        <v>40</v>
      </c>
      <c r="C24108" s="1">
        <v>44943</v>
      </c>
      <c r="D24108">
        <v>62.25</v>
      </c>
    </row>
    <row r="24109" spans="1:4" hidden="1" x14ac:dyDescent="0.35">
      <c r="A24109" s="3" t="str">
        <f t="shared" si="377"/>
        <v>EWZ_44943</v>
      </c>
      <c r="B24109" t="s">
        <v>41</v>
      </c>
      <c r="C24109" s="1">
        <v>44943</v>
      </c>
      <c r="D24109">
        <v>29.6</v>
      </c>
    </row>
    <row r="24110" spans="1:4" hidden="1" x14ac:dyDescent="0.35">
      <c r="A24110" s="3" t="str">
        <f t="shared" si="377"/>
        <v>FTV_44943</v>
      </c>
      <c r="B24110" t="s">
        <v>43</v>
      </c>
      <c r="C24110" s="1">
        <v>44943</v>
      </c>
      <c r="D24110">
        <v>67.33</v>
      </c>
    </row>
    <row r="24111" spans="1:4" hidden="1" x14ac:dyDescent="0.35">
      <c r="A24111" s="3" t="str">
        <f t="shared" si="377"/>
        <v>GOOG_44943</v>
      </c>
      <c r="B24111" t="s">
        <v>44</v>
      </c>
      <c r="C24111" s="1">
        <v>44943</v>
      </c>
      <c r="D24111">
        <v>92.16</v>
      </c>
    </row>
    <row r="24112" spans="1:4" hidden="1" x14ac:dyDescent="0.35">
      <c r="A24112" s="3" t="str">
        <f t="shared" si="377"/>
        <v>GPC_44943</v>
      </c>
      <c r="B24112" t="s">
        <v>45</v>
      </c>
      <c r="C24112" s="1">
        <v>44943</v>
      </c>
      <c r="D24112">
        <v>168.54</v>
      </c>
    </row>
    <row r="24113" spans="1:4" hidden="1" x14ac:dyDescent="0.35">
      <c r="A24113" s="3" t="str">
        <f t="shared" si="377"/>
        <v>GSG_44943</v>
      </c>
      <c r="B24113" t="s">
        <v>46</v>
      </c>
      <c r="C24113" s="1">
        <v>44943</v>
      </c>
      <c r="D24113">
        <v>21.37</v>
      </c>
    </row>
    <row r="24114" spans="1:4" hidden="1" x14ac:dyDescent="0.35">
      <c r="A24114" s="3" t="str">
        <f t="shared" si="377"/>
        <v>HIG_44943</v>
      </c>
      <c r="B24114" t="s">
        <v>47</v>
      </c>
      <c r="C24114" s="1">
        <v>44943</v>
      </c>
      <c r="D24114">
        <v>75.959999999999994</v>
      </c>
    </row>
    <row r="24115" spans="1:4" hidden="1" x14ac:dyDescent="0.35">
      <c r="A24115" s="3" t="str">
        <f t="shared" si="377"/>
        <v>HIGH.L_44943</v>
      </c>
      <c r="B24115" t="s">
        <v>48</v>
      </c>
      <c r="C24115" s="1">
        <v>44943</v>
      </c>
      <c r="D24115">
        <v>5.1559999999999997</v>
      </c>
    </row>
    <row r="24116" spans="1:4" hidden="1" x14ac:dyDescent="0.35">
      <c r="A24116" s="3" t="str">
        <f t="shared" si="377"/>
        <v>HST_44943</v>
      </c>
      <c r="B24116" t="s">
        <v>49</v>
      </c>
      <c r="C24116" s="1">
        <v>44943</v>
      </c>
      <c r="D24116">
        <v>17.41</v>
      </c>
    </row>
    <row r="24117" spans="1:4" hidden="1" x14ac:dyDescent="0.35">
      <c r="A24117" s="3" t="str">
        <f t="shared" si="377"/>
        <v>HYG_44943</v>
      </c>
      <c r="B24117" t="s">
        <v>50</v>
      </c>
      <c r="C24117" s="1">
        <v>44943</v>
      </c>
      <c r="D24117">
        <v>76.010999999999996</v>
      </c>
    </row>
    <row r="24118" spans="1:4" hidden="1" x14ac:dyDescent="0.35">
      <c r="A24118" s="3" t="str">
        <f t="shared" si="377"/>
        <v>IAU_44943</v>
      </c>
      <c r="B24118" t="s">
        <v>51</v>
      </c>
      <c r="C24118" s="1">
        <v>44943</v>
      </c>
      <c r="D24118">
        <v>36.21</v>
      </c>
    </row>
    <row r="24119" spans="1:4" hidden="1" x14ac:dyDescent="0.35">
      <c r="A24119" s="3" t="str">
        <f t="shared" si="377"/>
        <v>ICLN_44943</v>
      </c>
      <c r="B24119" t="s">
        <v>52</v>
      </c>
      <c r="C24119" s="1">
        <v>44943</v>
      </c>
      <c r="D24119">
        <v>21.36</v>
      </c>
    </row>
    <row r="24120" spans="1:4" hidden="1" x14ac:dyDescent="0.35">
      <c r="A24120" s="3" t="str">
        <f t="shared" si="377"/>
        <v>IEAA.L_44943</v>
      </c>
      <c r="B24120" t="s">
        <v>53</v>
      </c>
      <c r="C24120" s="1">
        <v>44943</v>
      </c>
      <c r="D24120">
        <v>4.7160000000000002</v>
      </c>
    </row>
    <row r="24121" spans="1:4" hidden="1" x14ac:dyDescent="0.35">
      <c r="A24121" s="3" t="str">
        <f t="shared" si="377"/>
        <v>IEF_44943</v>
      </c>
      <c r="B24121" t="s">
        <v>54</v>
      </c>
      <c r="C24121" s="1">
        <v>44943</v>
      </c>
      <c r="D24121">
        <v>98.468999999999994</v>
      </c>
    </row>
    <row r="24122" spans="1:4" hidden="1" x14ac:dyDescent="0.35">
      <c r="A24122" s="3" t="str">
        <f t="shared" si="377"/>
        <v>IEFM.L_44943</v>
      </c>
      <c r="B24122" t="s">
        <v>55</v>
      </c>
      <c r="C24122" s="1">
        <v>44943</v>
      </c>
      <c r="D24122">
        <v>772.15</v>
      </c>
    </row>
    <row r="24123" spans="1:4" hidden="1" x14ac:dyDescent="0.35">
      <c r="A24123" s="3" t="str">
        <f t="shared" si="377"/>
        <v>IEMG_44943</v>
      </c>
      <c r="B24123" t="s">
        <v>56</v>
      </c>
      <c r="C24123" s="1">
        <v>44943</v>
      </c>
      <c r="D24123">
        <v>50.44</v>
      </c>
    </row>
    <row r="24124" spans="1:4" hidden="1" x14ac:dyDescent="0.35">
      <c r="A24124" s="3" t="str">
        <f t="shared" si="377"/>
        <v>IEUS_44943</v>
      </c>
      <c r="B24124" t="s">
        <v>57</v>
      </c>
      <c r="C24124" s="1">
        <v>44943</v>
      </c>
      <c r="D24124">
        <v>54.01</v>
      </c>
    </row>
    <row r="24125" spans="1:4" hidden="1" x14ac:dyDescent="0.35">
      <c r="A24125" s="3" t="str">
        <f t="shared" si="377"/>
        <v>IEVL.L_44943</v>
      </c>
      <c r="B24125" t="s">
        <v>58</v>
      </c>
      <c r="C24125" s="1">
        <v>44943</v>
      </c>
      <c r="D24125">
        <v>7.46</v>
      </c>
    </row>
    <row r="24126" spans="1:4" hidden="1" x14ac:dyDescent="0.35">
      <c r="A24126" s="3" t="str">
        <f t="shared" si="377"/>
        <v>IGF_44943</v>
      </c>
      <c r="B24126" t="s">
        <v>59</v>
      </c>
      <c r="C24126" s="1">
        <v>44943</v>
      </c>
      <c r="D24126">
        <v>48.42</v>
      </c>
    </row>
    <row r="24127" spans="1:4" hidden="1" x14ac:dyDescent="0.35">
      <c r="A24127" s="3" t="str">
        <f t="shared" si="377"/>
        <v>INDA_44943</v>
      </c>
      <c r="B24127" t="s">
        <v>60</v>
      </c>
      <c r="C24127" s="1">
        <v>44943</v>
      </c>
      <c r="D24127">
        <v>42.47</v>
      </c>
    </row>
    <row r="24128" spans="1:4" hidden="1" x14ac:dyDescent="0.35">
      <c r="A24128" s="3" t="str">
        <f t="shared" si="377"/>
        <v>IUMO.L_44943</v>
      </c>
      <c r="B24128" t="s">
        <v>61</v>
      </c>
      <c r="C24128" s="1">
        <v>44943</v>
      </c>
      <c r="D24128">
        <v>10.231999999999999</v>
      </c>
    </row>
    <row r="24129" spans="1:4" hidden="1" x14ac:dyDescent="0.35">
      <c r="A24129" s="3" t="str">
        <f t="shared" si="377"/>
        <v>IUVL.L_44943</v>
      </c>
      <c r="B24129" t="s">
        <v>62</v>
      </c>
      <c r="C24129" s="1">
        <v>44943</v>
      </c>
      <c r="D24129">
        <v>8.4499999999999993</v>
      </c>
    </row>
    <row r="24130" spans="1:4" hidden="1" x14ac:dyDescent="0.35">
      <c r="A24130" s="3" t="str">
        <f t="shared" ref="A24130:A24193" si="378">CONCATENATE(B24130,"_",C24130)</f>
        <v>IVV_44943</v>
      </c>
      <c r="B24130" t="s">
        <v>63</v>
      </c>
      <c r="C24130" s="1">
        <v>44943</v>
      </c>
      <c r="D24130">
        <v>399.63</v>
      </c>
    </row>
    <row r="24131" spans="1:4" hidden="1" x14ac:dyDescent="0.35">
      <c r="A24131" s="3" t="str">
        <f t="shared" si="378"/>
        <v>IWM_44943</v>
      </c>
      <c r="B24131" t="s">
        <v>64</v>
      </c>
      <c r="C24131" s="1">
        <v>44943</v>
      </c>
      <c r="D24131">
        <v>186.82</v>
      </c>
    </row>
    <row r="24132" spans="1:4" hidden="1" x14ac:dyDescent="0.35">
      <c r="A24132" s="3" t="str">
        <f t="shared" si="378"/>
        <v>IXN_44943</v>
      </c>
      <c r="B24132" t="s">
        <v>65</v>
      </c>
      <c r="C24132" s="1">
        <v>44943</v>
      </c>
      <c r="D24132">
        <v>47.79</v>
      </c>
    </row>
    <row r="24133" spans="1:4" hidden="1" x14ac:dyDescent="0.35">
      <c r="A24133" s="3" t="str">
        <f t="shared" si="378"/>
        <v>JPEA.L_44943</v>
      </c>
      <c r="B24133" t="s">
        <v>66</v>
      </c>
      <c r="C24133" s="1">
        <v>44943</v>
      </c>
      <c r="D24133">
        <v>5.0430000000000001</v>
      </c>
    </row>
    <row r="24134" spans="1:4" hidden="1" x14ac:dyDescent="0.35">
      <c r="A24134" s="3" t="str">
        <f t="shared" si="378"/>
        <v>JPM_44943</v>
      </c>
      <c r="B24134" t="s">
        <v>67</v>
      </c>
      <c r="C24134" s="1">
        <v>44943</v>
      </c>
      <c r="D24134">
        <v>140.80000000000001</v>
      </c>
    </row>
    <row r="24135" spans="1:4" hidden="1" x14ac:dyDescent="0.35">
      <c r="A24135" s="3" t="str">
        <f t="shared" si="378"/>
        <v>KR_44943</v>
      </c>
      <c r="B24135" t="s">
        <v>68</v>
      </c>
      <c r="C24135" s="1">
        <v>44943</v>
      </c>
      <c r="D24135">
        <v>45.911999999999999</v>
      </c>
    </row>
    <row r="24136" spans="1:4" hidden="1" x14ac:dyDescent="0.35">
      <c r="A24136" s="3" t="str">
        <f t="shared" si="378"/>
        <v>LQD_44943</v>
      </c>
      <c r="B24136" t="s">
        <v>69</v>
      </c>
      <c r="C24136" s="1">
        <v>44943</v>
      </c>
      <c r="D24136">
        <v>109.73</v>
      </c>
    </row>
    <row r="24137" spans="1:4" hidden="1" x14ac:dyDescent="0.35">
      <c r="A24137" s="3" t="str">
        <f t="shared" si="378"/>
        <v>MCHI_44943</v>
      </c>
      <c r="B24137" t="s">
        <v>70</v>
      </c>
      <c r="C24137" s="1">
        <v>44943</v>
      </c>
      <c r="D24137">
        <v>53.22</v>
      </c>
    </row>
    <row r="24138" spans="1:4" hidden="1" x14ac:dyDescent="0.35">
      <c r="A24138" s="3" t="str">
        <f t="shared" si="378"/>
        <v>META_44943</v>
      </c>
      <c r="B24138" t="s">
        <v>144</v>
      </c>
      <c r="C24138" s="1">
        <v>44943</v>
      </c>
      <c r="D24138">
        <v>135.36000000000001</v>
      </c>
    </row>
    <row r="24139" spans="1:4" hidden="1" x14ac:dyDescent="0.35">
      <c r="A24139" s="3" t="str">
        <f t="shared" si="378"/>
        <v>MVEU.L_44943</v>
      </c>
      <c r="B24139" t="s">
        <v>71</v>
      </c>
      <c r="C24139" s="1">
        <v>44943</v>
      </c>
      <c r="D24139">
        <v>51.604999999999997</v>
      </c>
    </row>
    <row r="24140" spans="1:4" hidden="1" x14ac:dyDescent="0.35">
      <c r="A24140" s="3" t="str">
        <f t="shared" si="378"/>
        <v>OGN_44943</v>
      </c>
      <c r="B24140" t="s">
        <v>72</v>
      </c>
      <c r="C24140" s="1">
        <v>44943</v>
      </c>
      <c r="D24140">
        <v>32.08</v>
      </c>
    </row>
    <row r="24141" spans="1:4" hidden="1" x14ac:dyDescent="0.35">
      <c r="A24141" s="3" t="str">
        <f t="shared" si="378"/>
        <v>PG_44943</v>
      </c>
      <c r="B24141" t="s">
        <v>73</v>
      </c>
      <c r="C24141" s="1">
        <v>44943</v>
      </c>
      <c r="D24141">
        <v>149.50200000000001</v>
      </c>
    </row>
    <row r="24142" spans="1:4" hidden="1" x14ac:dyDescent="0.35">
      <c r="A24142" s="3" t="str">
        <f t="shared" si="378"/>
        <v>PPL_44943</v>
      </c>
      <c r="B24142" t="s">
        <v>74</v>
      </c>
      <c r="C24142" s="1">
        <v>44943</v>
      </c>
      <c r="D24142">
        <v>30.59</v>
      </c>
    </row>
    <row r="24143" spans="1:4" hidden="1" x14ac:dyDescent="0.35">
      <c r="A24143" s="3" t="str">
        <f t="shared" si="378"/>
        <v>PRU_44943</v>
      </c>
      <c r="B24143" t="s">
        <v>75</v>
      </c>
      <c r="C24143" s="1">
        <v>44943</v>
      </c>
      <c r="D24143">
        <v>101.08</v>
      </c>
    </row>
    <row r="24144" spans="1:4" hidden="1" x14ac:dyDescent="0.35">
      <c r="A24144" s="3" t="str">
        <f t="shared" si="378"/>
        <v>PYPL_44943</v>
      </c>
      <c r="B24144" t="s">
        <v>76</v>
      </c>
      <c r="C24144" s="1">
        <v>44943</v>
      </c>
      <c r="D24144">
        <v>80.180000000000007</v>
      </c>
    </row>
    <row r="24145" spans="1:4" hidden="1" x14ac:dyDescent="0.35">
      <c r="A24145" s="3" t="str">
        <f t="shared" si="378"/>
        <v>RE_44943</v>
      </c>
      <c r="B24145" t="s">
        <v>77</v>
      </c>
      <c r="C24145" s="1">
        <v>44943</v>
      </c>
      <c r="D24145">
        <v>346.67</v>
      </c>
    </row>
    <row r="24146" spans="1:4" hidden="1" x14ac:dyDescent="0.35">
      <c r="A24146" s="3" t="str">
        <f t="shared" si="378"/>
        <v>REET_44943</v>
      </c>
      <c r="B24146" t="s">
        <v>78</v>
      </c>
      <c r="C24146" s="1">
        <v>44943</v>
      </c>
      <c r="D24146">
        <v>24.14</v>
      </c>
    </row>
    <row r="24147" spans="1:4" hidden="1" x14ac:dyDescent="0.35">
      <c r="A24147" s="3" t="str">
        <f t="shared" si="378"/>
        <v>ROL_44943</v>
      </c>
      <c r="B24147" t="s">
        <v>79</v>
      </c>
      <c r="C24147" s="1">
        <v>44943</v>
      </c>
      <c r="D24147">
        <v>37.094000000000001</v>
      </c>
    </row>
    <row r="24148" spans="1:4" hidden="1" x14ac:dyDescent="0.35">
      <c r="A24148" s="3" t="str">
        <f t="shared" si="378"/>
        <v>ROST_44943</v>
      </c>
      <c r="B24148" t="s">
        <v>80</v>
      </c>
      <c r="C24148" s="1">
        <v>44943</v>
      </c>
      <c r="D24148">
        <v>119.76</v>
      </c>
    </row>
    <row r="24149" spans="1:4" hidden="1" x14ac:dyDescent="0.35">
      <c r="A24149" s="3" t="str">
        <f t="shared" si="378"/>
        <v>SEGA.L_44943</v>
      </c>
      <c r="B24149" t="s">
        <v>81</v>
      </c>
      <c r="C24149" s="1">
        <v>44943</v>
      </c>
      <c r="D24149">
        <v>96.67</v>
      </c>
    </row>
    <row r="24150" spans="1:4" hidden="1" x14ac:dyDescent="0.35">
      <c r="A24150" s="3" t="str">
        <f t="shared" si="378"/>
        <v>SHY_44943</v>
      </c>
      <c r="B24150" t="s">
        <v>82</v>
      </c>
      <c r="C24150" s="1">
        <v>44943</v>
      </c>
      <c r="D24150">
        <v>81.537999999999997</v>
      </c>
    </row>
    <row r="24151" spans="1:4" hidden="1" x14ac:dyDescent="0.35">
      <c r="A24151" s="3" t="str">
        <f t="shared" si="378"/>
        <v>SLV_44943</v>
      </c>
      <c r="B24151" t="s">
        <v>83</v>
      </c>
      <c r="C24151" s="1">
        <v>44943</v>
      </c>
      <c r="D24151">
        <v>22.01</v>
      </c>
    </row>
    <row r="24152" spans="1:4" hidden="1" x14ac:dyDescent="0.35">
      <c r="A24152" s="3" t="str">
        <f t="shared" si="378"/>
        <v>SPMV.L_44943</v>
      </c>
      <c r="B24152" t="s">
        <v>84</v>
      </c>
      <c r="C24152" s="1">
        <v>44943</v>
      </c>
      <c r="D24152">
        <v>77.36</v>
      </c>
    </row>
    <row r="24153" spans="1:4" hidden="1" x14ac:dyDescent="0.35">
      <c r="A24153" s="3" t="str">
        <f t="shared" si="378"/>
        <v>TLT_44943</v>
      </c>
      <c r="B24153" t="s">
        <v>85</v>
      </c>
      <c r="C24153" s="1">
        <v>44943</v>
      </c>
      <c r="D24153">
        <v>105.78700000000001</v>
      </c>
    </row>
    <row r="24154" spans="1:4" hidden="1" x14ac:dyDescent="0.35">
      <c r="A24154" s="3" t="str">
        <f t="shared" si="378"/>
        <v>UNH_44943</v>
      </c>
      <c r="B24154" t="s">
        <v>86</v>
      </c>
      <c r="C24154" s="1">
        <v>44943</v>
      </c>
      <c r="D24154">
        <v>485.08</v>
      </c>
    </row>
    <row r="24155" spans="1:4" hidden="1" x14ac:dyDescent="0.35">
      <c r="A24155" s="3" t="str">
        <f t="shared" si="378"/>
        <v>URI_44943</v>
      </c>
      <c r="B24155" t="s">
        <v>87</v>
      </c>
      <c r="C24155" s="1">
        <v>44943</v>
      </c>
      <c r="D24155">
        <v>387.60199999999998</v>
      </c>
    </row>
    <row r="24156" spans="1:4" hidden="1" x14ac:dyDescent="0.35">
      <c r="A24156" s="3" t="str">
        <f t="shared" si="378"/>
        <v>V_44943</v>
      </c>
      <c r="B24156" t="s">
        <v>88</v>
      </c>
      <c r="C24156" s="1">
        <v>44943</v>
      </c>
      <c r="D24156">
        <v>222.56399999999999</v>
      </c>
    </row>
    <row r="24157" spans="1:4" hidden="1" x14ac:dyDescent="0.35">
      <c r="A24157" s="3" t="str">
        <f t="shared" si="378"/>
        <v>VRSK_44943</v>
      </c>
      <c r="B24157" t="s">
        <v>89</v>
      </c>
      <c r="C24157" s="1">
        <v>44943</v>
      </c>
      <c r="D24157">
        <v>181.57</v>
      </c>
    </row>
    <row r="24158" spans="1:4" hidden="1" x14ac:dyDescent="0.35">
      <c r="A24158" s="3" t="str">
        <f t="shared" si="378"/>
        <v>VXX_44943</v>
      </c>
      <c r="B24158" t="s">
        <v>90</v>
      </c>
      <c r="C24158" s="1">
        <v>44943</v>
      </c>
      <c r="D24158">
        <v>12.12</v>
      </c>
    </row>
    <row r="24159" spans="1:4" hidden="1" x14ac:dyDescent="0.35">
      <c r="A24159" s="3" t="str">
        <f t="shared" si="378"/>
        <v>WRK_44943</v>
      </c>
      <c r="B24159" t="s">
        <v>91</v>
      </c>
      <c r="C24159" s="1">
        <v>44943</v>
      </c>
      <c r="D24159">
        <v>36.79</v>
      </c>
    </row>
    <row r="24160" spans="1:4" hidden="1" x14ac:dyDescent="0.35">
      <c r="A24160" s="3" t="str">
        <f t="shared" si="378"/>
        <v>XLB_44943</v>
      </c>
      <c r="B24160" t="s">
        <v>92</v>
      </c>
      <c r="C24160" s="1">
        <v>44943</v>
      </c>
      <c r="D24160">
        <v>82.95</v>
      </c>
    </row>
    <row r="24161" spans="1:4" hidden="1" x14ac:dyDescent="0.35">
      <c r="A24161" s="3" t="str">
        <f t="shared" si="378"/>
        <v>XLC_44943</v>
      </c>
      <c r="B24161" t="s">
        <v>93</v>
      </c>
      <c r="C24161" s="1">
        <v>44943</v>
      </c>
      <c r="D24161">
        <v>51.86</v>
      </c>
    </row>
    <row r="24162" spans="1:4" hidden="1" x14ac:dyDescent="0.35">
      <c r="A24162" s="3" t="str">
        <f t="shared" si="378"/>
        <v>XLE_44943</v>
      </c>
      <c r="B24162" t="s">
        <v>94</v>
      </c>
      <c r="C24162" s="1">
        <v>44943</v>
      </c>
      <c r="D24162">
        <v>90.14</v>
      </c>
    </row>
    <row r="24163" spans="1:4" hidden="1" x14ac:dyDescent="0.35">
      <c r="A24163" s="3" t="str">
        <f t="shared" si="378"/>
        <v>XLF_44943</v>
      </c>
      <c r="B24163" t="s">
        <v>95</v>
      </c>
      <c r="C24163" s="1">
        <v>44943</v>
      </c>
      <c r="D24163">
        <v>35.880000000000003</v>
      </c>
    </row>
    <row r="24164" spans="1:4" hidden="1" x14ac:dyDescent="0.35">
      <c r="A24164" s="3" t="str">
        <f t="shared" si="378"/>
        <v>XLI_44943</v>
      </c>
      <c r="B24164" t="s">
        <v>96</v>
      </c>
      <c r="C24164" s="1">
        <v>44943</v>
      </c>
      <c r="D24164">
        <v>101.59</v>
      </c>
    </row>
    <row r="24165" spans="1:4" hidden="1" x14ac:dyDescent="0.35">
      <c r="A24165" s="3" t="str">
        <f t="shared" si="378"/>
        <v>XLK_44943</v>
      </c>
      <c r="B24165" t="s">
        <v>97</v>
      </c>
      <c r="C24165" s="1">
        <v>44943</v>
      </c>
      <c r="D24165">
        <v>131.08000000000001</v>
      </c>
    </row>
    <row r="24166" spans="1:4" hidden="1" x14ac:dyDescent="0.35">
      <c r="A24166" s="3" t="str">
        <f t="shared" si="378"/>
        <v>XLP_44943</v>
      </c>
      <c r="B24166" t="s">
        <v>98</v>
      </c>
      <c r="C24166" s="1">
        <v>44943</v>
      </c>
      <c r="D24166">
        <v>74.790000000000006</v>
      </c>
    </row>
    <row r="24167" spans="1:4" hidden="1" x14ac:dyDescent="0.35">
      <c r="A24167" s="3" t="str">
        <f t="shared" si="378"/>
        <v>XLU_44943</v>
      </c>
      <c r="B24167" t="s">
        <v>99</v>
      </c>
      <c r="C24167" s="1">
        <v>44943</v>
      </c>
      <c r="D24167">
        <v>71.23</v>
      </c>
    </row>
    <row r="24168" spans="1:4" hidden="1" x14ac:dyDescent="0.35">
      <c r="A24168" s="3" t="str">
        <f t="shared" si="378"/>
        <v>XLV_44943</v>
      </c>
      <c r="B24168" t="s">
        <v>100</v>
      </c>
      <c r="C24168" s="1">
        <v>44943</v>
      </c>
      <c r="D24168">
        <v>134.82</v>
      </c>
    </row>
    <row r="24169" spans="1:4" hidden="1" x14ac:dyDescent="0.35">
      <c r="A24169" s="3" t="str">
        <f t="shared" si="378"/>
        <v>XLY_44943</v>
      </c>
      <c r="B24169" t="s">
        <v>101</v>
      </c>
      <c r="C24169" s="1">
        <v>44943</v>
      </c>
      <c r="D24169">
        <v>139.80000000000001</v>
      </c>
    </row>
    <row r="24170" spans="1:4" hidden="1" x14ac:dyDescent="0.35">
      <c r="A24170" s="3" t="str">
        <f t="shared" si="378"/>
        <v>XOM_44943</v>
      </c>
      <c r="B24170" t="s">
        <v>102</v>
      </c>
      <c r="C24170" s="1">
        <v>44943</v>
      </c>
      <c r="D24170">
        <v>112.068</v>
      </c>
    </row>
    <row r="24171" spans="1:4" hidden="1" x14ac:dyDescent="0.35">
      <c r="A24171" s="3" t="str">
        <f t="shared" si="378"/>
        <v>ABBV_44944</v>
      </c>
      <c r="B24171" t="s">
        <v>3</v>
      </c>
      <c r="C24171" s="1">
        <v>44944</v>
      </c>
      <c r="D24171">
        <v>149.19999999999999</v>
      </c>
    </row>
    <row r="24172" spans="1:4" hidden="1" x14ac:dyDescent="0.35">
      <c r="A24172" s="3" t="str">
        <f t="shared" si="378"/>
        <v>ACN_44944</v>
      </c>
      <c r="B24172" t="s">
        <v>4</v>
      </c>
      <c r="C24172" s="1">
        <v>44944</v>
      </c>
      <c r="D24172">
        <v>277.89999999999998</v>
      </c>
    </row>
    <row r="24173" spans="1:4" hidden="1" x14ac:dyDescent="0.35">
      <c r="A24173" s="3" t="str">
        <f t="shared" si="378"/>
        <v>AEP_44944</v>
      </c>
      <c r="B24173" t="s">
        <v>5</v>
      </c>
      <c r="C24173" s="1">
        <v>44944</v>
      </c>
      <c r="D24173">
        <v>91.600999999999999</v>
      </c>
    </row>
    <row r="24174" spans="1:4" hidden="1" x14ac:dyDescent="0.35">
      <c r="A24174" s="3" t="str">
        <f t="shared" si="378"/>
        <v>AIZ_44944</v>
      </c>
      <c r="B24174" t="s">
        <v>6</v>
      </c>
      <c r="C24174" s="1">
        <v>44944</v>
      </c>
      <c r="D24174">
        <v>127.19</v>
      </c>
    </row>
    <row r="24175" spans="1:4" hidden="1" x14ac:dyDescent="0.35">
      <c r="A24175" s="3" t="str">
        <f t="shared" si="378"/>
        <v>ALLE_44944</v>
      </c>
      <c r="B24175" t="s">
        <v>7</v>
      </c>
      <c r="C24175" s="1">
        <v>44944</v>
      </c>
      <c r="D24175">
        <v>110.96</v>
      </c>
    </row>
    <row r="24176" spans="1:4" hidden="1" x14ac:dyDescent="0.35">
      <c r="A24176" s="3" t="str">
        <f t="shared" si="378"/>
        <v>AMAT_44944</v>
      </c>
      <c r="B24176" t="s">
        <v>8</v>
      </c>
      <c r="C24176" s="1">
        <v>44944</v>
      </c>
      <c r="D24176">
        <v>109.7</v>
      </c>
    </row>
    <row r="24177" spans="1:4" hidden="1" x14ac:dyDescent="0.35">
      <c r="A24177" s="3" t="str">
        <f t="shared" si="378"/>
        <v>AMP_44944</v>
      </c>
      <c r="B24177" t="s">
        <v>9</v>
      </c>
      <c r="C24177" s="1">
        <v>44944</v>
      </c>
      <c r="D24177">
        <v>327.03699999999998</v>
      </c>
    </row>
    <row r="24178" spans="1:4" hidden="1" x14ac:dyDescent="0.35">
      <c r="A24178" s="3" t="str">
        <f t="shared" si="378"/>
        <v>AMZN_44944</v>
      </c>
      <c r="B24178" t="s">
        <v>10</v>
      </c>
      <c r="C24178" s="1">
        <v>44944</v>
      </c>
      <c r="D24178">
        <v>95.46</v>
      </c>
    </row>
    <row r="24179" spans="1:4" hidden="1" x14ac:dyDescent="0.35">
      <c r="A24179" s="3" t="str">
        <f t="shared" si="378"/>
        <v>AVB_44944</v>
      </c>
      <c r="B24179" t="s">
        <v>11</v>
      </c>
      <c r="C24179" s="1">
        <v>44944</v>
      </c>
      <c r="D24179">
        <v>168.65</v>
      </c>
    </row>
    <row r="24180" spans="1:4" hidden="1" x14ac:dyDescent="0.35">
      <c r="A24180" s="3" t="str">
        <f t="shared" si="378"/>
        <v>AVY_44944</v>
      </c>
      <c r="B24180" t="s">
        <v>12</v>
      </c>
      <c r="C24180" s="1">
        <v>44944</v>
      </c>
      <c r="D24180">
        <v>189.28</v>
      </c>
    </row>
    <row r="24181" spans="1:4" hidden="1" x14ac:dyDescent="0.35">
      <c r="A24181" s="3" t="str">
        <f t="shared" si="378"/>
        <v>AXP_44944</v>
      </c>
      <c r="B24181" t="s">
        <v>13</v>
      </c>
      <c r="C24181" s="1">
        <v>44944</v>
      </c>
      <c r="D24181">
        <v>150.41999999999999</v>
      </c>
    </row>
    <row r="24182" spans="1:4" hidden="1" x14ac:dyDescent="0.35">
      <c r="A24182" s="3" t="str">
        <f t="shared" si="378"/>
        <v>BDX_44944</v>
      </c>
      <c r="B24182" t="s">
        <v>14</v>
      </c>
      <c r="C24182" s="1">
        <v>44944</v>
      </c>
      <c r="D24182">
        <v>253.57</v>
      </c>
    </row>
    <row r="24183" spans="1:4" hidden="1" x14ac:dyDescent="0.35">
      <c r="A24183" s="3" t="str">
        <f t="shared" si="378"/>
        <v>BF-B_44944</v>
      </c>
      <c r="B24183" t="s">
        <v>15</v>
      </c>
      <c r="C24183" s="1">
        <v>44944</v>
      </c>
      <c r="D24183">
        <v>66.69</v>
      </c>
    </row>
    <row r="24184" spans="1:4" hidden="1" x14ac:dyDescent="0.35">
      <c r="A24184" s="3" t="str">
        <f t="shared" si="378"/>
        <v>BMY_44944</v>
      </c>
      <c r="B24184" t="s">
        <v>16</v>
      </c>
      <c r="C24184" s="1">
        <v>44944</v>
      </c>
      <c r="D24184">
        <v>72.14</v>
      </c>
    </row>
    <row r="24185" spans="1:4" hidden="1" x14ac:dyDescent="0.35">
      <c r="A24185" s="3" t="str">
        <f t="shared" si="378"/>
        <v>BR_44944</v>
      </c>
      <c r="B24185" t="s">
        <v>17</v>
      </c>
      <c r="C24185" s="1">
        <v>44944</v>
      </c>
      <c r="D24185">
        <v>144</v>
      </c>
    </row>
    <row r="24186" spans="1:4" hidden="1" x14ac:dyDescent="0.35">
      <c r="A24186" s="3" t="str">
        <f t="shared" si="378"/>
        <v>CARR_44944</v>
      </c>
      <c r="B24186" t="s">
        <v>18</v>
      </c>
      <c r="C24186" s="1">
        <v>44944</v>
      </c>
      <c r="D24186">
        <v>43.52</v>
      </c>
    </row>
    <row r="24187" spans="1:4" hidden="1" x14ac:dyDescent="0.35">
      <c r="A24187" s="3" t="str">
        <f t="shared" si="378"/>
        <v>CDW_44944</v>
      </c>
      <c r="B24187" t="s">
        <v>19</v>
      </c>
      <c r="C24187" s="1">
        <v>44944</v>
      </c>
      <c r="D24187">
        <v>198.09</v>
      </c>
    </row>
    <row r="24188" spans="1:4" hidden="1" x14ac:dyDescent="0.35">
      <c r="A24188" s="3" t="str">
        <f t="shared" si="378"/>
        <v>CE_44944</v>
      </c>
      <c r="B24188" t="s">
        <v>20</v>
      </c>
      <c r="C24188" s="1">
        <v>44944</v>
      </c>
      <c r="D24188">
        <v>117.995</v>
      </c>
    </row>
    <row r="24189" spans="1:4" hidden="1" x14ac:dyDescent="0.35">
      <c r="A24189" s="3" t="str">
        <f t="shared" si="378"/>
        <v>CHTR_44944</v>
      </c>
      <c r="B24189" t="s">
        <v>21</v>
      </c>
      <c r="C24189" s="1">
        <v>44944</v>
      </c>
      <c r="D24189">
        <v>381.86</v>
      </c>
    </row>
    <row r="24190" spans="1:4" hidden="1" x14ac:dyDescent="0.35">
      <c r="A24190" s="3" t="str">
        <f t="shared" si="378"/>
        <v>CNC_44944</v>
      </c>
      <c r="B24190" t="s">
        <v>22</v>
      </c>
      <c r="C24190" s="1">
        <v>44944</v>
      </c>
      <c r="D24190">
        <v>75.09</v>
      </c>
    </row>
    <row r="24191" spans="1:4" hidden="1" x14ac:dyDescent="0.35">
      <c r="A24191" s="3" t="str">
        <f t="shared" si="378"/>
        <v>CNP_44944</v>
      </c>
      <c r="B24191" t="s">
        <v>23</v>
      </c>
      <c r="C24191" s="1">
        <v>44944</v>
      </c>
      <c r="D24191">
        <v>30.193000000000001</v>
      </c>
    </row>
    <row r="24192" spans="1:4" hidden="1" x14ac:dyDescent="0.35">
      <c r="A24192" s="3" t="str">
        <f t="shared" si="378"/>
        <v>COP_44944</v>
      </c>
      <c r="B24192" t="s">
        <v>24</v>
      </c>
      <c r="C24192" s="1">
        <v>44944</v>
      </c>
      <c r="D24192">
        <v>118.024</v>
      </c>
    </row>
    <row r="24193" spans="1:4" hidden="1" x14ac:dyDescent="0.35">
      <c r="A24193" s="3" t="str">
        <f t="shared" si="378"/>
        <v>CTAS_44944</v>
      </c>
      <c r="B24193" t="s">
        <v>25</v>
      </c>
      <c r="C24193" s="1">
        <v>44944</v>
      </c>
      <c r="D24193">
        <v>437.08499999999998</v>
      </c>
    </row>
    <row r="24194" spans="1:4" hidden="1" x14ac:dyDescent="0.35">
      <c r="A24194" s="3" t="str">
        <f t="shared" ref="A24194:A24257" si="379">CONCATENATE(B24194,"_",C24194)</f>
        <v>CZR_44944</v>
      </c>
      <c r="B24194" t="s">
        <v>26</v>
      </c>
      <c r="C24194" s="1">
        <v>44944</v>
      </c>
      <c r="D24194">
        <v>47.17</v>
      </c>
    </row>
    <row r="24195" spans="1:4" hidden="1" x14ac:dyDescent="0.35">
      <c r="A24195" s="3" t="str">
        <f t="shared" si="379"/>
        <v>DG_44944</v>
      </c>
      <c r="B24195" t="s">
        <v>27</v>
      </c>
      <c r="C24195" s="1">
        <v>44944</v>
      </c>
      <c r="D24195">
        <v>226.23</v>
      </c>
    </row>
    <row r="24196" spans="1:4" hidden="1" x14ac:dyDescent="0.35">
      <c r="A24196" s="3" t="str">
        <f t="shared" si="379"/>
        <v>DPZ_44944</v>
      </c>
      <c r="B24196" t="s">
        <v>28</v>
      </c>
      <c r="C24196" s="1">
        <v>44944</v>
      </c>
      <c r="D24196">
        <v>346.48</v>
      </c>
    </row>
    <row r="24197" spans="1:4" hidden="1" x14ac:dyDescent="0.35">
      <c r="A24197" s="3" t="str">
        <f t="shared" si="379"/>
        <v>DXC_44944</v>
      </c>
      <c r="B24197" t="s">
        <v>30</v>
      </c>
      <c r="C24197" s="1">
        <v>44944</v>
      </c>
      <c r="D24197">
        <v>28.96</v>
      </c>
    </row>
    <row r="24198" spans="1:4" hidden="1" x14ac:dyDescent="0.35">
      <c r="A24198" s="3" t="str">
        <f t="shared" si="379"/>
        <v>EWA_44944</v>
      </c>
      <c r="B24198" t="s">
        <v>31</v>
      </c>
      <c r="C24198" s="1">
        <v>44944</v>
      </c>
      <c r="D24198">
        <v>23.86</v>
      </c>
    </row>
    <row r="24199" spans="1:4" hidden="1" x14ac:dyDescent="0.35">
      <c r="A24199" s="3" t="str">
        <f t="shared" si="379"/>
        <v>EWC_44944</v>
      </c>
      <c r="B24199" t="s">
        <v>32</v>
      </c>
      <c r="C24199" s="1">
        <v>44944</v>
      </c>
      <c r="D24199">
        <v>34.56</v>
      </c>
    </row>
    <row r="24200" spans="1:4" hidden="1" x14ac:dyDescent="0.35">
      <c r="A24200" s="3" t="str">
        <f t="shared" si="379"/>
        <v>EWG_44944</v>
      </c>
      <c r="B24200" t="s">
        <v>33</v>
      </c>
      <c r="C24200" s="1">
        <v>44944</v>
      </c>
      <c r="D24200">
        <v>27.7</v>
      </c>
    </row>
    <row r="24201" spans="1:4" hidden="1" x14ac:dyDescent="0.35">
      <c r="A24201" s="3" t="str">
        <f t="shared" si="379"/>
        <v>EWH_44944</v>
      </c>
      <c r="B24201" t="s">
        <v>34</v>
      </c>
      <c r="C24201" s="1">
        <v>44944</v>
      </c>
      <c r="D24201">
        <v>21.76</v>
      </c>
    </row>
    <row r="24202" spans="1:4" hidden="1" x14ac:dyDescent="0.35">
      <c r="A24202" s="3" t="str">
        <f t="shared" si="379"/>
        <v>EWJ_44944</v>
      </c>
      <c r="B24202" t="s">
        <v>35</v>
      </c>
      <c r="C24202" s="1">
        <v>44944</v>
      </c>
      <c r="D24202">
        <v>57.23</v>
      </c>
    </row>
    <row r="24203" spans="1:4" hidden="1" x14ac:dyDescent="0.35">
      <c r="A24203" s="3" t="str">
        <f t="shared" si="379"/>
        <v>EWL_44944</v>
      </c>
      <c r="B24203" t="s">
        <v>36</v>
      </c>
      <c r="C24203" s="1">
        <v>44944</v>
      </c>
      <c r="D24203">
        <v>45.06</v>
      </c>
    </row>
    <row r="24204" spans="1:4" hidden="1" x14ac:dyDescent="0.35">
      <c r="A24204" s="3" t="str">
        <f t="shared" si="379"/>
        <v>EWQ_44944</v>
      </c>
      <c r="B24204" t="s">
        <v>37</v>
      </c>
      <c r="C24204" s="1">
        <v>44944</v>
      </c>
      <c r="D24204">
        <v>36.39</v>
      </c>
    </row>
    <row r="24205" spans="1:4" hidden="1" x14ac:dyDescent="0.35">
      <c r="A24205" s="3" t="str">
        <f t="shared" si="379"/>
        <v>EWT_44944</v>
      </c>
      <c r="B24205" t="s">
        <v>38</v>
      </c>
      <c r="C24205" s="1">
        <v>44944</v>
      </c>
      <c r="D24205">
        <v>43.41</v>
      </c>
    </row>
    <row r="24206" spans="1:4" hidden="1" x14ac:dyDescent="0.35">
      <c r="A24206" s="3" t="str">
        <f t="shared" si="379"/>
        <v>EWU_44944</v>
      </c>
      <c r="B24206" t="s">
        <v>39</v>
      </c>
      <c r="C24206" s="1">
        <v>44944</v>
      </c>
      <c r="D24206">
        <v>32.61</v>
      </c>
    </row>
    <row r="24207" spans="1:4" hidden="1" x14ac:dyDescent="0.35">
      <c r="A24207" s="3" t="str">
        <f t="shared" si="379"/>
        <v>EWY_44944</v>
      </c>
      <c r="B24207" t="s">
        <v>40</v>
      </c>
      <c r="C24207" s="1">
        <v>44944</v>
      </c>
      <c r="D24207">
        <v>61.32</v>
      </c>
    </row>
    <row r="24208" spans="1:4" hidden="1" x14ac:dyDescent="0.35">
      <c r="A24208" s="3" t="str">
        <f t="shared" si="379"/>
        <v>EWZ_44944</v>
      </c>
      <c r="B24208" t="s">
        <v>41</v>
      </c>
      <c r="C24208" s="1">
        <v>44944</v>
      </c>
      <c r="D24208">
        <v>29.37</v>
      </c>
    </row>
    <row r="24209" spans="1:4" hidden="1" x14ac:dyDescent="0.35">
      <c r="A24209" s="3" t="str">
        <f t="shared" si="379"/>
        <v>FTV_44944</v>
      </c>
      <c r="B24209" t="s">
        <v>43</v>
      </c>
      <c r="C24209" s="1">
        <v>44944</v>
      </c>
      <c r="D24209">
        <v>66.34</v>
      </c>
    </row>
    <row r="24210" spans="1:4" hidden="1" x14ac:dyDescent="0.35">
      <c r="A24210" s="3" t="str">
        <f t="shared" si="379"/>
        <v>GOOG_44944</v>
      </c>
      <c r="B24210" t="s">
        <v>44</v>
      </c>
      <c r="C24210" s="1">
        <v>44944</v>
      </c>
      <c r="D24210">
        <v>91.78</v>
      </c>
    </row>
    <row r="24211" spans="1:4" hidden="1" x14ac:dyDescent="0.35">
      <c r="A24211" s="3" t="str">
        <f t="shared" si="379"/>
        <v>GPC_44944</v>
      </c>
      <c r="B24211" t="s">
        <v>45</v>
      </c>
      <c r="C24211" s="1">
        <v>44944</v>
      </c>
      <c r="D24211">
        <v>166.2</v>
      </c>
    </row>
    <row r="24212" spans="1:4" hidden="1" x14ac:dyDescent="0.35">
      <c r="A24212" s="3" t="str">
        <f t="shared" si="379"/>
        <v>GSG_44944</v>
      </c>
      <c r="B24212" t="s">
        <v>46</v>
      </c>
      <c r="C24212" s="1">
        <v>44944</v>
      </c>
      <c r="D24212">
        <v>21.08</v>
      </c>
    </row>
    <row r="24213" spans="1:4" hidden="1" x14ac:dyDescent="0.35">
      <c r="A24213" s="3" t="str">
        <f t="shared" si="379"/>
        <v>HIG_44944</v>
      </c>
      <c r="B24213" t="s">
        <v>47</v>
      </c>
      <c r="C24213" s="1">
        <v>44944</v>
      </c>
      <c r="D24213">
        <v>75.11</v>
      </c>
    </row>
    <row r="24214" spans="1:4" hidden="1" x14ac:dyDescent="0.35">
      <c r="A24214" s="3" t="str">
        <f t="shared" si="379"/>
        <v>HIGH.L_44944</v>
      </c>
      <c r="B24214" t="s">
        <v>48</v>
      </c>
      <c r="C24214" s="1">
        <v>44944</v>
      </c>
      <c r="D24214">
        <v>5.1740000000000004</v>
      </c>
    </row>
    <row r="24215" spans="1:4" hidden="1" x14ac:dyDescent="0.35">
      <c r="A24215" s="3" t="str">
        <f t="shared" si="379"/>
        <v>HST_44944</v>
      </c>
      <c r="B24215" t="s">
        <v>49</v>
      </c>
      <c r="C24215" s="1">
        <v>44944</v>
      </c>
      <c r="D24215">
        <v>17.14</v>
      </c>
    </row>
    <row r="24216" spans="1:4" hidden="1" x14ac:dyDescent="0.35">
      <c r="A24216" s="3" t="str">
        <f t="shared" si="379"/>
        <v>HYG_44944</v>
      </c>
      <c r="B24216" t="s">
        <v>50</v>
      </c>
      <c r="C24216" s="1">
        <v>44944</v>
      </c>
      <c r="D24216">
        <v>76.100999999999999</v>
      </c>
    </row>
    <row r="24217" spans="1:4" hidden="1" x14ac:dyDescent="0.35">
      <c r="A24217" s="3" t="str">
        <f t="shared" si="379"/>
        <v>IAU_44944</v>
      </c>
      <c r="B24217" t="s">
        <v>51</v>
      </c>
      <c r="C24217" s="1">
        <v>44944</v>
      </c>
      <c r="D24217">
        <v>36.11</v>
      </c>
    </row>
    <row r="24218" spans="1:4" hidden="1" x14ac:dyDescent="0.35">
      <c r="A24218" s="3" t="str">
        <f t="shared" si="379"/>
        <v>ICLN_44944</v>
      </c>
      <c r="B24218" t="s">
        <v>52</v>
      </c>
      <c r="C24218" s="1">
        <v>44944</v>
      </c>
      <c r="D24218">
        <v>21.11</v>
      </c>
    </row>
    <row r="24219" spans="1:4" hidden="1" x14ac:dyDescent="0.35">
      <c r="A24219" s="3" t="str">
        <f t="shared" si="379"/>
        <v>IEAA.L_44944</v>
      </c>
      <c r="B24219" t="s">
        <v>53</v>
      </c>
      <c r="C24219" s="1">
        <v>44944</v>
      </c>
      <c r="D24219">
        <v>4.7549999999999999</v>
      </c>
    </row>
    <row r="24220" spans="1:4" hidden="1" x14ac:dyDescent="0.35">
      <c r="A24220" s="3" t="str">
        <f t="shared" si="379"/>
        <v>IEF_44944</v>
      </c>
      <c r="B24220" t="s">
        <v>54</v>
      </c>
      <c r="C24220" s="1">
        <v>44944</v>
      </c>
      <c r="D24220">
        <v>99.805999999999997</v>
      </c>
    </row>
    <row r="24221" spans="1:4" hidden="1" x14ac:dyDescent="0.35">
      <c r="A24221" s="3" t="str">
        <f t="shared" si="379"/>
        <v>IEFM.L_44944</v>
      </c>
      <c r="B24221" t="s">
        <v>55</v>
      </c>
      <c r="C24221" s="1">
        <v>44944</v>
      </c>
      <c r="D24221">
        <v>770.55</v>
      </c>
    </row>
    <row r="24222" spans="1:4" hidden="1" x14ac:dyDescent="0.35">
      <c r="A24222" s="3" t="str">
        <f t="shared" si="379"/>
        <v>IEMG_44944</v>
      </c>
      <c r="B24222" t="s">
        <v>56</v>
      </c>
      <c r="C24222" s="1">
        <v>44944</v>
      </c>
      <c r="D24222">
        <v>50.1</v>
      </c>
    </row>
    <row r="24223" spans="1:4" hidden="1" x14ac:dyDescent="0.35">
      <c r="A24223" s="3" t="str">
        <f t="shared" si="379"/>
        <v>IEUS_44944</v>
      </c>
      <c r="B24223" t="s">
        <v>57</v>
      </c>
      <c r="C24223" s="1">
        <v>44944</v>
      </c>
      <c r="D24223">
        <v>54.05</v>
      </c>
    </row>
    <row r="24224" spans="1:4" hidden="1" x14ac:dyDescent="0.35">
      <c r="A24224" s="3" t="str">
        <f t="shared" si="379"/>
        <v>IEVL.L_44944</v>
      </c>
      <c r="B24224" t="s">
        <v>58</v>
      </c>
      <c r="C24224" s="1">
        <v>44944</v>
      </c>
      <c r="D24224">
        <v>7.468</v>
      </c>
    </row>
    <row r="24225" spans="1:4" hidden="1" x14ac:dyDescent="0.35">
      <c r="A24225" s="3" t="str">
        <f t="shared" si="379"/>
        <v>IGF_44944</v>
      </c>
      <c r="B24225" t="s">
        <v>59</v>
      </c>
      <c r="C24225" s="1">
        <v>44944</v>
      </c>
      <c r="D24225">
        <v>47.9</v>
      </c>
    </row>
    <row r="24226" spans="1:4" hidden="1" x14ac:dyDescent="0.35">
      <c r="A24226" s="3" t="str">
        <f t="shared" si="379"/>
        <v>INDA_44944</v>
      </c>
      <c r="B24226" t="s">
        <v>60</v>
      </c>
      <c r="C24226" s="1">
        <v>44944</v>
      </c>
      <c r="D24226">
        <v>42.46</v>
      </c>
    </row>
    <row r="24227" spans="1:4" hidden="1" x14ac:dyDescent="0.35">
      <c r="A24227" s="3" t="str">
        <f t="shared" si="379"/>
        <v>IUMO.L_44944</v>
      </c>
      <c r="B24227" t="s">
        <v>61</v>
      </c>
      <c r="C24227" s="1">
        <v>44944</v>
      </c>
      <c r="D24227">
        <v>10.15</v>
      </c>
    </row>
    <row r="24228" spans="1:4" hidden="1" x14ac:dyDescent="0.35">
      <c r="A24228" s="3" t="str">
        <f t="shared" si="379"/>
        <v>IUVL.L_44944</v>
      </c>
      <c r="B24228" t="s">
        <v>62</v>
      </c>
      <c r="C24228" s="1">
        <v>44944</v>
      </c>
      <c r="D24228">
        <v>8.4</v>
      </c>
    </row>
    <row r="24229" spans="1:4" hidden="1" x14ac:dyDescent="0.35">
      <c r="A24229" s="3" t="str">
        <f t="shared" si="379"/>
        <v>IVV_44944</v>
      </c>
      <c r="B24229" t="s">
        <v>63</v>
      </c>
      <c r="C24229" s="1">
        <v>44944</v>
      </c>
      <c r="D24229">
        <v>393.33</v>
      </c>
    </row>
    <row r="24230" spans="1:4" hidden="1" x14ac:dyDescent="0.35">
      <c r="A24230" s="3" t="str">
        <f t="shared" si="379"/>
        <v>IWM_44944</v>
      </c>
      <c r="B24230" t="s">
        <v>64</v>
      </c>
      <c r="C24230" s="1">
        <v>44944</v>
      </c>
      <c r="D24230">
        <v>183.8</v>
      </c>
    </row>
    <row r="24231" spans="1:4" hidden="1" x14ac:dyDescent="0.35">
      <c r="A24231" s="3" t="str">
        <f t="shared" si="379"/>
        <v>IXN_44944</v>
      </c>
      <c r="B24231" t="s">
        <v>65</v>
      </c>
      <c r="C24231" s="1">
        <v>44944</v>
      </c>
      <c r="D24231">
        <v>47.26</v>
      </c>
    </row>
    <row r="24232" spans="1:4" hidden="1" x14ac:dyDescent="0.35">
      <c r="A24232" s="3" t="str">
        <f t="shared" si="379"/>
        <v>JPEA.L_44944</v>
      </c>
      <c r="B24232" t="s">
        <v>66</v>
      </c>
      <c r="C24232" s="1">
        <v>44944</v>
      </c>
      <c r="D24232">
        <v>5.0970000000000004</v>
      </c>
    </row>
    <row r="24233" spans="1:4" hidden="1" x14ac:dyDescent="0.35">
      <c r="A24233" s="3" t="str">
        <f t="shared" si="379"/>
        <v>JPM_44944</v>
      </c>
      <c r="B24233" t="s">
        <v>67</v>
      </c>
      <c r="C24233" s="1">
        <v>44944</v>
      </c>
      <c r="D24233">
        <v>136.57</v>
      </c>
    </row>
    <row r="24234" spans="1:4" hidden="1" x14ac:dyDescent="0.35">
      <c r="A24234" s="3" t="str">
        <f t="shared" si="379"/>
        <v>KR_44944</v>
      </c>
      <c r="B24234" t="s">
        <v>68</v>
      </c>
      <c r="C24234" s="1">
        <v>44944</v>
      </c>
      <c r="D24234">
        <v>44.997999999999998</v>
      </c>
    </row>
    <row r="24235" spans="1:4" hidden="1" x14ac:dyDescent="0.35">
      <c r="A24235" s="3" t="str">
        <f t="shared" si="379"/>
        <v>LQD_44944</v>
      </c>
      <c r="B24235" t="s">
        <v>69</v>
      </c>
      <c r="C24235" s="1">
        <v>44944</v>
      </c>
      <c r="D24235">
        <v>111.01600000000001</v>
      </c>
    </row>
    <row r="24236" spans="1:4" hidden="1" x14ac:dyDescent="0.35">
      <c r="A24236" s="3" t="str">
        <f t="shared" si="379"/>
        <v>MCHI_44944</v>
      </c>
      <c r="B24236" t="s">
        <v>70</v>
      </c>
      <c r="C24236" s="1">
        <v>44944</v>
      </c>
      <c r="D24236">
        <v>52.56</v>
      </c>
    </row>
    <row r="24237" spans="1:4" hidden="1" x14ac:dyDescent="0.35">
      <c r="A24237" s="3" t="str">
        <f t="shared" si="379"/>
        <v>META_44944</v>
      </c>
      <c r="B24237" t="s">
        <v>144</v>
      </c>
      <c r="C24237" s="1">
        <v>44944</v>
      </c>
      <c r="D24237">
        <v>133.02000000000001</v>
      </c>
    </row>
    <row r="24238" spans="1:4" hidden="1" x14ac:dyDescent="0.35">
      <c r="A24238" s="3" t="str">
        <f t="shared" si="379"/>
        <v>MVEU.L_44944</v>
      </c>
      <c r="B24238" t="s">
        <v>71</v>
      </c>
      <c r="C24238" s="1">
        <v>44944</v>
      </c>
      <c r="D24238">
        <v>51.56</v>
      </c>
    </row>
    <row r="24239" spans="1:4" hidden="1" x14ac:dyDescent="0.35">
      <c r="A24239" s="3" t="str">
        <f t="shared" si="379"/>
        <v>OGN_44944</v>
      </c>
      <c r="B24239" t="s">
        <v>72</v>
      </c>
      <c r="C24239" s="1">
        <v>44944</v>
      </c>
      <c r="D24239">
        <v>31.94</v>
      </c>
    </row>
    <row r="24240" spans="1:4" hidden="1" x14ac:dyDescent="0.35">
      <c r="A24240" s="3" t="str">
        <f t="shared" si="379"/>
        <v>PG_44944</v>
      </c>
      <c r="B24240" t="s">
        <v>73</v>
      </c>
      <c r="C24240" s="1">
        <v>44944</v>
      </c>
      <c r="D24240">
        <v>145.49700000000001</v>
      </c>
    </row>
    <row r="24241" spans="1:4" hidden="1" x14ac:dyDescent="0.35">
      <c r="A24241" s="3" t="str">
        <f t="shared" si="379"/>
        <v>PPL_44944</v>
      </c>
      <c r="B24241" t="s">
        <v>74</v>
      </c>
      <c r="C24241" s="1">
        <v>44944</v>
      </c>
      <c r="D24241">
        <v>29.71</v>
      </c>
    </row>
    <row r="24242" spans="1:4" hidden="1" x14ac:dyDescent="0.35">
      <c r="A24242" s="3" t="str">
        <f t="shared" si="379"/>
        <v>PRU_44944</v>
      </c>
      <c r="B24242" t="s">
        <v>75</v>
      </c>
      <c r="C24242" s="1">
        <v>44944</v>
      </c>
      <c r="D24242">
        <v>98.57</v>
      </c>
    </row>
    <row r="24243" spans="1:4" hidden="1" x14ac:dyDescent="0.35">
      <c r="A24243" s="3" t="str">
        <f t="shared" si="379"/>
        <v>PYPL_44944</v>
      </c>
      <c r="B24243" t="s">
        <v>76</v>
      </c>
      <c r="C24243" s="1">
        <v>44944</v>
      </c>
      <c r="D24243">
        <v>77.31</v>
      </c>
    </row>
    <row r="24244" spans="1:4" hidden="1" x14ac:dyDescent="0.35">
      <c r="A24244" s="3" t="str">
        <f t="shared" si="379"/>
        <v>RE_44944</v>
      </c>
      <c r="B24244" t="s">
        <v>77</v>
      </c>
      <c r="C24244" s="1">
        <v>44944</v>
      </c>
      <c r="D24244">
        <v>345.48</v>
      </c>
    </row>
    <row r="24245" spans="1:4" hidden="1" x14ac:dyDescent="0.35">
      <c r="A24245" s="3" t="str">
        <f t="shared" si="379"/>
        <v>REET_44944</v>
      </c>
      <c r="B24245" t="s">
        <v>78</v>
      </c>
      <c r="C24245" s="1">
        <v>44944</v>
      </c>
      <c r="D24245">
        <v>23.85</v>
      </c>
    </row>
    <row r="24246" spans="1:4" hidden="1" x14ac:dyDescent="0.35">
      <c r="A24246" s="3" t="str">
        <f t="shared" si="379"/>
        <v>ROL_44944</v>
      </c>
      <c r="B24246" t="s">
        <v>79</v>
      </c>
      <c r="C24246" s="1">
        <v>44944</v>
      </c>
      <c r="D24246">
        <v>36.545999999999999</v>
      </c>
    </row>
    <row r="24247" spans="1:4" hidden="1" x14ac:dyDescent="0.35">
      <c r="A24247" s="3" t="str">
        <f t="shared" si="379"/>
        <v>ROST_44944</v>
      </c>
      <c r="B24247" t="s">
        <v>80</v>
      </c>
      <c r="C24247" s="1">
        <v>44944</v>
      </c>
      <c r="D24247">
        <v>117.38</v>
      </c>
    </row>
    <row r="24248" spans="1:4" hidden="1" x14ac:dyDescent="0.35">
      <c r="A24248" s="3" t="str">
        <f t="shared" si="379"/>
        <v>SEGA.L_44944</v>
      </c>
      <c r="B24248" t="s">
        <v>81</v>
      </c>
      <c r="C24248" s="1">
        <v>44944</v>
      </c>
      <c r="D24248">
        <v>96.86</v>
      </c>
    </row>
    <row r="24249" spans="1:4" hidden="1" x14ac:dyDescent="0.35">
      <c r="A24249" s="3" t="str">
        <f t="shared" si="379"/>
        <v>SHY_44944</v>
      </c>
      <c r="B24249" t="s">
        <v>82</v>
      </c>
      <c r="C24249" s="1">
        <v>44944</v>
      </c>
      <c r="D24249">
        <v>81.716999999999999</v>
      </c>
    </row>
    <row r="24250" spans="1:4" hidden="1" x14ac:dyDescent="0.35">
      <c r="A24250" s="3" t="str">
        <f t="shared" si="379"/>
        <v>SLV_44944</v>
      </c>
      <c r="B24250" t="s">
        <v>83</v>
      </c>
      <c r="C24250" s="1">
        <v>44944</v>
      </c>
      <c r="D24250">
        <v>21.57</v>
      </c>
    </row>
    <row r="24251" spans="1:4" hidden="1" x14ac:dyDescent="0.35">
      <c r="A24251" s="3" t="str">
        <f t="shared" si="379"/>
        <v>SPMV.L_44944</v>
      </c>
      <c r="B24251" t="s">
        <v>84</v>
      </c>
      <c r="C24251" s="1">
        <v>44944</v>
      </c>
      <c r="D24251">
        <v>76.39</v>
      </c>
    </row>
    <row r="24252" spans="1:4" hidden="1" x14ac:dyDescent="0.35">
      <c r="A24252" s="3" t="str">
        <f t="shared" si="379"/>
        <v>TLT_44944</v>
      </c>
      <c r="B24252" t="s">
        <v>85</v>
      </c>
      <c r="C24252" s="1">
        <v>44944</v>
      </c>
      <c r="D24252">
        <v>108.351</v>
      </c>
    </row>
    <row r="24253" spans="1:4" hidden="1" x14ac:dyDescent="0.35">
      <c r="A24253" s="3" t="str">
        <f t="shared" si="379"/>
        <v>UNH_44944</v>
      </c>
      <c r="B24253" t="s">
        <v>86</v>
      </c>
      <c r="C24253" s="1">
        <v>44944</v>
      </c>
      <c r="D24253">
        <v>476.24</v>
      </c>
    </row>
    <row r="24254" spans="1:4" hidden="1" x14ac:dyDescent="0.35">
      <c r="A24254" s="3" t="str">
        <f t="shared" si="379"/>
        <v>URI_44944</v>
      </c>
      <c r="B24254" t="s">
        <v>87</v>
      </c>
      <c r="C24254" s="1">
        <v>44944</v>
      </c>
      <c r="D24254">
        <v>384.75200000000001</v>
      </c>
    </row>
    <row r="24255" spans="1:4" hidden="1" x14ac:dyDescent="0.35">
      <c r="A24255" s="3" t="str">
        <f t="shared" si="379"/>
        <v>V_44944</v>
      </c>
      <c r="B24255" t="s">
        <v>88</v>
      </c>
      <c r="C24255" s="1">
        <v>44944</v>
      </c>
      <c r="D24255">
        <v>219.03100000000001</v>
      </c>
    </row>
    <row r="24256" spans="1:4" hidden="1" x14ac:dyDescent="0.35">
      <c r="A24256" s="3" t="str">
        <f t="shared" si="379"/>
        <v>VRSK_44944</v>
      </c>
      <c r="B24256" t="s">
        <v>89</v>
      </c>
      <c r="C24256" s="1">
        <v>44944</v>
      </c>
      <c r="D24256">
        <v>180.69</v>
      </c>
    </row>
    <row r="24257" spans="1:4" hidden="1" x14ac:dyDescent="0.35">
      <c r="A24257" s="3" t="str">
        <f t="shared" si="379"/>
        <v>VXX_44944</v>
      </c>
      <c r="B24257" t="s">
        <v>90</v>
      </c>
      <c r="C24257" s="1">
        <v>44944</v>
      </c>
      <c r="D24257">
        <v>12.55</v>
      </c>
    </row>
    <row r="24258" spans="1:4" hidden="1" x14ac:dyDescent="0.35">
      <c r="A24258" s="3" t="str">
        <f t="shared" ref="A24258:A24321" si="380">CONCATENATE(B24258,"_",C24258)</f>
        <v>WRK_44944</v>
      </c>
      <c r="B24258" t="s">
        <v>91</v>
      </c>
      <c r="C24258" s="1">
        <v>44944</v>
      </c>
      <c r="D24258">
        <v>36.066000000000003</v>
      </c>
    </row>
    <row r="24259" spans="1:4" hidden="1" x14ac:dyDescent="0.35">
      <c r="A24259" s="3" t="str">
        <f t="shared" si="380"/>
        <v>XLB_44944</v>
      </c>
      <c r="B24259" t="s">
        <v>92</v>
      </c>
      <c r="C24259" s="1">
        <v>44944</v>
      </c>
      <c r="D24259">
        <v>81.78</v>
      </c>
    </row>
    <row r="24260" spans="1:4" hidden="1" x14ac:dyDescent="0.35">
      <c r="A24260" s="3" t="str">
        <f t="shared" si="380"/>
        <v>XLC_44944</v>
      </c>
      <c r="B24260" t="s">
        <v>93</v>
      </c>
      <c r="C24260" s="1">
        <v>44944</v>
      </c>
      <c r="D24260">
        <v>51.23</v>
      </c>
    </row>
    <row r="24261" spans="1:4" hidden="1" x14ac:dyDescent="0.35">
      <c r="A24261" s="3" t="str">
        <f t="shared" si="380"/>
        <v>XLE_44944</v>
      </c>
      <c r="B24261" t="s">
        <v>94</v>
      </c>
      <c r="C24261" s="1">
        <v>44944</v>
      </c>
      <c r="D24261">
        <v>88.49</v>
      </c>
    </row>
    <row r="24262" spans="1:4" hidden="1" x14ac:dyDescent="0.35">
      <c r="A24262" s="3" t="str">
        <f t="shared" si="380"/>
        <v>XLF_44944</v>
      </c>
      <c r="B24262" t="s">
        <v>95</v>
      </c>
      <c r="C24262" s="1">
        <v>44944</v>
      </c>
      <c r="D24262">
        <v>35.21</v>
      </c>
    </row>
    <row r="24263" spans="1:4" hidden="1" x14ac:dyDescent="0.35">
      <c r="A24263" s="3" t="str">
        <f t="shared" si="380"/>
        <v>XLI_44944</v>
      </c>
      <c r="B24263" t="s">
        <v>96</v>
      </c>
      <c r="C24263" s="1">
        <v>44944</v>
      </c>
      <c r="D24263">
        <v>99.68</v>
      </c>
    </row>
    <row r="24264" spans="1:4" hidden="1" x14ac:dyDescent="0.35">
      <c r="A24264" s="3" t="str">
        <f t="shared" si="380"/>
        <v>XLK_44944</v>
      </c>
      <c r="B24264" t="s">
        <v>97</v>
      </c>
      <c r="C24264" s="1">
        <v>44944</v>
      </c>
      <c r="D24264">
        <v>129.38999999999999</v>
      </c>
    </row>
    <row r="24265" spans="1:4" hidden="1" x14ac:dyDescent="0.35">
      <c r="A24265" s="3" t="str">
        <f t="shared" si="380"/>
        <v>XLP_44944</v>
      </c>
      <c r="B24265" t="s">
        <v>98</v>
      </c>
      <c r="C24265" s="1">
        <v>44944</v>
      </c>
      <c r="D24265">
        <v>72.75</v>
      </c>
    </row>
    <row r="24266" spans="1:4" hidden="1" x14ac:dyDescent="0.35">
      <c r="A24266" s="3" t="str">
        <f t="shared" si="380"/>
        <v>XLU_44944</v>
      </c>
      <c r="B24266" t="s">
        <v>99</v>
      </c>
      <c r="C24266" s="1">
        <v>44944</v>
      </c>
      <c r="D24266">
        <v>69.52</v>
      </c>
    </row>
    <row r="24267" spans="1:4" hidden="1" x14ac:dyDescent="0.35">
      <c r="A24267" s="3" t="str">
        <f t="shared" si="380"/>
        <v>XLV_44944</v>
      </c>
      <c r="B24267" t="s">
        <v>100</v>
      </c>
      <c r="C24267" s="1">
        <v>44944</v>
      </c>
      <c r="D24267">
        <v>132.91999999999999</v>
      </c>
    </row>
    <row r="24268" spans="1:4" hidden="1" x14ac:dyDescent="0.35">
      <c r="A24268" s="3" t="str">
        <f t="shared" si="380"/>
        <v>XLY_44944</v>
      </c>
      <c r="B24268" t="s">
        <v>101</v>
      </c>
      <c r="C24268" s="1">
        <v>44944</v>
      </c>
      <c r="D24268">
        <v>137.97999999999999</v>
      </c>
    </row>
    <row r="24269" spans="1:4" hidden="1" x14ac:dyDescent="0.35">
      <c r="A24269" s="3" t="str">
        <f t="shared" si="380"/>
        <v>XOM_44944</v>
      </c>
      <c r="B24269" t="s">
        <v>102</v>
      </c>
      <c r="C24269" s="1">
        <v>44944</v>
      </c>
      <c r="D24269">
        <v>109.765</v>
      </c>
    </row>
    <row r="24270" spans="1:4" hidden="1" x14ac:dyDescent="0.35">
      <c r="A24270" s="3" t="str">
        <f t="shared" si="380"/>
        <v>ABBV_44945</v>
      </c>
      <c r="B24270" t="s">
        <v>3</v>
      </c>
      <c r="C24270" s="1">
        <v>44945</v>
      </c>
      <c r="D24270">
        <v>148.71</v>
      </c>
    </row>
    <row r="24271" spans="1:4" hidden="1" x14ac:dyDescent="0.35">
      <c r="A24271" s="3" t="str">
        <f t="shared" si="380"/>
        <v>ACN_44945</v>
      </c>
      <c r="B24271" t="s">
        <v>4</v>
      </c>
      <c r="C24271" s="1">
        <v>44945</v>
      </c>
      <c r="D24271">
        <v>272.89</v>
      </c>
    </row>
    <row r="24272" spans="1:4" hidden="1" x14ac:dyDescent="0.35">
      <c r="A24272" s="3" t="str">
        <f t="shared" si="380"/>
        <v>AEP_44945</v>
      </c>
      <c r="B24272" t="s">
        <v>5</v>
      </c>
      <c r="C24272" s="1">
        <v>44945</v>
      </c>
      <c r="D24272">
        <v>90.787999999999997</v>
      </c>
    </row>
    <row r="24273" spans="1:4" hidden="1" x14ac:dyDescent="0.35">
      <c r="A24273" s="3" t="str">
        <f t="shared" si="380"/>
        <v>AIZ_44945</v>
      </c>
      <c r="B24273" t="s">
        <v>6</v>
      </c>
      <c r="C24273" s="1">
        <v>44945</v>
      </c>
      <c r="D24273">
        <v>125.86</v>
      </c>
    </row>
    <row r="24274" spans="1:4" hidden="1" x14ac:dyDescent="0.35">
      <c r="A24274" s="3" t="str">
        <f t="shared" si="380"/>
        <v>ALLE_44945</v>
      </c>
      <c r="B24274" t="s">
        <v>7</v>
      </c>
      <c r="C24274" s="1">
        <v>44945</v>
      </c>
      <c r="D24274">
        <v>108.26</v>
      </c>
    </row>
    <row r="24275" spans="1:4" hidden="1" x14ac:dyDescent="0.35">
      <c r="A24275" s="3" t="str">
        <f t="shared" si="380"/>
        <v>AMAT_44945</v>
      </c>
      <c r="B24275" t="s">
        <v>8</v>
      </c>
      <c r="C24275" s="1">
        <v>44945</v>
      </c>
      <c r="D24275">
        <v>106.16</v>
      </c>
    </row>
    <row r="24276" spans="1:4" hidden="1" x14ac:dyDescent="0.35">
      <c r="A24276" s="3" t="str">
        <f t="shared" si="380"/>
        <v>AMP_44945</v>
      </c>
      <c r="B24276" t="s">
        <v>9</v>
      </c>
      <c r="C24276" s="1">
        <v>44945</v>
      </c>
      <c r="D24276">
        <v>322.02499999999998</v>
      </c>
    </row>
    <row r="24277" spans="1:4" hidden="1" x14ac:dyDescent="0.35">
      <c r="A24277" s="3" t="str">
        <f t="shared" si="380"/>
        <v>AMZN_44945</v>
      </c>
      <c r="B24277" t="s">
        <v>10</v>
      </c>
      <c r="C24277" s="1">
        <v>44945</v>
      </c>
      <c r="D24277">
        <v>93.68</v>
      </c>
    </row>
    <row r="24278" spans="1:4" hidden="1" x14ac:dyDescent="0.35">
      <c r="A24278" s="3" t="str">
        <f t="shared" si="380"/>
        <v>AVB_44945</v>
      </c>
      <c r="B24278" t="s">
        <v>11</v>
      </c>
      <c r="C24278" s="1">
        <v>44945</v>
      </c>
      <c r="D24278">
        <v>168.7</v>
      </c>
    </row>
    <row r="24279" spans="1:4" hidden="1" x14ac:dyDescent="0.35">
      <c r="A24279" s="3" t="str">
        <f t="shared" si="380"/>
        <v>AVY_44945</v>
      </c>
      <c r="B24279" t="s">
        <v>12</v>
      </c>
      <c r="C24279" s="1">
        <v>44945</v>
      </c>
      <c r="D24279">
        <v>186.14</v>
      </c>
    </row>
    <row r="24280" spans="1:4" hidden="1" x14ac:dyDescent="0.35">
      <c r="A24280" s="3" t="str">
        <f t="shared" si="380"/>
        <v>AXP_44945</v>
      </c>
      <c r="B24280" t="s">
        <v>13</v>
      </c>
      <c r="C24280" s="1">
        <v>44945</v>
      </c>
      <c r="D24280">
        <v>146.85</v>
      </c>
    </row>
    <row r="24281" spans="1:4" hidden="1" x14ac:dyDescent="0.35">
      <c r="A24281" s="3" t="str">
        <f t="shared" si="380"/>
        <v>BDX_44945</v>
      </c>
      <c r="B24281" t="s">
        <v>14</v>
      </c>
      <c r="C24281" s="1">
        <v>44945</v>
      </c>
      <c r="D24281">
        <v>253.96</v>
      </c>
    </row>
    <row r="24282" spans="1:4" hidden="1" x14ac:dyDescent="0.35">
      <c r="A24282" s="3" t="str">
        <f t="shared" si="380"/>
        <v>BF-B_44945</v>
      </c>
      <c r="B24282" t="s">
        <v>15</v>
      </c>
      <c r="C24282" s="1">
        <v>44945</v>
      </c>
      <c r="D24282">
        <v>65.900000000000006</v>
      </c>
    </row>
    <row r="24283" spans="1:4" hidden="1" x14ac:dyDescent="0.35">
      <c r="A24283" s="3" t="str">
        <f t="shared" si="380"/>
        <v>BMY_44945</v>
      </c>
      <c r="B24283" t="s">
        <v>16</v>
      </c>
      <c r="C24283" s="1">
        <v>44945</v>
      </c>
      <c r="D24283">
        <v>73.75</v>
      </c>
    </row>
    <row r="24284" spans="1:4" hidden="1" x14ac:dyDescent="0.35">
      <c r="A24284" s="3" t="str">
        <f t="shared" si="380"/>
        <v>BR_44945</v>
      </c>
      <c r="B24284" t="s">
        <v>17</v>
      </c>
      <c r="C24284" s="1">
        <v>44945</v>
      </c>
      <c r="D24284">
        <v>142.34</v>
      </c>
    </row>
    <row r="24285" spans="1:4" hidden="1" x14ac:dyDescent="0.35">
      <c r="A24285" s="3" t="str">
        <f t="shared" si="380"/>
        <v>CARR_44945</v>
      </c>
      <c r="B24285" t="s">
        <v>18</v>
      </c>
      <c r="C24285" s="1">
        <v>44945</v>
      </c>
      <c r="D24285">
        <v>41.91</v>
      </c>
    </row>
    <row r="24286" spans="1:4" hidden="1" x14ac:dyDescent="0.35">
      <c r="A24286" s="3" t="str">
        <f t="shared" si="380"/>
        <v>CDW_44945</v>
      </c>
      <c r="B24286" t="s">
        <v>19</v>
      </c>
      <c r="C24286" s="1">
        <v>44945</v>
      </c>
      <c r="D24286">
        <v>197.29</v>
      </c>
    </row>
    <row r="24287" spans="1:4" hidden="1" x14ac:dyDescent="0.35">
      <c r="A24287" s="3" t="str">
        <f t="shared" si="380"/>
        <v>CE_44945</v>
      </c>
      <c r="B24287" t="s">
        <v>20</v>
      </c>
      <c r="C24287" s="1">
        <v>44945</v>
      </c>
      <c r="D24287">
        <v>115.907</v>
      </c>
    </row>
    <row r="24288" spans="1:4" hidden="1" x14ac:dyDescent="0.35">
      <c r="A24288" s="3" t="str">
        <f t="shared" si="380"/>
        <v>CHTR_44945</v>
      </c>
      <c r="B24288" t="s">
        <v>21</v>
      </c>
      <c r="C24288" s="1">
        <v>44945</v>
      </c>
      <c r="D24288">
        <v>384.2</v>
      </c>
    </row>
    <row r="24289" spans="1:4" hidden="1" x14ac:dyDescent="0.35">
      <c r="A24289" s="3" t="str">
        <f t="shared" si="380"/>
        <v>CNC_44945</v>
      </c>
      <c r="B24289" t="s">
        <v>22</v>
      </c>
      <c r="C24289" s="1">
        <v>44945</v>
      </c>
      <c r="D24289">
        <v>75.86</v>
      </c>
    </row>
    <row r="24290" spans="1:4" hidden="1" x14ac:dyDescent="0.35">
      <c r="A24290" s="3" t="str">
        <f t="shared" si="380"/>
        <v>CNP_44945</v>
      </c>
      <c r="B24290" t="s">
        <v>23</v>
      </c>
      <c r="C24290" s="1">
        <v>44945</v>
      </c>
      <c r="D24290">
        <v>30.084</v>
      </c>
    </row>
    <row r="24291" spans="1:4" hidden="1" x14ac:dyDescent="0.35">
      <c r="A24291" s="3" t="str">
        <f t="shared" si="380"/>
        <v>COP_44945</v>
      </c>
      <c r="B24291" t="s">
        <v>24</v>
      </c>
      <c r="C24291" s="1">
        <v>44945</v>
      </c>
      <c r="D24291">
        <v>119.11</v>
      </c>
    </row>
    <row r="24292" spans="1:4" hidden="1" x14ac:dyDescent="0.35">
      <c r="A24292" s="3" t="str">
        <f t="shared" si="380"/>
        <v>CTAS_44945</v>
      </c>
      <c r="B24292" t="s">
        <v>25</v>
      </c>
      <c r="C24292" s="1">
        <v>44945</v>
      </c>
      <c r="D24292">
        <v>426.49200000000002</v>
      </c>
    </row>
    <row r="24293" spans="1:4" hidden="1" x14ac:dyDescent="0.35">
      <c r="A24293" s="3" t="str">
        <f t="shared" si="380"/>
        <v>CZR_44945</v>
      </c>
      <c r="B24293" t="s">
        <v>26</v>
      </c>
      <c r="C24293" s="1">
        <v>44945</v>
      </c>
      <c r="D24293">
        <v>45.52</v>
      </c>
    </row>
    <row r="24294" spans="1:4" hidden="1" x14ac:dyDescent="0.35">
      <c r="A24294" s="3" t="str">
        <f t="shared" si="380"/>
        <v>DG_44945</v>
      </c>
      <c r="B24294" t="s">
        <v>27</v>
      </c>
      <c r="C24294" s="1">
        <v>44945</v>
      </c>
      <c r="D24294">
        <v>224.47</v>
      </c>
    </row>
    <row r="24295" spans="1:4" hidden="1" x14ac:dyDescent="0.35">
      <c r="A24295" s="3" t="str">
        <f t="shared" si="380"/>
        <v>DPZ_44945</v>
      </c>
      <c r="B24295" t="s">
        <v>28</v>
      </c>
      <c r="C24295" s="1">
        <v>44945</v>
      </c>
      <c r="D24295">
        <v>348.85</v>
      </c>
    </row>
    <row r="24296" spans="1:4" hidden="1" x14ac:dyDescent="0.35">
      <c r="A24296" s="3" t="str">
        <f t="shared" si="380"/>
        <v>DXC_44945</v>
      </c>
      <c r="B24296" t="s">
        <v>30</v>
      </c>
      <c r="C24296" s="1">
        <v>44945</v>
      </c>
      <c r="D24296">
        <v>28.17</v>
      </c>
    </row>
    <row r="24297" spans="1:4" hidden="1" x14ac:dyDescent="0.35">
      <c r="A24297" s="3" t="str">
        <f t="shared" si="380"/>
        <v>EWA_44945</v>
      </c>
      <c r="B24297" t="s">
        <v>31</v>
      </c>
      <c r="C24297" s="1">
        <v>44945</v>
      </c>
      <c r="D24297">
        <v>24.06</v>
      </c>
    </row>
    <row r="24298" spans="1:4" hidden="1" x14ac:dyDescent="0.35">
      <c r="A24298" s="3" t="str">
        <f t="shared" si="380"/>
        <v>EWC_44945</v>
      </c>
      <c r="B24298" t="s">
        <v>32</v>
      </c>
      <c r="C24298" s="1">
        <v>44945</v>
      </c>
      <c r="D24298">
        <v>34.619999999999997</v>
      </c>
    </row>
    <row r="24299" spans="1:4" hidden="1" x14ac:dyDescent="0.35">
      <c r="A24299" s="3" t="str">
        <f t="shared" si="380"/>
        <v>EWG_44945</v>
      </c>
      <c r="B24299" t="s">
        <v>33</v>
      </c>
      <c r="C24299" s="1">
        <v>44945</v>
      </c>
      <c r="D24299">
        <v>27.51</v>
      </c>
    </row>
    <row r="24300" spans="1:4" hidden="1" x14ac:dyDescent="0.35">
      <c r="A24300" s="3" t="str">
        <f t="shared" si="380"/>
        <v>EWH_44945</v>
      </c>
      <c r="B24300" t="s">
        <v>34</v>
      </c>
      <c r="C24300" s="1">
        <v>44945</v>
      </c>
      <c r="D24300">
        <v>22.04</v>
      </c>
    </row>
    <row r="24301" spans="1:4" hidden="1" x14ac:dyDescent="0.35">
      <c r="A24301" s="3" t="str">
        <f t="shared" si="380"/>
        <v>EWJ_44945</v>
      </c>
      <c r="B24301" t="s">
        <v>35</v>
      </c>
      <c r="C24301" s="1">
        <v>44945</v>
      </c>
      <c r="D24301">
        <v>57.2</v>
      </c>
    </row>
    <row r="24302" spans="1:4" hidden="1" x14ac:dyDescent="0.35">
      <c r="A24302" s="3" t="str">
        <f t="shared" si="380"/>
        <v>EWL_44945</v>
      </c>
      <c r="B24302" t="s">
        <v>36</v>
      </c>
      <c r="C24302" s="1">
        <v>44945</v>
      </c>
      <c r="D24302">
        <v>44.96</v>
      </c>
    </row>
    <row r="24303" spans="1:4" hidden="1" x14ac:dyDescent="0.35">
      <c r="A24303" s="3" t="str">
        <f t="shared" si="380"/>
        <v>EWQ_44945</v>
      </c>
      <c r="B24303" t="s">
        <v>37</v>
      </c>
      <c r="C24303" s="1">
        <v>44945</v>
      </c>
      <c r="D24303">
        <v>36.14</v>
      </c>
    </row>
    <row r="24304" spans="1:4" hidden="1" x14ac:dyDescent="0.35">
      <c r="A24304" s="3" t="str">
        <f t="shared" si="380"/>
        <v>EWT_44945</v>
      </c>
      <c r="B24304" t="s">
        <v>38</v>
      </c>
      <c r="C24304" s="1">
        <v>44945</v>
      </c>
      <c r="D24304">
        <v>43.36</v>
      </c>
    </row>
    <row r="24305" spans="1:4" hidden="1" x14ac:dyDescent="0.35">
      <c r="A24305" s="3" t="str">
        <f t="shared" si="380"/>
        <v>EWU_44945</v>
      </c>
      <c r="B24305" t="s">
        <v>39</v>
      </c>
      <c r="C24305" s="1">
        <v>44945</v>
      </c>
      <c r="D24305">
        <v>32.69</v>
      </c>
    </row>
    <row r="24306" spans="1:4" hidden="1" x14ac:dyDescent="0.35">
      <c r="A24306" s="3" t="str">
        <f t="shared" si="380"/>
        <v>EWY_44945</v>
      </c>
      <c r="B24306" t="s">
        <v>40</v>
      </c>
      <c r="C24306" s="1">
        <v>44945</v>
      </c>
      <c r="D24306">
        <v>62.17</v>
      </c>
    </row>
    <row r="24307" spans="1:4" hidden="1" x14ac:dyDescent="0.35">
      <c r="A24307" s="3" t="str">
        <f t="shared" si="380"/>
        <v>EWZ_44945</v>
      </c>
      <c r="B24307" t="s">
        <v>41</v>
      </c>
      <c r="C24307" s="1">
        <v>44945</v>
      </c>
      <c r="D24307">
        <v>29.52</v>
      </c>
    </row>
    <row r="24308" spans="1:4" hidden="1" x14ac:dyDescent="0.35">
      <c r="A24308" s="3" t="str">
        <f t="shared" si="380"/>
        <v>FTV_44945</v>
      </c>
      <c r="B24308" t="s">
        <v>43</v>
      </c>
      <c r="C24308" s="1">
        <v>44945</v>
      </c>
      <c r="D24308">
        <v>65.12</v>
      </c>
    </row>
    <row r="24309" spans="1:4" hidden="1" x14ac:dyDescent="0.35">
      <c r="A24309" s="3" t="str">
        <f t="shared" si="380"/>
        <v>GOOG_44945</v>
      </c>
      <c r="B24309" t="s">
        <v>44</v>
      </c>
      <c r="C24309" s="1">
        <v>44945</v>
      </c>
      <c r="D24309">
        <v>93.91</v>
      </c>
    </row>
    <row r="24310" spans="1:4" hidden="1" x14ac:dyDescent="0.35">
      <c r="A24310" s="3" t="str">
        <f t="shared" si="380"/>
        <v>GPC_44945</v>
      </c>
      <c r="B24310" t="s">
        <v>45</v>
      </c>
      <c r="C24310" s="1">
        <v>44945</v>
      </c>
      <c r="D24310">
        <v>161.37</v>
      </c>
    </row>
    <row r="24311" spans="1:4" hidden="1" x14ac:dyDescent="0.35">
      <c r="A24311" s="3" t="str">
        <f t="shared" si="380"/>
        <v>GSG_44945</v>
      </c>
      <c r="B24311" t="s">
        <v>46</v>
      </c>
      <c r="C24311" s="1">
        <v>44945</v>
      </c>
      <c r="D24311">
        <v>21.28</v>
      </c>
    </row>
    <row r="24312" spans="1:4" hidden="1" x14ac:dyDescent="0.35">
      <c r="A24312" s="3" t="str">
        <f t="shared" si="380"/>
        <v>HIG_44945</v>
      </c>
      <c r="B24312" t="s">
        <v>47</v>
      </c>
      <c r="C24312" s="1">
        <v>44945</v>
      </c>
      <c r="D24312">
        <v>74.31</v>
      </c>
    </row>
    <row r="24313" spans="1:4" hidden="1" x14ac:dyDescent="0.35">
      <c r="A24313" s="3" t="str">
        <f t="shared" si="380"/>
        <v>HIGH.L_44945</v>
      </c>
      <c r="B24313" t="s">
        <v>48</v>
      </c>
      <c r="C24313" s="1">
        <v>44945</v>
      </c>
      <c r="D24313">
        <v>5.1360000000000001</v>
      </c>
    </row>
    <row r="24314" spans="1:4" hidden="1" x14ac:dyDescent="0.35">
      <c r="A24314" s="3" t="str">
        <f t="shared" si="380"/>
        <v>HST_44945</v>
      </c>
      <c r="B24314" t="s">
        <v>49</v>
      </c>
      <c r="C24314" s="1">
        <v>44945</v>
      </c>
      <c r="D24314">
        <v>17.079999999999998</v>
      </c>
    </row>
    <row r="24315" spans="1:4" hidden="1" x14ac:dyDescent="0.35">
      <c r="A24315" s="3" t="str">
        <f t="shared" si="380"/>
        <v>HYG_44945</v>
      </c>
      <c r="B24315" t="s">
        <v>50</v>
      </c>
      <c r="C24315" s="1">
        <v>44945</v>
      </c>
      <c r="D24315">
        <v>75.653000000000006</v>
      </c>
    </row>
    <row r="24316" spans="1:4" hidden="1" x14ac:dyDescent="0.35">
      <c r="A24316" s="3" t="str">
        <f t="shared" si="380"/>
        <v>IAU_44945</v>
      </c>
      <c r="B24316" t="s">
        <v>51</v>
      </c>
      <c r="C24316" s="1">
        <v>44945</v>
      </c>
      <c r="D24316">
        <v>36.69</v>
      </c>
    </row>
    <row r="24317" spans="1:4" hidden="1" x14ac:dyDescent="0.35">
      <c r="A24317" s="3" t="str">
        <f t="shared" si="380"/>
        <v>ICLN_44945</v>
      </c>
      <c r="B24317" t="s">
        <v>52</v>
      </c>
      <c r="C24317" s="1">
        <v>44945</v>
      </c>
      <c r="D24317">
        <v>20.399999999999999</v>
      </c>
    </row>
    <row r="24318" spans="1:4" hidden="1" x14ac:dyDescent="0.35">
      <c r="A24318" s="3" t="str">
        <f t="shared" si="380"/>
        <v>IEAA.L_44945</v>
      </c>
      <c r="B24318" t="s">
        <v>53</v>
      </c>
      <c r="C24318" s="1">
        <v>44945</v>
      </c>
      <c r="D24318">
        <v>4.7329999999999997</v>
      </c>
    </row>
    <row r="24319" spans="1:4" hidden="1" x14ac:dyDescent="0.35">
      <c r="A24319" s="3" t="str">
        <f t="shared" si="380"/>
        <v>IEF_44945</v>
      </c>
      <c r="B24319" t="s">
        <v>54</v>
      </c>
      <c r="C24319" s="1">
        <v>44945</v>
      </c>
      <c r="D24319">
        <v>99.616</v>
      </c>
    </row>
    <row r="24320" spans="1:4" hidden="1" x14ac:dyDescent="0.35">
      <c r="A24320" s="3" t="str">
        <f t="shared" si="380"/>
        <v>IEFM.L_44945</v>
      </c>
      <c r="B24320" t="s">
        <v>55</v>
      </c>
      <c r="C24320" s="1">
        <v>44945</v>
      </c>
      <c r="D24320">
        <v>761.65</v>
      </c>
    </row>
    <row r="24321" spans="1:4" hidden="1" x14ac:dyDescent="0.35">
      <c r="A24321" s="3" t="str">
        <f t="shared" si="380"/>
        <v>IEMG_44945</v>
      </c>
      <c r="B24321" t="s">
        <v>56</v>
      </c>
      <c r="C24321" s="1">
        <v>44945</v>
      </c>
      <c r="D24321">
        <v>50.5</v>
      </c>
    </row>
    <row r="24322" spans="1:4" hidden="1" x14ac:dyDescent="0.35">
      <c r="A24322" s="3" t="str">
        <f t="shared" ref="A24322:A24385" si="381">CONCATENATE(B24322,"_",C24322)</f>
        <v>IEUS_44945</v>
      </c>
      <c r="B24322" t="s">
        <v>57</v>
      </c>
      <c r="C24322" s="1">
        <v>44945</v>
      </c>
      <c r="D24322">
        <v>53.74</v>
      </c>
    </row>
    <row r="24323" spans="1:4" hidden="1" x14ac:dyDescent="0.35">
      <c r="A24323" s="3" t="str">
        <f t="shared" si="381"/>
        <v>IEVL.L_44945</v>
      </c>
      <c r="B24323" t="s">
        <v>58</v>
      </c>
      <c r="C24323" s="1">
        <v>44945</v>
      </c>
      <c r="D24323">
        <v>7.3680000000000003</v>
      </c>
    </row>
    <row r="24324" spans="1:4" hidden="1" x14ac:dyDescent="0.35">
      <c r="A24324" s="3" t="str">
        <f t="shared" si="381"/>
        <v>IGF_44945</v>
      </c>
      <c r="B24324" t="s">
        <v>59</v>
      </c>
      <c r="C24324" s="1">
        <v>44945</v>
      </c>
      <c r="D24324">
        <v>47.95</v>
      </c>
    </row>
    <row r="24325" spans="1:4" hidden="1" x14ac:dyDescent="0.35">
      <c r="A24325" s="3" t="str">
        <f t="shared" si="381"/>
        <v>INDA_44945</v>
      </c>
      <c r="B24325" t="s">
        <v>60</v>
      </c>
      <c r="C24325" s="1">
        <v>44945</v>
      </c>
      <c r="D24325">
        <v>42.51</v>
      </c>
    </row>
    <row r="24326" spans="1:4" hidden="1" x14ac:dyDescent="0.35">
      <c r="A24326" s="3" t="str">
        <f t="shared" si="381"/>
        <v>IUMO.L_44945</v>
      </c>
      <c r="B24326" t="s">
        <v>61</v>
      </c>
      <c r="C24326" s="1">
        <v>44945</v>
      </c>
      <c r="D24326">
        <v>9.984</v>
      </c>
    </row>
    <row r="24327" spans="1:4" hidden="1" x14ac:dyDescent="0.35">
      <c r="A24327" s="3" t="str">
        <f t="shared" si="381"/>
        <v>IUVL.L_44945</v>
      </c>
      <c r="B24327" t="s">
        <v>62</v>
      </c>
      <c r="C24327" s="1">
        <v>44945</v>
      </c>
      <c r="D24327">
        <v>8.2200000000000006</v>
      </c>
    </row>
    <row r="24328" spans="1:4" hidden="1" x14ac:dyDescent="0.35">
      <c r="A24328" s="3" t="str">
        <f t="shared" si="381"/>
        <v>IVV_44945</v>
      </c>
      <c r="B24328" t="s">
        <v>63</v>
      </c>
      <c r="C24328" s="1">
        <v>44945</v>
      </c>
      <c r="D24328">
        <v>390.53</v>
      </c>
    </row>
    <row r="24329" spans="1:4" hidden="1" x14ac:dyDescent="0.35">
      <c r="A24329" s="3" t="str">
        <f t="shared" si="381"/>
        <v>IWM_44945</v>
      </c>
      <c r="B24329" t="s">
        <v>64</v>
      </c>
      <c r="C24329" s="1">
        <v>44945</v>
      </c>
      <c r="D24329">
        <v>182.04</v>
      </c>
    </row>
    <row r="24330" spans="1:4" hidden="1" x14ac:dyDescent="0.35">
      <c r="A24330" s="3" t="str">
        <f t="shared" si="381"/>
        <v>IXN_44945</v>
      </c>
      <c r="B24330" t="s">
        <v>65</v>
      </c>
      <c r="C24330" s="1">
        <v>44945</v>
      </c>
      <c r="D24330">
        <v>46.78</v>
      </c>
    </row>
    <row r="24331" spans="1:4" hidden="1" x14ac:dyDescent="0.35">
      <c r="A24331" s="3" t="str">
        <f t="shared" si="381"/>
        <v>JPEA.L_44945</v>
      </c>
      <c r="B24331" t="s">
        <v>66</v>
      </c>
      <c r="C24331" s="1">
        <v>44945</v>
      </c>
      <c r="D24331">
        <v>5.0860000000000003</v>
      </c>
    </row>
    <row r="24332" spans="1:4" hidden="1" x14ac:dyDescent="0.35">
      <c r="A24332" s="3" t="str">
        <f t="shared" si="381"/>
        <v>JPM_44945</v>
      </c>
      <c r="B24332" t="s">
        <v>67</v>
      </c>
      <c r="C24332" s="1">
        <v>44945</v>
      </c>
      <c r="D24332">
        <v>134.75</v>
      </c>
    </row>
    <row r="24333" spans="1:4" hidden="1" x14ac:dyDescent="0.35">
      <c r="A24333" s="3" t="str">
        <f t="shared" si="381"/>
        <v>KR_44945</v>
      </c>
      <c r="B24333" t="s">
        <v>68</v>
      </c>
      <c r="C24333" s="1">
        <v>44945</v>
      </c>
      <c r="D24333">
        <v>43.744999999999997</v>
      </c>
    </row>
    <row r="24334" spans="1:4" hidden="1" x14ac:dyDescent="0.35">
      <c r="A24334" s="3" t="str">
        <f t="shared" si="381"/>
        <v>LQD_44945</v>
      </c>
      <c r="B24334" t="s">
        <v>69</v>
      </c>
      <c r="C24334" s="1">
        <v>44945</v>
      </c>
      <c r="D24334">
        <v>110.78700000000001</v>
      </c>
    </row>
    <row r="24335" spans="1:4" hidden="1" x14ac:dyDescent="0.35">
      <c r="A24335" s="3" t="str">
        <f t="shared" si="381"/>
        <v>MCHI_44945</v>
      </c>
      <c r="B24335" t="s">
        <v>70</v>
      </c>
      <c r="C24335" s="1">
        <v>44945</v>
      </c>
      <c r="D24335">
        <v>53.53</v>
      </c>
    </row>
    <row r="24336" spans="1:4" hidden="1" x14ac:dyDescent="0.35">
      <c r="A24336" s="3" t="str">
        <f t="shared" si="381"/>
        <v>META_44945</v>
      </c>
      <c r="B24336" t="s">
        <v>144</v>
      </c>
      <c r="C24336" s="1">
        <v>44945</v>
      </c>
      <c r="D24336">
        <v>136.15</v>
      </c>
    </row>
    <row r="24337" spans="1:4" hidden="1" x14ac:dyDescent="0.35">
      <c r="A24337" s="3" t="str">
        <f t="shared" si="381"/>
        <v>MVEU.L_44945</v>
      </c>
      <c r="B24337" t="s">
        <v>71</v>
      </c>
      <c r="C24337" s="1">
        <v>44945</v>
      </c>
      <c r="D24337">
        <v>51.22</v>
      </c>
    </row>
    <row r="24338" spans="1:4" hidden="1" x14ac:dyDescent="0.35">
      <c r="A24338" s="3" t="str">
        <f t="shared" si="381"/>
        <v>OGN_44945</v>
      </c>
      <c r="B24338" t="s">
        <v>72</v>
      </c>
      <c r="C24338" s="1">
        <v>44945</v>
      </c>
      <c r="D24338">
        <v>31.41</v>
      </c>
    </row>
    <row r="24339" spans="1:4" hidden="1" x14ac:dyDescent="0.35">
      <c r="A24339" s="3" t="str">
        <f t="shared" si="381"/>
        <v>PG_44945</v>
      </c>
      <c r="B24339" t="s">
        <v>73</v>
      </c>
      <c r="C24339" s="1">
        <v>44945</v>
      </c>
      <c r="D24339">
        <v>142.41999999999999</v>
      </c>
    </row>
    <row r="24340" spans="1:4" hidden="1" x14ac:dyDescent="0.35">
      <c r="A24340" s="3" t="str">
        <f t="shared" si="381"/>
        <v>PPL_44945</v>
      </c>
      <c r="B24340" t="s">
        <v>74</v>
      </c>
      <c r="C24340" s="1">
        <v>44945</v>
      </c>
      <c r="D24340">
        <v>29.15</v>
      </c>
    </row>
    <row r="24341" spans="1:4" hidden="1" x14ac:dyDescent="0.35">
      <c r="A24341" s="3" t="str">
        <f t="shared" si="381"/>
        <v>PRU_44945</v>
      </c>
      <c r="B24341" t="s">
        <v>75</v>
      </c>
      <c r="C24341" s="1">
        <v>44945</v>
      </c>
      <c r="D24341">
        <v>96.94</v>
      </c>
    </row>
    <row r="24342" spans="1:4" hidden="1" x14ac:dyDescent="0.35">
      <c r="A24342" s="3" t="str">
        <f t="shared" si="381"/>
        <v>PYPL_44945</v>
      </c>
      <c r="B24342" t="s">
        <v>76</v>
      </c>
      <c r="C24342" s="1">
        <v>44945</v>
      </c>
      <c r="D24342">
        <v>76.75</v>
      </c>
    </row>
    <row r="24343" spans="1:4" hidden="1" x14ac:dyDescent="0.35">
      <c r="A24343" s="3" t="str">
        <f t="shared" si="381"/>
        <v>RE_44945</v>
      </c>
      <c r="B24343" t="s">
        <v>77</v>
      </c>
      <c r="C24343" s="1">
        <v>44945</v>
      </c>
      <c r="D24343">
        <v>344.49</v>
      </c>
    </row>
    <row r="24344" spans="1:4" hidden="1" x14ac:dyDescent="0.35">
      <c r="A24344" s="3" t="str">
        <f t="shared" si="381"/>
        <v>REET_44945</v>
      </c>
      <c r="B24344" t="s">
        <v>78</v>
      </c>
      <c r="C24344" s="1">
        <v>44945</v>
      </c>
      <c r="D24344">
        <v>23.78</v>
      </c>
    </row>
    <row r="24345" spans="1:4" hidden="1" x14ac:dyDescent="0.35">
      <c r="A24345" s="3" t="str">
        <f t="shared" si="381"/>
        <v>ROL_44945</v>
      </c>
      <c r="B24345" t="s">
        <v>79</v>
      </c>
      <c r="C24345" s="1">
        <v>44945</v>
      </c>
      <c r="D24345">
        <v>35.698999999999998</v>
      </c>
    </row>
    <row r="24346" spans="1:4" hidden="1" x14ac:dyDescent="0.35">
      <c r="A24346" s="3" t="str">
        <f t="shared" si="381"/>
        <v>ROST_44945</v>
      </c>
      <c r="B24346" t="s">
        <v>80</v>
      </c>
      <c r="C24346" s="1">
        <v>44945</v>
      </c>
      <c r="D24346">
        <v>115.75</v>
      </c>
    </row>
    <row r="24347" spans="1:4" hidden="1" x14ac:dyDescent="0.35">
      <c r="A24347" s="3" t="str">
        <f t="shared" si="381"/>
        <v>SEGA.L_44945</v>
      </c>
      <c r="B24347" t="s">
        <v>81</v>
      </c>
      <c r="C24347" s="1">
        <v>44945</v>
      </c>
      <c r="D24347">
        <v>96.415000000000006</v>
      </c>
    </row>
    <row r="24348" spans="1:4" hidden="1" x14ac:dyDescent="0.35">
      <c r="A24348" s="3" t="str">
        <f t="shared" si="381"/>
        <v>SHY_44945</v>
      </c>
      <c r="B24348" t="s">
        <v>82</v>
      </c>
      <c r="C24348" s="1">
        <v>44945</v>
      </c>
      <c r="D24348">
        <v>81.697999999999993</v>
      </c>
    </row>
    <row r="24349" spans="1:4" hidden="1" x14ac:dyDescent="0.35">
      <c r="A24349" s="3" t="str">
        <f t="shared" si="381"/>
        <v>SLV_44945</v>
      </c>
      <c r="B24349" t="s">
        <v>83</v>
      </c>
      <c r="C24349" s="1">
        <v>44945</v>
      </c>
      <c r="D24349">
        <v>21.96</v>
      </c>
    </row>
    <row r="24350" spans="1:4" hidden="1" x14ac:dyDescent="0.35">
      <c r="A24350" s="3" t="str">
        <f t="shared" si="381"/>
        <v>SPMV.L_44945</v>
      </c>
      <c r="B24350" t="s">
        <v>84</v>
      </c>
      <c r="C24350" s="1">
        <v>44945</v>
      </c>
      <c r="D24350">
        <v>75.28</v>
      </c>
    </row>
    <row r="24351" spans="1:4" hidden="1" x14ac:dyDescent="0.35">
      <c r="A24351" s="3" t="str">
        <f t="shared" si="381"/>
        <v>TLT_44945</v>
      </c>
      <c r="B24351" t="s">
        <v>85</v>
      </c>
      <c r="C24351" s="1">
        <v>44945</v>
      </c>
      <c r="D24351">
        <v>107.672</v>
      </c>
    </row>
    <row r="24352" spans="1:4" hidden="1" x14ac:dyDescent="0.35">
      <c r="A24352" s="3" t="str">
        <f t="shared" si="381"/>
        <v>UNH_44945</v>
      </c>
      <c r="B24352" t="s">
        <v>86</v>
      </c>
      <c r="C24352" s="1">
        <v>44945</v>
      </c>
      <c r="D24352">
        <v>484.36</v>
      </c>
    </row>
    <row r="24353" spans="1:4" hidden="1" x14ac:dyDescent="0.35">
      <c r="A24353" s="3" t="str">
        <f t="shared" si="381"/>
        <v>URI_44945</v>
      </c>
      <c r="B24353" t="s">
        <v>87</v>
      </c>
      <c r="C24353" s="1">
        <v>44945</v>
      </c>
      <c r="D24353">
        <v>372.113</v>
      </c>
    </row>
    <row r="24354" spans="1:4" hidden="1" x14ac:dyDescent="0.35">
      <c r="A24354" s="3" t="str">
        <f t="shared" si="381"/>
        <v>V_44945</v>
      </c>
      <c r="B24354" t="s">
        <v>88</v>
      </c>
      <c r="C24354" s="1">
        <v>44945</v>
      </c>
      <c r="D24354">
        <v>219.97900000000001</v>
      </c>
    </row>
    <row r="24355" spans="1:4" hidden="1" x14ac:dyDescent="0.35">
      <c r="A24355" s="3" t="str">
        <f t="shared" si="381"/>
        <v>VRSK_44945</v>
      </c>
      <c r="B24355" t="s">
        <v>89</v>
      </c>
      <c r="C24355" s="1">
        <v>44945</v>
      </c>
      <c r="D24355">
        <v>178.31</v>
      </c>
    </row>
    <row r="24356" spans="1:4" hidden="1" x14ac:dyDescent="0.35">
      <c r="A24356" s="3" t="str">
        <f t="shared" si="381"/>
        <v>VXX_44945</v>
      </c>
      <c r="B24356" t="s">
        <v>90</v>
      </c>
      <c r="C24356" s="1">
        <v>44945</v>
      </c>
      <c r="D24356">
        <v>12.62</v>
      </c>
    </row>
    <row r="24357" spans="1:4" hidden="1" x14ac:dyDescent="0.35">
      <c r="A24357" s="3" t="str">
        <f t="shared" si="381"/>
        <v>WRK_44945</v>
      </c>
      <c r="B24357" t="s">
        <v>91</v>
      </c>
      <c r="C24357" s="1">
        <v>44945</v>
      </c>
      <c r="D24357">
        <v>36.145000000000003</v>
      </c>
    </row>
    <row r="24358" spans="1:4" hidden="1" x14ac:dyDescent="0.35">
      <c r="A24358" s="3" t="str">
        <f t="shared" si="381"/>
        <v>XLB_44945</v>
      </c>
      <c r="B24358" t="s">
        <v>92</v>
      </c>
      <c r="C24358" s="1">
        <v>44945</v>
      </c>
      <c r="D24358">
        <v>81.150000000000006</v>
      </c>
    </row>
    <row r="24359" spans="1:4" hidden="1" x14ac:dyDescent="0.35">
      <c r="A24359" s="3" t="str">
        <f t="shared" si="381"/>
        <v>XLC_44945</v>
      </c>
      <c r="B24359" t="s">
        <v>93</v>
      </c>
      <c r="C24359" s="1">
        <v>44945</v>
      </c>
      <c r="D24359">
        <v>51.49</v>
      </c>
    </row>
    <row r="24360" spans="1:4" hidden="1" x14ac:dyDescent="0.35">
      <c r="A24360" s="3" t="str">
        <f t="shared" si="381"/>
        <v>XLE_44945</v>
      </c>
      <c r="B24360" t="s">
        <v>94</v>
      </c>
      <c r="C24360" s="1">
        <v>44945</v>
      </c>
      <c r="D24360">
        <v>89.59</v>
      </c>
    </row>
    <row r="24361" spans="1:4" hidden="1" x14ac:dyDescent="0.35">
      <c r="A24361" s="3" t="str">
        <f t="shared" si="381"/>
        <v>XLF_44945</v>
      </c>
      <c r="B24361" t="s">
        <v>95</v>
      </c>
      <c r="C24361" s="1">
        <v>44945</v>
      </c>
      <c r="D24361">
        <v>34.799999999999997</v>
      </c>
    </row>
    <row r="24362" spans="1:4" hidden="1" x14ac:dyDescent="0.35">
      <c r="A24362" s="3" t="str">
        <f t="shared" si="381"/>
        <v>XLI_44945</v>
      </c>
      <c r="B24362" t="s">
        <v>96</v>
      </c>
      <c r="C24362" s="1">
        <v>44945</v>
      </c>
      <c r="D24362">
        <v>97.63</v>
      </c>
    </row>
    <row r="24363" spans="1:4" hidden="1" x14ac:dyDescent="0.35">
      <c r="A24363" s="3" t="str">
        <f t="shared" si="381"/>
        <v>XLK_44945</v>
      </c>
      <c r="B24363" t="s">
        <v>97</v>
      </c>
      <c r="C24363" s="1">
        <v>44945</v>
      </c>
      <c r="D24363">
        <v>127.88</v>
      </c>
    </row>
    <row r="24364" spans="1:4" hidden="1" x14ac:dyDescent="0.35">
      <c r="A24364" s="3" t="str">
        <f t="shared" si="381"/>
        <v>XLP_44945</v>
      </c>
      <c r="B24364" t="s">
        <v>98</v>
      </c>
      <c r="C24364" s="1">
        <v>44945</v>
      </c>
      <c r="D24364">
        <v>72.06</v>
      </c>
    </row>
    <row r="24365" spans="1:4" hidden="1" x14ac:dyDescent="0.35">
      <c r="A24365" s="3" t="str">
        <f t="shared" si="381"/>
        <v>XLU_44945</v>
      </c>
      <c r="B24365" t="s">
        <v>99</v>
      </c>
      <c r="C24365" s="1">
        <v>44945</v>
      </c>
      <c r="D24365">
        <v>68.819999999999993</v>
      </c>
    </row>
    <row r="24366" spans="1:4" hidden="1" x14ac:dyDescent="0.35">
      <c r="A24366" s="3" t="str">
        <f t="shared" si="381"/>
        <v>XLV_44945</v>
      </c>
      <c r="B24366" t="s">
        <v>100</v>
      </c>
      <c r="C24366" s="1">
        <v>44945</v>
      </c>
      <c r="D24366">
        <v>133.24</v>
      </c>
    </row>
    <row r="24367" spans="1:4" hidden="1" x14ac:dyDescent="0.35">
      <c r="A24367" s="3" t="str">
        <f t="shared" si="381"/>
        <v>XLY_44945</v>
      </c>
      <c r="B24367" t="s">
        <v>101</v>
      </c>
      <c r="C24367" s="1">
        <v>44945</v>
      </c>
      <c r="D24367">
        <v>135.69</v>
      </c>
    </row>
    <row r="24368" spans="1:4" hidden="1" x14ac:dyDescent="0.35">
      <c r="A24368" s="3" t="str">
        <f t="shared" si="381"/>
        <v>XOM_44945</v>
      </c>
      <c r="B24368" t="s">
        <v>102</v>
      </c>
      <c r="C24368" s="1">
        <v>44945</v>
      </c>
      <c r="D24368">
        <v>110.47</v>
      </c>
    </row>
    <row r="24369" spans="1:4" hidden="1" x14ac:dyDescent="0.35">
      <c r="A24369" s="3" t="str">
        <f t="shared" si="381"/>
        <v>ABBV_44946</v>
      </c>
      <c r="B24369" t="s">
        <v>3</v>
      </c>
      <c r="C24369" s="1">
        <v>44946</v>
      </c>
      <c r="D24369">
        <v>149.59</v>
      </c>
    </row>
    <row r="24370" spans="1:4" hidden="1" x14ac:dyDescent="0.35">
      <c r="A24370" s="3" t="str">
        <f t="shared" si="381"/>
        <v>ACN_44946</v>
      </c>
      <c r="B24370" t="s">
        <v>4</v>
      </c>
      <c r="C24370" s="1">
        <v>44946</v>
      </c>
      <c r="D24370">
        <v>280.47000000000003</v>
      </c>
    </row>
    <row r="24371" spans="1:4" hidden="1" x14ac:dyDescent="0.35">
      <c r="A24371" s="3" t="str">
        <f t="shared" si="381"/>
        <v>AEP_44946</v>
      </c>
      <c r="B24371" t="s">
        <v>5</v>
      </c>
      <c r="C24371" s="1">
        <v>44946</v>
      </c>
      <c r="D24371">
        <v>91.323999999999998</v>
      </c>
    </row>
    <row r="24372" spans="1:4" hidden="1" x14ac:dyDescent="0.35">
      <c r="A24372" s="3" t="str">
        <f t="shared" si="381"/>
        <v>AIZ_44946</v>
      </c>
      <c r="B24372" t="s">
        <v>6</v>
      </c>
      <c r="C24372" s="1">
        <v>44946</v>
      </c>
      <c r="D24372">
        <v>128.91</v>
      </c>
    </row>
    <row r="24373" spans="1:4" hidden="1" x14ac:dyDescent="0.35">
      <c r="A24373" s="3" t="str">
        <f t="shared" si="381"/>
        <v>ALLE_44946</v>
      </c>
      <c r="B24373" t="s">
        <v>7</v>
      </c>
      <c r="C24373" s="1">
        <v>44946</v>
      </c>
      <c r="D24373">
        <v>111.3</v>
      </c>
    </row>
    <row r="24374" spans="1:4" hidden="1" x14ac:dyDescent="0.35">
      <c r="A24374" s="3" t="str">
        <f t="shared" si="381"/>
        <v>AMAT_44946</v>
      </c>
      <c r="B24374" t="s">
        <v>8</v>
      </c>
      <c r="C24374" s="1">
        <v>44946</v>
      </c>
      <c r="D24374">
        <v>109.65</v>
      </c>
    </row>
    <row r="24375" spans="1:4" hidden="1" x14ac:dyDescent="0.35">
      <c r="A24375" s="3" t="str">
        <f t="shared" si="381"/>
        <v>AMP_44946</v>
      </c>
      <c r="B24375" t="s">
        <v>9</v>
      </c>
      <c r="C24375" s="1">
        <v>44946</v>
      </c>
      <c r="D24375">
        <v>332.06900000000002</v>
      </c>
    </row>
    <row r="24376" spans="1:4" hidden="1" x14ac:dyDescent="0.35">
      <c r="A24376" s="3" t="str">
        <f t="shared" si="381"/>
        <v>AMZN_44946</v>
      </c>
      <c r="B24376" t="s">
        <v>10</v>
      </c>
      <c r="C24376" s="1">
        <v>44946</v>
      </c>
      <c r="D24376">
        <v>97.25</v>
      </c>
    </row>
    <row r="24377" spans="1:4" hidden="1" x14ac:dyDescent="0.35">
      <c r="A24377" s="3" t="str">
        <f t="shared" si="381"/>
        <v>AVB_44946</v>
      </c>
      <c r="B24377" t="s">
        <v>11</v>
      </c>
      <c r="C24377" s="1">
        <v>44946</v>
      </c>
      <c r="D24377">
        <v>170.35</v>
      </c>
    </row>
    <row r="24378" spans="1:4" hidden="1" x14ac:dyDescent="0.35">
      <c r="A24378" s="3" t="str">
        <f t="shared" si="381"/>
        <v>AVY_44946</v>
      </c>
      <c r="B24378" t="s">
        <v>12</v>
      </c>
      <c r="C24378" s="1">
        <v>44946</v>
      </c>
      <c r="D24378">
        <v>190.49</v>
      </c>
    </row>
    <row r="24379" spans="1:4" hidden="1" x14ac:dyDescent="0.35">
      <c r="A24379" s="3" t="str">
        <f t="shared" si="381"/>
        <v>AXP_44946</v>
      </c>
      <c r="B24379" t="s">
        <v>13</v>
      </c>
      <c r="C24379" s="1">
        <v>44946</v>
      </c>
      <c r="D24379">
        <v>151.6</v>
      </c>
    </row>
    <row r="24380" spans="1:4" hidden="1" x14ac:dyDescent="0.35">
      <c r="A24380" s="3" t="str">
        <f t="shared" si="381"/>
        <v>BDX_44946</v>
      </c>
      <c r="B24380" t="s">
        <v>14</v>
      </c>
      <c r="C24380" s="1">
        <v>44946</v>
      </c>
      <c r="D24380">
        <v>253.81</v>
      </c>
    </row>
    <row r="24381" spans="1:4" hidden="1" x14ac:dyDescent="0.35">
      <c r="A24381" s="3" t="str">
        <f t="shared" si="381"/>
        <v>BF-B_44946</v>
      </c>
      <c r="B24381" t="s">
        <v>15</v>
      </c>
      <c r="C24381" s="1">
        <v>44946</v>
      </c>
      <c r="D24381">
        <v>66.25</v>
      </c>
    </row>
    <row r="24382" spans="1:4" hidden="1" x14ac:dyDescent="0.35">
      <c r="A24382" s="3" t="str">
        <f t="shared" si="381"/>
        <v>BMY_44946</v>
      </c>
      <c r="B24382" t="s">
        <v>16</v>
      </c>
      <c r="C24382" s="1">
        <v>44946</v>
      </c>
      <c r="D24382">
        <v>74.150000000000006</v>
      </c>
    </row>
    <row r="24383" spans="1:4" hidden="1" x14ac:dyDescent="0.35">
      <c r="A24383" s="3" t="str">
        <f t="shared" si="381"/>
        <v>BR_44946</v>
      </c>
      <c r="B24383" t="s">
        <v>17</v>
      </c>
      <c r="C24383" s="1">
        <v>44946</v>
      </c>
      <c r="D24383">
        <v>146.29</v>
      </c>
    </row>
    <row r="24384" spans="1:4" hidden="1" x14ac:dyDescent="0.35">
      <c r="A24384" s="3" t="str">
        <f t="shared" si="381"/>
        <v>CARR_44946</v>
      </c>
      <c r="B24384" t="s">
        <v>18</v>
      </c>
      <c r="C24384" s="1">
        <v>44946</v>
      </c>
      <c r="D24384">
        <v>42.57</v>
      </c>
    </row>
    <row r="24385" spans="1:4" hidden="1" x14ac:dyDescent="0.35">
      <c r="A24385" s="3" t="str">
        <f t="shared" si="381"/>
        <v>CDW_44946</v>
      </c>
      <c r="B24385" t="s">
        <v>19</v>
      </c>
      <c r="C24385" s="1">
        <v>44946</v>
      </c>
      <c r="D24385">
        <v>198.76</v>
      </c>
    </row>
    <row r="24386" spans="1:4" hidden="1" x14ac:dyDescent="0.35">
      <c r="A24386" s="3" t="str">
        <f t="shared" ref="A24386:A24449" si="382">CONCATENATE(B24386,"_",C24386)</f>
        <v>CE_44946</v>
      </c>
      <c r="B24386" t="s">
        <v>20</v>
      </c>
      <c r="C24386" s="1">
        <v>44946</v>
      </c>
      <c r="D24386">
        <v>120.88800000000001</v>
      </c>
    </row>
    <row r="24387" spans="1:4" hidden="1" x14ac:dyDescent="0.35">
      <c r="A24387" s="3" t="str">
        <f t="shared" si="382"/>
        <v>CHTR_44946</v>
      </c>
      <c r="B24387" t="s">
        <v>21</v>
      </c>
      <c r="C24387" s="1">
        <v>44946</v>
      </c>
      <c r="D24387">
        <v>396.11</v>
      </c>
    </row>
    <row r="24388" spans="1:4" hidden="1" x14ac:dyDescent="0.35">
      <c r="A24388" s="3" t="str">
        <f t="shared" si="382"/>
        <v>CNC_44946</v>
      </c>
      <c r="B24388" t="s">
        <v>22</v>
      </c>
      <c r="C24388" s="1">
        <v>44946</v>
      </c>
      <c r="D24388">
        <v>76.150000000000006</v>
      </c>
    </row>
    <row r="24389" spans="1:4" hidden="1" x14ac:dyDescent="0.35">
      <c r="A24389" s="3" t="str">
        <f t="shared" si="382"/>
        <v>CNP_44946</v>
      </c>
      <c r="B24389" t="s">
        <v>23</v>
      </c>
      <c r="C24389" s="1">
        <v>44946</v>
      </c>
      <c r="D24389">
        <v>29.914999999999999</v>
      </c>
    </row>
    <row r="24390" spans="1:4" hidden="1" x14ac:dyDescent="0.35">
      <c r="A24390" s="3" t="str">
        <f t="shared" si="382"/>
        <v>COP_44946</v>
      </c>
      <c r="B24390" t="s">
        <v>24</v>
      </c>
      <c r="C24390" s="1">
        <v>44946</v>
      </c>
      <c r="D24390">
        <v>121.26</v>
      </c>
    </row>
    <row r="24391" spans="1:4" hidden="1" x14ac:dyDescent="0.35">
      <c r="A24391" s="3" t="str">
        <f t="shared" si="382"/>
        <v>CTAS_44946</v>
      </c>
      <c r="B24391" t="s">
        <v>25</v>
      </c>
      <c r="C24391" s="1">
        <v>44946</v>
      </c>
      <c r="D24391">
        <v>435.42899999999997</v>
      </c>
    </row>
    <row r="24392" spans="1:4" hidden="1" x14ac:dyDescent="0.35">
      <c r="A24392" s="3" t="str">
        <f t="shared" si="382"/>
        <v>CZR_44946</v>
      </c>
      <c r="B24392" t="s">
        <v>26</v>
      </c>
      <c r="C24392" s="1">
        <v>44946</v>
      </c>
      <c r="D24392">
        <v>47.52</v>
      </c>
    </row>
    <row r="24393" spans="1:4" hidden="1" x14ac:dyDescent="0.35">
      <c r="A24393" s="3" t="str">
        <f t="shared" si="382"/>
        <v>DG_44946</v>
      </c>
      <c r="B24393" t="s">
        <v>27</v>
      </c>
      <c r="C24393" s="1">
        <v>44946</v>
      </c>
      <c r="D24393">
        <v>230.61</v>
      </c>
    </row>
    <row r="24394" spans="1:4" hidden="1" x14ac:dyDescent="0.35">
      <c r="A24394" s="3" t="str">
        <f t="shared" si="382"/>
        <v>DPZ_44946</v>
      </c>
      <c r="B24394" t="s">
        <v>28</v>
      </c>
      <c r="C24394" s="1">
        <v>44946</v>
      </c>
      <c r="D24394">
        <v>348.04</v>
      </c>
    </row>
    <row r="24395" spans="1:4" hidden="1" x14ac:dyDescent="0.35">
      <c r="A24395" s="3" t="str">
        <f t="shared" si="382"/>
        <v>DXC_44946</v>
      </c>
      <c r="B24395" t="s">
        <v>30</v>
      </c>
      <c r="C24395" s="1">
        <v>44946</v>
      </c>
      <c r="D24395">
        <v>28.4</v>
      </c>
    </row>
    <row r="24396" spans="1:4" hidden="1" x14ac:dyDescent="0.35">
      <c r="A24396" s="3" t="str">
        <f t="shared" si="382"/>
        <v>EWA_44946</v>
      </c>
      <c r="B24396" t="s">
        <v>31</v>
      </c>
      <c r="C24396" s="1">
        <v>44946</v>
      </c>
      <c r="D24396">
        <v>24.38</v>
      </c>
    </row>
    <row r="24397" spans="1:4" hidden="1" x14ac:dyDescent="0.35">
      <c r="A24397" s="3" t="str">
        <f t="shared" si="382"/>
        <v>EWC_44946</v>
      </c>
      <c r="B24397" t="s">
        <v>32</v>
      </c>
      <c r="C24397" s="1">
        <v>44946</v>
      </c>
      <c r="D24397">
        <v>35.1</v>
      </c>
    </row>
    <row r="24398" spans="1:4" hidden="1" x14ac:dyDescent="0.35">
      <c r="A24398" s="3" t="str">
        <f t="shared" si="382"/>
        <v>EWG_44946</v>
      </c>
      <c r="B24398" t="s">
        <v>33</v>
      </c>
      <c r="C24398" s="1">
        <v>44946</v>
      </c>
      <c r="D24398">
        <v>27.77</v>
      </c>
    </row>
    <row r="24399" spans="1:4" hidden="1" x14ac:dyDescent="0.35">
      <c r="A24399" s="3" t="str">
        <f t="shared" si="382"/>
        <v>EWH_44946</v>
      </c>
      <c r="B24399" t="s">
        <v>34</v>
      </c>
      <c r="C24399" s="1">
        <v>44946</v>
      </c>
      <c r="D24399">
        <v>22.29</v>
      </c>
    </row>
    <row r="24400" spans="1:4" hidden="1" x14ac:dyDescent="0.35">
      <c r="A24400" s="3" t="str">
        <f t="shared" si="382"/>
        <v>EWJ_44946</v>
      </c>
      <c r="B24400" t="s">
        <v>35</v>
      </c>
      <c r="C24400" s="1">
        <v>44946</v>
      </c>
      <c r="D24400">
        <v>57.85</v>
      </c>
    </row>
    <row r="24401" spans="1:4" hidden="1" x14ac:dyDescent="0.35">
      <c r="A24401" s="3" t="str">
        <f t="shared" si="382"/>
        <v>EWL_44946</v>
      </c>
      <c r="B24401" t="s">
        <v>36</v>
      </c>
      <c r="C24401" s="1">
        <v>44946</v>
      </c>
      <c r="D24401">
        <v>44.93</v>
      </c>
    </row>
    <row r="24402" spans="1:4" hidden="1" x14ac:dyDescent="0.35">
      <c r="A24402" s="3" t="str">
        <f t="shared" si="382"/>
        <v>EWQ_44946</v>
      </c>
      <c r="B24402" t="s">
        <v>37</v>
      </c>
      <c r="C24402" s="1">
        <v>44946</v>
      </c>
      <c r="D24402">
        <v>36.49</v>
      </c>
    </row>
    <row r="24403" spans="1:4" hidden="1" x14ac:dyDescent="0.35">
      <c r="A24403" s="3" t="str">
        <f t="shared" si="382"/>
        <v>EWT_44946</v>
      </c>
      <c r="B24403" t="s">
        <v>38</v>
      </c>
      <c r="C24403" s="1">
        <v>44946</v>
      </c>
      <c r="D24403">
        <v>44.19</v>
      </c>
    </row>
    <row r="24404" spans="1:4" hidden="1" x14ac:dyDescent="0.35">
      <c r="A24404" s="3" t="str">
        <f t="shared" si="382"/>
        <v>EWU_44946</v>
      </c>
      <c r="B24404" t="s">
        <v>39</v>
      </c>
      <c r="C24404" s="1">
        <v>44946</v>
      </c>
      <c r="D24404">
        <v>32.76</v>
      </c>
    </row>
    <row r="24405" spans="1:4" hidden="1" x14ac:dyDescent="0.35">
      <c r="A24405" s="3" t="str">
        <f t="shared" si="382"/>
        <v>EWY_44946</v>
      </c>
      <c r="B24405" t="s">
        <v>40</v>
      </c>
      <c r="C24405" s="1">
        <v>44946</v>
      </c>
      <c r="D24405">
        <v>63.24</v>
      </c>
    </row>
    <row r="24406" spans="1:4" hidden="1" x14ac:dyDescent="0.35">
      <c r="A24406" s="3" t="str">
        <f t="shared" si="382"/>
        <v>EWZ_44946</v>
      </c>
      <c r="B24406" t="s">
        <v>41</v>
      </c>
      <c r="C24406" s="1">
        <v>44946</v>
      </c>
      <c r="D24406">
        <v>29.18</v>
      </c>
    </row>
    <row r="24407" spans="1:4" hidden="1" x14ac:dyDescent="0.35">
      <c r="A24407" s="3" t="str">
        <f t="shared" si="382"/>
        <v>FTV_44946</v>
      </c>
      <c r="B24407" t="s">
        <v>43</v>
      </c>
      <c r="C24407" s="1">
        <v>44946</v>
      </c>
      <c r="D24407">
        <v>65.45</v>
      </c>
    </row>
    <row r="24408" spans="1:4" hidden="1" x14ac:dyDescent="0.35">
      <c r="A24408" s="3" t="str">
        <f t="shared" si="382"/>
        <v>GOOG_44946</v>
      </c>
      <c r="B24408" t="s">
        <v>44</v>
      </c>
      <c r="C24408" s="1">
        <v>44946</v>
      </c>
      <c r="D24408">
        <v>99.28</v>
      </c>
    </row>
    <row r="24409" spans="1:4" hidden="1" x14ac:dyDescent="0.35">
      <c r="A24409" s="3" t="str">
        <f t="shared" si="382"/>
        <v>GPC_44946</v>
      </c>
      <c r="B24409" t="s">
        <v>45</v>
      </c>
      <c r="C24409" s="1">
        <v>44946</v>
      </c>
      <c r="D24409">
        <v>161.74</v>
      </c>
    </row>
    <row r="24410" spans="1:4" hidden="1" x14ac:dyDescent="0.35">
      <c r="A24410" s="3" t="str">
        <f t="shared" si="382"/>
        <v>GSG_44946</v>
      </c>
      <c r="B24410" t="s">
        <v>46</v>
      </c>
      <c r="C24410" s="1">
        <v>44946</v>
      </c>
      <c r="D24410">
        <v>21.49</v>
      </c>
    </row>
    <row r="24411" spans="1:4" hidden="1" x14ac:dyDescent="0.35">
      <c r="A24411" s="3" t="str">
        <f t="shared" si="382"/>
        <v>HIG_44946</v>
      </c>
      <c r="B24411" t="s">
        <v>47</v>
      </c>
      <c r="C24411" s="1">
        <v>44946</v>
      </c>
      <c r="D24411">
        <v>75.05</v>
      </c>
    </row>
    <row r="24412" spans="1:4" hidden="1" x14ac:dyDescent="0.35">
      <c r="A24412" s="3" t="str">
        <f t="shared" si="382"/>
        <v>HIGH.L_44946</v>
      </c>
      <c r="B24412" t="s">
        <v>48</v>
      </c>
      <c r="C24412" s="1">
        <v>44946</v>
      </c>
      <c r="D24412">
        <v>5.1349999999999998</v>
      </c>
    </row>
    <row r="24413" spans="1:4" hidden="1" x14ac:dyDescent="0.35">
      <c r="A24413" s="3" t="str">
        <f t="shared" si="382"/>
        <v>HST_44946</v>
      </c>
      <c r="B24413" t="s">
        <v>49</v>
      </c>
      <c r="C24413" s="1">
        <v>44946</v>
      </c>
      <c r="D24413">
        <v>17.61</v>
      </c>
    </row>
    <row r="24414" spans="1:4" hidden="1" x14ac:dyDescent="0.35">
      <c r="A24414" s="3" t="str">
        <f t="shared" si="382"/>
        <v>HYG_44946</v>
      </c>
      <c r="B24414" t="s">
        <v>50</v>
      </c>
      <c r="C24414" s="1">
        <v>44946</v>
      </c>
      <c r="D24414">
        <v>75.802000000000007</v>
      </c>
    </row>
    <row r="24415" spans="1:4" hidden="1" x14ac:dyDescent="0.35">
      <c r="A24415" s="3" t="str">
        <f t="shared" si="382"/>
        <v>IAU_44946</v>
      </c>
      <c r="B24415" t="s">
        <v>51</v>
      </c>
      <c r="C24415" s="1">
        <v>44946</v>
      </c>
      <c r="D24415">
        <v>36.549999999999997</v>
      </c>
    </row>
    <row r="24416" spans="1:4" hidden="1" x14ac:dyDescent="0.35">
      <c r="A24416" s="3" t="str">
        <f t="shared" si="382"/>
        <v>ICLN_44946</v>
      </c>
      <c r="B24416" t="s">
        <v>52</v>
      </c>
      <c r="C24416" s="1">
        <v>44946</v>
      </c>
      <c r="D24416">
        <v>20.6</v>
      </c>
    </row>
    <row r="24417" spans="1:4" hidden="1" x14ac:dyDescent="0.35">
      <c r="A24417" s="3" t="str">
        <f t="shared" si="382"/>
        <v>IEAA.L_44946</v>
      </c>
      <c r="B24417" t="s">
        <v>53</v>
      </c>
      <c r="C24417" s="1">
        <v>44946</v>
      </c>
      <c r="D24417">
        <v>4.7130000000000001</v>
      </c>
    </row>
    <row r="24418" spans="1:4" hidden="1" x14ac:dyDescent="0.35">
      <c r="A24418" s="3" t="str">
        <f t="shared" si="382"/>
        <v>IEF_44946</v>
      </c>
      <c r="B24418" t="s">
        <v>54</v>
      </c>
      <c r="C24418" s="1">
        <v>44946</v>
      </c>
      <c r="D24418">
        <v>98.957999999999998</v>
      </c>
    </row>
    <row r="24419" spans="1:4" hidden="1" x14ac:dyDescent="0.35">
      <c r="A24419" s="3" t="str">
        <f t="shared" si="382"/>
        <v>IEFM.L_44946</v>
      </c>
      <c r="B24419" t="s">
        <v>55</v>
      </c>
      <c r="C24419" s="1">
        <v>44946</v>
      </c>
      <c r="D24419">
        <v>766.05</v>
      </c>
    </row>
    <row r="24420" spans="1:4" hidden="1" x14ac:dyDescent="0.35">
      <c r="A24420" s="3" t="str">
        <f t="shared" si="382"/>
        <v>IEMG_44946</v>
      </c>
      <c r="B24420" t="s">
        <v>56</v>
      </c>
      <c r="C24420" s="1">
        <v>44946</v>
      </c>
      <c r="D24420">
        <v>51.21</v>
      </c>
    </row>
    <row r="24421" spans="1:4" hidden="1" x14ac:dyDescent="0.35">
      <c r="A24421" s="3" t="str">
        <f t="shared" si="382"/>
        <v>IEUS_44946</v>
      </c>
      <c r="B24421" t="s">
        <v>57</v>
      </c>
      <c r="C24421" s="1">
        <v>44946</v>
      </c>
      <c r="D24421">
        <v>54.19</v>
      </c>
    </row>
    <row r="24422" spans="1:4" hidden="1" x14ac:dyDescent="0.35">
      <c r="A24422" s="3" t="str">
        <f t="shared" si="382"/>
        <v>IEVL.L_44946</v>
      </c>
      <c r="B24422" t="s">
        <v>58</v>
      </c>
      <c r="C24422" s="1">
        <v>44946</v>
      </c>
      <c r="D24422">
        <v>7.391</v>
      </c>
    </row>
    <row r="24423" spans="1:4" hidden="1" x14ac:dyDescent="0.35">
      <c r="A24423" s="3" t="str">
        <f t="shared" si="382"/>
        <v>IGF_44946</v>
      </c>
      <c r="B24423" t="s">
        <v>59</v>
      </c>
      <c r="C24423" s="1">
        <v>44946</v>
      </c>
      <c r="D24423">
        <v>48.51</v>
      </c>
    </row>
    <row r="24424" spans="1:4" hidden="1" x14ac:dyDescent="0.35">
      <c r="A24424" s="3" t="str">
        <f t="shared" si="382"/>
        <v>INDA_44946</v>
      </c>
      <c r="B24424" t="s">
        <v>60</v>
      </c>
      <c r="C24424" s="1">
        <v>44946</v>
      </c>
      <c r="D24424">
        <v>42.68</v>
      </c>
    </row>
    <row r="24425" spans="1:4" hidden="1" x14ac:dyDescent="0.35">
      <c r="A24425" s="3" t="str">
        <f t="shared" si="382"/>
        <v>IUMO.L_44946</v>
      </c>
      <c r="B24425" t="s">
        <v>61</v>
      </c>
      <c r="C24425" s="1">
        <v>44946</v>
      </c>
      <c r="D24425">
        <v>10.050000000000001</v>
      </c>
    </row>
    <row r="24426" spans="1:4" hidden="1" x14ac:dyDescent="0.35">
      <c r="A24426" s="3" t="str">
        <f t="shared" si="382"/>
        <v>IUVL.L_44946</v>
      </c>
      <c r="B24426" t="s">
        <v>62</v>
      </c>
      <c r="C24426" s="1">
        <v>44946</v>
      </c>
      <c r="D24426">
        <v>8.31</v>
      </c>
    </row>
    <row r="24427" spans="1:4" hidden="1" x14ac:dyDescent="0.35">
      <c r="A24427" s="3" t="str">
        <f t="shared" si="382"/>
        <v>IVV_44946</v>
      </c>
      <c r="B24427" t="s">
        <v>63</v>
      </c>
      <c r="C24427" s="1">
        <v>44946</v>
      </c>
      <c r="D24427">
        <v>397.7</v>
      </c>
    </row>
    <row r="24428" spans="1:4" hidden="1" x14ac:dyDescent="0.35">
      <c r="A24428" s="3" t="str">
        <f t="shared" si="382"/>
        <v>IWM_44946</v>
      </c>
      <c r="B24428" t="s">
        <v>64</v>
      </c>
      <c r="C24428" s="1">
        <v>44946</v>
      </c>
      <c r="D24428">
        <v>185.04</v>
      </c>
    </row>
    <row r="24429" spans="1:4" hidden="1" x14ac:dyDescent="0.35">
      <c r="A24429" s="3" t="str">
        <f t="shared" si="382"/>
        <v>IXN_44946</v>
      </c>
      <c r="B24429" t="s">
        <v>65</v>
      </c>
      <c r="C24429" s="1">
        <v>44946</v>
      </c>
      <c r="D24429">
        <v>47.99</v>
      </c>
    </row>
    <row r="24430" spans="1:4" hidden="1" x14ac:dyDescent="0.35">
      <c r="A24430" s="3" t="str">
        <f t="shared" si="382"/>
        <v>JPEA.L_44946</v>
      </c>
      <c r="B24430" t="s">
        <v>66</v>
      </c>
      <c r="C24430" s="1">
        <v>44946</v>
      </c>
      <c r="D24430">
        <v>5.07</v>
      </c>
    </row>
    <row r="24431" spans="1:4" hidden="1" x14ac:dyDescent="0.35">
      <c r="A24431" s="3" t="str">
        <f t="shared" si="382"/>
        <v>JPM_44946</v>
      </c>
      <c r="B24431" t="s">
        <v>67</v>
      </c>
      <c r="C24431" s="1">
        <v>44946</v>
      </c>
      <c r="D24431">
        <v>135.08000000000001</v>
      </c>
    </row>
    <row r="24432" spans="1:4" hidden="1" x14ac:dyDescent="0.35">
      <c r="A24432" s="3" t="str">
        <f t="shared" si="382"/>
        <v>KR_44946</v>
      </c>
      <c r="B24432" t="s">
        <v>68</v>
      </c>
      <c r="C24432" s="1">
        <v>44946</v>
      </c>
      <c r="D24432">
        <v>44.192</v>
      </c>
    </row>
    <row r="24433" spans="1:4" hidden="1" x14ac:dyDescent="0.35">
      <c r="A24433" s="3" t="str">
        <f t="shared" si="382"/>
        <v>LQD_44946</v>
      </c>
      <c r="B24433" t="s">
        <v>69</v>
      </c>
      <c r="C24433" s="1">
        <v>44946</v>
      </c>
      <c r="D24433">
        <v>110.209</v>
      </c>
    </row>
    <row r="24434" spans="1:4" hidden="1" x14ac:dyDescent="0.35">
      <c r="A24434" s="3" t="str">
        <f t="shared" si="382"/>
        <v>MCHI_44946</v>
      </c>
      <c r="B24434" t="s">
        <v>70</v>
      </c>
      <c r="C24434" s="1">
        <v>44946</v>
      </c>
      <c r="D24434">
        <v>54.68</v>
      </c>
    </row>
    <row r="24435" spans="1:4" hidden="1" x14ac:dyDescent="0.35">
      <c r="A24435" s="3" t="str">
        <f t="shared" si="382"/>
        <v>META_44946</v>
      </c>
      <c r="B24435" t="s">
        <v>144</v>
      </c>
      <c r="C24435" s="1">
        <v>44946</v>
      </c>
      <c r="D24435">
        <v>139.37</v>
      </c>
    </row>
    <row r="24436" spans="1:4" hidden="1" x14ac:dyDescent="0.35">
      <c r="A24436" s="3" t="str">
        <f t="shared" si="382"/>
        <v>MVEU.L_44946</v>
      </c>
      <c r="B24436" t="s">
        <v>71</v>
      </c>
      <c r="C24436" s="1">
        <v>44946</v>
      </c>
      <c r="D24436">
        <v>51.24</v>
      </c>
    </row>
    <row r="24437" spans="1:4" hidden="1" x14ac:dyDescent="0.35">
      <c r="A24437" s="3" t="str">
        <f t="shared" si="382"/>
        <v>OGN_44946</v>
      </c>
      <c r="B24437" t="s">
        <v>72</v>
      </c>
      <c r="C24437" s="1">
        <v>44946</v>
      </c>
      <c r="D24437">
        <v>31.34</v>
      </c>
    </row>
    <row r="24438" spans="1:4" hidden="1" x14ac:dyDescent="0.35">
      <c r="A24438" s="3" t="str">
        <f t="shared" si="382"/>
        <v>PG_44946</v>
      </c>
      <c r="B24438" t="s">
        <v>73</v>
      </c>
      <c r="C24438" s="1">
        <v>44946</v>
      </c>
      <c r="D24438">
        <v>142.97</v>
      </c>
    </row>
    <row r="24439" spans="1:4" hidden="1" x14ac:dyDescent="0.35">
      <c r="A24439" s="3" t="str">
        <f t="shared" si="382"/>
        <v>PPL_44946</v>
      </c>
      <c r="B24439" t="s">
        <v>74</v>
      </c>
      <c r="C24439" s="1">
        <v>44946</v>
      </c>
      <c r="D24439">
        <v>29.32</v>
      </c>
    </row>
    <row r="24440" spans="1:4" hidden="1" x14ac:dyDescent="0.35">
      <c r="A24440" s="3" t="str">
        <f t="shared" si="382"/>
        <v>PRU_44946</v>
      </c>
      <c r="B24440" t="s">
        <v>75</v>
      </c>
      <c r="C24440" s="1">
        <v>44946</v>
      </c>
      <c r="D24440">
        <v>98.63</v>
      </c>
    </row>
    <row r="24441" spans="1:4" hidden="1" x14ac:dyDescent="0.35">
      <c r="A24441" s="3" t="str">
        <f t="shared" si="382"/>
        <v>PYPL_44946</v>
      </c>
      <c r="B24441" t="s">
        <v>76</v>
      </c>
      <c r="C24441" s="1">
        <v>44946</v>
      </c>
      <c r="D24441">
        <v>79.09</v>
      </c>
    </row>
    <row r="24442" spans="1:4" hidden="1" x14ac:dyDescent="0.35">
      <c r="A24442" s="3" t="str">
        <f t="shared" si="382"/>
        <v>RE_44946</v>
      </c>
      <c r="B24442" t="s">
        <v>77</v>
      </c>
      <c r="C24442" s="1">
        <v>44946</v>
      </c>
      <c r="D24442">
        <v>338.32</v>
      </c>
    </row>
    <row r="24443" spans="1:4" hidden="1" x14ac:dyDescent="0.35">
      <c r="A24443" s="3" t="str">
        <f t="shared" si="382"/>
        <v>REET_44946</v>
      </c>
      <c r="B24443" t="s">
        <v>78</v>
      </c>
      <c r="C24443" s="1">
        <v>44946</v>
      </c>
      <c r="D24443">
        <v>24.03</v>
      </c>
    </row>
    <row r="24444" spans="1:4" hidden="1" x14ac:dyDescent="0.35">
      <c r="A24444" s="3" t="str">
        <f t="shared" si="382"/>
        <v>ROL_44946</v>
      </c>
      <c r="B24444" t="s">
        <v>79</v>
      </c>
      <c r="C24444" s="1">
        <v>44946</v>
      </c>
      <c r="D24444">
        <v>35.978000000000002</v>
      </c>
    </row>
    <row r="24445" spans="1:4" hidden="1" x14ac:dyDescent="0.35">
      <c r="A24445" s="3" t="str">
        <f t="shared" si="382"/>
        <v>ROST_44946</v>
      </c>
      <c r="B24445" t="s">
        <v>80</v>
      </c>
      <c r="C24445" s="1">
        <v>44946</v>
      </c>
      <c r="D24445">
        <v>115.73</v>
      </c>
    </row>
    <row r="24446" spans="1:4" hidden="1" x14ac:dyDescent="0.35">
      <c r="A24446" s="3" t="str">
        <f t="shared" si="382"/>
        <v>SEGA.L_44946</v>
      </c>
      <c r="B24446" t="s">
        <v>81</v>
      </c>
      <c r="C24446" s="1">
        <v>44946</v>
      </c>
      <c r="D24446">
        <v>95.665000000000006</v>
      </c>
    </row>
    <row r="24447" spans="1:4" hidden="1" x14ac:dyDescent="0.35">
      <c r="A24447" s="3" t="str">
        <f t="shared" si="382"/>
        <v>SHY_44946</v>
      </c>
      <c r="B24447" t="s">
        <v>82</v>
      </c>
      <c r="C24447" s="1">
        <v>44946</v>
      </c>
      <c r="D24447">
        <v>81.628</v>
      </c>
    </row>
    <row r="24448" spans="1:4" hidden="1" x14ac:dyDescent="0.35">
      <c r="A24448" s="3" t="str">
        <f t="shared" si="382"/>
        <v>SLV_44946</v>
      </c>
      <c r="B24448" t="s">
        <v>83</v>
      </c>
      <c r="C24448" s="1">
        <v>44946</v>
      </c>
      <c r="D24448">
        <v>22.02</v>
      </c>
    </row>
    <row r="24449" spans="1:4" hidden="1" x14ac:dyDescent="0.35">
      <c r="A24449" s="3" t="str">
        <f t="shared" si="382"/>
        <v>SPMV.L_44946</v>
      </c>
      <c r="B24449" t="s">
        <v>84</v>
      </c>
      <c r="C24449" s="1">
        <v>44946</v>
      </c>
      <c r="D24449">
        <v>75.55</v>
      </c>
    </row>
    <row r="24450" spans="1:4" hidden="1" x14ac:dyDescent="0.35">
      <c r="A24450" s="3" t="str">
        <f t="shared" ref="A24450:A24513" si="383">CONCATENATE(B24450,"_",C24450)</f>
        <v>TLT_44946</v>
      </c>
      <c r="B24450" t="s">
        <v>85</v>
      </c>
      <c r="C24450" s="1">
        <v>44946</v>
      </c>
      <c r="D24450">
        <v>105.92700000000001</v>
      </c>
    </row>
    <row r="24451" spans="1:4" hidden="1" x14ac:dyDescent="0.35">
      <c r="A24451" s="3" t="str">
        <f t="shared" si="383"/>
        <v>UNH_44946</v>
      </c>
      <c r="B24451" t="s">
        <v>86</v>
      </c>
      <c r="C24451" s="1">
        <v>44946</v>
      </c>
      <c r="D24451">
        <v>486.72</v>
      </c>
    </row>
    <row r="24452" spans="1:4" hidden="1" x14ac:dyDescent="0.35">
      <c r="A24452" s="3" t="str">
        <f t="shared" si="383"/>
        <v>URI_44946</v>
      </c>
      <c r="B24452" t="s">
        <v>87</v>
      </c>
      <c r="C24452" s="1">
        <v>44946</v>
      </c>
      <c r="D24452">
        <v>382.41899999999998</v>
      </c>
    </row>
    <row r="24453" spans="1:4" hidden="1" x14ac:dyDescent="0.35">
      <c r="A24453" s="3" t="str">
        <f t="shared" si="383"/>
        <v>V_44946</v>
      </c>
      <c r="B24453" t="s">
        <v>88</v>
      </c>
      <c r="C24453" s="1">
        <v>44946</v>
      </c>
      <c r="D24453">
        <v>223.87200000000001</v>
      </c>
    </row>
    <row r="24454" spans="1:4" hidden="1" x14ac:dyDescent="0.35">
      <c r="A24454" s="3" t="str">
        <f t="shared" si="383"/>
        <v>VRSK_44946</v>
      </c>
      <c r="B24454" t="s">
        <v>89</v>
      </c>
      <c r="C24454" s="1">
        <v>44946</v>
      </c>
      <c r="D24454">
        <v>181.61</v>
      </c>
    </row>
    <row r="24455" spans="1:4" hidden="1" x14ac:dyDescent="0.35">
      <c r="A24455" s="3" t="str">
        <f t="shared" si="383"/>
        <v>VXX_44946</v>
      </c>
      <c r="B24455" t="s">
        <v>90</v>
      </c>
      <c r="C24455" s="1">
        <v>44946</v>
      </c>
      <c r="D24455">
        <v>12.17</v>
      </c>
    </row>
    <row r="24456" spans="1:4" hidden="1" x14ac:dyDescent="0.35">
      <c r="A24456" s="3" t="str">
        <f t="shared" si="383"/>
        <v>WRK_44946</v>
      </c>
      <c r="B24456" t="s">
        <v>91</v>
      </c>
      <c r="C24456" s="1">
        <v>44946</v>
      </c>
      <c r="D24456">
        <v>36.83</v>
      </c>
    </row>
    <row r="24457" spans="1:4" hidden="1" x14ac:dyDescent="0.35">
      <c r="A24457" s="3" t="str">
        <f t="shared" si="383"/>
        <v>XLB_44946</v>
      </c>
      <c r="B24457" t="s">
        <v>92</v>
      </c>
      <c r="C24457" s="1">
        <v>44946</v>
      </c>
      <c r="D24457">
        <v>82.78</v>
      </c>
    </row>
    <row r="24458" spans="1:4" hidden="1" x14ac:dyDescent="0.35">
      <c r="A24458" s="3" t="str">
        <f t="shared" si="383"/>
        <v>XLC_44946</v>
      </c>
      <c r="B24458" t="s">
        <v>93</v>
      </c>
      <c r="C24458" s="1">
        <v>44946</v>
      </c>
      <c r="D24458">
        <v>53.1</v>
      </c>
    </row>
    <row r="24459" spans="1:4" hidden="1" x14ac:dyDescent="0.35">
      <c r="A24459" s="3" t="str">
        <f t="shared" si="383"/>
        <v>XLE_44946</v>
      </c>
      <c r="B24459" t="s">
        <v>94</v>
      </c>
      <c r="C24459" s="1">
        <v>44946</v>
      </c>
      <c r="D24459">
        <v>90.48</v>
      </c>
    </row>
    <row r="24460" spans="1:4" hidden="1" x14ac:dyDescent="0.35">
      <c r="A24460" s="3" t="str">
        <f t="shared" si="383"/>
        <v>XLF_44946</v>
      </c>
      <c r="B24460" t="s">
        <v>95</v>
      </c>
      <c r="C24460" s="1">
        <v>44946</v>
      </c>
      <c r="D24460">
        <v>35.35</v>
      </c>
    </row>
    <row r="24461" spans="1:4" hidden="1" x14ac:dyDescent="0.35">
      <c r="A24461" s="3" t="str">
        <f t="shared" si="383"/>
        <v>XLI_44946</v>
      </c>
      <c r="B24461" t="s">
        <v>96</v>
      </c>
      <c r="C24461" s="1">
        <v>44946</v>
      </c>
      <c r="D24461">
        <v>98.99</v>
      </c>
    </row>
    <row r="24462" spans="1:4" hidden="1" x14ac:dyDescent="0.35">
      <c r="A24462" s="3" t="str">
        <f t="shared" si="383"/>
        <v>XLK_44946</v>
      </c>
      <c r="B24462" t="s">
        <v>97</v>
      </c>
      <c r="C24462" s="1">
        <v>44946</v>
      </c>
      <c r="D24462">
        <v>131.34</v>
      </c>
    </row>
    <row r="24463" spans="1:4" hidden="1" x14ac:dyDescent="0.35">
      <c r="A24463" s="3" t="str">
        <f t="shared" si="383"/>
        <v>XLP_44946</v>
      </c>
      <c r="B24463" t="s">
        <v>98</v>
      </c>
      <c r="C24463" s="1">
        <v>44946</v>
      </c>
      <c r="D24463">
        <v>72.62</v>
      </c>
    </row>
    <row r="24464" spans="1:4" hidden="1" x14ac:dyDescent="0.35">
      <c r="A24464" s="3" t="str">
        <f t="shared" si="383"/>
        <v>XLU_44946</v>
      </c>
      <c r="B24464" t="s">
        <v>99</v>
      </c>
      <c r="C24464" s="1">
        <v>44946</v>
      </c>
      <c r="D24464">
        <v>69.23</v>
      </c>
    </row>
    <row r="24465" spans="1:4" hidden="1" x14ac:dyDescent="0.35">
      <c r="A24465" s="3" t="str">
        <f t="shared" si="383"/>
        <v>XLV_44946</v>
      </c>
      <c r="B24465" t="s">
        <v>100</v>
      </c>
      <c r="C24465" s="1">
        <v>44946</v>
      </c>
      <c r="D24465">
        <v>133.91</v>
      </c>
    </row>
    <row r="24466" spans="1:4" hidden="1" x14ac:dyDescent="0.35">
      <c r="A24466" s="3" t="str">
        <f t="shared" si="383"/>
        <v>XLY_44946</v>
      </c>
      <c r="B24466" t="s">
        <v>101</v>
      </c>
      <c r="C24466" s="1">
        <v>44946</v>
      </c>
      <c r="D24466">
        <v>138.97999999999999</v>
      </c>
    </row>
    <row r="24467" spans="1:4" hidden="1" x14ac:dyDescent="0.35">
      <c r="A24467" s="3" t="str">
        <f t="shared" si="383"/>
        <v>XOM_44946</v>
      </c>
      <c r="B24467" t="s">
        <v>102</v>
      </c>
      <c r="C24467" s="1">
        <v>44946</v>
      </c>
      <c r="D24467">
        <v>112.48399999999999</v>
      </c>
    </row>
    <row r="24468" spans="1:4" hidden="1" x14ac:dyDescent="0.35">
      <c r="A24468" s="3" t="str">
        <f t="shared" si="383"/>
        <v>ABBV_44949</v>
      </c>
      <c r="B24468" t="s">
        <v>3</v>
      </c>
      <c r="C24468" s="1">
        <v>44949</v>
      </c>
      <c r="D24468">
        <v>148.55000000000001</v>
      </c>
    </row>
    <row r="24469" spans="1:4" hidden="1" x14ac:dyDescent="0.35">
      <c r="A24469" s="3" t="str">
        <f t="shared" si="383"/>
        <v>ACN_44949</v>
      </c>
      <c r="B24469" t="s">
        <v>4</v>
      </c>
      <c r="C24469" s="1">
        <v>44949</v>
      </c>
      <c r="D24469">
        <v>279.33999999999997</v>
      </c>
    </row>
    <row r="24470" spans="1:4" hidden="1" x14ac:dyDescent="0.35">
      <c r="A24470" s="3" t="str">
        <f t="shared" si="383"/>
        <v>AEP_44949</v>
      </c>
      <c r="B24470" t="s">
        <v>5</v>
      </c>
      <c r="C24470" s="1">
        <v>44949</v>
      </c>
      <c r="D24470">
        <v>91.808999999999997</v>
      </c>
    </row>
    <row r="24471" spans="1:4" hidden="1" x14ac:dyDescent="0.35">
      <c r="A24471" s="3" t="str">
        <f t="shared" si="383"/>
        <v>AIZ_44949</v>
      </c>
      <c r="B24471" t="s">
        <v>6</v>
      </c>
      <c r="C24471" s="1">
        <v>44949</v>
      </c>
      <c r="D24471">
        <v>129.84</v>
      </c>
    </row>
    <row r="24472" spans="1:4" hidden="1" x14ac:dyDescent="0.35">
      <c r="A24472" s="3" t="str">
        <f t="shared" si="383"/>
        <v>ALLE_44949</v>
      </c>
      <c r="B24472" t="s">
        <v>7</v>
      </c>
      <c r="C24472" s="1">
        <v>44949</v>
      </c>
      <c r="D24472">
        <v>112.09</v>
      </c>
    </row>
    <row r="24473" spans="1:4" hidden="1" x14ac:dyDescent="0.35">
      <c r="A24473" s="3" t="str">
        <f t="shared" si="383"/>
        <v>AMAT_44949</v>
      </c>
      <c r="B24473" t="s">
        <v>8</v>
      </c>
      <c r="C24473" s="1">
        <v>44949</v>
      </c>
      <c r="D24473">
        <v>114.155</v>
      </c>
    </row>
    <row r="24474" spans="1:4" hidden="1" x14ac:dyDescent="0.35">
      <c r="A24474" s="3" t="str">
        <f t="shared" si="383"/>
        <v>AMP_44949</v>
      </c>
      <c r="B24474" t="s">
        <v>9</v>
      </c>
      <c r="C24474" s="1">
        <v>44949</v>
      </c>
      <c r="D24474">
        <v>337.33</v>
      </c>
    </row>
    <row r="24475" spans="1:4" hidden="1" x14ac:dyDescent="0.35">
      <c r="A24475" s="3" t="str">
        <f t="shared" si="383"/>
        <v>AMZN_44949</v>
      </c>
      <c r="B24475" t="s">
        <v>10</v>
      </c>
      <c r="C24475" s="1">
        <v>44949</v>
      </c>
      <c r="D24475">
        <v>97.52</v>
      </c>
    </row>
    <row r="24476" spans="1:4" hidden="1" x14ac:dyDescent="0.35">
      <c r="A24476" s="3" t="str">
        <f t="shared" si="383"/>
        <v>AVB_44949</v>
      </c>
      <c r="B24476" t="s">
        <v>11</v>
      </c>
      <c r="C24476" s="1">
        <v>44949</v>
      </c>
      <c r="D24476">
        <v>170.36</v>
      </c>
    </row>
    <row r="24477" spans="1:4" hidden="1" x14ac:dyDescent="0.35">
      <c r="A24477" s="3" t="str">
        <f t="shared" si="383"/>
        <v>AVY_44949</v>
      </c>
      <c r="B24477" t="s">
        <v>12</v>
      </c>
      <c r="C24477" s="1">
        <v>44949</v>
      </c>
      <c r="D24477">
        <v>191.9</v>
      </c>
    </row>
    <row r="24478" spans="1:4" hidden="1" x14ac:dyDescent="0.35">
      <c r="A24478" s="3" t="str">
        <f t="shared" si="383"/>
        <v>AXP_44949</v>
      </c>
      <c r="B24478" t="s">
        <v>13</v>
      </c>
      <c r="C24478" s="1">
        <v>44949</v>
      </c>
      <c r="D24478">
        <v>154</v>
      </c>
    </row>
    <row r="24479" spans="1:4" hidden="1" x14ac:dyDescent="0.35">
      <c r="A24479" s="3" t="str">
        <f t="shared" si="383"/>
        <v>BDX_44949</v>
      </c>
      <c r="B24479" t="s">
        <v>14</v>
      </c>
      <c r="C24479" s="1">
        <v>44949</v>
      </c>
      <c r="D24479">
        <v>249.58</v>
      </c>
    </row>
    <row r="24480" spans="1:4" hidden="1" x14ac:dyDescent="0.35">
      <c r="A24480" s="3" t="str">
        <f t="shared" si="383"/>
        <v>BF-B_44949</v>
      </c>
      <c r="B24480" t="s">
        <v>15</v>
      </c>
      <c r="C24480" s="1">
        <v>44949</v>
      </c>
      <c r="D24480">
        <v>66.510000000000005</v>
      </c>
    </row>
    <row r="24481" spans="1:4" hidden="1" x14ac:dyDescent="0.35">
      <c r="A24481" s="3" t="str">
        <f t="shared" si="383"/>
        <v>BMY_44949</v>
      </c>
      <c r="B24481" t="s">
        <v>16</v>
      </c>
      <c r="C24481" s="1">
        <v>44949</v>
      </c>
      <c r="D24481">
        <v>73.260000000000005</v>
      </c>
    </row>
    <row r="24482" spans="1:4" hidden="1" x14ac:dyDescent="0.35">
      <c r="A24482" s="3" t="str">
        <f t="shared" si="383"/>
        <v>BR_44949</v>
      </c>
      <c r="B24482" t="s">
        <v>17</v>
      </c>
      <c r="C24482" s="1">
        <v>44949</v>
      </c>
      <c r="D24482">
        <v>150.13999999999999</v>
      </c>
    </row>
    <row r="24483" spans="1:4" hidden="1" x14ac:dyDescent="0.35">
      <c r="A24483" s="3" t="str">
        <f t="shared" si="383"/>
        <v>CARR_44949</v>
      </c>
      <c r="B24483" t="s">
        <v>18</v>
      </c>
      <c r="C24483" s="1">
        <v>44949</v>
      </c>
      <c r="D24483">
        <v>43.28</v>
      </c>
    </row>
    <row r="24484" spans="1:4" hidden="1" x14ac:dyDescent="0.35">
      <c r="A24484" s="3" t="str">
        <f t="shared" si="383"/>
        <v>CDW_44949</v>
      </c>
      <c r="B24484" t="s">
        <v>19</v>
      </c>
      <c r="C24484" s="1">
        <v>44949</v>
      </c>
      <c r="D24484">
        <v>199.97</v>
      </c>
    </row>
    <row r="24485" spans="1:4" hidden="1" x14ac:dyDescent="0.35">
      <c r="A24485" s="3" t="str">
        <f t="shared" si="383"/>
        <v>CE_44949</v>
      </c>
      <c r="B24485" t="s">
        <v>20</v>
      </c>
      <c r="C24485" s="1">
        <v>44949</v>
      </c>
      <c r="D24485">
        <v>122.24</v>
      </c>
    </row>
    <row r="24486" spans="1:4" hidden="1" x14ac:dyDescent="0.35">
      <c r="A24486" s="3" t="str">
        <f t="shared" si="383"/>
        <v>CHTR_44949</v>
      </c>
      <c r="B24486" t="s">
        <v>21</v>
      </c>
      <c r="C24486" s="1">
        <v>44949</v>
      </c>
      <c r="D24486">
        <v>396.01</v>
      </c>
    </row>
    <row r="24487" spans="1:4" hidden="1" x14ac:dyDescent="0.35">
      <c r="A24487" s="3" t="str">
        <f t="shared" si="383"/>
        <v>CNC_44949</v>
      </c>
      <c r="B24487" t="s">
        <v>22</v>
      </c>
      <c r="C24487" s="1">
        <v>44949</v>
      </c>
      <c r="D24487">
        <v>75.790000000000006</v>
      </c>
    </row>
    <row r="24488" spans="1:4" hidden="1" x14ac:dyDescent="0.35">
      <c r="A24488" s="3" t="str">
        <f t="shared" si="383"/>
        <v>CNP_44949</v>
      </c>
      <c r="B24488" t="s">
        <v>23</v>
      </c>
      <c r="C24488" s="1">
        <v>44949</v>
      </c>
      <c r="D24488">
        <v>29.805</v>
      </c>
    </row>
    <row r="24489" spans="1:4" hidden="1" x14ac:dyDescent="0.35">
      <c r="A24489" s="3" t="str">
        <f t="shared" si="383"/>
        <v>COP_44949</v>
      </c>
      <c r="B24489" t="s">
        <v>24</v>
      </c>
      <c r="C24489" s="1">
        <v>44949</v>
      </c>
      <c r="D24489">
        <v>119.598</v>
      </c>
    </row>
    <row r="24490" spans="1:4" hidden="1" x14ac:dyDescent="0.35">
      <c r="A24490" s="3" t="str">
        <f t="shared" si="383"/>
        <v>CTAS_44949</v>
      </c>
      <c r="B24490" t="s">
        <v>25</v>
      </c>
      <c r="C24490" s="1">
        <v>44949</v>
      </c>
      <c r="D24490">
        <v>436.64600000000002</v>
      </c>
    </row>
    <row r="24491" spans="1:4" hidden="1" x14ac:dyDescent="0.35">
      <c r="A24491" s="3" t="str">
        <f t="shared" si="383"/>
        <v>CZR_44949</v>
      </c>
      <c r="B24491" t="s">
        <v>26</v>
      </c>
      <c r="C24491" s="1">
        <v>44949</v>
      </c>
      <c r="D24491">
        <v>50.34</v>
      </c>
    </row>
    <row r="24492" spans="1:4" hidden="1" x14ac:dyDescent="0.35">
      <c r="A24492" s="3" t="str">
        <f t="shared" si="383"/>
        <v>DG_44949</v>
      </c>
      <c r="B24492" t="s">
        <v>27</v>
      </c>
      <c r="C24492" s="1">
        <v>44949</v>
      </c>
      <c r="D24492">
        <v>231.07</v>
      </c>
    </row>
    <row r="24493" spans="1:4" hidden="1" x14ac:dyDescent="0.35">
      <c r="A24493" s="3" t="str">
        <f t="shared" si="383"/>
        <v>DPZ_44949</v>
      </c>
      <c r="B24493" t="s">
        <v>28</v>
      </c>
      <c r="C24493" s="1">
        <v>44949</v>
      </c>
      <c r="D24493">
        <v>345.45</v>
      </c>
    </row>
    <row r="24494" spans="1:4" hidden="1" x14ac:dyDescent="0.35">
      <c r="A24494" s="3" t="str">
        <f t="shared" si="383"/>
        <v>DXC_44949</v>
      </c>
      <c r="B24494" t="s">
        <v>30</v>
      </c>
      <c r="C24494" s="1">
        <v>44949</v>
      </c>
      <c r="D24494">
        <v>29.14</v>
      </c>
    </row>
    <row r="24495" spans="1:4" hidden="1" x14ac:dyDescent="0.35">
      <c r="A24495" s="3" t="str">
        <f t="shared" si="383"/>
        <v>EWA_44949</v>
      </c>
      <c r="B24495" t="s">
        <v>31</v>
      </c>
      <c r="C24495" s="1">
        <v>44949</v>
      </c>
      <c r="D24495">
        <v>24.55</v>
      </c>
    </row>
    <row r="24496" spans="1:4" hidden="1" x14ac:dyDescent="0.35">
      <c r="A24496" s="3" t="str">
        <f t="shared" si="383"/>
        <v>EWC_44949</v>
      </c>
      <c r="B24496" t="s">
        <v>32</v>
      </c>
      <c r="C24496" s="1">
        <v>44949</v>
      </c>
      <c r="D24496">
        <v>35.33</v>
      </c>
    </row>
    <row r="24497" spans="1:4" hidden="1" x14ac:dyDescent="0.35">
      <c r="A24497" s="3" t="str">
        <f t="shared" si="383"/>
        <v>EWG_44949</v>
      </c>
      <c r="B24497" t="s">
        <v>33</v>
      </c>
      <c r="C24497" s="1">
        <v>44949</v>
      </c>
      <c r="D24497">
        <v>27.87</v>
      </c>
    </row>
    <row r="24498" spans="1:4" hidden="1" x14ac:dyDescent="0.35">
      <c r="A24498" s="3" t="str">
        <f t="shared" si="383"/>
        <v>EWH_44949</v>
      </c>
      <c r="B24498" t="s">
        <v>34</v>
      </c>
      <c r="C24498" s="1">
        <v>44949</v>
      </c>
      <c r="D24498">
        <v>22.59</v>
      </c>
    </row>
    <row r="24499" spans="1:4" hidden="1" x14ac:dyDescent="0.35">
      <c r="A24499" s="3" t="str">
        <f t="shared" si="383"/>
        <v>EWJ_44949</v>
      </c>
      <c r="B24499" t="s">
        <v>35</v>
      </c>
      <c r="C24499" s="1">
        <v>44949</v>
      </c>
      <c r="D24499">
        <v>57.69</v>
      </c>
    </row>
    <row r="24500" spans="1:4" hidden="1" x14ac:dyDescent="0.35">
      <c r="A24500" s="3" t="str">
        <f t="shared" si="383"/>
        <v>EWL_44949</v>
      </c>
      <c r="B24500" t="s">
        <v>36</v>
      </c>
      <c r="C24500" s="1">
        <v>44949</v>
      </c>
      <c r="D24500">
        <v>45.22</v>
      </c>
    </row>
    <row r="24501" spans="1:4" hidden="1" x14ac:dyDescent="0.35">
      <c r="A24501" s="3" t="str">
        <f t="shared" si="383"/>
        <v>EWQ_44949</v>
      </c>
      <c r="B24501" t="s">
        <v>37</v>
      </c>
      <c r="C24501" s="1">
        <v>44949</v>
      </c>
      <c r="D24501">
        <v>36.64</v>
      </c>
    </row>
    <row r="24502" spans="1:4" hidden="1" x14ac:dyDescent="0.35">
      <c r="A24502" s="3" t="str">
        <f t="shared" si="383"/>
        <v>EWT_44949</v>
      </c>
      <c r="B24502" t="s">
        <v>38</v>
      </c>
      <c r="C24502" s="1">
        <v>44949</v>
      </c>
      <c r="D24502">
        <v>44.84</v>
      </c>
    </row>
    <row r="24503" spans="1:4" hidden="1" x14ac:dyDescent="0.35">
      <c r="A24503" s="3" t="str">
        <f t="shared" si="383"/>
        <v>EWU_44949</v>
      </c>
      <c r="B24503" t="s">
        <v>39</v>
      </c>
      <c r="C24503" s="1">
        <v>44949</v>
      </c>
      <c r="D24503">
        <v>32.76</v>
      </c>
    </row>
    <row r="24504" spans="1:4" hidden="1" x14ac:dyDescent="0.35">
      <c r="A24504" s="3" t="str">
        <f t="shared" si="383"/>
        <v>EWY_44949</v>
      </c>
      <c r="B24504" t="s">
        <v>40</v>
      </c>
      <c r="C24504" s="1">
        <v>44949</v>
      </c>
      <c r="D24504">
        <v>63.9</v>
      </c>
    </row>
    <row r="24505" spans="1:4" hidden="1" x14ac:dyDescent="0.35">
      <c r="A24505" s="3" t="str">
        <f t="shared" si="383"/>
        <v>EWZ_44949</v>
      </c>
      <c r="B24505" t="s">
        <v>41</v>
      </c>
      <c r="C24505" s="1">
        <v>44949</v>
      </c>
      <c r="D24505">
        <v>29.18</v>
      </c>
    </row>
    <row r="24506" spans="1:4" hidden="1" x14ac:dyDescent="0.35">
      <c r="A24506" s="3" t="str">
        <f t="shared" si="383"/>
        <v>FTV_44949</v>
      </c>
      <c r="B24506" t="s">
        <v>43</v>
      </c>
      <c r="C24506" s="1">
        <v>44949</v>
      </c>
      <c r="D24506">
        <v>66.87</v>
      </c>
    </row>
    <row r="24507" spans="1:4" hidden="1" x14ac:dyDescent="0.35">
      <c r="A24507" s="3" t="str">
        <f t="shared" si="383"/>
        <v>GOOG_44949</v>
      </c>
      <c r="B24507" t="s">
        <v>44</v>
      </c>
      <c r="C24507" s="1">
        <v>44949</v>
      </c>
      <c r="D24507">
        <v>101.21</v>
      </c>
    </row>
    <row r="24508" spans="1:4" hidden="1" x14ac:dyDescent="0.35">
      <c r="A24508" s="3" t="str">
        <f t="shared" si="383"/>
        <v>GPC_44949</v>
      </c>
      <c r="B24508" t="s">
        <v>45</v>
      </c>
      <c r="C24508" s="1">
        <v>44949</v>
      </c>
      <c r="D24508">
        <v>162.69999999999999</v>
      </c>
    </row>
    <row r="24509" spans="1:4" hidden="1" x14ac:dyDescent="0.35">
      <c r="A24509" s="3" t="str">
        <f t="shared" si="383"/>
        <v>GSG_44949</v>
      </c>
      <c r="B24509" t="s">
        <v>46</v>
      </c>
      <c r="C24509" s="1">
        <v>44949</v>
      </c>
      <c r="D24509">
        <v>21.6</v>
      </c>
    </row>
    <row r="24510" spans="1:4" hidden="1" x14ac:dyDescent="0.35">
      <c r="A24510" s="3" t="str">
        <f t="shared" si="383"/>
        <v>HIG_44949</v>
      </c>
      <c r="B24510" t="s">
        <v>47</v>
      </c>
      <c r="C24510" s="1">
        <v>44949</v>
      </c>
      <c r="D24510">
        <v>76.12</v>
      </c>
    </row>
    <row r="24511" spans="1:4" hidden="1" x14ac:dyDescent="0.35">
      <c r="A24511" s="3" t="str">
        <f t="shared" si="383"/>
        <v>HIGH.L_44949</v>
      </c>
      <c r="B24511" t="s">
        <v>48</v>
      </c>
      <c r="C24511" s="1">
        <v>44949</v>
      </c>
      <c r="D24511">
        <v>5.1479999999999997</v>
      </c>
    </row>
    <row r="24512" spans="1:4" hidden="1" x14ac:dyDescent="0.35">
      <c r="A24512" s="3" t="str">
        <f t="shared" si="383"/>
        <v>HST_44949</v>
      </c>
      <c r="B24512" t="s">
        <v>49</v>
      </c>
      <c r="C24512" s="1">
        <v>44949</v>
      </c>
      <c r="D24512">
        <v>17.96</v>
      </c>
    </row>
    <row r="24513" spans="1:4" hidden="1" x14ac:dyDescent="0.35">
      <c r="A24513" s="3" t="str">
        <f t="shared" si="383"/>
        <v>HYG_44949</v>
      </c>
      <c r="B24513" t="s">
        <v>50</v>
      </c>
      <c r="C24513" s="1">
        <v>44949</v>
      </c>
      <c r="D24513">
        <v>75.792000000000002</v>
      </c>
    </row>
    <row r="24514" spans="1:4" hidden="1" x14ac:dyDescent="0.35">
      <c r="A24514" s="3" t="str">
        <f t="shared" ref="A24514:A24577" si="384">CONCATENATE(B24514,"_",C24514)</f>
        <v>IAU_44949</v>
      </c>
      <c r="B24514" t="s">
        <v>51</v>
      </c>
      <c r="C24514" s="1">
        <v>44949</v>
      </c>
      <c r="D24514">
        <v>36.619999999999997</v>
      </c>
    </row>
    <row r="24515" spans="1:4" hidden="1" x14ac:dyDescent="0.35">
      <c r="A24515" s="3" t="str">
        <f t="shared" si="384"/>
        <v>ICLN_44949</v>
      </c>
      <c r="B24515" t="s">
        <v>52</v>
      </c>
      <c r="C24515" s="1">
        <v>44949</v>
      </c>
      <c r="D24515">
        <v>20.97</v>
      </c>
    </row>
    <row r="24516" spans="1:4" hidden="1" x14ac:dyDescent="0.35">
      <c r="A24516" s="3" t="str">
        <f t="shared" si="384"/>
        <v>IEAA.L_44949</v>
      </c>
      <c r="B24516" t="s">
        <v>53</v>
      </c>
      <c r="C24516" s="1">
        <v>44949</v>
      </c>
      <c r="D24516">
        <v>4.7</v>
      </c>
    </row>
    <row r="24517" spans="1:4" hidden="1" x14ac:dyDescent="0.35">
      <c r="A24517" s="3" t="str">
        <f t="shared" si="384"/>
        <v>IEF_44949</v>
      </c>
      <c r="B24517" t="s">
        <v>54</v>
      </c>
      <c r="C24517" s="1">
        <v>44949</v>
      </c>
      <c r="D24517">
        <v>98.638999999999996</v>
      </c>
    </row>
    <row r="24518" spans="1:4" hidden="1" x14ac:dyDescent="0.35">
      <c r="A24518" s="3" t="str">
        <f t="shared" si="384"/>
        <v>IEFM.L_44949</v>
      </c>
      <c r="B24518" t="s">
        <v>55</v>
      </c>
      <c r="C24518" s="1">
        <v>44949</v>
      </c>
      <c r="D24518">
        <v>769.9</v>
      </c>
    </row>
    <row r="24519" spans="1:4" hidden="1" x14ac:dyDescent="0.35">
      <c r="A24519" s="3" t="str">
        <f t="shared" si="384"/>
        <v>IEMG_44949</v>
      </c>
      <c r="B24519" t="s">
        <v>56</v>
      </c>
      <c r="C24519" s="1">
        <v>44949</v>
      </c>
      <c r="D24519">
        <v>51.59</v>
      </c>
    </row>
    <row r="24520" spans="1:4" hidden="1" x14ac:dyDescent="0.35">
      <c r="A24520" s="3" t="str">
        <f t="shared" si="384"/>
        <v>IEUS_44949</v>
      </c>
      <c r="B24520" t="s">
        <v>57</v>
      </c>
      <c r="C24520" s="1">
        <v>44949</v>
      </c>
      <c r="D24520">
        <v>54.74</v>
      </c>
    </row>
    <row r="24521" spans="1:4" hidden="1" x14ac:dyDescent="0.35">
      <c r="A24521" s="3" t="str">
        <f t="shared" si="384"/>
        <v>IEVL.L_44949</v>
      </c>
      <c r="B24521" t="s">
        <v>58</v>
      </c>
      <c r="C24521" s="1">
        <v>44949</v>
      </c>
      <c r="D24521">
        <v>7.4370000000000003</v>
      </c>
    </row>
    <row r="24522" spans="1:4" hidden="1" x14ac:dyDescent="0.35">
      <c r="A24522" s="3" t="str">
        <f t="shared" si="384"/>
        <v>IGF_44949</v>
      </c>
      <c r="B24522" t="s">
        <v>59</v>
      </c>
      <c r="C24522" s="1">
        <v>44949</v>
      </c>
      <c r="D24522">
        <v>48.54</v>
      </c>
    </row>
    <row r="24523" spans="1:4" hidden="1" x14ac:dyDescent="0.35">
      <c r="A24523" s="3" t="str">
        <f t="shared" si="384"/>
        <v>INDA_44949</v>
      </c>
      <c r="B24523" t="s">
        <v>60</v>
      </c>
      <c r="C24523" s="1">
        <v>44949</v>
      </c>
      <c r="D24523">
        <v>42.52</v>
      </c>
    </row>
    <row r="24524" spans="1:4" hidden="1" x14ac:dyDescent="0.35">
      <c r="A24524" s="3" t="str">
        <f t="shared" si="384"/>
        <v>IUMO.L_44949</v>
      </c>
      <c r="B24524" t="s">
        <v>61</v>
      </c>
      <c r="C24524" s="1">
        <v>44949</v>
      </c>
      <c r="D24524">
        <v>10.135</v>
      </c>
    </row>
    <row r="24525" spans="1:4" hidden="1" x14ac:dyDescent="0.35">
      <c r="A24525" s="3" t="str">
        <f t="shared" si="384"/>
        <v>IUVL.L_44949</v>
      </c>
      <c r="B24525" t="s">
        <v>62</v>
      </c>
      <c r="C24525" s="1">
        <v>44949</v>
      </c>
      <c r="D24525">
        <v>8.4879999999999995</v>
      </c>
    </row>
    <row r="24526" spans="1:4" hidden="1" x14ac:dyDescent="0.35">
      <c r="A24526" s="3" t="str">
        <f t="shared" si="384"/>
        <v>IVV_44949</v>
      </c>
      <c r="B24526" t="s">
        <v>63</v>
      </c>
      <c r="C24526" s="1">
        <v>44949</v>
      </c>
      <c r="D24526">
        <v>402.42</v>
      </c>
    </row>
    <row r="24527" spans="1:4" hidden="1" x14ac:dyDescent="0.35">
      <c r="A24527" s="3" t="str">
        <f t="shared" si="384"/>
        <v>IWM_44949</v>
      </c>
      <c r="B24527" t="s">
        <v>64</v>
      </c>
      <c r="C24527" s="1">
        <v>44949</v>
      </c>
      <c r="D24527">
        <v>187.33</v>
      </c>
    </row>
    <row r="24528" spans="1:4" hidden="1" x14ac:dyDescent="0.35">
      <c r="A24528" s="3" t="str">
        <f t="shared" si="384"/>
        <v>IXN_44949</v>
      </c>
      <c r="B24528" t="s">
        <v>65</v>
      </c>
      <c r="C24528" s="1">
        <v>44949</v>
      </c>
      <c r="D24528">
        <v>49.1</v>
      </c>
    </row>
    <row r="24529" spans="1:4" hidden="1" x14ac:dyDescent="0.35">
      <c r="A24529" s="3" t="str">
        <f t="shared" si="384"/>
        <v>JPEA.L_44949</v>
      </c>
      <c r="B24529" t="s">
        <v>66</v>
      </c>
      <c r="C24529" s="1">
        <v>44949</v>
      </c>
      <c r="D24529">
        <v>5.0839999999999996</v>
      </c>
    </row>
    <row r="24530" spans="1:4" hidden="1" x14ac:dyDescent="0.35">
      <c r="A24530" s="3" t="str">
        <f t="shared" si="384"/>
        <v>JPM_44949</v>
      </c>
      <c r="B24530" t="s">
        <v>67</v>
      </c>
      <c r="C24530" s="1">
        <v>44949</v>
      </c>
      <c r="D24530">
        <v>137.27000000000001</v>
      </c>
    </row>
    <row r="24531" spans="1:4" hidden="1" x14ac:dyDescent="0.35">
      <c r="A24531" s="3" t="str">
        <f t="shared" si="384"/>
        <v>KR_44949</v>
      </c>
      <c r="B24531" t="s">
        <v>68</v>
      </c>
      <c r="C24531" s="1">
        <v>44949</v>
      </c>
      <c r="D24531">
        <v>44.441000000000003</v>
      </c>
    </row>
    <row r="24532" spans="1:4" hidden="1" x14ac:dyDescent="0.35">
      <c r="A24532" s="3" t="str">
        <f t="shared" si="384"/>
        <v>LQD_44949</v>
      </c>
      <c r="B24532" t="s">
        <v>69</v>
      </c>
      <c r="C24532" s="1">
        <v>44949</v>
      </c>
      <c r="D24532">
        <v>109.89</v>
      </c>
    </row>
    <row r="24533" spans="1:4" hidden="1" x14ac:dyDescent="0.35">
      <c r="A24533" s="3" t="str">
        <f t="shared" si="384"/>
        <v>MCHI_44949</v>
      </c>
      <c r="B24533" t="s">
        <v>70</v>
      </c>
      <c r="C24533" s="1">
        <v>44949</v>
      </c>
      <c r="D24533">
        <v>55.32</v>
      </c>
    </row>
    <row r="24534" spans="1:4" hidden="1" x14ac:dyDescent="0.35">
      <c r="A24534" s="3" t="str">
        <f t="shared" si="384"/>
        <v>META_44949</v>
      </c>
      <c r="B24534" t="s">
        <v>144</v>
      </c>
      <c r="C24534" s="1">
        <v>44949</v>
      </c>
      <c r="D24534">
        <v>143.27000000000001</v>
      </c>
    </row>
    <row r="24535" spans="1:4" hidden="1" x14ac:dyDescent="0.35">
      <c r="A24535" s="3" t="str">
        <f t="shared" si="384"/>
        <v>MVEU.L_44949</v>
      </c>
      <c r="B24535" t="s">
        <v>71</v>
      </c>
      <c r="C24535" s="1">
        <v>44949</v>
      </c>
      <c r="D24535">
        <v>51.284999999999997</v>
      </c>
    </row>
    <row r="24536" spans="1:4" hidden="1" x14ac:dyDescent="0.35">
      <c r="A24536" s="3" t="str">
        <f t="shared" si="384"/>
        <v>OGN_44949</v>
      </c>
      <c r="B24536" t="s">
        <v>72</v>
      </c>
      <c r="C24536" s="1">
        <v>44949</v>
      </c>
      <c r="D24536">
        <v>32.01</v>
      </c>
    </row>
    <row r="24537" spans="1:4" hidden="1" x14ac:dyDescent="0.35">
      <c r="A24537" s="3" t="str">
        <f t="shared" si="384"/>
        <v>PG_44949</v>
      </c>
      <c r="B24537" t="s">
        <v>73</v>
      </c>
      <c r="C24537" s="1">
        <v>44949</v>
      </c>
      <c r="D24537">
        <v>141.05000000000001</v>
      </c>
    </row>
    <row r="24538" spans="1:4" hidden="1" x14ac:dyDescent="0.35">
      <c r="A24538" s="3" t="str">
        <f t="shared" si="384"/>
        <v>PPL_44949</v>
      </c>
      <c r="B24538" t="s">
        <v>74</v>
      </c>
      <c r="C24538" s="1">
        <v>44949</v>
      </c>
      <c r="D24538">
        <v>29.32</v>
      </c>
    </row>
    <row r="24539" spans="1:4" hidden="1" x14ac:dyDescent="0.35">
      <c r="A24539" s="3" t="str">
        <f t="shared" si="384"/>
        <v>PRU_44949</v>
      </c>
      <c r="B24539" t="s">
        <v>75</v>
      </c>
      <c r="C24539" s="1">
        <v>44949</v>
      </c>
      <c r="D24539">
        <v>99.99</v>
      </c>
    </row>
    <row r="24540" spans="1:4" hidden="1" x14ac:dyDescent="0.35">
      <c r="A24540" s="3" t="str">
        <f t="shared" si="384"/>
        <v>PYPL_44949</v>
      </c>
      <c r="B24540" t="s">
        <v>76</v>
      </c>
      <c r="C24540" s="1">
        <v>44949</v>
      </c>
      <c r="D24540">
        <v>79.5</v>
      </c>
    </row>
    <row r="24541" spans="1:4" hidden="1" x14ac:dyDescent="0.35">
      <c r="A24541" s="3" t="str">
        <f t="shared" si="384"/>
        <v>RE_44949</v>
      </c>
      <c r="B24541" t="s">
        <v>77</v>
      </c>
      <c r="C24541" s="1">
        <v>44949</v>
      </c>
      <c r="D24541">
        <v>338.91</v>
      </c>
    </row>
    <row r="24542" spans="1:4" hidden="1" x14ac:dyDescent="0.35">
      <c r="A24542" s="3" t="str">
        <f t="shared" si="384"/>
        <v>REET_44949</v>
      </c>
      <c r="B24542" t="s">
        <v>78</v>
      </c>
      <c r="C24542" s="1">
        <v>44949</v>
      </c>
      <c r="D24542">
        <v>24.24</v>
      </c>
    </row>
    <row r="24543" spans="1:4" hidden="1" x14ac:dyDescent="0.35">
      <c r="A24543" s="3" t="str">
        <f t="shared" si="384"/>
        <v>ROL_44949</v>
      </c>
      <c r="B24543" t="s">
        <v>79</v>
      </c>
      <c r="C24543" s="1">
        <v>44949</v>
      </c>
      <c r="D24543">
        <v>36.018000000000001</v>
      </c>
    </row>
    <row r="24544" spans="1:4" hidden="1" x14ac:dyDescent="0.35">
      <c r="A24544" s="3" t="str">
        <f t="shared" si="384"/>
        <v>ROST_44949</v>
      </c>
      <c r="B24544" t="s">
        <v>80</v>
      </c>
      <c r="C24544" s="1">
        <v>44949</v>
      </c>
      <c r="D24544">
        <v>115.78</v>
      </c>
    </row>
    <row r="24545" spans="1:4" hidden="1" x14ac:dyDescent="0.35">
      <c r="A24545" s="3" t="str">
        <f t="shared" si="384"/>
        <v>SEGA.L_44949</v>
      </c>
      <c r="B24545" t="s">
        <v>81</v>
      </c>
      <c r="C24545" s="1">
        <v>44949</v>
      </c>
      <c r="D24545">
        <v>95.7</v>
      </c>
    </row>
    <row r="24546" spans="1:4" hidden="1" x14ac:dyDescent="0.35">
      <c r="A24546" s="3" t="str">
        <f t="shared" si="384"/>
        <v>SHY_44949</v>
      </c>
      <c r="B24546" t="s">
        <v>82</v>
      </c>
      <c r="C24546" s="1">
        <v>44949</v>
      </c>
      <c r="D24546">
        <v>81.548000000000002</v>
      </c>
    </row>
    <row r="24547" spans="1:4" hidden="1" x14ac:dyDescent="0.35">
      <c r="A24547" s="3" t="str">
        <f t="shared" si="384"/>
        <v>SLV_44949</v>
      </c>
      <c r="B24547" t="s">
        <v>83</v>
      </c>
      <c r="C24547" s="1">
        <v>44949</v>
      </c>
      <c r="D24547">
        <v>21.58</v>
      </c>
    </row>
    <row r="24548" spans="1:4" hidden="1" x14ac:dyDescent="0.35">
      <c r="A24548" s="3" t="str">
        <f t="shared" si="384"/>
        <v>SPMV.L_44949</v>
      </c>
      <c r="B24548" t="s">
        <v>84</v>
      </c>
      <c r="C24548" s="1">
        <v>44949</v>
      </c>
      <c r="D24548">
        <v>76.67</v>
      </c>
    </row>
    <row r="24549" spans="1:4" hidden="1" x14ac:dyDescent="0.35">
      <c r="A24549" s="3" t="str">
        <f t="shared" si="384"/>
        <v>TLT_44949</v>
      </c>
      <c r="B24549" t="s">
        <v>85</v>
      </c>
      <c r="C24549" s="1">
        <v>44949</v>
      </c>
      <c r="D24549">
        <v>105.428</v>
      </c>
    </row>
    <row r="24550" spans="1:4" hidden="1" x14ac:dyDescent="0.35">
      <c r="A24550" s="3" t="str">
        <f t="shared" si="384"/>
        <v>UNH_44949</v>
      </c>
      <c r="B24550" t="s">
        <v>86</v>
      </c>
      <c r="C24550" s="1">
        <v>44949</v>
      </c>
      <c r="D24550">
        <v>485.81</v>
      </c>
    </row>
    <row r="24551" spans="1:4" hidden="1" x14ac:dyDescent="0.35">
      <c r="A24551" s="3" t="str">
        <f t="shared" si="384"/>
        <v>URI_44949</v>
      </c>
      <c r="B24551" t="s">
        <v>87</v>
      </c>
      <c r="C24551" s="1">
        <v>44949</v>
      </c>
      <c r="D24551">
        <v>390.75200000000001</v>
      </c>
    </row>
    <row r="24552" spans="1:4" hidden="1" x14ac:dyDescent="0.35">
      <c r="A24552" s="3" t="str">
        <f t="shared" si="384"/>
        <v>V_44949</v>
      </c>
      <c r="B24552" t="s">
        <v>88</v>
      </c>
      <c r="C24552" s="1">
        <v>44949</v>
      </c>
      <c r="D24552">
        <v>223.74199999999999</v>
      </c>
    </row>
    <row r="24553" spans="1:4" hidden="1" x14ac:dyDescent="0.35">
      <c r="A24553" s="3" t="str">
        <f t="shared" si="384"/>
        <v>VRSK_44949</v>
      </c>
      <c r="B24553" t="s">
        <v>89</v>
      </c>
      <c r="C24553" s="1">
        <v>44949</v>
      </c>
      <c r="D24553">
        <v>185.36</v>
      </c>
    </row>
    <row r="24554" spans="1:4" hidden="1" x14ac:dyDescent="0.35">
      <c r="A24554" s="3" t="str">
        <f t="shared" si="384"/>
        <v>VXX_44949</v>
      </c>
      <c r="B24554" t="s">
        <v>90</v>
      </c>
      <c r="C24554" s="1">
        <v>44949</v>
      </c>
      <c r="D24554">
        <v>12.08</v>
      </c>
    </row>
    <row r="24555" spans="1:4" hidden="1" x14ac:dyDescent="0.35">
      <c r="A24555" s="3" t="str">
        <f t="shared" si="384"/>
        <v>WRK_44949</v>
      </c>
      <c r="B24555" t="s">
        <v>91</v>
      </c>
      <c r="C24555" s="1">
        <v>44949</v>
      </c>
      <c r="D24555">
        <v>36.680999999999997</v>
      </c>
    </row>
    <row r="24556" spans="1:4" hidden="1" x14ac:dyDescent="0.35">
      <c r="A24556" s="3" t="str">
        <f t="shared" si="384"/>
        <v>XLB_44949</v>
      </c>
      <c r="B24556" t="s">
        <v>92</v>
      </c>
      <c r="C24556" s="1">
        <v>44949</v>
      </c>
      <c r="D24556">
        <v>83.05</v>
      </c>
    </row>
    <row r="24557" spans="1:4" hidden="1" x14ac:dyDescent="0.35">
      <c r="A24557" s="3" t="str">
        <f t="shared" si="384"/>
        <v>XLC_44949</v>
      </c>
      <c r="B24557" t="s">
        <v>93</v>
      </c>
      <c r="C24557" s="1">
        <v>44949</v>
      </c>
      <c r="D24557">
        <v>54.03</v>
      </c>
    </row>
    <row r="24558" spans="1:4" hidden="1" x14ac:dyDescent="0.35">
      <c r="A24558" s="3" t="str">
        <f t="shared" si="384"/>
        <v>XLE_44949</v>
      </c>
      <c r="B24558" t="s">
        <v>94</v>
      </c>
      <c r="C24558" s="1">
        <v>44949</v>
      </c>
      <c r="D24558">
        <v>90.6</v>
      </c>
    </row>
    <row r="24559" spans="1:4" hidden="1" x14ac:dyDescent="0.35">
      <c r="A24559" s="3" t="str">
        <f t="shared" si="384"/>
        <v>XLF_44949</v>
      </c>
      <c r="B24559" t="s">
        <v>95</v>
      </c>
      <c r="C24559" s="1">
        <v>44949</v>
      </c>
      <c r="D24559">
        <v>35.76</v>
      </c>
    </row>
    <row r="24560" spans="1:4" hidden="1" x14ac:dyDescent="0.35">
      <c r="A24560" s="3" t="str">
        <f t="shared" si="384"/>
        <v>XLI_44949</v>
      </c>
      <c r="B24560" t="s">
        <v>96</v>
      </c>
      <c r="C24560" s="1">
        <v>44949</v>
      </c>
      <c r="D24560">
        <v>100.07</v>
      </c>
    </row>
    <row r="24561" spans="1:4" hidden="1" x14ac:dyDescent="0.35">
      <c r="A24561" s="3" t="str">
        <f t="shared" si="384"/>
        <v>XLK_44949</v>
      </c>
      <c r="B24561" t="s">
        <v>97</v>
      </c>
      <c r="C24561" s="1">
        <v>44949</v>
      </c>
      <c r="D24561">
        <v>134.33000000000001</v>
      </c>
    </row>
    <row r="24562" spans="1:4" hidden="1" x14ac:dyDescent="0.35">
      <c r="A24562" s="3" t="str">
        <f t="shared" si="384"/>
        <v>XLP_44949</v>
      </c>
      <c r="B24562" t="s">
        <v>98</v>
      </c>
      <c r="C24562" s="1">
        <v>44949</v>
      </c>
      <c r="D24562">
        <v>72.849999999999994</v>
      </c>
    </row>
    <row r="24563" spans="1:4" hidden="1" x14ac:dyDescent="0.35">
      <c r="A24563" s="3" t="str">
        <f t="shared" si="384"/>
        <v>XLU_44949</v>
      </c>
      <c r="B24563" t="s">
        <v>99</v>
      </c>
      <c r="C24563" s="1">
        <v>44949</v>
      </c>
      <c r="D24563">
        <v>69.25</v>
      </c>
    </row>
    <row r="24564" spans="1:4" hidden="1" x14ac:dyDescent="0.35">
      <c r="A24564" s="3" t="str">
        <f t="shared" si="384"/>
        <v>XLV_44949</v>
      </c>
      <c r="B24564" t="s">
        <v>100</v>
      </c>
      <c r="C24564" s="1">
        <v>44949</v>
      </c>
      <c r="D24564">
        <v>134.37</v>
      </c>
    </row>
    <row r="24565" spans="1:4" hidden="1" x14ac:dyDescent="0.35">
      <c r="A24565" s="3" t="str">
        <f t="shared" si="384"/>
        <v>XLY_44949</v>
      </c>
      <c r="B24565" t="s">
        <v>101</v>
      </c>
      <c r="C24565" s="1">
        <v>44949</v>
      </c>
      <c r="D24565">
        <v>141.15</v>
      </c>
    </row>
    <row r="24566" spans="1:4" hidden="1" x14ac:dyDescent="0.35">
      <c r="A24566" s="3" t="str">
        <f t="shared" si="384"/>
        <v>XOM_44949</v>
      </c>
      <c r="B24566" t="s">
        <v>102</v>
      </c>
      <c r="C24566" s="1">
        <v>44949</v>
      </c>
      <c r="D24566">
        <v>111.899</v>
      </c>
    </row>
    <row r="24567" spans="1:4" hidden="1" x14ac:dyDescent="0.35">
      <c r="A24567" s="3" t="str">
        <f t="shared" si="384"/>
        <v>ABBV_44950</v>
      </c>
      <c r="B24567" t="s">
        <v>3</v>
      </c>
      <c r="C24567" s="1">
        <v>44950</v>
      </c>
      <c r="D24567">
        <v>147.69</v>
      </c>
    </row>
    <row r="24568" spans="1:4" hidden="1" x14ac:dyDescent="0.35">
      <c r="A24568" s="3" t="str">
        <f t="shared" si="384"/>
        <v>ACN_44950</v>
      </c>
      <c r="B24568" t="s">
        <v>4</v>
      </c>
      <c r="C24568" s="1">
        <v>44950</v>
      </c>
      <c r="D24568">
        <v>274.87</v>
      </c>
    </row>
    <row r="24569" spans="1:4" hidden="1" x14ac:dyDescent="0.35">
      <c r="A24569" s="3" t="str">
        <f t="shared" si="384"/>
        <v>AEP_44950</v>
      </c>
      <c r="B24569" t="s">
        <v>5</v>
      </c>
      <c r="C24569" s="1">
        <v>44950</v>
      </c>
      <c r="D24569">
        <v>91.849000000000004</v>
      </c>
    </row>
    <row r="24570" spans="1:4" hidden="1" x14ac:dyDescent="0.35">
      <c r="A24570" s="3" t="str">
        <f t="shared" si="384"/>
        <v>AIZ_44950</v>
      </c>
      <c r="B24570" t="s">
        <v>6</v>
      </c>
      <c r="C24570" s="1">
        <v>44950</v>
      </c>
      <c r="D24570">
        <v>128.84</v>
      </c>
    </row>
    <row r="24571" spans="1:4" hidden="1" x14ac:dyDescent="0.35">
      <c r="A24571" s="3" t="str">
        <f t="shared" si="384"/>
        <v>ALLE_44950</v>
      </c>
      <c r="B24571" t="s">
        <v>7</v>
      </c>
      <c r="C24571" s="1">
        <v>44950</v>
      </c>
      <c r="D24571">
        <v>113.39</v>
      </c>
    </row>
    <row r="24572" spans="1:4" hidden="1" x14ac:dyDescent="0.35">
      <c r="A24572" s="3" t="str">
        <f t="shared" si="384"/>
        <v>AMAT_44950</v>
      </c>
      <c r="B24572" t="s">
        <v>8</v>
      </c>
      <c r="C24572" s="1">
        <v>44950</v>
      </c>
      <c r="D24572">
        <v>112.99</v>
      </c>
    </row>
    <row r="24573" spans="1:4" hidden="1" x14ac:dyDescent="0.35">
      <c r="A24573" s="3" t="str">
        <f t="shared" si="384"/>
        <v>AMP_44950</v>
      </c>
      <c r="B24573" t="s">
        <v>9</v>
      </c>
      <c r="C24573" s="1">
        <v>44950</v>
      </c>
      <c r="D24573">
        <v>339.79199999999997</v>
      </c>
    </row>
    <row r="24574" spans="1:4" hidden="1" x14ac:dyDescent="0.35">
      <c r="A24574" s="3" t="str">
        <f t="shared" si="384"/>
        <v>AMZN_44950</v>
      </c>
      <c r="B24574" t="s">
        <v>10</v>
      </c>
      <c r="C24574" s="1">
        <v>44950</v>
      </c>
      <c r="D24574">
        <v>96.32</v>
      </c>
    </row>
    <row r="24575" spans="1:4" hidden="1" x14ac:dyDescent="0.35">
      <c r="A24575" s="3" t="str">
        <f t="shared" si="384"/>
        <v>AVB_44950</v>
      </c>
      <c r="B24575" t="s">
        <v>11</v>
      </c>
      <c r="C24575" s="1">
        <v>44950</v>
      </c>
      <c r="D24575">
        <v>173.09</v>
      </c>
    </row>
    <row r="24576" spans="1:4" hidden="1" x14ac:dyDescent="0.35">
      <c r="A24576" s="3" t="str">
        <f t="shared" si="384"/>
        <v>AVY_44950</v>
      </c>
      <c r="B24576" t="s">
        <v>12</v>
      </c>
      <c r="C24576" s="1">
        <v>44950</v>
      </c>
      <c r="D24576">
        <v>189.9</v>
      </c>
    </row>
    <row r="24577" spans="1:4" hidden="1" x14ac:dyDescent="0.35">
      <c r="A24577" s="3" t="str">
        <f t="shared" si="384"/>
        <v>AXP_44950</v>
      </c>
      <c r="B24577" t="s">
        <v>13</v>
      </c>
      <c r="C24577" s="1">
        <v>44950</v>
      </c>
      <c r="D24577">
        <v>155.33000000000001</v>
      </c>
    </row>
    <row r="24578" spans="1:4" hidden="1" x14ac:dyDescent="0.35">
      <c r="A24578" s="3" t="str">
        <f t="shared" ref="A24578:A24641" si="385">CONCATENATE(B24578,"_",C24578)</f>
        <v>BDX_44950</v>
      </c>
      <c r="B24578" t="s">
        <v>14</v>
      </c>
      <c r="C24578" s="1">
        <v>44950</v>
      </c>
      <c r="D24578">
        <v>245.75</v>
      </c>
    </row>
    <row r="24579" spans="1:4" hidden="1" x14ac:dyDescent="0.35">
      <c r="A24579" s="3" t="str">
        <f t="shared" si="385"/>
        <v>BF-B_44950</v>
      </c>
      <c r="B24579" t="s">
        <v>15</v>
      </c>
      <c r="C24579" s="1">
        <v>44950</v>
      </c>
      <c r="D24579">
        <v>67.16</v>
      </c>
    </row>
    <row r="24580" spans="1:4" hidden="1" x14ac:dyDescent="0.35">
      <c r="A24580" s="3" t="str">
        <f t="shared" si="385"/>
        <v>BMY_44950</v>
      </c>
      <c r="B24580" t="s">
        <v>16</v>
      </c>
      <c r="C24580" s="1">
        <v>44950</v>
      </c>
      <c r="D24580">
        <v>72.34</v>
      </c>
    </row>
    <row r="24581" spans="1:4" hidden="1" x14ac:dyDescent="0.35">
      <c r="A24581" s="3" t="str">
        <f t="shared" si="385"/>
        <v>BR_44950</v>
      </c>
      <c r="B24581" t="s">
        <v>17</v>
      </c>
      <c r="C24581" s="1">
        <v>44950</v>
      </c>
      <c r="D24581">
        <v>150.26</v>
      </c>
    </row>
    <row r="24582" spans="1:4" hidden="1" x14ac:dyDescent="0.35">
      <c r="A24582" s="3" t="str">
        <f t="shared" si="385"/>
        <v>CARR_44950</v>
      </c>
      <c r="B24582" t="s">
        <v>18</v>
      </c>
      <c r="C24582" s="1">
        <v>44950</v>
      </c>
      <c r="D24582">
        <v>43.7</v>
      </c>
    </row>
    <row r="24583" spans="1:4" hidden="1" x14ac:dyDescent="0.35">
      <c r="A24583" s="3" t="str">
        <f t="shared" si="385"/>
        <v>CDW_44950</v>
      </c>
      <c r="B24583" t="s">
        <v>19</v>
      </c>
      <c r="C24583" s="1">
        <v>44950</v>
      </c>
      <c r="D24583">
        <v>197.14</v>
      </c>
    </row>
    <row r="24584" spans="1:4" hidden="1" x14ac:dyDescent="0.35">
      <c r="A24584" s="3" t="str">
        <f t="shared" si="385"/>
        <v>CE_44950</v>
      </c>
      <c r="B24584" t="s">
        <v>20</v>
      </c>
      <c r="C24584" s="1">
        <v>44950</v>
      </c>
      <c r="D24584">
        <v>121.624</v>
      </c>
    </row>
    <row r="24585" spans="1:4" hidden="1" x14ac:dyDescent="0.35">
      <c r="A24585" s="3" t="str">
        <f t="shared" si="385"/>
        <v>CHTR_44950</v>
      </c>
      <c r="B24585" t="s">
        <v>21</v>
      </c>
      <c r="C24585" s="1">
        <v>44950</v>
      </c>
      <c r="D24585">
        <v>392.03</v>
      </c>
    </row>
    <row r="24586" spans="1:4" hidden="1" x14ac:dyDescent="0.35">
      <c r="A24586" s="3" t="str">
        <f t="shared" si="385"/>
        <v>CNC_44950</v>
      </c>
      <c r="B24586" t="s">
        <v>22</v>
      </c>
      <c r="C24586" s="1">
        <v>44950</v>
      </c>
      <c r="D24586">
        <v>75.760000000000005</v>
      </c>
    </row>
    <row r="24587" spans="1:4" hidden="1" x14ac:dyDescent="0.35">
      <c r="A24587" s="3" t="str">
        <f t="shared" si="385"/>
        <v>CNP_44950</v>
      </c>
      <c r="B24587" t="s">
        <v>23</v>
      </c>
      <c r="C24587" s="1">
        <v>44950</v>
      </c>
      <c r="D24587">
        <v>29.994</v>
      </c>
    </row>
    <row r="24588" spans="1:4" hidden="1" x14ac:dyDescent="0.35">
      <c r="A24588" s="3" t="str">
        <f t="shared" si="385"/>
        <v>COP_44950</v>
      </c>
      <c r="B24588" t="s">
        <v>24</v>
      </c>
      <c r="C24588" s="1">
        <v>44950</v>
      </c>
      <c r="D24588">
        <v>118.283</v>
      </c>
    </row>
    <row r="24589" spans="1:4" hidden="1" x14ac:dyDescent="0.35">
      <c r="A24589" s="3" t="str">
        <f t="shared" si="385"/>
        <v>CTAS_44950</v>
      </c>
      <c r="B24589" t="s">
        <v>25</v>
      </c>
      <c r="C24589" s="1">
        <v>44950</v>
      </c>
      <c r="D24589">
        <v>439.11</v>
      </c>
    </row>
    <row r="24590" spans="1:4" hidden="1" x14ac:dyDescent="0.35">
      <c r="A24590" s="3" t="str">
        <f t="shared" si="385"/>
        <v>CZR_44950</v>
      </c>
      <c r="B24590" t="s">
        <v>26</v>
      </c>
      <c r="C24590" s="1">
        <v>44950</v>
      </c>
      <c r="D24590">
        <v>51.09</v>
      </c>
    </row>
    <row r="24591" spans="1:4" hidden="1" x14ac:dyDescent="0.35">
      <c r="A24591" s="3" t="str">
        <f t="shared" si="385"/>
        <v>DG_44950</v>
      </c>
      <c r="B24591" t="s">
        <v>27</v>
      </c>
      <c r="C24591" s="1">
        <v>44950</v>
      </c>
      <c r="D24591">
        <v>234.12</v>
      </c>
    </row>
    <row r="24592" spans="1:4" hidden="1" x14ac:dyDescent="0.35">
      <c r="A24592" s="3" t="str">
        <f t="shared" si="385"/>
        <v>DPZ_44950</v>
      </c>
      <c r="B24592" t="s">
        <v>28</v>
      </c>
      <c r="C24592" s="1">
        <v>44950</v>
      </c>
      <c r="D24592">
        <v>339.34</v>
      </c>
    </row>
    <row r="24593" spans="1:4" hidden="1" x14ac:dyDescent="0.35">
      <c r="A24593" s="3" t="str">
        <f t="shared" si="385"/>
        <v>DXC_44950</v>
      </c>
      <c r="B24593" t="s">
        <v>30</v>
      </c>
      <c r="C24593" s="1">
        <v>44950</v>
      </c>
      <c r="D24593">
        <v>28.01</v>
      </c>
    </row>
    <row r="24594" spans="1:4" hidden="1" x14ac:dyDescent="0.35">
      <c r="A24594" s="3" t="str">
        <f t="shared" si="385"/>
        <v>EWA_44950</v>
      </c>
      <c r="B24594" t="s">
        <v>31</v>
      </c>
      <c r="C24594" s="1">
        <v>44950</v>
      </c>
      <c r="D24594">
        <v>24.62</v>
      </c>
    </row>
    <row r="24595" spans="1:4" hidden="1" x14ac:dyDescent="0.35">
      <c r="A24595" s="3" t="str">
        <f t="shared" si="385"/>
        <v>EWC_44950</v>
      </c>
      <c r="B24595" t="s">
        <v>32</v>
      </c>
      <c r="C24595" s="1">
        <v>44950</v>
      </c>
      <c r="D24595">
        <v>35.33</v>
      </c>
    </row>
    <row r="24596" spans="1:4" hidden="1" x14ac:dyDescent="0.35">
      <c r="A24596" s="3" t="str">
        <f t="shared" si="385"/>
        <v>EWG_44950</v>
      </c>
      <c r="B24596" t="s">
        <v>33</v>
      </c>
      <c r="C24596" s="1">
        <v>44950</v>
      </c>
      <c r="D24596">
        <v>27.83</v>
      </c>
    </row>
    <row r="24597" spans="1:4" hidden="1" x14ac:dyDescent="0.35">
      <c r="A24597" s="3" t="str">
        <f t="shared" si="385"/>
        <v>EWH_44950</v>
      </c>
      <c r="B24597" t="s">
        <v>34</v>
      </c>
      <c r="C24597" s="1">
        <v>44950</v>
      </c>
      <c r="D24597">
        <v>22.54</v>
      </c>
    </row>
    <row r="24598" spans="1:4" hidden="1" x14ac:dyDescent="0.35">
      <c r="A24598" s="3" t="str">
        <f t="shared" si="385"/>
        <v>EWJ_44950</v>
      </c>
      <c r="B24598" t="s">
        <v>35</v>
      </c>
      <c r="C24598" s="1">
        <v>44950</v>
      </c>
      <c r="D24598">
        <v>58.08</v>
      </c>
    </row>
    <row r="24599" spans="1:4" hidden="1" x14ac:dyDescent="0.35">
      <c r="A24599" s="3" t="str">
        <f t="shared" si="385"/>
        <v>EWL_44950</v>
      </c>
      <c r="B24599" t="s">
        <v>36</v>
      </c>
      <c r="C24599" s="1">
        <v>44950</v>
      </c>
      <c r="D24599">
        <v>45.08</v>
      </c>
    </row>
    <row r="24600" spans="1:4" hidden="1" x14ac:dyDescent="0.35">
      <c r="A24600" s="3" t="str">
        <f t="shared" si="385"/>
        <v>EWQ_44950</v>
      </c>
      <c r="B24600" t="s">
        <v>37</v>
      </c>
      <c r="C24600" s="1">
        <v>44950</v>
      </c>
      <c r="D24600">
        <v>36.729999999999997</v>
      </c>
    </row>
    <row r="24601" spans="1:4" hidden="1" x14ac:dyDescent="0.35">
      <c r="A24601" s="3" t="str">
        <f t="shared" si="385"/>
        <v>EWT_44950</v>
      </c>
      <c r="B24601" t="s">
        <v>38</v>
      </c>
      <c r="C24601" s="1">
        <v>44950</v>
      </c>
      <c r="D24601">
        <v>44.97</v>
      </c>
    </row>
    <row r="24602" spans="1:4" hidden="1" x14ac:dyDescent="0.35">
      <c r="A24602" s="3" t="str">
        <f t="shared" si="385"/>
        <v>EWU_44950</v>
      </c>
      <c r="B24602" t="s">
        <v>39</v>
      </c>
      <c r="C24602" s="1">
        <v>44950</v>
      </c>
      <c r="D24602">
        <v>32.46</v>
      </c>
    </row>
    <row r="24603" spans="1:4" hidden="1" x14ac:dyDescent="0.35">
      <c r="A24603" s="3" t="str">
        <f t="shared" si="385"/>
        <v>EWY_44950</v>
      </c>
      <c r="B24603" t="s">
        <v>40</v>
      </c>
      <c r="C24603" s="1">
        <v>44950</v>
      </c>
      <c r="D24603">
        <v>63.71</v>
      </c>
    </row>
    <row r="24604" spans="1:4" hidden="1" x14ac:dyDescent="0.35">
      <c r="A24604" s="3" t="str">
        <f t="shared" si="385"/>
        <v>EWZ_44950</v>
      </c>
      <c r="B24604" t="s">
        <v>41</v>
      </c>
      <c r="C24604" s="1">
        <v>44950</v>
      </c>
      <c r="D24604">
        <v>29.72</v>
      </c>
    </row>
    <row r="24605" spans="1:4" hidden="1" x14ac:dyDescent="0.35">
      <c r="A24605" s="3" t="str">
        <f t="shared" si="385"/>
        <v>FTV_44950</v>
      </c>
      <c r="B24605" t="s">
        <v>43</v>
      </c>
      <c r="C24605" s="1">
        <v>44950</v>
      </c>
      <c r="D24605">
        <v>67.239999999999995</v>
      </c>
    </row>
    <row r="24606" spans="1:4" hidden="1" x14ac:dyDescent="0.35">
      <c r="A24606" s="3" t="str">
        <f t="shared" si="385"/>
        <v>GOOG_44950</v>
      </c>
      <c r="B24606" t="s">
        <v>44</v>
      </c>
      <c r="C24606" s="1">
        <v>44950</v>
      </c>
      <c r="D24606">
        <v>99.21</v>
      </c>
    </row>
    <row r="24607" spans="1:4" hidden="1" x14ac:dyDescent="0.35">
      <c r="A24607" s="3" t="str">
        <f t="shared" si="385"/>
        <v>GPC_44950</v>
      </c>
      <c r="B24607" t="s">
        <v>45</v>
      </c>
      <c r="C24607" s="1">
        <v>44950</v>
      </c>
      <c r="D24607">
        <v>165.44</v>
      </c>
    </row>
    <row r="24608" spans="1:4" hidden="1" x14ac:dyDescent="0.35">
      <c r="A24608" s="3" t="str">
        <f t="shared" si="385"/>
        <v>GSG_44950</v>
      </c>
      <c r="B24608" t="s">
        <v>46</v>
      </c>
      <c r="C24608" s="1">
        <v>44950</v>
      </c>
      <c r="D24608">
        <v>21.37</v>
      </c>
    </row>
    <row r="24609" spans="1:4" hidden="1" x14ac:dyDescent="0.35">
      <c r="A24609" s="3" t="str">
        <f t="shared" si="385"/>
        <v>HIG_44950</v>
      </c>
      <c r="B24609" t="s">
        <v>47</v>
      </c>
      <c r="C24609" s="1">
        <v>44950</v>
      </c>
      <c r="D24609">
        <v>76.39</v>
      </c>
    </row>
    <row r="24610" spans="1:4" hidden="1" x14ac:dyDescent="0.35">
      <c r="A24610" s="3" t="str">
        <f t="shared" si="385"/>
        <v>HIGH.L_44950</v>
      </c>
      <c r="B24610" t="s">
        <v>48</v>
      </c>
      <c r="C24610" s="1">
        <v>44950</v>
      </c>
      <c r="D24610">
        <v>5.1520000000000001</v>
      </c>
    </row>
    <row r="24611" spans="1:4" hidden="1" x14ac:dyDescent="0.35">
      <c r="A24611" s="3" t="str">
        <f t="shared" si="385"/>
        <v>HST_44950</v>
      </c>
      <c r="B24611" t="s">
        <v>49</v>
      </c>
      <c r="C24611" s="1">
        <v>44950</v>
      </c>
      <c r="D24611">
        <v>18.13</v>
      </c>
    </row>
    <row r="24612" spans="1:4" hidden="1" x14ac:dyDescent="0.35">
      <c r="A24612" s="3" t="str">
        <f t="shared" si="385"/>
        <v>HYG_44950</v>
      </c>
      <c r="B24612" t="s">
        <v>50</v>
      </c>
      <c r="C24612" s="1">
        <v>44950</v>
      </c>
      <c r="D24612">
        <v>75.841999999999999</v>
      </c>
    </row>
    <row r="24613" spans="1:4" hidden="1" x14ac:dyDescent="0.35">
      <c r="A24613" s="3" t="str">
        <f t="shared" si="385"/>
        <v>IAU_44950</v>
      </c>
      <c r="B24613" t="s">
        <v>51</v>
      </c>
      <c r="C24613" s="1">
        <v>44950</v>
      </c>
      <c r="D24613">
        <v>36.75</v>
      </c>
    </row>
    <row r="24614" spans="1:4" hidden="1" x14ac:dyDescent="0.35">
      <c r="A24614" s="3" t="str">
        <f t="shared" si="385"/>
        <v>ICLN_44950</v>
      </c>
      <c r="B24614" t="s">
        <v>52</v>
      </c>
      <c r="C24614" s="1">
        <v>44950</v>
      </c>
      <c r="D24614">
        <v>20.81</v>
      </c>
    </row>
    <row r="24615" spans="1:4" hidden="1" x14ac:dyDescent="0.35">
      <c r="A24615" s="3" t="str">
        <f t="shared" si="385"/>
        <v>IEAA.L_44950</v>
      </c>
      <c r="B24615" t="s">
        <v>53</v>
      </c>
      <c r="C24615" s="1">
        <v>44950</v>
      </c>
      <c r="D24615">
        <v>4.7089999999999996</v>
      </c>
    </row>
    <row r="24616" spans="1:4" hidden="1" x14ac:dyDescent="0.35">
      <c r="A24616" s="3" t="str">
        <f t="shared" si="385"/>
        <v>IEF_44950</v>
      </c>
      <c r="B24616" t="s">
        <v>54</v>
      </c>
      <c r="C24616" s="1">
        <v>44950</v>
      </c>
      <c r="D24616">
        <v>99.206999999999994</v>
      </c>
    </row>
    <row r="24617" spans="1:4" hidden="1" x14ac:dyDescent="0.35">
      <c r="A24617" s="3" t="str">
        <f t="shared" si="385"/>
        <v>IEFM.L_44950</v>
      </c>
      <c r="B24617" t="s">
        <v>55</v>
      </c>
      <c r="C24617" s="1">
        <v>44950</v>
      </c>
      <c r="D24617">
        <v>770.5</v>
      </c>
    </row>
    <row r="24618" spans="1:4" hidden="1" x14ac:dyDescent="0.35">
      <c r="A24618" s="3" t="str">
        <f t="shared" si="385"/>
        <v>IEMG_44950</v>
      </c>
      <c r="B24618" t="s">
        <v>56</v>
      </c>
      <c r="C24618" s="1">
        <v>44950</v>
      </c>
      <c r="D24618">
        <v>51.58</v>
      </c>
    </row>
    <row r="24619" spans="1:4" hidden="1" x14ac:dyDescent="0.35">
      <c r="A24619" s="3" t="str">
        <f t="shared" si="385"/>
        <v>IEUS_44950</v>
      </c>
      <c r="B24619" t="s">
        <v>57</v>
      </c>
      <c r="C24619" s="1">
        <v>44950</v>
      </c>
      <c r="D24619">
        <v>54.52</v>
      </c>
    </row>
    <row r="24620" spans="1:4" hidden="1" x14ac:dyDescent="0.35">
      <c r="A24620" s="3" t="str">
        <f t="shared" si="385"/>
        <v>IEVL.L_44950</v>
      </c>
      <c r="B24620" t="s">
        <v>58</v>
      </c>
      <c r="C24620" s="1">
        <v>44950</v>
      </c>
      <c r="D24620">
        <v>7.4130000000000003</v>
      </c>
    </row>
    <row r="24621" spans="1:4" hidden="1" x14ac:dyDescent="0.35">
      <c r="A24621" s="3" t="str">
        <f t="shared" si="385"/>
        <v>IGF_44950</v>
      </c>
      <c r="B24621" t="s">
        <v>59</v>
      </c>
      <c r="C24621" s="1">
        <v>44950</v>
      </c>
      <c r="D24621">
        <v>48.66</v>
      </c>
    </row>
    <row r="24622" spans="1:4" hidden="1" x14ac:dyDescent="0.35">
      <c r="A24622" s="3" t="str">
        <f t="shared" si="385"/>
        <v>INDA_44950</v>
      </c>
      <c r="B24622" t="s">
        <v>60</v>
      </c>
      <c r="C24622" s="1">
        <v>44950</v>
      </c>
      <c r="D24622">
        <v>42.13</v>
      </c>
    </row>
    <row r="24623" spans="1:4" hidden="1" x14ac:dyDescent="0.35">
      <c r="A24623" s="3" t="str">
        <f t="shared" si="385"/>
        <v>IUMO.L_44950</v>
      </c>
      <c r="B24623" t="s">
        <v>61</v>
      </c>
      <c r="C24623" s="1">
        <v>44950</v>
      </c>
      <c r="D24623">
        <v>10.077999999999999</v>
      </c>
    </row>
    <row r="24624" spans="1:4" hidden="1" x14ac:dyDescent="0.35">
      <c r="A24624" s="3" t="str">
        <f t="shared" si="385"/>
        <v>IUVL.L_44950</v>
      </c>
      <c r="B24624" t="s">
        <v>62</v>
      </c>
      <c r="C24624" s="1">
        <v>44950</v>
      </c>
      <c r="D24624">
        <v>8.5079999999999991</v>
      </c>
    </row>
    <row r="24625" spans="1:4" hidden="1" x14ac:dyDescent="0.35">
      <c r="A24625" s="3" t="str">
        <f t="shared" si="385"/>
        <v>IVV_44950</v>
      </c>
      <c r="B24625" t="s">
        <v>63</v>
      </c>
      <c r="C24625" s="1">
        <v>44950</v>
      </c>
      <c r="D24625">
        <v>402.15</v>
      </c>
    </row>
    <row r="24626" spans="1:4" hidden="1" x14ac:dyDescent="0.35">
      <c r="A24626" s="3" t="str">
        <f t="shared" si="385"/>
        <v>IWM_44950</v>
      </c>
      <c r="B24626" t="s">
        <v>64</v>
      </c>
      <c r="C24626" s="1">
        <v>44950</v>
      </c>
      <c r="D24626">
        <v>186.93</v>
      </c>
    </row>
    <row r="24627" spans="1:4" hidden="1" x14ac:dyDescent="0.35">
      <c r="A24627" s="3" t="str">
        <f t="shared" si="385"/>
        <v>IXN_44950</v>
      </c>
      <c r="B24627" t="s">
        <v>65</v>
      </c>
      <c r="C24627" s="1">
        <v>44950</v>
      </c>
      <c r="D24627">
        <v>48.98</v>
      </c>
    </row>
    <row r="24628" spans="1:4" hidden="1" x14ac:dyDescent="0.35">
      <c r="A24628" s="3" t="str">
        <f t="shared" si="385"/>
        <v>JPEA.L_44950</v>
      </c>
      <c r="B24628" t="s">
        <v>66</v>
      </c>
      <c r="C24628" s="1">
        <v>44950</v>
      </c>
      <c r="D24628">
        <v>5.085</v>
      </c>
    </row>
    <row r="24629" spans="1:4" hidden="1" x14ac:dyDescent="0.35">
      <c r="A24629" s="3" t="str">
        <f t="shared" si="385"/>
        <v>JPM_44950</v>
      </c>
      <c r="B24629" t="s">
        <v>67</v>
      </c>
      <c r="C24629" s="1">
        <v>44950</v>
      </c>
      <c r="D24629">
        <v>138.44999999999999</v>
      </c>
    </row>
    <row r="24630" spans="1:4" hidden="1" x14ac:dyDescent="0.35">
      <c r="A24630" s="3" t="str">
        <f t="shared" si="385"/>
        <v>KR_44950</v>
      </c>
      <c r="B24630" t="s">
        <v>68</v>
      </c>
      <c r="C24630" s="1">
        <v>44950</v>
      </c>
      <c r="D24630">
        <v>44.003999999999998</v>
      </c>
    </row>
    <row r="24631" spans="1:4" hidden="1" x14ac:dyDescent="0.35">
      <c r="A24631" s="3" t="str">
        <f t="shared" si="385"/>
        <v>LQD_44950</v>
      </c>
      <c r="B24631" t="s">
        <v>69</v>
      </c>
      <c r="C24631" s="1">
        <v>44950</v>
      </c>
      <c r="D24631">
        <v>110.468</v>
      </c>
    </row>
    <row r="24632" spans="1:4" hidden="1" x14ac:dyDescent="0.35">
      <c r="A24632" s="3" t="str">
        <f t="shared" si="385"/>
        <v>MCHI_44950</v>
      </c>
      <c r="B24632" t="s">
        <v>70</v>
      </c>
      <c r="C24632" s="1">
        <v>44950</v>
      </c>
      <c r="D24632">
        <v>55.26</v>
      </c>
    </row>
    <row r="24633" spans="1:4" hidden="1" x14ac:dyDescent="0.35">
      <c r="A24633" s="3" t="str">
        <f t="shared" si="385"/>
        <v>META_44950</v>
      </c>
      <c r="B24633" t="s">
        <v>144</v>
      </c>
      <c r="C24633" s="1">
        <v>44950</v>
      </c>
      <c r="D24633">
        <v>143.13999999999999</v>
      </c>
    </row>
    <row r="24634" spans="1:4" hidden="1" x14ac:dyDescent="0.35">
      <c r="A24634" s="3" t="str">
        <f t="shared" si="385"/>
        <v>MVEU.L_44950</v>
      </c>
      <c r="B24634" t="s">
        <v>71</v>
      </c>
      <c r="C24634" s="1">
        <v>44950</v>
      </c>
      <c r="D24634">
        <v>51.104999999999997</v>
      </c>
    </row>
    <row r="24635" spans="1:4" hidden="1" x14ac:dyDescent="0.35">
      <c r="A24635" s="3" t="str">
        <f t="shared" si="385"/>
        <v>OGN_44950</v>
      </c>
      <c r="B24635" t="s">
        <v>72</v>
      </c>
      <c r="C24635" s="1">
        <v>44950</v>
      </c>
      <c r="D24635">
        <v>31.41</v>
      </c>
    </row>
    <row r="24636" spans="1:4" hidden="1" x14ac:dyDescent="0.35">
      <c r="A24636" s="3" t="str">
        <f t="shared" si="385"/>
        <v>PG_44950</v>
      </c>
      <c r="B24636" t="s">
        <v>73</v>
      </c>
      <c r="C24636" s="1">
        <v>44950</v>
      </c>
      <c r="D24636">
        <v>141.82</v>
      </c>
    </row>
    <row r="24637" spans="1:4" hidden="1" x14ac:dyDescent="0.35">
      <c r="A24637" s="3" t="str">
        <f t="shared" si="385"/>
        <v>PPL_44950</v>
      </c>
      <c r="B24637" t="s">
        <v>74</v>
      </c>
      <c r="C24637" s="1">
        <v>44950</v>
      </c>
      <c r="D24637">
        <v>29.49</v>
      </c>
    </row>
    <row r="24638" spans="1:4" hidden="1" x14ac:dyDescent="0.35">
      <c r="A24638" s="3" t="str">
        <f t="shared" si="385"/>
        <v>PRU_44950</v>
      </c>
      <c r="B24638" t="s">
        <v>75</v>
      </c>
      <c r="C24638" s="1">
        <v>44950</v>
      </c>
      <c r="D24638">
        <v>100.88</v>
      </c>
    </row>
    <row r="24639" spans="1:4" hidden="1" x14ac:dyDescent="0.35">
      <c r="A24639" s="3" t="str">
        <f t="shared" si="385"/>
        <v>PYPL_44950</v>
      </c>
      <c r="B24639" t="s">
        <v>76</v>
      </c>
      <c r="C24639" s="1">
        <v>44950</v>
      </c>
      <c r="D24639">
        <v>79.58</v>
      </c>
    </row>
    <row r="24640" spans="1:4" hidden="1" x14ac:dyDescent="0.35">
      <c r="A24640" s="3" t="str">
        <f t="shared" si="385"/>
        <v>RE_44950</v>
      </c>
      <c r="B24640" t="s">
        <v>77</v>
      </c>
      <c r="C24640" s="1">
        <v>44950</v>
      </c>
      <c r="D24640">
        <v>343.5</v>
      </c>
    </row>
    <row r="24641" spans="1:4" hidden="1" x14ac:dyDescent="0.35">
      <c r="A24641" s="3" t="str">
        <f t="shared" si="385"/>
        <v>REET_44950</v>
      </c>
      <c r="B24641" t="s">
        <v>78</v>
      </c>
      <c r="C24641" s="1">
        <v>44950</v>
      </c>
      <c r="D24641">
        <v>24.32</v>
      </c>
    </row>
    <row r="24642" spans="1:4" hidden="1" x14ac:dyDescent="0.35">
      <c r="A24642" s="3" t="str">
        <f t="shared" ref="A24642:A24705" si="386">CONCATENATE(B24642,"_",C24642)</f>
        <v>ROL_44950</v>
      </c>
      <c r="B24642" t="s">
        <v>79</v>
      </c>
      <c r="C24642" s="1">
        <v>44950</v>
      </c>
      <c r="D24642">
        <v>36.186999999999998</v>
      </c>
    </row>
    <row r="24643" spans="1:4" hidden="1" x14ac:dyDescent="0.35">
      <c r="A24643" s="3" t="str">
        <f t="shared" si="386"/>
        <v>ROST_44950</v>
      </c>
      <c r="B24643" t="s">
        <v>80</v>
      </c>
      <c r="C24643" s="1">
        <v>44950</v>
      </c>
      <c r="D24643">
        <v>117.72</v>
      </c>
    </row>
    <row r="24644" spans="1:4" hidden="1" x14ac:dyDescent="0.35">
      <c r="A24644" s="3" t="str">
        <f t="shared" si="386"/>
        <v>SEGA.L_44950</v>
      </c>
      <c r="B24644" t="s">
        <v>81</v>
      </c>
      <c r="C24644" s="1">
        <v>44950</v>
      </c>
      <c r="D24644">
        <v>96.625</v>
      </c>
    </row>
    <row r="24645" spans="1:4" hidden="1" x14ac:dyDescent="0.35">
      <c r="A24645" s="3" t="str">
        <f t="shared" si="386"/>
        <v>SHY_44950</v>
      </c>
      <c r="B24645" t="s">
        <v>82</v>
      </c>
      <c r="C24645" s="1">
        <v>44950</v>
      </c>
      <c r="D24645">
        <v>81.578000000000003</v>
      </c>
    </row>
    <row r="24646" spans="1:4" hidden="1" x14ac:dyDescent="0.35">
      <c r="A24646" s="3" t="str">
        <f t="shared" si="386"/>
        <v>SLV_44950</v>
      </c>
      <c r="B24646" t="s">
        <v>83</v>
      </c>
      <c r="C24646" s="1">
        <v>44950</v>
      </c>
      <c r="D24646">
        <v>21.76</v>
      </c>
    </row>
    <row r="24647" spans="1:4" hidden="1" x14ac:dyDescent="0.35">
      <c r="A24647" s="3" t="str">
        <f t="shared" si="386"/>
        <v>SPMV.L_44950</v>
      </c>
      <c r="B24647" t="s">
        <v>84</v>
      </c>
      <c r="C24647" s="1">
        <v>44950</v>
      </c>
      <c r="D24647">
        <v>76.58</v>
      </c>
    </row>
    <row r="24648" spans="1:4" hidden="1" x14ac:dyDescent="0.35">
      <c r="A24648" s="3" t="str">
        <f t="shared" si="386"/>
        <v>TLT_44950</v>
      </c>
      <c r="B24648" t="s">
        <v>85</v>
      </c>
      <c r="C24648" s="1">
        <v>44950</v>
      </c>
      <c r="D24648">
        <v>106.944</v>
      </c>
    </row>
    <row r="24649" spans="1:4" hidden="1" x14ac:dyDescent="0.35">
      <c r="A24649" s="3" t="str">
        <f t="shared" si="386"/>
        <v>UNH_44950</v>
      </c>
      <c r="B24649" t="s">
        <v>86</v>
      </c>
      <c r="C24649" s="1">
        <v>44950</v>
      </c>
      <c r="D24649">
        <v>491.6</v>
      </c>
    </row>
    <row r="24650" spans="1:4" hidden="1" x14ac:dyDescent="0.35">
      <c r="A24650" s="3" t="str">
        <f t="shared" si="386"/>
        <v>URI_44950</v>
      </c>
      <c r="B24650" t="s">
        <v>87</v>
      </c>
      <c r="C24650" s="1">
        <v>44950</v>
      </c>
      <c r="D24650">
        <v>392.51600000000002</v>
      </c>
    </row>
    <row r="24651" spans="1:4" hidden="1" x14ac:dyDescent="0.35">
      <c r="A24651" s="3" t="str">
        <f t="shared" si="386"/>
        <v>V_44950</v>
      </c>
      <c r="B24651" t="s">
        <v>88</v>
      </c>
      <c r="C24651" s="1">
        <v>44950</v>
      </c>
      <c r="D24651">
        <v>223.452</v>
      </c>
    </row>
    <row r="24652" spans="1:4" hidden="1" x14ac:dyDescent="0.35">
      <c r="A24652" s="3" t="str">
        <f t="shared" si="386"/>
        <v>VRSK_44950</v>
      </c>
      <c r="B24652" t="s">
        <v>89</v>
      </c>
      <c r="C24652" s="1">
        <v>44950</v>
      </c>
      <c r="D24652">
        <v>183.35</v>
      </c>
    </row>
    <row r="24653" spans="1:4" hidden="1" x14ac:dyDescent="0.35">
      <c r="A24653" s="3" t="str">
        <f t="shared" si="386"/>
        <v>VXX_44950</v>
      </c>
      <c r="B24653" t="s">
        <v>90</v>
      </c>
      <c r="C24653" s="1">
        <v>44950</v>
      </c>
      <c r="D24653">
        <v>11.61</v>
      </c>
    </row>
    <row r="24654" spans="1:4" hidden="1" x14ac:dyDescent="0.35">
      <c r="A24654" s="3" t="str">
        <f t="shared" si="386"/>
        <v>WRK_44950</v>
      </c>
      <c r="B24654" t="s">
        <v>91</v>
      </c>
      <c r="C24654" s="1">
        <v>44950</v>
      </c>
      <c r="D24654">
        <v>36.204999999999998</v>
      </c>
    </row>
    <row r="24655" spans="1:4" hidden="1" x14ac:dyDescent="0.35">
      <c r="A24655" s="3" t="str">
        <f t="shared" si="386"/>
        <v>XLB_44950</v>
      </c>
      <c r="B24655" t="s">
        <v>92</v>
      </c>
      <c r="C24655" s="1">
        <v>44950</v>
      </c>
      <c r="D24655">
        <v>83.1</v>
      </c>
    </row>
    <row r="24656" spans="1:4" hidden="1" x14ac:dyDescent="0.35">
      <c r="A24656" s="3" t="str">
        <f t="shared" si="386"/>
        <v>XLC_44950</v>
      </c>
      <c r="B24656" t="s">
        <v>93</v>
      </c>
      <c r="C24656" s="1">
        <v>44950</v>
      </c>
      <c r="D24656">
        <v>53.88</v>
      </c>
    </row>
    <row r="24657" spans="1:4" hidden="1" x14ac:dyDescent="0.35">
      <c r="A24657" s="3" t="str">
        <f t="shared" si="386"/>
        <v>XLE_44950</v>
      </c>
      <c r="B24657" t="s">
        <v>94</v>
      </c>
      <c r="C24657" s="1">
        <v>44950</v>
      </c>
      <c r="D24657">
        <v>90.25</v>
      </c>
    </row>
    <row r="24658" spans="1:4" hidden="1" x14ac:dyDescent="0.35">
      <c r="A24658" s="3" t="str">
        <f t="shared" si="386"/>
        <v>XLF_44950</v>
      </c>
      <c r="B24658" t="s">
        <v>95</v>
      </c>
      <c r="C24658" s="1">
        <v>44950</v>
      </c>
      <c r="D24658">
        <v>35.78</v>
      </c>
    </row>
    <row r="24659" spans="1:4" hidden="1" x14ac:dyDescent="0.35">
      <c r="A24659" s="3" t="str">
        <f t="shared" si="386"/>
        <v>XLI_44950</v>
      </c>
      <c r="B24659" t="s">
        <v>96</v>
      </c>
      <c r="C24659" s="1">
        <v>44950</v>
      </c>
      <c r="D24659">
        <v>100.73</v>
      </c>
    </row>
    <row r="24660" spans="1:4" hidden="1" x14ac:dyDescent="0.35">
      <c r="A24660" s="3" t="str">
        <f t="shared" si="386"/>
        <v>XLK_44950</v>
      </c>
      <c r="B24660" t="s">
        <v>97</v>
      </c>
      <c r="C24660" s="1">
        <v>44950</v>
      </c>
      <c r="D24660">
        <v>134.27000000000001</v>
      </c>
    </row>
    <row r="24661" spans="1:4" hidden="1" x14ac:dyDescent="0.35">
      <c r="A24661" s="3" t="str">
        <f t="shared" si="386"/>
        <v>XLP_44950</v>
      </c>
      <c r="B24661" t="s">
        <v>98</v>
      </c>
      <c r="C24661" s="1">
        <v>44950</v>
      </c>
      <c r="D24661">
        <v>73.150000000000006</v>
      </c>
    </row>
    <row r="24662" spans="1:4" hidden="1" x14ac:dyDescent="0.35">
      <c r="A24662" s="3" t="str">
        <f t="shared" si="386"/>
        <v>XLU_44950</v>
      </c>
      <c r="B24662" t="s">
        <v>99</v>
      </c>
      <c r="C24662" s="1">
        <v>44950</v>
      </c>
      <c r="D24662">
        <v>69.599999999999994</v>
      </c>
    </row>
    <row r="24663" spans="1:4" hidden="1" x14ac:dyDescent="0.35">
      <c r="A24663" s="3" t="str">
        <f t="shared" si="386"/>
        <v>XLV_44950</v>
      </c>
      <c r="B24663" t="s">
        <v>100</v>
      </c>
      <c r="C24663" s="1">
        <v>44950</v>
      </c>
      <c r="D24663">
        <v>133.47999999999999</v>
      </c>
    </row>
    <row r="24664" spans="1:4" hidden="1" x14ac:dyDescent="0.35">
      <c r="A24664" s="3" t="str">
        <f t="shared" si="386"/>
        <v>XLY_44950</v>
      </c>
      <c r="B24664" t="s">
        <v>101</v>
      </c>
      <c r="C24664" s="1">
        <v>44950</v>
      </c>
      <c r="D24664">
        <v>140.99</v>
      </c>
    </row>
    <row r="24665" spans="1:4" hidden="1" x14ac:dyDescent="0.35">
      <c r="A24665" s="3" t="str">
        <f t="shared" si="386"/>
        <v>XOM_44950</v>
      </c>
      <c r="B24665" t="s">
        <v>102</v>
      </c>
      <c r="C24665" s="1">
        <v>44950</v>
      </c>
      <c r="D24665">
        <v>112.941</v>
      </c>
    </row>
    <row r="24666" spans="1:4" hidden="1" x14ac:dyDescent="0.35">
      <c r="A24666" s="3" t="str">
        <f t="shared" si="386"/>
        <v>ABBV_44951</v>
      </c>
      <c r="B24666" t="s">
        <v>3</v>
      </c>
      <c r="C24666" s="1">
        <v>44951</v>
      </c>
      <c r="D24666">
        <v>147.79</v>
      </c>
    </row>
    <row r="24667" spans="1:4" hidden="1" x14ac:dyDescent="0.35">
      <c r="A24667" s="3" t="str">
        <f t="shared" si="386"/>
        <v>ACN_44951</v>
      </c>
      <c r="B24667" t="s">
        <v>4</v>
      </c>
      <c r="C24667" s="1">
        <v>44951</v>
      </c>
      <c r="D24667">
        <v>273.16000000000003</v>
      </c>
    </row>
    <row r="24668" spans="1:4" hidden="1" x14ac:dyDescent="0.35">
      <c r="A24668" s="3" t="str">
        <f t="shared" si="386"/>
        <v>AEP_44951</v>
      </c>
      <c r="B24668" t="s">
        <v>5</v>
      </c>
      <c r="C24668" s="1">
        <v>44951</v>
      </c>
      <c r="D24668">
        <v>91.501999999999995</v>
      </c>
    </row>
    <row r="24669" spans="1:4" hidden="1" x14ac:dyDescent="0.35">
      <c r="A24669" s="3" t="str">
        <f t="shared" si="386"/>
        <v>AIZ_44951</v>
      </c>
      <c r="B24669" t="s">
        <v>6</v>
      </c>
      <c r="C24669" s="1">
        <v>44951</v>
      </c>
      <c r="D24669">
        <v>130.68</v>
      </c>
    </row>
    <row r="24670" spans="1:4" hidden="1" x14ac:dyDescent="0.35">
      <c r="A24670" s="3" t="str">
        <f t="shared" si="386"/>
        <v>ALLE_44951</v>
      </c>
      <c r="B24670" t="s">
        <v>7</v>
      </c>
      <c r="C24670" s="1">
        <v>44951</v>
      </c>
      <c r="D24670">
        <v>113.35</v>
      </c>
    </row>
    <row r="24671" spans="1:4" hidden="1" x14ac:dyDescent="0.35">
      <c r="A24671" s="3" t="str">
        <f t="shared" si="386"/>
        <v>AMAT_44951</v>
      </c>
      <c r="B24671" t="s">
        <v>8</v>
      </c>
      <c r="C24671" s="1">
        <v>44951</v>
      </c>
      <c r="D24671">
        <v>113.95</v>
      </c>
    </row>
    <row r="24672" spans="1:4" hidden="1" x14ac:dyDescent="0.35">
      <c r="A24672" s="3" t="str">
        <f t="shared" si="386"/>
        <v>AMP_44951</v>
      </c>
      <c r="B24672" t="s">
        <v>9</v>
      </c>
      <c r="C24672" s="1">
        <v>44951</v>
      </c>
      <c r="D24672">
        <v>341.79399999999998</v>
      </c>
    </row>
    <row r="24673" spans="1:4" hidden="1" x14ac:dyDescent="0.35">
      <c r="A24673" s="3" t="str">
        <f t="shared" si="386"/>
        <v>AMZN_44951</v>
      </c>
      <c r="B24673" t="s">
        <v>10</v>
      </c>
      <c r="C24673" s="1">
        <v>44951</v>
      </c>
      <c r="D24673">
        <v>97.18</v>
      </c>
    </row>
    <row r="24674" spans="1:4" hidden="1" x14ac:dyDescent="0.35">
      <c r="A24674" s="3" t="str">
        <f t="shared" si="386"/>
        <v>AVB_44951</v>
      </c>
      <c r="B24674" t="s">
        <v>11</v>
      </c>
      <c r="C24674" s="1">
        <v>44951</v>
      </c>
      <c r="D24674">
        <v>173.36</v>
      </c>
    </row>
    <row r="24675" spans="1:4" hidden="1" x14ac:dyDescent="0.35">
      <c r="A24675" s="3" t="str">
        <f t="shared" si="386"/>
        <v>AVY_44951</v>
      </c>
      <c r="B24675" t="s">
        <v>12</v>
      </c>
      <c r="C24675" s="1">
        <v>44951</v>
      </c>
      <c r="D24675">
        <v>185.09</v>
      </c>
    </row>
    <row r="24676" spans="1:4" hidden="1" x14ac:dyDescent="0.35">
      <c r="A24676" s="3" t="str">
        <f t="shared" si="386"/>
        <v>AXP_44951</v>
      </c>
      <c r="B24676" t="s">
        <v>13</v>
      </c>
      <c r="C24676" s="1">
        <v>44951</v>
      </c>
      <c r="D24676">
        <v>156.77000000000001</v>
      </c>
    </row>
    <row r="24677" spans="1:4" hidden="1" x14ac:dyDescent="0.35">
      <c r="A24677" s="3" t="str">
        <f t="shared" si="386"/>
        <v>BDX_44951</v>
      </c>
      <c r="B24677" t="s">
        <v>14</v>
      </c>
      <c r="C24677" s="1">
        <v>44951</v>
      </c>
      <c r="D24677">
        <v>246.78</v>
      </c>
    </row>
    <row r="24678" spans="1:4" hidden="1" x14ac:dyDescent="0.35">
      <c r="A24678" s="3" t="str">
        <f t="shared" si="386"/>
        <v>BF-B_44951</v>
      </c>
      <c r="B24678" t="s">
        <v>15</v>
      </c>
      <c r="C24678" s="1">
        <v>44951</v>
      </c>
      <c r="D24678">
        <v>68.349999999999994</v>
      </c>
    </row>
    <row r="24679" spans="1:4" hidden="1" x14ac:dyDescent="0.35">
      <c r="A24679" s="3" t="str">
        <f t="shared" si="386"/>
        <v>BMY_44951</v>
      </c>
      <c r="B24679" t="s">
        <v>16</v>
      </c>
      <c r="C24679" s="1">
        <v>44951</v>
      </c>
      <c r="D24679">
        <v>73.17</v>
      </c>
    </row>
    <row r="24680" spans="1:4" hidden="1" x14ac:dyDescent="0.35">
      <c r="A24680" s="3" t="str">
        <f t="shared" si="386"/>
        <v>BR_44951</v>
      </c>
      <c r="B24680" t="s">
        <v>17</v>
      </c>
      <c r="C24680" s="1">
        <v>44951</v>
      </c>
      <c r="D24680">
        <v>148.99</v>
      </c>
    </row>
    <row r="24681" spans="1:4" hidden="1" x14ac:dyDescent="0.35">
      <c r="A24681" s="3" t="str">
        <f t="shared" si="386"/>
        <v>CARR_44951</v>
      </c>
      <c r="B24681" t="s">
        <v>18</v>
      </c>
      <c r="C24681" s="1">
        <v>44951</v>
      </c>
      <c r="D24681">
        <v>43.51</v>
      </c>
    </row>
    <row r="24682" spans="1:4" hidden="1" x14ac:dyDescent="0.35">
      <c r="A24682" s="3" t="str">
        <f t="shared" si="386"/>
        <v>CDW_44951</v>
      </c>
      <c r="B24682" t="s">
        <v>19</v>
      </c>
      <c r="C24682" s="1">
        <v>44951</v>
      </c>
      <c r="D24682">
        <v>192.12</v>
      </c>
    </row>
    <row r="24683" spans="1:4" hidden="1" x14ac:dyDescent="0.35">
      <c r="A24683" s="3" t="str">
        <f t="shared" si="386"/>
        <v>CE_44951</v>
      </c>
      <c r="B24683" t="s">
        <v>20</v>
      </c>
      <c r="C24683" s="1">
        <v>44951</v>
      </c>
      <c r="D24683">
        <v>120.76900000000001</v>
      </c>
    </row>
    <row r="24684" spans="1:4" hidden="1" x14ac:dyDescent="0.35">
      <c r="A24684" s="3" t="str">
        <f t="shared" si="386"/>
        <v>CHTR_44951</v>
      </c>
      <c r="B24684" t="s">
        <v>21</v>
      </c>
      <c r="C24684" s="1">
        <v>44951</v>
      </c>
      <c r="D24684">
        <v>403.76</v>
      </c>
    </row>
    <row r="24685" spans="1:4" hidden="1" x14ac:dyDescent="0.35">
      <c r="A24685" s="3" t="str">
        <f t="shared" si="386"/>
        <v>CNC_44951</v>
      </c>
      <c r="B24685" t="s">
        <v>22</v>
      </c>
      <c r="C24685" s="1">
        <v>44951</v>
      </c>
      <c r="D24685">
        <v>76.05</v>
      </c>
    </row>
    <row r="24686" spans="1:4" hidden="1" x14ac:dyDescent="0.35">
      <c r="A24686" s="3" t="str">
        <f t="shared" si="386"/>
        <v>CNP_44951</v>
      </c>
      <c r="B24686" t="s">
        <v>23</v>
      </c>
      <c r="C24686" s="1">
        <v>44951</v>
      </c>
      <c r="D24686">
        <v>29.844999999999999</v>
      </c>
    </row>
    <row r="24687" spans="1:4" hidden="1" x14ac:dyDescent="0.35">
      <c r="A24687" s="3" t="str">
        <f t="shared" si="386"/>
        <v>COP_44951</v>
      </c>
      <c r="B24687" t="s">
        <v>24</v>
      </c>
      <c r="C24687" s="1">
        <v>44951</v>
      </c>
      <c r="D24687">
        <v>119.836</v>
      </c>
    </row>
    <row r="24688" spans="1:4" hidden="1" x14ac:dyDescent="0.35">
      <c r="A24688" s="3" t="str">
        <f t="shared" si="386"/>
        <v>CTAS_44951</v>
      </c>
      <c r="B24688" t="s">
        <v>25</v>
      </c>
      <c r="C24688" s="1">
        <v>44951</v>
      </c>
      <c r="D24688">
        <v>435.74799999999999</v>
      </c>
    </row>
    <row r="24689" spans="1:4" hidden="1" x14ac:dyDescent="0.35">
      <c r="A24689" s="3" t="str">
        <f t="shared" si="386"/>
        <v>CZR_44951</v>
      </c>
      <c r="B24689" t="s">
        <v>26</v>
      </c>
      <c r="C24689" s="1">
        <v>44951</v>
      </c>
      <c r="D24689">
        <v>51.85</v>
      </c>
    </row>
    <row r="24690" spans="1:4" hidden="1" x14ac:dyDescent="0.35">
      <c r="A24690" s="3" t="str">
        <f t="shared" si="386"/>
        <v>DG_44951</v>
      </c>
      <c r="B24690" t="s">
        <v>27</v>
      </c>
      <c r="C24690" s="1">
        <v>44951</v>
      </c>
      <c r="D24690">
        <v>238.42</v>
      </c>
    </row>
    <row r="24691" spans="1:4" hidden="1" x14ac:dyDescent="0.35">
      <c r="A24691" s="3" t="str">
        <f t="shared" si="386"/>
        <v>DPZ_44951</v>
      </c>
      <c r="B24691" t="s">
        <v>28</v>
      </c>
      <c r="C24691" s="1">
        <v>44951</v>
      </c>
      <c r="D24691">
        <v>350.64</v>
      </c>
    </row>
    <row r="24692" spans="1:4" hidden="1" x14ac:dyDescent="0.35">
      <c r="A24692" s="3" t="str">
        <f t="shared" si="386"/>
        <v>DXC_44951</v>
      </c>
      <c r="B24692" t="s">
        <v>30</v>
      </c>
      <c r="C24692" s="1">
        <v>44951</v>
      </c>
      <c r="D24692">
        <v>27.88</v>
      </c>
    </row>
    <row r="24693" spans="1:4" hidden="1" x14ac:dyDescent="0.35">
      <c r="A24693" s="3" t="str">
        <f t="shared" si="386"/>
        <v>EWA_44951</v>
      </c>
      <c r="B24693" t="s">
        <v>31</v>
      </c>
      <c r="C24693" s="1">
        <v>44951</v>
      </c>
      <c r="D24693">
        <v>24.86</v>
      </c>
    </row>
    <row r="24694" spans="1:4" hidden="1" x14ac:dyDescent="0.35">
      <c r="A24694" s="3" t="str">
        <f t="shared" si="386"/>
        <v>EWC_44951</v>
      </c>
      <c r="B24694" t="s">
        <v>32</v>
      </c>
      <c r="C24694" s="1">
        <v>44951</v>
      </c>
      <c r="D24694">
        <v>35.229999999999997</v>
      </c>
    </row>
    <row r="24695" spans="1:4" hidden="1" x14ac:dyDescent="0.35">
      <c r="A24695" s="3" t="str">
        <f t="shared" si="386"/>
        <v>EWG_44951</v>
      </c>
      <c r="B24695" t="s">
        <v>33</v>
      </c>
      <c r="C24695" s="1">
        <v>44951</v>
      </c>
      <c r="D24695">
        <v>28.01</v>
      </c>
    </row>
    <row r="24696" spans="1:4" hidden="1" x14ac:dyDescent="0.35">
      <c r="A24696" s="3" t="str">
        <f t="shared" si="386"/>
        <v>EWH_44951</v>
      </c>
      <c r="B24696" t="s">
        <v>34</v>
      </c>
      <c r="C24696" s="1">
        <v>44951</v>
      </c>
      <c r="D24696">
        <v>22.58</v>
      </c>
    </row>
    <row r="24697" spans="1:4" hidden="1" x14ac:dyDescent="0.35">
      <c r="A24697" s="3" t="str">
        <f t="shared" si="386"/>
        <v>EWJ_44951</v>
      </c>
      <c r="B24697" t="s">
        <v>35</v>
      </c>
      <c r="C24697" s="1">
        <v>44951</v>
      </c>
      <c r="D24697">
        <v>58.78</v>
      </c>
    </row>
    <row r="24698" spans="1:4" hidden="1" x14ac:dyDescent="0.35">
      <c r="A24698" s="3" t="str">
        <f t="shared" si="386"/>
        <v>EWL_44951</v>
      </c>
      <c r="B24698" t="s">
        <v>36</v>
      </c>
      <c r="C24698" s="1">
        <v>44951</v>
      </c>
      <c r="D24698">
        <v>45.41</v>
      </c>
    </row>
    <row r="24699" spans="1:4" hidden="1" x14ac:dyDescent="0.35">
      <c r="A24699" s="3" t="str">
        <f t="shared" si="386"/>
        <v>EWQ_44951</v>
      </c>
      <c r="B24699" t="s">
        <v>37</v>
      </c>
      <c r="C24699" s="1">
        <v>44951</v>
      </c>
      <c r="D24699">
        <v>36.909999999999997</v>
      </c>
    </row>
    <row r="24700" spans="1:4" hidden="1" x14ac:dyDescent="0.35">
      <c r="A24700" s="3" t="str">
        <f t="shared" si="386"/>
        <v>EWT_44951</v>
      </c>
      <c r="B24700" t="s">
        <v>38</v>
      </c>
      <c r="C24700" s="1">
        <v>44951</v>
      </c>
      <c r="D24700">
        <v>45</v>
      </c>
    </row>
    <row r="24701" spans="1:4" hidden="1" x14ac:dyDescent="0.35">
      <c r="A24701" s="3" t="str">
        <f t="shared" si="386"/>
        <v>EWU_44951</v>
      </c>
      <c r="B24701" t="s">
        <v>39</v>
      </c>
      <c r="C24701" s="1">
        <v>44951</v>
      </c>
      <c r="D24701">
        <v>32.619999999999997</v>
      </c>
    </row>
    <row r="24702" spans="1:4" hidden="1" x14ac:dyDescent="0.35">
      <c r="A24702" s="3" t="str">
        <f t="shared" si="386"/>
        <v>EWY_44951</v>
      </c>
      <c r="B24702" t="s">
        <v>40</v>
      </c>
      <c r="C24702" s="1">
        <v>44951</v>
      </c>
      <c r="D24702">
        <v>63.86</v>
      </c>
    </row>
    <row r="24703" spans="1:4" hidden="1" x14ac:dyDescent="0.35">
      <c r="A24703" s="3" t="str">
        <f t="shared" si="386"/>
        <v>EWZ_44951</v>
      </c>
      <c r="B24703" t="s">
        <v>41</v>
      </c>
      <c r="C24703" s="1">
        <v>44951</v>
      </c>
      <c r="D24703">
        <v>30.48</v>
      </c>
    </row>
    <row r="24704" spans="1:4" hidden="1" x14ac:dyDescent="0.35">
      <c r="A24704" s="3" t="str">
        <f t="shared" si="386"/>
        <v>FTV_44951</v>
      </c>
      <c r="B24704" t="s">
        <v>43</v>
      </c>
      <c r="C24704" s="1">
        <v>44951</v>
      </c>
      <c r="D24704">
        <v>66.760000000000005</v>
      </c>
    </row>
    <row r="24705" spans="1:4" hidden="1" x14ac:dyDescent="0.35">
      <c r="A24705" s="3" t="str">
        <f t="shared" si="386"/>
        <v>GOOG_44951</v>
      </c>
      <c r="B24705" t="s">
        <v>44</v>
      </c>
      <c r="C24705" s="1">
        <v>44951</v>
      </c>
      <c r="D24705">
        <v>96.73</v>
      </c>
    </row>
    <row r="24706" spans="1:4" hidden="1" x14ac:dyDescent="0.35">
      <c r="A24706" s="3" t="str">
        <f t="shared" ref="A24706:A24769" si="387">CONCATENATE(B24706,"_",C24706)</f>
        <v>GPC_44951</v>
      </c>
      <c r="B24706" t="s">
        <v>45</v>
      </c>
      <c r="C24706" s="1">
        <v>44951</v>
      </c>
      <c r="D24706">
        <v>166.47</v>
      </c>
    </row>
    <row r="24707" spans="1:4" hidden="1" x14ac:dyDescent="0.35">
      <c r="A24707" s="3" t="str">
        <f t="shared" si="387"/>
        <v>GSG_44951</v>
      </c>
      <c r="B24707" t="s">
        <v>46</v>
      </c>
      <c r="C24707" s="1">
        <v>44951</v>
      </c>
      <c r="D24707">
        <v>21.32</v>
      </c>
    </row>
    <row r="24708" spans="1:4" hidden="1" x14ac:dyDescent="0.35">
      <c r="A24708" s="3" t="str">
        <f t="shared" si="387"/>
        <v>HIG_44951</v>
      </c>
      <c r="B24708" t="s">
        <v>47</v>
      </c>
      <c r="C24708" s="1">
        <v>44951</v>
      </c>
      <c r="D24708">
        <v>77.09</v>
      </c>
    </row>
    <row r="24709" spans="1:4" hidden="1" x14ac:dyDescent="0.35">
      <c r="A24709" s="3" t="str">
        <f t="shared" si="387"/>
        <v>HIGH.L_44951</v>
      </c>
      <c r="B24709" t="s">
        <v>48</v>
      </c>
      <c r="C24709" s="1">
        <v>44951</v>
      </c>
      <c r="D24709">
        <v>5.1470000000000002</v>
      </c>
    </row>
    <row r="24710" spans="1:4" hidden="1" x14ac:dyDescent="0.35">
      <c r="A24710" s="3" t="str">
        <f t="shared" si="387"/>
        <v>HST_44951</v>
      </c>
      <c r="B24710" t="s">
        <v>49</v>
      </c>
      <c r="C24710" s="1">
        <v>44951</v>
      </c>
      <c r="D24710">
        <v>18.25</v>
      </c>
    </row>
    <row r="24711" spans="1:4" hidden="1" x14ac:dyDescent="0.35">
      <c r="A24711" s="3" t="str">
        <f t="shared" si="387"/>
        <v>HYG_44951</v>
      </c>
      <c r="B24711" t="s">
        <v>50</v>
      </c>
      <c r="C24711" s="1">
        <v>44951</v>
      </c>
      <c r="D24711">
        <v>75.831999999999994</v>
      </c>
    </row>
    <row r="24712" spans="1:4" hidden="1" x14ac:dyDescent="0.35">
      <c r="A24712" s="3" t="str">
        <f t="shared" si="387"/>
        <v>IAU_44951</v>
      </c>
      <c r="B24712" t="s">
        <v>51</v>
      </c>
      <c r="C24712" s="1">
        <v>44951</v>
      </c>
      <c r="D24712">
        <v>36.94</v>
      </c>
    </row>
    <row r="24713" spans="1:4" hidden="1" x14ac:dyDescent="0.35">
      <c r="A24713" s="3" t="str">
        <f t="shared" si="387"/>
        <v>ICLN_44951</v>
      </c>
      <c r="B24713" t="s">
        <v>52</v>
      </c>
      <c r="C24713" s="1">
        <v>44951</v>
      </c>
      <c r="D24713">
        <v>20.64</v>
      </c>
    </row>
    <row r="24714" spans="1:4" hidden="1" x14ac:dyDescent="0.35">
      <c r="A24714" s="3" t="str">
        <f t="shared" si="387"/>
        <v>IEAA.L_44951</v>
      </c>
      <c r="B24714" t="s">
        <v>53</v>
      </c>
      <c r="C24714" s="1">
        <v>44951</v>
      </c>
      <c r="D24714">
        <v>4.7300000000000004</v>
      </c>
    </row>
    <row r="24715" spans="1:4" hidden="1" x14ac:dyDescent="0.35">
      <c r="A24715" s="3" t="str">
        <f t="shared" si="387"/>
        <v>IEF_44951</v>
      </c>
      <c r="B24715" t="s">
        <v>54</v>
      </c>
      <c r="C24715" s="1">
        <v>44951</v>
      </c>
      <c r="D24715">
        <v>99.316999999999993</v>
      </c>
    </row>
    <row r="24716" spans="1:4" hidden="1" x14ac:dyDescent="0.35">
      <c r="A24716" s="3" t="str">
        <f t="shared" si="387"/>
        <v>IEFM.L_44951</v>
      </c>
      <c r="B24716" t="s">
        <v>55</v>
      </c>
      <c r="C24716" s="1">
        <v>44951</v>
      </c>
      <c r="D24716">
        <v>766.4</v>
      </c>
    </row>
    <row r="24717" spans="1:4" hidden="1" x14ac:dyDescent="0.35">
      <c r="A24717" s="3" t="str">
        <f t="shared" si="387"/>
        <v>IEMG_44951</v>
      </c>
      <c r="B24717" t="s">
        <v>56</v>
      </c>
      <c r="C24717" s="1">
        <v>44951</v>
      </c>
      <c r="D24717">
        <v>51.64</v>
      </c>
    </row>
    <row r="24718" spans="1:4" hidden="1" x14ac:dyDescent="0.35">
      <c r="A24718" s="3" t="str">
        <f t="shared" si="387"/>
        <v>IEUS_44951</v>
      </c>
      <c r="B24718" t="s">
        <v>57</v>
      </c>
      <c r="C24718" s="1">
        <v>44951</v>
      </c>
      <c r="D24718">
        <v>54.6</v>
      </c>
    </row>
    <row r="24719" spans="1:4" hidden="1" x14ac:dyDescent="0.35">
      <c r="A24719" s="3" t="str">
        <f t="shared" si="387"/>
        <v>IEVL.L_44951</v>
      </c>
      <c r="B24719" t="s">
        <v>58</v>
      </c>
      <c r="C24719" s="1">
        <v>44951</v>
      </c>
      <c r="D24719">
        <v>7.3890000000000002</v>
      </c>
    </row>
    <row r="24720" spans="1:4" hidden="1" x14ac:dyDescent="0.35">
      <c r="A24720" s="3" t="str">
        <f t="shared" si="387"/>
        <v>IGF_44951</v>
      </c>
      <c r="B24720" t="s">
        <v>59</v>
      </c>
      <c r="C24720" s="1">
        <v>44951</v>
      </c>
      <c r="D24720">
        <v>48.53</v>
      </c>
    </row>
    <row r="24721" spans="1:4" hidden="1" x14ac:dyDescent="0.35">
      <c r="A24721" s="3" t="str">
        <f t="shared" si="387"/>
        <v>INDA_44951</v>
      </c>
      <c r="B24721" t="s">
        <v>60</v>
      </c>
      <c r="C24721" s="1">
        <v>44951</v>
      </c>
      <c r="D24721">
        <v>41.76</v>
      </c>
    </row>
    <row r="24722" spans="1:4" hidden="1" x14ac:dyDescent="0.35">
      <c r="A24722" s="3" t="str">
        <f t="shared" si="387"/>
        <v>IUMO.L_44951</v>
      </c>
      <c r="B24722" t="s">
        <v>61</v>
      </c>
      <c r="C24722" s="1">
        <v>44951</v>
      </c>
      <c r="D24722">
        <v>10.09</v>
      </c>
    </row>
    <row r="24723" spans="1:4" hidden="1" x14ac:dyDescent="0.35">
      <c r="A24723" s="3" t="str">
        <f t="shared" si="387"/>
        <v>IUVL.L_44951</v>
      </c>
      <c r="B24723" t="s">
        <v>62</v>
      </c>
      <c r="C24723" s="1">
        <v>44951</v>
      </c>
      <c r="D24723">
        <v>8.4580000000000002</v>
      </c>
    </row>
    <row r="24724" spans="1:4" hidden="1" x14ac:dyDescent="0.35">
      <c r="A24724" s="3" t="str">
        <f t="shared" si="387"/>
        <v>IVV_44951</v>
      </c>
      <c r="B24724" t="s">
        <v>63</v>
      </c>
      <c r="C24724" s="1">
        <v>44951</v>
      </c>
      <c r="D24724">
        <v>402.22</v>
      </c>
    </row>
    <row r="24725" spans="1:4" hidden="1" x14ac:dyDescent="0.35">
      <c r="A24725" s="3" t="str">
        <f t="shared" si="387"/>
        <v>IWM_44951</v>
      </c>
      <c r="B24725" t="s">
        <v>64</v>
      </c>
      <c r="C24725" s="1">
        <v>44951</v>
      </c>
      <c r="D24725">
        <v>187.45</v>
      </c>
    </row>
    <row r="24726" spans="1:4" hidden="1" x14ac:dyDescent="0.35">
      <c r="A24726" s="3" t="str">
        <f t="shared" si="387"/>
        <v>IXN_44951</v>
      </c>
      <c r="B24726" t="s">
        <v>65</v>
      </c>
      <c r="C24726" s="1">
        <v>44951</v>
      </c>
      <c r="D24726">
        <v>48.93</v>
      </c>
    </row>
    <row r="24727" spans="1:4" hidden="1" x14ac:dyDescent="0.35">
      <c r="A24727" s="3" t="str">
        <f t="shared" si="387"/>
        <v>JPEA.L_44951</v>
      </c>
      <c r="B24727" t="s">
        <v>66</v>
      </c>
      <c r="C24727" s="1">
        <v>44951</v>
      </c>
      <c r="D24727">
        <v>5.08</v>
      </c>
    </row>
    <row r="24728" spans="1:4" hidden="1" x14ac:dyDescent="0.35">
      <c r="A24728" s="3" t="str">
        <f t="shared" si="387"/>
        <v>JPM_44951</v>
      </c>
      <c r="B24728" t="s">
        <v>67</v>
      </c>
      <c r="C24728" s="1">
        <v>44951</v>
      </c>
      <c r="D24728">
        <v>139.12</v>
      </c>
    </row>
    <row r="24729" spans="1:4" hidden="1" x14ac:dyDescent="0.35">
      <c r="A24729" s="3" t="str">
        <f t="shared" si="387"/>
        <v>KR_44951</v>
      </c>
      <c r="B24729" t="s">
        <v>68</v>
      </c>
      <c r="C24729" s="1">
        <v>44951</v>
      </c>
      <c r="D24729">
        <v>44.64</v>
      </c>
    </row>
    <row r="24730" spans="1:4" hidden="1" x14ac:dyDescent="0.35">
      <c r="A24730" s="3" t="str">
        <f t="shared" si="387"/>
        <v>LQD_44951</v>
      </c>
      <c r="B24730" t="s">
        <v>69</v>
      </c>
      <c r="C24730" s="1">
        <v>44951</v>
      </c>
      <c r="D24730">
        <v>110.518</v>
      </c>
    </row>
    <row r="24731" spans="1:4" hidden="1" x14ac:dyDescent="0.35">
      <c r="A24731" s="3" t="str">
        <f t="shared" si="387"/>
        <v>MCHI_44951</v>
      </c>
      <c r="B24731" t="s">
        <v>70</v>
      </c>
      <c r="C24731" s="1">
        <v>44951</v>
      </c>
      <c r="D24731">
        <v>55.4</v>
      </c>
    </row>
    <row r="24732" spans="1:4" hidden="1" x14ac:dyDescent="0.35">
      <c r="A24732" s="3" t="str">
        <f t="shared" si="387"/>
        <v>META_44951</v>
      </c>
      <c r="B24732" t="s">
        <v>144</v>
      </c>
      <c r="C24732" s="1">
        <v>44951</v>
      </c>
      <c r="D24732">
        <v>141.5</v>
      </c>
    </row>
    <row r="24733" spans="1:4" hidden="1" x14ac:dyDescent="0.35">
      <c r="A24733" s="3" t="str">
        <f t="shared" si="387"/>
        <v>MVEU.L_44951</v>
      </c>
      <c r="B24733" t="s">
        <v>71</v>
      </c>
      <c r="C24733" s="1">
        <v>44951</v>
      </c>
      <c r="D24733">
        <v>50.93</v>
      </c>
    </row>
    <row r="24734" spans="1:4" hidden="1" x14ac:dyDescent="0.35">
      <c r="A24734" s="3" t="str">
        <f t="shared" si="387"/>
        <v>OGN_44951</v>
      </c>
      <c r="B24734" t="s">
        <v>72</v>
      </c>
      <c r="C24734" s="1">
        <v>44951</v>
      </c>
      <c r="D24734">
        <v>30.64</v>
      </c>
    </row>
    <row r="24735" spans="1:4" hidden="1" x14ac:dyDescent="0.35">
      <c r="A24735" s="3" t="str">
        <f t="shared" si="387"/>
        <v>PG_44951</v>
      </c>
      <c r="B24735" t="s">
        <v>73</v>
      </c>
      <c r="C24735" s="1">
        <v>44951</v>
      </c>
      <c r="D24735">
        <v>141.72</v>
      </c>
    </row>
    <row r="24736" spans="1:4" hidden="1" x14ac:dyDescent="0.35">
      <c r="A24736" s="3" t="str">
        <f t="shared" si="387"/>
        <v>PPL_44951</v>
      </c>
      <c r="B24736" t="s">
        <v>74</v>
      </c>
      <c r="C24736" s="1">
        <v>44951</v>
      </c>
      <c r="D24736">
        <v>29.5</v>
      </c>
    </row>
    <row r="24737" spans="1:4" hidden="1" x14ac:dyDescent="0.35">
      <c r="A24737" s="3" t="str">
        <f t="shared" si="387"/>
        <v>PRU_44951</v>
      </c>
      <c r="B24737" t="s">
        <v>75</v>
      </c>
      <c r="C24737" s="1">
        <v>44951</v>
      </c>
      <c r="D24737">
        <v>101.53</v>
      </c>
    </row>
    <row r="24738" spans="1:4" hidden="1" x14ac:dyDescent="0.35">
      <c r="A24738" s="3" t="str">
        <f t="shared" si="387"/>
        <v>PYPL_44951</v>
      </c>
      <c r="B24738" t="s">
        <v>76</v>
      </c>
      <c r="C24738" s="1">
        <v>44951</v>
      </c>
      <c r="D24738">
        <v>79.099999999999994</v>
      </c>
    </row>
    <row r="24739" spans="1:4" hidden="1" x14ac:dyDescent="0.35">
      <c r="A24739" s="3" t="str">
        <f t="shared" si="387"/>
        <v>RE_44951</v>
      </c>
      <c r="B24739" t="s">
        <v>77</v>
      </c>
      <c r="C24739" s="1">
        <v>44951</v>
      </c>
      <c r="D24739">
        <v>350.84</v>
      </c>
    </row>
    <row r="24740" spans="1:4" hidden="1" x14ac:dyDescent="0.35">
      <c r="A24740" s="3" t="str">
        <f t="shared" si="387"/>
        <v>REET_44951</v>
      </c>
      <c r="B24740" t="s">
        <v>78</v>
      </c>
      <c r="C24740" s="1">
        <v>44951</v>
      </c>
      <c r="D24740">
        <v>24.31</v>
      </c>
    </row>
    <row r="24741" spans="1:4" hidden="1" x14ac:dyDescent="0.35">
      <c r="A24741" s="3" t="str">
        <f t="shared" si="387"/>
        <v>ROL_44951</v>
      </c>
      <c r="B24741" t="s">
        <v>79</v>
      </c>
      <c r="C24741" s="1">
        <v>44951</v>
      </c>
      <c r="D24741">
        <v>36.207000000000001</v>
      </c>
    </row>
    <row r="24742" spans="1:4" hidden="1" x14ac:dyDescent="0.35">
      <c r="A24742" s="3" t="str">
        <f t="shared" si="387"/>
        <v>ROST_44951</v>
      </c>
      <c r="B24742" t="s">
        <v>80</v>
      </c>
      <c r="C24742" s="1">
        <v>44951</v>
      </c>
      <c r="D24742">
        <v>120.2</v>
      </c>
    </row>
    <row r="24743" spans="1:4" hidden="1" x14ac:dyDescent="0.35">
      <c r="A24743" s="3" t="str">
        <f t="shared" si="387"/>
        <v>SEGA.L_44951</v>
      </c>
      <c r="B24743" t="s">
        <v>81</v>
      </c>
      <c r="C24743" s="1">
        <v>44951</v>
      </c>
      <c r="D24743">
        <v>96.45</v>
      </c>
    </row>
    <row r="24744" spans="1:4" hidden="1" x14ac:dyDescent="0.35">
      <c r="A24744" s="3" t="str">
        <f t="shared" si="387"/>
        <v>SHY_44951</v>
      </c>
      <c r="B24744" t="s">
        <v>82</v>
      </c>
      <c r="C24744" s="1">
        <v>44951</v>
      </c>
      <c r="D24744">
        <v>81.628</v>
      </c>
    </row>
    <row r="24745" spans="1:4" hidden="1" x14ac:dyDescent="0.35">
      <c r="A24745" s="3" t="str">
        <f t="shared" si="387"/>
        <v>SLV_44951</v>
      </c>
      <c r="B24745" t="s">
        <v>83</v>
      </c>
      <c r="C24745" s="1">
        <v>44951</v>
      </c>
      <c r="D24745">
        <v>21.97</v>
      </c>
    </row>
    <row r="24746" spans="1:4" hidden="1" x14ac:dyDescent="0.35">
      <c r="A24746" s="3" t="str">
        <f t="shared" si="387"/>
        <v>SPMV.L_44951</v>
      </c>
      <c r="B24746" t="s">
        <v>84</v>
      </c>
      <c r="C24746" s="1">
        <v>44951</v>
      </c>
      <c r="D24746">
        <v>76.08</v>
      </c>
    </row>
    <row r="24747" spans="1:4" hidden="1" x14ac:dyDescent="0.35">
      <c r="A24747" s="3" t="str">
        <f t="shared" si="387"/>
        <v>TLT_44951</v>
      </c>
      <c r="B24747" t="s">
        <v>85</v>
      </c>
      <c r="C24747" s="1">
        <v>44951</v>
      </c>
      <c r="D24747">
        <v>107.20399999999999</v>
      </c>
    </row>
    <row r="24748" spans="1:4" hidden="1" x14ac:dyDescent="0.35">
      <c r="A24748" s="3" t="str">
        <f t="shared" si="387"/>
        <v>UNH_44951</v>
      </c>
      <c r="B24748" t="s">
        <v>86</v>
      </c>
      <c r="C24748" s="1">
        <v>44951</v>
      </c>
      <c r="D24748">
        <v>492.5</v>
      </c>
    </row>
    <row r="24749" spans="1:4" hidden="1" x14ac:dyDescent="0.35">
      <c r="A24749" s="3" t="str">
        <f t="shared" si="387"/>
        <v>URI_44951</v>
      </c>
      <c r="B24749" t="s">
        <v>87</v>
      </c>
      <c r="C24749" s="1">
        <v>44951</v>
      </c>
      <c r="D24749">
        <v>391.2</v>
      </c>
    </row>
    <row r="24750" spans="1:4" hidden="1" x14ac:dyDescent="0.35">
      <c r="A24750" s="3" t="str">
        <f t="shared" si="387"/>
        <v>V_44951</v>
      </c>
      <c r="B24750" t="s">
        <v>88</v>
      </c>
      <c r="C24750" s="1">
        <v>44951</v>
      </c>
      <c r="D24750">
        <v>224.46</v>
      </c>
    </row>
    <row r="24751" spans="1:4" hidden="1" x14ac:dyDescent="0.35">
      <c r="A24751" s="3" t="str">
        <f t="shared" si="387"/>
        <v>VRSK_44951</v>
      </c>
      <c r="B24751" t="s">
        <v>89</v>
      </c>
      <c r="C24751" s="1">
        <v>44951</v>
      </c>
      <c r="D24751">
        <v>180.11</v>
      </c>
    </row>
    <row r="24752" spans="1:4" hidden="1" x14ac:dyDescent="0.35">
      <c r="A24752" s="3" t="str">
        <f t="shared" si="387"/>
        <v>VXX_44951</v>
      </c>
      <c r="B24752" t="s">
        <v>90</v>
      </c>
      <c r="C24752" s="1">
        <v>44951</v>
      </c>
      <c r="D24752">
        <v>11.63</v>
      </c>
    </row>
    <row r="24753" spans="1:4" hidden="1" x14ac:dyDescent="0.35">
      <c r="A24753" s="3" t="str">
        <f t="shared" si="387"/>
        <v>WRK_44951</v>
      </c>
      <c r="B24753" t="s">
        <v>91</v>
      </c>
      <c r="C24753" s="1">
        <v>44951</v>
      </c>
      <c r="D24753">
        <v>36.372999999999998</v>
      </c>
    </row>
    <row r="24754" spans="1:4" hidden="1" x14ac:dyDescent="0.35">
      <c r="A24754" s="3" t="str">
        <f t="shared" si="387"/>
        <v>XLB_44951</v>
      </c>
      <c r="B24754" t="s">
        <v>92</v>
      </c>
      <c r="C24754" s="1">
        <v>44951</v>
      </c>
      <c r="D24754">
        <v>83.27</v>
      </c>
    </row>
    <row r="24755" spans="1:4" hidden="1" x14ac:dyDescent="0.35">
      <c r="A24755" s="3" t="str">
        <f t="shared" si="387"/>
        <v>XLC_44951</v>
      </c>
      <c r="B24755" t="s">
        <v>93</v>
      </c>
      <c r="C24755" s="1">
        <v>44951</v>
      </c>
      <c r="D24755">
        <v>54.07</v>
      </c>
    </row>
    <row r="24756" spans="1:4" hidden="1" x14ac:dyDescent="0.35">
      <c r="A24756" s="3" t="str">
        <f t="shared" si="387"/>
        <v>XLE_44951</v>
      </c>
      <c r="B24756" t="s">
        <v>94</v>
      </c>
      <c r="C24756" s="1">
        <v>44951</v>
      </c>
      <c r="D24756">
        <v>90.26</v>
      </c>
    </row>
    <row r="24757" spans="1:4" hidden="1" x14ac:dyDescent="0.35">
      <c r="A24757" s="3" t="str">
        <f t="shared" si="387"/>
        <v>XLF_44951</v>
      </c>
      <c r="B24757" t="s">
        <v>95</v>
      </c>
      <c r="C24757" s="1">
        <v>44951</v>
      </c>
      <c r="D24757">
        <v>36.06</v>
      </c>
    </row>
    <row r="24758" spans="1:4" hidden="1" x14ac:dyDescent="0.35">
      <c r="A24758" s="3" t="str">
        <f t="shared" si="387"/>
        <v>XLI_44951</v>
      </c>
      <c r="B24758" t="s">
        <v>96</v>
      </c>
      <c r="C24758" s="1">
        <v>44951</v>
      </c>
      <c r="D24758">
        <v>100.17</v>
      </c>
    </row>
    <row r="24759" spans="1:4" hidden="1" x14ac:dyDescent="0.35">
      <c r="A24759" s="3" t="str">
        <f t="shared" si="387"/>
        <v>XLK_44951</v>
      </c>
      <c r="B24759" t="s">
        <v>97</v>
      </c>
      <c r="C24759" s="1">
        <v>44951</v>
      </c>
      <c r="D24759">
        <v>133.99</v>
      </c>
    </row>
    <row r="24760" spans="1:4" hidden="1" x14ac:dyDescent="0.35">
      <c r="A24760" s="3" t="str">
        <f t="shared" si="387"/>
        <v>XLP_44951</v>
      </c>
      <c r="B24760" t="s">
        <v>98</v>
      </c>
      <c r="C24760" s="1">
        <v>44951</v>
      </c>
      <c r="D24760">
        <v>73.33</v>
      </c>
    </row>
    <row r="24761" spans="1:4" hidden="1" x14ac:dyDescent="0.35">
      <c r="A24761" s="3" t="str">
        <f t="shared" si="387"/>
        <v>XLU_44951</v>
      </c>
      <c r="B24761" t="s">
        <v>99</v>
      </c>
      <c r="C24761" s="1">
        <v>44951</v>
      </c>
      <c r="D24761">
        <v>68.66</v>
      </c>
    </row>
    <row r="24762" spans="1:4" hidden="1" x14ac:dyDescent="0.35">
      <c r="A24762" s="3" t="str">
        <f t="shared" si="387"/>
        <v>XLV_44951</v>
      </c>
      <c r="B24762" t="s">
        <v>100</v>
      </c>
      <c r="C24762" s="1">
        <v>44951</v>
      </c>
      <c r="D24762">
        <v>133.52000000000001</v>
      </c>
    </row>
    <row r="24763" spans="1:4" hidden="1" x14ac:dyDescent="0.35">
      <c r="A24763" s="3" t="str">
        <f t="shared" si="387"/>
        <v>XLY_44951</v>
      </c>
      <c r="B24763" t="s">
        <v>101</v>
      </c>
      <c r="C24763" s="1">
        <v>44951</v>
      </c>
      <c r="D24763">
        <v>141.71</v>
      </c>
    </row>
    <row r="24764" spans="1:4" hidden="1" x14ac:dyDescent="0.35">
      <c r="A24764" s="3" t="str">
        <f t="shared" si="387"/>
        <v>XOM_44951</v>
      </c>
      <c r="B24764" t="s">
        <v>102</v>
      </c>
      <c r="C24764" s="1">
        <v>44951</v>
      </c>
      <c r="D24764">
        <v>112.346</v>
      </c>
    </row>
    <row r="24765" spans="1:4" hidden="1" x14ac:dyDescent="0.35">
      <c r="A24765" s="3" t="str">
        <f t="shared" si="387"/>
        <v>ABBV_44952</v>
      </c>
      <c r="B24765" t="s">
        <v>3</v>
      </c>
      <c r="C24765" s="1">
        <v>44952</v>
      </c>
      <c r="D24765">
        <v>147.4</v>
      </c>
    </row>
    <row r="24766" spans="1:4" hidden="1" x14ac:dyDescent="0.35">
      <c r="A24766" s="3" t="str">
        <f t="shared" si="387"/>
        <v>ACN_44952</v>
      </c>
      <c r="B24766" t="s">
        <v>4</v>
      </c>
      <c r="C24766" s="1">
        <v>44952</v>
      </c>
      <c r="D24766">
        <v>274.26</v>
      </c>
    </row>
    <row r="24767" spans="1:4" hidden="1" x14ac:dyDescent="0.35">
      <c r="A24767" s="3" t="str">
        <f t="shared" si="387"/>
        <v>AEP_44952</v>
      </c>
      <c r="B24767" t="s">
        <v>5</v>
      </c>
      <c r="C24767" s="1">
        <v>44952</v>
      </c>
      <c r="D24767">
        <v>92.135999999999996</v>
      </c>
    </row>
    <row r="24768" spans="1:4" hidden="1" x14ac:dyDescent="0.35">
      <c r="A24768" s="3" t="str">
        <f t="shared" si="387"/>
        <v>AIZ_44952</v>
      </c>
      <c r="B24768" t="s">
        <v>6</v>
      </c>
      <c r="C24768" s="1">
        <v>44952</v>
      </c>
      <c r="D24768">
        <v>130.78</v>
      </c>
    </row>
    <row r="24769" spans="1:4" hidden="1" x14ac:dyDescent="0.35">
      <c r="A24769" s="3" t="str">
        <f t="shared" si="387"/>
        <v>ALLE_44952</v>
      </c>
      <c r="B24769" t="s">
        <v>7</v>
      </c>
      <c r="C24769" s="1">
        <v>44952</v>
      </c>
      <c r="D24769">
        <v>113.25</v>
      </c>
    </row>
    <row r="24770" spans="1:4" hidden="1" x14ac:dyDescent="0.35">
      <c r="A24770" s="3" t="str">
        <f t="shared" ref="A24770:A24833" si="388">CONCATENATE(B24770,"_",C24770)</f>
        <v>AMAT_44952</v>
      </c>
      <c r="B24770" t="s">
        <v>8</v>
      </c>
      <c r="C24770" s="1">
        <v>44952</v>
      </c>
      <c r="D24770">
        <v>115.58</v>
      </c>
    </row>
    <row r="24771" spans="1:4" hidden="1" x14ac:dyDescent="0.35">
      <c r="A24771" s="3" t="str">
        <f t="shared" si="388"/>
        <v>AMP_44952</v>
      </c>
      <c r="B24771" t="s">
        <v>9</v>
      </c>
      <c r="C24771" s="1">
        <v>44952</v>
      </c>
      <c r="D24771">
        <v>346.12900000000002</v>
      </c>
    </row>
    <row r="24772" spans="1:4" hidden="1" x14ac:dyDescent="0.35">
      <c r="A24772" s="3" t="str">
        <f t="shared" si="388"/>
        <v>AMZN_44952</v>
      </c>
      <c r="B24772" t="s">
        <v>10</v>
      </c>
      <c r="C24772" s="1">
        <v>44952</v>
      </c>
      <c r="D24772">
        <v>99.22</v>
      </c>
    </row>
    <row r="24773" spans="1:4" hidden="1" x14ac:dyDescent="0.35">
      <c r="A24773" s="3" t="str">
        <f t="shared" si="388"/>
        <v>AVB_44952</v>
      </c>
      <c r="B24773" t="s">
        <v>11</v>
      </c>
      <c r="C24773" s="1">
        <v>44952</v>
      </c>
      <c r="D24773">
        <v>173.45</v>
      </c>
    </row>
    <row r="24774" spans="1:4" hidden="1" x14ac:dyDescent="0.35">
      <c r="A24774" s="3" t="str">
        <f t="shared" si="388"/>
        <v>AVY_44952</v>
      </c>
      <c r="B24774" t="s">
        <v>12</v>
      </c>
      <c r="C24774" s="1">
        <v>44952</v>
      </c>
      <c r="D24774">
        <v>188.14</v>
      </c>
    </row>
    <row r="24775" spans="1:4" hidden="1" x14ac:dyDescent="0.35">
      <c r="A24775" s="3" t="str">
        <f t="shared" si="388"/>
        <v>AXP_44952</v>
      </c>
      <c r="B24775" t="s">
        <v>13</v>
      </c>
      <c r="C24775" s="1">
        <v>44952</v>
      </c>
      <c r="D24775">
        <v>155.88</v>
      </c>
    </row>
    <row r="24776" spans="1:4" hidden="1" x14ac:dyDescent="0.35">
      <c r="A24776" s="3" t="str">
        <f t="shared" si="388"/>
        <v>BDX_44952</v>
      </c>
      <c r="B24776" t="s">
        <v>14</v>
      </c>
      <c r="C24776" s="1">
        <v>44952</v>
      </c>
      <c r="D24776">
        <v>249.14</v>
      </c>
    </row>
    <row r="24777" spans="1:4" hidden="1" x14ac:dyDescent="0.35">
      <c r="A24777" s="3" t="str">
        <f t="shared" si="388"/>
        <v>BF-B_44952</v>
      </c>
      <c r="B24777" t="s">
        <v>15</v>
      </c>
      <c r="C24777" s="1">
        <v>44952</v>
      </c>
      <c r="D24777">
        <v>67.16</v>
      </c>
    </row>
    <row r="24778" spans="1:4" hidden="1" x14ac:dyDescent="0.35">
      <c r="A24778" s="3" t="str">
        <f t="shared" si="388"/>
        <v>BMY_44952</v>
      </c>
      <c r="B24778" t="s">
        <v>16</v>
      </c>
      <c r="C24778" s="1">
        <v>44952</v>
      </c>
      <c r="D24778">
        <v>72.989999999999995</v>
      </c>
    </row>
    <row r="24779" spans="1:4" hidden="1" x14ac:dyDescent="0.35">
      <c r="A24779" s="3" t="str">
        <f t="shared" si="388"/>
        <v>BR_44952</v>
      </c>
      <c r="B24779" t="s">
        <v>17</v>
      </c>
      <c r="C24779" s="1">
        <v>44952</v>
      </c>
      <c r="D24779">
        <v>150.94</v>
      </c>
    </row>
    <row r="24780" spans="1:4" hidden="1" x14ac:dyDescent="0.35">
      <c r="A24780" s="3" t="str">
        <f t="shared" si="388"/>
        <v>CARR_44952</v>
      </c>
      <c r="B24780" t="s">
        <v>18</v>
      </c>
      <c r="C24780" s="1">
        <v>44952</v>
      </c>
      <c r="D24780">
        <v>43.65</v>
      </c>
    </row>
    <row r="24781" spans="1:4" hidden="1" x14ac:dyDescent="0.35">
      <c r="A24781" s="3" t="str">
        <f t="shared" si="388"/>
        <v>CDW_44952</v>
      </c>
      <c r="B24781" t="s">
        <v>19</v>
      </c>
      <c r="C24781" s="1">
        <v>44952</v>
      </c>
      <c r="D24781">
        <v>194.3</v>
      </c>
    </row>
    <row r="24782" spans="1:4" hidden="1" x14ac:dyDescent="0.35">
      <c r="A24782" s="3" t="str">
        <f t="shared" si="388"/>
        <v>CE_44952</v>
      </c>
      <c r="B24782" t="s">
        <v>20</v>
      </c>
      <c r="C24782" s="1">
        <v>44952</v>
      </c>
      <c r="D24782">
        <v>119.745</v>
      </c>
    </row>
    <row r="24783" spans="1:4" hidden="1" x14ac:dyDescent="0.35">
      <c r="A24783" s="3" t="str">
        <f t="shared" si="388"/>
        <v>CHTR_44952</v>
      </c>
      <c r="B24783" t="s">
        <v>21</v>
      </c>
      <c r="C24783" s="1">
        <v>44952</v>
      </c>
      <c r="D24783">
        <v>410.39</v>
      </c>
    </row>
    <row r="24784" spans="1:4" hidden="1" x14ac:dyDescent="0.35">
      <c r="A24784" s="3" t="str">
        <f t="shared" si="388"/>
        <v>CNC_44952</v>
      </c>
      <c r="B24784" t="s">
        <v>22</v>
      </c>
      <c r="C24784" s="1">
        <v>44952</v>
      </c>
      <c r="D24784">
        <v>76.61</v>
      </c>
    </row>
    <row r="24785" spans="1:4" hidden="1" x14ac:dyDescent="0.35">
      <c r="A24785" s="3" t="str">
        <f t="shared" si="388"/>
        <v>CNP_44952</v>
      </c>
      <c r="B24785" t="s">
        <v>23</v>
      </c>
      <c r="C24785" s="1">
        <v>44952</v>
      </c>
      <c r="D24785">
        <v>29.805</v>
      </c>
    </row>
    <row r="24786" spans="1:4" hidden="1" x14ac:dyDescent="0.35">
      <c r="A24786" s="3" t="str">
        <f t="shared" si="388"/>
        <v>COP_44952</v>
      </c>
      <c r="B24786" t="s">
        <v>24</v>
      </c>
      <c r="C24786" s="1">
        <v>44952</v>
      </c>
      <c r="D24786">
        <v>124.098</v>
      </c>
    </row>
    <row r="24787" spans="1:4" hidden="1" x14ac:dyDescent="0.35">
      <c r="A24787" s="3" t="str">
        <f t="shared" si="388"/>
        <v>CTAS_44952</v>
      </c>
      <c r="B24787" t="s">
        <v>25</v>
      </c>
      <c r="C24787" s="1">
        <v>44952</v>
      </c>
      <c r="D24787">
        <v>439.95800000000003</v>
      </c>
    </row>
    <row r="24788" spans="1:4" hidden="1" x14ac:dyDescent="0.35">
      <c r="A24788" s="3" t="str">
        <f t="shared" si="388"/>
        <v>CZR_44952</v>
      </c>
      <c r="B24788" t="s">
        <v>26</v>
      </c>
      <c r="C24788" s="1">
        <v>44952</v>
      </c>
      <c r="D24788">
        <v>52.53</v>
      </c>
    </row>
    <row r="24789" spans="1:4" hidden="1" x14ac:dyDescent="0.35">
      <c r="A24789" s="3" t="str">
        <f t="shared" si="388"/>
        <v>DG_44952</v>
      </c>
      <c r="B24789" t="s">
        <v>27</v>
      </c>
      <c r="C24789" s="1">
        <v>44952</v>
      </c>
      <c r="D24789">
        <v>237.14</v>
      </c>
    </row>
    <row r="24790" spans="1:4" hidden="1" x14ac:dyDescent="0.35">
      <c r="A24790" s="3" t="str">
        <f t="shared" si="388"/>
        <v>DPZ_44952</v>
      </c>
      <c r="B24790" t="s">
        <v>28</v>
      </c>
      <c r="C24790" s="1">
        <v>44952</v>
      </c>
      <c r="D24790">
        <v>354.04</v>
      </c>
    </row>
    <row r="24791" spans="1:4" hidden="1" x14ac:dyDescent="0.35">
      <c r="A24791" s="3" t="str">
        <f t="shared" si="388"/>
        <v>DXC_44952</v>
      </c>
      <c r="B24791" t="s">
        <v>30</v>
      </c>
      <c r="C24791" s="1">
        <v>44952</v>
      </c>
      <c r="D24791">
        <v>28.56</v>
      </c>
    </row>
    <row r="24792" spans="1:4" hidden="1" x14ac:dyDescent="0.35">
      <c r="A24792" s="3" t="str">
        <f t="shared" si="388"/>
        <v>EWA_44952</v>
      </c>
      <c r="B24792" t="s">
        <v>31</v>
      </c>
      <c r="C24792" s="1">
        <v>44952</v>
      </c>
      <c r="D24792">
        <v>25.02</v>
      </c>
    </row>
    <row r="24793" spans="1:4" hidden="1" x14ac:dyDescent="0.35">
      <c r="A24793" s="3" t="str">
        <f t="shared" si="388"/>
        <v>EWC_44952</v>
      </c>
      <c r="B24793" t="s">
        <v>32</v>
      </c>
      <c r="C24793" s="1">
        <v>44952</v>
      </c>
      <c r="D24793">
        <v>35.619999999999997</v>
      </c>
    </row>
    <row r="24794" spans="1:4" hidden="1" x14ac:dyDescent="0.35">
      <c r="A24794" s="3" t="str">
        <f t="shared" si="388"/>
        <v>EWG_44952</v>
      </c>
      <c r="B24794" t="s">
        <v>33</v>
      </c>
      <c r="C24794" s="1">
        <v>44952</v>
      </c>
      <c r="D24794">
        <v>28.01</v>
      </c>
    </row>
    <row r="24795" spans="1:4" hidden="1" x14ac:dyDescent="0.35">
      <c r="A24795" s="3" t="str">
        <f t="shared" si="388"/>
        <v>EWH_44952</v>
      </c>
      <c r="B24795" t="s">
        <v>34</v>
      </c>
      <c r="C24795" s="1">
        <v>44952</v>
      </c>
      <c r="D24795">
        <v>22.58</v>
      </c>
    </row>
    <row r="24796" spans="1:4" hidden="1" x14ac:dyDescent="0.35">
      <c r="A24796" s="3" t="str">
        <f t="shared" si="388"/>
        <v>EWJ_44952</v>
      </c>
      <c r="B24796" t="s">
        <v>35</v>
      </c>
      <c r="C24796" s="1">
        <v>44952</v>
      </c>
      <c r="D24796">
        <v>58.66</v>
      </c>
    </row>
    <row r="24797" spans="1:4" hidden="1" x14ac:dyDescent="0.35">
      <c r="A24797" s="3" t="str">
        <f t="shared" si="388"/>
        <v>EWL_44952</v>
      </c>
      <c r="B24797" t="s">
        <v>36</v>
      </c>
      <c r="C24797" s="1">
        <v>44952</v>
      </c>
      <c r="D24797">
        <v>45.15</v>
      </c>
    </row>
    <row r="24798" spans="1:4" hidden="1" x14ac:dyDescent="0.35">
      <c r="A24798" s="3" t="str">
        <f t="shared" si="388"/>
        <v>EWQ_44952</v>
      </c>
      <c r="B24798" t="s">
        <v>37</v>
      </c>
      <c r="C24798" s="1">
        <v>44952</v>
      </c>
      <c r="D24798">
        <v>36.979999999999997</v>
      </c>
    </row>
    <row r="24799" spans="1:4" hidden="1" x14ac:dyDescent="0.35">
      <c r="A24799" s="3" t="str">
        <f t="shared" si="388"/>
        <v>EWT_44952</v>
      </c>
      <c r="B24799" t="s">
        <v>38</v>
      </c>
      <c r="C24799" s="1">
        <v>44952</v>
      </c>
      <c r="D24799">
        <v>45.53</v>
      </c>
    </row>
    <row r="24800" spans="1:4" hidden="1" x14ac:dyDescent="0.35">
      <c r="A24800" s="3" t="str">
        <f t="shared" si="388"/>
        <v>EWU_44952</v>
      </c>
      <c r="B24800" t="s">
        <v>39</v>
      </c>
      <c r="C24800" s="1">
        <v>44952</v>
      </c>
      <c r="D24800">
        <v>32.74</v>
      </c>
    </row>
    <row r="24801" spans="1:4" hidden="1" x14ac:dyDescent="0.35">
      <c r="A24801" s="3" t="str">
        <f t="shared" si="388"/>
        <v>EWY_44952</v>
      </c>
      <c r="B24801" t="s">
        <v>40</v>
      </c>
      <c r="C24801" s="1">
        <v>44952</v>
      </c>
      <c r="D24801">
        <v>65.09</v>
      </c>
    </row>
    <row r="24802" spans="1:4" hidden="1" x14ac:dyDescent="0.35">
      <c r="A24802" s="3" t="str">
        <f t="shared" si="388"/>
        <v>EWZ_44952</v>
      </c>
      <c r="B24802" t="s">
        <v>41</v>
      </c>
      <c r="C24802" s="1">
        <v>44952</v>
      </c>
      <c r="D24802">
        <v>30.59</v>
      </c>
    </row>
    <row r="24803" spans="1:4" hidden="1" x14ac:dyDescent="0.35">
      <c r="A24803" s="3" t="str">
        <f t="shared" si="388"/>
        <v>FTV_44952</v>
      </c>
      <c r="B24803" t="s">
        <v>43</v>
      </c>
      <c r="C24803" s="1">
        <v>44952</v>
      </c>
      <c r="D24803">
        <v>66.92</v>
      </c>
    </row>
    <row r="24804" spans="1:4" hidden="1" x14ac:dyDescent="0.35">
      <c r="A24804" s="3" t="str">
        <f t="shared" si="388"/>
        <v>GOOG_44952</v>
      </c>
      <c r="B24804" t="s">
        <v>44</v>
      </c>
      <c r="C24804" s="1">
        <v>44952</v>
      </c>
      <c r="D24804">
        <v>99.16</v>
      </c>
    </row>
    <row r="24805" spans="1:4" hidden="1" x14ac:dyDescent="0.35">
      <c r="A24805" s="3" t="str">
        <f t="shared" si="388"/>
        <v>GPC_44952</v>
      </c>
      <c r="B24805" t="s">
        <v>45</v>
      </c>
      <c r="C24805" s="1">
        <v>44952</v>
      </c>
      <c r="D24805">
        <v>167.99</v>
      </c>
    </row>
    <row r="24806" spans="1:4" hidden="1" x14ac:dyDescent="0.35">
      <c r="A24806" s="3" t="str">
        <f t="shared" si="388"/>
        <v>GSG_44952</v>
      </c>
      <c r="B24806" t="s">
        <v>46</v>
      </c>
      <c r="C24806" s="1">
        <v>44952</v>
      </c>
      <c r="D24806">
        <v>21.48</v>
      </c>
    </row>
    <row r="24807" spans="1:4" hidden="1" x14ac:dyDescent="0.35">
      <c r="A24807" s="3" t="str">
        <f t="shared" si="388"/>
        <v>HIG_44952</v>
      </c>
      <c r="B24807" t="s">
        <v>47</v>
      </c>
      <c r="C24807" s="1">
        <v>44952</v>
      </c>
      <c r="D24807">
        <v>77.680000000000007</v>
      </c>
    </row>
    <row r="24808" spans="1:4" hidden="1" x14ac:dyDescent="0.35">
      <c r="A24808" s="3" t="str">
        <f t="shared" si="388"/>
        <v>HIGH.L_44952</v>
      </c>
      <c r="B24808" t="s">
        <v>48</v>
      </c>
      <c r="C24808" s="1">
        <v>44952</v>
      </c>
      <c r="D24808">
        <v>5.1539999999999999</v>
      </c>
    </row>
    <row r="24809" spans="1:4" hidden="1" x14ac:dyDescent="0.35">
      <c r="A24809" s="3" t="str">
        <f t="shared" si="388"/>
        <v>HST_44952</v>
      </c>
      <c r="B24809" t="s">
        <v>49</v>
      </c>
      <c r="C24809" s="1">
        <v>44952</v>
      </c>
      <c r="D24809">
        <v>18.34</v>
      </c>
    </row>
    <row r="24810" spans="1:4" hidden="1" x14ac:dyDescent="0.35">
      <c r="A24810" s="3" t="str">
        <f t="shared" si="388"/>
        <v>HYG_44952</v>
      </c>
      <c r="B24810" t="s">
        <v>50</v>
      </c>
      <c r="C24810" s="1">
        <v>44952</v>
      </c>
      <c r="D24810">
        <v>76.021000000000001</v>
      </c>
    </row>
    <row r="24811" spans="1:4" hidden="1" x14ac:dyDescent="0.35">
      <c r="A24811" s="3" t="str">
        <f t="shared" si="388"/>
        <v>IAU_44952</v>
      </c>
      <c r="B24811" t="s">
        <v>51</v>
      </c>
      <c r="C24811" s="1">
        <v>44952</v>
      </c>
      <c r="D24811">
        <v>36.590000000000003</v>
      </c>
    </row>
    <row r="24812" spans="1:4" hidden="1" x14ac:dyDescent="0.35">
      <c r="A24812" s="3" t="str">
        <f t="shared" si="388"/>
        <v>ICLN_44952</v>
      </c>
      <c r="B24812" t="s">
        <v>52</v>
      </c>
      <c r="C24812" s="1">
        <v>44952</v>
      </c>
      <c r="D24812">
        <v>20.63</v>
      </c>
    </row>
    <row r="24813" spans="1:4" hidden="1" x14ac:dyDescent="0.35">
      <c r="A24813" s="3" t="str">
        <f t="shared" si="388"/>
        <v>IEAA.L_44952</v>
      </c>
      <c r="B24813" t="s">
        <v>53</v>
      </c>
      <c r="C24813" s="1">
        <v>44952</v>
      </c>
      <c r="D24813">
        <v>4.7249999999999996</v>
      </c>
    </row>
    <row r="24814" spans="1:4" hidden="1" x14ac:dyDescent="0.35">
      <c r="A24814" s="3" t="str">
        <f t="shared" si="388"/>
        <v>IEF_44952</v>
      </c>
      <c r="B24814" t="s">
        <v>54</v>
      </c>
      <c r="C24814" s="1">
        <v>44952</v>
      </c>
      <c r="D24814">
        <v>98.957999999999998</v>
      </c>
    </row>
    <row r="24815" spans="1:4" hidden="1" x14ac:dyDescent="0.35">
      <c r="A24815" s="3" t="str">
        <f t="shared" si="388"/>
        <v>IEFM.L_44952</v>
      </c>
      <c r="B24815" t="s">
        <v>55</v>
      </c>
      <c r="C24815" s="1">
        <v>44952</v>
      </c>
      <c r="D24815">
        <v>764.95</v>
      </c>
    </row>
    <row r="24816" spans="1:4" hidden="1" x14ac:dyDescent="0.35">
      <c r="A24816" s="3" t="str">
        <f t="shared" si="388"/>
        <v>IEMG_44952</v>
      </c>
      <c r="B24816" t="s">
        <v>56</v>
      </c>
      <c r="C24816" s="1">
        <v>44952</v>
      </c>
      <c r="D24816">
        <v>52.12</v>
      </c>
    </row>
    <row r="24817" spans="1:4" hidden="1" x14ac:dyDescent="0.35">
      <c r="A24817" s="3" t="str">
        <f t="shared" si="388"/>
        <v>IEUS_44952</v>
      </c>
      <c r="B24817" t="s">
        <v>57</v>
      </c>
      <c r="C24817" s="1">
        <v>44952</v>
      </c>
      <c r="D24817">
        <v>54.85</v>
      </c>
    </row>
    <row r="24818" spans="1:4" hidden="1" x14ac:dyDescent="0.35">
      <c r="A24818" s="3" t="str">
        <f t="shared" si="388"/>
        <v>IEVL.L_44952</v>
      </c>
      <c r="B24818" t="s">
        <v>58</v>
      </c>
      <c r="C24818" s="1">
        <v>44952</v>
      </c>
      <c r="D24818">
        <v>7.4480000000000004</v>
      </c>
    </row>
    <row r="24819" spans="1:4" hidden="1" x14ac:dyDescent="0.35">
      <c r="A24819" s="3" t="str">
        <f t="shared" si="388"/>
        <v>IGF_44952</v>
      </c>
      <c r="B24819" t="s">
        <v>59</v>
      </c>
      <c r="C24819" s="1">
        <v>44952</v>
      </c>
      <c r="D24819">
        <v>48.61</v>
      </c>
    </row>
    <row r="24820" spans="1:4" hidden="1" x14ac:dyDescent="0.35">
      <c r="A24820" s="3" t="str">
        <f t="shared" si="388"/>
        <v>INDA_44952</v>
      </c>
      <c r="B24820" t="s">
        <v>60</v>
      </c>
      <c r="C24820" s="1">
        <v>44952</v>
      </c>
      <c r="D24820">
        <v>41.92</v>
      </c>
    </row>
    <row r="24821" spans="1:4" hidden="1" x14ac:dyDescent="0.35">
      <c r="A24821" s="3" t="str">
        <f t="shared" si="388"/>
        <v>IUMO.L_44952</v>
      </c>
      <c r="B24821" t="s">
        <v>61</v>
      </c>
      <c r="C24821" s="1">
        <v>44952</v>
      </c>
      <c r="D24821">
        <v>10.182</v>
      </c>
    </row>
    <row r="24822" spans="1:4" hidden="1" x14ac:dyDescent="0.35">
      <c r="A24822" s="3" t="str">
        <f t="shared" si="388"/>
        <v>IUVL.L_44952</v>
      </c>
      <c r="B24822" t="s">
        <v>62</v>
      </c>
      <c r="C24822" s="1">
        <v>44952</v>
      </c>
      <c r="D24822">
        <v>8.5220000000000002</v>
      </c>
    </row>
    <row r="24823" spans="1:4" hidden="1" x14ac:dyDescent="0.35">
      <c r="A24823" s="3" t="str">
        <f t="shared" si="388"/>
        <v>IVV_44952</v>
      </c>
      <c r="B24823" t="s">
        <v>63</v>
      </c>
      <c r="C24823" s="1">
        <v>44952</v>
      </c>
      <c r="D24823">
        <v>406.64</v>
      </c>
    </row>
    <row r="24824" spans="1:4" hidden="1" x14ac:dyDescent="0.35">
      <c r="A24824" s="3" t="str">
        <f t="shared" si="388"/>
        <v>IWM_44952</v>
      </c>
      <c r="B24824" t="s">
        <v>64</v>
      </c>
      <c r="C24824" s="1">
        <v>44952</v>
      </c>
      <c r="D24824">
        <v>188.56</v>
      </c>
    </row>
    <row r="24825" spans="1:4" hidden="1" x14ac:dyDescent="0.35">
      <c r="A24825" s="3" t="str">
        <f t="shared" si="388"/>
        <v>IXN_44952</v>
      </c>
      <c r="B24825" t="s">
        <v>65</v>
      </c>
      <c r="C24825" s="1">
        <v>44952</v>
      </c>
      <c r="D24825">
        <v>49.7</v>
      </c>
    </row>
    <row r="24826" spans="1:4" hidden="1" x14ac:dyDescent="0.35">
      <c r="A24826" s="3" t="str">
        <f t="shared" si="388"/>
        <v>JPEA.L_44952</v>
      </c>
      <c r="B24826" t="s">
        <v>66</v>
      </c>
      <c r="C24826" s="1">
        <v>44952</v>
      </c>
      <c r="D24826">
        <v>5.0880000000000001</v>
      </c>
    </row>
    <row r="24827" spans="1:4" hidden="1" x14ac:dyDescent="0.35">
      <c r="A24827" s="3" t="str">
        <f t="shared" si="388"/>
        <v>JPM_44952</v>
      </c>
      <c r="B24827" t="s">
        <v>67</v>
      </c>
      <c r="C24827" s="1">
        <v>44952</v>
      </c>
      <c r="D24827">
        <v>139.97999999999999</v>
      </c>
    </row>
    <row r="24828" spans="1:4" hidden="1" x14ac:dyDescent="0.35">
      <c r="A24828" s="3" t="str">
        <f t="shared" si="388"/>
        <v>KR_44952</v>
      </c>
      <c r="B24828" t="s">
        <v>68</v>
      </c>
      <c r="C24828" s="1">
        <v>44952</v>
      </c>
      <c r="D24828">
        <v>44.201999999999998</v>
      </c>
    </row>
    <row r="24829" spans="1:4" hidden="1" x14ac:dyDescent="0.35">
      <c r="A24829" s="3" t="str">
        <f t="shared" si="388"/>
        <v>LQD_44952</v>
      </c>
      <c r="B24829" t="s">
        <v>69</v>
      </c>
      <c r="C24829" s="1">
        <v>44952</v>
      </c>
      <c r="D24829">
        <v>110.47799999999999</v>
      </c>
    </row>
    <row r="24830" spans="1:4" hidden="1" x14ac:dyDescent="0.35">
      <c r="A24830" s="3" t="str">
        <f t="shared" si="388"/>
        <v>MCHI_44952</v>
      </c>
      <c r="B24830" t="s">
        <v>70</v>
      </c>
      <c r="C24830" s="1">
        <v>44952</v>
      </c>
      <c r="D24830">
        <v>56.2</v>
      </c>
    </row>
    <row r="24831" spans="1:4" hidden="1" x14ac:dyDescent="0.35">
      <c r="A24831" s="3" t="str">
        <f t="shared" si="388"/>
        <v>META_44952</v>
      </c>
      <c r="B24831" t="s">
        <v>144</v>
      </c>
      <c r="C24831" s="1">
        <v>44952</v>
      </c>
      <c r="D24831">
        <v>147.30000000000001</v>
      </c>
    </row>
    <row r="24832" spans="1:4" hidden="1" x14ac:dyDescent="0.35">
      <c r="A24832" s="3" t="str">
        <f t="shared" si="388"/>
        <v>MVEU.L_44952</v>
      </c>
      <c r="B24832" t="s">
        <v>71</v>
      </c>
      <c r="C24832" s="1">
        <v>44952</v>
      </c>
      <c r="D24832">
        <v>51</v>
      </c>
    </row>
    <row r="24833" spans="1:4" hidden="1" x14ac:dyDescent="0.35">
      <c r="A24833" s="3" t="str">
        <f t="shared" si="388"/>
        <v>OGN_44952</v>
      </c>
      <c r="B24833" t="s">
        <v>72</v>
      </c>
      <c r="C24833" s="1">
        <v>44952</v>
      </c>
      <c r="D24833">
        <v>30.32</v>
      </c>
    </row>
    <row r="24834" spans="1:4" hidden="1" x14ac:dyDescent="0.35">
      <c r="A24834" s="3" t="str">
        <f t="shared" ref="A24834:A24897" si="389">CONCATENATE(B24834,"_",C24834)</f>
        <v>PG_44952</v>
      </c>
      <c r="B24834" t="s">
        <v>73</v>
      </c>
      <c r="C24834" s="1">
        <v>44952</v>
      </c>
      <c r="D24834">
        <v>141.15</v>
      </c>
    </row>
    <row r="24835" spans="1:4" hidden="1" x14ac:dyDescent="0.35">
      <c r="A24835" s="3" t="str">
        <f t="shared" si="389"/>
        <v>PPL_44952</v>
      </c>
      <c r="B24835" t="s">
        <v>74</v>
      </c>
      <c r="C24835" s="1">
        <v>44952</v>
      </c>
      <c r="D24835">
        <v>29.68</v>
      </c>
    </row>
    <row r="24836" spans="1:4" hidden="1" x14ac:dyDescent="0.35">
      <c r="A24836" s="3" t="str">
        <f t="shared" si="389"/>
        <v>PRU_44952</v>
      </c>
      <c r="B24836" t="s">
        <v>75</v>
      </c>
      <c r="C24836" s="1">
        <v>44952</v>
      </c>
      <c r="D24836">
        <v>102.83</v>
      </c>
    </row>
    <row r="24837" spans="1:4" hidden="1" x14ac:dyDescent="0.35">
      <c r="A24837" s="3" t="str">
        <f t="shared" si="389"/>
        <v>PYPL_44952</v>
      </c>
      <c r="B24837" t="s">
        <v>76</v>
      </c>
      <c r="C24837" s="1">
        <v>44952</v>
      </c>
      <c r="D24837">
        <v>80.81</v>
      </c>
    </row>
    <row r="24838" spans="1:4" hidden="1" x14ac:dyDescent="0.35">
      <c r="A24838" s="3" t="str">
        <f t="shared" si="389"/>
        <v>RE_44952</v>
      </c>
      <c r="B24838" t="s">
        <v>77</v>
      </c>
      <c r="C24838" s="1">
        <v>44952</v>
      </c>
      <c r="D24838">
        <v>357.05</v>
      </c>
    </row>
    <row r="24839" spans="1:4" hidden="1" x14ac:dyDescent="0.35">
      <c r="A24839" s="3" t="str">
        <f t="shared" si="389"/>
        <v>REET_44952</v>
      </c>
      <c r="B24839" t="s">
        <v>78</v>
      </c>
      <c r="C24839" s="1">
        <v>44952</v>
      </c>
      <c r="D24839">
        <v>24.51</v>
      </c>
    </row>
    <row r="24840" spans="1:4" hidden="1" x14ac:dyDescent="0.35">
      <c r="A24840" s="3" t="str">
        <f t="shared" si="389"/>
        <v>ROL_44952</v>
      </c>
      <c r="B24840" t="s">
        <v>79</v>
      </c>
      <c r="C24840" s="1">
        <v>44952</v>
      </c>
      <c r="D24840">
        <v>36.008000000000003</v>
      </c>
    </row>
    <row r="24841" spans="1:4" hidden="1" x14ac:dyDescent="0.35">
      <c r="A24841" s="3" t="str">
        <f t="shared" si="389"/>
        <v>ROST_44952</v>
      </c>
      <c r="B24841" t="s">
        <v>80</v>
      </c>
      <c r="C24841" s="1">
        <v>44952</v>
      </c>
      <c r="D24841">
        <v>120.71</v>
      </c>
    </row>
    <row r="24842" spans="1:4" hidden="1" x14ac:dyDescent="0.35">
      <c r="A24842" s="3" t="str">
        <f t="shared" si="389"/>
        <v>SEGA.L_44952</v>
      </c>
      <c r="B24842" t="s">
        <v>81</v>
      </c>
      <c r="C24842" s="1">
        <v>44952</v>
      </c>
      <c r="D24842">
        <v>95.69</v>
      </c>
    </row>
    <row r="24843" spans="1:4" hidden="1" x14ac:dyDescent="0.35">
      <c r="A24843" s="3" t="str">
        <f t="shared" si="389"/>
        <v>SHY_44952</v>
      </c>
      <c r="B24843" t="s">
        <v>82</v>
      </c>
      <c r="C24843" s="1">
        <v>44952</v>
      </c>
      <c r="D24843">
        <v>81.578000000000003</v>
      </c>
    </row>
    <row r="24844" spans="1:4" hidden="1" x14ac:dyDescent="0.35">
      <c r="A24844" s="3" t="str">
        <f t="shared" si="389"/>
        <v>SLV_44952</v>
      </c>
      <c r="B24844" t="s">
        <v>83</v>
      </c>
      <c r="C24844" s="1">
        <v>44952</v>
      </c>
      <c r="D24844">
        <v>21.99</v>
      </c>
    </row>
    <row r="24845" spans="1:4" hidden="1" x14ac:dyDescent="0.35">
      <c r="A24845" s="3" t="str">
        <f t="shared" si="389"/>
        <v>SPMV.L_44952</v>
      </c>
      <c r="B24845" t="s">
        <v>84</v>
      </c>
      <c r="C24845" s="1">
        <v>44952</v>
      </c>
      <c r="D24845">
        <v>76.62</v>
      </c>
    </row>
    <row r="24846" spans="1:4" hidden="1" x14ac:dyDescent="0.35">
      <c r="A24846" s="3" t="str">
        <f t="shared" si="389"/>
        <v>TLT_44952</v>
      </c>
      <c r="B24846" t="s">
        <v>85</v>
      </c>
      <c r="C24846" s="1">
        <v>44952</v>
      </c>
      <c r="D24846">
        <v>106.705</v>
      </c>
    </row>
    <row r="24847" spans="1:4" hidden="1" x14ac:dyDescent="0.35">
      <c r="A24847" s="3" t="str">
        <f t="shared" si="389"/>
        <v>UNH_44952</v>
      </c>
      <c r="B24847" t="s">
        <v>86</v>
      </c>
      <c r="C24847" s="1">
        <v>44952</v>
      </c>
      <c r="D24847">
        <v>492.48</v>
      </c>
    </row>
    <row r="24848" spans="1:4" hidden="1" x14ac:dyDescent="0.35">
      <c r="A24848" s="3" t="str">
        <f t="shared" si="389"/>
        <v>URI_44952</v>
      </c>
      <c r="B24848" t="s">
        <v>87</v>
      </c>
      <c r="C24848" s="1">
        <v>44952</v>
      </c>
      <c r="D24848">
        <v>430.07299999999998</v>
      </c>
    </row>
    <row r="24849" spans="1:4" hidden="1" x14ac:dyDescent="0.35">
      <c r="A24849" s="3" t="str">
        <f t="shared" si="389"/>
        <v>V_44952</v>
      </c>
      <c r="B24849" t="s">
        <v>88</v>
      </c>
      <c r="C24849" s="1">
        <v>44952</v>
      </c>
      <c r="D24849">
        <v>224.27099999999999</v>
      </c>
    </row>
    <row r="24850" spans="1:4" hidden="1" x14ac:dyDescent="0.35">
      <c r="A24850" s="3" t="str">
        <f t="shared" si="389"/>
        <v>VRSK_44952</v>
      </c>
      <c r="B24850" t="s">
        <v>89</v>
      </c>
      <c r="C24850" s="1">
        <v>44952</v>
      </c>
      <c r="D24850">
        <v>180.99</v>
      </c>
    </row>
    <row r="24851" spans="1:4" hidden="1" x14ac:dyDescent="0.35">
      <c r="A24851" s="3" t="str">
        <f t="shared" si="389"/>
        <v>VXX_44952</v>
      </c>
      <c r="B24851" t="s">
        <v>90</v>
      </c>
      <c r="C24851" s="1">
        <v>44952</v>
      </c>
      <c r="D24851">
        <v>11.45</v>
      </c>
    </row>
    <row r="24852" spans="1:4" hidden="1" x14ac:dyDescent="0.35">
      <c r="A24852" s="3" t="str">
        <f t="shared" si="389"/>
        <v>WRK_44952</v>
      </c>
      <c r="B24852" t="s">
        <v>91</v>
      </c>
      <c r="C24852" s="1">
        <v>44952</v>
      </c>
      <c r="D24852">
        <v>37.731999999999999</v>
      </c>
    </row>
    <row r="24853" spans="1:4" hidden="1" x14ac:dyDescent="0.35">
      <c r="A24853" s="3" t="str">
        <f t="shared" si="389"/>
        <v>XLB_44952</v>
      </c>
      <c r="B24853" t="s">
        <v>92</v>
      </c>
      <c r="C24853" s="1">
        <v>44952</v>
      </c>
      <c r="D24853">
        <v>83.67</v>
      </c>
    </row>
    <row r="24854" spans="1:4" hidden="1" x14ac:dyDescent="0.35">
      <c r="A24854" s="3" t="str">
        <f t="shared" si="389"/>
        <v>XLC_44952</v>
      </c>
      <c r="B24854" t="s">
        <v>93</v>
      </c>
      <c r="C24854" s="1">
        <v>44952</v>
      </c>
      <c r="D24854">
        <v>54.91</v>
      </c>
    </row>
    <row r="24855" spans="1:4" hidden="1" x14ac:dyDescent="0.35">
      <c r="A24855" s="3" t="str">
        <f t="shared" si="389"/>
        <v>XLE_44952</v>
      </c>
      <c r="B24855" t="s">
        <v>94</v>
      </c>
      <c r="C24855" s="1">
        <v>44952</v>
      </c>
      <c r="D24855">
        <v>93.11</v>
      </c>
    </row>
    <row r="24856" spans="1:4" hidden="1" x14ac:dyDescent="0.35">
      <c r="A24856" s="3" t="str">
        <f t="shared" si="389"/>
        <v>XLF_44952</v>
      </c>
      <c r="B24856" t="s">
        <v>95</v>
      </c>
      <c r="C24856" s="1">
        <v>44952</v>
      </c>
      <c r="D24856">
        <v>36.25</v>
      </c>
    </row>
    <row r="24857" spans="1:4" hidden="1" x14ac:dyDescent="0.35">
      <c r="A24857" s="3" t="str">
        <f t="shared" si="389"/>
        <v>XLI_44952</v>
      </c>
      <c r="B24857" t="s">
        <v>96</v>
      </c>
      <c r="C24857" s="1">
        <v>44952</v>
      </c>
      <c r="D24857">
        <v>100.72</v>
      </c>
    </row>
    <row r="24858" spans="1:4" hidden="1" x14ac:dyDescent="0.35">
      <c r="A24858" s="3" t="str">
        <f t="shared" si="389"/>
        <v>XLK_44952</v>
      </c>
      <c r="B24858" t="s">
        <v>97</v>
      </c>
      <c r="C24858" s="1">
        <v>44952</v>
      </c>
      <c r="D24858">
        <v>136.13</v>
      </c>
    </row>
    <row r="24859" spans="1:4" hidden="1" x14ac:dyDescent="0.35">
      <c r="A24859" s="3" t="str">
        <f t="shared" si="389"/>
        <v>XLP_44952</v>
      </c>
      <c r="B24859" t="s">
        <v>98</v>
      </c>
      <c r="C24859" s="1">
        <v>44952</v>
      </c>
      <c r="D24859">
        <v>73.069999999999993</v>
      </c>
    </row>
    <row r="24860" spans="1:4" hidden="1" x14ac:dyDescent="0.35">
      <c r="A24860" s="3" t="str">
        <f t="shared" si="389"/>
        <v>XLU_44952</v>
      </c>
      <c r="B24860" t="s">
        <v>99</v>
      </c>
      <c r="C24860" s="1">
        <v>44952</v>
      </c>
      <c r="D24860">
        <v>68.89</v>
      </c>
    </row>
    <row r="24861" spans="1:4" hidden="1" x14ac:dyDescent="0.35">
      <c r="A24861" s="3" t="str">
        <f t="shared" si="389"/>
        <v>XLV_44952</v>
      </c>
      <c r="B24861" t="s">
        <v>100</v>
      </c>
      <c r="C24861" s="1">
        <v>44952</v>
      </c>
      <c r="D24861">
        <v>133.77000000000001</v>
      </c>
    </row>
    <row r="24862" spans="1:4" hidden="1" x14ac:dyDescent="0.35">
      <c r="A24862" s="3" t="str">
        <f t="shared" si="389"/>
        <v>XLY_44952</v>
      </c>
      <c r="B24862" t="s">
        <v>101</v>
      </c>
      <c r="C24862" s="1">
        <v>44952</v>
      </c>
      <c r="D24862">
        <v>144.61000000000001</v>
      </c>
    </row>
    <row r="24863" spans="1:4" hidden="1" x14ac:dyDescent="0.35">
      <c r="A24863" s="3" t="str">
        <f t="shared" si="389"/>
        <v>XOM_44952</v>
      </c>
      <c r="B24863" t="s">
        <v>102</v>
      </c>
      <c r="C24863" s="1">
        <v>44952</v>
      </c>
      <c r="D24863">
        <v>116.861</v>
      </c>
    </row>
    <row r="24864" spans="1:4" hidden="1" x14ac:dyDescent="0.35">
      <c r="A24864" s="3" t="str">
        <f t="shared" si="389"/>
        <v>ABBV_44953</v>
      </c>
      <c r="B24864" t="s">
        <v>3</v>
      </c>
      <c r="C24864" s="1">
        <v>44953</v>
      </c>
      <c r="D24864">
        <v>146.28</v>
      </c>
    </row>
    <row r="24865" spans="1:4" hidden="1" x14ac:dyDescent="0.35">
      <c r="A24865" s="3" t="str">
        <f t="shared" si="389"/>
        <v>ACN_44953</v>
      </c>
      <c r="B24865" t="s">
        <v>4</v>
      </c>
      <c r="C24865" s="1">
        <v>44953</v>
      </c>
      <c r="D24865">
        <v>277.27</v>
      </c>
    </row>
    <row r="24866" spans="1:4" hidden="1" x14ac:dyDescent="0.35">
      <c r="A24866" s="3" t="str">
        <f t="shared" si="389"/>
        <v>AEP_44953</v>
      </c>
      <c r="B24866" t="s">
        <v>5</v>
      </c>
      <c r="C24866" s="1">
        <v>44953</v>
      </c>
      <c r="D24866">
        <v>92.215000000000003</v>
      </c>
    </row>
    <row r="24867" spans="1:4" hidden="1" x14ac:dyDescent="0.35">
      <c r="A24867" s="3" t="str">
        <f t="shared" si="389"/>
        <v>AIZ_44953</v>
      </c>
      <c r="B24867" t="s">
        <v>6</v>
      </c>
      <c r="C24867" s="1">
        <v>44953</v>
      </c>
      <c r="D24867">
        <v>130.35</v>
      </c>
    </row>
    <row r="24868" spans="1:4" hidden="1" x14ac:dyDescent="0.35">
      <c r="A24868" s="3" t="str">
        <f t="shared" si="389"/>
        <v>ALLE_44953</v>
      </c>
      <c r="B24868" t="s">
        <v>7</v>
      </c>
      <c r="C24868" s="1">
        <v>44953</v>
      </c>
      <c r="D24868">
        <v>114.28</v>
      </c>
    </row>
    <row r="24869" spans="1:4" hidden="1" x14ac:dyDescent="0.35">
      <c r="A24869" s="3" t="str">
        <f t="shared" si="389"/>
        <v>AMAT_44953</v>
      </c>
      <c r="B24869" t="s">
        <v>8</v>
      </c>
      <c r="C24869" s="1">
        <v>44953</v>
      </c>
      <c r="D24869">
        <v>112.5</v>
      </c>
    </row>
    <row r="24870" spans="1:4" hidden="1" x14ac:dyDescent="0.35">
      <c r="A24870" s="3" t="str">
        <f t="shared" si="389"/>
        <v>AMP_44953</v>
      </c>
      <c r="B24870" t="s">
        <v>9</v>
      </c>
      <c r="C24870" s="1">
        <v>44953</v>
      </c>
      <c r="D24870">
        <v>343.22899999999998</v>
      </c>
    </row>
    <row r="24871" spans="1:4" hidden="1" x14ac:dyDescent="0.35">
      <c r="A24871" s="3" t="str">
        <f t="shared" si="389"/>
        <v>AMZN_44953</v>
      </c>
      <c r="B24871" t="s">
        <v>10</v>
      </c>
      <c r="C24871" s="1">
        <v>44953</v>
      </c>
      <c r="D24871">
        <v>102.24</v>
      </c>
    </row>
    <row r="24872" spans="1:4" hidden="1" x14ac:dyDescent="0.35">
      <c r="A24872" s="3" t="str">
        <f t="shared" si="389"/>
        <v>AVB_44953</v>
      </c>
      <c r="B24872" t="s">
        <v>11</v>
      </c>
      <c r="C24872" s="1">
        <v>44953</v>
      </c>
      <c r="D24872">
        <v>177.52</v>
      </c>
    </row>
    <row r="24873" spans="1:4" hidden="1" x14ac:dyDescent="0.35">
      <c r="A24873" s="3" t="str">
        <f t="shared" si="389"/>
        <v>AVY_44953</v>
      </c>
      <c r="B24873" t="s">
        <v>12</v>
      </c>
      <c r="C24873" s="1">
        <v>44953</v>
      </c>
      <c r="D24873">
        <v>187.45</v>
      </c>
    </row>
    <row r="24874" spans="1:4" hidden="1" x14ac:dyDescent="0.35">
      <c r="A24874" s="3" t="str">
        <f t="shared" si="389"/>
        <v>AXP_44953</v>
      </c>
      <c r="B24874" t="s">
        <v>13</v>
      </c>
      <c r="C24874" s="1">
        <v>44953</v>
      </c>
      <c r="D24874">
        <v>172.31</v>
      </c>
    </row>
    <row r="24875" spans="1:4" hidden="1" x14ac:dyDescent="0.35">
      <c r="A24875" s="3" t="str">
        <f t="shared" si="389"/>
        <v>BDX_44953</v>
      </c>
      <c r="B24875" t="s">
        <v>14</v>
      </c>
      <c r="C24875" s="1">
        <v>44953</v>
      </c>
      <c r="D24875">
        <v>251.82</v>
      </c>
    </row>
    <row r="24876" spans="1:4" hidden="1" x14ac:dyDescent="0.35">
      <c r="A24876" s="3" t="str">
        <f t="shared" si="389"/>
        <v>BF-B_44953</v>
      </c>
      <c r="B24876" t="s">
        <v>15</v>
      </c>
      <c r="C24876" s="1">
        <v>44953</v>
      </c>
      <c r="D24876">
        <v>66.84</v>
      </c>
    </row>
    <row r="24877" spans="1:4" hidden="1" x14ac:dyDescent="0.35">
      <c r="A24877" s="3" t="str">
        <f t="shared" si="389"/>
        <v>BMY_44953</v>
      </c>
      <c r="B24877" t="s">
        <v>16</v>
      </c>
      <c r="C24877" s="1">
        <v>44953</v>
      </c>
      <c r="D24877">
        <v>72.45</v>
      </c>
    </row>
    <row r="24878" spans="1:4" hidden="1" x14ac:dyDescent="0.35">
      <c r="A24878" s="3" t="str">
        <f t="shared" si="389"/>
        <v>BR_44953</v>
      </c>
      <c r="B24878" t="s">
        <v>17</v>
      </c>
      <c r="C24878" s="1">
        <v>44953</v>
      </c>
      <c r="D24878">
        <v>149.46</v>
      </c>
    </row>
    <row r="24879" spans="1:4" hidden="1" x14ac:dyDescent="0.35">
      <c r="A24879" s="3" t="str">
        <f t="shared" si="389"/>
        <v>CARR_44953</v>
      </c>
      <c r="B24879" t="s">
        <v>18</v>
      </c>
      <c r="C24879" s="1">
        <v>44953</v>
      </c>
      <c r="D24879">
        <v>43.62</v>
      </c>
    </row>
    <row r="24880" spans="1:4" hidden="1" x14ac:dyDescent="0.35">
      <c r="A24880" s="3" t="str">
        <f t="shared" si="389"/>
        <v>CDW_44953</v>
      </c>
      <c r="B24880" t="s">
        <v>19</v>
      </c>
      <c r="C24880" s="1">
        <v>44953</v>
      </c>
      <c r="D24880">
        <v>193.29</v>
      </c>
    </row>
    <row r="24881" spans="1:4" hidden="1" x14ac:dyDescent="0.35">
      <c r="A24881" s="3" t="str">
        <f t="shared" si="389"/>
        <v>CE_44953</v>
      </c>
      <c r="B24881" t="s">
        <v>20</v>
      </c>
      <c r="C24881" s="1">
        <v>44953</v>
      </c>
      <c r="D24881">
        <v>119.804</v>
      </c>
    </row>
    <row r="24882" spans="1:4" hidden="1" x14ac:dyDescent="0.35">
      <c r="A24882" s="3" t="str">
        <f t="shared" si="389"/>
        <v>CHTR_44953</v>
      </c>
      <c r="B24882" t="s">
        <v>21</v>
      </c>
      <c r="C24882" s="1">
        <v>44953</v>
      </c>
      <c r="D24882">
        <v>394.41</v>
      </c>
    </row>
    <row r="24883" spans="1:4" hidden="1" x14ac:dyDescent="0.35">
      <c r="A24883" s="3" t="str">
        <f t="shared" si="389"/>
        <v>CNC_44953</v>
      </c>
      <c r="B24883" t="s">
        <v>22</v>
      </c>
      <c r="C24883" s="1">
        <v>44953</v>
      </c>
      <c r="D24883">
        <v>75.25</v>
      </c>
    </row>
    <row r="24884" spans="1:4" hidden="1" x14ac:dyDescent="0.35">
      <c r="A24884" s="3" t="str">
        <f t="shared" si="389"/>
        <v>CNP_44953</v>
      </c>
      <c r="B24884" t="s">
        <v>23</v>
      </c>
      <c r="C24884" s="1">
        <v>44953</v>
      </c>
      <c r="D24884">
        <v>29.547000000000001</v>
      </c>
    </row>
    <row r="24885" spans="1:4" hidden="1" x14ac:dyDescent="0.35">
      <c r="A24885" s="3" t="str">
        <f t="shared" si="389"/>
        <v>COP_44953</v>
      </c>
      <c r="B24885" t="s">
        <v>24</v>
      </c>
      <c r="C24885" s="1">
        <v>44953</v>
      </c>
      <c r="D24885">
        <v>123.062</v>
      </c>
    </row>
    <row r="24886" spans="1:4" hidden="1" x14ac:dyDescent="0.35">
      <c r="A24886" s="3" t="str">
        <f t="shared" si="389"/>
        <v>CTAS_44953</v>
      </c>
      <c r="B24886" t="s">
        <v>25</v>
      </c>
      <c r="C24886" s="1">
        <v>44953</v>
      </c>
      <c r="D24886">
        <v>436.14800000000002</v>
      </c>
    </row>
    <row r="24887" spans="1:4" hidden="1" x14ac:dyDescent="0.35">
      <c r="A24887" s="3" t="str">
        <f t="shared" si="389"/>
        <v>CZR_44953</v>
      </c>
      <c r="B24887" t="s">
        <v>26</v>
      </c>
      <c r="C24887" s="1">
        <v>44953</v>
      </c>
      <c r="D24887">
        <v>52.41</v>
      </c>
    </row>
    <row r="24888" spans="1:4" hidden="1" x14ac:dyDescent="0.35">
      <c r="A24888" s="3" t="str">
        <f t="shared" si="389"/>
        <v>DG_44953</v>
      </c>
      <c r="B24888" t="s">
        <v>27</v>
      </c>
      <c r="C24888" s="1">
        <v>44953</v>
      </c>
      <c r="D24888">
        <v>236.11</v>
      </c>
    </row>
    <row r="24889" spans="1:4" hidden="1" x14ac:dyDescent="0.35">
      <c r="A24889" s="3" t="str">
        <f t="shared" si="389"/>
        <v>DPZ_44953</v>
      </c>
      <c r="B24889" t="s">
        <v>28</v>
      </c>
      <c r="C24889" s="1">
        <v>44953</v>
      </c>
      <c r="D24889">
        <v>355.17</v>
      </c>
    </row>
    <row r="24890" spans="1:4" hidden="1" x14ac:dyDescent="0.35">
      <c r="A24890" s="3" t="str">
        <f t="shared" si="389"/>
        <v>DXC_44953</v>
      </c>
      <c r="B24890" t="s">
        <v>30</v>
      </c>
      <c r="C24890" s="1">
        <v>44953</v>
      </c>
      <c r="D24890">
        <v>28.27</v>
      </c>
    </row>
    <row r="24891" spans="1:4" hidden="1" x14ac:dyDescent="0.35">
      <c r="A24891" s="3" t="str">
        <f t="shared" si="389"/>
        <v>EWA_44953</v>
      </c>
      <c r="B24891" t="s">
        <v>31</v>
      </c>
      <c r="C24891" s="1">
        <v>44953</v>
      </c>
      <c r="D24891">
        <v>24.94</v>
      </c>
    </row>
    <row r="24892" spans="1:4" hidden="1" x14ac:dyDescent="0.35">
      <c r="A24892" s="3" t="str">
        <f t="shared" si="389"/>
        <v>EWC_44953</v>
      </c>
      <c r="B24892" t="s">
        <v>32</v>
      </c>
      <c r="C24892" s="1">
        <v>44953</v>
      </c>
      <c r="D24892">
        <v>35.67</v>
      </c>
    </row>
    <row r="24893" spans="1:4" hidden="1" x14ac:dyDescent="0.35">
      <c r="A24893" s="3" t="str">
        <f t="shared" si="389"/>
        <v>EWG_44953</v>
      </c>
      <c r="B24893" t="s">
        <v>33</v>
      </c>
      <c r="C24893" s="1">
        <v>44953</v>
      </c>
      <c r="D24893">
        <v>27.99</v>
      </c>
    </row>
    <row r="24894" spans="1:4" hidden="1" x14ac:dyDescent="0.35">
      <c r="A24894" s="3" t="str">
        <f t="shared" si="389"/>
        <v>EWH_44953</v>
      </c>
      <c r="B24894" t="s">
        <v>34</v>
      </c>
      <c r="C24894" s="1">
        <v>44953</v>
      </c>
      <c r="D24894">
        <v>22.45</v>
      </c>
    </row>
    <row r="24895" spans="1:4" hidden="1" x14ac:dyDescent="0.35">
      <c r="A24895" s="3" t="str">
        <f t="shared" si="389"/>
        <v>EWJ_44953</v>
      </c>
      <c r="B24895" t="s">
        <v>35</v>
      </c>
      <c r="C24895" s="1">
        <v>44953</v>
      </c>
      <c r="D24895">
        <v>58.82</v>
      </c>
    </row>
    <row r="24896" spans="1:4" hidden="1" x14ac:dyDescent="0.35">
      <c r="A24896" s="3" t="str">
        <f t="shared" si="389"/>
        <v>EWL_44953</v>
      </c>
      <c r="B24896" t="s">
        <v>36</v>
      </c>
      <c r="C24896" s="1">
        <v>44953</v>
      </c>
      <c r="D24896">
        <v>44.99</v>
      </c>
    </row>
    <row r="24897" spans="1:4" hidden="1" x14ac:dyDescent="0.35">
      <c r="A24897" s="3" t="str">
        <f t="shared" si="389"/>
        <v>EWQ_44953</v>
      </c>
      <c r="B24897" t="s">
        <v>37</v>
      </c>
      <c r="C24897" s="1">
        <v>44953</v>
      </c>
      <c r="D24897">
        <v>36.85</v>
      </c>
    </row>
    <row r="24898" spans="1:4" hidden="1" x14ac:dyDescent="0.35">
      <c r="A24898" s="3" t="str">
        <f t="shared" ref="A24898:A24961" si="390">CONCATENATE(B24898,"_",C24898)</f>
        <v>EWT_44953</v>
      </c>
      <c r="B24898" t="s">
        <v>38</v>
      </c>
      <c r="C24898" s="1">
        <v>44953</v>
      </c>
      <c r="D24898">
        <v>45.38</v>
      </c>
    </row>
    <row r="24899" spans="1:4" hidden="1" x14ac:dyDescent="0.35">
      <c r="A24899" s="3" t="str">
        <f t="shared" si="390"/>
        <v>EWU_44953</v>
      </c>
      <c r="B24899" t="s">
        <v>39</v>
      </c>
      <c r="C24899" s="1">
        <v>44953</v>
      </c>
      <c r="D24899">
        <v>32.58</v>
      </c>
    </row>
    <row r="24900" spans="1:4" hidden="1" x14ac:dyDescent="0.35">
      <c r="A24900" s="3" t="str">
        <f t="shared" si="390"/>
        <v>EWY_44953</v>
      </c>
      <c r="B24900" t="s">
        <v>40</v>
      </c>
      <c r="C24900" s="1">
        <v>44953</v>
      </c>
      <c r="D24900">
        <v>65.41</v>
      </c>
    </row>
    <row r="24901" spans="1:4" hidden="1" x14ac:dyDescent="0.35">
      <c r="A24901" s="3" t="str">
        <f t="shared" si="390"/>
        <v>EWZ_44953</v>
      </c>
      <c r="B24901" t="s">
        <v>41</v>
      </c>
      <c r="C24901" s="1">
        <v>44953</v>
      </c>
      <c r="D24901">
        <v>29.82</v>
      </c>
    </row>
    <row r="24902" spans="1:4" hidden="1" x14ac:dyDescent="0.35">
      <c r="A24902" s="3" t="str">
        <f t="shared" si="390"/>
        <v>FTV_44953</v>
      </c>
      <c r="B24902" t="s">
        <v>43</v>
      </c>
      <c r="C24902" s="1">
        <v>44953</v>
      </c>
      <c r="D24902">
        <v>67.010000000000005</v>
      </c>
    </row>
    <row r="24903" spans="1:4" hidden="1" x14ac:dyDescent="0.35">
      <c r="A24903" s="3" t="str">
        <f t="shared" si="390"/>
        <v>GOOG_44953</v>
      </c>
      <c r="B24903" t="s">
        <v>44</v>
      </c>
      <c r="C24903" s="1">
        <v>44953</v>
      </c>
      <c r="D24903">
        <v>100.71</v>
      </c>
    </row>
    <row r="24904" spans="1:4" hidden="1" x14ac:dyDescent="0.35">
      <c r="A24904" s="3" t="str">
        <f t="shared" si="390"/>
        <v>GPC_44953</v>
      </c>
      <c r="B24904" t="s">
        <v>45</v>
      </c>
      <c r="C24904" s="1">
        <v>44953</v>
      </c>
      <c r="D24904">
        <v>165.94</v>
      </c>
    </row>
    <row r="24905" spans="1:4" hidden="1" x14ac:dyDescent="0.35">
      <c r="A24905" s="3" t="str">
        <f t="shared" si="390"/>
        <v>GSG_44953</v>
      </c>
      <c r="B24905" t="s">
        <v>46</v>
      </c>
      <c r="C24905" s="1">
        <v>44953</v>
      </c>
      <c r="D24905">
        <v>21.2</v>
      </c>
    </row>
    <row r="24906" spans="1:4" hidden="1" x14ac:dyDescent="0.35">
      <c r="A24906" s="3" t="str">
        <f t="shared" si="390"/>
        <v>HIG_44953</v>
      </c>
      <c r="B24906" t="s">
        <v>47</v>
      </c>
      <c r="C24906" s="1">
        <v>44953</v>
      </c>
      <c r="D24906">
        <v>76.63</v>
      </c>
    </row>
    <row r="24907" spans="1:4" hidden="1" x14ac:dyDescent="0.35">
      <c r="A24907" s="3" t="str">
        <f t="shared" si="390"/>
        <v>HIGH.L_44953</v>
      </c>
      <c r="B24907" t="s">
        <v>48</v>
      </c>
      <c r="C24907" s="1">
        <v>44953</v>
      </c>
      <c r="D24907">
        <v>5.16</v>
      </c>
    </row>
    <row r="24908" spans="1:4" hidden="1" x14ac:dyDescent="0.35">
      <c r="A24908" s="3" t="str">
        <f t="shared" si="390"/>
        <v>HST_44953</v>
      </c>
      <c r="B24908" t="s">
        <v>49</v>
      </c>
      <c r="C24908" s="1">
        <v>44953</v>
      </c>
      <c r="D24908">
        <v>18.63</v>
      </c>
    </row>
    <row r="24909" spans="1:4" hidden="1" x14ac:dyDescent="0.35">
      <c r="A24909" s="3" t="str">
        <f t="shared" si="390"/>
        <v>HYG_44953</v>
      </c>
      <c r="B24909" t="s">
        <v>50</v>
      </c>
      <c r="C24909" s="1">
        <v>44953</v>
      </c>
      <c r="D24909">
        <v>75.792000000000002</v>
      </c>
    </row>
    <row r="24910" spans="1:4" hidden="1" x14ac:dyDescent="0.35">
      <c r="A24910" s="3" t="str">
        <f t="shared" si="390"/>
        <v>IAU_44953</v>
      </c>
      <c r="B24910" t="s">
        <v>51</v>
      </c>
      <c r="C24910" s="1">
        <v>44953</v>
      </c>
      <c r="D24910">
        <v>36.549999999999997</v>
      </c>
    </row>
    <row r="24911" spans="1:4" hidden="1" x14ac:dyDescent="0.35">
      <c r="A24911" s="3" t="str">
        <f t="shared" si="390"/>
        <v>ICLN_44953</v>
      </c>
      <c r="B24911" t="s">
        <v>52</v>
      </c>
      <c r="C24911" s="1">
        <v>44953</v>
      </c>
      <c r="D24911">
        <v>20.53</v>
      </c>
    </row>
    <row r="24912" spans="1:4" hidden="1" x14ac:dyDescent="0.35">
      <c r="A24912" s="3" t="str">
        <f t="shared" si="390"/>
        <v>IEAA.L_44953</v>
      </c>
      <c r="B24912" t="s">
        <v>53</v>
      </c>
      <c r="C24912" s="1">
        <v>44953</v>
      </c>
      <c r="D24912">
        <v>4.7240000000000002</v>
      </c>
    </row>
    <row r="24913" spans="1:4" hidden="1" x14ac:dyDescent="0.35">
      <c r="A24913" s="3" t="str">
        <f t="shared" si="390"/>
        <v>IEF_44953</v>
      </c>
      <c r="B24913" t="s">
        <v>54</v>
      </c>
      <c r="C24913" s="1">
        <v>44953</v>
      </c>
      <c r="D24913">
        <v>98.808000000000007</v>
      </c>
    </row>
    <row r="24914" spans="1:4" hidden="1" x14ac:dyDescent="0.35">
      <c r="A24914" s="3" t="str">
        <f t="shared" si="390"/>
        <v>IEFM.L_44953</v>
      </c>
      <c r="B24914" t="s">
        <v>55</v>
      </c>
      <c r="C24914" s="1">
        <v>44953</v>
      </c>
      <c r="D24914">
        <v>764.7</v>
      </c>
    </row>
    <row r="24915" spans="1:4" hidden="1" x14ac:dyDescent="0.35">
      <c r="A24915" s="3" t="str">
        <f t="shared" si="390"/>
        <v>IEMG_44953</v>
      </c>
      <c r="B24915" t="s">
        <v>56</v>
      </c>
      <c r="C24915" s="1">
        <v>44953</v>
      </c>
      <c r="D24915">
        <v>51.84</v>
      </c>
    </row>
    <row r="24916" spans="1:4" hidden="1" x14ac:dyDescent="0.35">
      <c r="A24916" s="3" t="str">
        <f t="shared" si="390"/>
        <v>IEUS_44953</v>
      </c>
      <c r="B24916" t="s">
        <v>57</v>
      </c>
      <c r="C24916" s="1">
        <v>44953</v>
      </c>
      <c r="D24916">
        <v>55.04</v>
      </c>
    </row>
    <row r="24917" spans="1:4" hidden="1" x14ac:dyDescent="0.35">
      <c r="A24917" s="3" t="str">
        <f t="shared" si="390"/>
        <v>IEVL.L_44953</v>
      </c>
      <c r="B24917" t="s">
        <v>58</v>
      </c>
      <c r="C24917" s="1">
        <v>44953</v>
      </c>
      <c r="D24917">
        <v>7.4870000000000001</v>
      </c>
    </row>
    <row r="24918" spans="1:4" hidden="1" x14ac:dyDescent="0.35">
      <c r="A24918" s="3" t="str">
        <f t="shared" si="390"/>
        <v>IGF_44953</v>
      </c>
      <c r="B24918" t="s">
        <v>59</v>
      </c>
      <c r="C24918" s="1">
        <v>44953</v>
      </c>
      <c r="D24918">
        <v>48.48</v>
      </c>
    </row>
    <row r="24919" spans="1:4" hidden="1" x14ac:dyDescent="0.35">
      <c r="A24919" s="3" t="str">
        <f t="shared" si="390"/>
        <v>INDA_44953</v>
      </c>
      <c r="B24919" t="s">
        <v>60</v>
      </c>
      <c r="C24919" s="1">
        <v>44953</v>
      </c>
      <c r="D24919">
        <v>40.85</v>
      </c>
    </row>
    <row r="24920" spans="1:4" hidden="1" x14ac:dyDescent="0.35">
      <c r="A24920" s="3" t="str">
        <f t="shared" si="390"/>
        <v>IUMO.L_44953</v>
      </c>
      <c r="B24920" t="s">
        <v>61</v>
      </c>
      <c r="C24920" s="1">
        <v>44953</v>
      </c>
      <c r="D24920">
        <v>10.17</v>
      </c>
    </row>
    <row r="24921" spans="1:4" hidden="1" x14ac:dyDescent="0.35">
      <c r="A24921" s="3" t="str">
        <f t="shared" si="390"/>
        <v>IUVL.L_44953</v>
      </c>
      <c r="B24921" t="s">
        <v>62</v>
      </c>
      <c r="C24921" s="1">
        <v>44953</v>
      </c>
      <c r="D24921">
        <v>8.5850000000000009</v>
      </c>
    </row>
    <row r="24922" spans="1:4" hidden="1" x14ac:dyDescent="0.35">
      <c r="A24922" s="3" t="str">
        <f t="shared" si="390"/>
        <v>IVV_44953</v>
      </c>
      <c r="B24922" t="s">
        <v>63</v>
      </c>
      <c r="C24922" s="1">
        <v>44953</v>
      </c>
      <c r="D24922">
        <v>407.65</v>
      </c>
    </row>
    <row r="24923" spans="1:4" hidden="1" x14ac:dyDescent="0.35">
      <c r="A24923" s="3" t="str">
        <f t="shared" si="390"/>
        <v>IWM_44953</v>
      </c>
      <c r="B24923" t="s">
        <v>64</v>
      </c>
      <c r="C24923" s="1">
        <v>44953</v>
      </c>
      <c r="D24923">
        <v>189.58</v>
      </c>
    </row>
    <row r="24924" spans="1:4" hidden="1" x14ac:dyDescent="0.35">
      <c r="A24924" s="3" t="str">
        <f t="shared" si="390"/>
        <v>IXN_44953</v>
      </c>
      <c r="B24924" t="s">
        <v>65</v>
      </c>
      <c r="C24924" s="1">
        <v>44953</v>
      </c>
      <c r="D24924">
        <v>49.88</v>
      </c>
    </row>
    <row r="24925" spans="1:4" hidden="1" x14ac:dyDescent="0.35">
      <c r="A24925" s="3" t="str">
        <f t="shared" si="390"/>
        <v>JPEA.L_44953</v>
      </c>
      <c r="B24925" t="s">
        <v>66</v>
      </c>
      <c r="C24925" s="1">
        <v>44953</v>
      </c>
      <c r="D24925">
        <v>5.0979999999999999</v>
      </c>
    </row>
    <row r="24926" spans="1:4" hidden="1" x14ac:dyDescent="0.35">
      <c r="A24926" s="3" t="str">
        <f t="shared" si="390"/>
        <v>JPM_44953</v>
      </c>
      <c r="B24926" t="s">
        <v>67</v>
      </c>
      <c r="C24926" s="1">
        <v>44953</v>
      </c>
      <c r="D24926">
        <v>140.32</v>
      </c>
    </row>
    <row r="24927" spans="1:4" hidden="1" x14ac:dyDescent="0.35">
      <c r="A24927" s="3" t="str">
        <f t="shared" si="390"/>
        <v>KR_44953</v>
      </c>
      <c r="B24927" t="s">
        <v>68</v>
      </c>
      <c r="C24927" s="1">
        <v>44953</v>
      </c>
      <c r="D24927">
        <v>44.789000000000001</v>
      </c>
    </row>
    <row r="24928" spans="1:4" hidden="1" x14ac:dyDescent="0.35">
      <c r="A24928" s="3" t="str">
        <f t="shared" si="390"/>
        <v>LQD_44953</v>
      </c>
      <c r="B24928" t="s">
        <v>69</v>
      </c>
      <c r="C24928" s="1">
        <v>44953</v>
      </c>
      <c r="D24928">
        <v>110.15900000000001</v>
      </c>
    </row>
    <row r="24929" spans="1:4" hidden="1" x14ac:dyDescent="0.35">
      <c r="A24929" s="3" t="str">
        <f t="shared" si="390"/>
        <v>MCHI_44953</v>
      </c>
      <c r="B24929" t="s">
        <v>70</v>
      </c>
      <c r="C24929" s="1">
        <v>44953</v>
      </c>
      <c r="D24929">
        <v>56.07</v>
      </c>
    </row>
    <row r="24930" spans="1:4" hidden="1" x14ac:dyDescent="0.35">
      <c r="A24930" s="3" t="str">
        <f t="shared" si="390"/>
        <v>META_44953</v>
      </c>
      <c r="B24930" t="s">
        <v>144</v>
      </c>
      <c r="C24930" s="1">
        <v>44953</v>
      </c>
      <c r="D24930">
        <v>151.74</v>
      </c>
    </row>
    <row r="24931" spans="1:4" hidden="1" x14ac:dyDescent="0.35">
      <c r="A24931" s="3" t="str">
        <f t="shared" si="390"/>
        <v>MVEU.L_44953</v>
      </c>
      <c r="B24931" t="s">
        <v>71</v>
      </c>
      <c r="C24931" s="1">
        <v>44953</v>
      </c>
      <c r="D24931">
        <v>50.96</v>
      </c>
    </row>
    <row r="24932" spans="1:4" hidden="1" x14ac:dyDescent="0.35">
      <c r="A24932" s="3" t="str">
        <f t="shared" si="390"/>
        <v>OGN_44953</v>
      </c>
      <c r="B24932" t="s">
        <v>72</v>
      </c>
      <c r="C24932" s="1">
        <v>44953</v>
      </c>
      <c r="D24932">
        <v>29.94</v>
      </c>
    </row>
    <row r="24933" spans="1:4" hidden="1" x14ac:dyDescent="0.35">
      <c r="A24933" s="3" t="str">
        <f t="shared" si="390"/>
        <v>PG_44953</v>
      </c>
      <c r="B24933" t="s">
        <v>73</v>
      </c>
      <c r="C24933" s="1">
        <v>44953</v>
      </c>
      <c r="D24933">
        <v>140.57</v>
      </c>
    </row>
    <row r="24934" spans="1:4" hidden="1" x14ac:dyDescent="0.35">
      <c r="A24934" s="3" t="str">
        <f t="shared" si="390"/>
        <v>PPL_44953</v>
      </c>
      <c r="B24934" t="s">
        <v>74</v>
      </c>
      <c r="C24934" s="1">
        <v>44953</v>
      </c>
      <c r="D24934">
        <v>29.63</v>
      </c>
    </row>
    <row r="24935" spans="1:4" hidden="1" x14ac:dyDescent="0.35">
      <c r="A24935" s="3" t="str">
        <f t="shared" si="390"/>
        <v>PRU_44953</v>
      </c>
      <c r="B24935" t="s">
        <v>75</v>
      </c>
      <c r="C24935" s="1">
        <v>44953</v>
      </c>
      <c r="D24935">
        <v>103.5</v>
      </c>
    </row>
    <row r="24936" spans="1:4" hidden="1" x14ac:dyDescent="0.35">
      <c r="A24936" s="3" t="str">
        <f t="shared" si="390"/>
        <v>PYPL_44953</v>
      </c>
      <c r="B24936" t="s">
        <v>76</v>
      </c>
      <c r="C24936" s="1">
        <v>44953</v>
      </c>
      <c r="D24936">
        <v>81.83</v>
      </c>
    </row>
    <row r="24937" spans="1:4" hidden="1" x14ac:dyDescent="0.35">
      <c r="A24937" s="3" t="str">
        <f t="shared" si="390"/>
        <v>RE_44953</v>
      </c>
      <c r="B24937" t="s">
        <v>77</v>
      </c>
      <c r="C24937" s="1">
        <v>44953</v>
      </c>
      <c r="D24937">
        <v>350.99</v>
      </c>
    </row>
    <row r="24938" spans="1:4" hidden="1" x14ac:dyDescent="0.35">
      <c r="A24938" s="3" t="str">
        <f t="shared" si="390"/>
        <v>REET_44953</v>
      </c>
      <c r="B24938" t="s">
        <v>78</v>
      </c>
      <c r="C24938" s="1">
        <v>44953</v>
      </c>
      <c r="D24938">
        <v>24.82</v>
      </c>
    </row>
    <row r="24939" spans="1:4" hidden="1" x14ac:dyDescent="0.35">
      <c r="A24939" s="3" t="str">
        <f t="shared" si="390"/>
        <v>ROL_44953</v>
      </c>
      <c r="B24939" t="s">
        <v>79</v>
      </c>
      <c r="C24939" s="1">
        <v>44953</v>
      </c>
      <c r="D24939">
        <v>35.887999999999998</v>
      </c>
    </row>
    <row r="24940" spans="1:4" hidden="1" x14ac:dyDescent="0.35">
      <c r="A24940" s="3" t="str">
        <f t="shared" si="390"/>
        <v>ROST_44953</v>
      </c>
      <c r="B24940" t="s">
        <v>80</v>
      </c>
      <c r="C24940" s="1">
        <v>44953</v>
      </c>
      <c r="D24940">
        <v>119.48</v>
      </c>
    </row>
    <row r="24941" spans="1:4" hidden="1" x14ac:dyDescent="0.35">
      <c r="A24941" s="3" t="str">
        <f t="shared" si="390"/>
        <v>SEGA.L_44953</v>
      </c>
      <c r="B24941" t="s">
        <v>81</v>
      </c>
      <c r="C24941" s="1">
        <v>44953</v>
      </c>
      <c r="D24941">
        <v>95.27</v>
      </c>
    </row>
    <row r="24942" spans="1:4" hidden="1" x14ac:dyDescent="0.35">
      <c r="A24942" s="3" t="str">
        <f t="shared" si="390"/>
        <v>SHY_44953</v>
      </c>
      <c r="B24942" t="s">
        <v>82</v>
      </c>
      <c r="C24942" s="1">
        <v>44953</v>
      </c>
      <c r="D24942">
        <v>81.578000000000003</v>
      </c>
    </row>
    <row r="24943" spans="1:4" hidden="1" x14ac:dyDescent="0.35">
      <c r="A24943" s="3" t="str">
        <f t="shared" si="390"/>
        <v>SLV_44953</v>
      </c>
      <c r="B24943" t="s">
        <v>83</v>
      </c>
      <c r="C24943" s="1">
        <v>44953</v>
      </c>
      <c r="D24943">
        <v>21.68</v>
      </c>
    </row>
    <row r="24944" spans="1:4" hidden="1" x14ac:dyDescent="0.35">
      <c r="A24944" s="3" t="str">
        <f t="shared" si="390"/>
        <v>SPMV.L_44953</v>
      </c>
      <c r="B24944" t="s">
        <v>84</v>
      </c>
      <c r="C24944" s="1">
        <v>44953</v>
      </c>
      <c r="D24944">
        <v>76.790000000000006</v>
      </c>
    </row>
    <row r="24945" spans="1:4" hidden="1" x14ac:dyDescent="0.35">
      <c r="A24945" s="3" t="str">
        <f t="shared" si="390"/>
        <v>TLT_44953</v>
      </c>
      <c r="B24945" t="s">
        <v>85</v>
      </c>
      <c r="C24945" s="1">
        <v>44953</v>
      </c>
      <c r="D24945">
        <v>106.43600000000001</v>
      </c>
    </row>
    <row r="24946" spans="1:4" hidden="1" x14ac:dyDescent="0.35">
      <c r="A24946" s="3" t="str">
        <f t="shared" si="390"/>
        <v>UNH_44953</v>
      </c>
      <c r="B24946" t="s">
        <v>86</v>
      </c>
      <c r="C24946" s="1">
        <v>44953</v>
      </c>
      <c r="D24946">
        <v>486.05</v>
      </c>
    </row>
    <row r="24947" spans="1:4" hidden="1" x14ac:dyDescent="0.35">
      <c r="A24947" s="3" t="str">
        <f t="shared" si="390"/>
        <v>URI_44953</v>
      </c>
      <c r="B24947" t="s">
        <v>87</v>
      </c>
      <c r="C24947" s="1">
        <v>44953</v>
      </c>
      <c r="D24947">
        <v>432.67500000000001</v>
      </c>
    </row>
    <row r="24948" spans="1:4" hidden="1" x14ac:dyDescent="0.35">
      <c r="A24948" s="3" t="str">
        <f t="shared" si="390"/>
        <v>V_44953</v>
      </c>
      <c r="B24948" t="s">
        <v>88</v>
      </c>
      <c r="C24948" s="1">
        <v>44953</v>
      </c>
      <c r="D24948">
        <v>230.988</v>
      </c>
    </row>
    <row r="24949" spans="1:4" hidden="1" x14ac:dyDescent="0.35">
      <c r="A24949" s="3" t="str">
        <f t="shared" si="390"/>
        <v>VRSK_44953</v>
      </c>
      <c r="B24949" t="s">
        <v>89</v>
      </c>
      <c r="C24949" s="1">
        <v>44953</v>
      </c>
      <c r="D24949">
        <v>180.15</v>
      </c>
    </row>
    <row r="24950" spans="1:4" hidden="1" x14ac:dyDescent="0.35">
      <c r="A24950" s="3" t="str">
        <f t="shared" si="390"/>
        <v>VXX_44953</v>
      </c>
      <c r="B24950" t="s">
        <v>90</v>
      </c>
      <c r="C24950" s="1">
        <v>44953</v>
      </c>
      <c r="D24950">
        <v>11.3</v>
      </c>
    </row>
    <row r="24951" spans="1:4" hidden="1" x14ac:dyDescent="0.35">
      <c r="A24951" s="3" t="str">
        <f t="shared" si="390"/>
        <v>WRK_44953</v>
      </c>
      <c r="B24951" t="s">
        <v>91</v>
      </c>
      <c r="C24951" s="1">
        <v>44953</v>
      </c>
      <c r="D24951">
        <v>37.701999999999998</v>
      </c>
    </row>
    <row r="24952" spans="1:4" hidden="1" x14ac:dyDescent="0.35">
      <c r="A24952" s="3" t="str">
        <f t="shared" si="390"/>
        <v>XLB_44953</v>
      </c>
      <c r="B24952" t="s">
        <v>92</v>
      </c>
      <c r="C24952" s="1">
        <v>44953</v>
      </c>
      <c r="D24952">
        <v>83.4</v>
      </c>
    </row>
    <row r="24953" spans="1:4" hidden="1" x14ac:dyDescent="0.35">
      <c r="A24953" s="3" t="str">
        <f t="shared" si="390"/>
        <v>XLC_44953</v>
      </c>
      <c r="B24953" t="s">
        <v>93</v>
      </c>
      <c r="C24953" s="1">
        <v>44953</v>
      </c>
      <c r="D24953">
        <v>55.29</v>
      </c>
    </row>
    <row r="24954" spans="1:4" hidden="1" x14ac:dyDescent="0.35">
      <c r="A24954" s="3" t="str">
        <f t="shared" si="390"/>
        <v>XLE_44953</v>
      </c>
      <c r="B24954" t="s">
        <v>94</v>
      </c>
      <c r="C24954" s="1">
        <v>44953</v>
      </c>
      <c r="D24954">
        <v>91.23</v>
      </c>
    </row>
    <row r="24955" spans="1:4" hidden="1" x14ac:dyDescent="0.35">
      <c r="A24955" s="3" t="str">
        <f t="shared" si="390"/>
        <v>XLF_44953</v>
      </c>
      <c r="B24955" t="s">
        <v>95</v>
      </c>
      <c r="C24955" s="1">
        <v>44953</v>
      </c>
      <c r="D24955">
        <v>36.25</v>
      </c>
    </row>
    <row r="24956" spans="1:4" hidden="1" x14ac:dyDescent="0.35">
      <c r="A24956" s="3" t="str">
        <f t="shared" si="390"/>
        <v>XLI_44953</v>
      </c>
      <c r="B24956" t="s">
        <v>96</v>
      </c>
      <c r="C24956" s="1">
        <v>44953</v>
      </c>
      <c r="D24956">
        <v>101.14</v>
      </c>
    </row>
    <row r="24957" spans="1:4" hidden="1" x14ac:dyDescent="0.35">
      <c r="A24957" s="3" t="str">
        <f t="shared" si="390"/>
        <v>XLK_44953</v>
      </c>
      <c r="B24957" t="s">
        <v>97</v>
      </c>
      <c r="C24957" s="1">
        <v>44953</v>
      </c>
      <c r="D24957">
        <v>136.69999999999999</v>
      </c>
    </row>
    <row r="24958" spans="1:4" hidden="1" x14ac:dyDescent="0.35">
      <c r="A24958" s="3" t="str">
        <f t="shared" si="390"/>
        <v>XLP_44953</v>
      </c>
      <c r="B24958" t="s">
        <v>98</v>
      </c>
      <c r="C24958" s="1">
        <v>44953</v>
      </c>
      <c r="D24958">
        <v>72.86</v>
      </c>
    </row>
    <row r="24959" spans="1:4" hidden="1" x14ac:dyDescent="0.35">
      <c r="A24959" s="3" t="str">
        <f t="shared" si="390"/>
        <v>XLU_44953</v>
      </c>
      <c r="B24959" t="s">
        <v>99</v>
      </c>
      <c r="C24959" s="1">
        <v>44953</v>
      </c>
      <c r="D24959">
        <v>68.89</v>
      </c>
    </row>
    <row r="24960" spans="1:4" hidden="1" x14ac:dyDescent="0.35">
      <c r="A24960" s="3" t="str">
        <f t="shared" si="390"/>
        <v>XLV_44953</v>
      </c>
      <c r="B24960" t="s">
        <v>100</v>
      </c>
      <c r="C24960" s="1">
        <v>44953</v>
      </c>
      <c r="D24960">
        <v>132.86000000000001</v>
      </c>
    </row>
    <row r="24961" spans="1:4" hidden="1" x14ac:dyDescent="0.35">
      <c r="A24961" s="3" t="str">
        <f t="shared" si="390"/>
        <v>XLY_44953</v>
      </c>
      <c r="B24961" t="s">
        <v>101</v>
      </c>
      <c r="C24961" s="1">
        <v>44953</v>
      </c>
      <c r="D24961">
        <v>147.88999999999999</v>
      </c>
    </row>
    <row r="24962" spans="1:4" hidden="1" x14ac:dyDescent="0.35">
      <c r="A24962" s="3" t="str">
        <f t="shared" ref="A24962:A25025" si="391">CONCATENATE(B24962,"_",C24962)</f>
        <v>XOM_44953</v>
      </c>
      <c r="B24962" t="s">
        <v>102</v>
      </c>
      <c r="C24962" s="1">
        <v>44953</v>
      </c>
      <c r="D24962">
        <v>114.727</v>
      </c>
    </row>
    <row r="24963" spans="1:4" hidden="1" x14ac:dyDescent="0.35">
      <c r="A24963" s="3" t="str">
        <f t="shared" si="391"/>
        <v>ABBV_44956</v>
      </c>
      <c r="B24963" t="s">
        <v>3</v>
      </c>
      <c r="C24963" s="1">
        <v>44956</v>
      </c>
      <c r="D24963">
        <v>145.65</v>
      </c>
    </row>
    <row r="24964" spans="1:4" hidden="1" x14ac:dyDescent="0.35">
      <c r="A24964" s="3" t="str">
        <f t="shared" si="391"/>
        <v>ACN_44956</v>
      </c>
      <c r="B24964" t="s">
        <v>4</v>
      </c>
      <c r="C24964" s="1">
        <v>44956</v>
      </c>
      <c r="D24964">
        <v>274.32</v>
      </c>
    </row>
    <row r="24965" spans="1:4" hidden="1" x14ac:dyDescent="0.35">
      <c r="A24965" s="3" t="str">
        <f t="shared" si="391"/>
        <v>AEP_44956</v>
      </c>
      <c r="B24965" t="s">
        <v>5</v>
      </c>
      <c r="C24965" s="1">
        <v>44956</v>
      </c>
      <c r="D24965">
        <v>92.016999999999996</v>
      </c>
    </row>
    <row r="24966" spans="1:4" hidden="1" x14ac:dyDescent="0.35">
      <c r="A24966" s="3" t="str">
        <f t="shared" si="391"/>
        <v>AIZ_44956</v>
      </c>
      <c r="B24966" t="s">
        <v>6</v>
      </c>
      <c r="C24966" s="1">
        <v>44956</v>
      </c>
      <c r="D24966">
        <v>130.55000000000001</v>
      </c>
    </row>
    <row r="24967" spans="1:4" hidden="1" x14ac:dyDescent="0.35">
      <c r="A24967" s="3" t="str">
        <f t="shared" si="391"/>
        <v>ALLE_44956</v>
      </c>
      <c r="B24967" t="s">
        <v>7</v>
      </c>
      <c r="C24967" s="1">
        <v>44956</v>
      </c>
      <c r="D24967">
        <v>114.45</v>
      </c>
    </row>
    <row r="24968" spans="1:4" hidden="1" x14ac:dyDescent="0.35">
      <c r="A24968" s="3" t="str">
        <f t="shared" si="391"/>
        <v>AMAT_44956</v>
      </c>
      <c r="B24968" t="s">
        <v>8</v>
      </c>
      <c r="C24968" s="1">
        <v>44956</v>
      </c>
      <c r="D24968">
        <v>108.2</v>
      </c>
    </row>
    <row r="24969" spans="1:4" hidden="1" x14ac:dyDescent="0.35">
      <c r="A24969" s="3" t="str">
        <f t="shared" si="391"/>
        <v>AMP_44956</v>
      </c>
      <c r="B24969" t="s">
        <v>9</v>
      </c>
      <c r="C24969" s="1">
        <v>44956</v>
      </c>
      <c r="D24969">
        <v>342.24299999999999</v>
      </c>
    </row>
    <row r="24970" spans="1:4" hidden="1" x14ac:dyDescent="0.35">
      <c r="A24970" s="3" t="str">
        <f t="shared" si="391"/>
        <v>AMZN_44956</v>
      </c>
      <c r="B24970" t="s">
        <v>10</v>
      </c>
      <c r="C24970" s="1">
        <v>44956</v>
      </c>
      <c r="D24970">
        <v>100.55</v>
      </c>
    </row>
    <row r="24971" spans="1:4" hidden="1" x14ac:dyDescent="0.35">
      <c r="A24971" s="3" t="str">
        <f t="shared" si="391"/>
        <v>AVB_44956</v>
      </c>
      <c r="B24971" t="s">
        <v>11</v>
      </c>
      <c r="C24971" s="1">
        <v>44956</v>
      </c>
      <c r="D24971">
        <v>173.27</v>
      </c>
    </row>
    <row r="24972" spans="1:4" hidden="1" x14ac:dyDescent="0.35">
      <c r="A24972" s="3" t="str">
        <f t="shared" si="391"/>
        <v>AVY_44956</v>
      </c>
      <c r="B24972" t="s">
        <v>12</v>
      </c>
      <c r="C24972" s="1">
        <v>44956</v>
      </c>
      <c r="D24972">
        <v>185.63</v>
      </c>
    </row>
    <row r="24973" spans="1:4" hidden="1" x14ac:dyDescent="0.35">
      <c r="A24973" s="3" t="str">
        <f t="shared" si="391"/>
        <v>AXP_44956</v>
      </c>
      <c r="B24973" t="s">
        <v>13</v>
      </c>
      <c r="C24973" s="1">
        <v>44956</v>
      </c>
      <c r="D24973">
        <v>172.66</v>
      </c>
    </row>
    <row r="24974" spans="1:4" hidden="1" x14ac:dyDescent="0.35">
      <c r="A24974" s="3" t="str">
        <f t="shared" si="391"/>
        <v>BDX_44956</v>
      </c>
      <c r="B24974" t="s">
        <v>14</v>
      </c>
      <c r="C24974" s="1">
        <v>44956</v>
      </c>
      <c r="D24974">
        <v>250.13</v>
      </c>
    </row>
    <row r="24975" spans="1:4" hidden="1" x14ac:dyDescent="0.35">
      <c r="A24975" s="3" t="str">
        <f t="shared" si="391"/>
        <v>BF-B_44956</v>
      </c>
      <c r="B24975" t="s">
        <v>15</v>
      </c>
      <c r="C24975" s="1">
        <v>44956</v>
      </c>
      <c r="D24975">
        <v>66</v>
      </c>
    </row>
    <row r="24976" spans="1:4" hidden="1" x14ac:dyDescent="0.35">
      <c r="A24976" s="3" t="str">
        <f t="shared" si="391"/>
        <v>BMY_44956</v>
      </c>
      <c r="B24976" t="s">
        <v>16</v>
      </c>
      <c r="C24976" s="1">
        <v>44956</v>
      </c>
      <c r="D24976">
        <v>72.03</v>
      </c>
    </row>
    <row r="24977" spans="1:4" hidden="1" x14ac:dyDescent="0.35">
      <c r="A24977" s="3" t="str">
        <f t="shared" si="391"/>
        <v>BR_44956</v>
      </c>
      <c r="B24977" t="s">
        <v>17</v>
      </c>
      <c r="C24977" s="1">
        <v>44956</v>
      </c>
      <c r="D24977">
        <v>149.97</v>
      </c>
    </row>
    <row r="24978" spans="1:4" hidden="1" x14ac:dyDescent="0.35">
      <c r="A24978" s="3" t="str">
        <f t="shared" si="391"/>
        <v>CARR_44956</v>
      </c>
      <c r="B24978" t="s">
        <v>18</v>
      </c>
      <c r="C24978" s="1">
        <v>44956</v>
      </c>
      <c r="D24978">
        <v>43.58</v>
      </c>
    </row>
    <row r="24979" spans="1:4" hidden="1" x14ac:dyDescent="0.35">
      <c r="A24979" s="3" t="str">
        <f t="shared" si="391"/>
        <v>CDW_44956</v>
      </c>
      <c r="B24979" t="s">
        <v>19</v>
      </c>
      <c r="C24979" s="1">
        <v>44956</v>
      </c>
      <c r="D24979">
        <v>194.03</v>
      </c>
    </row>
    <row r="24980" spans="1:4" hidden="1" x14ac:dyDescent="0.35">
      <c r="A24980" s="3" t="str">
        <f t="shared" si="391"/>
        <v>CE_44956</v>
      </c>
      <c r="B24980" t="s">
        <v>20</v>
      </c>
      <c r="C24980" s="1">
        <v>44956</v>
      </c>
      <c r="D24980">
        <v>121.246</v>
      </c>
    </row>
    <row r="24981" spans="1:4" hidden="1" x14ac:dyDescent="0.35">
      <c r="A24981" s="3" t="str">
        <f t="shared" si="391"/>
        <v>CHTR_44956</v>
      </c>
      <c r="B24981" t="s">
        <v>21</v>
      </c>
      <c r="C24981" s="1">
        <v>44956</v>
      </c>
      <c r="D24981">
        <v>390.94</v>
      </c>
    </row>
    <row r="24982" spans="1:4" hidden="1" x14ac:dyDescent="0.35">
      <c r="A24982" s="3" t="str">
        <f t="shared" si="391"/>
        <v>CNC_44956</v>
      </c>
      <c r="B24982" t="s">
        <v>22</v>
      </c>
      <c r="C24982" s="1">
        <v>44956</v>
      </c>
      <c r="D24982">
        <v>74.7</v>
      </c>
    </row>
    <row r="24983" spans="1:4" hidden="1" x14ac:dyDescent="0.35">
      <c r="A24983" s="3" t="str">
        <f t="shared" si="391"/>
        <v>CNP_44956</v>
      </c>
      <c r="B24983" t="s">
        <v>23</v>
      </c>
      <c r="C24983" s="1">
        <v>44956</v>
      </c>
      <c r="D24983">
        <v>29.646000000000001</v>
      </c>
    </row>
    <row r="24984" spans="1:4" hidden="1" x14ac:dyDescent="0.35">
      <c r="A24984" s="3" t="str">
        <f t="shared" si="391"/>
        <v>COP_44956</v>
      </c>
      <c r="B24984" t="s">
        <v>24</v>
      </c>
      <c r="C24984" s="1">
        <v>44956</v>
      </c>
      <c r="D24984">
        <v>119.996</v>
      </c>
    </row>
    <row r="24985" spans="1:4" hidden="1" x14ac:dyDescent="0.35">
      <c r="A24985" s="3" t="str">
        <f t="shared" si="391"/>
        <v>CTAS_44956</v>
      </c>
      <c r="B24985" t="s">
        <v>25</v>
      </c>
      <c r="C24985" s="1">
        <v>44956</v>
      </c>
      <c r="D24985">
        <v>434.92099999999999</v>
      </c>
    </row>
    <row r="24986" spans="1:4" hidden="1" x14ac:dyDescent="0.35">
      <c r="A24986" s="3" t="str">
        <f t="shared" si="391"/>
        <v>CZR_44956</v>
      </c>
      <c r="B24986" t="s">
        <v>26</v>
      </c>
      <c r="C24986" s="1">
        <v>44956</v>
      </c>
      <c r="D24986">
        <v>50.62</v>
      </c>
    </row>
    <row r="24987" spans="1:4" hidden="1" x14ac:dyDescent="0.35">
      <c r="A24987" s="3" t="str">
        <f t="shared" si="391"/>
        <v>DG_44956</v>
      </c>
      <c r="B24987" t="s">
        <v>27</v>
      </c>
      <c r="C24987" s="1">
        <v>44956</v>
      </c>
      <c r="D24987">
        <v>232.89</v>
      </c>
    </row>
    <row r="24988" spans="1:4" hidden="1" x14ac:dyDescent="0.35">
      <c r="A24988" s="3" t="str">
        <f t="shared" si="391"/>
        <v>DPZ_44956</v>
      </c>
      <c r="B24988" t="s">
        <v>28</v>
      </c>
      <c r="C24988" s="1">
        <v>44956</v>
      </c>
      <c r="D24988">
        <v>348.49</v>
      </c>
    </row>
    <row r="24989" spans="1:4" hidden="1" x14ac:dyDescent="0.35">
      <c r="A24989" s="3" t="str">
        <f t="shared" si="391"/>
        <v>DXC_44956</v>
      </c>
      <c r="B24989" t="s">
        <v>30</v>
      </c>
      <c r="C24989" s="1">
        <v>44956</v>
      </c>
      <c r="D24989">
        <v>28.11</v>
      </c>
    </row>
    <row r="24990" spans="1:4" hidden="1" x14ac:dyDescent="0.35">
      <c r="A24990" s="3" t="str">
        <f t="shared" si="391"/>
        <v>EWA_44956</v>
      </c>
      <c r="B24990" t="s">
        <v>31</v>
      </c>
      <c r="C24990" s="1">
        <v>44956</v>
      </c>
      <c r="D24990">
        <v>24.69</v>
      </c>
    </row>
    <row r="24991" spans="1:4" hidden="1" x14ac:dyDescent="0.35">
      <c r="A24991" s="3" t="str">
        <f t="shared" si="391"/>
        <v>EWC_44956</v>
      </c>
      <c r="B24991" t="s">
        <v>32</v>
      </c>
      <c r="C24991" s="1">
        <v>44956</v>
      </c>
      <c r="D24991">
        <v>35.200000000000003</v>
      </c>
    </row>
    <row r="24992" spans="1:4" hidden="1" x14ac:dyDescent="0.35">
      <c r="A24992" s="3" t="str">
        <f t="shared" si="391"/>
        <v>EWG_44956</v>
      </c>
      <c r="B24992" t="s">
        <v>33</v>
      </c>
      <c r="C24992" s="1">
        <v>44956</v>
      </c>
      <c r="D24992">
        <v>27.85</v>
      </c>
    </row>
    <row r="24993" spans="1:4" hidden="1" x14ac:dyDescent="0.35">
      <c r="A24993" s="3" t="str">
        <f t="shared" si="391"/>
        <v>EWH_44956</v>
      </c>
      <c r="B24993" t="s">
        <v>34</v>
      </c>
      <c r="C24993" s="1">
        <v>44956</v>
      </c>
      <c r="D24993">
        <v>22.33</v>
      </c>
    </row>
    <row r="24994" spans="1:4" hidden="1" x14ac:dyDescent="0.35">
      <c r="A24994" s="3" t="str">
        <f t="shared" si="391"/>
        <v>EWJ_44956</v>
      </c>
      <c r="B24994" t="s">
        <v>35</v>
      </c>
      <c r="C24994" s="1">
        <v>44956</v>
      </c>
      <c r="D24994">
        <v>58.47</v>
      </c>
    </row>
    <row r="24995" spans="1:4" hidden="1" x14ac:dyDescent="0.35">
      <c r="A24995" s="3" t="str">
        <f t="shared" si="391"/>
        <v>EWL_44956</v>
      </c>
      <c r="B24995" t="s">
        <v>36</v>
      </c>
      <c r="C24995" s="1">
        <v>44956</v>
      </c>
      <c r="D24995">
        <v>44.84</v>
      </c>
    </row>
    <row r="24996" spans="1:4" hidden="1" x14ac:dyDescent="0.35">
      <c r="A24996" s="3" t="str">
        <f t="shared" si="391"/>
        <v>EWQ_44956</v>
      </c>
      <c r="B24996" t="s">
        <v>37</v>
      </c>
      <c r="C24996" s="1">
        <v>44956</v>
      </c>
      <c r="D24996">
        <v>36.64</v>
      </c>
    </row>
    <row r="24997" spans="1:4" hidden="1" x14ac:dyDescent="0.35">
      <c r="A24997" s="3" t="str">
        <f t="shared" si="391"/>
        <v>EWT_44956</v>
      </c>
      <c r="B24997" t="s">
        <v>38</v>
      </c>
      <c r="C24997" s="1">
        <v>44956</v>
      </c>
      <c r="D24997">
        <v>44.86</v>
      </c>
    </row>
    <row r="24998" spans="1:4" hidden="1" x14ac:dyDescent="0.35">
      <c r="A24998" s="3" t="str">
        <f t="shared" si="391"/>
        <v>EWU_44956</v>
      </c>
      <c r="B24998" t="s">
        <v>39</v>
      </c>
      <c r="C24998" s="1">
        <v>44956</v>
      </c>
      <c r="D24998">
        <v>32.520000000000003</v>
      </c>
    </row>
    <row r="24999" spans="1:4" hidden="1" x14ac:dyDescent="0.35">
      <c r="A24999" s="3" t="str">
        <f t="shared" si="391"/>
        <v>EWY_44956</v>
      </c>
      <c r="B24999" t="s">
        <v>40</v>
      </c>
      <c r="C24999" s="1">
        <v>44956</v>
      </c>
      <c r="D24999">
        <v>63.97</v>
      </c>
    </row>
    <row r="25000" spans="1:4" hidden="1" x14ac:dyDescent="0.35">
      <c r="A25000" s="3" t="str">
        <f t="shared" si="391"/>
        <v>EWZ_44956</v>
      </c>
      <c r="B25000" t="s">
        <v>41</v>
      </c>
      <c r="C25000" s="1">
        <v>44956</v>
      </c>
      <c r="D25000">
        <v>29.65</v>
      </c>
    </row>
    <row r="25001" spans="1:4" hidden="1" x14ac:dyDescent="0.35">
      <c r="A25001" s="3" t="str">
        <f t="shared" si="391"/>
        <v>FTV_44956</v>
      </c>
      <c r="B25001" t="s">
        <v>43</v>
      </c>
      <c r="C25001" s="1">
        <v>44956</v>
      </c>
      <c r="D25001">
        <v>66.23</v>
      </c>
    </row>
    <row r="25002" spans="1:4" hidden="1" x14ac:dyDescent="0.35">
      <c r="A25002" s="3" t="str">
        <f t="shared" si="391"/>
        <v>GOOG_44956</v>
      </c>
      <c r="B25002" t="s">
        <v>44</v>
      </c>
      <c r="C25002" s="1">
        <v>44956</v>
      </c>
      <c r="D25002">
        <v>97.95</v>
      </c>
    </row>
    <row r="25003" spans="1:4" hidden="1" x14ac:dyDescent="0.35">
      <c r="A25003" s="3" t="str">
        <f t="shared" si="391"/>
        <v>GPC_44956</v>
      </c>
      <c r="B25003" t="s">
        <v>45</v>
      </c>
      <c r="C25003" s="1">
        <v>44956</v>
      </c>
      <c r="D25003">
        <v>166.61</v>
      </c>
    </row>
    <row r="25004" spans="1:4" hidden="1" x14ac:dyDescent="0.35">
      <c r="A25004" s="3" t="str">
        <f t="shared" si="391"/>
        <v>GSG_44956</v>
      </c>
      <c r="B25004" t="s">
        <v>46</v>
      </c>
      <c r="C25004" s="1">
        <v>44956</v>
      </c>
      <c r="D25004">
        <v>20.87</v>
      </c>
    </row>
    <row r="25005" spans="1:4" hidden="1" x14ac:dyDescent="0.35">
      <c r="A25005" s="3" t="str">
        <f t="shared" si="391"/>
        <v>HIG_44956</v>
      </c>
      <c r="B25005" t="s">
        <v>47</v>
      </c>
      <c r="C25005" s="1">
        <v>44956</v>
      </c>
      <c r="D25005">
        <v>76.55</v>
      </c>
    </row>
    <row r="25006" spans="1:4" hidden="1" x14ac:dyDescent="0.35">
      <c r="A25006" s="3" t="str">
        <f t="shared" si="391"/>
        <v>HIGH.L_44956</v>
      </c>
      <c r="B25006" t="s">
        <v>48</v>
      </c>
      <c r="C25006" s="1">
        <v>44956</v>
      </c>
      <c r="D25006">
        <v>5.1360000000000001</v>
      </c>
    </row>
    <row r="25007" spans="1:4" hidden="1" x14ac:dyDescent="0.35">
      <c r="A25007" s="3" t="str">
        <f t="shared" si="391"/>
        <v>HST_44956</v>
      </c>
      <c r="B25007" t="s">
        <v>49</v>
      </c>
      <c r="C25007" s="1">
        <v>44956</v>
      </c>
      <c r="D25007">
        <v>18.53</v>
      </c>
    </row>
    <row r="25008" spans="1:4" hidden="1" x14ac:dyDescent="0.35">
      <c r="A25008" s="3" t="str">
        <f t="shared" si="391"/>
        <v>HYG_44956</v>
      </c>
      <c r="B25008" t="s">
        <v>50</v>
      </c>
      <c r="C25008" s="1">
        <v>44956</v>
      </c>
      <c r="D25008">
        <v>75.375</v>
      </c>
    </row>
    <row r="25009" spans="1:4" hidden="1" x14ac:dyDescent="0.35">
      <c r="A25009" s="3" t="str">
        <f t="shared" si="391"/>
        <v>IAU_44956</v>
      </c>
      <c r="B25009" t="s">
        <v>51</v>
      </c>
      <c r="C25009" s="1">
        <v>44956</v>
      </c>
      <c r="D25009">
        <v>36.44</v>
      </c>
    </row>
    <row r="25010" spans="1:4" hidden="1" x14ac:dyDescent="0.35">
      <c r="A25010" s="3" t="str">
        <f t="shared" si="391"/>
        <v>ICLN_44956</v>
      </c>
      <c r="B25010" t="s">
        <v>52</v>
      </c>
      <c r="C25010" s="1">
        <v>44956</v>
      </c>
      <c r="D25010">
        <v>20.16</v>
      </c>
    </row>
    <row r="25011" spans="1:4" hidden="1" x14ac:dyDescent="0.35">
      <c r="A25011" s="3" t="str">
        <f t="shared" si="391"/>
        <v>IEAA.L_44956</v>
      </c>
      <c r="B25011" t="s">
        <v>53</v>
      </c>
      <c r="C25011" s="1">
        <v>44956</v>
      </c>
      <c r="D25011">
        <v>4.6890000000000001</v>
      </c>
    </row>
    <row r="25012" spans="1:4" hidden="1" x14ac:dyDescent="0.35">
      <c r="A25012" s="3" t="str">
        <f t="shared" si="391"/>
        <v>IEF_44956</v>
      </c>
      <c r="B25012" t="s">
        <v>54</v>
      </c>
      <c r="C25012" s="1">
        <v>44956</v>
      </c>
      <c r="D25012">
        <v>98.498999999999995</v>
      </c>
    </row>
    <row r="25013" spans="1:4" hidden="1" x14ac:dyDescent="0.35">
      <c r="A25013" s="3" t="str">
        <f t="shared" si="391"/>
        <v>IEFM.L_44956</v>
      </c>
      <c r="B25013" t="s">
        <v>55</v>
      </c>
      <c r="C25013" s="1">
        <v>44956</v>
      </c>
      <c r="D25013">
        <v>766.5</v>
      </c>
    </row>
    <row r="25014" spans="1:4" hidden="1" x14ac:dyDescent="0.35">
      <c r="A25014" s="3" t="str">
        <f t="shared" si="391"/>
        <v>IEMG_44956</v>
      </c>
      <c r="B25014" t="s">
        <v>56</v>
      </c>
      <c r="C25014" s="1">
        <v>44956</v>
      </c>
      <c r="D25014">
        <v>50.84</v>
      </c>
    </row>
    <row r="25015" spans="1:4" hidden="1" x14ac:dyDescent="0.35">
      <c r="A25015" s="3" t="str">
        <f t="shared" si="391"/>
        <v>IEUS_44956</v>
      </c>
      <c r="B25015" t="s">
        <v>57</v>
      </c>
      <c r="C25015" s="1">
        <v>44956</v>
      </c>
      <c r="D25015">
        <v>54.32</v>
      </c>
    </row>
    <row r="25016" spans="1:4" hidden="1" x14ac:dyDescent="0.35">
      <c r="A25016" s="3" t="str">
        <f t="shared" si="391"/>
        <v>IEVL.L_44956</v>
      </c>
      <c r="B25016" t="s">
        <v>58</v>
      </c>
      <c r="C25016" s="1">
        <v>44956</v>
      </c>
      <c r="D25016">
        <v>7.4859999999999998</v>
      </c>
    </row>
    <row r="25017" spans="1:4" hidden="1" x14ac:dyDescent="0.35">
      <c r="A25017" s="3" t="str">
        <f t="shared" si="391"/>
        <v>IGF_44956</v>
      </c>
      <c r="B25017" t="s">
        <v>59</v>
      </c>
      <c r="C25017" s="1">
        <v>44956</v>
      </c>
      <c r="D25017">
        <v>47.91</v>
      </c>
    </row>
    <row r="25018" spans="1:4" hidden="1" x14ac:dyDescent="0.35">
      <c r="A25018" s="3" t="str">
        <f t="shared" si="391"/>
        <v>INDA_44956</v>
      </c>
      <c r="B25018" t="s">
        <v>60</v>
      </c>
      <c r="C25018" s="1">
        <v>44956</v>
      </c>
      <c r="D25018">
        <v>40.78</v>
      </c>
    </row>
    <row r="25019" spans="1:4" hidden="1" x14ac:dyDescent="0.35">
      <c r="A25019" s="3" t="str">
        <f t="shared" si="391"/>
        <v>IUMO.L_44956</v>
      </c>
      <c r="B25019" t="s">
        <v>61</v>
      </c>
      <c r="C25019" s="1">
        <v>44956</v>
      </c>
      <c r="D25019">
        <v>10.115</v>
      </c>
    </row>
    <row r="25020" spans="1:4" hidden="1" x14ac:dyDescent="0.35">
      <c r="A25020" s="3" t="str">
        <f t="shared" si="391"/>
        <v>IUVL.L_44956</v>
      </c>
      <c r="B25020" t="s">
        <v>62</v>
      </c>
      <c r="C25020" s="1">
        <v>44956</v>
      </c>
      <c r="D25020">
        <v>8.5739999999999998</v>
      </c>
    </row>
    <row r="25021" spans="1:4" hidden="1" x14ac:dyDescent="0.35">
      <c r="A25021" s="3" t="str">
        <f t="shared" si="391"/>
        <v>IVV_44956</v>
      </c>
      <c r="B25021" t="s">
        <v>63</v>
      </c>
      <c r="C25021" s="1">
        <v>44956</v>
      </c>
      <c r="D25021">
        <v>402.47</v>
      </c>
    </row>
    <row r="25022" spans="1:4" hidden="1" x14ac:dyDescent="0.35">
      <c r="A25022" s="3" t="str">
        <f t="shared" si="391"/>
        <v>IWM_44956</v>
      </c>
      <c r="B25022" t="s">
        <v>64</v>
      </c>
      <c r="C25022" s="1">
        <v>44956</v>
      </c>
      <c r="D25022">
        <v>186.94</v>
      </c>
    </row>
    <row r="25023" spans="1:4" hidden="1" x14ac:dyDescent="0.35">
      <c r="A25023" s="3" t="str">
        <f t="shared" si="391"/>
        <v>IXN_44956</v>
      </c>
      <c r="B25023" t="s">
        <v>65</v>
      </c>
      <c r="C25023" s="1">
        <v>44956</v>
      </c>
      <c r="D25023">
        <v>48.93</v>
      </c>
    </row>
    <row r="25024" spans="1:4" hidden="1" x14ac:dyDescent="0.35">
      <c r="A25024" s="3" t="str">
        <f t="shared" si="391"/>
        <v>JPEA.L_44956</v>
      </c>
      <c r="B25024" t="s">
        <v>66</v>
      </c>
      <c r="C25024" s="1">
        <v>44956</v>
      </c>
      <c r="D25024">
        <v>5.0579999999999998</v>
      </c>
    </row>
    <row r="25025" spans="1:4" hidden="1" x14ac:dyDescent="0.35">
      <c r="A25025" s="3" t="str">
        <f t="shared" si="391"/>
        <v>JPM_44956</v>
      </c>
      <c r="B25025" t="s">
        <v>67</v>
      </c>
      <c r="C25025" s="1">
        <v>44956</v>
      </c>
      <c r="D25025">
        <v>139.13</v>
      </c>
    </row>
    <row r="25026" spans="1:4" hidden="1" x14ac:dyDescent="0.35">
      <c r="A25026" s="3" t="str">
        <f t="shared" ref="A25026:A25089" si="392">CONCATENATE(B25026,"_",C25026)</f>
        <v>KR_44956</v>
      </c>
      <c r="B25026" t="s">
        <v>68</v>
      </c>
      <c r="C25026" s="1">
        <v>44956</v>
      </c>
      <c r="D25026">
        <v>43.954000000000001</v>
      </c>
    </row>
    <row r="25027" spans="1:4" hidden="1" x14ac:dyDescent="0.35">
      <c r="A25027" s="3" t="str">
        <f t="shared" si="392"/>
        <v>LQD_44956</v>
      </c>
      <c r="B25027" t="s">
        <v>69</v>
      </c>
      <c r="C25027" s="1">
        <v>44956</v>
      </c>
      <c r="D25027">
        <v>109.74</v>
      </c>
    </row>
    <row r="25028" spans="1:4" hidden="1" x14ac:dyDescent="0.35">
      <c r="A25028" s="3" t="str">
        <f t="shared" si="392"/>
        <v>MCHI_44956</v>
      </c>
      <c r="B25028" t="s">
        <v>70</v>
      </c>
      <c r="C25028" s="1">
        <v>44956</v>
      </c>
      <c r="D25028">
        <v>53.96</v>
      </c>
    </row>
    <row r="25029" spans="1:4" hidden="1" x14ac:dyDescent="0.35">
      <c r="A25029" s="3" t="str">
        <f t="shared" si="392"/>
        <v>META_44956</v>
      </c>
      <c r="B25029" t="s">
        <v>144</v>
      </c>
      <c r="C25029" s="1">
        <v>44956</v>
      </c>
      <c r="D25029">
        <v>147.06</v>
      </c>
    </row>
    <row r="25030" spans="1:4" hidden="1" x14ac:dyDescent="0.35">
      <c r="A25030" s="3" t="str">
        <f t="shared" si="392"/>
        <v>MVEU.L_44956</v>
      </c>
      <c r="B25030" t="s">
        <v>71</v>
      </c>
      <c r="C25030" s="1">
        <v>44956</v>
      </c>
      <c r="D25030">
        <v>51.104999999999997</v>
      </c>
    </row>
    <row r="25031" spans="1:4" hidden="1" x14ac:dyDescent="0.35">
      <c r="A25031" s="3" t="str">
        <f t="shared" si="392"/>
        <v>OGN_44956</v>
      </c>
      <c r="B25031" t="s">
        <v>72</v>
      </c>
      <c r="C25031" s="1">
        <v>44956</v>
      </c>
      <c r="D25031">
        <v>29.57</v>
      </c>
    </row>
    <row r="25032" spans="1:4" hidden="1" x14ac:dyDescent="0.35">
      <c r="A25032" s="3" t="str">
        <f t="shared" si="392"/>
        <v>PG_44956</v>
      </c>
      <c r="B25032" t="s">
        <v>73</v>
      </c>
      <c r="C25032" s="1">
        <v>44956</v>
      </c>
      <c r="D25032">
        <v>141.01</v>
      </c>
    </row>
    <row r="25033" spans="1:4" hidden="1" x14ac:dyDescent="0.35">
      <c r="A25033" s="3" t="str">
        <f t="shared" si="392"/>
        <v>PPL_44956</v>
      </c>
      <c r="B25033" t="s">
        <v>74</v>
      </c>
      <c r="C25033" s="1">
        <v>44956</v>
      </c>
      <c r="D25033">
        <v>29.45</v>
      </c>
    </row>
    <row r="25034" spans="1:4" hidden="1" x14ac:dyDescent="0.35">
      <c r="A25034" s="3" t="str">
        <f t="shared" si="392"/>
        <v>PRU_44956</v>
      </c>
      <c r="B25034" t="s">
        <v>75</v>
      </c>
      <c r="C25034" s="1">
        <v>44956</v>
      </c>
      <c r="D25034">
        <v>103.25</v>
      </c>
    </row>
    <row r="25035" spans="1:4" hidden="1" x14ac:dyDescent="0.35">
      <c r="A25035" s="3" t="str">
        <f t="shared" si="392"/>
        <v>PYPL_44956</v>
      </c>
      <c r="B25035" t="s">
        <v>76</v>
      </c>
      <c r="C25035" s="1">
        <v>44956</v>
      </c>
      <c r="D25035">
        <v>79.64</v>
      </c>
    </row>
    <row r="25036" spans="1:4" hidden="1" x14ac:dyDescent="0.35">
      <c r="A25036" s="3" t="str">
        <f t="shared" si="392"/>
        <v>RE_44956</v>
      </c>
      <c r="B25036" t="s">
        <v>77</v>
      </c>
      <c r="C25036" s="1">
        <v>44956</v>
      </c>
      <c r="D25036">
        <v>346.92</v>
      </c>
    </row>
    <row r="25037" spans="1:4" hidden="1" x14ac:dyDescent="0.35">
      <c r="A25037" s="3" t="str">
        <f t="shared" si="392"/>
        <v>REET_44956</v>
      </c>
      <c r="B25037" t="s">
        <v>78</v>
      </c>
      <c r="C25037" s="1">
        <v>44956</v>
      </c>
      <c r="D25037">
        <v>24.53</v>
      </c>
    </row>
    <row r="25038" spans="1:4" hidden="1" x14ac:dyDescent="0.35">
      <c r="A25038" s="3" t="str">
        <f t="shared" si="392"/>
        <v>ROL_44956</v>
      </c>
      <c r="B25038" t="s">
        <v>79</v>
      </c>
      <c r="C25038" s="1">
        <v>44956</v>
      </c>
      <c r="D25038">
        <v>35.549999999999997</v>
      </c>
    </row>
    <row r="25039" spans="1:4" hidden="1" x14ac:dyDescent="0.35">
      <c r="A25039" s="3" t="str">
        <f t="shared" si="392"/>
        <v>ROST_44956</v>
      </c>
      <c r="B25039" t="s">
        <v>80</v>
      </c>
      <c r="C25039" s="1">
        <v>44956</v>
      </c>
      <c r="D25039">
        <v>118.995</v>
      </c>
    </row>
    <row r="25040" spans="1:4" hidden="1" x14ac:dyDescent="0.35">
      <c r="A25040" s="3" t="str">
        <f t="shared" si="392"/>
        <v>SEGA.L_44956</v>
      </c>
      <c r="B25040" t="s">
        <v>81</v>
      </c>
      <c r="C25040" s="1">
        <v>44956</v>
      </c>
      <c r="D25040">
        <v>94.974999999999994</v>
      </c>
    </row>
    <row r="25041" spans="1:4" hidden="1" x14ac:dyDescent="0.35">
      <c r="A25041" s="3" t="str">
        <f t="shared" si="392"/>
        <v>SHY_44956</v>
      </c>
      <c r="B25041" t="s">
        <v>82</v>
      </c>
      <c r="C25041" s="1">
        <v>44956</v>
      </c>
      <c r="D25041">
        <v>81.498000000000005</v>
      </c>
    </row>
    <row r="25042" spans="1:4" hidden="1" x14ac:dyDescent="0.35">
      <c r="A25042" s="3" t="str">
        <f t="shared" si="392"/>
        <v>SLV_44956</v>
      </c>
      <c r="B25042" t="s">
        <v>83</v>
      </c>
      <c r="C25042" s="1">
        <v>44956</v>
      </c>
      <c r="D25042">
        <v>21.66</v>
      </c>
    </row>
    <row r="25043" spans="1:4" hidden="1" x14ac:dyDescent="0.35">
      <c r="A25043" s="3" t="str">
        <f t="shared" si="392"/>
        <v>SPMV.L_44956</v>
      </c>
      <c r="B25043" t="s">
        <v>84</v>
      </c>
      <c r="C25043" s="1">
        <v>44956</v>
      </c>
      <c r="D25043">
        <v>76.73</v>
      </c>
    </row>
    <row r="25044" spans="1:4" hidden="1" x14ac:dyDescent="0.35">
      <c r="A25044" s="3" t="str">
        <f t="shared" si="392"/>
        <v>TLT_44956</v>
      </c>
      <c r="B25044" t="s">
        <v>85</v>
      </c>
      <c r="C25044" s="1">
        <v>44956</v>
      </c>
      <c r="D25044">
        <v>106.047</v>
      </c>
    </row>
    <row r="25045" spans="1:4" hidden="1" x14ac:dyDescent="0.35">
      <c r="A25045" s="3" t="str">
        <f t="shared" si="392"/>
        <v>UNH_44956</v>
      </c>
      <c r="B25045" t="s">
        <v>86</v>
      </c>
      <c r="C25045" s="1">
        <v>44956</v>
      </c>
      <c r="D25045">
        <v>485.79</v>
      </c>
    </row>
    <row r="25046" spans="1:4" hidden="1" x14ac:dyDescent="0.35">
      <c r="A25046" s="3" t="str">
        <f t="shared" si="392"/>
        <v>URI_44956</v>
      </c>
      <c r="B25046" t="s">
        <v>87</v>
      </c>
      <c r="C25046" s="1">
        <v>44956</v>
      </c>
      <c r="D25046">
        <v>427.64100000000002</v>
      </c>
    </row>
    <row r="25047" spans="1:4" hidden="1" x14ac:dyDescent="0.35">
      <c r="A25047" s="3" t="str">
        <f t="shared" si="392"/>
        <v>V_44956</v>
      </c>
      <c r="B25047" t="s">
        <v>88</v>
      </c>
      <c r="C25047" s="1">
        <v>44956</v>
      </c>
      <c r="D25047">
        <v>228.65199999999999</v>
      </c>
    </row>
    <row r="25048" spans="1:4" hidden="1" x14ac:dyDescent="0.35">
      <c r="A25048" s="3" t="str">
        <f t="shared" si="392"/>
        <v>VRSK_44956</v>
      </c>
      <c r="B25048" t="s">
        <v>89</v>
      </c>
      <c r="C25048" s="1">
        <v>44956</v>
      </c>
      <c r="D25048">
        <v>179.41</v>
      </c>
    </row>
    <row r="25049" spans="1:4" hidden="1" x14ac:dyDescent="0.35">
      <c r="A25049" s="3" t="str">
        <f t="shared" si="392"/>
        <v>VXX_44956</v>
      </c>
      <c r="B25049" t="s">
        <v>90</v>
      </c>
      <c r="C25049" s="1">
        <v>44956</v>
      </c>
      <c r="D25049">
        <v>11.58</v>
      </c>
    </row>
    <row r="25050" spans="1:4" hidden="1" x14ac:dyDescent="0.35">
      <c r="A25050" s="3" t="str">
        <f t="shared" si="392"/>
        <v>WRK_44956</v>
      </c>
      <c r="B25050" t="s">
        <v>91</v>
      </c>
      <c r="C25050" s="1">
        <v>44956</v>
      </c>
      <c r="D25050">
        <v>37.087000000000003</v>
      </c>
    </row>
    <row r="25051" spans="1:4" hidden="1" x14ac:dyDescent="0.35">
      <c r="A25051" s="3" t="str">
        <f t="shared" si="392"/>
        <v>XLB_44956</v>
      </c>
      <c r="B25051" t="s">
        <v>92</v>
      </c>
      <c r="C25051" s="1">
        <v>44956</v>
      </c>
      <c r="D25051">
        <v>82.83</v>
      </c>
    </row>
    <row r="25052" spans="1:4" hidden="1" x14ac:dyDescent="0.35">
      <c r="A25052" s="3" t="str">
        <f t="shared" si="392"/>
        <v>XLC_44956</v>
      </c>
      <c r="B25052" t="s">
        <v>93</v>
      </c>
      <c r="C25052" s="1">
        <v>44956</v>
      </c>
      <c r="D25052">
        <v>54.42</v>
      </c>
    </row>
    <row r="25053" spans="1:4" hidden="1" x14ac:dyDescent="0.35">
      <c r="A25053" s="3" t="str">
        <f t="shared" si="392"/>
        <v>XLE_44956</v>
      </c>
      <c r="B25053" t="s">
        <v>94</v>
      </c>
      <c r="C25053" s="1">
        <v>44956</v>
      </c>
      <c r="D25053">
        <v>89.14</v>
      </c>
    </row>
    <row r="25054" spans="1:4" hidden="1" x14ac:dyDescent="0.35">
      <c r="A25054" s="3" t="str">
        <f t="shared" si="392"/>
        <v>XLF_44956</v>
      </c>
      <c r="B25054" t="s">
        <v>95</v>
      </c>
      <c r="C25054" s="1">
        <v>44956</v>
      </c>
      <c r="D25054">
        <v>36.07</v>
      </c>
    </row>
    <row r="25055" spans="1:4" hidden="1" x14ac:dyDescent="0.35">
      <c r="A25055" s="3" t="str">
        <f t="shared" si="392"/>
        <v>XLI_44956</v>
      </c>
      <c r="B25055" t="s">
        <v>96</v>
      </c>
      <c r="C25055" s="1">
        <v>44956</v>
      </c>
      <c r="D25055">
        <v>100.15</v>
      </c>
    </row>
    <row r="25056" spans="1:4" hidden="1" x14ac:dyDescent="0.35">
      <c r="A25056" s="3" t="str">
        <f t="shared" si="392"/>
        <v>XLK_44956</v>
      </c>
      <c r="B25056" t="s">
        <v>97</v>
      </c>
      <c r="C25056" s="1">
        <v>44956</v>
      </c>
      <c r="D25056">
        <v>134.09</v>
      </c>
    </row>
    <row r="25057" spans="1:4" hidden="1" x14ac:dyDescent="0.35">
      <c r="A25057" s="3" t="str">
        <f t="shared" si="392"/>
        <v>XLP_44956</v>
      </c>
      <c r="B25057" t="s">
        <v>98</v>
      </c>
      <c r="C25057" s="1">
        <v>44956</v>
      </c>
      <c r="D25057">
        <v>72.95</v>
      </c>
    </row>
    <row r="25058" spans="1:4" hidden="1" x14ac:dyDescent="0.35">
      <c r="A25058" s="3" t="str">
        <f t="shared" si="392"/>
        <v>XLU_44956</v>
      </c>
      <c r="B25058" t="s">
        <v>99</v>
      </c>
      <c r="C25058" s="1">
        <v>44956</v>
      </c>
      <c r="D25058">
        <v>68.58</v>
      </c>
    </row>
    <row r="25059" spans="1:4" hidden="1" x14ac:dyDescent="0.35">
      <c r="A25059" s="3" t="str">
        <f t="shared" si="392"/>
        <v>XLV_44956</v>
      </c>
      <c r="B25059" t="s">
        <v>100</v>
      </c>
      <c r="C25059" s="1">
        <v>44956</v>
      </c>
      <c r="D25059">
        <v>131.66</v>
      </c>
    </row>
    <row r="25060" spans="1:4" hidden="1" x14ac:dyDescent="0.35">
      <c r="A25060" s="3" t="str">
        <f t="shared" si="392"/>
        <v>XLY_44956</v>
      </c>
      <c r="B25060" t="s">
        <v>101</v>
      </c>
      <c r="C25060" s="1">
        <v>44956</v>
      </c>
      <c r="D25060">
        <v>145.37</v>
      </c>
    </row>
    <row r="25061" spans="1:4" hidden="1" x14ac:dyDescent="0.35">
      <c r="A25061" s="3" t="str">
        <f t="shared" si="392"/>
        <v>XOM_44956</v>
      </c>
      <c r="B25061" t="s">
        <v>102</v>
      </c>
      <c r="C25061" s="1">
        <v>44956</v>
      </c>
      <c r="D25061">
        <v>112.693</v>
      </c>
    </row>
    <row r="25062" spans="1:4" hidden="1" x14ac:dyDescent="0.35">
      <c r="A25062" s="3" t="str">
        <f t="shared" si="392"/>
        <v>ABBV_44957</v>
      </c>
      <c r="B25062" t="s">
        <v>3</v>
      </c>
      <c r="C25062" s="1">
        <v>44957</v>
      </c>
      <c r="D25062">
        <v>147.75</v>
      </c>
    </row>
    <row r="25063" spans="1:4" hidden="1" x14ac:dyDescent="0.35">
      <c r="A25063" s="3" t="str">
        <f t="shared" si="392"/>
        <v>ACN_44957</v>
      </c>
      <c r="B25063" t="s">
        <v>4</v>
      </c>
      <c r="C25063" s="1">
        <v>44957</v>
      </c>
      <c r="D25063">
        <v>279.05</v>
      </c>
    </row>
    <row r="25064" spans="1:4" hidden="1" x14ac:dyDescent="0.35">
      <c r="A25064" s="3" t="str">
        <f t="shared" si="392"/>
        <v>AEP_44957</v>
      </c>
      <c r="B25064" t="s">
        <v>5</v>
      </c>
      <c r="C25064" s="1">
        <v>44957</v>
      </c>
      <c r="D25064">
        <v>93.096999999999994</v>
      </c>
    </row>
    <row r="25065" spans="1:4" hidden="1" x14ac:dyDescent="0.35">
      <c r="A25065" s="3" t="str">
        <f t="shared" si="392"/>
        <v>AIZ_44957</v>
      </c>
      <c r="B25065" t="s">
        <v>6</v>
      </c>
      <c r="C25065" s="1">
        <v>44957</v>
      </c>
      <c r="D25065">
        <v>132.59</v>
      </c>
    </row>
    <row r="25066" spans="1:4" hidden="1" x14ac:dyDescent="0.35">
      <c r="A25066" s="3" t="str">
        <f t="shared" si="392"/>
        <v>ALLE_44957</v>
      </c>
      <c r="B25066" t="s">
        <v>7</v>
      </c>
      <c r="C25066" s="1">
        <v>44957</v>
      </c>
      <c r="D25066">
        <v>117.55</v>
      </c>
    </row>
    <row r="25067" spans="1:4" hidden="1" x14ac:dyDescent="0.35">
      <c r="A25067" s="3" t="str">
        <f t="shared" si="392"/>
        <v>AMAT_44957</v>
      </c>
      <c r="B25067" t="s">
        <v>8</v>
      </c>
      <c r="C25067" s="1">
        <v>44957</v>
      </c>
      <c r="D25067">
        <v>111.49</v>
      </c>
    </row>
    <row r="25068" spans="1:4" hidden="1" x14ac:dyDescent="0.35">
      <c r="A25068" s="3" t="str">
        <f t="shared" si="392"/>
        <v>AMP_44957</v>
      </c>
      <c r="B25068" t="s">
        <v>9</v>
      </c>
      <c r="C25068" s="1">
        <v>44957</v>
      </c>
      <c r="D25068">
        <v>348.87900000000002</v>
      </c>
    </row>
    <row r="25069" spans="1:4" hidden="1" x14ac:dyDescent="0.35">
      <c r="A25069" s="3" t="str">
        <f t="shared" si="392"/>
        <v>AMZN_44957</v>
      </c>
      <c r="B25069" t="s">
        <v>10</v>
      </c>
      <c r="C25069" s="1">
        <v>44957</v>
      </c>
      <c r="D25069">
        <v>103.13</v>
      </c>
    </row>
    <row r="25070" spans="1:4" hidden="1" x14ac:dyDescent="0.35">
      <c r="A25070" s="3" t="str">
        <f t="shared" si="392"/>
        <v>AVB_44957</v>
      </c>
      <c r="B25070" t="s">
        <v>11</v>
      </c>
      <c r="C25070" s="1">
        <v>44957</v>
      </c>
      <c r="D25070">
        <v>177.44</v>
      </c>
    </row>
    <row r="25071" spans="1:4" hidden="1" x14ac:dyDescent="0.35">
      <c r="A25071" s="3" t="str">
        <f t="shared" si="392"/>
        <v>AVY_44957</v>
      </c>
      <c r="B25071" t="s">
        <v>12</v>
      </c>
      <c r="C25071" s="1">
        <v>44957</v>
      </c>
      <c r="D25071">
        <v>189.44</v>
      </c>
    </row>
    <row r="25072" spans="1:4" hidden="1" x14ac:dyDescent="0.35">
      <c r="A25072" s="3" t="str">
        <f t="shared" si="392"/>
        <v>AXP_44957</v>
      </c>
      <c r="B25072" t="s">
        <v>13</v>
      </c>
      <c r="C25072" s="1">
        <v>44957</v>
      </c>
      <c r="D25072">
        <v>174.93</v>
      </c>
    </row>
    <row r="25073" spans="1:4" hidden="1" x14ac:dyDescent="0.35">
      <c r="A25073" s="3" t="str">
        <f t="shared" si="392"/>
        <v>BDX_44957</v>
      </c>
      <c r="B25073" t="s">
        <v>14</v>
      </c>
      <c r="C25073" s="1">
        <v>44957</v>
      </c>
      <c r="D25073">
        <v>252.22</v>
      </c>
    </row>
    <row r="25074" spans="1:4" hidden="1" x14ac:dyDescent="0.35">
      <c r="A25074" s="3" t="str">
        <f t="shared" si="392"/>
        <v>BF-B_44957</v>
      </c>
      <c r="B25074" t="s">
        <v>15</v>
      </c>
      <c r="C25074" s="1">
        <v>44957</v>
      </c>
      <c r="D25074">
        <v>66.58</v>
      </c>
    </row>
    <row r="25075" spans="1:4" hidden="1" x14ac:dyDescent="0.35">
      <c r="A25075" s="3" t="str">
        <f t="shared" si="392"/>
        <v>BMY_44957</v>
      </c>
      <c r="B25075" t="s">
        <v>16</v>
      </c>
      <c r="C25075" s="1">
        <v>44957</v>
      </c>
      <c r="D25075">
        <v>72.650000000000006</v>
      </c>
    </row>
    <row r="25076" spans="1:4" hidden="1" x14ac:dyDescent="0.35">
      <c r="A25076" s="3" t="str">
        <f t="shared" si="392"/>
        <v>BR_44957</v>
      </c>
      <c r="B25076" t="s">
        <v>17</v>
      </c>
      <c r="C25076" s="1">
        <v>44957</v>
      </c>
      <c r="D25076">
        <v>150.36000000000001</v>
      </c>
    </row>
    <row r="25077" spans="1:4" hidden="1" x14ac:dyDescent="0.35">
      <c r="A25077" s="3" t="str">
        <f t="shared" si="392"/>
        <v>CARR_44957</v>
      </c>
      <c r="B25077" t="s">
        <v>18</v>
      </c>
      <c r="C25077" s="1">
        <v>44957</v>
      </c>
      <c r="D25077">
        <v>45.53</v>
      </c>
    </row>
    <row r="25078" spans="1:4" hidden="1" x14ac:dyDescent="0.35">
      <c r="A25078" s="3" t="str">
        <f t="shared" si="392"/>
        <v>CDW_44957</v>
      </c>
      <c r="B25078" t="s">
        <v>19</v>
      </c>
      <c r="C25078" s="1">
        <v>44957</v>
      </c>
      <c r="D25078">
        <v>196.03</v>
      </c>
    </row>
    <row r="25079" spans="1:4" hidden="1" x14ac:dyDescent="0.35">
      <c r="A25079" s="3" t="str">
        <f t="shared" si="392"/>
        <v>CE_44957</v>
      </c>
      <c r="B25079" t="s">
        <v>20</v>
      </c>
      <c r="C25079" s="1">
        <v>44957</v>
      </c>
      <c r="D25079">
        <v>122.489</v>
      </c>
    </row>
    <row r="25080" spans="1:4" hidden="1" x14ac:dyDescent="0.35">
      <c r="A25080" s="3" t="str">
        <f t="shared" si="392"/>
        <v>CHTR_44957</v>
      </c>
      <c r="B25080" t="s">
        <v>21</v>
      </c>
      <c r="C25080" s="1">
        <v>44957</v>
      </c>
      <c r="D25080">
        <v>384.31</v>
      </c>
    </row>
    <row r="25081" spans="1:4" hidden="1" x14ac:dyDescent="0.35">
      <c r="A25081" s="3" t="str">
        <f t="shared" si="392"/>
        <v>CNC_44957</v>
      </c>
      <c r="B25081" t="s">
        <v>22</v>
      </c>
      <c r="C25081" s="1">
        <v>44957</v>
      </c>
      <c r="D25081">
        <v>76.239999999999995</v>
      </c>
    </row>
    <row r="25082" spans="1:4" hidden="1" x14ac:dyDescent="0.35">
      <c r="A25082" s="3" t="str">
        <f t="shared" si="392"/>
        <v>CNP_44957</v>
      </c>
      <c r="B25082" t="s">
        <v>23</v>
      </c>
      <c r="C25082" s="1">
        <v>44957</v>
      </c>
      <c r="D25082">
        <v>29.923999999999999</v>
      </c>
    </row>
    <row r="25083" spans="1:4" hidden="1" x14ac:dyDescent="0.35">
      <c r="A25083" s="3" t="str">
        <f t="shared" si="392"/>
        <v>COP_44957</v>
      </c>
      <c r="B25083" t="s">
        <v>24</v>
      </c>
      <c r="C25083" s="1">
        <v>44957</v>
      </c>
      <c r="D25083">
        <v>121.33</v>
      </c>
    </row>
    <row r="25084" spans="1:4" hidden="1" x14ac:dyDescent="0.35">
      <c r="A25084" s="3" t="str">
        <f t="shared" si="392"/>
        <v>CTAS_44957</v>
      </c>
      <c r="B25084" t="s">
        <v>25</v>
      </c>
      <c r="C25084" s="1">
        <v>44957</v>
      </c>
      <c r="D25084">
        <v>442.601</v>
      </c>
    </row>
    <row r="25085" spans="1:4" hidden="1" x14ac:dyDescent="0.35">
      <c r="A25085" s="3" t="str">
        <f t="shared" si="392"/>
        <v>CZR_44957</v>
      </c>
      <c r="B25085" t="s">
        <v>26</v>
      </c>
      <c r="C25085" s="1">
        <v>44957</v>
      </c>
      <c r="D25085">
        <v>52.06</v>
      </c>
    </row>
    <row r="25086" spans="1:4" hidden="1" x14ac:dyDescent="0.35">
      <c r="A25086" s="3" t="str">
        <f t="shared" si="392"/>
        <v>DG_44957</v>
      </c>
      <c r="B25086" t="s">
        <v>27</v>
      </c>
      <c r="C25086" s="1">
        <v>44957</v>
      </c>
      <c r="D25086">
        <v>233.6</v>
      </c>
    </row>
    <row r="25087" spans="1:4" hidden="1" x14ac:dyDescent="0.35">
      <c r="A25087" s="3" t="str">
        <f t="shared" si="392"/>
        <v>DPZ_44957</v>
      </c>
      <c r="B25087" t="s">
        <v>28</v>
      </c>
      <c r="C25087" s="1">
        <v>44957</v>
      </c>
      <c r="D25087">
        <v>353</v>
      </c>
    </row>
    <row r="25088" spans="1:4" hidden="1" x14ac:dyDescent="0.35">
      <c r="A25088" s="3" t="str">
        <f t="shared" si="392"/>
        <v>DXC_44957</v>
      </c>
      <c r="B25088" t="s">
        <v>30</v>
      </c>
      <c r="C25088" s="1">
        <v>44957</v>
      </c>
      <c r="D25088">
        <v>28.73</v>
      </c>
    </row>
    <row r="25089" spans="1:4" hidden="1" x14ac:dyDescent="0.35">
      <c r="A25089" s="3" t="str">
        <f t="shared" si="392"/>
        <v>EWA_44957</v>
      </c>
      <c r="B25089" t="s">
        <v>31</v>
      </c>
      <c r="C25089" s="1">
        <v>44957</v>
      </c>
      <c r="D25089">
        <v>24.86</v>
      </c>
    </row>
    <row r="25090" spans="1:4" hidden="1" x14ac:dyDescent="0.35">
      <c r="A25090" s="3" t="str">
        <f t="shared" ref="A25090:A25153" si="393">CONCATENATE(B25090,"_",C25090)</f>
        <v>EWC_44957</v>
      </c>
      <c r="B25090" t="s">
        <v>32</v>
      </c>
      <c r="C25090" s="1">
        <v>44957</v>
      </c>
      <c r="D25090">
        <v>35.83</v>
      </c>
    </row>
    <row r="25091" spans="1:4" hidden="1" x14ac:dyDescent="0.35">
      <c r="A25091" s="3" t="str">
        <f t="shared" si="393"/>
        <v>EWG_44957</v>
      </c>
      <c r="B25091" t="s">
        <v>33</v>
      </c>
      <c r="C25091" s="1">
        <v>44957</v>
      </c>
      <c r="D25091">
        <v>28.04</v>
      </c>
    </row>
    <row r="25092" spans="1:4" hidden="1" x14ac:dyDescent="0.35">
      <c r="A25092" s="3" t="str">
        <f t="shared" si="393"/>
        <v>EWH_44957</v>
      </c>
      <c r="B25092" t="s">
        <v>34</v>
      </c>
      <c r="C25092" s="1">
        <v>44957</v>
      </c>
      <c r="D25092">
        <v>22.05</v>
      </c>
    </row>
    <row r="25093" spans="1:4" hidden="1" x14ac:dyDescent="0.35">
      <c r="A25093" s="3" t="str">
        <f t="shared" si="393"/>
        <v>EWJ_44957</v>
      </c>
      <c r="B25093" t="s">
        <v>35</v>
      </c>
      <c r="C25093" s="1">
        <v>44957</v>
      </c>
      <c r="D25093">
        <v>58.67</v>
      </c>
    </row>
    <row r="25094" spans="1:4" hidden="1" x14ac:dyDescent="0.35">
      <c r="A25094" s="3" t="str">
        <f t="shared" si="393"/>
        <v>EWL_44957</v>
      </c>
      <c r="B25094" t="s">
        <v>36</v>
      </c>
      <c r="C25094" s="1">
        <v>44957</v>
      </c>
      <c r="D25094">
        <v>45.25</v>
      </c>
    </row>
    <row r="25095" spans="1:4" hidden="1" x14ac:dyDescent="0.35">
      <c r="A25095" s="3" t="str">
        <f t="shared" si="393"/>
        <v>EWQ_44957</v>
      </c>
      <c r="B25095" t="s">
        <v>37</v>
      </c>
      <c r="C25095" s="1">
        <v>44957</v>
      </c>
      <c r="D25095">
        <v>36.96</v>
      </c>
    </row>
    <row r="25096" spans="1:4" hidden="1" x14ac:dyDescent="0.35">
      <c r="A25096" s="3" t="str">
        <f t="shared" si="393"/>
        <v>EWT_44957</v>
      </c>
      <c r="B25096" t="s">
        <v>38</v>
      </c>
      <c r="C25096" s="1">
        <v>44957</v>
      </c>
      <c r="D25096">
        <v>44.81</v>
      </c>
    </row>
    <row r="25097" spans="1:4" hidden="1" x14ac:dyDescent="0.35">
      <c r="A25097" s="3" t="str">
        <f t="shared" si="393"/>
        <v>EWU_44957</v>
      </c>
      <c r="B25097" t="s">
        <v>39</v>
      </c>
      <c r="C25097" s="1">
        <v>44957</v>
      </c>
      <c r="D25097">
        <v>32.57</v>
      </c>
    </row>
    <row r="25098" spans="1:4" hidden="1" x14ac:dyDescent="0.35">
      <c r="A25098" s="3" t="str">
        <f t="shared" si="393"/>
        <v>EWY_44957</v>
      </c>
      <c r="B25098" t="s">
        <v>40</v>
      </c>
      <c r="C25098" s="1">
        <v>44957</v>
      </c>
      <c r="D25098">
        <v>63.47</v>
      </c>
    </row>
    <row r="25099" spans="1:4" hidden="1" x14ac:dyDescent="0.35">
      <c r="A25099" s="3" t="str">
        <f t="shared" si="393"/>
        <v>EWZ_44957</v>
      </c>
      <c r="B25099" t="s">
        <v>41</v>
      </c>
      <c r="C25099" s="1">
        <v>44957</v>
      </c>
      <c r="D25099">
        <v>30.34</v>
      </c>
    </row>
    <row r="25100" spans="1:4" hidden="1" x14ac:dyDescent="0.35">
      <c r="A25100" s="3" t="str">
        <f t="shared" si="393"/>
        <v>FTV_44957</v>
      </c>
      <c r="B25100" t="s">
        <v>43</v>
      </c>
      <c r="C25100" s="1">
        <v>44957</v>
      </c>
      <c r="D25100">
        <v>68.03</v>
      </c>
    </row>
    <row r="25101" spans="1:4" hidden="1" x14ac:dyDescent="0.35">
      <c r="A25101" s="3" t="str">
        <f t="shared" si="393"/>
        <v>GOOG_44957</v>
      </c>
      <c r="B25101" t="s">
        <v>44</v>
      </c>
      <c r="C25101" s="1">
        <v>44957</v>
      </c>
      <c r="D25101">
        <v>99.87</v>
      </c>
    </row>
    <row r="25102" spans="1:4" hidden="1" x14ac:dyDescent="0.35">
      <c r="A25102" s="3" t="str">
        <f t="shared" si="393"/>
        <v>GPC_44957</v>
      </c>
      <c r="B25102" t="s">
        <v>45</v>
      </c>
      <c r="C25102" s="1">
        <v>44957</v>
      </c>
      <c r="D25102">
        <v>167.82</v>
      </c>
    </row>
    <row r="25103" spans="1:4" hidden="1" x14ac:dyDescent="0.35">
      <c r="A25103" s="3" t="str">
        <f t="shared" si="393"/>
        <v>GSG_44957</v>
      </c>
      <c r="B25103" t="s">
        <v>46</v>
      </c>
      <c r="C25103" s="1">
        <v>44957</v>
      </c>
      <c r="D25103">
        <v>21.21</v>
      </c>
    </row>
    <row r="25104" spans="1:4" hidden="1" x14ac:dyDescent="0.35">
      <c r="A25104" s="3" t="str">
        <f t="shared" si="393"/>
        <v>HIG_44957</v>
      </c>
      <c r="B25104" t="s">
        <v>47</v>
      </c>
      <c r="C25104" s="1">
        <v>44957</v>
      </c>
      <c r="D25104">
        <v>77.61</v>
      </c>
    </row>
    <row r="25105" spans="1:4" hidden="1" x14ac:dyDescent="0.35">
      <c r="A25105" s="3" t="str">
        <f t="shared" si="393"/>
        <v>HIGH.L_44957</v>
      </c>
      <c r="B25105" t="s">
        <v>48</v>
      </c>
      <c r="C25105" s="1">
        <v>44957</v>
      </c>
      <c r="D25105">
        <v>5.1440000000000001</v>
      </c>
    </row>
    <row r="25106" spans="1:4" hidden="1" x14ac:dyDescent="0.35">
      <c r="A25106" s="3" t="str">
        <f t="shared" si="393"/>
        <v>HST_44957</v>
      </c>
      <c r="B25106" t="s">
        <v>49</v>
      </c>
      <c r="C25106" s="1">
        <v>44957</v>
      </c>
      <c r="D25106">
        <v>18.850000000000001</v>
      </c>
    </row>
    <row r="25107" spans="1:4" hidden="1" x14ac:dyDescent="0.35">
      <c r="A25107" s="3" t="str">
        <f t="shared" si="393"/>
        <v>HYG_44957</v>
      </c>
      <c r="B25107" t="s">
        <v>50</v>
      </c>
      <c r="C25107" s="1">
        <v>44957</v>
      </c>
      <c r="D25107">
        <v>75.962000000000003</v>
      </c>
    </row>
    <row r="25108" spans="1:4" hidden="1" x14ac:dyDescent="0.35">
      <c r="A25108" s="3" t="str">
        <f t="shared" si="393"/>
        <v>IAU_44957</v>
      </c>
      <c r="B25108" t="s">
        <v>51</v>
      </c>
      <c r="C25108" s="1">
        <v>44957</v>
      </c>
      <c r="D25108">
        <v>36.590000000000003</v>
      </c>
    </row>
    <row r="25109" spans="1:4" hidden="1" x14ac:dyDescent="0.35">
      <c r="A25109" s="3" t="str">
        <f t="shared" si="393"/>
        <v>ICLN_44957</v>
      </c>
      <c r="B25109" t="s">
        <v>52</v>
      </c>
      <c r="C25109" s="1">
        <v>44957</v>
      </c>
      <c r="D25109">
        <v>20.74</v>
      </c>
    </row>
    <row r="25110" spans="1:4" hidden="1" x14ac:dyDescent="0.35">
      <c r="A25110" s="3" t="str">
        <f t="shared" si="393"/>
        <v>IEAA.L_44957</v>
      </c>
      <c r="B25110" t="s">
        <v>53</v>
      </c>
      <c r="C25110" s="1">
        <v>44957</v>
      </c>
      <c r="D25110">
        <v>4.694</v>
      </c>
    </row>
    <row r="25111" spans="1:4" hidden="1" x14ac:dyDescent="0.35">
      <c r="A25111" s="3" t="str">
        <f t="shared" si="393"/>
        <v>IEF_44957</v>
      </c>
      <c r="B25111" t="s">
        <v>54</v>
      </c>
      <c r="C25111" s="1">
        <v>44957</v>
      </c>
      <c r="D25111">
        <v>98.998000000000005</v>
      </c>
    </row>
    <row r="25112" spans="1:4" hidden="1" x14ac:dyDescent="0.35">
      <c r="A25112" s="3" t="str">
        <f t="shared" si="393"/>
        <v>IEFM.L_44957</v>
      </c>
      <c r="B25112" t="s">
        <v>55</v>
      </c>
      <c r="C25112" s="1">
        <v>44957</v>
      </c>
      <c r="D25112">
        <v>767.8</v>
      </c>
    </row>
    <row r="25113" spans="1:4" hidden="1" x14ac:dyDescent="0.35">
      <c r="A25113" s="3" t="str">
        <f t="shared" si="393"/>
        <v>IEMG_44957</v>
      </c>
      <c r="B25113" t="s">
        <v>56</v>
      </c>
      <c r="C25113" s="1">
        <v>44957</v>
      </c>
      <c r="D25113">
        <v>50.87</v>
      </c>
    </row>
    <row r="25114" spans="1:4" hidden="1" x14ac:dyDescent="0.35">
      <c r="A25114" s="3" t="str">
        <f t="shared" si="393"/>
        <v>IEUS_44957</v>
      </c>
      <c r="B25114" t="s">
        <v>57</v>
      </c>
      <c r="C25114" s="1">
        <v>44957</v>
      </c>
      <c r="D25114">
        <v>54.45</v>
      </c>
    </row>
    <row r="25115" spans="1:4" hidden="1" x14ac:dyDescent="0.35">
      <c r="A25115" s="3" t="str">
        <f t="shared" si="393"/>
        <v>IEVL.L_44957</v>
      </c>
      <c r="B25115" t="s">
        <v>58</v>
      </c>
      <c r="C25115" s="1">
        <v>44957</v>
      </c>
      <c r="D25115">
        <v>7.4809999999999999</v>
      </c>
    </row>
    <row r="25116" spans="1:4" hidden="1" x14ac:dyDescent="0.35">
      <c r="A25116" s="3" t="str">
        <f t="shared" si="393"/>
        <v>IGF_44957</v>
      </c>
      <c r="B25116" t="s">
        <v>59</v>
      </c>
      <c r="C25116" s="1">
        <v>44957</v>
      </c>
      <c r="D25116">
        <v>48.26</v>
      </c>
    </row>
    <row r="25117" spans="1:4" hidden="1" x14ac:dyDescent="0.35">
      <c r="A25117" s="3" t="str">
        <f t="shared" si="393"/>
        <v>INDA_44957</v>
      </c>
      <c r="B25117" t="s">
        <v>60</v>
      </c>
      <c r="C25117" s="1">
        <v>44957</v>
      </c>
      <c r="D25117">
        <v>40.99</v>
      </c>
    </row>
    <row r="25118" spans="1:4" hidden="1" x14ac:dyDescent="0.35">
      <c r="A25118" s="3" t="str">
        <f t="shared" si="393"/>
        <v>IUMO.L_44957</v>
      </c>
      <c r="B25118" t="s">
        <v>61</v>
      </c>
      <c r="C25118" s="1">
        <v>44957</v>
      </c>
      <c r="D25118">
        <v>10.095000000000001</v>
      </c>
    </row>
    <row r="25119" spans="1:4" hidden="1" x14ac:dyDescent="0.35">
      <c r="A25119" s="3" t="str">
        <f t="shared" si="393"/>
        <v>IUVL.L_44957</v>
      </c>
      <c r="B25119" t="s">
        <v>62</v>
      </c>
      <c r="C25119" s="1">
        <v>44957</v>
      </c>
      <c r="D25119">
        <v>8.5779999999999994</v>
      </c>
    </row>
    <row r="25120" spans="1:4" hidden="1" x14ac:dyDescent="0.35">
      <c r="A25120" s="3" t="str">
        <f t="shared" si="393"/>
        <v>IVV_44957</v>
      </c>
      <c r="B25120" t="s">
        <v>63</v>
      </c>
      <c r="C25120" s="1">
        <v>44957</v>
      </c>
      <c r="D25120">
        <v>408.31</v>
      </c>
    </row>
    <row r="25121" spans="1:4" hidden="1" x14ac:dyDescent="0.35">
      <c r="A25121" s="3" t="str">
        <f t="shared" si="393"/>
        <v>IWM_44957</v>
      </c>
      <c r="B25121" t="s">
        <v>64</v>
      </c>
      <c r="C25121" s="1">
        <v>44957</v>
      </c>
      <c r="D25121">
        <v>191.48</v>
      </c>
    </row>
    <row r="25122" spans="1:4" hidden="1" x14ac:dyDescent="0.35">
      <c r="A25122" s="3" t="str">
        <f t="shared" si="393"/>
        <v>IXN_44957</v>
      </c>
      <c r="B25122" t="s">
        <v>65</v>
      </c>
      <c r="C25122" s="1">
        <v>44957</v>
      </c>
      <c r="D25122">
        <v>49.58</v>
      </c>
    </row>
    <row r="25123" spans="1:4" hidden="1" x14ac:dyDescent="0.35">
      <c r="A25123" s="3" t="str">
        <f t="shared" si="393"/>
        <v>JPEA.L_44957</v>
      </c>
      <c r="B25123" t="s">
        <v>66</v>
      </c>
      <c r="C25123" s="1">
        <v>44957</v>
      </c>
      <c r="D25123">
        <v>5.0460000000000003</v>
      </c>
    </row>
    <row r="25124" spans="1:4" hidden="1" x14ac:dyDescent="0.35">
      <c r="A25124" s="3" t="str">
        <f t="shared" si="393"/>
        <v>JPM_44957</v>
      </c>
      <c r="B25124" t="s">
        <v>67</v>
      </c>
      <c r="C25124" s="1">
        <v>44957</v>
      </c>
      <c r="D25124">
        <v>139.96</v>
      </c>
    </row>
    <row r="25125" spans="1:4" hidden="1" x14ac:dyDescent="0.35">
      <c r="A25125" s="3" t="str">
        <f t="shared" si="393"/>
        <v>KR_44957</v>
      </c>
      <c r="B25125" t="s">
        <v>68</v>
      </c>
      <c r="C25125" s="1">
        <v>44957</v>
      </c>
      <c r="D25125">
        <v>44.372</v>
      </c>
    </row>
    <row r="25126" spans="1:4" hidden="1" x14ac:dyDescent="0.35">
      <c r="A25126" s="3" t="str">
        <f t="shared" si="393"/>
        <v>LQD_44957</v>
      </c>
      <c r="B25126" t="s">
        <v>69</v>
      </c>
      <c r="C25126" s="1">
        <v>44957</v>
      </c>
      <c r="D25126">
        <v>110.52800000000001</v>
      </c>
    </row>
    <row r="25127" spans="1:4" hidden="1" x14ac:dyDescent="0.35">
      <c r="A25127" s="3" t="str">
        <f t="shared" si="393"/>
        <v>MCHI_44957</v>
      </c>
      <c r="B25127" t="s">
        <v>70</v>
      </c>
      <c r="C25127" s="1">
        <v>44957</v>
      </c>
      <c r="D25127">
        <v>53.58</v>
      </c>
    </row>
    <row r="25128" spans="1:4" hidden="1" x14ac:dyDescent="0.35">
      <c r="A25128" s="3" t="str">
        <f t="shared" si="393"/>
        <v>META_44957</v>
      </c>
      <c r="B25128" t="s">
        <v>144</v>
      </c>
      <c r="C25128" s="1">
        <v>44957</v>
      </c>
      <c r="D25128">
        <v>148.97</v>
      </c>
    </row>
    <row r="25129" spans="1:4" hidden="1" x14ac:dyDescent="0.35">
      <c r="A25129" s="3" t="str">
        <f t="shared" si="393"/>
        <v>MVEU.L_44957</v>
      </c>
      <c r="B25129" t="s">
        <v>71</v>
      </c>
      <c r="C25129" s="1">
        <v>44957</v>
      </c>
      <c r="D25129">
        <v>51</v>
      </c>
    </row>
    <row r="25130" spans="1:4" hidden="1" x14ac:dyDescent="0.35">
      <c r="A25130" s="3" t="str">
        <f t="shared" si="393"/>
        <v>OGN_44957</v>
      </c>
      <c r="B25130" t="s">
        <v>72</v>
      </c>
      <c r="C25130" s="1">
        <v>44957</v>
      </c>
      <c r="D25130">
        <v>30.13</v>
      </c>
    </row>
    <row r="25131" spans="1:4" hidden="1" x14ac:dyDescent="0.35">
      <c r="A25131" s="3" t="str">
        <f t="shared" si="393"/>
        <v>PG_44957</v>
      </c>
      <c r="B25131" t="s">
        <v>73</v>
      </c>
      <c r="C25131" s="1">
        <v>44957</v>
      </c>
      <c r="D25131">
        <v>142.38</v>
      </c>
    </row>
    <row r="25132" spans="1:4" hidden="1" x14ac:dyDescent="0.35">
      <c r="A25132" s="3" t="str">
        <f t="shared" si="393"/>
        <v>PPL_44957</v>
      </c>
      <c r="B25132" t="s">
        <v>74</v>
      </c>
      <c r="C25132" s="1">
        <v>44957</v>
      </c>
      <c r="D25132">
        <v>29.6</v>
      </c>
    </row>
    <row r="25133" spans="1:4" hidden="1" x14ac:dyDescent="0.35">
      <c r="A25133" s="3" t="str">
        <f t="shared" si="393"/>
        <v>PRU_44957</v>
      </c>
      <c r="B25133" t="s">
        <v>75</v>
      </c>
      <c r="C25133" s="1">
        <v>44957</v>
      </c>
      <c r="D25133">
        <v>104.94</v>
      </c>
    </row>
    <row r="25134" spans="1:4" hidden="1" x14ac:dyDescent="0.35">
      <c r="A25134" s="3" t="str">
        <f t="shared" si="393"/>
        <v>PYPL_44957</v>
      </c>
      <c r="B25134" t="s">
        <v>76</v>
      </c>
      <c r="C25134" s="1">
        <v>44957</v>
      </c>
      <c r="D25134">
        <v>81.489999999999995</v>
      </c>
    </row>
    <row r="25135" spans="1:4" hidden="1" x14ac:dyDescent="0.35">
      <c r="A25135" s="3" t="str">
        <f t="shared" si="393"/>
        <v>RE_44957</v>
      </c>
      <c r="B25135" t="s">
        <v>77</v>
      </c>
      <c r="C25135" s="1">
        <v>44957</v>
      </c>
      <c r="D25135">
        <v>349.69</v>
      </c>
    </row>
    <row r="25136" spans="1:4" hidden="1" x14ac:dyDescent="0.35">
      <c r="A25136" s="3" t="str">
        <f t="shared" si="393"/>
        <v>REET_44957</v>
      </c>
      <c r="B25136" t="s">
        <v>78</v>
      </c>
      <c r="C25136" s="1">
        <v>44957</v>
      </c>
      <c r="D25136">
        <v>24.86</v>
      </c>
    </row>
    <row r="25137" spans="1:4" hidden="1" x14ac:dyDescent="0.35">
      <c r="A25137" s="3" t="str">
        <f t="shared" si="393"/>
        <v>ROL_44957</v>
      </c>
      <c r="B25137" t="s">
        <v>79</v>
      </c>
      <c r="C25137" s="1">
        <v>44957</v>
      </c>
      <c r="D25137">
        <v>36.267000000000003</v>
      </c>
    </row>
    <row r="25138" spans="1:4" hidden="1" x14ac:dyDescent="0.35">
      <c r="A25138" s="3" t="str">
        <f t="shared" si="393"/>
        <v>ROST_44957</v>
      </c>
      <c r="B25138" t="s">
        <v>80</v>
      </c>
      <c r="C25138" s="1">
        <v>44957</v>
      </c>
      <c r="D25138">
        <v>118.19</v>
      </c>
    </row>
    <row r="25139" spans="1:4" hidden="1" x14ac:dyDescent="0.35">
      <c r="A25139" s="3" t="str">
        <f t="shared" si="393"/>
        <v>SEGA.L_44957</v>
      </c>
      <c r="B25139" t="s">
        <v>81</v>
      </c>
      <c r="C25139" s="1">
        <v>44957</v>
      </c>
      <c r="D25139">
        <v>95.62</v>
      </c>
    </row>
    <row r="25140" spans="1:4" hidden="1" x14ac:dyDescent="0.35">
      <c r="A25140" s="3" t="str">
        <f t="shared" si="393"/>
        <v>SHY_44957</v>
      </c>
      <c r="B25140" t="s">
        <v>82</v>
      </c>
      <c r="C25140" s="1">
        <v>44957</v>
      </c>
      <c r="D25140">
        <v>81.647999999999996</v>
      </c>
    </row>
    <row r="25141" spans="1:4" hidden="1" x14ac:dyDescent="0.35">
      <c r="A25141" s="3" t="str">
        <f t="shared" si="393"/>
        <v>SLV_44957</v>
      </c>
      <c r="B25141" t="s">
        <v>83</v>
      </c>
      <c r="C25141" s="1">
        <v>44957</v>
      </c>
      <c r="D25141">
        <v>21.83</v>
      </c>
    </row>
    <row r="25142" spans="1:4" hidden="1" x14ac:dyDescent="0.35">
      <c r="A25142" s="3" t="str">
        <f t="shared" si="393"/>
        <v>SPMV.L_44957</v>
      </c>
      <c r="B25142" t="s">
        <v>84</v>
      </c>
      <c r="C25142" s="1">
        <v>44957</v>
      </c>
      <c r="D25142">
        <v>76.650000000000006</v>
      </c>
    </row>
    <row r="25143" spans="1:4" hidden="1" x14ac:dyDescent="0.35">
      <c r="A25143" s="3" t="str">
        <f t="shared" si="393"/>
        <v>TLT_44957</v>
      </c>
      <c r="B25143" t="s">
        <v>85</v>
      </c>
      <c r="C25143" s="1">
        <v>44957</v>
      </c>
      <c r="D25143">
        <v>106.895</v>
      </c>
    </row>
    <row r="25144" spans="1:4" hidden="1" x14ac:dyDescent="0.35">
      <c r="A25144" s="3" t="str">
        <f t="shared" si="393"/>
        <v>UNH_44957</v>
      </c>
      <c r="B25144" t="s">
        <v>86</v>
      </c>
      <c r="C25144" s="1">
        <v>44957</v>
      </c>
      <c r="D25144">
        <v>499.19</v>
      </c>
    </row>
    <row r="25145" spans="1:4" hidden="1" x14ac:dyDescent="0.35">
      <c r="A25145" s="3" t="str">
        <f t="shared" si="393"/>
        <v>URI_44957</v>
      </c>
      <c r="B25145" t="s">
        <v>87</v>
      </c>
      <c r="C25145" s="1">
        <v>44957</v>
      </c>
      <c r="D25145">
        <v>439.512</v>
      </c>
    </row>
    <row r="25146" spans="1:4" hidden="1" x14ac:dyDescent="0.35">
      <c r="A25146" s="3" t="str">
        <f t="shared" si="393"/>
        <v>V_44957</v>
      </c>
      <c r="B25146" t="s">
        <v>88</v>
      </c>
      <c r="C25146" s="1">
        <v>44957</v>
      </c>
      <c r="D25146">
        <v>229.76</v>
      </c>
    </row>
    <row r="25147" spans="1:4" hidden="1" x14ac:dyDescent="0.35">
      <c r="A25147" s="3" t="str">
        <f t="shared" si="393"/>
        <v>VRSK_44957</v>
      </c>
      <c r="B25147" t="s">
        <v>89</v>
      </c>
      <c r="C25147" s="1">
        <v>44957</v>
      </c>
      <c r="D25147">
        <v>181.79</v>
      </c>
    </row>
    <row r="25148" spans="1:4" hidden="1" x14ac:dyDescent="0.35">
      <c r="A25148" s="3" t="str">
        <f t="shared" si="393"/>
        <v>VXX_44957</v>
      </c>
      <c r="B25148" t="s">
        <v>90</v>
      </c>
      <c r="C25148" s="1">
        <v>44957</v>
      </c>
      <c r="D25148">
        <v>11.32</v>
      </c>
    </row>
    <row r="25149" spans="1:4" hidden="1" x14ac:dyDescent="0.35">
      <c r="A25149" s="3" t="str">
        <f t="shared" si="393"/>
        <v>WRK_44957</v>
      </c>
      <c r="B25149" t="s">
        <v>91</v>
      </c>
      <c r="C25149" s="1">
        <v>44957</v>
      </c>
      <c r="D25149">
        <v>38.911999999999999</v>
      </c>
    </row>
    <row r="25150" spans="1:4" hidden="1" x14ac:dyDescent="0.35">
      <c r="A25150" s="3" t="str">
        <f t="shared" si="393"/>
        <v>XLB_44957</v>
      </c>
      <c r="B25150" t="s">
        <v>92</v>
      </c>
      <c r="C25150" s="1">
        <v>44957</v>
      </c>
      <c r="D25150">
        <v>84.65</v>
      </c>
    </row>
    <row r="25151" spans="1:4" hidden="1" x14ac:dyDescent="0.35">
      <c r="A25151" s="3" t="str">
        <f t="shared" si="393"/>
        <v>XLC_44957</v>
      </c>
      <c r="B25151" t="s">
        <v>93</v>
      </c>
      <c r="C25151" s="1">
        <v>44957</v>
      </c>
      <c r="D25151">
        <v>55.08</v>
      </c>
    </row>
    <row r="25152" spans="1:4" hidden="1" x14ac:dyDescent="0.35">
      <c r="A25152" s="3" t="str">
        <f t="shared" si="393"/>
        <v>XLE_44957</v>
      </c>
      <c r="B25152" t="s">
        <v>94</v>
      </c>
      <c r="C25152" s="1">
        <v>44957</v>
      </c>
      <c r="D25152">
        <v>89.93</v>
      </c>
    </row>
    <row r="25153" spans="1:4" hidden="1" x14ac:dyDescent="0.35">
      <c r="A25153" s="3" t="str">
        <f t="shared" si="393"/>
        <v>XLF_44957</v>
      </c>
      <c r="B25153" t="s">
        <v>95</v>
      </c>
      <c r="C25153" s="1">
        <v>44957</v>
      </c>
      <c r="D25153">
        <v>36.56</v>
      </c>
    </row>
    <row r="25154" spans="1:4" hidden="1" x14ac:dyDescent="0.35">
      <c r="A25154" s="3" t="str">
        <f t="shared" ref="A25154:A25217" si="394">CONCATENATE(B25154,"_",C25154)</f>
        <v>XLI_44957</v>
      </c>
      <c r="B25154" t="s">
        <v>96</v>
      </c>
      <c r="C25154" s="1">
        <v>44957</v>
      </c>
      <c r="D25154">
        <v>101.85</v>
      </c>
    </row>
    <row r="25155" spans="1:4" hidden="1" x14ac:dyDescent="0.35">
      <c r="A25155" s="3" t="str">
        <f t="shared" si="394"/>
        <v>XLK_44957</v>
      </c>
      <c r="B25155" t="s">
        <v>97</v>
      </c>
      <c r="C25155" s="1">
        <v>44957</v>
      </c>
      <c r="D25155">
        <v>135.96</v>
      </c>
    </row>
    <row r="25156" spans="1:4" hidden="1" x14ac:dyDescent="0.35">
      <c r="A25156" s="3" t="str">
        <f t="shared" si="394"/>
        <v>XLP_44957</v>
      </c>
      <c r="B25156" t="s">
        <v>98</v>
      </c>
      <c r="C25156" s="1">
        <v>44957</v>
      </c>
      <c r="D25156">
        <v>73.739999999999995</v>
      </c>
    </row>
    <row r="25157" spans="1:4" hidden="1" x14ac:dyDescent="0.35">
      <c r="A25157" s="3" t="str">
        <f t="shared" si="394"/>
        <v>XLU_44957</v>
      </c>
      <c r="B25157" t="s">
        <v>99</v>
      </c>
      <c r="C25157" s="1">
        <v>44957</v>
      </c>
      <c r="D25157">
        <v>69.09</v>
      </c>
    </row>
    <row r="25158" spans="1:4" hidden="1" x14ac:dyDescent="0.35">
      <c r="A25158" s="3" t="str">
        <f t="shared" si="394"/>
        <v>XLV_44957</v>
      </c>
      <c r="B25158" t="s">
        <v>100</v>
      </c>
      <c r="C25158" s="1">
        <v>44957</v>
      </c>
      <c r="D25158">
        <v>133.36000000000001</v>
      </c>
    </row>
    <row r="25159" spans="1:4" hidden="1" x14ac:dyDescent="0.35">
      <c r="A25159" s="3" t="str">
        <f t="shared" si="394"/>
        <v>XLY_44957</v>
      </c>
      <c r="B25159" t="s">
        <v>101</v>
      </c>
      <c r="C25159" s="1">
        <v>44957</v>
      </c>
      <c r="D25159">
        <v>148.69999999999999</v>
      </c>
    </row>
    <row r="25160" spans="1:4" hidden="1" x14ac:dyDescent="0.35">
      <c r="A25160" s="3" t="str">
        <f t="shared" si="394"/>
        <v>XOM_44957</v>
      </c>
      <c r="B25160" t="s">
        <v>102</v>
      </c>
      <c r="C25160" s="1">
        <v>44957</v>
      </c>
      <c r="D25160">
        <v>115.124</v>
      </c>
    </row>
    <row r="25161" spans="1:4" hidden="1" x14ac:dyDescent="0.35">
      <c r="A25161" s="3" t="str">
        <f t="shared" si="394"/>
        <v>ABBV_44958</v>
      </c>
      <c r="B25161" t="s">
        <v>3</v>
      </c>
      <c r="C25161" s="1">
        <v>44958</v>
      </c>
      <c r="D25161">
        <v>146.6</v>
      </c>
    </row>
    <row r="25162" spans="1:4" hidden="1" x14ac:dyDescent="0.35">
      <c r="A25162" s="3" t="str">
        <f t="shared" si="394"/>
        <v>ACN_44958</v>
      </c>
      <c r="B25162" t="s">
        <v>4</v>
      </c>
      <c r="C25162" s="1">
        <v>44958</v>
      </c>
      <c r="D25162">
        <v>283.60000000000002</v>
      </c>
    </row>
    <row r="25163" spans="1:4" hidden="1" x14ac:dyDescent="0.35">
      <c r="A25163" s="3" t="str">
        <f t="shared" si="394"/>
        <v>AEP_44958</v>
      </c>
      <c r="B25163" t="s">
        <v>5</v>
      </c>
      <c r="C25163" s="1">
        <v>44958</v>
      </c>
      <c r="D25163">
        <v>93.781000000000006</v>
      </c>
    </row>
    <row r="25164" spans="1:4" hidden="1" x14ac:dyDescent="0.35">
      <c r="A25164" s="3" t="str">
        <f t="shared" si="394"/>
        <v>AIZ_44958</v>
      </c>
      <c r="B25164" t="s">
        <v>6</v>
      </c>
      <c r="C25164" s="1">
        <v>44958</v>
      </c>
      <c r="D25164">
        <v>132.25</v>
      </c>
    </row>
    <row r="25165" spans="1:4" hidden="1" x14ac:dyDescent="0.35">
      <c r="A25165" s="3" t="str">
        <f t="shared" si="394"/>
        <v>ALLE_44958</v>
      </c>
      <c r="B25165" t="s">
        <v>7</v>
      </c>
      <c r="C25165" s="1">
        <v>44958</v>
      </c>
      <c r="D25165">
        <v>120.05</v>
      </c>
    </row>
    <row r="25166" spans="1:4" hidden="1" x14ac:dyDescent="0.35">
      <c r="A25166" s="3" t="str">
        <f t="shared" si="394"/>
        <v>AMAT_44958</v>
      </c>
      <c r="B25166" t="s">
        <v>8</v>
      </c>
      <c r="C25166" s="1">
        <v>44958</v>
      </c>
      <c r="D25166">
        <v>119.01</v>
      </c>
    </row>
    <row r="25167" spans="1:4" hidden="1" x14ac:dyDescent="0.35">
      <c r="A25167" s="3" t="str">
        <f t="shared" si="394"/>
        <v>AMP_44958</v>
      </c>
      <c r="B25167" t="s">
        <v>9</v>
      </c>
      <c r="C25167" s="1">
        <v>44958</v>
      </c>
      <c r="D25167">
        <v>353.274</v>
      </c>
    </row>
    <row r="25168" spans="1:4" hidden="1" x14ac:dyDescent="0.35">
      <c r="A25168" s="3" t="str">
        <f t="shared" si="394"/>
        <v>AMZN_44958</v>
      </c>
      <c r="B25168" t="s">
        <v>10</v>
      </c>
      <c r="C25168" s="1">
        <v>44958</v>
      </c>
      <c r="D25168">
        <v>105.15</v>
      </c>
    </row>
    <row r="25169" spans="1:4" hidden="1" x14ac:dyDescent="0.35">
      <c r="A25169" s="3" t="str">
        <f t="shared" si="394"/>
        <v>AVB_44958</v>
      </c>
      <c r="B25169" t="s">
        <v>11</v>
      </c>
      <c r="C25169" s="1">
        <v>44958</v>
      </c>
      <c r="D25169">
        <v>178.02</v>
      </c>
    </row>
    <row r="25170" spans="1:4" hidden="1" x14ac:dyDescent="0.35">
      <c r="A25170" s="3" t="str">
        <f t="shared" si="394"/>
        <v>AVY_44958</v>
      </c>
      <c r="B25170" t="s">
        <v>12</v>
      </c>
      <c r="C25170" s="1">
        <v>44958</v>
      </c>
      <c r="D25170">
        <v>191.66</v>
      </c>
    </row>
    <row r="25171" spans="1:4" hidden="1" x14ac:dyDescent="0.35">
      <c r="A25171" s="3" t="str">
        <f t="shared" si="394"/>
        <v>AXP_44958</v>
      </c>
      <c r="B25171" t="s">
        <v>13</v>
      </c>
      <c r="C25171" s="1">
        <v>44958</v>
      </c>
      <c r="D25171">
        <v>173.61</v>
      </c>
    </row>
    <row r="25172" spans="1:4" hidden="1" x14ac:dyDescent="0.35">
      <c r="A25172" s="3" t="str">
        <f t="shared" si="394"/>
        <v>BDX_44958</v>
      </c>
      <c r="B25172" t="s">
        <v>14</v>
      </c>
      <c r="C25172" s="1">
        <v>44958</v>
      </c>
      <c r="D25172">
        <v>254.17</v>
      </c>
    </row>
    <row r="25173" spans="1:4" hidden="1" x14ac:dyDescent="0.35">
      <c r="A25173" s="3" t="str">
        <f t="shared" si="394"/>
        <v>BF-B_44958</v>
      </c>
      <c r="B25173" t="s">
        <v>15</v>
      </c>
      <c r="C25173" s="1">
        <v>44958</v>
      </c>
      <c r="D25173">
        <v>67.180000000000007</v>
      </c>
    </row>
    <row r="25174" spans="1:4" hidden="1" x14ac:dyDescent="0.35">
      <c r="A25174" s="3" t="str">
        <f t="shared" si="394"/>
        <v>BMY_44958</v>
      </c>
      <c r="B25174" t="s">
        <v>16</v>
      </c>
      <c r="C25174" s="1">
        <v>44958</v>
      </c>
      <c r="D25174">
        <v>71.23</v>
      </c>
    </row>
    <row r="25175" spans="1:4" hidden="1" x14ac:dyDescent="0.35">
      <c r="A25175" s="3" t="str">
        <f t="shared" si="394"/>
        <v>BR_44958</v>
      </c>
      <c r="B25175" t="s">
        <v>17</v>
      </c>
      <c r="C25175" s="1">
        <v>44958</v>
      </c>
      <c r="D25175">
        <v>153.38</v>
      </c>
    </row>
    <row r="25176" spans="1:4" hidden="1" x14ac:dyDescent="0.35">
      <c r="A25176" s="3" t="str">
        <f t="shared" si="394"/>
        <v>CARR_44958</v>
      </c>
      <c r="B25176" t="s">
        <v>18</v>
      </c>
      <c r="C25176" s="1">
        <v>44958</v>
      </c>
      <c r="D25176">
        <v>46.14</v>
      </c>
    </row>
    <row r="25177" spans="1:4" hidden="1" x14ac:dyDescent="0.35">
      <c r="A25177" s="3" t="str">
        <f t="shared" si="394"/>
        <v>CDW_44958</v>
      </c>
      <c r="B25177" t="s">
        <v>19</v>
      </c>
      <c r="C25177" s="1">
        <v>44958</v>
      </c>
      <c r="D25177">
        <v>199.18</v>
      </c>
    </row>
    <row r="25178" spans="1:4" hidden="1" x14ac:dyDescent="0.35">
      <c r="A25178" s="3" t="str">
        <f t="shared" si="394"/>
        <v>CE_44958</v>
      </c>
      <c r="B25178" t="s">
        <v>20</v>
      </c>
      <c r="C25178" s="1">
        <v>44958</v>
      </c>
      <c r="D25178">
        <v>124.258</v>
      </c>
    </row>
    <row r="25179" spans="1:4" hidden="1" x14ac:dyDescent="0.35">
      <c r="A25179" s="3" t="str">
        <f t="shared" si="394"/>
        <v>CHTR_44958</v>
      </c>
      <c r="B25179" t="s">
        <v>21</v>
      </c>
      <c r="C25179" s="1">
        <v>44958</v>
      </c>
      <c r="D25179">
        <v>398.68</v>
      </c>
    </row>
    <row r="25180" spans="1:4" hidden="1" x14ac:dyDescent="0.35">
      <c r="A25180" s="3" t="str">
        <f t="shared" si="394"/>
        <v>CNC_44958</v>
      </c>
      <c r="B25180" t="s">
        <v>22</v>
      </c>
      <c r="C25180" s="1">
        <v>44958</v>
      </c>
      <c r="D25180">
        <v>75.14</v>
      </c>
    </row>
    <row r="25181" spans="1:4" hidden="1" x14ac:dyDescent="0.35">
      <c r="A25181" s="3" t="str">
        <f t="shared" si="394"/>
        <v>CNP_44958</v>
      </c>
      <c r="B25181" t="s">
        <v>23</v>
      </c>
      <c r="C25181" s="1">
        <v>44958</v>
      </c>
      <c r="D25181">
        <v>29.905000000000001</v>
      </c>
    </row>
    <row r="25182" spans="1:4" hidden="1" x14ac:dyDescent="0.35">
      <c r="A25182" s="3" t="str">
        <f t="shared" si="394"/>
        <v>COP_44958</v>
      </c>
      <c r="B25182" t="s">
        <v>24</v>
      </c>
      <c r="C25182" s="1">
        <v>44958</v>
      </c>
      <c r="D25182">
        <v>117.178</v>
      </c>
    </row>
    <row r="25183" spans="1:4" hidden="1" x14ac:dyDescent="0.35">
      <c r="A25183" s="3" t="str">
        <f t="shared" si="394"/>
        <v>CTAS_44958</v>
      </c>
      <c r="B25183" t="s">
        <v>25</v>
      </c>
      <c r="C25183" s="1">
        <v>44958</v>
      </c>
      <c r="D25183">
        <v>445.214</v>
      </c>
    </row>
    <row r="25184" spans="1:4" hidden="1" x14ac:dyDescent="0.35">
      <c r="A25184" s="3" t="str">
        <f t="shared" si="394"/>
        <v>CZR_44958</v>
      </c>
      <c r="B25184" t="s">
        <v>26</v>
      </c>
      <c r="C25184" s="1">
        <v>44958</v>
      </c>
      <c r="D25184">
        <v>53.44</v>
      </c>
    </row>
    <row r="25185" spans="1:4" hidden="1" x14ac:dyDescent="0.35">
      <c r="A25185" s="3" t="str">
        <f t="shared" si="394"/>
        <v>DG_44958</v>
      </c>
      <c r="B25185" t="s">
        <v>27</v>
      </c>
      <c r="C25185" s="1">
        <v>44958</v>
      </c>
      <c r="D25185">
        <v>235.61</v>
      </c>
    </row>
    <row r="25186" spans="1:4" hidden="1" x14ac:dyDescent="0.35">
      <c r="A25186" s="3" t="str">
        <f t="shared" si="394"/>
        <v>DPZ_44958</v>
      </c>
      <c r="B25186" t="s">
        <v>28</v>
      </c>
      <c r="C25186" s="1">
        <v>44958</v>
      </c>
      <c r="D25186">
        <v>359.79</v>
      </c>
    </row>
    <row r="25187" spans="1:4" hidden="1" x14ac:dyDescent="0.35">
      <c r="A25187" s="3" t="str">
        <f t="shared" si="394"/>
        <v>DXC_44958</v>
      </c>
      <c r="B25187" t="s">
        <v>30</v>
      </c>
      <c r="C25187" s="1">
        <v>44958</v>
      </c>
      <c r="D25187">
        <v>28.84</v>
      </c>
    </row>
    <row r="25188" spans="1:4" hidden="1" x14ac:dyDescent="0.35">
      <c r="A25188" s="3" t="str">
        <f t="shared" si="394"/>
        <v>EWA_44958</v>
      </c>
      <c r="B25188" t="s">
        <v>31</v>
      </c>
      <c r="C25188" s="1">
        <v>44958</v>
      </c>
      <c r="D25188">
        <v>25.12</v>
      </c>
    </row>
    <row r="25189" spans="1:4" hidden="1" x14ac:dyDescent="0.35">
      <c r="A25189" s="3" t="str">
        <f t="shared" si="394"/>
        <v>EWC_44958</v>
      </c>
      <c r="B25189" t="s">
        <v>32</v>
      </c>
      <c r="C25189" s="1">
        <v>44958</v>
      </c>
      <c r="D25189">
        <v>35.83</v>
      </c>
    </row>
    <row r="25190" spans="1:4" hidden="1" x14ac:dyDescent="0.35">
      <c r="A25190" s="3" t="str">
        <f t="shared" si="394"/>
        <v>EWG_44958</v>
      </c>
      <c r="B25190" t="s">
        <v>33</v>
      </c>
      <c r="C25190" s="1">
        <v>44958</v>
      </c>
      <c r="D25190">
        <v>28.52</v>
      </c>
    </row>
    <row r="25191" spans="1:4" hidden="1" x14ac:dyDescent="0.35">
      <c r="A25191" s="3" t="str">
        <f t="shared" si="394"/>
        <v>EWH_44958</v>
      </c>
      <c r="B25191" t="s">
        <v>34</v>
      </c>
      <c r="C25191" s="1">
        <v>44958</v>
      </c>
      <c r="D25191">
        <v>22.25</v>
      </c>
    </row>
    <row r="25192" spans="1:4" hidden="1" x14ac:dyDescent="0.35">
      <c r="A25192" s="3" t="str">
        <f t="shared" si="394"/>
        <v>EWJ_44958</v>
      </c>
      <c r="B25192" t="s">
        <v>35</v>
      </c>
      <c r="C25192" s="1">
        <v>44958</v>
      </c>
      <c r="D25192">
        <v>58.87</v>
      </c>
    </row>
    <row r="25193" spans="1:4" hidden="1" x14ac:dyDescent="0.35">
      <c r="A25193" s="3" t="str">
        <f t="shared" si="394"/>
        <v>EWL_44958</v>
      </c>
      <c r="B25193" t="s">
        <v>36</v>
      </c>
      <c r="C25193" s="1">
        <v>44958</v>
      </c>
      <c r="D25193">
        <v>45.47</v>
      </c>
    </row>
    <row r="25194" spans="1:4" hidden="1" x14ac:dyDescent="0.35">
      <c r="A25194" s="3" t="str">
        <f t="shared" si="394"/>
        <v>EWQ_44958</v>
      </c>
      <c r="B25194" t="s">
        <v>37</v>
      </c>
      <c r="C25194" s="1">
        <v>44958</v>
      </c>
      <c r="D25194">
        <v>37.36</v>
      </c>
    </row>
    <row r="25195" spans="1:4" hidden="1" x14ac:dyDescent="0.35">
      <c r="A25195" s="3" t="str">
        <f t="shared" si="394"/>
        <v>EWT_44958</v>
      </c>
      <c r="B25195" t="s">
        <v>38</v>
      </c>
      <c r="C25195" s="1">
        <v>44958</v>
      </c>
      <c r="D25195">
        <v>45.74</v>
      </c>
    </row>
    <row r="25196" spans="1:4" hidden="1" x14ac:dyDescent="0.35">
      <c r="A25196" s="3" t="str">
        <f t="shared" si="394"/>
        <v>EWU_44958</v>
      </c>
      <c r="B25196" t="s">
        <v>39</v>
      </c>
      <c r="C25196" s="1">
        <v>44958</v>
      </c>
      <c r="D25196">
        <v>32.68</v>
      </c>
    </row>
    <row r="25197" spans="1:4" hidden="1" x14ac:dyDescent="0.35">
      <c r="A25197" s="3" t="str">
        <f t="shared" si="394"/>
        <v>EWY_44958</v>
      </c>
      <c r="B25197" t="s">
        <v>40</v>
      </c>
      <c r="C25197" s="1">
        <v>44958</v>
      </c>
      <c r="D25197">
        <v>65.11</v>
      </c>
    </row>
    <row r="25198" spans="1:4" hidden="1" x14ac:dyDescent="0.35">
      <c r="A25198" s="3" t="str">
        <f t="shared" si="394"/>
        <v>EWZ_44958</v>
      </c>
      <c r="B25198" t="s">
        <v>41</v>
      </c>
      <c r="C25198" s="1">
        <v>44958</v>
      </c>
      <c r="D25198">
        <v>29.99</v>
      </c>
    </row>
    <row r="25199" spans="1:4" hidden="1" x14ac:dyDescent="0.35">
      <c r="A25199" s="3" t="str">
        <f t="shared" si="394"/>
        <v>FTV_44958</v>
      </c>
      <c r="B25199" t="s">
        <v>43</v>
      </c>
      <c r="C25199" s="1">
        <v>44958</v>
      </c>
      <c r="D25199">
        <v>65.87</v>
      </c>
    </row>
    <row r="25200" spans="1:4" hidden="1" x14ac:dyDescent="0.35">
      <c r="A25200" s="3" t="str">
        <f t="shared" si="394"/>
        <v>GOOG_44958</v>
      </c>
      <c r="B25200" t="s">
        <v>44</v>
      </c>
      <c r="C25200" s="1">
        <v>44958</v>
      </c>
      <c r="D25200">
        <v>101.43</v>
      </c>
    </row>
    <row r="25201" spans="1:4" hidden="1" x14ac:dyDescent="0.35">
      <c r="A25201" s="3" t="str">
        <f t="shared" si="394"/>
        <v>GPC_44958</v>
      </c>
      <c r="B25201" t="s">
        <v>45</v>
      </c>
      <c r="C25201" s="1">
        <v>44958</v>
      </c>
      <c r="D25201">
        <v>168.57</v>
      </c>
    </row>
    <row r="25202" spans="1:4" hidden="1" x14ac:dyDescent="0.35">
      <c r="A25202" s="3" t="str">
        <f t="shared" si="394"/>
        <v>GSG_44958</v>
      </c>
      <c r="B25202" t="s">
        <v>46</v>
      </c>
      <c r="C25202" s="1">
        <v>44958</v>
      </c>
      <c r="D25202">
        <v>20.69</v>
      </c>
    </row>
    <row r="25203" spans="1:4" hidden="1" x14ac:dyDescent="0.35">
      <c r="A25203" s="3" t="str">
        <f t="shared" si="394"/>
        <v>HIG_44958</v>
      </c>
      <c r="B25203" t="s">
        <v>47</v>
      </c>
      <c r="C25203" s="1">
        <v>44958</v>
      </c>
      <c r="D25203">
        <v>76.03</v>
      </c>
    </row>
    <row r="25204" spans="1:4" hidden="1" x14ac:dyDescent="0.35">
      <c r="A25204" s="3" t="str">
        <f t="shared" si="394"/>
        <v>HIGH.L_44958</v>
      </c>
      <c r="B25204" t="s">
        <v>48</v>
      </c>
      <c r="C25204" s="1">
        <v>44958</v>
      </c>
      <c r="D25204">
        <v>5.1520000000000001</v>
      </c>
    </row>
    <row r="25205" spans="1:4" hidden="1" x14ac:dyDescent="0.35">
      <c r="A25205" s="3" t="str">
        <f t="shared" si="394"/>
        <v>HST_44958</v>
      </c>
      <c r="B25205" t="s">
        <v>49</v>
      </c>
      <c r="C25205" s="1">
        <v>44958</v>
      </c>
      <c r="D25205">
        <v>18.8</v>
      </c>
    </row>
    <row r="25206" spans="1:4" hidden="1" x14ac:dyDescent="0.35">
      <c r="A25206" s="3" t="str">
        <f t="shared" si="394"/>
        <v>HYG_44958</v>
      </c>
      <c r="B25206" t="s">
        <v>50</v>
      </c>
      <c r="C25206" s="1">
        <v>44958</v>
      </c>
      <c r="D25206">
        <v>76.760000000000005</v>
      </c>
    </row>
    <row r="25207" spans="1:4" hidden="1" x14ac:dyDescent="0.35">
      <c r="A25207" s="3" t="str">
        <f t="shared" si="394"/>
        <v>IAU_44958</v>
      </c>
      <c r="B25207" t="s">
        <v>51</v>
      </c>
      <c r="C25207" s="1">
        <v>44958</v>
      </c>
      <c r="D25207">
        <v>37.07</v>
      </c>
    </row>
    <row r="25208" spans="1:4" hidden="1" x14ac:dyDescent="0.35">
      <c r="A25208" s="3" t="str">
        <f t="shared" si="394"/>
        <v>ICLN_44958</v>
      </c>
      <c r="B25208" t="s">
        <v>52</v>
      </c>
      <c r="C25208" s="1">
        <v>44958</v>
      </c>
      <c r="D25208">
        <v>20.95</v>
      </c>
    </row>
    <row r="25209" spans="1:4" hidden="1" x14ac:dyDescent="0.35">
      <c r="A25209" s="3" t="str">
        <f t="shared" si="394"/>
        <v>IEAA.L_44958</v>
      </c>
      <c r="B25209" t="s">
        <v>53</v>
      </c>
      <c r="C25209" s="1">
        <v>44958</v>
      </c>
      <c r="D25209">
        <v>4.7080000000000002</v>
      </c>
    </row>
    <row r="25210" spans="1:4" hidden="1" x14ac:dyDescent="0.35">
      <c r="A25210" s="3" t="str">
        <f t="shared" si="394"/>
        <v>IEF_44958</v>
      </c>
      <c r="B25210" t="s">
        <v>54</v>
      </c>
      <c r="C25210" s="1">
        <v>44958</v>
      </c>
      <c r="D25210">
        <v>99.71</v>
      </c>
    </row>
    <row r="25211" spans="1:4" hidden="1" x14ac:dyDescent="0.35">
      <c r="A25211" s="3" t="str">
        <f t="shared" si="394"/>
        <v>IEFM.L_44958</v>
      </c>
      <c r="B25211" t="s">
        <v>55</v>
      </c>
      <c r="C25211" s="1">
        <v>44958</v>
      </c>
      <c r="D25211">
        <v>767.4</v>
      </c>
    </row>
    <row r="25212" spans="1:4" hidden="1" x14ac:dyDescent="0.35">
      <c r="A25212" s="3" t="str">
        <f t="shared" si="394"/>
        <v>IEMG_44958</v>
      </c>
      <c r="B25212" t="s">
        <v>56</v>
      </c>
      <c r="C25212" s="1">
        <v>44958</v>
      </c>
      <c r="D25212">
        <v>51.51</v>
      </c>
    </row>
    <row r="25213" spans="1:4" hidden="1" x14ac:dyDescent="0.35">
      <c r="A25213" s="3" t="str">
        <f t="shared" si="394"/>
        <v>IEUS_44958</v>
      </c>
      <c r="B25213" t="s">
        <v>57</v>
      </c>
      <c r="C25213" s="1">
        <v>44958</v>
      </c>
      <c r="D25213">
        <v>55.61</v>
      </c>
    </row>
    <row r="25214" spans="1:4" hidden="1" x14ac:dyDescent="0.35">
      <c r="A25214" s="3" t="str">
        <f t="shared" si="394"/>
        <v>IEVL.L_44958</v>
      </c>
      <c r="B25214" t="s">
        <v>58</v>
      </c>
      <c r="C25214" s="1">
        <v>44958</v>
      </c>
      <c r="D25214">
        <v>7.4880000000000004</v>
      </c>
    </row>
    <row r="25215" spans="1:4" hidden="1" x14ac:dyDescent="0.35">
      <c r="A25215" s="3" t="str">
        <f t="shared" si="394"/>
        <v>IGF_44958</v>
      </c>
      <c r="B25215" t="s">
        <v>59</v>
      </c>
      <c r="C25215" s="1">
        <v>44958</v>
      </c>
      <c r="D25215">
        <v>48.69</v>
      </c>
    </row>
    <row r="25216" spans="1:4" hidden="1" x14ac:dyDescent="0.35">
      <c r="A25216" s="3" t="str">
        <f t="shared" si="394"/>
        <v>INDA_44958</v>
      </c>
      <c r="B25216" t="s">
        <v>60</v>
      </c>
      <c r="C25216" s="1">
        <v>44958</v>
      </c>
      <c r="D25216">
        <v>40.17</v>
      </c>
    </row>
    <row r="25217" spans="1:4" hidden="1" x14ac:dyDescent="0.35">
      <c r="A25217" s="3" t="str">
        <f t="shared" si="394"/>
        <v>IUMO.L_44958</v>
      </c>
      <c r="B25217" t="s">
        <v>61</v>
      </c>
      <c r="C25217" s="1">
        <v>44958</v>
      </c>
      <c r="D25217">
        <v>10.08</v>
      </c>
    </row>
    <row r="25218" spans="1:4" hidden="1" x14ac:dyDescent="0.35">
      <c r="A25218" s="3" t="str">
        <f t="shared" ref="A25218:A25281" si="395">CONCATENATE(B25218,"_",C25218)</f>
        <v>IUVL.L_44958</v>
      </c>
      <c r="B25218" t="s">
        <v>62</v>
      </c>
      <c r="C25218" s="1">
        <v>44958</v>
      </c>
      <c r="D25218">
        <v>8.6199999999999992</v>
      </c>
    </row>
    <row r="25219" spans="1:4" hidden="1" x14ac:dyDescent="0.35">
      <c r="A25219" s="3" t="str">
        <f t="shared" si="395"/>
        <v>IVV_44958</v>
      </c>
      <c r="B25219" t="s">
        <v>63</v>
      </c>
      <c r="C25219" s="1">
        <v>44958</v>
      </c>
      <c r="D25219">
        <v>412.67</v>
      </c>
    </row>
    <row r="25220" spans="1:4" hidden="1" x14ac:dyDescent="0.35">
      <c r="A25220" s="3" t="str">
        <f t="shared" si="395"/>
        <v>IWM_44958</v>
      </c>
      <c r="B25220" t="s">
        <v>64</v>
      </c>
      <c r="C25220" s="1">
        <v>44958</v>
      </c>
      <c r="D25220">
        <v>194.49</v>
      </c>
    </row>
    <row r="25221" spans="1:4" hidden="1" x14ac:dyDescent="0.35">
      <c r="A25221" s="3" t="str">
        <f t="shared" si="395"/>
        <v>IXN_44958</v>
      </c>
      <c r="B25221" t="s">
        <v>65</v>
      </c>
      <c r="C25221" s="1">
        <v>44958</v>
      </c>
      <c r="D25221">
        <v>50.73</v>
      </c>
    </row>
    <row r="25222" spans="1:4" hidden="1" x14ac:dyDescent="0.35">
      <c r="A25222" s="3" t="str">
        <f t="shared" si="395"/>
        <v>JPEA.L_44958</v>
      </c>
      <c r="B25222" t="s">
        <v>66</v>
      </c>
      <c r="C25222" s="1">
        <v>44958</v>
      </c>
      <c r="D25222">
        <v>5.0780000000000003</v>
      </c>
    </row>
    <row r="25223" spans="1:4" hidden="1" x14ac:dyDescent="0.35">
      <c r="A25223" s="3" t="str">
        <f t="shared" si="395"/>
        <v>JPM_44958</v>
      </c>
      <c r="B25223" t="s">
        <v>67</v>
      </c>
      <c r="C25223" s="1">
        <v>44958</v>
      </c>
      <c r="D25223">
        <v>139.59</v>
      </c>
    </row>
    <row r="25224" spans="1:4" hidden="1" x14ac:dyDescent="0.35">
      <c r="A25224" s="3" t="str">
        <f t="shared" si="395"/>
        <v>KR_44958</v>
      </c>
      <c r="B25224" t="s">
        <v>68</v>
      </c>
      <c r="C25224" s="1">
        <v>44958</v>
      </c>
      <c r="D25224">
        <v>44.917999999999999</v>
      </c>
    </row>
    <row r="25225" spans="1:4" hidden="1" x14ac:dyDescent="0.35">
      <c r="A25225" s="3" t="str">
        <f t="shared" si="395"/>
        <v>LQD_44958</v>
      </c>
      <c r="B25225" t="s">
        <v>69</v>
      </c>
      <c r="C25225" s="1">
        <v>44958</v>
      </c>
      <c r="D25225">
        <v>111.65</v>
      </c>
    </row>
    <row r="25226" spans="1:4" hidden="1" x14ac:dyDescent="0.35">
      <c r="A25226" s="3" t="str">
        <f t="shared" si="395"/>
        <v>MCHI_44958</v>
      </c>
      <c r="B25226" t="s">
        <v>70</v>
      </c>
      <c r="C25226" s="1">
        <v>44958</v>
      </c>
      <c r="D25226">
        <v>54.82</v>
      </c>
    </row>
    <row r="25227" spans="1:4" hidden="1" x14ac:dyDescent="0.35">
      <c r="A25227" s="3" t="str">
        <f t="shared" si="395"/>
        <v>META_44958</v>
      </c>
      <c r="B25227" t="s">
        <v>144</v>
      </c>
      <c r="C25227" s="1">
        <v>44958</v>
      </c>
      <c r="D25227">
        <v>153.12</v>
      </c>
    </row>
    <row r="25228" spans="1:4" hidden="1" x14ac:dyDescent="0.35">
      <c r="A25228" s="3" t="str">
        <f t="shared" si="395"/>
        <v>MVEU.L_44958</v>
      </c>
      <c r="B25228" t="s">
        <v>71</v>
      </c>
      <c r="C25228" s="1">
        <v>44958</v>
      </c>
      <c r="D25228">
        <v>50.844999999999999</v>
      </c>
    </row>
    <row r="25229" spans="1:4" hidden="1" x14ac:dyDescent="0.35">
      <c r="A25229" s="3" t="str">
        <f t="shared" si="395"/>
        <v>OGN_44958</v>
      </c>
      <c r="B25229" t="s">
        <v>72</v>
      </c>
      <c r="C25229" s="1">
        <v>44958</v>
      </c>
      <c r="D25229">
        <v>30.31</v>
      </c>
    </row>
    <row r="25230" spans="1:4" hidden="1" x14ac:dyDescent="0.35">
      <c r="A25230" s="3" t="str">
        <f t="shared" si="395"/>
        <v>PG_44958</v>
      </c>
      <c r="B25230" t="s">
        <v>73</v>
      </c>
      <c r="C25230" s="1">
        <v>44958</v>
      </c>
      <c r="D25230">
        <v>143.19</v>
      </c>
    </row>
    <row r="25231" spans="1:4" hidden="1" x14ac:dyDescent="0.35">
      <c r="A25231" s="3" t="str">
        <f t="shared" si="395"/>
        <v>PPL_44958</v>
      </c>
      <c r="B25231" t="s">
        <v>74</v>
      </c>
      <c r="C25231" s="1">
        <v>44958</v>
      </c>
      <c r="D25231">
        <v>29.61</v>
      </c>
    </row>
    <row r="25232" spans="1:4" hidden="1" x14ac:dyDescent="0.35">
      <c r="A25232" s="3" t="str">
        <f t="shared" si="395"/>
        <v>PRU_44958</v>
      </c>
      <c r="B25232" t="s">
        <v>75</v>
      </c>
      <c r="C25232" s="1">
        <v>44958</v>
      </c>
      <c r="D25232">
        <v>104.26</v>
      </c>
    </row>
    <row r="25233" spans="1:4" hidden="1" x14ac:dyDescent="0.35">
      <c r="A25233" s="3" t="str">
        <f t="shared" si="395"/>
        <v>PYPL_44958</v>
      </c>
      <c r="B25233" t="s">
        <v>76</v>
      </c>
      <c r="C25233" s="1">
        <v>44958</v>
      </c>
      <c r="D25233">
        <v>82.91</v>
      </c>
    </row>
    <row r="25234" spans="1:4" hidden="1" x14ac:dyDescent="0.35">
      <c r="A25234" s="3" t="str">
        <f t="shared" si="395"/>
        <v>RE_44958</v>
      </c>
      <c r="B25234" t="s">
        <v>77</v>
      </c>
      <c r="C25234" s="1">
        <v>44958</v>
      </c>
      <c r="D25234">
        <v>356.33</v>
      </c>
    </row>
    <row r="25235" spans="1:4" hidden="1" x14ac:dyDescent="0.35">
      <c r="A25235" s="3" t="str">
        <f t="shared" si="395"/>
        <v>REET_44958</v>
      </c>
      <c r="B25235" t="s">
        <v>78</v>
      </c>
      <c r="C25235" s="1">
        <v>44958</v>
      </c>
      <c r="D25235">
        <v>25.05</v>
      </c>
    </row>
    <row r="25236" spans="1:4" hidden="1" x14ac:dyDescent="0.35">
      <c r="A25236" s="3" t="str">
        <f t="shared" si="395"/>
        <v>ROL_44958</v>
      </c>
      <c r="B25236" t="s">
        <v>79</v>
      </c>
      <c r="C25236" s="1">
        <v>44958</v>
      </c>
      <c r="D25236">
        <v>36.207000000000001</v>
      </c>
    </row>
    <row r="25237" spans="1:4" hidden="1" x14ac:dyDescent="0.35">
      <c r="A25237" s="3" t="str">
        <f t="shared" si="395"/>
        <v>ROST_44958</v>
      </c>
      <c r="B25237" t="s">
        <v>80</v>
      </c>
      <c r="C25237" s="1">
        <v>44958</v>
      </c>
      <c r="D25237">
        <v>118.52</v>
      </c>
    </row>
    <row r="25238" spans="1:4" hidden="1" x14ac:dyDescent="0.35">
      <c r="A25238" s="3" t="str">
        <f t="shared" si="395"/>
        <v>SEGA.L_44958</v>
      </c>
      <c r="B25238" t="s">
        <v>81</v>
      </c>
      <c r="C25238" s="1">
        <v>44958</v>
      </c>
      <c r="D25238">
        <v>96.05</v>
      </c>
    </row>
    <row r="25239" spans="1:4" hidden="1" x14ac:dyDescent="0.35">
      <c r="A25239" s="3" t="str">
        <f t="shared" si="395"/>
        <v>SHY_44958</v>
      </c>
      <c r="B25239" t="s">
        <v>82</v>
      </c>
      <c r="C25239" s="1">
        <v>44958</v>
      </c>
      <c r="D25239">
        <v>81.790000000000006</v>
      </c>
    </row>
    <row r="25240" spans="1:4" hidden="1" x14ac:dyDescent="0.35">
      <c r="A25240" s="3" t="str">
        <f t="shared" si="395"/>
        <v>SLV_44958</v>
      </c>
      <c r="B25240" t="s">
        <v>83</v>
      </c>
      <c r="C25240" s="1">
        <v>44958</v>
      </c>
      <c r="D25240">
        <v>22.08</v>
      </c>
    </row>
    <row r="25241" spans="1:4" hidden="1" x14ac:dyDescent="0.35">
      <c r="A25241" s="3" t="str">
        <f t="shared" si="395"/>
        <v>SPMV.L_44958</v>
      </c>
      <c r="B25241" t="s">
        <v>84</v>
      </c>
      <c r="C25241" s="1">
        <v>44958</v>
      </c>
      <c r="D25241">
        <v>77.08</v>
      </c>
    </row>
    <row r="25242" spans="1:4" hidden="1" x14ac:dyDescent="0.35">
      <c r="A25242" s="3" t="str">
        <f t="shared" si="395"/>
        <v>TLT_44958</v>
      </c>
      <c r="B25242" t="s">
        <v>85</v>
      </c>
      <c r="C25242" s="1">
        <v>44958</v>
      </c>
      <c r="D25242">
        <v>108.18</v>
      </c>
    </row>
    <row r="25243" spans="1:4" hidden="1" x14ac:dyDescent="0.35">
      <c r="A25243" s="3" t="str">
        <f t="shared" si="395"/>
        <v>UNH_44958</v>
      </c>
      <c r="B25243" t="s">
        <v>86</v>
      </c>
      <c r="C25243" s="1">
        <v>44958</v>
      </c>
      <c r="D25243">
        <v>497</v>
      </c>
    </row>
    <row r="25244" spans="1:4" hidden="1" x14ac:dyDescent="0.35">
      <c r="A25244" s="3" t="str">
        <f t="shared" si="395"/>
        <v>URI_44958</v>
      </c>
      <c r="B25244" t="s">
        <v>87</v>
      </c>
      <c r="C25244" s="1">
        <v>44958</v>
      </c>
      <c r="D25244">
        <v>453.41699999999997</v>
      </c>
    </row>
    <row r="25245" spans="1:4" hidden="1" x14ac:dyDescent="0.35">
      <c r="A25245" s="3" t="str">
        <f t="shared" si="395"/>
        <v>V_44958</v>
      </c>
      <c r="B25245" t="s">
        <v>88</v>
      </c>
      <c r="C25245" s="1">
        <v>44958</v>
      </c>
      <c r="D25245">
        <v>230.44900000000001</v>
      </c>
    </row>
    <row r="25246" spans="1:4" hidden="1" x14ac:dyDescent="0.35">
      <c r="A25246" s="3" t="str">
        <f t="shared" si="395"/>
        <v>VRSK_44958</v>
      </c>
      <c r="B25246" t="s">
        <v>89</v>
      </c>
      <c r="C25246" s="1">
        <v>44958</v>
      </c>
      <c r="D25246">
        <v>184.16</v>
      </c>
    </row>
    <row r="25247" spans="1:4" hidden="1" x14ac:dyDescent="0.35">
      <c r="A25247" s="3" t="str">
        <f t="shared" si="395"/>
        <v>VXX_44958</v>
      </c>
      <c r="B25247" t="s">
        <v>90</v>
      </c>
      <c r="C25247" s="1">
        <v>44958</v>
      </c>
      <c r="D25247">
        <v>10.98</v>
      </c>
    </row>
    <row r="25248" spans="1:4" hidden="1" x14ac:dyDescent="0.35">
      <c r="A25248" s="3" t="str">
        <f t="shared" si="395"/>
        <v>WRK_44958</v>
      </c>
      <c r="B25248" t="s">
        <v>91</v>
      </c>
      <c r="C25248" s="1">
        <v>44958</v>
      </c>
      <c r="D25248">
        <v>33.984000000000002</v>
      </c>
    </row>
    <row r="25249" spans="1:4" hidden="1" x14ac:dyDescent="0.35">
      <c r="A25249" s="3" t="str">
        <f t="shared" si="395"/>
        <v>XLB_44958</v>
      </c>
      <c r="B25249" t="s">
        <v>92</v>
      </c>
      <c r="C25249" s="1">
        <v>44958</v>
      </c>
      <c r="D25249">
        <v>85.21</v>
      </c>
    </row>
    <row r="25250" spans="1:4" hidden="1" x14ac:dyDescent="0.35">
      <c r="A25250" s="3" t="str">
        <f t="shared" si="395"/>
        <v>XLC_44958</v>
      </c>
      <c r="B25250" t="s">
        <v>93</v>
      </c>
      <c r="C25250" s="1">
        <v>44958</v>
      </c>
      <c r="D25250">
        <v>55.73</v>
      </c>
    </row>
    <row r="25251" spans="1:4" hidden="1" x14ac:dyDescent="0.35">
      <c r="A25251" s="3" t="str">
        <f t="shared" si="395"/>
        <v>XLE_44958</v>
      </c>
      <c r="B25251" t="s">
        <v>94</v>
      </c>
      <c r="C25251" s="1">
        <v>44958</v>
      </c>
      <c r="D25251">
        <v>88.16</v>
      </c>
    </row>
    <row r="25252" spans="1:4" hidden="1" x14ac:dyDescent="0.35">
      <c r="A25252" s="3" t="str">
        <f t="shared" si="395"/>
        <v>XLF_44958</v>
      </c>
      <c r="B25252" t="s">
        <v>95</v>
      </c>
      <c r="C25252" s="1">
        <v>44958</v>
      </c>
      <c r="D25252">
        <v>36.56</v>
      </c>
    </row>
    <row r="25253" spans="1:4" hidden="1" x14ac:dyDescent="0.35">
      <c r="A25253" s="3" t="str">
        <f t="shared" si="395"/>
        <v>XLI_44958</v>
      </c>
      <c r="B25253" t="s">
        <v>96</v>
      </c>
      <c r="C25253" s="1">
        <v>44958</v>
      </c>
      <c r="D25253">
        <v>102.59</v>
      </c>
    </row>
    <row r="25254" spans="1:4" hidden="1" x14ac:dyDescent="0.35">
      <c r="A25254" s="3" t="str">
        <f t="shared" si="395"/>
        <v>XLK_44958</v>
      </c>
      <c r="B25254" t="s">
        <v>97</v>
      </c>
      <c r="C25254" s="1">
        <v>44958</v>
      </c>
      <c r="D25254">
        <v>139.16</v>
      </c>
    </row>
    <row r="25255" spans="1:4" hidden="1" x14ac:dyDescent="0.35">
      <c r="A25255" s="3" t="str">
        <f t="shared" si="395"/>
        <v>XLP_44958</v>
      </c>
      <c r="B25255" t="s">
        <v>98</v>
      </c>
      <c r="C25255" s="1">
        <v>44958</v>
      </c>
      <c r="D25255">
        <v>74.33</v>
      </c>
    </row>
    <row r="25256" spans="1:4" hidden="1" x14ac:dyDescent="0.35">
      <c r="A25256" s="3" t="str">
        <f t="shared" si="395"/>
        <v>XLU_44958</v>
      </c>
      <c r="B25256" t="s">
        <v>99</v>
      </c>
      <c r="C25256" s="1">
        <v>44958</v>
      </c>
      <c r="D25256">
        <v>69.209999999999994</v>
      </c>
    </row>
    <row r="25257" spans="1:4" hidden="1" x14ac:dyDescent="0.35">
      <c r="A25257" s="3" t="str">
        <f t="shared" si="395"/>
        <v>XLV_44958</v>
      </c>
      <c r="B25257" t="s">
        <v>100</v>
      </c>
      <c r="C25257" s="1">
        <v>44958</v>
      </c>
      <c r="D25257">
        <v>133.99</v>
      </c>
    </row>
    <row r="25258" spans="1:4" hidden="1" x14ac:dyDescent="0.35">
      <c r="A25258" s="3" t="str">
        <f t="shared" si="395"/>
        <v>XLY_44958</v>
      </c>
      <c r="B25258" t="s">
        <v>101</v>
      </c>
      <c r="C25258" s="1">
        <v>44958</v>
      </c>
      <c r="D25258">
        <v>151.52000000000001</v>
      </c>
    </row>
    <row r="25259" spans="1:4" hidden="1" x14ac:dyDescent="0.35">
      <c r="A25259" s="3" t="str">
        <f t="shared" si="395"/>
        <v>XOM_44958</v>
      </c>
      <c r="B25259" t="s">
        <v>102</v>
      </c>
      <c r="C25259" s="1">
        <v>44958</v>
      </c>
      <c r="D25259">
        <v>113.864</v>
      </c>
    </row>
    <row r="25260" spans="1:4" hidden="1" x14ac:dyDescent="0.35">
      <c r="A25260" s="3" t="str">
        <f t="shared" si="395"/>
        <v>ABBV_44959</v>
      </c>
      <c r="B25260" t="s">
        <v>3</v>
      </c>
      <c r="C25260" s="1">
        <v>44959</v>
      </c>
      <c r="D25260">
        <v>144.84</v>
      </c>
    </row>
    <row r="25261" spans="1:4" hidden="1" x14ac:dyDescent="0.35">
      <c r="A25261" s="3" t="str">
        <f t="shared" si="395"/>
        <v>ACN_44959</v>
      </c>
      <c r="B25261" t="s">
        <v>4</v>
      </c>
      <c r="C25261" s="1">
        <v>44959</v>
      </c>
      <c r="D25261">
        <v>294.10000000000002</v>
      </c>
    </row>
    <row r="25262" spans="1:4" hidden="1" x14ac:dyDescent="0.35">
      <c r="A25262" s="3" t="str">
        <f t="shared" si="395"/>
        <v>AEP_44959</v>
      </c>
      <c r="B25262" t="s">
        <v>5</v>
      </c>
      <c r="C25262" s="1">
        <v>44959</v>
      </c>
      <c r="D25262">
        <v>93.682000000000002</v>
      </c>
    </row>
    <row r="25263" spans="1:4" hidden="1" x14ac:dyDescent="0.35">
      <c r="A25263" s="3" t="str">
        <f t="shared" si="395"/>
        <v>AIZ_44959</v>
      </c>
      <c r="B25263" t="s">
        <v>6</v>
      </c>
      <c r="C25263" s="1">
        <v>44959</v>
      </c>
      <c r="D25263">
        <v>133.58000000000001</v>
      </c>
    </row>
    <row r="25264" spans="1:4" hidden="1" x14ac:dyDescent="0.35">
      <c r="A25264" s="3" t="str">
        <f t="shared" si="395"/>
        <v>ALLE_44959</v>
      </c>
      <c r="B25264" t="s">
        <v>7</v>
      </c>
      <c r="C25264" s="1">
        <v>44959</v>
      </c>
      <c r="D25264">
        <v>121.74</v>
      </c>
    </row>
    <row r="25265" spans="1:4" hidden="1" x14ac:dyDescent="0.35">
      <c r="A25265" s="3" t="str">
        <f t="shared" si="395"/>
        <v>AMAT_44959</v>
      </c>
      <c r="B25265" t="s">
        <v>8</v>
      </c>
      <c r="C25265" s="1">
        <v>44959</v>
      </c>
      <c r="D25265">
        <v>124.26</v>
      </c>
    </row>
    <row r="25266" spans="1:4" hidden="1" x14ac:dyDescent="0.35">
      <c r="A25266" s="3" t="str">
        <f t="shared" si="395"/>
        <v>AMP_44959</v>
      </c>
      <c r="B25266" t="s">
        <v>9</v>
      </c>
      <c r="C25266" s="1">
        <v>44959</v>
      </c>
      <c r="D25266">
        <v>346.47800000000001</v>
      </c>
    </row>
    <row r="25267" spans="1:4" hidden="1" x14ac:dyDescent="0.35">
      <c r="A25267" s="3" t="str">
        <f t="shared" si="395"/>
        <v>AMZN_44959</v>
      </c>
      <c r="B25267" t="s">
        <v>10</v>
      </c>
      <c r="C25267" s="1">
        <v>44959</v>
      </c>
      <c r="D25267">
        <v>112.91</v>
      </c>
    </row>
    <row r="25268" spans="1:4" hidden="1" x14ac:dyDescent="0.35">
      <c r="A25268" s="3" t="str">
        <f t="shared" si="395"/>
        <v>AVB_44959</v>
      </c>
      <c r="B25268" t="s">
        <v>11</v>
      </c>
      <c r="C25268" s="1">
        <v>44959</v>
      </c>
      <c r="D25268">
        <v>184.5</v>
      </c>
    </row>
    <row r="25269" spans="1:4" hidden="1" x14ac:dyDescent="0.35">
      <c r="A25269" s="3" t="str">
        <f t="shared" si="395"/>
        <v>AVY_44959</v>
      </c>
      <c r="B25269" t="s">
        <v>12</v>
      </c>
      <c r="C25269" s="1">
        <v>44959</v>
      </c>
      <c r="D25269">
        <v>188.56</v>
      </c>
    </row>
    <row r="25270" spans="1:4" hidden="1" x14ac:dyDescent="0.35">
      <c r="A25270" s="3" t="str">
        <f t="shared" si="395"/>
        <v>AXP_44959</v>
      </c>
      <c r="B25270" t="s">
        <v>13</v>
      </c>
      <c r="C25270" s="1">
        <v>44959</v>
      </c>
      <c r="D25270">
        <v>173.13</v>
      </c>
    </row>
    <row r="25271" spans="1:4" hidden="1" x14ac:dyDescent="0.35">
      <c r="A25271" s="3" t="str">
        <f t="shared" si="395"/>
        <v>BDX_44959</v>
      </c>
      <c r="B25271" t="s">
        <v>14</v>
      </c>
      <c r="C25271" s="1">
        <v>44959</v>
      </c>
      <c r="D25271">
        <v>248.47</v>
      </c>
    </row>
    <row r="25272" spans="1:4" hidden="1" x14ac:dyDescent="0.35">
      <c r="A25272" s="3" t="str">
        <f t="shared" si="395"/>
        <v>BF-B_44959</v>
      </c>
      <c r="B25272" t="s">
        <v>15</v>
      </c>
      <c r="C25272" s="1">
        <v>44959</v>
      </c>
      <c r="D25272">
        <v>66.84</v>
      </c>
    </row>
    <row r="25273" spans="1:4" hidden="1" x14ac:dyDescent="0.35">
      <c r="A25273" s="3" t="str">
        <f t="shared" si="395"/>
        <v>BMY_44959</v>
      </c>
      <c r="B25273" t="s">
        <v>16</v>
      </c>
      <c r="C25273" s="1">
        <v>44959</v>
      </c>
      <c r="D25273">
        <v>72.77</v>
      </c>
    </row>
    <row r="25274" spans="1:4" hidden="1" x14ac:dyDescent="0.35">
      <c r="A25274" s="3" t="str">
        <f t="shared" si="395"/>
        <v>BR_44959</v>
      </c>
      <c r="B25274" t="s">
        <v>17</v>
      </c>
      <c r="C25274" s="1">
        <v>44959</v>
      </c>
      <c r="D25274">
        <v>153.29</v>
      </c>
    </row>
    <row r="25275" spans="1:4" hidden="1" x14ac:dyDescent="0.35">
      <c r="A25275" s="3" t="str">
        <f t="shared" si="395"/>
        <v>CARR_44959</v>
      </c>
      <c r="B25275" t="s">
        <v>18</v>
      </c>
      <c r="C25275" s="1">
        <v>44959</v>
      </c>
      <c r="D25275">
        <v>47.13</v>
      </c>
    </row>
    <row r="25276" spans="1:4" hidden="1" x14ac:dyDescent="0.35">
      <c r="A25276" s="3" t="str">
        <f t="shared" si="395"/>
        <v>CDW_44959</v>
      </c>
      <c r="B25276" t="s">
        <v>19</v>
      </c>
      <c r="C25276" s="1">
        <v>44959</v>
      </c>
      <c r="D25276">
        <v>202.08</v>
      </c>
    </row>
    <row r="25277" spans="1:4" hidden="1" x14ac:dyDescent="0.35">
      <c r="A25277" s="3" t="str">
        <f t="shared" si="395"/>
        <v>CE_44959</v>
      </c>
      <c r="B25277" t="s">
        <v>20</v>
      </c>
      <c r="C25277" s="1">
        <v>44959</v>
      </c>
      <c r="D25277">
        <v>126.038</v>
      </c>
    </row>
    <row r="25278" spans="1:4" hidden="1" x14ac:dyDescent="0.35">
      <c r="A25278" s="3" t="str">
        <f t="shared" si="395"/>
        <v>CHTR_44959</v>
      </c>
      <c r="B25278" t="s">
        <v>21</v>
      </c>
      <c r="C25278" s="1">
        <v>44959</v>
      </c>
      <c r="D25278">
        <v>412.25</v>
      </c>
    </row>
    <row r="25279" spans="1:4" hidden="1" x14ac:dyDescent="0.35">
      <c r="A25279" s="3" t="str">
        <f t="shared" si="395"/>
        <v>CNC_44959</v>
      </c>
      <c r="B25279" t="s">
        <v>22</v>
      </c>
      <c r="C25279" s="1">
        <v>44959</v>
      </c>
      <c r="D25279">
        <v>72.569999999999993</v>
      </c>
    </row>
    <row r="25280" spans="1:4" hidden="1" x14ac:dyDescent="0.35">
      <c r="A25280" s="3" t="str">
        <f t="shared" si="395"/>
        <v>CNP_44959</v>
      </c>
      <c r="B25280" t="s">
        <v>23</v>
      </c>
      <c r="C25280" s="1">
        <v>44959</v>
      </c>
      <c r="D25280">
        <v>29.587</v>
      </c>
    </row>
    <row r="25281" spans="1:4" hidden="1" x14ac:dyDescent="0.35">
      <c r="A25281" s="3" t="str">
        <f t="shared" si="395"/>
        <v>COP_44959</v>
      </c>
      <c r="B25281" t="s">
        <v>24</v>
      </c>
      <c r="C25281" s="1">
        <v>44959</v>
      </c>
      <c r="D25281">
        <v>110.807</v>
      </c>
    </row>
    <row r="25282" spans="1:4" hidden="1" x14ac:dyDescent="0.35">
      <c r="A25282" s="3" t="str">
        <f t="shared" ref="A25282:A25345" si="396">CONCATENATE(B25282,"_",C25282)</f>
        <v>CTAS_44959</v>
      </c>
      <c r="B25282" t="s">
        <v>25</v>
      </c>
      <c r="C25282" s="1">
        <v>44959</v>
      </c>
      <c r="D25282">
        <v>443.66800000000001</v>
      </c>
    </row>
    <row r="25283" spans="1:4" hidden="1" x14ac:dyDescent="0.35">
      <c r="A25283" s="3" t="str">
        <f t="shared" si="396"/>
        <v>CZR_44959</v>
      </c>
      <c r="B25283" t="s">
        <v>26</v>
      </c>
      <c r="C25283" s="1">
        <v>44959</v>
      </c>
      <c r="D25283">
        <v>53.75</v>
      </c>
    </row>
    <row r="25284" spans="1:4" hidden="1" x14ac:dyDescent="0.35">
      <c r="A25284" s="3" t="str">
        <f t="shared" si="396"/>
        <v>DG_44959</v>
      </c>
      <c r="B25284" t="s">
        <v>27</v>
      </c>
      <c r="C25284" s="1">
        <v>44959</v>
      </c>
      <c r="D25284">
        <v>231.31</v>
      </c>
    </row>
    <row r="25285" spans="1:4" hidden="1" x14ac:dyDescent="0.35">
      <c r="A25285" s="3" t="str">
        <f t="shared" si="396"/>
        <v>DPZ_44959</v>
      </c>
      <c r="B25285" t="s">
        <v>28</v>
      </c>
      <c r="C25285" s="1">
        <v>44959</v>
      </c>
      <c r="D25285">
        <v>360.47</v>
      </c>
    </row>
    <row r="25286" spans="1:4" hidden="1" x14ac:dyDescent="0.35">
      <c r="A25286" s="3" t="str">
        <f t="shared" si="396"/>
        <v>DXC_44959</v>
      </c>
      <c r="B25286" t="s">
        <v>30</v>
      </c>
      <c r="C25286" s="1">
        <v>44959</v>
      </c>
      <c r="D25286">
        <v>29.59</v>
      </c>
    </row>
    <row r="25287" spans="1:4" hidden="1" x14ac:dyDescent="0.35">
      <c r="A25287" s="3" t="str">
        <f t="shared" si="396"/>
        <v>EWA_44959</v>
      </c>
      <c r="B25287" t="s">
        <v>31</v>
      </c>
      <c r="C25287" s="1">
        <v>44959</v>
      </c>
      <c r="D25287">
        <v>24.94</v>
      </c>
    </row>
    <row r="25288" spans="1:4" hidden="1" x14ac:dyDescent="0.35">
      <c r="A25288" s="3" t="str">
        <f t="shared" si="396"/>
        <v>EWC_44959</v>
      </c>
      <c r="B25288" t="s">
        <v>32</v>
      </c>
      <c r="C25288" s="1">
        <v>44959</v>
      </c>
      <c r="D25288">
        <v>35.729999999999997</v>
      </c>
    </row>
    <row r="25289" spans="1:4" hidden="1" x14ac:dyDescent="0.35">
      <c r="A25289" s="3" t="str">
        <f t="shared" si="396"/>
        <v>EWG_44959</v>
      </c>
      <c r="B25289" t="s">
        <v>33</v>
      </c>
      <c r="C25289" s="1">
        <v>44959</v>
      </c>
      <c r="D25289">
        <v>28.87</v>
      </c>
    </row>
    <row r="25290" spans="1:4" hidden="1" x14ac:dyDescent="0.35">
      <c r="A25290" s="3" t="str">
        <f t="shared" si="396"/>
        <v>EWH_44959</v>
      </c>
      <c r="B25290" t="s">
        <v>34</v>
      </c>
      <c r="C25290" s="1">
        <v>44959</v>
      </c>
      <c r="D25290">
        <v>22.02</v>
      </c>
    </row>
    <row r="25291" spans="1:4" hidden="1" x14ac:dyDescent="0.35">
      <c r="A25291" s="3" t="str">
        <f t="shared" si="396"/>
        <v>EWJ_44959</v>
      </c>
      <c r="B25291" t="s">
        <v>35</v>
      </c>
      <c r="C25291" s="1">
        <v>44959</v>
      </c>
      <c r="D25291">
        <v>58.73</v>
      </c>
    </row>
    <row r="25292" spans="1:4" hidden="1" x14ac:dyDescent="0.35">
      <c r="A25292" s="3" t="str">
        <f t="shared" si="396"/>
        <v>EWL_44959</v>
      </c>
      <c r="B25292" t="s">
        <v>36</v>
      </c>
      <c r="C25292" s="1">
        <v>44959</v>
      </c>
      <c r="D25292">
        <v>45.26</v>
      </c>
    </row>
    <row r="25293" spans="1:4" hidden="1" x14ac:dyDescent="0.35">
      <c r="A25293" s="3" t="str">
        <f t="shared" si="396"/>
        <v>EWQ_44959</v>
      </c>
      <c r="B25293" t="s">
        <v>37</v>
      </c>
      <c r="C25293" s="1">
        <v>44959</v>
      </c>
      <c r="D25293">
        <v>37.4</v>
      </c>
    </row>
    <row r="25294" spans="1:4" hidden="1" x14ac:dyDescent="0.35">
      <c r="A25294" s="3" t="str">
        <f t="shared" si="396"/>
        <v>EWT_44959</v>
      </c>
      <c r="B25294" t="s">
        <v>38</v>
      </c>
      <c r="C25294" s="1">
        <v>44959</v>
      </c>
      <c r="D25294">
        <v>45.89</v>
      </c>
    </row>
    <row r="25295" spans="1:4" hidden="1" x14ac:dyDescent="0.35">
      <c r="A25295" s="3" t="str">
        <f t="shared" si="396"/>
        <v>EWU_44959</v>
      </c>
      <c r="B25295" t="s">
        <v>39</v>
      </c>
      <c r="C25295" s="1">
        <v>44959</v>
      </c>
      <c r="D25295">
        <v>32.369999999999997</v>
      </c>
    </row>
    <row r="25296" spans="1:4" hidden="1" x14ac:dyDescent="0.35">
      <c r="A25296" s="3" t="str">
        <f t="shared" si="396"/>
        <v>EWY_44959</v>
      </c>
      <c r="B25296" t="s">
        <v>40</v>
      </c>
      <c r="C25296" s="1">
        <v>44959</v>
      </c>
      <c r="D25296">
        <v>65.099999999999994</v>
      </c>
    </row>
    <row r="25297" spans="1:4" hidden="1" x14ac:dyDescent="0.35">
      <c r="A25297" s="3" t="str">
        <f t="shared" si="396"/>
        <v>EWZ_44959</v>
      </c>
      <c r="B25297" t="s">
        <v>41</v>
      </c>
      <c r="C25297" s="1">
        <v>44959</v>
      </c>
      <c r="D25297">
        <v>29.46</v>
      </c>
    </row>
    <row r="25298" spans="1:4" hidden="1" x14ac:dyDescent="0.35">
      <c r="A25298" s="3" t="str">
        <f t="shared" si="396"/>
        <v>FTV_44959</v>
      </c>
      <c r="B25298" t="s">
        <v>43</v>
      </c>
      <c r="C25298" s="1">
        <v>44959</v>
      </c>
      <c r="D25298">
        <v>67.81</v>
      </c>
    </row>
    <row r="25299" spans="1:4" hidden="1" x14ac:dyDescent="0.35">
      <c r="A25299" s="3" t="str">
        <f t="shared" si="396"/>
        <v>GOOG_44959</v>
      </c>
      <c r="B25299" t="s">
        <v>44</v>
      </c>
      <c r="C25299" s="1">
        <v>44959</v>
      </c>
      <c r="D25299">
        <v>108.8</v>
      </c>
    </row>
    <row r="25300" spans="1:4" hidden="1" x14ac:dyDescent="0.35">
      <c r="A25300" s="3" t="str">
        <f t="shared" si="396"/>
        <v>GPC_44959</v>
      </c>
      <c r="B25300" t="s">
        <v>45</v>
      </c>
      <c r="C25300" s="1">
        <v>44959</v>
      </c>
      <c r="D25300">
        <v>170.75</v>
      </c>
    </row>
    <row r="25301" spans="1:4" hidden="1" x14ac:dyDescent="0.35">
      <c r="A25301" s="3" t="str">
        <f t="shared" si="396"/>
        <v>GSG_44959</v>
      </c>
      <c r="B25301" t="s">
        <v>46</v>
      </c>
      <c r="C25301" s="1">
        <v>44959</v>
      </c>
      <c r="D25301">
        <v>20.47</v>
      </c>
    </row>
    <row r="25302" spans="1:4" hidden="1" x14ac:dyDescent="0.35">
      <c r="A25302" s="3" t="str">
        <f t="shared" si="396"/>
        <v>HIG_44959</v>
      </c>
      <c r="B25302" t="s">
        <v>47</v>
      </c>
      <c r="C25302" s="1">
        <v>44959</v>
      </c>
      <c r="D25302">
        <v>74.430000000000007</v>
      </c>
    </row>
    <row r="25303" spans="1:4" hidden="1" x14ac:dyDescent="0.35">
      <c r="A25303" s="3" t="str">
        <f t="shared" si="396"/>
        <v>HIGH.L_44959</v>
      </c>
      <c r="B25303" t="s">
        <v>48</v>
      </c>
      <c r="C25303" s="1">
        <v>44959</v>
      </c>
      <c r="D25303">
        <v>5.22</v>
      </c>
    </row>
    <row r="25304" spans="1:4" hidden="1" x14ac:dyDescent="0.35">
      <c r="A25304" s="3" t="str">
        <f t="shared" si="396"/>
        <v>HST_44959</v>
      </c>
      <c r="B25304" t="s">
        <v>49</v>
      </c>
      <c r="C25304" s="1">
        <v>44959</v>
      </c>
      <c r="D25304">
        <v>19.23</v>
      </c>
    </row>
    <row r="25305" spans="1:4" hidden="1" x14ac:dyDescent="0.35">
      <c r="A25305" s="3" t="str">
        <f t="shared" si="396"/>
        <v>HYG_44959</v>
      </c>
      <c r="B25305" t="s">
        <v>50</v>
      </c>
      <c r="C25305" s="1">
        <v>44959</v>
      </c>
      <c r="D25305">
        <v>77.2</v>
      </c>
    </row>
    <row r="25306" spans="1:4" hidden="1" x14ac:dyDescent="0.35">
      <c r="A25306" s="3" t="str">
        <f t="shared" si="396"/>
        <v>IAU_44959</v>
      </c>
      <c r="B25306" t="s">
        <v>51</v>
      </c>
      <c r="C25306" s="1">
        <v>44959</v>
      </c>
      <c r="D25306">
        <v>36.26</v>
      </c>
    </row>
    <row r="25307" spans="1:4" hidden="1" x14ac:dyDescent="0.35">
      <c r="A25307" s="3" t="str">
        <f t="shared" si="396"/>
        <v>ICLN_44959</v>
      </c>
      <c r="B25307" t="s">
        <v>52</v>
      </c>
      <c r="C25307" s="1">
        <v>44959</v>
      </c>
      <c r="D25307">
        <v>20.82</v>
      </c>
    </row>
    <row r="25308" spans="1:4" hidden="1" x14ac:dyDescent="0.35">
      <c r="A25308" s="3" t="str">
        <f t="shared" si="396"/>
        <v>IEAA.L_44959</v>
      </c>
      <c r="B25308" t="s">
        <v>53</v>
      </c>
      <c r="C25308" s="1">
        <v>44959</v>
      </c>
      <c r="D25308">
        <v>4.7830000000000004</v>
      </c>
    </row>
    <row r="25309" spans="1:4" hidden="1" x14ac:dyDescent="0.35">
      <c r="A25309" s="3" t="str">
        <f t="shared" si="396"/>
        <v>IEF_44959</v>
      </c>
      <c r="B25309" t="s">
        <v>54</v>
      </c>
      <c r="C25309" s="1">
        <v>44959</v>
      </c>
      <c r="D25309">
        <v>99.67</v>
      </c>
    </row>
    <row r="25310" spans="1:4" hidden="1" x14ac:dyDescent="0.35">
      <c r="A25310" s="3" t="str">
        <f t="shared" si="396"/>
        <v>IEFM.L_44959</v>
      </c>
      <c r="B25310" t="s">
        <v>55</v>
      </c>
      <c r="C25310" s="1">
        <v>44959</v>
      </c>
      <c r="D25310">
        <v>766.9</v>
      </c>
    </row>
    <row r="25311" spans="1:4" hidden="1" x14ac:dyDescent="0.35">
      <c r="A25311" s="3" t="str">
        <f t="shared" si="396"/>
        <v>IEMG_44959</v>
      </c>
      <c r="B25311" t="s">
        <v>56</v>
      </c>
      <c r="C25311" s="1">
        <v>44959</v>
      </c>
      <c r="D25311">
        <v>51.23</v>
      </c>
    </row>
    <row r="25312" spans="1:4" hidden="1" x14ac:dyDescent="0.35">
      <c r="A25312" s="3" t="str">
        <f t="shared" si="396"/>
        <v>IEUS_44959</v>
      </c>
      <c r="B25312" t="s">
        <v>57</v>
      </c>
      <c r="C25312" s="1">
        <v>44959</v>
      </c>
      <c r="D25312">
        <v>56.33</v>
      </c>
    </row>
    <row r="25313" spans="1:4" hidden="1" x14ac:dyDescent="0.35">
      <c r="A25313" s="3" t="str">
        <f t="shared" si="396"/>
        <v>IEVL.L_44959</v>
      </c>
      <c r="B25313" t="s">
        <v>58</v>
      </c>
      <c r="C25313" s="1">
        <v>44959</v>
      </c>
      <c r="D25313">
        <v>7.556</v>
      </c>
    </row>
    <row r="25314" spans="1:4" hidden="1" x14ac:dyDescent="0.35">
      <c r="A25314" s="3" t="str">
        <f t="shared" si="396"/>
        <v>IGF_44959</v>
      </c>
      <c r="B25314" t="s">
        <v>59</v>
      </c>
      <c r="C25314" s="1">
        <v>44959</v>
      </c>
      <c r="D25314">
        <v>48.66</v>
      </c>
    </row>
    <row r="25315" spans="1:4" hidden="1" x14ac:dyDescent="0.35">
      <c r="A25315" s="3" t="str">
        <f t="shared" si="396"/>
        <v>INDA_44959</v>
      </c>
      <c r="B25315" t="s">
        <v>60</v>
      </c>
      <c r="C25315" s="1">
        <v>44959</v>
      </c>
      <c r="D25315">
        <v>40.19</v>
      </c>
    </row>
    <row r="25316" spans="1:4" hidden="1" x14ac:dyDescent="0.35">
      <c r="A25316" s="3" t="str">
        <f t="shared" si="396"/>
        <v>IUMO.L_44959</v>
      </c>
      <c r="B25316" t="s">
        <v>61</v>
      </c>
      <c r="C25316" s="1">
        <v>44959</v>
      </c>
      <c r="D25316">
        <v>9.8989999999999991</v>
      </c>
    </row>
    <row r="25317" spans="1:4" hidden="1" x14ac:dyDescent="0.35">
      <c r="A25317" s="3" t="str">
        <f t="shared" si="396"/>
        <v>IUVL.L_44959</v>
      </c>
      <c r="B25317" t="s">
        <v>62</v>
      </c>
      <c r="C25317" s="1">
        <v>44959</v>
      </c>
      <c r="D25317">
        <v>8.82</v>
      </c>
    </row>
    <row r="25318" spans="1:4" hidden="1" x14ac:dyDescent="0.35">
      <c r="A25318" s="3" t="str">
        <f t="shared" si="396"/>
        <v>IVV_44959</v>
      </c>
      <c r="B25318" t="s">
        <v>63</v>
      </c>
      <c r="C25318" s="1">
        <v>44959</v>
      </c>
      <c r="D25318">
        <v>418.66</v>
      </c>
    </row>
    <row r="25319" spans="1:4" hidden="1" x14ac:dyDescent="0.35">
      <c r="A25319" s="3" t="str">
        <f t="shared" si="396"/>
        <v>IWM_44959</v>
      </c>
      <c r="B25319" t="s">
        <v>64</v>
      </c>
      <c r="C25319" s="1">
        <v>44959</v>
      </c>
      <c r="D25319">
        <v>198.32</v>
      </c>
    </row>
    <row r="25320" spans="1:4" hidden="1" x14ac:dyDescent="0.35">
      <c r="A25320" s="3" t="str">
        <f t="shared" si="396"/>
        <v>IXN_44959</v>
      </c>
      <c r="B25320" t="s">
        <v>65</v>
      </c>
      <c r="C25320" s="1">
        <v>44959</v>
      </c>
      <c r="D25320">
        <v>52.06</v>
      </c>
    </row>
    <row r="25321" spans="1:4" hidden="1" x14ac:dyDescent="0.35">
      <c r="A25321" s="3" t="str">
        <f t="shared" si="396"/>
        <v>JPEA.L_44959</v>
      </c>
      <c r="B25321" t="s">
        <v>66</v>
      </c>
      <c r="C25321" s="1">
        <v>44959</v>
      </c>
      <c r="D25321">
        <v>5.1639999999999997</v>
      </c>
    </row>
    <row r="25322" spans="1:4" hidden="1" x14ac:dyDescent="0.35">
      <c r="A25322" s="3" t="str">
        <f t="shared" si="396"/>
        <v>JPM_44959</v>
      </c>
      <c r="B25322" t="s">
        <v>67</v>
      </c>
      <c r="C25322" s="1">
        <v>44959</v>
      </c>
      <c r="D25322">
        <v>138.94</v>
      </c>
    </row>
    <row r="25323" spans="1:4" hidden="1" x14ac:dyDescent="0.35">
      <c r="A25323" s="3" t="str">
        <f t="shared" si="396"/>
        <v>KR_44959</v>
      </c>
      <c r="B25323" t="s">
        <v>68</v>
      </c>
      <c r="C25323" s="1">
        <v>44959</v>
      </c>
      <c r="D25323">
        <v>44.71</v>
      </c>
    </row>
    <row r="25324" spans="1:4" hidden="1" x14ac:dyDescent="0.35">
      <c r="A25324" s="3" t="str">
        <f t="shared" si="396"/>
        <v>LQD_44959</v>
      </c>
      <c r="B25324" t="s">
        <v>69</v>
      </c>
      <c r="C25324" s="1">
        <v>44959</v>
      </c>
      <c r="D25324">
        <v>111.81</v>
      </c>
    </row>
    <row r="25325" spans="1:4" hidden="1" x14ac:dyDescent="0.35">
      <c r="A25325" s="3" t="str">
        <f t="shared" si="396"/>
        <v>MCHI_44959</v>
      </c>
      <c r="B25325" t="s">
        <v>70</v>
      </c>
      <c r="C25325" s="1">
        <v>44959</v>
      </c>
      <c r="D25325">
        <v>53.83</v>
      </c>
    </row>
    <row r="25326" spans="1:4" hidden="1" x14ac:dyDescent="0.35">
      <c r="A25326" s="3" t="str">
        <f t="shared" si="396"/>
        <v>META_44959</v>
      </c>
      <c r="B25326" t="s">
        <v>144</v>
      </c>
      <c r="C25326" s="1">
        <v>44959</v>
      </c>
      <c r="D25326">
        <v>188.77</v>
      </c>
    </row>
    <row r="25327" spans="1:4" hidden="1" x14ac:dyDescent="0.35">
      <c r="A25327" s="3" t="str">
        <f t="shared" si="396"/>
        <v>MVEU.L_44959</v>
      </c>
      <c r="B25327" t="s">
        <v>71</v>
      </c>
      <c r="C25327" s="1">
        <v>44959</v>
      </c>
      <c r="D25327">
        <v>51.26</v>
      </c>
    </row>
    <row r="25328" spans="1:4" hidden="1" x14ac:dyDescent="0.35">
      <c r="A25328" s="3" t="str">
        <f t="shared" si="396"/>
        <v>OGN_44959</v>
      </c>
      <c r="B25328" t="s">
        <v>72</v>
      </c>
      <c r="C25328" s="1">
        <v>44959</v>
      </c>
      <c r="D25328">
        <v>30.41</v>
      </c>
    </row>
    <row r="25329" spans="1:4" hidden="1" x14ac:dyDescent="0.35">
      <c r="A25329" s="3" t="str">
        <f t="shared" si="396"/>
        <v>PG_44959</v>
      </c>
      <c r="B25329" t="s">
        <v>73</v>
      </c>
      <c r="C25329" s="1">
        <v>44959</v>
      </c>
      <c r="D25329">
        <v>142.16999999999999</v>
      </c>
    </row>
    <row r="25330" spans="1:4" hidden="1" x14ac:dyDescent="0.35">
      <c r="A25330" s="3" t="str">
        <f t="shared" si="396"/>
        <v>PPL_44959</v>
      </c>
      <c r="B25330" t="s">
        <v>74</v>
      </c>
      <c r="C25330" s="1">
        <v>44959</v>
      </c>
      <c r="D25330">
        <v>29.39</v>
      </c>
    </row>
    <row r="25331" spans="1:4" hidden="1" x14ac:dyDescent="0.35">
      <c r="A25331" s="3" t="str">
        <f t="shared" si="396"/>
        <v>PRU_44959</v>
      </c>
      <c r="B25331" t="s">
        <v>75</v>
      </c>
      <c r="C25331" s="1">
        <v>44959</v>
      </c>
      <c r="D25331">
        <v>102.82</v>
      </c>
    </row>
    <row r="25332" spans="1:4" hidden="1" x14ac:dyDescent="0.35">
      <c r="A25332" s="3" t="str">
        <f t="shared" si="396"/>
        <v>PYPL_44959</v>
      </c>
      <c r="B25332" t="s">
        <v>76</v>
      </c>
      <c r="C25332" s="1">
        <v>44959</v>
      </c>
      <c r="D25332">
        <v>86.96</v>
      </c>
    </row>
    <row r="25333" spans="1:4" hidden="1" x14ac:dyDescent="0.35">
      <c r="A25333" s="3" t="str">
        <f t="shared" si="396"/>
        <v>RE_44959</v>
      </c>
      <c r="B25333" t="s">
        <v>77</v>
      </c>
      <c r="C25333" s="1">
        <v>44959</v>
      </c>
      <c r="D25333">
        <v>341.43</v>
      </c>
    </row>
    <row r="25334" spans="1:4" hidden="1" x14ac:dyDescent="0.35">
      <c r="A25334" s="3" t="str">
        <f t="shared" si="396"/>
        <v>REET_44959</v>
      </c>
      <c r="B25334" t="s">
        <v>78</v>
      </c>
      <c r="C25334" s="1">
        <v>44959</v>
      </c>
      <c r="D25334">
        <v>25.55</v>
      </c>
    </row>
    <row r="25335" spans="1:4" hidden="1" x14ac:dyDescent="0.35">
      <c r="A25335" s="3" t="str">
        <f t="shared" si="396"/>
        <v>ROL_44959</v>
      </c>
      <c r="B25335" t="s">
        <v>79</v>
      </c>
      <c r="C25335" s="1">
        <v>44959</v>
      </c>
      <c r="D25335">
        <v>35.978000000000002</v>
      </c>
    </row>
    <row r="25336" spans="1:4" hidden="1" x14ac:dyDescent="0.35">
      <c r="A25336" s="3" t="str">
        <f t="shared" si="396"/>
        <v>ROST_44959</v>
      </c>
      <c r="B25336" t="s">
        <v>80</v>
      </c>
      <c r="C25336" s="1">
        <v>44959</v>
      </c>
      <c r="D25336">
        <v>116.09</v>
      </c>
    </row>
    <row r="25337" spans="1:4" hidden="1" x14ac:dyDescent="0.35">
      <c r="A25337" s="3" t="str">
        <f t="shared" si="396"/>
        <v>SEGA.L_44959</v>
      </c>
      <c r="B25337" t="s">
        <v>81</v>
      </c>
      <c r="C25337" s="1">
        <v>44959</v>
      </c>
      <c r="D25337">
        <v>98.18</v>
      </c>
    </row>
    <row r="25338" spans="1:4" hidden="1" x14ac:dyDescent="0.35">
      <c r="A25338" s="3" t="str">
        <f t="shared" si="396"/>
        <v>SHY_44959</v>
      </c>
      <c r="B25338" t="s">
        <v>82</v>
      </c>
      <c r="C25338" s="1">
        <v>44959</v>
      </c>
      <c r="D25338">
        <v>81.8</v>
      </c>
    </row>
    <row r="25339" spans="1:4" hidden="1" x14ac:dyDescent="0.35">
      <c r="A25339" s="3" t="str">
        <f t="shared" si="396"/>
        <v>SLV_44959</v>
      </c>
      <c r="B25339" t="s">
        <v>83</v>
      </c>
      <c r="C25339" s="1">
        <v>44959</v>
      </c>
      <c r="D25339">
        <v>21.57</v>
      </c>
    </row>
    <row r="25340" spans="1:4" hidden="1" x14ac:dyDescent="0.35">
      <c r="A25340" s="3" t="str">
        <f t="shared" si="396"/>
        <v>SPMV.L_44959</v>
      </c>
      <c r="B25340" t="s">
        <v>84</v>
      </c>
      <c r="C25340" s="1">
        <v>44959</v>
      </c>
      <c r="D25340">
        <v>77.790000000000006</v>
      </c>
    </row>
    <row r="25341" spans="1:4" hidden="1" x14ac:dyDescent="0.35">
      <c r="A25341" s="3" t="str">
        <f t="shared" si="396"/>
        <v>TLT_44959</v>
      </c>
      <c r="B25341" t="s">
        <v>85</v>
      </c>
      <c r="C25341" s="1">
        <v>44959</v>
      </c>
      <c r="D25341">
        <v>108.32</v>
      </c>
    </row>
    <row r="25342" spans="1:4" hidden="1" x14ac:dyDescent="0.35">
      <c r="A25342" s="3" t="str">
        <f t="shared" si="396"/>
        <v>UNH_44959</v>
      </c>
      <c r="B25342" t="s">
        <v>86</v>
      </c>
      <c r="C25342" s="1">
        <v>44959</v>
      </c>
      <c r="D25342">
        <v>470.83</v>
      </c>
    </row>
    <row r="25343" spans="1:4" hidden="1" x14ac:dyDescent="0.35">
      <c r="A25343" s="3" t="str">
        <f t="shared" si="396"/>
        <v>URI_44959</v>
      </c>
      <c r="B25343" t="s">
        <v>87</v>
      </c>
      <c r="C25343" s="1">
        <v>44959</v>
      </c>
      <c r="D25343">
        <v>454.71300000000002</v>
      </c>
    </row>
    <row r="25344" spans="1:4" hidden="1" x14ac:dyDescent="0.35">
      <c r="A25344" s="3" t="str">
        <f t="shared" si="396"/>
        <v>V_44959</v>
      </c>
      <c r="B25344" t="s">
        <v>88</v>
      </c>
      <c r="C25344" s="1">
        <v>44959</v>
      </c>
      <c r="D25344">
        <v>229.11099999999999</v>
      </c>
    </row>
    <row r="25345" spans="1:4" hidden="1" x14ac:dyDescent="0.35">
      <c r="A25345" s="3" t="str">
        <f t="shared" si="396"/>
        <v>VRSK_44959</v>
      </c>
      <c r="B25345" t="s">
        <v>89</v>
      </c>
      <c r="C25345" s="1">
        <v>44959</v>
      </c>
      <c r="D25345">
        <v>187.02</v>
      </c>
    </row>
    <row r="25346" spans="1:4" hidden="1" x14ac:dyDescent="0.35">
      <c r="A25346" s="3" t="str">
        <f t="shared" ref="A25346:A25409" si="397">CONCATENATE(B25346,"_",C25346)</f>
        <v>VXX_44959</v>
      </c>
      <c r="B25346" t="s">
        <v>90</v>
      </c>
      <c r="C25346" s="1">
        <v>44959</v>
      </c>
      <c r="D25346">
        <v>11.21</v>
      </c>
    </row>
    <row r="25347" spans="1:4" hidden="1" x14ac:dyDescent="0.35">
      <c r="A25347" s="3" t="str">
        <f t="shared" si="397"/>
        <v>WRK_44959</v>
      </c>
      <c r="B25347" t="s">
        <v>91</v>
      </c>
      <c r="C25347" s="1">
        <v>44959</v>
      </c>
      <c r="D25347">
        <v>35.173999999999999</v>
      </c>
    </row>
    <row r="25348" spans="1:4" hidden="1" x14ac:dyDescent="0.35">
      <c r="A25348" s="3" t="str">
        <f t="shared" si="397"/>
        <v>XLB_44959</v>
      </c>
      <c r="B25348" t="s">
        <v>92</v>
      </c>
      <c r="C25348" s="1">
        <v>44959</v>
      </c>
      <c r="D25348">
        <v>84.94</v>
      </c>
    </row>
    <row r="25349" spans="1:4" hidden="1" x14ac:dyDescent="0.35">
      <c r="A25349" s="3" t="str">
        <f t="shared" si="397"/>
        <v>XLC_44959</v>
      </c>
      <c r="B25349" t="s">
        <v>93</v>
      </c>
      <c r="C25349" s="1">
        <v>44959</v>
      </c>
      <c r="D25349">
        <v>59.39</v>
      </c>
    </row>
    <row r="25350" spans="1:4" hidden="1" x14ac:dyDescent="0.35">
      <c r="A25350" s="3" t="str">
        <f t="shared" si="397"/>
        <v>XLE_44959</v>
      </c>
      <c r="B25350" t="s">
        <v>94</v>
      </c>
      <c r="C25350" s="1">
        <v>44959</v>
      </c>
      <c r="D25350">
        <v>86.15</v>
      </c>
    </row>
    <row r="25351" spans="1:4" hidden="1" x14ac:dyDescent="0.35">
      <c r="A25351" s="3" t="str">
        <f t="shared" si="397"/>
        <v>XLF_44959</v>
      </c>
      <c r="B25351" t="s">
        <v>95</v>
      </c>
      <c r="C25351" s="1">
        <v>44959</v>
      </c>
      <c r="D25351">
        <v>36.659999999999997</v>
      </c>
    </row>
    <row r="25352" spans="1:4" hidden="1" x14ac:dyDescent="0.35">
      <c r="A25352" s="3" t="str">
        <f t="shared" si="397"/>
        <v>XLI_44959</v>
      </c>
      <c r="B25352" t="s">
        <v>96</v>
      </c>
      <c r="C25352" s="1">
        <v>44959</v>
      </c>
      <c r="D25352">
        <v>103.39</v>
      </c>
    </row>
    <row r="25353" spans="1:4" hidden="1" x14ac:dyDescent="0.35">
      <c r="A25353" s="3" t="str">
        <f t="shared" si="397"/>
        <v>XLK_44959</v>
      </c>
      <c r="B25353" t="s">
        <v>97</v>
      </c>
      <c r="C25353" s="1">
        <v>44959</v>
      </c>
      <c r="D25353">
        <v>142.96</v>
      </c>
    </row>
    <row r="25354" spans="1:4" hidden="1" x14ac:dyDescent="0.35">
      <c r="A25354" s="3" t="str">
        <f t="shared" si="397"/>
        <v>XLP_44959</v>
      </c>
      <c r="B25354" t="s">
        <v>98</v>
      </c>
      <c r="C25354" s="1">
        <v>44959</v>
      </c>
      <c r="D25354">
        <v>73.69</v>
      </c>
    </row>
    <row r="25355" spans="1:4" hidden="1" x14ac:dyDescent="0.35">
      <c r="A25355" s="3" t="str">
        <f t="shared" si="397"/>
        <v>XLU_44959</v>
      </c>
      <c r="B25355" t="s">
        <v>99</v>
      </c>
      <c r="C25355" s="1">
        <v>44959</v>
      </c>
      <c r="D25355">
        <v>69.36</v>
      </c>
    </row>
    <row r="25356" spans="1:4" hidden="1" x14ac:dyDescent="0.35">
      <c r="A25356" s="3" t="str">
        <f t="shared" si="397"/>
        <v>XLV_44959</v>
      </c>
      <c r="B25356" t="s">
        <v>100</v>
      </c>
      <c r="C25356" s="1">
        <v>44959</v>
      </c>
      <c r="D25356">
        <v>133.08000000000001</v>
      </c>
    </row>
    <row r="25357" spans="1:4" hidden="1" x14ac:dyDescent="0.35">
      <c r="A25357" s="3" t="str">
        <f t="shared" si="397"/>
        <v>XLY_44959</v>
      </c>
      <c r="B25357" t="s">
        <v>101</v>
      </c>
      <c r="C25357" s="1">
        <v>44959</v>
      </c>
      <c r="D25357">
        <v>156.16</v>
      </c>
    </row>
    <row r="25358" spans="1:4" hidden="1" x14ac:dyDescent="0.35">
      <c r="A25358" s="3" t="str">
        <f t="shared" si="397"/>
        <v>XOM_44959</v>
      </c>
      <c r="B25358" t="s">
        <v>102</v>
      </c>
      <c r="C25358" s="1">
        <v>44959</v>
      </c>
      <c r="D25358">
        <v>110.301</v>
      </c>
    </row>
    <row r="25359" spans="1:4" hidden="1" x14ac:dyDescent="0.35">
      <c r="A25359" s="3" t="str">
        <f t="shared" si="397"/>
        <v>ABBV_44960</v>
      </c>
      <c r="B25359" t="s">
        <v>3</v>
      </c>
      <c r="C25359" s="1">
        <v>44960</v>
      </c>
      <c r="D25359">
        <v>145.19999999999999</v>
      </c>
    </row>
    <row r="25360" spans="1:4" hidden="1" x14ac:dyDescent="0.35">
      <c r="A25360" s="3" t="str">
        <f t="shared" si="397"/>
        <v>ACN_44960</v>
      </c>
      <c r="B25360" t="s">
        <v>4</v>
      </c>
      <c r="C25360" s="1">
        <v>44960</v>
      </c>
      <c r="D25360">
        <v>289.22000000000003</v>
      </c>
    </row>
    <row r="25361" spans="1:4" hidden="1" x14ac:dyDescent="0.35">
      <c r="A25361" s="3" t="str">
        <f t="shared" si="397"/>
        <v>AEP_44960</v>
      </c>
      <c r="B25361" t="s">
        <v>5</v>
      </c>
      <c r="C25361" s="1">
        <v>44960</v>
      </c>
      <c r="D25361">
        <v>91.263999999999996</v>
      </c>
    </row>
    <row r="25362" spans="1:4" hidden="1" x14ac:dyDescent="0.35">
      <c r="A25362" s="3" t="str">
        <f t="shared" si="397"/>
        <v>AIZ_44960</v>
      </c>
      <c r="B25362" t="s">
        <v>6</v>
      </c>
      <c r="C25362" s="1">
        <v>44960</v>
      </c>
      <c r="D25362">
        <v>133.63</v>
      </c>
    </row>
    <row r="25363" spans="1:4" hidden="1" x14ac:dyDescent="0.35">
      <c r="A25363" s="3" t="str">
        <f t="shared" si="397"/>
        <v>ALLE_44960</v>
      </c>
      <c r="B25363" t="s">
        <v>7</v>
      </c>
      <c r="C25363" s="1">
        <v>44960</v>
      </c>
      <c r="D25363">
        <v>122.93</v>
      </c>
    </row>
    <row r="25364" spans="1:4" hidden="1" x14ac:dyDescent="0.35">
      <c r="A25364" s="3" t="str">
        <f t="shared" si="397"/>
        <v>AMAT_44960</v>
      </c>
      <c r="B25364" t="s">
        <v>8</v>
      </c>
      <c r="C25364" s="1">
        <v>44960</v>
      </c>
      <c r="D25364">
        <v>119.98</v>
      </c>
    </row>
    <row r="25365" spans="1:4" hidden="1" x14ac:dyDescent="0.35">
      <c r="A25365" s="3" t="str">
        <f t="shared" si="397"/>
        <v>AMP_44960</v>
      </c>
      <c r="B25365" t="s">
        <v>9</v>
      </c>
      <c r="C25365" s="1">
        <v>44960</v>
      </c>
      <c r="D25365">
        <v>352.84500000000003</v>
      </c>
    </row>
    <row r="25366" spans="1:4" hidden="1" x14ac:dyDescent="0.35">
      <c r="A25366" s="3" t="str">
        <f t="shared" si="397"/>
        <v>AMZN_44960</v>
      </c>
      <c r="B25366" t="s">
        <v>10</v>
      </c>
      <c r="C25366" s="1">
        <v>44960</v>
      </c>
      <c r="D25366">
        <v>103.39</v>
      </c>
    </row>
    <row r="25367" spans="1:4" hidden="1" x14ac:dyDescent="0.35">
      <c r="A25367" s="3" t="str">
        <f t="shared" si="397"/>
        <v>AVB_44960</v>
      </c>
      <c r="B25367" t="s">
        <v>11</v>
      </c>
      <c r="C25367" s="1">
        <v>44960</v>
      </c>
      <c r="D25367">
        <v>180.25</v>
      </c>
    </row>
    <row r="25368" spans="1:4" hidden="1" x14ac:dyDescent="0.35">
      <c r="A25368" s="3" t="str">
        <f t="shared" si="397"/>
        <v>AVY_44960</v>
      </c>
      <c r="B25368" t="s">
        <v>12</v>
      </c>
      <c r="C25368" s="1">
        <v>44960</v>
      </c>
      <c r="D25368">
        <v>181.2</v>
      </c>
    </row>
    <row r="25369" spans="1:4" hidden="1" x14ac:dyDescent="0.35">
      <c r="A25369" s="3" t="str">
        <f t="shared" si="397"/>
        <v>AXP_44960</v>
      </c>
      <c r="B25369" t="s">
        <v>13</v>
      </c>
      <c r="C25369" s="1">
        <v>44960</v>
      </c>
      <c r="D25369">
        <v>178.86</v>
      </c>
    </row>
    <row r="25370" spans="1:4" hidden="1" x14ac:dyDescent="0.35">
      <c r="A25370" s="3" t="str">
        <f t="shared" si="397"/>
        <v>BDX_44960</v>
      </c>
      <c r="B25370" t="s">
        <v>14</v>
      </c>
      <c r="C25370" s="1">
        <v>44960</v>
      </c>
      <c r="D25370">
        <v>245.84</v>
      </c>
    </row>
    <row r="25371" spans="1:4" hidden="1" x14ac:dyDescent="0.35">
      <c r="A25371" s="3" t="str">
        <f t="shared" si="397"/>
        <v>BF-B_44960</v>
      </c>
      <c r="B25371" t="s">
        <v>15</v>
      </c>
      <c r="C25371" s="1">
        <v>44960</v>
      </c>
      <c r="D25371">
        <v>66.84</v>
      </c>
    </row>
    <row r="25372" spans="1:4" hidden="1" x14ac:dyDescent="0.35">
      <c r="A25372" s="3" t="str">
        <f t="shared" si="397"/>
        <v>BMY_44960</v>
      </c>
      <c r="B25372" t="s">
        <v>16</v>
      </c>
      <c r="C25372" s="1">
        <v>44960</v>
      </c>
      <c r="D25372">
        <v>74.45</v>
      </c>
    </row>
    <row r="25373" spans="1:4" hidden="1" x14ac:dyDescent="0.35">
      <c r="A25373" s="3" t="str">
        <f t="shared" si="397"/>
        <v>BR_44960</v>
      </c>
      <c r="B25373" t="s">
        <v>17</v>
      </c>
      <c r="C25373" s="1">
        <v>44960</v>
      </c>
      <c r="D25373">
        <v>153.58000000000001</v>
      </c>
    </row>
    <row r="25374" spans="1:4" hidden="1" x14ac:dyDescent="0.35">
      <c r="A25374" s="3" t="str">
        <f t="shared" si="397"/>
        <v>CARR_44960</v>
      </c>
      <c r="B25374" t="s">
        <v>18</v>
      </c>
      <c r="C25374" s="1">
        <v>44960</v>
      </c>
      <c r="D25374">
        <v>46.89</v>
      </c>
    </row>
    <row r="25375" spans="1:4" hidden="1" x14ac:dyDescent="0.35">
      <c r="A25375" s="3" t="str">
        <f t="shared" si="397"/>
        <v>CDW_44960</v>
      </c>
      <c r="B25375" t="s">
        <v>19</v>
      </c>
      <c r="C25375" s="1">
        <v>44960</v>
      </c>
      <c r="D25375">
        <v>201.08</v>
      </c>
    </row>
    <row r="25376" spans="1:4" hidden="1" x14ac:dyDescent="0.35">
      <c r="A25376" s="3" t="str">
        <f t="shared" si="397"/>
        <v>CE_44960</v>
      </c>
      <c r="B25376" t="s">
        <v>20</v>
      </c>
      <c r="C25376" s="1">
        <v>44960</v>
      </c>
      <c r="D25376">
        <v>124.726</v>
      </c>
    </row>
    <row r="25377" spans="1:4" hidden="1" x14ac:dyDescent="0.35">
      <c r="A25377" s="3" t="str">
        <f t="shared" si="397"/>
        <v>CHTR_44960</v>
      </c>
      <c r="B25377" t="s">
        <v>21</v>
      </c>
      <c r="C25377" s="1">
        <v>44960</v>
      </c>
      <c r="D25377">
        <v>406.3</v>
      </c>
    </row>
    <row r="25378" spans="1:4" hidden="1" x14ac:dyDescent="0.35">
      <c r="A25378" s="3" t="str">
        <f t="shared" si="397"/>
        <v>CNC_44960</v>
      </c>
      <c r="B25378" t="s">
        <v>22</v>
      </c>
      <c r="C25378" s="1">
        <v>44960</v>
      </c>
      <c r="D25378">
        <v>71.010000000000005</v>
      </c>
    </row>
    <row r="25379" spans="1:4" hidden="1" x14ac:dyDescent="0.35">
      <c r="A25379" s="3" t="str">
        <f t="shared" si="397"/>
        <v>CNP_44960</v>
      </c>
      <c r="B25379" t="s">
        <v>23</v>
      </c>
      <c r="C25379" s="1">
        <v>44960</v>
      </c>
      <c r="D25379">
        <v>29.01</v>
      </c>
    </row>
    <row r="25380" spans="1:4" hidden="1" x14ac:dyDescent="0.35">
      <c r="A25380" s="3" t="str">
        <f t="shared" si="397"/>
        <v>COP_44960</v>
      </c>
      <c r="B25380" t="s">
        <v>24</v>
      </c>
      <c r="C25380" s="1">
        <v>44960</v>
      </c>
      <c r="D25380">
        <v>107.631</v>
      </c>
    </row>
    <row r="25381" spans="1:4" hidden="1" x14ac:dyDescent="0.35">
      <c r="A25381" s="3" t="str">
        <f t="shared" si="397"/>
        <v>CTAS_44960</v>
      </c>
      <c r="B25381" t="s">
        <v>25</v>
      </c>
      <c r="C25381" s="1">
        <v>44960</v>
      </c>
      <c r="D25381">
        <v>441.28399999999999</v>
      </c>
    </row>
    <row r="25382" spans="1:4" hidden="1" x14ac:dyDescent="0.35">
      <c r="A25382" s="3" t="str">
        <f t="shared" si="397"/>
        <v>CZR_44960</v>
      </c>
      <c r="B25382" t="s">
        <v>26</v>
      </c>
      <c r="C25382" s="1">
        <v>44960</v>
      </c>
      <c r="D25382">
        <v>54.99</v>
      </c>
    </row>
    <row r="25383" spans="1:4" hidden="1" x14ac:dyDescent="0.35">
      <c r="A25383" s="3" t="str">
        <f t="shared" si="397"/>
        <v>DG_44960</v>
      </c>
      <c r="B25383" t="s">
        <v>27</v>
      </c>
      <c r="C25383" s="1">
        <v>44960</v>
      </c>
      <c r="D25383">
        <v>228.09</v>
      </c>
    </row>
    <row r="25384" spans="1:4" hidden="1" x14ac:dyDescent="0.35">
      <c r="A25384" s="3" t="str">
        <f t="shared" si="397"/>
        <v>DPZ_44960</v>
      </c>
      <c r="B25384" t="s">
        <v>28</v>
      </c>
      <c r="C25384" s="1">
        <v>44960</v>
      </c>
      <c r="D25384">
        <v>359.62</v>
      </c>
    </row>
    <row r="25385" spans="1:4" hidden="1" x14ac:dyDescent="0.35">
      <c r="A25385" s="3" t="str">
        <f t="shared" si="397"/>
        <v>DXC_44960</v>
      </c>
      <c r="B25385" t="s">
        <v>30</v>
      </c>
      <c r="C25385" s="1">
        <v>44960</v>
      </c>
      <c r="D25385">
        <v>28.89</v>
      </c>
    </row>
    <row r="25386" spans="1:4" hidden="1" x14ac:dyDescent="0.35">
      <c r="A25386" s="3" t="str">
        <f t="shared" si="397"/>
        <v>EWA_44960</v>
      </c>
      <c r="B25386" t="s">
        <v>31</v>
      </c>
      <c r="C25386" s="1">
        <v>44960</v>
      </c>
      <c r="D25386">
        <v>24.53</v>
      </c>
    </row>
    <row r="25387" spans="1:4" hidden="1" x14ac:dyDescent="0.35">
      <c r="A25387" s="3" t="str">
        <f t="shared" si="397"/>
        <v>EWC_44960</v>
      </c>
      <c r="B25387" t="s">
        <v>32</v>
      </c>
      <c r="C25387" s="1">
        <v>44960</v>
      </c>
      <c r="D25387">
        <v>35.520000000000003</v>
      </c>
    </row>
    <row r="25388" spans="1:4" hidden="1" x14ac:dyDescent="0.35">
      <c r="A25388" s="3" t="str">
        <f t="shared" si="397"/>
        <v>EWG_44960</v>
      </c>
      <c r="B25388" t="s">
        <v>33</v>
      </c>
      <c r="C25388" s="1">
        <v>44960</v>
      </c>
      <c r="D25388">
        <v>28.42</v>
      </c>
    </row>
    <row r="25389" spans="1:4" hidden="1" x14ac:dyDescent="0.35">
      <c r="A25389" s="3" t="str">
        <f t="shared" si="397"/>
        <v>EWH_44960</v>
      </c>
      <c r="B25389" t="s">
        <v>34</v>
      </c>
      <c r="C25389" s="1">
        <v>44960</v>
      </c>
      <c r="D25389">
        <v>21.84</v>
      </c>
    </row>
    <row r="25390" spans="1:4" hidden="1" x14ac:dyDescent="0.35">
      <c r="A25390" s="3" t="str">
        <f t="shared" si="397"/>
        <v>EWJ_44960</v>
      </c>
      <c r="B25390" t="s">
        <v>35</v>
      </c>
      <c r="C25390" s="1">
        <v>44960</v>
      </c>
      <c r="D25390">
        <v>58.06</v>
      </c>
    </row>
    <row r="25391" spans="1:4" hidden="1" x14ac:dyDescent="0.35">
      <c r="A25391" s="3" t="str">
        <f t="shared" si="397"/>
        <v>EWL_44960</v>
      </c>
      <c r="B25391" t="s">
        <v>36</v>
      </c>
      <c r="C25391" s="1">
        <v>44960</v>
      </c>
      <c r="D25391">
        <v>45.06</v>
      </c>
    </row>
    <row r="25392" spans="1:4" hidden="1" x14ac:dyDescent="0.35">
      <c r="A25392" s="3" t="str">
        <f t="shared" si="397"/>
        <v>EWQ_44960</v>
      </c>
      <c r="B25392" t="s">
        <v>37</v>
      </c>
      <c r="C25392" s="1">
        <v>44960</v>
      </c>
      <c r="D25392">
        <v>37.15</v>
      </c>
    </row>
    <row r="25393" spans="1:4" hidden="1" x14ac:dyDescent="0.35">
      <c r="A25393" s="3" t="str">
        <f t="shared" si="397"/>
        <v>EWT_44960</v>
      </c>
      <c r="B25393" t="s">
        <v>38</v>
      </c>
      <c r="C25393" s="1">
        <v>44960</v>
      </c>
      <c r="D25393">
        <v>45.06</v>
      </c>
    </row>
    <row r="25394" spans="1:4" hidden="1" x14ac:dyDescent="0.35">
      <c r="A25394" s="3" t="str">
        <f t="shared" si="397"/>
        <v>EWU_44960</v>
      </c>
      <c r="B25394" t="s">
        <v>39</v>
      </c>
      <c r="C25394" s="1">
        <v>44960</v>
      </c>
      <c r="D25394">
        <v>32.22</v>
      </c>
    </row>
    <row r="25395" spans="1:4" hidden="1" x14ac:dyDescent="0.35">
      <c r="A25395" s="3" t="str">
        <f t="shared" si="397"/>
        <v>EWY_44960</v>
      </c>
      <c r="B25395" t="s">
        <v>40</v>
      </c>
      <c r="C25395" s="1">
        <v>44960</v>
      </c>
      <c r="D25395">
        <v>63.4</v>
      </c>
    </row>
    <row r="25396" spans="1:4" hidden="1" x14ac:dyDescent="0.35">
      <c r="A25396" s="3" t="str">
        <f t="shared" si="397"/>
        <v>EWZ_44960</v>
      </c>
      <c r="B25396" t="s">
        <v>41</v>
      </c>
      <c r="C25396" s="1">
        <v>44960</v>
      </c>
      <c r="D25396">
        <v>28.62</v>
      </c>
    </row>
    <row r="25397" spans="1:4" hidden="1" x14ac:dyDescent="0.35">
      <c r="A25397" s="3" t="str">
        <f t="shared" si="397"/>
        <v>FTV_44960</v>
      </c>
      <c r="B25397" t="s">
        <v>43</v>
      </c>
      <c r="C25397" s="1">
        <v>44960</v>
      </c>
      <c r="D25397">
        <v>69.08</v>
      </c>
    </row>
    <row r="25398" spans="1:4" hidden="1" x14ac:dyDescent="0.35">
      <c r="A25398" s="3" t="str">
        <f t="shared" si="397"/>
        <v>GOOG_44960</v>
      </c>
      <c r="B25398" t="s">
        <v>44</v>
      </c>
      <c r="C25398" s="1">
        <v>44960</v>
      </c>
      <c r="D25398">
        <v>105.22</v>
      </c>
    </row>
    <row r="25399" spans="1:4" hidden="1" x14ac:dyDescent="0.35">
      <c r="A25399" s="3" t="str">
        <f t="shared" si="397"/>
        <v>GPC_44960</v>
      </c>
      <c r="B25399" t="s">
        <v>45</v>
      </c>
      <c r="C25399" s="1">
        <v>44960</v>
      </c>
      <c r="D25399">
        <v>168.29</v>
      </c>
    </row>
    <row r="25400" spans="1:4" hidden="1" x14ac:dyDescent="0.35">
      <c r="A25400" s="3" t="str">
        <f t="shared" si="397"/>
        <v>GSG_44960</v>
      </c>
      <c r="B25400" t="s">
        <v>46</v>
      </c>
      <c r="C25400" s="1">
        <v>44960</v>
      </c>
      <c r="D25400">
        <v>19.989999999999998</v>
      </c>
    </row>
    <row r="25401" spans="1:4" hidden="1" x14ac:dyDescent="0.35">
      <c r="A25401" s="3" t="str">
        <f t="shared" si="397"/>
        <v>HIG_44960</v>
      </c>
      <c r="B25401" t="s">
        <v>47</v>
      </c>
      <c r="C25401" s="1">
        <v>44960</v>
      </c>
      <c r="D25401">
        <v>74.77</v>
      </c>
    </row>
    <row r="25402" spans="1:4" hidden="1" x14ac:dyDescent="0.35">
      <c r="A25402" s="3" t="str">
        <f t="shared" si="397"/>
        <v>HIGH.L_44960</v>
      </c>
      <c r="B25402" t="s">
        <v>48</v>
      </c>
      <c r="C25402" s="1">
        <v>44960</v>
      </c>
      <c r="D25402">
        <v>5.218</v>
      </c>
    </row>
    <row r="25403" spans="1:4" hidden="1" x14ac:dyDescent="0.35">
      <c r="A25403" s="3" t="str">
        <f t="shared" si="397"/>
        <v>HST_44960</v>
      </c>
      <c r="B25403" t="s">
        <v>49</v>
      </c>
      <c r="C25403" s="1">
        <v>44960</v>
      </c>
      <c r="D25403">
        <v>19.07</v>
      </c>
    </row>
    <row r="25404" spans="1:4" hidden="1" x14ac:dyDescent="0.35">
      <c r="A25404" s="3" t="str">
        <f t="shared" si="397"/>
        <v>HYG_44960</v>
      </c>
      <c r="B25404" t="s">
        <v>50</v>
      </c>
      <c r="C25404" s="1">
        <v>44960</v>
      </c>
      <c r="D25404">
        <v>76.39</v>
      </c>
    </row>
    <row r="25405" spans="1:4" hidden="1" x14ac:dyDescent="0.35">
      <c r="A25405" s="3" t="str">
        <f t="shared" si="397"/>
        <v>IAU_44960</v>
      </c>
      <c r="B25405" t="s">
        <v>51</v>
      </c>
      <c r="C25405" s="1">
        <v>44960</v>
      </c>
      <c r="D25405">
        <v>35.369999999999997</v>
      </c>
    </row>
    <row r="25406" spans="1:4" hidden="1" x14ac:dyDescent="0.35">
      <c r="A25406" s="3" t="str">
        <f t="shared" si="397"/>
        <v>ICLN_44960</v>
      </c>
      <c r="B25406" t="s">
        <v>52</v>
      </c>
      <c r="C25406" s="1">
        <v>44960</v>
      </c>
      <c r="D25406">
        <v>20.28</v>
      </c>
    </row>
    <row r="25407" spans="1:4" hidden="1" x14ac:dyDescent="0.35">
      <c r="A25407" s="3" t="str">
        <f t="shared" si="397"/>
        <v>IEAA.L_44960</v>
      </c>
      <c r="B25407" t="s">
        <v>53</v>
      </c>
      <c r="C25407" s="1">
        <v>44960</v>
      </c>
      <c r="D25407">
        <v>4.76</v>
      </c>
    </row>
    <row r="25408" spans="1:4" hidden="1" x14ac:dyDescent="0.35">
      <c r="A25408" s="3" t="str">
        <f t="shared" si="397"/>
        <v>IEF_44960</v>
      </c>
      <c r="B25408" t="s">
        <v>54</v>
      </c>
      <c r="C25408" s="1">
        <v>44960</v>
      </c>
      <c r="D25408">
        <v>98.6</v>
      </c>
    </row>
    <row r="25409" spans="1:4" hidden="1" x14ac:dyDescent="0.35">
      <c r="A25409" s="3" t="str">
        <f t="shared" si="397"/>
        <v>IEFM.L_44960</v>
      </c>
      <c r="B25409" t="s">
        <v>55</v>
      </c>
      <c r="C25409" s="1">
        <v>44960</v>
      </c>
      <c r="D25409">
        <v>778.05</v>
      </c>
    </row>
    <row r="25410" spans="1:4" hidden="1" x14ac:dyDescent="0.35">
      <c r="A25410" s="3" t="str">
        <f t="shared" ref="A25410:A25473" si="398">CONCATENATE(B25410,"_",C25410)</f>
        <v>IEMG_44960</v>
      </c>
      <c r="B25410" t="s">
        <v>56</v>
      </c>
      <c r="C25410" s="1">
        <v>44960</v>
      </c>
      <c r="D25410">
        <v>50.33</v>
      </c>
    </row>
    <row r="25411" spans="1:4" hidden="1" x14ac:dyDescent="0.35">
      <c r="A25411" s="3" t="str">
        <f t="shared" si="398"/>
        <v>IEUS_44960</v>
      </c>
      <c r="B25411" t="s">
        <v>57</v>
      </c>
      <c r="C25411" s="1">
        <v>44960</v>
      </c>
      <c r="D25411">
        <v>55.26</v>
      </c>
    </row>
    <row r="25412" spans="1:4" hidden="1" x14ac:dyDescent="0.35">
      <c r="A25412" s="3" t="str">
        <f t="shared" si="398"/>
        <v>IEVL.L_44960</v>
      </c>
      <c r="B25412" t="s">
        <v>58</v>
      </c>
      <c r="C25412" s="1">
        <v>44960</v>
      </c>
      <c r="D25412">
        <v>7.548</v>
      </c>
    </row>
    <row r="25413" spans="1:4" hidden="1" x14ac:dyDescent="0.35">
      <c r="A25413" s="3" t="str">
        <f t="shared" si="398"/>
        <v>IGF_44960</v>
      </c>
      <c r="B25413" t="s">
        <v>59</v>
      </c>
      <c r="C25413" s="1">
        <v>44960</v>
      </c>
      <c r="D25413">
        <v>47.9</v>
      </c>
    </row>
    <row r="25414" spans="1:4" hidden="1" x14ac:dyDescent="0.35">
      <c r="A25414" s="3" t="str">
        <f t="shared" si="398"/>
        <v>INDA_44960</v>
      </c>
      <c r="B25414" t="s">
        <v>60</v>
      </c>
      <c r="C25414" s="1">
        <v>44960</v>
      </c>
      <c r="D25414">
        <v>40.06</v>
      </c>
    </row>
    <row r="25415" spans="1:4" hidden="1" x14ac:dyDescent="0.35">
      <c r="A25415" s="3" t="str">
        <f t="shared" si="398"/>
        <v>IUMO.L_44960</v>
      </c>
      <c r="B25415" t="s">
        <v>61</v>
      </c>
      <c r="C25415" s="1">
        <v>44960</v>
      </c>
      <c r="D25415">
        <v>9.9589999999999996</v>
      </c>
    </row>
    <row r="25416" spans="1:4" hidden="1" x14ac:dyDescent="0.35">
      <c r="A25416" s="3" t="str">
        <f t="shared" si="398"/>
        <v>IUVL.L_44960</v>
      </c>
      <c r="B25416" t="s">
        <v>62</v>
      </c>
      <c r="C25416" s="1">
        <v>44960</v>
      </c>
      <c r="D25416">
        <v>8.7850000000000001</v>
      </c>
    </row>
    <row r="25417" spans="1:4" hidden="1" x14ac:dyDescent="0.35">
      <c r="A25417" s="3" t="str">
        <f t="shared" si="398"/>
        <v>IVV_44960</v>
      </c>
      <c r="B25417" t="s">
        <v>63</v>
      </c>
      <c r="C25417" s="1">
        <v>44960</v>
      </c>
      <c r="D25417">
        <v>414.35</v>
      </c>
    </row>
    <row r="25418" spans="1:4" hidden="1" x14ac:dyDescent="0.35">
      <c r="A25418" s="3" t="str">
        <f t="shared" si="398"/>
        <v>IWM_44960</v>
      </c>
      <c r="B25418" t="s">
        <v>64</v>
      </c>
      <c r="C25418" s="1">
        <v>44960</v>
      </c>
      <c r="D25418">
        <v>196.99</v>
      </c>
    </row>
    <row r="25419" spans="1:4" hidden="1" x14ac:dyDescent="0.35">
      <c r="A25419" s="3" t="str">
        <f t="shared" si="398"/>
        <v>IXN_44960</v>
      </c>
      <c r="B25419" t="s">
        <v>65</v>
      </c>
      <c r="C25419" s="1">
        <v>44960</v>
      </c>
      <c r="D25419">
        <v>51.48</v>
      </c>
    </row>
    <row r="25420" spans="1:4" hidden="1" x14ac:dyDescent="0.35">
      <c r="A25420" s="3" t="str">
        <f t="shared" si="398"/>
        <v>JPEA.L_44960</v>
      </c>
      <c r="B25420" t="s">
        <v>66</v>
      </c>
      <c r="C25420" s="1">
        <v>44960</v>
      </c>
      <c r="D25420">
        <v>5.1120000000000001</v>
      </c>
    </row>
    <row r="25421" spans="1:4" hidden="1" x14ac:dyDescent="0.35">
      <c r="A25421" s="3" t="str">
        <f t="shared" si="398"/>
        <v>JPM_44960</v>
      </c>
      <c r="B25421" t="s">
        <v>67</v>
      </c>
      <c r="C25421" s="1">
        <v>44960</v>
      </c>
      <c r="D25421">
        <v>141.09</v>
      </c>
    </row>
    <row r="25422" spans="1:4" hidden="1" x14ac:dyDescent="0.35">
      <c r="A25422" s="3" t="str">
        <f t="shared" si="398"/>
        <v>KR_44960</v>
      </c>
      <c r="B25422" t="s">
        <v>68</v>
      </c>
      <c r="C25422" s="1">
        <v>44960</v>
      </c>
      <c r="D25422">
        <v>44.162999999999997</v>
      </c>
    </row>
    <row r="25423" spans="1:4" hidden="1" x14ac:dyDescent="0.35">
      <c r="A25423" s="3" t="str">
        <f t="shared" si="398"/>
        <v>LQD_44960</v>
      </c>
      <c r="B25423" t="s">
        <v>69</v>
      </c>
      <c r="C25423" s="1">
        <v>44960</v>
      </c>
      <c r="D25423">
        <v>110.54</v>
      </c>
    </row>
    <row r="25424" spans="1:4" hidden="1" x14ac:dyDescent="0.35">
      <c r="A25424" s="3" t="str">
        <f t="shared" si="398"/>
        <v>MCHI_44960</v>
      </c>
      <c r="B25424" t="s">
        <v>70</v>
      </c>
      <c r="C25424" s="1">
        <v>44960</v>
      </c>
      <c r="D25424">
        <v>52.54</v>
      </c>
    </row>
    <row r="25425" spans="1:4" hidden="1" x14ac:dyDescent="0.35">
      <c r="A25425" s="3" t="str">
        <f t="shared" si="398"/>
        <v>META_44960</v>
      </c>
      <c r="B25425" t="s">
        <v>144</v>
      </c>
      <c r="C25425" s="1">
        <v>44960</v>
      </c>
      <c r="D25425">
        <v>186.53</v>
      </c>
    </row>
    <row r="25426" spans="1:4" hidden="1" x14ac:dyDescent="0.35">
      <c r="A25426" s="3" t="str">
        <f t="shared" si="398"/>
        <v>MVEU.L_44960</v>
      </c>
      <c r="B25426" t="s">
        <v>71</v>
      </c>
      <c r="C25426" s="1">
        <v>44960</v>
      </c>
      <c r="D25426">
        <v>51.365000000000002</v>
      </c>
    </row>
    <row r="25427" spans="1:4" hidden="1" x14ac:dyDescent="0.35">
      <c r="A25427" s="3" t="str">
        <f t="shared" si="398"/>
        <v>OGN_44960</v>
      </c>
      <c r="B25427" t="s">
        <v>72</v>
      </c>
      <c r="C25427" s="1">
        <v>44960</v>
      </c>
      <c r="D25427">
        <v>29.76</v>
      </c>
    </row>
    <row r="25428" spans="1:4" hidden="1" x14ac:dyDescent="0.35">
      <c r="A25428" s="3" t="str">
        <f t="shared" si="398"/>
        <v>PG_44960</v>
      </c>
      <c r="B25428" t="s">
        <v>73</v>
      </c>
      <c r="C25428" s="1">
        <v>44960</v>
      </c>
      <c r="D25428">
        <v>142.61000000000001</v>
      </c>
    </row>
    <row r="25429" spans="1:4" hidden="1" x14ac:dyDescent="0.35">
      <c r="A25429" s="3" t="str">
        <f t="shared" si="398"/>
        <v>PPL_44960</v>
      </c>
      <c r="B25429" t="s">
        <v>74</v>
      </c>
      <c r="C25429" s="1">
        <v>44960</v>
      </c>
      <c r="D25429">
        <v>28.66</v>
      </c>
    </row>
    <row r="25430" spans="1:4" hidden="1" x14ac:dyDescent="0.35">
      <c r="A25430" s="3" t="str">
        <f t="shared" si="398"/>
        <v>PRU_44960</v>
      </c>
      <c r="B25430" t="s">
        <v>75</v>
      </c>
      <c r="C25430" s="1">
        <v>44960</v>
      </c>
      <c r="D25430">
        <v>101.86</v>
      </c>
    </row>
    <row r="25431" spans="1:4" hidden="1" x14ac:dyDescent="0.35">
      <c r="A25431" s="3" t="str">
        <f t="shared" si="398"/>
        <v>PYPL_44960</v>
      </c>
      <c r="B25431" t="s">
        <v>76</v>
      </c>
      <c r="C25431" s="1">
        <v>44960</v>
      </c>
      <c r="D25431">
        <v>85.52</v>
      </c>
    </row>
    <row r="25432" spans="1:4" hidden="1" x14ac:dyDescent="0.35">
      <c r="A25432" s="3" t="str">
        <f t="shared" si="398"/>
        <v>RE_44960</v>
      </c>
      <c r="B25432" t="s">
        <v>77</v>
      </c>
      <c r="C25432" s="1">
        <v>44960</v>
      </c>
      <c r="D25432">
        <v>342.39</v>
      </c>
    </row>
    <row r="25433" spans="1:4" hidden="1" x14ac:dyDescent="0.35">
      <c r="A25433" s="3" t="str">
        <f t="shared" si="398"/>
        <v>REET_44960</v>
      </c>
      <c r="B25433" t="s">
        <v>78</v>
      </c>
      <c r="C25433" s="1">
        <v>44960</v>
      </c>
      <c r="D25433">
        <v>25.09</v>
      </c>
    </row>
    <row r="25434" spans="1:4" hidden="1" x14ac:dyDescent="0.35">
      <c r="A25434" s="3" t="str">
        <f t="shared" si="398"/>
        <v>ROL_44960</v>
      </c>
      <c r="B25434" t="s">
        <v>79</v>
      </c>
      <c r="C25434" s="1">
        <v>44960</v>
      </c>
      <c r="D25434">
        <v>35.549999999999997</v>
      </c>
    </row>
    <row r="25435" spans="1:4" hidden="1" x14ac:dyDescent="0.35">
      <c r="A25435" s="3" t="str">
        <f t="shared" si="398"/>
        <v>ROST_44960</v>
      </c>
      <c r="B25435" t="s">
        <v>80</v>
      </c>
      <c r="C25435" s="1">
        <v>44960</v>
      </c>
      <c r="D25435">
        <v>115.32</v>
      </c>
    </row>
    <row r="25436" spans="1:4" hidden="1" x14ac:dyDescent="0.35">
      <c r="A25436" s="3" t="str">
        <f t="shared" si="398"/>
        <v>SEGA.L_44960</v>
      </c>
      <c r="B25436" t="s">
        <v>81</v>
      </c>
      <c r="C25436" s="1">
        <v>44960</v>
      </c>
      <c r="D25436">
        <v>97.905000000000001</v>
      </c>
    </row>
    <row r="25437" spans="1:4" hidden="1" x14ac:dyDescent="0.35">
      <c r="A25437" s="3" t="str">
        <f t="shared" si="398"/>
        <v>SHY_44960</v>
      </c>
      <c r="B25437" t="s">
        <v>82</v>
      </c>
      <c r="C25437" s="1">
        <v>44960</v>
      </c>
      <c r="D25437">
        <v>81.5</v>
      </c>
    </row>
    <row r="25438" spans="1:4" hidden="1" x14ac:dyDescent="0.35">
      <c r="A25438" s="3" t="str">
        <f t="shared" si="398"/>
        <v>SLV_44960</v>
      </c>
      <c r="B25438" t="s">
        <v>83</v>
      </c>
      <c r="C25438" s="1">
        <v>44960</v>
      </c>
      <c r="D25438">
        <v>20.57</v>
      </c>
    </row>
    <row r="25439" spans="1:4" hidden="1" x14ac:dyDescent="0.35">
      <c r="A25439" s="3" t="str">
        <f t="shared" si="398"/>
        <v>SPMV.L_44960</v>
      </c>
      <c r="B25439" t="s">
        <v>84</v>
      </c>
      <c r="C25439" s="1">
        <v>44960</v>
      </c>
      <c r="D25439">
        <v>77.209999999999994</v>
      </c>
    </row>
    <row r="25440" spans="1:4" hidden="1" x14ac:dyDescent="0.35">
      <c r="A25440" s="3" t="str">
        <f t="shared" si="398"/>
        <v>TLT_44960</v>
      </c>
      <c r="B25440" t="s">
        <v>85</v>
      </c>
      <c r="C25440" s="1">
        <v>44960</v>
      </c>
      <c r="D25440">
        <v>106.7</v>
      </c>
    </row>
    <row r="25441" spans="1:4" hidden="1" x14ac:dyDescent="0.35">
      <c r="A25441" s="3" t="str">
        <f t="shared" si="398"/>
        <v>UNH_44960</v>
      </c>
      <c r="B25441" t="s">
        <v>86</v>
      </c>
      <c r="C25441" s="1">
        <v>44960</v>
      </c>
      <c r="D25441">
        <v>472.02</v>
      </c>
    </row>
    <row r="25442" spans="1:4" hidden="1" x14ac:dyDescent="0.35">
      <c r="A25442" s="3" t="str">
        <f t="shared" si="398"/>
        <v>URI_44960</v>
      </c>
      <c r="B25442" t="s">
        <v>87</v>
      </c>
      <c r="C25442" s="1">
        <v>44960</v>
      </c>
      <c r="D25442">
        <v>453.58600000000001</v>
      </c>
    </row>
    <row r="25443" spans="1:4" hidden="1" x14ac:dyDescent="0.35">
      <c r="A25443" s="3" t="str">
        <f t="shared" si="398"/>
        <v>V_44960</v>
      </c>
      <c r="B25443" t="s">
        <v>88</v>
      </c>
      <c r="C25443" s="1">
        <v>44960</v>
      </c>
      <c r="D25443">
        <v>229.68</v>
      </c>
    </row>
    <row r="25444" spans="1:4" hidden="1" x14ac:dyDescent="0.35">
      <c r="A25444" s="3" t="str">
        <f t="shared" si="398"/>
        <v>VRSK_44960</v>
      </c>
      <c r="B25444" t="s">
        <v>89</v>
      </c>
      <c r="C25444" s="1">
        <v>44960</v>
      </c>
      <c r="D25444">
        <v>180.11</v>
      </c>
    </row>
    <row r="25445" spans="1:4" hidden="1" x14ac:dyDescent="0.35">
      <c r="A25445" s="3" t="str">
        <f t="shared" si="398"/>
        <v>VXX_44960</v>
      </c>
      <c r="B25445" t="s">
        <v>90</v>
      </c>
      <c r="C25445" s="1">
        <v>44960</v>
      </c>
      <c r="D25445">
        <v>11.32</v>
      </c>
    </row>
    <row r="25446" spans="1:4" hidden="1" x14ac:dyDescent="0.35">
      <c r="A25446" s="3" t="str">
        <f t="shared" si="398"/>
        <v>WRK_44960</v>
      </c>
      <c r="B25446" t="s">
        <v>91</v>
      </c>
      <c r="C25446" s="1">
        <v>44960</v>
      </c>
      <c r="D25446">
        <v>34.597999999999999</v>
      </c>
    </row>
    <row r="25447" spans="1:4" hidden="1" x14ac:dyDescent="0.35">
      <c r="A25447" s="3" t="str">
        <f t="shared" si="398"/>
        <v>XLB_44960</v>
      </c>
      <c r="B25447" t="s">
        <v>92</v>
      </c>
      <c r="C25447" s="1">
        <v>44960</v>
      </c>
      <c r="D25447">
        <v>83.41</v>
      </c>
    </row>
    <row r="25448" spans="1:4" hidden="1" x14ac:dyDescent="0.35">
      <c r="A25448" s="3" t="str">
        <f t="shared" si="398"/>
        <v>XLC_44960</v>
      </c>
      <c r="B25448" t="s">
        <v>93</v>
      </c>
      <c r="C25448" s="1">
        <v>44960</v>
      </c>
      <c r="D25448">
        <v>58.2</v>
      </c>
    </row>
    <row r="25449" spans="1:4" hidden="1" x14ac:dyDescent="0.35">
      <c r="A25449" s="3" t="str">
        <f t="shared" si="398"/>
        <v>XLE_44960</v>
      </c>
      <c r="B25449" t="s">
        <v>94</v>
      </c>
      <c r="C25449" s="1">
        <v>44960</v>
      </c>
      <c r="D25449">
        <v>85.96</v>
      </c>
    </row>
    <row r="25450" spans="1:4" hidden="1" x14ac:dyDescent="0.35">
      <c r="A25450" s="3" t="str">
        <f t="shared" si="398"/>
        <v>XLF_44960</v>
      </c>
      <c r="B25450" t="s">
        <v>95</v>
      </c>
      <c r="C25450" s="1">
        <v>44960</v>
      </c>
      <c r="D25450">
        <v>36.590000000000003</v>
      </c>
    </row>
    <row r="25451" spans="1:4" hidden="1" x14ac:dyDescent="0.35">
      <c r="A25451" s="3" t="str">
        <f t="shared" si="398"/>
        <v>XLI_44960</v>
      </c>
      <c r="B25451" t="s">
        <v>96</v>
      </c>
      <c r="C25451" s="1">
        <v>44960</v>
      </c>
      <c r="D25451">
        <v>102.85</v>
      </c>
    </row>
    <row r="25452" spans="1:4" hidden="1" x14ac:dyDescent="0.35">
      <c r="A25452" s="3" t="str">
        <f t="shared" si="398"/>
        <v>XLK_44960</v>
      </c>
      <c r="B25452" t="s">
        <v>97</v>
      </c>
      <c r="C25452" s="1">
        <v>44960</v>
      </c>
      <c r="D25452">
        <v>141.77000000000001</v>
      </c>
    </row>
    <row r="25453" spans="1:4" hidden="1" x14ac:dyDescent="0.35">
      <c r="A25453" s="3" t="str">
        <f t="shared" si="398"/>
        <v>XLP_44960</v>
      </c>
      <c r="B25453" t="s">
        <v>98</v>
      </c>
      <c r="C25453" s="1">
        <v>44960</v>
      </c>
      <c r="D25453">
        <v>73.400000000000006</v>
      </c>
    </row>
    <row r="25454" spans="1:4" hidden="1" x14ac:dyDescent="0.35">
      <c r="A25454" s="3" t="str">
        <f t="shared" si="398"/>
        <v>XLU_44960</v>
      </c>
      <c r="B25454" t="s">
        <v>99</v>
      </c>
      <c r="C25454" s="1">
        <v>44960</v>
      </c>
      <c r="D25454">
        <v>67.91</v>
      </c>
    </row>
    <row r="25455" spans="1:4" hidden="1" x14ac:dyDescent="0.35">
      <c r="A25455" s="3" t="str">
        <f t="shared" si="398"/>
        <v>XLV_44960</v>
      </c>
      <c r="B25455" t="s">
        <v>100</v>
      </c>
      <c r="C25455" s="1">
        <v>44960</v>
      </c>
      <c r="D25455">
        <v>132.69</v>
      </c>
    </row>
    <row r="25456" spans="1:4" hidden="1" x14ac:dyDescent="0.35">
      <c r="A25456" s="3" t="str">
        <f t="shared" si="398"/>
        <v>XLY_44960</v>
      </c>
      <c r="B25456" t="s">
        <v>101</v>
      </c>
      <c r="C25456" s="1">
        <v>44960</v>
      </c>
      <c r="D25456">
        <v>151.35</v>
      </c>
    </row>
    <row r="25457" spans="1:4" hidden="1" x14ac:dyDescent="0.35">
      <c r="A25457" s="3" t="str">
        <f t="shared" si="398"/>
        <v>XOM_44960</v>
      </c>
      <c r="B25457" t="s">
        <v>102</v>
      </c>
      <c r="C25457" s="1">
        <v>44960</v>
      </c>
      <c r="D25457">
        <v>111.065</v>
      </c>
    </row>
    <row r="25458" spans="1:4" hidden="1" x14ac:dyDescent="0.35">
      <c r="A25458" s="3" t="str">
        <f t="shared" si="398"/>
        <v>ABBV_44963</v>
      </c>
      <c r="B25458" t="s">
        <v>3</v>
      </c>
      <c r="C25458" s="1">
        <v>44963</v>
      </c>
      <c r="D25458">
        <v>145.02000000000001</v>
      </c>
    </row>
    <row r="25459" spans="1:4" hidden="1" x14ac:dyDescent="0.35">
      <c r="A25459" s="3" t="str">
        <f t="shared" si="398"/>
        <v>ACN_44963</v>
      </c>
      <c r="B25459" t="s">
        <v>4</v>
      </c>
      <c r="C25459" s="1">
        <v>44963</v>
      </c>
      <c r="D25459">
        <v>284.48</v>
      </c>
    </row>
    <row r="25460" spans="1:4" hidden="1" x14ac:dyDescent="0.35">
      <c r="A25460" s="3" t="str">
        <f t="shared" si="398"/>
        <v>AEP_44963</v>
      </c>
      <c r="B25460" t="s">
        <v>5</v>
      </c>
      <c r="C25460" s="1">
        <v>44963</v>
      </c>
      <c r="D25460">
        <v>91.65</v>
      </c>
    </row>
    <row r="25461" spans="1:4" hidden="1" x14ac:dyDescent="0.35">
      <c r="A25461" s="3" t="str">
        <f t="shared" si="398"/>
        <v>AIZ_44963</v>
      </c>
      <c r="B25461" t="s">
        <v>6</v>
      </c>
      <c r="C25461" s="1">
        <v>44963</v>
      </c>
      <c r="D25461">
        <v>133.13</v>
      </c>
    </row>
    <row r="25462" spans="1:4" hidden="1" x14ac:dyDescent="0.35">
      <c r="A25462" s="3" t="str">
        <f t="shared" si="398"/>
        <v>ALLE_44963</v>
      </c>
      <c r="B25462" t="s">
        <v>7</v>
      </c>
      <c r="C25462" s="1">
        <v>44963</v>
      </c>
      <c r="D25462">
        <v>120.87</v>
      </c>
    </row>
    <row r="25463" spans="1:4" hidden="1" x14ac:dyDescent="0.35">
      <c r="A25463" s="3" t="str">
        <f t="shared" si="398"/>
        <v>AMAT_44963</v>
      </c>
      <c r="B25463" t="s">
        <v>8</v>
      </c>
      <c r="C25463" s="1">
        <v>44963</v>
      </c>
      <c r="D25463">
        <v>117.69</v>
      </c>
    </row>
    <row r="25464" spans="1:4" hidden="1" x14ac:dyDescent="0.35">
      <c r="A25464" s="3" t="str">
        <f t="shared" si="398"/>
        <v>AMP_44963</v>
      </c>
      <c r="B25464" t="s">
        <v>9</v>
      </c>
      <c r="C25464" s="1">
        <v>44963</v>
      </c>
      <c r="D25464">
        <v>349.786</v>
      </c>
    </row>
    <row r="25465" spans="1:4" hidden="1" x14ac:dyDescent="0.35">
      <c r="A25465" s="3" t="str">
        <f t="shared" si="398"/>
        <v>AMZN_44963</v>
      </c>
      <c r="B25465" t="s">
        <v>10</v>
      </c>
      <c r="C25465" s="1">
        <v>44963</v>
      </c>
      <c r="D25465">
        <v>102.18</v>
      </c>
    </row>
    <row r="25466" spans="1:4" hidden="1" x14ac:dyDescent="0.35">
      <c r="A25466" s="3" t="str">
        <f t="shared" si="398"/>
        <v>AVB_44963</v>
      </c>
      <c r="B25466" t="s">
        <v>11</v>
      </c>
      <c r="C25466" s="1">
        <v>44963</v>
      </c>
      <c r="D25466">
        <v>178.79</v>
      </c>
    </row>
    <row r="25467" spans="1:4" hidden="1" x14ac:dyDescent="0.35">
      <c r="A25467" s="3" t="str">
        <f t="shared" si="398"/>
        <v>AVY_44963</v>
      </c>
      <c r="B25467" t="s">
        <v>12</v>
      </c>
      <c r="C25467" s="1">
        <v>44963</v>
      </c>
      <c r="D25467">
        <v>178.54</v>
      </c>
    </row>
    <row r="25468" spans="1:4" hidden="1" x14ac:dyDescent="0.35">
      <c r="A25468" s="3" t="str">
        <f t="shared" si="398"/>
        <v>AXP_44963</v>
      </c>
      <c r="B25468" t="s">
        <v>13</v>
      </c>
      <c r="C25468" s="1">
        <v>44963</v>
      </c>
      <c r="D25468">
        <v>176.48</v>
      </c>
    </row>
    <row r="25469" spans="1:4" hidden="1" x14ac:dyDescent="0.35">
      <c r="A25469" s="3" t="str">
        <f t="shared" si="398"/>
        <v>BDX_44963</v>
      </c>
      <c r="B25469" t="s">
        <v>14</v>
      </c>
      <c r="C25469" s="1">
        <v>44963</v>
      </c>
      <c r="D25469">
        <v>250.16</v>
      </c>
    </row>
    <row r="25470" spans="1:4" hidden="1" x14ac:dyDescent="0.35">
      <c r="A25470" s="3" t="str">
        <f t="shared" si="398"/>
        <v>BF-B_44963</v>
      </c>
      <c r="B25470" t="s">
        <v>15</v>
      </c>
      <c r="C25470" s="1">
        <v>44963</v>
      </c>
      <c r="D25470">
        <v>66.650000000000006</v>
      </c>
    </row>
    <row r="25471" spans="1:4" hidden="1" x14ac:dyDescent="0.35">
      <c r="A25471" s="3" t="str">
        <f t="shared" si="398"/>
        <v>BMY_44963</v>
      </c>
      <c r="B25471" t="s">
        <v>16</v>
      </c>
      <c r="C25471" s="1">
        <v>44963</v>
      </c>
      <c r="D25471">
        <v>74.53</v>
      </c>
    </row>
    <row r="25472" spans="1:4" hidden="1" x14ac:dyDescent="0.35">
      <c r="A25472" s="3" t="str">
        <f t="shared" si="398"/>
        <v>BR_44963</v>
      </c>
      <c r="B25472" t="s">
        <v>17</v>
      </c>
      <c r="C25472" s="1">
        <v>44963</v>
      </c>
      <c r="D25472">
        <v>149.03</v>
      </c>
    </row>
    <row r="25473" spans="1:4" hidden="1" x14ac:dyDescent="0.35">
      <c r="A25473" s="3" t="str">
        <f t="shared" si="398"/>
        <v>CARR_44963</v>
      </c>
      <c r="B25473" t="s">
        <v>18</v>
      </c>
      <c r="C25473" s="1">
        <v>44963</v>
      </c>
      <c r="D25473">
        <v>46.15</v>
      </c>
    </row>
    <row r="25474" spans="1:4" hidden="1" x14ac:dyDescent="0.35">
      <c r="A25474" s="3" t="str">
        <f t="shared" ref="A25474:A25537" si="399">CONCATENATE(B25474,"_",C25474)</f>
        <v>CDW_44963</v>
      </c>
      <c r="B25474" t="s">
        <v>19</v>
      </c>
      <c r="C25474" s="1">
        <v>44963</v>
      </c>
      <c r="D25474">
        <v>200.06</v>
      </c>
    </row>
    <row r="25475" spans="1:4" hidden="1" x14ac:dyDescent="0.35">
      <c r="A25475" s="3" t="str">
        <f t="shared" si="399"/>
        <v>CE_44963</v>
      </c>
      <c r="B25475" t="s">
        <v>20</v>
      </c>
      <c r="C25475" s="1">
        <v>44963</v>
      </c>
      <c r="D25475">
        <v>121.41500000000001</v>
      </c>
    </row>
    <row r="25476" spans="1:4" hidden="1" x14ac:dyDescent="0.35">
      <c r="A25476" s="3" t="str">
        <f t="shared" si="399"/>
        <v>CHTR_44963</v>
      </c>
      <c r="B25476" t="s">
        <v>21</v>
      </c>
      <c r="C25476" s="1">
        <v>44963</v>
      </c>
      <c r="D25476">
        <v>404.59</v>
      </c>
    </row>
    <row r="25477" spans="1:4" hidden="1" x14ac:dyDescent="0.35">
      <c r="A25477" s="3" t="str">
        <f t="shared" si="399"/>
        <v>CNC_44963</v>
      </c>
      <c r="B25477" t="s">
        <v>22</v>
      </c>
      <c r="C25477" s="1">
        <v>44963</v>
      </c>
      <c r="D25477">
        <v>71.010000000000005</v>
      </c>
    </row>
    <row r="25478" spans="1:4" hidden="1" x14ac:dyDescent="0.35">
      <c r="A25478" s="3" t="str">
        <f t="shared" si="399"/>
        <v>CNP_44963</v>
      </c>
      <c r="B25478" t="s">
        <v>23</v>
      </c>
      <c r="C25478" s="1">
        <v>44963</v>
      </c>
      <c r="D25478">
        <v>29.14</v>
      </c>
    </row>
    <row r="25479" spans="1:4" hidden="1" x14ac:dyDescent="0.35">
      <c r="A25479" s="3" t="str">
        <f t="shared" si="399"/>
        <v>COP_44963</v>
      </c>
      <c r="B25479" t="s">
        <v>24</v>
      </c>
      <c r="C25479" s="1">
        <v>44963</v>
      </c>
      <c r="D25479">
        <v>107.014</v>
      </c>
    </row>
    <row r="25480" spans="1:4" hidden="1" x14ac:dyDescent="0.35">
      <c r="A25480" s="3" t="str">
        <f t="shared" si="399"/>
        <v>CTAS_44963</v>
      </c>
      <c r="B25480" t="s">
        <v>25</v>
      </c>
      <c r="C25480" s="1">
        <v>44963</v>
      </c>
      <c r="D25480">
        <v>437.78300000000002</v>
      </c>
    </row>
    <row r="25481" spans="1:4" hidden="1" x14ac:dyDescent="0.35">
      <c r="A25481" s="3" t="str">
        <f t="shared" si="399"/>
        <v>CZR_44963</v>
      </c>
      <c r="B25481" t="s">
        <v>26</v>
      </c>
      <c r="C25481" s="1">
        <v>44963</v>
      </c>
      <c r="D25481">
        <v>53.5</v>
      </c>
    </row>
    <row r="25482" spans="1:4" hidden="1" x14ac:dyDescent="0.35">
      <c r="A25482" s="3" t="str">
        <f t="shared" si="399"/>
        <v>DG_44963</v>
      </c>
      <c r="B25482" t="s">
        <v>27</v>
      </c>
      <c r="C25482" s="1">
        <v>44963</v>
      </c>
      <c r="D25482">
        <v>228.34</v>
      </c>
    </row>
    <row r="25483" spans="1:4" hidden="1" x14ac:dyDescent="0.35">
      <c r="A25483" s="3" t="str">
        <f t="shared" si="399"/>
        <v>DPZ_44963</v>
      </c>
      <c r="B25483" t="s">
        <v>28</v>
      </c>
      <c r="C25483" s="1">
        <v>44963</v>
      </c>
      <c r="D25483">
        <v>355.98</v>
      </c>
    </row>
    <row r="25484" spans="1:4" hidden="1" x14ac:dyDescent="0.35">
      <c r="A25484" s="3" t="str">
        <f t="shared" si="399"/>
        <v>DXC_44963</v>
      </c>
      <c r="B25484" t="s">
        <v>30</v>
      </c>
      <c r="C25484" s="1">
        <v>44963</v>
      </c>
      <c r="D25484">
        <v>27.43</v>
      </c>
    </row>
    <row r="25485" spans="1:4" hidden="1" x14ac:dyDescent="0.35">
      <c r="A25485" s="3" t="str">
        <f t="shared" si="399"/>
        <v>EWA_44963</v>
      </c>
      <c r="B25485" t="s">
        <v>31</v>
      </c>
      <c r="C25485" s="1">
        <v>44963</v>
      </c>
      <c r="D25485">
        <v>24.3</v>
      </c>
    </row>
    <row r="25486" spans="1:4" hidden="1" x14ac:dyDescent="0.35">
      <c r="A25486" s="3" t="str">
        <f t="shared" si="399"/>
        <v>EWC_44963</v>
      </c>
      <c r="B25486" t="s">
        <v>32</v>
      </c>
      <c r="C25486" s="1">
        <v>44963</v>
      </c>
      <c r="D25486">
        <v>35.130000000000003</v>
      </c>
    </row>
    <row r="25487" spans="1:4" hidden="1" x14ac:dyDescent="0.35">
      <c r="A25487" s="3" t="str">
        <f t="shared" si="399"/>
        <v>EWG_44963</v>
      </c>
      <c r="B25487" t="s">
        <v>33</v>
      </c>
      <c r="C25487" s="1">
        <v>44963</v>
      </c>
      <c r="D25487">
        <v>28.08</v>
      </c>
    </row>
    <row r="25488" spans="1:4" hidden="1" x14ac:dyDescent="0.35">
      <c r="A25488" s="3" t="str">
        <f t="shared" si="399"/>
        <v>EWH_44963</v>
      </c>
      <c r="B25488" t="s">
        <v>34</v>
      </c>
      <c r="C25488" s="1">
        <v>44963</v>
      </c>
      <c r="D25488">
        <v>21.7</v>
      </c>
    </row>
    <row r="25489" spans="1:4" hidden="1" x14ac:dyDescent="0.35">
      <c r="A25489" s="3" t="str">
        <f t="shared" si="399"/>
        <v>EWJ_44963</v>
      </c>
      <c r="B25489" t="s">
        <v>35</v>
      </c>
      <c r="C25489" s="1">
        <v>44963</v>
      </c>
      <c r="D25489">
        <v>57.53</v>
      </c>
    </row>
    <row r="25490" spans="1:4" hidden="1" x14ac:dyDescent="0.35">
      <c r="A25490" s="3" t="str">
        <f t="shared" si="399"/>
        <v>EWL_44963</v>
      </c>
      <c r="B25490" t="s">
        <v>36</v>
      </c>
      <c r="C25490" s="1">
        <v>44963</v>
      </c>
      <c r="D25490">
        <v>44.81</v>
      </c>
    </row>
    <row r="25491" spans="1:4" hidden="1" x14ac:dyDescent="0.35">
      <c r="A25491" s="3" t="str">
        <f t="shared" si="399"/>
        <v>EWQ_44963</v>
      </c>
      <c r="B25491" t="s">
        <v>37</v>
      </c>
      <c r="C25491" s="1">
        <v>44963</v>
      </c>
      <c r="D25491">
        <v>36.6</v>
      </c>
    </row>
    <row r="25492" spans="1:4" hidden="1" x14ac:dyDescent="0.35">
      <c r="A25492" s="3" t="str">
        <f t="shared" si="399"/>
        <v>EWT_44963</v>
      </c>
      <c r="B25492" t="s">
        <v>38</v>
      </c>
      <c r="C25492" s="1">
        <v>44963</v>
      </c>
      <c r="D25492">
        <v>44.36</v>
      </c>
    </row>
    <row r="25493" spans="1:4" hidden="1" x14ac:dyDescent="0.35">
      <c r="A25493" s="3" t="str">
        <f t="shared" si="399"/>
        <v>EWU_44963</v>
      </c>
      <c r="B25493" t="s">
        <v>39</v>
      </c>
      <c r="C25493" s="1">
        <v>44963</v>
      </c>
      <c r="D25493">
        <v>31.93</v>
      </c>
    </row>
    <row r="25494" spans="1:4" hidden="1" x14ac:dyDescent="0.35">
      <c r="A25494" s="3" t="str">
        <f t="shared" si="399"/>
        <v>EWY_44963</v>
      </c>
      <c r="B25494" t="s">
        <v>40</v>
      </c>
      <c r="C25494" s="1">
        <v>44963</v>
      </c>
      <c r="D25494">
        <v>61.59</v>
      </c>
    </row>
    <row r="25495" spans="1:4" hidden="1" x14ac:dyDescent="0.35">
      <c r="A25495" s="3" t="str">
        <f t="shared" si="399"/>
        <v>EWZ_44963</v>
      </c>
      <c r="B25495" t="s">
        <v>41</v>
      </c>
      <c r="C25495" s="1">
        <v>44963</v>
      </c>
      <c r="D25495">
        <v>28.51</v>
      </c>
    </row>
    <row r="25496" spans="1:4" hidden="1" x14ac:dyDescent="0.35">
      <c r="A25496" s="3" t="str">
        <f t="shared" si="399"/>
        <v>FTV_44963</v>
      </c>
      <c r="B25496" t="s">
        <v>43</v>
      </c>
      <c r="C25496" s="1">
        <v>44963</v>
      </c>
      <c r="D25496">
        <v>68.94</v>
      </c>
    </row>
    <row r="25497" spans="1:4" hidden="1" x14ac:dyDescent="0.35">
      <c r="A25497" s="3" t="str">
        <f t="shared" si="399"/>
        <v>GOOG_44963</v>
      </c>
      <c r="B25497" t="s">
        <v>44</v>
      </c>
      <c r="C25497" s="1">
        <v>44963</v>
      </c>
      <c r="D25497">
        <v>103.47</v>
      </c>
    </row>
    <row r="25498" spans="1:4" hidden="1" x14ac:dyDescent="0.35">
      <c r="A25498" s="3" t="str">
        <f t="shared" si="399"/>
        <v>GPC_44963</v>
      </c>
      <c r="B25498" t="s">
        <v>45</v>
      </c>
      <c r="C25498" s="1">
        <v>44963</v>
      </c>
      <c r="D25498">
        <v>169.18</v>
      </c>
    </row>
    <row r="25499" spans="1:4" hidden="1" x14ac:dyDescent="0.35">
      <c r="A25499" s="3" t="str">
        <f t="shared" si="399"/>
        <v>GSG_44963</v>
      </c>
      <c r="B25499" t="s">
        <v>46</v>
      </c>
      <c r="C25499" s="1">
        <v>44963</v>
      </c>
      <c r="D25499">
        <v>20.13</v>
      </c>
    </row>
    <row r="25500" spans="1:4" hidden="1" x14ac:dyDescent="0.35">
      <c r="A25500" s="3" t="str">
        <f t="shared" si="399"/>
        <v>HIG_44963</v>
      </c>
      <c r="B25500" t="s">
        <v>47</v>
      </c>
      <c r="C25500" s="1">
        <v>44963</v>
      </c>
      <c r="D25500">
        <v>75.239999999999995</v>
      </c>
    </row>
    <row r="25501" spans="1:4" hidden="1" x14ac:dyDescent="0.35">
      <c r="A25501" s="3" t="str">
        <f t="shared" si="399"/>
        <v>HIGH.L_44963</v>
      </c>
      <c r="B25501" t="s">
        <v>48</v>
      </c>
      <c r="C25501" s="1">
        <v>44963</v>
      </c>
      <c r="D25501">
        <v>5.1959999999999997</v>
      </c>
    </row>
    <row r="25502" spans="1:4" hidden="1" x14ac:dyDescent="0.35">
      <c r="A25502" s="3" t="str">
        <f t="shared" si="399"/>
        <v>HST_44963</v>
      </c>
      <c r="B25502" t="s">
        <v>49</v>
      </c>
      <c r="C25502" s="1">
        <v>44963</v>
      </c>
      <c r="D25502">
        <v>18.52</v>
      </c>
    </row>
    <row r="25503" spans="1:4" hidden="1" x14ac:dyDescent="0.35">
      <c r="A25503" s="3" t="str">
        <f t="shared" si="399"/>
        <v>HYG_44963</v>
      </c>
      <c r="B25503" t="s">
        <v>50</v>
      </c>
      <c r="C25503" s="1">
        <v>44963</v>
      </c>
      <c r="D25503">
        <v>75.900000000000006</v>
      </c>
    </row>
    <row r="25504" spans="1:4" hidden="1" x14ac:dyDescent="0.35">
      <c r="A25504" s="3" t="str">
        <f t="shared" si="399"/>
        <v>IAU_44963</v>
      </c>
      <c r="B25504" t="s">
        <v>51</v>
      </c>
      <c r="C25504" s="1">
        <v>44963</v>
      </c>
      <c r="D25504">
        <v>35.450000000000003</v>
      </c>
    </row>
    <row r="25505" spans="1:4" hidden="1" x14ac:dyDescent="0.35">
      <c r="A25505" s="3" t="str">
        <f t="shared" si="399"/>
        <v>ICLN_44963</v>
      </c>
      <c r="B25505" t="s">
        <v>52</v>
      </c>
      <c r="C25505" s="1">
        <v>44963</v>
      </c>
      <c r="D25505">
        <v>20.22</v>
      </c>
    </row>
    <row r="25506" spans="1:4" hidden="1" x14ac:dyDescent="0.35">
      <c r="A25506" s="3" t="str">
        <f t="shared" si="399"/>
        <v>IEAA.L_44963</v>
      </c>
      <c r="B25506" t="s">
        <v>53</v>
      </c>
      <c r="C25506" s="1">
        <v>44963</v>
      </c>
      <c r="D25506">
        <v>4.7229999999999999</v>
      </c>
    </row>
    <row r="25507" spans="1:4" hidden="1" x14ac:dyDescent="0.35">
      <c r="A25507" s="3" t="str">
        <f t="shared" si="399"/>
        <v>IEF_44963</v>
      </c>
      <c r="B25507" t="s">
        <v>54</v>
      </c>
      <c r="C25507" s="1">
        <v>44963</v>
      </c>
      <c r="D25507">
        <v>97.75</v>
      </c>
    </row>
    <row r="25508" spans="1:4" hidden="1" x14ac:dyDescent="0.35">
      <c r="A25508" s="3" t="str">
        <f t="shared" si="399"/>
        <v>IEFM.L_44963</v>
      </c>
      <c r="B25508" t="s">
        <v>55</v>
      </c>
      <c r="C25508" s="1">
        <v>44963</v>
      </c>
      <c r="D25508">
        <v>772.75</v>
      </c>
    </row>
    <row r="25509" spans="1:4" hidden="1" x14ac:dyDescent="0.35">
      <c r="A25509" s="3" t="str">
        <f t="shared" si="399"/>
        <v>IEMG_44963</v>
      </c>
      <c r="B25509" t="s">
        <v>56</v>
      </c>
      <c r="C25509" s="1">
        <v>44963</v>
      </c>
      <c r="D25509">
        <v>49.68</v>
      </c>
    </row>
    <row r="25510" spans="1:4" hidden="1" x14ac:dyDescent="0.35">
      <c r="A25510" s="3" t="str">
        <f t="shared" si="399"/>
        <v>IEUS_44963</v>
      </c>
      <c r="B25510" t="s">
        <v>57</v>
      </c>
      <c r="C25510" s="1">
        <v>44963</v>
      </c>
      <c r="D25510">
        <v>54.62</v>
      </c>
    </row>
    <row r="25511" spans="1:4" hidden="1" x14ac:dyDescent="0.35">
      <c r="A25511" s="3" t="str">
        <f t="shared" si="399"/>
        <v>IEVL.L_44963</v>
      </c>
      <c r="B25511" t="s">
        <v>58</v>
      </c>
      <c r="C25511" s="1">
        <v>44963</v>
      </c>
      <c r="D25511">
        <v>7.5049999999999999</v>
      </c>
    </row>
    <row r="25512" spans="1:4" hidden="1" x14ac:dyDescent="0.35">
      <c r="A25512" s="3" t="str">
        <f t="shared" si="399"/>
        <v>IGF_44963</v>
      </c>
      <c r="B25512" t="s">
        <v>59</v>
      </c>
      <c r="C25512" s="1">
        <v>44963</v>
      </c>
      <c r="D25512">
        <v>47.77</v>
      </c>
    </row>
    <row r="25513" spans="1:4" hidden="1" x14ac:dyDescent="0.35">
      <c r="A25513" s="3" t="str">
        <f t="shared" si="399"/>
        <v>INDA_44963</v>
      </c>
      <c r="B25513" t="s">
        <v>60</v>
      </c>
      <c r="C25513" s="1">
        <v>44963</v>
      </c>
      <c r="D25513">
        <v>40.01</v>
      </c>
    </row>
    <row r="25514" spans="1:4" hidden="1" x14ac:dyDescent="0.35">
      <c r="A25514" s="3" t="str">
        <f t="shared" si="399"/>
        <v>IUMO.L_44963</v>
      </c>
      <c r="B25514" t="s">
        <v>61</v>
      </c>
      <c r="C25514" s="1">
        <v>44963</v>
      </c>
      <c r="D25514">
        <v>9.9190000000000005</v>
      </c>
    </row>
    <row r="25515" spans="1:4" hidden="1" x14ac:dyDescent="0.35">
      <c r="A25515" s="3" t="str">
        <f t="shared" si="399"/>
        <v>IUVL.L_44963</v>
      </c>
      <c r="B25515" t="s">
        <v>62</v>
      </c>
      <c r="C25515" s="1">
        <v>44963</v>
      </c>
      <c r="D25515">
        <v>8.6300000000000008</v>
      </c>
    </row>
    <row r="25516" spans="1:4" hidden="1" x14ac:dyDescent="0.35">
      <c r="A25516" s="3" t="str">
        <f t="shared" si="399"/>
        <v>IVV_44963</v>
      </c>
      <c r="B25516" t="s">
        <v>63</v>
      </c>
      <c r="C25516" s="1">
        <v>44963</v>
      </c>
      <c r="D25516">
        <v>411.8</v>
      </c>
    </row>
    <row r="25517" spans="1:4" hidden="1" x14ac:dyDescent="0.35">
      <c r="A25517" s="3" t="str">
        <f t="shared" si="399"/>
        <v>IWM_44963</v>
      </c>
      <c r="B25517" t="s">
        <v>64</v>
      </c>
      <c r="C25517" s="1">
        <v>44963</v>
      </c>
      <c r="D25517">
        <v>194.14</v>
      </c>
    </row>
    <row r="25518" spans="1:4" hidden="1" x14ac:dyDescent="0.35">
      <c r="A25518" s="3" t="str">
        <f t="shared" si="399"/>
        <v>IXN_44963</v>
      </c>
      <c r="B25518" t="s">
        <v>65</v>
      </c>
      <c r="C25518" s="1">
        <v>44963</v>
      </c>
      <c r="D25518">
        <v>50.74</v>
      </c>
    </row>
    <row r="25519" spans="1:4" hidden="1" x14ac:dyDescent="0.35">
      <c r="A25519" s="3" t="str">
        <f t="shared" si="399"/>
        <v>JPEA.L_44963</v>
      </c>
      <c r="B25519" t="s">
        <v>66</v>
      </c>
      <c r="C25519" s="1">
        <v>44963</v>
      </c>
      <c r="D25519">
        <v>5.048</v>
      </c>
    </row>
    <row r="25520" spans="1:4" hidden="1" x14ac:dyDescent="0.35">
      <c r="A25520" s="3" t="str">
        <f t="shared" si="399"/>
        <v>JPM_44963</v>
      </c>
      <c r="B25520" t="s">
        <v>67</v>
      </c>
      <c r="C25520" s="1">
        <v>44963</v>
      </c>
      <c r="D25520">
        <v>141.91999999999999</v>
      </c>
    </row>
    <row r="25521" spans="1:4" hidden="1" x14ac:dyDescent="0.35">
      <c r="A25521" s="3" t="str">
        <f t="shared" si="399"/>
        <v>KR_44963</v>
      </c>
      <c r="B25521" t="s">
        <v>68</v>
      </c>
      <c r="C25521" s="1">
        <v>44963</v>
      </c>
      <c r="D25521">
        <v>44.281999999999996</v>
      </c>
    </row>
    <row r="25522" spans="1:4" hidden="1" x14ac:dyDescent="0.35">
      <c r="A25522" s="3" t="str">
        <f t="shared" si="399"/>
        <v>LQD_44963</v>
      </c>
      <c r="B25522" t="s">
        <v>69</v>
      </c>
      <c r="C25522" s="1">
        <v>44963</v>
      </c>
      <c r="D25522">
        <v>109.69</v>
      </c>
    </row>
    <row r="25523" spans="1:4" hidden="1" x14ac:dyDescent="0.35">
      <c r="A25523" s="3" t="str">
        <f t="shared" si="399"/>
        <v>MCHI_44963</v>
      </c>
      <c r="B25523" t="s">
        <v>70</v>
      </c>
      <c r="C25523" s="1">
        <v>44963</v>
      </c>
      <c r="D25523">
        <v>51.85</v>
      </c>
    </row>
    <row r="25524" spans="1:4" hidden="1" x14ac:dyDescent="0.35">
      <c r="A25524" s="3" t="str">
        <f t="shared" si="399"/>
        <v>META_44963</v>
      </c>
      <c r="B25524" t="s">
        <v>144</v>
      </c>
      <c r="C25524" s="1">
        <v>44963</v>
      </c>
      <c r="D25524">
        <v>186.06</v>
      </c>
    </row>
    <row r="25525" spans="1:4" hidden="1" x14ac:dyDescent="0.35">
      <c r="A25525" s="3" t="str">
        <f t="shared" si="399"/>
        <v>MVEU.L_44963</v>
      </c>
      <c r="B25525" t="s">
        <v>71</v>
      </c>
      <c r="C25525" s="1">
        <v>44963</v>
      </c>
      <c r="D25525">
        <v>51.234999999999999</v>
      </c>
    </row>
    <row r="25526" spans="1:4" hidden="1" x14ac:dyDescent="0.35">
      <c r="A25526" s="3" t="str">
        <f t="shared" si="399"/>
        <v>OGN_44963</v>
      </c>
      <c r="B25526" t="s">
        <v>72</v>
      </c>
      <c r="C25526" s="1">
        <v>44963</v>
      </c>
      <c r="D25526">
        <v>29.58</v>
      </c>
    </row>
    <row r="25527" spans="1:4" hidden="1" x14ac:dyDescent="0.35">
      <c r="A25527" s="3" t="str">
        <f t="shared" si="399"/>
        <v>PG_44963</v>
      </c>
      <c r="B25527" t="s">
        <v>73</v>
      </c>
      <c r="C25527" s="1">
        <v>44963</v>
      </c>
      <c r="D25527">
        <v>141.4</v>
      </c>
    </row>
    <row r="25528" spans="1:4" hidden="1" x14ac:dyDescent="0.35">
      <c r="A25528" s="3" t="str">
        <f t="shared" si="399"/>
        <v>PPL_44963</v>
      </c>
      <c r="B25528" t="s">
        <v>74</v>
      </c>
      <c r="C25528" s="1">
        <v>44963</v>
      </c>
      <c r="D25528">
        <v>28.84</v>
      </c>
    </row>
    <row r="25529" spans="1:4" hidden="1" x14ac:dyDescent="0.35">
      <c r="A25529" s="3" t="str">
        <f t="shared" si="399"/>
        <v>PRU_44963</v>
      </c>
      <c r="B25529" t="s">
        <v>75</v>
      </c>
      <c r="C25529" s="1">
        <v>44963</v>
      </c>
      <c r="D25529">
        <v>102.1</v>
      </c>
    </row>
    <row r="25530" spans="1:4" hidden="1" x14ac:dyDescent="0.35">
      <c r="A25530" s="3" t="str">
        <f t="shared" si="399"/>
        <v>PYPL_44963</v>
      </c>
      <c r="B25530" t="s">
        <v>76</v>
      </c>
      <c r="C25530" s="1">
        <v>44963</v>
      </c>
      <c r="D25530">
        <v>82.33</v>
      </c>
    </row>
    <row r="25531" spans="1:4" hidden="1" x14ac:dyDescent="0.35">
      <c r="A25531" s="3" t="str">
        <f t="shared" si="399"/>
        <v>RE_44963</v>
      </c>
      <c r="B25531" t="s">
        <v>77</v>
      </c>
      <c r="C25531" s="1">
        <v>44963</v>
      </c>
      <c r="D25531">
        <v>345.79</v>
      </c>
    </row>
    <row r="25532" spans="1:4" hidden="1" x14ac:dyDescent="0.35">
      <c r="A25532" s="3" t="str">
        <f t="shared" si="399"/>
        <v>REET_44963</v>
      </c>
      <c r="B25532" t="s">
        <v>78</v>
      </c>
      <c r="C25532" s="1">
        <v>44963</v>
      </c>
      <c r="D25532">
        <v>24.93</v>
      </c>
    </row>
    <row r="25533" spans="1:4" hidden="1" x14ac:dyDescent="0.35">
      <c r="A25533" s="3" t="str">
        <f t="shared" si="399"/>
        <v>ROL_44963</v>
      </c>
      <c r="B25533" t="s">
        <v>79</v>
      </c>
      <c r="C25533" s="1">
        <v>44963</v>
      </c>
      <c r="D25533">
        <v>35.53</v>
      </c>
    </row>
    <row r="25534" spans="1:4" hidden="1" x14ac:dyDescent="0.35">
      <c r="A25534" s="3" t="str">
        <f t="shared" si="399"/>
        <v>ROST_44963</v>
      </c>
      <c r="B25534" t="s">
        <v>80</v>
      </c>
      <c r="C25534" s="1">
        <v>44963</v>
      </c>
      <c r="D25534">
        <v>115.71</v>
      </c>
    </row>
    <row r="25535" spans="1:4" hidden="1" x14ac:dyDescent="0.35">
      <c r="A25535" s="3" t="str">
        <f t="shared" si="399"/>
        <v>SEGA.L_44963</v>
      </c>
      <c r="B25535" t="s">
        <v>81</v>
      </c>
      <c r="C25535" s="1">
        <v>44963</v>
      </c>
      <c r="D25535">
        <v>97.01</v>
      </c>
    </row>
    <row r="25536" spans="1:4" hidden="1" x14ac:dyDescent="0.35">
      <c r="A25536" s="3" t="str">
        <f t="shared" si="399"/>
        <v>SHY_44963</v>
      </c>
      <c r="B25536" t="s">
        <v>82</v>
      </c>
      <c r="C25536" s="1">
        <v>44963</v>
      </c>
      <c r="D25536">
        <v>81.27</v>
      </c>
    </row>
    <row r="25537" spans="1:4" hidden="1" x14ac:dyDescent="0.35">
      <c r="A25537" s="3" t="str">
        <f t="shared" si="399"/>
        <v>SLV_44963</v>
      </c>
      <c r="B25537" t="s">
        <v>83</v>
      </c>
      <c r="C25537" s="1">
        <v>44963</v>
      </c>
      <c r="D25537">
        <v>20.48</v>
      </c>
    </row>
    <row r="25538" spans="1:4" hidden="1" x14ac:dyDescent="0.35">
      <c r="A25538" s="3" t="str">
        <f t="shared" ref="A25538:A25601" si="400">CONCATENATE(B25538,"_",C25538)</f>
        <v>SPMV.L_44963</v>
      </c>
      <c r="B25538" t="s">
        <v>84</v>
      </c>
      <c r="C25538" s="1">
        <v>44963</v>
      </c>
      <c r="D25538">
        <v>76.709999999999994</v>
      </c>
    </row>
    <row r="25539" spans="1:4" hidden="1" x14ac:dyDescent="0.35">
      <c r="A25539" s="3" t="str">
        <f t="shared" si="400"/>
        <v>TLT_44963</v>
      </c>
      <c r="B25539" t="s">
        <v>85</v>
      </c>
      <c r="C25539" s="1">
        <v>44963</v>
      </c>
      <c r="D25539">
        <v>105.91</v>
      </c>
    </row>
    <row r="25540" spans="1:4" hidden="1" x14ac:dyDescent="0.35">
      <c r="A25540" s="3" t="str">
        <f t="shared" si="400"/>
        <v>UNH_44963</v>
      </c>
      <c r="B25540" t="s">
        <v>86</v>
      </c>
      <c r="C25540" s="1">
        <v>44963</v>
      </c>
      <c r="D25540">
        <v>475.24</v>
      </c>
    </row>
    <row r="25541" spans="1:4" hidden="1" x14ac:dyDescent="0.35">
      <c r="A25541" s="3" t="str">
        <f t="shared" si="400"/>
        <v>URI_44963</v>
      </c>
      <c r="B25541" t="s">
        <v>87</v>
      </c>
      <c r="C25541" s="1">
        <v>44963</v>
      </c>
      <c r="D25541">
        <v>452.48</v>
      </c>
    </row>
    <row r="25542" spans="1:4" hidden="1" x14ac:dyDescent="0.35">
      <c r="A25542" s="3" t="str">
        <f t="shared" si="400"/>
        <v>V_44963</v>
      </c>
      <c r="B25542" t="s">
        <v>88</v>
      </c>
      <c r="C25542" s="1">
        <v>44963</v>
      </c>
      <c r="D25542">
        <v>228.99199999999999</v>
      </c>
    </row>
    <row r="25543" spans="1:4" hidden="1" x14ac:dyDescent="0.35">
      <c r="A25543" s="3" t="str">
        <f t="shared" si="400"/>
        <v>VRSK_44963</v>
      </c>
      <c r="B25543" t="s">
        <v>89</v>
      </c>
      <c r="C25543" s="1">
        <v>44963</v>
      </c>
      <c r="D25543">
        <v>176.93</v>
      </c>
    </row>
    <row r="25544" spans="1:4" hidden="1" x14ac:dyDescent="0.35">
      <c r="A25544" s="3" t="str">
        <f t="shared" si="400"/>
        <v>VXX_44963</v>
      </c>
      <c r="B25544" t="s">
        <v>90</v>
      </c>
      <c r="C25544" s="1">
        <v>44963</v>
      </c>
      <c r="D25544">
        <v>11.6</v>
      </c>
    </row>
    <row r="25545" spans="1:4" hidden="1" x14ac:dyDescent="0.35">
      <c r="A25545" s="3" t="str">
        <f t="shared" si="400"/>
        <v>WRK_44963</v>
      </c>
      <c r="B25545" t="s">
        <v>91</v>
      </c>
      <c r="C25545" s="1">
        <v>44963</v>
      </c>
      <c r="D25545">
        <v>33.874000000000002</v>
      </c>
    </row>
    <row r="25546" spans="1:4" hidden="1" x14ac:dyDescent="0.35">
      <c r="A25546" s="3" t="str">
        <f t="shared" si="400"/>
        <v>XLB_44963</v>
      </c>
      <c r="B25546" t="s">
        <v>92</v>
      </c>
      <c r="C25546" s="1">
        <v>44963</v>
      </c>
      <c r="D25546">
        <v>82.49</v>
      </c>
    </row>
    <row r="25547" spans="1:4" hidden="1" x14ac:dyDescent="0.35">
      <c r="A25547" s="3" t="str">
        <f t="shared" si="400"/>
        <v>XLC_44963</v>
      </c>
      <c r="B25547" t="s">
        <v>93</v>
      </c>
      <c r="C25547" s="1">
        <v>44963</v>
      </c>
      <c r="D25547">
        <v>57.5</v>
      </c>
    </row>
    <row r="25548" spans="1:4" hidden="1" x14ac:dyDescent="0.35">
      <c r="A25548" s="3" t="str">
        <f t="shared" si="400"/>
        <v>XLE_44963</v>
      </c>
      <c r="B25548" t="s">
        <v>94</v>
      </c>
      <c r="C25548" s="1">
        <v>44963</v>
      </c>
      <c r="D25548">
        <v>85.57</v>
      </c>
    </row>
    <row r="25549" spans="1:4" hidden="1" x14ac:dyDescent="0.35">
      <c r="A25549" s="3" t="str">
        <f t="shared" si="400"/>
        <v>XLF_44963</v>
      </c>
      <c r="B25549" t="s">
        <v>95</v>
      </c>
      <c r="C25549" s="1">
        <v>44963</v>
      </c>
      <c r="D25549">
        <v>36.58</v>
      </c>
    </row>
    <row r="25550" spans="1:4" hidden="1" x14ac:dyDescent="0.35">
      <c r="A25550" s="3" t="str">
        <f t="shared" si="400"/>
        <v>XLI_44963</v>
      </c>
      <c r="B25550" t="s">
        <v>96</v>
      </c>
      <c r="C25550" s="1">
        <v>44963</v>
      </c>
      <c r="D25550">
        <v>102.6</v>
      </c>
    </row>
    <row r="25551" spans="1:4" hidden="1" x14ac:dyDescent="0.35">
      <c r="A25551" s="3" t="str">
        <f t="shared" si="400"/>
        <v>XLK_44963</v>
      </c>
      <c r="B25551" t="s">
        <v>97</v>
      </c>
      <c r="C25551" s="1">
        <v>44963</v>
      </c>
      <c r="D25551">
        <v>140.04</v>
      </c>
    </row>
    <row r="25552" spans="1:4" hidden="1" x14ac:dyDescent="0.35">
      <c r="A25552" s="3" t="str">
        <f t="shared" si="400"/>
        <v>XLP_44963</v>
      </c>
      <c r="B25552" t="s">
        <v>98</v>
      </c>
      <c r="C25552" s="1">
        <v>44963</v>
      </c>
      <c r="D25552">
        <v>73.489999999999995</v>
      </c>
    </row>
    <row r="25553" spans="1:4" hidden="1" x14ac:dyDescent="0.35">
      <c r="A25553" s="3" t="str">
        <f t="shared" si="400"/>
        <v>XLU_44963</v>
      </c>
      <c r="B25553" t="s">
        <v>99</v>
      </c>
      <c r="C25553" s="1">
        <v>44963</v>
      </c>
      <c r="D25553">
        <v>68.489999999999995</v>
      </c>
    </row>
    <row r="25554" spans="1:4" hidden="1" x14ac:dyDescent="0.35">
      <c r="A25554" s="3" t="str">
        <f t="shared" si="400"/>
        <v>XLV_44963</v>
      </c>
      <c r="B25554" t="s">
        <v>100</v>
      </c>
      <c r="C25554" s="1">
        <v>44963</v>
      </c>
      <c r="D25554">
        <v>131.94999999999999</v>
      </c>
    </row>
    <row r="25555" spans="1:4" hidden="1" x14ac:dyDescent="0.35">
      <c r="A25555" s="3" t="str">
        <f t="shared" si="400"/>
        <v>XLY_44963</v>
      </c>
      <c r="B25555" t="s">
        <v>101</v>
      </c>
      <c r="C25555" s="1">
        <v>44963</v>
      </c>
      <c r="D25555">
        <v>151.13</v>
      </c>
    </row>
    <row r="25556" spans="1:4" hidden="1" x14ac:dyDescent="0.35">
      <c r="A25556" s="3" t="str">
        <f t="shared" si="400"/>
        <v>XOM_44963</v>
      </c>
      <c r="B25556" t="s">
        <v>102</v>
      </c>
      <c r="C25556" s="1">
        <v>44963</v>
      </c>
      <c r="D25556">
        <v>110.877</v>
      </c>
    </row>
    <row r="25557" spans="1:4" hidden="1" x14ac:dyDescent="0.35">
      <c r="A25557" s="3" t="str">
        <f t="shared" si="400"/>
        <v>ABBV_44964</v>
      </c>
      <c r="B25557" t="s">
        <v>3</v>
      </c>
      <c r="C25557" s="1">
        <v>44964</v>
      </c>
      <c r="D25557">
        <v>145.13999999999999</v>
      </c>
    </row>
    <row r="25558" spans="1:4" hidden="1" x14ac:dyDescent="0.35">
      <c r="A25558" s="3" t="str">
        <f t="shared" si="400"/>
        <v>ACN_44964</v>
      </c>
      <c r="B25558" t="s">
        <v>4</v>
      </c>
      <c r="C25558" s="1">
        <v>44964</v>
      </c>
      <c r="D25558">
        <v>287.82</v>
      </c>
    </row>
    <row r="25559" spans="1:4" hidden="1" x14ac:dyDescent="0.35">
      <c r="A25559" s="3" t="str">
        <f t="shared" si="400"/>
        <v>AEP_44964</v>
      </c>
      <c r="B25559" t="s">
        <v>5</v>
      </c>
      <c r="C25559" s="1">
        <v>44964</v>
      </c>
      <c r="D25559">
        <v>91.432000000000002</v>
      </c>
    </row>
    <row r="25560" spans="1:4" hidden="1" x14ac:dyDescent="0.35">
      <c r="A25560" s="3" t="str">
        <f t="shared" si="400"/>
        <v>AIZ_44964</v>
      </c>
      <c r="B25560" t="s">
        <v>6</v>
      </c>
      <c r="C25560" s="1">
        <v>44964</v>
      </c>
      <c r="D25560">
        <v>135.65</v>
      </c>
    </row>
    <row r="25561" spans="1:4" hidden="1" x14ac:dyDescent="0.35">
      <c r="A25561" s="3" t="str">
        <f t="shared" si="400"/>
        <v>ALLE_44964</v>
      </c>
      <c r="B25561" t="s">
        <v>7</v>
      </c>
      <c r="C25561" s="1">
        <v>44964</v>
      </c>
      <c r="D25561">
        <v>120.26</v>
      </c>
    </row>
    <row r="25562" spans="1:4" hidden="1" x14ac:dyDescent="0.35">
      <c r="A25562" s="3" t="str">
        <f t="shared" si="400"/>
        <v>AMAT_44964</v>
      </c>
      <c r="B25562" t="s">
        <v>8</v>
      </c>
      <c r="C25562" s="1">
        <v>44964</v>
      </c>
      <c r="D25562">
        <v>120.52</v>
      </c>
    </row>
    <row r="25563" spans="1:4" hidden="1" x14ac:dyDescent="0.35">
      <c r="A25563" s="3" t="str">
        <f t="shared" si="400"/>
        <v>AMP_44964</v>
      </c>
      <c r="B25563" t="s">
        <v>9</v>
      </c>
      <c r="C25563" s="1">
        <v>44964</v>
      </c>
      <c r="D25563">
        <v>352.07799999999997</v>
      </c>
    </row>
    <row r="25564" spans="1:4" hidden="1" x14ac:dyDescent="0.35">
      <c r="A25564" s="3" t="str">
        <f t="shared" si="400"/>
        <v>AMZN_44964</v>
      </c>
      <c r="B25564" t="s">
        <v>10</v>
      </c>
      <c r="C25564" s="1">
        <v>44964</v>
      </c>
      <c r="D25564">
        <v>102.11</v>
      </c>
    </row>
    <row r="25565" spans="1:4" hidden="1" x14ac:dyDescent="0.35">
      <c r="A25565" s="3" t="str">
        <f t="shared" si="400"/>
        <v>AVB_44964</v>
      </c>
      <c r="B25565" t="s">
        <v>11</v>
      </c>
      <c r="C25565" s="1">
        <v>44964</v>
      </c>
      <c r="D25565">
        <v>179.71</v>
      </c>
    </row>
    <row r="25566" spans="1:4" hidden="1" x14ac:dyDescent="0.35">
      <c r="A25566" s="3" t="str">
        <f t="shared" si="400"/>
        <v>AVY_44964</v>
      </c>
      <c r="B25566" t="s">
        <v>12</v>
      </c>
      <c r="C25566" s="1">
        <v>44964</v>
      </c>
      <c r="D25566">
        <v>183.6</v>
      </c>
    </row>
    <row r="25567" spans="1:4" hidden="1" x14ac:dyDescent="0.35">
      <c r="A25567" s="3" t="str">
        <f t="shared" si="400"/>
        <v>AXP_44964</v>
      </c>
      <c r="B25567" t="s">
        <v>13</v>
      </c>
      <c r="C25567" s="1">
        <v>44964</v>
      </c>
      <c r="D25567">
        <v>178.7</v>
      </c>
    </row>
    <row r="25568" spans="1:4" hidden="1" x14ac:dyDescent="0.35">
      <c r="A25568" s="3" t="str">
        <f t="shared" si="400"/>
        <v>BDX_44964</v>
      </c>
      <c r="B25568" t="s">
        <v>14</v>
      </c>
      <c r="C25568" s="1">
        <v>44964</v>
      </c>
      <c r="D25568">
        <v>253.19</v>
      </c>
    </row>
    <row r="25569" spans="1:4" hidden="1" x14ac:dyDescent="0.35">
      <c r="A25569" s="3" t="str">
        <f t="shared" si="400"/>
        <v>BF-B_44964</v>
      </c>
      <c r="B25569" t="s">
        <v>15</v>
      </c>
      <c r="C25569" s="1">
        <v>44964</v>
      </c>
      <c r="D25569">
        <v>65.790000000000006</v>
      </c>
    </row>
    <row r="25570" spans="1:4" hidden="1" x14ac:dyDescent="0.35">
      <c r="A25570" s="3" t="str">
        <f t="shared" si="400"/>
        <v>BMY_44964</v>
      </c>
      <c r="B25570" t="s">
        <v>16</v>
      </c>
      <c r="C25570" s="1">
        <v>44964</v>
      </c>
      <c r="D25570">
        <v>74.52</v>
      </c>
    </row>
    <row r="25571" spans="1:4" hidden="1" x14ac:dyDescent="0.35">
      <c r="A25571" s="3" t="str">
        <f t="shared" si="400"/>
        <v>BR_44964</v>
      </c>
      <c r="B25571" t="s">
        <v>17</v>
      </c>
      <c r="C25571" s="1">
        <v>44964</v>
      </c>
      <c r="D25571">
        <v>150.63999999999999</v>
      </c>
    </row>
    <row r="25572" spans="1:4" hidden="1" x14ac:dyDescent="0.35">
      <c r="A25572" s="3" t="str">
        <f t="shared" si="400"/>
        <v>CARR_44964</v>
      </c>
      <c r="B25572" t="s">
        <v>18</v>
      </c>
      <c r="C25572" s="1">
        <v>44964</v>
      </c>
      <c r="D25572">
        <v>44.39</v>
      </c>
    </row>
    <row r="25573" spans="1:4" hidden="1" x14ac:dyDescent="0.35">
      <c r="A25573" s="3" t="str">
        <f t="shared" si="400"/>
        <v>CDW_44964</v>
      </c>
      <c r="B25573" t="s">
        <v>19</v>
      </c>
      <c r="C25573" s="1">
        <v>44964</v>
      </c>
      <c r="D25573">
        <v>199.29</v>
      </c>
    </row>
    <row r="25574" spans="1:4" hidden="1" x14ac:dyDescent="0.35">
      <c r="A25574" s="3" t="str">
        <f t="shared" si="400"/>
        <v>CE_44964</v>
      </c>
      <c r="B25574" t="s">
        <v>20</v>
      </c>
      <c r="C25574" s="1">
        <v>44964</v>
      </c>
      <c r="D25574">
        <v>123.194</v>
      </c>
    </row>
    <row r="25575" spans="1:4" hidden="1" x14ac:dyDescent="0.35">
      <c r="A25575" s="3" t="str">
        <f t="shared" si="400"/>
        <v>CHTR_44964</v>
      </c>
      <c r="B25575" t="s">
        <v>21</v>
      </c>
      <c r="C25575" s="1">
        <v>44964</v>
      </c>
      <c r="D25575">
        <v>402.61</v>
      </c>
    </row>
    <row r="25576" spans="1:4" hidden="1" x14ac:dyDescent="0.35">
      <c r="A25576" s="3" t="str">
        <f t="shared" si="400"/>
        <v>CNC_44964</v>
      </c>
      <c r="B25576" t="s">
        <v>22</v>
      </c>
      <c r="C25576" s="1">
        <v>44964</v>
      </c>
      <c r="D25576">
        <v>70.98</v>
      </c>
    </row>
    <row r="25577" spans="1:4" hidden="1" x14ac:dyDescent="0.35">
      <c r="A25577" s="3" t="str">
        <f t="shared" si="400"/>
        <v>CNP_44964</v>
      </c>
      <c r="B25577" t="s">
        <v>23</v>
      </c>
      <c r="C25577" s="1">
        <v>44964</v>
      </c>
      <c r="D25577">
        <v>29.417999999999999</v>
      </c>
    </row>
    <row r="25578" spans="1:4" hidden="1" x14ac:dyDescent="0.35">
      <c r="A25578" s="3" t="str">
        <f t="shared" si="400"/>
        <v>COP_44964</v>
      </c>
      <c r="B25578" t="s">
        <v>24</v>
      </c>
      <c r="C25578" s="1">
        <v>44964</v>
      </c>
      <c r="D25578">
        <v>111.524</v>
      </c>
    </row>
    <row r="25579" spans="1:4" hidden="1" x14ac:dyDescent="0.35">
      <c r="A25579" s="3" t="str">
        <f t="shared" si="400"/>
        <v>CTAS_44964</v>
      </c>
      <c r="B25579" t="s">
        <v>25</v>
      </c>
      <c r="C25579" s="1">
        <v>44964</v>
      </c>
      <c r="D25579">
        <v>441.93299999999999</v>
      </c>
    </row>
    <row r="25580" spans="1:4" hidden="1" x14ac:dyDescent="0.35">
      <c r="A25580" s="3" t="str">
        <f t="shared" si="400"/>
        <v>CZR_44964</v>
      </c>
      <c r="B25580" t="s">
        <v>26</v>
      </c>
      <c r="C25580" s="1">
        <v>44964</v>
      </c>
      <c r="D25580">
        <v>54.9</v>
      </c>
    </row>
    <row r="25581" spans="1:4" hidden="1" x14ac:dyDescent="0.35">
      <c r="A25581" s="3" t="str">
        <f t="shared" si="400"/>
        <v>DG_44964</v>
      </c>
      <c r="B25581" t="s">
        <v>27</v>
      </c>
      <c r="C25581" s="1">
        <v>44964</v>
      </c>
      <c r="D25581">
        <v>228.39</v>
      </c>
    </row>
    <row r="25582" spans="1:4" hidden="1" x14ac:dyDescent="0.35">
      <c r="A25582" s="3" t="str">
        <f t="shared" si="400"/>
        <v>DPZ_44964</v>
      </c>
      <c r="B25582" t="s">
        <v>28</v>
      </c>
      <c r="C25582" s="1">
        <v>44964</v>
      </c>
      <c r="D25582">
        <v>357.2</v>
      </c>
    </row>
    <row r="25583" spans="1:4" hidden="1" x14ac:dyDescent="0.35">
      <c r="A25583" s="3" t="str">
        <f t="shared" si="400"/>
        <v>DXC_44964</v>
      </c>
      <c r="B25583" t="s">
        <v>30</v>
      </c>
      <c r="C25583" s="1">
        <v>44964</v>
      </c>
      <c r="D25583">
        <v>28.15</v>
      </c>
    </row>
    <row r="25584" spans="1:4" hidden="1" x14ac:dyDescent="0.35">
      <c r="A25584" s="3" t="str">
        <f t="shared" si="400"/>
        <v>EWA_44964</v>
      </c>
      <c r="B25584" t="s">
        <v>31</v>
      </c>
      <c r="C25584" s="1">
        <v>44964</v>
      </c>
      <c r="D25584">
        <v>24.54</v>
      </c>
    </row>
    <row r="25585" spans="1:4" hidden="1" x14ac:dyDescent="0.35">
      <c r="A25585" s="3" t="str">
        <f t="shared" si="400"/>
        <v>EWC_44964</v>
      </c>
      <c r="B25585" t="s">
        <v>32</v>
      </c>
      <c r="C25585" s="1">
        <v>44964</v>
      </c>
      <c r="D25585">
        <v>35.520000000000003</v>
      </c>
    </row>
    <row r="25586" spans="1:4" hidden="1" x14ac:dyDescent="0.35">
      <c r="A25586" s="3" t="str">
        <f t="shared" si="400"/>
        <v>EWG_44964</v>
      </c>
      <c r="B25586" t="s">
        <v>33</v>
      </c>
      <c r="C25586" s="1">
        <v>44964</v>
      </c>
      <c r="D25586">
        <v>28.13</v>
      </c>
    </row>
    <row r="25587" spans="1:4" hidden="1" x14ac:dyDescent="0.35">
      <c r="A25587" s="3" t="str">
        <f t="shared" si="400"/>
        <v>EWH_44964</v>
      </c>
      <c r="B25587" t="s">
        <v>34</v>
      </c>
      <c r="C25587" s="1">
        <v>44964</v>
      </c>
      <c r="D25587">
        <v>21.6</v>
      </c>
    </row>
    <row r="25588" spans="1:4" hidden="1" x14ac:dyDescent="0.35">
      <c r="A25588" s="3" t="str">
        <f t="shared" si="400"/>
        <v>EWJ_44964</v>
      </c>
      <c r="B25588" t="s">
        <v>35</v>
      </c>
      <c r="C25588" s="1">
        <v>44964</v>
      </c>
      <c r="D25588">
        <v>58.37</v>
      </c>
    </row>
    <row r="25589" spans="1:4" hidden="1" x14ac:dyDescent="0.35">
      <c r="A25589" s="3" t="str">
        <f t="shared" si="400"/>
        <v>EWL_44964</v>
      </c>
      <c r="B25589" t="s">
        <v>36</v>
      </c>
      <c r="C25589" s="1">
        <v>44964</v>
      </c>
      <c r="D25589">
        <v>45.17</v>
      </c>
    </row>
    <row r="25590" spans="1:4" hidden="1" x14ac:dyDescent="0.35">
      <c r="A25590" s="3" t="str">
        <f t="shared" si="400"/>
        <v>EWQ_44964</v>
      </c>
      <c r="B25590" t="s">
        <v>37</v>
      </c>
      <c r="C25590" s="1">
        <v>44964</v>
      </c>
      <c r="D25590">
        <v>36.79</v>
      </c>
    </row>
    <row r="25591" spans="1:4" hidden="1" x14ac:dyDescent="0.35">
      <c r="A25591" s="3" t="str">
        <f t="shared" si="400"/>
        <v>EWT_44964</v>
      </c>
      <c r="B25591" t="s">
        <v>38</v>
      </c>
      <c r="C25591" s="1">
        <v>44964</v>
      </c>
      <c r="D25591">
        <v>44.93</v>
      </c>
    </row>
    <row r="25592" spans="1:4" hidden="1" x14ac:dyDescent="0.35">
      <c r="A25592" s="3" t="str">
        <f t="shared" si="400"/>
        <v>EWU_44964</v>
      </c>
      <c r="B25592" t="s">
        <v>39</v>
      </c>
      <c r="C25592" s="1">
        <v>44964</v>
      </c>
      <c r="D25592">
        <v>32.24</v>
      </c>
    </row>
    <row r="25593" spans="1:4" hidden="1" x14ac:dyDescent="0.35">
      <c r="A25593" s="3" t="str">
        <f t="shared" si="400"/>
        <v>EWY_44964</v>
      </c>
      <c r="B25593" t="s">
        <v>40</v>
      </c>
      <c r="C25593" s="1">
        <v>44964</v>
      </c>
      <c r="D25593">
        <v>62.75</v>
      </c>
    </row>
    <row r="25594" spans="1:4" hidden="1" x14ac:dyDescent="0.35">
      <c r="A25594" s="3" t="str">
        <f t="shared" si="400"/>
        <v>EWZ_44964</v>
      </c>
      <c r="B25594" t="s">
        <v>41</v>
      </c>
      <c r="C25594" s="1">
        <v>44964</v>
      </c>
      <c r="D25594">
        <v>28.09</v>
      </c>
    </row>
    <row r="25595" spans="1:4" hidden="1" x14ac:dyDescent="0.35">
      <c r="A25595" s="3" t="str">
        <f t="shared" si="400"/>
        <v>FTV_44964</v>
      </c>
      <c r="B25595" t="s">
        <v>43</v>
      </c>
      <c r="C25595" s="1">
        <v>44964</v>
      </c>
      <c r="D25595">
        <v>69.33</v>
      </c>
    </row>
    <row r="25596" spans="1:4" hidden="1" x14ac:dyDescent="0.35">
      <c r="A25596" s="3" t="str">
        <f t="shared" si="400"/>
        <v>GOOG_44964</v>
      </c>
      <c r="B25596" t="s">
        <v>44</v>
      </c>
      <c r="C25596" s="1">
        <v>44964</v>
      </c>
      <c r="D25596">
        <v>108.04</v>
      </c>
    </row>
    <row r="25597" spans="1:4" hidden="1" x14ac:dyDescent="0.35">
      <c r="A25597" s="3" t="str">
        <f t="shared" si="400"/>
        <v>GPC_44964</v>
      </c>
      <c r="B25597" t="s">
        <v>45</v>
      </c>
      <c r="C25597" s="1">
        <v>44964</v>
      </c>
      <c r="D25597">
        <v>168.97</v>
      </c>
    </row>
    <row r="25598" spans="1:4" hidden="1" x14ac:dyDescent="0.35">
      <c r="A25598" s="3" t="str">
        <f t="shared" si="400"/>
        <v>GSG_44964</v>
      </c>
      <c r="B25598" t="s">
        <v>46</v>
      </c>
      <c r="C25598" s="1">
        <v>44964</v>
      </c>
      <c r="D25598">
        <v>20.59</v>
      </c>
    </row>
    <row r="25599" spans="1:4" hidden="1" x14ac:dyDescent="0.35">
      <c r="A25599" s="3" t="str">
        <f t="shared" si="400"/>
        <v>HIG_44964</v>
      </c>
      <c r="B25599" t="s">
        <v>47</v>
      </c>
      <c r="C25599" s="1">
        <v>44964</v>
      </c>
      <c r="D25599">
        <v>76.260000000000005</v>
      </c>
    </row>
    <row r="25600" spans="1:4" hidden="1" x14ac:dyDescent="0.35">
      <c r="A25600" s="3" t="str">
        <f t="shared" si="400"/>
        <v>HIGH.L_44964</v>
      </c>
      <c r="B25600" t="s">
        <v>48</v>
      </c>
      <c r="C25600" s="1">
        <v>44964</v>
      </c>
      <c r="D25600">
        <v>5.1840000000000002</v>
      </c>
    </row>
    <row r="25601" spans="1:4" hidden="1" x14ac:dyDescent="0.35">
      <c r="A25601" s="3" t="str">
        <f t="shared" si="400"/>
        <v>HST_44964</v>
      </c>
      <c r="B25601" t="s">
        <v>49</v>
      </c>
      <c r="C25601" s="1">
        <v>44964</v>
      </c>
      <c r="D25601">
        <v>18.71</v>
      </c>
    </row>
    <row r="25602" spans="1:4" hidden="1" x14ac:dyDescent="0.35">
      <c r="A25602" s="3" t="str">
        <f t="shared" ref="A25602:A25665" si="401">CONCATENATE(B25602,"_",C25602)</f>
        <v>HYG_44964</v>
      </c>
      <c r="B25602" t="s">
        <v>50</v>
      </c>
      <c r="C25602" s="1">
        <v>44964</v>
      </c>
      <c r="D25602">
        <v>76.17</v>
      </c>
    </row>
    <row r="25603" spans="1:4" hidden="1" x14ac:dyDescent="0.35">
      <c r="A25603" s="3" t="str">
        <f t="shared" si="401"/>
        <v>IAU_44964</v>
      </c>
      <c r="B25603" t="s">
        <v>51</v>
      </c>
      <c r="C25603" s="1">
        <v>44964</v>
      </c>
      <c r="D25603">
        <v>35.479999999999997</v>
      </c>
    </row>
    <row r="25604" spans="1:4" hidden="1" x14ac:dyDescent="0.35">
      <c r="A25604" s="3" t="str">
        <f t="shared" si="401"/>
        <v>ICLN_44964</v>
      </c>
      <c r="B25604" t="s">
        <v>52</v>
      </c>
      <c r="C25604" s="1">
        <v>44964</v>
      </c>
      <c r="D25604">
        <v>20.21</v>
      </c>
    </row>
    <row r="25605" spans="1:4" hidden="1" x14ac:dyDescent="0.35">
      <c r="A25605" s="3" t="str">
        <f t="shared" si="401"/>
        <v>IEAA.L_44964</v>
      </c>
      <c r="B25605" t="s">
        <v>53</v>
      </c>
      <c r="C25605" s="1">
        <v>44964</v>
      </c>
      <c r="D25605">
        <v>4.72</v>
      </c>
    </row>
    <row r="25606" spans="1:4" hidden="1" x14ac:dyDescent="0.35">
      <c r="A25606" s="3" t="str">
        <f t="shared" si="401"/>
        <v>IEF_44964</v>
      </c>
      <c r="B25606" t="s">
        <v>54</v>
      </c>
      <c r="C25606" s="1">
        <v>44964</v>
      </c>
      <c r="D25606">
        <v>97.51</v>
      </c>
    </row>
    <row r="25607" spans="1:4" hidden="1" x14ac:dyDescent="0.35">
      <c r="A25607" s="3" t="str">
        <f t="shared" si="401"/>
        <v>IEFM.L_44964</v>
      </c>
      <c r="B25607" t="s">
        <v>55</v>
      </c>
      <c r="C25607" s="1">
        <v>44964</v>
      </c>
      <c r="D25607">
        <v>775.4</v>
      </c>
    </row>
    <row r="25608" spans="1:4" hidden="1" x14ac:dyDescent="0.35">
      <c r="A25608" s="3" t="str">
        <f t="shared" si="401"/>
        <v>IEMG_44964</v>
      </c>
      <c r="B25608" t="s">
        <v>56</v>
      </c>
      <c r="C25608" s="1">
        <v>44964</v>
      </c>
      <c r="D25608">
        <v>49.88</v>
      </c>
    </row>
    <row r="25609" spans="1:4" hidden="1" x14ac:dyDescent="0.35">
      <c r="A25609" s="3" t="str">
        <f t="shared" si="401"/>
        <v>IEUS_44964</v>
      </c>
      <c r="B25609" t="s">
        <v>57</v>
      </c>
      <c r="C25609" s="1">
        <v>44964</v>
      </c>
      <c r="D25609">
        <v>54.86</v>
      </c>
    </row>
    <row r="25610" spans="1:4" hidden="1" x14ac:dyDescent="0.35">
      <c r="A25610" s="3" t="str">
        <f t="shared" si="401"/>
        <v>IEVL.L_44964</v>
      </c>
      <c r="B25610" t="s">
        <v>58</v>
      </c>
      <c r="C25610" s="1">
        <v>44964</v>
      </c>
      <c r="D25610">
        <v>7.5380000000000003</v>
      </c>
    </row>
    <row r="25611" spans="1:4" hidden="1" x14ac:dyDescent="0.35">
      <c r="A25611" s="3" t="str">
        <f t="shared" si="401"/>
        <v>IGF_44964</v>
      </c>
      <c r="B25611" t="s">
        <v>59</v>
      </c>
      <c r="C25611" s="1">
        <v>44964</v>
      </c>
      <c r="D25611">
        <v>47.92</v>
      </c>
    </row>
    <row r="25612" spans="1:4" hidden="1" x14ac:dyDescent="0.35">
      <c r="A25612" s="3" t="str">
        <f t="shared" si="401"/>
        <v>INDA_44964</v>
      </c>
      <c r="B25612" t="s">
        <v>60</v>
      </c>
      <c r="C25612" s="1">
        <v>44964</v>
      </c>
      <c r="D25612">
        <v>39.94</v>
      </c>
    </row>
    <row r="25613" spans="1:4" hidden="1" x14ac:dyDescent="0.35">
      <c r="A25613" s="3" t="str">
        <f t="shared" si="401"/>
        <v>IUMO.L_44964</v>
      </c>
      <c r="B25613" t="s">
        <v>61</v>
      </c>
      <c r="C25613" s="1">
        <v>44964</v>
      </c>
      <c r="D25613">
        <v>9.8989999999999991</v>
      </c>
    </row>
    <row r="25614" spans="1:4" hidden="1" x14ac:dyDescent="0.35">
      <c r="A25614" s="3" t="str">
        <f t="shared" si="401"/>
        <v>IUVL.L_44964</v>
      </c>
      <c r="B25614" t="s">
        <v>62</v>
      </c>
      <c r="C25614" s="1">
        <v>44964</v>
      </c>
      <c r="D25614">
        <v>8.6</v>
      </c>
    </row>
    <row r="25615" spans="1:4" hidden="1" x14ac:dyDescent="0.35">
      <c r="A25615" s="3" t="str">
        <f t="shared" si="401"/>
        <v>IVV_44964</v>
      </c>
      <c r="B25615" t="s">
        <v>63</v>
      </c>
      <c r="C25615" s="1">
        <v>44964</v>
      </c>
      <c r="D25615">
        <v>417.12</v>
      </c>
    </row>
    <row r="25616" spans="1:4" hidden="1" x14ac:dyDescent="0.35">
      <c r="A25616" s="3" t="str">
        <f t="shared" si="401"/>
        <v>IWM_44964</v>
      </c>
      <c r="B25616" t="s">
        <v>64</v>
      </c>
      <c r="C25616" s="1">
        <v>44964</v>
      </c>
      <c r="D25616">
        <v>195.58</v>
      </c>
    </row>
    <row r="25617" spans="1:4" hidden="1" x14ac:dyDescent="0.35">
      <c r="A25617" s="3" t="str">
        <f t="shared" si="401"/>
        <v>IXN_44964</v>
      </c>
      <c r="B25617" t="s">
        <v>65</v>
      </c>
      <c r="C25617" s="1">
        <v>44964</v>
      </c>
      <c r="D25617">
        <v>51.87</v>
      </c>
    </row>
    <row r="25618" spans="1:4" hidden="1" x14ac:dyDescent="0.35">
      <c r="A25618" s="3" t="str">
        <f t="shared" si="401"/>
        <v>JPEA.L_44964</v>
      </c>
      <c r="B25618" t="s">
        <v>66</v>
      </c>
      <c r="C25618" s="1">
        <v>44964</v>
      </c>
      <c r="D25618">
        <v>5.0289999999999999</v>
      </c>
    </row>
    <row r="25619" spans="1:4" hidden="1" x14ac:dyDescent="0.35">
      <c r="A25619" s="3" t="str">
        <f t="shared" si="401"/>
        <v>JPM_44964</v>
      </c>
      <c r="B25619" t="s">
        <v>67</v>
      </c>
      <c r="C25619" s="1">
        <v>44964</v>
      </c>
      <c r="D25619">
        <v>143.65</v>
      </c>
    </row>
    <row r="25620" spans="1:4" hidden="1" x14ac:dyDescent="0.35">
      <c r="A25620" s="3" t="str">
        <f t="shared" si="401"/>
        <v>KR_44964</v>
      </c>
      <c r="B25620" t="s">
        <v>68</v>
      </c>
      <c r="C25620" s="1">
        <v>44964</v>
      </c>
      <c r="D25620">
        <v>44.212000000000003</v>
      </c>
    </row>
    <row r="25621" spans="1:4" hidden="1" x14ac:dyDescent="0.35">
      <c r="A25621" s="3" t="str">
        <f t="shared" si="401"/>
        <v>LQD_44964</v>
      </c>
      <c r="B25621" t="s">
        <v>69</v>
      </c>
      <c r="C25621" s="1">
        <v>44964</v>
      </c>
      <c r="D25621">
        <v>109.33</v>
      </c>
    </row>
    <row r="25622" spans="1:4" hidden="1" x14ac:dyDescent="0.35">
      <c r="A25622" s="3" t="str">
        <f t="shared" si="401"/>
        <v>MCHI_44964</v>
      </c>
      <c r="B25622" t="s">
        <v>70</v>
      </c>
      <c r="C25622" s="1">
        <v>44964</v>
      </c>
      <c r="D25622">
        <v>52.11</v>
      </c>
    </row>
    <row r="25623" spans="1:4" hidden="1" x14ac:dyDescent="0.35">
      <c r="A25623" s="3" t="str">
        <f t="shared" si="401"/>
        <v>META_44964</v>
      </c>
      <c r="B25623" t="s">
        <v>144</v>
      </c>
      <c r="C25623" s="1">
        <v>44964</v>
      </c>
      <c r="D25623">
        <v>191.62</v>
      </c>
    </row>
    <row r="25624" spans="1:4" hidden="1" x14ac:dyDescent="0.35">
      <c r="A25624" s="3" t="str">
        <f t="shared" si="401"/>
        <v>MVEU.L_44964</v>
      </c>
      <c r="B25624" t="s">
        <v>71</v>
      </c>
      <c r="C25624" s="1">
        <v>44964</v>
      </c>
      <c r="D25624">
        <v>51.215000000000003</v>
      </c>
    </row>
    <row r="25625" spans="1:4" hidden="1" x14ac:dyDescent="0.35">
      <c r="A25625" s="3" t="str">
        <f t="shared" si="401"/>
        <v>OGN_44964</v>
      </c>
      <c r="B25625" t="s">
        <v>72</v>
      </c>
      <c r="C25625" s="1">
        <v>44964</v>
      </c>
      <c r="D25625">
        <v>29.84</v>
      </c>
    </row>
    <row r="25626" spans="1:4" hidden="1" x14ac:dyDescent="0.35">
      <c r="A25626" s="3" t="str">
        <f t="shared" si="401"/>
        <v>PG_44964</v>
      </c>
      <c r="B25626" t="s">
        <v>73</v>
      </c>
      <c r="C25626" s="1">
        <v>44964</v>
      </c>
      <c r="D25626">
        <v>140.02000000000001</v>
      </c>
    </row>
    <row r="25627" spans="1:4" hidden="1" x14ac:dyDescent="0.35">
      <c r="A25627" s="3" t="str">
        <f t="shared" si="401"/>
        <v>PPL_44964</v>
      </c>
      <c r="B25627" t="s">
        <v>74</v>
      </c>
      <c r="C25627" s="1">
        <v>44964</v>
      </c>
      <c r="D25627">
        <v>28.75</v>
      </c>
    </row>
    <row r="25628" spans="1:4" hidden="1" x14ac:dyDescent="0.35">
      <c r="A25628" s="3" t="str">
        <f t="shared" si="401"/>
        <v>PRU_44964</v>
      </c>
      <c r="B25628" t="s">
        <v>75</v>
      </c>
      <c r="C25628" s="1">
        <v>44964</v>
      </c>
      <c r="D25628">
        <v>102.8</v>
      </c>
    </row>
    <row r="25629" spans="1:4" hidden="1" x14ac:dyDescent="0.35">
      <c r="A25629" s="3" t="str">
        <f t="shared" si="401"/>
        <v>PYPL_44964</v>
      </c>
      <c r="B25629" t="s">
        <v>76</v>
      </c>
      <c r="C25629" s="1">
        <v>44964</v>
      </c>
      <c r="D25629">
        <v>83.23</v>
      </c>
    </row>
    <row r="25630" spans="1:4" hidden="1" x14ac:dyDescent="0.35">
      <c r="A25630" s="3" t="str">
        <f t="shared" si="401"/>
        <v>RE_44964</v>
      </c>
      <c r="B25630" t="s">
        <v>77</v>
      </c>
      <c r="C25630" s="1">
        <v>44964</v>
      </c>
      <c r="D25630">
        <v>355.13</v>
      </c>
    </row>
    <row r="25631" spans="1:4" hidden="1" x14ac:dyDescent="0.35">
      <c r="A25631" s="3" t="str">
        <f t="shared" si="401"/>
        <v>REET_44964</v>
      </c>
      <c r="B25631" t="s">
        <v>78</v>
      </c>
      <c r="C25631" s="1">
        <v>44964</v>
      </c>
      <c r="D25631">
        <v>24.86</v>
      </c>
    </row>
    <row r="25632" spans="1:4" hidden="1" x14ac:dyDescent="0.35">
      <c r="A25632" s="3" t="str">
        <f t="shared" si="401"/>
        <v>ROL_44964</v>
      </c>
      <c r="B25632" t="s">
        <v>79</v>
      </c>
      <c r="C25632" s="1">
        <v>44964</v>
      </c>
      <c r="D25632">
        <v>35.598999999999997</v>
      </c>
    </row>
    <row r="25633" spans="1:4" hidden="1" x14ac:dyDescent="0.35">
      <c r="A25633" s="3" t="str">
        <f t="shared" si="401"/>
        <v>ROST_44964</v>
      </c>
      <c r="B25633" t="s">
        <v>80</v>
      </c>
      <c r="C25633" s="1">
        <v>44964</v>
      </c>
      <c r="D25633">
        <v>114.49</v>
      </c>
    </row>
    <row r="25634" spans="1:4" hidden="1" x14ac:dyDescent="0.35">
      <c r="A25634" s="3" t="str">
        <f t="shared" si="401"/>
        <v>SEGA.L_44964</v>
      </c>
      <c r="B25634" t="s">
        <v>81</v>
      </c>
      <c r="C25634" s="1">
        <v>44964</v>
      </c>
      <c r="D25634">
        <v>96.584999999999994</v>
      </c>
    </row>
    <row r="25635" spans="1:4" hidden="1" x14ac:dyDescent="0.35">
      <c r="A25635" s="3" t="str">
        <f t="shared" si="401"/>
        <v>SHY_44964</v>
      </c>
      <c r="B25635" t="s">
        <v>82</v>
      </c>
      <c r="C25635" s="1">
        <v>44964</v>
      </c>
      <c r="D25635">
        <v>81.31</v>
      </c>
    </row>
    <row r="25636" spans="1:4" hidden="1" x14ac:dyDescent="0.35">
      <c r="A25636" s="3" t="str">
        <f t="shared" si="401"/>
        <v>SLV_44964</v>
      </c>
      <c r="B25636" t="s">
        <v>83</v>
      </c>
      <c r="C25636" s="1">
        <v>44964</v>
      </c>
      <c r="D25636">
        <v>20.38</v>
      </c>
    </row>
    <row r="25637" spans="1:4" hidden="1" x14ac:dyDescent="0.35">
      <c r="A25637" s="3" t="str">
        <f t="shared" si="401"/>
        <v>SPMV.L_44964</v>
      </c>
      <c r="B25637" t="s">
        <v>84</v>
      </c>
      <c r="C25637" s="1">
        <v>44964</v>
      </c>
      <c r="D25637">
        <v>76.349999999999994</v>
      </c>
    </row>
    <row r="25638" spans="1:4" hidden="1" x14ac:dyDescent="0.35">
      <c r="A25638" s="3" t="str">
        <f t="shared" si="401"/>
        <v>TLT_44964</v>
      </c>
      <c r="B25638" t="s">
        <v>85</v>
      </c>
      <c r="C25638" s="1">
        <v>44964</v>
      </c>
      <c r="D25638">
        <v>105.06</v>
      </c>
    </row>
    <row r="25639" spans="1:4" hidden="1" x14ac:dyDescent="0.35">
      <c r="A25639" s="3" t="str">
        <f t="shared" si="401"/>
        <v>UNH_44964</v>
      </c>
      <c r="B25639" t="s">
        <v>86</v>
      </c>
      <c r="C25639" s="1">
        <v>44964</v>
      </c>
      <c r="D25639">
        <v>476.88</v>
      </c>
    </row>
    <row r="25640" spans="1:4" hidden="1" x14ac:dyDescent="0.35">
      <c r="A25640" s="3" t="str">
        <f t="shared" si="401"/>
        <v>URI_44964</v>
      </c>
      <c r="B25640" t="s">
        <v>87</v>
      </c>
      <c r="C25640" s="1">
        <v>44964</v>
      </c>
      <c r="D25640">
        <v>455.9</v>
      </c>
    </row>
    <row r="25641" spans="1:4" hidden="1" x14ac:dyDescent="0.35">
      <c r="A25641" s="3" t="str">
        <f t="shared" si="401"/>
        <v>V_44964</v>
      </c>
      <c r="B25641" t="s">
        <v>88</v>
      </c>
      <c r="C25641" s="1">
        <v>44964</v>
      </c>
      <c r="D25641">
        <v>230.86799999999999</v>
      </c>
    </row>
    <row r="25642" spans="1:4" hidden="1" x14ac:dyDescent="0.35">
      <c r="A25642" s="3" t="str">
        <f t="shared" si="401"/>
        <v>VRSK_44964</v>
      </c>
      <c r="B25642" t="s">
        <v>89</v>
      </c>
      <c r="C25642" s="1">
        <v>44964</v>
      </c>
      <c r="D25642">
        <v>177.87</v>
      </c>
    </row>
    <row r="25643" spans="1:4" hidden="1" x14ac:dyDescent="0.35">
      <c r="A25643" s="3" t="str">
        <f t="shared" si="401"/>
        <v>VXX_44964</v>
      </c>
      <c r="B25643" t="s">
        <v>90</v>
      </c>
      <c r="C25643" s="1">
        <v>44964</v>
      </c>
      <c r="D25643">
        <v>11.24</v>
      </c>
    </row>
    <row r="25644" spans="1:4" hidden="1" x14ac:dyDescent="0.35">
      <c r="A25644" s="3" t="str">
        <f t="shared" si="401"/>
        <v>WRK_44964</v>
      </c>
      <c r="B25644" t="s">
        <v>91</v>
      </c>
      <c r="C25644" s="1">
        <v>44964</v>
      </c>
      <c r="D25644">
        <v>33.151000000000003</v>
      </c>
    </row>
    <row r="25645" spans="1:4" hidden="1" x14ac:dyDescent="0.35">
      <c r="A25645" s="3" t="str">
        <f t="shared" si="401"/>
        <v>XLB_44964</v>
      </c>
      <c r="B25645" t="s">
        <v>92</v>
      </c>
      <c r="C25645" s="1">
        <v>44964</v>
      </c>
      <c r="D25645">
        <v>83.6</v>
      </c>
    </row>
    <row r="25646" spans="1:4" hidden="1" x14ac:dyDescent="0.35">
      <c r="A25646" s="3" t="str">
        <f t="shared" si="401"/>
        <v>XLC_44964</v>
      </c>
      <c r="B25646" t="s">
        <v>93</v>
      </c>
      <c r="C25646" s="1">
        <v>44964</v>
      </c>
      <c r="D25646">
        <v>58.57</v>
      </c>
    </row>
    <row r="25647" spans="1:4" hidden="1" x14ac:dyDescent="0.35">
      <c r="A25647" s="3" t="str">
        <f t="shared" si="401"/>
        <v>XLE_44964</v>
      </c>
      <c r="B25647" t="s">
        <v>94</v>
      </c>
      <c r="C25647" s="1">
        <v>44964</v>
      </c>
      <c r="D25647">
        <v>88.35</v>
      </c>
    </row>
    <row r="25648" spans="1:4" hidden="1" x14ac:dyDescent="0.35">
      <c r="A25648" s="3" t="str">
        <f t="shared" si="401"/>
        <v>XLF_44964</v>
      </c>
      <c r="B25648" t="s">
        <v>95</v>
      </c>
      <c r="C25648" s="1">
        <v>44964</v>
      </c>
      <c r="D25648">
        <v>37</v>
      </c>
    </row>
    <row r="25649" spans="1:4" hidden="1" x14ac:dyDescent="0.35">
      <c r="A25649" s="3" t="str">
        <f t="shared" si="401"/>
        <v>XLI_44964</v>
      </c>
      <c r="B25649" t="s">
        <v>96</v>
      </c>
      <c r="C25649" s="1">
        <v>44964</v>
      </c>
      <c r="D25649">
        <v>102.92</v>
      </c>
    </row>
    <row r="25650" spans="1:4" hidden="1" x14ac:dyDescent="0.35">
      <c r="A25650" s="3" t="str">
        <f t="shared" si="401"/>
        <v>XLK_44964</v>
      </c>
      <c r="B25650" t="s">
        <v>97</v>
      </c>
      <c r="C25650" s="1">
        <v>44964</v>
      </c>
      <c r="D25650">
        <v>143.54</v>
      </c>
    </row>
    <row r="25651" spans="1:4" hidden="1" x14ac:dyDescent="0.35">
      <c r="A25651" s="3" t="str">
        <f t="shared" si="401"/>
        <v>XLP_44964</v>
      </c>
      <c r="B25651" t="s">
        <v>98</v>
      </c>
      <c r="C25651" s="1">
        <v>44964</v>
      </c>
      <c r="D25651">
        <v>73.180000000000007</v>
      </c>
    </row>
    <row r="25652" spans="1:4" hidden="1" x14ac:dyDescent="0.35">
      <c r="A25652" s="3" t="str">
        <f t="shared" si="401"/>
        <v>XLU_44964</v>
      </c>
      <c r="B25652" t="s">
        <v>99</v>
      </c>
      <c r="C25652" s="1">
        <v>44964</v>
      </c>
      <c r="D25652">
        <v>68.459999999999994</v>
      </c>
    </row>
    <row r="25653" spans="1:4" hidden="1" x14ac:dyDescent="0.35">
      <c r="A25653" s="3" t="str">
        <f t="shared" si="401"/>
        <v>XLV_44964</v>
      </c>
      <c r="B25653" t="s">
        <v>100</v>
      </c>
      <c r="C25653" s="1">
        <v>44964</v>
      </c>
      <c r="D25653">
        <v>132.80000000000001</v>
      </c>
    </row>
    <row r="25654" spans="1:4" hidden="1" x14ac:dyDescent="0.35">
      <c r="A25654" s="3" t="str">
        <f t="shared" si="401"/>
        <v>XLY_44964</v>
      </c>
      <c r="B25654" t="s">
        <v>101</v>
      </c>
      <c r="C25654" s="1">
        <v>44964</v>
      </c>
      <c r="D25654">
        <v>151.47999999999999</v>
      </c>
    </row>
    <row r="25655" spans="1:4" hidden="1" x14ac:dyDescent="0.35">
      <c r="A25655" s="3" t="str">
        <f t="shared" si="401"/>
        <v>XOM_44964</v>
      </c>
      <c r="B25655" t="s">
        <v>102</v>
      </c>
      <c r="C25655" s="1">
        <v>44964</v>
      </c>
      <c r="D25655">
        <v>114.042</v>
      </c>
    </row>
    <row r="25656" spans="1:4" hidden="1" x14ac:dyDescent="0.35">
      <c r="A25656" s="3" t="str">
        <f t="shared" si="401"/>
        <v>ABBV_44965</v>
      </c>
      <c r="B25656" t="s">
        <v>3</v>
      </c>
      <c r="C25656" s="1">
        <v>44965</v>
      </c>
      <c r="D25656">
        <v>144.61000000000001</v>
      </c>
    </row>
    <row r="25657" spans="1:4" hidden="1" x14ac:dyDescent="0.35">
      <c r="A25657" s="3" t="str">
        <f t="shared" si="401"/>
        <v>ACN_44965</v>
      </c>
      <c r="B25657" t="s">
        <v>4</v>
      </c>
      <c r="C25657" s="1">
        <v>44965</v>
      </c>
      <c r="D25657">
        <v>284.70999999999998</v>
      </c>
    </row>
    <row r="25658" spans="1:4" hidden="1" x14ac:dyDescent="0.35">
      <c r="A25658" s="3" t="str">
        <f t="shared" si="401"/>
        <v>AEP_44965</v>
      </c>
      <c r="B25658" t="s">
        <v>5</v>
      </c>
      <c r="C25658" s="1">
        <v>44965</v>
      </c>
      <c r="D25658">
        <v>89.55</v>
      </c>
    </row>
    <row r="25659" spans="1:4" hidden="1" x14ac:dyDescent="0.35">
      <c r="A25659" s="3" t="str">
        <f t="shared" si="401"/>
        <v>AIZ_44965</v>
      </c>
      <c r="B25659" t="s">
        <v>6</v>
      </c>
      <c r="C25659" s="1">
        <v>44965</v>
      </c>
      <c r="D25659">
        <v>131.37</v>
      </c>
    </row>
    <row r="25660" spans="1:4" hidden="1" x14ac:dyDescent="0.35">
      <c r="A25660" s="3" t="str">
        <f t="shared" si="401"/>
        <v>ALLE_44965</v>
      </c>
      <c r="B25660" t="s">
        <v>7</v>
      </c>
      <c r="C25660" s="1">
        <v>44965</v>
      </c>
      <c r="D25660">
        <v>120.15</v>
      </c>
    </row>
    <row r="25661" spans="1:4" hidden="1" x14ac:dyDescent="0.35">
      <c r="A25661" s="3" t="str">
        <f t="shared" si="401"/>
        <v>AMAT_44965</v>
      </c>
      <c r="B25661" t="s">
        <v>8</v>
      </c>
      <c r="C25661" s="1">
        <v>44965</v>
      </c>
      <c r="D25661">
        <v>115.95</v>
      </c>
    </row>
    <row r="25662" spans="1:4" hidden="1" x14ac:dyDescent="0.35">
      <c r="A25662" s="3" t="str">
        <f t="shared" si="401"/>
        <v>AMP_44965</v>
      </c>
      <c r="B25662" t="s">
        <v>9</v>
      </c>
      <c r="C25662" s="1">
        <v>44965</v>
      </c>
      <c r="D25662">
        <v>351.45</v>
      </c>
    </row>
    <row r="25663" spans="1:4" hidden="1" x14ac:dyDescent="0.35">
      <c r="A25663" s="3" t="str">
        <f t="shared" si="401"/>
        <v>AMZN_44965</v>
      </c>
      <c r="B25663" t="s">
        <v>10</v>
      </c>
      <c r="C25663" s="1">
        <v>44965</v>
      </c>
      <c r="D25663">
        <v>100.05</v>
      </c>
    </row>
    <row r="25664" spans="1:4" hidden="1" x14ac:dyDescent="0.35">
      <c r="A25664" s="3" t="str">
        <f t="shared" si="401"/>
        <v>AVB_44965</v>
      </c>
      <c r="B25664" t="s">
        <v>11</v>
      </c>
      <c r="C25664" s="1">
        <v>44965</v>
      </c>
      <c r="D25664">
        <v>181.6</v>
      </c>
    </row>
    <row r="25665" spans="1:4" hidden="1" x14ac:dyDescent="0.35">
      <c r="A25665" s="3" t="str">
        <f t="shared" si="401"/>
        <v>AVY_44965</v>
      </c>
      <c r="B25665" t="s">
        <v>12</v>
      </c>
      <c r="C25665" s="1">
        <v>44965</v>
      </c>
      <c r="D25665">
        <v>183.51</v>
      </c>
    </row>
    <row r="25666" spans="1:4" hidden="1" x14ac:dyDescent="0.35">
      <c r="A25666" s="3" t="str">
        <f t="shared" ref="A25666:A25729" si="402">CONCATENATE(B25666,"_",C25666)</f>
        <v>AXP_44965</v>
      </c>
      <c r="B25666" t="s">
        <v>13</v>
      </c>
      <c r="C25666" s="1">
        <v>44965</v>
      </c>
      <c r="D25666">
        <v>179</v>
      </c>
    </row>
    <row r="25667" spans="1:4" hidden="1" x14ac:dyDescent="0.35">
      <c r="A25667" s="3" t="str">
        <f t="shared" si="402"/>
        <v>BDX_44965</v>
      </c>
      <c r="B25667" t="s">
        <v>14</v>
      </c>
      <c r="C25667" s="1">
        <v>44965</v>
      </c>
      <c r="D25667">
        <v>250.23</v>
      </c>
    </row>
    <row r="25668" spans="1:4" hidden="1" x14ac:dyDescent="0.35">
      <c r="A25668" s="3" t="str">
        <f t="shared" si="402"/>
        <v>BF-B_44965</v>
      </c>
      <c r="B25668" t="s">
        <v>15</v>
      </c>
      <c r="C25668" s="1">
        <v>44965</v>
      </c>
      <c r="D25668">
        <v>65.03</v>
      </c>
    </row>
    <row r="25669" spans="1:4" hidden="1" x14ac:dyDescent="0.35">
      <c r="A25669" s="3" t="str">
        <f t="shared" si="402"/>
        <v>BMY_44965</v>
      </c>
      <c r="B25669" t="s">
        <v>16</v>
      </c>
      <c r="C25669" s="1">
        <v>44965</v>
      </c>
      <c r="D25669">
        <v>73.650000000000006</v>
      </c>
    </row>
    <row r="25670" spans="1:4" hidden="1" x14ac:dyDescent="0.35">
      <c r="A25670" s="3" t="str">
        <f t="shared" si="402"/>
        <v>BR_44965</v>
      </c>
      <c r="B25670" t="s">
        <v>17</v>
      </c>
      <c r="C25670" s="1">
        <v>44965</v>
      </c>
      <c r="D25670">
        <v>146.76</v>
      </c>
    </row>
    <row r="25671" spans="1:4" hidden="1" x14ac:dyDescent="0.35">
      <c r="A25671" s="3" t="str">
        <f t="shared" si="402"/>
        <v>CARR_44965</v>
      </c>
      <c r="B25671" t="s">
        <v>18</v>
      </c>
      <c r="C25671" s="1">
        <v>44965</v>
      </c>
      <c r="D25671">
        <v>45.06</v>
      </c>
    </row>
    <row r="25672" spans="1:4" hidden="1" x14ac:dyDescent="0.35">
      <c r="A25672" s="3" t="str">
        <f t="shared" si="402"/>
        <v>CDW_44965</v>
      </c>
      <c r="B25672" t="s">
        <v>19</v>
      </c>
      <c r="C25672" s="1">
        <v>44965</v>
      </c>
      <c r="D25672">
        <v>201.66</v>
      </c>
    </row>
    <row r="25673" spans="1:4" hidden="1" x14ac:dyDescent="0.35">
      <c r="A25673" s="3" t="str">
        <f t="shared" si="402"/>
        <v>CE_44965</v>
      </c>
      <c r="B25673" t="s">
        <v>20</v>
      </c>
      <c r="C25673" s="1">
        <v>44965</v>
      </c>
      <c r="D25673">
        <v>120.798</v>
      </c>
    </row>
    <row r="25674" spans="1:4" hidden="1" x14ac:dyDescent="0.35">
      <c r="A25674" s="3" t="str">
        <f t="shared" si="402"/>
        <v>CHTR_44965</v>
      </c>
      <c r="B25674" t="s">
        <v>21</v>
      </c>
      <c r="C25674" s="1">
        <v>44965</v>
      </c>
      <c r="D25674">
        <v>403.3</v>
      </c>
    </row>
    <row r="25675" spans="1:4" hidden="1" x14ac:dyDescent="0.35">
      <c r="A25675" s="3" t="str">
        <f t="shared" si="402"/>
        <v>CNC_44965</v>
      </c>
      <c r="B25675" t="s">
        <v>22</v>
      </c>
      <c r="C25675" s="1">
        <v>44965</v>
      </c>
      <c r="D25675">
        <v>72.92</v>
      </c>
    </row>
    <row r="25676" spans="1:4" hidden="1" x14ac:dyDescent="0.35">
      <c r="A25676" s="3" t="str">
        <f t="shared" si="402"/>
        <v>CNP_44965</v>
      </c>
      <c r="B25676" t="s">
        <v>23</v>
      </c>
      <c r="C25676" s="1">
        <v>44965</v>
      </c>
      <c r="D25676">
        <v>28.852</v>
      </c>
    </row>
    <row r="25677" spans="1:4" hidden="1" x14ac:dyDescent="0.35">
      <c r="A25677" s="3" t="str">
        <f t="shared" si="402"/>
        <v>COP_44965</v>
      </c>
      <c r="B25677" t="s">
        <v>24</v>
      </c>
      <c r="C25677" s="1">
        <v>44965</v>
      </c>
      <c r="D25677">
        <v>110.29900000000001</v>
      </c>
    </row>
    <row r="25678" spans="1:4" hidden="1" x14ac:dyDescent="0.35">
      <c r="A25678" s="3" t="str">
        <f t="shared" si="402"/>
        <v>CTAS_44965</v>
      </c>
      <c r="B25678" t="s">
        <v>25</v>
      </c>
      <c r="C25678" s="1">
        <v>44965</v>
      </c>
      <c r="D25678">
        <v>438.601</v>
      </c>
    </row>
    <row r="25679" spans="1:4" hidden="1" x14ac:dyDescent="0.35">
      <c r="A25679" s="3" t="str">
        <f t="shared" si="402"/>
        <v>CZR_44965</v>
      </c>
      <c r="B25679" t="s">
        <v>26</v>
      </c>
      <c r="C25679" s="1">
        <v>44965</v>
      </c>
      <c r="D25679">
        <v>53.74</v>
      </c>
    </row>
    <row r="25680" spans="1:4" hidden="1" x14ac:dyDescent="0.35">
      <c r="A25680" s="3" t="str">
        <f t="shared" si="402"/>
        <v>DG_44965</v>
      </c>
      <c r="B25680" t="s">
        <v>27</v>
      </c>
      <c r="C25680" s="1">
        <v>44965</v>
      </c>
      <c r="D25680">
        <v>227.64</v>
      </c>
    </row>
    <row r="25681" spans="1:4" hidden="1" x14ac:dyDescent="0.35">
      <c r="A25681" s="3" t="str">
        <f t="shared" si="402"/>
        <v>DPZ_44965</v>
      </c>
      <c r="B25681" t="s">
        <v>28</v>
      </c>
      <c r="C25681" s="1">
        <v>44965</v>
      </c>
      <c r="D25681">
        <v>353.59</v>
      </c>
    </row>
    <row r="25682" spans="1:4" hidden="1" x14ac:dyDescent="0.35">
      <c r="A25682" s="3" t="str">
        <f t="shared" si="402"/>
        <v>DXC_44965</v>
      </c>
      <c r="B25682" t="s">
        <v>30</v>
      </c>
      <c r="C25682" s="1">
        <v>44965</v>
      </c>
      <c r="D25682">
        <v>28.23</v>
      </c>
    </row>
    <row r="25683" spans="1:4" hidden="1" x14ac:dyDescent="0.35">
      <c r="A25683" s="3" t="str">
        <f t="shared" si="402"/>
        <v>EWA_44965</v>
      </c>
      <c r="B25683" t="s">
        <v>31</v>
      </c>
      <c r="C25683" s="1">
        <v>44965</v>
      </c>
      <c r="D25683">
        <v>24.35</v>
      </c>
    </row>
    <row r="25684" spans="1:4" hidden="1" x14ac:dyDescent="0.35">
      <c r="A25684" s="3" t="str">
        <f t="shared" si="402"/>
        <v>EWC_44965</v>
      </c>
      <c r="B25684" t="s">
        <v>32</v>
      </c>
      <c r="C25684" s="1">
        <v>44965</v>
      </c>
      <c r="D25684">
        <v>35.29</v>
      </c>
    </row>
    <row r="25685" spans="1:4" hidden="1" x14ac:dyDescent="0.35">
      <c r="A25685" s="3" t="str">
        <f t="shared" si="402"/>
        <v>EWG_44965</v>
      </c>
      <c r="B25685" t="s">
        <v>33</v>
      </c>
      <c r="C25685" s="1">
        <v>44965</v>
      </c>
      <c r="D25685">
        <v>28.12</v>
      </c>
    </row>
    <row r="25686" spans="1:4" hidden="1" x14ac:dyDescent="0.35">
      <c r="A25686" s="3" t="str">
        <f t="shared" si="402"/>
        <v>EWH_44965</v>
      </c>
      <c r="B25686" t="s">
        <v>34</v>
      </c>
      <c r="C25686" s="1">
        <v>44965</v>
      </c>
      <c r="D25686">
        <v>21.48</v>
      </c>
    </row>
    <row r="25687" spans="1:4" hidden="1" x14ac:dyDescent="0.35">
      <c r="A25687" s="3" t="str">
        <f t="shared" si="402"/>
        <v>EWJ_44965</v>
      </c>
      <c r="B25687" t="s">
        <v>35</v>
      </c>
      <c r="C25687" s="1">
        <v>44965</v>
      </c>
      <c r="D25687">
        <v>57.73</v>
      </c>
    </row>
    <row r="25688" spans="1:4" hidden="1" x14ac:dyDescent="0.35">
      <c r="A25688" s="3" t="str">
        <f t="shared" si="402"/>
        <v>EWL_44965</v>
      </c>
      <c r="B25688" t="s">
        <v>36</v>
      </c>
      <c r="C25688" s="1">
        <v>44965</v>
      </c>
      <c r="D25688">
        <v>45.05</v>
      </c>
    </row>
    <row r="25689" spans="1:4" hidden="1" x14ac:dyDescent="0.35">
      <c r="A25689" s="3" t="str">
        <f t="shared" si="402"/>
        <v>EWQ_44965</v>
      </c>
      <c r="B25689" t="s">
        <v>37</v>
      </c>
      <c r="C25689" s="1">
        <v>44965</v>
      </c>
      <c r="D25689">
        <v>36.5</v>
      </c>
    </row>
    <row r="25690" spans="1:4" hidden="1" x14ac:dyDescent="0.35">
      <c r="A25690" s="3" t="str">
        <f t="shared" si="402"/>
        <v>EWT_44965</v>
      </c>
      <c r="B25690" t="s">
        <v>38</v>
      </c>
      <c r="C25690" s="1">
        <v>44965</v>
      </c>
      <c r="D25690">
        <v>44.96</v>
      </c>
    </row>
    <row r="25691" spans="1:4" hidden="1" x14ac:dyDescent="0.35">
      <c r="A25691" s="3" t="str">
        <f t="shared" si="402"/>
        <v>EWU_44965</v>
      </c>
      <c r="B25691" t="s">
        <v>39</v>
      </c>
      <c r="C25691" s="1">
        <v>44965</v>
      </c>
      <c r="D25691">
        <v>32.26</v>
      </c>
    </row>
    <row r="25692" spans="1:4" hidden="1" x14ac:dyDescent="0.35">
      <c r="A25692" s="3" t="str">
        <f t="shared" si="402"/>
        <v>EWY_44965</v>
      </c>
      <c r="B25692" t="s">
        <v>40</v>
      </c>
      <c r="C25692" s="1">
        <v>44965</v>
      </c>
      <c r="D25692">
        <v>62.91</v>
      </c>
    </row>
    <row r="25693" spans="1:4" hidden="1" x14ac:dyDescent="0.35">
      <c r="A25693" s="3" t="str">
        <f t="shared" si="402"/>
        <v>EWZ_44965</v>
      </c>
      <c r="B25693" t="s">
        <v>41</v>
      </c>
      <c r="C25693" s="1">
        <v>44965</v>
      </c>
      <c r="D25693">
        <v>28.55</v>
      </c>
    </row>
    <row r="25694" spans="1:4" hidden="1" x14ac:dyDescent="0.35">
      <c r="A25694" s="3" t="str">
        <f t="shared" si="402"/>
        <v>FTV_44965</v>
      </c>
      <c r="B25694" t="s">
        <v>43</v>
      </c>
      <c r="C25694" s="1">
        <v>44965</v>
      </c>
      <c r="D25694">
        <v>69.099999999999994</v>
      </c>
    </row>
    <row r="25695" spans="1:4" hidden="1" x14ac:dyDescent="0.35">
      <c r="A25695" s="3" t="str">
        <f t="shared" si="402"/>
        <v>GOOG_44965</v>
      </c>
      <c r="B25695" t="s">
        <v>44</v>
      </c>
      <c r="C25695" s="1">
        <v>44965</v>
      </c>
      <c r="D25695">
        <v>100</v>
      </c>
    </row>
    <row r="25696" spans="1:4" hidden="1" x14ac:dyDescent="0.35">
      <c r="A25696" s="3" t="str">
        <f t="shared" si="402"/>
        <v>GPC_44965</v>
      </c>
      <c r="B25696" t="s">
        <v>45</v>
      </c>
      <c r="C25696" s="1">
        <v>44965</v>
      </c>
      <c r="D25696">
        <v>169.46</v>
      </c>
    </row>
    <row r="25697" spans="1:4" hidden="1" x14ac:dyDescent="0.35">
      <c r="A25697" s="3" t="str">
        <f t="shared" si="402"/>
        <v>GSG_44965</v>
      </c>
      <c r="B25697" t="s">
        <v>46</v>
      </c>
      <c r="C25697" s="1">
        <v>44965</v>
      </c>
      <c r="D25697">
        <v>20.68</v>
      </c>
    </row>
    <row r="25698" spans="1:4" hidden="1" x14ac:dyDescent="0.35">
      <c r="A25698" s="3" t="str">
        <f t="shared" si="402"/>
        <v>HIG_44965</v>
      </c>
      <c r="B25698" t="s">
        <v>47</v>
      </c>
      <c r="C25698" s="1">
        <v>44965</v>
      </c>
      <c r="D25698">
        <v>76.27</v>
      </c>
    </row>
    <row r="25699" spans="1:4" hidden="1" x14ac:dyDescent="0.35">
      <c r="A25699" s="3" t="str">
        <f t="shared" si="402"/>
        <v>HIGH.L_44965</v>
      </c>
      <c r="B25699" t="s">
        <v>48</v>
      </c>
      <c r="C25699" s="1">
        <v>44965</v>
      </c>
      <c r="D25699">
        <v>5.1740000000000004</v>
      </c>
    </row>
    <row r="25700" spans="1:4" hidden="1" x14ac:dyDescent="0.35">
      <c r="A25700" s="3" t="str">
        <f t="shared" si="402"/>
        <v>HST_44965</v>
      </c>
      <c r="B25700" t="s">
        <v>49</v>
      </c>
      <c r="C25700" s="1">
        <v>44965</v>
      </c>
      <c r="D25700">
        <v>18.55</v>
      </c>
    </row>
    <row r="25701" spans="1:4" hidden="1" x14ac:dyDescent="0.35">
      <c r="A25701" s="3" t="str">
        <f t="shared" si="402"/>
        <v>HYG_44965</v>
      </c>
      <c r="B25701" t="s">
        <v>50</v>
      </c>
      <c r="C25701" s="1">
        <v>44965</v>
      </c>
      <c r="D25701">
        <v>75.849999999999994</v>
      </c>
    </row>
    <row r="25702" spans="1:4" hidden="1" x14ac:dyDescent="0.35">
      <c r="A25702" s="3" t="str">
        <f t="shared" si="402"/>
        <v>IAU_44965</v>
      </c>
      <c r="B25702" t="s">
        <v>51</v>
      </c>
      <c r="C25702" s="1">
        <v>44965</v>
      </c>
      <c r="D25702">
        <v>35.58</v>
      </c>
    </row>
    <row r="25703" spans="1:4" hidden="1" x14ac:dyDescent="0.35">
      <c r="A25703" s="3" t="str">
        <f t="shared" si="402"/>
        <v>ICLN_44965</v>
      </c>
      <c r="B25703" t="s">
        <v>52</v>
      </c>
      <c r="C25703" s="1">
        <v>44965</v>
      </c>
      <c r="D25703">
        <v>20.05</v>
      </c>
    </row>
    <row r="25704" spans="1:4" hidden="1" x14ac:dyDescent="0.35">
      <c r="A25704" s="3" t="str">
        <f t="shared" si="402"/>
        <v>IEAA.L_44965</v>
      </c>
      <c r="B25704" t="s">
        <v>53</v>
      </c>
      <c r="C25704" s="1">
        <v>44965</v>
      </c>
      <c r="D25704">
        <v>4.7169999999999996</v>
      </c>
    </row>
    <row r="25705" spans="1:4" hidden="1" x14ac:dyDescent="0.35">
      <c r="A25705" s="3" t="str">
        <f t="shared" si="402"/>
        <v>IEF_44965</v>
      </c>
      <c r="B25705" t="s">
        <v>54</v>
      </c>
      <c r="C25705" s="1">
        <v>44965</v>
      </c>
      <c r="D25705">
        <v>97.87</v>
      </c>
    </row>
    <row r="25706" spans="1:4" hidden="1" x14ac:dyDescent="0.35">
      <c r="A25706" s="3" t="str">
        <f t="shared" si="402"/>
        <v>IEFM.L_44965</v>
      </c>
      <c r="B25706" t="s">
        <v>55</v>
      </c>
      <c r="C25706" s="1">
        <v>44965</v>
      </c>
      <c r="D25706">
        <v>778.65</v>
      </c>
    </row>
    <row r="25707" spans="1:4" hidden="1" x14ac:dyDescent="0.35">
      <c r="A25707" s="3" t="str">
        <f t="shared" si="402"/>
        <v>IEMG_44965</v>
      </c>
      <c r="B25707" t="s">
        <v>56</v>
      </c>
      <c r="C25707" s="1">
        <v>44965</v>
      </c>
      <c r="D25707">
        <v>49.77</v>
      </c>
    </row>
    <row r="25708" spans="1:4" hidden="1" x14ac:dyDescent="0.35">
      <c r="A25708" s="3" t="str">
        <f t="shared" si="402"/>
        <v>IEUS_44965</v>
      </c>
      <c r="B25708" t="s">
        <v>57</v>
      </c>
      <c r="C25708" s="1">
        <v>44965</v>
      </c>
      <c r="D25708">
        <v>54.69</v>
      </c>
    </row>
    <row r="25709" spans="1:4" hidden="1" x14ac:dyDescent="0.35">
      <c r="A25709" s="3" t="str">
        <f t="shared" si="402"/>
        <v>IEVL.L_44965</v>
      </c>
      <c r="B25709" t="s">
        <v>58</v>
      </c>
      <c r="C25709" s="1">
        <v>44965</v>
      </c>
      <c r="D25709">
        <v>7.5739999999999998</v>
      </c>
    </row>
    <row r="25710" spans="1:4" hidden="1" x14ac:dyDescent="0.35">
      <c r="A25710" s="3" t="str">
        <f t="shared" si="402"/>
        <v>IGF_44965</v>
      </c>
      <c r="B25710" t="s">
        <v>59</v>
      </c>
      <c r="C25710" s="1">
        <v>44965</v>
      </c>
      <c r="D25710">
        <v>47.51</v>
      </c>
    </row>
    <row r="25711" spans="1:4" hidden="1" x14ac:dyDescent="0.35">
      <c r="A25711" s="3" t="str">
        <f t="shared" si="402"/>
        <v>INDA_44965</v>
      </c>
      <c r="B25711" t="s">
        <v>60</v>
      </c>
      <c r="C25711" s="1">
        <v>44965</v>
      </c>
      <c r="D25711">
        <v>40.53</v>
      </c>
    </row>
    <row r="25712" spans="1:4" hidden="1" x14ac:dyDescent="0.35">
      <c r="A25712" s="3" t="str">
        <f t="shared" si="402"/>
        <v>IUMO.L_44965</v>
      </c>
      <c r="B25712" t="s">
        <v>61</v>
      </c>
      <c r="C25712" s="1">
        <v>44965</v>
      </c>
      <c r="D25712">
        <v>9.9740000000000002</v>
      </c>
    </row>
    <row r="25713" spans="1:4" hidden="1" x14ac:dyDescent="0.35">
      <c r="A25713" s="3" t="str">
        <f t="shared" si="402"/>
        <v>IUVL.L_44965</v>
      </c>
      <c r="B25713" t="s">
        <v>62</v>
      </c>
      <c r="C25713" s="1">
        <v>44965</v>
      </c>
      <c r="D25713">
        <v>8.6150000000000002</v>
      </c>
    </row>
    <row r="25714" spans="1:4" hidden="1" x14ac:dyDescent="0.35">
      <c r="A25714" s="3" t="str">
        <f t="shared" si="402"/>
        <v>IVV_44965</v>
      </c>
      <c r="B25714" t="s">
        <v>63</v>
      </c>
      <c r="C25714" s="1">
        <v>44965</v>
      </c>
      <c r="D25714">
        <v>412.57</v>
      </c>
    </row>
    <row r="25715" spans="1:4" hidden="1" x14ac:dyDescent="0.35">
      <c r="A25715" s="3" t="str">
        <f t="shared" si="402"/>
        <v>IWM_44965</v>
      </c>
      <c r="B25715" t="s">
        <v>64</v>
      </c>
      <c r="C25715" s="1">
        <v>44965</v>
      </c>
      <c r="D25715">
        <v>192.72</v>
      </c>
    </row>
    <row r="25716" spans="1:4" hidden="1" x14ac:dyDescent="0.35">
      <c r="A25716" s="3" t="str">
        <f t="shared" si="402"/>
        <v>IXN_44965</v>
      </c>
      <c r="B25716" t="s">
        <v>65</v>
      </c>
      <c r="C25716" s="1">
        <v>44965</v>
      </c>
      <c r="D25716">
        <v>51.34</v>
      </c>
    </row>
    <row r="25717" spans="1:4" hidden="1" x14ac:dyDescent="0.35">
      <c r="A25717" s="3" t="str">
        <f t="shared" si="402"/>
        <v>JPEA.L_44965</v>
      </c>
      <c r="B25717" t="s">
        <v>66</v>
      </c>
      <c r="C25717" s="1">
        <v>44965</v>
      </c>
      <c r="D25717">
        <v>5.0110000000000001</v>
      </c>
    </row>
    <row r="25718" spans="1:4" hidden="1" x14ac:dyDescent="0.35">
      <c r="A25718" s="3" t="str">
        <f t="shared" si="402"/>
        <v>JPM_44965</v>
      </c>
      <c r="B25718" t="s">
        <v>67</v>
      </c>
      <c r="C25718" s="1">
        <v>44965</v>
      </c>
      <c r="D25718">
        <v>142.63999999999999</v>
      </c>
    </row>
    <row r="25719" spans="1:4" hidden="1" x14ac:dyDescent="0.35">
      <c r="A25719" s="3" t="str">
        <f t="shared" si="402"/>
        <v>KR_44965</v>
      </c>
      <c r="B25719" t="s">
        <v>68</v>
      </c>
      <c r="C25719" s="1">
        <v>44965</v>
      </c>
      <c r="D25719">
        <v>44.014000000000003</v>
      </c>
    </row>
    <row r="25720" spans="1:4" hidden="1" x14ac:dyDescent="0.35">
      <c r="A25720" s="3" t="str">
        <f t="shared" si="402"/>
        <v>LQD_44965</v>
      </c>
      <c r="B25720" t="s">
        <v>69</v>
      </c>
      <c r="C25720" s="1">
        <v>44965</v>
      </c>
      <c r="D25720">
        <v>109.44</v>
      </c>
    </row>
    <row r="25721" spans="1:4" hidden="1" x14ac:dyDescent="0.35">
      <c r="A25721" s="3" t="str">
        <f t="shared" si="402"/>
        <v>MCHI_44965</v>
      </c>
      <c r="B25721" t="s">
        <v>70</v>
      </c>
      <c r="C25721" s="1">
        <v>44965</v>
      </c>
      <c r="D25721">
        <v>51.6</v>
      </c>
    </row>
    <row r="25722" spans="1:4" hidden="1" x14ac:dyDescent="0.35">
      <c r="A25722" s="3" t="str">
        <f t="shared" si="402"/>
        <v>META_44965</v>
      </c>
      <c r="B25722" t="s">
        <v>144</v>
      </c>
      <c r="C25722" s="1">
        <v>44965</v>
      </c>
      <c r="D25722">
        <v>183.43</v>
      </c>
    </row>
    <row r="25723" spans="1:4" hidden="1" x14ac:dyDescent="0.35">
      <c r="A25723" s="3" t="str">
        <f t="shared" si="402"/>
        <v>MVEU.L_44965</v>
      </c>
      <c r="B25723" t="s">
        <v>71</v>
      </c>
      <c r="C25723" s="1">
        <v>44965</v>
      </c>
      <c r="D25723">
        <v>51.51</v>
      </c>
    </row>
    <row r="25724" spans="1:4" hidden="1" x14ac:dyDescent="0.35">
      <c r="A25724" s="3" t="str">
        <f t="shared" si="402"/>
        <v>OGN_44965</v>
      </c>
      <c r="B25724" t="s">
        <v>72</v>
      </c>
      <c r="C25724" s="1">
        <v>44965</v>
      </c>
      <c r="D25724">
        <v>29.68</v>
      </c>
    </row>
    <row r="25725" spans="1:4" hidden="1" x14ac:dyDescent="0.35">
      <c r="A25725" s="3" t="str">
        <f t="shared" si="402"/>
        <v>PG_44965</v>
      </c>
      <c r="B25725" t="s">
        <v>73</v>
      </c>
      <c r="C25725" s="1">
        <v>44965</v>
      </c>
      <c r="D25725">
        <v>138.57</v>
      </c>
    </row>
    <row r="25726" spans="1:4" hidden="1" x14ac:dyDescent="0.35">
      <c r="A25726" s="3" t="str">
        <f t="shared" si="402"/>
        <v>PPL_44965</v>
      </c>
      <c r="B25726" t="s">
        <v>74</v>
      </c>
      <c r="C25726" s="1">
        <v>44965</v>
      </c>
      <c r="D25726">
        <v>28.37</v>
      </c>
    </row>
    <row r="25727" spans="1:4" hidden="1" x14ac:dyDescent="0.35">
      <c r="A25727" s="3" t="str">
        <f t="shared" si="402"/>
        <v>PRU_44965</v>
      </c>
      <c r="B25727" t="s">
        <v>75</v>
      </c>
      <c r="C25727" s="1">
        <v>44965</v>
      </c>
      <c r="D25727">
        <v>104.34</v>
      </c>
    </row>
    <row r="25728" spans="1:4" hidden="1" x14ac:dyDescent="0.35">
      <c r="A25728" s="3" t="str">
        <f t="shared" si="402"/>
        <v>PYPL_44965</v>
      </c>
      <c r="B25728" t="s">
        <v>76</v>
      </c>
      <c r="C25728" s="1">
        <v>44965</v>
      </c>
      <c r="D25728">
        <v>79.72</v>
      </c>
    </row>
    <row r="25729" spans="1:4" hidden="1" x14ac:dyDescent="0.35">
      <c r="A25729" s="3" t="str">
        <f t="shared" si="402"/>
        <v>RE_44965</v>
      </c>
      <c r="B25729" t="s">
        <v>77</v>
      </c>
      <c r="C25729" s="1">
        <v>44965</v>
      </c>
      <c r="D25729">
        <v>357.09</v>
      </c>
    </row>
    <row r="25730" spans="1:4" hidden="1" x14ac:dyDescent="0.35">
      <c r="A25730" s="3" t="str">
        <f t="shared" ref="A25730:A25793" si="403">CONCATENATE(B25730,"_",C25730)</f>
        <v>REET_44965</v>
      </c>
      <c r="B25730" t="s">
        <v>78</v>
      </c>
      <c r="C25730" s="1">
        <v>44965</v>
      </c>
      <c r="D25730">
        <v>24.81</v>
      </c>
    </row>
    <row r="25731" spans="1:4" hidden="1" x14ac:dyDescent="0.35">
      <c r="A25731" s="3" t="str">
        <f t="shared" si="403"/>
        <v>ROL_44965</v>
      </c>
      <c r="B25731" t="s">
        <v>79</v>
      </c>
      <c r="C25731" s="1">
        <v>44965</v>
      </c>
      <c r="D25731">
        <v>35.409999999999997</v>
      </c>
    </row>
    <row r="25732" spans="1:4" hidden="1" x14ac:dyDescent="0.35">
      <c r="A25732" s="3" t="str">
        <f t="shared" si="403"/>
        <v>ROST_44965</v>
      </c>
      <c r="B25732" t="s">
        <v>80</v>
      </c>
      <c r="C25732" s="1">
        <v>44965</v>
      </c>
      <c r="D25732">
        <v>114.49</v>
      </c>
    </row>
    <row r="25733" spans="1:4" hidden="1" x14ac:dyDescent="0.35">
      <c r="A25733" s="3" t="str">
        <f t="shared" si="403"/>
        <v>SEGA.L_44965</v>
      </c>
      <c r="B25733" t="s">
        <v>81</v>
      </c>
      <c r="C25733" s="1">
        <v>44965</v>
      </c>
      <c r="D25733">
        <v>95.99</v>
      </c>
    </row>
    <row r="25734" spans="1:4" hidden="1" x14ac:dyDescent="0.35">
      <c r="A25734" s="3" t="str">
        <f t="shared" si="403"/>
        <v>SHY_44965</v>
      </c>
      <c r="B25734" t="s">
        <v>82</v>
      </c>
      <c r="C25734" s="1">
        <v>44965</v>
      </c>
      <c r="D25734">
        <v>81.34</v>
      </c>
    </row>
    <row r="25735" spans="1:4" hidden="1" x14ac:dyDescent="0.35">
      <c r="A25735" s="3" t="str">
        <f t="shared" si="403"/>
        <v>SLV_44965</v>
      </c>
      <c r="B25735" t="s">
        <v>83</v>
      </c>
      <c r="C25735" s="1">
        <v>44965</v>
      </c>
      <c r="D25735">
        <v>20.48</v>
      </c>
    </row>
    <row r="25736" spans="1:4" hidden="1" x14ac:dyDescent="0.35">
      <c r="A25736" s="3" t="str">
        <f t="shared" si="403"/>
        <v>SPMV.L_44965</v>
      </c>
      <c r="B25736" t="s">
        <v>84</v>
      </c>
      <c r="C25736" s="1">
        <v>44965</v>
      </c>
      <c r="D25736">
        <v>76.42</v>
      </c>
    </row>
    <row r="25737" spans="1:4" hidden="1" x14ac:dyDescent="0.35">
      <c r="A25737" s="3" t="str">
        <f t="shared" si="403"/>
        <v>TLT_44965</v>
      </c>
      <c r="B25737" t="s">
        <v>85</v>
      </c>
      <c r="C25737" s="1">
        <v>44965</v>
      </c>
      <c r="D25737">
        <v>105.56</v>
      </c>
    </row>
    <row r="25738" spans="1:4" hidden="1" x14ac:dyDescent="0.35">
      <c r="A25738" s="3" t="str">
        <f t="shared" si="403"/>
        <v>UNH_44965</v>
      </c>
      <c r="B25738" t="s">
        <v>86</v>
      </c>
      <c r="C25738" s="1">
        <v>44965</v>
      </c>
      <c r="D25738">
        <v>483.22</v>
      </c>
    </row>
    <row r="25739" spans="1:4" hidden="1" x14ac:dyDescent="0.35">
      <c r="A25739" s="3" t="str">
        <f t="shared" si="403"/>
        <v>URI_44965</v>
      </c>
      <c r="B25739" t="s">
        <v>87</v>
      </c>
      <c r="C25739" s="1">
        <v>44965</v>
      </c>
      <c r="D25739">
        <v>458.04</v>
      </c>
    </row>
    <row r="25740" spans="1:4" hidden="1" x14ac:dyDescent="0.35">
      <c r="A25740" s="3" t="str">
        <f t="shared" si="403"/>
        <v>V_44965</v>
      </c>
      <c r="B25740" t="s">
        <v>88</v>
      </c>
      <c r="C25740" s="1">
        <v>44965</v>
      </c>
      <c r="D25740">
        <v>229.75</v>
      </c>
    </row>
    <row r="25741" spans="1:4" hidden="1" x14ac:dyDescent="0.35">
      <c r="A25741" s="3" t="str">
        <f t="shared" si="403"/>
        <v>VRSK_44965</v>
      </c>
      <c r="B25741" t="s">
        <v>89</v>
      </c>
      <c r="C25741" s="1">
        <v>44965</v>
      </c>
      <c r="D25741">
        <v>177.71</v>
      </c>
    </row>
    <row r="25742" spans="1:4" hidden="1" x14ac:dyDescent="0.35">
      <c r="A25742" s="3" t="str">
        <f t="shared" si="403"/>
        <v>VXX_44965</v>
      </c>
      <c r="B25742" t="s">
        <v>90</v>
      </c>
      <c r="C25742" s="1">
        <v>44965</v>
      </c>
      <c r="D25742">
        <v>11.66</v>
      </c>
    </row>
    <row r="25743" spans="1:4" hidden="1" x14ac:dyDescent="0.35">
      <c r="A25743" s="3" t="str">
        <f t="shared" si="403"/>
        <v>WRK_44965</v>
      </c>
      <c r="B25743" t="s">
        <v>91</v>
      </c>
      <c r="C25743" s="1">
        <v>44965</v>
      </c>
      <c r="D25743">
        <v>32.625</v>
      </c>
    </row>
    <row r="25744" spans="1:4" hidden="1" x14ac:dyDescent="0.35">
      <c r="A25744" s="3" t="str">
        <f t="shared" si="403"/>
        <v>XLB_44965</v>
      </c>
      <c r="B25744" t="s">
        <v>92</v>
      </c>
      <c r="C25744" s="1">
        <v>44965</v>
      </c>
      <c r="D25744">
        <v>82.93</v>
      </c>
    </row>
    <row r="25745" spans="1:4" hidden="1" x14ac:dyDescent="0.35">
      <c r="A25745" s="3" t="str">
        <f t="shared" si="403"/>
        <v>XLC_44965</v>
      </c>
      <c r="B25745" t="s">
        <v>93</v>
      </c>
      <c r="C25745" s="1">
        <v>44965</v>
      </c>
      <c r="D25745">
        <v>56.73</v>
      </c>
    </row>
    <row r="25746" spans="1:4" hidden="1" x14ac:dyDescent="0.35">
      <c r="A25746" s="3" t="str">
        <f t="shared" si="403"/>
        <v>XLE_44965</v>
      </c>
      <c r="B25746" t="s">
        <v>94</v>
      </c>
      <c r="C25746" s="1">
        <v>44965</v>
      </c>
      <c r="D25746">
        <v>87.56</v>
      </c>
    </row>
    <row r="25747" spans="1:4" hidden="1" x14ac:dyDescent="0.35">
      <c r="A25747" s="3" t="str">
        <f t="shared" si="403"/>
        <v>XLF_44965</v>
      </c>
      <c r="B25747" t="s">
        <v>95</v>
      </c>
      <c r="C25747" s="1">
        <v>44965</v>
      </c>
      <c r="D25747">
        <v>36.78</v>
      </c>
    </row>
    <row r="25748" spans="1:4" hidden="1" x14ac:dyDescent="0.35">
      <c r="A25748" s="3" t="str">
        <f t="shared" si="403"/>
        <v>XLI_44965</v>
      </c>
      <c r="B25748" t="s">
        <v>96</v>
      </c>
      <c r="C25748" s="1">
        <v>44965</v>
      </c>
      <c r="D25748">
        <v>102.34</v>
      </c>
    </row>
    <row r="25749" spans="1:4" hidden="1" x14ac:dyDescent="0.35">
      <c r="A25749" s="3" t="str">
        <f t="shared" si="403"/>
        <v>XLK_44965</v>
      </c>
      <c r="B25749" t="s">
        <v>97</v>
      </c>
      <c r="C25749" s="1">
        <v>44965</v>
      </c>
      <c r="D25749">
        <v>141.81</v>
      </c>
    </row>
    <row r="25750" spans="1:4" hidden="1" x14ac:dyDescent="0.35">
      <c r="A25750" s="3" t="str">
        <f t="shared" si="403"/>
        <v>XLP_44965</v>
      </c>
      <c r="B25750" t="s">
        <v>98</v>
      </c>
      <c r="C25750" s="1">
        <v>44965</v>
      </c>
      <c r="D25750">
        <v>72.62</v>
      </c>
    </row>
    <row r="25751" spans="1:4" hidden="1" x14ac:dyDescent="0.35">
      <c r="A25751" s="3" t="str">
        <f t="shared" si="403"/>
        <v>XLU_44965</v>
      </c>
      <c r="B25751" t="s">
        <v>99</v>
      </c>
      <c r="C25751" s="1">
        <v>44965</v>
      </c>
      <c r="D25751">
        <v>67.31</v>
      </c>
    </row>
    <row r="25752" spans="1:4" hidden="1" x14ac:dyDescent="0.35">
      <c r="A25752" s="3" t="str">
        <f t="shared" si="403"/>
        <v>XLV_44965</v>
      </c>
      <c r="B25752" t="s">
        <v>100</v>
      </c>
      <c r="C25752" s="1">
        <v>44965</v>
      </c>
      <c r="D25752">
        <v>132.41</v>
      </c>
    </row>
    <row r="25753" spans="1:4" hidden="1" x14ac:dyDescent="0.35">
      <c r="A25753" s="3" t="str">
        <f t="shared" si="403"/>
        <v>XLY_44965</v>
      </c>
      <c r="B25753" t="s">
        <v>101</v>
      </c>
      <c r="C25753" s="1">
        <v>44965</v>
      </c>
      <c r="D25753">
        <v>150.19</v>
      </c>
    </row>
    <row r="25754" spans="1:4" hidden="1" x14ac:dyDescent="0.35">
      <c r="A25754" s="3" t="str">
        <f t="shared" si="403"/>
        <v>XOM_44965</v>
      </c>
      <c r="B25754" t="s">
        <v>102</v>
      </c>
      <c r="C25754" s="1">
        <v>44965</v>
      </c>
      <c r="D25754">
        <v>113.05</v>
      </c>
    </row>
    <row r="25755" spans="1:4" hidden="1" x14ac:dyDescent="0.35">
      <c r="A25755" s="3" t="str">
        <f t="shared" si="403"/>
        <v>ABBV_44966</v>
      </c>
      <c r="B25755" t="s">
        <v>3</v>
      </c>
      <c r="C25755" s="1">
        <v>44966</v>
      </c>
      <c r="D25755">
        <v>148.69999999999999</v>
      </c>
    </row>
    <row r="25756" spans="1:4" hidden="1" x14ac:dyDescent="0.35">
      <c r="A25756" s="3" t="str">
        <f t="shared" si="403"/>
        <v>ACN_44966</v>
      </c>
      <c r="B25756" t="s">
        <v>4</v>
      </c>
      <c r="C25756" s="1">
        <v>44966</v>
      </c>
      <c r="D25756">
        <v>285.16000000000003</v>
      </c>
    </row>
    <row r="25757" spans="1:4" hidden="1" x14ac:dyDescent="0.35">
      <c r="A25757" s="3" t="str">
        <f t="shared" si="403"/>
        <v>AEP_44966</v>
      </c>
      <c r="B25757" t="s">
        <v>5</v>
      </c>
      <c r="C25757" s="1">
        <v>44966</v>
      </c>
      <c r="D25757">
        <v>88.48</v>
      </c>
    </row>
    <row r="25758" spans="1:4" hidden="1" x14ac:dyDescent="0.35">
      <c r="A25758" s="3" t="str">
        <f t="shared" si="403"/>
        <v>AIZ_44966</v>
      </c>
      <c r="B25758" t="s">
        <v>6</v>
      </c>
      <c r="C25758" s="1">
        <v>44966</v>
      </c>
      <c r="D25758">
        <v>132.13999999999999</v>
      </c>
    </row>
    <row r="25759" spans="1:4" hidden="1" x14ac:dyDescent="0.35">
      <c r="A25759" s="3" t="str">
        <f t="shared" si="403"/>
        <v>ALLE_44966</v>
      </c>
      <c r="B25759" t="s">
        <v>7</v>
      </c>
      <c r="C25759" s="1">
        <v>44966</v>
      </c>
      <c r="D25759">
        <v>118.58</v>
      </c>
    </row>
    <row r="25760" spans="1:4" hidden="1" x14ac:dyDescent="0.35">
      <c r="A25760" s="3" t="str">
        <f t="shared" si="403"/>
        <v>AMAT_44966</v>
      </c>
      <c r="B25760" t="s">
        <v>8</v>
      </c>
      <c r="C25760" s="1">
        <v>44966</v>
      </c>
      <c r="D25760">
        <v>116.08</v>
      </c>
    </row>
    <row r="25761" spans="1:4" hidden="1" x14ac:dyDescent="0.35">
      <c r="A25761" s="3" t="str">
        <f t="shared" si="403"/>
        <v>AMP_44966</v>
      </c>
      <c r="B25761" t="s">
        <v>9</v>
      </c>
      <c r="C25761" s="1">
        <v>44966</v>
      </c>
      <c r="D25761">
        <v>348.25</v>
      </c>
    </row>
    <row r="25762" spans="1:4" hidden="1" x14ac:dyDescent="0.35">
      <c r="A25762" s="3" t="str">
        <f t="shared" si="403"/>
        <v>AMZN_44966</v>
      </c>
      <c r="B25762" t="s">
        <v>10</v>
      </c>
      <c r="C25762" s="1">
        <v>44966</v>
      </c>
      <c r="D25762">
        <v>98.24</v>
      </c>
    </row>
    <row r="25763" spans="1:4" hidden="1" x14ac:dyDescent="0.35">
      <c r="A25763" s="3" t="str">
        <f t="shared" si="403"/>
        <v>AVB_44966</v>
      </c>
      <c r="B25763" t="s">
        <v>11</v>
      </c>
      <c r="C25763" s="1">
        <v>44966</v>
      </c>
      <c r="D25763">
        <v>180.37</v>
      </c>
    </row>
    <row r="25764" spans="1:4" hidden="1" x14ac:dyDescent="0.35">
      <c r="A25764" s="3" t="str">
        <f t="shared" si="403"/>
        <v>AVY_44966</v>
      </c>
      <c r="B25764" t="s">
        <v>12</v>
      </c>
      <c r="C25764" s="1">
        <v>44966</v>
      </c>
      <c r="D25764">
        <v>180.91</v>
      </c>
    </row>
    <row r="25765" spans="1:4" hidden="1" x14ac:dyDescent="0.35">
      <c r="A25765" s="3" t="str">
        <f t="shared" si="403"/>
        <v>AXP_44966</v>
      </c>
      <c r="B25765" t="s">
        <v>13</v>
      </c>
      <c r="C25765" s="1">
        <v>44966</v>
      </c>
      <c r="D25765">
        <v>179.37</v>
      </c>
    </row>
    <row r="25766" spans="1:4" hidden="1" x14ac:dyDescent="0.35">
      <c r="A25766" s="3" t="str">
        <f t="shared" si="403"/>
        <v>BDX_44966</v>
      </c>
      <c r="B25766" t="s">
        <v>14</v>
      </c>
      <c r="C25766" s="1">
        <v>44966</v>
      </c>
      <c r="D25766">
        <v>245.23</v>
      </c>
    </row>
    <row r="25767" spans="1:4" hidden="1" x14ac:dyDescent="0.35">
      <c r="A25767" s="3" t="str">
        <f t="shared" si="403"/>
        <v>BF-B_44966</v>
      </c>
      <c r="B25767" t="s">
        <v>15</v>
      </c>
      <c r="C25767" s="1">
        <v>44966</v>
      </c>
      <c r="D25767">
        <v>64.55</v>
      </c>
    </row>
    <row r="25768" spans="1:4" hidden="1" x14ac:dyDescent="0.35">
      <c r="A25768" s="3" t="str">
        <f t="shared" si="403"/>
        <v>BMY_44966</v>
      </c>
      <c r="B25768" t="s">
        <v>16</v>
      </c>
      <c r="C25768" s="1">
        <v>44966</v>
      </c>
      <c r="D25768">
        <v>71.489999999999995</v>
      </c>
    </row>
    <row r="25769" spans="1:4" hidden="1" x14ac:dyDescent="0.35">
      <c r="A25769" s="3" t="str">
        <f t="shared" si="403"/>
        <v>BR_44966</v>
      </c>
      <c r="B25769" t="s">
        <v>17</v>
      </c>
      <c r="C25769" s="1">
        <v>44966</v>
      </c>
      <c r="D25769">
        <v>145.66999999999999</v>
      </c>
    </row>
    <row r="25770" spans="1:4" hidden="1" x14ac:dyDescent="0.35">
      <c r="A25770" s="3" t="str">
        <f t="shared" si="403"/>
        <v>CARR_44966</v>
      </c>
      <c r="B25770" t="s">
        <v>18</v>
      </c>
      <c r="C25770" s="1">
        <v>44966</v>
      </c>
      <c r="D25770">
        <v>44.92</v>
      </c>
    </row>
    <row r="25771" spans="1:4" hidden="1" x14ac:dyDescent="0.35">
      <c r="A25771" s="3" t="str">
        <f t="shared" si="403"/>
        <v>CDW_44966</v>
      </c>
      <c r="B25771" t="s">
        <v>19</v>
      </c>
      <c r="C25771" s="1">
        <v>44966</v>
      </c>
      <c r="D25771">
        <v>203.36</v>
      </c>
    </row>
    <row r="25772" spans="1:4" hidden="1" x14ac:dyDescent="0.35">
      <c r="A25772" s="3" t="str">
        <f t="shared" si="403"/>
        <v>CE_44966</v>
      </c>
      <c r="B25772" t="s">
        <v>20</v>
      </c>
      <c r="C25772" s="1">
        <v>44966</v>
      </c>
      <c r="D25772">
        <v>119.556</v>
      </c>
    </row>
    <row r="25773" spans="1:4" hidden="1" x14ac:dyDescent="0.35">
      <c r="A25773" s="3" t="str">
        <f t="shared" si="403"/>
        <v>CHTR_44966</v>
      </c>
      <c r="B25773" t="s">
        <v>21</v>
      </c>
      <c r="C25773" s="1">
        <v>44966</v>
      </c>
      <c r="D25773">
        <v>393.77</v>
      </c>
    </row>
    <row r="25774" spans="1:4" hidden="1" x14ac:dyDescent="0.35">
      <c r="A25774" s="3" t="str">
        <f t="shared" si="403"/>
        <v>CNC_44966</v>
      </c>
      <c r="B25774" t="s">
        <v>22</v>
      </c>
      <c r="C25774" s="1">
        <v>44966</v>
      </c>
      <c r="D25774">
        <v>71.56</v>
      </c>
    </row>
    <row r="25775" spans="1:4" hidden="1" x14ac:dyDescent="0.35">
      <c r="A25775" s="3" t="str">
        <f t="shared" si="403"/>
        <v>CNP_44966</v>
      </c>
      <c r="B25775" t="s">
        <v>23</v>
      </c>
      <c r="C25775" s="1">
        <v>44966</v>
      </c>
      <c r="D25775">
        <v>28.463999999999999</v>
      </c>
    </row>
    <row r="25776" spans="1:4" hidden="1" x14ac:dyDescent="0.35">
      <c r="A25776" s="3" t="str">
        <f t="shared" si="403"/>
        <v>COP_44966</v>
      </c>
      <c r="B25776" t="s">
        <v>24</v>
      </c>
      <c r="C25776" s="1">
        <v>44966</v>
      </c>
      <c r="D25776">
        <v>109.443</v>
      </c>
    </row>
    <row r="25777" spans="1:4" hidden="1" x14ac:dyDescent="0.35">
      <c r="A25777" s="3" t="str">
        <f t="shared" si="403"/>
        <v>CTAS_44966</v>
      </c>
      <c r="B25777" t="s">
        <v>25</v>
      </c>
      <c r="C25777" s="1">
        <v>44966</v>
      </c>
      <c r="D25777">
        <v>436.96499999999997</v>
      </c>
    </row>
    <row r="25778" spans="1:4" hidden="1" x14ac:dyDescent="0.35">
      <c r="A25778" s="3" t="str">
        <f t="shared" si="403"/>
        <v>CZR_44966</v>
      </c>
      <c r="B25778" t="s">
        <v>26</v>
      </c>
      <c r="C25778" s="1">
        <v>44966</v>
      </c>
      <c r="D25778">
        <v>53.62</v>
      </c>
    </row>
    <row r="25779" spans="1:4" hidden="1" x14ac:dyDescent="0.35">
      <c r="A25779" s="3" t="str">
        <f t="shared" si="403"/>
        <v>DG_44966</v>
      </c>
      <c r="B25779" t="s">
        <v>27</v>
      </c>
      <c r="C25779" s="1">
        <v>44966</v>
      </c>
      <c r="D25779">
        <v>229</v>
      </c>
    </row>
    <row r="25780" spans="1:4" hidden="1" x14ac:dyDescent="0.35">
      <c r="A25780" s="3" t="str">
        <f t="shared" si="403"/>
        <v>DPZ_44966</v>
      </c>
      <c r="B25780" t="s">
        <v>28</v>
      </c>
      <c r="C25780" s="1">
        <v>44966</v>
      </c>
      <c r="D25780">
        <v>354.97</v>
      </c>
    </row>
    <row r="25781" spans="1:4" hidden="1" x14ac:dyDescent="0.35">
      <c r="A25781" s="3" t="str">
        <f t="shared" si="403"/>
        <v>DXC_44966</v>
      </c>
      <c r="B25781" t="s">
        <v>30</v>
      </c>
      <c r="C25781" s="1">
        <v>44966</v>
      </c>
      <c r="D25781">
        <v>29.15</v>
      </c>
    </row>
    <row r="25782" spans="1:4" hidden="1" x14ac:dyDescent="0.35">
      <c r="A25782" s="3" t="str">
        <f t="shared" si="403"/>
        <v>EWA_44966</v>
      </c>
      <c r="B25782" t="s">
        <v>31</v>
      </c>
      <c r="C25782" s="1">
        <v>44966</v>
      </c>
      <c r="D25782">
        <v>24.28</v>
      </c>
    </row>
    <row r="25783" spans="1:4" hidden="1" x14ac:dyDescent="0.35">
      <c r="A25783" s="3" t="str">
        <f t="shared" si="403"/>
        <v>EWC_44966</v>
      </c>
      <c r="B25783" t="s">
        <v>32</v>
      </c>
      <c r="C25783" s="1">
        <v>44966</v>
      </c>
      <c r="D25783">
        <v>35.08</v>
      </c>
    </row>
    <row r="25784" spans="1:4" hidden="1" x14ac:dyDescent="0.35">
      <c r="A25784" s="3" t="str">
        <f t="shared" si="403"/>
        <v>EWG_44966</v>
      </c>
      <c r="B25784" t="s">
        <v>33</v>
      </c>
      <c r="C25784" s="1">
        <v>44966</v>
      </c>
      <c r="D25784">
        <v>28.13</v>
      </c>
    </row>
    <row r="25785" spans="1:4" hidden="1" x14ac:dyDescent="0.35">
      <c r="A25785" s="3" t="str">
        <f t="shared" si="403"/>
        <v>EWH_44966</v>
      </c>
      <c r="B25785" t="s">
        <v>34</v>
      </c>
      <c r="C25785" s="1">
        <v>44966</v>
      </c>
      <c r="D25785">
        <v>21.81</v>
      </c>
    </row>
    <row r="25786" spans="1:4" hidden="1" x14ac:dyDescent="0.35">
      <c r="A25786" s="3" t="str">
        <f t="shared" si="403"/>
        <v>EWJ_44966</v>
      </c>
      <c r="B25786" t="s">
        <v>35</v>
      </c>
      <c r="C25786" s="1">
        <v>44966</v>
      </c>
      <c r="D25786">
        <v>57.79</v>
      </c>
    </row>
    <row r="25787" spans="1:4" hidden="1" x14ac:dyDescent="0.35">
      <c r="A25787" s="3" t="str">
        <f t="shared" si="403"/>
        <v>EWL_44966</v>
      </c>
      <c r="B25787" t="s">
        <v>36</v>
      </c>
      <c r="C25787" s="1">
        <v>44966</v>
      </c>
      <c r="D25787">
        <v>44.5</v>
      </c>
    </row>
    <row r="25788" spans="1:4" hidden="1" x14ac:dyDescent="0.35">
      <c r="A25788" s="3" t="str">
        <f t="shared" si="403"/>
        <v>EWQ_44966</v>
      </c>
      <c r="B25788" t="s">
        <v>37</v>
      </c>
      <c r="C25788" s="1">
        <v>44966</v>
      </c>
      <c r="D25788">
        <v>36.68</v>
      </c>
    </row>
    <row r="25789" spans="1:4" hidden="1" x14ac:dyDescent="0.35">
      <c r="A25789" s="3" t="str">
        <f t="shared" si="403"/>
        <v>EWT_44966</v>
      </c>
      <c r="B25789" t="s">
        <v>38</v>
      </c>
      <c r="C25789" s="1">
        <v>44966</v>
      </c>
      <c r="D25789">
        <v>45.14</v>
      </c>
    </row>
    <row r="25790" spans="1:4" hidden="1" x14ac:dyDescent="0.35">
      <c r="A25790" s="3" t="str">
        <f t="shared" si="403"/>
        <v>EWU_44966</v>
      </c>
      <c r="B25790" t="s">
        <v>39</v>
      </c>
      <c r="C25790" s="1">
        <v>44966</v>
      </c>
      <c r="D25790">
        <v>32.49</v>
      </c>
    </row>
    <row r="25791" spans="1:4" hidden="1" x14ac:dyDescent="0.35">
      <c r="A25791" s="3" t="str">
        <f t="shared" si="403"/>
        <v>EWY_44966</v>
      </c>
      <c r="B25791" t="s">
        <v>40</v>
      </c>
      <c r="C25791" s="1">
        <v>44966</v>
      </c>
      <c r="D25791">
        <v>62.72</v>
      </c>
    </row>
    <row r="25792" spans="1:4" hidden="1" x14ac:dyDescent="0.35">
      <c r="A25792" s="3" t="str">
        <f t="shared" si="403"/>
        <v>EWZ_44966</v>
      </c>
      <c r="B25792" t="s">
        <v>41</v>
      </c>
      <c r="C25792" s="1">
        <v>44966</v>
      </c>
      <c r="D25792">
        <v>27.81</v>
      </c>
    </row>
    <row r="25793" spans="1:4" hidden="1" x14ac:dyDescent="0.35">
      <c r="A25793" s="3" t="str">
        <f t="shared" si="403"/>
        <v>FTV_44966</v>
      </c>
      <c r="B25793" t="s">
        <v>43</v>
      </c>
      <c r="C25793" s="1">
        <v>44966</v>
      </c>
      <c r="D25793">
        <v>68.22</v>
      </c>
    </row>
    <row r="25794" spans="1:4" hidden="1" x14ac:dyDescent="0.35">
      <c r="A25794" s="3" t="str">
        <f t="shared" ref="A25794:A25857" si="404">CONCATENATE(B25794,"_",C25794)</f>
        <v>GOOG_44966</v>
      </c>
      <c r="B25794" t="s">
        <v>44</v>
      </c>
      <c r="C25794" s="1">
        <v>44966</v>
      </c>
      <c r="D25794">
        <v>95.46</v>
      </c>
    </row>
    <row r="25795" spans="1:4" hidden="1" x14ac:dyDescent="0.35">
      <c r="A25795" s="3" t="str">
        <f t="shared" si="404"/>
        <v>GPC_44966</v>
      </c>
      <c r="B25795" t="s">
        <v>45</v>
      </c>
      <c r="C25795" s="1">
        <v>44966</v>
      </c>
      <c r="D25795">
        <v>169.25</v>
      </c>
    </row>
    <row r="25796" spans="1:4" hidden="1" x14ac:dyDescent="0.35">
      <c r="A25796" s="3" t="str">
        <f t="shared" si="404"/>
        <v>GSG_44966</v>
      </c>
      <c r="B25796" t="s">
        <v>46</v>
      </c>
      <c r="C25796" s="1">
        <v>44966</v>
      </c>
      <c r="D25796">
        <v>20.53</v>
      </c>
    </row>
    <row r="25797" spans="1:4" hidden="1" x14ac:dyDescent="0.35">
      <c r="A25797" s="3" t="str">
        <f t="shared" si="404"/>
        <v>HIG_44966</v>
      </c>
      <c r="B25797" t="s">
        <v>47</v>
      </c>
      <c r="C25797" s="1">
        <v>44966</v>
      </c>
      <c r="D25797">
        <v>76.319999999999993</v>
      </c>
    </row>
    <row r="25798" spans="1:4" hidden="1" x14ac:dyDescent="0.35">
      <c r="A25798" s="3" t="str">
        <f t="shared" si="404"/>
        <v>HIGH.L_44966</v>
      </c>
      <c r="B25798" t="s">
        <v>48</v>
      </c>
      <c r="C25798" s="1">
        <v>44966</v>
      </c>
      <c r="D25798">
        <v>5.19</v>
      </c>
    </row>
    <row r="25799" spans="1:4" hidden="1" x14ac:dyDescent="0.35">
      <c r="A25799" s="3" t="str">
        <f t="shared" si="404"/>
        <v>HST_44966</v>
      </c>
      <c r="B25799" t="s">
        <v>49</v>
      </c>
      <c r="C25799" s="1">
        <v>44966</v>
      </c>
      <c r="D25799">
        <v>18.45</v>
      </c>
    </row>
    <row r="25800" spans="1:4" hidden="1" x14ac:dyDescent="0.35">
      <c r="A25800" s="3" t="str">
        <f t="shared" si="404"/>
        <v>HYG_44966</v>
      </c>
      <c r="B25800" t="s">
        <v>50</v>
      </c>
      <c r="C25800" s="1">
        <v>44966</v>
      </c>
      <c r="D25800">
        <v>75.36</v>
      </c>
    </row>
    <row r="25801" spans="1:4" hidden="1" x14ac:dyDescent="0.35">
      <c r="A25801" s="3" t="str">
        <f t="shared" si="404"/>
        <v>IAU_44966</v>
      </c>
      <c r="B25801" t="s">
        <v>51</v>
      </c>
      <c r="C25801" s="1">
        <v>44966</v>
      </c>
      <c r="D25801">
        <v>35.29</v>
      </c>
    </row>
    <row r="25802" spans="1:4" hidden="1" x14ac:dyDescent="0.35">
      <c r="A25802" s="3" t="str">
        <f t="shared" si="404"/>
        <v>ICLN_44966</v>
      </c>
      <c r="B25802" t="s">
        <v>52</v>
      </c>
      <c r="C25802" s="1">
        <v>44966</v>
      </c>
      <c r="D25802">
        <v>19.71</v>
      </c>
    </row>
    <row r="25803" spans="1:4" hidden="1" x14ac:dyDescent="0.35">
      <c r="A25803" s="3" t="str">
        <f t="shared" si="404"/>
        <v>IEAA.L_44966</v>
      </c>
      <c r="B25803" t="s">
        <v>53</v>
      </c>
      <c r="C25803" s="1">
        <v>44966</v>
      </c>
      <c r="D25803">
        <v>4.7279999999999998</v>
      </c>
    </row>
    <row r="25804" spans="1:4" hidden="1" x14ac:dyDescent="0.35">
      <c r="A25804" s="3" t="str">
        <f t="shared" si="404"/>
        <v>IEF_44966</v>
      </c>
      <c r="B25804" t="s">
        <v>54</v>
      </c>
      <c r="C25804" s="1">
        <v>44966</v>
      </c>
      <c r="D25804">
        <v>97.43</v>
      </c>
    </row>
    <row r="25805" spans="1:4" hidden="1" x14ac:dyDescent="0.35">
      <c r="A25805" s="3" t="str">
        <f t="shared" si="404"/>
        <v>IEFM.L_44966</v>
      </c>
      <c r="B25805" t="s">
        <v>55</v>
      </c>
      <c r="C25805" s="1">
        <v>44966</v>
      </c>
      <c r="D25805">
        <v>780.95</v>
      </c>
    </row>
    <row r="25806" spans="1:4" hidden="1" x14ac:dyDescent="0.35">
      <c r="A25806" s="3" t="str">
        <f t="shared" si="404"/>
        <v>IEMG_44966</v>
      </c>
      <c r="B25806" t="s">
        <v>56</v>
      </c>
      <c r="C25806" s="1">
        <v>44966</v>
      </c>
      <c r="D25806">
        <v>50.01</v>
      </c>
    </row>
    <row r="25807" spans="1:4" hidden="1" x14ac:dyDescent="0.35">
      <c r="A25807" s="3" t="str">
        <f t="shared" si="404"/>
        <v>IEUS_44966</v>
      </c>
      <c r="B25807" t="s">
        <v>57</v>
      </c>
      <c r="C25807" s="1">
        <v>44966</v>
      </c>
      <c r="D25807">
        <v>54.88</v>
      </c>
    </row>
    <row r="25808" spans="1:4" hidden="1" x14ac:dyDescent="0.35">
      <c r="A25808" s="3" t="str">
        <f t="shared" si="404"/>
        <v>IEVL.L_44966</v>
      </c>
      <c r="B25808" t="s">
        <v>58</v>
      </c>
      <c r="C25808" s="1">
        <v>44966</v>
      </c>
      <c r="D25808">
        <v>7.6319999999999997</v>
      </c>
    </row>
    <row r="25809" spans="1:4" hidden="1" x14ac:dyDescent="0.35">
      <c r="A25809" s="3" t="str">
        <f t="shared" si="404"/>
        <v>IGF_44966</v>
      </c>
      <c r="B25809" t="s">
        <v>59</v>
      </c>
      <c r="C25809" s="1">
        <v>44966</v>
      </c>
      <c r="D25809">
        <v>47.3</v>
      </c>
    </row>
    <row r="25810" spans="1:4" hidden="1" x14ac:dyDescent="0.35">
      <c r="A25810" s="3" t="str">
        <f t="shared" si="404"/>
        <v>INDA_44966</v>
      </c>
      <c r="B25810" t="s">
        <v>60</v>
      </c>
      <c r="C25810" s="1">
        <v>44966</v>
      </c>
      <c r="D25810">
        <v>40.270000000000003</v>
      </c>
    </row>
    <row r="25811" spans="1:4" hidden="1" x14ac:dyDescent="0.35">
      <c r="A25811" s="3" t="str">
        <f t="shared" si="404"/>
        <v>IUMO.L_44966</v>
      </c>
      <c r="B25811" t="s">
        <v>61</v>
      </c>
      <c r="C25811" s="1">
        <v>44966</v>
      </c>
      <c r="D25811">
        <v>10.02</v>
      </c>
    </row>
    <row r="25812" spans="1:4" hidden="1" x14ac:dyDescent="0.35">
      <c r="A25812" s="3" t="str">
        <f t="shared" si="404"/>
        <v>IUVL.L_44966</v>
      </c>
      <c r="B25812" t="s">
        <v>62</v>
      </c>
      <c r="C25812" s="1">
        <v>44966</v>
      </c>
      <c r="D25812">
        <v>8.6549999999999994</v>
      </c>
    </row>
    <row r="25813" spans="1:4" hidden="1" x14ac:dyDescent="0.35">
      <c r="A25813" s="3" t="str">
        <f t="shared" si="404"/>
        <v>IVV_44966</v>
      </c>
      <c r="B25813" t="s">
        <v>63</v>
      </c>
      <c r="C25813" s="1">
        <v>44966</v>
      </c>
      <c r="D25813">
        <v>409.07</v>
      </c>
    </row>
    <row r="25814" spans="1:4" hidden="1" x14ac:dyDescent="0.35">
      <c r="A25814" s="3" t="str">
        <f t="shared" si="404"/>
        <v>IWM_44966</v>
      </c>
      <c r="B25814" t="s">
        <v>64</v>
      </c>
      <c r="C25814" s="1">
        <v>44966</v>
      </c>
      <c r="D25814">
        <v>189.93</v>
      </c>
    </row>
    <row r="25815" spans="1:4" hidden="1" x14ac:dyDescent="0.35">
      <c r="A25815" s="3" t="str">
        <f t="shared" si="404"/>
        <v>IXN_44966</v>
      </c>
      <c r="B25815" t="s">
        <v>65</v>
      </c>
      <c r="C25815" s="1">
        <v>44966</v>
      </c>
      <c r="D25815">
        <v>51.19</v>
      </c>
    </row>
    <row r="25816" spans="1:4" hidden="1" x14ac:dyDescent="0.35">
      <c r="A25816" s="3" t="str">
        <f t="shared" si="404"/>
        <v>JPEA.L_44966</v>
      </c>
      <c r="B25816" t="s">
        <v>66</v>
      </c>
      <c r="C25816" s="1">
        <v>44966</v>
      </c>
      <c r="D25816">
        <v>5.0289999999999999</v>
      </c>
    </row>
    <row r="25817" spans="1:4" hidden="1" x14ac:dyDescent="0.35">
      <c r="A25817" s="3" t="str">
        <f t="shared" si="404"/>
        <v>JPM_44966</v>
      </c>
      <c r="B25817" t="s">
        <v>67</v>
      </c>
      <c r="C25817" s="1">
        <v>44966</v>
      </c>
      <c r="D25817">
        <v>140.41999999999999</v>
      </c>
    </row>
    <row r="25818" spans="1:4" hidden="1" x14ac:dyDescent="0.35">
      <c r="A25818" s="3" t="str">
        <f t="shared" si="404"/>
        <v>KR_44966</v>
      </c>
      <c r="B25818" t="s">
        <v>68</v>
      </c>
      <c r="C25818" s="1">
        <v>44966</v>
      </c>
      <c r="D25818">
        <v>43.835000000000001</v>
      </c>
    </row>
    <row r="25819" spans="1:4" hidden="1" x14ac:dyDescent="0.35">
      <c r="A25819" s="3" t="str">
        <f t="shared" si="404"/>
        <v>LQD_44966</v>
      </c>
      <c r="B25819" t="s">
        <v>69</v>
      </c>
      <c r="C25819" s="1">
        <v>44966</v>
      </c>
      <c r="D25819">
        <v>108.52</v>
      </c>
    </row>
    <row r="25820" spans="1:4" hidden="1" x14ac:dyDescent="0.35">
      <c r="A25820" s="3" t="str">
        <f t="shared" si="404"/>
        <v>MCHI_44966</v>
      </c>
      <c r="B25820" t="s">
        <v>70</v>
      </c>
      <c r="C25820" s="1">
        <v>44966</v>
      </c>
      <c r="D25820">
        <v>52.68</v>
      </c>
    </row>
    <row r="25821" spans="1:4" hidden="1" x14ac:dyDescent="0.35">
      <c r="A25821" s="3" t="str">
        <f t="shared" si="404"/>
        <v>META_44966</v>
      </c>
      <c r="B25821" t="s">
        <v>144</v>
      </c>
      <c r="C25821" s="1">
        <v>44966</v>
      </c>
      <c r="D25821">
        <v>177.92</v>
      </c>
    </row>
    <row r="25822" spans="1:4" hidden="1" x14ac:dyDescent="0.35">
      <c r="A25822" s="3" t="str">
        <f t="shared" si="404"/>
        <v>MVEU.L_44966</v>
      </c>
      <c r="B25822" t="s">
        <v>71</v>
      </c>
      <c r="C25822" s="1">
        <v>44966</v>
      </c>
      <c r="D25822">
        <v>51.56</v>
      </c>
    </row>
    <row r="25823" spans="1:4" hidden="1" x14ac:dyDescent="0.35">
      <c r="A25823" s="3" t="str">
        <f t="shared" si="404"/>
        <v>OGN_44966</v>
      </c>
      <c r="B25823" t="s">
        <v>72</v>
      </c>
      <c r="C25823" s="1">
        <v>44966</v>
      </c>
      <c r="D25823">
        <v>29.06</v>
      </c>
    </row>
    <row r="25824" spans="1:4" hidden="1" x14ac:dyDescent="0.35">
      <c r="A25824" s="3" t="str">
        <f t="shared" si="404"/>
        <v>PG_44966</v>
      </c>
      <c r="B25824" t="s">
        <v>73</v>
      </c>
      <c r="C25824" s="1">
        <v>44966</v>
      </c>
      <c r="D25824">
        <v>137.05000000000001</v>
      </c>
    </row>
    <row r="25825" spans="1:4" hidden="1" x14ac:dyDescent="0.35">
      <c r="A25825" s="3" t="str">
        <f t="shared" si="404"/>
        <v>PPL_44966</v>
      </c>
      <c r="B25825" t="s">
        <v>74</v>
      </c>
      <c r="C25825" s="1">
        <v>44966</v>
      </c>
      <c r="D25825">
        <v>28.06</v>
      </c>
    </row>
    <row r="25826" spans="1:4" hidden="1" x14ac:dyDescent="0.35">
      <c r="A25826" s="3" t="str">
        <f t="shared" si="404"/>
        <v>PRU_44966</v>
      </c>
      <c r="B25826" t="s">
        <v>75</v>
      </c>
      <c r="C25826" s="1">
        <v>44966</v>
      </c>
      <c r="D25826">
        <v>102.97</v>
      </c>
    </row>
    <row r="25827" spans="1:4" hidden="1" x14ac:dyDescent="0.35">
      <c r="A25827" s="3" t="str">
        <f t="shared" si="404"/>
        <v>PYPL_44966</v>
      </c>
      <c r="B25827" t="s">
        <v>76</v>
      </c>
      <c r="C25827" s="1">
        <v>44966</v>
      </c>
      <c r="D25827">
        <v>78.42</v>
      </c>
    </row>
    <row r="25828" spans="1:4" hidden="1" x14ac:dyDescent="0.35">
      <c r="A25828" s="3" t="str">
        <f t="shared" si="404"/>
        <v>RE_44966</v>
      </c>
      <c r="B25828" t="s">
        <v>77</v>
      </c>
      <c r="C25828" s="1">
        <v>44966</v>
      </c>
      <c r="D25828">
        <v>378.46</v>
      </c>
    </row>
    <row r="25829" spans="1:4" hidden="1" x14ac:dyDescent="0.35">
      <c r="A25829" s="3" t="str">
        <f t="shared" si="404"/>
        <v>REET_44966</v>
      </c>
      <c r="B25829" t="s">
        <v>78</v>
      </c>
      <c r="C25829" s="1">
        <v>44966</v>
      </c>
      <c r="D25829">
        <v>24.52</v>
      </c>
    </row>
    <row r="25830" spans="1:4" hidden="1" x14ac:dyDescent="0.35">
      <c r="A25830" s="3" t="str">
        <f t="shared" si="404"/>
        <v>ROL_44966</v>
      </c>
      <c r="B25830" t="s">
        <v>79</v>
      </c>
      <c r="C25830" s="1">
        <v>44966</v>
      </c>
      <c r="D25830">
        <v>35.409999999999997</v>
      </c>
    </row>
    <row r="25831" spans="1:4" hidden="1" x14ac:dyDescent="0.35">
      <c r="A25831" s="3" t="str">
        <f t="shared" si="404"/>
        <v>ROST_44966</v>
      </c>
      <c r="B25831" t="s">
        <v>80</v>
      </c>
      <c r="C25831" s="1">
        <v>44966</v>
      </c>
      <c r="D25831">
        <v>115.02</v>
      </c>
    </row>
    <row r="25832" spans="1:4" hidden="1" x14ac:dyDescent="0.35">
      <c r="A25832" s="3" t="str">
        <f t="shared" si="404"/>
        <v>SEGA.L_44966</v>
      </c>
      <c r="B25832" t="s">
        <v>81</v>
      </c>
      <c r="C25832" s="1">
        <v>44966</v>
      </c>
      <c r="D25832">
        <v>95.97</v>
      </c>
    </row>
    <row r="25833" spans="1:4" hidden="1" x14ac:dyDescent="0.35">
      <c r="A25833" s="3" t="str">
        <f t="shared" si="404"/>
        <v>SHY_44966</v>
      </c>
      <c r="B25833" t="s">
        <v>82</v>
      </c>
      <c r="C25833" s="1">
        <v>44966</v>
      </c>
      <c r="D25833">
        <v>81.28</v>
      </c>
    </row>
    <row r="25834" spans="1:4" hidden="1" x14ac:dyDescent="0.35">
      <c r="A25834" s="3" t="str">
        <f t="shared" si="404"/>
        <v>SLV_44966</v>
      </c>
      <c r="B25834" t="s">
        <v>83</v>
      </c>
      <c r="C25834" s="1">
        <v>44966</v>
      </c>
      <c r="D25834">
        <v>20.18</v>
      </c>
    </row>
    <row r="25835" spans="1:4" hidden="1" x14ac:dyDescent="0.35">
      <c r="A25835" s="3" t="str">
        <f t="shared" si="404"/>
        <v>SPMV.L_44966</v>
      </c>
      <c r="B25835" t="s">
        <v>84</v>
      </c>
      <c r="C25835" s="1">
        <v>44966</v>
      </c>
      <c r="D25835">
        <v>76.44</v>
      </c>
    </row>
    <row r="25836" spans="1:4" hidden="1" x14ac:dyDescent="0.35">
      <c r="A25836" s="3" t="str">
        <f t="shared" si="404"/>
        <v>TLT_44966</v>
      </c>
      <c r="B25836" t="s">
        <v>85</v>
      </c>
      <c r="C25836" s="1">
        <v>44966</v>
      </c>
      <c r="D25836">
        <v>104.56</v>
      </c>
    </row>
    <row r="25837" spans="1:4" hidden="1" x14ac:dyDescent="0.35">
      <c r="A25837" s="3" t="str">
        <f t="shared" si="404"/>
        <v>UNH_44966</v>
      </c>
      <c r="B25837" t="s">
        <v>86</v>
      </c>
      <c r="C25837" s="1">
        <v>44966</v>
      </c>
      <c r="D25837">
        <v>485.73</v>
      </c>
    </row>
    <row r="25838" spans="1:4" hidden="1" x14ac:dyDescent="0.35">
      <c r="A25838" s="3" t="str">
        <f t="shared" si="404"/>
        <v>URI_44966</v>
      </c>
      <c r="B25838" t="s">
        <v>87</v>
      </c>
      <c r="C25838" s="1">
        <v>44966</v>
      </c>
      <c r="D25838">
        <v>450.02</v>
      </c>
    </row>
    <row r="25839" spans="1:4" hidden="1" x14ac:dyDescent="0.35">
      <c r="A25839" s="3" t="str">
        <f t="shared" si="404"/>
        <v>V_44966</v>
      </c>
      <c r="B25839" t="s">
        <v>88</v>
      </c>
      <c r="C25839" s="1">
        <v>44966</v>
      </c>
      <c r="D25839">
        <v>229.35</v>
      </c>
    </row>
    <row r="25840" spans="1:4" hidden="1" x14ac:dyDescent="0.35">
      <c r="A25840" s="3" t="str">
        <f t="shared" si="404"/>
        <v>VRSK_44966</v>
      </c>
      <c r="B25840" t="s">
        <v>89</v>
      </c>
      <c r="C25840" s="1">
        <v>44966</v>
      </c>
      <c r="D25840">
        <v>176.22</v>
      </c>
    </row>
    <row r="25841" spans="1:4" hidden="1" x14ac:dyDescent="0.35">
      <c r="A25841" s="3" t="str">
        <f t="shared" si="404"/>
        <v>VXX_44966</v>
      </c>
      <c r="B25841" t="s">
        <v>90</v>
      </c>
      <c r="C25841" s="1">
        <v>44966</v>
      </c>
      <c r="D25841">
        <v>12.03</v>
      </c>
    </row>
    <row r="25842" spans="1:4" hidden="1" x14ac:dyDescent="0.35">
      <c r="A25842" s="3" t="str">
        <f t="shared" si="404"/>
        <v>WRK_44966</v>
      </c>
      <c r="B25842" t="s">
        <v>91</v>
      </c>
      <c r="C25842" s="1">
        <v>44966</v>
      </c>
      <c r="D25842">
        <v>32.64</v>
      </c>
    </row>
    <row r="25843" spans="1:4" hidden="1" x14ac:dyDescent="0.35">
      <c r="A25843" s="3" t="str">
        <f t="shared" si="404"/>
        <v>XLB_44966</v>
      </c>
      <c r="B25843" t="s">
        <v>92</v>
      </c>
      <c r="C25843" s="1">
        <v>44966</v>
      </c>
      <c r="D25843">
        <v>81.73</v>
      </c>
    </row>
    <row r="25844" spans="1:4" hidden="1" x14ac:dyDescent="0.35">
      <c r="A25844" s="3" t="str">
        <f t="shared" si="404"/>
        <v>XLC_44966</v>
      </c>
      <c r="B25844" t="s">
        <v>93</v>
      </c>
      <c r="C25844" s="1">
        <v>44966</v>
      </c>
      <c r="D25844">
        <v>55.49</v>
      </c>
    </row>
    <row r="25845" spans="1:4" hidden="1" x14ac:dyDescent="0.35">
      <c r="A25845" s="3" t="str">
        <f t="shared" si="404"/>
        <v>XLE_44966</v>
      </c>
      <c r="B25845" t="s">
        <v>94</v>
      </c>
      <c r="C25845" s="1">
        <v>44966</v>
      </c>
      <c r="D25845">
        <v>86.81</v>
      </c>
    </row>
    <row r="25846" spans="1:4" hidden="1" x14ac:dyDescent="0.35">
      <c r="A25846" s="3" t="str">
        <f t="shared" si="404"/>
        <v>XLF_44966</v>
      </c>
      <c r="B25846" t="s">
        <v>95</v>
      </c>
      <c r="C25846" s="1">
        <v>44966</v>
      </c>
      <c r="D25846">
        <v>36.369999999999997</v>
      </c>
    </row>
    <row r="25847" spans="1:4" hidden="1" x14ac:dyDescent="0.35">
      <c r="A25847" s="3" t="str">
        <f t="shared" si="404"/>
        <v>XLI_44966</v>
      </c>
      <c r="B25847" t="s">
        <v>96</v>
      </c>
      <c r="C25847" s="1">
        <v>44966</v>
      </c>
      <c r="D25847">
        <v>101.42</v>
      </c>
    </row>
    <row r="25848" spans="1:4" hidden="1" x14ac:dyDescent="0.35">
      <c r="A25848" s="3" t="str">
        <f t="shared" si="404"/>
        <v>XLK_44966</v>
      </c>
      <c r="B25848" t="s">
        <v>97</v>
      </c>
      <c r="C25848" s="1">
        <v>44966</v>
      </c>
      <c r="D25848">
        <v>141.03</v>
      </c>
    </row>
    <row r="25849" spans="1:4" hidden="1" x14ac:dyDescent="0.35">
      <c r="A25849" s="3" t="str">
        <f t="shared" si="404"/>
        <v>XLP_44966</v>
      </c>
      <c r="B25849" t="s">
        <v>98</v>
      </c>
      <c r="C25849" s="1">
        <v>44966</v>
      </c>
      <c r="D25849">
        <v>72.3</v>
      </c>
    </row>
    <row r="25850" spans="1:4" hidden="1" x14ac:dyDescent="0.35">
      <c r="A25850" s="3" t="str">
        <f t="shared" si="404"/>
        <v>XLU_44966</v>
      </c>
      <c r="B25850" t="s">
        <v>99</v>
      </c>
      <c r="C25850" s="1">
        <v>44966</v>
      </c>
      <c r="D25850">
        <v>66.39</v>
      </c>
    </row>
    <row r="25851" spans="1:4" hidden="1" x14ac:dyDescent="0.35">
      <c r="A25851" s="3" t="str">
        <f t="shared" si="404"/>
        <v>XLV_44966</v>
      </c>
      <c r="B25851" t="s">
        <v>100</v>
      </c>
      <c r="C25851" s="1">
        <v>44966</v>
      </c>
      <c r="D25851">
        <v>131.25</v>
      </c>
    </row>
    <row r="25852" spans="1:4" hidden="1" x14ac:dyDescent="0.35">
      <c r="A25852" s="3" t="str">
        <f t="shared" si="404"/>
        <v>XLY_44966</v>
      </c>
      <c r="B25852" t="s">
        <v>101</v>
      </c>
      <c r="C25852" s="1">
        <v>44966</v>
      </c>
      <c r="D25852">
        <v>149.91</v>
      </c>
    </row>
    <row r="25853" spans="1:4" hidden="1" x14ac:dyDescent="0.35">
      <c r="A25853" s="3" t="str">
        <f t="shared" si="404"/>
        <v>XOM_44966</v>
      </c>
      <c r="B25853" t="s">
        <v>102</v>
      </c>
      <c r="C25853" s="1">
        <v>44966</v>
      </c>
      <c r="D25853">
        <v>113.477</v>
      </c>
    </row>
    <row r="25854" spans="1:4" hidden="1" x14ac:dyDescent="0.35">
      <c r="A25854" s="3" t="str">
        <f t="shared" si="404"/>
        <v>ABBV_44967</v>
      </c>
      <c r="B25854" t="s">
        <v>3</v>
      </c>
      <c r="C25854" s="1">
        <v>44967</v>
      </c>
      <c r="D25854">
        <v>152.05000000000001</v>
      </c>
    </row>
    <row r="25855" spans="1:4" hidden="1" x14ac:dyDescent="0.35">
      <c r="A25855" s="3" t="str">
        <f t="shared" si="404"/>
        <v>ACN_44967</v>
      </c>
      <c r="B25855" t="s">
        <v>4</v>
      </c>
      <c r="C25855" s="1">
        <v>44967</v>
      </c>
      <c r="D25855">
        <v>283.95999999999998</v>
      </c>
    </row>
    <row r="25856" spans="1:4" hidden="1" x14ac:dyDescent="0.35">
      <c r="A25856" s="3" t="str">
        <f t="shared" si="404"/>
        <v>AEP_44967</v>
      </c>
      <c r="B25856" t="s">
        <v>5</v>
      </c>
      <c r="C25856" s="1">
        <v>44967</v>
      </c>
      <c r="D25856">
        <v>90.55</v>
      </c>
    </row>
    <row r="25857" spans="1:4" hidden="1" x14ac:dyDescent="0.35">
      <c r="A25857" s="3" t="str">
        <f t="shared" si="404"/>
        <v>AIZ_44967</v>
      </c>
      <c r="B25857" t="s">
        <v>6</v>
      </c>
      <c r="C25857" s="1">
        <v>44967</v>
      </c>
      <c r="D25857">
        <v>133.41</v>
      </c>
    </row>
    <row r="25858" spans="1:4" hidden="1" x14ac:dyDescent="0.35">
      <c r="A25858" s="3" t="str">
        <f t="shared" ref="A25858:A25921" si="405">CONCATENATE(B25858,"_",C25858)</f>
        <v>ALLE_44967</v>
      </c>
      <c r="B25858" t="s">
        <v>7</v>
      </c>
      <c r="C25858" s="1">
        <v>44967</v>
      </c>
      <c r="D25858">
        <v>118.08</v>
      </c>
    </row>
    <row r="25859" spans="1:4" hidden="1" x14ac:dyDescent="0.35">
      <c r="A25859" s="3" t="str">
        <f t="shared" si="405"/>
        <v>AMAT_44967</v>
      </c>
      <c r="B25859" t="s">
        <v>8</v>
      </c>
      <c r="C25859" s="1">
        <v>44967</v>
      </c>
      <c r="D25859">
        <v>114.77</v>
      </c>
    </row>
    <row r="25860" spans="1:4" hidden="1" x14ac:dyDescent="0.35">
      <c r="A25860" s="3" t="str">
        <f t="shared" si="405"/>
        <v>AMP_44967</v>
      </c>
      <c r="B25860" t="s">
        <v>9</v>
      </c>
      <c r="C25860" s="1">
        <v>44967</v>
      </c>
      <c r="D25860">
        <v>349.73</v>
      </c>
    </row>
    <row r="25861" spans="1:4" hidden="1" x14ac:dyDescent="0.35">
      <c r="A25861" s="3" t="str">
        <f t="shared" si="405"/>
        <v>AMZN_44967</v>
      </c>
      <c r="B25861" t="s">
        <v>10</v>
      </c>
      <c r="C25861" s="1">
        <v>44967</v>
      </c>
      <c r="D25861">
        <v>97.61</v>
      </c>
    </row>
    <row r="25862" spans="1:4" hidden="1" x14ac:dyDescent="0.35">
      <c r="A25862" s="3" t="str">
        <f t="shared" si="405"/>
        <v>AVB_44967</v>
      </c>
      <c r="B25862" t="s">
        <v>11</v>
      </c>
      <c r="C25862" s="1">
        <v>44967</v>
      </c>
      <c r="D25862">
        <v>180.28</v>
      </c>
    </row>
    <row r="25863" spans="1:4" hidden="1" x14ac:dyDescent="0.35">
      <c r="A25863" s="3" t="str">
        <f t="shared" si="405"/>
        <v>AVY_44967</v>
      </c>
      <c r="B25863" t="s">
        <v>12</v>
      </c>
      <c r="C25863" s="1">
        <v>44967</v>
      </c>
      <c r="D25863">
        <v>181.39</v>
      </c>
    </row>
    <row r="25864" spans="1:4" hidden="1" x14ac:dyDescent="0.35">
      <c r="A25864" s="3" t="str">
        <f t="shared" si="405"/>
        <v>AXP_44967</v>
      </c>
      <c r="B25864" t="s">
        <v>13</v>
      </c>
      <c r="C25864" s="1">
        <v>44967</v>
      </c>
      <c r="D25864">
        <v>179.25</v>
      </c>
    </row>
    <row r="25865" spans="1:4" hidden="1" x14ac:dyDescent="0.35">
      <c r="A25865" s="3" t="str">
        <f t="shared" si="405"/>
        <v>BDX_44967</v>
      </c>
      <c r="B25865" t="s">
        <v>14</v>
      </c>
      <c r="C25865" s="1">
        <v>44967</v>
      </c>
      <c r="D25865">
        <v>247.83</v>
      </c>
    </row>
    <row r="25866" spans="1:4" hidden="1" x14ac:dyDescent="0.35">
      <c r="A25866" s="3" t="str">
        <f t="shared" si="405"/>
        <v>BF-B_44967</v>
      </c>
      <c r="B25866" t="s">
        <v>15</v>
      </c>
      <c r="C25866" s="1">
        <v>44967</v>
      </c>
      <c r="D25866">
        <v>65.010000000000005</v>
      </c>
    </row>
    <row r="25867" spans="1:4" hidden="1" x14ac:dyDescent="0.35">
      <c r="A25867" s="3" t="str">
        <f t="shared" si="405"/>
        <v>BMY_44967</v>
      </c>
      <c r="B25867" t="s">
        <v>16</v>
      </c>
      <c r="C25867" s="1">
        <v>44967</v>
      </c>
      <c r="D25867">
        <v>72.2</v>
      </c>
    </row>
    <row r="25868" spans="1:4" hidden="1" x14ac:dyDescent="0.35">
      <c r="A25868" s="3" t="str">
        <f t="shared" si="405"/>
        <v>BR_44967</v>
      </c>
      <c r="B25868" t="s">
        <v>17</v>
      </c>
      <c r="C25868" s="1">
        <v>44967</v>
      </c>
      <c r="D25868">
        <v>146.05000000000001</v>
      </c>
    </row>
    <row r="25869" spans="1:4" hidden="1" x14ac:dyDescent="0.35">
      <c r="A25869" s="3" t="str">
        <f t="shared" si="405"/>
        <v>CARR_44967</v>
      </c>
      <c r="B25869" t="s">
        <v>18</v>
      </c>
      <c r="C25869" s="1">
        <v>44967</v>
      </c>
      <c r="D25869">
        <v>44.83</v>
      </c>
    </row>
    <row r="25870" spans="1:4" hidden="1" x14ac:dyDescent="0.35">
      <c r="A25870" s="3" t="str">
        <f t="shared" si="405"/>
        <v>CDW_44967</v>
      </c>
      <c r="B25870" t="s">
        <v>19</v>
      </c>
      <c r="C25870" s="1">
        <v>44967</v>
      </c>
      <c r="D25870">
        <v>205.64</v>
      </c>
    </row>
    <row r="25871" spans="1:4" hidden="1" x14ac:dyDescent="0.35">
      <c r="A25871" s="3" t="str">
        <f t="shared" si="405"/>
        <v>CE_44967</v>
      </c>
      <c r="B25871" t="s">
        <v>20</v>
      </c>
      <c r="C25871" s="1">
        <v>44967</v>
      </c>
      <c r="D25871">
        <v>119.188</v>
      </c>
    </row>
    <row r="25872" spans="1:4" hidden="1" x14ac:dyDescent="0.35">
      <c r="A25872" s="3" t="str">
        <f t="shared" si="405"/>
        <v>CHTR_44967</v>
      </c>
      <c r="B25872" t="s">
        <v>21</v>
      </c>
      <c r="C25872" s="1">
        <v>44967</v>
      </c>
      <c r="D25872">
        <v>396.94</v>
      </c>
    </row>
    <row r="25873" spans="1:4" hidden="1" x14ac:dyDescent="0.35">
      <c r="A25873" s="3" t="str">
        <f t="shared" si="405"/>
        <v>CNC_44967</v>
      </c>
      <c r="B25873" t="s">
        <v>22</v>
      </c>
      <c r="C25873" s="1">
        <v>44967</v>
      </c>
      <c r="D25873">
        <v>72.739999999999995</v>
      </c>
    </row>
    <row r="25874" spans="1:4" hidden="1" x14ac:dyDescent="0.35">
      <c r="A25874" s="3" t="str">
        <f t="shared" si="405"/>
        <v>CNP_44967</v>
      </c>
      <c r="B25874" t="s">
        <v>23</v>
      </c>
      <c r="C25874" s="1">
        <v>44967</v>
      </c>
      <c r="D25874">
        <v>29.12</v>
      </c>
    </row>
    <row r="25875" spans="1:4" hidden="1" x14ac:dyDescent="0.35">
      <c r="A25875" s="3" t="str">
        <f t="shared" si="405"/>
        <v>COP_44967</v>
      </c>
      <c r="B25875" t="s">
        <v>24</v>
      </c>
      <c r="C25875" s="1">
        <v>44967</v>
      </c>
      <c r="D25875">
        <v>114.55</v>
      </c>
    </row>
    <row r="25876" spans="1:4" hidden="1" x14ac:dyDescent="0.35">
      <c r="A25876" s="3" t="str">
        <f t="shared" si="405"/>
        <v>CTAS_44967</v>
      </c>
      <c r="B25876" t="s">
        <v>25</v>
      </c>
      <c r="C25876" s="1">
        <v>44967</v>
      </c>
      <c r="D25876">
        <v>441.72300000000001</v>
      </c>
    </row>
    <row r="25877" spans="1:4" hidden="1" x14ac:dyDescent="0.35">
      <c r="A25877" s="3" t="str">
        <f t="shared" si="405"/>
        <v>CZR_44967</v>
      </c>
      <c r="B25877" t="s">
        <v>26</v>
      </c>
      <c r="C25877" s="1">
        <v>44967</v>
      </c>
      <c r="D25877">
        <v>52.17</v>
      </c>
    </row>
    <row r="25878" spans="1:4" hidden="1" x14ac:dyDescent="0.35">
      <c r="A25878" s="3" t="str">
        <f t="shared" si="405"/>
        <v>DG_44967</v>
      </c>
      <c r="B25878" t="s">
        <v>27</v>
      </c>
      <c r="C25878" s="1">
        <v>44967</v>
      </c>
      <c r="D25878">
        <v>229.59</v>
      </c>
    </row>
    <row r="25879" spans="1:4" hidden="1" x14ac:dyDescent="0.35">
      <c r="A25879" s="3" t="str">
        <f t="shared" si="405"/>
        <v>DPZ_44967</v>
      </c>
      <c r="B25879" t="s">
        <v>28</v>
      </c>
      <c r="C25879" s="1">
        <v>44967</v>
      </c>
      <c r="D25879">
        <v>354.06</v>
      </c>
    </row>
    <row r="25880" spans="1:4" hidden="1" x14ac:dyDescent="0.35">
      <c r="A25880" s="3" t="str">
        <f t="shared" si="405"/>
        <v>DXC_44967</v>
      </c>
      <c r="B25880" t="s">
        <v>30</v>
      </c>
      <c r="C25880" s="1">
        <v>44967</v>
      </c>
      <c r="D25880">
        <v>28.9</v>
      </c>
    </row>
    <row r="25881" spans="1:4" hidden="1" x14ac:dyDescent="0.35">
      <c r="A25881" s="3" t="str">
        <f t="shared" si="405"/>
        <v>EWA_44967</v>
      </c>
      <c r="B25881" t="s">
        <v>31</v>
      </c>
      <c r="C25881" s="1">
        <v>44967</v>
      </c>
      <c r="D25881">
        <v>24.17</v>
      </c>
    </row>
    <row r="25882" spans="1:4" hidden="1" x14ac:dyDescent="0.35">
      <c r="A25882" s="3" t="str">
        <f t="shared" si="405"/>
        <v>EWC_44967</v>
      </c>
      <c r="B25882" t="s">
        <v>32</v>
      </c>
      <c r="C25882" s="1">
        <v>44967</v>
      </c>
      <c r="D25882">
        <v>35.49</v>
      </c>
    </row>
    <row r="25883" spans="1:4" hidden="1" x14ac:dyDescent="0.35">
      <c r="A25883" s="3" t="str">
        <f t="shared" si="405"/>
        <v>EWG_44967</v>
      </c>
      <c r="B25883" t="s">
        <v>33</v>
      </c>
      <c r="C25883" s="1">
        <v>44967</v>
      </c>
      <c r="D25883">
        <v>27.77</v>
      </c>
    </row>
    <row r="25884" spans="1:4" hidden="1" x14ac:dyDescent="0.35">
      <c r="A25884" s="3" t="str">
        <f t="shared" si="405"/>
        <v>EWH_44967</v>
      </c>
      <c r="B25884" t="s">
        <v>34</v>
      </c>
      <c r="C25884" s="1">
        <v>44967</v>
      </c>
      <c r="D25884">
        <v>21.49</v>
      </c>
    </row>
    <row r="25885" spans="1:4" hidden="1" x14ac:dyDescent="0.35">
      <c r="A25885" s="3" t="str">
        <f t="shared" si="405"/>
        <v>EWJ_44967</v>
      </c>
      <c r="B25885" t="s">
        <v>35</v>
      </c>
      <c r="C25885" s="1">
        <v>44967</v>
      </c>
      <c r="D25885">
        <v>58.12</v>
      </c>
    </row>
    <row r="25886" spans="1:4" hidden="1" x14ac:dyDescent="0.35">
      <c r="A25886" s="3" t="str">
        <f t="shared" si="405"/>
        <v>EWL_44967</v>
      </c>
      <c r="B25886" t="s">
        <v>36</v>
      </c>
      <c r="C25886" s="1">
        <v>44967</v>
      </c>
      <c r="D25886">
        <v>44.33</v>
      </c>
    </row>
    <row r="25887" spans="1:4" hidden="1" x14ac:dyDescent="0.35">
      <c r="A25887" s="3" t="str">
        <f t="shared" si="405"/>
        <v>EWQ_44967</v>
      </c>
      <c r="B25887" t="s">
        <v>37</v>
      </c>
      <c r="C25887" s="1">
        <v>44967</v>
      </c>
      <c r="D25887">
        <v>36.409999999999997</v>
      </c>
    </row>
    <row r="25888" spans="1:4" hidden="1" x14ac:dyDescent="0.35">
      <c r="A25888" s="3" t="str">
        <f t="shared" si="405"/>
        <v>EWT_44967</v>
      </c>
      <c r="B25888" t="s">
        <v>38</v>
      </c>
      <c r="C25888" s="1">
        <v>44967</v>
      </c>
      <c r="D25888">
        <v>44.9</v>
      </c>
    </row>
    <row r="25889" spans="1:4" hidden="1" x14ac:dyDescent="0.35">
      <c r="A25889" s="3" t="str">
        <f t="shared" si="405"/>
        <v>EWU_44967</v>
      </c>
      <c r="B25889" t="s">
        <v>39</v>
      </c>
      <c r="C25889" s="1">
        <v>44967</v>
      </c>
      <c r="D25889">
        <v>32.369999999999997</v>
      </c>
    </row>
    <row r="25890" spans="1:4" hidden="1" x14ac:dyDescent="0.35">
      <c r="A25890" s="3" t="str">
        <f t="shared" si="405"/>
        <v>EWY_44967</v>
      </c>
      <c r="B25890" t="s">
        <v>40</v>
      </c>
      <c r="C25890" s="1">
        <v>44967</v>
      </c>
      <c r="D25890">
        <v>62.48</v>
      </c>
    </row>
    <row r="25891" spans="1:4" hidden="1" x14ac:dyDescent="0.35">
      <c r="A25891" s="3" t="str">
        <f t="shared" si="405"/>
        <v>EWZ_44967</v>
      </c>
      <c r="B25891" t="s">
        <v>41</v>
      </c>
      <c r="C25891" s="1">
        <v>44967</v>
      </c>
      <c r="D25891">
        <v>28.1</v>
      </c>
    </row>
    <row r="25892" spans="1:4" hidden="1" x14ac:dyDescent="0.35">
      <c r="A25892" s="3" t="str">
        <f t="shared" si="405"/>
        <v>FTV_44967</v>
      </c>
      <c r="B25892" t="s">
        <v>43</v>
      </c>
      <c r="C25892" s="1">
        <v>44967</v>
      </c>
      <c r="D25892">
        <v>68.13</v>
      </c>
    </row>
    <row r="25893" spans="1:4" hidden="1" x14ac:dyDescent="0.35">
      <c r="A25893" s="3" t="str">
        <f t="shared" si="405"/>
        <v>GOOG_44967</v>
      </c>
      <c r="B25893" t="s">
        <v>44</v>
      </c>
      <c r="C25893" s="1">
        <v>44967</v>
      </c>
      <c r="D25893">
        <v>94.86</v>
      </c>
    </row>
    <row r="25894" spans="1:4" hidden="1" x14ac:dyDescent="0.35">
      <c r="A25894" s="3" t="str">
        <f t="shared" si="405"/>
        <v>GPC_44967</v>
      </c>
      <c r="B25894" t="s">
        <v>45</v>
      </c>
      <c r="C25894" s="1">
        <v>44967</v>
      </c>
      <c r="D25894">
        <v>173.04</v>
      </c>
    </row>
    <row r="25895" spans="1:4" hidden="1" x14ac:dyDescent="0.35">
      <c r="A25895" s="3" t="str">
        <f t="shared" si="405"/>
        <v>GSG_44967</v>
      </c>
      <c r="B25895" t="s">
        <v>46</v>
      </c>
      <c r="C25895" s="1">
        <v>44967</v>
      </c>
      <c r="D25895">
        <v>20.9</v>
      </c>
    </row>
    <row r="25896" spans="1:4" hidden="1" x14ac:dyDescent="0.35">
      <c r="A25896" s="3" t="str">
        <f t="shared" si="405"/>
        <v>HIG_44967</v>
      </c>
      <c r="B25896" t="s">
        <v>47</v>
      </c>
      <c r="C25896" s="1">
        <v>44967</v>
      </c>
      <c r="D25896">
        <v>77.209999999999994</v>
      </c>
    </row>
    <row r="25897" spans="1:4" hidden="1" x14ac:dyDescent="0.35">
      <c r="A25897" s="3" t="str">
        <f t="shared" si="405"/>
        <v>HIGH.L_44967</v>
      </c>
      <c r="B25897" t="s">
        <v>48</v>
      </c>
      <c r="C25897" s="1">
        <v>44967</v>
      </c>
      <c r="D25897">
        <v>5.1609999999999996</v>
      </c>
    </row>
    <row r="25898" spans="1:4" hidden="1" x14ac:dyDescent="0.35">
      <c r="A25898" s="3" t="str">
        <f t="shared" si="405"/>
        <v>HST_44967</v>
      </c>
      <c r="B25898" t="s">
        <v>49</v>
      </c>
      <c r="C25898" s="1">
        <v>44967</v>
      </c>
      <c r="D25898">
        <v>18.18</v>
      </c>
    </row>
    <row r="25899" spans="1:4" hidden="1" x14ac:dyDescent="0.35">
      <c r="A25899" s="3" t="str">
        <f t="shared" si="405"/>
        <v>HYG_44967</v>
      </c>
      <c r="B25899" t="s">
        <v>50</v>
      </c>
      <c r="C25899" s="1">
        <v>44967</v>
      </c>
      <c r="D25899">
        <v>74.78</v>
      </c>
    </row>
    <row r="25900" spans="1:4" hidden="1" x14ac:dyDescent="0.35">
      <c r="A25900" s="3" t="str">
        <f t="shared" si="405"/>
        <v>IAU_44967</v>
      </c>
      <c r="B25900" t="s">
        <v>51</v>
      </c>
      <c r="C25900" s="1">
        <v>44967</v>
      </c>
      <c r="D25900">
        <v>35.35</v>
      </c>
    </row>
    <row r="25901" spans="1:4" hidden="1" x14ac:dyDescent="0.35">
      <c r="A25901" s="3" t="str">
        <f t="shared" si="405"/>
        <v>ICLN_44967</v>
      </c>
      <c r="B25901" t="s">
        <v>52</v>
      </c>
      <c r="C25901" s="1">
        <v>44967</v>
      </c>
      <c r="D25901">
        <v>19.68</v>
      </c>
    </row>
    <row r="25902" spans="1:4" hidden="1" x14ac:dyDescent="0.35">
      <c r="A25902" s="3" t="str">
        <f t="shared" si="405"/>
        <v>IEAA.L_44967</v>
      </c>
      <c r="B25902" t="s">
        <v>53</v>
      </c>
      <c r="C25902" s="1">
        <v>44967</v>
      </c>
      <c r="D25902">
        <v>4.7069999999999999</v>
      </c>
    </row>
    <row r="25903" spans="1:4" hidden="1" x14ac:dyDescent="0.35">
      <c r="A25903" s="3" t="str">
        <f t="shared" si="405"/>
        <v>IEF_44967</v>
      </c>
      <c r="B25903" t="s">
        <v>54</v>
      </c>
      <c r="C25903" s="1">
        <v>44967</v>
      </c>
      <c r="D25903">
        <v>96.96</v>
      </c>
    </row>
    <row r="25904" spans="1:4" hidden="1" x14ac:dyDescent="0.35">
      <c r="A25904" s="3" t="str">
        <f t="shared" si="405"/>
        <v>IEFM.L_44967</v>
      </c>
      <c r="B25904" t="s">
        <v>55</v>
      </c>
      <c r="C25904" s="1">
        <v>44967</v>
      </c>
      <c r="D25904">
        <v>780.35</v>
      </c>
    </row>
    <row r="25905" spans="1:4" hidden="1" x14ac:dyDescent="0.35">
      <c r="A25905" s="3" t="str">
        <f t="shared" si="405"/>
        <v>IEMG_44967</v>
      </c>
      <c r="B25905" t="s">
        <v>56</v>
      </c>
      <c r="C25905" s="1">
        <v>44967</v>
      </c>
      <c r="D25905">
        <v>49.57</v>
      </c>
    </row>
    <row r="25906" spans="1:4" hidden="1" x14ac:dyDescent="0.35">
      <c r="A25906" s="3" t="str">
        <f t="shared" si="405"/>
        <v>IEUS_44967</v>
      </c>
      <c r="B25906" t="s">
        <v>57</v>
      </c>
      <c r="C25906" s="1">
        <v>44967</v>
      </c>
      <c r="D25906">
        <v>54.27</v>
      </c>
    </row>
    <row r="25907" spans="1:4" hidden="1" x14ac:dyDescent="0.35">
      <c r="A25907" s="3" t="str">
        <f t="shared" si="405"/>
        <v>IEVL.L_44967</v>
      </c>
      <c r="B25907" t="s">
        <v>58</v>
      </c>
      <c r="C25907" s="1">
        <v>44967</v>
      </c>
      <c r="D25907">
        <v>7.5739999999999998</v>
      </c>
    </row>
    <row r="25908" spans="1:4" hidden="1" x14ac:dyDescent="0.35">
      <c r="A25908" s="3" t="str">
        <f t="shared" si="405"/>
        <v>IGF_44967</v>
      </c>
      <c r="B25908" t="s">
        <v>59</v>
      </c>
      <c r="C25908" s="1">
        <v>44967</v>
      </c>
      <c r="D25908">
        <v>47.55</v>
      </c>
    </row>
    <row r="25909" spans="1:4" hidden="1" x14ac:dyDescent="0.35">
      <c r="A25909" s="3" t="str">
        <f t="shared" si="405"/>
        <v>INDA_44967</v>
      </c>
      <c r="B25909" t="s">
        <v>60</v>
      </c>
      <c r="C25909" s="1">
        <v>44967</v>
      </c>
      <c r="D25909">
        <v>40.340000000000003</v>
      </c>
    </row>
    <row r="25910" spans="1:4" hidden="1" x14ac:dyDescent="0.35">
      <c r="A25910" s="3" t="str">
        <f t="shared" si="405"/>
        <v>IUMO.L_44967</v>
      </c>
      <c r="B25910" t="s">
        <v>61</v>
      </c>
      <c r="C25910" s="1">
        <v>44967</v>
      </c>
      <c r="D25910">
        <v>10.09</v>
      </c>
    </row>
    <row r="25911" spans="1:4" hidden="1" x14ac:dyDescent="0.35">
      <c r="A25911" s="3" t="str">
        <f t="shared" si="405"/>
        <v>IUVL.L_44967</v>
      </c>
      <c r="B25911" t="s">
        <v>62</v>
      </c>
      <c r="C25911" s="1">
        <v>44967</v>
      </c>
      <c r="D25911">
        <v>8.5920000000000005</v>
      </c>
    </row>
    <row r="25912" spans="1:4" hidden="1" x14ac:dyDescent="0.35">
      <c r="A25912" s="3" t="str">
        <f t="shared" si="405"/>
        <v>IVV_44967</v>
      </c>
      <c r="B25912" t="s">
        <v>63</v>
      </c>
      <c r="C25912" s="1">
        <v>44967</v>
      </c>
      <c r="D25912">
        <v>409.96</v>
      </c>
    </row>
    <row r="25913" spans="1:4" hidden="1" x14ac:dyDescent="0.35">
      <c r="A25913" s="3" t="str">
        <f t="shared" si="405"/>
        <v>IWM_44967</v>
      </c>
      <c r="B25913" t="s">
        <v>64</v>
      </c>
      <c r="C25913" s="1">
        <v>44967</v>
      </c>
      <c r="D25913">
        <v>190.31</v>
      </c>
    </row>
    <row r="25914" spans="1:4" hidden="1" x14ac:dyDescent="0.35">
      <c r="A25914" s="3" t="str">
        <f t="shared" si="405"/>
        <v>IXN_44967</v>
      </c>
      <c r="B25914" t="s">
        <v>65</v>
      </c>
      <c r="C25914" s="1">
        <v>44967</v>
      </c>
      <c r="D25914">
        <v>50.84</v>
      </c>
    </row>
    <row r="25915" spans="1:4" hidden="1" x14ac:dyDescent="0.35">
      <c r="A25915" s="3" t="str">
        <f t="shared" si="405"/>
        <v>JPEA.L_44967</v>
      </c>
      <c r="B25915" t="s">
        <v>66</v>
      </c>
      <c r="C25915" s="1">
        <v>44967</v>
      </c>
      <c r="D25915">
        <v>4.9459999999999997</v>
      </c>
    </row>
    <row r="25916" spans="1:4" hidden="1" x14ac:dyDescent="0.35">
      <c r="A25916" s="3" t="str">
        <f t="shared" si="405"/>
        <v>JPM_44967</v>
      </c>
      <c r="B25916" t="s">
        <v>67</v>
      </c>
      <c r="C25916" s="1">
        <v>44967</v>
      </c>
      <c r="D25916">
        <v>141.04</v>
      </c>
    </row>
    <row r="25917" spans="1:4" hidden="1" x14ac:dyDescent="0.35">
      <c r="A25917" s="3" t="str">
        <f t="shared" si="405"/>
        <v>KR_44967</v>
      </c>
      <c r="B25917" t="s">
        <v>68</v>
      </c>
      <c r="C25917" s="1">
        <v>44967</v>
      </c>
      <c r="D25917">
        <v>44.54</v>
      </c>
    </row>
    <row r="25918" spans="1:4" hidden="1" x14ac:dyDescent="0.35">
      <c r="A25918" s="3" t="str">
        <f t="shared" si="405"/>
        <v>LQD_44967</v>
      </c>
      <c r="B25918" t="s">
        <v>69</v>
      </c>
      <c r="C25918" s="1">
        <v>44967</v>
      </c>
      <c r="D25918">
        <v>107.76</v>
      </c>
    </row>
    <row r="25919" spans="1:4" hidden="1" x14ac:dyDescent="0.35">
      <c r="A25919" s="3" t="str">
        <f t="shared" si="405"/>
        <v>MCHI_44967</v>
      </c>
      <c r="B25919" t="s">
        <v>70</v>
      </c>
      <c r="C25919" s="1">
        <v>44967</v>
      </c>
      <c r="D25919">
        <v>51.3</v>
      </c>
    </row>
    <row r="25920" spans="1:4" hidden="1" x14ac:dyDescent="0.35">
      <c r="A25920" s="3" t="str">
        <f t="shared" si="405"/>
        <v>META_44967</v>
      </c>
      <c r="B25920" t="s">
        <v>144</v>
      </c>
      <c r="C25920" s="1">
        <v>44967</v>
      </c>
      <c r="D25920">
        <v>174.15</v>
      </c>
    </row>
    <row r="25921" spans="1:4" hidden="1" x14ac:dyDescent="0.35">
      <c r="A25921" s="3" t="str">
        <f t="shared" si="405"/>
        <v>MVEU.L_44967</v>
      </c>
      <c r="B25921" t="s">
        <v>71</v>
      </c>
      <c r="C25921" s="1">
        <v>44967</v>
      </c>
      <c r="D25921">
        <v>51.1</v>
      </c>
    </row>
    <row r="25922" spans="1:4" hidden="1" x14ac:dyDescent="0.35">
      <c r="A25922" s="3" t="str">
        <f t="shared" ref="A25922:A25985" si="406">CONCATENATE(B25922,"_",C25922)</f>
        <v>OGN_44967</v>
      </c>
      <c r="B25922" t="s">
        <v>72</v>
      </c>
      <c r="C25922" s="1">
        <v>44967</v>
      </c>
      <c r="D25922">
        <v>29.02</v>
      </c>
    </row>
    <row r="25923" spans="1:4" hidden="1" x14ac:dyDescent="0.35">
      <c r="A25923" s="3" t="str">
        <f t="shared" si="406"/>
        <v>PG_44967</v>
      </c>
      <c r="B25923" t="s">
        <v>73</v>
      </c>
      <c r="C25923" s="1">
        <v>44967</v>
      </c>
      <c r="D25923">
        <v>138.26</v>
      </c>
    </row>
    <row r="25924" spans="1:4" hidden="1" x14ac:dyDescent="0.35">
      <c r="A25924" s="3" t="str">
        <f t="shared" si="406"/>
        <v>PPL_44967</v>
      </c>
      <c r="B25924" t="s">
        <v>74</v>
      </c>
      <c r="C25924" s="1">
        <v>44967</v>
      </c>
      <c r="D25924">
        <v>28.66</v>
      </c>
    </row>
    <row r="25925" spans="1:4" hidden="1" x14ac:dyDescent="0.35">
      <c r="A25925" s="3" t="str">
        <f t="shared" si="406"/>
        <v>PRU_44967</v>
      </c>
      <c r="B25925" t="s">
        <v>75</v>
      </c>
      <c r="C25925" s="1">
        <v>44967</v>
      </c>
      <c r="D25925">
        <v>103.03</v>
      </c>
    </row>
    <row r="25926" spans="1:4" hidden="1" x14ac:dyDescent="0.35">
      <c r="A25926" s="3" t="str">
        <f t="shared" si="406"/>
        <v>PYPL_44967</v>
      </c>
      <c r="B25926" t="s">
        <v>76</v>
      </c>
      <c r="C25926" s="1">
        <v>44967</v>
      </c>
      <c r="D25926">
        <v>80.8</v>
      </c>
    </row>
    <row r="25927" spans="1:4" hidden="1" x14ac:dyDescent="0.35">
      <c r="A25927" s="3" t="str">
        <f t="shared" si="406"/>
        <v>RE_44967</v>
      </c>
      <c r="B25927" t="s">
        <v>77</v>
      </c>
      <c r="C25927" s="1">
        <v>44967</v>
      </c>
      <c r="D25927">
        <v>379.48</v>
      </c>
    </row>
    <row r="25928" spans="1:4" hidden="1" x14ac:dyDescent="0.35">
      <c r="A25928" s="3" t="str">
        <f t="shared" si="406"/>
        <v>REET_44967</v>
      </c>
      <c r="B25928" t="s">
        <v>78</v>
      </c>
      <c r="C25928" s="1">
        <v>44967</v>
      </c>
      <c r="D25928">
        <v>24.54</v>
      </c>
    </row>
    <row r="25929" spans="1:4" hidden="1" x14ac:dyDescent="0.35">
      <c r="A25929" s="3" t="str">
        <f t="shared" si="406"/>
        <v>ROL_44967</v>
      </c>
      <c r="B25929" t="s">
        <v>79</v>
      </c>
      <c r="C25929" s="1">
        <v>44967</v>
      </c>
      <c r="D25929">
        <v>35.94</v>
      </c>
    </row>
    <row r="25930" spans="1:4" hidden="1" x14ac:dyDescent="0.35">
      <c r="A25930" s="3" t="str">
        <f t="shared" si="406"/>
        <v>ROST_44967</v>
      </c>
      <c r="B25930" t="s">
        <v>80</v>
      </c>
      <c r="C25930" s="1">
        <v>44967</v>
      </c>
      <c r="D25930">
        <v>115.18</v>
      </c>
    </row>
    <row r="25931" spans="1:4" hidden="1" x14ac:dyDescent="0.35">
      <c r="A25931" s="3" t="str">
        <f t="shared" si="406"/>
        <v>SEGA.L_44967</v>
      </c>
      <c r="B25931" t="s">
        <v>81</v>
      </c>
      <c r="C25931" s="1">
        <v>44967</v>
      </c>
      <c r="D25931">
        <v>95.515000000000001</v>
      </c>
    </row>
    <row r="25932" spans="1:4" hidden="1" x14ac:dyDescent="0.35">
      <c r="A25932" s="3" t="str">
        <f t="shared" si="406"/>
        <v>SHY_44967</v>
      </c>
      <c r="B25932" t="s">
        <v>82</v>
      </c>
      <c r="C25932" s="1">
        <v>44967</v>
      </c>
      <c r="D25932">
        <v>81.239999999999995</v>
      </c>
    </row>
    <row r="25933" spans="1:4" hidden="1" x14ac:dyDescent="0.35">
      <c r="A25933" s="3" t="str">
        <f t="shared" si="406"/>
        <v>SLV_44967</v>
      </c>
      <c r="B25933" t="s">
        <v>83</v>
      </c>
      <c r="C25933" s="1">
        <v>44967</v>
      </c>
      <c r="D25933">
        <v>20.239999999999998</v>
      </c>
    </row>
    <row r="25934" spans="1:4" hidden="1" x14ac:dyDescent="0.35">
      <c r="A25934" s="3" t="str">
        <f t="shared" si="406"/>
        <v>SPMV.L_44967</v>
      </c>
      <c r="B25934" t="s">
        <v>84</v>
      </c>
      <c r="C25934" s="1">
        <v>44967</v>
      </c>
      <c r="D25934">
        <v>75.94</v>
      </c>
    </row>
    <row r="25935" spans="1:4" hidden="1" x14ac:dyDescent="0.35">
      <c r="A25935" s="3" t="str">
        <f t="shared" si="406"/>
        <v>TLT_44967</v>
      </c>
      <c r="B25935" t="s">
        <v>85</v>
      </c>
      <c r="C25935" s="1">
        <v>44967</v>
      </c>
      <c r="D25935">
        <v>103.39</v>
      </c>
    </row>
    <row r="25936" spans="1:4" hidden="1" x14ac:dyDescent="0.35">
      <c r="A25936" s="3" t="str">
        <f t="shared" si="406"/>
        <v>UNH_44967</v>
      </c>
      <c r="B25936" t="s">
        <v>86</v>
      </c>
      <c r="C25936" s="1">
        <v>44967</v>
      </c>
      <c r="D25936">
        <v>494.25</v>
      </c>
    </row>
    <row r="25937" spans="1:4" hidden="1" x14ac:dyDescent="0.35">
      <c r="A25937" s="3" t="str">
        <f t="shared" si="406"/>
        <v>URI_44967</v>
      </c>
      <c r="B25937" t="s">
        <v>87</v>
      </c>
      <c r="C25937" s="1">
        <v>44967</v>
      </c>
      <c r="D25937">
        <v>448.65</v>
      </c>
    </row>
    <row r="25938" spans="1:4" hidden="1" x14ac:dyDescent="0.35">
      <c r="A25938" s="3" t="str">
        <f t="shared" si="406"/>
        <v>V_44967</v>
      </c>
      <c r="B25938" t="s">
        <v>88</v>
      </c>
      <c r="C25938" s="1">
        <v>44967</v>
      </c>
      <c r="D25938">
        <v>227.2</v>
      </c>
    </row>
    <row r="25939" spans="1:4" hidden="1" x14ac:dyDescent="0.35">
      <c r="A25939" s="3" t="str">
        <f t="shared" si="406"/>
        <v>VRSK_44967</v>
      </c>
      <c r="B25939" t="s">
        <v>89</v>
      </c>
      <c r="C25939" s="1">
        <v>44967</v>
      </c>
      <c r="D25939">
        <v>176.78</v>
      </c>
    </row>
    <row r="25940" spans="1:4" hidden="1" x14ac:dyDescent="0.35">
      <c r="A25940" s="3" t="str">
        <f t="shared" si="406"/>
        <v>VXX_44967</v>
      </c>
      <c r="B25940" t="s">
        <v>90</v>
      </c>
      <c r="C25940" s="1">
        <v>44967</v>
      </c>
      <c r="D25940">
        <v>12.17</v>
      </c>
    </row>
    <row r="25941" spans="1:4" hidden="1" x14ac:dyDescent="0.35">
      <c r="A25941" s="3" t="str">
        <f t="shared" si="406"/>
        <v>WRK_44967</v>
      </c>
      <c r="B25941" t="s">
        <v>91</v>
      </c>
      <c r="C25941" s="1">
        <v>44967</v>
      </c>
      <c r="D25941">
        <v>33.06</v>
      </c>
    </row>
    <row r="25942" spans="1:4" hidden="1" x14ac:dyDescent="0.35">
      <c r="A25942" s="3" t="str">
        <f t="shared" si="406"/>
        <v>XLB_44967</v>
      </c>
      <c r="B25942" t="s">
        <v>92</v>
      </c>
      <c r="C25942" s="1">
        <v>44967</v>
      </c>
      <c r="D25942">
        <v>82.03</v>
      </c>
    </row>
    <row r="25943" spans="1:4" hidden="1" x14ac:dyDescent="0.35">
      <c r="A25943" s="3" t="str">
        <f t="shared" si="406"/>
        <v>XLC_44967</v>
      </c>
      <c r="B25943" t="s">
        <v>93</v>
      </c>
      <c r="C25943" s="1">
        <v>44967</v>
      </c>
      <c r="D25943">
        <v>54.96</v>
      </c>
    </row>
    <row r="25944" spans="1:4" hidden="1" x14ac:dyDescent="0.35">
      <c r="A25944" s="3" t="str">
        <f t="shared" si="406"/>
        <v>XLE_44967</v>
      </c>
      <c r="B25944" t="s">
        <v>94</v>
      </c>
      <c r="C25944" s="1">
        <v>44967</v>
      </c>
      <c r="D25944">
        <v>90.21</v>
      </c>
    </row>
    <row r="25945" spans="1:4" hidden="1" x14ac:dyDescent="0.35">
      <c r="A25945" s="3" t="str">
        <f t="shared" si="406"/>
        <v>XLF_44967</v>
      </c>
      <c r="B25945" t="s">
        <v>95</v>
      </c>
      <c r="C25945" s="1">
        <v>44967</v>
      </c>
      <c r="D25945">
        <v>36.49</v>
      </c>
    </row>
    <row r="25946" spans="1:4" hidden="1" x14ac:dyDescent="0.35">
      <c r="A25946" s="3" t="str">
        <f t="shared" si="406"/>
        <v>XLI_44967</v>
      </c>
      <c r="B25946" t="s">
        <v>96</v>
      </c>
      <c r="C25946" s="1">
        <v>44967</v>
      </c>
      <c r="D25946">
        <v>102.14</v>
      </c>
    </row>
    <row r="25947" spans="1:4" hidden="1" x14ac:dyDescent="0.35">
      <c r="A25947" s="3" t="str">
        <f t="shared" si="406"/>
        <v>XLK_44967</v>
      </c>
      <c r="B25947" t="s">
        <v>97</v>
      </c>
      <c r="C25947" s="1">
        <v>44967</v>
      </c>
      <c r="D25947">
        <v>140.38</v>
      </c>
    </row>
    <row r="25948" spans="1:4" hidden="1" x14ac:dyDescent="0.35">
      <c r="A25948" s="3" t="str">
        <f t="shared" si="406"/>
        <v>XLP_44967</v>
      </c>
      <c r="B25948" t="s">
        <v>98</v>
      </c>
      <c r="C25948" s="1">
        <v>44967</v>
      </c>
      <c r="D25948">
        <v>72.97</v>
      </c>
    </row>
    <row r="25949" spans="1:4" hidden="1" x14ac:dyDescent="0.35">
      <c r="A25949" s="3" t="str">
        <f t="shared" si="406"/>
        <v>XLU_44967</v>
      </c>
      <c r="B25949" t="s">
        <v>99</v>
      </c>
      <c r="C25949" s="1">
        <v>44967</v>
      </c>
      <c r="D25949">
        <v>67.709999999999994</v>
      </c>
    </row>
    <row r="25950" spans="1:4" hidden="1" x14ac:dyDescent="0.35">
      <c r="A25950" s="3" t="str">
        <f t="shared" si="406"/>
        <v>XLV_44967</v>
      </c>
      <c r="B25950" t="s">
        <v>100</v>
      </c>
      <c r="C25950" s="1">
        <v>44967</v>
      </c>
      <c r="D25950">
        <v>132.49</v>
      </c>
    </row>
    <row r="25951" spans="1:4" hidden="1" x14ac:dyDescent="0.35">
      <c r="A25951" s="3" t="str">
        <f t="shared" si="406"/>
        <v>XLY_44967</v>
      </c>
      <c r="B25951" t="s">
        <v>101</v>
      </c>
      <c r="C25951" s="1">
        <v>44967</v>
      </c>
      <c r="D25951">
        <v>148.15</v>
      </c>
    </row>
    <row r="25952" spans="1:4" hidden="1" x14ac:dyDescent="0.35">
      <c r="A25952" s="3" t="str">
        <f t="shared" si="406"/>
        <v>XOM_44967</v>
      </c>
      <c r="B25952" t="s">
        <v>102</v>
      </c>
      <c r="C25952" s="1">
        <v>44967</v>
      </c>
      <c r="D25952">
        <v>118.26</v>
      </c>
    </row>
    <row r="25953" spans="1:4" hidden="1" x14ac:dyDescent="0.35">
      <c r="A25953" s="3" t="str">
        <f t="shared" si="406"/>
        <v>ABBV_44970</v>
      </c>
      <c r="B25953" t="s">
        <v>3</v>
      </c>
      <c r="C25953" s="1">
        <v>44970</v>
      </c>
      <c r="D25953">
        <v>153.72999999999999</v>
      </c>
    </row>
    <row r="25954" spans="1:4" hidden="1" x14ac:dyDescent="0.35">
      <c r="A25954" s="3" t="str">
        <f t="shared" si="406"/>
        <v>ACN_44970</v>
      </c>
      <c r="B25954" t="s">
        <v>4</v>
      </c>
      <c r="C25954" s="1">
        <v>44970</v>
      </c>
      <c r="D25954">
        <v>288.35000000000002</v>
      </c>
    </row>
    <row r="25955" spans="1:4" hidden="1" x14ac:dyDescent="0.35">
      <c r="A25955" s="3" t="str">
        <f t="shared" si="406"/>
        <v>AEP_44970</v>
      </c>
      <c r="B25955" t="s">
        <v>5</v>
      </c>
      <c r="C25955" s="1">
        <v>44970</v>
      </c>
      <c r="D25955">
        <v>91.09</v>
      </c>
    </row>
    <row r="25956" spans="1:4" hidden="1" x14ac:dyDescent="0.35">
      <c r="A25956" s="3" t="str">
        <f t="shared" si="406"/>
        <v>AIZ_44970</v>
      </c>
      <c r="B25956" t="s">
        <v>6</v>
      </c>
      <c r="C25956" s="1">
        <v>44970</v>
      </c>
      <c r="D25956">
        <v>133.57</v>
      </c>
    </row>
    <row r="25957" spans="1:4" hidden="1" x14ac:dyDescent="0.35">
      <c r="A25957" s="3" t="str">
        <f t="shared" si="406"/>
        <v>ALLE_44970</v>
      </c>
      <c r="B25957" t="s">
        <v>7</v>
      </c>
      <c r="C25957" s="1">
        <v>44970</v>
      </c>
      <c r="D25957">
        <v>119.92</v>
      </c>
    </row>
    <row r="25958" spans="1:4" hidden="1" x14ac:dyDescent="0.35">
      <c r="A25958" s="3" t="str">
        <f t="shared" si="406"/>
        <v>AMAT_44970</v>
      </c>
      <c r="B25958" t="s">
        <v>8</v>
      </c>
      <c r="C25958" s="1">
        <v>44970</v>
      </c>
      <c r="D25958">
        <v>116.53</v>
      </c>
    </row>
    <row r="25959" spans="1:4" hidden="1" x14ac:dyDescent="0.35">
      <c r="A25959" s="3" t="str">
        <f t="shared" si="406"/>
        <v>AMP_44970</v>
      </c>
      <c r="B25959" t="s">
        <v>9</v>
      </c>
      <c r="C25959" s="1">
        <v>44970</v>
      </c>
      <c r="D25959">
        <v>355.33</v>
      </c>
    </row>
    <row r="25960" spans="1:4" hidden="1" x14ac:dyDescent="0.35">
      <c r="A25960" s="3" t="str">
        <f t="shared" si="406"/>
        <v>AMZN_44970</v>
      </c>
      <c r="B25960" t="s">
        <v>10</v>
      </c>
      <c r="C25960" s="1">
        <v>44970</v>
      </c>
      <c r="D25960">
        <v>99.54</v>
      </c>
    </row>
    <row r="25961" spans="1:4" hidden="1" x14ac:dyDescent="0.35">
      <c r="A25961" s="3" t="str">
        <f t="shared" si="406"/>
        <v>AVB_44970</v>
      </c>
      <c r="B25961" t="s">
        <v>11</v>
      </c>
      <c r="C25961" s="1">
        <v>44970</v>
      </c>
      <c r="D25961">
        <v>181.19</v>
      </c>
    </row>
    <row r="25962" spans="1:4" hidden="1" x14ac:dyDescent="0.35">
      <c r="A25962" s="3" t="str">
        <f t="shared" si="406"/>
        <v>AVY_44970</v>
      </c>
      <c r="B25962" t="s">
        <v>12</v>
      </c>
      <c r="C25962" s="1">
        <v>44970</v>
      </c>
      <c r="D25962">
        <v>185.29</v>
      </c>
    </row>
    <row r="25963" spans="1:4" hidden="1" x14ac:dyDescent="0.35">
      <c r="A25963" s="3" t="str">
        <f t="shared" si="406"/>
        <v>AXP_44970</v>
      </c>
      <c r="B25963" t="s">
        <v>13</v>
      </c>
      <c r="C25963" s="1">
        <v>44970</v>
      </c>
      <c r="D25963">
        <v>181.33</v>
      </c>
    </row>
    <row r="25964" spans="1:4" hidden="1" x14ac:dyDescent="0.35">
      <c r="A25964" s="3" t="str">
        <f t="shared" si="406"/>
        <v>BDX_44970</v>
      </c>
      <c r="B25964" t="s">
        <v>14</v>
      </c>
      <c r="C25964" s="1">
        <v>44970</v>
      </c>
      <c r="D25964">
        <v>247.25</v>
      </c>
    </row>
    <row r="25965" spans="1:4" hidden="1" x14ac:dyDescent="0.35">
      <c r="A25965" s="3" t="str">
        <f t="shared" si="406"/>
        <v>BF-B_44970</v>
      </c>
      <c r="B25965" t="s">
        <v>15</v>
      </c>
      <c r="C25965" s="1">
        <v>44970</v>
      </c>
      <c r="D25965">
        <v>65.89</v>
      </c>
    </row>
    <row r="25966" spans="1:4" hidden="1" x14ac:dyDescent="0.35">
      <c r="A25966" s="3" t="str">
        <f t="shared" si="406"/>
        <v>BMY_44970</v>
      </c>
      <c r="B25966" t="s">
        <v>16</v>
      </c>
      <c r="C25966" s="1">
        <v>44970</v>
      </c>
      <c r="D25966">
        <v>73.17</v>
      </c>
    </row>
    <row r="25967" spans="1:4" hidden="1" x14ac:dyDescent="0.35">
      <c r="A25967" s="3" t="str">
        <f t="shared" si="406"/>
        <v>BR_44970</v>
      </c>
      <c r="B25967" t="s">
        <v>17</v>
      </c>
      <c r="C25967" s="1">
        <v>44970</v>
      </c>
      <c r="D25967">
        <v>147.66999999999999</v>
      </c>
    </row>
    <row r="25968" spans="1:4" hidden="1" x14ac:dyDescent="0.35">
      <c r="A25968" s="3" t="str">
        <f t="shared" si="406"/>
        <v>CARR_44970</v>
      </c>
      <c r="B25968" t="s">
        <v>18</v>
      </c>
      <c r="C25968" s="1">
        <v>44970</v>
      </c>
      <c r="D25968">
        <v>45.44</v>
      </c>
    </row>
    <row r="25969" spans="1:4" hidden="1" x14ac:dyDescent="0.35">
      <c r="A25969" s="3" t="str">
        <f t="shared" si="406"/>
        <v>CDW_44970</v>
      </c>
      <c r="B25969" t="s">
        <v>19</v>
      </c>
      <c r="C25969" s="1">
        <v>44970</v>
      </c>
      <c r="D25969">
        <v>211.2</v>
      </c>
    </row>
    <row r="25970" spans="1:4" hidden="1" x14ac:dyDescent="0.35">
      <c r="A25970" s="3" t="str">
        <f t="shared" si="406"/>
        <v>CE_44970</v>
      </c>
      <c r="B25970" t="s">
        <v>20</v>
      </c>
      <c r="C25970" s="1">
        <v>44970</v>
      </c>
      <c r="D25970">
        <v>121.246</v>
      </c>
    </row>
    <row r="25971" spans="1:4" hidden="1" x14ac:dyDescent="0.35">
      <c r="A25971" s="3" t="str">
        <f t="shared" si="406"/>
        <v>CHTR_44970</v>
      </c>
      <c r="B25971" t="s">
        <v>21</v>
      </c>
      <c r="C25971" s="1">
        <v>44970</v>
      </c>
      <c r="D25971">
        <v>400.13</v>
      </c>
    </row>
    <row r="25972" spans="1:4" hidden="1" x14ac:dyDescent="0.35">
      <c r="A25972" s="3" t="str">
        <f t="shared" si="406"/>
        <v>CNC_44970</v>
      </c>
      <c r="B25972" t="s">
        <v>22</v>
      </c>
      <c r="C25972" s="1">
        <v>44970</v>
      </c>
      <c r="D25972">
        <v>73.08</v>
      </c>
    </row>
    <row r="25973" spans="1:4" hidden="1" x14ac:dyDescent="0.35">
      <c r="A25973" s="3" t="str">
        <f t="shared" si="406"/>
        <v>CNP_44970</v>
      </c>
      <c r="B25973" t="s">
        <v>23</v>
      </c>
      <c r="C25973" s="1">
        <v>44970</v>
      </c>
      <c r="D25973">
        <v>29.279</v>
      </c>
    </row>
    <row r="25974" spans="1:4" hidden="1" x14ac:dyDescent="0.35">
      <c r="A25974" s="3" t="str">
        <f t="shared" si="406"/>
        <v>COP_44970</v>
      </c>
      <c r="B25974" t="s">
        <v>24</v>
      </c>
      <c r="C25974" s="1">
        <v>44970</v>
      </c>
      <c r="D25974">
        <v>112.31</v>
      </c>
    </row>
    <row r="25975" spans="1:4" hidden="1" x14ac:dyDescent="0.35">
      <c r="A25975" s="3" t="str">
        <f t="shared" si="406"/>
        <v>CTAS_44970</v>
      </c>
      <c r="B25975" t="s">
        <v>25</v>
      </c>
      <c r="C25975" s="1">
        <v>44970</v>
      </c>
      <c r="D25975">
        <v>446.84</v>
      </c>
    </row>
    <row r="25976" spans="1:4" hidden="1" x14ac:dyDescent="0.35">
      <c r="A25976" s="3" t="str">
        <f t="shared" si="406"/>
        <v>CZR_44970</v>
      </c>
      <c r="B25976" t="s">
        <v>26</v>
      </c>
      <c r="C25976" s="1">
        <v>44970</v>
      </c>
      <c r="D25976">
        <v>52.92</v>
      </c>
    </row>
    <row r="25977" spans="1:4" hidden="1" x14ac:dyDescent="0.35">
      <c r="A25977" s="3" t="str">
        <f t="shared" si="406"/>
        <v>DG_44970</v>
      </c>
      <c r="B25977" t="s">
        <v>27</v>
      </c>
      <c r="C25977" s="1">
        <v>44970</v>
      </c>
      <c r="D25977">
        <v>233.51</v>
      </c>
    </row>
    <row r="25978" spans="1:4" hidden="1" x14ac:dyDescent="0.35">
      <c r="A25978" s="3" t="str">
        <f t="shared" si="406"/>
        <v>DPZ_44970</v>
      </c>
      <c r="B25978" t="s">
        <v>28</v>
      </c>
      <c r="C25978" s="1">
        <v>44970</v>
      </c>
      <c r="D25978">
        <v>355.05</v>
      </c>
    </row>
    <row r="25979" spans="1:4" hidden="1" x14ac:dyDescent="0.35">
      <c r="A25979" s="3" t="str">
        <f t="shared" si="406"/>
        <v>DXC_44970</v>
      </c>
      <c r="B25979" t="s">
        <v>30</v>
      </c>
      <c r="C25979" s="1">
        <v>44970</v>
      </c>
      <c r="D25979">
        <v>29.64</v>
      </c>
    </row>
    <row r="25980" spans="1:4" hidden="1" x14ac:dyDescent="0.35">
      <c r="A25980" s="3" t="str">
        <f t="shared" si="406"/>
        <v>EWA_44970</v>
      </c>
      <c r="B25980" t="s">
        <v>31</v>
      </c>
      <c r="C25980" s="1">
        <v>44970</v>
      </c>
      <c r="D25980">
        <v>24.47</v>
      </c>
    </row>
    <row r="25981" spans="1:4" hidden="1" x14ac:dyDescent="0.35">
      <c r="A25981" s="3" t="str">
        <f t="shared" si="406"/>
        <v>EWC_44970</v>
      </c>
      <c r="B25981" t="s">
        <v>32</v>
      </c>
      <c r="C25981" s="1">
        <v>44970</v>
      </c>
      <c r="D25981">
        <v>35.729999999999997</v>
      </c>
    </row>
    <row r="25982" spans="1:4" hidden="1" x14ac:dyDescent="0.35">
      <c r="A25982" s="3" t="str">
        <f t="shared" si="406"/>
        <v>EWG_44970</v>
      </c>
      <c r="B25982" t="s">
        <v>33</v>
      </c>
      <c r="C25982" s="1">
        <v>44970</v>
      </c>
      <c r="D25982">
        <v>28.03</v>
      </c>
    </row>
    <row r="25983" spans="1:4" hidden="1" x14ac:dyDescent="0.35">
      <c r="A25983" s="3" t="str">
        <f t="shared" si="406"/>
        <v>EWH_44970</v>
      </c>
      <c r="B25983" t="s">
        <v>34</v>
      </c>
      <c r="C25983" s="1">
        <v>44970</v>
      </c>
      <c r="D25983">
        <v>21.54</v>
      </c>
    </row>
    <row r="25984" spans="1:4" hidden="1" x14ac:dyDescent="0.35">
      <c r="A25984" s="3" t="str">
        <f t="shared" si="406"/>
        <v>EWJ_44970</v>
      </c>
      <c r="B25984" t="s">
        <v>35</v>
      </c>
      <c r="C25984" s="1">
        <v>44970</v>
      </c>
      <c r="D25984">
        <v>58.09</v>
      </c>
    </row>
    <row r="25985" spans="1:4" hidden="1" x14ac:dyDescent="0.35">
      <c r="A25985" s="3" t="str">
        <f t="shared" si="406"/>
        <v>EWL_44970</v>
      </c>
      <c r="B25985" t="s">
        <v>36</v>
      </c>
      <c r="C25985" s="1">
        <v>44970</v>
      </c>
      <c r="D25985">
        <v>44.9</v>
      </c>
    </row>
    <row r="25986" spans="1:4" hidden="1" x14ac:dyDescent="0.35">
      <c r="A25986" s="3" t="str">
        <f t="shared" ref="A25986:A26049" si="407">CONCATENATE(B25986,"_",C25986)</f>
        <v>EWQ_44970</v>
      </c>
      <c r="B25986" t="s">
        <v>37</v>
      </c>
      <c r="C25986" s="1">
        <v>44970</v>
      </c>
      <c r="D25986">
        <v>36.950000000000003</v>
      </c>
    </row>
    <row r="25987" spans="1:4" hidden="1" x14ac:dyDescent="0.35">
      <c r="A25987" s="3" t="str">
        <f t="shared" si="407"/>
        <v>EWT_44970</v>
      </c>
      <c r="B25987" t="s">
        <v>38</v>
      </c>
      <c r="C25987" s="1">
        <v>44970</v>
      </c>
      <c r="D25987">
        <v>45.19</v>
      </c>
    </row>
    <row r="25988" spans="1:4" hidden="1" x14ac:dyDescent="0.35">
      <c r="A25988" s="3" t="str">
        <f t="shared" si="407"/>
        <v>EWU_44970</v>
      </c>
      <c r="B25988" t="s">
        <v>39</v>
      </c>
      <c r="C25988" s="1">
        <v>44970</v>
      </c>
      <c r="D25988">
        <v>32.83</v>
      </c>
    </row>
    <row r="25989" spans="1:4" hidden="1" x14ac:dyDescent="0.35">
      <c r="A25989" s="3" t="str">
        <f t="shared" si="407"/>
        <v>EWY_44970</v>
      </c>
      <c r="B25989" t="s">
        <v>40</v>
      </c>
      <c r="C25989" s="1">
        <v>44970</v>
      </c>
      <c r="D25989">
        <v>62.61</v>
      </c>
    </row>
    <row r="25990" spans="1:4" hidden="1" x14ac:dyDescent="0.35">
      <c r="A25990" s="3" t="str">
        <f t="shared" si="407"/>
        <v>EWZ_44970</v>
      </c>
      <c r="B25990" t="s">
        <v>41</v>
      </c>
      <c r="C25990" s="1">
        <v>44970</v>
      </c>
      <c r="D25990">
        <v>28.55</v>
      </c>
    </row>
    <row r="25991" spans="1:4" hidden="1" x14ac:dyDescent="0.35">
      <c r="A25991" s="3" t="str">
        <f t="shared" si="407"/>
        <v>FTV_44970</v>
      </c>
      <c r="B25991" t="s">
        <v>43</v>
      </c>
      <c r="C25991" s="1">
        <v>44970</v>
      </c>
      <c r="D25991">
        <v>69.180000000000007</v>
      </c>
    </row>
    <row r="25992" spans="1:4" hidden="1" x14ac:dyDescent="0.35">
      <c r="A25992" s="3" t="str">
        <f t="shared" si="407"/>
        <v>GOOG_44970</v>
      </c>
      <c r="B25992" t="s">
        <v>44</v>
      </c>
      <c r="C25992" s="1">
        <v>44970</v>
      </c>
      <c r="D25992">
        <v>95</v>
      </c>
    </row>
    <row r="25993" spans="1:4" hidden="1" x14ac:dyDescent="0.35">
      <c r="A25993" s="3" t="str">
        <f t="shared" si="407"/>
        <v>GPC_44970</v>
      </c>
      <c r="B25993" t="s">
        <v>45</v>
      </c>
      <c r="C25993" s="1">
        <v>44970</v>
      </c>
      <c r="D25993">
        <v>175.79</v>
      </c>
    </row>
    <row r="25994" spans="1:4" hidden="1" x14ac:dyDescent="0.35">
      <c r="A25994" s="3" t="str">
        <f t="shared" si="407"/>
        <v>GSG_44970</v>
      </c>
      <c r="B25994" t="s">
        <v>46</v>
      </c>
      <c r="C25994" s="1">
        <v>44970</v>
      </c>
      <c r="D25994">
        <v>20.83</v>
      </c>
    </row>
    <row r="25995" spans="1:4" hidden="1" x14ac:dyDescent="0.35">
      <c r="A25995" s="3" t="str">
        <f t="shared" si="407"/>
        <v>HIG_44970</v>
      </c>
      <c r="B25995" t="s">
        <v>47</v>
      </c>
      <c r="C25995" s="1">
        <v>44970</v>
      </c>
      <c r="D25995">
        <v>78.48</v>
      </c>
    </row>
    <row r="25996" spans="1:4" hidden="1" x14ac:dyDescent="0.35">
      <c r="A25996" s="3" t="str">
        <f t="shared" si="407"/>
        <v>HIGH.L_44970</v>
      </c>
      <c r="B25996" t="s">
        <v>48</v>
      </c>
      <c r="C25996" s="1">
        <v>44970</v>
      </c>
      <c r="D25996">
        <v>5.1660000000000004</v>
      </c>
    </row>
    <row r="25997" spans="1:4" hidden="1" x14ac:dyDescent="0.35">
      <c r="A25997" s="3" t="str">
        <f t="shared" si="407"/>
        <v>HST_44970</v>
      </c>
      <c r="B25997" t="s">
        <v>49</v>
      </c>
      <c r="C25997" s="1">
        <v>44970</v>
      </c>
      <c r="D25997">
        <v>18.46</v>
      </c>
    </row>
    <row r="25998" spans="1:4" hidden="1" x14ac:dyDescent="0.35">
      <c r="A25998" s="3" t="str">
        <f t="shared" si="407"/>
        <v>HYG_44970</v>
      </c>
      <c r="B25998" t="s">
        <v>50</v>
      </c>
      <c r="C25998" s="1">
        <v>44970</v>
      </c>
      <c r="D25998">
        <v>74.97</v>
      </c>
    </row>
    <row r="25999" spans="1:4" hidden="1" x14ac:dyDescent="0.35">
      <c r="A25999" s="3" t="str">
        <f t="shared" si="407"/>
        <v>IAU_44970</v>
      </c>
      <c r="B25999" t="s">
        <v>51</v>
      </c>
      <c r="C25999" s="1">
        <v>44970</v>
      </c>
      <c r="D25999">
        <v>35.18</v>
      </c>
    </row>
    <row r="26000" spans="1:4" hidden="1" x14ac:dyDescent="0.35">
      <c r="A26000" s="3" t="str">
        <f t="shared" si="407"/>
        <v>ICLN_44970</v>
      </c>
      <c r="B26000" t="s">
        <v>52</v>
      </c>
      <c r="C26000" s="1">
        <v>44970</v>
      </c>
      <c r="D26000">
        <v>19.87</v>
      </c>
    </row>
    <row r="26001" spans="1:4" hidden="1" x14ac:dyDescent="0.35">
      <c r="A26001" s="3" t="str">
        <f t="shared" si="407"/>
        <v>IEAA.L_44970</v>
      </c>
      <c r="B26001" t="s">
        <v>53</v>
      </c>
      <c r="C26001" s="1">
        <v>44970</v>
      </c>
      <c r="D26001">
        <v>4.694</v>
      </c>
    </row>
    <row r="26002" spans="1:4" hidden="1" x14ac:dyDescent="0.35">
      <c r="A26002" s="3" t="str">
        <f t="shared" si="407"/>
        <v>IEF_44970</v>
      </c>
      <c r="B26002" t="s">
        <v>54</v>
      </c>
      <c r="C26002" s="1">
        <v>44970</v>
      </c>
      <c r="D26002">
        <v>97.19</v>
      </c>
    </row>
    <row r="26003" spans="1:4" hidden="1" x14ac:dyDescent="0.35">
      <c r="A26003" s="3" t="str">
        <f t="shared" si="407"/>
        <v>IEFM.L_44970</v>
      </c>
      <c r="B26003" t="s">
        <v>55</v>
      </c>
      <c r="C26003" s="1">
        <v>44970</v>
      </c>
      <c r="D26003">
        <v>787.05</v>
      </c>
    </row>
    <row r="26004" spans="1:4" hidden="1" x14ac:dyDescent="0.35">
      <c r="A26004" s="3" t="str">
        <f t="shared" si="407"/>
        <v>IEMG_44970</v>
      </c>
      <c r="B26004" t="s">
        <v>56</v>
      </c>
      <c r="C26004" s="1">
        <v>44970</v>
      </c>
      <c r="D26004">
        <v>49.97</v>
      </c>
    </row>
    <row r="26005" spans="1:4" hidden="1" x14ac:dyDescent="0.35">
      <c r="A26005" s="3" t="str">
        <f t="shared" si="407"/>
        <v>IEUS_44970</v>
      </c>
      <c r="B26005" t="s">
        <v>57</v>
      </c>
      <c r="C26005" s="1">
        <v>44970</v>
      </c>
      <c r="D26005">
        <v>54.8</v>
      </c>
    </row>
    <row r="26006" spans="1:4" hidden="1" x14ac:dyDescent="0.35">
      <c r="A26006" s="3" t="str">
        <f t="shared" si="407"/>
        <v>IEVL.L_44970</v>
      </c>
      <c r="B26006" t="s">
        <v>58</v>
      </c>
      <c r="C26006" s="1">
        <v>44970</v>
      </c>
      <c r="D26006">
        <v>7.6029999999999998</v>
      </c>
    </row>
    <row r="26007" spans="1:4" hidden="1" x14ac:dyDescent="0.35">
      <c r="A26007" s="3" t="str">
        <f t="shared" si="407"/>
        <v>IGF_44970</v>
      </c>
      <c r="B26007" t="s">
        <v>59</v>
      </c>
      <c r="C26007" s="1">
        <v>44970</v>
      </c>
      <c r="D26007">
        <v>48.08</v>
      </c>
    </row>
    <row r="26008" spans="1:4" hidden="1" x14ac:dyDescent="0.35">
      <c r="A26008" s="3" t="str">
        <f t="shared" si="407"/>
        <v>INDA_44970</v>
      </c>
      <c r="B26008" t="s">
        <v>60</v>
      </c>
      <c r="C26008" s="1">
        <v>44970</v>
      </c>
      <c r="D26008">
        <v>40.07</v>
      </c>
    </row>
    <row r="26009" spans="1:4" hidden="1" x14ac:dyDescent="0.35">
      <c r="A26009" s="3" t="str">
        <f t="shared" si="407"/>
        <v>IUMO.L_44970</v>
      </c>
      <c r="B26009" t="s">
        <v>61</v>
      </c>
      <c r="C26009" s="1">
        <v>44970</v>
      </c>
      <c r="D26009">
        <v>10.145</v>
      </c>
    </row>
    <row r="26010" spans="1:4" hidden="1" x14ac:dyDescent="0.35">
      <c r="A26010" s="3" t="str">
        <f t="shared" si="407"/>
        <v>IUVL.L_44970</v>
      </c>
      <c r="B26010" t="s">
        <v>62</v>
      </c>
      <c r="C26010" s="1">
        <v>44970</v>
      </c>
      <c r="D26010">
        <v>8.6449999999999996</v>
      </c>
    </row>
    <row r="26011" spans="1:4" hidden="1" x14ac:dyDescent="0.35">
      <c r="A26011" s="3" t="str">
        <f t="shared" si="407"/>
        <v>IVV_44970</v>
      </c>
      <c r="B26011" t="s">
        <v>63</v>
      </c>
      <c r="C26011" s="1">
        <v>44970</v>
      </c>
      <c r="D26011">
        <v>414.78</v>
      </c>
    </row>
    <row r="26012" spans="1:4" hidden="1" x14ac:dyDescent="0.35">
      <c r="A26012" s="3" t="str">
        <f t="shared" si="407"/>
        <v>IWM_44970</v>
      </c>
      <c r="B26012" t="s">
        <v>64</v>
      </c>
      <c r="C26012" s="1">
        <v>44970</v>
      </c>
      <c r="D26012">
        <v>192.6</v>
      </c>
    </row>
    <row r="26013" spans="1:4" hidden="1" x14ac:dyDescent="0.35">
      <c r="A26013" s="3" t="str">
        <f t="shared" si="407"/>
        <v>IXN_44970</v>
      </c>
      <c r="B26013" t="s">
        <v>65</v>
      </c>
      <c r="C26013" s="1">
        <v>44970</v>
      </c>
      <c r="D26013">
        <v>51.67</v>
      </c>
    </row>
    <row r="26014" spans="1:4" hidden="1" x14ac:dyDescent="0.35">
      <c r="A26014" s="3" t="str">
        <f t="shared" si="407"/>
        <v>JPEA.L_44970</v>
      </c>
      <c r="B26014" t="s">
        <v>66</v>
      </c>
      <c r="C26014" s="1">
        <v>44970</v>
      </c>
      <c r="D26014">
        <v>4.9660000000000002</v>
      </c>
    </row>
    <row r="26015" spans="1:4" hidden="1" x14ac:dyDescent="0.35">
      <c r="A26015" s="3" t="str">
        <f t="shared" si="407"/>
        <v>JPM_44970</v>
      </c>
      <c r="B26015" t="s">
        <v>67</v>
      </c>
      <c r="C26015" s="1">
        <v>44970</v>
      </c>
      <c r="D26015">
        <v>142.57</v>
      </c>
    </row>
    <row r="26016" spans="1:4" hidden="1" x14ac:dyDescent="0.35">
      <c r="A26016" s="3" t="str">
        <f t="shared" si="407"/>
        <v>KR_44970</v>
      </c>
      <c r="B26016" t="s">
        <v>68</v>
      </c>
      <c r="C26016" s="1">
        <v>44970</v>
      </c>
      <c r="D26016">
        <v>44.63</v>
      </c>
    </row>
    <row r="26017" spans="1:4" hidden="1" x14ac:dyDescent="0.35">
      <c r="A26017" s="3" t="str">
        <f t="shared" si="407"/>
        <v>LQD_44970</v>
      </c>
      <c r="B26017" t="s">
        <v>69</v>
      </c>
      <c r="C26017" s="1">
        <v>44970</v>
      </c>
      <c r="D26017">
        <v>108.16</v>
      </c>
    </row>
    <row r="26018" spans="1:4" hidden="1" x14ac:dyDescent="0.35">
      <c r="A26018" s="3" t="str">
        <f t="shared" si="407"/>
        <v>MCHI_44970</v>
      </c>
      <c r="B26018" t="s">
        <v>70</v>
      </c>
      <c r="C26018" s="1">
        <v>44970</v>
      </c>
      <c r="D26018">
        <v>52.22</v>
      </c>
    </row>
    <row r="26019" spans="1:4" hidden="1" x14ac:dyDescent="0.35">
      <c r="A26019" s="3" t="str">
        <f t="shared" si="407"/>
        <v>META_44970</v>
      </c>
      <c r="B26019" t="s">
        <v>144</v>
      </c>
      <c r="C26019" s="1">
        <v>44970</v>
      </c>
      <c r="D26019">
        <v>179.43</v>
      </c>
    </row>
    <row r="26020" spans="1:4" hidden="1" x14ac:dyDescent="0.35">
      <c r="A26020" s="3" t="str">
        <f t="shared" si="407"/>
        <v>MVEU.L_44970</v>
      </c>
      <c r="B26020" t="s">
        <v>71</v>
      </c>
      <c r="C26020" s="1">
        <v>44970</v>
      </c>
      <c r="D26020">
        <v>51.575000000000003</v>
      </c>
    </row>
    <row r="26021" spans="1:4" hidden="1" x14ac:dyDescent="0.35">
      <c r="A26021" s="3" t="str">
        <f t="shared" si="407"/>
        <v>OGN_44970</v>
      </c>
      <c r="B26021" t="s">
        <v>72</v>
      </c>
      <c r="C26021" s="1">
        <v>44970</v>
      </c>
      <c r="D26021">
        <v>29.48</v>
      </c>
    </row>
    <row r="26022" spans="1:4" hidden="1" x14ac:dyDescent="0.35">
      <c r="A26022" s="3" t="str">
        <f t="shared" si="407"/>
        <v>PG_44970</v>
      </c>
      <c r="B26022" t="s">
        <v>73</v>
      </c>
      <c r="C26022" s="1">
        <v>44970</v>
      </c>
      <c r="D26022">
        <v>140.07</v>
      </c>
    </row>
    <row r="26023" spans="1:4" hidden="1" x14ac:dyDescent="0.35">
      <c r="A26023" s="3" t="str">
        <f t="shared" si="407"/>
        <v>PPL_44970</v>
      </c>
      <c r="B26023" t="s">
        <v>74</v>
      </c>
      <c r="C26023" s="1">
        <v>44970</v>
      </c>
      <c r="D26023">
        <v>28.81</v>
      </c>
    </row>
    <row r="26024" spans="1:4" hidden="1" x14ac:dyDescent="0.35">
      <c r="A26024" s="3" t="str">
        <f t="shared" si="407"/>
        <v>PRU_44970</v>
      </c>
      <c r="B26024" t="s">
        <v>75</v>
      </c>
      <c r="C26024" s="1">
        <v>44970</v>
      </c>
      <c r="D26024">
        <v>104.43</v>
      </c>
    </row>
    <row r="26025" spans="1:4" hidden="1" x14ac:dyDescent="0.35">
      <c r="A26025" s="3" t="str">
        <f t="shared" si="407"/>
        <v>PYPL_44970</v>
      </c>
      <c r="B26025" t="s">
        <v>76</v>
      </c>
      <c r="C26025" s="1">
        <v>44970</v>
      </c>
      <c r="D26025">
        <v>79.45</v>
      </c>
    </row>
    <row r="26026" spans="1:4" hidden="1" x14ac:dyDescent="0.35">
      <c r="A26026" s="3" t="str">
        <f t="shared" si="407"/>
        <v>RE_44970</v>
      </c>
      <c r="B26026" t="s">
        <v>77</v>
      </c>
      <c r="C26026" s="1">
        <v>44970</v>
      </c>
      <c r="D26026">
        <v>382</v>
      </c>
    </row>
    <row r="26027" spans="1:4" hidden="1" x14ac:dyDescent="0.35">
      <c r="A26027" s="3" t="str">
        <f t="shared" si="407"/>
        <v>REET_44970</v>
      </c>
      <c r="B26027" t="s">
        <v>78</v>
      </c>
      <c r="C26027" s="1">
        <v>44970</v>
      </c>
      <c r="D26027">
        <v>24.76</v>
      </c>
    </row>
    <row r="26028" spans="1:4" hidden="1" x14ac:dyDescent="0.35">
      <c r="A26028" s="3" t="str">
        <f t="shared" si="407"/>
        <v>ROL_44970</v>
      </c>
      <c r="B26028" t="s">
        <v>79</v>
      </c>
      <c r="C26028" s="1">
        <v>44970</v>
      </c>
      <c r="D26028">
        <v>35.950000000000003</v>
      </c>
    </row>
    <row r="26029" spans="1:4" hidden="1" x14ac:dyDescent="0.35">
      <c r="A26029" s="3" t="str">
        <f t="shared" si="407"/>
        <v>ROST_44970</v>
      </c>
      <c r="B26029" t="s">
        <v>80</v>
      </c>
      <c r="C26029" s="1">
        <v>44970</v>
      </c>
      <c r="D26029">
        <v>116.78</v>
      </c>
    </row>
    <row r="26030" spans="1:4" hidden="1" x14ac:dyDescent="0.35">
      <c r="A26030" s="3" t="str">
        <f t="shared" si="407"/>
        <v>SEGA.L_44970</v>
      </c>
      <c r="B26030" t="s">
        <v>81</v>
      </c>
      <c r="C26030" s="1">
        <v>44970</v>
      </c>
      <c r="D26030">
        <v>95.405000000000001</v>
      </c>
    </row>
    <row r="26031" spans="1:4" hidden="1" x14ac:dyDescent="0.35">
      <c r="A26031" s="3" t="str">
        <f t="shared" si="407"/>
        <v>SHY_44970</v>
      </c>
      <c r="B26031" t="s">
        <v>82</v>
      </c>
      <c r="C26031" s="1">
        <v>44970</v>
      </c>
      <c r="D26031">
        <v>81.260000000000005</v>
      </c>
    </row>
    <row r="26032" spans="1:4" hidden="1" x14ac:dyDescent="0.35">
      <c r="A26032" s="3" t="str">
        <f t="shared" si="407"/>
        <v>SLV_44970</v>
      </c>
      <c r="B26032" t="s">
        <v>83</v>
      </c>
      <c r="C26032" s="1">
        <v>44970</v>
      </c>
      <c r="D26032">
        <v>20.2</v>
      </c>
    </row>
    <row r="26033" spans="1:4" hidden="1" x14ac:dyDescent="0.35">
      <c r="A26033" s="3" t="str">
        <f t="shared" si="407"/>
        <v>SPMV.L_44970</v>
      </c>
      <c r="B26033" t="s">
        <v>84</v>
      </c>
      <c r="C26033" s="1">
        <v>44970</v>
      </c>
      <c r="D26033">
        <v>76.459999999999994</v>
      </c>
    </row>
    <row r="26034" spans="1:4" hidden="1" x14ac:dyDescent="0.35">
      <c r="A26034" s="3" t="str">
        <f t="shared" si="407"/>
        <v>TLT_44970</v>
      </c>
      <c r="B26034" t="s">
        <v>85</v>
      </c>
      <c r="C26034" s="1">
        <v>44970</v>
      </c>
      <c r="D26034">
        <v>104.26</v>
      </c>
    </row>
    <row r="26035" spans="1:4" hidden="1" x14ac:dyDescent="0.35">
      <c r="A26035" s="3" t="str">
        <f t="shared" si="407"/>
        <v>UNH_44970</v>
      </c>
      <c r="B26035" t="s">
        <v>86</v>
      </c>
      <c r="C26035" s="1">
        <v>44970</v>
      </c>
      <c r="D26035">
        <v>495.35</v>
      </c>
    </row>
    <row r="26036" spans="1:4" hidden="1" x14ac:dyDescent="0.35">
      <c r="A26036" s="3" t="str">
        <f t="shared" si="407"/>
        <v>URI_44970</v>
      </c>
      <c r="B26036" t="s">
        <v>87</v>
      </c>
      <c r="C26036" s="1">
        <v>44970</v>
      </c>
      <c r="D26036">
        <v>459.5</v>
      </c>
    </row>
    <row r="26037" spans="1:4" hidden="1" x14ac:dyDescent="0.35">
      <c r="A26037" s="3" t="str">
        <f t="shared" si="407"/>
        <v>V_44970</v>
      </c>
      <c r="B26037" t="s">
        <v>88</v>
      </c>
      <c r="C26037" s="1">
        <v>44970</v>
      </c>
      <c r="D26037">
        <v>228.88</v>
      </c>
    </row>
    <row r="26038" spans="1:4" hidden="1" x14ac:dyDescent="0.35">
      <c r="A26038" s="3" t="str">
        <f t="shared" si="407"/>
        <v>VRSK_44970</v>
      </c>
      <c r="B26038" t="s">
        <v>89</v>
      </c>
      <c r="C26038" s="1">
        <v>44970</v>
      </c>
      <c r="D26038">
        <v>179.07</v>
      </c>
    </row>
    <row r="26039" spans="1:4" hidden="1" x14ac:dyDescent="0.35">
      <c r="A26039" s="3" t="str">
        <f t="shared" si="407"/>
        <v>VXX_44970</v>
      </c>
      <c r="B26039" t="s">
        <v>90</v>
      </c>
      <c r="C26039" s="1">
        <v>44970</v>
      </c>
      <c r="D26039">
        <v>11.69</v>
      </c>
    </row>
    <row r="26040" spans="1:4" hidden="1" x14ac:dyDescent="0.35">
      <c r="A26040" s="3" t="str">
        <f t="shared" si="407"/>
        <v>WRK_44970</v>
      </c>
      <c r="B26040" t="s">
        <v>91</v>
      </c>
      <c r="C26040" s="1">
        <v>44970</v>
      </c>
      <c r="D26040">
        <v>33.04</v>
      </c>
    </row>
    <row r="26041" spans="1:4" hidden="1" x14ac:dyDescent="0.35">
      <c r="A26041" s="3" t="str">
        <f t="shared" si="407"/>
        <v>XLB_44970</v>
      </c>
      <c r="B26041" t="s">
        <v>92</v>
      </c>
      <c r="C26041" s="1">
        <v>44970</v>
      </c>
      <c r="D26041">
        <v>82.46</v>
      </c>
    </row>
    <row r="26042" spans="1:4" hidden="1" x14ac:dyDescent="0.35">
      <c r="A26042" s="3" t="str">
        <f t="shared" si="407"/>
        <v>XLC_44970</v>
      </c>
      <c r="B26042" t="s">
        <v>93</v>
      </c>
      <c r="C26042" s="1">
        <v>44970</v>
      </c>
      <c r="D26042">
        <v>55.74</v>
      </c>
    </row>
    <row r="26043" spans="1:4" hidden="1" x14ac:dyDescent="0.35">
      <c r="A26043" s="3" t="str">
        <f t="shared" si="407"/>
        <v>XLE_44970</v>
      </c>
      <c r="B26043" t="s">
        <v>94</v>
      </c>
      <c r="C26043" s="1">
        <v>44970</v>
      </c>
      <c r="D26043">
        <v>89.98</v>
      </c>
    </row>
    <row r="26044" spans="1:4" hidden="1" x14ac:dyDescent="0.35">
      <c r="A26044" s="3" t="str">
        <f t="shared" si="407"/>
        <v>XLF_44970</v>
      </c>
      <c r="B26044" t="s">
        <v>95</v>
      </c>
      <c r="C26044" s="1">
        <v>44970</v>
      </c>
      <c r="D26044">
        <v>36.909999999999997</v>
      </c>
    </row>
    <row r="26045" spans="1:4" hidden="1" x14ac:dyDescent="0.35">
      <c r="A26045" s="3" t="str">
        <f t="shared" si="407"/>
        <v>XLI_44970</v>
      </c>
      <c r="B26045" t="s">
        <v>96</v>
      </c>
      <c r="C26045" s="1">
        <v>44970</v>
      </c>
      <c r="D26045">
        <v>103.07</v>
      </c>
    </row>
    <row r="26046" spans="1:4" hidden="1" x14ac:dyDescent="0.35">
      <c r="A26046" s="3" t="str">
        <f t="shared" si="407"/>
        <v>XLK_44970</v>
      </c>
      <c r="B26046" t="s">
        <v>97</v>
      </c>
      <c r="C26046" s="1">
        <v>44970</v>
      </c>
      <c r="D26046">
        <v>142.81</v>
      </c>
    </row>
    <row r="26047" spans="1:4" hidden="1" x14ac:dyDescent="0.35">
      <c r="A26047" s="3" t="str">
        <f t="shared" si="407"/>
        <v>XLP_44970</v>
      </c>
      <c r="B26047" t="s">
        <v>98</v>
      </c>
      <c r="C26047" s="1">
        <v>44970</v>
      </c>
      <c r="D26047">
        <v>73.8</v>
      </c>
    </row>
    <row r="26048" spans="1:4" hidden="1" x14ac:dyDescent="0.35">
      <c r="A26048" s="3" t="str">
        <f t="shared" si="407"/>
        <v>XLU_44970</v>
      </c>
      <c r="B26048" t="s">
        <v>99</v>
      </c>
      <c r="C26048" s="1">
        <v>44970</v>
      </c>
      <c r="D26048">
        <v>68.12</v>
      </c>
    </row>
    <row r="26049" spans="1:4" hidden="1" x14ac:dyDescent="0.35">
      <c r="A26049" s="3" t="str">
        <f t="shared" si="407"/>
        <v>XLV_44970</v>
      </c>
      <c r="B26049" t="s">
        <v>100</v>
      </c>
      <c r="C26049" s="1">
        <v>44970</v>
      </c>
      <c r="D26049">
        <v>133.59</v>
      </c>
    </row>
    <row r="26050" spans="1:4" hidden="1" x14ac:dyDescent="0.35">
      <c r="A26050" s="3" t="str">
        <f t="shared" ref="A26050:A26113" si="408">CONCATENATE(B26050,"_",C26050)</f>
        <v>XLY_44970</v>
      </c>
      <c r="B26050" t="s">
        <v>101</v>
      </c>
      <c r="C26050" s="1">
        <v>44970</v>
      </c>
      <c r="D26050">
        <v>150.32</v>
      </c>
    </row>
    <row r="26051" spans="1:4" hidden="1" x14ac:dyDescent="0.35">
      <c r="A26051" s="3" t="str">
        <f t="shared" si="408"/>
        <v>XOM_44970</v>
      </c>
      <c r="B26051" t="s">
        <v>102</v>
      </c>
      <c r="C26051" s="1">
        <v>44970</v>
      </c>
      <c r="D26051">
        <v>117.8</v>
      </c>
    </row>
    <row r="26052" spans="1:4" hidden="1" x14ac:dyDescent="0.35">
      <c r="A26052" s="3" t="str">
        <f t="shared" si="408"/>
        <v>ABBV_44971</v>
      </c>
      <c r="B26052" t="s">
        <v>3</v>
      </c>
      <c r="C26052" s="1">
        <v>44971</v>
      </c>
      <c r="D26052">
        <v>152.59</v>
      </c>
    </row>
    <row r="26053" spans="1:4" hidden="1" x14ac:dyDescent="0.35">
      <c r="A26053" s="3" t="str">
        <f t="shared" si="408"/>
        <v>ACN_44971</v>
      </c>
      <c r="B26053" t="s">
        <v>4</v>
      </c>
      <c r="C26053" s="1">
        <v>44971</v>
      </c>
      <c r="D26053">
        <v>284.77</v>
      </c>
    </row>
    <row r="26054" spans="1:4" hidden="1" x14ac:dyDescent="0.35">
      <c r="A26054" s="3" t="str">
        <f t="shared" si="408"/>
        <v>AEP_44971</v>
      </c>
      <c r="B26054" t="s">
        <v>5</v>
      </c>
      <c r="C26054" s="1">
        <v>44971</v>
      </c>
      <c r="D26054">
        <v>90.48</v>
      </c>
    </row>
    <row r="26055" spans="1:4" hidden="1" x14ac:dyDescent="0.35">
      <c r="A26055" s="3" t="str">
        <f t="shared" si="408"/>
        <v>AIZ_44971</v>
      </c>
      <c r="B26055" t="s">
        <v>6</v>
      </c>
      <c r="C26055" s="1">
        <v>44971</v>
      </c>
      <c r="D26055">
        <v>130.25</v>
      </c>
    </row>
    <row r="26056" spans="1:4" hidden="1" x14ac:dyDescent="0.35">
      <c r="A26056" s="3" t="str">
        <f t="shared" si="408"/>
        <v>ALLE_44971</v>
      </c>
      <c r="B26056" t="s">
        <v>7</v>
      </c>
      <c r="C26056" s="1">
        <v>44971</v>
      </c>
      <c r="D26056">
        <v>119.86</v>
      </c>
    </row>
    <row r="26057" spans="1:4" hidden="1" x14ac:dyDescent="0.35">
      <c r="A26057" s="3" t="str">
        <f t="shared" si="408"/>
        <v>AMAT_44971</v>
      </c>
      <c r="B26057" t="s">
        <v>8</v>
      </c>
      <c r="C26057" s="1">
        <v>44971</v>
      </c>
      <c r="D26057">
        <v>118.44</v>
      </c>
    </row>
    <row r="26058" spans="1:4" hidden="1" x14ac:dyDescent="0.35">
      <c r="A26058" s="3" t="str">
        <f t="shared" si="408"/>
        <v>AMP_44971</v>
      </c>
      <c r="B26058" t="s">
        <v>9</v>
      </c>
      <c r="C26058" s="1">
        <v>44971</v>
      </c>
      <c r="D26058">
        <v>352.74</v>
      </c>
    </row>
    <row r="26059" spans="1:4" hidden="1" x14ac:dyDescent="0.35">
      <c r="A26059" s="3" t="str">
        <f t="shared" si="408"/>
        <v>AMZN_44971</v>
      </c>
      <c r="B26059" t="s">
        <v>10</v>
      </c>
      <c r="C26059" s="1">
        <v>44971</v>
      </c>
      <c r="D26059">
        <v>99.7</v>
      </c>
    </row>
    <row r="26060" spans="1:4" hidden="1" x14ac:dyDescent="0.35">
      <c r="A26060" s="3" t="str">
        <f t="shared" si="408"/>
        <v>AVB_44971</v>
      </c>
      <c r="B26060" t="s">
        <v>11</v>
      </c>
      <c r="C26060" s="1">
        <v>44971</v>
      </c>
      <c r="D26060">
        <v>180.08</v>
      </c>
    </row>
    <row r="26061" spans="1:4" hidden="1" x14ac:dyDescent="0.35">
      <c r="A26061" s="3" t="str">
        <f t="shared" si="408"/>
        <v>AVY_44971</v>
      </c>
      <c r="B26061" t="s">
        <v>12</v>
      </c>
      <c r="C26061" s="1">
        <v>44971</v>
      </c>
      <c r="D26061">
        <v>184.24</v>
      </c>
    </row>
    <row r="26062" spans="1:4" hidden="1" x14ac:dyDescent="0.35">
      <c r="A26062" s="3" t="str">
        <f t="shared" si="408"/>
        <v>AXP_44971</v>
      </c>
      <c r="B26062" t="s">
        <v>13</v>
      </c>
      <c r="C26062" s="1">
        <v>44971</v>
      </c>
      <c r="D26062">
        <v>181.02</v>
      </c>
    </row>
    <row r="26063" spans="1:4" hidden="1" x14ac:dyDescent="0.35">
      <c r="A26063" s="3" t="str">
        <f t="shared" si="408"/>
        <v>BDX_44971</v>
      </c>
      <c r="B26063" t="s">
        <v>14</v>
      </c>
      <c r="C26063" s="1">
        <v>44971</v>
      </c>
      <c r="D26063">
        <v>243.41</v>
      </c>
    </row>
    <row r="26064" spans="1:4" hidden="1" x14ac:dyDescent="0.35">
      <c r="A26064" s="3" t="str">
        <f t="shared" si="408"/>
        <v>BF-B_44971</v>
      </c>
      <c r="B26064" t="s">
        <v>15</v>
      </c>
      <c r="C26064" s="1">
        <v>44971</v>
      </c>
      <c r="D26064">
        <v>65.31</v>
      </c>
    </row>
    <row r="26065" spans="1:4" hidden="1" x14ac:dyDescent="0.35">
      <c r="A26065" s="3" t="str">
        <f t="shared" si="408"/>
        <v>BMY_44971</v>
      </c>
      <c r="B26065" t="s">
        <v>16</v>
      </c>
      <c r="C26065" s="1">
        <v>44971</v>
      </c>
      <c r="D26065">
        <v>72.25</v>
      </c>
    </row>
    <row r="26066" spans="1:4" hidden="1" x14ac:dyDescent="0.35">
      <c r="A26066" s="3" t="str">
        <f t="shared" si="408"/>
        <v>BR_44971</v>
      </c>
      <c r="B26066" t="s">
        <v>17</v>
      </c>
      <c r="C26066" s="1">
        <v>44971</v>
      </c>
      <c r="D26066">
        <v>144.55000000000001</v>
      </c>
    </row>
    <row r="26067" spans="1:4" hidden="1" x14ac:dyDescent="0.35">
      <c r="A26067" s="3" t="str">
        <f t="shared" si="408"/>
        <v>CARR_44971</v>
      </c>
      <c r="B26067" t="s">
        <v>18</v>
      </c>
      <c r="C26067" s="1">
        <v>44971</v>
      </c>
      <c r="D26067">
        <v>45.13</v>
      </c>
    </row>
    <row r="26068" spans="1:4" hidden="1" x14ac:dyDescent="0.35">
      <c r="A26068" s="3" t="str">
        <f t="shared" si="408"/>
        <v>CDW_44971</v>
      </c>
      <c r="B26068" t="s">
        <v>19</v>
      </c>
      <c r="C26068" s="1">
        <v>44971</v>
      </c>
      <c r="D26068">
        <v>208.09</v>
      </c>
    </row>
    <row r="26069" spans="1:4" hidden="1" x14ac:dyDescent="0.35">
      <c r="A26069" s="3" t="str">
        <f t="shared" si="408"/>
        <v>CE_44971</v>
      </c>
      <c r="B26069" t="s">
        <v>20</v>
      </c>
      <c r="C26069" s="1">
        <v>44971</v>
      </c>
      <c r="D26069">
        <v>121.375</v>
      </c>
    </row>
    <row r="26070" spans="1:4" hidden="1" x14ac:dyDescent="0.35">
      <c r="A26070" s="3" t="str">
        <f t="shared" si="408"/>
        <v>CHTR_44971</v>
      </c>
      <c r="B26070" t="s">
        <v>21</v>
      </c>
      <c r="C26070" s="1">
        <v>44971</v>
      </c>
      <c r="D26070">
        <v>400.13</v>
      </c>
    </row>
    <row r="26071" spans="1:4" hidden="1" x14ac:dyDescent="0.35">
      <c r="A26071" s="3" t="str">
        <f t="shared" si="408"/>
        <v>CNC_44971</v>
      </c>
      <c r="B26071" t="s">
        <v>22</v>
      </c>
      <c r="C26071" s="1">
        <v>44971</v>
      </c>
      <c r="D26071">
        <v>73.38</v>
      </c>
    </row>
    <row r="26072" spans="1:4" hidden="1" x14ac:dyDescent="0.35">
      <c r="A26072" s="3" t="str">
        <f t="shared" si="408"/>
        <v>CNP_44971</v>
      </c>
      <c r="B26072" t="s">
        <v>23</v>
      </c>
      <c r="C26072" s="1">
        <v>44971</v>
      </c>
      <c r="D26072">
        <v>29.09</v>
      </c>
    </row>
    <row r="26073" spans="1:4" hidden="1" x14ac:dyDescent="0.35">
      <c r="A26073" s="3" t="str">
        <f t="shared" si="408"/>
        <v>COP_44971</v>
      </c>
      <c r="B26073" t="s">
        <v>24</v>
      </c>
      <c r="C26073" s="1">
        <v>44971</v>
      </c>
      <c r="D26073">
        <v>113.55</v>
      </c>
    </row>
    <row r="26074" spans="1:4" hidden="1" x14ac:dyDescent="0.35">
      <c r="A26074" s="3" t="str">
        <f t="shared" si="408"/>
        <v>CTAS_44971</v>
      </c>
      <c r="B26074" t="s">
        <v>25</v>
      </c>
      <c r="C26074" s="1">
        <v>44971</v>
      </c>
      <c r="D26074">
        <v>443.07</v>
      </c>
    </row>
    <row r="26075" spans="1:4" hidden="1" x14ac:dyDescent="0.35">
      <c r="A26075" s="3" t="str">
        <f t="shared" si="408"/>
        <v>CZR_44971</v>
      </c>
      <c r="B26075" t="s">
        <v>26</v>
      </c>
      <c r="C26075" s="1">
        <v>44971</v>
      </c>
      <c r="D26075">
        <v>53.29</v>
      </c>
    </row>
    <row r="26076" spans="1:4" hidden="1" x14ac:dyDescent="0.35">
      <c r="A26076" s="3" t="str">
        <f t="shared" si="408"/>
        <v>DG_44971</v>
      </c>
      <c r="B26076" t="s">
        <v>27</v>
      </c>
      <c r="C26076" s="1">
        <v>44971</v>
      </c>
      <c r="D26076">
        <v>231.38</v>
      </c>
    </row>
    <row r="26077" spans="1:4" hidden="1" x14ac:dyDescent="0.35">
      <c r="A26077" s="3" t="str">
        <f t="shared" si="408"/>
        <v>DPZ_44971</v>
      </c>
      <c r="B26077" t="s">
        <v>28</v>
      </c>
      <c r="C26077" s="1">
        <v>44971</v>
      </c>
      <c r="D26077">
        <v>347.58</v>
      </c>
    </row>
    <row r="26078" spans="1:4" hidden="1" x14ac:dyDescent="0.35">
      <c r="A26078" s="3" t="str">
        <f t="shared" si="408"/>
        <v>DXC_44971</v>
      </c>
      <c r="B26078" t="s">
        <v>30</v>
      </c>
      <c r="C26078" s="1">
        <v>44971</v>
      </c>
      <c r="D26078">
        <v>29.12</v>
      </c>
    </row>
    <row r="26079" spans="1:4" hidden="1" x14ac:dyDescent="0.35">
      <c r="A26079" s="3" t="str">
        <f t="shared" si="408"/>
        <v>EWA_44971</v>
      </c>
      <c r="B26079" t="s">
        <v>31</v>
      </c>
      <c r="C26079" s="1">
        <v>44971</v>
      </c>
      <c r="D26079">
        <v>24.43</v>
      </c>
    </row>
    <row r="26080" spans="1:4" hidden="1" x14ac:dyDescent="0.35">
      <c r="A26080" s="3" t="str">
        <f t="shared" si="408"/>
        <v>EWC_44971</v>
      </c>
      <c r="B26080" t="s">
        <v>32</v>
      </c>
      <c r="C26080" s="1">
        <v>44971</v>
      </c>
      <c r="D26080">
        <v>35.67</v>
      </c>
    </row>
    <row r="26081" spans="1:4" hidden="1" x14ac:dyDescent="0.35">
      <c r="A26081" s="3" t="str">
        <f t="shared" si="408"/>
        <v>EWG_44971</v>
      </c>
      <c r="B26081" t="s">
        <v>33</v>
      </c>
      <c r="C26081" s="1">
        <v>44971</v>
      </c>
      <c r="D26081">
        <v>28.13</v>
      </c>
    </row>
    <row r="26082" spans="1:4" hidden="1" x14ac:dyDescent="0.35">
      <c r="A26082" s="3" t="str">
        <f t="shared" si="408"/>
        <v>EWH_44971</v>
      </c>
      <c r="B26082" t="s">
        <v>34</v>
      </c>
      <c r="C26082" s="1">
        <v>44971</v>
      </c>
      <c r="D26082">
        <v>21.57</v>
      </c>
    </row>
    <row r="26083" spans="1:4" hidden="1" x14ac:dyDescent="0.35">
      <c r="A26083" s="3" t="str">
        <f t="shared" si="408"/>
        <v>EWJ_44971</v>
      </c>
      <c r="B26083" t="s">
        <v>35</v>
      </c>
      <c r="C26083" s="1">
        <v>44971</v>
      </c>
      <c r="D26083">
        <v>57.8</v>
      </c>
    </row>
    <row r="26084" spans="1:4" hidden="1" x14ac:dyDescent="0.35">
      <c r="A26084" s="3" t="str">
        <f t="shared" si="408"/>
        <v>EWL_44971</v>
      </c>
      <c r="B26084" t="s">
        <v>36</v>
      </c>
      <c r="C26084" s="1">
        <v>44971</v>
      </c>
      <c r="D26084">
        <v>44.99</v>
      </c>
    </row>
    <row r="26085" spans="1:4" hidden="1" x14ac:dyDescent="0.35">
      <c r="A26085" s="3" t="str">
        <f t="shared" si="408"/>
        <v>EWQ_44971</v>
      </c>
      <c r="B26085" t="s">
        <v>37</v>
      </c>
      <c r="C26085" s="1">
        <v>44971</v>
      </c>
      <c r="D26085">
        <v>37.19</v>
      </c>
    </row>
    <row r="26086" spans="1:4" hidden="1" x14ac:dyDescent="0.35">
      <c r="A26086" s="3" t="str">
        <f t="shared" si="408"/>
        <v>EWT_44971</v>
      </c>
      <c r="B26086" t="s">
        <v>38</v>
      </c>
      <c r="C26086" s="1">
        <v>44971</v>
      </c>
      <c r="D26086">
        <v>45.29</v>
      </c>
    </row>
    <row r="26087" spans="1:4" hidden="1" x14ac:dyDescent="0.35">
      <c r="A26087" s="3" t="str">
        <f t="shared" si="408"/>
        <v>EWU_44971</v>
      </c>
      <c r="B26087" t="s">
        <v>39</v>
      </c>
      <c r="C26087" s="1">
        <v>44971</v>
      </c>
      <c r="D26087">
        <v>33.049999999999997</v>
      </c>
    </row>
    <row r="26088" spans="1:4" hidden="1" x14ac:dyDescent="0.35">
      <c r="A26088" s="3" t="str">
        <f t="shared" si="408"/>
        <v>EWY_44971</v>
      </c>
      <c r="B26088" t="s">
        <v>40</v>
      </c>
      <c r="C26088" s="1">
        <v>44971</v>
      </c>
      <c r="D26088">
        <v>62.6</v>
      </c>
    </row>
    <row r="26089" spans="1:4" hidden="1" x14ac:dyDescent="0.35">
      <c r="A26089" s="3" t="str">
        <f t="shared" si="408"/>
        <v>EWZ_44971</v>
      </c>
      <c r="B26089" t="s">
        <v>41</v>
      </c>
      <c r="C26089" s="1">
        <v>44971</v>
      </c>
      <c r="D26089">
        <v>28.31</v>
      </c>
    </row>
    <row r="26090" spans="1:4" hidden="1" x14ac:dyDescent="0.35">
      <c r="A26090" s="3" t="str">
        <f t="shared" si="408"/>
        <v>FTV_44971</v>
      </c>
      <c r="B26090" t="s">
        <v>43</v>
      </c>
      <c r="C26090" s="1">
        <v>44971</v>
      </c>
      <c r="D26090">
        <v>69.02</v>
      </c>
    </row>
    <row r="26091" spans="1:4" hidden="1" x14ac:dyDescent="0.35">
      <c r="A26091" s="3" t="str">
        <f t="shared" si="408"/>
        <v>GOOG_44971</v>
      </c>
      <c r="B26091" t="s">
        <v>44</v>
      </c>
      <c r="C26091" s="1">
        <v>44971</v>
      </c>
      <c r="D26091">
        <v>94.95</v>
      </c>
    </row>
    <row r="26092" spans="1:4" hidden="1" x14ac:dyDescent="0.35">
      <c r="A26092" s="3" t="str">
        <f t="shared" si="408"/>
        <v>GPC_44971</v>
      </c>
      <c r="B26092" t="s">
        <v>45</v>
      </c>
      <c r="C26092" s="1">
        <v>44971</v>
      </c>
      <c r="D26092">
        <v>176.61</v>
      </c>
    </row>
    <row r="26093" spans="1:4" hidden="1" x14ac:dyDescent="0.35">
      <c r="A26093" s="3" t="str">
        <f t="shared" si="408"/>
        <v>GSG_44971</v>
      </c>
      <c r="B26093" t="s">
        <v>46</v>
      </c>
      <c r="C26093" s="1">
        <v>44971</v>
      </c>
      <c r="D26093">
        <v>20.9</v>
      </c>
    </row>
    <row r="26094" spans="1:4" hidden="1" x14ac:dyDescent="0.35">
      <c r="A26094" s="3" t="str">
        <f t="shared" si="408"/>
        <v>HIG_44971</v>
      </c>
      <c r="B26094" t="s">
        <v>47</v>
      </c>
      <c r="C26094" s="1">
        <v>44971</v>
      </c>
      <c r="D26094">
        <v>77.58</v>
      </c>
    </row>
    <row r="26095" spans="1:4" hidden="1" x14ac:dyDescent="0.35">
      <c r="A26095" s="3" t="str">
        <f t="shared" si="408"/>
        <v>HIGH.L_44971</v>
      </c>
      <c r="B26095" t="s">
        <v>48</v>
      </c>
      <c r="C26095" s="1">
        <v>44971</v>
      </c>
      <c r="D26095">
        <v>5.1719999999999997</v>
      </c>
    </row>
    <row r="26096" spans="1:4" hidden="1" x14ac:dyDescent="0.35">
      <c r="A26096" s="3" t="str">
        <f t="shared" si="408"/>
        <v>HST_44971</v>
      </c>
      <c r="B26096" t="s">
        <v>49</v>
      </c>
      <c r="C26096" s="1">
        <v>44971</v>
      </c>
      <c r="D26096">
        <v>18.53</v>
      </c>
    </row>
    <row r="26097" spans="1:4" hidden="1" x14ac:dyDescent="0.35">
      <c r="A26097" s="3" t="str">
        <f t="shared" si="408"/>
        <v>HYG_44971</v>
      </c>
      <c r="B26097" t="s">
        <v>50</v>
      </c>
      <c r="C26097" s="1">
        <v>44971</v>
      </c>
      <c r="D26097">
        <v>74.989999999999995</v>
      </c>
    </row>
    <row r="26098" spans="1:4" hidden="1" x14ac:dyDescent="0.35">
      <c r="A26098" s="3" t="str">
        <f t="shared" si="408"/>
        <v>IAU_44971</v>
      </c>
      <c r="B26098" t="s">
        <v>51</v>
      </c>
      <c r="C26098" s="1">
        <v>44971</v>
      </c>
      <c r="D26098">
        <v>35.200000000000003</v>
      </c>
    </row>
    <row r="26099" spans="1:4" hidden="1" x14ac:dyDescent="0.35">
      <c r="A26099" s="3" t="str">
        <f t="shared" si="408"/>
        <v>ICLN_44971</v>
      </c>
      <c r="B26099" t="s">
        <v>52</v>
      </c>
      <c r="C26099" s="1">
        <v>44971</v>
      </c>
      <c r="D26099">
        <v>19.73</v>
      </c>
    </row>
    <row r="26100" spans="1:4" hidden="1" x14ac:dyDescent="0.35">
      <c r="A26100" s="3" t="str">
        <f t="shared" si="408"/>
        <v>IEAA.L_44971</v>
      </c>
      <c r="B26100" t="s">
        <v>53</v>
      </c>
      <c r="C26100" s="1">
        <v>44971</v>
      </c>
      <c r="D26100">
        <v>4.681</v>
      </c>
    </row>
    <row r="26101" spans="1:4" hidden="1" x14ac:dyDescent="0.35">
      <c r="A26101" s="3" t="str">
        <f t="shared" si="408"/>
        <v>IEF_44971</v>
      </c>
      <c r="B26101" t="s">
        <v>54</v>
      </c>
      <c r="C26101" s="1">
        <v>44971</v>
      </c>
      <c r="D26101">
        <v>96.75</v>
      </c>
    </row>
    <row r="26102" spans="1:4" hidden="1" x14ac:dyDescent="0.35">
      <c r="A26102" s="3" t="str">
        <f t="shared" si="408"/>
        <v>IEFM.L_44971</v>
      </c>
      <c r="B26102" t="s">
        <v>55</v>
      </c>
      <c r="C26102" s="1">
        <v>44971</v>
      </c>
      <c r="D26102">
        <v>787.95</v>
      </c>
    </row>
    <row r="26103" spans="1:4" hidden="1" x14ac:dyDescent="0.35">
      <c r="A26103" s="3" t="str">
        <f t="shared" si="408"/>
        <v>IEMG_44971</v>
      </c>
      <c r="B26103" t="s">
        <v>56</v>
      </c>
      <c r="C26103" s="1">
        <v>44971</v>
      </c>
      <c r="D26103">
        <v>49.83</v>
      </c>
    </row>
    <row r="26104" spans="1:4" hidden="1" x14ac:dyDescent="0.35">
      <c r="A26104" s="3" t="str">
        <f t="shared" si="408"/>
        <v>IEUS_44971</v>
      </c>
      <c r="B26104" t="s">
        <v>57</v>
      </c>
      <c r="C26104" s="1">
        <v>44971</v>
      </c>
      <c r="D26104">
        <v>55.23</v>
      </c>
    </row>
    <row r="26105" spans="1:4" hidden="1" x14ac:dyDescent="0.35">
      <c r="A26105" s="3" t="str">
        <f t="shared" si="408"/>
        <v>IEVL.L_44971</v>
      </c>
      <c r="B26105" t="s">
        <v>58</v>
      </c>
      <c r="C26105" s="1">
        <v>44971</v>
      </c>
      <c r="D26105">
        <v>7.6520000000000001</v>
      </c>
    </row>
    <row r="26106" spans="1:4" hidden="1" x14ac:dyDescent="0.35">
      <c r="A26106" s="3" t="str">
        <f t="shared" si="408"/>
        <v>IGF_44971</v>
      </c>
      <c r="B26106" t="s">
        <v>59</v>
      </c>
      <c r="C26106" s="1">
        <v>44971</v>
      </c>
      <c r="D26106">
        <v>47.89</v>
      </c>
    </row>
    <row r="26107" spans="1:4" hidden="1" x14ac:dyDescent="0.35">
      <c r="A26107" s="3" t="str">
        <f t="shared" si="408"/>
        <v>INDA_44971</v>
      </c>
      <c r="B26107" t="s">
        <v>60</v>
      </c>
      <c r="C26107" s="1">
        <v>44971</v>
      </c>
      <c r="D26107">
        <v>40.06</v>
      </c>
    </row>
    <row r="26108" spans="1:4" hidden="1" x14ac:dyDescent="0.35">
      <c r="A26108" s="3" t="str">
        <f t="shared" si="408"/>
        <v>IUMO.L_44971</v>
      </c>
      <c r="B26108" t="s">
        <v>61</v>
      </c>
      <c r="C26108" s="1">
        <v>44971</v>
      </c>
      <c r="D26108">
        <v>10.130000000000001</v>
      </c>
    </row>
    <row r="26109" spans="1:4" hidden="1" x14ac:dyDescent="0.35">
      <c r="A26109" s="3" t="str">
        <f t="shared" si="408"/>
        <v>IUVL.L_44971</v>
      </c>
      <c r="B26109" t="s">
        <v>62</v>
      </c>
      <c r="C26109" s="1">
        <v>44971</v>
      </c>
      <c r="D26109">
        <v>8.6319999999999997</v>
      </c>
    </row>
    <row r="26110" spans="1:4" hidden="1" x14ac:dyDescent="0.35">
      <c r="A26110" s="3" t="str">
        <f t="shared" si="408"/>
        <v>IVV_44971</v>
      </c>
      <c r="B26110" t="s">
        <v>63</v>
      </c>
      <c r="C26110" s="1">
        <v>44971</v>
      </c>
      <c r="D26110">
        <v>414.56</v>
      </c>
    </row>
    <row r="26111" spans="1:4" hidden="1" x14ac:dyDescent="0.35">
      <c r="A26111" s="3" t="str">
        <f t="shared" si="408"/>
        <v>IWM_44971</v>
      </c>
      <c r="B26111" t="s">
        <v>64</v>
      </c>
      <c r="C26111" s="1">
        <v>44971</v>
      </c>
      <c r="D26111">
        <v>192.51</v>
      </c>
    </row>
    <row r="26112" spans="1:4" hidden="1" x14ac:dyDescent="0.35">
      <c r="A26112" s="3" t="str">
        <f t="shared" si="408"/>
        <v>IXN_44971</v>
      </c>
      <c r="B26112" t="s">
        <v>65</v>
      </c>
      <c r="C26112" s="1">
        <v>44971</v>
      </c>
      <c r="D26112">
        <v>51.92</v>
      </c>
    </row>
    <row r="26113" spans="1:4" hidden="1" x14ac:dyDescent="0.35">
      <c r="A26113" s="3" t="str">
        <f t="shared" si="408"/>
        <v>JPEA.L_44971</v>
      </c>
      <c r="B26113" t="s">
        <v>66</v>
      </c>
      <c r="C26113" s="1">
        <v>44971</v>
      </c>
      <c r="D26113">
        <v>4.9569999999999999</v>
      </c>
    </row>
    <row r="26114" spans="1:4" hidden="1" x14ac:dyDescent="0.35">
      <c r="A26114" s="3" t="str">
        <f t="shared" ref="A26114:A26177" si="409">CONCATENATE(B26114,"_",C26114)</f>
        <v>JPM_44971</v>
      </c>
      <c r="B26114" t="s">
        <v>67</v>
      </c>
      <c r="C26114" s="1">
        <v>44971</v>
      </c>
      <c r="D26114">
        <v>143.19999999999999</v>
      </c>
    </row>
    <row r="26115" spans="1:4" hidden="1" x14ac:dyDescent="0.35">
      <c r="A26115" s="3" t="str">
        <f t="shared" si="409"/>
        <v>KR_44971</v>
      </c>
      <c r="B26115" t="s">
        <v>68</v>
      </c>
      <c r="C26115" s="1">
        <v>44971</v>
      </c>
      <c r="D26115">
        <v>43.63</v>
      </c>
    </row>
    <row r="26116" spans="1:4" hidden="1" x14ac:dyDescent="0.35">
      <c r="A26116" s="3" t="str">
        <f t="shared" si="409"/>
        <v>LQD_44971</v>
      </c>
      <c r="B26116" t="s">
        <v>69</v>
      </c>
      <c r="C26116" s="1">
        <v>44971</v>
      </c>
      <c r="D26116">
        <v>107.89</v>
      </c>
    </row>
    <row r="26117" spans="1:4" hidden="1" x14ac:dyDescent="0.35">
      <c r="A26117" s="3" t="str">
        <f t="shared" si="409"/>
        <v>MCHI_44971</v>
      </c>
      <c r="B26117" t="s">
        <v>70</v>
      </c>
      <c r="C26117" s="1">
        <v>44971</v>
      </c>
      <c r="D26117">
        <v>51.75</v>
      </c>
    </row>
    <row r="26118" spans="1:4" hidden="1" x14ac:dyDescent="0.35">
      <c r="A26118" s="3" t="str">
        <f t="shared" si="409"/>
        <v>META_44971</v>
      </c>
      <c r="B26118" t="s">
        <v>144</v>
      </c>
      <c r="C26118" s="1">
        <v>44971</v>
      </c>
      <c r="D26118">
        <v>179.48</v>
      </c>
    </row>
    <row r="26119" spans="1:4" hidden="1" x14ac:dyDescent="0.35">
      <c r="A26119" s="3" t="str">
        <f t="shared" si="409"/>
        <v>MVEU.L_44971</v>
      </c>
      <c r="B26119" t="s">
        <v>71</v>
      </c>
      <c r="C26119" s="1">
        <v>44971</v>
      </c>
      <c r="D26119">
        <v>51.704999999999998</v>
      </c>
    </row>
    <row r="26120" spans="1:4" hidden="1" x14ac:dyDescent="0.35">
      <c r="A26120" s="3" t="str">
        <f t="shared" si="409"/>
        <v>OGN_44971</v>
      </c>
      <c r="B26120" t="s">
        <v>72</v>
      </c>
      <c r="C26120" s="1">
        <v>44971</v>
      </c>
      <c r="D26120">
        <v>29.13</v>
      </c>
    </row>
    <row r="26121" spans="1:4" hidden="1" x14ac:dyDescent="0.35">
      <c r="A26121" s="3" t="str">
        <f t="shared" si="409"/>
        <v>PG_44971</v>
      </c>
      <c r="B26121" t="s">
        <v>73</v>
      </c>
      <c r="C26121" s="1">
        <v>44971</v>
      </c>
      <c r="D26121">
        <v>139.28</v>
      </c>
    </row>
    <row r="26122" spans="1:4" hidden="1" x14ac:dyDescent="0.35">
      <c r="A26122" s="3" t="str">
        <f t="shared" si="409"/>
        <v>PPL_44971</v>
      </c>
      <c r="B26122" t="s">
        <v>74</v>
      </c>
      <c r="C26122" s="1">
        <v>44971</v>
      </c>
      <c r="D26122">
        <v>28.54</v>
      </c>
    </row>
    <row r="26123" spans="1:4" hidden="1" x14ac:dyDescent="0.35">
      <c r="A26123" s="3" t="str">
        <f t="shared" si="409"/>
        <v>PRU_44971</v>
      </c>
      <c r="B26123" t="s">
        <v>75</v>
      </c>
      <c r="C26123" s="1">
        <v>44971</v>
      </c>
      <c r="D26123">
        <v>103.27</v>
      </c>
    </row>
    <row r="26124" spans="1:4" hidden="1" x14ac:dyDescent="0.35">
      <c r="A26124" s="3" t="str">
        <f t="shared" si="409"/>
        <v>PYPL_44971</v>
      </c>
      <c r="B26124" t="s">
        <v>76</v>
      </c>
      <c r="C26124" s="1">
        <v>44971</v>
      </c>
      <c r="D26124">
        <v>77.260000000000005</v>
      </c>
    </row>
    <row r="26125" spans="1:4" hidden="1" x14ac:dyDescent="0.35">
      <c r="A26125" s="3" t="str">
        <f t="shared" si="409"/>
        <v>RE_44971</v>
      </c>
      <c r="B26125" t="s">
        <v>77</v>
      </c>
      <c r="C26125" s="1">
        <v>44971</v>
      </c>
      <c r="D26125">
        <v>379.66</v>
      </c>
    </row>
    <row r="26126" spans="1:4" hidden="1" x14ac:dyDescent="0.35">
      <c r="A26126" s="3" t="str">
        <f t="shared" si="409"/>
        <v>REET_44971</v>
      </c>
      <c r="B26126" t="s">
        <v>78</v>
      </c>
      <c r="C26126" s="1">
        <v>44971</v>
      </c>
      <c r="D26126">
        <v>24.58</v>
      </c>
    </row>
    <row r="26127" spans="1:4" hidden="1" x14ac:dyDescent="0.35">
      <c r="A26127" s="3" t="str">
        <f t="shared" si="409"/>
        <v>ROL_44971</v>
      </c>
      <c r="B26127" t="s">
        <v>79</v>
      </c>
      <c r="C26127" s="1">
        <v>44971</v>
      </c>
      <c r="D26127">
        <v>35.64</v>
      </c>
    </row>
    <row r="26128" spans="1:4" hidden="1" x14ac:dyDescent="0.35">
      <c r="A26128" s="3" t="str">
        <f t="shared" si="409"/>
        <v>ROST_44971</v>
      </c>
      <c r="B26128" t="s">
        <v>80</v>
      </c>
      <c r="C26128" s="1">
        <v>44971</v>
      </c>
      <c r="D26128">
        <v>116.8</v>
      </c>
    </row>
    <row r="26129" spans="1:4" hidden="1" x14ac:dyDescent="0.35">
      <c r="A26129" s="3" t="str">
        <f t="shared" si="409"/>
        <v>SEGA.L_44971</v>
      </c>
      <c r="B26129" t="s">
        <v>81</v>
      </c>
      <c r="C26129" s="1">
        <v>44971</v>
      </c>
      <c r="D26129">
        <v>94.805000000000007</v>
      </c>
    </row>
    <row r="26130" spans="1:4" hidden="1" x14ac:dyDescent="0.35">
      <c r="A26130" s="3" t="str">
        <f t="shared" si="409"/>
        <v>SHY_44971</v>
      </c>
      <c r="B26130" t="s">
        <v>82</v>
      </c>
      <c r="C26130" s="1">
        <v>44971</v>
      </c>
      <c r="D26130">
        <v>81.09</v>
      </c>
    </row>
    <row r="26131" spans="1:4" hidden="1" x14ac:dyDescent="0.35">
      <c r="A26131" s="3" t="str">
        <f t="shared" si="409"/>
        <v>SLV_44971</v>
      </c>
      <c r="B26131" t="s">
        <v>83</v>
      </c>
      <c r="C26131" s="1">
        <v>44971</v>
      </c>
      <c r="D26131">
        <v>20.12</v>
      </c>
    </row>
    <row r="26132" spans="1:4" hidden="1" x14ac:dyDescent="0.35">
      <c r="A26132" s="3" t="str">
        <f t="shared" si="409"/>
        <v>SPMV.L_44971</v>
      </c>
      <c r="B26132" t="s">
        <v>84</v>
      </c>
      <c r="C26132" s="1">
        <v>44971</v>
      </c>
      <c r="D26132">
        <v>75.819999999999993</v>
      </c>
    </row>
    <row r="26133" spans="1:4" hidden="1" x14ac:dyDescent="0.35">
      <c r="A26133" s="3" t="str">
        <f t="shared" si="409"/>
        <v>TLT_44971</v>
      </c>
      <c r="B26133" t="s">
        <v>85</v>
      </c>
      <c r="C26133" s="1">
        <v>44971</v>
      </c>
      <c r="D26133">
        <v>104.02</v>
      </c>
    </row>
    <row r="26134" spans="1:4" hidden="1" x14ac:dyDescent="0.35">
      <c r="A26134" s="3" t="str">
        <f t="shared" si="409"/>
        <v>UNH_44971</v>
      </c>
      <c r="B26134" t="s">
        <v>86</v>
      </c>
      <c r="C26134" s="1">
        <v>44971</v>
      </c>
      <c r="D26134">
        <v>492.83</v>
      </c>
    </row>
    <row r="26135" spans="1:4" hidden="1" x14ac:dyDescent="0.35">
      <c r="A26135" s="3" t="str">
        <f t="shared" si="409"/>
        <v>URI_44971</v>
      </c>
      <c r="B26135" t="s">
        <v>87</v>
      </c>
      <c r="C26135" s="1">
        <v>44971</v>
      </c>
      <c r="D26135">
        <v>456.63</v>
      </c>
    </row>
    <row r="26136" spans="1:4" hidden="1" x14ac:dyDescent="0.35">
      <c r="A26136" s="3" t="str">
        <f t="shared" si="409"/>
        <v>V_44971</v>
      </c>
      <c r="B26136" t="s">
        <v>88</v>
      </c>
      <c r="C26136" s="1">
        <v>44971</v>
      </c>
      <c r="D26136">
        <v>229.39</v>
      </c>
    </row>
    <row r="26137" spans="1:4" hidden="1" x14ac:dyDescent="0.35">
      <c r="A26137" s="3" t="str">
        <f t="shared" si="409"/>
        <v>VRSK_44971</v>
      </c>
      <c r="B26137" t="s">
        <v>89</v>
      </c>
      <c r="C26137" s="1">
        <v>44971</v>
      </c>
      <c r="D26137">
        <v>176.82</v>
      </c>
    </row>
    <row r="26138" spans="1:4" hidden="1" x14ac:dyDescent="0.35">
      <c r="A26138" s="3" t="str">
        <f t="shared" si="409"/>
        <v>VXX_44971</v>
      </c>
      <c r="B26138" t="s">
        <v>90</v>
      </c>
      <c r="C26138" s="1">
        <v>44971</v>
      </c>
      <c r="D26138">
        <v>11.3</v>
      </c>
    </row>
    <row r="26139" spans="1:4" hidden="1" x14ac:dyDescent="0.35">
      <c r="A26139" s="3" t="str">
        <f t="shared" si="409"/>
        <v>WRK_44971</v>
      </c>
      <c r="B26139" t="s">
        <v>91</v>
      </c>
      <c r="C26139" s="1">
        <v>44971</v>
      </c>
      <c r="D26139">
        <v>33</v>
      </c>
    </row>
    <row r="26140" spans="1:4" hidden="1" x14ac:dyDescent="0.35">
      <c r="A26140" s="3" t="str">
        <f t="shared" si="409"/>
        <v>XLB_44971</v>
      </c>
      <c r="B26140" t="s">
        <v>92</v>
      </c>
      <c r="C26140" s="1">
        <v>44971</v>
      </c>
      <c r="D26140">
        <v>82.65</v>
      </c>
    </row>
    <row r="26141" spans="1:4" hidden="1" x14ac:dyDescent="0.35">
      <c r="A26141" s="3" t="str">
        <f t="shared" si="409"/>
        <v>XLC_44971</v>
      </c>
      <c r="B26141" t="s">
        <v>93</v>
      </c>
      <c r="C26141" s="1">
        <v>44971</v>
      </c>
      <c r="D26141">
        <v>55.76</v>
      </c>
    </row>
    <row r="26142" spans="1:4" hidden="1" x14ac:dyDescent="0.35">
      <c r="A26142" s="3" t="str">
        <f t="shared" si="409"/>
        <v>XLE_44971</v>
      </c>
      <c r="B26142" t="s">
        <v>94</v>
      </c>
      <c r="C26142" s="1">
        <v>44971</v>
      </c>
      <c r="D26142">
        <v>90.01</v>
      </c>
    </row>
    <row r="26143" spans="1:4" hidden="1" x14ac:dyDescent="0.35">
      <c r="A26143" s="3" t="str">
        <f t="shared" si="409"/>
        <v>XLF_44971</v>
      </c>
      <c r="B26143" t="s">
        <v>95</v>
      </c>
      <c r="C26143" s="1">
        <v>44971</v>
      </c>
      <c r="D26143">
        <v>36.71</v>
      </c>
    </row>
    <row r="26144" spans="1:4" hidden="1" x14ac:dyDescent="0.35">
      <c r="A26144" s="3" t="str">
        <f t="shared" si="409"/>
        <v>XLI_44971</v>
      </c>
      <c r="B26144" t="s">
        <v>96</v>
      </c>
      <c r="C26144" s="1">
        <v>44971</v>
      </c>
      <c r="D26144">
        <v>102.79</v>
      </c>
    </row>
    <row r="26145" spans="1:4" hidden="1" x14ac:dyDescent="0.35">
      <c r="A26145" s="3" t="str">
        <f t="shared" si="409"/>
        <v>XLK_44971</v>
      </c>
      <c r="B26145" t="s">
        <v>97</v>
      </c>
      <c r="C26145" s="1">
        <v>44971</v>
      </c>
      <c r="D26145">
        <v>143.41999999999999</v>
      </c>
    </row>
    <row r="26146" spans="1:4" hidden="1" x14ac:dyDescent="0.35">
      <c r="A26146" s="3" t="str">
        <f t="shared" si="409"/>
        <v>XLP_44971</v>
      </c>
      <c r="B26146" t="s">
        <v>98</v>
      </c>
      <c r="C26146" s="1">
        <v>44971</v>
      </c>
      <c r="D26146">
        <v>73.13</v>
      </c>
    </row>
    <row r="26147" spans="1:4" hidden="1" x14ac:dyDescent="0.35">
      <c r="A26147" s="3" t="str">
        <f t="shared" si="409"/>
        <v>XLU_44971</v>
      </c>
      <c r="B26147" t="s">
        <v>99</v>
      </c>
      <c r="C26147" s="1">
        <v>44971</v>
      </c>
      <c r="D26147">
        <v>67.83</v>
      </c>
    </row>
    <row r="26148" spans="1:4" hidden="1" x14ac:dyDescent="0.35">
      <c r="A26148" s="3" t="str">
        <f t="shared" si="409"/>
        <v>XLV_44971</v>
      </c>
      <c r="B26148" t="s">
        <v>100</v>
      </c>
      <c r="C26148" s="1">
        <v>44971</v>
      </c>
      <c r="D26148">
        <v>132.80000000000001</v>
      </c>
    </row>
    <row r="26149" spans="1:4" hidden="1" x14ac:dyDescent="0.35">
      <c r="A26149" s="3" t="str">
        <f t="shared" si="409"/>
        <v>XLY_44971</v>
      </c>
      <c r="B26149" t="s">
        <v>101</v>
      </c>
      <c r="C26149" s="1">
        <v>44971</v>
      </c>
      <c r="D26149">
        <v>152.12</v>
      </c>
    </row>
    <row r="26150" spans="1:4" hidden="1" x14ac:dyDescent="0.35">
      <c r="A26150" s="3" t="str">
        <f t="shared" si="409"/>
        <v>XOM_44971</v>
      </c>
      <c r="B26150" t="s">
        <v>102</v>
      </c>
      <c r="C26150" s="1">
        <v>44971</v>
      </c>
      <c r="D26150">
        <v>116.42</v>
      </c>
    </row>
    <row r="26151" spans="1:4" hidden="1" x14ac:dyDescent="0.35">
      <c r="A26151" s="3" t="str">
        <f t="shared" si="409"/>
        <v>ABBV_44972</v>
      </c>
      <c r="B26151" t="s">
        <v>3</v>
      </c>
      <c r="C26151" s="1">
        <v>44972</v>
      </c>
      <c r="D26151">
        <v>151.06</v>
      </c>
    </row>
    <row r="26152" spans="1:4" hidden="1" x14ac:dyDescent="0.35">
      <c r="A26152" s="3" t="str">
        <f t="shared" si="409"/>
        <v>ACN_44972</v>
      </c>
      <c r="B26152" t="s">
        <v>4</v>
      </c>
      <c r="C26152" s="1">
        <v>44972</v>
      </c>
      <c r="D26152">
        <v>287.64999999999998</v>
      </c>
    </row>
    <row r="26153" spans="1:4" hidden="1" x14ac:dyDescent="0.35">
      <c r="A26153" s="3" t="str">
        <f t="shared" si="409"/>
        <v>AEP_44972</v>
      </c>
      <c r="B26153" t="s">
        <v>5</v>
      </c>
      <c r="C26153" s="1">
        <v>44972</v>
      </c>
      <c r="D26153">
        <v>90.92</v>
      </c>
    </row>
    <row r="26154" spans="1:4" hidden="1" x14ac:dyDescent="0.35">
      <c r="A26154" s="3" t="str">
        <f t="shared" si="409"/>
        <v>AIZ_44972</v>
      </c>
      <c r="B26154" t="s">
        <v>6</v>
      </c>
      <c r="C26154" s="1">
        <v>44972</v>
      </c>
      <c r="D26154">
        <v>131.94999999999999</v>
      </c>
    </row>
    <row r="26155" spans="1:4" hidden="1" x14ac:dyDescent="0.35">
      <c r="A26155" s="3" t="str">
        <f t="shared" si="409"/>
        <v>ALLE_44972</v>
      </c>
      <c r="B26155" t="s">
        <v>7</v>
      </c>
      <c r="C26155" s="1">
        <v>44972</v>
      </c>
      <c r="D26155">
        <v>121.58</v>
      </c>
    </row>
    <row r="26156" spans="1:4" hidden="1" x14ac:dyDescent="0.35">
      <c r="A26156" s="3" t="str">
        <f t="shared" si="409"/>
        <v>AMAT_44972</v>
      </c>
      <c r="B26156" t="s">
        <v>8</v>
      </c>
      <c r="C26156" s="1">
        <v>44972</v>
      </c>
      <c r="D26156">
        <v>119.46</v>
      </c>
    </row>
    <row r="26157" spans="1:4" hidden="1" x14ac:dyDescent="0.35">
      <c r="A26157" s="3" t="str">
        <f t="shared" si="409"/>
        <v>AMP_44972</v>
      </c>
      <c r="B26157" t="s">
        <v>9</v>
      </c>
      <c r="C26157" s="1">
        <v>44972</v>
      </c>
      <c r="D26157">
        <v>350.3</v>
      </c>
    </row>
    <row r="26158" spans="1:4" hidden="1" x14ac:dyDescent="0.35">
      <c r="A26158" s="3" t="str">
        <f t="shared" si="409"/>
        <v>AMZN_44972</v>
      </c>
      <c r="B26158" t="s">
        <v>10</v>
      </c>
      <c r="C26158" s="1">
        <v>44972</v>
      </c>
      <c r="D26158">
        <v>101.16</v>
      </c>
    </row>
    <row r="26159" spans="1:4" hidden="1" x14ac:dyDescent="0.35">
      <c r="A26159" s="3" t="str">
        <f t="shared" si="409"/>
        <v>AVB_44972</v>
      </c>
      <c r="B26159" t="s">
        <v>11</v>
      </c>
      <c r="C26159" s="1">
        <v>44972</v>
      </c>
      <c r="D26159">
        <v>181.14</v>
      </c>
    </row>
    <row r="26160" spans="1:4" hidden="1" x14ac:dyDescent="0.35">
      <c r="A26160" s="3" t="str">
        <f t="shared" si="409"/>
        <v>AVY_44972</v>
      </c>
      <c r="B26160" t="s">
        <v>12</v>
      </c>
      <c r="C26160" s="1">
        <v>44972</v>
      </c>
      <c r="D26160">
        <v>185.63</v>
      </c>
    </row>
    <row r="26161" spans="1:4" hidden="1" x14ac:dyDescent="0.35">
      <c r="A26161" s="3" t="str">
        <f t="shared" si="409"/>
        <v>AXP_44972</v>
      </c>
      <c r="B26161" t="s">
        <v>13</v>
      </c>
      <c r="C26161" s="1">
        <v>44972</v>
      </c>
      <c r="D26161">
        <v>180.67</v>
      </c>
    </row>
    <row r="26162" spans="1:4" hidden="1" x14ac:dyDescent="0.35">
      <c r="A26162" s="3" t="str">
        <f t="shared" si="409"/>
        <v>BDX_44972</v>
      </c>
      <c r="B26162" t="s">
        <v>14</v>
      </c>
      <c r="C26162" s="1">
        <v>44972</v>
      </c>
      <c r="D26162">
        <v>243.55</v>
      </c>
    </row>
    <row r="26163" spans="1:4" hidden="1" x14ac:dyDescent="0.35">
      <c r="A26163" s="3" t="str">
        <f t="shared" si="409"/>
        <v>BF-B_44972</v>
      </c>
      <c r="B26163" t="s">
        <v>15</v>
      </c>
      <c r="C26163" s="1">
        <v>44972</v>
      </c>
      <c r="D26163">
        <v>65.58</v>
      </c>
    </row>
    <row r="26164" spans="1:4" hidden="1" x14ac:dyDescent="0.35">
      <c r="A26164" s="3" t="str">
        <f t="shared" si="409"/>
        <v>BMY_44972</v>
      </c>
      <c r="B26164" t="s">
        <v>16</v>
      </c>
      <c r="C26164" s="1">
        <v>44972</v>
      </c>
      <c r="D26164">
        <v>71.47</v>
      </c>
    </row>
    <row r="26165" spans="1:4" hidden="1" x14ac:dyDescent="0.35">
      <c r="A26165" s="3" t="str">
        <f t="shared" si="409"/>
        <v>BR_44972</v>
      </c>
      <c r="B26165" t="s">
        <v>17</v>
      </c>
      <c r="C26165" s="1">
        <v>44972</v>
      </c>
      <c r="D26165">
        <v>144.66999999999999</v>
      </c>
    </row>
    <row r="26166" spans="1:4" hidden="1" x14ac:dyDescent="0.35">
      <c r="A26166" s="3" t="str">
        <f t="shared" si="409"/>
        <v>CARR_44972</v>
      </c>
      <c r="B26166" t="s">
        <v>18</v>
      </c>
      <c r="C26166" s="1">
        <v>44972</v>
      </c>
      <c r="D26166">
        <v>45.48</v>
      </c>
    </row>
    <row r="26167" spans="1:4" hidden="1" x14ac:dyDescent="0.35">
      <c r="A26167" s="3" t="str">
        <f t="shared" si="409"/>
        <v>CDW_44972</v>
      </c>
      <c r="B26167" t="s">
        <v>19</v>
      </c>
      <c r="C26167" s="1">
        <v>44972</v>
      </c>
      <c r="D26167">
        <v>212.62</v>
      </c>
    </row>
    <row r="26168" spans="1:4" hidden="1" x14ac:dyDescent="0.35">
      <c r="A26168" s="3" t="str">
        <f t="shared" si="409"/>
        <v>CE_44972</v>
      </c>
      <c r="B26168" t="s">
        <v>20</v>
      </c>
      <c r="C26168" s="1">
        <v>44972</v>
      </c>
      <c r="D26168">
        <v>122.18</v>
      </c>
    </row>
    <row r="26169" spans="1:4" hidden="1" x14ac:dyDescent="0.35">
      <c r="A26169" s="3" t="str">
        <f t="shared" si="409"/>
        <v>CHTR_44972</v>
      </c>
      <c r="B26169" t="s">
        <v>21</v>
      </c>
      <c r="C26169" s="1">
        <v>44972</v>
      </c>
      <c r="D26169">
        <v>403.61</v>
      </c>
    </row>
    <row r="26170" spans="1:4" hidden="1" x14ac:dyDescent="0.35">
      <c r="A26170" s="3" t="str">
        <f t="shared" si="409"/>
        <v>CNC_44972</v>
      </c>
      <c r="B26170" t="s">
        <v>22</v>
      </c>
      <c r="C26170" s="1">
        <v>44972</v>
      </c>
      <c r="D26170">
        <v>73.099999999999994</v>
      </c>
    </row>
    <row r="26171" spans="1:4" hidden="1" x14ac:dyDescent="0.35">
      <c r="A26171" s="3" t="str">
        <f t="shared" si="409"/>
        <v>CNP_44972</v>
      </c>
      <c r="B26171" t="s">
        <v>23</v>
      </c>
      <c r="C26171" s="1">
        <v>44972</v>
      </c>
      <c r="D26171">
        <v>29.13</v>
      </c>
    </row>
    <row r="26172" spans="1:4" hidden="1" x14ac:dyDescent="0.35">
      <c r="A26172" s="3" t="str">
        <f t="shared" si="409"/>
        <v>COP_44972</v>
      </c>
      <c r="B26172" t="s">
        <v>24</v>
      </c>
      <c r="C26172" s="1">
        <v>44972</v>
      </c>
      <c r="D26172">
        <v>111.65</v>
      </c>
    </row>
    <row r="26173" spans="1:4" hidden="1" x14ac:dyDescent="0.35">
      <c r="A26173" s="3" t="str">
        <f t="shared" si="409"/>
        <v>CTAS_44972</v>
      </c>
      <c r="B26173" t="s">
        <v>25</v>
      </c>
      <c r="C26173" s="1">
        <v>44972</v>
      </c>
      <c r="D26173">
        <v>444.63</v>
      </c>
    </row>
    <row r="26174" spans="1:4" hidden="1" x14ac:dyDescent="0.35">
      <c r="A26174" s="3" t="str">
        <f t="shared" si="409"/>
        <v>CZR_44972</v>
      </c>
      <c r="B26174" t="s">
        <v>26</v>
      </c>
      <c r="C26174" s="1">
        <v>44972</v>
      </c>
      <c r="D26174">
        <v>53.89</v>
      </c>
    </row>
    <row r="26175" spans="1:4" hidden="1" x14ac:dyDescent="0.35">
      <c r="A26175" s="3" t="str">
        <f t="shared" si="409"/>
        <v>DG_44972</v>
      </c>
      <c r="B26175" t="s">
        <v>27</v>
      </c>
      <c r="C26175" s="1">
        <v>44972</v>
      </c>
      <c r="D26175">
        <v>232.15</v>
      </c>
    </row>
    <row r="26176" spans="1:4" hidden="1" x14ac:dyDescent="0.35">
      <c r="A26176" s="3" t="str">
        <f t="shared" si="409"/>
        <v>DPZ_44972</v>
      </c>
      <c r="B26176" t="s">
        <v>28</v>
      </c>
      <c r="C26176" s="1">
        <v>44972</v>
      </c>
      <c r="D26176">
        <v>360.1</v>
      </c>
    </row>
    <row r="26177" spans="1:4" hidden="1" x14ac:dyDescent="0.35">
      <c r="A26177" s="3" t="str">
        <f t="shared" si="409"/>
        <v>DXC_44972</v>
      </c>
      <c r="B26177" t="s">
        <v>30</v>
      </c>
      <c r="C26177" s="1">
        <v>44972</v>
      </c>
      <c r="D26177">
        <v>29.36</v>
      </c>
    </row>
    <row r="26178" spans="1:4" hidden="1" x14ac:dyDescent="0.35">
      <c r="A26178" s="3" t="str">
        <f t="shared" ref="A26178:A26241" si="410">CONCATENATE(B26178,"_",C26178)</f>
        <v>EWA_44972</v>
      </c>
      <c r="B26178" t="s">
        <v>31</v>
      </c>
      <c r="C26178" s="1">
        <v>44972</v>
      </c>
      <c r="D26178">
        <v>23.94</v>
      </c>
    </row>
    <row r="26179" spans="1:4" hidden="1" x14ac:dyDescent="0.35">
      <c r="A26179" s="3" t="str">
        <f t="shared" si="410"/>
        <v>EWC_44972</v>
      </c>
      <c r="B26179" t="s">
        <v>32</v>
      </c>
      <c r="C26179" s="1">
        <v>44972</v>
      </c>
      <c r="D26179">
        <v>35.57</v>
      </c>
    </row>
    <row r="26180" spans="1:4" hidden="1" x14ac:dyDescent="0.35">
      <c r="A26180" s="3" t="str">
        <f t="shared" si="410"/>
        <v>EWG_44972</v>
      </c>
      <c r="B26180" t="s">
        <v>33</v>
      </c>
      <c r="C26180" s="1">
        <v>44972</v>
      </c>
      <c r="D26180">
        <v>28.17</v>
      </c>
    </row>
    <row r="26181" spans="1:4" hidden="1" x14ac:dyDescent="0.35">
      <c r="A26181" s="3" t="str">
        <f t="shared" si="410"/>
        <v>EWH_44972</v>
      </c>
      <c r="B26181" t="s">
        <v>34</v>
      </c>
      <c r="C26181" s="1">
        <v>44972</v>
      </c>
      <c r="D26181">
        <v>21.23</v>
      </c>
    </row>
    <row r="26182" spans="1:4" hidden="1" x14ac:dyDescent="0.35">
      <c r="A26182" s="3" t="str">
        <f t="shared" si="410"/>
        <v>EWJ_44972</v>
      </c>
      <c r="B26182" t="s">
        <v>35</v>
      </c>
      <c r="C26182" s="1">
        <v>44972</v>
      </c>
      <c r="D26182">
        <v>57.23</v>
      </c>
    </row>
    <row r="26183" spans="1:4" hidden="1" x14ac:dyDescent="0.35">
      <c r="A26183" s="3" t="str">
        <f t="shared" si="410"/>
        <v>EWL_44972</v>
      </c>
      <c r="B26183" t="s">
        <v>36</v>
      </c>
      <c r="C26183" s="1">
        <v>44972</v>
      </c>
      <c r="D26183">
        <v>45.02</v>
      </c>
    </row>
    <row r="26184" spans="1:4" hidden="1" x14ac:dyDescent="0.35">
      <c r="A26184" s="3" t="str">
        <f t="shared" si="410"/>
        <v>EWQ_44972</v>
      </c>
      <c r="B26184" t="s">
        <v>37</v>
      </c>
      <c r="C26184" s="1">
        <v>44972</v>
      </c>
      <c r="D26184">
        <v>37.33</v>
      </c>
    </row>
    <row r="26185" spans="1:4" hidden="1" x14ac:dyDescent="0.35">
      <c r="A26185" s="3" t="str">
        <f t="shared" si="410"/>
        <v>EWT_44972</v>
      </c>
      <c r="B26185" t="s">
        <v>38</v>
      </c>
      <c r="C26185" s="1">
        <v>44972</v>
      </c>
      <c r="D26185">
        <v>44.4</v>
      </c>
    </row>
    <row r="26186" spans="1:4" hidden="1" x14ac:dyDescent="0.35">
      <c r="A26186" s="3" t="str">
        <f t="shared" si="410"/>
        <v>EWU_44972</v>
      </c>
      <c r="B26186" t="s">
        <v>39</v>
      </c>
      <c r="C26186" s="1">
        <v>44972</v>
      </c>
      <c r="D26186">
        <v>32.799999999999997</v>
      </c>
    </row>
    <row r="26187" spans="1:4" hidden="1" x14ac:dyDescent="0.35">
      <c r="A26187" s="3" t="str">
        <f t="shared" si="410"/>
        <v>EWY_44972</v>
      </c>
      <c r="B26187" t="s">
        <v>40</v>
      </c>
      <c r="C26187" s="1">
        <v>44972</v>
      </c>
      <c r="D26187">
        <v>60.79</v>
      </c>
    </row>
    <row r="26188" spans="1:4" hidden="1" x14ac:dyDescent="0.35">
      <c r="A26188" s="3" t="str">
        <f t="shared" si="410"/>
        <v>EWZ_44972</v>
      </c>
      <c r="B26188" t="s">
        <v>41</v>
      </c>
      <c r="C26188" s="1">
        <v>44972</v>
      </c>
      <c r="D26188">
        <v>28.53</v>
      </c>
    </row>
    <row r="26189" spans="1:4" hidden="1" x14ac:dyDescent="0.35">
      <c r="A26189" s="3" t="str">
        <f t="shared" si="410"/>
        <v>FTV_44972</v>
      </c>
      <c r="B26189" t="s">
        <v>43</v>
      </c>
      <c r="C26189" s="1">
        <v>44972</v>
      </c>
      <c r="D26189">
        <v>69.540000000000006</v>
      </c>
    </row>
    <row r="26190" spans="1:4" hidden="1" x14ac:dyDescent="0.35">
      <c r="A26190" s="3" t="str">
        <f t="shared" si="410"/>
        <v>GOOG_44972</v>
      </c>
      <c r="B26190" t="s">
        <v>44</v>
      </c>
      <c r="C26190" s="1">
        <v>44972</v>
      </c>
      <c r="D26190">
        <v>97.1</v>
      </c>
    </row>
    <row r="26191" spans="1:4" hidden="1" x14ac:dyDescent="0.35">
      <c r="A26191" s="3" t="str">
        <f t="shared" si="410"/>
        <v>GPC_44972</v>
      </c>
      <c r="B26191" t="s">
        <v>45</v>
      </c>
      <c r="C26191" s="1">
        <v>44972</v>
      </c>
      <c r="D26191">
        <v>179.68</v>
      </c>
    </row>
    <row r="26192" spans="1:4" hidden="1" x14ac:dyDescent="0.35">
      <c r="A26192" s="3" t="str">
        <f t="shared" si="410"/>
        <v>GSG_44972</v>
      </c>
      <c r="B26192" t="s">
        <v>46</v>
      </c>
      <c r="C26192" s="1">
        <v>44972</v>
      </c>
      <c r="D26192">
        <v>20.64</v>
      </c>
    </row>
    <row r="26193" spans="1:4" hidden="1" x14ac:dyDescent="0.35">
      <c r="A26193" s="3" t="str">
        <f t="shared" si="410"/>
        <v>HIG_44972</v>
      </c>
      <c r="B26193" t="s">
        <v>47</v>
      </c>
      <c r="C26193" s="1">
        <v>44972</v>
      </c>
      <c r="D26193">
        <v>77.8</v>
      </c>
    </row>
    <row r="26194" spans="1:4" hidden="1" x14ac:dyDescent="0.35">
      <c r="A26194" s="3" t="str">
        <f t="shared" si="410"/>
        <v>HIGH.L_44972</v>
      </c>
      <c r="B26194" t="s">
        <v>48</v>
      </c>
      <c r="C26194" s="1">
        <v>44972</v>
      </c>
      <c r="D26194">
        <v>5.173</v>
      </c>
    </row>
    <row r="26195" spans="1:4" hidden="1" x14ac:dyDescent="0.35">
      <c r="A26195" s="3" t="str">
        <f t="shared" si="410"/>
        <v>HST_44972</v>
      </c>
      <c r="B26195" t="s">
        <v>49</v>
      </c>
      <c r="C26195" s="1">
        <v>44972</v>
      </c>
      <c r="D26195">
        <v>18.43</v>
      </c>
    </row>
    <row r="26196" spans="1:4" hidden="1" x14ac:dyDescent="0.35">
      <c r="A26196" s="3" t="str">
        <f t="shared" si="410"/>
        <v>HYG_44972</v>
      </c>
      <c r="B26196" t="s">
        <v>50</v>
      </c>
      <c r="C26196" s="1">
        <v>44972</v>
      </c>
      <c r="D26196">
        <v>74.87</v>
      </c>
    </row>
    <row r="26197" spans="1:4" hidden="1" x14ac:dyDescent="0.35">
      <c r="A26197" s="3" t="str">
        <f t="shared" si="410"/>
        <v>IAU_44972</v>
      </c>
      <c r="B26197" t="s">
        <v>51</v>
      </c>
      <c r="C26197" s="1">
        <v>44972</v>
      </c>
      <c r="D26197">
        <v>34.840000000000003</v>
      </c>
    </row>
    <row r="26198" spans="1:4" hidden="1" x14ac:dyDescent="0.35">
      <c r="A26198" s="3" t="str">
        <f t="shared" si="410"/>
        <v>ICLN_44972</v>
      </c>
      <c r="B26198" t="s">
        <v>52</v>
      </c>
      <c r="C26198" s="1">
        <v>44972</v>
      </c>
      <c r="D26198">
        <v>20.149999999999999</v>
      </c>
    </row>
    <row r="26199" spans="1:4" hidden="1" x14ac:dyDescent="0.35">
      <c r="A26199" s="3" t="str">
        <f t="shared" si="410"/>
        <v>IEAA.L_44972</v>
      </c>
      <c r="B26199" t="s">
        <v>53</v>
      </c>
      <c r="C26199" s="1">
        <v>44972</v>
      </c>
      <c r="D26199">
        <v>4.6740000000000004</v>
      </c>
    </row>
    <row r="26200" spans="1:4" hidden="1" x14ac:dyDescent="0.35">
      <c r="A26200" s="3" t="str">
        <f t="shared" si="410"/>
        <v>IEF_44972</v>
      </c>
      <c r="B26200" t="s">
        <v>54</v>
      </c>
      <c r="C26200" s="1">
        <v>44972</v>
      </c>
      <c r="D26200">
        <v>96.46</v>
      </c>
    </row>
    <row r="26201" spans="1:4" hidden="1" x14ac:dyDescent="0.35">
      <c r="A26201" s="3" t="str">
        <f t="shared" si="410"/>
        <v>IEFM.L_44972</v>
      </c>
      <c r="B26201" t="s">
        <v>55</v>
      </c>
      <c r="C26201" s="1">
        <v>44972</v>
      </c>
      <c r="D26201">
        <v>795.75</v>
      </c>
    </row>
    <row r="26202" spans="1:4" hidden="1" x14ac:dyDescent="0.35">
      <c r="A26202" s="3" t="str">
        <f t="shared" si="410"/>
        <v>IEMG_44972</v>
      </c>
      <c r="B26202" t="s">
        <v>56</v>
      </c>
      <c r="C26202" s="1">
        <v>44972</v>
      </c>
      <c r="D26202">
        <v>49.44</v>
      </c>
    </row>
    <row r="26203" spans="1:4" hidden="1" x14ac:dyDescent="0.35">
      <c r="A26203" s="3" t="str">
        <f t="shared" si="410"/>
        <v>IEUS_44972</v>
      </c>
      <c r="B26203" t="s">
        <v>57</v>
      </c>
      <c r="C26203" s="1">
        <v>44972</v>
      </c>
      <c r="D26203">
        <v>55.08</v>
      </c>
    </row>
    <row r="26204" spans="1:4" hidden="1" x14ac:dyDescent="0.35">
      <c r="A26204" s="3" t="str">
        <f t="shared" si="410"/>
        <v>IEVL.L_44972</v>
      </c>
      <c r="B26204" t="s">
        <v>58</v>
      </c>
      <c r="C26204" s="1">
        <v>44972</v>
      </c>
      <c r="D26204">
        <v>7.6760000000000002</v>
      </c>
    </row>
    <row r="26205" spans="1:4" hidden="1" x14ac:dyDescent="0.35">
      <c r="A26205" s="3" t="str">
        <f t="shared" si="410"/>
        <v>IGF_44972</v>
      </c>
      <c r="B26205" t="s">
        <v>59</v>
      </c>
      <c r="C26205" s="1">
        <v>44972</v>
      </c>
      <c r="D26205">
        <v>47.93</v>
      </c>
    </row>
    <row r="26206" spans="1:4" hidden="1" x14ac:dyDescent="0.35">
      <c r="A26206" s="3" t="str">
        <f t="shared" si="410"/>
        <v>INDA_44972</v>
      </c>
      <c r="B26206" t="s">
        <v>60</v>
      </c>
      <c r="C26206" s="1">
        <v>44972</v>
      </c>
      <c r="D26206">
        <v>40.479999999999997</v>
      </c>
    </row>
    <row r="26207" spans="1:4" hidden="1" x14ac:dyDescent="0.35">
      <c r="A26207" s="3" t="str">
        <f t="shared" si="410"/>
        <v>IUMO.L_44972</v>
      </c>
      <c r="B26207" t="s">
        <v>61</v>
      </c>
      <c r="C26207" s="1">
        <v>44972</v>
      </c>
      <c r="D26207">
        <v>10.092000000000001</v>
      </c>
    </row>
    <row r="26208" spans="1:4" hidden="1" x14ac:dyDescent="0.35">
      <c r="A26208" s="3" t="str">
        <f t="shared" si="410"/>
        <v>IUVL.L_44972</v>
      </c>
      <c r="B26208" t="s">
        <v>62</v>
      </c>
      <c r="C26208" s="1">
        <v>44972</v>
      </c>
      <c r="D26208">
        <v>8.6750000000000007</v>
      </c>
    </row>
    <row r="26209" spans="1:4" hidden="1" x14ac:dyDescent="0.35">
      <c r="A26209" s="3" t="str">
        <f t="shared" si="410"/>
        <v>IVV_44972</v>
      </c>
      <c r="B26209" t="s">
        <v>63</v>
      </c>
      <c r="C26209" s="1">
        <v>44972</v>
      </c>
      <c r="D26209">
        <v>415.88</v>
      </c>
    </row>
    <row r="26210" spans="1:4" hidden="1" x14ac:dyDescent="0.35">
      <c r="A26210" s="3" t="str">
        <f t="shared" si="410"/>
        <v>IWM_44972</v>
      </c>
      <c r="B26210" t="s">
        <v>64</v>
      </c>
      <c r="C26210" s="1">
        <v>44972</v>
      </c>
      <c r="D26210">
        <v>194.46</v>
      </c>
    </row>
    <row r="26211" spans="1:4" hidden="1" x14ac:dyDescent="0.35">
      <c r="A26211" s="3" t="str">
        <f t="shared" si="410"/>
        <v>IXN_44972</v>
      </c>
      <c r="B26211" t="s">
        <v>65</v>
      </c>
      <c r="C26211" s="1">
        <v>44972</v>
      </c>
      <c r="D26211">
        <v>51.97</v>
      </c>
    </row>
    <row r="26212" spans="1:4" hidden="1" x14ac:dyDescent="0.35">
      <c r="A26212" s="3" t="str">
        <f t="shared" si="410"/>
        <v>JPEA.L_44972</v>
      </c>
      <c r="B26212" t="s">
        <v>66</v>
      </c>
      <c r="C26212" s="1">
        <v>44972</v>
      </c>
      <c r="D26212">
        <v>4.9539999999999997</v>
      </c>
    </row>
    <row r="26213" spans="1:4" hidden="1" x14ac:dyDescent="0.35">
      <c r="A26213" s="3" t="str">
        <f t="shared" si="410"/>
        <v>JPM_44972</v>
      </c>
      <c r="B26213" t="s">
        <v>67</v>
      </c>
      <c r="C26213" s="1">
        <v>44972</v>
      </c>
      <c r="D26213">
        <v>143.80000000000001</v>
      </c>
    </row>
    <row r="26214" spans="1:4" hidden="1" x14ac:dyDescent="0.35">
      <c r="A26214" s="3" t="str">
        <f t="shared" si="410"/>
        <v>KR_44972</v>
      </c>
      <c r="B26214" t="s">
        <v>68</v>
      </c>
      <c r="C26214" s="1">
        <v>44972</v>
      </c>
      <c r="D26214">
        <v>44.27</v>
      </c>
    </row>
    <row r="26215" spans="1:4" hidden="1" x14ac:dyDescent="0.35">
      <c r="A26215" s="3" t="str">
        <f t="shared" si="410"/>
        <v>LQD_44972</v>
      </c>
      <c r="B26215" t="s">
        <v>69</v>
      </c>
      <c r="C26215" s="1">
        <v>44972</v>
      </c>
      <c r="D26215">
        <v>107.48</v>
      </c>
    </row>
    <row r="26216" spans="1:4" hidden="1" x14ac:dyDescent="0.35">
      <c r="A26216" s="3" t="str">
        <f t="shared" si="410"/>
        <v>MCHI_44972</v>
      </c>
      <c r="B26216" t="s">
        <v>70</v>
      </c>
      <c r="C26216" s="1">
        <v>44972</v>
      </c>
      <c r="D26216">
        <v>51.34</v>
      </c>
    </row>
    <row r="26217" spans="1:4" hidden="1" x14ac:dyDescent="0.35">
      <c r="A26217" s="3" t="str">
        <f t="shared" si="410"/>
        <v>META_44972</v>
      </c>
      <c r="B26217" t="s">
        <v>144</v>
      </c>
      <c r="C26217" s="1">
        <v>44972</v>
      </c>
      <c r="D26217">
        <v>177.16</v>
      </c>
    </row>
    <row r="26218" spans="1:4" hidden="1" x14ac:dyDescent="0.35">
      <c r="A26218" s="3" t="str">
        <f t="shared" si="410"/>
        <v>MVEU.L_44972</v>
      </c>
      <c r="B26218" t="s">
        <v>71</v>
      </c>
      <c r="C26218" s="1">
        <v>44972</v>
      </c>
      <c r="D26218">
        <v>51.95</v>
      </c>
    </row>
    <row r="26219" spans="1:4" hidden="1" x14ac:dyDescent="0.35">
      <c r="A26219" s="3" t="str">
        <f t="shared" si="410"/>
        <v>OGN_44972</v>
      </c>
      <c r="B26219" t="s">
        <v>72</v>
      </c>
      <c r="C26219" s="1">
        <v>44972</v>
      </c>
      <c r="D26219">
        <v>29.26</v>
      </c>
    </row>
    <row r="26220" spans="1:4" hidden="1" x14ac:dyDescent="0.35">
      <c r="A26220" s="3" t="str">
        <f t="shared" si="410"/>
        <v>PG_44972</v>
      </c>
      <c r="B26220" t="s">
        <v>73</v>
      </c>
      <c r="C26220" s="1">
        <v>44972</v>
      </c>
      <c r="D26220">
        <v>138.96</v>
      </c>
    </row>
    <row r="26221" spans="1:4" hidden="1" x14ac:dyDescent="0.35">
      <c r="A26221" s="3" t="str">
        <f t="shared" si="410"/>
        <v>PPL_44972</v>
      </c>
      <c r="B26221" t="s">
        <v>74</v>
      </c>
      <c r="C26221" s="1">
        <v>44972</v>
      </c>
      <c r="D26221">
        <v>28.68</v>
      </c>
    </row>
    <row r="26222" spans="1:4" hidden="1" x14ac:dyDescent="0.35">
      <c r="A26222" s="3" t="str">
        <f t="shared" si="410"/>
        <v>PRU_44972</v>
      </c>
      <c r="B26222" t="s">
        <v>75</v>
      </c>
      <c r="C26222" s="1">
        <v>44972</v>
      </c>
      <c r="D26222">
        <v>103.96</v>
      </c>
    </row>
    <row r="26223" spans="1:4" hidden="1" x14ac:dyDescent="0.35">
      <c r="A26223" s="3" t="str">
        <f t="shared" si="410"/>
        <v>PYPL_44972</v>
      </c>
      <c r="B26223" t="s">
        <v>76</v>
      </c>
      <c r="C26223" s="1">
        <v>44972</v>
      </c>
      <c r="D26223">
        <v>77.91</v>
      </c>
    </row>
    <row r="26224" spans="1:4" hidden="1" x14ac:dyDescent="0.35">
      <c r="A26224" s="3" t="str">
        <f t="shared" si="410"/>
        <v>RE_44972</v>
      </c>
      <c r="B26224" t="s">
        <v>77</v>
      </c>
      <c r="C26224" s="1">
        <v>44972</v>
      </c>
      <c r="D26224">
        <v>384.47</v>
      </c>
    </row>
    <row r="26225" spans="1:4" hidden="1" x14ac:dyDescent="0.35">
      <c r="A26225" s="3" t="str">
        <f t="shared" si="410"/>
        <v>REET_44972</v>
      </c>
      <c r="B26225" t="s">
        <v>78</v>
      </c>
      <c r="C26225" s="1">
        <v>44972</v>
      </c>
      <c r="D26225">
        <v>24.56</v>
      </c>
    </row>
    <row r="26226" spans="1:4" hidden="1" x14ac:dyDescent="0.35">
      <c r="A26226" s="3" t="str">
        <f t="shared" si="410"/>
        <v>ROL_44972</v>
      </c>
      <c r="B26226" t="s">
        <v>79</v>
      </c>
      <c r="C26226" s="1">
        <v>44972</v>
      </c>
      <c r="D26226">
        <v>35.909999999999997</v>
      </c>
    </row>
    <row r="26227" spans="1:4" hidden="1" x14ac:dyDescent="0.35">
      <c r="A26227" s="3" t="str">
        <f t="shared" si="410"/>
        <v>ROST_44972</v>
      </c>
      <c r="B26227" t="s">
        <v>80</v>
      </c>
      <c r="C26227" s="1">
        <v>44972</v>
      </c>
      <c r="D26227">
        <v>116.64</v>
      </c>
    </row>
    <row r="26228" spans="1:4" hidden="1" x14ac:dyDescent="0.35">
      <c r="A26228" s="3" t="str">
        <f t="shared" si="410"/>
        <v>SEGA.L_44972</v>
      </c>
      <c r="B26228" t="s">
        <v>81</v>
      </c>
      <c r="C26228" s="1">
        <v>44972</v>
      </c>
      <c r="D26228">
        <v>95.18</v>
      </c>
    </row>
    <row r="26229" spans="1:4" hidden="1" x14ac:dyDescent="0.35">
      <c r="A26229" s="3" t="str">
        <f t="shared" si="410"/>
        <v>SHY_44972</v>
      </c>
      <c r="B26229" t="s">
        <v>82</v>
      </c>
      <c r="C26229" s="1">
        <v>44972</v>
      </c>
      <c r="D26229">
        <v>81.099999999999994</v>
      </c>
    </row>
    <row r="26230" spans="1:4" hidden="1" x14ac:dyDescent="0.35">
      <c r="A26230" s="3" t="str">
        <f t="shared" si="410"/>
        <v>SLV_44972</v>
      </c>
      <c r="B26230" t="s">
        <v>83</v>
      </c>
      <c r="C26230" s="1">
        <v>44972</v>
      </c>
      <c r="D26230">
        <v>19.89</v>
      </c>
    </row>
    <row r="26231" spans="1:4" hidden="1" x14ac:dyDescent="0.35">
      <c r="A26231" s="3" t="str">
        <f t="shared" si="410"/>
        <v>SPMV.L_44972</v>
      </c>
      <c r="B26231" t="s">
        <v>84</v>
      </c>
      <c r="C26231" s="1">
        <v>44972</v>
      </c>
      <c r="D26231">
        <v>76</v>
      </c>
    </row>
    <row r="26232" spans="1:4" hidden="1" x14ac:dyDescent="0.35">
      <c r="A26232" s="3" t="str">
        <f t="shared" si="410"/>
        <v>TLT_44972</v>
      </c>
      <c r="B26232" t="s">
        <v>85</v>
      </c>
      <c r="C26232" s="1">
        <v>44972</v>
      </c>
      <c r="D26232">
        <v>103.05</v>
      </c>
    </row>
    <row r="26233" spans="1:4" hidden="1" x14ac:dyDescent="0.35">
      <c r="A26233" s="3" t="str">
        <f t="shared" si="410"/>
        <v>UNH_44972</v>
      </c>
      <c r="B26233" t="s">
        <v>86</v>
      </c>
      <c r="C26233" s="1">
        <v>44972</v>
      </c>
      <c r="D26233">
        <v>491.25</v>
      </c>
    </row>
    <row r="26234" spans="1:4" hidden="1" x14ac:dyDescent="0.35">
      <c r="A26234" s="3" t="str">
        <f t="shared" si="410"/>
        <v>URI_44972</v>
      </c>
      <c r="B26234" t="s">
        <v>87</v>
      </c>
      <c r="C26234" s="1">
        <v>44972</v>
      </c>
      <c r="D26234">
        <v>470.65</v>
      </c>
    </row>
    <row r="26235" spans="1:4" hidden="1" x14ac:dyDescent="0.35">
      <c r="A26235" s="3" t="str">
        <f t="shared" si="410"/>
        <v>V_44972</v>
      </c>
      <c r="B26235" t="s">
        <v>88</v>
      </c>
      <c r="C26235" s="1">
        <v>44972</v>
      </c>
      <c r="D26235">
        <v>228.92</v>
      </c>
    </row>
    <row r="26236" spans="1:4" hidden="1" x14ac:dyDescent="0.35">
      <c r="A26236" s="3" t="str">
        <f t="shared" si="410"/>
        <v>VRSK_44972</v>
      </c>
      <c r="B26236" t="s">
        <v>89</v>
      </c>
      <c r="C26236" s="1">
        <v>44972</v>
      </c>
      <c r="D26236">
        <v>177.42</v>
      </c>
    </row>
    <row r="26237" spans="1:4" hidden="1" x14ac:dyDescent="0.35">
      <c r="A26237" s="3" t="str">
        <f t="shared" si="410"/>
        <v>VXX_44972</v>
      </c>
      <c r="B26237" t="s">
        <v>90</v>
      </c>
      <c r="C26237" s="1">
        <v>44972</v>
      </c>
      <c r="D26237">
        <v>11.07</v>
      </c>
    </row>
    <row r="26238" spans="1:4" hidden="1" x14ac:dyDescent="0.35">
      <c r="A26238" s="3" t="str">
        <f t="shared" si="410"/>
        <v>WRK_44972</v>
      </c>
      <c r="B26238" t="s">
        <v>91</v>
      </c>
      <c r="C26238" s="1">
        <v>44972</v>
      </c>
      <c r="D26238">
        <v>33.39</v>
      </c>
    </row>
    <row r="26239" spans="1:4" hidden="1" x14ac:dyDescent="0.35">
      <c r="A26239" s="3" t="str">
        <f t="shared" si="410"/>
        <v>XLB_44972</v>
      </c>
      <c r="B26239" t="s">
        <v>92</v>
      </c>
      <c r="C26239" s="1">
        <v>44972</v>
      </c>
      <c r="D26239">
        <v>83.01</v>
      </c>
    </row>
    <row r="26240" spans="1:4" hidden="1" x14ac:dyDescent="0.35">
      <c r="A26240" s="3" t="str">
        <f t="shared" si="410"/>
        <v>XLC_44972</v>
      </c>
      <c r="B26240" t="s">
        <v>93</v>
      </c>
      <c r="C26240" s="1">
        <v>44972</v>
      </c>
      <c r="D26240">
        <v>56.27</v>
      </c>
    </row>
    <row r="26241" spans="1:4" hidden="1" x14ac:dyDescent="0.35">
      <c r="A26241" s="3" t="str">
        <f t="shared" si="410"/>
        <v>XLE_44972</v>
      </c>
      <c r="B26241" t="s">
        <v>94</v>
      </c>
      <c r="C26241" s="1">
        <v>44972</v>
      </c>
      <c r="D26241">
        <v>88.48</v>
      </c>
    </row>
    <row r="26242" spans="1:4" hidden="1" x14ac:dyDescent="0.35">
      <c r="A26242" s="3" t="str">
        <f t="shared" ref="A26242:A26305" si="411">CONCATENATE(B26242,"_",C26242)</f>
        <v>XLF_44972</v>
      </c>
      <c r="B26242" t="s">
        <v>95</v>
      </c>
      <c r="C26242" s="1">
        <v>44972</v>
      </c>
      <c r="D26242">
        <v>36.75</v>
      </c>
    </row>
    <row r="26243" spans="1:4" hidden="1" x14ac:dyDescent="0.35">
      <c r="A26243" s="3" t="str">
        <f t="shared" si="411"/>
        <v>XLI_44972</v>
      </c>
      <c r="B26243" t="s">
        <v>96</v>
      </c>
      <c r="C26243" s="1">
        <v>44972</v>
      </c>
      <c r="D26243">
        <v>103.43</v>
      </c>
    </row>
    <row r="26244" spans="1:4" hidden="1" x14ac:dyDescent="0.35">
      <c r="A26244" s="3" t="str">
        <f t="shared" si="411"/>
        <v>XLK_44972</v>
      </c>
      <c r="B26244" t="s">
        <v>97</v>
      </c>
      <c r="C26244" s="1">
        <v>44972</v>
      </c>
      <c r="D26244">
        <v>144.09</v>
      </c>
    </row>
    <row r="26245" spans="1:4" hidden="1" x14ac:dyDescent="0.35">
      <c r="A26245" s="3" t="str">
        <f t="shared" si="411"/>
        <v>XLP_44972</v>
      </c>
      <c r="B26245" t="s">
        <v>98</v>
      </c>
      <c r="C26245" s="1">
        <v>44972</v>
      </c>
      <c r="D26245">
        <v>73.27</v>
      </c>
    </row>
    <row r="26246" spans="1:4" hidden="1" x14ac:dyDescent="0.35">
      <c r="A26246" s="3" t="str">
        <f t="shared" si="411"/>
        <v>XLU_44972</v>
      </c>
      <c r="B26246" t="s">
        <v>99</v>
      </c>
      <c r="C26246" s="1">
        <v>44972</v>
      </c>
      <c r="D26246">
        <v>68.27</v>
      </c>
    </row>
    <row r="26247" spans="1:4" hidden="1" x14ac:dyDescent="0.35">
      <c r="A26247" s="3" t="str">
        <f t="shared" si="411"/>
        <v>XLV_44972</v>
      </c>
      <c r="B26247" t="s">
        <v>100</v>
      </c>
      <c r="C26247" s="1">
        <v>44972</v>
      </c>
      <c r="D26247">
        <v>132.13999999999999</v>
      </c>
    </row>
    <row r="26248" spans="1:4" hidden="1" x14ac:dyDescent="0.35">
      <c r="A26248" s="3" t="str">
        <f t="shared" si="411"/>
        <v>XLY_44972</v>
      </c>
      <c r="B26248" t="s">
        <v>101</v>
      </c>
      <c r="C26248" s="1">
        <v>44972</v>
      </c>
      <c r="D26248">
        <v>153.9</v>
      </c>
    </row>
    <row r="26249" spans="1:4" hidden="1" x14ac:dyDescent="0.35">
      <c r="A26249" s="3" t="str">
        <f t="shared" si="411"/>
        <v>XOM_44972</v>
      </c>
      <c r="B26249" t="s">
        <v>102</v>
      </c>
      <c r="C26249" s="1">
        <v>44972</v>
      </c>
      <c r="D26249">
        <v>116.07</v>
      </c>
    </row>
    <row r="26250" spans="1:4" hidden="1" x14ac:dyDescent="0.35">
      <c r="A26250" s="3" t="str">
        <f t="shared" si="411"/>
        <v>ABBV_44973</v>
      </c>
      <c r="B26250" t="s">
        <v>3</v>
      </c>
      <c r="C26250" s="1">
        <v>44973</v>
      </c>
      <c r="D26250">
        <v>149.53</v>
      </c>
    </row>
    <row r="26251" spans="1:4" hidden="1" x14ac:dyDescent="0.35">
      <c r="A26251" s="3" t="str">
        <f t="shared" si="411"/>
        <v>ACN_44973</v>
      </c>
      <c r="B26251" t="s">
        <v>4</v>
      </c>
      <c r="C26251" s="1">
        <v>44973</v>
      </c>
      <c r="D26251">
        <v>281.22000000000003</v>
      </c>
    </row>
    <row r="26252" spans="1:4" hidden="1" x14ac:dyDescent="0.35">
      <c r="A26252" s="3" t="str">
        <f t="shared" si="411"/>
        <v>AEP_44973</v>
      </c>
      <c r="B26252" t="s">
        <v>5</v>
      </c>
      <c r="C26252" s="1">
        <v>44973</v>
      </c>
      <c r="D26252">
        <v>90.7</v>
      </c>
    </row>
    <row r="26253" spans="1:4" hidden="1" x14ac:dyDescent="0.35">
      <c r="A26253" s="3" t="str">
        <f t="shared" si="411"/>
        <v>AIZ_44973</v>
      </c>
      <c r="B26253" t="s">
        <v>6</v>
      </c>
      <c r="C26253" s="1">
        <v>44973</v>
      </c>
      <c r="D26253">
        <v>132.94</v>
      </c>
    </row>
    <row r="26254" spans="1:4" hidden="1" x14ac:dyDescent="0.35">
      <c r="A26254" s="3" t="str">
        <f t="shared" si="411"/>
        <v>ALLE_44973</v>
      </c>
      <c r="B26254" t="s">
        <v>7</v>
      </c>
      <c r="C26254" s="1">
        <v>44973</v>
      </c>
      <c r="D26254">
        <v>118.75</v>
      </c>
    </row>
    <row r="26255" spans="1:4" hidden="1" x14ac:dyDescent="0.35">
      <c r="A26255" s="3" t="str">
        <f t="shared" si="411"/>
        <v>AMAT_44973</v>
      </c>
      <c r="B26255" t="s">
        <v>8</v>
      </c>
      <c r="C26255" s="1">
        <v>44973</v>
      </c>
      <c r="D26255">
        <v>115.39</v>
      </c>
    </row>
    <row r="26256" spans="1:4" hidden="1" x14ac:dyDescent="0.35">
      <c r="A26256" s="3" t="str">
        <f t="shared" si="411"/>
        <v>AMP_44973</v>
      </c>
      <c r="B26256" t="s">
        <v>9</v>
      </c>
      <c r="C26256" s="1">
        <v>44973</v>
      </c>
      <c r="D26256">
        <v>349.47</v>
      </c>
    </row>
    <row r="26257" spans="1:4" hidden="1" x14ac:dyDescent="0.35">
      <c r="A26257" s="3" t="str">
        <f t="shared" si="411"/>
        <v>AMZN_44973</v>
      </c>
      <c r="B26257" t="s">
        <v>10</v>
      </c>
      <c r="C26257" s="1">
        <v>44973</v>
      </c>
      <c r="D26257">
        <v>98.15</v>
      </c>
    </row>
    <row r="26258" spans="1:4" hidden="1" x14ac:dyDescent="0.35">
      <c r="A26258" s="3" t="str">
        <f t="shared" si="411"/>
        <v>AVB_44973</v>
      </c>
      <c r="B26258" t="s">
        <v>11</v>
      </c>
      <c r="C26258" s="1">
        <v>44973</v>
      </c>
      <c r="D26258">
        <v>180.12</v>
      </c>
    </row>
    <row r="26259" spans="1:4" hidden="1" x14ac:dyDescent="0.35">
      <c r="A26259" s="3" t="str">
        <f t="shared" si="411"/>
        <v>AVY_44973</v>
      </c>
      <c r="B26259" t="s">
        <v>12</v>
      </c>
      <c r="C26259" s="1">
        <v>44973</v>
      </c>
      <c r="D26259">
        <v>182.05</v>
      </c>
    </row>
    <row r="26260" spans="1:4" hidden="1" x14ac:dyDescent="0.35">
      <c r="A26260" s="3" t="str">
        <f t="shared" si="411"/>
        <v>AXP_44973</v>
      </c>
      <c r="B26260" t="s">
        <v>13</v>
      </c>
      <c r="C26260" s="1">
        <v>44973</v>
      </c>
      <c r="D26260">
        <v>177.94</v>
      </c>
    </row>
    <row r="26261" spans="1:4" hidden="1" x14ac:dyDescent="0.35">
      <c r="A26261" s="3" t="str">
        <f t="shared" si="411"/>
        <v>BDX_44973</v>
      </c>
      <c r="B26261" t="s">
        <v>14</v>
      </c>
      <c r="C26261" s="1">
        <v>44973</v>
      </c>
      <c r="D26261">
        <v>241.94</v>
      </c>
    </row>
    <row r="26262" spans="1:4" hidden="1" x14ac:dyDescent="0.35">
      <c r="A26262" s="3" t="str">
        <f t="shared" si="411"/>
        <v>BF-B_44973</v>
      </c>
      <c r="B26262" t="s">
        <v>15</v>
      </c>
      <c r="C26262" s="1">
        <v>44973</v>
      </c>
      <c r="D26262">
        <v>65.42</v>
      </c>
    </row>
    <row r="26263" spans="1:4" hidden="1" x14ac:dyDescent="0.35">
      <c r="A26263" s="3" t="str">
        <f t="shared" si="411"/>
        <v>BMY_44973</v>
      </c>
      <c r="B26263" t="s">
        <v>16</v>
      </c>
      <c r="C26263" s="1">
        <v>44973</v>
      </c>
      <c r="D26263">
        <v>70.849999999999994</v>
      </c>
    </row>
    <row r="26264" spans="1:4" hidden="1" x14ac:dyDescent="0.35">
      <c r="A26264" s="3" t="str">
        <f t="shared" si="411"/>
        <v>BR_44973</v>
      </c>
      <c r="B26264" t="s">
        <v>17</v>
      </c>
      <c r="C26264" s="1">
        <v>44973</v>
      </c>
      <c r="D26264">
        <v>143.59</v>
      </c>
    </row>
    <row r="26265" spans="1:4" hidden="1" x14ac:dyDescent="0.35">
      <c r="A26265" s="3" t="str">
        <f t="shared" si="411"/>
        <v>CARR_44973</v>
      </c>
      <c r="B26265" t="s">
        <v>18</v>
      </c>
      <c r="C26265" s="1">
        <v>44973</v>
      </c>
      <c r="D26265">
        <v>45.23</v>
      </c>
    </row>
    <row r="26266" spans="1:4" hidden="1" x14ac:dyDescent="0.35">
      <c r="A26266" s="3" t="str">
        <f t="shared" si="411"/>
        <v>CDW_44973</v>
      </c>
      <c r="B26266" t="s">
        <v>19</v>
      </c>
      <c r="C26266" s="1">
        <v>44973</v>
      </c>
      <c r="D26266">
        <v>214.25</v>
      </c>
    </row>
    <row r="26267" spans="1:4" hidden="1" x14ac:dyDescent="0.35">
      <c r="A26267" s="3" t="str">
        <f t="shared" si="411"/>
        <v>CE_44973</v>
      </c>
      <c r="B26267" t="s">
        <v>20</v>
      </c>
      <c r="C26267" s="1">
        <v>44973</v>
      </c>
      <c r="D26267">
        <v>120.53</v>
      </c>
    </row>
    <row r="26268" spans="1:4" hidden="1" x14ac:dyDescent="0.35">
      <c r="A26268" s="3" t="str">
        <f t="shared" si="411"/>
        <v>CHTR_44973</v>
      </c>
      <c r="B26268" t="s">
        <v>21</v>
      </c>
      <c r="C26268" s="1">
        <v>44973</v>
      </c>
      <c r="D26268">
        <v>400.37</v>
      </c>
    </row>
    <row r="26269" spans="1:4" hidden="1" x14ac:dyDescent="0.35">
      <c r="A26269" s="3" t="str">
        <f t="shared" si="411"/>
        <v>CNC_44973</v>
      </c>
      <c r="B26269" t="s">
        <v>22</v>
      </c>
      <c r="C26269" s="1">
        <v>44973</v>
      </c>
      <c r="D26269">
        <v>73.010000000000005</v>
      </c>
    </row>
    <row r="26270" spans="1:4" hidden="1" x14ac:dyDescent="0.35">
      <c r="A26270" s="3" t="str">
        <f t="shared" si="411"/>
        <v>CNP_44973</v>
      </c>
      <c r="B26270" t="s">
        <v>23</v>
      </c>
      <c r="C26270" s="1">
        <v>44973</v>
      </c>
      <c r="D26270">
        <v>29.05</v>
      </c>
    </row>
    <row r="26271" spans="1:4" hidden="1" x14ac:dyDescent="0.35">
      <c r="A26271" s="3" t="str">
        <f t="shared" si="411"/>
        <v>COP_44973</v>
      </c>
      <c r="B26271" t="s">
        <v>24</v>
      </c>
      <c r="C26271" s="1">
        <v>44973</v>
      </c>
      <c r="D26271">
        <v>108.36</v>
      </c>
    </row>
    <row r="26272" spans="1:4" hidden="1" x14ac:dyDescent="0.35">
      <c r="A26272" s="3" t="str">
        <f t="shared" si="411"/>
        <v>CTAS_44973</v>
      </c>
      <c r="B26272" t="s">
        <v>25</v>
      </c>
      <c r="C26272" s="1">
        <v>44973</v>
      </c>
      <c r="D26272">
        <v>441.36</v>
      </c>
    </row>
    <row r="26273" spans="1:4" hidden="1" x14ac:dyDescent="0.35">
      <c r="A26273" s="3" t="str">
        <f t="shared" si="411"/>
        <v>CZR_44973</v>
      </c>
      <c r="B26273" t="s">
        <v>26</v>
      </c>
      <c r="C26273" s="1">
        <v>44973</v>
      </c>
      <c r="D26273">
        <v>52.18</v>
      </c>
    </row>
    <row r="26274" spans="1:4" hidden="1" x14ac:dyDescent="0.35">
      <c r="A26274" s="3" t="str">
        <f t="shared" si="411"/>
        <v>DG_44973</v>
      </c>
      <c r="B26274" t="s">
        <v>27</v>
      </c>
      <c r="C26274" s="1">
        <v>44973</v>
      </c>
      <c r="D26274">
        <v>228.82</v>
      </c>
    </row>
    <row r="26275" spans="1:4" hidden="1" x14ac:dyDescent="0.35">
      <c r="A26275" s="3" t="str">
        <f t="shared" si="411"/>
        <v>DPZ_44973</v>
      </c>
      <c r="B26275" t="s">
        <v>28</v>
      </c>
      <c r="C26275" s="1">
        <v>44973</v>
      </c>
      <c r="D26275">
        <v>356.83</v>
      </c>
    </row>
    <row r="26276" spans="1:4" hidden="1" x14ac:dyDescent="0.35">
      <c r="A26276" s="3" t="str">
        <f t="shared" si="411"/>
        <v>DXC_44973</v>
      </c>
      <c r="B26276" t="s">
        <v>30</v>
      </c>
      <c r="C26276" s="1">
        <v>44973</v>
      </c>
      <c r="D26276">
        <v>28.84</v>
      </c>
    </row>
    <row r="26277" spans="1:4" hidden="1" x14ac:dyDescent="0.35">
      <c r="A26277" s="3" t="str">
        <f t="shared" si="411"/>
        <v>EWA_44973</v>
      </c>
      <c r="B26277" t="s">
        <v>31</v>
      </c>
      <c r="C26277" s="1">
        <v>44973</v>
      </c>
      <c r="D26277">
        <v>23.84</v>
      </c>
    </row>
    <row r="26278" spans="1:4" hidden="1" x14ac:dyDescent="0.35">
      <c r="A26278" s="3" t="str">
        <f t="shared" si="411"/>
        <v>EWC_44973</v>
      </c>
      <c r="B26278" t="s">
        <v>32</v>
      </c>
      <c r="C26278" s="1">
        <v>44973</v>
      </c>
      <c r="D26278">
        <v>35.17</v>
      </c>
    </row>
    <row r="26279" spans="1:4" hidden="1" x14ac:dyDescent="0.35">
      <c r="A26279" s="3" t="str">
        <f t="shared" si="411"/>
        <v>EWG_44973</v>
      </c>
      <c r="B26279" t="s">
        <v>33</v>
      </c>
      <c r="C26279" s="1">
        <v>44973</v>
      </c>
      <c r="D26279">
        <v>28.05</v>
      </c>
    </row>
    <row r="26280" spans="1:4" hidden="1" x14ac:dyDescent="0.35">
      <c r="A26280" s="3" t="str">
        <f t="shared" si="411"/>
        <v>EWH_44973</v>
      </c>
      <c r="B26280" t="s">
        <v>34</v>
      </c>
      <c r="C26280" s="1">
        <v>44973</v>
      </c>
      <c r="D26280">
        <v>21.23</v>
      </c>
    </row>
    <row r="26281" spans="1:4" hidden="1" x14ac:dyDescent="0.35">
      <c r="A26281" s="3" t="str">
        <f t="shared" si="411"/>
        <v>EWJ_44973</v>
      </c>
      <c r="B26281" t="s">
        <v>35</v>
      </c>
      <c r="C26281" s="1">
        <v>44973</v>
      </c>
      <c r="D26281">
        <v>57.04</v>
      </c>
    </row>
    <row r="26282" spans="1:4" hidden="1" x14ac:dyDescent="0.35">
      <c r="A26282" s="3" t="str">
        <f t="shared" si="411"/>
        <v>EWL_44973</v>
      </c>
      <c r="B26282" t="s">
        <v>36</v>
      </c>
      <c r="C26282" s="1">
        <v>44973</v>
      </c>
      <c r="D26282">
        <v>44.43</v>
      </c>
    </row>
    <row r="26283" spans="1:4" hidden="1" x14ac:dyDescent="0.35">
      <c r="A26283" s="3" t="str">
        <f t="shared" si="411"/>
        <v>EWQ_44973</v>
      </c>
      <c r="B26283" t="s">
        <v>37</v>
      </c>
      <c r="C26283" s="1">
        <v>44973</v>
      </c>
      <c r="D26283">
        <v>37.36</v>
      </c>
    </row>
    <row r="26284" spans="1:4" hidden="1" x14ac:dyDescent="0.35">
      <c r="A26284" s="3" t="str">
        <f t="shared" si="411"/>
        <v>EWT_44973</v>
      </c>
      <c r="B26284" t="s">
        <v>38</v>
      </c>
      <c r="C26284" s="1">
        <v>44973</v>
      </c>
      <c r="D26284">
        <v>44.35</v>
      </c>
    </row>
    <row r="26285" spans="1:4" hidden="1" x14ac:dyDescent="0.35">
      <c r="A26285" s="3" t="str">
        <f t="shared" si="411"/>
        <v>EWU_44973</v>
      </c>
      <c r="B26285" t="s">
        <v>39</v>
      </c>
      <c r="C26285" s="1">
        <v>44973</v>
      </c>
      <c r="D26285">
        <v>32.65</v>
      </c>
    </row>
    <row r="26286" spans="1:4" hidden="1" x14ac:dyDescent="0.35">
      <c r="A26286" s="3" t="str">
        <f t="shared" si="411"/>
        <v>EWY_44973</v>
      </c>
      <c r="B26286" t="s">
        <v>40</v>
      </c>
      <c r="C26286" s="1">
        <v>44973</v>
      </c>
      <c r="D26286">
        <v>61.45</v>
      </c>
    </row>
    <row r="26287" spans="1:4" hidden="1" x14ac:dyDescent="0.35">
      <c r="A26287" s="3" t="str">
        <f t="shared" si="411"/>
        <v>EWZ_44973</v>
      </c>
      <c r="B26287" t="s">
        <v>41</v>
      </c>
      <c r="C26287" s="1">
        <v>44973</v>
      </c>
      <c r="D26287">
        <v>28.64</v>
      </c>
    </row>
    <row r="26288" spans="1:4" hidden="1" x14ac:dyDescent="0.35">
      <c r="A26288" s="3" t="str">
        <f t="shared" si="411"/>
        <v>FTV_44973</v>
      </c>
      <c r="B26288" t="s">
        <v>43</v>
      </c>
      <c r="C26288" s="1">
        <v>44973</v>
      </c>
      <c r="D26288">
        <v>68.7</v>
      </c>
    </row>
    <row r="26289" spans="1:4" hidden="1" x14ac:dyDescent="0.35">
      <c r="A26289" s="3" t="str">
        <f t="shared" si="411"/>
        <v>GOOG_44973</v>
      </c>
      <c r="B26289" t="s">
        <v>44</v>
      </c>
      <c r="C26289" s="1">
        <v>44973</v>
      </c>
      <c r="D26289">
        <v>95.78</v>
      </c>
    </row>
    <row r="26290" spans="1:4" hidden="1" x14ac:dyDescent="0.35">
      <c r="A26290" s="3" t="str">
        <f t="shared" si="411"/>
        <v>GPC_44973</v>
      </c>
      <c r="B26290" t="s">
        <v>45</v>
      </c>
      <c r="C26290" s="1">
        <v>44973</v>
      </c>
      <c r="D26290">
        <v>179.15</v>
      </c>
    </row>
    <row r="26291" spans="1:4" hidden="1" x14ac:dyDescent="0.35">
      <c r="A26291" s="3" t="str">
        <f t="shared" si="411"/>
        <v>GSG_44973</v>
      </c>
      <c r="B26291" t="s">
        <v>46</v>
      </c>
      <c r="C26291" s="1">
        <v>44973</v>
      </c>
      <c r="D26291">
        <v>20.53</v>
      </c>
    </row>
    <row r="26292" spans="1:4" hidden="1" x14ac:dyDescent="0.35">
      <c r="A26292" s="3" t="str">
        <f t="shared" si="411"/>
        <v>HIG_44973</v>
      </c>
      <c r="B26292" t="s">
        <v>47</v>
      </c>
      <c r="C26292" s="1">
        <v>44973</v>
      </c>
      <c r="D26292">
        <v>77.489999999999995</v>
      </c>
    </row>
    <row r="26293" spans="1:4" hidden="1" x14ac:dyDescent="0.35">
      <c r="A26293" s="3" t="str">
        <f t="shared" si="411"/>
        <v>HIGH.L_44973</v>
      </c>
      <c r="B26293" t="s">
        <v>48</v>
      </c>
      <c r="C26293" s="1">
        <v>44973</v>
      </c>
      <c r="D26293">
        <v>5.1790000000000003</v>
      </c>
    </row>
    <row r="26294" spans="1:4" hidden="1" x14ac:dyDescent="0.35">
      <c r="A26294" s="3" t="str">
        <f t="shared" si="411"/>
        <v>HST_44973</v>
      </c>
      <c r="B26294" t="s">
        <v>49</v>
      </c>
      <c r="C26294" s="1">
        <v>44973</v>
      </c>
      <c r="D26294">
        <v>17.350000000000001</v>
      </c>
    </row>
    <row r="26295" spans="1:4" hidden="1" x14ac:dyDescent="0.35">
      <c r="A26295" s="3" t="str">
        <f t="shared" si="411"/>
        <v>HYG_44973</v>
      </c>
      <c r="B26295" t="s">
        <v>50</v>
      </c>
      <c r="C26295" s="1">
        <v>44973</v>
      </c>
      <c r="D26295">
        <v>74.27</v>
      </c>
    </row>
    <row r="26296" spans="1:4" hidden="1" x14ac:dyDescent="0.35">
      <c r="A26296" s="3" t="str">
        <f t="shared" si="411"/>
        <v>IAU_44973</v>
      </c>
      <c r="B26296" t="s">
        <v>51</v>
      </c>
      <c r="C26296" s="1">
        <v>44973</v>
      </c>
      <c r="D26296">
        <v>34.840000000000003</v>
      </c>
    </row>
    <row r="26297" spans="1:4" hidden="1" x14ac:dyDescent="0.35">
      <c r="A26297" s="3" t="str">
        <f t="shared" si="411"/>
        <v>ICLN_44973</v>
      </c>
      <c r="B26297" t="s">
        <v>52</v>
      </c>
      <c r="C26297" s="1">
        <v>44973</v>
      </c>
      <c r="D26297">
        <v>19.61</v>
      </c>
    </row>
    <row r="26298" spans="1:4" hidden="1" x14ac:dyDescent="0.35">
      <c r="A26298" s="3" t="str">
        <f t="shared" si="411"/>
        <v>IEAA.L_44973</v>
      </c>
      <c r="B26298" t="s">
        <v>53</v>
      </c>
      <c r="C26298" s="1">
        <v>44973</v>
      </c>
      <c r="D26298">
        <v>4.6900000000000004</v>
      </c>
    </row>
    <row r="26299" spans="1:4" hidden="1" x14ac:dyDescent="0.35">
      <c r="A26299" s="3" t="str">
        <f t="shared" si="411"/>
        <v>IEF_44973</v>
      </c>
      <c r="B26299" t="s">
        <v>54</v>
      </c>
      <c r="C26299" s="1">
        <v>44973</v>
      </c>
      <c r="D26299">
        <v>96.14</v>
      </c>
    </row>
    <row r="26300" spans="1:4" hidden="1" x14ac:dyDescent="0.35">
      <c r="A26300" s="3" t="str">
        <f t="shared" si="411"/>
        <v>IEFM.L_44973</v>
      </c>
      <c r="B26300" t="s">
        <v>55</v>
      </c>
      <c r="C26300" s="1">
        <v>44973</v>
      </c>
      <c r="D26300">
        <v>797.45</v>
      </c>
    </row>
    <row r="26301" spans="1:4" hidden="1" x14ac:dyDescent="0.35">
      <c r="A26301" s="3" t="str">
        <f t="shared" si="411"/>
        <v>IEMG_44973</v>
      </c>
      <c r="B26301" t="s">
        <v>56</v>
      </c>
      <c r="C26301" s="1">
        <v>44973</v>
      </c>
      <c r="D26301">
        <v>49.48</v>
      </c>
    </row>
    <row r="26302" spans="1:4" hidden="1" x14ac:dyDescent="0.35">
      <c r="A26302" s="3" t="str">
        <f t="shared" si="411"/>
        <v>IEUS_44973</v>
      </c>
      <c r="B26302" t="s">
        <v>57</v>
      </c>
      <c r="C26302" s="1">
        <v>44973</v>
      </c>
      <c r="D26302">
        <v>54.58</v>
      </c>
    </row>
    <row r="26303" spans="1:4" hidden="1" x14ac:dyDescent="0.35">
      <c r="A26303" s="3" t="str">
        <f t="shared" si="411"/>
        <v>IEVL.L_44973</v>
      </c>
      <c r="B26303" t="s">
        <v>58</v>
      </c>
      <c r="C26303" s="1">
        <v>44973</v>
      </c>
      <c r="D26303">
        <v>7.7030000000000003</v>
      </c>
    </row>
    <row r="26304" spans="1:4" hidden="1" x14ac:dyDescent="0.35">
      <c r="A26304" s="3" t="str">
        <f t="shared" si="411"/>
        <v>IGF_44973</v>
      </c>
      <c r="B26304" t="s">
        <v>59</v>
      </c>
      <c r="C26304" s="1">
        <v>44973</v>
      </c>
      <c r="D26304">
        <v>47.6</v>
      </c>
    </row>
    <row r="26305" spans="1:4" hidden="1" x14ac:dyDescent="0.35">
      <c r="A26305" s="3" t="str">
        <f t="shared" si="411"/>
        <v>INDA_44973</v>
      </c>
      <c r="B26305" t="s">
        <v>60</v>
      </c>
      <c r="C26305" s="1">
        <v>44973</v>
      </c>
      <c r="D26305">
        <v>40.46</v>
      </c>
    </row>
    <row r="26306" spans="1:4" hidden="1" x14ac:dyDescent="0.35">
      <c r="A26306" s="3" t="str">
        <f t="shared" ref="A26306:A26369" si="412">CONCATENATE(B26306,"_",C26306)</f>
        <v>IUMO.L_44973</v>
      </c>
      <c r="B26306" t="s">
        <v>61</v>
      </c>
      <c r="C26306" s="1">
        <v>44973</v>
      </c>
      <c r="D26306">
        <v>10.055</v>
      </c>
    </row>
    <row r="26307" spans="1:4" hidden="1" x14ac:dyDescent="0.35">
      <c r="A26307" s="3" t="str">
        <f t="shared" si="412"/>
        <v>IUVL.L_44973</v>
      </c>
      <c r="B26307" t="s">
        <v>62</v>
      </c>
      <c r="C26307" s="1">
        <v>44973</v>
      </c>
      <c r="D26307">
        <v>8.6880000000000006</v>
      </c>
    </row>
    <row r="26308" spans="1:4" hidden="1" x14ac:dyDescent="0.35">
      <c r="A26308" s="3" t="str">
        <f t="shared" si="412"/>
        <v>IVV_44973</v>
      </c>
      <c r="B26308" t="s">
        <v>63</v>
      </c>
      <c r="C26308" s="1">
        <v>44973</v>
      </c>
      <c r="D26308">
        <v>410.28</v>
      </c>
    </row>
    <row r="26309" spans="1:4" hidden="1" x14ac:dyDescent="0.35">
      <c r="A26309" s="3" t="str">
        <f t="shared" si="412"/>
        <v>IWM_44973</v>
      </c>
      <c r="B26309" t="s">
        <v>64</v>
      </c>
      <c r="C26309" s="1">
        <v>44973</v>
      </c>
      <c r="D26309">
        <v>192.6</v>
      </c>
    </row>
    <row r="26310" spans="1:4" hidden="1" x14ac:dyDescent="0.35">
      <c r="A26310" s="3" t="str">
        <f t="shared" si="412"/>
        <v>IXN_44973</v>
      </c>
      <c r="B26310" t="s">
        <v>65</v>
      </c>
      <c r="C26310" s="1">
        <v>44973</v>
      </c>
      <c r="D26310">
        <v>51.09</v>
      </c>
    </row>
    <row r="26311" spans="1:4" hidden="1" x14ac:dyDescent="0.35">
      <c r="A26311" s="3" t="str">
        <f t="shared" si="412"/>
        <v>JPEA.L_44973</v>
      </c>
      <c r="B26311" t="s">
        <v>66</v>
      </c>
      <c r="C26311" s="1">
        <v>44973</v>
      </c>
      <c r="D26311">
        <v>4.944</v>
      </c>
    </row>
    <row r="26312" spans="1:4" hidden="1" x14ac:dyDescent="0.35">
      <c r="A26312" s="3" t="str">
        <f t="shared" si="412"/>
        <v>JPM_44973</v>
      </c>
      <c r="B26312" t="s">
        <v>67</v>
      </c>
      <c r="C26312" s="1">
        <v>44973</v>
      </c>
      <c r="D26312">
        <v>141.82</v>
      </c>
    </row>
    <row r="26313" spans="1:4" hidden="1" x14ac:dyDescent="0.35">
      <c r="A26313" s="3" t="str">
        <f t="shared" si="412"/>
        <v>KR_44973</v>
      </c>
      <c r="B26313" t="s">
        <v>68</v>
      </c>
      <c r="C26313" s="1">
        <v>44973</v>
      </c>
      <c r="D26313">
        <v>43.85</v>
      </c>
    </row>
    <row r="26314" spans="1:4" hidden="1" x14ac:dyDescent="0.35">
      <c r="A26314" s="3" t="str">
        <f t="shared" si="412"/>
        <v>LQD_44973</v>
      </c>
      <c r="B26314" t="s">
        <v>69</v>
      </c>
      <c r="C26314" s="1">
        <v>44973</v>
      </c>
      <c r="D26314">
        <v>106.62</v>
      </c>
    </row>
    <row r="26315" spans="1:4" hidden="1" x14ac:dyDescent="0.35">
      <c r="A26315" s="3" t="str">
        <f t="shared" si="412"/>
        <v>MCHI_44973</v>
      </c>
      <c r="B26315" t="s">
        <v>70</v>
      </c>
      <c r="C26315" s="1">
        <v>44973</v>
      </c>
      <c r="D26315">
        <v>51.27</v>
      </c>
    </row>
    <row r="26316" spans="1:4" hidden="1" x14ac:dyDescent="0.35">
      <c r="A26316" s="3" t="str">
        <f t="shared" si="412"/>
        <v>META_44973</v>
      </c>
      <c r="B26316" t="s">
        <v>144</v>
      </c>
      <c r="C26316" s="1">
        <v>44973</v>
      </c>
      <c r="D26316">
        <v>172.44</v>
      </c>
    </row>
    <row r="26317" spans="1:4" hidden="1" x14ac:dyDescent="0.35">
      <c r="A26317" s="3" t="str">
        <f t="shared" si="412"/>
        <v>MVEU.L_44973</v>
      </c>
      <c r="B26317" t="s">
        <v>71</v>
      </c>
      <c r="C26317" s="1">
        <v>44973</v>
      </c>
      <c r="D26317">
        <v>51.96</v>
      </c>
    </row>
    <row r="26318" spans="1:4" hidden="1" x14ac:dyDescent="0.35">
      <c r="A26318" s="3" t="str">
        <f t="shared" si="412"/>
        <v>OGN_44973</v>
      </c>
      <c r="B26318" t="s">
        <v>72</v>
      </c>
      <c r="C26318" s="1">
        <v>44973</v>
      </c>
      <c r="D26318">
        <v>24.87</v>
      </c>
    </row>
    <row r="26319" spans="1:4" hidden="1" x14ac:dyDescent="0.35">
      <c r="A26319" s="3" t="str">
        <f t="shared" si="412"/>
        <v>PG_44973</v>
      </c>
      <c r="B26319" t="s">
        <v>73</v>
      </c>
      <c r="C26319" s="1">
        <v>44973</v>
      </c>
      <c r="D26319">
        <v>137.13999999999999</v>
      </c>
    </row>
    <row r="26320" spans="1:4" hidden="1" x14ac:dyDescent="0.35">
      <c r="A26320" s="3" t="str">
        <f t="shared" si="412"/>
        <v>PPL_44973</v>
      </c>
      <c r="B26320" t="s">
        <v>74</v>
      </c>
      <c r="C26320" s="1">
        <v>44973</v>
      </c>
      <c r="D26320">
        <v>28.45</v>
      </c>
    </row>
    <row r="26321" spans="1:4" hidden="1" x14ac:dyDescent="0.35">
      <c r="A26321" s="3" t="str">
        <f t="shared" si="412"/>
        <v>PRU_44973</v>
      </c>
      <c r="B26321" t="s">
        <v>75</v>
      </c>
      <c r="C26321" s="1">
        <v>44973</v>
      </c>
      <c r="D26321">
        <v>103.11</v>
      </c>
    </row>
    <row r="26322" spans="1:4" hidden="1" x14ac:dyDescent="0.35">
      <c r="A26322" s="3" t="str">
        <f t="shared" si="412"/>
        <v>PYPL_44973</v>
      </c>
      <c r="B26322" t="s">
        <v>76</v>
      </c>
      <c r="C26322" s="1">
        <v>44973</v>
      </c>
      <c r="D26322">
        <v>76.73</v>
      </c>
    </row>
    <row r="26323" spans="1:4" hidden="1" x14ac:dyDescent="0.35">
      <c r="A26323" s="3" t="str">
        <f t="shared" si="412"/>
        <v>RE_44973</v>
      </c>
      <c r="B26323" t="s">
        <v>77</v>
      </c>
      <c r="C26323" s="1">
        <v>44973</v>
      </c>
      <c r="D26323">
        <v>380.36</v>
      </c>
    </row>
    <row r="26324" spans="1:4" hidden="1" x14ac:dyDescent="0.35">
      <c r="A26324" s="3" t="str">
        <f t="shared" si="412"/>
        <v>REET_44973</v>
      </c>
      <c r="B26324" t="s">
        <v>78</v>
      </c>
      <c r="C26324" s="1">
        <v>44973</v>
      </c>
      <c r="D26324">
        <v>24.43</v>
      </c>
    </row>
    <row r="26325" spans="1:4" hidden="1" x14ac:dyDescent="0.35">
      <c r="A26325" s="3" t="str">
        <f t="shared" si="412"/>
        <v>ROL_44973</v>
      </c>
      <c r="B26325" t="s">
        <v>79</v>
      </c>
      <c r="C26325" s="1">
        <v>44973</v>
      </c>
      <c r="D26325">
        <v>36.18</v>
      </c>
    </row>
    <row r="26326" spans="1:4" hidden="1" x14ac:dyDescent="0.35">
      <c r="A26326" s="3" t="str">
        <f t="shared" si="412"/>
        <v>ROST_44973</v>
      </c>
      <c r="B26326" t="s">
        <v>80</v>
      </c>
      <c r="C26326" s="1">
        <v>44973</v>
      </c>
      <c r="D26326">
        <v>115.32</v>
      </c>
    </row>
    <row r="26327" spans="1:4" hidden="1" x14ac:dyDescent="0.35">
      <c r="A26327" s="3" t="str">
        <f t="shared" si="412"/>
        <v>SEGA.L_44973</v>
      </c>
      <c r="B26327" t="s">
        <v>81</v>
      </c>
      <c r="C26327" s="1">
        <v>44973</v>
      </c>
      <c r="D26327">
        <v>95.185000000000002</v>
      </c>
    </row>
    <row r="26328" spans="1:4" hidden="1" x14ac:dyDescent="0.35">
      <c r="A26328" s="3" t="str">
        <f t="shared" si="412"/>
        <v>SHY_44973</v>
      </c>
      <c r="B26328" t="s">
        <v>82</v>
      </c>
      <c r="C26328" s="1">
        <v>44973</v>
      </c>
      <c r="D26328">
        <v>81.11</v>
      </c>
    </row>
    <row r="26329" spans="1:4" hidden="1" x14ac:dyDescent="0.35">
      <c r="A26329" s="3" t="str">
        <f t="shared" si="412"/>
        <v>SLV_44973</v>
      </c>
      <c r="B26329" t="s">
        <v>83</v>
      </c>
      <c r="C26329" s="1">
        <v>44973</v>
      </c>
      <c r="D26329">
        <v>19.84</v>
      </c>
    </row>
    <row r="26330" spans="1:4" hidden="1" x14ac:dyDescent="0.35">
      <c r="A26330" s="3" t="str">
        <f t="shared" si="412"/>
        <v>SPMV.L_44973</v>
      </c>
      <c r="B26330" t="s">
        <v>84</v>
      </c>
      <c r="C26330" s="1">
        <v>44973</v>
      </c>
      <c r="D26330">
        <v>75.930000000000007</v>
      </c>
    </row>
    <row r="26331" spans="1:4" hidden="1" x14ac:dyDescent="0.35">
      <c r="A26331" s="3" t="str">
        <f t="shared" si="412"/>
        <v>TLT_44973</v>
      </c>
      <c r="B26331" t="s">
        <v>85</v>
      </c>
      <c r="C26331" s="1">
        <v>44973</v>
      </c>
      <c r="D26331">
        <v>101.59</v>
      </c>
    </row>
    <row r="26332" spans="1:4" hidden="1" x14ac:dyDescent="0.35">
      <c r="A26332" s="3" t="str">
        <f t="shared" si="412"/>
        <v>UNH_44973</v>
      </c>
      <c r="B26332" t="s">
        <v>86</v>
      </c>
      <c r="C26332" s="1">
        <v>44973</v>
      </c>
      <c r="D26332">
        <v>487.35</v>
      </c>
    </row>
    <row r="26333" spans="1:4" hidden="1" x14ac:dyDescent="0.35">
      <c r="A26333" s="3" t="str">
        <f t="shared" si="412"/>
        <v>URI_44973</v>
      </c>
      <c r="B26333" t="s">
        <v>87</v>
      </c>
      <c r="C26333" s="1">
        <v>44973</v>
      </c>
      <c r="D26333">
        <v>462.02</v>
      </c>
    </row>
    <row r="26334" spans="1:4" hidden="1" x14ac:dyDescent="0.35">
      <c r="A26334" s="3" t="str">
        <f t="shared" si="412"/>
        <v>V_44973</v>
      </c>
      <c r="B26334" t="s">
        <v>88</v>
      </c>
      <c r="C26334" s="1">
        <v>44973</v>
      </c>
      <c r="D26334">
        <v>225.83</v>
      </c>
    </row>
    <row r="26335" spans="1:4" hidden="1" x14ac:dyDescent="0.35">
      <c r="A26335" s="3" t="str">
        <f t="shared" si="412"/>
        <v>VRSK_44973</v>
      </c>
      <c r="B26335" t="s">
        <v>89</v>
      </c>
      <c r="C26335" s="1">
        <v>44973</v>
      </c>
      <c r="D26335">
        <v>176.22</v>
      </c>
    </row>
    <row r="26336" spans="1:4" hidden="1" x14ac:dyDescent="0.35">
      <c r="A26336" s="3" t="str">
        <f t="shared" si="412"/>
        <v>VXX_44973</v>
      </c>
      <c r="B26336" t="s">
        <v>90</v>
      </c>
      <c r="C26336" s="1">
        <v>44973</v>
      </c>
      <c r="D26336">
        <v>11.68</v>
      </c>
    </row>
    <row r="26337" spans="1:4" hidden="1" x14ac:dyDescent="0.35">
      <c r="A26337" s="3" t="str">
        <f t="shared" si="412"/>
        <v>WRK_44973</v>
      </c>
      <c r="B26337" t="s">
        <v>91</v>
      </c>
      <c r="C26337" s="1">
        <v>44973</v>
      </c>
      <c r="D26337">
        <v>33.090000000000003</v>
      </c>
    </row>
    <row r="26338" spans="1:4" hidden="1" x14ac:dyDescent="0.35">
      <c r="A26338" s="3" t="str">
        <f t="shared" si="412"/>
        <v>XLB_44973</v>
      </c>
      <c r="B26338" t="s">
        <v>92</v>
      </c>
      <c r="C26338" s="1">
        <v>44973</v>
      </c>
      <c r="D26338">
        <v>82.07</v>
      </c>
    </row>
    <row r="26339" spans="1:4" hidden="1" x14ac:dyDescent="0.35">
      <c r="A26339" s="3" t="str">
        <f t="shared" si="412"/>
        <v>XLC_44973</v>
      </c>
      <c r="B26339" t="s">
        <v>93</v>
      </c>
      <c r="C26339" s="1">
        <v>44973</v>
      </c>
      <c r="D26339">
        <v>55.41</v>
      </c>
    </row>
    <row r="26340" spans="1:4" hidden="1" x14ac:dyDescent="0.35">
      <c r="A26340" s="3" t="str">
        <f t="shared" si="412"/>
        <v>XLE_44973</v>
      </c>
      <c r="B26340" t="s">
        <v>94</v>
      </c>
      <c r="C26340" s="1">
        <v>44973</v>
      </c>
      <c r="D26340">
        <v>87.61</v>
      </c>
    </row>
    <row r="26341" spans="1:4" hidden="1" x14ac:dyDescent="0.35">
      <c r="A26341" s="3" t="str">
        <f t="shared" si="412"/>
        <v>XLF_44973</v>
      </c>
      <c r="B26341" t="s">
        <v>95</v>
      </c>
      <c r="C26341" s="1">
        <v>44973</v>
      </c>
      <c r="D26341">
        <v>36.380000000000003</v>
      </c>
    </row>
    <row r="26342" spans="1:4" hidden="1" x14ac:dyDescent="0.35">
      <c r="A26342" s="3" t="str">
        <f t="shared" si="412"/>
        <v>XLI_44973</v>
      </c>
      <c r="B26342" t="s">
        <v>96</v>
      </c>
      <c r="C26342" s="1">
        <v>44973</v>
      </c>
      <c r="D26342">
        <v>102.36</v>
      </c>
    </row>
    <row r="26343" spans="1:4" hidden="1" x14ac:dyDescent="0.35">
      <c r="A26343" s="3" t="str">
        <f t="shared" si="412"/>
        <v>XLK_44973</v>
      </c>
      <c r="B26343" t="s">
        <v>97</v>
      </c>
      <c r="C26343" s="1">
        <v>44973</v>
      </c>
      <c r="D26343">
        <v>141.59</v>
      </c>
    </row>
    <row r="26344" spans="1:4" hidden="1" x14ac:dyDescent="0.35">
      <c r="A26344" s="3" t="str">
        <f t="shared" si="412"/>
        <v>XLP_44973</v>
      </c>
      <c r="B26344" t="s">
        <v>98</v>
      </c>
      <c r="C26344" s="1">
        <v>44973</v>
      </c>
      <c r="D26344">
        <v>72.739999999999995</v>
      </c>
    </row>
    <row r="26345" spans="1:4" hidden="1" x14ac:dyDescent="0.35">
      <c r="A26345" s="3" t="str">
        <f t="shared" si="412"/>
        <v>XLU_44973</v>
      </c>
      <c r="B26345" t="s">
        <v>99</v>
      </c>
      <c r="C26345" s="1">
        <v>44973</v>
      </c>
      <c r="D26345">
        <v>67.75</v>
      </c>
    </row>
    <row r="26346" spans="1:4" hidden="1" x14ac:dyDescent="0.35">
      <c r="A26346" s="3" t="str">
        <f t="shared" si="412"/>
        <v>XLV_44973</v>
      </c>
      <c r="B26346" t="s">
        <v>100</v>
      </c>
      <c r="C26346" s="1">
        <v>44973</v>
      </c>
      <c r="D26346">
        <v>130.82</v>
      </c>
    </row>
    <row r="26347" spans="1:4" hidden="1" x14ac:dyDescent="0.35">
      <c r="A26347" s="3" t="str">
        <f t="shared" si="412"/>
        <v>XLY_44973</v>
      </c>
      <c r="B26347" t="s">
        <v>101</v>
      </c>
      <c r="C26347" s="1">
        <v>44973</v>
      </c>
      <c r="D26347">
        <v>150.54</v>
      </c>
    </row>
    <row r="26348" spans="1:4" hidden="1" x14ac:dyDescent="0.35">
      <c r="A26348" s="3" t="str">
        <f t="shared" si="412"/>
        <v>XOM_44973</v>
      </c>
      <c r="B26348" t="s">
        <v>102</v>
      </c>
      <c r="C26348" s="1">
        <v>44973</v>
      </c>
      <c r="D26348">
        <v>115.73</v>
      </c>
    </row>
    <row r="26349" spans="1:4" hidden="1" x14ac:dyDescent="0.35">
      <c r="A26349" s="3" t="str">
        <f t="shared" si="412"/>
        <v>ABBV_44974</v>
      </c>
      <c r="B26349" t="s">
        <v>3</v>
      </c>
      <c r="C26349" s="1">
        <v>44974</v>
      </c>
      <c r="D26349">
        <v>151.31</v>
      </c>
    </row>
    <row r="26350" spans="1:4" hidden="1" x14ac:dyDescent="0.35">
      <c r="A26350" s="3" t="str">
        <f t="shared" si="412"/>
        <v>ACN_44974</v>
      </c>
      <c r="B26350" t="s">
        <v>4</v>
      </c>
      <c r="C26350" s="1">
        <v>44974</v>
      </c>
      <c r="D26350">
        <v>277.05</v>
      </c>
    </row>
    <row r="26351" spans="1:4" hidden="1" x14ac:dyDescent="0.35">
      <c r="A26351" s="3" t="str">
        <f t="shared" si="412"/>
        <v>AEP_44974</v>
      </c>
      <c r="B26351" t="s">
        <v>5</v>
      </c>
      <c r="C26351" s="1">
        <v>44974</v>
      </c>
      <c r="D26351">
        <v>92.41</v>
      </c>
    </row>
    <row r="26352" spans="1:4" hidden="1" x14ac:dyDescent="0.35">
      <c r="A26352" s="3" t="str">
        <f t="shared" si="412"/>
        <v>AIZ_44974</v>
      </c>
      <c r="B26352" t="s">
        <v>6</v>
      </c>
      <c r="C26352" s="1">
        <v>44974</v>
      </c>
      <c r="D26352">
        <v>132.41</v>
      </c>
    </row>
    <row r="26353" spans="1:4" hidden="1" x14ac:dyDescent="0.35">
      <c r="A26353" s="3" t="str">
        <f t="shared" si="412"/>
        <v>ALLE_44974</v>
      </c>
      <c r="B26353" t="s">
        <v>7</v>
      </c>
      <c r="C26353" s="1">
        <v>44974</v>
      </c>
      <c r="D26353">
        <v>118.6</v>
      </c>
    </row>
    <row r="26354" spans="1:4" hidden="1" x14ac:dyDescent="0.35">
      <c r="A26354" s="3" t="str">
        <f t="shared" si="412"/>
        <v>AMAT_44974</v>
      </c>
      <c r="B26354" t="s">
        <v>8</v>
      </c>
      <c r="C26354" s="1">
        <v>44974</v>
      </c>
      <c r="D26354">
        <v>115.44</v>
      </c>
    </row>
    <row r="26355" spans="1:4" hidden="1" x14ac:dyDescent="0.35">
      <c r="A26355" s="3" t="str">
        <f t="shared" si="412"/>
        <v>AMP_44974</v>
      </c>
      <c r="B26355" t="s">
        <v>9</v>
      </c>
      <c r="C26355" s="1">
        <v>44974</v>
      </c>
      <c r="D26355">
        <v>351.48</v>
      </c>
    </row>
    <row r="26356" spans="1:4" hidden="1" x14ac:dyDescent="0.35">
      <c r="A26356" s="3" t="str">
        <f t="shared" si="412"/>
        <v>AMZN_44974</v>
      </c>
      <c r="B26356" t="s">
        <v>10</v>
      </c>
      <c r="C26356" s="1">
        <v>44974</v>
      </c>
      <c r="D26356">
        <v>97.2</v>
      </c>
    </row>
    <row r="26357" spans="1:4" hidden="1" x14ac:dyDescent="0.35">
      <c r="A26357" s="3" t="str">
        <f t="shared" si="412"/>
        <v>AVB_44974</v>
      </c>
      <c r="B26357" t="s">
        <v>11</v>
      </c>
      <c r="C26357" s="1">
        <v>44974</v>
      </c>
      <c r="D26357">
        <v>179.27</v>
      </c>
    </row>
    <row r="26358" spans="1:4" hidden="1" x14ac:dyDescent="0.35">
      <c r="A26358" s="3" t="str">
        <f t="shared" si="412"/>
        <v>AVY_44974</v>
      </c>
      <c r="B26358" t="s">
        <v>12</v>
      </c>
      <c r="C26358" s="1">
        <v>44974</v>
      </c>
      <c r="D26358">
        <v>182.5</v>
      </c>
    </row>
    <row r="26359" spans="1:4" hidden="1" x14ac:dyDescent="0.35">
      <c r="A26359" s="3" t="str">
        <f t="shared" si="412"/>
        <v>AXP_44974</v>
      </c>
      <c r="B26359" t="s">
        <v>13</v>
      </c>
      <c r="C26359" s="1">
        <v>44974</v>
      </c>
      <c r="D26359">
        <v>177.3</v>
      </c>
    </row>
    <row r="26360" spans="1:4" hidden="1" x14ac:dyDescent="0.35">
      <c r="A26360" s="3" t="str">
        <f t="shared" si="412"/>
        <v>BDX_44974</v>
      </c>
      <c r="B26360" t="s">
        <v>14</v>
      </c>
      <c r="C26360" s="1">
        <v>44974</v>
      </c>
      <c r="D26360">
        <v>244.52</v>
      </c>
    </row>
    <row r="26361" spans="1:4" hidden="1" x14ac:dyDescent="0.35">
      <c r="A26361" s="3" t="str">
        <f t="shared" si="412"/>
        <v>BF-B_44974</v>
      </c>
      <c r="B26361" t="s">
        <v>15</v>
      </c>
      <c r="C26361" s="1">
        <v>44974</v>
      </c>
      <c r="D26361">
        <v>65.650000000000006</v>
      </c>
    </row>
    <row r="26362" spans="1:4" hidden="1" x14ac:dyDescent="0.35">
      <c r="A26362" s="3" t="str">
        <f t="shared" si="412"/>
        <v>BMY_44974</v>
      </c>
      <c r="B26362" t="s">
        <v>16</v>
      </c>
      <c r="C26362" s="1">
        <v>44974</v>
      </c>
      <c r="D26362">
        <v>71.11</v>
      </c>
    </row>
    <row r="26363" spans="1:4" hidden="1" x14ac:dyDescent="0.35">
      <c r="A26363" s="3" t="str">
        <f t="shared" si="412"/>
        <v>BR_44974</v>
      </c>
      <c r="B26363" t="s">
        <v>17</v>
      </c>
      <c r="C26363" s="1">
        <v>44974</v>
      </c>
      <c r="D26363">
        <v>143.86000000000001</v>
      </c>
    </row>
    <row r="26364" spans="1:4" hidden="1" x14ac:dyDescent="0.35">
      <c r="A26364" s="3" t="str">
        <f t="shared" si="412"/>
        <v>CARR_44974</v>
      </c>
      <c r="B26364" t="s">
        <v>18</v>
      </c>
      <c r="C26364" s="1">
        <v>44974</v>
      </c>
      <c r="D26364">
        <v>45.22</v>
      </c>
    </row>
    <row r="26365" spans="1:4" hidden="1" x14ac:dyDescent="0.35">
      <c r="A26365" s="3" t="str">
        <f t="shared" si="412"/>
        <v>CDW_44974</v>
      </c>
      <c r="B26365" t="s">
        <v>19</v>
      </c>
      <c r="C26365" s="1">
        <v>44974</v>
      </c>
      <c r="D26365">
        <v>213.93</v>
      </c>
    </row>
    <row r="26366" spans="1:4" hidden="1" x14ac:dyDescent="0.35">
      <c r="A26366" s="3" t="str">
        <f t="shared" si="412"/>
        <v>CE_44974</v>
      </c>
      <c r="B26366" t="s">
        <v>20</v>
      </c>
      <c r="C26366" s="1">
        <v>44974</v>
      </c>
      <c r="D26366">
        <v>118.9</v>
      </c>
    </row>
    <row r="26367" spans="1:4" hidden="1" x14ac:dyDescent="0.35">
      <c r="A26367" s="3" t="str">
        <f t="shared" si="412"/>
        <v>CHTR_44974</v>
      </c>
      <c r="B26367" t="s">
        <v>21</v>
      </c>
      <c r="C26367" s="1">
        <v>44974</v>
      </c>
      <c r="D26367">
        <v>395.62</v>
      </c>
    </row>
    <row r="26368" spans="1:4" hidden="1" x14ac:dyDescent="0.35">
      <c r="A26368" s="3" t="str">
        <f t="shared" si="412"/>
        <v>CNC_44974</v>
      </c>
      <c r="B26368" t="s">
        <v>22</v>
      </c>
      <c r="C26368" s="1">
        <v>44974</v>
      </c>
      <c r="D26368">
        <v>73.36</v>
      </c>
    </row>
    <row r="26369" spans="1:4" hidden="1" x14ac:dyDescent="0.35">
      <c r="A26369" s="3" t="str">
        <f t="shared" si="412"/>
        <v>CNP_44974</v>
      </c>
      <c r="B26369" t="s">
        <v>23</v>
      </c>
      <c r="C26369" s="1">
        <v>44974</v>
      </c>
      <c r="D26369">
        <v>29.21</v>
      </c>
    </row>
    <row r="26370" spans="1:4" hidden="1" x14ac:dyDescent="0.35">
      <c r="A26370" s="3" t="str">
        <f t="shared" ref="A26370:A26433" si="413">CONCATENATE(B26370,"_",C26370)</f>
        <v>COP_44974</v>
      </c>
      <c r="B26370" t="s">
        <v>24</v>
      </c>
      <c r="C26370" s="1">
        <v>44974</v>
      </c>
      <c r="D26370">
        <v>104.12</v>
      </c>
    </row>
    <row r="26371" spans="1:4" hidden="1" x14ac:dyDescent="0.35">
      <c r="A26371" s="3" t="str">
        <f t="shared" si="413"/>
        <v>CTAS_44974</v>
      </c>
      <c r="B26371" t="s">
        <v>25</v>
      </c>
      <c r="C26371" s="1">
        <v>44974</v>
      </c>
      <c r="D26371">
        <v>444.1</v>
      </c>
    </row>
    <row r="26372" spans="1:4" hidden="1" x14ac:dyDescent="0.35">
      <c r="A26372" s="3" t="str">
        <f t="shared" si="413"/>
        <v>CZR_44974</v>
      </c>
      <c r="B26372" t="s">
        <v>26</v>
      </c>
      <c r="C26372" s="1">
        <v>44974</v>
      </c>
      <c r="D26372">
        <v>52.8</v>
      </c>
    </row>
    <row r="26373" spans="1:4" hidden="1" x14ac:dyDescent="0.35">
      <c r="A26373" s="3" t="str">
        <f t="shared" si="413"/>
        <v>DG_44974</v>
      </c>
      <c r="B26373" t="s">
        <v>27</v>
      </c>
      <c r="C26373" s="1">
        <v>44974</v>
      </c>
      <c r="D26373">
        <v>227.82</v>
      </c>
    </row>
    <row r="26374" spans="1:4" hidden="1" x14ac:dyDescent="0.35">
      <c r="A26374" s="3" t="str">
        <f t="shared" si="413"/>
        <v>DPZ_44974</v>
      </c>
      <c r="B26374" t="s">
        <v>28</v>
      </c>
      <c r="C26374" s="1">
        <v>44974</v>
      </c>
      <c r="D26374">
        <v>357.36</v>
      </c>
    </row>
    <row r="26375" spans="1:4" hidden="1" x14ac:dyDescent="0.35">
      <c r="A26375" s="3" t="str">
        <f t="shared" si="413"/>
        <v>DXC_44974</v>
      </c>
      <c r="B26375" t="s">
        <v>30</v>
      </c>
      <c r="C26375" s="1">
        <v>44974</v>
      </c>
      <c r="D26375">
        <v>28.76</v>
      </c>
    </row>
    <row r="26376" spans="1:4" hidden="1" x14ac:dyDescent="0.35">
      <c r="A26376" s="3" t="str">
        <f t="shared" si="413"/>
        <v>EWA_44974</v>
      </c>
      <c r="B26376" t="s">
        <v>31</v>
      </c>
      <c r="C26376" s="1">
        <v>44974</v>
      </c>
      <c r="D26376">
        <v>23.69</v>
      </c>
    </row>
    <row r="26377" spans="1:4" hidden="1" x14ac:dyDescent="0.35">
      <c r="A26377" s="3" t="str">
        <f t="shared" si="413"/>
        <v>EWC_44974</v>
      </c>
      <c r="B26377" t="s">
        <v>32</v>
      </c>
      <c r="C26377" s="1">
        <v>44974</v>
      </c>
      <c r="D26377">
        <v>34.99</v>
      </c>
    </row>
    <row r="26378" spans="1:4" hidden="1" x14ac:dyDescent="0.35">
      <c r="A26378" s="3" t="str">
        <f t="shared" si="413"/>
        <v>EWG_44974</v>
      </c>
      <c r="B26378" t="s">
        <v>33</v>
      </c>
      <c r="C26378" s="1">
        <v>44974</v>
      </c>
      <c r="D26378">
        <v>28.15</v>
      </c>
    </row>
    <row r="26379" spans="1:4" hidden="1" x14ac:dyDescent="0.35">
      <c r="A26379" s="3" t="str">
        <f t="shared" si="413"/>
        <v>EWH_44974</v>
      </c>
      <c r="B26379" t="s">
        <v>34</v>
      </c>
      <c r="C26379" s="1">
        <v>44974</v>
      </c>
      <c r="D26379">
        <v>20.93</v>
      </c>
    </row>
    <row r="26380" spans="1:4" hidden="1" x14ac:dyDescent="0.35">
      <c r="A26380" s="3" t="str">
        <f t="shared" si="413"/>
        <v>EWJ_44974</v>
      </c>
      <c r="B26380" t="s">
        <v>35</v>
      </c>
      <c r="C26380" s="1">
        <v>44974</v>
      </c>
      <c r="D26380">
        <v>57.02</v>
      </c>
    </row>
    <row r="26381" spans="1:4" hidden="1" x14ac:dyDescent="0.35">
      <c r="A26381" s="3" t="str">
        <f t="shared" si="413"/>
        <v>EWL_44974</v>
      </c>
      <c r="B26381" t="s">
        <v>36</v>
      </c>
      <c r="C26381" s="1">
        <v>44974</v>
      </c>
      <c r="D26381">
        <v>44.91</v>
      </c>
    </row>
    <row r="26382" spans="1:4" hidden="1" x14ac:dyDescent="0.35">
      <c r="A26382" s="3" t="str">
        <f t="shared" si="413"/>
        <v>EWQ_44974</v>
      </c>
      <c r="B26382" t="s">
        <v>37</v>
      </c>
      <c r="C26382" s="1">
        <v>44974</v>
      </c>
      <c r="D26382">
        <v>37.549999999999997</v>
      </c>
    </row>
    <row r="26383" spans="1:4" hidden="1" x14ac:dyDescent="0.35">
      <c r="A26383" s="3" t="str">
        <f t="shared" si="413"/>
        <v>EWT_44974</v>
      </c>
      <c r="B26383" t="s">
        <v>38</v>
      </c>
      <c r="C26383" s="1">
        <v>44974</v>
      </c>
      <c r="D26383">
        <v>44.39</v>
      </c>
    </row>
    <row r="26384" spans="1:4" hidden="1" x14ac:dyDescent="0.35">
      <c r="A26384" s="3" t="str">
        <f t="shared" si="413"/>
        <v>EWU_44974</v>
      </c>
      <c r="B26384" t="s">
        <v>39</v>
      </c>
      <c r="C26384" s="1">
        <v>44974</v>
      </c>
      <c r="D26384">
        <v>32.81</v>
      </c>
    </row>
    <row r="26385" spans="1:4" hidden="1" x14ac:dyDescent="0.35">
      <c r="A26385" s="3" t="str">
        <f t="shared" si="413"/>
        <v>EWY_44974</v>
      </c>
      <c r="B26385" t="s">
        <v>40</v>
      </c>
      <c r="C26385" s="1">
        <v>44974</v>
      </c>
      <c r="D26385">
        <v>60.89</v>
      </c>
    </row>
    <row r="26386" spans="1:4" hidden="1" x14ac:dyDescent="0.35">
      <c r="A26386" s="3" t="str">
        <f t="shared" si="413"/>
        <v>EWZ_44974</v>
      </c>
      <c r="B26386" t="s">
        <v>41</v>
      </c>
      <c r="C26386" s="1">
        <v>44974</v>
      </c>
      <c r="D26386">
        <v>28.69</v>
      </c>
    </row>
    <row r="26387" spans="1:4" hidden="1" x14ac:dyDescent="0.35">
      <c r="A26387" s="3" t="str">
        <f t="shared" si="413"/>
        <v>FTV_44974</v>
      </c>
      <c r="B26387" t="s">
        <v>43</v>
      </c>
      <c r="C26387" s="1">
        <v>44974</v>
      </c>
      <c r="D26387">
        <v>69.36</v>
      </c>
    </row>
    <row r="26388" spans="1:4" hidden="1" x14ac:dyDescent="0.35">
      <c r="A26388" s="3" t="str">
        <f t="shared" si="413"/>
        <v>GOOG_44974</v>
      </c>
      <c r="B26388" t="s">
        <v>44</v>
      </c>
      <c r="C26388" s="1">
        <v>44974</v>
      </c>
      <c r="D26388">
        <v>94.59</v>
      </c>
    </row>
    <row r="26389" spans="1:4" hidden="1" x14ac:dyDescent="0.35">
      <c r="A26389" s="3" t="str">
        <f t="shared" si="413"/>
        <v>GPC_44974</v>
      </c>
      <c r="B26389" t="s">
        <v>45</v>
      </c>
      <c r="C26389" s="1">
        <v>44974</v>
      </c>
      <c r="D26389">
        <v>180.14</v>
      </c>
    </row>
    <row r="26390" spans="1:4" hidden="1" x14ac:dyDescent="0.35">
      <c r="A26390" s="3" t="str">
        <f t="shared" si="413"/>
        <v>GSG_44974</v>
      </c>
      <c r="B26390" t="s">
        <v>46</v>
      </c>
      <c r="C26390" s="1">
        <v>44974</v>
      </c>
      <c r="D26390">
        <v>20.3</v>
      </c>
    </row>
    <row r="26391" spans="1:4" hidden="1" x14ac:dyDescent="0.35">
      <c r="A26391" s="3" t="str">
        <f t="shared" si="413"/>
        <v>HIG_44974</v>
      </c>
      <c r="B26391" t="s">
        <v>47</v>
      </c>
      <c r="C26391" s="1">
        <v>44974</v>
      </c>
      <c r="D26391">
        <v>78.45</v>
      </c>
    </row>
    <row r="26392" spans="1:4" hidden="1" x14ac:dyDescent="0.35">
      <c r="A26392" s="3" t="str">
        <f t="shared" si="413"/>
        <v>HIGH.L_44974</v>
      </c>
      <c r="B26392" t="s">
        <v>48</v>
      </c>
      <c r="C26392" s="1">
        <v>44974</v>
      </c>
      <c r="D26392">
        <v>5.1639999999999997</v>
      </c>
    </row>
    <row r="26393" spans="1:4" hidden="1" x14ac:dyDescent="0.35">
      <c r="A26393" s="3" t="str">
        <f t="shared" si="413"/>
        <v>HST_44974</v>
      </c>
      <c r="B26393" t="s">
        <v>49</v>
      </c>
      <c r="C26393" s="1">
        <v>44974</v>
      </c>
      <c r="D26393">
        <v>16.940000000000001</v>
      </c>
    </row>
    <row r="26394" spans="1:4" hidden="1" x14ac:dyDescent="0.35">
      <c r="A26394" s="3" t="str">
        <f t="shared" si="413"/>
        <v>HYG_44974</v>
      </c>
      <c r="B26394" t="s">
        <v>50</v>
      </c>
      <c r="C26394" s="1">
        <v>44974</v>
      </c>
      <c r="D26394">
        <v>74.56</v>
      </c>
    </row>
    <row r="26395" spans="1:4" hidden="1" x14ac:dyDescent="0.35">
      <c r="A26395" s="3" t="str">
        <f t="shared" si="413"/>
        <v>IAU_44974</v>
      </c>
      <c r="B26395" t="s">
        <v>51</v>
      </c>
      <c r="C26395" s="1">
        <v>44974</v>
      </c>
      <c r="D26395">
        <v>34.93</v>
      </c>
    </row>
    <row r="26396" spans="1:4" hidden="1" x14ac:dyDescent="0.35">
      <c r="A26396" s="3" t="str">
        <f t="shared" si="413"/>
        <v>ICLN_44974</v>
      </c>
      <c r="B26396" t="s">
        <v>52</v>
      </c>
      <c r="C26396" s="1">
        <v>44974</v>
      </c>
      <c r="D26396">
        <v>19.62</v>
      </c>
    </row>
    <row r="26397" spans="1:4" hidden="1" x14ac:dyDescent="0.35">
      <c r="A26397" s="3" t="str">
        <f t="shared" si="413"/>
        <v>IEAA.L_44974</v>
      </c>
      <c r="B26397" t="s">
        <v>53</v>
      </c>
      <c r="C26397" s="1">
        <v>44974</v>
      </c>
      <c r="D26397">
        <v>4.6890000000000001</v>
      </c>
    </row>
    <row r="26398" spans="1:4" hidden="1" x14ac:dyDescent="0.35">
      <c r="A26398" s="3" t="str">
        <f t="shared" si="413"/>
        <v>IEF_44974</v>
      </c>
      <c r="B26398" t="s">
        <v>54</v>
      </c>
      <c r="C26398" s="1">
        <v>44974</v>
      </c>
      <c r="D26398">
        <v>96.41</v>
      </c>
    </row>
    <row r="26399" spans="1:4" hidden="1" x14ac:dyDescent="0.35">
      <c r="A26399" s="3" t="str">
        <f t="shared" si="413"/>
        <v>IEFM.L_44974</v>
      </c>
      <c r="B26399" t="s">
        <v>55</v>
      </c>
      <c r="C26399" s="1">
        <v>44974</v>
      </c>
      <c r="D26399">
        <v>797.05</v>
      </c>
    </row>
    <row r="26400" spans="1:4" hidden="1" x14ac:dyDescent="0.35">
      <c r="A26400" s="3" t="str">
        <f t="shared" si="413"/>
        <v>IEMG_44974</v>
      </c>
      <c r="B26400" t="s">
        <v>56</v>
      </c>
      <c r="C26400" s="1">
        <v>44974</v>
      </c>
      <c r="D26400">
        <v>49.05</v>
      </c>
    </row>
    <row r="26401" spans="1:4" hidden="1" x14ac:dyDescent="0.35">
      <c r="A26401" s="3" t="str">
        <f t="shared" si="413"/>
        <v>IEUS_44974</v>
      </c>
      <c r="B26401" t="s">
        <v>57</v>
      </c>
      <c r="C26401" s="1">
        <v>44974</v>
      </c>
      <c r="D26401">
        <v>55.07</v>
      </c>
    </row>
    <row r="26402" spans="1:4" hidden="1" x14ac:dyDescent="0.35">
      <c r="A26402" s="3" t="str">
        <f t="shared" si="413"/>
        <v>IEVL.L_44974</v>
      </c>
      <c r="B26402" t="s">
        <v>58</v>
      </c>
      <c r="C26402" s="1">
        <v>44974</v>
      </c>
      <c r="D26402">
        <v>7.7</v>
      </c>
    </row>
    <row r="26403" spans="1:4" hidden="1" x14ac:dyDescent="0.35">
      <c r="A26403" s="3" t="str">
        <f t="shared" si="413"/>
        <v>IGF_44974</v>
      </c>
      <c r="B26403" t="s">
        <v>59</v>
      </c>
      <c r="C26403" s="1">
        <v>44974</v>
      </c>
      <c r="D26403">
        <v>47.67</v>
      </c>
    </row>
    <row r="26404" spans="1:4" hidden="1" x14ac:dyDescent="0.35">
      <c r="A26404" s="3" t="str">
        <f t="shared" si="413"/>
        <v>INDA_44974</v>
      </c>
      <c r="B26404" t="s">
        <v>60</v>
      </c>
      <c r="C26404" s="1">
        <v>44974</v>
      </c>
      <c r="D26404">
        <v>40.32</v>
      </c>
    </row>
    <row r="26405" spans="1:4" hidden="1" x14ac:dyDescent="0.35">
      <c r="A26405" s="3" t="str">
        <f t="shared" si="413"/>
        <v>IUMO.L_44974</v>
      </c>
      <c r="B26405" t="s">
        <v>61</v>
      </c>
      <c r="C26405" s="1">
        <v>44974</v>
      </c>
      <c r="D26405">
        <v>9.9510000000000005</v>
      </c>
    </row>
    <row r="26406" spans="1:4" hidden="1" x14ac:dyDescent="0.35">
      <c r="A26406" s="3" t="str">
        <f t="shared" si="413"/>
        <v>IUVL.L_44974</v>
      </c>
      <c r="B26406" t="s">
        <v>62</v>
      </c>
      <c r="C26406" s="1">
        <v>44974</v>
      </c>
      <c r="D26406">
        <v>8.5749999999999993</v>
      </c>
    </row>
    <row r="26407" spans="1:4" hidden="1" x14ac:dyDescent="0.35">
      <c r="A26407" s="3" t="str">
        <f t="shared" si="413"/>
        <v>IVV_44974</v>
      </c>
      <c r="B26407" t="s">
        <v>63</v>
      </c>
      <c r="C26407" s="1">
        <v>44974</v>
      </c>
      <c r="D26407">
        <v>409.14</v>
      </c>
    </row>
    <row r="26408" spans="1:4" hidden="1" x14ac:dyDescent="0.35">
      <c r="A26408" s="3" t="str">
        <f t="shared" si="413"/>
        <v>IWM_44974</v>
      </c>
      <c r="B26408" t="s">
        <v>64</v>
      </c>
      <c r="C26408" s="1">
        <v>44974</v>
      </c>
      <c r="D26408">
        <v>193.13</v>
      </c>
    </row>
    <row r="26409" spans="1:4" hidden="1" x14ac:dyDescent="0.35">
      <c r="A26409" s="3" t="str">
        <f t="shared" si="413"/>
        <v>IXN_44974</v>
      </c>
      <c r="B26409" t="s">
        <v>65</v>
      </c>
      <c r="C26409" s="1">
        <v>44974</v>
      </c>
      <c r="D26409">
        <v>50.5</v>
      </c>
    </row>
    <row r="26410" spans="1:4" hidden="1" x14ac:dyDescent="0.35">
      <c r="A26410" s="3" t="str">
        <f t="shared" si="413"/>
        <v>JPEA.L_44974</v>
      </c>
      <c r="B26410" t="s">
        <v>66</v>
      </c>
      <c r="C26410" s="1">
        <v>44974</v>
      </c>
      <c r="D26410">
        <v>4.907</v>
      </c>
    </row>
    <row r="26411" spans="1:4" hidden="1" x14ac:dyDescent="0.35">
      <c r="A26411" s="3" t="str">
        <f t="shared" si="413"/>
        <v>JPM_44974</v>
      </c>
      <c r="B26411" t="s">
        <v>67</v>
      </c>
      <c r="C26411" s="1">
        <v>44974</v>
      </c>
      <c r="D26411">
        <v>142.24</v>
      </c>
    </row>
    <row r="26412" spans="1:4" hidden="1" x14ac:dyDescent="0.35">
      <c r="A26412" s="3" t="str">
        <f t="shared" si="413"/>
        <v>KR_44974</v>
      </c>
      <c r="B26412" t="s">
        <v>68</v>
      </c>
      <c r="C26412" s="1">
        <v>44974</v>
      </c>
      <c r="D26412">
        <v>44</v>
      </c>
    </row>
    <row r="26413" spans="1:4" hidden="1" x14ac:dyDescent="0.35">
      <c r="A26413" s="3" t="str">
        <f t="shared" si="413"/>
        <v>LQD_44974</v>
      </c>
      <c r="B26413" t="s">
        <v>69</v>
      </c>
      <c r="C26413" s="1">
        <v>44974</v>
      </c>
      <c r="D26413">
        <v>107.04</v>
      </c>
    </row>
    <row r="26414" spans="1:4" hidden="1" x14ac:dyDescent="0.35">
      <c r="A26414" s="3" t="str">
        <f t="shared" si="413"/>
        <v>MCHI_44974</v>
      </c>
      <c r="B26414" t="s">
        <v>70</v>
      </c>
      <c r="C26414" s="1">
        <v>44974</v>
      </c>
      <c r="D26414">
        <v>50.24</v>
      </c>
    </row>
    <row r="26415" spans="1:4" hidden="1" x14ac:dyDescent="0.35">
      <c r="A26415" s="3" t="str">
        <f t="shared" si="413"/>
        <v>META_44974</v>
      </c>
      <c r="B26415" t="s">
        <v>144</v>
      </c>
      <c r="C26415" s="1">
        <v>44974</v>
      </c>
      <c r="D26415">
        <v>172.88</v>
      </c>
    </row>
    <row r="26416" spans="1:4" hidden="1" x14ac:dyDescent="0.35">
      <c r="A26416" s="3" t="str">
        <f t="shared" si="413"/>
        <v>MVEU.L_44974</v>
      </c>
      <c r="B26416" t="s">
        <v>71</v>
      </c>
      <c r="C26416" s="1">
        <v>44974</v>
      </c>
      <c r="D26416">
        <v>52.01</v>
      </c>
    </row>
    <row r="26417" spans="1:4" hidden="1" x14ac:dyDescent="0.35">
      <c r="A26417" s="3" t="str">
        <f t="shared" si="413"/>
        <v>OGN_44974</v>
      </c>
      <c r="B26417" t="s">
        <v>72</v>
      </c>
      <c r="C26417" s="1">
        <v>44974</v>
      </c>
      <c r="D26417">
        <v>26.02</v>
      </c>
    </row>
    <row r="26418" spans="1:4" hidden="1" x14ac:dyDescent="0.35">
      <c r="A26418" s="3" t="str">
        <f t="shared" si="413"/>
        <v>PG_44974</v>
      </c>
      <c r="B26418" t="s">
        <v>73</v>
      </c>
      <c r="C26418" s="1">
        <v>44974</v>
      </c>
      <c r="D26418">
        <v>140.01</v>
      </c>
    </row>
    <row r="26419" spans="1:4" hidden="1" x14ac:dyDescent="0.35">
      <c r="A26419" s="3" t="str">
        <f t="shared" si="413"/>
        <v>PPL_44974</v>
      </c>
      <c r="B26419" t="s">
        <v>74</v>
      </c>
      <c r="C26419" s="1">
        <v>44974</v>
      </c>
      <c r="D26419">
        <v>28.81</v>
      </c>
    </row>
    <row r="26420" spans="1:4" hidden="1" x14ac:dyDescent="0.35">
      <c r="A26420" s="3" t="str">
        <f t="shared" si="413"/>
        <v>PRU_44974</v>
      </c>
      <c r="B26420" t="s">
        <v>75</v>
      </c>
      <c r="C26420" s="1">
        <v>44974</v>
      </c>
      <c r="D26420">
        <v>101.53</v>
      </c>
    </row>
    <row r="26421" spans="1:4" hidden="1" x14ac:dyDescent="0.35">
      <c r="A26421" s="3" t="str">
        <f t="shared" si="413"/>
        <v>PYPL_44974</v>
      </c>
      <c r="B26421" t="s">
        <v>76</v>
      </c>
      <c r="C26421" s="1">
        <v>44974</v>
      </c>
      <c r="D26421">
        <v>74.66</v>
      </c>
    </row>
    <row r="26422" spans="1:4" hidden="1" x14ac:dyDescent="0.35">
      <c r="A26422" s="3" t="str">
        <f t="shared" si="413"/>
        <v>RE_44974</v>
      </c>
      <c r="B26422" t="s">
        <v>77</v>
      </c>
      <c r="C26422" s="1">
        <v>44974</v>
      </c>
      <c r="D26422">
        <v>386.75</v>
      </c>
    </row>
    <row r="26423" spans="1:4" hidden="1" x14ac:dyDescent="0.35">
      <c r="A26423" s="3" t="str">
        <f t="shared" si="413"/>
        <v>REET_44974</v>
      </c>
      <c r="B26423" t="s">
        <v>78</v>
      </c>
      <c r="C26423" s="1">
        <v>44974</v>
      </c>
      <c r="D26423">
        <v>24.39</v>
      </c>
    </row>
    <row r="26424" spans="1:4" hidden="1" x14ac:dyDescent="0.35">
      <c r="A26424" s="3" t="str">
        <f t="shared" si="413"/>
        <v>ROL_44974</v>
      </c>
      <c r="B26424" t="s">
        <v>79</v>
      </c>
      <c r="C26424" s="1">
        <v>44974</v>
      </c>
      <c r="D26424">
        <v>36.299999999999997</v>
      </c>
    </row>
    <row r="26425" spans="1:4" hidden="1" x14ac:dyDescent="0.35">
      <c r="A26425" s="3" t="str">
        <f t="shared" si="413"/>
        <v>ROST_44974</v>
      </c>
      <c r="B26425" t="s">
        <v>80</v>
      </c>
      <c r="C26425" s="1">
        <v>44974</v>
      </c>
      <c r="D26425">
        <v>115.69</v>
      </c>
    </row>
    <row r="26426" spans="1:4" hidden="1" x14ac:dyDescent="0.35">
      <c r="A26426" s="3" t="str">
        <f t="shared" si="413"/>
        <v>SEGA.L_44974</v>
      </c>
      <c r="B26426" t="s">
        <v>81</v>
      </c>
      <c r="C26426" s="1">
        <v>44974</v>
      </c>
      <c r="D26426">
        <v>95.31</v>
      </c>
    </row>
    <row r="26427" spans="1:4" hidden="1" x14ac:dyDescent="0.35">
      <c r="A26427" s="3" t="str">
        <f t="shared" si="413"/>
        <v>SHY_44974</v>
      </c>
      <c r="B26427" t="s">
        <v>82</v>
      </c>
      <c r="C26427" s="1">
        <v>44974</v>
      </c>
      <c r="D26427">
        <v>81.180000000000007</v>
      </c>
    </row>
    <row r="26428" spans="1:4" hidden="1" x14ac:dyDescent="0.35">
      <c r="A26428" s="3" t="str">
        <f t="shared" si="413"/>
        <v>SLV_44974</v>
      </c>
      <c r="B26428" t="s">
        <v>83</v>
      </c>
      <c r="C26428" s="1">
        <v>44974</v>
      </c>
      <c r="D26428">
        <v>20.010000000000002</v>
      </c>
    </row>
    <row r="26429" spans="1:4" hidden="1" x14ac:dyDescent="0.35">
      <c r="A26429" s="3" t="str">
        <f t="shared" si="413"/>
        <v>SPMV.L_44974</v>
      </c>
      <c r="B26429" t="s">
        <v>84</v>
      </c>
      <c r="C26429" s="1">
        <v>44974</v>
      </c>
      <c r="D26429">
        <v>75.540000000000006</v>
      </c>
    </row>
    <row r="26430" spans="1:4" hidden="1" x14ac:dyDescent="0.35">
      <c r="A26430" s="3" t="str">
        <f t="shared" si="413"/>
        <v>TLT_44974</v>
      </c>
      <c r="B26430" t="s">
        <v>85</v>
      </c>
      <c r="C26430" s="1">
        <v>44974</v>
      </c>
      <c r="D26430">
        <v>102.38</v>
      </c>
    </row>
    <row r="26431" spans="1:4" hidden="1" x14ac:dyDescent="0.35">
      <c r="A26431" s="3" t="str">
        <f t="shared" si="413"/>
        <v>UNH_44974</v>
      </c>
      <c r="B26431" t="s">
        <v>86</v>
      </c>
      <c r="C26431" s="1">
        <v>44974</v>
      </c>
      <c r="D26431">
        <v>499.08</v>
      </c>
    </row>
    <row r="26432" spans="1:4" hidden="1" x14ac:dyDescent="0.35">
      <c r="A26432" s="3" t="str">
        <f t="shared" si="413"/>
        <v>URI_44974</v>
      </c>
      <c r="B26432" t="s">
        <v>87</v>
      </c>
      <c r="C26432" s="1">
        <v>44974</v>
      </c>
      <c r="D26432">
        <v>461.25</v>
      </c>
    </row>
    <row r="26433" spans="1:4" hidden="1" x14ac:dyDescent="0.35">
      <c r="A26433" s="3" t="str">
        <f t="shared" si="413"/>
        <v>V_44974</v>
      </c>
      <c r="B26433" t="s">
        <v>88</v>
      </c>
      <c r="C26433" s="1">
        <v>44974</v>
      </c>
      <c r="D26433">
        <v>223.56</v>
      </c>
    </row>
    <row r="26434" spans="1:4" hidden="1" x14ac:dyDescent="0.35">
      <c r="A26434" s="3" t="str">
        <f t="shared" ref="A26434:A26447" si="414">CONCATENATE(B26434,"_",C26434)</f>
        <v>VRSK_44974</v>
      </c>
      <c r="B26434" t="s">
        <v>89</v>
      </c>
      <c r="C26434" s="1">
        <v>44974</v>
      </c>
      <c r="D26434">
        <v>177.13</v>
      </c>
    </row>
    <row r="26435" spans="1:4" hidden="1" x14ac:dyDescent="0.35">
      <c r="A26435" s="3" t="str">
        <f t="shared" si="414"/>
        <v>VXX_44974</v>
      </c>
      <c r="B26435" t="s">
        <v>90</v>
      </c>
      <c r="C26435" s="1">
        <v>44974</v>
      </c>
      <c r="D26435">
        <v>11.67</v>
      </c>
    </row>
    <row r="26436" spans="1:4" hidden="1" x14ac:dyDescent="0.35">
      <c r="A26436" s="3" t="str">
        <f t="shared" si="414"/>
        <v>WRK_44974</v>
      </c>
      <c r="B26436" t="s">
        <v>91</v>
      </c>
      <c r="C26436" s="1">
        <v>44974</v>
      </c>
      <c r="D26436">
        <v>32.549999999999997</v>
      </c>
    </row>
    <row r="26437" spans="1:4" hidden="1" x14ac:dyDescent="0.35">
      <c r="A26437" s="3" t="str">
        <f t="shared" si="414"/>
        <v>XLB_44974</v>
      </c>
      <c r="B26437" t="s">
        <v>92</v>
      </c>
      <c r="C26437" s="1">
        <v>44974</v>
      </c>
      <c r="D26437">
        <v>81.3</v>
      </c>
    </row>
    <row r="26438" spans="1:4" hidden="1" x14ac:dyDescent="0.35">
      <c r="A26438" s="3" t="str">
        <f t="shared" si="414"/>
        <v>XLC_44974</v>
      </c>
      <c r="B26438" t="s">
        <v>93</v>
      </c>
      <c r="C26438" s="1">
        <v>44974</v>
      </c>
      <c r="D26438">
        <v>55.35</v>
      </c>
    </row>
    <row r="26439" spans="1:4" hidden="1" x14ac:dyDescent="0.35">
      <c r="A26439" s="3" t="str">
        <f t="shared" si="414"/>
        <v>XLE_44974</v>
      </c>
      <c r="B26439" t="s">
        <v>94</v>
      </c>
      <c r="C26439" s="1">
        <v>44974</v>
      </c>
      <c r="D26439">
        <v>84.49</v>
      </c>
    </row>
    <row r="26440" spans="1:4" hidden="1" x14ac:dyDescent="0.35">
      <c r="A26440" s="3" t="str">
        <f t="shared" si="414"/>
        <v>XLF_44974</v>
      </c>
      <c r="B26440" t="s">
        <v>95</v>
      </c>
      <c r="C26440" s="1">
        <v>44974</v>
      </c>
      <c r="D26440">
        <v>36.39</v>
      </c>
    </row>
    <row r="26441" spans="1:4" hidden="1" x14ac:dyDescent="0.35">
      <c r="A26441" s="3" t="str">
        <f t="shared" si="414"/>
        <v>XLI_44974</v>
      </c>
      <c r="B26441" t="s">
        <v>96</v>
      </c>
      <c r="C26441" s="1">
        <v>44974</v>
      </c>
      <c r="D26441">
        <v>103.03</v>
      </c>
    </row>
    <row r="26442" spans="1:4" hidden="1" x14ac:dyDescent="0.35">
      <c r="A26442" s="3" t="str">
        <f t="shared" si="414"/>
        <v>XLK_44974</v>
      </c>
      <c r="B26442" t="s">
        <v>97</v>
      </c>
      <c r="C26442" s="1">
        <v>44974</v>
      </c>
      <c r="D26442">
        <v>139.82</v>
      </c>
    </row>
    <row r="26443" spans="1:4" hidden="1" x14ac:dyDescent="0.35">
      <c r="A26443" s="3" t="str">
        <f t="shared" si="414"/>
        <v>XLP_44974</v>
      </c>
      <c r="B26443" t="s">
        <v>98</v>
      </c>
      <c r="C26443" s="1">
        <v>44974</v>
      </c>
      <c r="D26443">
        <v>73.680000000000007</v>
      </c>
    </row>
    <row r="26444" spans="1:4" hidden="1" x14ac:dyDescent="0.35">
      <c r="A26444" s="3" t="str">
        <f t="shared" si="414"/>
        <v>XLU_44974</v>
      </c>
      <c r="B26444" t="s">
        <v>99</v>
      </c>
      <c r="C26444" s="1">
        <v>44974</v>
      </c>
      <c r="D26444">
        <v>68.48</v>
      </c>
    </row>
    <row r="26445" spans="1:4" hidden="1" x14ac:dyDescent="0.35">
      <c r="A26445" s="3" t="str">
        <f t="shared" si="414"/>
        <v>XLV_44974</v>
      </c>
      <c r="B26445" t="s">
        <v>100</v>
      </c>
      <c r="C26445" s="1">
        <v>44974</v>
      </c>
      <c r="D26445">
        <v>131.99</v>
      </c>
    </row>
    <row r="26446" spans="1:4" hidden="1" x14ac:dyDescent="0.35">
      <c r="A26446" s="3" t="str">
        <f t="shared" si="414"/>
        <v>XLY_44974</v>
      </c>
      <c r="B26446" t="s">
        <v>101</v>
      </c>
      <c r="C26446" s="1">
        <v>44974</v>
      </c>
      <c r="D26446">
        <v>150.57</v>
      </c>
    </row>
    <row r="26447" spans="1:4" hidden="1" x14ac:dyDescent="0.35">
      <c r="A26447" s="3" t="str">
        <f t="shared" si="414"/>
        <v>XOM_44974</v>
      </c>
      <c r="B26447" t="s">
        <v>102</v>
      </c>
      <c r="C26447" s="1">
        <v>44974</v>
      </c>
      <c r="D26447">
        <v>111.28</v>
      </c>
    </row>
  </sheetData>
  <autoFilter ref="A1:D26447" xr:uid="{00000000-0009-0000-0000-000000000000}">
    <filterColumn colId="1">
      <filters>
        <filter val="DR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R104"/>
  <sheetViews>
    <sheetView zoomScale="90" zoomScaleNormal="90" workbookViewId="0">
      <selection activeCell="A45" sqref="A45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L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ref="M1:V1" si="1">WEEKDAY(M4)</f>
        <v>2</v>
      </c>
      <c r="N1">
        <f t="shared" si="1"/>
        <v>3</v>
      </c>
      <c r="O1">
        <f t="shared" si="1"/>
        <v>4</v>
      </c>
      <c r="P1">
        <f t="shared" si="1"/>
        <v>5</v>
      </c>
      <c r="Q1">
        <f t="shared" si="1"/>
        <v>6</v>
      </c>
      <c r="R1">
        <f t="shared" si="1"/>
        <v>2</v>
      </c>
      <c r="S1">
        <f t="shared" si="1"/>
        <v>3</v>
      </c>
      <c r="T1">
        <f t="shared" si="1"/>
        <v>4</v>
      </c>
      <c r="U1">
        <f t="shared" si="1"/>
        <v>5</v>
      </c>
      <c r="V1">
        <f t="shared" si="1"/>
        <v>6</v>
      </c>
      <c r="X1" s="2" t="s">
        <v>105</v>
      </c>
      <c r="Y1">
        <f t="shared" ref="Y1:AI1" si="2">WEEKDAY(Y4)</f>
        <v>6</v>
      </c>
      <c r="Z1">
        <f t="shared" si="2"/>
        <v>2</v>
      </c>
      <c r="AA1">
        <f t="shared" si="2"/>
        <v>3</v>
      </c>
      <c r="AB1">
        <f t="shared" si="2"/>
        <v>4</v>
      </c>
      <c r="AC1">
        <f t="shared" si="2"/>
        <v>5</v>
      </c>
      <c r="AD1">
        <f t="shared" si="2"/>
        <v>6</v>
      </c>
      <c r="AE1">
        <f t="shared" si="2"/>
        <v>2</v>
      </c>
      <c r="AF1">
        <f t="shared" si="2"/>
        <v>3</v>
      </c>
      <c r="AG1">
        <f t="shared" si="2"/>
        <v>4</v>
      </c>
      <c r="AH1">
        <f t="shared" si="2"/>
        <v>5</v>
      </c>
      <c r="AI1">
        <f t="shared" si="2"/>
        <v>6</v>
      </c>
      <c r="AJ1">
        <f t="shared" ref="AJ1:AS1" si="3">WEEKDAY(AJ4)</f>
        <v>2</v>
      </c>
      <c r="AK1">
        <f t="shared" si="3"/>
        <v>3</v>
      </c>
      <c r="AL1">
        <f t="shared" si="3"/>
        <v>4</v>
      </c>
      <c r="AM1">
        <f t="shared" si="3"/>
        <v>5</v>
      </c>
      <c r="AN1">
        <f t="shared" si="3"/>
        <v>6</v>
      </c>
      <c r="AO1">
        <f t="shared" si="3"/>
        <v>2</v>
      </c>
      <c r="AP1">
        <f t="shared" si="3"/>
        <v>3</v>
      </c>
      <c r="AQ1">
        <f t="shared" si="3"/>
        <v>4</v>
      </c>
      <c r="AR1">
        <f t="shared" si="3"/>
        <v>5</v>
      </c>
      <c r="AS1">
        <f t="shared" si="3"/>
        <v>6</v>
      </c>
      <c r="AU1" s="20" t="s">
        <v>118</v>
      </c>
      <c r="AV1" s="21">
        <f>SUM(AV3:BO3)/STDEV(AV3:BO3)</f>
        <v>-1.9614021234064258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L2" si="4">COUNT(D5:D104)</f>
        <v>100</v>
      </c>
      <c r="E2">
        <f t="shared" si="4"/>
        <v>100</v>
      </c>
      <c r="F2">
        <f t="shared" si="4"/>
        <v>100</v>
      </c>
      <c r="G2">
        <f t="shared" si="4"/>
        <v>100</v>
      </c>
      <c r="H2">
        <f t="shared" si="4"/>
        <v>100</v>
      </c>
      <c r="I2">
        <f t="shared" si="4"/>
        <v>100</v>
      </c>
      <c r="J2">
        <f t="shared" si="4"/>
        <v>100</v>
      </c>
      <c r="K2">
        <f t="shared" si="4"/>
        <v>100</v>
      </c>
      <c r="L2">
        <f t="shared" si="4"/>
        <v>100</v>
      </c>
      <c r="M2">
        <f t="shared" ref="M2:V2" si="5">COUNT(M5:M104)</f>
        <v>10</v>
      </c>
      <c r="N2">
        <f t="shared" si="5"/>
        <v>100</v>
      </c>
      <c r="O2">
        <f t="shared" si="5"/>
        <v>100</v>
      </c>
      <c r="P2">
        <f t="shared" si="5"/>
        <v>100</v>
      </c>
      <c r="Q2">
        <f t="shared" si="5"/>
        <v>100</v>
      </c>
      <c r="R2">
        <f t="shared" si="5"/>
        <v>100</v>
      </c>
      <c r="S2">
        <f t="shared" si="5"/>
        <v>100</v>
      </c>
      <c r="T2">
        <f t="shared" si="5"/>
        <v>100</v>
      </c>
      <c r="U2">
        <f t="shared" si="5"/>
        <v>100</v>
      </c>
      <c r="V2">
        <f t="shared" si="5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I2" si="6">COUNT(AA5:AA104)</f>
        <v>100</v>
      </c>
      <c r="AB2">
        <f t="shared" si="6"/>
        <v>100</v>
      </c>
      <c r="AC2">
        <f t="shared" si="6"/>
        <v>100</v>
      </c>
      <c r="AD2">
        <f t="shared" si="6"/>
        <v>100</v>
      </c>
      <c r="AE2">
        <f t="shared" si="6"/>
        <v>100</v>
      </c>
      <c r="AF2">
        <f t="shared" si="6"/>
        <v>100</v>
      </c>
      <c r="AG2">
        <f t="shared" si="6"/>
        <v>100</v>
      </c>
      <c r="AH2">
        <f t="shared" si="6"/>
        <v>100</v>
      </c>
      <c r="AI2">
        <f t="shared" si="6"/>
        <v>100</v>
      </c>
      <c r="AJ2">
        <f t="shared" ref="AJ2:AS2" si="7">COUNT(AJ5:AJ104)</f>
        <v>100</v>
      </c>
      <c r="AK2">
        <f t="shared" si="7"/>
        <v>100</v>
      </c>
      <c r="AL2">
        <f t="shared" si="7"/>
        <v>100</v>
      </c>
      <c r="AM2">
        <f t="shared" si="7"/>
        <v>100</v>
      </c>
      <c r="AN2">
        <f t="shared" si="7"/>
        <v>100</v>
      </c>
      <c r="AO2">
        <f t="shared" si="7"/>
        <v>100</v>
      </c>
      <c r="AP2">
        <f t="shared" si="7"/>
        <v>100</v>
      </c>
      <c r="AQ2">
        <f t="shared" si="7"/>
        <v>100</v>
      </c>
      <c r="AR2">
        <f t="shared" si="7"/>
        <v>100</v>
      </c>
      <c r="AS2">
        <f t="shared" si="7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L3" si="8">IF(OR(OR(D1=1,D1=7),D2=0),0,1)</f>
        <v>1</v>
      </c>
      <c r="E3">
        <f t="shared" si="8"/>
        <v>1</v>
      </c>
      <c r="F3">
        <f t="shared" si="8"/>
        <v>1</v>
      </c>
      <c r="G3">
        <f t="shared" si="8"/>
        <v>1</v>
      </c>
      <c r="H3">
        <f t="shared" si="8"/>
        <v>1</v>
      </c>
      <c r="I3">
        <f t="shared" si="8"/>
        <v>1</v>
      </c>
      <c r="J3">
        <f t="shared" si="8"/>
        <v>1</v>
      </c>
      <c r="K3">
        <f t="shared" si="8"/>
        <v>1</v>
      </c>
      <c r="L3">
        <f t="shared" si="8"/>
        <v>1</v>
      </c>
      <c r="M3">
        <f t="shared" ref="M3:V3" si="9">IF(OR(OR(M1=1,M1=7),M2=0),0,1)</f>
        <v>1</v>
      </c>
      <c r="N3">
        <f t="shared" si="9"/>
        <v>1</v>
      </c>
      <c r="O3">
        <f t="shared" si="9"/>
        <v>1</v>
      </c>
      <c r="P3">
        <f t="shared" si="9"/>
        <v>1</v>
      </c>
      <c r="Q3">
        <f t="shared" si="9"/>
        <v>1</v>
      </c>
      <c r="R3">
        <f t="shared" si="9"/>
        <v>1</v>
      </c>
      <c r="S3">
        <f t="shared" si="9"/>
        <v>1</v>
      </c>
      <c r="T3">
        <f t="shared" si="9"/>
        <v>1</v>
      </c>
      <c r="U3">
        <f t="shared" si="9"/>
        <v>1</v>
      </c>
      <c r="V3">
        <f t="shared" si="9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I3" si="10">IF(OR(OR(AA1=1,AA1=7),AA2=0),0,1)</f>
        <v>1</v>
      </c>
      <c r="AB3">
        <f t="shared" si="10"/>
        <v>1</v>
      </c>
      <c r="AC3">
        <f t="shared" si="10"/>
        <v>1</v>
      </c>
      <c r="AD3">
        <f t="shared" si="10"/>
        <v>1</v>
      </c>
      <c r="AE3">
        <f t="shared" si="10"/>
        <v>1</v>
      </c>
      <c r="AF3">
        <f t="shared" si="10"/>
        <v>1</v>
      </c>
      <c r="AG3">
        <f t="shared" si="10"/>
        <v>1</v>
      </c>
      <c r="AH3">
        <f t="shared" si="10"/>
        <v>1</v>
      </c>
      <c r="AI3">
        <f t="shared" si="10"/>
        <v>1</v>
      </c>
      <c r="AJ3">
        <f t="shared" ref="AJ3:AS3" si="11">IF(OR(OR(AJ1=1,AJ1=7),AJ2=0),0,1)</f>
        <v>1</v>
      </c>
      <c r="AK3">
        <f t="shared" si="11"/>
        <v>1</v>
      </c>
      <c r="AL3">
        <f t="shared" si="11"/>
        <v>1</v>
      </c>
      <c r="AM3">
        <f t="shared" si="11"/>
        <v>1</v>
      </c>
      <c r="AN3">
        <f t="shared" si="11"/>
        <v>1</v>
      </c>
      <c r="AO3">
        <f t="shared" si="11"/>
        <v>1</v>
      </c>
      <c r="AP3">
        <f t="shared" si="11"/>
        <v>1</v>
      </c>
      <c r="AQ3">
        <f t="shared" si="11"/>
        <v>1</v>
      </c>
      <c r="AR3">
        <f t="shared" si="11"/>
        <v>1</v>
      </c>
      <c r="AS3">
        <f t="shared" si="11"/>
        <v>1</v>
      </c>
      <c r="AU3" s="2" t="s">
        <v>117</v>
      </c>
      <c r="AV3">
        <f>LN(1+SUM(AV5:AV104))</f>
        <v>-5.0238314103716937E-4</v>
      </c>
      <c r="AW3">
        <f t="shared" ref="AW3:BO3" si="12">LN(1+SUM(AW5:AW104))</f>
        <v>6.9036640692236922E-3</v>
      </c>
      <c r="AX3">
        <f t="shared" si="12"/>
        <v>1.3283567395347855E-2</v>
      </c>
      <c r="AY3">
        <f t="shared" si="12"/>
        <v>-1.2260384850780319E-2</v>
      </c>
      <c r="AZ3">
        <f t="shared" si="12"/>
        <v>-9.2551732574979294E-3</v>
      </c>
      <c r="BA3">
        <f t="shared" si="12"/>
        <v>-6.947389023162151E-3</v>
      </c>
      <c r="BB3">
        <f t="shared" si="12"/>
        <v>1.1837894519889787E-2</v>
      </c>
      <c r="BC3">
        <f t="shared" si="12"/>
        <v>1.4335780354533623E-3</v>
      </c>
      <c r="BD3">
        <f t="shared" si="12"/>
        <v>-1.1630066405925548E-2</v>
      </c>
      <c r="BE3">
        <f t="shared" si="12"/>
        <v>-5.172977363067122E-3</v>
      </c>
      <c r="BF3">
        <f t="shared" si="12"/>
        <v>-8.7098392715265519E-4</v>
      </c>
      <c r="BG3">
        <f t="shared" si="12"/>
        <v>-6.7817056111385632E-3</v>
      </c>
      <c r="BH3">
        <f t="shared" si="12"/>
        <v>-1.2713934652852999E-2</v>
      </c>
      <c r="BI3">
        <f t="shared" si="12"/>
        <v>2.5720491499534892E-3</v>
      </c>
      <c r="BJ3">
        <f t="shared" si="12"/>
        <v>2.2996644321733168E-2</v>
      </c>
      <c r="BK3">
        <f t="shared" si="12"/>
        <v>-3.7886583218789461E-3</v>
      </c>
      <c r="BL3">
        <f t="shared" si="12"/>
        <v>-1.2667415138548608E-2</v>
      </c>
      <c r="BM3">
        <f t="shared" si="12"/>
        <v>1.406022405939927E-2</v>
      </c>
      <c r="BN3">
        <f t="shared" si="12"/>
        <v>-3.2740940546203317E-3</v>
      </c>
      <c r="BO3">
        <f t="shared" si="12"/>
        <v>-7.2037990795458234E-3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44596</v>
      </c>
      <c r="C4" s="5">
        <v>44599</v>
      </c>
      <c r="D4" s="5">
        <v>44600</v>
      </c>
      <c r="E4" s="5">
        <v>44601</v>
      </c>
      <c r="F4" s="5">
        <v>44602</v>
      </c>
      <c r="G4" s="5">
        <v>44603</v>
      </c>
      <c r="H4" s="5">
        <v>44606</v>
      </c>
      <c r="I4" s="5">
        <v>44607</v>
      </c>
      <c r="J4" s="5">
        <v>44608</v>
      </c>
      <c r="K4" s="5">
        <v>44609</v>
      </c>
      <c r="L4" s="5">
        <v>44610</v>
      </c>
      <c r="M4" s="5">
        <v>44613</v>
      </c>
      <c r="N4" s="5">
        <v>44614</v>
      </c>
      <c r="O4" s="5">
        <v>44615</v>
      </c>
      <c r="P4" s="5">
        <v>44616</v>
      </c>
      <c r="Q4" s="5">
        <v>44617</v>
      </c>
      <c r="R4" s="5">
        <v>44620</v>
      </c>
      <c r="S4" s="5">
        <v>44621</v>
      </c>
      <c r="T4" s="5">
        <v>44622</v>
      </c>
      <c r="U4" s="5">
        <v>44623</v>
      </c>
      <c r="V4" s="5">
        <v>44624</v>
      </c>
      <c r="W4" s="5"/>
      <c r="X4" s="2" t="s">
        <v>103</v>
      </c>
      <c r="Y4" s="4">
        <f t="shared" ref="Y4:AS4" si="13">B4</f>
        <v>44596</v>
      </c>
      <c r="Z4" s="5">
        <f t="shared" si="13"/>
        <v>44599</v>
      </c>
      <c r="AA4" s="5">
        <f t="shared" si="13"/>
        <v>44600</v>
      </c>
      <c r="AB4" s="5">
        <f t="shared" si="13"/>
        <v>44601</v>
      </c>
      <c r="AC4" s="5">
        <f t="shared" si="13"/>
        <v>44602</v>
      </c>
      <c r="AD4" s="5">
        <f t="shared" si="13"/>
        <v>44603</v>
      </c>
      <c r="AE4" s="5">
        <f t="shared" si="13"/>
        <v>44606</v>
      </c>
      <c r="AF4" s="5">
        <f t="shared" si="13"/>
        <v>44607</v>
      </c>
      <c r="AG4" s="5">
        <f t="shared" si="13"/>
        <v>44608</v>
      </c>
      <c r="AH4" s="5">
        <f t="shared" si="13"/>
        <v>44609</v>
      </c>
      <c r="AI4" s="5">
        <f t="shared" si="13"/>
        <v>44610</v>
      </c>
      <c r="AJ4" s="5">
        <f t="shared" si="13"/>
        <v>44613</v>
      </c>
      <c r="AK4" s="5">
        <f t="shared" si="13"/>
        <v>44614</v>
      </c>
      <c r="AL4" s="5">
        <f t="shared" si="13"/>
        <v>44615</v>
      </c>
      <c r="AM4" s="5">
        <f t="shared" si="13"/>
        <v>44616</v>
      </c>
      <c r="AN4" s="5">
        <f t="shared" si="13"/>
        <v>44617</v>
      </c>
      <c r="AO4" s="5">
        <f t="shared" si="13"/>
        <v>44620</v>
      </c>
      <c r="AP4" s="5">
        <f t="shared" si="13"/>
        <v>44621</v>
      </c>
      <c r="AQ4" s="5">
        <f t="shared" si="13"/>
        <v>44622</v>
      </c>
      <c r="AR4" s="5">
        <f t="shared" si="13"/>
        <v>44623</v>
      </c>
      <c r="AS4" s="5">
        <f t="shared" si="13"/>
        <v>44624</v>
      </c>
      <c r="AT4" s="5"/>
      <c r="AU4" s="2" t="s">
        <v>103</v>
      </c>
      <c r="AV4" s="5">
        <f t="shared" ref="AV4:BE4" si="14">Z4</f>
        <v>44599</v>
      </c>
      <c r="AW4" s="5">
        <f t="shared" si="14"/>
        <v>44600</v>
      </c>
      <c r="AX4" s="5">
        <f t="shared" si="14"/>
        <v>44601</v>
      </c>
      <c r="AY4" s="5">
        <f t="shared" si="14"/>
        <v>44602</v>
      </c>
      <c r="AZ4" s="5">
        <f t="shared" si="14"/>
        <v>44603</v>
      </c>
      <c r="BA4" s="5">
        <f t="shared" si="14"/>
        <v>44606</v>
      </c>
      <c r="BB4" s="5">
        <f t="shared" si="14"/>
        <v>44607</v>
      </c>
      <c r="BC4" s="5">
        <f t="shared" si="14"/>
        <v>44608</v>
      </c>
      <c r="BD4" s="5">
        <f t="shared" si="14"/>
        <v>44609</v>
      </c>
      <c r="BE4" s="5">
        <f t="shared" si="14"/>
        <v>44610</v>
      </c>
      <c r="BF4" s="5">
        <f t="shared" ref="BF4:BO4" si="15">AJ4</f>
        <v>44613</v>
      </c>
      <c r="BG4" s="5">
        <f t="shared" si="15"/>
        <v>44614</v>
      </c>
      <c r="BH4" s="5">
        <f t="shared" si="15"/>
        <v>44615</v>
      </c>
      <c r="BI4" s="5">
        <f t="shared" si="15"/>
        <v>44616</v>
      </c>
      <c r="BJ4" s="5">
        <f t="shared" si="15"/>
        <v>44617</v>
      </c>
      <c r="BK4" s="5">
        <f t="shared" si="15"/>
        <v>44620</v>
      </c>
      <c r="BL4" s="5">
        <f t="shared" si="15"/>
        <v>44621</v>
      </c>
      <c r="BM4" s="5">
        <f t="shared" si="15"/>
        <v>44622</v>
      </c>
      <c r="BN4" s="5">
        <f t="shared" si="15"/>
        <v>44623</v>
      </c>
      <c r="BO4" s="5">
        <f t="shared" si="15"/>
        <v>44624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135.49199999999999</v>
      </c>
      <c r="C5">
        <f>VLOOKUP(CONCATENATE($A5,"_",C$4),assets_m6!$A:$D,4,FALSE)</f>
        <v>137.304</v>
      </c>
      <c r="D5">
        <f>VLOOKUP(CONCATENATE($A5,"_",D$4),assets_m6!$A:$D,4,FALSE)</f>
        <v>138.24799999999999</v>
      </c>
      <c r="E5">
        <f>VLOOKUP(CONCATENATE($A5,"_",E$4),assets_m6!$A:$D,4,FALSE)</f>
        <v>137.94900000000001</v>
      </c>
      <c r="F5">
        <f>VLOOKUP(CONCATENATE($A5,"_",F$4),assets_m6!$A:$D,4,FALSE)</f>
        <v>137.477</v>
      </c>
      <c r="G5">
        <f>VLOOKUP(CONCATENATE($A5,"_",G$4),assets_m6!$A:$D,4,FALSE)</f>
        <v>136.803</v>
      </c>
      <c r="H5">
        <f>VLOOKUP(CONCATENATE($A5,"_",H$4),assets_m6!$A:$D,4,FALSE)</f>
        <v>137.756</v>
      </c>
      <c r="I5">
        <f>VLOOKUP(CONCATENATE($A5,"_",I$4),assets_m6!$A:$D,4,FALSE)</f>
        <v>139.452</v>
      </c>
      <c r="J5">
        <f>VLOOKUP(CONCATENATE($A5,"_",J$4),assets_m6!$A:$D,4,FALSE)</f>
        <v>140.52099999999999</v>
      </c>
      <c r="K5">
        <f>VLOOKUP(CONCATENATE($A5,"_",K$4),assets_m6!$A:$D,4,FALSE)</f>
        <v>139.654</v>
      </c>
      <c r="L5">
        <f>VLOOKUP(CONCATENATE($A5,"_",L$4),assets_m6!$A:$D,4,FALSE)</f>
        <v>138.74799999999999</v>
      </c>
      <c r="M5" t="e">
        <f>VLOOKUP(CONCATENATE($A5,"_",M$4),assets_m6!$A:$D,4,FALSE)</f>
        <v>#N/A</v>
      </c>
      <c r="N5">
        <f>VLOOKUP(CONCATENATE($A5,"_",N$4),assets_m6!$A:$D,4,FALSE)</f>
        <v>140.22200000000001</v>
      </c>
      <c r="O5">
        <f>VLOOKUP(CONCATENATE($A5,"_",O$4),assets_m6!$A:$D,4,FALSE)</f>
        <v>141.37799999999999</v>
      </c>
      <c r="P5">
        <f>VLOOKUP(CONCATENATE($A5,"_",P$4),assets_m6!$A:$D,4,FALSE)</f>
        <v>139.94300000000001</v>
      </c>
      <c r="Q5">
        <f>VLOOKUP(CONCATENATE($A5,"_",Q$4),assets_m6!$A:$D,4,FALSE)</f>
        <v>144.05600000000001</v>
      </c>
      <c r="R5">
        <f>VLOOKUP(CONCATENATE($A5,"_",R$4),assets_m6!$A:$D,4,FALSE)</f>
        <v>142.351</v>
      </c>
      <c r="S5">
        <f>VLOOKUP(CONCATENATE($A5,"_",S$4),assets_m6!$A:$D,4,FALSE)</f>
        <v>142.274</v>
      </c>
      <c r="T5">
        <f>VLOOKUP(CONCATENATE($A5,"_",T$4),assets_m6!$A:$D,4,FALSE)</f>
        <v>144.08500000000001</v>
      </c>
      <c r="U5">
        <f>VLOOKUP(CONCATENATE($A5,"_",U$4),assets_m6!$A:$D,4,FALSE)</f>
        <v>144.89400000000001</v>
      </c>
      <c r="V5">
        <f>VLOOKUP(CONCATENATE($A5,"_",V$4),assets_m6!$A:$D,4,FALSE)</f>
        <v>145.03899999999999</v>
      </c>
      <c r="X5" t="str">
        <f>A5</f>
        <v>ABBV</v>
      </c>
      <c r="Y5">
        <f t="shared" ref="Y5:Y36" si="16">B5</f>
        <v>135.49199999999999</v>
      </c>
      <c r="Z5">
        <f t="shared" ref="Z5:Z36" si="17">IFERROR(C5,Y5)</f>
        <v>137.304</v>
      </c>
      <c r="AA5">
        <f t="shared" ref="AA5:AA36" si="18">IFERROR(D5,Z5)</f>
        <v>138.24799999999999</v>
      </c>
      <c r="AB5">
        <f t="shared" ref="AB5:AB36" si="19">IFERROR(E5,AA5)</f>
        <v>137.94900000000001</v>
      </c>
      <c r="AC5">
        <f t="shared" ref="AC5:AC36" si="20">IFERROR(F5,AB5)</f>
        <v>137.477</v>
      </c>
      <c r="AD5">
        <f t="shared" ref="AD5:AD36" si="21">IFERROR(G5,AC5)</f>
        <v>136.803</v>
      </c>
      <c r="AE5">
        <f t="shared" ref="AE5:AE36" si="22">IFERROR(H5,AD5)</f>
        <v>137.756</v>
      </c>
      <c r="AF5">
        <f t="shared" ref="AF5:AF36" si="23">IFERROR(I5,AE5)</f>
        <v>139.452</v>
      </c>
      <c r="AG5">
        <f t="shared" ref="AG5:AG36" si="24">IFERROR(J5,AF5)</f>
        <v>140.52099999999999</v>
      </c>
      <c r="AH5">
        <f t="shared" ref="AH5:AH36" si="25">IFERROR(K5,AG5)</f>
        <v>139.654</v>
      </c>
      <c r="AI5">
        <f t="shared" ref="AI5:AI36" si="26">IFERROR(L5,AH5)</f>
        <v>138.74799999999999</v>
      </c>
      <c r="AJ5">
        <f t="shared" ref="AJ5:AJ36" si="27">IFERROR(M5,AI5)</f>
        <v>138.74799999999999</v>
      </c>
      <c r="AK5">
        <f t="shared" ref="AK5:AK36" si="28">IFERROR(N5,AJ5)</f>
        <v>140.22200000000001</v>
      </c>
      <c r="AL5">
        <f t="shared" ref="AL5:AL36" si="29">IFERROR(O5,AK5)</f>
        <v>141.37799999999999</v>
      </c>
      <c r="AM5">
        <f t="shared" ref="AM5:AM36" si="30">IFERROR(P5,AL5)</f>
        <v>139.94300000000001</v>
      </c>
      <c r="AN5">
        <f t="shared" ref="AN5:AN36" si="31">IFERROR(Q5,AM5)</f>
        <v>144.05600000000001</v>
      </c>
      <c r="AO5">
        <f t="shared" ref="AO5:AO36" si="32">IFERROR(R5,AN5)</f>
        <v>142.351</v>
      </c>
      <c r="AP5">
        <f t="shared" ref="AP5:AP36" si="33">IFERROR(S5,AO5)</f>
        <v>142.274</v>
      </c>
      <c r="AQ5">
        <f t="shared" ref="AQ5:AQ36" si="34">IFERROR(T5,AP5)</f>
        <v>144.08500000000001</v>
      </c>
      <c r="AR5">
        <f t="shared" ref="AR5:AR36" si="35">IFERROR(U5,AQ5)</f>
        <v>144.89400000000001</v>
      </c>
      <c r="AS5">
        <f t="shared" ref="AS5:AS36" si="36">IFERROR(V5,AR5)</f>
        <v>145.03899999999999</v>
      </c>
      <c r="AU5" t="str">
        <f>A5</f>
        <v>ABBV</v>
      </c>
      <c r="AV5">
        <f>$BW5*(Z5-Y5)/Y5</f>
        <v>1.3373483305287486E-4</v>
      </c>
      <c r="AW5">
        <f t="shared" ref="AW5:AW36" si="37">$BW5*(AA5-Z5)/Z5</f>
        <v>6.8752549088153914E-5</v>
      </c>
      <c r="AX5">
        <f t="shared" ref="AX5:AX36" si="38">$BW5*(AB5-AA5)/AA5</f>
        <v>-2.1627799317167567E-5</v>
      </c>
      <c r="AY5">
        <f t="shared" ref="AY5:AY36" si="39">$BW5*(AC5-AB5)/AB5</f>
        <v>-3.4215543425469443E-5</v>
      </c>
      <c r="AZ5">
        <f t="shared" ref="AZ5:AZ36" si="40">$BW5*(AD5-AC5)/AC5</f>
        <v>-4.9026382594907268E-5</v>
      </c>
      <c r="BA5">
        <f t="shared" ref="BA5:BA36" si="41">$BW5*(AE5-AD5)/AD5</f>
        <v>6.9662215009904979E-5</v>
      </c>
      <c r="BB5">
        <f t="shared" ref="BB5:BB36" si="42">$BW5*(AF5-AE5)/AE5</f>
        <v>1.2311623450158234E-4</v>
      </c>
      <c r="BC5">
        <f t="shared" ref="BC5:BC36" si="43">$BW5*(AG5-AF5)/AF5</f>
        <v>7.6657201044086023E-5</v>
      </c>
      <c r="BD5">
        <f t="shared" ref="BD5:BD36" si="44">$BW5*(AH5-AG5)/AG5</f>
        <v>-6.1698963144298018E-5</v>
      </c>
      <c r="BE5">
        <f t="shared" ref="BE5:BE36" si="45">$BW5*(AI5-AH5)/AH5</f>
        <v>-6.4874618700503091E-5</v>
      </c>
      <c r="BF5">
        <f t="shared" ref="BF5:BF36" si="46">$BW5*(AJ5-AI5)/AI5</f>
        <v>0</v>
      </c>
      <c r="BG5">
        <f t="shared" ref="BG5:BG36" si="47">$BW5*(AK5-AJ5)/AJ5</f>
        <v>1.0623576556058597E-4</v>
      </c>
      <c r="BH5">
        <f t="shared" ref="BH5:BH36" si="48">$BW5*(AL5-AK5)/AK5</f>
        <v>8.2440701173851284E-5</v>
      </c>
      <c r="BI5">
        <f t="shared" ref="BI5:BI36" si="49">$BW5*(AM5-AL5)/AL5</f>
        <v>-1.0150094074042453E-4</v>
      </c>
      <c r="BJ5">
        <f t="shared" ref="BJ5:BJ36" si="50">$BW5*(AN5-AM5)/AM5</f>
        <v>2.9390537576013081E-4</v>
      </c>
      <c r="BK5">
        <f t="shared" ref="BK5:BK36" si="51">$BW5*(AO5-AN5)/AN5</f>
        <v>-1.1835675015271924E-4</v>
      </c>
      <c r="BL5">
        <f t="shared" ref="BL5:BL36" si="52">$BW5*(AP5-AO5)/AO5</f>
        <v>-5.4091646704271966E-6</v>
      </c>
      <c r="BM5">
        <f t="shared" ref="BM5:BM36" si="53">$BW5*(AQ5-AP5)/AP5</f>
        <v>1.2728959613140891E-4</v>
      </c>
      <c r="BN5">
        <f t="shared" ref="BN5:BN36" si="54">$BW5*(AR5-AQ5)/AQ5</f>
        <v>5.6147412985390395E-5</v>
      </c>
      <c r="BO5">
        <f t="shared" ref="BO5:BO36" si="55">$BW5*(AS5-AR5)/AR5</f>
        <v>1.000731569285007E-5</v>
      </c>
      <c r="BQ5" t="s">
        <v>3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7.0461724677471721E-2</v>
      </c>
      <c r="BZ5">
        <f>RANK(BY5,BY$5:BY$104,1)</f>
        <v>87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56">CJ5+CE5</f>
        <v>0</v>
      </c>
      <c r="CL5">
        <f t="shared" si="56"/>
        <v>0</v>
      </c>
      <c r="CM5">
        <f t="shared" si="56"/>
        <v>1</v>
      </c>
      <c r="CN5">
        <f t="shared" ref="CN5:CN68" si="57">BR5</f>
        <v>0.2</v>
      </c>
      <c r="CO5">
        <f t="shared" ref="CO5:CR36" si="58">CN5+BS5</f>
        <v>0.4</v>
      </c>
      <c r="CP5">
        <f t="shared" si="58"/>
        <v>0.60000000000000009</v>
      </c>
      <c r="CQ5">
        <f t="shared" si="58"/>
        <v>0.8</v>
      </c>
      <c r="CR5">
        <f t="shared" si="58"/>
        <v>1</v>
      </c>
    </row>
    <row r="6" spans="1:96" x14ac:dyDescent="0.35">
      <c r="A6" t="s">
        <v>4</v>
      </c>
      <c r="B6">
        <f>VLOOKUP(CONCATENATE($A6,"_",B$4),assets_m6!$A:$D,4,FALSE)</f>
        <v>342.31200000000001</v>
      </c>
      <c r="C6">
        <f>VLOOKUP(CONCATENATE($A6,"_",C$4),assets_m6!$A:$D,4,FALSE)</f>
        <v>338.82400000000001</v>
      </c>
      <c r="D6">
        <f>VLOOKUP(CONCATENATE($A6,"_",D$4),assets_m6!$A:$D,4,FALSE)</f>
        <v>339.91800000000001</v>
      </c>
      <c r="E6">
        <f>VLOOKUP(CONCATENATE($A6,"_",E$4),assets_m6!$A:$D,4,FALSE)</f>
        <v>350.22199999999998</v>
      </c>
      <c r="F6">
        <f>VLOOKUP(CONCATENATE($A6,"_",F$4),assets_m6!$A:$D,4,FALSE)</f>
        <v>337.27800000000002</v>
      </c>
      <c r="G6">
        <f>VLOOKUP(CONCATENATE($A6,"_",G$4),assets_m6!$A:$D,4,FALSE)</f>
        <v>324.26499999999999</v>
      </c>
      <c r="H6">
        <f>VLOOKUP(CONCATENATE($A6,"_",H$4),assets_m6!$A:$D,4,FALSE)</f>
        <v>321.26100000000002</v>
      </c>
      <c r="I6">
        <f>VLOOKUP(CONCATENATE($A6,"_",I$4),assets_m6!$A:$D,4,FALSE)</f>
        <v>324.49200000000002</v>
      </c>
      <c r="J6">
        <f>VLOOKUP(CONCATENATE($A6,"_",J$4),assets_m6!$A:$D,4,FALSE)</f>
        <v>328.73700000000002</v>
      </c>
      <c r="K6">
        <f>VLOOKUP(CONCATENATE($A6,"_",K$4),assets_m6!$A:$D,4,FALSE)</f>
        <v>318.089</v>
      </c>
      <c r="L6">
        <f>VLOOKUP(CONCATENATE($A6,"_",L$4),assets_m6!$A:$D,4,FALSE)</f>
        <v>316.38499999999999</v>
      </c>
      <c r="M6" t="e">
        <f>VLOOKUP(CONCATENATE($A6,"_",M$4),assets_m6!$A:$D,4,FALSE)</f>
        <v>#N/A</v>
      </c>
      <c r="N6">
        <f>VLOOKUP(CONCATENATE($A6,"_",N$4),assets_m6!$A:$D,4,FALSE)</f>
        <v>316.31599999999997</v>
      </c>
      <c r="O6">
        <f>VLOOKUP(CONCATENATE($A6,"_",O$4),assets_m6!$A:$D,4,FALSE)</f>
        <v>308.48399999999998</v>
      </c>
      <c r="P6">
        <f>VLOOKUP(CONCATENATE($A6,"_",P$4),assets_m6!$A:$D,4,FALSE)</f>
        <v>311.44900000000001</v>
      </c>
      <c r="Q6">
        <f>VLOOKUP(CONCATENATE($A6,"_",Q$4),assets_m6!$A:$D,4,FALSE)</f>
        <v>317.69499999999999</v>
      </c>
      <c r="R6">
        <f>VLOOKUP(CONCATENATE($A6,"_",R$4),assets_m6!$A:$D,4,FALSE)</f>
        <v>311.30200000000002</v>
      </c>
      <c r="S6">
        <f>VLOOKUP(CONCATENATE($A6,"_",S$4),assets_m6!$A:$D,4,FALSE)</f>
        <v>306.70100000000002</v>
      </c>
      <c r="T6">
        <f>VLOOKUP(CONCATENATE($A6,"_",T$4),assets_m6!$A:$D,4,FALSE)</f>
        <v>313.577</v>
      </c>
      <c r="U6">
        <f>VLOOKUP(CONCATENATE($A6,"_",U$4),assets_m6!$A:$D,4,FALSE)</f>
        <v>314.18799999999999</v>
      </c>
      <c r="V6">
        <f>VLOOKUP(CONCATENATE($A6,"_",V$4),assets_m6!$A:$D,4,FALSE)</f>
        <v>309.46899999999999</v>
      </c>
      <c r="X6" t="str">
        <f t="shared" ref="X6:X69" si="59">A6</f>
        <v>ACN</v>
      </c>
      <c r="Y6">
        <f t="shared" si="16"/>
        <v>342.31200000000001</v>
      </c>
      <c r="Z6">
        <f t="shared" si="17"/>
        <v>338.82400000000001</v>
      </c>
      <c r="AA6">
        <f t="shared" si="18"/>
        <v>339.91800000000001</v>
      </c>
      <c r="AB6">
        <f t="shared" si="19"/>
        <v>350.22199999999998</v>
      </c>
      <c r="AC6">
        <f t="shared" si="20"/>
        <v>337.27800000000002</v>
      </c>
      <c r="AD6">
        <f t="shared" si="21"/>
        <v>324.26499999999999</v>
      </c>
      <c r="AE6">
        <f t="shared" si="22"/>
        <v>321.26100000000002</v>
      </c>
      <c r="AF6">
        <f t="shared" si="23"/>
        <v>324.49200000000002</v>
      </c>
      <c r="AG6">
        <f t="shared" si="24"/>
        <v>328.73700000000002</v>
      </c>
      <c r="AH6">
        <f t="shared" si="25"/>
        <v>318.089</v>
      </c>
      <c r="AI6">
        <f t="shared" si="26"/>
        <v>316.38499999999999</v>
      </c>
      <c r="AJ6">
        <f t="shared" si="27"/>
        <v>316.38499999999999</v>
      </c>
      <c r="AK6">
        <f t="shared" si="28"/>
        <v>316.31599999999997</v>
      </c>
      <c r="AL6">
        <f t="shared" si="29"/>
        <v>308.48399999999998</v>
      </c>
      <c r="AM6">
        <f t="shared" si="30"/>
        <v>311.44900000000001</v>
      </c>
      <c r="AN6">
        <f t="shared" si="31"/>
        <v>317.69499999999999</v>
      </c>
      <c r="AO6">
        <f t="shared" si="32"/>
        <v>311.30200000000002</v>
      </c>
      <c r="AP6">
        <f t="shared" si="33"/>
        <v>306.70100000000002</v>
      </c>
      <c r="AQ6">
        <f t="shared" si="34"/>
        <v>313.577</v>
      </c>
      <c r="AR6">
        <f t="shared" si="35"/>
        <v>314.18799999999999</v>
      </c>
      <c r="AS6">
        <f t="shared" si="36"/>
        <v>309.46899999999999</v>
      </c>
      <c r="AU6" t="str">
        <f t="shared" ref="AU6:AU69" si="60">A6</f>
        <v>ACN</v>
      </c>
      <c r="AV6">
        <f t="shared" ref="AV6:AV36" si="61">$BW6*(Z6-Y6)/Y6</f>
        <v>-1.018953469349599E-4</v>
      </c>
      <c r="AW6">
        <f t="shared" si="37"/>
        <v>3.2288149599792047E-5</v>
      </c>
      <c r="AX6">
        <f t="shared" si="38"/>
        <v>3.0313193181884967E-4</v>
      </c>
      <c r="AY6">
        <f t="shared" si="39"/>
        <v>-3.6959414314349077E-4</v>
      </c>
      <c r="AZ6">
        <f t="shared" si="40"/>
        <v>-3.8582415692692772E-4</v>
      </c>
      <c r="BA6">
        <f t="shared" si="41"/>
        <v>-9.2640278784326469E-5</v>
      </c>
      <c r="BB6">
        <f t="shared" si="42"/>
        <v>1.0057243176109126E-4</v>
      </c>
      <c r="BC6">
        <f t="shared" si="43"/>
        <v>1.3081986612921133E-4</v>
      </c>
      <c r="BD6">
        <f t="shared" si="44"/>
        <v>-3.2390634458549002E-4</v>
      </c>
      <c r="BE6">
        <f t="shared" si="45"/>
        <v>-5.3569912823140943E-5</v>
      </c>
      <c r="BF6">
        <f t="shared" si="46"/>
        <v>0</v>
      </c>
      <c r="BG6">
        <f t="shared" si="47"/>
        <v>-2.180887210203291E-6</v>
      </c>
      <c r="BH6">
        <f t="shared" si="48"/>
        <v>-2.4760050076505751E-4</v>
      </c>
      <c r="BI6">
        <f t="shared" si="49"/>
        <v>9.6115195601717817E-5</v>
      </c>
      <c r="BJ6">
        <f t="shared" si="50"/>
        <v>2.005464779145215E-4</v>
      </c>
      <c r="BK6">
        <f t="shared" si="51"/>
        <v>-2.0123074017532451E-4</v>
      </c>
      <c r="BL6">
        <f t="shared" si="52"/>
        <v>-1.4779860071570367E-4</v>
      </c>
      <c r="BM6">
        <f t="shared" si="53"/>
        <v>2.2419229151518827E-4</v>
      </c>
      <c r="BN6">
        <f t="shared" si="54"/>
        <v>1.9484847421845036E-5</v>
      </c>
      <c r="BO6">
        <f t="shared" si="55"/>
        <v>-1.5019669751868291E-4</v>
      </c>
      <c r="BQ6" t="s">
        <v>4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62">(AS6-Y6)/Y6</f>
        <v>-9.5944635303465892E-2</v>
      </c>
      <c r="BZ6">
        <f t="shared" ref="BZ6:BZ69" si="63">RANK(BY6,BY$5:BY$104,1)</f>
        <v>16</v>
      </c>
      <c r="CA6">
        <f t="shared" ref="CA6:CA69" si="64">IF(BZ6&lt;=20,1,IF(BZ6&lt;=40,2,IF(BZ6&lt;=60,3,IF(BZ6&lt;=80,4,5))))</f>
        <v>1</v>
      </c>
      <c r="CB6">
        <f t="shared" ref="CB6:CB69" si="65">((CI6-CN6)^2+(CJ6-CO6)^2+(CK6-CP6)^2+(CL6-CQ6)^2+(CM6-CR6)^2)/5</f>
        <v>0.24</v>
      </c>
      <c r="CC6">
        <f t="shared" ref="CC6:CC69" si="66">IF(CA6=1,1,0)</f>
        <v>1</v>
      </c>
      <c r="CD6">
        <f t="shared" ref="CD6:CD69" si="67">IF(CA6=2,1,0)</f>
        <v>0</v>
      </c>
      <c r="CE6">
        <f t="shared" ref="CE6:CE69" si="68">IF(CA6=3,1,0)</f>
        <v>0</v>
      </c>
      <c r="CF6">
        <f t="shared" ref="CF6:CF69" si="69">IF(CA6=4,1,0)</f>
        <v>0</v>
      </c>
      <c r="CG6">
        <f t="shared" ref="CG6:CG69" si="70">IF(CA6=5,1,0)</f>
        <v>0</v>
      </c>
      <c r="CI6">
        <f t="shared" ref="CI6:CI69" si="71">CC6</f>
        <v>1</v>
      </c>
      <c r="CJ6">
        <f t="shared" ref="CJ6:CM69" si="72">CI6+CD6</f>
        <v>1</v>
      </c>
      <c r="CK6">
        <f t="shared" si="56"/>
        <v>1</v>
      </c>
      <c r="CL6">
        <f t="shared" si="56"/>
        <v>1</v>
      </c>
      <c r="CM6">
        <f t="shared" si="56"/>
        <v>1</v>
      </c>
      <c r="CN6">
        <f t="shared" si="57"/>
        <v>0.2</v>
      </c>
      <c r="CO6">
        <f t="shared" si="58"/>
        <v>0.4</v>
      </c>
      <c r="CP6">
        <f t="shared" si="58"/>
        <v>0.60000000000000009</v>
      </c>
      <c r="CQ6">
        <f t="shared" si="58"/>
        <v>0.8</v>
      </c>
      <c r="CR6">
        <f t="shared" si="58"/>
        <v>1</v>
      </c>
    </row>
    <row r="7" spans="1:96" x14ac:dyDescent="0.35">
      <c r="A7" t="s">
        <v>5</v>
      </c>
      <c r="B7">
        <f>VLOOKUP(CONCATENATE($A7,"_",B$4),assets_m6!$A:$D,4,FALSE)</f>
        <v>85.421999999999997</v>
      </c>
      <c r="C7">
        <f>VLOOKUP(CONCATENATE($A7,"_",C$4),assets_m6!$A:$D,4,FALSE)</f>
        <v>86.036000000000001</v>
      </c>
      <c r="D7">
        <f>VLOOKUP(CONCATENATE($A7,"_",D$4),assets_m6!$A:$D,4,FALSE)</f>
        <v>86.409000000000006</v>
      </c>
      <c r="E7">
        <f>VLOOKUP(CONCATENATE($A7,"_",E$4),assets_m6!$A:$D,4,FALSE)</f>
        <v>86.37</v>
      </c>
      <c r="F7">
        <f>VLOOKUP(CONCATENATE($A7,"_",F$4),assets_m6!$A:$D,4,FALSE)</f>
        <v>84.447000000000003</v>
      </c>
      <c r="G7">
        <f>VLOOKUP(CONCATENATE($A7,"_",G$4),assets_m6!$A:$D,4,FALSE)</f>
        <v>84.698999999999998</v>
      </c>
      <c r="H7">
        <f>VLOOKUP(CONCATENATE($A7,"_",H$4),assets_m6!$A:$D,4,FALSE)</f>
        <v>83.278000000000006</v>
      </c>
      <c r="I7">
        <f>VLOOKUP(CONCATENATE($A7,"_",I$4),assets_m6!$A:$D,4,FALSE)</f>
        <v>82.563000000000002</v>
      </c>
      <c r="J7">
        <f>VLOOKUP(CONCATENATE($A7,"_",J$4),assets_m6!$A:$D,4,FALSE)</f>
        <v>82.534000000000006</v>
      </c>
      <c r="K7">
        <f>VLOOKUP(CONCATENATE($A7,"_",K$4),assets_m6!$A:$D,4,FALSE)</f>
        <v>82.611000000000004</v>
      </c>
      <c r="L7">
        <f>VLOOKUP(CONCATENATE($A7,"_",L$4),assets_m6!$A:$D,4,FALSE)</f>
        <v>82.823999999999998</v>
      </c>
      <c r="M7" t="e">
        <f>VLOOKUP(CONCATENATE($A7,"_",M$4),assets_m6!$A:$D,4,FALSE)</f>
        <v>#N/A</v>
      </c>
      <c r="N7">
        <f>VLOOKUP(CONCATENATE($A7,"_",N$4),assets_m6!$A:$D,4,FALSE)</f>
        <v>83.094999999999999</v>
      </c>
      <c r="O7">
        <f>VLOOKUP(CONCATENATE($A7,"_",O$4),assets_m6!$A:$D,4,FALSE)</f>
        <v>81.790000000000006</v>
      </c>
      <c r="P7">
        <f>VLOOKUP(CONCATENATE($A7,"_",P$4),assets_m6!$A:$D,4,FALSE)</f>
        <v>83.644999999999996</v>
      </c>
      <c r="Q7">
        <f>VLOOKUP(CONCATENATE($A7,"_",Q$4),assets_m6!$A:$D,4,FALSE)</f>
        <v>86.447999999999993</v>
      </c>
      <c r="R7">
        <f>VLOOKUP(CONCATENATE($A7,"_",R$4),assets_m6!$A:$D,4,FALSE)</f>
        <v>87.597999999999999</v>
      </c>
      <c r="S7">
        <f>VLOOKUP(CONCATENATE($A7,"_",S$4),assets_m6!$A:$D,4,FALSE)</f>
        <v>87.171999999999997</v>
      </c>
      <c r="T7">
        <f>VLOOKUP(CONCATENATE($A7,"_",T$4),assets_m6!$A:$D,4,FALSE)</f>
        <v>88.168000000000006</v>
      </c>
      <c r="U7">
        <f>VLOOKUP(CONCATENATE($A7,"_",U$4),assets_m6!$A:$D,4,FALSE)</f>
        <v>90.816000000000003</v>
      </c>
      <c r="V7">
        <f>VLOOKUP(CONCATENATE($A7,"_",V$4),assets_m6!$A:$D,4,FALSE)</f>
        <v>93.085999999999999</v>
      </c>
      <c r="X7" t="str">
        <f t="shared" si="59"/>
        <v>AEP</v>
      </c>
      <c r="Y7">
        <f t="shared" si="16"/>
        <v>85.421999999999997</v>
      </c>
      <c r="Z7">
        <f t="shared" si="17"/>
        <v>86.036000000000001</v>
      </c>
      <c r="AA7">
        <f t="shared" si="18"/>
        <v>86.409000000000006</v>
      </c>
      <c r="AB7">
        <f t="shared" si="19"/>
        <v>86.37</v>
      </c>
      <c r="AC7">
        <f t="shared" si="20"/>
        <v>84.447000000000003</v>
      </c>
      <c r="AD7">
        <f t="shared" si="21"/>
        <v>84.698999999999998</v>
      </c>
      <c r="AE7">
        <f t="shared" si="22"/>
        <v>83.278000000000006</v>
      </c>
      <c r="AF7">
        <f t="shared" si="23"/>
        <v>82.563000000000002</v>
      </c>
      <c r="AG7">
        <f t="shared" si="24"/>
        <v>82.534000000000006</v>
      </c>
      <c r="AH7">
        <f t="shared" si="25"/>
        <v>82.611000000000004</v>
      </c>
      <c r="AI7">
        <f t="shared" si="26"/>
        <v>82.823999999999998</v>
      </c>
      <c r="AJ7">
        <f t="shared" si="27"/>
        <v>82.823999999999998</v>
      </c>
      <c r="AK7">
        <f t="shared" si="28"/>
        <v>83.094999999999999</v>
      </c>
      <c r="AL7">
        <f t="shared" si="29"/>
        <v>81.790000000000006</v>
      </c>
      <c r="AM7">
        <f t="shared" si="30"/>
        <v>83.644999999999996</v>
      </c>
      <c r="AN7">
        <f t="shared" si="31"/>
        <v>86.447999999999993</v>
      </c>
      <c r="AO7">
        <f t="shared" si="32"/>
        <v>87.597999999999999</v>
      </c>
      <c r="AP7">
        <f t="shared" si="33"/>
        <v>87.171999999999997</v>
      </c>
      <c r="AQ7">
        <f t="shared" si="34"/>
        <v>88.168000000000006</v>
      </c>
      <c r="AR7">
        <f t="shared" si="35"/>
        <v>90.816000000000003</v>
      </c>
      <c r="AS7">
        <f t="shared" si="36"/>
        <v>93.085999999999999</v>
      </c>
      <c r="AU7" t="str">
        <f t="shared" si="60"/>
        <v>AEP</v>
      </c>
      <c r="AV7">
        <f t="shared" si="61"/>
        <v>7.1878438809674827E-5</v>
      </c>
      <c r="AW7">
        <f t="shared" si="37"/>
        <v>4.335394486029158E-5</v>
      </c>
      <c r="AX7">
        <f t="shared" si="38"/>
        <v>-4.5134187411035286E-6</v>
      </c>
      <c r="AY7">
        <f t="shared" si="39"/>
        <v>-2.2264675234456429E-4</v>
      </c>
      <c r="AZ7">
        <f t="shared" si="40"/>
        <v>2.9841202174144174E-5</v>
      </c>
      <c r="BA7">
        <f t="shared" si="41"/>
        <v>-1.6777057580372759E-4</v>
      </c>
      <c r="BB7">
        <f t="shared" si="42"/>
        <v>-8.5857009054012261E-5</v>
      </c>
      <c r="BC7">
        <f t="shared" si="43"/>
        <v>-3.5124692658934826E-6</v>
      </c>
      <c r="BD7">
        <f t="shared" si="44"/>
        <v>9.3294884532432913E-6</v>
      </c>
      <c r="BE7">
        <f t="shared" si="45"/>
        <v>2.5783491302610289E-5</v>
      </c>
      <c r="BF7">
        <f t="shared" si="46"/>
        <v>0</v>
      </c>
      <c r="BG7">
        <f t="shared" si="47"/>
        <v>3.2719984545542454E-5</v>
      </c>
      <c r="BH7">
        <f t="shared" si="48"/>
        <v>-1.5704916059931315E-4</v>
      </c>
      <c r="BI7">
        <f t="shared" si="49"/>
        <v>2.268003423401381E-4</v>
      </c>
      <c r="BJ7">
        <f t="shared" si="50"/>
        <v>3.351067009384897E-4</v>
      </c>
      <c r="BK7">
        <f t="shared" si="51"/>
        <v>1.3302794743660996E-4</v>
      </c>
      <c r="BL7">
        <f t="shared" si="52"/>
        <v>-4.8631247288751111E-5</v>
      </c>
      <c r="BM7">
        <f t="shared" si="53"/>
        <v>1.1425687147249224E-4</v>
      </c>
      <c r="BN7">
        <f t="shared" si="54"/>
        <v>3.0033572271118727E-4</v>
      </c>
      <c r="BO7">
        <f t="shared" si="55"/>
        <v>2.499559548978149E-4</v>
      </c>
      <c r="BQ7" t="s">
        <v>5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62"/>
        <v>8.9719276064714026E-2</v>
      </c>
      <c r="BZ7">
        <f t="shared" si="63"/>
        <v>91</v>
      </c>
      <c r="CA7">
        <f t="shared" si="64"/>
        <v>5</v>
      </c>
      <c r="CB7">
        <f t="shared" si="65"/>
        <v>0.24000000000000005</v>
      </c>
      <c r="CC7">
        <f t="shared" si="66"/>
        <v>0</v>
      </c>
      <c r="CD7">
        <f t="shared" si="67"/>
        <v>0</v>
      </c>
      <c r="CE7">
        <f t="shared" si="68"/>
        <v>0</v>
      </c>
      <c r="CF7">
        <f t="shared" si="69"/>
        <v>0</v>
      </c>
      <c r="CG7">
        <f t="shared" si="70"/>
        <v>1</v>
      </c>
      <c r="CI7">
        <f t="shared" si="71"/>
        <v>0</v>
      </c>
      <c r="CJ7">
        <f t="shared" si="72"/>
        <v>0</v>
      </c>
      <c r="CK7">
        <f t="shared" si="56"/>
        <v>0</v>
      </c>
      <c r="CL7">
        <f t="shared" si="56"/>
        <v>0</v>
      </c>
      <c r="CM7">
        <f t="shared" si="56"/>
        <v>1</v>
      </c>
      <c r="CN7">
        <f t="shared" si="57"/>
        <v>0.2</v>
      </c>
      <c r="CO7">
        <f t="shared" si="58"/>
        <v>0.4</v>
      </c>
      <c r="CP7">
        <f t="shared" si="58"/>
        <v>0.60000000000000009</v>
      </c>
      <c r="CQ7">
        <f t="shared" si="58"/>
        <v>0.8</v>
      </c>
      <c r="CR7">
        <f t="shared" si="58"/>
        <v>1</v>
      </c>
    </row>
    <row r="8" spans="1:96" x14ac:dyDescent="0.35">
      <c r="A8" t="s">
        <v>6</v>
      </c>
      <c r="B8">
        <f>VLOOKUP(CONCATENATE($A8,"_",B$4),assets_m6!$A:$D,4,FALSE)</f>
        <v>150.40100000000001</v>
      </c>
      <c r="C8">
        <f>VLOOKUP(CONCATENATE($A8,"_",C$4),assets_m6!$A:$D,4,FALSE)</f>
        <v>150.077</v>
      </c>
      <c r="D8">
        <f>VLOOKUP(CONCATENATE($A8,"_",D$4),assets_m6!$A:$D,4,FALSE)</f>
        <v>153.32</v>
      </c>
      <c r="E8">
        <f>VLOOKUP(CONCATENATE($A8,"_",E$4),assets_m6!$A:$D,4,FALSE)</f>
        <v>163.65600000000001</v>
      </c>
      <c r="F8">
        <f>VLOOKUP(CONCATENATE($A8,"_",F$4),assets_m6!$A:$D,4,FALSE)</f>
        <v>159.73599999999999</v>
      </c>
      <c r="G8">
        <f>VLOOKUP(CONCATENATE($A8,"_",G$4),assets_m6!$A:$D,4,FALSE)</f>
        <v>159.107</v>
      </c>
      <c r="H8">
        <f>VLOOKUP(CONCATENATE($A8,"_",H$4),assets_m6!$A:$D,4,FALSE)</f>
        <v>159.166</v>
      </c>
      <c r="I8">
        <f>VLOOKUP(CONCATENATE($A8,"_",I$4),assets_m6!$A:$D,4,FALSE)</f>
        <v>162.78200000000001</v>
      </c>
      <c r="J8">
        <f>VLOOKUP(CONCATENATE($A8,"_",J$4),assets_m6!$A:$D,4,FALSE)</f>
        <v>164.285</v>
      </c>
      <c r="K8">
        <f>VLOOKUP(CONCATENATE($A8,"_",K$4),assets_m6!$A:$D,4,FALSE)</f>
        <v>163.126</v>
      </c>
      <c r="L8">
        <f>VLOOKUP(CONCATENATE($A8,"_",L$4),assets_m6!$A:$D,4,FALSE)</f>
        <v>162.654</v>
      </c>
      <c r="M8" t="e">
        <f>VLOOKUP(CONCATENATE($A8,"_",M$4),assets_m6!$A:$D,4,FALSE)</f>
        <v>#N/A</v>
      </c>
      <c r="N8">
        <f>VLOOKUP(CONCATENATE($A8,"_",N$4),assets_m6!$A:$D,4,FALSE)</f>
        <v>162.24100000000001</v>
      </c>
      <c r="O8">
        <f>VLOOKUP(CONCATENATE($A8,"_",O$4),assets_m6!$A:$D,4,FALSE)</f>
        <v>160.74799999999999</v>
      </c>
      <c r="P8">
        <f>VLOOKUP(CONCATENATE($A8,"_",P$4),assets_m6!$A:$D,4,FALSE)</f>
        <v>160.65</v>
      </c>
      <c r="Q8">
        <f>VLOOKUP(CONCATENATE($A8,"_",Q$4),assets_m6!$A:$D,4,FALSE)</f>
        <v>166.16499999999999</v>
      </c>
      <c r="R8">
        <f>VLOOKUP(CONCATENATE($A8,"_",R$4),assets_m6!$A:$D,4,FALSE)</f>
        <v>167.44800000000001</v>
      </c>
      <c r="S8">
        <f>VLOOKUP(CONCATENATE($A8,"_",S$4),assets_m6!$A:$D,4,FALSE)</f>
        <v>162.91900000000001</v>
      </c>
      <c r="T8">
        <f>VLOOKUP(CONCATENATE($A8,"_",T$4),assets_m6!$A:$D,4,FALSE)</f>
        <v>166.62899999999999</v>
      </c>
      <c r="U8">
        <f>VLOOKUP(CONCATENATE($A8,"_",U$4),assets_m6!$A:$D,4,FALSE)</f>
        <v>168.32599999999999</v>
      </c>
      <c r="V8">
        <f>VLOOKUP(CONCATENATE($A8,"_",V$4),assets_m6!$A:$D,4,FALSE)</f>
        <v>167.13200000000001</v>
      </c>
      <c r="X8" t="str">
        <f t="shared" si="59"/>
        <v>AIZ</v>
      </c>
      <c r="Y8">
        <f t="shared" si="16"/>
        <v>150.40100000000001</v>
      </c>
      <c r="Z8">
        <f t="shared" si="17"/>
        <v>150.077</v>
      </c>
      <c r="AA8">
        <f t="shared" si="18"/>
        <v>153.32</v>
      </c>
      <c r="AB8">
        <f t="shared" si="19"/>
        <v>163.65600000000001</v>
      </c>
      <c r="AC8">
        <f t="shared" si="20"/>
        <v>159.73599999999999</v>
      </c>
      <c r="AD8">
        <f t="shared" si="21"/>
        <v>159.107</v>
      </c>
      <c r="AE8">
        <f t="shared" si="22"/>
        <v>159.166</v>
      </c>
      <c r="AF8">
        <f t="shared" si="23"/>
        <v>162.78200000000001</v>
      </c>
      <c r="AG8">
        <f t="shared" si="24"/>
        <v>164.285</v>
      </c>
      <c r="AH8">
        <f t="shared" si="25"/>
        <v>163.126</v>
      </c>
      <c r="AI8">
        <f t="shared" si="26"/>
        <v>162.654</v>
      </c>
      <c r="AJ8">
        <f t="shared" si="27"/>
        <v>162.654</v>
      </c>
      <c r="AK8">
        <f t="shared" si="28"/>
        <v>162.24100000000001</v>
      </c>
      <c r="AL8">
        <f t="shared" si="29"/>
        <v>160.74799999999999</v>
      </c>
      <c r="AM8">
        <f t="shared" si="30"/>
        <v>160.65</v>
      </c>
      <c r="AN8">
        <f t="shared" si="31"/>
        <v>166.16499999999999</v>
      </c>
      <c r="AO8">
        <f t="shared" si="32"/>
        <v>167.44800000000001</v>
      </c>
      <c r="AP8">
        <f t="shared" si="33"/>
        <v>162.91900000000001</v>
      </c>
      <c r="AQ8">
        <f t="shared" si="34"/>
        <v>166.62899999999999</v>
      </c>
      <c r="AR8">
        <f t="shared" si="35"/>
        <v>168.32599999999999</v>
      </c>
      <c r="AS8">
        <f t="shared" si="36"/>
        <v>167.13200000000001</v>
      </c>
      <c r="AU8" t="str">
        <f t="shared" si="60"/>
        <v>AIZ</v>
      </c>
      <c r="AV8">
        <f t="shared" si="61"/>
        <v>-2.1542409957381418E-5</v>
      </c>
      <c r="AW8">
        <f t="shared" si="37"/>
        <v>2.1608907427520508E-4</v>
      </c>
      <c r="AX8">
        <f t="shared" si="38"/>
        <v>6.7414557787633795E-4</v>
      </c>
      <c r="AY8">
        <f t="shared" si="39"/>
        <v>-2.3952681233807595E-4</v>
      </c>
      <c r="AZ8">
        <f t="shared" si="40"/>
        <v>-3.9377472830169196E-5</v>
      </c>
      <c r="BA8">
        <f t="shared" si="41"/>
        <v>3.708196370995462E-6</v>
      </c>
      <c r="BB8">
        <f t="shared" si="42"/>
        <v>2.2718419763014802E-4</v>
      </c>
      <c r="BC8">
        <f t="shared" si="43"/>
        <v>9.2332076028061203E-5</v>
      </c>
      <c r="BD8">
        <f t="shared" si="44"/>
        <v>-7.0548132817968283E-5</v>
      </c>
      <c r="BE8">
        <f t="shared" si="45"/>
        <v>-2.8934688522982749E-5</v>
      </c>
      <c r="BF8">
        <f t="shared" si="46"/>
        <v>0</v>
      </c>
      <c r="BG8">
        <f t="shared" si="47"/>
        <v>-2.5391321455358153E-5</v>
      </c>
      <c r="BH8">
        <f t="shared" si="48"/>
        <v>-9.2023594529127856E-5</v>
      </c>
      <c r="BI8">
        <f t="shared" si="49"/>
        <v>-6.0964988677921209E-6</v>
      </c>
      <c r="BJ8">
        <f t="shared" si="50"/>
        <v>3.4329287270463656E-4</v>
      </c>
      <c r="BK8">
        <f t="shared" si="51"/>
        <v>7.721240935215091E-5</v>
      </c>
      <c r="BL8">
        <f t="shared" si="52"/>
        <v>-2.7047202713678252E-4</v>
      </c>
      <c r="BM8">
        <f t="shared" si="53"/>
        <v>2.2772052369582303E-4</v>
      </c>
      <c r="BN8">
        <f t="shared" si="54"/>
        <v>1.0184301652173407E-4</v>
      </c>
      <c r="BO8">
        <f t="shared" si="55"/>
        <v>-7.0933783253923247E-5</v>
      </c>
      <c r="BQ8" t="s">
        <v>6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62"/>
        <v>0.11124261141880701</v>
      </c>
      <c r="BZ8">
        <f t="shared" si="63"/>
        <v>94</v>
      </c>
      <c r="CA8">
        <f t="shared" si="64"/>
        <v>5</v>
      </c>
      <c r="CB8">
        <f t="shared" si="65"/>
        <v>0.24000000000000005</v>
      </c>
      <c r="CC8">
        <f t="shared" si="66"/>
        <v>0</v>
      </c>
      <c r="CD8">
        <f t="shared" si="67"/>
        <v>0</v>
      </c>
      <c r="CE8">
        <f t="shared" si="68"/>
        <v>0</v>
      </c>
      <c r="CF8">
        <f t="shared" si="69"/>
        <v>0</v>
      </c>
      <c r="CG8">
        <f t="shared" si="70"/>
        <v>1</v>
      </c>
      <c r="CI8">
        <f t="shared" si="71"/>
        <v>0</v>
      </c>
      <c r="CJ8">
        <f t="shared" si="72"/>
        <v>0</v>
      </c>
      <c r="CK8">
        <f t="shared" si="56"/>
        <v>0</v>
      </c>
      <c r="CL8">
        <f t="shared" si="56"/>
        <v>0</v>
      </c>
      <c r="CM8">
        <f t="shared" si="56"/>
        <v>1</v>
      </c>
      <c r="CN8">
        <f t="shared" si="57"/>
        <v>0.2</v>
      </c>
      <c r="CO8">
        <f t="shared" si="58"/>
        <v>0.4</v>
      </c>
      <c r="CP8">
        <f t="shared" si="58"/>
        <v>0.60000000000000009</v>
      </c>
      <c r="CQ8">
        <f t="shared" si="58"/>
        <v>0.8</v>
      </c>
      <c r="CR8">
        <f t="shared" si="58"/>
        <v>1</v>
      </c>
    </row>
    <row r="9" spans="1:96" x14ac:dyDescent="0.35">
      <c r="A9" t="s">
        <v>7</v>
      </c>
      <c r="B9">
        <f>VLOOKUP(CONCATENATE($A9,"_",B$4),assets_m6!$A:$D,4,FALSE)</f>
        <v>117.38200000000001</v>
      </c>
      <c r="C9">
        <f>VLOOKUP(CONCATENATE($A9,"_",C$4),assets_m6!$A:$D,4,FALSE)</f>
        <v>118.57299999999999</v>
      </c>
      <c r="D9">
        <f>VLOOKUP(CONCATENATE($A9,"_",D$4),assets_m6!$A:$D,4,FALSE)</f>
        <v>119.81399999999999</v>
      </c>
      <c r="E9">
        <f>VLOOKUP(CONCATENATE($A9,"_",E$4),assets_m6!$A:$D,4,FALSE)</f>
        <v>123.21899999999999</v>
      </c>
      <c r="F9">
        <f>VLOOKUP(CONCATENATE($A9,"_",F$4),assets_m6!$A:$D,4,FALSE)</f>
        <v>118.8</v>
      </c>
      <c r="G9">
        <f>VLOOKUP(CONCATENATE($A9,"_",G$4),assets_m6!$A:$D,4,FALSE)</f>
        <v>117.008</v>
      </c>
      <c r="H9">
        <f>VLOOKUP(CONCATENATE($A9,"_",H$4),assets_m6!$A:$D,4,FALSE)</f>
        <v>116.477</v>
      </c>
      <c r="I9">
        <f>VLOOKUP(CONCATENATE($A9,"_",I$4),assets_m6!$A:$D,4,FALSE)</f>
        <v>115.256</v>
      </c>
      <c r="J9">
        <f>VLOOKUP(CONCATENATE($A9,"_",J$4),assets_m6!$A:$D,4,FALSE)</f>
        <v>113.435</v>
      </c>
      <c r="K9">
        <f>VLOOKUP(CONCATENATE($A9,"_",K$4),assets_m6!$A:$D,4,FALSE)</f>
        <v>112.795</v>
      </c>
      <c r="L9">
        <f>VLOOKUP(CONCATENATE($A9,"_",L$4),assets_m6!$A:$D,4,FALSE)</f>
        <v>112.342</v>
      </c>
      <c r="M9" t="e">
        <f>VLOOKUP(CONCATENATE($A9,"_",M$4),assets_m6!$A:$D,4,FALSE)</f>
        <v>#N/A</v>
      </c>
      <c r="N9">
        <f>VLOOKUP(CONCATENATE($A9,"_",N$4),assets_m6!$A:$D,4,FALSE)</f>
        <v>111.732</v>
      </c>
      <c r="O9">
        <f>VLOOKUP(CONCATENATE($A9,"_",O$4),assets_m6!$A:$D,4,FALSE)</f>
        <v>107.84399999999999</v>
      </c>
      <c r="P9">
        <f>VLOOKUP(CONCATENATE($A9,"_",P$4),assets_m6!$A:$D,4,FALSE)</f>
        <v>109.95</v>
      </c>
      <c r="Q9">
        <f>VLOOKUP(CONCATENATE($A9,"_",Q$4),assets_m6!$A:$D,4,FALSE)</f>
        <v>113.297</v>
      </c>
      <c r="R9">
        <f>VLOOKUP(CONCATENATE($A9,"_",R$4),assets_m6!$A:$D,4,FALSE)</f>
        <v>112.726</v>
      </c>
      <c r="S9">
        <f>VLOOKUP(CONCATENATE($A9,"_",S$4),assets_m6!$A:$D,4,FALSE)</f>
        <v>112.83499999999999</v>
      </c>
      <c r="T9">
        <f>VLOOKUP(CONCATENATE($A9,"_",T$4),assets_m6!$A:$D,4,FALSE)</f>
        <v>115.532</v>
      </c>
      <c r="U9">
        <f>VLOOKUP(CONCATENATE($A9,"_",U$4),assets_m6!$A:$D,4,FALSE)</f>
        <v>115.866</v>
      </c>
      <c r="V9">
        <f>VLOOKUP(CONCATENATE($A9,"_",V$4),assets_m6!$A:$D,4,FALSE)</f>
        <v>115.453</v>
      </c>
      <c r="X9" t="str">
        <f t="shared" si="59"/>
        <v>ALLE</v>
      </c>
      <c r="Y9">
        <f t="shared" si="16"/>
        <v>117.38200000000001</v>
      </c>
      <c r="Z9">
        <f t="shared" si="17"/>
        <v>118.57299999999999</v>
      </c>
      <c r="AA9">
        <f t="shared" si="18"/>
        <v>119.81399999999999</v>
      </c>
      <c r="AB9">
        <f t="shared" si="19"/>
        <v>123.21899999999999</v>
      </c>
      <c r="AC9">
        <f t="shared" si="20"/>
        <v>118.8</v>
      </c>
      <c r="AD9">
        <f t="shared" si="21"/>
        <v>117.008</v>
      </c>
      <c r="AE9">
        <f t="shared" si="22"/>
        <v>116.477</v>
      </c>
      <c r="AF9">
        <f t="shared" si="23"/>
        <v>115.256</v>
      </c>
      <c r="AG9">
        <f t="shared" si="24"/>
        <v>113.435</v>
      </c>
      <c r="AH9">
        <f t="shared" si="25"/>
        <v>112.795</v>
      </c>
      <c r="AI9">
        <f t="shared" si="26"/>
        <v>112.342</v>
      </c>
      <c r="AJ9">
        <f t="shared" si="27"/>
        <v>112.342</v>
      </c>
      <c r="AK9">
        <f t="shared" si="28"/>
        <v>111.732</v>
      </c>
      <c r="AL9">
        <f t="shared" si="29"/>
        <v>107.84399999999999</v>
      </c>
      <c r="AM9">
        <f t="shared" si="30"/>
        <v>109.95</v>
      </c>
      <c r="AN9">
        <f t="shared" si="31"/>
        <v>113.297</v>
      </c>
      <c r="AO9">
        <f t="shared" si="32"/>
        <v>112.726</v>
      </c>
      <c r="AP9">
        <f t="shared" si="33"/>
        <v>112.83499999999999</v>
      </c>
      <c r="AQ9">
        <f t="shared" si="34"/>
        <v>115.532</v>
      </c>
      <c r="AR9">
        <f t="shared" si="35"/>
        <v>115.866</v>
      </c>
      <c r="AS9">
        <f t="shared" si="36"/>
        <v>115.453</v>
      </c>
      <c r="AU9" t="str">
        <f t="shared" si="60"/>
        <v>ALLE</v>
      </c>
      <c r="AV9">
        <f t="shared" si="61"/>
        <v>1.01463597485133E-4</v>
      </c>
      <c r="AW9">
        <f t="shared" si="37"/>
        <v>1.0466126352542314E-4</v>
      </c>
      <c r="AX9">
        <f t="shared" si="38"/>
        <v>2.8419049526766496E-4</v>
      </c>
      <c r="AY9">
        <f t="shared" si="39"/>
        <v>-3.5862975677452321E-4</v>
      </c>
      <c r="AZ9">
        <f t="shared" si="40"/>
        <v>-1.5084175084175097E-4</v>
      </c>
      <c r="BA9">
        <f t="shared" si="41"/>
        <v>-4.53815123752215E-5</v>
      </c>
      <c r="BB9">
        <f t="shared" si="42"/>
        <v>-1.0482756252307354E-4</v>
      </c>
      <c r="BC9">
        <f t="shared" si="43"/>
        <v>-1.5799611300062452E-4</v>
      </c>
      <c r="BD9">
        <f t="shared" si="44"/>
        <v>-5.6419976197822586E-5</v>
      </c>
      <c r="BE9">
        <f t="shared" si="45"/>
        <v>-4.0161354669976768E-5</v>
      </c>
      <c r="BF9">
        <f t="shared" si="46"/>
        <v>0</v>
      </c>
      <c r="BG9">
        <f t="shared" si="47"/>
        <v>-5.4298481422798193E-5</v>
      </c>
      <c r="BH9">
        <f t="shared" si="48"/>
        <v>-3.4797551283428251E-4</v>
      </c>
      <c r="BI9">
        <f t="shared" si="49"/>
        <v>1.9528207410704433E-4</v>
      </c>
      <c r="BJ9">
        <f t="shared" si="50"/>
        <v>3.0441109595270524E-4</v>
      </c>
      <c r="BK9">
        <f t="shared" si="51"/>
        <v>-5.03985101105941E-5</v>
      </c>
      <c r="BL9">
        <f t="shared" si="52"/>
        <v>9.6694640100770605E-6</v>
      </c>
      <c r="BM9">
        <f t="shared" si="53"/>
        <v>2.3902158018345397E-4</v>
      </c>
      <c r="BN9">
        <f t="shared" si="54"/>
        <v>2.8909739293010003E-5</v>
      </c>
      <c r="BO9">
        <f t="shared" si="55"/>
        <v>-3.5644623962162903E-5</v>
      </c>
      <c r="BQ9" t="s">
        <v>7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62"/>
        <v>-1.6433524731219454E-2</v>
      </c>
      <c r="BZ9">
        <f t="shared" si="63"/>
        <v>54</v>
      </c>
      <c r="CA9">
        <f t="shared" si="64"/>
        <v>3</v>
      </c>
      <c r="CB9">
        <f t="shared" si="65"/>
        <v>7.9999999999999988E-2</v>
      </c>
      <c r="CC9">
        <f t="shared" si="66"/>
        <v>0</v>
      </c>
      <c r="CD9">
        <f t="shared" si="67"/>
        <v>0</v>
      </c>
      <c r="CE9">
        <f t="shared" si="68"/>
        <v>1</v>
      </c>
      <c r="CF9">
        <f t="shared" si="69"/>
        <v>0</v>
      </c>
      <c r="CG9">
        <f t="shared" si="70"/>
        <v>0</v>
      </c>
      <c r="CI9">
        <f t="shared" si="71"/>
        <v>0</v>
      </c>
      <c r="CJ9">
        <f t="shared" si="72"/>
        <v>0</v>
      </c>
      <c r="CK9">
        <f t="shared" si="56"/>
        <v>1</v>
      </c>
      <c r="CL9">
        <f t="shared" si="56"/>
        <v>1</v>
      </c>
      <c r="CM9">
        <f t="shared" si="56"/>
        <v>1</v>
      </c>
      <c r="CN9">
        <f t="shared" si="57"/>
        <v>0.2</v>
      </c>
      <c r="CO9">
        <f t="shared" si="58"/>
        <v>0.4</v>
      </c>
      <c r="CP9">
        <f t="shared" si="58"/>
        <v>0.60000000000000009</v>
      </c>
      <c r="CQ9">
        <f t="shared" si="58"/>
        <v>0.8</v>
      </c>
      <c r="CR9">
        <f t="shared" si="58"/>
        <v>1</v>
      </c>
    </row>
    <row r="10" spans="1:96" x14ac:dyDescent="0.35">
      <c r="A10" t="s">
        <v>8</v>
      </c>
      <c r="B10">
        <f>VLOOKUP(CONCATENATE($A10,"_",B$4),assets_m6!$A:$D,4,FALSE)</f>
        <v>134.32400000000001</v>
      </c>
      <c r="C10">
        <f>VLOOKUP(CONCATENATE($A10,"_",C$4),assets_m6!$A:$D,4,FALSE)</f>
        <v>134.87899999999999</v>
      </c>
      <c r="D10">
        <f>VLOOKUP(CONCATENATE($A10,"_",D$4),assets_m6!$A:$D,4,FALSE)</f>
        <v>137.47499999999999</v>
      </c>
      <c r="E10">
        <f>VLOOKUP(CONCATENATE($A10,"_",E$4),assets_m6!$A:$D,4,FALSE)</f>
        <v>142.875</v>
      </c>
      <c r="F10">
        <f>VLOOKUP(CONCATENATE($A10,"_",F$4),assets_m6!$A:$D,4,FALSE)</f>
        <v>138.48599999999999</v>
      </c>
      <c r="G10">
        <f>VLOOKUP(CONCATENATE($A10,"_",G$4),assets_m6!$A:$D,4,FALSE)</f>
        <v>131.273</v>
      </c>
      <c r="H10">
        <f>VLOOKUP(CONCATENATE($A10,"_",H$4),assets_m6!$A:$D,4,FALSE)</f>
        <v>130.649</v>
      </c>
      <c r="I10">
        <f>VLOOKUP(CONCATENATE($A10,"_",I$4),assets_m6!$A:$D,4,FALSE)</f>
        <v>138.55500000000001</v>
      </c>
      <c r="J10">
        <f>VLOOKUP(CONCATENATE($A10,"_",J$4),assets_m6!$A:$D,4,FALSE)</f>
        <v>139.66499999999999</v>
      </c>
      <c r="K10">
        <f>VLOOKUP(CONCATENATE($A10,"_",K$4),assets_m6!$A:$D,4,FALSE)</f>
        <v>135.21600000000001</v>
      </c>
      <c r="L10">
        <f>VLOOKUP(CONCATENATE($A10,"_",L$4),assets_m6!$A:$D,4,FALSE)</f>
        <v>132.125</v>
      </c>
      <c r="M10" t="e">
        <f>VLOOKUP(CONCATENATE($A10,"_",M$4),assets_m6!$A:$D,4,FALSE)</f>
        <v>#N/A</v>
      </c>
      <c r="N10">
        <f>VLOOKUP(CONCATENATE($A10,"_",N$4),assets_m6!$A:$D,4,FALSE)</f>
        <v>129.29599999999999</v>
      </c>
      <c r="O10">
        <f>VLOOKUP(CONCATENATE($A10,"_",O$4),assets_m6!$A:$D,4,FALSE)</f>
        <v>126.914</v>
      </c>
      <c r="P10">
        <f>VLOOKUP(CONCATENATE($A10,"_",P$4),assets_m6!$A:$D,4,FALSE)</f>
        <v>132.43299999999999</v>
      </c>
      <c r="Q10">
        <f>VLOOKUP(CONCATENATE($A10,"_",Q$4),assets_m6!$A:$D,4,FALSE)</f>
        <v>134.71600000000001</v>
      </c>
      <c r="R10">
        <f>VLOOKUP(CONCATENATE($A10,"_",R$4),assets_m6!$A:$D,4,FALSE)</f>
        <v>133.20699999999999</v>
      </c>
      <c r="S10">
        <f>VLOOKUP(CONCATENATE($A10,"_",S$4),assets_m6!$A:$D,4,FALSE)</f>
        <v>128.65100000000001</v>
      </c>
      <c r="T10">
        <f>VLOOKUP(CONCATENATE($A10,"_",T$4),assets_m6!$A:$D,4,FALSE)</f>
        <v>132.19399999999999</v>
      </c>
      <c r="U10">
        <f>VLOOKUP(CONCATENATE($A10,"_",U$4),assets_m6!$A:$D,4,FALSE)</f>
        <v>129.673</v>
      </c>
      <c r="V10">
        <f>VLOOKUP(CONCATENATE($A10,"_",V$4),assets_m6!$A:$D,4,FALSE)</f>
        <v>124.809</v>
      </c>
      <c r="X10" t="str">
        <f t="shared" si="59"/>
        <v>AMAT</v>
      </c>
      <c r="Y10">
        <f t="shared" si="16"/>
        <v>134.32400000000001</v>
      </c>
      <c r="Z10">
        <f t="shared" si="17"/>
        <v>134.87899999999999</v>
      </c>
      <c r="AA10">
        <f t="shared" si="18"/>
        <v>137.47499999999999</v>
      </c>
      <c r="AB10">
        <f t="shared" si="19"/>
        <v>142.875</v>
      </c>
      <c r="AC10">
        <f t="shared" si="20"/>
        <v>138.48599999999999</v>
      </c>
      <c r="AD10">
        <f t="shared" si="21"/>
        <v>131.273</v>
      </c>
      <c r="AE10">
        <f t="shared" si="22"/>
        <v>130.649</v>
      </c>
      <c r="AF10">
        <f t="shared" si="23"/>
        <v>138.55500000000001</v>
      </c>
      <c r="AG10">
        <f t="shared" si="24"/>
        <v>139.66499999999999</v>
      </c>
      <c r="AH10">
        <f t="shared" si="25"/>
        <v>135.21600000000001</v>
      </c>
      <c r="AI10">
        <f t="shared" si="26"/>
        <v>132.125</v>
      </c>
      <c r="AJ10">
        <f t="shared" si="27"/>
        <v>132.125</v>
      </c>
      <c r="AK10">
        <f t="shared" si="28"/>
        <v>129.29599999999999</v>
      </c>
      <c r="AL10">
        <f t="shared" si="29"/>
        <v>126.914</v>
      </c>
      <c r="AM10">
        <f t="shared" si="30"/>
        <v>132.43299999999999</v>
      </c>
      <c r="AN10">
        <f t="shared" si="31"/>
        <v>134.71600000000001</v>
      </c>
      <c r="AO10">
        <f t="shared" si="32"/>
        <v>133.20699999999999</v>
      </c>
      <c r="AP10">
        <f t="shared" si="33"/>
        <v>128.65100000000001</v>
      </c>
      <c r="AQ10">
        <f t="shared" si="34"/>
        <v>132.19399999999999</v>
      </c>
      <c r="AR10">
        <f t="shared" si="35"/>
        <v>129.673</v>
      </c>
      <c r="AS10">
        <f t="shared" si="36"/>
        <v>124.809</v>
      </c>
      <c r="AU10" t="str">
        <f t="shared" si="60"/>
        <v>AMAT</v>
      </c>
      <c r="AV10">
        <f t="shared" si="61"/>
        <v>4.131800720645442E-5</v>
      </c>
      <c r="AW10">
        <f t="shared" si="37"/>
        <v>1.9246880537370563E-4</v>
      </c>
      <c r="AX10">
        <f t="shared" si="38"/>
        <v>3.9279869067103152E-4</v>
      </c>
      <c r="AY10">
        <f t="shared" si="39"/>
        <v>-3.071916010498695E-4</v>
      </c>
      <c r="AZ10">
        <f t="shared" si="40"/>
        <v>-5.2084687260806105E-4</v>
      </c>
      <c r="BA10">
        <f t="shared" si="41"/>
        <v>-4.7534527282837695E-5</v>
      </c>
      <c r="BB10">
        <f t="shared" si="42"/>
        <v>6.0513283683763411E-4</v>
      </c>
      <c r="BC10">
        <f t="shared" si="43"/>
        <v>8.0112590667964729E-5</v>
      </c>
      <c r="BD10">
        <f t="shared" si="44"/>
        <v>-3.1854795403286326E-4</v>
      </c>
      <c r="BE10">
        <f t="shared" si="45"/>
        <v>-2.2859720743107384E-4</v>
      </c>
      <c r="BF10">
        <f t="shared" si="46"/>
        <v>0</v>
      </c>
      <c r="BG10">
        <f t="shared" si="47"/>
        <v>-2.1411542100283881E-4</v>
      </c>
      <c r="BH10">
        <f t="shared" si="48"/>
        <v>-1.8422843707461878E-4</v>
      </c>
      <c r="BI10">
        <f t="shared" si="49"/>
        <v>4.3486140220936942E-4</v>
      </c>
      <c r="BJ10">
        <f t="shared" si="50"/>
        <v>1.7238905710812379E-4</v>
      </c>
      <c r="BK10">
        <f t="shared" si="51"/>
        <v>-1.1201342082603511E-4</v>
      </c>
      <c r="BL10">
        <f t="shared" si="52"/>
        <v>-3.4202406780424325E-4</v>
      </c>
      <c r="BM10">
        <f t="shared" si="53"/>
        <v>2.7539622700173167E-4</v>
      </c>
      <c r="BN10">
        <f t="shared" si="54"/>
        <v>-1.9070457055539488E-4</v>
      </c>
      <c r="BO10">
        <f t="shared" si="55"/>
        <v>-3.7509736028317419E-4</v>
      </c>
      <c r="BQ10" t="s">
        <v>8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62"/>
        <v>-7.0836187129626971E-2</v>
      </c>
      <c r="BZ10">
        <f t="shared" si="63"/>
        <v>28</v>
      </c>
      <c r="CA10">
        <f t="shared" si="64"/>
        <v>2</v>
      </c>
      <c r="CB10">
        <f t="shared" si="65"/>
        <v>0.11999999999999997</v>
      </c>
      <c r="CC10">
        <f t="shared" si="66"/>
        <v>0</v>
      </c>
      <c r="CD10">
        <f t="shared" si="67"/>
        <v>1</v>
      </c>
      <c r="CE10">
        <f t="shared" si="68"/>
        <v>0</v>
      </c>
      <c r="CF10">
        <f t="shared" si="69"/>
        <v>0</v>
      </c>
      <c r="CG10">
        <f t="shared" si="70"/>
        <v>0</v>
      </c>
      <c r="CI10">
        <f t="shared" si="71"/>
        <v>0</v>
      </c>
      <c r="CJ10">
        <f t="shared" si="72"/>
        <v>1</v>
      </c>
      <c r="CK10">
        <f t="shared" si="56"/>
        <v>1</v>
      </c>
      <c r="CL10">
        <f t="shared" si="56"/>
        <v>1</v>
      </c>
      <c r="CM10">
        <f t="shared" si="56"/>
        <v>1</v>
      </c>
      <c r="CN10">
        <f t="shared" si="57"/>
        <v>0.2</v>
      </c>
      <c r="CO10">
        <f t="shared" si="58"/>
        <v>0.4</v>
      </c>
      <c r="CP10">
        <f t="shared" si="58"/>
        <v>0.60000000000000009</v>
      </c>
      <c r="CQ10">
        <f t="shared" si="58"/>
        <v>0.8</v>
      </c>
      <c r="CR10">
        <f t="shared" si="58"/>
        <v>1</v>
      </c>
    </row>
    <row r="11" spans="1:96" x14ac:dyDescent="0.35">
      <c r="A11" t="s">
        <v>9</v>
      </c>
      <c r="B11">
        <f>VLOOKUP(CONCATENATE($A11,"_",B$4),assets_m6!$A:$D,4,FALSE)</f>
        <v>301.87099999999998</v>
      </c>
      <c r="C11">
        <f>VLOOKUP(CONCATENATE($A11,"_",C$4),assets_m6!$A:$D,4,FALSE)</f>
        <v>305.60399999999998</v>
      </c>
      <c r="D11">
        <f>VLOOKUP(CONCATENATE($A11,"_",D$4),assets_m6!$A:$D,4,FALSE)</f>
        <v>308.94499999999999</v>
      </c>
      <c r="E11">
        <f>VLOOKUP(CONCATENATE($A11,"_",E$4),assets_m6!$A:$D,4,FALSE)</f>
        <v>312.70699999999999</v>
      </c>
      <c r="F11">
        <f>VLOOKUP(CONCATENATE($A11,"_",F$4),assets_m6!$A:$D,4,FALSE)</f>
        <v>310.613</v>
      </c>
      <c r="G11">
        <f>VLOOKUP(CONCATENATE($A11,"_",G$4),assets_m6!$A:$D,4,FALSE)</f>
        <v>298.91199999999998</v>
      </c>
      <c r="H11">
        <f>VLOOKUP(CONCATENATE($A11,"_",H$4),assets_m6!$A:$D,4,FALSE)</f>
        <v>295.91300000000001</v>
      </c>
      <c r="I11">
        <f>VLOOKUP(CONCATENATE($A11,"_",I$4),assets_m6!$A:$D,4,FALSE)</f>
        <v>303.327</v>
      </c>
      <c r="J11">
        <f>VLOOKUP(CONCATENATE($A11,"_",J$4),assets_m6!$A:$D,4,FALSE)</f>
        <v>306.88600000000002</v>
      </c>
      <c r="K11">
        <f>VLOOKUP(CONCATENATE($A11,"_",K$4),assets_m6!$A:$D,4,FALSE)</f>
        <v>294.38900000000001</v>
      </c>
      <c r="L11">
        <f>VLOOKUP(CONCATENATE($A11,"_",L$4),assets_m6!$A:$D,4,FALSE)</f>
        <v>295.52999999999997</v>
      </c>
      <c r="M11" t="e">
        <f>VLOOKUP(CONCATENATE($A11,"_",M$4),assets_m6!$A:$D,4,FALSE)</f>
        <v>#N/A</v>
      </c>
      <c r="N11">
        <f>VLOOKUP(CONCATENATE($A11,"_",N$4),assets_m6!$A:$D,4,FALSE)</f>
        <v>292.42200000000003</v>
      </c>
      <c r="O11">
        <f>VLOOKUP(CONCATENATE($A11,"_",O$4),assets_m6!$A:$D,4,FALSE)</f>
        <v>286.68</v>
      </c>
      <c r="P11">
        <f>VLOOKUP(CONCATENATE($A11,"_",P$4),assets_m6!$A:$D,4,FALSE)</f>
        <v>284.517</v>
      </c>
      <c r="Q11">
        <f>VLOOKUP(CONCATENATE($A11,"_",Q$4),assets_m6!$A:$D,4,FALSE)</f>
        <v>297.702</v>
      </c>
      <c r="R11">
        <f>VLOOKUP(CONCATENATE($A11,"_",R$4),assets_m6!$A:$D,4,FALSE)</f>
        <v>294.77199999999999</v>
      </c>
      <c r="S11">
        <f>VLOOKUP(CONCATENATE($A11,"_",S$4),assets_m6!$A:$D,4,FALSE)</f>
        <v>274.399</v>
      </c>
      <c r="T11">
        <f>VLOOKUP(CONCATENATE($A11,"_",T$4),assets_m6!$A:$D,4,FALSE)</f>
        <v>285.048</v>
      </c>
      <c r="U11">
        <f>VLOOKUP(CONCATENATE($A11,"_",U$4),assets_m6!$A:$D,4,FALSE)</f>
        <v>285.54000000000002</v>
      </c>
      <c r="V11">
        <f>VLOOKUP(CONCATENATE($A11,"_",V$4),assets_m6!$A:$D,4,FALSE)</f>
        <v>276.779</v>
      </c>
      <c r="X11" t="str">
        <f t="shared" si="59"/>
        <v>AMP</v>
      </c>
      <c r="Y11">
        <f t="shared" si="16"/>
        <v>301.87099999999998</v>
      </c>
      <c r="Z11">
        <f t="shared" si="17"/>
        <v>305.60399999999998</v>
      </c>
      <c r="AA11">
        <f t="shared" si="18"/>
        <v>308.94499999999999</v>
      </c>
      <c r="AB11">
        <f t="shared" si="19"/>
        <v>312.70699999999999</v>
      </c>
      <c r="AC11">
        <f t="shared" si="20"/>
        <v>310.613</v>
      </c>
      <c r="AD11">
        <f t="shared" si="21"/>
        <v>298.91199999999998</v>
      </c>
      <c r="AE11">
        <f t="shared" si="22"/>
        <v>295.91300000000001</v>
      </c>
      <c r="AF11">
        <f t="shared" si="23"/>
        <v>303.327</v>
      </c>
      <c r="AG11">
        <f t="shared" si="24"/>
        <v>306.88600000000002</v>
      </c>
      <c r="AH11">
        <f t="shared" si="25"/>
        <v>294.38900000000001</v>
      </c>
      <c r="AI11">
        <f t="shared" si="26"/>
        <v>295.52999999999997</v>
      </c>
      <c r="AJ11">
        <f t="shared" si="27"/>
        <v>295.52999999999997</v>
      </c>
      <c r="AK11">
        <f t="shared" si="28"/>
        <v>292.42200000000003</v>
      </c>
      <c r="AL11">
        <f t="shared" si="29"/>
        <v>286.68</v>
      </c>
      <c r="AM11">
        <f t="shared" si="30"/>
        <v>284.517</v>
      </c>
      <c r="AN11">
        <f t="shared" si="31"/>
        <v>297.702</v>
      </c>
      <c r="AO11">
        <f t="shared" si="32"/>
        <v>294.77199999999999</v>
      </c>
      <c r="AP11">
        <f t="shared" si="33"/>
        <v>274.399</v>
      </c>
      <c r="AQ11">
        <f t="shared" si="34"/>
        <v>285.048</v>
      </c>
      <c r="AR11">
        <f t="shared" si="35"/>
        <v>285.54000000000002</v>
      </c>
      <c r="AS11">
        <f t="shared" si="36"/>
        <v>276.779</v>
      </c>
      <c r="AU11" t="str">
        <f t="shared" si="60"/>
        <v>AMP</v>
      </c>
      <c r="AV11">
        <f t="shared" si="61"/>
        <v>1.2366209407329635E-4</v>
      </c>
      <c r="AW11">
        <f t="shared" si="37"/>
        <v>1.0932448528160655E-4</v>
      </c>
      <c r="AX11">
        <f t="shared" si="38"/>
        <v>1.2176924695334123E-4</v>
      </c>
      <c r="AY11">
        <f t="shared" si="39"/>
        <v>-6.6963643282689367E-5</v>
      </c>
      <c r="AZ11">
        <f t="shared" si="40"/>
        <v>-3.7670670577213516E-4</v>
      </c>
      <c r="BA11">
        <f t="shared" si="41"/>
        <v>-1.0033053206294719E-4</v>
      </c>
      <c r="BB11">
        <f t="shared" si="42"/>
        <v>2.5054661336271092E-4</v>
      </c>
      <c r="BC11">
        <f t="shared" si="43"/>
        <v>1.173321201211902E-4</v>
      </c>
      <c r="BD11">
        <f t="shared" si="44"/>
        <v>-4.072196190116204E-4</v>
      </c>
      <c r="BE11">
        <f t="shared" si="45"/>
        <v>3.8758241646255893E-5</v>
      </c>
      <c r="BF11">
        <f t="shared" si="46"/>
        <v>0</v>
      </c>
      <c r="BG11">
        <f t="shared" si="47"/>
        <v>-1.0516698812303143E-4</v>
      </c>
      <c r="BH11">
        <f t="shared" si="48"/>
        <v>-1.9636005498902334E-4</v>
      </c>
      <c r="BI11">
        <f t="shared" si="49"/>
        <v>-7.5449979070741285E-5</v>
      </c>
      <c r="BJ11">
        <f t="shared" si="50"/>
        <v>4.6341694872362643E-4</v>
      </c>
      <c r="BK11">
        <f t="shared" si="51"/>
        <v>-9.8420568219226171E-5</v>
      </c>
      <c r="BL11">
        <f t="shared" si="52"/>
        <v>-6.9114434206776732E-4</v>
      </c>
      <c r="BM11">
        <f t="shared" si="53"/>
        <v>3.8808450468113956E-4</v>
      </c>
      <c r="BN11">
        <f t="shared" si="54"/>
        <v>1.7260250905111372E-5</v>
      </c>
      <c r="BO11">
        <f t="shared" si="55"/>
        <v>-3.0682216151852712E-4</v>
      </c>
      <c r="BQ11" t="s">
        <v>9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62"/>
        <v>-8.3121598298610946E-2</v>
      </c>
      <c r="BZ11">
        <f t="shared" si="63"/>
        <v>21</v>
      </c>
      <c r="CA11">
        <f t="shared" si="64"/>
        <v>2</v>
      </c>
      <c r="CB11">
        <f t="shared" si="65"/>
        <v>0.11999999999999997</v>
      </c>
      <c r="CC11">
        <f t="shared" si="66"/>
        <v>0</v>
      </c>
      <c r="CD11">
        <f t="shared" si="67"/>
        <v>1</v>
      </c>
      <c r="CE11">
        <f t="shared" si="68"/>
        <v>0</v>
      </c>
      <c r="CF11">
        <f t="shared" si="69"/>
        <v>0</v>
      </c>
      <c r="CG11">
        <f t="shared" si="70"/>
        <v>0</v>
      </c>
      <c r="CI11">
        <f t="shared" si="71"/>
        <v>0</v>
      </c>
      <c r="CJ11">
        <f t="shared" si="72"/>
        <v>1</v>
      </c>
      <c r="CK11">
        <f t="shared" si="56"/>
        <v>1</v>
      </c>
      <c r="CL11">
        <f t="shared" si="56"/>
        <v>1</v>
      </c>
      <c r="CM11">
        <f t="shared" si="56"/>
        <v>1</v>
      </c>
      <c r="CN11">
        <f t="shared" si="57"/>
        <v>0.2</v>
      </c>
      <c r="CO11">
        <f t="shared" si="58"/>
        <v>0.4</v>
      </c>
      <c r="CP11">
        <f t="shared" si="58"/>
        <v>0.60000000000000009</v>
      </c>
      <c r="CQ11">
        <f t="shared" si="58"/>
        <v>0.8</v>
      </c>
      <c r="CR11">
        <f t="shared" si="58"/>
        <v>1</v>
      </c>
    </row>
    <row r="12" spans="1:96" x14ac:dyDescent="0.35">
      <c r="A12" t="s">
        <v>10</v>
      </c>
      <c r="B12">
        <f>VLOOKUP(CONCATENATE($A12,"_",B$4),assets_m6!$A:$D,4,FALSE)</f>
        <v>157.63999999999999</v>
      </c>
      <c r="C12">
        <f>VLOOKUP(CONCATENATE($A12,"_",C$4),assets_m6!$A:$D,4,FALSE)</f>
        <v>157.93600000000001</v>
      </c>
      <c r="D12">
        <f>VLOOKUP(CONCATENATE($A12,"_",D$4),assets_m6!$A:$D,4,FALSE)</f>
        <v>161.41399999999999</v>
      </c>
      <c r="E12">
        <f>VLOOKUP(CONCATENATE($A12,"_",E$4),assets_m6!$A:$D,4,FALSE)</f>
        <v>161.19</v>
      </c>
      <c r="F12">
        <f>VLOOKUP(CONCATENATE($A12,"_",F$4),assets_m6!$A:$D,4,FALSE)</f>
        <v>159.00399999999999</v>
      </c>
      <c r="G12">
        <f>VLOOKUP(CONCATENATE($A12,"_",G$4),assets_m6!$A:$D,4,FALSE)</f>
        <v>153.29400000000001</v>
      </c>
      <c r="H12">
        <f>VLOOKUP(CONCATENATE($A12,"_",H$4),assets_m6!$A:$D,4,FALSE)</f>
        <v>155.167</v>
      </c>
      <c r="I12">
        <f>VLOOKUP(CONCATENATE($A12,"_",I$4),assets_m6!$A:$D,4,FALSE)</f>
        <v>156.51</v>
      </c>
      <c r="J12">
        <f>VLOOKUP(CONCATENATE($A12,"_",J$4),assets_m6!$A:$D,4,FALSE)</f>
        <v>158.1</v>
      </c>
      <c r="K12">
        <f>VLOOKUP(CONCATENATE($A12,"_",K$4),assets_m6!$A:$D,4,FALSE)</f>
        <v>154.65199999999999</v>
      </c>
      <c r="L12">
        <f>VLOOKUP(CONCATENATE($A12,"_",L$4),assets_m6!$A:$D,4,FALSE)</f>
        <v>152.602</v>
      </c>
      <c r="M12" t="e">
        <f>VLOOKUP(CONCATENATE($A12,"_",M$4),assets_m6!$A:$D,4,FALSE)</f>
        <v>#N/A</v>
      </c>
      <c r="N12">
        <f>VLOOKUP(CONCATENATE($A12,"_",N$4),assets_m6!$A:$D,4,FALSE)</f>
        <v>150.19800000000001</v>
      </c>
      <c r="O12">
        <f>VLOOKUP(CONCATENATE($A12,"_",O$4),assets_m6!$A:$D,4,FALSE)</f>
        <v>144.827</v>
      </c>
      <c r="P12">
        <f>VLOOKUP(CONCATENATE($A12,"_",P$4),assets_m6!$A:$D,4,FALSE)</f>
        <v>151.358</v>
      </c>
      <c r="Q12">
        <f>VLOOKUP(CONCATENATE($A12,"_",Q$4),assets_m6!$A:$D,4,FALSE)</f>
        <v>153.78800000000001</v>
      </c>
      <c r="R12">
        <f>VLOOKUP(CONCATENATE($A12,"_",R$4),assets_m6!$A:$D,4,FALSE)</f>
        <v>153.56299999999999</v>
      </c>
      <c r="S12">
        <f>VLOOKUP(CONCATENATE($A12,"_",S$4),assets_m6!$A:$D,4,FALSE)</f>
        <v>151.142</v>
      </c>
      <c r="T12">
        <f>VLOOKUP(CONCATENATE($A12,"_",T$4),assets_m6!$A:$D,4,FALSE)</f>
        <v>152.05199999999999</v>
      </c>
      <c r="U12">
        <f>VLOOKUP(CONCATENATE($A12,"_",U$4),assets_m6!$A:$D,4,FALSE)</f>
        <v>147.898</v>
      </c>
      <c r="V12">
        <f>VLOOKUP(CONCATENATE($A12,"_",V$4),assets_m6!$A:$D,4,FALSE)</f>
        <v>145.64099999999999</v>
      </c>
      <c r="X12" t="str">
        <f t="shared" si="59"/>
        <v>AMZN</v>
      </c>
      <c r="Y12">
        <f t="shared" si="16"/>
        <v>157.63999999999999</v>
      </c>
      <c r="Z12">
        <f t="shared" si="17"/>
        <v>157.93600000000001</v>
      </c>
      <c r="AA12">
        <f t="shared" si="18"/>
        <v>161.41399999999999</v>
      </c>
      <c r="AB12">
        <f t="shared" si="19"/>
        <v>161.19</v>
      </c>
      <c r="AC12">
        <f t="shared" si="20"/>
        <v>159.00399999999999</v>
      </c>
      <c r="AD12">
        <f t="shared" si="21"/>
        <v>153.29400000000001</v>
      </c>
      <c r="AE12">
        <f t="shared" si="22"/>
        <v>155.167</v>
      </c>
      <c r="AF12">
        <f t="shared" si="23"/>
        <v>156.51</v>
      </c>
      <c r="AG12">
        <f t="shared" si="24"/>
        <v>158.1</v>
      </c>
      <c r="AH12">
        <f t="shared" si="25"/>
        <v>154.65199999999999</v>
      </c>
      <c r="AI12">
        <f t="shared" si="26"/>
        <v>152.602</v>
      </c>
      <c r="AJ12">
        <f t="shared" si="27"/>
        <v>152.602</v>
      </c>
      <c r="AK12">
        <f t="shared" si="28"/>
        <v>150.19800000000001</v>
      </c>
      <c r="AL12">
        <f t="shared" si="29"/>
        <v>144.827</v>
      </c>
      <c r="AM12">
        <f t="shared" si="30"/>
        <v>151.358</v>
      </c>
      <c r="AN12">
        <f t="shared" si="31"/>
        <v>153.78800000000001</v>
      </c>
      <c r="AO12">
        <f t="shared" si="32"/>
        <v>153.56299999999999</v>
      </c>
      <c r="AP12">
        <f t="shared" si="33"/>
        <v>151.142</v>
      </c>
      <c r="AQ12">
        <f t="shared" si="34"/>
        <v>152.05199999999999</v>
      </c>
      <c r="AR12">
        <f t="shared" si="35"/>
        <v>147.898</v>
      </c>
      <c r="AS12">
        <f t="shared" si="36"/>
        <v>145.64099999999999</v>
      </c>
      <c r="AU12" t="str">
        <f t="shared" si="60"/>
        <v>AMZN</v>
      </c>
      <c r="AV12">
        <f t="shared" si="61"/>
        <v>1.8776960162396644E-5</v>
      </c>
      <c r="AW12">
        <f t="shared" si="37"/>
        <v>2.2021578360854904E-4</v>
      </c>
      <c r="AX12">
        <f t="shared" si="38"/>
        <v>-1.3877358841239889E-5</v>
      </c>
      <c r="AY12">
        <f t="shared" si="39"/>
        <v>-1.356163533717977E-4</v>
      </c>
      <c r="AZ12">
        <f t="shared" si="40"/>
        <v>-3.5911046262986968E-4</v>
      </c>
      <c r="BA12">
        <f t="shared" si="41"/>
        <v>1.2218351664122475E-4</v>
      </c>
      <c r="BB12">
        <f t="shared" si="42"/>
        <v>8.6551908588810084E-5</v>
      </c>
      <c r="BC12">
        <f t="shared" si="43"/>
        <v>1.0159095265478268E-4</v>
      </c>
      <c r="BD12">
        <f t="shared" si="44"/>
        <v>-2.1808981657179047E-4</v>
      </c>
      <c r="BE12">
        <f t="shared" si="45"/>
        <v>-1.3255567338281971E-4</v>
      </c>
      <c r="BF12">
        <f t="shared" si="46"/>
        <v>0</v>
      </c>
      <c r="BG12">
        <f t="shared" si="47"/>
        <v>-1.5753397727421634E-4</v>
      </c>
      <c r="BH12">
        <f t="shared" si="48"/>
        <v>-3.5759464173957102E-4</v>
      </c>
      <c r="BI12">
        <f t="shared" si="49"/>
        <v>4.5095182528119798E-4</v>
      </c>
      <c r="BJ12">
        <f t="shared" si="50"/>
        <v>1.6054651884935098E-4</v>
      </c>
      <c r="BK12">
        <f t="shared" si="51"/>
        <v>-1.4630530340470176E-5</v>
      </c>
      <c r="BL12">
        <f t="shared" si="52"/>
        <v>-1.5765516432994877E-4</v>
      </c>
      <c r="BM12">
        <f t="shared" si="53"/>
        <v>6.0208280954334108E-5</v>
      </c>
      <c r="BN12">
        <f t="shared" si="54"/>
        <v>-2.7319601189066875E-4</v>
      </c>
      <c r="BO12">
        <f t="shared" si="55"/>
        <v>-1.5260517383602247E-4</v>
      </c>
      <c r="BQ12" t="s">
        <v>10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62"/>
        <v>-7.6116467901547802E-2</v>
      </c>
      <c r="BZ12">
        <f t="shared" si="63"/>
        <v>26</v>
      </c>
      <c r="CA12">
        <f t="shared" si="64"/>
        <v>2</v>
      </c>
      <c r="CB12">
        <f t="shared" si="65"/>
        <v>0.11999999999999997</v>
      </c>
      <c r="CC12">
        <f t="shared" si="66"/>
        <v>0</v>
      </c>
      <c r="CD12">
        <f t="shared" si="67"/>
        <v>1</v>
      </c>
      <c r="CE12">
        <f t="shared" si="68"/>
        <v>0</v>
      </c>
      <c r="CF12">
        <f t="shared" si="69"/>
        <v>0</v>
      </c>
      <c r="CG12">
        <f t="shared" si="70"/>
        <v>0</v>
      </c>
      <c r="CI12">
        <f t="shared" si="71"/>
        <v>0</v>
      </c>
      <c r="CJ12">
        <f t="shared" si="72"/>
        <v>1</v>
      </c>
      <c r="CK12">
        <f t="shared" si="56"/>
        <v>1</v>
      </c>
      <c r="CL12">
        <f t="shared" si="56"/>
        <v>1</v>
      </c>
      <c r="CM12">
        <f t="shared" si="56"/>
        <v>1</v>
      </c>
      <c r="CN12">
        <f t="shared" si="57"/>
        <v>0.2</v>
      </c>
      <c r="CO12">
        <f t="shared" si="58"/>
        <v>0.4</v>
      </c>
      <c r="CP12">
        <f t="shared" si="58"/>
        <v>0.60000000000000009</v>
      </c>
      <c r="CQ12">
        <f t="shared" si="58"/>
        <v>0.8</v>
      </c>
      <c r="CR12">
        <f t="shared" si="58"/>
        <v>1</v>
      </c>
    </row>
    <row r="13" spans="1:96" x14ac:dyDescent="0.35">
      <c r="A13" t="s">
        <v>11</v>
      </c>
      <c r="B13">
        <f>VLOOKUP(CONCATENATE($A13,"_",B$4),assets_m6!$A:$D,4,FALSE)</f>
        <v>239.32900000000001</v>
      </c>
      <c r="C13">
        <f>VLOOKUP(CONCATENATE($A13,"_",C$4),assets_m6!$A:$D,4,FALSE)</f>
        <v>236.49299999999999</v>
      </c>
      <c r="D13">
        <f>VLOOKUP(CONCATENATE($A13,"_",D$4),assets_m6!$A:$D,4,FALSE)</f>
        <v>232.738</v>
      </c>
      <c r="E13">
        <f>VLOOKUP(CONCATENATE($A13,"_",E$4),assets_m6!$A:$D,4,FALSE)</f>
        <v>240.732</v>
      </c>
      <c r="F13">
        <f>VLOOKUP(CONCATENATE($A13,"_",F$4),assets_m6!$A:$D,4,FALSE)</f>
        <v>234.2</v>
      </c>
      <c r="G13">
        <f>VLOOKUP(CONCATENATE($A13,"_",G$4),assets_m6!$A:$D,4,FALSE)</f>
        <v>232.91300000000001</v>
      </c>
      <c r="H13">
        <f>VLOOKUP(CONCATENATE($A13,"_",H$4),assets_m6!$A:$D,4,FALSE)</f>
        <v>230.47399999999999</v>
      </c>
      <c r="I13">
        <f>VLOOKUP(CONCATENATE($A13,"_",I$4),assets_m6!$A:$D,4,FALSE)</f>
        <v>232.226</v>
      </c>
      <c r="J13">
        <f>VLOOKUP(CONCATENATE($A13,"_",J$4),assets_m6!$A:$D,4,FALSE)</f>
        <v>232.13800000000001</v>
      </c>
      <c r="K13">
        <f>VLOOKUP(CONCATENATE($A13,"_",K$4),assets_m6!$A:$D,4,FALSE)</f>
        <v>228.529</v>
      </c>
      <c r="L13">
        <f>VLOOKUP(CONCATENATE($A13,"_",L$4),assets_m6!$A:$D,4,FALSE)</f>
        <v>227.512</v>
      </c>
      <c r="M13" t="e">
        <f>VLOOKUP(CONCATENATE($A13,"_",M$4),assets_m6!$A:$D,4,FALSE)</f>
        <v>#N/A</v>
      </c>
      <c r="N13">
        <f>VLOOKUP(CONCATENATE($A13,"_",N$4),assets_m6!$A:$D,4,FALSE)</f>
        <v>228.63499999999999</v>
      </c>
      <c r="O13">
        <f>VLOOKUP(CONCATENATE($A13,"_",O$4),assets_m6!$A:$D,4,FALSE)</f>
        <v>226.82499999999999</v>
      </c>
      <c r="P13">
        <f>VLOOKUP(CONCATENATE($A13,"_",P$4),assets_m6!$A:$D,4,FALSE)</f>
        <v>228.751</v>
      </c>
      <c r="Q13">
        <f>VLOOKUP(CONCATENATE($A13,"_",Q$4),assets_m6!$A:$D,4,FALSE)</f>
        <v>236.184</v>
      </c>
      <c r="R13">
        <f>VLOOKUP(CONCATENATE($A13,"_",R$4),assets_m6!$A:$D,4,FALSE)</f>
        <v>230.9</v>
      </c>
      <c r="S13">
        <f>VLOOKUP(CONCATENATE($A13,"_",S$4),assets_m6!$A:$D,4,FALSE)</f>
        <v>226.63200000000001</v>
      </c>
      <c r="T13">
        <f>VLOOKUP(CONCATENATE($A13,"_",T$4),assets_m6!$A:$D,4,FALSE)</f>
        <v>232.922</v>
      </c>
      <c r="U13">
        <f>VLOOKUP(CONCATENATE($A13,"_",U$4),assets_m6!$A:$D,4,FALSE)</f>
        <v>235.26400000000001</v>
      </c>
      <c r="V13">
        <f>VLOOKUP(CONCATENATE($A13,"_",V$4),assets_m6!$A:$D,4,FALSE)</f>
        <v>239.36799999999999</v>
      </c>
      <c r="X13" t="str">
        <f t="shared" si="59"/>
        <v>AVB</v>
      </c>
      <c r="Y13">
        <f t="shared" si="16"/>
        <v>239.32900000000001</v>
      </c>
      <c r="Z13">
        <f t="shared" si="17"/>
        <v>236.49299999999999</v>
      </c>
      <c r="AA13">
        <f t="shared" si="18"/>
        <v>232.738</v>
      </c>
      <c r="AB13">
        <f t="shared" si="19"/>
        <v>240.732</v>
      </c>
      <c r="AC13">
        <f t="shared" si="20"/>
        <v>234.2</v>
      </c>
      <c r="AD13">
        <f t="shared" si="21"/>
        <v>232.91300000000001</v>
      </c>
      <c r="AE13">
        <f t="shared" si="22"/>
        <v>230.47399999999999</v>
      </c>
      <c r="AF13">
        <f t="shared" si="23"/>
        <v>232.226</v>
      </c>
      <c r="AG13">
        <f t="shared" si="24"/>
        <v>232.13800000000001</v>
      </c>
      <c r="AH13">
        <f t="shared" si="25"/>
        <v>228.529</v>
      </c>
      <c r="AI13">
        <f t="shared" si="26"/>
        <v>227.512</v>
      </c>
      <c r="AJ13">
        <f t="shared" si="27"/>
        <v>227.512</v>
      </c>
      <c r="AK13">
        <f t="shared" si="28"/>
        <v>228.63499999999999</v>
      </c>
      <c r="AL13">
        <f t="shared" si="29"/>
        <v>226.82499999999999</v>
      </c>
      <c r="AM13">
        <f t="shared" si="30"/>
        <v>228.751</v>
      </c>
      <c r="AN13">
        <f t="shared" si="31"/>
        <v>236.184</v>
      </c>
      <c r="AO13">
        <f t="shared" si="32"/>
        <v>230.9</v>
      </c>
      <c r="AP13">
        <f t="shared" si="33"/>
        <v>226.63200000000001</v>
      </c>
      <c r="AQ13">
        <f t="shared" si="34"/>
        <v>232.922</v>
      </c>
      <c r="AR13">
        <f t="shared" si="35"/>
        <v>235.26400000000001</v>
      </c>
      <c r="AS13">
        <f t="shared" si="36"/>
        <v>239.36799999999999</v>
      </c>
      <c r="AU13" t="str">
        <f t="shared" si="60"/>
        <v>AVB</v>
      </c>
      <c r="AV13">
        <f t="shared" si="61"/>
        <v>-1.1849796723339055E-4</v>
      </c>
      <c r="AW13">
        <f t="shared" si="37"/>
        <v>-1.5877848392975674E-4</v>
      </c>
      <c r="AX13">
        <f t="shared" si="38"/>
        <v>3.4347635538674391E-4</v>
      </c>
      <c r="AY13">
        <f t="shared" si="39"/>
        <v>-2.7133908246514842E-4</v>
      </c>
      <c r="AZ13">
        <f t="shared" si="40"/>
        <v>-5.4953031596924757E-5</v>
      </c>
      <c r="BA13">
        <f t="shared" si="41"/>
        <v>-1.0471721200620065E-4</v>
      </c>
      <c r="BB13">
        <f t="shared" si="42"/>
        <v>7.6017251403629455E-5</v>
      </c>
      <c r="BC13">
        <f t="shared" si="43"/>
        <v>-3.7894120382727975E-6</v>
      </c>
      <c r="BD13">
        <f t="shared" si="44"/>
        <v>-1.5546786825078223E-4</v>
      </c>
      <c r="BE13">
        <f t="shared" si="45"/>
        <v>-4.450201068573336E-5</v>
      </c>
      <c r="BF13">
        <f t="shared" si="46"/>
        <v>0</v>
      </c>
      <c r="BG13">
        <f t="shared" si="47"/>
        <v>4.9360033756460777E-5</v>
      </c>
      <c r="BH13">
        <f t="shared" si="48"/>
        <v>-7.9165482100290954E-5</v>
      </c>
      <c r="BI13">
        <f t="shared" si="49"/>
        <v>8.4911275212168688E-5</v>
      </c>
      <c r="BJ13">
        <f t="shared" si="50"/>
        <v>3.249384702143375E-4</v>
      </c>
      <c r="BK13">
        <f t="shared" si="51"/>
        <v>-2.2372387629983369E-4</v>
      </c>
      <c r="BL13">
        <f t="shared" si="52"/>
        <v>-1.8484192291035083E-4</v>
      </c>
      <c r="BM13">
        <f t="shared" si="53"/>
        <v>2.7754244766846662E-4</v>
      </c>
      <c r="BN13">
        <f t="shared" si="54"/>
        <v>1.0054868153287423E-4</v>
      </c>
      <c r="BO13">
        <f t="shared" si="55"/>
        <v>1.7444232861806244E-4</v>
      </c>
      <c r="BQ13" t="s">
        <v>11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62"/>
        <v>1.6295559668902333E-4</v>
      </c>
      <c r="BZ13">
        <f t="shared" si="63"/>
        <v>67</v>
      </c>
      <c r="CA13">
        <f t="shared" si="64"/>
        <v>4</v>
      </c>
      <c r="CB13">
        <f t="shared" si="65"/>
        <v>0.12000000000000002</v>
      </c>
      <c r="CC13">
        <f t="shared" si="66"/>
        <v>0</v>
      </c>
      <c r="CD13">
        <f t="shared" si="67"/>
        <v>0</v>
      </c>
      <c r="CE13">
        <f t="shared" si="68"/>
        <v>0</v>
      </c>
      <c r="CF13">
        <f t="shared" si="69"/>
        <v>1</v>
      </c>
      <c r="CG13">
        <f t="shared" si="70"/>
        <v>0</v>
      </c>
      <c r="CI13">
        <f t="shared" si="71"/>
        <v>0</v>
      </c>
      <c r="CJ13">
        <f t="shared" si="72"/>
        <v>0</v>
      </c>
      <c r="CK13">
        <f t="shared" si="56"/>
        <v>0</v>
      </c>
      <c r="CL13">
        <f t="shared" si="56"/>
        <v>1</v>
      </c>
      <c r="CM13">
        <f t="shared" si="56"/>
        <v>1</v>
      </c>
      <c r="CN13">
        <f t="shared" si="57"/>
        <v>0.2</v>
      </c>
      <c r="CO13">
        <f t="shared" si="58"/>
        <v>0.4</v>
      </c>
      <c r="CP13">
        <f t="shared" si="58"/>
        <v>0.60000000000000009</v>
      </c>
      <c r="CQ13">
        <f t="shared" si="58"/>
        <v>0.8</v>
      </c>
      <c r="CR13">
        <f t="shared" si="58"/>
        <v>1</v>
      </c>
    </row>
    <row r="14" spans="1:96" x14ac:dyDescent="0.35">
      <c r="A14" t="s">
        <v>12</v>
      </c>
      <c r="B14">
        <f>VLOOKUP(CONCATENATE($A14,"_",B$4),assets_m6!$A:$D,4,FALSE)</f>
        <v>186.26</v>
      </c>
      <c r="C14">
        <f>VLOOKUP(CONCATENATE($A14,"_",C$4),assets_m6!$A:$D,4,FALSE)</f>
        <v>178.54599999999999</v>
      </c>
      <c r="D14">
        <f>VLOOKUP(CONCATENATE($A14,"_",D$4),assets_m6!$A:$D,4,FALSE)</f>
        <v>181.37</v>
      </c>
      <c r="E14">
        <f>VLOOKUP(CONCATENATE($A14,"_",E$4),assets_m6!$A:$D,4,FALSE)</f>
        <v>185.78700000000001</v>
      </c>
      <c r="F14">
        <f>VLOOKUP(CONCATENATE($A14,"_",F$4),assets_m6!$A:$D,4,FALSE)</f>
        <v>183.73099999999999</v>
      </c>
      <c r="G14">
        <f>VLOOKUP(CONCATENATE($A14,"_",G$4),assets_m6!$A:$D,4,FALSE)</f>
        <v>180.53299999999999</v>
      </c>
      <c r="H14">
        <f>VLOOKUP(CONCATENATE($A14,"_",H$4),assets_m6!$A:$D,4,FALSE)</f>
        <v>178.851</v>
      </c>
      <c r="I14">
        <f>VLOOKUP(CONCATENATE($A14,"_",I$4),assets_m6!$A:$D,4,FALSE)</f>
        <v>181.596</v>
      </c>
      <c r="J14">
        <f>VLOOKUP(CONCATENATE($A14,"_",J$4),assets_m6!$A:$D,4,FALSE)</f>
        <v>181.69399999999999</v>
      </c>
      <c r="K14">
        <f>VLOOKUP(CONCATENATE($A14,"_",K$4),assets_m6!$A:$D,4,FALSE)</f>
        <v>179.756</v>
      </c>
      <c r="L14">
        <f>VLOOKUP(CONCATENATE($A14,"_",L$4),assets_m6!$A:$D,4,FALSE)</f>
        <v>177.95599999999999</v>
      </c>
      <c r="M14" t="e">
        <f>VLOOKUP(CONCATENATE($A14,"_",M$4),assets_m6!$A:$D,4,FALSE)</f>
        <v>#N/A</v>
      </c>
      <c r="N14">
        <f>VLOOKUP(CONCATENATE($A14,"_",N$4),assets_m6!$A:$D,4,FALSE)</f>
        <v>175.59399999999999</v>
      </c>
      <c r="O14">
        <f>VLOOKUP(CONCATENATE($A14,"_",O$4),assets_m6!$A:$D,4,FALSE)</f>
        <v>172.12100000000001</v>
      </c>
      <c r="P14">
        <f>VLOOKUP(CONCATENATE($A14,"_",P$4),assets_m6!$A:$D,4,FALSE)</f>
        <v>171.47200000000001</v>
      </c>
      <c r="Q14">
        <f>VLOOKUP(CONCATENATE($A14,"_",Q$4),assets_m6!$A:$D,4,FALSE)</f>
        <v>177.41399999999999</v>
      </c>
      <c r="R14">
        <f>VLOOKUP(CONCATENATE($A14,"_",R$4),assets_m6!$A:$D,4,FALSE)</f>
        <v>173.36099999999999</v>
      </c>
      <c r="S14">
        <f>VLOOKUP(CONCATENATE($A14,"_",S$4),assets_m6!$A:$D,4,FALSE)</f>
        <v>164.886</v>
      </c>
      <c r="T14">
        <f>VLOOKUP(CONCATENATE($A14,"_",T$4),assets_m6!$A:$D,4,FALSE)</f>
        <v>169.874</v>
      </c>
      <c r="U14">
        <f>VLOOKUP(CONCATENATE($A14,"_",U$4),assets_m6!$A:$D,4,FALSE)</f>
        <v>169.25200000000001</v>
      </c>
      <c r="V14">
        <f>VLOOKUP(CONCATENATE($A14,"_",V$4),assets_m6!$A:$D,4,FALSE)</f>
        <v>165.52799999999999</v>
      </c>
      <c r="X14" t="str">
        <f t="shared" si="59"/>
        <v>AVY</v>
      </c>
      <c r="Y14">
        <f t="shared" si="16"/>
        <v>186.26</v>
      </c>
      <c r="Z14">
        <f t="shared" si="17"/>
        <v>178.54599999999999</v>
      </c>
      <c r="AA14">
        <f t="shared" si="18"/>
        <v>181.37</v>
      </c>
      <c r="AB14">
        <f t="shared" si="19"/>
        <v>185.78700000000001</v>
      </c>
      <c r="AC14">
        <f t="shared" si="20"/>
        <v>183.73099999999999</v>
      </c>
      <c r="AD14">
        <f t="shared" si="21"/>
        <v>180.53299999999999</v>
      </c>
      <c r="AE14">
        <f t="shared" si="22"/>
        <v>178.851</v>
      </c>
      <c r="AF14">
        <f t="shared" si="23"/>
        <v>181.596</v>
      </c>
      <c r="AG14">
        <f t="shared" si="24"/>
        <v>181.69399999999999</v>
      </c>
      <c r="AH14">
        <f t="shared" si="25"/>
        <v>179.756</v>
      </c>
      <c r="AI14">
        <f t="shared" si="26"/>
        <v>177.95599999999999</v>
      </c>
      <c r="AJ14">
        <f t="shared" si="27"/>
        <v>177.95599999999999</v>
      </c>
      <c r="AK14">
        <f t="shared" si="28"/>
        <v>175.59399999999999</v>
      </c>
      <c r="AL14">
        <f t="shared" si="29"/>
        <v>172.12100000000001</v>
      </c>
      <c r="AM14">
        <f t="shared" si="30"/>
        <v>171.47200000000001</v>
      </c>
      <c r="AN14">
        <f t="shared" si="31"/>
        <v>177.41399999999999</v>
      </c>
      <c r="AO14">
        <f t="shared" si="32"/>
        <v>173.36099999999999</v>
      </c>
      <c r="AP14">
        <f t="shared" si="33"/>
        <v>164.886</v>
      </c>
      <c r="AQ14">
        <f t="shared" si="34"/>
        <v>169.874</v>
      </c>
      <c r="AR14">
        <f t="shared" si="35"/>
        <v>169.25200000000001</v>
      </c>
      <c r="AS14">
        <f t="shared" si="36"/>
        <v>165.52799999999999</v>
      </c>
      <c r="AU14" t="str">
        <f t="shared" si="60"/>
        <v>AVY</v>
      </c>
      <c r="AV14">
        <f t="shared" si="61"/>
        <v>-4.1415226028132713E-4</v>
      </c>
      <c r="AW14">
        <f t="shared" si="37"/>
        <v>1.5816652291286349E-4</v>
      </c>
      <c r="AX14">
        <f t="shared" si="38"/>
        <v>2.4353531455036673E-4</v>
      </c>
      <c r="AY14">
        <f t="shared" si="39"/>
        <v>-1.1066436295327507E-4</v>
      </c>
      <c r="AZ14">
        <f t="shared" si="40"/>
        <v>-1.7405881424473866E-4</v>
      </c>
      <c r="BA14">
        <f t="shared" si="41"/>
        <v>-9.3168561980357499E-5</v>
      </c>
      <c r="BB14">
        <f t="shared" si="42"/>
        <v>1.5347971216263844E-4</v>
      </c>
      <c r="BC14">
        <f t="shared" si="43"/>
        <v>5.3965946386475901E-6</v>
      </c>
      <c r="BD14">
        <f t="shared" si="44"/>
        <v>-1.0666285072704594E-4</v>
      </c>
      <c r="BE14">
        <f t="shared" si="45"/>
        <v>-1.0013573955806823E-4</v>
      </c>
      <c r="BF14">
        <f t="shared" si="46"/>
        <v>0</v>
      </c>
      <c r="BG14">
        <f t="shared" si="47"/>
        <v>-1.327294387376652E-4</v>
      </c>
      <c r="BH14">
        <f t="shared" si="48"/>
        <v>-1.9778580133717469E-4</v>
      </c>
      <c r="BI14">
        <f t="shared" si="49"/>
        <v>-3.7706032384194896E-5</v>
      </c>
      <c r="BJ14">
        <f t="shared" si="50"/>
        <v>3.4652887935056331E-4</v>
      </c>
      <c r="BK14">
        <f t="shared" si="51"/>
        <v>-2.284487131793431E-4</v>
      </c>
      <c r="BL14">
        <f t="shared" si="52"/>
        <v>-4.8886427743264032E-4</v>
      </c>
      <c r="BM14">
        <f t="shared" si="53"/>
        <v>3.0251203862062271E-4</v>
      </c>
      <c r="BN14">
        <f t="shared" si="54"/>
        <v>-3.661537374760032E-5</v>
      </c>
      <c r="BO14">
        <f t="shared" si="55"/>
        <v>-2.2002694207454081E-4</v>
      </c>
      <c r="BQ14" t="s">
        <v>12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62"/>
        <v>-0.11130677547514227</v>
      </c>
      <c r="BZ14">
        <f t="shared" si="63"/>
        <v>9</v>
      </c>
      <c r="CA14">
        <f t="shared" si="64"/>
        <v>1</v>
      </c>
      <c r="CB14">
        <f t="shared" si="65"/>
        <v>0.24</v>
      </c>
      <c r="CC14">
        <f t="shared" si="66"/>
        <v>1</v>
      </c>
      <c r="CD14">
        <f t="shared" si="67"/>
        <v>0</v>
      </c>
      <c r="CE14">
        <f t="shared" si="68"/>
        <v>0</v>
      </c>
      <c r="CF14">
        <f t="shared" si="69"/>
        <v>0</v>
      </c>
      <c r="CG14">
        <f t="shared" si="70"/>
        <v>0</v>
      </c>
      <c r="CI14">
        <f t="shared" si="71"/>
        <v>1</v>
      </c>
      <c r="CJ14">
        <f t="shared" si="72"/>
        <v>1</v>
      </c>
      <c r="CK14">
        <f t="shared" si="56"/>
        <v>1</v>
      </c>
      <c r="CL14">
        <f t="shared" si="56"/>
        <v>1</v>
      </c>
      <c r="CM14">
        <f t="shared" si="56"/>
        <v>1</v>
      </c>
      <c r="CN14">
        <f t="shared" si="57"/>
        <v>0.2</v>
      </c>
      <c r="CO14">
        <f t="shared" si="58"/>
        <v>0.4</v>
      </c>
      <c r="CP14">
        <f t="shared" si="58"/>
        <v>0.60000000000000009</v>
      </c>
      <c r="CQ14">
        <f t="shared" si="58"/>
        <v>0.8</v>
      </c>
      <c r="CR14">
        <f t="shared" si="58"/>
        <v>1</v>
      </c>
    </row>
    <row r="15" spans="1:96" x14ac:dyDescent="0.35">
      <c r="A15" t="s">
        <v>13</v>
      </c>
      <c r="B15">
        <f>VLOOKUP(CONCATENATE($A15,"_",B$4),assets_m6!$A:$D,4,FALSE)</f>
        <v>183.29599999999999</v>
      </c>
      <c r="C15">
        <f>VLOOKUP(CONCATENATE($A15,"_",C$4),assets_m6!$A:$D,4,FALSE)</f>
        <v>185.28800000000001</v>
      </c>
      <c r="D15">
        <f>VLOOKUP(CONCATENATE($A15,"_",D$4),assets_m6!$A:$D,4,FALSE)</f>
        <v>191.334</v>
      </c>
      <c r="E15">
        <f>VLOOKUP(CONCATENATE($A15,"_",E$4),assets_m6!$A:$D,4,FALSE)</f>
        <v>193.7</v>
      </c>
      <c r="F15">
        <f>VLOOKUP(CONCATENATE($A15,"_",F$4),assets_m6!$A:$D,4,FALSE)</f>
        <v>192.82300000000001</v>
      </c>
      <c r="G15">
        <f>VLOOKUP(CONCATENATE($A15,"_",G$4),assets_m6!$A:$D,4,FALSE)</f>
        <v>189.17400000000001</v>
      </c>
      <c r="H15">
        <f>VLOOKUP(CONCATENATE($A15,"_",H$4),assets_m6!$A:$D,4,FALSE)</f>
        <v>189.70599999999999</v>
      </c>
      <c r="I15">
        <f>VLOOKUP(CONCATENATE($A15,"_",I$4),assets_m6!$A:$D,4,FALSE)</f>
        <v>195.25899999999999</v>
      </c>
      <c r="J15">
        <f>VLOOKUP(CONCATENATE($A15,"_",J$4),assets_m6!$A:$D,4,FALSE)</f>
        <v>195.65299999999999</v>
      </c>
      <c r="K15">
        <f>VLOOKUP(CONCATENATE($A15,"_",K$4),assets_m6!$A:$D,4,FALSE)</f>
        <v>193.02</v>
      </c>
      <c r="L15">
        <f>VLOOKUP(CONCATENATE($A15,"_",L$4),assets_m6!$A:$D,4,FALSE)</f>
        <v>192.20099999999999</v>
      </c>
      <c r="M15" t="e">
        <f>VLOOKUP(CONCATENATE($A15,"_",M$4),assets_m6!$A:$D,4,FALSE)</f>
        <v>#N/A</v>
      </c>
      <c r="N15">
        <f>VLOOKUP(CONCATENATE($A15,"_",N$4),assets_m6!$A:$D,4,FALSE)</f>
        <v>189.79499999999999</v>
      </c>
      <c r="O15">
        <f>VLOOKUP(CONCATENATE($A15,"_",O$4),assets_m6!$A:$D,4,FALSE)</f>
        <v>186.35300000000001</v>
      </c>
      <c r="P15">
        <f>VLOOKUP(CONCATENATE($A15,"_",P$4),assets_m6!$A:$D,4,FALSE)</f>
        <v>185.761</v>
      </c>
      <c r="Q15">
        <f>VLOOKUP(CONCATENATE($A15,"_",Q$4),assets_m6!$A:$D,4,FALSE)</f>
        <v>191.048</v>
      </c>
      <c r="R15">
        <f>VLOOKUP(CONCATENATE($A15,"_",R$4),assets_m6!$A:$D,4,FALSE)</f>
        <v>191.86600000000001</v>
      </c>
      <c r="S15">
        <f>VLOOKUP(CONCATENATE($A15,"_",S$4),assets_m6!$A:$D,4,FALSE)</f>
        <v>175.613</v>
      </c>
      <c r="T15">
        <f>VLOOKUP(CONCATENATE($A15,"_",T$4),assets_m6!$A:$D,4,FALSE)</f>
        <v>177.83199999999999</v>
      </c>
      <c r="U15">
        <f>VLOOKUP(CONCATENATE($A15,"_",U$4),assets_m6!$A:$D,4,FALSE)</f>
        <v>177.417</v>
      </c>
      <c r="V15">
        <f>VLOOKUP(CONCATENATE($A15,"_",V$4),assets_m6!$A:$D,4,FALSE)</f>
        <v>170.57300000000001</v>
      </c>
      <c r="X15" t="str">
        <f t="shared" si="59"/>
        <v>AXP</v>
      </c>
      <c r="Y15">
        <f t="shared" si="16"/>
        <v>183.29599999999999</v>
      </c>
      <c r="Z15">
        <f t="shared" si="17"/>
        <v>185.28800000000001</v>
      </c>
      <c r="AA15">
        <f t="shared" si="18"/>
        <v>191.334</v>
      </c>
      <c r="AB15">
        <f t="shared" si="19"/>
        <v>193.7</v>
      </c>
      <c r="AC15">
        <f t="shared" si="20"/>
        <v>192.82300000000001</v>
      </c>
      <c r="AD15">
        <f t="shared" si="21"/>
        <v>189.17400000000001</v>
      </c>
      <c r="AE15">
        <f t="shared" si="22"/>
        <v>189.70599999999999</v>
      </c>
      <c r="AF15">
        <f t="shared" si="23"/>
        <v>195.25899999999999</v>
      </c>
      <c r="AG15">
        <f t="shared" si="24"/>
        <v>195.65299999999999</v>
      </c>
      <c r="AH15">
        <f t="shared" si="25"/>
        <v>193.02</v>
      </c>
      <c r="AI15">
        <f t="shared" si="26"/>
        <v>192.20099999999999</v>
      </c>
      <c r="AJ15">
        <f t="shared" si="27"/>
        <v>192.20099999999999</v>
      </c>
      <c r="AK15">
        <f t="shared" si="28"/>
        <v>189.79499999999999</v>
      </c>
      <c r="AL15">
        <f t="shared" si="29"/>
        <v>186.35300000000001</v>
      </c>
      <c r="AM15">
        <f t="shared" si="30"/>
        <v>185.761</v>
      </c>
      <c r="AN15">
        <f t="shared" si="31"/>
        <v>191.048</v>
      </c>
      <c r="AO15">
        <f t="shared" si="32"/>
        <v>191.86600000000001</v>
      </c>
      <c r="AP15">
        <f t="shared" si="33"/>
        <v>175.613</v>
      </c>
      <c r="AQ15">
        <f t="shared" si="34"/>
        <v>177.83199999999999</v>
      </c>
      <c r="AR15">
        <f t="shared" si="35"/>
        <v>177.417</v>
      </c>
      <c r="AS15">
        <f t="shared" si="36"/>
        <v>170.57300000000001</v>
      </c>
      <c r="AU15" t="str">
        <f t="shared" si="60"/>
        <v>AXP</v>
      </c>
      <c r="AV15">
        <f t="shared" si="61"/>
        <v>1.0867667597765466E-4</v>
      </c>
      <c r="AW15">
        <f t="shared" si="37"/>
        <v>3.2630283666508313E-4</v>
      </c>
      <c r="AX15">
        <f t="shared" si="38"/>
        <v>1.2365810572088524E-4</v>
      </c>
      <c r="AY15">
        <f t="shared" si="39"/>
        <v>-4.5276200309756383E-5</v>
      </c>
      <c r="AZ15">
        <f t="shared" si="40"/>
        <v>-1.8924091005741021E-4</v>
      </c>
      <c r="BA15">
        <f t="shared" si="41"/>
        <v>2.8122257815555112E-5</v>
      </c>
      <c r="BB15">
        <f t="shared" si="42"/>
        <v>2.9271609754040451E-4</v>
      </c>
      <c r="BC15">
        <f t="shared" si="43"/>
        <v>2.0178327247399889E-5</v>
      </c>
      <c r="BD15">
        <f t="shared" si="44"/>
        <v>-1.3457498735005248E-4</v>
      </c>
      <c r="BE15">
        <f t="shared" si="45"/>
        <v>-4.2430836182779856E-5</v>
      </c>
      <c r="BF15">
        <f t="shared" si="46"/>
        <v>0</v>
      </c>
      <c r="BG15">
        <f t="shared" si="47"/>
        <v>-1.2518145066883139E-4</v>
      </c>
      <c r="BH15">
        <f t="shared" si="48"/>
        <v>-1.8135356568929525E-4</v>
      </c>
      <c r="BI15">
        <f t="shared" si="49"/>
        <v>-3.1767666740004884E-5</v>
      </c>
      <c r="BJ15">
        <f t="shared" si="50"/>
        <v>2.8461302426235896E-4</v>
      </c>
      <c r="BK15">
        <f t="shared" si="51"/>
        <v>4.2816464972154229E-5</v>
      </c>
      <c r="BL15">
        <f t="shared" si="52"/>
        <v>-8.471016230077249E-4</v>
      </c>
      <c r="BM15">
        <f t="shared" si="53"/>
        <v>1.2635738812046912E-4</v>
      </c>
      <c r="BN15">
        <f t="shared" si="54"/>
        <v>-2.3336632327139774E-5</v>
      </c>
      <c r="BO15">
        <f t="shared" si="55"/>
        <v>-3.8575784733142792E-4</v>
      </c>
      <c r="BQ15" t="s">
        <v>13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62"/>
        <v>-6.9412316689944048E-2</v>
      </c>
      <c r="BZ15">
        <f t="shared" si="63"/>
        <v>31</v>
      </c>
      <c r="CA15">
        <f t="shared" si="64"/>
        <v>2</v>
      </c>
      <c r="CB15">
        <f t="shared" si="65"/>
        <v>0.11999999999999997</v>
      </c>
      <c r="CC15">
        <f t="shared" si="66"/>
        <v>0</v>
      </c>
      <c r="CD15">
        <f t="shared" si="67"/>
        <v>1</v>
      </c>
      <c r="CE15">
        <f t="shared" si="68"/>
        <v>0</v>
      </c>
      <c r="CF15">
        <f t="shared" si="69"/>
        <v>0</v>
      </c>
      <c r="CG15">
        <f t="shared" si="70"/>
        <v>0</v>
      </c>
      <c r="CI15">
        <f t="shared" si="71"/>
        <v>0</v>
      </c>
      <c r="CJ15">
        <f t="shared" si="72"/>
        <v>1</v>
      </c>
      <c r="CK15">
        <f t="shared" si="56"/>
        <v>1</v>
      </c>
      <c r="CL15">
        <f t="shared" si="56"/>
        <v>1</v>
      </c>
      <c r="CM15">
        <f t="shared" si="56"/>
        <v>1</v>
      </c>
      <c r="CN15">
        <f t="shared" si="57"/>
        <v>0.2</v>
      </c>
      <c r="CO15">
        <f t="shared" si="58"/>
        <v>0.4</v>
      </c>
      <c r="CP15">
        <f t="shared" si="58"/>
        <v>0.60000000000000009</v>
      </c>
      <c r="CQ15">
        <f t="shared" si="58"/>
        <v>0.8</v>
      </c>
      <c r="CR15">
        <f t="shared" si="58"/>
        <v>1</v>
      </c>
    </row>
    <row r="16" spans="1:96" x14ac:dyDescent="0.35">
      <c r="A16" t="s">
        <v>14</v>
      </c>
      <c r="B16">
        <f>VLOOKUP(CONCATENATE($A16,"_",B$4),assets_m6!$A:$D,4,FALSE)</f>
        <v>258.71699999999998</v>
      </c>
      <c r="C16">
        <f>VLOOKUP(CONCATENATE($A16,"_",C$4),assets_m6!$A:$D,4,FALSE)</f>
        <v>259.12099999999998</v>
      </c>
      <c r="D16">
        <f>VLOOKUP(CONCATENATE($A16,"_",D$4),assets_m6!$A:$D,4,FALSE)</f>
        <v>266.06900000000002</v>
      </c>
      <c r="E16">
        <f>VLOOKUP(CONCATENATE($A16,"_",E$4),assets_m6!$A:$D,4,FALSE)</f>
        <v>266.79000000000002</v>
      </c>
      <c r="F16">
        <f>VLOOKUP(CONCATENATE($A16,"_",F$4),assets_m6!$A:$D,4,FALSE)</f>
        <v>261.69</v>
      </c>
      <c r="G16">
        <f>VLOOKUP(CONCATENATE($A16,"_",G$4),assets_m6!$A:$D,4,FALSE)</f>
        <v>259.80399999999997</v>
      </c>
      <c r="H16">
        <f>VLOOKUP(CONCATENATE($A16,"_",H$4),assets_m6!$A:$D,4,FALSE)</f>
        <v>258.76499999999999</v>
      </c>
      <c r="I16">
        <f>VLOOKUP(CONCATENATE($A16,"_",I$4),assets_m6!$A:$D,4,FALSE)</f>
        <v>260.93</v>
      </c>
      <c r="J16">
        <f>VLOOKUP(CONCATENATE($A16,"_",J$4),assets_m6!$A:$D,4,FALSE)</f>
        <v>260.911</v>
      </c>
      <c r="K16">
        <f>VLOOKUP(CONCATENATE($A16,"_",K$4),assets_m6!$A:$D,4,FALSE)</f>
        <v>256.11799999999999</v>
      </c>
      <c r="L16">
        <f>VLOOKUP(CONCATENATE($A16,"_",L$4),assets_m6!$A:$D,4,FALSE)</f>
        <v>254.08799999999999</v>
      </c>
      <c r="M16" t="e">
        <f>VLOOKUP(CONCATENATE($A16,"_",M$4),assets_m6!$A:$D,4,FALSE)</f>
        <v>#N/A</v>
      </c>
      <c r="N16">
        <f>VLOOKUP(CONCATENATE($A16,"_",N$4),assets_m6!$A:$D,4,FALSE)</f>
        <v>254.20400000000001</v>
      </c>
      <c r="O16">
        <f>VLOOKUP(CONCATENATE($A16,"_",O$4),assets_m6!$A:$D,4,FALSE)</f>
        <v>258.53399999999999</v>
      </c>
      <c r="P16">
        <f>VLOOKUP(CONCATENATE($A16,"_",P$4),assets_m6!$A:$D,4,FALSE)</f>
        <v>256.25299999999999</v>
      </c>
      <c r="Q16">
        <f>VLOOKUP(CONCATENATE($A16,"_",Q$4),assets_m6!$A:$D,4,FALSE)</f>
        <v>262.44099999999997</v>
      </c>
      <c r="R16">
        <f>VLOOKUP(CONCATENATE($A16,"_",R$4),assets_m6!$A:$D,4,FALSE)</f>
        <v>261.05500000000001</v>
      </c>
      <c r="S16">
        <f>VLOOKUP(CONCATENATE($A16,"_",S$4),assets_m6!$A:$D,4,FALSE)</f>
        <v>261.161</v>
      </c>
      <c r="T16">
        <f>VLOOKUP(CONCATENATE($A16,"_",T$4),assets_m6!$A:$D,4,FALSE)</f>
        <v>262.24799999999999</v>
      </c>
      <c r="U16">
        <f>VLOOKUP(CONCATENATE($A16,"_",U$4),assets_m6!$A:$D,4,FALSE)</f>
        <v>262.55599999999998</v>
      </c>
      <c r="V16">
        <f>VLOOKUP(CONCATENATE($A16,"_",V$4),assets_m6!$A:$D,4,FALSE)</f>
        <v>265.03899999999999</v>
      </c>
      <c r="X16" t="str">
        <f t="shared" si="59"/>
        <v>BDX</v>
      </c>
      <c r="Y16">
        <f t="shared" si="16"/>
        <v>258.71699999999998</v>
      </c>
      <c r="Z16">
        <f t="shared" si="17"/>
        <v>259.12099999999998</v>
      </c>
      <c r="AA16">
        <f t="shared" si="18"/>
        <v>266.06900000000002</v>
      </c>
      <c r="AB16">
        <f t="shared" si="19"/>
        <v>266.79000000000002</v>
      </c>
      <c r="AC16">
        <f t="shared" si="20"/>
        <v>261.69</v>
      </c>
      <c r="AD16">
        <f t="shared" si="21"/>
        <v>259.80399999999997</v>
      </c>
      <c r="AE16">
        <f t="shared" si="22"/>
        <v>258.76499999999999</v>
      </c>
      <c r="AF16">
        <f t="shared" si="23"/>
        <v>260.93</v>
      </c>
      <c r="AG16">
        <f t="shared" si="24"/>
        <v>260.911</v>
      </c>
      <c r="AH16">
        <f t="shared" si="25"/>
        <v>256.11799999999999</v>
      </c>
      <c r="AI16">
        <f t="shared" si="26"/>
        <v>254.08799999999999</v>
      </c>
      <c r="AJ16">
        <f t="shared" si="27"/>
        <v>254.08799999999999</v>
      </c>
      <c r="AK16">
        <f t="shared" si="28"/>
        <v>254.20400000000001</v>
      </c>
      <c r="AL16">
        <f t="shared" si="29"/>
        <v>258.53399999999999</v>
      </c>
      <c r="AM16">
        <f t="shared" si="30"/>
        <v>256.25299999999999</v>
      </c>
      <c r="AN16">
        <f t="shared" si="31"/>
        <v>262.44099999999997</v>
      </c>
      <c r="AO16">
        <f t="shared" si="32"/>
        <v>261.05500000000001</v>
      </c>
      <c r="AP16">
        <f t="shared" si="33"/>
        <v>261.161</v>
      </c>
      <c r="AQ16">
        <f t="shared" si="34"/>
        <v>262.24799999999999</v>
      </c>
      <c r="AR16">
        <f t="shared" si="35"/>
        <v>262.55599999999998</v>
      </c>
      <c r="AS16">
        <f t="shared" si="36"/>
        <v>265.03899999999999</v>
      </c>
      <c r="AU16" t="str">
        <f t="shared" si="60"/>
        <v>BDX</v>
      </c>
      <c r="AV16">
        <f t="shared" si="61"/>
        <v>1.5615518114387397E-5</v>
      </c>
      <c r="AW16">
        <f t="shared" si="37"/>
        <v>2.681372794949092E-4</v>
      </c>
      <c r="AX16">
        <f t="shared" si="38"/>
        <v>2.7098233916766088E-5</v>
      </c>
      <c r="AY16">
        <f t="shared" si="39"/>
        <v>-1.9116158776565922E-4</v>
      </c>
      <c r="AZ16">
        <f t="shared" si="40"/>
        <v>-7.2070006496236931E-5</v>
      </c>
      <c r="BA16">
        <f t="shared" si="41"/>
        <v>-3.9991686040245239E-5</v>
      </c>
      <c r="BB16">
        <f t="shared" si="42"/>
        <v>8.3666647344116105E-5</v>
      </c>
      <c r="BC16">
        <f t="shared" si="43"/>
        <v>-7.2816464185817866E-7</v>
      </c>
      <c r="BD16">
        <f t="shared" si="44"/>
        <v>-1.8370248858806283E-4</v>
      </c>
      <c r="BE16">
        <f t="shared" si="45"/>
        <v>-7.9260340936599587E-5</v>
      </c>
      <c r="BF16">
        <f t="shared" si="46"/>
        <v>0</v>
      </c>
      <c r="BG16">
        <f t="shared" si="47"/>
        <v>4.5653474386832071E-6</v>
      </c>
      <c r="BH16">
        <f t="shared" si="48"/>
        <v>1.7033563594593255E-4</v>
      </c>
      <c r="BI16">
        <f t="shared" si="49"/>
        <v>-8.8228240772973997E-5</v>
      </c>
      <c r="BJ16">
        <f t="shared" si="50"/>
        <v>2.4148009974517327E-4</v>
      </c>
      <c r="BK16">
        <f t="shared" si="51"/>
        <v>-5.2811870096515691E-5</v>
      </c>
      <c r="BL16">
        <f t="shared" si="52"/>
        <v>4.0604470322343779E-6</v>
      </c>
      <c r="BM16">
        <f t="shared" si="53"/>
        <v>4.1621834806881168E-5</v>
      </c>
      <c r="BN16">
        <f t="shared" si="54"/>
        <v>1.1744608157163934E-5</v>
      </c>
      <c r="BO16">
        <f t="shared" si="55"/>
        <v>9.4570301192888539E-5</v>
      </c>
      <c r="BQ16" t="s">
        <v>14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62"/>
        <v>2.4435966712662884E-2</v>
      </c>
      <c r="BZ16">
        <f t="shared" si="63"/>
        <v>77</v>
      </c>
      <c r="CA16">
        <f t="shared" si="64"/>
        <v>4</v>
      </c>
      <c r="CB16">
        <f t="shared" si="65"/>
        <v>0.12000000000000002</v>
      </c>
      <c r="CC16">
        <f t="shared" si="66"/>
        <v>0</v>
      </c>
      <c r="CD16">
        <f t="shared" si="67"/>
        <v>0</v>
      </c>
      <c r="CE16">
        <f t="shared" si="68"/>
        <v>0</v>
      </c>
      <c r="CF16">
        <f t="shared" si="69"/>
        <v>1</v>
      </c>
      <c r="CG16">
        <f t="shared" si="70"/>
        <v>0</v>
      </c>
      <c r="CI16">
        <f t="shared" si="71"/>
        <v>0</v>
      </c>
      <c r="CJ16">
        <f t="shared" si="72"/>
        <v>0</v>
      </c>
      <c r="CK16">
        <f t="shared" si="56"/>
        <v>0</v>
      </c>
      <c r="CL16">
        <f t="shared" si="56"/>
        <v>1</v>
      </c>
      <c r="CM16">
        <f t="shared" si="56"/>
        <v>1</v>
      </c>
      <c r="CN16">
        <f t="shared" si="57"/>
        <v>0.2</v>
      </c>
      <c r="CO16">
        <f t="shared" si="58"/>
        <v>0.4</v>
      </c>
      <c r="CP16">
        <f t="shared" si="58"/>
        <v>0.60000000000000009</v>
      </c>
      <c r="CQ16">
        <f t="shared" si="58"/>
        <v>0.8</v>
      </c>
      <c r="CR16">
        <f t="shared" si="58"/>
        <v>1</v>
      </c>
    </row>
    <row r="17" spans="1:96" x14ac:dyDescent="0.35">
      <c r="A17" t="s">
        <v>15</v>
      </c>
      <c r="B17">
        <f>VLOOKUP(CONCATENATE($A17,"_",B$4),assets_m6!$A:$D,4,FALSE)</f>
        <v>66.418000000000006</v>
      </c>
      <c r="C17">
        <f>VLOOKUP(CONCATENATE($A17,"_",C$4),assets_m6!$A:$D,4,FALSE)</f>
        <v>66.447999999999993</v>
      </c>
      <c r="D17">
        <f>VLOOKUP(CONCATENATE($A17,"_",D$4),assets_m6!$A:$D,4,FALSE)</f>
        <v>66.724999999999994</v>
      </c>
      <c r="E17">
        <f>VLOOKUP(CONCATENATE($A17,"_",E$4),assets_m6!$A:$D,4,FALSE)</f>
        <v>67.218999999999994</v>
      </c>
      <c r="F17">
        <f>VLOOKUP(CONCATENATE($A17,"_",F$4),assets_m6!$A:$D,4,FALSE)</f>
        <v>66.546999999999997</v>
      </c>
      <c r="G17">
        <f>VLOOKUP(CONCATENATE($A17,"_",G$4),assets_m6!$A:$D,4,FALSE)</f>
        <v>66.457999999999998</v>
      </c>
      <c r="H17">
        <f>VLOOKUP(CONCATENATE($A17,"_",H$4),assets_m6!$A:$D,4,FALSE)</f>
        <v>65.646000000000001</v>
      </c>
      <c r="I17">
        <f>VLOOKUP(CONCATENATE($A17,"_",I$4),assets_m6!$A:$D,4,FALSE)</f>
        <v>65.725999999999999</v>
      </c>
      <c r="J17">
        <f>VLOOKUP(CONCATENATE($A17,"_",J$4),assets_m6!$A:$D,4,FALSE)</f>
        <v>65.873999999999995</v>
      </c>
      <c r="K17">
        <f>VLOOKUP(CONCATENATE($A17,"_",K$4),assets_m6!$A:$D,4,FALSE)</f>
        <v>65.260999999999996</v>
      </c>
      <c r="L17">
        <f>VLOOKUP(CONCATENATE($A17,"_",L$4),assets_m6!$A:$D,4,FALSE)</f>
        <v>65.795000000000002</v>
      </c>
      <c r="M17" t="e">
        <f>VLOOKUP(CONCATENATE($A17,"_",M$4),assets_m6!$A:$D,4,FALSE)</f>
        <v>#N/A</v>
      </c>
      <c r="N17">
        <f>VLOOKUP(CONCATENATE($A17,"_",N$4),assets_m6!$A:$D,4,FALSE)</f>
        <v>65.182000000000002</v>
      </c>
      <c r="O17">
        <f>VLOOKUP(CONCATENATE($A17,"_",O$4),assets_m6!$A:$D,4,FALSE)</f>
        <v>64.47</v>
      </c>
      <c r="P17">
        <f>VLOOKUP(CONCATENATE($A17,"_",P$4),assets_m6!$A:$D,4,FALSE)</f>
        <v>63.875999999999998</v>
      </c>
      <c r="Q17">
        <f>VLOOKUP(CONCATENATE($A17,"_",Q$4),assets_m6!$A:$D,4,FALSE)</f>
        <v>65.736000000000004</v>
      </c>
      <c r="R17">
        <f>VLOOKUP(CONCATENATE($A17,"_",R$4),assets_m6!$A:$D,4,FALSE)</f>
        <v>64.519000000000005</v>
      </c>
      <c r="S17">
        <f>VLOOKUP(CONCATENATE($A17,"_",S$4),assets_m6!$A:$D,4,FALSE)</f>
        <v>63.738</v>
      </c>
      <c r="T17">
        <f>VLOOKUP(CONCATENATE($A17,"_",T$4),assets_m6!$A:$D,4,FALSE)</f>
        <v>64.113</v>
      </c>
      <c r="U17">
        <f>VLOOKUP(CONCATENATE($A17,"_",U$4),assets_m6!$A:$D,4,FALSE)</f>
        <v>68.653000000000006</v>
      </c>
      <c r="V17">
        <f>VLOOKUP(CONCATENATE($A17,"_",V$4),assets_m6!$A:$D,4,FALSE)</f>
        <v>69.227000000000004</v>
      </c>
      <c r="X17" t="str">
        <f t="shared" si="59"/>
        <v>BF-B</v>
      </c>
      <c r="Y17">
        <f t="shared" si="16"/>
        <v>66.418000000000006</v>
      </c>
      <c r="Z17">
        <f t="shared" si="17"/>
        <v>66.447999999999993</v>
      </c>
      <c r="AA17">
        <f t="shared" si="18"/>
        <v>66.724999999999994</v>
      </c>
      <c r="AB17">
        <f t="shared" si="19"/>
        <v>67.218999999999994</v>
      </c>
      <c r="AC17">
        <f t="shared" si="20"/>
        <v>66.546999999999997</v>
      </c>
      <c r="AD17">
        <f t="shared" si="21"/>
        <v>66.457999999999998</v>
      </c>
      <c r="AE17">
        <f t="shared" si="22"/>
        <v>65.646000000000001</v>
      </c>
      <c r="AF17">
        <f t="shared" si="23"/>
        <v>65.725999999999999</v>
      </c>
      <c r="AG17">
        <f t="shared" si="24"/>
        <v>65.873999999999995</v>
      </c>
      <c r="AH17">
        <f t="shared" si="25"/>
        <v>65.260999999999996</v>
      </c>
      <c r="AI17">
        <f t="shared" si="26"/>
        <v>65.795000000000002</v>
      </c>
      <c r="AJ17">
        <f t="shared" si="27"/>
        <v>65.795000000000002</v>
      </c>
      <c r="AK17">
        <f t="shared" si="28"/>
        <v>65.182000000000002</v>
      </c>
      <c r="AL17">
        <f t="shared" si="29"/>
        <v>64.47</v>
      </c>
      <c r="AM17">
        <f t="shared" si="30"/>
        <v>63.875999999999998</v>
      </c>
      <c r="AN17">
        <f t="shared" si="31"/>
        <v>65.736000000000004</v>
      </c>
      <c r="AO17">
        <f t="shared" si="32"/>
        <v>64.519000000000005</v>
      </c>
      <c r="AP17">
        <f t="shared" si="33"/>
        <v>63.738</v>
      </c>
      <c r="AQ17">
        <f t="shared" si="34"/>
        <v>64.113</v>
      </c>
      <c r="AR17">
        <f t="shared" si="35"/>
        <v>68.653000000000006</v>
      </c>
      <c r="AS17">
        <f t="shared" si="36"/>
        <v>69.227000000000004</v>
      </c>
      <c r="AU17" t="str">
        <f t="shared" si="60"/>
        <v>BF-B</v>
      </c>
      <c r="AV17">
        <f t="shared" si="61"/>
        <v>4.5168478424503787E-6</v>
      </c>
      <c r="AW17">
        <f t="shared" si="37"/>
        <v>4.1686732482542902E-5</v>
      </c>
      <c r="AX17">
        <f t="shared" si="38"/>
        <v>7.4035219183214661E-5</v>
      </c>
      <c r="AY17">
        <f t="shared" si="39"/>
        <v>-9.997173418229922E-5</v>
      </c>
      <c r="AZ17">
        <f t="shared" si="40"/>
        <v>-1.3374006341382578E-5</v>
      </c>
      <c r="BA17">
        <f t="shared" si="41"/>
        <v>-1.2218243100905801E-4</v>
      </c>
      <c r="BB17">
        <f t="shared" si="42"/>
        <v>1.2186576486000411E-5</v>
      </c>
      <c r="BC17">
        <f t="shared" si="43"/>
        <v>2.251772510117703E-5</v>
      </c>
      <c r="BD17">
        <f t="shared" si="44"/>
        <v>-9.3056441084494584E-5</v>
      </c>
      <c r="BE17">
        <f t="shared" si="45"/>
        <v>8.1825286158656175E-5</v>
      </c>
      <c r="BF17">
        <f t="shared" si="46"/>
        <v>0</v>
      </c>
      <c r="BG17">
        <f t="shared" si="47"/>
        <v>-9.3168173873394564E-5</v>
      </c>
      <c r="BH17">
        <f t="shared" si="48"/>
        <v>-1.0923261022981855E-4</v>
      </c>
      <c r="BI17">
        <f t="shared" si="49"/>
        <v>-9.2135877152163984E-5</v>
      </c>
      <c r="BJ17">
        <f t="shared" si="50"/>
        <v>2.9118917903438011E-4</v>
      </c>
      <c r="BK17">
        <f t="shared" si="51"/>
        <v>-1.851344773031518E-4</v>
      </c>
      <c r="BL17">
        <f t="shared" si="52"/>
        <v>-1.210496132922094E-4</v>
      </c>
      <c r="BM17">
        <f t="shared" si="53"/>
        <v>5.8834604160783203E-5</v>
      </c>
      <c r="BN17">
        <f t="shared" si="54"/>
        <v>7.0812471729602528E-4</v>
      </c>
      <c r="BO17">
        <f t="shared" si="55"/>
        <v>8.3608873610766901E-5</v>
      </c>
      <c r="BQ17" t="s">
        <v>15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62"/>
        <v>4.2292751964828769E-2</v>
      </c>
      <c r="BZ17">
        <f t="shared" si="63"/>
        <v>80</v>
      </c>
      <c r="CA17">
        <f t="shared" si="64"/>
        <v>4</v>
      </c>
      <c r="CB17">
        <f t="shared" si="65"/>
        <v>0.12000000000000002</v>
      </c>
      <c r="CC17">
        <f t="shared" si="66"/>
        <v>0</v>
      </c>
      <c r="CD17">
        <f t="shared" si="67"/>
        <v>0</v>
      </c>
      <c r="CE17">
        <f t="shared" si="68"/>
        <v>0</v>
      </c>
      <c r="CF17">
        <f t="shared" si="69"/>
        <v>1</v>
      </c>
      <c r="CG17">
        <f t="shared" si="70"/>
        <v>0</v>
      </c>
      <c r="CI17">
        <f t="shared" si="71"/>
        <v>0</v>
      </c>
      <c r="CJ17">
        <f t="shared" si="72"/>
        <v>0</v>
      </c>
      <c r="CK17">
        <f t="shared" si="56"/>
        <v>0</v>
      </c>
      <c r="CL17">
        <f t="shared" si="56"/>
        <v>1</v>
      </c>
      <c r="CM17">
        <f t="shared" si="56"/>
        <v>1</v>
      </c>
      <c r="CN17">
        <f t="shared" si="57"/>
        <v>0.2</v>
      </c>
      <c r="CO17">
        <f t="shared" si="58"/>
        <v>0.4</v>
      </c>
      <c r="CP17">
        <f t="shared" si="58"/>
        <v>0.60000000000000009</v>
      </c>
      <c r="CQ17">
        <f t="shared" si="58"/>
        <v>0.8</v>
      </c>
      <c r="CR17">
        <f t="shared" si="58"/>
        <v>1</v>
      </c>
    </row>
    <row r="18" spans="1:96" x14ac:dyDescent="0.35">
      <c r="A18" t="s">
        <v>16</v>
      </c>
      <c r="B18">
        <f>VLOOKUP(CONCATENATE($A18,"_",B$4),assets_m6!$A:$D,4,FALSE)</f>
        <v>62.994999999999997</v>
      </c>
      <c r="C18">
        <f>VLOOKUP(CONCATENATE($A18,"_",C$4),assets_m6!$A:$D,4,FALSE)</f>
        <v>64.158000000000001</v>
      </c>
      <c r="D18">
        <f>VLOOKUP(CONCATENATE($A18,"_",D$4),assets_m6!$A:$D,4,FALSE)</f>
        <v>63.866999999999997</v>
      </c>
      <c r="E18">
        <f>VLOOKUP(CONCATENATE($A18,"_",E$4),assets_m6!$A:$D,4,FALSE)</f>
        <v>65.078999999999994</v>
      </c>
      <c r="F18">
        <f>VLOOKUP(CONCATENATE($A18,"_",F$4),assets_m6!$A:$D,4,FALSE)</f>
        <v>64.468000000000004</v>
      </c>
      <c r="G18">
        <f>VLOOKUP(CONCATENATE($A18,"_",G$4),assets_m6!$A:$D,4,FALSE)</f>
        <v>64.826999999999998</v>
      </c>
      <c r="H18">
        <f>VLOOKUP(CONCATENATE($A18,"_",H$4),assets_m6!$A:$D,4,FALSE)</f>
        <v>64.759</v>
      </c>
      <c r="I18">
        <f>VLOOKUP(CONCATENATE($A18,"_",I$4),assets_m6!$A:$D,4,FALSE)</f>
        <v>65.69</v>
      </c>
      <c r="J18">
        <f>VLOOKUP(CONCATENATE($A18,"_",J$4),assets_m6!$A:$D,4,FALSE)</f>
        <v>65.525000000000006</v>
      </c>
      <c r="K18">
        <f>VLOOKUP(CONCATENATE($A18,"_",K$4),assets_m6!$A:$D,4,FALSE)</f>
        <v>65.320999999999998</v>
      </c>
      <c r="L18">
        <f>VLOOKUP(CONCATENATE($A18,"_",L$4),assets_m6!$A:$D,4,FALSE)</f>
        <v>65.475999999999999</v>
      </c>
      <c r="M18" t="e">
        <f>VLOOKUP(CONCATENATE($A18,"_",M$4),assets_m6!$A:$D,4,FALSE)</f>
        <v>#N/A</v>
      </c>
      <c r="N18">
        <f>VLOOKUP(CONCATENATE($A18,"_",N$4),assets_m6!$A:$D,4,FALSE)</f>
        <v>65.379000000000005</v>
      </c>
      <c r="O18">
        <f>VLOOKUP(CONCATENATE($A18,"_",O$4),assets_m6!$A:$D,4,FALSE)</f>
        <v>65.844999999999999</v>
      </c>
      <c r="P18">
        <f>VLOOKUP(CONCATENATE($A18,"_",P$4),assets_m6!$A:$D,4,FALSE)</f>
        <v>65.040000000000006</v>
      </c>
      <c r="Q18">
        <f>VLOOKUP(CONCATENATE($A18,"_",Q$4),assets_m6!$A:$D,4,FALSE)</f>
        <v>66.688000000000002</v>
      </c>
      <c r="R18">
        <f>VLOOKUP(CONCATENATE($A18,"_",R$4),assets_m6!$A:$D,4,FALSE)</f>
        <v>66.561999999999998</v>
      </c>
      <c r="S18">
        <f>VLOOKUP(CONCATENATE($A18,"_",S$4),assets_m6!$A:$D,4,FALSE)</f>
        <v>66.522999999999996</v>
      </c>
      <c r="T18">
        <f>VLOOKUP(CONCATENATE($A18,"_",T$4),assets_m6!$A:$D,4,FALSE)</f>
        <v>66.736000000000004</v>
      </c>
      <c r="U18">
        <f>VLOOKUP(CONCATENATE($A18,"_",U$4),assets_m6!$A:$D,4,FALSE)</f>
        <v>66.988</v>
      </c>
      <c r="V18">
        <f>VLOOKUP(CONCATENATE($A18,"_",V$4),assets_m6!$A:$D,4,FALSE)</f>
        <v>67.230999999999995</v>
      </c>
      <c r="X18" t="str">
        <f t="shared" si="59"/>
        <v>BMY</v>
      </c>
      <c r="Y18">
        <f t="shared" si="16"/>
        <v>62.994999999999997</v>
      </c>
      <c r="Z18">
        <f t="shared" si="17"/>
        <v>64.158000000000001</v>
      </c>
      <c r="AA18">
        <f t="shared" si="18"/>
        <v>63.866999999999997</v>
      </c>
      <c r="AB18">
        <f t="shared" si="19"/>
        <v>65.078999999999994</v>
      </c>
      <c r="AC18">
        <f t="shared" si="20"/>
        <v>64.468000000000004</v>
      </c>
      <c r="AD18">
        <f t="shared" si="21"/>
        <v>64.826999999999998</v>
      </c>
      <c r="AE18">
        <f t="shared" si="22"/>
        <v>64.759</v>
      </c>
      <c r="AF18">
        <f t="shared" si="23"/>
        <v>65.69</v>
      </c>
      <c r="AG18">
        <f t="shared" si="24"/>
        <v>65.525000000000006</v>
      </c>
      <c r="AH18">
        <f t="shared" si="25"/>
        <v>65.320999999999998</v>
      </c>
      <c r="AI18">
        <f t="shared" si="26"/>
        <v>65.475999999999999</v>
      </c>
      <c r="AJ18">
        <f t="shared" si="27"/>
        <v>65.475999999999999</v>
      </c>
      <c r="AK18">
        <f t="shared" si="28"/>
        <v>65.379000000000005</v>
      </c>
      <c r="AL18">
        <f t="shared" si="29"/>
        <v>65.844999999999999</v>
      </c>
      <c r="AM18">
        <f t="shared" si="30"/>
        <v>65.040000000000006</v>
      </c>
      <c r="AN18">
        <f t="shared" si="31"/>
        <v>66.688000000000002</v>
      </c>
      <c r="AO18">
        <f t="shared" si="32"/>
        <v>66.561999999999998</v>
      </c>
      <c r="AP18">
        <f t="shared" si="33"/>
        <v>66.522999999999996</v>
      </c>
      <c r="AQ18">
        <f t="shared" si="34"/>
        <v>66.736000000000004</v>
      </c>
      <c r="AR18">
        <f t="shared" si="35"/>
        <v>66.988</v>
      </c>
      <c r="AS18">
        <f t="shared" si="36"/>
        <v>67.230999999999995</v>
      </c>
      <c r="AU18" t="str">
        <f t="shared" si="60"/>
        <v>BMY</v>
      </c>
      <c r="AV18">
        <f t="shared" si="61"/>
        <v>1.8461782681165233E-4</v>
      </c>
      <c r="AW18">
        <f t="shared" si="37"/>
        <v>-4.5356775460582301E-5</v>
      </c>
      <c r="AX18">
        <f t="shared" si="38"/>
        <v>1.8976936446051893E-4</v>
      </c>
      <c r="AY18">
        <f t="shared" si="39"/>
        <v>-9.3885892530615116E-5</v>
      </c>
      <c r="AZ18">
        <f t="shared" si="40"/>
        <v>5.5686542160450867E-5</v>
      </c>
      <c r="BA18">
        <f t="shared" si="41"/>
        <v>-1.0489456553596162E-5</v>
      </c>
      <c r="BB18">
        <f t="shared" si="42"/>
        <v>1.437638011704933E-4</v>
      </c>
      <c r="BC18">
        <f t="shared" si="43"/>
        <v>-2.5117978383314361E-5</v>
      </c>
      <c r="BD18">
        <f t="shared" si="44"/>
        <v>-3.1133155284243832E-5</v>
      </c>
      <c r="BE18">
        <f t="shared" si="45"/>
        <v>2.3728969244194233E-5</v>
      </c>
      <c r="BF18">
        <f t="shared" si="46"/>
        <v>0</v>
      </c>
      <c r="BG18">
        <f t="shared" si="47"/>
        <v>-1.4814588551529446E-5</v>
      </c>
      <c r="BH18">
        <f t="shared" si="48"/>
        <v>7.1276709646827575E-5</v>
      </c>
      <c r="BI18">
        <f t="shared" si="49"/>
        <v>-1.2225681524792963E-4</v>
      </c>
      <c r="BJ18">
        <f t="shared" si="50"/>
        <v>2.5338253382533763E-4</v>
      </c>
      <c r="BK18">
        <f t="shared" si="51"/>
        <v>-1.88939539347416E-5</v>
      </c>
      <c r="BL18">
        <f t="shared" si="52"/>
        <v>-5.8591989423396953E-6</v>
      </c>
      <c r="BM18">
        <f t="shared" si="53"/>
        <v>3.2019000947042086E-5</v>
      </c>
      <c r="BN18">
        <f t="shared" si="54"/>
        <v>3.7760728842003614E-5</v>
      </c>
      <c r="BO18">
        <f t="shared" si="55"/>
        <v>3.6275153758881442E-5</v>
      </c>
      <c r="BQ18" t="s">
        <v>16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62"/>
        <v>6.7243432018414123E-2</v>
      </c>
      <c r="BZ18">
        <f t="shared" si="63"/>
        <v>85</v>
      </c>
      <c r="CA18">
        <f t="shared" si="64"/>
        <v>5</v>
      </c>
      <c r="CB18">
        <f t="shared" si="65"/>
        <v>0.24000000000000005</v>
      </c>
      <c r="CC18">
        <f t="shared" si="66"/>
        <v>0</v>
      </c>
      <c r="CD18">
        <f t="shared" si="67"/>
        <v>0</v>
      </c>
      <c r="CE18">
        <f t="shared" si="68"/>
        <v>0</v>
      </c>
      <c r="CF18">
        <f t="shared" si="69"/>
        <v>0</v>
      </c>
      <c r="CG18">
        <f t="shared" si="70"/>
        <v>1</v>
      </c>
      <c r="CI18">
        <f t="shared" si="71"/>
        <v>0</v>
      </c>
      <c r="CJ18">
        <f t="shared" si="72"/>
        <v>0</v>
      </c>
      <c r="CK18">
        <f t="shared" si="56"/>
        <v>0</v>
      </c>
      <c r="CL18">
        <f t="shared" si="56"/>
        <v>0</v>
      </c>
      <c r="CM18">
        <f t="shared" si="56"/>
        <v>1</v>
      </c>
      <c r="CN18">
        <f t="shared" si="57"/>
        <v>0.2</v>
      </c>
      <c r="CO18">
        <f t="shared" si="58"/>
        <v>0.4</v>
      </c>
      <c r="CP18">
        <f t="shared" si="58"/>
        <v>0.60000000000000009</v>
      </c>
      <c r="CQ18">
        <f t="shared" si="58"/>
        <v>0.8</v>
      </c>
      <c r="CR18">
        <f t="shared" si="58"/>
        <v>1</v>
      </c>
    </row>
    <row r="19" spans="1:96" x14ac:dyDescent="0.35">
      <c r="A19" t="s">
        <v>17</v>
      </c>
      <c r="B19">
        <f>VLOOKUP(CONCATENATE($A19,"_",B$4),assets_m6!$A:$D,4,FALSE)</f>
        <v>147.13300000000001</v>
      </c>
      <c r="C19">
        <f>VLOOKUP(CONCATENATE($A19,"_",C$4),assets_m6!$A:$D,4,FALSE)</f>
        <v>145.16</v>
      </c>
      <c r="D19">
        <f>VLOOKUP(CONCATENATE($A19,"_",D$4),assets_m6!$A:$D,4,FALSE)</f>
        <v>146.072</v>
      </c>
      <c r="E19">
        <f>VLOOKUP(CONCATENATE($A19,"_",E$4),assets_m6!$A:$D,4,FALSE)</f>
        <v>148.095</v>
      </c>
      <c r="F19">
        <f>VLOOKUP(CONCATENATE($A19,"_",F$4),assets_m6!$A:$D,4,FALSE)</f>
        <v>143.76599999999999</v>
      </c>
      <c r="G19">
        <f>VLOOKUP(CONCATENATE($A19,"_",G$4),assets_m6!$A:$D,4,FALSE)</f>
        <v>141.96899999999999</v>
      </c>
      <c r="H19">
        <f>VLOOKUP(CONCATENATE($A19,"_",H$4),assets_m6!$A:$D,4,FALSE)</f>
        <v>142.185</v>
      </c>
      <c r="I19">
        <f>VLOOKUP(CONCATENATE($A19,"_",I$4),assets_m6!$A:$D,4,FALSE)</f>
        <v>144.92400000000001</v>
      </c>
      <c r="J19">
        <f>VLOOKUP(CONCATENATE($A19,"_",J$4),assets_m6!$A:$D,4,FALSE)</f>
        <v>143.29400000000001</v>
      </c>
      <c r="K19">
        <f>VLOOKUP(CONCATENATE($A19,"_",K$4),assets_m6!$A:$D,4,FALSE)</f>
        <v>139.77000000000001</v>
      </c>
      <c r="L19">
        <f>VLOOKUP(CONCATENATE($A19,"_",L$4),assets_m6!$A:$D,4,FALSE)</f>
        <v>139.77000000000001</v>
      </c>
      <c r="M19" t="e">
        <f>VLOOKUP(CONCATENATE($A19,"_",M$4),assets_m6!$A:$D,4,FALSE)</f>
        <v>#N/A</v>
      </c>
      <c r="N19">
        <f>VLOOKUP(CONCATENATE($A19,"_",N$4),assets_m6!$A:$D,4,FALSE)</f>
        <v>140.261</v>
      </c>
      <c r="O19">
        <f>VLOOKUP(CONCATENATE($A19,"_",O$4),assets_m6!$A:$D,4,FALSE)</f>
        <v>138.30799999999999</v>
      </c>
      <c r="P19">
        <f>VLOOKUP(CONCATENATE($A19,"_",P$4),assets_m6!$A:$D,4,FALSE)</f>
        <v>142.62700000000001</v>
      </c>
      <c r="Q19">
        <f>VLOOKUP(CONCATENATE($A19,"_",Q$4),assets_m6!$A:$D,4,FALSE)</f>
        <v>145.53299999999999</v>
      </c>
      <c r="R19">
        <f>VLOOKUP(CONCATENATE($A19,"_",R$4),assets_m6!$A:$D,4,FALSE)</f>
        <v>143.53</v>
      </c>
      <c r="S19">
        <f>VLOOKUP(CONCATENATE($A19,"_",S$4),assets_m6!$A:$D,4,FALSE)</f>
        <v>143.61799999999999</v>
      </c>
      <c r="T19">
        <f>VLOOKUP(CONCATENATE($A19,"_",T$4),assets_m6!$A:$D,4,FALSE)</f>
        <v>145.464</v>
      </c>
      <c r="U19">
        <f>VLOOKUP(CONCATENATE($A19,"_",U$4),assets_m6!$A:$D,4,FALSE)</f>
        <v>143.61799999999999</v>
      </c>
      <c r="V19">
        <f>VLOOKUP(CONCATENATE($A19,"_",V$4),assets_m6!$A:$D,4,FALSE)</f>
        <v>144.73699999999999</v>
      </c>
      <c r="X19" t="str">
        <f t="shared" si="59"/>
        <v>BR</v>
      </c>
      <c r="Y19">
        <f t="shared" si="16"/>
        <v>147.13300000000001</v>
      </c>
      <c r="Z19">
        <f t="shared" si="17"/>
        <v>145.16</v>
      </c>
      <c r="AA19">
        <f t="shared" si="18"/>
        <v>146.072</v>
      </c>
      <c r="AB19">
        <f t="shared" si="19"/>
        <v>148.095</v>
      </c>
      <c r="AC19">
        <f t="shared" si="20"/>
        <v>143.76599999999999</v>
      </c>
      <c r="AD19">
        <f t="shared" si="21"/>
        <v>141.96899999999999</v>
      </c>
      <c r="AE19">
        <f t="shared" si="22"/>
        <v>142.185</v>
      </c>
      <c r="AF19">
        <f t="shared" si="23"/>
        <v>144.92400000000001</v>
      </c>
      <c r="AG19">
        <f t="shared" si="24"/>
        <v>143.29400000000001</v>
      </c>
      <c r="AH19">
        <f t="shared" si="25"/>
        <v>139.77000000000001</v>
      </c>
      <c r="AI19">
        <f t="shared" si="26"/>
        <v>139.77000000000001</v>
      </c>
      <c r="AJ19">
        <f t="shared" si="27"/>
        <v>139.77000000000001</v>
      </c>
      <c r="AK19">
        <f t="shared" si="28"/>
        <v>140.261</v>
      </c>
      <c r="AL19">
        <f t="shared" si="29"/>
        <v>138.30799999999999</v>
      </c>
      <c r="AM19">
        <f t="shared" si="30"/>
        <v>142.62700000000001</v>
      </c>
      <c r="AN19">
        <f t="shared" si="31"/>
        <v>145.53299999999999</v>
      </c>
      <c r="AO19">
        <f t="shared" si="32"/>
        <v>143.53</v>
      </c>
      <c r="AP19">
        <f t="shared" si="33"/>
        <v>143.61799999999999</v>
      </c>
      <c r="AQ19">
        <f t="shared" si="34"/>
        <v>145.464</v>
      </c>
      <c r="AR19">
        <f t="shared" si="35"/>
        <v>143.61799999999999</v>
      </c>
      <c r="AS19">
        <f t="shared" si="36"/>
        <v>144.73699999999999</v>
      </c>
      <c r="AU19" t="str">
        <f t="shared" si="60"/>
        <v>BR</v>
      </c>
      <c r="AV19">
        <f t="shared" si="61"/>
        <v>-1.3409636179511145E-4</v>
      </c>
      <c r="AW19">
        <f t="shared" si="37"/>
        <v>6.2827225130890479E-5</v>
      </c>
      <c r="AX19">
        <f t="shared" si="38"/>
        <v>1.3849334574730246E-4</v>
      </c>
      <c r="AY19">
        <f t="shared" si="39"/>
        <v>-2.9231236706168392E-4</v>
      </c>
      <c r="AZ19">
        <f t="shared" si="40"/>
        <v>-1.2499478318934917E-4</v>
      </c>
      <c r="BA19">
        <f t="shared" si="41"/>
        <v>1.5214589100437997E-5</v>
      </c>
      <c r="BB19">
        <f t="shared" si="42"/>
        <v>1.9263635404578571E-4</v>
      </c>
      <c r="BC19">
        <f t="shared" si="43"/>
        <v>-1.1247274433496144E-4</v>
      </c>
      <c r="BD19">
        <f t="shared" si="44"/>
        <v>-2.4592795232179998E-4</v>
      </c>
      <c r="BE19">
        <f t="shared" si="45"/>
        <v>0</v>
      </c>
      <c r="BF19">
        <f t="shared" si="46"/>
        <v>0</v>
      </c>
      <c r="BG19">
        <f t="shared" si="47"/>
        <v>3.5129140731200214E-5</v>
      </c>
      <c r="BH19">
        <f t="shared" si="48"/>
        <v>-1.3924041608144838E-4</v>
      </c>
      <c r="BI19">
        <f t="shared" si="49"/>
        <v>3.1227405500766528E-4</v>
      </c>
      <c r="BJ19">
        <f t="shared" si="50"/>
        <v>2.0374823841208029E-4</v>
      </c>
      <c r="BK19">
        <f t="shared" si="51"/>
        <v>-1.3763201473205295E-4</v>
      </c>
      <c r="BL19">
        <f t="shared" si="52"/>
        <v>6.1311224134323048E-6</v>
      </c>
      <c r="BM19">
        <f t="shared" si="53"/>
        <v>1.2853542035120972E-4</v>
      </c>
      <c r="BN19">
        <f t="shared" si="54"/>
        <v>-1.2690425122367069E-4</v>
      </c>
      <c r="BO19">
        <f t="shared" si="55"/>
        <v>7.7915024579091748E-5</v>
      </c>
      <c r="BQ19" t="s">
        <v>17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62"/>
        <v>-1.6284586054794062E-2</v>
      </c>
      <c r="BZ19">
        <f t="shared" si="63"/>
        <v>55</v>
      </c>
      <c r="CA19">
        <f t="shared" si="64"/>
        <v>3</v>
      </c>
      <c r="CB19">
        <f t="shared" si="65"/>
        <v>7.9999999999999988E-2</v>
      </c>
      <c r="CC19">
        <f t="shared" si="66"/>
        <v>0</v>
      </c>
      <c r="CD19">
        <f t="shared" si="67"/>
        <v>0</v>
      </c>
      <c r="CE19">
        <f t="shared" si="68"/>
        <v>1</v>
      </c>
      <c r="CF19">
        <f t="shared" si="69"/>
        <v>0</v>
      </c>
      <c r="CG19">
        <f t="shared" si="70"/>
        <v>0</v>
      </c>
      <c r="CI19">
        <f t="shared" si="71"/>
        <v>0</v>
      </c>
      <c r="CJ19">
        <f t="shared" si="72"/>
        <v>0</v>
      </c>
      <c r="CK19">
        <f t="shared" si="56"/>
        <v>1</v>
      </c>
      <c r="CL19">
        <f t="shared" si="56"/>
        <v>1</v>
      </c>
      <c r="CM19">
        <f t="shared" si="56"/>
        <v>1</v>
      </c>
      <c r="CN19">
        <f t="shared" si="57"/>
        <v>0.2</v>
      </c>
      <c r="CO19">
        <f t="shared" si="58"/>
        <v>0.4</v>
      </c>
      <c r="CP19">
        <f t="shared" si="58"/>
        <v>0.60000000000000009</v>
      </c>
      <c r="CQ19">
        <f t="shared" si="58"/>
        <v>0.8</v>
      </c>
      <c r="CR19">
        <f t="shared" si="58"/>
        <v>1</v>
      </c>
    </row>
    <row r="20" spans="1:96" x14ac:dyDescent="0.35">
      <c r="A20" t="s">
        <v>18</v>
      </c>
      <c r="B20">
        <f>VLOOKUP(CONCATENATE($A20,"_",B$4),assets_m6!$A:$D,4,FALSE)</f>
        <v>45.087000000000003</v>
      </c>
      <c r="C20">
        <f>VLOOKUP(CONCATENATE($A20,"_",C$4),assets_m6!$A:$D,4,FALSE)</f>
        <v>44.969000000000001</v>
      </c>
      <c r="D20">
        <f>VLOOKUP(CONCATENATE($A20,"_",D$4),assets_m6!$A:$D,4,FALSE)</f>
        <v>45.304000000000002</v>
      </c>
      <c r="E20">
        <f>VLOOKUP(CONCATENATE($A20,"_",E$4),assets_m6!$A:$D,4,FALSE)</f>
        <v>47.192</v>
      </c>
      <c r="F20">
        <f>VLOOKUP(CONCATENATE($A20,"_",F$4),assets_m6!$A:$D,4,FALSE)</f>
        <v>46.375999999999998</v>
      </c>
      <c r="G20">
        <f>VLOOKUP(CONCATENATE($A20,"_",G$4),assets_m6!$A:$D,4,FALSE)</f>
        <v>44.753</v>
      </c>
      <c r="H20">
        <f>VLOOKUP(CONCATENATE($A20,"_",H$4),assets_m6!$A:$D,4,FALSE)</f>
        <v>44.055</v>
      </c>
      <c r="I20">
        <f>VLOOKUP(CONCATENATE($A20,"_",I$4),assets_m6!$A:$D,4,FALSE)</f>
        <v>44.999000000000002</v>
      </c>
      <c r="J20">
        <f>VLOOKUP(CONCATENATE($A20,"_",J$4),assets_m6!$A:$D,4,FALSE)</f>
        <v>44.9</v>
      </c>
      <c r="K20">
        <f>VLOOKUP(CONCATENATE($A20,"_",K$4),assets_m6!$A:$D,4,FALSE)</f>
        <v>43.847999999999999</v>
      </c>
      <c r="L20">
        <f>VLOOKUP(CONCATENATE($A20,"_",L$4),assets_m6!$A:$D,4,FALSE)</f>
        <v>43.356000000000002</v>
      </c>
      <c r="M20" t="e">
        <f>VLOOKUP(CONCATENATE($A20,"_",M$4),assets_m6!$A:$D,4,FALSE)</f>
        <v>#N/A</v>
      </c>
      <c r="N20">
        <f>VLOOKUP(CONCATENATE($A20,"_",N$4),assets_m6!$A:$D,4,FALSE)</f>
        <v>44.545999999999999</v>
      </c>
      <c r="O20">
        <f>VLOOKUP(CONCATENATE($A20,"_",O$4),assets_m6!$A:$D,4,FALSE)</f>
        <v>43.12</v>
      </c>
      <c r="P20">
        <f>VLOOKUP(CONCATENATE($A20,"_",P$4),assets_m6!$A:$D,4,FALSE)</f>
        <v>43.975999999999999</v>
      </c>
      <c r="Q20">
        <f>VLOOKUP(CONCATENATE($A20,"_",Q$4),assets_m6!$A:$D,4,FALSE)</f>
        <v>44.487000000000002</v>
      </c>
      <c r="R20">
        <f>VLOOKUP(CONCATENATE($A20,"_",R$4),assets_m6!$A:$D,4,FALSE)</f>
        <v>44.143000000000001</v>
      </c>
      <c r="S20">
        <f>VLOOKUP(CONCATENATE($A20,"_",S$4),assets_m6!$A:$D,4,FALSE)</f>
        <v>43.002000000000002</v>
      </c>
      <c r="T20">
        <f>VLOOKUP(CONCATENATE($A20,"_",T$4),assets_m6!$A:$D,4,FALSE)</f>
        <v>44.173000000000002</v>
      </c>
      <c r="U20">
        <f>VLOOKUP(CONCATENATE($A20,"_",U$4),assets_m6!$A:$D,4,FALSE)</f>
        <v>45.127000000000002</v>
      </c>
      <c r="V20">
        <f>VLOOKUP(CONCATENATE($A20,"_",V$4),assets_m6!$A:$D,4,FALSE)</f>
        <v>44.261000000000003</v>
      </c>
      <c r="X20" t="str">
        <f t="shared" si="59"/>
        <v>CARR</v>
      </c>
      <c r="Y20">
        <f t="shared" si="16"/>
        <v>45.087000000000003</v>
      </c>
      <c r="Z20">
        <f t="shared" si="17"/>
        <v>44.969000000000001</v>
      </c>
      <c r="AA20">
        <f t="shared" si="18"/>
        <v>45.304000000000002</v>
      </c>
      <c r="AB20">
        <f t="shared" si="19"/>
        <v>47.192</v>
      </c>
      <c r="AC20">
        <f t="shared" si="20"/>
        <v>46.375999999999998</v>
      </c>
      <c r="AD20">
        <f t="shared" si="21"/>
        <v>44.753</v>
      </c>
      <c r="AE20">
        <f t="shared" si="22"/>
        <v>44.055</v>
      </c>
      <c r="AF20">
        <f t="shared" si="23"/>
        <v>44.999000000000002</v>
      </c>
      <c r="AG20">
        <f t="shared" si="24"/>
        <v>44.9</v>
      </c>
      <c r="AH20">
        <f t="shared" si="25"/>
        <v>43.847999999999999</v>
      </c>
      <c r="AI20">
        <f t="shared" si="26"/>
        <v>43.356000000000002</v>
      </c>
      <c r="AJ20">
        <f t="shared" si="27"/>
        <v>43.356000000000002</v>
      </c>
      <c r="AK20">
        <f t="shared" si="28"/>
        <v>44.545999999999999</v>
      </c>
      <c r="AL20">
        <f t="shared" si="29"/>
        <v>43.12</v>
      </c>
      <c r="AM20">
        <f t="shared" si="30"/>
        <v>43.975999999999999</v>
      </c>
      <c r="AN20">
        <f t="shared" si="31"/>
        <v>44.487000000000002</v>
      </c>
      <c r="AO20">
        <f t="shared" si="32"/>
        <v>44.143000000000001</v>
      </c>
      <c r="AP20">
        <f t="shared" si="33"/>
        <v>43.002000000000002</v>
      </c>
      <c r="AQ20">
        <f t="shared" si="34"/>
        <v>44.173000000000002</v>
      </c>
      <c r="AR20">
        <f t="shared" si="35"/>
        <v>45.127000000000002</v>
      </c>
      <c r="AS20">
        <f t="shared" si="36"/>
        <v>44.261000000000003</v>
      </c>
      <c r="AU20" t="str">
        <f t="shared" si="60"/>
        <v>CARR</v>
      </c>
      <c r="AV20">
        <f t="shared" si="61"/>
        <v>-2.617162374964005E-5</v>
      </c>
      <c r="AW20">
        <f t="shared" si="37"/>
        <v>7.449576374836018E-5</v>
      </c>
      <c r="AX20">
        <f t="shared" si="38"/>
        <v>4.167402436870912E-4</v>
      </c>
      <c r="AY20">
        <f t="shared" si="39"/>
        <v>-1.7291066282420803E-4</v>
      </c>
      <c r="AZ20">
        <f t="shared" si="40"/>
        <v>-3.4996549939623898E-4</v>
      </c>
      <c r="BA20">
        <f t="shared" si="41"/>
        <v>-1.5596719772976124E-4</v>
      </c>
      <c r="BB20">
        <f t="shared" si="42"/>
        <v>2.1427760753603509E-4</v>
      </c>
      <c r="BC20">
        <f t="shared" si="43"/>
        <v>-2.2000488899754159E-5</v>
      </c>
      <c r="BD20">
        <f t="shared" si="44"/>
        <v>-2.3429844097995538E-4</v>
      </c>
      <c r="BE20">
        <f t="shared" si="45"/>
        <v>-1.1220580186097366E-4</v>
      </c>
      <c r="BF20">
        <f t="shared" si="46"/>
        <v>0</v>
      </c>
      <c r="BG20">
        <f t="shared" si="47"/>
        <v>2.7447181474305696E-4</v>
      </c>
      <c r="BH20">
        <f t="shared" si="48"/>
        <v>-3.2011852916086783E-4</v>
      </c>
      <c r="BI20">
        <f t="shared" si="49"/>
        <v>1.9851576994434178E-4</v>
      </c>
      <c r="BJ20">
        <f t="shared" si="50"/>
        <v>1.1619974531562733E-4</v>
      </c>
      <c r="BK20">
        <f t="shared" si="51"/>
        <v>-7.7325960392924037E-5</v>
      </c>
      <c r="BL20">
        <f t="shared" si="52"/>
        <v>-2.584781279024983E-4</v>
      </c>
      <c r="BM20">
        <f t="shared" si="53"/>
        <v>2.7231291567834042E-4</v>
      </c>
      <c r="BN20">
        <f t="shared" si="54"/>
        <v>2.1596903085595288E-4</v>
      </c>
      <c r="BO20">
        <f t="shared" si="55"/>
        <v>-1.9190285195115999E-4</v>
      </c>
      <c r="BQ20" t="s">
        <v>18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62"/>
        <v>-1.832013662474772E-2</v>
      </c>
      <c r="BZ20">
        <f t="shared" si="63"/>
        <v>53</v>
      </c>
      <c r="CA20">
        <f t="shared" si="64"/>
        <v>3</v>
      </c>
      <c r="CB20">
        <f t="shared" si="65"/>
        <v>7.9999999999999988E-2</v>
      </c>
      <c r="CC20">
        <f t="shared" si="66"/>
        <v>0</v>
      </c>
      <c r="CD20">
        <f t="shared" si="67"/>
        <v>0</v>
      </c>
      <c r="CE20">
        <f t="shared" si="68"/>
        <v>1</v>
      </c>
      <c r="CF20">
        <f t="shared" si="69"/>
        <v>0</v>
      </c>
      <c r="CG20">
        <f t="shared" si="70"/>
        <v>0</v>
      </c>
      <c r="CI20">
        <f t="shared" si="71"/>
        <v>0</v>
      </c>
      <c r="CJ20">
        <f t="shared" si="72"/>
        <v>0</v>
      </c>
      <c r="CK20">
        <f t="shared" si="56"/>
        <v>1</v>
      </c>
      <c r="CL20">
        <f t="shared" si="56"/>
        <v>1</v>
      </c>
      <c r="CM20">
        <f t="shared" si="56"/>
        <v>1</v>
      </c>
      <c r="CN20">
        <f t="shared" si="57"/>
        <v>0.2</v>
      </c>
      <c r="CO20">
        <f t="shared" si="58"/>
        <v>0.4</v>
      </c>
      <c r="CP20">
        <f t="shared" si="58"/>
        <v>0.60000000000000009</v>
      </c>
      <c r="CQ20">
        <f t="shared" si="58"/>
        <v>0.8</v>
      </c>
      <c r="CR20">
        <f t="shared" si="58"/>
        <v>1</v>
      </c>
    </row>
    <row r="21" spans="1:96" x14ac:dyDescent="0.35">
      <c r="A21" t="s">
        <v>19</v>
      </c>
      <c r="B21">
        <f>VLOOKUP(CONCATENATE($A21,"_",B$4),assets_m6!$A:$D,4,FALSE)</f>
        <v>190.023</v>
      </c>
      <c r="C21">
        <f>VLOOKUP(CONCATENATE($A21,"_",C$4),assets_m6!$A:$D,4,FALSE)</f>
        <v>189.04499999999999</v>
      </c>
      <c r="D21">
        <f>VLOOKUP(CONCATENATE($A21,"_",D$4),assets_m6!$A:$D,4,FALSE)</f>
        <v>192.45400000000001</v>
      </c>
      <c r="E21">
        <f>VLOOKUP(CONCATENATE($A21,"_",E$4),assets_m6!$A:$D,4,FALSE)</f>
        <v>187.71100000000001</v>
      </c>
      <c r="F21">
        <f>VLOOKUP(CONCATENATE($A21,"_",F$4),assets_m6!$A:$D,4,FALSE)</f>
        <v>181.19900000000001</v>
      </c>
      <c r="G21">
        <f>VLOOKUP(CONCATENATE($A21,"_",G$4),assets_m6!$A:$D,4,FALSE)</f>
        <v>176.63399999999999</v>
      </c>
      <c r="H21">
        <f>VLOOKUP(CONCATENATE($A21,"_",H$4),assets_m6!$A:$D,4,FALSE)</f>
        <v>174.01499999999999</v>
      </c>
      <c r="I21">
        <f>VLOOKUP(CONCATENATE($A21,"_",I$4),assets_m6!$A:$D,4,FALSE)</f>
        <v>181.446</v>
      </c>
      <c r="J21">
        <f>VLOOKUP(CONCATENATE($A21,"_",J$4),assets_m6!$A:$D,4,FALSE)</f>
        <v>183.28399999999999</v>
      </c>
      <c r="K21">
        <f>VLOOKUP(CONCATENATE($A21,"_",K$4),assets_m6!$A:$D,4,FALSE)</f>
        <v>180.12200000000001</v>
      </c>
      <c r="L21">
        <f>VLOOKUP(CONCATENATE($A21,"_",L$4),assets_m6!$A:$D,4,FALSE)</f>
        <v>179.608</v>
      </c>
      <c r="M21" t="e">
        <f>VLOOKUP(CONCATENATE($A21,"_",M$4),assets_m6!$A:$D,4,FALSE)</f>
        <v>#N/A</v>
      </c>
      <c r="N21">
        <f>VLOOKUP(CONCATENATE($A21,"_",N$4),assets_m6!$A:$D,4,FALSE)</f>
        <v>175.88300000000001</v>
      </c>
      <c r="O21">
        <f>VLOOKUP(CONCATENATE($A21,"_",O$4),assets_m6!$A:$D,4,FALSE)</f>
        <v>167.09800000000001</v>
      </c>
      <c r="P21">
        <f>VLOOKUP(CONCATENATE($A21,"_",P$4),assets_m6!$A:$D,4,FALSE)</f>
        <v>169.774</v>
      </c>
      <c r="Q21">
        <f>VLOOKUP(CONCATENATE($A21,"_",Q$4),assets_m6!$A:$D,4,FALSE)</f>
        <v>175.94800000000001</v>
      </c>
      <c r="R21">
        <f>VLOOKUP(CONCATENATE($A21,"_",R$4),assets_m6!$A:$D,4,FALSE)</f>
        <v>170.92400000000001</v>
      </c>
      <c r="S21">
        <f>VLOOKUP(CONCATENATE($A21,"_",S$4),assets_m6!$A:$D,4,FALSE)</f>
        <v>167.90100000000001</v>
      </c>
      <c r="T21">
        <f>VLOOKUP(CONCATENATE($A21,"_",T$4),assets_m6!$A:$D,4,FALSE)</f>
        <v>172.47</v>
      </c>
      <c r="U21">
        <f>VLOOKUP(CONCATENATE($A21,"_",U$4),assets_m6!$A:$D,4,FALSE)</f>
        <v>172.797</v>
      </c>
      <c r="V21">
        <f>VLOOKUP(CONCATENATE($A21,"_",V$4),assets_m6!$A:$D,4,FALSE)</f>
        <v>170.042</v>
      </c>
      <c r="X21" t="str">
        <f t="shared" si="59"/>
        <v>CDW</v>
      </c>
      <c r="Y21">
        <f t="shared" si="16"/>
        <v>190.023</v>
      </c>
      <c r="Z21">
        <f t="shared" si="17"/>
        <v>189.04499999999999</v>
      </c>
      <c r="AA21">
        <f t="shared" si="18"/>
        <v>192.45400000000001</v>
      </c>
      <c r="AB21">
        <f t="shared" si="19"/>
        <v>187.71100000000001</v>
      </c>
      <c r="AC21">
        <f t="shared" si="20"/>
        <v>181.19900000000001</v>
      </c>
      <c r="AD21">
        <f t="shared" si="21"/>
        <v>176.63399999999999</v>
      </c>
      <c r="AE21">
        <f t="shared" si="22"/>
        <v>174.01499999999999</v>
      </c>
      <c r="AF21">
        <f t="shared" si="23"/>
        <v>181.446</v>
      </c>
      <c r="AG21">
        <f t="shared" si="24"/>
        <v>183.28399999999999</v>
      </c>
      <c r="AH21">
        <f t="shared" si="25"/>
        <v>180.12200000000001</v>
      </c>
      <c r="AI21">
        <f t="shared" si="26"/>
        <v>179.608</v>
      </c>
      <c r="AJ21">
        <f t="shared" si="27"/>
        <v>179.608</v>
      </c>
      <c r="AK21">
        <f t="shared" si="28"/>
        <v>175.88300000000001</v>
      </c>
      <c r="AL21">
        <f t="shared" si="29"/>
        <v>167.09800000000001</v>
      </c>
      <c r="AM21">
        <f t="shared" si="30"/>
        <v>169.774</v>
      </c>
      <c r="AN21">
        <f t="shared" si="31"/>
        <v>175.94800000000001</v>
      </c>
      <c r="AO21">
        <f t="shared" si="32"/>
        <v>170.92400000000001</v>
      </c>
      <c r="AP21">
        <f t="shared" si="33"/>
        <v>167.90100000000001</v>
      </c>
      <c r="AQ21">
        <f t="shared" si="34"/>
        <v>172.47</v>
      </c>
      <c r="AR21">
        <f t="shared" si="35"/>
        <v>172.797</v>
      </c>
      <c r="AS21">
        <f t="shared" si="36"/>
        <v>170.042</v>
      </c>
      <c r="AU21" t="str">
        <f t="shared" si="60"/>
        <v>CDW</v>
      </c>
      <c r="AV21">
        <f t="shared" si="61"/>
        <v>-5.1467453939786693E-5</v>
      </c>
      <c r="AW21">
        <f t="shared" si="37"/>
        <v>1.8032743526673651E-4</v>
      </c>
      <c r="AX21">
        <f t="shared" si="38"/>
        <v>-2.4644850197969357E-4</v>
      </c>
      <c r="AY21">
        <f t="shared" si="39"/>
        <v>-3.4691627022390804E-4</v>
      </c>
      <c r="AZ21">
        <f t="shared" si="40"/>
        <v>-2.519329576874059E-4</v>
      </c>
      <c r="BA21">
        <f t="shared" si="41"/>
        <v>-1.4827269948028125E-4</v>
      </c>
      <c r="BB21">
        <f t="shared" si="42"/>
        <v>4.2703215240065578E-4</v>
      </c>
      <c r="BC21">
        <f t="shared" si="43"/>
        <v>1.0129735568709114E-4</v>
      </c>
      <c r="BD21">
        <f t="shared" si="44"/>
        <v>-1.7251915060779871E-4</v>
      </c>
      <c r="BE21">
        <f t="shared" si="45"/>
        <v>-2.8536214343612106E-5</v>
      </c>
      <c r="BF21">
        <f t="shared" si="46"/>
        <v>0</v>
      </c>
      <c r="BG21">
        <f t="shared" si="47"/>
        <v>-2.073961070776354E-4</v>
      </c>
      <c r="BH21">
        <f t="shared" si="48"/>
        <v>-4.9947976780018513E-4</v>
      </c>
      <c r="BI21">
        <f t="shared" si="49"/>
        <v>1.6014554333385124E-4</v>
      </c>
      <c r="BJ21">
        <f t="shared" si="50"/>
        <v>3.6365992437004525E-4</v>
      </c>
      <c r="BK21">
        <f t="shared" si="51"/>
        <v>-2.855389092231796E-4</v>
      </c>
      <c r="BL21">
        <f t="shared" si="52"/>
        <v>-1.7686223116706817E-4</v>
      </c>
      <c r="BM21">
        <f t="shared" si="53"/>
        <v>2.7212464488001787E-4</v>
      </c>
      <c r="BN21">
        <f t="shared" si="54"/>
        <v>1.8959819098973628E-5</v>
      </c>
      <c r="BO21">
        <f t="shared" si="55"/>
        <v>-1.5943563835020259E-4</v>
      </c>
      <c r="BQ21" t="s">
        <v>19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62"/>
        <v>-0.10515042915857552</v>
      </c>
      <c r="BZ21">
        <f t="shared" si="63"/>
        <v>13</v>
      </c>
      <c r="CA21">
        <f t="shared" si="64"/>
        <v>1</v>
      </c>
      <c r="CB21">
        <f t="shared" si="65"/>
        <v>0.24</v>
      </c>
      <c r="CC21">
        <f t="shared" si="66"/>
        <v>1</v>
      </c>
      <c r="CD21">
        <f t="shared" si="67"/>
        <v>0</v>
      </c>
      <c r="CE21">
        <f t="shared" si="68"/>
        <v>0</v>
      </c>
      <c r="CF21">
        <f t="shared" si="69"/>
        <v>0</v>
      </c>
      <c r="CG21">
        <f t="shared" si="70"/>
        <v>0</v>
      </c>
      <c r="CI21">
        <f t="shared" si="71"/>
        <v>1</v>
      </c>
      <c r="CJ21">
        <f t="shared" si="72"/>
        <v>1</v>
      </c>
      <c r="CK21">
        <f t="shared" si="72"/>
        <v>1</v>
      </c>
      <c r="CL21">
        <f t="shared" si="72"/>
        <v>1</v>
      </c>
      <c r="CM21">
        <f t="shared" si="72"/>
        <v>1</v>
      </c>
      <c r="CN21">
        <f t="shared" si="57"/>
        <v>0.2</v>
      </c>
      <c r="CO21">
        <f t="shared" si="58"/>
        <v>0.4</v>
      </c>
      <c r="CP21">
        <f t="shared" si="58"/>
        <v>0.60000000000000009</v>
      </c>
      <c r="CQ21">
        <f t="shared" si="58"/>
        <v>0.8</v>
      </c>
      <c r="CR21">
        <f t="shared" si="58"/>
        <v>1</v>
      </c>
    </row>
    <row r="22" spans="1:96" x14ac:dyDescent="0.35">
      <c r="A22" t="s">
        <v>20</v>
      </c>
      <c r="B22">
        <f>VLOOKUP(CONCATENATE($A22,"_",B$4),assets_m6!$A:$D,4,FALSE)</f>
        <v>152.12799999999999</v>
      </c>
      <c r="C22">
        <f>VLOOKUP(CONCATENATE($A22,"_",C$4),assets_m6!$A:$D,4,FALSE)</f>
        <v>150.75800000000001</v>
      </c>
      <c r="D22">
        <f>VLOOKUP(CONCATENATE($A22,"_",D$4),assets_m6!$A:$D,4,FALSE)</f>
        <v>153.84899999999999</v>
      </c>
      <c r="E22">
        <f>VLOOKUP(CONCATENATE($A22,"_",E$4),assets_m6!$A:$D,4,FALSE)</f>
        <v>156.10400000000001</v>
      </c>
      <c r="F22">
        <f>VLOOKUP(CONCATENATE($A22,"_",F$4),assets_m6!$A:$D,4,FALSE)</f>
        <v>155.54</v>
      </c>
      <c r="G22">
        <f>VLOOKUP(CONCATENATE($A22,"_",G$4),assets_m6!$A:$D,4,FALSE)</f>
        <v>151.215</v>
      </c>
      <c r="H22">
        <f>VLOOKUP(CONCATENATE($A22,"_",H$4),assets_m6!$A:$D,4,FALSE)</f>
        <v>149.85400000000001</v>
      </c>
      <c r="I22">
        <f>VLOOKUP(CONCATENATE($A22,"_",I$4),assets_m6!$A:$D,4,FALSE)</f>
        <v>153.87799999999999</v>
      </c>
      <c r="J22">
        <f>VLOOKUP(CONCATENATE($A22,"_",J$4),assets_m6!$A:$D,4,FALSE)</f>
        <v>151.72</v>
      </c>
      <c r="K22">
        <f>VLOOKUP(CONCATENATE($A22,"_",K$4),assets_m6!$A:$D,4,FALSE)</f>
        <v>148.649</v>
      </c>
      <c r="L22">
        <f>VLOOKUP(CONCATENATE($A22,"_",L$4),assets_m6!$A:$D,4,FALSE)</f>
        <v>140.83799999999999</v>
      </c>
      <c r="M22" t="e">
        <f>VLOOKUP(CONCATENATE($A22,"_",M$4),assets_m6!$A:$D,4,FALSE)</f>
        <v>#N/A</v>
      </c>
      <c r="N22">
        <f>VLOOKUP(CONCATENATE($A22,"_",N$4),assets_m6!$A:$D,4,FALSE)</f>
        <v>140.66200000000001</v>
      </c>
      <c r="O22">
        <f>VLOOKUP(CONCATENATE($A22,"_",O$4),assets_m6!$A:$D,4,FALSE)</f>
        <v>135.22399999999999</v>
      </c>
      <c r="P22">
        <f>VLOOKUP(CONCATENATE($A22,"_",P$4),assets_m6!$A:$D,4,FALSE)</f>
        <v>133.964</v>
      </c>
      <c r="Q22">
        <f>VLOOKUP(CONCATENATE($A22,"_",Q$4),assets_m6!$A:$D,4,FALSE)</f>
        <v>137.93799999999999</v>
      </c>
      <c r="R22">
        <f>VLOOKUP(CONCATENATE($A22,"_",R$4),assets_m6!$A:$D,4,FALSE)</f>
        <v>135.98599999999999</v>
      </c>
      <c r="S22">
        <f>VLOOKUP(CONCATENATE($A22,"_",S$4),assets_m6!$A:$D,4,FALSE)</f>
        <v>132.45099999999999</v>
      </c>
      <c r="T22">
        <f>VLOOKUP(CONCATENATE($A22,"_",T$4),assets_m6!$A:$D,4,FALSE)</f>
        <v>139.90100000000001</v>
      </c>
      <c r="U22">
        <f>VLOOKUP(CONCATENATE($A22,"_",U$4),assets_m6!$A:$D,4,FALSE)</f>
        <v>141.30699999999999</v>
      </c>
      <c r="V22">
        <f>VLOOKUP(CONCATENATE($A22,"_",V$4),assets_m6!$A:$D,4,FALSE)</f>
        <v>138.54400000000001</v>
      </c>
      <c r="X22" t="str">
        <f t="shared" si="59"/>
        <v>CE</v>
      </c>
      <c r="Y22">
        <f t="shared" si="16"/>
        <v>152.12799999999999</v>
      </c>
      <c r="Z22">
        <f t="shared" si="17"/>
        <v>150.75800000000001</v>
      </c>
      <c r="AA22">
        <f t="shared" si="18"/>
        <v>153.84899999999999</v>
      </c>
      <c r="AB22">
        <f t="shared" si="19"/>
        <v>156.10400000000001</v>
      </c>
      <c r="AC22">
        <f t="shared" si="20"/>
        <v>155.54</v>
      </c>
      <c r="AD22">
        <f t="shared" si="21"/>
        <v>151.215</v>
      </c>
      <c r="AE22">
        <f t="shared" si="22"/>
        <v>149.85400000000001</v>
      </c>
      <c r="AF22">
        <f t="shared" si="23"/>
        <v>153.87799999999999</v>
      </c>
      <c r="AG22">
        <f t="shared" si="24"/>
        <v>151.72</v>
      </c>
      <c r="AH22">
        <f t="shared" si="25"/>
        <v>148.649</v>
      </c>
      <c r="AI22">
        <f t="shared" si="26"/>
        <v>140.83799999999999</v>
      </c>
      <c r="AJ22">
        <f t="shared" si="27"/>
        <v>140.83799999999999</v>
      </c>
      <c r="AK22">
        <f t="shared" si="28"/>
        <v>140.66200000000001</v>
      </c>
      <c r="AL22">
        <f t="shared" si="29"/>
        <v>135.22399999999999</v>
      </c>
      <c r="AM22">
        <f t="shared" si="30"/>
        <v>133.964</v>
      </c>
      <c r="AN22">
        <f t="shared" si="31"/>
        <v>137.93799999999999</v>
      </c>
      <c r="AO22">
        <f t="shared" si="32"/>
        <v>135.98599999999999</v>
      </c>
      <c r="AP22">
        <f t="shared" si="33"/>
        <v>132.45099999999999</v>
      </c>
      <c r="AQ22">
        <f t="shared" si="34"/>
        <v>139.90100000000001</v>
      </c>
      <c r="AR22">
        <f t="shared" si="35"/>
        <v>141.30699999999999</v>
      </c>
      <c r="AS22">
        <f t="shared" si="36"/>
        <v>138.54400000000001</v>
      </c>
      <c r="AU22" t="str">
        <f t="shared" si="60"/>
        <v>CE</v>
      </c>
      <c r="AV22">
        <f t="shared" si="61"/>
        <v>-9.0055742532602561E-5</v>
      </c>
      <c r="AW22">
        <f t="shared" si="37"/>
        <v>2.0503057880842009E-4</v>
      </c>
      <c r="AX22">
        <f t="shared" si="38"/>
        <v>1.4657228841266593E-4</v>
      </c>
      <c r="AY22">
        <f t="shared" si="39"/>
        <v>-3.6129759647415907E-5</v>
      </c>
      <c r="AZ22">
        <f t="shared" si="40"/>
        <v>-2.7806352063777735E-4</v>
      </c>
      <c r="BA22">
        <f t="shared" si="41"/>
        <v>-9.0004298515358267E-5</v>
      </c>
      <c r="BB22">
        <f t="shared" si="42"/>
        <v>2.6852803395304581E-4</v>
      </c>
      <c r="BC22">
        <f t="shared" si="43"/>
        <v>-1.402409701191845E-4</v>
      </c>
      <c r="BD22">
        <f t="shared" si="44"/>
        <v>-2.0241233851832309E-4</v>
      </c>
      <c r="BE22">
        <f t="shared" si="45"/>
        <v>-5.2546603071665517E-4</v>
      </c>
      <c r="BF22">
        <f t="shared" si="46"/>
        <v>0</v>
      </c>
      <c r="BG22">
        <f t="shared" si="47"/>
        <v>-1.249662733069113E-5</v>
      </c>
      <c r="BH22">
        <f t="shared" si="48"/>
        <v>-3.8660050333423499E-4</v>
      </c>
      <c r="BI22">
        <f t="shared" si="49"/>
        <v>-9.3178725669998749E-5</v>
      </c>
      <c r="BJ22">
        <f t="shared" si="50"/>
        <v>2.9664686035054115E-4</v>
      </c>
      <c r="BK22">
        <f t="shared" si="51"/>
        <v>-1.4151285360089304E-4</v>
      </c>
      <c r="BL22">
        <f t="shared" si="52"/>
        <v>-2.5995323047960794E-4</v>
      </c>
      <c r="BM22">
        <f t="shared" si="53"/>
        <v>5.6247215951559578E-4</v>
      </c>
      <c r="BN22">
        <f t="shared" si="54"/>
        <v>1.0049963903045564E-4</v>
      </c>
      <c r="BO22">
        <f t="shared" si="55"/>
        <v>-1.955317146355083E-4</v>
      </c>
      <c r="BQ22" t="s">
        <v>20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62"/>
        <v>-8.9293226756415489E-2</v>
      </c>
      <c r="BZ22">
        <f t="shared" si="63"/>
        <v>18</v>
      </c>
      <c r="CA22">
        <f t="shared" si="64"/>
        <v>1</v>
      </c>
      <c r="CB22">
        <f t="shared" si="65"/>
        <v>0.24</v>
      </c>
      <c r="CC22">
        <f t="shared" si="66"/>
        <v>1</v>
      </c>
      <c r="CD22">
        <f t="shared" si="67"/>
        <v>0</v>
      </c>
      <c r="CE22">
        <f t="shared" si="68"/>
        <v>0</v>
      </c>
      <c r="CF22">
        <f t="shared" si="69"/>
        <v>0</v>
      </c>
      <c r="CG22">
        <f t="shared" si="70"/>
        <v>0</v>
      </c>
      <c r="CI22">
        <f t="shared" si="71"/>
        <v>1</v>
      </c>
      <c r="CJ22">
        <f t="shared" si="72"/>
        <v>1</v>
      </c>
      <c r="CK22">
        <f t="shared" si="72"/>
        <v>1</v>
      </c>
      <c r="CL22">
        <f t="shared" si="72"/>
        <v>1</v>
      </c>
      <c r="CM22">
        <f t="shared" si="72"/>
        <v>1</v>
      </c>
      <c r="CN22">
        <f t="shared" si="57"/>
        <v>0.2</v>
      </c>
      <c r="CO22">
        <f t="shared" si="58"/>
        <v>0.4</v>
      </c>
      <c r="CP22">
        <f t="shared" si="58"/>
        <v>0.60000000000000009</v>
      </c>
      <c r="CQ22">
        <f t="shared" si="58"/>
        <v>0.8</v>
      </c>
      <c r="CR22">
        <f t="shared" si="58"/>
        <v>1</v>
      </c>
    </row>
    <row r="23" spans="1:96" x14ac:dyDescent="0.35">
      <c r="A23" t="s">
        <v>21</v>
      </c>
      <c r="B23">
        <f>VLOOKUP(CONCATENATE($A23,"_",B$4),assets_m6!$A:$D,4,FALSE)</f>
        <v>608.91999999999996</v>
      </c>
      <c r="C23">
        <f>VLOOKUP(CONCATENATE($A23,"_",C$4),assets_m6!$A:$D,4,FALSE)</f>
        <v>610.75</v>
      </c>
      <c r="D23">
        <f>VLOOKUP(CONCATENATE($A23,"_",D$4),assets_m6!$A:$D,4,FALSE)</f>
        <v>609.12</v>
      </c>
      <c r="E23">
        <f>VLOOKUP(CONCATENATE($A23,"_",E$4),assets_m6!$A:$D,4,FALSE)</f>
        <v>614.75</v>
      </c>
      <c r="F23">
        <f>VLOOKUP(CONCATENATE($A23,"_",F$4),assets_m6!$A:$D,4,FALSE)</f>
        <v>606.52</v>
      </c>
      <c r="G23">
        <f>VLOOKUP(CONCATENATE($A23,"_",G$4),assets_m6!$A:$D,4,FALSE)</f>
        <v>604.73</v>
      </c>
      <c r="H23">
        <f>VLOOKUP(CONCATENATE($A23,"_",H$4),assets_m6!$A:$D,4,FALSE)</f>
        <v>607.94000000000005</v>
      </c>
      <c r="I23">
        <f>VLOOKUP(CONCATENATE($A23,"_",I$4),assets_m6!$A:$D,4,FALSE)</f>
        <v>609.45000000000005</v>
      </c>
      <c r="J23">
        <f>VLOOKUP(CONCATENATE($A23,"_",J$4),assets_m6!$A:$D,4,FALSE)</f>
        <v>609.46</v>
      </c>
      <c r="K23">
        <f>VLOOKUP(CONCATENATE($A23,"_",K$4),assets_m6!$A:$D,4,FALSE)</f>
        <v>597.83000000000004</v>
      </c>
      <c r="L23">
        <f>VLOOKUP(CONCATENATE($A23,"_",L$4),assets_m6!$A:$D,4,FALSE)</f>
        <v>596.83000000000004</v>
      </c>
      <c r="M23" t="e">
        <f>VLOOKUP(CONCATENATE($A23,"_",M$4),assets_m6!$A:$D,4,FALSE)</f>
        <v>#N/A</v>
      </c>
      <c r="N23">
        <f>VLOOKUP(CONCATENATE($A23,"_",N$4),assets_m6!$A:$D,4,FALSE)</f>
        <v>595.5</v>
      </c>
      <c r="O23">
        <f>VLOOKUP(CONCATENATE($A23,"_",O$4),assets_m6!$A:$D,4,FALSE)</f>
        <v>570.6</v>
      </c>
      <c r="P23">
        <f>VLOOKUP(CONCATENATE($A23,"_",P$4),assets_m6!$A:$D,4,FALSE)</f>
        <v>586.59</v>
      </c>
      <c r="Q23">
        <f>VLOOKUP(CONCATENATE($A23,"_",Q$4),assets_m6!$A:$D,4,FALSE)</f>
        <v>601.16</v>
      </c>
      <c r="R23">
        <f>VLOOKUP(CONCATENATE($A23,"_",R$4),assets_m6!$A:$D,4,FALSE)</f>
        <v>601.78</v>
      </c>
      <c r="S23">
        <f>VLOOKUP(CONCATENATE($A23,"_",S$4),assets_m6!$A:$D,4,FALSE)</f>
        <v>594.74</v>
      </c>
      <c r="T23">
        <f>VLOOKUP(CONCATENATE($A23,"_",T$4),assets_m6!$A:$D,4,FALSE)</f>
        <v>570.99</v>
      </c>
      <c r="U23">
        <f>VLOOKUP(CONCATENATE($A23,"_",U$4),assets_m6!$A:$D,4,FALSE)</f>
        <v>561.82000000000005</v>
      </c>
      <c r="V23">
        <f>VLOOKUP(CONCATENATE($A23,"_",V$4),assets_m6!$A:$D,4,FALSE)</f>
        <v>549.92999999999995</v>
      </c>
      <c r="X23" t="str">
        <f t="shared" si="59"/>
        <v>CHTR</v>
      </c>
      <c r="Y23">
        <f t="shared" si="16"/>
        <v>608.91999999999996</v>
      </c>
      <c r="Z23">
        <f t="shared" si="17"/>
        <v>610.75</v>
      </c>
      <c r="AA23">
        <f t="shared" si="18"/>
        <v>609.12</v>
      </c>
      <c r="AB23">
        <f t="shared" si="19"/>
        <v>614.75</v>
      </c>
      <c r="AC23">
        <f t="shared" si="20"/>
        <v>606.52</v>
      </c>
      <c r="AD23">
        <f t="shared" si="21"/>
        <v>604.73</v>
      </c>
      <c r="AE23">
        <f t="shared" si="22"/>
        <v>607.94000000000005</v>
      </c>
      <c r="AF23">
        <f t="shared" si="23"/>
        <v>609.45000000000005</v>
      </c>
      <c r="AG23">
        <f t="shared" si="24"/>
        <v>609.46</v>
      </c>
      <c r="AH23">
        <f t="shared" si="25"/>
        <v>597.83000000000004</v>
      </c>
      <c r="AI23">
        <f t="shared" si="26"/>
        <v>596.83000000000004</v>
      </c>
      <c r="AJ23">
        <f t="shared" si="27"/>
        <v>596.83000000000004</v>
      </c>
      <c r="AK23">
        <f t="shared" si="28"/>
        <v>595.5</v>
      </c>
      <c r="AL23">
        <f t="shared" si="29"/>
        <v>570.6</v>
      </c>
      <c r="AM23">
        <f t="shared" si="30"/>
        <v>586.59</v>
      </c>
      <c r="AN23">
        <f t="shared" si="31"/>
        <v>601.16</v>
      </c>
      <c r="AO23">
        <f t="shared" si="32"/>
        <v>601.78</v>
      </c>
      <c r="AP23">
        <f t="shared" si="33"/>
        <v>594.74</v>
      </c>
      <c r="AQ23">
        <f t="shared" si="34"/>
        <v>570.99</v>
      </c>
      <c r="AR23">
        <f t="shared" si="35"/>
        <v>561.82000000000005</v>
      </c>
      <c r="AS23">
        <f t="shared" si="36"/>
        <v>549.92999999999995</v>
      </c>
      <c r="AU23" t="str">
        <f t="shared" si="60"/>
        <v>CHTR</v>
      </c>
      <c r="AV23">
        <f t="shared" si="61"/>
        <v>3.0053208960126798E-5</v>
      </c>
      <c r="AW23">
        <f t="shared" si="37"/>
        <v>-2.6688497748669592E-5</v>
      </c>
      <c r="AX23">
        <f t="shared" si="38"/>
        <v>9.2428421329130469E-5</v>
      </c>
      <c r="AY23">
        <f t="shared" si="39"/>
        <v>-1.3387555917039476E-4</v>
      </c>
      <c r="AZ23">
        <f t="shared" si="40"/>
        <v>-2.9512629426893813E-5</v>
      </c>
      <c r="BA23">
        <f t="shared" si="41"/>
        <v>5.3081540522217129E-5</v>
      </c>
      <c r="BB23">
        <f t="shared" si="42"/>
        <v>2.4837977431983268E-5</v>
      </c>
      <c r="BC23">
        <f t="shared" si="43"/>
        <v>1.6408236934926418E-7</v>
      </c>
      <c r="BD23">
        <f t="shared" si="44"/>
        <v>-1.9082466445706026E-4</v>
      </c>
      <c r="BE23">
        <f t="shared" si="45"/>
        <v>-1.6727163240386063E-5</v>
      </c>
      <c r="BF23">
        <f t="shared" si="46"/>
        <v>0</v>
      </c>
      <c r="BG23">
        <f t="shared" si="47"/>
        <v>-2.2284402593704083E-5</v>
      </c>
      <c r="BH23">
        <f t="shared" si="48"/>
        <v>-4.1813602015113315E-4</v>
      </c>
      <c r="BI23">
        <f t="shared" si="49"/>
        <v>2.8023133543638291E-4</v>
      </c>
      <c r="BJ23">
        <f t="shared" si="50"/>
        <v>2.4838473209567048E-4</v>
      </c>
      <c r="BK23">
        <f t="shared" si="51"/>
        <v>1.031339410473093E-5</v>
      </c>
      <c r="BL23">
        <f t="shared" si="52"/>
        <v>-1.1698627405364028E-4</v>
      </c>
      <c r="BM23">
        <f t="shared" si="53"/>
        <v>-3.9933416282745404E-4</v>
      </c>
      <c r="BN23">
        <f t="shared" si="54"/>
        <v>-1.6059825916390756E-4</v>
      </c>
      <c r="BO23">
        <f t="shared" si="55"/>
        <v>-2.1163361930867715E-4</v>
      </c>
      <c r="BQ23" t="s">
        <v>21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62"/>
        <v>-9.6876436970373792E-2</v>
      </c>
      <c r="BZ23">
        <f t="shared" si="63"/>
        <v>15</v>
      </c>
      <c r="CA23">
        <f t="shared" si="64"/>
        <v>1</v>
      </c>
      <c r="CB23">
        <f t="shared" si="65"/>
        <v>0.24</v>
      </c>
      <c r="CC23">
        <f t="shared" si="66"/>
        <v>1</v>
      </c>
      <c r="CD23">
        <f t="shared" si="67"/>
        <v>0</v>
      </c>
      <c r="CE23">
        <f t="shared" si="68"/>
        <v>0</v>
      </c>
      <c r="CF23">
        <f t="shared" si="69"/>
        <v>0</v>
      </c>
      <c r="CG23">
        <f t="shared" si="70"/>
        <v>0</v>
      </c>
      <c r="CI23">
        <f t="shared" si="71"/>
        <v>1</v>
      </c>
      <c r="CJ23">
        <f t="shared" si="72"/>
        <v>1</v>
      </c>
      <c r="CK23">
        <f t="shared" si="72"/>
        <v>1</v>
      </c>
      <c r="CL23">
        <f t="shared" si="72"/>
        <v>1</v>
      </c>
      <c r="CM23">
        <f t="shared" si="72"/>
        <v>1</v>
      </c>
      <c r="CN23">
        <f t="shared" si="57"/>
        <v>0.2</v>
      </c>
      <c r="CO23">
        <f t="shared" si="58"/>
        <v>0.4</v>
      </c>
      <c r="CP23">
        <f t="shared" si="58"/>
        <v>0.60000000000000009</v>
      </c>
      <c r="CQ23">
        <f t="shared" si="58"/>
        <v>0.8</v>
      </c>
      <c r="CR23">
        <f t="shared" si="58"/>
        <v>1</v>
      </c>
    </row>
    <row r="24" spans="1:96" x14ac:dyDescent="0.35">
      <c r="A24" t="s">
        <v>22</v>
      </c>
      <c r="B24">
        <f>VLOOKUP(CONCATENATE($A24,"_",B$4),assets_m6!$A:$D,4,FALSE)</f>
        <v>80.569999999999993</v>
      </c>
      <c r="C24">
        <f>VLOOKUP(CONCATENATE($A24,"_",C$4),assets_m6!$A:$D,4,FALSE)</f>
        <v>80.790000000000006</v>
      </c>
      <c r="D24">
        <f>VLOOKUP(CONCATENATE($A24,"_",D$4),assets_m6!$A:$D,4,FALSE)</f>
        <v>85.67</v>
      </c>
      <c r="E24">
        <f>VLOOKUP(CONCATENATE($A24,"_",E$4),assets_m6!$A:$D,4,FALSE)</f>
        <v>85.95</v>
      </c>
      <c r="F24">
        <f>VLOOKUP(CONCATENATE($A24,"_",F$4),assets_m6!$A:$D,4,FALSE)</f>
        <v>84.15</v>
      </c>
      <c r="G24">
        <f>VLOOKUP(CONCATENATE($A24,"_",G$4),assets_m6!$A:$D,4,FALSE)</f>
        <v>83.32</v>
      </c>
      <c r="H24">
        <f>VLOOKUP(CONCATENATE($A24,"_",H$4),assets_m6!$A:$D,4,FALSE)</f>
        <v>82.01</v>
      </c>
      <c r="I24">
        <f>VLOOKUP(CONCATENATE($A24,"_",I$4),assets_m6!$A:$D,4,FALSE)</f>
        <v>84.08</v>
      </c>
      <c r="J24">
        <f>VLOOKUP(CONCATENATE($A24,"_",J$4),assets_m6!$A:$D,4,FALSE)</f>
        <v>84.22</v>
      </c>
      <c r="K24">
        <f>VLOOKUP(CONCATENATE($A24,"_",K$4),assets_m6!$A:$D,4,FALSE)</f>
        <v>82.81</v>
      </c>
      <c r="L24">
        <f>VLOOKUP(CONCATENATE($A24,"_",L$4),assets_m6!$A:$D,4,FALSE)</f>
        <v>82.06</v>
      </c>
      <c r="M24" t="e">
        <f>VLOOKUP(CONCATENATE($A24,"_",M$4),assets_m6!$A:$D,4,FALSE)</f>
        <v>#N/A</v>
      </c>
      <c r="N24">
        <f>VLOOKUP(CONCATENATE($A24,"_",N$4),assets_m6!$A:$D,4,FALSE)</f>
        <v>81.33</v>
      </c>
      <c r="O24">
        <f>VLOOKUP(CONCATENATE($A24,"_",O$4),assets_m6!$A:$D,4,FALSE)</f>
        <v>81.349999999999994</v>
      </c>
      <c r="P24">
        <f>VLOOKUP(CONCATENATE($A24,"_",P$4),assets_m6!$A:$D,4,FALSE)</f>
        <v>80.84</v>
      </c>
      <c r="Q24">
        <f>VLOOKUP(CONCATENATE($A24,"_",Q$4),assets_m6!$A:$D,4,FALSE)</f>
        <v>83.52</v>
      </c>
      <c r="R24">
        <f>VLOOKUP(CONCATENATE($A24,"_",R$4),assets_m6!$A:$D,4,FALSE)</f>
        <v>82.62</v>
      </c>
      <c r="S24">
        <f>VLOOKUP(CONCATENATE($A24,"_",S$4),assets_m6!$A:$D,4,FALSE)</f>
        <v>83.15</v>
      </c>
      <c r="T24">
        <f>VLOOKUP(CONCATENATE($A24,"_",T$4),assets_m6!$A:$D,4,FALSE)</f>
        <v>84.68</v>
      </c>
      <c r="U24">
        <f>VLOOKUP(CONCATENATE($A24,"_",U$4),assets_m6!$A:$D,4,FALSE)</f>
        <v>84.78</v>
      </c>
      <c r="V24">
        <f>VLOOKUP(CONCATENATE($A24,"_",V$4),assets_m6!$A:$D,4,FALSE)</f>
        <v>86.05</v>
      </c>
      <c r="X24" t="str">
        <f t="shared" si="59"/>
        <v>CNC</v>
      </c>
      <c r="Y24">
        <f t="shared" si="16"/>
        <v>80.569999999999993</v>
      </c>
      <c r="Z24">
        <f t="shared" si="17"/>
        <v>80.790000000000006</v>
      </c>
      <c r="AA24">
        <f t="shared" si="18"/>
        <v>85.67</v>
      </c>
      <c r="AB24">
        <f t="shared" si="19"/>
        <v>85.95</v>
      </c>
      <c r="AC24">
        <f t="shared" si="20"/>
        <v>84.15</v>
      </c>
      <c r="AD24">
        <f t="shared" si="21"/>
        <v>83.32</v>
      </c>
      <c r="AE24">
        <f t="shared" si="22"/>
        <v>82.01</v>
      </c>
      <c r="AF24">
        <f t="shared" si="23"/>
        <v>84.08</v>
      </c>
      <c r="AG24">
        <f t="shared" si="24"/>
        <v>84.22</v>
      </c>
      <c r="AH24">
        <f t="shared" si="25"/>
        <v>82.81</v>
      </c>
      <c r="AI24">
        <f t="shared" si="26"/>
        <v>82.06</v>
      </c>
      <c r="AJ24">
        <f t="shared" si="27"/>
        <v>82.06</v>
      </c>
      <c r="AK24">
        <f t="shared" si="28"/>
        <v>81.33</v>
      </c>
      <c r="AL24">
        <f t="shared" si="29"/>
        <v>81.349999999999994</v>
      </c>
      <c r="AM24">
        <f t="shared" si="30"/>
        <v>80.84</v>
      </c>
      <c r="AN24">
        <f t="shared" si="31"/>
        <v>83.52</v>
      </c>
      <c r="AO24">
        <f t="shared" si="32"/>
        <v>82.62</v>
      </c>
      <c r="AP24">
        <f t="shared" si="33"/>
        <v>83.15</v>
      </c>
      <c r="AQ24">
        <f t="shared" si="34"/>
        <v>84.68</v>
      </c>
      <c r="AR24">
        <f t="shared" si="35"/>
        <v>84.78</v>
      </c>
      <c r="AS24">
        <f t="shared" si="36"/>
        <v>86.05</v>
      </c>
      <c r="AU24" t="str">
        <f t="shared" si="60"/>
        <v>CNC</v>
      </c>
      <c r="AV24">
        <f t="shared" si="61"/>
        <v>2.7305448678169678E-5</v>
      </c>
      <c r="AW24">
        <f t="shared" si="37"/>
        <v>6.0403515286545299E-4</v>
      </c>
      <c r="AX24">
        <f t="shared" si="38"/>
        <v>3.2683553169137516E-5</v>
      </c>
      <c r="AY24">
        <f t="shared" si="39"/>
        <v>-2.0942408376963315E-4</v>
      </c>
      <c r="AZ24">
        <f t="shared" si="40"/>
        <v>-9.8633392751041287E-5</v>
      </c>
      <c r="BA24">
        <f t="shared" si="41"/>
        <v>-1.5722515602496258E-4</v>
      </c>
      <c r="BB24">
        <f t="shared" si="42"/>
        <v>2.5240824289720682E-4</v>
      </c>
      <c r="BC24">
        <f t="shared" si="43"/>
        <v>1.6650808753568098E-5</v>
      </c>
      <c r="BD24">
        <f t="shared" si="44"/>
        <v>-1.6741866540014209E-4</v>
      </c>
      <c r="BE24">
        <f t="shared" si="45"/>
        <v>-9.0568771887453197E-5</v>
      </c>
      <c r="BF24">
        <f t="shared" si="46"/>
        <v>0</v>
      </c>
      <c r="BG24">
        <f t="shared" si="47"/>
        <v>-8.895929807458006E-5</v>
      </c>
      <c r="BH24">
        <f t="shared" si="48"/>
        <v>2.4591171769329919E-6</v>
      </c>
      <c r="BI24">
        <f t="shared" si="49"/>
        <v>-6.2692071296864289E-5</v>
      </c>
      <c r="BJ24">
        <f t="shared" si="50"/>
        <v>3.3151904997525886E-4</v>
      </c>
      <c r="BK24">
        <f t="shared" si="51"/>
        <v>-1.0775862068965415E-4</v>
      </c>
      <c r="BL24">
        <f t="shared" si="52"/>
        <v>6.4149116436698267E-5</v>
      </c>
      <c r="BM24">
        <f t="shared" si="53"/>
        <v>1.8400481058328334E-4</v>
      </c>
      <c r="BN24">
        <f t="shared" si="54"/>
        <v>1.1809163911194417E-5</v>
      </c>
      <c r="BO24">
        <f t="shared" si="55"/>
        <v>1.4979948100967162E-4</v>
      </c>
      <c r="BQ24" t="s">
        <v>22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62"/>
        <v>6.8015390343800483E-2</v>
      </c>
      <c r="BZ24">
        <f t="shared" si="63"/>
        <v>86</v>
      </c>
      <c r="CA24">
        <f t="shared" si="64"/>
        <v>5</v>
      </c>
      <c r="CB24">
        <f t="shared" si="65"/>
        <v>0.24000000000000005</v>
      </c>
      <c r="CC24">
        <f t="shared" si="66"/>
        <v>0</v>
      </c>
      <c r="CD24">
        <f t="shared" si="67"/>
        <v>0</v>
      </c>
      <c r="CE24">
        <f t="shared" si="68"/>
        <v>0</v>
      </c>
      <c r="CF24">
        <f t="shared" si="69"/>
        <v>0</v>
      </c>
      <c r="CG24">
        <f t="shared" si="70"/>
        <v>1</v>
      </c>
      <c r="CI24">
        <f t="shared" si="71"/>
        <v>0</v>
      </c>
      <c r="CJ24">
        <f t="shared" si="72"/>
        <v>0</v>
      </c>
      <c r="CK24">
        <f t="shared" si="72"/>
        <v>0</v>
      </c>
      <c r="CL24">
        <f t="shared" si="72"/>
        <v>0</v>
      </c>
      <c r="CM24">
        <f t="shared" si="72"/>
        <v>1</v>
      </c>
      <c r="CN24">
        <f t="shared" si="57"/>
        <v>0.2</v>
      </c>
      <c r="CO24">
        <f t="shared" si="58"/>
        <v>0.4</v>
      </c>
      <c r="CP24">
        <f t="shared" si="58"/>
        <v>0.60000000000000009</v>
      </c>
      <c r="CQ24">
        <f t="shared" si="58"/>
        <v>0.8</v>
      </c>
      <c r="CR24">
        <f t="shared" si="58"/>
        <v>1</v>
      </c>
    </row>
    <row r="25" spans="1:96" x14ac:dyDescent="0.35">
      <c r="A25" t="s">
        <v>23</v>
      </c>
      <c r="B25">
        <f>VLOOKUP(CONCATENATE($A25,"_",B$4),assets_m6!$A:$D,4,FALSE)</f>
        <v>27.065999999999999</v>
      </c>
      <c r="C25">
        <f>VLOOKUP(CONCATENATE($A25,"_",C$4),assets_m6!$A:$D,4,FALSE)</f>
        <v>27.251000000000001</v>
      </c>
      <c r="D25">
        <f>VLOOKUP(CONCATENATE($A25,"_",D$4),assets_m6!$A:$D,4,FALSE)</f>
        <v>27.356999999999999</v>
      </c>
      <c r="E25">
        <f>VLOOKUP(CONCATENATE($A25,"_",E$4),assets_m6!$A:$D,4,FALSE)</f>
        <v>27.416</v>
      </c>
      <c r="F25">
        <f>VLOOKUP(CONCATENATE($A25,"_",F$4),assets_m6!$A:$D,4,FALSE)</f>
        <v>26.803999999999998</v>
      </c>
      <c r="G25">
        <f>VLOOKUP(CONCATENATE($A25,"_",G$4),assets_m6!$A:$D,4,FALSE)</f>
        <v>26.591000000000001</v>
      </c>
      <c r="H25">
        <f>VLOOKUP(CONCATENATE($A25,"_",H$4),assets_m6!$A:$D,4,FALSE)</f>
        <v>26.114999999999998</v>
      </c>
      <c r="I25">
        <f>VLOOKUP(CONCATENATE($A25,"_",I$4),assets_m6!$A:$D,4,FALSE)</f>
        <v>26.096</v>
      </c>
      <c r="J25">
        <f>VLOOKUP(CONCATENATE($A25,"_",J$4),assets_m6!$A:$D,4,FALSE)</f>
        <v>26.251999999999999</v>
      </c>
      <c r="K25">
        <f>VLOOKUP(CONCATENATE($A25,"_",K$4),assets_m6!$A:$D,4,FALSE)</f>
        <v>26.184000000000001</v>
      </c>
      <c r="L25">
        <f>VLOOKUP(CONCATENATE($A25,"_",L$4),assets_m6!$A:$D,4,FALSE)</f>
        <v>25.988</v>
      </c>
      <c r="M25" t="e">
        <f>VLOOKUP(CONCATENATE($A25,"_",M$4),assets_m6!$A:$D,4,FALSE)</f>
        <v>#N/A</v>
      </c>
      <c r="N25">
        <f>VLOOKUP(CONCATENATE($A25,"_",N$4),assets_m6!$A:$D,4,FALSE)</f>
        <v>26.564</v>
      </c>
      <c r="O25">
        <f>VLOOKUP(CONCATENATE($A25,"_",O$4),assets_m6!$A:$D,4,FALSE)</f>
        <v>25.870999999999999</v>
      </c>
      <c r="P25">
        <f>VLOOKUP(CONCATENATE($A25,"_",P$4),assets_m6!$A:$D,4,FALSE)</f>
        <v>25.93</v>
      </c>
      <c r="Q25">
        <f>VLOOKUP(CONCATENATE($A25,"_",Q$4),assets_m6!$A:$D,4,FALSE)</f>
        <v>26.74</v>
      </c>
      <c r="R25">
        <f>VLOOKUP(CONCATENATE($A25,"_",R$4),assets_m6!$A:$D,4,FALSE)</f>
        <v>26.710999999999999</v>
      </c>
      <c r="S25">
        <f>VLOOKUP(CONCATENATE($A25,"_",S$4),assets_m6!$A:$D,4,FALSE)</f>
        <v>26.251999999999999</v>
      </c>
      <c r="T25">
        <f>VLOOKUP(CONCATENATE($A25,"_",T$4),assets_m6!$A:$D,4,FALSE)</f>
        <v>27.071999999999999</v>
      </c>
      <c r="U25">
        <f>VLOOKUP(CONCATENATE($A25,"_",U$4),assets_m6!$A:$D,4,FALSE)</f>
        <v>27.58</v>
      </c>
      <c r="V25">
        <f>VLOOKUP(CONCATENATE($A25,"_",V$4),assets_m6!$A:$D,4,FALSE)</f>
        <v>28.312999999999999</v>
      </c>
      <c r="X25" t="str">
        <f t="shared" si="59"/>
        <v>CNP</v>
      </c>
      <c r="Y25">
        <f t="shared" si="16"/>
        <v>27.065999999999999</v>
      </c>
      <c r="Z25">
        <f t="shared" si="17"/>
        <v>27.251000000000001</v>
      </c>
      <c r="AA25">
        <f t="shared" si="18"/>
        <v>27.356999999999999</v>
      </c>
      <c r="AB25">
        <f t="shared" si="19"/>
        <v>27.416</v>
      </c>
      <c r="AC25">
        <f t="shared" si="20"/>
        <v>26.803999999999998</v>
      </c>
      <c r="AD25">
        <f t="shared" si="21"/>
        <v>26.591000000000001</v>
      </c>
      <c r="AE25">
        <f t="shared" si="22"/>
        <v>26.114999999999998</v>
      </c>
      <c r="AF25">
        <f t="shared" si="23"/>
        <v>26.096</v>
      </c>
      <c r="AG25">
        <f t="shared" si="24"/>
        <v>26.251999999999999</v>
      </c>
      <c r="AH25">
        <f t="shared" si="25"/>
        <v>26.184000000000001</v>
      </c>
      <c r="AI25">
        <f t="shared" si="26"/>
        <v>25.988</v>
      </c>
      <c r="AJ25">
        <f t="shared" si="27"/>
        <v>25.988</v>
      </c>
      <c r="AK25">
        <f t="shared" si="28"/>
        <v>26.564</v>
      </c>
      <c r="AL25">
        <f t="shared" si="29"/>
        <v>25.870999999999999</v>
      </c>
      <c r="AM25">
        <f t="shared" si="30"/>
        <v>25.93</v>
      </c>
      <c r="AN25">
        <f t="shared" si="31"/>
        <v>26.74</v>
      </c>
      <c r="AO25">
        <f t="shared" si="32"/>
        <v>26.710999999999999</v>
      </c>
      <c r="AP25">
        <f t="shared" si="33"/>
        <v>26.251999999999999</v>
      </c>
      <c r="AQ25">
        <f t="shared" si="34"/>
        <v>27.071999999999999</v>
      </c>
      <c r="AR25">
        <f t="shared" si="35"/>
        <v>27.58</v>
      </c>
      <c r="AS25">
        <f t="shared" si="36"/>
        <v>28.312999999999999</v>
      </c>
      <c r="AU25" t="str">
        <f t="shared" si="60"/>
        <v>CNP</v>
      </c>
      <c r="AV25">
        <f t="shared" si="61"/>
        <v>6.8351437227518768E-5</v>
      </c>
      <c r="AW25">
        <f t="shared" si="37"/>
        <v>3.8897655131921061E-5</v>
      </c>
      <c r="AX25">
        <f t="shared" si="38"/>
        <v>2.1566692254268031E-5</v>
      </c>
      <c r="AY25">
        <f t="shared" si="39"/>
        <v>-2.232273125182382E-4</v>
      </c>
      <c r="AZ25">
        <f t="shared" si="40"/>
        <v>-7.9465751380390035E-5</v>
      </c>
      <c r="BA25">
        <f t="shared" si="41"/>
        <v>-1.7900793501560776E-4</v>
      </c>
      <c r="BB25">
        <f t="shared" si="42"/>
        <v>-7.2755121577631072E-6</v>
      </c>
      <c r="BC25">
        <f t="shared" si="43"/>
        <v>5.9779276517473481E-5</v>
      </c>
      <c r="BD25">
        <f t="shared" si="44"/>
        <v>-2.5902788358981351E-5</v>
      </c>
      <c r="BE25">
        <f t="shared" si="45"/>
        <v>-7.4854873205011267E-5</v>
      </c>
      <c r="BF25">
        <f t="shared" si="46"/>
        <v>0</v>
      </c>
      <c r="BG25">
        <f t="shared" si="47"/>
        <v>2.2164075727258757E-4</v>
      </c>
      <c r="BH25">
        <f t="shared" si="48"/>
        <v>-2.6087938563469409E-4</v>
      </c>
      <c r="BI25">
        <f t="shared" si="49"/>
        <v>2.2805457848556708E-5</v>
      </c>
      <c r="BJ25">
        <f t="shared" si="50"/>
        <v>3.1237948322406433E-4</v>
      </c>
      <c r="BK25">
        <f t="shared" si="51"/>
        <v>-1.0845175766641703E-5</v>
      </c>
      <c r="BL25">
        <f t="shared" si="52"/>
        <v>-1.7183931713526249E-4</v>
      </c>
      <c r="BM25">
        <f t="shared" si="53"/>
        <v>3.1235715374066747E-4</v>
      </c>
      <c r="BN25">
        <f t="shared" si="54"/>
        <v>1.8764775413711554E-4</v>
      </c>
      <c r="BO25">
        <f t="shared" si="55"/>
        <v>2.6577229876722288E-4</v>
      </c>
      <c r="BQ25" t="s">
        <v>23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62"/>
        <v>4.6072563363629644E-2</v>
      </c>
      <c r="BZ25">
        <f t="shared" si="63"/>
        <v>83</v>
      </c>
      <c r="CA25">
        <f t="shared" si="64"/>
        <v>5</v>
      </c>
      <c r="CB25">
        <f t="shared" si="65"/>
        <v>0.24000000000000005</v>
      </c>
      <c r="CC25">
        <f t="shared" si="66"/>
        <v>0</v>
      </c>
      <c r="CD25">
        <f t="shared" si="67"/>
        <v>0</v>
      </c>
      <c r="CE25">
        <f t="shared" si="68"/>
        <v>0</v>
      </c>
      <c r="CF25">
        <f t="shared" si="69"/>
        <v>0</v>
      </c>
      <c r="CG25">
        <f t="shared" si="70"/>
        <v>1</v>
      </c>
      <c r="CI25">
        <f t="shared" si="71"/>
        <v>0</v>
      </c>
      <c r="CJ25">
        <f t="shared" si="72"/>
        <v>0</v>
      </c>
      <c r="CK25">
        <f t="shared" si="72"/>
        <v>0</v>
      </c>
      <c r="CL25">
        <f t="shared" si="72"/>
        <v>0</v>
      </c>
      <c r="CM25">
        <f t="shared" si="72"/>
        <v>1</v>
      </c>
      <c r="CN25">
        <f t="shared" si="57"/>
        <v>0.2</v>
      </c>
      <c r="CO25">
        <f t="shared" si="58"/>
        <v>0.4</v>
      </c>
      <c r="CP25">
        <f t="shared" si="58"/>
        <v>0.60000000000000009</v>
      </c>
      <c r="CQ25">
        <f t="shared" si="58"/>
        <v>0.8</v>
      </c>
      <c r="CR25">
        <f t="shared" si="58"/>
        <v>1</v>
      </c>
    </row>
    <row r="26" spans="1:96" x14ac:dyDescent="0.35">
      <c r="A26" t="s">
        <v>24</v>
      </c>
      <c r="B26">
        <f>VLOOKUP(CONCATENATE($A26,"_",B$4),assets_m6!$A:$D,4,FALSE)</f>
        <v>87.153000000000006</v>
      </c>
      <c r="C26">
        <f>VLOOKUP(CONCATENATE($A26,"_",C$4),assets_m6!$A:$D,4,FALSE)</f>
        <v>88.168000000000006</v>
      </c>
      <c r="D26">
        <f>VLOOKUP(CONCATENATE($A26,"_",D$4),assets_m6!$A:$D,4,FALSE)</f>
        <v>86.641000000000005</v>
      </c>
      <c r="E26">
        <f>VLOOKUP(CONCATENATE($A26,"_",E$4),assets_m6!$A:$D,4,FALSE)</f>
        <v>88.177000000000007</v>
      </c>
      <c r="F26">
        <f>VLOOKUP(CONCATENATE($A26,"_",F$4),assets_m6!$A:$D,4,FALSE)</f>
        <v>87.191000000000003</v>
      </c>
      <c r="G26">
        <f>VLOOKUP(CONCATENATE($A26,"_",G$4),assets_m6!$A:$D,4,FALSE)</f>
        <v>89.164000000000001</v>
      </c>
      <c r="H26">
        <f>VLOOKUP(CONCATENATE($A26,"_",H$4),assets_m6!$A:$D,4,FALSE)</f>
        <v>87.286000000000001</v>
      </c>
      <c r="I26">
        <f>VLOOKUP(CONCATENATE($A26,"_",I$4),assets_m6!$A:$D,4,FALSE)</f>
        <v>85.503</v>
      </c>
      <c r="J26">
        <f>VLOOKUP(CONCATENATE($A26,"_",J$4),assets_m6!$A:$D,4,FALSE)</f>
        <v>86.007999999999996</v>
      </c>
      <c r="K26">
        <f>VLOOKUP(CONCATENATE($A26,"_",K$4),assets_m6!$A:$D,4,FALSE)</f>
        <v>86.914000000000001</v>
      </c>
      <c r="L26">
        <f>VLOOKUP(CONCATENATE($A26,"_",L$4),assets_m6!$A:$D,4,FALSE)</f>
        <v>85.456000000000003</v>
      </c>
      <c r="M26" t="e">
        <f>VLOOKUP(CONCATENATE($A26,"_",M$4),assets_m6!$A:$D,4,FALSE)</f>
        <v>#N/A</v>
      </c>
      <c r="N26">
        <f>VLOOKUP(CONCATENATE($A26,"_",N$4),assets_m6!$A:$D,4,FALSE)</f>
        <v>83.739000000000004</v>
      </c>
      <c r="O26">
        <f>VLOOKUP(CONCATENATE($A26,"_",O$4),assets_m6!$A:$D,4,FALSE)</f>
        <v>84.120999999999995</v>
      </c>
      <c r="P26">
        <f>VLOOKUP(CONCATENATE($A26,"_",P$4),assets_m6!$A:$D,4,FALSE)</f>
        <v>83.644000000000005</v>
      </c>
      <c r="Q26">
        <f>VLOOKUP(CONCATENATE($A26,"_",Q$4),assets_m6!$A:$D,4,FALSE)</f>
        <v>87.019000000000005</v>
      </c>
      <c r="R26">
        <f>VLOOKUP(CONCATENATE($A26,"_",R$4),assets_m6!$A:$D,4,FALSE)</f>
        <v>90.441999999999993</v>
      </c>
      <c r="S26">
        <f>VLOOKUP(CONCATENATE($A26,"_",S$4),assets_m6!$A:$D,4,FALSE)</f>
        <v>92.444000000000003</v>
      </c>
      <c r="T26">
        <f>VLOOKUP(CONCATENATE($A26,"_",T$4),assets_m6!$A:$D,4,FALSE)</f>
        <v>93.474000000000004</v>
      </c>
      <c r="U26">
        <f>VLOOKUP(CONCATENATE($A26,"_",U$4),assets_m6!$A:$D,4,FALSE)</f>
        <v>92.873000000000005</v>
      </c>
      <c r="V26">
        <f>VLOOKUP(CONCATENATE($A26,"_",V$4),assets_m6!$A:$D,4,FALSE)</f>
        <v>95.6</v>
      </c>
      <c r="X26" t="str">
        <f t="shared" si="59"/>
        <v>COP</v>
      </c>
      <c r="Y26">
        <f t="shared" si="16"/>
        <v>87.153000000000006</v>
      </c>
      <c r="Z26">
        <f t="shared" si="17"/>
        <v>88.168000000000006</v>
      </c>
      <c r="AA26">
        <f t="shared" si="18"/>
        <v>86.641000000000005</v>
      </c>
      <c r="AB26">
        <f t="shared" si="19"/>
        <v>88.177000000000007</v>
      </c>
      <c r="AC26">
        <f t="shared" si="20"/>
        <v>87.191000000000003</v>
      </c>
      <c r="AD26">
        <f t="shared" si="21"/>
        <v>89.164000000000001</v>
      </c>
      <c r="AE26">
        <f t="shared" si="22"/>
        <v>87.286000000000001</v>
      </c>
      <c r="AF26">
        <f t="shared" si="23"/>
        <v>85.503</v>
      </c>
      <c r="AG26">
        <f t="shared" si="24"/>
        <v>86.007999999999996</v>
      </c>
      <c r="AH26">
        <f t="shared" si="25"/>
        <v>86.914000000000001</v>
      </c>
      <c r="AI26">
        <f t="shared" si="26"/>
        <v>85.456000000000003</v>
      </c>
      <c r="AJ26">
        <f t="shared" si="27"/>
        <v>85.456000000000003</v>
      </c>
      <c r="AK26">
        <f t="shared" si="28"/>
        <v>83.739000000000004</v>
      </c>
      <c r="AL26">
        <f t="shared" si="29"/>
        <v>84.120999999999995</v>
      </c>
      <c r="AM26">
        <f t="shared" si="30"/>
        <v>83.644000000000005</v>
      </c>
      <c r="AN26">
        <f t="shared" si="31"/>
        <v>87.019000000000005</v>
      </c>
      <c r="AO26">
        <f t="shared" si="32"/>
        <v>90.441999999999993</v>
      </c>
      <c r="AP26">
        <f t="shared" si="33"/>
        <v>92.444000000000003</v>
      </c>
      <c r="AQ26">
        <f t="shared" si="34"/>
        <v>93.474000000000004</v>
      </c>
      <c r="AR26">
        <f t="shared" si="35"/>
        <v>92.873000000000005</v>
      </c>
      <c r="AS26">
        <f t="shared" si="36"/>
        <v>95.6</v>
      </c>
      <c r="AU26" t="str">
        <f t="shared" si="60"/>
        <v>COP</v>
      </c>
      <c r="AV26">
        <f t="shared" si="61"/>
        <v>1.1646185443989313E-4</v>
      </c>
      <c r="AW26">
        <f t="shared" si="37"/>
        <v>-1.7319208783232024E-4</v>
      </c>
      <c r="AX26">
        <f t="shared" si="38"/>
        <v>1.7728327235373568E-4</v>
      </c>
      <c r="AY26">
        <f t="shared" si="39"/>
        <v>-1.1182054277192513E-4</v>
      </c>
      <c r="AZ26">
        <f t="shared" si="40"/>
        <v>2.262848229748482E-4</v>
      </c>
      <c r="BA26">
        <f t="shared" si="41"/>
        <v>-2.1062312143914585E-4</v>
      </c>
      <c r="BB26">
        <f t="shared" si="42"/>
        <v>-2.0427101711614705E-4</v>
      </c>
      <c r="BC26">
        <f t="shared" si="43"/>
        <v>5.9062255125550621E-5</v>
      </c>
      <c r="BD26">
        <f t="shared" si="44"/>
        <v>1.0533903822900265E-4</v>
      </c>
      <c r="BE26">
        <f t="shared" si="45"/>
        <v>-1.6775203074303316E-4</v>
      </c>
      <c r="BF26">
        <f t="shared" si="46"/>
        <v>0</v>
      </c>
      <c r="BG26">
        <f t="shared" si="47"/>
        <v>-2.0092211196405153E-4</v>
      </c>
      <c r="BH26">
        <f t="shared" si="48"/>
        <v>4.5617931907473316E-5</v>
      </c>
      <c r="BI26">
        <f t="shared" si="49"/>
        <v>-5.6704033475587514E-5</v>
      </c>
      <c r="BJ26">
        <f t="shared" si="50"/>
        <v>4.0349576777772467E-4</v>
      </c>
      <c r="BK26">
        <f t="shared" si="51"/>
        <v>3.933623691377731E-4</v>
      </c>
      <c r="BL26">
        <f t="shared" si="52"/>
        <v>2.213573339820006E-4</v>
      </c>
      <c r="BM26">
        <f t="shared" si="53"/>
        <v>1.114188048981006E-4</v>
      </c>
      <c r="BN26">
        <f t="shared" si="54"/>
        <v>-6.4295953955110415E-5</v>
      </c>
      <c r="BO26">
        <f t="shared" si="55"/>
        <v>2.9362678065745584E-4</v>
      </c>
      <c r="BQ26" t="s">
        <v>24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62"/>
        <v>9.69215058575148E-2</v>
      </c>
      <c r="BZ26">
        <f t="shared" si="63"/>
        <v>93</v>
      </c>
      <c r="CA26">
        <f t="shared" si="64"/>
        <v>5</v>
      </c>
      <c r="CB26">
        <f t="shared" si="65"/>
        <v>0.24000000000000005</v>
      </c>
      <c r="CC26">
        <f t="shared" si="66"/>
        <v>0</v>
      </c>
      <c r="CD26">
        <f t="shared" si="67"/>
        <v>0</v>
      </c>
      <c r="CE26">
        <f t="shared" si="68"/>
        <v>0</v>
      </c>
      <c r="CF26">
        <f t="shared" si="69"/>
        <v>0</v>
      </c>
      <c r="CG26">
        <f t="shared" si="70"/>
        <v>1</v>
      </c>
      <c r="CI26">
        <f t="shared" si="71"/>
        <v>0</v>
      </c>
      <c r="CJ26">
        <f t="shared" si="72"/>
        <v>0</v>
      </c>
      <c r="CK26">
        <f t="shared" si="72"/>
        <v>0</v>
      </c>
      <c r="CL26">
        <f t="shared" si="72"/>
        <v>0</v>
      </c>
      <c r="CM26">
        <f t="shared" si="72"/>
        <v>1</v>
      </c>
      <c r="CN26">
        <f t="shared" si="57"/>
        <v>0.2</v>
      </c>
      <c r="CO26">
        <f t="shared" si="58"/>
        <v>0.4</v>
      </c>
      <c r="CP26">
        <f t="shared" si="58"/>
        <v>0.60000000000000009</v>
      </c>
      <c r="CQ26">
        <f t="shared" si="58"/>
        <v>0.8</v>
      </c>
      <c r="CR26">
        <f t="shared" si="58"/>
        <v>1</v>
      </c>
    </row>
    <row r="27" spans="1:96" x14ac:dyDescent="0.35">
      <c r="A27" t="s">
        <v>25</v>
      </c>
      <c r="B27">
        <f>VLOOKUP(CONCATENATE($A27,"_",B$4),assets_m6!$A:$D,4,FALSE)</f>
        <v>376.892</v>
      </c>
      <c r="C27">
        <f>VLOOKUP(CONCATENATE($A27,"_",C$4),assets_m6!$A:$D,4,FALSE)</f>
        <v>374.97699999999998</v>
      </c>
      <c r="D27">
        <f>VLOOKUP(CONCATENATE($A27,"_",D$4),assets_m6!$A:$D,4,FALSE)</f>
        <v>378.61</v>
      </c>
      <c r="E27">
        <f>VLOOKUP(CONCATENATE($A27,"_",E$4),assets_m6!$A:$D,4,FALSE)</f>
        <v>386.52600000000001</v>
      </c>
      <c r="F27">
        <f>VLOOKUP(CONCATENATE($A27,"_",F$4),assets_m6!$A:$D,4,FALSE)</f>
        <v>376.73399999999998</v>
      </c>
      <c r="G27">
        <f>VLOOKUP(CONCATENATE($A27,"_",G$4),assets_m6!$A:$D,4,FALSE)</f>
        <v>370.69299999999998</v>
      </c>
      <c r="H27">
        <f>VLOOKUP(CONCATENATE($A27,"_",H$4),assets_m6!$A:$D,4,FALSE)</f>
        <v>366.65499999999997</v>
      </c>
      <c r="I27">
        <f>VLOOKUP(CONCATENATE($A27,"_",I$4),assets_m6!$A:$D,4,FALSE)</f>
        <v>373.83</v>
      </c>
      <c r="J27">
        <f>VLOOKUP(CONCATENATE($A27,"_",J$4),assets_m6!$A:$D,4,FALSE)</f>
        <v>374.64100000000002</v>
      </c>
      <c r="K27">
        <f>VLOOKUP(CONCATENATE($A27,"_",K$4),assets_m6!$A:$D,4,FALSE)</f>
        <v>366.79399999999998</v>
      </c>
      <c r="L27">
        <f>VLOOKUP(CONCATENATE($A27,"_",L$4),assets_m6!$A:$D,4,FALSE)</f>
        <v>367.714</v>
      </c>
      <c r="M27" t="e">
        <f>VLOOKUP(CONCATENATE($A27,"_",M$4),assets_m6!$A:$D,4,FALSE)</f>
        <v>#N/A</v>
      </c>
      <c r="N27">
        <f>VLOOKUP(CONCATENATE($A27,"_",N$4),assets_m6!$A:$D,4,FALSE)</f>
        <v>366.16</v>
      </c>
      <c r="O27">
        <f>VLOOKUP(CONCATENATE($A27,"_",O$4),assets_m6!$A:$D,4,FALSE)</f>
        <v>360.13400000000001</v>
      </c>
      <c r="P27">
        <f>VLOOKUP(CONCATENATE($A27,"_",P$4),assets_m6!$A:$D,4,FALSE)</f>
        <v>370.13900000000001</v>
      </c>
      <c r="Q27">
        <f>VLOOKUP(CONCATENATE($A27,"_",Q$4),assets_m6!$A:$D,4,FALSE)</f>
        <v>373.404</v>
      </c>
      <c r="R27">
        <f>VLOOKUP(CONCATENATE($A27,"_",R$4),assets_m6!$A:$D,4,FALSE)</f>
        <v>371.42500000000001</v>
      </c>
      <c r="S27">
        <f>VLOOKUP(CONCATENATE($A27,"_",S$4),assets_m6!$A:$D,4,FALSE)</f>
        <v>368.28800000000001</v>
      </c>
      <c r="T27">
        <f>VLOOKUP(CONCATENATE($A27,"_",T$4),assets_m6!$A:$D,4,FALSE)</f>
        <v>377.036</v>
      </c>
      <c r="U27">
        <f>VLOOKUP(CONCATENATE($A27,"_",U$4),assets_m6!$A:$D,4,FALSE)</f>
        <v>374.483</v>
      </c>
      <c r="V27">
        <f>VLOOKUP(CONCATENATE($A27,"_",V$4),assets_m6!$A:$D,4,FALSE)</f>
        <v>375.017</v>
      </c>
      <c r="X27" t="str">
        <f t="shared" si="59"/>
        <v>CTAS</v>
      </c>
      <c r="Y27">
        <f t="shared" si="16"/>
        <v>376.892</v>
      </c>
      <c r="Z27">
        <f t="shared" si="17"/>
        <v>374.97699999999998</v>
      </c>
      <c r="AA27">
        <f t="shared" si="18"/>
        <v>378.61</v>
      </c>
      <c r="AB27">
        <f t="shared" si="19"/>
        <v>386.52600000000001</v>
      </c>
      <c r="AC27">
        <f t="shared" si="20"/>
        <v>376.73399999999998</v>
      </c>
      <c r="AD27">
        <f t="shared" si="21"/>
        <v>370.69299999999998</v>
      </c>
      <c r="AE27">
        <f t="shared" si="22"/>
        <v>366.65499999999997</v>
      </c>
      <c r="AF27">
        <f t="shared" si="23"/>
        <v>373.83</v>
      </c>
      <c r="AG27">
        <f t="shared" si="24"/>
        <v>374.64100000000002</v>
      </c>
      <c r="AH27">
        <f t="shared" si="25"/>
        <v>366.79399999999998</v>
      </c>
      <c r="AI27">
        <f t="shared" si="26"/>
        <v>367.714</v>
      </c>
      <c r="AJ27">
        <f t="shared" si="27"/>
        <v>367.714</v>
      </c>
      <c r="AK27">
        <f t="shared" si="28"/>
        <v>366.16</v>
      </c>
      <c r="AL27">
        <f t="shared" si="29"/>
        <v>360.13400000000001</v>
      </c>
      <c r="AM27">
        <f t="shared" si="30"/>
        <v>370.13900000000001</v>
      </c>
      <c r="AN27">
        <f t="shared" si="31"/>
        <v>373.404</v>
      </c>
      <c r="AO27">
        <f t="shared" si="32"/>
        <v>371.42500000000001</v>
      </c>
      <c r="AP27">
        <f t="shared" si="33"/>
        <v>368.28800000000001</v>
      </c>
      <c r="AQ27">
        <f t="shared" si="34"/>
        <v>377.036</v>
      </c>
      <c r="AR27">
        <f t="shared" si="35"/>
        <v>374.483</v>
      </c>
      <c r="AS27">
        <f t="shared" si="36"/>
        <v>375.017</v>
      </c>
      <c r="AU27" t="str">
        <f t="shared" si="60"/>
        <v>CTAS</v>
      </c>
      <c r="AV27">
        <f t="shared" si="61"/>
        <v>-5.0810311707333152E-5</v>
      </c>
      <c r="AW27">
        <f t="shared" si="37"/>
        <v>9.6885942337797751E-5</v>
      </c>
      <c r="AX27">
        <f t="shared" si="38"/>
        <v>2.0908058424236011E-4</v>
      </c>
      <c r="AY27">
        <f t="shared" si="39"/>
        <v>-2.5333354030518076E-4</v>
      </c>
      <c r="AZ27">
        <f t="shared" si="40"/>
        <v>-1.6035186630354567E-4</v>
      </c>
      <c r="BA27">
        <f t="shared" si="41"/>
        <v>-1.089311101099835E-4</v>
      </c>
      <c r="BB27">
        <f t="shared" si="42"/>
        <v>1.9568804461960186E-4</v>
      </c>
      <c r="BC27">
        <f t="shared" si="43"/>
        <v>2.1694353048177928E-5</v>
      </c>
      <c r="BD27">
        <f t="shared" si="44"/>
        <v>-2.0945385048619976E-4</v>
      </c>
      <c r="BE27">
        <f t="shared" si="45"/>
        <v>2.5082198727351484E-5</v>
      </c>
      <c r="BF27">
        <f t="shared" si="46"/>
        <v>0</v>
      </c>
      <c r="BG27">
        <f t="shared" si="47"/>
        <v>-4.2261105097983045E-5</v>
      </c>
      <c r="BH27">
        <f t="shared" si="48"/>
        <v>-1.6457286432160833E-4</v>
      </c>
      <c r="BI27">
        <f t="shared" si="49"/>
        <v>2.7781325839826277E-4</v>
      </c>
      <c r="BJ27">
        <f t="shared" si="50"/>
        <v>8.8210104852501001E-5</v>
      </c>
      <c r="BK27">
        <f t="shared" si="51"/>
        <v>-5.2998896637421797E-5</v>
      </c>
      <c r="BL27">
        <f t="shared" si="52"/>
        <v>-8.4458504408696245E-5</v>
      </c>
      <c r="BM27">
        <f t="shared" si="53"/>
        <v>2.3753149708923425E-4</v>
      </c>
      <c r="BN27">
        <f t="shared" si="54"/>
        <v>-6.7712366988828586E-5</v>
      </c>
      <c r="BO27">
        <f t="shared" si="55"/>
        <v>1.4259659316978123E-5</v>
      </c>
      <c r="BQ27" t="s">
        <v>25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62"/>
        <v>-4.9748999713445765E-3</v>
      </c>
      <c r="BZ27">
        <f t="shared" si="63"/>
        <v>61</v>
      </c>
      <c r="CA27">
        <f t="shared" si="64"/>
        <v>4</v>
      </c>
      <c r="CB27">
        <f t="shared" si="65"/>
        <v>0.12000000000000002</v>
      </c>
      <c r="CC27">
        <f t="shared" si="66"/>
        <v>0</v>
      </c>
      <c r="CD27">
        <f t="shared" si="67"/>
        <v>0</v>
      </c>
      <c r="CE27">
        <f t="shared" si="68"/>
        <v>0</v>
      </c>
      <c r="CF27">
        <f t="shared" si="69"/>
        <v>1</v>
      </c>
      <c r="CG27">
        <f t="shared" si="70"/>
        <v>0</v>
      </c>
      <c r="CI27">
        <f t="shared" si="71"/>
        <v>0</v>
      </c>
      <c r="CJ27">
        <f t="shared" si="72"/>
        <v>0</v>
      </c>
      <c r="CK27">
        <f t="shared" si="72"/>
        <v>0</v>
      </c>
      <c r="CL27">
        <f t="shared" si="72"/>
        <v>1</v>
      </c>
      <c r="CM27">
        <f t="shared" si="72"/>
        <v>1</v>
      </c>
      <c r="CN27">
        <f t="shared" si="57"/>
        <v>0.2</v>
      </c>
      <c r="CO27">
        <f t="shared" si="58"/>
        <v>0.4</v>
      </c>
      <c r="CP27">
        <f t="shared" si="58"/>
        <v>0.60000000000000009</v>
      </c>
      <c r="CQ27">
        <f t="shared" si="58"/>
        <v>0.8</v>
      </c>
      <c r="CR27">
        <f t="shared" si="58"/>
        <v>1</v>
      </c>
    </row>
    <row r="28" spans="1:96" x14ac:dyDescent="0.35">
      <c r="A28" t="s">
        <v>26</v>
      </c>
      <c r="B28">
        <f>VLOOKUP(CONCATENATE($A28,"_",B$4),assets_m6!$A:$D,4,FALSE)</f>
        <v>78.83</v>
      </c>
      <c r="C28">
        <f>VLOOKUP(CONCATENATE($A28,"_",C$4),assets_m6!$A:$D,4,FALSE)</f>
        <v>80.75</v>
      </c>
      <c r="D28">
        <f>VLOOKUP(CONCATENATE($A28,"_",D$4),assets_m6!$A:$D,4,FALSE)</f>
        <v>82.36</v>
      </c>
      <c r="E28">
        <f>VLOOKUP(CONCATENATE($A28,"_",E$4),assets_m6!$A:$D,4,FALSE)</f>
        <v>86.87</v>
      </c>
      <c r="F28">
        <f>VLOOKUP(CONCATENATE($A28,"_",F$4),assets_m6!$A:$D,4,FALSE)</f>
        <v>86.49</v>
      </c>
      <c r="G28">
        <f>VLOOKUP(CONCATENATE($A28,"_",G$4),assets_m6!$A:$D,4,FALSE)</f>
        <v>83.74</v>
      </c>
      <c r="H28">
        <f>VLOOKUP(CONCATENATE($A28,"_",H$4),assets_m6!$A:$D,4,FALSE)</f>
        <v>81.23</v>
      </c>
      <c r="I28">
        <f>VLOOKUP(CONCATENATE($A28,"_",I$4),assets_m6!$A:$D,4,FALSE)</f>
        <v>84.18</v>
      </c>
      <c r="J28">
        <f>VLOOKUP(CONCATENATE($A28,"_",J$4),assets_m6!$A:$D,4,FALSE)</f>
        <v>85.42</v>
      </c>
      <c r="K28">
        <f>VLOOKUP(CONCATENATE($A28,"_",K$4),assets_m6!$A:$D,4,FALSE)</f>
        <v>81.92</v>
      </c>
      <c r="L28">
        <f>VLOOKUP(CONCATENATE($A28,"_",L$4),assets_m6!$A:$D,4,FALSE)</f>
        <v>79.28</v>
      </c>
      <c r="M28" t="e">
        <f>VLOOKUP(CONCATENATE($A28,"_",M$4),assets_m6!$A:$D,4,FALSE)</f>
        <v>#N/A</v>
      </c>
      <c r="N28">
        <f>VLOOKUP(CONCATENATE($A28,"_",N$4),assets_m6!$A:$D,4,FALSE)</f>
        <v>76.569999999999993</v>
      </c>
      <c r="O28">
        <f>VLOOKUP(CONCATENATE($A28,"_",O$4),assets_m6!$A:$D,4,FALSE)</f>
        <v>78.680000000000007</v>
      </c>
      <c r="P28">
        <f>VLOOKUP(CONCATENATE($A28,"_",P$4),assets_m6!$A:$D,4,FALSE)</f>
        <v>84.65</v>
      </c>
      <c r="Q28">
        <f>VLOOKUP(CONCATENATE($A28,"_",Q$4),assets_m6!$A:$D,4,FALSE)</f>
        <v>84.69</v>
      </c>
      <c r="R28">
        <f>VLOOKUP(CONCATENATE($A28,"_",R$4),assets_m6!$A:$D,4,FALSE)</f>
        <v>84.19</v>
      </c>
      <c r="S28">
        <f>VLOOKUP(CONCATENATE($A28,"_",S$4),assets_m6!$A:$D,4,FALSE)</f>
        <v>82.98</v>
      </c>
      <c r="T28">
        <f>VLOOKUP(CONCATENATE($A28,"_",T$4),assets_m6!$A:$D,4,FALSE)</f>
        <v>86.16</v>
      </c>
      <c r="U28">
        <f>VLOOKUP(CONCATENATE($A28,"_",U$4),assets_m6!$A:$D,4,FALSE)</f>
        <v>83.21</v>
      </c>
      <c r="V28">
        <f>VLOOKUP(CONCATENATE($A28,"_",V$4),assets_m6!$A:$D,4,FALSE)</f>
        <v>78.8</v>
      </c>
      <c r="X28" t="str">
        <f t="shared" si="59"/>
        <v>CZR</v>
      </c>
      <c r="Y28">
        <f t="shared" si="16"/>
        <v>78.83</v>
      </c>
      <c r="Z28">
        <f t="shared" si="17"/>
        <v>80.75</v>
      </c>
      <c r="AA28">
        <f t="shared" si="18"/>
        <v>82.36</v>
      </c>
      <c r="AB28">
        <f t="shared" si="19"/>
        <v>86.87</v>
      </c>
      <c r="AC28">
        <f t="shared" si="20"/>
        <v>86.49</v>
      </c>
      <c r="AD28">
        <f t="shared" si="21"/>
        <v>83.74</v>
      </c>
      <c r="AE28">
        <f t="shared" si="22"/>
        <v>81.23</v>
      </c>
      <c r="AF28">
        <f t="shared" si="23"/>
        <v>84.18</v>
      </c>
      <c r="AG28">
        <f t="shared" si="24"/>
        <v>85.42</v>
      </c>
      <c r="AH28">
        <f t="shared" si="25"/>
        <v>81.92</v>
      </c>
      <c r="AI28">
        <f t="shared" si="26"/>
        <v>79.28</v>
      </c>
      <c r="AJ28">
        <f t="shared" si="27"/>
        <v>79.28</v>
      </c>
      <c r="AK28">
        <f t="shared" si="28"/>
        <v>76.569999999999993</v>
      </c>
      <c r="AL28">
        <f t="shared" si="29"/>
        <v>78.680000000000007</v>
      </c>
      <c r="AM28">
        <f t="shared" si="30"/>
        <v>84.65</v>
      </c>
      <c r="AN28">
        <f t="shared" si="31"/>
        <v>84.69</v>
      </c>
      <c r="AO28">
        <f t="shared" si="32"/>
        <v>84.19</v>
      </c>
      <c r="AP28">
        <f t="shared" si="33"/>
        <v>82.98</v>
      </c>
      <c r="AQ28">
        <f t="shared" si="34"/>
        <v>86.16</v>
      </c>
      <c r="AR28">
        <f t="shared" si="35"/>
        <v>83.21</v>
      </c>
      <c r="AS28">
        <f t="shared" si="36"/>
        <v>78.8</v>
      </c>
      <c r="AU28" t="str">
        <f t="shared" si="60"/>
        <v>CZR</v>
      </c>
      <c r="AV28">
        <f t="shared" si="61"/>
        <v>2.435620956488649E-4</v>
      </c>
      <c r="AW28">
        <f t="shared" si="37"/>
        <v>1.9938080495356033E-4</v>
      </c>
      <c r="AX28">
        <f t="shared" si="38"/>
        <v>5.4759592034968492E-4</v>
      </c>
      <c r="AY28">
        <f t="shared" si="39"/>
        <v>-4.374352480718426E-5</v>
      </c>
      <c r="AZ28">
        <f t="shared" si="40"/>
        <v>-3.1795583304428262E-4</v>
      </c>
      <c r="BA28">
        <f t="shared" si="41"/>
        <v>-2.997372820635289E-4</v>
      </c>
      <c r="BB28">
        <f t="shared" si="42"/>
        <v>3.6316631786285892E-4</v>
      </c>
      <c r="BC28">
        <f t="shared" si="43"/>
        <v>1.4730339748158646E-4</v>
      </c>
      <c r="BD28">
        <f t="shared" si="44"/>
        <v>-4.0974010770311408E-4</v>
      </c>
      <c r="BE28">
        <f t="shared" si="45"/>
        <v>-3.2226562500000007E-4</v>
      </c>
      <c r="BF28">
        <f t="shared" si="46"/>
        <v>0</v>
      </c>
      <c r="BG28">
        <f t="shared" si="47"/>
        <v>-3.4182643794147425E-4</v>
      </c>
      <c r="BH28">
        <f t="shared" si="48"/>
        <v>2.7556484262766275E-4</v>
      </c>
      <c r="BI28">
        <f t="shared" si="49"/>
        <v>7.5876970005083865E-4</v>
      </c>
      <c r="BJ28">
        <f t="shared" si="50"/>
        <v>4.7253396337852381E-6</v>
      </c>
      <c r="BK28">
        <f t="shared" si="51"/>
        <v>-5.9038847561695598E-5</v>
      </c>
      <c r="BL28">
        <f t="shared" si="52"/>
        <v>-1.4372253236726379E-4</v>
      </c>
      <c r="BM28">
        <f t="shared" si="53"/>
        <v>3.8322487346348426E-4</v>
      </c>
      <c r="BN28">
        <f t="shared" si="54"/>
        <v>-3.4238625812442003E-4</v>
      </c>
      <c r="BO28">
        <f t="shared" si="55"/>
        <v>-5.2998437687777871E-4</v>
      </c>
      <c r="BQ28" t="s">
        <v>26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62"/>
        <v>-3.8056577445136542E-4</v>
      </c>
      <c r="BZ28">
        <f t="shared" si="63"/>
        <v>65</v>
      </c>
      <c r="CA28">
        <f t="shared" si="64"/>
        <v>4</v>
      </c>
      <c r="CB28">
        <f t="shared" si="65"/>
        <v>0.12000000000000002</v>
      </c>
      <c r="CC28">
        <f t="shared" si="66"/>
        <v>0</v>
      </c>
      <c r="CD28">
        <f t="shared" si="67"/>
        <v>0</v>
      </c>
      <c r="CE28">
        <f t="shared" si="68"/>
        <v>0</v>
      </c>
      <c r="CF28">
        <f t="shared" si="69"/>
        <v>1</v>
      </c>
      <c r="CG28">
        <f t="shared" si="70"/>
        <v>0</v>
      </c>
      <c r="CI28">
        <f t="shared" si="71"/>
        <v>0</v>
      </c>
      <c r="CJ28">
        <f t="shared" si="72"/>
        <v>0</v>
      </c>
      <c r="CK28">
        <f t="shared" si="72"/>
        <v>0</v>
      </c>
      <c r="CL28">
        <f t="shared" si="72"/>
        <v>1</v>
      </c>
      <c r="CM28">
        <f t="shared" si="72"/>
        <v>1</v>
      </c>
      <c r="CN28">
        <f t="shared" si="57"/>
        <v>0.2</v>
      </c>
      <c r="CO28">
        <f t="shared" si="58"/>
        <v>0.4</v>
      </c>
      <c r="CP28">
        <f t="shared" si="58"/>
        <v>0.60000000000000009</v>
      </c>
      <c r="CQ28">
        <f t="shared" si="58"/>
        <v>0.8</v>
      </c>
      <c r="CR28">
        <f t="shared" si="58"/>
        <v>1</v>
      </c>
    </row>
    <row r="29" spans="1:96" x14ac:dyDescent="0.35">
      <c r="A29" t="s">
        <v>27</v>
      </c>
      <c r="B29">
        <f>VLOOKUP(CONCATENATE($A29,"_",B$4),assets_m6!$A:$D,4,FALSE)</f>
        <v>200.50800000000001</v>
      </c>
      <c r="C29">
        <f>VLOOKUP(CONCATENATE($A29,"_",C$4),assets_m6!$A:$D,4,FALSE)</f>
        <v>198.75399999999999</v>
      </c>
      <c r="D29">
        <f>VLOOKUP(CONCATENATE($A29,"_",D$4),assets_m6!$A:$D,4,FALSE)</f>
        <v>200.91499999999999</v>
      </c>
      <c r="E29">
        <f>VLOOKUP(CONCATENATE($A29,"_",E$4),assets_m6!$A:$D,4,FALSE)</f>
        <v>203.90700000000001</v>
      </c>
      <c r="F29">
        <f>VLOOKUP(CONCATENATE($A29,"_",F$4),assets_m6!$A:$D,4,FALSE)</f>
        <v>200.251</v>
      </c>
      <c r="G29">
        <f>VLOOKUP(CONCATENATE($A29,"_",G$4),assets_m6!$A:$D,4,FALSE)</f>
        <v>198.79400000000001</v>
      </c>
      <c r="H29">
        <f>VLOOKUP(CONCATENATE($A29,"_",H$4),assets_m6!$A:$D,4,FALSE)</f>
        <v>198.774</v>
      </c>
      <c r="I29">
        <f>VLOOKUP(CONCATENATE($A29,"_",I$4),assets_m6!$A:$D,4,FALSE)</f>
        <v>197.328</v>
      </c>
      <c r="J29">
        <f>VLOOKUP(CONCATENATE($A29,"_",J$4),assets_m6!$A:$D,4,FALSE)</f>
        <v>195.54400000000001</v>
      </c>
      <c r="K29">
        <f>VLOOKUP(CONCATENATE($A29,"_",K$4),assets_m6!$A:$D,4,FALSE)</f>
        <v>195.316</v>
      </c>
      <c r="L29">
        <f>VLOOKUP(CONCATENATE($A29,"_",L$4),assets_m6!$A:$D,4,FALSE)</f>
        <v>198.14</v>
      </c>
      <c r="M29" t="e">
        <f>VLOOKUP(CONCATENATE($A29,"_",M$4),assets_m6!$A:$D,4,FALSE)</f>
        <v>#N/A</v>
      </c>
      <c r="N29">
        <f>VLOOKUP(CONCATENATE($A29,"_",N$4),assets_m6!$A:$D,4,FALSE)</f>
        <v>190.184</v>
      </c>
      <c r="O29">
        <f>VLOOKUP(CONCATENATE($A29,"_",O$4),assets_m6!$A:$D,4,FALSE)</f>
        <v>186.61699999999999</v>
      </c>
      <c r="P29">
        <f>VLOOKUP(CONCATENATE($A29,"_",P$4),assets_m6!$A:$D,4,FALSE)</f>
        <v>189.054</v>
      </c>
      <c r="Q29">
        <f>VLOOKUP(CONCATENATE($A29,"_",Q$4),assets_m6!$A:$D,4,FALSE)</f>
        <v>197.16900000000001</v>
      </c>
      <c r="R29">
        <f>VLOOKUP(CONCATENATE($A29,"_",R$4),assets_m6!$A:$D,4,FALSE)</f>
        <v>196.52500000000001</v>
      </c>
      <c r="S29">
        <f>VLOOKUP(CONCATENATE($A29,"_",S$4),assets_m6!$A:$D,4,FALSE)</f>
        <v>199.21</v>
      </c>
      <c r="T29">
        <f>VLOOKUP(CONCATENATE($A29,"_",T$4),assets_m6!$A:$D,4,FALSE)</f>
        <v>203.53</v>
      </c>
      <c r="U29">
        <f>VLOOKUP(CONCATENATE($A29,"_",U$4),assets_m6!$A:$D,4,FALSE)</f>
        <v>204.40199999999999</v>
      </c>
      <c r="V29">
        <f>VLOOKUP(CONCATENATE($A29,"_",V$4),assets_m6!$A:$D,4,FALSE)</f>
        <v>209.05</v>
      </c>
      <c r="X29" t="str">
        <f t="shared" si="59"/>
        <v>DG</v>
      </c>
      <c r="Y29">
        <f t="shared" si="16"/>
        <v>200.50800000000001</v>
      </c>
      <c r="Z29">
        <f t="shared" si="17"/>
        <v>198.75399999999999</v>
      </c>
      <c r="AA29">
        <f t="shared" si="18"/>
        <v>200.91499999999999</v>
      </c>
      <c r="AB29">
        <f t="shared" si="19"/>
        <v>203.90700000000001</v>
      </c>
      <c r="AC29">
        <f t="shared" si="20"/>
        <v>200.251</v>
      </c>
      <c r="AD29">
        <f t="shared" si="21"/>
        <v>198.79400000000001</v>
      </c>
      <c r="AE29">
        <f t="shared" si="22"/>
        <v>198.774</v>
      </c>
      <c r="AF29">
        <f t="shared" si="23"/>
        <v>197.328</v>
      </c>
      <c r="AG29">
        <f t="shared" si="24"/>
        <v>195.54400000000001</v>
      </c>
      <c r="AH29">
        <f t="shared" si="25"/>
        <v>195.316</v>
      </c>
      <c r="AI29">
        <f t="shared" si="26"/>
        <v>198.14</v>
      </c>
      <c r="AJ29">
        <f t="shared" si="27"/>
        <v>198.14</v>
      </c>
      <c r="AK29">
        <f t="shared" si="28"/>
        <v>190.184</v>
      </c>
      <c r="AL29">
        <f t="shared" si="29"/>
        <v>186.61699999999999</v>
      </c>
      <c r="AM29">
        <f t="shared" si="30"/>
        <v>189.054</v>
      </c>
      <c r="AN29">
        <f t="shared" si="31"/>
        <v>197.16900000000001</v>
      </c>
      <c r="AO29">
        <f t="shared" si="32"/>
        <v>196.52500000000001</v>
      </c>
      <c r="AP29">
        <f t="shared" si="33"/>
        <v>199.21</v>
      </c>
      <c r="AQ29">
        <f t="shared" si="34"/>
        <v>203.53</v>
      </c>
      <c r="AR29">
        <f t="shared" si="35"/>
        <v>204.40199999999999</v>
      </c>
      <c r="AS29">
        <f t="shared" si="36"/>
        <v>209.05</v>
      </c>
      <c r="AU29" t="str">
        <f t="shared" si="60"/>
        <v>DG</v>
      </c>
      <c r="AV29">
        <f t="shared" si="61"/>
        <v>-8.7477806371816531E-5</v>
      </c>
      <c r="AW29">
        <f t="shared" si="37"/>
        <v>1.0872737152459832E-4</v>
      </c>
      <c r="AX29">
        <f t="shared" si="38"/>
        <v>1.4891869696140252E-4</v>
      </c>
      <c r="AY29">
        <f t="shared" si="39"/>
        <v>-1.7929742480640712E-4</v>
      </c>
      <c r="AZ29">
        <f t="shared" si="40"/>
        <v>-7.2758687846752006E-5</v>
      </c>
      <c r="BA29">
        <f t="shared" si="41"/>
        <v>-1.0060665814868775E-6</v>
      </c>
      <c r="BB29">
        <f t="shared" si="42"/>
        <v>-7.2745932566633368E-5</v>
      </c>
      <c r="BC29">
        <f t="shared" si="43"/>
        <v>-9.0407848860779604E-5</v>
      </c>
      <c r="BD29">
        <f t="shared" si="44"/>
        <v>-1.165977989608521E-5</v>
      </c>
      <c r="BE29">
        <f t="shared" si="45"/>
        <v>1.4458620901513361E-4</v>
      </c>
      <c r="BF29">
        <f t="shared" si="46"/>
        <v>0</v>
      </c>
      <c r="BG29">
        <f t="shared" si="47"/>
        <v>-4.0153426869889928E-4</v>
      </c>
      <c r="BH29">
        <f t="shared" si="48"/>
        <v>-1.8755520969166743E-4</v>
      </c>
      <c r="BI29">
        <f t="shared" si="49"/>
        <v>1.3058831724869715E-4</v>
      </c>
      <c r="BJ29">
        <f t="shared" si="50"/>
        <v>4.2924243866831747E-4</v>
      </c>
      <c r="BK29">
        <f t="shared" si="51"/>
        <v>-3.2662335356978298E-5</v>
      </c>
      <c r="BL29">
        <f t="shared" si="52"/>
        <v>1.3662383920620797E-4</v>
      </c>
      <c r="BM29">
        <f t="shared" si="53"/>
        <v>2.1685658350484378E-4</v>
      </c>
      <c r="BN29">
        <f t="shared" si="54"/>
        <v>4.2843806809806203E-5</v>
      </c>
      <c r="BO29">
        <f t="shared" si="55"/>
        <v>2.2739503527362866E-4</v>
      </c>
      <c r="BQ29" t="s">
        <v>27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62"/>
        <v>4.2601791449717721E-2</v>
      </c>
      <c r="BZ29">
        <f t="shared" si="63"/>
        <v>81</v>
      </c>
      <c r="CA29">
        <f t="shared" si="64"/>
        <v>5</v>
      </c>
      <c r="CB29">
        <f t="shared" si="65"/>
        <v>0.24000000000000005</v>
      </c>
      <c r="CC29">
        <f t="shared" si="66"/>
        <v>0</v>
      </c>
      <c r="CD29">
        <f t="shared" si="67"/>
        <v>0</v>
      </c>
      <c r="CE29">
        <f t="shared" si="68"/>
        <v>0</v>
      </c>
      <c r="CF29">
        <f t="shared" si="69"/>
        <v>0</v>
      </c>
      <c r="CG29">
        <f t="shared" si="70"/>
        <v>1</v>
      </c>
      <c r="CI29">
        <f t="shared" si="71"/>
        <v>0</v>
      </c>
      <c r="CJ29">
        <f t="shared" si="72"/>
        <v>0</v>
      </c>
      <c r="CK29">
        <f t="shared" si="72"/>
        <v>0</v>
      </c>
      <c r="CL29">
        <f t="shared" si="72"/>
        <v>0</v>
      </c>
      <c r="CM29">
        <f t="shared" si="72"/>
        <v>1</v>
      </c>
      <c r="CN29">
        <f t="shared" si="57"/>
        <v>0.2</v>
      </c>
      <c r="CO29">
        <f t="shared" si="58"/>
        <v>0.4</v>
      </c>
      <c r="CP29">
        <f t="shared" si="58"/>
        <v>0.60000000000000009</v>
      </c>
      <c r="CQ29">
        <f t="shared" si="58"/>
        <v>0.8</v>
      </c>
      <c r="CR29">
        <f t="shared" si="58"/>
        <v>1</v>
      </c>
    </row>
    <row r="30" spans="1:96" x14ac:dyDescent="0.35">
      <c r="A30" t="s">
        <v>28</v>
      </c>
      <c r="B30">
        <f>VLOOKUP(CONCATENATE($A30,"_",B$4),assets_m6!$A:$D,4,FALSE)</f>
        <v>432.87299999999999</v>
      </c>
      <c r="C30">
        <f>VLOOKUP(CONCATENATE($A30,"_",C$4),assets_m6!$A:$D,4,FALSE)</f>
        <v>429.20699999999999</v>
      </c>
      <c r="D30">
        <f>VLOOKUP(CONCATENATE($A30,"_",D$4),assets_m6!$A:$D,4,FALSE)</f>
        <v>433.52499999999998</v>
      </c>
      <c r="E30">
        <f>VLOOKUP(CONCATENATE($A30,"_",E$4),assets_m6!$A:$D,4,FALSE)</f>
        <v>439.48399999999998</v>
      </c>
      <c r="F30">
        <f>VLOOKUP(CONCATENATE($A30,"_",F$4),assets_m6!$A:$D,4,FALSE)</f>
        <v>433.37700000000001</v>
      </c>
      <c r="G30">
        <f>VLOOKUP(CONCATENATE($A30,"_",G$4),assets_m6!$A:$D,4,FALSE)</f>
        <v>426.40100000000001</v>
      </c>
      <c r="H30">
        <f>VLOOKUP(CONCATENATE($A30,"_",H$4),assets_m6!$A:$D,4,FALSE)</f>
        <v>425.6</v>
      </c>
      <c r="I30">
        <f>VLOOKUP(CONCATENATE($A30,"_",I$4),assets_m6!$A:$D,4,FALSE)</f>
        <v>426.875</v>
      </c>
      <c r="J30">
        <f>VLOOKUP(CONCATENATE($A30,"_",J$4),assets_m6!$A:$D,4,FALSE)</f>
        <v>428.19900000000001</v>
      </c>
      <c r="K30">
        <f>VLOOKUP(CONCATENATE($A30,"_",K$4),assets_m6!$A:$D,4,FALSE)</f>
        <v>425.423</v>
      </c>
      <c r="L30">
        <f>VLOOKUP(CONCATENATE($A30,"_",L$4),assets_m6!$A:$D,4,FALSE)</f>
        <v>430.452</v>
      </c>
      <c r="M30" t="e">
        <f>VLOOKUP(CONCATENATE($A30,"_",M$4),assets_m6!$A:$D,4,FALSE)</f>
        <v>#N/A</v>
      </c>
      <c r="N30">
        <f>VLOOKUP(CONCATENATE($A30,"_",N$4),assets_m6!$A:$D,4,FALSE)</f>
        <v>417.10199999999998</v>
      </c>
      <c r="O30">
        <f>VLOOKUP(CONCATENATE($A30,"_",O$4),assets_m6!$A:$D,4,FALSE)</f>
        <v>397.32</v>
      </c>
      <c r="P30">
        <f>VLOOKUP(CONCATENATE($A30,"_",P$4),assets_m6!$A:$D,4,FALSE)</f>
        <v>412.45800000000003</v>
      </c>
      <c r="Q30">
        <f>VLOOKUP(CONCATENATE($A30,"_",Q$4),assets_m6!$A:$D,4,FALSE)</f>
        <v>424.87900000000002</v>
      </c>
      <c r="R30">
        <f>VLOOKUP(CONCATENATE($A30,"_",R$4),assets_m6!$A:$D,4,FALSE)</f>
        <v>427.08300000000003</v>
      </c>
      <c r="S30">
        <f>VLOOKUP(CONCATENATE($A30,"_",S$4),assets_m6!$A:$D,4,FALSE)</f>
        <v>427.08300000000003</v>
      </c>
      <c r="T30">
        <f>VLOOKUP(CONCATENATE($A30,"_",T$4),assets_m6!$A:$D,4,FALSE)</f>
        <v>418.22899999999998</v>
      </c>
      <c r="U30">
        <f>VLOOKUP(CONCATENATE($A30,"_",U$4),assets_m6!$A:$D,4,FALSE)</f>
        <v>397.89299999999997</v>
      </c>
      <c r="V30">
        <f>VLOOKUP(CONCATENATE($A30,"_",V$4),assets_m6!$A:$D,4,FALSE)</f>
        <v>408.80200000000002</v>
      </c>
      <c r="X30" t="str">
        <f t="shared" si="59"/>
        <v>DPZ</v>
      </c>
      <c r="Y30">
        <f t="shared" si="16"/>
        <v>432.87299999999999</v>
      </c>
      <c r="Z30">
        <f t="shared" si="17"/>
        <v>429.20699999999999</v>
      </c>
      <c r="AA30">
        <f t="shared" si="18"/>
        <v>433.52499999999998</v>
      </c>
      <c r="AB30">
        <f t="shared" si="19"/>
        <v>439.48399999999998</v>
      </c>
      <c r="AC30">
        <f t="shared" si="20"/>
        <v>433.37700000000001</v>
      </c>
      <c r="AD30">
        <f t="shared" si="21"/>
        <v>426.40100000000001</v>
      </c>
      <c r="AE30">
        <f t="shared" si="22"/>
        <v>425.6</v>
      </c>
      <c r="AF30">
        <f t="shared" si="23"/>
        <v>426.875</v>
      </c>
      <c r="AG30">
        <f t="shared" si="24"/>
        <v>428.19900000000001</v>
      </c>
      <c r="AH30">
        <f t="shared" si="25"/>
        <v>425.423</v>
      </c>
      <c r="AI30">
        <f t="shared" si="26"/>
        <v>430.452</v>
      </c>
      <c r="AJ30">
        <f t="shared" si="27"/>
        <v>430.452</v>
      </c>
      <c r="AK30">
        <f t="shared" si="28"/>
        <v>417.10199999999998</v>
      </c>
      <c r="AL30">
        <f t="shared" si="29"/>
        <v>397.32</v>
      </c>
      <c r="AM30">
        <f t="shared" si="30"/>
        <v>412.45800000000003</v>
      </c>
      <c r="AN30">
        <f t="shared" si="31"/>
        <v>424.87900000000002</v>
      </c>
      <c r="AO30">
        <f t="shared" si="32"/>
        <v>427.08300000000003</v>
      </c>
      <c r="AP30">
        <f t="shared" si="33"/>
        <v>427.08300000000003</v>
      </c>
      <c r="AQ30">
        <f t="shared" si="34"/>
        <v>418.22899999999998</v>
      </c>
      <c r="AR30">
        <f t="shared" si="35"/>
        <v>397.89299999999997</v>
      </c>
      <c r="AS30">
        <f t="shared" si="36"/>
        <v>408.80200000000002</v>
      </c>
      <c r="AU30" t="str">
        <f t="shared" si="60"/>
        <v>DPZ</v>
      </c>
      <c r="AV30">
        <f t="shared" si="61"/>
        <v>-8.4689966803196245E-5</v>
      </c>
      <c r="AW30">
        <f t="shared" si="37"/>
        <v>1.0060413739757235E-4</v>
      </c>
      <c r="AX30">
        <f t="shared" si="38"/>
        <v>1.3745458739403734E-4</v>
      </c>
      <c r="AY30">
        <f t="shared" si="39"/>
        <v>-1.3895841486834495E-4</v>
      </c>
      <c r="AZ30">
        <f t="shared" si="40"/>
        <v>-1.6096839472330094E-4</v>
      </c>
      <c r="BA30">
        <f t="shared" si="41"/>
        <v>-1.8785134181204725E-5</v>
      </c>
      <c r="BB30">
        <f t="shared" si="42"/>
        <v>2.9957706766916759E-5</v>
      </c>
      <c r="BC30">
        <f t="shared" si="43"/>
        <v>3.1016105417277008E-5</v>
      </c>
      <c r="BD30">
        <f t="shared" si="44"/>
        <v>-6.4829670316838913E-5</v>
      </c>
      <c r="BE30">
        <f t="shared" si="45"/>
        <v>1.1821175629902465E-4</v>
      </c>
      <c r="BF30">
        <f t="shared" si="46"/>
        <v>0</v>
      </c>
      <c r="BG30">
        <f t="shared" si="47"/>
        <v>-3.1013910958713219E-4</v>
      </c>
      <c r="BH30">
        <f t="shared" si="48"/>
        <v>-4.742724801127778E-4</v>
      </c>
      <c r="BI30">
        <f t="shared" si="49"/>
        <v>3.810027182120214E-4</v>
      </c>
      <c r="BJ30">
        <f t="shared" si="50"/>
        <v>3.0114581363435775E-4</v>
      </c>
      <c r="BK30">
        <f t="shared" si="51"/>
        <v>5.1873592246263231E-5</v>
      </c>
      <c r="BL30">
        <f t="shared" si="52"/>
        <v>0</v>
      </c>
      <c r="BM30">
        <f t="shared" si="53"/>
        <v>-2.0731333253723612E-4</v>
      </c>
      <c r="BN30">
        <f t="shared" si="54"/>
        <v>-4.862407915280866E-4</v>
      </c>
      <c r="BO30">
        <f t="shared" si="55"/>
        <v>2.7416918618824787E-4</v>
      </c>
      <c r="BQ30" t="s">
        <v>28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62"/>
        <v>-5.5607533849419966E-2</v>
      </c>
      <c r="BZ30">
        <f t="shared" si="63"/>
        <v>36</v>
      </c>
      <c r="CA30">
        <f t="shared" si="64"/>
        <v>2</v>
      </c>
      <c r="CB30">
        <f t="shared" si="65"/>
        <v>0.11999999999999997</v>
      </c>
      <c r="CC30">
        <f t="shared" si="66"/>
        <v>0</v>
      </c>
      <c r="CD30">
        <f t="shared" si="67"/>
        <v>1</v>
      </c>
      <c r="CE30">
        <f t="shared" si="68"/>
        <v>0</v>
      </c>
      <c r="CF30">
        <f t="shared" si="69"/>
        <v>0</v>
      </c>
      <c r="CG30">
        <f t="shared" si="70"/>
        <v>0</v>
      </c>
      <c r="CI30">
        <f t="shared" si="71"/>
        <v>0</v>
      </c>
      <c r="CJ30">
        <f t="shared" si="72"/>
        <v>1</v>
      </c>
      <c r="CK30">
        <f t="shared" si="72"/>
        <v>1</v>
      </c>
      <c r="CL30">
        <f t="shared" si="72"/>
        <v>1</v>
      </c>
      <c r="CM30">
        <f t="shared" si="72"/>
        <v>1</v>
      </c>
      <c r="CN30">
        <f t="shared" si="57"/>
        <v>0.2</v>
      </c>
      <c r="CO30">
        <f t="shared" si="58"/>
        <v>0.4</v>
      </c>
      <c r="CP30">
        <f t="shared" si="58"/>
        <v>0.60000000000000009</v>
      </c>
      <c r="CQ30">
        <f t="shared" si="58"/>
        <v>0.8</v>
      </c>
      <c r="CR30">
        <f t="shared" si="58"/>
        <v>1</v>
      </c>
    </row>
    <row r="31" spans="1:96" x14ac:dyDescent="0.35">
      <c r="A31" t="s">
        <v>29</v>
      </c>
      <c r="B31">
        <f>VLOOKUP(CONCATENATE($A31,"_",B$4),assets_m6!$A:$D,4,FALSE)</f>
        <v>56.805999999999997</v>
      </c>
      <c r="C31">
        <f>VLOOKUP(CONCATENATE($A31,"_",C$4),assets_m6!$A:$D,4,FALSE)</f>
        <v>56.442</v>
      </c>
      <c r="D31">
        <f>VLOOKUP(CONCATENATE($A31,"_",D$4),assets_m6!$A:$D,4,FALSE)</f>
        <v>56.225000000000001</v>
      </c>
      <c r="E31">
        <f>VLOOKUP(CONCATENATE($A31,"_",E$4),assets_m6!$A:$D,4,FALSE)</f>
        <v>57.652999999999999</v>
      </c>
      <c r="F31">
        <f>VLOOKUP(CONCATENATE($A31,"_",F$4),assets_m6!$A:$D,4,FALSE)</f>
        <v>55.101999999999997</v>
      </c>
      <c r="G31">
        <f>VLOOKUP(CONCATENATE($A31,"_",G$4),assets_m6!$A:$D,4,FALSE)</f>
        <v>54.374000000000002</v>
      </c>
      <c r="H31">
        <f>VLOOKUP(CONCATENATE($A31,"_",H$4),assets_m6!$A:$D,4,FALSE)</f>
        <v>53.723999999999997</v>
      </c>
      <c r="I31">
        <f>VLOOKUP(CONCATENATE($A31,"_",I$4),assets_m6!$A:$D,4,FALSE)</f>
        <v>53.456000000000003</v>
      </c>
      <c r="J31">
        <f>VLOOKUP(CONCATENATE($A31,"_",J$4),assets_m6!$A:$D,4,FALSE)</f>
        <v>53.328000000000003</v>
      </c>
      <c r="K31">
        <f>VLOOKUP(CONCATENATE($A31,"_",K$4),assets_m6!$A:$D,4,FALSE)</f>
        <v>52.475999999999999</v>
      </c>
      <c r="L31">
        <f>VLOOKUP(CONCATENATE($A31,"_",L$4),assets_m6!$A:$D,4,FALSE)</f>
        <v>52.387</v>
      </c>
      <c r="M31" t="e">
        <f>VLOOKUP(CONCATENATE($A31,"_",M$4),assets_m6!$A:$D,4,FALSE)</f>
        <v>#N/A</v>
      </c>
      <c r="N31">
        <f>VLOOKUP(CONCATENATE($A31,"_",N$4),assets_m6!$A:$D,4,FALSE)</f>
        <v>52.228999999999999</v>
      </c>
      <c r="O31">
        <f>VLOOKUP(CONCATENATE($A31,"_",O$4),assets_m6!$A:$D,4,FALSE)</f>
        <v>51.664999999999999</v>
      </c>
      <c r="P31">
        <f>VLOOKUP(CONCATENATE($A31,"_",P$4),assets_m6!$A:$D,4,FALSE)</f>
        <v>51.892000000000003</v>
      </c>
      <c r="Q31">
        <f>VLOOKUP(CONCATENATE($A31,"_",Q$4),assets_m6!$A:$D,4,FALSE)</f>
        <v>53.357999999999997</v>
      </c>
      <c r="R31">
        <f>VLOOKUP(CONCATENATE($A31,"_",R$4),assets_m6!$A:$D,4,FALSE)</f>
        <v>52.466000000000001</v>
      </c>
      <c r="S31">
        <f>VLOOKUP(CONCATENATE($A31,"_",S$4),assets_m6!$A:$D,4,FALSE)</f>
        <v>52.338000000000001</v>
      </c>
      <c r="T31">
        <f>VLOOKUP(CONCATENATE($A31,"_",T$4),assets_m6!$A:$D,4,FALSE)</f>
        <v>52.753999999999998</v>
      </c>
      <c r="U31">
        <f>VLOOKUP(CONCATENATE($A31,"_",U$4),assets_m6!$A:$D,4,FALSE)</f>
        <v>53.604999999999997</v>
      </c>
      <c r="V31">
        <f>VLOOKUP(CONCATENATE($A31,"_",V$4),assets_m6!$A:$D,4,FALSE)</f>
        <v>54.356999999999999</v>
      </c>
      <c r="X31" t="str">
        <f t="shared" si="59"/>
        <v>DRE</v>
      </c>
      <c r="Y31">
        <f t="shared" si="16"/>
        <v>56.805999999999997</v>
      </c>
      <c r="Z31">
        <f t="shared" si="17"/>
        <v>56.442</v>
      </c>
      <c r="AA31">
        <f t="shared" si="18"/>
        <v>56.225000000000001</v>
      </c>
      <c r="AB31">
        <f t="shared" si="19"/>
        <v>57.652999999999999</v>
      </c>
      <c r="AC31">
        <f t="shared" si="20"/>
        <v>55.101999999999997</v>
      </c>
      <c r="AD31">
        <f t="shared" si="21"/>
        <v>54.374000000000002</v>
      </c>
      <c r="AE31">
        <f t="shared" si="22"/>
        <v>53.723999999999997</v>
      </c>
      <c r="AF31">
        <f t="shared" si="23"/>
        <v>53.456000000000003</v>
      </c>
      <c r="AG31">
        <f t="shared" si="24"/>
        <v>53.328000000000003</v>
      </c>
      <c r="AH31">
        <f t="shared" si="25"/>
        <v>52.475999999999999</v>
      </c>
      <c r="AI31">
        <f t="shared" si="26"/>
        <v>52.387</v>
      </c>
      <c r="AJ31">
        <f t="shared" si="27"/>
        <v>52.387</v>
      </c>
      <c r="AK31">
        <f t="shared" si="28"/>
        <v>52.228999999999999</v>
      </c>
      <c r="AL31">
        <f t="shared" si="29"/>
        <v>51.664999999999999</v>
      </c>
      <c r="AM31">
        <f t="shared" si="30"/>
        <v>51.892000000000003</v>
      </c>
      <c r="AN31">
        <f t="shared" si="31"/>
        <v>53.357999999999997</v>
      </c>
      <c r="AO31">
        <f t="shared" si="32"/>
        <v>52.466000000000001</v>
      </c>
      <c r="AP31">
        <f t="shared" si="33"/>
        <v>52.338000000000001</v>
      </c>
      <c r="AQ31">
        <f t="shared" si="34"/>
        <v>52.753999999999998</v>
      </c>
      <c r="AR31">
        <f t="shared" si="35"/>
        <v>53.604999999999997</v>
      </c>
      <c r="AS31">
        <f t="shared" si="36"/>
        <v>54.356999999999999</v>
      </c>
      <c r="AU31" t="str">
        <f t="shared" si="60"/>
        <v>DRE</v>
      </c>
      <c r="AV31">
        <f t="shared" si="61"/>
        <v>-6.4077738267083971E-5</v>
      </c>
      <c r="AW31">
        <f t="shared" si="37"/>
        <v>-3.8446546897700071E-5</v>
      </c>
      <c r="AX31">
        <f t="shared" si="38"/>
        <v>2.5397954646509511E-4</v>
      </c>
      <c r="AY31">
        <f t="shared" si="39"/>
        <v>-4.4247480616793611E-4</v>
      </c>
      <c r="AZ31">
        <f t="shared" si="40"/>
        <v>-1.3211861638415929E-4</v>
      </c>
      <c r="BA31">
        <f t="shared" si="41"/>
        <v>-1.1954242836649973E-4</v>
      </c>
      <c r="BB31">
        <f t="shared" si="42"/>
        <v>-4.9884595339139605E-5</v>
      </c>
      <c r="BC31">
        <f t="shared" si="43"/>
        <v>-2.3944926668662099E-5</v>
      </c>
      <c r="BD31">
        <f t="shared" si="44"/>
        <v>-1.5976597659766051E-4</v>
      </c>
      <c r="BE31">
        <f t="shared" si="45"/>
        <v>-1.6960134156566553E-5</v>
      </c>
      <c r="BF31">
        <f t="shared" si="46"/>
        <v>0</v>
      </c>
      <c r="BG31">
        <f t="shared" si="47"/>
        <v>-3.0160154236738364E-5</v>
      </c>
      <c r="BH31">
        <f t="shared" si="48"/>
        <v>-1.0798598479771776E-4</v>
      </c>
      <c r="BI31">
        <f t="shared" si="49"/>
        <v>4.3936901190361736E-5</v>
      </c>
      <c r="BJ31">
        <f t="shared" si="50"/>
        <v>2.8250982810452361E-4</v>
      </c>
      <c r="BK31">
        <f t="shared" si="51"/>
        <v>-1.6717268263428088E-4</v>
      </c>
      <c r="BL31">
        <f t="shared" si="52"/>
        <v>-2.4396752182365745E-5</v>
      </c>
      <c r="BM31">
        <f t="shared" si="53"/>
        <v>7.9483358171882152E-5</v>
      </c>
      <c r="BN31">
        <f t="shared" si="54"/>
        <v>1.6131478181749236E-4</v>
      </c>
      <c r="BO31">
        <f t="shared" si="55"/>
        <v>1.4028542113608852E-4</v>
      </c>
      <c r="BQ31" t="s">
        <v>29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62"/>
        <v>-4.3111643136288388E-2</v>
      </c>
      <c r="BZ31">
        <f t="shared" si="63"/>
        <v>43</v>
      </c>
      <c r="CA31">
        <f t="shared" si="64"/>
        <v>3</v>
      </c>
      <c r="CB31">
        <f t="shared" si="65"/>
        <v>7.9999999999999988E-2</v>
      </c>
      <c r="CC31">
        <f t="shared" si="66"/>
        <v>0</v>
      </c>
      <c r="CD31">
        <f t="shared" si="67"/>
        <v>0</v>
      </c>
      <c r="CE31">
        <f t="shared" si="68"/>
        <v>1</v>
      </c>
      <c r="CF31">
        <f t="shared" si="69"/>
        <v>0</v>
      </c>
      <c r="CG31">
        <f t="shared" si="70"/>
        <v>0</v>
      </c>
      <c r="CI31">
        <f t="shared" si="71"/>
        <v>0</v>
      </c>
      <c r="CJ31">
        <f t="shared" si="72"/>
        <v>0</v>
      </c>
      <c r="CK31">
        <f t="shared" si="72"/>
        <v>1</v>
      </c>
      <c r="CL31">
        <f t="shared" si="72"/>
        <v>1</v>
      </c>
      <c r="CM31">
        <f t="shared" si="72"/>
        <v>1</v>
      </c>
      <c r="CN31">
        <f t="shared" si="57"/>
        <v>0.2</v>
      </c>
      <c r="CO31">
        <f t="shared" si="58"/>
        <v>0.4</v>
      </c>
      <c r="CP31">
        <f t="shared" si="58"/>
        <v>0.60000000000000009</v>
      </c>
      <c r="CQ31">
        <f t="shared" si="58"/>
        <v>0.8</v>
      </c>
      <c r="CR31">
        <f t="shared" si="58"/>
        <v>1</v>
      </c>
    </row>
    <row r="32" spans="1:96" x14ac:dyDescent="0.35">
      <c r="A32" t="s">
        <v>30</v>
      </c>
      <c r="B32">
        <f>VLOOKUP(CONCATENATE($A32,"_",B$4),assets_m6!$A:$D,4,FALSE)</f>
        <v>36.03</v>
      </c>
      <c r="C32">
        <f>VLOOKUP(CONCATENATE($A32,"_",C$4),assets_m6!$A:$D,4,FALSE)</f>
        <v>37.33</v>
      </c>
      <c r="D32">
        <f>VLOOKUP(CONCATENATE($A32,"_",D$4),assets_m6!$A:$D,4,FALSE)</f>
        <v>38.82</v>
      </c>
      <c r="E32">
        <f>VLOOKUP(CONCATENATE($A32,"_",E$4),assets_m6!$A:$D,4,FALSE)</f>
        <v>38.630000000000003</v>
      </c>
      <c r="F32">
        <f>VLOOKUP(CONCATENATE($A32,"_",F$4),assets_m6!$A:$D,4,FALSE)</f>
        <v>37.81</v>
      </c>
      <c r="G32">
        <f>VLOOKUP(CONCATENATE($A32,"_",G$4),assets_m6!$A:$D,4,FALSE)</f>
        <v>36.840000000000003</v>
      </c>
      <c r="H32">
        <f>VLOOKUP(CONCATENATE($A32,"_",H$4),assets_m6!$A:$D,4,FALSE)</f>
        <v>36.68</v>
      </c>
      <c r="I32">
        <f>VLOOKUP(CONCATENATE($A32,"_",I$4),assets_m6!$A:$D,4,FALSE)</f>
        <v>37.36</v>
      </c>
      <c r="J32">
        <f>VLOOKUP(CONCATENATE($A32,"_",J$4),assets_m6!$A:$D,4,FALSE)</f>
        <v>37.35</v>
      </c>
      <c r="K32">
        <f>VLOOKUP(CONCATENATE($A32,"_",K$4),assets_m6!$A:$D,4,FALSE)</f>
        <v>35.79</v>
      </c>
      <c r="L32">
        <f>VLOOKUP(CONCATENATE($A32,"_",L$4),assets_m6!$A:$D,4,FALSE)</f>
        <v>35.619999999999997</v>
      </c>
      <c r="M32" t="e">
        <f>VLOOKUP(CONCATENATE($A32,"_",M$4),assets_m6!$A:$D,4,FALSE)</f>
        <v>#N/A</v>
      </c>
      <c r="N32">
        <f>VLOOKUP(CONCATENATE($A32,"_",N$4),assets_m6!$A:$D,4,FALSE)</f>
        <v>35.14</v>
      </c>
      <c r="O32">
        <f>VLOOKUP(CONCATENATE($A32,"_",O$4),assets_m6!$A:$D,4,FALSE)</f>
        <v>34.44</v>
      </c>
      <c r="P32">
        <f>VLOOKUP(CONCATENATE($A32,"_",P$4),assets_m6!$A:$D,4,FALSE)</f>
        <v>35.06</v>
      </c>
      <c r="Q32">
        <f>VLOOKUP(CONCATENATE($A32,"_",Q$4),assets_m6!$A:$D,4,FALSE)</f>
        <v>35.53</v>
      </c>
      <c r="R32">
        <f>VLOOKUP(CONCATENATE($A32,"_",R$4),assets_m6!$A:$D,4,FALSE)</f>
        <v>34.03</v>
      </c>
      <c r="S32">
        <f>VLOOKUP(CONCATENATE($A32,"_",S$4),assets_m6!$A:$D,4,FALSE)</f>
        <v>30.09</v>
      </c>
      <c r="T32">
        <f>VLOOKUP(CONCATENATE($A32,"_",T$4),assets_m6!$A:$D,4,FALSE)</f>
        <v>31.61</v>
      </c>
      <c r="U32">
        <f>VLOOKUP(CONCATENATE($A32,"_",U$4),assets_m6!$A:$D,4,FALSE)</f>
        <v>31.34</v>
      </c>
      <c r="V32">
        <f>VLOOKUP(CONCATENATE($A32,"_",V$4),assets_m6!$A:$D,4,FALSE)</f>
        <v>30</v>
      </c>
      <c r="X32" t="str">
        <f t="shared" si="59"/>
        <v>DXC</v>
      </c>
      <c r="Y32">
        <f t="shared" si="16"/>
        <v>36.03</v>
      </c>
      <c r="Z32">
        <f t="shared" si="17"/>
        <v>37.33</v>
      </c>
      <c r="AA32">
        <f t="shared" si="18"/>
        <v>38.82</v>
      </c>
      <c r="AB32">
        <f t="shared" si="19"/>
        <v>38.630000000000003</v>
      </c>
      <c r="AC32">
        <f t="shared" si="20"/>
        <v>37.81</v>
      </c>
      <c r="AD32">
        <f t="shared" si="21"/>
        <v>36.840000000000003</v>
      </c>
      <c r="AE32">
        <f t="shared" si="22"/>
        <v>36.68</v>
      </c>
      <c r="AF32">
        <f t="shared" si="23"/>
        <v>37.36</v>
      </c>
      <c r="AG32">
        <f t="shared" si="24"/>
        <v>37.35</v>
      </c>
      <c r="AH32">
        <f t="shared" si="25"/>
        <v>35.79</v>
      </c>
      <c r="AI32">
        <f t="shared" si="26"/>
        <v>35.619999999999997</v>
      </c>
      <c r="AJ32">
        <f t="shared" si="27"/>
        <v>35.619999999999997</v>
      </c>
      <c r="AK32">
        <f t="shared" si="28"/>
        <v>35.14</v>
      </c>
      <c r="AL32">
        <f t="shared" si="29"/>
        <v>34.44</v>
      </c>
      <c r="AM32">
        <f t="shared" si="30"/>
        <v>35.06</v>
      </c>
      <c r="AN32">
        <f t="shared" si="31"/>
        <v>35.53</v>
      </c>
      <c r="AO32">
        <f t="shared" si="32"/>
        <v>34.03</v>
      </c>
      <c r="AP32">
        <f t="shared" si="33"/>
        <v>30.09</v>
      </c>
      <c r="AQ32">
        <f t="shared" si="34"/>
        <v>31.61</v>
      </c>
      <c r="AR32">
        <f t="shared" si="35"/>
        <v>31.34</v>
      </c>
      <c r="AS32">
        <f t="shared" si="36"/>
        <v>30</v>
      </c>
      <c r="AU32" t="str">
        <f t="shared" si="60"/>
        <v>DXC</v>
      </c>
      <c r="AV32">
        <f t="shared" si="61"/>
        <v>3.6081043574798699E-4</v>
      </c>
      <c r="AW32">
        <f t="shared" si="37"/>
        <v>3.9914278060541175E-4</v>
      </c>
      <c r="AX32">
        <f t="shared" si="38"/>
        <v>-4.8943843379700599E-5</v>
      </c>
      <c r="AY32">
        <f t="shared" si="39"/>
        <v>-2.1227025627750459E-4</v>
      </c>
      <c r="AZ32">
        <f t="shared" si="40"/>
        <v>-2.5654588733139348E-4</v>
      </c>
      <c r="BA32">
        <f t="shared" si="41"/>
        <v>-4.3431053203041173E-5</v>
      </c>
      <c r="BB32">
        <f t="shared" si="42"/>
        <v>1.8538713195201737E-4</v>
      </c>
      <c r="BC32">
        <f t="shared" si="43"/>
        <v>-2.6766595289073907E-6</v>
      </c>
      <c r="BD32">
        <f t="shared" si="44"/>
        <v>-4.1767068273092429E-4</v>
      </c>
      <c r="BE32">
        <f t="shared" si="45"/>
        <v>-4.7499301480861055E-5</v>
      </c>
      <c r="BF32">
        <f t="shared" si="46"/>
        <v>0</v>
      </c>
      <c r="BG32">
        <f t="shared" si="47"/>
        <v>-1.3475575519371054E-4</v>
      </c>
      <c r="BH32">
        <f t="shared" si="48"/>
        <v>-1.9920318725099684E-4</v>
      </c>
      <c r="BI32">
        <f t="shared" si="49"/>
        <v>1.8002322880371794E-4</v>
      </c>
      <c r="BJ32">
        <f t="shared" si="50"/>
        <v>1.3405590416428948E-4</v>
      </c>
      <c r="BK32">
        <f t="shared" si="51"/>
        <v>-4.2217844075429211E-4</v>
      </c>
      <c r="BL32">
        <f t="shared" si="52"/>
        <v>-1.1578019394651781E-3</v>
      </c>
      <c r="BM32">
        <f t="shared" si="53"/>
        <v>5.0515121302758376E-4</v>
      </c>
      <c r="BN32">
        <f t="shared" si="54"/>
        <v>-8.5416007592533871E-5</v>
      </c>
      <c r="BO32">
        <f t="shared" si="55"/>
        <v>-4.2756860242501593E-4</v>
      </c>
      <c r="BQ32" t="s">
        <v>30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62"/>
        <v>-0.16736053288925898</v>
      </c>
      <c r="BZ32">
        <f t="shared" si="63"/>
        <v>3</v>
      </c>
      <c r="CA32">
        <f t="shared" si="64"/>
        <v>1</v>
      </c>
      <c r="CB32">
        <f t="shared" si="65"/>
        <v>0.24</v>
      </c>
      <c r="CC32">
        <f t="shared" si="66"/>
        <v>1</v>
      </c>
      <c r="CD32">
        <f t="shared" si="67"/>
        <v>0</v>
      </c>
      <c r="CE32">
        <f t="shared" si="68"/>
        <v>0</v>
      </c>
      <c r="CF32">
        <f t="shared" si="69"/>
        <v>0</v>
      </c>
      <c r="CG32">
        <f t="shared" si="70"/>
        <v>0</v>
      </c>
      <c r="CI32">
        <f t="shared" si="71"/>
        <v>1</v>
      </c>
      <c r="CJ32">
        <f t="shared" si="72"/>
        <v>1</v>
      </c>
      <c r="CK32">
        <f t="shared" si="72"/>
        <v>1</v>
      </c>
      <c r="CL32">
        <f t="shared" si="72"/>
        <v>1</v>
      </c>
      <c r="CM32">
        <f t="shared" si="72"/>
        <v>1</v>
      </c>
      <c r="CN32">
        <f t="shared" si="57"/>
        <v>0.2</v>
      </c>
      <c r="CO32">
        <f t="shared" si="58"/>
        <v>0.4</v>
      </c>
      <c r="CP32">
        <f t="shared" si="58"/>
        <v>0.60000000000000009</v>
      </c>
      <c r="CQ32">
        <f t="shared" si="58"/>
        <v>0.8</v>
      </c>
      <c r="CR32">
        <f t="shared" si="58"/>
        <v>1</v>
      </c>
    </row>
    <row r="33" spans="1:96" x14ac:dyDescent="0.35">
      <c r="A33" t="s">
        <v>31</v>
      </c>
      <c r="B33">
        <f>VLOOKUP(CONCATENATE($A33,"_",B$4),assets_m6!$A:$D,4,FALSE)</f>
        <v>21.992000000000001</v>
      </c>
      <c r="C33">
        <f>VLOOKUP(CONCATENATE($A33,"_",C$4),assets_m6!$A:$D,4,FALSE)</f>
        <v>22.172999999999998</v>
      </c>
      <c r="D33">
        <f>VLOOKUP(CONCATENATE($A33,"_",D$4),assets_m6!$A:$D,4,FALSE)</f>
        <v>22.591999999999999</v>
      </c>
      <c r="E33">
        <f>VLOOKUP(CONCATENATE($A33,"_",E$4),assets_m6!$A:$D,4,FALSE)</f>
        <v>22.952999999999999</v>
      </c>
      <c r="F33">
        <f>VLOOKUP(CONCATENATE($A33,"_",F$4),assets_m6!$A:$D,4,FALSE)</f>
        <v>22.744</v>
      </c>
      <c r="G33">
        <f>VLOOKUP(CONCATENATE($A33,"_",G$4),assets_m6!$A:$D,4,FALSE)</f>
        <v>22.515999999999998</v>
      </c>
      <c r="H33">
        <f>VLOOKUP(CONCATENATE($A33,"_",H$4),assets_m6!$A:$D,4,FALSE)</f>
        <v>22.562999999999999</v>
      </c>
      <c r="I33">
        <f>VLOOKUP(CONCATENATE($A33,"_",I$4),assets_m6!$A:$D,4,FALSE)</f>
        <v>22.934000000000001</v>
      </c>
      <c r="J33">
        <f>VLOOKUP(CONCATENATE($A33,"_",J$4),assets_m6!$A:$D,4,FALSE)</f>
        <v>23.181999999999999</v>
      </c>
      <c r="K33">
        <f>VLOOKUP(CONCATENATE($A33,"_",K$4),assets_m6!$A:$D,4,FALSE)</f>
        <v>23.001000000000001</v>
      </c>
      <c r="L33">
        <f>VLOOKUP(CONCATENATE($A33,"_",L$4),assets_m6!$A:$D,4,FALSE)</f>
        <v>22.82</v>
      </c>
      <c r="M33" t="e">
        <f>VLOOKUP(CONCATENATE($A33,"_",M$4),assets_m6!$A:$D,4,FALSE)</f>
        <v>#N/A</v>
      </c>
      <c r="N33">
        <f>VLOOKUP(CONCATENATE($A33,"_",N$4),assets_m6!$A:$D,4,FALSE)</f>
        <v>22.952999999999999</v>
      </c>
      <c r="O33">
        <f>VLOOKUP(CONCATENATE($A33,"_",O$4),assets_m6!$A:$D,4,FALSE)</f>
        <v>22.811</v>
      </c>
      <c r="P33">
        <f>VLOOKUP(CONCATENATE($A33,"_",P$4),assets_m6!$A:$D,4,FALSE)</f>
        <v>22.638999999999999</v>
      </c>
      <c r="Q33">
        <f>VLOOKUP(CONCATENATE($A33,"_",Q$4),assets_m6!$A:$D,4,FALSE)</f>
        <v>23.048999999999999</v>
      </c>
      <c r="R33">
        <f>VLOOKUP(CONCATENATE($A33,"_",R$4),assets_m6!$A:$D,4,FALSE)</f>
        <v>22.887</v>
      </c>
      <c r="S33">
        <f>VLOOKUP(CONCATENATE($A33,"_",S$4),assets_m6!$A:$D,4,FALSE)</f>
        <v>22.687000000000001</v>
      </c>
      <c r="T33">
        <f>VLOOKUP(CONCATENATE($A33,"_",T$4),assets_m6!$A:$D,4,FALSE)</f>
        <v>23.42</v>
      </c>
      <c r="U33">
        <f>VLOOKUP(CONCATENATE($A33,"_",U$4),assets_m6!$A:$D,4,FALSE)</f>
        <v>23.201000000000001</v>
      </c>
      <c r="V33">
        <f>VLOOKUP(CONCATENATE($A33,"_",V$4),assets_m6!$A:$D,4,FALSE)</f>
        <v>23.571999999999999</v>
      </c>
      <c r="X33" t="str">
        <f t="shared" si="59"/>
        <v>EWA</v>
      </c>
      <c r="Y33">
        <f t="shared" si="16"/>
        <v>21.992000000000001</v>
      </c>
      <c r="Z33">
        <f t="shared" si="17"/>
        <v>22.172999999999998</v>
      </c>
      <c r="AA33">
        <f t="shared" si="18"/>
        <v>22.591999999999999</v>
      </c>
      <c r="AB33">
        <f t="shared" si="19"/>
        <v>22.952999999999999</v>
      </c>
      <c r="AC33">
        <f t="shared" si="20"/>
        <v>22.744</v>
      </c>
      <c r="AD33">
        <f t="shared" si="21"/>
        <v>22.515999999999998</v>
      </c>
      <c r="AE33">
        <f t="shared" si="22"/>
        <v>22.562999999999999</v>
      </c>
      <c r="AF33">
        <f t="shared" si="23"/>
        <v>22.934000000000001</v>
      </c>
      <c r="AG33">
        <f t="shared" si="24"/>
        <v>23.181999999999999</v>
      </c>
      <c r="AH33">
        <f t="shared" si="25"/>
        <v>23.001000000000001</v>
      </c>
      <c r="AI33">
        <f t="shared" si="26"/>
        <v>22.82</v>
      </c>
      <c r="AJ33">
        <f t="shared" si="27"/>
        <v>22.82</v>
      </c>
      <c r="AK33">
        <f t="shared" si="28"/>
        <v>22.952999999999999</v>
      </c>
      <c r="AL33">
        <f t="shared" si="29"/>
        <v>22.811</v>
      </c>
      <c r="AM33">
        <f t="shared" si="30"/>
        <v>22.638999999999999</v>
      </c>
      <c r="AN33">
        <f t="shared" si="31"/>
        <v>23.048999999999999</v>
      </c>
      <c r="AO33">
        <f t="shared" si="32"/>
        <v>22.887</v>
      </c>
      <c r="AP33">
        <f t="shared" si="33"/>
        <v>22.687000000000001</v>
      </c>
      <c r="AQ33">
        <f t="shared" si="34"/>
        <v>23.42</v>
      </c>
      <c r="AR33">
        <f t="shared" si="35"/>
        <v>23.201000000000001</v>
      </c>
      <c r="AS33">
        <f t="shared" si="36"/>
        <v>23.571999999999999</v>
      </c>
      <c r="AU33" t="str">
        <f t="shared" si="60"/>
        <v>EWA</v>
      </c>
      <c r="AV33">
        <f t="shared" si="61"/>
        <v>8.2302655511093755E-5</v>
      </c>
      <c r="AW33">
        <f t="shared" si="37"/>
        <v>1.8896856537229989E-4</v>
      </c>
      <c r="AX33">
        <f t="shared" si="38"/>
        <v>1.5979107648725241E-4</v>
      </c>
      <c r="AY33">
        <f t="shared" si="39"/>
        <v>-9.105563542891981E-5</v>
      </c>
      <c r="AZ33">
        <f t="shared" si="40"/>
        <v>-1.0024621878297641E-4</v>
      </c>
      <c r="BA33">
        <f t="shared" si="41"/>
        <v>2.0874045123468025E-5</v>
      </c>
      <c r="BB33">
        <f t="shared" si="42"/>
        <v>1.6442848911935569E-4</v>
      </c>
      <c r="BC33">
        <f t="shared" si="43"/>
        <v>1.0813639138397033E-4</v>
      </c>
      <c r="BD33">
        <f t="shared" si="44"/>
        <v>-7.8077818997496941E-5</v>
      </c>
      <c r="BE33">
        <f t="shared" si="45"/>
        <v>-7.8692230772575513E-5</v>
      </c>
      <c r="BF33">
        <f t="shared" si="46"/>
        <v>0</v>
      </c>
      <c r="BG33">
        <f t="shared" si="47"/>
        <v>5.8282208588956663E-5</v>
      </c>
      <c r="BH33">
        <f t="shared" si="48"/>
        <v>-6.186555134405066E-5</v>
      </c>
      <c r="BI33">
        <f t="shared" si="49"/>
        <v>-7.5402218228048134E-5</v>
      </c>
      <c r="BJ33">
        <f t="shared" si="50"/>
        <v>1.8110340562745711E-4</v>
      </c>
      <c r="BK33">
        <f t="shared" si="51"/>
        <v>-7.0285044904333827E-5</v>
      </c>
      <c r="BL33">
        <f t="shared" si="52"/>
        <v>-8.7385852230523569E-5</v>
      </c>
      <c r="BM33">
        <f t="shared" si="53"/>
        <v>3.2309251994534337E-4</v>
      </c>
      <c r="BN33">
        <f t="shared" si="54"/>
        <v>-9.3509820666097852E-5</v>
      </c>
      <c r="BO33">
        <f t="shared" si="55"/>
        <v>1.5990690056463027E-4</v>
      </c>
      <c r="BQ33" t="s">
        <v>31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62"/>
        <v>7.184430702073473E-2</v>
      </c>
      <c r="BZ33">
        <f t="shared" si="63"/>
        <v>88</v>
      </c>
      <c r="CA33">
        <f t="shared" si="64"/>
        <v>5</v>
      </c>
      <c r="CB33">
        <f t="shared" si="65"/>
        <v>0.24000000000000005</v>
      </c>
      <c r="CC33">
        <f t="shared" si="66"/>
        <v>0</v>
      </c>
      <c r="CD33">
        <f t="shared" si="67"/>
        <v>0</v>
      </c>
      <c r="CE33">
        <f t="shared" si="68"/>
        <v>0</v>
      </c>
      <c r="CF33">
        <f t="shared" si="69"/>
        <v>0</v>
      </c>
      <c r="CG33">
        <f t="shared" si="70"/>
        <v>1</v>
      </c>
      <c r="CI33">
        <f t="shared" si="71"/>
        <v>0</v>
      </c>
      <c r="CJ33">
        <f t="shared" si="72"/>
        <v>0</v>
      </c>
      <c r="CK33">
        <f t="shared" si="72"/>
        <v>0</v>
      </c>
      <c r="CL33">
        <f t="shared" si="72"/>
        <v>0</v>
      </c>
      <c r="CM33">
        <f t="shared" si="72"/>
        <v>1</v>
      </c>
      <c r="CN33">
        <f t="shared" si="57"/>
        <v>0.2</v>
      </c>
      <c r="CO33">
        <f t="shared" si="58"/>
        <v>0.4</v>
      </c>
      <c r="CP33">
        <f t="shared" si="58"/>
        <v>0.60000000000000009</v>
      </c>
      <c r="CQ33">
        <f t="shared" si="58"/>
        <v>0.8</v>
      </c>
      <c r="CR33">
        <f t="shared" si="58"/>
        <v>1</v>
      </c>
    </row>
    <row r="34" spans="1:96" x14ac:dyDescent="0.35">
      <c r="A34" t="s">
        <v>32</v>
      </c>
      <c r="B34">
        <f>VLOOKUP(CONCATENATE($A34,"_",B$4),assets_m6!$A:$D,4,FALSE)</f>
        <v>37.561</v>
      </c>
      <c r="C34">
        <f>VLOOKUP(CONCATENATE($A34,"_",C$4),assets_m6!$A:$D,4,FALSE)</f>
        <v>37.728000000000002</v>
      </c>
      <c r="D34">
        <f>VLOOKUP(CONCATENATE($A34,"_",D$4),assets_m6!$A:$D,4,FALSE)</f>
        <v>37.923000000000002</v>
      </c>
      <c r="E34">
        <f>VLOOKUP(CONCATENATE($A34,"_",E$4),assets_m6!$A:$D,4,FALSE)</f>
        <v>38.432000000000002</v>
      </c>
      <c r="F34">
        <f>VLOOKUP(CONCATENATE($A34,"_",F$4),assets_m6!$A:$D,4,FALSE)</f>
        <v>38.08</v>
      </c>
      <c r="G34">
        <f>VLOOKUP(CONCATENATE($A34,"_",G$4),assets_m6!$A:$D,4,FALSE)</f>
        <v>38.002000000000002</v>
      </c>
      <c r="H34">
        <f>VLOOKUP(CONCATENATE($A34,"_",H$4),assets_m6!$A:$D,4,FALSE)</f>
        <v>37.679000000000002</v>
      </c>
      <c r="I34">
        <f>VLOOKUP(CONCATENATE($A34,"_",I$4),assets_m6!$A:$D,4,FALSE)</f>
        <v>38.011000000000003</v>
      </c>
      <c r="J34">
        <f>VLOOKUP(CONCATENATE($A34,"_",J$4),assets_m6!$A:$D,4,FALSE)</f>
        <v>37.884</v>
      </c>
      <c r="K34">
        <f>VLOOKUP(CONCATENATE($A34,"_",K$4),assets_m6!$A:$D,4,FALSE)</f>
        <v>37.384999999999998</v>
      </c>
      <c r="L34">
        <f>VLOOKUP(CONCATENATE($A34,"_",L$4),assets_m6!$A:$D,4,FALSE)</f>
        <v>36.935000000000002</v>
      </c>
      <c r="M34" t="e">
        <f>VLOOKUP(CONCATENATE($A34,"_",M$4),assets_m6!$A:$D,4,FALSE)</f>
        <v>#N/A</v>
      </c>
      <c r="N34">
        <f>VLOOKUP(CONCATENATE($A34,"_",N$4),assets_m6!$A:$D,4,FALSE)</f>
        <v>36.729999999999997</v>
      </c>
      <c r="O34">
        <f>VLOOKUP(CONCATENATE($A34,"_",O$4),assets_m6!$A:$D,4,FALSE)</f>
        <v>36.475000000000001</v>
      </c>
      <c r="P34">
        <f>VLOOKUP(CONCATENATE($A34,"_",P$4),assets_m6!$A:$D,4,FALSE)</f>
        <v>36.298999999999999</v>
      </c>
      <c r="Q34">
        <f>VLOOKUP(CONCATENATE($A34,"_",Q$4),assets_m6!$A:$D,4,FALSE)</f>
        <v>37.326000000000001</v>
      </c>
      <c r="R34">
        <f>VLOOKUP(CONCATENATE($A34,"_",R$4),assets_m6!$A:$D,4,FALSE)</f>
        <v>37.395000000000003</v>
      </c>
      <c r="S34">
        <f>VLOOKUP(CONCATENATE($A34,"_",S$4),assets_m6!$A:$D,4,FALSE)</f>
        <v>36.886000000000003</v>
      </c>
      <c r="T34">
        <f>VLOOKUP(CONCATENATE($A34,"_",T$4),assets_m6!$A:$D,4,FALSE)</f>
        <v>37.747</v>
      </c>
      <c r="U34">
        <f>VLOOKUP(CONCATENATE($A34,"_",U$4),assets_m6!$A:$D,4,FALSE)</f>
        <v>37.61</v>
      </c>
      <c r="V34">
        <f>VLOOKUP(CONCATENATE($A34,"_",V$4),assets_m6!$A:$D,4,FALSE)</f>
        <v>37.707999999999998</v>
      </c>
      <c r="X34" t="str">
        <f t="shared" si="59"/>
        <v>EWC</v>
      </c>
      <c r="Y34">
        <f t="shared" si="16"/>
        <v>37.561</v>
      </c>
      <c r="Z34">
        <f t="shared" si="17"/>
        <v>37.728000000000002</v>
      </c>
      <c r="AA34">
        <f t="shared" si="18"/>
        <v>37.923000000000002</v>
      </c>
      <c r="AB34">
        <f t="shared" si="19"/>
        <v>38.432000000000002</v>
      </c>
      <c r="AC34">
        <f t="shared" si="20"/>
        <v>38.08</v>
      </c>
      <c r="AD34">
        <f t="shared" si="21"/>
        <v>38.002000000000002</v>
      </c>
      <c r="AE34">
        <f t="shared" si="22"/>
        <v>37.679000000000002</v>
      </c>
      <c r="AF34">
        <f t="shared" si="23"/>
        <v>38.011000000000003</v>
      </c>
      <c r="AG34">
        <f t="shared" si="24"/>
        <v>37.884</v>
      </c>
      <c r="AH34">
        <f t="shared" si="25"/>
        <v>37.384999999999998</v>
      </c>
      <c r="AI34">
        <f t="shared" si="26"/>
        <v>36.935000000000002</v>
      </c>
      <c r="AJ34">
        <f t="shared" si="27"/>
        <v>36.935000000000002</v>
      </c>
      <c r="AK34">
        <f t="shared" si="28"/>
        <v>36.729999999999997</v>
      </c>
      <c r="AL34">
        <f t="shared" si="29"/>
        <v>36.475000000000001</v>
      </c>
      <c r="AM34">
        <f t="shared" si="30"/>
        <v>36.298999999999999</v>
      </c>
      <c r="AN34">
        <f t="shared" si="31"/>
        <v>37.326000000000001</v>
      </c>
      <c r="AO34">
        <f t="shared" si="32"/>
        <v>37.395000000000003</v>
      </c>
      <c r="AP34">
        <f t="shared" si="33"/>
        <v>36.886000000000003</v>
      </c>
      <c r="AQ34">
        <f t="shared" si="34"/>
        <v>37.747</v>
      </c>
      <c r="AR34">
        <f t="shared" si="35"/>
        <v>37.61</v>
      </c>
      <c r="AS34">
        <f t="shared" si="36"/>
        <v>37.707999999999998</v>
      </c>
      <c r="AU34" t="str">
        <f t="shared" si="60"/>
        <v>EWC</v>
      </c>
      <c r="AV34">
        <f t="shared" si="61"/>
        <v>4.4461010090253611E-5</v>
      </c>
      <c r="AW34">
        <f t="shared" si="37"/>
        <v>5.1685750636132391E-5</v>
      </c>
      <c r="AX34">
        <f t="shared" si="38"/>
        <v>1.3421933918730065E-4</v>
      </c>
      <c r="AY34">
        <f t="shared" si="39"/>
        <v>-9.1590341382182514E-5</v>
      </c>
      <c r="AZ34">
        <f t="shared" si="40"/>
        <v>-2.0483193277309837E-5</v>
      </c>
      <c r="BA34">
        <f t="shared" si="41"/>
        <v>-8.499552655123425E-5</v>
      </c>
      <c r="BB34">
        <f t="shared" si="42"/>
        <v>8.8112741845590572E-5</v>
      </c>
      <c r="BC34">
        <f t="shared" si="43"/>
        <v>-3.3411380916051254E-5</v>
      </c>
      <c r="BD34">
        <f t="shared" si="44"/>
        <v>-1.3171787562031524E-4</v>
      </c>
      <c r="BE34">
        <f t="shared" si="45"/>
        <v>-1.2036913200481363E-4</v>
      </c>
      <c r="BF34">
        <f t="shared" si="46"/>
        <v>0</v>
      </c>
      <c r="BG34">
        <f t="shared" si="47"/>
        <v>-5.5502910518479866E-5</v>
      </c>
      <c r="BH34">
        <f t="shared" si="48"/>
        <v>-6.9425537707594738E-5</v>
      </c>
      <c r="BI34">
        <f t="shared" si="49"/>
        <v>-4.82522275531191E-5</v>
      </c>
      <c r="BJ34">
        <f t="shared" si="50"/>
        <v>2.8292790434998236E-4</v>
      </c>
      <c r="BK34">
        <f t="shared" si="51"/>
        <v>1.8485773991320427E-5</v>
      </c>
      <c r="BL34">
        <f t="shared" si="52"/>
        <v>-1.3611445380398458E-4</v>
      </c>
      <c r="BM34">
        <f t="shared" si="53"/>
        <v>2.3342189448571197E-4</v>
      </c>
      <c r="BN34">
        <f t="shared" si="54"/>
        <v>-3.6294275041725291E-5</v>
      </c>
      <c r="BO34">
        <f t="shared" si="55"/>
        <v>2.6056899760701671E-5</v>
      </c>
      <c r="BQ34" t="s">
        <v>32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62"/>
        <v>3.9136338223156588E-3</v>
      </c>
      <c r="BZ34">
        <f t="shared" si="63"/>
        <v>73</v>
      </c>
      <c r="CA34">
        <f t="shared" si="64"/>
        <v>4</v>
      </c>
      <c r="CB34">
        <f t="shared" si="65"/>
        <v>0.12000000000000002</v>
      </c>
      <c r="CC34">
        <f t="shared" si="66"/>
        <v>0</v>
      </c>
      <c r="CD34">
        <f t="shared" si="67"/>
        <v>0</v>
      </c>
      <c r="CE34">
        <f t="shared" si="68"/>
        <v>0</v>
      </c>
      <c r="CF34">
        <f t="shared" si="69"/>
        <v>1</v>
      </c>
      <c r="CG34">
        <f t="shared" si="70"/>
        <v>0</v>
      </c>
      <c r="CI34">
        <f t="shared" si="71"/>
        <v>0</v>
      </c>
      <c r="CJ34">
        <f t="shared" si="72"/>
        <v>0</v>
      </c>
      <c r="CK34">
        <f t="shared" si="72"/>
        <v>0</v>
      </c>
      <c r="CL34">
        <f t="shared" si="72"/>
        <v>1</v>
      </c>
      <c r="CM34">
        <f t="shared" si="72"/>
        <v>1</v>
      </c>
      <c r="CN34">
        <f t="shared" si="57"/>
        <v>0.2</v>
      </c>
      <c r="CO34">
        <f t="shared" si="58"/>
        <v>0.4</v>
      </c>
      <c r="CP34">
        <f t="shared" si="58"/>
        <v>0.60000000000000009</v>
      </c>
      <c r="CQ34">
        <f t="shared" si="58"/>
        <v>0.8</v>
      </c>
      <c r="CR34">
        <f t="shared" si="58"/>
        <v>1</v>
      </c>
    </row>
    <row r="35" spans="1:96" x14ac:dyDescent="0.35">
      <c r="A35" t="s">
        <v>33</v>
      </c>
      <c r="B35">
        <f>VLOOKUP(CONCATENATE($A35,"_",B$4),assets_m6!$A:$D,4,FALSE)</f>
        <v>31.036999999999999</v>
      </c>
      <c r="C35">
        <f>VLOOKUP(CONCATENATE($A35,"_",C$4),assets_m6!$A:$D,4,FALSE)</f>
        <v>31.036999999999999</v>
      </c>
      <c r="D35">
        <f>VLOOKUP(CONCATENATE($A35,"_",D$4),assets_m6!$A:$D,4,FALSE)</f>
        <v>31.154</v>
      </c>
      <c r="E35">
        <f>VLOOKUP(CONCATENATE($A35,"_",E$4),assets_m6!$A:$D,4,FALSE)</f>
        <v>31.658000000000001</v>
      </c>
      <c r="F35">
        <f>VLOOKUP(CONCATENATE($A35,"_",F$4),assets_m6!$A:$D,4,FALSE)</f>
        <v>31.298999999999999</v>
      </c>
      <c r="G35">
        <f>VLOOKUP(CONCATENATE($A35,"_",G$4),assets_m6!$A:$D,4,FALSE)</f>
        <v>30.638999999999999</v>
      </c>
      <c r="H35">
        <f>VLOOKUP(CONCATENATE($A35,"_",H$4),assets_m6!$A:$D,4,FALSE)</f>
        <v>30.309000000000001</v>
      </c>
      <c r="I35">
        <f>VLOOKUP(CONCATENATE($A35,"_",I$4),assets_m6!$A:$D,4,FALSE)</f>
        <v>31.222000000000001</v>
      </c>
      <c r="J35">
        <f>VLOOKUP(CONCATENATE($A35,"_",J$4),assets_m6!$A:$D,4,FALSE)</f>
        <v>31.27</v>
      </c>
      <c r="K35">
        <f>VLOOKUP(CONCATENATE($A35,"_",K$4),assets_m6!$A:$D,4,FALSE)</f>
        <v>30.678000000000001</v>
      </c>
      <c r="L35">
        <f>VLOOKUP(CONCATENATE($A35,"_",L$4),assets_m6!$A:$D,4,FALSE)</f>
        <v>30.28</v>
      </c>
      <c r="M35" t="e">
        <f>VLOOKUP(CONCATENATE($A35,"_",M$4),assets_m6!$A:$D,4,FALSE)</f>
        <v>#N/A</v>
      </c>
      <c r="N35">
        <f>VLOOKUP(CONCATENATE($A35,"_",N$4),assets_m6!$A:$D,4,FALSE)</f>
        <v>29.523</v>
      </c>
      <c r="O35">
        <f>VLOOKUP(CONCATENATE($A35,"_",O$4),assets_m6!$A:$D,4,FALSE)</f>
        <v>29.106000000000002</v>
      </c>
      <c r="P35">
        <f>VLOOKUP(CONCATENATE($A35,"_",P$4),assets_m6!$A:$D,4,FALSE)</f>
        <v>28.446000000000002</v>
      </c>
      <c r="Q35">
        <f>VLOOKUP(CONCATENATE($A35,"_",Q$4),assets_m6!$A:$D,4,FALSE)</f>
        <v>29.193000000000001</v>
      </c>
      <c r="R35">
        <f>VLOOKUP(CONCATENATE($A35,"_",R$4),assets_m6!$A:$D,4,FALSE)</f>
        <v>28.222999999999999</v>
      </c>
      <c r="S35">
        <f>VLOOKUP(CONCATENATE($A35,"_",S$4),assets_m6!$A:$D,4,FALSE)</f>
        <v>27.204000000000001</v>
      </c>
      <c r="T35">
        <f>VLOOKUP(CONCATENATE($A35,"_",T$4),assets_m6!$A:$D,4,FALSE)</f>
        <v>27.408000000000001</v>
      </c>
      <c r="U35">
        <f>VLOOKUP(CONCATENATE($A35,"_",U$4),assets_m6!$A:$D,4,FALSE)</f>
        <v>26.553999999999998</v>
      </c>
      <c r="V35">
        <f>VLOOKUP(CONCATENATE($A35,"_",V$4),assets_m6!$A:$D,4,FALSE)</f>
        <v>25.126999999999999</v>
      </c>
      <c r="X35" t="str">
        <f t="shared" si="59"/>
        <v>EWG</v>
      </c>
      <c r="Y35">
        <f t="shared" si="16"/>
        <v>31.036999999999999</v>
      </c>
      <c r="Z35">
        <f t="shared" si="17"/>
        <v>31.036999999999999</v>
      </c>
      <c r="AA35">
        <f t="shared" si="18"/>
        <v>31.154</v>
      </c>
      <c r="AB35">
        <f t="shared" si="19"/>
        <v>31.658000000000001</v>
      </c>
      <c r="AC35">
        <f t="shared" si="20"/>
        <v>31.298999999999999</v>
      </c>
      <c r="AD35">
        <f t="shared" si="21"/>
        <v>30.638999999999999</v>
      </c>
      <c r="AE35">
        <f t="shared" si="22"/>
        <v>30.309000000000001</v>
      </c>
      <c r="AF35">
        <f t="shared" si="23"/>
        <v>31.222000000000001</v>
      </c>
      <c r="AG35">
        <f t="shared" si="24"/>
        <v>31.27</v>
      </c>
      <c r="AH35">
        <f t="shared" si="25"/>
        <v>30.678000000000001</v>
      </c>
      <c r="AI35">
        <f t="shared" si="26"/>
        <v>30.28</v>
      </c>
      <c r="AJ35">
        <f t="shared" si="27"/>
        <v>30.28</v>
      </c>
      <c r="AK35">
        <f t="shared" si="28"/>
        <v>29.523</v>
      </c>
      <c r="AL35">
        <f t="shared" si="29"/>
        <v>29.106000000000002</v>
      </c>
      <c r="AM35">
        <f t="shared" si="30"/>
        <v>28.446000000000002</v>
      </c>
      <c r="AN35">
        <f t="shared" si="31"/>
        <v>29.193000000000001</v>
      </c>
      <c r="AO35">
        <f t="shared" si="32"/>
        <v>28.222999999999999</v>
      </c>
      <c r="AP35">
        <f t="shared" si="33"/>
        <v>27.204000000000001</v>
      </c>
      <c r="AQ35">
        <f t="shared" si="34"/>
        <v>27.408000000000001</v>
      </c>
      <c r="AR35">
        <f t="shared" si="35"/>
        <v>26.553999999999998</v>
      </c>
      <c r="AS35">
        <f t="shared" si="36"/>
        <v>25.126999999999999</v>
      </c>
      <c r="AU35" t="str">
        <f t="shared" si="60"/>
        <v>EWG</v>
      </c>
      <c r="AV35">
        <f t="shared" si="61"/>
        <v>0</v>
      </c>
      <c r="AW35">
        <f t="shared" si="37"/>
        <v>3.7696942359120052E-5</v>
      </c>
      <c r="AX35">
        <f t="shared" si="38"/>
        <v>1.6177697887911706E-4</v>
      </c>
      <c r="AY35">
        <f t="shared" si="39"/>
        <v>-1.1339945669341138E-4</v>
      </c>
      <c r="AZ35">
        <f t="shared" si="40"/>
        <v>-2.1086935684846167E-4</v>
      </c>
      <c r="BA35">
        <f t="shared" si="41"/>
        <v>-1.0770586507392483E-4</v>
      </c>
      <c r="BB35">
        <f t="shared" si="42"/>
        <v>3.0123065756046066E-4</v>
      </c>
      <c r="BC35">
        <f t="shared" si="43"/>
        <v>1.5373774902311917E-5</v>
      </c>
      <c r="BD35">
        <f t="shared" si="44"/>
        <v>-1.8931883594499482E-4</v>
      </c>
      <c r="BE35">
        <f t="shared" si="45"/>
        <v>-1.2973466327661506E-4</v>
      </c>
      <c r="BF35">
        <f t="shared" si="46"/>
        <v>0</v>
      </c>
      <c r="BG35">
        <f t="shared" si="47"/>
        <v>-2.5000000000000049E-4</v>
      </c>
      <c r="BH35">
        <f t="shared" si="48"/>
        <v>-1.41245808352809E-4</v>
      </c>
      <c r="BI35">
        <f t="shared" si="49"/>
        <v>-2.2675736961451251E-4</v>
      </c>
      <c r="BJ35">
        <f t="shared" si="50"/>
        <v>2.6260282640793077E-4</v>
      </c>
      <c r="BK35">
        <f t="shared" si="51"/>
        <v>-3.3227143493303271E-4</v>
      </c>
      <c r="BL35">
        <f t="shared" si="52"/>
        <v>-3.610530418453029E-4</v>
      </c>
      <c r="BM35">
        <f t="shared" si="53"/>
        <v>7.4988972209969344E-5</v>
      </c>
      <c r="BN35">
        <f t="shared" si="54"/>
        <v>-3.1158785755983759E-4</v>
      </c>
      <c r="BO35">
        <f t="shared" si="55"/>
        <v>-5.3739549597047517E-4</v>
      </c>
      <c r="BQ35" t="s">
        <v>33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62"/>
        <v>-0.19041788832683573</v>
      </c>
      <c r="BZ35">
        <f t="shared" si="63"/>
        <v>2</v>
      </c>
      <c r="CA35">
        <f t="shared" si="64"/>
        <v>1</v>
      </c>
      <c r="CB35">
        <f t="shared" si="65"/>
        <v>0.24</v>
      </c>
      <c r="CC35">
        <f t="shared" si="66"/>
        <v>1</v>
      </c>
      <c r="CD35">
        <f t="shared" si="67"/>
        <v>0</v>
      </c>
      <c r="CE35">
        <f t="shared" si="68"/>
        <v>0</v>
      </c>
      <c r="CF35">
        <f t="shared" si="69"/>
        <v>0</v>
      </c>
      <c r="CG35">
        <f t="shared" si="70"/>
        <v>0</v>
      </c>
      <c r="CI35">
        <f t="shared" si="71"/>
        <v>1</v>
      </c>
      <c r="CJ35">
        <f t="shared" si="72"/>
        <v>1</v>
      </c>
      <c r="CK35">
        <f t="shared" si="72"/>
        <v>1</v>
      </c>
      <c r="CL35">
        <f t="shared" si="72"/>
        <v>1</v>
      </c>
      <c r="CM35">
        <f t="shared" si="72"/>
        <v>1</v>
      </c>
      <c r="CN35">
        <f t="shared" si="57"/>
        <v>0.2</v>
      </c>
      <c r="CO35">
        <f t="shared" si="58"/>
        <v>0.4</v>
      </c>
      <c r="CP35">
        <f t="shared" si="58"/>
        <v>0.60000000000000009</v>
      </c>
      <c r="CQ35">
        <f t="shared" si="58"/>
        <v>0.8</v>
      </c>
      <c r="CR35">
        <f t="shared" si="58"/>
        <v>1</v>
      </c>
    </row>
    <row r="36" spans="1:96" x14ac:dyDescent="0.35">
      <c r="A36" t="s">
        <v>34</v>
      </c>
      <c r="B36">
        <f>VLOOKUP(CONCATENATE($A36,"_",B$4),assets_m6!$A:$D,4,FALSE)</f>
        <v>23.4</v>
      </c>
      <c r="C36">
        <f>VLOOKUP(CONCATENATE($A36,"_",C$4),assets_m6!$A:$D,4,FALSE)</f>
        <v>23.457999999999998</v>
      </c>
      <c r="D36">
        <f>VLOOKUP(CONCATENATE($A36,"_",D$4),assets_m6!$A:$D,4,FALSE)</f>
        <v>23.663</v>
      </c>
      <c r="E36">
        <f>VLOOKUP(CONCATENATE($A36,"_",E$4),assets_m6!$A:$D,4,FALSE)</f>
        <v>23.885999999999999</v>
      </c>
      <c r="F36">
        <f>VLOOKUP(CONCATENATE($A36,"_",F$4),assets_m6!$A:$D,4,FALSE)</f>
        <v>23.789000000000001</v>
      </c>
      <c r="G36">
        <f>VLOOKUP(CONCATENATE($A36,"_",G$4),assets_m6!$A:$D,4,FALSE)</f>
        <v>23.632999999999999</v>
      </c>
      <c r="H36">
        <f>VLOOKUP(CONCATENATE($A36,"_",H$4),assets_m6!$A:$D,4,FALSE)</f>
        <v>23.488</v>
      </c>
      <c r="I36">
        <f>VLOOKUP(CONCATENATE($A36,"_",I$4),assets_m6!$A:$D,4,FALSE)</f>
        <v>23.808</v>
      </c>
      <c r="J36">
        <f>VLOOKUP(CONCATENATE($A36,"_",J$4),assets_m6!$A:$D,4,FALSE)</f>
        <v>23.963999999999999</v>
      </c>
      <c r="K36">
        <f>VLOOKUP(CONCATENATE($A36,"_",K$4),assets_m6!$A:$D,4,FALSE)</f>
        <v>23.798999999999999</v>
      </c>
      <c r="L36">
        <f>VLOOKUP(CONCATENATE($A36,"_",L$4),assets_m6!$A:$D,4,FALSE)</f>
        <v>23.692</v>
      </c>
      <c r="M36" t="e">
        <f>VLOOKUP(CONCATENATE($A36,"_",M$4),assets_m6!$A:$D,4,FALSE)</f>
        <v>#N/A</v>
      </c>
      <c r="N36">
        <f>VLOOKUP(CONCATENATE($A36,"_",N$4),assets_m6!$A:$D,4,FALSE)</f>
        <v>23.07</v>
      </c>
      <c r="O36">
        <f>VLOOKUP(CONCATENATE($A36,"_",O$4),assets_m6!$A:$D,4,FALSE)</f>
        <v>22.72</v>
      </c>
      <c r="P36">
        <f>VLOOKUP(CONCATENATE($A36,"_",P$4),assets_m6!$A:$D,4,FALSE)</f>
        <v>22.613</v>
      </c>
      <c r="Q36">
        <f>VLOOKUP(CONCATENATE($A36,"_",Q$4),assets_m6!$A:$D,4,FALSE)</f>
        <v>22.515000000000001</v>
      </c>
      <c r="R36">
        <f>VLOOKUP(CONCATENATE($A36,"_",R$4),assets_m6!$A:$D,4,FALSE)</f>
        <v>22.048999999999999</v>
      </c>
      <c r="S36">
        <f>VLOOKUP(CONCATENATE($A36,"_",S$4),assets_m6!$A:$D,4,FALSE)</f>
        <v>21.902999999999999</v>
      </c>
      <c r="T36">
        <f>VLOOKUP(CONCATENATE($A36,"_",T$4),assets_m6!$A:$D,4,FALSE)</f>
        <v>21.738</v>
      </c>
      <c r="U36">
        <f>VLOOKUP(CONCATENATE($A36,"_",U$4),assets_m6!$A:$D,4,FALSE)</f>
        <v>21.766999999999999</v>
      </c>
      <c r="V36">
        <f>VLOOKUP(CONCATENATE($A36,"_",V$4),assets_m6!$A:$D,4,FALSE)</f>
        <v>21.475000000000001</v>
      </c>
      <c r="X36" t="str">
        <f t="shared" si="59"/>
        <v>EWH</v>
      </c>
      <c r="Y36">
        <f t="shared" si="16"/>
        <v>23.4</v>
      </c>
      <c r="Z36">
        <f t="shared" si="17"/>
        <v>23.457999999999998</v>
      </c>
      <c r="AA36">
        <f t="shared" si="18"/>
        <v>23.663</v>
      </c>
      <c r="AB36">
        <f t="shared" si="19"/>
        <v>23.885999999999999</v>
      </c>
      <c r="AC36">
        <f t="shared" si="20"/>
        <v>23.789000000000001</v>
      </c>
      <c r="AD36">
        <f t="shared" si="21"/>
        <v>23.632999999999999</v>
      </c>
      <c r="AE36">
        <f t="shared" si="22"/>
        <v>23.488</v>
      </c>
      <c r="AF36">
        <f t="shared" si="23"/>
        <v>23.808</v>
      </c>
      <c r="AG36">
        <f t="shared" si="24"/>
        <v>23.963999999999999</v>
      </c>
      <c r="AH36">
        <f t="shared" si="25"/>
        <v>23.798999999999999</v>
      </c>
      <c r="AI36">
        <f t="shared" si="26"/>
        <v>23.692</v>
      </c>
      <c r="AJ36">
        <f t="shared" si="27"/>
        <v>23.692</v>
      </c>
      <c r="AK36">
        <f t="shared" si="28"/>
        <v>23.07</v>
      </c>
      <c r="AL36">
        <f t="shared" si="29"/>
        <v>22.72</v>
      </c>
      <c r="AM36">
        <f t="shared" si="30"/>
        <v>22.613</v>
      </c>
      <c r="AN36">
        <f t="shared" si="31"/>
        <v>22.515000000000001</v>
      </c>
      <c r="AO36">
        <f t="shared" si="32"/>
        <v>22.048999999999999</v>
      </c>
      <c r="AP36">
        <f t="shared" si="33"/>
        <v>21.902999999999999</v>
      </c>
      <c r="AQ36">
        <f t="shared" si="34"/>
        <v>21.738</v>
      </c>
      <c r="AR36">
        <f t="shared" si="35"/>
        <v>21.766999999999999</v>
      </c>
      <c r="AS36">
        <f t="shared" si="36"/>
        <v>21.475000000000001</v>
      </c>
      <c r="AU36" t="str">
        <f t="shared" si="60"/>
        <v>EWH</v>
      </c>
      <c r="AV36">
        <f t="shared" si="61"/>
        <v>2.4786324786324713E-5</v>
      </c>
      <c r="AW36">
        <f t="shared" si="37"/>
        <v>8.7390229346066093E-5</v>
      </c>
      <c r="AX36">
        <f t="shared" si="38"/>
        <v>9.4239952668722897E-5</v>
      </c>
      <c r="AY36">
        <f t="shared" si="39"/>
        <v>-4.0609562086576973E-5</v>
      </c>
      <c r="AZ36">
        <f t="shared" si="40"/>
        <v>-6.5576526966245891E-5</v>
      </c>
      <c r="BA36">
        <f t="shared" si="41"/>
        <v>-6.1354885118266653E-5</v>
      </c>
      <c r="BB36">
        <f t="shared" si="42"/>
        <v>1.3623978201634889E-4</v>
      </c>
      <c r="BC36">
        <f t="shared" si="43"/>
        <v>6.5524193548386592E-5</v>
      </c>
      <c r="BD36">
        <f t="shared" si="44"/>
        <v>-6.8853279919879471E-5</v>
      </c>
      <c r="BE36">
        <f t="shared" si="45"/>
        <v>-4.49598722635402E-5</v>
      </c>
      <c r="BF36">
        <f t="shared" si="46"/>
        <v>0</v>
      </c>
      <c r="BG36">
        <f t="shared" si="47"/>
        <v>-2.6253587708931279E-4</v>
      </c>
      <c r="BH36">
        <f t="shared" si="48"/>
        <v>-1.5171218032076353E-4</v>
      </c>
      <c r="BI36">
        <f t="shared" si="49"/>
        <v>-4.7095070422534919E-5</v>
      </c>
      <c r="BJ36">
        <f t="shared" si="50"/>
        <v>-4.3337902976163699E-5</v>
      </c>
      <c r="BK36">
        <f t="shared" si="51"/>
        <v>-2.0697312902509483E-4</v>
      </c>
      <c r="BL36">
        <f t="shared" si="52"/>
        <v>-6.6216154927661484E-5</v>
      </c>
      <c r="BM36">
        <f t="shared" si="53"/>
        <v>-7.5332146281330937E-5</v>
      </c>
      <c r="BN36">
        <f t="shared" si="54"/>
        <v>1.3340693716073197E-5</v>
      </c>
      <c r="BO36">
        <f t="shared" si="55"/>
        <v>-1.3414802223549321E-4</v>
      </c>
      <c r="BQ36" t="s">
        <v>34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62"/>
        <v>-8.2264957264957153E-2</v>
      </c>
      <c r="BZ36">
        <f t="shared" si="63"/>
        <v>22</v>
      </c>
      <c r="CA36">
        <f t="shared" si="64"/>
        <v>2</v>
      </c>
      <c r="CB36">
        <f t="shared" si="65"/>
        <v>0.11999999999999997</v>
      </c>
      <c r="CC36">
        <f t="shared" si="66"/>
        <v>0</v>
      </c>
      <c r="CD36">
        <f t="shared" si="67"/>
        <v>1</v>
      </c>
      <c r="CE36">
        <f t="shared" si="68"/>
        <v>0</v>
      </c>
      <c r="CF36">
        <f t="shared" si="69"/>
        <v>0</v>
      </c>
      <c r="CG36">
        <f t="shared" si="70"/>
        <v>0</v>
      </c>
      <c r="CI36">
        <f t="shared" si="71"/>
        <v>0</v>
      </c>
      <c r="CJ36">
        <f t="shared" si="72"/>
        <v>1</v>
      </c>
      <c r="CK36">
        <f t="shared" si="72"/>
        <v>1</v>
      </c>
      <c r="CL36">
        <f t="shared" si="72"/>
        <v>1</v>
      </c>
      <c r="CM36">
        <f t="shared" si="72"/>
        <v>1</v>
      </c>
      <c r="CN36">
        <f t="shared" si="57"/>
        <v>0.2</v>
      </c>
      <c r="CO36">
        <f t="shared" si="58"/>
        <v>0.4</v>
      </c>
      <c r="CP36">
        <f t="shared" si="58"/>
        <v>0.60000000000000009</v>
      </c>
      <c r="CQ36">
        <f t="shared" si="58"/>
        <v>0.8</v>
      </c>
      <c r="CR36">
        <f t="shared" si="58"/>
        <v>1</v>
      </c>
    </row>
    <row r="37" spans="1:96" x14ac:dyDescent="0.35">
      <c r="A37" t="s">
        <v>35</v>
      </c>
      <c r="B37">
        <f>VLOOKUP(CONCATENATE($A37,"_",B$4),assets_m6!$A:$D,4,FALSE)</f>
        <v>63.459000000000003</v>
      </c>
      <c r="C37">
        <f>VLOOKUP(CONCATENATE($A37,"_",C$4),assets_m6!$A:$D,4,FALSE)</f>
        <v>63.499000000000002</v>
      </c>
      <c r="D37">
        <f>VLOOKUP(CONCATENATE($A37,"_",D$4),assets_m6!$A:$D,4,FALSE)</f>
        <v>63.863999999999997</v>
      </c>
      <c r="E37">
        <f>VLOOKUP(CONCATENATE($A37,"_",E$4),assets_m6!$A:$D,4,FALSE)</f>
        <v>64.744</v>
      </c>
      <c r="F37">
        <f>VLOOKUP(CONCATENATE($A37,"_",F$4),assets_m6!$A:$D,4,FALSE)</f>
        <v>63.716000000000001</v>
      </c>
      <c r="G37">
        <f>VLOOKUP(CONCATENATE($A37,"_",G$4),assets_m6!$A:$D,4,FALSE)</f>
        <v>63.201999999999998</v>
      </c>
      <c r="H37">
        <f>VLOOKUP(CONCATENATE($A37,"_",H$4),assets_m6!$A:$D,4,FALSE)</f>
        <v>63.201999999999998</v>
      </c>
      <c r="I37">
        <f>VLOOKUP(CONCATENATE($A37,"_",I$4),assets_m6!$A:$D,4,FALSE)</f>
        <v>63.904000000000003</v>
      </c>
      <c r="J37">
        <f>VLOOKUP(CONCATENATE($A37,"_",J$4),assets_m6!$A:$D,4,FALSE)</f>
        <v>63.914000000000001</v>
      </c>
      <c r="K37">
        <f>VLOOKUP(CONCATENATE($A37,"_",K$4),assets_m6!$A:$D,4,FALSE)</f>
        <v>62.975000000000001</v>
      </c>
      <c r="L37">
        <f>VLOOKUP(CONCATENATE($A37,"_",L$4),assets_m6!$A:$D,4,FALSE)</f>
        <v>62.875999999999998</v>
      </c>
      <c r="M37" t="e">
        <f>VLOOKUP(CONCATENATE($A37,"_",M$4),assets_m6!$A:$D,4,FALSE)</f>
        <v>#N/A</v>
      </c>
      <c r="N37">
        <f>VLOOKUP(CONCATENATE($A37,"_",N$4),assets_m6!$A:$D,4,FALSE)</f>
        <v>62.372</v>
      </c>
      <c r="O37">
        <f>VLOOKUP(CONCATENATE($A37,"_",O$4),assets_m6!$A:$D,4,FALSE)</f>
        <v>61.73</v>
      </c>
      <c r="P37">
        <f>VLOOKUP(CONCATENATE($A37,"_",P$4),assets_m6!$A:$D,4,FALSE)</f>
        <v>61.374000000000002</v>
      </c>
      <c r="Q37">
        <f>VLOOKUP(CONCATENATE($A37,"_",Q$4),assets_m6!$A:$D,4,FALSE)</f>
        <v>62.796999999999997</v>
      </c>
      <c r="R37">
        <f>VLOOKUP(CONCATENATE($A37,"_",R$4),assets_m6!$A:$D,4,FALSE)</f>
        <v>62.194000000000003</v>
      </c>
      <c r="S37">
        <f>VLOOKUP(CONCATENATE($A37,"_",S$4),assets_m6!$A:$D,4,FALSE)</f>
        <v>61.344000000000001</v>
      </c>
      <c r="T37">
        <f>VLOOKUP(CONCATENATE($A37,"_",T$4),assets_m6!$A:$D,4,FALSE)</f>
        <v>61.552</v>
      </c>
      <c r="U37">
        <f>VLOOKUP(CONCATENATE($A37,"_",U$4),assets_m6!$A:$D,4,FALSE)</f>
        <v>61.246000000000002</v>
      </c>
      <c r="V37">
        <f>VLOOKUP(CONCATENATE($A37,"_",V$4),assets_m6!$A:$D,4,FALSE)</f>
        <v>60.454999999999998</v>
      </c>
      <c r="X37" t="str">
        <f t="shared" si="59"/>
        <v>EWJ</v>
      </c>
      <c r="Y37">
        <f t="shared" ref="Y37:Y68" si="73">B37</f>
        <v>63.459000000000003</v>
      </c>
      <c r="Z37">
        <f t="shared" ref="Z37:Z68" si="74">IFERROR(C37,Y37)</f>
        <v>63.499000000000002</v>
      </c>
      <c r="AA37">
        <f t="shared" ref="AA37:AA68" si="75">IFERROR(D37,Z37)</f>
        <v>63.863999999999997</v>
      </c>
      <c r="AB37">
        <f t="shared" ref="AB37:AB68" si="76">IFERROR(E37,AA37)</f>
        <v>64.744</v>
      </c>
      <c r="AC37">
        <f t="shared" ref="AC37:AC68" si="77">IFERROR(F37,AB37)</f>
        <v>63.716000000000001</v>
      </c>
      <c r="AD37">
        <f t="shared" ref="AD37:AD68" si="78">IFERROR(G37,AC37)</f>
        <v>63.201999999999998</v>
      </c>
      <c r="AE37">
        <f t="shared" ref="AE37:AE68" si="79">IFERROR(H37,AD37)</f>
        <v>63.201999999999998</v>
      </c>
      <c r="AF37">
        <f t="shared" ref="AF37:AF68" si="80">IFERROR(I37,AE37)</f>
        <v>63.904000000000003</v>
      </c>
      <c r="AG37">
        <f t="shared" ref="AG37:AG68" si="81">IFERROR(J37,AF37)</f>
        <v>63.914000000000001</v>
      </c>
      <c r="AH37">
        <f t="shared" ref="AH37:AH68" si="82">IFERROR(K37,AG37)</f>
        <v>62.975000000000001</v>
      </c>
      <c r="AI37">
        <f t="shared" ref="AI37:AI68" si="83">IFERROR(L37,AH37)</f>
        <v>62.875999999999998</v>
      </c>
      <c r="AJ37">
        <f t="shared" ref="AJ37:AJ68" si="84">IFERROR(M37,AI37)</f>
        <v>62.875999999999998</v>
      </c>
      <c r="AK37">
        <f t="shared" ref="AK37:AK68" si="85">IFERROR(N37,AJ37)</f>
        <v>62.372</v>
      </c>
      <c r="AL37">
        <f t="shared" ref="AL37:AL68" si="86">IFERROR(O37,AK37)</f>
        <v>61.73</v>
      </c>
      <c r="AM37">
        <f t="shared" ref="AM37:AM68" si="87">IFERROR(P37,AL37)</f>
        <v>61.374000000000002</v>
      </c>
      <c r="AN37">
        <f t="shared" ref="AN37:AN68" si="88">IFERROR(Q37,AM37)</f>
        <v>62.796999999999997</v>
      </c>
      <c r="AO37">
        <f t="shared" ref="AO37:AO68" si="89">IFERROR(R37,AN37)</f>
        <v>62.194000000000003</v>
      </c>
      <c r="AP37">
        <f t="shared" ref="AP37:AP68" si="90">IFERROR(S37,AO37)</f>
        <v>61.344000000000001</v>
      </c>
      <c r="AQ37">
        <f t="shared" ref="AQ37:AQ68" si="91">IFERROR(T37,AP37)</f>
        <v>61.552</v>
      </c>
      <c r="AR37">
        <f t="shared" ref="AR37:AR68" si="92">IFERROR(U37,AQ37)</f>
        <v>61.246000000000002</v>
      </c>
      <c r="AS37">
        <f t="shared" ref="AS37:AS68" si="93">IFERROR(V37,AR37)</f>
        <v>60.454999999999998</v>
      </c>
      <c r="AU37" t="str">
        <f t="shared" si="60"/>
        <v>EWJ</v>
      </c>
      <c r="AV37">
        <f t="shared" ref="AV37:AV68" si="94">$BW37*(Z37-Y37)/Y37</f>
        <v>6.3032824343275416E-6</v>
      </c>
      <c r="AW37">
        <f t="shared" ref="AW37:AW68" si="95">$BW37*(AA37-Z37)/Z37</f>
        <v>5.748122017669489E-5</v>
      </c>
      <c r="AX37">
        <f t="shared" ref="AX37:AX68" si="96">$BW37*(AB37-AA37)/AA37</f>
        <v>1.3779280972065682E-4</v>
      </c>
      <c r="AY37">
        <f t="shared" ref="AY37:AY68" si="97">$BW37*(AC37-AB37)/AB37</f>
        <v>-1.5877919189422938E-4</v>
      </c>
      <c r="AZ37">
        <f t="shared" ref="AZ37:AZ68" si="98">$BW37*(AD37-AC37)/AC37</f>
        <v>-8.067047523385067E-5</v>
      </c>
      <c r="BA37">
        <f t="shared" ref="BA37:BA68" si="99">$BW37*(AE37-AD37)/AD37</f>
        <v>0</v>
      </c>
      <c r="BB37">
        <f t="shared" ref="BB37:BB68" si="100">$BW37*(AF37-AE37)/AE37</f>
        <v>1.1107243441663322E-4</v>
      </c>
      <c r="BC37">
        <f t="shared" ref="BC37:BC68" si="101">$BW37*(AG37-AF37)/AF37</f>
        <v>1.5648472709060483E-6</v>
      </c>
      <c r="BD37">
        <f t="shared" ref="BD37:BD68" si="102">$BW37*(AH37-AG37)/AG37</f>
        <v>-1.4691616860155836E-4</v>
      </c>
      <c r="BE37">
        <f t="shared" ref="BE37:BE68" si="103">$BW37*(AI37-AH37)/AH37</f>
        <v>-1.5720524017467844E-5</v>
      </c>
      <c r="BF37">
        <f t="shared" ref="BF37:BF68" si="104">$BW37*(AJ37-AI37)/AI37</f>
        <v>0</v>
      </c>
      <c r="BG37">
        <f t="shared" ref="BG37:BG68" si="105">$BW37*(AK37-AJ37)/AJ37</f>
        <v>-8.015777085056266E-5</v>
      </c>
      <c r="BH37">
        <f t="shared" ref="BH37:BH68" si="106">$BW37*(AL37-AK37)/AK37</f>
        <v>-1.0293080228307621E-4</v>
      </c>
      <c r="BI37">
        <f t="shared" ref="BI37:BI68" si="107">$BW37*(AM37-AL37)/AL37</f>
        <v>-5.7670500566984383E-5</v>
      </c>
      <c r="BJ37">
        <f t="shared" ref="BJ37:BJ68" si="108">$BW37*(AN37-AM37)/AM37</f>
        <v>2.3185713820184358E-4</v>
      </c>
      <c r="BK37">
        <f t="shared" ref="BK37:BK68" si="109">$BW37*(AO37-AN37)/AN37</f>
        <v>-9.6023695399460873E-5</v>
      </c>
      <c r="BL37">
        <f t="shared" ref="BL37:BL68" si="110">$BW37*(AP37-AO37)/AO37</f>
        <v>-1.3666913207061797E-4</v>
      </c>
      <c r="BM37">
        <f t="shared" ref="BM37:BM68" si="111">$BW37*(AQ37-AP37)/AP37</f>
        <v>3.3907146583202661E-5</v>
      </c>
      <c r="BN37">
        <f t="shared" ref="BN37:BN68" si="112">$BW37*(AR37-AQ37)/AQ37</f>
        <v>-4.9714062906160219E-5</v>
      </c>
      <c r="BO37">
        <f t="shared" ref="BO37:BO68" si="113">$BW37*(AS37-AR37)/AR37</f>
        <v>-1.2915129151291576E-4</v>
      </c>
      <c r="BQ37" t="s">
        <v>35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62"/>
        <v>-4.7337651081800922E-2</v>
      </c>
      <c r="BZ37">
        <f t="shared" si="63"/>
        <v>42</v>
      </c>
      <c r="CA37">
        <f t="shared" si="64"/>
        <v>3</v>
      </c>
      <c r="CB37">
        <f t="shared" si="65"/>
        <v>7.9999999999999988E-2</v>
      </c>
      <c r="CC37">
        <f t="shared" si="66"/>
        <v>0</v>
      </c>
      <c r="CD37">
        <f t="shared" si="67"/>
        <v>0</v>
      </c>
      <c r="CE37">
        <f t="shared" si="68"/>
        <v>1</v>
      </c>
      <c r="CF37">
        <f t="shared" si="69"/>
        <v>0</v>
      </c>
      <c r="CG37">
        <f t="shared" si="70"/>
        <v>0</v>
      </c>
      <c r="CI37">
        <f t="shared" si="71"/>
        <v>0</v>
      </c>
      <c r="CJ37">
        <f t="shared" si="72"/>
        <v>0</v>
      </c>
      <c r="CK37">
        <f t="shared" si="72"/>
        <v>1</v>
      </c>
      <c r="CL37">
        <f t="shared" si="72"/>
        <v>1</v>
      </c>
      <c r="CM37">
        <f t="shared" si="72"/>
        <v>1</v>
      </c>
      <c r="CN37">
        <f t="shared" si="57"/>
        <v>0.2</v>
      </c>
      <c r="CO37">
        <f t="shared" ref="CO37:CR68" si="114">CN37+BS37</f>
        <v>0.4</v>
      </c>
      <c r="CP37">
        <f t="shared" si="114"/>
        <v>0.60000000000000009</v>
      </c>
      <c r="CQ37">
        <f t="shared" si="114"/>
        <v>0.8</v>
      </c>
      <c r="CR37">
        <f t="shared" si="114"/>
        <v>1</v>
      </c>
    </row>
    <row r="38" spans="1:96" x14ac:dyDescent="0.35">
      <c r="A38" t="s">
        <v>36</v>
      </c>
      <c r="B38">
        <f>VLOOKUP(CONCATENATE($A38,"_",B$4),assets_m6!$A:$D,4,FALSE)</f>
        <v>47.911999999999999</v>
      </c>
      <c r="C38">
        <f>VLOOKUP(CONCATENATE($A38,"_",C$4),assets_m6!$A:$D,4,FALSE)</f>
        <v>47.911999999999999</v>
      </c>
      <c r="D38">
        <f>VLOOKUP(CONCATENATE($A38,"_",D$4),assets_m6!$A:$D,4,FALSE)</f>
        <v>47.893000000000001</v>
      </c>
      <c r="E38">
        <f>VLOOKUP(CONCATENATE($A38,"_",E$4),assets_m6!$A:$D,4,FALSE)</f>
        <v>48.746000000000002</v>
      </c>
      <c r="F38">
        <f>VLOOKUP(CONCATENATE($A38,"_",F$4),assets_m6!$A:$D,4,FALSE)</f>
        <v>48.03</v>
      </c>
      <c r="G38">
        <f>VLOOKUP(CONCATENATE($A38,"_",G$4),assets_m6!$A:$D,4,FALSE)</f>
        <v>47.697000000000003</v>
      </c>
      <c r="H38">
        <f>VLOOKUP(CONCATENATE($A38,"_",H$4),assets_m6!$A:$D,4,FALSE)</f>
        <v>47.265000000000001</v>
      </c>
      <c r="I38">
        <f>VLOOKUP(CONCATENATE($A38,"_",I$4),assets_m6!$A:$D,4,FALSE)</f>
        <v>47.970999999999997</v>
      </c>
      <c r="J38">
        <f>VLOOKUP(CONCATENATE($A38,"_",J$4),assets_m6!$A:$D,4,FALSE)</f>
        <v>48.206000000000003</v>
      </c>
      <c r="K38">
        <f>VLOOKUP(CONCATENATE($A38,"_",K$4),assets_m6!$A:$D,4,FALSE)</f>
        <v>47.402000000000001</v>
      </c>
      <c r="L38">
        <f>VLOOKUP(CONCATENATE($A38,"_",L$4),assets_m6!$A:$D,4,FALSE)</f>
        <v>47.353999999999999</v>
      </c>
      <c r="M38" t="e">
        <f>VLOOKUP(CONCATENATE($A38,"_",M$4),assets_m6!$A:$D,4,FALSE)</f>
        <v>#N/A</v>
      </c>
      <c r="N38">
        <f>VLOOKUP(CONCATENATE($A38,"_",N$4),assets_m6!$A:$D,4,FALSE)</f>
        <v>46.951999999999998</v>
      </c>
      <c r="O38">
        <f>VLOOKUP(CONCATENATE($A38,"_",O$4),assets_m6!$A:$D,4,FALSE)</f>
        <v>46.883000000000003</v>
      </c>
      <c r="P38">
        <f>VLOOKUP(CONCATENATE($A38,"_",P$4),assets_m6!$A:$D,4,FALSE)</f>
        <v>46.323999999999998</v>
      </c>
      <c r="Q38">
        <f>VLOOKUP(CONCATENATE($A38,"_",Q$4),assets_m6!$A:$D,4,FALSE)</f>
        <v>47.344000000000001</v>
      </c>
      <c r="R38">
        <f>VLOOKUP(CONCATENATE($A38,"_",R$4),assets_m6!$A:$D,4,FALSE)</f>
        <v>47.000999999999998</v>
      </c>
      <c r="S38">
        <f>VLOOKUP(CONCATENATE($A38,"_",S$4),assets_m6!$A:$D,4,FALSE)</f>
        <v>46.491</v>
      </c>
      <c r="T38">
        <f>VLOOKUP(CONCATENATE($A38,"_",T$4),assets_m6!$A:$D,4,FALSE)</f>
        <v>46.795000000000002</v>
      </c>
      <c r="U38">
        <f>VLOOKUP(CONCATENATE($A38,"_",U$4),assets_m6!$A:$D,4,FALSE)</f>
        <v>46.137999999999998</v>
      </c>
      <c r="V38">
        <f>VLOOKUP(CONCATENATE($A38,"_",V$4),assets_m6!$A:$D,4,FALSE)</f>
        <v>45.03</v>
      </c>
      <c r="X38" t="str">
        <f t="shared" si="59"/>
        <v>EWL</v>
      </c>
      <c r="Y38">
        <f t="shared" si="73"/>
        <v>47.911999999999999</v>
      </c>
      <c r="Z38">
        <f t="shared" si="74"/>
        <v>47.911999999999999</v>
      </c>
      <c r="AA38">
        <f t="shared" si="75"/>
        <v>47.893000000000001</v>
      </c>
      <c r="AB38">
        <f t="shared" si="76"/>
        <v>48.746000000000002</v>
      </c>
      <c r="AC38">
        <f t="shared" si="77"/>
        <v>48.03</v>
      </c>
      <c r="AD38">
        <f t="shared" si="78"/>
        <v>47.697000000000003</v>
      </c>
      <c r="AE38">
        <f t="shared" si="79"/>
        <v>47.265000000000001</v>
      </c>
      <c r="AF38">
        <f t="shared" si="80"/>
        <v>47.970999999999997</v>
      </c>
      <c r="AG38">
        <f t="shared" si="81"/>
        <v>48.206000000000003</v>
      </c>
      <c r="AH38">
        <f t="shared" si="82"/>
        <v>47.402000000000001</v>
      </c>
      <c r="AI38">
        <f t="shared" si="83"/>
        <v>47.353999999999999</v>
      </c>
      <c r="AJ38">
        <f t="shared" si="84"/>
        <v>47.353999999999999</v>
      </c>
      <c r="AK38">
        <f t="shared" si="85"/>
        <v>46.951999999999998</v>
      </c>
      <c r="AL38">
        <f t="shared" si="86"/>
        <v>46.883000000000003</v>
      </c>
      <c r="AM38">
        <f t="shared" si="87"/>
        <v>46.323999999999998</v>
      </c>
      <c r="AN38">
        <f t="shared" si="88"/>
        <v>47.344000000000001</v>
      </c>
      <c r="AO38">
        <f t="shared" si="89"/>
        <v>47.000999999999998</v>
      </c>
      <c r="AP38">
        <f t="shared" si="90"/>
        <v>46.491</v>
      </c>
      <c r="AQ38">
        <f t="shared" si="91"/>
        <v>46.795000000000002</v>
      </c>
      <c r="AR38">
        <f t="shared" si="92"/>
        <v>46.137999999999998</v>
      </c>
      <c r="AS38">
        <f t="shared" si="93"/>
        <v>45.03</v>
      </c>
      <c r="AU38" t="str">
        <f t="shared" si="60"/>
        <v>EWL</v>
      </c>
      <c r="AV38">
        <f t="shared" si="94"/>
        <v>0</v>
      </c>
      <c r="AW38">
        <f t="shared" si="95"/>
        <v>-3.9656036066117784E-6</v>
      </c>
      <c r="AX38">
        <f t="shared" si="96"/>
        <v>1.7810535986469871E-4</v>
      </c>
      <c r="AY38">
        <f t="shared" si="97"/>
        <v>-1.468838468797442E-4</v>
      </c>
      <c r="AZ38">
        <f t="shared" si="98"/>
        <v>-6.9331667707682362E-5</v>
      </c>
      <c r="BA38">
        <f t="shared" si="99"/>
        <v>-9.0571734071325695E-5</v>
      </c>
      <c r="BB38">
        <f t="shared" si="100"/>
        <v>1.4937057018935701E-4</v>
      </c>
      <c r="BC38">
        <f t="shared" si="101"/>
        <v>4.8987930207835269E-5</v>
      </c>
      <c r="BD38">
        <f t="shared" si="102"/>
        <v>-1.6678421773223294E-4</v>
      </c>
      <c r="BE38">
        <f t="shared" si="103"/>
        <v>-1.0126155014556732E-5</v>
      </c>
      <c r="BF38">
        <f t="shared" si="104"/>
        <v>0</v>
      </c>
      <c r="BG38">
        <f t="shared" si="105"/>
        <v>-8.4892511720235047E-5</v>
      </c>
      <c r="BH38">
        <f t="shared" si="106"/>
        <v>-1.4695859601293984E-5</v>
      </c>
      <c r="BI38">
        <f t="shared" si="107"/>
        <v>-1.1923298423735781E-4</v>
      </c>
      <c r="BJ38">
        <f t="shared" si="108"/>
        <v>2.2018823935756912E-4</v>
      </c>
      <c r="BK38">
        <f t="shared" si="109"/>
        <v>-7.2448462318351538E-5</v>
      </c>
      <c r="BL38">
        <f t="shared" si="110"/>
        <v>-1.0850832961000789E-4</v>
      </c>
      <c r="BM38">
        <f t="shared" si="111"/>
        <v>6.5389000021509982E-5</v>
      </c>
      <c r="BN38">
        <f t="shared" si="112"/>
        <v>-1.4039961534352037E-4</v>
      </c>
      <c r="BO38">
        <f t="shared" si="113"/>
        <v>-2.4014911786379925E-4</v>
      </c>
      <c r="BQ38" t="s">
        <v>36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62"/>
        <v>-6.0151945232926989E-2</v>
      </c>
      <c r="BZ38">
        <f t="shared" si="63"/>
        <v>34</v>
      </c>
      <c r="CA38">
        <f t="shared" si="64"/>
        <v>2</v>
      </c>
      <c r="CB38">
        <f t="shared" si="65"/>
        <v>0.11999999999999997</v>
      </c>
      <c r="CC38">
        <f t="shared" si="66"/>
        <v>0</v>
      </c>
      <c r="CD38">
        <f t="shared" si="67"/>
        <v>1</v>
      </c>
      <c r="CE38">
        <f t="shared" si="68"/>
        <v>0</v>
      </c>
      <c r="CF38">
        <f t="shared" si="69"/>
        <v>0</v>
      </c>
      <c r="CG38">
        <f t="shared" si="70"/>
        <v>0</v>
      </c>
      <c r="CI38">
        <f t="shared" si="71"/>
        <v>0</v>
      </c>
      <c r="CJ38">
        <f t="shared" si="72"/>
        <v>1</v>
      </c>
      <c r="CK38">
        <f t="shared" si="72"/>
        <v>1</v>
      </c>
      <c r="CL38">
        <f t="shared" si="72"/>
        <v>1</v>
      </c>
      <c r="CM38">
        <f t="shared" si="72"/>
        <v>1</v>
      </c>
      <c r="CN38">
        <f t="shared" si="57"/>
        <v>0.2</v>
      </c>
      <c r="CO38">
        <f t="shared" si="114"/>
        <v>0.4</v>
      </c>
      <c r="CP38">
        <f t="shared" si="114"/>
        <v>0.60000000000000009</v>
      </c>
      <c r="CQ38">
        <f t="shared" si="114"/>
        <v>0.8</v>
      </c>
      <c r="CR38">
        <f t="shared" si="114"/>
        <v>1</v>
      </c>
    </row>
    <row r="39" spans="1:96" x14ac:dyDescent="0.35">
      <c r="A39" t="s">
        <v>37</v>
      </c>
      <c r="B39">
        <f>VLOOKUP(CONCATENATE($A39,"_",B$4),assets_m6!$A:$D,4,FALSE)</f>
        <v>37.017000000000003</v>
      </c>
      <c r="C39">
        <f>VLOOKUP(CONCATENATE($A39,"_",C$4),assets_m6!$A:$D,4,FALSE)</f>
        <v>37.066000000000003</v>
      </c>
      <c r="D39">
        <f>VLOOKUP(CONCATENATE($A39,"_",D$4),assets_m6!$A:$D,4,FALSE)</f>
        <v>37.24</v>
      </c>
      <c r="E39">
        <f>VLOOKUP(CONCATENATE($A39,"_",E$4),assets_m6!$A:$D,4,FALSE)</f>
        <v>37.889000000000003</v>
      </c>
      <c r="F39">
        <f>VLOOKUP(CONCATENATE($A39,"_",F$4),assets_m6!$A:$D,4,FALSE)</f>
        <v>37.317999999999998</v>
      </c>
      <c r="G39">
        <f>VLOOKUP(CONCATENATE($A39,"_",G$4),assets_m6!$A:$D,4,FALSE)</f>
        <v>36.183999999999997</v>
      </c>
      <c r="H39">
        <f>VLOOKUP(CONCATENATE($A39,"_",H$4),assets_m6!$A:$D,4,FALSE)</f>
        <v>35.807000000000002</v>
      </c>
      <c r="I39">
        <f>VLOOKUP(CONCATENATE($A39,"_",I$4),assets_m6!$A:$D,4,FALSE)</f>
        <v>36.793999999999997</v>
      </c>
      <c r="J39">
        <f>VLOOKUP(CONCATENATE($A39,"_",J$4),assets_m6!$A:$D,4,FALSE)</f>
        <v>36.901000000000003</v>
      </c>
      <c r="K39">
        <f>VLOOKUP(CONCATENATE($A39,"_",K$4),assets_m6!$A:$D,4,FALSE)</f>
        <v>36.387999999999998</v>
      </c>
      <c r="L39">
        <f>VLOOKUP(CONCATENATE($A39,"_",L$4),assets_m6!$A:$D,4,FALSE)</f>
        <v>36.33</v>
      </c>
      <c r="M39" t="e">
        <f>VLOOKUP(CONCATENATE($A39,"_",M$4),assets_m6!$A:$D,4,FALSE)</f>
        <v>#N/A</v>
      </c>
      <c r="N39">
        <f>VLOOKUP(CONCATENATE($A39,"_",N$4),assets_m6!$A:$D,4,FALSE)</f>
        <v>35.506</v>
      </c>
      <c r="O39">
        <f>VLOOKUP(CONCATENATE($A39,"_",O$4),assets_m6!$A:$D,4,FALSE)</f>
        <v>35.225000000000001</v>
      </c>
      <c r="P39">
        <f>VLOOKUP(CONCATENATE($A39,"_",P$4),assets_m6!$A:$D,4,FALSE)</f>
        <v>34.430999999999997</v>
      </c>
      <c r="Q39">
        <f>VLOOKUP(CONCATENATE($A39,"_",Q$4),assets_m6!$A:$D,4,FALSE)</f>
        <v>35.506</v>
      </c>
      <c r="R39">
        <f>VLOOKUP(CONCATENATE($A39,"_",R$4),assets_m6!$A:$D,4,FALSE)</f>
        <v>34.218000000000004</v>
      </c>
      <c r="S39">
        <f>VLOOKUP(CONCATENATE($A39,"_",S$4),assets_m6!$A:$D,4,FALSE)</f>
        <v>32.959000000000003</v>
      </c>
      <c r="T39">
        <f>VLOOKUP(CONCATENATE($A39,"_",T$4),assets_m6!$A:$D,4,FALSE)</f>
        <v>33.549999999999997</v>
      </c>
      <c r="U39">
        <f>VLOOKUP(CONCATENATE($A39,"_",U$4),assets_m6!$A:$D,4,FALSE)</f>
        <v>32.64</v>
      </c>
      <c r="V39">
        <f>VLOOKUP(CONCATENATE($A39,"_",V$4),assets_m6!$A:$D,4,FALSE)</f>
        <v>30.925000000000001</v>
      </c>
      <c r="X39" t="str">
        <f t="shared" si="59"/>
        <v>EWQ</v>
      </c>
      <c r="Y39">
        <f t="shared" si="73"/>
        <v>37.017000000000003</v>
      </c>
      <c r="Z39">
        <f t="shared" si="74"/>
        <v>37.066000000000003</v>
      </c>
      <c r="AA39">
        <f t="shared" si="75"/>
        <v>37.24</v>
      </c>
      <c r="AB39">
        <f t="shared" si="76"/>
        <v>37.889000000000003</v>
      </c>
      <c r="AC39">
        <f t="shared" si="77"/>
        <v>37.317999999999998</v>
      </c>
      <c r="AD39">
        <f t="shared" si="78"/>
        <v>36.183999999999997</v>
      </c>
      <c r="AE39">
        <f t="shared" si="79"/>
        <v>35.807000000000002</v>
      </c>
      <c r="AF39">
        <f t="shared" si="80"/>
        <v>36.793999999999997</v>
      </c>
      <c r="AG39">
        <f t="shared" si="81"/>
        <v>36.901000000000003</v>
      </c>
      <c r="AH39">
        <f t="shared" si="82"/>
        <v>36.387999999999998</v>
      </c>
      <c r="AI39">
        <f t="shared" si="83"/>
        <v>36.33</v>
      </c>
      <c r="AJ39">
        <f t="shared" si="84"/>
        <v>36.33</v>
      </c>
      <c r="AK39">
        <f t="shared" si="85"/>
        <v>35.506</v>
      </c>
      <c r="AL39">
        <f t="shared" si="86"/>
        <v>35.225000000000001</v>
      </c>
      <c r="AM39">
        <f t="shared" si="87"/>
        <v>34.430999999999997</v>
      </c>
      <c r="AN39">
        <f t="shared" si="88"/>
        <v>35.506</v>
      </c>
      <c r="AO39">
        <f t="shared" si="89"/>
        <v>34.218000000000004</v>
      </c>
      <c r="AP39">
        <f t="shared" si="90"/>
        <v>32.959000000000003</v>
      </c>
      <c r="AQ39">
        <f t="shared" si="91"/>
        <v>33.549999999999997</v>
      </c>
      <c r="AR39">
        <f t="shared" si="92"/>
        <v>32.64</v>
      </c>
      <c r="AS39">
        <f t="shared" si="93"/>
        <v>30.925000000000001</v>
      </c>
      <c r="AU39" t="str">
        <f t="shared" si="60"/>
        <v>EWQ</v>
      </c>
      <c r="AV39">
        <f t="shared" si="94"/>
        <v>1.3237161304265469E-5</v>
      </c>
      <c r="AW39">
        <f t="shared" si="95"/>
        <v>4.6943290346948552E-5</v>
      </c>
      <c r="AX39">
        <f t="shared" si="96"/>
        <v>1.7427497314715385E-4</v>
      </c>
      <c r="AY39">
        <f t="shared" si="97"/>
        <v>-1.5070337037134923E-4</v>
      </c>
      <c r="AZ39">
        <f t="shared" si="98"/>
        <v>-3.0387480572377951E-4</v>
      </c>
      <c r="BA39">
        <f t="shared" si="99"/>
        <v>-1.0418969710369096E-4</v>
      </c>
      <c r="BB39">
        <f t="shared" si="100"/>
        <v>2.7564442706733177E-4</v>
      </c>
      <c r="BC39">
        <f t="shared" si="101"/>
        <v>2.9080828395935866E-5</v>
      </c>
      <c r="BD39">
        <f t="shared" si="102"/>
        <v>-1.3902062274735242E-4</v>
      </c>
      <c r="BE39">
        <f t="shared" si="103"/>
        <v>-1.5939320655160994E-5</v>
      </c>
      <c r="BF39">
        <f t="shared" si="104"/>
        <v>0</v>
      </c>
      <c r="BG39">
        <f t="shared" si="105"/>
        <v>-2.2680979906413378E-4</v>
      </c>
      <c r="BH39">
        <f t="shared" si="106"/>
        <v>-7.9141553540246388E-5</v>
      </c>
      <c r="BI39">
        <f t="shared" si="107"/>
        <v>-2.2540809084457177E-4</v>
      </c>
      <c r="BJ39">
        <f t="shared" si="108"/>
        <v>3.1221864017890941E-4</v>
      </c>
      <c r="BK39">
        <f t="shared" si="109"/>
        <v>-3.6275559060440396E-4</v>
      </c>
      <c r="BL39">
        <f t="shared" si="110"/>
        <v>-3.6793500496814548E-4</v>
      </c>
      <c r="BM39">
        <f t="shared" si="111"/>
        <v>1.7931369276980307E-4</v>
      </c>
      <c r="BN39">
        <f t="shared" si="112"/>
        <v>-2.7123695976154894E-4</v>
      </c>
      <c r="BO39">
        <f t="shared" si="113"/>
        <v>-5.2542892156862738E-4</v>
      </c>
      <c r="BQ39" t="s">
        <v>37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62"/>
        <v>-0.16457303401140022</v>
      </c>
      <c r="BZ39">
        <f t="shared" si="63"/>
        <v>4</v>
      </c>
      <c r="CA39">
        <f t="shared" si="64"/>
        <v>1</v>
      </c>
      <c r="CB39">
        <f t="shared" si="65"/>
        <v>0.24</v>
      </c>
      <c r="CC39">
        <f t="shared" si="66"/>
        <v>1</v>
      </c>
      <c r="CD39">
        <f t="shared" si="67"/>
        <v>0</v>
      </c>
      <c r="CE39">
        <f t="shared" si="68"/>
        <v>0</v>
      </c>
      <c r="CF39">
        <f t="shared" si="69"/>
        <v>0</v>
      </c>
      <c r="CG39">
        <f t="shared" si="70"/>
        <v>0</v>
      </c>
      <c r="CI39">
        <f t="shared" si="71"/>
        <v>1</v>
      </c>
      <c r="CJ39">
        <f t="shared" si="72"/>
        <v>1</v>
      </c>
      <c r="CK39">
        <f t="shared" si="72"/>
        <v>1</v>
      </c>
      <c r="CL39">
        <f t="shared" si="72"/>
        <v>1</v>
      </c>
      <c r="CM39">
        <f t="shared" si="72"/>
        <v>1</v>
      </c>
      <c r="CN39">
        <f t="shared" si="57"/>
        <v>0.2</v>
      </c>
      <c r="CO39">
        <f t="shared" si="114"/>
        <v>0.4</v>
      </c>
      <c r="CP39">
        <f t="shared" si="114"/>
        <v>0.60000000000000009</v>
      </c>
      <c r="CQ39">
        <f t="shared" si="114"/>
        <v>0.8</v>
      </c>
      <c r="CR39">
        <f t="shared" si="114"/>
        <v>1</v>
      </c>
    </row>
    <row r="40" spans="1:96" x14ac:dyDescent="0.35">
      <c r="A40" t="s">
        <v>38</v>
      </c>
      <c r="B40">
        <f>VLOOKUP(CONCATENATE($A40,"_",B$4),assets_m6!$A:$D,4,FALSE)</f>
        <v>54.676000000000002</v>
      </c>
      <c r="C40">
        <f>VLOOKUP(CONCATENATE($A40,"_",C$4),assets_m6!$A:$D,4,FALSE)</f>
        <v>54.914000000000001</v>
      </c>
      <c r="D40">
        <f>VLOOKUP(CONCATENATE($A40,"_",D$4),assets_m6!$A:$D,4,FALSE)</f>
        <v>55.472999999999999</v>
      </c>
      <c r="E40">
        <f>VLOOKUP(CONCATENATE($A40,"_",E$4),assets_m6!$A:$D,4,FALSE)</f>
        <v>56.177</v>
      </c>
      <c r="F40">
        <f>VLOOKUP(CONCATENATE($A40,"_",F$4),assets_m6!$A:$D,4,FALSE)</f>
        <v>55.923000000000002</v>
      </c>
      <c r="G40">
        <f>VLOOKUP(CONCATENATE($A40,"_",G$4),assets_m6!$A:$D,4,FALSE)</f>
        <v>55.338000000000001</v>
      </c>
      <c r="H40">
        <f>VLOOKUP(CONCATENATE($A40,"_",H$4),assets_m6!$A:$D,4,FALSE)</f>
        <v>54.777999999999999</v>
      </c>
      <c r="I40">
        <f>VLOOKUP(CONCATENATE($A40,"_",I$4),assets_m6!$A:$D,4,FALSE)</f>
        <v>55.728000000000002</v>
      </c>
      <c r="J40">
        <f>VLOOKUP(CONCATENATE($A40,"_",J$4),assets_m6!$A:$D,4,FALSE)</f>
        <v>56.16</v>
      </c>
      <c r="K40">
        <f>VLOOKUP(CONCATENATE($A40,"_",K$4),assets_m6!$A:$D,4,FALSE)</f>
        <v>55.354999999999997</v>
      </c>
      <c r="L40">
        <f>VLOOKUP(CONCATENATE($A40,"_",L$4),assets_m6!$A:$D,4,FALSE)</f>
        <v>55.506999999999998</v>
      </c>
      <c r="M40" t="e">
        <f>VLOOKUP(CONCATENATE($A40,"_",M$4),assets_m6!$A:$D,4,FALSE)</f>
        <v>#N/A</v>
      </c>
      <c r="N40">
        <f>VLOOKUP(CONCATENATE($A40,"_",N$4),assets_m6!$A:$D,4,FALSE)</f>
        <v>54.863</v>
      </c>
      <c r="O40">
        <f>VLOOKUP(CONCATENATE($A40,"_",O$4),assets_m6!$A:$D,4,FALSE)</f>
        <v>54.566000000000003</v>
      </c>
      <c r="P40">
        <f>VLOOKUP(CONCATENATE($A40,"_",P$4),assets_m6!$A:$D,4,FALSE)</f>
        <v>53.642000000000003</v>
      </c>
      <c r="Q40">
        <f>VLOOKUP(CONCATENATE($A40,"_",Q$4),assets_m6!$A:$D,4,FALSE)</f>
        <v>54.329000000000001</v>
      </c>
      <c r="R40">
        <f>VLOOKUP(CONCATENATE($A40,"_",R$4),assets_m6!$A:$D,4,FALSE)</f>
        <v>54.201999999999998</v>
      </c>
      <c r="S40">
        <f>VLOOKUP(CONCATENATE($A40,"_",S$4),assets_m6!$A:$D,4,FALSE)</f>
        <v>53.947000000000003</v>
      </c>
      <c r="T40">
        <f>VLOOKUP(CONCATENATE($A40,"_",T$4),assets_m6!$A:$D,4,FALSE)</f>
        <v>54.625999999999998</v>
      </c>
      <c r="U40">
        <f>VLOOKUP(CONCATENATE($A40,"_",U$4),assets_m6!$A:$D,4,FALSE)</f>
        <v>53.963999999999999</v>
      </c>
      <c r="V40">
        <f>VLOOKUP(CONCATENATE($A40,"_",V$4),assets_m6!$A:$D,4,FALSE)</f>
        <v>52.972000000000001</v>
      </c>
      <c r="X40" t="str">
        <f t="shared" si="59"/>
        <v>EWT</v>
      </c>
      <c r="Y40">
        <f t="shared" si="73"/>
        <v>54.676000000000002</v>
      </c>
      <c r="Z40">
        <f t="shared" si="74"/>
        <v>54.914000000000001</v>
      </c>
      <c r="AA40">
        <f t="shared" si="75"/>
        <v>55.472999999999999</v>
      </c>
      <c r="AB40">
        <f t="shared" si="76"/>
        <v>56.177</v>
      </c>
      <c r="AC40">
        <f t="shared" si="77"/>
        <v>55.923000000000002</v>
      </c>
      <c r="AD40">
        <f t="shared" si="78"/>
        <v>55.338000000000001</v>
      </c>
      <c r="AE40">
        <f t="shared" si="79"/>
        <v>54.777999999999999</v>
      </c>
      <c r="AF40">
        <f t="shared" si="80"/>
        <v>55.728000000000002</v>
      </c>
      <c r="AG40">
        <f t="shared" si="81"/>
        <v>56.16</v>
      </c>
      <c r="AH40">
        <f t="shared" si="82"/>
        <v>55.354999999999997</v>
      </c>
      <c r="AI40">
        <f t="shared" si="83"/>
        <v>55.506999999999998</v>
      </c>
      <c r="AJ40">
        <f t="shared" si="84"/>
        <v>55.506999999999998</v>
      </c>
      <c r="AK40">
        <f t="shared" si="85"/>
        <v>54.863</v>
      </c>
      <c r="AL40">
        <f t="shared" si="86"/>
        <v>54.566000000000003</v>
      </c>
      <c r="AM40">
        <f t="shared" si="87"/>
        <v>53.642000000000003</v>
      </c>
      <c r="AN40">
        <f t="shared" si="88"/>
        <v>54.329000000000001</v>
      </c>
      <c r="AO40">
        <f t="shared" si="89"/>
        <v>54.201999999999998</v>
      </c>
      <c r="AP40">
        <f t="shared" si="90"/>
        <v>53.947000000000003</v>
      </c>
      <c r="AQ40">
        <f t="shared" si="91"/>
        <v>54.625999999999998</v>
      </c>
      <c r="AR40">
        <f t="shared" si="92"/>
        <v>53.963999999999999</v>
      </c>
      <c r="AS40">
        <f t="shared" si="93"/>
        <v>52.972000000000001</v>
      </c>
      <c r="AU40" t="str">
        <f t="shared" si="60"/>
        <v>EWT</v>
      </c>
      <c r="AV40">
        <f t="shared" si="94"/>
        <v>4.3529153559148351E-5</v>
      </c>
      <c r="AW40">
        <f t="shared" si="95"/>
        <v>1.0179553483628901E-4</v>
      </c>
      <c r="AX40">
        <f t="shared" si="96"/>
        <v>1.2690858615903243E-4</v>
      </c>
      <c r="AY40">
        <f t="shared" si="97"/>
        <v>-4.5214233583138615E-5</v>
      </c>
      <c r="AZ40">
        <f t="shared" si="98"/>
        <v>-1.0460812188187345E-4</v>
      </c>
      <c r="BA40">
        <f t="shared" si="99"/>
        <v>-1.0119628465069251E-4</v>
      </c>
      <c r="BB40">
        <f t="shared" si="100"/>
        <v>1.7342728832743127E-4</v>
      </c>
      <c r="BC40">
        <f t="shared" si="101"/>
        <v>7.751937984496035E-5</v>
      </c>
      <c r="BD40">
        <f t="shared" si="102"/>
        <v>-1.4334045584045582E-4</v>
      </c>
      <c r="BE40">
        <f t="shared" si="103"/>
        <v>2.7459127450095029E-5</v>
      </c>
      <c r="BF40">
        <f t="shared" si="104"/>
        <v>0</v>
      </c>
      <c r="BG40">
        <f t="shared" si="105"/>
        <v>-1.1602140270596473E-4</v>
      </c>
      <c r="BH40">
        <f t="shared" si="106"/>
        <v>-5.4134844977488844E-5</v>
      </c>
      <c r="BI40">
        <f t="shared" si="107"/>
        <v>-1.6933621669171269E-4</v>
      </c>
      <c r="BJ40">
        <f t="shared" si="108"/>
        <v>1.2807128742403295E-4</v>
      </c>
      <c r="BK40">
        <f t="shared" si="109"/>
        <v>-2.3376097480167579E-5</v>
      </c>
      <c r="BL40">
        <f t="shared" si="110"/>
        <v>-4.7046234456292288E-5</v>
      </c>
      <c r="BM40">
        <f t="shared" si="111"/>
        <v>1.2586427419504235E-4</v>
      </c>
      <c r="BN40">
        <f t="shared" si="112"/>
        <v>-1.2118771281074929E-4</v>
      </c>
      <c r="BO40">
        <f t="shared" si="113"/>
        <v>-1.8382625454006326E-4</v>
      </c>
      <c r="BQ40" t="s">
        <v>38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62"/>
        <v>-3.1165410783524774E-2</v>
      </c>
      <c r="BZ40">
        <f t="shared" si="63"/>
        <v>49</v>
      </c>
      <c r="CA40">
        <f t="shared" si="64"/>
        <v>3</v>
      </c>
      <c r="CB40">
        <f t="shared" si="65"/>
        <v>7.9999999999999988E-2</v>
      </c>
      <c r="CC40">
        <f t="shared" si="66"/>
        <v>0</v>
      </c>
      <c r="CD40">
        <f t="shared" si="67"/>
        <v>0</v>
      </c>
      <c r="CE40">
        <f t="shared" si="68"/>
        <v>1</v>
      </c>
      <c r="CF40">
        <f t="shared" si="69"/>
        <v>0</v>
      </c>
      <c r="CG40">
        <f t="shared" si="70"/>
        <v>0</v>
      </c>
      <c r="CI40">
        <f t="shared" si="71"/>
        <v>0</v>
      </c>
      <c r="CJ40">
        <f t="shared" si="72"/>
        <v>0</v>
      </c>
      <c r="CK40">
        <f t="shared" si="72"/>
        <v>1</v>
      </c>
      <c r="CL40">
        <f t="shared" si="72"/>
        <v>1</v>
      </c>
      <c r="CM40">
        <f t="shared" si="72"/>
        <v>1</v>
      </c>
      <c r="CN40">
        <f t="shared" si="57"/>
        <v>0.2</v>
      </c>
      <c r="CO40">
        <f t="shared" si="114"/>
        <v>0.4</v>
      </c>
      <c r="CP40">
        <f t="shared" si="114"/>
        <v>0.60000000000000009</v>
      </c>
      <c r="CQ40">
        <f t="shared" si="114"/>
        <v>0.8</v>
      </c>
      <c r="CR40">
        <f t="shared" si="114"/>
        <v>1</v>
      </c>
    </row>
    <row r="41" spans="1:96" x14ac:dyDescent="0.35">
      <c r="A41" t="s">
        <v>39</v>
      </c>
      <c r="B41">
        <f>VLOOKUP(CONCATENATE($A41,"_",B$4),assets_m6!$A:$D,4,FALSE)</f>
        <v>33.045999999999999</v>
      </c>
      <c r="C41">
        <f>VLOOKUP(CONCATENATE($A41,"_",C$4),assets_m6!$A:$D,4,FALSE)</f>
        <v>33.229999999999997</v>
      </c>
      <c r="D41">
        <f>VLOOKUP(CONCATENATE($A41,"_",D$4),assets_m6!$A:$D,4,FALSE)</f>
        <v>33.375999999999998</v>
      </c>
      <c r="E41">
        <f>VLOOKUP(CONCATENATE($A41,"_",E$4),assets_m6!$A:$D,4,FALSE)</f>
        <v>33.637</v>
      </c>
      <c r="F41">
        <f>VLOOKUP(CONCATENATE($A41,"_",F$4),assets_m6!$A:$D,4,FALSE)</f>
        <v>33.500999999999998</v>
      </c>
      <c r="G41">
        <f>VLOOKUP(CONCATENATE($A41,"_",G$4),assets_m6!$A:$D,4,FALSE)</f>
        <v>33.345999999999997</v>
      </c>
      <c r="H41">
        <f>VLOOKUP(CONCATENATE($A41,"_",H$4),assets_m6!$A:$D,4,FALSE)</f>
        <v>32.997999999999998</v>
      </c>
      <c r="I41">
        <f>VLOOKUP(CONCATENATE($A41,"_",I$4),assets_m6!$A:$D,4,FALSE)</f>
        <v>33.366</v>
      </c>
      <c r="J41">
        <f>VLOOKUP(CONCATENATE($A41,"_",J$4),assets_m6!$A:$D,4,FALSE)</f>
        <v>33.54</v>
      </c>
      <c r="K41">
        <f>VLOOKUP(CONCATENATE($A41,"_",K$4),assets_m6!$A:$D,4,FALSE)</f>
        <v>33.192</v>
      </c>
      <c r="L41">
        <f>VLOOKUP(CONCATENATE($A41,"_",L$4),assets_m6!$A:$D,4,FALSE)</f>
        <v>33.162999999999997</v>
      </c>
      <c r="M41" t="e">
        <f>VLOOKUP(CONCATENATE($A41,"_",M$4),assets_m6!$A:$D,4,FALSE)</f>
        <v>#N/A</v>
      </c>
      <c r="N41">
        <f>VLOOKUP(CONCATENATE($A41,"_",N$4),assets_m6!$A:$D,4,FALSE)</f>
        <v>32.988</v>
      </c>
      <c r="O41">
        <f>VLOOKUP(CONCATENATE($A41,"_",O$4),assets_m6!$A:$D,4,FALSE)</f>
        <v>32.997999999999998</v>
      </c>
      <c r="P41">
        <f>VLOOKUP(CONCATENATE($A41,"_",P$4),assets_m6!$A:$D,4,FALSE)</f>
        <v>31.876000000000001</v>
      </c>
      <c r="Q41">
        <f>VLOOKUP(CONCATENATE($A41,"_",Q$4),assets_m6!$A:$D,4,FALSE)</f>
        <v>33.113999999999997</v>
      </c>
      <c r="R41">
        <f>VLOOKUP(CONCATENATE($A41,"_",R$4),assets_m6!$A:$D,4,FALSE)</f>
        <v>32.408000000000001</v>
      </c>
      <c r="S41">
        <f>VLOOKUP(CONCATENATE($A41,"_",S$4),assets_m6!$A:$D,4,FALSE)</f>
        <v>31.943000000000001</v>
      </c>
      <c r="T41">
        <f>VLOOKUP(CONCATENATE($A41,"_",T$4),assets_m6!$A:$D,4,FALSE)</f>
        <v>32.64</v>
      </c>
      <c r="U41">
        <f>VLOOKUP(CONCATENATE($A41,"_",U$4),assets_m6!$A:$D,4,FALSE)</f>
        <v>31.73</v>
      </c>
      <c r="V41">
        <f>VLOOKUP(CONCATENATE($A41,"_",V$4),assets_m6!$A:$D,4,FALSE)</f>
        <v>30.395</v>
      </c>
      <c r="X41" t="str">
        <f t="shared" si="59"/>
        <v>EWU</v>
      </c>
      <c r="Y41">
        <f t="shared" si="73"/>
        <v>33.045999999999999</v>
      </c>
      <c r="Z41">
        <f t="shared" si="74"/>
        <v>33.229999999999997</v>
      </c>
      <c r="AA41">
        <f t="shared" si="75"/>
        <v>33.375999999999998</v>
      </c>
      <c r="AB41">
        <f t="shared" si="76"/>
        <v>33.637</v>
      </c>
      <c r="AC41">
        <f t="shared" si="77"/>
        <v>33.500999999999998</v>
      </c>
      <c r="AD41">
        <f t="shared" si="78"/>
        <v>33.345999999999997</v>
      </c>
      <c r="AE41">
        <f t="shared" si="79"/>
        <v>32.997999999999998</v>
      </c>
      <c r="AF41">
        <f t="shared" si="80"/>
        <v>33.366</v>
      </c>
      <c r="AG41">
        <f t="shared" si="81"/>
        <v>33.54</v>
      </c>
      <c r="AH41">
        <f t="shared" si="82"/>
        <v>33.192</v>
      </c>
      <c r="AI41">
        <f t="shared" si="83"/>
        <v>33.162999999999997</v>
      </c>
      <c r="AJ41">
        <f t="shared" si="84"/>
        <v>33.162999999999997</v>
      </c>
      <c r="AK41">
        <f t="shared" si="85"/>
        <v>32.988</v>
      </c>
      <c r="AL41">
        <f t="shared" si="86"/>
        <v>32.997999999999998</v>
      </c>
      <c r="AM41">
        <f t="shared" si="87"/>
        <v>31.876000000000001</v>
      </c>
      <c r="AN41">
        <f t="shared" si="88"/>
        <v>33.113999999999997</v>
      </c>
      <c r="AO41">
        <f t="shared" si="89"/>
        <v>32.408000000000001</v>
      </c>
      <c r="AP41">
        <f t="shared" si="90"/>
        <v>31.943000000000001</v>
      </c>
      <c r="AQ41">
        <f t="shared" si="91"/>
        <v>32.64</v>
      </c>
      <c r="AR41">
        <f t="shared" si="92"/>
        <v>31.73</v>
      </c>
      <c r="AS41">
        <f t="shared" si="93"/>
        <v>30.395</v>
      </c>
      <c r="AU41" t="str">
        <f t="shared" si="60"/>
        <v>EWU</v>
      </c>
      <c r="AV41">
        <f t="shared" si="94"/>
        <v>5.567996126611315E-5</v>
      </c>
      <c r="AW41">
        <f t="shared" si="95"/>
        <v>4.3936202226903647E-5</v>
      </c>
      <c r="AX41">
        <f t="shared" si="96"/>
        <v>7.8199904122723765E-5</v>
      </c>
      <c r="AY41">
        <f t="shared" si="97"/>
        <v>-4.04316675089939E-5</v>
      </c>
      <c r="AZ41">
        <f t="shared" si="98"/>
        <v>-4.6267275603713668E-5</v>
      </c>
      <c r="BA41">
        <f t="shared" si="99"/>
        <v>-1.0436034306963325E-4</v>
      </c>
      <c r="BB41">
        <f t="shared" si="100"/>
        <v>1.1152191041881391E-4</v>
      </c>
      <c r="BC41">
        <f t="shared" si="101"/>
        <v>5.214889408379773E-5</v>
      </c>
      <c r="BD41">
        <f t="shared" si="102"/>
        <v>-1.037567084078709E-4</v>
      </c>
      <c r="BE41">
        <f t="shared" si="103"/>
        <v>-8.7370450711025148E-6</v>
      </c>
      <c r="BF41">
        <f t="shared" si="104"/>
        <v>0</v>
      </c>
      <c r="BG41">
        <f t="shared" si="105"/>
        <v>-5.2769652926453331E-5</v>
      </c>
      <c r="BH41">
        <f t="shared" si="106"/>
        <v>3.0314053595240728E-6</v>
      </c>
      <c r="BI41">
        <f t="shared" si="107"/>
        <v>-3.4002060730953286E-4</v>
      </c>
      <c r="BJ41">
        <f t="shared" si="108"/>
        <v>3.8837997239302168E-4</v>
      </c>
      <c r="BK41">
        <f t="shared" si="109"/>
        <v>-2.1320287491695235E-4</v>
      </c>
      <c r="BL41">
        <f t="shared" si="110"/>
        <v>-1.4348309059491478E-4</v>
      </c>
      <c r="BM41">
        <f t="shared" si="111"/>
        <v>2.1820117083555055E-4</v>
      </c>
      <c r="BN41">
        <f t="shared" si="112"/>
        <v>-2.7879901960784322E-4</v>
      </c>
      <c r="BO41">
        <f t="shared" si="113"/>
        <v>-4.2073747242357419E-4</v>
      </c>
      <c r="BQ41" t="s">
        <v>39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62"/>
        <v>-8.0221509411123881E-2</v>
      </c>
      <c r="BZ41">
        <f t="shared" si="63"/>
        <v>23</v>
      </c>
      <c r="CA41">
        <f t="shared" si="64"/>
        <v>2</v>
      </c>
      <c r="CB41">
        <f t="shared" si="65"/>
        <v>0.11999999999999997</v>
      </c>
      <c r="CC41">
        <f t="shared" si="66"/>
        <v>0</v>
      </c>
      <c r="CD41">
        <f t="shared" si="67"/>
        <v>1</v>
      </c>
      <c r="CE41">
        <f t="shared" si="68"/>
        <v>0</v>
      </c>
      <c r="CF41">
        <f t="shared" si="69"/>
        <v>0</v>
      </c>
      <c r="CG41">
        <f t="shared" si="70"/>
        <v>0</v>
      </c>
      <c r="CI41">
        <f t="shared" si="71"/>
        <v>0</v>
      </c>
      <c r="CJ41">
        <f t="shared" si="72"/>
        <v>1</v>
      </c>
      <c r="CK41">
        <f t="shared" si="72"/>
        <v>1</v>
      </c>
      <c r="CL41">
        <f t="shared" si="72"/>
        <v>1</v>
      </c>
      <c r="CM41">
        <f t="shared" si="72"/>
        <v>1</v>
      </c>
      <c r="CN41">
        <f t="shared" si="57"/>
        <v>0.2</v>
      </c>
      <c r="CO41">
        <f t="shared" si="114"/>
        <v>0.4</v>
      </c>
      <c r="CP41">
        <f t="shared" si="114"/>
        <v>0.60000000000000009</v>
      </c>
      <c r="CQ41">
        <f t="shared" si="114"/>
        <v>0.8</v>
      </c>
      <c r="CR41">
        <f t="shared" si="114"/>
        <v>1</v>
      </c>
    </row>
    <row r="42" spans="1:96" x14ac:dyDescent="0.35">
      <c r="A42" t="s">
        <v>40</v>
      </c>
      <c r="B42">
        <f>VLOOKUP(CONCATENATE($A42,"_",B$4),assets_m6!$A:$D,4,FALSE)</f>
        <v>71.849000000000004</v>
      </c>
      <c r="C42">
        <f>VLOOKUP(CONCATENATE($A42,"_",C$4),assets_m6!$A:$D,4,FALSE)</f>
        <v>72.085999999999999</v>
      </c>
      <c r="D42">
        <f>VLOOKUP(CONCATENATE($A42,"_",D$4),assets_m6!$A:$D,4,FALSE)</f>
        <v>72.302999999999997</v>
      </c>
      <c r="E42">
        <f>VLOOKUP(CONCATENATE($A42,"_",E$4),assets_m6!$A:$D,4,FALSE)</f>
        <v>73.606999999999999</v>
      </c>
      <c r="F42">
        <f>VLOOKUP(CONCATENATE($A42,"_",F$4),assets_m6!$A:$D,4,FALSE)</f>
        <v>72.757999999999996</v>
      </c>
      <c r="G42">
        <f>VLOOKUP(CONCATENATE($A42,"_",G$4),assets_m6!$A:$D,4,FALSE)</f>
        <v>72.025999999999996</v>
      </c>
      <c r="H42">
        <f>VLOOKUP(CONCATENATE($A42,"_",H$4),assets_m6!$A:$D,4,FALSE)</f>
        <v>71.373999999999995</v>
      </c>
      <c r="I42">
        <f>VLOOKUP(CONCATENATE($A42,"_",I$4),assets_m6!$A:$D,4,FALSE)</f>
        <v>71.927999999999997</v>
      </c>
      <c r="J42">
        <f>VLOOKUP(CONCATENATE($A42,"_",J$4),assets_m6!$A:$D,4,FALSE)</f>
        <v>72.796999999999997</v>
      </c>
      <c r="K42">
        <f>VLOOKUP(CONCATENATE($A42,"_",K$4),assets_m6!$A:$D,4,FALSE)</f>
        <v>72.224000000000004</v>
      </c>
      <c r="L42">
        <f>VLOOKUP(CONCATENATE($A42,"_",L$4),assets_m6!$A:$D,4,FALSE)</f>
        <v>72.105999999999995</v>
      </c>
      <c r="M42" t="e">
        <f>VLOOKUP(CONCATENATE($A42,"_",M$4),assets_m6!$A:$D,4,FALSE)</f>
        <v>#N/A</v>
      </c>
      <c r="N42">
        <f>VLOOKUP(CONCATENATE($A42,"_",N$4),assets_m6!$A:$D,4,FALSE)</f>
        <v>71.897999999999996</v>
      </c>
      <c r="O42">
        <f>VLOOKUP(CONCATENATE($A42,"_",O$4),assets_m6!$A:$D,4,FALSE)</f>
        <v>70.968999999999994</v>
      </c>
      <c r="P42">
        <f>VLOOKUP(CONCATENATE($A42,"_",P$4),assets_m6!$A:$D,4,FALSE)</f>
        <v>69.784000000000006</v>
      </c>
      <c r="Q42">
        <f>VLOOKUP(CONCATENATE($A42,"_",Q$4),assets_m6!$A:$D,4,FALSE)</f>
        <v>71.789000000000001</v>
      </c>
      <c r="R42">
        <f>VLOOKUP(CONCATENATE($A42,"_",R$4),assets_m6!$A:$D,4,FALSE)</f>
        <v>71.542000000000002</v>
      </c>
      <c r="S42">
        <f>VLOOKUP(CONCATENATE($A42,"_",S$4),assets_m6!$A:$D,4,FALSE)</f>
        <v>70.632999999999996</v>
      </c>
      <c r="T42">
        <f>VLOOKUP(CONCATENATE($A42,"_",T$4),assets_m6!$A:$D,4,FALSE)</f>
        <v>70.673000000000002</v>
      </c>
      <c r="U42">
        <f>VLOOKUP(CONCATENATE($A42,"_",U$4),assets_m6!$A:$D,4,FALSE)</f>
        <v>71.156999999999996</v>
      </c>
      <c r="V42">
        <f>VLOOKUP(CONCATENATE($A42,"_",V$4),assets_m6!$A:$D,4,FALSE)</f>
        <v>69.150999999999996</v>
      </c>
      <c r="X42" t="str">
        <f t="shared" si="59"/>
        <v>EWY</v>
      </c>
      <c r="Y42">
        <f t="shared" si="73"/>
        <v>71.849000000000004</v>
      </c>
      <c r="Z42">
        <f t="shared" si="74"/>
        <v>72.085999999999999</v>
      </c>
      <c r="AA42">
        <f t="shared" si="75"/>
        <v>72.302999999999997</v>
      </c>
      <c r="AB42">
        <f t="shared" si="76"/>
        <v>73.606999999999999</v>
      </c>
      <c r="AC42">
        <f t="shared" si="77"/>
        <v>72.757999999999996</v>
      </c>
      <c r="AD42">
        <f t="shared" si="78"/>
        <v>72.025999999999996</v>
      </c>
      <c r="AE42">
        <f t="shared" si="79"/>
        <v>71.373999999999995</v>
      </c>
      <c r="AF42">
        <f t="shared" si="80"/>
        <v>71.927999999999997</v>
      </c>
      <c r="AG42">
        <f t="shared" si="81"/>
        <v>72.796999999999997</v>
      </c>
      <c r="AH42">
        <f t="shared" si="82"/>
        <v>72.224000000000004</v>
      </c>
      <c r="AI42">
        <f t="shared" si="83"/>
        <v>72.105999999999995</v>
      </c>
      <c r="AJ42">
        <f t="shared" si="84"/>
        <v>72.105999999999995</v>
      </c>
      <c r="AK42">
        <f t="shared" si="85"/>
        <v>71.897999999999996</v>
      </c>
      <c r="AL42">
        <f t="shared" si="86"/>
        <v>70.968999999999994</v>
      </c>
      <c r="AM42">
        <f t="shared" si="87"/>
        <v>69.784000000000006</v>
      </c>
      <c r="AN42">
        <f t="shared" si="88"/>
        <v>71.789000000000001</v>
      </c>
      <c r="AO42">
        <f t="shared" si="89"/>
        <v>71.542000000000002</v>
      </c>
      <c r="AP42">
        <f t="shared" si="90"/>
        <v>70.632999999999996</v>
      </c>
      <c r="AQ42">
        <f t="shared" si="91"/>
        <v>70.673000000000002</v>
      </c>
      <c r="AR42">
        <f t="shared" si="92"/>
        <v>71.156999999999996</v>
      </c>
      <c r="AS42">
        <f t="shared" si="93"/>
        <v>69.150999999999996</v>
      </c>
      <c r="AU42" t="str">
        <f t="shared" si="60"/>
        <v>EWY</v>
      </c>
      <c r="AV42">
        <f t="shared" si="94"/>
        <v>3.2985845314478249E-5</v>
      </c>
      <c r="AW42">
        <f t="shared" si="95"/>
        <v>3.0102932608273279E-5</v>
      </c>
      <c r="AX42">
        <f t="shared" si="96"/>
        <v>1.8035212923391865E-4</v>
      </c>
      <c r="AY42">
        <f t="shared" si="97"/>
        <v>-1.153422908147328E-4</v>
      </c>
      <c r="AZ42">
        <f t="shared" si="98"/>
        <v>-1.0060749333406627E-4</v>
      </c>
      <c r="BA42">
        <f t="shared" si="99"/>
        <v>-9.0522866742565332E-5</v>
      </c>
      <c r="BB42">
        <f t="shared" si="100"/>
        <v>7.7619301146075894E-5</v>
      </c>
      <c r="BC42">
        <f t="shared" si="101"/>
        <v>1.2081525970414857E-4</v>
      </c>
      <c r="BD42">
        <f t="shared" si="102"/>
        <v>-7.8712034836599494E-5</v>
      </c>
      <c r="BE42">
        <f t="shared" si="103"/>
        <v>-1.6338059370847531E-5</v>
      </c>
      <c r="BF42">
        <f t="shared" si="104"/>
        <v>0</v>
      </c>
      <c r="BG42">
        <f t="shared" si="105"/>
        <v>-2.8846420547527034E-5</v>
      </c>
      <c r="BH42">
        <f t="shared" si="106"/>
        <v>-1.2921082644858022E-4</v>
      </c>
      <c r="BI42">
        <f t="shared" si="107"/>
        <v>-1.6697431272809089E-4</v>
      </c>
      <c r="BJ42">
        <f t="shared" si="108"/>
        <v>2.8731514387252024E-4</v>
      </c>
      <c r="BK42">
        <f t="shared" si="109"/>
        <v>-3.4406385379375658E-5</v>
      </c>
      <c r="BL42">
        <f t="shared" si="110"/>
        <v>-1.2705823152833385E-4</v>
      </c>
      <c r="BM42">
        <f t="shared" si="111"/>
        <v>5.6630753330605038E-6</v>
      </c>
      <c r="BN42">
        <f t="shared" si="112"/>
        <v>6.8484428282370171E-5</v>
      </c>
      <c r="BO42">
        <f t="shared" si="113"/>
        <v>-2.8191182877299498E-4</v>
      </c>
      <c r="BQ42" t="s">
        <v>40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62"/>
        <v>-3.7550974961377437E-2</v>
      </c>
      <c r="BZ42">
        <f t="shared" si="63"/>
        <v>46</v>
      </c>
      <c r="CA42">
        <f t="shared" si="64"/>
        <v>3</v>
      </c>
      <c r="CB42">
        <f t="shared" si="65"/>
        <v>7.9999999999999988E-2</v>
      </c>
      <c r="CC42">
        <f t="shared" si="66"/>
        <v>0</v>
      </c>
      <c r="CD42">
        <f t="shared" si="67"/>
        <v>0</v>
      </c>
      <c r="CE42">
        <f t="shared" si="68"/>
        <v>1</v>
      </c>
      <c r="CF42">
        <f t="shared" si="69"/>
        <v>0</v>
      </c>
      <c r="CG42">
        <f t="shared" si="70"/>
        <v>0</v>
      </c>
      <c r="CI42">
        <f t="shared" si="71"/>
        <v>0</v>
      </c>
      <c r="CJ42">
        <f t="shared" si="72"/>
        <v>0</v>
      </c>
      <c r="CK42">
        <f t="shared" si="72"/>
        <v>1</v>
      </c>
      <c r="CL42">
        <f t="shared" si="72"/>
        <v>1</v>
      </c>
      <c r="CM42">
        <f t="shared" si="72"/>
        <v>1</v>
      </c>
      <c r="CN42">
        <f t="shared" si="57"/>
        <v>0.2</v>
      </c>
      <c r="CO42">
        <f t="shared" si="114"/>
        <v>0.4</v>
      </c>
      <c r="CP42">
        <f t="shared" si="114"/>
        <v>0.60000000000000009</v>
      </c>
      <c r="CQ42">
        <f t="shared" si="114"/>
        <v>0.8</v>
      </c>
      <c r="CR42">
        <f t="shared" si="114"/>
        <v>1</v>
      </c>
    </row>
    <row r="43" spans="1:96" x14ac:dyDescent="0.35">
      <c r="A43" t="s">
        <v>41</v>
      </c>
      <c r="B43">
        <f>VLOOKUP(CONCATENATE($A43,"_",B$4),assets_m6!$A:$D,4,FALSE)</f>
        <v>28.161999999999999</v>
      </c>
      <c r="C43">
        <f>VLOOKUP(CONCATENATE($A43,"_",C$4),assets_m6!$A:$D,4,FALSE)</f>
        <v>28.491</v>
      </c>
      <c r="D43">
        <f>VLOOKUP(CONCATENATE($A43,"_",D$4),assets_m6!$A:$D,4,FALSE)</f>
        <v>28.544</v>
      </c>
      <c r="E43">
        <f>VLOOKUP(CONCATENATE($A43,"_",E$4),assets_m6!$A:$D,4,FALSE)</f>
        <v>28.641999999999999</v>
      </c>
      <c r="F43">
        <f>VLOOKUP(CONCATENATE($A43,"_",F$4),assets_m6!$A:$D,4,FALSE)</f>
        <v>28.829000000000001</v>
      </c>
      <c r="G43">
        <f>VLOOKUP(CONCATENATE($A43,"_",G$4),assets_m6!$A:$D,4,FALSE)</f>
        <v>28.908999999999999</v>
      </c>
      <c r="H43">
        <f>VLOOKUP(CONCATENATE($A43,"_",H$4),assets_m6!$A:$D,4,FALSE)</f>
        <v>29.131</v>
      </c>
      <c r="I43">
        <f>VLOOKUP(CONCATENATE($A43,"_",I$4),assets_m6!$A:$D,4,FALSE)</f>
        <v>29.611000000000001</v>
      </c>
      <c r="J43">
        <f>VLOOKUP(CONCATENATE($A43,"_",J$4),assets_m6!$A:$D,4,FALSE)</f>
        <v>29.904</v>
      </c>
      <c r="K43">
        <f>VLOOKUP(CONCATENATE($A43,"_",K$4),assets_m6!$A:$D,4,FALSE)</f>
        <v>29.256</v>
      </c>
      <c r="L43">
        <f>VLOOKUP(CONCATENATE($A43,"_",L$4),assets_m6!$A:$D,4,FALSE)</f>
        <v>29.263999999999999</v>
      </c>
      <c r="M43" t="e">
        <f>VLOOKUP(CONCATENATE($A43,"_",M$4),assets_m6!$A:$D,4,FALSE)</f>
        <v>#N/A</v>
      </c>
      <c r="N43">
        <f>VLOOKUP(CONCATENATE($A43,"_",N$4),assets_m6!$A:$D,4,FALSE)</f>
        <v>29.736000000000001</v>
      </c>
      <c r="O43">
        <f>VLOOKUP(CONCATENATE($A43,"_",O$4),assets_m6!$A:$D,4,FALSE)</f>
        <v>29.789000000000001</v>
      </c>
      <c r="P43">
        <f>VLOOKUP(CONCATENATE($A43,"_",P$4),assets_m6!$A:$D,4,FALSE)</f>
        <v>29.050999999999998</v>
      </c>
      <c r="Q43">
        <f>VLOOKUP(CONCATENATE($A43,"_",Q$4),assets_m6!$A:$D,4,FALSE)</f>
        <v>29.388999999999999</v>
      </c>
      <c r="R43">
        <f>VLOOKUP(CONCATENATE($A43,"_",R$4),assets_m6!$A:$D,4,FALSE)</f>
        <v>29.238</v>
      </c>
      <c r="S43">
        <f>VLOOKUP(CONCATENATE($A43,"_",S$4),assets_m6!$A:$D,4,FALSE)</f>
        <v>29.247</v>
      </c>
      <c r="T43">
        <f>VLOOKUP(CONCATENATE($A43,"_",T$4),assets_m6!$A:$D,4,FALSE)</f>
        <v>30.207000000000001</v>
      </c>
      <c r="U43">
        <f>VLOOKUP(CONCATENATE($A43,"_",U$4),assets_m6!$A:$D,4,FALSE)</f>
        <v>30.731000000000002</v>
      </c>
      <c r="V43">
        <f>VLOOKUP(CONCATENATE($A43,"_",V$4),assets_m6!$A:$D,4,FALSE)</f>
        <v>30.481999999999999</v>
      </c>
      <c r="X43" t="str">
        <f t="shared" si="59"/>
        <v>EWZ</v>
      </c>
      <c r="Y43">
        <f t="shared" si="73"/>
        <v>28.161999999999999</v>
      </c>
      <c r="Z43">
        <f t="shared" si="74"/>
        <v>28.491</v>
      </c>
      <c r="AA43">
        <f t="shared" si="75"/>
        <v>28.544</v>
      </c>
      <c r="AB43">
        <f t="shared" si="76"/>
        <v>28.641999999999999</v>
      </c>
      <c r="AC43">
        <f t="shared" si="77"/>
        <v>28.829000000000001</v>
      </c>
      <c r="AD43">
        <f t="shared" si="78"/>
        <v>28.908999999999999</v>
      </c>
      <c r="AE43">
        <f t="shared" si="79"/>
        <v>29.131</v>
      </c>
      <c r="AF43">
        <f t="shared" si="80"/>
        <v>29.611000000000001</v>
      </c>
      <c r="AG43">
        <f t="shared" si="81"/>
        <v>29.904</v>
      </c>
      <c r="AH43">
        <f t="shared" si="82"/>
        <v>29.256</v>
      </c>
      <c r="AI43">
        <f t="shared" si="83"/>
        <v>29.263999999999999</v>
      </c>
      <c r="AJ43">
        <f t="shared" si="84"/>
        <v>29.263999999999999</v>
      </c>
      <c r="AK43">
        <f t="shared" si="85"/>
        <v>29.736000000000001</v>
      </c>
      <c r="AL43">
        <f t="shared" si="86"/>
        <v>29.789000000000001</v>
      </c>
      <c r="AM43">
        <f t="shared" si="87"/>
        <v>29.050999999999998</v>
      </c>
      <c r="AN43">
        <f t="shared" si="88"/>
        <v>29.388999999999999</v>
      </c>
      <c r="AO43">
        <f t="shared" si="89"/>
        <v>29.238</v>
      </c>
      <c r="AP43">
        <f t="shared" si="90"/>
        <v>29.247</v>
      </c>
      <c r="AQ43">
        <f t="shared" si="91"/>
        <v>30.207000000000001</v>
      </c>
      <c r="AR43">
        <f t="shared" si="92"/>
        <v>30.731000000000002</v>
      </c>
      <c r="AS43">
        <f t="shared" si="93"/>
        <v>30.481999999999999</v>
      </c>
      <c r="AU43" t="str">
        <f t="shared" si="60"/>
        <v>EWZ</v>
      </c>
      <c r="AV43">
        <f t="shared" si="94"/>
        <v>1.1682408919821059E-4</v>
      </c>
      <c r="AW43">
        <f t="shared" si="95"/>
        <v>1.8602365659331304E-5</v>
      </c>
      <c r="AX43">
        <f t="shared" si="96"/>
        <v>3.4332959641255243E-5</v>
      </c>
      <c r="AY43">
        <f t="shared" si="97"/>
        <v>6.5288736820054869E-5</v>
      </c>
      <c r="AZ43">
        <f t="shared" si="98"/>
        <v>2.7749835235352701E-5</v>
      </c>
      <c r="BA43">
        <f t="shared" si="99"/>
        <v>7.6792694316649252E-5</v>
      </c>
      <c r="BB43">
        <f t="shared" si="100"/>
        <v>1.6477292231643282E-4</v>
      </c>
      <c r="BC43">
        <f t="shared" si="101"/>
        <v>9.8949714633075295E-5</v>
      </c>
      <c r="BD43">
        <f t="shared" si="102"/>
        <v>-2.1669341894060986E-4</v>
      </c>
      <c r="BE43">
        <f t="shared" si="103"/>
        <v>2.7344818156956246E-6</v>
      </c>
      <c r="BF43">
        <f t="shared" si="104"/>
        <v>0</v>
      </c>
      <c r="BG43">
        <f t="shared" si="105"/>
        <v>1.6129032258064562E-4</v>
      </c>
      <c r="BH43">
        <f t="shared" si="106"/>
        <v>1.7823513586225728E-5</v>
      </c>
      <c r="BI43">
        <f t="shared" si="107"/>
        <v>-2.4774245526872437E-4</v>
      </c>
      <c r="BJ43">
        <f t="shared" si="108"/>
        <v>1.1634711369660286E-4</v>
      </c>
      <c r="BK43">
        <f t="shared" si="109"/>
        <v>-5.1379767940385792E-5</v>
      </c>
      <c r="BL43">
        <f t="shared" si="110"/>
        <v>3.0781859224298315E-6</v>
      </c>
      <c r="BM43">
        <f t="shared" si="111"/>
        <v>3.2823879372243338E-4</v>
      </c>
      <c r="BN43">
        <f t="shared" si="112"/>
        <v>1.734697255603009E-4</v>
      </c>
      <c r="BO43">
        <f t="shared" si="113"/>
        <v>-8.1025674400443304E-5</v>
      </c>
      <c r="BQ43" t="s">
        <v>41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62"/>
        <v>8.2380512747674189E-2</v>
      </c>
      <c r="BZ43">
        <f t="shared" si="63"/>
        <v>89</v>
      </c>
      <c r="CA43">
        <f t="shared" si="64"/>
        <v>5</v>
      </c>
      <c r="CB43">
        <f t="shared" si="65"/>
        <v>0.24000000000000005</v>
      </c>
      <c r="CC43">
        <f t="shared" si="66"/>
        <v>0</v>
      </c>
      <c r="CD43">
        <f t="shared" si="67"/>
        <v>0</v>
      </c>
      <c r="CE43">
        <f t="shared" si="68"/>
        <v>0</v>
      </c>
      <c r="CF43">
        <f t="shared" si="69"/>
        <v>0</v>
      </c>
      <c r="CG43">
        <f t="shared" si="70"/>
        <v>1</v>
      </c>
      <c r="CI43">
        <f t="shared" si="71"/>
        <v>0</v>
      </c>
      <c r="CJ43">
        <f t="shared" si="72"/>
        <v>0</v>
      </c>
      <c r="CK43">
        <f t="shared" si="72"/>
        <v>0</v>
      </c>
      <c r="CL43">
        <f t="shared" si="72"/>
        <v>0</v>
      </c>
      <c r="CM43">
        <f t="shared" si="72"/>
        <v>1</v>
      </c>
      <c r="CN43">
        <f t="shared" si="57"/>
        <v>0.2</v>
      </c>
      <c r="CO43">
        <f t="shared" si="114"/>
        <v>0.4</v>
      </c>
      <c r="CP43">
        <f t="shared" si="114"/>
        <v>0.60000000000000009</v>
      </c>
      <c r="CQ43">
        <f t="shared" si="114"/>
        <v>0.8</v>
      </c>
      <c r="CR43">
        <f t="shared" si="114"/>
        <v>1</v>
      </c>
    </row>
    <row r="44" spans="1:96" x14ac:dyDescent="0.35">
      <c r="A44" t="s">
        <v>144</v>
      </c>
      <c r="B44">
        <f>VLOOKUP(CONCATENATE($A44,"_",B$4),assets_m6!$A:$D,4,FALSE)</f>
        <v>237.09</v>
      </c>
      <c r="C44">
        <f>VLOOKUP(CONCATENATE($A44,"_",C$4),assets_m6!$A:$D,4,FALSE)</f>
        <v>224.91</v>
      </c>
      <c r="D44">
        <f>VLOOKUP(CONCATENATE($A44,"_",D$4),assets_m6!$A:$D,4,FALSE)</f>
        <v>220.18</v>
      </c>
      <c r="E44">
        <f>VLOOKUP(CONCATENATE($A44,"_",E$4),assets_m6!$A:$D,4,FALSE)</f>
        <v>232</v>
      </c>
      <c r="F44">
        <f>VLOOKUP(CONCATENATE($A44,"_",F$4),assets_m6!$A:$D,4,FALSE)</f>
        <v>228.07</v>
      </c>
      <c r="G44">
        <f>VLOOKUP(CONCATENATE($A44,"_",G$4),assets_m6!$A:$D,4,FALSE)</f>
        <v>219.55</v>
      </c>
      <c r="H44">
        <f>VLOOKUP(CONCATENATE($A44,"_",H$4),assets_m6!$A:$D,4,FALSE)</f>
        <v>217.7</v>
      </c>
      <c r="I44">
        <f>VLOOKUP(CONCATENATE($A44,"_",I$4),assets_m6!$A:$D,4,FALSE)</f>
        <v>221</v>
      </c>
      <c r="J44">
        <f>VLOOKUP(CONCATENATE($A44,"_",J$4),assets_m6!$A:$D,4,FALSE)</f>
        <v>216.54</v>
      </c>
      <c r="K44">
        <f>VLOOKUP(CONCATENATE($A44,"_",K$4),assets_m6!$A:$D,4,FALSE)</f>
        <v>207.71</v>
      </c>
      <c r="L44">
        <f>VLOOKUP(CONCATENATE($A44,"_",L$4),assets_m6!$A:$D,4,FALSE)</f>
        <v>206.16</v>
      </c>
      <c r="M44" t="e">
        <f>VLOOKUP(CONCATENATE($A44,"_",M$4),assets_m6!$A:$D,4,FALSE)</f>
        <v>#N/A</v>
      </c>
      <c r="N44">
        <f>VLOOKUP(CONCATENATE($A44,"_",N$4),assets_m6!$A:$D,4,FALSE)</f>
        <v>202.08</v>
      </c>
      <c r="O44">
        <f>VLOOKUP(CONCATENATE($A44,"_",O$4),assets_m6!$A:$D,4,FALSE)</f>
        <v>198.45</v>
      </c>
      <c r="P44">
        <f>VLOOKUP(CONCATENATE($A44,"_",P$4),assets_m6!$A:$D,4,FALSE)</f>
        <v>207.6</v>
      </c>
      <c r="Q44">
        <f>VLOOKUP(CONCATENATE($A44,"_",Q$4),assets_m6!$A:$D,4,FALSE)</f>
        <v>210.48</v>
      </c>
      <c r="R44">
        <f>VLOOKUP(CONCATENATE($A44,"_",R$4),assets_m6!$A:$D,4,FALSE)</f>
        <v>211.03</v>
      </c>
      <c r="S44">
        <f>VLOOKUP(CONCATENATE($A44,"_",S$4),assets_m6!$A:$D,4,FALSE)</f>
        <v>203.49</v>
      </c>
      <c r="T44">
        <f>VLOOKUP(CONCATENATE($A44,"_",T$4),assets_m6!$A:$D,4,FALSE)</f>
        <v>208.11</v>
      </c>
      <c r="U44">
        <f>VLOOKUP(CONCATENATE($A44,"_",U$4),assets_m6!$A:$D,4,FALSE)</f>
        <v>202.97</v>
      </c>
      <c r="V44">
        <f>VLOOKUP(CONCATENATE($A44,"_",V$4),assets_m6!$A:$D,4,FALSE)</f>
        <v>200.06</v>
      </c>
      <c r="X44" t="str">
        <f t="shared" si="59"/>
        <v>META</v>
      </c>
      <c r="Y44">
        <f t="shared" si="73"/>
        <v>237.09</v>
      </c>
      <c r="Z44">
        <f t="shared" si="74"/>
        <v>224.91</v>
      </c>
      <c r="AA44">
        <f t="shared" si="75"/>
        <v>220.18</v>
      </c>
      <c r="AB44">
        <f t="shared" si="76"/>
        <v>232</v>
      </c>
      <c r="AC44">
        <f t="shared" si="77"/>
        <v>228.07</v>
      </c>
      <c r="AD44">
        <f t="shared" si="78"/>
        <v>219.55</v>
      </c>
      <c r="AE44">
        <f t="shared" si="79"/>
        <v>217.7</v>
      </c>
      <c r="AF44">
        <f t="shared" si="80"/>
        <v>221</v>
      </c>
      <c r="AG44">
        <f t="shared" si="81"/>
        <v>216.54</v>
      </c>
      <c r="AH44">
        <f t="shared" si="82"/>
        <v>207.71</v>
      </c>
      <c r="AI44">
        <f t="shared" si="83"/>
        <v>206.16</v>
      </c>
      <c r="AJ44">
        <f t="shared" si="84"/>
        <v>206.16</v>
      </c>
      <c r="AK44">
        <f t="shared" si="85"/>
        <v>202.08</v>
      </c>
      <c r="AL44">
        <f t="shared" si="86"/>
        <v>198.45</v>
      </c>
      <c r="AM44">
        <f t="shared" si="87"/>
        <v>207.6</v>
      </c>
      <c r="AN44">
        <f t="shared" si="88"/>
        <v>210.48</v>
      </c>
      <c r="AO44">
        <f t="shared" si="89"/>
        <v>211.03</v>
      </c>
      <c r="AP44">
        <f t="shared" si="90"/>
        <v>203.49</v>
      </c>
      <c r="AQ44">
        <f t="shared" si="91"/>
        <v>208.11</v>
      </c>
      <c r="AR44">
        <f t="shared" si="92"/>
        <v>202.97</v>
      </c>
      <c r="AS44">
        <f t="shared" si="93"/>
        <v>200.06</v>
      </c>
      <c r="AU44" t="str">
        <f t="shared" si="60"/>
        <v>META</v>
      </c>
      <c r="AV44">
        <f t="shared" si="94"/>
        <v>-5.1372896368467706E-4</v>
      </c>
      <c r="AW44">
        <f t="shared" si="95"/>
        <v>-2.1030634476012583E-4</v>
      </c>
      <c r="AX44">
        <f t="shared" si="96"/>
        <v>5.3683349986374752E-4</v>
      </c>
      <c r="AY44">
        <f t="shared" si="97"/>
        <v>-1.6939655172413823E-4</v>
      </c>
      <c r="AZ44">
        <f t="shared" si="98"/>
        <v>-3.7356951813039777E-4</v>
      </c>
      <c r="BA44">
        <f t="shared" si="99"/>
        <v>-8.4263265770896043E-5</v>
      </c>
      <c r="BB44">
        <f t="shared" si="100"/>
        <v>1.5158474965548972E-4</v>
      </c>
      <c r="BC44">
        <f t="shared" si="101"/>
        <v>-2.0180995475113157E-4</v>
      </c>
      <c r="BD44">
        <f t="shared" si="102"/>
        <v>-4.0777685416089332E-4</v>
      </c>
      <c r="BE44">
        <f t="shared" si="103"/>
        <v>-7.4623272832314826E-5</v>
      </c>
      <c r="BF44">
        <f t="shared" si="104"/>
        <v>0</v>
      </c>
      <c r="BG44">
        <f t="shared" si="105"/>
        <v>-1.9790454016297944E-4</v>
      </c>
      <c r="BH44">
        <f t="shared" si="106"/>
        <v>-1.7963182897862351E-4</v>
      </c>
      <c r="BI44">
        <f t="shared" si="107"/>
        <v>4.6107331821617568E-4</v>
      </c>
      <c r="BJ44">
        <f t="shared" si="108"/>
        <v>1.3872832369942175E-4</v>
      </c>
      <c r="BK44">
        <f t="shared" si="109"/>
        <v>2.6130748764728784E-5</v>
      </c>
      <c r="BL44">
        <f t="shared" si="110"/>
        <v>-3.5729517130265803E-4</v>
      </c>
      <c r="BM44">
        <f t="shared" si="111"/>
        <v>2.2703818369453066E-4</v>
      </c>
      <c r="BN44">
        <f t="shared" si="112"/>
        <v>-2.4698476767094396E-4</v>
      </c>
      <c r="BO44">
        <f t="shared" si="113"/>
        <v>-1.4337094151845083E-4</v>
      </c>
      <c r="BQ44" t="s">
        <v>42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62"/>
        <v>-0.15618541482137585</v>
      </c>
      <c r="BZ44">
        <f t="shared" si="63"/>
        <v>5</v>
      </c>
      <c r="CA44">
        <f t="shared" si="64"/>
        <v>1</v>
      </c>
      <c r="CB44">
        <f t="shared" si="65"/>
        <v>0.24</v>
      </c>
      <c r="CC44">
        <f t="shared" si="66"/>
        <v>1</v>
      </c>
      <c r="CD44">
        <f t="shared" si="67"/>
        <v>0</v>
      </c>
      <c r="CE44">
        <f t="shared" si="68"/>
        <v>0</v>
      </c>
      <c r="CF44">
        <f t="shared" si="69"/>
        <v>0</v>
      </c>
      <c r="CG44">
        <f t="shared" si="70"/>
        <v>0</v>
      </c>
      <c r="CI44">
        <f t="shared" si="71"/>
        <v>1</v>
      </c>
      <c r="CJ44">
        <f t="shared" si="72"/>
        <v>1</v>
      </c>
      <c r="CK44">
        <f t="shared" si="72"/>
        <v>1</v>
      </c>
      <c r="CL44">
        <f t="shared" si="72"/>
        <v>1</v>
      </c>
      <c r="CM44">
        <f t="shared" si="72"/>
        <v>1</v>
      </c>
      <c r="CN44">
        <f t="shared" si="57"/>
        <v>0.2</v>
      </c>
      <c r="CO44">
        <f t="shared" si="114"/>
        <v>0.4</v>
      </c>
      <c r="CP44">
        <f t="shared" si="114"/>
        <v>0.60000000000000009</v>
      </c>
      <c r="CQ44">
        <f t="shared" si="114"/>
        <v>0.8</v>
      </c>
      <c r="CR44">
        <f t="shared" si="114"/>
        <v>1</v>
      </c>
    </row>
    <row r="45" spans="1:96" x14ac:dyDescent="0.35">
      <c r="A45" t="s">
        <v>43</v>
      </c>
      <c r="B45">
        <f>VLOOKUP(CONCATENATE($A45,"_",B$4),assets_m6!$A:$D,4,FALSE)</f>
        <v>64.102999999999994</v>
      </c>
      <c r="C45">
        <f>VLOOKUP(CONCATENATE($A45,"_",C$4),assets_m6!$A:$D,4,FALSE)</f>
        <v>63.595999999999997</v>
      </c>
      <c r="D45">
        <f>VLOOKUP(CONCATENATE($A45,"_",D$4),assets_m6!$A:$D,4,FALSE)</f>
        <v>65.278000000000006</v>
      </c>
      <c r="E45">
        <f>VLOOKUP(CONCATENATE($A45,"_",E$4),assets_m6!$A:$D,4,FALSE)</f>
        <v>66.183999999999997</v>
      </c>
      <c r="F45">
        <f>VLOOKUP(CONCATENATE($A45,"_",F$4),assets_m6!$A:$D,4,FALSE)</f>
        <v>65.466999999999999</v>
      </c>
      <c r="G45">
        <f>VLOOKUP(CONCATENATE($A45,"_",G$4),assets_m6!$A:$D,4,FALSE)</f>
        <v>64.97</v>
      </c>
      <c r="H45">
        <f>VLOOKUP(CONCATENATE($A45,"_",H$4),assets_m6!$A:$D,4,FALSE)</f>
        <v>64.760000000000005</v>
      </c>
      <c r="I45">
        <f>VLOOKUP(CONCATENATE($A45,"_",I$4),assets_m6!$A:$D,4,FALSE)</f>
        <v>65.397999999999996</v>
      </c>
      <c r="J45">
        <f>VLOOKUP(CONCATENATE($A45,"_",J$4),assets_m6!$A:$D,4,FALSE)</f>
        <v>65.069000000000003</v>
      </c>
      <c r="K45">
        <f>VLOOKUP(CONCATENATE($A45,"_",K$4),assets_m6!$A:$D,4,FALSE)</f>
        <v>63.088000000000001</v>
      </c>
      <c r="L45">
        <f>VLOOKUP(CONCATENATE($A45,"_",L$4),assets_m6!$A:$D,4,FALSE)</f>
        <v>63.466000000000001</v>
      </c>
      <c r="M45" t="e">
        <f>VLOOKUP(CONCATENATE($A45,"_",M$4),assets_m6!$A:$D,4,FALSE)</f>
        <v>#N/A</v>
      </c>
      <c r="N45">
        <f>VLOOKUP(CONCATENATE($A45,"_",N$4),assets_m6!$A:$D,4,FALSE)</f>
        <v>63.415999999999997</v>
      </c>
      <c r="O45">
        <f>VLOOKUP(CONCATENATE($A45,"_",O$4),assets_m6!$A:$D,4,FALSE)</f>
        <v>62.281999999999996</v>
      </c>
      <c r="P45">
        <f>VLOOKUP(CONCATENATE($A45,"_",P$4),assets_m6!$A:$D,4,FALSE)</f>
        <v>64.155000000000001</v>
      </c>
      <c r="Q45">
        <f>VLOOKUP(CONCATENATE($A45,"_",Q$4),assets_m6!$A:$D,4,FALSE)</f>
        <v>65.272000000000006</v>
      </c>
      <c r="R45">
        <f>VLOOKUP(CONCATENATE($A45,"_",R$4),assets_m6!$A:$D,4,FALSE)</f>
        <v>64.534000000000006</v>
      </c>
      <c r="S45">
        <f>VLOOKUP(CONCATENATE($A45,"_",S$4),assets_m6!$A:$D,4,FALSE)</f>
        <v>63.149000000000001</v>
      </c>
      <c r="T45">
        <f>VLOOKUP(CONCATENATE($A45,"_",T$4),assets_m6!$A:$D,4,FALSE)</f>
        <v>63.985999999999997</v>
      </c>
      <c r="U45">
        <f>VLOOKUP(CONCATENATE($A45,"_",U$4),assets_m6!$A:$D,4,FALSE)</f>
        <v>62.67</v>
      </c>
      <c r="V45">
        <f>VLOOKUP(CONCATENATE($A45,"_",V$4),assets_m6!$A:$D,4,FALSE)</f>
        <v>60.398000000000003</v>
      </c>
      <c r="X45" t="str">
        <f t="shared" si="59"/>
        <v>FTV</v>
      </c>
      <c r="Y45">
        <f t="shared" si="73"/>
        <v>64.102999999999994</v>
      </c>
      <c r="Z45">
        <f t="shared" si="74"/>
        <v>63.595999999999997</v>
      </c>
      <c r="AA45">
        <f t="shared" si="75"/>
        <v>65.278000000000006</v>
      </c>
      <c r="AB45">
        <f t="shared" si="76"/>
        <v>66.183999999999997</v>
      </c>
      <c r="AC45">
        <f t="shared" si="77"/>
        <v>65.466999999999999</v>
      </c>
      <c r="AD45">
        <f t="shared" si="78"/>
        <v>64.97</v>
      </c>
      <c r="AE45">
        <f t="shared" si="79"/>
        <v>64.760000000000005</v>
      </c>
      <c r="AF45">
        <f t="shared" si="80"/>
        <v>65.397999999999996</v>
      </c>
      <c r="AG45">
        <f t="shared" si="81"/>
        <v>65.069000000000003</v>
      </c>
      <c r="AH45">
        <f t="shared" si="82"/>
        <v>63.088000000000001</v>
      </c>
      <c r="AI45">
        <f t="shared" si="83"/>
        <v>63.466000000000001</v>
      </c>
      <c r="AJ45">
        <f t="shared" si="84"/>
        <v>63.466000000000001</v>
      </c>
      <c r="AK45">
        <f t="shared" si="85"/>
        <v>63.415999999999997</v>
      </c>
      <c r="AL45">
        <f t="shared" si="86"/>
        <v>62.281999999999996</v>
      </c>
      <c r="AM45">
        <f t="shared" si="87"/>
        <v>64.155000000000001</v>
      </c>
      <c r="AN45">
        <f t="shared" si="88"/>
        <v>65.272000000000006</v>
      </c>
      <c r="AO45">
        <f t="shared" si="89"/>
        <v>64.534000000000006</v>
      </c>
      <c r="AP45">
        <f t="shared" si="90"/>
        <v>63.149000000000001</v>
      </c>
      <c r="AQ45">
        <f t="shared" si="91"/>
        <v>63.985999999999997</v>
      </c>
      <c r="AR45">
        <f t="shared" si="92"/>
        <v>62.67</v>
      </c>
      <c r="AS45">
        <f t="shared" si="93"/>
        <v>60.398000000000003</v>
      </c>
      <c r="AU45" t="str">
        <f t="shared" si="60"/>
        <v>FTV</v>
      </c>
      <c r="AV45">
        <f t="shared" si="94"/>
        <v>-7.9091462178056872E-5</v>
      </c>
      <c r="AW45">
        <f t="shared" si="95"/>
        <v>2.6448204289578108E-4</v>
      </c>
      <c r="AX45">
        <f t="shared" si="96"/>
        <v>1.3879101688164339E-4</v>
      </c>
      <c r="AY45">
        <f t="shared" si="97"/>
        <v>-1.0833434062613302E-4</v>
      </c>
      <c r="AZ45">
        <f t="shared" si="98"/>
        <v>-7.5916110406769809E-5</v>
      </c>
      <c r="BA45">
        <f t="shared" si="99"/>
        <v>-3.2322610435584689E-5</v>
      </c>
      <c r="BB45">
        <f t="shared" si="100"/>
        <v>9.8517603458923869E-5</v>
      </c>
      <c r="BC45">
        <f t="shared" si="101"/>
        <v>-5.0307348848587656E-5</v>
      </c>
      <c r="BD45">
        <f t="shared" si="102"/>
        <v>-3.0444604957814041E-4</v>
      </c>
      <c r="BE45">
        <f t="shared" si="103"/>
        <v>5.9916307380167401E-5</v>
      </c>
      <c r="BF45">
        <f t="shared" si="104"/>
        <v>0</v>
      </c>
      <c r="BG45">
        <f t="shared" si="105"/>
        <v>-7.8782340150638541E-6</v>
      </c>
      <c r="BH45">
        <f t="shared" si="106"/>
        <v>-1.7881922543206766E-4</v>
      </c>
      <c r="BI45">
        <f t="shared" si="107"/>
        <v>3.0072894255162084E-4</v>
      </c>
      <c r="BJ45">
        <f t="shared" si="108"/>
        <v>1.7410957836489819E-4</v>
      </c>
      <c r="BK45">
        <f t="shared" si="109"/>
        <v>-1.1306532663316576E-4</v>
      </c>
      <c r="BL45">
        <f t="shared" si="110"/>
        <v>-2.1461555149223743E-4</v>
      </c>
      <c r="BM45">
        <f t="shared" si="111"/>
        <v>1.3254366656637417E-4</v>
      </c>
      <c r="BN45">
        <f t="shared" si="112"/>
        <v>-2.0566999031037969E-4</v>
      </c>
      <c r="BO45">
        <f t="shared" si="113"/>
        <v>-3.6253390777086304E-4</v>
      </c>
      <c r="BQ45" t="s">
        <v>43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62"/>
        <v>-5.7797606976272432E-2</v>
      </c>
      <c r="BZ45">
        <f t="shared" si="63"/>
        <v>35</v>
      </c>
      <c r="CA45">
        <f t="shared" si="64"/>
        <v>2</v>
      </c>
      <c r="CB45">
        <f t="shared" si="65"/>
        <v>0.11999999999999997</v>
      </c>
      <c r="CC45">
        <f t="shared" si="66"/>
        <v>0</v>
      </c>
      <c r="CD45">
        <f t="shared" si="67"/>
        <v>1</v>
      </c>
      <c r="CE45">
        <f t="shared" si="68"/>
        <v>0</v>
      </c>
      <c r="CF45">
        <f t="shared" si="69"/>
        <v>0</v>
      </c>
      <c r="CG45">
        <f t="shared" si="70"/>
        <v>0</v>
      </c>
      <c r="CI45">
        <f t="shared" si="71"/>
        <v>0</v>
      </c>
      <c r="CJ45">
        <f t="shared" si="72"/>
        <v>1</v>
      </c>
      <c r="CK45">
        <f t="shared" si="72"/>
        <v>1</v>
      </c>
      <c r="CL45">
        <f t="shared" si="72"/>
        <v>1</v>
      </c>
      <c r="CM45">
        <f t="shared" si="72"/>
        <v>1</v>
      </c>
      <c r="CN45">
        <f t="shared" si="57"/>
        <v>0.2</v>
      </c>
      <c r="CO45">
        <f t="shared" si="114"/>
        <v>0.4</v>
      </c>
      <c r="CP45">
        <f t="shared" si="114"/>
        <v>0.60000000000000009</v>
      </c>
      <c r="CQ45">
        <f t="shared" si="114"/>
        <v>0.8</v>
      </c>
      <c r="CR45">
        <f t="shared" si="114"/>
        <v>1</v>
      </c>
    </row>
    <row r="46" spans="1:96" x14ac:dyDescent="0.35">
      <c r="A46" t="s">
        <v>44</v>
      </c>
      <c r="B46">
        <f>VLOOKUP(CONCATENATE($A46,"_",B$4),assets_m6!$A:$D,4,FALSE)</f>
        <v>143.01599999999999</v>
      </c>
      <c r="C46">
        <f>VLOOKUP(CONCATENATE($A46,"_",C$4),assets_m6!$A:$D,4,FALSE)</f>
        <v>138.93799999999999</v>
      </c>
      <c r="D46">
        <f>VLOOKUP(CONCATENATE($A46,"_",D$4),assets_m6!$A:$D,4,FALSE)</f>
        <v>139.21299999999999</v>
      </c>
      <c r="E46">
        <f>VLOOKUP(CONCATENATE($A46,"_",E$4),assets_m6!$A:$D,4,FALSE)</f>
        <v>141.453</v>
      </c>
      <c r="F46">
        <f>VLOOKUP(CONCATENATE($A46,"_",F$4),assets_m6!$A:$D,4,FALSE)</f>
        <v>138.602</v>
      </c>
      <c r="G46">
        <f>VLOOKUP(CONCATENATE($A46,"_",G$4),assets_m6!$A:$D,4,FALSE)</f>
        <v>134.13</v>
      </c>
      <c r="H46">
        <f>VLOOKUP(CONCATENATE($A46,"_",H$4),assets_m6!$A:$D,4,FALSE)</f>
        <v>135.30000000000001</v>
      </c>
      <c r="I46">
        <f>VLOOKUP(CONCATENATE($A46,"_",I$4),assets_m6!$A:$D,4,FALSE)</f>
        <v>136.42599999999999</v>
      </c>
      <c r="J46">
        <f>VLOOKUP(CONCATENATE($A46,"_",J$4),assets_m6!$A:$D,4,FALSE)</f>
        <v>137.488</v>
      </c>
      <c r="K46">
        <f>VLOOKUP(CONCATENATE($A46,"_",K$4),assets_m6!$A:$D,4,FALSE)</f>
        <v>132.30799999999999</v>
      </c>
      <c r="L46">
        <f>VLOOKUP(CONCATENATE($A46,"_",L$4),assets_m6!$A:$D,4,FALSE)</f>
        <v>130.46799999999999</v>
      </c>
      <c r="M46" t="e">
        <f>VLOOKUP(CONCATENATE($A46,"_",M$4),assets_m6!$A:$D,4,FALSE)</f>
        <v>#N/A</v>
      </c>
      <c r="N46">
        <f>VLOOKUP(CONCATENATE($A46,"_",N$4),assets_m6!$A:$D,4,FALSE)</f>
        <v>129.40199999999999</v>
      </c>
      <c r="O46">
        <f>VLOOKUP(CONCATENATE($A46,"_",O$4),assets_m6!$A:$D,4,FALSE)</f>
        <v>127.58499999999999</v>
      </c>
      <c r="P46">
        <f>VLOOKUP(CONCATENATE($A46,"_",P$4),assets_m6!$A:$D,4,FALSE)</f>
        <v>132.67400000000001</v>
      </c>
      <c r="Q46">
        <f>VLOOKUP(CONCATENATE($A46,"_",Q$4),assets_m6!$A:$D,4,FALSE)</f>
        <v>134.52000000000001</v>
      </c>
      <c r="R46">
        <f>VLOOKUP(CONCATENATE($A46,"_",R$4),assets_m6!$A:$D,4,FALSE)</f>
        <v>134.89099999999999</v>
      </c>
      <c r="S46">
        <f>VLOOKUP(CONCATENATE($A46,"_",S$4),assets_m6!$A:$D,4,FALSE)</f>
        <v>134.16800000000001</v>
      </c>
      <c r="T46">
        <f>VLOOKUP(CONCATENATE($A46,"_",T$4),assets_m6!$A:$D,4,FALSE)</f>
        <v>134.75200000000001</v>
      </c>
      <c r="U46">
        <f>VLOOKUP(CONCATENATE($A46,"_",U$4),assets_m6!$A:$D,4,FALSE)</f>
        <v>134.30799999999999</v>
      </c>
      <c r="V46">
        <f>VLOOKUP(CONCATENATE($A46,"_",V$4),assets_m6!$A:$D,4,FALSE)</f>
        <v>132.12200000000001</v>
      </c>
      <c r="X46" t="str">
        <f t="shared" si="59"/>
        <v>GOOG</v>
      </c>
      <c r="Y46">
        <f t="shared" si="73"/>
        <v>143.01599999999999</v>
      </c>
      <c r="Z46">
        <f t="shared" si="74"/>
        <v>138.93799999999999</v>
      </c>
      <c r="AA46">
        <f t="shared" si="75"/>
        <v>139.21299999999999</v>
      </c>
      <c r="AB46">
        <f t="shared" si="76"/>
        <v>141.453</v>
      </c>
      <c r="AC46">
        <f t="shared" si="77"/>
        <v>138.602</v>
      </c>
      <c r="AD46">
        <f t="shared" si="78"/>
        <v>134.13</v>
      </c>
      <c r="AE46">
        <f t="shared" si="79"/>
        <v>135.30000000000001</v>
      </c>
      <c r="AF46">
        <f t="shared" si="80"/>
        <v>136.42599999999999</v>
      </c>
      <c r="AG46">
        <f t="shared" si="81"/>
        <v>137.488</v>
      </c>
      <c r="AH46">
        <f t="shared" si="82"/>
        <v>132.30799999999999</v>
      </c>
      <c r="AI46">
        <f t="shared" si="83"/>
        <v>130.46799999999999</v>
      </c>
      <c r="AJ46">
        <f t="shared" si="84"/>
        <v>130.46799999999999</v>
      </c>
      <c r="AK46">
        <f t="shared" si="85"/>
        <v>129.40199999999999</v>
      </c>
      <c r="AL46">
        <f t="shared" si="86"/>
        <v>127.58499999999999</v>
      </c>
      <c r="AM46">
        <f t="shared" si="87"/>
        <v>132.67400000000001</v>
      </c>
      <c r="AN46">
        <f t="shared" si="88"/>
        <v>134.52000000000001</v>
      </c>
      <c r="AO46">
        <f t="shared" si="89"/>
        <v>134.89099999999999</v>
      </c>
      <c r="AP46">
        <f t="shared" si="90"/>
        <v>134.16800000000001</v>
      </c>
      <c r="AQ46">
        <f t="shared" si="91"/>
        <v>134.75200000000001</v>
      </c>
      <c r="AR46">
        <f t="shared" si="92"/>
        <v>134.30799999999999</v>
      </c>
      <c r="AS46">
        <f t="shared" si="93"/>
        <v>132.12200000000001</v>
      </c>
      <c r="AU46" t="str">
        <f t="shared" si="60"/>
        <v>GOOG</v>
      </c>
      <c r="AV46">
        <f t="shared" si="94"/>
        <v>-2.8514292107176845E-4</v>
      </c>
      <c r="AW46">
        <f t="shared" si="95"/>
        <v>1.9793001194777938E-5</v>
      </c>
      <c r="AX46">
        <f t="shared" si="96"/>
        <v>1.6090451322793196E-4</v>
      </c>
      <c r="AY46">
        <f t="shared" si="97"/>
        <v>-2.0155104522350174E-4</v>
      </c>
      <c r="AZ46">
        <f t="shared" si="98"/>
        <v>-3.2265046680423145E-4</v>
      </c>
      <c r="BA46">
        <f t="shared" si="99"/>
        <v>8.722880787296026E-5</v>
      </c>
      <c r="BB46">
        <f t="shared" si="100"/>
        <v>8.3222468588320487E-5</v>
      </c>
      <c r="BC46">
        <f t="shared" si="101"/>
        <v>7.7844399161451039E-5</v>
      </c>
      <c r="BD46">
        <f t="shared" si="102"/>
        <v>-3.7676015361340674E-4</v>
      </c>
      <c r="BE46">
        <f t="shared" si="103"/>
        <v>-1.3906944402454906E-4</v>
      </c>
      <c r="BF46">
        <f t="shared" si="104"/>
        <v>0</v>
      </c>
      <c r="BG46">
        <f t="shared" si="105"/>
        <v>-8.1705858907931653E-5</v>
      </c>
      <c r="BH46">
        <f t="shared" si="106"/>
        <v>-1.404151404151399E-4</v>
      </c>
      <c r="BI46">
        <f t="shared" si="107"/>
        <v>3.9887134067484524E-4</v>
      </c>
      <c r="BJ46">
        <f t="shared" si="108"/>
        <v>1.3913803759591206E-4</v>
      </c>
      <c r="BK46">
        <f t="shared" si="109"/>
        <v>2.7579542075526381E-5</v>
      </c>
      <c r="BL46">
        <f t="shared" si="110"/>
        <v>-5.3598831649256423E-5</v>
      </c>
      <c r="BM46">
        <f t="shared" si="111"/>
        <v>4.3527517738954382E-5</v>
      </c>
      <c r="BN46">
        <f t="shared" si="112"/>
        <v>-3.2949418190454825E-5</v>
      </c>
      <c r="BO46">
        <f t="shared" si="113"/>
        <v>-1.6276022277153846E-4</v>
      </c>
      <c r="BQ46" t="s">
        <v>44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62"/>
        <v>-7.6173295295631105E-2</v>
      </c>
      <c r="BZ46">
        <f t="shared" si="63"/>
        <v>25</v>
      </c>
      <c r="CA46">
        <f t="shared" si="64"/>
        <v>2</v>
      </c>
      <c r="CB46">
        <f t="shared" si="65"/>
        <v>0.11999999999999997</v>
      </c>
      <c r="CC46">
        <f t="shared" si="66"/>
        <v>0</v>
      </c>
      <c r="CD46">
        <f t="shared" si="67"/>
        <v>1</v>
      </c>
      <c r="CE46">
        <f t="shared" si="68"/>
        <v>0</v>
      </c>
      <c r="CF46">
        <f t="shared" si="69"/>
        <v>0</v>
      </c>
      <c r="CG46">
        <f t="shared" si="70"/>
        <v>0</v>
      </c>
      <c r="CI46">
        <f t="shared" si="71"/>
        <v>0</v>
      </c>
      <c r="CJ46">
        <f t="shared" si="72"/>
        <v>1</v>
      </c>
      <c r="CK46">
        <f t="shared" si="72"/>
        <v>1</v>
      </c>
      <c r="CL46">
        <f t="shared" si="72"/>
        <v>1</v>
      </c>
      <c r="CM46">
        <f t="shared" si="72"/>
        <v>1</v>
      </c>
      <c r="CN46">
        <f t="shared" si="57"/>
        <v>0.2</v>
      </c>
      <c r="CO46">
        <f t="shared" si="114"/>
        <v>0.4</v>
      </c>
      <c r="CP46">
        <f t="shared" si="114"/>
        <v>0.60000000000000009</v>
      </c>
      <c r="CQ46">
        <f t="shared" si="114"/>
        <v>0.8</v>
      </c>
      <c r="CR46">
        <f t="shared" si="114"/>
        <v>1</v>
      </c>
    </row>
    <row r="47" spans="1:96" x14ac:dyDescent="0.35">
      <c r="A47" t="s">
        <v>45</v>
      </c>
      <c r="B47">
        <f>VLOOKUP(CONCATENATE($A47,"_",B$4),assets_m6!$A:$D,4,FALSE)</f>
        <v>126.684</v>
      </c>
      <c r="C47">
        <f>VLOOKUP(CONCATENATE($A47,"_",C$4),assets_m6!$A:$D,4,FALSE)</f>
        <v>125.113</v>
      </c>
      <c r="D47">
        <f>VLOOKUP(CONCATENATE($A47,"_",D$4),assets_m6!$A:$D,4,FALSE)</f>
        <v>126.977</v>
      </c>
      <c r="E47">
        <f>VLOOKUP(CONCATENATE($A47,"_",E$4),assets_m6!$A:$D,4,FALSE)</f>
        <v>128.91</v>
      </c>
      <c r="F47">
        <f>VLOOKUP(CONCATENATE($A47,"_",F$4),assets_m6!$A:$D,4,FALSE)</f>
        <v>124.313</v>
      </c>
      <c r="G47">
        <f>VLOOKUP(CONCATENATE($A47,"_",G$4),assets_m6!$A:$D,4,FALSE)</f>
        <v>123.63</v>
      </c>
      <c r="H47">
        <f>VLOOKUP(CONCATENATE($A47,"_",H$4),assets_m6!$A:$D,4,FALSE)</f>
        <v>123.991</v>
      </c>
      <c r="I47">
        <f>VLOOKUP(CONCATENATE($A47,"_",I$4),assets_m6!$A:$D,4,FALSE)</f>
        <v>125.89400000000001</v>
      </c>
      <c r="J47">
        <f>VLOOKUP(CONCATENATE($A47,"_",J$4),assets_m6!$A:$D,4,FALSE)</f>
        <v>126.821</v>
      </c>
      <c r="K47">
        <f>VLOOKUP(CONCATENATE($A47,"_",K$4),assets_m6!$A:$D,4,FALSE)</f>
        <v>124.52800000000001</v>
      </c>
      <c r="L47">
        <f>VLOOKUP(CONCATENATE($A47,"_",L$4),assets_m6!$A:$D,4,FALSE)</f>
        <v>123.79600000000001</v>
      </c>
      <c r="M47" t="e">
        <f>VLOOKUP(CONCATENATE($A47,"_",M$4),assets_m6!$A:$D,4,FALSE)</f>
        <v>#N/A</v>
      </c>
      <c r="N47">
        <f>VLOOKUP(CONCATENATE($A47,"_",N$4),assets_m6!$A:$D,4,FALSE)</f>
        <v>120.605</v>
      </c>
      <c r="O47">
        <f>VLOOKUP(CONCATENATE($A47,"_",O$4),assets_m6!$A:$D,4,FALSE)</f>
        <v>115.97</v>
      </c>
      <c r="P47">
        <f>VLOOKUP(CONCATENATE($A47,"_",P$4),assets_m6!$A:$D,4,FALSE)</f>
        <v>117.941</v>
      </c>
      <c r="Q47">
        <f>VLOOKUP(CONCATENATE($A47,"_",Q$4),assets_m6!$A:$D,4,FALSE)</f>
        <v>120.47799999999999</v>
      </c>
      <c r="R47">
        <f>VLOOKUP(CONCATENATE($A47,"_",R$4),assets_m6!$A:$D,4,FALSE)</f>
        <v>119.21</v>
      </c>
      <c r="S47">
        <f>VLOOKUP(CONCATENATE($A47,"_",S$4),assets_m6!$A:$D,4,FALSE)</f>
        <v>117.36499999999999</v>
      </c>
      <c r="T47">
        <f>VLOOKUP(CONCATENATE($A47,"_",T$4),assets_m6!$A:$D,4,FALSE)</f>
        <v>121.90300000000001</v>
      </c>
      <c r="U47">
        <f>VLOOKUP(CONCATENATE($A47,"_",U$4),assets_m6!$A:$D,4,FALSE)</f>
        <v>121.711</v>
      </c>
      <c r="V47">
        <f>VLOOKUP(CONCATENATE($A47,"_",V$4),assets_m6!$A:$D,4,FALSE)</f>
        <v>120.492</v>
      </c>
      <c r="X47" t="str">
        <f t="shared" si="59"/>
        <v>GPC</v>
      </c>
      <c r="Y47">
        <f t="shared" si="73"/>
        <v>126.684</v>
      </c>
      <c r="Z47">
        <f t="shared" si="74"/>
        <v>125.113</v>
      </c>
      <c r="AA47">
        <f t="shared" si="75"/>
        <v>126.977</v>
      </c>
      <c r="AB47">
        <f t="shared" si="76"/>
        <v>128.91</v>
      </c>
      <c r="AC47">
        <f t="shared" si="77"/>
        <v>124.313</v>
      </c>
      <c r="AD47">
        <f t="shared" si="78"/>
        <v>123.63</v>
      </c>
      <c r="AE47">
        <f t="shared" si="79"/>
        <v>123.991</v>
      </c>
      <c r="AF47">
        <f t="shared" si="80"/>
        <v>125.89400000000001</v>
      </c>
      <c r="AG47">
        <f t="shared" si="81"/>
        <v>126.821</v>
      </c>
      <c r="AH47">
        <f t="shared" si="82"/>
        <v>124.52800000000001</v>
      </c>
      <c r="AI47">
        <f t="shared" si="83"/>
        <v>123.79600000000001</v>
      </c>
      <c r="AJ47">
        <f t="shared" si="84"/>
        <v>123.79600000000001</v>
      </c>
      <c r="AK47">
        <f t="shared" si="85"/>
        <v>120.605</v>
      </c>
      <c r="AL47">
        <f t="shared" si="86"/>
        <v>115.97</v>
      </c>
      <c r="AM47">
        <f t="shared" si="87"/>
        <v>117.941</v>
      </c>
      <c r="AN47">
        <f t="shared" si="88"/>
        <v>120.47799999999999</v>
      </c>
      <c r="AO47">
        <f t="shared" si="89"/>
        <v>119.21</v>
      </c>
      <c r="AP47">
        <f t="shared" si="90"/>
        <v>117.36499999999999</v>
      </c>
      <c r="AQ47">
        <f t="shared" si="91"/>
        <v>121.90300000000001</v>
      </c>
      <c r="AR47">
        <f t="shared" si="92"/>
        <v>121.711</v>
      </c>
      <c r="AS47">
        <f t="shared" si="93"/>
        <v>120.492</v>
      </c>
      <c r="AU47" t="str">
        <f t="shared" si="60"/>
        <v>GPC</v>
      </c>
      <c r="AV47">
        <f t="shared" si="94"/>
        <v>-1.2400934608948233E-4</v>
      </c>
      <c r="AW47">
        <f t="shared" si="95"/>
        <v>1.4898531727318537E-4</v>
      </c>
      <c r="AX47">
        <f t="shared" si="96"/>
        <v>1.5223229403750227E-4</v>
      </c>
      <c r="AY47">
        <f t="shared" si="97"/>
        <v>-3.5660538360096145E-4</v>
      </c>
      <c r="AZ47">
        <f t="shared" si="98"/>
        <v>-5.4941961017754133E-5</v>
      </c>
      <c r="BA47">
        <f t="shared" si="99"/>
        <v>2.9200032354606829E-5</v>
      </c>
      <c r="BB47">
        <f t="shared" si="100"/>
        <v>1.5347888153172454E-4</v>
      </c>
      <c r="BC47">
        <f t="shared" si="101"/>
        <v>7.3633374108376295E-5</v>
      </c>
      <c r="BD47">
        <f t="shared" si="102"/>
        <v>-1.8080601793078372E-4</v>
      </c>
      <c r="BE47">
        <f t="shared" si="103"/>
        <v>-5.878196068354099E-5</v>
      </c>
      <c r="BF47">
        <f t="shared" si="104"/>
        <v>0</v>
      </c>
      <c r="BG47">
        <f t="shared" si="105"/>
        <v>-2.5776277101037211E-4</v>
      </c>
      <c r="BH47">
        <f t="shared" si="106"/>
        <v>-3.8431242485800798E-4</v>
      </c>
      <c r="BI47">
        <f t="shared" si="107"/>
        <v>1.6995774769336928E-4</v>
      </c>
      <c r="BJ47">
        <f t="shared" si="108"/>
        <v>2.1510755377688776E-4</v>
      </c>
      <c r="BK47">
        <f t="shared" si="109"/>
        <v>-1.0524743106625282E-4</v>
      </c>
      <c r="BL47">
        <f t="shared" si="110"/>
        <v>-1.5476889522691043E-4</v>
      </c>
      <c r="BM47">
        <f t="shared" si="111"/>
        <v>3.8665701018191206E-4</v>
      </c>
      <c r="BN47">
        <f t="shared" si="112"/>
        <v>-1.5750227640009456E-5</v>
      </c>
      <c r="BO47">
        <f t="shared" si="113"/>
        <v>-1.0015528588213014E-4</v>
      </c>
      <c r="BQ47" t="s">
        <v>45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62"/>
        <v>-4.887752202330202E-2</v>
      </c>
      <c r="BZ47">
        <f t="shared" si="63"/>
        <v>40</v>
      </c>
      <c r="CA47">
        <f t="shared" si="64"/>
        <v>2</v>
      </c>
      <c r="CB47">
        <f t="shared" si="65"/>
        <v>0.11999999999999997</v>
      </c>
      <c r="CC47">
        <f t="shared" si="66"/>
        <v>0</v>
      </c>
      <c r="CD47">
        <f t="shared" si="67"/>
        <v>1</v>
      </c>
      <c r="CE47">
        <f t="shared" si="68"/>
        <v>0</v>
      </c>
      <c r="CF47">
        <f t="shared" si="69"/>
        <v>0</v>
      </c>
      <c r="CG47">
        <f t="shared" si="70"/>
        <v>0</v>
      </c>
      <c r="CI47">
        <f t="shared" si="71"/>
        <v>0</v>
      </c>
      <c r="CJ47">
        <f t="shared" si="72"/>
        <v>1</v>
      </c>
      <c r="CK47">
        <f t="shared" si="72"/>
        <v>1</v>
      </c>
      <c r="CL47">
        <f t="shared" si="72"/>
        <v>1</v>
      </c>
      <c r="CM47">
        <f t="shared" si="72"/>
        <v>1</v>
      </c>
      <c r="CN47">
        <f t="shared" si="57"/>
        <v>0.2</v>
      </c>
      <c r="CO47">
        <f t="shared" si="114"/>
        <v>0.4</v>
      </c>
      <c r="CP47">
        <f t="shared" si="114"/>
        <v>0.60000000000000009</v>
      </c>
      <c r="CQ47">
        <f t="shared" si="114"/>
        <v>0.8</v>
      </c>
      <c r="CR47">
        <f t="shared" si="114"/>
        <v>1</v>
      </c>
    </row>
    <row r="48" spans="1:96" x14ac:dyDescent="0.35">
      <c r="A48" t="s">
        <v>46</v>
      </c>
      <c r="B48">
        <f>VLOOKUP(CONCATENATE($A48,"_",B$4),assets_m6!$A:$D,4,FALSE)</f>
        <v>19.670000000000002</v>
      </c>
      <c r="C48">
        <f>VLOOKUP(CONCATENATE($A48,"_",C$4),assets_m6!$A:$D,4,FALSE)</f>
        <v>19.63</v>
      </c>
      <c r="D48">
        <f>VLOOKUP(CONCATENATE($A48,"_",D$4),assets_m6!$A:$D,4,FALSE)</f>
        <v>19.41</v>
      </c>
      <c r="E48">
        <f>VLOOKUP(CONCATENATE($A48,"_",E$4),assets_m6!$A:$D,4,FALSE)</f>
        <v>19.63</v>
      </c>
      <c r="F48">
        <f>VLOOKUP(CONCATENATE($A48,"_",F$4),assets_m6!$A:$D,4,FALSE)</f>
        <v>19.5</v>
      </c>
      <c r="G48">
        <f>VLOOKUP(CONCATENATE($A48,"_",G$4),assets_m6!$A:$D,4,FALSE)</f>
        <v>19.93</v>
      </c>
      <c r="H48">
        <f>VLOOKUP(CONCATENATE($A48,"_",H$4),assets_m6!$A:$D,4,FALSE)</f>
        <v>20.059999999999999</v>
      </c>
      <c r="I48">
        <f>VLOOKUP(CONCATENATE($A48,"_",I$4),assets_m6!$A:$D,4,FALSE)</f>
        <v>19.7</v>
      </c>
      <c r="J48">
        <f>VLOOKUP(CONCATENATE($A48,"_",J$4),assets_m6!$A:$D,4,FALSE)</f>
        <v>19.63</v>
      </c>
      <c r="K48">
        <f>VLOOKUP(CONCATENATE($A48,"_",K$4),assets_m6!$A:$D,4,FALSE)</f>
        <v>19.77</v>
      </c>
      <c r="L48">
        <f>VLOOKUP(CONCATENATE($A48,"_",L$4),assets_m6!$A:$D,4,FALSE)</f>
        <v>19.84</v>
      </c>
      <c r="M48" t="e">
        <f>VLOOKUP(CONCATENATE($A48,"_",M$4),assets_m6!$A:$D,4,FALSE)</f>
        <v>#N/A</v>
      </c>
      <c r="N48">
        <f>VLOOKUP(CONCATENATE($A48,"_",N$4),assets_m6!$A:$D,4,FALSE)</f>
        <v>20.170000000000002</v>
      </c>
      <c r="O48">
        <f>VLOOKUP(CONCATENATE($A48,"_",O$4),assets_m6!$A:$D,4,FALSE)</f>
        <v>20.28</v>
      </c>
      <c r="P48">
        <f>VLOOKUP(CONCATENATE($A48,"_",P$4),assets_m6!$A:$D,4,FALSE)</f>
        <v>20.58</v>
      </c>
      <c r="Q48">
        <f>VLOOKUP(CONCATENATE($A48,"_",Q$4),assets_m6!$A:$D,4,FALSE)</f>
        <v>20.23</v>
      </c>
      <c r="R48">
        <f>VLOOKUP(CONCATENATE($A48,"_",R$4),assets_m6!$A:$D,4,FALSE)</f>
        <v>20.81</v>
      </c>
      <c r="S48">
        <f>VLOOKUP(CONCATENATE($A48,"_",S$4),assets_m6!$A:$D,4,FALSE)</f>
        <v>22.07</v>
      </c>
      <c r="T48">
        <f>VLOOKUP(CONCATENATE($A48,"_",T$4),assets_m6!$A:$D,4,FALSE)</f>
        <v>23.19</v>
      </c>
      <c r="U48">
        <f>VLOOKUP(CONCATENATE($A48,"_",U$4),assets_m6!$A:$D,4,FALSE)</f>
        <v>23.23</v>
      </c>
      <c r="V48">
        <f>VLOOKUP(CONCATENATE($A48,"_",V$4),assets_m6!$A:$D,4,FALSE)</f>
        <v>24.26</v>
      </c>
      <c r="X48" t="str">
        <f t="shared" si="59"/>
        <v>GSG</v>
      </c>
      <c r="Y48">
        <f t="shared" si="73"/>
        <v>19.670000000000002</v>
      </c>
      <c r="Z48">
        <f t="shared" si="74"/>
        <v>19.63</v>
      </c>
      <c r="AA48">
        <f t="shared" si="75"/>
        <v>19.41</v>
      </c>
      <c r="AB48">
        <f t="shared" si="76"/>
        <v>19.63</v>
      </c>
      <c r="AC48">
        <f t="shared" si="77"/>
        <v>19.5</v>
      </c>
      <c r="AD48">
        <f t="shared" si="78"/>
        <v>19.93</v>
      </c>
      <c r="AE48">
        <f t="shared" si="79"/>
        <v>20.059999999999999</v>
      </c>
      <c r="AF48">
        <f t="shared" si="80"/>
        <v>19.7</v>
      </c>
      <c r="AG48">
        <f t="shared" si="81"/>
        <v>19.63</v>
      </c>
      <c r="AH48">
        <f t="shared" si="82"/>
        <v>19.77</v>
      </c>
      <c r="AI48">
        <f t="shared" si="83"/>
        <v>19.84</v>
      </c>
      <c r="AJ48">
        <f t="shared" si="84"/>
        <v>19.84</v>
      </c>
      <c r="AK48">
        <f t="shared" si="85"/>
        <v>20.170000000000002</v>
      </c>
      <c r="AL48">
        <f t="shared" si="86"/>
        <v>20.28</v>
      </c>
      <c r="AM48">
        <f t="shared" si="87"/>
        <v>20.58</v>
      </c>
      <c r="AN48">
        <f t="shared" si="88"/>
        <v>20.23</v>
      </c>
      <c r="AO48">
        <f t="shared" si="89"/>
        <v>20.81</v>
      </c>
      <c r="AP48">
        <f t="shared" si="90"/>
        <v>22.07</v>
      </c>
      <c r="AQ48">
        <f t="shared" si="91"/>
        <v>23.19</v>
      </c>
      <c r="AR48">
        <f t="shared" si="92"/>
        <v>23.23</v>
      </c>
      <c r="AS48">
        <f t="shared" si="93"/>
        <v>24.26</v>
      </c>
      <c r="AU48" t="str">
        <f t="shared" si="60"/>
        <v>GSG</v>
      </c>
      <c r="AV48">
        <f t="shared" si="94"/>
        <v>-2.0335536349772597E-5</v>
      </c>
      <c r="AW48">
        <f t="shared" si="95"/>
        <v>-1.1207335710646913E-4</v>
      </c>
      <c r="AX48">
        <f t="shared" si="96"/>
        <v>1.1334363730036007E-4</v>
      </c>
      <c r="AY48">
        <f t="shared" si="97"/>
        <v>-6.6225165562913406E-5</v>
      </c>
      <c r="AZ48">
        <f t="shared" si="98"/>
        <v>2.2051282051282039E-4</v>
      </c>
      <c r="BA48">
        <f t="shared" si="99"/>
        <v>6.5228299046662832E-5</v>
      </c>
      <c r="BB48">
        <f t="shared" si="100"/>
        <v>-1.7946161515453612E-4</v>
      </c>
      <c r="BC48">
        <f t="shared" si="101"/>
        <v>-3.5532994923858013E-5</v>
      </c>
      <c r="BD48">
        <f t="shared" si="102"/>
        <v>7.1319409067753723E-5</v>
      </c>
      <c r="BE48">
        <f t="shared" si="103"/>
        <v>3.5407182599898982E-5</v>
      </c>
      <c r="BF48">
        <f t="shared" si="104"/>
        <v>0</v>
      </c>
      <c r="BG48">
        <f t="shared" si="105"/>
        <v>1.6633064516129127E-4</v>
      </c>
      <c r="BH48">
        <f t="shared" si="106"/>
        <v>5.4536440257808346E-5</v>
      </c>
      <c r="BI48">
        <f t="shared" si="107"/>
        <v>1.4792899408283883E-4</v>
      </c>
      <c r="BJ48">
        <f t="shared" si="108"/>
        <v>-1.7006802721088334E-4</v>
      </c>
      <c r="BK48">
        <f t="shared" si="109"/>
        <v>2.8670291646070106E-4</v>
      </c>
      <c r="BL48">
        <f t="shared" si="110"/>
        <v>6.0547813551177401E-4</v>
      </c>
      <c r="BM48">
        <f t="shared" si="111"/>
        <v>5.0747621205256049E-4</v>
      </c>
      <c r="BN48">
        <f t="shared" si="112"/>
        <v>1.7248814144027231E-5</v>
      </c>
      <c r="BO48">
        <f t="shared" si="113"/>
        <v>4.433921653034874E-4</v>
      </c>
      <c r="BQ48" t="s">
        <v>46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62"/>
        <v>0.23335027961362478</v>
      </c>
      <c r="BZ48">
        <f t="shared" si="63"/>
        <v>98</v>
      </c>
      <c r="CA48">
        <f t="shared" si="64"/>
        <v>5</v>
      </c>
      <c r="CB48">
        <f t="shared" si="65"/>
        <v>0.24000000000000005</v>
      </c>
      <c r="CC48">
        <f t="shared" si="66"/>
        <v>0</v>
      </c>
      <c r="CD48">
        <f t="shared" si="67"/>
        <v>0</v>
      </c>
      <c r="CE48">
        <f t="shared" si="68"/>
        <v>0</v>
      </c>
      <c r="CF48">
        <f t="shared" si="69"/>
        <v>0</v>
      </c>
      <c r="CG48">
        <f t="shared" si="70"/>
        <v>1</v>
      </c>
      <c r="CI48">
        <f t="shared" si="71"/>
        <v>0</v>
      </c>
      <c r="CJ48">
        <f t="shared" si="72"/>
        <v>0</v>
      </c>
      <c r="CK48">
        <f t="shared" si="72"/>
        <v>0</v>
      </c>
      <c r="CL48">
        <f t="shared" si="72"/>
        <v>0</v>
      </c>
      <c r="CM48">
        <f t="shared" si="72"/>
        <v>1</v>
      </c>
      <c r="CN48">
        <f t="shared" si="57"/>
        <v>0.2</v>
      </c>
      <c r="CO48">
        <f t="shared" si="114"/>
        <v>0.4</v>
      </c>
      <c r="CP48">
        <f t="shared" si="114"/>
        <v>0.60000000000000009</v>
      </c>
      <c r="CQ48">
        <f t="shared" si="114"/>
        <v>0.8</v>
      </c>
      <c r="CR48">
        <f t="shared" si="114"/>
        <v>1</v>
      </c>
    </row>
    <row r="49" spans="1:96" x14ac:dyDescent="0.35">
      <c r="A49" t="s">
        <v>47</v>
      </c>
      <c r="B49">
        <f>VLOOKUP(CONCATENATE($A49,"_",B$4),assets_m6!$A:$D,4,FALSE)</f>
        <v>68.962000000000003</v>
      </c>
      <c r="C49">
        <f>VLOOKUP(CONCATENATE($A49,"_",C$4),assets_m6!$A:$D,4,FALSE)</f>
        <v>68.679000000000002</v>
      </c>
      <c r="D49">
        <f>VLOOKUP(CONCATENATE($A49,"_",D$4),assets_m6!$A:$D,4,FALSE)</f>
        <v>71.153000000000006</v>
      </c>
      <c r="E49">
        <f>VLOOKUP(CONCATENATE($A49,"_",E$4),assets_m6!$A:$D,4,FALSE)</f>
        <v>71.406999999999996</v>
      </c>
      <c r="F49">
        <f>VLOOKUP(CONCATENATE($A49,"_",F$4),assets_m6!$A:$D,4,FALSE)</f>
        <v>71.347999999999999</v>
      </c>
      <c r="G49">
        <f>VLOOKUP(CONCATENATE($A49,"_",G$4),assets_m6!$A:$D,4,FALSE)</f>
        <v>69.959999999999994</v>
      </c>
      <c r="H49">
        <f>VLOOKUP(CONCATENATE($A49,"_",H$4),assets_m6!$A:$D,4,FALSE)</f>
        <v>68.120999999999995</v>
      </c>
      <c r="I49">
        <f>VLOOKUP(CONCATENATE($A49,"_",I$4),assets_m6!$A:$D,4,FALSE)</f>
        <v>69.441000000000003</v>
      </c>
      <c r="J49">
        <f>VLOOKUP(CONCATENATE($A49,"_",J$4),assets_m6!$A:$D,4,FALSE)</f>
        <v>69.647000000000006</v>
      </c>
      <c r="K49">
        <f>VLOOKUP(CONCATENATE($A49,"_",K$4),assets_m6!$A:$D,4,FALSE)</f>
        <v>69.06</v>
      </c>
      <c r="L49">
        <f>VLOOKUP(CONCATENATE($A49,"_",L$4),assets_m6!$A:$D,4,FALSE)</f>
        <v>68.971999999999994</v>
      </c>
      <c r="M49" t="e">
        <f>VLOOKUP(CONCATENATE($A49,"_",M$4),assets_m6!$A:$D,4,FALSE)</f>
        <v>#N/A</v>
      </c>
      <c r="N49">
        <f>VLOOKUP(CONCATENATE($A49,"_",N$4),assets_m6!$A:$D,4,FALSE)</f>
        <v>68.757000000000005</v>
      </c>
      <c r="O49">
        <f>VLOOKUP(CONCATENATE($A49,"_",O$4),assets_m6!$A:$D,4,FALSE)</f>
        <v>67.876999999999995</v>
      </c>
      <c r="P49">
        <f>VLOOKUP(CONCATENATE($A49,"_",P$4),assets_m6!$A:$D,4,FALSE)</f>
        <v>65.989000000000004</v>
      </c>
      <c r="Q49">
        <f>VLOOKUP(CONCATENATE($A49,"_",Q$4),assets_m6!$A:$D,4,FALSE)</f>
        <v>69.177000000000007</v>
      </c>
      <c r="R49">
        <f>VLOOKUP(CONCATENATE($A49,"_",R$4),assets_m6!$A:$D,4,FALSE)</f>
        <v>68.316999999999993</v>
      </c>
      <c r="S49">
        <f>VLOOKUP(CONCATENATE($A49,"_",S$4),assets_m6!$A:$D,4,FALSE)</f>
        <v>65.376999999999995</v>
      </c>
      <c r="T49">
        <f>VLOOKUP(CONCATENATE($A49,"_",T$4),assets_m6!$A:$D,4,FALSE)</f>
        <v>68.022000000000006</v>
      </c>
      <c r="U49">
        <f>VLOOKUP(CONCATENATE($A49,"_",U$4),assets_m6!$A:$D,4,FALSE)</f>
        <v>68.11</v>
      </c>
      <c r="V49">
        <f>VLOOKUP(CONCATENATE($A49,"_",V$4),assets_m6!$A:$D,4,FALSE)</f>
        <v>66.340999999999994</v>
      </c>
      <c r="X49" t="str">
        <f t="shared" si="59"/>
        <v>HIG</v>
      </c>
      <c r="Y49">
        <f t="shared" si="73"/>
        <v>68.962000000000003</v>
      </c>
      <c r="Z49">
        <f t="shared" si="74"/>
        <v>68.679000000000002</v>
      </c>
      <c r="AA49">
        <f t="shared" si="75"/>
        <v>71.153000000000006</v>
      </c>
      <c r="AB49">
        <f t="shared" si="76"/>
        <v>71.406999999999996</v>
      </c>
      <c r="AC49">
        <f t="shared" si="77"/>
        <v>71.347999999999999</v>
      </c>
      <c r="AD49">
        <f t="shared" si="78"/>
        <v>69.959999999999994</v>
      </c>
      <c r="AE49">
        <f t="shared" si="79"/>
        <v>68.120999999999995</v>
      </c>
      <c r="AF49">
        <f t="shared" si="80"/>
        <v>69.441000000000003</v>
      </c>
      <c r="AG49">
        <f t="shared" si="81"/>
        <v>69.647000000000006</v>
      </c>
      <c r="AH49">
        <f t="shared" si="82"/>
        <v>69.06</v>
      </c>
      <c r="AI49">
        <f t="shared" si="83"/>
        <v>68.971999999999994</v>
      </c>
      <c r="AJ49">
        <f t="shared" si="84"/>
        <v>68.971999999999994</v>
      </c>
      <c r="AK49">
        <f t="shared" si="85"/>
        <v>68.757000000000005</v>
      </c>
      <c r="AL49">
        <f t="shared" si="86"/>
        <v>67.876999999999995</v>
      </c>
      <c r="AM49">
        <f t="shared" si="87"/>
        <v>65.989000000000004</v>
      </c>
      <c r="AN49">
        <f t="shared" si="88"/>
        <v>69.177000000000007</v>
      </c>
      <c r="AO49">
        <f t="shared" si="89"/>
        <v>68.316999999999993</v>
      </c>
      <c r="AP49">
        <f t="shared" si="90"/>
        <v>65.376999999999995</v>
      </c>
      <c r="AQ49">
        <f t="shared" si="91"/>
        <v>68.022000000000006</v>
      </c>
      <c r="AR49">
        <f t="shared" si="92"/>
        <v>68.11</v>
      </c>
      <c r="AS49">
        <f t="shared" si="93"/>
        <v>66.340999999999994</v>
      </c>
      <c r="AU49" t="str">
        <f t="shared" si="60"/>
        <v>HIG</v>
      </c>
      <c r="AV49">
        <f t="shared" si="94"/>
        <v>-4.1037092891737658E-5</v>
      </c>
      <c r="AW49">
        <f t="shared" si="95"/>
        <v>3.6022656124870832E-4</v>
      </c>
      <c r="AX49">
        <f t="shared" si="96"/>
        <v>3.5697721810744544E-5</v>
      </c>
      <c r="AY49">
        <f t="shared" si="97"/>
        <v>-8.2624952735722692E-6</v>
      </c>
      <c r="AZ49">
        <f t="shared" si="98"/>
        <v>-1.9453944048887219E-4</v>
      </c>
      <c r="BA49">
        <f t="shared" si="99"/>
        <v>-2.6286449399656931E-4</v>
      </c>
      <c r="BB49">
        <f t="shared" si="100"/>
        <v>1.9377284537807835E-4</v>
      </c>
      <c r="BC49">
        <f t="shared" si="101"/>
        <v>2.9665471407382244E-5</v>
      </c>
      <c r="BD49">
        <f t="shared" si="102"/>
        <v>-8.4282165778856697E-5</v>
      </c>
      <c r="BE49">
        <f t="shared" si="103"/>
        <v>-1.2742542716479593E-5</v>
      </c>
      <c r="BF49">
        <f t="shared" si="104"/>
        <v>0</v>
      </c>
      <c r="BG49">
        <f t="shared" si="105"/>
        <v>-3.1172069825434848E-5</v>
      </c>
      <c r="BH49">
        <f t="shared" si="106"/>
        <v>-1.2798696859956217E-4</v>
      </c>
      <c r="BI49">
        <f t="shared" si="107"/>
        <v>-2.7815018342000841E-4</v>
      </c>
      <c r="BJ49">
        <f t="shared" si="108"/>
        <v>4.8311082150055348E-4</v>
      </c>
      <c r="BK49">
        <f t="shared" si="109"/>
        <v>-1.2431877647195073E-4</v>
      </c>
      <c r="BL49">
        <f t="shared" si="110"/>
        <v>-4.3034676581231581E-4</v>
      </c>
      <c r="BM49">
        <f t="shared" si="111"/>
        <v>4.0457653303149586E-4</v>
      </c>
      <c r="BN49">
        <f t="shared" si="112"/>
        <v>1.2936990973507668E-5</v>
      </c>
      <c r="BO49">
        <f t="shared" si="113"/>
        <v>-2.597269123476737E-4</v>
      </c>
      <c r="BQ49" t="s">
        <v>47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62"/>
        <v>-3.8006438328354882E-2</v>
      </c>
      <c r="BZ49">
        <f t="shared" si="63"/>
        <v>45</v>
      </c>
      <c r="CA49">
        <f t="shared" si="64"/>
        <v>3</v>
      </c>
      <c r="CB49">
        <f t="shared" si="65"/>
        <v>7.9999999999999988E-2</v>
      </c>
      <c r="CC49">
        <f t="shared" si="66"/>
        <v>0</v>
      </c>
      <c r="CD49">
        <f t="shared" si="67"/>
        <v>0</v>
      </c>
      <c r="CE49">
        <f t="shared" si="68"/>
        <v>1</v>
      </c>
      <c r="CF49">
        <f t="shared" si="69"/>
        <v>0</v>
      </c>
      <c r="CG49">
        <f t="shared" si="70"/>
        <v>0</v>
      </c>
      <c r="CI49">
        <f t="shared" si="71"/>
        <v>0</v>
      </c>
      <c r="CJ49">
        <f t="shared" si="72"/>
        <v>0</v>
      </c>
      <c r="CK49">
        <f t="shared" si="72"/>
        <v>1</v>
      </c>
      <c r="CL49">
        <f t="shared" si="72"/>
        <v>1</v>
      </c>
      <c r="CM49">
        <f t="shared" si="72"/>
        <v>1</v>
      </c>
      <c r="CN49">
        <f t="shared" si="57"/>
        <v>0.2</v>
      </c>
      <c r="CO49">
        <f t="shared" si="114"/>
        <v>0.4</v>
      </c>
      <c r="CP49">
        <f t="shared" si="114"/>
        <v>0.60000000000000009</v>
      </c>
      <c r="CQ49">
        <f t="shared" si="114"/>
        <v>0.8</v>
      </c>
      <c r="CR49">
        <f t="shared" si="114"/>
        <v>1</v>
      </c>
    </row>
    <row r="50" spans="1:96" x14ac:dyDescent="0.35">
      <c r="A50" t="s">
        <v>48</v>
      </c>
      <c r="B50">
        <f>VLOOKUP(CONCATENATE($A50,"_",B$4),assets_m6!$A:$D,4,FALSE)</f>
        <v>5.3650000000000002</v>
      </c>
      <c r="C50">
        <f>VLOOKUP(CONCATENATE($A50,"_",C$4),assets_m6!$A:$D,4,FALSE)</f>
        <v>5.3319999999999999</v>
      </c>
      <c r="D50">
        <f>VLOOKUP(CONCATENATE($A50,"_",D$4),assets_m6!$A:$D,4,FALSE)</f>
        <v>5.3520000000000003</v>
      </c>
      <c r="E50">
        <f>VLOOKUP(CONCATENATE($A50,"_",E$4),assets_m6!$A:$D,4,FALSE)</f>
        <v>5.3780000000000001</v>
      </c>
      <c r="F50">
        <f>VLOOKUP(CONCATENATE($A50,"_",F$4),assets_m6!$A:$D,4,FALSE)</f>
        <v>5.3659999999999997</v>
      </c>
      <c r="G50">
        <f>VLOOKUP(CONCATENATE($A50,"_",G$4),assets_m6!$A:$D,4,FALSE)</f>
        <v>5.3570000000000002</v>
      </c>
      <c r="H50">
        <f>VLOOKUP(CONCATENATE($A50,"_",H$4),assets_m6!$A:$D,4,FALSE)</f>
        <v>5.3449999999999998</v>
      </c>
      <c r="I50">
        <f>VLOOKUP(CONCATENATE($A50,"_",I$4),assets_m6!$A:$D,4,FALSE)</f>
        <v>5.351</v>
      </c>
      <c r="J50">
        <f>VLOOKUP(CONCATENATE($A50,"_",J$4),assets_m6!$A:$D,4,FALSE)</f>
        <v>5.367</v>
      </c>
      <c r="K50">
        <f>VLOOKUP(CONCATENATE($A50,"_",K$4),assets_m6!$A:$D,4,FALSE)</f>
        <v>5.3490000000000002</v>
      </c>
      <c r="L50">
        <f>VLOOKUP(CONCATENATE($A50,"_",L$4),assets_m6!$A:$D,4,FALSE)</f>
        <v>5.3310000000000004</v>
      </c>
      <c r="M50">
        <f>VLOOKUP(CONCATENATE($A50,"_",M$4),assets_m6!$A:$D,4,FALSE)</f>
        <v>5.3220000000000001</v>
      </c>
      <c r="N50">
        <f>VLOOKUP(CONCATENATE($A50,"_",N$4),assets_m6!$A:$D,4,FALSE)</f>
        <v>5.34</v>
      </c>
      <c r="O50">
        <f>VLOOKUP(CONCATENATE($A50,"_",O$4),assets_m6!$A:$D,4,FALSE)</f>
        <v>5.3230000000000004</v>
      </c>
      <c r="P50">
        <f>VLOOKUP(CONCATENATE($A50,"_",P$4),assets_m6!$A:$D,4,FALSE)</f>
        <v>5.2969999999999997</v>
      </c>
      <c r="Q50">
        <f>VLOOKUP(CONCATENATE($A50,"_",Q$4),assets_m6!$A:$D,4,FALSE)</f>
        <v>5.35</v>
      </c>
      <c r="R50">
        <f>VLOOKUP(CONCATENATE($A50,"_",R$4),assets_m6!$A:$D,4,FALSE)</f>
        <v>5.3159999999999998</v>
      </c>
      <c r="S50">
        <f>VLOOKUP(CONCATENATE($A50,"_",S$4),assets_m6!$A:$D,4,FALSE)</f>
        <v>5.3010000000000002</v>
      </c>
      <c r="T50">
        <f>VLOOKUP(CONCATENATE($A50,"_",T$4),assets_m6!$A:$D,4,FALSE)</f>
        <v>5.3170000000000002</v>
      </c>
      <c r="U50">
        <f>VLOOKUP(CONCATENATE($A50,"_",U$4),assets_m6!$A:$D,4,FALSE)</f>
        <v>5.2919999999999998</v>
      </c>
      <c r="V50">
        <f>VLOOKUP(CONCATENATE($A50,"_",V$4),assets_m6!$A:$D,4,FALSE)</f>
        <v>5.2519999999999998</v>
      </c>
      <c r="X50" t="str">
        <f t="shared" si="59"/>
        <v>HIGH.L</v>
      </c>
      <c r="Y50">
        <f t="shared" si="73"/>
        <v>5.3650000000000002</v>
      </c>
      <c r="Z50">
        <f t="shared" si="74"/>
        <v>5.3319999999999999</v>
      </c>
      <c r="AA50">
        <f t="shared" si="75"/>
        <v>5.3520000000000003</v>
      </c>
      <c r="AB50">
        <f t="shared" si="76"/>
        <v>5.3780000000000001</v>
      </c>
      <c r="AC50">
        <f t="shared" si="77"/>
        <v>5.3659999999999997</v>
      </c>
      <c r="AD50">
        <f t="shared" si="78"/>
        <v>5.3570000000000002</v>
      </c>
      <c r="AE50">
        <f t="shared" si="79"/>
        <v>5.3449999999999998</v>
      </c>
      <c r="AF50">
        <f t="shared" si="80"/>
        <v>5.351</v>
      </c>
      <c r="AG50">
        <f t="shared" si="81"/>
        <v>5.367</v>
      </c>
      <c r="AH50">
        <f t="shared" si="82"/>
        <v>5.3490000000000002</v>
      </c>
      <c r="AI50">
        <f t="shared" si="83"/>
        <v>5.3310000000000004</v>
      </c>
      <c r="AJ50">
        <f t="shared" si="84"/>
        <v>5.3220000000000001</v>
      </c>
      <c r="AK50">
        <f t="shared" si="85"/>
        <v>5.34</v>
      </c>
      <c r="AL50">
        <f t="shared" si="86"/>
        <v>5.3230000000000004</v>
      </c>
      <c r="AM50">
        <f t="shared" si="87"/>
        <v>5.2969999999999997</v>
      </c>
      <c r="AN50">
        <f t="shared" si="88"/>
        <v>5.35</v>
      </c>
      <c r="AO50">
        <f t="shared" si="89"/>
        <v>5.3159999999999998</v>
      </c>
      <c r="AP50">
        <f t="shared" si="90"/>
        <v>5.3010000000000002</v>
      </c>
      <c r="AQ50">
        <f t="shared" si="91"/>
        <v>5.3170000000000002</v>
      </c>
      <c r="AR50">
        <f t="shared" si="92"/>
        <v>5.2919999999999998</v>
      </c>
      <c r="AS50">
        <f t="shared" si="93"/>
        <v>5.2519999999999998</v>
      </c>
      <c r="AU50" t="str">
        <f t="shared" si="60"/>
        <v>HIGH.L</v>
      </c>
      <c r="AV50">
        <f t="shared" si="94"/>
        <v>-6.1509785647717358E-5</v>
      </c>
      <c r="AW50">
        <f t="shared" si="95"/>
        <v>3.7509377344336953E-5</v>
      </c>
      <c r="AX50">
        <f t="shared" si="96"/>
        <v>4.8579970104633408E-5</v>
      </c>
      <c r="AY50">
        <f t="shared" si="97"/>
        <v>-2.2313127556713379E-5</v>
      </c>
      <c r="AZ50">
        <f t="shared" si="98"/>
        <v>-1.6772269847184966E-5</v>
      </c>
      <c r="BA50">
        <f t="shared" si="99"/>
        <v>-2.2400597349263497E-5</v>
      </c>
      <c r="BB50">
        <f t="shared" si="100"/>
        <v>1.1225444340505572E-5</v>
      </c>
      <c r="BC50">
        <f t="shared" si="101"/>
        <v>2.9900953092879865E-5</v>
      </c>
      <c r="BD50">
        <f t="shared" si="102"/>
        <v>-3.353828954723271E-5</v>
      </c>
      <c r="BE50">
        <f t="shared" si="103"/>
        <v>-3.3651149747615993E-5</v>
      </c>
      <c r="BF50">
        <f t="shared" si="104"/>
        <v>-1.6882386043894841E-5</v>
      </c>
      <c r="BG50">
        <f t="shared" si="105"/>
        <v>3.3821871476888002E-5</v>
      </c>
      <c r="BH50">
        <f t="shared" si="106"/>
        <v>-3.1835205992508352E-5</v>
      </c>
      <c r="BI50">
        <f t="shared" si="107"/>
        <v>-4.8844636483187466E-5</v>
      </c>
      <c r="BJ50">
        <f t="shared" si="108"/>
        <v>1.0005663583160268E-4</v>
      </c>
      <c r="BK50">
        <f t="shared" si="109"/>
        <v>-6.3551401869158517E-5</v>
      </c>
      <c r="BL50">
        <f t="shared" si="110"/>
        <v>-2.8216704288938454E-5</v>
      </c>
      <c r="BM50">
        <f t="shared" si="111"/>
        <v>3.01829843425769E-5</v>
      </c>
      <c r="BN50">
        <f t="shared" si="112"/>
        <v>-4.7018995674253071E-5</v>
      </c>
      <c r="BO50">
        <f t="shared" si="113"/>
        <v>-7.5585789871504224E-5</v>
      </c>
      <c r="BQ50" t="s">
        <v>48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62"/>
        <v>-2.1062441752097004E-2</v>
      </c>
      <c r="BZ50">
        <f t="shared" si="63"/>
        <v>52</v>
      </c>
      <c r="CA50">
        <f t="shared" si="64"/>
        <v>3</v>
      </c>
      <c r="CB50">
        <f t="shared" si="65"/>
        <v>7.9999999999999988E-2</v>
      </c>
      <c r="CC50">
        <f t="shared" si="66"/>
        <v>0</v>
      </c>
      <c r="CD50">
        <f t="shared" si="67"/>
        <v>0</v>
      </c>
      <c r="CE50">
        <f t="shared" si="68"/>
        <v>1</v>
      </c>
      <c r="CF50">
        <f t="shared" si="69"/>
        <v>0</v>
      </c>
      <c r="CG50">
        <f t="shared" si="70"/>
        <v>0</v>
      </c>
      <c r="CI50">
        <f t="shared" si="71"/>
        <v>0</v>
      </c>
      <c r="CJ50">
        <f t="shared" si="72"/>
        <v>0</v>
      </c>
      <c r="CK50">
        <f t="shared" si="72"/>
        <v>1</v>
      </c>
      <c r="CL50">
        <f t="shared" si="72"/>
        <v>1</v>
      </c>
      <c r="CM50">
        <f t="shared" si="72"/>
        <v>1</v>
      </c>
      <c r="CN50">
        <f t="shared" si="57"/>
        <v>0.2</v>
      </c>
      <c r="CO50">
        <f t="shared" si="114"/>
        <v>0.4</v>
      </c>
      <c r="CP50">
        <f t="shared" si="114"/>
        <v>0.60000000000000009</v>
      </c>
      <c r="CQ50">
        <f t="shared" si="114"/>
        <v>0.8</v>
      </c>
      <c r="CR50">
        <f t="shared" si="114"/>
        <v>1</v>
      </c>
    </row>
    <row r="51" spans="1:96" x14ac:dyDescent="0.35">
      <c r="A51" t="s">
        <v>49</v>
      </c>
      <c r="B51">
        <f>VLOOKUP(CONCATENATE($A51,"_",B$4),assets_m6!$A:$D,4,FALSE)</f>
        <v>17.114999999999998</v>
      </c>
      <c r="C51">
        <f>VLOOKUP(CONCATENATE($A51,"_",C$4),assets_m6!$A:$D,4,FALSE)</f>
        <v>17.486999999999998</v>
      </c>
      <c r="D51">
        <f>VLOOKUP(CONCATENATE($A51,"_",D$4),assets_m6!$A:$D,4,FALSE)</f>
        <v>17.811</v>
      </c>
      <c r="E51">
        <f>VLOOKUP(CONCATENATE($A51,"_",E$4),assets_m6!$A:$D,4,FALSE)</f>
        <v>18.085000000000001</v>
      </c>
      <c r="F51">
        <f>VLOOKUP(CONCATENATE($A51,"_",F$4),assets_m6!$A:$D,4,FALSE)</f>
        <v>18.173999999999999</v>
      </c>
      <c r="G51">
        <f>VLOOKUP(CONCATENATE($A51,"_",G$4),assets_m6!$A:$D,4,FALSE)</f>
        <v>17.702999999999999</v>
      </c>
      <c r="H51">
        <f>VLOOKUP(CONCATENATE($A51,"_",H$4),assets_m6!$A:$D,4,FALSE)</f>
        <v>17.576000000000001</v>
      </c>
      <c r="I51">
        <f>VLOOKUP(CONCATENATE($A51,"_",I$4),assets_m6!$A:$D,4,FALSE)</f>
        <v>18.350000000000001</v>
      </c>
      <c r="J51">
        <f>VLOOKUP(CONCATENATE($A51,"_",J$4),assets_m6!$A:$D,4,FALSE)</f>
        <v>18.928000000000001</v>
      </c>
      <c r="K51">
        <f>VLOOKUP(CONCATENATE($A51,"_",K$4),assets_m6!$A:$D,4,FALSE)</f>
        <v>18.919</v>
      </c>
      <c r="L51">
        <f>VLOOKUP(CONCATENATE($A51,"_",L$4),assets_m6!$A:$D,4,FALSE)</f>
        <v>18.731999999999999</v>
      </c>
      <c r="M51" t="e">
        <f>VLOOKUP(CONCATENATE($A51,"_",M$4),assets_m6!$A:$D,4,FALSE)</f>
        <v>#N/A</v>
      </c>
      <c r="N51">
        <f>VLOOKUP(CONCATENATE($A51,"_",N$4),assets_m6!$A:$D,4,FALSE)</f>
        <v>18.222999999999999</v>
      </c>
      <c r="O51">
        <f>VLOOKUP(CONCATENATE($A51,"_",O$4),assets_m6!$A:$D,4,FALSE)</f>
        <v>17.978000000000002</v>
      </c>
      <c r="P51">
        <f>VLOOKUP(CONCATENATE($A51,"_",P$4),assets_m6!$A:$D,4,FALSE)</f>
        <v>18.125</v>
      </c>
      <c r="Q51">
        <f>VLOOKUP(CONCATENATE($A51,"_",Q$4),assets_m6!$A:$D,4,FALSE)</f>
        <v>18.379000000000001</v>
      </c>
      <c r="R51">
        <f>VLOOKUP(CONCATENATE($A51,"_",R$4),assets_m6!$A:$D,4,FALSE)</f>
        <v>17.908999999999999</v>
      </c>
      <c r="S51">
        <f>VLOOKUP(CONCATENATE($A51,"_",S$4),assets_m6!$A:$D,4,FALSE)</f>
        <v>17.076000000000001</v>
      </c>
      <c r="T51">
        <f>VLOOKUP(CONCATENATE($A51,"_",T$4),assets_m6!$A:$D,4,FALSE)</f>
        <v>17.565999999999999</v>
      </c>
      <c r="U51">
        <f>VLOOKUP(CONCATENATE($A51,"_",U$4),assets_m6!$A:$D,4,FALSE)</f>
        <v>17.242000000000001</v>
      </c>
      <c r="V51">
        <f>VLOOKUP(CONCATENATE($A51,"_",V$4),assets_m6!$A:$D,4,FALSE)</f>
        <v>16.919</v>
      </c>
      <c r="X51" t="str">
        <f t="shared" si="59"/>
        <v>HST</v>
      </c>
      <c r="Y51">
        <f t="shared" si="73"/>
        <v>17.114999999999998</v>
      </c>
      <c r="Z51">
        <f t="shared" si="74"/>
        <v>17.486999999999998</v>
      </c>
      <c r="AA51">
        <f t="shared" si="75"/>
        <v>17.811</v>
      </c>
      <c r="AB51">
        <f t="shared" si="76"/>
        <v>18.085000000000001</v>
      </c>
      <c r="AC51">
        <f t="shared" si="77"/>
        <v>18.173999999999999</v>
      </c>
      <c r="AD51">
        <f t="shared" si="78"/>
        <v>17.702999999999999</v>
      </c>
      <c r="AE51">
        <f t="shared" si="79"/>
        <v>17.576000000000001</v>
      </c>
      <c r="AF51">
        <f t="shared" si="80"/>
        <v>18.350000000000001</v>
      </c>
      <c r="AG51">
        <f t="shared" si="81"/>
        <v>18.928000000000001</v>
      </c>
      <c r="AH51">
        <f t="shared" si="82"/>
        <v>18.919</v>
      </c>
      <c r="AI51">
        <f t="shared" si="83"/>
        <v>18.731999999999999</v>
      </c>
      <c r="AJ51">
        <f t="shared" si="84"/>
        <v>18.731999999999999</v>
      </c>
      <c r="AK51">
        <f t="shared" si="85"/>
        <v>18.222999999999999</v>
      </c>
      <c r="AL51">
        <f t="shared" si="86"/>
        <v>17.978000000000002</v>
      </c>
      <c r="AM51">
        <f t="shared" si="87"/>
        <v>18.125</v>
      </c>
      <c r="AN51">
        <f t="shared" si="88"/>
        <v>18.379000000000001</v>
      </c>
      <c r="AO51">
        <f t="shared" si="89"/>
        <v>17.908999999999999</v>
      </c>
      <c r="AP51">
        <f t="shared" si="90"/>
        <v>17.076000000000001</v>
      </c>
      <c r="AQ51">
        <f t="shared" si="91"/>
        <v>17.565999999999999</v>
      </c>
      <c r="AR51">
        <f t="shared" si="92"/>
        <v>17.242000000000001</v>
      </c>
      <c r="AS51">
        <f t="shared" si="93"/>
        <v>16.919</v>
      </c>
      <c r="AU51" t="str">
        <f t="shared" si="60"/>
        <v>HST</v>
      </c>
      <c r="AV51">
        <f t="shared" si="94"/>
        <v>2.1735319894829094E-4</v>
      </c>
      <c r="AW51">
        <f t="shared" si="95"/>
        <v>1.8528049408131849E-4</v>
      </c>
      <c r="AX51">
        <f t="shared" si="96"/>
        <v>1.5383751614171071E-4</v>
      </c>
      <c r="AY51">
        <f t="shared" si="97"/>
        <v>4.9212054188553298E-5</v>
      </c>
      <c r="AZ51">
        <f t="shared" si="98"/>
        <v>-2.5916143941895017E-4</v>
      </c>
      <c r="BA51">
        <f t="shared" si="99"/>
        <v>-7.1739253233914536E-5</v>
      </c>
      <c r="BB51">
        <f t="shared" si="100"/>
        <v>4.4037323623122488E-4</v>
      </c>
      <c r="BC51">
        <f t="shared" si="101"/>
        <v>3.1498637602179802E-4</v>
      </c>
      <c r="BD51">
        <f t="shared" si="102"/>
        <v>-4.7548605240914731E-6</v>
      </c>
      <c r="BE51">
        <f t="shared" si="103"/>
        <v>-9.8842433532428327E-5</v>
      </c>
      <c r="BF51">
        <f t="shared" si="104"/>
        <v>0</v>
      </c>
      <c r="BG51">
        <f t="shared" si="105"/>
        <v>-2.7172752509075395E-4</v>
      </c>
      <c r="BH51">
        <f t="shared" si="106"/>
        <v>-1.3444548098556628E-4</v>
      </c>
      <c r="BI51">
        <f t="shared" si="107"/>
        <v>8.176660362665394E-5</v>
      </c>
      <c r="BJ51">
        <f t="shared" si="108"/>
        <v>1.4013793103448351E-4</v>
      </c>
      <c r="BK51">
        <f t="shared" si="109"/>
        <v>-2.5572664453996541E-4</v>
      </c>
      <c r="BL51">
        <f t="shared" si="110"/>
        <v>-4.6512926461555559E-4</v>
      </c>
      <c r="BM51">
        <f t="shared" si="111"/>
        <v>2.8695244788006467E-4</v>
      </c>
      <c r="BN51">
        <f t="shared" si="112"/>
        <v>-1.8444722759876928E-4</v>
      </c>
      <c r="BO51">
        <f t="shared" si="113"/>
        <v>-1.8733325600278413E-4</v>
      </c>
      <c r="BQ51" t="s">
        <v>49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62"/>
        <v>-1.1451942740286179E-2</v>
      </c>
      <c r="BZ51">
        <f t="shared" si="63"/>
        <v>58</v>
      </c>
      <c r="CA51">
        <f t="shared" si="64"/>
        <v>3</v>
      </c>
      <c r="CB51">
        <f t="shared" si="65"/>
        <v>7.9999999999999988E-2</v>
      </c>
      <c r="CC51">
        <f t="shared" si="66"/>
        <v>0</v>
      </c>
      <c r="CD51">
        <f t="shared" si="67"/>
        <v>0</v>
      </c>
      <c r="CE51">
        <f t="shared" si="68"/>
        <v>1</v>
      </c>
      <c r="CF51">
        <f t="shared" si="69"/>
        <v>0</v>
      </c>
      <c r="CG51">
        <f t="shared" si="70"/>
        <v>0</v>
      </c>
      <c r="CI51">
        <f t="shared" si="71"/>
        <v>0</v>
      </c>
      <c r="CJ51">
        <f t="shared" si="72"/>
        <v>0</v>
      </c>
      <c r="CK51">
        <f t="shared" si="72"/>
        <v>1</v>
      </c>
      <c r="CL51">
        <f t="shared" si="72"/>
        <v>1</v>
      </c>
      <c r="CM51">
        <f t="shared" si="72"/>
        <v>1</v>
      </c>
      <c r="CN51">
        <f t="shared" si="57"/>
        <v>0.2</v>
      </c>
      <c r="CO51">
        <f t="shared" si="114"/>
        <v>0.4</v>
      </c>
      <c r="CP51">
        <f t="shared" si="114"/>
        <v>0.60000000000000009</v>
      </c>
      <c r="CQ51">
        <f t="shared" si="114"/>
        <v>0.8</v>
      </c>
      <c r="CR51">
        <f t="shared" si="114"/>
        <v>1</v>
      </c>
    </row>
    <row r="52" spans="1:96" x14ac:dyDescent="0.35">
      <c r="A52" t="s">
        <v>50</v>
      </c>
      <c r="B52">
        <f>VLOOKUP(CONCATENATE($A52,"_",B$4),assets_m6!$A:$D,4,FALSE)</f>
        <v>79.536000000000001</v>
      </c>
      <c r="C52">
        <f>VLOOKUP(CONCATENATE($A52,"_",C$4),assets_m6!$A:$D,4,FALSE)</f>
        <v>79.478999999999999</v>
      </c>
      <c r="D52">
        <f>VLOOKUP(CONCATENATE($A52,"_",D$4),assets_m6!$A:$D,4,FALSE)</f>
        <v>79.393000000000001</v>
      </c>
      <c r="E52">
        <f>VLOOKUP(CONCATENATE($A52,"_",E$4),assets_m6!$A:$D,4,FALSE)</f>
        <v>79.811000000000007</v>
      </c>
      <c r="F52">
        <f>VLOOKUP(CONCATENATE($A52,"_",F$4),assets_m6!$A:$D,4,FALSE)</f>
        <v>78.757000000000005</v>
      </c>
      <c r="G52">
        <f>VLOOKUP(CONCATENATE($A52,"_",G$4),assets_m6!$A:$D,4,FALSE)</f>
        <v>78.481999999999999</v>
      </c>
      <c r="H52">
        <f>VLOOKUP(CONCATENATE($A52,"_",H$4),assets_m6!$A:$D,4,FALSE)</f>
        <v>78.349000000000004</v>
      </c>
      <c r="I52">
        <f>VLOOKUP(CONCATENATE($A52,"_",I$4),assets_m6!$A:$D,4,FALSE)</f>
        <v>78.481999999999999</v>
      </c>
      <c r="J52">
        <f>VLOOKUP(CONCATENATE($A52,"_",J$4),assets_m6!$A:$D,4,FALSE)</f>
        <v>78.918000000000006</v>
      </c>
      <c r="K52">
        <f>VLOOKUP(CONCATENATE($A52,"_",K$4),assets_m6!$A:$D,4,FALSE)</f>
        <v>78.585999999999999</v>
      </c>
      <c r="L52">
        <f>VLOOKUP(CONCATENATE($A52,"_",L$4),assets_m6!$A:$D,4,FALSE)</f>
        <v>78.7</v>
      </c>
      <c r="M52" t="e">
        <f>VLOOKUP(CONCATENATE($A52,"_",M$4),assets_m6!$A:$D,4,FALSE)</f>
        <v>#N/A</v>
      </c>
      <c r="N52">
        <f>VLOOKUP(CONCATENATE($A52,"_",N$4),assets_m6!$A:$D,4,FALSE)</f>
        <v>78.52</v>
      </c>
      <c r="O52">
        <f>VLOOKUP(CONCATENATE($A52,"_",O$4),assets_m6!$A:$D,4,FALSE)</f>
        <v>78.376999999999995</v>
      </c>
      <c r="P52">
        <f>VLOOKUP(CONCATENATE($A52,"_",P$4),assets_m6!$A:$D,4,FALSE)</f>
        <v>78.938000000000002</v>
      </c>
      <c r="Q52">
        <f>VLOOKUP(CONCATENATE($A52,"_",Q$4),assets_m6!$A:$D,4,FALSE)</f>
        <v>79.384</v>
      </c>
      <c r="R52">
        <f>VLOOKUP(CONCATENATE($A52,"_",R$4),assets_m6!$A:$D,4,FALSE)</f>
        <v>79.441000000000003</v>
      </c>
      <c r="S52">
        <f>VLOOKUP(CONCATENATE($A52,"_",S$4),assets_m6!$A:$D,4,FALSE)</f>
        <v>79.218999999999994</v>
      </c>
      <c r="T52">
        <f>VLOOKUP(CONCATENATE($A52,"_",T$4),assets_m6!$A:$D,4,FALSE)</f>
        <v>79.41</v>
      </c>
      <c r="U52">
        <f>VLOOKUP(CONCATENATE($A52,"_",U$4),assets_m6!$A:$D,4,FALSE)</f>
        <v>79.171999999999997</v>
      </c>
      <c r="V52">
        <f>VLOOKUP(CONCATENATE($A52,"_",V$4),assets_m6!$A:$D,4,FALSE)</f>
        <v>78.656999999999996</v>
      </c>
      <c r="X52" t="str">
        <f t="shared" si="59"/>
        <v>HYG</v>
      </c>
      <c r="Y52">
        <f t="shared" si="73"/>
        <v>79.536000000000001</v>
      </c>
      <c r="Z52">
        <f t="shared" si="74"/>
        <v>79.478999999999999</v>
      </c>
      <c r="AA52">
        <f t="shared" si="75"/>
        <v>79.393000000000001</v>
      </c>
      <c r="AB52">
        <f t="shared" si="76"/>
        <v>79.811000000000007</v>
      </c>
      <c r="AC52">
        <f t="shared" si="77"/>
        <v>78.757000000000005</v>
      </c>
      <c r="AD52">
        <f t="shared" si="78"/>
        <v>78.481999999999999</v>
      </c>
      <c r="AE52">
        <f t="shared" si="79"/>
        <v>78.349000000000004</v>
      </c>
      <c r="AF52">
        <f t="shared" si="80"/>
        <v>78.481999999999999</v>
      </c>
      <c r="AG52">
        <f t="shared" si="81"/>
        <v>78.918000000000006</v>
      </c>
      <c r="AH52">
        <f t="shared" si="82"/>
        <v>78.585999999999999</v>
      </c>
      <c r="AI52">
        <f t="shared" si="83"/>
        <v>78.7</v>
      </c>
      <c r="AJ52">
        <f t="shared" si="84"/>
        <v>78.7</v>
      </c>
      <c r="AK52">
        <f t="shared" si="85"/>
        <v>78.52</v>
      </c>
      <c r="AL52">
        <f t="shared" si="86"/>
        <v>78.376999999999995</v>
      </c>
      <c r="AM52">
        <f t="shared" si="87"/>
        <v>78.938000000000002</v>
      </c>
      <c r="AN52">
        <f t="shared" si="88"/>
        <v>79.384</v>
      </c>
      <c r="AO52">
        <f t="shared" si="89"/>
        <v>79.441000000000003</v>
      </c>
      <c r="AP52">
        <f t="shared" si="90"/>
        <v>79.218999999999994</v>
      </c>
      <c r="AQ52">
        <f t="shared" si="91"/>
        <v>79.41</v>
      </c>
      <c r="AR52">
        <f t="shared" si="92"/>
        <v>79.171999999999997</v>
      </c>
      <c r="AS52">
        <f t="shared" si="93"/>
        <v>78.656999999999996</v>
      </c>
      <c r="AU52" t="str">
        <f t="shared" si="60"/>
        <v>HYG</v>
      </c>
      <c r="AV52">
        <f t="shared" si="94"/>
        <v>-7.1665660832833139E-6</v>
      </c>
      <c r="AW52">
        <f t="shared" si="95"/>
        <v>-1.0820468299802279E-5</v>
      </c>
      <c r="AX52">
        <f t="shared" si="96"/>
        <v>5.2649477913670772E-5</v>
      </c>
      <c r="AY52">
        <f t="shared" si="97"/>
        <v>-1.320619964666527E-4</v>
      </c>
      <c r="AZ52">
        <f t="shared" si="98"/>
        <v>-3.4917531140089855E-5</v>
      </c>
      <c r="BA52">
        <f t="shared" si="99"/>
        <v>-1.6946560994877244E-5</v>
      </c>
      <c r="BB52">
        <f t="shared" si="100"/>
        <v>1.6975328338587038E-5</v>
      </c>
      <c r="BC52">
        <f t="shared" si="101"/>
        <v>5.5554139802758221E-5</v>
      </c>
      <c r="BD52">
        <f t="shared" si="102"/>
        <v>-4.2068982995008469E-5</v>
      </c>
      <c r="BE52">
        <f t="shared" si="103"/>
        <v>1.4506400631156228E-5</v>
      </c>
      <c r="BF52">
        <f t="shared" si="104"/>
        <v>0</v>
      </c>
      <c r="BG52">
        <f t="shared" si="105"/>
        <v>-2.2871664548920814E-5</v>
      </c>
      <c r="BH52">
        <f t="shared" si="106"/>
        <v>-1.8211920529801411E-5</v>
      </c>
      <c r="BI52">
        <f t="shared" si="107"/>
        <v>7.1577120839022554E-5</v>
      </c>
      <c r="BJ52">
        <f t="shared" si="108"/>
        <v>5.6500038004509605E-5</v>
      </c>
      <c r="BK52">
        <f t="shared" si="109"/>
        <v>7.1802882192887944E-6</v>
      </c>
      <c r="BL52">
        <f t="shared" si="110"/>
        <v>-2.7945267557055983E-5</v>
      </c>
      <c r="BM52">
        <f t="shared" si="111"/>
        <v>2.411037756093898E-5</v>
      </c>
      <c r="BN52">
        <f t="shared" si="112"/>
        <v>-2.9971036393401278E-5</v>
      </c>
      <c r="BO52">
        <f t="shared" si="113"/>
        <v>-6.5048249381094406E-5</v>
      </c>
      <c r="BQ52" t="s">
        <v>50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62"/>
        <v>-1.10515992757997E-2</v>
      </c>
      <c r="BZ52">
        <f t="shared" si="63"/>
        <v>59</v>
      </c>
      <c r="CA52">
        <f t="shared" si="64"/>
        <v>3</v>
      </c>
      <c r="CB52">
        <f t="shared" si="65"/>
        <v>7.9999999999999988E-2</v>
      </c>
      <c r="CC52">
        <f t="shared" si="66"/>
        <v>0</v>
      </c>
      <c r="CD52">
        <f t="shared" si="67"/>
        <v>0</v>
      </c>
      <c r="CE52">
        <f t="shared" si="68"/>
        <v>1</v>
      </c>
      <c r="CF52">
        <f t="shared" si="69"/>
        <v>0</v>
      </c>
      <c r="CG52">
        <f t="shared" si="70"/>
        <v>0</v>
      </c>
      <c r="CI52">
        <f t="shared" si="71"/>
        <v>0</v>
      </c>
      <c r="CJ52">
        <f t="shared" si="72"/>
        <v>0</v>
      </c>
      <c r="CK52">
        <f t="shared" si="72"/>
        <v>1</v>
      </c>
      <c r="CL52">
        <f t="shared" si="72"/>
        <v>1</v>
      </c>
      <c r="CM52">
        <f t="shared" si="72"/>
        <v>1</v>
      </c>
      <c r="CN52">
        <f t="shared" si="57"/>
        <v>0.2</v>
      </c>
      <c r="CO52">
        <f t="shared" si="114"/>
        <v>0.4</v>
      </c>
      <c r="CP52">
        <f t="shared" si="114"/>
        <v>0.60000000000000009</v>
      </c>
      <c r="CQ52">
        <f t="shared" si="114"/>
        <v>0.8</v>
      </c>
      <c r="CR52">
        <f t="shared" si="114"/>
        <v>1</v>
      </c>
    </row>
    <row r="53" spans="1:96" x14ac:dyDescent="0.35">
      <c r="A53" t="s">
        <v>51</v>
      </c>
      <c r="B53">
        <f>VLOOKUP(CONCATENATE($A53,"_",B$4),assets_m6!$A:$D,4,FALSE)</f>
        <v>34.39</v>
      </c>
      <c r="C53">
        <f>VLOOKUP(CONCATENATE($A53,"_",C$4),assets_m6!$A:$D,4,FALSE)</f>
        <v>34.659999999999997</v>
      </c>
      <c r="D53">
        <f>VLOOKUP(CONCATENATE($A53,"_",D$4),assets_m6!$A:$D,4,FALSE)</f>
        <v>34.729999999999997</v>
      </c>
      <c r="E53">
        <f>VLOOKUP(CONCATENATE($A53,"_",E$4),assets_m6!$A:$D,4,FALSE)</f>
        <v>34.869999999999997</v>
      </c>
      <c r="F53">
        <f>VLOOKUP(CONCATENATE($A53,"_",F$4),assets_m6!$A:$D,4,FALSE)</f>
        <v>34.729999999999997</v>
      </c>
      <c r="G53">
        <f>VLOOKUP(CONCATENATE($A53,"_",G$4),assets_m6!$A:$D,4,FALSE)</f>
        <v>35.409999999999997</v>
      </c>
      <c r="H53">
        <f>VLOOKUP(CONCATENATE($A53,"_",H$4),assets_m6!$A:$D,4,FALSE)</f>
        <v>35.58</v>
      </c>
      <c r="I53">
        <f>VLOOKUP(CONCATENATE($A53,"_",I$4),assets_m6!$A:$D,4,FALSE)</f>
        <v>35.229999999999997</v>
      </c>
      <c r="J53">
        <f>VLOOKUP(CONCATENATE($A53,"_",J$4),assets_m6!$A:$D,4,FALSE)</f>
        <v>35.61</v>
      </c>
      <c r="K53">
        <f>VLOOKUP(CONCATENATE($A53,"_",K$4),assets_m6!$A:$D,4,FALSE)</f>
        <v>36.1</v>
      </c>
      <c r="L53">
        <f>VLOOKUP(CONCATENATE($A53,"_",L$4),assets_m6!$A:$D,4,FALSE)</f>
        <v>36.06</v>
      </c>
      <c r="M53" t="e">
        <f>VLOOKUP(CONCATENATE($A53,"_",M$4),assets_m6!$A:$D,4,FALSE)</f>
        <v>#N/A</v>
      </c>
      <c r="N53">
        <f>VLOOKUP(CONCATENATE($A53,"_",N$4),assets_m6!$A:$D,4,FALSE)</f>
        <v>36.15</v>
      </c>
      <c r="O53">
        <f>VLOOKUP(CONCATENATE($A53,"_",O$4),assets_m6!$A:$D,4,FALSE)</f>
        <v>36.31</v>
      </c>
      <c r="P53">
        <f>VLOOKUP(CONCATENATE($A53,"_",P$4),assets_m6!$A:$D,4,FALSE)</f>
        <v>36.08</v>
      </c>
      <c r="Q53">
        <f>VLOOKUP(CONCATENATE($A53,"_",Q$4),assets_m6!$A:$D,4,FALSE)</f>
        <v>35.96</v>
      </c>
      <c r="R53">
        <f>VLOOKUP(CONCATENATE($A53,"_",R$4),assets_m6!$A:$D,4,FALSE)</f>
        <v>36.31</v>
      </c>
      <c r="S53">
        <f>VLOOKUP(CONCATENATE($A53,"_",S$4),assets_m6!$A:$D,4,FALSE)</f>
        <v>36.99</v>
      </c>
      <c r="T53">
        <f>VLOOKUP(CONCATENATE($A53,"_",T$4),assets_m6!$A:$D,4,FALSE)</f>
        <v>36.61</v>
      </c>
      <c r="U53">
        <f>VLOOKUP(CONCATENATE($A53,"_",U$4),assets_m6!$A:$D,4,FALSE)</f>
        <v>36.82</v>
      </c>
      <c r="V53">
        <f>VLOOKUP(CONCATENATE($A53,"_",V$4),assets_m6!$A:$D,4,FALSE)</f>
        <v>37.4</v>
      </c>
      <c r="X53" t="str">
        <f t="shared" si="59"/>
        <v>IAU</v>
      </c>
      <c r="Y53">
        <f t="shared" si="73"/>
        <v>34.39</v>
      </c>
      <c r="Z53">
        <f t="shared" si="74"/>
        <v>34.659999999999997</v>
      </c>
      <c r="AA53">
        <f t="shared" si="75"/>
        <v>34.729999999999997</v>
      </c>
      <c r="AB53">
        <f t="shared" si="76"/>
        <v>34.869999999999997</v>
      </c>
      <c r="AC53">
        <f t="shared" si="77"/>
        <v>34.729999999999997</v>
      </c>
      <c r="AD53">
        <f t="shared" si="78"/>
        <v>35.409999999999997</v>
      </c>
      <c r="AE53">
        <f t="shared" si="79"/>
        <v>35.58</v>
      </c>
      <c r="AF53">
        <f t="shared" si="80"/>
        <v>35.229999999999997</v>
      </c>
      <c r="AG53">
        <f t="shared" si="81"/>
        <v>35.61</v>
      </c>
      <c r="AH53">
        <f t="shared" si="82"/>
        <v>36.1</v>
      </c>
      <c r="AI53">
        <f t="shared" si="83"/>
        <v>36.06</v>
      </c>
      <c r="AJ53">
        <f t="shared" si="84"/>
        <v>36.06</v>
      </c>
      <c r="AK53">
        <f t="shared" si="85"/>
        <v>36.15</v>
      </c>
      <c r="AL53">
        <f t="shared" si="86"/>
        <v>36.31</v>
      </c>
      <c r="AM53">
        <f t="shared" si="87"/>
        <v>36.08</v>
      </c>
      <c r="AN53">
        <f t="shared" si="88"/>
        <v>35.96</v>
      </c>
      <c r="AO53">
        <f t="shared" si="89"/>
        <v>36.31</v>
      </c>
      <c r="AP53">
        <f t="shared" si="90"/>
        <v>36.99</v>
      </c>
      <c r="AQ53">
        <f t="shared" si="91"/>
        <v>36.61</v>
      </c>
      <c r="AR53">
        <f t="shared" si="92"/>
        <v>36.82</v>
      </c>
      <c r="AS53">
        <f t="shared" si="93"/>
        <v>37.4</v>
      </c>
      <c r="AU53" t="str">
        <f t="shared" si="60"/>
        <v>IAU</v>
      </c>
      <c r="AV53">
        <f t="shared" si="94"/>
        <v>7.8511195114857818E-5</v>
      </c>
      <c r="AW53">
        <f t="shared" si="95"/>
        <v>2.0196191575303026E-5</v>
      </c>
      <c r="AX53">
        <f t="shared" si="96"/>
        <v>4.0310970342643413E-5</v>
      </c>
      <c r="AY53">
        <f t="shared" si="97"/>
        <v>-4.0149125322627064E-5</v>
      </c>
      <c r="AZ53">
        <f t="shared" si="98"/>
        <v>1.9579614166426713E-4</v>
      </c>
      <c r="BA53">
        <f t="shared" si="99"/>
        <v>4.8009036995199582E-5</v>
      </c>
      <c r="BB53">
        <f t="shared" si="100"/>
        <v>-9.8369870713884612E-5</v>
      </c>
      <c r="BC53">
        <f t="shared" si="101"/>
        <v>1.0786261708771008E-4</v>
      </c>
      <c r="BD53">
        <f t="shared" si="102"/>
        <v>1.3760179724796461E-4</v>
      </c>
      <c r="BE53">
        <f t="shared" si="103"/>
        <v>-1.1080332409972063E-5</v>
      </c>
      <c r="BF53">
        <f t="shared" si="104"/>
        <v>0</v>
      </c>
      <c r="BG53">
        <f t="shared" si="105"/>
        <v>2.4958402662228593E-5</v>
      </c>
      <c r="BH53">
        <f t="shared" si="106"/>
        <v>4.4260027662518313E-5</v>
      </c>
      <c r="BI53">
        <f t="shared" si="107"/>
        <v>-6.3343431561554389E-5</v>
      </c>
      <c r="BJ53">
        <f t="shared" si="108"/>
        <v>-3.3259423503325238E-5</v>
      </c>
      <c r="BK53">
        <f t="shared" si="109"/>
        <v>9.7330367074527653E-5</v>
      </c>
      <c r="BL53">
        <f t="shared" si="110"/>
        <v>1.8727623244285311E-4</v>
      </c>
      <c r="BM53">
        <f t="shared" si="111"/>
        <v>-1.0273046769397203E-4</v>
      </c>
      <c r="BN53">
        <f t="shared" si="112"/>
        <v>5.736137667304039E-5</v>
      </c>
      <c r="BO53">
        <f t="shared" si="113"/>
        <v>1.575230852797388E-4</v>
      </c>
      <c r="BQ53" t="s">
        <v>51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62"/>
        <v>8.7525443442861242E-2</v>
      </c>
      <c r="BZ53">
        <f t="shared" si="63"/>
        <v>90</v>
      </c>
      <c r="CA53">
        <f t="shared" si="64"/>
        <v>5</v>
      </c>
      <c r="CB53">
        <f t="shared" si="65"/>
        <v>0.24000000000000005</v>
      </c>
      <c r="CC53">
        <f t="shared" si="66"/>
        <v>0</v>
      </c>
      <c r="CD53">
        <f t="shared" si="67"/>
        <v>0</v>
      </c>
      <c r="CE53">
        <f t="shared" si="68"/>
        <v>0</v>
      </c>
      <c r="CF53">
        <f t="shared" si="69"/>
        <v>0</v>
      </c>
      <c r="CG53">
        <f t="shared" si="70"/>
        <v>1</v>
      </c>
      <c r="CI53">
        <f t="shared" si="71"/>
        <v>0</v>
      </c>
      <c r="CJ53">
        <f t="shared" si="72"/>
        <v>0</v>
      </c>
      <c r="CK53">
        <f t="shared" si="72"/>
        <v>0</v>
      </c>
      <c r="CL53">
        <f t="shared" si="72"/>
        <v>0</v>
      </c>
      <c r="CM53">
        <f t="shared" si="72"/>
        <v>1</v>
      </c>
      <c r="CN53">
        <f t="shared" si="57"/>
        <v>0.2</v>
      </c>
      <c r="CO53">
        <f t="shared" si="114"/>
        <v>0.4</v>
      </c>
      <c r="CP53">
        <f t="shared" si="114"/>
        <v>0.60000000000000009</v>
      </c>
      <c r="CQ53">
        <f t="shared" si="114"/>
        <v>0.8</v>
      </c>
      <c r="CR53">
        <f t="shared" si="114"/>
        <v>1</v>
      </c>
    </row>
    <row r="54" spans="1:96" x14ac:dyDescent="0.35">
      <c r="A54" t="s">
        <v>52</v>
      </c>
      <c r="B54">
        <f>VLOOKUP(CONCATENATE($A54,"_",B$4),assets_m6!$A:$D,4,FALSE)</f>
        <v>18.183</v>
      </c>
      <c r="C54">
        <f>VLOOKUP(CONCATENATE($A54,"_",C$4),assets_m6!$A:$D,4,FALSE)</f>
        <v>18.074000000000002</v>
      </c>
      <c r="D54">
        <f>VLOOKUP(CONCATENATE($A54,"_",D$4),assets_m6!$A:$D,4,FALSE)</f>
        <v>18.114000000000001</v>
      </c>
      <c r="E54">
        <f>VLOOKUP(CONCATENATE($A54,"_",E$4),assets_m6!$A:$D,4,FALSE)</f>
        <v>18.768000000000001</v>
      </c>
      <c r="F54">
        <f>VLOOKUP(CONCATENATE($A54,"_",F$4),assets_m6!$A:$D,4,FALSE)</f>
        <v>18.292000000000002</v>
      </c>
      <c r="G54">
        <f>VLOOKUP(CONCATENATE($A54,"_",G$4),assets_m6!$A:$D,4,FALSE)</f>
        <v>17.815999999999999</v>
      </c>
      <c r="H54">
        <f>VLOOKUP(CONCATENATE($A54,"_",H$4),assets_m6!$A:$D,4,FALSE)</f>
        <v>17.678000000000001</v>
      </c>
      <c r="I54">
        <f>VLOOKUP(CONCATENATE($A54,"_",I$4),assets_m6!$A:$D,4,FALSE)</f>
        <v>18.57</v>
      </c>
      <c r="J54">
        <f>VLOOKUP(CONCATENATE($A54,"_",J$4),assets_m6!$A:$D,4,FALSE)</f>
        <v>18.579999999999998</v>
      </c>
      <c r="K54">
        <f>VLOOKUP(CONCATENATE($A54,"_",K$4),assets_m6!$A:$D,4,FALSE)</f>
        <v>18.321999999999999</v>
      </c>
      <c r="L54">
        <f>VLOOKUP(CONCATENATE($A54,"_",L$4),assets_m6!$A:$D,4,FALSE)</f>
        <v>17.984999999999999</v>
      </c>
      <c r="M54" t="e">
        <f>VLOOKUP(CONCATENATE($A54,"_",M$4),assets_m6!$A:$D,4,FALSE)</f>
        <v>#N/A</v>
      </c>
      <c r="N54">
        <f>VLOOKUP(CONCATENATE($A54,"_",N$4),assets_m6!$A:$D,4,FALSE)</f>
        <v>17.539000000000001</v>
      </c>
      <c r="O54">
        <f>VLOOKUP(CONCATENATE($A54,"_",O$4),assets_m6!$A:$D,4,FALSE)</f>
        <v>17.420000000000002</v>
      </c>
      <c r="P54">
        <f>VLOOKUP(CONCATENATE($A54,"_",P$4),assets_m6!$A:$D,4,FALSE)</f>
        <v>18.748000000000001</v>
      </c>
      <c r="Q54">
        <f>VLOOKUP(CONCATENATE($A54,"_",Q$4),assets_m6!$A:$D,4,FALSE)</f>
        <v>19.274000000000001</v>
      </c>
      <c r="R54">
        <f>VLOOKUP(CONCATENATE($A54,"_",R$4),assets_m6!$A:$D,4,FALSE)</f>
        <v>20.533000000000001</v>
      </c>
      <c r="S54">
        <f>VLOOKUP(CONCATENATE($A54,"_",S$4),assets_m6!$A:$D,4,FALSE)</f>
        <v>20.335000000000001</v>
      </c>
      <c r="T54">
        <f>VLOOKUP(CONCATENATE($A54,"_",T$4),assets_m6!$A:$D,4,FALSE)</f>
        <v>20.007999999999999</v>
      </c>
      <c r="U54">
        <f>VLOOKUP(CONCATENATE($A54,"_",U$4),assets_m6!$A:$D,4,FALSE)</f>
        <v>19.402999999999999</v>
      </c>
      <c r="V54">
        <f>VLOOKUP(CONCATENATE($A54,"_",V$4),assets_m6!$A:$D,4,FALSE)</f>
        <v>19.254000000000001</v>
      </c>
      <c r="X54" t="str">
        <f t="shared" si="59"/>
        <v>ICLN</v>
      </c>
      <c r="Y54">
        <f t="shared" si="73"/>
        <v>18.183</v>
      </c>
      <c r="Z54">
        <f t="shared" si="74"/>
        <v>18.074000000000002</v>
      </c>
      <c r="AA54">
        <f t="shared" si="75"/>
        <v>18.114000000000001</v>
      </c>
      <c r="AB54">
        <f t="shared" si="76"/>
        <v>18.768000000000001</v>
      </c>
      <c r="AC54">
        <f t="shared" si="77"/>
        <v>18.292000000000002</v>
      </c>
      <c r="AD54">
        <f t="shared" si="78"/>
        <v>17.815999999999999</v>
      </c>
      <c r="AE54">
        <f t="shared" si="79"/>
        <v>17.678000000000001</v>
      </c>
      <c r="AF54">
        <f t="shared" si="80"/>
        <v>18.57</v>
      </c>
      <c r="AG54">
        <f t="shared" si="81"/>
        <v>18.579999999999998</v>
      </c>
      <c r="AH54">
        <f t="shared" si="82"/>
        <v>18.321999999999999</v>
      </c>
      <c r="AI54">
        <f t="shared" si="83"/>
        <v>17.984999999999999</v>
      </c>
      <c r="AJ54">
        <f t="shared" si="84"/>
        <v>17.984999999999999</v>
      </c>
      <c r="AK54">
        <f t="shared" si="85"/>
        <v>17.539000000000001</v>
      </c>
      <c r="AL54">
        <f t="shared" si="86"/>
        <v>17.420000000000002</v>
      </c>
      <c r="AM54">
        <f t="shared" si="87"/>
        <v>18.748000000000001</v>
      </c>
      <c r="AN54">
        <f t="shared" si="88"/>
        <v>19.274000000000001</v>
      </c>
      <c r="AO54">
        <f t="shared" si="89"/>
        <v>20.533000000000001</v>
      </c>
      <c r="AP54">
        <f t="shared" si="90"/>
        <v>20.335000000000001</v>
      </c>
      <c r="AQ54">
        <f t="shared" si="91"/>
        <v>20.007999999999999</v>
      </c>
      <c r="AR54">
        <f t="shared" si="92"/>
        <v>19.402999999999999</v>
      </c>
      <c r="AS54">
        <f t="shared" si="93"/>
        <v>19.254000000000001</v>
      </c>
      <c r="AU54" t="str">
        <f t="shared" si="60"/>
        <v>ICLN</v>
      </c>
      <c r="AV54">
        <f t="shared" si="94"/>
        <v>-5.99461035032713E-5</v>
      </c>
      <c r="AW54">
        <f t="shared" si="95"/>
        <v>2.2131238242779212E-5</v>
      </c>
      <c r="AX54">
        <f t="shared" si="96"/>
        <v>3.6104670420669086E-4</v>
      </c>
      <c r="AY54">
        <f t="shared" si="97"/>
        <v>-2.5362318840579663E-4</v>
      </c>
      <c r="AZ54">
        <f t="shared" si="98"/>
        <v>-2.6022304832713897E-4</v>
      </c>
      <c r="BA54">
        <f t="shared" si="99"/>
        <v>-7.7458464301750194E-5</v>
      </c>
      <c r="BB54">
        <f t="shared" si="100"/>
        <v>5.0458196628577865E-4</v>
      </c>
      <c r="BC54">
        <f t="shared" si="101"/>
        <v>5.3850296176618261E-6</v>
      </c>
      <c r="BD54">
        <f t="shared" si="102"/>
        <v>-1.3885898815931062E-4</v>
      </c>
      <c r="BE54">
        <f t="shared" si="103"/>
        <v>-1.8393188516537483E-4</v>
      </c>
      <c r="BF54">
        <f t="shared" si="104"/>
        <v>0</v>
      </c>
      <c r="BG54">
        <f t="shared" si="105"/>
        <v>-2.479844314706689E-4</v>
      </c>
      <c r="BH54">
        <f t="shared" si="106"/>
        <v>-6.7848794115969981E-5</v>
      </c>
      <c r="BI54">
        <f t="shared" si="107"/>
        <v>7.6234213547646344E-4</v>
      </c>
      <c r="BJ54">
        <f t="shared" si="108"/>
        <v>2.8056326008107522E-4</v>
      </c>
      <c r="BK54">
        <f t="shared" si="109"/>
        <v>6.5321158036733438E-4</v>
      </c>
      <c r="BL54">
        <f t="shared" si="110"/>
        <v>-9.6430136852871168E-5</v>
      </c>
      <c r="BM54">
        <f t="shared" si="111"/>
        <v>-1.6080649127120811E-4</v>
      </c>
      <c r="BN54">
        <f t="shared" si="112"/>
        <v>-3.0237904838064798E-4</v>
      </c>
      <c r="BO54">
        <f t="shared" si="113"/>
        <v>-7.6792248621345861E-5</v>
      </c>
      <c r="BQ54" t="s">
        <v>52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62"/>
        <v>5.8901171423857535E-2</v>
      </c>
      <c r="BZ54">
        <f t="shared" si="63"/>
        <v>84</v>
      </c>
      <c r="CA54">
        <f t="shared" si="64"/>
        <v>5</v>
      </c>
      <c r="CB54">
        <f t="shared" si="65"/>
        <v>0.24000000000000005</v>
      </c>
      <c r="CC54">
        <f t="shared" si="66"/>
        <v>0</v>
      </c>
      <c r="CD54">
        <f t="shared" si="67"/>
        <v>0</v>
      </c>
      <c r="CE54">
        <f t="shared" si="68"/>
        <v>0</v>
      </c>
      <c r="CF54">
        <f t="shared" si="69"/>
        <v>0</v>
      </c>
      <c r="CG54">
        <f t="shared" si="70"/>
        <v>1</v>
      </c>
      <c r="CI54">
        <f t="shared" si="71"/>
        <v>0</v>
      </c>
      <c r="CJ54">
        <f t="shared" si="72"/>
        <v>0</v>
      </c>
      <c r="CK54">
        <f t="shared" si="72"/>
        <v>0</v>
      </c>
      <c r="CL54">
        <f t="shared" si="72"/>
        <v>0</v>
      </c>
      <c r="CM54">
        <f t="shared" si="72"/>
        <v>1</v>
      </c>
      <c r="CN54">
        <f t="shared" si="57"/>
        <v>0.2</v>
      </c>
      <c r="CO54">
        <f t="shared" si="114"/>
        <v>0.4</v>
      </c>
      <c r="CP54">
        <f t="shared" si="114"/>
        <v>0.60000000000000009</v>
      </c>
      <c r="CQ54">
        <f t="shared" si="114"/>
        <v>0.8</v>
      </c>
      <c r="CR54">
        <f t="shared" si="114"/>
        <v>1</v>
      </c>
    </row>
    <row r="55" spans="1:96" x14ac:dyDescent="0.35">
      <c r="A55" t="s">
        <v>53</v>
      </c>
      <c r="B55">
        <f>VLOOKUP(CONCATENATE($A55,"_",B$4),assets_m6!$A:$D,4,FALSE)</f>
        <v>5.173</v>
      </c>
      <c r="C55">
        <f>VLOOKUP(CONCATENATE($A55,"_",C$4),assets_m6!$A:$D,4,FALSE)</f>
        <v>5.1539999999999999</v>
      </c>
      <c r="D55">
        <f>VLOOKUP(CONCATENATE($A55,"_",D$4),assets_m6!$A:$D,4,FALSE)</f>
        <v>5.1580000000000004</v>
      </c>
      <c r="E55">
        <f>VLOOKUP(CONCATENATE($A55,"_",E$4),assets_m6!$A:$D,4,FALSE)</f>
        <v>5.173</v>
      </c>
      <c r="F55">
        <f>VLOOKUP(CONCATENATE($A55,"_",F$4),assets_m6!$A:$D,4,FALSE)</f>
        <v>5.1529999999999996</v>
      </c>
      <c r="G55">
        <f>VLOOKUP(CONCATENATE($A55,"_",G$4),assets_m6!$A:$D,4,FALSE)</f>
        <v>5.1459999999999999</v>
      </c>
      <c r="H55">
        <f>VLOOKUP(CONCATENATE($A55,"_",H$4),assets_m6!$A:$D,4,FALSE)</f>
        <v>5.149</v>
      </c>
      <c r="I55">
        <f>VLOOKUP(CONCATENATE($A55,"_",I$4),assets_m6!$A:$D,4,FALSE)</f>
        <v>5.1379999999999999</v>
      </c>
      <c r="J55">
        <f>VLOOKUP(CONCATENATE($A55,"_",J$4),assets_m6!$A:$D,4,FALSE)</f>
        <v>5.15</v>
      </c>
      <c r="K55">
        <f>VLOOKUP(CONCATENATE($A55,"_",K$4),assets_m6!$A:$D,4,FALSE)</f>
        <v>5.149</v>
      </c>
      <c r="L55">
        <f>VLOOKUP(CONCATENATE($A55,"_",L$4),assets_m6!$A:$D,4,FALSE)</f>
        <v>5.1550000000000002</v>
      </c>
      <c r="M55">
        <f>VLOOKUP(CONCATENATE($A55,"_",M$4),assets_m6!$A:$D,4,FALSE)</f>
        <v>5.1459999999999999</v>
      </c>
      <c r="N55">
        <f>VLOOKUP(CONCATENATE($A55,"_",N$4),assets_m6!$A:$D,4,FALSE)</f>
        <v>5.1289999999999996</v>
      </c>
      <c r="O55">
        <f>VLOOKUP(CONCATENATE($A55,"_",O$4),assets_m6!$A:$D,4,FALSE)</f>
        <v>5.1280000000000001</v>
      </c>
      <c r="P55">
        <f>VLOOKUP(CONCATENATE($A55,"_",P$4),assets_m6!$A:$D,4,FALSE)</f>
        <v>5.1260000000000003</v>
      </c>
      <c r="Q55">
        <f>VLOOKUP(CONCATENATE($A55,"_",Q$4),assets_m6!$A:$D,4,FALSE)</f>
        <v>5.1219999999999999</v>
      </c>
      <c r="R55">
        <f>VLOOKUP(CONCATENATE($A55,"_",R$4),assets_m6!$A:$D,4,FALSE)</f>
        <v>5.1360000000000001</v>
      </c>
      <c r="S55">
        <f>VLOOKUP(CONCATENATE($A55,"_",S$4),assets_m6!$A:$D,4,FALSE)</f>
        <v>5.1879999999999997</v>
      </c>
      <c r="T55">
        <f>VLOOKUP(CONCATENATE($A55,"_",T$4),assets_m6!$A:$D,4,FALSE)</f>
        <v>5.1710000000000003</v>
      </c>
      <c r="U55">
        <f>VLOOKUP(CONCATENATE($A55,"_",U$4),assets_m6!$A:$D,4,FALSE)</f>
        <v>5.1710000000000003</v>
      </c>
      <c r="V55">
        <f>VLOOKUP(CONCATENATE($A55,"_",V$4),assets_m6!$A:$D,4,FALSE)</f>
        <v>5.18</v>
      </c>
      <c r="X55" t="str">
        <f t="shared" si="59"/>
        <v>IEAA.L</v>
      </c>
      <c r="Y55">
        <f t="shared" si="73"/>
        <v>5.173</v>
      </c>
      <c r="Z55">
        <f t="shared" si="74"/>
        <v>5.1539999999999999</v>
      </c>
      <c r="AA55">
        <f t="shared" si="75"/>
        <v>5.1580000000000004</v>
      </c>
      <c r="AB55">
        <f t="shared" si="76"/>
        <v>5.173</v>
      </c>
      <c r="AC55">
        <f t="shared" si="77"/>
        <v>5.1529999999999996</v>
      </c>
      <c r="AD55">
        <f t="shared" si="78"/>
        <v>5.1459999999999999</v>
      </c>
      <c r="AE55">
        <f t="shared" si="79"/>
        <v>5.149</v>
      </c>
      <c r="AF55">
        <f t="shared" si="80"/>
        <v>5.1379999999999999</v>
      </c>
      <c r="AG55">
        <f t="shared" si="81"/>
        <v>5.15</v>
      </c>
      <c r="AH55">
        <f t="shared" si="82"/>
        <v>5.149</v>
      </c>
      <c r="AI55">
        <f t="shared" si="83"/>
        <v>5.1550000000000002</v>
      </c>
      <c r="AJ55">
        <f t="shared" si="84"/>
        <v>5.1459999999999999</v>
      </c>
      <c r="AK55">
        <f t="shared" si="85"/>
        <v>5.1289999999999996</v>
      </c>
      <c r="AL55">
        <f t="shared" si="86"/>
        <v>5.1280000000000001</v>
      </c>
      <c r="AM55">
        <f t="shared" si="87"/>
        <v>5.1260000000000003</v>
      </c>
      <c r="AN55">
        <f t="shared" si="88"/>
        <v>5.1219999999999999</v>
      </c>
      <c r="AO55">
        <f t="shared" si="89"/>
        <v>5.1360000000000001</v>
      </c>
      <c r="AP55">
        <f t="shared" si="90"/>
        <v>5.1879999999999997</v>
      </c>
      <c r="AQ55">
        <f t="shared" si="91"/>
        <v>5.1710000000000003</v>
      </c>
      <c r="AR55">
        <f t="shared" si="92"/>
        <v>5.1710000000000003</v>
      </c>
      <c r="AS55">
        <f t="shared" si="93"/>
        <v>5.18</v>
      </c>
      <c r="AU55" t="str">
        <f t="shared" si="60"/>
        <v>IEAA.L</v>
      </c>
      <c r="AV55">
        <f t="shared" si="94"/>
        <v>-3.6729170693988261E-5</v>
      </c>
      <c r="AW55">
        <f t="shared" si="95"/>
        <v>7.7609623593334263E-6</v>
      </c>
      <c r="AX55">
        <f t="shared" si="96"/>
        <v>2.9081039162465454E-5</v>
      </c>
      <c r="AY55">
        <f t="shared" si="97"/>
        <v>-3.8662284941040906E-5</v>
      </c>
      <c r="AZ55">
        <f t="shared" si="98"/>
        <v>-1.3584319813700122E-5</v>
      </c>
      <c r="BA55">
        <f t="shared" si="99"/>
        <v>5.8297706956861913E-6</v>
      </c>
      <c r="BB55">
        <f t="shared" si="100"/>
        <v>-2.136337152845236E-5</v>
      </c>
      <c r="BC55">
        <f t="shared" si="101"/>
        <v>2.3355391202803535E-5</v>
      </c>
      <c r="BD55">
        <f t="shared" si="102"/>
        <v>-1.9417475728161825E-6</v>
      </c>
      <c r="BE55">
        <f t="shared" si="103"/>
        <v>1.1652748106428876E-5</v>
      </c>
      <c r="BF55">
        <f t="shared" si="104"/>
        <v>-1.745877788554867E-5</v>
      </c>
      <c r="BG55">
        <f t="shared" si="105"/>
        <v>-3.3035367275554504E-5</v>
      </c>
      <c r="BH55">
        <f t="shared" si="106"/>
        <v>-1.9496977968404094E-6</v>
      </c>
      <c r="BI55">
        <f t="shared" si="107"/>
        <v>-3.9001560062398207E-6</v>
      </c>
      <c r="BJ55">
        <f t="shared" si="108"/>
        <v>-7.8033554428412939E-6</v>
      </c>
      <c r="BK55">
        <f t="shared" si="109"/>
        <v>2.7333073018352663E-5</v>
      </c>
      <c r="BL55">
        <f t="shared" si="110"/>
        <v>1.0124610591900234E-4</v>
      </c>
      <c r="BM55">
        <f t="shared" si="111"/>
        <v>-3.2767925983036742E-5</v>
      </c>
      <c r="BN55">
        <f t="shared" si="112"/>
        <v>0</v>
      </c>
      <c r="BO55">
        <f t="shared" si="113"/>
        <v>1.7404757300327697E-5</v>
      </c>
      <c r="BQ55" t="s">
        <v>53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62"/>
        <v>1.3531799729363373E-3</v>
      </c>
      <c r="BZ55">
        <f t="shared" si="63"/>
        <v>68</v>
      </c>
      <c r="CA55">
        <f t="shared" si="64"/>
        <v>4</v>
      </c>
      <c r="CB55">
        <f t="shared" si="65"/>
        <v>0.12000000000000002</v>
      </c>
      <c r="CC55">
        <f t="shared" si="66"/>
        <v>0</v>
      </c>
      <c r="CD55">
        <f t="shared" si="67"/>
        <v>0</v>
      </c>
      <c r="CE55">
        <f t="shared" si="68"/>
        <v>0</v>
      </c>
      <c r="CF55">
        <f t="shared" si="69"/>
        <v>1</v>
      </c>
      <c r="CG55">
        <f t="shared" si="70"/>
        <v>0</v>
      </c>
      <c r="CI55">
        <f t="shared" si="71"/>
        <v>0</v>
      </c>
      <c r="CJ55">
        <f t="shared" si="72"/>
        <v>0</v>
      </c>
      <c r="CK55">
        <f t="shared" si="72"/>
        <v>0</v>
      </c>
      <c r="CL55">
        <f t="shared" si="72"/>
        <v>1</v>
      </c>
      <c r="CM55">
        <f t="shared" si="72"/>
        <v>1</v>
      </c>
      <c r="CN55">
        <f t="shared" si="57"/>
        <v>0.2</v>
      </c>
      <c r="CO55">
        <f t="shared" si="114"/>
        <v>0.4</v>
      </c>
      <c r="CP55">
        <f t="shared" si="114"/>
        <v>0.60000000000000009</v>
      </c>
      <c r="CQ55">
        <f t="shared" si="114"/>
        <v>0.8</v>
      </c>
      <c r="CR55">
        <f t="shared" si="114"/>
        <v>1</v>
      </c>
    </row>
    <row r="56" spans="1:96" x14ac:dyDescent="0.35">
      <c r="A56" t="s">
        <v>54</v>
      </c>
      <c r="B56">
        <f>VLOOKUP(CONCATENATE($A56,"_",B$4),assets_m6!$A:$D,4,FALSE)</f>
        <v>109.246</v>
      </c>
      <c r="C56">
        <f>VLOOKUP(CONCATENATE($A56,"_",C$4),assets_m6!$A:$D,4,FALSE)</f>
        <v>109.276</v>
      </c>
      <c r="D56">
        <f>VLOOKUP(CONCATENATE($A56,"_",D$4),assets_m6!$A:$D,4,FALSE)</f>
        <v>108.922</v>
      </c>
      <c r="E56">
        <f>VLOOKUP(CONCATENATE($A56,"_",E$4),assets_m6!$A:$D,4,FALSE)</f>
        <v>109.069</v>
      </c>
      <c r="F56">
        <f>VLOOKUP(CONCATENATE($A56,"_",F$4),assets_m6!$A:$D,4,FALSE)</f>
        <v>108.06699999999999</v>
      </c>
      <c r="G56">
        <f>VLOOKUP(CONCATENATE($A56,"_",G$4),assets_m6!$A:$D,4,FALSE)</f>
        <v>109.187</v>
      </c>
      <c r="H56">
        <f>VLOOKUP(CONCATENATE($A56,"_",H$4),assets_m6!$A:$D,4,FALSE)</f>
        <v>108.431</v>
      </c>
      <c r="I56">
        <f>VLOOKUP(CONCATENATE($A56,"_",I$4),assets_m6!$A:$D,4,FALSE)</f>
        <v>108.10599999999999</v>
      </c>
      <c r="J56">
        <f>VLOOKUP(CONCATENATE($A56,"_",J$4),assets_m6!$A:$D,4,FALSE)</f>
        <v>108.33199999999999</v>
      </c>
      <c r="K56">
        <f>VLOOKUP(CONCATENATE($A56,"_",K$4),assets_m6!$A:$D,4,FALSE)</f>
        <v>108.91200000000001</v>
      </c>
      <c r="L56">
        <f>VLOOKUP(CONCATENATE($A56,"_",L$4),assets_m6!$A:$D,4,FALSE)</f>
        <v>109.26600000000001</v>
      </c>
      <c r="M56" t="e">
        <f>VLOOKUP(CONCATENATE($A56,"_",M$4),assets_m6!$A:$D,4,FALSE)</f>
        <v>#N/A</v>
      </c>
      <c r="N56">
        <f>VLOOKUP(CONCATENATE($A56,"_",N$4),assets_m6!$A:$D,4,FALSE)</f>
        <v>109.256</v>
      </c>
      <c r="O56">
        <f>VLOOKUP(CONCATENATE($A56,"_",O$4),assets_m6!$A:$D,4,FALSE)</f>
        <v>108.68600000000001</v>
      </c>
      <c r="P56">
        <f>VLOOKUP(CONCATENATE($A56,"_",P$4),assets_m6!$A:$D,4,FALSE)</f>
        <v>108.94199999999999</v>
      </c>
      <c r="Q56">
        <f>VLOOKUP(CONCATENATE($A56,"_",Q$4),assets_m6!$A:$D,4,FALSE)</f>
        <v>108.91200000000001</v>
      </c>
      <c r="R56">
        <f>VLOOKUP(CONCATENATE($A56,"_",R$4),assets_m6!$A:$D,4,FALSE)</f>
        <v>110.15</v>
      </c>
      <c r="S56">
        <f>VLOOKUP(CONCATENATE($A56,"_",S$4),assets_m6!$A:$D,4,FALSE)</f>
        <v>111.223</v>
      </c>
      <c r="T56">
        <f>VLOOKUP(CONCATENATE($A56,"_",T$4),assets_m6!$A:$D,4,FALSE)</f>
        <v>109.551</v>
      </c>
      <c r="U56">
        <f>VLOOKUP(CONCATENATE($A56,"_",U$4),assets_m6!$A:$D,4,FALSE)</f>
        <v>110.023</v>
      </c>
      <c r="V56">
        <f>VLOOKUP(CONCATENATE($A56,"_",V$4),assets_m6!$A:$D,4,FALSE)</f>
        <v>111.11499999999999</v>
      </c>
      <c r="X56" t="str">
        <f t="shared" si="59"/>
        <v>IEF</v>
      </c>
      <c r="Y56">
        <f t="shared" si="73"/>
        <v>109.246</v>
      </c>
      <c r="Z56">
        <f t="shared" si="74"/>
        <v>109.276</v>
      </c>
      <c r="AA56">
        <f t="shared" si="75"/>
        <v>108.922</v>
      </c>
      <c r="AB56">
        <f t="shared" si="76"/>
        <v>109.069</v>
      </c>
      <c r="AC56">
        <f t="shared" si="77"/>
        <v>108.06699999999999</v>
      </c>
      <c r="AD56">
        <f t="shared" si="78"/>
        <v>109.187</v>
      </c>
      <c r="AE56">
        <f t="shared" si="79"/>
        <v>108.431</v>
      </c>
      <c r="AF56">
        <f t="shared" si="80"/>
        <v>108.10599999999999</v>
      </c>
      <c r="AG56">
        <f t="shared" si="81"/>
        <v>108.33199999999999</v>
      </c>
      <c r="AH56">
        <f t="shared" si="82"/>
        <v>108.91200000000001</v>
      </c>
      <c r="AI56">
        <f t="shared" si="83"/>
        <v>109.26600000000001</v>
      </c>
      <c r="AJ56">
        <f t="shared" si="84"/>
        <v>109.26600000000001</v>
      </c>
      <c r="AK56">
        <f t="shared" si="85"/>
        <v>109.256</v>
      </c>
      <c r="AL56">
        <f t="shared" si="86"/>
        <v>108.68600000000001</v>
      </c>
      <c r="AM56">
        <f t="shared" si="87"/>
        <v>108.94199999999999</v>
      </c>
      <c r="AN56">
        <f t="shared" si="88"/>
        <v>108.91200000000001</v>
      </c>
      <c r="AO56">
        <f t="shared" si="89"/>
        <v>110.15</v>
      </c>
      <c r="AP56">
        <f t="shared" si="90"/>
        <v>111.223</v>
      </c>
      <c r="AQ56">
        <f t="shared" si="91"/>
        <v>109.551</v>
      </c>
      <c r="AR56">
        <f t="shared" si="92"/>
        <v>110.023</v>
      </c>
      <c r="AS56">
        <f t="shared" si="93"/>
        <v>111.11499999999999</v>
      </c>
      <c r="AU56" t="str">
        <f t="shared" si="60"/>
        <v>IEF</v>
      </c>
      <c r="AV56">
        <f t="shared" si="94"/>
        <v>2.7460959669004941E-6</v>
      </c>
      <c r="AW56">
        <f t="shared" si="95"/>
        <v>-3.2395036421538051E-5</v>
      </c>
      <c r="AX56">
        <f t="shared" si="96"/>
        <v>1.3495896145866361E-5</v>
      </c>
      <c r="AY56">
        <f t="shared" si="97"/>
        <v>-9.1868450247092168E-5</v>
      </c>
      <c r="AZ56">
        <f t="shared" si="98"/>
        <v>1.0363940888522904E-4</v>
      </c>
      <c r="BA56">
        <f t="shared" si="99"/>
        <v>-6.9239011970289525E-5</v>
      </c>
      <c r="BB56">
        <f t="shared" si="100"/>
        <v>-2.9972978207339492E-5</v>
      </c>
      <c r="BC56">
        <f t="shared" si="101"/>
        <v>2.0905407655449196E-5</v>
      </c>
      <c r="BD56">
        <f t="shared" si="102"/>
        <v>5.3539120481484012E-5</v>
      </c>
      <c r="BE56">
        <f t="shared" si="103"/>
        <v>3.2503305420890182E-5</v>
      </c>
      <c r="BF56">
        <f t="shared" si="104"/>
        <v>0</v>
      </c>
      <c r="BG56">
        <f t="shared" si="105"/>
        <v>-9.1519777423948132E-7</v>
      </c>
      <c r="BH56">
        <f t="shared" si="106"/>
        <v>-5.2171047814307058E-5</v>
      </c>
      <c r="BI56">
        <f t="shared" si="107"/>
        <v>2.3554091603333089E-5</v>
      </c>
      <c r="BJ56">
        <f t="shared" si="108"/>
        <v>-2.7537588808711909E-6</v>
      </c>
      <c r="BK56">
        <f t="shared" si="109"/>
        <v>1.136697517261642E-4</v>
      </c>
      <c r="BL56">
        <f t="shared" si="110"/>
        <v>9.7412619155696164E-5</v>
      </c>
      <c r="BM56">
        <f t="shared" si="111"/>
        <v>-1.503286190805856E-4</v>
      </c>
      <c r="BN56">
        <f t="shared" si="112"/>
        <v>4.3084955865304216E-5</v>
      </c>
      <c r="BO56">
        <f t="shared" si="113"/>
        <v>9.9251974587131662E-5</v>
      </c>
      <c r="BQ56" t="s">
        <v>54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62"/>
        <v>1.7108177873789428E-2</v>
      </c>
      <c r="BZ56">
        <f t="shared" si="63"/>
        <v>76</v>
      </c>
      <c r="CA56">
        <f t="shared" si="64"/>
        <v>4</v>
      </c>
      <c r="CB56">
        <f t="shared" si="65"/>
        <v>0.12000000000000002</v>
      </c>
      <c r="CC56">
        <f t="shared" si="66"/>
        <v>0</v>
      </c>
      <c r="CD56">
        <f t="shared" si="67"/>
        <v>0</v>
      </c>
      <c r="CE56">
        <f t="shared" si="68"/>
        <v>0</v>
      </c>
      <c r="CF56">
        <f t="shared" si="69"/>
        <v>1</v>
      </c>
      <c r="CG56">
        <f t="shared" si="70"/>
        <v>0</v>
      </c>
      <c r="CI56">
        <f t="shared" si="71"/>
        <v>0</v>
      </c>
      <c r="CJ56">
        <f t="shared" si="72"/>
        <v>0</v>
      </c>
      <c r="CK56">
        <f t="shared" si="72"/>
        <v>0</v>
      </c>
      <c r="CL56">
        <f t="shared" si="72"/>
        <v>1</v>
      </c>
      <c r="CM56">
        <f t="shared" si="72"/>
        <v>1</v>
      </c>
      <c r="CN56">
        <f t="shared" si="57"/>
        <v>0.2</v>
      </c>
      <c r="CO56">
        <f t="shared" si="114"/>
        <v>0.4</v>
      </c>
      <c r="CP56">
        <f t="shared" si="114"/>
        <v>0.60000000000000009</v>
      </c>
      <c r="CQ56">
        <f t="shared" si="114"/>
        <v>0.8</v>
      </c>
      <c r="CR56">
        <f t="shared" si="114"/>
        <v>1</v>
      </c>
    </row>
    <row r="57" spans="1:96" x14ac:dyDescent="0.35">
      <c r="A57" t="s">
        <v>55</v>
      </c>
      <c r="B57">
        <f>VLOOKUP(CONCATENATE($A57,"_",B$4),assets_m6!$A:$D,4,FALSE)</f>
        <v>772.6</v>
      </c>
      <c r="C57">
        <f>VLOOKUP(CONCATENATE($A57,"_",C$4),assets_m6!$A:$D,4,FALSE)</f>
        <v>778.9</v>
      </c>
      <c r="D57">
        <f>VLOOKUP(CONCATENATE($A57,"_",D$4),assets_m6!$A:$D,4,FALSE)</f>
        <v>771.2</v>
      </c>
      <c r="E57">
        <f>VLOOKUP(CONCATENATE($A57,"_",E$4),assets_m6!$A:$D,4,FALSE)</f>
        <v>791.45</v>
      </c>
      <c r="F57">
        <f>VLOOKUP(CONCATENATE($A57,"_",F$4),assets_m6!$A:$D,4,FALSE)</f>
        <v>786.6</v>
      </c>
      <c r="G57">
        <f>VLOOKUP(CONCATENATE($A57,"_",G$4),assets_m6!$A:$D,4,FALSE)</f>
        <v>772</v>
      </c>
      <c r="H57">
        <f>VLOOKUP(CONCATENATE($A57,"_",H$4),assets_m6!$A:$D,4,FALSE)</f>
        <v>753.7</v>
      </c>
      <c r="I57">
        <f>VLOOKUP(CONCATENATE($A57,"_",I$4),assets_m6!$A:$D,4,FALSE)</f>
        <v>769.9</v>
      </c>
      <c r="J57">
        <f>VLOOKUP(CONCATENATE($A57,"_",J$4),assets_m6!$A:$D,4,FALSE)</f>
        <v>769.3</v>
      </c>
      <c r="K57">
        <f>VLOOKUP(CONCATENATE($A57,"_",K$4),assets_m6!$A:$D,4,FALSE)</f>
        <v>759.65</v>
      </c>
      <c r="L57">
        <f>VLOOKUP(CONCATENATE($A57,"_",L$4),assets_m6!$A:$D,4,FALSE)</f>
        <v>752.3</v>
      </c>
      <c r="M57">
        <f>VLOOKUP(CONCATENATE($A57,"_",M$4),assets_m6!$A:$D,4,FALSE)</f>
        <v>738.55</v>
      </c>
      <c r="N57">
        <f>VLOOKUP(CONCATENATE($A57,"_",N$4),assets_m6!$A:$D,4,FALSE)</f>
        <v>743.05</v>
      </c>
      <c r="O57">
        <f>VLOOKUP(CONCATENATE($A57,"_",O$4),assets_m6!$A:$D,4,FALSE)</f>
        <v>741.55</v>
      </c>
      <c r="P57">
        <f>VLOOKUP(CONCATENATE($A57,"_",P$4),assets_m6!$A:$D,4,FALSE)</f>
        <v>719.7</v>
      </c>
      <c r="Q57">
        <f>VLOOKUP(CONCATENATE($A57,"_",Q$4),assets_m6!$A:$D,4,FALSE)</f>
        <v>749.1</v>
      </c>
      <c r="R57">
        <f>VLOOKUP(CONCATENATE($A57,"_",R$4),assets_m6!$A:$D,4,FALSE)</f>
        <v>745.75</v>
      </c>
      <c r="S57">
        <f>VLOOKUP(CONCATENATE($A57,"_",S$4),assets_m6!$A:$D,4,FALSE)</f>
        <v>724.35</v>
      </c>
      <c r="T57">
        <f>VLOOKUP(CONCATENATE($A57,"_",T$4),assets_m6!$A:$D,4,FALSE)</f>
        <v>730.85</v>
      </c>
      <c r="U57">
        <f>VLOOKUP(CONCATENATE($A57,"_",U$4),assets_m6!$A:$D,4,FALSE)</f>
        <v>716</v>
      </c>
      <c r="V57">
        <f>VLOOKUP(CONCATENATE($A57,"_",V$4),assets_m6!$A:$D,4,FALSE)</f>
        <v>687.05</v>
      </c>
      <c r="X57" t="str">
        <f t="shared" si="59"/>
        <v>IEFM.L</v>
      </c>
      <c r="Y57">
        <f t="shared" si="73"/>
        <v>772.6</v>
      </c>
      <c r="Z57">
        <f t="shared" si="74"/>
        <v>778.9</v>
      </c>
      <c r="AA57">
        <f t="shared" si="75"/>
        <v>771.2</v>
      </c>
      <c r="AB57">
        <f t="shared" si="76"/>
        <v>791.45</v>
      </c>
      <c r="AC57">
        <f t="shared" si="77"/>
        <v>786.6</v>
      </c>
      <c r="AD57">
        <f t="shared" si="78"/>
        <v>772</v>
      </c>
      <c r="AE57">
        <f t="shared" si="79"/>
        <v>753.7</v>
      </c>
      <c r="AF57">
        <f t="shared" si="80"/>
        <v>769.9</v>
      </c>
      <c r="AG57">
        <f t="shared" si="81"/>
        <v>769.3</v>
      </c>
      <c r="AH57">
        <f t="shared" si="82"/>
        <v>759.65</v>
      </c>
      <c r="AI57">
        <f t="shared" si="83"/>
        <v>752.3</v>
      </c>
      <c r="AJ57">
        <f t="shared" si="84"/>
        <v>738.55</v>
      </c>
      <c r="AK57">
        <f t="shared" si="85"/>
        <v>743.05</v>
      </c>
      <c r="AL57">
        <f t="shared" si="86"/>
        <v>741.55</v>
      </c>
      <c r="AM57">
        <f t="shared" si="87"/>
        <v>719.7</v>
      </c>
      <c r="AN57">
        <f t="shared" si="88"/>
        <v>749.1</v>
      </c>
      <c r="AO57">
        <f t="shared" si="89"/>
        <v>745.75</v>
      </c>
      <c r="AP57">
        <f t="shared" si="90"/>
        <v>724.35</v>
      </c>
      <c r="AQ57">
        <f t="shared" si="91"/>
        <v>730.85</v>
      </c>
      <c r="AR57">
        <f t="shared" si="92"/>
        <v>716</v>
      </c>
      <c r="AS57">
        <f t="shared" si="93"/>
        <v>687.05</v>
      </c>
      <c r="AU57" t="str">
        <f t="shared" si="60"/>
        <v>IEFM.L</v>
      </c>
      <c r="AV57">
        <f t="shared" si="94"/>
        <v>8.1542842350504195E-5</v>
      </c>
      <c r="AW57">
        <f t="shared" si="95"/>
        <v>-9.8857362947745947E-5</v>
      </c>
      <c r="AX57">
        <f t="shared" si="96"/>
        <v>2.6257780082987551E-4</v>
      </c>
      <c r="AY57">
        <f t="shared" si="97"/>
        <v>-6.127992924379333E-5</v>
      </c>
      <c r="AZ57">
        <f t="shared" si="98"/>
        <v>-1.8560894991100972E-4</v>
      </c>
      <c r="BA57">
        <f t="shared" si="99"/>
        <v>-2.3704663212435176E-4</v>
      </c>
      <c r="BB57">
        <f t="shared" si="100"/>
        <v>2.1493963115297771E-4</v>
      </c>
      <c r="BC57">
        <f t="shared" si="101"/>
        <v>-7.7932198986884372E-6</v>
      </c>
      <c r="BD57">
        <f t="shared" si="102"/>
        <v>-1.2543871051605329E-4</v>
      </c>
      <c r="BE57">
        <f t="shared" si="103"/>
        <v>-9.6755084578424577E-5</v>
      </c>
      <c r="BF57">
        <f t="shared" si="104"/>
        <v>-1.827728299880367E-4</v>
      </c>
      <c r="BG57">
        <f t="shared" si="105"/>
        <v>6.0930201069663531E-5</v>
      </c>
      <c r="BH57">
        <f t="shared" si="106"/>
        <v>-2.0187066819191173E-5</v>
      </c>
      <c r="BI57">
        <f t="shared" si="107"/>
        <v>-2.9465309149753771E-4</v>
      </c>
      <c r="BJ57">
        <f t="shared" si="108"/>
        <v>4.0850354314297591E-4</v>
      </c>
      <c r="BK57">
        <f t="shared" si="109"/>
        <v>-4.4720331063943707E-5</v>
      </c>
      <c r="BL57">
        <f t="shared" si="110"/>
        <v>-2.8695943680858164E-4</v>
      </c>
      <c r="BM57">
        <f t="shared" si="111"/>
        <v>8.9735625043142129E-5</v>
      </c>
      <c r="BN57">
        <f t="shared" si="112"/>
        <v>-2.0318806868714544E-4</v>
      </c>
      <c r="BO57">
        <f t="shared" si="113"/>
        <v>-4.0432960893854817E-4</v>
      </c>
      <c r="BQ57" t="s">
        <v>55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62"/>
        <v>-0.11073000258866175</v>
      </c>
      <c r="BZ57">
        <f t="shared" si="63"/>
        <v>11</v>
      </c>
      <c r="CA57">
        <f t="shared" si="64"/>
        <v>1</v>
      </c>
      <c r="CB57">
        <f t="shared" si="65"/>
        <v>0.24</v>
      </c>
      <c r="CC57">
        <f t="shared" si="66"/>
        <v>1</v>
      </c>
      <c r="CD57">
        <f t="shared" si="67"/>
        <v>0</v>
      </c>
      <c r="CE57">
        <f t="shared" si="68"/>
        <v>0</v>
      </c>
      <c r="CF57">
        <f t="shared" si="69"/>
        <v>0</v>
      </c>
      <c r="CG57">
        <f t="shared" si="70"/>
        <v>0</v>
      </c>
      <c r="CI57">
        <f t="shared" si="71"/>
        <v>1</v>
      </c>
      <c r="CJ57">
        <f t="shared" si="72"/>
        <v>1</v>
      </c>
      <c r="CK57">
        <f t="shared" si="72"/>
        <v>1</v>
      </c>
      <c r="CL57">
        <f t="shared" si="72"/>
        <v>1</v>
      </c>
      <c r="CM57">
        <f t="shared" si="72"/>
        <v>1</v>
      </c>
      <c r="CN57">
        <f t="shared" si="57"/>
        <v>0.2</v>
      </c>
      <c r="CO57">
        <f t="shared" si="114"/>
        <v>0.4</v>
      </c>
      <c r="CP57">
        <f t="shared" si="114"/>
        <v>0.60000000000000009</v>
      </c>
      <c r="CQ57">
        <f t="shared" si="114"/>
        <v>0.8</v>
      </c>
      <c r="CR57">
        <f t="shared" si="114"/>
        <v>1</v>
      </c>
    </row>
    <row r="58" spans="1:96" x14ac:dyDescent="0.35">
      <c r="A58" t="s">
        <v>56</v>
      </c>
      <c r="B58">
        <f>VLOOKUP(CONCATENATE($A58,"_",B$4),assets_m6!$A:$D,4,FALSE)</f>
        <v>57.911999999999999</v>
      </c>
      <c r="C58">
        <f>VLOOKUP(CONCATENATE($A58,"_",C$4),assets_m6!$A:$D,4,FALSE)</f>
        <v>57.863</v>
      </c>
      <c r="D58">
        <f>VLOOKUP(CONCATENATE($A58,"_",D$4),assets_m6!$A:$D,4,FALSE)</f>
        <v>58.36</v>
      </c>
      <c r="E58">
        <f>VLOOKUP(CONCATENATE($A58,"_",E$4),assets_m6!$A:$D,4,FALSE)</f>
        <v>59.256999999999998</v>
      </c>
      <c r="F58">
        <f>VLOOKUP(CONCATENATE($A58,"_",F$4),assets_m6!$A:$D,4,FALSE)</f>
        <v>58.838000000000001</v>
      </c>
      <c r="G58">
        <f>VLOOKUP(CONCATENATE($A58,"_",G$4),assets_m6!$A:$D,4,FALSE)</f>
        <v>57.941000000000003</v>
      </c>
      <c r="H58">
        <f>VLOOKUP(CONCATENATE($A58,"_",H$4),assets_m6!$A:$D,4,FALSE)</f>
        <v>57.521999999999998</v>
      </c>
      <c r="I58">
        <f>VLOOKUP(CONCATENATE($A58,"_",I$4),assets_m6!$A:$D,4,FALSE)</f>
        <v>58.710999999999999</v>
      </c>
      <c r="J58">
        <f>VLOOKUP(CONCATENATE($A58,"_",J$4),assets_m6!$A:$D,4,FALSE)</f>
        <v>59.207999999999998</v>
      </c>
      <c r="K58">
        <f>VLOOKUP(CONCATENATE($A58,"_",K$4),assets_m6!$A:$D,4,FALSE)</f>
        <v>58.506</v>
      </c>
      <c r="L58">
        <f>VLOOKUP(CONCATENATE($A58,"_",L$4),assets_m6!$A:$D,4,FALSE)</f>
        <v>58.009</v>
      </c>
      <c r="M58" t="e">
        <f>VLOOKUP(CONCATENATE($A58,"_",M$4),assets_m6!$A:$D,4,FALSE)</f>
        <v>#N/A</v>
      </c>
      <c r="N58">
        <f>VLOOKUP(CONCATENATE($A58,"_",N$4),assets_m6!$A:$D,4,FALSE)</f>
        <v>57.17</v>
      </c>
      <c r="O58">
        <f>VLOOKUP(CONCATENATE($A58,"_",O$4),assets_m6!$A:$D,4,FALSE)</f>
        <v>56.594999999999999</v>
      </c>
      <c r="P58">
        <f>VLOOKUP(CONCATENATE($A58,"_",P$4),assets_m6!$A:$D,4,FALSE)</f>
        <v>55.473999999999997</v>
      </c>
      <c r="Q58">
        <f>VLOOKUP(CONCATENATE($A58,"_",Q$4),assets_m6!$A:$D,4,FALSE)</f>
        <v>56.478000000000002</v>
      </c>
      <c r="R58">
        <f>VLOOKUP(CONCATENATE($A58,"_",R$4),assets_m6!$A:$D,4,FALSE)</f>
        <v>55.795999999999999</v>
      </c>
      <c r="S58">
        <f>VLOOKUP(CONCATENATE($A58,"_",S$4),assets_m6!$A:$D,4,FALSE)</f>
        <v>54.996000000000002</v>
      </c>
      <c r="T58">
        <f>VLOOKUP(CONCATENATE($A58,"_",T$4),assets_m6!$A:$D,4,FALSE)</f>
        <v>55.191000000000003</v>
      </c>
      <c r="U58">
        <f>VLOOKUP(CONCATENATE($A58,"_",U$4),assets_m6!$A:$D,4,FALSE)</f>
        <v>54.527999999999999</v>
      </c>
      <c r="V58">
        <f>VLOOKUP(CONCATENATE($A58,"_",V$4),assets_m6!$A:$D,4,FALSE)</f>
        <v>53.445999999999998</v>
      </c>
      <c r="X58" t="str">
        <f t="shared" si="59"/>
        <v>IEMG</v>
      </c>
      <c r="Y58">
        <f t="shared" si="73"/>
        <v>57.911999999999999</v>
      </c>
      <c r="Z58">
        <f t="shared" si="74"/>
        <v>57.863</v>
      </c>
      <c r="AA58">
        <f t="shared" si="75"/>
        <v>58.36</v>
      </c>
      <c r="AB58">
        <f t="shared" si="76"/>
        <v>59.256999999999998</v>
      </c>
      <c r="AC58">
        <f t="shared" si="77"/>
        <v>58.838000000000001</v>
      </c>
      <c r="AD58">
        <f t="shared" si="78"/>
        <v>57.941000000000003</v>
      </c>
      <c r="AE58">
        <f t="shared" si="79"/>
        <v>57.521999999999998</v>
      </c>
      <c r="AF58">
        <f t="shared" si="80"/>
        <v>58.710999999999999</v>
      </c>
      <c r="AG58">
        <f t="shared" si="81"/>
        <v>59.207999999999998</v>
      </c>
      <c r="AH58">
        <f t="shared" si="82"/>
        <v>58.506</v>
      </c>
      <c r="AI58">
        <f t="shared" si="83"/>
        <v>58.009</v>
      </c>
      <c r="AJ58">
        <f t="shared" si="84"/>
        <v>58.009</v>
      </c>
      <c r="AK58">
        <f t="shared" si="85"/>
        <v>57.17</v>
      </c>
      <c r="AL58">
        <f t="shared" si="86"/>
        <v>56.594999999999999</v>
      </c>
      <c r="AM58">
        <f t="shared" si="87"/>
        <v>55.473999999999997</v>
      </c>
      <c r="AN58">
        <f t="shared" si="88"/>
        <v>56.478000000000002</v>
      </c>
      <c r="AO58">
        <f t="shared" si="89"/>
        <v>55.795999999999999</v>
      </c>
      <c r="AP58">
        <f t="shared" si="90"/>
        <v>54.996000000000002</v>
      </c>
      <c r="AQ58">
        <f t="shared" si="91"/>
        <v>55.191000000000003</v>
      </c>
      <c r="AR58">
        <f t="shared" si="92"/>
        <v>54.527999999999999</v>
      </c>
      <c r="AS58">
        <f t="shared" si="93"/>
        <v>53.445999999999998</v>
      </c>
      <c r="AU58" t="str">
        <f t="shared" si="60"/>
        <v>IEMG</v>
      </c>
      <c r="AV58">
        <f t="shared" si="94"/>
        <v>-8.4611134134548097E-6</v>
      </c>
      <c r="AW58">
        <f t="shared" si="95"/>
        <v>8.5892539273801894E-5</v>
      </c>
      <c r="AX58">
        <f t="shared" si="96"/>
        <v>1.53701165181631E-4</v>
      </c>
      <c r="AY58">
        <f t="shared" si="97"/>
        <v>-7.0708945778557306E-5</v>
      </c>
      <c r="AZ58">
        <f t="shared" si="98"/>
        <v>-1.5245249668581503E-4</v>
      </c>
      <c r="BA58">
        <f t="shared" si="99"/>
        <v>-7.2314941060734885E-5</v>
      </c>
      <c r="BB58">
        <f t="shared" si="100"/>
        <v>2.0670352213066309E-4</v>
      </c>
      <c r="BC58">
        <f t="shared" si="101"/>
        <v>8.4651939159612315E-5</v>
      </c>
      <c r="BD58">
        <f t="shared" si="102"/>
        <v>-1.185650587758408E-4</v>
      </c>
      <c r="BE58">
        <f t="shared" si="103"/>
        <v>-8.4948552285235679E-5</v>
      </c>
      <c r="BF58">
        <f t="shared" si="104"/>
        <v>0</v>
      </c>
      <c r="BG58">
        <f t="shared" si="105"/>
        <v>-1.4463272940405775E-4</v>
      </c>
      <c r="BH58">
        <f t="shared" si="106"/>
        <v>-1.0057722581773708E-4</v>
      </c>
      <c r="BI58">
        <f t="shared" si="107"/>
        <v>-1.9807403480872907E-4</v>
      </c>
      <c r="BJ58">
        <f t="shared" si="108"/>
        <v>1.8098568698850001E-4</v>
      </c>
      <c r="BK58">
        <f t="shared" si="109"/>
        <v>-1.20754984241652E-4</v>
      </c>
      <c r="BL58">
        <f t="shared" si="110"/>
        <v>-1.4337945372428081E-4</v>
      </c>
      <c r="BM58">
        <f t="shared" si="111"/>
        <v>3.5457124154484012E-5</v>
      </c>
      <c r="BN58">
        <f t="shared" si="112"/>
        <v>-1.2012828178507435E-4</v>
      </c>
      <c r="BO58">
        <f t="shared" si="113"/>
        <v>-1.9843016431924897E-4</v>
      </c>
      <c r="BQ58" t="s">
        <v>56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62"/>
        <v>-7.711700511120323E-2</v>
      </c>
      <c r="BZ58">
        <f t="shared" si="63"/>
        <v>24</v>
      </c>
      <c r="CA58">
        <f t="shared" si="64"/>
        <v>2</v>
      </c>
      <c r="CB58">
        <f t="shared" si="65"/>
        <v>0.11999999999999997</v>
      </c>
      <c r="CC58">
        <f t="shared" si="66"/>
        <v>0</v>
      </c>
      <c r="CD58">
        <f t="shared" si="67"/>
        <v>1</v>
      </c>
      <c r="CE58">
        <f t="shared" si="68"/>
        <v>0</v>
      </c>
      <c r="CF58">
        <f t="shared" si="69"/>
        <v>0</v>
      </c>
      <c r="CG58">
        <f t="shared" si="70"/>
        <v>0</v>
      </c>
      <c r="CI58">
        <f t="shared" si="71"/>
        <v>0</v>
      </c>
      <c r="CJ58">
        <f t="shared" si="72"/>
        <v>1</v>
      </c>
      <c r="CK58">
        <f t="shared" si="72"/>
        <v>1</v>
      </c>
      <c r="CL58">
        <f t="shared" si="72"/>
        <v>1</v>
      </c>
      <c r="CM58">
        <f t="shared" si="72"/>
        <v>1</v>
      </c>
      <c r="CN58">
        <f t="shared" si="57"/>
        <v>0.2</v>
      </c>
      <c r="CO58">
        <f t="shared" si="114"/>
        <v>0.4</v>
      </c>
      <c r="CP58">
        <f t="shared" si="114"/>
        <v>0.60000000000000009</v>
      </c>
      <c r="CQ58">
        <f t="shared" si="114"/>
        <v>0.8</v>
      </c>
      <c r="CR58">
        <f t="shared" si="114"/>
        <v>1</v>
      </c>
    </row>
    <row r="59" spans="1:96" x14ac:dyDescent="0.35">
      <c r="A59" t="s">
        <v>57</v>
      </c>
      <c r="B59">
        <f>VLOOKUP(CONCATENATE($A59,"_",B$4),assets_m6!$A:$D,4,FALSE)</f>
        <v>63.017000000000003</v>
      </c>
      <c r="C59">
        <f>VLOOKUP(CONCATENATE($A59,"_",C$4),assets_m6!$A:$D,4,FALSE)</f>
        <v>62.569000000000003</v>
      </c>
      <c r="D59">
        <f>VLOOKUP(CONCATENATE($A59,"_",D$4),assets_m6!$A:$D,4,FALSE)</f>
        <v>62.607999999999997</v>
      </c>
      <c r="E59">
        <f>VLOOKUP(CONCATENATE($A59,"_",E$4),assets_m6!$A:$D,4,FALSE)</f>
        <v>64.185000000000002</v>
      </c>
      <c r="F59">
        <f>VLOOKUP(CONCATENATE($A59,"_",F$4),assets_m6!$A:$D,4,FALSE)</f>
        <v>63.298999999999999</v>
      </c>
      <c r="G59">
        <f>VLOOKUP(CONCATENATE($A59,"_",G$4),assets_m6!$A:$D,4,FALSE)</f>
        <v>62.082999999999998</v>
      </c>
      <c r="H59">
        <f>VLOOKUP(CONCATENATE($A59,"_",H$4),assets_m6!$A:$D,4,FALSE)</f>
        <v>61.420999999999999</v>
      </c>
      <c r="I59">
        <f>VLOOKUP(CONCATENATE($A59,"_",I$4),assets_m6!$A:$D,4,FALSE)</f>
        <v>63.162999999999997</v>
      </c>
      <c r="J59">
        <f>VLOOKUP(CONCATENATE($A59,"_",J$4),assets_m6!$A:$D,4,FALSE)</f>
        <v>62.959000000000003</v>
      </c>
      <c r="K59">
        <f>VLOOKUP(CONCATENATE($A59,"_",K$4),assets_m6!$A:$D,4,FALSE)</f>
        <v>61.887999999999998</v>
      </c>
      <c r="L59">
        <f>VLOOKUP(CONCATENATE($A59,"_",L$4),assets_m6!$A:$D,4,FALSE)</f>
        <v>61.158000000000001</v>
      </c>
      <c r="M59" t="e">
        <f>VLOOKUP(CONCATENATE($A59,"_",M$4),assets_m6!$A:$D,4,FALSE)</f>
        <v>#N/A</v>
      </c>
      <c r="N59">
        <f>VLOOKUP(CONCATENATE($A59,"_",N$4),assets_m6!$A:$D,4,FALSE)</f>
        <v>59.908000000000001</v>
      </c>
      <c r="O59">
        <f>VLOOKUP(CONCATENATE($A59,"_",O$4),assets_m6!$A:$D,4,FALSE)</f>
        <v>59.26</v>
      </c>
      <c r="P59">
        <f>VLOOKUP(CONCATENATE($A59,"_",P$4),assets_m6!$A:$D,4,FALSE)</f>
        <v>58.393999999999998</v>
      </c>
      <c r="Q59">
        <f>VLOOKUP(CONCATENATE($A59,"_",Q$4),assets_m6!$A:$D,4,FALSE)</f>
        <v>60.185000000000002</v>
      </c>
      <c r="R59">
        <f>VLOOKUP(CONCATENATE($A59,"_",R$4),assets_m6!$A:$D,4,FALSE)</f>
        <v>59.212000000000003</v>
      </c>
      <c r="S59">
        <f>VLOOKUP(CONCATENATE($A59,"_",S$4),assets_m6!$A:$D,4,FALSE)</f>
        <v>57.634999999999998</v>
      </c>
      <c r="T59">
        <f>VLOOKUP(CONCATENATE($A59,"_",T$4),assets_m6!$A:$D,4,FALSE)</f>
        <v>58.268000000000001</v>
      </c>
      <c r="U59">
        <f>VLOOKUP(CONCATENATE($A59,"_",U$4),assets_m6!$A:$D,4,FALSE)</f>
        <v>56.545000000000002</v>
      </c>
      <c r="V59">
        <f>VLOOKUP(CONCATENATE($A59,"_",V$4),assets_m6!$A:$D,4,FALSE)</f>
        <v>53.956000000000003</v>
      </c>
      <c r="X59" t="str">
        <f t="shared" si="59"/>
        <v>IEUS</v>
      </c>
      <c r="Y59">
        <f t="shared" si="73"/>
        <v>63.017000000000003</v>
      </c>
      <c r="Z59">
        <f t="shared" si="74"/>
        <v>62.569000000000003</v>
      </c>
      <c r="AA59">
        <f t="shared" si="75"/>
        <v>62.607999999999997</v>
      </c>
      <c r="AB59">
        <f t="shared" si="76"/>
        <v>64.185000000000002</v>
      </c>
      <c r="AC59">
        <f t="shared" si="77"/>
        <v>63.298999999999999</v>
      </c>
      <c r="AD59">
        <f t="shared" si="78"/>
        <v>62.082999999999998</v>
      </c>
      <c r="AE59">
        <f t="shared" si="79"/>
        <v>61.420999999999999</v>
      </c>
      <c r="AF59">
        <f t="shared" si="80"/>
        <v>63.162999999999997</v>
      </c>
      <c r="AG59">
        <f t="shared" si="81"/>
        <v>62.959000000000003</v>
      </c>
      <c r="AH59">
        <f t="shared" si="82"/>
        <v>61.887999999999998</v>
      </c>
      <c r="AI59">
        <f t="shared" si="83"/>
        <v>61.158000000000001</v>
      </c>
      <c r="AJ59">
        <f t="shared" si="84"/>
        <v>61.158000000000001</v>
      </c>
      <c r="AK59">
        <f t="shared" si="85"/>
        <v>59.908000000000001</v>
      </c>
      <c r="AL59">
        <f t="shared" si="86"/>
        <v>59.26</v>
      </c>
      <c r="AM59">
        <f t="shared" si="87"/>
        <v>58.393999999999998</v>
      </c>
      <c r="AN59">
        <f t="shared" si="88"/>
        <v>60.185000000000002</v>
      </c>
      <c r="AO59">
        <f t="shared" si="89"/>
        <v>59.212000000000003</v>
      </c>
      <c r="AP59">
        <f t="shared" si="90"/>
        <v>57.634999999999998</v>
      </c>
      <c r="AQ59">
        <f t="shared" si="91"/>
        <v>58.268000000000001</v>
      </c>
      <c r="AR59">
        <f t="shared" si="92"/>
        <v>56.545000000000002</v>
      </c>
      <c r="AS59">
        <f t="shared" si="93"/>
        <v>53.956000000000003</v>
      </c>
      <c r="AU59" t="str">
        <f t="shared" si="60"/>
        <v>IEUS</v>
      </c>
      <c r="AV59">
        <f t="shared" si="94"/>
        <v>-7.1091927575098844E-5</v>
      </c>
      <c r="AW59">
        <f t="shared" si="95"/>
        <v>6.2331186370238247E-6</v>
      </c>
      <c r="AX59">
        <f t="shared" si="96"/>
        <v>2.5188474316381382E-4</v>
      </c>
      <c r="AY59">
        <f t="shared" si="97"/>
        <v>-1.3803848251149064E-4</v>
      </c>
      <c r="AZ59">
        <f t="shared" si="98"/>
        <v>-1.9210414066572949E-4</v>
      </c>
      <c r="BA59">
        <f t="shared" si="99"/>
        <v>-1.0663144500104684E-4</v>
      </c>
      <c r="BB59">
        <f t="shared" si="100"/>
        <v>2.8361635271324098E-4</v>
      </c>
      <c r="BC59">
        <f t="shared" si="101"/>
        <v>-3.2297389294364349E-5</v>
      </c>
      <c r="BD59">
        <f t="shared" si="102"/>
        <v>-1.7011070696802761E-4</v>
      </c>
      <c r="BE59">
        <f t="shared" si="103"/>
        <v>-1.1795501551189195E-4</v>
      </c>
      <c r="BF59">
        <f t="shared" si="104"/>
        <v>0</v>
      </c>
      <c r="BG59">
        <f t="shared" si="105"/>
        <v>-2.0438863272180256E-4</v>
      </c>
      <c r="BH59">
        <f t="shared" si="106"/>
        <v>-1.0816585430994246E-4</v>
      </c>
      <c r="BI59">
        <f t="shared" si="107"/>
        <v>-1.4613567330408367E-4</v>
      </c>
      <c r="BJ59">
        <f t="shared" si="108"/>
        <v>3.0670959345138272E-4</v>
      </c>
      <c r="BK59">
        <f t="shared" si="109"/>
        <v>-1.61668189748276E-4</v>
      </c>
      <c r="BL59">
        <f t="shared" si="110"/>
        <v>-2.663311490914013E-4</v>
      </c>
      <c r="BM59">
        <f t="shared" si="111"/>
        <v>1.0982909690292403E-4</v>
      </c>
      <c r="BN59">
        <f t="shared" si="112"/>
        <v>-2.9570261550078929E-4</v>
      </c>
      <c r="BO59">
        <f t="shared" si="113"/>
        <v>-4.5786541692457311E-4</v>
      </c>
      <c r="BQ59" t="s">
        <v>57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62"/>
        <v>-0.14378659726740403</v>
      </c>
      <c r="BZ59">
        <f t="shared" si="63"/>
        <v>6</v>
      </c>
      <c r="CA59">
        <f t="shared" si="64"/>
        <v>1</v>
      </c>
      <c r="CB59">
        <f t="shared" si="65"/>
        <v>0.24</v>
      </c>
      <c r="CC59">
        <f t="shared" si="66"/>
        <v>1</v>
      </c>
      <c r="CD59">
        <f t="shared" si="67"/>
        <v>0</v>
      </c>
      <c r="CE59">
        <f t="shared" si="68"/>
        <v>0</v>
      </c>
      <c r="CF59">
        <f t="shared" si="69"/>
        <v>0</v>
      </c>
      <c r="CG59">
        <f t="shared" si="70"/>
        <v>0</v>
      </c>
      <c r="CI59">
        <f t="shared" si="71"/>
        <v>1</v>
      </c>
      <c r="CJ59">
        <f t="shared" si="72"/>
        <v>1</v>
      </c>
      <c r="CK59">
        <f t="shared" si="72"/>
        <v>1</v>
      </c>
      <c r="CL59">
        <f t="shared" si="72"/>
        <v>1</v>
      </c>
      <c r="CM59">
        <f t="shared" si="72"/>
        <v>1</v>
      </c>
      <c r="CN59">
        <f t="shared" si="57"/>
        <v>0.2</v>
      </c>
      <c r="CO59">
        <f t="shared" si="114"/>
        <v>0.4</v>
      </c>
      <c r="CP59">
        <f t="shared" si="114"/>
        <v>0.60000000000000009</v>
      </c>
      <c r="CQ59">
        <f t="shared" si="114"/>
        <v>0.8</v>
      </c>
      <c r="CR59">
        <f t="shared" si="114"/>
        <v>1</v>
      </c>
    </row>
    <row r="60" spans="1:96" x14ac:dyDescent="0.35">
      <c r="A60" t="s">
        <v>58</v>
      </c>
      <c r="B60">
        <f>VLOOKUP(CONCATENATE($A60,"_",B$4),assets_m6!$A:$D,4,FALSE)</f>
        <v>7.468</v>
      </c>
      <c r="C60">
        <f>VLOOKUP(CONCATENATE($A60,"_",C$4),assets_m6!$A:$D,4,FALSE)</f>
        <v>7.5090000000000003</v>
      </c>
      <c r="D60">
        <f>VLOOKUP(CONCATENATE($A60,"_",D$4),assets_m6!$A:$D,4,FALSE)</f>
        <v>7.569</v>
      </c>
      <c r="E60">
        <f>VLOOKUP(CONCATENATE($A60,"_",E$4),assets_m6!$A:$D,4,FALSE)</f>
        <v>7.6879999999999997</v>
      </c>
      <c r="F60">
        <f>VLOOKUP(CONCATENATE($A60,"_",F$4),assets_m6!$A:$D,4,FALSE)</f>
        <v>7.7060000000000004</v>
      </c>
      <c r="G60">
        <f>VLOOKUP(CONCATENATE($A60,"_",G$4),assets_m6!$A:$D,4,FALSE)</f>
        <v>7.7160000000000002</v>
      </c>
      <c r="H60">
        <f>VLOOKUP(CONCATENATE($A60,"_",H$4),assets_m6!$A:$D,4,FALSE)</f>
        <v>7.5670000000000002</v>
      </c>
      <c r="I60">
        <f>VLOOKUP(CONCATENATE($A60,"_",I$4),assets_m6!$A:$D,4,FALSE)</f>
        <v>7.6719999999999997</v>
      </c>
      <c r="J60">
        <f>VLOOKUP(CONCATENATE($A60,"_",J$4),assets_m6!$A:$D,4,FALSE)</f>
        <v>7.65</v>
      </c>
      <c r="K60">
        <f>VLOOKUP(CONCATENATE($A60,"_",K$4),assets_m6!$A:$D,4,FALSE)</f>
        <v>7.6109999999999998</v>
      </c>
      <c r="L60">
        <f>VLOOKUP(CONCATENATE($A60,"_",L$4),assets_m6!$A:$D,4,FALSE)</f>
        <v>7.54</v>
      </c>
      <c r="M60">
        <f>VLOOKUP(CONCATENATE($A60,"_",M$4),assets_m6!$A:$D,4,FALSE)</f>
        <v>7.4450000000000003</v>
      </c>
      <c r="N60">
        <f>VLOOKUP(CONCATENATE($A60,"_",N$4),assets_m6!$A:$D,4,FALSE)</f>
        <v>7.4509999999999996</v>
      </c>
      <c r="O60">
        <f>VLOOKUP(CONCATENATE($A60,"_",O$4),assets_m6!$A:$D,4,FALSE)</f>
        <v>7.4340000000000002</v>
      </c>
      <c r="P60">
        <f>VLOOKUP(CONCATENATE($A60,"_",P$4),assets_m6!$A:$D,4,FALSE)</f>
        <v>7.1159999999999997</v>
      </c>
      <c r="Q60">
        <f>VLOOKUP(CONCATENATE($A60,"_",Q$4),assets_m6!$A:$D,4,FALSE)</f>
        <v>7.34</v>
      </c>
      <c r="R60">
        <f>VLOOKUP(CONCATENATE($A60,"_",R$4),assets_m6!$A:$D,4,FALSE)</f>
        <v>7.2190000000000003</v>
      </c>
      <c r="S60">
        <f>VLOOKUP(CONCATENATE($A60,"_",S$4),assets_m6!$A:$D,4,FALSE)</f>
        <v>7.0350000000000001</v>
      </c>
      <c r="T60">
        <f>VLOOKUP(CONCATENATE($A60,"_",T$4),assets_m6!$A:$D,4,FALSE)</f>
        <v>7.1040000000000001</v>
      </c>
      <c r="U60">
        <f>VLOOKUP(CONCATENATE($A60,"_",U$4),assets_m6!$A:$D,4,FALSE)</f>
        <v>6.9429999999999996</v>
      </c>
      <c r="V60">
        <f>VLOOKUP(CONCATENATE($A60,"_",V$4),assets_m6!$A:$D,4,FALSE)</f>
        <v>6.6589999999999998</v>
      </c>
      <c r="X60" t="str">
        <f t="shared" si="59"/>
        <v>IEVL.L</v>
      </c>
      <c r="Y60">
        <f t="shared" si="73"/>
        <v>7.468</v>
      </c>
      <c r="Z60">
        <f t="shared" si="74"/>
        <v>7.5090000000000003</v>
      </c>
      <c r="AA60">
        <f t="shared" si="75"/>
        <v>7.569</v>
      </c>
      <c r="AB60">
        <f t="shared" si="76"/>
        <v>7.6879999999999997</v>
      </c>
      <c r="AC60">
        <f t="shared" si="77"/>
        <v>7.7060000000000004</v>
      </c>
      <c r="AD60">
        <f t="shared" si="78"/>
        <v>7.7160000000000002</v>
      </c>
      <c r="AE60">
        <f t="shared" si="79"/>
        <v>7.5670000000000002</v>
      </c>
      <c r="AF60">
        <f t="shared" si="80"/>
        <v>7.6719999999999997</v>
      </c>
      <c r="AG60">
        <f t="shared" si="81"/>
        <v>7.65</v>
      </c>
      <c r="AH60">
        <f t="shared" si="82"/>
        <v>7.6109999999999998</v>
      </c>
      <c r="AI60">
        <f t="shared" si="83"/>
        <v>7.54</v>
      </c>
      <c r="AJ60">
        <f t="shared" si="84"/>
        <v>7.4450000000000003</v>
      </c>
      <c r="AK60">
        <f t="shared" si="85"/>
        <v>7.4509999999999996</v>
      </c>
      <c r="AL60">
        <f t="shared" si="86"/>
        <v>7.4340000000000002</v>
      </c>
      <c r="AM60">
        <f t="shared" si="87"/>
        <v>7.1159999999999997</v>
      </c>
      <c r="AN60">
        <f t="shared" si="88"/>
        <v>7.34</v>
      </c>
      <c r="AO60">
        <f t="shared" si="89"/>
        <v>7.2190000000000003</v>
      </c>
      <c r="AP60">
        <f t="shared" si="90"/>
        <v>7.0350000000000001</v>
      </c>
      <c r="AQ60">
        <f t="shared" si="91"/>
        <v>7.1040000000000001</v>
      </c>
      <c r="AR60">
        <f t="shared" si="92"/>
        <v>6.9429999999999996</v>
      </c>
      <c r="AS60">
        <f t="shared" si="93"/>
        <v>6.6589999999999998</v>
      </c>
      <c r="AU60" t="str">
        <f t="shared" si="60"/>
        <v>IEVL.L</v>
      </c>
      <c r="AV60">
        <f t="shared" si="94"/>
        <v>5.4900910551687692E-5</v>
      </c>
      <c r="AW60">
        <f t="shared" si="95"/>
        <v>7.990411506192517E-5</v>
      </c>
      <c r="AX60">
        <f t="shared" si="96"/>
        <v>1.5722024045448509E-4</v>
      </c>
      <c r="AY60">
        <f t="shared" si="97"/>
        <v>2.3413111342352606E-5</v>
      </c>
      <c r="AZ60">
        <f t="shared" si="98"/>
        <v>1.2976901116013219E-5</v>
      </c>
      <c r="BA60">
        <f t="shared" si="99"/>
        <v>-1.9310523587350961E-4</v>
      </c>
      <c r="BB60">
        <f t="shared" si="100"/>
        <v>1.3876040703052667E-4</v>
      </c>
      <c r="BC60">
        <f t="shared" si="101"/>
        <v>-2.8675703858184768E-5</v>
      </c>
      <c r="BD60">
        <f t="shared" si="102"/>
        <v>-5.0980392156863511E-5</v>
      </c>
      <c r="BE60">
        <f t="shared" si="103"/>
        <v>-9.328603337274962E-5</v>
      </c>
      <c r="BF60">
        <f t="shared" si="104"/>
        <v>-1.2599469496021187E-4</v>
      </c>
      <c r="BG60">
        <f t="shared" si="105"/>
        <v>8.0591000671582799E-6</v>
      </c>
      <c r="BH60">
        <f t="shared" si="106"/>
        <v>-2.2815729432290243E-5</v>
      </c>
      <c r="BI60">
        <f t="shared" si="107"/>
        <v>-4.2776432606941151E-4</v>
      </c>
      <c r="BJ60">
        <f t="shared" si="108"/>
        <v>3.1478358628442976E-4</v>
      </c>
      <c r="BK60">
        <f t="shared" si="109"/>
        <v>-1.6485013623978141E-4</v>
      </c>
      <c r="BL60">
        <f t="shared" si="110"/>
        <v>-2.548829477767006E-4</v>
      </c>
      <c r="BM60">
        <f t="shared" si="111"/>
        <v>9.8081023454157709E-5</v>
      </c>
      <c r="BN60">
        <f t="shared" si="112"/>
        <v>-2.2663288288288358E-4</v>
      </c>
      <c r="BO60">
        <f t="shared" si="113"/>
        <v>-4.0904508137692616E-4</v>
      </c>
      <c r="BQ60" t="s">
        <v>58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62"/>
        <v>-0.10832886984467062</v>
      </c>
      <c r="BZ60">
        <f t="shared" si="63"/>
        <v>12</v>
      </c>
      <c r="CA60">
        <f t="shared" si="64"/>
        <v>1</v>
      </c>
      <c r="CB60">
        <f t="shared" si="65"/>
        <v>0.24</v>
      </c>
      <c r="CC60">
        <f t="shared" si="66"/>
        <v>1</v>
      </c>
      <c r="CD60">
        <f t="shared" si="67"/>
        <v>0</v>
      </c>
      <c r="CE60">
        <f t="shared" si="68"/>
        <v>0</v>
      </c>
      <c r="CF60">
        <f t="shared" si="69"/>
        <v>0</v>
      </c>
      <c r="CG60">
        <f t="shared" si="70"/>
        <v>0</v>
      </c>
      <c r="CI60">
        <f t="shared" si="71"/>
        <v>1</v>
      </c>
      <c r="CJ60">
        <f t="shared" si="72"/>
        <v>1</v>
      </c>
      <c r="CK60">
        <f t="shared" si="72"/>
        <v>1</v>
      </c>
      <c r="CL60">
        <f t="shared" si="72"/>
        <v>1</v>
      </c>
      <c r="CM60">
        <f t="shared" si="72"/>
        <v>1</v>
      </c>
      <c r="CN60">
        <f t="shared" si="57"/>
        <v>0.2</v>
      </c>
      <c r="CO60">
        <f t="shared" si="114"/>
        <v>0.4</v>
      </c>
      <c r="CP60">
        <f t="shared" si="114"/>
        <v>0.60000000000000009</v>
      </c>
      <c r="CQ60">
        <f t="shared" si="114"/>
        <v>0.8</v>
      </c>
      <c r="CR60">
        <f t="shared" si="114"/>
        <v>1</v>
      </c>
    </row>
    <row r="61" spans="1:96" x14ac:dyDescent="0.35">
      <c r="A61" t="s">
        <v>59</v>
      </c>
      <c r="B61">
        <f>VLOOKUP(CONCATENATE($A61,"_",B$4),assets_m6!$A:$D,4,FALSE)</f>
        <v>46.305999999999997</v>
      </c>
      <c r="C61">
        <f>VLOOKUP(CONCATENATE($A61,"_",C$4),assets_m6!$A:$D,4,FALSE)</f>
        <v>46.286000000000001</v>
      </c>
      <c r="D61">
        <f>VLOOKUP(CONCATENATE($A61,"_",D$4),assets_m6!$A:$D,4,FALSE)</f>
        <v>46.607999999999997</v>
      </c>
      <c r="E61">
        <f>VLOOKUP(CONCATENATE($A61,"_",E$4),assets_m6!$A:$D,4,FALSE)</f>
        <v>47.281999999999996</v>
      </c>
      <c r="F61">
        <f>VLOOKUP(CONCATENATE($A61,"_",F$4),assets_m6!$A:$D,4,FALSE)</f>
        <v>46.783999999999999</v>
      </c>
      <c r="G61">
        <f>VLOOKUP(CONCATENATE($A61,"_",G$4),assets_m6!$A:$D,4,FALSE)</f>
        <v>46.521000000000001</v>
      </c>
      <c r="H61">
        <f>VLOOKUP(CONCATENATE($A61,"_",H$4),assets_m6!$A:$D,4,FALSE)</f>
        <v>45.965000000000003</v>
      </c>
      <c r="I61">
        <f>VLOOKUP(CONCATENATE($A61,"_",I$4),assets_m6!$A:$D,4,FALSE)</f>
        <v>46.363999999999997</v>
      </c>
      <c r="J61">
        <f>VLOOKUP(CONCATENATE($A61,"_",J$4),assets_m6!$A:$D,4,FALSE)</f>
        <v>46.500999999999998</v>
      </c>
      <c r="K61">
        <f>VLOOKUP(CONCATENATE($A61,"_",K$4),assets_m6!$A:$D,4,FALSE)</f>
        <v>46.54</v>
      </c>
      <c r="L61">
        <f>VLOOKUP(CONCATENATE($A61,"_",L$4),assets_m6!$A:$D,4,FALSE)</f>
        <v>46.179000000000002</v>
      </c>
      <c r="M61" t="e">
        <f>VLOOKUP(CONCATENATE($A61,"_",M$4),assets_m6!$A:$D,4,FALSE)</f>
        <v>#N/A</v>
      </c>
      <c r="N61">
        <f>VLOOKUP(CONCATENATE($A61,"_",N$4),assets_m6!$A:$D,4,FALSE)</f>
        <v>45.847999999999999</v>
      </c>
      <c r="O61">
        <f>VLOOKUP(CONCATENATE($A61,"_",O$4),assets_m6!$A:$D,4,FALSE)</f>
        <v>45.487000000000002</v>
      </c>
      <c r="P61">
        <f>VLOOKUP(CONCATENATE($A61,"_",P$4),assets_m6!$A:$D,4,FALSE)</f>
        <v>45.292000000000002</v>
      </c>
      <c r="Q61">
        <f>VLOOKUP(CONCATENATE($A61,"_",Q$4),assets_m6!$A:$D,4,FALSE)</f>
        <v>46.677</v>
      </c>
      <c r="R61">
        <f>VLOOKUP(CONCATENATE($A61,"_",R$4),assets_m6!$A:$D,4,FALSE)</f>
        <v>46.978999999999999</v>
      </c>
      <c r="S61">
        <f>VLOOKUP(CONCATENATE($A61,"_",S$4),assets_m6!$A:$D,4,FALSE)</f>
        <v>46.033000000000001</v>
      </c>
      <c r="T61">
        <f>VLOOKUP(CONCATENATE($A61,"_",T$4),assets_m6!$A:$D,4,FALSE)</f>
        <v>46.677</v>
      </c>
      <c r="U61">
        <f>VLOOKUP(CONCATENATE($A61,"_",U$4),assets_m6!$A:$D,4,FALSE)</f>
        <v>46.404000000000003</v>
      </c>
      <c r="V61">
        <f>VLOOKUP(CONCATENATE($A61,"_",V$4),assets_m6!$A:$D,4,FALSE)</f>
        <v>46.412999999999997</v>
      </c>
      <c r="X61" t="str">
        <f t="shared" si="59"/>
        <v>IGF</v>
      </c>
      <c r="Y61">
        <f t="shared" si="73"/>
        <v>46.305999999999997</v>
      </c>
      <c r="Z61">
        <f t="shared" si="74"/>
        <v>46.286000000000001</v>
      </c>
      <c r="AA61">
        <f t="shared" si="75"/>
        <v>46.607999999999997</v>
      </c>
      <c r="AB61">
        <f t="shared" si="76"/>
        <v>47.281999999999996</v>
      </c>
      <c r="AC61">
        <f t="shared" si="77"/>
        <v>46.783999999999999</v>
      </c>
      <c r="AD61">
        <f t="shared" si="78"/>
        <v>46.521000000000001</v>
      </c>
      <c r="AE61">
        <f t="shared" si="79"/>
        <v>45.965000000000003</v>
      </c>
      <c r="AF61">
        <f t="shared" si="80"/>
        <v>46.363999999999997</v>
      </c>
      <c r="AG61">
        <f t="shared" si="81"/>
        <v>46.500999999999998</v>
      </c>
      <c r="AH61">
        <f t="shared" si="82"/>
        <v>46.54</v>
      </c>
      <c r="AI61">
        <f t="shared" si="83"/>
        <v>46.179000000000002</v>
      </c>
      <c r="AJ61">
        <f t="shared" si="84"/>
        <v>46.179000000000002</v>
      </c>
      <c r="AK61">
        <f t="shared" si="85"/>
        <v>45.847999999999999</v>
      </c>
      <c r="AL61">
        <f t="shared" si="86"/>
        <v>45.487000000000002</v>
      </c>
      <c r="AM61">
        <f t="shared" si="87"/>
        <v>45.292000000000002</v>
      </c>
      <c r="AN61">
        <f t="shared" si="88"/>
        <v>46.677</v>
      </c>
      <c r="AO61">
        <f t="shared" si="89"/>
        <v>46.978999999999999</v>
      </c>
      <c r="AP61">
        <f t="shared" si="90"/>
        <v>46.033000000000001</v>
      </c>
      <c r="AQ61">
        <f t="shared" si="91"/>
        <v>46.677</v>
      </c>
      <c r="AR61">
        <f t="shared" si="92"/>
        <v>46.404000000000003</v>
      </c>
      <c r="AS61">
        <f t="shared" si="93"/>
        <v>46.412999999999997</v>
      </c>
      <c r="AU61" t="str">
        <f t="shared" si="60"/>
        <v>IGF</v>
      </c>
      <c r="AV61">
        <f t="shared" si="94"/>
        <v>-4.3190947177463013E-6</v>
      </c>
      <c r="AW61">
        <f t="shared" si="95"/>
        <v>6.9567471805728648E-5</v>
      </c>
      <c r="AX61">
        <f t="shared" si="96"/>
        <v>1.4461036731891512E-4</v>
      </c>
      <c r="AY61">
        <f t="shared" si="97"/>
        <v>-1.0532549384543751E-4</v>
      </c>
      <c r="AZ61">
        <f t="shared" si="98"/>
        <v>-5.6215800273597413E-5</v>
      </c>
      <c r="BA61">
        <f t="shared" si="99"/>
        <v>-1.195159175426146E-4</v>
      </c>
      <c r="BB61">
        <f t="shared" si="100"/>
        <v>8.6805177852712666E-5</v>
      </c>
      <c r="BC61">
        <f t="shared" si="101"/>
        <v>2.9548787852644397E-5</v>
      </c>
      <c r="BD61">
        <f t="shared" si="102"/>
        <v>8.3869164104000953E-6</v>
      </c>
      <c r="BE61">
        <f t="shared" si="103"/>
        <v>-7.7567683712934478E-5</v>
      </c>
      <c r="BF61">
        <f t="shared" si="104"/>
        <v>0</v>
      </c>
      <c r="BG61">
        <f t="shared" si="105"/>
        <v>-7.1677602373373836E-5</v>
      </c>
      <c r="BH61">
        <f t="shared" si="106"/>
        <v>-7.8738440062815632E-5</v>
      </c>
      <c r="BI61">
        <f t="shared" si="107"/>
        <v>-4.2869391254644249E-5</v>
      </c>
      <c r="BJ61">
        <f t="shared" si="108"/>
        <v>3.0579351761900512E-4</v>
      </c>
      <c r="BK61">
        <f t="shared" si="109"/>
        <v>6.4699959294727515E-5</v>
      </c>
      <c r="BL61">
        <f t="shared" si="110"/>
        <v>-2.013665680410392E-4</v>
      </c>
      <c r="BM61">
        <f t="shared" si="111"/>
        <v>1.3989963721677891E-4</v>
      </c>
      <c r="BN61">
        <f t="shared" si="112"/>
        <v>-5.8487049296226434E-5</v>
      </c>
      <c r="BO61">
        <f t="shared" si="113"/>
        <v>1.9394879751730958E-6</v>
      </c>
      <c r="BQ61" t="s">
        <v>59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62"/>
        <v>2.310715673994716E-3</v>
      </c>
      <c r="BZ61">
        <f t="shared" si="63"/>
        <v>71</v>
      </c>
      <c r="CA61">
        <f t="shared" si="64"/>
        <v>4</v>
      </c>
      <c r="CB61">
        <f t="shared" si="65"/>
        <v>0.12000000000000002</v>
      </c>
      <c r="CC61">
        <f t="shared" si="66"/>
        <v>0</v>
      </c>
      <c r="CD61">
        <f t="shared" si="67"/>
        <v>0</v>
      </c>
      <c r="CE61">
        <f t="shared" si="68"/>
        <v>0</v>
      </c>
      <c r="CF61">
        <f t="shared" si="69"/>
        <v>1</v>
      </c>
      <c r="CG61">
        <f t="shared" si="70"/>
        <v>0</v>
      </c>
      <c r="CI61">
        <f t="shared" si="71"/>
        <v>0</v>
      </c>
      <c r="CJ61">
        <f t="shared" si="72"/>
        <v>0</v>
      </c>
      <c r="CK61">
        <f t="shared" si="72"/>
        <v>0</v>
      </c>
      <c r="CL61">
        <f t="shared" si="72"/>
        <v>1</v>
      </c>
      <c r="CM61">
        <f t="shared" si="72"/>
        <v>1</v>
      </c>
      <c r="CN61">
        <f t="shared" si="57"/>
        <v>0.2</v>
      </c>
      <c r="CO61">
        <f t="shared" si="114"/>
        <v>0.4</v>
      </c>
      <c r="CP61">
        <f t="shared" si="114"/>
        <v>0.60000000000000009</v>
      </c>
      <c r="CQ61">
        <f t="shared" si="114"/>
        <v>0.8</v>
      </c>
      <c r="CR61">
        <f t="shared" si="114"/>
        <v>1</v>
      </c>
    </row>
    <row r="62" spans="1:96" x14ac:dyDescent="0.35">
      <c r="A62" t="s">
        <v>60</v>
      </c>
      <c r="B62">
        <f>VLOOKUP(CONCATENATE($A62,"_",B$4),assets_m6!$A:$D,4,FALSE)</f>
        <v>45.38</v>
      </c>
      <c r="C62">
        <f>VLOOKUP(CONCATENATE($A62,"_",C$4),assets_m6!$A:$D,4,FALSE)</f>
        <v>44.93</v>
      </c>
      <c r="D62">
        <f>VLOOKUP(CONCATENATE($A62,"_",D$4),assets_m6!$A:$D,4,FALSE)</f>
        <v>45.09</v>
      </c>
      <c r="E62">
        <f>VLOOKUP(CONCATENATE($A62,"_",E$4),assets_m6!$A:$D,4,FALSE)</f>
        <v>45.68</v>
      </c>
      <c r="F62">
        <f>VLOOKUP(CONCATENATE($A62,"_",F$4),assets_m6!$A:$D,4,FALSE)</f>
        <v>45.06</v>
      </c>
      <c r="G62">
        <f>VLOOKUP(CONCATENATE($A62,"_",G$4),assets_m6!$A:$D,4,FALSE)</f>
        <v>44.17</v>
      </c>
      <c r="H62">
        <f>VLOOKUP(CONCATENATE($A62,"_",H$4),assets_m6!$A:$D,4,FALSE)</f>
        <v>43.4</v>
      </c>
      <c r="I62">
        <f>VLOOKUP(CONCATENATE($A62,"_",I$4),assets_m6!$A:$D,4,FALSE)</f>
        <v>44.92</v>
      </c>
      <c r="J62">
        <f>VLOOKUP(CONCATENATE($A62,"_",J$4),assets_m6!$A:$D,4,FALSE)</f>
        <v>44.93</v>
      </c>
      <c r="K62">
        <f>VLOOKUP(CONCATENATE($A62,"_",K$4),assets_m6!$A:$D,4,FALSE)</f>
        <v>44.6</v>
      </c>
      <c r="L62">
        <f>VLOOKUP(CONCATENATE($A62,"_",L$4),assets_m6!$A:$D,4,FALSE)</f>
        <v>44.6</v>
      </c>
      <c r="M62" t="e">
        <f>VLOOKUP(CONCATENATE($A62,"_",M$4),assets_m6!$A:$D,4,FALSE)</f>
        <v>#N/A</v>
      </c>
      <c r="N62">
        <f>VLOOKUP(CONCATENATE($A62,"_",N$4),assets_m6!$A:$D,4,FALSE)</f>
        <v>44.35</v>
      </c>
      <c r="O62">
        <f>VLOOKUP(CONCATENATE($A62,"_",O$4),assets_m6!$A:$D,4,FALSE)</f>
        <v>43.87</v>
      </c>
      <c r="P62">
        <f>VLOOKUP(CONCATENATE($A62,"_",P$4),assets_m6!$A:$D,4,FALSE)</f>
        <v>42.68</v>
      </c>
      <c r="Q62">
        <f>VLOOKUP(CONCATENATE($A62,"_",Q$4),assets_m6!$A:$D,4,FALSE)</f>
        <v>44.1</v>
      </c>
      <c r="R62">
        <f>VLOOKUP(CONCATENATE($A62,"_",R$4),assets_m6!$A:$D,4,FALSE)</f>
        <v>43.75</v>
      </c>
      <c r="S62">
        <f>VLOOKUP(CONCATENATE($A62,"_",S$4),assets_m6!$A:$D,4,FALSE)</f>
        <v>42.61</v>
      </c>
      <c r="T62">
        <f>VLOOKUP(CONCATENATE($A62,"_",T$4),assets_m6!$A:$D,4,FALSE)</f>
        <v>43.29</v>
      </c>
      <c r="U62">
        <f>VLOOKUP(CONCATENATE($A62,"_",U$4),assets_m6!$A:$D,4,FALSE)</f>
        <v>42.49</v>
      </c>
      <c r="V62">
        <f>VLOOKUP(CONCATENATE($A62,"_",V$4),assets_m6!$A:$D,4,FALSE)</f>
        <v>41.5</v>
      </c>
      <c r="X62" t="str">
        <f t="shared" si="59"/>
        <v>INDA</v>
      </c>
      <c r="Y62">
        <f t="shared" si="73"/>
        <v>45.38</v>
      </c>
      <c r="Z62">
        <f t="shared" si="74"/>
        <v>44.93</v>
      </c>
      <c r="AA62">
        <f t="shared" si="75"/>
        <v>45.09</v>
      </c>
      <c r="AB62">
        <f t="shared" si="76"/>
        <v>45.68</v>
      </c>
      <c r="AC62">
        <f t="shared" si="77"/>
        <v>45.06</v>
      </c>
      <c r="AD62">
        <f t="shared" si="78"/>
        <v>44.17</v>
      </c>
      <c r="AE62">
        <f t="shared" si="79"/>
        <v>43.4</v>
      </c>
      <c r="AF62">
        <f t="shared" si="80"/>
        <v>44.92</v>
      </c>
      <c r="AG62">
        <f t="shared" si="81"/>
        <v>44.93</v>
      </c>
      <c r="AH62">
        <f t="shared" si="82"/>
        <v>44.6</v>
      </c>
      <c r="AI62">
        <f t="shared" si="83"/>
        <v>44.6</v>
      </c>
      <c r="AJ62">
        <f t="shared" si="84"/>
        <v>44.6</v>
      </c>
      <c r="AK62">
        <f t="shared" si="85"/>
        <v>44.35</v>
      </c>
      <c r="AL62">
        <f t="shared" si="86"/>
        <v>43.87</v>
      </c>
      <c r="AM62">
        <f t="shared" si="87"/>
        <v>42.68</v>
      </c>
      <c r="AN62">
        <f t="shared" si="88"/>
        <v>44.1</v>
      </c>
      <c r="AO62">
        <f t="shared" si="89"/>
        <v>43.75</v>
      </c>
      <c r="AP62">
        <f t="shared" si="90"/>
        <v>42.61</v>
      </c>
      <c r="AQ62">
        <f t="shared" si="91"/>
        <v>43.29</v>
      </c>
      <c r="AR62">
        <f t="shared" si="92"/>
        <v>42.49</v>
      </c>
      <c r="AS62">
        <f t="shared" si="93"/>
        <v>41.5</v>
      </c>
      <c r="AU62" t="str">
        <f t="shared" si="60"/>
        <v>INDA</v>
      </c>
      <c r="AV62">
        <f t="shared" si="94"/>
        <v>-9.9162626707801415E-5</v>
      </c>
      <c r="AW62">
        <f t="shared" si="95"/>
        <v>3.5610950367238749E-5</v>
      </c>
      <c r="AX62">
        <f t="shared" si="96"/>
        <v>1.3084941228653721E-4</v>
      </c>
      <c r="AY62">
        <f t="shared" si="97"/>
        <v>-1.3572679509632168E-4</v>
      </c>
      <c r="AZ62">
        <f t="shared" si="98"/>
        <v>-1.9751442521083012E-4</v>
      </c>
      <c r="BA62">
        <f t="shared" si="99"/>
        <v>-1.7432646592710054E-4</v>
      </c>
      <c r="BB62">
        <f t="shared" si="100"/>
        <v>3.5023041474654449E-4</v>
      </c>
      <c r="BC62">
        <f t="shared" si="101"/>
        <v>2.226179875333484E-6</v>
      </c>
      <c r="BD62">
        <f t="shared" si="102"/>
        <v>-7.3447585132427852E-5</v>
      </c>
      <c r="BE62">
        <f t="shared" si="103"/>
        <v>0</v>
      </c>
      <c r="BF62">
        <f t="shared" si="104"/>
        <v>0</v>
      </c>
      <c r="BG62">
        <f t="shared" si="105"/>
        <v>-5.6053811659192826E-5</v>
      </c>
      <c r="BH62">
        <f t="shared" si="106"/>
        <v>-1.0822998872604373E-4</v>
      </c>
      <c r="BI62">
        <f t="shared" si="107"/>
        <v>-2.712559835878728E-4</v>
      </c>
      <c r="BJ62">
        <f t="shared" si="108"/>
        <v>3.3270852858481765E-4</v>
      </c>
      <c r="BK62">
        <f t="shared" si="109"/>
        <v>-7.936507936507969E-5</v>
      </c>
      <c r="BL62">
        <f t="shared" si="110"/>
        <v>-2.6057142857142869E-4</v>
      </c>
      <c r="BM62">
        <f t="shared" si="111"/>
        <v>1.5958695141985444E-4</v>
      </c>
      <c r="BN62">
        <f t="shared" si="112"/>
        <v>-1.8480018480018415E-4</v>
      </c>
      <c r="BO62">
        <f t="shared" si="113"/>
        <v>-2.3299599905860248E-4</v>
      </c>
      <c r="BQ62" t="s">
        <v>60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62"/>
        <v>-8.5500220361392737E-2</v>
      </c>
      <c r="BZ62">
        <f t="shared" si="63"/>
        <v>20</v>
      </c>
      <c r="CA62">
        <f t="shared" si="64"/>
        <v>1</v>
      </c>
      <c r="CB62">
        <f t="shared" si="65"/>
        <v>0.24</v>
      </c>
      <c r="CC62">
        <f t="shared" si="66"/>
        <v>1</v>
      </c>
      <c r="CD62">
        <f t="shared" si="67"/>
        <v>0</v>
      </c>
      <c r="CE62">
        <f t="shared" si="68"/>
        <v>0</v>
      </c>
      <c r="CF62">
        <f t="shared" si="69"/>
        <v>0</v>
      </c>
      <c r="CG62">
        <f t="shared" si="70"/>
        <v>0</v>
      </c>
      <c r="CI62">
        <f t="shared" si="71"/>
        <v>1</v>
      </c>
      <c r="CJ62">
        <f t="shared" si="72"/>
        <v>1</v>
      </c>
      <c r="CK62">
        <f t="shared" si="72"/>
        <v>1</v>
      </c>
      <c r="CL62">
        <f t="shared" si="72"/>
        <v>1</v>
      </c>
      <c r="CM62">
        <f t="shared" si="72"/>
        <v>1</v>
      </c>
      <c r="CN62">
        <f t="shared" si="57"/>
        <v>0.2</v>
      </c>
      <c r="CO62">
        <f t="shared" si="114"/>
        <v>0.4</v>
      </c>
      <c r="CP62">
        <f t="shared" si="114"/>
        <v>0.60000000000000009</v>
      </c>
      <c r="CQ62">
        <f t="shared" si="114"/>
        <v>0.8</v>
      </c>
      <c r="CR62">
        <f t="shared" si="114"/>
        <v>1</v>
      </c>
    </row>
    <row r="63" spans="1:96" x14ac:dyDescent="0.35">
      <c r="A63" t="s">
        <v>61</v>
      </c>
      <c r="B63">
        <f>VLOOKUP(CONCATENATE($A63,"_",B$4),assets_m6!$A:$D,4,FALSE)</f>
        <v>11.305</v>
      </c>
      <c r="C63">
        <f>VLOOKUP(CONCATENATE($A63,"_",C$4),assets_m6!$A:$D,4,FALSE)</f>
        <v>11.44</v>
      </c>
      <c r="D63">
        <f>VLOOKUP(CONCATENATE($A63,"_",D$4),assets_m6!$A:$D,4,FALSE)</f>
        <v>11.414999999999999</v>
      </c>
      <c r="E63">
        <f>VLOOKUP(CONCATENATE($A63,"_",E$4),assets_m6!$A:$D,4,FALSE)</f>
        <v>11.705</v>
      </c>
      <c r="F63">
        <f>VLOOKUP(CONCATENATE($A63,"_",F$4),assets_m6!$A:$D,4,FALSE)</f>
        <v>11.744999999999999</v>
      </c>
      <c r="G63">
        <f>VLOOKUP(CONCATENATE($A63,"_",G$4),assets_m6!$A:$D,4,FALSE)</f>
        <v>11.45</v>
      </c>
      <c r="H63">
        <f>VLOOKUP(CONCATENATE($A63,"_",H$4),assets_m6!$A:$D,4,FALSE)</f>
        <v>11.175000000000001</v>
      </c>
      <c r="I63">
        <f>VLOOKUP(CONCATENATE($A63,"_",I$4),assets_m6!$A:$D,4,FALSE)</f>
        <v>11.315</v>
      </c>
      <c r="J63">
        <f>VLOOKUP(CONCATENATE($A63,"_",J$4),assets_m6!$A:$D,4,FALSE)</f>
        <v>11.288</v>
      </c>
      <c r="K63">
        <f>VLOOKUP(CONCATENATE($A63,"_",K$4),assets_m6!$A:$D,4,FALSE)</f>
        <v>11.167999999999999</v>
      </c>
      <c r="L63">
        <f>VLOOKUP(CONCATENATE($A63,"_",L$4),assets_m6!$A:$D,4,FALSE)</f>
        <v>10.891999999999999</v>
      </c>
      <c r="M63">
        <f>VLOOKUP(CONCATENATE($A63,"_",M$4),assets_m6!$A:$D,4,FALSE)</f>
        <v>10.731999999999999</v>
      </c>
      <c r="N63">
        <f>VLOOKUP(CONCATENATE($A63,"_",N$4),assets_m6!$A:$D,4,FALSE)</f>
        <v>10.78</v>
      </c>
      <c r="O63">
        <f>VLOOKUP(CONCATENATE($A63,"_",O$4),assets_m6!$A:$D,4,FALSE)</f>
        <v>10.664999999999999</v>
      </c>
      <c r="P63">
        <f>VLOOKUP(CONCATENATE($A63,"_",P$4),assets_m6!$A:$D,4,FALSE)</f>
        <v>10.49</v>
      </c>
      <c r="Q63">
        <f>VLOOKUP(CONCATENATE($A63,"_",Q$4),assets_m6!$A:$D,4,FALSE)</f>
        <v>10.942</v>
      </c>
      <c r="R63">
        <f>VLOOKUP(CONCATENATE($A63,"_",R$4),assets_m6!$A:$D,4,FALSE)</f>
        <v>11.061999999999999</v>
      </c>
      <c r="S63">
        <f>VLOOKUP(CONCATENATE($A63,"_",S$4),assets_m6!$A:$D,4,FALSE)</f>
        <v>10.94</v>
      </c>
      <c r="T63">
        <f>VLOOKUP(CONCATENATE($A63,"_",T$4),assets_m6!$A:$D,4,FALSE)</f>
        <v>11.018000000000001</v>
      </c>
      <c r="U63">
        <f>VLOOKUP(CONCATENATE($A63,"_",U$4),assets_m6!$A:$D,4,FALSE)</f>
        <v>10.945</v>
      </c>
      <c r="V63">
        <f>VLOOKUP(CONCATENATE($A63,"_",V$4),assets_m6!$A:$D,4,FALSE)</f>
        <v>10.682</v>
      </c>
      <c r="X63" t="str">
        <f t="shared" si="59"/>
        <v>IUMO.L</v>
      </c>
      <c r="Y63">
        <f t="shared" si="73"/>
        <v>11.305</v>
      </c>
      <c r="Z63">
        <f t="shared" si="74"/>
        <v>11.44</v>
      </c>
      <c r="AA63">
        <f t="shared" si="75"/>
        <v>11.414999999999999</v>
      </c>
      <c r="AB63">
        <f t="shared" si="76"/>
        <v>11.705</v>
      </c>
      <c r="AC63">
        <f t="shared" si="77"/>
        <v>11.744999999999999</v>
      </c>
      <c r="AD63">
        <f t="shared" si="78"/>
        <v>11.45</v>
      </c>
      <c r="AE63">
        <f t="shared" si="79"/>
        <v>11.175000000000001</v>
      </c>
      <c r="AF63">
        <f t="shared" si="80"/>
        <v>11.315</v>
      </c>
      <c r="AG63">
        <f t="shared" si="81"/>
        <v>11.288</v>
      </c>
      <c r="AH63">
        <f t="shared" si="82"/>
        <v>11.167999999999999</v>
      </c>
      <c r="AI63">
        <f t="shared" si="83"/>
        <v>10.891999999999999</v>
      </c>
      <c r="AJ63">
        <f t="shared" si="84"/>
        <v>10.731999999999999</v>
      </c>
      <c r="AK63">
        <f t="shared" si="85"/>
        <v>10.78</v>
      </c>
      <c r="AL63">
        <f t="shared" si="86"/>
        <v>10.664999999999999</v>
      </c>
      <c r="AM63">
        <f t="shared" si="87"/>
        <v>10.49</v>
      </c>
      <c r="AN63">
        <f t="shared" si="88"/>
        <v>10.942</v>
      </c>
      <c r="AO63">
        <f t="shared" si="89"/>
        <v>11.061999999999999</v>
      </c>
      <c r="AP63">
        <f t="shared" si="90"/>
        <v>10.94</v>
      </c>
      <c r="AQ63">
        <f t="shared" si="91"/>
        <v>11.018000000000001</v>
      </c>
      <c r="AR63">
        <f t="shared" si="92"/>
        <v>10.945</v>
      </c>
      <c r="AS63">
        <f t="shared" si="93"/>
        <v>10.682</v>
      </c>
      <c r="AU63" t="str">
        <f t="shared" si="60"/>
        <v>IUMO.L</v>
      </c>
      <c r="AV63">
        <f t="shared" si="94"/>
        <v>1.1941618752764246E-4</v>
      </c>
      <c r="AW63">
        <f t="shared" si="95"/>
        <v>-2.1853146853147168E-5</v>
      </c>
      <c r="AX63">
        <f t="shared" si="96"/>
        <v>2.5405168637757423E-4</v>
      </c>
      <c r="AY63">
        <f t="shared" si="97"/>
        <v>3.417343015805139E-5</v>
      </c>
      <c r="AZ63">
        <f t="shared" si="98"/>
        <v>-2.5117071094082585E-4</v>
      </c>
      <c r="BA63">
        <f t="shared" si="99"/>
        <v>-2.4017467248908176E-4</v>
      </c>
      <c r="BB63">
        <f t="shared" si="100"/>
        <v>1.2527964205816445E-4</v>
      </c>
      <c r="BC63">
        <f t="shared" si="101"/>
        <v>-2.3862129916039989E-5</v>
      </c>
      <c r="BD63">
        <f t="shared" si="102"/>
        <v>-1.0630758327427443E-4</v>
      </c>
      <c r="BE63">
        <f t="shared" si="103"/>
        <v>-2.4713467048710587E-4</v>
      </c>
      <c r="BF63">
        <f t="shared" si="104"/>
        <v>-1.4689680499449151E-4</v>
      </c>
      <c r="BG63">
        <f t="shared" si="105"/>
        <v>4.472605292582934E-5</v>
      </c>
      <c r="BH63">
        <f t="shared" si="106"/>
        <v>-1.0667903525046403E-4</v>
      </c>
      <c r="BI63">
        <f t="shared" si="107"/>
        <v>-1.6408813877168208E-4</v>
      </c>
      <c r="BJ63">
        <f t="shared" si="108"/>
        <v>4.3088655862726403E-4</v>
      </c>
      <c r="BK63">
        <f t="shared" si="109"/>
        <v>1.0966916468652827E-4</v>
      </c>
      <c r="BL63">
        <f t="shared" si="110"/>
        <v>-1.1028747062014093E-4</v>
      </c>
      <c r="BM63">
        <f t="shared" si="111"/>
        <v>7.1297989031079696E-5</v>
      </c>
      <c r="BN63">
        <f t="shared" si="112"/>
        <v>-6.6255218732982744E-5</v>
      </c>
      <c r="BO63">
        <f t="shared" si="113"/>
        <v>-2.4029237094563719E-4</v>
      </c>
      <c r="BQ63" t="s">
        <v>61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62"/>
        <v>-5.510835913312688E-2</v>
      </c>
      <c r="BZ63">
        <f t="shared" si="63"/>
        <v>37</v>
      </c>
      <c r="CA63">
        <f t="shared" si="64"/>
        <v>2</v>
      </c>
      <c r="CB63">
        <f t="shared" si="65"/>
        <v>0.11999999999999997</v>
      </c>
      <c r="CC63">
        <f t="shared" si="66"/>
        <v>0</v>
      </c>
      <c r="CD63">
        <f t="shared" si="67"/>
        <v>1</v>
      </c>
      <c r="CE63">
        <f t="shared" si="68"/>
        <v>0</v>
      </c>
      <c r="CF63">
        <f t="shared" si="69"/>
        <v>0</v>
      </c>
      <c r="CG63">
        <f t="shared" si="70"/>
        <v>0</v>
      </c>
      <c r="CI63">
        <f t="shared" si="71"/>
        <v>0</v>
      </c>
      <c r="CJ63">
        <f t="shared" si="72"/>
        <v>1</v>
      </c>
      <c r="CK63">
        <f t="shared" si="72"/>
        <v>1</v>
      </c>
      <c r="CL63">
        <f t="shared" si="72"/>
        <v>1</v>
      </c>
      <c r="CM63">
        <f t="shared" si="72"/>
        <v>1</v>
      </c>
      <c r="CN63">
        <f t="shared" si="57"/>
        <v>0.2</v>
      </c>
      <c r="CO63">
        <f t="shared" si="114"/>
        <v>0.4</v>
      </c>
      <c r="CP63">
        <f t="shared" si="114"/>
        <v>0.60000000000000009</v>
      </c>
      <c r="CQ63">
        <f t="shared" si="114"/>
        <v>0.8</v>
      </c>
      <c r="CR63">
        <f t="shared" si="114"/>
        <v>1</v>
      </c>
    </row>
    <row r="64" spans="1:96" x14ac:dyDescent="0.35">
      <c r="A64" t="s">
        <v>62</v>
      </c>
      <c r="B64">
        <f>VLOOKUP(CONCATENATE($A64,"_",B$4),assets_m6!$A:$D,4,FALSE)</f>
        <v>9.1620000000000008</v>
      </c>
      <c r="C64">
        <f>VLOOKUP(CONCATENATE($A64,"_",C$4),assets_m6!$A:$D,4,FALSE)</f>
        <v>9.2319999999999993</v>
      </c>
      <c r="D64">
        <f>VLOOKUP(CONCATENATE($A64,"_",D$4),assets_m6!$A:$D,4,FALSE)</f>
        <v>9.2520000000000007</v>
      </c>
      <c r="E64">
        <f>VLOOKUP(CONCATENATE($A64,"_",E$4),assets_m6!$A:$D,4,FALSE)</f>
        <v>9.4079999999999995</v>
      </c>
      <c r="F64">
        <f>VLOOKUP(CONCATENATE($A64,"_",F$4),assets_m6!$A:$D,4,FALSE)</f>
        <v>9.4320000000000004</v>
      </c>
      <c r="G64">
        <f>VLOOKUP(CONCATENATE($A64,"_",G$4),assets_m6!$A:$D,4,FALSE)</f>
        <v>9.35</v>
      </c>
      <c r="H64">
        <f>VLOOKUP(CONCATENATE($A64,"_",H$4),assets_m6!$A:$D,4,FALSE)</f>
        <v>9.1449999999999996</v>
      </c>
      <c r="I64">
        <f>VLOOKUP(CONCATENATE($A64,"_",I$4),assets_m6!$A:$D,4,FALSE)</f>
        <v>9.2520000000000007</v>
      </c>
      <c r="J64">
        <f>VLOOKUP(CONCATENATE($A64,"_",J$4),assets_m6!$A:$D,4,FALSE)</f>
        <v>9.25</v>
      </c>
      <c r="K64">
        <f>VLOOKUP(CONCATENATE($A64,"_",K$4),assets_m6!$A:$D,4,FALSE)</f>
        <v>9.19</v>
      </c>
      <c r="L64">
        <f>VLOOKUP(CONCATENATE($A64,"_",L$4),assets_m6!$A:$D,4,FALSE)</f>
        <v>9.0820000000000007</v>
      </c>
      <c r="M64">
        <f>VLOOKUP(CONCATENATE($A64,"_",M$4),assets_m6!$A:$D,4,FALSE)</f>
        <v>9.0120000000000005</v>
      </c>
      <c r="N64">
        <f>VLOOKUP(CONCATENATE($A64,"_",N$4),assets_m6!$A:$D,4,FALSE)</f>
        <v>9.0389999999999997</v>
      </c>
      <c r="O64">
        <f>VLOOKUP(CONCATENATE($A64,"_",O$4),assets_m6!$A:$D,4,FALSE)</f>
        <v>8.9350000000000005</v>
      </c>
      <c r="P64">
        <f>VLOOKUP(CONCATENATE($A64,"_",P$4),assets_m6!$A:$D,4,FALSE)</f>
        <v>8.6920000000000002</v>
      </c>
      <c r="Q64">
        <f>VLOOKUP(CONCATENATE($A64,"_",Q$4),assets_m6!$A:$D,4,FALSE)</f>
        <v>9.0719999999999992</v>
      </c>
      <c r="R64">
        <f>VLOOKUP(CONCATENATE($A64,"_",R$4),assets_m6!$A:$D,4,FALSE)</f>
        <v>9.0879999999999992</v>
      </c>
      <c r="S64">
        <f>VLOOKUP(CONCATENATE($A64,"_",S$4),assets_m6!$A:$D,4,FALSE)</f>
        <v>8.89</v>
      </c>
      <c r="T64">
        <f>VLOOKUP(CONCATENATE($A64,"_",T$4),assets_m6!$A:$D,4,FALSE)</f>
        <v>9.1349999999999998</v>
      </c>
      <c r="U64">
        <f>VLOOKUP(CONCATENATE($A64,"_",U$4),assets_m6!$A:$D,4,FALSE)</f>
        <v>9.0890000000000004</v>
      </c>
      <c r="V64">
        <f>VLOOKUP(CONCATENATE($A64,"_",V$4),assets_m6!$A:$D,4,FALSE)</f>
        <v>8.9410000000000007</v>
      </c>
      <c r="X64" t="str">
        <f t="shared" si="59"/>
        <v>IUVL.L</v>
      </c>
      <c r="Y64">
        <f t="shared" si="73"/>
        <v>9.1620000000000008</v>
      </c>
      <c r="Z64">
        <f t="shared" si="74"/>
        <v>9.2319999999999993</v>
      </c>
      <c r="AA64">
        <f t="shared" si="75"/>
        <v>9.2520000000000007</v>
      </c>
      <c r="AB64">
        <f t="shared" si="76"/>
        <v>9.4079999999999995</v>
      </c>
      <c r="AC64">
        <f t="shared" si="77"/>
        <v>9.4320000000000004</v>
      </c>
      <c r="AD64">
        <f t="shared" si="78"/>
        <v>9.35</v>
      </c>
      <c r="AE64">
        <f t="shared" si="79"/>
        <v>9.1449999999999996</v>
      </c>
      <c r="AF64">
        <f t="shared" si="80"/>
        <v>9.2520000000000007</v>
      </c>
      <c r="AG64">
        <f t="shared" si="81"/>
        <v>9.25</v>
      </c>
      <c r="AH64">
        <f t="shared" si="82"/>
        <v>9.19</v>
      </c>
      <c r="AI64">
        <f t="shared" si="83"/>
        <v>9.0820000000000007</v>
      </c>
      <c r="AJ64">
        <f t="shared" si="84"/>
        <v>9.0120000000000005</v>
      </c>
      <c r="AK64">
        <f t="shared" si="85"/>
        <v>9.0389999999999997</v>
      </c>
      <c r="AL64">
        <f t="shared" si="86"/>
        <v>8.9350000000000005</v>
      </c>
      <c r="AM64">
        <f t="shared" si="87"/>
        <v>8.6920000000000002</v>
      </c>
      <c r="AN64">
        <f t="shared" si="88"/>
        <v>9.0719999999999992</v>
      </c>
      <c r="AO64">
        <f t="shared" si="89"/>
        <v>9.0879999999999992</v>
      </c>
      <c r="AP64">
        <f t="shared" si="90"/>
        <v>8.89</v>
      </c>
      <c r="AQ64">
        <f t="shared" si="91"/>
        <v>9.1349999999999998</v>
      </c>
      <c r="AR64">
        <f t="shared" si="92"/>
        <v>9.0890000000000004</v>
      </c>
      <c r="AS64">
        <f t="shared" si="93"/>
        <v>8.9410000000000007</v>
      </c>
      <c r="AU64" t="str">
        <f t="shared" si="60"/>
        <v>IUVL.L</v>
      </c>
      <c r="AV64">
        <f t="shared" si="94"/>
        <v>7.6402532198208373E-5</v>
      </c>
      <c r="AW64">
        <f t="shared" si="95"/>
        <v>2.1663778162913076E-5</v>
      </c>
      <c r="AX64">
        <f t="shared" si="96"/>
        <v>1.6861219195849416E-4</v>
      </c>
      <c r="AY64">
        <f t="shared" si="97"/>
        <v>2.5510204081633623E-5</v>
      </c>
      <c r="AZ64">
        <f t="shared" si="98"/>
        <v>-8.6938083121290002E-5</v>
      </c>
      <c r="BA64">
        <f t="shared" si="99"/>
        <v>-2.192513368983958E-4</v>
      </c>
      <c r="BB64">
        <f t="shared" si="100"/>
        <v>1.1700382722799466E-4</v>
      </c>
      <c r="BC64">
        <f t="shared" si="101"/>
        <v>-2.1616947686993816E-6</v>
      </c>
      <c r="BD64">
        <f t="shared" si="102"/>
        <v>-6.4864864864865401E-5</v>
      </c>
      <c r="BE64">
        <f t="shared" si="103"/>
        <v>-1.1751904243743066E-4</v>
      </c>
      <c r="BF64">
        <f t="shared" si="104"/>
        <v>-7.7075534023343182E-5</v>
      </c>
      <c r="BG64">
        <f t="shared" si="105"/>
        <v>2.9960053262316074E-5</v>
      </c>
      <c r="BH64">
        <f t="shared" si="106"/>
        <v>-1.1505697532912846E-4</v>
      </c>
      <c r="BI64">
        <f t="shared" si="107"/>
        <v>-2.7196418578623424E-4</v>
      </c>
      <c r="BJ64">
        <f t="shared" si="108"/>
        <v>4.3718361711918893E-4</v>
      </c>
      <c r="BK64">
        <f t="shared" si="109"/>
        <v>1.7636684303350989E-5</v>
      </c>
      <c r="BL64">
        <f t="shared" si="110"/>
        <v>-2.1786971830985765E-4</v>
      </c>
      <c r="BM64">
        <f t="shared" si="111"/>
        <v>2.7559055118110145E-4</v>
      </c>
      <c r="BN64">
        <f t="shared" si="112"/>
        <v>-5.0355774493704848E-5</v>
      </c>
      <c r="BO64">
        <f t="shared" si="113"/>
        <v>-1.6283419518098766E-4</v>
      </c>
      <c r="BQ64" t="s">
        <v>62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62"/>
        <v>-2.4121370879720591E-2</v>
      </c>
      <c r="BZ64">
        <f t="shared" si="63"/>
        <v>51</v>
      </c>
      <c r="CA64">
        <f t="shared" si="64"/>
        <v>3</v>
      </c>
      <c r="CB64">
        <f t="shared" si="65"/>
        <v>7.9999999999999988E-2</v>
      </c>
      <c r="CC64">
        <f t="shared" si="66"/>
        <v>0</v>
      </c>
      <c r="CD64">
        <f t="shared" si="67"/>
        <v>0</v>
      </c>
      <c r="CE64">
        <f t="shared" si="68"/>
        <v>1</v>
      </c>
      <c r="CF64">
        <f t="shared" si="69"/>
        <v>0</v>
      </c>
      <c r="CG64">
        <f t="shared" si="70"/>
        <v>0</v>
      </c>
      <c r="CI64">
        <f t="shared" si="71"/>
        <v>0</v>
      </c>
      <c r="CJ64">
        <f t="shared" si="72"/>
        <v>0</v>
      </c>
      <c r="CK64">
        <f t="shared" si="72"/>
        <v>1</v>
      </c>
      <c r="CL64">
        <f t="shared" si="72"/>
        <v>1</v>
      </c>
      <c r="CM64">
        <f t="shared" si="72"/>
        <v>1</v>
      </c>
      <c r="CN64">
        <f t="shared" si="57"/>
        <v>0.2</v>
      </c>
      <c r="CO64">
        <f t="shared" si="114"/>
        <v>0.4</v>
      </c>
      <c r="CP64">
        <f t="shared" si="114"/>
        <v>0.60000000000000009</v>
      </c>
      <c r="CQ64">
        <f t="shared" si="114"/>
        <v>0.8</v>
      </c>
      <c r="CR64">
        <f t="shared" si="114"/>
        <v>1</v>
      </c>
    </row>
    <row r="65" spans="1:96" x14ac:dyDescent="0.35">
      <c r="A65" t="s">
        <v>63</v>
      </c>
      <c r="B65">
        <f>VLOOKUP(CONCATENATE($A65,"_",B$4),assets_m6!$A:$D,4,FALSE)</f>
        <v>443.745</v>
      </c>
      <c r="C65">
        <f>VLOOKUP(CONCATENATE($A65,"_",C$4),assets_m6!$A:$D,4,FALSE)</f>
        <v>442.17</v>
      </c>
      <c r="D65">
        <f>VLOOKUP(CONCATENATE($A65,"_",D$4),assets_m6!$A:$D,4,FALSE)</f>
        <v>445.68400000000003</v>
      </c>
      <c r="E65">
        <f>VLOOKUP(CONCATENATE($A65,"_",E$4),assets_m6!$A:$D,4,FALSE)</f>
        <v>452.25900000000001</v>
      </c>
      <c r="F65">
        <f>VLOOKUP(CONCATENATE($A65,"_",F$4),assets_m6!$A:$D,4,FALSE)</f>
        <v>444.267</v>
      </c>
      <c r="G65">
        <f>VLOOKUP(CONCATENATE($A65,"_",G$4),assets_m6!$A:$D,4,FALSE)</f>
        <v>435.37900000000002</v>
      </c>
      <c r="H65">
        <f>VLOOKUP(CONCATENATE($A65,"_",H$4),assets_m6!$A:$D,4,FALSE)</f>
        <v>433.96199999999999</v>
      </c>
      <c r="I65">
        <f>VLOOKUP(CONCATENATE($A65,"_",I$4),assets_m6!$A:$D,4,FALSE)</f>
        <v>440.94</v>
      </c>
      <c r="J65">
        <f>VLOOKUP(CONCATENATE($A65,"_",J$4),assets_m6!$A:$D,4,FALSE)</f>
        <v>441.44200000000001</v>
      </c>
      <c r="K65">
        <f>VLOOKUP(CONCATENATE($A65,"_",K$4),assets_m6!$A:$D,4,FALSE)</f>
        <v>432.18</v>
      </c>
      <c r="L65">
        <f>VLOOKUP(CONCATENATE($A65,"_",L$4),assets_m6!$A:$D,4,FALSE)</f>
        <v>429.19799999999998</v>
      </c>
      <c r="M65" t="e">
        <f>VLOOKUP(CONCATENATE($A65,"_",M$4),assets_m6!$A:$D,4,FALSE)</f>
        <v>#N/A</v>
      </c>
      <c r="N65">
        <f>VLOOKUP(CONCATENATE($A65,"_",N$4),assets_m6!$A:$D,4,FALSE)</f>
        <v>424.54300000000001</v>
      </c>
      <c r="O65">
        <f>VLOOKUP(CONCATENATE($A65,"_",O$4),assets_m6!$A:$D,4,FALSE)</f>
        <v>416.80599999999998</v>
      </c>
      <c r="P65">
        <f>VLOOKUP(CONCATENATE($A65,"_",P$4),assets_m6!$A:$D,4,FALSE)</f>
        <v>423.36200000000002</v>
      </c>
      <c r="Q65">
        <f>VLOOKUP(CONCATENATE($A65,"_",Q$4),assets_m6!$A:$D,4,FALSE)</f>
        <v>432.68200000000002</v>
      </c>
      <c r="R65">
        <f>VLOOKUP(CONCATENATE($A65,"_",R$4),assets_m6!$A:$D,4,FALSE)</f>
        <v>431.80599999999998</v>
      </c>
      <c r="S65">
        <f>VLOOKUP(CONCATENATE($A65,"_",S$4),assets_m6!$A:$D,4,FALSE)</f>
        <v>425.11399999999998</v>
      </c>
      <c r="T65">
        <f>VLOOKUP(CONCATENATE($A65,"_",T$4),assets_m6!$A:$D,4,FALSE)</f>
        <v>432.86900000000003</v>
      </c>
      <c r="U65">
        <f>VLOOKUP(CONCATENATE($A65,"_",U$4),assets_m6!$A:$D,4,FALSE)</f>
        <v>430.79300000000001</v>
      </c>
      <c r="V65">
        <f>VLOOKUP(CONCATENATE($A65,"_",V$4),assets_m6!$A:$D,4,FALSE)</f>
        <v>427.11200000000002</v>
      </c>
      <c r="X65" t="str">
        <f t="shared" si="59"/>
        <v>IVV</v>
      </c>
      <c r="Y65">
        <f t="shared" si="73"/>
        <v>443.745</v>
      </c>
      <c r="Z65">
        <f t="shared" si="74"/>
        <v>442.17</v>
      </c>
      <c r="AA65">
        <f t="shared" si="75"/>
        <v>445.68400000000003</v>
      </c>
      <c r="AB65">
        <f t="shared" si="76"/>
        <v>452.25900000000001</v>
      </c>
      <c r="AC65">
        <f t="shared" si="77"/>
        <v>444.267</v>
      </c>
      <c r="AD65">
        <f t="shared" si="78"/>
        <v>435.37900000000002</v>
      </c>
      <c r="AE65">
        <f t="shared" si="79"/>
        <v>433.96199999999999</v>
      </c>
      <c r="AF65">
        <f t="shared" si="80"/>
        <v>440.94</v>
      </c>
      <c r="AG65">
        <f t="shared" si="81"/>
        <v>441.44200000000001</v>
      </c>
      <c r="AH65">
        <f t="shared" si="82"/>
        <v>432.18</v>
      </c>
      <c r="AI65">
        <f t="shared" si="83"/>
        <v>429.19799999999998</v>
      </c>
      <c r="AJ65">
        <f t="shared" si="84"/>
        <v>429.19799999999998</v>
      </c>
      <c r="AK65">
        <f t="shared" si="85"/>
        <v>424.54300000000001</v>
      </c>
      <c r="AL65">
        <f t="shared" si="86"/>
        <v>416.80599999999998</v>
      </c>
      <c r="AM65">
        <f t="shared" si="87"/>
        <v>423.36200000000002</v>
      </c>
      <c r="AN65">
        <f t="shared" si="88"/>
        <v>432.68200000000002</v>
      </c>
      <c r="AO65">
        <f t="shared" si="89"/>
        <v>431.80599999999998</v>
      </c>
      <c r="AP65">
        <f t="shared" si="90"/>
        <v>425.11399999999998</v>
      </c>
      <c r="AQ65">
        <f t="shared" si="91"/>
        <v>432.86900000000003</v>
      </c>
      <c r="AR65">
        <f t="shared" si="92"/>
        <v>430.79300000000001</v>
      </c>
      <c r="AS65">
        <f t="shared" si="93"/>
        <v>427.11200000000002</v>
      </c>
      <c r="AU65" t="str">
        <f t="shared" si="60"/>
        <v>IVV</v>
      </c>
      <c r="AV65">
        <f t="shared" si="94"/>
        <v>-3.5493357671635481E-5</v>
      </c>
      <c r="AW65">
        <f t="shared" si="95"/>
        <v>7.947169640635977E-5</v>
      </c>
      <c r="AX65">
        <f t="shared" si="96"/>
        <v>1.4752604984697652E-4</v>
      </c>
      <c r="AY65">
        <f t="shared" si="97"/>
        <v>-1.767129012357967E-4</v>
      </c>
      <c r="AZ65">
        <f t="shared" si="98"/>
        <v>-2.0005987390465591E-4</v>
      </c>
      <c r="BA65">
        <f t="shared" si="99"/>
        <v>-3.2546356163251557E-5</v>
      </c>
      <c r="BB65">
        <f t="shared" si="100"/>
        <v>1.6079748918108058E-4</v>
      </c>
      <c r="BC65">
        <f t="shared" si="101"/>
        <v>1.1384768902798783E-5</v>
      </c>
      <c r="BD65">
        <f t="shared" si="102"/>
        <v>-2.0981238758432594E-4</v>
      </c>
      <c r="BE65">
        <f t="shared" si="103"/>
        <v>-6.8999028182702287E-5</v>
      </c>
      <c r="BF65">
        <f t="shared" si="104"/>
        <v>0</v>
      </c>
      <c r="BG65">
        <f t="shared" si="105"/>
        <v>-1.0845810092311645E-4</v>
      </c>
      <c r="BH65">
        <f t="shared" si="106"/>
        <v>-1.8224302367486975E-4</v>
      </c>
      <c r="BI65">
        <f t="shared" si="107"/>
        <v>1.5729140175525401E-4</v>
      </c>
      <c r="BJ65">
        <f t="shared" si="108"/>
        <v>2.2014257302261405E-4</v>
      </c>
      <c r="BK65">
        <f t="shared" si="109"/>
        <v>-2.0245815633653194E-5</v>
      </c>
      <c r="BL65">
        <f t="shared" si="110"/>
        <v>-1.5497700356178486E-4</v>
      </c>
      <c r="BM65">
        <f t="shared" si="111"/>
        <v>1.8242165630866198E-4</v>
      </c>
      <c r="BN65">
        <f t="shared" si="112"/>
        <v>-4.795908230896696E-5</v>
      </c>
      <c r="BO65">
        <f t="shared" si="113"/>
        <v>-8.5447070866982134E-5</v>
      </c>
      <c r="BQ65" t="s">
        <v>63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62"/>
        <v>-3.7483239247766129E-2</v>
      </c>
      <c r="BZ65">
        <f t="shared" si="63"/>
        <v>47</v>
      </c>
      <c r="CA65">
        <f t="shared" si="64"/>
        <v>3</v>
      </c>
      <c r="CB65">
        <f t="shared" si="65"/>
        <v>7.9999999999999988E-2</v>
      </c>
      <c r="CC65">
        <f t="shared" si="66"/>
        <v>0</v>
      </c>
      <c r="CD65">
        <f t="shared" si="67"/>
        <v>0</v>
      </c>
      <c r="CE65">
        <f t="shared" si="68"/>
        <v>1</v>
      </c>
      <c r="CF65">
        <f t="shared" si="69"/>
        <v>0</v>
      </c>
      <c r="CG65">
        <f t="shared" si="70"/>
        <v>0</v>
      </c>
      <c r="CI65">
        <f t="shared" si="71"/>
        <v>0</v>
      </c>
      <c r="CJ65">
        <f t="shared" si="72"/>
        <v>0</v>
      </c>
      <c r="CK65">
        <f t="shared" si="72"/>
        <v>1</v>
      </c>
      <c r="CL65">
        <f t="shared" si="72"/>
        <v>1</v>
      </c>
      <c r="CM65">
        <f t="shared" si="72"/>
        <v>1</v>
      </c>
      <c r="CN65">
        <f t="shared" si="57"/>
        <v>0.2</v>
      </c>
      <c r="CO65">
        <f t="shared" si="114"/>
        <v>0.4</v>
      </c>
      <c r="CP65">
        <f t="shared" si="114"/>
        <v>0.60000000000000009</v>
      </c>
      <c r="CQ65">
        <f t="shared" si="114"/>
        <v>0.8</v>
      </c>
      <c r="CR65">
        <f t="shared" si="114"/>
        <v>1</v>
      </c>
    </row>
    <row r="66" spans="1:96" x14ac:dyDescent="0.35">
      <c r="A66" t="s">
        <v>64</v>
      </c>
      <c r="B66">
        <f>VLOOKUP(CONCATENATE($A66,"_",B$4),assets_m6!$A:$D,4,FALSE)</f>
        <v>195.55199999999999</v>
      </c>
      <c r="C66">
        <f>VLOOKUP(CONCATENATE($A66,"_",C$4),assets_m6!$A:$D,4,FALSE)</f>
        <v>196.518</v>
      </c>
      <c r="D66">
        <f>VLOOKUP(CONCATENATE($A66,"_",D$4),assets_m6!$A:$D,4,FALSE)</f>
        <v>199.87</v>
      </c>
      <c r="E66">
        <f>VLOOKUP(CONCATENATE($A66,"_",E$4),assets_m6!$A:$D,4,FALSE)</f>
        <v>203.66499999999999</v>
      </c>
      <c r="F66">
        <f>VLOOKUP(CONCATENATE($A66,"_",F$4),assets_m6!$A:$D,4,FALSE)</f>
        <v>200.54</v>
      </c>
      <c r="G66">
        <f>VLOOKUP(CONCATENATE($A66,"_",G$4),assets_m6!$A:$D,4,FALSE)</f>
        <v>198.51</v>
      </c>
      <c r="H66">
        <f>VLOOKUP(CONCATENATE($A66,"_",H$4),assets_m6!$A:$D,4,FALSE)</f>
        <v>197.82</v>
      </c>
      <c r="I66">
        <f>VLOOKUP(CONCATENATE($A66,"_",I$4),assets_m6!$A:$D,4,FALSE)</f>
        <v>203.12299999999999</v>
      </c>
      <c r="J66">
        <f>VLOOKUP(CONCATENATE($A66,"_",J$4),assets_m6!$A:$D,4,FALSE)</f>
        <v>203.547</v>
      </c>
      <c r="K66">
        <f>VLOOKUP(CONCATENATE($A66,"_",K$4),assets_m6!$A:$D,4,FALSE)</f>
        <v>198.33199999999999</v>
      </c>
      <c r="L66">
        <f>VLOOKUP(CONCATENATE($A66,"_",L$4),assets_m6!$A:$D,4,FALSE)</f>
        <v>196.62700000000001</v>
      </c>
      <c r="M66" t="e">
        <f>VLOOKUP(CONCATENATE($A66,"_",M$4),assets_m6!$A:$D,4,FALSE)</f>
        <v>#N/A</v>
      </c>
      <c r="N66">
        <f>VLOOKUP(CONCATENATE($A66,"_",N$4),assets_m6!$A:$D,4,FALSE)</f>
        <v>193.857</v>
      </c>
      <c r="O66">
        <f>VLOOKUP(CONCATENATE($A66,"_",O$4),assets_m6!$A:$D,4,FALSE)</f>
        <v>190.22900000000001</v>
      </c>
      <c r="P66">
        <f>VLOOKUP(CONCATENATE($A66,"_",P$4),assets_m6!$A:$D,4,FALSE)</f>
        <v>195.21700000000001</v>
      </c>
      <c r="Q66">
        <f>VLOOKUP(CONCATENATE($A66,"_",Q$4),assets_m6!$A:$D,4,FALSE)</f>
        <v>199.614</v>
      </c>
      <c r="R66">
        <f>VLOOKUP(CONCATENATE($A66,"_",R$4),assets_m6!$A:$D,4,FALSE)</f>
        <v>200.422</v>
      </c>
      <c r="S66">
        <f>VLOOKUP(CONCATENATE($A66,"_",S$4),assets_m6!$A:$D,4,FALSE)</f>
        <v>196.64599999999999</v>
      </c>
      <c r="T66">
        <f>VLOOKUP(CONCATENATE($A66,"_",T$4),assets_m6!$A:$D,4,FALSE)</f>
        <v>201.32900000000001</v>
      </c>
      <c r="U66">
        <f>VLOOKUP(CONCATENATE($A66,"_",U$4),assets_m6!$A:$D,4,FALSE)</f>
        <v>198.94300000000001</v>
      </c>
      <c r="V66">
        <f>VLOOKUP(CONCATENATE($A66,"_",V$4),assets_m6!$A:$D,4,FALSE)</f>
        <v>195.828</v>
      </c>
      <c r="X66" t="str">
        <f t="shared" si="59"/>
        <v>IWM</v>
      </c>
      <c r="Y66">
        <f t="shared" si="73"/>
        <v>195.55199999999999</v>
      </c>
      <c r="Z66">
        <f t="shared" si="74"/>
        <v>196.518</v>
      </c>
      <c r="AA66">
        <f t="shared" si="75"/>
        <v>199.87</v>
      </c>
      <c r="AB66">
        <f t="shared" si="76"/>
        <v>203.66499999999999</v>
      </c>
      <c r="AC66">
        <f t="shared" si="77"/>
        <v>200.54</v>
      </c>
      <c r="AD66">
        <f t="shared" si="78"/>
        <v>198.51</v>
      </c>
      <c r="AE66">
        <f t="shared" si="79"/>
        <v>197.82</v>
      </c>
      <c r="AF66">
        <f t="shared" si="80"/>
        <v>203.12299999999999</v>
      </c>
      <c r="AG66">
        <f t="shared" si="81"/>
        <v>203.547</v>
      </c>
      <c r="AH66">
        <f t="shared" si="82"/>
        <v>198.33199999999999</v>
      </c>
      <c r="AI66">
        <f t="shared" si="83"/>
        <v>196.62700000000001</v>
      </c>
      <c r="AJ66">
        <f t="shared" si="84"/>
        <v>196.62700000000001</v>
      </c>
      <c r="AK66">
        <f t="shared" si="85"/>
        <v>193.857</v>
      </c>
      <c r="AL66">
        <f t="shared" si="86"/>
        <v>190.22900000000001</v>
      </c>
      <c r="AM66">
        <f t="shared" si="87"/>
        <v>195.21700000000001</v>
      </c>
      <c r="AN66">
        <f t="shared" si="88"/>
        <v>199.614</v>
      </c>
      <c r="AO66">
        <f t="shared" si="89"/>
        <v>200.422</v>
      </c>
      <c r="AP66">
        <f t="shared" si="90"/>
        <v>196.64599999999999</v>
      </c>
      <c r="AQ66">
        <f t="shared" si="91"/>
        <v>201.32900000000001</v>
      </c>
      <c r="AR66">
        <f t="shared" si="92"/>
        <v>198.94300000000001</v>
      </c>
      <c r="AS66">
        <f t="shared" si="93"/>
        <v>195.828</v>
      </c>
      <c r="AU66" t="str">
        <f t="shared" si="60"/>
        <v>IWM</v>
      </c>
      <c r="AV66">
        <f t="shared" si="94"/>
        <v>4.9398625429553684E-5</v>
      </c>
      <c r="AW66">
        <f t="shared" si="95"/>
        <v>1.7056961703253666E-4</v>
      </c>
      <c r="AX66">
        <f t="shared" si="96"/>
        <v>1.8987341772151833E-4</v>
      </c>
      <c r="AY66">
        <f t="shared" si="97"/>
        <v>-1.5343824417548427E-4</v>
      </c>
      <c r="AZ66">
        <f t="shared" si="98"/>
        <v>-1.0122668794255517E-4</v>
      </c>
      <c r="BA66">
        <f t="shared" si="99"/>
        <v>-3.4758954208855866E-5</v>
      </c>
      <c r="BB66">
        <f t="shared" si="100"/>
        <v>2.6807198463249407E-4</v>
      </c>
      <c r="BC66">
        <f t="shared" si="101"/>
        <v>2.0874051682970743E-5</v>
      </c>
      <c r="BD66">
        <f t="shared" si="102"/>
        <v>-2.5620618333849205E-4</v>
      </c>
      <c r="BE66">
        <f t="shared" si="103"/>
        <v>-8.5966964483794042E-5</v>
      </c>
      <c r="BF66">
        <f t="shared" si="104"/>
        <v>0</v>
      </c>
      <c r="BG66">
        <f t="shared" si="105"/>
        <v>-1.4087587157409767E-4</v>
      </c>
      <c r="BH66">
        <f t="shared" si="106"/>
        <v>-1.8714825876806027E-4</v>
      </c>
      <c r="BI66">
        <f t="shared" si="107"/>
        <v>2.6221028339527618E-4</v>
      </c>
      <c r="BJ66">
        <f t="shared" si="108"/>
        <v>2.2523653165451734E-4</v>
      </c>
      <c r="BK66">
        <f t="shared" si="109"/>
        <v>4.0478122776959167E-5</v>
      </c>
      <c r="BL66">
        <f t="shared" si="110"/>
        <v>-1.8840247078664071E-4</v>
      </c>
      <c r="BM66">
        <f t="shared" si="111"/>
        <v>2.3814366933474473E-4</v>
      </c>
      <c r="BN66">
        <f t="shared" si="112"/>
        <v>-1.1851248454022995E-4</v>
      </c>
      <c r="BO66">
        <f t="shared" si="113"/>
        <v>-1.5657751215172229E-4</v>
      </c>
      <c r="BQ66" t="s">
        <v>64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62"/>
        <v>1.4113892979872897E-3</v>
      </c>
      <c r="BZ66">
        <f t="shared" si="63"/>
        <v>69</v>
      </c>
      <c r="CA66">
        <f t="shared" si="64"/>
        <v>4</v>
      </c>
      <c r="CB66">
        <f t="shared" si="65"/>
        <v>0.12000000000000002</v>
      </c>
      <c r="CC66">
        <f t="shared" si="66"/>
        <v>0</v>
      </c>
      <c r="CD66">
        <f t="shared" si="67"/>
        <v>0</v>
      </c>
      <c r="CE66">
        <f t="shared" si="68"/>
        <v>0</v>
      </c>
      <c r="CF66">
        <f t="shared" si="69"/>
        <v>1</v>
      </c>
      <c r="CG66">
        <f t="shared" si="70"/>
        <v>0</v>
      </c>
      <c r="CI66">
        <f t="shared" si="71"/>
        <v>0</v>
      </c>
      <c r="CJ66">
        <f t="shared" si="72"/>
        <v>0</v>
      </c>
      <c r="CK66">
        <f t="shared" si="72"/>
        <v>0</v>
      </c>
      <c r="CL66">
        <f t="shared" si="72"/>
        <v>1</v>
      </c>
      <c r="CM66">
        <f t="shared" si="72"/>
        <v>1</v>
      </c>
      <c r="CN66">
        <f t="shared" si="57"/>
        <v>0.2</v>
      </c>
      <c r="CO66">
        <f t="shared" si="114"/>
        <v>0.4</v>
      </c>
      <c r="CP66">
        <f t="shared" si="114"/>
        <v>0.60000000000000009</v>
      </c>
      <c r="CQ66">
        <f t="shared" si="114"/>
        <v>0.8</v>
      </c>
      <c r="CR66">
        <f t="shared" si="114"/>
        <v>1</v>
      </c>
    </row>
    <row r="67" spans="1:96" x14ac:dyDescent="0.35">
      <c r="A67" t="s">
        <v>65</v>
      </c>
      <c r="B67">
        <f>VLOOKUP(CONCATENATE($A67,"_",B$4),assets_m6!$A:$D,4,FALSE)</f>
        <v>58.210999999999999</v>
      </c>
      <c r="C67">
        <f>VLOOKUP(CONCATENATE($A67,"_",C$4),assets_m6!$A:$D,4,FALSE)</f>
        <v>57.783999999999999</v>
      </c>
      <c r="D67">
        <f>VLOOKUP(CONCATENATE($A67,"_",D$4),assets_m6!$A:$D,4,FALSE)</f>
        <v>58.518000000000001</v>
      </c>
      <c r="E67">
        <f>VLOOKUP(CONCATENATE($A67,"_",E$4),assets_m6!$A:$D,4,FALSE)</f>
        <v>59.789000000000001</v>
      </c>
      <c r="F67">
        <f>VLOOKUP(CONCATENATE($A67,"_",F$4),assets_m6!$A:$D,4,FALSE)</f>
        <v>58.3</v>
      </c>
      <c r="G67">
        <f>VLOOKUP(CONCATENATE($A67,"_",G$4),assets_m6!$A:$D,4,FALSE)</f>
        <v>56.642000000000003</v>
      </c>
      <c r="H67">
        <f>VLOOKUP(CONCATENATE($A67,"_",H$4),assets_m6!$A:$D,4,FALSE)</f>
        <v>56.384</v>
      </c>
      <c r="I67">
        <f>VLOOKUP(CONCATENATE($A67,"_",I$4),assets_m6!$A:$D,4,FALSE)</f>
        <v>58.101999999999997</v>
      </c>
      <c r="J67">
        <f>VLOOKUP(CONCATENATE($A67,"_",J$4),assets_m6!$A:$D,4,FALSE)</f>
        <v>58.091999999999999</v>
      </c>
      <c r="K67">
        <f>VLOOKUP(CONCATENATE($A67,"_",K$4),assets_m6!$A:$D,4,FALSE)</f>
        <v>56.255000000000003</v>
      </c>
      <c r="L67">
        <f>VLOOKUP(CONCATENATE($A67,"_",L$4),assets_m6!$A:$D,4,FALSE)</f>
        <v>55.728999999999999</v>
      </c>
      <c r="M67" t="e">
        <f>VLOOKUP(CONCATENATE($A67,"_",M$4),assets_m6!$A:$D,4,FALSE)</f>
        <v>#N/A</v>
      </c>
      <c r="N67">
        <f>VLOOKUP(CONCATENATE($A67,"_",N$4),assets_m6!$A:$D,4,FALSE)</f>
        <v>55.192999999999998</v>
      </c>
      <c r="O67">
        <f>VLOOKUP(CONCATENATE($A67,"_",O$4),assets_m6!$A:$D,4,FALSE)</f>
        <v>53.872999999999998</v>
      </c>
      <c r="P67">
        <f>VLOOKUP(CONCATENATE($A67,"_",P$4),assets_m6!$A:$D,4,FALSE)</f>
        <v>55.420999999999999</v>
      </c>
      <c r="Q67">
        <f>VLOOKUP(CONCATENATE($A67,"_",Q$4),assets_m6!$A:$D,4,FALSE)</f>
        <v>56.234999999999999</v>
      </c>
      <c r="R67">
        <f>VLOOKUP(CONCATENATE($A67,"_",R$4),assets_m6!$A:$D,4,FALSE)</f>
        <v>56.085999999999999</v>
      </c>
      <c r="S67">
        <f>VLOOKUP(CONCATENATE($A67,"_",S$4),assets_m6!$A:$D,4,FALSE)</f>
        <v>54.935000000000002</v>
      </c>
      <c r="T67">
        <f>VLOOKUP(CONCATENATE($A67,"_",T$4),assets_m6!$A:$D,4,FALSE)</f>
        <v>56.046999999999997</v>
      </c>
      <c r="U67">
        <f>VLOOKUP(CONCATENATE($A67,"_",U$4),assets_m6!$A:$D,4,FALSE)</f>
        <v>55.281999999999996</v>
      </c>
      <c r="V67">
        <f>VLOOKUP(CONCATENATE($A67,"_",V$4),assets_m6!$A:$D,4,FALSE)</f>
        <v>54.100999999999999</v>
      </c>
      <c r="X67" t="str">
        <f t="shared" si="59"/>
        <v>IXN</v>
      </c>
      <c r="Y67">
        <f t="shared" si="73"/>
        <v>58.210999999999999</v>
      </c>
      <c r="Z67">
        <f t="shared" si="74"/>
        <v>57.783999999999999</v>
      </c>
      <c r="AA67">
        <f t="shared" si="75"/>
        <v>58.518000000000001</v>
      </c>
      <c r="AB67">
        <f t="shared" si="76"/>
        <v>59.789000000000001</v>
      </c>
      <c r="AC67">
        <f t="shared" si="77"/>
        <v>58.3</v>
      </c>
      <c r="AD67">
        <f t="shared" si="78"/>
        <v>56.642000000000003</v>
      </c>
      <c r="AE67">
        <f t="shared" si="79"/>
        <v>56.384</v>
      </c>
      <c r="AF67">
        <f t="shared" si="80"/>
        <v>58.101999999999997</v>
      </c>
      <c r="AG67">
        <f t="shared" si="81"/>
        <v>58.091999999999999</v>
      </c>
      <c r="AH67">
        <f t="shared" si="82"/>
        <v>56.255000000000003</v>
      </c>
      <c r="AI67">
        <f t="shared" si="83"/>
        <v>55.728999999999999</v>
      </c>
      <c r="AJ67">
        <f t="shared" si="84"/>
        <v>55.728999999999999</v>
      </c>
      <c r="AK67">
        <f t="shared" si="85"/>
        <v>55.192999999999998</v>
      </c>
      <c r="AL67">
        <f t="shared" si="86"/>
        <v>53.872999999999998</v>
      </c>
      <c r="AM67">
        <f t="shared" si="87"/>
        <v>55.420999999999999</v>
      </c>
      <c r="AN67">
        <f t="shared" si="88"/>
        <v>56.234999999999999</v>
      </c>
      <c r="AO67">
        <f t="shared" si="89"/>
        <v>56.085999999999999</v>
      </c>
      <c r="AP67">
        <f t="shared" si="90"/>
        <v>54.935000000000002</v>
      </c>
      <c r="AQ67">
        <f t="shared" si="91"/>
        <v>56.046999999999997</v>
      </c>
      <c r="AR67">
        <f t="shared" si="92"/>
        <v>55.281999999999996</v>
      </c>
      <c r="AS67">
        <f t="shared" si="93"/>
        <v>54.100999999999999</v>
      </c>
      <c r="AU67" t="str">
        <f t="shared" si="60"/>
        <v>IXN</v>
      </c>
      <c r="AV67">
        <f t="shared" si="94"/>
        <v>-7.3353833467901196E-5</v>
      </c>
      <c r="AW67">
        <f t="shared" si="95"/>
        <v>1.2702478194655991E-4</v>
      </c>
      <c r="AX67">
        <f t="shared" si="96"/>
        <v>2.1719812707201216E-4</v>
      </c>
      <c r="AY67">
        <f t="shared" si="97"/>
        <v>-2.4904246600545324E-4</v>
      </c>
      <c r="AZ67">
        <f t="shared" si="98"/>
        <v>-2.8439108061749472E-4</v>
      </c>
      <c r="BA67">
        <f t="shared" si="99"/>
        <v>-4.5549239080541409E-5</v>
      </c>
      <c r="BB67">
        <f t="shared" si="100"/>
        <v>3.0469636776390404E-4</v>
      </c>
      <c r="BC67">
        <f t="shared" si="101"/>
        <v>-1.7211111493576834E-6</v>
      </c>
      <c r="BD67">
        <f t="shared" si="102"/>
        <v>-3.1622254355160716E-4</v>
      </c>
      <c r="BE67">
        <f t="shared" si="103"/>
        <v>-9.3502799751133835E-5</v>
      </c>
      <c r="BF67">
        <f t="shared" si="104"/>
        <v>0</v>
      </c>
      <c r="BG67">
        <f t="shared" si="105"/>
        <v>-9.6179726892641431E-5</v>
      </c>
      <c r="BH67">
        <f t="shared" si="106"/>
        <v>-2.3916076314025336E-4</v>
      </c>
      <c r="BI67">
        <f t="shared" si="107"/>
        <v>2.8734245354815991E-4</v>
      </c>
      <c r="BJ67">
        <f t="shared" si="108"/>
        <v>1.4687573302538752E-4</v>
      </c>
      <c r="BK67">
        <f t="shared" si="109"/>
        <v>-2.6495954476749519E-5</v>
      </c>
      <c r="BL67">
        <f t="shared" si="110"/>
        <v>-2.0522055414898483E-4</v>
      </c>
      <c r="BM67">
        <f t="shared" si="111"/>
        <v>2.0242104305087736E-4</v>
      </c>
      <c r="BN67">
        <f t="shared" si="112"/>
        <v>-1.3649258657912121E-4</v>
      </c>
      <c r="BO67">
        <f t="shared" si="113"/>
        <v>-2.1363192359176539E-4</v>
      </c>
      <c r="BQ67" t="s">
        <v>65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62"/>
        <v>-7.0605212073319462E-2</v>
      </c>
      <c r="BZ67">
        <f t="shared" si="63"/>
        <v>29</v>
      </c>
      <c r="CA67">
        <f t="shared" si="64"/>
        <v>2</v>
      </c>
      <c r="CB67">
        <f t="shared" si="65"/>
        <v>0.11999999999999997</v>
      </c>
      <c r="CC67">
        <f t="shared" si="66"/>
        <v>0</v>
      </c>
      <c r="CD67">
        <f t="shared" si="67"/>
        <v>1</v>
      </c>
      <c r="CE67">
        <f t="shared" si="68"/>
        <v>0</v>
      </c>
      <c r="CF67">
        <f t="shared" si="69"/>
        <v>0</v>
      </c>
      <c r="CG67">
        <f t="shared" si="70"/>
        <v>0</v>
      </c>
      <c r="CI67">
        <f t="shared" si="71"/>
        <v>0</v>
      </c>
      <c r="CJ67">
        <f t="shared" si="72"/>
        <v>1</v>
      </c>
      <c r="CK67">
        <f t="shared" si="72"/>
        <v>1</v>
      </c>
      <c r="CL67">
        <f t="shared" si="72"/>
        <v>1</v>
      </c>
      <c r="CM67">
        <f t="shared" si="72"/>
        <v>1</v>
      </c>
      <c r="CN67">
        <f t="shared" si="57"/>
        <v>0.2</v>
      </c>
      <c r="CO67">
        <f t="shared" si="114"/>
        <v>0.4</v>
      </c>
      <c r="CP67">
        <f t="shared" si="114"/>
        <v>0.60000000000000009</v>
      </c>
      <c r="CQ67">
        <f t="shared" si="114"/>
        <v>0.8</v>
      </c>
      <c r="CR67">
        <f t="shared" si="114"/>
        <v>1</v>
      </c>
    </row>
    <row r="68" spans="1:96" x14ac:dyDescent="0.35">
      <c r="A68" t="s">
        <v>66</v>
      </c>
      <c r="B68">
        <f>VLOOKUP(CONCATENATE($A68,"_",B$4),assets_m6!$A:$D,4,FALSE)</f>
        <v>5.7350000000000003</v>
      </c>
      <c r="C68">
        <f>VLOOKUP(CONCATENATE($A68,"_",C$4),assets_m6!$A:$D,4,FALSE)</f>
        <v>5.7279999999999998</v>
      </c>
      <c r="D68">
        <f>VLOOKUP(CONCATENATE($A68,"_",D$4),assets_m6!$A:$D,4,FALSE)</f>
        <v>5.6950000000000003</v>
      </c>
      <c r="E68">
        <f>VLOOKUP(CONCATENATE($A68,"_",E$4),assets_m6!$A:$D,4,FALSE)</f>
        <v>5.734</v>
      </c>
      <c r="F68">
        <f>VLOOKUP(CONCATENATE($A68,"_",F$4),assets_m6!$A:$D,4,FALSE)</f>
        <v>5.6989999999999998</v>
      </c>
      <c r="G68">
        <f>VLOOKUP(CONCATENATE($A68,"_",G$4),assets_m6!$A:$D,4,FALSE)</f>
        <v>5.6509999999999998</v>
      </c>
      <c r="H68">
        <f>VLOOKUP(CONCATENATE($A68,"_",H$4),assets_m6!$A:$D,4,FALSE)</f>
        <v>5.6429999999999998</v>
      </c>
      <c r="I68">
        <f>VLOOKUP(CONCATENATE($A68,"_",I$4),assets_m6!$A:$D,4,FALSE)</f>
        <v>5.6719999999999997</v>
      </c>
      <c r="J68">
        <f>VLOOKUP(CONCATENATE($A68,"_",J$4),assets_m6!$A:$D,4,FALSE)</f>
        <v>5.6760000000000002</v>
      </c>
      <c r="K68">
        <f>VLOOKUP(CONCATENATE($A68,"_",K$4),assets_m6!$A:$D,4,FALSE)</f>
        <v>5.6639999999999997</v>
      </c>
      <c r="L68">
        <f>VLOOKUP(CONCATENATE($A68,"_",L$4),assets_m6!$A:$D,4,FALSE)</f>
        <v>5.6459999999999999</v>
      </c>
      <c r="M68">
        <f>VLOOKUP(CONCATENATE($A68,"_",M$4),assets_m6!$A:$D,4,FALSE)</f>
        <v>5.6</v>
      </c>
      <c r="N68">
        <f>VLOOKUP(CONCATENATE($A68,"_",N$4),assets_m6!$A:$D,4,FALSE)</f>
        <v>5.6159999999999997</v>
      </c>
      <c r="O68">
        <f>VLOOKUP(CONCATENATE($A68,"_",O$4),assets_m6!$A:$D,4,FALSE)</f>
        <v>5.532</v>
      </c>
      <c r="P68">
        <f>VLOOKUP(CONCATENATE($A68,"_",P$4),assets_m6!$A:$D,4,FALSE)</f>
        <v>5.3540000000000001</v>
      </c>
      <c r="Q68">
        <f>VLOOKUP(CONCATENATE($A68,"_",Q$4),assets_m6!$A:$D,4,FALSE)</f>
        <v>5.516</v>
      </c>
      <c r="R68">
        <f>VLOOKUP(CONCATENATE($A68,"_",R$4),assets_m6!$A:$D,4,FALSE)</f>
        <v>5.4370000000000003</v>
      </c>
      <c r="S68">
        <f>VLOOKUP(CONCATENATE($A68,"_",S$4),assets_m6!$A:$D,4,FALSE)</f>
        <v>5.3819999999999997</v>
      </c>
      <c r="T68">
        <f>VLOOKUP(CONCATENATE($A68,"_",T$4),assets_m6!$A:$D,4,FALSE)</f>
        <v>5.3849999999999998</v>
      </c>
      <c r="U68">
        <f>VLOOKUP(CONCATENATE($A68,"_",U$4),assets_m6!$A:$D,4,FALSE)</f>
        <v>5.3220000000000001</v>
      </c>
      <c r="V68">
        <f>VLOOKUP(CONCATENATE($A68,"_",V$4),assets_m6!$A:$D,4,FALSE)</f>
        <v>5.234</v>
      </c>
      <c r="X68" t="str">
        <f t="shared" si="59"/>
        <v>JPEA.L</v>
      </c>
      <c r="Y68">
        <f t="shared" si="73"/>
        <v>5.7350000000000003</v>
      </c>
      <c r="Z68">
        <f t="shared" si="74"/>
        <v>5.7279999999999998</v>
      </c>
      <c r="AA68">
        <f t="shared" si="75"/>
        <v>5.6950000000000003</v>
      </c>
      <c r="AB68">
        <f t="shared" si="76"/>
        <v>5.734</v>
      </c>
      <c r="AC68">
        <f t="shared" si="77"/>
        <v>5.6989999999999998</v>
      </c>
      <c r="AD68">
        <f t="shared" si="78"/>
        <v>5.6509999999999998</v>
      </c>
      <c r="AE68">
        <f t="shared" si="79"/>
        <v>5.6429999999999998</v>
      </c>
      <c r="AF68">
        <f t="shared" si="80"/>
        <v>5.6719999999999997</v>
      </c>
      <c r="AG68">
        <f t="shared" si="81"/>
        <v>5.6760000000000002</v>
      </c>
      <c r="AH68">
        <f t="shared" si="82"/>
        <v>5.6639999999999997</v>
      </c>
      <c r="AI68">
        <f t="shared" si="83"/>
        <v>5.6459999999999999</v>
      </c>
      <c r="AJ68">
        <f t="shared" si="84"/>
        <v>5.6</v>
      </c>
      <c r="AK68">
        <f t="shared" si="85"/>
        <v>5.6159999999999997</v>
      </c>
      <c r="AL68">
        <f t="shared" si="86"/>
        <v>5.532</v>
      </c>
      <c r="AM68">
        <f t="shared" si="87"/>
        <v>5.3540000000000001</v>
      </c>
      <c r="AN68">
        <f t="shared" si="88"/>
        <v>5.516</v>
      </c>
      <c r="AO68">
        <f t="shared" si="89"/>
        <v>5.4370000000000003</v>
      </c>
      <c r="AP68">
        <f t="shared" si="90"/>
        <v>5.3819999999999997</v>
      </c>
      <c r="AQ68">
        <f t="shared" si="91"/>
        <v>5.3849999999999998</v>
      </c>
      <c r="AR68">
        <f t="shared" si="92"/>
        <v>5.3220000000000001</v>
      </c>
      <c r="AS68">
        <f t="shared" si="93"/>
        <v>5.234</v>
      </c>
      <c r="AU68" t="str">
        <f t="shared" si="60"/>
        <v>JPEA.L</v>
      </c>
      <c r="AV68">
        <f t="shared" si="94"/>
        <v>-1.2205754141238992E-5</v>
      </c>
      <c r="AW68">
        <f t="shared" si="95"/>
        <v>-5.7611731843574506E-5</v>
      </c>
      <c r="AX68">
        <f t="shared" si="96"/>
        <v>6.8481123792800172E-5</v>
      </c>
      <c r="AY68">
        <f t="shared" si="97"/>
        <v>-6.1039414021625641E-5</v>
      </c>
      <c r="AZ68">
        <f t="shared" si="98"/>
        <v>-8.42253026846816E-5</v>
      </c>
      <c r="BA68">
        <f t="shared" si="99"/>
        <v>-1.4156786409485061E-5</v>
      </c>
      <c r="BB68">
        <f t="shared" si="100"/>
        <v>5.1391104022682818E-5</v>
      </c>
      <c r="BC68">
        <f t="shared" si="101"/>
        <v>7.0521861777158811E-6</v>
      </c>
      <c r="BD68">
        <f t="shared" si="102"/>
        <v>-2.1141649048626595E-5</v>
      </c>
      <c r="BE68">
        <f t="shared" si="103"/>
        <v>-3.1779661016948794E-5</v>
      </c>
      <c r="BF68">
        <f t="shared" si="104"/>
        <v>-8.1473609635140381E-5</v>
      </c>
      <c r="BG68">
        <f t="shared" si="105"/>
        <v>2.8571428571428601E-5</v>
      </c>
      <c r="BH68">
        <f t="shared" si="106"/>
        <v>-1.4957264957264892E-4</v>
      </c>
      <c r="BI68">
        <f t="shared" si="107"/>
        <v>-3.2176428054952989E-4</v>
      </c>
      <c r="BJ68">
        <f t="shared" si="108"/>
        <v>3.0257751214045559E-4</v>
      </c>
      <c r="BK68">
        <f t="shared" si="109"/>
        <v>-1.4321972443799807E-4</v>
      </c>
      <c r="BL68">
        <f t="shared" si="110"/>
        <v>-1.0115872723928749E-4</v>
      </c>
      <c r="BM68">
        <f t="shared" si="111"/>
        <v>5.5741360089188299E-6</v>
      </c>
      <c r="BN68">
        <f t="shared" si="112"/>
        <v>-1.1699164345403848E-4</v>
      </c>
      <c r="BO68">
        <f t="shared" si="113"/>
        <v>-1.6535137166478781E-4</v>
      </c>
      <c r="BQ68" t="s">
        <v>66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62"/>
        <v>-8.7358326068003547E-2</v>
      </c>
      <c r="BZ68">
        <f t="shared" si="63"/>
        <v>19</v>
      </c>
      <c r="CA68">
        <f t="shared" si="64"/>
        <v>1</v>
      </c>
      <c r="CB68">
        <f t="shared" si="65"/>
        <v>0.24</v>
      </c>
      <c r="CC68">
        <f t="shared" si="66"/>
        <v>1</v>
      </c>
      <c r="CD68">
        <f t="shared" si="67"/>
        <v>0</v>
      </c>
      <c r="CE68">
        <f t="shared" si="68"/>
        <v>0</v>
      </c>
      <c r="CF68">
        <f t="shared" si="69"/>
        <v>0</v>
      </c>
      <c r="CG68">
        <f t="shared" si="70"/>
        <v>0</v>
      </c>
      <c r="CI68">
        <f t="shared" si="71"/>
        <v>1</v>
      </c>
      <c r="CJ68">
        <f t="shared" si="72"/>
        <v>1</v>
      </c>
      <c r="CK68">
        <f t="shared" si="72"/>
        <v>1</v>
      </c>
      <c r="CL68">
        <f t="shared" si="72"/>
        <v>1</v>
      </c>
      <c r="CM68">
        <f t="shared" si="72"/>
        <v>1</v>
      </c>
      <c r="CN68">
        <f t="shared" si="57"/>
        <v>0.2</v>
      </c>
      <c r="CO68">
        <f t="shared" si="114"/>
        <v>0.4</v>
      </c>
      <c r="CP68">
        <f t="shared" si="114"/>
        <v>0.60000000000000009</v>
      </c>
      <c r="CQ68">
        <f t="shared" si="114"/>
        <v>0.8</v>
      </c>
      <c r="CR68">
        <f t="shared" si="114"/>
        <v>1</v>
      </c>
    </row>
    <row r="69" spans="1:96" x14ac:dyDescent="0.35">
      <c r="A69" t="s">
        <v>67</v>
      </c>
      <c r="B69">
        <f>VLOOKUP(CONCATENATE($A69,"_",B$4),assets_m6!$A:$D,4,FALSE)</f>
        <v>147.68799999999999</v>
      </c>
      <c r="C69">
        <f>VLOOKUP(CONCATENATE($A69,"_",C$4),assets_m6!$A:$D,4,FALSE)</f>
        <v>148.18100000000001</v>
      </c>
      <c r="D69">
        <f>VLOOKUP(CONCATENATE($A69,"_",D$4),assets_m6!$A:$D,4,FALSE)</f>
        <v>150.96899999999999</v>
      </c>
      <c r="E69">
        <f>VLOOKUP(CONCATENATE($A69,"_",E$4),assets_m6!$A:$D,4,FALSE)</f>
        <v>151.59899999999999</v>
      </c>
      <c r="F69">
        <f>VLOOKUP(CONCATENATE($A69,"_",F$4),assets_m6!$A:$D,4,FALSE)</f>
        <v>150.96899999999999</v>
      </c>
      <c r="G69">
        <f>VLOOKUP(CONCATENATE($A69,"_",G$4),assets_m6!$A:$D,4,FALSE)</f>
        <v>149.00399999999999</v>
      </c>
      <c r="H69">
        <f>VLOOKUP(CONCATENATE($A69,"_",H$4),assets_m6!$A:$D,4,FALSE)</f>
        <v>147.62</v>
      </c>
      <c r="I69">
        <f>VLOOKUP(CONCATENATE($A69,"_",I$4),assets_m6!$A:$D,4,FALSE)</f>
        <v>149.779</v>
      </c>
      <c r="J69">
        <f>VLOOKUP(CONCATENATE($A69,"_",J$4),assets_m6!$A:$D,4,FALSE)</f>
        <v>150.05000000000001</v>
      </c>
      <c r="K69">
        <f>VLOOKUP(CONCATENATE($A69,"_",K$4),assets_m6!$A:$D,4,FALSE)</f>
        <v>146.59399999999999</v>
      </c>
      <c r="L69">
        <f>VLOOKUP(CONCATENATE($A69,"_",L$4),assets_m6!$A:$D,4,FALSE)</f>
        <v>147.28100000000001</v>
      </c>
      <c r="M69" t="e">
        <f>VLOOKUP(CONCATENATE($A69,"_",M$4),assets_m6!$A:$D,4,FALSE)</f>
        <v>#N/A</v>
      </c>
      <c r="N69">
        <f>VLOOKUP(CONCATENATE($A69,"_",N$4),assets_m6!$A:$D,4,FALSE)</f>
        <v>147.02000000000001</v>
      </c>
      <c r="O69">
        <f>VLOOKUP(CONCATENATE($A69,"_",O$4),assets_m6!$A:$D,4,FALSE)</f>
        <v>143.941</v>
      </c>
      <c r="P69">
        <f>VLOOKUP(CONCATENATE($A69,"_",P$4),assets_m6!$A:$D,4,FALSE)</f>
        <v>139.934</v>
      </c>
      <c r="Q69">
        <f>VLOOKUP(CONCATENATE($A69,"_",Q$4),assets_m6!$A:$D,4,FALSE)</f>
        <v>143.244</v>
      </c>
      <c r="R69">
        <f>VLOOKUP(CONCATENATE($A69,"_",R$4),assets_m6!$A:$D,4,FALSE)</f>
        <v>137.27099999999999</v>
      </c>
      <c r="S69">
        <f>VLOOKUP(CONCATENATE($A69,"_",S$4),assets_m6!$A:$D,4,FALSE)</f>
        <v>132.09200000000001</v>
      </c>
      <c r="T69">
        <f>VLOOKUP(CONCATENATE($A69,"_",T$4),assets_m6!$A:$D,4,FALSE)</f>
        <v>134.83199999999999</v>
      </c>
      <c r="U69">
        <f>VLOOKUP(CONCATENATE($A69,"_",U$4),assets_m6!$A:$D,4,FALSE)</f>
        <v>133.87299999999999</v>
      </c>
      <c r="V69">
        <f>VLOOKUP(CONCATENATE($A69,"_",V$4),assets_m6!$A:$D,4,FALSE)</f>
        <v>130.108</v>
      </c>
      <c r="X69" t="str">
        <f t="shared" si="59"/>
        <v>JPM</v>
      </c>
      <c r="Y69">
        <f t="shared" ref="Y69:Y104" si="115">B69</f>
        <v>147.68799999999999</v>
      </c>
      <c r="Z69">
        <f t="shared" ref="Z69:Z100" si="116">IFERROR(C69,Y69)</f>
        <v>148.18100000000001</v>
      </c>
      <c r="AA69">
        <f t="shared" ref="AA69:AA100" si="117">IFERROR(D69,Z69)</f>
        <v>150.96899999999999</v>
      </c>
      <c r="AB69">
        <f t="shared" ref="AB69:AB100" si="118">IFERROR(E69,AA69)</f>
        <v>151.59899999999999</v>
      </c>
      <c r="AC69">
        <f t="shared" ref="AC69:AC100" si="119">IFERROR(F69,AB69)</f>
        <v>150.96899999999999</v>
      </c>
      <c r="AD69">
        <f t="shared" ref="AD69:AD100" si="120">IFERROR(G69,AC69)</f>
        <v>149.00399999999999</v>
      </c>
      <c r="AE69">
        <f t="shared" ref="AE69:AE100" si="121">IFERROR(H69,AD69)</f>
        <v>147.62</v>
      </c>
      <c r="AF69">
        <f t="shared" ref="AF69:AF100" si="122">IFERROR(I69,AE69)</f>
        <v>149.779</v>
      </c>
      <c r="AG69">
        <f t="shared" ref="AG69:AG100" si="123">IFERROR(J69,AF69)</f>
        <v>150.05000000000001</v>
      </c>
      <c r="AH69">
        <f t="shared" ref="AH69:AH100" si="124">IFERROR(K69,AG69)</f>
        <v>146.59399999999999</v>
      </c>
      <c r="AI69">
        <f t="shared" ref="AI69:AI100" si="125">IFERROR(L69,AH69)</f>
        <v>147.28100000000001</v>
      </c>
      <c r="AJ69">
        <f t="shared" ref="AJ69:AJ100" si="126">IFERROR(M69,AI69)</f>
        <v>147.28100000000001</v>
      </c>
      <c r="AK69">
        <f t="shared" ref="AK69:AK100" si="127">IFERROR(N69,AJ69)</f>
        <v>147.02000000000001</v>
      </c>
      <c r="AL69">
        <f t="shared" ref="AL69:AL100" si="128">IFERROR(O69,AK69)</f>
        <v>143.941</v>
      </c>
      <c r="AM69">
        <f t="shared" ref="AM69:AM100" si="129">IFERROR(P69,AL69)</f>
        <v>139.934</v>
      </c>
      <c r="AN69">
        <f t="shared" ref="AN69:AN100" si="130">IFERROR(Q69,AM69)</f>
        <v>143.244</v>
      </c>
      <c r="AO69">
        <f t="shared" ref="AO69:AO100" si="131">IFERROR(R69,AN69)</f>
        <v>137.27099999999999</v>
      </c>
      <c r="AP69">
        <f t="shared" ref="AP69:AP100" si="132">IFERROR(S69,AO69)</f>
        <v>132.09200000000001</v>
      </c>
      <c r="AQ69">
        <f t="shared" ref="AQ69:AQ100" si="133">IFERROR(T69,AP69)</f>
        <v>134.83199999999999</v>
      </c>
      <c r="AR69">
        <f t="shared" ref="AR69:AR100" si="134">IFERROR(U69,AQ69)</f>
        <v>133.87299999999999</v>
      </c>
      <c r="AS69">
        <f t="shared" ref="AS69:AS100" si="135">IFERROR(V69,AR69)</f>
        <v>130.108</v>
      </c>
      <c r="AU69" t="str">
        <f t="shared" si="60"/>
        <v>JPM</v>
      </c>
      <c r="AV69">
        <f t="shared" ref="AV69:AV104" si="136">$BW69*(Z69-Y69)/Y69</f>
        <v>3.3381181951141834E-5</v>
      </c>
      <c r="AW69">
        <f t="shared" ref="AW69:AW104" si="137">$BW69*(AA69-Z69)/Z69</f>
        <v>1.8814827811932584E-4</v>
      </c>
      <c r="AX69">
        <f t="shared" ref="AX69:AX104" si="138">$BW69*(AB69-AA69)/AA69</f>
        <v>4.1730421477256622E-5</v>
      </c>
      <c r="AY69">
        <f t="shared" ref="AY69:AY104" si="139">$BW69*(AC69-AB69)/AB69</f>
        <v>-4.1557002354896506E-5</v>
      </c>
      <c r="AZ69">
        <f t="shared" ref="AZ69:AZ104" si="140">$BW69*(AD69-AC69)/AC69</f>
        <v>-1.3015917175049205E-4</v>
      </c>
      <c r="BA69">
        <f t="shared" ref="BA69:BA104" si="141">$BW69*(AE69-AD69)/AD69</f>
        <v>-9.28834125258373E-5</v>
      </c>
      <c r="BB69">
        <f t="shared" ref="BB69:BB104" si="142">$BW69*(AF69-AE69)/AE69</f>
        <v>1.4625389513615985E-4</v>
      </c>
      <c r="BC69">
        <f t="shared" ref="BC69:BC104" si="143">$BW69*(AG69-AF69)/AF69</f>
        <v>1.8093324164269691E-5</v>
      </c>
      <c r="BD69">
        <f t="shared" ref="BD69:BD104" si="144">$BW69*(AH69-AG69)/AG69</f>
        <v>-2.3032322559147066E-4</v>
      </c>
      <c r="BE69">
        <f t="shared" ref="BE69:BE104" si="145">$BW69*(AI69-AH69)/AH69</f>
        <v>4.6864128136213747E-5</v>
      </c>
      <c r="BF69">
        <f t="shared" ref="BF69:BF104" si="146">$BW69*(AJ69-AI69)/AI69</f>
        <v>0</v>
      </c>
      <c r="BG69">
        <f t="shared" ref="BG69:BG104" si="147">$BW69*(AK69-AJ69)/AJ69</f>
        <v>-1.7721226770594692E-5</v>
      </c>
      <c r="BH69">
        <f t="shared" ref="BH69:BH104" si="148">$BW69*(AL69-AK69)/AK69</f>
        <v>-2.0942728880424483E-4</v>
      </c>
      <c r="BI69">
        <f t="shared" ref="BI69:BI104" si="149">$BW69*(AM69-AL69)/AL69</f>
        <v>-2.7837794651975494E-4</v>
      </c>
      <c r="BJ69">
        <f t="shared" ref="BJ69:BJ104" si="150">$BW69*(AN69-AM69)/AM69</f>
        <v>2.3654008318207173E-4</v>
      </c>
      <c r="BK69">
        <f t="shared" ref="BK69:BK104" si="151">$BW69*(AO69-AN69)/AN69</f>
        <v>-4.1698081595040718E-4</v>
      </c>
      <c r="BL69">
        <f t="shared" ref="BL69:BL104" si="152">$BW69*(AP69-AO69)/AO69</f>
        <v>-3.77282892963552E-4</v>
      </c>
      <c r="BM69">
        <f t="shared" ref="BM69:BM104" si="153">$BW69*(AQ69-AP69)/AP69</f>
        <v>2.0743118432607429E-4</v>
      </c>
      <c r="BN69">
        <f t="shared" ref="BN69:BN104" si="154">$BW69*(AR69-AQ69)/AQ69</f>
        <v>-7.1125548831138259E-5</v>
      </c>
      <c r="BO69">
        <f t="shared" ref="BO69:BO104" si="155">$BW69*(AS69-AR69)/AR69</f>
        <v>-2.8123669447909487E-4</v>
      </c>
      <c r="BQ69" t="s">
        <v>67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62"/>
        <v>-0.11903472184605375</v>
      </c>
      <c r="BZ69">
        <f t="shared" si="63"/>
        <v>8</v>
      </c>
      <c r="CA69">
        <f t="shared" si="64"/>
        <v>1</v>
      </c>
      <c r="CB69">
        <f t="shared" si="65"/>
        <v>0.24</v>
      </c>
      <c r="CC69">
        <f t="shared" si="66"/>
        <v>1</v>
      </c>
      <c r="CD69">
        <f t="shared" si="67"/>
        <v>0</v>
      </c>
      <c r="CE69">
        <f t="shared" si="68"/>
        <v>0</v>
      </c>
      <c r="CF69">
        <f t="shared" si="69"/>
        <v>0</v>
      </c>
      <c r="CG69">
        <f t="shared" si="70"/>
        <v>0</v>
      </c>
      <c r="CI69">
        <f t="shared" si="71"/>
        <v>1</v>
      </c>
      <c r="CJ69">
        <f t="shared" si="72"/>
        <v>1</v>
      </c>
      <c r="CK69">
        <f t="shared" si="72"/>
        <v>1</v>
      </c>
      <c r="CL69">
        <f t="shared" si="72"/>
        <v>1</v>
      </c>
      <c r="CM69">
        <f t="shared" si="72"/>
        <v>1</v>
      </c>
      <c r="CN69">
        <f t="shared" ref="CN69:CN104" si="156">BR69</f>
        <v>0.2</v>
      </c>
      <c r="CO69">
        <f t="shared" ref="CO69:CR100" si="157">CN69+BS69</f>
        <v>0.4</v>
      </c>
      <c r="CP69">
        <f t="shared" si="157"/>
        <v>0.60000000000000009</v>
      </c>
      <c r="CQ69">
        <f t="shared" si="157"/>
        <v>0.8</v>
      </c>
      <c r="CR69">
        <f t="shared" si="157"/>
        <v>1</v>
      </c>
    </row>
    <row r="70" spans="1:96" x14ac:dyDescent="0.35">
      <c r="A70" t="s">
        <v>68</v>
      </c>
      <c r="B70">
        <f>VLOOKUP(CONCATENATE($A70,"_",B$4),assets_m6!$A:$D,4,FALSE)</f>
        <v>43.656999999999996</v>
      </c>
      <c r="C70">
        <f>VLOOKUP(CONCATENATE($A70,"_",C$4),assets_m6!$A:$D,4,FALSE)</f>
        <v>43.56</v>
      </c>
      <c r="D70">
        <f>VLOOKUP(CONCATENATE($A70,"_",D$4),assets_m6!$A:$D,4,FALSE)</f>
        <v>44.369</v>
      </c>
      <c r="E70">
        <f>VLOOKUP(CONCATENATE($A70,"_",E$4),assets_m6!$A:$D,4,FALSE)</f>
        <v>44.027999999999999</v>
      </c>
      <c r="F70">
        <f>VLOOKUP(CONCATENATE($A70,"_",F$4),assets_m6!$A:$D,4,FALSE)</f>
        <v>44.046999999999997</v>
      </c>
      <c r="G70">
        <f>VLOOKUP(CONCATENATE($A70,"_",G$4),assets_m6!$A:$D,4,FALSE)</f>
        <v>45.12</v>
      </c>
      <c r="H70">
        <f>VLOOKUP(CONCATENATE($A70,"_",H$4),assets_m6!$A:$D,4,FALSE)</f>
        <v>44.756999999999998</v>
      </c>
      <c r="I70">
        <f>VLOOKUP(CONCATENATE($A70,"_",I$4),assets_m6!$A:$D,4,FALSE)</f>
        <v>45.463000000000001</v>
      </c>
      <c r="J70">
        <f>VLOOKUP(CONCATENATE($A70,"_",J$4),assets_m6!$A:$D,4,FALSE)</f>
        <v>43.66</v>
      </c>
      <c r="K70">
        <f>VLOOKUP(CONCATENATE($A70,"_",K$4),assets_m6!$A:$D,4,FALSE)</f>
        <v>44.307000000000002</v>
      </c>
      <c r="L70">
        <f>VLOOKUP(CONCATENATE($A70,"_",L$4),assets_m6!$A:$D,4,FALSE)</f>
        <v>44.658999999999999</v>
      </c>
      <c r="M70" t="e">
        <f>VLOOKUP(CONCATENATE($A70,"_",M$4),assets_m6!$A:$D,4,FALSE)</f>
        <v>#N/A</v>
      </c>
      <c r="N70">
        <f>VLOOKUP(CONCATENATE($A70,"_",N$4),assets_m6!$A:$D,4,FALSE)</f>
        <v>44.12</v>
      </c>
      <c r="O70">
        <f>VLOOKUP(CONCATENATE($A70,"_",O$4),assets_m6!$A:$D,4,FALSE)</f>
        <v>43.621000000000002</v>
      </c>
      <c r="P70">
        <f>VLOOKUP(CONCATENATE($A70,"_",P$4),assets_m6!$A:$D,4,FALSE)</f>
        <v>43.533000000000001</v>
      </c>
      <c r="Q70">
        <f>VLOOKUP(CONCATENATE($A70,"_",Q$4),assets_m6!$A:$D,4,FALSE)</f>
        <v>45.512</v>
      </c>
      <c r="R70">
        <f>VLOOKUP(CONCATENATE($A70,"_",R$4),assets_m6!$A:$D,4,FALSE)</f>
        <v>45.844999999999999</v>
      </c>
      <c r="S70">
        <f>VLOOKUP(CONCATENATE($A70,"_",S$4),assets_m6!$A:$D,4,FALSE)</f>
        <v>47.363</v>
      </c>
      <c r="T70">
        <f>VLOOKUP(CONCATENATE($A70,"_",T$4),assets_m6!$A:$D,4,FALSE)</f>
        <v>48.362000000000002</v>
      </c>
      <c r="U70">
        <f>VLOOKUP(CONCATENATE($A70,"_",U$4),assets_m6!$A:$D,4,FALSE)</f>
        <v>53.975000000000001</v>
      </c>
      <c r="V70">
        <f>VLOOKUP(CONCATENATE($A70,"_",V$4),assets_m6!$A:$D,4,FALSE)</f>
        <v>57.737000000000002</v>
      </c>
      <c r="X70" t="str">
        <f t="shared" ref="X70:X104" si="158">A70</f>
        <v>KR</v>
      </c>
      <c r="Y70">
        <f t="shared" si="115"/>
        <v>43.656999999999996</v>
      </c>
      <c r="Z70">
        <f t="shared" si="116"/>
        <v>43.56</v>
      </c>
      <c r="AA70">
        <f t="shared" si="117"/>
        <v>44.369</v>
      </c>
      <c r="AB70">
        <f t="shared" si="118"/>
        <v>44.027999999999999</v>
      </c>
      <c r="AC70">
        <f t="shared" si="119"/>
        <v>44.046999999999997</v>
      </c>
      <c r="AD70">
        <f t="shared" si="120"/>
        <v>45.12</v>
      </c>
      <c r="AE70">
        <f t="shared" si="121"/>
        <v>44.756999999999998</v>
      </c>
      <c r="AF70">
        <f t="shared" si="122"/>
        <v>45.463000000000001</v>
      </c>
      <c r="AG70">
        <f t="shared" si="123"/>
        <v>43.66</v>
      </c>
      <c r="AH70">
        <f t="shared" si="124"/>
        <v>44.307000000000002</v>
      </c>
      <c r="AI70">
        <f t="shared" si="125"/>
        <v>44.658999999999999</v>
      </c>
      <c r="AJ70">
        <f t="shared" si="126"/>
        <v>44.658999999999999</v>
      </c>
      <c r="AK70">
        <f t="shared" si="127"/>
        <v>44.12</v>
      </c>
      <c r="AL70">
        <f t="shared" si="128"/>
        <v>43.621000000000002</v>
      </c>
      <c r="AM70">
        <f t="shared" si="129"/>
        <v>43.533000000000001</v>
      </c>
      <c r="AN70">
        <f t="shared" si="130"/>
        <v>45.512</v>
      </c>
      <c r="AO70">
        <f t="shared" si="131"/>
        <v>45.844999999999999</v>
      </c>
      <c r="AP70">
        <f t="shared" si="132"/>
        <v>47.363</v>
      </c>
      <c r="AQ70">
        <f t="shared" si="133"/>
        <v>48.362000000000002</v>
      </c>
      <c r="AR70">
        <f t="shared" si="134"/>
        <v>53.975000000000001</v>
      </c>
      <c r="AS70">
        <f t="shared" si="135"/>
        <v>57.737000000000002</v>
      </c>
      <c r="AU70" t="str">
        <f t="shared" ref="AU70:AU104" si="159">A70</f>
        <v>KR</v>
      </c>
      <c r="AV70">
        <f t="shared" si="136"/>
        <v>-2.2218659092469525E-5</v>
      </c>
      <c r="AW70">
        <f t="shared" si="137"/>
        <v>1.8572084481175333E-4</v>
      </c>
      <c r="AX70">
        <f t="shared" si="138"/>
        <v>-7.6855462146994768E-5</v>
      </c>
      <c r="AY70">
        <f t="shared" si="139"/>
        <v>4.3154356318702539E-6</v>
      </c>
      <c r="AZ70">
        <f t="shared" si="140"/>
        <v>2.4360342361568334E-4</v>
      </c>
      <c r="BA70">
        <f t="shared" si="141"/>
        <v>-8.045212765957438E-5</v>
      </c>
      <c r="BB70">
        <f t="shared" si="142"/>
        <v>1.5774068860736939E-4</v>
      </c>
      <c r="BC70">
        <f t="shared" si="143"/>
        <v>-3.9658623496029833E-4</v>
      </c>
      <c r="BD70">
        <f t="shared" si="144"/>
        <v>1.4819056344480202E-4</v>
      </c>
      <c r="BE70">
        <f t="shared" si="145"/>
        <v>7.9445685783284078E-5</v>
      </c>
      <c r="BF70">
        <f t="shared" si="146"/>
        <v>0</v>
      </c>
      <c r="BG70">
        <f t="shared" si="147"/>
        <v>-1.2069235764347645E-4</v>
      </c>
      <c r="BH70">
        <f t="shared" si="148"/>
        <v>-1.131006346328185E-4</v>
      </c>
      <c r="BI70">
        <f t="shared" si="149"/>
        <v>-2.0173769514683516E-5</v>
      </c>
      <c r="BJ70">
        <f t="shared" si="150"/>
        <v>4.5459766154411576E-4</v>
      </c>
      <c r="BK70">
        <f t="shared" si="151"/>
        <v>7.3167516259447707E-5</v>
      </c>
      <c r="BL70">
        <f t="shared" si="152"/>
        <v>3.3111571599956394E-4</v>
      </c>
      <c r="BM70">
        <f t="shared" si="153"/>
        <v>2.1092413909591925E-4</v>
      </c>
      <c r="BN70">
        <f t="shared" si="154"/>
        <v>1.1606219759315165E-3</v>
      </c>
      <c r="BO70">
        <f t="shared" si="155"/>
        <v>6.969893469198704E-4</v>
      </c>
      <c r="BQ70" t="s">
        <v>68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160">(AS70-Y70)/Y70</f>
        <v>0.32251414435256676</v>
      </c>
      <c r="BZ70">
        <f t="shared" ref="BZ70:BZ104" si="161">RANK(BY70,BY$5:BY$104,1)</f>
        <v>100</v>
      </c>
      <c r="CA70">
        <f t="shared" ref="CA70:CA104" si="162">IF(BZ70&lt;=20,1,IF(BZ70&lt;=40,2,IF(BZ70&lt;=60,3,IF(BZ70&lt;=80,4,5))))</f>
        <v>5</v>
      </c>
      <c r="CB70">
        <f t="shared" ref="CB70:CB104" si="163">((CI70-CN70)^2+(CJ70-CO70)^2+(CK70-CP70)^2+(CL70-CQ70)^2+(CM70-CR70)^2)/5</f>
        <v>0.24000000000000005</v>
      </c>
      <c r="CC70">
        <f t="shared" ref="CC70:CC104" si="164">IF(CA70=1,1,0)</f>
        <v>0</v>
      </c>
      <c r="CD70">
        <f t="shared" ref="CD70:CD104" si="165">IF(CA70=2,1,0)</f>
        <v>0</v>
      </c>
      <c r="CE70">
        <f t="shared" ref="CE70:CE104" si="166">IF(CA70=3,1,0)</f>
        <v>0</v>
      </c>
      <c r="CF70">
        <f t="shared" ref="CF70:CF104" si="167">IF(CA70=4,1,0)</f>
        <v>0</v>
      </c>
      <c r="CG70">
        <f t="shared" ref="CG70:CG104" si="168">IF(CA70=5,1,0)</f>
        <v>1</v>
      </c>
      <c r="CI70">
        <f t="shared" ref="CI70:CI104" si="169">CC70</f>
        <v>0</v>
      </c>
      <c r="CJ70">
        <f t="shared" ref="CJ70:CM104" si="170">CI70+CD70</f>
        <v>0</v>
      </c>
      <c r="CK70">
        <f t="shared" si="170"/>
        <v>0</v>
      </c>
      <c r="CL70">
        <f t="shared" si="170"/>
        <v>0</v>
      </c>
      <c r="CM70">
        <f t="shared" si="170"/>
        <v>1</v>
      </c>
      <c r="CN70">
        <f t="shared" si="156"/>
        <v>0.2</v>
      </c>
      <c r="CO70">
        <f t="shared" si="157"/>
        <v>0.4</v>
      </c>
      <c r="CP70">
        <f t="shared" si="157"/>
        <v>0.60000000000000009</v>
      </c>
      <c r="CQ70">
        <f t="shared" si="157"/>
        <v>0.8</v>
      </c>
      <c r="CR70">
        <f t="shared" si="157"/>
        <v>1</v>
      </c>
    </row>
    <row r="71" spans="1:96" x14ac:dyDescent="0.35">
      <c r="A71" t="s">
        <v>69</v>
      </c>
      <c r="B71">
        <f>VLOOKUP(CONCATENATE($A71,"_",B$4),assets_m6!$A:$D,4,FALSE)</f>
        <v>121.843</v>
      </c>
      <c r="C71">
        <f>VLOOKUP(CONCATENATE($A71,"_",C$4),assets_m6!$A:$D,4,FALSE)</f>
        <v>122.066</v>
      </c>
      <c r="D71">
        <f>VLOOKUP(CONCATENATE($A71,"_",D$4),assets_m6!$A:$D,4,FALSE)</f>
        <v>121.61</v>
      </c>
      <c r="E71">
        <f>VLOOKUP(CONCATENATE($A71,"_",E$4),assets_m6!$A:$D,4,FALSE)</f>
        <v>122.018</v>
      </c>
      <c r="F71">
        <f>VLOOKUP(CONCATENATE($A71,"_",F$4),assets_m6!$A:$D,4,FALSE)</f>
        <v>120.357</v>
      </c>
      <c r="G71">
        <f>VLOOKUP(CONCATENATE($A71,"_",G$4),assets_m6!$A:$D,4,FALSE)</f>
        <v>121.25</v>
      </c>
      <c r="H71">
        <f>VLOOKUP(CONCATENATE($A71,"_",H$4),assets_m6!$A:$D,4,FALSE)</f>
        <v>120.172</v>
      </c>
      <c r="I71">
        <f>VLOOKUP(CONCATENATE($A71,"_",I$4),assets_m6!$A:$D,4,FALSE)</f>
        <v>119.57</v>
      </c>
      <c r="J71">
        <f>VLOOKUP(CONCATENATE($A71,"_",J$4),assets_m6!$A:$D,4,FALSE)</f>
        <v>119.745</v>
      </c>
      <c r="K71">
        <f>VLOOKUP(CONCATENATE($A71,"_",K$4),assets_m6!$A:$D,4,FALSE)</f>
        <v>119.83199999999999</v>
      </c>
      <c r="L71">
        <f>VLOOKUP(CONCATENATE($A71,"_",L$4),assets_m6!$A:$D,4,FALSE)</f>
        <v>120.124</v>
      </c>
      <c r="M71" t="e">
        <f>VLOOKUP(CONCATENATE($A71,"_",M$4),assets_m6!$A:$D,4,FALSE)</f>
        <v>#N/A</v>
      </c>
      <c r="N71">
        <f>VLOOKUP(CONCATENATE($A71,"_",N$4),assets_m6!$A:$D,4,FALSE)</f>
        <v>119.968</v>
      </c>
      <c r="O71">
        <f>VLOOKUP(CONCATENATE($A71,"_",O$4),assets_m6!$A:$D,4,FALSE)</f>
        <v>118.88</v>
      </c>
      <c r="P71">
        <f>VLOOKUP(CONCATENATE($A71,"_",P$4),assets_m6!$A:$D,4,FALSE)</f>
        <v>119.444</v>
      </c>
      <c r="Q71">
        <f>VLOOKUP(CONCATENATE($A71,"_",Q$4),assets_m6!$A:$D,4,FALSE)</f>
        <v>119.929</v>
      </c>
      <c r="R71">
        <f>VLOOKUP(CONCATENATE($A71,"_",R$4),assets_m6!$A:$D,4,FALSE)</f>
        <v>121.212</v>
      </c>
      <c r="S71">
        <f>VLOOKUP(CONCATENATE($A71,"_",S$4),assets_m6!$A:$D,4,FALSE)</f>
        <v>121.626</v>
      </c>
      <c r="T71">
        <f>VLOOKUP(CONCATENATE($A71,"_",T$4),assets_m6!$A:$D,4,FALSE)</f>
        <v>119.777</v>
      </c>
      <c r="U71">
        <f>VLOOKUP(CONCATENATE($A71,"_",U$4),assets_m6!$A:$D,4,FALSE)</f>
        <v>120.214</v>
      </c>
      <c r="V71">
        <f>VLOOKUP(CONCATENATE($A71,"_",V$4),assets_m6!$A:$D,4,FALSE)</f>
        <v>120.331</v>
      </c>
      <c r="X71" t="str">
        <f t="shared" si="158"/>
        <v>LQD</v>
      </c>
      <c r="Y71">
        <f t="shared" si="115"/>
        <v>121.843</v>
      </c>
      <c r="Z71">
        <f t="shared" si="116"/>
        <v>122.066</v>
      </c>
      <c r="AA71">
        <f t="shared" si="117"/>
        <v>121.61</v>
      </c>
      <c r="AB71">
        <f t="shared" si="118"/>
        <v>122.018</v>
      </c>
      <c r="AC71">
        <f t="shared" si="119"/>
        <v>120.357</v>
      </c>
      <c r="AD71">
        <f t="shared" si="120"/>
        <v>121.25</v>
      </c>
      <c r="AE71">
        <f t="shared" si="121"/>
        <v>120.172</v>
      </c>
      <c r="AF71">
        <f t="shared" si="122"/>
        <v>119.57</v>
      </c>
      <c r="AG71">
        <f t="shared" si="123"/>
        <v>119.745</v>
      </c>
      <c r="AH71">
        <f t="shared" si="124"/>
        <v>119.83199999999999</v>
      </c>
      <c r="AI71">
        <f t="shared" si="125"/>
        <v>120.124</v>
      </c>
      <c r="AJ71">
        <f t="shared" si="126"/>
        <v>120.124</v>
      </c>
      <c r="AK71">
        <f t="shared" si="127"/>
        <v>119.968</v>
      </c>
      <c r="AL71">
        <f t="shared" si="128"/>
        <v>118.88</v>
      </c>
      <c r="AM71">
        <f t="shared" si="129"/>
        <v>119.444</v>
      </c>
      <c r="AN71">
        <f t="shared" si="130"/>
        <v>119.929</v>
      </c>
      <c r="AO71">
        <f t="shared" si="131"/>
        <v>121.212</v>
      </c>
      <c r="AP71">
        <f t="shared" si="132"/>
        <v>121.626</v>
      </c>
      <c r="AQ71">
        <f t="shared" si="133"/>
        <v>119.777</v>
      </c>
      <c r="AR71">
        <f t="shared" si="134"/>
        <v>120.214</v>
      </c>
      <c r="AS71">
        <f t="shared" si="135"/>
        <v>120.331</v>
      </c>
      <c r="AU71" t="str">
        <f t="shared" si="159"/>
        <v>LQD</v>
      </c>
      <c r="AV71">
        <f t="shared" si="136"/>
        <v>1.8302241409026286E-5</v>
      </c>
      <c r="AW71">
        <f t="shared" si="137"/>
        <v>-3.7356839742434673E-5</v>
      </c>
      <c r="AX71">
        <f t="shared" si="138"/>
        <v>3.3549872543376473E-5</v>
      </c>
      <c r="AY71">
        <f t="shared" si="139"/>
        <v>-1.3612745660476335E-4</v>
      </c>
      <c r="AZ71">
        <f t="shared" si="140"/>
        <v>7.4195933763719656E-5</v>
      </c>
      <c r="BA71">
        <f t="shared" si="141"/>
        <v>-8.8907216494845605E-5</v>
      </c>
      <c r="BB71">
        <f t="shared" si="142"/>
        <v>-5.0094864028226535E-5</v>
      </c>
      <c r="BC71">
        <f t="shared" si="143"/>
        <v>1.4635778205236379E-5</v>
      </c>
      <c r="BD71">
        <f t="shared" si="144"/>
        <v>7.2654390579973343E-6</v>
      </c>
      <c r="BE71">
        <f t="shared" si="145"/>
        <v>2.4367447760197744E-5</v>
      </c>
      <c r="BF71">
        <f t="shared" si="146"/>
        <v>0</v>
      </c>
      <c r="BG71">
        <f t="shared" si="147"/>
        <v>-1.2986580533448081E-5</v>
      </c>
      <c r="BH71">
        <f t="shared" si="148"/>
        <v>-9.0690850893572291E-5</v>
      </c>
      <c r="BI71">
        <f t="shared" si="149"/>
        <v>4.7442799461642602E-5</v>
      </c>
      <c r="BJ71">
        <f t="shared" si="150"/>
        <v>4.0604802250426931E-5</v>
      </c>
      <c r="BK71">
        <f t="shared" si="151"/>
        <v>1.0697996314486082E-4</v>
      </c>
      <c r="BL71">
        <f t="shared" si="152"/>
        <v>3.4155034155034277E-5</v>
      </c>
      <c r="BM71">
        <f t="shared" si="153"/>
        <v>-1.5202341604591155E-4</v>
      </c>
      <c r="BN71">
        <f t="shared" si="154"/>
        <v>3.6484466967781593E-5</v>
      </c>
      <c r="BO71">
        <f t="shared" si="155"/>
        <v>9.732643452510059E-6</v>
      </c>
      <c r="BQ71" t="s">
        <v>69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160"/>
        <v>-1.2409412112308466E-2</v>
      </c>
      <c r="BZ71">
        <f t="shared" si="161"/>
        <v>57</v>
      </c>
      <c r="CA71">
        <f t="shared" si="162"/>
        <v>3</v>
      </c>
      <c r="CB71">
        <f t="shared" si="163"/>
        <v>7.9999999999999988E-2</v>
      </c>
      <c r="CC71">
        <f t="shared" si="164"/>
        <v>0</v>
      </c>
      <c r="CD71">
        <f t="shared" si="165"/>
        <v>0</v>
      </c>
      <c r="CE71">
        <f t="shared" si="166"/>
        <v>1</v>
      </c>
      <c r="CF71">
        <f t="shared" si="167"/>
        <v>0</v>
      </c>
      <c r="CG71">
        <f t="shared" si="168"/>
        <v>0</v>
      </c>
      <c r="CI71">
        <f t="shared" si="169"/>
        <v>0</v>
      </c>
      <c r="CJ71">
        <f t="shared" si="170"/>
        <v>0</v>
      </c>
      <c r="CK71">
        <f t="shared" si="170"/>
        <v>1</v>
      </c>
      <c r="CL71">
        <f t="shared" si="170"/>
        <v>1</v>
      </c>
      <c r="CM71">
        <f t="shared" si="170"/>
        <v>1</v>
      </c>
      <c r="CN71">
        <f t="shared" si="156"/>
        <v>0.2</v>
      </c>
      <c r="CO71">
        <f t="shared" si="157"/>
        <v>0.4</v>
      </c>
      <c r="CP71">
        <f t="shared" si="157"/>
        <v>0.60000000000000009</v>
      </c>
      <c r="CQ71">
        <f t="shared" si="157"/>
        <v>0.8</v>
      </c>
      <c r="CR71">
        <f t="shared" si="157"/>
        <v>1</v>
      </c>
    </row>
    <row r="72" spans="1:96" x14ac:dyDescent="0.35">
      <c r="A72" t="s">
        <v>70</v>
      </c>
      <c r="B72">
        <f>VLOOKUP(CONCATENATE($A72,"_",B$4),assets_m6!$A:$D,4,FALSE)</f>
        <v>61.137999999999998</v>
      </c>
      <c r="C72">
        <f>VLOOKUP(CONCATENATE($A72,"_",C$4),assets_m6!$A:$D,4,FALSE)</f>
        <v>60.716000000000001</v>
      </c>
      <c r="D72">
        <f>VLOOKUP(CONCATENATE($A72,"_",D$4),assets_m6!$A:$D,4,FALSE)</f>
        <v>61.392000000000003</v>
      </c>
      <c r="E72">
        <f>VLOOKUP(CONCATENATE($A72,"_",E$4),assets_m6!$A:$D,4,FALSE)</f>
        <v>62.744</v>
      </c>
      <c r="F72">
        <f>VLOOKUP(CONCATENATE($A72,"_",F$4),assets_m6!$A:$D,4,FALSE)</f>
        <v>62.215000000000003</v>
      </c>
      <c r="G72">
        <f>VLOOKUP(CONCATENATE($A72,"_",G$4),assets_m6!$A:$D,4,FALSE)</f>
        <v>60.960999999999999</v>
      </c>
      <c r="H72">
        <f>VLOOKUP(CONCATENATE($A72,"_",H$4),assets_m6!$A:$D,4,FALSE)</f>
        <v>60.491</v>
      </c>
      <c r="I72">
        <f>VLOOKUP(CONCATENATE($A72,"_",I$4),assets_m6!$A:$D,4,FALSE)</f>
        <v>61.881999999999998</v>
      </c>
      <c r="J72">
        <f>VLOOKUP(CONCATENATE($A72,"_",J$4),assets_m6!$A:$D,4,FALSE)</f>
        <v>61.97</v>
      </c>
      <c r="K72">
        <f>VLOOKUP(CONCATENATE($A72,"_",K$4),assets_m6!$A:$D,4,FALSE)</f>
        <v>61.49</v>
      </c>
      <c r="L72">
        <f>VLOOKUP(CONCATENATE($A72,"_",L$4),assets_m6!$A:$D,4,FALSE)</f>
        <v>60.323999999999998</v>
      </c>
      <c r="M72" t="e">
        <f>VLOOKUP(CONCATENATE($A72,"_",M$4),assets_m6!$A:$D,4,FALSE)</f>
        <v>#N/A</v>
      </c>
      <c r="N72">
        <f>VLOOKUP(CONCATENATE($A72,"_",N$4),assets_m6!$A:$D,4,FALSE)</f>
        <v>58.707999999999998</v>
      </c>
      <c r="O72">
        <f>VLOOKUP(CONCATENATE($A72,"_",O$4),assets_m6!$A:$D,4,FALSE)</f>
        <v>58.070999999999998</v>
      </c>
      <c r="P72">
        <f>VLOOKUP(CONCATENATE($A72,"_",P$4),assets_m6!$A:$D,4,FALSE)</f>
        <v>57.767000000000003</v>
      </c>
      <c r="Q72">
        <f>VLOOKUP(CONCATENATE($A72,"_",Q$4),assets_m6!$A:$D,4,FALSE)</f>
        <v>58.070999999999998</v>
      </c>
      <c r="R72">
        <f>VLOOKUP(CONCATENATE($A72,"_",R$4),assets_m6!$A:$D,4,FALSE)</f>
        <v>57.423999999999999</v>
      </c>
      <c r="S72">
        <f>VLOOKUP(CONCATENATE($A72,"_",S$4),assets_m6!$A:$D,4,FALSE)</f>
        <v>57.405000000000001</v>
      </c>
      <c r="T72">
        <f>VLOOKUP(CONCATENATE($A72,"_",T$4),assets_m6!$A:$D,4,FALSE)</f>
        <v>56.982999999999997</v>
      </c>
      <c r="U72">
        <f>VLOOKUP(CONCATENATE($A72,"_",U$4),assets_m6!$A:$D,4,FALSE)</f>
        <v>55.484000000000002</v>
      </c>
      <c r="V72">
        <f>VLOOKUP(CONCATENATE($A72,"_",V$4),assets_m6!$A:$D,4,FALSE)</f>
        <v>54.347999999999999</v>
      </c>
      <c r="X72" t="str">
        <f t="shared" si="158"/>
        <v>MCHI</v>
      </c>
      <c r="Y72">
        <f t="shared" si="115"/>
        <v>61.137999999999998</v>
      </c>
      <c r="Z72">
        <f t="shared" si="116"/>
        <v>60.716000000000001</v>
      </c>
      <c r="AA72">
        <f t="shared" si="117"/>
        <v>61.392000000000003</v>
      </c>
      <c r="AB72">
        <f t="shared" si="118"/>
        <v>62.744</v>
      </c>
      <c r="AC72">
        <f t="shared" si="119"/>
        <v>62.215000000000003</v>
      </c>
      <c r="AD72">
        <f t="shared" si="120"/>
        <v>60.960999999999999</v>
      </c>
      <c r="AE72">
        <f t="shared" si="121"/>
        <v>60.491</v>
      </c>
      <c r="AF72">
        <f t="shared" si="122"/>
        <v>61.881999999999998</v>
      </c>
      <c r="AG72">
        <f t="shared" si="123"/>
        <v>61.97</v>
      </c>
      <c r="AH72">
        <f t="shared" si="124"/>
        <v>61.49</v>
      </c>
      <c r="AI72">
        <f t="shared" si="125"/>
        <v>60.323999999999998</v>
      </c>
      <c r="AJ72">
        <f t="shared" si="126"/>
        <v>60.323999999999998</v>
      </c>
      <c r="AK72">
        <f t="shared" si="127"/>
        <v>58.707999999999998</v>
      </c>
      <c r="AL72">
        <f t="shared" si="128"/>
        <v>58.070999999999998</v>
      </c>
      <c r="AM72">
        <f t="shared" si="129"/>
        <v>57.767000000000003</v>
      </c>
      <c r="AN72">
        <f t="shared" si="130"/>
        <v>58.070999999999998</v>
      </c>
      <c r="AO72">
        <f t="shared" si="131"/>
        <v>57.423999999999999</v>
      </c>
      <c r="AP72">
        <f t="shared" si="132"/>
        <v>57.405000000000001</v>
      </c>
      <c r="AQ72">
        <f t="shared" si="133"/>
        <v>56.982999999999997</v>
      </c>
      <c r="AR72">
        <f t="shared" si="134"/>
        <v>55.484000000000002</v>
      </c>
      <c r="AS72">
        <f t="shared" si="135"/>
        <v>54.347999999999999</v>
      </c>
      <c r="AU72" t="str">
        <f t="shared" si="159"/>
        <v>MCHI</v>
      </c>
      <c r="AV72">
        <f t="shared" si="136"/>
        <v>-6.9024174817625215E-5</v>
      </c>
      <c r="AW72">
        <f t="shared" si="137"/>
        <v>1.1133803280848573E-4</v>
      </c>
      <c r="AX72">
        <f t="shared" si="138"/>
        <v>2.202241334375809E-4</v>
      </c>
      <c r="AY72">
        <f t="shared" si="139"/>
        <v>-8.4310850439882129E-5</v>
      </c>
      <c r="AZ72">
        <f t="shared" si="140"/>
        <v>-2.015591095395009E-4</v>
      </c>
      <c r="BA72">
        <f t="shared" si="141"/>
        <v>-7.7098472794081283E-5</v>
      </c>
      <c r="BB72">
        <f t="shared" si="142"/>
        <v>2.2995156304243578E-4</v>
      </c>
      <c r="BC72">
        <f t="shared" si="143"/>
        <v>1.4220613425552014E-5</v>
      </c>
      <c r="BD72">
        <f t="shared" si="144"/>
        <v>-7.7456833951911717E-5</v>
      </c>
      <c r="BE72">
        <f t="shared" si="145"/>
        <v>-1.8962432915921353E-4</v>
      </c>
      <c r="BF72">
        <f t="shared" si="146"/>
        <v>0</v>
      </c>
      <c r="BG72">
        <f t="shared" si="147"/>
        <v>-2.6788674491081489E-4</v>
      </c>
      <c r="BH72">
        <f t="shared" si="148"/>
        <v>-1.0850310008857405E-4</v>
      </c>
      <c r="BI72">
        <f t="shared" si="149"/>
        <v>-5.2349709837956118E-5</v>
      </c>
      <c r="BJ72">
        <f t="shared" si="150"/>
        <v>5.2625201239461102E-5</v>
      </c>
      <c r="BK72">
        <f t="shared" si="151"/>
        <v>-1.1141533639854634E-4</v>
      </c>
      <c r="BL72">
        <f t="shared" si="152"/>
        <v>-3.3087210922259601E-6</v>
      </c>
      <c r="BM72">
        <f t="shared" si="153"/>
        <v>-7.3512760212525766E-5</v>
      </c>
      <c r="BN72">
        <f t="shared" si="154"/>
        <v>-2.630609129038477E-4</v>
      </c>
      <c r="BO72">
        <f t="shared" si="155"/>
        <v>-2.0474370989834956E-4</v>
      </c>
      <c r="BQ72" t="s">
        <v>70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160"/>
        <v>-0.11106022441035035</v>
      </c>
      <c r="BZ72">
        <f t="shared" si="161"/>
        <v>10</v>
      </c>
      <c r="CA72">
        <f t="shared" si="162"/>
        <v>1</v>
      </c>
      <c r="CB72">
        <f t="shared" si="163"/>
        <v>0.24</v>
      </c>
      <c r="CC72">
        <f t="shared" si="164"/>
        <v>1</v>
      </c>
      <c r="CD72">
        <f t="shared" si="165"/>
        <v>0</v>
      </c>
      <c r="CE72">
        <f t="shared" si="166"/>
        <v>0</v>
      </c>
      <c r="CF72">
        <f t="shared" si="167"/>
        <v>0</v>
      </c>
      <c r="CG72">
        <f t="shared" si="168"/>
        <v>0</v>
      </c>
      <c r="CI72">
        <f t="shared" si="169"/>
        <v>1</v>
      </c>
      <c r="CJ72">
        <f t="shared" si="170"/>
        <v>1</v>
      </c>
      <c r="CK72">
        <f t="shared" si="170"/>
        <v>1</v>
      </c>
      <c r="CL72">
        <f t="shared" si="170"/>
        <v>1</v>
      </c>
      <c r="CM72">
        <f t="shared" si="170"/>
        <v>1</v>
      </c>
      <c r="CN72">
        <f t="shared" si="156"/>
        <v>0.2</v>
      </c>
      <c r="CO72">
        <f t="shared" si="157"/>
        <v>0.4</v>
      </c>
      <c r="CP72">
        <f t="shared" si="157"/>
        <v>0.60000000000000009</v>
      </c>
      <c r="CQ72">
        <f t="shared" si="157"/>
        <v>0.8</v>
      </c>
      <c r="CR72">
        <f t="shared" si="157"/>
        <v>1</v>
      </c>
    </row>
    <row r="73" spans="1:96" x14ac:dyDescent="0.35">
      <c r="A73" t="s">
        <v>71</v>
      </c>
      <c r="B73">
        <f>VLOOKUP(CONCATENATE($A73,"_",B$4),assets_m6!$A:$D,4,FALSE)</f>
        <v>52.64</v>
      </c>
      <c r="C73">
        <f>VLOOKUP(CONCATENATE($A73,"_",C$4),assets_m6!$A:$D,4,FALSE)</f>
        <v>52.76</v>
      </c>
      <c r="D73">
        <f>VLOOKUP(CONCATENATE($A73,"_",D$4),assets_m6!$A:$D,4,FALSE)</f>
        <v>52.68</v>
      </c>
      <c r="E73">
        <f>VLOOKUP(CONCATENATE($A73,"_",E$4),assets_m6!$A:$D,4,FALSE)</f>
        <v>53.19</v>
      </c>
      <c r="F73">
        <f>VLOOKUP(CONCATENATE($A73,"_",F$4),assets_m6!$A:$D,4,FALSE)</f>
        <v>53.024999999999999</v>
      </c>
      <c r="G73">
        <f>VLOOKUP(CONCATENATE($A73,"_",G$4),assets_m6!$A:$D,4,FALSE)</f>
        <v>52.73</v>
      </c>
      <c r="H73">
        <f>VLOOKUP(CONCATENATE($A73,"_",H$4),assets_m6!$A:$D,4,FALSE)</f>
        <v>52.18</v>
      </c>
      <c r="I73">
        <f>VLOOKUP(CONCATENATE($A73,"_",I$4),assets_m6!$A:$D,4,FALSE)</f>
        <v>52.72</v>
      </c>
      <c r="J73">
        <f>VLOOKUP(CONCATENATE($A73,"_",J$4),assets_m6!$A:$D,4,FALSE)</f>
        <v>52.7</v>
      </c>
      <c r="K73">
        <f>VLOOKUP(CONCATENATE($A73,"_",K$4),assets_m6!$A:$D,4,FALSE)</f>
        <v>52.49</v>
      </c>
      <c r="L73">
        <f>VLOOKUP(CONCATENATE($A73,"_",L$4),assets_m6!$A:$D,4,FALSE)</f>
        <v>52.33</v>
      </c>
      <c r="M73">
        <f>VLOOKUP(CONCATENATE($A73,"_",M$4),assets_m6!$A:$D,4,FALSE)</f>
        <v>51.73</v>
      </c>
      <c r="N73">
        <f>VLOOKUP(CONCATENATE($A73,"_",N$4),assets_m6!$A:$D,4,FALSE)</f>
        <v>51.615000000000002</v>
      </c>
      <c r="O73">
        <f>VLOOKUP(CONCATENATE($A73,"_",O$4),assets_m6!$A:$D,4,FALSE)</f>
        <v>51.78</v>
      </c>
      <c r="P73">
        <f>VLOOKUP(CONCATENATE($A73,"_",P$4),assets_m6!$A:$D,4,FALSE)</f>
        <v>50.56</v>
      </c>
      <c r="Q73">
        <f>VLOOKUP(CONCATENATE($A73,"_",Q$4),assets_m6!$A:$D,4,FALSE)</f>
        <v>52.02</v>
      </c>
      <c r="R73">
        <f>VLOOKUP(CONCATENATE($A73,"_",R$4),assets_m6!$A:$D,4,FALSE)</f>
        <v>52.41</v>
      </c>
      <c r="S73">
        <f>VLOOKUP(CONCATENATE($A73,"_",S$4),assets_m6!$A:$D,4,FALSE)</f>
        <v>52.045000000000002</v>
      </c>
      <c r="T73">
        <f>VLOOKUP(CONCATENATE($A73,"_",T$4),assets_m6!$A:$D,4,FALSE)</f>
        <v>51.87</v>
      </c>
      <c r="U73">
        <f>VLOOKUP(CONCATENATE($A73,"_",U$4),assets_m6!$A:$D,4,FALSE)</f>
        <v>51.134999999999998</v>
      </c>
      <c r="V73">
        <f>VLOOKUP(CONCATENATE($A73,"_",V$4),assets_m6!$A:$D,4,FALSE)</f>
        <v>50.07</v>
      </c>
      <c r="X73" t="str">
        <f t="shared" si="158"/>
        <v>MVEU.L</v>
      </c>
      <c r="Y73">
        <f t="shared" si="115"/>
        <v>52.64</v>
      </c>
      <c r="Z73">
        <f t="shared" si="116"/>
        <v>52.76</v>
      </c>
      <c r="AA73">
        <f t="shared" si="117"/>
        <v>52.68</v>
      </c>
      <c r="AB73">
        <f t="shared" si="118"/>
        <v>53.19</v>
      </c>
      <c r="AC73">
        <f t="shared" si="119"/>
        <v>53.024999999999999</v>
      </c>
      <c r="AD73">
        <f t="shared" si="120"/>
        <v>52.73</v>
      </c>
      <c r="AE73">
        <f t="shared" si="121"/>
        <v>52.18</v>
      </c>
      <c r="AF73">
        <f t="shared" si="122"/>
        <v>52.72</v>
      </c>
      <c r="AG73">
        <f t="shared" si="123"/>
        <v>52.7</v>
      </c>
      <c r="AH73">
        <f t="shared" si="124"/>
        <v>52.49</v>
      </c>
      <c r="AI73">
        <f t="shared" si="125"/>
        <v>52.33</v>
      </c>
      <c r="AJ73">
        <f t="shared" si="126"/>
        <v>51.73</v>
      </c>
      <c r="AK73">
        <f t="shared" si="127"/>
        <v>51.615000000000002</v>
      </c>
      <c r="AL73">
        <f t="shared" si="128"/>
        <v>51.78</v>
      </c>
      <c r="AM73">
        <f t="shared" si="129"/>
        <v>50.56</v>
      </c>
      <c r="AN73">
        <f t="shared" si="130"/>
        <v>52.02</v>
      </c>
      <c r="AO73">
        <f t="shared" si="131"/>
        <v>52.41</v>
      </c>
      <c r="AP73">
        <f t="shared" si="132"/>
        <v>52.045000000000002</v>
      </c>
      <c r="AQ73">
        <f t="shared" si="133"/>
        <v>51.87</v>
      </c>
      <c r="AR73">
        <f t="shared" si="134"/>
        <v>51.134999999999998</v>
      </c>
      <c r="AS73">
        <f t="shared" si="135"/>
        <v>50.07</v>
      </c>
      <c r="AU73" t="str">
        <f t="shared" si="159"/>
        <v>MVEU.L</v>
      </c>
      <c r="AV73">
        <f t="shared" si="136"/>
        <v>2.279635258358614E-5</v>
      </c>
      <c r="AW73">
        <f t="shared" si="137"/>
        <v>-1.5163002274450019E-5</v>
      </c>
      <c r="AX73">
        <f t="shared" si="138"/>
        <v>9.6810933940774113E-5</v>
      </c>
      <c r="AY73">
        <f t="shared" si="139"/>
        <v>-3.1020868584320202E-5</v>
      </c>
      <c r="AZ73">
        <f t="shared" si="140"/>
        <v>-5.5634134842055961E-5</v>
      </c>
      <c r="BA73">
        <f t="shared" si="141"/>
        <v>-1.0430494974397823E-4</v>
      </c>
      <c r="BB73">
        <f t="shared" si="142"/>
        <v>1.034879264085855E-4</v>
      </c>
      <c r="BC73">
        <f t="shared" si="143"/>
        <v>-3.7936267071312638E-6</v>
      </c>
      <c r="BD73">
        <f t="shared" si="144"/>
        <v>-3.9848197343453674E-5</v>
      </c>
      <c r="BE73">
        <f t="shared" si="145"/>
        <v>-3.0481996570776089E-5</v>
      </c>
      <c r="BF73">
        <f t="shared" si="146"/>
        <v>-1.1465698452130736E-4</v>
      </c>
      <c r="BG73">
        <f t="shared" si="147"/>
        <v>-2.2230813841097021E-5</v>
      </c>
      <c r="BH73">
        <f t="shared" si="148"/>
        <v>3.1967451322289864E-5</v>
      </c>
      <c r="BI73">
        <f t="shared" si="149"/>
        <v>-2.3561220548474292E-4</v>
      </c>
      <c r="BJ73">
        <f t="shared" si="150"/>
        <v>2.887658227848103E-4</v>
      </c>
      <c r="BK73">
        <f t="shared" si="151"/>
        <v>7.4971164936561599E-5</v>
      </c>
      <c r="BL73">
        <f t="shared" si="152"/>
        <v>-6.9643197863002279E-5</v>
      </c>
      <c r="BM73">
        <f t="shared" si="153"/>
        <v>-3.3624747814392213E-5</v>
      </c>
      <c r="BN73">
        <f t="shared" si="154"/>
        <v>-1.417004048582995E-4</v>
      </c>
      <c r="BO73">
        <f t="shared" si="155"/>
        <v>-2.0827222059254869E-4</v>
      </c>
      <c r="BQ73" t="s">
        <v>71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160"/>
        <v>-4.8822188449848029E-2</v>
      </c>
      <c r="BZ73">
        <f t="shared" si="161"/>
        <v>41</v>
      </c>
      <c r="CA73">
        <f t="shared" si="162"/>
        <v>3</v>
      </c>
      <c r="CB73">
        <f t="shared" si="163"/>
        <v>7.9999999999999988E-2</v>
      </c>
      <c r="CC73">
        <f t="shared" si="164"/>
        <v>0</v>
      </c>
      <c r="CD73">
        <f t="shared" si="165"/>
        <v>0</v>
      </c>
      <c r="CE73">
        <f t="shared" si="166"/>
        <v>1</v>
      </c>
      <c r="CF73">
        <f t="shared" si="167"/>
        <v>0</v>
      </c>
      <c r="CG73">
        <f t="shared" si="168"/>
        <v>0</v>
      </c>
      <c r="CI73">
        <f t="shared" si="169"/>
        <v>0</v>
      </c>
      <c r="CJ73">
        <f t="shared" si="170"/>
        <v>0</v>
      </c>
      <c r="CK73">
        <f t="shared" si="170"/>
        <v>1</v>
      </c>
      <c r="CL73">
        <f t="shared" si="170"/>
        <v>1</v>
      </c>
      <c r="CM73">
        <f t="shared" si="170"/>
        <v>1</v>
      </c>
      <c r="CN73">
        <f t="shared" si="156"/>
        <v>0.2</v>
      </c>
      <c r="CO73">
        <f t="shared" si="157"/>
        <v>0.4</v>
      </c>
      <c r="CP73">
        <f t="shared" si="157"/>
        <v>0.60000000000000009</v>
      </c>
      <c r="CQ73">
        <f t="shared" si="157"/>
        <v>0.8</v>
      </c>
      <c r="CR73">
        <f t="shared" si="157"/>
        <v>1</v>
      </c>
    </row>
    <row r="74" spans="1:96" x14ac:dyDescent="0.35">
      <c r="A74" t="s">
        <v>72</v>
      </c>
      <c r="B74">
        <f>VLOOKUP(CONCATENATE($A74,"_",B$4),assets_m6!$A:$D,4,FALSE)</f>
        <v>31.943000000000001</v>
      </c>
      <c r="C74">
        <f>VLOOKUP(CONCATENATE($A74,"_",C$4),assets_m6!$A:$D,4,FALSE)</f>
        <v>32.329000000000001</v>
      </c>
      <c r="D74">
        <f>VLOOKUP(CONCATENATE($A74,"_",D$4),assets_m6!$A:$D,4,FALSE)</f>
        <v>32.549999999999997</v>
      </c>
      <c r="E74">
        <f>VLOOKUP(CONCATENATE($A74,"_",E$4),assets_m6!$A:$D,4,FALSE)</f>
        <v>33.36</v>
      </c>
      <c r="F74">
        <f>VLOOKUP(CONCATENATE($A74,"_",F$4),assets_m6!$A:$D,4,FALSE)</f>
        <v>33.225999999999999</v>
      </c>
      <c r="G74">
        <f>VLOOKUP(CONCATENATE($A74,"_",G$4),assets_m6!$A:$D,4,FALSE)</f>
        <v>33.485999999999997</v>
      </c>
      <c r="H74">
        <f>VLOOKUP(CONCATENATE($A74,"_",H$4),assets_m6!$A:$D,4,FALSE)</f>
        <v>33.158000000000001</v>
      </c>
      <c r="I74">
        <f>VLOOKUP(CONCATENATE($A74,"_",I$4),assets_m6!$A:$D,4,FALSE)</f>
        <v>33.968000000000004</v>
      </c>
      <c r="J74">
        <f>VLOOKUP(CONCATENATE($A74,"_",J$4),assets_m6!$A:$D,4,FALSE)</f>
        <v>35.048000000000002</v>
      </c>
      <c r="K74">
        <f>VLOOKUP(CONCATENATE($A74,"_",K$4),assets_m6!$A:$D,4,FALSE)</f>
        <v>35.076999999999998</v>
      </c>
      <c r="L74">
        <f>VLOOKUP(CONCATENATE($A74,"_",L$4),assets_m6!$A:$D,4,FALSE)</f>
        <v>34.807000000000002</v>
      </c>
      <c r="M74" t="e">
        <f>VLOOKUP(CONCATENATE($A74,"_",M$4),assets_m6!$A:$D,4,FALSE)</f>
        <v>#N/A</v>
      </c>
      <c r="N74">
        <f>VLOOKUP(CONCATENATE($A74,"_",N$4),assets_m6!$A:$D,4,FALSE)</f>
        <v>34.701000000000001</v>
      </c>
      <c r="O74">
        <f>VLOOKUP(CONCATENATE($A74,"_",O$4),assets_m6!$A:$D,4,FALSE)</f>
        <v>34.238</v>
      </c>
      <c r="P74">
        <f>VLOOKUP(CONCATENATE($A74,"_",P$4),assets_m6!$A:$D,4,FALSE)</f>
        <v>34.749000000000002</v>
      </c>
      <c r="Q74">
        <f>VLOOKUP(CONCATENATE($A74,"_",Q$4),assets_m6!$A:$D,4,FALSE)</f>
        <v>36.518000000000001</v>
      </c>
      <c r="R74">
        <f>VLOOKUP(CONCATENATE($A74,"_",R$4),assets_m6!$A:$D,4,FALSE)</f>
        <v>36.284999999999997</v>
      </c>
      <c r="S74">
        <f>VLOOKUP(CONCATENATE($A74,"_",S$4),assets_m6!$A:$D,4,FALSE)</f>
        <v>36.411999999999999</v>
      </c>
      <c r="T74">
        <f>VLOOKUP(CONCATENATE($A74,"_",T$4),assets_m6!$A:$D,4,FALSE)</f>
        <v>38.258000000000003</v>
      </c>
      <c r="U74">
        <f>VLOOKUP(CONCATENATE($A74,"_",U$4),assets_m6!$A:$D,4,FALSE)</f>
        <v>37.927999999999997</v>
      </c>
      <c r="V74">
        <f>VLOOKUP(CONCATENATE($A74,"_",V$4),assets_m6!$A:$D,4,FALSE)</f>
        <v>37.732999999999997</v>
      </c>
      <c r="X74" t="str">
        <f t="shared" si="158"/>
        <v>OGN</v>
      </c>
      <c r="Y74">
        <f t="shared" si="115"/>
        <v>31.943000000000001</v>
      </c>
      <c r="Z74">
        <f t="shared" si="116"/>
        <v>32.329000000000001</v>
      </c>
      <c r="AA74">
        <f t="shared" si="117"/>
        <v>32.549999999999997</v>
      </c>
      <c r="AB74">
        <f t="shared" si="118"/>
        <v>33.36</v>
      </c>
      <c r="AC74">
        <f t="shared" si="119"/>
        <v>33.225999999999999</v>
      </c>
      <c r="AD74">
        <f t="shared" si="120"/>
        <v>33.485999999999997</v>
      </c>
      <c r="AE74">
        <f t="shared" si="121"/>
        <v>33.158000000000001</v>
      </c>
      <c r="AF74">
        <f t="shared" si="122"/>
        <v>33.968000000000004</v>
      </c>
      <c r="AG74">
        <f t="shared" si="123"/>
        <v>35.048000000000002</v>
      </c>
      <c r="AH74">
        <f t="shared" si="124"/>
        <v>35.076999999999998</v>
      </c>
      <c r="AI74">
        <f t="shared" si="125"/>
        <v>34.807000000000002</v>
      </c>
      <c r="AJ74">
        <f t="shared" si="126"/>
        <v>34.807000000000002</v>
      </c>
      <c r="AK74">
        <f t="shared" si="127"/>
        <v>34.701000000000001</v>
      </c>
      <c r="AL74">
        <f t="shared" si="128"/>
        <v>34.238</v>
      </c>
      <c r="AM74">
        <f t="shared" si="129"/>
        <v>34.749000000000002</v>
      </c>
      <c r="AN74">
        <f t="shared" si="130"/>
        <v>36.518000000000001</v>
      </c>
      <c r="AO74">
        <f t="shared" si="131"/>
        <v>36.284999999999997</v>
      </c>
      <c r="AP74">
        <f t="shared" si="132"/>
        <v>36.411999999999999</v>
      </c>
      <c r="AQ74">
        <f t="shared" si="133"/>
        <v>38.258000000000003</v>
      </c>
      <c r="AR74">
        <f t="shared" si="134"/>
        <v>37.927999999999997</v>
      </c>
      <c r="AS74">
        <f t="shared" si="135"/>
        <v>37.732999999999997</v>
      </c>
      <c r="AU74" t="str">
        <f t="shared" si="159"/>
        <v>OGN</v>
      </c>
      <c r="AV74">
        <f t="shared" si="136"/>
        <v>1.2084024668941528E-4</v>
      </c>
      <c r="AW74">
        <f t="shared" si="137"/>
        <v>6.835967707012173E-5</v>
      </c>
      <c r="AX74">
        <f t="shared" si="138"/>
        <v>2.488479262672818E-4</v>
      </c>
      <c r="AY74">
        <f t="shared" si="139"/>
        <v>-4.0167865707434162E-5</v>
      </c>
      <c r="AZ74">
        <f t="shared" si="140"/>
        <v>7.8251971347739134E-5</v>
      </c>
      <c r="BA74">
        <f t="shared" si="141"/>
        <v>-9.7951382667382154E-5</v>
      </c>
      <c r="BB74">
        <f t="shared" si="142"/>
        <v>2.4428493877797278E-4</v>
      </c>
      <c r="BC74">
        <f t="shared" si="143"/>
        <v>3.179463024022604E-4</v>
      </c>
      <c r="BD74">
        <f t="shared" si="144"/>
        <v>8.2743665829708853E-6</v>
      </c>
      <c r="BE74">
        <f t="shared" si="145"/>
        <v>-7.6973515408956301E-5</v>
      </c>
      <c r="BF74">
        <f t="shared" si="146"/>
        <v>0</v>
      </c>
      <c r="BG74">
        <f t="shared" si="147"/>
        <v>-3.0453644381877679E-5</v>
      </c>
      <c r="BH74">
        <f t="shared" si="148"/>
        <v>-1.3342554969597445E-4</v>
      </c>
      <c r="BI74">
        <f t="shared" si="149"/>
        <v>1.4924937204276032E-4</v>
      </c>
      <c r="BJ74">
        <f t="shared" si="150"/>
        <v>5.0907939796828632E-4</v>
      </c>
      <c r="BK74">
        <f t="shared" si="151"/>
        <v>-6.3804151377404035E-5</v>
      </c>
      <c r="BL74">
        <f t="shared" si="152"/>
        <v>3.5000688989941425E-5</v>
      </c>
      <c r="BM74">
        <f t="shared" si="153"/>
        <v>5.0697572228935615E-4</v>
      </c>
      <c r="BN74">
        <f t="shared" si="154"/>
        <v>-8.6256469235194044E-5</v>
      </c>
      <c r="BO74">
        <f t="shared" si="155"/>
        <v>-5.141320396540822E-5</v>
      </c>
      <c r="BQ74" t="s">
        <v>72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160"/>
        <v>0.18126037003412312</v>
      </c>
      <c r="BZ74">
        <f t="shared" si="161"/>
        <v>97</v>
      </c>
      <c r="CA74">
        <f t="shared" si="162"/>
        <v>5</v>
      </c>
      <c r="CB74">
        <f t="shared" si="163"/>
        <v>0.24000000000000005</v>
      </c>
      <c r="CC74">
        <f t="shared" si="164"/>
        <v>0</v>
      </c>
      <c r="CD74">
        <f t="shared" si="165"/>
        <v>0</v>
      </c>
      <c r="CE74">
        <f t="shared" si="166"/>
        <v>0</v>
      </c>
      <c r="CF74">
        <f t="shared" si="167"/>
        <v>0</v>
      </c>
      <c r="CG74">
        <f t="shared" si="168"/>
        <v>1</v>
      </c>
      <c r="CI74">
        <f t="shared" si="169"/>
        <v>0</v>
      </c>
      <c r="CJ74">
        <f t="shared" si="170"/>
        <v>0</v>
      </c>
      <c r="CK74">
        <f t="shared" si="170"/>
        <v>0</v>
      </c>
      <c r="CL74">
        <f t="shared" si="170"/>
        <v>0</v>
      </c>
      <c r="CM74">
        <f t="shared" si="170"/>
        <v>1</v>
      </c>
      <c r="CN74">
        <f t="shared" si="156"/>
        <v>0.2</v>
      </c>
      <c r="CO74">
        <f t="shared" si="157"/>
        <v>0.4</v>
      </c>
      <c r="CP74">
        <f t="shared" si="157"/>
        <v>0.60000000000000009</v>
      </c>
      <c r="CQ74">
        <f t="shared" si="157"/>
        <v>0.8</v>
      </c>
      <c r="CR74">
        <f t="shared" si="157"/>
        <v>1</v>
      </c>
    </row>
    <row r="75" spans="1:96" x14ac:dyDescent="0.35">
      <c r="A75" t="s">
        <v>73</v>
      </c>
      <c r="B75">
        <f>VLOOKUP(CONCATENATE($A75,"_",B$4),assets_m6!$A:$D,4,FALSE)</f>
        <v>157.47900000000001</v>
      </c>
      <c r="C75">
        <f>VLOOKUP(CONCATENATE($A75,"_",C$4),assets_m6!$A:$D,4,FALSE)</f>
        <v>156.29900000000001</v>
      </c>
      <c r="D75">
        <f>VLOOKUP(CONCATENATE($A75,"_",D$4),assets_m6!$A:$D,4,FALSE)</f>
        <v>155.94800000000001</v>
      </c>
      <c r="E75">
        <f>VLOOKUP(CONCATENATE($A75,"_",E$4),assets_m6!$A:$D,4,FALSE)</f>
        <v>155.59700000000001</v>
      </c>
      <c r="F75">
        <f>VLOOKUP(CONCATENATE($A75,"_",F$4),assets_m6!$A:$D,4,FALSE)</f>
        <v>153.22800000000001</v>
      </c>
      <c r="G75">
        <f>VLOOKUP(CONCATENATE($A75,"_",G$4),assets_m6!$A:$D,4,FALSE)</f>
        <v>152.37</v>
      </c>
      <c r="H75">
        <f>VLOOKUP(CONCATENATE($A75,"_",H$4),assets_m6!$A:$D,4,FALSE)</f>
        <v>152.809</v>
      </c>
      <c r="I75">
        <f>VLOOKUP(CONCATENATE($A75,"_",I$4),assets_m6!$A:$D,4,FALSE)</f>
        <v>152.887</v>
      </c>
      <c r="J75">
        <f>VLOOKUP(CONCATENATE($A75,"_",J$4),assets_m6!$A:$D,4,FALSE)</f>
        <v>154.047</v>
      </c>
      <c r="K75">
        <f>VLOOKUP(CONCATENATE($A75,"_",K$4),assets_m6!$A:$D,4,FALSE)</f>
        <v>155.81200000000001</v>
      </c>
      <c r="L75">
        <f>VLOOKUP(CONCATENATE($A75,"_",L$4),assets_m6!$A:$D,4,FALSE)</f>
        <v>155.88999999999999</v>
      </c>
      <c r="M75" t="e">
        <f>VLOOKUP(CONCATENATE($A75,"_",M$4),assets_m6!$A:$D,4,FALSE)</f>
        <v>#N/A</v>
      </c>
      <c r="N75">
        <f>VLOOKUP(CONCATENATE($A75,"_",N$4),assets_m6!$A:$D,4,FALSE)</f>
        <v>153.96899999999999</v>
      </c>
      <c r="O75">
        <f>VLOOKUP(CONCATENATE($A75,"_",O$4),assets_m6!$A:$D,4,FALSE)</f>
        <v>152.048</v>
      </c>
      <c r="P75">
        <f>VLOOKUP(CONCATENATE($A75,"_",P$4),assets_m6!$A:$D,4,FALSE)</f>
        <v>147.95400000000001</v>
      </c>
      <c r="Q75">
        <f>VLOOKUP(CONCATENATE($A75,"_",Q$4),assets_m6!$A:$D,4,FALSE)</f>
        <v>154.27099999999999</v>
      </c>
      <c r="R75">
        <f>VLOOKUP(CONCATENATE($A75,"_",R$4),assets_m6!$A:$D,4,FALSE)</f>
        <v>151.97999999999999</v>
      </c>
      <c r="S75">
        <f>VLOOKUP(CONCATENATE($A75,"_",S$4),assets_m6!$A:$D,4,FALSE)</f>
        <v>149.465</v>
      </c>
      <c r="T75">
        <f>VLOOKUP(CONCATENATE($A75,"_",T$4),assets_m6!$A:$D,4,FALSE)</f>
        <v>149.93299999999999</v>
      </c>
      <c r="U75">
        <f>VLOOKUP(CONCATENATE($A75,"_",U$4),assets_m6!$A:$D,4,FALSE)</f>
        <v>150.488</v>
      </c>
      <c r="V75">
        <f>VLOOKUP(CONCATENATE($A75,"_",V$4),assets_m6!$A:$D,4,FALSE)</f>
        <v>151.249</v>
      </c>
      <c r="X75" t="str">
        <f t="shared" si="158"/>
        <v>PG</v>
      </c>
      <c r="Y75">
        <f t="shared" si="115"/>
        <v>157.47900000000001</v>
      </c>
      <c r="Z75">
        <f t="shared" si="116"/>
        <v>156.29900000000001</v>
      </c>
      <c r="AA75">
        <f t="shared" si="117"/>
        <v>155.94800000000001</v>
      </c>
      <c r="AB75">
        <f t="shared" si="118"/>
        <v>155.59700000000001</v>
      </c>
      <c r="AC75">
        <f t="shared" si="119"/>
        <v>153.22800000000001</v>
      </c>
      <c r="AD75">
        <f t="shared" si="120"/>
        <v>152.37</v>
      </c>
      <c r="AE75">
        <f t="shared" si="121"/>
        <v>152.809</v>
      </c>
      <c r="AF75">
        <f t="shared" si="122"/>
        <v>152.887</v>
      </c>
      <c r="AG75">
        <f t="shared" si="123"/>
        <v>154.047</v>
      </c>
      <c r="AH75">
        <f t="shared" si="124"/>
        <v>155.81200000000001</v>
      </c>
      <c r="AI75">
        <f t="shared" si="125"/>
        <v>155.88999999999999</v>
      </c>
      <c r="AJ75">
        <f t="shared" si="126"/>
        <v>155.88999999999999</v>
      </c>
      <c r="AK75">
        <f t="shared" si="127"/>
        <v>153.96899999999999</v>
      </c>
      <c r="AL75">
        <f t="shared" si="128"/>
        <v>152.048</v>
      </c>
      <c r="AM75">
        <f t="shared" si="129"/>
        <v>147.95400000000001</v>
      </c>
      <c r="AN75">
        <f t="shared" si="130"/>
        <v>154.27099999999999</v>
      </c>
      <c r="AO75">
        <f t="shared" si="131"/>
        <v>151.97999999999999</v>
      </c>
      <c r="AP75">
        <f t="shared" si="132"/>
        <v>149.465</v>
      </c>
      <c r="AQ75">
        <f t="shared" si="133"/>
        <v>149.93299999999999</v>
      </c>
      <c r="AR75">
        <f t="shared" si="134"/>
        <v>150.488</v>
      </c>
      <c r="AS75">
        <f t="shared" si="135"/>
        <v>151.249</v>
      </c>
      <c r="AU75" t="str">
        <f t="shared" si="159"/>
        <v>PG</v>
      </c>
      <c r="AV75">
        <f t="shared" si="136"/>
        <v>-7.4930625670724786E-5</v>
      </c>
      <c r="AW75">
        <f t="shared" si="137"/>
        <v>-2.2456957498128527E-5</v>
      </c>
      <c r="AX75">
        <f t="shared" si="138"/>
        <v>-2.2507502500833553E-5</v>
      </c>
      <c r="AY75">
        <f t="shared" si="139"/>
        <v>-1.522522927819945E-4</v>
      </c>
      <c r="AZ75">
        <f t="shared" si="140"/>
        <v>-5.5994987861226671E-5</v>
      </c>
      <c r="BA75">
        <f t="shared" si="141"/>
        <v>2.8811445822668041E-5</v>
      </c>
      <c r="BB75">
        <f t="shared" si="142"/>
        <v>5.104411389381709E-6</v>
      </c>
      <c r="BC75">
        <f t="shared" si="143"/>
        <v>7.5873030408078951E-5</v>
      </c>
      <c r="BD75">
        <f t="shared" si="144"/>
        <v>1.1457542178685823E-4</v>
      </c>
      <c r="BE75">
        <f t="shared" si="145"/>
        <v>5.0060329114557627E-6</v>
      </c>
      <c r="BF75">
        <f t="shared" si="146"/>
        <v>0</v>
      </c>
      <c r="BG75">
        <f t="shared" si="147"/>
        <v>-1.232279171210464E-4</v>
      </c>
      <c r="BH75">
        <f t="shared" si="148"/>
        <v>-1.2476537484818322E-4</v>
      </c>
      <c r="BI75">
        <f t="shared" si="149"/>
        <v>-2.6925707671261669E-4</v>
      </c>
      <c r="BJ75">
        <f t="shared" si="150"/>
        <v>4.2695702718412339E-4</v>
      </c>
      <c r="BK75">
        <f t="shared" si="151"/>
        <v>-1.4850490370840904E-4</v>
      </c>
      <c r="BL75">
        <f t="shared" si="152"/>
        <v>-1.6548230030267051E-4</v>
      </c>
      <c r="BM75">
        <f t="shared" si="153"/>
        <v>3.1311678319338265E-5</v>
      </c>
      <c r="BN75">
        <f t="shared" si="154"/>
        <v>3.701653405187696E-5</v>
      </c>
      <c r="BO75">
        <f t="shared" si="155"/>
        <v>5.0568816118228411E-5</v>
      </c>
      <c r="BQ75" t="s">
        <v>73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160"/>
        <v>-3.9560830332933394E-2</v>
      </c>
      <c r="BZ75">
        <f t="shared" si="161"/>
        <v>44</v>
      </c>
      <c r="CA75">
        <f t="shared" si="162"/>
        <v>3</v>
      </c>
      <c r="CB75">
        <f t="shared" si="163"/>
        <v>7.9999999999999988E-2</v>
      </c>
      <c r="CC75">
        <f t="shared" si="164"/>
        <v>0</v>
      </c>
      <c r="CD75">
        <f t="shared" si="165"/>
        <v>0</v>
      </c>
      <c r="CE75">
        <f t="shared" si="166"/>
        <v>1</v>
      </c>
      <c r="CF75">
        <f t="shared" si="167"/>
        <v>0</v>
      </c>
      <c r="CG75">
        <f t="shared" si="168"/>
        <v>0</v>
      </c>
      <c r="CI75">
        <f t="shared" si="169"/>
        <v>0</v>
      </c>
      <c r="CJ75">
        <f t="shared" si="170"/>
        <v>0</v>
      </c>
      <c r="CK75">
        <f t="shared" si="170"/>
        <v>1</v>
      </c>
      <c r="CL75">
        <f t="shared" si="170"/>
        <v>1</v>
      </c>
      <c r="CM75">
        <f t="shared" si="170"/>
        <v>1</v>
      </c>
      <c r="CN75">
        <f t="shared" si="156"/>
        <v>0.2</v>
      </c>
      <c r="CO75">
        <f t="shared" si="157"/>
        <v>0.4</v>
      </c>
      <c r="CP75">
        <f t="shared" si="157"/>
        <v>0.60000000000000009</v>
      </c>
      <c r="CQ75">
        <f t="shared" si="157"/>
        <v>0.8</v>
      </c>
      <c r="CR75">
        <f t="shared" si="157"/>
        <v>1</v>
      </c>
    </row>
    <row r="76" spans="1:96" x14ac:dyDescent="0.35">
      <c r="A76" t="s">
        <v>74</v>
      </c>
      <c r="B76">
        <f>VLOOKUP(CONCATENATE($A76,"_",B$4),assets_m6!$A:$D,4,FALSE)</f>
        <v>28.488</v>
      </c>
      <c r="C76">
        <f>VLOOKUP(CONCATENATE($A76,"_",C$4),assets_m6!$A:$D,4,FALSE)</f>
        <v>28.372</v>
      </c>
      <c r="D76">
        <f>VLOOKUP(CONCATENATE($A76,"_",D$4),assets_m6!$A:$D,4,FALSE)</f>
        <v>28.603999999999999</v>
      </c>
      <c r="E76">
        <f>VLOOKUP(CONCATENATE($A76,"_",E$4),assets_m6!$A:$D,4,FALSE)</f>
        <v>28.603999999999999</v>
      </c>
      <c r="F76">
        <f>VLOOKUP(CONCATENATE($A76,"_",F$4),assets_m6!$A:$D,4,FALSE)</f>
        <v>27.896999999999998</v>
      </c>
      <c r="G76">
        <f>VLOOKUP(CONCATENATE($A76,"_",G$4),assets_m6!$A:$D,4,FALSE)</f>
        <v>27.762</v>
      </c>
      <c r="H76">
        <f>VLOOKUP(CONCATENATE($A76,"_",H$4),assets_m6!$A:$D,4,FALSE)</f>
        <v>27.462</v>
      </c>
      <c r="I76">
        <f>VLOOKUP(CONCATENATE($A76,"_",I$4),assets_m6!$A:$D,4,FALSE)</f>
        <v>27.364999999999998</v>
      </c>
      <c r="J76">
        <f>VLOOKUP(CONCATENATE($A76,"_",J$4),assets_m6!$A:$D,4,FALSE)</f>
        <v>27.344999999999999</v>
      </c>
      <c r="K76">
        <f>VLOOKUP(CONCATENATE($A76,"_",K$4),assets_m6!$A:$D,4,FALSE)</f>
        <v>27.257999999999999</v>
      </c>
      <c r="L76">
        <f>VLOOKUP(CONCATENATE($A76,"_",L$4),assets_m6!$A:$D,4,FALSE)</f>
        <v>25.282</v>
      </c>
      <c r="M76" t="e">
        <f>VLOOKUP(CONCATENATE($A76,"_",M$4),assets_m6!$A:$D,4,FALSE)</f>
        <v>#N/A</v>
      </c>
      <c r="N76">
        <f>VLOOKUP(CONCATENATE($A76,"_",N$4),assets_m6!$A:$D,4,FALSE)</f>
        <v>25.97</v>
      </c>
      <c r="O76">
        <f>VLOOKUP(CONCATENATE($A76,"_",O$4),assets_m6!$A:$D,4,FALSE)</f>
        <v>25.282</v>
      </c>
      <c r="P76">
        <f>VLOOKUP(CONCATENATE($A76,"_",P$4),assets_m6!$A:$D,4,FALSE)</f>
        <v>25.126999999999999</v>
      </c>
      <c r="Q76">
        <f>VLOOKUP(CONCATENATE($A76,"_",Q$4),assets_m6!$A:$D,4,FALSE)</f>
        <v>25.602</v>
      </c>
      <c r="R76">
        <f>VLOOKUP(CONCATENATE($A76,"_",R$4),assets_m6!$A:$D,4,FALSE)</f>
        <v>25.35</v>
      </c>
      <c r="S76">
        <f>VLOOKUP(CONCATENATE($A76,"_",S$4),assets_m6!$A:$D,4,FALSE)</f>
        <v>24.652000000000001</v>
      </c>
      <c r="T76">
        <f>VLOOKUP(CONCATENATE($A76,"_",T$4),assets_m6!$A:$D,4,FALSE)</f>
        <v>24.914000000000001</v>
      </c>
      <c r="U76">
        <f>VLOOKUP(CONCATENATE($A76,"_",U$4),assets_m6!$A:$D,4,FALSE)</f>
        <v>25.195</v>
      </c>
      <c r="V76">
        <f>VLOOKUP(CONCATENATE($A76,"_",V$4),assets_m6!$A:$D,4,FALSE)</f>
        <v>25.620999999999999</v>
      </c>
      <c r="X76" t="str">
        <f t="shared" si="158"/>
        <v>PPL</v>
      </c>
      <c r="Y76">
        <f t="shared" si="115"/>
        <v>28.488</v>
      </c>
      <c r="Z76">
        <f t="shared" si="116"/>
        <v>28.372</v>
      </c>
      <c r="AA76">
        <f t="shared" si="117"/>
        <v>28.603999999999999</v>
      </c>
      <c r="AB76">
        <f t="shared" si="118"/>
        <v>28.603999999999999</v>
      </c>
      <c r="AC76">
        <f t="shared" si="119"/>
        <v>27.896999999999998</v>
      </c>
      <c r="AD76">
        <f t="shared" si="120"/>
        <v>27.762</v>
      </c>
      <c r="AE76">
        <f t="shared" si="121"/>
        <v>27.462</v>
      </c>
      <c r="AF76">
        <f t="shared" si="122"/>
        <v>27.364999999999998</v>
      </c>
      <c r="AG76">
        <f t="shared" si="123"/>
        <v>27.344999999999999</v>
      </c>
      <c r="AH76">
        <f t="shared" si="124"/>
        <v>27.257999999999999</v>
      </c>
      <c r="AI76">
        <f t="shared" si="125"/>
        <v>25.282</v>
      </c>
      <c r="AJ76">
        <f t="shared" si="126"/>
        <v>25.282</v>
      </c>
      <c r="AK76">
        <f t="shared" si="127"/>
        <v>25.97</v>
      </c>
      <c r="AL76">
        <f t="shared" si="128"/>
        <v>25.282</v>
      </c>
      <c r="AM76">
        <f t="shared" si="129"/>
        <v>25.126999999999999</v>
      </c>
      <c r="AN76">
        <f t="shared" si="130"/>
        <v>25.602</v>
      </c>
      <c r="AO76">
        <f t="shared" si="131"/>
        <v>25.35</v>
      </c>
      <c r="AP76">
        <f t="shared" si="132"/>
        <v>24.652000000000001</v>
      </c>
      <c r="AQ76">
        <f t="shared" si="133"/>
        <v>24.914000000000001</v>
      </c>
      <c r="AR76">
        <f t="shared" si="134"/>
        <v>25.195</v>
      </c>
      <c r="AS76">
        <f t="shared" si="135"/>
        <v>25.620999999999999</v>
      </c>
      <c r="AU76" t="str">
        <f t="shared" si="159"/>
        <v>PPL</v>
      </c>
      <c r="AV76">
        <f t="shared" si="136"/>
        <v>-4.0718899185621895E-5</v>
      </c>
      <c r="AW76">
        <f t="shared" si="137"/>
        <v>8.1770759904130585E-5</v>
      </c>
      <c r="AX76">
        <f t="shared" si="138"/>
        <v>0</v>
      </c>
      <c r="AY76">
        <f t="shared" si="139"/>
        <v>-2.4716822821982967E-4</v>
      </c>
      <c r="AZ76">
        <f t="shared" si="140"/>
        <v>-4.8392300247337714E-5</v>
      </c>
      <c r="BA76">
        <f t="shared" si="141"/>
        <v>-1.0806137886319454E-4</v>
      </c>
      <c r="BB76">
        <f t="shared" si="142"/>
        <v>-3.5321535212293826E-5</v>
      </c>
      <c r="BC76">
        <f t="shared" si="143"/>
        <v>-7.3086058834275814E-6</v>
      </c>
      <c r="BD76">
        <f t="shared" si="144"/>
        <v>-3.1815688425671883E-5</v>
      </c>
      <c r="BE76">
        <f t="shared" si="145"/>
        <v>-7.2492479272140268E-4</v>
      </c>
      <c r="BF76">
        <f t="shared" si="146"/>
        <v>0</v>
      </c>
      <c r="BG76">
        <f t="shared" si="147"/>
        <v>2.721303694327976E-4</v>
      </c>
      <c r="BH76">
        <f t="shared" si="148"/>
        <v>-2.6492106276472809E-4</v>
      </c>
      <c r="BI76">
        <f t="shared" si="149"/>
        <v>-6.1308440787912806E-5</v>
      </c>
      <c r="BJ76">
        <f t="shared" si="150"/>
        <v>1.8903967843355812E-4</v>
      </c>
      <c r="BK76">
        <f t="shared" si="151"/>
        <v>-9.8429810171079952E-5</v>
      </c>
      <c r="BL76">
        <f t="shared" si="152"/>
        <v>-2.753451676528601E-4</v>
      </c>
      <c r="BM76">
        <f t="shared" si="153"/>
        <v>1.0627940937854959E-4</v>
      </c>
      <c r="BN76">
        <f t="shared" si="154"/>
        <v>1.1278799068796613E-4</v>
      </c>
      <c r="BO76">
        <f t="shared" si="155"/>
        <v>1.6908116689819347E-4</v>
      </c>
      <c r="BQ76" t="s">
        <v>74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160"/>
        <v>-0.10063886548722273</v>
      </c>
      <c r="BZ76">
        <f t="shared" si="161"/>
        <v>14</v>
      </c>
      <c r="CA76">
        <f t="shared" si="162"/>
        <v>1</v>
      </c>
      <c r="CB76">
        <f t="shared" si="163"/>
        <v>0.24</v>
      </c>
      <c r="CC76">
        <f t="shared" si="164"/>
        <v>1</v>
      </c>
      <c r="CD76">
        <f t="shared" si="165"/>
        <v>0</v>
      </c>
      <c r="CE76">
        <f t="shared" si="166"/>
        <v>0</v>
      </c>
      <c r="CF76">
        <f t="shared" si="167"/>
        <v>0</v>
      </c>
      <c r="CG76">
        <f t="shared" si="168"/>
        <v>0</v>
      </c>
      <c r="CI76">
        <f t="shared" si="169"/>
        <v>1</v>
      </c>
      <c r="CJ76">
        <f t="shared" si="170"/>
        <v>1</v>
      </c>
      <c r="CK76">
        <f t="shared" si="170"/>
        <v>1</v>
      </c>
      <c r="CL76">
        <f t="shared" si="170"/>
        <v>1</v>
      </c>
      <c r="CM76">
        <f t="shared" si="170"/>
        <v>1</v>
      </c>
      <c r="CN76">
        <f t="shared" si="156"/>
        <v>0.2</v>
      </c>
      <c r="CO76">
        <f t="shared" si="157"/>
        <v>0.4</v>
      </c>
      <c r="CP76">
        <f t="shared" si="157"/>
        <v>0.60000000000000009</v>
      </c>
      <c r="CQ76">
        <f t="shared" si="157"/>
        <v>0.8</v>
      </c>
      <c r="CR76">
        <f t="shared" si="157"/>
        <v>1</v>
      </c>
    </row>
    <row r="77" spans="1:96" x14ac:dyDescent="0.35">
      <c r="A77" t="s">
        <v>75</v>
      </c>
      <c r="B77">
        <f>VLOOKUP(CONCATENATE($A77,"_",B$4),assets_m6!$A:$D,4,FALSE)</f>
        <v>113.10899999999999</v>
      </c>
      <c r="C77">
        <f>VLOOKUP(CONCATENATE($A77,"_",C$4),assets_m6!$A:$D,4,FALSE)</f>
        <v>113.998</v>
      </c>
      <c r="D77">
        <f>VLOOKUP(CONCATENATE($A77,"_",D$4),assets_m6!$A:$D,4,FALSE)</f>
        <v>115.967</v>
      </c>
      <c r="E77">
        <f>VLOOKUP(CONCATENATE($A77,"_",E$4),assets_m6!$A:$D,4,FALSE)</f>
        <v>115.833</v>
      </c>
      <c r="F77">
        <f>VLOOKUP(CONCATENATE($A77,"_",F$4),assets_m6!$A:$D,4,FALSE)</f>
        <v>116.014</v>
      </c>
      <c r="G77">
        <f>VLOOKUP(CONCATENATE($A77,"_",G$4),assets_m6!$A:$D,4,FALSE)</f>
        <v>114.562</v>
      </c>
      <c r="H77">
        <f>VLOOKUP(CONCATENATE($A77,"_",H$4),assets_m6!$A:$D,4,FALSE)</f>
        <v>111.8</v>
      </c>
      <c r="I77">
        <f>VLOOKUP(CONCATENATE($A77,"_",I$4),assets_m6!$A:$D,4,FALSE)</f>
        <v>113.92400000000001</v>
      </c>
      <c r="J77">
        <f>VLOOKUP(CONCATENATE($A77,"_",J$4),assets_m6!$A:$D,4,FALSE)</f>
        <v>114.07899999999999</v>
      </c>
      <c r="K77">
        <f>VLOOKUP(CONCATENATE($A77,"_",K$4),assets_m6!$A:$D,4,FALSE)</f>
        <v>110.304</v>
      </c>
      <c r="L77">
        <f>VLOOKUP(CONCATENATE($A77,"_",L$4),assets_m6!$A:$D,4,FALSE)</f>
        <v>110.13</v>
      </c>
      <c r="M77" t="e">
        <f>VLOOKUP(CONCATENATE($A77,"_",M$4),assets_m6!$A:$D,4,FALSE)</f>
        <v>#N/A</v>
      </c>
      <c r="N77">
        <f>VLOOKUP(CONCATENATE($A77,"_",N$4),assets_m6!$A:$D,4,FALSE)</f>
        <v>108.86499999999999</v>
      </c>
      <c r="O77">
        <f>VLOOKUP(CONCATENATE($A77,"_",O$4),assets_m6!$A:$D,4,FALSE)</f>
        <v>107.06</v>
      </c>
      <c r="P77">
        <f>VLOOKUP(CONCATENATE($A77,"_",P$4),assets_m6!$A:$D,4,FALSE)</f>
        <v>105.187</v>
      </c>
      <c r="Q77">
        <f>VLOOKUP(CONCATENATE($A77,"_",Q$4),assets_m6!$A:$D,4,FALSE)</f>
        <v>108.904</v>
      </c>
      <c r="R77">
        <f>VLOOKUP(CONCATENATE($A77,"_",R$4),assets_m6!$A:$D,4,FALSE)</f>
        <v>107.803</v>
      </c>
      <c r="S77">
        <f>VLOOKUP(CONCATENATE($A77,"_",S$4),assets_m6!$A:$D,4,FALSE)</f>
        <v>102.126</v>
      </c>
      <c r="T77">
        <f>VLOOKUP(CONCATENATE($A77,"_",T$4),assets_m6!$A:$D,4,FALSE)</f>
        <v>105.592</v>
      </c>
      <c r="U77">
        <f>VLOOKUP(CONCATENATE($A77,"_",U$4),assets_m6!$A:$D,4,FALSE)</f>
        <v>105.75700000000001</v>
      </c>
      <c r="V77">
        <f>VLOOKUP(CONCATENATE($A77,"_",V$4),assets_m6!$A:$D,4,FALSE)</f>
        <v>102.754</v>
      </c>
      <c r="X77" t="str">
        <f t="shared" si="158"/>
        <v>PRU</v>
      </c>
      <c r="Y77">
        <f t="shared" si="115"/>
        <v>113.10899999999999</v>
      </c>
      <c r="Z77">
        <f t="shared" si="116"/>
        <v>113.998</v>
      </c>
      <c r="AA77">
        <f t="shared" si="117"/>
        <v>115.967</v>
      </c>
      <c r="AB77">
        <f t="shared" si="118"/>
        <v>115.833</v>
      </c>
      <c r="AC77">
        <f t="shared" si="119"/>
        <v>116.014</v>
      </c>
      <c r="AD77">
        <f t="shared" si="120"/>
        <v>114.562</v>
      </c>
      <c r="AE77">
        <f t="shared" si="121"/>
        <v>111.8</v>
      </c>
      <c r="AF77">
        <f t="shared" si="122"/>
        <v>113.92400000000001</v>
      </c>
      <c r="AG77">
        <f t="shared" si="123"/>
        <v>114.07899999999999</v>
      </c>
      <c r="AH77">
        <f t="shared" si="124"/>
        <v>110.304</v>
      </c>
      <c r="AI77">
        <f t="shared" si="125"/>
        <v>110.13</v>
      </c>
      <c r="AJ77">
        <f t="shared" si="126"/>
        <v>110.13</v>
      </c>
      <c r="AK77">
        <f t="shared" si="127"/>
        <v>108.86499999999999</v>
      </c>
      <c r="AL77">
        <f t="shared" si="128"/>
        <v>107.06</v>
      </c>
      <c r="AM77">
        <f t="shared" si="129"/>
        <v>105.187</v>
      </c>
      <c r="AN77">
        <f t="shared" si="130"/>
        <v>108.904</v>
      </c>
      <c r="AO77">
        <f t="shared" si="131"/>
        <v>107.803</v>
      </c>
      <c r="AP77">
        <f t="shared" si="132"/>
        <v>102.126</v>
      </c>
      <c r="AQ77">
        <f t="shared" si="133"/>
        <v>105.592</v>
      </c>
      <c r="AR77">
        <f t="shared" si="134"/>
        <v>105.75700000000001</v>
      </c>
      <c r="AS77">
        <f t="shared" si="135"/>
        <v>102.754</v>
      </c>
      <c r="AU77" t="str">
        <f t="shared" si="159"/>
        <v>PRU</v>
      </c>
      <c r="AV77">
        <f t="shared" si="136"/>
        <v>7.8596751805781167E-5</v>
      </c>
      <c r="AW77">
        <f t="shared" si="137"/>
        <v>1.7272232846190231E-4</v>
      </c>
      <c r="AX77">
        <f t="shared" si="138"/>
        <v>-1.1555011339432801E-5</v>
      </c>
      <c r="AY77">
        <f t="shared" si="139"/>
        <v>1.5625944247321351E-5</v>
      </c>
      <c r="AZ77">
        <f t="shared" si="140"/>
        <v>-1.2515730860068597E-4</v>
      </c>
      <c r="BA77">
        <f t="shared" si="141"/>
        <v>-2.4109215970391585E-4</v>
      </c>
      <c r="BB77">
        <f t="shared" si="142"/>
        <v>1.8998211091234433E-4</v>
      </c>
      <c r="BC77">
        <f t="shared" si="143"/>
        <v>1.3605561602470675E-5</v>
      </c>
      <c r="BD77">
        <f t="shared" si="144"/>
        <v>-3.3091103533516175E-4</v>
      </c>
      <c r="BE77">
        <f t="shared" si="145"/>
        <v>-1.5774586597041501E-5</v>
      </c>
      <c r="BF77">
        <f t="shared" si="146"/>
        <v>0</v>
      </c>
      <c r="BG77">
        <f t="shared" si="147"/>
        <v>-1.1486425133932632E-4</v>
      </c>
      <c r="BH77">
        <f t="shared" si="148"/>
        <v>-1.658016809810309E-4</v>
      </c>
      <c r="BI77">
        <f t="shared" si="149"/>
        <v>-1.7494862693816595E-4</v>
      </c>
      <c r="BJ77">
        <f t="shared" si="150"/>
        <v>3.533706636751689E-4</v>
      </c>
      <c r="BK77">
        <f t="shared" si="151"/>
        <v>-1.0109821494159985E-4</v>
      </c>
      <c r="BL77">
        <f t="shared" si="152"/>
        <v>-5.2660872146415147E-4</v>
      </c>
      <c r="BM77">
        <f t="shared" si="153"/>
        <v>3.3938468166774317E-4</v>
      </c>
      <c r="BN77">
        <f t="shared" si="154"/>
        <v>1.5626183801803759E-5</v>
      </c>
      <c r="BO77">
        <f t="shared" si="155"/>
        <v>-2.8395283527331522E-4</v>
      </c>
      <c r="BQ77" t="s">
        <v>75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160"/>
        <v>-9.1548859949252409E-2</v>
      </c>
      <c r="BZ77">
        <f t="shared" si="161"/>
        <v>17</v>
      </c>
      <c r="CA77">
        <f t="shared" si="162"/>
        <v>1</v>
      </c>
      <c r="CB77">
        <f t="shared" si="163"/>
        <v>0.24</v>
      </c>
      <c r="CC77">
        <f t="shared" si="164"/>
        <v>1</v>
      </c>
      <c r="CD77">
        <f t="shared" si="165"/>
        <v>0</v>
      </c>
      <c r="CE77">
        <f t="shared" si="166"/>
        <v>0</v>
      </c>
      <c r="CF77">
        <f t="shared" si="167"/>
        <v>0</v>
      </c>
      <c r="CG77">
        <f t="shared" si="168"/>
        <v>0</v>
      </c>
      <c r="CI77">
        <f t="shared" si="169"/>
        <v>1</v>
      </c>
      <c r="CJ77">
        <f t="shared" si="170"/>
        <v>1</v>
      </c>
      <c r="CK77">
        <f t="shared" si="170"/>
        <v>1</v>
      </c>
      <c r="CL77">
        <f t="shared" si="170"/>
        <v>1</v>
      </c>
      <c r="CM77">
        <f t="shared" si="170"/>
        <v>1</v>
      </c>
      <c r="CN77">
        <f t="shared" si="156"/>
        <v>0.2</v>
      </c>
      <c r="CO77">
        <f t="shared" si="157"/>
        <v>0.4</v>
      </c>
      <c r="CP77">
        <f t="shared" si="157"/>
        <v>0.60000000000000009</v>
      </c>
      <c r="CQ77">
        <f t="shared" si="157"/>
        <v>0.8</v>
      </c>
      <c r="CR77">
        <f t="shared" si="157"/>
        <v>1</v>
      </c>
    </row>
    <row r="78" spans="1:96" x14ac:dyDescent="0.35">
      <c r="A78" t="s">
        <v>76</v>
      </c>
      <c r="B78">
        <f>VLOOKUP(CONCATENATE($A78,"_",B$4),assets_m6!$A:$D,4,FALSE)</f>
        <v>126.08</v>
      </c>
      <c r="C78">
        <f>VLOOKUP(CONCATENATE($A78,"_",C$4),assets_m6!$A:$D,4,FALSE)</f>
        <v>121.41</v>
      </c>
      <c r="D78">
        <f>VLOOKUP(CONCATENATE($A78,"_",D$4),assets_m6!$A:$D,4,FALSE)</f>
        <v>120.26</v>
      </c>
      <c r="E78">
        <f>VLOOKUP(CONCATENATE($A78,"_",E$4),assets_m6!$A:$D,4,FALSE)</f>
        <v>122.94</v>
      </c>
      <c r="F78">
        <f>VLOOKUP(CONCATENATE($A78,"_",F$4),assets_m6!$A:$D,4,FALSE)</f>
        <v>119.02</v>
      </c>
      <c r="G78">
        <f>VLOOKUP(CONCATENATE($A78,"_",G$4),assets_m6!$A:$D,4,FALSE)</f>
        <v>115.29</v>
      </c>
      <c r="H78">
        <f>VLOOKUP(CONCATENATE($A78,"_",H$4),assets_m6!$A:$D,4,FALSE)</f>
        <v>114.12</v>
      </c>
      <c r="I78">
        <f>VLOOKUP(CONCATENATE($A78,"_",I$4),assets_m6!$A:$D,4,FALSE)</f>
        <v>115.46</v>
      </c>
      <c r="J78">
        <f>VLOOKUP(CONCATENATE($A78,"_",J$4),assets_m6!$A:$D,4,FALSE)</f>
        <v>110.54</v>
      </c>
      <c r="K78">
        <f>VLOOKUP(CONCATENATE($A78,"_",K$4),assets_m6!$A:$D,4,FALSE)</f>
        <v>105.2</v>
      </c>
      <c r="L78">
        <f>VLOOKUP(CONCATENATE($A78,"_",L$4),assets_m6!$A:$D,4,FALSE)</f>
        <v>103.65</v>
      </c>
      <c r="M78" t="e">
        <f>VLOOKUP(CONCATENATE($A78,"_",M$4),assets_m6!$A:$D,4,FALSE)</f>
        <v>#N/A</v>
      </c>
      <c r="N78">
        <f>VLOOKUP(CONCATENATE($A78,"_",N$4),assets_m6!$A:$D,4,FALSE)</f>
        <v>103.17</v>
      </c>
      <c r="O78">
        <f>VLOOKUP(CONCATENATE($A78,"_",O$4),assets_m6!$A:$D,4,FALSE)</f>
        <v>100.72</v>
      </c>
      <c r="P78">
        <f>VLOOKUP(CONCATENATE($A78,"_",P$4),assets_m6!$A:$D,4,FALSE)</f>
        <v>105.02</v>
      </c>
      <c r="Q78">
        <f>VLOOKUP(CONCATENATE($A78,"_",Q$4),assets_m6!$A:$D,4,FALSE)</f>
        <v>110.94</v>
      </c>
      <c r="R78">
        <f>VLOOKUP(CONCATENATE($A78,"_",R$4),assets_m6!$A:$D,4,FALSE)</f>
        <v>111.93</v>
      </c>
      <c r="S78">
        <f>VLOOKUP(CONCATENATE($A78,"_",S$4),assets_m6!$A:$D,4,FALSE)</f>
        <v>106.51</v>
      </c>
      <c r="T78">
        <f>VLOOKUP(CONCATENATE($A78,"_",T$4),assets_m6!$A:$D,4,FALSE)</f>
        <v>106.61</v>
      </c>
      <c r="U78">
        <f>VLOOKUP(CONCATENATE($A78,"_",U$4),assets_m6!$A:$D,4,FALSE)</f>
        <v>101.34</v>
      </c>
      <c r="V78">
        <f>VLOOKUP(CONCATENATE($A78,"_",V$4),assets_m6!$A:$D,4,FALSE)</f>
        <v>99.91</v>
      </c>
      <c r="X78" t="str">
        <f t="shared" si="158"/>
        <v>PYPL</v>
      </c>
      <c r="Y78">
        <f t="shared" si="115"/>
        <v>126.08</v>
      </c>
      <c r="Z78">
        <f t="shared" si="116"/>
        <v>121.41</v>
      </c>
      <c r="AA78">
        <f t="shared" si="117"/>
        <v>120.26</v>
      </c>
      <c r="AB78">
        <f t="shared" si="118"/>
        <v>122.94</v>
      </c>
      <c r="AC78">
        <f t="shared" si="119"/>
        <v>119.02</v>
      </c>
      <c r="AD78">
        <f t="shared" si="120"/>
        <v>115.29</v>
      </c>
      <c r="AE78">
        <f t="shared" si="121"/>
        <v>114.12</v>
      </c>
      <c r="AF78">
        <f t="shared" si="122"/>
        <v>115.46</v>
      </c>
      <c r="AG78">
        <f t="shared" si="123"/>
        <v>110.54</v>
      </c>
      <c r="AH78">
        <f t="shared" si="124"/>
        <v>105.2</v>
      </c>
      <c r="AI78">
        <f t="shared" si="125"/>
        <v>103.65</v>
      </c>
      <c r="AJ78">
        <f t="shared" si="126"/>
        <v>103.65</v>
      </c>
      <c r="AK78">
        <f t="shared" si="127"/>
        <v>103.17</v>
      </c>
      <c r="AL78">
        <f t="shared" si="128"/>
        <v>100.72</v>
      </c>
      <c r="AM78">
        <f t="shared" si="129"/>
        <v>105.02</v>
      </c>
      <c r="AN78">
        <f t="shared" si="130"/>
        <v>110.94</v>
      </c>
      <c r="AO78">
        <f t="shared" si="131"/>
        <v>111.93</v>
      </c>
      <c r="AP78">
        <f t="shared" si="132"/>
        <v>106.51</v>
      </c>
      <c r="AQ78">
        <f t="shared" si="133"/>
        <v>106.61</v>
      </c>
      <c r="AR78">
        <f t="shared" si="134"/>
        <v>101.34</v>
      </c>
      <c r="AS78">
        <f t="shared" si="135"/>
        <v>99.91</v>
      </c>
      <c r="AU78" t="str">
        <f t="shared" si="159"/>
        <v>PYPL</v>
      </c>
      <c r="AV78">
        <f t="shared" si="136"/>
        <v>-3.7039974619289354E-4</v>
      </c>
      <c r="AW78">
        <f t="shared" si="137"/>
        <v>-9.4720368997610707E-5</v>
      </c>
      <c r="AX78">
        <f t="shared" si="138"/>
        <v>2.228504906036914E-4</v>
      </c>
      <c r="AY78">
        <f t="shared" si="139"/>
        <v>-3.1885472588254448E-4</v>
      </c>
      <c r="AZ78">
        <f t="shared" si="140"/>
        <v>-3.1339270710804818E-4</v>
      </c>
      <c r="BA78">
        <f t="shared" si="141"/>
        <v>-1.0148321623731475E-4</v>
      </c>
      <c r="BB78">
        <f t="shared" si="142"/>
        <v>1.174202593760944E-4</v>
      </c>
      <c r="BC78">
        <f t="shared" si="143"/>
        <v>-4.2612160055430345E-4</v>
      </c>
      <c r="BD78">
        <f t="shared" si="144"/>
        <v>-4.8308304686086516E-4</v>
      </c>
      <c r="BE78">
        <f t="shared" si="145"/>
        <v>-1.4733840304182483E-4</v>
      </c>
      <c r="BF78">
        <f t="shared" si="146"/>
        <v>0</v>
      </c>
      <c r="BG78">
        <f t="shared" si="147"/>
        <v>-4.630969609261977E-5</v>
      </c>
      <c r="BH78">
        <f t="shared" si="148"/>
        <v>-2.3747213337210456E-4</v>
      </c>
      <c r="BI78">
        <f t="shared" si="149"/>
        <v>4.2692613185067491E-4</v>
      </c>
      <c r="BJ78">
        <f t="shared" si="150"/>
        <v>5.6370215197105327E-4</v>
      </c>
      <c r="BK78">
        <f t="shared" si="151"/>
        <v>8.9237425635479457E-5</v>
      </c>
      <c r="BL78">
        <f t="shared" si="152"/>
        <v>-4.8423121593853317E-4</v>
      </c>
      <c r="BM78">
        <f t="shared" si="153"/>
        <v>9.3887897849961802E-6</v>
      </c>
      <c r="BN78">
        <f t="shared" si="154"/>
        <v>-4.9432511021480126E-4</v>
      </c>
      <c r="BO78">
        <f t="shared" si="155"/>
        <v>-1.4110913755674035E-4</v>
      </c>
      <c r="BQ78" t="s">
        <v>76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160"/>
        <v>-0.20756662436548226</v>
      </c>
      <c r="BZ78">
        <f t="shared" si="161"/>
        <v>1</v>
      </c>
      <c r="CA78">
        <f t="shared" si="162"/>
        <v>1</v>
      </c>
      <c r="CB78">
        <f t="shared" si="163"/>
        <v>0.24</v>
      </c>
      <c r="CC78">
        <f t="shared" si="164"/>
        <v>1</v>
      </c>
      <c r="CD78">
        <f t="shared" si="165"/>
        <v>0</v>
      </c>
      <c r="CE78">
        <f t="shared" si="166"/>
        <v>0</v>
      </c>
      <c r="CF78">
        <f t="shared" si="167"/>
        <v>0</v>
      </c>
      <c r="CG78">
        <f t="shared" si="168"/>
        <v>0</v>
      </c>
      <c r="CI78">
        <f t="shared" si="169"/>
        <v>1</v>
      </c>
      <c r="CJ78">
        <f t="shared" si="170"/>
        <v>1</v>
      </c>
      <c r="CK78">
        <f t="shared" si="170"/>
        <v>1</v>
      </c>
      <c r="CL78">
        <f t="shared" si="170"/>
        <v>1</v>
      </c>
      <c r="CM78">
        <f t="shared" si="170"/>
        <v>1</v>
      </c>
      <c r="CN78">
        <f t="shared" si="156"/>
        <v>0.2</v>
      </c>
      <c r="CO78">
        <f t="shared" si="157"/>
        <v>0.4</v>
      </c>
      <c r="CP78">
        <f t="shared" si="157"/>
        <v>0.60000000000000009</v>
      </c>
      <c r="CQ78">
        <f t="shared" si="157"/>
        <v>0.8</v>
      </c>
      <c r="CR78">
        <f t="shared" si="157"/>
        <v>1</v>
      </c>
    </row>
    <row r="79" spans="1:96" x14ac:dyDescent="0.35">
      <c r="A79" t="s">
        <v>77</v>
      </c>
      <c r="B79">
        <f>VLOOKUP(CONCATENATE($A79,"_",B$4),assets_m6!$A:$D,4,FALSE)</f>
        <v>279.52199999999999</v>
      </c>
      <c r="C79">
        <f>VLOOKUP(CONCATENATE($A79,"_",C$4),assets_m6!$A:$D,4,FALSE)</f>
        <v>280.27499999999998</v>
      </c>
      <c r="D79">
        <f>VLOOKUP(CONCATENATE($A79,"_",D$4),assets_m6!$A:$D,4,FALSE)</f>
        <v>283.803</v>
      </c>
      <c r="E79">
        <f>VLOOKUP(CONCATENATE($A79,"_",E$4),assets_m6!$A:$D,4,FALSE)</f>
        <v>282.58100000000002</v>
      </c>
      <c r="F79">
        <f>VLOOKUP(CONCATENATE($A79,"_",F$4),assets_m6!$A:$D,4,FALSE)</f>
        <v>284.84899999999999</v>
      </c>
      <c r="G79">
        <f>VLOOKUP(CONCATENATE($A79,"_",G$4),assets_m6!$A:$D,4,FALSE)</f>
        <v>288.26</v>
      </c>
      <c r="H79">
        <f>VLOOKUP(CONCATENATE($A79,"_",H$4),assets_m6!$A:$D,4,FALSE)</f>
        <v>286.49099999999999</v>
      </c>
      <c r="I79">
        <f>VLOOKUP(CONCATENATE($A79,"_",I$4),assets_m6!$A:$D,4,FALSE)</f>
        <v>293.83100000000002</v>
      </c>
      <c r="J79">
        <f>VLOOKUP(CONCATENATE($A79,"_",J$4),assets_m6!$A:$D,4,FALSE)</f>
        <v>296.226</v>
      </c>
      <c r="K79">
        <f>VLOOKUP(CONCATENATE($A79,"_",K$4),assets_m6!$A:$D,4,FALSE)</f>
        <v>295.91300000000001</v>
      </c>
      <c r="L79">
        <f>VLOOKUP(CONCATENATE($A79,"_",L$4),assets_m6!$A:$D,4,FALSE)</f>
        <v>297.53500000000003</v>
      </c>
      <c r="M79" t="e">
        <f>VLOOKUP(CONCATENATE($A79,"_",M$4),assets_m6!$A:$D,4,FALSE)</f>
        <v>#N/A</v>
      </c>
      <c r="N79">
        <f>VLOOKUP(CONCATENATE($A79,"_",N$4),assets_m6!$A:$D,4,FALSE)</f>
        <v>293.64499999999998</v>
      </c>
      <c r="O79">
        <f>VLOOKUP(CONCATENATE($A79,"_",O$4),assets_m6!$A:$D,4,FALSE)</f>
        <v>293.29300000000001</v>
      </c>
      <c r="P79">
        <f>VLOOKUP(CONCATENATE($A79,"_",P$4),assets_m6!$A:$D,4,FALSE)</f>
        <v>284.90699999999998</v>
      </c>
      <c r="Q79">
        <f>VLOOKUP(CONCATENATE($A79,"_",Q$4),assets_m6!$A:$D,4,FALSE)</f>
        <v>295.483</v>
      </c>
      <c r="R79">
        <f>VLOOKUP(CONCATENATE($A79,"_",R$4),assets_m6!$A:$D,4,FALSE)</f>
        <v>291.47500000000002</v>
      </c>
      <c r="S79">
        <f>VLOOKUP(CONCATENATE($A79,"_",S$4),assets_m6!$A:$D,4,FALSE)</f>
        <v>277.66500000000002</v>
      </c>
      <c r="T79">
        <f>VLOOKUP(CONCATENATE($A79,"_",T$4),assets_m6!$A:$D,4,FALSE)</f>
        <v>286.05099999999999</v>
      </c>
      <c r="U79">
        <f>VLOOKUP(CONCATENATE($A79,"_",U$4),assets_m6!$A:$D,4,FALSE)</f>
        <v>282.57100000000003</v>
      </c>
      <c r="V79">
        <f>VLOOKUP(CONCATENATE($A79,"_",V$4),assets_m6!$A:$D,4,FALSE)</f>
        <v>276.02300000000002</v>
      </c>
      <c r="X79" t="str">
        <f t="shared" si="158"/>
        <v>RE</v>
      </c>
      <c r="Y79">
        <f t="shared" si="115"/>
        <v>279.52199999999999</v>
      </c>
      <c r="Z79">
        <f t="shared" si="116"/>
        <v>280.27499999999998</v>
      </c>
      <c r="AA79">
        <f t="shared" si="117"/>
        <v>283.803</v>
      </c>
      <c r="AB79">
        <f t="shared" si="118"/>
        <v>282.58100000000002</v>
      </c>
      <c r="AC79">
        <f t="shared" si="119"/>
        <v>284.84899999999999</v>
      </c>
      <c r="AD79">
        <f t="shared" si="120"/>
        <v>288.26</v>
      </c>
      <c r="AE79">
        <f t="shared" si="121"/>
        <v>286.49099999999999</v>
      </c>
      <c r="AF79">
        <f t="shared" si="122"/>
        <v>293.83100000000002</v>
      </c>
      <c r="AG79">
        <f t="shared" si="123"/>
        <v>296.226</v>
      </c>
      <c r="AH79">
        <f t="shared" si="124"/>
        <v>295.91300000000001</v>
      </c>
      <c r="AI79">
        <f t="shared" si="125"/>
        <v>297.53500000000003</v>
      </c>
      <c r="AJ79">
        <f t="shared" si="126"/>
        <v>297.53500000000003</v>
      </c>
      <c r="AK79">
        <f t="shared" si="127"/>
        <v>293.64499999999998</v>
      </c>
      <c r="AL79">
        <f t="shared" si="128"/>
        <v>293.29300000000001</v>
      </c>
      <c r="AM79">
        <f t="shared" si="129"/>
        <v>284.90699999999998</v>
      </c>
      <c r="AN79">
        <f t="shared" si="130"/>
        <v>295.483</v>
      </c>
      <c r="AO79">
        <f t="shared" si="131"/>
        <v>291.47500000000002</v>
      </c>
      <c r="AP79">
        <f t="shared" si="132"/>
        <v>277.66500000000002</v>
      </c>
      <c r="AQ79">
        <f t="shared" si="133"/>
        <v>286.05099999999999</v>
      </c>
      <c r="AR79">
        <f t="shared" si="134"/>
        <v>282.57100000000003</v>
      </c>
      <c r="AS79">
        <f t="shared" si="135"/>
        <v>276.02300000000002</v>
      </c>
      <c r="AU79" t="str">
        <f t="shared" si="159"/>
        <v>RE</v>
      </c>
      <c r="AV79">
        <f t="shared" si="136"/>
        <v>2.6938845600703555E-5</v>
      </c>
      <c r="AW79">
        <f t="shared" si="137"/>
        <v>1.2587637142092659E-4</v>
      </c>
      <c r="AX79">
        <f t="shared" si="138"/>
        <v>-4.3058036736749791E-5</v>
      </c>
      <c r="AY79">
        <f t="shared" si="139"/>
        <v>8.0260173189279264E-5</v>
      </c>
      <c r="AZ79">
        <f t="shared" si="140"/>
        <v>1.1974765577551621E-4</v>
      </c>
      <c r="BA79">
        <f t="shared" si="141"/>
        <v>-6.1368209255533392E-5</v>
      </c>
      <c r="BB79">
        <f t="shared" si="142"/>
        <v>2.5620351075601093E-4</v>
      </c>
      <c r="BC79">
        <f t="shared" si="143"/>
        <v>8.1509439099345597E-5</v>
      </c>
      <c r="BD79">
        <f t="shared" si="144"/>
        <v>-1.0566256844435945E-5</v>
      </c>
      <c r="BE79">
        <f t="shared" si="145"/>
        <v>5.4813407994917898E-5</v>
      </c>
      <c r="BF79">
        <f t="shared" si="146"/>
        <v>0</v>
      </c>
      <c r="BG79">
        <f t="shared" si="147"/>
        <v>-1.3074092123615855E-4</v>
      </c>
      <c r="BH79">
        <f t="shared" si="148"/>
        <v>-1.1987263532495887E-5</v>
      </c>
      <c r="BI79">
        <f t="shared" si="149"/>
        <v>-2.8592567841714681E-4</v>
      </c>
      <c r="BJ79">
        <f t="shared" si="150"/>
        <v>3.7120885060739196E-4</v>
      </c>
      <c r="BK79">
        <f t="shared" si="151"/>
        <v>-1.3564232121644838E-4</v>
      </c>
      <c r="BL79">
        <f t="shared" si="152"/>
        <v>-4.7379706664379457E-4</v>
      </c>
      <c r="BM79">
        <f t="shared" si="153"/>
        <v>3.0201861955953999E-4</v>
      </c>
      <c r="BN79">
        <f t="shared" si="154"/>
        <v>-1.2165662766429629E-4</v>
      </c>
      <c r="BO79">
        <f t="shared" si="155"/>
        <v>-2.3172937067144194E-4</v>
      </c>
      <c r="BQ79" t="s">
        <v>77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160"/>
        <v>-1.2517798241283216E-2</v>
      </c>
      <c r="BZ79">
        <f t="shared" si="161"/>
        <v>56</v>
      </c>
      <c r="CA79">
        <f t="shared" si="162"/>
        <v>3</v>
      </c>
      <c r="CB79">
        <f t="shared" si="163"/>
        <v>7.9999999999999988E-2</v>
      </c>
      <c r="CC79">
        <f t="shared" si="164"/>
        <v>0</v>
      </c>
      <c r="CD79">
        <f t="shared" si="165"/>
        <v>0</v>
      </c>
      <c r="CE79">
        <f t="shared" si="166"/>
        <v>1</v>
      </c>
      <c r="CF79">
        <f t="shared" si="167"/>
        <v>0</v>
      </c>
      <c r="CG79">
        <f t="shared" si="168"/>
        <v>0</v>
      </c>
      <c r="CI79">
        <f t="shared" si="169"/>
        <v>0</v>
      </c>
      <c r="CJ79">
        <f t="shared" si="170"/>
        <v>0</v>
      </c>
      <c r="CK79">
        <f t="shared" si="170"/>
        <v>1</v>
      </c>
      <c r="CL79">
        <f t="shared" si="170"/>
        <v>1</v>
      </c>
      <c r="CM79">
        <f t="shared" si="170"/>
        <v>1</v>
      </c>
      <c r="CN79">
        <f t="shared" si="156"/>
        <v>0.2</v>
      </c>
      <c r="CO79">
        <f t="shared" si="157"/>
        <v>0.4</v>
      </c>
      <c r="CP79">
        <f t="shared" si="157"/>
        <v>0.60000000000000009</v>
      </c>
      <c r="CQ79">
        <f t="shared" si="157"/>
        <v>0.8</v>
      </c>
      <c r="CR79">
        <f t="shared" si="157"/>
        <v>1</v>
      </c>
    </row>
    <row r="80" spans="1:96" x14ac:dyDescent="0.35">
      <c r="A80" t="s">
        <v>78</v>
      </c>
      <c r="B80">
        <f>VLOOKUP(CONCATENATE($A80,"_",B$4),assets_m6!$A:$D,4,FALSE)</f>
        <v>27.635000000000002</v>
      </c>
      <c r="C80">
        <f>VLOOKUP(CONCATENATE($A80,"_",C$4),assets_m6!$A:$D,4,FALSE)</f>
        <v>27.507999999999999</v>
      </c>
      <c r="D80">
        <f>VLOOKUP(CONCATENATE($A80,"_",D$4),assets_m6!$A:$D,4,FALSE)</f>
        <v>27.39</v>
      </c>
      <c r="E80">
        <f>VLOOKUP(CONCATENATE($A80,"_",E$4),assets_m6!$A:$D,4,FALSE)</f>
        <v>27.957000000000001</v>
      </c>
      <c r="F80">
        <f>VLOOKUP(CONCATENATE($A80,"_",F$4),assets_m6!$A:$D,4,FALSE)</f>
        <v>27.536999999999999</v>
      </c>
      <c r="G80">
        <f>VLOOKUP(CONCATENATE($A80,"_",G$4),assets_m6!$A:$D,4,FALSE)</f>
        <v>27.273</v>
      </c>
      <c r="H80">
        <f>VLOOKUP(CONCATENATE($A80,"_",H$4),assets_m6!$A:$D,4,FALSE)</f>
        <v>27.058</v>
      </c>
      <c r="I80">
        <f>VLOOKUP(CONCATENATE($A80,"_",I$4),assets_m6!$A:$D,4,FALSE)</f>
        <v>27.292999999999999</v>
      </c>
      <c r="J80">
        <f>VLOOKUP(CONCATENATE($A80,"_",J$4),assets_m6!$A:$D,4,FALSE)</f>
        <v>27.547000000000001</v>
      </c>
      <c r="K80">
        <f>VLOOKUP(CONCATENATE($A80,"_",K$4),assets_m6!$A:$D,4,FALSE)</f>
        <v>27.43</v>
      </c>
      <c r="L80">
        <f>VLOOKUP(CONCATENATE($A80,"_",L$4),assets_m6!$A:$D,4,FALSE)</f>
        <v>27.273</v>
      </c>
      <c r="M80" t="e">
        <f>VLOOKUP(CONCATENATE($A80,"_",M$4),assets_m6!$A:$D,4,FALSE)</f>
        <v>#N/A</v>
      </c>
      <c r="N80">
        <f>VLOOKUP(CONCATENATE($A80,"_",N$4),assets_m6!$A:$D,4,FALSE)</f>
        <v>27.126000000000001</v>
      </c>
      <c r="O80">
        <f>VLOOKUP(CONCATENATE($A80,"_",O$4),assets_m6!$A:$D,4,FALSE)</f>
        <v>26.814</v>
      </c>
      <c r="P80">
        <f>VLOOKUP(CONCATENATE($A80,"_",P$4),assets_m6!$A:$D,4,FALSE)</f>
        <v>26.97</v>
      </c>
      <c r="Q80">
        <f>VLOOKUP(CONCATENATE($A80,"_",Q$4),assets_m6!$A:$D,4,FALSE)</f>
        <v>27.645</v>
      </c>
      <c r="R80">
        <f>VLOOKUP(CONCATENATE($A80,"_",R$4),assets_m6!$A:$D,4,FALSE)</f>
        <v>27.302</v>
      </c>
      <c r="S80">
        <f>VLOOKUP(CONCATENATE($A80,"_",S$4),assets_m6!$A:$D,4,FALSE)</f>
        <v>27.038</v>
      </c>
      <c r="T80">
        <f>VLOOKUP(CONCATENATE($A80,"_",T$4),assets_m6!$A:$D,4,FALSE)</f>
        <v>27.41</v>
      </c>
      <c r="U80">
        <f>VLOOKUP(CONCATENATE($A80,"_",U$4),assets_m6!$A:$D,4,FALSE)</f>
        <v>27.565999999999999</v>
      </c>
      <c r="V80">
        <f>VLOOKUP(CONCATENATE($A80,"_",V$4),assets_m6!$A:$D,4,FALSE)</f>
        <v>27.596</v>
      </c>
      <c r="X80" t="str">
        <f t="shared" si="158"/>
        <v>REET</v>
      </c>
      <c r="Y80">
        <f t="shared" si="115"/>
        <v>27.635000000000002</v>
      </c>
      <c r="Z80">
        <f t="shared" si="116"/>
        <v>27.507999999999999</v>
      </c>
      <c r="AA80">
        <f t="shared" si="117"/>
        <v>27.39</v>
      </c>
      <c r="AB80">
        <f t="shared" si="118"/>
        <v>27.957000000000001</v>
      </c>
      <c r="AC80">
        <f t="shared" si="119"/>
        <v>27.536999999999999</v>
      </c>
      <c r="AD80">
        <f t="shared" si="120"/>
        <v>27.273</v>
      </c>
      <c r="AE80">
        <f t="shared" si="121"/>
        <v>27.058</v>
      </c>
      <c r="AF80">
        <f t="shared" si="122"/>
        <v>27.292999999999999</v>
      </c>
      <c r="AG80">
        <f t="shared" si="123"/>
        <v>27.547000000000001</v>
      </c>
      <c r="AH80">
        <f t="shared" si="124"/>
        <v>27.43</v>
      </c>
      <c r="AI80">
        <f t="shared" si="125"/>
        <v>27.273</v>
      </c>
      <c r="AJ80">
        <f t="shared" si="126"/>
        <v>27.273</v>
      </c>
      <c r="AK80">
        <f t="shared" si="127"/>
        <v>27.126000000000001</v>
      </c>
      <c r="AL80">
        <f t="shared" si="128"/>
        <v>26.814</v>
      </c>
      <c r="AM80">
        <f t="shared" si="129"/>
        <v>26.97</v>
      </c>
      <c r="AN80">
        <f t="shared" si="130"/>
        <v>27.645</v>
      </c>
      <c r="AO80">
        <f t="shared" si="131"/>
        <v>27.302</v>
      </c>
      <c r="AP80">
        <f t="shared" si="132"/>
        <v>27.038</v>
      </c>
      <c r="AQ80">
        <f t="shared" si="133"/>
        <v>27.41</v>
      </c>
      <c r="AR80">
        <f t="shared" si="134"/>
        <v>27.565999999999999</v>
      </c>
      <c r="AS80">
        <f t="shared" si="135"/>
        <v>27.596</v>
      </c>
      <c r="AU80" t="str">
        <f t="shared" si="159"/>
        <v>REET</v>
      </c>
      <c r="AV80">
        <f t="shared" si="136"/>
        <v>-4.5956214944817233E-5</v>
      </c>
      <c r="AW80">
        <f t="shared" si="137"/>
        <v>-4.2896611894721013E-5</v>
      </c>
      <c r="AX80">
        <f t="shared" si="138"/>
        <v>2.070098576122673E-4</v>
      </c>
      <c r="AY80">
        <f t="shared" si="139"/>
        <v>-1.5023071144972696E-4</v>
      </c>
      <c r="AZ80">
        <f t="shared" si="140"/>
        <v>-9.5871009913933746E-5</v>
      </c>
      <c r="BA80">
        <f t="shared" si="141"/>
        <v>-7.8832545007883204E-5</v>
      </c>
      <c r="BB80">
        <f t="shared" si="142"/>
        <v>8.685046936211082E-5</v>
      </c>
      <c r="BC80">
        <f t="shared" si="143"/>
        <v>9.3064155644304901E-5</v>
      </c>
      <c r="BD80">
        <f t="shared" si="144"/>
        <v>-4.2472864558754451E-5</v>
      </c>
      <c r="BE80">
        <f t="shared" si="145"/>
        <v>-5.723660226029895E-5</v>
      </c>
      <c r="BF80">
        <f t="shared" si="146"/>
        <v>0</v>
      </c>
      <c r="BG80">
        <f t="shared" si="147"/>
        <v>-5.3899461005389387E-5</v>
      </c>
      <c r="BH80">
        <f t="shared" si="148"/>
        <v>-1.1501880115018844E-4</v>
      </c>
      <c r="BI80">
        <f t="shared" si="149"/>
        <v>5.8178563437010072E-5</v>
      </c>
      <c r="BJ80">
        <f t="shared" si="150"/>
        <v>2.5027808676307035E-4</v>
      </c>
      <c r="BK80">
        <f t="shared" si="151"/>
        <v>-1.2407306927111593E-4</v>
      </c>
      <c r="BL80">
        <f t="shared" si="152"/>
        <v>-9.6696212731667768E-5</v>
      </c>
      <c r="BM80">
        <f t="shared" si="153"/>
        <v>1.375841408388194E-4</v>
      </c>
      <c r="BN80">
        <f t="shared" si="154"/>
        <v>5.6913535206128712E-5</v>
      </c>
      <c r="BO80">
        <f t="shared" si="155"/>
        <v>1.0882971776826938E-5</v>
      </c>
      <c r="BQ80" t="s">
        <v>78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160"/>
        <v>-1.4112538447621304E-3</v>
      </c>
      <c r="BZ80">
        <f t="shared" si="161"/>
        <v>63</v>
      </c>
      <c r="CA80">
        <f t="shared" si="162"/>
        <v>4</v>
      </c>
      <c r="CB80">
        <f t="shared" si="163"/>
        <v>0.12000000000000002</v>
      </c>
      <c r="CC80">
        <f t="shared" si="164"/>
        <v>0</v>
      </c>
      <c r="CD80">
        <f t="shared" si="165"/>
        <v>0</v>
      </c>
      <c r="CE80">
        <f t="shared" si="166"/>
        <v>0</v>
      </c>
      <c r="CF80">
        <f t="shared" si="167"/>
        <v>1</v>
      </c>
      <c r="CG80">
        <f t="shared" si="168"/>
        <v>0</v>
      </c>
      <c r="CI80">
        <f t="shared" si="169"/>
        <v>0</v>
      </c>
      <c r="CJ80">
        <f t="shared" si="170"/>
        <v>0</v>
      </c>
      <c r="CK80">
        <f t="shared" si="170"/>
        <v>0</v>
      </c>
      <c r="CL80">
        <f t="shared" si="170"/>
        <v>1</v>
      </c>
      <c r="CM80">
        <f t="shared" si="170"/>
        <v>1</v>
      </c>
      <c r="CN80">
        <f t="shared" si="156"/>
        <v>0.2</v>
      </c>
      <c r="CO80">
        <f t="shared" si="157"/>
        <v>0.4</v>
      </c>
      <c r="CP80">
        <f t="shared" si="157"/>
        <v>0.60000000000000009</v>
      </c>
      <c r="CQ80">
        <f t="shared" si="157"/>
        <v>0.8</v>
      </c>
      <c r="CR80">
        <f t="shared" si="157"/>
        <v>1</v>
      </c>
    </row>
    <row r="81" spans="1:96" x14ac:dyDescent="0.35">
      <c r="A81" t="s">
        <v>79</v>
      </c>
      <c r="B81">
        <f>VLOOKUP(CONCATENATE($A81,"_",B$4),assets_m6!$A:$D,4,FALSE)</f>
        <v>29.977</v>
      </c>
      <c r="C81">
        <f>VLOOKUP(CONCATENATE($A81,"_",C$4),assets_m6!$A:$D,4,FALSE)</f>
        <v>30.015999999999998</v>
      </c>
      <c r="D81">
        <f>VLOOKUP(CONCATENATE($A81,"_",D$4),assets_m6!$A:$D,4,FALSE)</f>
        <v>29.937999999999999</v>
      </c>
      <c r="E81">
        <f>VLOOKUP(CONCATENATE($A81,"_",E$4),assets_m6!$A:$D,4,FALSE)</f>
        <v>30.965</v>
      </c>
      <c r="F81">
        <f>VLOOKUP(CONCATENATE($A81,"_",F$4),assets_m6!$A:$D,4,FALSE)</f>
        <v>30.55</v>
      </c>
      <c r="G81">
        <f>VLOOKUP(CONCATENATE($A81,"_",G$4),assets_m6!$A:$D,4,FALSE)</f>
        <v>30.353000000000002</v>
      </c>
      <c r="H81">
        <f>VLOOKUP(CONCATENATE($A81,"_",H$4),assets_m6!$A:$D,4,FALSE)</f>
        <v>30.460999999999999</v>
      </c>
      <c r="I81">
        <f>VLOOKUP(CONCATENATE($A81,"_",I$4),assets_m6!$A:$D,4,FALSE)</f>
        <v>30.916</v>
      </c>
      <c r="J81">
        <f>VLOOKUP(CONCATENATE($A81,"_",J$4),assets_m6!$A:$D,4,FALSE)</f>
        <v>30.984999999999999</v>
      </c>
      <c r="K81">
        <f>VLOOKUP(CONCATENATE($A81,"_",K$4),assets_m6!$A:$D,4,FALSE)</f>
        <v>30.806999999999999</v>
      </c>
      <c r="L81">
        <f>VLOOKUP(CONCATENATE($A81,"_",L$4),assets_m6!$A:$D,4,FALSE)</f>
        <v>30.748000000000001</v>
      </c>
      <c r="M81" t="e">
        <f>VLOOKUP(CONCATENATE($A81,"_",M$4),assets_m6!$A:$D,4,FALSE)</f>
        <v>#N/A</v>
      </c>
      <c r="N81">
        <f>VLOOKUP(CONCATENATE($A81,"_",N$4),assets_m6!$A:$D,4,FALSE)</f>
        <v>30.609000000000002</v>
      </c>
      <c r="O81">
        <f>VLOOKUP(CONCATENATE($A81,"_",O$4),assets_m6!$A:$D,4,FALSE)</f>
        <v>29.937999999999999</v>
      </c>
      <c r="P81">
        <f>VLOOKUP(CONCATENATE($A81,"_",P$4),assets_m6!$A:$D,4,FALSE)</f>
        <v>31.212</v>
      </c>
      <c r="Q81">
        <f>VLOOKUP(CONCATENATE($A81,"_",Q$4),assets_m6!$A:$D,4,FALSE)</f>
        <v>31.734999999999999</v>
      </c>
      <c r="R81">
        <f>VLOOKUP(CONCATENATE($A81,"_",R$4),assets_m6!$A:$D,4,FALSE)</f>
        <v>32.228999999999999</v>
      </c>
      <c r="S81">
        <f>VLOOKUP(CONCATENATE($A81,"_",S$4),assets_m6!$A:$D,4,FALSE)</f>
        <v>32.753</v>
      </c>
      <c r="T81">
        <f>VLOOKUP(CONCATENATE($A81,"_",T$4),assets_m6!$A:$D,4,FALSE)</f>
        <v>33.661000000000001</v>
      </c>
      <c r="U81">
        <f>VLOOKUP(CONCATENATE($A81,"_",U$4),assets_m6!$A:$D,4,FALSE)</f>
        <v>33.069000000000003</v>
      </c>
      <c r="V81">
        <f>VLOOKUP(CONCATENATE($A81,"_",V$4),assets_m6!$A:$D,4,FALSE)</f>
        <v>33.591999999999999</v>
      </c>
      <c r="X81" t="str">
        <f t="shared" si="158"/>
        <v>ROL</v>
      </c>
      <c r="Y81">
        <f t="shared" si="115"/>
        <v>29.977</v>
      </c>
      <c r="Z81">
        <f t="shared" si="116"/>
        <v>30.015999999999998</v>
      </c>
      <c r="AA81">
        <f t="shared" si="117"/>
        <v>29.937999999999999</v>
      </c>
      <c r="AB81">
        <f t="shared" si="118"/>
        <v>30.965</v>
      </c>
      <c r="AC81">
        <f t="shared" si="119"/>
        <v>30.55</v>
      </c>
      <c r="AD81">
        <f t="shared" si="120"/>
        <v>30.353000000000002</v>
      </c>
      <c r="AE81">
        <f t="shared" si="121"/>
        <v>30.460999999999999</v>
      </c>
      <c r="AF81">
        <f t="shared" si="122"/>
        <v>30.916</v>
      </c>
      <c r="AG81">
        <f t="shared" si="123"/>
        <v>30.984999999999999</v>
      </c>
      <c r="AH81">
        <f t="shared" si="124"/>
        <v>30.806999999999999</v>
      </c>
      <c r="AI81">
        <f t="shared" si="125"/>
        <v>30.748000000000001</v>
      </c>
      <c r="AJ81">
        <f t="shared" si="126"/>
        <v>30.748000000000001</v>
      </c>
      <c r="AK81">
        <f t="shared" si="127"/>
        <v>30.609000000000002</v>
      </c>
      <c r="AL81">
        <f t="shared" si="128"/>
        <v>29.937999999999999</v>
      </c>
      <c r="AM81">
        <f t="shared" si="129"/>
        <v>31.212</v>
      </c>
      <c r="AN81">
        <f t="shared" si="130"/>
        <v>31.734999999999999</v>
      </c>
      <c r="AO81">
        <f t="shared" si="131"/>
        <v>32.228999999999999</v>
      </c>
      <c r="AP81">
        <f t="shared" si="132"/>
        <v>32.753</v>
      </c>
      <c r="AQ81">
        <f t="shared" si="133"/>
        <v>33.661000000000001</v>
      </c>
      <c r="AR81">
        <f t="shared" si="134"/>
        <v>33.069000000000003</v>
      </c>
      <c r="AS81">
        <f t="shared" si="135"/>
        <v>33.591999999999999</v>
      </c>
      <c r="AU81" t="str">
        <f t="shared" si="159"/>
        <v>ROL</v>
      </c>
      <c r="AV81">
        <f t="shared" si="136"/>
        <v>1.3009974313639766E-5</v>
      </c>
      <c r="AW81">
        <f t="shared" si="137"/>
        <v>-2.5986140724946498E-5</v>
      </c>
      <c r="AX81">
        <f t="shared" si="138"/>
        <v>3.4304228739394783E-4</v>
      </c>
      <c r="AY81">
        <f t="shared" si="139"/>
        <v>-1.3402228322299342E-4</v>
      </c>
      <c r="AZ81">
        <f t="shared" si="140"/>
        <v>-6.4484451718494005E-5</v>
      </c>
      <c r="BA81">
        <f t="shared" si="141"/>
        <v>3.5581326392777311E-5</v>
      </c>
      <c r="BB81">
        <f t="shared" si="142"/>
        <v>1.4937132727093721E-4</v>
      </c>
      <c r="BC81">
        <f t="shared" si="143"/>
        <v>2.231854056152124E-5</v>
      </c>
      <c r="BD81">
        <f t="shared" si="144"/>
        <v>-5.74471518476685E-5</v>
      </c>
      <c r="BE81">
        <f t="shared" si="145"/>
        <v>-1.9151491544128771E-5</v>
      </c>
      <c r="BF81">
        <f t="shared" si="146"/>
        <v>0</v>
      </c>
      <c r="BG81">
        <f t="shared" si="147"/>
        <v>-4.5206192272667928E-5</v>
      </c>
      <c r="BH81">
        <f t="shared" si="148"/>
        <v>-2.1921657028978498E-4</v>
      </c>
      <c r="BI81">
        <f t="shared" si="149"/>
        <v>4.2554612866590991E-4</v>
      </c>
      <c r="BJ81">
        <f t="shared" si="150"/>
        <v>1.6756375752915534E-4</v>
      </c>
      <c r="BK81">
        <f t="shared" si="151"/>
        <v>1.5566409327241211E-4</v>
      </c>
      <c r="BL81">
        <f t="shared" si="152"/>
        <v>1.6258649042787582E-4</v>
      </c>
      <c r="BM81">
        <f t="shared" si="153"/>
        <v>2.7722651360180788E-4</v>
      </c>
      <c r="BN81">
        <f t="shared" si="154"/>
        <v>-1.7587118623926763E-4</v>
      </c>
      <c r="BO81">
        <f t="shared" si="155"/>
        <v>1.5815416250869276E-4</v>
      </c>
      <c r="BQ81" t="s">
        <v>79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160"/>
        <v>0.12059245421489803</v>
      </c>
      <c r="BZ81">
        <f t="shared" si="161"/>
        <v>95</v>
      </c>
      <c r="CA81">
        <f t="shared" si="162"/>
        <v>5</v>
      </c>
      <c r="CB81">
        <f t="shared" si="163"/>
        <v>0.24000000000000005</v>
      </c>
      <c r="CC81">
        <f t="shared" si="164"/>
        <v>0</v>
      </c>
      <c r="CD81">
        <f t="shared" si="165"/>
        <v>0</v>
      </c>
      <c r="CE81">
        <f t="shared" si="166"/>
        <v>0</v>
      </c>
      <c r="CF81">
        <f t="shared" si="167"/>
        <v>0</v>
      </c>
      <c r="CG81">
        <f t="shared" si="168"/>
        <v>1</v>
      </c>
      <c r="CI81">
        <f t="shared" si="169"/>
        <v>0</v>
      </c>
      <c r="CJ81">
        <f t="shared" si="170"/>
        <v>0</v>
      </c>
      <c r="CK81">
        <f t="shared" si="170"/>
        <v>0</v>
      </c>
      <c r="CL81">
        <f t="shared" si="170"/>
        <v>0</v>
      </c>
      <c r="CM81">
        <f t="shared" si="170"/>
        <v>1</v>
      </c>
      <c r="CN81">
        <f t="shared" si="156"/>
        <v>0.2</v>
      </c>
      <c r="CO81">
        <f t="shared" si="157"/>
        <v>0.4</v>
      </c>
      <c r="CP81">
        <f t="shared" si="157"/>
        <v>0.60000000000000009</v>
      </c>
      <c r="CQ81">
        <f t="shared" si="157"/>
        <v>0.8</v>
      </c>
      <c r="CR81">
        <f t="shared" si="157"/>
        <v>1</v>
      </c>
    </row>
    <row r="82" spans="1:96" x14ac:dyDescent="0.35">
      <c r="A82" t="s">
        <v>80</v>
      </c>
      <c r="B82">
        <f>VLOOKUP(CONCATENATE($A82,"_",B$4),assets_m6!$A:$D,4,FALSE)</f>
        <v>92.906000000000006</v>
      </c>
      <c r="C82">
        <f>VLOOKUP(CONCATENATE($A82,"_",C$4),assets_m6!$A:$D,4,FALSE)</f>
        <v>92.105999999999995</v>
      </c>
      <c r="D82">
        <f>VLOOKUP(CONCATENATE($A82,"_",D$4),assets_m6!$A:$D,4,FALSE)</f>
        <v>94.207999999999998</v>
      </c>
      <c r="E82">
        <f>VLOOKUP(CONCATENATE($A82,"_",E$4),assets_m6!$A:$D,4,FALSE)</f>
        <v>96.122</v>
      </c>
      <c r="F82">
        <f>VLOOKUP(CONCATENATE($A82,"_",F$4),assets_m6!$A:$D,4,FALSE)</f>
        <v>95.284000000000006</v>
      </c>
      <c r="G82">
        <f>VLOOKUP(CONCATENATE($A82,"_",G$4),assets_m6!$A:$D,4,FALSE)</f>
        <v>93.013999999999996</v>
      </c>
      <c r="H82">
        <f>VLOOKUP(CONCATENATE($A82,"_",H$4),assets_m6!$A:$D,4,FALSE)</f>
        <v>93.013999999999996</v>
      </c>
      <c r="I82">
        <f>VLOOKUP(CONCATENATE($A82,"_",I$4),assets_m6!$A:$D,4,FALSE)</f>
        <v>94.909000000000006</v>
      </c>
      <c r="J82">
        <f>VLOOKUP(CONCATENATE($A82,"_",J$4),assets_m6!$A:$D,4,FALSE)</f>
        <v>94.424999999999997</v>
      </c>
      <c r="K82">
        <f>VLOOKUP(CONCATENATE($A82,"_",K$4),assets_m6!$A:$D,4,FALSE)</f>
        <v>90.528000000000006</v>
      </c>
      <c r="L82">
        <f>VLOOKUP(CONCATENATE($A82,"_",L$4),assets_m6!$A:$D,4,FALSE)</f>
        <v>92.224999999999994</v>
      </c>
      <c r="M82" t="e">
        <f>VLOOKUP(CONCATENATE($A82,"_",M$4),assets_m6!$A:$D,4,FALSE)</f>
        <v>#N/A</v>
      </c>
      <c r="N82">
        <f>VLOOKUP(CONCATENATE($A82,"_",N$4),assets_m6!$A:$D,4,FALSE)</f>
        <v>91.010999999999996</v>
      </c>
      <c r="O82">
        <f>VLOOKUP(CONCATENATE($A82,"_",O$4),assets_m6!$A:$D,4,FALSE)</f>
        <v>86.847999999999999</v>
      </c>
      <c r="P82">
        <f>VLOOKUP(CONCATENATE($A82,"_",P$4),assets_m6!$A:$D,4,FALSE)</f>
        <v>89.433000000000007</v>
      </c>
      <c r="Q82">
        <f>VLOOKUP(CONCATENATE($A82,"_",Q$4),assets_m6!$A:$D,4,FALSE)</f>
        <v>91.495000000000005</v>
      </c>
      <c r="R82">
        <f>VLOOKUP(CONCATENATE($A82,"_",R$4),assets_m6!$A:$D,4,FALSE)</f>
        <v>90.173000000000002</v>
      </c>
      <c r="S82">
        <f>VLOOKUP(CONCATENATE($A82,"_",S$4),assets_m6!$A:$D,4,FALSE)</f>
        <v>88.356999999999999</v>
      </c>
      <c r="T82">
        <f>VLOOKUP(CONCATENATE($A82,"_",T$4),assets_m6!$A:$D,4,FALSE)</f>
        <v>93.733999999999995</v>
      </c>
      <c r="U82">
        <f>VLOOKUP(CONCATENATE($A82,"_",U$4),assets_m6!$A:$D,4,FALSE)</f>
        <v>92.284000000000006</v>
      </c>
      <c r="V82">
        <f>VLOOKUP(CONCATENATE($A82,"_",V$4),assets_m6!$A:$D,4,FALSE)</f>
        <v>88.248999999999995</v>
      </c>
      <c r="X82" t="str">
        <f t="shared" si="158"/>
        <v>ROST</v>
      </c>
      <c r="Y82">
        <f t="shared" si="115"/>
        <v>92.906000000000006</v>
      </c>
      <c r="Z82">
        <f t="shared" si="116"/>
        <v>92.105999999999995</v>
      </c>
      <c r="AA82">
        <f t="shared" si="117"/>
        <v>94.207999999999998</v>
      </c>
      <c r="AB82">
        <f t="shared" si="118"/>
        <v>96.122</v>
      </c>
      <c r="AC82">
        <f t="shared" si="119"/>
        <v>95.284000000000006</v>
      </c>
      <c r="AD82">
        <f t="shared" si="120"/>
        <v>93.013999999999996</v>
      </c>
      <c r="AE82">
        <f t="shared" si="121"/>
        <v>93.013999999999996</v>
      </c>
      <c r="AF82">
        <f t="shared" si="122"/>
        <v>94.909000000000006</v>
      </c>
      <c r="AG82">
        <f t="shared" si="123"/>
        <v>94.424999999999997</v>
      </c>
      <c r="AH82">
        <f t="shared" si="124"/>
        <v>90.528000000000006</v>
      </c>
      <c r="AI82">
        <f t="shared" si="125"/>
        <v>92.224999999999994</v>
      </c>
      <c r="AJ82">
        <f t="shared" si="126"/>
        <v>92.224999999999994</v>
      </c>
      <c r="AK82">
        <f t="shared" si="127"/>
        <v>91.010999999999996</v>
      </c>
      <c r="AL82">
        <f t="shared" si="128"/>
        <v>86.847999999999999</v>
      </c>
      <c r="AM82">
        <f t="shared" si="129"/>
        <v>89.433000000000007</v>
      </c>
      <c r="AN82">
        <f t="shared" si="130"/>
        <v>91.495000000000005</v>
      </c>
      <c r="AO82">
        <f t="shared" si="131"/>
        <v>90.173000000000002</v>
      </c>
      <c r="AP82">
        <f t="shared" si="132"/>
        <v>88.356999999999999</v>
      </c>
      <c r="AQ82">
        <f t="shared" si="133"/>
        <v>93.733999999999995</v>
      </c>
      <c r="AR82">
        <f t="shared" si="134"/>
        <v>92.284000000000006</v>
      </c>
      <c r="AS82">
        <f t="shared" si="135"/>
        <v>88.248999999999995</v>
      </c>
      <c r="AU82" t="str">
        <f t="shared" si="159"/>
        <v>ROST</v>
      </c>
      <c r="AV82">
        <f t="shared" si="136"/>
        <v>-8.6108539814437328E-5</v>
      </c>
      <c r="AW82">
        <f t="shared" si="137"/>
        <v>2.2821531713460621E-4</v>
      </c>
      <c r="AX82">
        <f t="shared" si="138"/>
        <v>2.0316745923913058E-4</v>
      </c>
      <c r="AY82">
        <f t="shared" si="139"/>
        <v>-8.7180874305569378E-5</v>
      </c>
      <c r="AZ82">
        <f t="shared" si="140"/>
        <v>-2.3823517064774883E-4</v>
      </c>
      <c r="BA82">
        <f t="shared" si="141"/>
        <v>0</v>
      </c>
      <c r="BB82">
        <f t="shared" si="142"/>
        <v>2.0373277141075649E-4</v>
      </c>
      <c r="BC82">
        <f t="shared" si="143"/>
        <v>-5.0996217429327971E-5</v>
      </c>
      <c r="BD82">
        <f t="shared" si="144"/>
        <v>-4.1270849880857736E-4</v>
      </c>
      <c r="BE82">
        <f t="shared" si="145"/>
        <v>1.8745581477553778E-4</v>
      </c>
      <c r="BF82">
        <f t="shared" si="146"/>
        <v>0</v>
      </c>
      <c r="BG82">
        <f t="shared" si="147"/>
        <v>-1.3163458931959868E-4</v>
      </c>
      <c r="BH82">
        <f t="shared" si="148"/>
        <v>-4.574172352792516E-4</v>
      </c>
      <c r="BI82">
        <f t="shared" si="149"/>
        <v>2.9764646278555732E-4</v>
      </c>
      <c r="BJ82">
        <f t="shared" si="150"/>
        <v>2.3056366218286286E-4</v>
      </c>
      <c r="BK82">
        <f t="shared" si="151"/>
        <v>-1.4448876987813571E-4</v>
      </c>
      <c r="BL82">
        <f t="shared" si="152"/>
        <v>-2.0139066017544084E-4</v>
      </c>
      <c r="BM82">
        <f t="shared" si="153"/>
        <v>6.0855393460619936E-4</v>
      </c>
      <c r="BN82">
        <f t="shared" si="154"/>
        <v>-1.5469306761687208E-4</v>
      </c>
      <c r="BO82">
        <f t="shared" si="155"/>
        <v>-4.3723722422088452E-4</v>
      </c>
      <c r="BQ82" t="s">
        <v>80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160"/>
        <v>-5.0125933739478726E-2</v>
      </c>
      <c r="BZ82">
        <f t="shared" si="161"/>
        <v>39</v>
      </c>
      <c r="CA82">
        <f t="shared" si="162"/>
        <v>2</v>
      </c>
      <c r="CB82">
        <f t="shared" si="163"/>
        <v>0.11999999999999997</v>
      </c>
      <c r="CC82">
        <f t="shared" si="164"/>
        <v>0</v>
      </c>
      <c r="CD82">
        <f t="shared" si="165"/>
        <v>1</v>
      </c>
      <c r="CE82">
        <f t="shared" si="166"/>
        <v>0</v>
      </c>
      <c r="CF82">
        <f t="shared" si="167"/>
        <v>0</v>
      </c>
      <c r="CG82">
        <f t="shared" si="168"/>
        <v>0</v>
      </c>
      <c r="CI82">
        <f t="shared" si="169"/>
        <v>0</v>
      </c>
      <c r="CJ82">
        <f t="shared" si="170"/>
        <v>1</v>
      </c>
      <c r="CK82">
        <f t="shared" si="170"/>
        <v>1</v>
      </c>
      <c r="CL82">
        <f t="shared" si="170"/>
        <v>1</v>
      </c>
      <c r="CM82">
        <f t="shared" si="170"/>
        <v>1</v>
      </c>
      <c r="CN82">
        <f t="shared" si="156"/>
        <v>0.2</v>
      </c>
      <c r="CO82">
        <f t="shared" si="157"/>
        <v>0.4</v>
      </c>
      <c r="CP82">
        <f t="shared" si="157"/>
        <v>0.60000000000000009</v>
      </c>
      <c r="CQ82">
        <f t="shared" si="157"/>
        <v>0.8</v>
      </c>
      <c r="CR82">
        <f t="shared" si="157"/>
        <v>1</v>
      </c>
    </row>
    <row r="83" spans="1:96" x14ac:dyDescent="0.35">
      <c r="A83" t="s">
        <v>81</v>
      </c>
      <c r="B83">
        <f>VLOOKUP(CONCATENATE($A83,"_",B$4),assets_m6!$A:$D,4,FALSE)</f>
        <v>106.605</v>
      </c>
      <c r="C83">
        <f>VLOOKUP(CONCATENATE($A83,"_",C$4),assets_m6!$A:$D,4,FALSE)</f>
        <v>106.26600000000001</v>
      </c>
      <c r="D83">
        <f>VLOOKUP(CONCATENATE($A83,"_",D$4),assets_m6!$A:$D,4,FALSE)</f>
        <v>105.48099999999999</v>
      </c>
      <c r="E83">
        <f>VLOOKUP(CONCATENATE($A83,"_",E$4),assets_m6!$A:$D,4,FALSE)</f>
        <v>106.05800000000001</v>
      </c>
      <c r="F83">
        <f>VLOOKUP(CONCATENATE($A83,"_",F$4),assets_m6!$A:$D,4,FALSE)</f>
        <v>105.22199999999999</v>
      </c>
      <c r="G83">
        <f>VLOOKUP(CONCATENATE($A83,"_",G$4),assets_m6!$A:$D,4,FALSE)</f>
        <v>104.575</v>
      </c>
      <c r="H83">
        <f>VLOOKUP(CONCATENATE($A83,"_",H$4),assets_m6!$A:$D,4,FALSE)</f>
        <v>104.327</v>
      </c>
      <c r="I83">
        <f>VLOOKUP(CONCATENATE($A83,"_",I$4),assets_m6!$A:$D,4,FALSE)</f>
        <v>104.43600000000001</v>
      </c>
      <c r="J83">
        <f>VLOOKUP(CONCATENATE($A83,"_",J$4),assets_m6!$A:$D,4,FALSE)</f>
        <v>104.51600000000001</v>
      </c>
      <c r="K83">
        <f>VLOOKUP(CONCATENATE($A83,"_",K$4),assets_m6!$A:$D,4,FALSE)</f>
        <v>104.526</v>
      </c>
      <c r="L83">
        <f>VLOOKUP(CONCATENATE($A83,"_",L$4),assets_m6!$A:$D,4,FALSE)</f>
        <v>104.565</v>
      </c>
      <c r="M83">
        <f>VLOOKUP(CONCATENATE($A83,"_",M$4),assets_m6!$A:$D,4,FALSE)</f>
        <v>104.28700000000001</v>
      </c>
      <c r="N83">
        <f>VLOOKUP(CONCATENATE($A83,"_",N$4),assets_m6!$A:$D,4,FALSE)</f>
        <v>104.227</v>
      </c>
      <c r="O83">
        <f>VLOOKUP(CONCATENATE($A83,"_",O$4),assets_m6!$A:$D,4,FALSE)</f>
        <v>104.346</v>
      </c>
      <c r="P83">
        <f>VLOOKUP(CONCATENATE($A83,"_",P$4),assets_m6!$A:$D,4,FALSE)</f>
        <v>104.91800000000001</v>
      </c>
      <c r="Q83">
        <f>VLOOKUP(CONCATENATE($A83,"_",Q$4),assets_m6!$A:$D,4,FALSE)</f>
        <v>105.152</v>
      </c>
      <c r="R83">
        <f>VLOOKUP(CONCATENATE($A83,"_",R$4),assets_m6!$A:$D,4,FALSE)</f>
        <v>105.56</v>
      </c>
      <c r="S83">
        <f>VLOOKUP(CONCATENATE($A83,"_",S$4),assets_m6!$A:$D,4,FALSE)</f>
        <v>107.01300000000001</v>
      </c>
      <c r="T83">
        <f>VLOOKUP(CONCATENATE($A83,"_",T$4),assets_m6!$A:$D,4,FALSE)</f>
        <v>105.86799999999999</v>
      </c>
      <c r="U83">
        <f>VLOOKUP(CONCATENATE($A83,"_",U$4),assets_m6!$A:$D,4,FALSE)</f>
        <v>105.401</v>
      </c>
      <c r="V83">
        <f>VLOOKUP(CONCATENATE($A83,"_",V$4),assets_m6!$A:$D,4,FALSE)</f>
        <v>105.94799999999999</v>
      </c>
      <c r="X83" t="str">
        <f t="shared" si="158"/>
        <v>SEGA.L</v>
      </c>
      <c r="Y83">
        <f t="shared" si="115"/>
        <v>106.605</v>
      </c>
      <c r="Z83">
        <f t="shared" si="116"/>
        <v>106.26600000000001</v>
      </c>
      <c r="AA83">
        <f t="shared" si="117"/>
        <v>105.48099999999999</v>
      </c>
      <c r="AB83">
        <f t="shared" si="118"/>
        <v>106.05800000000001</v>
      </c>
      <c r="AC83">
        <f t="shared" si="119"/>
        <v>105.22199999999999</v>
      </c>
      <c r="AD83">
        <f t="shared" si="120"/>
        <v>104.575</v>
      </c>
      <c r="AE83">
        <f t="shared" si="121"/>
        <v>104.327</v>
      </c>
      <c r="AF83">
        <f t="shared" si="122"/>
        <v>104.43600000000001</v>
      </c>
      <c r="AG83">
        <f t="shared" si="123"/>
        <v>104.51600000000001</v>
      </c>
      <c r="AH83">
        <f t="shared" si="124"/>
        <v>104.526</v>
      </c>
      <c r="AI83">
        <f t="shared" si="125"/>
        <v>104.565</v>
      </c>
      <c r="AJ83">
        <f t="shared" si="126"/>
        <v>104.28700000000001</v>
      </c>
      <c r="AK83">
        <f t="shared" si="127"/>
        <v>104.227</v>
      </c>
      <c r="AL83">
        <f t="shared" si="128"/>
        <v>104.346</v>
      </c>
      <c r="AM83">
        <f t="shared" si="129"/>
        <v>104.91800000000001</v>
      </c>
      <c r="AN83">
        <f t="shared" si="130"/>
        <v>105.152</v>
      </c>
      <c r="AO83">
        <f t="shared" si="131"/>
        <v>105.56</v>
      </c>
      <c r="AP83">
        <f t="shared" si="132"/>
        <v>107.01300000000001</v>
      </c>
      <c r="AQ83">
        <f t="shared" si="133"/>
        <v>105.86799999999999</v>
      </c>
      <c r="AR83">
        <f t="shared" si="134"/>
        <v>105.401</v>
      </c>
      <c r="AS83">
        <f t="shared" si="135"/>
        <v>105.94799999999999</v>
      </c>
      <c r="AU83" t="str">
        <f t="shared" si="159"/>
        <v>SEGA.L</v>
      </c>
      <c r="AV83">
        <f t="shared" si="136"/>
        <v>-3.1799634163500641E-5</v>
      </c>
      <c r="AW83">
        <f t="shared" si="137"/>
        <v>-7.3871228803193011E-5</v>
      </c>
      <c r="AX83">
        <f t="shared" si="138"/>
        <v>5.4701794636001975E-5</v>
      </c>
      <c r="AY83">
        <f t="shared" si="139"/>
        <v>-7.8824793980653295E-5</v>
      </c>
      <c r="AZ83">
        <f t="shared" si="140"/>
        <v>-6.1489042215505445E-5</v>
      </c>
      <c r="BA83">
        <f t="shared" si="141"/>
        <v>-2.3715037054745844E-5</v>
      </c>
      <c r="BB83">
        <f t="shared" si="142"/>
        <v>1.0447918563747531E-5</v>
      </c>
      <c r="BC83">
        <f t="shared" si="143"/>
        <v>7.6601938029030499E-6</v>
      </c>
      <c r="BD83">
        <f t="shared" si="144"/>
        <v>9.5679130467975294E-7</v>
      </c>
      <c r="BE83">
        <f t="shared" si="145"/>
        <v>3.7311290970669001E-6</v>
      </c>
      <c r="BF83">
        <f t="shared" si="146"/>
        <v>-2.6586333859321149E-5</v>
      </c>
      <c r="BG83">
        <f t="shared" si="147"/>
        <v>-5.7533537257762011E-6</v>
      </c>
      <c r="BH83">
        <f t="shared" si="148"/>
        <v>1.1417387049420953E-5</v>
      </c>
      <c r="BI83">
        <f t="shared" si="149"/>
        <v>5.481762597512149E-5</v>
      </c>
      <c r="BJ83">
        <f t="shared" si="150"/>
        <v>2.2303131969728233E-5</v>
      </c>
      <c r="BK83">
        <f t="shared" si="151"/>
        <v>3.8800973828362867E-5</v>
      </c>
      <c r="BL83">
        <f t="shared" si="152"/>
        <v>1.3764683592269825E-4</v>
      </c>
      <c r="BM83">
        <f t="shared" si="153"/>
        <v>-1.0699634623830845E-4</v>
      </c>
      <c r="BN83">
        <f t="shared" si="154"/>
        <v>-4.4111535119204934E-5</v>
      </c>
      <c r="BO83">
        <f t="shared" si="155"/>
        <v>5.1897040825039334E-5</v>
      </c>
      <c r="BQ83" t="s">
        <v>81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160"/>
        <v>-6.162937948501577E-3</v>
      </c>
      <c r="BZ83">
        <f t="shared" si="161"/>
        <v>60</v>
      </c>
      <c r="CA83">
        <f t="shared" si="162"/>
        <v>3</v>
      </c>
      <c r="CB83">
        <f t="shared" si="163"/>
        <v>7.9999999999999988E-2</v>
      </c>
      <c r="CC83">
        <f t="shared" si="164"/>
        <v>0</v>
      </c>
      <c r="CD83">
        <f t="shared" si="165"/>
        <v>0</v>
      </c>
      <c r="CE83">
        <f t="shared" si="166"/>
        <v>1</v>
      </c>
      <c r="CF83">
        <f t="shared" si="167"/>
        <v>0</v>
      </c>
      <c r="CG83">
        <f t="shared" si="168"/>
        <v>0</v>
      </c>
      <c r="CI83">
        <f t="shared" si="169"/>
        <v>0</v>
      </c>
      <c r="CJ83">
        <f t="shared" si="170"/>
        <v>0</v>
      </c>
      <c r="CK83">
        <f t="shared" si="170"/>
        <v>1</v>
      </c>
      <c r="CL83">
        <f t="shared" si="170"/>
        <v>1</v>
      </c>
      <c r="CM83">
        <f t="shared" si="170"/>
        <v>1</v>
      </c>
      <c r="CN83">
        <f t="shared" si="156"/>
        <v>0.2</v>
      </c>
      <c r="CO83">
        <f t="shared" si="157"/>
        <v>0.4</v>
      </c>
      <c r="CP83">
        <f t="shared" si="157"/>
        <v>0.60000000000000009</v>
      </c>
      <c r="CQ83">
        <f t="shared" si="157"/>
        <v>0.8</v>
      </c>
      <c r="CR83">
        <f t="shared" si="157"/>
        <v>1</v>
      </c>
    </row>
    <row r="84" spans="1:96" x14ac:dyDescent="0.35">
      <c r="A84" t="s">
        <v>82</v>
      </c>
      <c r="B84">
        <f>VLOOKUP(CONCATENATE($A84,"_",B$4),assets_m6!$A:$D,4,FALSE)</f>
        <v>83.483999999999995</v>
      </c>
      <c r="C84">
        <f>VLOOKUP(CONCATENATE($A84,"_",C$4),assets_m6!$A:$D,4,FALSE)</f>
        <v>83.503</v>
      </c>
      <c r="D84">
        <f>VLOOKUP(CONCATENATE($A84,"_",D$4),assets_m6!$A:$D,4,FALSE)</f>
        <v>83.414000000000001</v>
      </c>
      <c r="E84">
        <f>VLOOKUP(CONCATENATE($A84,"_",E$4),assets_m6!$A:$D,4,FALSE)</f>
        <v>83.405000000000001</v>
      </c>
      <c r="F84">
        <f>VLOOKUP(CONCATENATE($A84,"_",F$4),assets_m6!$A:$D,4,FALSE)</f>
        <v>82.980999999999995</v>
      </c>
      <c r="G84">
        <f>VLOOKUP(CONCATENATE($A84,"_",G$4),assets_m6!$A:$D,4,FALSE)</f>
        <v>83.236999999999995</v>
      </c>
      <c r="H84">
        <f>VLOOKUP(CONCATENATE($A84,"_",H$4),assets_m6!$A:$D,4,FALSE)</f>
        <v>83.06</v>
      </c>
      <c r="I84">
        <f>VLOOKUP(CONCATENATE($A84,"_",I$4),assets_m6!$A:$D,4,FALSE)</f>
        <v>83.088999999999999</v>
      </c>
      <c r="J84">
        <f>VLOOKUP(CONCATENATE($A84,"_",J$4),assets_m6!$A:$D,4,FALSE)</f>
        <v>83.197999999999993</v>
      </c>
      <c r="K84">
        <f>VLOOKUP(CONCATENATE($A84,"_",K$4),assets_m6!$A:$D,4,FALSE)</f>
        <v>83.247</v>
      </c>
      <c r="L84">
        <f>VLOOKUP(CONCATENATE($A84,"_",L$4),assets_m6!$A:$D,4,FALSE)</f>
        <v>83.257000000000005</v>
      </c>
      <c r="M84" t="e">
        <f>VLOOKUP(CONCATENATE($A84,"_",M$4),assets_m6!$A:$D,4,FALSE)</f>
        <v>#N/A</v>
      </c>
      <c r="N84">
        <f>VLOOKUP(CONCATENATE($A84,"_",N$4),assets_m6!$A:$D,4,FALSE)</f>
        <v>83.177999999999997</v>
      </c>
      <c r="O84">
        <f>VLOOKUP(CONCATENATE($A84,"_",O$4),assets_m6!$A:$D,4,FALSE)</f>
        <v>83.129000000000005</v>
      </c>
      <c r="P84">
        <f>VLOOKUP(CONCATENATE($A84,"_",P$4),assets_m6!$A:$D,4,FALSE)</f>
        <v>83.197999999999993</v>
      </c>
      <c r="Q84">
        <f>VLOOKUP(CONCATENATE($A84,"_",Q$4),assets_m6!$A:$D,4,FALSE)</f>
        <v>83.197999999999993</v>
      </c>
      <c r="R84">
        <f>VLOOKUP(CONCATENATE($A84,"_",R$4),assets_m6!$A:$D,4,FALSE)</f>
        <v>83.346000000000004</v>
      </c>
      <c r="S84">
        <f>VLOOKUP(CONCATENATE($A84,"_",S$4),assets_m6!$A:$D,4,FALSE)</f>
        <v>83.537999999999997</v>
      </c>
      <c r="T84">
        <f>VLOOKUP(CONCATENATE($A84,"_",T$4),assets_m6!$A:$D,4,FALSE)</f>
        <v>83.262</v>
      </c>
      <c r="U84">
        <f>VLOOKUP(CONCATENATE($A84,"_",U$4),assets_m6!$A:$D,4,FALSE)</f>
        <v>83.262</v>
      </c>
      <c r="V84">
        <f>VLOOKUP(CONCATENATE($A84,"_",V$4),assets_m6!$A:$D,4,FALSE)</f>
        <v>83.350999999999999</v>
      </c>
      <c r="X84" t="str">
        <f t="shared" si="158"/>
        <v>SHY</v>
      </c>
      <c r="Y84">
        <f t="shared" si="115"/>
        <v>83.483999999999995</v>
      </c>
      <c r="Z84">
        <f t="shared" si="116"/>
        <v>83.503</v>
      </c>
      <c r="AA84">
        <f t="shared" si="117"/>
        <v>83.414000000000001</v>
      </c>
      <c r="AB84">
        <f t="shared" si="118"/>
        <v>83.405000000000001</v>
      </c>
      <c r="AC84">
        <f t="shared" si="119"/>
        <v>82.980999999999995</v>
      </c>
      <c r="AD84">
        <f t="shared" si="120"/>
        <v>83.236999999999995</v>
      </c>
      <c r="AE84">
        <f t="shared" si="121"/>
        <v>83.06</v>
      </c>
      <c r="AF84">
        <f t="shared" si="122"/>
        <v>83.088999999999999</v>
      </c>
      <c r="AG84">
        <f t="shared" si="123"/>
        <v>83.197999999999993</v>
      </c>
      <c r="AH84">
        <f t="shared" si="124"/>
        <v>83.247</v>
      </c>
      <c r="AI84">
        <f t="shared" si="125"/>
        <v>83.257000000000005</v>
      </c>
      <c r="AJ84">
        <f t="shared" si="126"/>
        <v>83.257000000000005</v>
      </c>
      <c r="AK84">
        <f t="shared" si="127"/>
        <v>83.177999999999997</v>
      </c>
      <c r="AL84">
        <f t="shared" si="128"/>
        <v>83.129000000000005</v>
      </c>
      <c r="AM84">
        <f t="shared" si="129"/>
        <v>83.197999999999993</v>
      </c>
      <c r="AN84">
        <f t="shared" si="130"/>
        <v>83.197999999999993</v>
      </c>
      <c r="AO84">
        <f t="shared" si="131"/>
        <v>83.346000000000004</v>
      </c>
      <c r="AP84">
        <f t="shared" si="132"/>
        <v>83.537999999999997</v>
      </c>
      <c r="AQ84">
        <f t="shared" si="133"/>
        <v>83.262</v>
      </c>
      <c r="AR84">
        <f t="shared" si="134"/>
        <v>83.262</v>
      </c>
      <c r="AS84">
        <f t="shared" si="135"/>
        <v>83.350999999999999</v>
      </c>
      <c r="AU84" t="str">
        <f t="shared" si="159"/>
        <v>SHY</v>
      </c>
      <c r="AV84">
        <f t="shared" si="136"/>
        <v>2.275885199559851E-6</v>
      </c>
      <c r="AW84">
        <f t="shared" si="137"/>
        <v>-1.0658299701806958E-5</v>
      </c>
      <c r="AX84">
        <f t="shared" si="138"/>
        <v>-1.0789555710073057E-6</v>
      </c>
      <c r="AY84">
        <f t="shared" si="139"/>
        <v>-5.0836280798514065E-5</v>
      </c>
      <c r="AZ84">
        <f t="shared" si="140"/>
        <v>3.0850435641893955E-5</v>
      </c>
      <c r="BA84">
        <f t="shared" si="141"/>
        <v>-2.1264581856625363E-5</v>
      </c>
      <c r="BB84">
        <f t="shared" si="142"/>
        <v>3.4914519624363545E-6</v>
      </c>
      <c r="BC84">
        <f t="shared" si="143"/>
        <v>1.3118463334496103E-5</v>
      </c>
      <c r="BD84">
        <f t="shared" si="144"/>
        <v>5.8895646529972589E-6</v>
      </c>
      <c r="BE84">
        <f t="shared" si="145"/>
        <v>1.2012444892915201E-6</v>
      </c>
      <c r="BF84">
        <f t="shared" si="146"/>
        <v>0</v>
      </c>
      <c r="BG84">
        <f t="shared" si="147"/>
        <v>-9.488691641544582E-6</v>
      </c>
      <c r="BH84">
        <f t="shared" si="148"/>
        <v>-5.8909807881882694E-6</v>
      </c>
      <c r="BI84">
        <f t="shared" si="149"/>
        <v>8.3003524642409264E-6</v>
      </c>
      <c r="BJ84">
        <f t="shared" si="150"/>
        <v>0</v>
      </c>
      <c r="BK84">
        <f t="shared" si="151"/>
        <v>1.7788889155990572E-5</v>
      </c>
      <c r="BL84">
        <f t="shared" si="152"/>
        <v>2.3036498452234428E-5</v>
      </c>
      <c r="BM84">
        <f t="shared" si="153"/>
        <v>-3.3038856568267885E-5</v>
      </c>
      <c r="BN84">
        <f t="shared" si="154"/>
        <v>0</v>
      </c>
      <c r="BO84">
        <f t="shared" si="155"/>
        <v>1.0689149912324786E-5</v>
      </c>
      <c r="BQ84" t="s">
        <v>82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160"/>
        <v>-1.593119639691385E-3</v>
      </c>
      <c r="BZ84">
        <f t="shared" si="161"/>
        <v>62</v>
      </c>
      <c r="CA84">
        <f t="shared" si="162"/>
        <v>4</v>
      </c>
      <c r="CB84">
        <f t="shared" si="163"/>
        <v>0.12000000000000002</v>
      </c>
      <c r="CC84">
        <f t="shared" si="164"/>
        <v>0</v>
      </c>
      <c r="CD84">
        <f t="shared" si="165"/>
        <v>0</v>
      </c>
      <c r="CE84">
        <f t="shared" si="166"/>
        <v>0</v>
      </c>
      <c r="CF84">
        <f t="shared" si="167"/>
        <v>1</v>
      </c>
      <c r="CG84">
        <f t="shared" si="168"/>
        <v>0</v>
      </c>
      <c r="CI84">
        <f t="shared" si="169"/>
        <v>0</v>
      </c>
      <c r="CJ84">
        <f t="shared" si="170"/>
        <v>0</v>
      </c>
      <c r="CK84">
        <f t="shared" si="170"/>
        <v>0</v>
      </c>
      <c r="CL84">
        <f t="shared" si="170"/>
        <v>1</v>
      </c>
      <c r="CM84">
        <f t="shared" si="170"/>
        <v>1</v>
      </c>
      <c r="CN84">
        <f t="shared" si="156"/>
        <v>0.2</v>
      </c>
      <c r="CO84">
        <f t="shared" si="157"/>
        <v>0.4</v>
      </c>
      <c r="CP84">
        <f t="shared" si="157"/>
        <v>0.60000000000000009</v>
      </c>
      <c r="CQ84">
        <f t="shared" si="157"/>
        <v>0.8</v>
      </c>
      <c r="CR84">
        <f t="shared" si="157"/>
        <v>1</v>
      </c>
    </row>
    <row r="85" spans="1:96" x14ac:dyDescent="0.35">
      <c r="A85" t="s">
        <v>83</v>
      </c>
      <c r="B85">
        <f>VLOOKUP(CONCATENATE($A85,"_",B$4),assets_m6!$A:$D,4,FALSE)</f>
        <v>20.79</v>
      </c>
      <c r="C85">
        <f>VLOOKUP(CONCATENATE($A85,"_",C$4),assets_m6!$A:$D,4,FALSE)</f>
        <v>21.27</v>
      </c>
      <c r="D85">
        <f>VLOOKUP(CONCATENATE($A85,"_",D$4),assets_m6!$A:$D,4,FALSE)</f>
        <v>21.45</v>
      </c>
      <c r="E85">
        <f>VLOOKUP(CONCATENATE($A85,"_",E$4),assets_m6!$A:$D,4,FALSE)</f>
        <v>21.53</v>
      </c>
      <c r="F85">
        <f>VLOOKUP(CONCATENATE($A85,"_",F$4),assets_m6!$A:$D,4,FALSE)</f>
        <v>21.42</v>
      </c>
      <c r="G85">
        <f>VLOOKUP(CONCATENATE($A85,"_",G$4),assets_m6!$A:$D,4,FALSE)</f>
        <v>21.83</v>
      </c>
      <c r="H85">
        <f>VLOOKUP(CONCATENATE($A85,"_",H$4),assets_m6!$A:$D,4,FALSE)</f>
        <v>22.05</v>
      </c>
      <c r="I85">
        <f>VLOOKUP(CONCATENATE($A85,"_",I$4),assets_m6!$A:$D,4,FALSE)</f>
        <v>21.61</v>
      </c>
      <c r="J85">
        <f>VLOOKUP(CONCATENATE($A85,"_",J$4),assets_m6!$A:$D,4,FALSE)</f>
        <v>21.87</v>
      </c>
      <c r="K85">
        <f>VLOOKUP(CONCATENATE($A85,"_",K$4),assets_m6!$A:$D,4,FALSE)</f>
        <v>22.04</v>
      </c>
      <c r="L85">
        <f>VLOOKUP(CONCATENATE($A85,"_",L$4),assets_m6!$A:$D,4,FALSE)</f>
        <v>22.12</v>
      </c>
      <c r="M85" t="e">
        <f>VLOOKUP(CONCATENATE($A85,"_",M$4),assets_m6!$A:$D,4,FALSE)</f>
        <v>#N/A</v>
      </c>
      <c r="N85">
        <f>VLOOKUP(CONCATENATE($A85,"_",N$4),assets_m6!$A:$D,4,FALSE)</f>
        <v>22.31</v>
      </c>
      <c r="O85">
        <f>VLOOKUP(CONCATENATE($A85,"_",O$4),assets_m6!$A:$D,4,FALSE)</f>
        <v>22.73</v>
      </c>
      <c r="P85">
        <f>VLOOKUP(CONCATENATE($A85,"_",P$4),assets_m6!$A:$D,4,FALSE)</f>
        <v>22.31</v>
      </c>
      <c r="Q85">
        <f>VLOOKUP(CONCATENATE($A85,"_",Q$4),assets_m6!$A:$D,4,FALSE)</f>
        <v>22.4</v>
      </c>
      <c r="R85">
        <f>VLOOKUP(CONCATENATE($A85,"_",R$4),assets_m6!$A:$D,4,FALSE)</f>
        <v>22.62</v>
      </c>
      <c r="S85">
        <f>VLOOKUP(CONCATENATE($A85,"_",S$4),assets_m6!$A:$D,4,FALSE)</f>
        <v>23.54</v>
      </c>
      <c r="T85">
        <f>VLOOKUP(CONCATENATE($A85,"_",T$4),assets_m6!$A:$D,4,FALSE)</f>
        <v>23.37</v>
      </c>
      <c r="U85">
        <f>VLOOKUP(CONCATENATE($A85,"_",U$4),assets_m6!$A:$D,4,FALSE)</f>
        <v>23.29</v>
      </c>
      <c r="V85">
        <f>VLOOKUP(CONCATENATE($A85,"_",V$4),assets_m6!$A:$D,4,FALSE)</f>
        <v>23.64</v>
      </c>
      <c r="X85" t="str">
        <f t="shared" si="158"/>
        <v>SLV</v>
      </c>
      <c r="Y85">
        <f t="shared" si="115"/>
        <v>20.79</v>
      </c>
      <c r="Z85">
        <f t="shared" si="116"/>
        <v>21.27</v>
      </c>
      <c r="AA85">
        <f t="shared" si="117"/>
        <v>21.45</v>
      </c>
      <c r="AB85">
        <f t="shared" si="118"/>
        <v>21.53</v>
      </c>
      <c r="AC85">
        <f t="shared" si="119"/>
        <v>21.42</v>
      </c>
      <c r="AD85">
        <f t="shared" si="120"/>
        <v>21.83</v>
      </c>
      <c r="AE85">
        <f t="shared" si="121"/>
        <v>22.05</v>
      </c>
      <c r="AF85">
        <f t="shared" si="122"/>
        <v>21.61</v>
      </c>
      <c r="AG85">
        <f t="shared" si="123"/>
        <v>21.87</v>
      </c>
      <c r="AH85">
        <f t="shared" si="124"/>
        <v>22.04</v>
      </c>
      <c r="AI85">
        <f t="shared" si="125"/>
        <v>22.12</v>
      </c>
      <c r="AJ85">
        <f t="shared" si="126"/>
        <v>22.12</v>
      </c>
      <c r="AK85">
        <f t="shared" si="127"/>
        <v>22.31</v>
      </c>
      <c r="AL85">
        <f t="shared" si="128"/>
        <v>22.73</v>
      </c>
      <c r="AM85">
        <f t="shared" si="129"/>
        <v>22.31</v>
      </c>
      <c r="AN85">
        <f t="shared" si="130"/>
        <v>22.4</v>
      </c>
      <c r="AO85">
        <f t="shared" si="131"/>
        <v>22.62</v>
      </c>
      <c r="AP85">
        <f t="shared" si="132"/>
        <v>23.54</v>
      </c>
      <c r="AQ85">
        <f t="shared" si="133"/>
        <v>23.37</v>
      </c>
      <c r="AR85">
        <f t="shared" si="134"/>
        <v>23.29</v>
      </c>
      <c r="AS85">
        <f t="shared" si="135"/>
        <v>23.64</v>
      </c>
      <c r="AU85" t="str">
        <f t="shared" si="159"/>
        <v>SLV</v>
      </c>
      <c r="AV85">
        <f t="shared" si="136"/>
        <v>2.3088023088023112E-4</v>
      </c>
      <c r="AW85">
        <f t="shared" si="137"/>
        <v>8.4626234132580971E-5</v>
      </c>
      <c r="AX85">
        <f t="shared" si="138"/>
        <v>3.7296037296038155E-5</v>
      </c>
      <c r="AY85">
        <f t="shared" si="139"/>
        <v>-5.1091500232233832E-5</v>
      </c>
      <c r="AZ85">
        <f t="shared" si="140"/>
        <v>1.9140989729224861E-4</v>
      </c>
      <c r="BA85">
        <f t="shared" si="141"/>
        <v>1.0077874484654259E-4</v>
      </c>
      <c r="BB85">
        <f t="shared" si="142"/>
        <v>-1.9954648526077158E-4</v>
      </c>
      <c r="BC85">
        <f t="shared" si="143"/>
        <v>1.203146691346606E-4</v>
      </c>
      <c r="BD85">
        <f t="shared" si="144"/>
        <v>7.7732053040694172E-5</v>
      </c>
      <c r="BE85">
        <f t="shared" si="145"/>
        <v>3.6297640653358368E-5</v>
      </c>
      <c r="BF85">
        <f t="shared" si="146"/>
        <v>0</v>
      </c>
      <c r="BG85">
        <f t="shared" si="147"/>
        <v>8.5895117540686131E-5</v>
      </c>
      <c r="BH85">
        <f t="shared" si="148"/>
        <v>1.8825638727028315E-4</v>
      </c>
      <c r="BI85">
        <f t="shared" si="149"/>
        <v>-1.8477782666080145E-4</v>
      </c>
      <c r="BJ85">
        <f t="shared" si="150"/>
        <v>4.0340654415060448E-5</v>
      </c>
      <c r="BK85">
        <f t="shared" si="151"/>
        <v>9.8214285714286816E-5</v>
      </c>
      <c r="BL85">
        <f t="shared" si="152"/>
        <v>4.0671971706454386E-4</v>
      </c>
      <c r="BM85">
        <f t="shared" si="153"/>
        <v>-7.2217502124043398E-5</v>
      </c>
      <c r="BN85">
        <f t="shared" si="154"/>
        <v>-3.4231921266581873E-5</v>
      </c>
      <c r="BO85">
        <f t="shared" si="155"/>
        <v>1.5027908973808563E-4</v>
      </c>
      <c r="BQ85" t="s">
        <v>83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160"/>
        <v>0.13708513708513717</v>
      </c>
      <c r="BZ85">
        <f t="shared" si="161"/>
        <v>96</v>
      </c>
      <c r="CA85">
        <f t="shared" si="162"/>
        <v>5</v>
      </c>
      <c r="CB85">
        <f t="shared" si="163"/>
        <v>0.24000000000000005</v>
      </c>
      <c r="CC85">
        <f t="shared" si="164"/>
        <v>0</v>
      </c>
      <c r="CD85">
        <f t="shared" si="165"/>
        <v>0</v>
      </c>
      <c r="CE85">
        <f t="shared" si="166"/>
        <v>0</v>
      </c>
      <c r="CF85">
        <f t="shared" si="167"/>
        <v>0</v>
      </c>
      <c r="CG85">
        <f t="shared" si="168"/>
        <v>1</v>
      </c>
      <c r="CI85">
        <f t="shared" si="169"/>
        <v>0</v>
      </c>
      <c r="CJ85">
        <f t="shared" si="170"/>
        <v>0</v>
      </c>
      <c r="CK85">
        <f t="shared" si="170"/>
        <v>0</v>
      </c>
      <c r="CL85">
        <f t="shared" si="170"/>
        <v>0</v>
      </c>
      <c r="CM85">
        <f t="shared" si="170"/>
        <v>1</v>
      </c>
      <c r="CN85">
        <f t="shared" si="156"/>
        <v>0.2</v>
      </c>
      <c r="CO85">
        <f t="shared" si="157"/>
        <v>0.4</v>
      </c>
      <c r="CP85">
        <f t="shared" si="157"/>
        <v>0.60000000000000009</v>
      </c>
      <c r="CQ85">
        <f t="shared" si="157"/>
        <v>0.8</v>
      </c>
      <c r="CR85">
        <f t="shared" si="157"/>
        <v>1</v>
      </c>
    </row>
    <row r="86" spans="1:96" x14ac:dyDescent="0.35">
      <c r="A86" t="s">
        <v>84</v>
      </c>
      <c r="B86">
        <f>VLOOKUP(CONCATENATE($A86,"_",B$4),assets_m6!$A:$D,4,FALSE)</f>
        <v>80.02</v>
      </c>
      <c r="C86">
        <f>VLOOKUP(CONCATENATE($A86,"_",C$4),assets_m6!$A:$D,4,FALSE)</f>
        <v>80.11</v>
      </c>
      <c r="D86">
        <f>VLOOKUP(CONCATENATE($A86,"_",D$4),assets_m6!$A:$D,4,FALSE)</f>
        <v>80.16</v>
      </c>
      <c r="E86">
        <f>VLOOKUP(CONCATENATE($A86,"_",E$4),assets_m6!$A:$D,4,FALSE)</f>
        <v>81.13</v>
      </c>
      <c r="F86">
        <f>VLOOKUP(CONCATENATE($A86,"_",F$4),assets_m6!$A:$D,4,FALSE)</f>
        <v>80.33</v>
      </c>
      <c r="G86">
        <f>VLOOKUP(CONCATENATE($A86,"_",G$4),assets_m6!$A:$D,4,FALSE)</f>
        <v>79.42</v>
      </c>
      <c r="H86">
        <f>VLOOKUP(CONCATENATE($A86,"_",H$4),assets_m6!$A:$D,4,FALSE)</f>
        <v>77.88</v>
      </c>
      <c r="I86">
        <f>VLOOKUP(CONCATENATE($A86,"_",I$4),assets_m6!$A:$D,4,FALSE)</f>
        <v>78.81</v>
      </c>
      <c r="J86">
        <f>VLOOKUP(CONCATENATE($A86,"_",J$4),assets_m6!$A:$D,4,FALSE)</f>
        <v>78.224999999999994</v>
      </c>
      <c r="K86">
        <f>VLOOKUP(CONCATENATE($A86,"_",K$4),assets_m6!$A:$D,4,FALSE)</f>
        <v>78</v>
      </c>
      <c r="L86">
        <f>VLOOKUP(CONCATENATE($A86,"_",L$4),assets_m6!$A:$D,4,FALSE)</f>
        <v>77.344999999999999</v>
      </c>
      <c r="M86">
        <f>VLOOKUP(CONCATENATE($A86,"_",M$4),assets_m6!$A:$D,4,FALSE)</f>
        <v>76.72</v>
      </c>
      <c r="N86">
        <f>VLOOKUP(CONCATENATE($A86,"_",N$4),assets_m6!$A:$D,4,FALSE)</f>
        <v>77.13</v>
      </c>
      <c r="O86">
        <f>VLOOKUP(CONCATENATE($A86,"_",O$4),assets_m6!$A:$D,4,FALSE)</f>
        <v>76.7</v>
      </c>
      <c r="P86">
        <f>VLOOKUP(CONCATENATE($A86,"_",P$4),assets_m6!$A:$D,4,FALSE)</f>
        <v>75.22</v>
      </c>
      <c r="Q86">
        <f>VLOOKUP(CONCATENATE($A86,"_",Q$4),assets_m6!$A:$D,4,FALSE)</f>
        <v>77.900000000000006</v>
      </c>
      <c r="R86">
        <f>VLOOKUP(CONCATENATE($A86,"_",R$4),assets_m6!$A:$D,4,FALSE)</f>
        <v>77.930000000000007</v>
      </c>
      <c r="S86">
        <f>VLOOKUP(CONCATENATE($A86,"_",S$4),assets_m6!$A:$D,4,FALSE)</f>
        <v>77.3</v>
      </c>
      <c r="T86">
        <f>VLOOKUP(CONCATENATE($A86,"_",T$4),assets_m6!$A:$D,4,FALSE)</f>
        <v>78.55</v>
      </c>
      <c r="U86">
        <f>VLOOKUP(CONCATENATE($A86,"_",U$4),assets_m6!$A:$D,4,FALSE)</f>
        <v>78.33</v>
      </c>
      <c r="V86">
        <f>VLOOKUP(CONCATENATE($A86,"_",V$4),assets_m6!$A:$D,4,FALSE)</f>
        <v>78.034999999999997</v>
      </c>
      <c r="X86" t="str">
        <f t="shared" si="158"/>
        <v>SPMV.L</v>
      </c>
      <c r="Y86">
        <f t="shared" si="115"/>
        <v>80.02</v>
      </c>
      <c r="Z86">
        <f t="shared" si="116"/>
        <v>80.11</v>
      </c>
      <c r="AA86">
        <f t="shared" si="117"/>
        <v>80.16</v>
      </c>
      <c r="AB86">
        <f t="shared" si="118"/>
        <v>81.13</v>
      </c>
      <c r="AC86">
        <f t="shared" si="119"/>
        <v>80.33</v>
      </c>
      <c r="AD86">
        <f t="shared" si="120"/>
        <v>79.42</v>
      </c>
      <c r="AE86">
        <f t="shared" si="121"/>
        <v>77.88</v>
      </c>
      <c r="AF86">
        <f t="shared" si="122"/>
        <v>78.81</v>
      </c>
      <c r="AG86">
        <f t="shared" si="123"/>
        <v>78.224999999999994</v>
      </c>
      <c r="AH86">
        <f t="shared" si="124"/>
        <v>78</v>
      </c>
      <c r="AI86">
        <f t="shared" si="125"/>
        <v>77.344999999999999</v>
      </c>
      <c r="AJ86">
        <f t="shared" si="126"/>
        <v>76.72</v>
      </c>
      <c r="AK86">
        <f t="shared" si="127"/>
        <v>77.13</v>
      </c>
      <c r="AL86">
        <f t="shared" si="128"/>
        <v>76.7</v>
      </c>
      <c r="AM86">
        <f t="shared" si="129"/>
        <v>75.22</v>
      </c>
      <c r="AN86">
        <f t="shared" si="130"/>
        <v>77.900000000000006</v>
      </c>
      <c r="AO86">
        <f t="shared" si="131"/>
        <v>77.930000000000007</v>
      </c>
      <c r="AP86">
        <f t="shared" si="132"/>
        <v>77.3</v>
      </c>
      <c r="AQ86">
        <f t="shared" si="133"/>
        <v>78.55</v>
      </c>
      <c r="AR86">
        <f t="shared" si="134"/>
        <v>78.33</v>
      </c>
      <c r="AS86">
        <f t="shared" si="135"/>
        <v>78.034999999999997</v>
      </c>
      <c r="AU86" t="str">
        <f t="shared" si="159"/>
        <v>SPMV.L</v>
      </c>
      <c r="AV86">
        <f t="shared" si="136"/>
        <v>1.1247188202949689E-5</v>
      </c>
      <c r="AW86">
        <f t="shared" si="137"/>
        <v>6.2414180501806468E-6</v>
      </c>
      <c r="AX86">
        <f t="shared" si="138"/>
        <v>1.2100798403193599E-4</v>
      </c>
      <c r="AY86">
        <f t="shared" si="139"/>
        <v>-9.8607173671884301E-5</v>
      </c>
      <c r="AZ86">
        <f t="shared" si="140"/>
        <v>-1.1328270882609194E-4</v>
      </c>
      <c r="BA86">
        <f t="shared" si="141"/>
        <v>-1.9390581717451604E-4</v>
      </c>
      <c r="BB86">
        <f t="shared" si="142"/>
        <v>1.1941448382126438E-4</v>
      </c>
      <c r="BC86">
        <f t="shared" si="143"/>
        <v>-7.4229158736201995E-5</v>
      </c>
      <c r="BD86">
        <f t="shared" si="144"/>
        <v>-2.8763183125598506E-5</v>
      </c>
      <c r="BE86">
        <f t="shared" si="145"/>
        <v>-8.3974358974359128E-5</v>
      </c>
      <c r="BF86">
        <f t="shared" si="146"/>
        <v>-8.0806774840002597E-5</v>
      </c>
      <c r="BG86">
        <f t="shared" si="147"/>
        <v>5.3441084462981828E-5</v>
      </c>
      <c r="BH86">
        <f t="shared" si="148"/>
        <v>-5.5750032412808589E-5</v>
      </c>
      <c r="BI86">
        <f t="shared" si="149"/>
        <v>-1.9295958279009177E-4</v>
      </c>
      <c r="BJ86">
        <f t="shared" si="150"/>
        <v>3.5628822121776217E-4</v>
      </c>
      <c r="BK86">
        <f t="shared" si="151"/>
        <v>3.8510911424905182E-6</v>
      </c>
      <c r="BL86">
        <f t="shared" si="152"/>
        <v>-8.0841781085590867E-5</v>
      </c>
      <c r="BM86">
        <f t="shared" si="153"/>
        <v>1.6170763260025875E-4</v>
      </c>
      <c r="BN86">
        <f t="shared" si="154"/>
        <v>-2.8007638446848999E-5</v>
      </c>
      <c r="BO86">
        <f t="shared" si="155"/>
        <v>-3.766117707136496E-5</v>
      </c>
      <c r="BQ86" t="s">
        <v>84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160"/>
        <v>-2.4806298425393645E-2</v>
      </c>
      <c r="BZ86">
        <f t="shared" si="161"/>
        <v>50</v>
      </c>
      <c r="CA86">
        <f t="shared" si="162"/>
        <v>3</v>
      </c>
      <c r="CB86">
        <f t="shared" si="163"/>
        <v>7.9999999999999988E-2</v>
      </c>
      <c r="CC86">
        <f t="shared" si="164"/>
        <v>0</v>
      </c>
      <c r="CD86">
        <f t="shared" si="165"/>
        <v>0</v>
      </c>
      <c r="CE86">
        <f t="shared" si="166"/>
        <v>1</v>
      </c>
      <c r="CF86">
        <f t="shared" si="167"/>
        <v>0</v>
      </c>
      <c r="CG86">
        <f t="shared" si="168"/>
        <v>0</v>
      </c>
      <c r="CI86">
        <f t="shared" si="169"/>
        <v>0</v>
      </c>
      <c r="CJ86">
        <f t="shared" si="170"/>
        <v>0</v>
      </c>
      <c r="CK86">
        <f t="shared" si="170"/>
        <v>1</v>
      </c>
      <c r="CL86">
        <f t="shared" si="170"/>
        <v>1</v>
      </c>
      <c r="CM86">
        <f t="shared" si="170"/>
        <v>1</v>
      </c>
      <c r="CN86">
        <f t="shared" si="156"/>
        <v>0.2</v>
      </c>
      <c r="CO86">
        <f t="shared" si="157"/>
        <v>0.4</v>
      </c>
      <c r="CP86">
        <f t="shared" si="157"/>
        <v>0.60000000000000009</v>
      </c>
      <c r="CQ86">
        <f t="shared" si="157"/>
        <v>0.8</v>
      </c>
      <c r="CR86">
        <f t="shared" si="157"/>
        <v>1</v>
      </c>
    </row>
    <row r="87" spans="1:96" x14ac:dyDescent="0.35">
      <c r="A87" t="s">
        <v>85</v>
      </c>
      <c r="B87">
        <f>VLOOKUP(CONCATENATE($A87,"_",B$4),assets_m6!$A:$D,4,FALSE)</f>
        <v>135.65199999999999</v>
      </c>
      <c r="C87">
        <f>VLOOKUP(CONCATENATE($A87,"_",C$4),assets_m6!$A:$D,4,FALSE)</f>
        <v>135.74</v>
      </c>
      <c r="D87">
        <f>VLOOKUP(CONCATENATE($A87,"_",D$4),assets_m6!$A:$D,4,FALSE)</f>
        <v>134.833</v>
      </c>
      <c r="E87">
        <f>VLOOKUP(CONCATENATE($A87,"_",E$4),assets_m6!$A:$D,4,FALSE)</f>
        <v>135.08600000000001</v>
      </c>
      <c r="F87">
        <f>VLOOKUP(CONCATENATE($A87,"_",F$4),assets_m6!$A:$D,4,FALSE)</f>
        <v>132.94</v>
      </c>
      <c r="G87">
        <f>VLOOKUP(CONCATENATE($A87,"_",G$4),assets_m6!$A:$D,4,FALSE)</f>
        <v>134.911</v>
      </c>
      <c r="H87">
        <f>VLOOKUP(CONCATENATE($A87,"_",H$4),assets_m6!$A:$D,4,FALSE)</f>
        <v>133.232</v>
      </c>
      <c r="I87">
        <f>VLOOKUP(CONCATENATE($A87,"_",I$4),assets_m6!$A:$D,4,FALSE)</f>
        <v>131.72</v>
      </c>
      <c r="J87">
        <f>VLOOKUP(CONCATENATE($A87,"_",J$4),assets_m6!$A:$D,4,FALSE)</f>
        <v>132.5</v>
      </c>
      <c r="K87">
        <f>VLOOKUP(CONCATENATE($A87,"_",K$4),assets_m6!$A:$D,4,FALSE)</f>
        <v>133.48599999999999</v>
      </c>
      <c r="L87">
        <f>VLOOKUP(CONCATENATE($A87,"_",L$4),assets_m6!$A:$D,4,FALSE)</f>
        <v>134.89099999999999</v>
      </c>
      <c r="M87" t="e">
        <f>VLOOKUP(CONCATENATE($A87,"_",M$4),assets_m6!$A:$D,4,FALSE)</f>
        <v>#N/A</v>
      </c>
      <c r="N87">
        <f>VLOOKUP(CONCATENATE($A87,"_",N$4),assets_m6!$A:$D,4,FALSE)</f>
        <v>135.24199999999999</v>
      </c>
      <c r="O87">
        <f>VLOOKUP(CONCATENATE($A87,"_",O$4),assets_m6!$A:$D,4,FALSE)</f>
        <v>133.37899999999999</v>
      </c>
      <c r="P87">
        <f>VLOOKUP(CONCATENATE($A87,"_",P$4),assets_m6!$A:$D,4,FALSE)</f>
        <v>133.46600000000001</v>
      </c>
      <c r="Q87">
        <f>VLOOKUP(CONCATENATE($A87,"_",Q$4),assets_m6!$A:$D,4,FALSE)</f>
        <v>133.56399999999999</v>
      </c>
      <c r="R87">
        <f>VLOOKUP(CONCATENATE($A87,"_",R$4),assets_m6!$A:$D,4,FALSE)</f>
        <v>136.49199999999999</v>
      </c>
      <c r="S87">
        <f>VLOOKUP(CONCATENATE($A87,"_",S$4),assets_m6!$A:$D,4,FALSE)</f>
        <v>138.06899999999999</v>
      </c>
      <c r="T87">
        <f>VLOOKUP(CONCATENATE($A87,"_",T$4),assets_m6!$A:$D,4,FALSE)</f>
        <v>133.35</v>
      </c>
      <c r="U87">
        <f>VLOOKUP(CONCATENATE($A87,"_",U$4),assets_m6!$A:$D,4,FALSE)</f>
        <v>134.708</v>
      </c>
      <c r="V87">
        <f>VLOOKUP(CONCATENATE($A87,"_",V$4),assets_m6!$A:$D,4,FALSE)</f>
        <v>137.03399999999999</v>
      </c>
      <c r="X87" t="str">
        <f t="shared" si="158"/>
        <v>TLT</v>
      </c>
      <c r="Y87">
        <f t="shared" si="115"/>
        <v>135.65199999999999</v>
      </c>
      <c r="Z87">
        <f t="shared" si="116"/>
        <v>135.74</v>
      </c>
      <c r="AA87">
        <f t="shared" si="117"/>
        <v>134.833</v>
      </c>
      <c r="AB87">
        <f t="shared" si="118"/>
        <v>135.08600000000001</v>
      </c>
      <c r="AC87">
        <f t="shared" si="119"/>
        <v>132.94</v>
      </c>
      <c r="AD87">
        <f t="shared" si="120"/>
        <v>134.911</v>
      </c>
      <c r="AE87">
        <f t="shared" si="121"/>
        <v>133.232</v>
      </c>
      <c r="AF87">
        <f t="shared" si="122"/>
        <v>131.72</v>
      </c>
      <c r="AG87">
        <f t="shared" si="123"/>
        <v>132.5</v>
      </c>
      <c r="AH87">
        <f t="shared" si="124"/>
        <v>133.48599999999999</v>
      </c>
      <c r="AI87">
        <f t="shared" si="125"/>
        <v>134.89099999999999</v>
      </c>
      <c r="AJ87">
        <f t="shared" si="126"/>
        <v>134.89099999999999</v>
      </c>
      <c r="AK87">
        <f t="shared" si="127"/>
        <v>135.24199999999999</v>
      </c>
      <c r="AL87">
        <f t="shared" si="128"/>
        <v>133.37899999999999</v>
      </c>
      <c r="AM87">
        <f t="shared" si="129"/>
        <v>133.46600000000001</v>
      </c>
      <c r="AN87">
        <f t="shared" si="130"/>
        <v>133.56399999999999</v>
      </c>
      <c r="AO87">
        <f t="shared" si="131"/>
        <v>136.49199999999999</v>
      </c>
      <c r="AP87">
        <f t="shared" si="132"/>
        <v>138.06899999999999</v>
      </c>
      <c r="AQ87">
        <f t="shared" si="133"/>
        <v>133.35</v>
      </c>
      <c r="AR87">
        <f t="shared" si="134"/>
        <v>134.708</v>
      </c>
      <c r="AS87">
        <f t="shared" si="135"/>
        <v>137.03399999999999</v>
      </c>
      <c r="AU87" t="str">
        <f t="shared" si="159"/>
        <v>TLT</v>
      </c>
      <c r="AV87">
        <f t="shared" si="136"/>
        <v>6.4871878040885714E-6</v>
      </c>
      <c r="AW87">
        <f t="shared" si="137"/>
        <v>-6.6818918520702135E-5</v>
      </c>
      <c r="AX87">
        <f t="shared" si="138"/>
        <v>1.8763952444877317E-5</v>
      </c>
      <c r="AY87">
        <f t="shared" si="139"/>
        <v>-1.58861762136714E-4</v>
      </c>
      <c r="AZ87">
        <f t="shared" si="140"/>
        <v>1.4826237400331004E-4</v>
      </c>
      <c r="BA87">
        <f t="shared" si="141"/>
        <v>-1.2445241677846891E-4</v>
      </c>
      <c r="BB87">
        <f t="shared" si="142"/>
        <v>-1.1348624954965778E-4</v>
      </c>
      <c r="BC87">
        <f t="shared" si="143"/>
        <v>5.9216519890677285E-5</v>
      </c>
      <c r="BD87">
        <f t="shared" si="144"/>
        <v>7.4415094339621887E-5</v>
      </c>
      <c r="BE87">
        <f t="shared" si="145"/>
        <v>1.0525448361625948E-4</v>
      </c>
      <c r="BF87">
        <f t="shared" si="146"/>
        <v>0</v>
      </c>
      <c r="BG87">
        <f t="shared" si="147"/>
        <v>2.6021009555863557E-5</v>
      </c>
      <c r="BH87">
        <f t="shared" si="148"/>
        <v>-1.377530648762958E-4</v>
      </c>
      <c r="BI87">
        <f t="shared" si="149"/>
        <v>6.5227659526625269E-6</v>
      </c>
      <c r="BJ87">
        <f t="shared" si="150"/>
        <v>7.3426940194495056E-6</v>
      </c>
      <c r="BK87">
        <f t="shared" si="151"/>
        <v>2.1922074810577682E-4</v>
      </c>
      <c r="BL87">
        <f t="shared" si="152"/>
        <v>1.1553790698355936E-4</v>
      </c>
      <c r="BM87">
        <f t="shared" si="153"/>
        <v>-3.4178562892466771E-4</v>
      </c>
      <c r="BN87">
        <f t="shared" si="154"/>
        <v>1.0183727034120767E-4</v>
      </c>
      <c r="BO87">
        <f t="shared" si="155"/>
        <v>1.7266977462362988E-4</v>
      </c>
      <c r="BQ87" t="s">
        <v>85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160"/>
        <v>1.0187833574145646E-2</v>
      </c>
      <c r="BZ87">
        <f t="shared" si="161"/>
        <v>74</v>
      </c>
      <c r="CA87">
        <f t="shared" si="162"/>
        <v>4</v>
      </c>
      <c r="CB87">
        <f t="shared" si="163"/>
        <v>0.12000000000000002</v>
      </c>
      <c r="CC87">
        <f t="shared" si="164"/>
        <v>0</v>
      </c>
      <c r="CD87">
        <f t="shared" si="165"/>
        <v>0</v>
      </c>
      <c r="CE87">
        <f t="shared" si="166"/>
        <v>0</v>
      </c>
      <c r="CF87">
        <f t="shared" si="167"/>
        <v>1</v>
      </c>
      <c r="CG87">
        <f t="shared" si="168"/>
        <v>0</v>
      </c>
      <c r="CI87">
        <f t="shared" si="169"/>
        <v>0</v>
      </c>
      <c r="CJ87">
        <f t="shared" si="170"/>
        <v>0</v>
      </c>
      <c r="CK87">
        <f t="shared" si="170"/>
        <v>0</v>
      </c>
      <c r="CL87">
        <f t="shared" si="170"/>
        <v>1</v>
      </c>
      <c r="CM87">
        <f t="shared" si="170"/>
        <v>1</v>
      </c>
      <c r="CN87">
        <f t="shared" si="156"/>
        <v>0.2</v>
      </c>
      <c r="CO87">
        <f t="shared" si="157"/>
        <v>0.4</v>
      </c>
      <c r="CP87">
        <f t="shared" si="157"/>
        <v>0.60000000000000009</v>
      </c>
      <c r="CQ87">
        <f t="shared" si="157"/>
        <v>0.8</v>
      </c>
      <c r="CR87">
        <f t="shared" si="157"/>
        <v>1</v>
      </c>
    </row>
    <row r="88" spans="1:96" x14ac:dyDescent="0.35">
      <c r="A88" t="s">
        <v>86</v>
      </c>
      <c r="B88">
        <f>VLOOKUP(CONCATENATE($A88,"_",B$4),assets_m6!$A:$D,4,FALSE)</f>
        <v>477.06</v>
      </c>
      <c r="C88">
        <f>VLOOKUP(CONCATENATE($A88,"_",C$4),assets_m6!$A:$D,4,FALSE)</f>
        <v>477.584</v>
      </c>
      <c r="D88">
        <f>VLOOKUP(CONCATENATE($A88,"_",D$4),assets_m6!$A:$D,4,FALSE)</f>
        <v>487.17099999999999</v>
      </c>
      <c r="E88">
        <f>VLOOKUP(CONCATENATE($A88,"_",E$4),assets_m6!$A:$D,4,FALSE)</f>
        <v>491.80200000000002</v>
      </c>
      <c r="F88">
        <f>VLOOKUP(CONCATENATE($A88,"_",F$4),assets_m6!$A:$D,4,FALSE)</f>
        <v>480.56599999999997</v>
      </c>
      <c r="G88">
        <f>VLOOKUP(CONCATENATE($A88,"_",G$4),assets_m6!$A:$D,4,FALSE)</f>
        <v>472.084</v>
      </c>
      <c r="H88">
        <f>VLOOKUP(CONCATENATE($A88,"_",H$4),assets_m6!$A:$D,4,FALSE)</f>
        <v>468.40100000000001</v>
      </c>
      <c r="I88">
        <f>VLOOKUP(CONCATENATE($A88,"_",I$4),assets_m6!$A:$D,4,FALSE)</f>
        <v>472.18299999999999</v>
      </c>
      <c r="J88">
        <f>VLOOKUP(CONCATENATE($A88,"_",J$4),assets_m6!$A:$D,4,FALSE)</f>
        <v>473.98</v>
      </c>
      <c r="K88">
        <f>VLOOKUP(CONCATENATE($A88,"_",K$4),assets_m6!$A:$D,4,FALSE)</f>
        <v>464.39299999999997</v>
      </c>
      <c r="L88">
        <f>VLOOKUP(CONCATENATE($A88,"_",L$4),assets_m6!$A:$D,4,FALSE)</f>
        <v>461.89499999999998</v>
      </c>
      <c r="M88" t="e">
        <f>VLOOKUP(CONCATENATE($A88,"_",M$4),assets_m6!$A:$D,4,FALSE)</f>
        <v>#N/A</v>
      </c>
      <c r="N88">
        <f>VLOOKUP(CONCATENATE($A88,"_",N$4),assets_m6!$A:$D,4,FALSE)</f>
        <v>456.66199999999998</v>
      </c>
      <c r="O88">
        <f>VLOOKUP(CONCATENATE($A88,"_",O$4),assets_m6!$A:$D,4,FALSE)</f>
        <v>453.80799999999999</v>
      </c>
      <c r="P88">
        <f>VLOOKUP(CONCATENATE($A88,"_",P$4),assets_m6!$A:$D,4,FALSE)</f>
        <v>450.125</v>
      </c>
      <c r="Q88">
        <f>VLOOKUP(CONCATENATE($A88,"_",Q$4),assets_m6!$A:$D,4,FALSE)</f>
        <v>469.73399999999998</v>
      </c>
      <c r="R88">
        <f>VLOOKUP(CONCATENATE($A88,"_",R$4),assets_m6!$A:$D,4,FALSE)</f>
        <v>469.85300000000001</v>
      </c>
      <c r="S88">
        <f>VLOOKUP(CONCATENATE($A88,"_",S$4),assets_m6!$A:$D,4,FALSE)</f>
        <v>470.22800000000001</v>
      </c>
      <c r="T88">
        <f>VLOOKUP(CONCATENATE($A88,"_",T$4),assets_m6!$A:$D,4,FALSE)</f>
        <v>479.24200000000002</v>
      </c>
      <c r="U88">
        <f>VLOOKUP(CONCATENATE($A88,"_",U$4),assets_m6!$A:$D,4,FALSE)</f>
        <v>480.43700000000001</v>
      </c>
      <c r="V88">
        <f>VLOOKUP(CONCATENATE($A88,"_",V$4),assets_m6!$A:$D,4,FALSE)</f>
        <v>492.34500000000003</v>
      </c>
      <c r="X88" t="str">
        <f t="shared" si="158"/>
        <v>UNH</v>
      </c>
      <c r="Y88">
        <f t="shared" si="115"/>
        <v>477.06</v>
      </c>
      <c r="Z88">
        <f t="shared" si="116"/>
        <v>477.584</v>
      </c>
      <c r="AA88">
        <f t="shared" si="117"/>
        <v>487.17099999999999</v>
      </c>
      <c r="AB88">
        <f t="shared" si="118"/>
        <v>491.80200000000002</v>
      </c>
      <c r="AC88">
        <f t="shared" si="119"/>
        <v>480.56599999999997</v>
      </c>
      <c r="AD88">
        <f t="shared" si="120"/>
        <v>472.084</v>
      </c>
      <c r="AE88">
        <f t="shared" si="121"/>
        <v>468.40100000000001</v>
      </c>
      <c r="AF88">
        <f t="shared" si="122"/>
        <v>472.18299999999999</v>
      </c>
      <c r="AG88">
        <f t="shared" si="123"/>
        <v>473.98</v>
      </c>
      <c r="AH88">
        <f t="shared" si="124"/>
        <v>464.39299999999997</v>
      </c>
      <c r="AI88">
        <f t="shared" si="125"/>
        <v>461.89499999999998</v>
      </c>
      <c r="AJ88">
        <f t="shared" si="126"/>
        <v>461.89499999999998</v>
      </c>
      <c r="AK88">
        <f t="shared" si="127"/>
        <v>456.66199999999998</v>
      </c>
      <c r="AL88">
        <f t="shared" si="128"/>
        <v>453.80799999999999</v>
      </c>
      <c r="AM88">
        <f t="shared" si="129"/>
        <v>450.125</v>
      </c>
      <c r="AN88">
        <f t="shared" si="130"/>
        <v>469.73399999999998</v>
      </c>
      <c r="AO88">
        <f t="shared" si="131"/>
        <v>469.85300000000001</v>
      </c>
      <c r="AP88">
        <f t="shared" si="132"/>
        <v>470.22800000000001</v>
      </c>
      <c r="AQ88">
        <f t="shared" si="133"/>
        <v>479.24200000000002</v>
      </c>
      <c r="AR88">
        <f t="shared" si="134"/>
        <v>480.43700000000001</v>
      </c>
      <c r="AS88">
        <f t="shared" si="135"/>
        <v>492.34500000000003</v>
      </c>
      <c r="AU88" t="str">
        <f t="shared" si="159"/>
        <v>UNH</v>
      </c>
      <c r="AV88">
        <f t="shared" si="136"/>
        <v>1.0983943319498615E-5</v>
      </c>
      <c r="AW88">
        <f t="shared" si="137"/>
        <v>2.0073955576401198E-4</v>
      </c>
      <c r="AX88">
        <f t="shared" si="138"/>
        <v>9.5059024449321269E-5</v>
      </c>
      <c r="AY88">
        <f t="shared" si="139"/>
        <v>-2.2846592734474539E-4</v>
      </c>
      <c r="AZ88">
        <f t="shared" si="140"/>
        <v>-1.76500210168842E-4</v>
      </c>
      <c r="BA88">
        <f t="shared" si="141"/>
        <v>-7.8015776853271711E-5</v>
      </c>
      <c r="BB88">
        <f t="shared" si="142"/>
        <v>8.0742782359559062E-5</v>
      </c>
      <c r="BC88">
        <f t="shared" si="143"/>
        <v>3.8057278639849927E-5</v>
      </c>
      <c r="BD88">
        <f t="shared" si="144"/>
        <v>-2.0226591839318209E-4</v>
      </c>
      <c r="BE88">
        <f t="shared" si="145"/>
        <v>-5.3790647145843944E-5</v>
      </c>
      <c r="BF88">
        <f t="shared" si="146"/>
        <v>0</v>
      </c>
      <c r="BG88">
        <f t="shared" si="147"/>
        <v>-1.1329414693815704E-4</v>
      </c>
      <c r="BH88">
        <f t="shared" si="148"/>
        <v>-6.2496989020325428E-5</v>
      </c>
      <c r="BI88">
        <f t="shared" si="149"/>
        <v>-8.1157670204139035E-5</v>
      </c>
      <c r="BJ88">
        <f t="shared" si="150"/>
        <v>4.3563454595945528E-4</v>
      </c>
      <c r="BK88">
        <f t="shared" si="151"/>
        <v>2.533348661157766E-6</v>
      </c>
      <c r="BL88">
        <f t="shared" si="152"/>
        <v>7.9812196580632656E-6</v>
      </c>
      <c r="BM88">
        <f t="shared" si="153"/>
        <v>1.9169424194220695E-4</v>
      </c>
      <c r="BN88">
        <f t="shared" si="154"/>
        <v>2.4935210186085385E-5</v>
      </c>
      <c r="BO88">
        <f t="shared" si="155"/>
        <v>2.4785767957089097E-4</v>
      </c>
      <c r="BQ88" t="s">
        <v>86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160"/>
        <v>3.2039994969186317E-2</v>
      </c>
      <c r="BZ88">
        <f t="shared" si="161"/>
        <v>78</v>
      </c>
      <c r="CA88">
        <f t="shared" si="162"/>
        <v>4</v>
      </c>
      <c r="CB88">
        <f t="shared" si="163"/>
        <v>0.12000000000000002</v>
      </c>
      <c r="CC88">
        <f t="shared" si="164"/>
        <v>0</v>
      </c>
      <c r="CD88">
        <f t="shared" si="165"/>
        <v>0</v>
      </c>
      <c r="CE88">
        <f t="shared" si="166"/>
        <v>0</v>
      </c>
      <c r="CF88">
        <f t="shared" si="167"/>
        <v>1</v>
      </c>
      <c r="CG88">
        <f t="shared" si="168"/>
        <v>0</v>
      </c>
      <c r="CI88">
        <f t="shared" si="169"/>
        <v>0</v>
      </c>
      <c r="CJ88">
        <f t="shared" si="170"/>
        <v>0</v>
      </c>
      <c r="CK88">
        <f t="shared" si="170"/>
        <v>0</v>
      </c>
      <c r="CL88">
        <f t="shared" si="170"/>
        <v>1</v>
      </c>
      <c r="CM88">
        <f t="shared" si="170"/>
        <v>1</v>
      </c>
      <c r="CN88">
        <f t="shared" si="156"/>
        <v>0.2</v>
      </c>
      <c r="CO88">
        <f t="shared" si="157"/>
        <v>0.4</v>
      </c>
      <c r="CP88">
        <f t="shared" si="157"/>
        <v>0.60000000000000009</v>
      </c>
      <c r="CQ88">
        <f t="shared" si="157"/>
        <v>0.8</v>
      </c>
      <c r="CR88">
        <f t="shared" si="157"/>
        <v>1</v>
      </c>
    </row>
    <row r="89" spans="1:96" x14ac:dyDescent="0.35">
      <c r="A89" t="s">
        <v>87</v>
      </c>
      <c r="B89">
        <f>VLOOKUP(CONCATENATE($A89,"_",B$4),assets_m6!$A:$D,4,FALSE)</f>
        <v>311.27199999999999</v>
      </c>
      <c r="C89">
        <f>VLOOKUP(CONCATENATE($A89,"_",C$4),assets_m6!$A:$D,4,FALSE)</f>
        <v>314.75</v>
      </c>
      <c r="D89">
        <f>VLOOKUP(CONCATENATE($A89,"_",D$4),assets_m6!$A:$D,4,FALSE)</f>
        <v>322.33600000000001</v>
      </c>
      <c r="E89">
        <f>VLOOKUP(CONCATENATE($A89,"_",E$4),assets_m6!$A:$D,4,FALSE)</f>
        <v>333.1</v>
      </c>
      <c r="F89">
        <f>VLOOKUP(CONCATENATE($A89,"_",F$4),assets_m6!$A:$D,4,FALSE)</f>
        <v>324.61799999999999</v>
      </c>
      <c r="G89">
        <f>VLOOKUP(CONCATENATE($A89,"_",G$4),assets_m6!$A:$D,4,FALSE)</f>
        <v>311.89</v>
      </c>
      <c r="H89">
        <f>VLOOKUP(CONCATENATE($A89,"_",H$4),assets_m6!$A:$D,4,FALSE)</f>
        <v>312.22899999999998</v>
      </c>
      <c r="I89">
        <f>VLOOKUP(CONCATENATE($A89,"_",I$4),assets_m6!$A:$D,4,FALSE)</f>
        <v>321.81700000000001</v>
      </c>
      <c r="J89">
        <f>VLOOKUP(CONCATENATE($A89,"_",J$4),assets_m6!$A:$D,4,FALSE)</f>
        <v>324.06</v>
      </c>
      <c r="K89">
        <f>VLOOKUP(CONCATENATE($A89,"_",K$4),assets_m6!$A:$D,4,FALSE)</f>
        <v>313.18599999999998</v>
      </c>
      <c r="L89">
        <f>VLOOKUP(CONCATENATE($A89,"_",L$4),assets_m6!$A:$D,4,FALSE)</f>
        <v>310.803</v>
      </c>
      <c r="M89" t="e">
        <f>VLOOKUP(CONCATENATE($A89,"_",M$4),assets_m6!$A:$D,4,FALSE)</f>
        <v>#N/A</v>
      </c>
      <c r="N89">
        <f>VLOOKUP(CONCATENATE($A89,"_",N$4),assets_m6!$A:$D,4,FALSE)</f>
        <v>311.30200000000002</v>
      </c>
      <c r="O89">
        <f>VLOOKUP(CONCATENATE($A89,"_",O$4),assets_m6!$A:$D,4,FALSE)</f>
        <v>298.22399999999999</v>
      </c>
      <c r="P89">
        <f>VLOOKUP(CONCATENATE($A89,"_",P$4),assets_m6!$A:$D,4,FALSE)</f>
        <v>307.315</v>
      </c>
      <c r="Q89">
        <f>VLOOKUP(CONCATENATE($A89,"_",Q$4),assets_m6!$A:$D,4,FALSE)</f>
        <v>315.279</v>
      </c>
      <c r="R89">
        <f>VLOOKUP(CONCATENATE($A89,"_",R$4),assets_m6!$A:$D,4,FALSE)</f>
        <v>320.572</v>
      </c>
      <c r="S89">
        <f>VLOOKUP(CONCATENATE($A89,"_",S$4),assets_m6!$A:$D,4,FALSE)</f>
        <v>312.01900000000001</v>
      </c>
      <c r="T89">
        <f>VLOOKUP(CONCATENATE($A89,"_",T$4),assets_m6!$A:$D,4,FALSE)</f>
        <v>325.24599999999998</v>
      </c>
      <c r="U89">
        <f>VLOOKUP(CONCATENATE($A89,"_",U$4),assets_m6!$A:$D,4,FALSE)</f>
        <v>327.56900000000002</v>
      </c>
      <c r="V89">
        <f>VLOOKUP(CONCATENATE($A89,"_",V$4),assets_m6!$A:$D,4,FALSE)</f>
        <v>315.47800000000001</v>
      </c>
      <c r="X89" t="str">
        <f t="shared" si="158"/>
        <v>URI</v>
      </c>
      <c r="Y89">
        <f t="shared" si="115"/>
        <v>311.27199999999999</v>
      </c>
      <c r="Z89">
        <f t="shared" si="116"/>
        <v>314.75</v>
      </c>
      <c r="AA89">
        <f t="shared" si="117"/>
        <v>322.33600000000001</v>
      </c>
      <c r="AB89">
        <f t="shared" si="118"/>
        <v>333.1</v>
      </c>
      <c r="AC89">
        <f t="shared" si="119"/>
        <v>324.61799999999999</v>
      </c>
      <c r="AD89">
        <f t="shared" si="120"/>
        <v>311.89</v>
      </c>
      <c r="AE89">
        <f t="shared" si="121"/>
        <v>312.22899999999998</v>
      </c>
      <c r="AF89">
        <f t="shared" si="122"/>
        <v>321.81700000000001</v>
      </c>
      <c r="AG89">
        <f t="shared" si="123"/>
        <v>324.06</v>
      </c>
      <c r="AH89">
        <f t="shared" si="124"/>
        <v>313.18599999999998</v>
      </c>
      <c r="AI89">
        <f t="shared" si="125"/>
        <v>310.803</v>
      </c>
      <c r="AJ89">
        <f t="shared" si="126"/>
        <v>310.803</v>
      </c>
      <c r="AK89">
        <f t="shared" si="127"/>
        <v>311.30200000000002</v>
      </c>
      <c r="AL89">
        <f t="shared" si="128"/>
        <v>298.22399999999999</v>
      </c>
      <c r="AM89">
        <f t="shared" si="129"/>
        <v>307.315</v>
      </c>
      <c r="AN89">
        <f t="shared" si="130"/>
        <v>315.279</v>
      </c>
      <c r="AO89">
        <f t="shared" si="131"/>
        <v>320.572</v>
      </c>
      <c r="AP89">
        <f t="shared" si="132"/>
        <v>312.01900000000001</v>
      </c>
      <c r="AQ89">
        <f t="shared" si="133"/>
        <v>325.24599999999998</v>
      </c>
      <c r="AR89">
        <f t="shared" si="134"/>
        <v>327.56900000000002</v>
      </c>
      <c r="AS89">
        <f t="shared" si="135"/>
        <v>315.47800000000001</v>
      </c>
      <c r="AU89" t="str">
        <f t="shared" si="159"/>
        <v>URI</v>
      </c>
      <c r="AV89">
        <f t="shared" si="136"/>
        <v>1.1173507414736979E-4</v>
      </c>
      <c r="AW89">
        <f t="shared" si="137"/>
        <v>2.4101667990468668E-4</v>
      </c>
      <c r="AX89">
        <f t="shared" si="138"/>
        <v>3.3393725801648001E-4</v>
      </c>
      <c r="AY89">
        <f t="shared" si="139"/>
        <v>-2.5463824677274174E-4</v>
      </c>
      <c r="AZ89">
        <f t="shared" si="140"/>
        <v>-3.9209162769778661E-4</v>
      </c>
      <c r="BA89">
        <f t="shared" si="141"/>
        <v>1.0869216711019867E-5</v>
      </c>
      <c r="BB89">
        <f t="shared" si="142"/>
        <v>3.0708230177209752E-4</v>
      </c>
      <c r="BC89">
        <f t="shared" si="143"/>
        <v>6.9697996066087094E-5</v>
      </c>
      <c r="BD89">
        <f t="shared" si="144"/>
        <v>-3.3555514410911632E-4</v>
      </c>
      <c r="BE89">
        <f t="shared" si="145"/>
        <v>-7.6088969494165809E-5</v>
      </c>
      <c r="BF89">
        <f t="shared" si="146"/>
        <v>0</v>
      </c>
      <c r="BG89">
        <f t="shared" si="147"/>
        <v>1.6055186082503181E-5</v>
      </c>
      <c r="BH89">
        <f t="shared" si="148"/>
        <v>-4.2010652035643942E-4</v>
      </c>
      <c r="BI89">
        <f t="shared" si="149"/>
        <v>3.0483797414024386E-4</v>
      </c>
      <c r="BJ89">
        <f t="shared" si="150"/>
        <v>2.5914777996518227E-4</v>
      </c>
      <c r="BK89">
        <f t="shared" si="151"/>
        <v>1.6788304961637174E-4</v>
      </c>
      <c r="BL89">
        <f t="shared" si="152"/>
        <v>-2.6680433724717061E-4</v>
      </c>
      <c r="BM89">
        <f t="shared" si="153"/>
        <v>4.2391649226489333E-4</v>
      </c>
      <c r="BN89">
        <f t="shared" si="154"/>
        <v>7.1422861464861544E-5</v>
      </c>
      <c r="BO89">
        <f t="shared" si="155"/>
        <v>-3.6911307236032738E-4</v>
      </c>
      <c r="BQ89" t="s">
        <v>87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160"/>
        <v>1.3512297925929789E-2</v>
      </c>
      <c r="BZ89">
        <f t="shared" si="161"/>
        <v>75</v>
      </c>
      <c r="CA89">
        <f t="shared" si="162"/>
        <v>4</v>
      </c>
      <c r="CB89">
        <f t="shared" si="163"/>
        <v>0.12000000000000002</v>
      </c>
      <c r="CC89">
        <f t="shared" si="164"/>
        <v>0</v>
      </c>
      <c r="CD89">
        <f t="shared" si="165"/>
        <v>0</v>
      </c>
      <c r="CE89">
        <f t="shared" si="166"/>
        <v>0</v>
      </c>
      <c r="CF89">
        <f t="shared" si="167"/>
        <v>1</v>
      </c>
      <c r="CG89">
        <f t="shared" si="168"/>
        <v>0</v>
      </c>
      <c r="CI89">
        <f t="shared" si="169"/>
        <v>0</v>
      </c>
      <c r="CJ89">
        <f t="shared" si="170"/>
        <v>0</v>
      </c>
      <c r="CK89">
        <f t="shared" si="170"/>
        <v>0</v>
      </c>
      <c r="CL89">
        <f t="shared" si="170"/>
        <v>1</v>
      </c>
      <c r="CM89">
        <f t="shared" si="170"/>
        <v>1</v>
      </c>
      <c r="CN89">
        <f t="shared" si="156"/>
        <v>0.2</v>
      </c>
      <c r="CO89">
        <f t="shared" si="157"/>
        <v>0.4</v>
      </c>
      <c r="CP89">
        <f t="shared" si="157"/>
        <v>0.60000000000000009</v>
      </c>
      <c r="CQ89">
        <f t="shared" si="157"/>
        <v>0.8</v>
      </c>
      <c r="CR89">
        <f t="shared" si="157"/>
        <v>1</v>
      </c>
    </row>
    <row r="90" spans="1:96" x14ac:dyDescent="0.35">
      <c r="A90" t="s">
        <v>88</v>
      </c>
      <c r="B90">
        <f>VLOOKUP(CONCATENATE($A90,"_",B$4),assets_m6!$A:$D,4,FALSE)</f>
        <v>226.232</v>
      </c>
      <c r="C90">
        <f>VLOOKUP(CONCATENATE($A90,"_",C$4),assets_m6!$A:$D,4,FALSE)</f>
        <v>225.01400000000001</v>
      </c>
      <c r="D90">
        <f>VLOOKUP(CONCATENATE($A90,"_",D$4),assets_m6!$A:$D,4,FALSE)</f>
        <v>225.786</v>
      </c>
      <c r="E90">
        <f>VLOOKUP(CONCATENATE($A90,"_",E$4),assets_m6!$A:$D,4,FALSE)</f>
        <v>228.68899999999999</v>
      </c>
      <c r="F90">
        <f>VLOOKUP(CONCATENATE($A90,"_",F$4),assets_m6!$A:$D,4,FALSE)</f>
        <v>223.822</v>
      </c>
      <c r="G90">
        <f>VLOOKUP(CONCATENATE($A90,"_",G$4),assets_m6!$A:$D,4,FALSE)</f>
        <v>222.929</v>
      </c>
      <c r="H90">
        <f>VLOOKUP(CONCATENATE($A90,"_",H$4),assets_m6!$A:$D,4,FALSE)</f>
        <v>223.57400000000001</v>
      </c>
      <c r="I90">
        <f>VLOOKUP(CONCATENATE($A90,"_",I$4),assets_m6!$A:$D,4,FALSE)</f>
        <v>226.035</v>
      </c>
      <c r="J90">
        <f>VLOOKUP(CONCATENATE($A90,"_",J$4),assets_m6!$A:$D,4,FALSE)</f>
        <v>227.02699999999999</v>
      </c>
      <c r="K90">
        <f>VLOOKUP(CONCATENATE($A90,"_",K$4),assets_m6!$A:$D,4,FALSE)</f>
        <v>222.85</v>
      </c>
      <c r="L90">
        <f>VLOOKUP(CONCATENATE($A90,"_",L$4),assets_m6!$A:$D,4,FALSE)</f>
        <v>220.94499999999999</v>
      </c>
      <c r="M90" t="e">
        <f>VLOOKUP(CONCATENATE($A90,"_",M$4),assets_m6!$A:$D,4,FALSE)</f>
        <v>#N/A</v>
      </c>
      <c r="N90">
        <f>VLOOKUP(CONCATENATE($A90,"_",N$4),assets_m6!$A:$D,4,FALSE)</f>
        <v>219.58600000000001</v>
      </c>
      <c r="O90">
        <f>VLOOKUP(CONCATENATE($A90,"_",O$4),assets_m6!$A:$D,4,FALSE)</f>
        <v>214.25800000000001</v>
      </c>
      <c r="P90">
        <f>VLOOKUP(CONCATENATE($A90,"_",P$4),assets_m6!$A:$D,4,FALSE)</f>
        <v>215.59700000000001</v>
      </c>
      <c r="Q90">
        <f>VLOOKUP(CONCATENATE($A90,"_",Q$4),assets_m6!$A:$D,4,FALSE)</f>
        <v>217.55199999999999</v>
      </c>
      <c r="R90">
        <f>VLOOKUP(CONCATENATE($A90,"_",R$4),assets_m6!$A:$D,4,FALSE)</f>
        <v>214.42599999999999</v>
      </c>
      <c r="S90">
        <f>VLOOKUP(CONCATENATE($A90,"_",S$4),assets_m6!$A:$D,4,FALSE)</f>
        <v>207.33199999999999</v>
      </c>
      <c r="T90">
        <f>VLOOKUP(CONCATENATE($A90,"_",T$4),assets_m6!$A:$D,4,FALSE)</f>
        <v>206.846</v>
      </c>
      <c r="U90">
        <f>VLOOKUP(CONCATENATE($A90,"_",U$4),assets_m6!$A:$D,4,FALSE)</f>
        <v>205.60599999999999</v>
      </c>
      <c r="V90">
        <f>VLOOKUP(CONCATENATE($A90,"_",V$4),assets_m6!$A:$D,4,FALSE)</f>
        <v>198.72</v>
      </c>
      <c r="X90" t="str">
        <f t="shared" si="158"/>
        <v>V</v>
      </c>
      <c r="Y90">
        <f t="shared" si="115"/>
        <v>226.232</v>
      </c>
      <c r="Z90">
        <f t="shared" si="116"/>
        <v>225.01400000000001</v>
      </c>
      <c r="AA90">
        <f t="shared" si="117"/>
        <v>225.786</v>
      </c>
      <c r="AB90">
        <f t="shared" si="118"/>
        <v>228.68899999999999</v>
      </c>
      <c r="AC90">
        <f t="shared" si="119"/>
        <v>223.822</v>
      </c>
      <c r="AD90">
        <f t="shared" si="120"/>
        <v>222.929</v>
      </c>
      <c r="AE90">
        <f t="shared" si="121"/>
        <v>223.57400000000001</v>
      </c>
      <c r="AF90">
        <f t="shared" si="122"/>
        <v>226.035</v>
      </c>
      <c r="AG90">
        <f t="shared" si="123"/>
        <v>227.02699999999999</v>
      </c>
      <c r="AH90">
        <f t="shared" si="124"/>
        <v>222.85</v>
      </c>
      <c r="AI90">
        <f t="shared" si="125"/>
        <v>220.94499999999999</v>
      </c>
      <c r="AJ90">
        <f t="shared" si="126"/>
        <v>220.94499999999999</v>
      </c>
      <c r="AK90">
        <f t="shared" si="127"/>
        <v>219.58600000000001</v>
      </c>
      <c r="AL90">
        <f t="shared" si="128"/>
        <v>214.25800000000001</v>
      </c>
      <c r="AM90">
        <f t="shared" si="129"/>
        <v>215.59700000000001</v>
      </c>
      <c r="AN90">
        <f t="shared" si="130"/>
        <v>217.55199999999999</v>
      </c>
      <c r="AO90">
        <f t="shared" si="131"/>
        <v>214.42599999999999</v>
      </c>
      <c r="AP90">
        <f t="shared" si="132"/>
        <v>207.33199999999999</v>
      </c>
      <c r="AQ90">
        <f t="shared" si="133"/>
        <v>206.846</v>
      </c>
      <c r="AR90">
        <f t="shared" si="134"/>
        <v>205.60599999999999</v>
      </c>
      <c r="AS90">
        <f t="shared" si="135"/>
        <v>198.72</v>
      </c>
      <c r="AU90" t="str">
        <f t="shared" si="159"/>
        <v>V</v>
      </c>
      <c r="AV90">
        <f t="shared" si="136"/>
        <v>-5.3838537430601746E-5</v>
      </c>
      <c r="AW90">
        <f t="shared" si="137"/>
        <v>3.4308976330361282E-5</v>
      </c>
      <c r="AX90">
        <f t="shared" si="138"/>
        <v>1.2857307361838164E-4</v>
      </c>
      <c r="AY90">
        <f t="shared" si="139"/>
        <v>-2.1282177979701648E-4</v>
      </c>
      <c r="AZ90">
        <f t="shared" si="140"/>
        <v>-3.9897775911215196E-5</v>
      </c>
      <c r="BA90">
        <f t="shared" si="141"/>
        <v>2.8932978661367979E-5</v>
      </c>
      <c r="BB90">
        <f t="shared" si="142"/>
        <v>1.1007541127322426E-4</v>
      </c>
      <c r="BC90">
        <f t="shared" si="143"/>
        <v>4.3887008649102588E-5</v>
      </c>
      <c r="BD90">
        <f t="shared" si="144"/>
        <v>-1.8398692666510999E-4</v>
      </c>
      <c r="BE90">
        <f t="shared" si="145"/>
        <v>-8.5483509086829761E-5</v>
      </c>
      <c r="BF90">
        <f t="shared" si="146"/>
        <v>0</v>
      </c>
      <c r="BG90">
        <f t="shared" si="147"/>
        <v>-6.1508520219963361E-5</v>
      </c>
      <c r="BH90">
        <f t="shared" si="148"/>
        <v>-2.4263841957137535E-4</v>
      </c>
      <c r="BI90">
        <f t="shared" si="149"/>
        <v>6.2494749320912111E-5</v>
      </c>
      <c r="BJ90">
        <f t="shared" si="150"/>
        <v>9.0678441722286679E-5</v>
      </c>
      <c r="BK90">
        <f t="shared" si="151"/>
        <v>-1.4368978451128949E-4</v>
      </c>
      <c r="BL90">
        <f t="shared" si="152"/>
        <v>-3.3083674554391701E-4</v>
      </c>
      <c r="BM90">
        <f t="shared" si="153"/>
        <v>-2.3440665213280631E-5</v>
      </c>
      <c r="BN90">
        <f t="shared" si="154"/>
        <v>-5.9947980623266061E-5</v>
      </c>
      <c r="BO90">
        <f t="shared" si="155"/>
        <v>-3.3491240528000138E-4</v>
      </c>
      <c r="BQ90" t="s">
        <v>88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160"/>
        <v>-0.12160967502386931</v>
      </c>
      <c r="BZ90">
        <f t="shared" si="161"/>
        <v>7</v>
      </c>
      <c r="CA90">
        <f t="shared" si="162"/>
        <v>1</v>
      </c>
      <c r="CB90">
        <f t="shared" si="163"/>
        <v>0.24</v>
      </c>
      <c r="CC90">
        <f t="shared" si="164"/>
        <v>1</v>
      </c>
      <c r="CD90">
        <f t="shared" si="165"/>
        <v>0</v>
      </c>
      <c r="CE90">
        <f t="shared" si="166"/>
        <v>0</v>
      </c>
      <c r="CF90">
        <f t="shared" si="167"/>
        <v>0</v>
      </c>
      <c r="CG90">
        <f t="shared" si="168"/>
        <v>0</v>
      </c>
      <c r="CI90">
        <f t="shared" si="169"/>
        <v>1</v>
      </c>
      <c r="CJ90">
        <f t="shared" si="170"/>
        <v>1</v>
      </c>
      <c r="CK90">
        <f t="shared" si="170"/>
        <v>1</v>
      </c>
      <c r="CL90">
        <f t="shared" si="170"/>
        <v>1</v>
      </c>
      <c r="CM90">
        <f t="shared" si="170"/>
        <v>1</v>
      </c>
      <c r="CN90">
        <f t="shared" si="156"/>
        <v>0.2</v>
      </c>
      <c r="CO90">
        <f t="shared" si="157"/>
        <v>0.4</v>
      </c>
      <c r="CP90">
        <f t="shared" si="157"/>
        <v>0.60000000000000009</v>
      </c>
      <c r="CQ90">
        <f t="shared" si="157"/>
        <v>0.8</v>
      </c>
      <c r="CR90">
        <f t="shared" si="157"/>
        <v>1</v>
      </c>
    </row>
    <row r="91" spans="1:96" x14ac:dyDescent="0.35">
      <c r="A91" t="s">
        <v>89</v>
      </c>
      <c r="B91">
        <f>VLOOKUP(CONCATENATE($A91,"_",B$4),assets_m6!$A:$D,4,FALSE)</f>
        <v>196.37700000000001</v>
      </c>
      <c r="C91">
        <f>VLOOKUP(CONCATENATE($A91,"_",C$4),assets_m6!$A:$D,4,FALSE)</f>
        <v>195.66200000000001</v>
      </c>
      <c r="D91">
        <f>VLOOKUP(CONCATENATE($A91,"_",D$4),assets_m6!$A:$D,4,FALSE)</f>
        <v>196.81399999999999</v>
      </c>
      <c r="E91">
        <f>VLOOKUP(CONCATENATE($A91,"_",E$4),assets_m6!$A:$D,4,FALSE)</f>
        <v>197.678</v>
      </c>
      <c r="F91">
        <f>VLOOKUP(CONCATENATE($A91,"_",F$4),assets_m6!$A:$D,4,FALSE)</f>
        <v>193.33799999999999</v>
      </c>
      <c r="G91">
        <f>VLOOKUP(CONCATENATE($A91,"_",G$4),assets_m6!$A:$D,4,FALSE)</f>
        <v>191.57</v>
      </c>
      <c r="H91">
        <f>VLOOKUP(CONCATENATE($A91,"_",H$4),assets_m6!$A:$D,4,FALSE)</f>
        <v>190.47800000000001</v>
      </c>
      <c r="I91">
        <f>VLOOKUP(CONCATENATE($A91,"_",I$4),assets_m6!$A:$D,4,FALSE)</f>
        <v>192.92099999999999</v>
      </c>
      <c r="J91">
        <f>VLOOKUP(CONCATENATE($A91,"_",J$4),assets_m6!$A:$D,4,FALSE)</f>
        <v>192.72200000000001</v>
      </c>
      <c r="K91">
        <f>VLOOKUP(CONCATENATE($A91,"_",K$4),assets_m6!$A:$D,4,FALSE)</f>
        <v>188.97800000000001</v>
      </c>
      <c r="L91">
        <f>VLOOKUP(CONCATENATE($A91,"_",L$4),assets_m6!$A:$D,4,FALSE)</f>
        <v>187.98500000000001</v>
      </c>
      <c r="M91" t="e">
        <f>VLOOKUP(CONCATENATE($A91,"_",M$4),assets_m6!$A:$D,4,FALSE)</f>
        <v>#N/A</v>
      </c>
      <c r="N91">
        <f>VLOOKUP(CONCATENATE($A91,"_",N$4),assets_m6!$A:$D,4,FALSE)</f>
        <v>185.14500000000001</v>
      </c>
      <c r="O91">
        <f>VLOOKUP(CONCATENATE($A91,"_",O$4),assets_m6!$A:$D,4,FALSE)</f>
        <v>176.386</v>
      </c>
      <c r="P91">
        <f>VLOOKUP(CONCATENATE($A91,"_",P$4),assets_m6!$A:$D,4,FALSE)</f>
        <v>177.97499999999999</v>
      </c>
      <c r="Q91">
        <f>VLOOKUP(CONCATENATE($A91,"_",Q$4),assets_m6!$A:$D,4,FALSE)</f>
        <v>178.29300000000001</v>
      </c>
      <c r="R91">
        <f>VLOOKUP(CONCATENATE($A91,"_",R$4),assets_m6!$A:$D,4,FALSE)</f>
        <v>176.108</v>
      </c>
      <c r="S91">
        <f>VLOOKUP(CONCATENATE($A91,"_",S$4),assets_m6!$A:$D,4,FALSE)</f>
        <v>178.114</v>
      </c>
      <c r="T91">
        <f>VLOOKUP(CONCATENATE($A91,"_",T$4),assets_m6!$A:$D,4,FALSE)</f>
        <v>180.46799999999999</v>
      </c>
      <c r="U91">
        <f>VLOOKUP(CONCATENATE($A91,"_",U$4),assets_m6!$A:$D,4,FALSE)</f>
        <v>181.411</v>
      </c>
      <c r="V91">
        <f>VLOOKUP(CONCATENATE($A91,"_",V$4),assets_m6!$A:$D,4,FALSE)</f>
        <v>186.39599999999999</v>
      </c>
      <c r="X91" t="str">
        <f t="shared" si="158"/>
        <v>VRSK</v>
      </c>
      <c r="Y91">
        <f t="shared" si="115"/>
        <v>196.37700000000001</v>
      </c>
      <c r="Z91">
        <f t="shared" si="116"/>
        <v>195.66200000000001</v>
      </c>
      <c r="AA91">
        <f t="shared" si="117"/>
        <v>196.81399999999999</v>
      </c>
      <c r="AB91">
        <f t="shared" si="118"/>
        <v>197.678</v>
      </c>
      <c r="AC91">
        <f t="shared" si="119"/>
        <v>193.33799999999999</v>
      </c>
      <c r="AD91">
        <f t="shared" si="120"/>
        <v>191.57</v>
      </c>
      <c r="AE91">
        <f t="shared" si="121"/>
        <v>190.47800000000001</v>
      </c>
      <c r="AF91">
        <f t="shared" si="122"/>
        <v>192.92099999999999</v>
      </c>
      <c r="AG91">
        <f t="shared" si="123"/>
        <v>192.72200000000001</v>
      </c>
      <c r="AH91">
        <f t="shared" si="124"/>
        <v>188.97800000000001</v>
      </c>
      <c r="AI91">
        <f t="shared" si="125"/>
        <v>187.98500000000001</v>
      </c>
      <c r="AJ91">
        <f t="shared" si="126"/>
        <v>187.98500000000001</v>
      </c>
      <c r="AK91">
        <f t="shared" si="127"/>
        <v>185.14500000000001</v>
      </c>
      <c r="AL91">
        <f t="shared" si="128"/>
        <v>176.386</v>
      </c>
      <c r="AM91">
        <f t="shared" si="129"/>
        <v>177.97499999999999</v>
      </c>
      <c r="AN91">
        <f t="shared" si="130"/>
        <v>178.29300000000001</v>
      </c>
      <c r="AO91">
        <f t="shared" si="131"/>
        <v>176.108</v>
      </c>
      <c r="AP91">
        <f t="shared" si="132"/>
        <v>178.114</v>
      </c>
      <c r="AQ91">
        <f t="shared" si="133"/>
        <v>180.46799999999999</v>
      </c>
      <c r="AR91">
        <f t="shared" si="134"/>
        <v>181.411</v>
      </c>
      <c r="AS91">
        <f t="shared" si="135"/>
        <v>186.39599999999999</v>
      </c>
      <c r="AU91" t="str">
        <f t="shared" si="159"/>
        <v>VRSK</v>
      </c>
      <c r="AV91">
        <f t="shared" si="136"/>
        <v>-3.6409559164260748E-5</v>
      </c>
      <c r="AW91">
        <f t="shared" si="137"/>
        <v>5.8877043064058781E-5</v>
      </c>
      <c r="AX91">
        <f t="shared" si="138"/>
        <v>4.3899316105561819E-5</v>
      </c>
      <c r="AY91">
        <f t="shared" si="139"/>
        <v>-2.1954896346583857E-4</v>
      </c>
      <c r="AZ91">
        <f t="shared" si="140"/>
        <v>-9.1446068543173136E-5</v>
      </c>
      <c r="BA91">
        <f t="shared" si="141"/>
        <v>-5.7002662212245367E-5</v>
      </c>
      <c r="BB91">
        <f t="shared" si="142"/>
        <v>1.2825628156532427E-4</v>
      </c>
      <c r="BC91">
        <f t="shared" si="143"/>
        <v>-1.0315103073277864E-5</v>
      </c>
      <c r="BD91">
        <f t="shared" si="144"/>
        <v>-1.9426946586274531E-4</v>
      </c>
      <c r="BE91">
        <f t="shared" si="145"/>
        <v>-5.2545798981891809E-5</v>
      </c>
      <c r="BF91">
        <f t="shared" si="146"/>
        <v>0</v>
      </c>
      <c r="BG91">
        <f t="shared" si="147"/>
        <v>-1.5107588371412632E-4</v>
      </c>
      <c r="BH91">
        <f t="shared" si="148"/>
        <v>-4.7308866023927274E-4</v>
      </c>
      <c r="BI91">
        <f t="shared" si="149"/>
        <v>9.0086514802762056E-5</v>
      </c>
      <c r="BJ91">
        <f t="shared" si="150"/>
        <v>1.7867678044669873E-5</v>
      </c>
      <c r="BK91">
        <f t="shared" si="151"/>
        <v>-1.2255108164650335E-4</v>
      </c>
      <c r="BL91">
        <f t="shared" si="152"/>
        <v>1.1390737501987417E-4</v>
      </c>
      <c r="BM91">
        <f t="shared" si="153"/>
        <v>1.321625475818849E-4</v>
      </c>
      <c r="BN91">
        <f t="shared" si="154"/>
        <v>5.2253031008268066E-5</v>
      </c>
      <c r="BO91">
        <f t="shared" si="155"/>
        <v>2.7479039308531377E-4</v>
      </c>
      <c r="BQ91" t="s">
        <v>89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160"/>
        <v>-5.0825707694893099E-2</v>
      </c>
      <c r="BZ91">
        <f t="shared" si="161"/>
        <v>38</v>
      </c>
      <c r="CA91">
        <f t="shared" si="162"/>
        <v>2</v>
      </c>
      <c r="CB91">
        <f t="shared" si="163"/>
        <v>0.11999999999999997</v>
      </c>
      <c r="CC91">
        <f t="shared" si="164"/>
        <v>0</v>
      </c>
      <c r="CD91">
        <f t="shared" si="165"/>
        <v>1</v>
      </c>
      <c r="CE91">
        <f t="shared" si="166"/>
        <v>0</v>
      </c>
      <c r="CF91">
        <f t="shared" si="167"/>
        <v>0</v>
      </c>
      <c r="CG91">
        <f t="shared" si="168"/>
        <v>0</v>
      </c>
      <c r="CI91">
        <f t="shared" si="169"/>
        <v>0</v>
      </c>
      <c r="CJ91">
        <f t="shared" si="170"/>
        <v>1</v>
      </c>
      <c r="CK91">
        <f t="shared" si="170"/>
        <v>1</v>
      </c>
      <c r="CL91">
        <f t="shared" si="170"/>
        <v>1</v>
      </c>
      <c r="CM91">
        <f t="shared" si="170"/>
        <v>1</v>
      </c>
      <c r="CN91">
        <f t="shared" si="156"/>
        <v>0.2</v>
      </c>
      <c r="CO91">
        <f t="shared" si="157"/>
        <v>0.4</v>
      </c>
      <c r="CP91">
        <f t="shared" si="157"/>
        <v>0.60000000000000009</v>
      </c>
      <c r="CQ91">
        <f t="shared" si="157"/>
        <v>0.8</v>
      </c>
      <c r="CR91">
        <f t="shared" si="157"/>
        <v>1</v>
      </c>
    </row>
    <row r="92" spans="1:96" x14ac:dyDescent="0.35">
      <c r="A92" t="s">
        <v>90</v>
      </c>
      <c r="B92">
        <f>VLOOKUP(CONCATENATE($A92,"_",B$4),assets_m6!$A:$D,4,FALSE)</f>
        <v>21</v>
      </c>
      <c r="C92">
        <f>VLOOKUP(CONCATENATE($A92,"_",C$4),assets_m6!$A:$D,4,FALSE)</f>
        <v>20.420000000000002</v>
      </c>
      <c r="D92">
        <f>VLOOKUP(CONCATENATE($A92,"_",D$4),assets_m6!$A:$D,4,FALSE)</f>
        <v>19.5</v>
      </c>
      <c r="E92">
        <f>VLOOKUP(CONCATENATE($A92,"_",E$4),assets_m6!$A:$D,4,FALSE)</f>
        <v>18.71</v>
      </c>
      <c r="F92">
        <f>VLOOKUP(CONCATENATE($A92,"_",F$4),assets_m6!$A:$D,4,FALSE)</f>
        <v>20.46</v>
      </c>
      <c r="G92">
        <f>VLOOKUP(CONCATENATE($A92,"_",G$4),assets_m6!$A:$D,4,FALSE)</f>
        <v>23.24</v>
      </c>
      <c r="H92">
        <f>VLOOKUP(CONCATENATE($A92,"_",H$4),assets_m6!$A:$D,4,FALSE)</f>
        <v>23.31</v>
      </c>
      <c r="I92">
        <f>VLOOKUP(CONCATENATE($A92,"_",I$4),assets_m6!$A:$D,4,FALSE)</f>
        <v>21.39</v>
      </c>
      <c r="J92">
        <f>VLOOKUP(CONCATENATE($A92,"_",J$4),assets_m6!$A:$D,4,FALSE)</f>
        <v>20.53</v>
      </c>
      <c r="K92">
        <f>VLOOKUP(CONCATENATE($A92,"_",K$4),assets_m6!$A:$D,4,FALSE)</f>
        <v>22.96</v>
      </c>
      <c r="L92">
        <f>VLOOKUP(CONCATENATE($A92,"_",L$4),assets_m6!$A:$D,4,FALSE)</f>
        <v>23.45</v>
      </c>
      <c r="M92" t="e">
        <f>VLOOKUP(CONCATENATE($A92,"_",M$4),assets_m6!$A:$D,4,FALSE)</f>
        <v>#N/A</v>
      </c>
      <c r="N92">
        <f>VLOOKUP(CONCATENATE($A92,"_",N$4),assets_m6!$A:$D,4,FALSE)</f>
        <v>23.36</v>
      </c>
      <c r="O92">
        <f>VLOOKUP(CONCATENATE($A92,"_",O$4),assets_m6!$A:$D,4,FALSE)</f>
        <v>24.7</v>
      </c>
      <c r="P92">
        <f>VLOOKUP(CONCATENATE($A92,"_",P$4),assets_m6!$A:$D,4,FALSE)</f>
        <v>23.925000000000001</v>
      </c>
      <c r="Q92">
        <f>VLOOKUP(CONCATENATE($A92,"_",Q$4),assets_m6!$A:$D,4,FALSE)</f>
        <v>22.95</v>
      </c>
      <c r="R92">
        <f>VLOOKUP(CONCATENATE($A92,"_",R$4),assets_m6!$A:$D,4,FALSE)</f>
        <v>24</v>
      </c>
      <c r="S92">
        <f>VLOOKUP(CONCATENATE($A92,"_",S$4),assets_m6!$A:$D,4,FALSE)</f>
        <v>26.67</v>
      </c>
      <c r="T92">
        <f>VLOOKUP(CONCATENATE($A92,"_",T$4),assets_m6!$A:$D,4,FALSE)</f>
        <v>24.96</v>
      </c>
      <c r="U92">
        <f>VLOOKUP(CONCATENATE($A92,"_",U$4),assets_m6!$A:$D,4,FALSE)</f>
        <v>25.11</v>
      </c>
      <c r="V92">
        <f>VLOOKUP(CONCATENATE($A92,"_",V$4),assets_m6!$A:$D,4,FALSE)</f>
        <v>26.2</v>
      </c>
      <c r="X92" t="str">
        <f t="shared" si="158"/>
        <v>VXX</v>
      </c>
      <c r="Y92">
        <f t="shared" si="115"/>
        <v>21</v>
      </c>
      <c r="Z92">
        <f t="shared" si="116"/>
        <v>20.420000000000002</v>
      </c>
      <c r="AA92">
        <f t="shared" si="117"/>
        <v>19.5</v>
      </c>
      <c r="AB92">
        <f t="shared" si="118"/>
        <v>18.71</v>
      </c>
      <c r="AC92">
        <f t="shared" si="119"/>
        <v>20.46</v>
      </c>
      <c r="AD92">
        <f t="shared" si="120"/>
        <v>23.24</v>
      </c>
      <c r="AE92">
        <f t="shared" si="121"/>
        <v>23.31</v>
      </c>
      <c r="AF92">
        <f t="shared" si="122"/>
        <v>21.39</v>
      </c>
      <c r="AG92">
        <f t="shared" si="123"/>
        <v>20.53</v>
      </c>
      <c r="AH92">
        <f t="shared" si="124"/>
        <v>22.96</v>
      </c>
      <c r="AI92">
        <f t="shared" si="125"/>
        <v>23.45</v>
      </c>
      <c r="AJ92">
        <f t="shared" si="126"/>
        <v>23.45</v>
      </c>
      <c r="AK92">
        <f t="shared" si="127"/>
        <v>23.36</v>
      </c>
      <c r="AL92">
        <f t="shared" si="128"/>
        <v>24.7</v>
      </c>
      <c r="AM92">
        <f t="shared" si="129"/>
        <v>23.925000000000001</v>
      </c>
      <c r="AN92">
        <f t="shared" si="130"/>
        <v>22.95</v>
      </c>
      <c r="AO92">
        <f t="shared" si="131"/>
        <v>24</v>
      </c>
      <c r="AP92">
        <f t="shared" si="132"/>
        <v>26.67</v>
      </c>
      <c r="AQ92">
        <f t="shared" si="133"/>
        <v>24.96</v>
      </c>
      <c r="AR92">
        <f t="shared" si="134"/>
        <v>25.11</v>
      </c>
      <c r="AS92">
        <f t="shared" si="135"/>
        <v>26.2</v>
      </c>
      <c r="AU92" t="str">
        <f t="shared" si="159"/>
        <v>VXX</v>
      </c>
      <c r="AV92">
        <f t="shared" si="136"/>
        <v>-2.7619047619047539E-4</v>
      </c>
      <c r="AW92">
        <f t="shared" si="137"/>
        <v>-4.5053868756121532E-4</v>
      </c>
      <c r="AX92">
        <f t="shared" si="138"/>
        <v>-4.0512820512820472E-4</v>
      </c>
      <c r="AY92">
        <f t="shared" si="139"/>
        <v>9.3532870122928918E-4</v>
      </c>
      <c r="AZ92">
        <f t="shared" si="140"/>
        <v>1.3587487781036157E-3</v>
      </c>
      <c r="BA92">
        <f t="shared" si="141"/>
        <v>3.0120481927710967E-5</v>
      </c>
      <c r="BB92">
        <f t="shared" si="142"/>
        <v>-8.236808236808229E-4</v>
      </c>
      <c r="BC92">
        <f t="shared" si="143"/>
        <v>-4.0205703599812971E-4</v>
      </c>
      <c r="BD92">
        <f t="shared" si="144"/>
        <v>1.1836337067705795E-3</v>
      </c>
      <c r="BE92">
        <f t="shared" si="145"/>
        <v>2.1341463414634076E-4</v>
      </c>
      <c r="BF92">
        <f t="shared" si="146"/>
        <v>0</v>
      </c>
      <c r="BG92">
        <f t="shared" si="147"/>
        <v>-3.8379530916844288E-5</v>
      </c>
      <c r="BH92">
        <f t="shared" si="148"/>
        <v>5.7363013698630131E-4</v>
      </c>
      <c r="BI92">
        <f t="shared" si="149"/>
        <v>-3.1376518218623428E-4</v>
      </c>
      <c r="BJ92">
        <f t="shared" si="150"/>
        <v>-4.0752351097178742E-4</v>
      </c>
      <c r="BK92">
        <f t="shared" si="151"/>
        <v>4.5751633986928142E-4</v>
      </c>
      <c r="BL92">
        <f t="shared" si="152"/>
        <v>1.1125000000000009E-3</v>
      </c>
      <c r="BM92">
        <f t="shared" si="153"/>
        <v>-6.4116985376827919E-4</v>
      </c>
      <c r="BN92">
        <f t="shared" si="154"/>
        <v>6.0096153846153274E-5</v>
      </c>
      <c r="BO92">
        <f t="shared" si="155"/>
        <v>4.3409000398247704E-4</v>
      </c>
      <c r="BQ92" t="s">
        <v>90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160"/>
        <v>0.24761904761904757</v>
      </c>
      <c r="BZ92">
        <f t="shared" si="161"/>
        <v>99</v>
      </c>
      <c r="CA92">
        <f t="shared" si="162"/>
        <v>5</v>
      </c>
      <c r="CB92">
        <f t="shared" si="163"/>
        <v>0.24000000000000005</v>
      </c>
      <c r="CC92">
        <f t="shared" si="164"/>
        <v>0</v>
      </c>
      <c r="CD92">
        <f t="shared" si="165"/>
        <v>0</v>
      </c>
      <c r="CE92">
        <f t="shared" si="166"/>
        <v>0</v>
      </c>
      <c r="CF92">
        <f t="shared" si="167"/>
        <v>0</v>
      </c>
      <c r="CG92">
        <f t="shared" si="168"/>
        <v>1</v>
      </c>
      <c r="CI92">
        <f t="shared" si="169"/>
        <v>0</v>
      </c>
      <c r="CJ92">
        <f t="shared" si="170"/>
        <v>0</v>
      </c>
      <c r="CK92">
        <f t="shared" si="170"/>
        <v>0</v>
      </c>
      <c r="CL92">
        <f t="shared" si="170"/>
        <v>0</v>
      </c>
      <c r="CM92">
        <f t="shared" si="170"/>
        <v>1</v>
      </c>
      <c r="CN92">
        <f t="shared" si="156"/>
        <v>0.2</v>
      </c>
      <c r="CO92">
        <f t="shared" si="157"/>
        <v>0.4</v>
      </c>
      <c r="CP92">
        <f t="shared" si="157"/>
        <v>0.60000000000000009</v>
      </c>
      <c r="CQ92">
        <f t="shared" si="157"/>
        <v>0.8</v>
      </c>
      <c r="CR92">
        <f t="shared" si="157"/>
        <v>1</v>
      </c>
    </row>
    <row r="93" spans="1:96" x14ac:dyDescent="0.35">
      <c r="A93" t="s">
        <v>91</v>
      </c>
      <c r="B93">
        <f>VLOOKUP(CONCATENATE($A93,"_",B$4),assets_m6!$A:$D,4,FALSE)</f>
        <v>43.923999999999999</v>
      </c>
      <c r="C93">
        <f>VLOOKUP(CONCATENATE($A93,"_",C$4),assets_m6!$A:$D,4,FALSE)</f>
        <v>43.847000000000001</v>
      </c>
      <c r="D93">
        <f>VLOOKUP(CONCATENATE($A93,"_",D$4),assets_m6!$A:$D,4,FALSE)</f>
        <v>45.618000000000002</v>
      </c>
      <c r="E93">
        <f>VLOOKUP(CONCATENATE($A93,"_",E$4),assets_m6!$A:$D,4,FALSE)</f>
        <v>45.889000000000003</v>
      </c>
      <c r="F93">
        <f>VLOOKUP(CONCATENATE($A93,"_",F$4),assets_m6!$A:$D,4,FALSE)</f>
        <v>45.421999999999997</v>
      </c>
      <c r="G93">
        <f>VLOOKUP(CONCATENATE($A93,"_",G$4),assets_m6!$A:$D,4,FALSE)</f>
        <v>45.218000000000004</v>
      </c>
      <c r="H93">
        <f>VLOOKUP(CONCATENATE($A93,"_",H$4),assets_m6!$A:$D,4,FALSE)</f>
        <v>44.566000000000003</v>
      </c>
      <c r="I93">
        <f>VLOOKUP(CONCATENATE($A93,"_",I$4),assets_m6!$A:$D,4,FALSE)</f>
        <v>46.171999999999997</v>
      </c>
      <c r="J93">
        <f>VLOOKUP(CONCATENATE($A93,"_",J$4),assets_m6!$A:$D,4,FALSE)</f>
        <v>45.899000000000001</v>
      </c>
      <c r="K93">
        <f>VLOOKUP(CONCATENATE($A93,"_",K$4),assets_m6!$A:$D,4,FALSE)</f>
        <v>45.265999999999998</v>
      </c>
      <c r="L93">
        <f>VLOOKUP(CONCATENATE($A93,"_",L$4),assets_m6!$A:$D,4,FALSE)</f>
        <v>45.402999999999999</v>
      </c>
      <c r="M93" t="e">
        <f>VLOOKUP(CONCATENATE($A93,"_",M$4),assets_m6!$A:$D,4,FALSE)</f>
        <v>#N/A</v>
      </c>
      <c r="N93">
        <f>VLOOKUP(CONCATENATE($A93,"_",N$4),assets_m6!$A:$D,4,FALSE)</f>
        <v>45.228000000000002</v>
      </c>
      <c r="O93">
        <f>VLOOKUP(CONCATENATE($A93,"_",O$4),assets_m6!$A:$D,4,FALSE)</f>
        <v>43.816000000000003</v>
      </c>
      <c r="P93">
        <f>VLOOKUP(CONCATENATE($A93,"_",P$4),assets_m6!$A:$D,4,FALSE)</f>
        <v>43.32</v>
      </c>
      <c r="Q93">
        <f>VLOOKUP(CONCATENATE($A93,"_",Q$4),assets_m6!$A:$D,4,FALSE)</f>
        <v>45.003999999999998</v>
      </c>
      <c r="R93">
        <f>VLOOKUP(CONCATENATE($A93,"_",R$4),assets_m6!$A:$D,4,FALSE)</f>
        <v>44.06</v>
      </c>
      <c r="S93">
        <f>VLOOKUP(CONCATENATE($A93,"_",S$4),assets_m6!$A:$D,4,FALSE)</f>
        <v>42.23</v>
      </c>
      <c r="T93">
        <f>VLOOKUP(CONCATENATE($A93,"_",T$4),assets_m6!$A:$D,4,FALSE)</f>
        <v>42.804000000000002</v>
      </c>
      <c r="U93">
        <f>VLOOKUP(CONCATENATE($A93,"_",U$4),assets_m6!$A:$D,4,FALSE)</f>
        <v>43.145000000000003</v>
      </c>
      <c r="V93">
        <f>VLOOKUP(CONCATENATE($A93,"_",V$4),assets_m6!$A:$D,4,FALSE)</f>
        <v>42.540999999999997</v>
      </c>
      <c r="X93" t="str">
        <f t="shared" si="158"/>
        <v>WRK</v>
      </c>
      <c r="Y93">
        <f t="shared" si="115"/>
        <v>43.923999999999999</v>
      </c>
      <c r="Z93">
        <f t="shared" si="116"/>
        <v>43.847000000000001</v>
      </c>
      <c r="AA93">
        <f t="shared" si="117"/>
        <v>45.618000000000002</v>
      </c>
      <c r="AB93">
        <f t="shared" si="118"/>
        <v>45.889000000000003</v>
      </c>
      <c r="AC93">
        <f t="shared" si="119"/>
        <v>45.421999999999997</v>
      </c>
      <c r="AD93">
        <f t="shared" si="120"/>
        <v>45.218000000000004</v>
      </c>
      <c r="AE93">
        <f t="shared" si="121"/>
        <v>44.566000000000003</v>
      </c>
      <c r="AF93">
        <f t="shared" si="122"/>
        <v>46.171999999999997</v>
      </c>
      <c r="AG93">
        <f t="shared" si="123"/>
        <v>45.899000000000001</v>
      </c>
      <c r="AH93">
        <f t="shared" si="124"/>
        <v>45.265999999999998</v>
      </c>
      <c r="AI93">
        <f t="shared" si="125"/>
        <v>45.402999999999999</v>
      </c>
      <c r="AJ93">
        <f t="shared" si="126"/>
        <v>45.402999999999999</v>
      </c>
      <c r="AK93">
        <f t="shared" si="127"/>
        <v>45.228000000000002</v>
      </c>
      <c r="AL93">
        <f t="shared" si="128"/>
        <v>43.816000000000003</v>
      </c>
      <c r="AM93">
        <f t="shared" si="129"/>
        <v>43.32</v>
      </c>
      <c r="AN93">
        <f t="shared" si="130"/>
        <v>45.003999999999998</v>
      </c>
      <c r="AO93">
        <f t="shared" si="131"/>
        <v>44.06</v>
      </c>
      <c r="AP93">
        <f t="shared" si="132"/>
        <v>42.23</v>
      </c>
      <c r="AQ93">
        <f t="shared" si="133"/>
        <v>42.804000000000002</v>
      </c>
      <c r="AR93">
        <f t="shared" si="134"/>
        <v>43.145000000000003</v>
      </c>
      <c r="AS93">
        <f t="shared" si="135"/>
        <v>42.540999999999997</v>
      </c>
      <c r="AU93" t="str">
        <f t="shared" si="159"/>
        <v>WRK</v>
      </c>
      <c r="AV93">
        <f t="shared" si="136"/>
        <v>-1.7530279573808894E-5</v>
      </c>
      <c r="AW93">
        <f t="shared" si="137"/>
        <v>4.0390448605377808E-4</v>
      </c>
      <c r="AX93">
        <f t="shared" si="138"/>
        <v>5.9406374676662892E-5</v>
      </c>
      <c r="AY93">
        <f t="shared" si="139"/>
        <v>-1.0176730806947326E-4</v>
      </c>
      <c r="AZ93">
        <f t="shared" si="140"/>
        <v>-4.4912157104485386E-5</v>
      </c>
      <c r="BA93">
        <f t="shared" si="141"/>
        <v>-1.4419036666814123E-4</v>
      </c>
      <c r="BB93">
        <f t="shared" si="142"/>
        <v>3.6036440335681784E-4</v>
      </c>
      <c r="BC93">
        <f t="shared" si="143"/>
        <v>-5.9126743480896676E-5</v>
      </c>
      <c r="BD93">
        <f t="shared" si="144"/>
        <v>-1.3791150133989904E-4</v>
      </c>
      <c r="BE93">
        <f t="shared" si="145"/>
        <v>3.0265541466001077E-5</v>
      </c>
      <c r="BF93">
        <f t="shared" si="146"/>
        <v>0</v>
      </c>
      <c r="BG93">
        <f t="shared" si="147"/>
        <v>-3.8543708565512667E-5</v>
      </c>
      <c r="BH93">
        <f t="shared" si="148"/>
        <v>-3.1219598478818408E-4</v>
      </c>
      <c r="BI93">
        <f t="shared" si="149"/>
        <v>-1.1320065729413964E-4</v>
      </c>
      <c r="BJ93">
        <f t="shared" si="150"/>
        <v>3.8873499538319428E-4</v>
      </c>
      <c r="BK93">
        <f t="shared" si="151"/>
        <v>-2.0975913252155266E-4</v>
      </c>
      <c r="BL93">
        <f t="shared" si="152"/>
        <v>-4.1534271448025542E-4</v>
      </c>
      <c r="BM93">
        <f t="shared" si="153"/>
        <v>1.359223300970886E-4</v>
      </c>
      <c r="BN93">
        <f t="shared" si="154"/>
        <v>7.9665451826932304E-5</v>
      </c>
      <c r="BO93">
        <f t="shared" si="155"/>
        <v>-1.3999304670297979E-4</v>
      </c>
      <c r="BQ93" t="s">
        <v>91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160"/>
        <v>-3.1486203442309506E-2</v>
      </c>
      <c r="BZ93">
        <f t="shared" si="161"/>
        <v>48</v>
      </c>
      <c r="CA93">
        <f t="shared" si="162"/>
        <v>3</v>
      </c>
      <c r="CB93">
        <f t="shared" si="163"/>
        <v>7.9999999999999988E-2</v>
      </c>
      <c r="CC93">
        <f t="shared" si="164"/>
        <v>0</v>
      </c>
      <c r="CD93">
        <f t="shared" si="165"/>
        <v>0</v>
      </c>
      <c r="CE93">
        <f t="shared" si="166"/>
        <v>1</v>
      </c>
      <c r="CF93">
        <f t="shared" si="167"/>
        <v>0</v>
      </c>
      <c r="CG93">
        <f t="shared" si="168"/>
        <v>0</v>
      </c>
      <c r="CI93">
        <f t="shared" si="169"/>
        <v>0</v>
      </c>
      <c r="CJ93">
        <f t="shared" si="170"/>
        <v>0</v>
      </c>
      <c r="CK93">
        <f t="shared" si="170"/>
        <v>1</v>
      </c>
      <c r="CL93">
        <f t="shared" si="170"/>
        <v>1</v>
      </c>
      <c r="CM93">
        <f t="shared" si="170"/>
        <v>1</v>
      </c>
      <c r="CN93">
        <f t="shared" si="156"/>
        <v>0.2</v>
      </c>
      <c r="CO93">
        <f t="shared" si="157"/>
        <v>0.4</v>
      </c>
      <c r="CP93">
        <f t="shared" si="157"/>
        <v>0.60000000000000009</v>
      </c>
      <c r="CQ93">
        <f t="shared" si="157"/>
        <v>0.8</v>
      </c>
      <c r="CR93">
        <f t="shared" si="157"/>
        <v>1</v>
      </c>
    </row>
    <row r="94" spans="1:96" x14ac:dyDescent="0.35">
      <c r="A94" t="s">
        <v>92</v>
      </c>
      <c r="B94">
        <f>VLOOKUP(CONCATENATE($A94,"_",B$4),assets_m6!$A:$D,4,FALSE)</f>
        <v>81.19</v>
      </c>
      <c r="C94">
        <f>VLOOKUP(CONCATENATE($A94,"_",C$4),assets_m6!$A:$D,4,FALSE)</f>
        <v>80.789000000000001</v>
      </c>
      <c r="D94">
        <f>VLOOKUP(CONCATENATE($A94,"_",D$4),assets_m6!$A:$D,4,FALSE)</f>
        <v>82.04</v>
      </c>
      <c r="E94">
        <f>VLOOKUP(CONCATENATE($A94,"_",E$4),assets_m6!$A:$D,4,FALSE)</f>
        <v>83.826999999999998</v>
      </c>
      <c r="F94">
        <f>VLOOKUP(CONCATENATE($A94,"_",F$4),assets_m6!$A:$D,4,FALSE)</f>
        <v>83.338999999999999</v>
      </c>
      <c r="G94">
        <f>VLOOKUP(CONCATENATE($A94,"_",G$4),assets_m6!$A:$D,4,FALSE)</f>
        <v>82.049000000000007</v>
      </c>
      <c r="H94">
        <f>VLOOKUP(CONCATENATE($A94,"_",H$4),assets_m6!$A:$D,4,FALSE)</f>
        <v>81.375</v>
      </c>
      <c r="I94">
        <f>VLOOKUP(CONCATENATE($A94,"_",I$4),assets_m6!$A:$D,4,FALSE)</f>
        <v>82.87</v>
      </c>
      <c r="J94">
        <f>VLOOKUP(CONCATENATE($A94,"_",J$4),assets_m6!$A:$D,4,FALSE)</f>
        <v>83.475999999999999</v>
      </c>
      <c r="K94">
        <f>VLOOKUP(CONCATENATE($A94,"_",K$4),assets_m6!$A:$D,4,FALSE)</f>
        <v>82.049000000000007</v>
      </c>
      <c r="L94">
        <f>VLOOKUP(CONCATENATE($A94,"_",L$4),assets_m6!$A:$D,4,FALSE)</f>
        <v>81.912999999999997</v>
      </c>
      <c r="M94" t="e">
        <f>VLOOKUP(CONCATENATE($A94,"_",M$4),assets_m6!$A:$D,4,FALSE)</f>
        <v>#N/A</v>
      </c>
      <c r="N94">
        <f>VLOOKUP(CONCATENATE($A94,"_",N$4),assets_m6!$A:$D,4,FALSE)</f>
        <v>80.75</v>
      </c>
      <c r="O94">
        <f>VLOOKUP(CONCATENATE($A94,"_",O$4),assets_m6!$A:$D,4,FALSE)</f>
        <v>79.715000000000003</v>
      </c>
      <c r="P94">
        <f>VLOOKUP(CONCATENATE($A94,"_",P$4),assets_m6!$A:$D,4,FALSE)</f>
        <v>79.48</v>
      </c>
      <c r="Q94">
        <f>VLOOKUP(CONCATENATE($A94,"_",Q$4),assets_m6!$A:$D,4,FALSE)</f>
        <v>82.382000000000005</v>
      </c>
      <c r="R94">
        <f>VLOOKUP(CONCATENATE($A94,"_",R$4),assets_m6!$A:$D,4,FALSE)</f>
        <v>81.444000000000003</v>
      </c>
      <c r="S94">
        <f>VLOOKUP(CONCATENATE($A94,"_",S$4),assets_m6!$A:$D,4,FALSE)</f>
        <v>79.567999999999998</v>
      </c>
      <c r="T94">
        <f>VLOOKUP(CONCATENATE($A94,"_",T$4),assets_m6!$A:$D,4,FALSE)</f>
        <v>81.316999999999993</v>
      </c>
      <c r="U94">
        <f>VLOOKUP(CONCATENATE($A94,"_",U$4),assets_m6!$A:$D,4,FALSE)</f>
        <v>81.414000000000001</v>
      </c>
      <c r="V94">
        <f>VLOOKUP(CONCATENATE($A94,"_",V$4),assets_m6!$A:$D,4,FALSE)</f>
        <v>81.131</v>
      </c>
      <c r="X94" t="str">
        <f t="shared" si="158"/>
        <v>XLB</v>
      </c>
      <c r="Y94">
        <f t="shared" si="115"/>
        <v>81.19</v>
      </c>
      <c r="Z94">
        <f t="shared" si="116"/>
        <v>80.789000000000001</v>
      </c>
      <c r="AA94">
        <f t="shared" si="117"/>
        <v>82.04</v>
      </c>
      <c r="AB94">
        <f t="shared" si="118"/>
        <v>83.826999999999998</v>
      </c>
      <c r="AC94">
        <f t="shared" si="119"/>
        <v>83.338999999999999</v>
      </c>
      <c r="AD94">
        <f t="shared" si="120"/>
        <v>82.049000000000007</v>
      </c>
      <c r="AE94">
        <f t="shared" si="121"/>
        <v>81.375</v>
      </c>
      <c r="AF94">
        <f t="shared" si="122"/>
        <v>82.87</v>
      </c>
      <c r="AG94">
        <f t="shared" si="123"/>
        <v>83.475999999999999</v>
      </c>
      <c r="AH94">
        <f t="shared" si="124"/>
        <v>82.049000000000007</v>
      </c>
      <c r="AI94">
        <f t="shared" si="125"/>
        <v>81.912999999999997</v>
      </c>
      <c r="AJ94">
        <f t="shared" si="126"/>
        <v>81.912999999999997</v>
      </c>
      <c r="AK94">
        <f t="shared" si="127"/>
        <v>80.75</v>
      </c>
      <c r="AL94">
        <f t="shared" si="128"/>
        <v>79.715000000000003</v>
      </c>
      <c r="AM94">
        <f t="shared" si="129"/>
        <v>79.48</v>
      </c>
      <c r="AN94">
        <f t="shared" si="130"/>
        <v>82.382000000000005</v>
      </c>
      <c r="AO94">
        <f t="shared" si="131"/>
        <v>81.444000000000003</v>
      </c>
      <c r="AP94">
        <f t="shared" si="132"/>
        <v>79.567999999999998</v>
      </c>
      <c r="AQ94">
        <f t="shared" si="133"/>
        <v>81.316999999999993</v>
      </c>
      <c r="AR94">
        <f t="shared" si="134"/>
        <v>81.414000000000001</v>
      </c>
      <c r="AS94">
        <f t="shared" si="135"/>
        <v>81.131</v>
      </c>
      <c r="AU94" t="str">
        <f t="shared" si="159"/>
        <v>XLB</v>
      </c>
      <c r="AV94">
        <f t="shared" si="136"/>
        <v>-4.9390319004803082E-5</v>
      </c>
      <c r="AW94">
        <f t="shared" si="137"/>
        <v>1.5484781343994911E-4</v>
      </c>
      <c r="AX94">
        <f t="shared" si="138"/>
        <v>2.1782057532910678E-4</v>
      </c>
      <c r="AY94">
        <f t="shared" si="139"/>
        <v>-5.8215133548856521E-5</v>
      </c>
      <c r="AZ94">
        <f t="shared" si="140"/>
        <v>-1.5478947431574557E-4</v>
      </c>
      <c r="BA94">
        <f t="shared" si="141"/>
        <v>-8.2146034686590523E-5</v>
      </c>
      <c r="BB94">
        <f t="shared" si="142"/>
        <v>1.8371735791090687E-4</v>
      </c>
      <c r="BC94">
        <f t="shared" si="143"/>
        <v>7.3126583805960488E-5</v>
      </c>
      <c r="BD94">
        <f t="shared" si="144"/>
        <v>-1.7094733815707419E-4</v>
      </c>
      <c r="BE94">
        <f t="shared" si="145"/>
        <v>-1.6575461005010407E-5</v>
      </c>
      <c r="BF94">
        <f t="shared" si="146"/>
        <v>0</v>
      </c>
      <c r="BG94">
        <f t="shared" si="147"/>
        <v>-1.4197990550950359E-4</v>
      </c>
      <c r="BH94">
        <f t="shared" si="148"/>
        <v>-1.2817337461300268E-4</v>
      </c>
      <c r="BI94">
        <f t="shared" si="149"/>
        <v>-2.9480022580442757E-5</v>
      </c>
      <c r="BJ94">
        <f t="shared" si="150"/>
        <v>3.6512330145948679E-4</v>
      </c>
      <c r="BK94">
        <f t="shared" si="151"/>
        <v>-1.1385982374790638E-4</v>
      </c>
      <c r="BL94">
        <f t="shared" si="152"/>
        <v>-2.3034232110407209E-4</v>
      </c>
      <c r="BM94">
        <f t="shared" si="153"/>
        <v>2.1981198471747378E-4</v>
      </c>
      <c r="BN94">
        <f t="shared" si="154"/>
        <v>1.1928625010761394E-5</v>
      </c>
      <c r="BO94">
        <f t="shared" si="155"/>
        <v>-3.4760606283931668E-5</v>
      </c>
      <c r="BQ94" t="s">
        <v>92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160"/>
        <v>-7.2669047912301394E-4</v>
      </c>
      <c r="BZ94">
        <f t="shared" si="161"/>
        <v>64</v>
      </c>
      <c r="CA94">
        <f t="shared" si="162"/>
        <v>4</v>
      </c>
      <c r="CB94">
        <f t="shared" si="163"/>
        <v>0.12000000000000002</v>
      </c>
      <c r="CC94">
        <f t="shared" si="164"/>
        <v>0</v>
      </c>
      <c r="CD94">
        <f t="shared" si="165"/>
        <v>0</v>
      </c>
      <c r="CE94">
        <f t="shared" si="166"/>
        <v>0</v>
      </c>
      <c r="CF94">
        <f t="shared" si="167"/>
        <v>1</v>
      </c>
      <c r="CG94">
        <f t="shared" si="168"/>
        <v>0</v>
      </c>
      <c r="CI94">
        <f t="shared" si="169"/>
        <v>0</v>
      </c>
      <c r="CJ94">
        <f t="shared" si="170"/>
        <v>0</v>
      </c>
      <c r="CK94">
        <f t="shared" si="170"/>
        <v>0</v>
      </c>
      <c r="CL94">
        <f t="shared" si="170"/>
        <v>1</v>
      </c>
      <c r="CM94">
        <f t="shared" si="170"/>
        <v>1</v>
      </c>
      <c r="CN94">
        <f t="shared" si="156"/>
        <v>0.2</v>
      </c>
      <c r="CO94">
        <f t="shared" si="157"/>
        <v>0.4</v>
      </c>
      <c r="CP94">
        <f t="shared" si="157"/>
        <v>0.60000000000000009</v>
      </c>
      <c r="CQ94">
        <f t="shared" si="157"/>
        <v>0.8</v>
      </c>
      <c r="CR94">
        <f t="shared" si="157"/>
        <v>1</v>
      </c>
    </row>
    <row r="95" spans="1:96" x14ac:dyDescent="0.35">
      <c r="A95" t="s">
        <v>93</v>
      </c>
      <c r="B95">
        <f>VLOOKUP(CONCATENATE($A95,"_",B$4),assets_m6!$A:$D,4,FALSE)</f>
        <v>70.498000000000005</v>
      </c>
      <c r="C95">
        <f>VLOOKUP(CONCATENATE($A95,"_",C$4),assets_m6!$A:$D,4,FALSE)</f>
        <v>69.269000000000005</v>
      </c>
      <c r="D95">
        <f>VLOOKUP(CONCATENATE($A95,"_",D$4),assets_m6!$A:$D,4,FALSE)</f>
        <v>69.239999999999995</v>
      </c>
      <c r="E95">
        <f>VLOOKUP(CONCATENATE($A95,"_",E$4),assets_m6!$A:$D,4,FALSE)</f>
        <v>71.191000000000003</v>
      </c>
      <c r="F95">
        <f>VLOOKUP(CONCATENATE($A95,"_",F$4),assets_m6!$A:$D,4,FALSE)</f>
        <v>70.171000000000006</v>
      </c>
      <c r="G95">
        <f>VLOOKUP(CONCATENATE($A95,"_",G$4),assets_m6!$A:$D,4,FALSE)</f>
        <v>68.655000000000001</v>
      </c>
      <c r="H95">
        <f>VLOOKUP(CONCATENATE($A95,"_",H$4),assets_m6!$A:$D,4,FALSE)</f>
        <v>68.665000000000006</v>
      </c>
      <c r="I95">
        <f>VLOOKUP(CONCATENATE($A95,"_",I$4),assets_m6!$A:$D,4,FALSE)</f>
        <v>69.626000000000005</v>
      </c>
      <c r="J95">
        <f>VLOOKUP(CONCATENATE($A95,"_",J$4),assets_m6!$A:$D,4,FALSE)</f>
        <v>69.14</v>
      </c>
      <c r="K95">
        <f>VLOOKUP(CONCATENATE($A95,"_",K$4),assets_m6!$A:$D,4,FALSE)</f>
        <v>67.298000000000002</v>
      </c>
      <c r="L95">
        <f>VLOOKUP(CONCATENATE($A95,"_",L$4),assets_m6!$A:$D,4,FALSE)</f>
        <v>66.772999999999996</v>
      </c>
      <c r="M95" t="e">
        <f>VLOOKUP(CONCATENATE($A95,"_",M$4),assets_m6!$A:$D,4,FALSE)</f>
        <v>#N/A</v>
      </c>
      <c r="N95">
        <f>VLOOKUP(CONCATENATE($A95,"_",N$4),assets_m6!$A:$D,4,FALSE)</f>
        <v>66.09</v>
      </c>
      <c r="O95">
        <f>VLOOKUP(CONCATENATE($A95,"_",O$4),assets_m6!$A:$D,4,FALSE)</f>
        <v>64.98</v>
      </c>
      <c r="P95">
        <f>VLOOKUP(CONCATENATE($A95,"_",P$4),assets_m6!$A:$D,4,FALSE)</f>
        <v>66.802999999999997</v>
      </c>
      <c r="Q95">
        <f>VLOOKUP(CONCATENATE($A95,"_",Q$4),assets_m6!$A:$D,4,FALSE)</f>
        <v>67.882000000000005</v>
      </c>
      <c r="R95">
        <f>VLOOKUP(CONCATENATE($A95,"_",R$4),assets_m6!$A:$D,4,FALSE)</f>
        <v>67.802999999999997</v>
      </c>
      <c r="S95">
        <f>VLOOKUP(CONCATENATE($A95,"_",S$4),assets_m6!$A:$D,4,FALSE)</f>
        <v>66.950999999999993</v>
      </c>
      <c r="T95">
        <f>VLOOKUP(CONCATENATE($A95,"_",T$4),assets_m6!$A:$D,4,FALSE)</f>
        <v>67.525999999999996</v>
      </c>
      <c r="U95">
        <f>VLOOKUP(CONCATENATE($A95,"_",U$4),assets_m6!$A:$D,4,FALSE)</f>
        <v>66.822999999999993</v>
      </c>
      <c r="V95">
        <f>VLOOKUP(CONCATENATE($A95,"_",V$4),assets_m6!$A:$D,4,FALSE)</f>
        <v>65.861999999999995</v>
      </c>
      <c r="X95" t="str">
        <f t="shared" si="158"/>
        <v>XLC</v>
      </c>
      <c r="Y95">
        <f t="shared" si="115"/>
        <v>70.498000000000005</v>
      </c>
      <c r="Z95">
        <f t="shared" si="116"/>
        <v>69.269000000000005</v>
      </c>
      <c r="AA95">
        <f t="shared" si="117"/>
        <v>69.239999999999995</v>
      </c>
      <c r="AB95">
        <f t="shared" si="118"/>
        <v>71.191000000000003</v>
      </c>
      <c r="AC95">
        <f t="shared" si="119"/>
        <v>70.171000000000006</v>
      </c>
      <c r="AD95">
        <f t="shared" si="120"/>
        <v>68.655000000000001</v>
      </c>
      <c r="AE95">
        <f t="shared" si="121"/>
        <v>68.665000000000006</v>
      </c>
      <c r="AF95">
        <f t="shared" si="122"/>
        <v>69.626000000000005</v>
      </c>
      <c r="AG95">
        <f t="shared" si="123"/>
        <v>69.14</v>
      </c>
      <c r="AH95">
        <f t="shared" si="124"/>
        <v>67.298000000000002</v>
      </c>
      <c r="AI95">
        <f t="shared" si="125"/>
        <v>66.772999999999996</v>
      </c>
      <c r="AJ95">
        <f t="shared" si="126"/>
        <v>66.772999999999996</v>
      </c>
      <c r="AK95">
        <f t="shared" si="127"/>
        <v>66.09</v>
      </c>
      <c r="AL95">
        <f t="shared" si="128"/>
        <v>64.98</v>
      </c>
      <c r="AM95">
        <f t="shared" si="129"/>
        <v>66.802999999999997</v>
      </c>
      <c r="AN95">
        <f t="shared" si="130"/>
        <v>67.882000000000005</v>
      </c>
      <c r="AO95">
        <f t="shared" si="131"/>
        <v>67.802999999999997</v>
      </c>
      <c r="AP95">
        <f t="shared" si="132"/>
        <v>66.950999999999993</v>
      </c>
      <c r="AQ95">
        <f t="shared" si="133"/>
        <v>67.525999999999996</v>
      </c>
      <c r="AR95">
        <f t="shared" si="134"/>
        <v>66.822999999999993</v>
      </c>
      <c r="AS95">
        <f t="shared" si="135"/>
        <v>65.861999999999995</v>
      </c>
      <c r="AU95" t="str">
        <f t="shared" si="159"/>
        <v>XLC</v>
      </c>
      <c r="AV95">
        <f t="shared" si="136"/>
        <v>-1.743311867003318E-4</v>
      </c>
      <c r="AW95">
        <f t="shared" si="137"/>
        <v>-4.1865769680536123E-6</v>
      </c>
      <c r="AX95">
        <f t="shared" si="138"/>
        <v>2.8177354130560481E-4</v>
      </c>
      <c r="AY95">
        <f t="shared" si="139"/>
        <v>-1.4327653776460451E-4</v>
      </c>
      <c r="AZ95">
        <f t="shared" si="140"/>
        <v>-2.1604366476179692E-4</v>
      </c>
      <c r="BA95">
        <f t="shared" si="141"/>
        <v>1.456558153085007E-6</v>
      </c>
      <c r="BB95">
        <f t="shared" si="142"/>
        <v>1.3995485327313747E-4</v>
      </c>
      <c r="BC95">
        <f t="shared" si="143"/>
        <v>-6.9801510929825661E-5</v>
      </c>
      <c r="BD95">
        <f t="shared" si="144"/>
        <v>-2.6641596760196686E-4</v>
      </c>
      <c r="BE95">
        <f t="shared" si="145"/>
        <v>-7.8011233617641775E-5</v>
      </c>
      <c r="BF95">
        <f t="shared" si="146"/>
        <v>0</v>
      </c>
      <c r="BG95">
        <f t="shared" si="147"/>
        <v>-1.0228685247030877E-4</v>
      </c>
      <c r="BH95">
        <f t="shared" si="148"/>
        <v>-1.6795279164775299E-4</v>
      </c>
      <c r="BI95">
        <f t="shared" si="149"/>
        <v>2.8054786088026982E-4</v>
      </c>
      <c r="BJ95">
        <f t="shared" si="150"/>
        <v>1.6151969222939205E-4</v>
      </c>
      <c r="BK95">
        <f t="shared" si="151"/>
        <v>-1.1637842137828544E-5</v>
      </c>
      <c r="BL95">
        <f t="shared" si="152"/>
        <v>-1.2565815671872985E-4</v>
      </c>
      <c r="BM95">
        <f t="shared" si="153"/>
        <v>8.5883705993936303E-5</v>
      </c>
      <c r="BN95">
        <f t="shared" si="154"/>
        <v>-1.0410804727068136E-4</v>
      </c>
      <c r="BO95">
        <f t="shared" si="155"/>
        <v>-1.4381275907995728E-4</v>
      </c>
      <c r="BQ95" t="s">
        <v>93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160"/>
        <v>-6.5760730800873926E-2</v>
      </c>
      <c r="BZ95">
        <f t="shared" si="161"/>
        <v>32</v>
      </c>
      <c r="CA95">
        <f t="shared" si="162"/>
        <v>2</v>
      </c>
      <c r="CB95">
        <f t="shared" si="163"/>
        <v>0.11999999999999997</v>
      </c>
      <c r="CC95">
        <f t="shared" si="164"/>
        <v>0</v>
      </c>
      <c r="CD95">
        <f t="shared" si="165"/>
        <v>1</v>
      </c>
      <c r="CE95">
        <f t="shared" si="166"/>
        <v>0</v>
      </c>
      <c r="CF95">
        <f t="shared" si="167"/>
        <v>0</v>
      </c>
      <c r="CG95">
        <f t="shared" si="168"/>
        <v>0</v>
      </c>
      <c r="CI95">
        <f t="shared" si="169"/>
        <v>0</v>
      </c>
      <c r="CJ95">
        <f t="shared" si="170"/>
        <v>1</v>
      </c>
      <c r="CK95">
        <f t="shared" si="170"/>
        <v>1</v>
      </c>
      <c r="CL95">
        <f t="shared" si="170"/>
        <v>1</v>
      </c>
      <c r="CM95">
        <f t="shared" si="170"/>
        <v>1</v>
      </c>
      <c r="CN95">
        <f t="shared" si="156"/>
        <v>0.2</v>
      </c>
      <c r="CO95">
        <f t="shared" si="157"/>
        <v>0.4</v>
      </c>
      <c r="CP95">
        <f t="shared" si="157"/>
        <v>0.60000000000000009</v>
      </c>
      <c r="CQ95">
        <f t="shared" si="157"/>
        <v>0.8</v>
      </c>
      <c r="CR95">
        <f t="shared" si="157"/>
        <v>1</v>
      </c>
    </row>
    <row r="96" spans="1:96" x14ac:dyDescent="0.35">
      <c r="A96" t="s">
        <v>94</v>
      </c>
      <c r="B96">
        <f>VLOOKUP(CONCATENATE($A96,"_",B$4),assets_m6!$A:$D,4,FALSE)</f>
        <v>66.11</v>
      </c>
      <c r="C96">
        <f>VLOOKUP(CONCATENATE($A96,"_",C$4),assets_m6!$A:$D,4,FALSE)</f>
        <v>66.954999999999998</v>
      </c>
      <c r="D96">
        <f>VLOOKUP(CONCATENATE($A96,"_",D$4),assets_m6!$A:$D,4,FALSE)</f>
        <v>65.516000000000005</v>
      </c>
      <c r="E96">
        <f>VLOOKUP(CONCATENATE($A96,"_",E$4),assets_m6!$A:$D,4,FALSE)</f>
        <v>66.061999999999998</v>
      </c>
      <c r="F96">
        <f>VLOOKUP(CONCATENATE($A96,"_",F$4),assets_m6!$A:$D,4,FALSE)</f>
        <v>65.650000000000006</v>
      </c>
      <c r="G96">
        <f>VLOOKUP(CONCATENATE($A96,"_",G$4),assets_m6!$A:$D,4,FALSE)</f>
        <v>67.558999999999997</v>
      </c>
      <c r="H96">
        <f>VLOOKUP(CONCATENATE($A96,"_",H$4),assets_m6!$A:$D,4,FALSE)</f>
        <v>65.966999999999999</v>
      </c>
      <c r="I96">
        <f>VLOOKUP(CONCATENATE($A96,"_",I$4),assets_m6!$A:$D,4,FALSE)</f>
        <v>65.275999999999996</v>
      </c>
      <c r="J96">
        <f>VLOOKUP(CONCATENATE($A96,"_",J$4),assets_m6!$A:$D,4,FALSE)</f>
        <v>65.802999999999997</v>
      </c>
      <c r="K96">
        <f>VLOOKUP(CONCATENATE($A96,"_",K$4),assets_m6!$A:$D,4,FALSE)</f>
        <v>65.697999999999993</v>
      </c>
      <c r="L96">
        <f>VLOOKUP(CONCATENATE($A96,"_",L$4),assets_m6!$A:$D,4,FALSE)</f>
        <v>65.295000000000002</v>
      </c>
      <c r="M96" t="e">
        <f>VLOOKUP(CONCATENATE($A96,"_",M$4),assets_m6!$A:$D,4,FALSE)</f>
        <v>#N/A</v>
      </c>
      <c r="N96">
        <f>VLOOKUP(CONCATENATE($A96,"_",N$4),assets_m6!$A:$D,4,FALSE)</f>
        <v>64.239000000000004</v>
      </c>
      <c r="O96">
        <f>VLOOKUP(CONCATENATE($A96,"_",O$4),assets_m6!$A:$D,4,FALSE)</f>
        <v>64.902000000000001</v>
      </c>
      <c r="P96">
        <f>VLOOKUP(CONCATENATE($A96,"_",P$4),assets_m6!$A:$D,4,FALSE)</f>
        <v>64.393000000000001</v>
      </c>
      <c r="Q96">
        <f>VLOOKUP(CONCATENATE($A96,"_",Q$4),assets_m6!$A:$D,4,FALSE)</f>
        <v>66.090999999999994</v>
      </c>
      <c r="R96">
        <f>VLOOKUP(CONCATENATE($A96,"_",R$4),assets_m6!$A:$D,4,FALSE)</f>
        <v>67.721999999999994</v>
      </c>
      <c r="S96">
        <f>VLOOKUP(CONCATENATE($A96,"_",S$4),assets_m6!$A:$D,4,FALSE)</f>
        <v>68.403999999999996</v>
      </c>
      <c r="T96">
        <f>VLOOKUP(CONCATENATE($A96,"_",T$4),assets_m6!$A:$D,4,FALSE)</f>
        <v>69.968000000000004</v>
      </c>
      <c r="U96">
        <f>VLOOKUP(CONCATENATE($A96,"_",U$4),assets_m6!$A:$D,4,FALSE)</f>
        <v>70.16</v>
      </c>
      <c r="V96">
        <f>VLOOKUP(CONCATENATE($A96,"_",V$4),assets_m6!$A:$D,4,FALSE)</f>
        <v>72.183999999999997</v>
      </c>
      <c r="X96" t="str">
        <f t="shared" si="158"/>
        <v>XLE</v>
      </c>
      <c r="Y96">
        <f t="shared" si="115"/>
        <v>66.11</v>
      </c>
      <c r="Z96">
        <f t="shared" si="116"/>
        <v>66.954999999999998</v>
      </c>
      <c r="AA96">
        <f t="shared" si="117"/>
        <v>65.516000000000005</v>
      </c>
      <c r="AB96">
        <f t="shared" si="118"/>
        <v>66.061999999999998</v>
      </c>
      <c r="AC96">
        <f t="shared" si="119"/>
        <v>65.650000000000006</v>
      </c>
      <c r="AD96">
        <f t="shared" si="120"/>
        <v>67.558999999999997</v>
      </c>
      <c r="AE96">
        <f t="shared" si="121"/>
        <v>65.966999999999999</v>
      </c>
      <c r="AF96">
        <f t="shared" si="122"/>
        <v>65.275999999999996</v>
      </c>
      <c r="AG96">
        <f t="shared" si="123"/>
        <v>65.802999999999997</v>
      </c>
      <c r="AH96">
        <f t="shared" si="124"/>
        <v>65.697999999999993</v>
      </c>
      <c r="AI96">
        <f t="shared" si="125"/>
        <v>65.295000000000002</v>
      </c>
      <c r="AJ96">
        <f t="shared" si="126"/>
        <v>65.295000000000002</v>
      </c>
      <c r="AK96">
        <f t="shared" si="127"/>
        <v>64.239000000000004</v>
      </c>
      <c r="AL96">
        <f t="shared" si="128"/>
        <v>64.902000000000001</v>
      </c>
      <c r="AM96">
        <f t="shared" si="129"/>
        <v>64.393000000000001</v>
      </c>
      <c r="AN96">
        <f t="shared" si="130"/>
        <v>66.090999999999994</v>
      </c>
      <c r="AO96">
        <f t="shared" si="131"/>
        <v>67.721999999999994</v>
      </c>
      <c r="AP96">
        <f t="shared" si="132"/>
        <v>68.403999999999996</v>
      </c>
      <c r="AQ96">
        <f t="shared" si="133"/>
        <v>69.968000000000004</v>
      </c>
      <c r="AR96">
        <f t="shared" si="134"/>
        <v>70.16</v>
      </c>
      <c r="AS96">
        <f t="shared" si="135"/>
        <v>72.183999999999997</v>
      </c>
      <c r="AU96" t="str">
        <f t="shared" si="159"/>
        <v>XLE</v>
      </c>
      <c r="AV96">
        <f t="shared" si="136"/>
        <v>1.2781727423990302E-4</v>
      </c>
      <c r="AW96">
        <f t="shared" si="137"/>
        <v>-2.1492046897169637E-4</v>
      </c>
      <c r="AX96">
        <f t="shared" si="138"/>
        <v>8.3338421149031102E-5</v>
      </c>
      <c r="AY96">
        <f t="shared" si="139"/>
        <v>-6.2365656504494569E-5</v>
      </c>
      <c r="AZ96">
        <f t="shared" si="140"/>
        <v>2.9078446306168951E-4</v>
      </c>
      <c r="BA96">
        <f t="shared" si="141"/>
        <v>-2.356458798975708E-4</v>
      </c>
      <c r="BB96">
        <f t="shared" si="142"/>
        <v>-1.0474934436915466E-4</v>
      </c>
      <c r="BC96">
        <f t="shared" si="143"/>
        <v>8.0734113609902725E-5</v>
      </c>
      <c r="BD96">
        <f t="shared" si="144"/>
        <v>-1.5956719298512833E-5</v>
      </c>
      <c r="BE96">
        <f t="shared" si="145"/>
        <v>-6.1341288928124394E-5</v>
      </c>
      <c r="BF96">
        <f t="shared" si="146"/>
        <v>0</v>
      </c>
      <c r="BG96">
        <f t="shared" si="147"/>
        <v>-1.6172754422237497E-4</v>
      </c>
      <c r="BH96">
        <f t="shared" si="148"/>
        <v>1.0320833138747439E-4</v>
      </c>
      <c r="BI96">
        <f t="shared" si="149"/>
        <v>-7.842593448584024E-5</v>
      </c>
      <c r="BJ96">
        <f t="shared" si="150"/>
        <v>2.6369325858400654E-4</v>
      </c>
      <c r="BK96">
        <f t="shared" si="151"/>
        <v>2.4678095353376409E-4</v>
      </c>
      <c r="BL96">
        <f t="shared" si="152"/>
        <v>1.007058267623523E-4</v>
      </c>
      <c r="BM96">
        <f t="shared" si="153"/>
        <v>2.2864159990643927E-4</v>
      </c>
      <c r="BN96">
        <f t="shared" si="154"/>
        <v>2.744111593871385E-5</v>
      </c>
      <c r="BO96">
        <f t="shared" si="155"/>
        <v>2.8848346636259987E-4</v>
      </c>
      <c r="BQ96" t="s">
        <v>94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160"/>
        <v>9.1877174406292519E-2</v>
      </c>
      <c r="BZ96">
        <f t="shared" si="161"/>
        <v>92</v>
      </c>
      <c r="CA96">
        <f t="shared" si="162"/>
        <v>5</v>
      </c>
      <c r="CB96">
        <f t="shared" si="163"/>
        <v>0.24000000000000005</v>
      </c>
      <c r="CC96">
        <f t="shared" si="164"/>
        <v>0</v>
      </c>
      <c r="CD96">
        <f t="shared" si="165"/>
        <v>0</v>
      </c>
      <c r="CE96">
        <f t="shared" si="166"/>
        <v>0</v>
      </c>
      <c r="CF96">
        <f t="shared" si="167"/>
        <v>0</v>
      </c>
      <c r="CG96">
        <f t="shared" si="168"/>
        <v>1</v>
      </c>
      <c r="CI96">
        <f t="shared" si="169"/>
        <v>0</v>
      </c>
      <c r="CJ96">
        <f t="shared" si="170"/>
        <v>0</v>
      </c>
      <c r="CK96">
        <f t="shared" si="170"/>
        <v>0</v>
      </c>
      <c r="CL96">
        <f t="shared" si="170"/>
        <v>0</v>
      </c>
      <c r="CM96">
        <f t="shared" si="170"/>
        <v>1</v>
      </c>
      <c r="CN96">
        <f t="shared" si="156"/>
        <v>0.2</v>
      </c>
      <c r="CO96">
        <f t="shared" si="157"/>
        <v>0.4</v>
      </c>
      <c r="CP96">
        <f t="shared" si="157"/>
        <v>0.60000000000000009</v>
      </c>
      <c r="CQ96">
        <f t="shared" si="157"/>
        <v>0.8</v>
      </c>
      <c r="CR96">
        <f t="shared" si="157"/>
        <v>1</v>
      </c>
    </row>
    <row r="97" spans="1:96" x14ac:dyDescent="0.35">
      <c r="A97" t="s">
        <v>95</v>
      </c>
      <c r="B97">
        <f>VLOOKUP(CONCATENATE($A97,"_",B$4),assets_m6!$A:$D,4,FALSE)</f>
        <v>39.281999999999996</v>
      </c>
      <c r="C97">
        <f>VLOOKUP(CONCATENATE($A97,"_",C$4),assets_m6!$A:$D,4,FALSE)</f>
        <v>39.4</v>
      </c>
      <c r="D97">
        <f>VLOOKUP(CONCATENATE($A97,"_",D$4),assets_m6!$A:$D,4,FALSE)</f>
        <v>39.948</v>
      </c>
      <c r="E97">
        <f>VLOOKUP(CONCATENATE($A97,"_",E$4),assets_m6!$A:$D,4,FALSE)</f>
        <v>40.203000000000003</v>
      </c>
      <c r="F97">
        <f>VLOOKUP(CONCATENATE($A97,"_",F$4),assets_m6!$A:$D,4,FALSE)</f>
        <v>39.85</v>
      </c>
      <c r="G97">
        <f>VLOOKUP(CONCATENATE($A97,"_",G$4),assets_m6!$A:$D,4,FALSE)</f>
        <v>39.292000000000002</v>
      </c>
      <c r="H97">
        <f>VLOOKUP(CONCATENATE($A97,"_",H$4),assets_m6!$A:$D,4,FALSE)</f>
        <v>38.850999999999999</v>
      </c>
      <c r="I97">
        <f>VLOOKUP(CONCATENATE($A97,"_",I$4),assets_m6!$A:$D,4,FALSE)</f>
        <v>39.380000000000003</v>
      </c>
      <c r="J97">
        <f>VLOOKUP(CONCATENATE($A97,"_",J$4),assets_m6!$A:$D,4,FALSE)</f>
        <v>39.408999999999999</v>
      </c>
      <c r="K97">
        <f>VLOOKUP(CONCATENATE($A97,"_",K$4),assets_m6!$A:$D,4,FALSE)</f>
        <v>38.43</v>
      </c>
      <c r="L97">
        <f>VLOOKUP(CONCATENATE($A97,"_",L$4),assets_m6!$A:$D,4,FALSE)</f>
        <v>38.42</v>
      </c>
      <c r="M97" t="e">
        <f>VLOOKUP(CONCATENATE($A97,"_",M$4),assets_m6!$A:$D,4,FALSE)</f>
        <v>#N/A</v>
      </c>
      <c r="N97">
        <f>VLOOKUP(CONCATENATE($A97,"_",N$4),assets_m6!$A:$D,4,FALSE)</f>
        <v>38.223999999999997</v>
      </c>
      <c r="O97">
        <f>VLOOKUP(CONCATENATE($A97,"_",O$4),assets_m6!$A:$D,4,FALSE)</f>
        <v>37.558</v>
      </c>
      <c r="P97">
        <f>VLOOKUP(CONCATENATE($A97,"_",P$4),assets_m6!$A:$D,4,FALSE)</f>
        <v>37.106999999999999</v>
      </c>
      <c r="Q97">
        <f>VLOOKUP(CONCATENATE($A97,"_",Q$4),assets_m6!$A:$D,4,FALSE)</f>
        <v>38.302</v>
      </c>
      <c r="R97">
        <f>VLOOKUP(CONCATENATE($A97,"_",R$4),assets_m6!$A:$D,4,FALSE)</f>
        <v>37.734000000000002</v>
      </c>
      <c r="S97">
        <f>VLOOKUP(CONCATENATE($A97,"_",S$4),assets_m6!$A:$D,4,FALSE)</f>
        <v>36.343000000000004</v>
      </c>
      <c r="T97">
        <f>VLOOKUP(CONCATENATE($A97,"_",T$4),assets_m6!$A:$D,4,FALSE)</f>
        <v>37.283999999999999</v>
      </c>
      <c r="U97">
        <f>VLOOKUP(CONCATENATE($A97,"_",U$4),assets_m6!$A:$D,4,FALSE)</f>
        <v>37.165999999999997</v>
      </c>
      <c r="V97">
        <f>VLOOKUP(CONCATENATE($A97,"_",V$4),assets_m6!$A:$D,4,FALSE)</f>
        <v>36.47</v>
      </c>
      <c r="X97" t="str">
        <f t="shared" si="158"/>
        <v>XLF</v>
      </c>
      <c r="Y97">
        <f t="shared" si="115"/>
        <v>39.281999999999996</v>
      </c>
      <c r="Z97">
        <f t="shared" si="116"/>
        <v>39.4</v>
      </c>
      <c r="AA97">
        <f t="shared" si="117"/>
        <v>39.948</v>
      </c>
      <c r="AB97">
        <f t="shared" si="118"/>
        <v>40.203000000000003</v>
      </c>
      <c r="AC97">
        <f t="shared" si="119"/>
        <v>39.85</v>
      </c>
      <c r="AD97">
        <f t="shared" si="120"/>
        <v>39.292000000000002</v>
      </c>
      <c r="AE97">
        <f t="shared" si="121"/>
        <v>38.850999999999999</v>
      </c>
      <c r="AF97">
        <f t="shared" si="122"/>
        <v>39.380000000000003</v>
      </c>
      <c r="AG97">
        <f t="shared" si="123"/>
        <v>39.408999999999999</v>
      </c>
      <c r="AH97">
        <f t="shared" si="124"/>
        <v>38.43</v>
      </c>
      <c r="AI97">
        <f t="shared" si="125"/>
        <v>38.42</v>
      </c>
      <c r="AJ97">
        <f t="shared" si="126"/>
        <v>38.42</v>
      </c>
      <c r="AK97">
        <f t="shared" si="127"/>
        <v>38.223999999999997</v>
      </c>
      <c r="AL97">
        <f t="shared" si="128"/>
        <v>37.558</v>
      </c>
      <c r="AM97">
        <f t="shared" si="129"/>
        <v>37.106999999999999</v>
      </c>
      <c r="AN97">
        <f t="shared" si="130"/>
        <v>38.302</v>
      </c>
      <c r="AO97">
        <f t="shared" si="131"/>
        <v>37.734000000000002</v>
      </c>
      <c r="AP97">
        <f t="shared" si="132"/>
        <v>36.343000000000004</v>
      </c>
      <c r="AQ97">
        <f t="shared" si="133"/>
        <v>37.283999999999999</v>
      </c>
      <c r="AR97">
        <f t="shared" si="134"/>
        <v>37.165999999999997</v>
      </c>
      <c r="AS97">
        <f t="shared" si="135"/>
        <v>36.47</v>
      </c>
      <c r="AU97" t="str">
        <f t="shared" si="159"/>
        <v>XLF</v>
      </c>
      <c r="AV97">
        <f t="shared" si="136"/>
        <v>3.0039203706532794E-5</v>
      </c>
      <c r="AW97">
        <f t="shared" si="137"/>
        <v>1.3908629441624414E-4</v>
      </c>
      <c r="AX97">
        <f t="shared" si="138"/>
        <v>6.3832982877741714E-5</v>
      </c>
      <c r="AY97">
        <f t="shared" si="139"/>
        <v>-8.7804392707012283E-5</v>
      </c>
      <c r="AZ97">
        <f t="shared" si="140"/>
        <v>-1.4002509410288578E-4</v>
      </c>
      <c r="BA97">
        <f t="shared" si="141"/>
        <v>-1.1223658760053E-4</v>
      </c>
      <c r="BB97">
        <f t="shared" si="142"/>
        <v>1.3616123137113678E-4</v>
      </c>
      <c r="BC97">
        <f t="shared" si="143"/>
        <v>7.364144235651691E-6</v>
      </c>
      <c r="BD97">
        <f t="shared" si="144"/>
        <v>-2.4842041158111073E-4</v>
      </c>
      <c r="BE97">
        <f t="shared" si="145"/>
        <v>-2.6021337496742157E-6</v>
      </c>
      <c r="BF97">
        <f t="shared" si="146"/>
        <v>0</v>
      </c>
      <c r="BG97">
        <f t="shared" si="147"/>
        <v>-5.1015096304009647E-5</v>
      </c>
      <c r="BH97">
        <f t="shared" si="148"/>
        <v>-1.7423608204269488E-4</v>
      </c>
      <c r="BI97">
        <f t="shared" si="149"/>
        <v>-1.2008094147718211E-4</v>
      </c>
      <c r="BJ97">
        <f t="shared" si="150"/>
        <v>3.2204166329803007E-4</v>
      </c>
      <c r="BK97">
        <f t="shared" si="151"/>
        <v>-1.4829512819173877E-4</v>
      </c>
      <c r="BL97">
        <f t="shared" si="152"/>
        <v>-3.6863306302008751E-4</v>
      </c>
      <c r="BM97">
        <f t="shared" si="153"/>
        <v>2.5892193819992721E-4</v>
      </c>
      <c r="BN97">
        <f t="shared" si="154"/>
        <v>-3.1648964703358578E-5</v>
      </c>
      <c r="BO97">
        <f t="shared" si="155"/>
        <v>-1.8726793305709466E-4</v>
      </c>
      <c r="BQ97" t="s">
        <v>95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160"/>
        <v>-7.158494984980393E-2</v>
      </c>
      <c r="BZ97">
        <f t="shared" si="161"/>
        <v>27</v>
      </c>
      <c r="CA97">
        <f t="shared" si="162"/>
        <v>2</v>
      </c>
      <c r="CB97">
        <f t="shared" si="163"/>
        <v>0.11999999999999997</v>
      </c>
      <c r="CC97">
        <f t="shared" si="164"/>
        <v>0</v>
      </c>
      <c r="CD97">
        <f t="shared" si="165"/>
        <v>1</v>
      </c>
      <c r="CE97">
        <f t="shared" si="166"/>
        <v>0</v>
      </c>
      <c r="CF97">
        <f t="shared" si="167"/>
        <v>0</v>
      </c>
      <c r="CG97">
        <f t="shared" si="168"/>
        <v>0</v>
      </c>
      <c r="CI97">
        <f t="shared" si="169"/>
        <v>0</v>
      </c>
      <c r="CJ97">
        <f t="shared" si="170"/>
        <v>1</v>
      </c>
      <c r="CK97">
        <f t="shared" si="170"/>
        <v>1</v>
      </c>
      <c r="CL97">
        <f t="shared" si="170"/>
        <v>1</v>
      </c>
      <c r="CM97">
        <f t="shared" si="170"/>
        <v>1</v>
      </c>
      <c r="CN97">
        <f t="shared" si="156"/>
        <v>0.2</v>
      </c>
      <c r="CO97">
        <f t="shared" si="157"/>
        <v>0.4</v>
      </c>
      <c r="CP97">
        <f t="shared" si="157"/>
        <v>0.60000000000000009</v>
      </c>
      <c r="CQ97">
        <f t="shared" si="157"/>
        <v>0.8</v>
      </c>
      <c r="CR97">
        <f t="shared" si="157"/>
        <v>1</v>
      </c>
    </row>
    <row r="98" spans="1:96" x14ac:dyDescent="0.35">
      <c r="A98" t="s">
        <v>96</v>
      </c>
      <c r="B98">
        <f>VLOOKUP(CONCATENATE($A98,"_",B$4),assets_m6!$A:$D,4,FALSE)</f>
        <v>98.406000000000006</v>
      </c>
      <c r="C98">
        <f>VLOOKUP(CONCATENATE($A98,"_",C$4),assets_m6!$A:$D,4,FALSE)</f>
        <v>98.483999999999995</v>
      </c>
      <c r="D98">
        <f>VLOOKUP(CONCATENATE($A98,"_",D$4),assets_m6!$A:$D,4,FALSE)</f>
        <v>99.466999999999999</v>
      </c>
      <c r="E98">
        <f>VLOOKUP(CONCATENATE($A98,"_",E$4),assets_m6!$A:$D,4,FALSE)</f>
        <v>100.834</v>
      </c>
      <c r="F98">
        <f>VLOOKUP(CONCATENATE($A98,"_",F$4),assets_m6!$A:$D,4,FALSE)</f>
        <v>99.182000000000002</v>
      </c>
      <c r="G98">
        <f>VLOOKUP(CONCATENATE($A98,"_",G$4),assets_m6!$A:$D,4,FALSE)</f>
        <v>97.668000000000006</v>
      </c>
      <c r="H98">
        <f>VLOOKUP(CONCATENATE($A98,"_",H$4),assets_m6!$A:$D,4,FALSE)</f>
        <v>97.305000000000007</v>
      </c>
      <c r="I98">
        <f>VLOOKUP(CONCATENATE($A98,"_",I$4),assets_m6!$A:$D,4,FALSE)</f>
        <v>98.769000000000005</v>
      </c>
      <c r="J98">
        <f>VLOOKUP(CONCATENATE($A98,"_",J$4),assets_m6!$A:$D,4,FALSE)</f>
        <v>99.29</v>
      </c>
      <c r="K98">
        <f>VLOOKUP(CONCATENATE($A98,"_",K$4),assets_m6!$A:$D,4,FALSE)</f>
        <v>97.471999999999994</v>
      </c>
      <c r="L98">
        <f>VLOOKUP(CONCATENATE($A98,"_",L$4),assets_m6!$A:$D,4,FALSE)</f>
        <v>96.665999999999997</v>
      </c>
      <c r="M98" t="e">
        <f>VLOOKUP(CONCATENATE($A98,"_",M$4),assets_m6!$A:$D,4,FALSE)</f>
        <v>#N/A</v>
      </c>
      <c r="N98">
        <f>VLOOKUP(CONCATENATE($A98,"_",N$4),assets_m6!$A:$D,4,FALSE)</f>
        <v>95.731999999999999</v>
      </c>
      <c r="O98">
        <f>VLOOKUP(CONCATENATE($A98,"_",O$4),assets_m6!$A:$D,4,FALSE)</f>
        <v>93.971999999999994</v>
      </c>
      <c r="P98">
        <f>VLOOKUP(CONCATENATE($A98,"_",P$4),assets_m6!$A:$D,4,FALSE)</f>
        <v>95.171999999999997</v>
      </c>
      <c r="Q98">
        <f>VLOOKUP(CONCATENATE($A98,"_",Q$4),assets_m6!$A:$D,4,FALSE)</f>
        <v>97.441999999999993</v>
      </c>
      <c r="R98">
        <f>VLOOKUP(CONCATENATE($A98,"_",R$4),assets_m6!$A:$D,4,FALSE)</f>
        <v>98.188999999999993</v>
      </c>
      <c r="S98">
        <f>VLOOKUP(CONCATENATE($A98,"_",S$4),assets_m6!$A:$D,4,FALSE)</f>
        <v>96.724999999999994</v>
      </c>
      <c r="T98">
        <f>VLOOKUP(CONCATENATE($A98,"_",T$4),assets_m6!$A:$D,4,FALSE)</f>
        <v>98.789000000000001</v>
      </c>
      <c r="U98">
        <f>VLOOKUP(CONCATENATE($A98,"_",U$4),assets_m6!$A:$D,4,FALSE)</f>
        <v>98.897000000000006</v>
      </c>
      <c r="V98">
        <f>VLOOKUP(CONCATENATE($A98,"_",V$4),assets_m6!$A:$D,4,FALSE)</f>
        <v>98.680999999999997</v>
      </c>
      <c r="X98" t="str">
        <f t="shared" si="158"/>
        <v>XLI</v>
      </c>
      <c r="Y98">
        <f t="shared" si="115"/>
        <v>98.406000000000006</v>
      </c>
      <c r="Z98">
        <f t="shared" si="116"/>
        <v>98.483999999999995</v>
      </c>
      <c r="AA98">
        <f t="shared" si="117"/>
        <v>99.466999999999999</v>
      </c>
      <c r="AB98">
        <f t="shared" si="118"/>
        <v>100.834</v>
      </c>
      <c r="AC98">
        <f t="shared" si="119"/>
        <v>99.182000000000002</v>
      </c>
      <c r="AD98">
        <f t="shared" si="120"/>
        <v>97.668000000000006</v>
      </c>
      <c r="AE98">
        <f t="shared" si="121"/>
        <v>97.305000000000007</v>
      </c>
      <c r="AF98">
        <f t="shared" si="122"/>
        <v>98.769000000000005</v>
      </c>
      <c r="AG98">
        <f t="shared" si="123"/>
        <v>99.29</v>
      </c>
      <c r="AH98">
        <f t="shared" si="124"/>
        <v>97.471999999999994</v>
      </c>
      <c r="AI98">
        <f t="shared" si="125"/>
        <v>96.665999999999997</v>
      </c>
      <c r="AJ98">
        <f t="shared" si="126"/>
        <v>96.665999999999997</v>
      </c>
      <c r="AK98">
        <f t="shared" si="127"/>
        <v>95.731999999999999</v>
      </c>
      <c r="AL98">
        <f t="shared" si="128"/>
        <v>93.971999999999994</v>
      </c>
      <c r="AM98">
        <f t="shared" si="129"/>
        <v>95.171999999999997</v>
      </c>
      <c r="AN98">
        <f t="shared" si="130"/>
        <v>97.441999999999993</v>
      </c>
      <c r="AO98">
        <f t="shared" si="131"/>
        <v>98.188999999999993</v>
      </c>
      <c r="AP98">
        <f t="shared" si="132"/>
        <v>96.724999999999994</v>
      </c>
      <c r="AQ98">
        <f t="shared" si="133"/>
        <v>98.789000000000001</v>
      </c>
      <c r="AR98">
        <f t="shared" si="134"/>
        <v>98.897000000000006</v>
      </c>
      <c r="AS98">
        <f t="shared" si="135"/>
        <v>98.680999999999997</v>
      </c>
      <c r="AU98" t="str">
        <f t="shared" si="159"/>
        <v>XLI</v>
      </c>
      <c r="AV98">
        <f t="shared" si="136"/>
        <v>7.926345954513824E-6</v>
      </c>
      <c r="AW98">
        <f t="shared" si="137"/>
        <v>9.9813167621136861E-5</v>
      </c>
      <c r="AX98">
        <f t="shared" si="138"/>
        <v>1.3743251530658453E-4</v>
      </c>
      <c r="AY98">
        <f t="shared" si="139"/>
        <v>-1.6383362754626425E-4</v>
      </c>
      <c r="AZ98">
        <f t="shared" si="140"/>
        <v>-1.5264866608860438E-4</v>
      </c>
      <c r="BA98">
        <f t="shared" si="141"/>
        <v>-3.7166728099275047E-5</v>
      </c>
      <c r="BB98">
        <f t="shared" si="142"/>
        <v>1.5045475566517635E-4</v>
      </c>
      <c r="BC98">
        <f t="shared" si="143"/>
        <v>5.2749344429932545E-5</v>
      </c>
      <c r="BD98">
        <f t="shared" si="144"/>
        <v>-1.831000100715089E-4</v>
      </c>
      <c r="BE98">
        <f t="shared" si="145"/>
        <v>-8.2690413657255147E-5</v>
      </c>
      <c r="BF98">
        <f t="shared" si="146"/>
        <v>0</v>
      </c>
      <c r="BG98">
        <f t="shared" si="147"/>
        <v>-9.6621356009351538E-5</v>
      </c>
      <c r="BH98">
        <f t="shared" si="148"/>
        <v>-1.8384657167927186E-4</v>
      </c>
      <c r="BI98">
        <f t="shared" si="149"/>
        <v>1.2769761205465489E-4</v>
      </c>
      <c r="BJ98">
        <f t="shared" si="150"/>
        <v>2.3851552977766528E-4</v>
      </c>
      <c r="BK98">
        <f t="shared" si="151"/>
        <v>7.6660988074957412E-5</v>
      </c>
      <c r="BL98">
        <f t="shared" si="152"/>
        <v>-1.4910020470724813E-4</v>
      </c>
      <c r="BM98">
        <f t="shared" si="153"/>
        <v>2.1338847247350811E-4</v>
      </c>
      <c r="BN98">
        <f t="shared" si="154"/>
        <v>1.0932391258136443E-5</v>
      </c>
      <c r="BO98">
        <f t="shared" si="155"/>
        <v>-2.1840905184182351E-5</v>
      </c>
      <c r="BQ98" t="s">
        <v>96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160"/>
        <v>2.7945450480660878E-3</v>
      </c>
      <c r="BZ98">
        <f t="shared" si="161"/>
        <v>72</v>
      </c>
      <c r="CA98">
        <f t="shared" si="162"/>
        <v>4</v>
      </c>
      <c r="CB98">
        <f t="shared" si="163"/>
        <v>0.12000000000000002</v>
      </c>
      <c r="CC98">
        <f t="shared" si="164"/>
        <v>0</v>
      </c>
      <c r="CD98">
        <f t="shared" si="165"/>
        <v>0</v>
      </c>
      <c r="CE98">
        <f t="shared" si="166"/>
        <v>0</v>
      </c>
      <c r="CF98">
        <f t="shared" si="167"/>
        <v>1</v>
      </c>
      <c r="CG98">
        <f t="shared" si="168"/>
        <v>0</v>
      </c>
      <c r="CI98">
        <f t="shared" si="169"/>
        <v>0</v>
      </c>
      <c r="CJ98">
        <f t="shared" si="170"/>
        <v>0</v>
      </c>
      <c r="CK98">
        <f t="shared" si="170"/>
        <v>0</v>
      </c>
      <c r="CL98">
        <f t="shared" si="170"/>
        <v>1</v>
      </c>
      <c r="CM98">
        <f t="shared" si="170"/>
        <v>1</v>
      </c>
      <c r="CN98">
        <f t="shared" si="156"/>
        <v>0.2</v>
      </c>
      <c r="CO98">
        <f t="shared" si="157"/>
        <v>0.4</v>
      </c>
      <c r="CP98">
        <f t="shared" si="157"/>
        <v>0.60000000000000009</v>
      </c>
      <c r="CQ98">
        <f t="shared" si="157"/>
        <v>0.8</v>
      </c>
      <c r="CR98">
        <f t="shared" si="157"/>
        <v>1</v>
      </c>
    </row>
    <row r="99" spans="1:96" x14ac:dyDescent="0.35">
      <c r="A99" t="s">
        <v>97</v>
      </c>
      <c r="B99">
        <f>VLOOKUP(CONCATENATE($A99,"_",B$4),assets_m6!$A:$D,4,FALSE)</f>
        <v>158.05699999999999</v>
      </c>
      <c r="C99">
        <f>VLOOKUP(CONCATENATE($A99,"_",C$4),assets_m6!$A:$D,4,FALSE)</f>
        <v>157.00700000000001</v>
      </c>
      <c r="D99">
        <f>VLOOKUP(CONCATENATE($A99,"_",D$4),assets_m6!$A:$D,4,FALSE)</f>
        <v>158.94800000000001</v>
      </c>
      <c r="E99">
        <f>VLOOKUP(CONCATENATE($A99,"_",E$4),assets_m6!$A:$D,4,FALSE)</f>
        <v>162.47399999999999</v>
      </c>
      <c r="F99">
        <f>VLOOKUP(CONCATENATE($A99,"_",F$4),assets_m6!$A:$D,4,FALSE)</f>
        <v>158.22499999999999</v>
      </c>
      <c r="G99">
        <f>VLOOKUP(CONCATENATE($A99,"_",G$4),assets_m6!$A:$D,4,FALSE)</f>
        <v>153.392</v>
      </c>
      <c r="H99">
        <f>VLOOKUP(CONCATENATE($A99,"_",H$4),assets_m6!$A:$D,4,FALSE)</f>
        <v>153.34299999999999</v>
      </c>
      <c r="I99">
        <f>VLOOKUP(CONCATENATE($A99,"_",I$4),assets_m6!$A:$D,4,FALSE)</f>
        <v>157.374</v>
      </c>
      <c r="J99">
        <f>VLOOKUP(CONCATENATE($A99,"_",J$4),assets_m6!$A:$D,4,FALSE)</f>
        <v>157.215</v>
      </c>
      <c r="K99">
        <f>VLOOKUP(CONCATENATE($A99,"_",K$4),assets_m6!$A:$D,4,FALSE)</f>
        <v>152.511</v>
      </c>
      <c r="L99">
        <f>VLOOKUP(CONCATENATE($A99,"_",L$4),assets_m6!$A:$D,4,FALSE)</f>
        <v>150.96600000000001</v>
      </c>
      <c r="M99" t="e">
        <f>VLOOKUP(CONCATENATE($A99,"_",M$4),assets_m6!$A:$D,4,FALSE)</f>
        <v>#N/A</v>
      </c>
      <c r="N99">
        <f>VLOOKUP(CONCATENATE($A99,"_",N$4),assets_m6!$A:$D,4,FALSE)</f>
        <v>149.57</v>
      </c>
      <c r="O99">
        <f>VLOOKUP(CONCATENATE($A99,"_",O$4),assets_m6!$A:$D,4,FALSE)</f>
        <v>145.82599999999999</v>
      </c>
      <c r="P99">
        <f>VLOOKUP(CONCATENATE($A99,"_",P$4),assets_m6!$A:$D,4,FALSE)</f>
        <v>150.80799999999999</v>
      </c>
      <c r="Q99">
        <f>VLOOKUP(CONCATENATE($A99,"_",Q$4),assets_m6!$A:$D,4,FALSE)</f>
        <v>152.858</v>
      </c>
      <c r="R99">
        <f>VLOOKUP(CONCATENATE($A99,"_",R$4),assets_m6!$A:$D,4,FALSE)</f>
        <v>152.58000000000001</v>
      </c>
      <c r="S99">
        <f>VLOOKUP(CONCATENATE($A99,"_",S$4),assets_m6!$A:$D,4,FALSE)</f>
        <v>149.53</v>
      </c>
      <c r="T99">
        <f>VLOOKUP(CONCATENATE($A99,"_",T$4),assets_m6!$A:$D,4,FALSE)</f>
        <v>152.768</v>
      </c>
      <c r="U99">
        <f>VLOOKUP(CONCATENATE($A99,"_",U$4),assets_m6!$A:$D,4,FALSE)</f>
        <v>150.946</v>
      </c>
      <c r="V99">
        <f>VLOOKUP(CONCATENATE($A99,"_",V$4),assets_m6!$A:$D,4,FALSE)</f>
        <v>148.30199999999999</v>
      </c>
      <c r="X99" t="str">
        <f t="shared" si="158"/>
        <v>XLK</v>
      </c>
      <c r="Y99">
        <f t="shared" si="115"/>
        <v>158.05699999999999</v>
      </c>
      <c r="Z99">
        <f t="shared" si="116"/>
        <v>157.00700000000001</v>
      </c>
      <c r="AA99">
        <f t="shared" si="117"/>
        <v>158.94800000000001</v>
      </c>
      <c r="AB99">
        <f t="shared" si="118"/>
        <v>162.47399999999999</v>
      </c>
      <c r="AC99">
        <f t="shared" si="119"/>
        <v>158.22499999999999</v>
      </c>
      <c r="AD99">
        <f t="shared" si="120"/>
        <v>153.392</v>
      </c>
      <c r="AE99">
        <f t="shared" si="121"/>
        <v>153.34299999999999</v>
      </c>
      <c r="AF99">
        <f t="shared" si="122"/>
        <v>157.374</v>
      </c>
      <c r="AG99">
        <f t="shared" si="123"/>
        <v>157.215</v>
      </c>
      <c r="AH99">
        <f t="shared" si="124"/>
        <v>152.511</v>
      </c>
      <c r="AI99">
        <f t="shared" si="125"/>
        <v>150.96600000000001</v>
      </c>
      <c r="AJ99">
        <f t="shared" si="126"/>
        <v>150.96600000000001</v>
      </c>
      <c r="AK99">
        <f t="shared" si="127"/>
        <v>149.57</v>
      </c>
      <c r="AL99">
        <f t="shared" si="128"/>
        <v>145.82599999999999</v>
      </c>
      <c r="AM99">
        <f t="shared" si="129"/>
        <v>150.80799999999999</v>
      </c>
      <c r="AN99">
        <f t="shared" si="130"/>
        <v>152.858</v>
      </c>
      <c r="AO99">
        <f t="shared" si="131"/>
        <v>152.58000000000001</v>
      </c>
      <c r="AP99">
        <f t="shared" si="132"/>
        <v>149.53</v>
      </c>
      <c r="AQ99">
        <f t="shared" si="133"/>
        <v>152.768</v>
      </c>
      <c r="AR99">
        <f t="shared" si="134"/>
        <v>150.946</v>
      </c>
      <c r="AS99">
        <f t="shared" si="135"/>
        <v>148.30199999999999</v>
      </c>
      <c r="AU99" t="str">
        <f t="shared" si="159"/>
        <v>XLK</v>
      </c>
      <c r="AV99">
        <f t="shared" si="136"/>
        <v>-6.6431730325134788E-5</v>
      </c>
      <c r="AW99">
        <f t="shared" si="137"/>
        <v>1.2362506130299939E-4</v>
      </c>
      <c r="AX99">
        <f t="shared" si="138"/>
        <v>2.2183355562825464E-4</v>
      </c>
      <c r="AY99">
        <f t="shared" si="139"/>
        <v>-2.6151876607949549E-4</v>
      </c>
      <c r="AZ99">
        <f t="shared" si="140"/>
        <v>-3.0545109811976604E-4</v>
      </c>
      <c r="BA99">
        <f t="shared" si="141"/>
        <v>-3.1944299572341839E-6</v>
      </c>
      <c r="BB99">
        <f t="shared" si="142"/>
        <v>2.6287473181038629E-4</v>
      </c>
      <c r="BC99">
        <f t="shared" si="143"/>
        <v>-1.0103320751839046E-5</v>
      </c>
      <c r="BD99">
        <f t="shared" si="144"/>
        <v>-2.9920809083102811E-4</v>
      </c>
      <c r="BE99">
        <f t="shared" si="145"/>
        <v>-1.0130416822393057E-4</v>
      </c>
      <c r="BF99">
        <f t="shared" si="146"/>
        <v>0</v>
      </c>
      <c r="BG99">
        <f t="shared" si="147"/>
        <v>-9.247115244492237E-5</v>
      </c>
      <c r="BH99">
        <f t="shared" si="148"/>
        <v>-2.5031757705422212E-4</v>
      </c>
      <c r="BI99">
        <f t="shared" si="149"/>
        <v>3.4164003675613399E-4</v>
      </c>
      <c r="BJ99">
        <f t="shared" si="150"/>
        <v>1.3593443318656912E-4</v>
      </c>
      <c r="BK99">
        <f t="shared" si="151"/>
        <v>-1.8186813905715867E-5</v>
      </c>
      <c r="BL99">
        <f t="shared" si="152"/>
        <v>-1.9989513697732411E-4</v>
      </c>
      <c r="BM99">
        <f t="shared" si="153"/>
        <v>2.1654517488129473E-4</v>
      </c>
      <c r="BN99">
        <f t="shared" si="154"/>
        <v>-1.1926581483033114E-4</v>
      </c>
      <c r="BO99">
        <f t="shared" si="155"/>
        <v>-1.75161978455872E-4</v>
      </c>
      <c r="BQ99" t="s">
        <v>97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160"/>
        <v>-6.1718240887780967E-2</v>
      </c>
      <c r="BZ99">
        <f t="shared" si="161"/>
        <v>33</v>
      </c>
      <c r="CA99">
        <f t="shared" si="162"/>
        <v>2</v>
      </c>
      <c r="CB99">
        <f t="shared" si="163"/>
        <v>0.11999999999999997</v>
      </c>
      <c r="CC99">
        <f t="shared" si="164"/>
        <v>0</v>
      </c>
      <c r="CD99">
        <f t="shared" si="165"/>
        <v>1</v>
      </c>
      <c r="CE99">
        <f t="shared" si="166"/>
        <v>0</v>
      </c>
      <c r="CF99">
        <f t="shared" si="167"/>
        <v>0</v>
      </c>
      <c r="CG99">
        <f t="shared" si="168"/>
        <v>0</v>
      </c>
      <c r="CI99">
        <f t="shared" si="169"/>
        <v>0</v>
      </c>
      <c r="CJ99">
        <f t="shared" si="170"/>
        <v>1</v>
      </c>
      <c r="CK99">
        <f t="shared" si="170"/>
        <v>1</v>
      </c>
      <c r="CL99">
        <f t="shared" si="170"/>
        <v>1</v>
      </c>
      <c r="CM99">
        <f t="shared" si="170"/>
        <v>1</v>
      </c>
      <c r="CN99">
        <f t="shared" si="156"/>
        <v>0.2</v>
      </c>
      <c r="CO99">
        <f t="shared" si="157"/>
        <v>0.4</v>
      </c>
      <c r="CP99">
        <f t="shared" si="157"/>
        <v>0.60000000000000009</v>
      </c>
      <c r="CQ99">
        <f t="shared" si="157"/>
        <v>0.8</v>
      </c>
      <c r="CR99">
        <f t="shared" si="157"/>
        <v>1</v>
      </c>
    </row>
    <row r="100" spans="1:96" x14ac:dyDescent="0.35">
      <c r="A100" t="s">
        <v>98</v>
      </c>
      <c r="B100">
        <f>VLOOKUP(CONCATENATE($A100,"_",B$4),assets_m6!$A:$D,4,FALSE)</f>
        <v>73.98</v>
      </c>
      <c r="C100">
        <f>VLOOKUP(CONCATENATE($A100,"_",C$4),assets_m6!$A:$D,4,FALSE)</f>
        <v>74.117000000000004</v>
      </c>
      <c r="D100">
        <f>VLOOKUP(CONCATENATE($A100,"_",D$4),assets_m6!$A:$D,4,FALSE)</f>
        <v>74.400000000000006</v>
      </c>
      <c r="E100">
        <f>VLOOKUP(CONCATENATE($A100,"_",E$4),assets_m6!$A:$D,4,FALSE)</f>
        <v>74.418999999999997</v>
      </c>
      <c r="F100">
        <f>VLOOKUP(CONCATENATE($A100,"_",F$4),assets_m6!$A:$D,4,FALSE)</f>
        <v>73.62</v>
      </c>
      <c r="G100">
        <f>VLOOKUP(CONCATENATE($A100,"_",G$4),assets_m6!$A:$D,4,FALSE)</f>
        <v>73.355999999999995</v>
      </c>
      <c r="H100">
        <f>VLOOKUP(CONCATENATE($A100,"_",H$4),assets_m6!$A:$D,4,FALSE)</f>
        <v>73.152000000000001</v>
      </c>
      <c r="I100">
        <f>VLOOKUP(CONCATENATE($A100,"_",I$4),assets_m6!$A:$D,4,FALSE)</f>
        <v>73.278000000000006</v>
      </c>
      <c r="J100">
        <f>VLOOKUP(CONCATENATE($A100,"_",J$4),assets_m6!$A:$D,4,FALSE)</f>
        <v>73.415000000000006</v>
      </c>
      <c r="K100">
        <f>VLOOKUP(CONCATENATE($A100,"_",K$4),assets_m6!$A:$D,4,FALSE)</f>
        <v>73.98</v>
      </c>
      <c r="L100">
        <f>VLOOKUP(CONCATENATE($A100,"_",L$4),assets_m6!$A:$D,4,FALSE)</f>
        <v>74.117000000000004</v>
      </c>
      <c r="M100" t="e">
        <f>VLOOKUP(CONCATENATE($A100,"_",M$4),assets_m6!$A:$D,4,FALSE)</f>
        <v>#N/A</v>
      </c>
      <c r="N100">
        <f>VLOOKUP(CONCATENATE($A100,"_",N$4),assets_m6!$A:$D,4,FALSE)</f>
        <v>73.542000000000002</v>
      </c>
      <c r="O100">
        <f>VLOOKUP(CONCATENATE($A100,"_",O$4),assets_m6!$A:$D,4,FALSE)</f>
        <v>72.947000000000003</v>
      </c>
      <c r="P100">
        <f>VLOOKUP(CONCATENATE($A100,"_",P$4),assets_m6!$A:$D,4,FALSE)</f>
        <v>71.688999999999993</v>
      </c>
      <c r="Q100">
        <f>VLOOKUP(CONCATENATE($A100,"_",Q$4),assets_m6!$A:$D,4,FALSE)</f>
        <v>74</v>
      </c>
      <c r="R100">
        <f>VLOOKUP(CONCATENATE($A100,"_",R$4),assets_m6!$A:$D,4,FALSE)</f>
        <v>73.015000000000001</v>
      </c>
      <c r="S100">
        <f>VLOOKUP(CONCATENATE($A100,"_",S$4),assets_m6!$A:$D,4,FALSE)</f>
        <v>72.585999999999999</v>
      </c>
      <c r="T100">
        <f>VLOOKUP(CONCATENATE($A100,"_",T$4),assets_m6!$A:$D,4,FALSE)</f>
        <v>73.355999999999995</v>
      </c>
      <c r="U100">
        <f>VLOOKUP(CONCATENATE($A100,"_",U$4),assets_m6!$A:$D,4,FALSE)</f>
        <v>73.950999999999993</v>
      </c>
      <c r="V100">
        <f>VLOOKUP(CONCATENATE($A100,"_",V$4),assets_m6!$A:$D,4,FALSE)</f>
        <v>73.960999999999999</v>
      </c>
      <c r="X100" t="str">
        <f t="shared" si="158"/>
        <v>XLP</v>
      </c>
      <c r="Y100">
        <f t="shared" si="115"/>
        <v>73.98</v>
      </c>
      <c r="Z100">
        <f t="shared" si="116"/>
        <v>74.117000000000004</v>
      </c>
      <c r="AA100">
        <f t="shared" si="117"/>
        <v>74.400000000000006</v>
      </c>
      <c r="AB100">
        <f t="shared" si="118"/>
        <v>74.418999999999997</v>
      </c>
      <c r="AC100">
        <f t="shared" si="119"/>
        <v>73.62</v>
      </c>
      <c r="AD100">
        <f t="shared" si="120"/>
        <v>73.355999999999995</v>
      </c>
      <c r="AE100">
        <f t="shared" si="121"/>
        <v>73.152000000000001</v>
      </c>
      <c r="AF100">
        <f t="shared" si="122"/>
        <v>73.278000000000006</v>
      </c>
      <c r="AG100">
        <f t="shared" si="123"/>
        <v>73.415000000000006</v>
      </c>
      <c r="AH100">
        <f t="shared" si="124"/>
        <v>73.98</v>
      </c>
      <c r="AI100">
        <f t="shared" si="125"/>
        <v>74.117000000000004</v>
      </c>
      <c r="AJ100">
        <f t="shared" si="126"/>
        <v>74.117000000000004</v>
      </c>
      <c r="AK100">
        <f t="shared" si="127"/>
        <v>73.542000000000002</v>
      </c>
      <c r="AL100">
        <f t="shared" si="128"/>
        <v>72.947000000000003</v>
      </c>
      <c r="AM100">
        <f t="shared" si="129"/>
        <v>71.688999999999993</v>
      </c>
      <c r="AN100">
        <f t="shared" si="130"/>
        <v>74</v>
      </c>
      <c r="AO100">
        <f t="shared" si="131"/>
        <v>73.015000000000001</v>
      </c>
      <c r="AP100">
        <f t="shared" si="132"/>
        <v>72.585999999999999</v>
      </c>
      <c r="AQ100">
        <f t="shared" si="133"/>
        <v>73.355999999999995</v>
      </c>
      <c r="AR100">
        <f t="shared" si="134"/>
        <v>73.950999999999993</v>
      </c>
      <c r="AS100">
        <f t="shared" si="135"/>
        <v>73.960999999999999</v>
      </c>
      <c r="AU100" t="str">
        <f t="shared" si="159"/>
        <v>XLP</v>
      </c>
      <c r="AV100">
        <f t="shared" si="136"/>
        <v>1.8518518518518579E-5</v>
      </c>
      <c r="AW100">
        <f t="shared" si="137"/>
        <v>3.8182873025082132E-5</v>
      </c>
      <c r="AX100">
        <f t="shared" si="138"/>
        <v>2.5537634408590383E-6</v>
      </c>
      <c r="AY100">
        <f t="shared" si="139"/>
        <v>-1.073650546231463E-4</v>
      </c>
      <c r="AZ100">
        <f t="shared" si="140"/>
        <v>-3.5859820700897856E-5</v>
      </c>
      <c r="BA100">
        <f t="shared" si="141"/>
        <v>-2.7809586127923212E-5</v>
      </c>
      <c r="BB100">
        <f t="shared" si="142"/>
        <v>1.7224409448819549E-5</v>
      </c>
      <c r="BC100">
        <f t="shared" si="143"/>
        <v>1.8695925107126347E-5</v>
      </c>
      <c r="BD100">
        <f t="shared" si="144"/>
        <v>7.6959749370019426E-5</v>
      </c>
      <c r="BE100">
        <f t="shared" si="145"/>
        <v>1.8518518518518579E-5</v>
      </c>
      <c r="BF100">
        <f t="shared" si="146"/>
        <v>0</v>
      </c>
      <c r="BG100">
        <f t="shared" si="147"/>
        <v>-7.7580042365449608E-5</v>
      </c>
      <c r="BH100">
        <f t="shared" si="148"/>
        <v>-8.0906148867313768E-5</v>
      </c>
      <c r="BI100">
        <f t="shared" si="149"/>
        <v>-1.7245397343276759E-4</v>
      </c>
      <c r="BJ100">
        <f t="shared" si="150"/>
        <v>3.2236465845527311E-4</v>
      </c>
      <c r="BK100">
        <f t="shared" si="151"/>
        <v>-1.3310810810810802E-4</v>
      </c>
      <c r="BL100">
        <f t="shared" si="152"/>
        <v>-5.8755050332123813E-5</v>
      </c>
      <c r="BM100">
        <f t="shared" si="153"/>
        <v>1.0608106246383546E-4</v>
      </c>
      <c r="BN100">
        <f t="shared" si="154"/>
        <v>8.1111292873111806E-5</v>
      </c>
      <c r="BO100">
        <f t="shared" si="155"/>
        <v>1.3522467579890897E-6</v>
      </c>
      <c r="BQ100" t="s">
        <v>98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160"/>
        <v>-2.5682616923500213E-4</v>
      </c>
      <c r="BZ100">
        <f t="shared" si="161"/>
        <v>66</v>
      </c>
      <c r="CA100">
        <f t="shared" si="162"/>
        <v>4</v>
      </c>
      <c r="CB100">
        <f t="shared" si="163"/>
        <v>0.12000000000000002</v>
      </c>
      <c r="CC100">
        <f t="shared" si="164"/>
        <v>0</v>
      </c>
      <c r="CD100">
        <f t="shared" si="165"/>
        <v>0</v>
      </c>
      <c r="CE100">
        <f t="shared" si="166"/>
        <v>0</v>
      </c>
      <c r="CF100">
        <f t="shared" si="167"/>
        <v>1</v>
      </c>
      <c r="CG100">
        <f t="shared" si="168"/>
        <v>0</v>
      </c>
      <c r="CI100">
        <f t="shared" si="169"/>
        <v>0</v>
      </c>
      <c r="CJ100">
        <f t="shared" si="170"/>
        <v>0</v>
      </c>
      <c r="CK100">
        <f t="shared" si="170"/>
        <v>0</v>
      </c>
      <c r="CL100">
        <f t="shared" si="170"/>
        <v>1</v>
      </c>
      <c r="CM100">
        <f t="shared" si="170"/>
        <v>1</v>
      </c>
      <c r="CN100">
        <f t="shared" si="156"/>
        <v>0.2</v>
      </c>
      <c r="CO100">
        <f t="shared" si="157"/>
        <v>0.4</v>
      </c>
      <c r="CP100">
        <f t="shared" si="157"/>
        <v>0.60000000000000009</v>
      </c>
      <c r="CQ100">
        <f t="shared" si="157"/>
        <v>0.8</v>
      </c>
      <c r="CR100">
        <f t="shared" si="157"/>
        <v>1</v>
      </c>
    </row>
    <row r="101" spans="1:96" x14ac:dyDescent="0.35">
      <c r="A101" t="s">
        <v>99</v>
      </c>
      <c r="B101">
        <f>VLOOKUP(CONCATENATE($A101,"_",B$4),assets_m6!$A:$D,4,FALSE)</f>
        <v>66.492999999999995</v>
      </c>
      <c r="C101">
        <f>VLOOKUP(CONCATENATE($A101,"_",C$4),assets_m6!$A:$D,4,FALSE)</f>
        <v>66.396000000000001</v>
      </c>
      <c r="D101">
        <f>VLOOKUP(CONCATENATE($A101,"_",D$4),assets_m6!$A:$D,4,FALSE)</f>
        <v>66.444000000000003</v>
      </c>
      <c r="E101">
        <f>VLOOKUP(CONCATENATE($A101,"_",E$4),assets_m6!$A:$D,4,FALSE)</f>
        <v>66.734999999999999</v>
      </c>
      <c r="F101">
        <f>VLOOKUP(CONCATENATE($A101,"_",F$4),assets_m6!$A:$D,4,FALSE)</f>
        <v>65.046000000000006</v>
      </c>
      <c r="G101">
        <f>VLOOKUP(CONCATENATE($A101,"_",G$4),assets_m6!$A:$D,4,FALSE)</f>
        <v>65.084999999999994</v>
      </c>
      <c r="H101">
        <f>VLOOKUP(CONCATENATE($A101,"_",H$4),assets_m6!$A:$D,4,FALSE)</f>
        <v>64.531000000000006</v>
      </c>
      <c r="I101">
        <f>VLOOKUP(CONCATENATE($A101,"_",I$4),assets_m6!$A:$D,4,FALSE)</f>
        <v>64.23</v>
      </c>
      <c r="J101">
        <f>VLOOKUP(CONCATENATE($A101,"_",J$4),assets_m6!$A:$D,4,FALSE)</f>
        <v>64.376000000000005</v>
      </c>
      <c r="K101">
        <f>VLOOKUP(CONCATENATE($A101,"_",K$4),assets_m6!$A:$D,4,FALSE)</f>
        <v>64.415000000000006</v>
      </c>
      <c r="L101">
        <f>VLOOKUP(CONCATENATE($A101,"_",L$4),assets_m6!$A:$D,4,FALSE)</f>
        <v>64.298000000000002</v>
      </c>
      <c r="M101" t="e">
        <f>VLOOKUP(CONCATENATE($A101,"_",M$4),assets_m6!$A:$D,4,FALSE)</f>
        <v>#N/A</v>
      </c>
      <c r="N101">
        <f>VLOOKUP(CONCATENATE($A101,"_",N$4),assets_m6!$A:$D,4,FALSE)</f>
        <v>64.23</v>
      </c>
      <c r="O101">
        <f>VLOOKUP(CONCATENATE($A101,"_",O$4),assets_m6!$A:$D,4,FALSE)</f>
        <v>63.143000000000001</v>
      </c>
      <c r="P101">
        <f>VLOOKUP(CONCATENATE($A101,"_",P$4),assets_m6!$A:$D,4,FALSE)</f>
        <v>63.648000000000003</v>
      </c>
      <c r="Q101">
        <f>VLOOKUP(CONCATENATE($A101,"_",Q$4),assets_m6!$A:$D,4,FALSE)</f>
        <v>65.619</v>
      </c>
      <c r="R101">
        <f>VLOOKUP(CONCATENATE($A101,"_",R$4),assets_m6!$A:$D,4,FALSE)</f>
        <v>65.959000000000003</v>
      </c>
      <c r="S101">
        <f>VLOOKUP(CONCATENATE($A101,"_",S$4),assets_m6!$A:$D,4,FALSE)</f>
        <v>65.385999999999996</v>
      </c>
      <c r="T101">
        <f>VLOOKUP(CONCATENATE($A101,"_",T$4),assets_m6!$A:$D,4,FALSE)</f>
        <v>66.182000000000002</v>
      </c>
      <c r="U101">
        <f>VLOOKUP(CONCATENATE($A101,"_",U$4),assets_m6!$A:$D,4,FALSE)</f>
        <v>67.346999999999994</v>
      </c>
      <c r="V101">
        <f>VLOOKUP(CONCATENATE($A101,"_",V$4),assets_m6!$A:$D,4,FALSE)</f>
        <v>68.832999999999998</v>
      </c>
      <c r="X101" t="str">
        <f t="shared" si="158"/>
        <v>XLU</v>
      </c>
      <c r="Y101">
        <f t="shared" si="115"/>
        <v>66.492999999999995</v>
      </c>
      <c r="Z101">
        <f t="shared" ref="Z101:Z104" si="171">IFERROR(C101,Y101)</f>
        <v>66.396000000000001</v>
      </c>
      <c r="AA101">
        <f t="shared" ref="AA101:AA104" si="172">IFERROR(D101,Z101)</f>
        <v>66.444000000000003</v>
      </c>
      <c r="AB101">
        <f t="shared" ref="AB101:AB104" si="173">IFERROR(E101,AA101)</f>
        <v>66.734999999999999</v>
      </c>
      <c r="AC101">
        <f t="shared" ref="AC101:AC104" si="174">IFERROR(F101,AB101)</f>
        <v>65.046000000000006</v>
      </c>
      <c r="AD101">
        <f t="shared" ref="AD101:AD104" si="175">IFERROR(G101,AC101)</f>
        <v>65.084999999999994</v>
      </c>
      <c r="AE101">
        <f t="shared" ref="AE101:AE104" si="176">IFERROR(H101,AD101)</f>
        <v>64.531000000000006</v>
      </c>
      <c r="AF101">
        <f t="shared" ref="AF101:AF104" si="177">IFERROR(I101,AE101)</f>
        <v>64.23</v>
      </c>
      <c r="AG101">
        <f t="shared" ref="AG101:AG104" si="178">IFERROR(J101,AF101)</f>
        <v>64.376000000000005</v>
      </c>
      <c r="AH101">
        <f t="shared" ref="AH101:AH104" si="179">IFERROR(K101,AG101)</f>
        <v>64.415000000000006</v>
      </c>
      <c r="AI101">
        <f t="shared" ref="AI101:AI104" si="180">IFERROR(L101,AH101)</f>
        <v>64.298000000000002</v>
      </c>
      <c r="AJ101">
        <f t="shared" ref="AJ101:AJ104" si="181">IFERROR(M101,AI101)</f>
        <v>64.298000000000002</v>
      </c>
      <c r="AK101">
        <f t="shared" ref="AK101:AK104" si="182">IFERROR(N101,AJ101)</f>
        <v>64.23</v>
      </c>
      <c r="AL101">
        <f t="shared" ref="AL101:AL104" si="183">IFERROR(O101,AK101)</f>
        <v>63.143000000000001</v>
      </c>
      <c r="AM101">
        <f t="shared" ref="AM101:AM104" si="184">IFERROR(P101,AL101)</f>
        <v>63.648000000000003</v>
      </c>
      <c r="AN101">
        <f t="shared" ref="AN101:AN104" si="185">IFERROR(Q101,AM101)</f>
        <v>65.619</v>
      </c>
      <c r="AO101">
        <f t="shared" ref="AO101:AO104" si="186">IFERROR(R101,AN101)</f>
        <v>65.959000000000003</v>
      </c>
      <c r="AP101">
        <f t="shared" ref="AP101:AP104" si="187">IFERROR(S101,AO101)</f>
        <v>65.385999999999996</v>
      </c>
      <c r="AQ101">
        <f t="shared" ref="AQ101:AQ104" si="188">IFERROR(T101,AP101)</f>
        <v>66.182000000000002</v>
      </c>
      <c r="AR101">
        <f t="shared" ref="AR101:AR104" si="189">IFERROR(U101,AQ101)</f>
        <v>67.346999999999994</v>
      </c>
      <c r="AS101">
        <f t="shared" ref="AS101:AS104" si="190">IFERROR(V101,AR101)</f>
        <v>68.832999999999998</v>
      </c>
      <c r="AU101" t="str">
        <f t="shared" si="159"/>
        <v>XLU</v>
      </c>
      <c r="AV101">
        <f t="shared" si="136"/>
        <v>-1.4588001744543668E-5</v>
      </c>
      <c r="AW101">
        <f t="shared" si="137"/>
        <v>7.2293511657331498E-6</v>
      </c>
      <c r="AX101">
        <f t="shared" si="138"/>
        <v>4.3796279573775933E-5</v>
      </c>
      <c r="AY101">
        <f t="shared" si="139"/>
        <v>-2.530905821532918E-4</v>
      </c>
      <c r="AZ101">
        <f t="shared" si="140"/>
        <v>5.9957568489972115E-6</v>
      </c>
      <c r="BA101">
        <f t="shared" si="141"/>
        <v>-8.5119459168777432E-5</v>
      </c>
      <c r="BB101">
        <f t="shared" si="142"/>
        <v>-4.6644248500720885E-5</v>
      </c>
      <c r="BC101">
        <f t="shared" si="143"/>
        <v>2.2730811147439013E-5</v>
      </c>
      <c r="BD101">
        <f t="shared" si="144"/>
        <v>6.0581583198709887E-6</v>
      </c>
      <c r="BE101">
        <f t="shared" si="145"/>
        <v>-1.8163471241171219E-5</v>
      </c>
      <c r="BF101">
        <f t="shared" si="146"/>
        <v>0</v>
      </c>
      <c r="BG101">
        <f t="shared" si="147"/>
        <v>-1.0575756633176435E-5</v>
      </c>
      <c r="BH101">
        <f t="shared" si="148"/>
        <v>-1.6923555970730237E-4</v>
      </c>
      <c r="BI101">
        <f t="shared" si="149"/>
        <v>7.997719462173203E-5</v>
      </c>
      <c r="BJ101">
        <f t="shared" si="150"/>
        <v>3.0967194570135693E-4</v>
      </c>
      <c r="BK101">
        <f t="shared" si="151"/>
        <v>5.1814261113397555E-5</v>
      </c>
      <c r="BL101">
        <f t="shared" si="152"/>
        <v>-8.6872147849422746E-5</v>
      </c>
      <c r="BM101">
        <f t="shared" si="153"/>
        <v>1.2173859847673913E-4</v>
      </c>
      <c r="BN101">
        <f t="shared" si="154"/>
        <v>1.7602973618204227E-4</v>
      </c>
      <c r="BO101">
        <f t="shared" si="155"/>
        <v>2.2064828425913616E-4</v>
      </c>
      <c r="BQ101" t="s">
        <v>99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160"/>
        <v>3.5191674311581725E-2</v>
      </c>
      <c r="BZ101">
        <f t="shared" si="161"/>
        <v>79</v>
      </c>
      <c r="CA101">
        <f t="shared" si="162"/>
        <v>4</v>
      </c>
      <c r="CB101">
        <f t="shared" si="163"/>
        <v>0.12000000000000002</v>
      </c>
      <c r="CC101">
        <f t="shared" si="164"/>
        <v>0</v>
      </c>
      <c r="CD101">
        <f t="shared" si="165"/>
        <v>0</v>
      </c>
      <c r="CE101">
        <f t="shared" si="166"/>
        <v>0</v>
      </c>
      <c r="CF101">
        <f t="shared" si="167"/>
        <v>1</v>
      </c>
      <c r="CG101">
        <f t="shared" si="168"/>
        <v>0</v>
      </c>
      <c r="CI101">
        <f t="shared" si="169"/>
        <v>0</v>
      </c>
      <c r="CJ101">
        <f t="shared" si="170"/>
        <v>0</v>
      </c>
      <c r="CK101">
        <f t="shared" si="170"/>
        <v>0</v>
      </c>
      <c r="CL101">
        <f t="shared" si="170"/>
        <v>1</v>
      </c>
      <c r="CM101">
        <f t="shared" si="170"/>
        <v>1</v>
      </c>
      <c r="CN101">
        <f t="shared" si="156"/>
        <v>0.2</v>
      </c>
      <c r="CO101">
        <f t="shared" ref="CO101:CR104" si="191">CN101+BS101</f>
        <v>0.4</v>
      </c>
      <c r="CP101">
        <f t="shared" si="191"/>
        <v>0.60000000000000009</v>
      </c>
      <c r="CQ101">
        <f t="shared" si="191"/>
        <v>0.8</v>
      </c>
      <c r="CR101">
        <f t="shared" si="191"/>
        <v>1</v>
      </c>
    </row>
    <row r="102" spans="1:96" x14ac:dyDescent="0.35">
      <c r="A102" t="s">
        <v>100</v>
      </c>
      <c r="B102">
        <f>VLOOKUP(CONCATENATE($A102,"_",B$4),assets_m6!$A:$D,4,FALSE)</f>
        <v>130.28800000000001</v>
      </c>
      <c r="C102">
        <f>VLOOKUP(CONCATENATE($A102,"_",C$4),assets_m6!$A:$D,4,FALSE)</f>
        <v>130.06100000000001</v>
      </c>
      <c r="D102">
        <f>VLOOKUP(CONCATENATE($A102,"_",D$4),assets_m6!$A:$D,4,FALSE)</f>
        <v>131.125</v>
      </c>
      <c r="E102">
        <f>VLOOKUP(CONCATENATE($A102,"_",E$4),assets_m6!$A:$D,4,FALSE)</f>
        <v>132.13900000000001</v>
      </c>
      <c r="F102">
        <f>VLOOKUP(CONCATENATE($A102,"_",F$4),assets_m6!$A:$D,4,FALSE)</f>
        <v>130.071</v>
      </c>
      <c r="G102">
        <f>VLOOKUP(CONCATENATE($A102,"_",G$4),assets_m6!$A:$D,4,FALSE)</f>
        <v>128.26900000000001</v>
      </c>
      <c r="H102">
        <f>VLOOKUP(CONCATENATE($A102,"_",H$4),assets_m6!$A:$D,4,FALSE)</f>
        <v>126.959</v>
      </c>
      <c r="I102">
        <f>VLOOKUP(CONCATENATE($A102,"_",I$4),assets_m6!$A:$D,4,FALSE)</f>
        <v>128.387</v>
      </c>
      <c r="J102">
        <f>VLOOKUP(CONCATENATE($A102,"_",J$4),assets_m6!$A:$D,4,FALSE)</f>
        <v>128.584</v>
      </c>
      <c r="K102">
        <f>VLOOKUP(CONCATENATE($A102,"_",K$4),assets_m6!$A:$D,4,FALSE)</f>
        <v>126.51600000000001</v>
      </c>
      <c r="L102">
        <f>VLOOKUP(CONCATENATE($A102,"_",L$4),assets_m6!$A:$D,4,FALSE)</f>
        <v>125.571</v>
      </c>
      <c r="M102" t="e">
        <f>VLOOKUP(CONCATENATE($A102,"_",M$4),assets_m6!$A:$D,4,FALSE)</f>
        <v>#N/A</v>
      </c>
      <c r="N102">
        <f>VLOOKUP(CONCATENATE($A102,"_",N$4),assets_m6!$A:$D,4,FALSE)</f>
        <v>125.255</v>
      </c>
      <c r="O102">
        <f>VLOOKUP(CONCATENATE($A102,"_",O$4),assets_m6!$A:$D,4,FALSE)</f>
        <v>124.625</v>
      </c>
      <c r="P102">
        <f>VLOOKUP(CONCATENATE($A102,"_",P$4),assets_m6!$A:$D,4,FALSE)</f>
        <v>125.127</v>
      </c>
      <c r="Q102">
        <f>VLOOKUP(CONCATENATE($A102,"_",Q$4),assets_m6!$A:$D,4,FALSE)</f>
        <v>128.958</v>
      </c>
      <c r="R102">
        <f>VLOOKUP(CONCATENATE($A102,"_",R$4),assets_m6!$A:$D,4,FALSE)</f>
        <v>127.983</v>
      </c>
      <c r="S102">
        <f>VLOOKUP(CONCATENATE($A102,"_",S$4),assets_m6!$A:$D,4,FALSE)</f>
        <v>127.274</v>
      </c>
      <c r="T102">
        <f>VLOOKUP(CONCATENATE($A102,"_",T$4),assets_m6!$A:$D,4,FALSE)</f>
        <v>129.19499999999999</v>
      </c>
      <c r="U102">
        <f>VLOOKUP(CONCATENATE($A102,"_",U$4),assets_m6!$A:$D,4,FALSE)</f>
        <v>129.85400000000001</v>
      </c>
      <c r="V102">
        <f>VLOOKUP(CONCATENATE($A102,"_",V$4),assets_m6!$A:$D,4,FALSE)</f>
        <v>130.50399999999999</v>
      </c>
      <c r="X102" t="str">
        <f t="shared" si="158"/>
        <v>XLV</v>
      </c>
      <c r="Y102">
        <f t="shared" si="115"/>
        <v>130.28800000000001</v>
      </c>
      <c r="Z102">
        <f t="shared" si="171"/>
        <v>130.06100000000001</v>
      </c>
      <c r="AA102">
        <f t="shared" si="172"/>
        <v>131.125</v>
      </c>
      <c r="AB102">
        <f t="shared" si="173"/>
        <v>132.13900000000001</v>
      </c>
      <c r="AC102">
        <f t="shared" si="174"/>
        <v>130.071</v>
      </c>
      <c r="AD102">
        <f t="shared" si="175"/>
        <v>128.26900000000001</v>
      </c>
      <c r="AE102">
        <f t="shared" si="176"/>
        <v>126.959</v>
      </c>
      <c r="AF102">
        <f t="shared" si="177"/>
        <v>128.387</v>
      </c>
      <c r="AG102">
        <f t="shared" si="178"/>
        <v>128.584</v>
      </c>
      <c r="AH102">
        <f t="shared" si="179"/>
        <v>126.51600000000001</v>
      </c>
      <c r="AI102">
        <f t="shared" si="180"/>
        <v>125.571</v>
      </c>
      <c r="AJ102">
        <f t="shared" si="181"/>
        <v>125.571</v>
      </c>
      <c r="AK102">
        <f t="shared" si="182"/>
        <v>125.255</v>
      </c>
      <c r="AL102">
        <f t="shared" si="183"/>
        <v>124.625</v>
      </c>
      <c r="AM102">
        <f t="shared" si="184"/>
        <v>125.127</v>
      </c>
      <c r="AN102">
        <f t="shared" si="185"/>
        <v>128.958</v>
      </c>
      <c r="AO102">
        <f t="shared" si="186"/>
        <v>127.983</v>
      </c>
      <c r="AP102">
        <f t="shared" si="187"/>
        <v>127.274</v>
      </c>
      <c r="AQ102">
        <f t="shared" si="188"/>
        <v>129.19499999999999</v>
      </c>
      <c r="AR102">
        <f t="shared" si="189"/>
        <v>129.85400000000001</v>
      </c>
      <c r="AS102">
        <f t="shared" si="190"/>
        <v>130.50399999999999</v>
      </c>
      <c r="AU102" t="str">
        <f t="shared" si="159"/>
        <v>XLV</v>
      </c>
      <c r="AV102">
        <f t="shared" si="136"/>
        <v>-1.7422939948422255E-5</v>
      </c>
      <c r="AW102">
        <f t="shared" si="137"/>
        <v>8.1807767124656344E-5</v>
      </c>
      <c r="AX102">
        <f t="shared" si="138"/>
        <v>7.7330791229743379E-5</v>
      </c>
      <c r="AY102">
        <f t="shared" si="139"/>
        <v>-1.5650186545985759E-4</v>
      </c>
      <c r="AZ102">
        <f t="shared" si="140"/>
        <v>-1.3853972061412555E-4</v>
      </c>
      <c r="BA102">
        <f t="shared" si="141"/>
        <v>-1.0212911927277847E-4</v>
      </c>
      <c r="BB102">
        <f t="shared" si="142"/>
        <v>1.1247725643711728E-4</v>
      </c>
      <c r="BC102">
        <f t="shared" si="143"/>
        <v>1.5344232671532378E-5</v>
      </c>
      <c r="BD102">
        <f t="shared" si="144"/>
        <v>-1.6082871896970057E-4</v>
      </c>
      <c r="BE102">
        <f t="shared" si="145"/>
        <v>-7.4694109835910671E-5</v>
      </c>
      <c r="BF102">
        <f t="shared" si="146"/>
        <v>0</v>
      </c>
      <c r="BG102">
        <f t="shared" si="147"/>
        <v>-2.5165046069554476E-5</v>
      </c>
      <c r="BH102">
        <f t="shared" si="148"/>
        <v>-5.0297393317631675E-5</v>
      </c>
      <c r="BI102">
        <f t="shared" si="149"/>
        <v>4.0280842527582376E-5</v>
      </c>
      <c r="BJ102">
        <f t="shared" si="150"/>
        <v>3.0616893236471771E-4</v>
      </c>
      <c r="BK102">
        <f t="shared" si="151"/>
        <v>-7.5606011259479386E-5</v>
      </c>
      <c r="BL102">
        <f t="shared" si="152"/>
        <v>-5.5397982544556944E-5</v>
      </c>
      <c r="BM102">
        <f t="shared" si="153"/>
        <v>1.5093420494366423E-4</v>
      </c>
      <c r="BN102">
        <f t="shared" si="154"/>
        <v>5.1008165950696256E-5</v>
      </c>
      <c r="BO102">
        <f t="shared" si="155"/>
        <v>5.0056216982147422E-5</v>
      </c>
      <c r="BQ102" t="s">
        <v>100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160"/>
        <v>1.6578656514796431E-3</v>
      </c>
      <c r="BZ102">
        <f t="shared" si="161"/>
        <v>70</v>
      </c>
      <c r="CA102">
        <f t="shared" si="162"/>
        <v>4</v>
      </c>
      <c r="CB102">
        <f t="shared" si="163"/>
        <v>0.12000000000000002</v>
      </c>
      <c r="CC102">
        <f t="shared" si="164"/>
        <v>0</v>
      </c>
      <c r="CD102">
        <f t="shared" si="165"/>
        <v>0</v>
      </c>
      <c r="CE102">
        <f t="shared" si="166"/>
        <v>0</v>
      </c>
      <c r="CF102">
        <f t="shared" si="167"/>
        <v>1</v>
      </c>
      <c r="CG102">
        <f t="shared" si="168"/>
        <v>0</v>
      </c>
      <c r="CI102">
        <f t="shared" si="169"/>
        <v>0</v>
      </c>
      <c r="CJ102">
        <f t="shared" si="170"/>
        <v>0</v>
      </c>
      <c r="CK102">
        <f t="shared" si="170"/>
        <v>0</v>
      </c>
      <c r="CL102">
        <f t="shared" si="170"/>
        <v>1</v>
      </c>
      <c r="CM102">
        <f t="shared" si="170"/>
        <v>1</v>
      </c>
      <c r="CN102">
        <f t="shared" si="156"/>
        <v>0.2</v>
      </c>
      <c r="CO102">
        <f t="shared" si="191"/>
        <v>0.4</v>
      </c>
      <c r="CP102">
        <f t="shared" si="191"/>
        <v>0.60000000000000009</v>
      </c>
      <c r="CQ102">
        <f t="shared" si="191"/>
        <v>0.8</v>
      </c>
      <c r="CR102">
        <f t="shared" si="191"/>
        <v>1</v>
      </c>
    </row>
    <row r="103" spans="1:96" x14ac:dyDescent="0.35">
      <c r="A103" t="s">
        <v>101</v>
      </c>
      <c r="B103">
        <f>VLOOKUP(CONCATENATE($A103,"_",B$4),assets_m6!$A:$D,4,FALSE)</f>
        <v>182.81800000000001</v>
      </c>
      <c r="C103">
        <f>VLOOKUP(CONCATENATE($A103,"_",C$4),assets_m6!$A:$D,4,FALSE)</f>
        <v>182.44200000000001</v>
      </c>
      <c r="D103">
        <f>VLOOKUP(CONCATENATE($A103,"_",D$4),assets_m6!$A:$D,4,FALSE)</f>
        <v>185.01</v>
      </c>
      <c r="E103">
        <f>VLOOKUP(CONCATENATE($A103,"_",E$4),assets_m6!$A:$D,4,FALSE)</f>
        <v>187.458</v>
      </c>
      <c r="F103">
        <f>VLOOKUP(CONCATENATE($A103,"_",F$4),assets_m6!$A:$D,4,FALSE)</f>
        <v>184.226</v>
      </c>
      <c r="G103">
        <f>VLOOKUP(CONCATENATE($A103,"_",G$4),assets_m6!$A:$D,4,FALSE)</f>
        <v>178.93199999999999</v>
      </c>
      <c r="H103">
        <f>VLOOKUP(CONCATENATE($A103,"_",H$4),assets_m6!$A:$D,4,FALSE)</f>
        <v>179.953</v>
      </c>
      <c r="I103">
        <f>VLOOKUP(CONCATENATE($A103,"_",I$4),assets_m6!$A:$D,4,FALSE)</f>
        <v>183.97800000000001</v>
      </c>
      <c r="J103">
        <f>VLOOKUP(CONCATENATE($A103,"_",J$4),assets_m6!$A:$D,4,FALSE)</f>
        <v>184.50399999999999</v>
      </c>
      <c r="K103">
        <f>VLOOKUP(CONCATENATE($A103,"_",K$4),assets_m6!$A:$D,4,FALSE)</f>
        <v>179.56700000000001</v>
      </c>
      <c r="L103">
        <f>VLOOKUP(CONCATENATE($A103,"_",L$4),assets_m6!$A:$D,4,FALSE)</f>
        <v>178.45599999999999</v>
      </c>
      <c r="M103" t="e">
        <f>VLOOKUP(CONCATENATE($A103,"_",M$4),assets_m6!$A:$D,4,FALSE)</f>
        <v>#N/A</v>
      </c>
      <c r="N103">
        <f>VLOOKUP(CONCATENATE($A103,"_",N$4),assets_m6!$A:$D,4,FALSE)</f>
        <v>173.251</v>
      </c>
      <c r="O103">
        <f>VLOOKUP(CONCATENATE($A103,"_",O$4),assets_m6!$A:$D,4,FALSE)</f>
        <v>167.46100000000001</v>
      </c>
      <c r="P103">
        <f>VLOOKUP(CONCATENATE($A103,"_",P$4),assets_m6!$A:$D,4,FALSE)</f>
        <v>171.28800000000001</v>
      </c>
      <c r="Q103">
        <f>VLOOKUP(CONCATENATE($A103,"_",Q$4),assets_m6!$A:$D,4,FALSE)</f>
        <v>174.679</v>
      </c>
      <c r="R103">
        <f>VLOOKUP(CONCATENATE($A103,"_",R$4),assets_m6!$A:$D,4,FALSE)</f>
        <v>175.90799999999999</v>
      </c>
      <c r="S103">
        <f>VLOOKUP(CONCATENATE($A103,"_",S$4),assets_m6!$A:$D,4,FALSE)</f>
        <v>173.24100000000001</v>
      </c>
      <c r="T103">
        <f>VLOOKUP(CONCATENATE($A103,"_",T$4),assets_m6!$A:$D,4,FALSE)</f>
        <v>176.88</v>
      </c>
      <c r="U103">
        <f>VLOOKUP(CONCATENATE($A103,"_",U$4),assets_m6!$A:$D,4,FALSE)</f>
        <v>172.874</v>
      </c>
      <c r="V103">
        <f>VLOOKUP(CONCATENATE($A103,"_",V$4),assets_m6!$A:$D,4,FALSE)</f>
        <v>170.12799999999999</v>
      </c>
      <c r="X103" t="str">
        <f t="shared" si="158"/>
        <v>XLY</v>
      </c>
      <c r="Y103">
        <f t="shared" si="115"/>
        <v>182.81800000000001</v>
      </c>
      <c r="Z103">
        <f t="shared" si="171"/>
        <v>182.44200000000001</v>
      </c>
      <c r="AA103">
        <f t="shared" si="172"/>
        <v>185.01</v>
      </c>
      <c r="AB103">
        <f t="shared" si="173"/>
        <v>187.458</v>
      </c>
      <c r="AC103">
        <f t="shared" si="174"/>
        <v>184.226</v>
      </c>
      <c r="AD103">
        <f t="shared" si="175"/>
        <v>178.93199999999999</v>
      </c>
      <c r="AE103">
        <f t="shared" si="176"/>
        <v>179.953</v>
      </c>
      <c r="AF103">
        <f t="shared" si="177"/>
        <v>183.97800000000001</v>
      </c>
      <c r="AG103">
        <f t="shared" si="178"/>
        <v>184.50399999999999</v>
      </c>
      <c r="AH103">
        <f t="shared" si="179"/>
        <v>179.56700000000001</v>
      </c>
      <c r="AI103">
        <f t="shared" si="180"/>
        <v>178.45599999999999</v>
      </c>
      <c r="AJ103">
        <f t="shared" si="181"/>
        <v>178.45599999999999</v>
      </c>
      <c r="AK103">
        <f t="shared" si="182"/>
        <v>173.251</v>
      </c>
      <c r="AL103">
        <f t="shared" si="183"/>
        <v>167.46100000000001</v>
      </c>
      <c r="AM103">
        <f t="shared" si="184"/>
        <v>171.28800000000001</v>
      </c>
      <c r="AN103">
        <f t="shared" si="185"/>
        <v>174.679</v>
      </c>
      <c r="AO103">
        <f t="shared" si="186"/>
        <v>175.90799999999999</v>
      </c>
      <c r="AP103">
        <f t="shared" si="187"/>
        <v>173.24100000000001</v>
      </c>
      <c r="AQ103">
        <f t="shared" si="188"/>
        <v>176.88</v>
      </c>
      <c r="AR103">
        <f t="shared" si="189"/>
        <v>172.874</v>
      </c>
      <c r="AS103">
        <f t="shared" si="190"/>
        <v>170.12799999999999</v>
      </c>
      <c r="AU103" t="str">
        <f t="shared" si="159"/>
        <v>XLY</v>
      </c>
      <c r="AV103">
        <f t="shared" si="136"/>
        <v>-2.0566902602588627E-5</v>
      </c>
      <c r="AW103">
        <f t="shared" si="137"/>
        <v>1.4075706251849814E-4</v>
      </c>
      <c r="AX103">
        <f t="shared" si="138"/>
        <v>1.3231717204475476E-4</v>
      </c>
      <c r="AY103">
        <f t="shared" si="139"/>
        <v>-1.7241195361094216E-4</v>
      </c>
      <c r="AZ103">
        <f t="shared" si="140"/>
        <v>-2.8736443281621545E-4</v>
      </c>
      <c r="BA103">
        <f t="shared" si="141"/>
        <v>5.7060782867235318E-5</v>
      </c>
      <c r="BB103">
        <f t="shared" si="142"/>
        <v>2.2366951370635698E-4</v>
      </c>
      <c r="BC103">
        <f t="shared" si="143"/>
        <v>2.8590374936132691E-5</v>
      </c>
      <c r="BD103">
        <f t="shared" si="144"/>
        <v>-2.6758227463903134E-4</v>
      </c>
      <c r="BE103">
        <f t="shared" si="145"/>
        <v>-6.1871056485880946E-5</v>
      </c>
      <c r="BF103">
        <f t="shared" si="146"/>
        <v>0</v>
      </c>
      <c r="BG103">
        <f t="shared" si="147"/>
        <v>-2.9166853454072627E-4</v>
      </c>
      <c r="BH103">
        <f t="shared" si="148"/>
        <v>-3.341972052109363E-4</v>
      </c>
      <c r="BI103">
        <f t="shared" si="149"/>
        <v>2.2853082210186242E-4</v>
      </c>
      <c r="BJ103">
        <f t="shared" si="150"/>
        <v>1.9797066928214417E-4</v>
      </c>
      <c r="BK103">
        <f t="shared" si="151"/>
        <v>7.0357627419437074E-5</v>
      </c>
      <c r="BL103">
        <f t="shared" si="152"/>
        <v>-1.5161334333856183E-4</v>
      </c>
      <c r="BM103">
        <f t="shared" si="153"/>
        <v>2.1005420194988378E-4</v>
      </c>
      <c r="BN103">
        <f t="shared" si="154"/>
        <v>-2.2648123021257353E-4</v>
      </c>
      <c r="BO103">
        <f t="shared" si="155"/>
        <v>-1.5884401355900884E-4</v>
      </c>
      <c r="BQ103" t="s">
        <v>101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160"/>
        <v>-6.9413296283735881E-2</v>
      </c>
      <c r="BZ103">
        <f t="shared" si="161"/>
        <v>30</v>
      </c>
      <c r="CA103">
        <f t="shared" si="162"/>
        <v>2</v>
      </c>
      <c r="CB103">
        <f t="shared" si="163"/>
        <v>0.11999999999999997</v>
      </c>
      <c r="CC103">
        <f t="shared" si="164"/>
        <v>0</v>
      </c>
      <c r="CD103">
        <f t="shared" si="165"/>
        <v>1</v>
      </c>
      <c r="CE103">
        <f t="shared" si="166"/>
        <v>0</v>
      </c>
      <c r="CF103">
        <f t="shared" si="167"/>
        <v>0</v>
      </c>
      <c r="CG103">
        <f t="shared" si="168"/>
        <v>0</v>
      </c>
      <c r="CI103">
        <f t="shared" si="169"/>
        <v>0</v>
      </c>
      <c r="CJ103">
        <f t="shared" si="170"/>
        <v>1</v>
      </c>
      <c r="CK103">
        <f t="shared" si="170"/>
        <v>1</v>
      </c>
      <c r="CL103">
        <f t="shared" si="170"/>
        <v>1</v>
      </c>
      <c r="CM103">
        <f t="shared" si="170"/>
        <v>1</v>
      </c>
      <c r="CN103">
        <f t="shared" si="156"/>
        <v>0.2</v>
      </c>
      <c r="CO103">
        <f t="shared" si="191"/>
        <v>0.4</v>
      </c>
      <c r="CP103">
        <f t="shared" si="191"/>
        <v>0.60000000000000009</v>
      </c>
      <c r="CQ103">
        <f t="shared" si="191"/>
        <v>0.8</v>
      </c>
      <c r="CR103">
        <f t="shared" si="191"/>
        <v>1</v>
      </c>
    </row>
    <row r="104" spans="1:96" x14ac:dyDescent="0.35">
      <c r="A104" t="s">
        <v>102</v>
      </c>
      <c r="B104">
        <f>VLOOKUP(CONCATENATE($A104,"_",B$4),assets_m6!$A:$D,4,FALSE)</f>
        <v>77.686000000000007</v>
      </c>
      <c r="C104">
        <f>VLOOKUP(CONCATENATE($A104,"_",C$4),assets_m6!$A:$D,4,FALSE)</f>
        <v>78.620999999999995</v>
      </c>
      <c r="D104">
        <f>VLOOKUP(CONCATENATE($A104,"_",D$4),assets_m6!$A:$D,4,FALSE)</f>
        <v>76.588999999999999</v>
      </c>
      <c r="E104">
        <f>VLOOKUP(CONCATENATE($A104,"_",E$4),assets_m6!$A:$D,4,FALSE)</f>
        <v>76.221999999999994</v>
      </c>
      <c r="F104">
        <f>VLOOKUP(CONCATENATE($A104,"_",F$4),assets_m6!$A:$D,4,FALSE)</f>
        <v>75.489000000000004</v>
      </c>
      <c r="G104">
        <f>VLOOKUP(CONCATENATE($A104,"_",G$4),assets_m6!$A:$D,4,FALSE)</f>
        <v>77.39</v>
      </c>
      <c r="H104">
        <f>VLOOKUP(CONCATENATE($A104,"_",H$4),assets_m6!$A:$D,4,FALSE)</f>
        <v>76.203000000000003</v>
      </c>
      <c r="I104">
        <f>VLOOKUP(CONCATENATE($A104,"_",I$4),assets_m6!$A:$D,4,FALSE)</f>
        <v>75.248000000000005</v>
      </c>
      <c r="J104">
        <f>VLOOKUP(CONCATENATE($A104,"_",J$4),assets_m6!$A:$D,4,FALSE)</f>
        <v>75.594999999999999</v>
      </c>
      <c r="K104">
        <f>VLOOKUP(CONCATENATE($A104,"_",K$4),assets_m6!$A:$D,4,FALSE)</f>
        <v>75.478999999999999</v>
      </c>
      <c r="L104">
        <f>VLOOKUP(CONCATENATE($A104,"_",L$4),assets_m6!$A:$D,4,FALSE)</f>
        <v>74.64</v>
      </c>
      <c r="M104" t="e">
        <f>VLOOKUP(CONCATENATE($A104,"_",M$4),assets_m6!$A:$D,4,FALSE)</f>
        <v>#N/A</v>
      </c>
      <c r="N104">
        <f>VLOOKUP(CONCATENATE($A104,"_",N$4),assets_m6!$A:$D,4,FALSE)</f>
        <v>73.772000000000006</v>
      </c>
      <c r="O104">
        <f>VLOOKUP(CONCATENATE($A104,"_",O$4),assets_m6!$A:$D,4,FALSE)</f>
        <v>74.070999999999998</v>
      </c>
      <c r="P104">
        <f>VLOOKUP(CONCATENATE($A104,"_",P$4),assets_m6!$A:$D,4,FALSE)</f>
        <v>73.135000000000005</v>
      </c>
      <c r="Q104">
        <f>VLOOKUP(CONCATENATE($A104,"_",Q$4),assets_m6!$A:$D,4,FALSE)</f>
        <v>75.102999999999994</v>
      </c>
      <c r="R104">
        <f>VLOOKUP(CONCATENATE($A104,"_",R$4),assets_m6!$A:$D,4,FALSE)</f>
        <v>75.662999999999997</v>
      </c>
      <c r="S104">
        <f>VLOOKUP(CONCATENATE($A104,"_",S$4),assets_m6!$A:$D,4,FALSE)</f>
        <v>76.385999999999996</v>
      </c>
      <c r="T104">
        <f>VLOOKUP(CONCATENATE($A104,"_",T$4),assets_m6!$A:$D,4,FALSE)</f>
        <v>77.697999999999993</v>
      </c>
      <c r="U104">
        <f>VLOOKUP(CONCATENATE($A104,"_",U$4),assets_m6!$A:$D,4,FALSE)</f>
        <v>78.19</v>
      </c>
      <c r="V104">
        <f>VLOOKUP(CONCATENATE($A104,"_",V$4),assets_m6!$A:$D,4,FALSE)</f>
        <v>81.132999999999996</v>
      </c>
      <c r="X104" t="str">
        <f t="shared" si="158"/>
        <v>XOM</v>
      </c>
      <c r="Y104">
        <f t="shared" si="115"/>
        <v>77.686000000000007</v>
      </c>
      <c r="Z104">
        <f t="shared" si="171"/>
        <v>78.620999999999995</v>
      </c>
      <c r="AA104">
        <f t="shared" si="172"/>
        <v>76.588999999999999</v>
      </c>
      <c r="AB104">
        <f t="shared" si="173"/>
        <v>76.221999999999994</v>
      </c>
      <c r="AC104">
        <f t="shared" si="174"/>
        <v>75.489000000000004</v>
      </c>
      <c r="AD104">
        <f t="shared" si="175"/>
        <v>77.39</v>
      </c>
      <c r="AE104">
        <f t="shared" si="176"/>
        <v>76.203000000000003</v>
      </c>
      <c r="AF104">
        <f t="shared" si="177"/>
        <v>75.248000000000005</v>
      </c>
      <c r="AG104">
        <f t="shared" si="178"/>
        <v>75.594999999999999</v>
      </c>
      <c r="AH104">
        <f t="shared" si="179"/>
        <v>75.478999999999999</v>
      </c>
      <c r="AI104">
        <f t="shared" si="180"/>
        <v>74.64</v>
      </c>
      <c r="AJ104">
        <f t="shared" si="181"/>
        <v>74.64</v>
      </c>
      <c r="AK104">
        <f t="shared" si="182"/>
        <v>73.772000000000006</v>
      </c>
      <c r="AL104">
        <f t="shared" si="183"/>
        <v>74.070999999999998</v>
      </c>
      <c r="AM104">
        <f t="shared" si="184"/>
        <v>73.135000000000005</v>
      </c>
      <c r="AN104">
        <f t="shared" si="185"/>
        <v>75.102999999999994</v>
      </c>
      <c r="AO104">
        <f t="shared" si="186"/>
        <v>75.662999999999997</v>
      </c>
      <c r="AP104">
        <f t="shared" si="187"/>
        <v>76.385999999999996</v>
      </c>
      <c r="AQ104">
        <f t="shared" si="188"/>
        <v>77.697999999999993</v>
      </c>
      <c r="AR104">
        <f t="shared" si="189"/>
        <v>78.19</v>
      </c>
      <c r="AS104">
        <f t="shared" si="190"/>
        <v>81.132999999999996</v>
      </c>
      <c r="AU104" t="str">
        <f t="shared" si="159"/>
        <v>XOM</v>
      </c>
      <c r="AV104">
        <f t="shared" si="136"/>
        <v>1.2035630615554772E-4</v>
      </c>
      <c r="AW104">
        <f t="shared" si="137"/>
        <v>-2.5845512013329729E-4</v>
      </c>
      <c r="AX104">
        <f t="shared" si="138"/>
        <v>-4.7918108344540917E-5</v>
      </c>
      <c r="AY104">
        <f t="shared" si="139"/>
        <v>-9.6166461126707511E-5</v>
      </c>
      <c r="AZ104">
        <f t="shared" si="140"/>
        <v>2.5182476917166689E-4</v>
      </c>
      <c r="BA104">
        <f t="shared" si="141"/>
        <v>-1.5337898953353115E-4</v>
      </c>
      <c r="BB104">
        <f t="shared" si="142"/>
        <v>-1.2532315000721733E-4</v>
      </c>
      <c r="BC104">
        <f t="shared" si="143"/>
        <v>4.6114182436741731E-5</v>
      </c>
      <c r="BD104">
        <f t="shared" si="144"/>
        <v>-1.5344930220252617E-5</v>
      </c>
      <c r="BE104">
        <f t="shared" si="145"/>
        <v>-1.1115674558486448E-4</v>
      </c>
      <c r="BF104">
        <f t="shared" si="146"/>
        <v>0</v>
      </c>
      <c r="BG104">
        <f t="shared" si="147"/>
        <v>-1.1629153269024584E-4</v>
      </c>
      <c r="BH104">
        <f t="shared" si="148"/>
        <v>4.0530282492001349E-5</v>
      </c>
      <c r="BI104">
        <f t="shared" si="149"/>
        <v>-1.2636524415763159E-4</v>
      </c>
      <c r="BJ104">
        <f t="shared" si="150"/>
        <v>2.6909140630341003E-4</v>
      </c>
      <c r="BK104">
        <f t="shared" si="151"/>
        <v>7.4564265075962644E-5</v>
      </c>
      <c r="BL104">
        <f t="shared" si="152"/>
        <v>9.5555291225565868E-5</v>
      </c>
      <c r="BM104">
        <f t="shared" si="153"/>
        <v>1.7175922289424734E-4</v>
      </c>
      <c r="BN104">
        <f t="shared" si="154"/>
        <v>6.3322093232773621E-5</v>
      </c>
      <c r="BO104">
        <f t="shared" si="155"/>
        <v>3.7639084281877456E-4</v>
      </c>
      <c r="BQ104" t="s">
        <v>102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160"/>
        <v>4.4370929124938702E-2</v>
      </c>
      <c r="BZ104">
        <f t="shared" si="161"/>
        <v>82</v>
      </c>
      <c r="CA104">
        <f t="shared" si="162"/>
        <v>5</v>
      </c>
      <c r="CB104">
        <f t="shared" si="163"/>
        <v>0.24000000000000005</v>
      </c>
      <c r="CC104">
        <f t="shared" si="164"/>
        <v>0</v>
      </c>
      <c r="CD104">
        <f t="shared" si="165"/>
        <v>0</v>
      </c>
      <c r="CE104">
        <f t="shared" si="166"/>
        <v>0</v>
      </c>
      <c r="CF104">
        <f t="shared" si="167"/>
        <v>0</v>
      </c>
      <c r="CG104">
        <f t="shared" si="168"/>
        <v>1</v>
      </c>
      <c r="CI104">
        <f t="shared" si="169"/>
        <v>0</v>
      </c>
      <c r="CJ104">
        <f t="shared" si="170"/>
        <v>0</v>
      </c>
      <c r="CK104">
        <f t="shared" si="170"/>
        <v>0</v>
      </c>
      <c r="CL104">
        <f t="shared" si="170"/>
        <v>0</v>
      </c>
      <c r="CM104">
        <f t="shared" si="170"/>
        <v>1</v>
      </c>
      <c r="CN104">
        <f t="shared" si="156"/>
        <v>0.2</v>
      </c>
      <c r="CO104">
        <f t="shared" si="191"/>
        <v>0.4</v>
      </c>
      <c r="CP104">
        <f t="shared" si="191"/>
        <v>0.60000000000000009</v>
      </c>
      <c r="CQ104">
        <f t="shared" si="191"/>
        <v>0.8</v>
      </c>
      <c r="CR104">
        <f t="shared" si="191"/>
        <v>1</v>
      </c>
    </row>
  </sheetData>
  <mergeCells count="8">
    <mergeCell ref="CC1:CG3"/>
    <mergeCell ref="CI1:CM3"/>
    <mergeCell ref="CN1:CR3"/>
    <mergeCell ref="AU1:AU2"/>
    <mergeCell ref="AV1:AV2"/>
    <mergeCell ref="BQ1:BW3"/>
    <mergeCell ref="BY1:CA3"/>
    <mergeCell ref="CB1:CB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B4" sqref="B4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3.9903564609732647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0.15999999999999998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-2.3442548358884086E-2</v>
      </c>
      <c r="AW3">
        <f t="shared" ref="AW3:BO3" si="6">LN(1+SUM(AW5:AW104))</f>
        <v>-2.5936442542279356E-3</v>
      </c>
      <c r="AX3">
        <f t="shared" si="6"/>
        <v>1.9436972699719335E-2</v>
      </c>
      <c r="AY3">
        <f t="shared" si="6"/>
        <v>-5.0474780281119331E-3</v>
      </c>
      <c r="AZ3">
        <f t="shared" si="6"/>
        <v>-7.2410604477957533E-3</v>
      </c>
      <c r="BA3">
        <f t="shared" si="6"/>
        <v>-2.4609545656311921E-3</v>
      </c>
      <c r="BB3">
        <f t="shared" si="6"/>
        <v>1.0880764997134675E-2</v>
      </c>
      <c r="BC3">
        <f t="shared" si="6"/>
        <v>2.237753116098079E-2</v>
      </c>
      <c r="BD3">
        <f t="shared" si="6"/>
        <v>1.1567443459784046E-2</v>
      </c>
      <c r="BE3">
        <f t="shared" si="6"/>
        <v>7.8301675611351079E-3</v>
      </c>
      <c r="BF3">
        <f t="shared" si="6"/>
        <v>-2.4791140833639908E-3</v>
      </c>
      <c r="BG3">
        <f t="shared" si="6"/>
        <v>6.5116048184105267E-3</v>
      </c>
      <c r="BH3">
        <f t="shared" si="6"/>
        <v>-8.7777375880419613E-3</v>
      </c>
      <c r="BI3">
        <f t="shared" si="6"/>
        <v>8.7954060980166282E-3</v>
      </c>
      <c r="BJ3">
        <f t="shared" si="6"/>
        <v>4.1608986881869758E-3</v>
      </c>
      <c r="BK3">
        <f t="shared" si="6"/>
        <v>2.0609481191220759E-3</v>
      </c>
      <c r="BL3">
        <f t="shared" si="6"/>
        <v>1.3607494145256298E-2</v>
      </c>
      <c r="BM3">
        <f t="shared" si="6"/>
        <v>-3.5604654486885725E-3</v>
      </c>
      <c r="BN3">
        <f t="shared" si="6"/>
        <v>-1.1813674982877252E-2</v>
      </c>
      <c r="BO3">
        <f t="shared" si="6"/>
        <v>4.2352762180027656E-3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44624</v>
      </c>
      <c r="C4" s="5">
        <v>44627</v>
      </c>
      <c r="D4" s="5">
        <v>44628</v>
      </c>
      <c r="E4" s="5">
        <v>44629</v>
      </c>
      <c r="F4" s="5">
        <v>44630</v>
      </c>
      <c r="G4" s="5">
        <v>44631</v>
      </c>
      <c r="H4" s="5">
        <v>44634</v>
      </c>
      <c r="I4" s="5">
        <v>44635</v>
      </c>
      <c r="J4" s="5">
        <v>44636</v>
      </c>
      <c r="K4" s="5">
        <v>44637</v>
      </c>
      <c r="L4" s="5">
        <v>44638</v>
      </c>
      <c r="M4" s="5">
        <v>44641</v>
      </c>
      <c r="N4" s="5">
        <v>44642</v>
      </c>
      <c r="O4" s="5">
        <v>44643</v>
      </c>
      <c r="P4" s="5">
        <v>44644</v>
      </c>
      <c r="Q4" s="5">
        <v>44645</v>
      </c>
      <c r="R4" s="5">
        <v>44648</v>
      </c>
      <c r="S4" s="5">
        <v>44649</v>
      </c>
      <c r="T4" s="5">
        <v>44650</v>
      </c>
      <c r="U4" s="5">
        <v>44651</v>
      </c>
      <c r="V4" s="5">
        <v>44652</v>
      </c>
      <c r="W4" s="5"/>
      <c r="X4" s="2" t="s">
        <v>103</v>
      </c>
      <c r="Y4" s="4">
        <f t="shared" ref="Y4:AS19" si="7">B4</f>
        <v>44624</v>
      </c>
      <c r="Z4" s="5">
        <f t="shared" si="7"/>
        <v>44627</v>
      </c>
      <c r="AA4" s="5">
        <f t="shared" si="7"/>
        <v>44628</v>
      </c>
      <c r="AB4" s="5">
        <f t="shared" si="7"/>
        <v>44629</v>
      </c>
      <c r="AC4" s="5">
        <f t="shared" si="7"/>
        <v>44630</v>
      </c>
      <c r="AD4" s="5">
        <f t="shared" si="7"/>
        <v>44631</v>
      </c>
      <c r="AE4" s="5">
        <f t="shared" si="7"/>
        <v>44634</v>
      </c>
      <c r="AF4" s="5">
        <f t="shared" si="7"/>
        <v>44635</v>
      </c>
      <c r="AG4" s="5">
        <f t="shared" si="7"/>
        <v>44636</v>
      </c>
      <c r="AH4" s="5">
        <f t="shared" si="7"/>
        <v>44637</v>
      </c>
      <c r="AI4" s="5">
        <f t="shared" si="7"/>
        <v>44638</v>
      </c>
      <c r="AJ4" s="5">
        <f t="shared" si="7"/>
        <v>44641</v>
      </c>
      <c r="AK4" s="5">
        <f t="shared" si="7"/>
        <v>44642</v>
      </c>
      <c r="AL4" s="5">
        <f t="shared" si="7"/>
        <v>44643</v>
      </c>
      <c r="AM4" s="5">
        <f t="shared" si="7"/>
        <v>44644</v>
      </c>
      <c r="AN4" s="5">
        <f t="shared" si="7"/>
        <v>44645</v>
      </c>
      <c r="AO4" s="5">
        <f t="shared" si="7"/>
        <v>44648</v>
      </c>
      <c r="AP4" s="5">
        <f t="shared" si="7"/>
        <v>44649</v>
      </c>
      <c r="AQ4" s="5">
        <f t="shared" si="7"/>
        <v>44650</v>
      </c>
      <c r="AR4" s="5">
        <f t="shared" si="7"/>
        <v>44651</v>
      </c>
      <c r="AS4" s="5">
        <f t="shared" si="7"/>
        <v>44652</v>
      </c>
      <c r="AT4" s="5"/>
      <c r="AU4" s="2" t="s">
        <v>103</v>
      </c>
      <c r="AV4" s="5">
        <f t="shared" ref="AV4:BO4" si="8">Z4</f>
        <v>44627</v>
      </c>
      <c r="AW4" s="5">
        <f t="shared" si="8"/>
        <v>44628</v>
      </c>
      <c r="AX4" s="5">
        <f t="shared" si="8"/>
        <v>44629</v>
      </c>
      <c r="AY4" s="5">
        <f t="shared" si="8"/>
        <v>44630</v>
      </c>
      <c r="AZ4" s="5">
        <f t="shared" si="8"/>
        <v>44631</v>
      </c>
      <c r="BA4" s="5">
        <f t="shared" si="8"/>
        <v>44634</v>
      </c>
      <c r="BB4" s="5">
        <f t="shared" si="8"/>
        <v>44635</v>
      </c>
      <c r="BC4" s="5">
        <f t="shared" si="8"/>
        <v>44636</v>
      </c>
      <c r="BD4" s="5">
        <f t="shared" si="8"/>
        <v>44637</v>
      </c>
      <c r="BE4" s="5">
        <f t="shared" si="8"/>
        <v>44638</v>
      </c>
      <c r="BF4" s="5">
        <f t="shared" si="8"/>
        <v>44641</v>
      </c>
      <c r="BG4" s="5">
        <f t="shared" si="8"/>
        <v>44642</v>
      </c>
      <c r="BH4" s="5">
        <f t="shared" si="8"/>
        <v>44643</v>
      </c>
      <c r="BI4" s="5">
        <f t="shared" si="8"/>
        <v>44644</v>
      </c>
      <c r="BJ4" s="5">
        <f t="shared" si="8"/>
        <v>44645</v>
      </c>
      <c r="BK4" s="5">
        <f t="shared" si="8"/>
        <v>44648</v>
      </c>
      <c r="BL4" s="5">
        <f t="shared" si="8"/>
        <v>44649</v>
      </c>
      <c r="BM4" s="5">
        <f t="shared" si="8"/>
        <v>44650</v>
      </c>
      <c r="BN4" s="5">
        <f t="shared" si="8"/>
        <v>44651</v>
      </c>
      <c r="BO4" s="5">
        <f t="shared" si="8"/>
        <v>44652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145.03899999999999</v>
      </c>
      <c r="C5">
        <f>VLOOKUP(CONCATENATE($A5,"_",C$4),assets_m6!$A:$D,4,FALSE)</f>
        <v>143.97</v>
      </c>
      <c r="D5">
        <f>VLOOKUP(CONCATENATE($A5,"_",D$4),assets_m6!$A:$D,4,FALSE)</f>
        <v>141.75399999999999</v>
      </c>
      <c r="E5">
        <f>VLOOKUP(CONCATENATE($A5,"_",E$4),assets_m6!$A:$D,4,FALSE)</f>
        <v>143.38200000000001</v>
      </c>
      <c r="F5">
        <f>VLOOKUP(CONCATENATE($A5,"_",F$4),assets_m6!$A:$D,4,FALSE)</f>
        <v>143.69999999999999</v>
      </c>
      <c r="G5">
        <f>VLOOKUP(CONCATENATE($A5,"_",G$4),assets_m6!$A:$D,4,FALSE)</f>
        <v>143.59399999999999</v>
      </c>
      <c r="H5">
        <f>VLOOKUP(CONCATENATE($A5,"_",H$4),assets_m6!$A:$D,4,FALSE)</f>
        <v>146.523</v>
      </c>
      <c r="I5">
        <f>VLOOKUP(CONCATENATE($A5,"_",I$4),assets_m6!$A:$D,4,FALSE)</f>
        <v>150.16399999999999</v>
      </c>
      <c r="J5">
        <f>VLOOKUP(CONCATENATE($A5,"_",J$4),assets_m6!$A:$D,4,FALSE)</f>
        <v>150.328</v>
      </c>
      <c r="K5">
        <f>VLOOKUP(CONCATENATE($A5,"_",K$4),assets_m6!$A:$D,4,FALSE)</f>
        <v>152.77500000000001</v>
      </c>
      <c r="L5">
        <f>VLOOKUP(CONCATENATE($A5,"_",L$4),assets_m6!$A:$D,4,FALSE)</f>
        <v>153.36199999999999</v>
      </c>
      <c r="M5">
        <f>VLOOKUP(CONCATENATE($A5,"_",M$4),assets_m6!$A:$D,4,FALSE)</f>
        <v>154.18100000000001</v>
      </c>
      <c r="N5">
        <f>VLOOKUP(CONCATENATE($A5,"_",N$4),assets_m6!$A:$D,4,FALSE)</f>
        <v>154.142</v>
      </c>
      <c r="O5">
        <f>VLOOKUP(CONCATENATE($A5,"_",O$4),assets_m6!$A:$D,4,FALSE)</f>
        <v>152.61099999999999</v>
      </c>
      <c r="P5">
        <f>VLOOKUP(CONCATENATE($A5,"_",P$4),assets_m6!$A:$D,4,FALSE)</f>
        <v>154.40299999999999</v>
      </c>
      <c r="Q5">
        <f>VLOOKUP(CONCATENATE($A5,"_",Q$4),assets_m6!$A:$D,4,FALSE)</f>
        <v>155.41399999999999</v>
      </c>
      <c r="R5">
        <f>VLOOKUP(CONCATENATE($A5,"_",R$4),assets_m6!$A:$D,4,FALSE)</f>
        <v>156.03100000000001</v>
      </c>
      <c r="S5">
        <f>VLOOKUP(CONCATENATE($A5,"_",S$4),assets_m6!$A:$D,4,FALSE)</f>
        <v>156.233</v>
      </c>
      <c r="T5">
        <f>VLOOKUP(CONCATENATE($A5,"_",T$4),assets_m6!$A:$D,4,FALSE)</f>
        <v>157.745</v>
      </c>
      <c r="U5">
        <f>VLOOKUP(CONCATENATE($A5,"_",U$4),assets_m6!$A:$D,4,FALSE)</f>
        <v>156.166</v>
      </c>
      <c r="V5">
        <f>VLOOKUP(CONCATENATE($A5,"_",V$4),assets_m6!$A:$D,4,FALSE)</f>
        <v>156.715</v>
      </c>
      <c r="X5" t="str">
        <f>A5</f>
        <v>ABBV</v>
      </c>
      <c r="Y5">
        <f t="shared" si="7"/>
        <v>145.03899999999999</v>
      </c>
      <c r="Z5">
        <f t="shared" ref="Z5:AO20" si="9">IFERROR(C5,Y5)</f>
        <v>143.97</v>
      </c>
      <c r="AA5">
        <f t="shared" si="9"/>
        <v>141.75399999999999</v>
      </c>
      <c r="AB5">
        <f t="shared" si="9"/>
        <v>143.38200000000001</v>
      </c>
      <c r="AC5">
        <f t="shared" si="9"/>
        <v>143.69999999999999</v>
      </c>
      <c r="AD5">
        <f t="shared" si="9"/>
        <v>143.59399999999999</v>
      </c>
      <c r="AE5">
        <f t="shared" si="9"/>
        <v>146.523</v>
      </c>
      <c r="AF5">
        <f t="shared" si="9"/>
        <v>150.16399999999999</v>
      </c>
      <c r="AG5">
        <f t="shared" si="9"/>
        <v>150.328</v>
      </c>
      <c r="AH5">
        <f t="shared" si="9"/>
        <v>152.77500000000001</v>
      </c>
      <c r="AI5">
        <f t="shared" si="9"/>
        <v>153.36199999999999</v>
      </c>
      <c r="AJ5">
        <f t="shared" si="9"/>
        <v>154.18100000000001</v>
      </c>
      <c r="AK5">
        <f t="shared" si="9"/>
        <v>154.142</v>
      </c>
      <c r="AL5">
        <f t="shared" si="9"/>
        <v>152.61099999999999</v>
      </c>
      <c r="AM5">
        <f t="shared" si="9"/>
        <v>154.40299999999999</v>
      </c>
      <c r="AN5">
        <f t="shared" si="9"/>
        <v>155.41399999999999</v>
      </c>
      <c r="AO5">
        <f t="shared" si="9"/>
        <v>156.03100000000001</v>
      </c>
      <c r="AP5">
        <f t="shared" ref="AP5:AS36" si="10">IFERROR(S5,AO5)</f>
        <v>156.233</v>
      </c>
      <c r="AQ5">
        <f t="shared" si="10"/>
        <v>157.745</v>
      </c>
      <c r="AR5">
        <f t="shared" si="10"/>
        <v>156.166</v>
      </c>
      <c r="AS5">
        <f t="shared" si="10"/>
        <v>156.715</v>
      </c>
      <c r="AU5" t="s">
        <v>3</v>
      </c>
      <c r="AV5">
        <f>$BW5*(Z5-Y5)/Y5</f>
        <v>-7.3704314012092503E-5</v>
      </c>
      <c r="AW5">
        <f t="shared" ref="AW5:BL20" si="11">$BW5*(AA5-Z5)/Z5</f>
        <v>-1.5392095575467168E-4</v>
      </c>
      <c r="AX5">
        <f t="shared" si="11"/>
        <v>1.1484684735527848E-4</v>
      </c>
      <c r="AY5">
        <f t="shared" si="11"/>
        <v>2.2178516131730874E-5</v>
      </c>
      <c r="AZ5">
        <f t="shared" si="11"/>
        <v>-7.376478775225787E-6</v>
      </c>
      <c r="BA5">
        <f t="shared" si="11"/>
        <v>2.0397788208420981E-4</v>
      </c>
      <c r="BB5">
        <f t="shared" si="11"/>
        <v>2.4849341059082818E-4</v>
      </c>
      <c r="BC5">
        <f t="shared" si="11"/>
        <v>1.0921392610746632E-5</v>
      </c>
      <c r="BD5">
        <f t="shared" si="11"/>
        <v>1.6277739343302663E-4</v>
      </c>
      <c r="BE5">
        <f t="shared" si="11"/>
        <v>3.8422516773031525E-5</v>
      </c>
      <c r="BF5">
        <f t="shared" si="11"/>
        <v>5.3403059428021074E-5</v>
      </c>
      <c r="BG5">
        <f t="shared" si="11"/>
        <v>-2.5294945551018404E-6</v>
      </c>
      <c r="BH5">
        <f t="shared" si="11"/>
        <v>-9.932399994810019E-5</v>
      </c>
      <c r="BI5">
        <f t="shared" si="11"/>
        <v>1.1742272837475685E-4</v>
      </c>
      <c r="BJ5">
        <f t="shared" si="11"/>
        <v>6.5478002370419994E-5</v>
      </c>
      <c r="BK5">
        <f t="shared" si="11"/>
        <v>3.9700413090198999E-5</v>
      </c>
      <c r="BL5">
        <f t="shared" si="11"/>
        <v>1.2946145317276578E-5</v>
      </c>
      <c r="BM5">
        <f t="shared" ref="BM5:BO36" si="12">$BW5*(AQ5-AP5)/AP5</f>
        <v>9.677852950401007E-5</v>
      </c>
      <c r="BN5">
        <f t="shared" si="12"/>
        <v>-1.0009825984975802E-4</v>
      </c>
      <c r="BO5">
        <f t="shared" si="12"/>
        <v>3.5154899273850043E-5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8.0502485538372553E-2</v>
      </c>
      <c r="BZ5">
        <f>RANK(BY5,BY$5:BY$104,1)</f>
        <v>76</v>
      </c>
      <c r="CA5">
        <f>IF(BZ5&lt;=20,1,IF(BZ5&lt;=40,2,IF(BZ5&lt;=60,3,IF(BZ5&lt;=80,4,5))))</f>
        <v>4</v>
      </c>
      <c r="CB5">
        <f>((CI5-CN5)^2+(CJ5-CO5)^2+(CK5-CP5)^2+(CL5-CQ5)^2+(CM5-CR5)^2)/5</f>
        <v>0.12000000000000002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1</v>
      </c>
      <c r="CG5">
        <f>IF(CA5=5,1,0)</f>
        <v>0</v>
      </c>
      <c r="CI5">
        <f>CC5</f>
        <v>0</v>
      </c>
      <c r="CJ5">
        <f>CI5+CD5</f>
        <v>0</v>
      </c>
      <c r="CK5">
        <f t="shared" ref="CK5:CM20" si="13">CJ5+CE5</f>
        <v>0</v>
      </c>
      <c r="CL5">
        <f t="shared" si="13"/>
        <v>1</v>
      </c>
      <c r="CM5">
        <f t="shared" si="13"/>
        <v>1</v>
      </c>
      <c r="CN5">
        <f>BR5</f>
        <v>0.2</v>
      </c>
      <c r="CO5">
        <f>CN5+BS5</f>
        <v>0.4</v>
      </c>
      <c r="CP5">
        <f t="shared" ref="CO5:CR36" si="14">CO5+BT5</f>
        <v>0.60000000000000009</v>
      </c>
      <c r="CQ5">
        <f t="shared" si="14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309.46899999999999</v>
      </c>
      <c r="C6">
        <f>VLOOKUP(CONCATENATE($A6,"_",C$4),assets_m6!$A:$D,4,FALSE)</f>
        <v>300.46600000000001</v>
      </c>
      <c r="D6">
        <f>VLOOKUP(CONCATENATE($A6,"_",D$4),assets_m6!$A:$D,4,FALSE)</f>
        <v>297.11700000000002</v>
      </c>
      <c r="E6">
        <f>VLOOKUP(CONCATENATE($A6,"_",E$4),assets_m6!$A:$D,4,FALSE)</f>
        <v>304.8</v>
      </c>
      <c r="F6">
        <f>VLOOKUP(CONCATENATE($A6,"_",F$4),assets_m6!$A:$D,4,FALSE)</f>
        <v>304.899</v>
      </c>
      <c r="G6">
        <f>VLOOKUP(CONCATENATE($A6,"_",G$4),assets_m6!$A:$D,4,FALSE)</f>
        <v>306.928</v>
      </c>
      <c r="H6">
        <f>VLOOKUP(CONCATENATE($A6,"_",H$4),assets_m6!$A:$D,4,FALSE)</f>
        <v>303.08600000000001</v>
      </c>
      <c r="I6">
        <f>VLOOKUP(CONCATENATE($A6,"_",I$4),assets_m6!$A:$D,4,FALSE)</f>
        <v>311.50799999999998</v>
      </c>
      <c r="J6">
        <f>VLOOKUP(CONCATENATE($A6,"_",J$4),assets_m6!$A:$D,4,FALSE)</f>
        <v>320.05900000000003</v>
      </c>
      <c r="K6">
        <f>VLOOKUP(CONCATENATE($A6,"_",K$4),assets_m6!$A:$D,4,FALSE)</f>
        <v>314.73</v>
      </c>
      <c r="L6">
        <f>VLOOKUP(CONCATENATE($A6,"_",L$4),assets_m6!$A:$D,4,FALSE)</f>
        <v>319.113</v>
      </c>
      <c r="M6">
        <f>VLOOKUP(CONCATENATE($A6,"_",M$4),assets_m6!$A:$D,4,FALSE)</f>
        <v>319.65499999999997</v>
      </c>
      <c r="N6">
        <f>VLOOKUP(CONCATENATE($A6,"_",N$4),assets_m6!$A:$D,4,FALSE)</f>
        <v>322.58100000000002</v>
      </c>
      <c r="O6">
        <f>VLOOKUP(CONCATENATE($A6,"_",O$4),assets_m6!$A:$D,4,FALSE)</f>
        <v>315.71499999999997</v>
      </c>
      <c r="P6">
        <f>VLOOKUP(CONCATENATE($A6,"_",P$4),assets_m6!$A:$D,4,FALSE)</f>
        <v>320.43299999999999</v>
      </c>
      <c r="Q6">
        <f>VLOOKUP(CONCATENATE($A6,"_",Q$4),assets_m6!$A:$D,4,FALSE)</f>
        <v>322.81700000000001</v>
      </c>
      <c r="R6">
        <f>VLOOKUP(CONCATENATE($A6,"_",R$4),assets_m6!$A:$D,4,FALSE)</f>
        <v>325.80200000000002</v>
      </c>
      <c r="S6">
        <f>VLOOKUP(CONCATENATE($A6,"_",S$4),assets_m6!$A:$D,4,FALSE)</f>
        <v>335.60300000000001</v>
      </c>
      <c r="T6">
        <f>VLOOKUP(CONCATENATE($A6,"_",T$4),assets_m6!$A:$D,4,FALSE)</f>
        <v>333.40699999999998</v>
      </c>
      <c r="U6">
        <f>VLOOKUP(CONCATENATE($A6,"_",U$4),assets_m6!$A:$D,4,FALSE)</f>
        <v>332.19499999999999</v>
      </c>
      <c r="V6">
        <f>VLOOKUP(CONCATENATE($A6,"_",V$4),assets_m6!$A:$D,4,FALSE)</f>
        <v>335.55399999999997</v>
      </c>
      <c r="X6" t="str">
        <f t="shared" ref="X6:X69" si="15">A6</f>
        <v>ACN</v>
      </c>
      <c r="Y6">
        <f t="shared" si="7"/>
        <v>309.46899999999999</v>
      </c>
      <c r="Z6">
        <f t="shared" si="9"/>
        <v>300.46600000000001</v>
      </c>
      <c r="AA6">
        <f t="shared" si="9"/>
        <v>297.11700000000002</v>
      </c>
      <c r="AB6">
        <f t="shared" si="9"/>
        <v>304.8</v>
      </c>
      <c r="AC6">
        <f t="shared" si="9"/>
        <v>304.899</v>
      </c>
      <c r="AD6">
        <f t="shared" si="9"/>
        <v>306.928</v>
      </c>
      <c r="AE6">
        <f t="shared" si="9"/>
        <v>303.08600000000001</v>
      </c>
      <c r="AF6">
        <f t="shared" si="9"/>
        <v>311.50799999999998</v>
      </c>
      <c r="AG6">
        <f t="shared" si="9"/>
        <v>320.05900000000003</v>
      </c>
      <c r="AH6">
        <f t="shared" si="9"/>
        <v>314.73</v>
      </c>
      <c r="AI6">
        <f t="shared" si="9"/>
        <v>319.113</v>
      </c>
      <c r="AJ6">
        <f t="shared" si="9"/>
        <v>319.65499999999997</v>
      </c>
      <c r="AK6">
        <f t="shared" si="9"/>
        <v>322.58100000000002</v>
      </c>
      <c r="AL6">
        <f t="shared" si="9"/>
        <v>315.71499999999997</v>
      </c>
      <c r="AM6">
        <f t="shared" si="9"/>
        <v>320.43299999999999</v>
      </c>
      <c r="AN6">
        <f t="shared" si="9"/>
        <v>322.81700000000001</v>
      </c>
      <c r="AO6">
        <f t="shared" si="9"/>
        <v>325.80200000000002</v>
      </c>
      <c r="AP6">
        <f t="shared" si="10"/>
        <v>335.60300000000001</v>
      </c>
      <c r="AQ6">
        <f t="shared" si="10"/>
        <v>333.40699999999998</v>
      </c>
      <c r="AR6">
        <f t="shared" si="10"/>
        <v>332.19499999999999</v>
      </c>
      <c r="AS6">
        <f t="shared" si="10"/>
        <v>335.55399999999997</v>
      </c>
      <c r="AU6" t="s">
        <v>4</v>
      </c>
      <c r="AV6">
        <f t="shared" ref="AV6:BK35" si="16">$BW6*(Z6-Y6)/Y6</f>
        <v>-2.9091766865178695E-4</v>
      </c>
      <c r="AW6">
        <f t="shared" si="11"/>
        <v>-1.1146019849167592E-4</v>
      </c>
      <c r="AX6">
        <f t="shared" si="11"/>
        <v>2.5858500186795076E-4</v>
      </c>
      <c r="AY6">
        <f t="shared" si="11"/>
        <v>3.2480314960626491E-6</v>
      </c>
      <c r="AZ6">
        <f t="shared" si="11"/>
        <v>6.6546626915798228E-5</v>
      </c>
      <c r="BA6">
        <f t="shared" si="11"/>
        <v>-1.2517593702757599E-4</v>
      </c>
      <c r="BB6">
        <f t="shared" si="11"/>
        <v>2.7787492658849197E-4</v>
      </c>
      <c r="BC6">
        <f t="shared" si="11"/>
        <v>2.7450338354071308E-4</v>
      </c>
      <c r="BD6">
        <f t="shared" si="11"/>
        <v>-1.6650055146082466E-4</v>
      </c>
      <c r="BE6">
        <f t="shared" si="11"/>
        <v>1.3926222476408291E-4</v>
      </c>
      <c r="BF6">
        <f t="shared" si="11"/>
        <v>1.6984579130275896E-5</v>
      </c>
      <c r="BG6">
        <f t="shared" si="11"/>
        <v>9.1536187452098195E-5</v>
      </c>
      <c r="BH6">
        <f t="shared" si="11"/>
        <v>-2.1284576586965887E-4</v>
      </c>
      <c r="BI6">
        <f t="shared" si="11"/>
        <v>1.4943857593082427E-4</v>
      </c>
      <c r="BJ6">
        <f t="shared" si="11"/>
        <v>7.4399328408747371E-5</v>
      </c>
      <c r="BK6">
        <f t="shared" si="11"/>
        <v>9.2467249246477523E-5</v>
      </c>
      <c r="BL6">
        <f t="shared" si="11"/>
        <v>3.00826882585128E-4</v>
      </c>
      <c r="BM6">
        <f t="shared" si="12"/>
        <v>-6.5434456783760174E-5</v>
      </c>
      <c r="BN6">
        <f t="shared" si="12"/>
        <v>-3.635196621546606E-5</v>
      </c>
      <c r="BO6">
        <f t="shared" si="12"/>
        <v>1.0111530877948135E-4</v>
      </c>
      <c r="BQ6" s="7" t="str">
        <f t="shared" ref="BQ6:BQ69" si="17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8">(AS6-Y6)/Y6</f>
        <v>8.4289541117203923E-2</v>
      </c>
      <c r="BZ6">
        <f t="shared" ref="BZ6:BZ69" si="19">RANK(BY6,BY$5:BY$104,1)</f>
        <v>80</v>
      </c>
      <c r="CA6">
        <f t="shared" ref="CA6:CA69" si="20">IF(BZ6&lt;=20,1,IF(BZ6&lt;=40,2,IF(BZ6&lt;=60,3,IF(BZ6&lt;=80,4,5))))</f>
        <v>4</v>
      </c>
      <c r="CB6">
        <f t="shared" ref="CB6:CB69" si="21">((CI6-CN6)^2+(CJ6-CO6)^2+(CK6-CP6)^2+(CL6-CQ6)^2+(CM6-CR6)^2)/5</f>
        <v>0.12000000000000002</v>
      </c>
      <c r="CC6">
        <f t="shared" ref="CC6:CC69" si="22">IF(CA6=1,1,0)</f>
        <v>0</v>
      </c>
      <c r="CD6">
        <f t="shared" ref="CD6:CD69" si="23">IF(CA6=2,1,0)</f>
        <v>0</v>
      </c>
      <c r="CE6">
        <f t="shared" ref="CE6:CE69" si="24">IF(CA6=3,1,0)</f>
        <v>0</v>
      </c>
      <c r="CF6">
        <f t="shared" ref="CF6:CF69" si="25">IF(CA6=4,1,0)</f>
        <v>1</v>
      </c>
      <c r="CG6">
        <f t="shared" ref="CG6:CG69" si="26">IF(CA6=5,1,0)</f>
        <v>0</v>
      </c>
      <c r="CI6">
        <f t="shared" ref="CI6:CI69" si="27">CC6</f>
        <v>0</v>
      </c>
      <c r="CJ6">
        <f t="shared" ref="CJ6:CM69" si="28">CI6+CD6</f>
        <v>0</v>
      </c>
      <c r="CK6">
        <f t="shared" si="13"/>
        <v>0</v>
      </c>
      <c r="CL6">
        <f t="shared" si="13"/>
        <v>1</v>
      </c>
      <c r="CM6">
        <f t="shared" si="13"/>
        <v>1</v>
      </c>
      <c r="CN6">
        <f t="shared" ref="CN6:CN68" si="29">BR6</f>
        <v>0.2</v>
      </c>
      <c r="CO6">
        <f t="shared" si="14"/>
        <v>0.4</v>
      </c>
      <c r="CP6">
        <f t="shared" si="14"/>
        <v>0.60000000000000009</v>
      </c>
      <c r="CQ6">
        <f t="shared" si="14"/>
        <v>0.8</v>
      </c>
      <c r="CR6">
        <f t="shared" si="14"/>
        <v>1</v>
      </c>
    </row>
    <row r="7" spans="1:96" x14ac:dyDescent="0.35">
      <c r="A7" t="s">
        <v>5</v>
      </c>
      <c r="B7">
        <f>VLOOKUP(CONCATENATE($A7,"_",B$4),assets_m6!$A:$D,4,FALSE)</f>
        <v>93.085999999999999</v>
      </c>
      <c r="C7">
        <f>VLOOKUP(CONCATENATE($A7,"_",C$4),assets_m6!$A:$D,4,FALSE)</f>
        <v>93.984999999999999</v>
      </c>
      <c r="D7">
        <f>VLOOKUP(CONCATENATE($A7,"_",D$4),assets_m6!$A:$D,4,FALSE)</f>
        <v>92.043000000000006</v>
      </c>
      <c r="E7">
        <f>VLOOKUP(CONCATENATE($A7,"_",E$4),assets_m6!$A:$D,4,FALSE)</f>
        <v>91.811000000000007</v>
      </c>
      <c r="F7">
        <f>VLOOKUP(CONCATENATE($A7,"_",F$4),assets_m6!$A:$D,4,FALSE)</f>
        <v>92.757999999999996</v>
      </c>
      <c r="G7">
        <f>VLOOKUP(CONCATENATE($A7,"_",G$4),assets_m6!$A:$D,4,FALSE)</f>
        <v>92.322999999999993</v>
      </c>
      <c r="H7">
        <f>VLOOKUP(CONCATENATE($A7,"_",H$4),assets_m6!$A:$D,4,FALSE)</f>
        <v>91.55</v>
      </c>
      <c r="I7">
        <f>VLOOKUP(CONCATENATE($A7,"_",I$4),assets_m6!$A:$D,4,FALSE)</f>
        <v>92.873999999999995</v>
      </c>
      <c r="J7">
        <f>VLOOKUP(CONCATENATE($A7,"_",J$4),assets_m6!$A:$D,4,FALSE)</f>
        <v>91.869</v>
      </c>
      <c r="K7">
        <f>VLOOKUP(CONCATENATE($A7,"_",K$4),assets_m6!$A:$D,4,FALSE)</f>
        <v>91.742999999999995</v>
      </c>
      <c r="L7">
        <f>VLOOKUP(CONCATENATE($A7,"_",L$4),assets_m6!$A:$D,4,FALSE)</f>
        <v>90.902000000000001</v>
      </c>
      <c r="M7">
        <f>VLOOKUP(CONCATENATE($A7,"_",M$4),assets_m6!$A:$D,4,FALSE)</f>
        <v>91.501999999999995</v>
      </c>
      <c r="N7">
        <f>VLOOKUP(CONCATENATE($A7,"_",N$4),assets_m6!$A:$D,4,FALSE)</f>
        <v>92.043000000000006</v>
      </c>
      <c r="O7">
        <f>VLOOKUP(CONCATENATE($A7,"_",O$4),assets_m6!$A:$D,4,FALSE)</f>
        <v>92.777000000000001</v>
      </c>
      <c r="P7">
        <f>VLOOKUP(CONCATENATE($A7,"_",P$4),assets_m6!$A:$D,4,FALSE)</f>
        <v>93.192999999999998</v>
      </c>
      <c r="Q7">
        <f>VLOOKUP(CONCATENATE($A7,"_",Q$4),assets_m6!$A:$D,4,FALSE)</f>
        <v>93.578999999999994</v>
      </c>
      <c r="R7">
        <f>VLOOKUP(CONCATENATE($A7,"_",R$4),assets_m6!$A:$D,4,FALSE)</f>
        <v>94.322999999999993</v>
      </c>
      <c r="S7">
        <f>VLOOKUP(CONCATENATE($A7,"_",S$4),assets_m6!$A:$D,4,FALSE)</f>
        <v>95.367000000000004</v>
      </c>
      <c r="T7">
        <f>VLOOKUP(CONCATENATE($A7,"_",T$4),assets_m6!$A:$D,4,FALSE)</f>
        <v>96.072000000000003</v>
      </c>
      <c r="U7">
        <f>VLOOKUP(CONCATENATE($A7,"_",U$4),assets_m6!$A:$D,4,FALSE)</f>
        <v>96.411000000000001</v>
      </c>
      <c r="V7">
        <f>VLOOKUP(CONCATENATE($A7,"_",V$4),assets_m6!$A:$D,4,FALSE)</f>
        <v>98.091999999999999</v>
      </c>
      <c r="X7" t="str">
        <f t="shared" si="15"/>
        <v>AEP</v>
      </c>
      <c r="Y7">
        <f t="shared" si="7"/>
        <v>93.085999999999999</v>
      </c>
      <c r="Z7">
        <f t="shared" si="9"/>
        <v>93.984999999999999</v>
      </c>
      <c r="AA7">
        <f t="shared" si="9"/>
        <v>92.043000000000006</v>
      </c>
      <c r="AB7">
        <f t="shared" si="9"/>
        <v>91.811000000000007</v>
      </c>
      <c r="AC7">
        <f t="shared" si="9"/>
        <v>92.757999999999996</v>
      </c>
      <c r="AD7">
        <f t="shared" si="9"/>
        <v>92.322999999999993</v>
      </c>
      <c r="AE7">
        <f t="shared" si="9"/>
        <v>91.55</v>
      </c>
      <c r="AF7">
        <f t="shared" si="9"/>
        <v>92.873999999999995</v>
      </c>
      <c r="AG7">
        <f t="shared" si="9"/>
        <v>91.869</v>
      </c>
      <c r="AH7">
        <f t="shared" si="9"/>
        <v>91.742999999999995</v>
      </c>
      <c r="AI7">
        <f t="shared" si="9"/>
        <v>90.902000000000001</v>
      </c>
      <c r="AJ7">
        <f t="shared" si="9"/>
        <v>91.501999999999995</v>
      </c>
      <c r="AK7">
        <f t="shared" si="9"/>
        <v>92.043000000000006</v>
      </c>
      <c r="AL7">
        <f t="shared" si="9"/>
        <v>92.777000000000001</v>
      </c>
      <c r="AM7">
        <f t="shared" si="9"/>
        <v>93.192999999999998</v>
      </c>
      <c r="AN7">
        <f t="shared" si="9"/>
        <v>93.578999999999994</v>
      </c>
      <c r="AO7">
        <f t="shared" si="9"/>
        <v>94.322999999999993</v>
      </c>
      <c r="AP7">
        <f t="shared" si="10"/>
        <v>95.367000000000004</v>
      </c>
      <c r="AQ7">
        <f t="shared" si="10"/>
        <v>96.072000000000003</v>
      </c>
      <c r="AR7">
        <f t="shared" si="10"/>
        <v>96.411000000000001</v>
      </c>
      <c r="AS7">
        <f t="shared" si="10"/>
        <v>98.091999999999999</v>
      </c>
      <c r="AU7" t="s">
        <v>5</v>
      </c>
      <c r="AV7">
        <f t="shared" si="16"/>
        <v>9.6577358571643535E-5</v>
      </c>
      <c r="AW7">
        <f t="shared" si="11"/>
        <v>-2.0662871734851231E-4</v>
      </c>
      <c r="AX7">
        <f t="shared" si="11"/>
        <v>-2.5205610421216093E-5</v>
      </c>
      <c r="AY7">
        <f t="shared" si="11"/>
        <v>1.0314668177015699E-4</v>
      </c>
      <c r="AZ7">
        <f t="shared" si="11"/>
        <v>-4.6896224584402676E-5</v>
      </c>
      <c r="BA7">
        <f t="shared" si="11"/>
        <v>-8.372778180951618E-5</v>
      </c>
      <c r="BB7">
        <f t="shared" si="11"/>
        <v>1.446204259967229E-4</v>
      </c>
      <c r="BC7">
        <f t="shared" si="11"/>
        <v>-1.0821112474966035E-4</v>
      </c>
      <c r="BD7">
        <f t="shared" si="11"/>
        <v>-1.3715181399602126E-5</v>
      </c>
      <c r="BE7">
        <f t="shared" si="11"/>
        <v>-9.1669119169854275E-5</v>
      </c>
      <c r="BF7">
        <f t="shared" si="11"/>
        <v>6.6005148401574696E-5</v>
      </c>
      <c r="BG7">
        <f t="shared" si="11"/>
        <v>5.9124390723701235E-5</v>
      </c>
      <c r="BH7">
        <f t="shared" si="11"/>
        <v>7.9745336418847129E-5</v>
      </c>
      <c r="BI7">
        <f t="shared" si="11"/>
        <v>4.4838699246580167E-5</v>
      </c>
      <c r="BJ7">
        <f t="shared" si="11"/>
        <v>4.1419419913512352E-5</v>
      </c>
      <c r="BK7">
        <f t="shared" si="11"/>
        <v>7.9505017151283925E-5</v>
      </c>
      <c r="BL7">
        <f t="shared" si="11"/>
        <v>1.1068350243312992E-4</v>
      </c>
      <c r="BM7">
        <f t="shared" si="12"/>
        <v>7.3924942590203975E-5</v>
      </c>
      <c r="BN7">
        <f t="shared" si="12"/>
        <v>3.5286035473394811E-5</v>
      </c>
      <c r="BO7">
        <f t="shared" si="12"/>
        <v>1.7435769777307542E-4</v>
      </c>
      <c r="BQ7" s="7" t="str">
        <f t="shared" si="17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8"/>
        <v>5.3778226586167634E-2</v>
      </c>
      <c r="BZ7">
        <f t="shared" si="19"/>
        <v>56</v>
      </c>
      <c r="CA7">
        <f t="shared" si="20"/>
        <v>3</v>
      </c>
      <c r="CB7">
        <f t="shared" si="21"/>
        <v>7.9999999999999988E-2</v>
      </c>
      <c r="CC7">
        <f t="shared" si="22"/>
        <v>0</v>
      </c>
      <c r="CD7">
        <f t="shared" si="23"/>
        <v>0</v>
      </c>
      <c r="CE7">
        <f t="shared" si="24"/>
        <v>1</v>
      </c>
      <c r="CF7">
        <f t="shared" si="25"/>
        <v>0</v>
      </c>
      <c r="CG7">
        <f t="shared" si="26"/>
        <v>0</v>
      </c>
      <c r="CI7">
        <f t="shared" si="27"/>
        <v>0</v>
      </c>
      <c r="CJ7">
        <f t="shared" si="28"/>
        <v>0</v>
      </c>
      <c r="CK7">
        <f t="shared" si="13"/>
        <v>1</v>
      </c>
      <c r="CL7">
        <f t="shared" si="13"/>
        <v>1</v>
      </c>
      <c r="CM7">
        <f t="shared" si="13"/>
        <v>1</v>
      </c>
      <c r="CN7">
        <f t="shared" si="29"/>
        <v>0.2</v>
      </c>
      <c r="CO7">
        <f t="shared" si="14"/>
        <v>0.4</v>
      </c>
      <c r="CP7">
        <f t="shared" si="14"/>
        <v>0.60000000000000009</v>
      </c>
      <c r="CQ7">
        <f t="shared" si="14"/>
        <v>0.8</v>
      </c>
      <c r="CR7">
        <f t="shared" si="14"/>
        <v>1</v>
      </c>
    </row>
    <row r="8" spans="1:96" x14ac:dyDescent="0.35">
      <c r="A8" t="s">
        <v>6</v>
      </c>
      <c r="B8">
        <f>VLOOKUP(CONCATENATE($A8,"_",B$4),assets_m6!$A:$D,4,FALSE)</f>
        <v>167.13200000000001</v>
      </c>
      <c r="C8">
        <f>VLOOKUP(CONCATENATE($A8,"_",C$4),assets_m6!$A:$D,4,FALSE)</f>
        <v>166.00700000000001</v>
      </c>
      <c r="D8">
        <f>VLOOKUP(CONCATENATE($A8,"_",D$4),assets_m6!$A:$D,4,FALSE)</f>
        <v>163.97499999999999</v>
      </c>
      <c r="E8">
        <f>VLOOKUP(CONCATENATE($A8,"_",E$4),assets_m6!$A:$D,4,FALSE)</f>
        <v>166.52</v>
      </c>
      <c r="F8">
        <f>VLOOKUP(CONCATENATE($A8,"_",F$4),assets_m6!$A:$D,4,FALSE)</f>
        <v>167.142</v>
      </c>
      <c r="G8">
        <f>VLOOKUP(CONCATENATE($A8,"_",G$4),assets_m6!$A:$D,4,FALSE)</f>
        <v>167.685</v>
      </c>
      <c r="H8">
        <f>VLOOKUP(CONCATENATE($A8,"_",H$4),assets_m6!$A:$D,4,FALSE)</f>
        <v>168.36500000000001</v>
      </c>
      <c r="I8">
        <f>VLOOKUP(CONCATENATE($A8,"_",I$4),assets_m6!$A:$D,4,FALSE)</f>
        <v>171.197</v>
      </c>
      <c r="J8">
        <f>VLOOKUP(CONCATENATE($A8,"_",J$4),assets_m6!$A:$D,4,FALSE)</f>
        <v>172.036</v>
      </c>
      <c r="K8">
        <f>VLOOKUP(CONCATENATE($A8,"_",K$4),assets_m6!$A:$D,4,FALSE)</f>
        <v>173.762</v>
      </c>
      <c r="L8">
        <f>VLOOKUP(CONCATENATE($A8,"_",L$4),assets_m6!$A:$D,4,FALSE)</f>
        <v>174.06800000000001</v>
      </c>
      <c r="M8">
        <f>VLOOKUP(CONCATENATE($A8,"_",M$4),assets_m6!$A:$D,4,FALSE)</f>
        <v>175.80500000000001</v>
      </c>
      <c r="N8">
        <f>VLOOKUP(CONCATENATE($A8,"_",N$4),assets_m6!$A:$D,4,FALSE)</f>
        <v>177.21600000000001</v>
      </c>
      <c r="O8">
        <f>VLOOKUP(CONCATENATE($A8,"_",O$4),assets_m6!$A:$D,4,FALSE)</f>
        <v>176.584</v>
      </c>
      <c r="P8">
        <f>VLOOKUP(CONCATENATE($A8,"_",P$4),assets_m6!$A:$D,4,FALSE)</f>
        <v>180.43199999999999</v>
      </c>
      <c r="Q8">
        <f>VLOOKUP(CONCATENATE($A8,"_",Q$4),assets_m6!$A:$D,4,FALSE)</f>
        <v>182.02099999999999</v>
      </c>
      <c r="R8">
        <f>VLOOKUP(CONCATENATE($A8,"_",R$4),assets_m6!$A:$D,4,FALSE)</f>
        <v>181.22200000000001</v>
      </c>
      <c r="S8">
        <f>VLOOKUP(CONCATENATE($A8,"_",S$4),assets_m6!$A:$D,4,FALSE)</f>
        <v>178.893</v>
      </c>
      <c r="T8">
        <f>VLOOKUP(CONCATENATE($A8,"_",T$4),assets_m6!$A:$D,4,FALSE)</f>
        <v>179.74199999999999</v>
      </c>
      <c r="U8">
        <f>VLOOKUP(CONCATENATE($A8,"_",U$4),assets_m6!$A:$D,4,FALSE)</f>
        <v>179.40600000000001</v>
      </c>
      <c r="V8">
        <f>VLOOKUP(CONCATENATE($A8,"_",V$4),assets_m6!$A:$D,4,FALSE)</f>
        <v>182.94800000000001</v>
      </c>
      <c r="X8" t="str">
        <f t="shared" si="15"/>
        <v>AIZ</v>
      </c>
      <c r="Y8">
        <f t="shared" si="7"/>
        <v>167.13200000000001</v>
      </c>
      <c r="Z8">
        <f t="shared" si="9"/>
        <v>166.00700000000001</v>
      </c>
      <c r="AA8">
        <f t="shared" si="9"/>
        <v>163.97499999999999</v>
      </c>
      <c r="AB8">
        <f t="shared" si="9"/>
        <v>166.52</v>
      </c>
      <c r="AC8">
        <f t="shared" si="9"/>
        <v>167.142</v>
      </c>
      <c r="AD8">
        <f t="shared" si="9"/>
        <v>167.685</v>
      </c>
      <c r="AE8">
        <f t="shared" si="9"/>
        <v>168.36500000000001</v>
      </c>
      <c r="AF8">
        <f t="shared" si="9"/>
        <v>171.197</v>
      </c>
      <c r="AG8">
        <f t="shared" si="9"/>
        <v>172.036</v>
      </c>
      <c r="AH8">
        <f t="shared" si="9"/>
        <v>173.762</v>
      </c>
      <c r="AI8">
        <f t="shared" si="9"/>
        <v>174.06800000000001</v>
      </c>
      <c r="AJ8">
        <f t="shared" si="9"/>
        <v>175.80500000000001</v>
      </c>
      <c r="AK8">
        <f t="shared" si="9"/>
        <v>177.21600000000001</v>
      </c>
      <c r="AL8">
        <f t="shared" si="9"/>
        <v>176.584</v>
      </c>
      <c r="AM8">
        <f t="shared" si="9"/>
        <v>180.43199999999999</v>
      </c>
      <c r="AN8">
        <f t="shared" si="9"/>
        <v>182.02099999999999</v>
      </c>
      <c r="AO8">
        <f t="shared" si="9"/>
        <v>181.22200000000001</v>
      </c>
      <c r="AP8">
        <f t="shared" si="10"/>
        <v>178.893</v>
      </c>
      <c r="AQ8">
        <f t="shared" si="10"/>
        <v>179.74199999999999</v>
      </c>
      <c r="AR8">
        <f t="shared" si="10"/>
        <v>179.40600000000001</v>
      </c>
      <c r="AS8">
        <f t="shared" si="10"/>
        <v>182.94800000000001</v>
      </c>
      <c r="AU8" t="s">
        <v>6</v>
      </c>
      <c r="AV8">
        <f t="shared" si="16"/>
        <v>-6.7312064715314835E-5</v>
      </c>
      <c r="AW8">
        <f t="shared" si="11"/>
        <v>-1.2240447691964861E-4</v>
      </c>
      <c r="AX8">
        <f t="shared" si="11"/>
        <v>1.5520658636987444E-4</v>
      </c>
      <c r="AY8">
        <f t="shared" si="11"/>
        <v>3.7352870526062074E-5</v>
      </c>
      <c r="AZ8">
        <f t="shared" si="11"/>
        <v>3.2487346088954684E-5</v>
      </c>
      <c r="BA8">
        <f t="shared" si="11"/>
        <v>4.0552225899752918E-5</v>
      </c>
      <c r="BB8">
        <f t="shared" si="11"/>
        <v>1.6820598105306883E-4</v>
      </c>
      <c r="BC8">
        <f t="shared" si="11"/>
        <v>4.9007868128530211E-5</v>
      </c>
      <c r="BD8">
        <f t="shared" si="11"/>
        <v>1.0032783835941309E-4</v>
      </c>
      <c r="BE8">
        <f t="shared" si="11"/>
        <v>1.7610294540809361E-5</v>
      </c>
      <c r="BF8">
        <f t="shared" si="11"/>
        <v>9.9788588367764015E-5</v>
      </c>
      <c r="BG8">
        <f t="shared" si="11"/>
        <v>8.0259378288444655E-5</v>
      </c>
      <c r="BH8">
        <f t="shared" si="11"/>
        <v>-3.566269411339862E-5</v>
      </c>
      <c r="BI8">
        <f t="shared" si="11"/>
        <v>2.1791328772708651E-4</v>
      </c>
      <c r="BJ8">
        <f t="shared" si="11"/>
        <v>8.806641837368088E-5</v>
      </c>
      <c r="BK8">
        <f t="shared" si="11"/>
        <v>-4.3896033974100695E-5</v>
      </c>
      <c r="BL8">
        <f t="shared" si="11"/>
        <v>-1.2851640529295603E-4</v>
      </c>
      <c r="BM8">
        <f t="shared" si="12"/>
        <v>4.7458536667169172E-5</v>
      </c>
      <c r="BN8">
        <f t="shared" si="12"/>
        <v>-1.8693460626897684E-5</v>
      </c>
      <c r="BO8">
        <f t="shared" si="12"/>
        <v>1.9742929444946107E-4</v>
      </c>
      <c r="BQ8" s="7" t="str">
        <f t="shared" si="17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8"/>
        <v>9.4631788047770643E-2</v>
      </c>
      <c r="BZ8">
        <f t="shared" si="19"/>
        <v>84</v>
      </c>
      <c r="CA8">
        <f t="shared" si="20"/>
        <v>5</v>
      </c>
      <c r="CB8">
        <f t="shared" si="21"/>
        <v>0.24000000000000005</v>
      </c>
      <c r="CC8">
        <f t="shared" si="22"/>
        <v>0</v>
      </c>
      <c r="CD8">
        <f t="shared" si="23"/>
        <v>0</v>
      </c>
      <c r="CE8">
        <f t="shared" si="24"/>
        <v>0</v>
      </c>
      <c r="CF8">
        <f t="shared" si="25"/>
        <v>0</v>
      </c>
      <c r="CG8">
        <f t="shared" si="26"/>
        <v>1</v>
      </c>
      <c r="CI8">
        <f t="shared" si="27"/>
        <v>0</v>
      </c>
      <c r="CJ8">
        <f t="shared" si="28"/>
        <v>0</v>
      </c>
      <c r="CK8">
        <f t="shared" si="13"/>
        <v>0</v>
      </c>
      <c r="CL8">
        <f t="shared" si="13"/>
        <v>0</v>
      </c>
      <c r="CM8">
        <f t="shared" si="13"/>
        <v>1</v>
      </c>
      <c r="CN8">
        <f t="shared" si="29"/>
        <v>0.2</v>
      </c>
      <c r="CO8">
        <f t="shared" si="14"/>
        <v>0.4</v>
      </c>
      <c r="CP8">
        <f t="shared" si="14"/>
        <v>0.60000000000000009</v>
      </c>
      <c r="CQ8">
        <f t="shared" si="14"/>
        <v>0.8</v>
      </c>
      <c r="CR8">
        <f t="shared" si="14"/>
        <v>1</v>
      </c>
    </row>
    <row r="9" spans="1:96" x14ac:dyDescent="0.35">
      <c r="A9" t="s">
        <v>7</v>
      </c>
      <c r="B9">
        <f>VLOOKUP(CONCATENATE($A9,"_",B$4),assets_m6!$A:$D,4,FALSE)</f>
        <v>115.453</v>
      </c>
      <c r="C9">
        <f>VLOOKUP(CONCATENATE($A9,"_",C$4),assets_m6!$A:$D,4,FALSE)</f>
        <v>112.93300000000001</v>
      </c>
      <c r="D9">
        <f>VLOOKUP(CONCATENATE($A9,"_",D$4),assets_m6!$A:$D,4,FALSE)</f>
        <v>109.685</v>
      </c>
      <c r="E9">
        <f>VLOOKUP(CONCATENATE($A9,"_",E$4),assets_m6!$A:$D,4,FALSE)</f>
        <v>112.746</v>
      </c>
      <c r="F9">
        <f>VLOOKUP(CONCATENATE($A9,"_",F$4),assets_m6!$A:$D,4,FALSE)</f>
        <v>111.13200000000001</v>
      </c>
      <c r="G9">
        <f>VLOOKUP(CONCATENATE($A9,"_",G$4),assets_m6!$A:$D,4,FALSE)</f>
        <v>109.56699999999999</v>
      </c>
      <c r="H9">
        <f>VLOOKUP(CONCATENATE($A9,"_",H$4),assets_m6!$A:$D,4,FALSE)</f>
        <v>110.197</v>
      </c>
      <c r="I9">
        <f>VLOOKUP(CONCATENATE($A9,"_",I$4),assets_m6!$A:$D,4,FALSE)</f>
        <v>113.09099999999999</v>
      </c>
      <c r="J9">
        <f>VLOOKUP(CONCATENATE($A9,"_",J$4),assets_m6!$A:$D,4,FALSE)</f>
        <v>115.038</v>
      </c>
      <c r="K9">
        <f>VLOOKUP(CONCATENATE($A9,"_",K$4),assets_m6!$A:$D,4,FALSE)</f>
        <v>116.371</v>
      </c>
      <c r="L9">
        <f>VLOOKUP(CONCATENATE($A9,"_",L$4),assets_m6!$A:$D,4,FALSE)</f>
        <v>116.717</v>
      </c>
      <c r="M9">
        <f>VLOOKUP(CONCATENATE($A9,"_",M$4),assets_m6!$A:$D,4,FALSE)</f>
        <v>115.83799999999999</v>
      </c>
      <c r="N9">
        <f>VLOOKUP(CONCATENATE($A9,"_",N$4),assets_m6!$A:$D,4,FALSE)</f>
        <v>116.05500000000001</v>
      </c>
      <c r="O9">
        <f>VLOOKUP(CONCATENATE($A9,"_",O$4),assets_m6!$A:$D,4,FALSE)</f>
        <v>111.827</v>
      </c>
      <c r="P9">
        <f>VLOOKUP(CONCATENATE($A9,"_",P$4),assets_m6!$A:$D,4,FALSE)</f>
        <v>111.23399999999999</v>
      </c>
      <c r="Q9">
        <f>VLOOKUP(CONCATENATE($A9,"_",Q$4),assets_m6!$A:$D,4,FALSE)</f>
        <v>110.94799999999999</v>
      </c>
      <c r="R9">
        <f>VLOOKUP(CONCATENATE($A9,"_",R$4),assets_m6!$A:$D,4,FALSE)</f>
        <v>112.113</v>
      </c>
      <c r="S9">
        <f>VLOOKUP(CONCATENATE($A9,"_",S$4),assets_m6!$A:$D,4,FALSE)</f>
        <v>113.664</v>
      </c>
      <c r="T9">
        <f>VLOOKUP(CONCATENATE($A9,"_",T$4),assets_m6!$A:$D,4,FALSE)</f>
        <v>111.985</v>
      </c>
      <c r="U9">
        <f>VLOOKUP(CONCATENATE($A9,"_",U$4),assets_m6!$A:$D,4,FALSE)</f>
        <v>108.458</v>
      </c>
      <c r="V9">
        <f>VLOOKUP(CONCATENATE($A9,"_",V$4),assets_m6!$A:$D,4,FALSE)</f>
        <v>110.17700000000001</v>
      </c>
      <c r="X9" t="str">
        <f t="shared" si="15"/>
        <v>ALLE</v>
      </c>
      <c r="Y9">
        <f t="shared" si="7"/>
        <v>115.453</v>
      </c>
      <c r="Z9">
        <f t="shared" si="9"/>
        <v>112.93300000000001</v>
      </c>
      <c r="AA9">
        <f t="shared" si="9"/>
        <v>109.685</v>
      </c>
      <c r="AB9">
        <f t="shared" si="9"/>
        <v>112.746</v>
      </c>
      <c r="AC9">
        <f t="shared" si="9"/>
        <v>111.13200000000001</v>
      </c>
      <c r="AD9">
        <f t="shared" si="9"/>
        <v>109.56699999999999</v>
      </c>
      <c r="AE9">
        <f t="shared" si="9"/>
        <v>110.197</v>
      </c>
      <c r="AF9">
        <f t="shared" si="9"/>
        <v>113.09099999999999</v>
      </c>
      <c r="AG9">
        <f t="shared" si="9"/>
        <v>115.038</v>
      </c>
      <c r="AH9">
        <f t="shared" si="9"/>
        <v>116.371</v>
      </c>
      <c r="AI9">
        <f t="shared" si="9"/>
        <v>116.717</v>
      </c>
      <c r="AJ9">
        <f t="shared" si="9"/>
        <v>115.83799999999999</v>
      </c>
      <c r="AK9">
        <f t="shared" si="9"/>
        <v>116.05500000000001</v>
      </c>
      <c r="AL9">
        <f t="shared" si="9"/>
        <v>111.827</v>
      </c>
      <c r="AM9">
        <f t="shared" si="9"/>
        <v>111.23399999999999</v>
      </c>
      <c r="AN9">
        <f t="shared" si="9"/>
        <v>110.94799999999999</v>
      </c>
      <c r="AO9">
        <f t="shared" si="9"/>
        <v>112.113</v>
      </c>
      <c r="AP9">
        <f t="shared" si="10"/>
        <v>113.664</v>
      </c>
      <c r="AQ9">
        <f t="shared" si="10"/>
        <v>111.985</v>
      </c>
      <c r="AR9">
        <f t="shared" si="10"/>
        <v>108.458</v>
      </c>
      <c r="AS9">
        <f t="shared" si="10"/>
        <v>110.17700000000001</v>
      </c>
      <c r="AU9" t="s">
        <v>7</v>
      </c>
      <c r="AV9">
        <f t="shared" si="16"/>
        <v>-2.1827063826838593E-4</v>
      </c>
      <c r="AW9">
        <f t="shared" si="11"/>
        <v>-2.8760415467578163E-4</v>
      </c>
      <c r="AX9">
        <f t="shared" si="11"/>
        <v>2.79071887678351E-4</v>
      </c>
      <c r="AY9">
        <f t="shared" si="11"/>
        <v>-1.4315363737959575E-4</v>
      </c>
      <c r="AZ9">
        <f t="shared" si="11"/>
        <v>-1.4082352517726774E-4</v>
      </c>
      <c r="BA9">
        <f t="shared" si="11"/>
        <v>5.7499064499348319E-5</v>
      </c>
      <c r="BB9">
        <f t="shared" si="11"/>
        <v>2.6262057950760833E-4</v>
      </c>
      <c r="BC9">
        <f t="shared" si="11"/>
        <v>1.7216224102713771E-4</v>
      </c>
      <c r="BD9">
        <f t="shared" si="11"/>
        <v>1.1587475442897117E-4</v>
      </c>
      <c r="BE9">
        <f t="shared" si="11"/>
        <v>2.9732493490646607E-5</v>
      </c>
      <c r="BF9">
        <f t="shared" si="11"/>
        <v>-7.5310366099197624E-5</v>
      </c>
      <c r="BG9">
        <f t="shared" si="11"/>
        <v>1.8733058236503824E-5</v>
      </c>
      <c r="BH9">
        <f t="shared" si="11"/>
        <v>-3.6431002541898312E-4</v>
      </c>
      <c r="BI9">
        <f t="shared" si="11"/>
        <v>-5.3028338415588678E-5</v>
      </c>
      <c r="BJ9">
        <f t="shared" si="11"/>
        <v>-2.5711563011309616E-5</v>
      </c>
      <c r="BK9">
        <f t="shared" si="11"/>
        <v>1.0500414608645549E-4</v>
      </c>
      <c r="BL9">
        <f t="shared" si="11"/>
        <v>1.3834256509057843E-4</v>
      </c>
      <c r="BM9">
        <f t="shared" si="12"/>
        <v>-1.4771607545045062E-4</v>
      </c>
      <c r="BN9">
        <f t="shared" si="12"/>
        <v>-3.1495289547707293E-4</v>
      </c>
      <c r="BO9">
        <f t="shared" si="12"/>
        <v>1.5849453244574013E-4</v>
      </c>
      <c r="BQ9" s="7" t="str">
        <f t="shared" si="17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8"/>
        <v>-4.5698249504127188E-2</v>
      </c>
      <c r="BZ9">
        <f t="shared" si="19"/>
        <v>5</v>
      </c>
      <c r="CA9">
        <f t="shared" si="20"/>
        <v>1</v>
      </c>
      <c r="CB9">
        <f t="shared" si="21"/>
        <v>0.24</v>
      </c>
      <c r="CC9">
        <f t="shared" si="22"/>
        <v>1</v>
      </c>
      <c r="CD9">
        <f t="shared" si="23"/>
        <v>0</v>
      </c>
      <c r="CE9">
        <f t="shared" si="24"/>
        <v>0</v>
      </c>
      <c r="CF9">
        <f t="shared" si="25"/>
        <v>0</v>
      </c>
      <c r="CG9">
        <f t="shared" si="26"/>
        <v>0</v>
      </c>
      <c r="CI9">
        <f t="shared" si="27"/>
        <v>1</v>
      </c>
      <c r="CJ9">
        <f t="shared" si="28"/>
        <v>1</v>
      </c>
      <c r="CK9">
        <f t="shared" si="13"/>
        <v>1</v>
      </c>
      <c r="CL9">
        <f t="shared" si="13"/>
        <v>1</v>
      </c>
      <c r="CM9">
        <f t="shared" si="13"/>
        <v>1</v>
      </c>
      <c r="CN9">
        <f t="shared" si="29"/>
        <v>0.2</v>
      </c>
      <c r="CO9">
        <f t="shared" si="14"/>
        <v>0.4</v>
      </c>
      <c r="CP9">
        <f t="shared" si="14"/>
        <v>0.60000000000000009</v>
      </c>
      <c r="CQ9">
        <f t="shared" si="14"/>
        <v>0.8</v>
      </c>
      <c r="CR9">
        <f t="shared" si="14"/>
        <v>1</v>
      </c>
    </row>
    <row r="10" spans="1:96" x14ac:dyDescent="0.35">
      <c r="A10" t="s">
        <v>8</v>
      </c>
      <c r="B10">
        <f>VLOOKUP(CONCATENATE($A10,"_",B$4),assets_m6!$A:$D,4,FALSE)</f>
        <v>124.809</v>
      </c>
      <c r="C10">
        <f>VLOOKUP(CONCATENATE($A10,"_",C$4),assets_m6!$A:$D,4,FALSE)</f>
        <v>118.33799999999999</v>
      </c>
      <c r="D10">
        <f>VLOOKUP(CONCATENATE($A10,"_",D$4),assets_m6!$A:$D,4,FALSE)</f>
        <v>123.23099999999999</v>
      </c>
      <c r="E10">
        <f>VLOOKUP(CONCATENATE($A10,"_",E$4),assets_m6!$A:$D,4,FALSE)</f>
        <v>127.66800000000001</v>
      </c>
      <c r="F10">
        <f>VLOOKUP(CONCATENATE($A10,"_",F$4),assets_m6!$A:$D,4,FALSE)</f>
        <v>124.045</v>
      </c>
      <c r="G10">
        <f>VLOOKUP(CONCATENATE($A10,"_",G$4),assets_m6!$A:$D,4,FALSE)</f>
        <v>122.72499999999999</v>
      </c>
      <c r="H10">
        <f>VLOOKUP(CONCATENATE($A10,"_",H$4),assets_m6!$A:$D,4,FALSE)</f>
        <v>119.241</v>
      </c>
      <c r="I10">
        <f>VLOOKUP(CONCATENATE($A10,"_",I$4),assets_m6!$A:$D,4,FALSE)</f>
        <v>123.489</v>
      </c>
      <c r="J10">
        <f>VLOOKUP(CONCATENATE($A10,"_",J$4),assets_m6!$A:$D,4,FALSE)</f>
        <v>129.51400000000001</v>
      </c>
      <c r="K10">
        <f>VLOOKUP(CONCATENATE($A10,"_",K$4),assets_m6!$A:$D,4,FALSE)</f>
        <v>131.01300000000001</v>
      </c>
      <c r="L10">
        <f>VLOOKUP(CONCATENATE($A10,"_",L$4),assets_m6!$A:$D,4,FALSE)</f>
        <v>134.13999999999999</v>
      </c>
      <c r="M10">
        <f>VLOOKUP(CONCATENATE($A10,"_",M$4),assets_m6!$A:$D,4,FALSE)</f>
        <v>133.20699999999999</v>
      </c>
      <c r="N10">
        <f>VLOOKUP(CONCATENATE($A10,"_",N$4),assets_m6!$A:$D,4,FALSE)</f>
        <v>134.477</v>
      </c>
      <c r="O10">
        <f>VLOOKUP(CONCATENATE($A10,"_",O$4),assets_m6!$A:$D,4,FALSE)</f>
        <v>130.447</v>
      </c>
      <c r="P10">
        <f>VLOOKUP(CONCATENATE($A10,"_",P$4),assets_m6!$A:$D,4,FALSE)</f>
        <v>137.56399999999999</v>
      </c>
      <c r="Q10">
        <f>VLOOKUP(CONCATENATE($A10,"_",Q$4),assets_m6!$A:$D,4,FALSE)</f>
        <v>136.04599999999999</v>
      </c>
      <c r="R10">
        <f>VLOOKUP(CONCATENATE($A10,"_",R$4),assets_m6!$A:$D,4,FALSE)</f>
        <v>136.64099999999999</v>
      </c>
      <c r="S10">
        <f>VLOOKUP(CONCATENATE($A10,"_",S$4),assets_m6!$A:$D,4,FALSE)</f>
        <v>140.393</v>
      </c>
      <c r="T10">
        <f>VLOOKUP(CONCATENATE($A10,"_",T$4),assets_m6!$A:$D,4,FALSE)</f>
        <v>134.79499999999999</v>
      </c>
      <c r="U10">
        <f>VLOOKUP(CONCATENATE($A10,"_",U$4),assets_m6!$A:$D,4,FALSE)</f>
        <v>130.82499999999999</v>
      </c>
      <c r="V10">
        <f>VLOOKUP(CONCATENATE($A10,"_",V$4),assets_m6!$A:$D,4,FALSE)</f>
        <v>126.467</v>
      </c>
      <c r="X10" t="str">
        <f t="shared" si="15"/>
        <v>AMAT</v>
      </c>
      <c r="Y10">
        <f t="shared" si="7"/>
        <v>124.809</v>
      </c>
      <c r="Z10">
        <f t="shared" si="9"/>
        <v>118.33799999999999</v>
      </c>
      <c r="AA10">
        <f t="shared" si="9"/>
        <v>123.23099999999999</v>
      </c>
      <c r="AB10">
        <f t="shared" si="9"/>
        <v>127.66800000000001</v>
      </c>
      <c r="AC10">
        <f t="shared" si="9"/>
        <v>124.045</v>
      </c>
      <c r="AD10">
        <f t="shared" si="9"/>
        <v>122.72499999999999</v>
      </c>
      <c r="AE10">
        <f t="shared" si="9"/>
        <v>119.241</v>
      </c>
      <c r="AF10">
        <f t="shared" si="9"/>
        <v>123.489</v>
      </c>
      <c r="AG10">
        <f t="shared" si="9"/>
        <v>129.51400000000001</v>
      </c>
      <c r="AH10">
        <f t="shared" si="9"/>
        <v>131.01300000000001</v>
      </c>
      <c r="AI10">
        <f t="shared" si="9"/>
        <v>134.13999999999999</v>
      </c>
      <c r="AJ10">
        <f t="shared" si="9"/>
        <v>133.20699999999999</v>
      </c>
      <c r="AK10">
        <f t="shared" si="9"/>
        <v>134.477</v>
      </c>
      <c r="AL10">
        <f t="shared" si="9"/>
        <v>130.447</v>
      </c>
      <c r="AM10">
        <f t="shared" si="9"/>
        <v>137.56399999999999</v>
      </c>
      <c r="AN10">
        <f t="shared" si="9"/>
        <v>136.04599999999999</v>
      </c>
      <c r="AO10">
        <f t="shared" si="9"/>
        <v>136.64099999999999</v>
      </c>
      <c r="AP10">
        <f t="shared" si="10"/>
        <v>140.393</v>
      </c>
      <c r="AQ10">
        <f t="shared" si="10"/>
        <v>134.79499999999999</v>
      </c>
      <c r="AR10">
        <f t="shared" si="10"/>
        <v>130.82499999999999</v>
      </c>
      <c r="AS10">
        <f t="shared" si="10"/>
        <v>126.467</v>
      </c>
      <c r="AU10" t="s">
        <v>8</v>
      </c>
      <c r="AV10">
        <f t="shared" si="16"/>
        <v>-5.1847222556065692E-4</v>
      </c>
      <c r="AW10">
        <f t="shared" si="11"/>
        <v>4.1347665162500642E-4</v>
      </c>
      <c r="AX10">
        <f t="shared" si="11"/>
        <v>3.600555055140356E-4</v>
      </c>
      <c r="AY10">
        <f t="shared" si="11"/>
        <v>-2.8378293699282551E-4</v>
      </c>
      <c r="AZ10">
        <f t="shared" si="11"/>
        <v>-1.0641299528397013E-4</v>
      </c>
      <c r="BA10">
        <f t="shared" si="11"/>
        <v>-2.8388673864330777E-4</v>
      </c>
      <c r="BB10">
        <f t="shared" si="11"/>
        <v>3.5625330213601066E-4</v>
      </c>
      <c r="BC10">
        <f t="shared" si="11"/>
        <v>4.8789770748811681E-4</v>
      </c>
      <c r="BD10">
        <f t="shared" si="11"/>
        <v>1.1574038327902737E-4</v>
      </c>
      <c r="BE10">
        <f t="shared" si="11"/>
        <v>2.3867860441330105E-4</v>
      </c>
      <c r="BF10">
        <f t="shared" si="11"/>
        <v>-6.9554197107499083E-5</v>
      </c>
      <c r="BG10">
        <f t="shared" si="11"/>
        <v>9.5340334967382369E-5</v>
      </c>
      <c r="BH10">
        <f t="shared" si="11"/>
        <v>-2.9967949909649982E-4</v>
      </c>
      <c r="BI10">
        <f t="shared" si="11"/>
        <v>5.4558556348555272E-4</v>
      </c>
      <c r="BJ10">
        <f t="shared" si="11"/>
        <v>-1.1034863772498624E-4</v>
      </c>
      <c r="BK10">
        <f t="shared" si="11"/>
        <v>4.3735207209326182E-5</v>
      </c>
      <c r="BL10">
        <f t="shared" si="11"/>
        <v>2.7458815436069771E-4</v>
      </c>
      <c r="BM10">
        <f t="shared" si="12"/>
        <v>-3.9873782880912959E-4</v>
      </c>
      <c r="BN10">
        <f t="shared" si="12"/>
        <v>-2.9452131013761633E-4</v>
      </c>
      <c r="BO10">
        <f t="shared" si="12"/>
        <v>-3.3311675902923676E-4</v>
      </c>
      <c r="BQ10" s="7" t="str">
        <f t="shared" si="17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8"/>
        <v>1.3284298407967384E-2</v>
      </c>
      <c r="BZ10">
        <f t="shared" si="19"/>
        <v>31</v>
      </c>
      <c r="CA10">
        <f t="shared" si="20"/>
        <v>2</v>
      </c>
      <c r="CB10">
        <f t="shared" si="21"/>
        <v>0.11999999999999997</v>
      </c>
      <c r="CC10">
        <f t="shared" si="22"/>
        <v>0</v>
      </c>
      <c r="CD10">
        <f t="shared" si="23"/>
        <v>1</v>
      </c>
      <c r="CE10">
        <f t="shared" si="24"/>
        <v>0</v>
      </c>
      <c r="CF10">
        <f t="shared" si="25"/>
        <v>0</v>
      </c>
      <c r="CG10">
        <f t="shared" si="26"/>
        <v>0</v>
      </c>
      <c r="CI10">
        <f t="shared" si="27"/>
        <v>0</v>
      </c>
      <c r="CJ10">
        <f t="shared" si="28"/>
        <v>1</v>
      </c>
      <c r="CK10">
        <f t="shared" si="13"/>
        <v>1</v>
      </c>
      <c r="CL10">
        <f t="shared" si="13"/>
        <v>1</v>
      </c>
      <c r="CM10">
        <f t="shared" si="13"/>
        <v>1</v>
      </c>
      <c r="CN10">
        <f t="shared" si="29"/>
        <v>0.2</v>
      </c>
      <c r="CO10">
        <f t="shared" si="14"/>
        <v>0.4</v>
      </c>
      <c r="CP10">
        <f t="shared" si="14"/>
        <v>0.60000000000000009</v>
      </c>
      <c r="CQ10">
        <f t="shared" si="14"/>
        <v>0.8</v>
      </c>
      <c r="CR10">
        <f t="shared" si="14"/>
        <v>1</v>
      </c>
    </row>
    <row r="11" spans="1:96" x14ac:dyDescent="0.35">
      <c r="A11" t="s">
        <v>9</v>
      </c>
      <c r="B11">
        <f>VLOOKUP(CONCATENATE($A11,"_",B$4),assets_m6!$A:$D,4,FALSE)</f>
        <v>276.779</v>
      </c>
      <c r="C11">
        <f>VLOOKUP(CONCATENATE($A11,"_",C$4),assets_m6!$A:$D,4,FALSE)</f>
        <v>260.48599999999999</v>
      </c>
      <c r="D11">
        <f>VLOOKUP(CONCATENATE($A11,"_",D$4),assets_m6!$A:$D,4,FALSE)</f>
        <v>257.01499999999999</v>
      </c>
      <c r="E11">
        <f>VLOOKUP(CONCATENATE($A11,"_",E$4),assets_m6!$A:$D,4,FALSE)</f>
        <v>269.92500000000001</v>
      </c>
      <c r="F11">
        <f>VLOOKUP(CONCATENATE($A11,"_",F$4),assets_m6!$A:$D,4,FALSE)</f>
        <v>267.97800000000001</v>
      </c>
      <c r="G11">
        <f>VLOOKUP(CONCATENATE($A11,"_",G$4),assets_m6!$A:$D,4,FALSE)</f>
        <v>267.32</v>
      </c>
      <c r="H11">
        <f>VLOOKUP(CONCATENATE($A11,"_",H$4),assets_m6!$A:$D,4,FALSE)</f>
        <v>269.02100000000002</v>
      </c>
      <c r="I11">
        <f>VLOOKUP(CONCATENATE($A11,"_",I$4),assets_m6!$A:$D,4,FALSE)</f>
        <v>274.91000000000003</v>
      </c>
      <c r="J11">
        <f>VLOOKUP(CONCATENATE($A11,"_",J$4),assets_m6!$A:$D,4,FALSE)</f>
        <v>289.54199999999997</v>
      </c>
      <c r="K11">
        <f>VLOOKUP(CONCATENATE($A11,"_",K$4),assets_m6!$A:$D,4,FALSE)</f>
        <v>294.88099999999997</v>
      </c>
      <c r="L11">
        <f>VLOOKUP(CONCATENATE($A11,"_",L$4),assets_m6!$A:$D,4,FALSE)</f>
        <v>295.78500000000003</v>
      </c>
      <c r="M11">
        <f>VLOOKUP(CONCATENATE($A11,"_",M$4),assets_m6!$A:$D,4,FALSE)</f>
        <v>293.84800000000001</v>
      </c>
      <c r="N11">
        <f>VLOOKUP(CONCATENATE($A11,"_",N$4),assets_m6!$A:$D,4,FALSE)</f>
        <v>302.334</v>
      </c>
      <c r="O11">
        <f>VLOOKUP(CONCATENATE($A11,"_",O$4),assets_m6!$A:$D,4,FALSE)</f>
        <v>298.08600000000001</v>
      </c>
      <c r="P11">
        <f>VLOOKUP(CONCATENATE($A11,"_",P$4),assets_m6!$A:$D,4,FALSE)</f>
        <v>306.50299999999999</v>
      </c>
      <c r="Q11">
        <f>VLOOKUP(CONCATENATE($A11,"_",Q$4),assets_m6!$A:$D,4,FALSE)</f>
        <v>309.36399999999998</v>
      </c>
      <c r="R11">
        <f>VLOOKUP(CONCATENATE($A11,"_",R$4),assets_m6!$A:$D,4,FALSE)</f>
        <v>305.89299999999997</v>
      </c>
      <c r="S11">
        <f>VLOOKUP(CONCATENATE($A11,"_",S$4),assets_m6!$A:$D,4,FALSE)</f>
        <v>306.99400000000003</v>
      </c>
      <c r="T11">
        <f>VLOOKUP(CONCATENATE($A11,"_",T$4),assets_m6!$A:$D,4,FALSE)</f>
        <v>305.40199999999999</v>
      </c>
      <c r="U11">
        <f>VLOOKUP(CONCATENATE($A11,"_",U$4),assets_m6!$A:$D,4,FALSE)</f>
        <v>295.33300000000003</v>
      </c>
      <c r="V11">
        <f>VLOOKUP(CONCATENATE($A11,"_",V$4),assets_m6!$A:$D,4,FALSE)</f>
        <v>292.43200000000002</v>
      </c>
      <c r="X11" t="str">
        <f t="shared" si="15"/>
        <v>AMP</v>
      </c>
      <c r="Y11">
        <f t="shared" si="7"/>
        <v>276.779</v>
      </c>
      <c r="Z11">
        <f t="shared" si="9"/>
        <v>260.48599999999999</v>
      </c>
      <c r="AA11">
        <f t="shared" si="9"/>
        <v>257.01499999999999</v>
      </c>
      <c r="AB11">
        <f t="shared" si="9"/>
        <v>269.92500000000001</v>
      </c>
      <c r="AC11">
        <f t="shared" si="9"/>
        <v>267.97800000000001</v>
      </c>
      <c r="AD11">
        <f t="shared" si="9"/>
        <v>267.32</v>
      </c>
      <c r="AE11">
        <f t="shared" si="9"/>
        <v>269.02100000000002</v>
      </c>
      <c r="AF11">
        <f t="shared" si="9"/>
        <v>274.91000000000003</v>
      </c>
      <c r="AG11">
        <f t="shared" si="9"/>
        <v>289.54199999999997</v>
      </c>
      <c r="AH11">
        <f t="shared" si="9"/>
        <v>294.88099999999997</v>
      </c>
      <c r="AI11">
        <f t="shared" si="9"/>
        <v>295.78500000000003</v>
      </c>
      <c r="AJ11">
        <f t="shared" si="9"/>
        <v>293.84800000000001</v>
      </c>
      <c r="AK11">
        <f t="shared" si="9"/>
        <v>302.334</v>
      </c>
      <c r="AL11">
        <f t="shared" si="9"/>
        <v>298.08600000000001</v>
      </c>
      <c r="AM11">
        <f t="shared" si="9"/>
        <v>306.50299999999999</v>
      </c>
      <c r="AN11">
        <f t="shared" si="9"/>
        <v>309.36399999999998</v>
      </c>
      <c r="AO11">
        <f t="shared" si="9"/>
        <v>305.89299999999997</v>
      </c>
      <c r="AP11">
        <f t="shared" si="10"/>
        <v>306.99400000000003</v>
      </c>
      <c r="AQ11">
        <f t="shared" si="10"/>
        <v>305.40199999999999</v>
      </c>
      <c r="AR11">
        <f t="shared" si="10"/>
        <v>295.33300000000003</v>
      </c>
      <c r="AS11">
        <f t="shared" si="10"/>
        <v>292.43200000000002</v>
      </c>
      <c r="AU11" t="s">
        <v>9</v>
      </c>
      <c r="AV11">
        <f t="shared" si="16"/>
        <v>-5.8866460244454989E-4</v>
      </c>
      <c r="AW11">
        <f t="shared" si="11"/>
        <v>-1.3325092327418764E-4</v>
      </c>
      <c r="AX11">
        <f t="shared" si="11"/>
        <v>5.0230531291948035E-4</v>
      </c>
      <c r="AY11">
        <f t="shared" si="11"/>
        <v>-7.2131147540983707E-5</v>
      </c>
      <c r="AZ11">
        <f t="shared" si="11"/>
        <v>-2.455425445372439E-5</v>
      </c>
      <c r="BA11">
        <f t="shared" si="11"/>
        <v>6.3631602573695274E-5</v>
      </c>
      <c r="BB11">
        <f t="shared" si="11"/>
        <v>2.1890484385977339E-4</v>
      </c>
      <c r="BC11">
        <f t="shared" si="11"/>
        <v>5.3224691717289102E-4</v>
      </c>
      <c r="BD11">
        <f t="shared" si="11"/>
        <v>1.8439466467731793E-4</v>
      </c>
      <c r="BE11">
        <f t="shared" si="11"/>
        <v>3.0656434290444392E-5</v>
      </c>
      <c r="BF11">
        <f t="shared" si="11"/>
        <v>-6.5486755582602632E-5</v>
      </c>
      <c r="BG11">
        <f t="shared" si="11"/>
        <v>2.8878876153657642E-4</v>
      </c>
      <c r="BH11">
        <f t="shared" si="11"/>
        <v>-1.4050685665522206E-4</v>
      </c>
      <c r="BI11">
        <f t="shared" si="11"/>
        <v>2.8236817562716707E-4</v>
      </c>
      <c r="BJ11">
        <f t="shared" si="11"/>
        <v>9.3343295171661938E-5</v>
      </c>
      <c r="BK11">
        <f t="shared" si="11"/>
        <v>-1.12197928653625E-4</v>
      </c>
      <c r="BL11">
        <f t="shared" si="11"/>
        <v>3.599297793673134E-5</v>
      </c>
      <c r="BM11">
        <f t="shared" si="12"/>
        <v>-5.1857691029793454E-5</v>
      </c>
      <c r="BN11">
        <f t="shared" si="12"/>
        <v>-3.2969659661691671E-4</v>
      </c>
      <c r="BO11">
        <f t="shared" si="12"/>
        <v>-9.8228101837587065E-5</v>
      </c>
      <c r="BQ11" s="7" t="str">
        <f t="shared" si="17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8"/>
        <v>5.655414608767291E-2</v>
      </c>
      <c r="BZ11">
        <f t="shared" si="19"/>
        <v>57</v>
      </c>
      <c r="CA11">
        <f t="shared" si="20"/>
        <v>3</v>
      </c>
      <c r="CB11">
        <f t="shared" si="21"/>
        <v>7.9999999999999988E-2</v>
      </c>
      <c r="CC11">
        <f t="shared" si="22"/>
        <v>0</v>
      </c>
      <c r="CD11">
        <f t="shared" si="23"/>
        <v>0</v>
      </c>
      <c r="CE11">
        <f t="shared" si="24"/>
        <v>1</v>
      </c>
      <c r="CF11">
        <f t="shared" si="25"/>
        <v>0</v>
      </c>
      <c r="CG11">
        <f t="shared" si="26"/>
        <v>0</v>
      </c>
      <c r="CI11">
        <f t="shared" si="27"/>
        <v>0</v>
      </c>
      <c r="CJ11">
        <f t="shared" si="28"/>
        <v>0</v>
      </c>
      <c r="CK11">
        <f t="shared" si="13"/>
        <v>1</v>
      </c>
      <c r="CL11">
        <f t="shared" si="13"/>
        <v>1</v>
      </c>
      <c r="CM11">
        <f t="shared" si="13"/>
        <v>1</v>
      </c>
      <c r="CN11">
        <f t="shared" si="29"/>
        <v>0.2</v>
      </c>
      <c r="CO11">
        <f t="shared" si="14"/>
        <v>0.4</v>
      </c>
      <c r="CP11">
        <f t="shared" si="14"/>
        <v>0.60000000000000009</v>
      </c>
      <c r="CQ11">
        <f t="shared" si="14"/>
        <v>0.8</v>
      </c>
      <c r="CR11">
        <f t="shared" si="14"/>
        <v>1</v>
      </c>
    </row>
    <row r="12" spans="1:96" x14ac:dyDescent="0.35">
      <c r="A12" t="s">
        <v>10</v>
      </c>
      <c r="B12">
        <f>VLOOKUP(CONCATENATE($A12,"_",B$4),assets_m6!$A:$D,4,FALSE)</f>
        <v>145.64099999999999</v>
      </c>
      <c r="C12">
        <f>VLOOKUP(CONCATENATE($A12,"_",C$4),assets_m6!$A:$D,4,FALSE)</f>
        <v>137.453</v>
      </c>
      <c r="D12">
        <f>VLOOKUP(CONCATENATE($A12,"_",D$4),assets_m6!$A:$D,4,FALSE)</f>
        <v>136.01400000000001</v>
      </c>
      <c r="E12">
        <f>VLOOKUP(CONCATENATE($A12,"_",E$4),assets_m6!$A:$D,4,FALSE)</f>
        <v>139.279</v>
      </c>
      <c r="F12">
        <f>VLOOKUP(CONCATENATE($A12,"_",F$4),assets_m6!$A:$D,4,FALSE)</f>
        <v>146.81800000000001</v>
      </c>
      <c r="G12">
        <f>VLOOKUP(CONCATENATE($A12,"_",G$4),assets_m6!$A:$D,4,FALSE)</f>
        <v>145.524</v>
      </c>
      <c r="H12">
        <f>VLOOKUP(CONCATENATE($A12,"_",H$4),assets_m6!$A:$D,4,FALSE)</f>
        <v>141.85300000000001</v>
      </c>
      <c r="I12">
        <f>VLOOKUP(CONCATENATE($A12,"_",I$4),assets_m6!$A:$D,4,FALSE)</f>
        <v>147.36600000000001</v>
      </c>
      <c r="J12">
        <f>VLOOKUP(CONCATENATE($A12,"_",J$4),assets_m6!$A:$D,4,FALSE)</f>
        <v>153.10400000000001</v>
      </c>
      <c r="K12">
        <f>VLOOKUP(CONCATENATE($A12,"_",K$4),assets_m6!$A:$D,4,FALSE)</f>
        <v>157.239</v>
      </c>
      <c r="L12">
        <f>VLOOKUP(CONCATENATE($A12,"_",L$4),assets_m6!$A:$D,4,FALSE)</f>
        <v>161.25</v>
      </c>
      <c r="M12">
        <f>VLOOKUP(CONCATENATE($A12,"_",M$4),assets_m6!$A:$D,4,FALSE)</f>
        <v>161.49199999999999</v>
      </c>
      <c r="N12">
        <f>VLOOKUP(CONCATENATE($A12,"_",N$4),assets_m6!$A:$D,4,FALSE)</f>
        <v>164.88900000000001</v>
      </c>
      <c r="O12">
        <f>VLOOKUP(CONCATENATE($A12,"_",O$4),assets_m6!$A:$D,4,FALSE)</f>
        <v>163.40799999999999</v>
      </c>
      <c r="P12">
        <f>VLOOKUP(CONCATENATE($A12,"_",P$4),assets_m6!$A:$D,4,FALSE)</f>
        <v>163.65</v>
      </c>
      <c r="Q12">
        <f>VLOOKUP(CONCATENATE($A12,"_",Q$4),assets_m6!$A:$D,4,FALSE)</f>
        <v>164.774</v>
      </c>
      <c r="R12">
        <f>VLOOKUP(CONCATENATE($A12,"_",R$4),assets_m6!$A:$D,4,FALSE)</f>
        <v>168.99</v>
      </c>
      <c r="S12">
        <f>VLOOKUP(CONCATENATE($A12,"_",S$4),assets_m6!$A:$D,4,FALSE)</f>
        <v>169.315</v>
      </c>
      <c r="T12">
        <f>VLOOKUP(CONCATENATE($A12,"_",T$4),assets_m6!$A:$D,4,FALSE)</f>
        <v>166.30099999999999</v>
      </c>
      <c r="U12">
        <f>VLOOKUP(CONCATENATE($A12,"_",U$4),assets_m6!$A:$D,4,FALSE)</f>
        <v>162.99799999999999</v>
      </c>
      <c r="V12">
        <f>VLOOKUP(CONCATENATE($A12,"_",V$4),assets_m6!$A:$D,4,FALSE)</f>
        <v>163.56</v>
      </c>
      <c r="X12" t="str">
        <f t="shared" si="15"/>
        <v>AMZN</v>
      </c>
      <c r="Y12">
        <f t="shared" si="7"/>
        <v>145.64099999999999</v>
      </c>
      <c r="Z12">
        <f t="shared" si="9"/>
        <v>137.453</v>
      </c>
      <c r="AA12">
        <f t="shared" si="9"/>
        <v>136.01400000000001</v>
      </c>
      <c r="AB12">
        <f t="shared" si="9"/>
        <v>139.279</v>
      </c>
      <c r="AC12">
        <f t="shared" si="9"/>
        <v>146.81800000000001</v>
      </c>
      <c r="AD12">
        <f t="shared" si="9"/>
        <v>145.524</v>
      </c>
      <c r="AE12">
        <f t="shared" si="9"/>
        <v>141.85300000000001</v>
      </c>
      <c r="AF12">
        <f t="shared" si="9"/>
        <v>147.36600000000001</v>
      </c>
      <c r="AG12">
        <f t="shared" si="9"/>
        <v>153.10400000000001</v>
      </c>
      <c r="AH12">
        <f t="shared" si="9"/>
        <v>157.239</v>
      </c>
      <c r="AI12">
        <f t="shared" si="9"/>
        <v>161.25</v>
      </c>
      <c r="AJ12">
        <f t="shared" si="9"/>
        <v>161.49199999999999</v>
      </c>
      <c r="AK12">
        <f t="shared" si="9"/>
        <v>164.88900000000001</v>
      </c>
      <c r="AL12">
        <f t="shared" si="9"/>
        <v>163.40799999999999</v>
      </c>
      <c r="AM12">
        <f t="shared" si="9"/>
        <v>163.65</v>
      </c>
      <c r="AN12">
        <f t="shared" si="9"/>
        <v>164.774</v>
      </c>
      <c r="AO12">
        <f t="shared" si="9"/>
        <v>168.99</v>
      </c>
      <c r="AP12">
        <f t="shared" si="10"/>
        <v>169.315</v>
      </c>
      <c r="AQ12">
        <f t="shared" si="10"/>
        <v>166.30099999999999</v>
      </c>
      <c r="AR12">
        <f t="shared" si="10"/>
        <v>162.99799999999999</v>
      </c>
      <c r="AS12">
        <f t="shared" si="10"/>
        <v>163.56</v>
      </c>
      <c r="AU12" t="s">
        <v>10</v>
      </c>
      <c r="AV12">
        <f t="shared" si="16"/>
        <v>-5.6220432433174642E-4</v>
      </c>
      <c r="AW12">
        <f t="shared" si="11"/>
        <v>-1.0469033051297483E-4</v>
      </c>
      <c r="AX12">
        <f t="shared" si="11"/>
        <v>2.4004881850397654E-4</v>
      </c>
      <c r="AY12">
        <f t="shared" si="11"/>
        <v>5.4128763130120239E-4</v>
      </c>
      <c r="AZ12">
        <f t="shared" si="11"/>
        <v>-8.8136332057377916E-5</v>
      </c>
      <c r="BA12">
        <f t="shared" si="11"/>
        <v>-2.5226079547016248E-4</v>
      </c>
      <c r="BB12">
        <f t="shared" si="11"/>
        <v>3.8864176295178845E-4</v>
      </c>
      <c r="BC12">
        <f t="shared" si="11"/>
        <v>3.8937068251835557E-4</v>
      </c>
      <c r="BD12">
        <f t="shared" si="11"/>
        <v>2.7007785557529461E-4</v>
      </c>
      <c r="BE12">
        <f t="shared" si="11"/>
        <v>2.5508938622097546E-4</v>
      </c>
      <c r="BF12">
        <f t="shared" si="11"/>
        <v>1.5007751937983891E-5</v>
      </c>
      <c r="BG12">
        <f t="shared" si="11"/>
        <v>2.1035097713818768E-4</v>
      </c>
      <c r="BH12">
        <f t="shared" si="11"/>
        <v>-8.9817998774934825E-5</v>
      </c>
      <c r="BI12">
        <f t="shared" si="11"/>
        <v>1.4809556447665882E-5</v>
      </c>
      <c r="BJ12">
        <f t="shared" si="11"/>
        <v>6.8683165291780947E-5</v>
      </c>
      <c r="BK12">
        <f t="shared" si="11"/>
        <v>2.5586560986563464E-4</v>
      </c>
      <c r="BL12">
        <f t="shared" si="11"/>
        <v>1.9231907213443907E-5</v>
      </c>
      <c r="BM12">
        <f t="shared" si="12"/>
        <v>-1.780113988719257E-4</v>
      </c>
      <c r="BN12">
        <f t="shared" si="12"/>
        <v>-1.9861576298398675E-4</v>
      </c>
      <c r="BO12">
        <f t="shared" si="12"/>
        <v>3.447895066197204E-5</v>
      </c>
      <c r="BQ12" s="7" t="str">
        <f t="shared" si="17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8"/>
        <v>0.1230354089851073</v>
      </c>
      <c r="BZ12">
        <f t="shared" si="19"/>
        <v>94</v>
      </c>
      <c r="CA12">
        <f t="shared" si="20"/>
        <v>5</v>
      </c>
      <c r="CB12">
        <f t="shared" si="21"/>
        <v>0.24000000000000005</v>
      </c>
      <c r="CC12">
        <f t="shared" si="22"/>
        <v>0</v>
      </c>
      <c r="CD12">
        <f t="shared" si="23"/>
        <v>0</v>
      </c>
      <c r="CE12">
        <f t="shared" si="24"/>
        <v>0</v>
      </c>
      <c r="CF12">
        <f t="shared" si="25"/>
        <v>0</v>
      </c>
      <c r="CG12">
        <f t="shared" si="26"/>
        <v>1</v>
      </c>
      <c r="CI12">
        <f t="shared" si="27"/>
        <v>0</v>
      </c>
      <c r="CJ12">
        <f t="shared" si="28"/>
        <v>0</v>
      </c>
      <c r="CK12">
        <f t="shared" si="13"/>
        <v>0</v>
      </c>
      <c r="CL12">
        <f t="shared" si="13"/>
        <v>0</v>
      </c>
      <c r="CM12">
        <f t="shared" si="13"/>
        <v>1</v>
      </c>
      <c r="CN12">
        <f t="shared" si="29"/>
        <v>0.2</v>
      </c>
      <c r="CO12">
        <f t="shared" si="14"/>
        <v>0.4</v>
      </c>
      <c r="CP12">
        <f t="shared" si="14"/>
        <v>0.60000000000000009</v>
      </c>
      <c r="CQ12">
        <f t="shared" si="14"/>
        <v>0.8</v>
      </c>
      <c r="CR12">
        <f t="shared" si="14"/>
        <v>1</v>
      </c>
    </row>
    <row r="13" spans="1:96" x14ac:dyDescent="0.35">
      <c r="A13" t="s">
        <v>11</v>
      </c>
      <c r="B13">
        <f>VLOOKUP(CONCATENATE($A13,"_",B$4),assets_m6!$A:$D,4,FALSE)</f>
        <v>239.36799999999999</v>
      </c>
      <c r="C13">
        <f>VLOOKUP(CONCATENATE($A13,"_",C$4),assets_m6!$A:$D,4,FALSE)</f>
        <v>236.697</v>
      </c>
      <c r="D13">
        <f>VLOOKUP(CONCATENATE($A13,"_",D$4),assets_m6!$A:$D,4,FALSE)</f>
        <v>232.21600000000001</v>
      </c>
      <c r="E13">
        <f>VLOOKUP(CONCATENATE($A13,"_",E$4),assets_m6!$A:$D,4,FALSE)</f>
        <v>236.58</v>
      </c>
      <c r="F13">
        <f>VLOOKUP(CONCATENATE($A13,"_",F$4),assets_m6!$A:$D,4,FALSE)</f>
        <v>236.155</v>
      </c>
      <c r="G13">
        <f>VLOOKUP(CONCATENATE($A13,"_",G$4),assets_m6!$A:$D,4,FALSE)</f>
        <v>233.34800000000001</v>
      </c>
      <c r="H13">
        <f>VLOOKUP(CONCATENATE($A13,"_",H$4),assets_m6!$A:$D,4,FALSE)</f>
        <v>231.60599999999999</v>
      </c>
      <c r="I13">
        <f>VLOOKUP(CONCATENATE($A13,"_",I$4),assets_m6!$A:$D,4,FALSE)</f>
        <v>232.477</v>
      </c>
      <c r="J13">
        <f>VLOOKUP(CONCATENATE($A13,"_",J$4),assets_m6!$A:$D,4,FALSE)</f>
        <v>235.17699999999999</v>
      </c>
      <c r="K13">
        <f>VLOOKUP(CONCATENATE($A13,"_",K$4),assets_m6!$A:$D,4,FALSE)</f>
        <v>238.042</v>
      </c>
      <c r="L13">
        <f>VLOOKUP(CONCATENATE($A13,"_",L$4),assets_m6!$A:$D,4,FALSE)</f>
        <v>237.471</v>
      </c>
      <c r="M13">
        <f>VLOOKUP(CONCATENATE($A13,"_",M$4),assets_m6!$A:$D,4,FALSE)</f>
        <v>236.93899999999999</v>
      </c>
      <c r="N13">
        <f>VLOOKUP(CONCATENATE($A13,"_",N$4),assets_m6!$A:$D,4,FALSE)</f>
        <v>235.23500000000001</v>
      </c>
      <c r="O13">
        <f>VLOOKUP(CONCATENATE($A13,"_",O$4),assets_m6!$A:$D,4,FALSE)</f>
        <v>233.65799999999999</v>
      </c>
      <c r="P13">
        <f>VLOOKUP(CONCATENATE($A13,"_",P$4),assets_m6!$A:$D,4,FALSE)</f>
        <v>235.36099999999999</v>
      </c>
      <c r="Q13">
        <f>VLOOKUP(CONCATENATE($A13,"_",Q$4),assets_m6!$A:$D,4,FALSE)</f>
        <v>239.27099999999999</v>
      </c>
      <c r="R13">
        <f>VLOOKUP(CONCATENATE($A13,"_",R$4),assets_m6!$A:$D,4,FALSE)</f>
        <v>241.93199999999999</v>
      </c>
      <c r="S13">
        <f>VLOOKUP(CONCATENATE($A13,"_",S$4),assets_m6!$A:$D,4,FALSE)</f>
        <v>249.93600000000001</v>
      </c>
      <c r="T13">
        <f>VLOOKUP(CONCATENATE($A13,"_",T$4),assets_m6!$A:$D,4,FALSE)</f>
        <v>245.34</v>
      </c>
      <c r="U13">
        <f>VLOOKUP(CONCATENATE($A13,"_",U$4),assets_m6!$A:$D,4,FALSE)</f>
        <v>241.85400000000001</v>
      </c>
      <c r="V13">
        <f>VLOOKUP(CONCATENATE($A13,"_",V$4),assets_m6!$A:$D,4,FALSE)</f>
        <v>247.76400000000001</v>
      </c>
      <c r="X13" t="str">
        <f t="shared" si="15"/>
        <v>AVB</v>
      </c>
      <c r="Y13">
        <f t="shared" si="7"/>
        <v>239.36799999999999</v>
      </c>
      <c r="Z13">
        <f t="shared" si="9"/>
        <v>236.697</v>
      </c>
      <c r="AA13">
        <f t="shared" si="9"/>
        <v>232.21600000000001</v>
      </c>
      <c r="AB13">
        <f t="shared" si="9"/>
        <v>236.58</v>
      </c>
      <c r="AC13">
        <f t="shared" si="9"/>
        <v>236.155</v>
      </c>
      <c r="AD13">
        <f t="shared" si="9"/>
        <v>233.34800000000001</v>
      </c>
      <c r="AE13">
        <f t="shared" si="9"/>
        <v>231.60599999999999</v>
      </c>
      <c r="AF13">
        <f t="shared" si="9"/>
        <v>232.477</v>
      </c>
      <c r="AG13">
        <f t="shared" si="9"/>
        <v>235.17699999999999</v>
      </c>
      <c r="AH13">
        <f t="shared" si="9"/>
        <v>238.042</v>
      </c>
      <c r="AI13">
        <f t="shared" si="9"/>
        <v>237.471</v>
      </c>
      <c r="AJ13">
        <f t="shared" si="9"/>
        <v>236.93899999999999</v>
      </c>
      <c r="AK13">
        <f t="shared" si="9"/>
        <v>235.23500000000001</v>
      </c>
      <c r="AL13">
        <f t="shared" si="9"/>
        <v>233.65799999999999</v>
      </c>
      <c r="AM13">
        <f t="shared" si="9"/>
        <v>235.36099999999999</v>
      </c>
      <c r="AN13">
        <f t="shared" si="9"/>
        <v>239.27099999999999</v>
      </c>
      <c r="AO13">
        <f t="shared" si="9"/>
        <v>241.93199999999999</v>
      </c>
      <c r="AP13">
        <f t="shared" si="10"/>
        <v>249.93600000000001</v>
      </c>
      <c r="AQ13">
        <f t="shared" si="10"/>
        <v>245.34</v>
      </c>
      <c r="AR13">
        <f t="shared" si="10"/>
        <v>241.85400000000001</v>
      </c>
      <c r="AS13">
        <f t="shared" si="10"/>
        <v>247.76400000000001</v>
      </c>
      <c r="AU13" t="s">
        <v>11</v>
      </c>
      <c r="AV13">
        <f t="shared" si="16"/>
        <v>-1.1158550850573144E-4</v>
      </c>
      <c r="AW13">
        <f t="shared" si="11"/>
        <v>-1.89313764010528E-4</v>
      </c>
      <c r="AX13">
        <f t="shared" si="11"/>
        <v>1.8792848038033574E-4</v>
      </c>
      <c r="AY13">
        <f t="shared" si="11"/>
        <v>-1.7964324964071832E-5</v>
      </c>
      <c r="AZ13">
        <f t="shared" si="11"/>
        <v>-1.1886261142046486E-4</v>
      </c>
      <c r="BA13">
        <f t="shared" si="11"/>
        <v>-7.4652450417403126E-5</v>
      </c>
      <c r="BB13">
        <f t="shared" si="11"/>
        <v>3.7606970458451391E-5</v>
      </c>
      <c r="BC13">
        <f t="shared" si="11"/>
        <v>1.1614052142792571E-4</v>
      </c>
      <c r="BD13">
        <f t="shared" si="11"/>
        <v>1.2182313746667443E-4</v>
      </c>
      <c r="BE13">
        <f t="shared" si="11"/>
        <v>-2.3987363574495172E-5</v>
      </c>
      <c r="BF13">
        <f t="shared" si="11"/>
        <v>-2.2402735491913145E-5</v>
      </c>
      <c r="BG13">
        <f t="shared" si="11"/>
        <v>-7.1917244522851006E-5</v>
      </c>
      <c r="BH13">
        <f t="shared" si="11"/>
        <v>-6.7039343635089439E-5</v>
      </c>
      <c r="BI13">
        <f t="shared" si="11"/>
        <v>7.2884300986912628E-5</v>
      </c>
      <c r="BJ13">
        <f t="shared" si="11"/>
        <v>1.6612777817905246E-4</v>
      </c>
      <c r="BK13">
        <f t="shared" si="11"/>
        <v>1.1121280890705525E-4</v>
      </c>
      <c r="BL13">
        <f t="shared" si="11"/>
        <v>3.3083676404940311E-4</v>
      </c>
      <c r="BM13">
        <f t="shared" si="12"/>
        <v>-1.8388707509122348E-4</v>
      </c>
      <c r="BN13">
        <f t="shared" si="12"/>
        <v>-1.420885302029832E-4</v>
      </c>
      <c r="BO13">
        <f t="shared" si="12"/>
        <v>2.4436230122305174E-4</v>
      </c>
      <c r="BQ13" s="7" t="str">
        <f t="shared" si="17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8"/>
        <v>3.5075699341599612E-2</v>
      </c>
      <c r="BZ13">
        <f t="shared" si="19"/>
        <v>45</v>
      </c>
      <c r="CA13">
        <f t="shared" si="20"/>
        <v>3</v>
      </c>
      <c r="CB13">
        <f t="shared" si="21"/>
        <v>7.9999999999999988E-2</v>
      </c>
      <c r="CC13">
        <f t="shared" si="22"/>
        <v>0</v>
      </c>
      <c r="CD13">
        <f t="shared" si="23"/>
        <v>0</v>
      </c>
      <c r="CE13">
        <f t="shared" si="24"/>
        <v>1</v>
      </c>
      <c r="CF13">
        <f t="shared" si="25"/>
        <v>0</v>
      </c>
      <c r="CG13">
        <f t="shared" si="26"/>
        <v>0</v>
      </c>
      <c r="CI13">
        <f t="shared" si="27"/>
        <v>0</v>
      </c>
      <c r="CJ13">
        <f t="shared" si="28"/>
        <v>0</v>
      </c>
      <c r="CK13">
        <f t="shared" si="13"/>
        <v>1</v>
      </c>
      <c r="CL13">
        <f t="shared" si="13"/>
        <v>1</v>
      </c>
      <c r="CM13">
        <f t="shared" si="13"/>
        <v>1</v>
      </c>
      <c r="CN13">
        <f t="shared" si="29"/>
        <v>0.2</v>
      </c>
      <c r="CO13">
        <f t="shared" si="14"/>
        <v>0.4</v>
      </c>
      <c r="CP13">
        <f t="shared" si="14"/>
        <v>0.60000000000000009</v>
      </c>
      <c r="CQ13">
        <f t="shared" si="14"/>
        <v>0.8</v>
      </c>
      <c r="CR13">
        <f t="shared" si="14"/>
        <v>1</v>
      </c>
    </row>
    <row r="14" spans="1:96" x14ac:dyDescent="0.35">
      <c r="A14" t="s">
        <v>12</v>
      </c>
      <c r="B14">
        <f>VLOOKUP(CONCATENATE($A14,"_",B$4),assets_m6!$A:$D,4,FALSE)</f>
        <v>165.52799999999999</v>
      </c>
      <c r="C14">
        <f>VLOOKUP(CONCATENATE($A14,"_",C$4),assets_m6!$A:$D,4,FALSE)</f>
        <v>156.62899999999999</v>
      </c>
      <c r="D14">
        <f>VLOOKUP(CONCATENATE($A14,"_",D$4),assets_m6!$A:$D,4,FALSE)</f>
        <v>156.965</v>
      </c>
      <c r="E14">
        <f>VLOOKUP(CONCATENATE($A14,"_",E$4),assets_m6!$A:$D,4,FALSE)</f>
        <v>163.76</v>
      </c>
      <c r="F14">
        <f>VLOOKUP(CONCATENATE($A14,"_",F$4),assets_m6!$A:$D,4,FALSE)</f>
        <v>161.637</v>
      </c>
      <c r="G14">
        <f>VLOOKUP(CONCATENATE($A14,"_",G$4),assets_m6!$A:$D,4,FALSE)</f>
        <v>160.38200000000001</v>
      </c>
      <c r="H14">
        <f>VLOOKUP(CONCATENATE($A14,"_",H$4),assets_m6!$A:$D,4,FALSE)</f>
        <v>163.88900000000001</v>
      </c>
      <c r="I14">
        <f>VLOOKUP(CONCATENATE($A14,"_",I$4),assets_m6!$A:$D,4,FALSE)</f>
        <v>165.07400000000001</v>
      </c>
      <c r="J14">
        <f>VLOOKUP(CONCATENATE($A14,"_",J$4),assets_m6!$A:$D,4,FALSE)</f>
        <v>168.00800000000001</v>
      </c>
      <c r="K14">
        <f>VLOOKUP(CONCATENATE($A14,"_",K$4),assets_m6!$A:$D,4,FALSE)</f>
        <v>168.976</v>
      </c>
      <c r="L14">
        <f>VLOOKUP(CONCATENATE($A14,"_",L$4),assets_m6!$A:$D,4,FALSE)</f>
        <v>169.01499999999999</v>
      </c>
      <c r="M14">
        <f>VLOOKUP(CONCATENATE($A14,"_",M$4),assets_m6!$A:$D,4,FALSE)</f>
        <v>168.66900000000001</v>
      </c>
      <c r="N14">
        <f>VLOOKUP(CONCATENATE($A14,"_",N$4),assets_m6!$A:$D,4,FALSE)</f>
        <v>168.74799999999999</v>
      </c>
      <c r="O14">
        <f>VLOOKUP(CONCATENATE($A14,"_",O$4),assets_m6!$A:$D,4,FALSE)</f>
        <v>162.57499999999999</v>
      </c>
      <c r="P14">
        <f>VLOOKUP(CONCATENATE($A14,"_",P$4),assets_m6!$A:$D,4,FALSE)</f>
        <v>164.768</v>
      </c>
      <c r="Q14">
        <f>VLOOKUP(CONCATENATE($A14,"_",Q$4),assets_m6!$A:$D,4,FALSE)</f>
        <v>171.01</v>
      </c>
      <c r="R14">
        <f>VLOOKUP(CONCATENATE($A14,"_",R$4),assets_m6!$A:$D,4,FALSE)</f>
        <v>171.36600000000001</v>
      </c>
      <c r="S14">
        <f>VLOOKUP(CONCATENATE($A14,"_",S$4),assets_m6!$A:$D,4,FALSE)</f>
        <v>176.69900000000001</v>
      </c>
      <c r="T14">
        <f>VLOOKUP(CONCATENATE($A14,"_",T$4),assets_m6!$A:$D,4,FALSE)</f>
        <v>174.655</v>
      </c>
      <c r="U14">
        <f>VLOOKUP(CONCATENATE($A14,"_",U$4),assets_m6!$A:$D,4,FALSE)</f>
        <v>171.83</v>
      </c>
      <c r="V14">
        <f>VLOOKUP(CONCATENATE($A14,"_",V$4),assets_m6!$A:$D,4,FALSE)</f>
        <v>172.887</v>
      </c>
      <c r="X14" t="str">
        <f t="shared" si="15"/>
        <v>AVY</v>
      </c>
      <c r="Y14">
        <f t="shared" si="7"/>
        <v>165.52799999999999</v>
      </c>
      <c r="Z14">
        <f t="shared" si="9"/>
        <v>156.62899999999999</v>
      </c>
      <c r="AA14">
        <f t="shared" si="9"/>
        <v>156.965</v>
      </c>
      <c r="AB14">
        <f t="shared" si="9"/>
        <v>163.76</v>
      </c>
      <c r="AC14">
        <f t="shared" si="9"/>
        <v>161.637</v>
      </c>
      <c r="AD14">
        <f t="shared" si="9"/>
        <v>160.38200000000001</v>
      </c>
      <c r="AE14">
        <f t="shared" si="9"/>
        <v>163.88900000000001</v>
      </c>
      <c r="AF14">
        <f t="shared" si="9"/>
        <v>165.07400000000001</v>
      </c>
      <c r="AG14">
        <f t="shared" si="9"/>
        <v>168.00800000000001</v>
      </c>
      <c r="AH14">
        <f t="shared" si="9"/>
        <v>168.976</v>
      </c>
      <c r="AI14">
        <f t="shared" si="9"/>
        <v>169.01499999999999</v>
      </c>
      <c r="AJ14">
        <f t="shared" si="9"/>
        <v>168.66900000000001</v>
      </c>
      <c r="AK14">
        <f t="shared" si="9"/>
        <v>168.74799999999999</v>
      </c>
      <c r="AL14">
        <f t="shared" si="9"/>
        <v>162.57499999999999</v>
      </c>
      <c r="AM14">
        <f t="shared" si="9"/>
        <v>164.768</v>
      </c>
      <c r="AN14">
        <f t="shared" si="9"/>
        <v>171.01</v>
      </c>
      <c r="AO14">
        <f t="shared" si="9"/>
        <v>171.36600000000001</v>
      </c>
      <c r="AP14">
        <f t="shared" si="10"/>
        <v>176.69900000000001</v>
      </c>
      <c r="AQ14">
        <f t="shared" si="10"/>
        <v>174.655</v>
      </c>
      <c r="AR14">
        <f t="shared" si="10"/>
        <v>171.83</v>
      </c>
      <c r="AS14">
        <f t="shared" si="10"/>
        <v>172.887</v>
      </c>
      <c r="AU14" t="s">
        <v>12</v>
      </c>
      <c r="AV14">
        <f t="shared" si="16"/>
        <v>-5.3761297182349822E-4</v>
      </c>
      <c r="AW14">
        <f t="shared" si="11"/>
        <v>2.1451966111001968E-5</v>
      </c>
      <c r="AX14">
        <f t="shared" si="11"/>
        <v>4.3289905392921904E-4</v>
      </c>
      <c r="AY14">
        <f t="shared" si="11"/>
        <v>-1.2964093795798674E-4</v>
      </c>
      <c r="AZ14">
        <f t="shared" si="11"/>
        <v>-7.7643113891002398E-5</v>
      </c>
      <c r="BA14">
        <f t="shared" si="11"/>
        <v>2.1866543627090354E-4</v>
      </c>
      <c r="BB14">
        <f t="shared" si="11"/>
        <v>7.2305035725399655E-5</v>
      </c>
      <c r="BC14">
        <f t="shared" si="11"/>
        <v>1.7773846880792842E-4</v>
      </c>
      <c r="BD14">
        <f t="shared" si="11"/>
        <v>5.7616303985523865E-5</v>
      </c>
      <c r="BE14">
        <f t="shared" si="11"/>
        <v>2.3080200738558887E-6</v>
      </c>
      <c r="BF14">
        <f t="shared" si="11"/>
        <v>-2.04715557790714E-5</v>
      </c>
      <c r="BG14">
        <f t="shared" si="11"/>
        <v>4.683729671722682E-6</v>
      </c>
      <c r="BH14">
        <f t="shared" si="11"/>
        <v>-3.6581174295399071E-4</v>
      </c>
      <c r="BI14">
        <f t="shared" si="11"/>
        <v>1.3489158849761722E-4</v>
      </c>
      <c r="BJ14">
        <f t="shared" si="11"/>
        <v>3.7883569625169877E-4</v>
      </c>
      <c r="BK14">
        <f t="shared" si="11"/>
        <v>2.0817496052863751E-5</v>
      </c>
      <c r="BL14">
        <f t="shared" si="11"/>
        <v>3.1120525658532021E-4</v>
      </c>
      <c r="BM14">
        <f t="shared" si="12"/>
        <v>-1.1567694214455152E-4</v>
      </c>
      <c r="BN14">
        <f t="shared" si="12"/>
        <v>-1.6174744496292627E-4</v>
      </c>
      <c r="BO14">
        <f t="shared" si="12"/>
        <v>6.1514287377058017E-5</v>
      </c>
      <c r="BQ14" s="7" t="str">
        <f t="shared" si="17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8"/>
        <v>4.4457735247208988E-2</v>
      </c>
      <c r="BZ14">
        <f t="shared" si="19"/>
        <v>49</v>
      </c>
      <c r="CA14">
        <f t="shared" si="20"/>
        <v>3</v>
      </c>
      <c r="CB14">
        <f t="shared" si="21"/>
        <v>7.9999999999999988E-2</v>
      </c>
      <c r="CC14">
        <f t="shared" si="22"/>
        <v>0</v>
      </c>
      <c r="CD14">
        <f t="shared" si="23"/>
        <v>0</v>
      </c>
      <c r="CE14">
        <f t="shared" si="24"/>
        <v>1</v>
      </c>
      <c r="CF14">
        <f t="shared" si="25"/>
        <v>0</v>
      </c>
      <c r="CG14">
        <f t="shared" si="26"/>
        <v>0</v>
      </c>
      <c r="CI14">
        <f t="shared" si="27"/>
        <v>0</v>
      </c>
      <c r="CJ14">
        <f t="shared" si="28"/>
        <v>0</v>
      </c>
      <c r="CK14">
        <f t="shared" si="13"/>
        <v>1</v>
      </c>
      <c r="CL14">
        <f t="shared" si="13"/>
        <v>1</v>
      </c>
      <c r="CM14">
        <f t="shared" si="13"/>
        <v>1</v>
      </c>
      <c r="CN14">
        <f t="shared" si="29"/>
        <v>0.2</v>
      </c>
      <c r="CO14">
        <f t="shared" si="14"/>
        <v>0.4</v>
      </c>
      <c r="CP14">
        <f t="shared" si="14"/>
        <v>0.60000000000000009</v>
      </c>
      <c r="CQ14">
        <f t="shared" si="14"/>
        <v>0.8</v>
      </c>
      <c r="CR14">
        <f t="shared" si="14"/>
        <v>1</v>
      </c>
    </row>
    <row r="15" spans="1:96" x14ac:dyDescent="0.35">
      <c r="A15" t="s">
        <v>13</v>
      </c>
      <c r="B15">
        <f>VLOOKUP(CONCATENATE($A15,"_",B$4),assets_m6!$A:$D,4,FALSE)</f>
        <v>170.57300000000001</v>
      </c>
      <c r="C15">
        <f>VLOOKUP(CONCATENATE($A15,"_",C$4),assets_m6!$A:$D,4,FALSE)</f>
        <v>156.94300000000001</v>
      </c>
      <c r="D15">
        <f>VLOOKUP(CONCATENATE($A15,"_",D$4),assets_m6!$A:$D,4,FALSE)</f>
        <v>157.85</v>
      </c>
      <c r="E15">
        <f>VLOOKUP(CONCATENATE($A15,"_",E$4),assets_m6!$A:$D,4,FALSE)</f>
        <v>166.33199999999999</v>
      </c>
      <c r="F15">
        <f>VLOOKUP(CONCATENATE($A15,"_",F$4),assets_m6!$A:$D,4,FALSE)</f>
        <v>167.26900000000001</v>
      </c>
      <c r="G15">
        <f>VLOOKUP(CONCATENATE($A15,"_",G$4),assets_m6!$A:$D,4,FALSE)</f>
        <v>165.59200000000001</v>
      </c>
      <c r="H15">
        <f>VLOOKUP(CONCATENATE($A15,"_",H$4),assets_m6!$A:$D,4,FALSE)</f>
        <v>170.41499999999999</v>
      </c>
      <c r="I15">
        <f>VLOOKUP(CONCATENATE($A15,"_",I$4),assets_m6!$A:$D,4,FALSE)</f>
        <v>173.62</v>
      </c>
      <c r="J15">
        <f>VLOOKUP(CONCATENATE($A15,"_",J$4),assets_m6!$A:$D,4,FALSE)</f>
        <v>178.12799999999999</v>
      </c>
      <c r="K15">
        <f>VLOOKUP(CONCATENATE($A15,"_",K$4),assets_m6!$A:$D,4,FALSE)</f>
        <v>184.4</v>
      </c>
      <c r="L15">
        <f>VLOOKUP(CONCATENATE($A15,"_",L$4),assets_m6!$A:$D,4,FALSE)</f>
        <v>188.09899999999999</v>
      </c>
      <c r="M15">
        <f>VLOOKUP(CONCATENATE($A15,"_",M$4),assets_m6!$A:$D,4,FALSE)</f>
        <v>186.49100000000001</v>
      </c>
      <c r="N15">
        <f>VLOOKUP(CONCATENATE($A15,"_",N$4),assets_m6!$A:$D,4,FALSE)</f>
        <v>188.7</v>
      </c>
      <c r="O15">
        <f>VLOOKUP(CONCATENATE($A15,"_",O$4),assets_m6!$A:$D,4,FALSE)</f>
        <v>183.46299999999999</v>
      </c>
      <c r="P15">
        <f>VLOOKUP(CONCATENATE($A15,"_",P$4),assets_m6!$A:$D,4,FALSE)</f>
        <v>186.29400000000001</v>
      </c>
      <c r="Q15">
        <f>VLOOKUP(CONCATENATE($A15,"_",Q$4),assets_m6!$A:$D,4,FALSE)</f>
        <v>187.66499999999999</v>
      </c>
      <c r="R15">
        <f>VLOOKUP(CONCATENATE($A15,"_",R$4),assets_m6!$A:$D,4,FALSE)</f>
        <v>187.09299999999999</v>
      </c>
      <c r="S15">
        <f>VLOOKUP(CONCATENATE($A15,"_",S$4),assets_m6!$A:$D,4,FALSE)</f>
        <v>188.316</v>
      </c>
      <c r="T15">
        <f>VLOOKUP(CONCATENATE($A15,"_",T$4),assets_m6!$A:$D,4,FALSE)</f>
        <v>187.15199999999999</v>
      </c>
      <c r="U15">
        <f>VLOOKUP(CONCATENATE($A15,"_",U$4),assets_m6!$A:$D,4,FALSE)</f>
        <v>184.43</v>
      </c>
      <c r="V15">
        <f>VLOOKUP(CONCATENATE($A15,"_",V$4),assets_m6!$A:$D,4,FALSE)</f>
        <v>184.59700000000001</v>
      </c>
      <c r="X15" t="str">
        <f t="shared" si="15"/>
        <v>AXP</v>
      </c>
      <c r="Y15">
        <f t="shared" si="7"/>
        <v>170.57300000000001</v>
      </c>
      <c r="Z15">
        <f t="shared" si="9"/>
        <v>156.94300000000001</v>
      </c>
      <c r="AA15">
        <f t="shared" si="9"/>
        <v>157.85</v>
      </c>
      <c r="AB15">
        <f t="shared" si="9"/>
        <v>166.33199999999999</v>
      </c>
      <c r="AC15">
        <f t="shared" si="9"/>
        <v>167.26900000000001</v>
      </c>
      <c r="AD15">
        <f t="shared" si="9"/>
        <v>165.59200000000001</v>
      </c>
      <c r="AE15">
        <f t="shared" si="9"/>
        <v>170.41499999999999</v>
      </c>
      <c r="AF15">
        <f t="shared" si="9"/>
        <v>173.62</v>
      </c>
      <c r="AG15">
        <f t="shared" si="9"/>
        <v>178.12799999999999</v>
      </c>
      <c r="AH15">
        <f t="shared" si="9"/>
        <v>184.4</v>
      </c>
      <c r="AI15">
        <f t="shared" si="9"/>
        <v>188.09899999999999</v>
      </c>
      <c r="AJ15">
        <f t="shared" si="9"/>
        <v>186.49100000000001</v>
      </c>
      <c r="AK15">
        <f t="shared" si="9"/>
        <v>188.7</v>
      </c>
      <c r="AL15">
        <f t="shared" si="9"/>
        <v>183.46299999999999</v>
      </c>
      <c r="AM15">
        <f t="shared" si="9"/>
        <v>186.29400000000001</v>
      </c>
      <c r="AN15">
        <f t="shared" si="9"/>
        <v>187.66499999999999</v>
      </c>
      <c r="AO15">
        <f t="shared" si="9"/>
        <v>187.09299999999999</v>
      </c>
      <c r="AP15">
        <f t="shared" si="10"/>
        <v>188.316</v>
      </c>
      <c r="AQ15">
        <f t="shared" si="10"/>
        <v>187.15199999999999</v>
      </c>
      <c r="AR15">
        <f t="shared" si="10"/>
        <v>184.43</v>
      </c>
      <c r="AS15">
        <f t="shared" si="10"/>
        <v>184.59700000000001</v>
      </c>
      <c r="AU15" t="s">
        <v>13</v>
      </c>
      <c r="AV15">
        <f t="shared" si="16"/>
        <v>-7.9907136533917996E-4</v>
      </c>
      <c r="AW15">
        <f t="shared" si="11"/>
        <v>5.7791682330526508E-5</v>
      </c>
      <c r="AX15">
        <f t="shared" si="11"/>
        <v>5.3734558124802025E-4</v>
      </c>
      <c r="AY15">
        <f t="shared" si="11"/>
        <v>5.6333116898733367E-5</v>
      </c>
      <c r="AZ15">
        <f t="shared" si="11"/>
        <v>-1.0025766878501051E-4</v>
      </c>
      <c r="BA15">
        <f t="shared" si="11"/>
        <v>2.9125803178897404E-4</v>
      </c>
      <c r="BB15">
        <f t="shared" si="11"/>
        <v>1.8807029897602987E-4</v>
      </c>
      <c r="BC15">
        <f t="shared" si="11"/>
        <v>2.5964750604768927E-4</v>
      </c>
      <c r="BD15">
        <f t="shared" si="11"/>
        <v>3.5210635048953673E-4</v>
      </c>
      <c r="BE15">
        <f t="shared" si="11"/>
        <v>2.0059652928416401E-4</v>
      </c>
      <c r="BF15">
        <f t="shared" si="11"/>
        <v>-8.5486897856978288E-5</v>
      </c>
      <c r="BG15">
        <f t="shared" si="11"/>
        <v>1.1845075633676556E-4</v>
      </c>
      <c r="BH15">
        <f t="shared" si="11"/>
        <v>-2.7753047164811846E-4</v>
      </c>
      <c r="BI15">
        <f t="shared" si="11"/>
        <v>1.5430904324032732E-4</v>
      </c>
      <c r="BJ15">
        <f t="shared" si="11"/>
        <v>7.3593352442911781E-5</v>
      </c>
      <c r="BK15">
        <f t="shared" si="11"/>
        <v>-3.0479844403591653E-5</v>
      </c>
      <c r="BL15">
        <f t="shared" si="11"/>
        <v>6.5368560020952858E-5</v>
      </c>
      <c r="BM15">
        <f t="shared" si="12"/>
        <v>-6.1810998534379225E-5</v>
      </c>
      <c r="BN15">
        <f t="shared" si="12"/>
        <v>-1.4544327605368792E-4</v>
      </c>
      <c r="BO15">
        <f t="shared" si="12"/>
        <v>9.0549259881798837E-6</v>
      </c>
      <c r="BQ15" s="7" t="str">
        <f t="shared" si="17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8"/>
        <v>8.221699800085594E-2</v>
      </c>
      <c r="BZ15">
        <f t="shared" si="19"/>
        <v>78</v>
      </c>
      <c r="CA15">
        <f t="shared" si="20"/>
        <v>4</v>
      </c>
      <c r="CB15">
        <f t="shared" si="21"/>
        <v>0.12000000000000002</v>
      </c>
      <c r="CC15">
        <f t="shared" si="22"/>
        <v>0</v>
      </c>
      <c r="CD15">
        <f t="shared" si="23"/>
        <v>0</v>
      </c>
      <c r="CE15">
        <f t="shared" si="24"/>
        <v>0</v>
      </c>
      <c r="CF15">
        <f t="shared" si="25"/>
        <v>1</v>
      </c>
      <c r="CG15">
        <f t="shared" si="26"/>
        <v>0</v>
      </c>
      <c r="CI15">
        <f t="shared" si="27"/>
        <v>0</v>
      </c>
      <c r="CJ15">
        <f t="shared" si="28"/>
        <v>0</v>
      </c>
      <c r="CK15">
        <f t="shared" si="13"/>
        <v>0</v>
      </c>
      <c r="CL15">
        <f t="shared" si="13"/>
        <v>1</v>
      </c>
      <c r="CM15">
        <f t="shared" si="13"/>
        <v>1</v>
      </c>
      <c r="CN15">
        <f t="shared" si="29"/>
        <v>0.2</v>
      </c>
      <c r="CO15">
        <f t="shared" si="14"/>
        <v>0.4</v>
      </c>
      <c r="CP15">
        <f t="shared" si="14"/>
        <v>0.60000000000000009</v>
      </c>
      <c r="CQ15">
        <f t="shared" si="14"/>
        <v>0.8</v>
      </c>
      <c r="CR15">
        <f t="shared" si="14"/>
        <v>1</v>
      </c>
    </row>
    <row r="16" spans="1:96" x14ac:dyDescent="0.35">
      <c r="A16" t="s">
        <v>14</v>
      </c>
      <c r="B16">
        <f>VLOOKUP(CONCATENATE($A16,"_",B$4),assets_m6!$A:$D,4,FALSE)</f>
        <v>265.03899999999999</v>
      </c>
      <c r="C16">
        <f>VLOOKUP(CONCATENATE($A16,"_",C$4),assets_m6!$A:$D,4,FALSE)</f>
        <v>265.64499999999998</v>
      </c>
      <c r="D16">
        <f>VLOOKUP(CONCATENATE($A16,"_",D$4),assets_m6!$A:$D,4,FALSE)</f>
        <v>255.137</v>
      </c>
      <c r="E16">
        <f>VLOOKUP(CONCATENATE($A16,"_",E$4),assets_m6!$A:$D,4,FALSE)</f>
        <v>255.696</v>
      </c>
      <c r="F16">
        <f>VLOOKUP(CONCATENATE($A16,"_",F$4),assets_m6!$A:$D,4,FALSE)</f>
        <v>248.822</v>
      </c>
      <c r="G16">
        <f>VLOOKUP(CONCATENATE($A16,"_",G$4),assets_m6!$A:$D,4,FALSE)</f>
        <v>245.72300000000001</v>
      </c>
      <c r="H16">
        <f>VLOOKUP(CONCATENATE($A16,"_",H$4),assets_m6!$A:$D,4,FALSE)</f>
        <v>247.934</v>
      </c>
      <c r="I16">
        <f>VLOOKUP(CONCATENATE($A16,"_",I$4),assets_m6!$A:$D,4,FALSE)</f>
        <v>249.75899999999999</v>
      </c>
      <c r="J16">
        <f>VLOOKUP(CONCATENATE($A16,"_",J$4),assets_m6!$A:$D,4,FALSE)</f>
        <v>251.786</v>
      </c>
      <c r="K16">
        <f>VLOOKUP(CONCATENATE($A16,"_",K$4),assets_m6!$A:$D,4,FALSE)</f>
        <v>253.23400000000001</v>
      </c>
      <c r="L16">
        <f>VLOOKUP(CONCATENATE($A16,"_",L$4),assets_m6!$A:$D,4,FALSE)</f>
        <v>252.99299999999999</v>
      </c>
      <c r="M16">
        <f>VLOOKUP(CONCATENATE($A16,"_",M$4),assets_m6!$A:$D,4,FALSE)</f>
        <v>258.36099999999999</v>
      </c>
      <c r="N16">
        <f>VLOOKUP(CONCATENATE($A16,"_",N$4),assets_m6!$A:$D,4,FALSE)</f>
        <v>255.72499999999999</v>
      </c>
      <c r="O16">
        <f>VLOOKUP(CONCATENATE($A16,"_",O$4),assets_m6!$A:$D,4,FALSE)</f>
        <v>252.92500000000001</v>
      </c>
      <c r="P16">
        <f>VLOOKUP(CONCATENATE($A16,"_",P$4),assets_m6!$A:$D,4,FALSE)</f>
        <v>254.00700000000001</v>
      </c>
      <c r="Q16">
        <f>VLOOKUP(CONCATENATE($A16,"_",Q$4),assets_m6!$A:$D,4,FALSE)</f>
        <v>256.49799999999999</v>
      </c>
      <c r="R16">
        <f>VLOOKUP(CONCATENATE($A16,"_",R$4),assets_m6!$A:$D,4,FALSE)</f>
        <v>258.88200000000001</v>
      </c>
      <c r="S16">
        <f>VLOOKUP(CONCATENATE($A16,"_",S$4),assets_m6!$A:$D,4,FALSE)</f>
        <v>260.45600000000002</v>
      </c>
      <c r="T16">
        <f>VLOOKUP(CONCATENATE($A16,"_",T$4),assets_m6!$A:$D,4,FALSE)</f>
        <v>260.28199999999998</v>
      </c>
      <c r="U16">
        <f>VLOOKUP(CONCATENATE($A16,"_",U$4),assets_m6!$A:$D,4,FALSE)</f>
        <v>256.81599999999997</v>
      </c>
      <c r="V16">
        <f>VLOOKUP(CONCATENATE($A16,"_",V$4),assets_m6!$A:$D,4,FALSE)</f>
        <v>259.77300000000002</v>
      </c>
      <c r="X16" t="str">
        <f t="shared" si="15"/>
        <v>BDX</v>
      </c>
      <c r="Y16">
        <f t="shared" si="7"/>
        <v>265.03899999999999</v>
      </c>
      <c r="Z16">
        <f t="shared" si="9"/>
        <v>265.64499999999998</v>
      </c>
      <c r="AA16">
        <f t="shared" si="9"/>
        <v>255.137</v>
      </c>
      <c r="AB16">
        <f t="shared" si="9"/>
        <v>255.696</v>
      </c>
      <c r="AC16">
        <f t="shared" si="9"/>
        <v>248.822</v>
      </c>
      <c r="AD16">
        <f t="shared" si="9"/>
        <v>245.72300000000001</v>
      </c>
      <c r="AE16">
        <f t="shared" si="9"/>
        <v>247.934</v>
      </c>
      <c r="AF16">
        <f t="shared" si="9"/>
        <v>249.75899999999999</v>
      </c>
      <c r="AG16">
        <f t="shared" si="9"/>
        <v>251.786</v>
      </c>
      <c r="AH16">
        <f t="shared" si="9"/>
        <v>253.23400000000001</v>
      </c>
      <c r="AI16">
        <f t="shared" si="9"/>
        <v>252.99299999999999</v>
      </c>
      <c r="AJ16">
        <f t="shared" si="9"/>
        <v>258.36099999999999</v>
      </c>
      <c r="AK16">
        <f t="shared" si="9"/>
        <v>255.72499999999999</v>
      </c>
      <c r="AL16">
        <f t="shared" si="9"/>
        <v>252.92500000000001</v>
      </c>
      <c r="AM16">
        <f t="shared" si="9"/>
        <v>254.00700000000001</v>
      </c>
      <c r="AN16">
        <f t="shared" si="9"/>
        <v>256.49799999999999</v>
      </c>
      <c r="AO16">
        <f t="shared" si="9"/>
        <v>258.88200000000001</v>
      </c>
      <c r="AP16">
        <f t="shared" si="10"/>
        <v>260.45600000000002</v>
      </c>
      <c r="AQ16">
        <f t="shared" si="10"/>
        <v>260.28199999999998</v>
      </c>
      <c r="AR16">
        <f t="shared" si="10"/>
        <v>256.81599999999997</v>
      </c>
      <c r="AS16">
        <f t="shared" si="10"/>
        <v>259.77300000000002</v>
      </c>
      <c r="AU16" t="s">
        <v>14</v>
      </c>
      <c r="AV16">
        <f t="shared" si="16"/>
        <v>2.2864559555385984E-5</v>
      </c>
      <c r="AW16">
        <f t="shared" si="11"/>
        <v>-3.9556551036157208E-4</v>
      </c>
      <c r="AX16">
        <f t="shared" si="11"/>
        <v>2.1909797481353059E-5</v>
      </c>
      <c r="AY16">
        <f t="shared" si="11"/>
        <v>-2.6883486640385439E-4</v>
      </c>
      <c r="AZ16">
        <f t="shared" si="11"/>
        <v>-1.2454686482706471E-4</v>
      </c>
      <c r="BA16">
        <f t="shared" si="11"/>
        <v>8.9979367010820498E-5</v>
      </c>
      <c r="BB16">
        <f t="shared" si="11"/>
        <v>7.3608298982793361E-5</v>
      </c>
      <c r="BC16">
        <f t="shared" si="11"/>
        <v>8.1158236540025195E-5</v>
      </c>
      <c r="BD16">
        <f t="shared" si="11"/>
        <v>5.7509154599541185E-5</v>
      </c>
      <c r="BE16">
        <f t="shared" si="11"/>
        <v>-9.5168895172059767E-6</v>
      </c>
      <c r="BF16">
        <f t="shared" si="11"/>
        <v>2.1217978363037693E-4</v>
      </c>
      <c r="BG16">
        <f t="shared" si="11"/>
        <v>-1.0202778283099987E-4</v>
      </c>
      <c r="BH16">
        <f t="shared" si="11"/>
        <v>-1.0949261902434189E-4</v>
      </c>
      <c r="BI16">
        <f t="shared" si="11"/>
        <v>4.2779480083028315E-5</v>
      </c>
      <c r="BJ16">
        <f t="shared" si="11"/>
        <v>9.8068163475809153E-5</v>
      </c>
      <c r="BK16">
        <f t="shared" si="11"/>
        <v>9.2944194496643817E-5</v>
      </c>
      <c r="BL16">
        <f t="shared" si="11"/>
        <v>6.0799901113248979E-5</v>
      </c>
      <c r="BM16">
        <f t="shared" si="12"/>
        <v>-6.6805909635422108E-6</v>
      </c>
      <c r="BN16">
        <f t="shared" si="12"/>
        <v>-1.3316326138572811E-4</v>
      </c>
      <c r="BO16">
        <f t="shared" si="12"/>
        <v>1.1514080119618913E-4</v>
      </c>
      <c r="BQ16" s="7" t="str">
        <f t="shared" si="17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8"/>
        <v>-1.9868774029482315E-2</v>
      </c>
      <c r="BZ16">
        <f t="shared" si="19"/>
        <v>15</v>
      </c>
      <c r="CA16">
        <f t="shared" si="20"/>
        <v>1</v>
      </c>
      <c r="CB16">
        <f t="shared" si="21"/>
        <v>0.24</v>
      </c>
      <c r="CC16">
        <f t="shared" si="22"/>
        <v>1</v>
      </c>
      <c r="CD16">
        <f t="shared" si="23"/>
        <v>0</v>
      </c>
      <c r="CE16">
        <f t="shared" si="24"/>
        <v>0</v>
      </c>
      <c r="CF16">
        <f t="shared" si="25"/>
        <v>0</v>
      </c>
      <c r="CG16">
        <f t="shared" si="26"/>
        <v>0</v>
      </c>
      <c r="CI16">
        <f t="shared" si="27"/>
        <v>1</v>
      </c>
      <c r="CJ16">
        <f t="shared" si="28"/>
        <v>1</v>
      </c>
      <c r="CK16">
        <f t="shared" si="13"/>
        <v>1</v>
      </c>
      <c r="CL16">
        <f t="shared" si="13"/>
        <v>1</v>
      </c>
      <c r="CM16">
        <f t="shared" si="13"/>
        <v>1</v>
      </c>
      <c r="CN16">
        <f t="shared" si="29"/>
        <v>0.2</v>
      </c>
      <c r="CO16">
        <f t="shared" si="14"/>
        <v>0.4</v>
      </c>
      <c r="CP16">
        <f t="shared" si="14"/>
        <v>0.60000000000000009</v>
      </c>
      <c r="CQ16">
        <f t="shared" si="14"/>
        <v>0.8</v>
      </c>
      <c r="CR16">
        <f t="shared" si="14"/>
        <v>1</v>
      </c>
    </row>
    <row r="17" spans="1:96" x14ac:dyDescent="0.35">
      <c r="A17" t="s">
        <v>15</v>
      </c>
      <c r="B17">
        <f>VLOOKUP(CONCATENATE($A17,"_",B$4),assets_m6!$A:$D,4,FALSE)</f>
        <v>69.227000000000004</v>
      </c>
      <c r="C17">
        <f>VLOOKUP(CONCATENATE($A17,"_",C$4),assets_m6!$A:$D,4,FALSE)</f>
        <v>67.201999999999998</v>
      </c>
      <c r="D17">
        <f>VLOOKUP(CONCATENATE($A17,"_",D$4),assets_m6!$A:$D,4,FALSE)</f>
        <v>63.523000000000003</v>
      </c>
      <c r="E17">
        <f>VLOOKUP(CONCATENATE($A17,"_",E$4),assets_m6!$A:$D,4,FALSE)</f>
        <v>63.710999999999999</v>
      </c>
      <c r="F17">
        <f>VLOOKUP(CONCATENATE($A17,"_",F$4),assets_m6!$A:$D,4,FALSE)</f>
        <v>63.036999999999999</v>
      </c>
      <c r="G17">
        <f>VLOOKUP(CONCATENATE($A17,"_",G$4),assets_m6!$A:$D,4,FALSE)</f>
        <v>62.034999999999997</v>
      </c>
      <c r="H17">
        <f>VLOOKUP(CONCATENATE($A17,"_",H$4),assets_m6!$A:$D,4,FALSE)</f>
        <v>61.847000000000001</v>
      </c>
      <c r="I17">
        <f>VLOOKUP(CONCATENATE($A17,"_",I$4),assets_m6!$A:$D,4,FALSE)</f>
        <v>63.036999999999999</v>
      </c>
      <c r="J17">
        <f>VLOOKUP(CONCATENATE($A17,"_",J$4),assets_m6!$A:$D,4,FALSE)</f>
        <v>63.601999999999997</v>
      </c>
      <c r="K17">
        <f>VLOOKUP(CONCATENATE($A17,"_",K$4),assets_m6!$A:$D,4,FALSE)</f>
        <v>63.978999999999999</v>
      </c>
      <c r="L17">
        <f>VLOOKUP(CONCATENATE($A17,"_",L$4),assets_m6!$A:$D,4,FALSE)</f>
        <v>64.227000000000004</v>
      </c>
      <c r="M17">
        <f>VLOOKUP(CONCATENATE($A17,"_",M$4),assets_m6!$A:$D,4,FALSE)</f>
        <v>64.406000000000006</v>
      </c>
      <c r="N17">
        <f>VLOOKUP(CONCATENATE($A17,"_",N$4),assets_m6!$A:$D,4,FALSE)</f>
        <v>65.575999999999993</v>
      </c>
      <c r="O17">
        <f>VLOOKUP(CONCATENATE($A17,"_",O$4),assets_m6!$A:$D,4,FALSE)</f>
        <v>64.573999999999998</v>
      </c>
      <c r="P17">
        <f>VLOOKUP(CONCATENATE($A17,"_",P$4),assets_m6!$A:$D,4,FALSE)</f>
        <v>65.882999999999996</v>
      </c>
      <c r="Q17">
        <f>VLOOKUP(CONCATENATE($A17,"_",Q$4),assets_m6!$A:$D,4,FALSE)</f>
        <v>66.102000000000004</v>
      </c>
      <c r="R17">
        <f>VLOOKUP(CONCATENATE($A17,"_",R$4),assets_m6!$A:$D,4,FALSE)</f>
        <v>66.290000000000006</v>
      </c>
      <c r="S17">
        <f>VLOOKUP(CONCATENATE($A17,"_",S$4),assets_m6!$A:$D,4,FALSE)</f>
        <v>66.974000000000004</v>
      </c>
      <c r="T17">
        <f>VLOOKUP(CONCATENATE($A17,"_",T$4),assets_m6!$A:$D,4,FALSE)</f>
        <v>66.756</v>
      </c>
      <c r="U17">
        <f>VLOOKUP(CONCATENATE($A17,"_",U$4),assets_m6!$A:$D,4,FALSE)</f>
        <v>66.468000000000004</v>
      </c>
      <c r="V17">
        <f>VLOOKUP(CONCATENATE($A17,"_",V$4),assets_m6!$A:$D,4,FALSE)</f>
        <v>67.292000000000002</v>
      </c>
      <c r="X17" t="str">
        <f t="shared" si="15"/>
        <v>BF-B</v>
      </c>
      <c r="Y17">
        <f t="shared" si="7"/>
        <v>69.227000000000004</v>
      </c>
      <c r="Z17">
        <f t="shared" si="9"/>
        <v>67.201999999999998</v>
      </c>
      <c r="AA17">
        <f t="shared" si="9"/>
        <v>63.523000000000003</v>
      </c>
      <c r="AB17">
        <f t="shared" si="9"/>
        <v>63.710999999999999</v>
      </c>
      <c r="AC17">
        <f t="shared" si="9"/>
        <v>63.036999999999999</v>
      </c>
      <c r="AD17">
        <f t="shared" si="9"/>
        <v>62.034999999999997</v>
      </c>
      <c r="AE17">
        <f t="shared" si="9"/>
        <v>61.847000000000001</v>
      </c>
      <c r="AF17">
        <f t="shared" si="9"/>
        <v>63.036999999999999</v>
      </c>
      <c r="AG17">
        <f t="shared" si="9"/>
        <v>63.601999999999997</v>
      </c>
      <c r="AH17">
        <f t="shared" si="9"/>
        <v>63.978999999999999</v>
      </c>
      <c r="AI17">
        <f t="shared" si="9"/>
        <v>64.227000000000004</v>
      </c>
      <c r="AJ17">
        <f t="shared" si="9"/>
        <v>64.406000000000006</v>
      </c>
      <c r="AK17">
        <f t="shared" si="9"/>
        <v>65.575999999999993</v>
      </c>
      <c r="AL17">
        <f t="shared" si="9"/>
        <v>64.573999999999998</v>
      </c>
      <c r="AM17">
        <f t="shared" si="9"/>
        <v>65.882999999999996</v>
      </c>
      <c r="AN17">
        <f t="shared" si="9"/>
        <v>66.102000000000004</v>
      </c>
      <c r="AO17">
        <f t="shared" si="9"/>
        <v>66.290000000000006</v>
      </c>
      <c r="AP17">
        <f t="shared" si="10"/>
        <v>66.974000000000004</v>
      </c>
      <c r="AQ17">
        <f t="shared" si="10"/>
        <v>66.756</v>
      </c>
      <c r="AR17">
        <f t="shared" si="10"/>
        <v>66.468000000000004</v>
      </c>
      <c r="AS17">
        <f t="shared" si="10"/>
        <v>67.292000000000002</v>
      </c>
      <c r="AU17" t="s">
        <v>15</v>
      </c>
      <c r="AV17">
        <f t="shared" si="16"/>
        <v>-2.925159258670758E-4</v>
      </c>
      <c r="AW17">
        <f t="shared" si="11"/>
        <v>-5.4745394482306998E-4</v>
      </c>
      <c r="AX17">
        <f t="shared" si="11"/>
        <v>2.9595579553861638E-5</v>
      </c>
      <c r="AY17">
        <f t="shared" si="11"/>
        <v>-1.0579020891211871E-4</v>
      </c>
      <c r="AZ17">
        <f t="shared" si="11"/>
        <v>-1.5895426495550274E-4</v>
      </c>
      <c r="BA17">
        <f t="shared" si="11"/>
        <v>-3.030547271701383E-5</v>
      </c>
      <c r="BB17">
        <f t="shared" si="11"/>
        <v>1.9241030284411498E-4</v>
      </c>
      <c r="BC17">
        <f t="shared" si="11"/>
        <v>8.9629899900058339E-5</v>
      </c>
      <c r="BD17">
        <f t="shared" si="11"/>
        <v>5.9274865570265475E-5</v>
      </c>
      <c r="BE17">
        <f t="shared" si="11"/>
        <v>3.8762719017178241E-5</v>
      </c>
      <c r="BF17">
        <f t="shared" si="11"/>
        <v>2.7869898952154395E-5</v>
      </c>
      <c r="BG17">
        <f t="shared" si="11"/>
        <v>1.8166009378008064E-4</v>
      </c>
      <c r="BH17">
        <f t="shared" si="11"/>
        <v>-1.527998048066359E-4</v>
      </c>
      <c r="BI17">
        <f t="shared" si="11"/>
        <v>2.0271316628983762E-4</v>
      </c>
      <c r="BJ17">
        <f t="shared" si="11"/>
        <v>3.3240744956970433E-5</v>
      </c>
      <c r="BK17">
        <f t="shared" si="11"/>
        <v>2.8440894375359656E-5</v>
      </c>
      <c r="BL17">
        <f t="shared" si="11"/>
        <v>1.0318298385880186E-4</v>
      </c>
      <c r="BM17">
        <f t="shared" si="12"/>
        <v>-3.2549944754681445E-5</v>
      </c>
      <c r="BN17">
        <f t="shared" si="12"/>
        <v>-4.3142189466114918E-5</v>
      </c>
      <c r="BO17">
        <f t="shared" si="12"/>
        <v>1.2396942889811608E-4</v>
      </c>
      <c r="BQ17" s="7" t="str">
        <f t="shared" si="17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8"/>
        <v>-2.7951521805076086E-2</v>
      </c>
      <c r="BZ17">
        <f t="shared" si="19"/>
        <v>9</v>
      </c>
      <c r="CA17">
        <f t="shared" si="20"/>
        <v>1</v>
      </c>
      <c r="CB17">
        <f t="shared" si="21"/>
        <v>0.24</v>
      </c>
      <c r="CC17">
        <f t="shared" si="22"/>
        <v>1</v>
      </c>
      <c r="CD17">
        <f t="shared" si="23"/>
        <v>0</v>
      </c>
      <c r="CE17">
        <f t="shared" si="24"/>
        <v>0</v>
      </c>
      <c r="CF17">
        <f t="shared" si="25"/>
        <v>0</v>
      </c>
      <c r="CG17">
        <f t="shared" si="26"/>
        <v>0</v>
      </c>
      <c r="CI17">
        <f t="shared" si="27"/>
        <v>1</v>
      </c>
      <c r="CJ17">
        <f t="shared" si="28"/>
        <v>1</v>
      </c>
      <c r="CK17">
        <f t="shared" si="13"/>
        <v>1</v>
      </c>
      <c r="CL17">
        <f t="shared" si="13"/>
        <v>1</v>
      </c>
      <c r="CM17">
        <f t="shared" si="13"/>
        <v>1</v>
      </c>
      <c r="CN17">
        <f t="shared" si="29"/>
        <v>0.2</v>
      </c>
      <c r="CO17">
        <f t="shared" si="14"/>
        <v>0.4</v>
      </c>
      <c r="CP17">
        <f t="shared" si="14"/>
        <v>0.60000000000000009</v>
      </c>
      <c r="CQ17">
        <f t="shared" si="14"/>
        <v>0.8</v>
      </c>
      <c r="CR17">
        <f t="shared" si="14"/>
        <v>1</v>
      </c>
    </row>
    <row r="18" spans="1:96" x14ac:dyDescent="0.35">
      <c r="A18" t="s">
        <v>16</v>
      </c>
      <c r="B18">
        <f>VLOOKUP(CONCATENATE($A18,"_",B$4),assets_m6!$A:$D,4,FALSE)</f>
        <v>67.230999999999995</v>
      </c>
      <c r="C18">
        <f>VLOOKUP(CONCATENATE($A18,"_",C$4),assets_m6!$A:$D,4,FALSE)</f>
        <v>66.659000000000006</v>
      </c>
      <c r="D18">
        <f>VLOOKUP(CONCATENATE($A18,"_",D$4),assets_m6!$A:$D,4,FALSE)</f>
        <v>65.66</v>
      </c>
      <c r="E18">
        <f>VLOOKUP(CONCATENATE($A18,"_",E$4),assets_m6!$A:$D,4,FALSE)</f>
        <v>66.037999999999997</v>
      </c>
      <c r="F18">
        <f>VLOOKUP(CONCATENATE($A18,"_",F$4),assets_m6!$A:$D,4,FALSE)</f>
        <v>66.319999999999993</v>
      </c>
      <c r="G18">
        <f>VLOOKUP(CONCATENATE($A18,"_",G$4),assets_m6!$A:$D,4,FALSE)</f>
        <v>66.756</v>
      </c>
      <c r="H18">
        <f>VLOOKUP(CONCATENATE($A18,"_",H$4),assets_m6!$A:$D,4,FALSE)</f>
        <v>67.114000000000004</v>
      </c>
      <c r="I18">
        <f>VLOOKUP(CONCATENATE($A18,"_",I$4),assets_m6!$A:$D,4,FALSE)</f>
        <v>67.608999999999995</v>
      </c>
      <c r="J18">
        <f>VLOOKUP(CONCATENATE($A18,"_",J$4),assets_m6!$A:$D,4,FALSE)</f>
        <v>67.522000000000006</v>
      </c>
      <c r="K18">
        <f>VLOOKUP(CONCATENATE($A18,"_",K$4),assets_m6!$A:$D,4,FALSE)</f>
        <v>68.355000000000004</v>
      </c>
      <c r="L18">
        <f>VLOOKUP(CONCATENATE($A18,"_",L$4),assets_m6!$A:$D,4,FALSE)</f>
        <v>68.84</v>
      </c>
      <c r="M18">
        <f>VLOOKUP(CONCATENATE($A18,"_",M$4),assets_m6!$A:$D,4,FALSE)</f>
        <v>68.869</v>
      </c>
      <c r="N18">
        <f>VLOOKUP(CONCATENATE($A18,"_",N$4),assets_m6!$A:$D,4,FALSE)</f>
        <v>68.646000000000001</v>
      </c>
      <c r="O18">
        <f>VLOOKUP(CONCATENATE($A18,"_",O$4),assets_m6!$A:$D,4,FALSE)</f>
        <v>69.188999999999993</v>
      </c>
      <c r="P18">
        <f>VLOOKUP(CONCATENATE($A18,"_",P$4),assets_m6!$A:$D,4,FALSE)</f>
        <v>70.186999999999998</v>
      </c>
      <c r="Q18">
        <f>VLOOKUP(CONCATENATE($A18,"_",Q$4),assets_m6!$A:$D,4,FALSE)</f>
        <v>71.03</v>
      </c>
      <c r="R18">
        <f>VLOOKUP(CONCATENATE($A18,"_",R$4),assets_m6!$A:$D,4,FALSE)</f>
        <v>70.866</v>
      </c>
      <c r="S18">
        <f>VLOOKUP(CONCATENATE($A18,"_",S$4),assets_m6!$A:$D,4,FALSE)</f>
        <v>70.981999999999999</v>
      </c>
      <c r="T18">
        <f>VLOOKUP(CONCATENATE($A18,"_",T$4),assets_m6!$A:$D,4,FALSE)</f>
        <v>71.456999999999994</v>
      </c>
      <c r="U18">
        <f>VLOOKUP(CONCATENATE($A18,"_",U$4),assets_m6!$A:$D,4,FALSE)</f>
        <v>71.31</v>
      </c>
      <c r="V18">
        <f>VLOOKUP(CONCATENATE($A18,"_",V$4),assets_m6!$A:$D,4,FALSE)</f>
        <v>72.081999999999994</v>
      </c>
      <c r="X18" t="str">
        <f t="shared" si="15"/>
        <v>BMY</v>
      </c>
      <c r="Y18">
        <f t="shared" si="7"/>
        <v>67.230999999999995</v>
      </c>
      <c r="Z18">
        <f t="shared" si="9"/>
        <v>66.659000000000006</v>
      </c>
      <c r="AA18">
        <f t="shared" si="9"/>
        <v>65.66</v>
      </c>
      <c r="AB18">
        <f t="shared" si="9"/>
        <v>66.037999999999997</v>
      </c>
      <c r="AC18">
        <f t="shared" si="9"/>
        <v>66.319999999999993</v>
      </c>
      <c r="AD18">
        <f t="shared" si="9"/>
        <v>66.756</v>
      </c>
      <c r="AE18">
        <f t="shared" si="9"/>
        <v>67.114000000000004</v>
      </c>
      <c r="AF18">
        <f t="shared" si="9"/>
        <v>67.608999999999995</v>
      </c>
      <c r="AG18">
        <f t="shared" si="9"/>
        <v>67.522000000000006</v>
      </c>
      <c r="AH18">
        <f t="shared" si="9"/>
        <v>68.355000000000004</v>
      </c>
      <c r="AI18">
        <f t="shared" si="9"/>
        <v>68.84</v>
      </c>
      <c r="AJ18">
        <f t="shared" si="9"/>
        <v>68.869</v>
      </c>
      <c r="AK18">
        <f t="shared" si="9"/>
        <v>68.646000000000001</v>
      </c>
      <c r="AL18">
        <f t="shared" si="9"/>
        <v>69.188999999999993</v>
      </c>
      <c r="AM18">
        <f t="shared" si="9"/>
        <v>70.186999999999998</v>
      </c>
      <c r="AN18">
        <f t="shared" si="9"/>
        <v>71.03</v>
      </c>
      <c r="AO18">
        <f t="shared" si="9"/>
        <v>70.866</v>
      </c>
      <c r="AP18">
        <f t="shared" si="10"/>
        <v>70.981999999999999</v>
      </c>
      <c r="AQ18">
        <f t="shared" si="10"/>
        <v>71.456999999999994</v>
      </c>
      <c r="AR18">
        <f t="shared" si="10"/>
        <v>71.31</v>
      </c>
      <c r="AS18">
        <f t="shared" si="10"/>
        <v>72.081999999999994</v>
      </c>
      <c r="AU18" t="s">
        <v>16</v>
      </c>
      <c r="AV18">
        <f t="shared" si="16"/>
        <v>-8.5079799497254021E-5</v>
      </c>
      <c r="AW18">
        <f t="shared" si="11"/>
        <v>-1.4986723473199559E-4</v>
      </c>
      <c r="AX18">
        <f t="shared" si="11"/>
        <v>5.7569296375266543E-5</v>
      </c>
      <c r="AY18">
        <f t="shared" si="11"/>
        <v>4.2702686332111287E-5</v>
      </c>
      <c r="AZ18">
        <f t="shared" si="11"/>
        <v>6.5741857659832185E-5</v>
      </c>
      <c r="BA18">
        <f t="shared" si="11"/>
        <v>5.3628138294685737E-5</v>
      </c>
      <c r="BB18">
        <f t="shared" si="11"/>
        <v>7.3755103257143112E-5</v>
      </c>
      <c r="BC18">
        <f t="shared" si="11"/>
        <v>-1.2868109275390716E-5</v>
      </c>
      <c r="BD18">
        <f t="shared" si="11"/>
        <v>1.2336719883889672E-4</v>
      </c>
      <c r="BE18">
        <f t="shared" si="11"/>
        <v>7.0953112427766718E-5</v>
      </c>
      <c r="BF18">
        <f t="shared" si="11"/>
        <v>4.2126670540378213E-6</v>
      </c>
      <c r="BG18">
        <f t="shared" si="11"/>
        <v>-3.2380316252595358E-5</v>
      </c>
      <c r="BH18">
        <f t="shared" si="11"/>
        <v>7.9101477143605185E-5</v>
      </c>
      <c r="BI18">
        <f t="shared" si="11"/>
        <v>1.4424258191331061E-4</v>
      </c>
      <c r="BJ18">
        <f t="shared" si="11"/>
        <v>1.2010771225440658E-4</v>
      </c>
      <c r="BK18">
        <f t="shared" si="11"/>
        <v>-2.3088835703224196E-5</v>
      </c>
      <c r="BL18">
        <f t="shared" si="11"/>
        <v>1.6368921626732094E-5</v>
      </c>
      <c r="BM18">
        <f t="shared" si="12"/>
        <v>6.6918373672197784E-5</v>
      </c>
      <c r="BN18">
        <f t="shared" si="12"/>
        <v>-2.0571812418656169E-5</v>
      </c>
      <c r="BO18">
        <f t="shared" si="12"/>
        <v>1.0825971112045875E-4</v>
      </c>
      <c r="BQ18" s="7" t="str">
        <f t="shared" si="17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8"/>
        <v>7.2154214573634176E-2</v>
      </c>
      <c r="BZ18">
        <f t="shared" si="19"/>
        <v>65</v>
      </c>
      <c r="CA18">
        <f t="shared" si="20"/>
        <v>4</v>
      </c>
      <c r="CB18">
        <f t="shared" si="21"/>
        <v>0.12000000000000002</v>
      </c>
      <c r="CC18">
        <f t="shared" si="22"/>
        <v>0</v>
      </c>
      <c r="CD18">
        <f t="shared" si="23"/>
        <v>0</v>
      </c>
      <c r="CE18">
        <f t="shared" si="24"/>
        <v>0</v>
      </c>
      <c r="CF18">
        <f t="shared" si="25"/>
        <v>1</v>
      </c>
      <c r="CG18">
        <f t="shared" si="26"/>
        <v>0</v>
      </c>
      <c r="CI18">
        <f t="shared" si="27"/>
        <v>0</v>
      </c>
      <c r="CJ18">
        <f t="shared" si="28"/>
        <v>0</v>
      </c>
      <c r="CK18">
        <f t="shared" si="13"/>
        <v>0</v>
      </c>
      <c r="CL18">
        <f t="shared" si="13"/>
        <v>1</v>
      </c>
      <c r="CM18">
        <f t="shared" si="13"/>
        <v>1</v>
      </c>
      <c r="CN18">
        <f t="shared" si="29"/>
        <v>0.2</v>
      </c>
      <c r="CO18">
        <f t="shared" si="14"/>
        <v>0.4</v>
      </c>
      <c r="CP18">
        <f t="shared" si="14"/>
        <v>0.60000000000000009</v>
      </c>
      <c r="CQ18">
        <f t="shared" si="14"/>
        <v>0.8</v>
      </c>
      <c r="CR18">
        <f t="shared" si="14"/>
        <v>1</v>
      </c>
    </row>
    <row r="19" spans="1:96" x14ac:dyDescent="0.35">
      <c r="A19" t="s">
        <v>17</v>
      </c>
      <c r="B19">
        <f>VLOOKUP(CONCATENATE($A19,"_",B$4),assets_m6!$A:$D,4,FALSE)</f>
        <v>144.73699999999999</v>
      </c>
      <c r="C19">
        <f>VLOOKUP(CONCATENATE($A19,"_",C$4),assets_m6!$A:$D,4,FALSE)</f>
        <v>144.58000000000001</v>
      </c>
      <c r="D19">
        <f>VLOOKUP(CONCATENATE($A19,"_",D$4),assets_m6!$A:$D,4,FALSE)</f>
        <v>142.42099999999999</v>
      </c>
      <c r="E19">
        <f>VLOOKUP(CONCATENATE($A19,"_",E$4),assets_m6!$A:$D,4,FALSE)</f>
        <v>144.374</v>
      </c>
      <c r="F19">
        <f>VLOOKUP(CONCATENATE($A19,"_",F$4),assets_m6!$A:$D,4,FALSE)</f>
        <v>142.99</v>
      </c>
      <c r="G19">
        <f>VLOOKUP(CONCATENATE($A19,"_",G$4),assets_m6!$A:$D,4,FALSE)</f>
        <v>141.94999999999999</v>
      </c>
      <c r="H19">
        <f>VLOOKUP(CONCATENATE($A19,"_",H$4),assets_m6!$A:$D,4,FALSE)</f>
        <v>141.309</v>
      </c>
      <c r="I19">
        <f>VLOOKUP(CONCATENATE($A19,"_",I$4),assets_m6!$A:$D,4,FALSE)</f>
        <v>144.23699999999999</v>
      </c>
      <c r="J19">
        <f>VLOOKUP(CONCATENATE($A19,"_",J$4),assets_m6!$A:$D,4,FALSE)</f>
        <v>148.773</v>
      </c>
      <c r="K19">
        <f>VLOOKUP(CONCATENATE($A19,"_",K$4),assets_m6!$A:$D,4,FALSE)</f>
        <v>150.16300000000001</v>
      </c>
      <c r="L19">
        <f>VLOOKUP(CONCATENATE($A19,"_",L$4),assets_m6!$A:$D,4,FALSE)</f>
        <v>151.44499999999999</v>
      </c>
      <c r="M19">
        <f>VLOOKUP(CONCATENATE($A19,"_",M$4),assets_m6!$A:$D,4,FALSE)</f>
        <v>149.83799999999999</v>
      </c>
      <c r="N19">
        <f>VLOOKUP(CONCATENATE($A19,"_",N$4),assets_m6!$A:$D,4,FALSE)</f>
        <v>150.58699999999999</v>
      </c>
      <c r="O19">
        <f>VLOOKUP(CONCATENATE($A19,"_",O$4),assets_m6!$A:$D,4,FALSE)</f>
        <v>148.45699999999999</v>
      </c>
      <c r="P19">
        <f>VLOOKUP(CONCATENATE($A19,"_",P$4),assets_m6!$A:$D,4,FALSE)</f>
        <v>149.798</v>
      </c>
      <c r="Q19">
        <f>VLOOKUP(CONCATENATE($A19,"_",Q$4),assets_m6!$A:$D,4,FALSE)</f>
        <v>150.636</v>
      </c>
      <c r="R19">
        <f>VLOOKUP(CONCATENATE($A19,"_",R$4),assets_m6!$A:$D,4,FALSE)</f>
        <v>152.26300000000001</v>
      </c>
      <c r="S19">
        <f>VLOOKUP(CONCATENATE($A19,"_",S$4),assets_m6!$A:$D,4,FALSE)</f>
        <v>155.28100000000001</v>
      </c>
      <c r="T19">
        <f>VLOOKUP(CONCATENATE($A19,"_",T$4),assets_m6!$A:$D,4,FALSE)</f>
        <v>153.66399999999999</v>
      </c>
      <c r="U19">
        <f>VLOOKUP(CONCATENATE($A19,"_",U$4),assets_m6!$A:$D,4,FALSE)</f>
        <v>153.535</v>
      </c>
      <c r="V19">
        <f>VLOOKUP(CONCATENATE($A19,"_",V$4),assets_m6!$A:$D,4,FALSE)</f>
        <v>154.12700000000001</v>
      </c>
      <c r="X19" t="str">
        <f t="shared" si="15"/>
        <v>BR</v>
      </c>
      <c r="Y19">
        <f t="shared" si="7"/>
        <v>144.73699999999999</v>
      </c>
      <c r="Z19">
        <f t="shared" si="9"/>
        <v>144.58000000000001</v>
      </c>
      <c r="AA19">
        <f t="shared" si="9"/>
        <v>142.42099999999999</v>
      </c>
      <c r="AB19">
        <f t="shared" si="9"/>
        <v>144.374</v>
      </c>
      <c r="AC19">
        <f t="shared" si="9"/>
        <v>142.99</v>
      </c>
      <c r="AD19">
        <f t="shared" si="9"/>
        <v>141.94999999999999</v>
      </c>
      <c r="AE19">
        <f t="shared" si="9"/>
        <v>141.309</v>
      </c>
      <c r="AF19">
        <f t="shared" si="9"/>
        <v>144.23699999999999</v>
      </c>
      <c r="AG19">
        <f t="shared" si="9"/>
        <v>148.773</v>
      </c>
      <c r="AH19">
        <f t="shared" si="9"/>
        <v>150.16300000000001</v>
      </c>
      <c r="AI19">
        <f t="shared" si="9"/>
        <v>151.44499999999999</v>
      </c>
      <c r="AJ19">
        <f t="shared" si="9"/>
        <v>149.83799999999999</v>
      </c>
      <c r="AK19">
        <f t="shared" si="9"/>
        <v>150.58699999999999</v>
      </c>
      <c r="AL19">
        <f t="shared" si="9"/>
        <v>148.45699999999999</v>
      </c>
      <c r="AM19">
        <f t="shared" si="9"/>
        <v>149.798</v>
      </c>
      <c r="AN19">
        <f t="shared" si="9"/>
        <v>150.636</v>
      </c>
      <c r="AO19">
        <f t="shared" si="9"/>
        <v>152.26300000000001</v>
      </c>
      <c r="AP19">
        <f t="shared" si="10"/>
        <v>155.28100000000001</v>
      </c>
      <c r="AQ19">
        <f t="shared" si="10"/>
        <v>153.66399999999999</v>
      </c>
      <c r="AR19">
        <f t="shared" si="10"/>
        <v>153.535</v>
      </c>
      <c r="AS19">
        <f t="shared" si="10"/>
        <v>154.12700000000001</v>
      </c>
      <c r="AU19" t="s">
        <v>17</v>
      </c>
      <c r="AV19">
        <f t="shared" si="16"/>
        <v>-1.0847260893895981E-5</v>
      </c>
      <c r="AW19">
        <f t="shared" si="11"/>
        <v>-1.493290911606045E-4</v>
      </c>
      <c r="AX19">
        <f t="shared" si="11"/>
        <v>1.3712865377999052E-4</v>
      </c>
      <c r="AY19">
        <f t="shared" si="11"/>
        <v>-9.5862135841632578E-5</v>
      </c>
      <c r="AZ19">
        <f t="shared" si="11"/>
        <v>-7.2732358906218636E-5</v>
      </c>
      <c r="BA19">
        <f t="shared" si="11"/>
        <v>-4.5156745332863061E-5</v>
      </c>
      <c r="BB19">
        <f t="shared" si="11"/>
        <v>2.0720548585015798E-4</v>
      </c>
      <c r="BC19">
        <f t="shared" si="11"/>
        <v>3.1448241435969975E-4</v>
      </c>
      <c r="BD19">
        <f t="shared" si="11"/>
        <v>9.3430931687874465E-5</v>
      </c>
      <c r="BE19">
        <f t="shared" si="11"/>
        <v>8.5373893702175778E-5</v>
      </c>
      <c r="BF19">
        <f t="shared" si="11"/>
        <v>-1.0611112945293668E-4</v>
      </c>
      <c r="BG19">
        <f t="shared" si="11"/>
        <v>4.9987319638542645E-5</v>
      </c>
      <c r="BH19">
        <f t="shared" si="11"/>
        <v>-1.4144647280309693E-4</v>
      </c>
      <c r="BI19">
        <f t="shared" si="11"/>
        <v>9.0329186229009626E-5</v>
      </c>
      <c r="BJ19">
        <f t="shared" si="11"/>
        <v>5.5942001895886057E-5</v>
      </c>
      <c r="BK19">
        <f t="shared" si="11"/>
        <v>1.0800870973738082E-4</v>
      </c>
      <c r="BL19">
        <f t="shared" si="11"/>
        <v>1.9820967667785351E-4</v>
      </c>
      <c r="BM19">
        <f t="shared" si="12"/>
        <v>-1.0413379615020632E-4</v>
      </c>
      <c r="BN19">
        <f t="shared" si="12"/>
        <v>-8.3949396084958552E-6</v>
      </c>
      <c r="BO19">
        <f t="shared" si="12"/>
        <v>3.8557983521673429E-5</v>
      </c>
      <c r="BQ19" s="7" t="str">
        <f t="shared" si="17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8"/>
        <v>6.487629286222607E-2</v>
      </c>
      <c r="BZ19">
        <f t="shared" si="19"/>
        <v>61</v>
      </c>
      <c r="CA19">
        <f t="shared" si="20"/>
        <v>4</v>
      </c>
      <c r="CB19">
        <f t="shared" si="21"/>
        <v>0.12000000000000002</v>
      </c>
      <c r="CC19">
        <f t="shared" si="22"/>
        <v>0</v>
      </c>
      <c r="CD19">
        <f t="shared" si="23"/>
        <v>0</v>
      </c>
      <c r="CE19">
        <f t="shared" si="24"/>
        <v>0</v>
      </c>
      <c r="CF19">
        <f t="shared" si="25"/>
        <v>1</v>
      </c>
      <c r="CG19">
        <f t="shared" si="26"/>
        <v>0</v>
      </c>
      <c r="CI19">
        <f t="shared" si="27"/>
        <v>0</v>
      </c>
      <c r="CJ19">
        <f t="shared" si="28"/>
        <v>0</v>
      </c>
      <c r="CK19">
        <f t="shared" si="13"/>
        <v>0</v>
      </c>
      <c r="CL19">
        <f t="shared" si="13"/>
        <v>1</v>
      </c>
      <c r="CM19">
        <f t="shared" si="13"/>
        <v>1</v>
      </c>
      <c r="CN19">
        <f t="shared" si="29"/>
        <v>0.2</v>
      </c>
      <c r="CO19">
        <f t="shared" si="14"/>
        <v>0.4</v>
      </c>
      <c r="CP19">
        <f t="shared" si="14"/>
        <v>0.60000000000000009</v>
      </c>
      <c r="CQ19">
        <f t="shared" si="14"/>
        <v>0.8</v>
      </c>
      <c r="CR19">
        <f t="shared" si="14"/>
        <v>1</v>
      </c>
    </row>
    <row r="20" spans="1:96" x14ac:dyDescent="0.35">
      <c r="A20" t="s">
        <v>18</v>
      </c>
      <c r="B20">
        <f>VLOOKUP(CONCATENATE($A20,"_",B$4),assets_m6!$A:$D,4,FALSE)</f>
        <v>44.261000000000003</v>
      </c>
      <c r="C20">
        <f>VLOOKUP(CONCATENATE($A20,"_",C$4),assets_m6!$A:$D,4,FALSE)</f>
        <v>42.805</v>
      </c>
      <c r="D20">
        <f>VLOOKUP(CONCATENATE($A20,"_",D$4),assets_m6!$A:$D,4,FALSE)</f>
        <v>42.863999999999997</v>
      </c>
      <c r="E20">
        <f>VLOOKUP(CONCATENATE($A20,"_",E$4),assets_m6!$A:$D,4,FALSE)</f>
        <v>43.857999999999997</v>
      </c>
      <c r="F20">
        <f>VLOOKUP(CONCATENATE($A20,"_",F$4),assets_m6!$A:$D,4,FALSE)</f>
        <v>43.091000000000001</v>
      </c>
      <c r="G20">
        <f>VLOOKUP(CONCATENATE($A20,"_",G$4),assets_m6!$A:$D,4,FALSE)</f>
        <v>42.51</v>
      </c>
      <c r="H20">
        <f>VLOOKUP(CONCATENATE($A20,"_",H$4),assets_m6!$A:$D,4,FALSE)</f>
        <v>42.206000000000003</v>
      </c>
      <c r="I20">
        <f>VLOOKUP(CONCATENATE($A20,"_",I$4),assets_m6!$A:$D,4,FALSE)</f>
        <v>44.457999999999998</v>
      </c>
      <c r="J20">
        <f>VLOOKUP(CONCATENATE($A20,"_",J$4),assets_m6!$A:$D,4,FALSE)</f>
        <v>46.11</v>
      </c>
      <c r="K20">
        <f>VLOOKUP(CONCATENATE($A20,"_",K$4),assets_m6!$A:$D,4,FALSE)</f>
        <v>46.345999999999997</v>
      </c>
      <c r="L20">
        <f>VLOOKUP(CONCATENATE($A20,"_",L$4),assets_m6!$A:$D,4,FALSE)</f>
        <v>46.996000000000002</v>
      </c>
      <c r="M20">
        <f>VLOOKUP(CONCATENATE($A20,"_",M$4),assets_m6!$A:$D,4,FALSE)</f>
        <v>46.7</v>
      </c>
      <c r="N20">
        <f>VLOOKUP(CONCATENATE($A20,"_",N$4),assets_m6!$A:$D,4,FALSE)</f>
        <v>46.71</v>
      </c>
      <c r="O20">
        <f>VLOOKUP(CONCATENATE($A20,"_",O$4),assets_m6!$A:$D,4,FALSE)</f>
        <v>45.756</v>
      </c>
      <c r="P20">
        <f>VLOOKUP(CONCATENATE($A20,"_",P$4),assets_m6!$A:$D,4,FALSE)</f>
        <v>45.411999999999999</v>
      </c>
      <c r="Q20">
        <f>VLOOKUP(CONCATENATE($A20,"_",Q$4),assets_m6!$A:$D,4,FALSE)</f>
        <v>45.628</v>
      </c>
      <c r="R20">
        <f>VLOOKUP(CONCATENATE($A20,"_",R$4),assets_m6!$A:$D,4,FALSE)</f>
        <v>46.12</v>
      </c>
      <c r="S20">
        <f>VLOOKUP(CONCATENATE($A20,"_",S$4),assets_m6!$A:$D,4,FALSE)</f>
        <v>47.290999999999997</v>
      </c>
      <c r="T20">
        <f>VLOOKUP(CONCATENATE($A20,"_",T$4),assets_m6!$A:$D,4,FALSE)</f>
        <v>46.789000000000001</v>
      </c>
      <c r="U20">
        <f>VLOOKUP(CONCATENATE($A20,"_",U$4),assets_m6!$A:$D,4,FALSE)</f>
        <v>45.116999999999997</v>
      </c>
      <c r="V20">
        <f>VLOOKUP(CONCATENATE($A20,"_",V$4),assets_m6!$A:$D,4,FALSE)</f>
        <v>45.283999999999999</v>
      </c>
      <c r="X20" t="str">
        <f t="shared" si="15"/>
        <v>CARR</v>
      </c>
      <c r="Y20">
        <f t="shared" ref="Y20:Y83" si="30">B20</f>
        <v>44.261000000000003</v>
      </c>
      <c r="Z20">
        <f t="shared" si="9"/>
        <v>42.805</v>
      </c>
      <c r="AA20">
        <f t="shared" si="9"/>
        <v>42.863999999999997</v>
      </c>
      <c r="AB20">
        <f t="shared" si="9"/>
        <v>43.857999999999997</v>
      </c>
      <c r="AC20">
        <f t="shared" si="9"/>
        <v>43.091000000000001</v>
      </c>
      <c r="AD20">
        <f t="shared" si="9"/>
        <v>42.51</v>
      </c>
      <c r="AE20">
        <f t="shared" si="9"/>
        <v>42.206000000000003</v>
      </c>
      <c r="AF20">
        <f t="shared" si="9"/>
        <v>44.457999999999998</v>
      </c>
      <c r="AG20">
        <f t="shared" si="9"/>
        <v>46.11</v>
      </c>
      <c r="AH20">
        <f t="shared" si="9"/>
        <v>46.345999999999997</v>
      </c>
      <c r="AI20">
        <f t="shared" si="9"/>
        <v>46.996000000000002</v>
      </c>
      <c r="AJ20">
        <f t="shared" si="9"/>
        <v>46.7</v>
      </c>
      <c r="AK20">
        <f t="shared" si="9"/>
        <v>46.71</v>
      </c>
      <c r="AL20">
        <f t="shared" si="9"/>
        <v>45.756</v>
      </c>
      <c r="AM20">
        <f t="shared" si="9"/>
        <v>45.411999999999999</v>
      </c>
      <c r="AN20">
        <f t="shared" si="9"/>
        <v>45.628</v>
      </c>
      <c r="AO20">
        <f t="shared" ref="AO20:AS51" si="31">IFERROR(R20,AN20)</f>
        <v>46.12</v>
      </c>
      <c r="AP20">
        <f t="shared" si="10"/>
        <v>47.290999999999997</v>
      </c>
      <c r="AQ20">
        <f t="shared" si="10"/>
        <v>46.789000000000001</v>
      </c>
      <c r="AR20">
        <f t="shared" si="10"/>
        <v>45.116999999999997</v>
      </c>
      <c r="AS20">
        <f t="shared" si="10"/>
        <v>45.283999999999999</v>
      </c>
      <c r="AU20" t="s">
        <v>18</v>
      </c>
      <c r="AV20">
        <f t="shared" si="16"/>
        <v>-3.289577732089205E-4</v>
      </c>
      <c r="AW20">
        <f t="shared" si="11"/>
        <v>1.37834365144253E-5</v>
      </c>
      <c r="AX20">
        <f t="shared" si="11"/>
        <v>2.3189622993654343E-4</v>
      </c>
      <c r="AY20">
        <f t="shared" si="11"/>
        <v>-1.7488257558484106E-4</v>
      </c>
      <c r="AZ20">
        <f t="shared" si="11"/>
        <v>-1.348309391752345E-4</v>
      </c>
      <c r="BA20">
        <f t="shared" si="11"/>
        <v>-7.1512585274051977E-5</v>
      </c>
      <c r="BB20">
        <f t="shared" si="11"/>
        <v>5.3357342557930039E-4</v>
      </c>
      <c r="BC20">
        <f t="shared" si="11"/>
        <v>3.7158666606684987E-4</v>
      </c>
      <c r="BD20">
        <f t="shared" si="11"/>
        <v>5.1181956191714834E-5</v>
      </c>
      <c r="BE20">
        <f t="shared" si="11"/>
        <v>1.4024942821387083E-4</v>
      </c>
      <c r="BF20">
        <f t="shared" si="11"/>
        <v>-6.2984083751808527E-5</v>
      </c>
      <c r="BG20">
        <f t="shared" si="11"/>
        <v>2.1413276231259124E-6</v>
      </c>
      <c r="BH20">
        <f t="shared" si="11"/>
        <v>-2.0423892100192694E-4</v>
      </c>
      <c r="BI20">
        <f t="shared" si="11"/>
        <v>-7.5181396975260333E-5</v>
      </c>
      <c r="BJ20">
        <f t="shared" si="11"/>
        <v>4.7564520391086296E-5</v>
      </c>
      <c r="BK20">
        <f t="shared" si="11"/>
        <v>1.0782852634347271E-4</v>
      </c>
      <c r="BL20">
        <f t="shared" ref="BL20:BO51" si="32">$BW20*(AP20-AO20)/AO20</f>
        <v>2.539028620988724E-4</v>
      </c>
      <c r="BM20">
        <f t="shared" si="12"/>
        <v>-1.0615127614133669E-4</v>
      </c>
      <c r="BN20">
        <f t="shared" si="12"/>
        <v>-3.5734894953942252E-4</v>
      </c>
      <c r="BO20">
        <f t="shared" si="12"/>
        <v>3.701487244276029E-5</v>
      </c>
      <c r="BQ20" s="7" t="str">
        <f t="shared" si="17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8"/>
        <v>2.3112898488511242E-2</v>
      </c>
      <c r="BZ20">
        <f t="shared" si="19"/>
        <v>37</v>
      </c>
      <c r="CA20">
        <f t="shared" si="20"/>
        <v>2</v>
      </c>
      <c r="CB20">
        <f t="shared" si="21"/>
        <v>0.11999999999999997</v>
      </c>
      <c r="CC20">
        <f t="shared" si="22"/>
        <v>0</v>
      </c>
      <c r="CD20">
        <f t="shared" si="23"/>
        <v>1</v>
      </c>
      <c r="CE20">
        <f t="shared" si="24"/>
        <v>0</v>
      </c>
      <c r="CF20">
        <f t="shared" si="25"/>
        <v>0</v>
      </c>
      <c r="CG20">
        <f t="shared" si="26"/>
        <v>0</v>
      </c>
      <c r="CI20">
        <f t="shared" si="27"/>
        <v>0</v>
      </c>
      <c r="CJ20">
        <f t="shared" si="28"/>
        <v>1</v>
      </c>
      <c r="CK20">
        <f t="shared" si="13"/>
        <v>1</v>
      </c>
      <c r="CL20">
        <f t="shared" si="13"/>
        <v>1</v>
      </c>
      <c r="CM20">
        <f t="shared" si="13"/>
        <v>1</v>
      </c>
      <c r="CN20">
        <f t="shared" si="29"/>
        <v>0.2</v>
      </c>
      <c r="CO20">
        <f t="shared" si="14"/>
        <v>0.4</v>
      </c>
      <c r="CP20">
        <f t="shared" si="14"/>
        <v>0.60000000000000009</v>
      </c>
      <c r="CQ20">
        <f t="shared" si="14"/>
        <v>0.8</v>
      </c>
      <c r="CR20">
        <f t="shared" si="14"/>
        <v>1</v>
      </c>
    </row>
    <row r="21" spans="1:96" x14ac:dyDescent="0.35">
      <c r="A21" t="s">
        <v>19</v>
      </c>
      <c r="B21">
        <f>VLOOKUP(CONCATENATE($A21,"_",B$4),assets_m6!$A:$D,4,FALSE)</f>
        <v>170.042</v>
      </c>
      <c r="C21">
        <f>VLOOKUP(CONCATENATE($A21,"_",C$4),assets_m6!$A:$D,4,FALSE)</f>
        <v>163.96600000000001</v>
      </c>
      <c r="D21">
        <f>VLOOKUP(CONCATENATE($A21,"_",D$4),assets_m6!$A:$D,4,FALSE)</f>
        <v>163.31200000000001</v>
      </c>
      <c r="E21">
        <f>VLOOKUP(CONCATENATE($A21,"_",E$4),assets_m6!$A:$D,4,FALSE)</f>
        <v>169.477</v>
      </c>
      <c r="F21">
        <f>VLOOKUP(CONCATENATE($A21,"_",F$4),assets_m6!$A:$D,4,FALSE)</f>
        <v>168.60400000000001</v>
      </c>
      <c r="G21">
        <f>VLOOKUP(CONCATENATE($A21,"_",G$4),assets_m6!$A:$D,4,FALSE)</f>
        <v>168.48599999999999</v>
      </c>
      <c r="H21">
        <f>VLOOKUP(CONCATENATE($A21,"_",H$4),assets_m6!$A:$D,4,FALSE)</f>
        <v>165.11600000000001</v>
      </c>
      <c r="I21">
        <f>VLOOKUP(CONCATENATE($A21,"_",I$4),assets_m6!$A:$D,4,FALSE)</f>
        <v>170.745</v>
      </c>
      <c r="J21">
        <f>VLOOKUP(CONCATENATE($A21,"_",J$4),assets_m6!$A:$D,4,FALSE)</f>
        <v>171.85499999999999</v>
      </c>
      <c r="K21">
        <f>VLOOKUP(CONCATENATE($A21,"_",K$4),assets_m6!$A:$D,4,FALSE)</f>
        <v>174.83799999999999</v>
      </c>
      <c r="L21">
        <f>VLOOKUP(CONCATENATE($A21,"_",L$4),assets_m6!$A:$D,4,FALSE)</f>
        <v>177.792</v>
      </c>
      <c r="M21">
        <f>VLOOKUP(CONCATENATE($A21,"_",M$4),assets_m6!$A:$D,4,FALSE)</f>
        <v>177.197</v>
      </c>
      <c r="N21">
        <f>VLOOKUP(CONCATENATE($A21,"_",N$4),assets_m6!$A:$D,4,FALSE)</f>
        <v>176.56299999999999</v>
      </c>
      <c r="O21">
        <f>VLOOKUP(CONCATENATE($A21,"_",O$4),assets_m6!$A:$D,4,FALSE)</f>
        <v>172.97499999999999</v>
      </c>
      <c r="P21">
        <f>VLOOKUP(CONCATENATE($A21,"_",P$4),assets_m6!$A:$D,4,FALSE)</f>
        <v>174.274</v>
      </c>
      <c r="Q21">
        <f>VLOOKUP(CONCATENATE($A21,"_",Q$4),assets_m6!$A:$D,4,FALSE)</f>
        <v>174.58099999999999</v>
      </c>
      <c r="R21">
        <f>VLOOKUP(CONCATENATE($A21,"_",R$4),assets_m6!$A:$D,4,FALSE)</f>
        <v>175.73</v>
      </c>
      <c r="S21">
        <f>VLOOKUP(CONCATENATE($A21,"_",S$4),assets_m6!$A:$D,4,FALSE)</f>
        <v>179.34800000000001</v>
      </c>
      <c r="T21">
        <f>VLOOKUP(CONCATENATE($A21,"_",T$4),assets_m6!$A:$D,4,FALSE)</f>
        <v>177.227</v>
      </c>
      <c r="U21">
        <f>VLOOKUP(CONCATENATE($A21,"_",U$4),assets_m6!$A:$D,4,FALSE)</f>
        <v>177.29599999999999</v>
      </c>
      <c r="V21">
        <f>VLOOKUP(CONCATENATE($A21,"_",V$4),assets_m6!$A:$D,4,FALSE)</f>
        <v>176.21600000000001</v>
      </c>
      <c r="X21" t="str">
        <f t="shared" si="15"/>
        <v>CDW</v>
      </c>
      <c r="Y21">
        <f t="shared" si="30"/>
        <v>170.042</v>
      </c>
      <c r="Z21">
        <f t="shared" ref="Z21:AN37" si="33">IFERROR(C21,Y21)</f>
        <v>163.96600000000001</v>
      </c>
      <c r="AA21">
        <f t="shared" si="33"/>
        <v>163.31200000000001</v>
      </c>
      <c r="AB21">
        <f t="shared" si="33"/>
        <v>169.477</v>
      </c>
      <c r="AC21">
        <f t="shared" si="33"/>
        <v>168.60400000000001</v>
      </c>
      <c r="AD21">
        <f t="shared" si="33"/>
        <v>168.48599999999999</v>
      </c>
      <c r="AE21">
        <f t="shared" si="33"/>
        <v>165.11600000000001</v>
      </c>
      <c r="AF21">
        <f t="shared" si="33"/>
        <v>170.745</v>
      </c>
      <c r="AG21">
        <f t="shared" si="33"/>
        <v>171.85499999999999</v>
      </c>
      <c r="AH21">
        <f t="shared" si="33"/>
        <v>174.83799999999999</v>
      </c>
      <c r="AI21">
        <f t="shared" si="33"/>
        <v>177.792</v>
      </c>
      <c r="AJ21">
        <f t="shared" si="33"/>
        <v>177.197</v>
      </c>
      <c r="AK21">
        <f t="shared" si="33"/>
        <v>176.56299999999999</v>
      </c>
      <c r="AL21">
        <f t="shared" si="33"/>
        <v>172.97499999999999</v>
      </c>
      <c r="AM21">
        <f t="shared" si="33"/>
        <v>174.274</v>
      </c>
      <c r="AN21">
        <f t="shared" si="33"/>
        <v>174.58099999999999</v>
      </c>
      <c r="AO21">
        <f t="shared" si="31"/>
        <v>175.73</v>
      </c>
      <c r="AP21">
        <f t="shared" si="10"/>
        <v>179.34800000000001</v>
      </c>
      <c r="AQ21">
        <f t="shared" si="10"/>
        <v>177.227</v>
      </c>
      <c r="AR21">
        <f t="shared" si="10"/>
        <v>177.29599999999999</v>
      </c>
      <c r="AS21">
        <f t="shared" si="10"/>
        <v>176.21600000000001</v>
      </c>
      <c r="AU21" t="s">
        <v>19</v>
      </c>
      <c r="AV21">
        <f t="shared" si="16"/>
        <v>-3.5732348478611126E-4</v>
      </c>
      <c r="AW21">
        <f t="shared" si="16"/>
        <v>-3.9886317895173161E-5</v>
      </c>
      <c r="AX21">
        <f t="shared" si="16"/>
        <v>3.7749828549034923E-4</v>
      </c>
      <c r="AY21">
        <f t="shared" si="16"/>
        <v>-5.1511414528224506E-5</v>
      </c>
      <c r="AZ21">
        <f t="shared" si="16"/>
        <v>-6.9986477189167174E-6</v>
      </c>
      <c r="BA21">
        <f t="shared" si="16"/>
        <v>-2.0001661859145428E-4</v>
      </c>
      <c r="BB21">
        <f t="shared" si="16"/>
        <v>3.40911843794665E-4</v>
      </c>
      <c r="BC21">
        <f t="shared" si="16"/>
        <v>6.5009224281822905E-5</v>
      </c>
      <c r="BD21">
        <f t="shared" si="16"/>
        <v>1.7357656163626337E-4</v>
      </c>
      <c r="BE21">
        <f t="shared" si="16"/>
        <v>1.6895640535810337E-4</v>
      </c>
      <c r="BF21">
        <f t="shared" si="16"/>
        <v>-3.3466072714182807E-5</v>
      </c>
      <c r="BG21">
        <f t="shared" si="16"/>
        <v>-3.577938678420146E-5</v>
      </c>
      <c r="BH21">
        <f t="shared" si="16"/>
        <v>-2.032135838199393E-4</v>
      </c>
      <c r="BI21">
        <f t="shared" si="16"/>
        <v>7.5097557450499013E-5</v>
      </c>
      <c r="BJ21">
        <f t="shared" si="16"/>
        <v>1.7615938120430354E-5</v>
      </c>
      <c r="BK21">
        <f t="shared" si="16"/>
        <v>6.5814722106071163E-5</v>
      </c>
      <c r="BL21">
        <f t="shared" si="32"/>
        <v>2.0588402663176598E-4</v>
      </c>
      <c r="BM21">
        <f t="shared" si="12"/>
        <v>-1.1826170350380317E-4</v>
      </c>
      <c r="BN21">
        <f t="shared" si="12"/>
        <v>3.8933119671375357E-6</v>
      </c>
      <c r="BO21">
        <f t="shared" si="12"/>
        <v>-6.0915079866437156E-5</v>
      </c>
      <c r="BQ21" s="7" t="str">
        <f t="shared" si="17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8"/>
        <v>3.630867667987913E-2</v>
      </c>
      <c r="BZ21">
        <f t="shared" si="19"/>
        <v>46</v>
      </c>
      <c r="CA21">
        <f t="shared" si="20"/>
        <v>3</v>
      </c>
      <c r="CB21">
        <f t="shared" si="21"/>
        <v>7.9999999999999988E-2</v>
      </c>
      <c r="CC21">
        <f t="shared" si="22"/>
        <v>0</v>
      </c>
      <c r="CD21">
        <f t="shared" si="23"/>
        <v>0</v>
      </c>
      <c r="CE21">
        <f t="shared" si="24"/>
        <v>1</v>
      </c>
      <c r="CF21">
        <f t="shared" si="25"/>
        <v>0</v>
      </c>
      <c r="CG21">
        <f t="shared" si="26"/>
        <v>0</v>
      </c>
      <c r="CI21">
        <f t="shared" si="27"/>
        <v>0</v>
      </c>
      <c r="CJ21">
        <f t="shared" si="28"/>
        <v>0</v>
      </c>
      <c r="CK21">
        <f t="shared" si="28"/>
        <v>1</v>
      </c>
      <c r="CL21">
        <f t="shared" si="28"/>
        <v>1</v>
      </c>
      <c r="CM21">
        <f t="shared" si="28"/>
        <v>1</v>
      </c>
      <c r="CN21">
        <f t="shared" si="29"/>
        <v>0.2</v>
      </c>
      <c r="CO21">
        <f t="shared" si="14"/>
        <v>0.4</v>
      </c>
      <c r="CP21">
        <f t="shared" si="14"/>
        <v>0.60000000000000009</v>
      </c>
      <c r="CQ21">
        <f t="shared" si="14"/>
        <v>0.8</v>
      </c>
      <c r="CR21">
        <f t="shared" si="14"/>
        <v>1</v>
      </c>
    </row>
    <row r="22" spans="1:96" x14ac:dyDescent="0.35">
      <c r="A22" t="s">
        <v>20</v>
      </c>
      <c r="B22">
        <f>VLOOKUP(CONCATENATE($A22,"_",B$4),assets_m6!$A:$D,4,FALSE)</f>
        <v>138.54400000000001</v>
      </c>
      <c r="C22">
        <f>VLOOKUP(CONCATENATE($A22,"_",C$4),assets_m6!$A:$D,4,FALSE)</f>
        <v>130.459</v>
      </c>
      <c r="D22">
        <f>VLOOKUP(CONCATENATE($A22,"_",D$4),assets_m6!$A:$D,4,FALSE)</f>
        <v>130.733</v>
      </c>
      <c r="E22">
        <f>VLOOKUP(CONCATENATE($A22,"_",E$4),assets_m6!$A:$D,4,FALSE)</f>
        <v>135.33099999999999</v>
      </c>
      <c r="F22">
        <f>VLOOKUP(CONCATENATE($A22,"_",F$4),assets_m6!$A:$D,4,FALSE)</f>
        <v>135.30199999999999</v>
      </c>
      <c r="G22">
        <f>VLOOKUP(CONCATENATE($A22,"_",G$4),assets_m6!$A:$D,4,FALSE)</f>
        <v>134.74600000000001</v>
      </c>
      <c r="H22">
        <f>VLOOKUP(CONCATENATE($A22,"_",H$4),assets_m6!$A:$D,4,FALSE)</f>
        <v>136.50299999999999</v>
      </c>
      <c r="I22">
        <f>VLOOKUP(CONCATENATE($A22,"_",I$4),assets_m6!$A:$D,4,FALSE)</f>
        <v>135.26300000000001</v>
      </c>
      <c r="J22">
        <f>VLOOKUP(CONCATENATE($A22,"_",J$4),assets_m6!$A:$D,4,FALSE)</f>
        <v>138.876</v>
      </c>
      <c r="K22">
        <f>VLOOKUP(CONCATENATE($A22,"_",K$4),assets_m6!$A:$D,4,FALSE)</f>
        <v>139.19800000000001</v>
      </c>
      <c r="L22">
        <f>VLOOKUP(CONCATENATE($A22,"_",L$4),assets_m6!$A:$D,4,FALSE)</f>
        <v>139.471</v>
      </c>
      <c r="M22">
        <f>VLOOKUP(CONCATENATE($A22,"_",M$4),assets_m6!$A:$D,4,FALSE)</f>
        <v>139.37299999999999</v>
      </c>
      <c r="N22">
        <f>VLOOKUP(CONCATENATE($A22,"_",N$4),assets_m6!$A:$D,4,FALSE)</f>
        <v>140.28100000000001</v>
      </c>
      <c r="O22">
        <f>VLOOKUP(CONCATENATE($A22,"_",O$4),assets_m6!$A:$D,4,FALSE)</f>
        <v>138.143</v>
      </c>
      <c r="P22">
        <f>VLOOKUP(CONCATENATE($A22,"_",P$4),assets_m6!$A:$D,4,FALSE)</f>
        <v>140.45699999999999</v>
      </c>
      <c r="Q22">
        <f>VLOOKUP(CONCATENATE($A22,"_",Q$4),assets_m6!$A:$D,4,FALSE)</f>
        <v>140.70099999999999</v>
      </c>
      <c r="R22">
        <f>VLOOKUP(CONCATENATE($A22,"_",R$4),assets_m6!$A:$D,4,FALSE)</f>
        <v>140.40799999999999</v>
      </c>
      <c r="S22">
        <f>VLOOKUP(CONCATENATE($A22,"_",S$4),assets_m6!$A:$D,4,FALSE)</f>
        <v>142.869</v>
      </c>
      <c r="T22">
        <f>VLOOKUP(CONCATENATE($A22,"_",T$4),assets_m6!$A:$D,4,FALSE)</f>
        <v>141.21899999999999</v>
      </c>
      <c r="U22">
        <f>VLOOKUP(CONCATENATE($A22,"_",U$4),assets_m6!$A:$D,4,FALSE)</f>
        <v>139.49100000000001</v>
      </c>
      <c r="V22">
        <f>VLOOKUP(CONCATENATE($A22,"_",V$4),assets_m6!$A:$D,4,FALSE)</f>
        <v>140.28100000000001</v>
      </c>
      <c r="X22" t="str">
        <f t="shared" si="15"/>
        <v>CE</v>
      </c>
      <c r="Y22">
        <f t="shared" si="30"/>
        <v>138.54400000000001</v>
      </c>
      <c r="Z22">
        <f t="shared" si="33"/>
        <v>130.459</v>
      </c>
      <c r="AA22">
        <f t="shared" si="33"/>
        <v>130.733</v>
      </c>
      <c r="AB22">
        <f t="shared" si="33"/>
        <v>135.33099999999999</v>
      </c>
      <c r="AC22">
        <f t="shared" si="33"/>
        <v>135.30199999999999</v>
      </c>
      <c r="AD22">
        <f t="shared" si="33"/>
        <v>134.74600000000001</v>
      </c>
      <c r="AE22">
        <f t="shared" si="33"/>
        <v>136.50299999999999</v>
      </c>
      <c r="AF22">
        <f t="shared" si="33"/>
        <v>135.26300000000001</v>
      </c>
      <c r="AG22">
        <f t="shared" si="33"/>
        <v>138.876</v>
      </c>
      <c r="AH22">
        <f t="shared" si="33"/>
        <v>139.19800000000001</v>
      </c>
      <c r="AI22">
        <f t="shared" si="33"/>
        <v>139.471</v>
      </c>
      <c r="AJ22">
        <f t="shared" si="33"/>
        <v>139.37299999999999</v>
      </c>
      <c r="AK22">
        <f t="shared" si="33"/>
        <v>140.28100000000001</v>
      </c>
      <c r="AL22">
        <f t="shared" si="33"/>
        <v>138.143</v>
      </c>
      <c r="AM22">
        <f t="shared" si="33"/>
        <v>140.45699999999999</v>
      </c>
      <c r="AN22">
        <f t="shared" si="33"/>
        <v>140.70099999999999</v>
      </c>
      <c r="AO22">
        <f t="shared" si="31"/>
        <v>140.40799999999999</v>
      </c>
      <c r="AP22">
        <f t="shared" si="10"/>
        <v>142.869</v>
      </c>
      <c r="AQ22">
        <f t="shared" si="10"/>
        <v>141.21899999999999</v>
      </c>
      <c r="AR22">
        <f t="shared" si="10"/>
        <v>139.49100000000001</v>
      </c>
      <c r="AS22">
        <f t="shared" si="10"/>
        <v>140.28100000000001</v>
      </c>
      <c r="AU22" t="s">
        <v>20</v>
      </c>
      <c r="AV22">
        <f t="shared" si="16"/>
        <v>-5.8356911883589374E-4</v>
      </c>
      <c r="AW22">
        <f t="shared" si="16"/>
        <v>2.1002767152898684E-5</v>
      </c>
      <c r="AX22">
        <f t="shared" si="16"/>
        <v>3.517092088455084E-4</v>
      </c>
      <c r="AY22">
        <f t="shared" si="16"/>
        <v>-2.1428940893066898E-6</v>
      </c>
      <c r="AZ22">
        <f t="shared" si="16"/>
        <v>-4.1093258044964832E-5</v>
      </c>
      <c r="BA22">
        <f t="shared" si="16"/>
        <v>1.3039348106808191E-4</v>
      </c>
      <c r="BB22">
        <f t="shared" si="16"/>
        <v>-9.0840494348108162E-5</v>
      </c>
      <c r="BC22">
        <f t="shared" si="16"/>
        <v>2.6710926121703641E-4</v>
      </c>
      <c r="BD22">
        <f t="shared" si="16"/>
        <v>2.3186151674875626E-5</v>
      </c>
      <c r="BE22">
        <f t="shared" si="16"/>
        <v>1.96123507521657E-5</v>
      </c>
      <c r="BF22">
        <f t="shared" si="16"/>
        <v>-7.0265503222901662E-6</v>
      </c>
      <c r="BG22">
        <f t="shared" si="16"/>
        <v>6.5148916935132024E-5</v>
      </c>
      <c r="BH22">
        <f t="shared" si="16"/>
        <v>-1.5240838032235334E-4</v>
      </c>
      <c r="BI22">
        <f t="shared" si="16"/>
        <v>1.6750758272225108E-4</v>
      </c>
      <c r="BJ22">
        <f t="shared" si="16"/>
        <v>1.7371864698804601E-5</v>
      </c>
      <c r="BK22">
        <f t="shared" si="16"/>
        <v>-2.0824301177675097E-5</v>
      </c>
      <c r="BL22">
        <f t="shared" si="32"/>
        <v>1.7527491311036502E-4</v>
      </c>
      <c r="BM22">
        <f t="shared" si="12"/>
        <v>-1.1549041429561385E-4</v>
      </c>
      <c r="BN22">
        <f t="shared" si="12"/>
        <v>-1.2236313810464459E-4</v>
      </c>
      <c r="BO22">
        <f t="shared" si="12"/>
        <v>5.6634478210063162E-5</v>
      </c>
      <c r="BQ22" s="7" t="str">
        <f t="shared" si="17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8"/>
        <v>1.253753320244828E-2</v>
      </c>
      <c r="BZ22">
        <f t="shared" si="19"/>
        <v>30</v>
      </c>
      <c r="CA22">
        <f t="shared" si="20"/>
        <v>2</v>
      </c>
      <c r="CB22">
        <f t="shared" si="21"/>
        <v>0.11999999999999997</v>
      </c>
      <c r="CC22">
        <f t="shared" si="22"/>
        <v>0</v>
      </c>
      <c r="CD22">
        <f t="shared" si="23"/>
        <v>1</v>
      </c>
      <c r="CE22">
        <f t="shared" si="24"/>
        <v>0</v>
      </c>
      <c r="CF22">
        <f t="shared" si="25"/>
        <v>0</v>
      </c>
      <c r="CG22">
        <f t="shared" si="26"/>
        <v>0</v>
      </c>
      <c r="CI22">
        <f t="shared" si="27"/>
        <v>0</v>
      </c>
      <c r="CJ22">
        <f t="shared" si="28"/>
        <v>1</v>
      </c>
      <c r="CK22">
        <f t="shared" si="28"/>
        <v>1</v>
      </c>
      <c r="CL22">
        <f t="shared" si="28"/>
        <v>1</v>
      </c>
      <c r="CM22">
        <f t="shared" si="28"/>
        <v>1</v>
      </c>
      <c r="CN22">
        <f t="shared" si="29"/>
        <v>0.2</v>
      </c>
      <c r="CO22">
        <f t="shared" si="14"/>
        <v>0.4</v>
      </c>
      <c r="CP22">
        <f t="shared" si="14"/>
        <v>0.60000000000000009</v>
      </c>
      <c r="CQ22">
        <f t="shared" si="14"/>
        <v>0.8</v>
      </c>
      <c r="CR22">
        <f t="shared" si="14"/>
        <v>1</v>
      </c>
    </row>
    <row r="23" spans="1:96" x14ac:dyDescent="0.35">
      <c r="A23" t="s">
        <v>21</v>
      </c>
      <c r="B23">
        <f>VLOOKUP(CONCATENATE($A23,"_",B$4),assets_m6!$A:$D,4,FALSE)</f>
        <v>549.92999999999995</v>
      </c>
      <c r="C23">
        <f>VLOOKUP(CONCATENATE($A23,"_",C$4),assets_m6!$A:$D,4,FALSE)</f>
        <v>555.64</v>
      </c>
      <c r="D23">
        <f>VLOOKUP(CONCATENATE($A23,"_",D$4),assets_m6!$A:$D,4,FALSE)</f>
        <v>551.42999999999995</v>
      </c>
      <c r="E23">
        <f>VLOOKUP(CONCATENATE($A23,"_",E$4),assets_m6!$A:$D,4,FALSE)</f>
        <v>557.75</v>
      </c>
      <c r="F23">
        <f>VLOOKUP(CONCATENATE($A23,"_",F$4),assets_m6!$A:$D,4,FALSE)</f>
        <v>562.13</v>
      </c>
      <c r="G23">
        <f>VLOOKUP(CONCATENATE($A23,"_",G$4),assets_m6!$A:$D,4,FALSE)</f>
        <v>559.29</v>
      </c>
      <c r="H23">
        <f>VLOOKUP(CONCATENATE($A23,"_",H$4),assets_m6!$A:$D,4,FALSE)</f>
        <v>566.14</v>
      </c>
      <c r="I23">
        <f>VLOOKUP(CONCATENATE($A23,"_",I$4),assets_m6!$A:$D,4,FALSE)</f>
        <v>569.16</v>
      </c>
      <c r="J23">
        <f>VLOOKUP(CONCATENATE($A23,"_",J$4),assets_m6!$A:$D,4,FALSE)</f>
        <v>572.11</v>
      </c>
      <c r="K23">
        <f>VLOOKUP(CONCATENATE($A23,"_",K$4),assets_m6!$A:$D,4,FALSE)</f>
        <v>577.65</v>
      </c>
      <c r="L23">
        <f>VLOOKUP(CONCATENATE($A23,"_",L$4),assets_m6!$A:$D,4,FALSE)</f>
        <v>577.32000000000005</v>
      </c>
      <c r="M23">
        <f>VLOOKUP(CONCATENATE($A23,"_",M$4),assets_m6!$A:$D,4,FALSE)</f>
        <v>565.77</v>
      </c>
      <c r="N23">
        <f>VLOOKUP(CONCATENATE($A23,"_",N$4),assets_m6!$A:$D,4,FALSE)</f>
        <v>574.66</v>
      </c>
      <c r="O23">
        <f>VLOOKUP(CONCATENATE($A23,"_",O$4),assets_m6!$A:$D,4,FALSE)</f>
        <v>559.99</v>
      </c>
      <c r="P23">
        <f>VLOOKUP(CONCATENATE($A23,"_",P$4),assets_m6!$A:$D,4,FALSE)</f>
        <v>559.32000000000005</v>
      </c>
      <c r="Q23">
        <f>VLOOKUP(CONCATENATE($A23,"_",Q$4),assets_m6!$A:$D,4,FALSE)</f>
        <v>558.26</v>
      </c>
      <c r="R23">
        <f>VLOOKUP(CONCATENATE($A23,"_",R$4),assets_m6!$A:$D,4,FALSE)</f>
        <v>565.25</v>
      </c>
      <c r="S23">
        <f>VLOOKUP(CONCATENATE($A23,"_",S$4),assets_m6!$A:$D,4,FALSE)</f>
        <v>572.33000000000004</v>
      </c>
      <c r="T23">
        <f>VLOOKUP(CONCATENATE($A23,"_",T$4),assets_m6!$A:$D,4,FALSE)</f>
        <v>570.12</v>
      </c>
      <c r="U23">
        <f>VLOOKUP(CONCATENATE($A23,"_",U$4),assets_m6!$A:$D,4,FALSE)</f>
        <v>545.52</v>
      </c>
      <c r="V23">
        <f>VLOOKUP(CONCATENATE($A23,"_",V$4),assets_m6!$A:$D,4,FALSE)</f>
        <v>561.67999999999995</v>
      </c>
      <c r="X23" t="str">
        <f t="shared" si="15"/>
        <v>CHTR</v>
      </c>
      <c r="Y23">
        <f t="shared" si="30"/>
        <v>549.92999999999995</v>
      </c>
      <c r="Z23">
        <f t="shared" si="33"/>
        <v>555.64</v>
      </c>
      <c r="AA23">
        <f t="shared" si="33"/>
        <v>551.42999999999995</v>
      </c>
      <c r="AB23">
        <f t="shared" si="33"/>
        <v>557.75</v>
      </c>
      <c r="AC23">
        <f t="shared" si="33"/>
        <v>562.13</v>
      </c>
      <c r="AD23">
        <f t="shared" si="33"/>
        <v>559.29</v>
      </c>
      <c r="AE23">
        <f t="shared" si="33"/>
        <v>566.14</v>
      </c>
      <c r="AF23">
        <f t="shared" si="33"/>
        <v>569.16</v>
      </c>
      <c r="AG23">
        <f t="shared" si="33"/>
        <v>572.11</v>
      </c>
      <c r="AH23">
        <f t="shared" si="33"/>
        <v>577.65</v>
      </c>
      <c r="AI23">
        <f t="shared" si="33"/>
        <v>577.32000000000005</v>
      </c>
      <c r="AJ23">
        <f t="shared" si="33"/>
        <v>565.77</v>
      </c>
      <c r="AK23">
        <f t="shared" si="33"/>
        <v>574.66</v>
      </c>
      <c r="AL23">
        <f t="shared" si="33"/>
        <v>559.99</v>
      </c>
      <c r="AM23">
        <f t="shared" si="33"/>
        <v>559.32000000000005</v>
      </c>
      <c r="AN23">
        <f t="shared" si="33"/>
        <v>558.26</v>
      </c>
      <c r="AO23">
        <f t="shared" si="31"/>
        <v>565.25</v>
      </c>
      <c r="AP23">
        <f t="shared" si="10"/>
        <v>572.33000000000004</v>
      </c>
      <c r="AQ23">
        <f t="shared" si="10"/>
        <v>570.12</v>
      </c>
      <c r="AR23">
        <f t="shared" si="10"/>
        <v>545.52</v>
      </c>
      <c r="AS23">
        <f t="shared" si="10"/>
        <v>561.67999999999995</v>
      </c>
      <c r="AU23" t="s">
        <v>21</v>
      </c>
      <c r="AV23">
        <f t="shared" si="16"/>
        <v>1.0383139672321999E-4</v>
      </c>
      <c r="AW23">
        <f t="shared" si="16"/>
        <v>-7.5768483190555693E-5</v>
      </c>
      <c r="AX23">
        <f t="shared" si="16"/>
        <v>1.1461110204377801E-4</v>
      </c>
      <c r="AY23">
        <f t="shared" si="16"/>
        <v>7.8529807261317722E-5</v>
      </c>
      <c r="AZ23">
        <f t="shared" si="16"/>
        <v>-5.0522121217512531E-5</v>
      </c>
      <c r="BA23">
        <f t="shared" si="16"/>
        <v>1.2247671154499496E-4</v>
      </c>
      <c r="BB23">
        <f t="shared" si="16"/>
        <v>5.3343695905606064E-5</v>
      </c>
      <c r="BC23">
        <f t="shared" si="16"/>
        <v>5.1830768149554534E-5</v>
      </c>
      <c r="BD23">
        <f t="shared" si="16"/>
        <v>9.6834524829140611E-5</v>
      </c>
      <c r="BE23">
        <f t="shared" si="16"/>
        <v>-5.7128018696429883E-6</v>
      </c>
      <c r="BF23">
        <f t="shared" si="16"/>
        <v>-2.0006235709831753E-4</v>
      </c>
      <c r="BG23">
        <f t="shared" si="16"/>
        <v>1.5713098962475894E-4</v>
      </c>
      <c r="BH23">
        <f t="shared" si="16"/>
        <v>-2.5528138377475308E-4</v>
      </c>
      <c r="BI23">
        <f t="shared" si="16"/>
        <v>-1.1964499366059377E-5</v>
      </c>
      <c r="BJ23">
        <f t="shared" si="16"/>
        <v>-1.8951584066367359E-5</v>
      </c>
      <c r="BK23">
        <f t="shared" si="16"/>
        <v>1.252104754057251E-4</v>
      </c>
      <c r="BL23">
        <f t="shared" si="32"/>
        <v>1.2525431225121698E-4</v>
      </c>
      <c r="BM23">
        <f t="shared" si="12"/>
        <v>-3.8614086278895683E-5</v>
      </c>
      <c r="BN23">
        <f t="shared" si="12"/>
        <v>-4.3148810776678638E-4</v>
      </c>
      <c r="BO23">
        <f t="shared" si="12"/>
        <v>2.962311189323942E-4</v>
      </c>
      <c r="BQ23" s="7" t="str">
        <f t="shared" si="17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8"/>
        <v>2.1366355718000475E-2</v>
      </c>
      <c r="BZ23">
        <f t="shared" si="19"/>
        <v>36</v>
      </c>
      <c r="CA23">
        <f t="shared" si="20"/>
        <v>2</v>
      </c>
      <c r="CB23">
        <f t="shared" si="21"/>
        <v>0.11999999999999997</v>
      </c>
      <c r="CC23">
        <f t="shared" si="22"/>
        <v>0</v>
      </c>
      <c r="CD23">
        <f t="shared" si="23"/>
        <v>1</v>
      </c>
      <c r="CE23">
        <f t="shared" si="24"/>
        <v>0</v>
      </c>
      <c r="CF23">
        <f t="shared" si="25"/>
        <v>0</v>
      </c>
      <c r="CG23">
        <f t="shared" si="26"/>
        <v>0</v>
      </c>
      <c r="CI23">
        <f t="shared" si="27"/>
        <v>0</v>
      </c>
      <c r="CJ23">
        <f t="shared" si="28"/>
        <v>1</v>
      </c>
      <c r="CK23">
        <f t="shared" si="28"/>
        <v>1</v>
      </c>
      <c r="CL23">
        <f t="shared" si="28"/>
        <v>1</v>
      </c>
      <c r="CM23">
        <f t="shared" si="28"/>
        <v>1</v>
      </c>
      <c r="CN23">
        <f t="shared" si="29"/>
        <v>0.2</v>
      </c>
      <c r="CO23">
        <f t="shared" si="14"/>
        <v>0.4</v>
      </c>
      <c r="CP23">
        <f t="shared" si="14"/>
        <v>0.60000000000000009</v>
      </c>
      <c r="CQ23">
        <f t="shared" si="14"/>
        <v>0.8</v>
      </c>
      <c r="CR23">
        <f t="shared" si="14"/>
        <v>1</v>
      </c>
    </row>
    <row r="24" spans="1:96" x14ac:dyDescent="0.35">
      <c r="A24" t="s">
        <v>22</v>
      </c>
      <c r="B24">
        <f>VLOOKUP(CONCATENATE($A24,"_",B$4),assets_m6!$A:$D,4,FALSE)</f>
        <v>86.05</v>
      </c>
      <c r="C24">
        <f>VLOOKUP(CONCATENATE($A24,"_",C$4),assets_m6!$A:$D,4,FALSE)</f>
        <v>83.49</v>
      </c>
      <c r="D24">
        <f>VLOOKUP(CONCATENATE($A24,"_",D$4),assets_m6!$A:$D,4,FALSE)</f>
        <v>81.569999999999993</v>
      </c>
      <c r="E24">
        <f>VLOOKUP(CONCATENATE($A24,"_",E$4),assets_m6!$A:$D,4,FALSE)</f>
        <v>82.85</v>
      </c>
      <c r="F24">
        <f>VLOOKUP(CONCATENATE($A24,"_",F$4),assets_m6!$A:$D,4,FALSE)</f>
        <v>84.44</v>
      </c>
      <c r="G24">
        <f>VLOOKUP(CONCATENATE($A24,"_",G$4),assets_m6!$A:$D,4,FALSE)</f>
        <v>83.41</v>
      </c>
      <c r="H24">
        <f>VLOOKUP(CONCATENATE($A24,"_",H$4),assets_m6!$A:$D,4,FALSE)</f>
        <v>84.33</v>
      </c>
      <c r="I24">
        <f>VLOOKUP(CONCATENATE($A24,"_",I$4),assets_m6!$A:$D,4,FALSE)</f>
        <v>85.61</v>
      </c>
      <c r="J24">
        <f>VLOOKUP(CONCATENATE($A24,"_",J$4),assets_m6!$A:$D,4,FALSE)</f>
        <v>86.87</v>
      </c>
      <c r="K24">
        <f>VLOOKUP(CONCATENATE($A24,"_",K$4),assets_m6!$A:$D,4,FALSE)</f>
        <v>87.98</v>
      </c>
      <c r="L24">
        <f>VLOOKUP(CONCATENATE($A24,"_",L$4),assets_m6!$A:$D,4,FALSE)</f>
        <v>87.74</v>
      </c>
      <c r="M24">
        <f>VLOOKUP(CONCATENATE($A24,"_",M$4),assets_m6!$A:$D,4,FALSE)</f>
        <v>86.75</v>
      </c>
      <c r="N24">
        <f>VLOOKUP(CONCATENATE($A24,"_",N$4),assets_m6!$A:$D,4,FALSE)</f>
        <v>87.57</v>
      </c>
      <c r="O24">
        <f>VLOOKUP(CONCATENATE($A24,"_",O$4),assets_m6!$A:$D,4,FALSE)</f>
        <v>82.46</v>
      </c>
      <c r="P24">
        <f>VLOOKUP(CONCATENATE($A24,"_",P$4),assets_m6!$A:$D,4,FALSE)</f>
        <v>84.71</v>
      </c>
      <c r="Q24">
        <f>VLOOKUP(CONCATENATE($A24,"_",Q$4),assets_m6!$A:$D,4,FALSE)</f>
        <v>85.59</v>
      </c>
      <c r="R24">
        <f>VLOOKUP(CONCATENATE($A24,"_",R$4),assets_m6!$A:$D,4,FALSE)</f>
        <v>85.24</v>
      </c>
      <c r="S24">
        <f>VLOOKUP(CONCATENATE($A24,"_",S$4),assets_m6!$A:$D,4,FALSE)</f>
        <v>84.93</v>
      </c>
      <c r="T24">
        <f>VLOOKUP(CONCATENATE($A24,"_",T$4),assets_m6!$A:$D,4,FALSE)</f>
        <v>86.36</v>
      </c>
      <c r="U24">
        <f>VLOOKUP(CONCATENATE($A24,"_",U$4),assets_m6!$A:$D,4,FALSE)</f>
        <v>84.19</v>
      </c>
      <c r="V24">
        <f>VLOOKUP(CONCATENATE($A24,"_",V$4),assets_m6!$A:$D,4,FALSE)</f>
        <v>85.51</v>
      </c>
      <c r="X24" t="str">
        <f t="shared" si="15"/>
        <v>CNC</v>
      </c>
      <c r="Y24">
        <f t="shared" si="30"/>
        <v>86.05</v>
      </c>
      <c r="Z24">
        <f t="shared" si="33"/>
        <v>83.49</v>
      </c>
      <c r="AA24">
        <f t="shared" si="33"/>
        <v>81.569999999999993</v>
      </c>
      <c r="AB24">
        <f t="shared" si="33"/>
        <v>82.85</v>
      </c>
      <c r="AC24">
        <f t="shared" si="33"/>
        <v>84.44</v>
      </c>
      <c r="AD24">
        <f t="shared" si="33"/>
        <v>83.41</v>
      </c>
      <c r="AE24">
        <f t="shared" si="33"/>
        <v>84.33</v>
      </c>
      <c r="AF24">
        <f t="shared" si="33"/>
        <v>85.61</v>
      </c>
      <c r="AG24">
        <f t="shared" si="33"/>
        <v>86.87</v>
      </c>
      <c r="AH24">
        <f t="shared" si="33"/>
        <v>87.98</v>
      </c>
      <c r="AI24">
        <f t="shared" si="33"/>
        <v>87.74</v>
      </c>
      <c r="AJ24">
        <f t="shared" si="33"/>
        <v>86.75</v>
      </c>
      <c r="AK24">
        <f t="shared" si="33"/>
        <v>87.57</v>
      </c>
      <c r="AL24">
        <f t="shared" si="33"/>
        <v>82.46</v>
      </c>
      <c r="AM24">
        <f t="shared" si="33"/>
        <v>84.71</v>
      </c>
      <c r="AN24">
        <f t="shared" si="33"/>
        <v>85.59</v>
      </c>
      <c r="AO24">
        <f t="shared" si="31"/>
        <v>85.24</v>
      </c>
      <c r="AP24">
        <f t="shared" si="10"/>
        <v>84.93</v>
      </c>
      <c r="AQ24">
        <f t="shared" si="10"/>
        <v>86.36</v>
      </c>
      <c r="AR24">
        <f t="shared" si="10"/>
        <v>84.19</v>
      </c>
      <c r="AS24">
        <f t="shared" si="10"/>
        <v>85.51</v>
      </c>
      <c r="AU24" t="s">
        <v>22</v>
      </c>
      <c r="AV24">
        <f t="shared" si="16"/>
        <v>-2.9750145264381201E-4</v>
      </c>
      <c r="AW24">
        <f t="shared" si="16"/>
        <v>-2.2996766079770058E-4</v>
      </c>
      <c r="AX24">
        <f t="shared" si="16"/>
        <v>1.56920436434964E-4</v>
      </c>
      <c r="AY24">
        <f t="shared" si="16"/>
        <v>1.9191309595654842E-4</v>
      </c>
      <c r="AZ24">
        <f t="shared" si="16"/>
        <v>-1.2198010421601152E-4</v>
      </c>
      <c r="BA24">
        <f t="shared" si="16"/>
        <v>1.1029852535667207E-4</v>
      </c>
      <c r="BB24">
        <f t="shared" si="16"/>
        <v>1.5178465551998117E-4</v>
      </c>
      <c r="BC24">
        <f t="shared" si="16"/>
        <v>1.4717906786590413E-4</v>
      </c>
      <c r="BD24">
        <f t="shared" si="16"/>
        <v>1.2777713825256123E-4</v>
      </c>
      <c r="BE24">
        <f t="shared" si="16"/>
        <v>-2.7278927028871228E-5</v>
      </c>
      <c r="BF24">
        <f t="shared" si="16"/>
        <v>-1.1283337132436687E-4</v>
      </c>
      <c r="BG24">
        <f t="shared" si="16"/>
        <v>9.4524495677232636E-5</v>
      </c>
      <c r="BH24">
        <f t="shared" si="16"/>
        <v>-5.8353317346123096E-4</v>
      </c>
      <c r="BI24">
        <f t="shared" si="16"/>
        <v>2.7285956827552752E-4</v>
      </c>
      <c r="BJ24">
        <f t="shared" si="16"/>
        <v>1.0388383898005074E-4</v>
      </c>
      <c r="BK24">
        <f t="shared" si="16"/>
        <v>-4.0892627643417281E-5</v>
      </c>
      <c r="BL24">
        <f t="shared" si="32"/>
        <v>-3.6367902393241212E-5</v>
      </c>
      <c r="BM24">
        <f t="shared" si="12"/>
        <v>1.6837395502178174E-4</v>
      </c>
      <c r="BN24">
        <f t="shared" si="12"/>
        <v>-2.5127373784159353E-4</v>
      </c>
      <c r="BO24">
        <f t="shared" si="12"/>
        <v>1.5678821712792582E-4</v>
      </c>
      <c r="BQ24" s="7" t="str">
        <f t="shared" si="17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8"/>
        <v>-6.2754212667053113E-3</v>
      </c>
      <c r="BZ24">
        <f t="shared" si="19"/>
        <v>21</v>
      </c>
      <c r="CA24">
        <f t="shared" si="20"/>
        <v>2</v>
      </c>
      <c r="CB24">
        <f t="shared" si="21"/>
        <v>0.11999999999999997</v>
      </c>
      <c r="CC24">
        <f t="shared" si="22"/>
        <v>0</v>
      </c>
      <c r="CD24">
        <f t="shared" si="23"/>
        <v>1</v>
      </c>
      <c r="CE24">
        <f t="shared" si="24"/>
        <v>0</v>
      </c>
      <c r="CF24">
        <f t="shared" si="25"/>
        <v>0</v>
      </c>
      <c r="CG24">
        <f t="shared" si="26"/>
        <v>0</v>
      </c>
      <c r="CI24">
        <f t="shared" si="27"/>
        <v>0</v>
      </c>
      <c r="CJ24">
        <f t="shared" si="28"/>
        <v>1</v>
      </c>
      <c r="CK24">
        <f t="shared" si="28"/>
        <v>1</v>
      </c>
      <c r="CL24">
        <f t="shared" si="28"/>
        <v>1</v>
      </c>
      <c r="CM24">
        <f t="shared" si="28"/>
        <v>1</v>
      </c>
      <c r="CN24">
        <f t="shared" si="29"/>
        <v>0.2</v>
      </c>
      <c r="CO24">
        <f t="shared" si="14"/>
        <v>0.4</v>
      </c>
      <c r="CP24">
        <f t="shared" si="14"/>
        <v>0.60000000000000009</v>
      </c>
      <c r="CQ24">
        <f t="shared" si="14"/>
        <v>0.8</v>
      </c>
      <c r="CR24">
        <f t="shared" si="14"/>
        <v>1</v>
      </c>
    </row>
    <row r="25" spans="1:96" x14ac:dyDescent="0.35">
      <c r="A25" t="s">
        <v>23</v>
      </c>
      <c r="B25">
        <f>VLOOKUP(CONCATENATE($A25,"_",B$4),assets_m6!$A:$D,4,FALSE)</f>
        <v>28.312999999999999</v>
      </c>
      <c r="C25">
        <f>VLOOKUP(CONCATENATE($A25,"_",C$4),assets_m6!$A:$D,4,FALSE)</f>
        <v>28.059000000000001</v>
      </c>
      <c r="D25">
        <f>VLOOKUP(CONCATENATE($A25,"_",D$4),assets_m6!$A:$D,4,FALSE)</f>
        <v>27.873000000000001</v>
      </c>
      <c r="E25">
        <f>VLOOKUP(CONCATENATE($A25,"_",E$4),assets_m6!$A:$D,4,FALSE)</f>
        <v>27.716999999999999</v>
      </c>
      <c r="F25">
        <f>VLOOKUP(CONCATENATE($A25,"_",F$4),assets_m6!$A:$D,4,FALSE)</f>
        <v>28.03</v>
      </c>
      <c r="G25">
        <f>VLOOKUP(CONCATENATE($A25,"_",G$4),assets_m6!$A:$D,4,FALSE)</f>
        <v>27.785</v>
      </c>
      <c r="H25">
        <f>VLOOKUP(CONCATENATE($A25,"_",H$4),assets_m6!$A:$D,4,FALSE)</f>
        <v>27.745999999999999</v>
      </c>
      <c r="I25">
        <f>VLOOKUP(CONCATENATE($A25,"_",I$4),assets_m6!$A:$D,4,FALSE)</f>
        <v>28.204999999999998</v>
      </c>
      <c r="J25">
        <f>VLOOKUP(CONCATENATE($A25,"_",J$4),assets_m6!$A:$D,4,FALSE)</f>
        <v>28.196000000000002</v>
      </c>
      <c r="K25">
        <f>VLOOKUP(CONCATENATE($A25,"_",K$4),assets_m6!$A:$D,4,FALSE)</f>
        <v>28.401</v>
      </c>
      <c r="L25">
        <f>VLOOKUP(CONCATENATE($A25,"_",L$4),assets_m6!$A:$D,4,FALSE)</f>
        <v>28.370999999999999</v>
      </c>
      <c r="M25">
        <f>VLOOKUP(CONCATENATE($A25,"_",M$4),assets_m6!$A:$D,4,FALSE)</f>
        <v>28.782</v>
      </c>
      <c r="N25">
        <f>VLOOKUP(CONCATENATE($A25,"_",N$4),assets_m6!$A:$D,4,FALSE)</f>
        <v>28.782</v>
      </c>
      <c r="O25">
        <f>VLOOKUP(CONCATENATE($A25,"_",O$4),assets_m6!$A:$D,4,FALSE)</f>
        <v>28.928000000000001</v>
      </c>
      <c r="P25">
        <f>VLOOKUP(CONCATENATE($A25,"_",P$4),assets_m6!$A:$D,4,FALSE)</f>
        <v>29.084</v>
      </c>
      <c r="Q25">
        <f>VLOOKUP(CONCATENATE($A25,"_",Q$4),assets_m6!$A:$D,4,FALSE)</f>
        <v>29.7</v>
      </c>
      <c r="R25">
        <f>VLOOKUP(CONCATENATE($A25,"_",R$4),assets_m6!$A:$D,4,FALSE)</f>
        <v>29.67</v>
      </c>
      <c r="S25">
        <f>VLOOKUP(CONCATENATE($A25,"_",S$4),assets_m6!$A:$D,4,FALSE)</f>
        <v>30.08</v>
      </c>
      <c r="T25">
        <f>VLOOKUP(CONCATENATE($A25,"_",T$4),assets_m6!$A:$D,4,FALSE)</f>
        <v>30.061</v>
      </c>
      <c r="U25">
        <f>VLOOKUP(CONCATENATE($A25,"_",U$4),assets_m6!$A:$D,4,FALSE)</f>
        <v>29.923999999999999</v>
      </c>
      <c r="V25">
        <f>VLOOKUP(CONCATENATE($A25,"_",V$4),assets_m6!$A:$D,4,FALSE)</f>
        <v>30.422000000000001</v>
      </c>
      <c r="X25" t="str">
        <f t="shared" si="15"/>
        <v>CNP</v>
      </c>
      <c r="Y25">
        <f t="shared" si="30"/>
        <v>28.312999999999999</v>
      </c>
      <c r="Z25">
        <f t="shared" si="33"/>
        <v>28.059000000000001</v>
      </c>
      <c r="AA25">
        <f t="shared" si="33"/>
        <v>27.873000000000001</v>
      </c>
      <c r="AB25">
        <f t="shared" si="33"/>
        <v>27.716999999999999</v>
      </c>
      <c r="AC25">
        <f t="shared" si="33"/>
        <v>28.03</v>
      </c>
      <c r="AD25">
        <f t="shared" si="33"/>
        <v>27.785</v>
      </c>
      <c r="AE25">
        <f t="shared" si="33"/>
        <v>27.745999999999999</v>
      </c>
      <c r="AF25">
        <f t="shared" si="33"/>
        <v>28.204999999999998</v>
      </c>
      <c r="AG25">
        <f t="shared" si="33"/>
        <v>28.196000000000002</v>
      </c>
      <c r="AH25">
        <f t="shared" si="33"/>
        <v>28.401</v>
      </c>
      <c r="AI25">
        <f t="shared" si="33"/>
        <v>28.370999999999999</v>
      </c>
      <c r="AJ25">
        <f t="shared" si="33"/>
        <v>28.782</v>
      </c>
      <c r="AK25">
        <f t="shared" si="33"/>
        <v>28.782</v>
      </c>
      <c r="AL25">
        <f t="shared" si="33"/>
        <v>28.928000000000001</v>
      </c>
      <c r="AM25">
        <f t="shared" si="33"/>
        <v>29.084</v>
      </c>
      <c r="AN25">
        <f t="shared" si="33"/>
        <v>29.7</v>
      </c>
      <c r="AO25">
        <f t="shared" si="31"/>
        <v>29.67</v>
      </c>
      <c r="AP25">
        <f t="shared" si="10"/>
        <v>30.08</v>
      </c>
      <c r="AQ25">
        <f t="shared" si="10"/>
        <v>30.061</v>
      </c>
      <c r="AR25">
        <f t="shared" si="10"/>
        <v>29.923999999999999</v>
      </c>
      <c r="AS25">
        <f t="shared" si="10"/>
        <v>30.422000000000001</v>
      </c>
      <c r="AU25" t="s">
        <v>23</v>
      </c>
      <c r="AV25">
        <f t="shared" si="16"/>
        <v>-8.971143997456921E-5</v>
      </c>
      <c r="AW25">
        <f t="shared" si="16"/>
        <v>-6.6288891264834789E-5</v>
      </c>
      <c r="AX25">
        <f t="shared" si="16"/>
        <v>-5.5968141211926365E-5</v>
      </c>
      <c r="AY25">
        <f t="shared" si="16"/>
        <v>1.1292708446080109E-4</v>
      </c>
      <c r="AZ25">
        <f t="shared" si="16"/>
        <v>-8.7406350338922934E-5</v>
      </c>
      <c r="BA25">
        <f t="shared" si="16"/>
        <v>-1.4036350548857829E-5</v>
      </c>
      <c r="BB25">
        <f t="shared" si="16"/>
        <v>1.6542925106321617E-4</v>
      </c>
      <c r="BC25">
        <f t="shared" si="16"/>
        <v>-3.190923595106112E-6</v>
      </c>
      <c r="BD25">
        <f t="shared" si="16"/>
        <v>7.2705348276350646E-5</v>
      </c>
      <c r="BE25">
        <f t="shared" si="16"/>
        <v>-1.0563008344776993E-5</v>
      </c>
      <c r="BF25">
        <f t="shared" si="16"/>
        <v>1.4486623665010094E-4</v>
      </c>
      <c r="BG25">
        <f t="shared" si="16"/>
        <v>0</v>
      </c>
      <c r="BH25">
        <f t="shared" si="16"/>
        <v>5.0726148287124172E-5</v>
      </c>
      <c r="BI25">
        <f t="shared" si="16"/>
        <v>5.392699115044206E-5</v>
      </c>
      <c r="BJ25">
        <f t="shared" si="16"/>
        <v>2.1180030257186071E-4</v>
      </c>
      <c r="BK25">
        <f t="shared" si="16"/>
        <v>-1.0101010101009288E-5</v>
      </c>
      <c r="BL25">
        <f t="shared" si="32"/>
        <v>1.3818672059319061E-4</v>
      </c>
      <c r="BM25">
        <f t="shared" si="12"/>
        <v>-6.3164893617015807E-6</v>
      </c>
      <c r="BN25">
        <f t="shared" si="12"/>
        <v>-4.557399953428045E-5</v>
      </c>
      <c r="BO25">
        <f t="shared" si="12"/>
        <v>1.6642160139018885E-4</v>
      </c>
      <c r="BQ25" s="7" t="str">
        <f t="shared" si="17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8"/>
        <v>7.4488750750538693E-2</v>
      </c>
      <c r="BZ25">
        <f t="shared" si="19"/>
        <v>67</v>
      </c>
      <c r="CA25">
        <f t="shared" si="20"/>
        <v>4</v>
      </c>
      <c r="CB25">
        <f t="shared" si="21"/>
        <v>0.12000000000000002</v>
      </c>
      <c r="CC25">
        <f t="shared" si="22"/>
        <v>0</v>
      </c>
      <c r="CD25">
        <f t="shared" si="23"/>
        <v>0</v>
      </c>
      <c r="CE25">
        <f t="shared" si="24"/>
        <v>0</v>
      </c>
      <c r="CF25">
        <f t="shared" si="25"/>
        <v>1</v>
      </c>
      <c r="CG25">
        <f t="shared" si="26"/>
        <v>0</v>
      </c>
      <c r="CI25">
        <f t="shared" si="27"/>
        <v>0</v>
      </c>
      <c r="CJ25">
        <f t="shared" si="28"/>
        <v>0</v>
      </c>
      <c r="CK25">
        <f t="shared" si="28"/>
        <v>0</v>
      </c>
      <c r="CL25">
        <f t="shared" si="28"/>
        <v>1</v>
      </c>
      <c r="CM25">
        <f t="shared" si="28"/>
        <v>1</v>
      </c>
      <c r="CN25">
        <f t="shared" si="29"/>
        <v>0.2</v>
      </c>
      <c r="CO25">
        <f t="shared" si="14"/>
        <v>0.4</v>
      </c>
      <c r="CP25">
        <f t="shared" si="14"/>
        <v>0.60000000000000009</v>
      </c>
      <c r="CQ25">
        <f t="shared" si="14"/>
        <v>0.8</v>
      </c>
      <c r="CR25">
        <f t="shared" si="14"/>
        <v>1</v>
      </c>
    </row>
    <row r="26" spans="1:96" x14ac:dyDescent="0.35">
      <c r="A26" t="s">
        <v>24</v>
      </c>
      <c r="B26">
        <f>VLOOKUP(CONCATENATE($A26,"_",B$4),assets_m6!$A:$D,4,FALSE)</f>
        <v>95.6</v>
      </c>
      <c r="C26">
        <f>VLOOKUP(CONCATENATE($A26,"_",C$4),assets_m6!$A:$D,4,FALSE)</f>
        <v>96.552999999999997</v>
      </c>
      <c r="D26">
        <f>VLOOKUP(CONCATENATE($A26,"_",D$4),assets_m6!$A:$D,4,FALSE)</f>
        <v>94.197999999999993</v>
      </c>
      <c r="E26">
        <f>VLOOKUP(CONCATENATE($A26,"_",E$4),assets_m6!$A:$D,4,FALSE)</f>
        <v>91.728999999999999</v>
      </c>
      <c r="F26">
        <f>VLOOKUP(CONCATENATE($A26,"_",F$4),assets_m6!$A:$D,4,FALSE)</f>
        <v>95.075999999999993</v>
      </c>
      <c r="G26">
        <f>VLOOKUP(CONCATENATE($A26,"_",G$4),assets_m6!$A:$D,4,FALSE)</f>
        <v>93.826999999999998</v>
      </c>
      <c r="H26">
        <f>VLOOKUP(CONCATENATE($A26,"_",H$4),assets_m6!$A:$D,4,FALSE)</f>
        <v>92.052999999999997</v>
      </c>
      <c r="I26">
        <f>VLOOKUP(CONCATENATE($A26,"_",I$4),assets_m6!$A:$D,4,FALSE)</f>
        <v>90.623000000000005</v>
      </c>
      <c r="J26">
        <f>VLOOKUP(CONCATENATE($A26,"_",J$4),assets_m6!$A:$D,4,FALSE)</f>
        <v>90.403999999999996</v>
      </c>
      <c r="K26">
        <f>VLOOKUP(CONCATENATE($A26,"_",K$4),assets_m6!$A:$D,4,FALSE)</f>
        <v>94.227000000000004</v>
      </c>
      <c r="L26">
        <f>VLOOKUP(CONCATENATE($A26,"_",L$4),assets_m6!$A:$D,4,FALSE)</f>
        <v>94.960999999999999</v>
      </c>
      <c r="M26">
        <f>VLOOKUP(CONCATENATE($A26,"_",M$4),assets_m6!$A:$D,4,FALSE)</f>
        <v>97.974000000000004</v>
      </c>
      <c r="N26">
        <f>VLOOKUP(CONCATENATE($A26,"_",N$4),assets_m6!$A:$D,4,FALSE)</f>
        <v>97.03</v>
      </c>
      <c r="O26">
        <f>VLOOKUP(CONCATENATE($A26,"_",O$4),assets_m6!$A:$D,4,FALSE)</f>
        <v>99.509</v>
      </c>
      <c r="P26">
        <f>VLOOKUP(CONCATENATE($A26,"_",P$4),assets_m6!$A:$D,4,FALSE)</f>
        <v>99.671000000000006</v>
      </c>
      <c r="Q26">
        <f>VLOOKUP(CONCATENATE($A26,"_",Q$4),assets_m6!$A:$D,4,FALSE)</f>
        <v>102.49299999999999</v>
      </c>
      <c r="R26">
        <f>VLOOKUP(CONCATENATE($A26,"_",R$4),assets_m6!$A:$D,4,FALSE)</f>
        <v>98.68</v>
      </c>
      <c r="S26">
        <f>VLOOKUP(CONCATENATE($A26,"_",S$4),assets_m6!$A:$D,4,FALSE)</f>
        <v>96</v>
      </c>
      <c r="T26">
        <f>VLOOKUP(CONCATENATE($A26,"_",T$4),assets_m6!$A:$D,4,FALSE)</f>
        <v>96.671999999999997</v>
      </c>
      <c r="U26">
        <f>VLOOKUP(CONCATENATE($A26,"_",U$4),assets_m6!$A:$D,4,FALSE)</f>
        <v>95.62</v>
      </c>
      <c r="V26">
        <f>VLOOKUP(CONCATENATE($A26,"_",V$4),assets_m6!$A:$D,4,FALSE)</f>
        <v>96.174000000000007</v>
      </c>
      <c r="X26" t="str">
        <f t="shared" si="15"/>
        <v>COP</v>
      </c>
      <c r="Y26">
        <f t="shared" si="30"/>
        <v>95.6</v>
      </c>
      <c r="Z26">
        <f t="shared" si="33"/>
        <v>96.552999999999997</v>
      </c>
      <c r="AA26">
        <f t="shared" si="33"/>
        <v>94.197999999999993</v>
      </c>
      <c r="AB26">
        <f t="shared" si="33"/>
        <v>91.728999999999999</v>
      </c>
      <c r="AC26">
        <f t="shared" si="33"/>
        <v>95.075999999999993</v>
      </c>
      <c r="AD26">
        <f t="shared" si="33"/>
        <v>93.826999999999998</v>
      </c>
      <c r="AE26">
        <f t="shared" si="33"/>
        <v>92.052999999999997</v>
      </c>
      <c r="AF26">
        <f t="shared" si="33"/>
        <v>90.623000000000005</v>
      </c>
      <c r="AG26">
        <f t="shared" si="33"/>
        <v>90.403999999999996</v>
      </c>
      <c r="AH26">
        <f t="shared" si="33"/>
        <v>94.227000000000004</v>
      </c>
      <c r="AI26">
        <f t="shared" si="33"/>
        <v>94.960999999999999</v>
      </c>
      <c r="AJ26">
        <f t="shared" si="33"/>
        <v>97.974000000000004</v>
      </c>
      <c r="AK26">
        <f t="shared" si="33"/>
        <v>97.03</v>
      </c>
      <c r="AL26">
        <f t="shared" si="33"/>
        <v>99.509</v>
      </c>
      <c r="AM26">
        <f t="shared" si="33"/>
        <v>99.671000000000006</v>
      </c>
      <c r="AN26">
        <f t="shared" si="33"/>
        <v>102.49299999999999</v>
      </c>
      <c r="AO26">
        <f t="shared" si="31"/>
        <v>98.68</v>
      </c>
      <c r="AP26">
        <f t="shared" si="10"/>
        <v>96</v>
      </c>
      <c r="AQ26">
        <f t="shared" si="10"/>
        <v>96.671999999999997</v>
      </c>
      <c r="AR26">
        <f t="shared" si="10"/>
        <v>95.62</v>
      </c>
      <c r="AS26">
        <f t="shared" si="10"/>
        <v>96.174000000000007</v>
      </c>
      <c r="AU26" t="s">
        <v>24</v>
      </c>
      <c r="AV26">
        <f t="shared" si="16"/>
        <v>9.9686192468619568E-5</v>
      </c>
      <c r="AW26">
        <f t="shared" si="16"/>
        <v>-2.4390749122243783E-4</v>
      </c>
      <c r="AX26">
        <f t="shared" si="16"/>
        <v>-2.6210747574258414E-4</v>
      </c>
      <c r="AY26">
        <f t="shared" si="16"/>
        <v>3.648791549019388E-4</v>
      </c>
      <c r="AZ26">
        <f t="shared" si="16"/>
        <v>-1.3136858933905459E-4</v>
      </c>
      <c r="BA26">
        <f t="shared" si="16"/>
        <v>-1.8907137604314334E-4</v>
      </c>
      <c r="BB26">
        <f t="shared" si="16"/>
        <v>-1.5534529021324592E-4</v>
      </c>
      <c r="BC26">
        <f t="shared" si="16"/>
        <v>-2.4166050561116744E-5</v>
      </c>
      <c r="BD26">
        <f t="shared" si="16"/>
        <v>4.2287951860537232E-4</v>
      </c>
      <c r="BE26">
        <f t="shared" si="16"/>
        <v>7.7896993430757064E-5</v>
      </c>
      <c r="BF26">
        <f t="shared" si="16"/>
        <v>3.1728814987205329E-4</v>
      </c>
      <c r="BG26">
        <f t="shared" si="16"/>
        <v>-9.6352093412538286E-5</v>
      </c>
      <c r="BH26">
        <f t="shared" si="16"/>
        <v>2.5548799340410175E-4</v>
      </c>
      <c r="BI26">
        <f t="shared" si="16"/>
        <v>1.6279934478289015E-5</v>
      </c>
      <c r="BJ26">
        <f t="shared" si="16"/>
        <v>2.8313150264369657E-4</v>
      </c>
      <c r="BK26">
        <f t="shared" si="16"/>
        <v>-3.7202540661313341E-4</v>
      </c>
      <c r="BL26">
        <f t="shared" si="32"/>
        <v>-2.7158492095662819E-4</v>
      </c>
      <c r="BM26">
        <f t="shared" si="12"/>
        <v>6.9999999999999696E-5</v>
      </c>
      <c r="BN26">
        <f t="shared" si="12"/>
        <v>-1.0882158225752985E-4</v>
      </c>
      <c r="BO26">
        <f t="shared" si="12"/>
        <v>5.7937669943526671E-5</v>
      </c>
      <c r="BQ26" s="7" t="str">
        <f t="shared" si="17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8"/>
        <v>6.004184100418539E-3</v>
      </c>
      <c r="BZ26">
        <f t="shared" si="19"/>
        <v>25</v>
      </c>
      <c r="CA26">
        <f t="shared" si="20"/>
        <v>2</v>
      </c>
      <c r="CB26">
        <f t="shared" si="21"/>
        <v>0.11999999999999997</v>
      </c>
      <c r="CC26">
        <f t="shared" si="22"/>
        <v>0</v>
      </c>
      <c r="CD26">
        <f t="shared" si="23"/>
        <v>1</v>
      </c>
      <c r="CE26">
        <f t="shared" si="24"/>
        <v>0</v>
      </c>
      <c r="CF26">
        <f t="shared" si="25"/>
        <v>0</v>
      </c>
      <c r="CG26">
        <f t="shared" si="26"/>
        <v>0</v>
      </c>
      <c r="CI26">
        <f t="shared" si="27"/>
        <v>0</v>
      </c>
      <c r="CJ26">
        <f t="shared" si="28"/>
        <v>1</v>
      </c>
      <c r="CK26">
        <f t="shared" si="28"/>
        <v>1</v>
      </c>
      <c r="CL26">
        <f t="shared" si="28"/>
        <v>1</v>
      </c>
      <c r="CM26">
        <f t="shared" si="28"/>
        <v>1</v>
      </c>
      <c r="CN26">
        <f t="shared" si="29"/>
        <v>0.2</v>
      </c>
      <c r="CO26">
        <f t="shared" si="14"/>
        <v>0.4</v>
      </c>
      <c r="CP26">
        <f t="shared" si="14"/>
        <v>0.60000000000000009</v>
      </c>
      <c r="CQ26">
        <f t="shared" si="14"/>
        <v>0.8</v>
      </c>
      <c r="CR26">
        <f t="shared" si="14"/>
        <v>1</v>
      </c>
    </row>
    <row r="27" spans="1:96" x14ac:dyDescent="0.35">
      <c r="A27" t="s">
        <v>25</v>
      </c>
      <c r="B27">
        <f>VLOOKUP(CONCATENATE($A27,"_",B$4),assets_m6!$A:$D,4,FALSE)</f>
        <v>375.017</v>
      </c>
      <c r="C27">
        <f>VLOOKUP(CONCATENATE($A27,"_",C$4),assets_m6!$A:$D,4,FALSE)</f>
        <v>367.17</v>
      </c>
      <c r="D27">
        <f>VLOOKUP(CONCATENATE($A27,"_",D$4),assets_m6!$A:$D,4,FALSE)</f>
        <v>363.69600000000003</v>
      </c>
      <c r="E27">
        <f>VLOOKUP(CONCATENATE($A27,"_",E$4),assets_m6!$A:$D,4,FALSE)</f>
        <v>370.27699999999999</v>
      </c>
      <c r="F27">
        <f>VLOOKUP(CONCATENATE($A27,"_",F$4),assets_m6!$A:$D,4,FALSE)</f>
        <v>365.91300000000001</v>
      </c>
      <c r="G27">
        <f>VLOOKUP(CONCATENATE($A27,"_",G$4),assets_m6!$A:$D,4,FALSE)</f>
        <v>365.46800000000002</v>
      </c>
      <c r="H27">
        <f>VLOOKUP(CONCATENATE($A27,"_",H$4),assets_m6!$A:$D,4,FALSE)</f>
        <v>371.11799999999999</v>
      </c>
      <c r="I27">
        <f>VLOOKUP(CONCATENATE($A27,"_",I$4),assets_m6!$A:$D,4,FALSE)</f>
        <v>378.14499999999998</v>
      </c>
      <c r="J27">
        <f>VLOOKUP(CONCATENATE($A27,"_",J$4),assets_m6!$A:$D,4,FALSE)</f>
        <v>385.09199999999998</v>
      </c>
      <c r="K27">
        <f>VLOOKUP(CONCATENATE($A27,"_",K$4),assets_m6!$A:$D,4,FALSE)</f>
        <v>390.88099999999997</v>
      </c>
      <c r="L27">
        <f>VLOOKUP(CONCATENATE($A27,"_",L$4),assets_m6!$A:$D,4,FALSE)</f>
        <v>396.21499999999997</v>
      </c>
      <c r="M27">
        <f>VLOOKUP(CONCATENATE($A27,"_",M$4),assets_m6!$A:$D,4,FALSE)</f>
        <v>387.23899999999998</v>
      </c>
      <c r="N27">
        <f>VLOOKUP(CONCATENATE($A27,"_",N$4),assets_m6!$A:$D,4,FALSE)</f>
        <v>388.92200000000003</v>
      </c>
      <c r="O27">
        <f>VLOOKUP(CONCATENATE($A27,"_",O$4),assets_m6!$A:$D,4,FALSE)</f>
        <v>397.17500000000001</v>
      </c>
      <c r="P27">
        <f>VLOOKUP(CONCATENATE($A27,"_",P$4),assets_m6!$A:$D,4,FALSE)</f>
        <v>406.15100000000001</v>
      </c>
      <c r="Q27">
        <f>VLOOKUP(CONCATENATE($A27,"_",Q$4),assets_m6!$A:$D,4,FALSE)</f>
        <v>409.03100000000001</v>
      </c>
      <c r="R27">
        <f>VLOOKUP(CONCATENATE($A27,"_",R$4),assets_m6!$A:$D,4,FALSE)</f>
        <v>418.84800000000001</v>
      </c>
      <c r="S27">
        <f>VLOOKUP(CONCATENATE($A27,"_",S$4),assets_m6!$A:$D,4,FALSE)</f>
        <v>427.03199999999998</v>
      </c>
      <c r="T27">
        <f>VLOOKUP(CONCATENATE($A27,"_",T$4),assets_m6!$A:$D,4,FALSE)</f>
        <v>427.52699999999999</v>
      </c>
      <c r="U27">
        <f>VLOOKUP(CONCATENATE($A27,"_",U$4),assets_m6!$A:$D,4,FALSE)</f>
        <v>420.976</v>
      </c>
      <c r="V27">
        <f>VLOOKUP(CONCATENATE($A27,"_",V$4),assets_m6!$A:$D,4,FALSE)</f>
        <v>419.48099999999999</v>
      </c>
      <c r="X27" t="str">
        <f t="shared" si="15"/>
        <v>CTAS</v>
      </c>
      <c r="Y27">
        <f t="shared" si="30"/>
        <v>375.017</v>
      </c>
      <c r="Z27">
        <f t="shared" si="33"/>
        <v>367.17</v>
      </c>
      <c r="AA27">
        <f t="shared" si="33"/>
        <v>363.69600000000003</v>
      </c>
      <c r="AB27">
        <f t="shared" si="33"/>
        <v>370.27699999999999</v>
      </c>
      <c r="AC27">
        <f t="shared" si="33"/>
        <v>365.91300000000001</v>
      </c>
      <c r="AD27">
        <f t="shared" si="33"/>
        <v>365.46800000000002</v>
      </c>
      <c r="AE27">
        <f t="shared" si="33"/>
        <v>371.11799999999999</v>
      </c>
      <c r="AF27">
        <f t="shared" si="33"/>
        <v>378.14499999999998</v>
      </c>
      <c r="AG27">
        <f t="shared" si="33"/>
        <v>385.09199999999998</v>
      </c>
      <c r="AH27">
        <f t="shared" si="33"/>
        <v>390.88099999999997</v>
      </c>
      <c r="AI27">
        <f t="shared" si="33"/>
        <v>396.21499999999997</v>
      </c>
      <c r="AJ27">
        <f t="shared" si="33"/>
        <v>387.23899999999998</v>
      </c>
      <c r="AK27">
        <f t="shared" si="33"/>
        <v>388.92200000000003</v>
      </c>
      <c r="AL27">
        <f t="shared" si="33"/>
        <v>397.17500000000001</v>
      </c>
      <c r="AM27">
        <f t="shared" si="33"/>
        <v>406.15100000000001</v>
      </c>
      <c r="AN27">
        <f t="shared" si="33"/>
        <v>409.03100000000001</v>
      </c>
      <c r="AO27">
        <f t="shared" si="31"/>
        <v>418.84800000000001</v>
      </c>
      <c r="AP27">
        <f t="shared" si="10"/>
        <v>427.03199999999998</v>
      </c>
      <c r="AQ27">
        <f t="shared" si="10"/>
        <v>427.52699999999999</v>
      </c>
      <c r="AR27">
        <f t="shared" si="10"/>
        <v>420.976</v>
      </c>
      <c r="AS27">
        <f t="shared" si="10"/>
        <v>419.48099999999999</v>
      </c>
      <c r="AU27" t="s">
        <v>25</v>
      </c>
      <c r="AV27">
        <f t="shared" si="16"/>
        <v>-2.0924384761224104E-4</v>
      </c>
      <c r="AW27">
        <f t="shared" si="16"/>
        <v>-9.4615573167742179E-5</v>
      </c>
      <c r="AX27">
        <f t="shared" si="16"/>
        <v>1.8094782455677159E-4</v>
      </c>
      <c r="AY27">
        <f t="shared" si="16"/>
        <v>-1.1785771192917671E-4</v>
      </c>
      <c r="AZ27">
        <f t="shared" si="16"/>
        <v>-1.2161360760617776E-5</v>
      </c>
      <c r="BA27">
        <f t="shared" si="16"/>
        <v>1.5459629844473324E-4</v>
      </c>
      <c r="BB27">
        <f t="shared" si="16"/>
        <v>1.8934678458064518E-4</v>
      </c>
      <c r="BC27">
        <f t="shared" si="16"/>
        <v>1.8371259701966186E-4</v>
      </c>
      <c r="BD27">
        <f t="shared" si="16"/>
        <v>1.5032771389693859E-4</v>
      </c>
      <c r="BE27">
        <f t="shared" si="16"/>
        <v>1.3646096893939598E-4</v>
      </c>
      <c r="BF27">
        <f t="shared" si="16"/>
        <v>-2.2654366947238243E-4</v>
      </c>
      <c r="BG27">
        <f t="shared" si="16"/>
        <v>4.3461531508966034E-5</v>
      </c>
      <c r="BH27">
        <f t="shared" si="16"/>
        <v>2.1220193252117356E-4</v>
      </c>
      <c r="BI27">
        <f t="shared" si="16"/>
        <v>2.2599609743815697E-4</v>
      </c>
      <c r="BJ27">
        <f t="shared" si="16"/>
        <v>7.0909587813399336E-5</v>
      </c>
      <c r="BK27">
        <f t="shared" si="16"/>
        <v>2.4000625869432897E-4</v>
      </c>
      <c r="BL27">
        <f t="shared" si="32"/>
        <v>1.9539307815723053E-4</v>
      </c>
      <c r="BM27">
        <f t="shared" si="12"/>
        <v>1.1591637160681273E-5</v>
      </c>
      <c r="BN27">
        <f t="shared" si="12"/>
        <v>-1.5323008839207786E-4</v>
      </c>
      <c r="BO27">
        <f t="shared" si="12"/>
        <v>-3.5512713313823225E-5</v>
      </c>
      <c r="BQ27" s="7" t="str">
        <f t="shared" si="17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8"/>
        <v>0.11856529170677596</v>
      </c>
      <c r="BZ27">
        <f t="shared" si="19"/>
        <v>92</v>
      </c>
      <c r="CA27">
        <f t="shared" si="20"/>
        <v>5</v>
      </c>
      <c r="CB27">
        <f t="shared" si="21"/>
        <v>0.24000000000000005</v>
      </c>
      <c r="CC27">
        <f t="shared" si="22"/>
        <v>0</v>
      </c>
      <c r="CD27">
        <f t="shared" si="23"/>
        <v>0</v>
      </c>
      <c r="CE27">
        <f t="shared" si="24"/>
        <v>0</v>
      </c>
      <c r="CF27">
        <f t="shared" si="25"/>
        <v>0</v>
      </c>
      <c r="CG27">
        <f t="shared" si="26"/>
        <v>1</v>
      </c>
      <c r="CI27">
        <f t="shared" si="27"/>
        <v>0</v>
      </c>
      <c r="CJ27">
        <f t="shared" si="28"/>
        <v>0</v>
      </c>
      <c r="CK27">
        <f t="shared" si="28"/>
        <v>0</v>
      </c>
      <c r="CL27">
        <f t="shared" si="28"/>
        <v>0</v>
      </c>
      <c r="CM27">
        <f t="shared" si="28"/>
        <v>1</v>
      </c>
      <c r="CN27">
        <f t="shared" si="29"/>
        <v>0.2</v>
      </c>
      <c r="CO27">
        <f t="shared" si="14"/>
        <v>0.4</v>
      </c>
      <c r="CP27">
        <f t="shared" si="14"/>
        <v>0.60000000000000009</v>
      </c>
      <c r="CQ27">
        <f t="shared" si="14"/>
        <v>0.8</v>
      </c>
      <c r="CR27">
        <f t="shared" si="14"/>
        <v>1</v>
      </c>
    </row>
    <row r="28" spans="1:96" x14ac:dyDescent="0.35">
      <c r="A28" t="s">
        <v>26</v>
      </c>
      <c r="B28">
        <f>VLOOKUP(CONCATENATE($A28,"_",B$4),assets_m6!$A:$D,4,FALSE)</f>
        <v>78.8</v>
      </c>
      <c r="C28">
        <f>VLOOKUP(CONCATENATE($A28,"_",C$4),assets_m6!$A:$D,4,FALSE)</f>
        <v>69.64</v>
      </c>
      <c r="D28">
        <f>VLOOKUP(CONCATENATE($A28,"_",D$4),assets_m6!$A:$D,4,FALSE)</f>
        <v>70.239999999999995</v>
      </c>
      <c r="E28">
        <f>VLOOKUP(CONCATENATE($A28,"_",E$4),assets_m6!$A:$D,4,FALSE)</f>
        <v>77.59</v>
      </c>
      <c r="F28">
        <f>VLOOKUP(CONCATENATE($A28,"_",F$4),assets_m6!$A:$D,4,FALSE)</f>
        <v>77.459999999999994</v>
      </c>
      <c r="G28">
        <f>VLOOKUP(CONCATENATE($A28,"_",G$4),assets_m6!$A:$D,4,FALSE)</f>
        <v>74.81</v>
      </c>
      <c r="H28">
        <f>VLOOKUP(CONCATENATE($A28,"_",H$4),assets_m6!$A:$D,4,FALSE)</f>
        <v>71.97</v>
      </c>
      <c r="I28">
        <f>VLOOKUP(CONCATENATE($A28,"_",I$4),assets_m6!$A:$D,4,FALSE)</f>
        <v>74.97</v>
      </c>
      <c r="J28">
        <f>VLOOKUP(CONCATENATE($A28,"_",J$4),assets_m6!$A:$D,4,FALSE)</f>
        <v>79.34</v>
      </c>
      <c r="K28">
        <f>VLOOKUP(CONCATENATE($A28,"_",K$4),assets_m6!$A:$D,4,FALSE)</f>
        <v>79.59</v>
      </c>
      <c r="L28">
        <f>VLOOKUP(CONCATENATE($A28,"_",L$4),assets_m6!$A:$D,4,FALSE)</f>
        <v>80.83</v>
      </c>
      <c r="M28">
        <f>VLOOKUP(CONCATENATE($A28,"_",M$4),assets_m6!$A:$D,4,FALSE)</f>
        <v>78.489999999999995</v>
      </c>
      <c r="N28">
        <f>VLOOKUP(CONCATENATE($A28,"_",N$4),assets_m6!$A:$D,4,FALSE)</f>
        <v>80.069999999999993</v>
      </c>
      <c r="O28">
        <f>VLOOKUP(CONCATENATE($A28,"_",O$4),assets_m6!$A:$D,4,FALSE)</f>
        <v>77</v>
      </c>
      <c r="P28">
        <f>VLOOKUP(CONCATENATE($A28,"_",P$4),assets_m6!$A:$D,4,FALSE)</f>
        <v>78.989999999999995</v>
      </c>
      <c r="Q28">
        <f>VLOOKUP(CONCATENATE($A28,"_",Q$4),assets_m6!$A:$D,4,FALSE)</f>
        <v>77.400000000000006</v>
      </c>
      <c r="R28">
        <f>VLOOKUP(CONCATENATE($A28,"_",R$4),assets_m6!$A:$D,4,FALSE)</f>
        <v>76.88</v>
      </c>
      <c r="S28">
        <f>VLOOKUP(CONCATENATE($A28,"_",S$4),assets_m6!$A:$D,4,FALSE)</f>
        <v>81.23</v>
      </c>
      <c r="T28">
        <f>VLOOKUP(CONCATENATE($A28,"_",T$4),assets_m6!$A:$D,4,FALSE)</f>
        <v>77.53</v>
      </c>
      <c r="U28">
        <f>VLOOKUP(CONCATENATE($A28,"_",U$4),assets_m6!$A:$D,4,FALSE)</f>
        <v>77.36</v>
      </c>
      <c r="V28">
        <f>VLOOKUP(CONCATENATE($A28,"_",V$4),assets_m6!$A:$D,4,FALSE)</f>
        <v>76.650000000000006</v>
      </c>
      <c r="X28" t="str">
        <f t="shared" si="15"/>
        <v>CZR</v>
      </c>
      <c r="Y28">
        <f t="shared" si="30"/>
        <v>78.8</v>
      </c>
      <c r="Z28">
        <f t="shared" si="33"/>
        <v>69.64</v>
      </c>
      <c r="AA28">
        <f t="shared" si="33"/>
        <v>70.239999999999995</v>
      </c>
      <c r="AB28">
        <f t="shared" si="33"/>
        <v>77.59</v>
      </c>
      <c r="AC28">
        <f t="shared" si="33"/>
        <v>77.459999999999994</v>
      </c>
      <c r="AD28">
        <f t="shared" si="33"/>
        <v>74.81</v>
      </c>
      <c r="AE28">
        <f t="shared" si="33"/>
        <v>71.97</v>
      </c>
      <c r="AF28">
        <f t="shared" si="33"/>
        <v>74.97</v>
      </c>
      <c r="AG28">
        <f t="shared" si="33"/>
        <v>79.34</v>
      </c>
      <c r="AH28">
        <f t="shared" si="33"/>
        <v>79.59</v>
      </c>
      <c r="AI28">
        <f t="shared" si="33"/>
        <v>80.83</v>
      </c>
      <c r="AJ28">
        <f t="shared" si="33"/>
        <v>78.489999999999995</v>
      </c>
      <c r="AK28">
        <f t="shared" si="33"/>
        <v>80.069999999999993</v>
      </c>
      <c r="AL28">
        <f t="shared" si="33"/>
        <v>77</v>
      </c>
      <c r="AM28">
        <f t="shared" si="33"/>
        <v>78.989999999999995</v>
      </c>
      <c r="AN28">
        <f t="shared" si="33"/>
        <v>77.400000000000006</v>
      </c>
      <c r="AO28">
        <f t="shared" si="31"/>
        <v>76.88</v>
      </c>
      <c r="AP28">
        <f t="shared" si="10"/>
        <v>81.23</v>
      </c>
      <c r="AQ28">
        <f t="shared" si="10"/>
        <v>77.53</v>
      </c>
      <c r="AR28">
        <f t="shared" si="10"/>
        <v>77.36</v>
      </c>
      <c r="AS28">
        <f t="shared" si="10"/>
        <v>76.650000000000006</v>
      </c>
      <c r="AU28" t="s">
        <v>26</v>
      </c>
      <c r="AV28">
        <f t="shared" si="16"/>
        <v>-1.1624365482233499E-3</v>
      </c>
      <c r="AW28">
        <f t="shared" si="16"/>
        <v>8.6157380815622385E-5</v>
      </c>
      <c r="AX28">
        <f t="shared" si="16"/>
        <v>1.0464123006833728E-3</v>
      </c>
      <c r="AY28">
        <f t="shared" si="16"/>
        <v>-1.6754736435108861E-5</v>
      </c>
      <c r="AZ28">
        <f t="shared" si="16"/>
        <v>-3.4211205783630155E-4</v>
      </c>
      <c r="BA28">
        <f t="shared" si="16"/>
        <v>-3.7962839192621356E-4</v>
      </c>
      <c r="BB28">
        <f t="shared" si="16"/>
        <v>4.1684035014589413E-4</v>
      </c>
      <c r="BC28">
        <f t="shared" si="16"/>
        <v>5.8289982659730623E-4</v>
      </c>
      <c r="BD28">
        <f t="shared" si="16"/>
        <v>3.1509957146458282E-5</v>
      </c>
      <c r="BE28">
        <f t="shared" si="16"/>
        <v>1.5579846714411293E-4</v>
      </c>
      <c r="BF28">
        <f t="shared" si="16"/>
        <v>-2.8949647408140584E-4</v>
      </c>
      <c r="BG28">
        <f t="shared" si="16"/>
        <v>2.0129952860236953E-4</v>
      </c>
      <c r="BH28">
        <f t="shared" si="16"/>
        <v>-3.8341451230173516E-4</v>
      </c>
      <c r="BI28">
        <f t="shared" si="16"/>
        <v>2.584415584415578E-4</v>
      </c>
      <c r="BJ28">
        <f t="shared" si="16"/>
        <v>-2.0129130269654254E-4</v>
      </c>
      <c r="BK28">
        <f t="shared" si="16"/>
        <v>-6.7183462532301058E-5</v>
      </c>
      <c r="BL28">
        <f t="shared" si="32"/>
        <v>5.6581685744016771E-4</v>
      </c>
      <c r="BM28">
        <f t="shared" si="12"/>
        <v>-4.5549673765850086E-4</v>
      </c>
      <c r="BN28">
        <f t="shared" si="12"/>
        <v>-2.1926996001548008E-5</v>
      </c>
      <c r="BO28">
        <f t="shared" si="12"/>
        <v>-9.177869700103332E-5</v>
      </c>
      <c r="BQ28" s="7" t="str">
        <f t="shared" si="17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8"/>
        <v>-2.7284263959390757E-2</v>
      </c>
      <c r="BZ28">
        <f t="shared" si="19"/>
        <v>10</v>
      </c>
      <c r="CA28">
        <f t="shared" si="20"/>
        <v>1</v>
      </c>
      <c r="CB28">
        <f t="shared" si="21"/>
        <v>0.24</v>
      </c>
      <c r="CC28">
        <f t="shared" si="22"/>
        <v>1</v>
      </c>
      <c r="CD28">
        <f t="shared" si="23"/>
        <v>0</v>
      </c>
      <c r="CE28">
        <f t="shared" si="24"/>
        <v>0</v>
      </c>
      <c r="CF28">
        <f t="shared" si="25"/>
        <v>0</v>
      </c>
      <c r="CG28">
        <f t="shared" si="26"/>
        <v>0</v>
      </c>
      <c r="CI28">
        <f t="shared" si="27"/>
        <v>1</v>
      </c>
      <c r="CJ28">
        <f t="shared" si="28"/>
        <v>1</v>
      </c>
      <c r="CK28">
        <f t="shared" si="28"/>
        <v>1</v>
      </c>
      <c r="CL28">
        <f t="shared" si="28"/>
        <v>1</v>
      </c>
      <c r="CM28">
        <f t="shared" si="28"/>
        <v>1</v>
      </c>
      <c r="CN28">
        <f t="shared" si="29"/>
        <v>0.2</v>
      </c>
      <c r="CO28">
        <f t="shared" si="14"/>
        <v>0.4</v>
      </c>
      <c r="CP28">
        <f t="shared" si="14"/>
        <v>0.60000000000000009</v>
      </c>
      <c r="CQ28">
        <f t="shared" si="14"/>
        <v>0.8</v>
      </c>
      <c r="CR28">
        <f t="shared" si="14"/>
        <v>1</v>
      </c>
    </row>
    <row r="29" spans="1:96" x14ac:dyDescent="0.35">
      <c r="A29" t="s">
        <v>27</v>
      </c>
      <c r="B29">
        <f>VLOOKUP(CONCATENATE($A29,"_",B$4),assets_m6!$A:$D,4,FALSE)</f>
        <v>209.05</v>
      </c>
      <c r="C29">
        <f>VLOOKUP(CONCATENATE($A29,"_",C$4),assets_m6!$A:$D,4,FALSE)</f>
        <v>201.85599999999999</v>
      </c>
      <c r="D29">
        <f>VLOOKUP(CONCATENATE($A29,"_",D$4),assets_m6!$A:$D,4,FALSE)</f>
        <v>197.43700000000001</v>
      </c>
      <c r="E29">
        <f>VLOOKUP(CONCATENATE($A29,"_",E$4),assets_m6!$A:$D,4,FALSE)</f>
        <v>205.32400000000001</v>
      </c>
      <c r="F29">
        <f>VLOOKUP(CONCATENATE($A29,"_",F$4),assets_m6!$A:$D,4,FALSE)</f>
        <v>204.19399999999999</v>
      </c>
      <c r="G29">
        <f>VLOOKUP(CONCATENATE($A29,"_",G$4),assets_m6!$A:$D,4,FALSE)</f>
        <v>203.66900000000001</v>
      </c>
      <c r="H29">
        <f>VLOOKUP(CONCATENATE($A29,"_",H$4),assets_m6!$A:$D,4,FALSE)</f>
        <v>206.78</v>
      </c>
      <c r="I29">
        <f>VLOOKUP(CONCATENATE($A29,"_",I$4),assets_m6!$A:$D,4,FALSE)</f>
        <v>212.29</v>
      </c>
      <c r="J29">
        <f>VLOOKUP(CONCATENATE($A29,"_",J$4),assets_m6!$A:$D,4,FALSE)</f>
        <v>210.54599999999999</v>
      </c>
      <c r="K29">
        <f>VLOOKUP(CONCATENATE($A29,"_",K$4),assets_m6!$A:$D,4,FALSE)</f>
        <v>219.90899999999999</v>
      </c>
      <c r="L29">
        <f>VLOOKUP(CONCATENATE($A29,"_",L$4),assets_m6!$A:$D,4,FALSE)</f>
        <v>227.529</v>
      </c>
      <c r="M29">
        <f>VLOOKUP(CONCATENATE($A29,"_",M$4),assets_m6!$A:$D,4,FALSE)</f>
        <v>226.31</v>
      </c>
      <c r="N29">
        <f>VLOOKUP(CONCATENATE($A29,"_",N$4),assets_m6!$A:$D,4,FALSE)</f>
        <v>223.99199999999999</v>
      </c>
      <c r="O29">
        <f>VLOOKUP(CONCATENATE($A29,"_",O$4),assets_m6!$A:$D,4,FALSE)</f>
        <v>219.523</v>
      </c>
      <c r="P29">
        <f>VLOOKUP(CONCATENATE($A29,"_",P$4),assets_m6!$A:$D,4,FALSE)</f>
        <v>218.87899999999999</v>
      </c>
      <c r="Q29">
        <f>VLOOKUP(CONCATENATE($A29,"_",Q$4),assets_m6!$A:$D,4,FALSE)</f>
        <v>219.44399999999999</v>
      </c>
      <c r="R29">
        <f>VLOOKUP(CONCATENATE($A29,"_",R$4),assets_m6!$A:$D,4,FALSE)</f>
        <v>224.22900000000001</v>
      </c>
      <c r="S29">
        <f>VLOOKUP(CONCATENATE($A29,"_",S$4),assets_m6!$A:$D,4,FALSE)</f>
        <v>226.429</v>
      </c>
      <c r="T29">
        <f>VLOOKUP(CONCATENATE($A29,"_",T$4),assets_m6!$A:$D,4,FALSE)</f>
        <v>225.38900000000001</v>
      </c>
      <c r="U29">
        <f>VLOOKUP(CONCATENATE($A29,"_",U$4),assets_m6!$A:$D,4,FALSE)</f>
        <v>220.59299999999999</v>
      </c>
      <c r="V29">
        <f>VLOOKUP(CONCATENATE($A29,"_",V$4),assets_m6!$A:$D,4,FALSE)</f>
        <v>224.22900000000001</v>
      </c>
      <c r="X29" t="str">
        <f t="shared" si="15"/>
        <v>DG</v>
      </c>
      <c r="Y29">
        <f t="shared" si="30"/>
        <v>209.05</v>
      </c>
      <c r="Z29">
        <f t="shared" si="33"/>
        <v>201.85599999999999</v>
      </c>
      <c r="AA29">
        <f t="shared" si="33"/>
        <v>197.43700000000001</v>
      </c>
      <c r="AB29">
        <f t="shared" si="33"/>
        <v>205.32400000000001</v>
      </c>
      <c r="AC29">
        <f t="shared" si="33"/>
        <v>204.19399999999999</v>
      </c>
      <c r="AD29">
        <f t="shared" si="33"/>
        <v>203.66900000000001</v>
      </c>
      <c r="AE29">
        <f t="shared" si="33"/>
        <v>206.78</v>
      </c>
      <c r="AF29">
        <f t="shared" si="33"/>
        <v>212.29</v>
      </c>
      <c r="AG29">
        <f t="shared" si="33"/>
        <v>210.54599999999999</v>
      </c>
      <c r="AH29">
        <f t="shared" si="33"/>
        <v>219.90899999999999</v>
      </c>
      <c r="AI29">
        <f t="shared" si="33"/>
        <v>227.529</v>
      </c>
      <c r="AJ29">
        <f t="shared" si="33"/>
        <v>226.31</v>
      </c>
      <c r="AK29">
        <f t="shared" si="33"/>
        <v>223.99199999999999</v>
      </c>
      <c r="AL29">
        <f t="shared" si="33"/>
        <v>219.523</v>
      </c>
      <c r="AM29">
        <f t="shared" si="33"/>
        <v>218.87899999999999</v>
      </c>
      <c r="AN29">
        <f t="shared" si="33"/>
        <v>219.44399999999999</v>
      </c>
      <c r="AO29">
        <f t="shared" si="31"/>
        <v>224.22900000000001</v>
      </c>
      <c r="AP29">
        <f t="shared" si="10"/>
        <v>226.429</v>
      </c>
      <c r="AQ29">
        <f t="shared" si="10"/>
        <v>225.38900000000001</v>
      </c>
      <c r="AR29">
        <f t="shared" si="10"/>
        <v>220.59299999999999</v>
      </c>
      <c r="AS29">
        <f t="shared" si="10"/>
        <v>224.22900000000001</v>
      </c>
      <c r="AU29" t="s">
        <v>27</v>
      </c>
      <c r="AV29">
        <f t="shared" si="16"/>
        <v>-3.4412819899545642E-4</v>
      </c>
      <c r="AW29">
        <f t="shared" si="16"/>
        <v>-2.1891843690551596E-4</v>
      </c>
      <c r="AX29">
        <f t="shared" si="16"/>
        <v>3.9946919776941505E-4</v>
      </c>
      <c r="AY29">
        <f t="shared" si="16"/>
        <v>-5.5034969121974234E-5</v>
      </c>
      <c r="AZ29">
        <f t="shared" si="16"/>
        <v>-2.5710843609507496E-5</v>
      </c>
      <c r="BA29">
        <f t="shared" si="16"/>
        <v>1.527478408594332E-4</v>
      </c>
      <c r="BB29">
        <f t="shared" si="16"/>
        <v>2.664667762839729E-4</v>
      </c>
      <c r="BC29">
        <f t="shared" si="16"/>
        <v>-8.2151773517358327E-5</v>
      </c>
      <c r="BD29">
        <f t="shared" si="16"/>
        <v>4.4470092046393659E-4</v>
      </c>
      <c r="BE29">
        <f t="shared" si="16"/>
        <v>3.4650696424430127E-4</v>
      </c>
      <c r="BF29">
        <f t="shared" si="16"/>
        <v>-5.3575588166782877E-5</v>
      </c>
      <c r="BG29">
        <f t="shared" si="16"/>
        <v>-1.0242587601078221E-4</v>
      </c>
      <c r="BH29">
        <f t="shared" si="16"/>
        <v>-1.9951605414479065E-4</v>
      </c>
      <c r="BI29">
        <f t="shared" si="16"/>
        <v>-2.9336333778237612E-5</v>
      </c>
      <c r="BJ29">
        <f t="shared" si="16"/>
        <v>2.5813348927946386E-5</v>
      </c>
      <c r="BK29">
        <f t="shared" si="16"/>
        <v>2.1805107453382302E-4</v>
      </c>
      <c r="BL29">
        <f t="shared" si="32"/>
        <v>9.8113981688362735E-5</v>
      </c>
      <c r="BM29">
        <f t="shared" si="12"/>
        <v>-4.5930512434360978E-5</v>
      </c>
      <c r="BN29">
        <f t="shared" si="12"/>
        <v>-2.1278766931837937E-4</v>
      </c>
      <c r="BO29">
        <f t="shared" si="12"/>
        <v>1.6482843970570346E-4</v>
      </c>
      <c r="BQ29" s="7" t="str">
        <f t="shared" si="17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8"/>
        <v>7.2609423582874921E-2</v>
      </c>
      <c r="BZ29">
        <f t="shared" si="19"/>
        <v>66</v>
      </c>
      <c r="CA29">
        <f t="shared" si="20"/>
        <v>4</v>
      </c>
      <c r="CB29">
        <f t="shared" si="21"/>
        <v>0.12000000000000002</v>
      </c>
      <c r="CC29">
        <f t="shared" si="22"/>
        <v>0</v>
      </c>
      <c r="CD29">
        <f t="shared" si="23"/>
        <v>0</v>
      </c>
      <c r="CE29">
        <f t="shared" si="24"/>
        <v>0</v>
      </c>
      <c r="CF29">
        <f t="shared" si="25"/>
        <v>1</v>
      </c>
      <c r="CG29">
        <f t="shared" si="26"/>
        <v>0</v>
      </c>
      <c r="CI29">
        <f t="shared" si="27"/>
        <v>0</v>
      </c>
      <c r="CJ29">
        <f t="shared" si="28"/>
        <v>0</v>
      </c>
      <c r="CK29">
        <f t="shared" si="28"/>
        <v>0</v>
      </c>
      <c r="CL29">
        <f t="shared" si="28"/>
        <v>1</v>
      </c>
      <c r="CM29">
        <f t="shared" si="28"/>
        <v>1</v>
      </c>
      <c r="CN29">
        <f t="shared" si="29"/>
        <v>0.2</v>
      </c>
      <c r="CO29">
        <f t="shared" si="14"/>
        <v>0.4</v>
      </c>
      <c r="CP29">
        <f t="shared" si="14"/>
        <v>0.60000000000000009</v>
      </c>
      <c r="CQ29">
        <f t="shared" si="14"/>
        <v>0.8</v>
      </c>
      <c r="CR29">
        <f t="shared" si="14"/>
        <v>1</v>
      </c>
    </row>
    <row r="30" spans="1:96" x14ac:dyDescent="0.35">
      <c r="A30" t="s">
        <v>28</v>
      </c>
      <c r="B30">
        <f>VLOOKUP(CONCATENATE($A30,"_",B$4),assets_m6!$A:$D,4,FALSE)</f>
        <v>408.80200000000002</v>
      </c>
      <c r="C30">
        <f>VLOOKUP(CONCATENATE($A30,"_",C$4),assets_m6!$A:$D,4,FALSE)</f>
        <v>395.32400000000001</v>
      </c>
      <c r="D30">
        <f>VLOOKUP(CONCATENATE($A30,"_",D$4),assets_m6!$A:$D,4,FALSE)</f>
        <v>388.48599999999999</v>
      </c>
      <c r="E30">
        <f>VLOOKUP(CONCATENATE($A30,"_",E$4),assets_m6!$A:$D,4,FALSE)</f>
        <v>392.47800000000001</v>
      </c>
      <c r="F30">
        <f>VLOOKUP(CONCATENATE($A30,"_",F$4),assets_m6!$A:$D,4,FALSE)</f>
        <v>388.476</v>
      </c>
      <c r="G30">
        <f>VLOOKUP(CONCATENATE($A30,"_",G$4),assets_m6!$A:$D,4,FALSE)</f>
        <v>381.786</v>
      </c>
      <c r="H30">
        <f>VLOOKUP(CONCATENATE($A30,"_",H$4),assets_m6!$A:$D,4,FALSE)</f>
        <v>382.68799999999999</v>
      </c>
      <c r="I30">
        <f>VLOOKUP(CONCATENATE($A30,"_",I$4),assets_m6!$A:$D,4,FALSE)</f>
        <v>386.38400000000001</v>
      </c>
      <c r="J30">
        <f>VLOOKUP(CONCATENATE($A30,"_",J$4),assets_m6!$A:$D,4,FALSE)</f>
        <v>401.80399999999997</v>
      </c>
      <c r="K30">
        <f>VLOOKUP(CONCATENATE($A30,"_",K$4),assets_m6!$A:$D,4,FALSE)</f>
        <v>405.75799999999998</v>
      </c>
      <c r="L30">
        <f>VLOOKUP(CONCATENATE($A30,"_",L$4),assets_m6!$A:$D,4,FALSE)</f>
        <v>411.90199999999999</v>
      </c>
      <c r="M30">
        <f>VLOOKUP(CONCATENATE($A30,"_",M$4),assets_m6!$A:$D,4,FALSE)</f>
        <v>396.43299999999999</v>
      </c>
      <c r="N30">
        <f>VLOOKUP(CONCATENATE($A30,"_",N$4),assets_m6!$A:$D,4,FALSE)</f>
        <v>393.24200000000002</v>
      </c>
      <c r="O30">
        <f>VLOOKUP(CONCATENATE($A30,"_",O$4),assets_m6!$A:$D,4,FALSE)</f>
        <v>390.37799999999999</v>
      </c>
      <c r="P30">
        <f>VLOOKUP(CONCATENATE($A30,"_",P$4),assets_m6!$A:$D,4,FALSE)</f>
        <v>389.64499999999998</v>
      </c>
      <c r="Q30">
        <f>VLOOKUP(CONCATENATE($A30,"_",Q$4),assets_m6!$A:$D,4,FALSE)</f>
        <v>391.17099999999999</v>
      </c>
      <c r="R30">
        <f>VLOOKUP(CONCATENATE($A30,"_",R$4),assets_m6!$A:$D,4,FALSE)</f>
        <v>395.46199999999999</v>
      </c>
      <c r="S30">
        <f>VLOOKUP(CONCATENATE($A30,"_",S$4),assets_m6!$A:$D,4,FALSE)</f>
        <v>408.28500000000003</v>
      </c>
      <c r="T30">
        <f>VLOOKUP(CONCATENATE($A30,"_",T$4),assets_m6!$A:$D,4,FALSE)</f>
        <v>402.59699999999998</v>
      </c>
      <c r="U30">
        <f>VLOOKUP(CONCATENATE($A30,"_",U$4),assets_m6!$A:$D,4,FALSE)</f>
        <v>403.33</v>
      </c>
      <c r="V30">
        <f>VLOOKUP(CONCATENATE($A30,"_",V$4),assets_m6!$A:$D,4,FALSE)</f>
        <v>393.589</v>
      </c>
      <c r="X30" t="str">
        <f t="shared" si="15"/>
        <v>DPZ</v>
      </c>
      <c r="Y30">
        <f t="shared" si="30"/>
        <v>408.80200000000002</v>
      </c>
      <c r="Z30">
        <f t="shared" si="33"/>
        <v>395.32400000000001</v>
      </c>
      <c r="AA30">
        <f t="shared" si="33"/>
        <v>388.48599999999999</v>
      </c>
      <c r="AB30">
        <f t="shared" si="33"/>
        <v>392.47800000000001</v>
      </c>
      <c r="AC30">
        <f t="shared" si="33"/>
        <v>388.476</v>
      </c>
      <c r="AD30">
        <f t="shared" si="33"/>
        <v>381.786</v>
      </c>
      <c r="AE30">
        <f t="shared" si="33"/>
        <v>382.68799999999999</v>
      </c>
      <c r="AF30">
        <f t="shared" si="33"/>
        <v>386.38400000000001</v>
      </c>
      <c r="AG30">
        <f t="shared" si="33"/>
        <v>401.80399999999997</v>
      </c>
      <c r="AH30">
        <f t="shared" si="33"/>
        <v>405.75799999999998</v>
      </c>
      <c r="AI30">
        <f t="shared" si="33"/>
        <v>411.90199999999999</v>
      </c>
      <c r="AJ30">
        <f t="shared" si="33"/>
        <v>396.43299999999999</v>
      </c>
      <c r="AK30">
        <f t="shared" si="33"/>
        <v>393.24200000000002</v>
      </c>
      <c r="AL30">
        <f t="shared" si="33"/>
        <v>390.37799999999999</v>
      </c>
      <c r="AM30">
        <f t="shared" si="33"/>
        <v>389.64499999999998</v>
      </c>
      <c r="AN30">
        <f t="shared" si="33"/>
        <v>391.17099999999999</v>
      </c>
      <c r="AO30">
        <f t="shared" si="31"/>
        <v>395.46199999999999</v>
      </c>
      <c r="AP30">
        <f t="shared" si="10"/>
        <v>408.28500000000003</v>
      </c>
      <c r="AQ30">
        <f t="shared" si="10"/>
        <v>402.59699999999998</v>
      </c>
      <c r="AR30">
        <f t="shared" si="10"/>
        <v>403.33</v>
      </c>
      <c r="AS30">
        <f t="shared" si="10"/>
        <v>393.589</v>
      </c>
      <c r="AU30" t="s">
        <v>28</v>
      </c>
      <c r="AV30">
        <f t="shared" si="16"/>
        <v>-3.296950602002928E-4</v>
      </c>
      <c r="AW30">
        <f t="shared" si="16"/>
        <v>-1.7297204318483122E-4</v>
      </c>
      <c r="AX30">
        <f t="shared" si="16"/>
        <v>1.0275788574105679E-4</v>
      </c>
      <c r="AY30">
        <f t="shared" si="16"/>
        <v>-1.0196749881522046E-4</v>
      </c>
      <c r="AZ30">
        <f t="shared" si="16"/>
        <v>-1.7221141074352076E-4</v>
      </c>
      <c r="BA30">
        <f t="shared" si="16"/>
        <v>2.3625800841308661E-5</v>
      </c>
      <c r="BB30">
        <f t="shared" si="16"/>
        <v>9.657998160381372E-5</v>
      </c>
      <c r="BC30">
        <f t="shared" si="16"/>
        <v>3.9908484823388023E-4</v>
      </c>
      <c r="BD30">
        <f t="shared" si="16"/>
        <v>9.8406188091706604E-5</v>
      </c>
      <c r="BE30">
        <f t="shared" si="16"/>
        <v>1.514203047136472E-4</v>
      </c>
      <c r="BF30">
        <f t="shared" si="16"/>
        <v>-3.7555049502066009E-4</v>
      </c>
      <c r="BG30">
        <f t="shared" si="16"/>
        <v>-8.0492794494907703E-5</v>
      </c>
      <c r="BH30">
        <f t="shared" si="16"/>
        <v>-7.2830470804238428E-5</v>
      </c>
      <c r="BI30">
        <f t="shared" si="16"/>
        <v>-1.8776672865786602E-5</v>
      </c>
      <c r="BJ30">
        <f t="shared" si="16"/>
        <v>3.9163854277611945E-5</v>
      </c>
      <c r="BK30">
        <f t="shared" si="16"/>
        <v>1.0969627094033037E-4</v>
      </c>
      <c r="BL30">
        <f t="shared" si="32"/>
        <v>3.2425365774714227E-4</v>
      </c>
      <c r="BM30">
        <f t="shared" si="12"/>
        <v>-1.3931444946544802E-4</v>
      </c>
      <c r="BN30">
        <f t="shared" si="12"/>
        <v>1.8206792400340891E-5</v>
      </c>
      <c r="BO30">
        <f t="shared" si="12"/>
        <v>-2.415143926809309E-4</v>
      </c>
      <c r="BQ30" s="7" t="str">
        <f t="shared" si="17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8"/>
        <v>-3.721361441480233E-2</v>
      </c>
      <c r="BZ30">
        <f t="shared" si="19"/>
        <v>8</v>
      </c>
      <c r="CA30">
        <f t="shared" si="20"/>
        <v>1</v>
      </c>
      <c r="CB30">
        <f t="shared" si="21"/>
        <v>0.24</v>
      </c>
      <c r="CC30">
        <f t="shared" si="22"/>
        <v>1</v>
      </c>
      <c r="CD30">
        <f t="shared" si="23"/>
        <v>0</v>
      </c>
      <c r="CE30">
        <f t="shared" si="24"/>
        <v>0</v>
      </c>
      <c r="CF30">
        <f t="shared" si="25"/>
        <v>0</v>
      </c>
      <c r="CG30">
        <f t="shared" si="26"/>
        <v>0</v>
      </c>
      <c r="CI30">
        <f t="shared" si="27"/>
        <v>1</v>
      </c>
      <c r="CJ30">
        <f t="shared" si="28"/>
        <v>1</v>
      </c>
      <c r="CK30">
        <f t="shared" si="28"/>
        <v>1</v>
      </c>
      <c r="CL30">
        <f t="shared" si="28"/>
        <v>1</v>
      </c>
      <c r="CM30">
        <f t="shared" si="28"/>
        <v>1</v>
      </c>
      <c r="CN30">
        <f t="shared" si="29"/>
        <v>0.2</v>
      </c>
      <c r="CO30">
        <f t="shared" si="14"/>
        <v>0.4</v>
      </c>
      <c r="CP30">
        <f t="shared" si="14"/>
        <v>0.60000000000000009</v>
      </c>
      <c r="CQ30">
        <f t="shared" si="14"/>
        <v>0.8</v>
      </c>
      <c r="CR30">
        <f t="shared" si="14"/>
        <v>1</v>
      </c>
    </row>
    <row r="31" spans="1:96" x14ac:dyDescent="0.35">
      <c r="A31" t="s">
        <v>29</v>
      </c>
      <c r="B31">
        <f>VLOOKUP(CONCATENATE($A31,"_",B$4),assets_m6!$A:$D,4,FALSE)</f>
        <v>54.356999999999999</v>
      </c>
      <c r="C31">
        <f>VLOOKUP(CONCATENATE($A31,"_",C$4),assets_m6!$A:$D,4,FALSE)</f>
        <v>53.970999999999997</v>
      </c>
      <c r="D31">
        <f>VLOOKUP(CONCATENATE($A31,"_",D$4),assets_m6!$A:$D,4,FALSE)</f>
        <v>53.11</v>
      </c>
      <c r="E31">
        <f>VLOOKUP(CONCATENATE($A31,"_",E$4),assets_m6!$A:$D,4,FALSE)</f>
        <v>53.823</v>
      </c>
      <c r="F31">
        <f>VLOOKUP(CONCATENATE($A31,"_",F$4),assets_m6!$A:$D,4,FALSE)</f>
        <v>53.960999999999999</v>
      </c>
      <c r="G31">
        <f>VLOOKUP(CONCATENATE($A31,"_",G$4),assets_m6!$A:$D,4,FALSE)</f>
        <v>53.09</v>
      </c>
      <c r="H31">
        <f>VLOOKUP(CONCATENATE($A31,"_",H$4),assets_m6!$A:$D,4,FALSE)</f>
        <v>53.753</v>
      </c>
      <c r="I31">
        <f>VLOOKUP(CONCATENATE($A31,"_",I$4),assets_m6!$A:$D,4,FALSE)</f>
        <v>53.555</v>
      </c>
      <c r="J31">
        <f>VLOOKUP(CONCATENATE($A31,"_",J$4),assets_m6!$A:$D,4,FALSE)</f>
        <v>54.317999999999998</v>
      </c>
      <c r="K31">
        <f>VLOOKUP(CONCATENATE($A31,"_",K$4),assets_m6!$A:$D,4,FALSE)</f>
        <v>55.168999999999997</v>
      </c>
      <c r="L31">
        <f>VLOOKUP(CONCATENATE($A31,"_",L$4),assets_m6!$A:$D,4,FALSE)</f>
        <v>55.713999999999999</v>
      </c>
      <c r="M31">
        <f>VLOOKUP(CONCATENATE($A31,"_",M$4),assets_m6!$A:$D,4,FALSE)</f>
        <v>55.496000000000002</v>
      </c>
      <c r="N31">
        <f>VLOOKUP(CONCATENATE($A31,"_",N$4),assets_m6!$A:$D,4,FALSE)</f>
        <v>55.515999999999998</v>
      </c>
      <c r="O31">
        <f>VLOOKUP(CONCATENATE($A31,"_",O$4),assets_m6!$A:$D,4,FALSE)</f>
        <v>55.445999999999998</v>
      </c>
      <c r="P31">
        <f>VLOOKUP(CONCATENATE($A31,"_",P$4),assets_m6!$A:$D,4,FALSE)</f>
        <v>55.524999999999999</v>
      </c>
      <c r="Q31">
        <f>VLOOKUP(CONCATENATE($A31,"_",Q$4),assets_m6!$A:$D,4,FALSE)</f>
        <v>56.179000000000002</v>
      </c>
      <c r="R31">
        <f>VLOOKUP(CONCATENATE($A31,"_",R$4),assets_m6!$A:$D,4,FALSE)</f>
        <v>57.06</v>
      </c>
      <c r="S31">
        <f>VLOOKUP(CONCATENATE($A31,"_",S$4),assets_m6!$A:$D,4,FALSE)</f>
        <v>58.109000000000002</v>
      </c>
      <c r="T31">
        <f>VLOOKUP(CONCATENATE($A31,"_",T$4),assets_m6!$A:$D,4,FALSE)</f>
        <v>58.515000000000001</v>
      </c>
      <c r="U31">
        <f>VLOOKUP(CONCATENATE($A31,"_",U$4),assets_m6!$A:$D,4,FALSE)</f>
        <v>57.475999999999999</v>
      </c>
      <c r="V31">
        <f>VLOOKUP(CONCATENATE($A31,"_",V$4),assets_m6!$A:$D,4,FALSE)</f>
        <v>58.634</v>
      </c>
      <c r="X31" t="str">
        <f t="shared" si="15"/>
        <v>DRE</v>
      </c>
      <c r="Y31">
        <f t="shared" si="30"/>
        <v>54.356999999999999</v>
      </c>
      <c r="Z31">
        <f t="shared" si="33"/>
        <v>53.970999999999997</v>
      </c>
      <c r="AA31">
        <f t="shared" si="33"/>
        <v>53.11</v>
      </c>
      <c r="AB31">
        <f t="shared" si="33"/>
        <v>53.823</v>
      </c>
      <c r="AC31">
        <f t="shared" si="33"/>
        <v>53.960999999999999</v>
      </c>
      <c r="AD31">
        <f t="shared" si="33"/>
        <v>53.09</v>
      </c>
      <c r="AE31">
        <f t="shared" si="33"/>
        <v>53.753</v>
      </c>
      <c r="AF31">
        <f t="shared" si="33"/>
        <v>53.555</v>
      </c>
      <c r="AG31">
        <f t="shared" si="33"/>
        <v>54.317999999999998</v>
      </c>
      <c r="AH31">
        <f t="shared" si="33"/>
        <v>55.168999999999997</v>
      </c>
      <c r="AI31">
        <f t="shared" si="33"/>
        <v>55.713999999999999</v>
      </c>
      <c r="AJ31">
        <f t="shared" si="33"/>
        <v>55.496000000000002</v>
      </c>
      <c r="AK31">
        <f t="shared" si="33"/>
        <v>55.515999999999998</v>
      </c>
      <c r="AL31">
        <f t="shared" si="33"/>
        <v>55.445999999999998</v>
      </c>
      <c r="AM31">
        <f t="shared" si="33"/>
        <v>55.524999999999999</v>
      </c>
      <c r="AN31">
        <f t="shared" si="33"/>
        <v>56.179000000000002</v>
      </c>
      <c r="AO31">
        <f t="shared" si="31"/>
        <v>57.06</v>
      </c>
      <c r="AP31">
        <f t="shared" si="10"/>
        <v>58.109000000000002</v>
      </c>
      <c r="AQ31">
        <f t="shared" si="10"/>
        <v>58.515000000000001</v>
      </c>
      <c r="AR31">
        <f t="shared" si="10"/>
        <v>57.475999999999999</v>
      </c>
      <c r="AS31">
        <f t="shared" si="10"/>
        <v>58.634</v>
      </c>
      <c r="AU31" t="s">
        <v>29</v>
      </c>
      <c r="AV31">
        <f t="shared" si="16"/>
        <v>-7.1012013172177057E-5</v>
      </c>
      <c r="AW31">
        <f t="shared" si="16"/>
        <v>-1.5953011802634698E-4</v>
      </c>
      <c r="AX31">
        <f t="shared" si="16"/>
        <v>1.3424967049519883E-4</v>
      </c>
      <c r="AY31">
        <f t="shared" si="16"/>
        <v>2.563959645504675E-5</v>
      </c>
      <c r="AZ31">
        <f t="shared" si="16"/>
        <v>-1.61412872259594E-4</v>
      </c>
      <c r="BA31">
        <f t="shared" si="16"/>
        <v>1.2488227538142715E-4</v>
      </c>
      <c r="BB31">
        <f t="shared" si="16"/>
        <v>-3.6835153386787784E-5</v>
      </c>
      <c r="BC31">
        <f t="shared" si="16"/>
        <v>1.4247035757632305E-4</v>
      </c>
      <c r="BD31">
        <f t="shared" si="16"/>
        <v>1.5666998048529017E-4</v>
      </c>
      <c r="BE31">
        <f t="shared" si="16"/>
        <v>9.8787362468053024E-5</v>
      </c>
      <c r="BF31">
        <f t="shared" si="16"/>
        <v>-3.9128405786695697E-5</v>
      </c>
      <c r="BG31">
        <f t="shared" si="16"/>
        <v>3.6038633415013734E-6</v>
      </c>
      <c r="BH31">
        <f t="shared" si="16"/>
        <v>-1.2608977592045587E-5</v>
      </c>
      <c r="BI31">
        <f t="shared" si="16"/>
        <v>1.4248097247772721E-5</v>
      </c>
      <c r="BJ31">
        <f t="shared" si="16"/>
        <v>1.1778478162989707E-4</v>
      </c>
      <c r="BK31">
        <f t="shared" si="16"/>
        <v>1.5682016411826486E-4</v>
      </c>
      <c r="BL31">
        <f t="shared" si="32"/>
        <v>1.8384157027690143E-4</v>
      </c>
      <c r="BM31">
        <f t="shared" si="12"/>
        <v>6.9868695038634085E-5</v>
      </c>
      <c r="BN31">
        <f t="shared" si="12"/>
        <v>-1.7756130906605171E-4</v>
      </c>
      <c r="BO31">
        <f t="shared" si="12"/>
        <v>2.0147539842716981E-4</v>
      </c>
      <c r="BQ31" s="7" t="str">
        <f t="shared" si="17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8"/>
        <v>7.8683518222124119E-2</v>
      </c>
      <c r="BZ31">
        <f t="shared" si="19"/>
        <v>73</v>
      </c>
      <c r="CA31">
        <f t="shared" si="20"/>
        <v>4</v>
      </c>
      <c r="CB31">
        <f t="shared" si="21"/>
        <v>0.12000000000000002</v>
      </c>
      <c r="CC31">
        <f t="shared" si="22"/>
        <v>0</v>
      </c>
      <c r="CD31">
        <f t="shared" si="23"/>
        <v>0</v>
      </c>
      <c r="CE31">
        <f t="shared" si="24"/>
        <v>0</v>
      </c>
      <c r="CF31">
        <f t="shared" si="25"/>
        <v>1</v>
      </c>
      <c r="CG31">
        <f t="shared" si="26"/>
        <v>0</v>
      </c>
      <c r="CI31">
        <f t="shared" si="27"/>
        <v>0</v>
      </c>
      <c r="CJ31">
        <f t="shared" si="28"/>
        <v>0</v>
      </c>
      <c r="CK31">
        <f t="shared" si="28"/>
        <v>0</v>
      </c>
      <c r="CL31">
        <f t="shared" si="28"/>
        <v>1</v>
      </c>
      <c r="CM31">
        <f t="shared" si="28"/>
        <v>1</v>
      </c>
      <c r="CN31">
        <f t="shared" si="29"/>
        <v>0.2</v>
      </c>
      <c r="CO31">
        <f t="shared" si="14"/>
        <v>0.4</v>
      </c>
      <c r="CP31">
        <f t="shared" si="14"/>
        <v>0.60000000000000009</v>
      </c>
      <c r="CQ31">
        <f t="shared" si="14"/>
        <v>0.8</v>
      </c>
      <c r="CR31">
        <f t="shared" si="14"/>
        <v>1</v>
      </c>
    </row>
    <row r="32" spans="1:96" x14ac:dyDescent="0.35">
      <c r="A32" t="s">
        <v>30</v>
      </c>
      <c r="B32">
        <f>VLOOKUP(CONCATENATE($A32,"_",B$4),assets_m6!$A:$D,4,FALSE)</f>
        <v>30</v>
      </c>
      <c r="C32">
        <f>VLOOKUP(CONCATENATE($A32,"_",C$4),assets_m6!$A:$D,4,FALSE)</f>
        <v>28.95</v>
      </c>
      <c r="D32">
        <f>VLOOKUP(CONCATENATE($A32,"_",D$4),assets_m6!$A:$D,4,FALSE)</f>
        <v>30.86</v>
      </c>
      <c r="E32">
        <f>VLOOKUP(CONCATENATE($A32,"_",E$4),assets_m6!$A:$D,4,FALSE)</f>
        <v>29.98</v>
      </c>
      <c r="F32">
        <f>VLOOKUP(CONCATENATE($A32,"_",F$4),assets_m6!$A:$D,4,FALSE)</f>
        <v>30.11</v>
      </c>
      <c r="G32">
        <f>VLOOKUP(CONCATENATE($A32,"_",G$4),assets_m6!$A:$D,4,FALSE)</f>
        <v>30.56</v>
      </c>
      <c r="H32">
        <f>VLOOKUP(CONCATENATE($A32,"_",H$4),assets_m6!$A:$D,4,FALSE)</f>
        <v>30.5</v>
      </c>
      <c r="I32">
        <f>VLOOKUP(CONCATENATE($A32,"_",I$4),assets_m6!$A:$D,4,FALSE)</f>
        <v>31.12</v>
      </c>
      <c r="J32">
        <f>VLOOKUP(CONCATENATE($A32,"_",J$4),assets_m6!$A:$D,4,FALSE)</f>
        <v>32.76</v>
      </c>
      <c r="K32">
        <f>VLOOKUP(CONCATENATE($A32,"_",K$4),assets_m6!$A:$D,4,FALSE)</f>
        <v>32.61</v>
      </c>
      <c r="L32">
        <f>VLOOKUP(CONCATENATE($A32,"_",L$4),assets_m6!$A:$D,4,FALSE)</f>
        <v>33.200000000000003</v>
      </c>
      <c r="M32">
        <f>VLOOKUP(CONCATENATE($A32,"_",M$4),assets_m6!$A:$D,4,FALSE)</f>
        <v>32.99</v>
      </c>
      <c r="N32">
        <f>VLOOKUP(CONCATENATE($A32,"_",N$4),assets_m6!$A:$D,4,FALSE)</f>
        <v>33.46</v>
      </c>
      <c r="O32">
        <f>VLOOKUP(CONCATENATE($A32,"_",O$4),assets_m6!$A:$D,4,FALSE)</f>
        <v>32.270000000000003</v>
      </c>
      <c r="P32">
        <f>VLOOKUP(CONCATENATE($A32,"_",P$4),assets_m6!$A:$D,4,FALSE)</f>
        <v>32.770000000000003</v>
      </c>
      <c r="Q32">
        <f>VLOOKUP(CONCATENATE($A32,"_",Q$4),assets_m6!$A:$D,4,FALSE)</f>
        <v>33.54</v>
      </c>
      <c r="R32">
        <f>VLOOKUP(CONCATENATE($A32,"_",R$4),assets_m6!$A:$D,4,FALSE)</f>
        <v>32.93</v>
      </c>
      <c r="S32">
        <f>VLOOKUP(CONCATENATE($A32,"_",S$4),assets_m6!$A:$D,4,FALSE)</f>
        <v>33.93</v>
      </c>
      <c r="T32">
        <f>VLOOKUP(CONCATENATE($A32,"_",T$4),assets_m6!$A:$D,4,FALSE)</f>
        <v>33.1</v>
      </c>
      <c r="U32">
        <f>VLOOKUP(CONCATENATE($A32,"_",U$4),assets_m6!$A:$D,4,FALSE)</f>
        <v>32.630000000000003</v>
      </c>
      <c r="V32">
        <f>VLOOKUP(CONCATENATE($A32,"_",V$4),assets_m6!$A:$D,4,FALSE)</f>
        <v>31.35</v>
      </c>
      <c r="X32" t="str">
        <f t="shared" si="15"/>
        <v>DXC</v>
      </c>
      <c r="Y32">
        <f t="shared" si="30"/>
        <v>30</v>
      </c>
      <c r="Z32">
        <f t="shared" si="33"/>
        <v>28.95</v>
      </c>
      <c r="AA32">
        <f t="shared" si="33"/>
        <v>30.86</v>
      </c>
      <c r="AB32">
        <f t="shared" si="33"/>
        <v>29.98</v>
      </c>
      <c r="AC32">
        <f t="shared" si="33"/>
        <v>30.11</v>
      </c>
      <c r="AD32">
        <f t="shared" si="33"/>
        <v>30.56</v>
      </c>
      <c r="AE32">
        <f t="shared" si="33"/>
        <v>30.5</v>
      </c>
      <c r="AF32">
        <f t="shared" si="33"/>
        <v>31.12</v>
      </c>
      <c r="AG32">
        <f t="shared" si="33"/>
        <v>32.76</v>
      </c>
      <c r="AH32">
        <f t="shared" si="33"/>
        <v>32.61</v>
      </c>
      <c r="AI32">
        <f t="shared" si="33"/>
        <v>33.200000000000003</v>
      </c>
      <c r="AJ32">
        <f t="shared" si="33"/>
        <v>32.99</v>
      </c>
      <c r="AK32">
        <f t="shared" si="33"/>
        <v>33.46</v>
      </c>
      <c r="AL32">
        <f t="shared" si="33"/>
        <v>32.270000000000003</v>
      </c>
      <c r="AM32">
        <f t="shared" si="33"/>
        <v>32.770000000000003</v>
      </c>
      <c r="AN32">
        <f t="shared" si="33"/>
        <v>33.54</v>
      </c>
      <c r="AO32">
        <f t="shared" si="31"/>
        <v>32.93</v>
      </c>
      <c r="AP32">
        <f t="shared" si="10"/>
        <v>33.93</v>
      </c>
      <c r="AQ32">
        <f t="shared" si="10"/>
        <v>33.1</v>
      </c>
      <c r="AR32">
        <f t="shared" si="10"/>
        <v>32.630000000000003</v>
      </c>
      <c r="AS32">
        <f t="shared" si="10"/>
        <v>31.35</v>
      </c>
      <c r="AU32" t="s">
        <v>30</v>
      </c>
      <c r="AV32">
        <f t="shared" si="16"/>
        <v>-3.5000000000000027E-4</v>
      </c>
      <c r="AW32">
        <f t="shared" si="16"/>
        <v>6.5975820379965465E-4</v>
      </c>
      <c r="AX32">
        <f t="shared" si="16"/>
        <v>-2.8515878159429654E-4</v>
      </c>
      <c r="AY32">
        <f t="shared" si="16"/>
        <v>4.3362241494329223E-5</v>
      </c>
      <c r="AZ32">
        <f t="shared" si="16"/>
        <v>1.4945200929923589E-4</v>
      </c>
      <c r="BA32">
        <f t="shared" si="16"/>
        <v>-1.9633507853402727E-5</v>
      </c>
      <c r="BB32">
        <f t="shared" si="16"/>
        <v>2.0327868852459049E-4</v>
      </c>
      <c r="BC32">
        <f t="shared" si="16"/>
        <v>5.2699228791773685E-4</v>
      </c>
      <c r="BD32">
        <f t="shared" si="16"/>
        <v>-4.5787545787545354E-5</v>
      </c>
      <c r="BE32">
        <f t="shared" si="16"/>
        <v>1.8092609628948283E-4</v>
      </c>
      <c r="BF32">
        <f t="shared" si="16"/>
        <v>-6.3253012048193022E-5</v>
      </c>
      <c r="BG32">
        <f t="shared" si="16"/>
        <v>1.4246741436798994E-4</v>
      </c>
      <c r="BH32">
        <f t="shared" si="16"/>
        <v>-3.556485355648529E-4</v>
      </c>
      <c r="BI32">
        <f t="shared" si="16"/>
        <v>1.5494267121165167E-4</v>
      </c>
      <c r="BJ32">
        <f t="shared" si="16"/>
        <v>2.3497101007018492E-4</v>
      </c>
      <c r="BK32">
        <f t="shared" si="16"/>
        <v>-1.8187239117471658E-4</v>
      </c>
      <c r="BL32">
        <f t="shared" si="32"/>
        <v>3.0367446097783179E-4</v>
      </c>
      <c r="BM32">
        <f t="shared" si="12"/>
        <v>-2.4462127910403723E-4</v>
      </c>
      <c r="BN32">
        <f t="shared" si="12"/>
        <v>-1.4199395770392716E-4</v>
      </c>
      <c r="BO32">
        <f t="shared" si="12"/>
        <v>-3.9227704566350017E-4</v>
      </c>
      <c r="BQ32" s="7" t="str">
        <f t="shared" si="17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8"/>
        <v>4.5000000000000047E-2</v>
      </c>
      <c r="BZ32">
        <f t="shared" si="19"/>
        <v>51</v>
      </c>
      <c r="CA32">
        <f t="shared" si="20"/>
        <v>3</v>
      </c>
      <c r="CB32">
        <f t="shared" si="21"/>
        <v>7.9999999999999988E-2</v>
      </c>
      <c r="CC32">
        <f t="shared" si="22"/>
        <v>0</v>
      </c>
      <c r="CD32">
        <f t="shared" si="23"/>
        <v>0</v>
      </c>
      <c r="CE32">
        <f t="shared" si="24"/>
        <v>1</v>
      </c>
      <c r="CF32">
        <f t="shared" si="25"/>
        <v>0</v>
      </c>
      <c r="CG32">
        <f t="shared" si="26"/>
        <v>0</v>
      </c>
      <c r="CI32">
        <f t="shared" si="27"/>
        <v>0</v>
      </c>
      <c r="CJ32">
        <f t="shared" si="28"/>
        <v>0</v>
      </c>
      <c r="CK32">
        <f t="shared" si="28"/>
        <v>1</v>
      </c>
      <c r="CL32">
        <f t="shared" si="28"/>
        <v>1</v>
      </c>
      <c r="CM32">
        <f t="shared" si="28"/>
        <v>1</v>
      </c>
      <c r="CN32">
        <f t="shared" si="29"/>
        <v>0.2</v>
      </c>
      <c r="CO32">
        <f t="shared" si="14"/>
        <v>0.4</v>
      </c>
      <c r="CP32">
        <f t="shared" si="14"/>
        <v>0.60000000000000009</v>
      </c>
      <c r="CQ32">
        <f t="shared" si="14"/>
        <v>0.8</v>
      </c>
      <c r="CR32">
        <f t="shared" si="14"/>
        <v>1</v>
      </c>
    </row>
    <row r="33" spans="1:96" x14ac:dyDescent="0.35">
      <c r="A33" t="s">
        <v>31</v>
      </c>
      <c r="B33">
        <f>VLOOKUP(CONCATENATE($A33,"_",B$4),assets_m6!$A:$D,4,FALSE)</f>
        <v>23.571999999999999</v>
      </c>
      <c r="C33">
        <f>VLOOKUP(CONCATENATE($A33,"_",C$4),assets_m6!$A:$D,4,FALSE)</f>
        <v>23.114999999999998</v>
      </c>
      <c r="D33">
        <f>VLOOKUP(CONCATENATE($A33,"_",D$4),assets_m6!$A:$D,4,FALSE)</f>
        <v>22.754000000000001</v>
      </c>
      <c r="E33">
        <f>VLOOKUP(CONCATENATE($A33,"_",E$4),assets_m6!$A:$D,4,FALSE)</f>
        <v>23.239000000000001</v>
      </c>
      <c r="F33">
        <f>VLOOKUP(CONCATENATE($A33,"_",F$4),assets_m6!$A:$D,4,FALSE)</f>
        <v>23.448</v>
      </c>
      <c r="G33">
        <f>VLOOKUP(CONCATENATE($A33,"_",G$4),assets_m6!$A:$D,4,FALSE)</f>
        <v>23.201000000000001</v>
      </c>
      <c r="H33">
        <f>VLOOKUP(CONCATENATE($A33,"_",H$4),assets_m6!$A:$D,4,FALSE)</f>
        <v>22.914999999999999</v>
      </c>
      <c r="I33">
        <f>VLOOKUP(CONCATENATE($A33,"_",I$4),assets_m6!$A:$D,4,FALSE)</f>
        <v>23.134</v>
      </c>
      <c r="J33">
        <f>VLOOKUP(CONCATENATE($A33,"_",J$4),assets_m6!$A:$D,4,FALSE)</f>
        <v>23.905000000000001</v>
      </c>
      <c r="K33">
        <f>VLOOKUP(CONCATENATE($A33,"_",K$4),assets_m6!$A:$D,4,FALSE)</f>
        <v>24.143000000000001</v>
      </c>
      <c r="L33">
        <f>VLOOKUP(CONCATENATE($A33,"_",L$4),assets_m6!$A:$D,4,FALSE)</f>
        <v>24.448</v>
      </c>
      <c r="M33">
        <f>VLOOKUP(CONCATENATE($A33,"_",M$4),assets_m6!$A:$D,4,FALSE)</f>
        <v>24.448</v>
      </c>
      <c r="N33">
        <f>VLOOKUP(CONCATENATE($A33,"_",N$4),assets_m6!$A:$D,4,FALSE)</f>
        <v>24.722999999999999</v>
      </c>
      <c r="O33">
        <f>VLOOKUP(CONCATENATE($A33,"_",O$4),assets_m6!$A:$D,4,FALSE)</f>
        <v>24.742000000000001</v>
      </c>
      <c r="P33">
        <f>VLOOKUP(CONCATENATE($A33,"_",P$4),assets_m6!$A:$D,4,FALSE)</f>
        <v>25.085000000000001</v>
      </c>
      <c r="Q33">
        <f>VLOOKUP(CONCATENATE($A33,"_",Q$4),assets_m6!$A:$D,4,FALSE)</f>
        <v>25.218</v>
      </c>
      <c r="R33">
        <f>VLOOKUP(CONCATENATE($A33,"_",R$4),assets_m6!$A:$D,4,FALSE)</f>
        <v>25.094999999999999</v>
      </c>
      <c r="S33">
        <f>VLOOKUP(CONCATENATE($A33,"_",S$4),assets_m6!$A:$D,4,FALSE)</f>
        <v>25.39</v>
      </c>
      <c r="T33">
        <f>VLOOKUP(CONCATENATE($A33,"_",T$4),assets_m6!$A:$D,4,FALSE)</f>
        <v>25.408999999999999</v>
      </c>
      <c r="U33">
        <f>VLOOKUP(CONCATENATE($A33,"_",U$4),assets_m6!$A:$D,4,FALSE)</f>
        <v>25.152000000000001</v>
      </c>
      <c r="V33">
        <f>VLOOKUP(CONCATENATE($A33,"_",V$4),assets_m6!$A:$D,4,FALSE)</f>
        <v>25.399000000000001</v>
      </c>
      <c r="X33" t="str">
        <f t="shared" si="15"/>
        <v>EWA</v>
      </c>
      <c r="Y33">
        <f t="shared" si="30"/>
        <v>23.571999999999999</v>
      </c>
      <c r="Z33">
        <f t="shared" si="33"/>
        <v>23.114999999999998</v>
      </c>
      <c r="AA33">
        <f t="shared" si="33"/>
        <v>22.754000000000001</v>
      </c>
      <c r="AB33">
        <f t="shared" si="33"/>
        <v>23.239000000000001</v>
      </c>
      <c r="AC33">
        <f t="shared" si="33"/>
        <v>23.448</v>
      </c>
      <c r="AD33">
        <f t="shared" si="33"/>
        <v>23.201000000000001</v>
      </c>
      <c r="AE33">
        <f t="shared" si="33"/>
        <v>22.914999999999999</v>
      </c>
      <c r="AF33">
        <f t="shared" si="33"/>
        <v>23.134</v>
      </c>
      <c r="AG33">
        <f t="shared" si="33"/>
        <v>23.905000000000001</v>
      </c>
      <c r="AH33">
        <f t="shared" si="33"/>
        <v>24.143000000000001</v>
      </c>
      <c r="AI33">
        <f t="shared" si="33"/>
        <v>24.448</v>
      </c>
      <c r="AJ33">
        <f t="shared" si="33"/>
        <v>24.448</v>
      </c>
      <c r="AK33">
        <f t="shared" si="33"/>
        <v>24.722999999999999</v>
      </c>
      <c r="AL33">
        <f t="shared" si="33"/>
        <v>24.742000000000001</v>
      </c>
      <c r="AM33">
        <f t="shared" si="33"/>
        <v>25.085000000000001</v>
      </c>
      <c r="AN33">
        <f t="shared" si="33"/>
        <v>25.218</v>
      </c>
      <c r="AO33">
        <f t="shared" si="31"/>
        <v>25.094999999999999</v>
      </c>
      <c r="AP33">
        <f t="shared" si="10"/>
        <v>25.39</v>
      </c>
      <c r="AQ33">
        <f t="shared" si="10"/>
        <v>25.408999999999999</v>
      </c>
      <c r="AR33">
        <f t="shared" si="10"/>
        <v>25.152000000000001</v>
      </c>
      <c r="AS33">
        <f t="shared" si="10"/>
        <v>25.399000000000001</v>
      </c>
      <c r="AU33" t="s">
        <v>42</v>
      </c>
      <c r="AV33">
        <f t="shared" si="16"/>
        <v>-1.9387408790089969E-4</v>
      </c>
      <c r="AW33">
        <f t="shared" si="16"/>
        <v>-1.5617564352152157E-4</v>
      </c>
      <c r="AX33">
        <f t="shared" si="16"/>
        <v>2.1314933638041635E-4</v>
      </c>
      <c r="AY33">
        <f t="shared" si="16"/>
        <v>8.9935023021644485E-5</v>
      </c>
      <c r="AZ33">
        <f t="shared" si="16"/>
        <v>-1.0533947458205386E-4</v>
      </c>
      <c r="BA33">
        <f t="shared" si="16"/>
        <v>-1.2327054868324701E-4</v>
      </c>
      <c r="BB33">
        <f t="shared" si="16"/>
        <v>9.5570586951778828E-5</v>
      </c>
      <c r="BC33">
        <f t="shared" si="16"/>
        <v>3.3327569810668315E-4</v>
      </c>
      <c r="BD33">
        <f t="shared" si="16"/>
        <v>9.9560761346998333E-5</v>
      </c>
      <c r="BE33">
        <f t="shared" si="16"/>
        <v>1.2633061342832278E-4</v>
      </c>
      <c r="BF33">
        <f t="shared" si="16"/>
        <v>0</v>
      </c>
      <c r="BG33">
        <f t="shared" si="16"/>
        <v>1.1248363874345492E-4</v>
      </c>
      <c r="BH33">
        <f t="shared" si="16"/>
        <v>7.6851514783812251E-6</v>
      </c>
      <c r="BI33">
        <f t="shared" si="16"/>
        <v>1.3863066849890873E-4</v>
      </c>
      <c r="BJ33">
        <f t="shared" si="16"/>
        <v>5.3019732908112064E-5</v>
      </c>
      <c r="BK33">
        <f t="shared" si="16"/>
        <v>-4.8774684748989258E-5</v>
      </c>
      <c r="BL33">
        <f t="shared" si="32"/>
        <v>1.1755329746961615E-4</v>
      </c>
      <c r="BM33">
        <f t="shared" si="12"/>
        <v>7.4832611264270789E-6</v>
      </c>
      <c r="BN33">
        <f t="shared" si="12"/>
        <v>-1.0114526348931398E-4</v>
      </c>
      <c r="BO33">
        <f t="shared" si="12"/>
        <v>9.8202926208651366E-5</v>
      </c>
      <c r="BQ33" s="7" t="str">
        <f t="shared" si="17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8"/>
        <v>7.7507211946377136E-2</v>
      </c>
      <c r="BZ33">
        <f t="shared" si="19"/>
        <v>70</v>
      </c>
      <c r="CA33">
        <f t="shared" si="20"/>
        <v>4</v>
      </c>
      <c r="CB33">
        <f t="shared" si="21"/>
        <v>0.12000000000000002</v>
      </c>
      <c r="CC33">
        <f t="shared" si="22"/>
        <v>0</v>
      </c>
      <c r="CD33">
        <f t="shared" si="23"/>
        <v>0</v>
      </c>
      <c r="CE33">
        <f t="shared" si="24"/>
        <v>0</v>
      </c>
      <c r="CF33">
        <f t="shared" si="25"/>
        <v>1</v>
      </c>
      <c r="CG33">
        <f t="shared" si="26"/>
        <v>0</v>
      </c>
      <c r="CI33">
        <f t="shared" si="27"/>
        <v>0</v>
      </c>
      <c r="CJ33">
        <f t="shared" si="28"/>
        <v>0</v>
      </c>
      <c r="CK33">
        <f t="shared" si="28"/>
        <v>0</v>
      </c>
      <c r="CL33">
        <f t="shared" si="28"/>
        <v>1</v>
      </c>
      <c r="CM33">
        <f t="shared" si="28"/>
        <v>1</v>
      </c>
      <c r="CN33">
        <f t="shared" si="29"/>
        <v>0.2</v>
      </c>
      <c r="CO33">
        <f t="shared" si="14"/>
        <v>0.4</v>
      </c>
      <c r="CP33">
        <f t="shared" si="14"/>
        <v>0.60000000000000009</v>
      </c>
      <c r="CQ33">
        <f t="shared" si="14"/>
        <v>0.8</v>
      </c>
      <c r="CR33">
        <f t="shared" si="14"/>
        <v>1</v>
      </c>
    </row>
    <row r="34" spans="1:96" x14ac:dyDescent="0.35">
      <c r="A34" t="s">
        <v>32</v>
      </c>
      <c r="B34">
        <f>VLOOKUP(CONCATENATE($A34,"_",B$4),assets_m6!$A:$D,4,FALSE)</f>
        <v>37.707999999999998</v>
      </c>
      <c r="C34">
        <f>VLOOKUP(CONCATENATE($A34,"_",C$4),assets_m6!$A:$D,4,FALSE)</f>
        <v>37.238</v>
      </c>
      <c r="D34">
        <f>VLOOKUP(CONCATENATE($A34,"_",D$4),assets_m6!$A:$D,4,FALSE)</f>
        <v>36.875999999999998</v>
      </c>
      <c r="E34">
        <f>VLOOKUP(CONCATENATE($A34,"_",E$4),assets_m6!$A:$D,4,FALSE)</f>
        <v>37.619999999999997</v>
      </c>
      <c r="F34">
        <f>VLOOKUP(CONCATENATE($A34,"_",F$4),assets_m6!$A:$D,4,FALSE)</f>
        <v>37.884</v>
      </c>
      <c r="G34">
        <f>VLOOKUP(CONCATENATE($A34,"_",G$4),assets_m6!$A:$D,4,FALSE)</f>
        <v>37.688000000000002</v>
      </c>
      <c r="H34">
        <f>VLOOKUP(CONCATENATE($A34,"_",H$4),assets_m6!$A:$D,4,FALSE)</f>
        <v>37.101999999999997</v>
      </c>
      <c r="I34">
        <f>VLOOKUP(CONCATENATE($A34,"_",I$4),assets_m6!$A:$D,4,FALSE)</f>
        <v>37.277999999999999</v>
      </c>
      <c r="J34">
        <f>VLOOKUP(CONCATENATE($A34,"_",J$4),assets_m6!$A:$D,4,FALSE)</f>
        <v>38.011000000000003</v>
      </c>
      <c r="K34">
        <f>VLOOKUP(CONCATENATE($A34,"_",K$4),assets_m6!$A:$D,4,FALSE)</f>
        <v>38.774000000000001</v>
      </c>
      <c r="L34">
        <f>VLOOKUP(CONCATENATE($A34,"_",L$4),assets_m6!$A:$D,4,FALSE)</f>
        <v>38.920999999999999</v>
      </c>
      <c r="M34">
        <f>VLOOKUP(CONCATENATE($A34,"_",M$4),assets_m6!$A:$D,4,FALSE)</f>
        <v>39.341999999999999</v>
      </c>
      <c r="N34">
        <f>VLOOKUP(CONCATENATE($A34,"_",N$4),assets_m6!$A:$D,4,FALSE)</f>
        <v>39.508000000000003</v>
      </c>
      <c r="O34">
        <f>VLOOKUP(CONCATENATE($A34,"_",O$4),assets_m6!$A:$D,4,FALSE)</f>
        <v>39.195</v>
      </c>
      <c r="P34">
        <f>VLOOKUP(CONCATENATE($A34,"_",P$4),assets_m6!$A:$D,4,FALSE)</f>
        <v>39.322000000000003</v>
      </c>
      <c r="Q34">
        <f>VLOOKUP(CONCATENATE($A34,"_",Q$4),assets_m6!$A:$D,4,FALSE)</f>
        <v>39.713999999999999</v>
      </c>
      <c r="R34">
        <f>VLOOKUP(CONCATENATE($A34,"_",R$4),assets_m6!$A:$D,4,FALSE)</f>
        <v>39.499000000000002</v>
      </c>
      <c r="S34">
        <f>VLOOKUP(CONCATENATE($A34,"_",S$4),assets_m6!$A:$D,4,FALSE)</f>
        <v>39.713999999999999</v>
      </c>
      <c r="T34">
        <f>VLOOKUP(CONCATENATE($A34,"_",T$4),assets_m6!$A:$D,4,FALSE)</f>
        <v>39.781999999999996</v>
      </c>
      <c r="U34">
        <f>VLOOKUP(CONCATENATE($A34,"_",U$4),assets_m6!$A:$D,4,FALSE)</f>
        <v>39.341999999999999</v>
      </c>
      <c r="V34">
        <f>VLOOKUP(CONCATENATE($A34,"_",V$4),assets_m6!$A:$D,4,FALSE)</f>
        <v>39.351999999999997</v>
      </c>
      <c r="X34" t="str">
        <f t="shared" si="15"/>
        <v>EWC</v>
      </c>
      <c r="Y34">
        <f t="shared" si="30"/>
        <v>37.707999999999998</v>
      </c>
      <c r="Z34">
        <f t="shared" si="33"/>
        <v>37.238</v>
      </c>
      <c r="AA34">
        <f t="shared" si="33"/>
        <v>36.875999999999998</v>
      </c>
      <c r="AB34">
        <f t="shared" si="33"/>
        <v>37.619999999999997</v>
      </c>
      <c r="AC34">
        <f t="shared" si="33"/>
        <v>37.884</v>
      </c>
      <c r="AD34">
        <f t="shared" si="33"/>
        <v>37.688000000000002</v>
      </c>
      <c r="AE34">
        <f t="shared" si="33"/>
        <v>37.101999999999997</v>
      </c>
      <c r="AF34">
        <f t="shared" si="33"/>
        <v>37.277999999999999</v>
      </c>
      <c r="AG34">
        <f t="shared" si="33"/>
        <v>38.011000000000003</v>
      </c>
      <c r="AH34">
        <f t="shared" si="33"/>
        <v>38.774000000000001</v>
      </c>
      <c r="AI34">
        <f t="shared" si="33"/>
        <v>38.920999999999999</v>
      </c>
      <c r="AJ34">
        <f t="shared" si="33"/>
        <v>39.341999999999999</v>
      </c>
      <c r="AK34">
        <f t="shared" si="33"/>
        <v>39.508000000000003</v>
      </c>
      <c r="AL34">
        <f t="shared" si="33"/>
        <v>39.195</v>
      </c>
      <c r="AM34">
        <f t="shared" si="33"/>
        <v>39.322000000000003</v>
      </c>
      <c r="AN34">
        <f t="shared" si="33"/>
        <v>39.713999999999999</v>
      </c>
      <c r="AO34">
        <f t="shared" si="31"/>
        <v>39.499000000000002</v>
      </c>
      <c r="AP34">
        <f t="shared" si="10"/>
        <v>39.713999999999999</v>
      </c>
      <c r="AQ34">
        <f t="shared" si="10"/>
        <v>39.781999999999996</v>
      </c>
      <c r="AR34">
        <f t="shared" si="10"/>
        <v>39.341999999999999</v>
      </c>
      <c r="AS34">
        <f t="shared" si="10"/>
        <v>39.351999999999997</v>
      </c>
      <c r="AU34" t="s">
        <v>43</v>
      </c>
      <c r="AV34">
        <f t="shared" si="16"/>
        <v>-1.2464198578550942E-4</v>
      </c>
      <c r="AW34">
        <f t="shared" si="16"/>
        <v>-9.72125248402175E-5</v>
      </c>
      <c r="AX34">
        <f t="shared" si="16"/>
        <v>2.0175724048161401E-4</v>
      </c>
      <c r="AY34">
        <f t="shared" si="16"/>
        <v>7.0175438596492009E-5</v>
      </c>
      <c r="AZ34">
        <f t="shared" si="16"/>
        <v>-5.1736881005173146E-5</v>
      </c>
      <c r="BA34">
        <f t="shared" si="16"/>
        <v>-1.5548715771598534E-4</v>
      </c>
      <c r="BB34">
        <f t="shared" si="16"/>
        <v>4.743679586006198E-5</v>
      </c>
      <c r="BC34">
        <f t="shared" si="16"/>
        <v>1.9663072053221852E-4</v>
      </c>
      <c r="BD34">
        <f t="shared" si="16"/>
        <v>2.0073136723579966E-4</v>
      </c>
      <c r="BE34">
        <f t="shared" si="16"/>
        <v>3.7912002888533162E-5</v>
      </c>
      <c r="BF34">
        <f t="shared" si="16"/>
        <v>1.0816782713702099E-4</v>
      </c>
      <c r="BG34">
        <f t="shared" si="16"/>
        <v>4.219409282700522E-5</v>
      </c>
      <c r="BH34">
        <f t="shared" si="16"/>
        <v>-7.9224460868685417E-5</v>
      </c>
      <c r="BI34">
        <f t="shared" si="16"/>
        <v>3.2402092103585263E-5</v>
      </c>
      <c r="BJ34">
        <f t="shared" si="16"/>
        <v>9.9689741111844745E-5</v>
      </c>
      <c r="BK34">
        <f t="shared" si="16"/>
        <v>-5.4137080122877652E-5</v>
      </c>
      <c r="BL34">
        <f t="shared" si="32"/>
        <v>5.4431757766018459E-5</v>
      </c>
      <c r="BM34">
        <f t="shared" si="12"/>
        <v>1.712242534118896E-5</v>
      </c>
      <c r="BN34">
        <f t="shared" si="12"/>
        <v>-1.1060278517922624E-4</v>
      </c>
      <c r="BO34">
        <f t="shared" si="12"/>
        <v>2.5418128209033631E-6</v>
      </c>
      <c r="BQ34" s="7" t="str">
        <f t="shared" si="17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8"/>
        <v>4.3598175453484628E-2</v>
      </c>
      <c r="BZ34">
        <f t="shared" si="19"/>
        <v>48</v>
      </c>
      <c r="CA34">
        <f t="shared" si="20"/>
        <v>3</v>
      </c>
      <c r="CB34">
        <f t="shared" si="21"/>
        <v>7.9999999999999988E-2</v>
      </c>
      <c r="CC34">
        <f t="shared" si="22"/>
        <v>0</v>
      </c>
      <c r="CD34">
        <f t="shared" si="23"/>
        <v>0</v>
      </c>
      <c r="CE34">
        <f t="shared" si="24"/>
        <v>1</v>
      </c>
      <c r="CF34">
        <f t="shared" si="25"/>
        <v>0</v>
      </c>
      <c r="CG34">
        <f t="shared" si="26"/>
        <v>0</v>
      </c>
      <c r="CI34">
        <f t="shared" si="27"/>
        <v>0</v>
      </c>
      <c r="CJ34">
        <f t="shared" si="28"/>
        <v>0</v>
      </c>
      <c r="CK34">
        <f t="shared" si="28"/>
        <v>1</v>
      </c>
      <c r="CL34">
        <f t="shared" si="28"/>
        <v>1</v>
      </c>
      <c r="CM34">
        <f t="shared" si="28"/>
        <v>1</v>
      </c>
      <c r="CN34">
        <f t="shared" si="29"/>
        <v>0.2</v>
      </c>
      <c r="CO34">
        <f t="shared" si="14"/>
        <v>0.4</v>
      </c>
      <c r="CP34">
        <f t="shared" si="14"/>
        <v>0.60000000000000009</v>
      </c>
      <c r="CQ34">
        <f t="shared" si="14"/>
        <v>0.8</v>
      </c>
      <c r="CR34">
        <f t="shared" si="14"/>
        <v>1</v>
      </c>
    </row>
    <row r="35" spans="1:96" x14ac:dyDescent="0.35">
      <c r="A35" t="s">
        <v>33</v>
      </c>
      <c r="B35">
        <f>VLOOKUP(CONCATENATE($A35,"_",B$4),assets_m6!$A:$D,4,FALSE)</f>
        <v>25.126999999999999</v>
      </c>
      <c r="C35">
        <f>VLOOKUP(CONCATENATE($A35,"_",C$4),assets_m6!$A:$D,4,FALSE)</f>
        <v>24.117999999999999</v>
      </c>
      <c r="D35">
        <f>VLOOKUP(CONCATENATE($A35,"_",D$4),assets_m6!$A:$D,4,FALSE)</f>
        <v>24.913</v>
      </c>
      <c r="E35">
        <f>VLOOKUP(CONCATENATE($A35,"_",E$4),assets_m6!$A:$D,4,FALSE)</f>
        <v>26.873999999999999</v>
      </c>
      <c r="F35">
        <f>VLOOKUP(CONCATENATE($A35,"_",F$4),assets_m6!$A:$D,4,FALSE)</f>
        <v>26.02</v>
      </c>
      <c r="G35">
        <f>VLOOKUP(CONCATENATE($A35,"_",G$4),assets_m6!$A:$D,4,FALSE)</f>
        <v>25.922999999999998</v>
      </c>
      <c r="H35">
        <f>VLOOKUP(CONCATENATE($A35,"_",H$4),assets_m6!$A:$D,4,FALSE)</f>
        <v>26.640999999999998</v>
      </c>
      <c r="I35">
        <f>VLOOKUP(CONCATENATE($A35,"_",I$4),assets_m6!$A:$D,4,FALSE)</f>
        <v>26.913</v>
      </c>
      <c r="J35">
        <f>VLOOKUP(CONCATENATE($A35,"_",J$4),assets_m6!$A:$D,4,FALSE)</f>
        <v>28.077000000000002</v>
      </c>
      <c r="K35">
        <f>VLOOKUP(CONCATENATE($A35,"_",K$4),assets_m6!$A:$D,4,FALSE)</f>
        <v>28.077000000000002</v>
      </c>
      <c r="L35">
        <f>VLOOKUP(CONCATENATE($A35,"_",L$4),assets_m6!$A:$D,4,FALSE)</f>
        <v>28.058</v>
      </c>
      <c r="M35">
        <f>VLOOKUP(CONCATENATE($A35,"_",M$4),assets_m6!$A:$D,4,FALSE)</f>
        <v>27.602</v>
      </c>
      <c r="N35">
        <f>VLOOKUP(CONCATENATE($A35,"_",N$4),assets_m6!$A:$D,4,FALSE)</f>
        <v>28.009</v>
      </c>
      <c r="O35">
        <f>VLOOKUP(CONCATENATE($A35,"_",O$4),assets_m6!$A:$D,4,FALSE)</f>
        <v>27.32</v>
      </c>
      <c r="P35">
        <f>VLOOKUP(CONCATENATE($A35,"_",P$4),assets_m6!$A:$D,4,FALSE)</f>
        <v>27.475999999999999</v>
      </c>
      <c r="Q35">
        <f>VLOOKUP(CONCATENATE($A35,"_",Q$4),assets_m6!$A:$D,4,FALSE)</f>
        <v>27.475999999999999</v>
      </c>
      <c r="R35">
        <f>VLOOKUP(CONCATENATE($A35,"_",R$4),assets_m6!$A:$D,4,FALSE)</f>
        <v>27.786000000000001</v>
      </c>
      <c r="S35">
        <f>VLOOKUP(CONCATENATE($A35,"_",S$4),assets_m6!$A:$D,4,FALSE)</f>
        <v>28.689</v>
      </c>
      <c r="T35">
        <f>VLOOKUP(CONCATENATE($A35,"_",T$4),assets_m6!$A:$D,4,FALSE)</f>
        <v>28.32</v>
      </c>
      <c r="U35">
        <f>VLOOKUP(CONCATENATE($A35,"_",U$4),assets_m6!$A:$D,4,FALSE)</f>
        <v>27.553000000000001</v>
      </c>
      <c r="V35">
        <f>VLOOKUP(CONCATENATE($A35,"_",V$4),assets_m6!$A:$D,4,FALSE)</f>
        <v>27.766999999999999</v>
      </c>
      <c r="X35" t="str">
        <f t="shared" si="15"/>
        <v>EWG</v>
      </c>
      <c r="Y35">
        <f t="shared" si="30"/>
        <v>25.126999999999999</v>
      </c>
      <c r="Z35">
        <f t="shared" si="33"/>
        <v>24.117999999999999</v>
      </c>
      <c r="AA35">
        <f t="shared" si="33"/>
        <v>24.913</v>
      </c>
      <c r="AB35">
        <f t="shared" si="33"/>
        <v>26.873999999999999</v>
      </c>
      <c r="AC35">
        <f t="shared" si="33"/>
        <v>26.02</v>
      </c>
      <c r="AD35">
        <f t="shared" si="33"/>
        <v>25.922999999999998</v>
      </c>
      <c r="AE35">
        <f t="shared" si="33"/>
        <v>26.640999999999998</v>
      </c>
      <c r="AF35">
        <f t="shared" si="33"/>
        <v>26.913</v>
      </c>
      <c r="AG35">
        <f t="shared" si="33"/>
        <v>28.077000000000002</v>
      </c>
      <c r="AH35">
        <f t="shared" si="33"/>
        <v>28.077000000000002</v>
      </c>
      <c r="AI35">
        <f t="shared" si="33"/>
        <v>28.058</v>
      </c>
      <c r="AJ35">
        <f t="shared" si="33"/>
        <v>27.602</v>
      </c>
      <c r="AK35">
        <f t="shared" si="33"/>
        <v>28.009</v>
      </c>
      <c r="AL35">
        <f t="shared" si="33"/>
        <v>27.32</v>
      </c>
      <c r="AM35">
        <f t="shared" si="33"/>
        <v>27.475999999999999</v>
      </c>
      <c r="AN35">
        <f t="shared" si="33"/>
        <v>27.475999999999999</v>
      </c>
      <c r="AO35">
        <f t="shared" si="31"/>
        <v>27.786000000000001</v>
      </c>
      <c r="AP35">
        <f t="shared" si="10"/>
        <v>28.689</v>
      </c>
      <c r="AQ35">
        <f t="shared" si="10"/>
        <v>28.32</v>
      </c>
      <c r="AR35">
        <f t="shared" si="10"/>
        <v>27.553000000000001</v>
      </c>
      <c r="AS35">
        <f t="shared" si="10"/>
        <v>27.766999999999999</v>
      </c>
      <c r="AU35" t="s">
        <v>44</v>
      </c>
      <c r="AV35">
        <f t="shared" si="16"/>
        <v>-4.0156007481991499E-4</v>
      </c>
      <c r="AW35">
        <f t="shared" si="16"/>
        <v>3.2962932249772033E-4</v>
      </c>
      <c r="AX35">
        <f t="shared" si="16"/>
        <v>7.8713924457110682E-4</v>
      </c>
      <c r="AY35">
        <f t="shared" si="16"/>
        <v>-3.1777926620525388E-4</v>
      </c>
      <c r="AZ35">
        <f t="shared" si="16"/>
        <v>-3.7279016141430172E-5</v>
      </c>
      <c r="BA35">
        <f t="shared" si="16"/>
        <v>2.7697411565019481E-4</v>
      </c>
      <c r="BB35">
        <f t="shared" si="16"/>
        <v>1.0209826958447582E-4</v>
      </c>
      <c r="BC35">
        <f t="shared" si="16"/>
        <v>4.3250473748746016E-4</v>
      </c>
      <c r="BD35">
        <f t="shared" si="16"/>
        <v>0</v>
      </c>
      <c r="BE35">
        <f t="shared" si="16"/>
        <v>-6.7671047476589031E-6</v>
      </c>
      <c r="BF35">
        <f t="shared" si="16"/>
        <v>-1.6252049326395308E-4</v>
      </c>
      <c r="BG35">
        <f t="shared" si="16"/>
        <v>1.4745308310991961E-4</v>
      </c>
      <c r="BH35">
        <f t="shared" si="16"/>
        <v>-2.4599235959870043E-4</v>
      </c>
      <c r="BI35">
        <f t="shared" si="16"/>
        <v>5.7101024890189899E-5</v>
      </c>
      <c r="BJ35">
        <f t="shared" si="16"/>
        <v>0</v>
      </c>
      <c r="BK35">
        <f t="shared" si="16"/>
        <v>1.1282573882661315E-4</v>
      </c>
      <c r="BL35">
        <f t="shared" si="32"/>
        <v>3.249838047937806E-4</v>
      </c>
      <c r="BM35">
        <f t="shared" si="12"/>
        <v>-1.2862072571368809E-4</v>
      </c>
      <c r="BN35">
        <f t="shared" si="12"/>
        <v>-2.7083333333333316E-4</v>
      </c>
      <c r="BO35">
        <f t="shared" si="12"/>
        <v>7.7668493448988731E-5</v>
      </c>
      <c r="BQ35" s="7" t="str">
        <f t="shared" si="17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8"/>
        <v>0.10506626338201937</v>
      </c>
      <c r="BZ35">
        <f t="shared" si="19"/>
        <v>85</v>
      </c>
      <c r="CA35">
        <f t="shared" si="20"/>
        <v>5</v>
      </c>
      <c r="CB35">
        <f t="shared" si="21"/>
        <v>0.24000000000000005</v>
      </c>
      <c r="CC35">
        <f t="shared" si="22"/>
        <v>0</v>
      </c>
      <c r="CD35">
        <f t="shared" si="23"/>
        <v>0</v>
      </c>
      <c r="CE35">
        <f t="shared" si="24"/>
        <v>0</v>
      </c>
      <c r="CF35">
        <f t="shared" si="25"/>
        <v>0</v>
      </c>
      <c r="CG35">
        <f t="shared" si="26"/>
        <v>1</v>
      </c>
      <c r="CI35">
        <f t="shared" si="27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1</v>
      </c>
      <c r="CN35">
        <f t="shared" si="29"/>
        <v>0.2</v>
      </c>
      <c r="CO35">
        <f t="shared" si="14"/>
        <v>0.4</v>
      </c>
      <c r="CP35">
        <f t="shared" si="14"/>
        <v>0.60000000000000009</v>
      </c>
      <c r="CQ35">
        <f t="shared" si="14"/>
        <v>0.8</v>
      </c>
      <c r="CR35">
        <f t="shared" si="14"/>
        <v>1</v>
      </c>
    </row>
    <row r="36" spans="1:96" x14ac:dyDescent="0.35">
      <c r="A36" t="s">
        <v>34</v>
      </c>
      <c r="B36">
        <f>VLOOKUP(CONCATENATE($A36,"_",B$4),assets_m6!$A:$D,4,FALSE)</f>
        <v>21.475000000000001</v>
      </c>
      <c r="C36">
        <f>VLOOKUP(CONCATENATE($A36,"_",C$4),assets_m6!$A:$D,4,FALSE)</f>
        <v>20.795000000000002</v>
      </c>
      <c r="D36">
        <f>VLOOKUP(CONCATENATE($A36,"_",D$4),assets_m6!$A:$D,4,FALSE)</f>
        <v>20.863</v>
      </c>
      <c r="E36">
        <f>VLOOKUP(CONCATENATE($A36,"_",E$4),assets_m6!$A:$D,4,FALSE)</f>
        <v>20.795000000000002</v>
      </c>
      <c r="F36">
        <f>VLOOKUP(CONCATENATE($A36,"_",F$4),assets_m6!$A:$D,4,FALSE)</f>
        <v>20.853000000000002</v>
      </c>
      <c r="G36">
        <f>VLOOKUP(CONCATENATE($A36,"_",G$4),assets_m6!$A:$D,4,FALSE)</f>
        <v>20.97</v>
      </c>
      <c r="H36">
        <f>VLOOKUP(CONCATENATE($A36,"_",H$4),assets_m6!$A:$D,4,FALSE)</f>
        <v>20.745999999999999</v>
      </c>
      <c r="I36">
        <f>VLOOKUP(CONCATENATE($A36,"_",I$4),assets_m6!$A:$D,4,FALSE)</f>
        <v>20.376999999999999</v>
      </c>
      <c r="J36">
        <f>VLOOKUP(CONCATENATE($A36,"_",J$4),assets_m6!$A:$D,4,FALSE)</f>
        <v>21.728000000000002</v>
      </c>
      <c r="K36">
        <f>VLOOKUP(CONCATENATE($A36,"_",K$4),assets_m6!$A:$D,4,FALSE)</f>
        <v>21.942</v>
      </c>
      <c r="L36">
        <f>VLOOKUP(CONCATENATE($A36,"_",L$4),assets_m6!$A:$D,4,FALSE)</f>
        <v>22.553999999999998</v>
      </c>
      <c r="M36">
        <f>VLOOKUP(CONCATENATE($A36,"_",M$4),assets_m6!$A:$D,4,FALSE)</f>
        <v>22.253</v>
      </c>
      <c r="N36">
        <f>VLOOKUP(CONCATENATE($A36,"_",N$4),assets_m6!$A:$D,4,FALSE)</f>
        <v>22.224</v>
      </c>
      <c r="O36">
        <f>VLOOKUP(CONCATENATE($A36,"_",O$4),assets_m6!$A:$D,4,FALSE)</f>
        <v>22.126000000000001</v>
      </c>
      <c r="P36">
        <f>VLOOKUP(CONCATENATE($A36,"_",P$4),assets_m6!$A:$D,4,FALSE)</f>
        <v>22.282</v>
      </c>
      <c r="Q36">
        <f>VLOOKUP(CONCATENATE($A36,"_",Q$4),assets_m6!$A:$D,4,FALSE)</f>
        <v>22.068000000000001</v>
      </c>
      <c r="R36">
        <f>VLOOKUP(CONCATENATE($A36,"_",R$4),assets_m6!$A:$D,4,FALSE)</f>
        <v>22.048999999999999</v>
      </c>
      <c r="S36">
        <f>VLOOKUP(CONCATENATE($A36,"_",S$4),assets_m6!$A:$D,4,FALSE)</f>
        <v>22.292000000000002</v>
      </c>
      <c r="T36">
        <f>VLOOKUP(CONCATENATE($A36,"_",T$4),assets_m6!$A:$D,4,FALSE)</f>
        <v>22.37</v>
      </c>
      <c r="U36">
        <f>VLOOKUP(CONCATENATE($A36,"_",U$4),assets_m6!$A:$D,4,FALSE)</f>
        <v>21.942</v>
      </c>
      <c r="V36">
        <f>VLOOKUP(CONCATENATE($A36,"_",V$4),assets_m6!$A:$D,4,FALSE)</f>
        <v>22.282</v>
      </c>
      <c r="X36" t="str">
        <f t="shared" si="15"/>
        <v>EWH</v>
      </c>
      <c r="Y36">
        <f t="shared" si="30"/>
        <v>21.475000000000001</v>
      </c>
      <c r="Z36">
        <f t="shared" si="33"/>
        <v>20.795000000000002</v>
      </c>
      <c r="AA36">
        <f t="shared" si="33"/>
        <v>20.863</v>
      </c>
      <c r="AB36">
        <f t="shared" si="33"/>
        <v>20.795000000000002</v>
      </c>
      <c r="AC36">
        <f t="shared" si="33"/>
        <v>20.853000000000002</v>
      </c>
      <c r="AD36">
        <f t="shared" si="33"/>
        <v>20.97</v>
      </c>
      <c r="AE36">
        <f t="shared" si="33"/>
        <v>20.745999999999999</v>
      </c>
      <c r="AF36">
        <f t="shared" si="33"/>
        <v>20.376999999999999</v>
      </c>
      <c r="AG36">
        <f t="shared" si="33"/>
        <v>21.728000000000002</v>
      </c>
      <c r="AH36">
        <f t="shared" si="33"/>
        <v>21.942</v>
      </c>
      <c r="AI36">
        <f t="shared" si="33"/>
        <v>22.553999999999998</v>
      </c>
      <c r="AJ36">
        <f t="shared" si="33"/>
        <v>22.253</v>
      </c>
      <c r="AK36">
        <f t="shared" si="33"/>
        <v>22.224</v>
      </c>
      <c r="AL36">
        <f t="shared" si="33"/>
        <v>22.126000000000001</v>
      </c>
      <c r="AM36">
        <f t="shared" si="33"/>
        <v>22.282</v>
      </c>
      <c r="AN36">
        <f t="shared" si="33"/>
        <v>22.068000000000001</v>
      </c>
      <c r="AO36">
        <f t="shared" si="31"/>
        <v>22.048999999999999</v>
      </c>
      <c r="AP36">
        <f t="shared" si="10"/>
        <v>22.292000000000002</v>
      </c>
      <c r="AQ36">
        <f t="shared" si="10"/>
        <v>22.37</v>
      </c>
      <c r="AR36">
        <f t="shared" si="10"/>
        <v>21.942</v>
      </c>
      <c r="AS36">
        <f t="shared" si="10"/>
        <v>22.282</v>
      </c>
      <c r="AU36" t="s">
        <v>45</v>
      </c>
      <c r="AV36">
        <f t="shared" ref="AV36:BK51" si="34">$BW36*(Z36-Y36)/Y36</f>
        <v>-3.1664726426076819E-4</v>
      </c>
      <c r="AW36">
        <f t="shared" si="34"/>
        <v>3.2700168309688786E-5</v>
      </c>
      <c r="AX36">
        <f t="shared" si="34"/>
        <v>-3.2593586732491895E-5</v>
      </c>
      <c r="AY36">
        <f t="shared" si="34"/>
        <v>2.7891320028853005E-5</v>
      </c>
      <c r="AZ36">
        <f t="shared" si="34"/>
        <v>5.6107034958997424E-5</v>
      </c>
      <c r="BA36">
        <f t="shared" si="34"/>
        <v>-1.0681926561754897E-4</v>
      </c>
      <c r="BB36">
        <f t="shared" si="34"/>
        <v>-1.7786561264822125E-4</v>
      </c>
      <c r="BC36">
        <f t="shared" si="34"/>
        <v>6.6300240467193538E-4</v>
      </c>
      <c r="BD36">
        <f t="shared" si="34"/>
        <v>9.8490427098673892E-5</v>
      </c>
      <c r="BE36">
        <f t="shared" si="34"/>
        <v>2.7891714520098361E-4</v>
      </c>
      <c r="BF36">
        <f t="shared" si="34"/>
        <v>-1.3345747982619421E-4</v>
      </c>
      <c r="BG36">
        <f t="shared" si="34"/>
        <v>-1.3031950748213686E-5</v>
      </c>
      <c r="BH36">
        <f t="shared" si="34"/>
        <v>-4.4096472282216962E-5</v>
      </c>
      <c r="BI36">
        <f t="shared" si="34"/>
        <v>7.0505287896591702E-5</v>
      </c>
      <c r="BJ36">
        <f t="shared" si="34"/>
        <v>-9.6041647966968246E-5</v>
      </c>
      <c r="BK36">
        <f t="shared" si="34"/>
        <v>-8.6097516766367144E-6</v>
      </c>
      <c r="BL36">
        <f t="shared" si="32"/>
        <v>1.1020907977686159E-4</v>
      </c>
      <c r="BM36">
        <f t="shared" si="12"/>
        <v>3.4990130988695228E-5</v>
      </c>
      <c r="BN36">
        <f t="shared" si="12"/>
        <v>-1.9132767098793064E-4</v>
      </c>
      <c r="BO36">
        <f t="shared" si="12"/>
        <v>1.5495396955610239E-4</v>
      </c>
      <c r="BQ36" s="7" t="str">
        <f t="shared" si="17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8"/>
        <v>3.7578579743888174E-2</v>
      </c>
      <c r="BZ36">
        <f t="shared" si="19"/>
        <v>47</v>
      </c>
      <c r="CA36">
        <f t="shared" si="20"/>
        <v>3</v>
      </c>
      <c r="CB36">
        <f t="shared" si="21"/>
        <v>7.9999999999999988E-2</v>
      </c>
      <c r="CC36">
        <f t="shared" si="22"/>
        <v>0</v>
      </c>
      <c r="CD36">
        <f t="shared" si="23"/>
        <v>0</v>
      </c>
      <c r="CE36">
        <f t="shared" si="24"/>
        <v>1</v>
      </c>
      <c r="CF36">
        <f t="shared" si="25"/>
        <v>0</v>
      </c>
      <c r="CG36">
        <f t="shared" si="26"/>
        <v>0</v>
      </c>
      <c r="CI36">
        <f t="shared" si="27"/>
        <v>0</v>
      </c>
      <c r="CJ36">
        <f t="shared" si="28"/>
        <v>0</v>
      </c>
      <c r="CK36">
        <f t="shared" si="28"/>
        <v>1</v>
      </c>
      <c r="CL36">
        <f t="shared" si="28"/>
        <v>1</v>
      </c>
      <c r="CM36">
        <f t="shared" si="28"/>
        <v>1</v>
      </c>
      <c r="CN36">
        <f t="shared" si="29"/>
        <v>0.2</v>
      </c>
      <c r="CO36">
        <f t="shared" si="14"/>
        <v>0.4</v>
      </c>
      <c r="CP36">
        <f t="shared" si="14"/>
        <v>0.60000000000000009</v>
      </c>
      <c r="CQ36">
        <f t="shared" si="14"/>
        <v>0.8</v>
      </c>
      <c r="CR36">
        <f t="shared" si="14"/>
        <v>1</v>
      </c>
    </row>
    <row r="37" spans="1:96" x14ac:dyDescent="0.35">
      <c r="A37" t="s">
        <v>35</v>
      </c>
      <c r="B37">
        <f>VLOOKUP(CONCATENATE($A37,"_",B$4),assets_m6!$A:$D,4,FALSE)</f>
        <v>60.454999999999998</v>
      </c>
      <c r="C37">
        <f>VLOOKUP(CONCATENATE($A37,"_",C$4),assets_m6!$A:$D,4,FALSE)</f>
        <v>58.331000000000003</v>
      </c>
      <c r="D37">
        <f>VLOOKUP(CONCATENATE($A37,"_",D$4),assets_m6!$A:$D,4,FALSE)</f>
        <v>57.491</v>
      </c>
      <c r="E37">
        <f>VLOOKUP(CONCATENATE($A37,"_",E$4),assets_m6!$A:$D,4,FALSE)</f>
        <v>59.042000000000002</v>
      </c>
      <c r="F37">
        <f>VLOOKUP(CONCATENATE($A37,"_",F$4),assets_m6!$A:$D,4,FALSE)</f>
        <v>58.795000000000002</v>
      </c>
      <c r="G37">
        <f>VLOOKUP(CONCATENATE($A37,"_",G$4),assets_m6!$A:$D,4,FALSE)</f>
        <v>57.845999999999997</v>
      </c>
      <c r="H37">
        <f>VLOOKUP(CONCATENATE($A37,"_",H$4),assets_m6!$A:$D,4,FALSE)</f>
        <v>57.926000000000002</v>
      </c>
      <c r="I37">
        <f>VLOOKUP(CONCATENATE($A37,"_",I$4),assets_m6!$A:$D,4,FALSE)</f>
        <v>58.874000000000002</v>
      </c>
      <c r="J37">
        <f>VLOOKUP(CONCATENATE($A37,"_",J$4),assets_m6!$A:$D,4,FALSE)</f>
        <v>60.188000000000002</v>
      </c>
      <c r="K37">
        <f>VLOOKUP(CONCATENATE($A37,"_",K$4),assets_m6!$A:$D,4,FALSE)</f>
        <v>60.752000000000002</v>
      </c>
      <c r="L37">
        <f>VLOOKUP(CONCATENATE($A37,"_",L$4),assets_m6!$A:$D,4,FALSE)</f>
        <v>61.531999999999996</v>
      </c>
      <c r="M37">
        <f>VLOOKUP(CONCATENATE($A37,"_",M$4),assets_m6!$A:$D,4,FALSE)</f>
        <v>61.512</v>
      </c>
      <c r="N37">
        <f>VLOOKUP(CONCATENATE($A37,"_",N$4),assets_m6!$A:$D,4,FALSE)</f>
        <v>61.7</v>
      </c>
      <c r="O37">
        <f>VLOOKUP(CONCATENATE($A37,"_",O$4),assets_m6!$A:$D,4,FALSE)</f>
        <v>61.335000000000001</v>
      </c>
      <c r="P37">
        <f>VLOOKUP(CONCATENATE($A37,"_",P$4),assets_m6!$A:$D,4,FALSE)</f>
        <v>62.006999999999998</v>
      </c>
      <c r="Q37">
        <f>VLOOKUP(CONCATENATE($A37,"_",Q$4),assets_m6!$A:$D,4,FALSE)</f>
        <v>61.997</v>
      </c>
      <c r="R37">
        <f>VLOOKUP(CONCATENATE($A37,"_",R$4),assets_m6!$A:$D,4,FALSE)</f>
        <v>61.067999999999998</v>
      </c>
      <c r="S37">
        <f>VLOOKUP(CONCATENATE($A37,"_",S$4),assets_m6!$A:$D,4,FALSE)</f>
        <v>62.273000000000003</v>
      </c>
      <c r="T37">
        <f>VLOOKUP(CONCATENATE($A37,"_",T$4),assets_m6!$A:$D,4,FALSE)</f>
        <v>61.621000000000002</v>
      </c>
      <c r="U37">
        <f>VLOOKUP(CONCATENATE($A37,"_",U$4),assets_m6!$A:$D,4,FALSE)</f>
        <v>60.88</v>
      </c>
      <c r="V37">
        <f>VLOOKUP(CONCATENATE($A37,"_",V$4),assets_m6!$A:$D,4,FALSE)</f>
        <v>61.195999999999998</v>
      </c>
      <c r="X37" t="str">
        <f t="shared" si="15"/>
        <v>EWJ</v>
      </c>
      <c r="Y37">
        <f t="shared" si="30"/>
        <v>60.454999999999998</v>
      </c>
      <c r="Z37">
        <f t="shared" si="33"/>
        <v>58.331000000000003</v>
      </c>
      <c r="AA37">
        <f t="shared" si="33"/>
        <v>57.491</v>
      </c>
      <c r="AB37">
        <f t="shared" si="33"/>
        <v>59.042000000000002</v>
      </c>
      <c r="AC37">
        <f t="shared" si="33"/>
        <v>58.795000000000002</v>
      </c>
      <c r="AD37">
        <f t="shared" si="33"/>
        <v>57.845999999999997</v>
      </c>
      <c r="AE37">
        <f t="shared" si="33"/>
        <v>57.926000000000002</v>
      </c>
      <c r="AF37">
        <f t="shared" si="33"/>
        <v>58.874000000000002</v>
      </c>
      <c r="AG37">
        <f t="shared" si="33"/>
        <v>60.188000000000002</v>
      </c>
      <c r="AH37">
        <f t="shared" si="33"/>
        <v>60.752000000000002</v>
      </c>
      <c r="AI37">
        <f t="shared" si="33"/>
        <v>61.531999999999996</v>
      </c>
      <c r="AJ37">
        <f t="shared" si="33"/>
        <v>61.512</v>
      </c>
      <c r="AK37">
        <f t="shared" si="33"/>
        <v>61.7</v>
      </c>
      <c r="AL37">
        <f t="shared" si="33"/>
        <v>61.335000000000001</v>
      </c>
      <c r="AM37">
        <f t="shared" si="33"/>
        <v>62.006999999999998</v>
      </c>
      <c r="AN37">
        <f t="shared" si="33"/>
        <v>61.997</v>
      </c>
      <c r="AO37">
        <f t="shared" si="31"/>
        <v>61.067999999999998</v>
      </c>
      <c r="AP37">
        <f t="shared" si="31"/>
        <v>62.273000000000003</v>
      </c>
      <c r="AQ37">
        <f t="shared" si="31"/>
        <v>61.621000000000002</v>
      </c>
      <c r="AR37">
        <f t="shared" si="31"/>
        <v>60.88</v>
      </c>
      <c r="AS37">
        <f t="shared" si="31"/>
        <v>61.195999999999998</v>
      </c>
      <c r="AU37" t="s">
        <v>47</v>
      </c>
      <c r="AV37">
        <f t="shared" si="34"/>
        <v>-3.5133570424282447E-4</v>
      </c>
      <c r="AW37">
        <f t="shared" si="34"/>
        <v>-1.4400576023040979E-4</v>
      </c>
      <c r="AX37">
        <f t="shared" si="34"/>
        <v>2.6978135708197838E-4</v>
      </c>
      <c r="AY37">
        <f t="shared" si="34"/>
        <v>-4.1834626198299499E-5</v>
      </c>
      <c r="AZ37">
        <f t="shared" si="34"/>
        <v>-1.6140828301726426E-4</v>
      </c>
      <c r="BA37">
        <f t="shared" si="34"/>
        <v>1.3829824015490339E-5</v>
      </c>
      <c r="BB37">
        <f t="shared" si="34"/>
        <v>1.6365707972240451E-4</v>
      </c>
      <c r="BC37">
        <f t="shared" si="34"/>
        <v>2.2318850426334205E-4</v>
      </c>
      <c r="BD37">
        <f t="shared" si="34"/>
        <v>9.3706386655147218E-5</v>
      </c>
      <c r="BE37">
        <f t="shared" si="34"/>
        <v>1.2839083486963294E-4</v>
      </c>
      <c r="BF37">
        <f t="shared" si="34"/>
        <v>-3.2503412858343662E-6</v>
      </c>
      <c r="BG37">
        <f t="shared" si="34"/>
        <v>3.0563142151125376E-5</v>
      </c>
      <c r="BH37">
        <f t="shared" si="34"/>
        <v>-5.9157212317666449E-5</v>
      </c>
      <c r="BI37">
        <f t="shared" si="34"/>
        <v>1.0956224015651701E-4</v>
      </c>
      <c r="BJ37">
        <f t="shared" si="34"/>
        <v>-1.6127211443866033E-6</v>
      </c>
      <c r="BK37">
        <f t="shared" si="34"/>
        <v>-1.4984596028840138E-4</v>
      </c>
      <c r="BL37">
        <f t="shared" si="32"/>
        <v>1.9732101919172159E-4</v>
      </c>
      <c r="BM37">
        <f t="shared" si="32"/>
        <v>-1.0470027138567292E-4</v>
      </c>
      <c r="BN37">
        <f t="shared" si="32"/>
        <v>-1.2025121306048257E-4</v>
      </c>
      <c r="BO37">
        <f t="shared" si="32"/>
        <v>5.1905387647831043E-5</v>
      </c>
      <c r="BQ37" s="7" t="str">
        <f t="shared" si="17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8"/>
        <v>1.2257050698866921E-2</v>
      </c>
      <c r="BZ37">
        <f t="shared" si="19"/>
        <v>29</v>
      </c>
      <c r="CA37">
        <f t="shared" si="20"/>
        <v>2</v>
      </c>
      <c r="CB37">
        <f t="shared" si="21"/>
        <v>0.11999999999999997</v>
      </c>
      <c r="CC37">
        <f t="shared" si="22"/>
        <v>0</v>
      </c>
      <c r="CD37">
        <f t="shared" si="23"/>
        <v>1</v>
      </c>
      <c r="CE37">
        <f t="shared" si="24"/>
        <v>0</v>
      </c>
      <c r="CF37">
        <f t="shared" si="25"/>
        <v>0</v>
      </c>
      <c r="CG37">
        <f t="shared" si="26"/>
        <v>0</v>
      </c>
      <c r="CI37">
        <f t="shared" si="27"/>
        <v>0</v>
      </c>
      <c r="CJ37">
        <f t="shared" si="28"/>
        <v>1</v>
      </c>
      <c r="CK37">
        <f t="shared" si="28"/>
        <v>1</v>
      </c>
      <c r="CL37">
        <f t="shared" si="28"/>
        <v>1</v>
      </c>
      <c r="CM37">
        <f t="shared" si="28"/>
        <v>1</v>
      </c>
      <c r="CN37">
        <f t="shared" si="29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45.03</v>
      </c>
      <c r="C38">
        <f>VLOOKUP(CONCATENATE($A38,"_",C$4),assets_m6!$A:$D,4,FALSE)</f>
        <v>43.353999999999999</v>
      </c>
      <c r="D38">
        <f>VLOOKUP(CONCATENATE($A38,"_",D$4),assets_m6!$A:$D,4,FALSE)</f>
        <v>43.558999999999997</v>
      </c>
      <c r="E38">
        <f>VLOOKUP(CONCATENATE($A38,"_",E$4),assets_m6!$A:$D,4,FALSE)</f>
        <v>45.51</v>
      </c>
      <c r="F38">
        <f>VLOOKUP(CONCATENATE($A38,"_",F$4),assets_m6!$A:$D,4,FALSE)</f>
        <v>44.844000000000001</v>
      </c>
      <c r="G38">
        <f>VLOOKUP(CONCATENATE($A38,"_",G$4),assets_m6!$A:$D,4,FALSE)</f>
        <v>44.274999999999999</v>
      </c>
      <c r="H38">
        <f>VLOOKUP(CONCATENATE($A38,"_",H$4),assets_m6!$A:$D,4,FALSE)</f>
        <v>44.942</v>
      </c>
      <c r="I38">
        <f>VLOOKUP(CONCATENATE($A38,"_",I$4),assets_m6!$A:$D,4,FALSE)</f>
        <v>45.442</v>
      </c>
      <c r="J38">
        <f>VLOOKUP(CONCATENATE($A38,"_",J$4),assets_m6!$A:$D,4,FALSE)</f>
        <v>46.383000000000003</v>
      </c>
      <c r="K38">
        <f>VLOOKUP(CONCATENATE($A38,"_",K$4),assets_m6!$A:$D,4,FALSE)</f>
        <v>47.256</v>
      </c>
      <c r="L38">
        <f>VLOOKUP(CONCATENATE($A38,"_",L$4),assets_m6!$A:$D,4,FALSE)</f>
        <v>48.01</v>
      </c>
      <c r="M38">
        <f>VLOOKUP(CONCATENATE($A38,"_",M$4),assets_m6!$A:$D,4,FALSE)</f>
        <v>47.628</v>
      </c>
      <c r="N38">
        <f>VLOOKUP(CONCATENATE($A38,"_",N$4),assets_m6!$A:$D,4,FALSE)</f>
        <v>48.02</v>
      </c>
      <c r="O38">
        <f>VLOOKUP(CONCATENATE($A38,"_",O$4),assets_m6!$A:$D,4,FALSE)</f>
        <v>47.432000000000002</v>
      </c>
      <c r="P38">
        <f>VLOOKUP(CONCATENATE($A38,"_",P$4),assets_m6!$A:$D,4,FALSE)</f>
        <v>47.814</v>
      </c>
      <c r="Q38">
        <f>VLOOKUP(CONCATENATE($A38,"_",Q$4),assets_m6!$A:$D,4,FALSE)</f>
        <v>47.853999999999999</v>
      </c>
      <c r="R38">
        <f>VLOOKUP(CONCATENATE($A38,"_",R$4),assets_m6!$A:$D,4,FALSE)</f>
        <v>47.844000000000001</v>
      </c>
      <c r="S38">
        <f>VLOOKUP(CONCATENATE($A38,"_",S$4),assets_m6!$A:$D,4,FALSE)</f>
        <v>48.784999999999997</v>
      </c>
      <c r="T38">
        <f>VLOOKUP(CONCATENATE($A38,"_",T$4),assets_m6!$A:$D,4,FALSE)</f>
        <v>48.686999999999998</v>
      </c>
      <c r="U38">
        <f>VLOOKUP(CONCATENATE($A38,"_",U$4),assets_m6!$A:$D,4,FALSE)</f>
        <v>48.137999999999998</v>
      </c>
      <c r="V38">
        <f>VLOOKUP(CONCATENATE($A38,"_",V$4),assets_m6!$A:$D,4,FALSE)</f>
        <v>48.54</v>
      </c>
      <c r="X38" t="str">
        <f t="shared" si="15"/>
        <v>EWL</v>
      </c>
      <c r="Y38">
        <f t="shared" si="30"/>
        <v>45.03</v>
      </c>
      <c r="Z38">
        <f t="shared" ref="Z38:AO54" si="36">IFERROR(C38,Y38)</f>
        <v>43.353999999999999</v>
      </c>
      <c r="AA38">
        <f t="shared" si="36"/>
        <v>43.558999999999997</v>
      </c>
      <c r="AB38">
        <f t="shared" si="36"/>
        <v>45.51</v>
      </c>
      <c r="AC38">
        <f t="shared" si="36"/>
        <v>44.844000000000001</v>
      </c>
      <c r="AD38">
        <f t="shared" si="36"/>
        <v>44.274999999999999</v>
      </c>
      <c r="AE38">
        <f t="shared" si="36"/>
        <v>44.942</v>
      </c>
      <c r="AF38">
        <f t="shared" si="36"/>
        <v>45.442</v>
      </c>
      <c r="AG38">
        <f t="shared" si="36"/>
        <v>46.383000000000003</v>
      </c>
      <c r="AH38">
        <f t="shared" si="36"/>
        <v>47.256</v>
      </c>
      <c r="AI38">
        <f t="shared" si="36"/>
        <v>48.01</v>
      </c>
      <c r="AJ38">
        <f t="shared" si="36"/>
        <v>47.628</v>
      </c>
      <c r="AK38">
        <f t="shared" si="36"/>
        <v>48.02</v>
      </c>
      <c r="AL38">
        <f t="shared" si="36"/>
        <v>47.432000000000002</v>
      </c>
      <c r="AM38">
        <f t="shared" si="36"/>
        <v>47.814</v>
      </c>
      <c r="AN38">
        <f t="shared" si="36"/>
        <v>47.853999999999999</v>
      </c>
      <c r="AO38">
        <f t="shared" si="31"/>
        <v>47.844000000000001</v>
      </c>
      <c r="AP38">
        <f t="shared" si="31"/>
        <v>48.784999999999997</v>
      </c>
      <c r="AQ38">
        <f t="shared" si="31"/>
        <v>48.686999999999998</v>
      </c>
      <c r="AR38">
        <f t="shared" si="31"/>
        <v>48.137999999999998</v>
      </c>
      <c r="AS38">
        <f t="shared" si="31"/>
        <v>48.54</v>
      </c>
      <c r="AU38" t="s">
        <v>49</v>
      </c>
      <c r="AV38">
        <f t="shared" si="34"/>
        <v>-3.7219631356873243E-4</v>
      </c>
      <c r="AW38">
        <f t="shared" si="34"/>
        <v>4.7285140932785507E-5</v>
      </c>
      <c r="AX38">
        <f t="shared" si="34"/>
        <v>4.4789825294428267E-4</v>
      </c>
      <c r="AY38">
        <f t="shared" si="34"/>
        <v>-1.4634146341463346E-4</v>
      </c>
      <c r="AZ38">
        <f t="shared" si="34"/>
        <v>-1.2688431005262747E-4</v>
      </c>
      <c r="BA38">
        <f t="shared" si="34"/>
        <v>1.5064935064935101E-4</v>
      </c>
      <c r="BB38">
        <f t="shared" si="34"/>
        <v>1.112545058074852E-4</v>
      </c>
      <c r="BC38">
        <f t="shared" si="34"/>
        <v>2.0707715329430979E-4</v>
      </c>
      <c r="BD38">
        <f t="shared" si="34"/>
        <v>1.882155099928848E-4</v>
      </c>
      <c r="BE38">
        <f t="shared" si="34"/>
        <v>1.5955645843913953E-4</v>
      </c>
      <c r="BF38">
        <f t="shared" si="34"/>
        <v>-7.9566756925640063E-5</v>
      </c>
      <c r="BG38">
        <f t="shared" si="34"/>
        <v>8.2304526748971823E-5</v>
      </c>
      <c r="BH38">
        <f t="shared" si="34"/>
        <v>-1.2244897959183695E-4</v>
      </c>
      <c r="BI38">
        <f t="shared" si="34"/>
        <v>8.053634677011256E-5</v>
      </c>
      <c r="BJ38">
        <f t="shared" si="34"/>
        <v>8.3657506169739304E-6</v>
      </c>
      <c r="BK38">
        <f t="shared" si="34"/>
        <v>-2.0896894721440236E-6</v>
      </c>
      <c r="BL38">
        <f t="shared" si="32"/>
        <v>1.9668087952512238E-4</v>
      </c>
      <c r="BM38">
        <f t="shared" si="32"/>
        <v>-2.0088141846878957E-5</v>
      </c>
      <c r="BN38">
        <f t="shared" si="32"/>
        <v>-1.1276110666091555E-4</v>
      </c>
      <c r="BO38">
        <f t="shared" si="32"/>
        <v>8.3509909011591899E-5</v>
      </c>
      <c r="BQ38" s="7" t="str">
        <f t="shared" si="17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8"/>
        <v>7.7948034643570904E-2</v>
      </c>
      <c r="BZ38">
        <f t="shared" si="19"/>
        <v>71</v>
      </c>
      <c r="CA38">
        <f t="shared" si="20"/>
        <v>4</v>
      </c>
      <c r="CB38">
        <f t="shared" si="21"/>
        <v>0.12000000000000002</v>
      </c>
      <c r="CC38">
        <f t="shared" si="22"/>
        <v>0</v>
      </c>
      <c r="CD38">
        <f t="shared" si="23"/>
        <v>0</v>
      </c>
      <c r="CE38">
        <f t="shared" si="24"/>
        <v>0</v>
      </c>
      <c r="CF38">
        <f t="shared" si="25"/>
        <v>1</v>
      </c>
      <c r="CG38">
        <f t="shared" si="26"/>
        <v>0</v>
      </c>
      <c r="CI38">
        <f t="shared" si="27"/>
        <v>0</v>
      </c>
      <c r="CJ38">
        <f t="shared" si="28"/>
        <v>0</v>
      </c>
      <c r="CK38">
        <f t="shared" si="28"/>
        <v>0</v>
      </c>
      <c r="CL38">
        <f t="shared" si="28"/>
        <v>1</v>
      </c>
      <c r="CM38">
        <f t="shared" si="28"/>
        <v>1</v>
      </c>
      <c r="CN38">
        <f t="shared" si="29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30.925000000000001</v>
      </c>
      <c r="C39">
        <f>VLOOKUP(CONCATENATE($A39,"_",C$4),assets_m6!$A:$D,4,FALSE)</f>
        <v>29.84</v>
      </c>
      <c r="D39">
        <f>VLOOKUP(CONCATENATE($A39,"_",D$4),assets_m6!$A:$D,4,FALSE)</f>
        <v>30.635000000000002</v>
      </c>
      <c r="E39">
        <f>VLOOKUP(CONCATENATE($A39,"_",E$4),assets_m6!$A:$D,4,FALSE)</f>
        <v>32.716999999999999</v>
      </c>
      <c r="F39">
        <f>VLOOKUP(CONCATENATE($A39,"_",F$4),assets_m6!$A:$D,4,FALSE)</f>
        <v>31.815999999999999</v>
      </c>
      <c r="G39">
        <f>VLOOKUP(CONCATENATE($A39,"_",G$4),assets_m6!$A:$D,4,FALSE)</f>
        <v>31.486999999999998</v>
      </c>
      <c r="H39">
        <f>VLOOKUP(CONCATENATE($A39,"_",H$4),assets_m6!$A:$D,4,FALSE)</f>
        <v>32.262</v>
      </c>
      <c r="I39">
        <f>VLOOKUP(CONCATENATE($A39,"_",I$4),assets_m6!$A:$D,4,FALSE)</f>
        <v>32.503999999999998</v>
      </c>
      <c r="J39">
        <f>VLOOKUP(CONCATENATE($A39,"_",J$4),assets_m6!$A:$D,4,FALSE)</f>
        <v>33.936999999999998</v>
      </c>
      <c r="K39">
        <f>VLOOKUP(CONCATENATE($A39,"_",K$4),assets_m6!$A:$D,4,FALSE)</f>
        <v>34.121000000000002</v>
      </c>
      <c r="L39">
        <f>VLOOKUP(CONCATENATE($A39,"_",L$4),assets_m6!$A:$D,4,FALSE)</f>
        <v>34.091999999999999</v>
      </c>
      <c r="M39">
        <f>VLOOKUP(CONCATENATE($A39,"_",M$4),assets_m6!$A:$D,4,FALSE)</f>
        <v>33.607999999999997</v>
      </c>
      <c r="N39">
        <f>VLOOKUP(CONCATENATE($A39,"_",N$4),assets_m6!$A:$D,4,FALSE)</f>
        <v>34.207999999999998</v>
      </c>
      <c r="O39">
        <f>VLOOKUP(CONCATENATE($A39,"_",O$4),assets_m6!$A:$D,4,FALSE)</f>
        <v>33.511000000000003</v>
      </c>
      <c r="P39">
        <f>VLOOKUP(CONCATENATE($A39,"_",P$4),assets_m6!$A:$D,4,FALSE)</f>
        <v>33.773000000000003</v>
      </c>
      <c r="Q39">
        <f>VLOOKUP(CONCATENATE($A39,"_",Q$4),assets_m6!$A:$D,4,FALSE)</f>
        <v>33.792000000000002</v>
      </c>
      <c r="R39">
        <f>VLOOKUP(CONCATENATE($A39,"_",R$4),assets_m6!$A:$D,4,FALSE)</f>
        <v>34.033999999999999</v>
      </c>
      <c r="S39">
        <f>VLOOKUP(CONCATENATE($A39,"_",S$4),assets_m6!$A:$D,4,FALSE)</f>
        <v>35.264000000000003</v>
      </c>
      <c r="T39">
        <f>VLOOKUP(CONCATENATE($A39,"_",T$4),assets_m6!$A:$D,4,FALSE)</f>
        <v>35.07</v>
      </c>
      <c r="U39">
        <f>VLOOKUP(CONCATENATE($A39,"_",U$4),assets_m6!$A:$D,4,FALSE)</f>
        <v>34.218000000000004</v>
      </c>
      <c r="V39">
        <f>VLOOKUP(CONCATENATE($A39,"_",V$4),assets_m6!$A:$D,4,FALSE)</f>
        <v>34.518000000000001</v>
      </c>
      <c r="X39" t="str">
        <f t="shared" si="15"/>
        <v>EWQ</v>
      </c>
      <c r="Y39">
        <f t="shared" si="30"/>
        <v>30.925000000000001</v>
      </c>
      <c r="Z39">
        <f t="shared" si="36"/>
        <v>29.84</v>
      </c>
      <c r="AA39">
        <f t="shared" si="36"/>
        <v>30.635000000000002</v>
      </c>
      <c r="AB39">
        <f t="shared" si="36"/>
        <v>32.716999999999999</v>
      </c>
      <c r="AC39">
        <f t="shared" si="36"/>
        <v>31.815999999999999</v>
      </c>
      <c r="AD39">
        <f t="shared" si="36"/>
        <v>31.486999999999998</v>
      </c>
      <c r="AE39">
        <f t="shared" si="36"/>
        <v>32.262</v>
      </c>
      <c r="AF39">
        <f t="shared" si="36"/>
        <v>32.503999999999998</v>
      </c>
      <c r="AG39">
        <f t="shared" si="36"/>
        <v>33.936999999999998</v>
      </c>
      <c r="AH39">
        <f t="shared" si="36"/>
        <v>34.121000000000002</v>
      </c>
      <c r="AI39">
        <f t="shared" si="36"/>
        <v>34.091999999999999</v>
      </c>
      <c r="AJ39">
        <f t="shared" si="36"/>
        <v>33.607999999999997</v>
      </c>
      <c r="AK39">
        <f t="shared" si="36"/>
        <v>34.207999999999998</v>
      </c>
      <c r="AL39">
        <f t="shared" si="36"/>
        <v>33.511000000000003</v>
      </c>
      <c r="AM39">
        <f t="shared" si="36"/>
        <v>33.773000000000003</v>
      </c>
      <c r="AN39">
        <f t="shared" si="36"/>
        <v>33.792000000000002</v>
      </c>
      <c r="AO39">
        <f t="shared" si="31"/>
        <v>34.033999999999999</v>
      </c>
      <c r="AP39">
        <f t="shared" si="31"/>
        <v>35.264000000000003</v>
      </c>
      <c r="AQ39">
        <f t="shared" si="31"/>
        <v>35.07</v>
      </c>
      <c r="AR39">
        <f t="shared" si="31"/>
        <v>34.218000000000004</v>
      </c>
      <c r="AS39">
        <f t="shared" si="31"/>
        <v>34.518000000000001</v>
      </c>
      <c r="AU39" t="s">
        <v>67</v>
      </c>
      <c r="AV39">
        <f t="shared" si="34"/>
        <v>-3.508488278092161E-4</v>
      </c>
      <c r="AW39">
        <f t="shared" si="34"/>
        <v>2.6642091152815072E-4</v>
      </c>
      <c r="AX39">
        <f t="shared" si="34"/>
        <v>6.7961481965072537E-4</v>
      </c>
      <c r="AY39">
        <f t="shared" si="34"/>
        <v>-2.7539199804383041E-4</v>
      </c>
      <c r="AZ39">
        <f t="shared" si="34"/>
        <v>-1.0340709077193886E-4</v>
      </c>
      <c r="BA39">
        <f t="shared" si="34"/>
        <v>2.461333248642304E-4</v>
      </c>
      <c r="BB39">
        <f t="shared" si="34"/>
        <v>7.5010848676460652E-5</v>
      </c>
      <c r="BC39">
        <f t="shared" si="34"/>
        <v>4.4086881614570513E-4</v>
      </c>
      <c r="BD39">
        <f t="shared" si="34"/>
        <v>5.4218110027405076E-5</v>
      </c>
      <c r="BE39">
        <f t="shared" si="34"/>
        <v>-8.4991647372595963E-6</v>
      </c>
      <c r="BF39">
        <f t="shared" si="34"/>
        <v>-1.4196879033204324E-4</v>
      </c>
      <c r="BG39">
        <f t="shared" si="34"/>
        <v>1.7852892168531345E-4</v>
      </c>
      <c r="BH39">
        <f t="shared" si="34"/>
        <v>-2.0375350795135514E-4</v>
      </c>
      <c r="BI39">
        <f t="shared" si="34"/>
        <v>7.8183283101071428E-5</v>
      </c>
      <c r="BJ39">
        <f t="shared" si="34"/>
        <v>5.6257957540041903E-6</v>
      </c>
      <c r="BK39">
        <f t="shared" si="34"/>
        <v>7.1614583333332548E-5</v>
      </c>
      <c r="BL39">
        <f t="shared" si="32"/>
        <v>3.6140330257977438E-4</v>
      </c>
      <c r="BM39">
        <f t="shared" si="32"/>
        <v>-5.5013611615245744E-5</v>
      </c>
      <c r="BN39">
        <f t="shared" si="32"/>
        <v>-2.4294268605645761E-4</v>
      </c>
      <c r="BO39">
        <f t="shared" si="32"/>
        <v>8.7673154480097346E-5</v>
      </c>
      <c r="BQ39" s="7" t="str">
        <f t="shared" si="17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8"/>
        <v>0.11618431689571544</v>
      </c>
      <c r="BZ39">
        <f t="shared" si="19"/>
        <v>90</v>
      </c>
      <c r="CA39">
        <f t="shared" si="20"/>
        <v>5</v>
      </c>
      <c r="CB39">
        <f t="shared" si="21"/>
        <v>0.24000000000000005</v>
      </c>
      <c r="CC39">
        <f t="shared" si="22"/>
        <v>0</v>
      </c>
      <c r="CD39">
        <f t="shared" si="23"/>
        <v>0</v>
      </c>
      <c r="CE39">
        <f t="shared" si="24"/>
        <v>0</v>
      </c>
      <c r="CF39">
        <f t="shared" si="25"/>
        <v>0</v>
      </c>
      <c r="CG39">
        <f t="shared" si="26"/>
        <v>1</v>
      </c>
      <c r="CI39">
        <f t="shared" si="27"/>
        <v>0</v>
      </c>
      <c r="CJ39">
        <f t="shared" si="28"/>
        <v>0</v>
      </c>
      <c r="CK39">
        <f t="shared" si="28"/>
        <v>0</v>
      </c>
      <c r="CL39">
        <f t="shared" si="28"/>
        <v>0</v>
      </c>
      <c r="CM39">
        <f t="shared" si="28"/>
        <v>1</v>
      </c>
      <c r="CN39">
        <f t="shared" si="29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52.972000000000001</v>
      </c>
      <c r="C40">
        <f>VLOOKUP(CONCATENATE($A40,"_",C$4),assets_m6!$A:$D,4,FALSE)</f>
        <v>50.335000000000001</v>
      </c>
      <c r="D40">
        <f>VLOOKUP(CONCATENATE($A40,"_",D$4),assets_m6!$A:$D,4,FALSE)</f>
        <v>50.64</v>
      </c>
      <c r="E40">
        <f>VLOOKUP(CONCATENATE($A40,"_",E$4),assets_m6!$A:$D,4,FALSE)</f>
        <v>51.929000000000002</v>
      </c>
      <c r="F40">
        <f>VLOOKUP(CONCATENATE($A40,"_",F$4),assets_m6!$A:$D,4,FALSE)</f>
        <v>52.048000000000002</v>
      </c>
      <c r="G40">
        <f>VLOOKUP(CONCATENATE($A40,"_",G$4),assets_m6!$A:$D,4,FALSE)</f>
        <v>51.216999999999999</v>
      </c>
      <c r="H40">
        <f>VLOOKUP(CONCATENATE($A40,"_",H$4),assets_m6!$A:$D,4,FALSE)</f>
        <v>50.962000000000003</v>
      </c>
      <c r="I40">
        <f>VLOOKUP(CONCATENATE($A40,"_",I$4),assets_m6!$A:$D,4,FALSE)</f>
        <v>50.893999999999998</v>
      </c>
      <c r="J40">
        <f>VLOOKUP(CONCATENATE($A40,"_",J$4),assets_m6!$A:$D,4,FALSE)</f>
        <v>52.073</v>
      </c>
      <c r="K40">
        <f>VLOOKUP(CONCATENATE($A40,"_",K$4),assets_m6!$A:$D,4,FALSE)</f>
        <v>53.167000000000002</v>
      </c>
      <c r="L40">
        <f>VLOOKUP(CONCATENATE($A40,"_",L$4),assets_m6!$A:$D,4,FALSE)</f>
        <v>53.014000000000003</v>
      </c>
      <c r="M40">
        <f>VLOOKUP(CONCATENATE($A40,"_",M$4),assets_m6!$A:$D,4,FALSE)</f>
        <v>52.640999999999998</v>
      </c>
      <c r="N40">
        <f>VLOOKUP(CONCATENATE($A40,"_",N$4),assets_m6!$A:$D,4,FALSE)</f>
        <v>52.819000000000003</v>
      </c>
      <c r="O40">
        <f>VLOOKUP(CONCATENATE($A40,"_",O$4),assets_m6!$A:$D,4,FALSE)</f>
        <v>52.319000000000003</v>
      </c>
      <c r="P40">
        <f>VLOOKUP(CONCATENATE($A40,"_",P$4),assets_m6!$A:$D,4,FALSE)</f>
        <v>52.793999999999997</v>
      </c>
      <c r="Q40">
        <f>VLOOKUP(CONCATENATE($A40,"_",Q$4),assets_m6!$A:$D,4,FALSE)</f>
        <v>52.411999999999999</v>
      </c>
      <c r="R40">
        <f>VLOOKUP(CONCATENATE($A40,"_",R$4),assets_m6!$A:$D,4,FALSE)</f>
        <v>52.048000000000002</v>
      </c>
      <c r="S40">
        <f>VLOOKUP(CONCATENATE($A40,"_",S$4),assets_m6!$A:$D,4,FALSE)</f>
        <v>52.658000000000001</v>
      </c>
      <c r="T40">
        <f>VLOOKUP(CONCATENATE($A40,"_",T$4),assets_m6!$A:$D,4,FALSE)</f>
        <v>52.674999999999997</v>
      </c>
      <c r="U40">
        <f>VLOOKUP(CONCATENATE($A40,"_",U$4),assets_m6!$A:$D,4,FALSE)</f>
        <v>52.106999999999999</v>
      </c>
      <c r="V40">
        <f>VLOOKUP(CONCATENATE($A40,"_",V$4),assets_m6!$A:$D,4,FALSE)</f>
        <v>52.140999999999998</v>
      </c>
      <c r="X40" t="str">
        <f t="shared" si="15"/>
        <v>EWT</v>
      </c>
      <c r="Y40">
        <f t="shared" si="30"/>
        <v>52.972000000000001</v>
      </c>
      <c r="Z40">
        <f t="shared" si="36"/>
        <v>50.335000000000001</v>
      </c>
      <c r="AA40">
        <f t="shared" si="36"/>
        <v>50.64</v>
      </c>
      <c r="AB40">
        <f t="shared" si="36"/>
        <v>51.929000000000002</v>
      </c>
      <c r="AC40">
        <f t="shared" si="36"/>
        <v>52.048000000000002</v>
      </c>
      <c r="AD40">
        <f t="shared" si="36"/>
        <v>51.216999999999999</v>
      </c>
      <c r="AE40">
        <f t="shared" si="36"/>
        <v>50.962000000000003</v>
      </c>
      <c r="AF40">
        <f t="shared" si="36"/>
        <v>50.893999999999998</v>
      </c>
      <c r="AG40">
        <f t="shared" si="36"/>
        <v>52.073</v>
      </c>
      <c r="AH40">
        <f t="shared" si="36"/>
        <v>53.167000000000002</v>
      </c>
      <c r="AI40">
        <f t="shared" si="36"/>
        <v>53.014000000000003</v>
      </c>
      <c r="AJ40">
        <f t="shared" si="36"/>
        <v>52.640999999999998</v>
      </c>
      <c r="AK40">
        <f t="shared" si="36"/>
        <v>52.819000000000003</v>
      </c>
      <c r="AL40">
        <f t="shared" si="36"/>
        <v>52.319000000000003</v>
      </c>
      <c r="AM40">
        <f t="shared" si="36"/>
        <v>52.793999999999997</v>
      </c>
      <c r="AN40">
        <f t="shared" si="36"/>
        <v>52.411999999999999</v>
      </c>
      <c r="AO40">
        <f t="shared" si="31"/>
        <v>52.048000000000002</v>
      </c>
      <c r="AP40">
        <f t="shared" si="31"/>
        <v>52.658000000000001</v>
      </c>
      <c r="AQ40">
        <f t="shared" si="31"/>
        <v>52.674999999999997</v>
      </c>
      <c r="AR40">
        <f t="shared" si="31"/>
        <v>52.106999999999999</v>
      </c>
      <c r="AS40">
        <f t="shared" si="31"/>
        <v>52.140999999999998</v>
      </c>
      <c r="AU40" t="s">
        <v>68</v>
      </c>
      <c r="AV40">
        <f t="shared" si="34"/>
        <v>-4.9781016386015256E-4</v>
      </c>
      <c r="AW40">
        <f t="shared" si="34"/>
        <v>6.0594020065560687E-5</v>
      </c>
      <c r="AX40">
        <f t="shared" si="34"/>
        <v>2.5454186413902081E-4</v>
      </c>
      <c r="AY40">
        <f t="shared" si="34"/>
        <v>2.2915904407941567E-5</v>
      </c>
      <c r="AZ40">
        <f t="shared" si="34"/>
        <v>-1.5966031355671746E-4</v>
      </c>
      <c r="BA40">
        <f t="shared" si="34"/>
        <v>-4.9788156276235522E-5</v>
      </c>
      <c r="BB40">
        <f t="shared" si="34"/>
        <v>-1.3343275381657891E-5</v>
      </c>
      <c r="BC40">
        <f t="shared" si="34"/>
        <v>2.3165795575116953E-4</v>
      </c>
      <c r="BD40">
        <f t="shared" si="34"/>
        <v>2.1008968179286793E-4</v>
      </c>
      <c r="BE40">
        <f t="shared" si="34"/>
        <v>-2.8777249045460282E-5</v>
      </c>
      <c r="BF40">
        <f t="shared" si="34"/>
        <v>-7.0358773154262014E-5</v>
      </c>
      <c r="BG40">
        <f t="shared" si="34"/>
        <v>3.3813947303433514E-5</v>
      </c>
      <c r="BH40">
        <f t="shared" si="34"/>
        <v>-9.4662905393892342E-5</v>
      </c>
      <c r="BI40">
        <f t="shared" si="34"/>
        <v>9.0789197041226774E-5</v>
      </c>
      <c r="BJ40">
        <f t="shared" si="34"/>
        <v>-7.2356707201575549E-5</v>
      </c>
      <c r="BK40">
        <f t="shared" si="34"/>
        <v>-6.9449744333358247E-5</v>
      </c>
      <c r="BL40">
        <f t="shared" si="32"/>
        <v>1.1719950814632635E-4</v>
      </c>
      <c r="BM40">
        <f t="shared" si="32"/>
        <v>3.2283793535637337E-6</v>
      </c>
      <c r="BN40">
        <f t="shared" si="32"/>
        <v>-1.0783103939250078E-4</v>
      </c>
      <c r="BO40">
        <f t="shared" si="32"/>
        <v>6.5250350240848483E-6</v>
      </c>
      <c r="BQ40" s="7" t="str">
        <f t="shared" si="17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8"/>
        <v>-1.5687533036321134E-2</v>
      </c>
      <c r="BZ40">
        <f t="shared" si="19"/>
        <v>18</v>
      </c>
      <c r="CA40">
        <f t="shared" si="20"/>
        <v>1</v>
      </c>
      <c r="CB40">
        <f t="shared" si="21"/>
        <v>0.24</v>
      </c>
      <c r="CC40">
        <f t="shared" si="22"/>
        <v>1</v>
      </c>
      <c r="CD40">
        <f t="shared" si="23"/>
        <v>0</v>
      </c>
      <c r="CE40">
        <f t="shared" si="24"/>
        <v>0</v>
      </c>
      <c r="CF40">
        <f t="shared" si="25"/>
        <v>0</v>
      </c>
      <c r="CG40">
        <f t="shared" si="26"/>
        <v>0</v>
      </c>
      <c r="CI40">
        <f t="shared" si="27"/>
        <v>1</v>
      </c>
      <c r="CJ40">
        <f t="shared" si="28"/>
        <v>1</v>
      </c>
      <c r="CK40">
        <f t="shared" si="28"/>
        <v>1</v>
      </c>
      <c r="CL40">
        <f t="shared" si="28"/>
        <v>1</v>
      </c>
      <c r="CM40">
        <f t="shared" si="28"/>
        <v>1</v>
      </c>
      <c r="CN40">
        <f t="shared" si="29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30.395</v>
      </c>
      <c r="C41">
        <f>VLOOKUP(CONCATENATE($A41,"_",C$4),assets_m6!$A:$D,4,FALSE)</f>
        <v>29.785</v>
      </c>
      <c r="D41">
        <f>VLOOKUP(CONCATENATE($A41,"_",D$4),assets_m6!$A:$D,4,FALSE)</f>
        <v>30.163</v>
      </c>
      <c r="E41">
        <f>VLOOKUP(CONCATENATE($A41,"_",E$4),assets_m6!$A:$D,4,FALSE)</f>
        <v>31.102</v>
      </c>
      <c r="F41">
        <f>VLOOKUP(CONCATENATE($A41,"_",F$4),assets_m6!$A:$D,4,FALSE)</f>
        <v>30.684999999999999</v>
      </c>
      <c r="G41">
        <f>VLOOKUP(CONCATENATE($A41,"_",G$4),assets_m6!$A:$D,4,FALSE)</f>
        <v>30.481999999999999</v>
      </c>
      <c r="H41">
        <f>VLOOKUP(CONCATENATE($A41,"_",H$4),assets_m6!$A:$D,4,FALSE)</f>
        <v>30.666</v>
      </c>
      <c r="I41">
        <f>VLOOKUP(CONCATENATE($A41,"_",I$4),assets_m6!$A:$D,4,FALSE)</f>
        <v>30.898</v>
      </c>
      <c r="J41">
        <f>VLOOKUP(CONCATENATE($A41,"_",J$4),assets_m6!$A:$D,4,FALSE)</f>
        <v>31.73</v>
      </c>
      <c r="K41">
        <f>VLOOKUP(CONCATENATE($A41,"_",K$4),assets_m6!$A:$D,4,FALSE)</f>
        <v>32.011000000000003</v>
      </c>
      <c r="L41">
        <f>VLOOKUP(CONCATENATE($A41,"_",L$4),assets_m6!$A:$D,4,FALSE)</f>
        <v>32.262999999999998</v>
      </c>
      <c r="M41">
        <f>VLOOKUP(CONCATENATE($A41,"_",M$4),assets_m6!$A:$D,4,FALSE)</f>
        <v>32.271999999999998</v>
      </c>
      <c r="N41">
        <f>VLOOKUP(CONCATENATE($A41,"_",N$4),assets_m6!$A:$D,4,FALSE)</f>
        <v>32.679000000000002</v>
      </c>
      <c r="O41">
        <f>VLOOKUP(CONCATENATE($A41,"_",O$4),assets_m6!$A:$D,4,FALSE)</f>
        <v>32.378999999999998</v>
      </c>
      <c r="P41">
        <f>VLOOKUP(CONCATENATE($A41,"_",P$4),assets_m6!$A:$D,4,FALSE)</f>
        <v>32.600999999999999</v>
      </c>
      <c r="Q41">
        <f>VLOOKUP(CONCATENATE($A41,"_",Q$4),assets_m6!$A:$D,4,FALSE)</f>
        <v>32.765999999999998</v>
      </c>
      <c r="R41">
        <f>VLOOKUP(CONCATENATE($A41,"_",R$4),assets_m6!$A:$D,4,FALSE)</f>
        <v>32.456000000000003</v>
      </c>
      <c r="S41">
        <f>VLOOKUP(CONCATENATE($A41,"_",S$4),assets_m6!$A:$D,4,FALSE)</f>
        <v>32.718000000000004</v>
      </c>
      <c r="T41">
        <f>VLOOKUP(CONCATENATE($A41,"_",T$4),assets_m6!$A:$D,4,FALSE)</f>
        <v>32.853000000000002</v>
      </c>
      <c r="U41">
        <f>VLOOKUP(CONCATENATE($A41,"_",U$4),assets_m6!$A:$D,4,FALSE)</f>
        <v>32.552999999999997</v>
      </c>
      <c r="V41">
        <f>VLOOKUP(CONCATENATE($A41,"_",V$4),assets_m6!$A:$D,4,FALSE)</f>
        <v>32.834000000000003</v>
      </c>
      <c r="X41" t="str">
        <f t="shared" si="15"/>
        <v>EWU</v>
      </c>
      <c r="Y41">
        <f t="shared" si="30"/>
        <v>30.395</v>
      </c>
      <c r="Z41">
        <f t="shared" si="36"/>
        <v>29.785</v>
      </c>
      <c r="AA41">
        <f t="shared" si="36"/>
        <v>30.163</v>
      </c>
      <c r="AB41">
        <f t="shared" si="36"/>
        <v>31.102</v>
      </c>
      <c r="AC41">
        <f t="shared" si="36"/>
        <v>30.684999999999999</v>
      </c>
      <c r="AD41">
        <f t="shared" si="36"/>
        <v>30.481999999999999</v>
      </c>
      <c r="AE41">
        <f t="shared" si="36"/>
        <v>30.666</v>
      </c>
      <c r="AF41">
        <f t="shared" si="36"/>
        <v>30.898</v>
      </c>
      <c r="AG41">
        <f t="shared" si="36"/>
        <v>31.73</v>
      </c>
      <c r="AH41">
        <f t="shared" si="36"/>
        <v>32.011000000000003</v>
      </c>
      <c r="AI41">
        <f t="shared" si="36"/>
        <v>32.262999999999998</v>
      </c>
      <c r="AJ41">
        <f t="shared" si="36"/>
        <v>32.271999999999998</v>
      </c>
      <c r="AK41">
        <f t="shared" si="36"/>
        <v>32.679000000000002</v>
      </c>
      <c r="AL41">
        <f t="shared" si="36"/>
        <v>32.378999999999998</v>
      </c>
      <c r="AM41">
        <f t="shared" si="36"/>
        <v>32.600999999999999</v>
      </c>
      <c r="AN41">
        <f t="shared" si="36"/>
        <v>32.765999999999998</v>
      </c>
      <c r="AO41">
        <f t="shared" si="31"/>
        <v>32.456000000000003</v>
      </c>
      <c r="AP41">
        <f t="shared" si="31"/>
        <v>32.718000000000004</v>
      </c>
      <c r="AQ41">
        <f t="shared" si="31"/>
        <v>32.853000000000002</v>
      </c>
      <c r="AR41">
        <f t="shared" si="31"/>
        <v>32.552999999999997</v>
      </c>
      <c r="AS41">
        <f t="shared" si="31"/>
        <v>32.834000000000003</v>
      </c>
      <c r="AU41" t="s">
        <v>72</v>
      </c>
      <c r="AV41">
        <f t="shared" si="34"/>
        <v>-2.006909031090638E-4</v>
      </c>
      <c r="AW41">
        <f t="shared" si="34"/>
        <v>1.2690951821386608E-4</v>
      </c>
      <c r="AX41">
        <f t="shared" si="34"/>
        <v>3.1130855684116302E-4</v>
      </c>
      <c r="AY41">
        <f t="shared" si="34"/>
        <v>-1.3407497910102295E-4</v>
      </c>
      <c r="AZ41">
        <f t="shared" si="34"/>
        <v>-6.6156102330128537E-5</v>
      </c>
      <c r="BA41">
        <f t="shared" si="34"/>
        <v>6.0363493209107356E-5</v>
      </c>
      <c r="BB41">
        <f t="shared" si="34"/>
        <v>7.5653818561272843E-5</v>
      </c>
      <c r="BC41">
        <f t="shared" si="34"/>
        <v>2.6927309210952194E-4</v>
      </c>
      <c r="BD41">
        <f t="shared" si="34"/>
        <v>8.8559722659944015E-5</v>
      </c>
      <c r="BE41">
        <f t="shared" si="34"/>
        <v>7.8722938989720813E-5</v>
      </c>
      <c r="BF41">
        <f t="shared" si="34"/>
        <v>2.7895731953012246E-6</v>
      </c>
      <c r="BG41">
        <f t="shared" si="34"/>
        <v>1.2611551809618357E-4</v>
      </c>
      <c r="BH41">
        <f t="shared" si="34"/>
        <v>-9.1802074726890121E-5</v>
      </c>
      <c r="BI41">
        <f t="shared" si="34"/>
        <v>6.8562957472436255E-5</v>
      </c>
      <c r="BJ41">
        <f t="shared" si="34"/>
        <v>5.0611944418882596E-5</v>
      </c>
      <c r="BK41">
        <f t="shared" si="34"/>
        <v>-9.461026673991186E-5</v>
      </c>
      <c r="BL41">
        <f t="shared" si="32"/>
        <v>8.0724673403993234E-5</v>
      </c>
      <c r="BM41">
        <f t="shared" si="32"/>
        <v>4.1261690812396236E-5</v>
      </c>
      <c r="BN41">
        <f t="shared" si="32"/>
        <v>-9.1315861565155159E-5</v>
      </c>
      <c r="BO41">
        <f t="shared" si="32"/>
        <v>8.6320769207140949E-5</v>
      </c>
      <c r="BQ41" s="7" t="str">
        <f t="shared" si="17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8"/>
        <v>8.024346109557505E-2</v>
      </c>
      <c r="BZ41">
        <f t="shared" si="19"/>
        <v>75</v>
      </c>
      <c r="CA41">
        <f t="shared" si="20"/>
        <v>4</v>
      </c>
      <c r="CB41">
        <f t="shared" si="21"/>
        <v>0.12000000000000002</v>
      </c>
      <c r="CC41">
        <f t="shared" si="22"/>
        <v>0</v>
      </c>
      <c r="CD41">
        <f t="shared" si="23"/>
        <v>0</v>
      </c>
      <c r="CE41">
        <f t="shared" si="24"/>
        <v>0</v>
      </c>
      <c r="CF41">
        <f t="shared" si="25"/>
        <v>1</v>
      </c>
      <c r="CG41">
        <f t="shared" si="26"/>
        <v>0</v>
      </c>
      <c r="CI41">
        <f t="shared" si="27"/>
        <v>0</v>
      </c>
      <c r="CJ41">
        <f t="shared" si="28"/>
        <v>0</v>
      </c>
      <c r="CK41">
        <f t="shared" si="28"/>
        <v>0</v>
      </c>
      <c r="CL41">
        <f t="shared" si="28"/>
        <v>1</v>
      </c>
      <c r="CM41">
        <f t="shared" si="28"/>
        <v>1</v>
      </c>
      <c r="CN41">
        <f t="shared" si="29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69.150999999999996</v>
      </c>
      <c r="C42">
        <f>VLOOKUP(CONCATENATE($A42,"_",C$4),assets_m6!$A:$D,4,FALSE)</f>
        <v>66.305999999999997</v>
      </c>
      <c r="D42">
        <f>VLOOKUP(CONCATENATE($A42,"_",D$4),assets_m6!$A:$D,4,FALSE)</f>
        <v>66.77</v>
      </c>
      <c r="E42">
        <f>VLOOKUP(CONCATENATE($A42,"_",E$4),assets_m6!$A:$D,4,FALSE)</f>
        <v>69.408000000000001</v>
      </c>
      <c r="F42">
        <f>VLOOKUP(CONCATENATE($A42,"_",F$4),assets_m6!$A:$D,4,FALSE)</f>
        <v>67.313999999999993</v>
      </c>
      <c r="G42">
        <f>VLOOKUP(CONCATENATE($A42,"_",G$4),assets_m6!$A:$D,4,FALSE)</f>
        <v>66.305999999999997</v>
      </c>
      <c r="H42">
        <f>VLOOKUP(CONCATENATE($A42,"_",H$4),assets_m6!$A:$D,4,FALSE)</f>
        <v>66.019000000000005</v>
      </c>
      <c r="I42">
        <f>VLOOKUP(CONCATENATE($A42,"_",I$4),assets_m6!$A:$D,4,FALSE)</f>
        <v>66.75</v>
      </c>
      <c r="J42">
        <f>VLOOKUP(CONCATENATE($A42,"_",J$4),assets_m6!$A:$D,4,FALSE)</f>
        <v>69.674999999999997</v>
      </c>
      <c r="K42">
        <f>VLOOKUP(CONCATENATE($A42,"_",K$4),assets_m6!$A:$D,4,FALSE)</f>
        <v>70.278000000000006</v>
      </c>
      <c r="L42">
        <f>VLOOKUP(CONCATENATE($A42,"_",L$4),assets_m6!$A:$D,4,FALSE)</f>
        <v>70.643000000000001</v>
      </c>
      <c r="M42">
        <f>VLOOKUP(CONCATENATE($A42,"_",M$4),assets_m6!$A:$D,4,FALSE)</f>
        <v>69.180999999999997</v>
      </c>
      <c r="N42">
        <f>VLOOKUP(CONCATENATE($A42,"_",N$4),assets_m6!$A:$D,4,FALSE)</f>
        <v>70.367000000000004</v>
      </c>
      <c r="O42">
        <f>VLOOKUP(CONCATENATE($A42,"_",O$4),assets_m6!$A:$D,4,FALSE)</f>
        <v>69.685000000000002</v>
      </c>
      <c r="P42">
        <f>VLOOKUP(CONCATENATE($A42,"_",P$4),assets_m6!$A:$D,4,FALSE)</f>
        <v>70.11</v>
      </c>
      <c r="Q42">
        <f>VLOOKUP(CONCATENATE($A42,"_",Q$4),assets_m6!$A:$D,4,FALSE)</f>
        <v>69.328999999999994</v>
      </c>
      <c r="R42">
        <f>VLOOKUP(CONCATENATE($A42,"_",R$4),assets_m6!$A:$D,4,FALSE)</f>
        <v>70.031000000000006</v>
      </c>
      <c r="S42">
        <f>VLOOKUP(CONCATENATE($A42,"_",S$4),assets_m6!$A:$D,4,FALSE)</f>
        <v>71.631</v>
      </c>
      <c r="T42">
        <f>VLOOKUP(CONCATENATE($A42,"_",T$4),assets_m6!$A:$D,4,FALSE)</f>
        <v>70.692999999999998</v>
      </c>
      <c r="U42">
        <f>VLOOKUP(CONCATENATE($A42,"_",U$4),assets_m6!$A:$D,4,FALSE)</f>
        <v>70.376000000000005</v>
      </c>
      <c r="V42">
        <f>VLOOKUP(CONCATENATE($A42,"_",V$4),assets_m6!$A:$D,4,FALSE)</f>
        <v>70.168999999999997</v>
      </c>
      <c r="X42" t="str">
        <f t="shared" si="15"/>
        <v>EWY</v>
      </c>
      <c r="Y42">
        <f t="shared" si="30"/>
        <v>69.150999999999996</v>
      </c>
      <c r="Z42">
        <f t="shared" si="36"/>
        <v>66.305999999999997</v>
      </c>
      <c r="AA42">
        <f t="shared" si="36"/>
        <v>66.77</v>
      </c>
      <c r="AB42">
        <f t="shared" si="36"/>
        <v>69.408000000000001</v>
      </c>
      <c r="AC42">
        <f t="shared" si="36"/>
        <v>67.313999999999993</v>
      </c>
      <c r="AD42">
        <f t="shared" si="36"/>
        <v>66.305999999999997</v>
      </c>
      <c r="AE42">
        <f t="shared" si="36"/>
        <v>66.019000000000005</v>
      </c>
      <c r="AF42">
        <f t="shared" si="36"/>
        <v>66.75</v>
      </c>
      <c r="AG42">
        <f t="shared" si="36"/>
        <v>69.674999999999997</v>
      </c>
      <c r="AH42">
        <f t="shared" si="36"/>
        <v>70.278000000000006</v>
      </c>
      <c r="AI42">
        <f t="shared" si="36"/>
        <v>70.643000000000001</v>
      </c>
      <c r="AJ42">
        <f t="shared" si="36"/>
        <v>69.180999999999997</v>
      </c>
      <c r="AK42">
        <f t="shared" si="36"/>
        <v>70.367000000000004</v>
      </c>
      <c r="AL42">
        <f t="shared" si="36"/>
        <v>69.685000000000002</v>
      </c>
      <c r="AM42">
        <f t="shared" si="36"/>
        <v>70.11</v>
      </c>
      <c r="AN42">
        <f t="shared" si="36"/>
        <v>69.328999999999994</v>
      </c>
      <c r="AO42">
        <f t="shared" si="31"/>
        <v>70.031000000000006</v>
      </c>
      <c r="AP42">
        <f t="shared" si="31"/>
        <v>71.631</v>
      </c>
      <c r="AQ42">
        <f t="shared" si="31"/>
        <v>70.692999999999998</v>
      </c>
      <c r="AR42">
        <f t="shared" si="31"/>
        <v>70.376000000000005</v>
      </c>
      <c r="AS42">
        <f t="shared" si="31"/>
        <v>70.168999999999997</v>
      </c>
      <c r="AU42" t="s">
        <v>73</v>
      </c>
      <c r="AV42">
        <f t="shared" si="34"/>
        <v>-4.1141848997122227E-4</v>
      </c>
      <c r="AW42">
        <f t="shared" si="34"/>
        <v>6.9978584140198262E-5</v>
      </c>
      <c r="AX42">
        <f t="shared" si="34"/>
        <v>3.9508761419799392E-4</v>
      </c>
      <c r="AY42">
        <f t="shared" si="34"/>
        <v>-3.0169432918395692E-4</v>
      </c>
      <c r="AZ42">
        <f t="shared" si="34"/>
        <v>-1.4974596666369487E-4</v>
      </c>
      <c r="BA42">
        <f t="shared" si="34"/>
        <v>-4.3284167345337065E-5</v>
      </c>
      <c r="BB42">
        <f t="shared" si="34"/>
        <v>1.1072570017722088E-4</v>
      </c>
      <c r="BC42">
        <f t="shared" si="34"/>
        <v>4.3820224719101077E-4</v>
      </c>
      <c r="BD42">
        <f t="shared" si="34"/>
        <v>8.6544671689990483E-5</v>
      </c>
      <c r="BE42">
        <f t="shared" si="34"/>
        <v>5.19365946668936E-5</v>
      </c>
      <c r="BF42">
        <f t="shared" si="34"/>
        <v>-2.0695610322324977E-4</v>
      </c>
      <c r="BG42">
        <f t="shared" si="34"/>
        <v>1.7143435336291858E-4</v>
      </c>
      <c r="BH42">
        <f t="shared" si="34"/>
        <v>-9.6920431452243534E-5</v>
      </c>
      <c r="BI42">
        <f t="shared" si="34"/>
        <v>6.0988735021883784E-5</v>
      </c>
      <c r="BJ42">
        <f t="shared" si="34"/>
        <v>-1.113963771216668E-4</v>
      </c>
      <c r="BK42">
        <f t="shared" si="34"/>
        <v>1.0125632852053434E-4</v>
      </c>
      <c r="BL42">
        <f t="shared" si="32"/>
        <v>2.2847024888977659E-4</v>
      </c>
      <c r="BM42">
        <f t="shared" si="32"/>
        <v>-1.3094889084335027E-4</v>
      </c>
      <c r="BN42">
        <f t="shared" si="32"/>
        <v>-4.4841780657206948E-5</v>
      </c>
      <c r="BO42">
        <f t="shared" si="32"/>
        <v>-2.9413436398773419E-5</v>
      </c>
      <c r="BQ42" s="7" t="str">
        <f t="shared" si="17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8"/>
        <v>1.4721406776474683E-2</v>
      </c>
      <c r="BZ42">
        <f t="shared" si="19"/>
        <v>32</v>
      </c>
      <c r="CA42">
        <f t="shared" si="20"/>
        <v>2</v>
      </c>
      <c r="CB42">
        <f t="shared" si="21"/>
        <v>0.11999999999999997</v>
      </c>
      <c r="CC42">
        <f t="shared" si="22"/>
        <v>0</v>
      </c>
      <c r="CD42">
        <f t="shared" si="23"/>
        <v>1</v>
      </c>
      <c r="CE42">
        <f t="shared" si="24"/>
        <v>0</v>
      </c>
      <c r="CF42">
        <f t="shared" si="25"/>
        <v>0</v>
      </c>
      <c r="CG42">
        <f t="shared" si="26"/>
        <v>0</v>
      </c>
      <c r="CI42">
        <f t="shared" si="27"/>
        <v>0</v>
      </c>
      <c r="CJ42">
        <f t="shared" si="28"/>
        <v>1</v>
      </c>
      <c r="CK42">
        <f t="shared" si="28"/>
        <v>1</v>
      </c>
      <c r="CL42">
        <f t="shared" si="28"/>
        <v>1</v>
      </c>
      <c r="CM42">
        <f t="shared" si="28"/>
        <v>1</v>
      </c>
      <c r="CN42">
        <f t="shared" si="29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30.481999999999999</v>
      </c>
      <c r="C43">
        <f>VLOOKUP(CONCATENATE($A43,"_",C$4),assets_m6!$A:$D,4,FALSE)</f>
        <v>29.361999999999998</v>
      </c>
      <c r="D43">
        <f>VLOOKUP(CONCATENATE($A43,"_",D$4),assets_m6!$A:$D,4,FALSE)</f>
        <v>29.548999999999999</v>
      </c>
      <c r="E43">
        <f>VLOOKUP(CONCATENATE($A43,"_",E$4),assets_m6!$A:$D,4,FALSE)</f>
        <v>30.349</v>
      </c>
      <c r="F43">
        <f>VLOOKUP(CONCATENATE($A43,"_",F$4),assets_m6!$A:$D,4,FALSE)</f>
        <v>30.437999999999999</v>
      </c>
      <c r="G43">
        <f>VLOOKUP(CONCATENATE($A43,"_",G$4),assets_m6!$A:$D,4,FALSE)</f>
        <v>29.664000000000001</v>
      </c>
      <c r="H43">
        <f>VLOOKUP(CONCATENATE($A43,"_",H$4),assets_m6!$A:$D,4,FALSE)</f>
        <v>28.917999999999999</v>
      </c>
      <c r="I43">
        <f>VLOOKUP(CONCATENATE($A43,"_",I$4),assets_m6!$A:$D,4,FALSE)</f>
        <v>28.303999999999998</v>
      </c>
      <c r="J43">
        <f>VLOOKUP(CONCATENATE($A43,"_",J$4),assets_m6!$A:$D,4,FALSE)</f>
        <v>29.282</v>
      </c>
      <c r="K43">
        <f>VLOOKUP(CONCATENATE($A43,"_",K$4),assets_m6!$A:$D,4,FALSE)</f>
        <v>30.064</v>
      </c>
      <c r="L43">
        <f>VLOOKUP(CONCATENATE($A43,"_",L$4),assets_m6!$A:$D,4,FALSE)</f>
        <v>30.802</v>
      </c>
      <c r="M43">
        <f>VLOOKUP(CONCATENATE($A43,"_",M$4),assets_m6!$A:$D,4,FALSE)</f>
        <v>31.602</v>
      </c>
      <c r="N43">
        <f>VLOOKUP(CONCATENATE($A43,"_",N$4),assets_m6!$A:$D,4,FALSE)</f>
        <v>31.957999999999998</v>
      </c>
      <c r="O43">
        <f>VLOOKUP(CONCATENATE($A43,"_",O$4),assets_m6!$A:$D,4,FALSE)</f>
        <v>32.429000000000002</v>
      </c>
      <c r="P43">
        <f>VLOOKUP(CONCATENATE($A43,"_",P$4),assets_m6!$A:$D,4,FALSE)</f>
        <v>33.006999999999998</v>
      </c>
      <c r="Q43">
        <f>VLOOKUP(CONCATENATE($A43,"_",Q$4),assets_m6!$A:$D,4,FALSE)</f>
        <v>33.505000000000003</v>
      </c>
      <c r="R43">
        <f>VLOOKUP(CONCATENATE($A43,"_",R$4),assets_m6!$A:$D,4,FALSE)</f>
        <v>33.247</v>
      </c>
      <c r="S43">
        <f>VLOOKUP(CONCATENATE($A43,"_",S$4),assets_m6!$A:$D,4,FALSE)</f>
        <v>33.655999999999999</v>
      </c>
      <c r="T43">
        <f>VLOOKUP(CONCATENATE($A43,"_",T$4),assets_m6!$A:$D,4,FALSE)</f>
        <v>33.548999999999999</v>
      </c>
      <c r="U43">
        <f>VLOOKUP(CONCATENATE($A43,"_",U$4),assets_m6!$A:$D,4,FALSE)</f>
        <v>33.610999999999997</v>
      </c>
      <c r="V43">
        <f>VLOOKUP(CONCATENATE($A43,"_",V$4),assets_m6!$A:$D,4,FALSE)</f>
        <v>34.793999999999997</v>
      </c>
      <c r="X43" t="str">
        <f t="shared" si="15"/>
        <v>EWZ</v>
      </c>
      <c r="Y43">
        <f t="shared" si="30"/>
        <v>30.481999999999999</v>
      </c>
      <c r="Z43">
        <f t="shared" si="36"/>
        <v>29.361999999999998</v>
      </c>
      <c r="AA43">
        <f t="shared" si="36"/>
        <v>29.548999999999999</v>
      </c>
      <c r="AB43">
        <f t="shared" si="36"/>
        <v>30.349</v>
      </c>
      <c r="AC43">
        <f t="shared" si="36"/>
        <v>30.437999999999999</v>
      </c>
      <c r="AD43">
        <f t="shared" si="36"/>
        <v>29.664000000000001</v>
      </c>
      <c r="AE43">
        <f t="shared" si="36"/>
        <v>28.917999999999999</v>
      </c>
      <c r="AF43">
        <f t="shared" si="36"/>
        <v>28.303999999999998</v>
      </c>
      <c r="AG43">
        <f t="shared" si="36"/>
        <v>29.282</v>
      </c>
      <c r="AH43">
        <f t="shared" si="36"/>
        <v>30.064</v>
      </c>
      <c r="AI43">
        <f t="shared" si="36"/>
        <v>30.802</v>
      </c>
      <c r="AJ43">
        <f t="shared" si="36"/>
        <v>31.602</v>
      </c>
      <c r="AK43">
        <f t="shared" si="36"/>
        <v>31.957999999999998</v>
      </c>
      <c r="AL43">
        <f t="shared" si="36"/>
        <v>32.429000000000002</v>
      </c>
      <c r="AM43">
        <f t="shared" si="36"/>
        <v>33.006999999999998</v>
      </c>
      <c r="AN43">
        <f t="shared" si="36"/>
        <v>33.505000000000003</v>
      </c>
      <c r="AO43">
        <f t="shared" si="31"/>
        <v>33.247</v>
      </c>
      <c r="AP43">
        <f t="shared" si="31"/>
        <v>33.655999999999999</v>
      </c>
      <c r="AQ43">
        <f t="shared" si="31"/>
        <v>33.548999999999999</v>
      </c>
      <c r="AR43">
        <f t="shared" si="31"/>
        <v>33.610999999999997</v>
      </c>
      <c r="AS43">
        <f t="shared" si="31"/>
        <v>34.793999999999997</v>
      </c>
      <c r="AU43" t="s">
        <v>74</v>
      </c>
      <c r="AV43">
        <f t="shared" si="34"/>
        <v>-3.6742995866413002E-4</v>
      </c>
      <c r="AW43">
        <f t="shared" si="34"/>
        <v>6.3687759689394849E-5</v>
      </c>
      <c r="AX43">
        <f t="shared" si="34"/>
        <v>2.7073674236014779E-4</v>
      </c>
      <c r="AY43">
        <f t="shared" si="34"/>
        <v>2.9325513196480491E-5</v>
      </c>
      <c r="AZ43">
        <f t="shared" si="34"/>
        <v>-2.5428740390301511E-4</v>
      </c>
      <c r="BA43">
        <f t="shared" si="34"/>
        <v>-2.5148327939590148E-4</v>
      </c>
      <c r="BB43">
        <f t="shared" si="34"/>
        <v>-2.1232450376927891E-4</v>
      </c>
      <c r="BC43">
        <f t="shared" si="34"/>
        <v>3.4553420011305882E-4</v>
      </c>
      <c r="BD43">
        <f t="shared" si="34"/>
        <v>2.6705826104774264E-4</v>
      </c>
      <c r="BE43">
        <f t="shared" si="34"/>
        <v>2.4547631718999454E-4</v>
      </c>
      <c r="BF43">
        <f t="shared" si="34"/>
        <v>2.5972339458476748E-4</v>
      </c>
      <c r="BG43">
        <f t="shared" si="34"/>
        <v>1.1265109803176954E-4</v>
      </c>
      <c r="BH43">
        <f t="shared" si="34"/>
        <v>1.4738093748044423E-4</v>
      </c>
      <c r="BI43">
        <f t="shared" si="34"/>
        <v>1.7823552992691599E-4</v>
      </c>
      <c r="BJ43">
        <f t="shared" si="34"/>
        <v>1.5087708667858477E-4</v>
      </c>
      <c r="BK43">
        <f t="shared" si="34"/>
        <v>-7.7003432323534591E-5</v>
      </c>
      <c r="BL43">
        <f t="shared" si="32"/>
        <v>1.2301861822119258E-4</v>
      </c>
      <c r="BM43">
        <f t="shared" si="32"/>
        <v>-3.1792251010220858E-5</v>
      </c>
      <c r="BN43">
        <f t="shared" si="32"/>
        <v>1.8480431607498767E-5</v>
      </c>
      <c r="BO43">
        <f t="shared" si="32"/>
        <v>3.5196810567968817E-4</v>
      </c>
      <c r="BQ43" s="7" t="str">
        <f t="shared" si="17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8"/>
        <v>0.14146053408568984</v>
      </c>
      <c r="BZ43">
        <f t="shared" si="19"/>
        <v>98</v>
      </c>
      <c r="CA43">
        <f t="shared" si="20"/>
        <v>5</v>
      </c>
      <c r="CB43">
        <f t="shared" si="21"/>
        <v>0.24000000000000005</v>
      </c>
      <c r="CC43">
        <f t="shared" si="22"/>
        <v>0</v>
      </c>
      <c r="CD43">
        <f t="shared" si="23"/>
        <v>0</v>
      </c>
      <c r="CE43">
        <f t="shared" si="24"/>
        <v>0</v>
      </c>
      <c r="CF43">
        <f t="shared" si="25"/>
        <v>0</v>
      </c>
      <c r="CG43">
        <f t="shared" si="26"/>
        <v>1</v>
      </c>
      <c r="CI43">
        <f t="shared" si="27"/>
        <v>0</v>
      </c>
      <c r="CJ43">
        <f t="shared" si="28"/>
        <v>0</v>
      </c>
      <c r="CK43">
        <f t="shared" si="28"/>
        <v>0</v>
      </c>
      <c r="CL43">
        <f t="shared" si="28"/>
        <v>0</v>
      </c>
      <c r="CM43">
        <f t="shared" si="28"/>
        <v>1</v>
      </c>
      <c r="CN43">
        <f t="shared" si="29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200.06</v>
      </c>
      <c r="C44">
        <f>VLOOKUP(CONCATENATE($A44,"_",C$4),assets_m6!$A:$D,4,FALSE)</f>
        <v>187.47</v>
      </c>
      <c r="D44">
        <f>VLOOKUP(CONCATENATE($A44,"_",D$4),assets_m6!$A:$D,4,FALSE)</f>
        <v>190.29</v>
      </c>
      <c r="E44">
        <f>VLOOKUP(CONCATENATE($A44,"_",E$4),assets_m6!$A:$D,4,FALSE)</f>
        <v>198.5</v>
      </c>
      <c r="F44">
        <f>VLOOKUP(CONCATENATE($A44,"_",F$4),assets_m6!$A:$D,4,FALSE)</f>
        <v>195.21</v>
      </c>
      <c r="G44">
        <f>VLOOKUP(CONCATENATE($A44,"_",G$4),assets_m6!$A:$D,4,FALSE)</f>
        <v>187.61</v>
      </c>
      <c r="H44">
        <f>VLOOKUP(CONCATENATE($A44,"_",H$4),assets_m6!$A:$D,4,FALSE)</f>
        <v>186.63</v>
      </c>
      <c r="I44">
        <f>VLOOKUP(CONCATENATE($A44,"_",I$4),assets_m6!$A:$D,4,FALSE)</f>
        <v>192.03</v>
      </c>
      <c r="J44">
        <f>VLOOKUP(CONCATENATE($A44,"_",J$4),assets_m6!$A:$D,4,FALSE)</f>
        <v>203.63</v>
      </c>
      <c r="K44">
        <f>VLOOKUP(CONCATENATE($A44,"_",K$4),assets_m6!$A:$D,4,FALSE)</f>
        <v>207.84</v>
      </c>
      <c r="L44">
        <f>VLOOKUP(CONCATENATE($A44,"_",L$4),assets_m6!$A:$D,4,FALSE)</f>
        <v>216.49</v>
      </c>
      <c r="M44">
        <f>VLOOKUP(CONCATENATE($A44,"_",M$4),assets_m6!$A:$D,4,FALSE)</f>
        <v>211.49</v>
      </c>
      <c r="N44">
        <f>VLOOKUP(CONCATENATE($A44,"_",N$4),assets_m6!$A:$D,4,FALSE)</f>
        <v>216.65</v>
      </c>
      <c r="O44">
        <f>VLOOKUP(CONCATENATE($A44,"_",O$4),assets_m6!$A:$D,4,FALSE)</f>
        <v>213.46</v>
      </c>
      <c r="P44">
        <f>VLOOKUP(CONCATENATE($A44,"_",P$4),assets_m6!$A:$D,4,FALSE)</f>
        <v>219.57</v>
      </c>
      <c r="Q44">
        <f>VLOOKUP(CONCATENATE($A44,"_",Q$4),assets_m6!$A:$D,4,FALSE)</f>
        <v>221.82</v>
      </c>
      <c r="R44">
        <f>VLOOKUP(CONCATENATE($A44,"_",R$4),assets_m6!$A:$D,4,FALSE)</f>
        <v>223.59</v>
      </c>
      <c r="S44">
        <f>VLOOKUP(CONCATENATE($A44,"_",S$4),assets_m6!$A:$D,4,FALSE)</f>
        <v>229.86</v>
      </c>
      <c r="T44">
        <f>VLOOKUP(CONCATENATE($A44,"_",T$4),assets_m6!$A:$D,4,FALSE)</f>
        <v>227.85</v>
      </c>
      <c r="U44">
        <f>VLOOKUP(CONCATENATE($A44,"_",U$4),assets_m6!$A:$D,4,FALSE)</f>
        <v>222.36</v>
      </c>
      <c r="V44">
        <f>VLOOKUP(CONCATENATE($A44,"_",V$4),assets_m6!$A:$D,4,FALSE)</f>
        <v>224.85</v>
      </c>
      <c r="X44" t="str">
        <f t="shared" si="15"/>
        <v>META</v>
      </c>
      <c r="Y44">
        <f t="shared" si="30"/>
        <v>200.06</v>
      </c>
      <c r="Z44">
        <f t="shared" si="36"/>
        <v>187.47</v>
      </c>
      <c r="AA44">
        <f t="shared" si="36"/>
        <v>190.29</v>
      </c>
      <c r="AB44">
        <f t="shared" si="36"/>
        <v>198.5</v>
      </c>
      <c r="AC44">
        <f t="shared" si="36"/>
        <v>195.21</v>
      </c>
      <c r="AD44">
        <f t="shared" si="36"/>
        <v>187.61</v>
      </c>
      <c r="AE44">
        <f t="shared" si="36"/>
        <v>186.63</v>
      </c>
      <c r="AF44">
        <f t="shared" si="36"/>
        <v>192.03</v>
      </c>
      <c r="AG44">
        <f t="shared" si="36"/>
        <v>203.63</v>
      </c>
      <c r="AH44">
        <f t="shared" si="36"/>
        <v>207.84</v>
      </c>
      <c r="AI44">
        <f t="shared" si="36"/>
        <v>216.49</v>
      </c>
      <c r="AJ44">
        <f t="shared" si="36"/>
        <v>211.49</v>
      </c>
      <c r="AK44">
        <f t="shared" si="36"/>
        <v>216.65</v>
      </c>
      <c r="AL44">
        <f t="shared" si="36"/>
        <v>213.46</v>
      </c>
      <c r="AM44">
        <f t="shared" si="36"/>
        <v>219.57</v>
      </c>
      <c r="AN44">
        <f t="shared" si="36"/>
        <v>221.82</v>
      </c>
      <c r="AO44">
        <f t="shared" si="31"/>
        <v>223.59</v>
      </c>
      <c r="AP44">
        <f t="shared" si="31"/>
        <v>229.86</v>
      </c>
      <c r="AQ44">
        <f t="shared" si="31"/>
        <v>227.85</v>
      </c>
      <c r="AR44">
        <f t="shared" si="31"/>
        <v>222.36</v>
      </c>
      <c r="AS44">
        <f t="shared" si="31"/>
        <v>224.85</v>
      </c>
      <c r="AU44" t="s">
        <v>75</v>
      </c>
      <c r="AV44">
        <f t="shared" si="34"/>
        <v>-6.2931120663800881E-4</v>
      </c>
      <c r="AW44">
        <f t="shared" si="34"/>
        <v>1.5042406785085579E-4</v>
      </c>
      <c r="AX44">
        <f t="shared" si="34"/>
        <v>4.3144673918755626E-4</v>
      </c>
      <c r="AY44">
        <f t="shared" si="34"/>
        <v>-1.6574307304785855E-4</v>
      </c>
      <c r="AZ44">
        <f t="shared" si="34"/>
        <v>-3.8932431740177216E-4</v>
      </c>
      <c r="BA44">
        <f t="shared" si="34"/>
        <v>-5.2236021534034334E-5</v>
      </c>
      <c r="BB44">
        <f t="shared" si="34"/>
        <v>2.8934254942935249E-4</v>
      </c>
      <c r="BC44">
        <f t="shared" si="34"/>
        <v>6.0407228037285816E-4</v>
      </c>
      <c r="BD44">
        <f t="shared" si="34"/>
        <v>2.0674753228895588E-4</v>
      </c>
      <c r="BE44">
        <f t="shared" si="34"/>
        <v>4.1618552732871467E-4</v>
      </c>
      <c r="BF44">
        <f t="shared" si="34"/>
        <v>-2.3095755000230957E-4</v>
      </c>
      <c r="BG44">
        <f t="shared" si="34"/>
        <v>2.4398316705281556E-4</v>
      </c>
      <c r="BH44">
        <f t="shared" si="34"/>
        <v>-1.472420955458111E-4</v>
      </c>
      <c r="BI44">
        <f t="shared" si="34"/>
        <v>2.8623629719853769E-4</v>
      </c>
      <c r="BJ44">
        <f t="shared" si="34"/>
        <v>1.0247301543926765E-4</v>
      </c>
      <c r="BK44">
        <f t="shared" si="34"/>
        <v>7.9794427914525742E-5</v>
      </c>
      <c r="BL44">
        <f t="shared" si="32"/>
        <v>2.8042399033946107E-4</v>
      </c>
      <c r="BM44">
        <f t="shared" si="32"/>
        <v>-8.7444531453929311E-5</v>
      </c>
      <c r="BN44">
        <f t="shared" si="32"/>
        <v>-2.4094799210006501E-4</v>
      </c>
      <c r="BO44">
        <f t="shared" si="32"/>
        <v>1.1198057204533102E-4</v>
      </c>
      <c r="BQ44" s="7" t="str">
        <f t="shared" si="17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8"/>
        <v>0.12391282615215431</v>
      </c>
      <c r="BZ44">
        <f t="shared" si="19"/>
        <v>95</v>
      </c>
      <c r="CA44">
        <f t="shared" si="20"/>
        <v>5</v>
      </c>
      <c r="CB44">
        <f t="shared" si="21"/>
        <v>0.24000000000000005</v>
      </c>
      <c r="CC44">
        <f t="shared" si="22"/>
        <v>0</v>
      </c>
      <c r="CD44">
        <f t="shared" si="23"/>
        <v>0</v>
      </c>
      <c r="CE44">
        <f t="shared" si="24"/>
        <v>0</v>
      </c>
      <c r="CF44">
        <f t="shared" si="25"/>
        <v>0</v>
      </c>
      <c r="CG44">
        <f t="shared" si="26"/>
        <v>1</v>
      </c>
      <c r="CI44">
        <f t="shared" si="27"/>
        <v>0</v>
      </c>
      <c r="CJ44">
        <f t="shared" si="28"/>
        <v>0</v>
      </c>
      <c r="CK44">
        <f t="shared" si="28"/>
        <v>0</v>
      </c>
      <c r="CL44">
        <f t="shared" si="28"/>
        <v>0</v>
      </c>
      <c r="CM44">
        <f t="shared" si="28"/>
        <v>1</v>
      </c>
      <c r="CN44">
        <f t="shared" si="29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60.398000000000003</v>
      </c>
      <c r="C45">
        <f>VLOOKUP(CONCATENATE($A45,"_",C$4),assets_m6!$A:$D,4,FALSE)</f>
        <v>57.587000000000003</v>
      </c>
      <c r="D45">
        <f>VLOOKUP(CONCATENATE($A45,"_",D$4),assets_m6!$A:$D,4,FALSE)</f>
        <v>56.101999999999997</v>
      </c>
      <c r="E45">
        <f>VLOOKUP(CONCATENATE($A45,"_",E$4),assets_m6!$A:$D,4,FALSE)</f>
        <v>58.295000000000002</v>
      </c>
      <c r="F45">
        <f>VLOOKUP(CONCATENATE($A45,"_",F$4),assets_m6!$A:$D,4,FALSE)</f>
        <v>56.292000000000002</v>
      </c>
      <c r="G45">
        <f>VLOOKUP(CONCATENATE($A45,"_",G$4),assets_m6!$A:$D,4,FALSE)</f>
        <v>56.052</v>
      </c>
      <c r="H45">
        <f>VLOOKUP(CONCATENATE($A45,"_",H$4),assets_m6!$A:$D,4,FALSE)</f>
        <v>56.77</v>
      </c>
      <c r="I45">
        <f>VLOOKUP(CONCATENATE($A45,"_",I$4),assets_m6!$A:$D,4,FALSE)</f>
        <v>56.8</v>
      </c>
      <c r="J45">
        <f>VLOOKUP(CONCATENATE($A45,"_",J$4),assets_m6!$A:$D,4,FALSE)</f>
        <v>59.381</v>
      </c>
      <c r="K45">
        <f>VLOOKUP(CONCATENATE($A45,"_",K$4),assets_m6!$A:$D,4,FALSE)</f>
        <v>60.795999999999999</v>
      </c>
      <c r="L45">
        <f>VLOOKUP(CONCATENATE($A45,"_",L$4),assets_m6!$A:$D,4,FALSE)</f>
        <v>61.694000000000003</v>
      </c>
      <c r="M45">
        <f>VLOOKUP(CONCATENATE($A45,"_",M$4),assets_m6!$A:$D,4,FALSE)</f>
        <v>61.174999999999997</v>
      </c>
      <c r="N45">
        <f>VLOOKUP(CONCATENATE($A45,"_",N$4),assets_m6!$A:$D,4,FALSE)</f>
        <v>61.215000000000003</v>
      </c>
      <c r="O45">
        <f>VLOOKUP(CONCATENATE($A45,"_",O$4),assets_m6!$A:$D,4,FALSE)</f>
        <v>60.109000000000002</v>
      </c>
      <c r="P45">
        <f>VLOOKUP(CONCATENATE($A45,"_",P$4),assets_m6!$A:$D,4,FALSE)</f>
        <v>61.115000000000002</v>
      </c>
      <c r="Q45">
        <f>VLOOKUP(CONCATENATE($A45,"_",Q$4),assets_m6!$A:$D,4,FALSE)</f>
        <v>61.344999999999999</v>
      </c>
      <c r="R45">
        <f>VLOOKUP(CONCATENATE($A45,"_",R$4),assets_m6!$A:$D,4,FALSE)</f>
        <v>61.872999999999998</v>
      </c>
      <c r="S45">
        <f>VLOOKUP(CONCATENATE($A45,"_",S$4),assets_m6!$A:$D,4,FALSE)</f>
        <v>63.069000000000003</v>
      </c>
      <c r="T45">
        <f>VLOOKUP(CONCATENATE($A45,"_",T$4),assets_m6!$A:$D,4,FALSE)</f>
        <v>61.923000000000002</v>
      </c>
      <c r="U45">
        <f>VLOOKUP(CONCATENATE($A45,"_",U$4),assets_m6!$A:$D,4,FALSE)</f>
        <v>60.726999999999997</v>
      </c>
      <c r="V45">
        <f>VLOOKUP(CONCATENATE($A45,"_",V$4),assets_m6!$A:$D,4,FALSE)</f>
        <v>60.427999999999997</v>
      </c>
      <c r="X45" t="str">
        <f t="shared" si="15"/>
        <v>FTV</v>
      </c>
      <c r="Y45">
        <f t="shared" si="30"/>
        <v>60.398000000000003</v>
      </c>
      <c r="Z45">
        <f t="shared" si="36"/>
        <v>57.587000000000003</v>
      </c>
      <c r="AA45">
        <f t="shared" si="36"/>
        <v>56.101999999999997</v>
      </c>
      <c r="AB45">
        <f t="shared" si="36"/>
        <v>58.295000000000002</v>
      </c>
      <c r="AC45">
        <f t="shared" si="36"/>
        <v>56.292000000000002</v>
      </c>
      <c r="AD45">
        <f t="shared" si="36"/>
        <v>56.052</v>
      </c>
      <c r="AE45">
        <f t="shared" si="36"/>
        <v>56.77</v>
      </c>
      <c r="AF45">
        <f t="shared" si="36"/>
        <v>56.8</v>
      </c>
      <c r="AG45">
        <f t="shared" si="36"/>
        <v>59.381</v>
      </c>
      <c r="AH45">
        <f t="shared" si="36"/>
        <v>60.795999999999999</v>
      </c>
      <c r="AI45">
        <f t="shared" si="36"/>
        <v>61.694000000000003</v>
      </c>
      <c r="AJ45">
        <f t="shared" si="36"/>
        <v>61.174999999999997</v>
      </c>
      <c r="AK45">
        <f t="shared" si="36"/>
        <v>61.215000000000003</v>
      </c>
      <c r="AL45">
        <f t="shared" si="36"/>
        <v>60.109000000000002</v>
      </c>
      <c r="AM45">
        <f t="shared" si="36"/>
        <v>61.115000000000002</v>
      </c>
      <c r="AN45">
        <f t="shared" si="36"/>
        <v>61.344999999999999</v>
      </c>
      <c r="AO45">
        <f t="shared" si="31"/>
        <v>61.872999999999998</v>
      </c>
      <c r="AP45">
        <f t="shared" si="31"/>
        <v>63.069000000000003</v>
      </c>
      <c r="AQ45">
        <f t="shared" si="31"/>
        <v>61.923000000000002</v>
      </c>
      <c r="AR45">
        <f t="shared" si="31"/>
        <v>60.726999999999997</v>
      </c>
      <c r="AS45">
        <f t="shared" si="31"/>
        <v>60.427999999999997</v>
      </c>
      <c r="AU45" t="s">
        <v>76</v>
      </c>
      <c r="AV45">
        <f t="shared" si="34"/>
        <v>-4.654127620119871E-4</v>
      </c>
      <c r="AW45">
        <f t="shared" si="34"/>
        <v>-2.578706999843726E-4</v>
      </c>
      <c r="AX45">
        <f t="shared" si="34"/>
        <v>3.9089515525293306E-4</v>
      </c>
      <c r="AY45">
        <f t="shared" si="34"/>
        <v>-3.4359722103096324E-4</v>
      </c>
      <c r="AZ45">
        <f t="shared" si="34"/>
        <v>-4.2634832658282166E-5</v>
      </c>
      <c r="BA45">
        <f t="shared" si="34"/>
        <v>1.2809534004139077E-4</v>
      </c>
      <c r="BB45">
        <f t="shared" si="34"/>
        <v>5.2844812400905467E-6</v>
      </c>
      <c r="BC45">
        <f t="shared" si="34"/>
        <v>4.5440140845070479E-4</v>
      </c>
      <c r="BD45">
        <f t="shared" si="34"/>
        <v>2.3829170946935876E-4</v>
      </c>
      <c r="BE45">
        <f t="shared" si="34"/>
        <v>1.4770708599250005E-4</v>
      </c>
      <c r="BF45">
        <f t="shared" si="34"/>
        <v>-8.4124874380005422E-5</v>
      </c>
      <c r="BG45">
        <f t="shared" si="34"/>
        <v>6.5386187167970996E-6</v>
      </c>
      <c r="BH45">
        <f t="shared" si="34"/>
        <v>-1.8067467124070923E-4</v>
      </c>
      <c r="BI45">
        <f t="shared" si="34"/>
        <v>1.6736262456537295E-4</v>
      </c>
      <c r="BJ45">
        <f t="shared" si="34"/>
        <v>3.763396874744283E-5</v>
      </c>
      <c r="BK45">
        <f t="shared" si="34"/>
        <v>8.6070584399706369E-5</v>
      </c>
      <c r="BL45">
        <f t="shared" si="32"/>
        <v>1.932991773471474E-4</v>
      </c>
      <c r="BM45">
        <f t="shared" si="32"/>
        <v>-1.817057508443135E-4</v>
      </c>
      <c r="BN45">
        <f t="shared" si="32"/>
        <v>-1.9314309707217108E-4</v>
      </c>
      <c r="BO45">
        <f t="shared" si="32"/>
        <v>-4.9236748069227773E-5</v>
      </c>
      <c r="BQ45" s="7" t="str">
        <f t="shared" si="17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8"/>
        <v>4.9670518891344138E-4</v>
      </c>
      <c r="BZ45">
        <f t="shared" si="19"/>
        <v>24</v>
      </c>
      <c r="CA45">
        <f t="shared" si="20"/>
        <v>2</v>
      </c>
      <c r="CB45">
        <f t="shared" si="21"/>
        <v>0.11999999999999997</v>
      </c>
      <c r="CC45">
        <f t="shared" si="22"/>
        <v>0</v>
      </c>
      <c r="CD45">
        <f t="shared" si="23"/>
        <v>1</v>
      </c>
      <c r="CE45">
        <f t="shared" si="24"/>
        <v>0</v>
      </c>
      <c r="CF45">
        <f t="shared" si="25"/>
        <v>0</v>
      </c>
      <c r="CG45">
        <f t="shared" si="26"/>
        <v>0</v>
      </c>
      <c r="CI45">
        <f t="shared" si="27"/>
        <v>0</v>
      </c>
      <c r="CJ45">
        <f t="shared" si="28"/>
        <v>1</v>
      </c>
      <c r="CK45">
        <f t="shared" si="28"/>
        <v>1</v>
      </c>
      <c r="CL45">
        <f t="shared" si="28"/>
        <v>1</v>
      </c>
      <c r="CM45">
        <f t="shared" si="28"/>
        <v>1</v>
      </c>
      <c r="CN45">
        <f t="shared" si="29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132.12200000000001</v>
      </c>
      <c r="C46">
        <f>VLOOKUP(CONCATENATE($A46,"_",C$4),assets_m6!$A:$D,4,FALSE)</f>
        <v>126.464</v>
      </c>
      <c r="D46">
        <f>VLOOKUP(CONCATENATE($A46,"_",D$4),assets_m6!$A:$D,4,FALSE)</f>
        <v>127.27800000000001</v>
      </c>
      <c r="E46">
        <f>VLOOKUP(CONCATENATE($A46,"_",E$4),assets_m6!$A:$D,4,FALSE)</f>
        <v>133.86600000000001</v>
      </c>
      <c r="F46">
        <f>VLOOKUP(CONCATENATE($A46,"_",F$4),assets_m6!$A:$D,4,FALSE)</f>
        <v>132.68199999999999</v>
      </c>
      <c r="G46">
        <f>VLOOKUP(CONCATENATE($A46,"_",G$4),assets_m6!$A:$D,4,FALSE)</f>
        <v>130.476</v>
      </c>
      <c r="H46">
        <f>VLOOKUP(CONCATENATE($A46,"_",H$4),assets_m6!$A:$D,4,FALSE)</f>
        <v>126.741</v>
      </c>
      <c r="I46">
        <f>VLOOKUP(CONCATENATE($A46,"_",I$4),assets_m6!$A:$D,4,FALSE)</f>
        <v>129.661</v>
      </c>
      <c r="J46">
        <f>VLOOKUP(CONCATENATE($A46,"_",J$4),assets_m6!$A:$D,4,FALSE)</f>
        <v>133.69</v>
      </c>
      <c r="K46">
        <f>VLOOKUP(CONCATENATE($A46,"_",K$4),assets_m6!$A:$D,4,FALSE)</f>
        <v>134.6</v>
      </c>
      <c r="L46">
        <f>VLOOKUP(CONCATENATE($A46,"_",L$4),assets_m6!$A:$D,4,FALSE)</f>
        <v>136.80199999999999</v>
      </c>
      <c r="M46">
        <f>VLOOKUP(CONCATENATE($A46,"_",M$4),assets_m6!$A:$D,4,FALSE)</f>
        <v>136.47800000000001</v>
      </c>
      <c r="N46">
        <f>VLOOKUP(CONCATENATE($A46,"_",N$4),assets_m6!$A:$D,4,FALSE)</f>
        <v>140.27799999999999</v>
      </c>
      <c r="O46">
        <f>VLOOKUP(CONCATENATE($A46,"_",O$4),assets_m6!$A:$D,4,FALSE)</f>
        <v>138.50399999999999</v>
      </c>
      <c r="P46">
        <f>VLOOKUP(CONCATENATE($A46,"_",P$4),assets_m6!$A:$D,4,FALSE)</f>
        <v>141.31200000000001</v>
      </c>
      <c r="Q46">
        <f>VLOOKUP(CONCATENATE($A46,"_",Q$4),assets_m6!$A:$D,4,FALSE)</f>
        <v>141.52199999999999</v>
      </c>
      <c r="R46">
        <f>VLOOKUP(CONCATENATE($A46,"_",R$4),assets_m6!$A:$D,4,FALSE)</f>
        <v>141.94999999999999</v>
      </c>
      <c r="S46">
        <f>VLOOKUP(CONCATENATE($A46,"_",S$4),assets_m6!$A:$D,4,FALSE)</f>
        <v>143.25</v>
      </c>
      <c r="T46">
        <f>VLOOKUP(CONCATENATE($A46,"_",T$4),assets_m6!$A:$D,4,FALSE)</f>
        <v>142.64400000000001</v>
      </c>
      <c r="U46">
        <f>VLOOKUP(CONCATENATE($A46,"_",U$4),assets_m6!$A:$D,4,FALSE)</f>
        <v>139.65</v>
      </c>
      <c r="V46">
        <f>VLOOKUP(CONCATENATE($A46,"_",V$4),assets_m6!$A:$D,4,FALSE)</f>
        <v>140.69999999999999</v>
      </c>
      <c r="X46" t="str">
        <f t="shared" si="15"/>
        <v>GOOG</v>
      </c>
      <c r="Y46">
        <f t="shared" si="30"/>
        <v>132.12200000000001</v>
      </c>
      <c r="Z46">
        <f t="shared" si="36"/>
        <v>126.464</v>
      </c>
      <c r="AA46">
        <f t="shared" si="36"/>
        <v>127.27800000000001</v>
      </c>
      <c r="AB46">
        <f t="shared" si="36"/>
        <v>133.86600000000001</v>
      </c>
      <c r="AC46">
        <f t="shared" si="36"/>
        <v>132.68199999999999</v>
      </c>
      <c r="AD46">
        <f t="shared" si="36"/>
        <v>130.476</v>
      </c>
      <c r="AE46">
        <f t="shared" si="36"/>
        <v>126.741</v>
      </c>
      <c r="AF46">
        <f t="shared" si="36"/>
        <v>129.661</v>
      </c>
      <c r="AG46">
        <f t="shared" si="36"/>
        <v>133.69</v>
      </c>
      <c r="AH46">
        <f t="shared" si="36"/>
        <v>134.6</v>
      </c>
      <c r="AI46">
        <f t="shared" si="36"/>
        <v>136.80199999999999</v>
      </c>
      <c r="AJ46">
        <f t="shared" si="36"/>
        <v>136.47800000000001</v>
      </c>
      <c r="AK46">
        <f t="shared" si="36"/>
        <v>140.27799999999999</v>
      </c>
      <c r="AL46">
        <f t="shared" si="36"/>
        <v>138.50399999999999</v>
      </c>
      <c r="AM46">
        <f t="shared" si="36"/>
        <v>141.31200000000001</v>
      </c>
      <c r="AN46">
        <f t="shared" si="36"/>
        <v>141.52199999999999</v>
      </c>
      <c r="AO46">
        <f t="shared" si="31"/>
        <v>141.94999999999999</v>
      </c>
      <c r="AP46">
        <f t="shared" si="31"/>
        <v>143.25</v>
      </c>
      <c r="AQ46">
        <f t="shared" si="31"/>
        <v>142.64400000000001</v>
      </c>
      <c r="AR46">
        <f t="shared" si="31"/>
        <v>139.65</v>
      </c>
      <c r="AS46">
        <f t="shared" si="31"/>
        <v>140.69999999999999</v>
      </c>
      <c r="AU46" t="s">
        <v>77</v>
      </c>
      <c r="AV46">
        <f t="shared" si="34"/>
        <v>-4.2824056553791308E-4</v>
      </c>
      <c r="AW46">
        <f t="shared" si="34"/>
        <v>6.4366143724696925E-5</v>
      </c>
      <c r="AX46">
        <f t="shared" si="34"/>
        <v>5.1760712770470999E-4</v>
      </c>
      <c r="AY46">
        <f t="shared" si="34"/>
        <v>-8.8446655610836643E-5</v>
      </c>
      <c r="AZ46">
        <f t="shared" si="34"/>
        <v>-1.6626219080206729E-4</v>
      </c>
      <c r="BA46">
        <f t="shared" si="34"/>
        <v>-2.8625954198473278E-4</v>
      </c>
      <c r="BB46">
        <f t="shared" si="34"/>
        <v>2.3039111258393115E-4</v>
      </c>
      <c r="BC46">
        <f t="shared" si="34"/>
        <v>3.1073337395207476E-4</v>
      </c>
      <c r="BD46">
        <f t="shared" si="34"/>
        <v>6.8067918318497766E-5</v>
      </c>
      <c r="BE46">
        <f t="shared" si="34"/>
        <v>1.6359583952451696E-4</v>
      </c>
      <c r="BF46">
        <f t="shared" si="34"/>
        <v>-2.3683864270989011E-5</v>
      </c>
      <c r="BG46">
        <f t="shared" si="34"/>
        <v>2.784331540614592E-4</v>
      </c>
      <c r="BH46">
        <f t="shared" si="34"/>
        <v>-1.2646316599894503E-4</v>
      </c>
      <c r="BI46">
        <f t="shared" si="34"/>
        <v>2.0273782706636787E-4</v>
      </c>
      <c r="BJ46">
        <f t="shared" si="34"/>
        <v>1.4860733695650726E-5</v>
      </c>
      <c r="BK46">
        <f t="shared" si="34"/>
        <v>3.024264778620973E-5</v>
      </c>
      <c r="BL46">
        <f t="shared" si="32"/>
        <v>9.1581542796760233E-5</v>
      </c>
      <c r="BM46">
        <f t="shared" si="32"/>
        <v>-4.2303664921465589E-5</v>
      </c>
      <c r="BN46">
        <f t="shared" si="32"/>
        <v>-2.0989316059560862E-4</v>
      </c>
      <c r="BO46">
        <f t="shared" si="32"/>
        <v>7.5187969924810807E-5</v>
      </c>
      <c r="BQ46" s="7" t="str">
        <f t="shared" si="17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8"/>
        <v>6.4924842191307827E-2</v>
      </c>
      <c r="BZ46">
        <f t="shared" si="19"/>
        <v>62</v>
      </c>
      <c r="CA46">
        <f t="shared" si="20"/>
        <v>4</v>
      </c>
      <c r="CB46">
        <f t="shared" si="21"/>
        <v>0.12000000000000002</v>
      </c>
      <c r="CC46">
        <f t="shared" si="22"/>
        <v>0</v>
      </c>
      <c r="CD46">
        <f t="shared" si="23"/>
        <v>0</v>
      </c>
      <c r="CE46">
        <f t="shared" si="24"/>
        <v>0</v>
      </c>
      <c r="CF46">
        <f t="shared" si="25"/>
        <v>1</v>
      </c>
      <c r="CG46">
        <f t="shared" si="26"/>
        <v>0</v>
      </c>
      <c r="CI46">
        <f t="shared" si="27"/>
        <v>0</v>
      </c>
      <c r="CJ46">
        <f t="shared" si="28"/>
        <v>0</v>
      </c>
      <c r="CK46">
        <f t="shared" si="28"/>
        <v>0</v>
      </c>
      <c r="CL46">
        <f t="shared" si="28"/>
        <v>1</v>
      </c>
      <c r="CM46">
        <f t="shared" si="28"/>
        <v>1</v>
      </c>
      <c r="CN46">
        <f t="shared" si="29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120.492</v>
      </c>
      <c r="C47">
        <f>VLOOKUP(CONCATENATE($A47,"_",C$4),assets_m6!$A:$D,4,FALSE)</f>
        <v>116.56100000000001</v>
      </c>
      <c r="D47">
        <f>VLOOKUP(CONCATENATE($A47,"_",D$4),assets_m6!$A:$D,4,FALSE)</f>
        <v>117.711</v>
      </c>
      <c r="E47">
        <f>VLOOKUP(CONCATENATE($A47,"_",E$4),assets_m6!$A:$D,4,FALSE)</f>
        <v>119.431</v>
      </c>
      <c r="F47">
        <f>VLOOKUP(CONCATENATE($A47,"_",F$4),assets_m6!$A:$D,4,FALSE)</f>
        <v>120.66</v>
      </c>
      <c r="G47">
        <f>VLOOKUP(CONCATENATE($A47,"_",G$4),assets_m6!$A:$D,4,FALSE)</f>
        <v>119.608</v>
      </c>
      <c r="H47">
        <f>VLOOKUP(CONCATENATE($A47,"_",H$4),assets_m6!$A:$D,4,FALSE)</f>
        <v>120.011</v>
      </c>
      <c r="I47">
        <f>VLOOKUP(CONCATENATE($A47,"_",I$4),assets_m6!$A:$D,4,FALSE)</f>
        <v>122.399</v>
      </c>
      <c r="J47">
        <f>VLOOKUP(CONCATENATE($A47,"_",J$4),assets_m6!$A:$D,4,FALSE)</f>
        <v>125.879</v>
      </c>
      <c r="K47">
        <f>VLOOKUP(CONCATENATE($A47,"_",K$4),assets_m6!$A:$D,4,FALSE)</f>
        <v>125.85899999999999</v>
      </c>
      <c r="L47">
        <f>VLOOKUP(CONCATENATE($A47,"_",L$4),assets_m6!$A:$D,4,FALSE)</f>
        <v>126.79300000000001</v>
      </c>
      <c r="M47">
        <f>VLOOKUP(CONCATENATE($A47,"_",M$4),assets_m6!$A:$D,4,FALSE)</f>
        <v>126.08499999999999</v>
      </c>
      <c r="N47">
        <f>VLOOKUP(CONCATENATE($A47,"_",N$4),assets_m6!$A:$D,4,FALSE)</f>
        <v>125.967</v>
      </c>
      <c r="O47">
        <f>VLOOKUP(CONCATENATE($A47,"_",O$4),assets_m6!$A:$D,4,FALSE)</f>
        <v>125.309</v>
      </c>
      <c r="P47">
        <f>VLOOKUP(CONCATENATE($A47,"_",P$4),assets_m6!$A:$D,4,FALSE)</f>
        <v>125.898</v>
      </c>
      <c r="Q47">
        <f>VLOOKUP(CONCATENATE($A47,"_",Q$4),assets_m6!$A:$D,4,FALSE)</f>
        <v>126.34099999999999</v>
      </c>
      <c r="R47">
        <f>VLOOKUP(CONCATENATE($A47,"_",R$4),assets_m6!$A:$D,4,FALSE)</f>
        <v>125.456</v>
      </c>
      <c r="S47">
        <f>VLOOKUP(CONCATENATE($A47,"_",S$4),assets_m6!$A:$D,4,FALSE)</f>
        <v>128.05099999999999</v>
      </c>
      <c r="T47">
        <f>VLOOKUP(CONCATENATE($A47,"_",T$4),assets_m6!$A:$D,4,FALSE)</f>
        <v>126.626</v>
      </c>
      <c r="U47">
        <f>VLOOKUP(CONCATENATE($A47,"_",U$4),assets_m6!$A:$D,4,FALSE)</f>
        <v>123.864</v>
      </c>
      <c r="V47">
        <f>VLOOKUP(CONCATENATE($A47,"_",V$4),assets_m6!$A:$D,4,FALSE)</f>
        <v>123.77500000000001</v>
      </c>
      <c r="X47" t="str">
        <f t="shared" si="15"/>
        <v>GPC</v>
      </c>
      <c r="Y47">
        <f t="shared" si="30"/>
        <v>120.492</v>
      </c>
      <c r="Z47">
        <f t="shared" si="36"/>
        <v>116.56100000000001</v>
      </c>
      <c r="AA47">
        <f t="shared" si="36"/>
        <v>117.711</v>
      </c>
      <c r="AB47">
        <f t="shared" si="36"/>
        <v>119.431</v>
      </c>
      <c r="AC47">
        <f t="shared" si="36"/>
        <v>120.66</v>
      </c>
      <c r="AD47">
        <f t="shared" si="36"/>
        <v>119.608</v>
      </c>
      <c r="AE47">
        <f t="shared" si="36"/>
        <v>120.011</v>
      </c>
      <c r="AF47">
        <f t="shared" si="36"/>
        <v>122.399</v>
      </c>
      <c r="AG47">
        <f t="shared" si="36"/>
        <v>125.879</v>
      </c>
      <c r="AH47">
        <f t="shared" si="36"/>
        <v>125.85899999999999</v>
      </c>
      <c r="AI47">
        <f t="shared" si="36"/>
        <v>126.79300000000001</v>
      </c>
      <c r="AJ47">
        <f t="shared" si="36"/>
        <v>126.08499999999999</v>
      </c>
      <c r="AK47">
        <f t="shared" si="36"/>
        <v>125.967</v>
      </c>
      <c r="AL47">
        <f t="shared" si="36"/>
        <v>125.309</v>
      </c>
      <c r="AM47">
        <f t="shared" si="36"/>
        <v>125.898</v>
      </c>
      <c r="AN47">
        <f t="shared" si="36"/>
        <v>126.34099999999999</v>
      </c>
      <c r="AO47">
        <f t="shared" si="31"/>
        <v>125.456</v>
      </c>
      <c r="AP47">
        <f t="shared" si="31"/>
        <v>128.05099999999999</v>
      </c>
      <c r="AQ47">
        <f t="shared" si="31"/>
        <v>126.626</v>
      </c>
      <c r="AR47">
        <f t="shared" si="31"/>
        <v>123.864</v>
      </c>
      <c r="AS47">
        <f t="shared" si="31"/>
        <v>123.77500000000001</v>
      </c>
      <c r="AU47" t="s">
        <v>79</v>
      </c>
      <c r="AV47">
        <f t="shared" si="34"/>
        <v>-3.2624572585731812E-4</v>
      </c>
      <c r="AW47">
        <f t="shared" si="34"/>
        <v>9.8660787055703997E-5</v>
      </c>
      <c r="AX47">
        <f t="shared" si="34"/>
        <v>1.4612058346288783E-4</v>
      </c>
      <c r="AY47">
        <f t="shared" si="34"/>
        <v>1.0290460600681559E-4</v>
      </c>
      <c r="AZ47">
        <f t="shared" si="34"/>
        <v>-8.7187137410906063E-5</v>
      </c>
      <c r="BA47">
        <f t="shared" si="34"/>
        <v>3.3693398434886589E-5</v>
      </c>
      <c r="BB47">
        <f t="shared" si="34"/>
        <v>1.9898176000533331E-4</v>
      </c>
      <c r="BC47">
        <f t="shared" si="34"/>
        <v>2.8431604833372852E-4</v>
      </c>
      <c r="BD47">
        <f t="shared" si="34"/>
        <v>-1.5888273659633642E-6</v>
      </c>
      <c r="BE47">
        <f t="shared" si="34"/>
        <v>7.4210028682892103E-5</v>
      </c>
      <c r="BF47">
        <f t="shared" si="34"/>
        <v>-5.5839044742218623E-5</v>
      </c>
      <c r="BG47">
        <f t="shared" si="34"/>
        <v>-9.3587659118844428E-6</v>
      </c>
      <c r="BH47">
        <f t="shared" si="34"/>
        <v>-5.223590305397456E-5</v>
      </c>
      <c r="BI47">
        <f t="shared" si="34"/>
        <v>4.700380659010914E-5</v>
      </c>
      <c r="BJ47">
        <f t="shared" si="34"/>
        <v>3.5187215047101451E-5</v>
      </c>
      <c r="BK47">
        <f t="shared" si="34"/>
        <v>-7.0048519482985807E-5</v>
      </c>
      <c r="BL47">
        <f t="shared" si="32"/>
        <v>2.0684542787909583E-4</v>
      </c>
      <c r="BM47">
        <f t="shared" si="32"/>
        <v>-1.1128378536676661E-4</v>
      </c>
      <c r="BN47">
        <f t="shared" si="32"/>
        <v>-2.1812266043308646E-4</v>
      </c>
      <c r="BO47">
        <f t="shared" si="32"/>
        <v>-7.1853000064585869E-6</v>
      </c>
      <c r="BQ47" s="7" t="str">
        <f t="shared" si="17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8"/>
        <v>2.7246622182385563E-2</v>
      </c>
      <c r="BZ47">
        <f t="shared" si="19"/>
        <v>39</v>
      </c>
      <c r="CA47">
        <f t="shared" si="20"/>
        <v>2</v>
      </c>
      <c r="CB47">
        <f t="shared" si="21"/>
        <v>0.11999999999999997</v>
      </c>
      <c r="CC47">
        <f t="shared" si="22"/>
        <v>0</v>
      </c>
      <c r="CD47">
        <f t="shared" si="23"/>
        <v>1</v>
      </c>
      <c r="CE47">
        <f t="shared" si="24"/>
        <v>0</v>
      </c>
      <c r="CF47">
        <f t="shared" si="25"/>
        <v>0</v>
      </c>
      <c r="CG47">
        <f t="shared" si="26"/>
        <v>0</v>
      </c>
      <c r="CI47">
        <f t="shared" si="27"/>
        <v>0</v>
      </c>
      <c r="CJ47">
        <f t="shared" si="28"/>
        <v>1</v>
      </c>
      <c r="CK47">
        <f t="shared" si="28"/>
        <v>1</v>
      </c>
      <c r="CL47">
        <f t="shared" si="28"/>
        <v>1</v>
      </c>
      <c r="CM47">
        <f t="shared" si="28"/>
        <v>1</v>
      </c>
      <c r="CN47">
        <f t="shared" si="29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24.26</v>
      </c>
      <c r="C48">
        <f>VLOOKUP(CONCATENATE($A48,"_",C$4),assets_m6!$A:$D,4,FALSE)</f>
        <v>24.91</v>
      </c>
      <c r="D48">
        <f>VLOOKUP(CONCATENATE($A48,"_",D$4),assets_m6!$A:$D,4,FALSE)</f>
        <v>25.85</v>
      </c>
      <c r="E48">
        <f>VLOOKUP(CONCATENATE($A48,"_",E$4),assets_m6!$A:$D,4,FALSE)</f>
        <v>23.08</v>
      </c>
      <c r="F48">
        <f>VLOOKUP(CONCATENATE($A48,"_",F$4),assets_m6!$A:$D,4,FALSE)</f>
        <v>22.58</v>
      </c>
      <c r="G48">
        <f>VLOOKUP(CONCATENATE($A48,"_",G$4),assets_m6!$A:$D,4,FALSE)</f>
        <v>23</v>
      </c>
      <c r="H48">
        <f>VLOOKUP(CONCATENATE($A48,"_",H$4),assets_m6!$A:$D,4,FALSE)</f>
        <v>22.1</v>
      </c>
      <c r="I48">
        <f>VLOOKUP(CONCATENATE($A48,"_",I$4),assets_m6!$A:$D,4,FALSE)</f>
        <v>21.46</v>
      </c>
      <c r="J48">
        <f>VLOOKUP(CONCATENATE($A48,"_",J$4),assets_m6!$A:$D,4,FALSE)</f>
        <v>21.29</v>
      </c>
      <c r="K48">
        <f>VLOOKUP(CONCATENATE($A48,"_",K$4),assets_m6!$A:$D,4,FALSE)</f>
        <v>22.5</v>
      </c>
      <c r="L48">
        <f>VLOOKUP(CONCATENATE($A48,"_",L$4),assets_m6!$A:$D,4,FALSE)</f>
        <v>22.7</v>
      </c>
      <c r="M48">
        <f>VLOOKUP(CONCATENATE($A48,"_",M$4),assets_m6!$A:$D,4,FALSE)</f>
        <v>23.82</v>
      </c>
      <c r="N48">
        <f>VLOOKUP(CONCATENATE($A48,"_",N$4),assets_m6!$A:$D,4,FALSE)</f>
        <v>23.65</v>
      </c>
      <c r="O48">
        <f>VLOOKUP(CONCATENATE($A48,"_",O$4),assets_m6!$A:$D,4,FALSE)</f>
        <v>24.49</v>
      </c>
      <c r="P48">
        <f>VLOOKUP(CONCATENATE($A48,"_",P$4),assets_m6!$A:$D,4,FALSE)</f>
        <v>24.19</v>
      </c>
      <c r="Q48">
        <f>VLOOKUP(CONCATENATE($A48,"_",Q$4),assets_m6!$A:$D,4,FALSE)</f>
        <v>24.38</v>
      </c>
      <c r="R48">
        <f>VLOOKUP(CONCATENATE($A48,"_",R$4),assets_m6!$A:$D,4,FALSE)</f>
        <v>22.97</v>
      </c>
      <c r="S48">
        <f>VLOOKUP(CONCATENATE($A48,"_",S$4),assets_m6!$A:$D,4,FALSE)</f>
        <v>23.05</v>
      </c>
      <c r="T48">
        <f>VLOOKUP(CONCATENATE($A48,"_",T$4),assets_m6!$A:$D,4,FALSE)</f>
        <v>23.42</v>
      </c>
      <c r="U48">
        <f>VLOOKUP(CONCATENATE($A48,"_",U$4),assets_m6!$A:$D,4,FALSE)</f>
        <v>22.65</v>
      </c>
      <c r="V48">
        <f>VLOOKUP(CONCATENATE($A48,"_",V$4),assets_m6!$A:$D,4,FALSE)</f>
        <v>22.61</v>
      </c>
      <c r="X48" t="str">
        <f t="shared" si="15"/>
        <v>GSG</v>
      </c>
      <c r="Y48">
        <f t="shared" si="30"/>
        <v>24.26</v>
      </c>
      <c r="Z48">
        <f t="shared" si="36"/>
        <v>24.91</v>
      </c>
      <c r="AA48">
        <f t="shared" si="36"/>
        <v>25.85</v>
      </c>
      <c r="AB48">
        <f t="shared" si="36"/>
        <v>23.08</v>
      </c>
      <c r="AC48">
        <f t="shared" si="36"/>
        <v>22.58</v>
      </c>
      <c r="AD48">
        <f t="shared" si="36"/>
        <v>23</v>
      </c>
      <c r="AE48">
        <f t="shared" si="36"/>
        <v>22.1</v>
      </c>
      <c r="AF48">
        <f t="shared" si="36"/>
        <v>21.46</v>
      </c>
      <c r="AG48">
        <f t="shared" si="36"/>
        <v>21.29</v>
      </c>
      <c r="AH48">
        <f t="shared" si="36"/>
        <v>22.5</v>
      </c>
      <c r="AI48">
        <f t="shared" si="36"/>
        <v>22.7</v>
      </c>
      <c r="AJ48">
        <f t="shared" si="36"/>
        <v>23.82</v>
      </c>
      <c r="AK48">
        <f t="shared" si="36"/>
        <v>23.65</v>
      </c>
      <c r="AL48">
        <f t="shared" si="36"/>
        <v>24.49</v>
      </c>
      <c r="AM48">
        <f t="shared" si="36"/>
        <v>24.19</v>
      </c>
      <c r="AN48">
        <f t="shared" si="36"/>
        <v>24.38</v>
      </c>
      <c r="AO48">
        <f t="shared" si="31"/>
        <v>22.97</v>
      </c>
      <c r="AP48">
        <f t="shared" si="31"/>
        <v>23.05</v>
      </c>
      <c r="AQ48">
        <f t="shared" si="31"/>
        <v>23.42</v>
      </c>
      <c r="AR48">
        <f t="shared" si="31"/>
        <v>22.65</v>
      </c>
      <c r="AS48">
        <f t="shared" si="31"/>
        <v>22.61</v>
      </c>
      <c r="AU48" t="s">
        <v>80</v>
      </c>
      <c r="AV48">
        <f t="shared" si="34"/>
        <v>2.6793075020609998E-4</v>
      </c>
      <c r="AW48">
        <f t="shared" si="34"/>
        <v>3.7735849056603826E-4</v>
      </c>
      <c r="AX48">
        <f t="shared" si="34"/>
        <v>-1.0715667311412002E-3</v>
      </c>
      <c r="AY48">
        <f t="shared" si="34"/>
        <v>-2.1663778162911613E-4</v>
      </c>
      <c r="AZ48">
        <f t="shared" si="34"/>
        <v>1.8600531443755612E-4</v>
      </c>
      <c r="BA48">
        <f t="shared" si="34"/>
        <v>-3.9130434782608633E-4</v>
      </c>
      <c r="BB48">
        <f t="shared" si="34"/>
        <v>-2.8959276018099571E-4</v>
      </c>
      <c r="BC48">
        <f t="shared" si="34"/>
        <v>-7.9217148182666208E-5</v>
      </c>
      <c r="BD48">
        <f t="shared" si="34"/>
        <v>5.6834194457491827E-4</v>
      </c>
      <c r="BE48">
        <f t="shared" si="34"/>
        <v>8.8888888888888581E-5</v>
      </c>
      <c r="BF48">
        <f t="shared" si="34"/>
        <v>4.9339207048458198E-4</v>
      </c>
      <c r="BG48">
        <f t="shared" si="34"/>
        <v>-7.1368597816961256E-5</v>
      </c>
      <c r="BH48">
        <f t="shared" si="34"/>
        <v>3.551797040169133E-4</v>
      </c>
      <c r="BI48">
        <f t="shared" si="34"/>
        <v>-1.2249897917517239E-4</v>
      </c>
      <c r="BJ48">
        <f t="shared" si="34"/>
        <v>7.8544853245141681E-5</v>
      </c>
      <c r="BK48">
        <f t="shared" si="34"/>
        <v>-5.7834290401968835E-4</v>
      </c>
      <c r="BL48">
        <f t="shared" si="32"/>
        <v>3.4828036569439201E-5</v>
      </c>
      <c r="BM48">
        <f t="shared" si="32"/>
        <v>1.6052060737527159E-4</v>
      </c>
      <c r="BN48">
        <f t="shared" si="32"/>
        <v>-3.2877882152006964E-4</v>
      </c>
      <c r="BO48">
        <f t="shared" si="32"/>
        <v>-1.7660044150110001E-5</v>
      </c>
      <c r="BQ48" s="7" t="str">
        <f t="shared" si="17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8"/>
        <v>-6.801319043693331E-2</v>
      </c>
      <c r="BZ48">
        <f t="shared" si="19"/>
        <v>2</v>
      </c>
      <c r="CA48">
        <f t="shared" si="20"/>
        <v>1</v>
      </c>
      <c r="CB48">
        <f t="shared" si="21"/>
        <v>0.24</v>
      </c>
      <c r="CC48">
        <f t="shared" si="22"/>
        <v>1</v>
      </c>
      <c r="CD48">
        <f t="shared" si="23"/>
        <v>0</v>
      </c>
      <c r="CE48">
        <f t="shared" si="24"/>
        <v>0</v>
      </c>
      <c r="CF48">
        <f t="shared" si="25"/>
        <v>0</v>
      </c>
      <c r="CG48">
        <f t="shared" si="26"/>
        <v>0</v>
      </c>
      <c r="CI48">
        <f t="shared" si="27"/>
        <v>1</v>
      </c>
      <c r="CJ48">
        <f t="shared" si="28"/>
        <v>1</v>
      </c>
      <c r="CK48">
        <f t="shared" si="28"/>
        <v>1</v>
      </c>
      <c r="CL48">
        <f t="shared" si="28"/>
        <v>1</v>
      </c>
      <c r="CM48">
        <f t="shared" si="28"/>
        <v>1</v>
      </c>
      <c r="CN48">
        <f t="shared" si="29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66.340999999999994</v>
      </c>
      <c r="C49">
        <f>VLOOKUP(CONCATENATE($A49,"_",C$4),assets_m6!$A:$D,4,FALSE)</f>
        <v>64.286000000000001</v>
      </c>
      <c r="D49">
        <f>VLOOKUP(CONCATENATE($A49,"_",D$4),assets_m6!$A:$D,4,FALSE)</f>
        <v>64.816999999999993</v>
      </c>
      <c r="E49">
        <f>VLOOKUP(CONCATENATE($A49,"_",E$4),assets_m6!$A:$D,4,FALSE)</f>
        <v>66.754000000000005</v>
      </c>
      <c r="F49">
        <f>VLOOKUP(CONCATENATE($A49,"_",F$4),assets_m6!$A:$D,4,FALSE)</f>
        <v>65.741</v>
      </c>
      <c r="G49">
        <f>VLOOKUP(CONCATENATE($A49,"_",G$4),assets_m6!$A:$D,4,FALSE)</f>
        <v>65.828999999999994</v>
      </c>
      <c r="H49">
        <f>VLOOKUP(CONCATENATE($A49,"_",H$4),assets_m6!$A:$D,4,FALSE)</f>
        <v>66.37</v>
      </c>
      <c r="I49">
        <f>VLOOKUP(CONCATENATE($A49,"_",I$4),assets_m6!$A:$D,4,FALSE)</f>
        <v>66.95</v>
      </c>
      <c r="J49">
        <f>VLOOKUP(CONCATENATE($A49,"_",J$4),assets_m6!$A:$D,4,FALSE)</f>
        <v>68.572999999999993</v>
      </c>
      <c r="K49">
        <f>VLOOKUP(CONCATENATE($A49,"_",K$4),assets_m6!$A:$D,4,FALSE)</f>
        <v>69.162999999999997</v>
      </c>
      <c r="L49">
        <f>VLOOKUP(CONCATENATE($A49,"_",L$4),assets_m6!$A:$D,4,FALSE)</f>
        <v>69.664000000000001</v>
      </c>
      <c r="M49">
        <f>VLOOKUP(CONCATENATE($A49,"_",M$4),assets_m6!$A:$D,4,FALSE)</f>
        <v>70.313000000000002</v>
      </c>
      <c r="N49">
        <f>VLOOKUP(CONCATENATE($A49,"_",N$4),assets_m6!$A:$D,4,FALSE)</f>
        <v>70.578000000000003</v>
      </c>
      <c r="O49">
        <f>VLOOKUP(CONCATENATE($A49,"_",O$4),assets_m6!$A:$D,4,FALSE)</f>
        <v>69.694000000000003</v>
      </c>
      <c r="P49">
        <f>VLOOKUP(CONCATENATE($A49,"_",P$4),assets_m6!$A:$D,4,FALSE)</f>
        <v>70.441000000000003</v>
      </c>
      <c r="Q49">
        <f>VLOOKUP(CONCATENATE($A49,"_",Q$4),assets_m6!$A:$D,4,FALSE)</f>
        <v>71.492999999999995</v>
      </c>
      <c r="R49">
        <f>VLOOKUP(CONCATENATE($A49,"_",R$4),assets_m6!$A:$D,4,FALSE)</f>
        <v>71.188000000000002</v>
      </c>
      <c r="S49">
        <f>VLOOKUP(CONCATENATE($A49,"_",S$4),assets_m6!$A:$D,4,FALSE)</f>
        <v>72.152000000000001</v>
      </c>
      <c r="T49">
        <f>VLOOKUP(CONCATENATE($A49,"_",T$4),assets_m6!$A:$D,4,FALSE)</f>
        <v>72.289000000000001</v>
      </c>
      <c r="U49">
        <f>VLOOKUP(CONCATENATE($A49,"_",U$4),assets_m6!$A:$D,4,FALSE)</f>
        <v>70.608000000000004</v>
      </c>
      <c r="V49">
        <f>VLOOKUP(CONCATENATE($A49,"_",V$4),assets_m6!$A:$D,4,FALSE)</f>
        <v>71.325999999999993</v>
      </c>
      <c r="X49" t="str">
        <f t="shared" si="15"/>
        <v>HIG</v>
      </c>
      <c r="Y49">
        <f t="shared" si="30"/>
        <v>66.340999999999994</v>
      </c>
      <c r="Z49">
        <f t="shared" si="36"/>
        <v>64.286000000000001</v>
      </c>
      <c r="AA49">
        <f t="shared" si="36"/>
        <v>64.816999999999993</v>
      </c>
      <c r="AB49">
        <f t="shared" si="36"/>
        <v>66.754000000000005</v>
      </c>
      <c r="AC49">
        <f t="shared" si="36"/>
        <v>65.741</v>
      </c>
      <c r="AD49">
        <f t="shared" si="36"/>
        <v>65.828999999999994</v>
      </c>
      <c r="AE49">
        <f t="shared" si="36"/>
        <v>66.37</v>
      </c>
      <c r="AF49">
        <f t="shared" si="36"/>
        <v>66.95</v>
      </c>
      <c r="AG49">
        <f t="shared" si="36"/>
        <v>68.572999999999993</v>
      </c>
      <c r="AH49">
        <f t="shared" si="36"/>
        <v>69.162999999999997</v>
      </c>
      <c r="AI49">
        <f t="shared" si="36"/>
        <v>69.664000000000001</v>
      </c>
      <c r="AJ49">
        <f t="shared" si="36"/>
        <v>70.313000000000002</v>
      </c>
      <c r="AK49">
        <f t="shared" si="36"/>
        <v>70.578000000000003</v>
      </c>
      <c r="AL49">
        <f t="shared" si="36"/>
        <v>69.694000000000003</v>
      </c>
      <c r="AM49">
        <f t="shared" si="36"/>
        <v>70.441000000000003</v>
      </c>
      <c r="AN49">
        <f t="shared" si="36"/>
        <v>71.492999999999995</v>
      </c>
      <c r="AO49">
        <f t="shared" si="31"/>
        <v>71.188000000000002</v>
      </c>
      <c r="AP49">
        <f t="shared" si="31"/>
        <v>72.152000000000001</v>
      </c>
      <c r="AQ49">
        <f t="shared" si="31"/>
        <v>72.289000000000001</v>
      </c>
      <c r="AR49">
        <f t="shared" si="31"/>
        <v>70.608000000000004</v>
      </c>
      <c r="AS49">
        <f t="shared" si="31"/>
        <v>71.325999999999993</v>
      </c>
      <c r="AU49" t="s">
        <v>86</v>
      </c>
      <c r="AV49">
        <f t="shared" si="34"/>
        <v>-3.0976319319877491E-4</v>
      </c>
      <c r="AW49">
        <f t="shared" si="34"/>
        <v>8.2599632890519194E-5</v>
      </c>
      <c r="AX49">
        <f t="shared" si="34"/>
        <v>2.9884135334866038E-4</v>
      </c>
      <c r="AY49">
        <f t="shared" si="34"/>
        <v>-1.5175120592024526E-4</v>
      </c>
      <c r="AZ49">
        <f t="shared" si="34"/>
        <v>1.3385862703639108E-5</v>
      </c>
      <c r="BA49">
        <f t="shared" si="34"/>
        <v>8.2182624679094483E-5</v>
      </c>
      <c r="BB49">
        <f t="shared" si="34"/>
        <v>8.7388880518306201E-5</v>
      </c>
      <c r="BC49">
        <f t="shared" si="34"/>
        <v>2.4241971620612252E-4</v>
      </c>
      <c r="BD49">
        <f t="shared" si="34"/>
        <v>8.6039694923658515E-5</v>
      </c>
      <c r="BE49">
        <f t="shared" si="34"/>
        <v>7.2437575003976817E-5</v>
      </c>
      <c r="BF49">
        <f t="shared" si="34"/>
        <v>9.3161460725769545E-5</v>
      </c>
      <c r="BG49">
        <f t="shared" si="34"/>
        <v>3.7688620880918261E-5</v>
      </c>
      <c r="BH49">
        <f t="shared" si="34"/>
        <v>-1.2525149480007941E-4</v>
      </c>
      <c r="BI49">
        <f t="shared" si="34"/>
        <v>1.0718282779005364E-4</v>
      </c>
      <c r="BJ49">
        <f t="shared" si="34"/>
        <v>1.4934484178248357E-4</v>
      </c>
      <c r="BK49">
        <f t="shared" si="34"/>
        <v>-4.2661519309581723E-5</v>
      </c>
      <c r="BL49">
        <f t="shared" si="32"/>
        <v>1.3541608136202713E-4</v>
      </c>
      <c r="BM49">
        <f t="shared" si="32"/>
        <v>1.8987692648852489E-5</v>
      </c>
      <c r="BN49">
        <f t="shared" si="32"/>
        <v>-2.3253883716748016E-4</v>
      </c>
      <c r="BO49">
        <f t="shared" si="32"/>
        <v>1.0168819397235289E-4</v>
      </c>
      <c r="BQ49" s="7" t="str">
        <f t="shared" si="17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8"/>
        <v>7.5142069007099674E-2</v>
      </c>
      <c r="BZ49">
        <f t="shared" si="19"/>
        <v>68</v>
      </c>
      <c r="CA49">
        <f t="shared" si="20"/>
        <v>4</v>
      </c>
      <c r="CB49">
        <f t="shared" si="21"/>
        <v>0.12000000000000002</v>
      </c>
      <c r="CC49">
        <f t="shared" si="22"/>
        <v>0</v>
      </c>
      <c r="CD49">
        <f t="shared" si="23"/>
        <v>0</v>
      </c>
      <c r="CE49">
        <f t="shared" si="24"/>
        <v>0</v>
      </c>
      <c r="CF49">
        <f t="shared" si="25"/>
        <v>1</v>
      </c>
      <c r="CG49">
        <f t="shared" si="26"/>
        <v>0</v>
      </c>
      <c r="CI49">
        <f t="shared" si="27"/>
        <v>0</v>
      </c>
      <c r="CJ49">
        <f t="shared" si="28"/>
        <v>0</v>
      </c>
      <c r="CK49">
        <f t="shared" si="28"/>
        <v>0</v>
      </c>
      <c r="CL49">
        <f t="shared" si="28"/>
        <v>1</v>
      </c>
      <c r="CM49">
        <f t="shared" si="28"/>
        <v>1</v>
      </c>
      <c r="CN49">
        <f t="shared" si="29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5.2519999999999998</v>
      </c>
      <c r="C50">
        <f>VLOOKUP(CONCATENATE($A50,"_",C$4),assets_m6!$A:$D,4,FALSE)</f>
        <v>5.1959999999999997</v>
      </c>
      <c r="D50">
        <f>VLOOKUP(CONCATENATE($A50,"_",D$4),assets_m6!$A:$D,4,FALSE)</f>
        <v>5.1920000000000002</v>
      </c>
      <c r="E50">
        <f>VLOOKUP(CONCATENATE($A50,"_",E$4),assets_m6!$A:$D,4,FALSE)</f>
        <v>5.2519999999999998</v>
      </c>
      <c r="F50">
        <f>VLOOKUP(CONCATENATE($A50,"_",F$4),assets_m6!$A:$D,4,FALSE)</f>
        <v>5.218</v>
      </c>
      <c r="G50">
        <f>VLOOKUP(CONCATENATE($A50,"_",G$4),assets_m6!$A:$D,4,FALSE)</f>
        <v>5.21</v>
      </c>
      <c r="H50">
        <f>VLOOKUP(CONCATENATE($A50,"_",H$4),assets_m6!$A:$D,4,FALSE)</f>
        <v>5.2009999999999996</v>
      </c>
      <c r="I50">
        <f>VLOOKUP(CONCATENATE($A50,"_",I$4),assets_m6!$A:$D,4,FALSE)</f>
        <v>5.1879999999999997</v>
      </c>
      <c r="J50">
        <f>VLOOKUP(CONCATENATE($A50,"_",J$4),assets_m6!$A:$D,4,FALSE)</f>
        <v>5.2480000000000002</v>
      </c>
      <c r="K50">
        <f>VLOOKUP(CONCATENATE($A50,"_",K$4),assets_m6!$A:$D,4,FALSE)</f>
        <v>5.282</v>
      </c>
      <c r="L50">
        <f>VLOOKUP(CONCATENATE($A50,"_",L$4),assets_m6!$A:$D,4,FALSE)</f>
        <v>5.27</v>
      </c>
      <c r="M50">
        <f>VLOOKUP(CONCATENATE($A50,"_",M$4),assets_m6!$A:$D,4,FALSE)</f>
        <v>5.2779999999999996</v>
      </c>
      <c r="N50">
        <f>VLOOKUP(CONCATENATE($A50,"_",N$4),assets_m6!$A:$D,4,FALSE)</f>
        <v>5.28</v>
      </c>
      <c r="O50">
        <f>VLOOKUP(CONCATENATE($A50,"_",O$4),assets_m6!$A:$D,4,FALSE)</f>
        <v>5.274</v>
      </c>
      <c r="P50">
        <f>VLOOKUP(CONCATENATE($A50,"_",P$4),assets_m6!$A:$D,4,FALSE)</f>
        <v>5.27</v>
      </c>
      <c r="Q50">
        <f>VLOOKUP(CONCATENATE($A50,"_",Q$4),assets_m6!$A:$D,4,FALSE)</f>
        <v>5.2690000000000001</v>
      </c>
      <c r="R50">
        <f>VLOOKUP(CONCATENATE($A50,"_",R$4),assets_m6!$A:$D,4,FALSE)</f>
        <v>5.274</v>
      </c>
      <c r="S50">
        <f>VLOOKUP(CONCATENATE($A50,"_",S$4),assets_m6!$A:$D,4,FALSE)</f>
        <v>5.3259999999999996</v>
      </c>
      <c r="T50">
        <f>VLOOKUP(CONCATENATE($A50,"_",T$4),assets_m6!$A:$D,4,FALSE)</f>
        <v>5.3019999999999996</v>
      </c>
      <c r="U50">
        <f>VLOOKUP(CONCATENATE($A50,"_",U$4),assets_m6!$A:$D,4,FALSE)</f>
        <v>5.3010000000000002</v>
      </c>
      <c r="V50">
        <f>VLOOKUP(CONCATENATE($A50,"_",V$4),assets_m6!$A:$D,4,FALSE)</f>
        <v>5.3029999999999999</v>
      </c>
      <c r="X50" t="str">
        <f t="shared" si="15"/>
        <v>HIGH.L</v>
      </c>
      <c r="Y50">
        <f t="shared" si="30"/>
        <v>5.2519999999999998</v>
      </c>
      <c r="Z50">
        <f t="shared" si="36"/>
        <v>5.1959999999999997</v>
      </c>
      <c r="AA50">
        <f t="shared" si="36"/>
        <v>5.1920000000000002</v>
      </c>
      <c r="AB50">
        <f t="shared" si="36"/>
        <v>5.2519999999999998</v>
      </c>
      <c r="AC50">
        <f t="shared" si="36"/>
        <v>5.218</v>
      </c>
      <c r="AD50">
        <f t="shared" si="36"/>
        <v>5.21</v>
      </c>
      <c r="AE50">
        <f t="shared" si="36"/>
        <v>5.2009999999999996</v>
      </c>
      <c r="AF50">
        <f t="shared" si="36"/>
        <v>5.1879999999999997</v>
      </c>
      <c r="AG50">
        <f t="shared" si="36"/>
        <v>5.2480000000000002</v>
      </c>
      <c r="AH50">
        <f t="shared" si="36"/>
        <v>5.282</v>
      </c>
      <c r="AI50">
        <f t="shared" si="36"/>
        <v>5.27</v>
      </c>
      <c r="AJ50">
        <f t="shared" si="36"/>
        <v>5.2779999999999996</v>
      </c>
      <c r="AK50">
        <f t="shared" si="36"/>
        <v>5.28</v>
      </c>
      <c r="AL50">
        <f t="shared" si="36"/>
        <v>5.274</v>
      </c>
      <c r="AM50">
        <f t="shared" si="36"/>
        <v>5.27</v>
      </c>
      <c r="AN50">
        <f t="shared" si="36"/>
        <v>5.2690000000000001</v>
      </c>
      <c r="AO50">
        <f t="shared" si="31"/>
        <v>5.274</v>
      </c>
      <c r="AP50">
        <f t="shared" si="31"/>
        <v>5.3259999999999996</v>
      </c>
      <c r="AQ50">
        <f t="shared" si="31"/>
        <v>5.3019999999999996</v>
      </c>
      <c r="AR50">
        <f t="shared" si="31"/>
        <v>5.3010000000000002</v>
      </c>
      <c r="AS50">
        <f t="shared" si="31"/>
        <v>5.3029999999999999</v>
      </c>
      <c r="AU50" t="s">
        <v>87</v>
      </c>
      <c r="AV50">
        <f t="shared" si="34"/>
        <v>-1.0662604722010672E-4</v>
      </c>
      <c r="AW50">
        <f t="shared" si="34"/>
        <v>-7.6982294072354886E-6</v>
      </c>
      <c r="AX50">
        <f t="shared" si="34"/>
        <v>1.1556240369799618E-4</v>
      </c>
      <c r="AY50">
        <f t="shared" si="34"/>
        <v>-6.4737242955064379E-5</v>
      </c>
      <c r="AZ50">
        <f t="shared" si="34"/>
        <v>-1.5331544653123816E-5</v>
      </c>
      <c r="BA50">
        <f t="shared" si="34"/>
        <v>-1.7274472168906605E-5</v>
      </c>
      <c r="BB50">
        <f t="shared" si="34"/>
        <v>-2.4995193232070566E-5</v>
      </c>
      <c r="BC50">
        <f t="shared" si="34"/>
        <v>1.1565150346954606E-4</v>
      </c>
      <c r="BD50">
        <f t="shared" si="34"/>
        <v>6.4786585365853282E-5</v>
      </c>
      <c r="BE50">
        <f t="shared" si="34"/>
        <v>-2.2718667171526801E-5</v>
      </c>
      <c r="BF50">
        <f t="shared" si="34"/>
        <v>1.5180265654648972E-5</v>
      </c>
      <c r="BG50">
        <f t="shared" si="34"/>
        <v>3.789314134142986E-6</v>
      </c>
      <c r="BH50">
        <f t="shared" si="34"/>
        <v>-1.1363636363636795E-5</v>
      </c>
      <c r="BI50">
        <f t="shared" si="34"/>
        <v>-7.5843761850596278E-6</v>
      </c>
      <c r="BJ50">
        <f t="shared" si="34"/>
        <v>-1.8975332068300682E-6</v>
      </c>
      <c r="BK50">
        <f t="shared" si="34"/>
        <v>9.4894666919717093E-6</v>
      </c>
      <c r="BL50">
        <f t="shared" si="32"/>
        <v>9.8596890405763378E-5</v>
      </c>
      <c r="BM50">
        <f t="shared" si="32"/>
        <v>-4.5061960195268539E-5</v>
      </c>
      <c r="BN50">
        <f t="shared" si="32"/>
        <v>-1.886080724253953E-6</v>
      </c>
      <c r="BO50">
        <f t="shared" si="32"/>
        <v>3.7728730428216937E-6</v>
      </c>
      <c r="BQ50" s="7" t="str">
        <f t="shared" si="17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8"/>
        <v>9.7105864432597399E-3</v>
      </c>
      <c r="BZ50">
        <f t="shared" si="19"/>
        <v>27</v>
      </c>
      <c r="CA50">
        <f t="shared" si="20"/>
        <v>2</v>
      </c>
      <c r="CB50">
        <f t="shared" si="21"/>
        <v>0.11999999999999997</v>
      </c>
      <c r="CC50">
        <f t="shared" si="22"/>
        <v>0</v>
      </c>
      <c r="CD50">
        <f t="shared" si="23"/>
        <v>1</v>
      </c>
      <c r="CE50">
        <f t="shared" si="24"/>
        <v>0</v>
      </c>
      <c r="CF50">
        <f t="shared" si="25"/>
        <v>0</v>
      </c>
      <c r="CG50">
        <f t="shared" si="26"/>
        <v>0</v>
      </c>
      <c r="CI50">
        <f t="shared" si="27"/>
        <v>0</v>
      </c>
      <c r="CJ50">
        <f t="shared" si="28"/>
        <v>1</v>
      </c>
      <c r="CK50">
        <f t="shared" si="28"/>
        <v>1</v>
      </c>
      <c r="CL50">
        <f t="shared" si="28"/>
        <v>1</v>
      </c>
      <c r="CM50">
        <f t="shared" si="28"/>
        <v>1</v>
      </c>
      <c r="CN50">
        <f t="shared" si="29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16.919</v>
      </c>
      <c r="C51">
        <f>VLOOKUP(CONCATENATE($A51,"_",C$4),assets_m6!$A:$D,4,FALSE)</f>
        <v>16.242000000000001</v>
      </c>
      <c r="D51">
        <f>VLOOKUP(CONCATENATE($A51,"_",D$4),assets_m6!$A:$D,4,FALSE)</f>
        <v>17.094999999999999</v>
      </c>
      <c r="E51">
        <f>VLOOKUP(CONCATENATE($A51,"_",E$4),assets_m6!$A:$D,4,FALSE)</f>
        <v>17.713000000000001</v>
      </c>
      <c r="F51">
        <f>VLOOKUP(CONCATENATE($A51,"_",F$4),assets_m6!$A:$D,4,FALSE)</f>
        <v>17.888999999999999</v>
      </c>
      <c r="G51">
        <f>VLOOKUP(CONCATENATE($A51,"_",G$4),assets_m6!$A:$D,4,FALSE)</f>
        <v>17.664000000000001</v>
      </c>
      <c r="H51">
        <f>VLOOKUP(CONCATENATE($A51,"_",H$4),assets_m6!$A:$D,4,FALSE)</f>
        <v>17.545999999999999</v>
      </c>
      <c r="I51">
        <f>VLOOKUP(CONCATENATE($A51,"_",I$4),assets_m6!$A:$D,4,FALSE)</f>
        <v>17.791</v>
      </c>
      <c r="J51">
        <f>VLOOKUP(CONCATENATE($A51,"_",J$4),assets_m6!$A:$D,4,FALSE)</f>
        <v>18.486999999999998</v>
      </c>
      <c r="K51">
        <f>VLOOKUP(CONCATENATE($A51,"_",K$4),assets_m6!$A:$D,4,FALSE)</f>
        <v>18.468</v>
      </c>
      <c r="L51">
        <f>VLOOKUP(CONCATENATE($A51,"_",L$4),assets_m6!$A:$D,4,FALSE)</f>
        <v>18.654</v>
      </c>
      <c r="M51">
        <f>VLOOKUP(CONCATENATE($A51,"_",M$4),assets_m6!$A:$D,4,FALSE)</f>
        <v>18.085000000000001</v>
      </c>
      <c r="N51">
        <f>VLOOKUP(CONCATENATE($A51,"_",N$4),assets_m6!$A:$D,4,FALSE)</f>
        <v>18.231999999999999</v>
      </c>
      <c r="O51">
        <f>VLOOKUP(CONCATENATE($A51,"_",O$4),assets_m6!$A:$D,4,FALSE)</f>
        <v>17.997</v>
      </c>
      <c r="P51">
        <f>VLOOKUP(CONCATENATE($A51,"_",P$4),assets_m6!$A:$D,4,FALSE)</f>
        <v>18.329999999999998</v>
      </c>
      <c r="Q51">
        <f>VLOOKUP(CONCATENATE($A51,"_",Q$4),assets_m6!$A:$D,4,FALSE)</f>
        <v>18.713000000000001</v>
      </c>
      <c r="R51">
        <f>VLOOKUP(CONCATENATE($A51,"_",R$4),assets_m6!$A:$D,4,FALSE)</f>
        <v>18.722000000000001</v>
      </c>
      <c r="S51">
        <f>VLOOKUP(CONCATENATE($A51,"_",S$4),assets_m6!$A:$D,4,FALSE)</f>
        <v>19.428000000000001</v>
      </c>
      <c r="T51">
        <f>VLOOKUP(CONCATENATE($A51,"_",T$4),assets_m6!$A:$D,4,FALSE)</f>
        <v>19.565000000000001</v>
      </c>
      <c r="U51">
        <f>VLOOKUP(CONCATENATE($A51,"_",U$4),assets_m6!$A:$D,4,FALSE)</f>
        <v>19.074000000000002</v>
      </c>
      <c r="V51">
        <f>VLOOKUP(CONCATENATE($A51,"_",V$4),assets_m6!$A:$D,4,FALSE)</f>
        <v>19.192</v>
      </c>
      <c r="X51" t="str">
        <f t="shared" si="15"/>
        <v>HST</v>
      </c>
      <c r="Y51">
        <f t="shared" si="30"/>
        <v>16.919</v>
      </c>
      <c r="Z51">
        <f t="shared" si="36"/>
        <v>16.242000000000001</v>
      </c>
      <c r="AA51">
        <f t="shared" si="36"/>
        <v>17.094999999999999</v>
      </c>
      <c r="AB51">
        <f t="shared" si="36"/>
        <v>17.713000000000001</v>
      </c>
      <c r="AC51">
        <f t="shared" si="36"/>
        <v>17.888999999999999</v>
      </c>
      <c r="AD51">
        <f t="shared" si="36"/>
        <v>17.664000000000001</v>
      </c>
      <c r="AE51">
        <f t="shared" si="36"/>
        <v>17.545999999999999</v>
      </c>
      <c r="AF51">
        <f t="shared" si="36"/>
        <v>17.791</v>
      </c>
      <c r="AG51">
        <f t="shared" si="36"/>
        <v>18.486999999999998</v>
      </c>
      <c r="AH51">
        <f t="shared" si="36"/>
        <v>18.468</v>
      </c>
      <c r="AI51">
        <f t="shared" si="36"/>
        <v>18.654</v>
      </c>
      <c r="AJ51">
        <f t="shared" si="36"/>
        <v>18.085000000000001</v>
      </c>
      <c r="AK51">
        <f t="shared" si="36"/>
        <v>18.231999999999999</v>
      </c>
      <c r="AL51">
        <f t="shared" si="36"/>
        <v>17.997</v>
      </c>
      <c r="AM51">
        <f t="shared" si="36"/>
        <v>18.329999999999998</v>
      </c>
      <c r="AN51">
        <f t="shared" si="36"/>
        <v>18.713000000000001</v>
      </c>
      <c r="AO51">
        <f t="shared" si="31"/>
        <v>18.722000000000001</v>
      </c>
      <c r="AP51">
        <f t="shared" si="31"/>
        <v>19.428000000000001</v>
      </c>
      <c r="AQ51">
        <f t="shared" si="31"/>
        <v>19.565000000000001</v>
      </c>
      <c r="AR51">
        <f t="shared" si="31"/>
        <v>19.074000000000002</v>
      </c>
      <c r="AS51">
        <f t="shared" si="31"/>
        <v>19.192</v>
      </c>
      <c r="AU51" t="s">
        <v>88</v>
      </c>
      <c r="AV51">
        <f t="shared" si="34"/>
        <v>-4.0014185235533992E-4</v>
      </c>
      <c r="AW51">
        <f t="shared" si="34"/>
        <v>5.2518162787833884E-4</v>
      </c>
      <c r="AX51">
        <f t="shared" si="34"/>
        <v>3.6150921322024109E-4</v>
      </c>
      <c r="AY51">
        <f t="shared" si="34"/>
        <v>9.9362050471404266E-5</v>
      </c>
      <c r="AZ51">
        <f t="shared" si="34"/>
        <v>-1.2577561630051868E-4</v>
      </c>
      <c r="BA51">
        <f t="shared" si="34"/>
        <v>-6.6802536231885245E-5</v>
      </c>
      <c r="BB51">
        <f t="shared" si="34"/>
        <v>1.3963296477829761E-4</v>
      </c>
      <c r="BC51">
        <f t="shared" si="34"/>
        <v>3.9120903827777976E-4</v>
      </c>
      <c r="BD51">
        <f t="shared" si="34"/>
        <v>-1.0277492291879891E-5</v>
      </c>
      <c r="BE51">
        <f t="shared" si="34"/>
        <v>1.0071474983755683E-4</v>
      </c>
      <c r="BF51">
        <f t="shared" si="34"/>
        <v>-3.0502841213680666E-4</v>
      </c>
      <c r="BG51">
        <f t="shared" si="34"/>
        <v>8.1282831075476069E-5</v>
      </c>
      <c r="BH51">
        <f t="shared" si="34"/>
        <v>-1.2889425186485271E-4</v>
      </c>
      <c r="BI51">
        <f t="shared" si="34"/>
        <v>1.8503083847307795E-4</v>
      </c>
      <c r="BJ51">
        <f t="shared" si="34"/>
        <v>2.0894708128750832E-4</v>
      </c>
      <c r="BK51">
        <f t="shared" ref="BK51:BO82" si="37">$BW51*(AO51-AN51)/AN51</f>
        <v>4.8094907283708333E-6</v>
      </c>
      <c r="BL51">
        <f t="shared" si="32"/>
        <v>3.7709646405298549E-4</v>
      </c>
      <c r="BM51">
        <f t="shared" si="32"/>
        <v>7.0516779905291566E-5</v>
      </c>
      <c r="BN51">
        <f t="shared" si="32"/>
        <v>-2.5095834398159962E-4</v>
      </c>
      <c r="BO51">
        <f t="shared" si="32"/>
        <v>6.1864317919680479E-5</v>
      </c>
      <c r="BQ51" s="7" t="str">
        <f t="shared" si="17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8"/>
        <v>0.13434600153673382</v>
      </c>
      <c r="BZ51">
        <f t="shared" si="19"/>
        <v>97</v>
      </c>
      <c r="CA51">
        <f t="shared" si="20"/>
        <v>5</v>
      </c>
      <c r="CB51">
        <f t="shared" si="21"/>
        <v>0.24000000000000005</v>
      </c>
      <c r="CC51">
        <f t="shared" si="22"/>
        <v>0</v>
      </c>
      <c r="CD51">
        <f t="shared" si="23"/>
        <v>0</v>
      </c>
      <c r="CE51">
        <f t="shared" si="24"/>
        <v>0</v>
      </c>
      <c r="CF51">
        <f t="shared" si="25"/>
        <v>0</v>
      </c>
      <c r="CG51">
        <f t="shared" si="26"/>
        <v>1</v>
      </c>
      <c r="CI51">
        <f t="shared" si="27"/>
        <v>0</v>
      </c>
      <c r="CJ51">
        <f t="shared" si="28"/>
        <v>0</v>
      </c>
      <c r="CK51">
        <f t="shared" si="28"/>
        <v>0</v>
      </c>
      <c r="CL51">
        <f t="shared" si="28"/>
        <v>0</v>
      </c>
      <c r="CM51">
        <f t="shared" si="28"/>
        <v>1</v>
      </c>
      <c r="CN51">
        <f t="shared" si="29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78.656999999999996</v>
      </c>
      <c r="C52">
        <f>VLOOKUP(CONCATENATE($A52,"_",C$4),assets_m6!$A:$D,4,FALSE)</f>
        <v>77.971000000000004</v>
      </c>
      <c r="D52">
        <f>VLOOKUP(CONCATENATE($A52,"_",D$4),assets_m6!$A:$D,4,FALSE)</f>
        <v>77.694000000000003</v>
      </c>
      <c r="E52">
        <f>VLOOKUP(CONCATENATE($A52,"_",E$4),assets_m6!$A:$D,4,FALSE)</f>
        <v>78.341999999999999</v>
      </c>
      <c r="F52">
        <f>VLOOKUP(CONCATENATE($A52,"_",F$4),assets_m6!$A:$D,4,FALSE)</f>
        <v>77.685000000000002</v>
      </c>
      <c r="G52">
        <f>VLOOKUP(CONCATENATE($A52,"_",G$4),assets_m6!$A:$D,4,FALSE)</f>
        <v>77.123000000000005</v>
      </c>
      <c r="H52">
        <f>VLOOKUP(CONCATENATE($A52,"_",H$4),assets_m6!$A:$D,4,FALSE)</f>
        <v>76.207999999999998</v>
      </c>
      <c r="I52">
        <f>VLOOKUP(CONCATENATE($A52,"_",I$4),assets_m6!$A:$D,4,FALSE)</f>
        <v>76.78</v>
      </c>
      <c r="J52">
        <f>VLOOKUP(CONCATENATE($A52,"_",J$4),assets_m6!$A:$D,4,FALSE)</f>
        <v>77.855999999999995</v>
      </c>
      <c r="K52">
        <f>VLOOKUP(CONCATENATE($A52,"_",K$4),assets_m6!$A:$D,4,FALSE)</f>
        <v>78.39</v>
      </c>
      <c r="L52">
        <f>VLOOKUP(CONCATENATE($A52,"_",L$4),assets_m6!$A:$D,4,FALSE)</f>
        <v>78.647000000000006</v>
      </c>
      <c r="M52">
        <f>VLOOKUP(CONCATENATE($A52,"_",M$4),assets_m6!$A:$D,4,FALSE)</f>
        <v>77.742000000000004</v>
      </c>
      <c r="N52">
        <f>VLOOKUP(CONCATENATE($A52,"_",N$4),assets_m6!$A:$D,4,FALSE)</f>
        <v>78.141999999999996</v>
      </c>
      <c r="O52">
        <f>VLOOKUP(CONCATENATE($A52,"_",O$4),assets_m6!$A:$D,4,FALSE)</f>
        <v>77.894000000000005</v>
      </c>
      <c r="P52">
        <f>VLOOKUP(CONCATENATE($A52,"_",P$4),assets_m6!$A:$D,4,FALSE)</f>
        <v>78.055999999999997</v>
      </c>
      <c r="Q52">
        <f>VLOOKUP(CONCATENATE($A52,"_",Q$4),assets_m6!$A:$D,4,FALSE)</f>
        <v>77.494</v>
      </c>
      <c r="R52">
        <f>VLOOKUP(CONCATENATE($A52,"_",R$4),assets_m6!$A:$D,4,FALSE)</f>
        <v>77.98</v>
      </c>
      <c r="S52">
        <f>VLOOKUP(CONCATENATE($A52,"_",S$4),assets_m6!$A:$D,4,FALSE)</f>
        <v>78.942999999999998</v>
      </c>
      <c r="T52">
        <f>VLOOKUP(CONCATENATE($A52,"_",T$4),assets_m6!$A:$D,4,FALSE)</f>
        <v>78.703999999999994</v>
      </c>
      <c r="U52">
        <f>VLOOKUP(CONCATENATE($A52,"_",U$4),assets_m6!$A:$D,4,FALSE)</f>
        <v>78.418999999999997</v>
      </c>
      <c r="V52">
        <f>VLOOKUP(CONCATENATE($A52,"_",V$4),assets_m6!$A:$D,4,FALSE)</f>
        <v>78.412000000000006</v>
      </c>
      <c r="X52" t="str">
        <f t="shared" si="15"/>
        <v>HYG</v>
      </c>
      <c r="Y52">
        <f t="shared" si="30"/>
        <v>78.656999999999996</v>
      </c>
      <c r="Z52">
        <f t="shared" si="36"/>
        <v>77.971000000000004</v>
      </c>
      <c r="AA52">
        <f t="shared" si="36"/>
        <v>77.694000000000003</v>
      </c>
      <c r="AB52">
        <f t="shared" si="36"/>
        <v>78.341999999999999</v>
      </c>
      <c r="AC52">
        <f t="shared" si="36"/>
        <v>77.685000000000002</v>
      </c>
      <c r="AD52">
        <f t="shared" si="36"/>
        <v>77.123000000000005</v>
      </c>
      <c r="AE52">
        <f t="shared" si="36"/>
        <v>76.207999999999998</v>
      </c>
      <c r="AF52">
        <f t="shared" si="36"/>
        <v>76.78</v>
      </c>
      <c r="AG52">
        <f t="shared" si="36"/>
        <v>77.855999999999995</v>
      </c>
      <c r="AH52">
        <f t="shared" si="36"/>
        <v>78.39</v>
      </c>
      <c r="AI52">
        <f t="shared" si="36"/>
        <v>78.647000000000006</v>
      </c>
      <c r="AJ52">
        <f t="shared" si="36"/>
        <v>77.742000000000004</v>
      </c>
      <c r="AK52">
        <f t="shared" si="36"/>
        <v>78.141999999999996</v>
      </c>
      <c r="AL52">
        <f t="shared" si="36"/>
        <v>77.894000000000005</v>
      </c>
      <c r="AM52">
        <f t="shared" si="36"/>
        <v>78.055999999999997</v>
      </c>
      <c r="AN52">
        <f t="shared" si="36"/>
        <v>77.494</v>
      </c>
      <c r="AO52">
        <f t="shared" si="36"/>
        <v>77.98</v>
      </c>
      <c r="AP52">
        <f t="shared" ref="AP52:AS83" si="38">IFERROR(S52,AO52)</f>
        <v>78.942999999999998</v>
      </c>
      <c r="AQ52">
        <f t="shared" si="38"/>
        <v>78.703999999999994</v>
      </c>
      <c r="AR52">
        <f t="shared" si="38"/>
        <v>78.418999999999997</v>
      </c>
      <c r="AS52">
        <f t="shared" si="38"/>
        <v>78.412000000000006</v>
      </c>
      <c r="AU52" t="s">
        <v>89</v>
      </c>
      <c r="AV52">
        <f t="shared" ref="AV52:BJ68" si="39">$BW52*(Z52-Y52)/Y52</f>
        <v>-8.7214106818209804E-5</v>
      </c>
      <c r="AW52">
        <f t="shared" si="39"/>
        <v>-3.5526028908183944E-5</v>
      </c>
      <c r="AX52">
        <f t="shared" si="39"/>
        <v>8.3404123870568658E-5</v>
      </c>
      <c r="AY52">
        <f t="shared" si="39"/>
        <v>-8.3863061959101945E-5</v>
      </c>
      <c r="AZ52">
        <f t="shared" si="39"/>
        <v>-7.2343438244190986E-5</v>
      </c>
      <c r="BA52">
        <f t="shared" si="39"/>
        <v>-1.1864165035073924E-4</v>
      </c>
      <c r="BB52">
        <f t="shared" si="39"/>
        <v>7.5057736720554635E-5</v>
      </c>
      <c r="BC52">
        <f t="shared" si="39"/>
        <v>1.4014066163063211E-4</v>
      </c>
      <c r="BD52">
        <f t="shared" si="39"/>
        <v>6.8588162762022963E-5</v>
      </c>
      <c r="BE52">
        <f t="shared" si="39"/>
        <v>3.278479397882447E-5</v>
      </c>
      <c r="BF52">
        <f t="shared" si="39"/>
        <v>-1.150711406665227E-4</v>
      </c>
      <c r="BG52">
        <f t="shared" si="39"/>
        <v>5.1452239458721347E-5</v>
      </c>
      <c r="BH52">
        <f t="shared" si="39"/>
        <v>-3.1737094008342565E-5</v>
      </c>
      <c r="BI52">
        <f t="shared" si="39"/>
        <v>2.0797494030347899E-5</v>
      </c>
      <c r="BJ52">
        <f t="shared" si="39"/>
        <v>-7.1999590037921191E-5</v>
      </c>
      <c r="BK52">
        <f t="shared" si="37"/>
        <v>6.2714532738018978E-5</v>
      </c>
      <c r="BL52">
        <f t="shared" si="37"/>
        <v>1.2349320338548265E-4</v>
      </c>
      <c r="BM52">
        <f t="shared" si="37"/>
        <v>-3.0275008550473674E-5</v>
      </c>
      <c r="BN52">
        <f t="shared" si="37"/>
        <v>-3.6211628379751549E-5</v>
      </c>
      <c r="BO52">
        <f t="shared" si="37"/>
        <v>-8.9264081408724828E-7</v>
      </c>
      <c r="BQ52" s="7" t="str">
        <f t="shared" si="17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8"/>
        <v>-3.1147895292216884E-3</v>
      </c>
      <c r="BZ52">
        <f t="shared" si="19"/>
        <v>22</v>
      </c>
      <c r="CA52">
        <f t="shared" si="20"/>
        <v>2</v>
      </c>
      <c r="CB52">
        <f t="shared" si="21"/>
        <v>0.11999999999999997</v>
      </c>
      <c r="CC52">
        <f t="shared" si="22"/>
        <v>0</v>
      </c>
      <c r="CD52">
        <f t="shared" si="23"/>
        <v>1</v>
      </c>
      <c r="CE52">
        <f t="shared" si="24"/>
        <v>0</v>
      </c>
      <c r="CF52">
        <f t="shared" si="25"/>
        <v>0</v>
      </c>
      <c r="CG52">
        <f t="shared" si="26"/>
        <v>0</v>
      </c>
      <c r="CI52">
        <f t="shared" si="27"/>
        <v>0</v>
      </c>
      <c r="CJ52">
        <f t="shared" si="28"/>
        <v>1</v>
      </c>
      <c r="CK52">
        <f t="shared" si="28"/>
        <v>1</v>
      </c>
      <c r="CL52">
        <f t="shared" si="28"/>
        <v>1</v>
      </c>
      <c r="CM52">
        <f t="shared" si="28"/>
        <v>1</v>
      </c>
      <c r="CN52">
        <f t="shared" si="29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37.4</v>
      </c>
      <c r="C53">
        <f>VLOOKUP(CONCATENATE($A53,"_",C$4),assets_m6!$A:$D,4,FALSE)</f>
        <v>37.950000000000003</v>
      </c>
      <c r="D53">
        <f>VLOOKUP(CONCATENATE($A53,"_",D$4),assets_m6!$A:$D,4,FALSE)</f>
        <v>38.979999999999997</v>
      </c>
      <c r="E53">
        <f>VLOOKUP(CONCATENATE($A53,"_",E$4),assets_m6!$A:$D,4,FALSE)</f>
        <v>37.840000000000003</v>
      </c>
      <c r="F53">
        <f>VLOOKUP(CONCATENATE($A53,"_",F$4),assets_m6!$A:$D,4,FALSE)</f>
        <v>37.97</v>
      </c>
      <c r="G53">
        <f>VLOOKUP(CONCATENATE($A53,"_",G$4),assets_m6!$A:$D,4,FALSE)</f>
        <v>37.68</v>
      </c>
      <c r="H53">
        <f>VLOOKUP(CONCATENATE($A53,"_",H$4),assets_m6!$A:$D,4,FALSE)</f>
        <v>37.11</v>
      </c>
      <c r="I53">
        <f>VLOOKUP(CONCATENATE($A53,"_",I$4),assets_m6!$A:$D,4,FALSE)</f>
        <v>36.450000000000003</v>
      </c>
      <c r="J53">
        <f>VLOOKUP(CONCATENATE($A53,"_",J$4),assets_m6!$A:$D,4,FALSE)</f>
        <v>36.65</v>
      </c>
      <c r="K53">
        <f>VLOOKUP(CONCATENATE($A53,"_",K$4),assets_m6!$A:$D,4,FALSE)</f>
        <v>36.85</v>
      </c>
      <c r="L53">
        <f>VLOOKUP(CONCATENATE($A53,"_",L$4),assets_m6!$A:$D,4,FALSE)</f>
        <v>36.5</v>
      </c>
      <c r="M53">
        <f>VLOOKUP(CONCATENATE($A53,"_",M$4),assets_m6!$A:$D,4,FALSE)</f>
        <v>36.78</v>
      </c>
      <c r="N53">
        <f>VLOOKUP(CONCATENATE($A53,"_",N$4),assets_m6!$A:$D,4,FALSE)</f>
        <v>36.54</v>
      </c>
      <c r="O53">
        <f>VLOOKUP(CONCATENATE($A53,"_",O$4),assets_m6!$A:$D,4,FALSE)</f>
        <v>36.99</v>
      </c>
      <c r="P53">
        <f>VLOOKUP(CONCATENATE($A53,"_",P$4),assets_m6!$A:$D,4,FALSE)</f>
        <v>37.29</v>
      </c>
      <c r="Q53">
        <f>VLOOKUP(CONCATENATE($A53,"_",Q$4),assets_m6!$A:$D,4,FALSE)</f>
        <v>37.159999999999997</v>
      </c>
      <c r="R53">
        <f>VLOOKUP(CONCATENATE($A53,"_",R$4),assets_m6!$A:$D,4,FALSE)</f>
        <v>36.479999999999997</v>
      </c>
      <c r="S53">
        <f>VLOOKUP(CONCATENATE($A53,"_",S$4),assets_m6!$A:$D,4,FALSE)</f>
        <v>36.5</v>
      </c>
      <c r="T53">
        <f>VLOOKUP(CONCATENATE($A53,"_",T$4),assets_m6!$A:$D,4,FALSE)</f>
        <v>36.76</v>
      </c>
      <c r="U53">
        <f>VLOOKUP(CONCATENATE($A53,"_",U$4),assets_m6!$A:$D,4,FALSE)</f>
        <v>36.83</v>
      </c>
      <c r="V53">
        <f>VLOOKUP(CONCATENATE($A53,"_",V$4),assets_m6!$A:$D,4,FALSE)</f>
        <v>36.54</v>
      </c>
      <c r="X53" t="str">
        <f t="shared" si="15"/>
        <v>IAU</v>
      </c>
      <c r="Y53">
        <f t="shared" si="30"/>
        <v>37.4</v>
      </c>
      <c r="Z53">
        <f t="shared" si="36"/>
        <v>37.950000000000003</v>
      </c>
      <c r="AA53">
        <f t="shared" si="36"/>
        <v>38.979999999999997</v>
      </c>
      <c r="AB53">
        <f t="shared" si="36"/>
        <v>37.840000000000003</v>
      </c>
      <c r="AC53">
        <f t="shared" si="36"/>
        <v>37.97</v>
      </c>
      <c r="AD53">
        <f t="shared" si="36"/>
        <v>37.68</v>
      </c>
      <c r="AE53">
        <f t="shared" si="36"/>
        <v>37.11</v>
      </c>
      <c r="AF53">
        <f t="shared" si="36"/>
        <v>36.450000000000003</v>
      </c>
      <c r="AG53">
        <f t="shared" si="36"/>
        <v>36.65</v>
      </c>
      <c r="AH53">
        <f t="shared" si="36"/>
        <v>36.85</v>
      </c>
      <c r="AI53">
        <f t="shared" si="36"/>
        <v>36.5</v>
      </c>
      <c r="AJ53">
        <f t="shared" si="36"/>
        <v>36.78</v>
      </c>
      <c r="AK53">
        <f t="shared" si="36"/>
        <v>36.54</v>
      </c>
      <c r="AL53">
        <f t="shared" si="36"/>
        <v>36.99</v>
      </c>
      <c r="AM53">
        <f t="shared" si="36"/>
        <v>37.29</v>
      </c>
      <c r="AN53">
        <f t="shared" si="36"/>
        <v>37.159999999999997</v>
      </c>
      <c r="AO53">
        <f t="shared" si="36"/>
        <v>36.479999999999997</v>
      </c>
      <c r="AP53">
        <f t="shared" si="38"/>
        <v>36.5</v>
      </c>
      <c r="AQ53">
        <f t="shared" si="38"/>
        <v>36.76</v>
      </c>
      <c r="AR53">
        <f t="shared" si="38"/>
        <v>36.83</v>
      </c>
      <c r="AS53">
        <f t="shared" si="38"/>
        <v>36.54</v>
      </c>
      <c r="AU53" t="s">
        <v>91</v>
      </c>
      <c r="AV53">
        <f t="shared" si="39"/>
        <v>1.4705882352941292E-4</v>
      </c>
      <c r="AW53">
        <f t="shared" si="39"/>
        <v>2.7140974967061765E-4</v>
      </c>
      <c r="AX53">
        <f t="shared" si="39"/>
        <v>-2.9245767060030617E-4</v>
      </c>
      <c r="AY53">
        <f t="shared" si="39"/>
        <v>3.4355179704015712E-5</v>
      </c>
      <c r="AZ53">
        <f t="shared" si="39"/>
        <v>-7.6376086383987137E-5</v>
      </c>
      <c r="BA53">
        <f t="shared" si="39"/>
        <v>-1.5127388535031856E-4</v>
      </c>
      <c r="BB53">
        <f t="shared" si="39"/>
        <v>-1.7784963621665228E-4</v>
      </c>
      <c r="BC53">
        <f t="shared" si="39"/>
        <v>5.4869684499312956E-5</v>
      </c>
      <c r="BD53">
        <f t="shared" si="39"/>
        <v>5.4570259208732028E-5</v>
      </c>
      <c r="BE53">
        <f t="shared" si="39"/>
        <v>-9.4979647218453581E-5</v>
      </c>
      <c r="BF53">
        <f t="shared" si="39"/>
        <v>7.6712328767123599E-5</v>
      </c>
      <c r="BG53">
        <f t="shared" si="39"/>
        <v>-6.5252854812398577E-5</v>
      </c>
      <c r="BH53">
        <f t="shared" si="39"/>
        <v>1.2315270935960669E-4</v>
      </c>
      <c r="BI53">
        <f t="shared" si="39"/>
        <v>8.1103000811029235E-5</v>
      </c>
      <c r="BJ53">
        <f t="shared" si="39"/>
        <v>-3.4861893268973598E-5</v>
      </c>
      <c r="BK53">
        <f t="shared" si="37"/>
        <v>-1.8299246501614634E-4</v>
      </c>
      <c r="BL53">
        <f t="shared" si="37"/>
        <v>5.4824561403517348E-6</v>
      </c>
      <c r="BM53">
        <f t="shared" si="37"/>
        <v>7.1232876712328235E-5</v>
      </c>
      <c r="BN53">
        <f t="shared" si="37"/>
        <v>1.9042437431991374E-5</v>
      </c>
      <c r="BO53">
        <f t="shared" si="37"/>
        <v>-7.874015748031474E-5</v>
      </c>
      <c r="BQ53" s="7" t="str">
        <f t="shared" si="17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8"/>
        <v>-2.2994652406417099E-2</v>
      </c>
      <c r="BZ53">
        <f t="shared" si="19"/>
        <v>13</v>
      </c>
      <c r="CA53">
        <f t="shared" si="20"/>
        <v>1</v>
      </c>
      <c r="CB53">
        <f t="shared" si="21"/>
        <v>0.24</v>
      </c>
      <c r="CC53">
        <f t="shared" si="22"/>
        <v>1</v>
      </c>
      <c r="CD53">
        <f t="shared" si="23"/>
        <v>0</v>
      </c>
      <c r="CE53">
        <f t="shared" si="24"/>
        <v>0</v>
      </c>
      <c r="CF53">
        <f t="shared" si="25"/>
        <v>0</v>
      </c>
      <c r="CG53">
        <f t="shared" si="26"/>
        <v>0</v>
      </c>
      <c r="CI53">
        <f t="shared" si="27"/>
        <v>1</v>
      </c>
      <c r="CJ53">
        <f t="shared" si="28"/>
        <v>1</v>
      </c>
      <c r="CK53">
        <f t="shared" si="28"/>
        <v>1</v>
      </c>
      <c r="CL53">
        <f t="shared" si="28"/>
        <v>1</v>
      </c>
      <c r="CM53">
        <f t="shared" si="28"/>
        <v>1</v>
      </c>
      <c r="CN53">
        <f t="shared" si="29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19.254000000000001</v>
      </c>
      <c r="C54">
        <f>VLOOKUP(CONCATENATE($A54,"_",C$4),assets_m6!$A:$D,4,FALSE)</f>
        <v>19.73</v>
      </c>
      <c r="D54">
        <f>VLOOKUP(CONCATENATE($A54,"_",D$4),assets_m6!$A:$D,4,FALSE)</f>
        <v>21.088000000000001</v>
      </c>
      <c r="E54">
        <f>VLOOKUP(CONCATENATE($A54,"_",E$4),assets_m6!$A:$D,4,FALSE)</f>
        <v>21.148</v>
      </c>
      <c r="F54">
        <f>VLOOKUP(CONCATENATE($A54,"_",F$4),assets_m6!$A:$D,4,FALSE)</f>
        <v>20.85</v>
      </c>
      <c r="G54">
        <f>VLOOKUP(CONCATENATE($A54,"_",G$4),assets_m6!$A:$D,4,FALSE)</f>
        <v>20.533000000000001</v>
      </c>
      <c r="H54">
        <f>VLOOKUP(CONCATENATE($A54,"_",H$4),assets_m6!$A:$D,4,FALSE)</f>
        <v>19.789000000000001</v>
      </c>
      <c r="I54">
        <f>VLOOKUP(CONCATENATE($A54,"_",I$4),assets_m6!$A:$D,4,FALSE)</f>
        <v>20.106999999999999</v>
      </c>
      <c r="J54">
        <f>VLOOKUP(CONCATENATE($A54,"_",J$4),assets_m6!$A:$D,4,FALSE)</f>
        <v>20.641999999999999</v>
      </c>
      <c r="K54">
        <f>VLOOKUP(CONCATENATE($A54,"_",K$4),assets_m6!$A:$D,4,FALSE)</f>
        <v>20.9</v>
      </c>
      <c r="L54">
        <f>VLOOKUP(CONCATENATE($A54,"_",L$4),assets_m6!$A:$D,4,FALSE)</f>
        <v>20.969000000000001</v>
      </c>
      <c r="M54">
        <f>VLOOKUP(CONCATENATE($A54,"_",M$4),assets_m6!$A:$D,4,FALSE)</f>
        <v>20.82</v>
      </c>
      <c r="N54">
        <f>VLOOKUP(CONCATENATE($A54,"_",N$4),assets_m6!$A:$D,4,FALSE)</f>
        <v>21.108000000000001</v>
      </c>
      <c r="O54">
        <f>VLOOKUP(CONCATENATE($A54,"_",O$4),assets_m6!$A:$D,4,FALSE)</f>
        <v>20.780999999999999</v>
      </c>
      <c r="P54">
        <f>VLOOKUP(CONCATENATE($A54,"_",P$4),assets_m6!$A:$D,4,FALSE)</f>
        <v>21.108000000000001</v>
      </c>
      <c r="Q54">
        <f>VLOOKUP(CONCATENATE($A54,"_",Q$4),assets_m6!$A:$D,4,FALSE)</f>
        <v>20.86</v>
      </c>
      <c r="R54">
        <f>VLOOKUP(CONCATENATE($A54,"_",R$4),assets_m6!$A:$D,4,FALSE)</f>
        <v>20.949000000000002</v>
      </c>
      <c r="S54">
        <f>VLOOKUP(CONCATENATE($A54,"_",S$4),assets_m6!$A:$D,4,FALSE)</f>
        <v>21.257000000000001</v>
      </c>
      <c r="T54">
        <f>VLOOKUP(CONCATENATE($A54,"_",T$4),assets_m6!$A:$D,4,FALSE)</f>
        <v>21.207000000000001</v>
      </c>
      <c r="U54">
        <f>VLOOKUP(CONCATENATE($A54,"_",U$4),assets_m6!$A:$D,4,FALSE)</f>
        <v>21.335999999999999</v>
      </c>
      <c r="V54">
        <f>VLOOKUP(CONCATENATE($A54,"_",V$4),assets_m6!$A:$D,4,FALSE)</f>
        <v>21.454999999999998</v>
      </c>
      <c r="X54" t="str">
        <f t="shared" si="15"/>
        <v>ICLN</v>
      </c>
      <c r="Y54">
        <f t="shared" si="30"/>
        <v>19.254000000000001</v>
      </c>
      <c r="Z54">
        <f t="shared" si="36"/>
        <v>19.73</v>
      </c>
      <c r="AA54">
        <f t="shared" si="36"/>
        <v>21.088000000000001</v>
      </c>
      <c r="AB54">
        <f t="shared" si="36"/>
        <v>21.148</v>
      </c>
      <c r="AC54">
        <f t="shared" si="36"/>
        <v>20.85</v>
      </c>
      <c r="AD54">
        <f t="shared" si="36"/>
        <v>20.533000000000001</v>
      </c>
      <c r="AE54">
        <f t="shared" si="36"/>
        <v>19.789000000000001</v>
      </c>
      <c r="AF54">
        <f t="shared" si="36"/>
        <v>20.106999999999999</v>
      </c>
      <c r="AG54">
        <f t="shared" si="36"/>
        <v>20.641999999999999</v>
      </c>
      <c r="AH54">
        <f t="shared" si="36"/>
        <v>20.9</v>
      </c>
      <c r="AI54">
        <f t="shared" si="36"/>
        <v>20.969000000000001</v>
      </c>
      <c r="AJ54">
        <f t="shared" si="36"/>
        <v>20.82</v>
      </c>
      <c r="AK54">
        <f t="shared" si="36"/>
        <v>21.108000000000001</v>
      </c>
      <c r="AL54">
        <f t="shared" si="36"/>
        <v>20.780999999999999</v>
      </c>
      <c r="AM54">
        <f t="shared" ref="AM54:AS85" si="40">IFERROR(P54,AL54)</f>
        <v>21.108000000000001</v>
      </c>
      <c r="AN54">
        <f t="shared" si="40"/>
        <v>20.86</v>
      </c>
      <c r="AO54">
        <f t="shared" si="40"/>
        <v>20.949000000000002</v>
      </c>
      <c r="AP54">
        <f t="shared" si="38"/>
        <v>21.257000000000001</v>
      </c>
      <c r="AQ54">
        <f t="shared" si="38"/>
        <v>21.207000000000001</v>
      </c>
      <c r="AR54">
        <f t="shared" si="38"/>
        <v>21.335999999999999</v>
      </c>
      <c r="AS54">
        <f t="shared" si="38"/>
        <v>21.454999999999998</v>
      </c>
      <c r="AU54" t="s">
        <v>102</v>
      </c>
      <c r="AV54">
        <f t="shared" si="39"/>
        <v>2.4722135660122522E-4</v>
      </c>
      <c r="AW54">
        <f t="shared" si="39"/>
        <v>6.8829194120628506E-4</v>
      </c>
      <c r="AX54">
        <f t="shared" si="39"/>
        <v>2.8452200303489532E-5</v>
      </c>
      <c r="AY54">
        <f t="shared" si="39"/>
        <v>-1.4091167013429085E-4</v>
      </c>
      <c r="AZ54">
        <f t="shared" si="39"/>
        <v>-1.5203836930455643E-4</v>
      </c>
      <c r="BA54">
        <f t="shared" si="39"/>
        <v>-3.6234354453806058E-4</v>
      </c>
      <c r="BB54">
        <f t="shared" si="39"/>
        <v>1.6069533579261095E-4</v>
      </c>
      <c r="BC54">
        <f t="shared" si="39"/>
        <v>2.6607649077435726E-4</v>
      </c>
      <c r="BD54">
        <f t="shared" si="39"/>
        <v>1.2498788877046756E-4</v>
      </c>
      <c r="BE54">
        <f t="shared" si="39"/>
        <v>3.3014354066986904E-5</v>
      </c>
      <c r="BF54">
        <f t="shared" si="39"/>
        <v>-7.1057275025037392E-5</v>
      </c>
      <c r="BG54">
        <f t="shared" si="39"/>
        <v>1.3832853025936613E-4</v>
      </c>
      <c r="BH54">
        <f t="shared" si="39"/>
        <v>-1.549175667993186E-4</v>
      </c>
      <c r="BI54">
        <f t="shared" si="39"/>
        <v>1.5735527645445444E-4</v>
      </c>
      <c r="BJ54">
        <f t="shared" si="39"/>
        <v>-1.1749099867348926E-4</v>
      </c>
      <c r="BK54">
        <f t="shared" si="37"/>
        <v>4.2665388302973243E-5</v>
      </c>
      <c r="BL54">
        <f t="shared" si="37"/>
        <v>1.4702372428278192E-4</v>
      </c>
      <c r="BM54">
        <f t="shared" si="37"/>
        <v>-2.3521663452039665E-5</v>
      </c>
      <c r="BN54">
        <f t="shared" si="37"/>
        <v>6.0828971565991309E-5</v>
      </c>
      <c r="BO54">
        <f t="shared" si="37"/>
        <v>5.5774278215222993E-5</v>
      </c>
      <c r="BQ54" s="7" t="str">
        <f t="shared" si="17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8"/>
        <v>0.11431390879817165</v>
      </c>
      <c r="BZ54">
        <f t="shared" si="19"/>
        <v>89</v>
      </c>
      <c r="CA54">
        <f t="shared" si="20"/>
        <v>5</v>
      </c>
      <c r="CB54">
        <f t="shared" si="21"/>
        <v>0.24000000000000005</v>
      </c>
      <c r="CC54">
        <f t="shared" si="22"/>
        <v>0</v>
      </c>
      <c r="CD54">
        <f t="shared" si="23"/>
        <v>0</v>
      </c>
      <c r="CE54">
        <f t="shared" si="24"/>
        <v>0</v>
      </c>
      <c r="CF54">
        <f t="shared" si="25"/>
        <v>0</v>
      </c>
      <c r="CG54">
        <f t="shared" si="26"/>
        <v>1</v>
      </c>
      <c r="CI54">
        <f t="shared" si="27"/>
        <v>0</v>
      </c>
      <c r="CJ54">
        <f t="shared" si="28"/>
        <v>0</v>
      </c>
      <c r="CK54">
        <f t="shared" si="28"/>
        <v>0</v>
      </c>
      <c r="CL54">
        <f t="shared" si="28"/>
        <v>0</v>
      </c>
      <c r="CM54">
        <f t="shared" si="28"/>
        <v>1</v>
      </c>
      <c r="CN54">
        <f t="shared" si="29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5.18</v>
      </c>
      <c r="C55">
        <f>VLOOKUP(CONCATENATE($A55,"_",C$4),assets_m6!$A:$D,4,FALSE)</f>
        <v>5.1239999999999997</v>
      </c>
      <c r="D55">
        <f>VLOOKUP(CONCATENATE($A55,"_",D$4),assets_m6!$A:$D,4,FALSE)</f>
        <v>5.1059999999999999</v>
      </c>
      <c r="E55">
        <f>VLOOKUP(CONCATENATE($A55,"_",E$4),assets_m6!$A:$D,4,FALSE)</f>
        <v>5.1189999999999998</v>
      </c>
      <c r="F55">
        <f>VLOOKUP(CONCATENATE($A55,"_",F$4),assets_m6!$A:$D,4,FALSE)</f>
        <v>5.0819999999999999</v>
      </c>
      <c r="G55">
        <f>VLOOKUP(CONCATENATE($A55,"_",G$4),assets_m6!$A:$D,4,FALSE)</f>
        <v>5.0819999999999999</v>
      </c>
      <c r="H55">
        <f>VLOOKUP(CONCATENATE($A55,"_",H$4),assets_m6!$A:$D,4,FALSE)</f>
        <v>5.0640000000000001</v>
      </c>
      <c r="I55">
        <f>VLOOKUP(CONCATENATE($A55,"_",I$4),assets_m6!$A:$D,4,FALSE)</f>
        <v>5.0730000000000004</v>
      </c>
      <c r="J55">
        <f>VLOOKUP(CONCATENATE($A55,"_",J$4),assets_m6!$A:$D,4,FALSE)</f>
        <v>5.0759999999999996</v>
      </c>
      <c r="K55">
        <f>VLOOKUP(CONCATENATE($A55,"_",K$4),assets_m6!$A:$D,4,FALSE)</f>
        <v>5.0860000000000003</v>
      </c>
      <c r="L55">
        <f>VLOOKUP(CONCATENATE($A55,"_",L$4),assets_m6!$A:$D,4,FALSE)</f>
        <v>5.09</v>
      </c>
      <c r="M55">
        <f>VLOOKUP(CONCATENATE($A55,"_",M$4),assets_m6!$A:$D,4,FALSE)</f>
        <v>5.077</v>
      </c>
      <c r="N55">
        <f>VLOOKUP(CONCATENATE($A55,"_",N$4),assets_m6!$A:$D,4,FALSE)</f>
        <v>5.0650000000000004</v>
      </c>
      <c r="O55">
        <f>VLOOKUP(CONCATENATE($A55,"_",O$4),assets_m6!$A:$D,4,FALSE)</f>
        <v>5.0720000000000001</v>
      </c>
      <c r="P55">
        <f>VLOOKUP(CONCATENATE($A55,"_",P$4),assets_m6!$A:$D,4,FALSE)</f>
        <v>5.0629999999999997</v>
      </c>
      <c r="Q55">
        <f>VLOOKUP(CONCATENATE($A55,"_",Q$4),assets_m6!$A:$D,4,FALSE)</f>
        <v>5.0540000000000003</v>
      </c>
      <c r="R55">
        <f>VLOOKUP(CONCATENATE($A55,"_",R$4),assets_m6!$A:$D,4,FALSE)</f>
        <v>5.0570000000000004</v>
      </c>
      <c r="S55">
        <f>VLOOKUP(CONCATENATE($A55,"_",S$4),assets_m6!$A:$D,4,FALSE)</f>
        <v>5.0640000000000001</v>
      </c>
      <c r="T55">
        <f>VLOOKUP(CONCATENATE($A55,"_",T$4),assets_m6!$A:$D,4,FALSE)</f>
        <v>5.0419999999999998</v>
      </c>
      <c r="U55">
        <f>VLOOKUP(CONCATENATE($A55,"_",U$4),assets_m6!$A:$D,4,FALSE)</f>
        <v>5.069</v>
      </c>
      <c r="V55">
        <f>VLOOKUP(CONCATENATE($A55,"_",V$4),assets_m6!$A:$D,4,FALSE)</f>
        <v>5.0650000000000004</v>
      </c>
      <c r="X55" t="str">
        <f t="shared" si="15"/>
        <v>IEAA.L</v>
      </c>
      <c r="Y55">
        <f t="shared" si="30"/>
        <v>5.18</v>
      </c>
      <c r="Z55">
        <f t="shared" ref="Z55:AL74" si="41">IFERROR(C55,Y55)</f>
        <v>5.1239999999999997</v>
      </c>
      <c r="AA55">
        <f t="shared" si="41"/>
        <v>5.1059999999999999</v>
      </c>
      <c r="AB55">
        <f t="shared" si="41"/>
        <v>5.1189999999999998</v>
      </c>
      <c r="AC55">
        <f t="shared" si="41"/>
        <v>5.0819999999999999</v>
      </c>
      <c r="AD55">
        <f t="shared" si="41"/>
        <v>5.0819999999999999</v>
      </c>
      <c r="AE55">
        <f t="shared" si="41"/>
        <v>5.0640000000000001</v>
      </c>
      <c r="AF55">
        <f t="shared" si="41"/>
        <v>5.0730000000000004</v>
      </c>
      <c r="AG55">
        <f t="shared" si="41"/>
        <v>5.0759999999999996</v>
      </c>
      <c r="AH55">
        <f t="shared" si="41"/>
        <v>5.0860000000000003</v>
      </c>
      <c r="AI55">
        <f t="shared" si="41"/>
        <v>5.09</v>
      </c>
      <c r="AJ55">
        <f t="shared" si="41"/>
        <v>5.077</v>
      </c>
      <c r="AK55">
        <f t="shared" si="41"/>
        <v>5.0650000000000004</v>
      </c>
      <c r="AL55">
        <f t="shared" si="41"/>
        <v>5.0720000000000001</v>
      </c>
      <c r="AM55">
        <f t="shared" si="40"/>
        <v>5.0629999999999997</v>
      </c>
      <c r="AN55">
        <f t="shared" si="40"/>
        <v>5.0540000000000003</v>
      </c>
      <c r="AO55">
        <f t="shared" si="40"/>
        <v>5.0570000000000004</v>
      </c>
      <c r="AP55">
        <f t="shared" si="38"/>
        <v>5.0640000000000001</v>
      </c>
      <c r="AQ55">
        <f t="shared" si="38"/>
        <v>5.0419999999999998</v>
      </c>
      <c r="AR55">
        <f t="shared" si="38"/>
        <v>5.069</v>
      </c>
      <c r="AS55">
        <f t="shared" si="38"/>
        <v>5.0650000000000004</v>
      </c>
      <c r="AU55" t="s">
        <v>63</v>
      </c>
      <c r="AV55">
        <f t="shared" si="39"/>
        <v>-1.0810810810810822E-4</v>
      </c>
      <c r="AW55">
        <f t="shared" si="39"/>
        <v>-3.5128805620608499E-5</v>
      </c>
      <c r="AX55">
        <f t="shared" si="39"/>
        <v>2.5460242851547008E-5</v>
      </c>
      <c r="AY55">
        <f t="shared" si="39"/>
        <v>-7.227974213713601E-5</v>
      </c>
      <c r="AZ55">
        <f t="shared" si="39"/>
        <v>0</v>
      </c>
      <c r="BA55">
        <f t="shared" si="39"/>
        <v>-3.5419126328216836E-5</v>
      </c>
      <c r="BB55">
        <f t="shared" si="39"/>
        <v>1.7772511848341904E-5</v>
      </c>
      <c r="BC55">
        <f t="shared" si="39"/>
        <v>5.9136605558825651E-6</v>
      </c>
      <c r="BD55">
        <f t="shared" si="39"/>
        <v>1.9700551615446565E-5</v>
      </c>
      <c r="BE55">
        <f t="shared" si="39"/>
        <v>7.8647267007462836E-6</v>
      </c>
      <c r="BF55">
        <f t="shared" si="39"/>
        <v>-2.5540275049115719E-5</v>
      </c>
      <c r="BG55">
        <f t="shared" si="39"/>
        <v>-2.36360055150671E-5</v>
      </c>
      <c r="BH55">
        <f t="shared" si="39"/>
        <v>1.3820335636721959E-5</v>
      </c>
      <c r="BI55">
        <f t="shared" si="39"/>
        <v>-1.7744479495268809E-5</v>
      </c>
      <c r="BJ55">
        <f t="shared" si="39"/>
        <v>-1.7776022121270894E-5</v>
      </c>
      <c r="BK55">
        <f t="shared" si="37"/>
        <v>5.9358923624853857E-6</v>
      </c>
      <c r="BL55">
        <f t="shared" si="37"/>
        <v>1.3842198932172576E-5</v>
      </c>
      <c r="BM55">
        <f t="shared" si="37"/>
        <v>-4.3443917851501269E-5</v>
      </c>
      <c r="BN55">
        <f t="shared" si="37"/>
        <v>5.3550178500595273E-5</v>
      </c>
      <c r="BO55">
        <f t="shared" si="37"/>
        <v>-7.8911027816128626E-6</v>
      </c>
      <c r="BQ55" s="7" t="str">
        <f t="shared" si="17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8"/>
        <v>-2.2200772200772073E-2</v>
      </c>
      <c r="BZ55">
        <f t="shared" si="19"/>
        <v>14</v>
      </c>
      <c r="CA55">
        <f t="shared" si="20"/>
        <v>1</v>
      </c>
      <c r="CB55">
        <f t="shared" si="21"/>
        <v>0.24</v>
      </c>
      <c r="CC55">
        <f t="shared" si="22"/>
        <v>1</v>
      </c>
      <c r="CD55">
        <f t="shared" si="23"/>
        <v>0</v>
      </c>
      <c r="CE55">
        <f t="shared" si="24"/>
        <v>0</v>
      </c>
      <c r="CF55">
        <f t="shared" si="25"/>
        <v>0</v>
      </c>
      <c r="CG55">
        <f t="shared" si="26"/>
        <v>0</v>
      </c>
      <c r="CI55">
        <f t="shared" si="27"/>
        <v>1</v>
      </c>
      <c r="CJ55">
        <f t="shared" si="28"/>
        <v>1</v>
      </c>
      <c r="CK55">
        <f t="shared" si="28"/>
        <v>1</v>
      </c>
      <c r="CL55">
        <f t="shared" si="28"/>
        <v>1</v>
      </c>
      <c r="CM55">
        <f t="shared" si="28"/>
        <v>1</v>
      </c>
      <c r="CN55">
        <f t="shared" si="29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111.11499999999999</v>
      </c>
      <c r="C56">
        <f>VLOOKUP(CONCATENATE($A56,"_",C$4),assets_m6!$A:$D,4,FALSE)</f>
        <v>110.643</v>
      </c>
      <c r="D56">
        <f>VLOOKUP(CONCATENATE($A56,"_",D$4),assets_m6!$A:$D,4,FALSE)</f>
        <v>109.925</v>
      </c>
      <c r="E56">
        <f>VLOOKUP(CONCATENATE($A56,"_",E$4),assets_m6!$A:$D,4,FALSE)</f>
        <v>109.246</v>
      </c>
      <c r="F56">
        <f>VLOOKUP(CONCATENATE($A56,"_",F$4),assets_m6!$A:$D,4,FALSE)</f>
        <v>108.745</v>
      </c>
      <c r="G56">
        <f>VLOOKUP(CONCATENATE($A56,"_",G$4),assets_m6!$A:$D,4,FALSE)</f>
        <v>108.715</v>
      </c>
      <c r="H56">
        <f>VLOOKUP(CONCATENATE($A56,"_",H$4),assets_m6!$A:$D,4,FALSE)</f>
        <v>107.339</v>
      </c>
      <c r="I56">
        <f>VLOOKUP(CONCATENATE($A56,"_",I$4),assets_m6!$A:$D,4,FALSE)</f>
        <v>107.29</v>
      </c>
      <c r="J56">
        <f>VLOOKUP(CONCATENATE($A56,"_",J$4),assets_m6!$A:$D,4,FALSE)</f>
        <v>107.142</v>
      </c>
      <c r="K56">
        <f>VLOOKUP(CONCATENATE($A56,"_",K$4),assets_m6!$A:$D,4,FALSE)</f>
        <v>106.93600000000001</v>
      </c>
      <c r="L56">
        <f>VLOOKUP(CONCATENATE($A56,"_",L$4),assets_m6!$A:$D,4,FALSE)</f>
        <v>107.25</v>
      </c>
      <c r="M56">
        <f>VLOOKUP(CONCATENATE($A56,"_",M$4),assets_m6!$A:$D,4,FALSE)</f>
        <v>105.854</v>
      </c>
      <c r="N56">
        <f>VLOOKUP(CONCATENATE($A56,"_",N$4),assets_m6!$A:$D,4,FALSE)</f>
        <v>105.274</v>
      </c>
      <c r="O56">
        <f>VLOOKUP(CONCATENATE($A56,"_",O$4),assets_m6!$A:$D,4,FALSE)</f>
        <v>105.982</v>
      </c>
      <c r="P56">
        <f>VLOOKUP(CONCATENATE($A56,"_",P$4),assets_m6!$A:$D,4,FALSE)</f>
        <v>105.392</v>
      </c>
      <c r="Q56">
        <f>VLOOKUP(CONCATENATE($A56,"_",Q$4),assets_m6!$A:$D,4,FALSE)</f>
        <v>104.31</v>
      </c>
      <c r="R56">
        <f>VLOOKUP(CONCATENATE($A56,"_",R$4),assets_m6!$A:$D,4,FALSE)</f>
        <v>104.54600000000001</v>
      </c>
      <c r="S56">
        <f>VLOOKUP(CONCATENATE($A56,"_",S$4),assets_m6!$A:$D,4,FALSE)</f>
        <v>105.06699999999999</v>
      </c>
      <c r="T56">
        <f>VLOOKUP(CONCATENATE($A56,"_",T$4),assets_m6!$A:$D,4,FALSE)</f>
        <v>105.48</v>
      </c>
      <c r="U56">
        <f>VLOOKUP(CONCATENATE($A56,"_",U$4),assets_m6!$A:$D,4,FALSE)</f>
        <v>105.67700000000001</v>
      </c>
      <c r="V56">
        <f>VLOOKUP(CONCATENATE($A56,"_",V$4),assets_m6!$A:$D,4,FALSE)</f>
        <v>104.989</v>
      </c>
      <c r="X56" t="str">
        <f t="shared" si="15"/>
        <v>IEF</v>
      </c>
      <c r="Y56">
        <f t="shared" si="30"/>
        <v>111.11499999999999</v>
      </c>
      <c r="Z56">
        <f t="shared" si="41"/>
        <v>110.643</v>
      </c>
      <c r="AA56">
        <f t="shared" si="41"/>
        <v>109.925</v>
      </c>
      <c r="AB56">
        <f t="shared" si="41"/>
        <v>109.246</v>
      </c>
      <c r="AC56">
        <f t="shared" si="41"/>
        <v>108.745</v>
      </c>
      <c r="AD56">
        <f t="shared" si="41"/>
        <v>108.715</v>
      </c>
      <c r="AE56">
        <f t="shared" si="41"/>
        <v>107.339</v>
      </c>
      <c r="AF56">
        <f t="shared" si="41"/>
        <v>107.29</v>
      </c>
      <c r="AG56">
        <f t="shared" si="41"/>
        <v>107.142</v>
      </c>
      <c r="AH56">
        <f t="shared" si="41"/>
        <v>106.93600000000001</v>
      </c>
      <c r="AI56">
        <f t="shared" si="41"/>
        <v>107.25</v>
      </c>
      <c r="AJ56">
        <f t="shared" si="41"/>
        <v>105.854</v>
      </c>
      <c r="AK56">
        <f t="shared" si="41"/>
        <v>105.274</v>
      </c>
      <c r="AL56">
        <f t="shared" si="41"/>
        <v>105.982</v>
      </c>
      <c r="AM56">
        <f t="shared" si="40"/>
        <v>105.392</v>
      </c>
      <c r="AN56">
        <f t="shared" si="40"/>
        <v>104.31</v>
      </c>
      <c r="AO56">
        <f t="shared" si="40"/>
        <v>104.54600000000001</v>
      </c>
      <c r="AP56">
        <f t="shared" si="38"/>
        <v>105.06699999999999</v>
      </c>
      <c r="AQ56">
        <f t="shared" si="38"/>
        <v>105.48</v>
      </c>
      <c r="AR56">
        <f t="shared" si="38"/>
        <v>105.67700000000001</v>
      </c>
      <c r="AS56">
        <f t="shared" si="38"/>
        <v>104.989</v>
      </c>
      <c r="AU56" t="s">
        <v>64</v>
      </c>
      <c r="AV56">
        <f t="shared" si="39"/>
        <v>-4.2478513252035662E-5</v>
      </c>
      <c r="AW56">
        <f t="shared" si="39"/>
        <v>-6.4893395876829395E-5</v>
      </c>
      <c r="AX56">
        <f t="shared" si="39"/>
        <v>-6.1769388219240579E-5</v>
      </c>
      <c r="AY56">
        <f t="shared" si="39"/>
        <v>-4.5859802647235652E-5</v>
      </c>
      <c r="AZ56">
        <f t="shared" si="39"/>
        <v>-2.7587475286221101E-6</v>
      </c>
      <c r="BA56">
        <f t="shared" si="39"/>
        <v>-1.2656947063422754E-4</v>
      </c>
      <c r="BB56">
        <f t="shared" si="39"/>
        <v>-4.5649763832337166E-6</v>
      </c>
      <c r="BC56">
        <f t="shared" si="39"/>
        <v>-1.3794389039053997E-5</v>
      </c>
      <c r="BD56">
        <f t="shared" si="39"/>
        <v>-1.9226820481229479E-5</v>
      </c>
      <c r="BE56">
        <f t="shared" si="39"/>
        <v>2.9363357522255643E-5</v>
      </c>
      <c r="BF56">
        <f t="shared" si="39"/>
        <v>-1.3016317016317024E-4</v>
      </c>
      <c r="BG56">
        <f t="shared" si="39"/>
        <v>-5.47924499782718E-5</v>
      </c>
      <c r="BH56">
        <f t="shared" si="39"/>
        <v>6.7253072933487701E-5</v>
      </c>
      <c r="BI56">
        <f t="shared" si="39"/>
        <v>-5.5669830725972663E-5</v>
      </c>
      <c r="BJ56">
        <f t="shared" si="39"/>
        <v>-1.0266433884924793E-4</v>
      </c>
      <c r="BK56">
        <f t="shared" si="37"/>
        <v>2.2624868181382822E-5</v>
      </c>
      <c r="BL56">
        <f t="shared" si="37"/>
        <v>4.9834522602489486E-5</v>
      </c>
      <c r="BM56">
        <f t="shared" si="37"/>
        <v>3.9308250925600899E-5</v>
      </c>
      <c r="BN56">
        <f t="shared" si="37"/>
        <v>1.8676526355707503E-5</v>
      </c>
      <c r="BO56">
        <f t="shared" si="37"/>
        <v>-6.5104043453164114E-5</v>
      </c>
      <c r="BQ56" s="7" t="str">
        <f t="shared" si="17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8"/>
        <v>-5.5132070377536702E-2</v>
      </c>
      <c r="BZ56">
        <f t="shared" si="19"/>
        <v>3</v>
      </c>
      <c r="CA56">
        <f t="shared" si="20"/>
        <v>1</v>
      </c>
      <c r="CB56">
        <f t="shared" si="21"/>
        <v>0.24</v>
      </c>
      <c r="CC56">
        <f t="shared" si="22"/>
        <v>1</v>
      </c>
      <c r="CD56">
        <f t="shared" si="23"/>
        <v>0</v>
      </c>
      <c r="CE56">
        <f t="shared" si="24"/>
        <v>0</v>
      </c>
      <c r="CF56">
        <f t="shared" si="25"/>
        <v>0</v>
      </c>
      <c r="CG56">
        <f t="shared" si="26"/>
        <v>0</v>
      </c>
      <c r="CI56">
        <f t="shared" si="27"/>
        <v>1</v>
      </c>
      <c r="CJ56">
        <f t="shared" si="28"/>
        <v>1</v>
      </c>
      <c r="CK56">
        <f t="shared" si="28"/>
        <v>1</v>
      </c>
      <c r="CL56">
        <f t="shared" si="28"/>
        <v>1</v>
      </c>
      <c r="CM56">
        <f t="shared" si="28"/>
        <v>1</v>
      </c>
      <c r="CN56">
        <f t="shared" si="29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687.05</v>
      </c>
      <c r="C57">
        <f>VLOOKUP(CONCATENATE($A57,"_",C$4),assets_m6!$A:$D,4,FALSE)</f>
        <v>683.6</v>
      </c>
      <c r="D57">
        <f>VLOOKUP(CONCATENATE($A57,"_",D$4),assets_m6!$A:$D,4,FALSE)</f>
        <v>678.35</v>
      </c>
      <c r="E57">
        <f>VLOOKUP(CONCATENATE($A57,"_",E$4),assets_m6!$A:$D,4,FALSE)</f>
        <v>717.1</v>
      </c>
      <c r="F57">
        <f>VLOOKUP(CONCATENATE($A57,"_",F$4),assets_m6!$A:$D,4,FALSE)</f>
        <v>701.9</v>
      </c>
      <c r="G57">
        <f>VLOOKUP(CONCATENATE($A57,"_",G$4),assets_m6!$A:$D,4,FALSE)</f>
        <v>706.9</v>
      </c>
      <c r="H57">
        <f>VLOOKUP(CONCATENATE($A57,"_",H$4),assets_m6!$A:$D,4,FALSE)</f>
        <v>719.05</v>
      </c>
      <c r="I57">
        <f>VLOOKUP(CONCATENATE($A57,"_",I$4),assets_m6!$A:$D,4,FALSE)</f>
        <v>716.05</v>
      </c>
      <c r="J57">
        <f>VLOOKUP(CONCATENATE($A57,"_",J$4),assets_m6!$A:$D,4,FALSE)</f>
        <v>747.4</v>
      </c>
      <c r="K57">
        <f>VLOOKUP(CONCATENATE($A57,"_",K$4),assets_m6!$A:$D,4,FALSE)</f>
        <v>756.15</v>
      </c>
      <c r="L57">
        <f>VLOOKUP(CONCATENATE($A57,"_",L$4),assets_m6!$A:$D,4,FALSE)</f>
        <v>758.15</v>
      </c>
      <c r="M57">
        <f>VLOOKUP(CONCATENATE($A57,"_",M$4),assets_m6!$A:$D,4,FALSE)</f>
        <v>759.55</v>
      </c>
      <c r="N57">
        <f>VLOOKUP(CONCATENATE($A57,"_",N$4),assets_m6!$A:$D,4,FALSE)</f>
        <v>758.45</v>
      </c>
      <c r="O57">
        <f>VLOOKUP(CONCATENATE($A57,"_",O$4),assets_m6!$A:$D,4,FALSE)</f>
        <v>755.3</v>
      </c>
      <c r="P57">
        <f>VLOOKUP(CONCATENATE($A57,"_",P$4),assets_m6!$A:$D,4,FALSE)</f>
        <v>751.75</v>
      </c>
      <c r="Q57">
        <f>VLOOKUP(CONCATENATE($A57,"_",Q$4),assets_m6!$A:$D,4,FALSE)</f>
        <v>750.8</v>
      </c>
      <c r="R57">
        <f>VLOOKUP(CONCATENATE($A57,"_",R$4),assets_m6!$A:$D,4,FALSE)</f>
        <v>759.2</v>
      </c>
      <c r="S57">
        <f>VLOOKUP(CONCATENATE($A57,"_",S$4),assets_m6!$A:$D,4,FALSE)</f>
        <v>781.6</v>
      </c>
      <c r="T57">
        <f>VLOOKUP(CONCATENATE($A57,"_",T$4),assets_m6!$A:$D,4,FALSE)</f>
        <v>779.25</v>
      </c>
      <c r="U57">
        <f>VLOOKUP(CONCATENATE($A57,"_",U$4),assets_m6!$A:$D,4,FALSE)</f>
        <v>771.7</v>
      </c>
      <c r="V57">
        <f>VLOOKUP(CONCATENATE($A57,"_",V$4),assets_m6!$A:$D,4,FALSE)</f>
        <v>770.75</v>
      </c>
      <c r="X57" t="str">
        <f t="shared" si="15"/>
        <v>IEFM.L</v>
      </c>
      <c r="Y57">
        <f t="shared" si="30"/>
        <v>687.05</v>
      </c>
      <c r="Z57">
        <f t="shared" si="41"/>
        <v>683.6</v>
      </c>
      <c r="AA57">
        <f t="shared" si="41"/>
        <v>678.35</v>
      </c>
      <c r="AB57">
        <f t="shared" si="41"/>
        <v>717.1</v>
      </c>
      <c r="AC57">
        <f t="shared" si="41"/>
        <v>701.9</v>
      </c>
      <c r="AD57">
        <f t="shared" si="41"/>
        <v>706.9</v>
      </c>
      <c r="AE57">
        <f t="shared" si="41"/>
        <v>719.05</v>
      </c>
      <c r="AF57">
        <f t="shared" si="41"/>
        <v>716.05</v>
      </c>
      <c r="AG57">
        <f t="shared" si="41"/>
        <v>747.4</v>
      </c>
      <c r="AH57">
        <f t="shared" si="41"/>
        <v>756.15</v>
      </c>
      <c r="AI57">
        <f t="shared" si="41"/>
        <v>758.15</v>
      </c>
      <c r="AJ57">
        <f t="shared" si="41"/>
        <v>759.55</v>
      </c>
      <c r="AK57">
        <f t="shared" si="41"/>
        <v>758.45</v>
      </c>
      <c r="AL57">
        <f t="shared" si="41"/>
        <v>755.3</v>
      </c>
      <c r="AM57">
        <f t="shared" si="40"/>
        <v>751.75</v>
      </c>
      <c r="AN57">
        <f t="shared" si="40"/>
        <v>750.8</v>
      </c>
      <c r="AO57">
        <f t="shared" si="40"/>
        <v>759.2</v>
      </c>
      <c r="AP57">
        <f t="shared" si="38"/>
        <v>781.6</v>
      </c>
      <c r="AQ57">
        <f t="shared" si="38"/>
        <v>779.25</v>
      </c>
      <c r="AR57">
        <f t="shared" si="38"/>
        <v>771.7</v>
      </c>
      <c r="AS57">
        <f t="shared" si="38"/>
        <v>770.75</v>
      </c>
      <c r="AU57" t="s">
        <v>39</v>
      </c>
      <c r="AV57">
        <f t="shared" si="39"/>
        <v>-5.0214685976274391E-5</v>
      </c>
      <c r="AW57">
        <f t="shared" si="39"/>
        <v>-7.6799297834991215E-5</v>
      </c>
      <c r="AX57">
        <f t="shared" si="39"/>
        <v>5.712390358959239E-4</v>
      </c>
      <c r="AY57">
        <f t="shared" si="39"/>
        <v>-2.119648584576774E-4</v>
      </c>
      <c r="AZ57">
        <f t="shared" si="39"/>
        <v>7.1235218692121397E-5</v>
      </c>
      <c r="BA57">
        <f t="shared" si="39"/>
        <v>1.7187721035507114E-4</v>
      </c>
      <c r="BB57">
        <f t="shared" si="39"/>
        <v>-4.1721716153257772E-5</v>
      </c>
      <c r="BC57">
        <f t="shared" si="39"/>
        <v>4.3781858808742438E-4</v>
      </c>
      <c r="BD57">
        <f t="shared" si="39"/>
        <v>1.1707251806261709E-4</v>
      </c>
      <c r="BE57">
        <f t="shared" si="39"/>
        <v>2.6449778483105206E-5</v>
      </c>
      <c r="BF57">
        <f t="shared" si="39"/>
        <v>1.8466002769900116E-5</v>
      </c>
      <c r="BG57">
        <f t="shared" si="39"/>
        <v>-1.4482259232439064E-5</v>
      </c>
      <c r="BH57">
        <f t="shared" si="39"/>
        <v>-4.1532071988925978E-5</v>
      </c>
      <c r="BI57">
        <f t="shared" si="39"/>
        <v>-4.7001191579504234E-5</v>
      </c>
      <c r="BJ57">
        <f t="shared" si="39"/>
        <v>-1.2637179913535688E-5</v>
      </c>
      <c r="BK57">
        <f t="shared" si="37"/>
        <v>1.1188066062866398E-4</v>
      </c>
      <c r="BL57">
        <f t="shared" si="37"/>
        <v>2.9504741833508928E-4</v>
      </c>
      <c r="BM57">
        <f t="shared" si="37"/>
        <v>-3.0066530194473167E-5</v>
      </c>
      <c r="BN57">
        <f t="shared" si="37"/>
        <v>-9.6888033365414894E-5</v>
      </c>
      <c r="BO57">
        <f t="shared" si="37"/>
        <v>-1.2310483348452058E-5</v>
      </c>
      <c r="BQ57" s="7" t="str">
        <f t="shared" si="17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8"/>
        <v>0.12182519467287686</v>
      </c>
      <c r="BZ57">
        <f t="shared" si="19"/>
        <v>93</v>
      </c>
      <c r="CA57">
        <f t="shared" si="20"/>
        <v>5</v>
      </c>
      <c r="CB57">
        <f t="shared" si="21"/>
        <v>0.24000000000000005</v>
      </c>
      <c r="CC57">
        <f t="shared" si="22"/>
        <v>0</v>
      </c>
      <c r="CD57">
        <f t="shared" si="23"/>
        <v>0</v>
      </c>
      <c r="CE57">
        <f t="shared" si="24"/>
        <v>0</v>
      </c>
      <c r="CF57">
        <f t="shared" si="25"/>
        <v>0</v>
      </c>
      <c r="CG57">
        <f t="shared" si="26"/>
        <v>1</v>
      </c>
      <c r="CI57">
        <f t="shared" si="27"/>
        <v>0</v>
      </c>
      <c r="CJ57">
        <f t="shared" si="28"/>
        <v>0</v>
      </c>
      <c r="CK57">
        <f t="shared" si="28"/>
        <v>0</v>
      </c>
      <c r="CL57">
        <f t="shared" si="28"/>
        <v>0</v>
      </c>
      <c r="CM57">
        <f t="shared" si="28"/>
        <v>1</v>
      </c>
      <c r="CN57">
        <f t="shared" si="29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53.445999999999998</v>
      </c>
      <c r="C58">
        <f>VLOOKUP(CONCATENATE($A58,"_",C$4),assets_m6!$A:$D,4,FALSE)</f>
        <v>51.438000000000002</v>
      </c>
      <c r="D58">
        <f>VLOOKUP(CONCATENATE($A58,"_",D$4),assets_m6!$A:$D,4,FALSE)</f>
        <v>51.633000000000003</v>
      </c>
      <c r="E58">
        <f>VLOOKUP(CONCATENATE($A58,"_",E$4),assets_m6!$A:$D,4,FALSE)</f>
        <v>53.115000000000002</v>
      </c>
      <c r="F58">
        <f>VLOOKUP(CONCATENATE($A58,"_",F$4),assets_m6!$A:$D,4,FALSE)</f>
        <v>52.189</v>
      </c>
      <c r="G58">
        <f>VLOOKUP(CONCATENATE($A58,"_",G$4),assets_m6!$A:$D,4,FALSE)</f>
        <v>51.155000000000001</v>
      </c>
      <c r="H58">
        <f>VLOOKUP(CONCATENATE($A58,"_",H$4),assets_m6!$A:$D,4,FALSE)</f>
        <v>49.984999999999999</v>
      </c>
      <c r="I58">
        <f>VLOOKUP(CONCATENATE($A58,"_",I$4),assets_m6!$A:$D,4,FALSE)</f>
        <v>50.122</v>
      </c>
      <c r="J58">
        <f>VLOOKUP(CONCATENATE($A58,"_",J$4),assets_m6!$A:$D,4,FALSE)</f>
        <v>53.875</v>
      </c>
      <c r="K58">
        <f>VLOOKUP(CONCATENATE($A58,"_",K$4),assets_m6!$A:$D,4,FALSE)</f>
        <v>53.640999999999998</v>
      </c>
      <c r="L58">
        <f>VLOOKUP(CONCATENATE($A58,"_",L$4),assets_m6!$A:$D,4,FALSE)</f>
        <v>54.363</v>
      </c>
      <c r="M58">
        <f>VLOOKUP(CONCATENATE($A58,"_",M$4),assets_m6!$A:$D,4,FALSE)</f>
        <v>53.601999999999997</v>
      </c>
      <c r="N58">
        <f>VLOOKUP(CONCATENATE($A58,"_",N$4),assets_m6!$A:$D,4,FALSE)</f>
        <v>54.499000000000002</v>
      </c>
      <c r="O58">
        <f>VLOOKUP(CONCATENATE($A58,"_",O$4),assets_m6!$A:$D,4,FALSE)</f>
        <v>54.128999999999998</v>
      </c>
      <c r="P58">
        <f>VLOOKUP(CONCATENATE($A58,"_",P$4),assets_m6!$A:$D,4,FALSE)</f>
        <v>54.488999999999997</v>
      </c>
      <c r="Q58">
        <f>VLOOKUP(CONCATENATE($A58,"_",Q$4),assets_m6!$A:$D,4,FALSE)</f>
        <v>54.030999999999999</v>
      </c>
      <c r="R58">
        <f>VLOOKUP(CONCATENATE($A58,"_",R$4),assets_m6!$A:$D,4,FALSE)</f>
        <v>54.225999999999999</v>
      </c>
      <c r="S58">
        <f>VLOOKUP(CONCATENATE($A58,"_",S$4),assets_m6!$A:$D,4,FALSE)</f>
        <v>55.143000000000001</v>
      </c>
      <c r="T58">
        <f>VLOOKUP(CONCATENATE($A58,"_",T$4),assets_m6!$A:$D,4,FALSE)</f>
        <v>54.987000000000002</v>
      </c>
      <c r="U58">
        <f>VLOOKUP(CONCATENATE($A58,"_",U$4),assets_m6!$A:$D,4,FALSE)</f>
        <v>54.158000000000001</v>
      </c>
      <c r="V58">
        <f>VLOOKUP(CONCATENATE($A58,"_",V$4),assets_m6!$A:$D,4,FALSE)</f>
        <v>55.055</v>
      </c>
      <c r="X58" t="str">
        <f t="shared" si="15"/>
        <v>IEMG</v>
      </c>
      <c r="Y58">
        <f t="shared" si="30"/>
        <v>53.445999999999998</v>
      </c>
      <c r="Z58">
        <f t="shared" si="41"/>
        <v>51.438000000000002</v>
      </c>
      <c r="AA58">
        <f t="shared" si="41"/>
        <v>51.633000000000003</v>
      </c>
      <c r="AB58">
        <f t="shared" si="41"/>
        <v>53.115000000000002</v>
      </c>
      <c r="AC58">
        <f t="shared" si="41"/>
        <v>52.189</v>
      </c>
      <c r="AD58">
        <f t="shared" si="41"/>
        <v>51.155000000000001</v>
      </c>
      <c r="AE58">
        <f t="shared" si="41"/>
        <v>49.984999999999999</v>
      </c>
      <c r="AF58">
        <f t="shared" si="41"/>
        <v>50.122</v>
      </c>
      <c r="AG58">
        <f t="shared" si="41"/>
        <v>53.875</v>
      </c>
      <c r="AH58">
        <f t="shared" si="41"/>
        <v>53.640999999999998</v>
      </c>
      <c r="AI58">
        <f t="shared" si="41"/>
        <v>54.363</v>
      </c>
      <c r="AJ58">
        <f t="shared" si="41"/>
        <v>53.601999999999997</v>
      </c>
      <c r="AK58">
        <f t="shared" si="41"/>
        <v>54.499000000000002</v>
      </c>
      <c r="AL58">
        <f t="shared" si="41"/>
        <v>54.128999999999998</v>
      </c>
      <c r="AM58">
        <f t="shared" si="40"/>
        <v>54.488999999999997</v>
      </c>
      <c r="AN58">
        <f t="shared" si="40"/>
        <v>54.030999999999999</v>
      </c>
      <c r="AO58">
        <f t="shared" si="40"/>
        <v>54.225999999999999</v>
      </c>
      <c r="AP58">
        <f t="shared" si="38"/>
        <v>55.143000000000001</v>
      </c>
      <c r="AQ58">
        <f t="shared" si="38"/>
        <v>54.987000000000002</v>
      </c>
      <c r="AR58">
        <f t="shared" si="38"/>
        <v>54.158000000000001</v>
      </c>
      <c r="AS58">
        <f t="shared" si="38"/>
        <v>55.055</v>
      </c>
      <c r="AU58" t="s">
        <v>33</v>
      </c>
      <c r="AV58">
        <f t="shared" si="39"/>
        <v>-3.7570632039815805E-4</v>
      </c>
      <c r="AW58">
        <f t="shared" si="39"/>
        <v>3.7909716551965528E-5</v>
      </c>
      <c r="AX58">
        <f t="shared" si="39"/>
        <v>2.8702573935273935E-4</v>
      </c>
      <c r="AY58">
        <f t="shared" si="39"/>
        <v>-1.7433869904923317E-4</v>
      </c>
      <c r="AZ58">
        <f t="shared" si="39"/>
        <v>-1.9812604188622105E-4</v>
      </c>
      <c r="BA58">
        <f t="shared" si="39"/>
        <v>-2.2871664548919983E-4</v>
      </c>
      <c r="BB58">
        <f t="shared" si="39"/>
        <v>2.7408222466740117E-5</v>
      </c>
      <c r="BC58">
        <f t="shared" si="39"/>
        <v>7.4877299389489648E-4</v>
      </c>
      <c r="BD58">
        <f t="shared" si="39"/>
        <v>-4.3433874709977128E-5</v>
      </c>
      <c r="BE58">
        <f t="shared" si="39"/>
        <v>1.3459853470293272E-4</v>
      </c>
      <c r="BF58">
        <f t="shared" si="39"/>
        <v>-1.399849162113943E-4</v>
      </c>
      <c r="BG58">
        <f t="shared" si="39"/>
        <v>1.6734450207081932E-4</v>
      </c>
      <c r="BH58">
        <f t="shared" si="39"/>
        <v>-6.7891153966128656E-5</v>
      </c>
      <c r="BI58">
        <f t="shared" si="39"/>
        <v>6.6507786953389029E-5</v>
      </c>
      <c r="BJ58">
        <f t="shared" si="39"/>
        <v>-8.4053662207050686E-5</v>
      </c>
      <c r="BK58">
        <f t="shared" si="37"/>
        <v>3.6090392552423661E-5</v>
      </c>
      <c r="BL58">
        <f t="shared" si="37"/>
        <v>1.6910707040902919E-4</v>
      </c>
      <c r="BM58">
        <f t="shared" si="37"/>
        <v>-2.8290082150046025E-5</v>
      </c>
      <c r="BN58">
        <f t="shared" si="37"/>
        <v>-1.5076290759634105E-4</v>
      </c>
      <c r="BO58">
        <f t="shared" si="37"/>
        <v>1.6562650024003813E-4</v>
      </c>
      <c r="BQ58" s="7" t="str">
        <f t="shared" si="17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8"/>
        <v>3.0105152864573624E-2</v>
      </c>
      <c r="BZ58">
        <f t="shared" si="19"/>
        <v>40</v>
      </c>
      <c r="CA58">
        <f t="shared" si="20"/>
        <v>2</v>
      </c>
      <c r="CB58">
        <f t="shared" si="21"/>
        <v>0.11999999999999997</v>
      </c>
      <c r="CC58">
        <f t="shared" si="22"/>
        <v>0</v>
      </c>
      <c r="CD58">
        <f t="shared" si="23"/>
        <v>1</v>
      </c>
      <c r="CE58">
        <f t="shared" si="24"/>
        <v>0</v>
      </c>
      <c r="CF58">
        <f t="shared" si="25"/>
        <v>0</v>
      </c>
      <c r="CG58">
        <f t="shared" si="26"/>
        <v>0</v>
      </c>
      <c r="CI58">
        <f t="shared" si="27"/>
        <v>0</v>
      </c>
      <c r="CJ58">
        <f t="shared" si="28"/>
        <v>1</v>
      </c>
      <c r="CK58">
        <f t="shared" si="28"/>
        <v>1</v>
      </c>
      <c r="CL58">
        <f t="shared" si="28"/>
        <v>1</v>
      </c>
      <c r="CM58">
        <f t="shared" si="28"/>
        <v>1</v>
      </c>
      <c r="CN58">
        <f t="shared" si="29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53.956000000000003</v>
      </c>
      <c r="C59">
        <f>VLOOKUP(CONCATENATE($A59,"_",C$4),assets_m6!$A:$D,4,FALSE)</f>
        <v>51.737000000000002</v>
      </c>
      <c r="D59">
        <f>VLOOKUP(CONCATENATE($A59,"_",D$4),assets_m6!$A:$D,4,FALSE)</f>
        <v>53.634999999999998</v>
      </c>
      <c r="E59">
        <f>VLOOKUP(CONCATENATE($A59,"_",E$4),assets_m6!$A:$D,4,FALSE)</f>
        <v>56.281999999999996</v>
      </c>
      <c r="F59">
        <f>VLOOKUP(CONCATENATE($A59,"_",F$4),assets_m6!$A:$D,4,FALSE)</f>
        <v>54.646999999999998</v>
      </c>
      <c r="G59">
        <f>VLOOKUP(CONCATENATE($A59,"_",G$4),assets_m6!$A:$D,4,FALSE)</f>
        <v>55.658999999999999</v>
      </c>
      <c r="H59">
        <f>VLOOKUP(CONCATENATE($A59,"_",H$4),assets_m6!$A:$D,4,FALSE)</f>
        <v>56.642000000000003</v>
      </c>
      <c r="I59">
        <f>VLOOKUP(CONCATENATE($A59,"_",I$4),assets_m6!$A:$D,4,FALSE)</f>
        <v>56.438000000000002</v>
      </c>
      <c r="J59">
        <f>VLOOKUP(CONCATENATE($A59,"_",J$4),assets_m6!$A:$D,4,FALSE)</f>
        <v>59.094999999999999</v>
      </c>
      <c r="K59">
        <f>VLOOKUP(CONCATENATE($A59,"_",K$4),assets_m6!$A:$D,4,FALSE)</f>
        <v>59.396999999999998</v>
      </c>
      <c r="L59">
        <f>VLOOKUP(CONCATENATE($A59,"_",L$4),assets_m6!$A:$D,4,FALSE)</f>
        <v>60.039000000000001</v>
      </c>
      <c r="M59">
        <f>VLOOKUP(CONCATENATE($A59,"_",M$4),assets_m6!$A:$D,4,FALSE)</f>
        <v>59.454999999999998</v>
      </c>
      <c r="N59">
        <f>VLOOKUP(CONCATENATE($A59,"_",N$4),assets_m6!$A:$D,4,FALSE)</f>
        <v>60.262999999999998</v>
      </c>
      <c r="O59">
        <f>VLOOKUP(CONCATENATE($A59,"_",O$4),assets_m6!$A:$D,4,FALSE)</f>
        <v>59.085000000000001</v>
      </c>
      <c r="P59">
        <f>VLOOKUP(CONCATENATE($A59,"_",P$4),assets_m6!$A:$D,4,FALSE)</f>
        <v>58.951999999999998</v>
      </c>
      <c r="Q59">
        <f>VLOOKUP(CONCATENATE($A59,"_",Q$4),assets_m6!$A:$D,4,FALSE)</f>
        <v>59.241</v>
      </c>
      <c r="R59">
        <f>VLOOKUP(CONCATENATE($A59,"_",R$4),assets_m6!$A:$D,4,FALSE)</f>
        <v>59.250999999999998</v>
      </c>
      <c r="S59">
        <f>VLOOKUP(CONCATENATE($A59,"_",S$4),assets_m6!$A:$D,4,FALSE)</f>
        <v>60.866</v>
      </c>
      <c r="T59">
        <f>VLOOKUP(CONCATENATE($A59,"_",T$4),assets_m6!$A:$D,4,FALSE)</f>
        <v>60.457999999999998</v>
      </c>
      <c r="U59">
        <f>VLOOKUP(CONCATENATE($A59,"_",U$4),assets_m6!$A:$D,4,FALSE)</f>
        <v>59.396999999999998</v>
      </c>
      <c r="V59">
        <f>VLOOKUP(CONCATENATE($A59,"_",V$4),assets_m6!$A:$D,4,FALSE)</f>
        <v>59.883000000000003</v>
      </c>
      <c r="X59" t="str">
        <f t="shared" si="15"/>
        <v>IEUS</v>
      </c>
      <c r="Y59">
        <f t="shared" si="30"/>
        <v>53.956000000000003</v>
      </c>
      <c r="Z59">
        <f t="shared" si="41"/>
        <v>51.737000000000002</v>
      </c>
      <c r="AA59">
        <f t="shared" si="41"/>
        <v>53.634999999999998</v>
      </c>
      <c r="AB59">
        <f t="shared" si="41"/>
        <v>56.281999999999996</v>
      </c>
      <c r="AC59">
        <f t="shared" si="41"/>
        <v>54.646999999999998</v>
      </c>
      <c r="AD59">
        <f t="shared" si="41"/>
        <v>55.658999999999999</v>
      </c>
      <c r="AE59">
        <f t="shared" si="41"/>
        <v>56.642000000000003</v>
      </c>
      <c r="AF59">
        <f t="shared" si="41"/>
        <v>56.438000000000002</v>
      </c>
      <c r="AG59">
        <f t="shared" si="41"/>
        <v>59.094999999999999</v>
      </c>
      <c r="AH59">
        <f t="shared" si="41"/>
        <v>59.396999999999998</v>
      </c>
      <c r="AI59">
        <f t="shared" si="41"/>
        <v>60.039000000000001</v>
      </c>
      <c r="AJ59">
        <f t="shared" si="41"/>
        <v>59.454999999999998</v>
      </c>
      <c r="AK59">
        <f t="shared" si="41"/>
        <v>60.262999999999998</v>
      </c>
      <c r="AL59">
        <f t="shared" si="41"/>
        <v>59.085000000000001</v>
      </c>
      <c r="AM59">
        <f t="shared" si="40"/>
        <v>58.951999999999998</v>
      </c>
      <c r="AN59">
        <f t="shared" si="40"/>
        <v>59.241</v>
      </c>
      <c r="AO59">
        <f t="shared" si="40"/>
        <v>59.250999999999998</v>
      </c>
      <c r="AP59">
        <f t="shared" si="38"/>
        <v>60.866</v>
      </c>
      <c r="AQ59">
        <f t="shared" si="38"/>
        <v>60.457999999999998</v>
      </c>
      <c r="AR59">
        <f t="shared" si="38"/>
        <v>59.396999999999998</v>
      </c>
      <c r="AS59">
        <f t="shared" si="38"/>
        <v>59.883000000000003</v>
      </c>
      <c r="AU59" t="s">
        <v>36</v>
      </c>
      <c r="AV59">
        <f t="shared" si="39"/>
        <v>-4.1126102750389224E-4</v>
      </c>
      <c r="AW59">
        <f t="shared" si="39"/>
        <v>3.6685544194676848E-4</v>
      </c>
      <c r="AX59">
        <f t="shared" si="39"/>
        <v>4.9352102172089095E-4</v>
      </c>
      <c r="AY59">
        <f t="shared" si="39"/>
        <v>-2.9050140364592552E-4</v>
      </c>
      <c r="AZ59">
        <f t="shared" si="39"/>
        <v>1.8518857393818515E-4</v>
      </c>
      <c r="BA59">
        <f t="shared" si="39"/>
        <v>1.7661115003862884E-4</v>
      </c>
      <c r="BB59">
        <f t="shared" si="39"/>
        <v>-3.6015677412520853E-5</v>
      </c>
      <c r="BC59">
        <f t="shared" si="39"/>
        <v>4.7078209716857374E-4</v>
      </c>
      <c r="BD59">
        <f t="shared" si="39"/>
        <v>5.1104154327777246E-5</v>
      </c>
      <c r="BE59">
        <f t="shared" si="39"/>
        <v>1.0808626698318147E-4</v>
      </c>
      <c r="BF59">
        <f t="shared" si="39"/>
        <v>-9.7270107763287723E-5</v>
      </c>
      <c r="BG59">
        <f t="shared" si="39"/>
        <v>1.3590110167353459E-4</v>
      </c>
      <c r="BH59">
        <f t="shared" si="39"/>
        <v>-1.9547649469823893E-4</v>
      </c>
      <c r="BI59">
        <f t="shared" si="39"/>
        <v>-2.2509943302022961E-5</v>
      </c>
      <c r="BJ59">
        <f t="shared" si="39"/>
        <v>4.9022933912335716E-5</v>
      </c>
      <c r="BK59">
        <f t="shared" si="37"/>
        <v>1.6880201211995089E-6</v>
      </c>
      <c r="BL59">
        <f t="shared" si="37"/>
        <v>2.7256923933773302E-4</v>
      </c>
      <c r="BM59">
        <f t="shared" si="37"/>
        <v>-6.7032497617717816E-5</v>
      </c>
      <c r="BN59">
        <f t="shared" si="37"/>
        <v>-1.7549373118528564E-4</v>
      </c>
      <c r="BO59">
        <f t="shared" si="37"/>
        <v>8.1822314258296581E-5</v>
      </c>
      <c r="BQ59" s="7" t="str">
        <f t="shared" si="17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8"/>
        <v>0.10984876566090887</v>
      </c>
      <c r="BZ59">
        <f t="shared" si="19"/>
        <v>87</v>
      </c>
      <c r="CA59">
        <f t="shared" si="20"/>
        <v>5</v>
      </c>
      <c r="CB59">
        <f t="shared" si="21"/>
        <v>0.24000000000000005</v>
      </c>
      <c r="CC59">
        <f t="shared" si="22"/>
        <v>0</v>
      </c>
      <c r="CD59">
        <f t="shared" si="23"/>
        <v>0</v>
      </c>
      <c r="CE59">
        <f t="shared" si="24"/>
        <v>0</v>
      </c>
      <c r="CF59">
        <f t="shared" si="25"/>
        <v>0</v>
      </c>
      <c r="CG59">
        <f t="shared" si="26"/>
        <v>1</v>
      </c>
      <c r="CI59">
        <f t="shared" si="27"/>
        <v>0</v>
      </c>
      <c r="CJ59">
        <f t="shared" si="28"/>
        <v>0</v>
      </c>
      <c r="CK59">
        <f t="shared" si="28"/>
        <v>0</v>
      </c>
      <c r="CL59">
        <f t="shared" si="28"/>
        <v>0</v>
      </c>
      <c r="CM59">
        <f t="shared" si="28"/>
        <v>1</v>
      </c>
      <c r="CN59">
        <f t="shared" si="29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6.6589999999999998</v>
      </c>
      <c r="C60">
        <f>VLOOKUP(CONCATENATE($A60,"_",C$4),assets_m6!$A:$D,4,FALSE)</f>
        <v>6.5490000000000004</v>
      </c>
      <c r="D60">
        <f>VLOOKUP(CONCATENATE($A60,"_",D$4),assets_m6!$A:$D,4,FALSE)</f>
        <v>6.5869999999999997</v>
      </c>
      <c r="E60">
        <f>VLOOKUP(CONCATENATE($A60,"_",E$4),assets_m6!$A:$D,4,FALSE)</f>
        <v>6.9</v>
      </c>
      <c r="F60">
        <f>VLOOKUP(CONCATENATE($A60,"_",F$4),assets_m6!$A:$D,4,FALSE)</f>
        <v>6.7919999999999998</v>
      </c>
      <c r="G60">
        <f>VLOOKUP(CONCATENATE($A60,"_",G$4),assets_m6!$A:$D,4,FALSE)</f>
        <v>6.8479999999999999</v>
      </c>
      <c r="H60">
        <f>VLOOKUP(CONCATENATE($A60,"_",H$4),assets_m6!$A:$D,4,FALSE)</f>
        <v>6.9329999999999998</v>
      </c>
      <c r="I60">
        <f>VLOOKUP(CONCATENATE($A60,"_",I$4),assets_m6!$A:$D,4,FALSE)</f>
        <v>6.9489999999999998</v>
      </c>
      <c r="J60">
        <f>VLOOKUP(CONCATENATE($A60,"_",J$4),assets_m6!$A:$D,4,FALSE)</f>
        <v>7.1349999999999998</v>
      </c>
      <c r="K60">
        <f>VLOOKUP(CONCATENATE($A60,"_",K$4),assets_m6!$A:$D,4,FALSE)</f>
        <v>7.1379999999999999</v>
      </c>
      <c r="L60">
        <f>VLOOKUP(CONCATENATE($A60,"_",L$4),assets_m6!$A:$D,4,FALSE)</f>
        <v>7.1859999999999999</v>
      </c>
      <c r="M60">
        <f>VLOOKUP(CONCATENATE($A60,"_",M$4),assets_m6!$A:$D,4,FALSE)</f>
        <v>7.1959999999999997</v>
      </c>
      <c r="N60">
        <f>VLOOKUP(CONCATENATE($A60,"_",N$4),assets_m6!$A:$D,4,FALSE)</f>
        <v>7.28</v>
      </c>
      <c r="O60">
        <f>VLOOKUP(CONCATENATE($A60,"_",O$4),assets_m6!$A:$D,4,FALSE)</f>
        <v>7.218</v>
      </c>
      <c r="P60">
        <f>VLOOKUP(CONCATENATE($A60,"_",P$4),assets_m6!$A:$D,4,FALSE)</f>
        <v>7.2519999999999998</v>
      </c>
      <c r="Q60">
        <f>VLOOKUP(CONCATENATE($A60,"_",Q$4),assets_m6!$A:$D,4,FALSE)</f>
        <v>7.2539999999999996</v>
      </c>
      <c r="R60">
        <f>VLOOKUP(CONCATENATE($A60,"_",R$4),assets_m6!$A:$D,4,FALSE)</f>
        <v>7.2720000000000002</v>
      </c>
      <c r="S60">
        <f>VLOOKUP(CONCATENATE($A60,"_",S$4),assets_m6!$A:$D,4,FALSE)</f>
        <v>7.3410000000000002</v>
      </c>
      <c r="T60">
        <f>VLOOKUP(CONCATENATE($A60,"_",T$4),assets_m6!$A:$D,4,FALSE)</f>
        <v>7.3170000000000002</v>
      </c>
      <c r="U60">
        <f>VLOOKUP(CONCATENATE($A60,"_",U$4),assets_m6!$A:$D,4,FALSE)</f>
        <v>7.2249999999999996</v>
      </c>
      <c r="V60">
        <f>VLOOKUP(CONCATENATE($A60,"_",V$4),assets_m6!$A:$D,4,FALSE)</f>
        <v>7.2720000000000002</v>
      </c>
      <c r="X60" t="str">
        <f t="shared" si="15"/>
        <v>IEVL.L</v>
      </c>
      <c r="Y60">
        <f t="shared" si="30"/>
        <v>6.6589999999999998</v>
      </c>
      <c r="Z60">
        <f t="shared" si="41"/>
        <v>6.5490000000000004</v>
      </c>
      <c r="AA60">
        <f t="shared" si="41"/>
        <v>6.5869999999999997</v>
      </c>
      <c r="AB60">
        <f t="shared" si="41"/>
        <v>6.9</v>
      </c>
      <c r="AC60">
        <f t="shared" si="41"/>
        <v>6.7919999999999998</v>
      </c>
      <c r="AD60">
        <f t="shared" si="41"/>
        <v>6.8479999999999999</v>
      </c>
      <c r="AE60">
        <f t="shared" si="41"/>
        <v>6.9329999999999998</v>
      </c>
      <c r="AF60">
        <f t="shared" si="41"/>
        <v>6.9489999999999998</v>
      </c>
      <c r="AG60">
        <f t="shared" si="41"/>
        <v>7.1349999999999998</v>
      </c>
      <c r="AH60">
        <f t="shared" si="41"/>
        <v>7.1379999999999999</v>
      </c>
      <c r="AI60">
        <f t="shared" si="41"/>
        <v>7.1859999999999999</v>
      </c>
      <c r="AJ60">
        <f t="shared" si="41"/>
        <v>7.1959999999999997</v>
      </c>
      <c r="AK60">
        <f t="shared" si="41"/>
        <v>7.28</v>
      </c>
      <c r="AL60">
        <f t="shared" si="41"/>
        <v>7.218</v>
      </c>
      <c r="AM60">
        <f t="shared" si="40"/>
        <v>7.2519999999999998</v>
      </c>
      <c r="AN60">
        <f t="shared" si="40"/>
        <v>7.2539999999999996</v>
      </c>
      <c r="AO60">
        <f t="shared" si="40"/>
        <v>7.2720000000000002</v>
      </c>
      <c r="AP60">
        <f t="shared" si="38"/>
        <v>7.3410000000000002</v>
      </c>
      <c r="AQ60">
        <f t="shared" si="38"/>
        <v>7.3170000000000002</v>
      </c>
      <c r="AR60">
        <f t="shared" si="38"/>
        <v>7.2249999999999996</v>
      </c>
      <c r="AS60">
        <f t="shared" si="38"/>
        <v>7.2720000000000002</v>
      </c>
      <c r="AU60" t="s">
        <v>37</v>
      </c>
      <c r="AV60">
        <f t="shared" si="39"/>
        <v>-1.6518996846373246E-4</v>
      </c>
      <c r="AW60">
        <f t="shared" si="39"/>
        <v>5.8024125820735021E-5</v>
      </c>
      <c r="AX60">
        <f t="shared" si="39"/>
        <v>4.7517838166084804E-4</v>
      </c>
      <c r="AY60">
        <f t="shared" si="39"/>
        <v>-1.5652173913043555E-4</v>
      </c>
      <c r="AZ60">
        <f t="shared" si="39"/>
        <v>8.2449941107185003E-5</v>
      </c>
      <c r="BA60">
        <f t="shared" si="39"/>
        <v>1.2412383177570088E-4</v>
      </c>
      <c r="BB60">
        <f t="shared" si="39"/>
        <v>2.3078032597721067E-5</v>
      </c>
      <c r="BC60">
        <f t="shared" si="39"/>
        <v>2.6766441214563238E-4</v>
      </c>
      <c r="BD60">
        <f t="shared" si="39"/>
        <v>4.2046250875965157E-6</v>
      </c>
      <c r="BE60">
        <f t="shared" si="39"/>
        <v>6.7245727094424271E-5</v>
      </c>
      <c r="BF60">
        <f t="shared" si="39"/>
        <v>1.3915947676036443E-5</v>
      </c>
      <c r="BG60">
        <f t="shared" si="39"/>
        <v>1.1673151750972835E-4</v>
      </c>
      <c r="BH60">
        <f t="shared" si="39"/>
        <v>-8.516483516483555E-5</v>
      </c>
      <c r="BI60">
        <f t="shared" si="39"/>
        <v>4.7104461069548082E-5</v>
      </c>
      <c r="BJ60">
        <f t="shared" si="39"/>
        <v>2.7578599007167403E-6</v>
      </c>
      <c r="BK60">
        <f t="shared" si="37"/>
        <v>2.4813895781638659E-5</v>
      </c>
      <c r="BL60">
        <f t="shared" si="37"/>
        <v>9.4884488448844815E-5</v>
      </c>
      <c r="BM60">
        <f t="shared" si="37"/>
        <v>-3.2693093583980416E-5</v>
      </c>
      <c r="BN60">
        <f t="shared" si="37"/>
        <v>-1.2573459067924083E-4</v>
      </c>
      <c r="BO60">
        <f t="shared" si="37"/>
        <v>6.5051903114187679E-5</v>
      </c>
      <c r="BQ60" s="7" t="str">
        <f t="shared" si="17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8"/>
        <v>9.2055864243880528E-2</v>
      </c>
      <c r="BZ60">
        <f t="shared" si="19"/>
        <v>81</v>
      </c>
      <c r="CA60">
        <f t="shared" si="20"/>
        <v>5</v>
      </c>
      <c r="CB60">
        <f t="shared" si="21"/>
        <v>0.24000000000000005</v>
      </c>
      <c r="CC60">
        <f t="shared" si="22"/>
        <v>0</v>
      </c>
      <c r="CD60">
        <f t="shared" si="23"/>
        <v>0</v>
      </c>
      <c r="CE60">
        <f t="shared" si="24"/>
        <v>0</v>
      </c>
      <c r="CF60">
        <f t="shared" si="25"/>
        <v>0</v>
      </c>
      <c r="CG60">
        <f t="shared" si="26"/>
        <v>1</v>
      </c>
      <c r="CI60">
        <f t="shared" si="27"/>
        <v>0</v>
      </c>
      <c r="CJ60">
        <f t="shared" si="28"/>
        <v>0</v>
      </c>
      <c r="CK60">
        <f t="shared" si="28"/>
        <v>0</v>
      </c>
      <c r="CL60">
        <f t="shared" si="28"/>
        <v>0</v>
      </c>
      <c r="CM60">
        <f t="shared" si="28"/>
        <v>1</v>
      </c>
      <c r="CN60">
        <f t="shared" si="29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46.412999999999997</v>
      </c>
      <c r="C61">
        <f>VLOOKUP(CONCATENATE($A61,"_",C$4),assets_m6!$A:$D,4,FALSE)</f>
        <v>45.701000000000001</v>
      </c>
      <c r="D61">
        <f>VLOOKUP(CONCATENATE($A61,"_",D$4),assets_m6!$A:$D,4,FALSE)</f>
        <v>45.720999999999997</v>
      </c>
      <c r="E61">
        <f>VLOOKUP(CONCATENATE($A61,"_",E$4),assets_m6!$A:$D,4,FALSE)</f>
        <v>46.677</v>
      </c>
      <c r="F61">
        <f>VLOOKUP(CONCATENATE($A61,"_",F$4),assets_m6!$A:$D,4,FALSE)</f>
        <v>46.472000000000001</v>
      </c>
      <c r="G61">
        <f>VLOOKUP(CONCATENATE($A61,"_",G$4),assets_m6!$A:$D,4,FALSE)</f>
        <v>46.207999999999998</v>
      </c>
      <c r="H61">
        <f>VLOOKUP(CONCATENATE($A61,"_",H$4),assets_m6!$A:$D,4,FALSE)</f>
        <v>45.905999999999999</v>
      </c>
      <c r="I61">
        <f>VLOOKUP(CONCATENATE($A61,"_",I$4),assets_m6!$A:$D,4,FALSE)</f>
        <v>46.316000000000003</v>
      </c>
      <c r="J61">
        <f>VLOOKUP(CONCATENATE($A61,"_",J$4),assets_m6!$A:$D,4,FALSE)</f>
        <v>46.823</v>
      </c>
      <c r="K61">
        <f>VLOOKUP(CONCATENATE($A61,"_",K$4),assets_m6!$A:$D,4,FALSE)</f>
        <v>47.301000000000002</v>
      </c>
      <c r="L61">
        <f>VLOOKUP(CONCATENATE($A61,"_",L$4),assets_m6!$A:$D,4,FALSE)</f>
        <v>47.73</v>
      </c>
      <c r="M61">
        <f>VLOOKUP(CONCATENATE($A61,"_",M$4),assets_m6!$A:$D,4,FALSE)</f>
        <v>47.73</v>
      </c>
      <c r="N61">
        <f>VLOOKUP(CONCATENATE($A61,"_",N$4),assets_m6!$A:$D,4,FALSE)</f>
        <v>47.915999999999997</v>
      </c>
      <c r="O61">
        <f>VLOOKUP(CONCATENATE($A61,"_",O$4),assets_m6!$A:$D,4,FALSE)</f>
        <v>47.817999999999998</v>
      </c>
      <c r="P61">
        <f>VLOOKUP(CONCATENATE($A61,"_",P$4),assets_m6!$A:$D,4,FALSE)</f>
        <v>48.442</v>
      </c>
      <c r="Q61">
        <f>VLOOKUP(CONCATENATE($A61,"_",Q$4),assets_m6!$A:$D,4,FALSE)</f>
        <v>49.036999999999999</v>
      </c>
      <c r="R61">
        <f>VLOOKUP(CONCATENATE($A61,"_",R$4),assets_m6!$A:$D,4,FALSE)</f>
        <v>48.94</v>
      </c>
      <c r="S61">
        <f>VLOOKUP(CONCATENATE($A61,"_",S$4),assets_m6!$A:$D,4,FALSE)</f>
        <v>49.427999999999997</v>
      </c>
      <c r="T61">
        <f>VLOOKUP(CONCATENATE($A61,"_",T$4),assets_m6!$A:$D,4,FALSE)</f>
        <v>49.701000000000001</v>
      </c>
      <c r="U61">
        <f>VLOOKUP(CONCATENATE($A61,"_",U$4),assets_m6!$A:$D,4,FALSE)</f>
        <v>49.613</v>
      </c>
      <c r="V61">
        <f>VLOOKUP(CONCATENATE($A61,"_",V$4),assets_m6!$A:$D,4,FALSE)</f>
        <v>50.052</v>
      </c>
      <c r="X61" t="str">
        <f t="shared" si="15"/>
        <v>IGF</v>
      </c>
      <c r="Y61">
        <f t="shared" si="30"/>
        <v>46.412999999999997</v>
      </c>
      <c r="Z61">
        <f t="shared" si="41"/>
        <v>45.701000000000001</v>
      </c>
      <c r="AA61">
        <f t="shared" si="41"/>
        <v>45.720999999999997</v>
      </c>
      <c r="AB61">
        <f t="shared" si="41"/>
        <v>46.677</v>
      </c>
      <c r="AC61">
        <f t="shared" si="41"/>
        <v>46.472000000000001</v>
      </c>
      <c r="AD61">
        <f t="shared" si="41"/>
        <v>46.207999999999998</v>
      </c>
      <c r="AE61">
        <f t="shared" si="41"/>
        <v>45.905999999999999</v>
      </c>
      <c r="AF61">
        <f t="shared" si="41"/>
        <v>46.316000000000003</v>
      </c>
      <c r="AG61">
        <f t="shared" si="41"/>
        <v>46.823</v>
      </c>
      <c r="AH61">
        <f t="shared" si="41"/>
        <v>47.301000000000002</v>
      </c>
      <c r="AI61">
        <f t="shared" si="41"/>
        <v>47.73</v>
      </c>
      <c r="AJ61">
        <f t="shared" si="41"/>
        <v>47.73</v>
      </c>
      <c r="AK61">
        <f t="shared" si="41"/>
        <v>47.915999999999997</v>
      </c>
      <c r="AL61">
        <f t="shared" si="41"/>
        <v>47.817999999999998</v>
      </c>
      <c r="AM61">
        <f t="shared" si="40"/>
        <v>48.442</v>
      </c>
      <c r="AN61">
        <f t="shared" si="40"/>
        <v>49.036999999999999</v>
      </c>
      <c r="AO61">
        <f t="shared" si="40"/>
        <v>48.94</v>
      </c>
      <c r="AP61">
        <f t="shared" si="38"/>
        <v>49.427999999999997</v>
      </c>
      <c r="AQ61">
        <f t="shared" si="38"/>
        <v>49.701000000000001</v>
      </c>
      <c r="AR61">
        <f t="shared" si="38"/>
        <v>49.613</v>
      </c>
      <c r="AS61">
        <f t="shared" si="38"/>
        <v>50.052</v>
      </c>
      <c r="AU61" t="s">
        <v>57</v>
      </c>
      <c r="AV61">
        <f t="shared" si="39"/>
        <v>-1.5340529593001881E-4</v>
      </c>
      <c r="AW61">
        <f t="shared" si="39"/>
        <v>4.3762718540067006E-6</v>
      </c>
      <c r="AX61">
        <f t="shared" si="39"/>
        <v>2.0909428927626324E-4</v>
      </c>
      <c r="AY61">
        <f t="shared" si="39"/>
        <v>-4.3918846541122671E-5</v>
      </c>
      <c r="AZ61">
        <f t="shared" si="39"/>
        <v>-5.6808400757445969E-5</v>
      </c>
      <c r="BA61">
        <f t="shared" si="39"/>
        <v>-6.5356648199445903E-5</v>
      </c>
      <c r="BB61">
        <f t="shared" si="39"/>
        <v>8.9312943841764403E-5</v>
      </c>
      <c r="BC61">
        <f t="shared" si="39"/>
        <v>1.0946541152085626E-4</v>
      </c>
      <c r="BD61">
        <f t="shared" si="39"/>
        <v>1.0208658138094558E-4</v>
      </c>
      <c r="BE61">
        <f t="shared" si="39"/>
        <v>9.0695756960739707E-5</v>
      </c>
      <c r="BF61">
        <f t="shared" si="39"/>
        <v>0</v>
      </c>
      <c r="BG61">
        <f t="shared" si="39"/>
        <v>3.8969201759899422E-5</v>
      </c>
      <c r="BH61">
        <f t="shared" si="39"/>
        <v>-2.0452458468987184E-5</v>
      </c>
      <c r="BI61">
        <f t="shared" si="39"/>
        <v>1.3049479275586647E-4</v>
      </c>
      <c r="BJ61">
        <f t="shared" si="39"/>
        <v>1.2282729862515975E-4</v>
      </c>
      <c r="BK61">
        <f t="shared" si="37"/>
        <v>-1.978098170769038E-5</v>
      </c>
      <c r="BL61">
        <f t="shared" si="37"/>
        <v>9.9713935431140085E-5</v>
      </c>
      <c r="BM61">
        <f t="shared" si="37"/>
        <v>5.5231852391357781E-5</v>
      </c>
      <c r="BN61">
        <f t="shared" si="37"/>
        <v>-1.7705881169393163E-5</v>
      </c>
      <c r="BO61">
        <f t="shared" si="37"/>
        <v>8.8484872916372745E-5</v>
      </c>
      <c r="BQ61" s="7" t="str">
        <f t="shared" si="17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8"/>
        <v>7.8404757287828905E-2</v>
      </c>
      <c r="BZ61">
        <f t="shared" si="19"/>
        <v>72</v>
      </c>
      <c r="CA61">
        <f t="shared" si="20"/>
        <v>4</v>
      </c>
      <c r="CB61">
        <f t="shared" si="21"/>
        <v>0.12000000000000002</v>
      </c>
      <c r="CC61">
        <f t="shared" si="22"/>
        <v>0</v>
      </c>
      <c r="CD61">
        <f t="shared" si="23"/>
        <v>0</v>
      </c>
      <c r="CE61">
        <f t="shared" si="24"/>
        <v>0</v>
      </c>
      <c r="CF61">
        <f t="shared" si="25"/>
        <v>1</v>
      </c>
      <c r="CG61">
        <f t="shared" si="26"/>
        <v>0</v>
      </c>
      <c r="CI61">
        <f t="shared" si="27"/>
        <v>0</v>
      </c>
      <c r="CJ61">
        <f t="shared" si="28"/>
        <v>0</v>
      </c>
      <c r="CK61">
        <f t="shared" si="28"/>
        <v>0</v>
      </c>
      <c r="CL61">
        <f t="shared" si="28"/>
        <v>1</v>
      </c>
      <c r="CM61">
        <f t="shared" si="28"/>
        <v>1</v>
      </c>
      <c r="CN61">
        <f t="shared" si="29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41.5</v>
      </c>
      <c r="C62">
        <f>VLOOKUP(CONCATENATE($A62,"_",C$4),assets_m6!$A:$D,4,FALSE)</f>
        <v>40.18</v>
      </c>
      <c r="D62">
        <f>VLOOKUP(CONCATENATE($A62,"_",D$4),assets_m6!$A:$D,4,FALSE)</f>
        <v>40.92</v>
      </c>
      <c r="E62">
        <f>VLOOKUP(CONCATENATE($A62,"_",E$4),assets_m6!$A:$D,4,FALSE)</f>
        <v>42.61</v>
      </c>
      <c r="F62">
        <f>VLOOKUP(CONCATENATE($A62,"_",F$4),assets_m6!$A:$D,4,FALSE)</f>
        <v>42.49</v>
      </c>
      <c r="G62">
        <f>VLOOKUP(CONCATENATE($A62,"_",G$4),assets_m6!$A:$D,4,FALSE)</f>
        <v>42.09</v>
      </c>
      <c r="H62">
        <f>VLOOKUP(CONCATENATE($A62,"_",H$4),assets_m6!$A:$D,4,FALSE)</f>
        <v>42.78</v>
      </c>
      <c r="I62">
        <f>VLOOKUP(CONCATENATE($A62,"_",I$4),assets_m6!$A:$D,4,FALSE)</f>
        <v>43.31</v>
      </c>
      <c r="J62">
        <f>VLOOKUP(CONCATENATE($A62,"_",J$4),assets_m6!$A:$D,4,FALSE)</f>
        <v>44.35</v>
      </c>
      <c r="K62">
        <f>VLOOKUP(CONCATENATE($A62,"_",K$4),assets_m6!$A:$D,4,FALSE)</f>
        <v>44.43</v>
      </c>
      <c r="L62">
        <f>VLOOKUP(CONCATENATE($A62,"_",L$4),assets_m6!$A:$D,4,FALSE)</f>
        <v>44.75</v>
      </c>
      <c r="M62">
        <f>VLOOKUP(CONCATENATE($A62,"_",M$4),assets_m6!$A:$D,4,FALSE)</f>
        <v>43.88</v>
      </c>
      <c r="N62">
        <f>VLOOKUP(CONCATENATE($A62,"_",N$4),assets_m6!$A:$D,4,FALSE)</f>
        <v>44.41</v>
      </c>
      <c r="O62">
        <f>VLOOKUP(CONCATENATE($A62,"_",O$4),assets_m6!$A:$D,4,FALSE)</f>
        <v>43.57</v>
      </c>
      <c r="P62">
        <f>VLOOKUP(CONCATENATE($A62,"_",P$4),assets_m6!$A:$D,4,FALSE)</f>
        <v>44.27</v>
      </c>
      <c r="Q62">
        <f>VLOOKUP(CONCATENATE($A62,"_",Q$4),assets_m6!$A:$D,4,FALSE)</f>
        <v>44.25</v>
      </c>
      <c r="R62">
        <f>VLOOKUP(CONCATENATE($A62,"_",R$4),assets_m6!$A:$D,4,FALSE)</f>
        <v>44.6</v>
      </c>
      <c r="S62">
        <f>VLOOKUP(CONCATENATE($A62,"_",S$4),assets_m6!$A:$D,4,FALSE)</f>
        <v>45.38</v>
      </c>
      <c r="T62">
        <f>VLOOKUP(CONCATENATE($A62,"_",T$4),assets_m6!$A:$D,4,FALSE)</f>
        <v>44.87</v>
      </c>
      <c r="U62">
        <f>VLOOKUP(CONCATENATE($A62,"_",U$4),assets_m6!$A:$D,4,FALSE)</f>
        <v>44.57</v>
      </c>
      <c r="V62">
        <f>VLOOKUP(CONCATENATE($A62,"_",V$4),assets_m6!$A:$D,4,FALSE)</f>
        <v>45.41</v>
      </c>
      <c r="X62" t="str">
        <f t="shared" si="15"/>
        <v>INDA</v>
      </c>
      <c r="Y62">
        <f t="shared" si="30"/>
        <v>41.5</v>
      </c>
      <c r="Z62">
        <f t="shared" si="41"/>
        <v>40.18</v>
      </c>
      <c r="AA62">
        <f t="shared" si="41"/>
        <v>40.92</v>
      </c>
      <c r="AB62">
        <f t="shared" si="41"/>
        <v>42.61</v>
      </c>
      <c r="AC62">
        <f t="shared" si="41"/>
        <v>42.49</v>
      </c>
      <c r="AD62">
        <f t="shared" si="41"/>
        <v>42.09</v>
      </c>
      <c r="AE62">
        <f t="shared" si="41"/>
        <v>42.78</v>
      </c>
      <c r="AF62">
        <f t="shared" si="41"/>
        <v>43.31</v>
      </c>
      <c r="AG62">
        <f t="shared" si="41"/>
        <v>44.35</v>
      </c>
      <c r="AH62">
        <f t="shared" si="41"/>
        <v>44.43</v>
      </c>
      <c r="AI62">
        <f t="shared" si="41"/>
        <v>44.75</v>
      </c>
      <c r="AJ62">
        <f t="shared" si="41"/>
        <v>43.88</v>
      </c>
      <c r="AK62">
        <f t="shared" si="41"/>
        <v>44.41</v>
      </c>
      <c r="AL62">
        <f t="shared" si="41"/>
        <v>43.57</v>
      </c>
      <c r="AM62">
        <f t="shared" si="40"/>
        <v>44.27</v>
      </c>
      <c r="AN62">
        <f t="shared" si="40"/>
        <v>44.25</v>
      </c>
      <c r="AO62">
        <f t="shared" si="40"/>
        <v>44.6</v>
      </c>
      <c r="AP62">
        <f t="shared" si="38"/>
        <v>45.38</v>
      </c>
      <c r="AQ62">
        <f t="shared" si="38"/>
        <v>44.87</v>
      </c>
      <c r="AR62">
        <f t="shared" si="38"/>
        <v>44.57</v>
      </c>
      <c r="AS62">
        <f t="shared" si="38"/>
        <v>45.41</v>
      </c>
      <c r="AU62" t="s">
        <v>35</v>
      </c>
      <c r="AV62">
        <f t="shared" si="39"/>
        <v>-3.1807228915662657E-4</v>
      </c>
      <c r="AW62">
        <f t="shared" si="39"/>
        <v>1.8417122946739721E-4</v>
      </c>
      <c r="AX62">
        <f t="shared" si="39"/>
        <v>4.1300097751710601E-4</v>
      </c>
      <c r="AY62">
        <f t="shared" si="39"/>
        <v>-2.8162403191738432E-5</v>
      </c>
      <c r="AZ62">
        <f t="shared" si="39"/>
        <v>-9.4139797599434837E-5</v>
      </c>
      <c r="BA62">
        <f t="shared" si="39"/>
        <v>1.6393442622950765E-4</v>
      </c>
      <c r="BB62">
        <f t="shared" si="39"/>
        <v>1.2388966806919146E-4</v>
      </c>
      <c r="BC62">
        <f t="shared" si="39"/>
        <v>2.4012930039251883E-4</v>
      </c>
      <c r="BD62">
        <f t="shared" si="39"/>
        <v>1.8038331454340089E-5</v>
      </c>
      <c r="BE62">
        <f t="shared" si="39"/>
        <v>7.2023407607472485E-5</v>
      </c>
      <c r="BF62">
        <f t="shared" si="39"/>
        <v>-1.944134078212285E-4</v>
      </c>
      <c r="BG62">
        <f t="shared" si="39"/>
        <v>1.2078395624430127E-4</v>
      </c>
      <c r="BH62">
        <f t="shared" si="39"/>
        <v>-1.8914658860616897E-4</v>
      </c>
      <c r="BI62">
        <f t="shared" si="39"/>
        <v>1.6066100527886227E-4</v>
      </c>
      <c r="BJ62">
        <f t="shared" si="39"/>
        <v>-4.517732098487266E-6</v>
      </c>
      <c r="BK62">
        <f t="shared" si="37"/>
        <v>7.9096045197740437E-5</v>
      </c>
      <c r="BL62">
        <f t="shared" si="37"/>
        <v>1.7488789237668186E-4</v>
      </c>
      <c r="BM62">
        <f t="shared" si="37"/>
        <v>-1.1238431026884203E-4</v>
      </c>
      <c r="BN62">
        <f t="shared" si="37"/>
        <v>-6.6859817249832212E-5</v>
      </c>
      <c r="BO62">
        <f t="shared" si="37"/>
        <v>1.8846757908907254E-4</v>
      </c>
      <c r="BQ62" s="7" t="str">
        <f t="shared" si="17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8"/>
        <v>9.4216867469879437E-2</v>
      </c>
      <c r="BZ62">
        <f t="shared" si="19"/>
        <v>83</v>
      </c>
      <c r="CA62">
        <f t="shared" si="20"/>
        <v>5</v>
      </c>
      <c r="CB62">
        <f t="shared" si="21"/>
        <v>0.24000000000000005</v>
      </c>
      <c r="CC62">
        <f t="shared" si="22"/>
        <v>0</v>
      </c>
      <c r="CD62">
        <f t="shared" si="23"/>
        <v>0</v>
      </c>
      <c r="CE62">
        <f t="shared" si="24"/>
        <v>0</v>
      </c>
      <c r="CF62">
        <f t="shared" si="25"/>
        <v>0</v>
      </c>
      <c r="CG62">
        <f t="shared" si="26"/>
        <v>1</v>
      </c>
      <c r="CI62">
        <f t="shared" si="27"/>
        <v>0</v>
      </c>
      <c r="CJ62">
        <f t="shared" si="28"/>
        <v>0</v>
      </c>
      <c r="CK62">
        <f t="shared" si="28"/>
        <v>0</v>
      </c>
      <c r="CL62">
        <f t="shared" si="28"/>
        <v>0</v>
      </c>
      <c r="CM62">
        <f t="shared" si="28"/>
        <v>1</v>
      </c>
      <c r="CN62">
        <f t="shared" si="29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10.682</v>
      </c>
      <c r="C63">
        <f>VLOOKUP(CONCATENATE($A63,"_",C$4),assets_m6!$A:$D,4,FALSE)</f>
        <v>10.545</v>
      </c>
      <c r="D63">
        <f>VLOOKUP(CONCATENATE($A63,"_",D$4),assets_m6!$A:$D,4,FALSE)</f>
        <v>10.25</v>
      </c>
      <c r="E63">
        <f>VLOOKUP(CONCATENATE($A63,"_",E$4),assets_m6!$A:$D,4,FALSE)</f>
        <v>10.6</v>
      </c>
      <c r="F63">
        <f>VLOOKUP(CONCATENATE($A63,"_",F$4),assets_m6!$A:$D,4,FALSE)</f>
        <v>10.48</v>
      </c>
      <c r="G63">
        <f>VLOOKUP(CONCATENATE($A63,"_",G$4),assets_m6!$A:$D,4,FALSE)</f>
        <v>10.571999999999999</v>
      </c>
      <c r="H63">
        <f>VLOOKUP(CONCATENATE($A63,"_",H$4),assets_m6!$A:$D,4,FALSE)</f>
        <v>10.385</v>
      </c>
      <c r="I63">
        <f>VLOOKUP(CONCATENATE($A63,"_",I$4),assets_m6!$A:$D,4,FALSE)</f>
        <v>10.5</v>
      </c>
      <c r="J63">
        <f>VLOOKUP(CONCATENATE($A63,"_",J$4),assets_m6!$A:$D,4,FALSE)</f>
        <v>10.852</v>
      </c>
      <c r="K63">
        <f>VLOOKUP(CONCATENATE($A63,"_",K$4),assets_m6!$A:$D,4,FALSE)</f>
        <v>11.015000000000001</v>
      </c>
      <c r="L63">
        <f>VLOOKUP(CONCATENATE($A63,"_",L$4),assets_m6!$A:$D,4,FALSE)</f>
        <v>11.244999999999999</v>
      </c>
      <c r="M63">
        <f>VLOOKUP(CONCATENATE($A63,"_",M$4),assets_m6!$A:$D,4,FALSE)</f>
        <v>11.37</v>
      </c>
      <c r="N63">
        <f>VLOOKUP(CONCATENATE($A63,"_",N$4),assets_m6!$A:$D,4,FALSE)</f>
        <v>11.472</v>
      </c>
      <c r="O63">
        <f>VLOOKUP(CONCATENATE($A63,"_",O$4),assets_m6!$A:$D,4,FALSE)</f>
        <v>11.478</v>
      </c>
      <c r="P63">
        <f>VLOOKUP(CONCATENATE($A63,"_",P$4),assets_m6!$A:$D,4,FALSE)</f>
        <v>11.45</v>
      </c>
      <c r="Q63">
        <f>VLOOKUP(CONCATENATE($A63,"_",Q$4),assets_m6!$A:$D,4,FALSE)</f>
        <v>11.478</v>
      </c>
      <c r="R63">
        <f>VLOOKUP(CONCATENATE($A63,"_",R$4),assets_m6!$A:$D,4,FALSE)</f>
        <v>11.525</v>
      </c>
      <c r="S63">
        <f>VLOOKUP(CONCATENATE($A63,"_",S$4),assets_m6!$A:$D,4,FALSE)</f>
        <v>11.775</v>
      </c>
      <c r="T63">
        <f>VLOOKUP(CONCATENATE($A63,"_",T$4),assets_m6!$A:$D,4,FALSE)</f>
        <v>11.76</v>
      </c>
      <c r="U63">
        <f>VLOOKUP(CONCATENATE($A63,"_",U$4),assets_m6!$A:$D,4,FALSE)</f>
        <v>11.742000000000001</v>
      </c>
      <c r="V63">
        <f>VLOOKUP(CONCATENATE($A63,"_",V$4),assets_m6!$A:$D,4,FALSE)</f>
        <v>11.561999999999999</v>
      </c>
      <c r="X63" t="str">
        <f t="shared" si="15"/>
        <v>IUMO.L</v>
      </c>
      <c r="Y63">
        <f t="shared" si="30"/>
        <v>10.682</v>
      </c>
      <c r="Z63">
        <f t="shared" si="41"/>
        <v>10.545</v>
      </c>
      <c r="AA63">
        <f t="shared" si="41"/>
        <v>10.25</v>
      </c>
      <c r="AB63">
        <f t="shared" si="41"/>
        <v>10.6</v>
      </c>
      <c r="AC63">
        <f t="shared" si="41"/>
        <v>10.48</v>
      </c>
      <c r="AD63">
        <f t="shared" si="41"/>
        <v>10.571999999999999</v>
      </c>
      <c r="AE63">
        <f t="shared" si="41"/>
        <v>10.385</v>
      </c>
      <c r="AF63">
        <f t="shared" si="41"/>
        <v>10.5</v>
      </c>
      <c r="AG63">
        <f t="shared" si="41"/>
        <v>10.852</v>
      </c>
      <c r="AH63">
        <f t="shared" si="41"/>
        <v>11.015000000000001</v>
      </c>
      <c r="AI63">
        <f t="shared" si="41"/>
        <v>11.244999999999999</v>
      </c>
      <c r="AJ63">
        <f t="shared" si="41"/>
        <v>11.37</v>
      </c>
      <c r="AK63">
        <f t="shared" si="41"/>
        <v>11.472</v>
      </c>
      <c r="AL63">
        <f t="shared" si="41"/>
        <v>11.478</v>
      </c>
      <c r="AM63">
        <f t="shared" si="40"/>
        <v>11.45</v>
      </c>
      <c r="AN63">
        <f t="shared" si="40"/>
        <v>11.478</v>
      </c>
      <c r="AO63">
        <f t="shared" si="40"/>
        <v>11.525</v>
      </c>
      <c r="AP63">
        <f t="shared" si="38"/>
        <v>11.775</v>
      </c>
      <c r="AQ63">
        <f t="shared" si="38"/>
        <v>11.76</v>
      </c>
      <c r="AR63">
        <f t="shared" si="38"/>
        <v>11.742000000000001</v>
      </c>
      <c r="AS63">
        <f t="shared" si="38"/>
        <v>11.561999999999999</v>
      </c>
      <c r="AU63" t="s">
        <v>38</v>
      </c>
      <c r="AV63">
        <f t="shared" si="39"/>
        <v>-1.2825313611683248E-4</v>
      </c>
      <c r="AW63">
        <f t="shared" si="39"/>
        <v>-2.7975343764817442E-4</v>
      </c>
      <c r="AX63">
        <f t="shared" si="39"/>
        <v>3.4146341463414599E-4</v>
      </c>
      <c r="AY63">
        <f t="shared" si="39"/>
        <v>-1.132075471698106E-4</v>
      </c>
      <c r="AZ63">
        <f t="shared" si="39"/>
        <v>8.7786259541983543E-5</v>
      </c>
      <c r="BA63">
        <f t="shared" si="39"/>
        <v>-1.7688233068482729E-4</v>
      </c>
      <c r="BB63">
        <f t="shared" si="39"/>
        <v>1.1073663938372674E-4</v>
      </c>
      <c r="BC63">
        <f t="shared" si="39"/>
        <v>3.3523809523809553E-4</v>
      </c>
      <c r="BD63">
        <f t="shared" si="39"/>
        <v>1.5020272760781446E-4</v>
      </c>
      <c r="BE63">
        <f t="shared" si="39"/>
        <v>2.0880617339990798E-4</v>
      </c>
      <c r="BF63">
        <f t="shared" si="39"/>
        <v>1.1116051578479325E-4</v>
      </c>
      <c r="BG63">
        <f t="shared" si="39"/>
        <v>8.9709762532981817E-5</v>
      </c>
      <c r="BH63">
        <f t="shared" si="39"/>
        <v>5.2301255230127509E-6</v>
      </c>
      <c r="BI63">
        <f t="shared" si="39"/>
        <v>-2.4394493814253764E-5</v>
      </c>
      <c r="BJ63">
        <f t="shared" si="39"/>
        <v>2.4454148471616132E-5</v>
      </c>
      <c r="BK63">
        <f t="shared" si="37"/>
        <v>4.0947900331068656E-5</v>
      </c>
      <c r="BL63">
        <f t="shared" si="37"/>
        <v>2.1691973969631235E-4</v>
      </c>
      <c r="BM63">
        <f t="shared" si="37"/>
        <v>-1.2738853503185195E-5</v>
      </c>
      <c r="BN63">
        <f t="shared" si="37"/>
        <v>-1.5306122448978663E-5</v>
      </c>
      <c r="BO63">
        <f t="shared" si="37"/>
        <v>-1.5329586101175393E-4</v>
      </c>
      <c r="BQ63" s="7" t="str">
        <f t="shared" si="17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8"/>
        <v>8.2381576483804439E-2</v>
      </c>
      <c r="BZ63">
        <f t="shared" si="19"/>
        <v>79</v>
      </c>
      <c r="CA63">
        <f t="shared" si="20"/>
        <v>4</v>
      </c>
      <c r="CB63">
        <f t="shared" si="21"/>
        <v>0.12000000000000002</v>
      </c>
      <c r="CC63">
        <f t="shared" si="22"/>
        <v>0</v>
      </c>
      <c r="CD63">
        <f t="shared" si="23"/>
        <v>0</v>
      </c>
      <c r="CE63">
        <f t="shared" si="24"/>
        <v>0</v>
      </c>
      <c r="CF63">
        <f t="shared" si="25"/>
        <v>1</v>
      </c>
      <c r="CG63">
        <f t="shared" si="26"/>
        <v>0</v>
      </c>
      <c r="CI63">
        <f t="shared" si="27"/>
        <v>0</v>
      </c>
      <c r="CJ63">
        <f t="shared" si="28"/>
        <v>0</v>
      </c>
      <c r="CK63">
        <f t="shared" si="28"/>
        <v>0</v>
      </c>
      <c r="CL63">
        <f t="shared" si="28"/>
        <v>1</v>
      </c>
      <c r="CM63">
        <f t="shared" si="28"/>
        <v>1</v>
      </c>
      <c r="CN63">
        <f t="shared" si="29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8.9410000000000007</v>
      </c>
      <c r="C64">
        <f>VLOOKUP(CONCATENATE($A64,"_",C$4),assets_m6!$A:$D,4,FALSE)</f>
        <v>8.9019999999999992</v>
      </c>
      <c r="D64">
        <f>VLOOKUP(CONCATENATE($A64,"_",D$4),assets_m6!$A:$D,4,FALSE)</f>
        <v>8.7249999999999996</v>
      </c>
      <c r="E64">
        <f>VLOOKUP(CONCATENATE($A64,"_",E$4),assets_m6!$A:$D,4,FALSE)</f>
        <v>8.8919999999999995</v>
      </c>
      <c r="F64">
        <f>VLOOKUP(CONCATENATE($A64,"_",F$4),assets_m6!$A:$D,4,FALSE)</f>
        <v>8.7279999999999998</v>
      </c>
      <c r="G64">
        <f>VLOOKUP(CONCATENATE($A64,"_",G$4),assets_m6!$A:$D,4,FALSE)</f>
        <v>8.8219999999999992</v>
      </c>
      <c r="H64">
        <f>VLOOKUP(CONCATENATE($A64,"_",H$4),assets_m6!$A:$D,4,FALSE)</f>
        <v>8.7200000000000006</v>
      </c>
      <c r="I64">
        <f>VLOOKUP(CONCATENATE($A64,"_",I$4),assets_m6!$A:$D,4,FALSE)</f>
        <v>8.7680000000000007</v>
      </c>
      <c r="J64">
        <f>VLOOKUP(CONCATENATE($A64,"_",J$4),assets_m6!$A:$D,4,FALSE)</f>
        <v>8.968</v>
      </c>
      <c r="K64">
        <f>VLOOKUP(CONCATENATE($A64,"_",K$4),assets_m6!$A:$D,4,FALSE)</f>
        <v>9.0180000000000007</v>
      </c>
      <c r="L64">
        <f>VLOOKUP(CONCATENATE($A64,"_",L$4),assets_m6!$A:$D,4,FALSE)</f>
        <v>9.048</v>
      </c>
      <c r="M64">
        <f>VLOOKUP(CONCATENATE($A64,"_",M$4),assets_m6!$A:$D,4,FALSE)</f>
        <v>9.09</v>
      </c>
      <c r="N64">
        <f>VLOOKUP(CONCATENATE($A64,"_",N$4),assets_m6!$A:$D,4,FALSE)</f>
        <v>9.15</v>
      </c>
      <c r="O64">
        <f>VLOOKUP(CONCATENATE($A64,"_",O$4),assets_m6!$A:$D,4,FALSE)</f>
        <v>9.1120000000000001</v>
      </c>
      <c r="P64">
        <f>VLOOKUP(CONCATENATE($A64,"_",P$4),assets_m6!$A:$D,4,FALSE)</f>
        <v>9.1319999999999997</v>
      </c>
      <c r="Q64">
        <f>VLOOKUP(CONCATENATE($A64,"_",Q$4),assets_m6!$A:$D,4,FALSE)</f>
        <v>9.2080000000000002</v>
      </c>
      <c r="R64">
        <f>VLOOKUP(CONCATENATE($A64,"_",R$4),assets_m6!$A:$D,4,FALSE)</f>
        <v>9.1679999999999993</v>
      </c>
      <c r="S64">
        <f>VLOOKUP(CONCATENATE($A64,"_",S$4),assets_m6!$A:$D,4,FALSE)</f>
        <v>9.31</v>
      </c>
      <c r="T64">
        <f>VLOOKUP(CONCATENATE($A64,"_",T$4),assets_m6!$A:$D,4,FALSE)</f>
        <v>9.32</v>
      </c>
      <c r="U64">
        <f>VLOOKUP(CONCATENATE($A64,"_",U$4),assets_m6!$A:$D,4,FALSE)</f>
        <v>9.2050000000000001</v>
      </c>
      <c r="V64">
        <f>VLOOKUP(CONCATENATE($A64,"_",V$4),assets_m6!$A:$D,4,FALSE)</f>
        <v>9.0399999999999991</v>
      </c>
      <c r="X64" t="str">
        <f t="shared" si="15"/>
        <v>IUVL.L</v>
      </c>
      <c r="Y64">
        <f t="shared" si="30"/>
        <v>8.9410000000000007</v>
      </c>
      <c r="Z64">
        <f t="shared" si="41"/>
        <v>8.9019999999999992</v>
      </c>
      <c r="AA64">
        <f t="shared" si="41"/>
        <v>8.7249999999999996</v>
      </c>
      <c r="AB64">
        <f t="shared" si="41"/>
        <v>8.8919999999999995</v>
      </c>
      <c r="AC64">
        <f t="shared" si="41"/>
        <v>8.7279999999999998</v>
      </c>
      <c r="AD64">
        <f t="shared" si="41"/>
        <v>8.8219999999999992</v>
      </c>
      <c r="AE64">
        <f t="shared" si="41"/>
        <v>8.7200000000000006</v>
      </c>
      <c r="AF64">
        <f t="shared" si="41"/>
        <v>8.7680000000000007</v>
      </c>
      <c r="AG64">
        <f t="shared" si="41"/>
        <v>8.968</v>
      </c>
      <c r="AH64">
        <f t="shared" si="41"/>
        <v>9.0180000000000007</v>
      </c>
      <c r="AI64">
        <f t="shared" si="41"/>
        <v>9.048</v>
      </c>
      <c r="AJ64">
        <f t="shared" si="41"/>
        <v>9.09</v>
      </c>
      <c r="AK64">
        <f t="shared" si="41"/>
        <v>9.15</v>
      </c>
      <c r="AL64">
        <f t="shared" si="41"/>
        <v>9.1120000000000001</v>
      </c>
      <c r="AM64">
        <f t="shared" si="40"/>
        <v>9.1319999999999997</v>
      </c>
      <c r="AN64">
        <f t="shared" si="40"/>
        <v>9.2080000000000002</v>
      </c>
      <c r="AO64">
        <f t="shared" si="40"/>
        <v>9.1679999999999993</v>
      </c>
      <c r="AP64">
        <f t="shared" si="38"/>
        <v>9.31</v>
      </c>
      <c r="AQ64">
        <f t="shared" si="38"/>
        <v>9.32</v>
      </c>
      <c r="AR64">
        <f t="shared" si="38"/>
        <v>9.2050000000000001</v>
      </c>
      <c r="AS64">
        <f t="shared" si="38"/>
        <v>9.0399999999999991</v>
      </c>
      <c r="AU64" t="s">
        <v>70</v>
      </c>
      <c r="AV64">
        <f t="shared" si="39"/>
        <v>-4.3619281959514009E-5</v>
      </c>
      <c r="AW64">
        <f t="shared" si="39"/>
        <v>-1.9883172320826737E-4</v>
      </c>
      <c r="AX64">
        <f t="shared" si="39"/>
        <v>1.9140401146131784E-4</v>
      </c>
      <c r="AY64">
        <f t="shared" si="39"/>
        <v>-1.8443544759334202E-4</v>
      </c>
      <c r="AZ64">
        <f t="shared" si="39"/>
        <v>1.0769935838680045E-4</v>
      </c>
      <c r="BA64">
        <f t="shared" si="39"/>
        <v>-1.1562004080707157E-4</v>
      </c>
      <c r="BB64">
        <f t="shared" si="39"/>
        <v>5.5045871559633077E-5</v>
      </c>
      <c r="BC64">
        <f t="shared" si="39"/>
        <v>2.281021897810211E-4</v>
      </c>
      <c r="BD64">
        <f t="shared" si="39"/>
        <v>5.5753791257806333E-5</v>
      </c>
      <c r="BE64">
        <f t="shared" si="39"/>
        <v>3.3266799733864896E-5</v>
      </c>
      <c r="BF64">
        <f t="shared" si="39"/>
        <v>4.6419098143235872E-5</v>
      </c>
      <c r="BG64">
        <f t="shared" si="39"/>
        <v>6.6006600660066544E-5</v>
      </c>
      <c r="BH64">
        <f t="shared" si="39"/>
        <v>-4.153005464480902E-5</v>
      </c>
      <c r="BI64">
        <f t="shared" si="39"/>
        <v>2.1949078138717708E-5</v>
      </c>
      <c r="BJ64">
        <f t="shared" si="39"/>
        <v>8.3223828296102184E-5</v>
      </c>
      <c r="BK64">
        <f t="shared" si="37"/>
        <v>-4.3440486533450176E-5</v>
      </c>
      <c r="BL64">
        <f t="shared" si="37"/>
        <v>1.5488656195462614E-4</v>
      </c>
      <c r="BM64">
        <f t="shared" si="37"/>
        <v>1.0741138560687205E-5</v>
      </c>
      <c r="BN64">
        <f t="shared" si="37"/>
        <v>-1.233905579399144E-4</v>
      </c>
      <c r="BO64">
        <f t="shared" si="37"/>
        <v>-1.7925040738729053E-4</v>
      </c>
      <c r="BQ64" s="7" t="str">
        <f t="shared" si="17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8"/>
        <v>1.1072586958952959E-2</v>
      </c>
      <c r="BZ64">
        <f t="shared" si="19"/>
        <v>28</v>
      </c>
      <c r="CA64">
        <f t="shared" si="20"/>
        <v>2</v>
      </c>
      <c r="CB64">
        <f t="shared" si="21"/>
        <v>0.11999999999999997</v>
      </c>
      <c r="CC64">
        <f t="shared" si="22"/>
        <v>0</v>
      </c>
      <c r="CD64">
        <f t="shared" si="23"/>
        <v>1</v>
      </c>
      <c r="CE64">
        <f t="shared" si="24"/>
        <v>0</v>
      </c>
      <c r="CF64">
        <f t="shared" si="25"/>
        <v>0</v>
      </c>
      <c r="CG64">
        <f t="shared" si="26"/>
        <v>0</v>
      </c>
      <c r="CI64">
        <f t="shared" si="27"/>
        <v>0</v>
      </c>
      <c r="CJ64">
        <f t="shared" si="28"/>
        <v>1</v>
      </c>
      <c r="CK64">
        <f t="shared" si="28"/>
        <v>1</v>
      </c>
      <c r="CL64">
        <f t="shared" si="28"/>
        <v>1</v>
      </c>
      <c r="CM64">
        <f t="shared" si="28"/>
        <v>1</v>
      </c>
      <c r="CN64">
        <f t="shared" si="29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427.11200000000002</v>
      </c>
      <c r="C65">
        <f>VLOOKUP(CONCATENATE($A65,"_",C$4),assets_m6!$A:$D,4,FALSE)</f>
        <v>414.56200000000001</v>
      </c>
      <c r="D65">
        <f>VLOOKUP(CONCATENATE($A65,"_",D$4),assets_m6!$A:$D,4,FALSE)</f>
        <v>411.47199999999998</v>
      </c>
      <c r="E65">
        <f>VLOOKUP(CONCATENATE($A65,"_",E$4),assets_m6!$A:$D,4,FALSE)</f>
        <v>422.54500000000002</v>
      </c>
      <c r="F65">
        <f>VLOOKUP(CONCATENATE($A65,"_",F$4),assets_m6!$A:$D,4,FALSE)</f>
        <v>420.60599999999999</v>
      </c>
      <c r="G65">
        <f>VLOOKUP(CONCATENATE($A65,"_",G$4),assets_m6!$A:$D,4,FALSE)</f>
        <v>415.36</v>
      </c>
      <c r="H65">
        <f>VLOOKUP(CONCATENATE($A65,"_",H$4),assets_m6!$A:$D,4,FALSE)</f>
        <v>412.22</v>
      </c>
      <c r="I65">
        <f>VLOOKUP(CONCATENATE($A65,"_",I$4),assets_m6!$A:$D,4,FALSE)</f>
        <v>421.29500000000002</v>
      </c>
      <c r="J65">
        <f>VLOOKUP(CONCATENATE($A65,"_",J$4),assets_m6!$A:$D,4,FALSE)</f>
        <v>430.625</v>
      </c>
      <c r="K65">
        <f>VLOOKUP(CONCATENATE($A65,"_",K$4),assets_m6!$A:$D,4,FALSE)</f>
        <v>435.98</v>
      </c>
      <c r="L65">
        <f>VLOOKUP(CONCATENATE($A65,"_",L$4),assets_m6!$A:$D,4,FALSE)</f>
        <v>440.64499999999998</v>
      </c>
      <c r="M65">
        <f>VLOOKUP(CONCATENATE($A65,"_",M$4),assets_m6!$A:$D,4,FALSE)</f>
        <v>440.55599999999998</v>
      </c>
      <c r="N65">
        <f>VLOOKUP(CONCATENATE($A65,"_",N$4),assets_m6!$A:$D,4,FALSE)</f>
        <v>445.93</v>
      </c>
      <c r="O65">
        <f>VLOOKUP(CONCATENATE($A65,"_",O$4),assets_m6!$A:$D,4,FALSE)</f>
        <v>440.34</v>
      </c>
      <c r="P65">
        <f>VLOOKUP(CONCATENATE($A65,"_",P$4),assets_m6!$A:$D,4,FALSE)</f>
        <v>446.71</v>
      </c>
      <c r="Q65">
        <f>VLOOKUP(CONCATENATE($A65,"_",Q$4),assets_m6!$A:$D,4,FALSE)</f>
        <v>448.96199999999999</v>
      </c>
      <c r="R65">
        <f>VLOOKUP(CONCATENATE($A65,"_",R$4),assets_m6!$A:$D,4,FALSE)</f>
        <v>452.11200000000002</v>
      </c>
      <c r="S65">
        <f>VLOOKUP(CONCATENATE($A65,"_",S$4),assets_m6!$A:$D,4,FALSE)</f>
        <v>457.87900000000002</v>
      </c>
      <c r="T65">
        <f>VLOOKUP(CONCATENATE($A65,"_",T$4),assets_m6!$A:$D,4,FALSE)</f>
        <v>455.03500000000003</v>
      </c>
      <c r="U65">
        <f>VLOOKUP(CONCATENATE($A65,"_",U$4),assets_m6!$A:$D,4,FALSE)</f>
        <v>448.024</v>
      </c>
      <c r="V65">
        <f>VLOOKUP(CONCATENATE($A65,"_",V$4),assets_m6!$A:$D,4,FALSE)</f>
        <v>449.11</v>
      </c>
      <c r="X65" t="str">
        <f t="shared" si="15"/>
        <v>IVV</v>
      </c>
      <c r="Y65">
        <f t="shared" si="30"/>
        <v>427.11200000000002</v>
      </c>
      <c r="Z65">
        <f t="shared" si="41"/>
        <v>414.56200000000001</v>
      </c>
      <c r="AA65">
        <f t="shared" si="41"/>
        <v>411.47199999999998</v>
      </c>
      <c r="AB65">
        <f t="shared" si="41"/>
        <v>422.54500000000002</v>
      </c>
      <c r="AC65">
        <f t="shared" si="41"/>
        <v>420.60599999999999</v>
      </c>
      <c r="AD65">
        <f t="shared" si="41"/>
        <v>415.36</v>
      </c>
      <c r="AE65">
        <f t="shared" si="41"/>
        <v>412.22</v>
      </c>
      <c r="AF65">
        <f t="shared" si="41"/>
        <v>421.29500000000002</v>
      </c>
      <c r="AG65">
        <f t="shared" si="41"/>
        <v>430.625</v>
      </c>
      <c r="AH65">
        <f t="shared" si="41"/>
        <v>435.98</v>
      </c>
      <c r="AI65">
        <f t="shared" si="41"/>
        <v>440.64499999999998</v>
      </c>
      <c r="AJ65">
        <f t="shared" si="41"/>
        <v>440.55599999999998</v>
      </c>
      <c r="AK65">
        <f t="shared" si="41"/>
        <v>445.93</v>
      </c>
      <c r="AL65">
        <f t="shared" si="41"/>
        <v>440.34</v>
      </c>
      <c r="AM65">
        <f t="shared" si="40"/>
        <v>446.71</v>
      </c>
      <c r="AN65">
        <f t="shared" si="40"/>
        <v>448.96199999999999</v>
      </c>
      <c r="AO65">
        <f t="shared" si="40"/>
        <v>452.11200000000002</v>
      </c>
      <c r="AP65">
        <f t="shared" si="38"/>
        <v>457.87900000000002</v>
      </c>
      <c r="AQ65">
        <f t="shared" si="38"/>
        <v>455.03500000000003</v>
      </c>
      <c r="AR65">
        <f t="shared" si="38"/>
        <v>448.024</v>
      </c>
      <c r="AS65">
        <f t="shared" si="38"/>
        <v>449.11</v>
      </c>
      <c r="AU65" t="s">
        <v>60</v>
      </c>
      <c r="AV65">
        <f t="shared" si="39"/>
        <v>-2.9383393582947822E-4</v>
      </c>
      <c r="AW65">
        <f t="shared" si="39"/>
        <v>-7.453649876255016E-5</v>
      </c>
      <c r="AX65">
        <f t="shared" si="39"/>
        <v>2.6910701092662531E-4</v>
      </c>
      <c r="AY65">
        <f t="shared" si="39"/>
        <v>-4.5888603580684218E-5</v>
      </c>
      <c r="AZ65">
        <f t="shared" si="39"/>
        <v>-1.2472480183354449E-4</v>
      </c>
      <c r="BA65">
        <f t="shared" si="39"/>
        <v>-7.5597072419105992E-5</v>
      </c>
      <c r="BB65">
        <f t="shared" si="39"/>
        <v>2.2014943476784211E-4</v>
      </c>
      <c r="BC65">
        <f t="shared" si="39"/>
        <v>2.2146002207479282E-4</v>
      </c>
      <c r="BD65">
        <f t="shared" si="39"/>
        <v>1.2435413642960855E-4</v>
      </c>
      <c r="BE65">
        <f t="shared" si="39"/>
        <v>1.0700032111564667E-4</v>
      </c>
      <c r="BF65">
        <f t="shared" si="39"/>
        <v>-2.0197664786846248E-6</v>
      </c>
      <c r="BG65">
        <f t="shared" si="39"/>
        <v>1.2198222246434107E-4</v>
      </c>
      <c r="BH65">
        <f t="shared" si="39"/>
        <v>-1.2535599757809593E-4</v>
      </c>
      <c r="BI65">
        <f t="shared" si="39"/>
        <v>1.446609438161422E-4</v>
      </c>
      <c r="BJ65">
        <f t="shared" si="39"/>
        <v>5.0413019632423935E-5</v>
      </c>
      <c r="BK65">
        <f t="shared" si="37"/>
        <v>7.0161839977548977E-5</v>
      </c>
      <c r="BL65">
        <f t="shared" si="37"/>
        <v>1.2755688855858717E-4</v>
      </c>
      <c r="BM65">
        <f t="shared" si="37"/>
        <v>-6.211247949785847E-5</v>
      </c>
      <c r="BN65">
        <f t="shared" si="37"/>
        <v>-1.5407606008329081E-4</v>
      </c>
      <c r="BO65">
        <f t="shared" si="37"/>
        <v>2.423977286931086E-5</v>
      </c>
      <c r="BQ65" s="7" t="str">
        <f t="shared" si="17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8"/>
        <v>5.1504055142445049E-2</v>
      </c>
      <c r="BZ65">
        <f t="shared" si="19"/>
        <v>55</v>
      </c>
      <c r="CA65">
        <f t="shared" si="20"/>
        <v>3</v>
      </c>
      <c r="CB65">
        <f t="shared" si="21"/>
        <v>7.9999999999999988E-2</v>
      </c>
      <c r="CC65">
        <f t="shared" si="22"/>
        <v>0</v>
      </c>
      <c r="CD65">
        <f t="shared" si="23"/>
        <v>0</v>
      </c>
      <c r="CE65">
        <f t="shared" si="24"/>
        <v>1</v>
      </c>
      <c r="CF65">
        <f t="shared" si="25"/>
        <v>0</v>
      </c>
      <c r="CG65">
        <f t="shared" si="26"/>
        <v>0</v>
      </c>
      <c r="CI65">
        <f t="shared" si="27"/>
        <v>0</v>
      </c>
      <c r="CJ65">
        <f t="shared" si="28"/>
        <v>0</v>
      </c>
      <c r="CK65">
        <f t="shared" si="28"/>
        <v>1</v>
      </c>
      <c r="CL65">
        <f t="shared" si="28"/>
        <v>1</v>
      </c>
      <c r="CM65">
        <f t="shared" si="28"/>
        <v>1</v>
      </c>
      <c r="CN65">
        <f t="shared" si="29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195.828</v>
      </c>
      <c r="C66">
        <f>VLOOKUP(CONCATENATE($A66,"_",C$4),assets_m6!$A:$D,4,FALSE)</f>
        <v>190.959</v>
      </c>
      <c r="D66">
        <f>VLOOKUP(CONCATENATE($A66,"_",D$4),assets_m6!$A:$D,4,FALSE)</f>
        <v>192.01300000000001</v>
      </c>
      <c r="E66">
        <f>VLOOKUP(CONCATENATE($A66,"_",E$4),assets_m6!$A:$D,4,FALSE)</f>
        <v>197.42500000000001</v>
      </c>
      <c r="F66">
        <f>VLOOKUP(CONCATENATE($A66,"_",F$4),assets_m6!$A:$D,4,FALSE)</f>
        <v>197.07</v>
      </c>
      <c r="G66">
        <f>VLOOKUP(CONCATENATE($A66,"_",G$4),assets_m6!$A:$D,4,FALSE)</f>
        <v>193.92599999999999</v>
      </c>
      <c r="H66">
        <f>VLOOKUP(CONCATENATE($A66,"_",H$4),assets_m6!$A:$D,4,FALSE)</f>
        <v>189.96299999999999</v>
      </c>
      <c r="I66">
        <f>VLOOKUP(CONCATENATE($A66,"_",I$4),assets_m6!$A:$D,4,FALSE)</f>
        <v>192.989</v>
      </c>
      <c r="J66">
        <f>VLOOKUP(CONCATENATE($A66,"_",J$4),assets_m6!$A:$D,4,FALSE)</f>
        <v>199.06200000000001</v>
      </c>
      <c r="K66">
        <f>VLOOKUP(CONCATENATE($A66,"_",K$4),assets_m6!$A:$D,4,FALSE)</f>
        <v>202.18600000000001</v>
      </c>
      <c r="L66">
        <f>VLOOKUP(CONCATENATE($A66,"_",L$4),assets_m6!$A:$D,4,FALSE)</f>
        <v>204.316</v>
      </c>
      <c r="M66">
        <f>VLOOKUP(CONCATENATE($A66,"_",M$4),assets_m6!$A:$D,4,FALSE)</f>
        <v>202.512</v>
      </c>
      <c r="N66">
        <f>VLOOKUP(CONCATENATE($A66,"_",N$4),assets_m6!$A:$D,4,FALSE)</f>
        <v>204.542</v>
      </c>
      <c r="O66">
        <f>VLOOKUP(CONCATENATE($A66,"_",O$4),assets_m6!$A:$D,4,FALSE)</f>
        <v>200.994</v>
      </c>
      <c r="P66">
        <f>VLOOKUP(CONCATENATE($A66,"_",P$4),assets_m6!$A:$D,4,FALSE)</f>
        <v>203.304</v>
      </c>
      <c r="Q66">
        <f>VLOOKUP(CONCATENATE($A66,"_",Q$4),assets_m6!$A:$D,4,FALSE)</f>
        <v>203.58099999999999</v>
      </c>
      <c r="R66">
        <f>VLOOKUP(CONCATENATE($A66,"_",R$4),assets_m6!$A:$D,4,FALSE)</f>
        <v>203.65</v>
      </c>
      <c r="S66">
        <f>VLOOKUP(CONCATENATE($A66,"_",S$4),assets_m6!$A:$D,4,FALSE)</f>
        <v>209.102</v>
      </c>
      <c r="T66">
        <f>VLOOKUP(CONCATENATE($A66,"_",T$4),assets_m6!$A:$D,4,FALSE)</f>
        <v>204.904</v>
      </c>
      <c r="U66">
        <f>VLOOKUP(CONCATENATE($A66,"_",U$4),assets_m6!$A:$D,4,FALSE)</f>
        <v>202.74100000000001</v>
      </c>
      <c r="V66">
        <f>VLOOKUP(CONCATENATE($A66,"_",V$4),assets_m6!$A:$D,4,FALSE)</f>
        <v>205.01300000000001</v>
      </c>
      <c r="X66" t="str">
        <f t="shared" si="15"/>
        <v>IWM</v>
      </c>
      <c r="Y66">
        <f t="shared" si="30"/>
        <v>195.828</v>
      </c>
      <c r="Z66">
        <f t="shared" si="41"/>
        <v>190.959</v>
      </c>
      <c r="AA66">
        <f t="shared" si="41"/>
        <v>192.01300000000001</v>
      </c>
      <c r="AB66">
        <f t="shared" si="41"/>
        <v>197.42500000000001</v>
      </c>
      <c r="AC66">
        <f t="shared" si="41"/>
        <v>197.07</v>
      </c>
      <c r="AD66">
        <f t="shared" si="41"/>
        <v>193.92599999999999</v>
      </c>
      <c r="AE66">
        <f t="shared" si="41"/>
        <v>189.96299999999999</v>
      </c>
      <c r="AF66">
        <f t="shared" si="41"/>
        <v>192.989</v>
      </c>
      <c r="AG66">
        <f t="shared" si="41"/>
        <v>199.06200000000001</v>
      </c>
      <c r="AH66">
        <f t="shared" si="41"/>
        <v>202.18600000000001</v>
      </c>
      <c r="AI66">
        <f t="shared" si="41"/>
        <v>204.316</v>
      </c>
      <c r="AJ66">
        <f t="shared" si="41"/>
        <v>202.512</v>
      </c>
      <c r="AK66">
        <f t="shared" si="41"/>
        <v>204.542</v>
      </c>
      <c r="AL66">
        <f t="shared" si="41"/>
        <v>200.994</v>
      </c>
      <c r="AM66">
        <f t="shared" si="40"/>
        <v>203.304</v>
      </c>
      <c r="AN66">
        <f t="shared" si="40"/>
        <v>203.58099999999999</v>
      </c>
      <c r="AO66">
        <f t="shared" si="40"/>
        <v>203.65</v>
      </c>
      <c r="AP66">
        <f t="shared" si="38"/>
        <v>209.102</v>
      </c>
      <c r="AQ66">
        <f t="shared" si="38"/>
        <v>204.904</v>
      </c>
      <c r="AR66">
        <f t="shared" si="38"/>
        <v>202.74100000000001</v>
      </c>
      <c r="AS66">
        <f t="shared" si="38"/>
        <v>205.01300000000001</v>
      </c>
      <c r="AU66" t="s">
        <v>40</v>
      </c>
      <c r="AV66">
        <f t="shared" si="39"/>
        <v>-2.4863655861266009E-4</v>
      </c>
      <c r="AW66">
        <f t="shared" si="39"/>
        <v>5.5195094234888219E-5</v>
      </c>
      <c r="AX66">
        <f t="shared" si="39"/>
        <v>2.8185591600568744E-4</v>
      </c>
      <c r="AY66">
        <f t="shared" si="39"/>
        <v>-1.7981511966570503E-5</v>
      </c>
      <c r="AZ66">
        <f t="shared" si="39"/>
        <v>-1.5953722027705922E-4</v>
      </c>
      <c r="BA66">
        <f t="shared" si="39"/>
        <v>-2.0435630085702762E-4</v>
      </c>
      <c r="BB66">
        <f t="shared" si="39"/>
        <v>1.5929417833999309E-4</v>
      </c>
      <c r="BC66">
        <f t="shared" si="39"/>
        <v>3.1468114763017618E-4</v>
      </c>
      <c r="BD66">
        <f t="shared" si="39"/>
        <v>1.5693602998060881E-4</v>
      </c>
      <c r="BE66">
        <f t="shared" si="39"/>
        <v>1.0534854045285011E-4</v>
      </c>
      <c r="BF66">
        <f t="shared" si="39"/>
        <v>-8.829460247851378E-5</v>
      </c>
      <c r="BG66">
        <f t="shared" si="39"/>
        <v>1.0024097337441738E-4</v>
      </c>
      <c r="BH66">
        <f t="shared" si="39"/>
        <v>-1.7346070733639067E-4</v>
      </c>
      <c r="BI66">
        <f t="shared" si="39"/>
        <v>1.1492880384489101E-4</v>
      </c>
      <c r="BJ66">
        <f t="shared" si="39"/>
        <v>1.3624916381378959E-5</v>
      </c>
      <c r="BK66">
        <f t="shared" si="37"/>
        <v>3.38931432697633E-6</v>
      </c>
      <c r="BL66">
        <f t="shared" si="37"/>
        <v>2.6771421556592183E-4</v>
      </c>
      <c r="BM66">
        <f t="shared" si="37"/>
        <v>-2.0076326386165639E-4</v>
      </c>
      <c r="BN66">
        <f t="shared" si="37"/>
        <v>-1.0556162886034351E-4</v>
      </c>
      <c r="BO66">
        <f t="shared" si="37"/>
        <v>1.1206416067790882E-4</v>
      </c>
      <c r="BQ66" s="7" t="str">
        <f t="shared" si="17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8"/>
        <v>4.6903405028902924E-2</v>
      </c>
      <c r="BZ66">
        <f t="shared" si="19"/>
        <v>53</v>
      </c>
      <c r="CA66">
        <f t="shared" si="20"/>
        <v>3</v>
      </c>
      <c r="CB66">
        <f t="shared" si="21"/>
        <v>7.9999999999999988E-2</v>
      </c>
      <c r="CC66">
        <f t="shared" si="22"/>
        <v>0</v>
      </c>
      <c r="CD66">
        <f t="shared" si="23"/>
        <v>0</v>
      </c>
      <c r="CE66">
        <f t="shared" si="24"/>
        <v>1</v>
      </c>
      <c r="CF66">
        <f t="shared" si="25"/>
        <v>0</v>
      </c>
      <c r="CG66">
        <f t="shared" si="26"/>
        <v>0</v>
      </c>
      <c r="CI66">
        <f t="shared" si="27"/>
        <v>0</v>
      </c>
      <c r="CJ66">
        <f t="shared" si="28"/>
        <v>0</v>
      </c>
      <c r="CK66">
        <f t="shared" si="28"/>
        <v>1</v>
      </c>
      <c r="CL66">
        <f t="shared" si="28"/>
        <v>1</v>
      </c>
      <c r="CM66">
        <f t="shared" si="28"/>
        <v>1</v>
      </c>
      <c r="CN66">
        <f t="shared" si="29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54.100999999999999</v>
      </c>
      <c r="C67">
        <f>VLOOKUP(CONCATENATE($A67,"_",C$4),assets_m6!$A:$D,4,FALSE)</f>
        <v>51.987000000000002</v>
      </c>
      <c r="D67">
        <f>VLOOKUP(CONCATENATE($A67,"_",D$4),assets_m6!$A:$D,4,FALSE)</f>
        <v>51.957000000000001</v>
      </c>
      <c r="E67">
        <f>VLOOKUP(CONCATENATE($A67,"_",E$4),assets_m6!$A:$D,4,FALSE)</f>
        <v>54.100999999999999</v>
      </c>
      <c r="F67">
        <f>VLOOKUP(CONCATENATE($A67,"_",F$4),assets_m6!$A:$D,4,FALSE)</f>
        <v>53.177999999999997</v>
      </c>
      <c r="G67">
        <f>VLOOKUP(CONCATENATE($A67,"_",G$4),assets_m6!$A:$D,4,FALSE)</f>
        <v>52.155000000000001</v>
      </c>
      <c r="H67">
        <f>VLOOKUP(CONCATENATE($A67,"_",H$4),assets_m6!$A:$D,4,FALSE)</f>
        <v>51.311999999999998</v>
      </c>
      <c r="I67">
        <f>VLOOKUP(CONCATENATE($A67,"_",I$4),assets_m6!$A:$D,4,FALSE)</f>
        <v>52.84</v>
      </c>
      <c r="J67">
        <f>VLOOKUP(CONCATENATE($A67,"_",J$4),assets_m6!$A:$D,4,FALSE)</f>
        <v>54.884999999999998</v>
      </c>
      <c r="K67">
        <f>VLOOKUP(CONCATENATE($A67,"_",K$4),assets_m6!$A:$D,4,FALSE)</f>
        <v>55.203000000000003</v>
      </c>
      <c r="L67">
        <f>VLOOKUP(CONCATENATE($A67,"_",L$4),assets_m6!$A:$D,4,FALSE)</f>
        <v>56.384</v>
      </c>
      <c r="M67">
        <f>VLOOKUP(CONCATENATE($A67,"_",M$4),assets_m6!$A:$D,4,FALSE)</f>
        <v>56.116</v>
      </c>
      <c r="N67">
        <f>VLOOKUP(CONCATENATE($A67,"_",N$4),assets_m6!$A:$D,4,FALSE)</f>
        <v>56.860999999999997</v>
      </c>
      <c r="O67">
        <f>VLOOKUP(CONCATENATE($A67,"_",O$4),assets_m6!$A:$D,4,FALSE)</f>
        <v>56.085999999999999</v>
      </c>
      <c r="P67">
        <f>VLOOKUP(CONCATENATE($A67,"_",P$4),assets_m6!$A:$D,4,FALSE)</f>
        <v>57.526000000000003</v>
      </c>
      <c r="Q67">
        <f>VLOOKUP(CONCATENATE($A67,"_",Q$4),assets_m6!$A:$D,4,FALSE)</f>
        <v>57.307000000000002</v>
      </c>
      <c r="R67">
        <f>VLOOKUP(CONCATENATE($A67,"_",R$4),assets_m6!$A:$D,4,FALSE)</f>
        <v>57.963000000000001</v>
      </c>
      <c r="S67">
        <f>VLOOKUP(CONCATENATE($A67,"_",S$4),assets_m6!$A:$D,4,FALSE)</f>
        <v>59.232999999999997</v>
      </c>
      <c r="T67">
        <f>VLOOKUP(CONCATENATE($A67,"_",T$4),assets_m6!$A:$D,4,FALSE)</f>
        <v>58.429000000000002</v>
      </c>
      <c r="U67">
        <f>VLOOKUP(CONCATENATE($A67,"_",U$4),assets_m6!$A:$D,4,FALSE)</f>
        <v>57.585000000000001</v>
      </c>
      <c r="V67">
        <f>VLOOKUP(CONCATENATE($A67,"_",V$4),assets_m6!$A:$D,4,FALSE)</f>
        <v>57.337000000000003</v>
      </c>
      <c r="X67" t="str">
        <f t="shared" si="15"/>
        <v>IXN</v>
      </c>
      <c r="Y67">
        <f t="shared" si="30"/>
        <v>54.100999999999999</v>
      </c>
      <c r="Z67">
        <f t="shared" si="41"/>
        <v>51.987000000000002</v>
      </c>
      <c r="AA67">
        <f t="shared" si="41"/>
        <v>51.957000000000001</v>
      </c>
      <c r="AB67">
        <f t="shared" si="41"/>
        <v>54.100999999999999</v>
      </c>
      <c r="AC67">
        <f t="shared" si="41"/>
        <v>53.177999999999997</v>
      </c>
      <c r="AD67">
        <f t="shared" si="41"/>
        <v>52.155000000000001</v>
      </c>
      <c r="AE67">
        <f t="shared" si="41"/>
        <v>51.311999999999998</v>
      </c>
      <c r="AF67">
        <f t="shared" si="41"/>
        <v>52.84</v>
      </c>
      <c r="AG67">
        <f t="shared" si="41"/>
        <v>54.884999999999998</v>
      </c>
      <c r="AH67">
        <f t="shared" si="41"/>
        <v>55.203000000000003</v>
      </c>
      <c r="AI67">
        <f t="shared" si="41"/>
        <v>56.384</v>
      </c>
      <c r="AJ67">
        <f t="shared" si="41"/>
        <v>56.116</v>
      </c>
      <c r="AK67">
        <f t="shared" si="41"/>
        <v>56.860999999999997</v>
      </c>
      <c r="AL67">
        <f t="shared" si="41"/>
        <v>56.085999999999999</v>
      </c>
      <c r="AM67">
        <f t="shared" si="40"/>
        <v>57.526000000000003</v>
      </c>
      <c r="AN67">
        <f t="shared" si="40"/>
        <v>57.307000000000002</v>
      </c>
      <c r="AO67">
        <f t="shared" si="40"/>
        <v>57.963000000000001</v>
      </c>
      <c r="AP67">
        <f t="shared" si="38"/>
        <v>59.232999999999997</v>
      </c>
      <c r="AQ67">
        <f t="shared" si="38"/>
        <v>58.429000000000002</v>
      </c>
      <c r="AR67">
        <f t="shared" si="38"/>
        <v>57.585000000000001</v>
      </c>
      <c r="AS67">
        <f t="shared" si="38"/>
        <v>57.337000000000003</v>
      </c>
      <c r="AU67" t="s">
        <v>31</v>
      </c>
      <c r="AV67">
        <f t="shared" si="39"/>
        <v>-3.907506330751737E-4</v>
      </c>
      <c r="AW67">
        <f t="shared" si="39"/>
        <v>-5.7706734375903851E-6</v>
      </c>
      <c r="AX67">
        <f t="shared" si="39"/>
        <v>4.1264892122331898E-4</v>
      </c>
      <c r="AY67">
        <f t="shared" si="39"/>
        <v>-1.7060682796990847E-4</v>
      </c>
      <c r="AZ67">
        <f t="shared" si="39"/>
        <v>-1.9237278573846256E-4</v>
      </c>
      <c r="BA67">
        <f t="shared" si="39"/>
        <v>-1.6163359217716489E-4</v>
      </c>
      <c r="BB67">
        <f t="shared" si="39"/>
        <v>2.9778609292173489E-4</v>
      </c>
      <c r="BC67">
        <f t="shared" si="39"/>
        <v>3.8701741105223215E-4</v>
      </c>
      <c r="BD67">
        <f t="shared" si="39"/>
        <v>5.7939327685160787E-5</v>
      </c>
      <c r="BE67">
        <f t="shared" si="39"/>
        <v>2.139376483162142E-4</v>
      </c>
      <c r="BF67">
        <f t="shared" si="39"/>
        <v>-4.7531214528944504E-5</v>
      </c>
      <c r="BG67">
        <f t="shared" si="39"/>
        <v>1.327607099579438E-4</v>
      </c>
      <c r="BH67">
        <f t="shared" si="39"/>
        <v>-1.362972863649951E-4</v>
      </c>
      <c r="BI67">
        <f t="shared" si="39"/>
        <v>2.5674856470420511E-4</v>
      </c>
      <c r="BJ67">
        <f t="shared" si="39"/>
        <v>-3.8069742377360002E-5</v>
      </c>
      <c r="BK67">
        <f t="shared" si="37"/>
        <v>1.1447118153105185E-4</v>
      </c>
      <c r="BL67">
        <f t="shared" si="37"/>
        <v>2.1910529130652245E-4</v>
      </c>
      <c r="BM67">
        <f t="shared" si="37"/>
        <v>-1.3573514763729594E-4</v>
      </c>
      <c r="BN67">
        <f t="shared" si="37"/>
        <v>-1.4444881822382741E-4</v>
      </c>
      <c r="BO67">
        <f t="shared" si="37"/>
        <v>-4.3066770860466711E-5</v>
      </c>
      <c r="BQ67" s="7" t="str">
        <f t="shared" si="17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8"/>
        <v>5.9814051496275562E-2</v>
      </c>
      <c r="BZ67">
        <f t="shared" si="19"/>
        <v>59</v>
      </c>
      <c r="CA67">
        <f t="shared" si="20"/>
        <v>3</v>
      </c>
      <c r="CB67">
        <f t="shared" si="21"/>
        <v>7.9999999999999988E-2</v>
      </c>
      <c r="CC67">
        <f t="shared" si="22"/>
        <v>0</v>
      </c>
      <c r="CD67">
        <f t="shared" si="23"/>
        <v>0</v>
      </c>
      <c r="CE67">
        <f t="shared" si="24"/>
        <v>1</v>
      </c>
      <c r="CF67">
        <f t="shared" si="25"/>
        <v>0</v>
      </c>
      <c r="CG67">
        <f t="shared" si="26"/>
        <v>0</v>
      </c>
      <c r="CI67">
        <f t="shared" si="27"/>
        <v>0</v>
      </c>
      <c r="CJ67">
        <f t="shared" si="28"/>
        <v>0</v>
      </c>
      <c r="CK67">
        <f t="shared" si="28"/>
        <v>1</v>
      </c>
      <c r="CL67">
        <f t="shared" si="28"/>
        <v>1</v>
      </c>
      <c r="CM67">
        <f t="shared" si="28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5.234</v>
      </c>
      <c r="C68">
        <f>VLOOKUP(CONCATENATE($A68,"_",C$4),assets_m6!$A:$D,4,FALSE)</f>
        <v>5.1959999999999997</v>
      </c>
      <c r="D68">
        <f>VLOOKUP(CONCATENATE($A68,"_",D$4),assets_m6!$A:$D,4,FALSE)</f>
        <v>5.1950000000000003</v>
      </c>
      <c r="E68">
        <f>VLOOKUP(CONCATENATE($A68,"_",E$4),assets_m6!$A:$D,4,FALSE)</f>
        <v>5.2889999999999997</v>
      </c>
      <c r="F68">
        <f>VLOOKUP(CONCATENATE($A68,"_",F$4),assets_m6!$A:$D,4,FALSE)</f>
        <v>5.2619999999999996</v>
      </c>
      <c r="G68">
        <f>VLOOKUP(CONCATENATE($A68,"_",G$4),assets_m6!$A:$D,4,FALSE)</f>
        <v>5.2670000000000003</v>
      </c>
      <c r="H68">
        <f>VLOOKUP(CONCATENATE($A68,"_",H$4),assets_m6!$A:$D,4,FALSE)</f>
        <v>5.2359999999999998</v>
      </c>
      <c r="I68">
        <f>VLOOKUP(CONCATENATE($A68,"_",I$4),assets_m6!$A:$D,4,FALSE)</f>
        <v>5.25</v>
      </c>
      <c r="J68">
        <f>VLOOKUP(CONCATENATE($A68,"_",J$4),assets_m6!$A:$D,4,FALSE)</f>
        <v>5.3170000000000002</v>
      </c>
      <c r="K68">
        <f>VLOOKUP(CONCATENATE($A68,"_",K$4),assets_m6!$A:$D,4,FALSE)</f>
        <v>5.3920000000000003</v>
      </c>
      <c r="L68">
        <f>VLOOKUP(CONCATENATE($A68,"_",L$4),assets_m6!$A:$D,4,FALSE)</f>
        <v>5.3769999999999998</v>
      </c>
      <c r="M68">
        <f>VLOOKUP(CONCATENATE($A68,"_",M$4),assets_m6!$A:$D,4,FALSE)</f>
        <v>5.3220000000000001</v>
      </c>
      <c r="N68">
        <f>VLOOKUP(CONCATENATE($A68,"_",N$4),assets_m6!$A:$D,4,FALSE)</f>
        <v>5.2830000000000004</v>
      </c>
      <c r="O68">
        <f>VLOOKUP(CONCATENATE($A68,"_",O$4),assets_m6!$A:$D,4,FALSE)</f>
        <v>5.2750000000000004</v>
      </c>
      <c r="P68">
        <f>VLOOKUP(CONCATENATE($A68,"_",P$4),assets_m6!$A:$D,4,FALSE)</f>
        <v>5.2779999999999996</v>
      </c>
      <c r="Q68">
        <f>VLOOKUP(CONCATENATE($A68,"_",Q$4),assets_m6!$A:$D,4,FALSE)</f>
        <v>5.2679999999999998</v>
      </c>
      <c r="R68">
        <f>VLOOKUP(CONCATENATE($A68,"_",R$4),assets_m6!$A:$D,4,FALSE)</f>
        <v>5.3120000000000003</v>
      </c>
      <c r="S68">
        <f>VLOOKUP(CONCATENATE($A68,"_",S$4),assets_m6!$A:$D,4,FALSE)</f>
        <v>5.3929999999999998</v>
      </c>
      <c r="T68">
        <f>VLOOKUP(CONCATENATE($A68,"_",T$4),assets_m6!$A:$D,4,FALSE)</f>
        <v>5.3970000000000002</v>
      </c>
      <c r="U68">
        <f>VLOOKUP(CONCATENATE($A68,"_",U$4),assets_m6!$A:$D,4,FALSE)</f>
        <v>5.3949999999999996</v>
      </c>
      <c r="V68">
        <f>VLOOKUP(CONCATENATE($A68,"_",V$4),assets_m6!$A:$D,4,FALSE)</f>
        <v>5.3940000000000001</v>
      </c>
      <c r="X68" t="str">
        <f t="shared" si="15"/>
        <v>JPEA.L</v>
      </c>
      <c r="Y68">
        <f t="shared" si="30"/>
        <v>5.234</v>
      </c>
      <c r="Z68">
        <f t="shared" si="41"/>
        <v>5.1959999999999997</v>
      </c>
      <c r="AA68">
        <f t="shared" si="41"/>
        <v>5.1950000000000003</v>
      </c>
      <c r="AB68">
        <f t="shared" si="41"/>
        <v>5.2889999999999997</v>
      </c>
      <c r="AC68">
        <f t="shared" si="41"/>
        <v>5.2619999999999996</v>
      </c>
      <c r="AD68">
        <f t="shared" si="41"/>
        <v>5.2670000000000003</v>
      </c>
      <c r="AE68">
        <f t="shared" si="41"/>
        <v>5.2359999999999998</v>
      </c>
      <c r="AF68">
        <f t="shared" si="41"/>
        <v>5.25</v>
      </c>
      <c r="AG68">
        <f t="shared" si="41"/>
        <v>5.3170000000000002</v>
      </c>
      <c r="AH68">
        <f t="shared" si="41"/>
        <v>5.3920000000000003</v>
      </c>
      <c r="AI68">
        <f t="shared" si="41"/>
        <v>5.3769999999999998</v>
      </c>
      <c r="AJ68">
        <f t="shared" si="41"/>
        <v>5.3220000000000001</v>
      </c>
      <c r="AK68">
        <f t="shared" si="41"/>
        <v>5.2830000000000004</v>
      </c>
      <c r="AL68">
        <f t="shared" si="41"/>
        <v>5.2750000000000004</v>
      </c>
      <c r="AM68">
        <f t="shared" si="40"/>
        <v>5.2779999999999996</v>
      </c>
      <c r="AN68">
        <f t="shared" si="40"/>
        <v>5.2679999999999998</v>
      </c>
      <c r="AO68">
        <f t="shared" si="40"/>
        <v>5.3120000000000003</v>
      </c>
      <c r="AP68">
        <f t="shared" si="38"/>
        <v>5.3929999999999998</v>
      </c>
      <c r="AQ68">
        <f t="shared" si="38"/>
        <v>5.3970000000000002</v>
      </c>
      <c r="AR68">
        <f t="shared" si="38"/>
        <v>5.3949999999999996</v>
      </c>
      <c r="AS68">
        <f t="shared" si="38"/>
        <v>5.3940000000000001</v>
      </c>
      <c r="AU68" t="s">
        <v>34</v>
      </c>
      <c r="AV68">
        <f t="shared" si="39"/>
        <v>-7.260221627818161E-5</v>
      </c>
      <c r="AW68">
        <f t="shared" si="39"/>
        <v>-1.9245573518080175E-6</v>
      </c>
      <c r="AX68">
        <f t="shared" si="39"/>
        <v>1.8094321462945029E-4</v>
      </c>
      <c r="AY68">
        <f t="shared" si="39"/>
        <v>-5.1049347702779612E-5</v>
      </c>
      <c r="AZ68">
        <f t="shared" si="39"/>
        <v>9.5020904599026638E-6</v>
      </c>
      <c r="BA68">
        <f t="shared" si="39"/>
        <v>-5.8857034364914718E-5</v>
      </c>
      <c r="BB68">
        <f t="shared" si="39"/>
        <v>2.6737967914438952E-5</v>
      </c>
      <c r="BC68">
        <f t="shared" si="39"/>
        <v>1.2761904761904796E-4</v>
      </c>
      <c r="BD68">
        <f t="shared" si="39"/>
        <v>1.4105698702275752E-4</v>
      </c>
      <c r="BE68">
        <f t="shared" si="39"/>
        <v>-2.7818991097923901E-5</v>
      </c>
      <c r="BF68">
        <f t="shared" si="39"/>
        <v>-1.0228752092244695E-4</v>
      </c>
      <c r="BG68">
        <f t="shared" si="39"/>
        <v>-7.328072153325761E-5</v>
      </c>
      <c r="BH68">
        <f t="shared" si="39"/>
        <v>-1.5142911224682959E-5</v>
      </c>
      <c r="BI68">
        <f t="shared" si="39"/>
        <v>5.6872037914677259E-6</v>
      </c>
      <c r="BJ68">
        <f t="shared" si="39"/>
        <v>-1.89465706707082E-5</v>
      </c>
      <c r="BK68">
        <f t="shared" si="37"/>
        <v>8.3523158694002444E-5</v>
      </c>
      <c r="BL68">
        <f t="shared" si="37"/>
        <v>1.5248493975903522E-4</v>
      </c>
      <c r="BM68">
        <f t="shared" si="37"/>
        <v>7.4170220656414752E-6</v>
      </c>
      <c r="BN68">
        <f t="shared" si="37"/>
        <v>-3.7057624606275112E-6</v>
      </c>
      <c r="BO68">
        <f t="shared" si="37"/>
        <v>-1.8535681186273324E-6</v>
      </c>
      <c r="BQ68" s="7" t="str">
        <f t="shared" si="17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8"/>
        <v>3.056935422239208E-2</v>
      </c>
      <c r="BZ68">
        <f t="shared" si="19"/>
        <v>41</v>
      </c>
      <c r="CA68">
        <f t="shared" si="20"/>
        <v>3</v>
      </c>
      <c r="CB68">
        <f t="shared" si="21"/>
        <v>7.9999999999999988E-2</v>
      </c>
      <c r="CC68">
        <f t="shared" si="22"/>
        <v>0</v>
      </c>
      <c r="CD68">
        <f t="shared" si="23"/>
        <v>0</v>
      </c>
      <c r="CE68">
        <f t="shared" si="24"/>
        <v>1</v>
      </c>
      <c r="CF68">
        <f t="shared" si="25"/>
        <v>0</v>
      </c>
      <c r="CG68">
        <f t="shared" si="26"/>
        <v>0</v>
      </c>
      <c r="CI68">
        <f t="shared" si="27"/>
        <v>0</v>
      </c>
      <c r="CJ68">
        <f t="shared" si="28"/>
        <v>0</v>
      </c>
      <c r="CK68">
        <f t="shared" si="28"/>
        <v>1</v>
      </c>
      <c r="CL68">
        <f t="shared" si="28"/>
        <v>1</v>
      </c>
      <c r="CM68">
        <f t="shared" si="28"/>
        <v>1</v>
      </c>
      <c r="CN68">
        <f t="shared" si="29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130.108</v>
      </c>
      <c r="C69">
        <f>VLOOKUP(CONCATENATE($A69,"_",C$4),assets_m6!$A:$D,4,FALSE)</f>
        <v>125.083</v>
      </c>
      <c r="D69">
        <f>VLOOKUP(CONCATENATE($A69,"_",D$4),assets_m6!$A:$D,4,FALSE)</f>
        <v>124.202</v>
      </c>
      <c r="E69">
        <f>VLOOKUP(CONCATENATE($A69,"_",E$4),assets_m6!$A:$D,4,FALSE)</f>
        <v>129.178</v>
      </c>
      <c r="F69">
        <f>VLOOKUP(CONCATENATE($A69,"_",F$4),assets_m6!$A:$D,4,FALSE)</f>
        <v>127.649</v>
      </c>
      <c r="G69">
        <f>VLOOKUP(CONCATENATE($A69,"_",G$4),assets_m6!$A:$D,4,FALSE)</f>
        <v>124.774</v>
      </c>
      <c r="H69">
        <f>VLOOKUP(CONCATENATE($A69,"_",H$4),assets_m6!$A:$D,4,FALSE)</f>
        <v>126.01300000000001</v>
      </c>
      <c r="I69">
        <f>VLOOKUP(CONCATENATE($A69,"_",I$4),assets_m6!$A:$D,4,FALSE)</f>
        <v>128.249</v>
      </c>
      <c r="J69">
        <f>VLOOKUP(CONCATENATE($A69,"_",J$4),assets_m6!$A:$D,4,FALSE)</f>
        <v>133.97999999999999</v>
      </c>
      <c r="K69">
        <f>VLOOKUP(CONCATENATE($A69,"_",K$4),assets_m6!$A:$D,4,FALSE)</f>
        <v>135.67400000000001</v>
      </c>
      <c r="L69">
        <f>VLOOKUP(CONCATENATE($A69,"_",L$4),assets_m6!$A:$D,4,FALSE)</f>
        <v>135.626</v>
      </c>
      <c r="M69">
        <f>VLOOKUP(CONCATENATE($A69,"_",M$4),assets_m6!$A:$D,4,FALSE)</f>
        <v>135.19</v>
      </c>
      <c r="N69">
        <f>VLOOKUP(CONCATENATE($A69,"_",N$4),assets_m6!$A:$D,4,FALSE)</f>
        <v>138.065</v>
      </c>
      <c r="O69">
        <f>VLOOKUP(CONCATENATE($A69,"_",O$4),assets_m6!$A:$D,4,FALSE)</f>
        <v>135.316</v>
      </c>
      <c r="P69">
        <f>VLOOKUP(CONCATENATE($A69,"_",P$4),assets_m6!$A:$D,4,FALSE)</f>
        <v>136.197</v>
      </c>
      <c r="Q69">
        <f>VLOOKUP(CONCATENATE($A69,"_",Q$4),assets_m6!$A:$D,4,FALSE)</f>
        <v>137.38800000000001</v>
      </c>
      <c r="R69">
        <f>VLOOKUP(CONCATENATE($A69,"_",R$4),assets_m6!$A:$D,4,FALSE)</f>
        <v>136.37100000000001</v>
      </c>
      <c r="S69">
        <f>VLOOKUP(CONCATENATE($A69,"_",S$4),assets_m6!$A:$D,4,FALSE)</f>
        <v>136.67099999999999</v>
      </c>
      <c r="T69">
        <f>VLOOKUP(CONCATENATE($A69,"_",T$4),assets_m6!$A:$D,4,FALSE)</f>
        <v>136.05199999999999</v>
      </c>
      <c r="U69">
        <f>VLOOKUP(CONCATENATE($A69,"_",U$4),assets_m6!$A:$D,4,FALSE)</f>
        <v>131.96600000000001</v>
      </c>
      <c r="V69">
        <f>VLOOKUP(CONCATENATE($A69,"_",V$4),assets_m6!$A:$D,4,FALSE)</f>
        <v>130.989</v>
      </c>
      <c r="X69" t="str">
        <f t="shared" si="15"/>
        <v>JPM</v>
      </c>
      <c r="Y69">
        <f t="shared" si="30"/>
        <v>130.108</v>
      </c>
      <c r="Z69">
        <f t="shared" si="41"/>
        <v>125.083</v>
      </c>
      <c r="AA69">
        <f t="shared" si="41"/>
        <v>124.202</v>
      </c>
      <c r="AB69">
        <f t="shared" si="41"/>
        <v>129.178</v>
      </c>
      <c r="AC69">
        <f t="shared" si="41"/>
        <v>127.649</v>
      </c>
      <c r="AD69">
        <f t="shared" si="41"/>
        <v>124.774</v>
      </c>
      <c r="AE69">
        <f t="shared" si="41"/>
        <v>126.01300000000001</v>
      </c>
      <c r="AF69">
        <f t="shared" si="41"/>
        <v>128.249</v>
      </c>
      <c r="AG69">
        <f t="shared" si="41"/>
        <v>133.97999999999999</v>
      </c>
      <c r="AH69">
        <f t="shared" si="41"/>
        <v>135.67400000000001</v>
      </c>
      <c r="AI69">
        <f t="shared" si="41"/>
        <v>135.626</v>
      </c>
      <c r="AJ69">
        <f t="shared" si="41"/>
        <v>135.19</v>
      </c>
      <c r="AK69">
        <f t="shared" si="41"/>
        <v>138.065</v>
      </c>
      <c r="AL69">
        <f t="shared" si="41"/>
        <v>135.316</v>
      </c>
      <c r="AM69">
        <f t="shared" si="40"/>
        <v>136.197</v>
      </c>
      <c r="AN69">
        <f t="shared" si="40"/>
        <v>137.38800000000001</v>
      </c>
      <c r="AO69">
        <f t="shared" si="40"/>
        <v>136.37100000000001</v>
      </c>
      <c r="AP69">
        <f t="shared" si="38"/>
        <v>136.67099999999999</v>
      </c>
      <c r="AQ69">
        <f t="shared" si="38"/>
        <v>136.05199999999999</v>
      </c>
      <c r="AR69">
        <f t="shared" si="38"/>
        <v>131.96600000000001</v>
      </c>
      <c r="AS69">
        <f t="shared" si="38"/>
        <v>130.989</v>
      </c>
      <c r="AU69" t="s">
        <v>41</v>
      </c>
      <c r="AV69">
        <f t="shared" ref="AV69:BK85" si="42">$BW69*(Z69-Y69)/Y69</f>
        <v>-3.8621760383681291E-4</v>
      </c>
      <c r="AW69">
        <f t="shared" si="42"/>
        <v>-7.0433232333730415E-5</v>
      </c>
      <c r="AX69">
        <f t="shared" si="42"/>
        <v>4.0063767089096785E-4</v>
      </c>
      <c r="AY69">
        <f t="shared" si="42"/>
        <v>-1.1836380807877474E-4</v>
      </c>
      <c r="AZ69">
        <f t="shared" si="42"/>
        <v>-2.252269896356415E-4</v>
      </c>
      <c r="BA69">
        <f t="shared" si="42"/>
        <v>9.9299533556670809E-5</v>
      </c>
      <c r="BB69">
        <f t="shared" si="42"/>
        <v>1.7744200995135342E-4</v>
      </c>
      <c r="BC69">
        <f t="shared" si="42"/>
        <v>4.4686508276867615E-4</v>
      </c>
      <c r="BD69">
        <f t="shared" si="42"/>
        <v>1.2643678160919667E-4</v>
      </c>
      <c r="BE69">
        <f t="shared" si="42"/>
        <v>-3.5378923006620148E-6</v>
      </c>
      <c r="BF69">
        <f t="shared" si="42"/>
        <v>-3.2147228407532995E-5</v>
      </c>
      <c r="BG69">
        <f t="shared" si="42"/>
        <v>2.1266365855462683E-4</v>
      </c>
      <c r="BH69">
        <f t="shared" si="42"/>
        <v>-1.9910911527179192E-4</v>
      </c>
      <c r="BI69">
        <f t="shared" si="42"/>
        <v>6.5106860977268033E-5</v>
      </c>
      <c r="BJ69">
        <f t="shared" si="42"/>
        <v>8.7446860062997156E-5</v>
      </c>
      <c r="BK69">
        <f t="shared" si="37"/>
        <v>-7.4023932221154375E-5</v>
      </c>
      <c r="BL69">
        <f t="shared" si="37"/>
        <v>2.1998812064147285E-5</v>
      </c>
      <c r="BM69">
        <f t="shared" si="37"/>
        <v>-4.5291246862904329E-5</v>
      </c>
      <c r="BN69">
        <f t="shared" si="37"/>
        <v>-3.0032634580895424E-4</v>
      </c>
      <c r="BO69">
        <f t="shared" si="37"/>
        <v>-7.4034220935695848E-5</v>
      </c>
      <c r="BQ69" s="7" t="str">
        <f t="shared" si="17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8"/>
        <v>6.7712976911488932E-3</v>
      </c>
      <c r="BZ69">
        <f t="shared" si="19"/>
        <v>26</v>
      </c>
      <c r="CA69">
        <f t="shared" si="20"/>
        <v>2</v>
      </c>
      <c r="CB69">
        <f t="shared" si="21"/>
        <v>0.11999999999999997</v>
      </c>
      <c r="CC69">
        <f t="shared" si="22"/>
        <v>0</v>
      </c>
      <c r="CD69">
        <f t="shared" si="23"/>
        <v>1</v>
      </c>
      <c r="CE69">
        <f t="shared" si="24"/>
        <v>0</v>
      </c>
      <c r="CF69">
        <f t="shared" si="25"/>
        <v>0</v>
      </c>
      <c r="CG69">
        <f t="shared" si="26"/>
        <v>0</v>
      </c>
      <c r="CI69">
        <f t="shared" si="27"/>
        <v>0</v>
      </c>
      <c r="CJ69">
        <f t="shared" si="28"/>
        <v>1</v>
      </c>
      <c r="CK69">
        <f t="shared" si="28"/>
        <v>1</v>
      </c>
      <c r="CL69">
        <f t="shared" si="28"/>
        <v>1</v>
      </c>
      <c r="CM69">
        <f t="shared" si="28"/>
        <v>1</v>
      </c>
      <c r="CN69">
        <f t="shared" ref="CN69:CN104" si="43">BR69</f>
        <v>0.2</v>
      </c>
      <c r="CO69">
        <f t="shared" ref="CO69:CR100" si="44">CN69+BS69</f>
        <v>0.4</v>
      </c>
      <c r="CP69">
        <f t="shared" si="44"/>
        <v>0.60000000000000009</v>
      </c>
      <c r="CQ69">
        <f t="shared" si="44"/>
        <v>0.8</v>
      </c>
      <c r="CR69">
        <f t="shared" si="44"/>
        <v>1</v>
      </c>
    </row>
    <row r="70" spans="1:96" x14ac:dyDescent="0.35">
      <c r="A70" t="s">
        <v>68</v>
      </c>
      <c r="B70">
        <f>VLOOKUP(CONCATENATE($A70,"_",B$4),assets_m6!$A:$D,4,FALSE)</f>
        <v>57.737000000000002</v>
      </c>
      <c r="C70">
        <f>VLOOKUP(CONCATENATE($A70,"_",C$4),assets_m6!$A:$D,4,FALSE)</f>
        <v>56.64</v>
      </c>
      <c r="D70">
        <f>VLOOKUP(CONCATENATE($A70,"_",D$4),assets_m6!$A:$D,4,FALSE)</f>
        <v>54.573</v>
      </c>
      <c r="E70">
        <f>VLOOKUP(CONCATENATE($A70,"_",E$4),assets_m6!$A:$D,4,FALSE)</f>
        <v>54.21</v>
      </c>
      <c r="F70">
        <f>VLOOKUP(CONCATENATE($A70,"_",F$4),assets_m6!$A:$D,4,FALSE)</f>
        <v>55.924999999999997</v>
      </c>
      <c r="G70">
        <f>VLOOKUP(CONCATENATE($A70,"_",G$4),assets_m6!$A:$D,4,FALSE)</f>
        <v>54.749000000000002</v>
      </c>
      <c r="H70">
        <f>VLOOKUP(CONCATENATE($A70,"_",H$4),assets_m6!$A:$D,4,FALSE)</f>
        <v>54.289000000000001</v>
      </c>
      <c r="I70">
        <f>VLOOKUP(CONCATENATE($A70,"_",I$4),assets_m6!$A:$D,4,FALSE)</f>
        <v>55.042999999999999</v>
      </c>
      <c r="J70">
        <f>VLOOKUP(CONCATENATE($A70,"_",J$4),assets_m6!$A:$D,4,FALSE)</f>
        <v>53.866999999999997</v>
      </c>
      <c r="K70">
        <f>VLOOKUP(CONCATENATE($A70,"_",K$4),assets_m6!$A:$D,4,FALSE)</f>
        <v>54.524000000000001</v>
      </c>
      <c r="L70">
        <f>VLOOKUP(CONCATENATE($A70,"_",L$4),assets_m6!$A:$D,4,FALSE)</f>
        <v>54.68</v>
      </c>
      <c r="M70">
        <f>VLOOKUP(CONCATENATE($A70,"_",M$4),assets_m6!$A:$D,4,FALSE)</f>
        <v>54.542999999999999</v>
      </c>
      <c r="N70">
        <f>VLOOKUP(CONCATENATE($A70,"_",N$4),assets_m6!$A:$D,4,FALSE)</f>
        <v>55.414999999999999</v>
      </c>
      <c r="O70">
        <f>VLOOKUP(CONCATENATE($A70,"_",O$4),assets_m6!$A:$D,4,FALSE)</f>
        <v>55.298000000000002</v>
      </c>
      <c r="P70">
        <f>VLOOKUP(CONCATENATE($A70,"_",P$4),assets_m6!$A:$D,4,FALSE)</f>
        <v>55.591999999999999</v>
      </c>
      <c r="Q70">
        <f>VLOOKUP(CONCATENATE($A70,"_",Q$4),assets_m6!$A:$D,4,FALSE)</f>
        <v>55.835999999999999</v>
      </c>
      <c r="R70">
        <f>VLOOKUP(CONCATENATE($A70,"_",R$4),assets_m6!$A:$D,4,FALSE)</f>
        <v>55.835999999999999</v>
      </c>
      <c r="S70">
        <f>VLOOKUP(CONCATENATE($A70,"_",S$4),assets_m6!$A:$D,4,FALSE)</f>
        <v>55.238999999999997</v>
      </c>
      <c r="T70">
        <f>VLOOKUP(CONCATENATE($A70,"_",T$4),assets_m6!$A:$D,4,FALSE)</f>
        <v>55.219000000000001</v>
      </c>
      <c r="U70">
        <f>VLOOKUP(CONCATENATE($A70,"_",U$4),assets_m6!$A:$D,4,FALSE)</f>
        <v>56.198999999999998</v>
      </c>
      <c r="V70">
        <f>VLOOKUP(CONCATENATE($A70,"_",V$4),assets_m6!$A:$D,4,FALSE)</f>
        <v>56.307000000000002</v>
      </c>
      <c r="X70" t="str">
        <f t="shared" ref="X70:X104" si="45">A70</f>
        <v>KR</v>
      </c>
      <c r="Y70">
        <f t="shared" si="30"/>
        <v>57.737000000000002</v>
      </c>
      <c r="Z70">
        <f t="shared" si="41"/>
        <v>56.64</v>
      </c>
      <c r="AA70">
        <f t="shared" si="41"/>
        <v>54.573</v>
      </c>
      <c r="AB70">
        <f t="shared" si="41"/>
        <v>54.21</v>
      </c>
      <c r="AC70">
        <f t="shared" si="41"/>
        <v>55.924999999999997</v>
      </c>
      <c r="AD70">
        <f t="shared" si="41"/>
        <v>54.749000000000002</v>
      </c>
      <c r="AE70">
        <f t="shared" si="41"/>
        <v>54.289000000000001</v>
      </c>
      <c r="AF70">
        <f t="shared" si="41"/>
        <v>55.042999999999999</v>
      </c>
      <c r="AG70">
        <f t="shared" si="41"/>
        <v>53.866999999999997</v>
      </c>
      <c r="AH70">
        <f t="shared" si="41"/>
        <v>54.524000000000001</v>
      </c>
      <c r="AI70">
        <f t="shared" si="41"/>
        <v>54.68</v>
      </c>
      <c r="AJ70">
        <f t="shared" si="41"/>
        <v>54.542999999999999</v>
      </c>
      <c r="AK70">
        <f t="shared" si="41"/>
        <v>55.414999999999999</v>
      </c>
      <c r="AL70">
        <f t="shared" si="41"/>
        <v>55.298000000000002</v>
      </c>
      <c r="AM70">
        <f t="shared" si="40"/>
        <v>55.591999999999999</v>
      </c>
      <c r="AN70">
        <f t="shared" si="40"/>
        <v>55.835999999999999</v>
      </c>
      <c r="AO70">
        <f t="shared" si="40"/>
        <v>55.835999999999999</v>
      </c>
      <c r="AP70">
        <f t="shared" si="38"/>
        <v>55.238999999999997</v>
      </c>
      <c r="AQ70">
        <f t="shared" si="38"/>
        <v>55.219000000000001</v>
      </c>
      <c r="AR70">
        <f t="shared" si="38"/>
        <v>56.198999999999998</v>
      </c>
      <c r="AS70">
        <f t="shared" si="38"/>
        <v>56.307000000000002</v>
      </c>
      <c r="AU70" t="s">
        <v>32</v>
      </c>
      <c r="AV70">
        <f t="shared" si="42"/>
        <v>-1.8999948040251507E-4</v>
      </c>
      <c r="AW70">
        <f t="shared" si="42"/>
        <v>-3.6493644067796613E-4</v>
      </c>
      <c r="AX70">
        <f t="shared" si="42"/>
        <v>-6.6516409213347179E-5</v>
      </c>
      <c r="AY70">
        <f t="shared" si="42"/>
        <v>3.1636229477956029E-4</v>
      </c>
      <c r="AZ70">
        <f t="shared" si="42"/>
        <v>-2.1028162717925703E-4</v>
      </c>
      <c r="BA70">
        <f t="shared" si="42"/>
        <v>-8.4019799448391909E-5</v>
      </c>
      <c r="BB70">
        <f t="shared" si="42"/>
        <v>1.388863305642023E-4</v>
      </c>
      <c r="BC70">
        <f t="shared" si="42"/>
        <v>-2.1365114546808897E-4</v>
      </c>
      <c r="BD70">
        <f t="shared" si="42"/>
        <v>1.2196706703547693E-4</v>
      </c>
      <c r="BE70">
        <f t="shared" si="42"/>
        <v>2.8611253759811972E-5</v>
      </c>
      <c r="BF70">
        <f t="shared" si="42"/>
        <v>-2.505486466715444E-5</v>
      </c>
      <c r="BG70">
        <f t="shared" si="42"/>
        <v>1.598738609904112E-4</v>
      </c>
      <c r="BH70">
        <f t="shared" si="42"/>
        <v>-2.1113416944870041E-5</v>
      </c>
      <c r="BI70">
        <f t="shared" si="42"/>
        <v>5.3166479800353892E-5</v>
      </c>
      <c r="BJ70">
        <f t="shared" si="42"/>
        <v>4.3891207367966572E-5</v>
      </c>
      <c r="BK70">
        <f t="shared" si="37"/>
        <v>0</v>
      </c>
      <c r="BL70">
        <f t="shared" si="37"/>
        <v>-1.0692026649473482E-4</v>
      </c>
      <c r="BM70">
        <f t="shared" si="37"/>
        <v>-3.6206303517435185E-6</v>
      </c>
      <c r="BN70">
        <f t="shared" si="37"/>
        <v>1.7747514442492562E-4</v>
      </c>
      <c r="BO70">
        <f t="shared" si="37"/>
        <v>1.92174237975772E-5</v>
      </c>
      <c r="BQ70" s="7" t="str">
        <f t="shared" ref="BQ70:BQ104" si="46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7">(AS70-Y70)/Y70</f>
        <v>-2.4767480125396188E-2</v>
      </c>
      <c r="BZ70">
        <f t="shared" ref="BZ70:BZ104" si="48">RANK(BY70,BY$5:BY$104,1)</f>
        <v>12</v>
      </c>
      <c r="CA70">
        <f t="shared" ref="CA70:CA104" si="49">IF(BZ70&lt;=20,1,IF(BZ70&lt;=40,2,IF(BZ70&lt;=60,3,IF(BZ70&lt;=80,4,5))))</f>
        <v>1</v>
      </c>
      <c r="CB70">
        <f t="shared" ref="CB70:CB104" si="50">((CI70-CN70)^2+(CJ70-CO70)^2+(CK70-CP70)^2+(CL70-CQ70)^2+(CM70-CR70)^2)/5</f>
        <v>0.24</v>
      </c>
      <c r="CC70">
        <f t="shared" ref="CC70:CC104" si="51">IF(CA70=1,1,0)</f>
        <v>1</v>
      </c>
      <c r="CD70">
        <f t="shared" ref="CD70:CD104" si="52">IF(CA70=2,1,0)</f>
        <v>0</v>
      </c>
      <c r="CE70">
        <f t="shared" ref="CE70:CE104" si="53">IF(CA70=3,1,0)</f>
        <v>0</v>
      </c>
      <c r="CF70">
        <f t="shared" ref="CF70:CF104" si="54">IF(CA70=4,1,0)</f>
        <v>0</v>
      </c>
      <c r="CG70">
        <f t="shared" ref="CG70:CG104" si="55">IF(CA70=5,1,0)</f>
        <v>0</v>
      </c>
      <c r="CI70">
        <f t="shared" ref="CI70:CI104" si="56">CC70</f>
        <v>1</v>
      </c>
      <c r="CJ70">
        <f t="shared" ref="CJ70:CM104" si="57">CI70+CD70</f>
        <v>1</v>
      </c>
      <c r="CK70">
        <f t="shared" si="57"/>
        <v>1</v>
      </c>
      <c r="CL70">
        <f t="shared" si="57"/>
        <v>1</v>
      </c>
      <c r="CM70">
        <f t="shared" si="57"/>
        <v>1</v>
      </c>
      <c r="CN70">
        <f t="shared" si="43"/>
        <v>0.2</v>
      </c>
      <c r="CO70">
        <f t="shared" si="44"/>
        <v>0.4</v>
      </c>
      <c r="CP70">
        <f t="shared" si="44"/>
        <v>0.60000000000000009</v>
      </c>
      <c r="CQ70">
        <f t="shared" si="44"/>
        <v>0.8</v>
      </c>
      <c r="CR70">
        <f t="shared" si="44"/>
        <v>1</v>
      </c>
    </row>
    <row r="71" spans="1:96" x14ac:dyDescent="0.35">
      <c r="A71" t="s">
        <v>69</v>
      </c>
      <c r="B71">
        <f>VLOOKUP(CONCATENATE($A71,"_",B$4),assets_m6!$A:$D,4,FALSE)</f>
        <v>120.331</v>
      </c>
      <c r="C71">
        <f>VLOOKUP(CONCATENATE($A71,"_",C$4),assets_m6!$A:$D,4,FALSE)</f>
        <v>118.872</v>
      </c>
      <c r="D71">
        <f>VLOOKUP(CONCATENATE($A71,"_",D$4),assets_m6!$A:$D,4,FALSE)</f>
        <v>118.161</v>
      </c>
      <c r="E71">
        <f>VLOOKUP(CONCATENATE($A71,"_",E$4),assets_m6!$A:$D,4,FALSE)</f>
        <v>118.36499999999999</v>
      </c>
      <c r="F71">
        <f>VLOOKUP(CONCATENATE($A71,"_",F$4),assets_m6!$A:$D,4,FALSE)</f>
        <v>117.01300000000001</v>
      </c>
      <c r="G71">
        <f>VLOOKUP(CONCATENATE($A71,"_",G$4),assets_m6!$A:$D,4,FALSE)</f>
        <v>116.964</v>
      </c>
      <c r="H71">
        <f>VLOOKUP(CONCATENATE($A71,"_",H$4),assets_m6!$A:$D,4,FALSE)</f>
        <v>115.27</v>
      </c>
      <c r="I71">
        <f>VLOOKUP(CONCATENATE($A71,"_",I$4),assets_m6!$A:$D,4,FALSE)</f>
        <v>116.176</v>
      </c>
      <c r="J71">
        <f>VLOOKUP(CONCATENATE($A71,"_",J$4),assets_m6!$A:$D,4,FALSE)</f>
        <v>117.16800000000001</v>
      </c>
      <c r="K71">
        <f>VLOOKUP(CONCATENATE($A71,"_",K$4),assets_m6!$A:$D,4,FALSE)</f>
        <v>118.31699999999999</v>
      </c>
      <c r="L71">
        <f>VLOOKUP(CONCATENATE($A71,"_",L$4),assets_m6!$A:$D,4,FALSE)</f>
        <v>118.55</v>
      </c>
      <c r="M71">
        <f>VLOOKUP(CONCATENATE($A71,"_",M$4),assets_m6!$A:$D,4,FALSE)</f>
        <v>116.90600000000001</v>
      </c>
      <c r="N71">
        <f>VLOOKUP(CONCATENATE($A71,"_",N$4),assets_m6!$A:$D,4,FALSE)</f>
        <v>116.623</v>
      </c>
      <c r="O71">
        <f>VLOOKUP(CONCATENATE($A71,"_",O$4),assets_m6!$A:$D,4,FALSE)</f>
        <v>116.95399999999999</v>
      </c>
      <c r="P71">
        <f>VLOOKUP(CONCATENATE($A71,"_",P$4),assets_m6!$A:$D,4,FALSE)</f>
        <v>117.003</v>
      </c>
      <c r="Q71">
        <f>VLOOKUP(CONCATENATE($A71,"_",Q$4),assets_m6!$A:$D,4,FALSE)</f>
        <v>116.078</v>
      </c>
      <c r="R71">
        <f>VLOOKUP(CONCATENATE($A71,"_",R$4),assets_m6!$A:$D,4,FALSE)</f>
        <v>116.721</v>
      </c>
      <c r="S71">
        <f>VLOOKUP(CONCATENATE($A71,"_",S$4),assets_m6!$A:$D,4,FALSE)</f>
        <v>117.70399999999999</v>
      </c>
      <c r="T71">
        <f>VLOOKUP(CONCATENATE($A71,"_",T$4),assets_m6!$A:$D,4,FALSE)</f>
        <v>117.976</v>
      </c>
      <c r="U71">
        <f>VLOOKUP(CONCATENATE($A71,"_",U$4),assets_m6!$A:$D,4,FALSE)</f>
        <v>117.70399999999999</v>
      </c>
      <c r="V71">
        <f>VLOOKUP(CONCATENATE($A71,"_",V$4),assets_m6!$A:$D,4,FALSE)</f>
        <v>118.098</v>
      </c>
      <c r="X71" t="str">
        <f t="shared" si="45"/>
        <v>LQD</v>
      </c>
      <c r="Y71">
        <f t="shared" si="30"/>
        <v>120.331</v>
      </c>
      <c r="Z71">
        <f t="shared" si="41"/>
        <v>118.872</v>
      </c>
      <c r="AA71">
        <f t="shared" si="41"/>
        <v>118.161</v>
      </c>
      <c r="AB71">
        <f t="shared" si="41"/>
        <v>118.36499999999999</v>
      </c>
      <c r="AC71">
        <f t="shared" si="41"/>
        <v>117.01300000000001</v>
      </c>
      <c r="AD71">
        <f t="shared" si="41"/>
        <v>116.964</v>
      </c>
      <c r="AE71">
        <f t="shared" si="41"/>
        <v>115.27</v>
      </c>
      <c r="AF71">
        <f t="shared" si="41"/>
        <v>116.176</v>
      </c>
      <c r="AG71">
        <f t="shared" si="41"/>
        <v>117.16800000000001</v>
      </c>
      <c r="AH71">
        <f t="shared" si="41"/>
        <v>118.31699999999999</v>
      </c>
      <c r="AI71">
        <f t="shared" si="41"/>
        <v>118.55</v>
      </c>
      <c r="AJ71">
        <f t="shared" si="41"/>
        <v>116.90600000000001</v>
      </c>
      <c r="AK71">
        <f t="shared" si="41"/>
        <v>116.623</v>
      </c>
      <c r="AL71">
        <f t="shared" si="41"/>
        <v>116.95399999999999</v>
      </c>
      <c r="AM71">
        <f t="shared" si="40"/>
        <v>117.003</v>
      </c>
      <c r="AN71">
        <f t="shared" si="40"/>
        <v>116.078</v>
      </c>
      <c r="AO71">
        <f t="shared" si="40"/>
        <v>116.721</v>
      </c>
      <c r="AP71">
        <f t="shared" si="38"/>
        <v>117.70399999999999</v>
      </c>
      <c r="AQ71">
        <f t="shared" si="38"/>
        <v>117.976</v>
      </c>
      <c r="AR71">
        <f t="shared" si="38"/>
        <v>117.70399999999999</v>
      </c>
      <c r="AS71">
        <f t="shared" si="38"/>
        <v>118.098</v>
      </c>
      <c r="AU71" t="s">
        <v>56</v>
      </c>
      <c r="AV71">
        <f t="shared" si="42"/>
        <v>-1.2124888848260242E-4</v>
      </c>
      <c r="AW71">
        <f t="shared" si="42"/>
        <v>-5.9812235009085281E-5</v>
      </c>
      <c r="AX71">
        <f t="shared" si="42"/>
        <v>1.7264579683651418E-5</v>
      </c>
      <c r="AY71">
        <f t="shared" si="42"/>
        <v>-1.1422295442064713E-4</v>
      </c>
      <c r="AZ71">
        <f t="shared" si="42"/>
        <v>-4.1875689026011287E-6</v>
      </c>
      <c r="BA71">
        <f t="shared" si="42"/>
        <v>-1.4483088813652088E-4</v>
      </c>
      <c r="BB71">
        <f t="shared" si="42"/>
        <v>7.8598074086926869E-5</v>
      </c>
      <c r="BC71">
        <f t="shared" si="42"/>
        <v>8.5387687646330097E-5</v>
      </c>
      <c r="BD71">
        <f t="shared" si="42"/>
        <v>9.8064317902497839E-5</v>
      </c>
      <c r="BE71">
        <f t="shared" si="42"/>
        <v>1.9692859014343172E-5</v>
      </c>
      <c r="BF71">
        <f t="shared" si="42"/>
        <v>-1.3867566427667579E-4</v>
      </c>
      <c r="BG71">
        <f t="shared" si="42"/>
        <v>-2.4207482935007719E-5</v>
      </c>
      <c r="BH71">
        <f t="shared" si="42"/>
        <v>2.8382051567871589E-5</v>
      </c>
      <c r="BI71">
        <f t="shared" si="42"/>
        <v>4.1896814132057554E-6</v>
      </c>
      <c r="BJ71">
        <f t="shared" si="42"/>
        <v>-7.9057801936702237E-5</v>
      </c>
      <c r="BK71">
        <f t="shared" si="37"/>
        <v>5.5393786936370427E-5</v>
      </c>
      <c r="BL71">
        <f t="shared" si="37"/>
        <v>8.4217921368047731E-5</v>
      </c>
      <c r="BM71">
        <f t="shared" si="37"/>
        <v>2.3108815333379119E-5</v>
      </c>
      <c r="BN71">
        <f t="shared" si="37"/>
        <v>-2.3055536719333218E-5</v>
      </c>
      <c r="BO71">
        <f t="shared" si="37"/>
        <v>3.3473798681438649E-5</v>
      </c>
      <c r="BQ71" s="7" t="str">
        <f t="shared" si="46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7"/>
        <v>-1.8557146537467518E-2</v>
      </c>
      <c r="BZ71">
        <f t="shared" si="48"/>
        <v>16</v>
      </c>
      <c r="CA71">
        <f t="shared" si="49"/>
        <v>1</v>
      </c>
      <c r="CB71">
        <f t="shared" si="50"/>
        <v>0.24</v>
      </c>
      <c r="CC71">
        <f t="shared" si="51"/>
        <v>1</v>
      </c>
      <c r="CD71">
        <f t="shared" si="52"/>
        <v>0</v>
      </c>
      <c r="CE71">
        <f t="shared" si="53"/>
        <v>0</v>
      </c>
      <c r="CF71">
        <f t="shared" si="54"/>
        <v>0</v>
      </c>
      <c r="CG71">
        <f t="shared" si="55"/>
        <v>0</v>
      </c>
      <c r="CI71">
        <f t="shared" si="56"/>
        <v>1</v>
      </c>
      <c r="CJ71">
        <f t="shared" si="57"/>
        <v>1</v>
      </c>
      <c r="CK71">
        <f t="shared" si="57"/>
        <v>1</v>
      </c>
      <c r="CL71">
        <f t="shared" si="57"/>
        <v>1</v>
      </c>
      <c r="CM71">
        <f t="shared" si="57"/>
        <v>1</v>
      </c>
      <c r="CN71">
        <f t="shared" si="43"/>
        <v>0.2</v>
      </c>
      <c r="CO71">
        <f t="shared" si="44"/>
        <v>0.4</v>
      </c>
      <c r="CP71">
        <f t="shared" si="44"/>
        <v>0.60000000000000009</v>
      </c>
      <c r="CQ71">
        <f t="shared" si="44"/>
        <v>0.8</v>
      </c>
      <c r="CR71">
        <f t="shared" si="44"/>
        <v>1</v>
      </c>
    </row>
    <row r="72" spans="1:96" x14ac:dyDescent="0.35">
      <c r="A72" t="s">
        <v>70</v>
      </c>
      <c r="B72">
        <f>VLOOKUP(CONCATENATE($A72,"_",B$4),assets_m6!$A:$D,4,FALSE)</f>
        <v>54.347999999999999</v>
      </c>
      <c r="C72">
        <f>VLOOKUP(CONCATENATE($A72,"_",C$4),assets_m6!$A:$D,4,FALSE)</f>
        <v>52.28</v>
      </c>
      <c r="D72">
        <f>VLOOKUP(CONCATENATE($A72,"_",D$4),assets_m6!$A:$D,4,FALSE)</f>
        <v>51.643999999999998</v>
      </c>
      <c r="E72">
        <f>VLOOKUP(CONCATENATE($A72,"_",E$4),assets_m6!$A:$D,4,FALSE)</f>
        <v>52.652999999999999</v>
      </c>
      <c r="F72">
        <f>VLOOKUP(CONCATENATE($A72,"_",F$4),assets_m6!$A:$D,4,FALSE)</f>
        <v>50.34</v>
      </c>
      <c r="G72">
        <f>VLOOKUP(CONCATENATE($A72,"_",G$4),assets_m6!$A:$D,4,FALSE)</f>
        <v>48.106999999999999</v>
      </c>
      <c r="H72">
        <f>VLOOKUP(CONCATENATE($A72,"_",H$4),assets_m6!$A:$D,4,FALSE)</f>
        <v>44.648000000000003</v>
      </c>
      <c r="I72">
        <f>VLOOKUP(CONCATENATE($A72,"_",I$4),assets_m6!$A:$D,4,FALSE)</f>
        <v>44.314999999999998</v>
      </c>
      <c r="J72">
        <f>VLOOKUP(CONCATENATE($A72,"_",J$4),assets_m6!$A:$D,4,FALSE)</f>
        <v>53.593000000000004</v>
      </c>
      <c r="K72">
        <f>VLOOKUP(CONCATENATE($A72,"_",K$4),assets_m6!$A:$D,4,FALSE)</f>
        <v>51.575000000000003</v>
      </c>
      <c r="L72">
        <f>VLOOKUP(CONCATENATE($A72,"_",L$4),assets_m6!$A:$D,4,FALSE)</f>
        <v>53.945999999999998</v>
      </c>
      <c r="M72">
        <f>VLOOKUP(CONCATENATE($A72,"_",M$4),assets_m6!$A:$D,4,FALSE)</f>
        <v>51.927999999999997</v>
      </c>
      <c r="N72">
        <f>VLOOKUP(CONCATENATE($A72,"_",N$4),assets_m6!$A:$D,4,FALSE)</f>
        <v>53.926000000000002</v>
      </c>
      <c r="O72">
        <f>VLOOKUP(CONCATENATE($A72,"_",O$4),assets_m6!$A:$D,4,FALSE)</f>
        <v>53.584000000000003</v>
      </c>
      <c r="P72">
        <f>VLOOKUP(CONCATENATE($A72,"_",P$4),assets_m6!$A:$D,4,FALSE)</f>
        <v>53.084000000000003</v>
      </c>
      <c r="Q72">
        <f>VLOOKUP(CONCATENATE($A72,"_",Q$4),assets_m6!$A:$D,4,FALSE)</f>
        <v>52.015999999999998</v>
      </c>
      <c r="R72">
        <f>VLOOKUP(CONCATENATE($A72,"_",R$4),assets_m6!$A:$D,4,FALSE)</f>
        <v>52.622999999999998</v>
      </c>
      <c r="S72">
        <f>VLOOKUP(CONCATENATE($A72,"_",S$4),assets_m6!$A:$D,4,FALSE)</f>
        <v>53.622999999999998</v>
      </c>
      <c r="T72">
        <f>VLOOKUP(CONCATENATE($A72,"_",T$4),assets_m6!$A:$D,4,FALSE)</f>
        <v>53.73</v>
      </c>
      <c r="U72">
        <f>VLOOKUP(CONCATENATE($A72,"_",U$4),assets_m6!$A:$D,4,FALSE)</f>
        <v>51.82</v>
      </c>
      <c r="V72">
        <f>VLOOKUP(CONCATENATE($A72,"_",V$4),assets_m6!$A:$D,4,FALSE)</f>
        <v>53.642000000000003</v>
      </c>
      <c r="X72" t="str">
        <f t="shared" si="45"/>
        <v>MCHI</v>
      </c>
      <c r="Y72">
        <f t="shared" si="30"/>
        <v>54.347999999999999</v>
      </c>
      <c r="Z72">
        <f t="shared" si="41"/>
        <v>52.28</v>
      </c>
      <c r="AA72">
        <f t="shared" si="41"/>
        <v>51.643999999999998</v>
      </c>
      <c r="AB72">
        <f t="shared" si="41"/>
        <v>52.652999999999999</v>
      </c>
      <c r="AC72">
        <f t="shared" si="41"/>
        <v>50.34</v>
      </c>
      <c r="AD72">
        <f t="shared" si="41"/>
        <v>48.106999999999999</v>
      </c>
      <c r="AE72">
        <f t="shared" si="41"/>
        <v>44.648000000000003</v>
      </c>
      <c r="AF72">
        <f t="shared" si="41"/>
        <v>44.314999999999998</v>
      </c>
      <c r="AG72">
        <f t="shared" si="41"/>
        <v>53.593000000000004</v>
      </c>
      <c r="AH72">
        <f t="shared" si="41"/>
        <v>51.575000000000003</v>
      </c>
      <c r="AI72">
        <f t="shared" si="41"/>
        <v>53.945999999999998</v>
      </c>
      <c r="AJ72">
        <f t="shared" si="41"/>
        <v>51.927999999999997</v>
      </c>
      <c r="AK72">
        <f t="shared" si="41"/>
        <v>53.926000000000002</v>
      </c>
      <c r="AL72">
        <f t="shared" si="41"/>
        <v>53.584000000000003</v>
      </c>
      <c r="AM72">
        <f t="shared" si="40"/>
        <v>53.084000000000003</v>
      </c>
      <c r="AN72">
        <f t="shared" si="40"/>
        <v>52.015999999999998</v>
      </c>
      <c r="AO72">
        <f t="shared" si="40"/>
        <v>52.622999999999998</v>
      </c>
      <c r="AP72">
        <f t="shared" si="38"/>
        <v>53.622999999999998</v>
      </c>
      <c r="AQ72">
        <f t="shared" si="38"/>
        <v>53.73</v>
      </c>
      <c r="AR72">
        <f t="shared" si="38"/>
        <v>51.82</v>
      </c>
      <c r="AS72">
        <f t="shared" si="38"/>
        <v>53.642000000000003</v>
      </c>
      <c r="AU72" t="s">
        <v>69</v>
      </c>
      <c r="AV72">
        <f t="shared" si="42"/>
        <v>-3.8051078236549604E-4</v>
      </c>
      <c r="AW72">
        <f t="shared" si="42"/>
        <v>-1.2165263963274727E-4</v>
      </c>
      <c r="AX72">
        <f t="shared" si="42"/>
        <v>1.9537603593834722E-4</v>
      </c>
      <c r="AY72">
        <f t="shared" si="42"/>
        <v>-4.392912084781485E-4</v>
      </c>
      <c r="AZ72">
        <f t="shared" si="42"/>
        <v>-4.4358363130711243E-4</v>
      </c>
      <c r="BA72">
        <f t="shared" si="42"/>
        <v>-7.1902217972436369E-4</v>
      </c>
      <c r="BB72">
        <f t="shared" si="42"/>
        <v>-7.458340799140062E-5</v>
      </c>
      <c r="BC72">
        <f t="shared" si="42"/>
        <v>2.0936477490691653E-3</v>
      </c>
      <c r="BD72">
        <f t="shared" si="42"/>
        <v>-3.7654171253708515E-4</v>
      </c>
      <c r="BE72">
        <f t="shared" si="42"/>
        <v>4.5971885603489972E-4</v>
      </c>
      <c r="BF72">
        <f t="shared" si="42"/>
        <v>-3.7407778148518901E-4</v>
      </c>
      <c r="BG72">
        <f t="shared" si="42"/>
        <v>3.8476351871822613E-4</v>
      </c>
      <c r="BH72">
        <f t="shared" si="42"/>
        <v>-6.3420242554611649E-5</v>
      </c>
      <c r="BI72">
        <f t="shared" si="42"/>
        <v>-9.3311436249626757E-5</v>
      </c>
      <c r="BJ72">
        <f t="shared" si="42"/>
        <v>-2.0119056589556266E-4</v>
      </c>
      <c r="BK72">
        <f t="shared" si="37"/>
        <v>1.1669486311904017E-4</v>
      </c>
      <c r="BL72">
        <f t="shared" si="37"/>
        <v>1.90030975048933E-4</v>
      </c>
      <c r="BM72">
        <f t="shared" si="37"/>
        <v>1.9954124163138828E-5</v>
      </c>
      <c r="BN72">
        <f t="shared" si="37"/>
        <v>-3.5548110924995288E-4</v>
      </c>
      <c r="BO72">
        <f t="shared" si="37"/>
        <v>3.5160169818602912E-4</v>
      </c>
      <c r="BQ72" s="7" t="str">
        <f t="shared" si="46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7"/>
        <v>-1.2990358430852948E-2</v>
      </c>
      <c r="BZ72">
        <f t="shared" si="48"/>
        <v>19</v>
      </c>
      <c r="CA72">
        <f t="shared" si="49"/>
        <v>1</v>
      </c>
      <c r="CB72">
        <f t="shared" si="50"/>
        <v>0.24</v>
      </c>
      <c r="CC72">
        <f t="shared" si="51"/>
        <v>1</v>
      </c>
      <c r="CD72">
        <f t="shared" si="52"/>
        <v>0</v>
      </c>
      <c r="CE72">
        <f t="shared" si="53"/>
        <v>0</v>
      </c>
      <c r="CF72">
        <f t="shared" si="54"/>
        <v>0</v>
      </c>
      <c r="CG72">
        <f t="shared" si="55"/>
        <v>0</v>
      </c>
      <c r="CI72">
        <f t="shared" si="56"/>
        <v>1</v>
      </c>
      <c r="CJ72">
        <f t="shared" si="57"/>
        <v>1</v>
      </c>
      <c r="CK72">
        <f t="shared" si="57"/>
        <v>1</v>
      </c>
      <c r="CL72">
        <f t="shared" si="57"/>
        <v>1</v>
      </c>
      <c r="CM72">
        <f t="shared" si="57"/>
        <v>1</v>
      </c>
      <c r="CN72">
        <f t="shared" si="43"/>
        <v>0.2</v>
      </c>
      <c r="CO72">
        <f t="shared" si="44"/>
        <v>0.4</v>
      </c>
      <c r="CP72">
        <f t="shared" si="44"/>
        <v>0.60000000000000009</v>
      </c>
      <c r="CQ72">
        <f t="shared" si="44"/>
        <v>0.8</v>
      </c>
      <c r="CR72">
        <f t="shared" si="44"/>
        <v>1</v>
      </c>
    </row>
    <row r="73" spans="1:96" x14ac:dyDescent="0.35">
      <c r="A73" t="s">
        <v>71</v>
      </c>
      <c r="B73">
        <f>VLOOKUP(CONCATENATE($A73,"_",B$4),assets_m6!$A:$D,4,FALSE)</f>
        <v>50.07</v>
      </c>
      <c r="C73">
        <f>VLOOKUP(CONCATENATE($A73,"_",C$4),assets_m6!$A:$D,4,FALSE)</f>
        <v>49.725000000000001</v>
      </c>
      <c r="D73">
        <f>VLOOKUP(CONCATENATE($A73,"_",D$4),assets_m6!$A:$D,4,FALSE)</f>
        <v>48.725000000000001</v>
      </c>
      <c r="E73">
        <f>VLOOKUP(CONCATENATE($A73,"_",E$4),assets_m6!$A:$D,4,FALSE)</f>
        <v>50.6</v>
      </c>
      <c r="F73">
        <f>VLOOKUP(CONCATENATE($A73,"_",F$4),assets_m6!$A:$D,4,FALSE)</f>
        <v>49.932000000000002</v>
      </c>
      <c r="G73">
        <f>VLOOKUP(CONCATENATE($A73,"_",G$4),assets_m6!$A:$D,4,FALSE)</f>
        <v>50.26</v>
      </c>
      <c r="H73">
        <f>VLOOKUP(CONCATENATE($A73,"_",H$4),assets_m6!$A:$D,4,FALSE)</f>
        <v>50.865000000000002</v>
      </c>
      <c r="I73">
        <f>VLOOKUP(CONCATENATE($A73,"_",I$4),assets_m6!$A:$D,4,FALSE)</f>
        <v>50.814999999999998</v>
      </c>
      <c r="J73">
        <f>VLOOKUP(CONCATENATE($A73,"_",J$4),assets_m6!$A:$D,4,FALSE)</f>
        <v>51.954999999999998</v>
      </c>
      <c r="K73">
        <f>VLOOKUP(CONCATENATE($A73,"_",K$4),assets_m6!$A:$D,4,FALSE)</f>
        <v>52.33</v>
      </c>
      <c r="L73">
        <f>VLOOKUP(CONCATENATE($A73,"_",L$4),assets_m6!$A:$D,4,FALSE)</f>
        <v>52.7</v>
      </c>
      <c r="M73">
        <f>VLOOKUP(CONCATENATE($A73,"_",M$4),assets_m6!$A:$D,4,FALSE)</f>
        <v>52.76</v>
      </c>
      <c r="N73">
        <f>VLOOKUP(CONCATENATE($A73,"_",N$4),assets_m6!$A:$D,4,FALSE)</f>
        <v>52.98</v>
      </c>
      <c r="O73">
        <f>VLOOKUP(CONCATENATE($A73,"_",O$4),assets_m6!$A:$D,4,FALSE)</f>
        <v>52.555</v>
      </c>
      <c r="P73">
        <f>VLOOKUP(CONCATENATE($A73,"_",P$4),assets_m6!$A:$D,4,FALSE)</f>
        <v>52.695</v>
      </c>
      <c r="Q73">
        <f>VLOOKUP(CONCATENATE($A73,"_",Q$4),assets_m6!$A:$D,4,FALSE)</f>
        <v>52.7</v>
      </c>
      <c r="R73">
        <f>VLOOKUP(CONCATENATE($A73,"_",R$4),assets_m6!$A:$D,4,FALSE)</f>
        <v>53.04</v>
      </c>
      <c r="S73">
        <f>VLOOKUP(CONCATENATE($A73,"_",S$4),assets_m6!$A:$D,4,FALSE)</f>
        <v>53.545000000000002</v>
      </c>
      <c r="T73">
        <f>VLOOKUP(CONCATENATE($A73,"_",T$4),assets_m6!$A:$D,4,FALSE)</f>
        <v>53.75</v>
      </c>
      <c r="U73">
        <f>VLOOKUP(CONCATENATE($A73,"_",U$4),assets_m6!$A:$D,4,FALSE)</f>
        <v>53.36</v>
      </c>
      <c r="V73">
        <f>VLOOKUP(CONCATENATE($A73,"_",V$4),assets_m6!$A:$D,4,FALSE)</f>
        <v>53.59</v>
      </c>
      <c r="X73" t="str">
        <f t="shared" si="45"/>
        <v>MVEU.L</v>
      </c>
      <c r="Y73">
        <f t="shared" si="30"/>
        <v>50.07</v>
      </c>
      <c r="Z73">
        <f t="shared" si="41"/>
        <v>49.725000000000001</v>
      </c>
      <c r="AA73">
        <f t="shared" si="41"/>
        <v>48.725000000000001</v>
      </c>
      <c r="AB73">
        <f t="shared" si="41"/>
        <v>50.6</v>
      </c>
      <c r="AC73">
        <f t="shared" si="41"/>
        <v>49.932000000000002</v>
      </c>
      <c r="AD73">
        <f t="shared" si="41"/>
        <v>50.26</v>
      </c>
      <c r="AE73">
        <f t="shared" si="41"/>
        <v>50.865000000000002</v>
      </c>
      <c r="AF73">
        <f t="shared" si="41"/>
        <v>50.814999999999998</v>
      </c>
      <c r="AG73">
        <f t="shared" si="41"/>
        <v>51.954999999999998</v>
      </c>
      <c r="AH73">
        <f t="shared" si="41"/>
        <v>52.33</v>
      </c>
      <c r="AI73">
        <f t="shared" si="41"/>
        <v>52.7</v>
      </c>
      <c r="AJ73">
        <f t="shared" si="41"/>
        <v>52.76</v>
      </c>
      <c r="AK73">
        <f t="shared" si="41"/>
        <v>52.98</v>
      </c>
      <c r="AL73">
        <f t="shared" si="41"/>
        <v>52.555</v>
      </c>
      <c r="AM73">
        <f t="shared" si="40"/>
        <v>52.695</v>
      </c>
      <c r="AN73">
        <f t="shared" si="40"/>
        <v>52.7</v>
      </c>
      <c r="AO73">
        <f t="shared" si="40"/>
        <v>53.04</v>
      </c>
      <c r="AP73">
        <f t="shared" si="38"/>
        <v>53.545000000000002</v>
      </c>
      <c r="AQ73">
        <f t="shared" si="38"/>
        <v>53.75</v>
      </c>
      <c r="AR73">
        <f t="shared" si="38"/>
        <v>53.36</v>
      </c>
      <c r="AS73">
        <f t="shared" si="38"/>
        <v>53.59</v>
      </c>
      <c r="AU73" t="s">
        <v>50</v>
      </c>
      <c r="AV73">
        <f t="shared" si="42"/>
        <v>-6.8903535050928477E-5</v>
      </c>
      <c r="AW73">
        <f t="shared" si="42"/>
        <v>-2.0110608345902463E-4</v>
      </c>
      <c r="AX73">
        <f t="shared" si="42"/>
        <v>3.8481272447408923E-4</v>
      </c>
      <c r="AY73">
        <f t="shared" si="42"/>
        <v>-1.3201581027667968E-4</v>
      </c>
      <c r="AZ73">
        <f t="shared" si="42"/>
        <v>6.5689337498997812E-5</v>
      </c>
      <c r="BA73">
        <f t="shared" si="42"/>
        <v>1.2037405491444568E-4</v>
      </c>
      <c r="BB73">
        <f t="shared" si="42"/>
        <v>-9.8299420033430175E-6</v>
      </c>
      <c r="BC73">
        <f t="shared" si="42"/>
        <v>2.2434320574633488E-4</v>
      </c>
      <c r="BD73">
        <f t="shared" si="42"/>
        <v>7.2177846213069001E-5</v>
      </c>
      <c r="BE73">
        <f t="shared" si="42"/>
        <v>7.0705140454806919E-5</v>
      </c>
      <c r="BF73">
        <f t="shared" si="42"/>
        <v>1.1385199240985799E-5</v>
      </c>
      <c r="BG73">
        <f t="shared" si="42"/>
        <v>4.1698256254738227E-5</v>
      </c>
      <c r="BH73">
        <f t="shared" si="42"/>
        <v>-8.0218950547375834E-5</v>
      </c>
      <c r="BI73">
        <f t="shared" si="42"/>
        <v>2.6638759394919714E-5</v>
      </c>
      <c r="BJ73">
        <f t="shared" si="42"/>
        <v>9.4885662776403042E-7</v>
      </c>
      <c r="BK73">
        <f t="shared" si="37"/>
        <v>6.4516129032257362E-5</v>
      </c>
      <c r="BL73">
        <f t="shared" si="37"/>
        <v>9.5211161387632459E-5</v>
      </c>
      <c r="BM73">
        <f t="shared" si="37"/>
        <v>3.8285554206741673E-5</v>
      </c>
      <c r="BN73">
        <f t="shared" si="37"/>
        <v>-7.2558139534883829E-5</v>
      </c>
      <c r="BO73">
        <f t="shared" si="37"/>
        <v>4.3103448275862818E-5</v>
      </c>
      <c r="BQ73" s="7" t="str">
        <f t="shared" si="46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7"/>
        <v>7.0301577791092529E-2</v>
      </c>
      <c r="BZ73">
        <f t="shared" si="48"/>
        <v>63</v>
      </c>
      <c r="CA73">
        <f t="shared" si="49"/>
        <v>4</v>
      </c>
      <c r="CB73">
        <f t="shared" si="50"/>
        <v>0.12000000000000002</v>
      </c>
      <c r="CC73">
        <f t="shared" si="51"/>
        <v>0</v>
      </c>
      <c r="CD73">
        <f t="shared" si="52"/>
        <v>0</v>
      </c>
      <c r="CE73">
        <f t="shared" si="53"/>
        <v>0</v>
      </c>
      <c r="CF73">
        <f t="shared" si="54"/>
        <v>1</v>
      </c>
      <c r="CG73">
        <f t="shared" si="55"/>
        <v>0</v>
      </c>
      <c r="CI73">
        <f t="shared" si="56"/>
        <v>0</v>
      </c>
      <c r="CJ73">
        <f t="shared" si="57"/>
        <v>0</v>
      </c>
      <c r="CK73">
        <f t="shared" si="57"/>
        <v>0</v>
      </c>
      <c r="CL73">
        <f t="shared" si="57"/>
        <v>1</v>
      </c>
      <c r="CM73">
        <f t="shared" si="57"/>
        <v>1</v>
      </c>
      <c r="CN73">
        <f t="shared" si="43"/>
        <v>0.2</v>
      </c>
      <c r="CO73">
        <f t="shared" si="44"/>
        <v>0.4</v>
      </c>
      <c r="CP73">
        <f t="shared" si="44"/>
        <v>0.60000000000000009</v>
      </c>
      <c r="CQ73">
        <f t="shared" si="44"/>
        <v>0.8</v>
      </c>
      <c r="CR73">
        <f t="shared" si="44"/>
        <v>1</v>
      </c>
    </row>
    <row r="74" spans="1:96" x14ac:dyDescent="0.35">
      <c r="A74" t="s">
        <v>72</v>
      </c>
      <c r="B74">
        <f>VLOOKUP(CONCATENATE($A74,"_",B$4),assets_m6!$A:$D,4,FALSE)</f>
        <v>37.732999999999997</v>
      </c>
      <c r="C74">
        <f>VLOOKUP(CONCATENATE($A74,"_",C$4),assets_m6!$A:$D,4,FALSE)</f>
        <v>37.344999999999999</v>
      </c>
      <c r="D74">
        <f>VLOOKUP(CONCATENATE($A74,"_",D$4),assets_m6!$A:$D,4,FALSE)</f>
        <v>35.624000000000002</v>
      </c>
      <c r="E74">
        <f>VLOOKUP(CONCATENATE($A74,"_",E$4),assets_m6!$A:$D,4,FALSE)</f>
        <v>35.44</v>
      </c>
      <c r="F74">
        <f>VLOOKUP(CONCATENATE($A74,"_",F$4),assets_m6!$A:$D,4,FALSE)</f>
        <v>34.972999999999999</v>
      </c>
      <c r="G74">
        <f>VLOOKUP(CONCATENATE($A74,"_",G$4),assets_m6!$A:$D,4,FALSE)</f>
        <v>34.826999999999998</v>
      </c>
      <c r="H74">
        <f>VLOOKUP(CONCATENATE($A74,"_",H$4),assets_m6!$A:$D,4,FALSE)</f>
        <v>31.454000000000001</v>
      </c>
      <c r="I74">
        <f>VLOOKUP(CONCATENATE($A74,"_",I$4),assets_m6!$A:$D,4,FALSE)</f>
        <v>31.385999999999999</v>
      </c>
      <c r="J74">
        <f>VLOOKUP(CONCATENATE($A74,"_",J$4),assets_m6!$A:$D,4,FALSE)</f>
        <v>31.978999999999999</v>
      </c>
      <c r="K74">
        <f>VLOOKUP(CONCATENATE($A74,"_",K$4),assets_m6!$A:$D,4,FALSE)</f>
        <v>33.378999999999998</v>
      </c>
      <c r="L74">
        <f>VLOOKUP(CONCATENATE($A74,"_",L$4),assets_m6!$A:$D,4,FALSE)</f>
        <v>34.097999999999999</v>
      </c>
      <c r="M74">
        <f>VLOOKUP(CONCATENATE($A74,"_",M$4),assets_m6!$A:$D,4,FALSE)</f>
        <v>33.796999999999997</v>
      </c>
      <c r="N74">
        <f>VLOOKUP(CONCATENATE($A74,"_",N$4),assets_m6!$A:$D,4,FALSE)</f>
        <v>34.36</v>
      </c>
      <c r="O74">
        <f>VLOOKUP(CONCATENATE($A74,"_",O$4),assets_m6!$A:$D,4,FALSE)</f>
        <v>34.350999999999999</v>
      </c>
      <c r="P74">
        <f>VLOOKUP(CONCATENATE($A74,"_",P$4),assets_m6!$A:$D,4,FALSE)</f>
        <v>34.311999999999998</v>
      </c>
      <c r="Q74">
        <f>VLOOKUP(CONCATENATE($A74,"_",Q$4),assets_m6!$A:$D,4,FALSE)</f>
        <v>34.011000000000003</v>
      </c>
      <c r="R74">
        <f>VLOOKUP(CONCATENATE($A74,"_",R$4),assets_m6!$A:$D,4,FALSE)</f>
        <v>34.186</v>
      </c>
      <c r="S74">
        <f>VLOOKUP(CONCATENATE($A74,"_",S$4),assets_m6!$A:$D,4,FALSE)</f>
        <v>34.331000000000003</v>
      </c>
      <c r="T74">
        <f>VLOOKUP(CONCATENATE($A74,"_",T$4),assets_m6!$A:$D,4,FALSE)</f>
        <v>34.808</v>
      </c>
      <c r="U74">
        <f>VLOOKUP(CONCATENATE($A74,"_",U$4),assets_m6!$A:$D,4,FALSE)</f>
        <v>33.951999999999998</v>
      </c>
      <c r="V74">
        <f>VLOOKUP(CONCATENATE($A74,"_",V$4),assets_m6!$A:$D,4,FALSE)</f>
        <v>34.165999999999997</v>
      </c>
      <c r="X74" t="str">
        <f t="shared" si="45"/>
        <v>OGN</v>
      </c>
      <c r="Y74">
        <f t="shared" si="30"/>
        <v>37.732999999999997</v>
      </c>
      <c r="Z74">
        <f t="shared" si="41"/>
        <v>37.344999999999999</v>
      </c>
      <c r="AA74">
        <f t="shared" si="41"/>
        <v>35.624000000000002</v>
      </c>
      <c r="AB74">
        <f t="shared" si="41"/>
        <v>35.44</v>
      </c>
      <c r="AC74">
        <f t="shared" si="41"/>
        <v>34.972999999999999</v>
      </c>
      <c r="AD74">
        <f t="shared" si="41"/>
        <v>34.826999999999998</v>
      </c>
      <c r="AE74">
        <f t="shared" si="41"/>
        <v>31.454000000000001</v>
      </c>
      <c r="AF74">
        <f t="shared" si="41"/>
        <v>31.385999999999999</v>
      </c>
      <c r="AG74">
        <f t="shared" si="41"/>
        <v>31.978999999999999</v>
      </c>
      <c r="AH74">
        <f t="shared" ref="AH74:AS102" si="58">IFERROR(K74,AG74)</f>
        <v>33.378999999999998</v>
      </c>
      <c r="AI74">
        <f t="shared" si="58"/>
        <v>34.097999999999999</v>
      </c>
      <c r="AJ74">
        <f t="shared" si="58"/>
        <v>33.796999999999997</v>
      </c>
      <c r="AK74">
        <f t="shared" si="58"/>
        <v>34.36</v>
      </c>
      <c r="AL74">
        <f t="shared" si="58"/>
        <v>34.350999999999999</v>
      </c>
      <c r="AM74">
        <f t="shared" si="40"/>
        <v>34.311999999999998</v>
      </c>
      <c r="AN74">
        <f t="shared" si="40"/>
        <v>34.011000000000003</v>
      </c>
      <c r="AO74">
        <f t="shared" si="40"/>
        <v>34.186</v>
      </c>
      <c r="AP74">
        <f t="shared" si="38"/>
        <v>34.331000000000003</v>
      </c>
      <c r="AQ74">
        <f t="shared" si="38"/>
        <v>34.808</v>
      </c>
      <c r="AR74">
        <f t="shared" si="38"/>
        <v>33.951999999999998</v>
      </c>
      <c r="AS74">
        <f t="shared" si="38"/>
        <v>34.165999999999997</v>
      </c>
      <c r="AU74" t="s">
        <v>82</v>
      </c>
      <c r="AV74">
        <f t="shared" si="42"/>
        <v>-1.0282776349614346E-4</v>
      </c>
      <c r="AW74">
        <f t="shared" si="42"/>
        <v>-4.608381309412228E-4</v>
      </c>
      <c r="AX74">
        <f t="shared" si="42"/>
        <v>-5.1650572647654558E-5</v>
      </c>
      <c r="AY74">
        <f t="shared" si="42"/>
        <v>-1.3177200902934503E-4</v>
      </c>
      <c r="AZ74">
        <f t="shared" si="42"/>
        <v>-4.1746490149544165E-5</v>
      </c>
      <c r="BA74">
        <f t="shared" si="42"/>
        <v>-9.6850145002440574E-4</v>
      </c>
      <c r="BB74">
        <f t="shared" si="42"/>
        <v>-2.1618872003561198E-5</v>
      </c>
      <c r="BC74">
        <f t="shared" si="42"/>
        <v>1.8893774294271329E-4</v>
      </c>
      <c r="BD74">
        <f t="shared" si="42"/>
        <v>4.3778729791425579E-4</v>
      </c>
      <c r="BE74">
        <f t="shared" si="42"/>
        <v>2.1540489529344836E-4</v>
      </c>
      <c r="BF74">
        <f t="shared" si="42"/>
        <v>-8.8274972139128978E-5</v>
      </c>
      <c r="BG74">
        <f t="shared" si="42"/>
        <v>1.6658283279581099E-4</v>
      </c>
      <c r="BH74">
        <f t="shared" si="42"/>
        <v>-2.6193247962748374E-6</v>
      </c>
      <c r="BI74">
        <f t="shared" si="42"/>
        <v>-1.1353381269832459E-5</v>
      </c>
      <c r="BJ74">
        <f t="shared" si="42"/>
        <v>-8.7724411284680252E-5</v>
      </c>
      <c r="BK74">
        <f t="shared" si="37"/>
        <v>5.1453941371908251E-5</v>
      </c>
      <c r="BL74">
        <f t="shared" si="37"/>
        <v>4.2415023693910704E-5</v>
      </c>
      <c r="BM74">
        <f t="shared" si="37"/>
        <v>1.389414814599041E-4</v>
      </c>
      <c r="BN74">
        <f t="shared" si="37"/>
        <v>-2.4592047805102325E-4</v>
      </c>
      <c r="BO74">
        <f t="shared" si="37"/>
        <v>6.303016022620131E-5</v>
      </c>
      <c r="BQ74" s="7" t="str">
        <f t="shared" si="46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7"/>
        <v>-9.4532637214109677E-2</v>
      </c>
      <c r="BZ74">
        <f t="shared" si="48"/>
        <v>1</v>
      </c>
      <c r="CA74">
        <f t="shared" si="49"/>
        <v>1</v>
      </c>
      <c r="CB74">
        <f t="shared" si="50"/>
        <v>0.24</v>
      </c>
      <c r="CC74">
        <f t="shared" si="51"/>
        <v>1</v>
      </c>
      <c r="CD74">
        <f t="shared" si="52"/>
        <v>0</v>
      </c>
      <c r="CE74">
        <f t="shared" si="53"/>
        <v>0</v>
      </c>
      <c r="CF74">
        <f t="shared" si="54"/>
        <v>0</v>
      </c>
      <c r="CG74">
        <f t="shared" si="55"/>
        <v>0</v>
      </c>
      <c r="CI74">
        <f t="shared" si="56"/>
        <v>1</v>
      </c>
      <c r="CJ74">
        <f t="shared" si="57"/>
        <v>1</v>
      </c>
      <c r="CK74">
        <f t="shared" si="57"/>
        <v>1</v>
      </c>
      <c r="CL74">
        <f t="shared" si="57"/>
        <v>1</v>
      </c>
      <c r="CM74">
        <f t="shared" si="57"/>
        <v>1</v>
      </c>
      <c r="CN74">
        <f t="shared" si="43"/>
        <v>0.2</v>
      </c>
      <c r="CO74">
        <f t="shared" si="44"/>
        <v>0.4</v>
      </c>
      <c r="CP74">
        <f t="shared" si="44"/>
        <v>0.60000000000000009</v>
      </c>
      <c r="CQ74">
        <f t="shared" si="44"/>
        <v>0.8</v>
      </c>
      <c r="CR74">
        <f t="shared" si="44"/>
        <v>1</v>
      </c>
    </row>
    <row r="75" spans="1:96" x14ac:dyDescent="0.35">
      <c r="A75" t="s">
        <v>73</v>
      </c>
      <c r="B75">
        <f>VLOOKUP(CONCATENATE($A75,"_",B$4),assets_m6!$A:$D,4,FALSE)</f>
        <v>151.249</v>
      </c>
      <c r="C75">
        <f>VLOOKUP(CONCATENATE($A75,"_",C$4),assets_m6!$A:$D,4,FALSE)</f>
        <v>149.00700000000001</v>
      </c>
      <c r="D75">
        <f>VLOOKUP(CONCATENATE($A75,"_",D$4),assets_m6!$A:$D,4,FALSE)</f>
        <v>143.108</v>
      </c>
      <c r="E75">
        <f>VLOOKUP(CONCATENATE($A75,"_",E$4),assets_m6!$A:$D,4,FALSE)</f>
        <v>145.03899999999999</v>
      </c>
      <c r="F75">
        <f>VLOOKUP(CONCATENATE($A75,"_",F$4),assets_m6!$A:$D,4,FALSE)</f>
        <v>141.30500000000001</v>
      </c>
      <c r="G75">
        <f>VLOOKUP(CONCATENATE($A75,"_",G$4),assets_m6!$A:$D,4,FALSE)</f>
        <v>139.62799999999999</v>
      </c>
      <c r="H75">
        <f>VLOOKUP(CONCATENATE($A75,"_",H$4),assets_m6!$A:$D,4,FALSE)</f>
        <v>141.41200000000001</v>
      </c>
      <c r="I75">
        <f>VLOOKUP(CONCATENATE($A75,"_",I$4),assets_m6!$A:$D,4,FALSE)</f>
        <v>146.501</v>
      </c>
      <c r="J75">
        <f>VLOOKUP(CONCATENATE($A75,"_",J$4),assets_m6!$A:$D,4,FALSE)</f>
        <v>146.00399999999999</v>
      </c>
      <c r="K75">
        <f>VLOOKUP(CONCATENATE($A75,"_",K$4),assets_m6!$A:$D,4,FALSE)</f>
        <v>146.46199999999999</v>
      </c>
      <c r="L75">
        <f>VLOOKUP(CONCATENATE($A75,"_",L$4),assets_m6!$A:$D,4,FALSE)</f>
        <v>146.38399999999999</v>
      </c>
      <c r="M75">
        <f>VLOOKUP(CONCATENATE($A75,"_",M$4),assets_m6!$A:$D,4,FALSE)</f>
        <v>146.94</v>
      </c>
      <c r="N75">
        <f>VLOOKUP(CONCATENATE($A75,"_",N$4),assets_m6!$A:$D,4,FALSE)</f>
        <v>148.071</v>
      </c>
      <c r="O75">
        <f>VLOOKUP(CONCATENATE($A75,"_",O$4),assets_m6!$A:$D,4,FALSE)</f>
        <v>147.03700000000001</v>
      </c>
      <c r="P75">
        <f>VLOOKUP(CONCATENATE($A75,"_",P$4),assets_m6!$A:$D,4,FALSE)</f>
        <v>147.291</v>
      </c>
      <c r="Q75">
        <f>VLOOKUP(CONCATENATE($A75,"_",Q$4),assets_m6!$A:$D,4,FALSE)</f>
        <v>148.99700000000001</v>
      </c>
      <c r="R75">
        <f>VLOOKUP(CONCATENATE($A75,"_",R$4),assets_m6!$A:$D,4,FALSE)</f>
        <v>150.02000000000001</v>
      </c>
      <c r="S75">
        <f>VLOOKUP(CONCATENATE($A75,"_",S$4),assets_m6!$A:$D,4,FALSE)</f>
        <v>151.56100000000001</v>
      </c>
      <c r="T75">
        <f>VLOOKUP(CONCATENATE($A75,"_",T$4),assets_m6!$A:$D,4,FALSE)</f>
        <v>150.518</v>
      </c>
      <c r="U75">
        <f>VLOOKUP(CONCATENATE($A75,"_",U$4),assets_m6!$A:$D,4,FALSE)</f>
        <v>148.96799999999999</v>
      </c>
      <c r="V75">
        <f>VLOOKUP(CONCATENATE($A75,"_",V$4),assets_m6!$A:$D,4,FALSE)</f>
        <v>151.19999999999999</v>
      </c>
      <c r="X75" t="str">
        <f t="shared" si="45"/>
        <v>PG</v>
      </c>
      <c r="Y75">
        <f t="shared" si="30"/>
        <v>151.249</v>
      </c>
      <c r="Z75">
        <f t="shared" ref="Z75:AJ104" si="59">IFERROR(C75,Y75)</f>
        <v>149.00700000000001</v>
      </c>
      <c r="AA75">
        <f t="shared" si="59"/>
        <v>143.108</v>
      </c>
      <c r="AB75">
        <f t="shared" si="59"/>
        <v>145.03899999999999</v>
      </c>
      <c r="AC75">
        <f t="shared" si="59"/>
        <v>141.30500000000001</v>
      </c>
      <c r="AD75">
        <f t="shared" si="59"/>
        <v>139.62799999999999</v>
      </c>
      <c r="AE75">
        <f t="shared" si="59"/>
        <v>141.41200000000001</v>
      </c>
      <c r="AF75">
        <f t="shared" si="59"/>
        <v>146.501</v>
      </c>
      <c r="AG75">
        <f t="shared" si="59"/>
        <v>146.00399999999999</v>
      </c>
      <c r="AH75">
        <f t="shared" si="58"/>
        <v>146.46199999999999</v>
      </c>
      <c r="AI75">
        <f t="shared" si="58"/>
        <v>146.38399999999999</v>
      </c>
      <c r="AJ75">
        <f t="shared" si="58"/>
        <v>146.94</v>
      </c>
      <c r="AK75">
        <f t="shared" si="58"/>
        <v>148.071</v>
      </c>
      <c r="AL75">
        <f t="shared" si="58"/>
        <v>147.03700000000001</v>
      </c>
      <c r="AM75">
        <f t="shared" si="40"/>
        <v>147.291</v>
      </c>
      <c r="AN75">
        <f t="shared" si="40"/>
        <v>148.99700000000001</v>
      </c>
      <c r="AO75">
        <f t="shared" si="40"/>
        <v>150.02000000000001</v>
      </c>
      <c r="AP75">
        <f t="shared" si="38"/>
        <v>151.56100000000001</v>
      </c>
      <c r="AQ75">
        <f t="shared" si="38"/>
        <v>150.518</v>
      </c>
      <c r="AR75">
        <f t="shared" si="38"/>
        <v>148.96799999999999</v>
      </c>
      <c r="AS75">
        <f t="shared" si="38"/>
        <v>151.19999999999999</v>
      </c>
      <c r="AU75" t="s">
        <v>54</v>
      </c>
      <c r="AV75">
        <f t="shared" si="42"/>
        <v>-1.4823238500750354E-4</v>
      </c>
      <c r="AW75">
        <f t="shared" si="42"/>
        <v>-3.958874415295926E-4</v>
      </c>
      <c r="AX75">
        <f t="shared" si="42"/>
        <v>1.3493305755093936E-4</v>
      </c>
      <c r="AY75">
        <f t="shared" si="42"/>
        <v>-2.5744799674570155E-4</v>
      </c>
      <c r="AZ75">
        <f t="shared" si="42"/>
        <v>-1.186794522486834E-4</v>
      </c>
      <c r="BA75">
        <f t="shared" si="42"/>
        <v>1.2776806944166073E-4</v>
      </c>
      <c r="BB75">
        <f t="shared" si="42"/>
        <v>3.5987044946680615E-4</v>
      </c>
      <c r="BC75">
        <f t="shared" si="42"/>
        <v>-3.3924683107966097E-5</v>
      </c>
      <c r="BD75">
        <f t="shared" si="42"/>
        <v>3.1369003588942664E-5</v>
      </c>
      <c r="BE75">
        <f t="shared" si="42"/>
        <v>-5.3256134697056546E-6</v>
      </c>
      <c r="BF75">
        <f t="shared" si="42"/>
        <v>3.7982293146792793E-5</v>
      </c>
      <c r="BG75">
        <f t="shared" si="42"/>
        <v>7.6970191915067392E-5</v>
      </c>
      <c r="BH75">
        <f t="shared" si="42"/>
        <v>-6.9831364683158213E-5</v>
      </c>
      <c r="BI75">
        <f t="shared" si="42"/>
        <v>1.7274563545229478E-5</v>
      </c>
      <c r="BJ75">
        <f t="shared" si="42"/>
        <v>1.1582513527642675E-4</v>
      </c>
      <c r="BK75">
        <f t="shared" si="37"/>
        <v>6.8659100518802125E-5</v>
      </c>
      <c r="BL75">
        <f t="shared" si="37"/>
        <v>1.0271963738168223E-4</v>
      </c>
      <c r="BM75">
        <f t="shared" si="37"/>
        <v>-6.8817175922566257E-5</v>
      </c>
      <c r="BN75">
        <f t="shared" si="37"/>
        <v>-1.0297771695079734E-4</v>
      </c>
      <c r="BO75">
        <f t="shared" si="37"/>
        <v>1.4983083615273076E-4</v>
      </c>
      <c r="BQ75" s="7" t="str">
        <f t="shared" si="46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7"/>
        <v>-3.2396908409316159E-4</v>
      </c>
      <c r="BZ75">
        <f t="shared" si="48"/>
        <v>23</v>
      </c>
      <c r="CA75">
        <f t="shared" si="49"/>
        <v>2</v>
      </c>
      <c r="CB75">
        <f t="shared" si="50"/>
        <v>0.11999999999999997</v>
      </c>
      <c r="CC75">
        <f t="shared" si="51"/>
        <v>0</v>
      </c>
      <c r="CD75">
        <f t="shared" si="52"/>
        <v>1</v>
      </c>
      <c r="CE75">
        <f t="shared" si="53"/>
        <v>0</v>
      </c>
      <c r="CF75">
        <f t="shared" si="54"/>
        <v>0</v>
      </c>
      <c r="CG75">
        <f t="shared" si="55"/>
        <v>0</v>
      </c>
      <c r="CI75">
        <f t="shared" si="56"/>
        <v>0</v>
      </c>
      <c r="CJ75">
        <f t="shared" si="57"/>
        <v>1</v>
      </c>
      <c r="CK75">
        <f t="shared" si="57"/>
        <v>1</v>
      </c>
      <c r="CL75">
        <f t="shared" si="57"/>
        <v>1</v>
      </c>
      <c r="CM75">
        <f t="shared" si="57"/>
        <v>1</v>
      </c>
      <c r="CN75">
        <f t="shared" si="43"/>
        <v>0.2</v>
      </c>
      <c r="CO75">
        <f t="shared" si="44"/>
        <v>0.4</v>
      </c>
      <c r="CP75">
        <f t="shared" si="44"/>
        <v>0.60000000000000009</v>
      </c>
      <c r="CQ75">
        <f t="shared" si="44"/>
        <v>0.8</v>
      </c>
      <c r="CR75">
        <f t="shared" si="44"/>
        <v>1</v>
      </c>
    </row>
    <row r="76" spans="1:96" x14ac:dyDescent="0.35">
      <c r="A76" t="s">
        <v>74</v>
      </c>
      <c r="B76">
        <f>VLOOKUP(CONCATENATE($A76,"_",B$4),assets_m6!$A:$D,4,FALSE)</f>
        <v>25.620999999999999</v>
      </c>
      <c r="C76">
        <f>VLOOKUP(CONCATENATE($A76,"_",C$4),assets_m6!$A:$D,4,FALSE)</f>
        <v>25.33</v>
      </c>
      <c r="D76">
        <f>VLOOKUP(CONCATENATE($A76,"_",D$4),assets_m6!$A:$D,4,FALSE)</f>
        <v>25.466000000000001</v>
      </c>
      <c r="E76">
        <f>VLOOKUP(CONCATENATE($A76,"_",E$4),assets_m6!$A:$D,4,FALSE)</f>
        <v>26.052</v>
      </c>
      <c r="F76">
        <f>VLOOKUP(CONCATENATE($A76,"_",F$4),assets_m6!$A:$D,4,FALSE)</f>
        <v>25.943999999999999</v>
      </c>
      <c r="G76">
        <f>VLOOKUP(CONCATENATE($A76,"_",G$4),assets_m6!$A:$D,4,FALSE)</f>
        <v>25.641999999999999</v>
      </c>
      <c r="H76">
        <f>VLOOKUP(CONCATENATE($A76,"_",H$4),assets_m6!$A:$D,4,FALSE)</f>
        <v>25.524999999999999</v>
      </c>
      <c r="I76">
        <f>VLOOKUP(CONCATENATE($A76,"_",I$4),assets_m6!$A:$D,4,FALSE)</f>
        <v>25.866</v>
      </c>
      <c r="J76">
        <f>VLOOKUP(CONCATENATE($A76,"_",J$4),assets_m6!$A:$D,4,FALSE)</f>
        <v>25.983000000000001</v>
      </c>
      <c r="K76">
        <f>VLOOKUP(CONCATENATE($A76,"_",K$4),assets_m6!$A:$D,4,FALSE)</f>
        <v>26.149000000000001</v>
      </c>
      <c r="L76">
        <f>VLOOKUP(CONCATENATE($A76,"_",L$4),assets_m6!$A:$D,4,FALSE)</f>
        <v>26.032</v>
      </c>
      <c r="M76">
        <f>VLOOKUP(CONCATENATE($A76,"_",M$4),assets_m6!$A:$D,4,FALSE)</f>
        <v>26.257000000000001</v>
      </c>
      <c r="N76">
        <f>VLOOKUP(CONCATENATE($A76,"_",N$4),assets_m6!$A:$D,4,FALSE)</f>
        <v>26.218</v>
      </c>
      <c r="O76">
        <f>VLOOKUP(CONCATENATE($A76,"_",O$4),assets_m6!$A:$D,4,FALSE)</f>
        <v>26.247</v>
      </c>
      <c r="P76">
        <f>VLOOKUP(CONCATENATE($A76,"_",P$4),assets_m6!$A:$D,4,FALSE)</f>
        <v>26.675999999999998</v>
      </c>
      <c r="Q76">
        <f>VLOOKUP(CONCATENATE($A76,"_",Q$4),assets_m6!$A:$D,4,FALSE)</f>
        <v>26.93</v>
      </c>
      <c r="R76">
        <f>VLOOKUP(CONCATENATE($A76,"_",R$4),assets_m6!$A:$D,4,FALSE)</f>
        <v>27.106000000000002</v>
      </c>
      <c r="S76">
        <f>VLOOKUP(CONCATENATE($A76,"_",S$4),assets_m6!$A:$D,4,FALSE)</f>
        <v>27.76</v>
      </c>
      <c r="T76">
        <f>VLOOKUP(CONCATENATE($A76,"_",T$4),assets_m6!$A:$D,4,FALSE)</f>
        <v>28.013999999999999</v>
      </c>
      <c r="U76">
        <f>VLOOKUP(CONCATENATE($A76,"_",U$4),assets_m6!$A:$D,4,FALSE)</f>
        <v>27.876999999999999</v>
      </c>
      <c r="V76">
        <f>VLOOKUP(CONCATENATE($A76,"_",V$4),assets_m6!$A:$D,4,FALSE)</f>
        <v>28.326000000000001</v>
      </c>
      <c r="X76" t="str">
        <f t="shared" si="45"/>
        <v>PPL</v>
      </c>
      <c r="Y76">
        <f t="shared" si="30"/>
        <v>25.620999999999999</v>
      </c>
      <c r="Z76">
        <f t="shared" si="59"/>
        <v>25.33</v>
      </c>
      <c r="AA76">
        <f t="shared" si="59"/>
        <v>25.466000000000001</v>
      </c>
      <c r="AB76">
        <f t="shared" si="59"/>
        <v>26.052</v>
      </c>
      <c r="AC76">
        <f t="shared" si="59"/>
        <v>25.943999999999999</v>
      </c>
      <c r="AD76">
        <f t="shared" si="59"/>
        <v>25.641999999999999</v>
      </c>
      <c r="AE76">
        <f t="shared" si="59"/>
        <v>25.524999999999999</v>
      </c>
      <c r="AF76">
        <f t="shared" si="59"/>
        <v>25.866</v>
      </c>
      <c r="AG76">
        <f t="shared" si="59"/>
        <v>25.983000000000001</v>
      </c>
      <c r="AH76">
        <f t="shared" si="58"/>
        <v>26.149000000000001</v>
      </c>
      <c r="AI76">
        <f t="shared" si="58"/>
        <v>26.032</v>
      </c>
      <c r="AJ76">
        <f t="shared" si="58"/>
        <v>26.257000000000001</v>
      </c>
      <c r="AK76">
        <f t="shared" si="58"/>
        <v>26.218</v>
      </c>
      <c r="AL76">
        <f t="shared" si="58"/>
        <v>26.247</v>
      </c>
      <c r="AM76">
        <f t="shared" si="40"/>
        <v>26.675999999999998</v>
      </c>
      <c r="AN76">
        <f t="shared" si="40"/>
        <v>26.93</v>
      </c>
      <c r="AO76">
        <f t="shared" si="40"/>
        <v>27.106000000000002</v>
      </c>
      <c r="AP76">
        <f t="shared" si="38"/>
        <v>27.76</v>
      </c>
      <c r="AQ76">
        <f t="shared" si="38"/>
        <v>28.013999999999999</v>
      </c>
      <c r="AR76">
        <f t="shared" si="38"/>
        <v>27.876999999999999</v>
      </c>
      <c r="AS76">
        <f t="shared" si="38"/>
        <v>28.326000000000001</v>
      </c>
      <c r="AU76" t="s">
        <v>85</v>
      </c>
      <c r="AV76">
        <f t="shared" si="42"/>
        <v>-1.1357870496858061E-4</v>
      </c>
      <c r="AW76">
        <f t="shared" si="42"/>
        <v>5.3691275167786341E-5</v>
      </c>
      <c r="AX76">
        <f t="shared" si="42"/>
        <v>2.3011073588313771E-4</v>
      </c>
      <c r="AY76">
        <f t="shared" si="42"/>
        <v>-4.1455550437586572E-5</v>
      </c>
      <c r="AZ76">
        <f t="shared" si="42"/>
        <v>-1.1640456367560887E-4</v>
      </c>
      <c r="BA76">
        <f t="shared" si="42"/>
        <v>-4.5628266125887567E-5</v>
      </c>
      <c r="BB76">
        <f t="shared" si="42"/>
        <v>1.3359451518119532E-4</v>
      </c>
      <c r="BC76">
        <f t="shared" si="42"/>
        <v>4.5233124565066458E-5</v>
      </c>
      <c r="BD76">
        <f t="shared" si="42"/>
        <v>6.3887926721317923E-5</v>
      </c>
      <c r="BE76">
        <f t="shared" si="42"/>
        <v>-4.4743584840720823E-5</v>
      </c>
      <c r="BF76">
        <f t="shared" si="42"/>
        <v>8.6432083589428932E-5</v>
      </c>
      <c r="BG76">
        <f t="shared" si="42"/>
        <v>-1.4853182008607791E-5</v>
      </c>
      <c r="BH76">
        <f t="shared" si="42"/>
        <v>1.1061103058967089E-5</v>
      </c>
      <c r="BI76">
        <f t="shared" si="42"/>
        <v>1.6344725111441249E-4</v>
      </c>
      <c r="BJ76">
        <f t="shared" si="42"/>
        <v>9.5216674164043104E-5</v>
      </c>
      <c r="BK76">
        <f t="shared" si="37"/>
        <v>6.5354623096918651E-5</v>
      </c>
      <c r="BL76">
        <f t="shared" si="37"/>
        <v>2.4127499446616979E-4</v>
      </c>
      <c r="BM76">
        <f t="shared" si="37"/>
        <v>9.1498559077809002E-5</v>
      </c>
      <c r="BN76">
        <f t="shared" si="37"/>
        <v>-4.8904119368887155E-5</v>
      </c>
      <c r="BO76">
        <f t="shared" si="37"/>
        <v>1.6106467697385001E-4</v>
      </c>
      <c r="BQ76" s="7" t="str">
        <f t="shared" si="46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7"/>
        <v>0.10557745599313072</v>
      </c>
      <c r="BZ76">
        <f t="shared" si="48"/>
        <v>86</v>
      </c>
      <c r="CA76">
        <f t="shared" si="49"/>
        <v>5</v>
      </c>
      <c r="CB76">
        <f t="shared" si="50"/>
        <v>0.24000000000000005</v>
      </c>
      <c r="CC76">
        <f t="shared" si="51"/>
        <v>0</v>
      </c>
      <c r="CD76">
        <f t="shared" si="52"/>
        <v>0</v>
      </c>
      <c r="CE76">
        <f t="shared" si="53"/>
        <v>0</v>
      </c>
      <c r="CF76">
        <f t="shared" si="54"/>
        <v>0</v>
      </c>
      <c r="CG76">
        <f t="shared" si="55"/>
        <v>1</v>
      </c>
      <c r="CI76">
        <f t="shared" si="56"/>
        <v>0</v>
      </c>
      <c r="CJ76">
        <f t="shared" si="57"/>
        <v>0</v>
      </c>
      <c r="CK76">
        <f t="shared" si="57"/>
        <v>0</v>
      </c>
      <c r="CL76">
        <f t="shared" si="57"/>
        <v>0</v>
      </c>
      <c r="CM76">
        <f t="shared" si="57"/>
        <v>1</v>
      </c>
      <c r="CN76">
        <f t="shared" si="43"/>
        <v>0.2</v>
      </c>
      <c r="CO76">
        <f t="shared" si="44"/>
        <v>0.4</v>
      </c>
      <c r="CP76">
        <f t="shared" si="44"/>
        <v>0.60000000000000009</v>
      </c>
      <c r="CQ76">
        <f t="shared" si="44"/>
        <v>0.8</v>
      </c>
      <c r="CR76">
        <f t="shared" si="44"/>
        <v>1</v>
      </c>
    </row>
    <row r="77" spans="1:96" x14ac:dyDescent="0.35">
      <c r="A77" t="s">
        <v>75</v>
      </c>
      <c r="B77">
        <f>VLOOKUP(CONCATENATE($A77,"_",B$4),assets_m6!$A:$D,4,FALSE)</f>
        <v>102.754</v>
      </c>
      <c r="C77">
        <f>VLOOKUP(CONCATENATE($A77,"_",C$4),assets_m6!$A:$D,4,FALSE)</f>
        <v>98.525000000000006</v>
      </c>
      <c r="D77">
        <f>VLOOKUP(CONCATENATE($A77,"_",D$4),assets_m6!$A:$D,4,FALSE)</f>
        <v>100.11799999999999</v>
      </c>
      <c r="E77">
        <f>VLOOKUP(CONCATENATE($A77,"_",E$4),assets_m6!$A:$D,4,FALSE)</f>
        <v>103.19799999999999</v>
      </c>
      <c r="F77">
        <f>VLOOKUP(CONCATENATE($A77,"_",F$4),assets_m6!$A:$D,4,FALSE)</f>
        <v>102.48399999999999</v>
      </c>
      <c r="G77">
        <f>VLOOKUP(CONCATENATE($A77,"_",G$4),assets_m6!$A:$D,4,FALSE)</f>
        <v>102.387</v>
      </c>
      <c r="H77">
        <f>VLOOKUP(CONCATENATE($A77,"_",H$4),assets_m6!$A:$D,4,FALSE)</f>
        <v>105.486</v>
      </c>
      <c r="I77">
        <f>VLOOKUP(CONCATENATE($A77,"_",I$4),assets_m6!$A:$D,4,FALSE)</f>
        <v>105.998</v>
      </c>
      <c r="J77">
        <f>VLOOKUP(CONCATENATE($A77,"_",J$4),assets_m6!$A:$D,4,FALSE)</f>
        <v>110.024</v>
      </c>
      <c r="K77">
        <f>VLOOKUP(CONCATENATE($A77,"_",K$4),assets_m6!$A:$D,4,FALSE)</f>
        <v>111.414</v>
      </c>
      <c r="L77">
        <f>VLOOKUP(CONCATENATE($A77,"_",L$4),assets_m6!$A:$D,4,FALSE)</f>
        <v>111.25</v>
      </c>
      <c r="M77">
        <f>VLOOKUP(CONCATENATE($A77,"_",M$4),assets_m6!$A:$D,4,FALSE)</f>
        <v>112.08</v>
      </c>
      <c r="N77">
        <f>VLOOKUP(CONCATENATE($A77,"_",N$4),assets_m6!$A:$D,4,FALSE)</f>
        <v>114.89</v>
      </c>
      <c r="O77">
        <f>VLOOKUP(CONCATENATE($A77,"_",O$4),assets_m6!$A:$D,4,FALSE)</f>
        <v>112.901</v>
      </c>
      <c r="P77">
        <f>VLOOKUP(CONCATENATE($A77,"_",P$4),assets_m6!$A:$D,4,FALSE)</f>
        <v>115.044</v>
      </c>
      <c r="Q77">
        <f>VLOOKUP(CONCATENATE($A77,"_",Q$4),assets_m6!$A:$D,4,FALSE)</f>
        <v>116.68600000000001</v>
      </c>
      <c r="R77">
        <f>VLOOKUP(CONCATENATE($A77,"_",R$4),assets_m6!$A:$D,4,FALSE)</f>
        <v>115.913</v>
      </c>
      <c r="S77">
        <f>VLOOKUP(CONCATENATE($A77,"_",S$4),assets_m6!$A:$D,4,FALSE)</f>
        <v>116.68600000000001</v>
      </c>
      <c r="T77">
        <f>VLOOKUP(CONCATENATE($A77,"_",T$4),assets_m6!$A:$D,4,FALSE)</f>
        <v>116.145</v>
      </c>
      <c r="U77">
        <f>VLOOKUP(CONCATENATE($A77,"_",U$4),assets_m6!$A:$D,4,FALSE)</f>
        <v>114.089</v>
      </c>
      <c r="V77">
        <f>VLOOKUP(CONCATENATE($A77,"_",V$4),assets_m6!$A:$D,4,FALSE)</f>
        <v>114.31100000000001</v>
      </c>
      <c r="X77" t="str">
        <f t="shared" si="45"/>
        <v>PRU</v>
      </c>
      <c r="Y77">
        <f t="shared" si="30"/>
        <v>102.754</v>
      </c>
      <c r="Z77">
        <f t="shared" si="59"/>
        <v>98.525000000000006</v>
      </c>
      <c r="AA77">
        <f t="shared" si="59"/>
        <v>100.11799999999999</v>
      </c>
      <c r="AB77">
        <f t="shared" si="59"/>
        <v>103.19799999999999</v>
      </c>
      <c r="AC77">
        <f t="shared" si="59"/>
        <v>102.48399999999999</v>
      </c>
      <c r="AD77">
        <f t="shared" si="59"/>
        <v>102.387</v>
      </c>
      <c r="AE77">
        <f t="shared" si="59"/>
        <v>105.486</v>
      </c>
      <c r="AF77">
        <f t="shared" si="59"/>
        <v>105.998</v>
      </c>
      <c r="AG77">
        <f t="shared" si="59"/>
        <v>110.024</v>
      </c>
      <c r="AH77">
        <f t="shared" si="58"/>
        <v>111.414</v>
      </c>
      <c r="AI77">
        <f t="shared" si="58"/>
        <v>111.25</v>
      </c>
      <c r="AJ77">
        <f t="shared" si="58"/>
        <v>112.08</v>
      </c>
      <c r="AK77">
        <f t="shared" si="58"/>
        <v>114.89</v>
      </c>
      <c r="AL77">
        <f t="shared" si="58"/>
        <v>112.901</v>
      </c>
      <c r="AM77">
        <f t="shared" si="40"/>
        <v>115.044</v>
      </c>
      <c r="AN77">
        <f t="shared" si="40"/>
        <v>116.68600000000001</v>
      </c>
      <c r="AO77">
        <f t="shared" si="40"/>
        <v>115.913</v>
      </c>
      <c r="AP77">
        <f t="shared" si="38"/>
        <v>116.68600000000001</v>
      </c>
      <c r="AQ77">
        <f t="shared" si="38"/>
        <v>116.145</v>
      </c>
      <c r="AR77">
        <f t="shared" si="38"/>
        <v>114.089</v>
      </c>
      <c r="AS77">
        <f t="shared" si="38"/>
        <v>114.31100000000001</v>
      </c>
      <c r="AU77" t="s">
        <v>81</v>
      </c>
      <c r="AV77">
        <f t="shared" si="42"/>
        <v>-4.1156548650174196E-4</v>
      </c>
      <c r="AW77">
        <f t="shared" si="42"/>
        <v>1.6168485156051654E-4</v>
      </c>
      <c r="AX77">
        <f t="shared" si="42"/>
        <v>3.0763698835374246E-4</v>
      </c>
      <c r="AY77">
        <f t="shared" si="42"/>
        <v>-6.9187387352467945E-5</v>
      </c>
      <c r="AZ77">
        <f t="shared" si="42"/>
        <v>-9.4648920807144738E-6</v>
      </c>
      <c r="BA77">
        <f t="shared" si="42"/>
        <v>3.0267514430542977E-4</v>
      </c>
      <c r="BB77">
        <f t="shared" si="42"/>
        <v>4.8537246648844442E-5</v>
      </c>
      <c r="BC77">
        <f t="shared" si="42"/>
        <v>3.7981848714126643E-4</v>
      </c>
      <c r="BD77">
        <f t="shared" si="42"/>
        <v>1.2633607212971722E-4</v>
      </c>
      <c r="BE77">
        <f t="shared" si="42"/>
        <v>-1.4719873624499746E-5</v>
      </c>
      <c r="BF77">
        <f t="shared" si="42"/>
        <v>7.4606741573033554E-5</v>
      </c>
      <c r="BG77">
        <f t="shared" si="42"/>
        <v>2.5071377587437566E-4</v>
      </c>
      <c r="BH77">
        <f t="shared" si="42"/>
        <v>-1.7312211680738134E-4</v>
      </c>
      <c r="BI77">
        <f t="shared" si="42"/>
        <v>1.8981231344275082E-4</v>
      </c>
      <c r="BJ77">
        <f t="shared" si="42"/>
        <v>1.4272799972184645E-4</v>
      </c>
      <c r="BK77">
        <f t="shared" si="37"/>
        <v>-6.6246164921242504E-5</v>
      </c>
      <c r="BL77">
        <f t="shared" si="37"/>
        <v>6.6687946994729697E-5</v>
      </c>
      <c r="BM77">
        <f t="shared" si="37"/>
        <v>-4.6363745436471471E-5</v>
      </c>
      <c r="BN77">
        <f t="shared" si="37"/>
        <v>-1.7702010418011946E-4</v>
      </c>
      <c r="BO77">
        <f t="shared" si="37"/>
        <v>1.9458492930958149E-5</v>
      </c>
      <c r="BQ77" s="7" t="str">
        <f t="shared" si="46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7"/>
        <v>0.11247250715300622</v>
      </c>
      <c r="BZ77">
        <f t="shared" si="48"/>
        <v>88</v>
      </c>
      <c r="CA77">
        <f t="shared" si="49"/>
        <v>5</v>
      </c>
      <c r="CB77">
        <f t="shared" si="50"/>
        <v>0.24000000000000005</v>
      </c>
      <c r="CC77">
        <f t="shared" si="51"/>
        <v>0</v>
      </c>
      <c r="CD77">
        <f t="shared" si="52"/>
        <v>0</v>
      </c>
      <c r="CE77">
        <f t="shared" si="53"/>
        <v>0</v>
      </c>
      <c r="CF77">
        <f t="shared" si="54"/>
        <v>0</v>
      </c>
      <c r="CG77">
        <f t="shared" si="55"/>
        <v>1</v>
      </c>
      <c r="CI77">
        <f t="shared" si="56"/>
        <v>0</v>
      </c>
      <c r="CJ77">
        <f t="shared" si="57"/>
        <v>0</v>
      </c>
      <c r="CK77">
        <f t="shared" si="57"/>
        <v>0</v>
      </c>
      <c r="CL77">
        <f t="shared" si="57"/>
        <v>0</v>
      </c>
      <c r="CM77">
        <f t="shared" si="57"/>
        <v>1</v>
      </c>
      <c r="CN77">
        <f t="shared" si="43"/>
        <v>0.2</v>
      </c>
      <c r="CO77">
        <f t="shared" si="44"/>
        <v>0.4</v>
      </c>
      <c r="CP77">
        <f t="shared" si="44"/>
        <v>0.60000000000000009</v>
      </c>
      <c r="CQ77">
        <f t="shared" si="44"/>
        <v>0.8</v>
      </c>
      <c r="CR77">
        <f t="shared" si="44"/>
        <v>1</v>
      </c>
    </row>
    <row r="78" spans="1:96" x14ac:dyDescent="0.35">
      <c r="A78" t="s">
        <v>76</v>
      </c>
      <c r="B78">
        <f>VLOOKUP(CONCATENATE($A78,"_",B$4),assets_m6!$A:$D,4,FALSE)</f>
        <v>99.91</v>
      </c>
      <c r="C78">
        <f>VLOOKUP(CONCATENATE($A78,"_",C$4),assets_m6!$A:$D,4,FALSE)</f>
        <v>93.61</v>
      </c>
      <c r="D78">
        <f>VLOOKUP(CONCATENATE($A78,"_",D$4),assets_m6!$A:$D,4,FALSE)</f>
        <v>94.9</v>
      </c>
      <c r="E78">
        <f>VLOOKUP(CONCATENATE($A78,"_",E$4),assets_m6!$A:$D,4,FALSE)</f>
        <v>100.22</v>
      </c>
      <c r="F78">
        <f>VLOOKUP(CONCATENATE($A78,"_",F$4),assets_m6!$A:$D,4,FALSE)</f>
        <v>98.55</v>
      </c>
      <c r="G78">
        <f>VLOOKUP(CONCATENATE($A78,"_",G$4),assets_m6!$A:$D,4,FALSE)</f>
        <v>96.57</v>
      </c>
      <c r="H78">
        <f>VLOOKUP(CONCATENATE($A78,"_",H$4),assets_m6!$A:$D,4,FALSE)</f>
        <v>96.87</v>
      </c>
      <c r="I78">
        <f>VLOOKUP(CONCATENATE($A78,"_",I$4),assets_m6!$A:$D,4,FALSE)</f>
        <v>100.46</v>
      </c>
      <c r="J78">
        <f>VLOOKUP(CONCATENATE($A78,"_",J$4),assets_m6!$A:$D,4,FALSE)</f>
        <v>107.92</v>
      </c>
      <c r="K78">
        <f>VLOOKUP(CONCATENATE($A78,"_",K$4),assets_m6!$A:$D,4,FALSE)</f>
        <v>112.16</v>
      </c>
      <c r="L78">
        <f>VLOOKUP(CONCATENATE($A78,"_",L$4),assets_m6!$A:$D,4,FALSE)</f>
        <v>118.77</v>
      </c>
      <c r="M78">
        <f>VLOOKUP(CONCATENATE($A78,"_",M$4),assets_m6!$A:$D,4,FALSE)</f>
        <v>114.65</v>
      </c>
      <c r="N78">
        <f>VLOOKUP(CONCATENATE($A78,"_",N$4),assets_m6!$A:$D,4,FALSE)</f>
        <v>117.87</v>
      </c>
      <c r="O78">
        <f>VLOOKUP(CONCATENATE($A78,"_",O$4),assets_m6!$A:$D,4,FALSE)</f>
        <v>114.65</v>
      </c>
      <c r="P78">
        <f>VLOOKUP(CONCATENATE($A78,"_",P$4),assets_m6!$A:$D,4,FALSE)</f>
        <v>116.05</v>
      </c>
      <c r="Q78">
        <f>VLOOKUP(CONCATENATE($A78,"_",Q$4),assets_m6!$A:$D,4,FALSE)</f>
        <v>113.76</v>
      </c>
      <c r="R78">
        <f>VLOOKUP(CONCATENATE($A78,"_",R$4),assets_m6!$A:$D,4,FALSE)</f>
        <v>116.17</v>
      </c>
      <c r="S78">
        <f>VLOOKUP(CONCATENATE($A78,"_",S$4),assets_m6!$A:$D,4,FALSE)</f>
        <v>121.18</v>
      </c>
      <c r="T78">
        <f>VLOOKUP(CONCATENATE($A78,"_",T$4),assets_m6!$A:$D,4,FALSE)</f>
        <v>118.49</v>
      </c>
      <c r="U78">
        <f>VLOOKUP(CONCATENATE($A78,"_",U$4),assets_m6!$A:$D,4,FALSE)</f>
        <v>115.65</v>
      </c>
      <c r="V78">
        <f>VLOOKUP(CONCATENATE($A78,"_",V$4),assets_m6!$A:$D,4,FALSE)</f>
        <v>116.67</v>
      </c>
      <c r="X78" t="str">
        <f t="shared" si="45"/>
        <v>PYPL</v>
      </c>
      <c r="Y78">
        <f t="shared" si="30"/>
        <v>99.91</v>
      </c>
      <c r="Z78">
        <f t="shared" si="59"/>
        <v>93.61</v>
      </c>
      <c r="AA78">
        <f t="shared" si="59"/>
        <v>94.9</v>
      </c>
      <c r="AB78">
        <f t="shared" si="59"/>
        <v>100.22</v>
      </c>
      <c r="AC78">
        <f t="shared" si="59"/>
        <v>98.55</v>
      </c>
      <c r="AD78">
        <f t="shared" si="59"/>
        <v>96.57</v>
      </c>
      <c r="AE78">
        <f t="shared" si="59"/>
        <v>96.87</v>
      </c>
      <c r="AF78">
        <f t="shared" si="59"/>
        <v>100.46</v>
      </c>
      <c r="AG78">
        <f t="shared" si="59"/>
        <v>107.92</v>
      </c>
      <c r="AH78">
        <f t="shared" si="58"/>
        <v>112.16</v>
      </c>
      <c r="AI78">
        <f t="shared" si="58"/>
        <v>118.77</v>
      </c>
      <c r="AJ78">
        <f t="shared" si="58"/>
        <v>114.65</v>
      </c>
      <c r="AK78">
        <f t="shared" si="58"/>
        <v>117.87</v>
      </c>
      <c r="AL78">
        <f t="shared" si="58"/>
        <v>114.65</v>
      </c>
      <c r="AM78">
        <f t="shared" si="40"/>
        <v>116.05</v>
      </c>
      <c r="AN78">
        <f t="shared" si="40"/>
        <v>113.76</v>
      </c>
      <c r="AO78">
        <f t="shared" si="40"/>
        <v>116.17</v>
      </c>
      <c r="AP78">
        <f t="shared" si="38"/>
        <v>121.18</v>
      </c>
      <c r="AQ78">
        <f t="shared" si="38"/>
        <v>118.49</v>
      </c>
      <c r="AR78">
        <f t="shared" si="38"/>
        <v>115.65</v>
      </c>
      <c r="AS78">
        <f t="shared" si="38"/>
        <v>116.67</v>
      </c>
      <c r="AU78" t="s">
        <v>53</v>
      </c>
      <c r="AV78">
        <f t="shared" si="42"/>
        <v>-6.3056751075968342E-4</v>
      </c>
      <c r="AW78">
        <f t="shared" si="42"/>
        <v>1.3780578997970368E-4</v>
      </c>
      <c r="AX78">
        <f t="shared" si="42"/>
        <v>5.6059009483666947E-4</v>
      </c>
      <c r="AY78">
        <f t="shared" si="42"/>
        <v>-1.6663340650568766E-4</v>
      </c>
      <c r="AZ78">
        <f t="shared" si="42"/>
        <v>-2.0091324200913283E-4</v>
      </c>
      <c r="BA78">
        <f t="shared" si="42"/>
        <v>3.1065548306928799E-5</v>
      </c>
      <c r="BB78">
        <f t="shared" si="42"/>
        <v>3.7059977289150291E-4</v>
      </c>
      <c r="BC78">
        <f t="shared" si="42"/>
        <v>7.425841130798336E-4</v>
      </c>
      <c r="BD78">
        <f t="shared" si="42"/>
        <v>3.9288361749443987E-4</v>
      </c>
      <c r="BE78">
        <f t="shared" si="42"/>
        <v>5.8933666191155485E-4</v>
      </c>
      <c r="BF78">
        <f t="shared" si="42"/>
        <v>-3.4688894501978536E-4</v>
      </c>
      <c r="BG78">
        <f t="shared" si="42"/>
        <v>2.8085477540340157E-4</v>
      </c>
      <c r="BH78">
        <f t="shared" si="42"/>
        <v>-2.7318231950453883E-4</v>
      </c>
      <c r="BI78">
        <f t="shared" si="42"/>
        <v>1.221107719145217E-4</v>
      </c>
      <c r="BJ78">
        <f t="shared" si="42"/>
        <v>-1.9732873761309713E-4</v>
      </c>
      <c r="BK78">
        <f t="shared" si="37"/>
        <v>2.1184950773558338E-4</v>
      </c>
      <c r="BL78">
        <f t="shared" si="37"/>
        <v>4.3126452612550617E-4</v>
      </c>
      <c r="BM78">
        <f t="shared" si="37"/>
        <v>-2.2198382571381512E-4</v>
      </c>
      <c r="BN78">
        <f t="shared" si="37"/>
        <v>-2.3968267364334454E-4</v>
      </c>
      <c r="BO78">
        <f t="shared" si="37"/>
        <v>8.819714656290497E-5</v>
      </c>
      <c r="BQ78" s="7" t="str">
        <f t="shared" si="46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7"/>
        <v>0.16775097587829052</v>
      </c>
      <c r="BZ78">
        <f t="shared" si="48"/>
        <v>100</v>
      </c>
      <c r="CA78">
        <f t="shared" si="49"/>
        <v>5</v>
      </c>
      <c r="CB78">
        <f t="shared" si="50"/>
        <v>0.24000000000000005</v>
      </c>
      <c r="CC78">
        <f t="shared" si="51"/>
        <v>0</v>
      </c>
      <c r="CD78">
        <f t="shared" si="52"/>
        <v>0</v>
      </c>
      <c r="CE78">
        <f t="shared" si="53"/>
        <v>0</v>
      </c>
      <c r="CF78">
        <f t="shared" si="54"/>
        <v>0</v>
      </c>
      <c r="CG78">
        <f t="shared" si="55"/>
        <v>1</v>
      </c>
      <c r="CI78">
        <f t="shared" si="56"/>
        <v>0</v>
      </c>
      <c r="CJ78">
        <f t="shared" si="57"/>
        <v>0</v>
      </c>
      <c r="CK78">
        <f t="shared" si="57"/>
        <v>0</v>
      </c>
      <c r="CL78">
        <f t="shared" si="57"/>
        <v>0</v>
      </c>
      <c r="CM78">
        <f t="shared" si="57"/>
        <v>1</v>
      </c>
      <c r="CN78">
        <f t="shared" si="43"/>
        <v>0.2</v>
      </c>
      <c r="CO78">
        <f t="shared" si="44"/>
        <v>0.4</v>
      </c>
      <c r="CP78">
        <f t="shared" si="44"/>
        <v>0.60000000000000009</v>
      </c>
      <c r="CQ78">
        <f t="shared" si="44"/>
        <v>0.8</v>
      </c>
      <c r="CR78">
        <f t="shared" si="44"/>
        <v>1</v>
      </c>
    </row>
    <row r="79" spans="1:96" x14ac:dyDescent="0.35">
      <c r="A79" t="s">
        <v>77</v>
      </c>
      <c r="B79">
        <f>VLOOKUP(CONCATENATE($A79,"_",B$4),assets_m6!$A:$D,4,FALSE)</f>
        <v>276.02300000000002</v>
      </c>
      <c r="C79">
        <f>VLOOKUP(CONCATENATE($A79,"_",C$4),assets_m6!$A:$D,4,FALSE)</f>
        <v>261.30399999999997</v>
      </c>
      <c r="D79">
        <f>VLOOKUP(CONCATENATE($A79,"_",D$4),assets_m6!$A:$D,4,FALSE)</f>
        <v>261.31299999999999</v>
      </c>
      <c r="E79">
        <f>VLOOKUP(CONCATENATE($A79,"_",E$4),assets_m6!$A:$D,4,FALSE)</f>
        <v>269.25</v>
      </c>
      <c r="F79">
        <f>VLOOKUP(CONCATENATE($A79,"_",F$4),assets_m6!$A:$D,4,FALSE)</f>
        <v>267.59800000000001</v>
      </c>
      <c r="G79">
        <f>VLOOKUP(CONCATENATE($A79,"_",G$4),assets_m6!$A:$D,4,FALSE)</f>
        <v>265.27199999999999</v>
      </c>
      <c r="H79">
        <f>VLOOKUP(CONCATENATE($A79,"_",H$4),assets_m6!$A:$D,4,FALSE)</f>
        <v>265.858</v>
      </c>
      <c r="I79">
        <f>VLOOKUP(CONCATENATE($A79,"_",I$4),assets_m6!$A:$D,4,FALSE)</f>
        <v>274.017</v>
      </c>
      <c r="J79">
        <f>VLOOKUP(CONCATENATE($A79,"_",J$4),assets_m6!$A:$D,4,FALSE)</f>
        <v>278.57799999999997</v>
      </c>
      <c r="K79">
        <f>VLOOKUP(CONCATENATE($A79,"_",K$4),assets_m6!$A:$D,4,FALSE)</f>
        <v>280.32799999999997</v>
      </c>
      <c r="L79">
        <f>VLOOKUP(CONCATENATE($A79,"_",L$4),assets_m6!$A:$D,4,FALSE)</f>
        <v>281.78199999999998</v>
      </c>
      <c r="M79">
        <f>VLOOKUP(CONCATENATE($A79,"_",M$4),assets_m6!$A:$D,4,FALSE)</f>
        <v>282.01799999999997</v>
      </c>
      <c r="N79">
        <f>VLOOKUP(CONCATENATE($A79,"_",N$4),assets_m6!$A:$D,4,FALSE)</f>
        <v>287.31700000000001</v>
      </c>
      <c r="O79">
        <f>VLOOKUP(CONCATENATE($A79,"_",O$4),assets_m6!$A:$D,4,FALSE)</f>
        <v>286.87400000000002</v>
      </c>
      <c r="P79">
        <f>VLOOKUP(CONCATENATE($A79,"_",P$4),assets_m6!$A:$D,4,FALSE)</f>
        <v>289.98099999999999</v>
      </c>
      <c r="Q79">
        <f>VLOOKUP(CONCATENATE($A79,"_",Q$4),assets_m6!$A:$D,4,FALSE)</f>
        <v>293.92200000000003</v>
      </c>
      <c r="R79">
        <f>VLOOKUP(CONCATENATE($A79,"_",R$4),assets_m6!$A:$D,4,FALSE)</f>
        <v>292.70400000000001</v>
      </c>
      <c r="S79">
        <f>VLOOKUP(CONCATENATE($A79,"_",S$4),assets_m6!$A:$D,4,FALSE)</f>
        <v>297.43200000000002</v>
      </c>
      <c r="T79">
        <f>VLOOKUP(CONCATENATE($A79,"_",T$4),assets_m6!$A:$D,4,FALSE)</f>
        <v>299.53500000000003</v>
      </c>
      <c r="U79">
        <f>VLOOKUP(CONCATENATE($A79,"_",U$4),assets_m6!$A:$D,4,FALSE)</f>
        <v>296.25200000000001</v>
      </c>
      <c r="V79">
        <f>VLOOKUP(CONCATENATE($A79,"_",V$4),assets_m6!$A:$D,4,FALSE)</f>
        <v>301.875</v>
      </c>
      <c r="X79" t="str">
        <f t="shared" si="45"/>
        <v>RE</v>
      </c>
      <c r="Y79">
        <f t="shared" si="30"/>
        <v>276.02300000000002</v>
      </c>
      <c r="Z79">
        <f t="shared" si="59"/>
        <v>261.30399999999997</v>
      </c>
      <c r="AA79">
        <f t="shared" si="59"/>
        <v>261.31299999999999</v>
      </c>
      <c r="AB79">
        <f t="shared" si="59"/>
        <v>269.25</v>
      </c>
      <c r="AC79">
        <f t="shared" si="59"/>
        <v>267.59800000000001</v>
      </c>
      <c r="AD79">
        <f t="shared" si="59"/>
        <v>265.27199999999999</v>
      </c>
      <c r="AE79">
        <f t="shared" si="59"/>
        <v>265.858</v>
      </c>
      <c r="AF79">
        <f t="shared" si="59"/>
        <v>274.017</v>
      </c>
      <c r="AG79">
        <f t="shared" si="59"/>
        <v>278.57799999999997</v>
      </c>
      <c r="AH79">
        <f t="shared" si="58"/>
        <v>280.32799999999997</v>
      </c>
      <c r="AI79">
        <f t="shared" si="58"/>
        <v>281.78199999999998</v>
      </c>
      <c r="AJ79">
        <f t="shared" si="58"/>
        <v>282.01799999999997</v>
      </c>
      <c r="AK79">
        <f t="shared" si="58"/>
        <v>287.31700000000001</v>
      </c>
      <c r="AL79">
        <f t="shared" si="58"/>
        <v>286.87400000000002</v>
      </c>
      <c r="AM79">
        <f t="shared" si="40"/>
        <v>289.98099999999999</v>
      </c>
      <c r="AN79">
        <f t="shared" si="40"/>
        <v>293.92200000000003</v>
      </c>
      <c r="AO79">
        <f t="shared" si="40"/>
        <v>292.70400000000001</v>
      </c>
      <c r="AP79">
        <f t="shared" si="38"/>
        <v>297.43200000000002</v>
      </c>
      <c r="AQ79">
        <f t="shared" si="38"/>
        <v>299.53500000000003</v>
      </c>
      <c r="AR79">
        <f t="shared" si="38"/>
        <v>296.25200000000001</v>
      </c>
      <c r="AS79">
        <f t="shared" si="38"/>
        <v>301.875</v>
      </c>
      <c r="AU79" t="s">
        <v>48</v>
      </c>
      <c r="AV79">
        <f t="shared" si="42"/>
        <v>-5.3325266372729991E-4</v>
      </c>
      <c r="AW79">
        <f t="shared" si="42"/>
        <v>3.4442641521042743E-7</v>
      </c>
      <c r="AX79">
        <f t="shared" si="42"/>
        <v>3.0373536716504773E-4</v>
      </c>
      <c r="AY79">
        <f t="shared" si="42"/>
        <v>-6.135561745589552E-5</v>
      </c>
      <c r="AZ79">
        <f t="shared" si="42"/>
        <v>-8.6921426916494957E-5</v>
      </c>
      <c r="BA79">
        <f t="shared" si="42"/>
        <v>2.2090533490153984E-5</v>
      </c>
      <c r="BB79">
        <f t="shared" si="42"/>
        <v>3.0689315348795193E-4</v>
      </c>
      <c r="BC79">
        <f t="shared" si="42"/>
        <v>1.664495268541725E-4</v>
      </c>
      <c r="BD79">
        <f t="shared" si="42"/>
        <v>6.28190309356805E-5</v>
      </c>
      <c r="BE79">
        <f t="shared" si="42"/>
        <v>5.1867811991667186E-5</v>
      </c>
      <c r="BF79">
        <f t="shared" si="42"/>
        <v>8.3752688248358662E-6</v>
      </c>
      <c r="BG79">
        <f t="shared" si="42"/>
        <v>1.8789580806898975E-4</v>
      </c>
      <c r="BH79">
        <f t="shared" si="42"/>
        <v>-1.5418509868889887E-5</v>
      </c>
      <c r="BI79">
        <f t="shared" si="42"/>
        <v>1.0830538842836822E-4</v>
      </c>
      <c r="BJ79">
        <f t="shared" si="42"/>
        <v>1.3590545587469633E-4</v>
      </c>
      <c r="BK79">
        <f t="shared" si="37"/>
        <v>-4.1439565599037075E-5</v>
      </c>
      <c r="BL79">
        <f t="shared" si="37"/>
        <v>1.6152836995736336E-4</v>
      </c>
      <c r="BM79">
        <f t="shared" si="37"/>
        <v>7.0705236827241474E-5</v>
      </c>
      <c r="BN79">
        <f t="shared" si="37"/>
        <v>-1.0960321832173253E-4</v>
      </c>
      <c r="BO79">
        <f t="shared" si="37"/>
        <v>1.898046257915555E-4</v>
      </c>
      <c r="BQ79" s="7" t="str">
        <f t="shared" si="46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7"/>
        <v>9.3658861761519774E-2</v>
      </c>
      <c r="BZ79">
        <f t="shared" si="48"/>
        <v>82</v>
      </c>
      <c r="CA79">
        <f t="shared" si="49"/>
        <v>5</v>
      </c>
      <c r="CB79">
        <f t="shared" si="50"/>
        <v>0.24000000000000005</v>
      </c>
      <c r="CC79">
        <f t="shared" si="51"/>
        <v>0</v>
      </c>
      <c r="CD79">
        <f t="shared" si="52"/>
        <v>0</v>
      </c>
      <c r="CE79">
        <f t="shared" si="53"/>
        <v>0</v>
      </c>
      <c r="CF79">
        <f t="shared" si="54"/>
        <v>0</v>
      </c>
      <c r="CG79">
        <f t="shared" si="55"/>
        <v>1</v>
      </c>
      <c r="CI79">
        <f t="shared" si="56"/>
        <v>0</v>
      </c>
      <c r="CJ79">
        <f t="shared" si="57"/>
        <v>0</v>
      </c>
      <c r="CK79">
        <f t="shared" si="57"/>
        <v>0</v>
      </c>
      <c r="CL79">
        <f t="shared" si="57"/>
        <v>0</v>
      </c>
      <c r="CM79">
        <f t="shared" si="57"/>
        <v>1</v>
      </c>
      <c r="CN79">
        <f t="shared" si="43"/>
        <v>0.2</v>
      </c>
      <c r="CO79">
        <f t="shared" si="44"/>
        <v>0.4</v>
      </c>
      <c r="CP79">
        <f t="shared" si="44"/>
        <v>0.60000000000000009</v>
      </c>
      <c r="CQ79">
        <f t="shared" si="44"/>
        <v>0.8</v>
      </c>
      <c r="CR79">
        <f t="shared" si="44"/>
        <v>1</v>
      </c>
    </row>
    <row r="80" spans="1:96" x14ac:dyDescent="0.35">
      <c r="A80" t="s">
        <v>78</v>
      </c>
      <c r="B80">
        <f>VLOOKUP(CONCATENATE($A80,"_",B$4),assets_m6!$A:$D,4,FALSE)</f>
        <v>27.596</v>
      </c>
      <c r="C80">
        <f>VLOOKUP(CONCATENATE($A80,"_",C$4),assets_m6!$A:$D,4,FALSE)</f>
        <v>27.029</v>
      </c>
      <c r="D80">
        <f>VLOOKUP(CONCATENATE($A80,"_",D$4),assets_m6!$A:$D,4,FALSE)</f>
        <v>26.998999999999999</v>
      </c>
      <c r="E80">
        <f>VLOOKUP(CONCATENATE($A80,"_",E$4),assets_m6!$A:$D,4,FALSE)</f>
        <v>27.518000000000001</v>
      </c>
      <c r="F80">
        <f>VLOOKUP(CONCATENATE($A80,"_",F$4),assets_m6!$A:$D,4,FALSE)</f>
        <v>27.556999999999999</v>
      </c>
      <c r="G80">
        <f>VLOOKUP(CONCATENATE($A80,"_",G$4),assets_m6!$A:$D,4,FALSE)</f>
        <v>27.321999999999999</v>
      </c>
      <c r="H80">
        <f>VLOOKUP(CONCATENATE($A80,"_",H$4),assets_m6!$A:$D,4,FALSE)</f>
        <v>27.204999999999998</v>
      </c>
      <c r="I80">
        <f>VLOOKUP(CONCATENATE($A80,"_",I$4),assets_m6!$A:$D,4,FALSE)</f>
        <v>27.332000000000001</v>
      </c>
      <c r="J80">
        <f>VLOOKUP(CONCATENATE($A80,"_",J$4),assets_m6!$A:$D,4,FALSE)</f>
        <v>27.731999999999999</v>
      </c>
      <c r="K80">
        <f>VLOOKUP(CONCATENATE($A80,"_",K$4),assets_m6!$A:$D,4,FALSE)</f>
        <v>27.977</v>
      </c>
      <c r="L80">
        <f>VLOOKUP(CONCATENATE($A80,"_",L$4),assets_m6!$A:$D,4,FALSE)</f>
        <v>28.163</v>
      </c>
      <c r="M80">
        <f>VLOOKUP(CONCATENATE($A80,"_",M$4),assets_m6!$A:$D,4,FALSE)</f>
        <v>27.937999999999999</v>
      </c>
      <c r="N80">
        <f>VLOOKUP(CONCATENATE($A80,"_",N$4),assets_m6!$A:$D,4,FALSE)</f>
        <v>28.163</v>
      </c>
      <c r="O80">
        <f>VLOOKUP(CONCATENATE($A80,"_",O$4),assets_m6!$A:$D,4,FALSE)</f>
        <v>27.780999999999999</v>
      </c>
      <c r="P80">
        <f>VLOOKUP(CONCATENATE($A80,"_",P$4),assets_m6!$A:$D,4,FALSE)</f>
        <v>27.962</v>
      </c>
      <c r="Q80">
        <f>VLOOKUP(CONCATENATE($A80,"_",Q$4),assets_m6!$A:$D,4,FALSE)</f>
        <v>28.286000000000001</v>
      </c>
      <c r="R80">
        <f>VLOOKUP(CONCATENATE($A80,"_",R$4),assets_m6!$A:$D,4,FALSE)</f>
        <v>28.512</v>
      </c>
      <c r="S80">
        <f>VLOOKUP(CONCATENATE($A80,"_",S$4),assets_m6!$A:$D,4,FALSE)</f>
        <v>29.297000000000001</v>
      </c>
      <c r="T80">
        <f>VLOOKUP(CONCATENATE($A80,"_",T$4),assets_m6!$A:$D,4,FALSE)</f>
        <v>29.071000000000002</v>
      </c>
      <c r="U80">
        <f>VLOOKUP(CONCATENATE($A80,"_",U$4),assets_m6!$A:$D,4,FALSE)</f>
        <v>28.687999999999999</v>
      </c>
      <c r="V80">
        <f>VLOOKUP(CONCATENATE($A80,"_",V$4),assets_m6!$A:$D,4,FALSE)</f>
        <v>29.17</v>
      </c>
      <c r="X80" t="str">
        <f t="shared" si="45"/>
        <v>REET</v>
      </c>
      <c r="Y80">
        <f t="shared" si="30"/>
        <v>27.596</v>
      </c>
      <c r="Z80">
        <f t="shared" si="59"/>
        <v>27.029</v>
      </c>
      <c r="AA80">
        <f t="shared" si="59"/>
        <v>26.998999999999999</v>
      </c>
      <c r="AB80">
        <f t="shared" si="59"/>
        <v>27.518000000000001</v>
      </c>
      <c r="AC80">
        <f t="shared" si="59"/>
        <v>27.556999999999999</v>
      </c>
      <c r="AD80">
        <f t="shared" si="59"/>
        <v>27.321999999999999</v>
      </c>
      <c r="AE80">
        <f t="shared" si="59"/>
        <v>27.204999999999998</v>
      </c>
      <c r="AF80">
        <f t="shared" si="59"/>
        <v>27.332000000000001</v>
      </c>
      <c r="AG80">
        <f t="shared" si="59"/>
        <v>27.731999999999999</v>
      </c>
      <c r="AH80">
        <f t="shared" si="58"/>
        <v>27.977</v>
      </c>
      <c r="AI80">
        <f t="shared" si="58"/>
        <v>28.163</v>
      </c>
      <c r="AJ80">
        <f t="shared" si="58"/>
        <v>27.937999999999999</v>
      </c>
      <c r="AK80">
        <f t="shared" si="58"/>
        <v>28.163</v>
      </c>
      <c r="AL80">
        <f t="shared" si="58"/>
        <v>27.780999999999999</v>
      </c>
      <c r="AM80">
        <f t="shared" si="40"/>
        <v>27.962</v>
      </c>
      <c r="AN80">
        <f t="shared" si="40"/>
        <v>28.286000000000001</v>
      </c>
      <c r="AO80">
        <f t="shared" si="40"/>
        <v>28.512</v>
      </c>
      <c r="AP80">
        <f t="shared" si="38"/>
        <v>29.297000000000001</v>
      </c>
      <c r="AQ80">
        <f t="shared" si="38"/>
        <v>29.071000000000002</v>
      </c>
      <c r="AR80">
        <f t="shared" si="38"/>
        <v>28.687999999999999</v>
      </c>
      <c r="AS80">
        <f t="shared" si="38"/>
        <v>29.17</v>
      </c>
      <c r="AU80" t="s">
        <v>66</v>
      </c>
      <c r="AV80">
        <f t="shared" si="42"/>
        <v>-2.0546456008117123E-4</v>
      </c>
      <c r="AW80">
        <f t="shared" si="42"/>
        <v>-1.1099189759148002E-5</v>
      </c>
      <c r="AX80">
        <f t="shared" si="42"/>
        <v>1.9222934182747581E-4</v>
      </c>
      <c r="AY80">
        <f t="shared" si="42"/>
        <v>1.4172541609127817E-5</v>
      </c>
      <c r="AZ80">
        <f t="shared" si="42"/>
        <v>-8.5277787857894352E-5</v>
      </c>
      <c r="BA80">
        <f t="shared" si="42"/>
        <v>-4.2822633774980201E-5</v>
      </c>
      <c r="BB80">
        <f t="shared" si="42"/>
        <v>4.6682595111193693E-5</v>
      </c>
      <c r="BC80">
        <f t="shared" si="42"/>
        <v>1.4634860237084686E-4</v>
      </c>
      <c r="BD80">
        <f t="shared" si="42"/>
        <v>8.8345593538151227E-5</v>
      </c>
      <c r="BE80">
        <f t="shared" si="42"/>
        <v>6.6483182614290287E-5</v>
      </c>
      <c r="BF80">
        <f t="shared" si="42"/>
        <v>-7.989205695416022E-5</v>
      </c>
      <c r="BG80">
        <f t="shared" si="42"/>
        <v>8.0535471400959772E-5</v>
      </c>
      <c r="BH80">
        <f t="shared" si="42"/>
        <v>-1.3563895891772945E-4</v>
      </c>
      <c r="BI80">
        <f t="shared" si="42"/>
        <v>6.5152442316691604E-5</v>
      </c>
      <c r="BJ80">
        <f t="shared" si="42"/>
        <v>1.1587153994707161E-4</v>
      </c>
      <c r="BK80">
        <f t="shared" si="37"/>
        <v>7.9898182846637584E-5</v>
      </c>
      <c r="BL80">
        <f t="shared" si="37"/>
        <v>2.7532267115600452E-4</v>
      </c>
      <c r="BM80">
        <f t="shared" si="37"/>
        <v>-7.7141004198381767E-5</v>
      </c>
      <c r="BN80">
        <f t="shared" si="37"/>
        <v>-1.3174641395204936E-4</v>
      </c>
      <c r="BO80">
        <f t="shared" si="37"/>
        <v>1.6801450083658775E-4</v>
      </c>
      <c r="BQ80" s="7" t="str">
        <f t="shared" si="46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7"/>
        <v>5.7037251775619711E-2</v>
      </c>
      <c r="BZ80">
        <f t="shared" si="48"/>
        <v>58</v>
      </c>
      <c r="CA80">
        <f t="shared" si="49"/>
        <v>3</v>
      </c>
      <c r="CB80">
        <f t="shared" si="50"/>
        <v>7.9999999999999988E-2</v>
      </c>
      <c r="CC80">
        <f t="shared" si="51"/>
        <v>0</v>
      </c>
      <c r="CD80">
        <f t="shared" si="52"/>
        <v>0</v>
      </c>
      <c r="CE80">
        <f t="shared" si="53"/>
        <v>1</v>
      </c>
      <c r="CF80">
        <f t="shared" si="54"/>
        <v>0</v>
      </c>
      <c r="CG80">
        <f t="shared" si="55"/>
        <v>0</v>
      </c>
      <c r="CI80">
        <f t="shared" si="56"/>
        <v>0</v>
      </c>
      <c r="CJ80">
        <f t="shared" si="57"/>
        <v>0</v>
      </c>
      <c r="CK80">
        <f t="shared" si="57"/>
        <v>1</v>
      </c>
      <c r="CL80">
        <f t="shared" si="57"/>
        <v>1</v>
      </c>
      <c r="CM80">
        <f t="shared" si="57"/>
        <v>1</v>
      </c>
      <c r="CN80">
        <f t="shared" si="43"/>
        <v>0.2</v>
      </c>
      <c r="CO80">
        <f t="shared" si="44"/>
        <v>0.4</v>
      </c>
      <c r="CP80">
        <f t="shared" si="44"/>
        <v>0.60000000000000009</v>
      </c>
      <c r="CQ80">
        <f t="shared" si="44"/>
        <v>0.8</v>
      </c>
      <c r="CR80">
        <f t="shared" si="44"/>
        <v>1</v>
      </c>
    </row>
    <row r="81" spans="1:96" x14ac:dyDescent="0.35">
      <c r="A81" t="s">
        <v>79</v>
      </c>
      <c r="B81">
        <f>VLOOKUP(CONCATENATE($A81,"_",B$4),assets_m6!$A:$D,4,FALSE)</f>
        <v>33.591999999999999</v>
      </c>
      <c r="C81">
        <f>VLOOKUP(CONCATENATE($A81,"_",C$4),assets_m6!$A:$D,4,FALSE)</f>
        <v>33.542999999999999</v>
      </c>
      <c r="D81">
        <f>VLOOKUP(CONCATENATE($A81,"_",D$4),assets_m6!$A:$D,4,FALSE)</f>
        <v>32.17</v>
      </c>
      <c r="E81">
        <f>VLOOKUP(CONCATENATE($A81,"_",E$4),assets_m6!$A:$D,4,FALSE)</f>
        <v>32.317999999999998</v>
      </c>
      <c r="F81">
        <f>VLOOKUP(CONCATENATE($A81,"_",F$4),assets_m6!$A:$D,4,FALSE)</f>
        <v>32.200000000000003</v>
      </c>
      <c r="G81">
        <f>VLOOKUP(CONCATENATE($A81,"_",G$4),assets_m6!$A:$D,4,FALSE)</f>
        <v>31.803999999999998</v>
      </c>
      <c r="H81">
        <f>VLOOKUP(CONCATENATE($A81,"_",H$4),assets_m6!$A:$D,4,FALSE)</f>
        <v>32.950000000000003</v>
      </c>
      <c r="I81">
        <f>VLOOKUP(CONCATENATE($A81,"_",I$4),assets_m6!$A:$D,4,FALSE)</f>
        <v>33.018999999999998</v>
      </c>
      <c r="J81">
        <f>VLOOKUP(CONCATENATE($A81,"_",J$4),assets_m6!$A:$D,4,FALSE)</f>
        <v>33.344999999999999</v>
      </c>
      <c r="K81">
        <f>VLOOKUP(CONCATENATE($A81,"_",K$4),assets_m6!$A:$D,4,FALSE)</f>
        <v>33.829000000000001</v>
      </c>
      <c r="L81">
        <f>VLOOKUP(CONCATENATE($A81,"_",L$4),assets_m6!$A:$D,4,FALSE)</f>
        <v>33.78</v>
      </c>
      <c r="M81">
        <f>VLOOKUP(CONCATENATE($A81,"_",M$4),assets_m6!$A:$D,4,FALSE)</f>
        <v>33.414000000000001</v>
      </c>
      <c r="N81">
        <f>VLOOKUP(CONCATENATE($A81,"_",N$4),assets_m6!$A:$D,4,FALSE)</f>
        <v>33.295999999999999</v>
      </c>
      <c r="O81">
        <f>VLOOKUP(CONCATENATE($A81,"_",O$4),assets_m6!$A:$D,4,FALSE)</f>
        <v>33.01</v>
      </c>
      <c r="P81">
        <f>VLOOKUP(CONCATENATE($A81,"_",P$4),assets_m6!$A:$D,4,FALSE)</f>
        <v>33.128</v>
      </c>
      <c r="Q81">
        <f>VLOOKUP(CONCATENATE($A81,"_",Q$4),assets_m6!$A:$D,4,FALSE)</f>
        <v>33.395000000000003</v>
      </c>
      <c r="R81">
        <f>VLOOKUP(CONCATENATE($A81,"_",R$4),assets_m6!$A:$D,4,FALSE)</f>
        <v>33.997</v>
      </c>
      <c r="S81">
        <f>VLOOKUP(CONCATENATE($A81,"_",S$4),assets_m6!$A:$D,4,FALSE)</f>
        <v>34.718000000000004</v>
      </c>
      <c r="T81">
        <f>VLOOKUP(CONCATENATE($A81,"_",T$4),assets_m6!$A:$D,4,FALSE)</f>
        <v>35.005000000000003</v>
      </c>
      <c r="U81">
        <f>VLOOKUP(CONCATENATE($A81,"_",U$4),assets_m6!$A:$D,4,FALSE)</f>
        <v>34.619999999999997</v>
      </c>
      <c r="V81">
        <f>VLOOKUP(CONCATENATE($A81,"_",V$4),assets_m6!$A:$D,4,FALSE)</f>
        <v>34.381999999999998</v>
      </c>
      <c r="X81" t="str">
        <f t="shared" si="45"/>
        <v>ROL</v>
      </c>
      <c r="Y81">
        <f t="shared" si="30"/>
        <v>33.591999999999999</v>
      </c>
      <c r="Z81">
        <f t="shared" si="59"/>
        <v>33.542999999999999</v>
      </c>
      <c r="AA81">
        <f t="shared" si="59"/>
        <v>32.17</v>
      </c>
      <c r="AB81">
        <f t="shared" si="59"/>
        <v>32.317999999999998</v>
      </c>
      <c r="AC81">
        <f t="shared" si="59"/>
        <v>32.200000000000003</v>
      </c>
      <c r="AD81">
        <f t="shared" si="59"/>
        <v>31.803999999999998</v>
      </c>
      <c r="AE81">
        <f t="shared" si="59"/>
        <v>32.950000000000003</v>
      </c>
      <c r="AF81">
        <f t="shared" si="59"/>
        <v>33.018999999999998</v>
      </c>
      <c r="AG81">
        <f t="shared" si="59"/>
        <v>33.344999999999999</v>
      </c>
      <c r="AH81">
        <f t="shared" si="58"/>
        <v>33.829000000000001</v>
      </c>
      <c r="AI81">
        <f t="shared" si="58"/>
        <v>33.78</v>
      </c>
      <c r="AJ81">
        <f t="shared" si="58"/>
        <v>33.414000000000001</v>
      </c>
      <c r="AK81">
        <f t="shared" si="58"/>
        <v>33.295999999999999</v>
      </c>
      <c r="AL81">
        <f t="shared" si="58"/>
        <v>33.01</v>
      </c>
      <c r="AM81">
        <f t="shared" si="40"/>
        <v>33.128</v>
      </c>
      <c r="AN81">
        <f t="shared" si="40"/>
        <v>33.395000000000003</v>
      </c>
      <c r="AO81">
        <f t="shared" si="40"/>
        <v>33.997</v>
      </c>
      <c r="AP81">
        <f t="shared" si="38"/>
        <v>34.718000000000004</v>
      </c>
      <c r="AQ81">
        <f t="shared" si="38"/>
        <v>35.005000000000003</v>
      </c>
      <c r="AR81">
        <f t="shared" si="38"/>
        <v>34.619999999999997</v>
      </c>
      <c r="AS81">
        <f t="shared" si="38"/>
        <v>34.381999999999998</v>
      </c>
      <c r="AU81" t="s">
        <v>51</v>
      </c>
      <c r="AV81">
        <f t="shared" si="42"/>
        <v>-1.4586806382471866E-5</v>
      </c>
      <c r="AW81">
        <f t="shared" si="42"/>
        <v>-4.0932534358882562E-4</v>
      </c>
      <c r="AX81">
        <f t="shared" si="42"/>
        <v>4.600559527509982E-5</v>
      </c>
      <c r="AY81">
        <f t="shared" si="42"/>
        <v>-3.6512160405964172E-5</v>
      </c>
      <c r="AZ81">
        <f t="shared" si="42"/>
        <v>-1.2298136645962865E-4</v>
      </c>
      <c r="BA81">
        <f t="shared" si="42"/>
        <v>3.6033203370645336E-4</v>
      </c>
      <c r="BB81">
        <f t="shared" si="42"/>
        <v>2.0940819423367375E-5</v>
      </c>
      <c r="BC81">
        <f t="shared" si="42"/>
        <v>9.8731033647294139E-5</v>
      </c>
      <c r="BD81">
        <f t="shared" si="42"/>
        <v>1.4514919778077726E-4</v>
      </c>
      <c r="BE81">
        <f t="shared" si="42"/>
        <v>-1.4484613792899432E-5</v>
      </c>
      <c r="BF81">
        <f t="shared" si="42"/>
        <v>-1.083481349911189E-4</v>
      </c>
      <c r="BG81">
        <f t="shared" si="42"/>
        <v>-3.5314538816065754E-5</v>
      </c>
      <c r="BH81">
        <f t="shared" si="42"/>
        <v>-8.5896203748198386E-5</v>
      </c>
      <c r="BI81">
        <f t="shared" si="42"/>
        <v>3.5746743411088188E-5</v>
      </c>
      <c r="BJ81">
        <f t="shared" si="42"/>
        <v>8.0596474281575397E-5</v>
      </c>
      <c r="BK81">
        <f t="shared" si="37"/>
        <v>1.8026650696211909E-4</v>
      </c>
      <c r="BL81">
        <f t="shared" si="37"/>
        <v>2.1207753625319988E-4</v>
      </c>
      <c r="BM81">
        <f t="shared" si="37"/>
        <v>8.2666052191946251E-5</v>
      </c>
      <c r="BN81">
        <f t="shared" si="37"/>
        <v>-1.0998428795886447E-4</v>
      </c>
      <c r="BO81">
        <f t="shared" si="37"/>
        <v>-6.8746389370306053E-5</v>
      </c>
      <c r="BQ81" s="7" t="str">
        <f t="shared" si="46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7"/>
        <v>2.351750416765894E-2</v>
      </c>
      <c r="BZ81">
        <f t="shared" si="48"/>
        <v>38</v>
      </c>
      <c r="CA81">
        <f t="shared" si="49"/>
        <v>2</v>
      </c>
      <c r="CB81">
        <f t="shared" si="50"/>
        <v>0.11999999999999997</v>
      </c>
      <c r="CC81">
        <f t="shared" si="51"/>
        <v>0</v>
      </c>
      <c r="CD81">
        <f t="shared" si="52"/>
        <v>1</v>
      </c>
      <c r="CE81">
        <f t="shared" si="53"/>
        <v>0</v>
      </c>
      <c r="CF81">
        <f t="shared" si="54"/>
        <v>0</v>
      </c>
      <c r="CG81">
        <f t="shared" si="55"/>
        <v>0</v>
      </c>
      <c r="CI81">
        <f t="shared" si="56"/>
        <v>0</v>
      </c>
      <c r="CJ81">
        <f t="shared" si="57"/>
        <v>1</v>
      </c>
      <c r="CK81">
        <f t="shared" si="57"/>
        <v>1</v>
      </c>
      <c r="CL81">
        <f t="shared" si="57"/>
        <v>1</v>
      </c>
      <c r="CM81">
        <f t="shared" si="57"/>
        <v>1</v>
      </c>
      <c r="CN81">
        <f t="shared" si="43"/>
        <v>0.2</v>
      </c>
      <c r="CO81">
        <f t="shared" si="44"/>
        <v>0.4</v>
      </c>
      <c r="CP81">
        <f t="shared" si="44"/>
        <v>0.60000000000000009</v>
      </c>
      <c r="CQ81">
        <f t="shared" si="44"/>
        <v>0.8</v>
      </c>
      <c r="CR81">
        <f t="shared" si="44"/>
        <v>1</v>
      </c>
    </row>
    <row r="82" spans="1:96" x14ac:dyDescent="0.35">
      <c r="A82" t="s">
        <v>80</v>
      </c>
      <c r="B82">
        <f>VLOOKUP(CONCATENATE($A82,"_",B$4),assets_m6!$A:$D,4,FALSE)</f>
        <v>88.248999999999995</v>
      </c>
      <c r="C82">
        <f>VLOOKUP(CONCATENATE($A82,"_",C$4),assets_m6!$A:$D,4,FALSE)</f>
        <v>83.986000000000004</v>
      </c>
      <c r="D82">
        <f>VLOOKUP(CONCATENATE($A82,"_",D$4),assets_m6!$A:$D,4,FALSE)</f>
        <v>84.715999999999994</v>
      </c>
      <c r="E82">
        <f>VLOOKUP(CONCATENATE($A82,"_",E$4),assets_m6!$A:$D,4,FALSE)</f>
        <v>87.39</v>
      </c>
      <c r="F82">
        <f>VLOOKUP(CONCATENATE($A82,"_",F$4),assets_m6!$A:$D,4,FALSE)</f>
        <v>88.406000000000006</v>
      </c>
      <c r="G82">
        <f>VLOOKUP(CONCATENATE($A82,"_",G$4),assets_m6!$A:$D,4,FALSE)</f>
        <v>86.590999999999994</v>
      </c>
      <c r="H82">
        <f>VLOOKUP(CONCATENATE($A82,"_",H$4),assets_m6!$A:$D,4,FALSE)</f>
        <v>84.918000000000006</v>
      </c>
      <c r="I82">
        <f>VLOOKUP(CONCATENATE($A82,"_",I$4),assets_m6!$A:$D,4,FALSE)</f>
        <v>86.600999999999999</v>
      </c>
      <c r="J82">
        <f>VLOOKUP(CONCATENATE($A82,"_",J$4),assets_m6!$A:$D,4,FALSE)</f>
        <v>90.442999999999998</v>
      </c>
      <c r="K82">
        <f>VLOOKUP(CONCATENATE($A82,"_",K$4),assets_m6!$A:$D,4,FALSE)</f>
        <v>91.304000000000002</v>
      </c>
      <c r="L82">
        <f>VLOOKUP(CONCATENATE($A82,"_",L$4),assets_m6!$A:$D,4,FALSE)</f>
        <v>92.412999999999997</v>
      </c>
      <c r="M82">
        <f>VLOOKUP(CONCATENATE($A82,"_",M$4),assets_m6!$A:$D,4,FALSE)</f>
        <v>90.174999999999997</v>
      </c>
      <c r="N82">
        <f>VLOOKUP(CONCATENATE($A82,"_",N$4),assets_m6!$A:$D,4,FALSE)</f>
        <v>90.778999999999996</v>
      </c>
      <c r="O82">
        <f>VLOOKUP(CONCATENATE($A82,"_",O$4),assets_m6!$A:$D,4,FALSE)</f>
        <v>88.858000000000004</v>
      </c>
      <c r="P82">
        <f>VLOOKUP(CONCATENATE($A82,"_",P$4),assets_m6!$A:$D,4,FALSE)</f>
        <v>89.531999999999996</v>
      </c>
      <c r="Q82">
        <f>VLOOKUP(CONCATENATE($A82,"_",Q$4),assets_m6!$A:$D,4,FALSE)</f>
        <v>89.334000000000003</v>
      </c>
      <c r="R82">
        <f>VLOOKUP(CONCATENATE($A82,"_",R$4),assets_m6!$A:$D,4,FALSE)</f>
        <v>90.661000000000001</v>
      </c>
      <c r="S82">
        <f>VLOOKUP(CONCATENATE($A82,"_",S$4),assets_m6!$A:$D,4,FALSE)</f>
        <v>94.611000000000004</v>
      </c>
      <c r="T82">
        <f>VLOOKUP(CONCATENATE($A82,"_",T$4),assets_m6!$A:$D,4,FALSE)</f>
        <v>91.7</v>
      </c>
      <c r="U82">
        <f>VLOOKUP(CONCATENATE($A82,"_",U$4),assets_m6!$A:$D,4,FALSE)</f>
        <v>89.570999999999998</v>
      </c>
      <c r="V82">
        <f>VLOOKUP(CONCATENATE($A82,"_",V$4),assets_m6!$A:$D,4,FALSE)</f>
        <v>89.72</v>
      </c>
      <c r="X82" t="str">
        <f t="shared" si="45"/>
        <v>ROST</v>
      </c>
      <c r="Y82">
        <f t="shared" si="30"/>
        <v>88.248999999999995</v>
      </c>
      <c r="Z82">
        <f t="shared" si="59"/>
        <v>83.986000000000004</v>
      </c>
      <c r="AA82">
        <f t="shared" si="59"/>
        <v>84.715999999999994</v>
      </c>
      <c r="AB82">
        <f t="shared" si="59"/>
        <v>87.39</v>
      </c>
      <c r="AC82">
        <f t="shared" si="59"/>
        <v>88.406000000000006</v>
      </c>
      <c r="AD82">
        <f t="shared" si="59"/>
        <v>86.590999999999994</v>
      </c>
      <c r="AE82">
        <f t="shared" si="59"/>
        <v>84.918000000000006</v>
      </c>
      <c r="AF82">
        <f t="shared" si="59"/>
        <v>86.600999999999999</v>
      </c>
      <c r="AG82">
        <f t="shared" si="59"/>
        <v>90.442999999999998</v>
      </c>
      <c r="AH82">
        <f t="shared" si="58"/>
        <v>91.304000000000002</v>
      </c>
      <c r="AI82">
        <f t="shared" si="58"/>
        <v>92.412999999999997</v>
      </c>
      <c r="AJ82">
        <f t="shared" si="58"/>
        <v>90.174999999999997</v>
      </c>
      <c r="AK82">
        <f t="shared" si="58"/>
        <v>90.778999999999996</v>
      </c>
      <c r="AL82">
        <f t="shared" si="58"/>
        <v>88.858000000000004</v>
      </c>
      <c r="AM82">
        <f t="shared" si="40"/>
        <v>89.531999999999996</v>
      </c>
      <c r="AN82">
        <f t="shared" si="40"/>
        <v>89.334000000000003</v>
      </c>
      <c r="AO82">
        <f t="shared" si="40"/>
        <v>90.661000000000001</v>
      </c>
      <c r="AP82">
        <f t="shared" si="38"/>
        <v>94.611000000000004</v>
      </c>
      <c r="AQ82">
        <f t="shared" si="38"/>
        <v>91.7</v>
      </c>
      <c r="AR82">
        <f t="shared" si="38"/>
        <v>89.570999999999998</v>
      </c>
      <c r="AS82">
        <f t="shared" si="38"/>
        <v>89.72</v>
      </c>
      <c r="AU82" t="s">
        <v>83</v>
      </c>
      <c r="AV82">
        <f t="shared" si="42"/>
        <v>-4.8306496390893852E-4</v>
      </c>
      <c r="AW82">
        <f t="shared" si="42"/>
        <v>8.6919248446168382E-5</v>
      </c>
      <c r="AX82">
        <f t="shared" si="42"/>
        <v>3.1564285377024492E-4</v>
      </c>
      <c r="AY82">
        <f t="shared" si="42"/>
        <v>1.1626044169813543E-4</v>
      </c>
      <c r="AZ82">
        <f t="shared" si="42"/>
        <v>-2.0530280750175462E-4</v>
      </c>
      <c r="BA82">
        <f t="shared" si="42"/>
        <v>-1.9320714623921514E-4</v>
      </c>
      <c r="BB82">
        <f t="shared" si="42"/>
        <v>1.9819119621281622E-4</v>
      </c>
      <c r="BC82">
        <f t="shared" si="42"/>
        <v>4.4364383783097183E-4</v>
      </c>
      <c r="BD82">
        <f t="shared" si="42"/>
        <v>9.5198080559026605E-5</v>
      </c>
      <c r="BE82">
        <f t="shared" si="42"/>
        <v>1.2146236747568504E-4</v>
      </c>
      <c r="BF82">
        <f t="shared" si="42"/>
        <v>-2.4217372014759825E-4</v>
      </c>
      <c r="BG82">
        <f t="shared" si="42"/>
        <v>6.6980870529525838E-5</v>
      </c>
      <c r="BH82">
        <f t="shared" si="42"/>
        <v>-2.1161281794247484E-4</v>
      </c>
      <c r="BI82">
        <f t="shared" si="42"/>
        <v>7.5851358347024732E-5</v>
      </c>
      <c r="BJ82">
        <f t="shared" si="42"/>
        <v>-2.2114997989544888E-5</v>
      </c>
      <c r="BK82">
        <f t="shared" si="37"/>
        <v>1.4854366758457004E-4</v>
      </c>
      <c r="BL82">
        <f t="shared" si="37"/>
        <v>4.3568899526808691E-4</v>
      </c>
      <c r="BM82">
        <f t="shared" si="37"/>
        <v>-3.0768092505099843E-4</v>
      </c>
      <c r="BN82">
        <f t="shared" si="37"/>
        <v>-2.3217011995638003E-4</v>
      </c>
      <c r="BO82">
        <f t="shared" si="37"/>
        <v>1.6634848332607755E-5</v>
      </c>
      <c r="BQ82" s="7" t="str">
        <f t="shared" si="46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7"/>
        <v>1.6668744121746463E-2</v>
      </c>
      <c r="BZ82">
        <f t="shared" si="48"/>
        <v>34</v>
      </c>
      <c r="CA82">
        <f t="shared" si="49"/>
        <v>2</v>
      </c>
      <c r="CB82">
        <f t="shared" si="50"/>
        <v>0.11999999999999997</v>
      </c>
      <c r="CC82">
        <f t="shared" si="51"/>
        <v>0</v>
      </c>
      <c r="CD82">
        <f t="shared" si="52"/>
        <v>1</v>
      </c>
      <c r="CE82">
        <f t="shared" si="53"/>
        <v>0</v>
      </c>
      <c r="CF82">
        <f t="shared" si="54"/>
        <v>0</v>
      </c>
      <c r="CG82">
        <f t="shared" si="55"/>
        <v>0</v>
      </c>
      <c r="CI82">
        <f t="shared" si="56"/>
        <v>0</v>
      </c>
      <c r="CJ82">
        <f t="shared" si="57"/>
        <v>1</v>
      </c>
      <c r="CK82">
        <f t="shared" si="57"/>
        <v>1</v>
      </c>
      <c r="CL82">
        <f t="shared" si="57"/>
        <v>1</v>
      </c>
      <c r="CM82">
        <f t="shared" si="57"/>
        <v>1</v>
      </c>
      <c r="CN82">
        <f t="shared" si="43"/>
        <v>0.2</v>
      </c>
      <c r="CO82">
        <f t="shared" si="44"/>
        <v>0.4</v>
      </c>
      <c r="CP82">
        <f t="shared" si="44"/>
        <v>0.60000000000000009</v>
      </c>
      <c r="CQ82">
        <f t="shared" si="44"/>
        <v>0.8</v>
      </c>
      <c r="CR82">
        <f t="shared" si="44"/>
        <v>1</v>
      </c>
    </row>
    <row r="83" spans="1:96" x14ac:dyDescent="0.35">
      <c r="A83" t="s">
        <v>81</v>
      </c>
      <c r="B83">
        <f>VLOOKUP(CONCATENATE($A83,"_",B$4),assets_m6!$A:$D,4,FALSE)</f>
        <v>105.94799999999999</v>
      </c>
      <c r="C83">
        <f>VLOOKUP(CONCATENATE($A83,"_",C$4),assets_m6!$A:$D,4,FALSE)</f>
        <v>105.63</v>
      </c>
      <c r="D83">
        <f>VLOOKUP(CONCATENATE($A83,"_",D$4),assets_m6!$A:$D,4,FALSE)</f>
        <v>105.411</v>
      </c>
      <c r="E83">
        <f>VLOOKUP(CONCATENATE($A83,"_",E$4),assets_m6!$A:$D,4,FALSE)</f>
        <v>106.038</v>
      </c>
      <c r="F83">
        <f>VLOOKUP(CONCATENATE($A83,"_",F$4),assets_m6!$A:$D,4,FALSE)</f>
        <v>104.71</v>
      </c>
      <c r="G83">
        <f>VLOOKUP(CONCATENATE($A83,"_",G$4),assets_m6!$A:$D,4,FALSE)</f>
        <v>104.705</v>
      </c>
      <c r="H83">
        <f>VLOOKUP(CONCATENATE($A83,"_",H$4),assets_m6!$A:$D,4,FALSE)</f>
        <v>104.336</v>
      </c>
      <c r="I83">
        <f>VLOOKUP(CONCATENATE($A83,"_",I$4),assets_m6!$A:$D,4,FALSE)</f>
        <v>104.456</v>
      </c>
      <c r="J83">
        <f>VLOOKUP(CONCATENATE($A83,"_",J$4),assets_m6!$A:$D,4,FALSE)</f>
        <v>104.23699999999999</v>
      </c>
      <c r="K83">
        <f>VLOOKUP(CONCATENATE($A83,"_",K$4),assets_m6!$A:$D,4,FALSE)</f>
        <v>104.874</v>
      </c>
      <c r="L83">
        <f>VLOOKUP(CONCATENATE($A83,"_",L$4),assets_m6!$A:$D,4,FALSE)</f>
        <v>104.416</v>
      </c>
      <c r="M83">
        <f>VLOOKUP(CONCATENATE($A83,"_",M$4),assets_m6!$A:$D,4,FALSE)</f>
        <v>103.42100000000001</v>
      </c>
      <c r="N83">
        <f>VLOOKUP(CONCATENATE($A83,"_",N$4),assets_m6!$A:$D,4,FALSE)</f>
        <v>102.34699999999999</v>
      </c>
      <c r="O83">
        <f>VLOOKUP(CONCATENATE($A83,"_",O$4),assets_m6!$A:$D,4,FALSE)</f>
        <v>102.874</v>
      </c>
      <c r="P83">
        <f>VLOOKUP(CONCATENATE($A83,"_",P$4),assets_m6!$A:$D,4,FALSE)</f>
        <v>102.68</v>
      </c>
      <c r="Q83">
        <f>VLOOKUP(CONCATENATE($A83,"_",Q$4),assets_m6!$A:$D,4,FALSE)</f>
        <v>102.352</v>
      </c>
      <c r="R83">
        <f>VLOOKUP(CONCATENATE($A83,"_",R$4),assets_m6!$A:$D,4,FALSE)</f>
        <v>102.874</v>
      </c>
      <c r="S83">
        <f>VLOOKUP(CONCATENATE($A83,"_",S$4),assets_m6!$A:$D,4,FALSE)</f>
        <v>103.352</v>
      </c>
      <c r="T83">
        <f>VLOOKUP(CONCATENATE($A83,"_",T$4),assets_m6!$A:$D,4,FALSE)</f>
        <v>103.45099999999999</v>
      </c>
      <c r="U83">
        <f>VLOOKUP(CONCATENATE($A83,"_",U$4),assets_m6!$A:$D,4,FALSE)</f>
        <v>103.74</v>
      </c>
      <c r="V83">
        <f>VLOOKUP(CONCATENATE($A83,"_",V$4),assets_m6!$A:$D,4,FALSE)</f>
        <v>103.143</v>
      </c>
      <c r="X83" t="str">
        <f t="shared" si="45"/>
        <v>SEGA.L</v>
      </c>
      <c r="Y83">
        <f t="shared" si="30"/>
        <v>105.94799999999999</v>
      </c>
      <c r="Z83">
        <f t="shared" si="59"/>
        <v>105.63</v>
      </c>
      <c r="AA83">
        <f t="shared" si="59"/>
        <v>105.411</v>
      </c>
      <c r="AB83">
        <f t="shared" si="59"/>
        <v>106.038</v>
      </c>
      <c r="AC83">
        <f t="shared" si="59"/>
        <v>104.71</v>
      </c>
      <c r="AD83">
        <f t="shared" si="59"/>
        <v>104.705</v>
      </c>
      <c r="AE83">
        <f t="shared" si="59"/>
        <v>104.336</v>
      </c>
      <c r="AF83">
        <f t="shared" si="59"/>
        <v>104.456</v>
      </c>
      <c r="AG83">
        <f t="shared" si="59"/>
        <v>104.23699999999999</v>
      </c>
      <c r="AH83">
        <f t="shared" si="58"/>
        <v>104.874</v>
      </c>
      <c r="AI83">
        <f t="shared" si="58"/>
        <v>104.416</v>
      </c>
      <c r="AJ83">
        <f t="shared" si="58"/>
        <v>103.42100000000001</v>
      </c>
      <c r="AK83">
        <f t="shared" si="58"/>
        <v>102.34699999999999</v>
      </c>
      <c r="AL83">
        <f t="shared" si="58"/>
        <v>102.874</v>
      </c>
      <c r="AM83">
        <f t="shared" si="40"/>
        <v>102.68</v>
      </c>
      <c r="AN83">
        <f t="shared" si="40"/>
        <v>102.352</v>
      </c>
      <c r="AO83">
        <f t="shared" si="40"/>
        <v>102.874</v>
      </c>
      <c r="AP83">
        <f t="shared" si="38"/>
        <v>103.352</v>
      </c>
      <c r="AQ83">
        <f t="shared" si="38"/>
        <v>103.45099999999999</v>
      </c>
      <c r="AR83">
        <f t="shared" si="38"/>
        <v>103.74</v>
      </c>
      <c r="AS83">
        <f t="shared" si="38"/>
        <v>103.143</v>
      </c>
      <c r="AU83" t="s">
        <v>46</v>
      </c>
      <c r="AV83">
        <f t="shared" si="42"/>
        <v>-3.0014724204326449E-5</v>
      </c>
      <c r="AW83">
        <f t="shared" si="42"/>
        <v>-2.0732746378869084E-5</v>
      </c>
      <c r="AX83">
        <f t="shared" si="42"/>
        <v>5.9481458291828683E-5</v>
      </c>
      <c r="AY83">
        <f t="shared" si="42"/>
        <v>-1.2523812218261405E-4</v>
      </c>
      <c r="AZ83">
        <f t="shared" si="42"/>
        <v>-4.7750931143113869E-7</v>
      </c>
      <c r="BA83">
        <f t="shared" si="42"/>
        <v>-3.5241870015758543E-5</v>
      </c>
      <c r="BB83">
        <f t="shared" si="42"/>
        <v>1.1501303481061623E-5</v>
      </c>
      <c r="BC83">
        <f t="shared" si="42"/>
        <v>-2.0965765489776394E-5</v>
      </c>
      <c r="BD83">
        <f t="shared" si="42"/>
        <v>6.1110738029682414E-5</v>
      </c>
      <c r="BE83">
        <f t="shared" si="42"/>
        <v>-4.3671453363083168E-5</v>
      </c>
      <c r="BF83">
        <f t="shared" si="42"/>
        <v>-9.5291909285932268E-5</v>
      </c>
      <c r="BG83">
        <f t="shared" si="42"/>
        <v>-1.0384738109281598E-4</v>
      </c>
      <c r="BH83">
        <f t="shared" si="42"/>
        <v>5.1491494621239608E-5</v>
      </c>
      <c r="BI83">
        <f t="shared" si="42"/>
        <v>-1.8858020491085057E-5</v>
      </c>
      <c r="BJ83">
        <f t="shared" si="42"/>
        <v>-3.194390338917052E-5</v>
      </c>
      <c r="BK83">
        <f t="shared" si="42"/>
        <v>5.1000468969828764E-5</v>
      </c>
      <c r="BL83">
        <f t="shared" ref="BL83:BO104" si="60">$BW83*(AP83-AO83)/AO83</f>
        <v>4.6464607189378137E-5</v>
      </c>
      <c r="BM83">
        <f t="shared" si="60"/>
        <v>9.57891477668449E-6</v>
      </c>
      <c r="BN83">
        <f t="shared" si="60"/>
        <v>2.7935931020483272E-5</v>
      </c>
      <c r="BO83">
        <f t="shared" si="60"/>
        <v>-5.7547715442451731E-5</v>
      </c>
      <c r="BQ83" s="7" t="str">
        <f t="shared" si="46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7"/>
        <v>-2.6475252010420138E-2</v>
      </c>
      <c r="BZ83">
        <f t="shared" si="48"/>
        <v>11</v>
      </c>
      <c r="CA83">
        <f t="shared" si="49"/>
        <v>1</v>
      </c>
      <c r="CB83">
        <f t="shared" si="50"/>
        <v>0.24</v>
      </c>
      <c r="CC83">
        <f t="shared" si="51"/>
        <v>1</v>
      </c>
      <c r="CD83">
        <f t="shared" si="52"/>
        <v>0</v>
      </c>
      <c r="CE83">
        <f t="shared" si="53"/>
        <v>0</v>
      </c>
      <c r="CF83">
        <f t="shared" si="54"/>
        <v>0</v>
      </c>
      <c r="CG83">
        <f t="shared" si="55"/>
        <v>0</v>
      </c>
      <c r="CI83">
        <f t="shared" si="56"/>
        <v>1</v>
      </c>
      <c r="CJ83">
        <f t="shared" si="57"/>
        <v>1</v>
      </c>
      <c r="CK83">
        <f t="shared" si="57"/>
        <v>1</v>
      </c>
      <c r="CL83">
        <f t="shared" si="57"/>
        <v>1</v>
      </c>
      <c r="CM83">
        <f t="shared" si="57"/>
        <v>1</v>
      </c>
      <c r="CN83">
        <f t="shared" si="43"/>
        <v>0.2</v>
      </c>
      <c r="CO83">
        <f t="shared" si="44"/>
        <v>0.4</v>
      </c>
      <c r="CP83">
        <f t="shared" si="44"/>
        <v>0.60000000000000009</v>
      </c>
      <c r="CQ83">
        <f t="shared" si="44"/>
        <v>0.8</v>
      </c>
      <c r="CR83">
        <f t="shared" si="44"/>
        <v>1</v>
      </c>
    </row>
    <row r="84" spans="1:96" x14ac:dyDescent="0.35">
      <c r="A84" t="s">
        <v>82</v>
      </c>
      <c r="B84">
        <f>VLOOKUP(CONCATENATE($A84,"_",B$4),assets_m6!$A:$D,4,FALSE)</f>
        <v>83.350999999999999</v>
      </c>
      <c r="C84">
        <f>VLOOKUP(CONCATENATE($A84,"_",C$4),assets_m6!$A:$D,4,FALSE)</f>
        <v>83.242000000000004</v>
      </c>
      <c r="D84">
        <f>VLOOKUP(CONCATENATE($A84,"_",D$4),assets_m6!$A:$D,4,FALSE)</f>
        <v>83.134</v>
      </c>
      <c r="E84">
        <f>VLOOKUP(CONCATENATE($A84,"_",E$4),assets_m6!$A:$D,4,FALSE)</f>
        <v>83.084999999999994</v>
      </c>
      <c r="F84">
        <f>VLOOKUP(CONCATENATE($A84,"_",F$4),assets_m6!$A:$D,4,FALSE)</f>
        <v>83.016000000000005</v>
      </c>
      <c r="G84">
        <f>VLOOKUP(CONCATENATE($A84,"_",G$4),assets_m6!$A:$D,4,FALSE)</f>
        <v>82.986000000000004</v>
      </c>
      <c r="H84">
        <f>VLOOKUP(CONCATENATE($A84,"_",H$4),assets_m6!$A:$D,4,FALSE)</f>
        <v>82.769000000000005</v>
      </c>
      <c r="I84">
        <f>VLOOKUP(CONCATENATE($A84,"_",I$4),assets_m6!$A:$D,4,FALSE)</f>
        <v>82.799000000000007</v>
      </c>
      <c r="J84">
        <f>VLOOKUP(CONCATENATE($A84,"_",J$4),assets_m6!$A:$D,4,FALSE)</f>
        <v>82.72</v>
      </c>
      <c r="K84">
        <f>VLOOKUP(CONCATENATE($A84,"_",K$4),assets_m6!$A:$D,4,FALSE)</f>
        <v>82.69</v>
      </c>
      <c r="L84">
        <f>VLOOKUP(CONCATENATE($A84,"_",L$4),assets_m6!$A:$D,4,FALSE)</f>
        <v>82.67</v>
      </c>
      <c r="M84">
        <f>VLOOKUP(CONCATENATE($A84,"_",M$4),assets_m6!$A:$D,4,FALSE)</f>
        <v>82.394000000000005</v>
      </c>
      <c r="N84">
        <f>VLOOKUP(CONCATENATE($A84,"_",N$4),assets_m6!$A:$D,4,FALSE)</f>
        <v>82.334999999999994</v>
      </c>
      <c r="O84">
        <f>VLOOKUP(CONCATENATE($A84,"_",O$4),assets_m6!$A:$D,4,FALSE)</f>
        <v>82.403999999999996</v>
      </c>
      <c r="P84">
        <f>VLOOKUP(CONCATENATE($A84,"_",P$4),assets_m6!$A:$D,4,FALSE)</f>
        <v>82.38</v>
      </c>
      <c r="Q84">
        <f>VLOOKUP(CONCATENATE($A84,"_",Q$4),assets_m6!$A:$D,4,FALSE)</f>
        <v>82.158000000000001</v>
      </c>
      <c r="R84">
        <f>VLOOKUP(CONCATENATE($A84,"_",R$4),assets_m6!$A:$D,4,FALSE)</f>
        <v>82.078999999999994</v>
      </c>
      <c r="S84">
        <f>VLOOKUP(CONCATENATE($A84,"_",S$4),assets_m6!$A:$D,4,FALSE)</f>
        <v>82.117999999999995</v>
      </c>
      <c r="T84">
        <f>VLOOKUP(CONCATENATE($A84,"_",T$4),assets_m6!$A:$D,4,FALSE)</f>
        <v>82.177999999999997</v>
      </c>
      <c r="U84">
        <f>VLOOKUP(CONCATENATE($A84,"_",U$4),assets_m6!$A:$D,4,FALSE)</f>
        <v>82.177999999999997</v>
      </c>
      <c r="V84">
        <f>VLOOKUP(CONCATENATE($A84,"_",V$4),assets_m6!$A:$D,4,FALSE)</f>
        <v>82.006</v>
      </c>
      <c r="X84" t="str">
        <f t="shared" si="45"/>
        <v>SHY</v>
      </c>
      <c r="Y84">
        <f t="shared" ref="Y84:Y104" si="61">B84</f>
        <v>83.350999999999999</v>
      </c>
      <c r="Z84">
        <f t="shared" si="59"/>
        <v>83.242000000000004</v>
      </c>
      <c r="AA84">
        <f t="shared" si="59"/>
        <v>83.134</v>
      </c>
      <c r="AB84">
        <f t="shared" si="59"/>
        <v>83.084999999999994</v>
      </c>
      <c r="AC84">
        <f t="shared" si="59"/>
        <v>83.016000000000005</v>
      </c>
      <c r="AD84">
        <f t="shared" si="59"/>
        <v>82.986000000000004</v>
      </c>
      <c r="AE84">
        <f t="shared" si="59"/>
        <v>82.769000000000005</v>
      </c>
      <c r="AF84">
        <f t="shared" si="59"/>
        <v>82.799000000000007</v>
      </c>
      <c r="AG84">
        <f t="shared" si="59"/>
        <v>82.72</v>
      </c>
      <c r="AH84">
        <f t="shared" si="58"/>
        <v>82.69</v>
      </c>
      <c r="AI84">
        <f t="shared" si="58"/>
        <v>82.67</v>
      </c>
      <c r="AJ84">
        <f t="shared" si="58"/>
        <v>82.394000000000005</v>
      </c>
      <c r="AK84">
        <f t="shared" si="58"/>
        <v>82.334999999999994</v>
      </c>
      <c r="AL84">
        <f t="shared" si="58"/>
        <v>82.403999999999996</v>
      </c>
      <c r="AM84">
        <f t="shared" si="40"/>
        <v>82.38</v>
      </c>
      <c r="AN84">
        <f t="shared" si="40"/>
        <v>82.158000000000001</v>
      </c>
      <c r="AO84">
        <f t="shared" si="40"/>
        <v>82.078999999999994</v>
      </c>
      <c r="AP84">
        <f t="shared" si="40"/>
        <v>82.117999999999995</v>
      </c>
      <c r="AQ84">
        <f t="shared" si="40"/>
        <v>82.177999999999997</v>
      </c>
      <c r="AR84">
        <f t="shared" si="40"/>
        <v>82.177999999999997</v>
      </c>
      <c r="AS84">
        <f t="shared" si="40"/>
        <v>82.006</v>
      </c>
      <c r="AU84" t="s">
        <v>78</v>
      </c>
      <c r="AV84">
        <f t="shared" si="42"/>
        <v>-1.307722762774228E-5</v>
      </c>
      <c r="AW84">
        <f t="shared" si="42"/>
        <v>-1.2974219744840837E-5</v>
      </c>
      <c r="AX84">
        <f t="shared" si="42"/>
        <v>-5.8940986840530454E-6</v>
      </c>
      <c r="AY84">
        <f t="shared" si="42"/>
        <v>-8.3047481494840712E-6</v>
      </c>
      <c r="AZ84">
        <f t="shared" si="42"/>
        <v>-3.613761202659865E-6</v>
      </c>
      <c r="BA84">
        <f t="shared" si="42"/>
        <v>-2.6148988986093887E-5</v>
      </c>
      <c r="BB84">
        <f t="shared" si="42"/>
        <v>3.6245454215951788E-6</v>
      </c>
      <c r="BC84">
        <f t="shared" si="42"/>
        <v>-9.5411780335520635E-6</v>
      </c>
      <c r="BD84">
        <f t="shared" si="42"/>
        <v>-3.6266924564798277E-6</v>
      </c>
      <c r="BE84">
        <f t="shared" si="42"/>
        <v>-2.4186721489897233E-6</v>
      </c>
      <c r="BF84">
        <f t="shared" si="42"/>
        <v>-3.3385750574573149E-5</v>
      </c>
      <c r="BG84">
        <f t="shared" si="42"/>
        <v>-7.1607155860877868E-6</v>
      </c>
      <c r="BH84">
        <f t="shared" si="42"/>
        <v>8.3803971579525868E-6</v>
      </c>
      <c r="BI84">
        <f t="shared" si="42"/>
        <v>-2.9124799767002708E-6</v>
      </c>
      <c r="BJ84">
        <f t="shared" si="42"/>
        <v>-2.6948288419518598E-5</v>
      </c>
      <c r="BK84">
        <f t="shared" si="42"/>
        <v>-9.6156186859475324E-6</v>
      </c>
      <c r="BL84">
        <f t="shared" si="60"/>
        <v>4.7515198771916668E-6</v>
      </c>
      <c r="BM84">
        <f t="shared" si="60"/>
        <v>7.3065588543318485E-6</v>
      </c>
      <c r="BN84">
        <f t="shared" si="60"/>
        <v>0</v>
      </c>
      <c r="BO84">
        <f t="shared" si="60"/>
        <v>-2.0930175959502185E-5</v>
      </c>
      <c r="BQ84" s="7" t="str">
        <f t="shared" si="46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7"/>
        <v>-1.6136579045242395E-2</v>
      </c>
      <c r="BZ84">
        <f t="shared" si="48"/>
        <v>17</v>
      </c>
      <c r="CA84">
        <f t="shared" si="49"/>
        <v>1</v>
      </c>
      <c r="CB84">
        <f t="shared" si="50"/>
        <v>0.24</v>
      </c>
      <c r="CC84">
        <f t="shared" si="51"/>
        <v>1</v>
      </c>
      <c r="CD84">
        <f t="shared" si="52"/>
        <v>0</v>
      </c>
      <c r="CE84">
        <f t="shared" si="53"/>
        <v>0</v>
      </c>
      <c r="CF84">
        <f t="shared" si="54"/>
        <v>0</v>
      </c>
      <c r="CG84">
        <f t="shared" si="55"/>
        <v>0</v>
      </c>
      <c r="CI84">
        <f t="shared" si="56"/>
        <v>1</v>
      </c>
      <c r="CJ84">
        <f t="shared" si="57"/>
        <v>1</v>
      </c>
      <c r="CK84">
        <f t="shared" si="57"/>
        <v>1</v>
      </c>
      <c r="CL84">
        <f t="shared" si="57"/>
        <v>1</v>
      </c>
      <c r="CM84">
        <f t="shared" si="57"/>
        <v>1</v>
      </c>
      <c r="CN84">
        <f t="shared" si="43"/>
        <v>0.2</v>
      </c>
      <c r="CO84">
        <f t="shared" si="44"/>
        <v>0.4</v>
      </c>
      <c r="CP84">
        <f t="shared" si="44"/>
        <v>0.60000000000000009</v>
      </c>
      <c r="CQ84">
        <f t="shared" si="44"/>
        <v>0.8</v>
      </c>
      <c r="CR84">
        <f t="shared" si="44"/>
        <v>1</v>
      </c>
    </row>
    <row r="85" spans="1:96" x14ac:dyDescent="0.35">
      <c r="A85" t="s">
        <v>83</v>
      </c>
      <c r="B85">
        <f>VLOOKUP(CONCATENATE($A85,"_",B$4),assets_m6!$A:$D,4,FALSE)</f>
        <v>23.64</v>
      </c>
      <c r="C85">
        <f>VLOOKUP(CONCATENATE($A85,"_",C$4),assets_m6!$A:$D,4,FALSE)</f>
        <v>23.7</v>
      </c>
      <c r="D85">
        <f>VLOOKUP(CONCATENATE($A85,"_",D$4),assets_m6!$A:$D,4,FALSE)</f>
        <v>24.45</v>
      </c>
      <c r="E85">
        <f>VLOOKUP(CONCATENATE($A85,"_",E$4),assets_m6!$A:$D,4,FALSE)</f>
        <v>23.8</v>
      </c>
      <c r="F85">
        <f>VLOOKUP(CONCATENATE($A85,"_",F$4),assets_m6!$A:$D,4,FALSE)</f>
        <v>24.01</v>
      </c>
      <c r="G85">
        <f>VLOOKUP(CONCATENATE($A85,"_",G$4),assets_m6!$A:$D,4,FALSE)</f>
        <v>23.87</v>
      </c>
      <c r="H85">
        <f>VLOOKUP(CONCATENATE($A85,"_",H$4),assets_m6!$A:$D,4,FALSE)</f>
        <v>23.16</v>
      </c>
      <c r="I85">
        <f>VLOOKUP(CONCATENATE($A85,"_",I$4),assets_m6!$A:$D,4,FALSE)</f>
        <v>23</v>
      </c>
      <c r="J85">
        <f>VLOOKUP(CONCATENATE($A85,"_",J$4),assets_m6!$A:$D,4,FALSE)</f>
        <v>23.11</v>
      </c>
      <c r="K85">
        <f>VLOOKUP(CONCATENATE($A85,"_",K$4),assets_m6!$A:$D,4,FALSE)</f>
        <v>23.33</v>
      </c>
      <c r="L85">
        <f>VLOOKUP(CONCATENATE($A85,"_",L$4),assets_m6!$A:$D,4,FALSE)</f>
        <v>23.02</v>
      </c>
      <c r="M85">
        <f>VLOOKUP(CONCATENATE($A85,"_",M$4),assets_m6!$A:$D,4,FALSE)</f>
        <v>23.28</v>
      </c>
      <c r="N85">
        <f>VLOOKUP(CONCATENATE($A85,"_",N$4),assets_m6!$A:$D,4,FALSE)</f>
        <v>22.88</v>
      </c>
      <c r="O85">
        <f>VLOOKUP(CONCATENATE($A85,"_",O$4),assets_m6!$A:$D,4,FALSE)</f>
        <v>23.24</v>
      </c>
      <c r="P85">
        <f>VLOOKUP(CONCATENATE($A85,"_",P$4),assets_m6!$A:$D,4,FALSE)</f>
        <v>23.61</v>
      </c>
      <c r="Q85">
        <f>VLOOKUP(CONCATENATE($A85,"_",Q$4),assets_m6!$A:$D,4,FALSE)</f>
        <v>23.48</v>
      </c>
      <c r="R85">
        <f>VLOOKUP(CONCATENATE($A85,"_",R$4),assets_m6!$A:$D,4,FALSE)</f>
        <v>22.93</v>
      </c>
      <c r="S85">
        <f>VLOOKUP(CONCATENATE($A85,"_",S$4),assets_m6!$A:$D,4,FALSE)</f>
        <v>22.91</v>
      </c>
      <c r="T85">
        <f>VLOOKUP(CONCATENATE($A85,"_",T$4),assets_m6!$A:$D,4,FALSE)</f>
        <v>22.94</v>
      </c>
      <c r="U85">
        <f>VLOOKUP(CONCATENATE($A85,"_",U$4),assets_m6!$A:$D,4,FALSE)</f>
        <v>22.88</v>
      </c>
      <c r="V85">
        <f>VLOOKUP(CONCATENATE($A85,"_",V$4),assets_m6!$A:$D,4,FALSE)</f>
        <v>22.74</v>
      </c>
      <c r="X85" t="str">
        <f t="shared" si="45"/>
        <v>SLV</v>
      </c>
      <c r="Y85">
        <f t="shared" si="61"/>
        <v>23.64</v>
      </c>
      <c r="Z85">
        <f t="shared" si="59"/>
        <v>23.7</v>
      </c>
      <c r="AA85">
        <f t="shared" si="59"/>
        <v>24.45</v>
      </c>
      <c r="AB85">
        <f t="shared" si="59"/>
        <v>23.8</v>
      </c>
      <c r="AC85">
        <f t="shared" si="59"/>
        <v>24.01</v>
      </c>
      <c r="AD85">
        <f t="shared" si="59"/>
        <v>23.87</v>
      </c>
      <c r="AE85">
        <f t="shared" si="59"/>
        <v>23.16</v>
      </c>
      <c r="AF85">
        <f t="shared" si="59"/>
        <v>23</v>
      </c>
      <c r="AG85">
        <f t="shared" si="59"/>
        <v>23.11</v>
      </c>
      <c r="AH85">
        <f t="shared" si="58"/>
        <v>23.33</v>
      </c>
      <c r="AI85">
        <f t="shared" si="58"/>
        <v>23.02</v>
      </c>
      <c r="AJ85">
        <f t="shared" si="58"/>
        <v>23.28</v>
      </c>
      <c r="AK85">
        <f t="shared" si="58"/>
        <v>22.88</v>
      </c>
      <c r="AL85">
        <f t="shared" si="58"/>
        <v>23.24</v>
      </c>
      <c r="AM85">
        <f t="shared" si="40"/>
        <v>23.61</v>
      </c>
      <c r="AN85">
        <f t="shared" si="40"/>
        <v>23.48</v>
      </c>
      <c r="AO85">
        <f t="shared" si="40"/>
        <v>22.93</v>
      </c>
      <c r="AP85">
        <f t="shared" si="40"/>
        <v>22.91</v>
      </c>
      <c r="AQ85">
        <f t="shared" si="40"/>
        <v>22.94</v>
      </c>
      <c r="AR85">
        <f t="shared" si="40"/>
        <v>22.88</v>
      </c>
      <c r="AS85">
        <f t="shared" si="40"/>
        <v>22.74</v>
      </c>
      <c r="AU85" t="s">
        <v>52</v>
      </c>
      <c r="AV85">
        <f t="shared" si="42"/>
        <v>2.5380710659897938E-5</v>
      </c>
      <c r="AW85">
        <f t="shared" si="42"/>
        <v>3.1645569620253165E-4</v>
      </c>
      <c r="AX85">
        <f t="shared" si="42"/>
        <v>-2.6584867075664565E-4</v>
      </c>
      <c r="AY85">
        <f t="shared" si="42"/>
        <v>8.8235294117647417E-5</v>
      </c>
      <c r="AZ85">
        <f t="shared" si="42"/>
        <v>-5.8309037900874869E-5</v>
      </c>
      <c r="BA85">
        <f t="shared" si="42"/>
        <v>-2.9744449099287847E-4</v>
      </c>
      <c r="BB85">
        <f t="shared" si="42"/>
        <v>-6.9084628670120957E-5</v>
      </c>
      <c r="BC85">
        <f t="shared" si="42"/>
        <v>4.7826086956521498E-5</v>
      </c>
      <c r="BD85">
        <f t="shared" si="42"/>
        <v>9.5196884465598825E-5</v>
      </c>
      <c r="BE85">
        <f t="shared" si="42"/>
        <v>-1.3287612516073671E-4</v>
      </c>
      <c r="BF85">
        <f t="shared" si="42"/>
        <v>1.1294526498696854E-4</v>
      </c>
      <c r="BG85">
        <f t="shared" si="42"/>
        <v>-1.7182130584192533E-4</v>
      </c>
      <c r="BH85">
        <f t="shared" si="42"/>
        <v>1.573426573426571E-4</v>
      </c>
      <c r="BI85">
        <f t="shared" ref="BI85:BK104" si="62">$BW85*(AM85-AL85)/AL85</f>
        <v>1.5920826161790061E-4</v>
      </c>
      <c r="BJ85">
        <f t="shared" si="62"/>
        <v>-5.5061414654806869E-5</v>
      </c>
      <c r="BK85">
        <f t="shared" si="62"/>
        <v>-2.3424190800681462E-4</v>
      </c>
      <c r="BL85">
        <f t="shared" si="60"/>
        <v>-8.722197993894277E-6</v>
      </c>
      <c r="BM85">
        <f t="shared" si="60"/>
        <v>1.309471846355353E-5</v>
      </c>
      <c r="BN85">
        <f t="shared" si="60"/>
        <v>-2.6155187445511013E-5</v>
      </c>
      <c r="BO85">
        <f t="shared" si="60"/>
        <v>-6.1188811188811433E-5</v>
      </c>
      <c r="BQ85" s="7" t="str">
        <f t="shared" si="46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7"/>
        <v>-3.8071065989847802E-2</v>
      </c>
      <c r="BZ85">
        <f t="shared" si="48"/>
        <v>7</v>
      </c>
      <c r="CA85">
        <f t="shared" si="49"/>
        <v>1</v>
      </c>
      <c r="CB85">
        <f t="shared" si="50"/>
        <v>0.24</v>
      </c>
      <c r="CC85">
        <f t="shared" si="51"/>
        <v>1</v>
      </c>
      <c r="CD85">
        <f t="shared" si="52"/>
        <v>0</v>
      </c>
      <c r="CE85">
        <f t="shared" si="53"/>
        <v>0</v>
      </c>
      <c r="CF85">
        <f t="shared" si="54"/>
        <v>0</v>
      </c>
      <c r="CG85">
        <f t="shared" si="55"/>
        <v>0</v>
      </c>
      <c r="CI85">
        <f t="shared" si="56"/>
        <v>1</v>
      </c>
      <c r="CJ85">
        <f t="shared" si="57"/>
        <v>1</v>
      </c>
      <c r="CK85">
        <f t="shared" si="57"/>
        <v>1</v>
      </c>
      <c r="CL85">
        <f t="shared" si="57"/>
        <v>1</v>
      </c>
      <c r="CM85">
        <f t="shared" si="57"/>
        <v>1</v>
      </c>
      <c r="CN85">
        <f t="shared" si="43"/>
        <v>0.2</v>
      </c>
      <c r="CO85">
        <f t="shared" si="44"/>
        <v>0.4</v>
      </c>
      <c r="CP85">
        <f t="shared" si="44"/>
        <v>0.60000000000000009</v>
      </c>
      <c r="CQ85">
        <f t="shared" si="44"/>
        <v>0.8</v>
      </c>
      <c r="CR85">
        <f t="shared" si="44"/>
        <v>1</v>
      </c>
    </row>
    <row r="86" spans="1:96" x14ac:dyDescent="0.35">
      <c r="A86" t="s">
        <v>84</v>
      </c>
      <c r="B86">
        <f>VLOOKUP(CONCATENATE($A86,"_",B$4),assets_m6!$A:$D,4,FALSE)</f>
        <v>78.034999999999997</v>
      </c>
      <c r="C86">
        <f>VLOOKUP(CONCATENATE($A86,"_",C$4),assets_m6!$A:$D,4,FALSE)</f>
        <v>77.81</v>
      </c>
      <c r="D86">
        <f>VLOOKUP(CONCATENATE($A86,"_",D$4),assets_m6!$A:$D,4,FALSE)</f>
        <v>76.16</v>
      </c>
      <c r="E86">
        <f>VLOOKUP(CONCATENATE($A86,"_",E$4),assets_m6!$A:$D,4,FALSE)</f>
        <v>77.045000000000002</v>
      </c>
      <c r="F86">
        <f>VLOOKUP(CONCATENATE($A86,"_",F$4),assets_m6!$A:$D,4,FALSE)</f>
        <v>76.25</v>
      </c>
      <c r="G86">
        <f>VLOOKUP(CONCATENATE($A86,"_",G$4),assets_m6!$A:$D,4,FALSE)</f>
        <v>77.14</v>
      </c>
      <c r="H86">
        <f>VLOOKUP(CONCATENATE($A86,"_",H$4),assets_m6!$A:$D,4,FALSE)</f>
        <v>76.569999999999993</v>
      </c>
      <c r="I86">
        <f>VLOOKUP(CONCATENATE($A86,"_",I$4),assets_m6!$A:$D,4,FALSE)</f>
        <v>77.41</v>
      </c>
      <c r="J86">
        <f>VLOOKUP(CONCATENATE($A86,"_",J$4),assets_m6!$A:$D,4,FALSE)</f>
        <v>78.36</v>
      </c>
      <c r="K86">
        <f>VLOOKUP(CONCATENATE($A86,"_",K$4),assets_m6!$A:$D,4,FALSE)</f>
        <v>79.23</v>
      </c>
      <c r="L86">
        <f>VLOOKUP(CONCATENATE($A86,"_",L$4),assets_m6!$A:$D,4,FALSE)</f>
        <v>79.400000000000006</v>
      </c>
      <c r="M86">
        <f>VLOOKUP(CONCATENATE($A86,"_",M$4),assets_m6!$A:$D,4,FALSE)</f>
        <v>79.75</v>
      </c>
      <c r="N86">
        <f>VLOOKUP(CONCATENATE($A86,"_",N$4),assets_m6!$A:$D,4,FALSE)</f>
        <v>80.36</v>
      </c>
      <c r="O86">
        <f>VLOOKUP(CONCATENATE($A86,"_",O$4),assets_m6!$A:$D,4,FALSE)</f>
        <v>79.709999999999994</v>
      </c>
      <c r="P86">
        <f>VLOOKUP(CONCATENATE($A86,"_",P$4),assets_m6!$A:$D,4,FALSE)</f>
        <v>79.900000000000006</v>
      </c>
      <c r="Q86">
        <f>VLOOKUP(CONCATENATE($A86,"_",Q$4),assets_m6!$A:$D,4,FALSE)</f>
        <v>80.58</v>
      </c>
      <c r="R86">
        <f>VLOOKUP(CONCATENATE($A86,"_",R$4),assets_m6!$A:$D,4,FALSE)</f>
        <v>81.11</v>
      </c>
      <c r="S86">
        <f>VLOOKUP(CONCATENATE($A86,"_",S$4),assets_m6!$A:$D,4,FALSE)</f>
        <v>82.21</v>
      </c>
      <c r="T86">
        <f>VLOOKUP(CONCATENATE($A86,"_",T$4),assets_m6!$A:$D,4,FALSE)</f>
        <v>82.5</v>
      </c>
      <c r="U86">
        <f>VLOOKUP(CONCATENATE($A86,"_",U$4),assets_m6!$A:$D,4,FALSE)</f>
        <v>82.48</v>
      </c>
      <c r="V86">
        <f>VLOOKUP(CONCATENATE($A86,"_",V$4),assets_m6!$A:$D,4,FALSE)</f>
        <v>81.75</v>
      </c>
      <c r="X86" t="str">
        <f t="shared" si="45"/>
        <v>SPMV.L</v>
      </c>
      <c r="Y86">
        <f t="shared" si="61"/>
        <v>78.034999999999997</v>
      </c>
      <c r="Z86">
        <f t="shared" si="59"/>
        <v>77.81</v>
      </c>
      <c r="AA86">
        <f t="shared" si="59"/>
        <v>76.16</v>
      </c>
      <c r="AB86">
        <f t="shared" si="59"/>
        <v>77.045000000000002</v>
      </c>
      <c r="AC86">
        <f t="shared" si="59"/>
        <v>76.25</v>
      </c>
      <c r="AD86">
        <f t="shared" si="59"/>
        <v>77.14</v>
      </c>
      <c r="AE86">
        <f t="shared" si="59"/>
        <v>76.569999999999993</v>
      </c>
      <c r="AF86">
        <f t="shared" si="59"/>
        <v>77.41</v>
      </c>
      <c r="AG86">
        <f t="shared" si="59"/>
        <v>78.36</v>
      </c>
      <c r="AH86">
        <f t="shared" si="58"/>
        <v>79.23</v>
      </c>
      <c r="AI86">
        <f t="shared" si="58"/>
        <v>79.400000000000006</v>
      </c>
      <c r="AJ86">
        <f t="shared" si="58"/>
        <v>79.75</v>
      </c>
      <c r="AK86">
        <f t="shared" si="58"/>
        <v>80.36</v>
      </c>
      <c r="AL86">
        <f t="shared" si="58"/>
        <v>79.709999999999994</v>
      </c>
      <c r="AM86">
        <f t="shared" si="58"/>
        <v>79.900000000000006</v>
      </c>
      <c r="AN86">
        <f t="shared" si="58"/>
        <v>80.58</v>
      </c>
      <c r="AO86">
        <f t="shared" si="58"/>
        <v>81.11</v>
      </c>
      <c r="AP86">
        <f t="shared" si="58"/>
        <v>82.21</v>
      </c>
      <c r="AQ86">
        <f t="shared" si="58"/>
        <v>82.5</v>
      </c>
      <c r="AR86">
        <f t="shared" si="58"/>
        <v>82.48</v>
      </c>
      <c r="AS86">
        <f t="shared" si="58"/>
        <v>81.75</v>
      </c>
      <c r="AU86" t="s">
        <v>65</v>
      </c>
      <c r="AV86">
        <f t="shared" ref="AV86:BH104" si="63">$BW86*(Z86-Y86)/Y86</f>
        <v>-2.8833215864675378E-5</v>
      </c>
      <c r="AW86">
        <f t="shared" si="63"/>
        <v>-2.1205500578331906E-4</v>
      </c>
      <c r="AX86">
        <f t="shared" si="63"/>
        <v>1.1620273109243764E-4</v>
      </c>
      <c r="AY86">
        <f t="shared" si="63"/>
        <v>-1.0318644947757827E-4</v>
      </c>
      <c r="AZ86">
        <f t="shared" si="63"/>
        <v>1.167213114754099E-4</v>
      </c>
      <c r="BA86">
        <f t="shared" si="63"/>
        <v>-7.3891625615764503E-5</v>
      </c>
      <c r="BB86">
        <f t="shared" si="63"/>
        <v>1.0970353924513562E-4</v>
      </c>
      <c r="BC86">
        <f t="shared" si="63"/>
        <v>1.2272316238212157E-4</v>
      </c>
      <c r="BD86">
        <f t="shared" si="63"/>
        <v>1.1102603369065909E-4</v>
      </c>
      <c r="BE86">
        <f t="shared" si="63"/>
        <v>2.1456518995330266E-5</v>
      </c>
      <c r="BF86">
        <f t="shared" si="63"/>
        <v>4.4080604534004322E-5</v>
      </c>
      <c r="BG86">
        <f t="shared" si="63"/>
        <v>7.6489028213166076E-5</v>
      </c>
      <c r="BH86">
        <f t="shared" si="63"/>
        <v>-8.0886012941762785E-5</v>
      </c>
      <c r="BI86">
        <f t="shared" si="62"/>
        <v>2.3836406975286909E-5</v>
      </c>
      <c r="BJ86">
        <f t="shared" si="62"/>
        <v>8.5106382978722474E-5</v>
      </c>
      <c r="BK86">
        <f t="shared" si="62"/>
        <v>6.5773144700918479E-5</v>
      </c>
      <c r="BL86">
        <f t="shared" si="60"/>
        <v>1.3561829614104233E-4</v>
      </c>
      <c r="BM86">
        <f t="shared" si="60"/>
        <v>3.5275513927746785E-5</v>
      </c>
      <c r="BN86">
        <f t="shared" si="60"/>
        <v>-2.424242424241942E-6</v>
      </c>
      <c r="BO86">
        <f t="shared" si="60"/>
        <v>-8.8506304558681371E-5</v>
      </c>
      <c r="BQ86" s="7" t="str">
        <f t="shared" si="46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7"/>
        <v>4.7606843083231931E-2</v>
      </c>
      <c r="BZ86">
        <f t="shared" si="48"/>
        <v>54</v>
      </c>
      <c r="CA86">
        <f t="shared" si="49"/>
        <v>3</v>
      </c>
      <c r="CB86">
        <f t="shared" si="50"/>
        <v>7.9999999999999988E-2</v>
      </c>
      <c r="CC86">
        <f t="shared" si="51"/>
        <v>0</v>
      </c>
      <c r="CD86">
        <f t="shared" si="52"/>
        <v>0</v>
      </c>
      <c r="CE86">
        <f t="shared" si="53"/>
        <v>1</v>
      </c>
      <c r="CF86">
        <f t="shared" si="54"/>
        <v>0</v>
      </c>
      <c r="CG86">
        <f t="shared" si="55"/>
        <v>0</v>
      </c>
      <c r="CI86">
        <f t="shared" si="56"/>
        <v>0</v>
      </c>
      <c r="CJ86">
        <f t="shared" si="57"/>
        <v>0</v>
      </c>
      <c r="CK86">
        <f t="shared" si="57"/>
        <v>1</v>
      </c>
      <c r="CL86">
        <f t="shared" si="57"/>
        <v>1</v>
      </c>
      <c r="CM86">
        <f t="shared" si="57"/>
        <v>1</v>
      </c>
      <c r="CN86">
        <f t="shared" si="43"/>
        <v>0.2</v>
      </c>
      <c r="CO86">
        <f t="shared" si="44"/>
        <v>0.4</v>
      </c>
      <c r="CP86">
        <f t="shared" si="44"/>
        <v>0.60000000000000009</v>
      </c>
      <c r="CQ86">
        <f t="shared" si="44"/>
        <v>0.8</v>
      </c>
      <c r="CR86">
        <f t="shared" si="44"/>
        <v>1</v>
      </c>
    </row>
    <row r="87" spans="1:96" x14ac:dyDescent="0.35">
      <c r="A87" t="s">
        <v>85</v>
      </c>
      <c r="B87">
        <f>VLOOKUP(CONCATENATE($A87,"_",B$4),assets_m6!$A:$D,4,FALSE)</f>
        <v>137.03399999999999</v>
      </c>
      <c r="C87">
        <f>VLOOKUP(CONCATENATE($A87,"_",C$4),assets_m6!$A:$D,4,FALSE)</f>
        <v>135.988</v>
      </c>
      <c r="D87">
        <f>VLOOKUP(CONCATENATE($A87,"_",D$4),assets_m6!$A:$D,4,FALSE)</f>
        <v>134.62</v>
      </c>
      <c r="E87">
        <f>VLOOKUP(CONCATENATE($A87,"_",E$4),assets_m6!$A:$D,4,FALSE)</f>
        <v>133.30099999999999</v>
      </c>
      <c r="F87">
        <f>VLOOKUP(CONCATENATE($A87,"_",F$4),assets_m6!$A:$D,4,FALSE)</f>
        <v>131.386</v>
      </c>
      <c r="G87">
        <f>VLOOKUP(CONCATENATE($A87,"_",G$4),assets_m6!$A:$D,4,FALSE)</f>
        <v>131.82499999999999</v>
      </c>
      <c r="H87">
        <f>VLOOKUP(CONCATENATE($A87,"_",H$4),assets_m6!$A:$D,4,FALSE)</f>
        <v>128.74799999999999</v>
      </c>
      <c r="I87">
        <f>VLOOKUP(CONCATENATE($A87,"_",I$4),assets_m6!$A:$D,4,FALSE)</f>
        <v>128.523</v>
      </c>
      <c r="J87">
        <f>VLOOKUP(CONCATENATE($A87,"_",J$4),assets_m6!$A:$D,4,FALSE)</f>
        <v>129.78299999999999</v>
      </c>
      <c r="K87">
        <f>VLOOKUP(CONCATENATE($A87,"_",K$4),assets_m6!$A:$D,4,FALSE)</f>
        <v>128.816</v>
      </c>
      <c r="L87">
        <f>VLOOKUP(CONCATENATE($A87,"_",L$4),assets_m6!$A:$D,4,FALSE)</f>
        <v>130.38900000000001</v>
      </c>
      <c r="M87">
        <f>VLOOKUP(CONCATENATE($A87,"_",M$4),assets_m6!$A:$D,4,FALSE)</f>
        <v>127.37</v>
      </c>
      <c r="N87">
        <f>VLOOKUP(CONCATENATE($A87,"_",N$4),assets_m6!$A:$D,4,FALSE)</f>
        <v>125.738</v>
      </c>
      <c r="O87">
        <f>VLOOKUP(CONCATENATE($A87,"_",O$4),assets_m6!$A:$D,4,FALSE)</f>
        <v>128.49299999999999</v>
      </c>
      <c r="P87">
        <f>VLOOKUP(CONCATENATE($A87,"_",P$4),assets_m6!$A:$D,4,FALSE)</f>
        <v>127.48699999999999</v>
      </c>
      <c r="Q87">
        <f>VLOOKUP(CONCATENATE($A87,"_",Q$4),assets_m6!$A:$D,4,FALSE)</f>
        <v>125.718</v>
      </c>
      <c r="R87">
        <f>VLOOKUP(CONCATENATE($A87,"_",R$4),assets_m6!$A:$D,4,FALSE)</f>
        <v>126.79300000000001</v>
      </c>
      <c r="S87">
        <f>VLOOKUP(CONCATENATE($A87,"_",S$4),assets_m6!$A:$D,4,FALSE)</f>
        <v>127.751</v>
      </c>
      <c r="T87">
        <f>VLOOKUP(CONCATENATE($A87,"_",T$4),assets_m6!$A:$D,4,FALSE)</f>
        <v>128.74799999999999</v>
      </c>
      <c r="U87">
        <f>VLOOKUP(CONCATENATE($A87,"_",U$4),assets_m6!$A:$D,4,FALSE)</f>
        <v>129.06</v>
      </c>
      <c r="V87">
        <f>VLOOKUP(CONCATENATE($A87,"_",V$4),assets_m6!$A:$D,4,FALSE)</f>
        <v>129.55099999999999</v>
      </c>
      <c r="X87" t="str">
        <f t="shared" si="45"/>
        <v>TLT</v>
      </c>
      <c r="Y87">
        <f t="shared" si="61"/>
        <v>137.03399999999999</v>
      </c>
      <c r="Z87">
        <f t="shared" si="59"/>
        <v>135.988</v>
      </c>
      <c r="AA87">
        <f t="shared" si="59"/>
        <v>134.62</v>
      </c>
      <c r="AB87">
        <f t="shared" si="59"/>
        <v>133.30099999999999</v>
      </c>
      <c r="AC87">
        <f t="shared" si="59"/>
        <v>131.386</v>
      </c>
      <c r="AD87">
        <f t="shared" si="59"/>
        <v>131.82499999999999</v>
      </c>
      <c r="AE87">
        <f t="shared" si="59"/>
        <v>128.74799999999999</v>
      </c>
      <c r="AF87">
        <f t="shared" si="59"/>
        <v>128.523</v>
      </c>
      <c r="AG87">
        <f t="shared" si="59"/>
        <v>129.78299999999999</v>
      </c>
      <c r="AH87">
        <f t="shared" si="58"/>
        <v>128.816</v>
      </c>
      <c r="AI87">
        <f t="shared" si="58"/>
        <v>130.38900000000001</v>
      </c>
      <c r="AJ87">
        <f t="shared" si="58"/>
        <v>127.37</v>
      </c>
      <c r="AK87">
        <f t="shared" si="58"/>
        <v>125.738</v>
      </c>
      <c r="AL87">
        <f t="shared" si="58"/>
        <v>128.49299999999999</v>
      </c>
      <c r="AM87">
        <f t="shared" si="58"/>
        <v>127.48699999999999</v>
      </c>
      <c r="AN87">
        <f t="shared" si="58"/>
        <v>125.718</v>
      </c>
      <c r="AO87">
        <f t="shared" si="58"/>
        <v>126.79300000000001</v>
      </c>
      <c r="AP87">
        <f t="shared" si="58"/>
        <v>127.751</v>
      </c>
      <c r="AQ87">
        <f t="shared" si="58"/>
        <v>128.74799999999999</v>
      </c>
      <c r="AR87">
        <f t="shared" si="58"/>
        <v>129.06</v>
      </c>
      <c r="AS87">
        <f t="shared" si="58"/>
        <v>129.55099999999999</v>
      </c>
      <c r="AU87" t="s">
        <v>59</v>
      </c>
      <c r="AV87">
        <f t="shared" si="63"/>
        <v>-7.633142139906828E-5</v>
      </c>
      <c r="AW87">
        <f t="shared" si="63"/>
        <v>-1.0059711150983874E-4</v>
      </c>
      <c r="AX87">
        <f t="shared" si="63"/>
        <v>-9.7979497845789392E-5</v>
      </c>
      <c r="AY87">
        <f t="shared" si="63"/>
        <v>-1.4365983751059573E-4</v>
      </c>
      <c r="AZ87">
        <f t="shared" si="63"/>
        <v>3.3412996818534167E-5</v>
      </c>
      <c r="BA87">
        <f t="shared" si="63"/>
        <v>-2.3341551299070726E-4</v>
      </c>
      <c r="BB87">
        <f t="shared" si="63"/>
        <v>-1.7475999627178235E-5</v>
      </c>
      <c r="BC87">
        <f t="shared" si="63"/>
        <v>9.8036927242594007E-5</v>
      </c>
      <c r="BD87">
        <f t="shared" si="63"/>
        <v>-7.4508988080101759E-5</v>
      </c>
      <c r="BE87">
        <f t="shared" si="63"/>
        <v>1.2211215998012728E-4</v>
      </c>
      <c r="BF87">
        <f t="shared" si="63"/>
        <v>-2.3153793648237236E-4</v>
      </c>
      <c r="BG87">
        <f t="shared" si="63"/>
        <v>-1.2813064300855814E-4</v>
      </c>
      <c r="BH87">
        <f t="shared" si="63"/>
        <v>2.1910639583896639E-4</v>
      </c>
      <c r="BI87">
        <f t="shared" si="62"/>
        <v>-7.82922026880842E-5</v>
      </c>
      <c r="BJ87">
        <f t="shared" si="62"/>
        <v>-1.3875924604077211E-4</v>
      </c>
      <c r="BK87">
        <f t="shared" si="62"/>
        <v>8.550883723889999E-5</v>
      </c>
      <c r="BL87">
        <f t="shared" si="60"/>
        <v>7.555622155797232E-5</v>
      </c>
      <c r="BM87">
        <f t="shared" si="60"/>
        <v>7.8042441937831066E-5</v>
      </c>
      <c r="BN87">
        <f t="shared" si="60"/>
        <v>2.4233386149688685E-5</v>
      </c>
      <c r="BO87">
        <f t="shared" si="60"/>
        <v>3.8044320471097586E-5</v>
      </c>
      <c r="BQ87" s="7" t="str">
        <f t="shared" si="46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7"/>
        <v>-5.4606885882335802E-2</v>
      </c>
      <c r="BZ87">
        <f t="shared" si="48"/>
        <v>4</v>
      </c>
      <c r="CA87">
        <f t="shared" si="49"/>
        <v>1</v>
      </c>
      <c r="CB87">
        <f t="shared" si="50"/>
        <v>0.24</v>
      </c>
      <c r="CC87">
        <f t="shared" si="51"/>
        <v>1</v>
      </c>
      <c r="CD87">
        <f t="shared" si="52"/>
        <v>0</v>
      </c>
      <c r="CE87">
        <f t="shared" si="53"/>
        <v>0</v>
      </c>
      <c r="CF87">
        <f t="shared" si="54"/>
        <v>0</v>
      </c>
      <c r="CG87">
        <f t="shared" si="55"/>
        <v>0</v>
      </c>
      <c r="CI87">
        <f t="shared" si="56"/>
        <v>1</v>
      </c>
      <c r="CJ87">
        <f t="shared" si="57"/>
        <v>1</v>
      </c>
      <c r="CK87">
        <f t="shared" si="57"/>
        <v>1</v>
      </c>
      <c r="CL87">
        <f t="shared" si="57"/>
        <v>1</v>
      </c>
      <c r="CM87">
        <f t="shared" si="57"/>
        <v>1</v>
      </c>
      <c r="CN87">
        <f t="shared" si="43"/>
        <v>0.2</v>
      </c>
      <c r="CO87">
        <f t="shared" si="44"/>
        <v>0.4</v>
      </c>
      <c r="CP87">
        <f t="shared" si="44"/>
        <v>0.60000000000000009</v>
      </c>
      <c r="CQ87">
        <f t="shared" si="44"/>
        <v>0.8</v>
      </c>
      <c r="CR87">
        <f t="shared" si="44"/>
        <v>1</v>
      </c>
    </row>
    <row r="88" spans="1:96" x14ac:dyDescent="0.35">
      <c r="A88" t="s">
        <v>86</v>
      </c>
      <c r="B88">
        <f>VLOOKUP(CONCATENATE($A88,"_",B$4),assets_m6!$A:$D,4,FALSE)</f>
        <v>492.34500000000003</v>
      </c>
      <c r="C88">
        <f>VLOOKUP(CONCATENATE($A88,"_",C$4),assets_m6!$A:$D,4,FALSE)</f>
        <v>480.714</v>
      </c>
      <c r="D88">
        <f>VLOOKUP(CONCATENATE($A88,"_",D$4),assets_m6!$A:$D,4,FALSE)</f>
        <v>467.47300000000001</v>
      </c>
      <c r="E88">
        <f>VLOOKUP(CONCATENATE($A88,"_",E$4),assets_m6!$A:$D,4,FALSE)</f>
        <v>479.43</v>
      </c>
      <c r="F88">
        <f>VLOOKUP(CONCATENATE($A88,"_",F$4),assets_m6!$A:$D,4,FALSE)</f>
        <v>485.226</v>
      </c>
      <c r="G88">
        <f>VLOOKUP(CONCATENATE($A88,"_",G$4),assets_m6!$A:$D,4,FALSE)</f>
        <v>478.17500000000001</v>
      </c>
      <c r="H88">
        <f>VLOOKUP(CONCATENATE($A88,"_",H$4),assets_m6!$A:$D,4,FALSE)</f>
        <v>483.17599999999999</v>
      </c>
      <c r="I88">
        <f>VLOOKUP(CONCATENATE($A88,"_",I$4),assets_m6!$A:$D,4,FALSE)</f>
        <v>493.06900000000002</v>
      </c>
      <c r="J88">
        <f>VLOOKUP(CONCATENATE($A88,"_",J$4),assets_m6!$A:$D,4,FALSE)</f>
        <v>493.41500000000002</v>
      </c>
      <c r="K88">
        <f>VLOOKUP(CONCATENATE($A88,"_",K$4),assets_m6!$A:$D,4,FALSE)</f>
        <v>502.09</v>
      </c>
      <c r="L88">
        <f>VLOOKUP(CONCATENATE($A88,"_",L$4),assets_m6!$A:$D,4,FALSE)</f>
        <v>501.19900000000001</v>
      </c>
      <c r="M88">
        <f>VLOOKUP(CONCATENATE($A88,"_",M$4),assets_m6!$A:$D,4,FALSE)</f>
        <v>502.72399999999999</v>
      </c>
      <c r="N88">
        <f>VLOOKUP(CONCATENATE($A88,"_",N$4),assets_m6!$A:$D,4,FALSE)</f>
        <v>500.40699999999998</v>
      </c>
      <c r="O88">
        <f>VLOOKUP(CONCATENATE($A88,"_",O$4),assets_m6!$A:$D,4,FALSE)</f>
        <v>498.33699999999999</v>
      </c>
      <c r="P88">
        <f>VLOOKUP(CONCATENATE($A88,"_",P$4),assets_m6!$A:$D,4,FALSE)</f>
        <v>508.46800000000002</v>
      </c>
      <c r="Q88">
        <f>VLOOKUP(CONCATENATE($A88,"_",Q$4),assets_m6!$A:$D,4,FALSE)</f>
        <v>508.04199999999997</v>
      </c>
      <c r="R88">
        <f>VLOOKUP(CONCATENATE($A88,"_",R$4),assets_m6!$A:$D,4,FALSE)</f>
        <v>508.21</v>
      </c>
      <c r="S88">
        <f>VLOOKUP(CONCATENATE($A88,"_",S$4),assets_m6!$A:$D,4,FALSE)</f>
        <v>505.76400000000001</v>
      </c>
      <c r="T88">
        <f>VLOOKUP(CONCATENATE($A88,"_",T$4),assets_m6!$A:$D,4,FALSE)</f>
        <v>515.75599999999997</v>
      </c>
      <c r="U88">
        <f>VLOOKUP(CONCATENATE($A88,"_",U$4),assets_m6!$A:$D,4,FALSE)</f>
        <v>505.012</v>
      </c>
      <c r="V88">
        <f>VLOOKUP(CONCATENATE($A88,"_",V$4),assets_m6!$A:$D,4,FALSE)</f>
        <v>507.60599999999999</v>
      </c>
      <c r="X88" t="str">
        <f t="shared" si="45"/>
        <v>UNH</v>
      </c>
      <c r="Y88">
        <f t="shared" si="61"/>
        <v>492.34500000000003</v>
      </c>
      <c r="Z88">
        <f t="shared" si="59"/>
        <v>480.714</v>
      </c>
      <c r="AA88">
        <f t="shared" si="59"/>
        <v>467.47300000000001</v>
      </c>
      <c r="AB88">
        <f t="shared" si="59"/>
        <v>479.43</v>
      </c>
      <c r="AC88">
        <f t="shared" si="59"/>
        <v>485.226</v>
      </c>
      <c r="AD88">
        <f t="shared" si="59"/>
        <v>478.17500000000001</v>
      </c>
      <c r="AE88">
        <f t="shared" si="59"/>
        <v>483.17599999999999</v>
      </c>
      <c r="AF88">
        <f t="shared" si="59"/>
        <v>493.06900000000002</v>
      </c>
      <c r="AG88">
        <f t="shared" si="59"/>
        <v>493.41500000000002</v>
      </c>
      <c r="AH88">
        <f t="shared" si="58"/>
        <v>502.09</v>
      </c>
      <c r="AI88">
        <f t="shared" si="58"/>
        <v>501.19900000000001</v>
      </c>
      <c r="AJ88">
        <f t="shared" si="58"/>
        <v>502.72399999999999</v>
      </c>
      <c r="AK88">
        <f t="shared" si="58"/>
        <v>500.40699999999998</v>
      </c>
      <c r="AL88">
        <f t="shared" si="58"/>
        <v>498.33699999999999</v>
      </c>
      <c r="AM88">
        <f t="shared" si="58"/>
        <v>508.46800000000002</v>
      </c>
      <c r="AN88">
        <f t="shared" si="58"/>
        <v>508.04199999999997</v>
      </c>
      <c r="AO88">
        <f t="shared" si="58"/>
        <v>508.21</v>
      </c>
      <c r="AP88">
        <f t="shared" si="58"/>
        <v>505.76400000000001</v>
      </c>
      <c r="AQ88">
        <f t="shared" si="58"/>
        <v>515.75599999999997</v>
      </c>
      <c r="AR88">
        <f t="shared" si="58"/>
        <v>505.012</v>
      </c>
      <c r="AS88">
        <f t="shared" si="58"/>
        <v>507.60599999999999</v>
      </c>
      <c r="AU88" t="s">
        <v>62</v>
      </c>
      <c r="AV88">
        <f t="shared" si="63"/>
        <v>-2.3623678518112356E-4</v>
      </c>
      <c r="AW88">
        <f t="shared" si="63"/>
        <v>-2.7544444305761817E-4</v>
      </c>
      <c r="AX88">
        <f t="shared" si="63"/>
        <v>2.5577947817307083E-4</v>
      </c>
      <c r="AY88">
        <f t="shared" si="63"/>
        <v>1.2089356110381061E-4</v>
      </c>
      <c r="AZ88">
        <f t="shared" si="63"/>
        <v>-1.4531373009690304E-4</v>
      </c>
      <c r="BA88">
        <f t="shared" si="63"/>
        <v>1.0458514142311865E-4</v>
      </c>
      <c r="BB88">
        <f t="shared" si="63"/>
        <v>2.0474940808318357E-4</v>
      </c>
      <c r="BC88">
        <f t="shared" si="63"/>
        <v>7.0172734444875593E-6</v>
      </c>
      <c r="BD88">
        <f t="shared" si="63"/>
        <v>1.7581549000334311E-4</v>
      </c>
      <c r="BE88">
        <f t="shared" si="63"/>
        <v>-1.7745822462107643E-5</v>
      </c>
      <c r="BF88">
        <f t="shared" si="63"/>
        <v>3.0427035967748882E-5</v>
      </c>
      <c r="BG88">
        <f t="shared" si="63"/>
        <v>-4.6088907631225233E-5</v>
      </c>
      <c r="BH88">
        <f t="shared" si="63"/>
        <v>-4.1366327809163213E-5</v>
      </c>
      <c r="BI88">
        <f t="shared" si="62"/>
        <v>2.0329616303826586E-4</v>
      </c>
      <c r="BJ88">
        <f t="shared" si="62"/>
        <v>-8.3781083568689589E-6</v>
      </c>
      <c r="BK88">
        <f t="shared" si="62"/>
        <v>3.3068132162302794E-6</v>
      </c>
      <c r="BL88">
        <f t="shared" si="60"/>
        <v>-4.8129710159185567E-5</v>
      </c>
      <c r="BM88">
        <f t="shared" si="60"/>
        <v>1.9756249950569755E-4</v>
      </c>
      <c r="BN88">
        <f t="shared" si="60"/>
        <v>-2.083155600710408E-4</v>
      </c>
      <c r="BO88">
        <f t="shared" si="60"/>
        <v>5.1365116076449553E-5</v>
      </c>
      <c r="BQ88" s="7" t="str">
        <f t="shared" si="46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7"/>
        <v>3.0996557292142637E-2</v>
      </c>
      <c r="BZ88">
        <f t="shared" si="48"/>
        <v>43</v>
      </c>
      <c r="CA88">
        <f t="shared" si="49"/>
        <v>3</v>
      </c>
      <c r="CB88">
        <f t="shared" si="50"/>
        <v>7.9999999999999988E-2</v>
      </c>
      <c r="CC88">
        <f t="shared" si="51"/>
        <v>0</v>
      </c>
      <c r="CD88">
        <f t="shared" si="52"/>
        <v>0</v>
      </c>
      <c r="CE88">
        <f t="shared" si="53"/>
        <v>1</v>
      </c>
      <c r="CF88">
        <f t="shared" si="54"/>
        <v>0</v>
      </c>
      <c r="CG88">
        <f t="shared" si="55"/>
        <v>0</v>
      </c>
      <c r="CI88">
        <f t="shared" si="56"/>
        <v>0</v>
      </c>
      <c r="CJ88">
        <f t="shared" si="57"/>
        <v>0</v>
      </c>
      <c r="CK88">
        <f t="shared" si="57"/>
        <v>1</v>
      </c>
      <c r="CL88">
        <f t="shared" si="57"/>
        <v>1</v>
      </c>
      <c r="CM88">
        <f t="shared" si="57"/>
        <v>1</v>
      </c>
      <c r="CN88">
        <f t="shared" si="43"/>
        <v>0.2</v>
      </c>
      <c r="CO88">
        <f t="shared" si="44"/>
        <v>0.4</v>
      </c>
      <c r="CP88">
        <f t="shared" si="44"/>
        <v>0.60000000000000009</v>
      </c>
      <c r="CQ88">
        <f t="shared" si="44"/>
        <v>0.8</v>
      </c>
      <c r="CR88">
        <f t="shared" si="44"/>
        <v>1</v>
      </c>
    </row>
    <row r="89" spans="1:96" x14ac:dyDescent="0.35">
      <c r="A89" t="s">
        <v>87</v>
      </c>
      <c r="B89">
        <f>VLOOKUP(CONCATENATE($A89,"_",B$4),assets_m6!$A:$D,4,FALSE)</f>
        <v>315.47800000000001</v>
      </c>
      <c r="C89">
        <f>VLOOKUP(CONCATENATE($A89,"_",C$4),assets_m6!$A:$D,4,FALSE)</f>
        <v>297.26799999999997</v>
      </c>
      <c r="D89">
        <f>VLOOKUP(CONCATENATE($A89,"_",D$4),assets_m6!$A:$D,4,FALSE)</f>
        <v>309.66699999999997</v>
      </c>
      <c r="E89">
        <f>VLOOKUP(CONCATENATE($A89,"_",E$4),assets_m6!$A:$D,4,FALSE)</f>
        <v>314.76</v>
      </c>
      <c r="F89">
        <f>VLOOKUP(CONCATENATE($A89,"_",F$4),assets_m6!$A:$D,4,FALSE)</f>
        <v>320.20299999999997</v>
      </c>
      <c r="G89">
        <f>VLOOKUP(CONCATENATE($A89,"_",G$4),assets_m6!$A:$D,4,FALSE)</f>
        <v>321.69799999999998</v>
      </c>
      <c r="H89">
        <f>VLOOKUP(CONCATENATE($A89,"_",H$4),assets_m6!$A:$D,4,FALSE)</f>
        <v>319.21600000000001</v>
      </c>
      <c r="I89">
        <f>VLOOKUP(CONCATENATE($A89,"_",I$4),assets_m6!$A:$D,4,FALSE)</f>
        <v>327.27999999999997</v>
      </c>
      <c r="J89">
        <f>VLOOKUP(CONCATENATE($A89,"_",J$4),assets_m6!$A:$D,4,FALSE)</f>
        <v>336.46</v>
      </c>
      <c r="K89">
        <f>VLOOKUP(CONCATENATE($A89,"_",K$4),assets_m6!$A:$D,4,FALSE)</f>
        <v>345.64</v>
      </c>
      <c r="L89">
        <f>VLOOKUP(CONCATENATE($A89,"_",L$4),assets_m6!$A:$D,4,FALSE)</f>
        <v>345.11099999999999</v>
      </c>
      <c r="M89">
        <f>VLOOKUP(CONCATENATE($A89,"_",M$4),assets_m6!$A:$D,4,FALSE)</f>
        <v>346.666</v>
      </c>
      <c r="N89">
        <f>VLOOKUP(CONCATENATE($A89,"_",N$4),assets_m6!$A:$D,4,FALSE)</f>
        <v>355.19799999999998</v>
      </c>
      <c r="O89">
        <f>VLOOKUP(CONCATENATE($A89,"_",O$4),assets_m6!$A:$D,4,FALSE)</f>
        <v>353.274</v>
      </c>
      <c r="P89">
        <f>VLOOKUP(CONCATENATE($A89,"_",P$4),assets_m6!$A:$D,4,FALSE)</f>
        <v>357.81</v>
      </c>
      <c r="Q89">
        <f>VLOOKUP(CONCATENATE($A89,"_",Q$4),assets_m6!$A:$D,4,FALSE)</f>
        <v>362.48399999999998</v>
      </c>
      <c r="R89">
        <f>VLOOKUP(CONCATENATE($A89,"_",R$4),assets_m6!$A:$D,4,FALSE)</f>
        <v>362.21499999999997</v>
      </c>
      <c r="S89">
        <f>VLOOKUP(CONCATENATE($A89,"_",S$4),assets_m6!$A:$D,4,FALSE)</f>
        <v>364.00900000000001</v>
      </c>
      <c r="T89">
        <f>VLOOKUP(CONCATENATE($A89,"_",T$4),assets_m6!$A:$D,4,FALSE)</f>
        <v>358.01900000000001</v>
      </c>
      <c r="U89">
        <f>VLOOKUP(CONCATENATE($A89,"_",U$4),assets_m6!$A:$D,4,FALSE)</f>
        <v>354.05200000000002</v>
      </c>
      <c r="V89">
        <f>VLOOKUP(CONCATENATE($A89,"_",V$4),assets_m6!$A:$D,4,FALSE)</f>
        <v>352.846</v>
      </c>
      <c r="X89" t="str">
        <f t="shared" si="45"/>
        <v>URI</v>
      </c>
      <c r="Y89">
        <f t="shared" si="61"/>
        <v>315.47800000000001</v>
      </c>
      <c r="Z89">
        <f t="shared" si="59"/>
        <v>297.26799999999997</v>
      </c>
      <c r="AA89">
        <f t="shared" si="59"/>
        <v>309.66699999999997</v>
      </c>
      <c r="AB89">
        <f t="shared" si="59"/>
        <v>314.76</v>
      </c>
      <c r="AC89">
        <f t="shared" si="59"/>
        <v>320.20299999999997</v>
      </c>
      <c r="AD89">
        <f t="shared" si="59"/>
        <v>321.69799999999998</v>
      </c>
      <c r="AE89">
        <f t="shared" si="59"/>
        <v>319.21600000000001</v>
      </c>
      <c r="AF89">
        <f t="shared" si="59"/>
        <v>327.27999999999997</v>
      </c>
      <c r="AG89">
        <f t="shared" si="59"/>
        <v>336.46</v>
      </c>
      <c r="AH89">
        <f t="shared" si="58"/>
        <v>345.64</v>
      </c>
      <c r="AI89">
        <f t="shared" si="58"/>
        <v>345.11099999999999</v>
      </c>
      <c r="AJ89">
        <f t="shared" si="58"/>
        <v>346.666</v>
      </c>
      <c r="AK89">
        <f t="shared" si="58"/>
        <v>355.19799999999998</v>
      </c>
      <c r="AL89">
        <f t="shared" si="58"/>
        <v>353.274</v>
      </c>
      <c r="AM89">
        <f t="shared" si="58"/>
        <v>357.81</v>
      </c>
      <c r="AN89">
        <f t="shared" si="58"/>
        <v>362.48399999999998</v>
      </c>
      <c r="AO89">
        <f t="shared" si="58"/>
        <v>362.21499999999997</v>
      </c>
      <c r="AP89">
        <f t="shared" si="58"/>
        <v>364.00900000000001</v>
      </c>
      <c r="AQ89">
        <f t="shared" si="58"/>
        <v>358.01900000000001</v>
      </c>
      <c r="AR89">
        <f t="shared" si="58"/>
        <v>354.05200000000002</v>
      </c>
      <c r="AS89">
        <f t="shared" si="58"/>
        <v>352.846</v>
      </c>
      <c r="AU89" t="s">
        <v>61</v>
      </c>
      <c r="AV89">
        <f t="shared" si="63"/>
        <v>-5.7721933066648184E-4</v>
      </c>
      <c r="AW89">
        <f t="shared" si="63"/>
        <v>4.1709837587631371E-4</v>
      </c>
      <c r="AX89">
        <f t="shared" si="63"/>
        <v>1.6446699196233432E-4</v>
      </c>
      <c r="AY89">
        <f t="shared" si="63"/>
        <v>1.7292540348201753E-4</v>
      </c>
      <c r="AZ89">
        <f t="shared" si="63"/>
        <v>4.6689131582152719E-5</v>
      </c>
      <c r="BA89">
        <f t="shared" si="63"/>
        <v>-7.7153106329537987E-5</v>
      </c>
      <c r="BB89">
        <f t="shared" si="63"/>
        <v>2.5261891634504425E-4</v>
      </c>
      <c r="BC89">
        <f t="shared" si="63"/>
        <v>2.8049376680518238E-4</v>
      </c>
      <c r="BD89">
        <f t="shared" si="63"/>
        <v>2.728407537300127E-4</v>
      </c>
      <c r="BE89">
        <f t="shared" si="63"/>
        <v>-1.5304941557689977E-5</v>
      </c>
      <c r="BF89">
        <f t="shared" si="63"/>
        <v>4.5057966857040399E-5</v>
      </c>
      <c r="BG89">
        <f t="shared" si="63"/>
        <v>2.461158579151109E-4</v>
      </c>
      <c r="BH89">
        <f t="shared" si="63"/>
        <v>-5.416697166087586E-5</v>
      </c>
      <c r="BI89">
        <f t="shared" si="62"/>
        <v>1.2839891981861109E-4</v>
      </c>
      <c r="BJ89">
        <f t="shared" si="62"/>
        <v>1.3062798692043201E-4</v>
      </c>
      <c r="BK89">
        <f t="shared" si="62"/>
        <v>-7.4210172035181E-6</v>
      </c>
      <c r="BL89">
        <f t="shared" si="60"/>
        <v>4.9528594895298093E-5</v>
      </c>
      <c r="BM89">
        <f t="shared" si="60"/>
        <v>-1.6455637085896252E-4</v>
      </c>
      <c r="BN89">
        <f t="shared" si="60"/>
        <v>-1.1080417519740529E-4</v>
      </c>
      <c r="BO89">
        <f t="shared" si="60"/>
        <v>-3.406279303605169E-5</v>
      </c>
      <c r="BQ89" s="7" t="str">
        <f t="shared" si="46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7"/>
        <v>0.11844883002935226</v>
      </c>
      <c r="BZ89">
        <f t="shared" si="48"/>
        <v>91</v>
      </c>
      <c r="CA89">
        <f t="shared" si="49"/>
        <v>5</v>
      </c>
      <c r="CB89">
        <f t="shared" si="50"/>
        <v>0.24000000000000005</v>
      </c>
      <c r="CC89">
        <f t="shared" si="51"/>
        <v>0</v>
      </c>
      <c r="CD89">
        <f t="shared" si="52"/>
        <v>0</v>
      </c>
      <c r="CE89">
        <f t="shared" si="53"/>
        <v>0</v>
      </c>
      <c r="CF89">
        <f t="shared" si="54"/>
        <v>0</v>
      </c>
      <c r="CG89">
        <f t="shared" si="55"/>
        <v>1</v>
      </c>
      <c r="CI89">
        <f t="shared" si="56"/>
        <v>0</v>
      </c>
      <c r="CJ89">
        <f t="shared" si="57"/>
        <v>0</v>
      </c>
      <c r="CK89">
        <f t="shared" si="57"/>
        <v>0</v>
      </c>
      <c r="CL89">
        <f t="shared" si="57"/>
        <v>0</v>
      </c>
      <c r="CM89">
        <f t="shared" si="57"/>
        <v>1</v>
      </c>
      <c r="CN89">
        <f t="shared" si="43"/>
        <v>0.2</v>
      </c>
      <c r="CO89">
        <f t="shared" si="44"/>
        <v>0.4</v>
      </c>
      <c r="CP89">
        <f t="shared" si="44"/>
        <v>0.60000000000000009</v>
      </c>
      <c r="CQ89">
        <f t="shared" si="44"/>
        <v>0.8</v>
      </c>
      <c r="CR89">
        <f t="shared" si="44"/>
        <v>1</v>
      </c>
    </row>
    <row r="90" spans="1:96" x14ac:dyDescent="0.35">
      <c r="A90" t="s">
        <v>88</v>
      </c>
      <c r="B90">
        <f>VLOOKUP(CONCATENATE($A90,"_",B$4),assets_m6!$A:$D,4,FALSE)</f>
        <v>198.72</v>
      </c>
      <c r="C90">
        <f>VLOOKUP(CONCATENATE($A90,"_",C$4),assets_m6!$A:$D,4,FALSE)</f>
        <v>189.20599999999999</v>
      </c>
      <c r="D90">
        <f>VLOOKUP(CONCATENATE($A90,"_",D$4),assets_m6!$A:$D,4,FALSE)</f>
        <v>190.208</v>
      </c>
      <c r="E90">
        <f>VLOOKUP(CONCATENATE($A90,"_",E$4),assets_m6!$A:$D,4,FALSE)</f>
        <v>198.19499999999999</v>
      </c>
      <c r="F90">
        <f>VLOOKUP(CONCATENATE($A90,"_",F$4),assets_m6!$A:$D,4,FALSE)</f>
        <v>196.41900000000001</v>
      </c>
      <c r="G90">
        <f>VLOOKUP(CONCATENATE($A90,"_",G$4),assets_m6!$A:$D,4,FALSE)</f>
        <v>195.16800000000001</v>
      </c>
      <c r="H90">
        <f>VLOOKUP(CONCATENATE($A90,"_",H$4),assets_m6!$A:$D,4,FALSE)</f>
        <v>198.76</v>
      </c>
      <c r="I90">
        <f>VLOOKUP(CONCATENATE($A90,"_",I$4),assets_m6!$A:$D,4,FALSE)</f>
        <v>204.52500000000001</v>
      </c>
      <c r="J90">
        <f>VLOOKUP(CONCATENATE($A90,"_",J$4),assets_m6!$A:$D,4,FALSE)</f>
        <v>210.21</v>
      </c>
      <c r="K90">
        <f>VLOOKUP(CONCATENATE($A90,"_",K$4),assets_m6!$A:$D,4,FALSE)</f>
        <v>211.77699999999999</v>
      </c>
      <c r="L90">
        <f>VLOOKUP(CONCATENATE($A90,"_",L$4),assets_m6!$A:$D,4,FALSE)</f>
        <v>217.393</v>
      </c>
      <c r="M90">
        <f>VLOOKUP(CONCATENATE($A90,"_",M$4),assets_m6!$A:$D,4,FALSE)</f>
        <v>215.339</v>
      </c>
      <c r="N90">
        <f>VLOOKUP(CONCATENATE($A90,"_",N$4),assets_m6!$A:$D,4,FALSE)</f>
        <v>216.75800000000001</v>
      </c>
      <c r="O90">
        <f>VLOOKUP(CONCATENATE($A90,"_",O$4),assets_m6!$A:$D,4,FALSE)</f>
        <v>212.99799999999999</v>
      </c>
      <c r="P90">
        <f>VLOOKUP(CONCATENATE($A90,"_",P$4),assets_m6!$A:$D,4,FALSE)</f>
        <v>215.607</v>
      </c>
      <c r="Q90">
        <f>VLOOKUP(CONCATENATE($A90,"_",Q$4),assets_m6!$A:$D,4,FALSE)</f>
        <v>216.71799999999999</v>
      </c>
      <c r="R90">
        <f>VLOOKUP(CONCATENATE($A90,"_",R$4),assets_m6!$A:$D,4,FALSE)</f>
        <v>219.04</v>
      </c>
      <c r="S90">
        <f>VLOOKUP(CONCATENATE($A90,"_",S$4),assets_m6!$A:$D,4,FALSE)</f>
        <v>226.33199999999999</v>
      </c>
      <c r="T90">
        <f>VLOOKUP(CONCATENATE($A90,"_",T$4),assets_m6!$A:$D,4,FALSE)</f>
        <v>222.19499999999999</v>
      </c>
      <c r="U90">
        <f>VLOOKUP(CONCATENATE($A90,"_",U$4),assets_m6!$A:$D,4,FALSE)</f>
        <v>220.03200000000001</v>
      </c>
      <c r="V90">
        <f>VLOOKUP(CONCATENATE($A90,"_",V$4),assets_m6!$A:$D,4,FALSE)</f>
        <v>224.58600000000001</v>
      </c>
      <c r="X90" t="str">
        <f t="shared" si="45"/>
        <v>V</v>
      </c>
      <c r="Y90">
        <f t="shared" si="61"/>
        <v>198.72</v>
      </c>
      <c r="Z90">
        <f t="shared" si="59"/>
        <v>189.20599999999999</v>
      </c>
      <c r="AA90">
        <f t="shared" si="59"/>
        <v>190.208</v>
      </c>
      <c r="AB90">
        <f t="shared" si="59"/>
        <v>198.19499999999999</v>
      </c>
      <c r="AC90">
        <f t="shared" si="59"/>
        <v>196.41900000000001</v>
      </c>
      <c r="AD90">
        <f t="shared" si="59"/>
        <v>195.16800000000001</v>
      </c>
      <c r="AE90">
        <f t="shared" si="59"/>
        <v>198.76</v>
      </c>
      <c r="AF90">
        <f t="shared" si="59"/>
        <v>204.52500000000001</v>
      </c>
      <c r="AG90">
        <f t="shared" si="59"/>
        <v>210.21</v>
      </c>
      <c r="AH90">
        <f t="shared" si="58"/>
        <v>211.77699999999999</v>
      </c>
      <c r="AI90">
        <f t="shared" si="58"/>
        <v>217.393</v>
      </c>
      <c r="AJ90">
        <f t="shared" si="58"/>
        <v>215.339</v>
      </c>
      <c r="AK90">
        <f t="shared" si="58"/>
        <v>216.75800000000001</v>
      </c>
      <c r="AL90">
        <f t="shared" si="58"/>
        <v>212.99799999999999</v>
      </c>
      <c r="AM90">
        <f t="shared" si="58"/>
        <v>215.607</v>
      </c>
      <c r="AN90">
        <f t="shared" si="58"/>
        <v>216.71799999999999</v>
      </c>
      <c r="AO90">
        <f t="shared" si="58"/>
        <v>219.04</v>
      </c>
      <c r="AP90">
        <f t="shared" si="58"/>
        <v>226.33199999999999</v>
      </c>
      <c r="AQ90">
        <f t="shared" si="58"/>
        <v>222.19499999999999</v>
      </c>
      <c r="AR90">
        <f t="shared" si="58"/>
        <v>220.03200000000001</v>
      </c>
      <c r="AS90">
        <f t="shared" si="58"/>
        <v>224.58600000000001</v>
      </c>
      <c r="AU90" t="s">
        <v>84</v>
      </c>
      <c r="AV90">
        <f t="shared" si="63"/>
        <v>-4.7876409017713416E-4</v>
      </c>
      <c r="AW90">
        <f t="shared" si="63"/>
        <v>5.2958151432830336E-5</v>
      </c>
      <c r="AX90">
        <f t="shared" si="63"/>
        <v>4.1990873149394325E-4</v>
      </c>
      <c r="AY90">
        <f t="shared" si="63"/>
        <v>-8.9608718686141537E-5</v>
      </c>
      <c r="AZ90">
        <f t="shared" si="63"/>
        <v>-6.3690376185603469E-5</v>
      </c>
      <c r="BA90">
        <f t="shared" si="63"/>
        <v>1.8404656501065669E-4</v>
      </c>
      <c r="BB90">
        <f t="shared" si="63"/>
        <v>2.9004829945663185E-4</v>
      </c>
      <c r="BC90">
        <f t="shared" si="63"/>
        <v>2.779611294462781E-4</v>
      </c>
      <c r="BD90">
        <f t="shared" si="63"/>
        <v>7.4544503115930681E-5</v>
      </c>
      <c r="BE90">
        <f t="shared" si="63"/>
        <v>2.6518460456045813E-4</v>
      </c>
      <c r="BF90">
        <f t="shared" si="63"/>
        <v>-9.4483263030548456E-5</v>
      </c>
      <c r="BG90">
        <f t="shared" si="63"/>
        <v>6.5896098709477204E-5</v>
      </c>
      <c r="BH90">
        <f t="shared" si="63"/>
        <v>-1.7346533922623476E-4</v>
      </c>
      <c r="BI90">
        <f t="shared" si="62"/>
        <v>1.224894130461323E-4</v>
      </c>
      <c r="BJ90">
        <f t="shared" si="62"/>
        <v>5.1528939227390108E-5</v>
      </c>
      <c r="BK90">
        <f t="shared" si="62"/>
        <v>1.0714384591958227E-4</v>
      </c>
      <c r="BL90">
        <f t="shared" si="60"/>
        <v>3.3290723155588028E-4</v>
      </c>
      <c r="BM90">
        <f t="shared" si="60"/>
        <v>-1.8278458194157258E-4</v>
      </c>
      <c r="BN90">
        <f t="shared" si="60"/>
        <v>-9.7346924998311521E-5</v>
      </c>
      <c r="BO90">
        <f t="shared" si="60"/>
        <v>2.0696989528795818E-4</v>
      </c>
      <c r="BQ90" s="7" t="str">
        <f t="shared" si="46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7"/>
        <v>0.13016304347826094</v>
      </c>
      <c r="BZ90">
        <f t="shared" si="48"/>
        <v>96</v>
      </c>
      <c r="CA90">
        <f t="shared" si="49"/>
        <v>5</v>
      </c>
      <c r="CB90">
        <f t="shared" si="50"/>
        <v>0.24000000000000005</v>
      </c>
      <c r="CC90">
        <f t="shared" si="51"/>
        <v>0</v>
      </c>
      <c r="CD90">
        <f t="shared" si="52"/>
        <v>0</v>
      </c>
      <c r="CE90">
        <f t="shared" si="53"/>
        <v>0</v>
      </c>
      <c r="CF90">
        <f t="shared" si="54"/>
        <v>0</v>
      </c>
      <c r="CG90">
        <f t="shared" si="55"/>
        <v>1</v>
      </c>
      <c r="CI90">
        <f t="shared" si="56"/>
        <v>0</v>
      </c>
      <c r="CJ90">
        <f t="shared" si="57"/>
        <v>0</v>
      </c>
      <c r="CK90">
        <f t="shared" si="57"/>
        <v>0</v>
      </c>
      <c r="CL90">
        <f t="shared" si="57"/>
        <v>0</v>
      </c>
      <c r="CM90">
        <f t="shared" si="57"/>
        <v>1</v>
      </c>
      <c r="CN90">
        <f t="shared" si="43"/>
        <v>0.2</v>
      </c>
      <c r="CO90">
        <f t="shared" si="44"/>
        <v>0.4</v>
      </c>
      <c r="CP90">
        <f t="shared" si="44"/>
        <v>0.60000000000000009</v>
      </c>
      <c r="CQ90">
        <f t="shared" si="44"/>
        <v>0.8</v>
      </c>
      <c r="CR90">
        <f t="shared" si="44"/>
        <v>1</v>
      </c>
    </row>
    <row r="91" spans="1:96" x14ac:dyDescent="0.35">
      <c r="A91" t="s">
        <v>89</v>
      </c>
      <c r="B91">
        <f>VLOOKUP(CONCATENATE($A91,"_",B$4),assets_m6!$A:$D,4,FALSE)</f>
        <v>186.39599999999999</v>
      </c>
      <c r="C91">
        <f>VLOOKUP(CONCATENATE($A91,"_",C$4),assets_m6!$A:$D,4,FALSE)</f>
        <v>186.19800000000001</v>
      </c>
      <c r="D91">
        <f>VLOOKUP(CONCATENATE($A91,"_",D$4),assets_m6!$A:$D,4,FALSE)</f>
        <v>183.745</v>
      </c>
      <c r="E91">
        <f>VLOOKUP(CONCATENATE($A91,"_",E$4),assets_m6!$A:$D,4,FALSE)</f>
        <v>185.96899999999999</v>
      </c>
      <c r="F91">
        <f>VLOOKUP(CONCATENATE($A91,"_",F$4),assets_m6!$A:$D,4,FALSE)</f>
        <v>183.55600000000001</v>
      </c>
      <c r="G91">
        <f>VLOOKUP(CONCATENATE($A91,"_",G$4),assets_m6!$A:$D,4,FALSE)</f>
        <v>180.77600000000001</v>
      </c>
      <c r="H91">
        <f>VLOOKUP(CONCATENATE($A91,"_",H$4),assets_m6!$A:$D,4,FALSE)</f>
        <v>184.97399999999999</v>
      </c>
      <c r="I91">
        <f>VLOOKUP(CONCATENATE($A91,"_",I$4),assets_m6!$A:$D,4,FALSE)</f>
        <v>189.90799999999999</v>
      </c>
      <c r="J91">
        <f>VLOOKUP(CONCATENATE($A91,"_",J$4),assets_m6!$A:$D,4,FALSE)</f>
        <v>194.404</v>
      </c>
      <c r="K91">
        <f>VLOOKUP(CONCATENATE($A91,"_",K$4),assets_m6!$A:$D,4,FALSE)</f>
        <v>201.34700000000001</v>
      </c>
      <c r="L91">
        <f>VLOOKUP(CONCATENATE($A91,"_",L$4),assets_m6!$A:$D,4,FALSE)</f>
        <v>207.14599999999999</v>
      </c>
      <c r="M91">
        <f>VLOOKUP(CONCATENATE($A91,"_",M$4),assets_m6!$A:$D,4,FALSE)</f>
        <v>209.21600000000001</v>
      </c>
      <c r="N91">
        <f>VLOOKUP(CONCATENATE($A91,"_",N$4),assets_m6!$A:$D,4,FALSE)</f>
        <v>210.041</v>
      </c>
      <c r="O91">
        <f>VLOOKUP(CONCATENATE($A91,"_",O$4),assets_m6!$A:$D,4,FALSE)</f>
        <v>206.56</v>
      </c>
      <c r="P91">
        <f>VLOOKUP(CONCATENATE($A91,"_",P$4),assets_m6!$A:$D,4,FALSE)</f>
        <v>207.14599999999999</v>
      </c>
      <c r="Q91">
        <f>VLOOKUP(CONCATENATE($A91,"_",Q$4),assets_m6!$A:$D,4,FALSE)</f>
        <v>206.90799999999999</v>
      </c>
      <c r="R91">
        <f>VLOOKUP(CONCATENATE($A91,"_",R$4),assets_m6!$A:$D,4,FALSE)</f>
        <v>210.489</v>
      </c>
      <c r="S91">
        <f>VLOOKUP(CONCATENATE($A91,"_",S$4),assets_m6!$A:$D,4,FALSE)</f>
        <v>213.672</v>
      </c>
      <c r="T91">
        <f>VLOOKUP(CONCATENATE($A91,"_",T$4),assets_m6!$A:$D,4,FALSE)</f>
        <v>215.83099999999999</v>
      </c>
      <c r="U91">
        <f>VLOOKUP(CONCATENATE($A91,"_",U$4),assets_m6!$A:$D,4,FALSE)</f>
        <v>213.50299999999999</v>
      </c>
      <c r="V91">
        <f>VLOOKUP(CONCATENATE($A91,"_",V$4),assets_m6!$A:$D,4,FALSE)</f>
        <v>212.99600000000001</v>
      </c>
      <c r="X91" t="str">
        <f t="shared" si="45"/>
        <v>VRSK</v>
      </c>
      <c r="Y91">
        <f t="shared" si="61"/>
        <v>186.39599999999999</v>
      </c>
      <c r="Z91">
        <f t="shared" si="59"/>
        <v>186.19800000000001</v>
      </c>
      <c r="AA91">
        <f t="shared" si="59"/>
        <v>183.745</v>
      </c>
      <c r="AB91">
        <f t="shared" si="59"/>
        <v>185.96899999999999</v>
      </c>
      <c r="AC91">
        <f t="shared" si="59"/>
        <v>183.55600000000001</v>
      </c>
      <c r="AD91">
        <f t="shared" si="59"/>
        <v>180.77600000000001</v>
      </c>
      <c r="AE91">
        <f t="shared" si="59"/>
        <v>184.97399999999999</v>
      </c>
      <c r="AF91">
        <f t="shared" si="59"/>
        <v>189.90799999999999</v>
      </c>
      <c r="AG91">
        <f t="shared" si="59"/>
        <v>194.404</v>
      </c>
      <c r="AH91">
        <f t="shared" si="58"/>
        <v>201.34700000000001</v>
      </c>
      <c r="AI91">
        <f t="shared" si="58"/>
        <v>207.14599999999999</v>
      </c>
      <c r="AJ91">
        <f t="shared" si="58"/>
        <v>209.21600000000001</v>
      </c>
      <c r="AK91">
        <f t="shared" si="58"/>
        <v>210.041</v>
      </c>
      <c r="AL91">
        <f t="shared" si="58"/>
        <v>206.56</v>
      </c>
      <c r="AM91">
        <f t="shared" si="58"/>
        <v>207.14599999999999</v>
      </c>
      <c r="AN91">
        <f t="shared" si="58"/>
        <v>206.90799999999999</v>
      </c>
      <c r="AO91">
        <f t="shared" si="58"/>
        <v>210.489</v>
      </c>
      <c r="AP91">
        <f t="shared" si="58"/>
        <v>213.672</v>
      </c>
      <c r="AQ91">
        <f t="shared" si="58"/>
        <v>215.83099999999999</v>
      </c>
      <c r="AR91">
        <f t="shared" si="58"/>
        <v>213.50299999999999</v>
      </c>
      <c r="AS91">
        <f t="shared" si="58"/>
        <v>212.99600000000001</v>
      </c>
      <c r="AU91" t="s">
        <v>58</v>
      </c>
      <c r="AV91">
        <f t="shared" si="63"/>
        <v>-1.0622545548186608E-5</v>
      </c>
      <c r="AW91">
        <f t="shared" si="63"/>
        <v>-1.3174147950031703E-4</v>
      </c>
      <c r="AX91">
        <f t="shared" si="63"/>
        <v>1.2103730713760861E-4</v>
      </c>
      <c r="AY91">
        <f t="shared" si="63"/>
        <v>-1.2975280826374195E-4</v>
      </c>
      <c r="AZ91">
        <f t="shared" si="63"/>
        <v>-1.5145241779075601E-4</v>
      </c>
      <c r="BA91">
        <f t="shared" si="63"/>
        <v>2.322210912953035E-4</v>
      </c>
      <c r="BB91">
        <f t="shared" si="63"/>
        <v>2.6674019051326121E-4</v>
      </c>
      <c r="BC91">
        <f t="shared" si="63"/>
        <v>2.3674621395623196E-4</v>
      </c>
      <c r="BD91">
        <f t="shared" si="63"/>
        <v>3.5714285714285774E-4</v>
      </c>
      <c r="BE91">
        <f t="shared" si="63"/>
        <v>2.8801025095978475E-4</v>
      </c>
      <c r="BF91">
        <f t="shared" si="63"/>
        <v>9.9929518310757701E-5</v>
      </c>
      <c r="BG91">
        <f t="shared" si="63"/>
        <v>3.9432930559803677E-5</v>
      </c>
      <c r="BH91">
        <f t="shared" si="63"/>
        <v>-1.6572954804062038E-4</v>
      </c>
      <c r="BI91">
        <f t="shared" si="62"/>
        <v>2.8369481022462448E-5</v>
      </c>
      <c r="BJ91">
        <f t="shared" si="62"/>
        <v>-1.1489480849256059E-5</v>
      </c>
      <c r="BK91">
        <f t="shared" si="62"/>
        <v>1.7307209001102026E-4</v>
      </c>
      <c r="BL91">
        <f t="shared" si="60"/>
        <v>1.5121930362156657E-4</v>
      </c>
      <c r="BM91">
        <f t="shared" si="60"/>
        <v>1.0104271968250364E-4</v>
      </c>
      <c r="BN91">
        <f t="shared" si="60"/>
        <v>-1.0786216993851685E-4</v>
      </c>
      <c r="BO91">
        <f t="shared" si="60"/>
        <v>-2.3746738921700238E-5</v>
      </c>
      <c r="BQ91" s="7" t="str">
        <f t="shared" si="46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7"/>
        <v>0.14270692504131002</v>
      </c>
      <c r="BZ91">
        <f t="shared" si="48"/>
        <v>99</v>
      </c>
      <c r="CA91">
        <f t="shared" si="49"/>
        <v>5</v>
      </c>
      <c r="CB91">
        <f t="shared" si="50"/>
        <v>0.24000000000000005</v>
      </c>
      <c r="CC91">
        <f t="shared" si="51"/>
        <v>0</v>
      </c>
      <c r="CD91">
        <f t="shared" si="52"/>
        <v>0</v>
      </c>
      <c r="CE91">
        <f t="shared" si="53"/>
        <v>0</v>
      </c>
      <c r="CF91">
        <f t="shared" si="54"/>
        <v>0</v>
      </c>
      <c r="CG91">
        <f t="shared" si="55"/>
        <v>1</v>
      </c>
      <c r="CI91">
        <f t="shared" si="56"/>
        <v>0</v>
      </c>
      <c r="CJ91">
        <f t="shared" si="57"/>
        <v>0</v>
      </c>
      <c r="CK91">
        <f t="shared" si="57"/>
        <v>0</v>
      </c>
      <c r="CL91">
        <f t="shared" si="57"/>
        <v>0</v>
      </c>
      <c r="CM91">
        <f t="shared" si="57"/>
        <v>1</v>
      </c>
      <c r="CN91">
        <f t="shared" si="43"/>
        <v>0.2</v>
      </c>
      <c r="CO91">
        <f t="shared" si="44"/>
        <v>0.4</v>
      </c>
      <c r="CP91">
        <f t="shared" si="44"/>
        <v>0.60000000000000009</v>
      </c>
      <c r="CQ91">
        <f t="shared" si="44"/>
        <v>0.8</v>
      </c>
      <c r="CR91">
        <f t="shared" si="44"/>
        <v>1</v>
      </c>
    </row>
    <row r="92" spans="1:96" x14ac:dyDescent="0.35">
      <c r="A92" t="s">
        <v>90</v>
      </c>
      <c r="B92">
        <f>VLOOKUP(CONCATENATE($A92,"_",B$4),assets_m6!$A:$D,4,FALSE)</f>
        <v>26.2</v>
      </c>
      <c r="C92">
        <f>VLOOKUP(CONCATENATE($A92,"_",C$4),assets_m6!$A:$D,4,FALSE)</f>
        <v>28.49</v>
      </c>
      <c r="D92">
        <f>VLOOKUP(CONCATENATE($A92,"_",D$4),assets_m6!$A:$D,4,FALSE)</f>
        <v>28.15</v>
      </c>
      <c r="E92">
        <f>VLOOKUP(CONCATENATE($A92,"_",E$4),assets_m6!$A:$D,4,FALSE)</f>
        <v>27.03</v>
      </c>
      <c r="F92">
        <f>VLOOKUP(CONCATENATE($A92,"_",F$4),assets_m6!$A:$D,4,FALSE)</f>
        <v>25.83</v>
      </c>
      <c r="G92">
        <f>VLOOKUP(CONCATENATE($A92,"_",G$4),assets_m6!$A:$D,4,FALSE)</f>
        <v>26.34</v>
      </c>
      <c r="H92">
        <f>VLOOKUP(CONCATENATE($A92,"_",H$4),assets_m6!$A:$D,4,FALSE)</f>
        <v>28.81</v>
      </c>
      <c r="I92">
        <f>VLOOKUP(CONCATENATE($A92,"_",I$4),assets_m6!$A:$D,4,FALSE)</f>
        <v>28.7</v>
      </c>
      <c r="J92">
        <f>VLOOKUP(CONCATENATE($A92,"_",J$4),assets_m6!$A:$D,4,FALSE)</f>
        <v>25.95</v>
      </c>
      <c r="K92">
        <f>VLOOKUP(CONCATENATE($A92,"_",K$4),assets_m6!$A:$D,4,FALSE)</f>
        <v>26.15</v>
      </c>
      <c r="L92">
        <f>VLOOKUP(CONCATENATE($A92,"_",L$4),assets_m6!$A:$D,4,FALSE)</f>
        <v>25</v>
      </c>
      <c r="M92">
        <f>VLOOKUP(CONCATENATE($A92,"_",M$4),assets_m6!$A:$D,4,FALSE)</f>
        <v>26.01</v>
      </c>
      <c r="N92">
        <f>VLOOKUP(CONCATENATE($A92,"_",N$4),assets_m6!$A:$D,4,FALSE)</f>
        <v>25.445</v>
      </c>
      <c r="O92">
        <f>VLOOKUP(CONCATENATE($A92,"_",O$4),assets_m6!$A:$D,4,FALSE)</f>
        <v>25.49</v>
      </c>
      <c r="P92">
        <f>VLOOKUP(CONCATENATE($A92,"_",P$4),assets_m6!$A:$D,4,FALSE)</f>
        <v>25.2</v>
      </c>
      <c r="Q92">
        <f>VLOOKUP(CONCATENATE($A92,"_",Q$4),assets_m6!$A:$D,4,FALSE)</f>
        <v>25.2</v>
      </c>
      <c r="R92">
        <f>VLOOKUP(CONCATENATE($A92,"_",R$4),assets_m6!$A:$D,4,FALSE)</f>
        <v>25.73</v>
      </c>
      <c r="S92">
        <f>VLOOKUP(CONCATENATE($A92,"_",S$4),assets_m6!$A:$D,4,FALSE)</f>
        <v>24.85</v>
      </c>
      <c r="T92">
        <f>VLOOKUP(CONCATENATE($A92,"_",T$4),assets_m6!$A:$D,4,FALSE)</f>
        <v>25</v>
      </c>
      <c r="U92">
        <f>VLOOKUP(CONCATENATE($A92,"_",U$4),assets_m6!$A:$D,4,FALSE)</f>
        <v>25.7</v>
      </c>
      <c r="V92">
        <f>VLOOKUP(CONCATENATE($A92,"_",V$4),assets_m6!$A:$D,4,FALSE)</f>
        <v>25.03</v>
      </c>
      <c r="X92" t="str">
        <f t="shared" si="45"/>
        <v>VXX</v>
      </c>
      <c r="Y92">
        <f t="shared" si="61"/>
        <v>26.2</v>
      </c>
      <c r="Z92">
        <f t="shared" si="59"/>
        <v>28.49</v>
      </c>
      <c r="AA92">
        <f t="shared" si="59"/>
        <v>28.15</v>
      </c>
      <c r="AB92">
        <f t="shared" si="59"/>
        <v>27.03</v>
      </c>
      <c r="AC92">
        <f t="shared" si="59"/>
        <v>25.83</v>
      </c>
      <c r="AD92">
        <f t="shared" si="59"/>
        <v>26.34</v>
      </c>
      <c r="AE92">
        <f t="shared" si="59"/>
        <v>28.81</v>
      </c>
      <c r="AF92">
        <f t="shared" si="59"/>
        <v>28.7</v>
      </c>
      <c r="AG92">
        <f t="shared" si="59"/>
        <v>25.95</v>
      </c>
      <c r="AH92">
        <f t="shared" si="58"/>
        <v>26.15</v>
      </c>
      <c r="AI92">
        <f t="shared" si="58"/>
        <v>25</v>
      </c>
      <c r="AJ92">
        <f t="shared" si="58"/>
        <v>26.01</v>
      </c>
      <c r="AK92">
        <f t="shared" si="58"/>
        <v>25.445</v>
      </c>
      <c r="AL92">
        <f t="shared" si="58"/>
        <v>25.49</v>
      </c>
      <c r="AM92">
        <f t="shared" si="58"/>
        <v>25.2</v>
      </c>
      <c r="AN92">
        <f t="shared" si="58"/>
        <v>25.2</v>
      </c>
      <c r="AO92">
        <f t="shared" si="58"/>
        <v>25.73</v>
      </c>
      <c r="AP92">
        <f t="shared" si="58"/>
        <v>24.85</v>
      </c>
      <c r="AQ92">
        <f t="shared" si="58"/>
        <v>25</v>
      </c>
      <c r="AR92">
        <f t="shared" si="58"/>
        <v>25.7</v>
      </c>
      <c r="AS92">
        <f t="shared" si="58"/>
        <v>25.03</v>
      </c>
      <c r="AU92" t="s">
        <v>55</v>
      </c>
      <c r="AV92">
        <f t="shared" si="63"/>
        <v>8.7404580152671734E-4</v>
      </c>
      <c r="AW92">
        <f t="shared" si="63"/>
        <v>-1.1934011934011929E-4</v>
      </c>
      <c r="AX92">
        <f t="shared" si="63"/>
        <v>-3.9786856127886232E-4</v>
      </c>
      <c r="AY92">
        <f t="shared" si="63"/>
        <v>-4.439511653718101E-4</v>
      </c>
      <c r="AZ92">
        <f t="shared" si="63"/>
        <v>1.9744483159117368E-4</v>
      </c>
      <c r="BA92">
        <f t="shared" si="63"/>
        <v>9.3773728170083487E-4</v>
      </c>
      <c r="BB92">
        <f t="shared" si="63"/>
        <v>-3.8181187087816538E-5</v>
      </c>
      <c r="BC92">
        <f t="shared" si="63"/>
        <v>-9.5818815331010453E-4</v>
      </c>
      <c r="BD92">
        <f t="shared" si="63"/>
        <v>7.707129094412305E-5</v>
      </c>
      <c r="BE92">
        <f t="shared" si="63"/>
        <v>-4.3977055449330731E-4</v>
      </c>
      <c r="BF92">
        <f t="shared" si="63"/>
        <v>4.040000000000006E-4</v>
      </c>
      <c r="BG92">
        <f t="shared" si="63"/>
        <v>-2.1722414455978517E-4</v>
      </c>
      <c r="BH92">
        <f t="shared" si="63"/>
        <v>1.7685203379838142E-5</v>
      </c>
      <c r="BI92">
        <f t="shared" si="62"/>
        <v>-1.1377010592389139E-4</v>
      </c>
      <c r="BJ92">
        <f t="shared" si="62"/>
        <v>0</v>
      </c>
      <c r="BK92">
        <f t="shared" si="62"/>
        <v>2.1031746031746078E-4</v>
      </c>
      <c r="BL92">
        <f t="shared" si="60"/>
        <v>-3.4201321414690985E-4</v>
      </c>
      <c r="BM92">
        <f t="shared" si="60"/>
        <v>6.0362173038228795E-5</v>
      </c>
      <c r="BN92">
        <f t="shared" si="60"/>
        <v>2.799999999999997E-4</v>
      </c>
      <c r="BO92">
        <f t="shared" si="60"/>
        <v>-2.6070038910505768E-4</v>
      </c>
      <c r="BQ92" s="7" t="str">
        <f t="shared" si="46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7"/>
        <v>-4.4656488549618248E-2</v>
      </c>
      <c r="BZ92">
        <f t="shared" si="48"/>
        <v>6</v>
      </c>
      <c r="CA92">
        <f t="shared" si="49"/>
        <v>1</v>
      </c>
      <c r="CB92">
        <f t="shared" si="50"/>
        <v>0.24</v>
      </c>
      <c r="CC92">
        <f t="shared" si="51"/>
        <v>1</v>
      </c>
      <c r="CD92">
        <f t="shared" si="52"/>
        <v>0</v>
      </c>
      <c r="CE92">
        <f t="shared" si="53"/>
        <v>0</v>
      </c>
      <c r="CF92">
        <f t="shared" si="54"/>
        <v>0</v>
      </c>
      <c r="CG92">
        <f t="shared" si="55"/>
        <v>0</v>
      </c>
      <c r="CI92">
        <f t="shared" si="56"/>
        <v>1</v>
      </c>
      <c r="CJ92">
        <f t="shared" si="57"/>
        <v>1</v>
      </c>
      <c r="CK92">
        <f t="shared" si="57"/>
        <v>1</v>
      </c>
      <c r="CL92">
        <f t="shared" si="57"/>
        <v>1</v>
      </c>
      <c r="CM92">
        <f t="shared" si="57"/>
        <v>1</v>
      </c>
      <c r="CN92">
        <f t="shared" si="43"/>
        <v>0.2</v>
      </c>
      <c r="CO92">
        <f t="shared" si="44"/>
        <v>0.4</v>
      </c>
      <c r="CP92">
        <f t="shared" si="44"/>
        <v>0.60000000000000009</v>
      </c>
      <c r="CQ92">
        <f t="shared" si="44"/>
        <v>0.8</v>
      </c>
      <c r="CR92">
        <f t="shared" si="44"/>
        <v>1</v>
      </c>
    </row>
    <row r="93" spans="1:96" x14ac:dyDescent="0.35">
      <c r="A93" t="s">
        <v>91</v>
      </c>
      <c r="B93">
        <f>VLOOKUP(CONCATENATE($A93,"_",B$4),assets_m6!$A:$D,4,FALSE)</f>
        <v>42.540999999999997</v>
      </c>
      <c r="C93">
        <f>VLOOKUP(CONCATENATE($A93,"_",C$4),assets_m6!$A:$D,4,FALSE)</f>
        <v>40.4</v>
      </c>
      <c r="D93">
        <f>VLOOKUP(CONCATENATE($A93,"_",D$4),assets_m6!$A:$D,4,FALSE)</f>
        <v>39.69</v>
      </c>
      <c r="E93">
        <f>VLOOKUP(CONCATENATE($A93,"_",E$4),assets_m6!$A:$D,4,FALSE)</f>
        <v>41.353999999999999</v>
      </c>
      <c r="F93">
        <f>VLOOKUP(CONCATENATE($A93,"_",F$4),assets_m6!$A:$D,4,FALSE)</f>
        <v>41.470999999999997</v>
      </c>
      <c r="G93">
        <f>VLOOKUP(CONCATENATE($A93,"_",G$4),assets_m6!$A:$D,4,FALSE)</f>
        <v>42.142000000000003</v>
      </c>
      <c r="H93">
        <f>VLOOKUP(CONCATENATE($A93,"_",H$4),assets_m6!$A:$D,4,FALSE)</f>
        <v>44.488</v>
      </c>
      <c r="I93">
        <f>VLOOKUP(CONCATENATE($A93,"_",I$4),assets_m6!$A:$D,4,FALSE)</f>
        <v>44.808999999999997</v>
      </c>
      <c r="J93">
        <f>VLOOKUP(CONCATENATE($A93,"_",J$4),assets_m6!$A:$D,4,FALSE)</f>
        <v>46.073999999999998</v>
      </c>
      <c r="K93">
        <f>VLOOKUP(CONCATENATE($A93,"_",K$4),assets_m6!$A:$D,4,FALSE)</f>
        <v>46.540999999999997</v>
      </c>
      <c r="L93">
        <f>VLOOKUP(CONCATENATE($A93,"_",L$4),assets_m6!$A:$D,4,FALSE)</f>
        <v>46.308</v>
      </c>
      <c r="M93">
        <f>VLOOKUP(CONCATENATE($A93,"_",M$4),assets_m6!$A:$D,4,FALSE)</f>
        <v>45.655999999999999</v>
      </c>
      <c r="N93">
        <f>VLOOKUP(CONCATENATE($A93,"_",N$4),assets_m6!$A:$D,4,FALSE)</f>
        <v>46.073999999999998</v>
      </c>
      <c r="O93">
        <f>VLOOKUP(CONCATENATE($A93,"_",O$4),assets_m6!$A:$D,4,FALSE)</f>
        <v>44.887</v>
      </c>
      <c r="P93">
        <f>VLOOKUP(CONCATENATE($A93,"_",P$4),assets_m6!$A:$D,4,FALSE)</f>
        <v>45.86</v>
      </c>
      <c r="Q93">
        <f>VLOOKUP(CONCATENATE($A93,"_",Q$4),assets_m6!$A:$D,4,FALSE)</f>
        <v>46.677999999999997</v>
      </c>
      <c r="R93">
        <f>VLOOKUP(CONCATENATE($A93,"_",R$4),assets_m6!$A:$D,4,FALSE)</f>
        <v>46.24</v>
      </c>
      <c r="S93">
        <f>VLOOKUP(CONCATENATE($A93,"_",S$4),assets_m6!$A:$D,4,FALSE)</f>
        <v>46.707000000000001</v>
      </c>
      <c r="T93">
        <f>VLOOKUP(CONCATENATE($A93,"_",T$4),assets_m6!$A:$D,4,FALSE)</f>
        <v>46.073999999999998</v>
      </c>
      <c r="U93">
        <f>VLOOKUP(CONCATENATE($A93,"_",U$4),assets_m6!$A:$D,4,FALSE)</f>
        <v>45.771999999999998</v>
      </c>
      <c r="V93">
        <f>VLOOKUP(CONCATENATE($A93,"_",V$4),assets_m6!$A:$D,4,FALSE)</f>
        <v>45.927999999999997</v>
      </c>
      <c r="X93" t="str">
        <f t="shared" si="45"/>
        <v>WRK</v>
      </c>
      <c r="Y93">
        <f t="shared" si="61"/>
        <v>42.540999999999997</v>
      </c>
      <c r="Z93">
        <f t="shared" si="59"/>
        <v>40.4</v>
      </c>
      <c r="AA93">
        <f t="shared" si="59"/>
        <v>39.69</v>
      </c>
      <c r="AB93">
        <f t="shared" si="59"/>
        <v>41.353999999999999</v>
      </c>
      <c r="AC93">
        <f t="shared" si="59"/>
        <v>41.470999999999997</v>
      </c>
      <c r="AD93">
        <f t="shared" si="59"/>
        <v>42.142000000000003</v>
      </c>
      <c r="AE93">
        <f t="shared" si="59"/>
        <v>44.488</v>
      </c>
      <c r="AF93">
        <f t="shared" si="59"/>
        <v>44.808999999999997</v>
      </c>
      <c r="AG93">
        <f t="shared" si="59"/>
        <v>46.073999999999998</v>
      </c>
      <c r="AH93">
        <f t="shared" si="58"/>
        <v>46.540999999999997</v>
      </c>
      <c r="AI93">
        <f t="shared" si="58"/>
        <v>46.308</v>
      </c>
      <c r="AJ93">
        <f t="shared" si="58"/>
        <v>45.655999999999999</v>
      </c>
      <c r="AK93">
        <f t="shared" si="58"/>
        <v>46.073999999999998</v>
      </c>
      <c r="AL93">
        <f t="shared" si="58"/>
        <v>44.887</v>
      </c>
      <c r="AM93">
        <f t="shared" si="58"/>
        <v>45.86</v>
      </c>
      <c r="AN93">
        <f t="shared" si="58"/>
        <v>46.677999999999997</v>
      </c>
      <c r="AO93">
        <f t="shared" si="58"/>
        <v>46.24</v>
      </c>
      <c r="AP93">
        <f t="shared" si="58"/>
        <v>46.707000000000001</v>
      </c>
      <c r="AQ93">
        <f t="shared" si="58"/>
        <v>46.073999999999998</v>
      </c>
      <c r="AR93">
        <f t="shared" si="58"/>
        <v>45.771999999999998</v>
      </c>
      <c r="AS93">
        <f t="shared" si="58"/>
        <v>45.927999999999997</v>
      </c>
      <c r="AU93" t="s">
        <v>71</v>
      </c>
      <c r="AV93">
        <f t="shared" si="63"/>
        <v>-5.032791894877878E-4</v>
      </c>
      <c r="AW93">
        <f t="shared" si="63"/>
        <v>-1.7574257425742598E-4</v>
      </c>
      <c r="AX93">
        <f t="shared" si="63"/>
        <v>4.1924918115394347E-4</v>
      </c>
      <c r="AY93">
        <f t="shared" si="63"/>
        <v>2.8292305460172496E-5</v>
      </c>
      <c r="AZ93">
        <f t="shared" si="63"/>
        <v>1.6179981191676268E-4</v>
      </c>
      <c r="BA93">
        <f t="shared" si="63"/>
        <v>5.5668928859569939E-4</v>
      </c>
      <c r="BB93">
        <f t="shared" si="63"/>
        <v>7.2154288796978506E-5</v>
      </c>
      <c r="BC93">
        <f t="shared" si="63"/>
        <v>2.8230935749514624E-4</v>
      </c>
      <c r="BD93">
        <f t="shared" si="63"/>
        <v>1.0135868385640465E-4</v>
      </c>
      <c r="BE93">
        <f t="shared" si="63"/>
        <v>-5.0063384972389299E-5</v>
      </c>
      <c r="BF93">
        <f t="shared" si="63"/>
        <v>-1.4079640666839446E-4</v>
      </c>
      <c r="BG93">
        <f t="shared" si="63"/>
        <v>9.1554231645347663E-5</v>
      </c>
      <c r="BH93">
        <f t="shared" si="63"/>
        <v>-2.5762903155792803E-4</v>
      </c>
      <c r="BI93">
        <f t="shared" si="62"/>
        <v>2.1676654710718003E-4</v>
      </c>
      <c r="BJ93">
        <f t="shared" si="62"/>
        <v>1.7836894897514129E-4</v>
      </c>
      <c r="BK93">
        <f t="shared" si="62"/>
        <v>-9.3834354513902754E-5</v>
      </c>
      <c r="BL93">
        <f t="shared" si="60"/>
        <v>1.0099480968858104E-4</v>
      </c>
      <c r="BM93">
        <f t="shared" si="60"/>
        <v>-1.355257241955173E-4</v>
      </c>
      <c r="BN93">
        <f t="shared" si="60"/>
        <v>-6.5546729174805672E-5</v>
      </c>
      <c r="BO93">
        <f t="shared" si="60"/>
        <v>3.4081971510967141E-5</v>
      </c>
      <c r="BQ93" s="7" t="str">
        <f t="shared" si="46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7"/>
        <v>7.9617310359417992E-2</v>
      </c>
      <c r="BZ93">
        <f t="shared" si="48"/>
        <v>74</v>
      </c>
      <c r="CA93">
        <f t="shared" si="49"/>
        <v>4</v>
      </c>
      <c r="CB93">
        <f t="shared" si="50"/>
        <v>0.12000000000000002</v>
      </c>
      <c r="CC93">
        <f t="shared" si="51"/>
        <v>0</v>
      </c>
      <c r="CD93">
        <f t="shared" si="52"/>
        <v>0</v>
      </c>
      <c r="CE93">
        <f t="shared" si="53"/>
        <v>0</v>
      </c>
      <c r="CF93">
        <f t="shared" si="54"/>
        <v>1</v>
      </c>
      <c r="CG93">
        <f t="shared" si="55"/>
        <v>0</v>
      </c>
      <c r="CI93">
        <f t="shared" si="56"/>
        <v>0</v>
      </c>
      <c r="CJ93">
        <f t="shared" si="57"/>
        <v>0</v>
      </c>
      <c r="CK93">
        <f t="shared" si="57"/>
        <v>0</v>
      </c>
      <c r="CL93">
        <f t="shared" si="57"/>
        <v>1</v>
      </c>
      <c r="CM93">
        <f t="shared" si="57"/>
        <v>1</v>
      </c>
      <c r="CN93">
        <f t="shared" si="43"/>
        <v>0.2</v>
      </c>
      <c r="CO93">
        <f t="shared" si="44"/>
        <v>0.4</v>
      </c>
      <c r="CP93">
        <f t="shared" si="44"/>
        <v>0.60000000000000009</v>
      </c>
      <c r="CQ93">
        <f t="shared" si="44"/>
        <v>0.8</v>
      </c>
      <c r="CR93">
        <f t="shared" si="44"/>
        <v>1</v>
      </c>
    </row>
    <row r="94" spans="1:96" x14ac:dyDescent="0.35">
      <c r="A94" t="s">
        <v>92</v>
      </c>
      <c r="B94">
        <f>VLOOKUP(CONCATENATE($A94,"_",B$4),assets_m6!$A:$D,4,FALSE)</f>
        <v>81.131</v>
      </c>
      <c r="C94">
        <f>VLOOKUP(CONCATENATE($A94,"_",C$4),assets_m6!$A:$D,4,FALSE)</f>
        <v>78.317999999999998</v>
      </c>
      <c r="D94">
        <f>VLOOKUP(CONCATENATE($A94,"_",D$4),assets_m6!$A:$D,4,FALSE)</f>
        <v>77.918000000000006</v>
      </c>
      <c r="E94">
        <f>VLOOKUP(CONCATENATE($A94,"_",E$4),assets_m6!$A:$D,4,FALSE)</f>
        <v>80.33</v>
      </c>
      <c r="F94">
        <f>VLOOKUP(CONCATENATE($A94,"_",F$4),assets_m6!$A:$D,4,FALSE)</f>
        <v>80.545000000000002</v>
      </c>
      <c r="G94">
        <f>VLOOKUP(CONCATENATE($A94,"_",G$4),assets_m6!$A:$D,4,FALSE)</f>
        <v>79.948999999999998</v>
      </c>
      <c r="H94">
        <f>VLOOKUP(CONCATENATE($A94,"_",H$4),assets_m6!$A:$D,4,FALSE)</f>
        <v>79.831999999999994</v>
      </c>
      <c r="I94">
        <f>VLOOKUP(CONCATENATE($A94,"_",I$4),assets_m6!$A:$D,4,FALSE)</f>
        <v>80.75</v>
      </c>
      <c r="J94">
        <f>VLOOKUP(CONCATENATE($A94,"_",J$4),assets_m6!$A:$D,4,FALSE)</f>
        <v>82.02</v>
      </c>
      <c r="K94">
        <f>VLOOKUP(CONCATENATE($A94,"_",K$4),assets_m6!$A:$D,4,FALSE)</f>
        <v>83.593000000000004</v>
      </c>
      <c r="L94">
        <f>VLOOKUP(CONCATENATE($A94,"_",L$4),assets_m6!$A:$D,4,FALSE)</f>
        <v>84.100999999999999</v>
      </c>
      <c r="M94">
        <f>VLOOKUP(CONCATENATE($A94,"_",M$4),assets_m6!$A:$D,4,FALSE)</f>
        <v>84.799000000000007</v>
      </c>
      <c r="N94">
        <f>VLOOKUP(CONCATENATE($A94,"_",N$4),assets_m6!$A:$D,4,FALSE)</f>
        <v>85.26</v>
      </c>
      <c r="O94">
        <f>VLOOKUP(CONCATENATE($A94,"_",O$4),assets_m6!$A:$D,4,FALSE)</f>
        <v>84.867999999999995</v>
      </c>
      <c r="P94">
        <f>VLOOKUP(CONCATENATE($A94,"_",P$4),assets_m6!$A:$D,4,FALSE)</f>
        <v>86.573999999999998</v>
      </c>
      <c r="Q94">
        <f>VLOOKUP(CONCATENATE($A94,"_",Q$4),assets_m6!$A:$D,4,FALSE)</f>
        <v>87.543999999999997</v>
      </c>
      <c r="R94">
        <f>VLOOKUP(CONCATENATE($A94,"_",R$4),assets_m6!$A:$D,4,FALSE)</f>
        <v>87.152000000000001</v>
      </c>
      <c r="S94">
        <f>VLOOKUP(CONCATENATE($A94,"_",S$4),assets_m6!$A:$D,4,FALSE)</f>
        <v>87.888000000000005</v>
      </c>
      <c r="T94">
        <f>VLOOKUP(CONCATENATE($A94,"_",T$4),assets_m6!$A:$D,4,FALSE)</f>
        <v>87.593999999999994</v>
      </c>
      <c r="U94">
        <f>VLOOKUP(CONCATENATE($A94,"_",U$4),assets_m6!$A:$D,4,FALSE)</f>
        <v>86.427000000000007</v>
      </c>
      <c r="V94">
        <f>VLOOKUP(CONCATENATE($A94,"_",V$4),assets_m6!$A:$D,4,FALSE)</f>
        <v>87.338999999999999</v>
      </c>
      <c r="X94" t="str">
        <f t="shared" si="45"/>
        <v>XLB</v>
      </c>
      <c r="Y94">
        <f t="shared" si="61"/>
        <v>81.131</v>
      </c>
      <c r="Z94">
        <f t="shared" si="59"/>
        <v>78.317999999999998</v>
      </c>
      <c r="AA94">
        <f t="shared" si="59"/>
        <v>77.918000000000006</v>
      </c>
      <c r="AB94">
        <f t="shared" si="59"/>
        <v>80.33</v>
      </c>
      <c r="AC94">
        <f t="shared" si="59"/>
        <v>80.545000000000002</v>
      </c>
      <c r="AD94">
        <f t="shared" si="59"/>
        <v>79.948999999999998</v>
      </c>
      <c r="AE94">
        <f t="shared" si="59"/>
        <v>79.831999999999994</v>
      </c>
      <c r="AF94">
        <f t="shared" si="59"/>
        <v>80.75</v>
      </c>
      <c r="AG94">
        <f t="shared" si="59"/>
        <v>82.02</v>
      </c>
      <c r="AH94">
        <f t="shared" si="58"/>
        <v>83.593000000000004</v>
      </c>
      <c r="AI94">
        <f t="shared" si="58"/>
        <v>84.100999999999999</v>
      </c>
      <c r="AJ94">
        <f t="shared" si="58"/>
        <v>84.799000000000007</v>
      </c>
      <c r="AK94">
        <f t="shared" si="58"/>
        <v>85.26</v>
      </c>
      <c r="AL94">
        <f t="shared" si="58"/>
        <v>84.867999999999995</v>
      </c>
      <c r="AM94">
        <f t="shared" si="58"/>
        <v>86.573999999999998</v>
      </c>
      <c r="AN94">
        <f t="shared" si="58"/>
        <v>87.543999999999997</v>
      </c>
      <c r="AO94">
        <f t="shared" si="58"/>
        <v>87.152000000000001</v>
      </c>
      <c r="AP94">
        <f t="shared" si="58"/>
        <v>87.888000000000005</v>
      </c>
      <c r="AQ94">
        <f t="shared" si="58"/>
        <v>87.593999999999994</v>
      </c>
      <c r="AR94">
        <f t="shared" si="58"/>
        <v>86.427000000000007</v>
      </c>
      <c r="AS94">
        <f t="shared" si="58"/>
        <v>87.338999999999999</v>
      </c>
      <c r="AU94" t="s">
        <v>97</v>
      </c>
      <c r="AV94">
        <f t="shared" si="63"/>
        <v>-3.4672320074940555E-4</v>
      </c>
      <c r="AW94">
        <f t="shared" si="63"/>
        <v>-5.107382721724144E-5</v>
      </c>
      <c r="AX94">
        <f t="shared" si="63"/>
        <v>3.0955620010780457E-4</v>
      </c>
      <c r="AY94">
        <f t="shared" si="63"/>
        <v>2.6764596041329943E-5</v>
      </c>
      <c r="AZ94">
        <f t="shared" si="63"/>
        <v>-7.3995902911416436E-5</v>
      </c>
      <c r="BA94">
        <f t="shared" si="63"/>
        <v>-1.463432938498348E-5</v>
      </c>
      <c r="BB94">
        <f t="shared" si="63"/>
        <v>1.1499148211243691E-4</v>
      </c>
      <c r="BC94">
        <f t="shared" si="63"/>
        <v>1.5727554179566515E-4</v>
      </c>
      <c r="BD94">
        <f t="shared" si="63"/>
        <v>1.9178249207510456E-4</v>
      </c>
      <c r="BE94">
        <f t="shared" si="63"/>
        <v>6.0770638689841923E-5</v>
      </c>
      <c r="BF94">
        <f t="shared" si="63"/>
        <v>8.2995445951892073E-5</v>
      </c>
      <c r="BG94">
        <f t="shared" si="63"/>
        <v>5.4363848630290275E-5</v>
      </c>
      <c r="BH94">
        <f t="shared" si="63"/>
        <v>-4.5977011494254059E-5</v>
      </c>
      <c r="BI94">
        <f t="shared" si="62"/>
        <v>2.0101805156242671E-4</v>
      </c>
      <c r="BJ94">
        <f t="shared" si="62"/>
        <v>1.1204287661422585E-4</v>
      </c>
      <c r="BK94">
        <f t="shared" si="62"/>
        <v>-4.477748332267156E-5</v>
      </c>
      <c r="BL94">
        <f t="shared" si="60"/>
        <v>8.4450156049201873E-5</v>
      </c>
      <c r="BM94">
        <f t="shared" si="60"/>
        <v>-3.3451665756418522E-5</v>
      </c>
      <c r="BN94">
        <f t="shared" si="60"/>
        <v>-1.3322830330844435E-4</v>
      </c>
      <c r="BO94">
        <f t="shared" si="60"/>
        <v>1.0552257974938294E-4</v>
      </c>
      <c r="BQ94" s="7" t="str">
        <f t="shared" si="46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7"/>
        <v>7.651822361366184E-2</v>
      </c>
      <c r="BZ94">
        <f t="shared" si="48"/>
        <v>69</v>
      </c>
      <c r="CA94">
        <f t="shared" si="49"/>
        <v>4</v>
      </c>
      <c r="CB94">
        <f t="shared" si="50"/>
        <v>0.12000000000000002</v>
      </c>
      <c r="CC94">
        <f t="shared" si="51"/>
        <v>0</v>
      </c>
      <c r="CD94">
        <f t="shared" si="52"/>
        <v>0</v>
      </c>
      <c r="CE94">
        <f t="shared" si="53"/>
        <v>0</v>
      </c>
      <c r="CF94">
        <f t="shared" si="54"/>
        <v>1</v>
      </c>
      <c r="CG94">
        <f t="shared" si="55"/>
        <v>0</v>
      </c>
      <c r="CI94">
        <f t="shared" si="56"/>
        <v>0</v>
      </c>
      <c r="CJ94">
        <f t="shared" si="57"/>
        <v>0</v>
      </c>
      <c r="CK94">
        <f t="shared" si="57"/>
        <v>0</v>
      </c>
      <c r="CL94">
        <f t="shared" si="57"/>
        <v>1</v>
      </c>
      <c r="CM94">
        <f t="shared" si="57"/>
        <v>1</v>
      </c>
      <c r="CN94">
        <f t="shared" si="43"/>
        <v>0.2</v>
      </c>
      <c r="CO94">
        <f t="shared" si="44"/>
        <v>0.4</v>
      </c>
      <c r="CP94">
        <f t="shared" si="44"/>
        <v>0.60000000000000009</v>
      </c>
      <c r="CQ94">
        <f t="shared" si="44"/>
        <v>0.8</v>
      </c>
      <c r="CR94">
        <f t="shared" si="44"/>
        <v>1</v>
      </c>
    </row>
    <row r="95" spans="1:96" x14ac:dyDescent="0.35">
      <c r="A95" t="s">
        <v>93</v>
      </c>
      <c r="B95">
        <f>VLOOKUP(CONCATENATE($A95,"_",B$4),assets_m6!$A:$D,4,FALSE)</f>
        <v>65.861999999999995</v>
      </c>
      <c r="C95">
        <f>VLOOKUP(CONCATENATE($A95,"_",C$4),assets_m6!$A:$D,4,FALSE)</f>
        <v>63.673000000000002</v>
      </c>
      <c r="D95">
        <f>VLOOKUP(CONCATENATE($A95,"_",D$4),assets_m6!$A:$D,4,FALSE)</f>
        <v>63.514000000000003</v>
      </c>
      <c r="E95">
        <f>VLOOKUP(CONCATENATE($A95,"_",E$4),assets_m6!$A:$D,4,FALSE)</f>
        <v>65.415999999999997</v>
      </c>
      <c r="F95">
        <f>VLOOKUP(CONCATENATE($A95,"_",F$4),assets_m6!$A:$D,4,FALSE)</f>
        <v>64.930999999999997</v>
      </c>
      <c r="G95">
        <f>VLOOKUP(CONCATENATE($A95,"_",G$4),assets_m6!$A:$D,4,FALSE)</f>
        <v>63.762</v>
      </c>
      <c r="H95">
        <f>VLOOKUP(CONCATENATE($A95,"_",H$4),assets_m6!$A:$D,4,FALSE)</f>
        <v>63.018999999999998</v>
      </c>
      <c r="I95">
        <f>VLOOKUP(CONCATENATE($A95,"_",I$4),assets_m6!$A:$D,4,FALSE)</f>
        <v>64.227000000000004</v>
      </c>
      <c r="J95">
        <f>VLOOKUP(CONCATENATE($A95,"_",J$4),assets_m6!$A:$D,4,FALSE)</f>
        <v>66</v>
      </c>
      <c r="K95">
        <f>VLOOKUP(CONCATENATE($A95,"_",K$4),assets_m6!$A:$D,4,FALSE)</f>
        <v>66.713999999999999</v>
      </c>
      <c r="L95">
        <f>VLOOKUP(CONCATENATE($A95,"_",L$4),assets_m6!$A:$D,4,FALSE)</f>
        <v>67.584999999999994</v>
      </c>
      <c r="M95">
        <f>VLOOKUP(CONCATENATE($A95,"_",M$4),assets_m6!$A:$D,4,FALSE)</f>
        <v>66.951999999999998</v>
      </c>
      <c r="N95">
        <f>VLOOKUP(CONCATENATE($A95,"_",N$4),assets_m6!$A:$D,4,FALSE)</f>
        <v>68.203999999999994</v>
      </c>
      <c r="O95">
        <f>VLOOKUP(CONCATENATE($A95,"_",O$4),assets_m6!$A:$D,4,FALSE)</f>
        <v>67.27</v>
      </c>
      <c r="P95">
        <f>VLOOKUP(CONCATENATE($A95,"_",P$4),assets_m6!$A:$D,4,FALSE)</f>
        <v>68.373000000000005</v>
      </c>
      <c r="Q95">
        <f>VLOOKUP(CONCATENATE($A95,"_",Q$4),assets_m6!$A:$D,4,FALSE)</f>
        <v>68.7</v>
      </c>
      <c r="R95">
        <f>VLOOKUP(CONCATENATE($A95,"_",R$4),assets_m6!$A:$D,4,FALSE)</f>
        <v>68.918999999999997</v>
      </c>
      <c r="S95">
        <f>VLOOKUP(CONCATENATE($A95,"_",S$4),assets_m6!$A:$D,4,FALSE)</f>
        <v>70.12</v>
      </c>
      <c r="T95">
        <f>VLOOKUP(CONCATENATE($A95,"_",T$4),assets_m6!$A:$D,4,FALSE)</f>
        <v>69.623999999999995</v>
      </c>
      <c r="U95">
        <f>VLOOKUP(CONCATENATE($A95,"_",U$4),assets_m6!$A:$D,4,FALSE)</f>
        <v>68.302999999999997</v>
      </c>
      <c r="V95">
        <f>VLOOKUP(CONCATENATE($A95,"_",V$4),assets_m6!$A:$D,4,FALSE)</f>
        <v>68.81</v>
      </c>
      <c r="X95" t="str">
        <f t="shared" si="45"/>
        <v>XLC</v>
      </c>
      <c r="Y95">
        <f t="shared" si="61"/>
        <v>65.861999999999995</v>
      </c>
      <c r="Z95">
        <f t="shared" si="59"/>
        <v>63.673000000000002</v>
      </c>
      <c r="AA95">
        <f t="shared" si="59"/>
        <v>63.514000000000003</v>
      </c>
      <c r="AB95">
        <f t="shared" si="59"/>
        <v>65.415999999999997</v>
      </c>
      <c r="AC95">
        <f t="shared" si="59"/>
        <v>64.930999999999997</v>
      </c>
      <c r="AD95">
        <f t="shared" si="59"/>
        <v>63.762</v>
      </c>
      <c r="AE95">
        <f t="shared" si="59"/>
        <v>63.018999999999998</v>
      </c>
      <c r="AF95">
        <f t="shared" si="59"/>
        <v>64.227000000000004</v>
      </c>
      <c r="AG95">
        <f t="shared" si="59"/>
        <v>66</v>
      </c>
      <c r="AH95">
        <f t="shared" si="58"/>
        <v>66.713999999999999</v>
      </c>
      <c r="AI95">
        <f t="shared" si="58"/>
        <v>67.584999999999994</v>
      </c>
      <c r="AJ95">
        <f t="shared" si="58"/>
        <v>66.951999999999998</v>
      </c>
      <c r="AK95">
        <f t="shared" si="58"/>
        <v>68.203999999999994</v>
      </c>
      <c r="AL95">
        <f t="shared" si="58"/>
        <v>67.27</v>
      </c>
      <c r="AM95">
        <f t="shared" si="58"/>
        <v>68.373000000000005</v>
      </c>
      <c r="AN95">
        <f t="shared" si="58"/>
        <v>68.7</v>
      </c>
      <c r="AO95">
        <f t="shared" si="58"/>
        <v>68.918999999999997</v>
      </c>
      <c r="AP95">
        <f t="shared" si="58"/>
        <v>70.12</v>
      </c>
      <c r="AQ95">
        <f t="shared" si="58"/>
        <v>69.623999999999995</v>
      </c>
      <c r="AR95">
        <f t="shared" si="58"/>
        <v>68.302999999999997</v>
      </c>
      <c r="AS95">
        <f t="shared" si="58"/>
        <v>68.81</v>
      </c>
      <c r="AU95" t="s">
        <v>95</v>
      </c>
      <c r="AV95">
        <f t="shared" si="63"/>
        <v>-3.3236160456712416E-4</v>
      </c>
      <c r="AW95">
        <f t="shared" si="63"/>
        <v>-2.4971337929734568E-5</v>
      </c>
      <c r="AX95">
        <f t="shared" si="63"/>
        <v>2.9946153603929747E-4</v>
      </c>
      <c r="AY95">
        <f t="shared" si="63"/>
        <v>-7.4140882964412284E-5</v>
      </c>
      <c r="AZ95">
        <f t="shared" si="63"/>
        <v>-1.8003727033312239E-4</v>
      </c>
      <c r="BA95">
        <f t="shared" si="63"/>
        <v>-1.1652708509770742E-4</v>
      </c>
      <c r="BB95">
        <f t="shared" si="63"/>
        <v>1.9168822101271136E-4</v>
      </c>
      <c r="BC95">
        <f t="shared" si="63"/>
        <v>2.7605212760988305E-4</v>
      </c>
      <c r="BD95">
        <f t="shared" si="63"/>
        <v>1.0818181818181798E-4</v>
      </c>
      <c r="BE95">
        <f t="shared" si="63"/>
        <v>1.3055730431393639E-4</v>
      </c>
      <c r="BF95">
        <f t="shared" si="63"/>
        <v>-9.3659835762372658E-5</v>
      </c>
      <c r="BG95">
        <f t="shared" si="63"/>
        <v>1.8699964153423278E-4</v>
      </c>
      <c r="BH95">
        <f t="shared" si="63"/>
        <v>-1.3694211483197431E-4</v>
      </c>
      <c r="BI95">
        <f t="shared" si="62"/>
        <v>1.639661067340581E-4</v>
      </c>
      <c r="BJ95">
        <f t="shared" si="62"/>
        <v>4.7825896187091128E-5</v>
      </c>
      <c r="BK95">
        <f t="shared" si="62"/>
        <v>3.1877729257641064E-5</v>
      </c>
      <c r="BL95">
        <f t="shared" si="60"/>
        <v>1.7426254008328729E-4</v>
      </c>
      <c r="BM95">
        <f t="shared" si="60"/>
        <v>-7.0735881346264883E-5</v>
      </c>
      <c r="BN95">
        <f t="shared" si="60"/>
        <v>-1.8973342525565871E-4</v>
      </c>
      <c r="BO95">
        <f t="shared" si="60"/>
        <v>7.4228071973413321E-5</v>
      </c>
      <c r="BQ95" s="7" t="str">
        <f t="shared" si="46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7"/>
        <v>4.4760256293462204E-2</v>
      </c>
      <c r="BZ95">
        <f t="shared" si="48"/>
        <v>50</v>
      </c>
      <c r="CA95">
        <f t="shared" si="49"/>
        <v>3</v>
      </c>
      <c r="CB95">
        <f t="shared" si="50"/>
        <v>7.9999999999999988E-2</v>
      </c>
      <c r="CC95">
        <f t="shared" si="51"/>
        <v>0</v>
      </c>
      <c r="CD95">
        <f t="shared" si="52"/>
        <v>0</v>
      </c>
      <c r="CE95">
        <f t="shared" si="53"/>
        <v>1</v>
      </c>
      <c r="CF95">
        <f t="shared" si="54"/>
        <v>0</v>
      </c>
      <c r="CG95">
        <f t="shared" si="55"/>
        <v>0</v>
      </c>
      <c r="CI95">
        <f t="shared" si="56"/>
        <v>0</v>
      </c>
      <c r="CJ95">
        <f t="shared" si="57"/>
        <v>0</v>
      </c>
      <c r="CK95">
        <f t="shared" si="57"/>
        <v>1</v>
      </c>
      <c r="CL95">
        <f t="shared" si="57"/>
        <v>1</v>
      </c>
      <c r="CM95">
        <f t="shared" si="57"/>
        <v>1</v>
      </c>
      <c r="CN95">
        <f t="shared" si="43"/>
        <v>0.2</v>
      </c>
      <c r="CO95">
        <f t="shared" si="44"/>
        <v>0.4</v>
      </c>
      <c r="CP95">
        <f t="shared" si="44"/>
        <v>0.60000000000000009</v>
      </c>
      <c r="CQ95">
        <f t="shared" si="44"/>
        <v>0.8</v>
      </c>
      <c r="CR95">
        <f t="shared" si="44"/>
        <v>1</v>
      </c>
    </row>
    <row r="96" spans="1:96" x14ac:dyDescent="0.35">
      <c r="A96" t="s">
        <v>94</v>
      </c>
      <c r="B96">
        <f>VLOOKUP(CONCATENATE($A96,"_",B$4),assets_m6!$A:$D,4,FALSE)</f>
        <v>72.183999999999997</v>
      </c>
      <c r="C96">
        <f>VLOOKUP(CONCATENATE($A96,"_",C$4),assets_m6!$A:$D,4,FALSE)</f>
        <v>73.248999999999995</v>
      </c>
      <c r="D96">
        <f>VLOOKUP(CONCATENATE($A96,"_",D$4),assets_m6!$A:$D,4,FALSE)</f>
        <v>74.400999999999996</v>
      </c>
      <c r="E96">
        <f>VLOOKUP(CONCATENATE($A96,"_",E$4),assets_m6!$A:$D,4,FALSE)</f>
        <v>72.126999999999995</v>
      </c>
      <c r="F96">
        <f>VLOOKUP(CONCATENATE($A96,"_",F$4),assets_m6!$A:$D,4,FALSE)</f>
        <v>74.334000000000003</v>
      </c>
      <c r="G96">
        <f>VLOOKUP(CONCATENATE($A96,"_",G$4),assets_m6!$A:$D,4,FALSE)</f>
        <v>73.739000000000004</v>
      </c>
      <c r="H96">
        <f>VLOOKUP(CONCATENATE($A96,"_",H$4),assets_m6!$A:$D,4,FALSE)</f>
        <v>71.531999999999996</v>
      </c>
      <c r="I96">
        <f>VLOOKUP(CONCATENATE($A96,"_",I$4),assets_m6!$A:$D,4,FALSE)</f>
        <v>68.912000000000006</v>
      </c>
      <c r="J96">
        <f>VLOOKUP(CONCATENATE($A96,"_",J$4),assets_m6!$A:$D,4,FALSE)</f>
        <v>68.596000000000004</v>
      </c>
      <c r="K96">
        <f>VLOOKUP(CONCATENATE($A96,"_",K$4),assets_m6!$A:$D,4,FALSE)</f>
        <v>70.956000000000003</v>
      </c>
      <c r="L96">
        <f>VLOOKUP(CONCATENATE($A96,"_",L$4),assets_m6!$A:$D,4,FALSE)</f>
        <v>70.888999999999996</v>
      </c>
      <c r="M96">
        <f>VLOOKUP(CONCATENATE($A96,"_",M$4),assets_m6!$A:$D,4,FALSE)</f>
        <v>73.745999999999995</v>
      </c>
      <c r="N96">
        <f>VLOOKUP(CONCATENATE($A96,"_",N$4),assets_m6!$A:$D,4,FALSE)</f>
        <v>73.203999999999994</v>
      </c>
      <c r="O96">
        <f>VLOOKUP(CONCATENATE($A96,"_",O$4),assets_m6!$A:$D,4,FALSE)</f>
        <v>74.462999999999994</v>
      </c>
      <c r="P96">
        <f>VLOOKUP(CONCATENATE($A96,"_",P$4),assets_m6!$A:$D,4,FALSE)</f>
        <v>74.647000000000006</v>
      </c>
      <c r="Q96">
        <f>VLOOKUP(CONCATENATE($A96,"_",Q$4),assets_m6!$A:$D,4,FALSE)</f>
        <v>76.284000000000006</v>
      </c>
      <c r="R96">
        <f>VLOOKUP(CONCATENATE($A96,"_",R$4),assets_m6!$A:$D,4,FALSE)</f>
        <v>74.396000000000001</v>
      </c>
      <c r="S96">
        <f>VLOOKUP(CONCATENATE($A96,"_",S$4),assets_m6!$A:$D,4,FALSE)</f>
        <v>74.201999999999998</v>
      </c>
      <c r="T96">
        <f>VLOOKUP(CONCATENATE($A96,"_",T$4),assets_m6!$A:$D,4,FALSE)</f>
        <v>75.063999999999993</v>
      </c>
      <c r="U96">
        <f>VLOOKUP(CONCATENATE($A96,"_",U$4),assets_m6!$A:$D,4,FALSE)</f>
        <v>74.046999999999997</v>
      </c>
      <c r="V96">
        <f>VLOOKUP(CONCATENATE($A96,"_",V$4),assets_m6!$A:$D,4,FALSE)</f>
        <v>74.647000000000006</v>
      </c>
      <c r="X96" t="str">
        <f t="shared" si="45"/>
        <v>XLE</v>
      </c>
      <c r="Y96">
        <f t="shared" si="61"/>
        <v>72.183999999999997</v>
      </c>
      <c r="Z96">
        <f t="shared" si="59"/>
        <v>73.248999999999995</v>
      </c>
      <c r="AA96">
        <f t="shared" si="59"/>
        <v>74.400999999999996</v>
      </c>
      <c r="AB96">
        <f t="shared" si="59"/>
        <v>72.126999999999995</v>
      </c>
      <c r="AC96">
        <f t="shared" si="59"/>
        <v>74.334000000000003</v>
      </c>
      <c r="AD96">
        <f t="shared" si="59"/>
        <v>73.739000000000004</v>
      </c>
      <c r="AE96">
        <f t="shared" si="59"/>
        <v>71.531999999999996</v>
      </c>
      <c r="AF96">
        <f t="shared" si="59"/>
        <v>68.912000000000006</v>
      </c>
      <c r="AG96">
        <f t="shared" si="59"/>
        <v>68.596000000000004</v>
      </c>
      <c r="AH96">
        <f t="shared" si="58"/>
        <v>70.956000000000003</v>
      </c>
      <c r="AI96">
        <f t="shared" si="58"/>
        <v>70.888999999999996</v>
      </c>
      <c r="AJ96">
        <f t="shared" si="58"/>
        <v>73.745999999999995</v>
      </c>
      <c r="AK96">
        <f t="shared" si="58"/>
        <v>73.203999999999994</v>
      </c>
      <c r="AL96">
        <f t="shared" si="58"/>
        <v>74.462999999999994</v>
      </c>
      <c r="AM96">
        <f t="shared" si="58"/>
        <v>74.647000000000006</v>
      </c>
      <c r="AN96">
        <f t="shared" si="58"/>
        <v>76.284000000000006</v>
      </c>
      <c r="AO96">
        <f t="shared" si="58"/>
        <v>74.396000000000001</v>
      </c>
      <c r="AP96">
        <f t="shared" si="58"/>
        <v>74.201999999999998</v>
      </c>
      <c r="AQ96">
        <f t="shared" si="58"/>
        <v>75.063999999999993</v>
      </c>
      <c r="AR96">
        <f t="shared" si="58"/>
        <v>74.046999999999997</v>
      </c>
      <c r="AS96">
        <f t="shared" si="58"/>
        <v>74.647000000000006</v>
      </c>
      <c r="AU96" t="s">
        <v>100</v>
      </c>
      <c r="AV96">
        <f t="shared" si="63"/>
        <v>1.475396209686354E-4</v>
      </c>
      <c r="AW96">
        <f t="shared" si="63"/>
        <v>1.5727177162828178E-4</v>
      </c>
      <c r="AX96">
        <f t="shared" si="63"/>
        <v>-3.0564105321165052E-4</v>
      </c>
      <c r="AY96">
        <f t="shared" si="63"/>
        <v>3.0598804885826502E-4</v>
      </c>
      <c r="AZ96">
        <f t="shared" si="63"/>
        <v>-8.0044125164796585E-5</v>
      </c>
      <c r="BA96">
        <f t="shared" si="63"/>
        <v>-2.992988784767908E-4</v>
      </c>
      <c r="BB96">
        <f t="shared" si="63"/>
        <v>-3.662696415590212E-4</v>
      </c>
      <c r="BC96">
        <f t="shared" si="63"/>
        <v>-4.5855583933132473E-5</v>
      </c>
      <c r="BD96">
        <f t="shared" si="63"/>
        <v>3.4404338445390392E-4</v>
      </c>
      <c r="BE96">
        <f t="shared" si="63"/>
        <v>-9.442471390722035E-6</v>
      </c>
      <c r="BF96">
        <f t="shared" si="63"/>
        <v>4.0302444667014622E-4</v>
      </c>
      <c r="BG96">
        <f t="shared" si="63"/>
        <v>-7.3495511620969494E-5</v>
      </c>
      <c r="BH96">
        <f t="shared" si="63"/>
        <v>1.7198513742418454E-4</v>
      </c>
      <c r="BI96">
        <f t="shared" si="62"/>
        <v>2.4710258786244406E-5</v>
      </c>
      <c r="BJ96">
        <f t="shared" si="62"/>
        <v>2.1929883317480951E-4</v>
      </c>
      <c r="BK96">
        <f t="shared" si="62"/>
        <v>-2.4749619841644451E-4</v>
      </c>
      <c r="BL96">
        <f t="shared" si="60"/>
        <v>-2.6076670788752434E-5</v>
      </c>
      <c r="BM96">
        <f t="shared" si="60"/>
        <v>1.161693754885306E-4</v>
      </c>
      <c r="BN96">
        <f t="shared" si="60"/>
        <v>-1.3548438665671907E-4</v>
      </c>
      <c r="BO96">
        <f t="shared" si="60"/>
        <v>8.1029616324767859E-5</v>
      </c>
      <c r="BQ96" s="7" t="str">
        <f t="shared" si="46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7"/>
        <v>3.4121134877535299E-2</v>
      </c>
      <c r="BZ96">
        <f t="shared" si="48"/>
        <v>44</v>
      </c>
      <c r="CA96">
        <f t="shared" si="49"/>
        <v>3</v>
      </c>
      <c r="CB96">
        <f t="shared" si="50"/>
        <v>7.9999999999999988E-2</v>
      </c>
      <c r="CC96">
        <f t="shared" si="51"/>
        <v>0</v>
      </c>
      <c r="CD96">
        <f t="shared" si="52"/>
        <v>0</v>
      </c>
      <c r="CE96">
        <f t="shared" si="53"/>
        <v>1</v>
      </c>
      <c r="CF96">
        <f t="shared" si="54"/>
        <v>0</v>
      </c>
      <c r="CG96">
        <f t="shared" si="55"/>
        <v>0</v>
      </c>
      <c r="CI96">
        <f t="shared" si="56"/>
        <v>0</v>
      </c>
      <c r="CJ96">
        <f t="shared" si="57"/>
        <v>0</v>
      </c>
      <c r="CK96">
        <f t="shared" si="57"/>
        <v>1</v>
      </c>
      <c r="CL96">
        <f t="shared" si="57"/>
        <v>1</v>
      </c>
      <c r="CM96">
        <f t="shared" si="57"/>
        <v>1</v>
      </c>
      <c r="CN96">
        <f t="shared" si="43"/>
        <v>0.2</v>
      </c>
      <c r="CO96">
        <f t="shared" si="44"/>
        <v>0.4</v>
      </c>
      <c r="CP96">
        <f t="shared" si="44"/>
        <v>0.60000000000000009</v>
      </c>
      <c r="CQ96">
        <f t="shared" si="44"/>
        <v>0.8</v>
      </c>
      <c r="CR96">
        <f t="shared" si="44"/>
        <v>1</v>
      </c>
    </row>
    <row r="97" spans="1:96" x14ac:dyDescent="0.35">
      <c r="A97" t="s">
        <v>95</v>
      </c>
      <c r="B97">
        <f>VLOOKUP(CONCATENATE($A97,"_",B$4),assets_m6!$A:$D,4,FALSE)</f>
        <v>36.47</v>
      </c>
      <c r="C97">
        <f>VLOOKUP(CONCATENATE($A97,"_",C$4),assets_m6!$A:$D,4,FALSE)</f>
        <v>35.137999999999998</v>
      </c>
      <c r="D97">
        <f>VLOOKUP(CONCATENATE($A97,"_",D$4),assets_m6!$A:$D,4,FALSE)</f>
        <v>34.932000000000002</v>
      </c>
      <c r="E97">
        <f>VLOOKUP(CONCATENATE($A97,"_",E$4),assets_m6!$A:$D,4,FALSE)</f>
        <v>36.216000000000001</v>
      </c>
      <c r="F97">
        <f>VLOOKUP(CONCATENATE($A97,"_",F$4),assets_m6!$A:$D,4,FALSE)</f>
        <v>35.911999999999999</v>
      </c>
      <c r="G97">
        <f>VLOOKUP(CONCATENATE($A97,"_",G$4),assets_m6!$A:$D,4,FALSE)</f>
        <v>35.656999999999996</v>
      </c>
      <c r="H97">
        <f>VLOOKUP(CONCATENATE($A97,"_",H$4),assets_m6!$A:$D,4,FALSE)</f>
        <v>36.107999999999997</v>
      </c>
      <c r="I97">
        <f>VLOOKUP(CONCATENATE($A97,"_",I$4),assets_m6!$A:$D,4,FALSE)</f>
        <v>36.616999999999997</v>
      </c>
      <c r="J97">
        <f>VLOOKUP(CONCATENATE($A97,"_",J$4),assets_m6!$A:$D,4,FALSE)</f>
        <v>37.646000000000001</v>
      </c>
      <c r="K97">
        <f>VLOOKUP(CONCATENATE($A97,"_",K$4),assets_m6!$A:$D,4,FALSE)</f>
        <v>38.116</v>
      </c>
      <c r="L97">
        <f>VLOOKUP(CONCATENATE($A97,"_",L$4),assets_m6!$A:$D,4,FALSE)</f>
        <v>38.204000000000001</v>
      </c>
      <c r="M97">
        <f>VLOOKUP(CONCATENATE($A97,"_",M$4),assets_m6!$A:$D,4,FALSE)</f>
        <v>38.167000000000002</v>
      </c>
      <c r="N97">
        <f>VLOOKUP(CONCATENATE($A97,"_",N$4),assets_m6!$A:$D,4,FALSE)</f>
        <v>38.786000000000001</v>
      </c>
      <c r="O97">
        <f>VLOOKUP(CONCATENATE($A97,"_",O$4),assets_m6!$A:$D,4,FALSE)</f>
        <v>38.069000000000003</v>
      </c>
      <c r="P97">
        <f>VLOOKUP(CONCATENATE($A97,"_",P$4),assets_m6!$A:$D,4,FALSE)</f>
        <v>38.372999999999998</v>
      </c>
      <c r="Q97">
        <f>VLOOKUP(CONCATENATE($A97,"_",Q$4),assets_m6!$A:$D,4,FALSE)</f>
        <v>38.865000000000002</v>
      </c>
      <c r="R97">
        <f>VLOOKUP(CONCATENATE($A97,"_",R$4),assets_m6!$A:$D,4,FALSE)</f>
        <v>38.756999999999998</v>
      </c>
      <c r="S97">
        <f>VLOOKUP(CONCATENATE($A97,"_",S$4),assets_m6!$A:$D,4,FALSE)</f>
        <v>38.845999999999997</v>
      </c>
      <c r="T97">
        <f>VLOOKUP(CONCATENATE($A97,"_",T$4),assets_m6!$A:$D,4,FALSE)</f>
        <v>38.57</v>
      </c>
      <c r="U97">
        <f>VLOOKUP(CONCATENATE($A97,"_",U$4),assets_m6!$A:$D,4,FALSE)</f>
        <v>37.685000000000002</v>
      </c>
      <c r="V97">
        <f>VLOOKUP(CONCATENATE($A97,"_",V$4),assets_m6!$A:$D,4,FALSE)</f>
        <v>37.587000000000003</v>
      </c>
      <c r="X97" t="str">
        <f t="shared" si="45"/>
        <v>XLF</v>
      </c>
      <c r="Y97">
        <f t="shared" si="61"/>
        <v>36.47</v>
      </c>
      <c r="Z97">
        <f t="shared" si="59"/>
        <v>35.137999999999998</v>
      </c>
      <c r="AA97">
        <f t="shared" si="59"/>
        <v>34.932000000000002</v>
      </c>
      <c r="AB97">
        <f t="shared" si="59"/>
        <v>36.216000000000001</v>
      </c>
      <c r="AC97">
        <f t="shared" si="59"/>
        <v>35.911999999999999</v>
      </c>
      <c r="AD97">
        <f t="shared" si="59"/>
        <v>35.656999999999996</v>
      </c>
      <c r="AE97">
        <f t="shared" si="59"/>
        <v>36.107999999999997</v>
      </c>
      <c r="AF97">
        <f t="shared" si="59"/>
        <v>36.616999999999997</v>
      </c>
      <c r="AG97">
        <f t="shared" si="59"/>
        <v>37.646000000000001</v>
      </c>
      <c r="AH97">
        <f t="shared" si="58"/>
        <v>38.116</v>
      </c>
      <c r="AI97">
        <f t="shared" si="58"/>
        <v>38.204000000000001</v>
      </c>
      <c r="AJ97">
        <f t="shared" si="58"/>
        <v>38.167000000000002</v>
      </c>
      <c r="AK97">
        <f t="shared" si="58"/>
        <v>38.786000000000001</v>
      </c>
      <c r="AL97">
        <f t="shared" si="58"/>
        <v>38.069000000000003</v>
      </c>
      <c r="AM97">
        <f t="shared" si="58"/>
        <v>38.372999999999998</v>
      </c>
      <c r="AN97">
        <f t="shared" si="58"/>
        <v>38.865000000000002</v>
      </c>
      <c r="AO97">
        <f t="shared" si="58"/>
        <v>38.756999999999998</v>
      </c>
      <c r="AP97">
        <f t="shared" si="58"/>
        <v>38.845999999999997</v>
      </c>
      <c r="AQ97">
        <f t="shared" si="58"/>
        <v>38.57</v>
      </c>
      <c r="AR97">
        <f t="shared" si="58"/>
        <v>37.685000000000002</v>
      </c>
      <c r="AS97">
        <f t="shared" si="58"/>
        <v>37.587000000000003</v>
      </c>
      <c r="AU97" t="s">
        <v>94</v>
      </c>
      <c r="AV97">
        <f t="shared" si="63"/>
        <v>-3.6523169728544031E-4</v>
      </c>
      <c r="AW97">
        <f t="shared" si="63"/>
        <v>-5.86259889578223E-5</v>
      </c>
      <c r="AX97">
        <f t="shared" si="63"/>
        <v>3.67571281346616E-4</v>
      </c>
      <c r="AY97">
        <f t="shared" si="63"/>
        <v>-8.3940799646565624E-5</v>
      </c>
      <c r="AZ97">
        <f t="shared" si="63"/>
        <v>-7.1006905769659882E-5</v>
      </c>
      <c r="BA97">
        <f t="shared" si="63"/>
        <v>1.2648287853717378E-4</v>
      </c>
      <c r="BB97">
        <f t="shared" si="63"/>
        <v>1.4096599091614057E-4</v>
      </c>
      <c r="BC97">
        <f t="shared" si="63"/>
        <v>2.8101701395526766E-4</v>
      </c>
      <c r="BD97">
        <f t="shared" si="63"/>
        <v>1.248472613292246E-4</v>
      </c>
      <c r="BE97">
        <f t="shared" si="63"/>
        <v>2.3087417357540395E-5</v>
      </c>
      <c r="BF97">
        <f t="shared" si="63"/>
        <v>-9.6848497539522136E-6</v>
      </c>
      <c r="BG97">
        <f t="shared" si="63"/>
        <v>1.6218198967694598E-4</v>
      </c>
      <c r="BH97">
        <f t="shared" si="63"/>
        <v>-1.8486051668127645E-4</v>
      </c>
      <c r="BI97">
        <f t="shared" si="62"/>
        <v>7.9855000131339127E-5</v>
      </c>
      <c r="BJ97">
        <f t="shared" si="62"/>
        <v>1.2821515127824367E-4</v>
      </c>
      <c r="BK97">
        <f t="shared" si="62"/>
        <v>-2.778849864917126E-5</v>
      </c>
      <c r="BL97">
        <f t="shared" si="60"/>
        <v>2.2963593673400584E-5</v>
      </c>
      <c r="BM97">
        <f t="shared" si="60"/>
        <v>-7.1049786335786514E-5</v>
      </c>
      <c r="BN97">
        <f t="shared" si="60"/>
        <v>-2.2945294270158105E-4</v>
      </c>
      <c r="BO97">
        <f t="shared" si="60"/>
        <v>-2.6005041793816894E-5</v>
      </c>
      <c r="BQ97" s="7" t="str">
        <f t="shared" si="46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7"/>
        <v>3.0627913353441307E-2</v>
      </c>
      <c r="BZ97">
        <f t="shared" si="48"/>
        <v>42</v>
      </c>
      <c r="CA97">
        <f t="shared" si="49"/>
        <v>3</v>
      </c>
      <c r="CB97">
        <f t="shared" si="50"/>
        <v>7.9999999999999988E-2</v>
      </c>
      <c r="CC97">
        <f t="shared" si="51"/>
        <v>0</v>
      </c>
      <c r="CD97">
        <f t="shared" si="52"/>
        <v>0</v>
      </c>
      <c r="CE97">
        <f t="shared" si="53"/>
        <v>1</v>
      </c>
      <c r="CF97">
        <f t="shared" si="54"/>
        <v>0</v>
      </c>
      <c r="CG97">
        <f t="shared" si="55"/>
        <v>0</v>
      </c>
      <c r="CI97">
        <f t="shared" si="56"/>
        <v>0</v>
      </c>
      <c r="CJ97">
        <f t="shared" si="57"/>
        <v>0</v>
      </c>
      <c r="CK97">
        <f t="shared" si="57"/>
        <v>1</v>
      </c>
      <c r="CL97">
        <f t="shared" si="57"/>
        <v>1</v>
      </c>
      <c r="CM97">
        <f t="shared" si="57"/>
        <v>1</v>
      </c>
      <c r="CN97">
        <f t="shared" si="43"/>
        <v>0.2</v>
      </c>
      <c r="CO97">
        <f t="shared" si="44"/>
        <v>0.4</v>
      </c>
      <c r="CP97">
        <f t="shared" si="44"/>
        <v>0.60000000000000009</v>
      </c>
      <c r="CQ97">
        <f t="shared" si="44"/>
        <v>0.8</v>
      </c>
      <c r="CR97">
        <f t="shared" si="44"/>
        <v>1</v>
      </c>
    </row>
    <row r="98" spans="1:96" x14ac:dyDescent="0.35">
      <c r="A98" t="s">
        <v>96</v>
      </c>
      <c r="B98">
        <f>VLOOKUP(CONCATENATE($A98,"_",B$4),assets_m6!$A:$D,4,FALSE)</f>
        <v>98.680999999999997</v>
      </c>
      <c r="C98">
        <f>VLOOKUP(CONCATENATE($A98,"_",C$4),assets_m6!$A:$D,4,FALSE)</f>
        <v>96.037000000000006</v>
      </c>
      <c r="D98">
        <f>VLOOKUP(CONCATENATE($A98,"_",D$4),assets_m6!$A:$D,4,FALSE)</f>
        <v>95.447000000000003</v>
      </c>
      <c r="E98">
        <f>VLOOKUP(CONCATENATE($A98,"_",E$4),assets_m6!$A:$D,4,FALSE)</f>
        <v>97.177000000000007</v>
      </c>
      <c r="F98">
        <f>VLOOKUP(CONCATENATE($A98,"_",F$4),assets_m6!$A:$D,4,FALSE)</f>
        <v>97.049000000000007</v>
      </c>
      <c r="G98">
        <f>VLOOKUP(CONCATENATE($A98,"_",G$4),assets_m6!$A:$D,4,FALSE)</f>
        <v>96.272000000000006</v>
      </c>
      <c r="H98">
        <f>VLOOKUP(CONCATENATE($A98,"_",H$4),assets_m6!$A:$D,4,FALSE)</f>
        <v>96.596999999999994</v>
      </c>
      <c r="I98">
        <f>VLOOKUP(CONCATENATE($A98,"_",I$4),assets_m6!$A:$D,4,FALSE)</f>
        <v>98.13</v>
      </c>
      <c r="J98">
        <f>VLOOKUP(CONCATENATE($A98,"_",J$4),assets_m6!$A:$D,4,FALSE)</f>
        <v>99.427999999999997</v>
      </c>
      <c r="K98">
        <f>VLOOKUP(CONCATENATE($A98,"_",K$4),assets_m6!$A:$D,4,FALSE)</f>
        <v>100.706</v>
      </c>
      <c r="L98">
        <f>VLOOKUP(CONCATENATE($A98,"_",L$4),assets_m6!$A:$D,4,FALSE)</f>
        <v>101.089</v>
      </c>
      <c r="M98">
        <f>VLOOKUP(CONCATENATE($A98,"_",M$4),assets_m6!$A:$D,4,FALSE)</f>
        <v>101.316</v>
      </c>
      <c r="N98">
        <f>VLOOKUP(CONCATENATE($A98,"_",N$4),assets_m6!$A:$D,4,FALSE)</f>
        <v>101.869</v>
      </c>
      <c r="O98">
        <f>VLOOKUP(CONCATENATE($A98,"_",O$4),assets_m6!$A:$D,4,FALSE)</f>
        <v>100.892</v>
      </c>
      <c r="P98">
        <f>VLOOKUP(CONCATENATE($A98,"_",P$4),assets_m6!$A:$D,4,FALSE)</f>
        <v>101.66200000000001</v>
      </c>
      <c r="Q98">
        <f>VLOOKUP(CONCATENATE($A98,"_",Q$4),assets_m6!$A:$D,4,FALSE)</f>
        <v>102.29300000000001</v>
      </c>
      <c r="R98">
        <f>VLOOKUP(CONCATENATE($A98,"_",R$4),assets_m6!$A:$D,4,FALSE)</f>
        <v>102.322</v>
      </c>
      <c r="S98">
        <f>VLOOKUP(CONCATENATE($A98,"_",S$4),assets_m6!$A:$D,4,FALSE)</f>
        <v>103.26900000000001</v>
      </c>
      <c r="T98">
        <f>VLOOKUP(CONCATENATE($A98,"_",T$4),assets_m6!$A:$D,4,FALSE)</f>
        <v>103.151</v>
      </c>
      <c r="U98">
        <f>VLOOKUP(CONCATENATE($A98,"_",U$4),assets_m6!$A:$D,4,FALSE)</f>
        <v>101.563</v>
      </c>
      <c r="V98">
        <f>VLOOKUP(CONCATENATE($A98,"_",V$4),assets_m6!$A:$D,4,FALSE)</f>
        <v>100.774</v>
      </c>
      <c r="X98" t="str">
        <f t="shared" si="45"/>
        <v>XLI</v>
      </c>
      <c r="Y98">
        <f t="shared" si="61"/>
        <v>98.680999999999997</v>
      </c>
      <c r="Z98">
        <f t="shared" si="59"/>
        <v>96.037000000000006</v>
      </c>
      <c r="AA98">
        <f t="shared" si="59"/>
        <v>95.447000000000003</v>
      </c>
      <c r="AB98">
        <f t="shared" si="59"/>
        <v>97.177000000000007</v>
      </c>
      <c r="AC98">
        <f t="shared" si="59"/>
        <v>97.049000000000007</v>
      </c>
      <c r="AD98">
        <f t="shared" si="59"/>
        <v>96.272000000000006</v>
      </c>
      <c r="AE98">
        <f t="shared" si="59"/>
        <v>96.596999999999994</v>
      </c>
      <c r="AF98">
        <f t="shared" si="59"/>
        <v>98.13</v>
      </c>
      <c r="AG98">
        <f t="shared" si="59"/>
        <v>99.427999999999997</v>
      </c>
      <c r="AH98">
        <f t="shared" si="58"/>
        <v>100.706</v>
      </c>
      <c r="AI98">
        <f t="shared" si="58"/>
        <v>101.089</v>
      </c>
      <c r="AJ98">
        <f t="shared" si="58"/>
        <v>101.316</v>
      </c>
      <c r="AK98">
        <f t="shared" si="58"/>
        <v>101.869</v>
      </c>
      <c r="AL98">
        <f t="shared" si="58"/>
        <v>100.892</v>
      </c>
      <c r="AM98">
        <f t="shared" si="58"/>
        <v>101.66200000000001</v>
      </c>
      <c r="AN98">
        <f t="shared" si="58"/>
        <v>102.29300000000001</v>
      </c>
      <c r="AO98">
        <f t="shared" si="58"/>
        <v>102.322</v>
      </c>
      <c r="AP98">
        <f t="shared" si="58"/>
        <v>103.26900000000001</v>
      </c>
      <c r="AQ98">
        <f t="shared" si="58"/>
        <v>103.151</v>
      </c>
      <c r="AR98">
        <f t="shared" si="58"/>
        <v>101.563</v>
      </c>
      <c r="AS98">
        <f t="shared" si="58"/>
        <v>100.774</v>
      </c>
      <c r="AU98" t="s">
        <v>101</v>
      </c>
      <c r="AV98">
        <f t="shared" si="63"/>
        <v>-2.679340501210964E-4</v>
      </c>
      <c r="AW98">
        <f t="shared" si="63"/>
        <v>-6.1434655393234212E-5</v>
      </c>
      <c r="AX98">
        <f t="shared" si="63"/>
        <v>1.8125242281056544E-4</v>
      </c>
      <c r="AY98">
        <f t="shared" si="63"/>
        <v>-1.3171841073505059E-5</v>
      </c>
      <c r="AZ98">
        <f t="shared" si="63"/>
        <v>-8.0062648765056929E-5</v>
      </c>
      <c r="BA98">
        <f t="shared" si="63"/>
        <v>3.3758517533653463E-5</v>
      </c>
      <c r="BB98">
        <f t="shared" si="63"/>
        <v>1.5870058076337788E-4</v>
      </c>
      <c r="BC98">
        <f t="shared" si="63"/>
        <v>1.3227351472536452E-4</v>
      </c>
      <c r="BD98">
        <f t="shared" si="63"/>
        <v>1.2853522146679064E-4</v>
      </c>
      <c r="BE98">
        <f t="shared" si="63"/>
        <v>3.8031497626754672E-5</v>
      </c>
      <c r="BF98">
        <f t="shared" si="63"/>
        <v>2.2455460040163015E-5</v>
      </c>
      <c r="BG98">
        <f t="shared" si="63"/>
        <v>5.4581704765288525E-5</v>
      </c>
      <c r="BH98">
        <f t="shared" si="63"/>
        <v>-9.5907489030029147E-5</v>
      </c>
      <c r="BI98">
        <f t="shared" si="62"/>
        <v>7.6319232446577556E-5</v>
      </c>
      <c r="BJ98">
        <f t="shared" si="62"/>
        <v>6.2068422812850449E-5</v>
      </c>
      <c r="BK98">
        <f t="shared" si="62"/>
        <v>2.8349935968244515E-6</v>
      </c>
      <c r="BL98">
        <f t="shared" si="60"/>
        <v>9.2550966556557014E-5</v>
      </c>
      <c r="BM98">
        <f t="shared" si="60"/>
        <v>-1.1426468736988758E-5</v>
      </c>
      <c r="BN98">
        <f t="shared" si="60"/>
        <v>-1.539490649630148E-4</v>
      </c>
      <c r="BO98">
        <f t="shared" si="60"/>
        <v>-7.768577139312559E-5</v>
      </c>
      <c r="BQ98" s="7" t="str">
        <f t="shared" si="46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7"/>
        <v>2.1209756690751043E-2</v>
      </c>
      <c r="BZ98">
        <f t="shared" si="48"/>
        <v>35</v>
      </c>
      <c r="CA98">
        <f t="shared" si="49"/>
        <v>2</v>
      </c>
      <c r="CB98">
        <f t="shared" si="50"/>
        <v>0.11999999999999997</v>
      </c>
      <c r="CC98">
        <f t="shared" si="51"/>
        <v>0</v>
      </c>
      <c r="CD98">
        <f t="shared" si="52"/>
        <v>1</v>
      </c>
      <c r="CE98">
        <f t="shared" si="53"/>
        <v>0</v>
      </c>
      <c r="CF98">
        <f t="shared" si="54"/>
        <v>0</v>
      </c>
      <c r="CG98">
        <f t="shared" si="55"/>
        <v>0</v>
      </c>
      <c r="CI98">
        <f t="shared" si="56"/>
        <v>0</v>
      </c>
      <c r="CJ98">
        <f t="shared" si="57"/>
        <v>1</v>
      </c>
      <c r="CK98">
        <f t="shared" si="57"/>
        <v>1</v>
      </c>
      <c r="CL98">
        <f t="shared" si="57"/>
        <v>1</v>
      </c>
      <c r="CM98">
        <f t="shared" si="57"/>
        <v>1</v>
      </c>
      <c r="CN98">
        <f t="shared" si="43"/>
        <v>0.2</v>
      </c>
      <c r="CO98">
        <f t="shared" si="44"/>
        <v>0.4</v>
      </c>
      <c r="CP98">
        <f t="shared" si="44"/>
        <v>0.60000000000000009</v>
      </c>
      <c r="CQ98">
        <f t="shared" si="44"/>
        <v>0.8</v>
      </c>
      <c r="CR98">
        <f t="shared" si="44"/>
        <v>1</v>
      </c>
    </row>
    <row r="99" spans="1:96" x14ac:dyDescent="0.35">
      <c r="A99" t="s">
        <v>97</v>
      </c>
      <c r="B99">
        <f>VLOOKUP(CONCATENATE($A99,"_",B$4),assets_m6!$A:$D,4,FALSE)</f>
        <v>148.30199999999999</v>
      </c>
      <c r="C99">
        <f>VLOOKUP(CONCATENATE($A99,"_",C$4),assets_m6!$A:$D,4,FALSE)</f>
        <v>142.875</v>
      </c>
      <c r="D99">
        <f>VLOOKUP(CONCATENATE($A99,"_",D$4),assets_m6!$A:$D,4,FALSE)</f>
        <v>142.18199999999999</v>
      </c>
      <c r="E99">
        <f>VLOOKUP(CONCATENATE($A99,"_",E$4),assets_m6!$A:$D,4,FALSE)</f>
        <v>147.80699999999999</v>
      </c>
      <c r="F99">
        <f>VLOOKUP(CONCATENATE($A99,"_",F$4),assets_m6!$A:$D,4,FALSE)</f>
        <v>145.22200000000001</v>
      </c>
      <c r="G99">
        <f>VLOOKUP(CONCATENATE($A99,"_",G$4),assets_m6!$A:$D,4,FALSE)</f>
        <v>142.667</v>
      </c>
      <c r="H99">
        <f>VLOOKUP(CONCATENATE($A99,"_",H$4),assets_m6!$A:$D,4,FALSE)</f>
        <v>140.023</v>
      </c>
      <c r="I99">
        <f>VLOOKUP(CONCATENATE($A99,"_",I$4),assets_m6!$A:$D,4,FALSE)</f>
        <v>144.727</v>
      </c>
      <c r="J99">
        <f>VLOOKUP(CONCATENATE($A99,"_",J$4),assets_m6!$A:$D,4,FALSE)</f>
        <v>149.43100000000001</v>
      </c>
      <c r="K99">
        <f>VLOOKUP(CONCATENATE($A99,"_",K$4),assets_m6!$A:$D,4,FALSE)</f>
        <v>150.49100000000001</v>
      </c>
      <c r="L99">
        <f>VLOOKUP(CONCATENATE($A99,"_",L$4),assets_m6!$A:$D,4,FALSE)</f>
        <v>153.571</v>
      </c>
      <c r="M99">
        <f>VLOOKUP(CONCATENATE($A99,"_",M$4),assets_m6!$A:$D,4,FALSE)</f>
        <v>153.279</v>
      </c>
      <c r="N99">
        <f>VLOOKUP(CONCATENATE($A99,"_",N$4),assets_m6!$A:$D,4,FALSE)</f>
        <v>155.48099999999999</v>
      </c>
      <c r="O99">
        <f>VLOOKUP(CONCATENATE($A99,"_",O$4),assets_m6!$A:$D,4,FALSE)</f>
        <v>153.09</v>
      </c>
      <c r="P99">
        <f>VLOOKUP(CONCATENATE($A99,"_",P$4),assets_m6!$A:$D,4,FALSE)</f>
        <v>157.06899999999999</v>
      </c>
      <c r="Q99">
        <f>VLOOKUP(CONCATENATE($A99,"_",Q$4),assets_m6!$A:$D,4,FALSE)</f>
        <v>156.97900000000001</v>
      </c>
      <c r="R99">
        <f>VLOOKUP(CONCATENATE($A99,"_",R$4),assets_m6!$A:$D,4,FALSE)</f>
        <v>158.845</v>
      </c>
      <c r="S99">
        <f>VLOOKUP(CONCATENATE($A99,"_",S$4),assets_m6!$A:$D,4,FALSE)</f>
        <v>162.21799999999999</v>
      </c>
      <c r="T99">
        <f>VLOOKUP(CONCATENATE($A99,"_",T$4),assets_m6!$A:$D,4,FALSE)</f>
        <v>160.05500000000001</v>
      </c>
      <c r="U99">
        <f>VLOOKUP(CONCATENATE($A99,"_",U$4),assets_m6!$A:$D,4,FALSE)</f>
        <v>157.684</v>
      </c>
      <c r="V99">
        <f>VLOOKUP(CONCATENATE($A99,"_",V$4),assets_m6!$A:$D,4,FALSE)</f>
        <v>157.21799999999999</v>
      </c>
      <c r="X99" t="str">
        <f t="shared" si="45"/>
        <v>XLK</v>
      </c>
      <c r="Y99">
        <f t="shared" si="61"/>
        <v>148.30199999999999</v>
      </c>
      <c r="Z99">
        <f t="shared" si="59"/>
        <v>142.875</v>
      </c>
      <c r="AA99">
        <f t="shared" si="59"/>
        <v>142.18199999999999</v>
      </c>
      <c r="AB99">
        <f t="shared" si="59"/>
        <v>147.80699999999999</v>
      </c>
      <c r="AC99">
        <f t="shared" si="59"/>
        <v>145.22200000000001</v>
      </c>
      <c r="AD99">
        <f t="shared" si="59"/>
        <v>142.667</v>
      </c>
      <c r="AE99">
        <f t="shared" si="59"/>
        <v>140.023</v>
      </c>
      <c r="AF99">
        <f t="shared" si="59"/>
        <v>144.727</v>
      </c>
      <c r="AG99">
        <f t="shared" si="59"/>
        <v>149.43100000000001</v>
      </c>
      <c r="AH99">
        <f t="shared" si="58"/>
        <v>150.49100000000001</v>
      </c>
      <c r="AI99">
        <f t="shared" si="58"/>
        <v>153.571</v>
      </c>
      <c r="AJ99">
        <f t="shared" si="58"/>
        <v>153.279</v>
      </c>
      <c r="AK99">
        <f t="shared" si="58"/>
        <v>155.48099999999999</v>
      </c>
      <c r="AL99">
        <f t="shared" si="58"/>
        <v>153.09</v>
      </c>
      <c r="AM99">
        <f t="shared" si="58"/>
        <v>157.06899999999999</v>
      </c>
      <c r="AN99">
        <f t="shared" si="58"/>
        <v>156.97900000000001</v>
      </c>
      <c r="AO99">
        <f t="shared" si="58"/>
        <v>158.845</v>
      </c>
      <c r="AP99">
        <f t="shared" si="58"/>
        <v>162.21799999999999</v>
      </c>
      <c r="AQ99">
        <f t="shared" si="58"/>
        <v>160.05500000000001</v>
      </c>
      <c r="AR99">
        <f t="shared" si="58"/>
        <v>157.684</v>
      </c>
      <c r="AS99">
        <f t="shared" si="58"/>
        <v>157.21799999999999</v>
      </c>
      <c r="AU99" t="s">
        <v>96</v>
      </c>
      <c r="AV99">
        <f t="shared" si="63"/>
        <v>-3.6594246874620663E-4</v>
      </c>
      <c r="AW99">
        <f t="shared" si="63"/>
        <v>-4.8503937007874861E-5</v>
      </c>
      <c r="AX99">
        <f t="shared" si="63"/>
        <v>3.9561969869603749E-4</v>
      </c>
      <c r="AY99">
        <f t="shared" si="63"/>
        <v>-1.7489022847361627E-4</v>
      </c>
      <c r="AZ99">
        <f t="shared" si="63"/>
        <v>-1.7593753012628988E-4</v>
      </c>
      <c r="BA99">
        <f t="shared" si="63"/>
        <v>-1.8532666979750084E-4</v>
      </c>
      <c r="BB99">
        <f t="shared" si="63"/>
        <v>3.3594480906708245E-4</v>
      </c>
      <c r="BC99">
        <f t="shared" si="63"/>
        <v>3.2502573811382868E-4</v>
      </c>
      <c r="BD99">
        <f t="shared" si="63"/>
        <v>7.0935749610188129E-5</v>
      </c>
      <c r="BE99">
        <f t="shared" si="63"/>
        <v>2.0466340179811309E-4</v>
      </c>
      <c r="BF99">
        <f t="shared" si="63"/>
        <v>-1.9014006550716059E-5</v>
      </c>
      <c r="BG99">
        <f t="shared" si="63"/>
        <v>1.4365960111952701E-4</v>
      </c>
      <c r="BH99">
        <f t="shared" si="63"/>
        <v>-1.5378084782063345E-4</v>
      </c>
      <c r="BI99">
        <f t="shared" si="62"/>
        <v>2.5991246978901206E-4</v>
      </c>
      <c r="BJ99">
        <f t="shared" si="62"/>
        <v>-5.7299658112024019E-6</v>
      </c>
      <c r="BK99">
        <f t="shared" si="62"/>
        <v>1.188694029137646E-4</v>
      </c>
      <c r="BL99">
        <f t="shared" si="60"/>
        <v>2.1234536812616013E-4</v>
      </c>
      <c r="BM99">
        <f t="shared" si="60"/>
        <v>-1.3333908690774037E-4</v>
      </c>
      <c r="BN99">
        <f t="shared" si="60"/>
        <v>-1.4813657805129543E-4</v>
      </c>
      <c r="BO99">
        <f t="shared" si="60"/>
        <v>-2.9552776438954375E-5</v>
      </c>
      <c r="BQ99" s="7" t="str">
        <f t="shared" si="46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7"/>
        <v>6.0120564793461971E-2</v>
      </c>
      <c r="BZ99">
        <f t="shared" si="48"/>
        <v>60</v>
      </c>
      <c r="CA99">
        <f t="shared" si="49"/>
        <v>3</v>
      </c>
      <c r="CB99">
        <f t="shared" si="50"/>
        <v>7.9999999999999988E-2</v>
      </c>
      <c r="CC99">
        <f t="shared" si="51"/>
        <v>0</v>
      </c>
      <c r="CD99">
        <f t="shared" si="52"/>
        <v>0</v>
      </c>
      <c r="CE99">
        <f t="shared" si="53"/>
        <v>1</v>
      </c>
      <c r="CF99">
        <f t="shared" si="54"/>
        <v>0</v>
      </c>
      <c r="CG99">
        <f t="shared" si="55"/>
        <v>0</v>
      </c>
      <c r="CI99">
        <f t="shared" si="56"/>
        <v>0</v>
      </c>
      <c r="CJ99">
        <f t="shared" si="57"/>
        <v>0</v>
      </c>
      <c r="CK99">
        <f t="shared" si="57"/>
        <v>1</v>
      </c>
      <c r="CL99">
        <f t="shared" si="57"/>
        <v>1</v>
      </c>
      <c r="CM99">
        <f t="shared" si="57"/>
        <v>1</v>
      </c>
      <c r="CN99">
        <f t="shared" si="43"/>
        <v>0.2</v>
      </c>
      <c r="CO99">
        <f t="shared" si="44"/>
        <v>0.4</v>
      </c>
      <c r="CP99">
        <f t="shared" si="44"/>
        <v>0.60000000000000009</v>
      </c>
      <c r="CQ99">
        <f t="shared" si="44"/>
        <v>0.8</v>
      </c>
      <c r="CR99">
        <f t="shared" si="44"/>
        <v>1</v>
      </c>
    </row>
    <row r="100" spans="1:96" x14ac:dyDescent="0.35">
      <c r="A100" t="s">
        <v>98</v>
      </c>
      <c r="B100">
        <f>VLOOKUP(CONCATENATE($A100,"_",B$4),assets_m6!$A:$D,4,FALSE)</f>
        <v>73.960999999999999</v>
      </c>
      <c r="C100">
        <f>VLOOKUP(CONCATENATE($A100,"_",C$4),assets_m6!$A:$D,4,FALSE)</f>
        <v>72.616</v>
      </c>
      <c r="D100">
        <f>VLOOKUP(CONCATENATE($A100,"_",D$4),assets_m6!$A:$D,4,FALSE)</f>
        <v>70.656000000000006</v>
      </c>
      <c r="E100">
        <f>VLOOKUP(CONCATENATE($A100,"_",E$4),assets_m6!$A:$D,4,FALSE)</f>
        <v>71.134</v>
      </c>
      <c r="F100">
        <f>VLOOKUP(CONCATENATE($A100,"_",F$4),assets_m6!$A:$D,4,FALSE)</f>
        <v>70.460999999999999</v>
      </c>
      <c r="G100">
        <f>VLOOKUP(CONCATENATE($A100,"_",G$4),assets_m6!$A:$D,4,FALSE)</f>
        <v>69.641999999999996</v>
      </c>
      <c r="H100">
        <f>VLOOKUP(CONCATENATE($A100,"_",H$4),assets_m6!$A:$D,4,FALSE)</f>
        <v>70.013000000000005</v>
      </c>
      <c r="I100">
        <f>VLOOKUP(CONCATENATE($A100,"_",I$4),assets_m6!$A:$D,4,FALSE)</f>
        <v>71.581999999999994</v>
      </c>
      <c r="J100">
        <f>VLOOKUP(CONCATENATE($A100,"_",J$4),assets_m6!$A:$D,4,FALSE)</f>
        <v>71.66</v>
      </c>
      <c r="K100">
        <f>VLOOKUP(CONCATENATE($A100,"_",K$4),assets_m6!$A:$D,4,FALSE)</f>
        <v>72.156999999999996</v>
      </c>
      <c r="L100">
        <f>VLOOKUP(CONCATENATE($A100,"_",L$4),assets_m6!$A:$D,4,FALSE)</f>
        <v>72.322999999999993</v>
      </c>
      <c r="M100">
        <f>VLOOKUP(CONCATENATE($A100,"_",M$4),assets_m6!$A:$D,4,FALSE)</f>
        <v>72.415999999999997</v>
      </c>
      <c r="N100">
        <f>VLOOKUP(CONCATENATE($A100,"_",N$4),assets_m6!$A:$D,4,FALSE)</f>
        <v>72.954999999999998</v>
      </c>
      <c r="O100">
        <f>VLOOKUP(CONCATENATE($A100,"_",O$4),assets_m6!$A:$D,4,FALSE)</f>
        <v>72.367000000000004</v>
      </c>
      <c r="P100">
        <f>VLOOKUP(CONCATENATE($A100,"_",P$4),assets_m6!$A:$D,4,FALSE)</f>
        <v>72.876000000000005</v>
      </c>
      <c r="Q100">
        <f>VLOOKUP(CONCATENATE($A100,"_",Q$4),assets_m6!$A:$D,4,FALSE)</f>
        <v>73.483000000000004</v>
      </c>
      <c r="R100">
        <f>VLOOKUP(CONCATENATE($A100,"_",R$4),assets_m6!$A:$D,4,FALSE)</f>
        <v>73.787000000000006</v>
      </c>
      <c r="S100">
        <f>VLOOKUP(CONCATENATE($A100,"_",S$4),assets_m6!$A:$D,4,FALSE)</f>
        <v>74.442999999999998</v>
      </c>
      <c r="T100">
        <f>VLOOKUP(CONCATENATE($A100,"_",T$4),assets_m6!$A:$D,4,FALSE)</f>
        <v>74.492000000000004</v>
      </c>
      <c r="U100">
        <f>VLOOKUP(CONCATENATE($A100,"_",U$4),assets_m6!$A:$D,4,FALSE)</f>
        <v>74.316000000000003</v>
      </c>
      <c r="V100">
        <f>VLOOKUP(CONCATENATE($A100,"_",V$4),assets_m6!$A:$D,4,FALSE)</f>
        <v>75.06</v>
      </c>
      <c r="X100" t="str">
        <f t="shared" si="45"/>
        <v>XLP</v>
      </c>
      <c r="Y100">
        <f t="shared" si="61"/>
        <v>73.960999999999999</v>
      </c>
      <c r="Z100">
        <f t="shared" si="59"/>
        <v>72.616</v>
      </c>
      <c r="AA100">
        <f t="shared" si="59"/>
        <v>70.656000000000006</v>
      </c>
      <c r="AB100">
        <f t="shared" si="59"/>
        <v>71.134</v>
      </c>
      <c r="AC100">
        <f t="shared" si="59"/>
        <v>70.460999999999999</v>
      </c>
      <c r="AD100">
        <f t="shared" si="59"/>
        <v>69.641999999999996</v>
      </c>
      <c r="AE100">
        <f t="shared" si="59"/>
        <v>70.013000000000005</v>
      </c>
      <c r="AF100">
        <f t="shared" si="59"/>
        <v>71.581999999999994</v>
      </c>
      <c r="AG100">
        <f t="shared" si="59"/>
        <v>71.66</v>
      </c>
      <c r="AH100">
        <f t="shared" si="58"/>
        <v>72.156999999999996</v>
      </c>
      <c r="AI100">
        <f t="shared" si="58"/>
        <v>72.322999999999993</v>
      </c>
      <c r="AJ100">
        <f t="shared" si="58"/>
        <v>72.415999999999997</v>
      </c>
      <c r="AK100">
        <f t="shared" si="58"/>
        <v>72.954999999999998</v>
      </c>
      <c r="AL100">
        <f t="shared" si="58"/>
        <v>72.367000000000004</v>
      </c>
      <c r="AM100">
        <f t="shared" si="58"/>
        <v>72.876000000000005</v>
      </c>
      <c r="AN100">
        <f t="shared" si="58"/>
        <v>73.483000000000004</v>
      </c>
      <c r="AO100">
        <f t="shared" si="58"/>
        <v>73.787000000000006</v>
      </c>
      <c r="AP100">
        <f t="shared" si="58"/>
        <v>74.442999999999998</v>
      </c>
      <c r="AQ100">
        <f t="shared" si="58"/>
        <v>74.492000000000004</v>
      </c>
      <c r="AR100">
        <f t="shared" si="58"/>
        <v>74.316000000000003</v>
      </c>
      <c r="AS100">
        <f t="shared" si="58"/>
        <v>75.06</v>
      </c>
      <c r="AU100" t="s">
        <v>93</v>
      </c>
      <c r="AV100">
        <f t="shared" si="63"/>
        <v>-1.8185259799083288E-4</v>
      </c>
      <c r="AW100">
        <f t="shared" si="63"/>
        <v>-2.6991296683926319E-4</v>
      </c>
      <c r="AX100">
        <f t="shared" si="63"/>
        <v>6.765172101449196E-5</v>
      </c>
      <c r="AY100">
        <f t="shared" si="63"/>
        <v>-9.461017235077485E-5</v>
      </c>
      <c r="AZ100">
        <f t="shared" si="63"/>
        <v>-1.1623451270915864E-4</v>
      </c>
      <c r="BA100">
        <f t="shared" si="63"/>
        <v>5.3272450532725853E-5</v>
      </c>
      <c r="BB100">
        <f t="shared" si="63"/>
        <v>2.2410123834144921E-4</v>
      </c>
      <c r="BC100">
        <f t="shared" si="63"/>
        <v>1.0896594115839593E-5</v>
      </c>
      <c r="BD100">
        <f t="shared" si="63"/>
        <v>6.9355288864080363E-5</v>
      </c>
      <c r="BE100">
        <f t="shared" si="63"/>
        <v>2.3005391022353593E-5</v>
      </c>
      <c r="BF100">
        <f t="shared" si="63"/>
        <v>1.2858979854265385E-5</v>
      </c>
      <c r="BG100">
        <f t="shared" si="63"/>
        <v>7.4431064958020536E-5</v>
      </c>
      <c r="BH100">
        <f t="shared" si="63"/>
        <v>-8.0597628675209914E-5</v>
      </c>
      <c r="BI100">
        <f t="shared" si="62"/>
        <v>7.033592659637684E-5</v>
      </c>
      <c r="BJ100">
        <f t="shared" si="62"/>
        <v>8.3292167517426757E-5</v>
      </c>
      <c r="BK100">
        <f t="shared" si="62"/>
        <v>4.137011281520924E-5</v>
      </c>
      <c r="BL100">
        <f t="shared" si="60"/>
        <v>8.8904549581903547E-5</v>
      </c>
      <c r="BM100">
        <f t="shared" si="60"/>
        <v>6.5822172669030794E-6</v>
      </c>
      <c r="BN100">
        <f t="shared" si="60"/>
        <v>-2.362669816893115E-5</v>
      </c>
      <c r="BO100">
        <f t="shared" si="60"/>
        <v>1.0011303084127237E-4</v>
      </c>
      <c r="BQ100" s="7" t="str">
        <f t="shared" si="46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7"/>
        <v>1.4859182542150644E-2</v>
      </c>
      <c r="BZ100">
        <f t="shared" si="48"/>
        <v>33</v>
      </c>
      <c r="CA100">
        <f t="shared" si="49"/>
        <v>2</v>
      </c>
      <c r="CB100">
        <f t="shared" si="50"/>
        <v>0.11999999999999997</v>
      </c>
      <c r="CC100">
        <f t="shared" si="51"/>
        <v>0</v>
      </c>
      <c r="CD100">
        <f t="shared" si="52"/>
        <v>1</v>
      </c>
      <c r="CE100">
        <f t="shared" si="53"/>
        <v>0</v>
      </c>
      <c r="CF100">
        <f t="shared" si="54"/>
        <v>0</v>
      </c>
      <c r="CG100">
        <f t="shared" si="55"/>
        <v>0</v>
      </c>
      <c r="CI100">
        <f t="shared" si="56"/>
        <v>0</v>
      </c>
      <c r="CJ100">
        <f t="shared" si="57"/>
        <v>1</v>
      </c>
      <c r="CK100">
        <f t="shared" si="57"/>
        <v>1</v>
      </c>
      <c r="CL100">
        <f t="shared" si="57"/>
        <v>1</v>
      </c>
      <c r="CM100">
        <f t="shared" si="57"/>
        <v>1</v>
      </c>
      <c r="CN100">
        <f t="shared" si="43"/>
        <v>0.2</v>
      </c>
      <c r="CO100">
        <f t="shared" si="44"/>
        <v>0.4</v>
      </c>
      <c r="CP100">
        <f t="shared" si="44"/>
        <v>0.60000000000000009</v>
      </c>
      <c r="CQ100">
        <f t="shared" si="44"/>
        <v>0.8</v>
      </c>
      <c r="CR100">
        <f t="shared" si="44"/>
        <v>1</v>
      </c>
    </row>
    <row r="101" spans="1:96" x14ac:dyDescent="0.35">
      <c r="A101" t="s">
        <v>99</v>
      </c>
      <c r="B101">
        <f>VLOOKUP(CONCATENATE($A101,"_",B$4),assets_m6!$A:$D,4,FALSE)</f>
        <v>68.832999999999998</v>
      </c>
      <c r="C101">
        <f>VLOOKUP(CONCATENATE($A101,"_",C$4),assets_m6!$A:$D,4,FALSE)</f>
        <v>69.725999999999999</v>
      </c>
      <c r="D101">
        <f>VLOOKUP(CONCATENATE($A101,"_",D$4),assets_m6!$A:$D,4,FALSE)</f>
        <v>68.647999999999996</v>
      </c>
      <c r="E101">
        <f>VLOOKUP(CONCATENATE($A101,"_",E$4),assets_m6!$A:$D,4,FALSE)</f>
        <v>68.162999999999997</v>
      </c>
      <c r="F101">
        <f>VLOOKUP(CONCATENATE($A101,"_",F$4),assets_m6!$A:$D,4,FALSE)</f>
        <v>68.619</v>
      </c>
      <c r="G101">
        <f>VLOOKUP(CONCATENATE($A101,"_",G$4),assets_m6!$A:$D,4,FALSE)</f>
        <v>68.385999999999996</v>
      </c>
      <c r="H101">
        <f>VLOOKUP(CONCATENATE($A101,"_",H$4),assets_m6!$A:$D,4,FALSE)</f>
        <v>68.308000000000007</v>
      </c>
      <c r="I101">
        <f>VLOOKUP(CONCATENATE($A101,"_",I$4),assets_m6!$A:$D,4,FALSE)</f>
        <v>69.182000000000002</v>
      </c>
      <c r="J101">
        <f>VLOOKUP(CONCATENATE($A101,"_",J$4),assets_m6!$A:$D,4,FALSE)</f>
        <v>69.055999999999997</v>
      </c>
      <c r="K101">
        <f>VLOOKUP(CONCATENATE($A101,"_",K$4),assets_m6!$A:$D,4,FALSE)</f>
        <v>69.346999999999994</v>
      </c>
      <c r="L101">
        <f>VLOOKUP(CONCATENATE($A101,"_",L$4),assets_m6!$A:$D,4,FALSE)</f>
        <v>68.754999999999995</v>
      </c>
      <c r="M101">
        <f>VLOOKUP(CONCATENATE($A101,"_",M$4),assets_m6!$A:$D,4,FALSE)</f>
        <v>69.213999999999999</v>
      </c>
      <c r="N101">
        <f>VLOOKUP(CONCATENATE($A101,"_",N$4),assets_m6!$A:$D,4,FALSE)</f>
        <v>69.311999999999998</v>
      </c>
      <c r="O101">
        <f>VLOOKUP(CONCATENATE($A101,"_",O$4),assets_m6!$A:$D,4,FALSE)</f>
        <v>69.409000000000006</v>
      </c>
      <c r="P101">
        <f>VLOOKUP(CONCATENATE($A101,"_",P$4),assets_m6!$A:$D,4,FALSE)</f>
        <v>70.123000000000005</v>
      </c>
      <c r="Q101">
        <f>VLOOKUP(CONCATENATE($A101,"_",Q$4),assets_m6!$A:$D,4,FALSE)</f>
        <v>71.14</v>
      </c>
      <c r="R101">
        <f>VLOOKUP(CONCATENATE($A101,"_",R$4),assets_m6!$A:$D,4,FALSE)</f>
        <v>71.599000000000004</v>
      </c>
      <c r="S101">
        <f>VLOOKUP(CONCATENATE($A101,"_",S$4),assets_m6!$A:$D,4,FALSE)</f>
        <v>72.263999999999996</v>
      </c>
      <c r="T101">
        <f>VLOOKUP(CONCATENATE($A101,"_",T$4),assets_m6!$A:$D,4,FALSE)</f>
        <v>72.86</v>
      </c>
      <c r="U101">
        <f>VLOOKUP(CONCATENATE($A101,"_",U$4),assets_m6!$A:$D,4,FALSE)</f>
        <v>72.781999999999996</v>
      </c>
      <c r="V101">
        <f>VLOOKUP(CONCATENATE($A101,"_",V$4),assets_m6!$A:$D,4,FALSE)</f>
        <v>73.798000000000002</v>
      </c>
      <c r="X101" t="str">
        <f t="shared" si="45"/>
        <v>XLU</v>
      </c>
      <c r="Y101">
        <f t="shared" si="61"/>
        <v>68.832999999999998</v>
      </c>
      <c r="Z101">
        <f t="shared" si="59"/>
        <v>69.725999999999999</v>
      </c>
      <c r="AA101">
        <f t="shared" si="59"/>
        <v>68.647999999999996</v>
      </c>
      <c r="AB101">
        <f t="shared" si="59"/>
        <v>68.162999999999997</v>
      </c>
      <c r="AC101">
        <f t="shared" si="59"/>
        <v>68.619</v>
      </c>
      <c r="AD101">
        <f t="shared" si="59"/>
        <v>68.385999999999996</v>
      </c>
      <c r="AE101">
        <f t="shared" si="59"/>
        <v>68.308000000000007</v>
      </c>
      <c r="AF101">
        <f t="shared" si="59"/>
        <v>69.182000000000002</v>
      </c>
      <c r="AG101">
        <f t="shared" si="59"/>
        <v>69.055999999999997</v>
      </c>
      <c r="AH101">
        <f t="shared" si="58"/>
        <v>69.346999999999994</v>
      </c>
      <c r="AI101">
        <f t="shared" si="58"/>
        <v>68.754999999999995</v>
      </c>
      <c r="AJ101">
        <f t="shared" si="58"/>
        <v>69.213999999999999</v>
      </c>
      <c r="AK101">
        <f t="shared" si="58"/>
        <v>69.311999999999998</v>
      </c>
      <c r="AL101">
        <f t="shared" si="58"/>
        <v>69.409000000000006</v>
      </c>
      <c r="AM101">
        <f t="shared" si="58"/>
        <v>70.123000000000005</v>
      </c>
      <c r="AN101">
        <f t="shared" si="58"/>
        <v>71.14</v>
      </c>
      <c r="AO101">
        <f t="shared" si="58"/>
        <v>71.599000000000004</v>
      </c>
      <c r="AP101">
        <f t="shared" si="58"/>
        <v>72.263999999999996</v>
      </c>
      <c r="AQ101">
        <f t="shared" si="58"/>
        <v>72.86</v>
      </c>
      <c r="AR101">
        <f t="shared" si="58"/>
        <v>72.781999999999996</v>
      </c>
      <c r="AS101">
        <f t="shared" si="58"/>
        <v>73.798000000000002</v>
      </c>
      <c r="AU101" t="s">
        <v>99</v>
      </c>
      <c r="AV101">
        <f t="shared" si="63"/>
        <v>1.2973428442752759E-4</v>
      </c>
      <c r="AW101">
        <f t="shared" si="63"/>
        <v>-1.5460516880360308E-4</v>
      </c>
      <c r="AX101">
        <f t="shared" si="63"/>
        <v>-7.0650273860855295E-5</v>
      </c>
      <c r="AY101">
        <f t="shared" si="63"/>
        <v>6.6898463976057846E-5</v>
      </c>
      <c r="AZ101">
        <f t="shared" si="63"/>
        <v>-3.3955609962255946E-5</v>
      </c>
      <c r="BA101">
        <f t="shared" si="63"/>
        <v>-1.1405843301258846E-5</v>
      </c>
      <c r="BB101">
        <f t="shared" si="63"/>
        <v>1.2794987409966551E-4</v>
      </c>
      <c r="BC101">
        <f t="shared" si="63"/>
        <v>-1.8212829926860279E-5</v>
      </c>
      <c r="BD101">
        <f t="shared" si="63"/>
        <v>4.2139712696941154E-5</v>
      </c>
      <c r="BE101">
        <f t="shared" si="63"/>
        <v>-8.5367788080234017E-5</v>
      </c>
      <c r="BF101">
        <f t="shared" si="63"/>
        <v>6.6758781179551046E-5</v>
      </c>
      <c r="BG101">
        <f t="shared" si="63"/>
        <v>1.415898517640925E-5</v>
      </c>
      <c r="BH101">
        <f t="shared" si="63"/>
        <v>1.399469067405477E-5</v>
      </c>
      <c r="BI101">
        <f t="shared" si="62"/>
        <v>1.0286850408448451E-4</v>
      </c>
      <c r="BJ101">
        <f t="shared" si="62"/>
        <v>1.4503087432083563E-4</v>
      </c>
      <c r="BK101">
        <f t="shared" si="62"/>
        <v>6.4520663480461502E-5</v>
      </c>
      <c r="BL101">
        <f t="shared" si="60"/>
        <v>9.287839215631392E-5</v>
      </c>
      <c r="BM101">
        <f t="shared" si="60"/>
        <v>8.2475368094764154E-5</v>
      </c>
      <c r="BN101">
        <f t="shared" si="60"/>
        <v>-1.0705462530881547E-5</v>
      </c>
      <c r="BO101">
        <f t="shared" si="60"/>
        <v>1.3959495479651636E-4</v>
      </c>
      <c r="BQ101" s="7" t="str">
        <f t="shared" si="46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7"/>
        <v>7.2131099908474189E-2</v>
      </c>
      <c r="BZ101">
        <f t="shared" si="48"/>
        <v>64</v>
      </c>
      <c r="CA101">
        <f t="shared" si="49"/>
        <v>4</v>
      </c>
      <c r="CB101">
        <f t="shared" si="50"/>
        <v>0.12000000000000002</v>
      </c>
      <c r="CC101">
        <f t="shared" si="51"/>
        <v>0</v>
      </c>
      <c r="CD101">
        <f t="shared" si="52"/>
        <v>0</v>
      </c>
      <c r="CE101">
        <f t="shared" si="53"/>
        <v>0</v>
      </c>
      <c r="CF101">
        <f t="shared" si="54"/>
        <v>1</v>
      </c>
      <c r="CG101">
        <f t="shared" si="55"/>
        <v>0</v>
      </c>
      <c r="CI101">
        <f t="shared" si="56"/>
        <v>0</v>
      </c>
      <c r="CJ101">
        <f t="shared" si="57"/>
        <v>0</v>
      </c>
      <c r="CK101">
        <f t="shared" si="57"/>
        <v>0</v>
      </c>
      <c r="CL101">
        <f t="shared" si="57"/>
        <v>1</v>
      </c>
      <c r="CM101">
        <f t="shared" si="57"/>
        <v>1</v>
      </c>
      <c r="CN101">
        <f t="shared" si="43"/>
        <v>0.2</v>
      </c>
      <c r="CO101">
        <f t="shared" ref="CO101:CR104" si="64">CN101+BS101</f>
        <v>0.4</v>
      </c>
      <c r="CP101">
        <f t="shared" si="64"/>
        <v>0.60000000000000009</v>
      </c>
      <c r="CQ101">
        <f t="shared" si="64"/>
        <v>0.8</v>
      </c>
      <c r="CR101">
        <f t="shared" si="64"/>
        <v>1</v>
      </c>
    </row>
    <row r="102" spans="1:96" x14ac:dyDescent="0.35">
      <c r="A102" t="s">
        <v>100</v>
      </c>
      <c r="B102">
        <f>VLOOKUP(CONCATENATE($A102,"_",B$4),assets_m6!$A:$D,4,FALSE)</f>
        <v>130.50399999999999</v>
      </c>
      <c r="C102">
        <f>VLOOKUP(CONCATENATE($A102,"_",C$4),assets_m6!$A:$D,4,FALSE)</f>
        <v>128.22999999999999</v>
      </c>
      <c r="D102">
        <f>VLOOKUP(CONCATENATE($A102,"_",D$4),assets_m6!$A:$D,4,FALSE)</f>
        <v>125.61</v>
      </c>
      <c r="E102">
        <f>VLOOKUP(CONCATENATE($A102,"_",E$4),assets_m6!$A:$D,4,FALSE)</f>
        <v>127.983</v>
      </c>
      <c r="F102">
        <f>VLOOKUP(CONCATENATE($A102,"_",F$4),assets_m6!$A:$D,4,FALSE)</f>
        <v>127.934</v>
      </c>
      <c r="G102">
        <f>VLOOKUP(CONCATENATE($A102,"_",G$4),assets_m6!$A:$D,4,FALSE)</f>
        <v>126.979</v>
      </c>
      <c r="H102">
        <f>VLOOKUP(CONCATENATE($A102,"_",H$4),assets_m6!$A:$D,4,FALSE)</f>
        <v>127.875</v>
      </c>
      <c r="I102">
        <f>VLOOKUP(CONCATENATE($A102,"_",I$4),assets_m6!$A:$D,4,FALSE)</f>
        <v>130.42599999999999</v>
      </c>
      <c r="J102">
        <f>VLOOKUP(CONCATENATE($A102,"_",J$4),assets_m6!$A:$D,4,FALSE)</f>
        <v>131.99100000000001</v>
      </c>
      <c r="K102">
        <f>VLOOKUP(CONCATENATE($A102,"_",K$4),assets_m6!$A:$D,4,FALSE)</f>
        <v>134.07900000000001</v>
      </c>
      <c r="L102">
        <f>VLOOKUP(CONCATENATE($A102,"_",L$4),assets_m6!$A:$D,4,FALSE)</f>
        <v>134.90600000000001</v>
      </c>
      <c r="M102">
        <f>VLOOKUP(CONCATENATE($A102,"_",M$4),assets_m6!$A:$D,4,FALSE)</f>
        <v>134.804</v>
      </c>
      <c r="N102">
        <f>VLOOKUP(CONCATENATE($A102,"_",N$4),assets_m6!$A:$D,4,FALSE)</f>
        <v>134.834</v>
      </c>
      <c r="O102">
        <f>VLOOKUP(CONCATENATE($A102,"_",O$4),assets_m6!$A:$D,4,FALSE)</f>
        <v>132.41300000000001</v>
      </c>
      <c r="P102">
        <f>VLOOKUP(CONCATENATE($A102,"_",P$4),assets_m6!$A:$D,4,FALSE)</f>
        <v>133.994</v>
      </c>
      <c r="Q102">
        <f>VLOOKUP(CONCATENATE($A102,"_",Q$4),assets_m6!$A:$D,4,FALSE)</f>
        <v>134.61600000000001</v>
      </c>
      <c r="R102">
        <f>VLOOKUP(CONCATENATE($A102,"_",R$4),assets_m6!$A:$D,4,FALSE)</f>
        <v>135.59399999999999</v>
      </c>
      <c r="S102">
        <f>VLOOKUP(CONCATENATE($A102,"_",S$4),assets_m6!$A:$D,4,FALSE)</f>
        <v>136.39400000000001</v>
      </c>
      <c r="T102">
        <f>VLOOKUP(CONCATENATE($A102,"_",T$4),assets_m6!$A:$D,4,FALSE)</f>
        <v>136.661</v>
      </c>
      <c r="U102">
        <f>VLOOKUP(CONCATENATE($A102,"_",U$4),assets_m6!$A:$D,4,FALSE)</f>
        <v>135.328</v>
      </c>
      <c r="V102">
        <f>VLOOKUP(CONCATENATE($A102,"_",V$4),assets_m6!$A:$D,4,FALSE)</f>
        <v>136.39400000000001</v>
      </c>
      <c r="X102" t="str">
        <f t="shared" si="45"/>
        <v>XLV</v>
      </c>
      <c r="Y102">
        <f t="shared" si="61"/>
        <v>130.50399999999999</v>
      </c>
      <c r="Z102">
        <f t="shared" si="59"/>
        <v>128.22999999999999</v>
      </c>
      <c r="AA102">
        <f t="shared" si="59"/>
        <v>125.61</v>
      </c>
      <c r="AB102">
        <f t="shared" si="59"/>
        <v>127.983</v>
      </c>
      <c r="AC102">
        <f t="shared" si="59"/>
        <v>127.934</v>
      </c>
      <c r="AD102">
        <f t="shared" si="59"/>
        <v>126.979</v>
      </c>
      <c r="AE102">
        <f t="shared" si="59"/>
        <v>127.875</v>
      </c>
      <c r="AF102">
        <f t="shared" si="59"/>
        <v>130.42599999999999</v>
      </c>
      <c r="AG102">
        <f t="shared" si="59"/>
        <v>131.99100000000001</v>
      </c>
      <c r="AH102">
        <f t="shared" si="58"/>
        <v>134.07900000000001</v>
      </c>
      <c r="AI102">
        <f t="shared" si="58"/>
        <v>134.90600000000001</v>
      </c>
      <c r="AJ102">
        <f t="shared" si="58"/>
        <v>134.804</v>
      </c>
      <c r="AK102">
        <f t="shared" ref="AK102:AS104" si="65">IFERROR(N102,AJ102)</f>
        <v>134.834</v>
      </c>
      <c r="AL102">
        <f t="shared" si="65"/>
        <v>132.41300000000001</v>
      </c>
      <c r="AM102">
        <f t="shared" si="65"/>
        <v>133.994</v>
      </c>
      <c r="AN102">
        <f t="shared" si="65"/>
        <v>134.61600000000001</v>
      </c>
      <c r="AO102">
        <f t="shared" si="65"/>
        <v>135.59399999999999</v>
      </c>
      <c r="AP102">
        <f t="shared" si="65"/>
        <v>136.39400000000001</v>
      </c>
      <c r="AQ102">
        <f t="shared" si="65"/>
        <v>136.661</v>
      </c>
      <c r="AR102">
        <f t="shared" si="65"/>
        <v>135.328</v>
      </c>
      <c r="AS102">
        <f t="shared" si="65"/>
        <v>136.39400000000001</v>
      </c>
      <c r="AU102" t="s">
        <v>98</v>
      </c>
      <c r="AV102">
        <f t="shared" si="63"/>
        <v>-1.742475326426777E-4</v>
      </c>
      <c r="AW102">
        <f t="shared" si="63"/>
        <v>-2.0432036184980042E-4</v>
      </c>
      <c r="AX102">
        <f t="shared" si="63"/>
        <v>1.8891807977071927E-4</v>
      </c>
      <c r="AY102">
        <f t="shared" si="63"/>
        <v>-3.8286334903859567E-6</v>
      </c>
      <c r="AZ102">
        <f t="shared" si="63"/>
        <v>-7.4647865305548045E-5</v>
      </c>
      <c r="BA102">
        <f t="shared" si="63"/>
        <v>7.0562848975027424E-5</v>
      </c>
      <c r="BB102">
        <f t="shared" si="63"/>
        <v>1.9949169110459336E-4</v>
      </c>
      <c r="BC102">
        <f t="shared" si="63"/>
        <v>1.1999141275512752E-4</v>
      </c>
      <c r="BD102">
        <f t="shared" si="63"/>
        <v>1.5819260404118416E-4</v>
      </c>
      <c r="BE102">
        <f t="shared" si="63"/>
        <v>6.1680054296347535E-5</v>
      </c>
      <c r="BF102">
        <f t="shared" si="63"/>
        <v>-7.560820126606961E-6</v>
      </c>
      <c r="BG102">
        <f t="shared" si="63"/>
        <v>2.2254532506454655E-6</v>
      </c>
      <c r="BH102">
        <f t="shared" si="63"/>
        <v>-1.7955411839743626E-4</v>
      </c>
      <c r="BI102">
        <f t="shared" si="62"/>
        <v>1.193991526511739E-4</v>
      </c>
      <c r="BJ102">
        <f t="shared" si="62"/>
        <v>4.6419988954730367E-5</v>
      </c>
      <c r="BK102">
        <f t="shared" si="62"/>
        <v>7.2651096452129032E-5</v>
      </c>
      <c r="BL102">
        <f t="shared" si="60"/>
        <v>5.8999660751951521E-5</v>
      </c>
      <c r="BM102">
        <f t="shared" si="60"/>
        <v>1.9575641157235358E-5</v>
      </c>
      <c r="BN102">
        <f t="shared" si="60"/>
        <v>-9.7540629733427857E-5</v>
      </c>
      <c r="BO102">
        <f t="shared" si="60"/>
        <v>7.8771577205013192E-5</v>
      </c>
      <c r="BQ102" s="7" t="str">
        <f t="shared" si="46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7"/>
        <v>4.5132716238582844E-2</v>
      </c>
      <c r="BZ102">
        <f t="shared" si="48"/>
        <v>52</v>
      </c>
      <c r="CA102">
        <f t="shared" si="49"/>
        <v>3</v>
      </c>
      <c r="CB102">
        <f t="shared" si="50"/>
        <v>7.9999999999999988E-2</v>
      </c>
      <c r="CC102">
        <f t="shared" si="51"/>
        <v>0</v>
      </c>
      <c r="CD102">
        <f t="shared" si="52"/>
        <v>0</v>
      </c>
      <c r="CE102">
        <f t="shared" si="53"/>
        <v>1</v>
      </c>
      <c r="CF102">
        <f t="shared" si="54"/>
        <v>0</v>
      </c>
      <c r="CG102">
        <f t="shared" si="55"/>
        <v>0</v>
      </c>
      <c r="CI102">
        <f t="shared" si="56"/>
        <v>0</v>
      </c>
      <c r="CJ102">
        <f t="shared" si="57"/>
        <v>0</v>
      </c>
      <c r="CK102">
        <f t="shared" si="57"/>
        <v>1</v>
      </c>
      <c r="CL102">
        <f t="shared" si="57"/>
        <v>1</v>
      </c>
      <c r="CM102">
        <f t="shared" si="57"/>
        <v>1</v>
      </c>
      <c r="CN102">
        <f t="shared" si="43"/>
        <v>0.2</v>
      </c>
      <c r="CO102">
        <f t="shared" si="64"/>
        <v>0.4</v>
      </c>
      <c r="CP102">
        <f t="shared" si="64"/>
        <v>0.60000000000000009</v>
      </c>
      <c r="CQ102">
        <f t="shared" si="64"/>
        <v>0.8</v>
      </c>
      <c r="CR102">
        <f t="shared" si="64"/>
        <v>1</v>
      </c>
    </row>
    <row r="103" spans="1:96" x14ac:dyDescent="0.35">
      <c r="A103" t="s">
        <v>101</v>
      </c>
      <c r="B103">
        <f>VLOOKUP(CONCATENATE($A103,"_",B$4),assets_m6!$A:$D,4,FALSE)</f>
        <v>170.12799999999999</v>
      </c>
      <c r="C103">
        <f>VLOOKUP(CONCATENATE($A103,"_",C$4),assets_m6!$A:$D,4,FALSE)</f>
        <v>161.79</v>
      </c>
      <c r="D103">
        <f>VLOOKUP(CONCATENATE($A103,"_",D$4),assets_m6!$A:$D,4,FALSE)</f>
        <v>162.12799999999999</v>
      </c>
      <c r="E103">
        <f>VLOOKUP(CONCATENATE($A103,"_",E$4),assets_m6!$A:$D,4,FALSE)</f>
        <v>167.34200000000001</v>
      </c>
      <c r="F103">
        <f>VLOOKUP(CONCATENATE($A103,"_",F$4),assets_m6!$A:$D,4,FALSE)</f>
        <v>168.53200000000001</v>
      </c>
      <c r="G103">
        <f>VLOOKUP(CONCATENATE($A103,"_",G$4),assets_m6!$A:$D,4,FALSE)</f>
        <v>165.29</v>
      </c>
      <c r="H103">
        <f>VLOOKUP(CONCATENATE($A103,"_",H$4),assets_m6!$A:$D,4,FALSE)</f>
        <v>162.53399999999999</v>
      </c>
      <c r="I103">
        <f>VLOOKUP(CONCATENATE($A103,"_",I$4),assets_m6!$A:$D,4,FALSE)</f>
        <v>167.977</v>
      </c>
      <c r="J103">
        <f>VLOOKUP(CONCATENATE($A103,"_",J$4),assets_m6!$A:$D,4,FALSE)</f>
        <v>173.70699999999999</v>
      </c>
      <c r="K103">
        <f>VLOOKUP(CONCATENATE($A103,"_",K$4),assets_m6!$A:$D,4,FALSE)</f>
        <v>176.602</v>
      </c>
      <c r="L103">
        <f>VLOOKUP(CONCATENATE($A103,"_",L$4),assets_m6!$A:$D,4,FALSE)</f>
        <v>180.32</v>
      </c>
      <c r="M103">
        <f>VLOOKUP(CONCATENATE($A103,"_",M$4),assets_m6!$A:$D,4,FALSE)</f>
        <v>178.81</v>
      </c>
      <c r="N103">
        <f>VLOOKUP(CONCATENATE($A103,"_",N$4),assets_m6!$A:$D,4,FALSE)</f>
        <v>183.24799999999999</v>
      </c>
      <c r="O103">
        <f>VLOOKUP(CONCATENATE($A103,"_",O$4),assets_m6!$A:$D,4,FALSE)</f>
        <v>180.97399999999999</v>
      </c>
      <c r="P103">
        <f>VLOOKUP(CONCATENATE($A103,"_",P$4),assets_m6!$A:$D,4,FALSE)</f>
        <v>182.38399999999999</v>
      </c>
      <c r="Q103">
        <f>VLOOKUP(CONCATENATE($A103,"_",Q$4),assets_m6!$A:$D,4,FALSE)</f>
        <v>182.066</v>
      </c>
      <c r="R103">
        <f>VLOOKUP(CONCATENATE($A103,"_",R$4),assets_m6!$A:$D,4,FALSE)</f>
        <v>186.922</v>
      </c>
      <c r="S103">
        <f>VLOOKUP(CONCATENATE($A103,"_",S$4),assets_m6!$A:$D,4,FALSE)</f>
        <v>190.179</v>
      </c>
      <c r="T103">
        <f>VLOOKUP(CONCATENATE($A103,"_",T$4),assets_m6!$A:$D,4,FALSE)</f>
        <v>187.28899999999999</v>
      </c>
      <c r="U103">
        <f>VLOOKUP(CONCATENATE($A103,"_",U$4),assets_m6!$A:$D,4,FALSE)</f>
        <v>183.69499999999999</v>
      </c>
      <c r="V103">
        <f>VLOOKUP(CONCATENATE($A103,"_",V$4),assets_m6!$A:$D,4,FALSE)</f>
        <v>183.923</v>
      </c>
      <c r="X103" t="str">
        <f t="shared" si="45"/>
        <v>XLY</v>
      </c>
      <c r="Y103">
        <f t="shared" si="61"/>
        <v>170.12799999999999</v>
      </c>
      <c r="Z103">
        <f t="shared" si="59"/>
        <v>161.79</v>
      </c>
      <c r="AA103">
        <f t="shared" si="59"/>
        <v>162.12799999999999</v>
      </c>
      <c r="AB103">
        <f t="shared" si="59"/>
        <v>167.34200000000001</v>
      </c>
      <c r="AC103">
        <f t="shared" si="59"/>
        <v>168.53200000000001</v>
      </c>
      <c r="AD103">
        <f t="shared" si="59"/>
        <v>165.29</v>
      </c>
      <c r="AE103">
        <f t="shared" si="59"/>
        <v>162.53399999999999</v>
      </c>
      <c r="AF103">
        <f t="shared" si="59"/>
        <v>167.977</v>
      </c>
      <c r="AG103">
        <f t="shared" si="59"/>
        <v>173.70699999999999</v>
      </c>
      <c r="AH103">
        <f t="shared" si="59"/>
        <v>176.602</v>
      </c>
      <c r="AI103">
        <f t="shared" si="59"/>
        <v>180.32</v>
      </c>
      <c r="AJ103">
        <f t="shared" si="59"/>
        <v>178.81</v>
      </c>
      <c r="AK103">
        <f t="shared" si="65"/>
        <v>183.24799999999999</v>
      </c>
      <c r="AL103">
        <f t="shared" si="65"/>
        <v>180.97399999999999</v>
      </c>
      <c r="AM103">
        <f t="shared" si="65"/>
        <v>182.38399999999999</v>
      </c>
      <c r="AN103">
        <f t="shared" si="65"/>
        <v>182.066</v>
      </c>
      <c r="AO103">
        <f t="shared" si="65"/>
        <v>186.922</v>
      </c>
      <c r="AP103">
        <f t="shared" si="65"/>
        <v>190.179</v>
      </c>
      <c r="AQ103">
        <f t="shared" si="65"/>
        <v>187.28899999999999</v>
      </c>
      <c r="AR103">
        <f t="shared" si="65"/>
        <v>183.69499999999999</v>
      </c>
      <c r="AS103">
        <f t="shared" si="65"/>
        <v>183.923</v>
      </c>
      <c r="AU103" t="s">
        <v>92</v>
      </c>
      <c r="AV103">
        <f t="shared" si="63"/>
        <v>-4.9010157058214962E-4</v>
      </c>
      <c r="AW103">
        <f t="shared" si="63"/>
        <v>2.0891278818220773E-5</v>
      </c>
      <c r="AX103">
        <f t="shared" si="63"/>
        <v>3.2159774992598607E-4</v>
      </c>
      <c r="AY103">
        <f t="shared" si="63"/>
        <v>7.1111854764494134E-5</v>
      </c>
      <c r="AZ103">
        <f t="shared" si="63"/>
        <v>-1.9236702822016105E-4</v>
      </c>
      <c r="BA103">
        <f t="shared" si="63"/>
        <v>-1.6673724968237644E-4</v>
      </c>
      <c r="BB103">
        <f t="shared" si="63"/>
        <v>3.348837781633389E-4</v>
      </c>
      <c r="BC103">
        <f t="shared" si="63"/>
        <v>3.4111812926769676E-4</v>
      </c>
      <c r="BD103">
        <f t="shared" si="63"/>
        <v>1.6665995037620882E-4</v>
      </c>
      <c r="BE103">
        <f t="shared" si="63"/>
        <v>2.1052989207370184E-4</v>
      </c>
      <c r="BF103">
        <f t="shared" si="63"/>
        <v>-8.3740017746228418E-5</v>
      </c>
      <c r="BG103">
        <f t="shared" si="63"/>
        <v>2.4819640959677805E-4</v>
      </c>
      <c r="BH103">
        <f t="shared" si="63"/>
        <v>-1.2409412381035544E-4</v>
      </c>
      <c r="BI103">
        <f t="shared" si="62"/>
        <v>7.7911744228452526E-5</v>
      </c>
      <c r="BJ103">
        <f t="shared" si="62"/>
        <v>-1.7435739977190086E-5</v>
      </c>
      <c r="BK103">
        <f t="shared" si="62"/>
        <v>2.6671646545758102E-4</v>
      </c>
      <c r="BL103">
        <f t="shared" si="60"/>
        <v>1.7424380222766744E-4</v>
      </c>
      <c r="BM103">
        <f t="shared" si="60"/>
        <v>-1.519620988647545E-4</v>
      </c>
      <c r="BN103">
        <f t="shared" si="60"/>
        <v>-1.9189594690558414E-4</v>
      </c>
      <c r="BO103">
        <f t="shared" si="60"/>
        <v>1.2411878385367521E-5</v>
      </c>
      <c r="BQ103" s="7" t="str">
        <f t="shared" si="46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7"/>
        <v>8.108600583090389E-2</v>
      </c>
      <c r="BZ103">
        <f t="shared" si="48"/>
        <v>77</v>
      </c>
      <c r="CA103">
        <f t="shared" si="49"/>
        <v>4</v>
      </c>
      <c r="CB103">
        <f t="shared" si="50"/>
        <v>0.12000000000000002</v>
      </c>
      <c r="CC103">
        <f t="shared" si="51"/>
        <v>0</v>
      </c>
      <c r="CD103">
        <f t="shared" si="52"/>
        <v>0</v>
      </c>
      <c r="CE103">
        <f t="shared" si="53"/>
        <v>0</v>
      </c>
      <c r="CF103">
        <f t="shared" si="54"/>
        <v>1</v>
      </c>
      <c r="CG103">
        <f t="shared" si="55"/>
        <v>0</v>
      </c>
      <c r="CI103">
        <f t="shared" si="56"/>
        <v>0</v>
      </c>
      <c r="CJ103">
        <f t="shared" si="57"/>
        <v>0</v>
      </c>
      <c r="CK103">
        <f t="shared" si="57"/>
        <v>0</v>
      </c>
      <c r="CL103">
        <f t="shared" si="57"/>
        <v>1</v>
      </c>
      <c r="CM103">
        <f t="shared" si="57"/>
        <v>1</v>
      </c>
      <c r="CN103">
        <f t="shared" si="43"/>
        <v>0.2</v>
      </c>
      <c r="CO103">
        <f t="shared" si="64"/>
        <v>0.4</v>
      </c>
      <c r="CP103">
        <f t="shared" si="64"/>
        <v>0.60000000000000009</v>
      </c>
      <c r="CQ103">
        <f t="shared" si="64"/>
        <v>0.8</v>
      </c>
      <c r="CR103">
        <f t="shared" si="64"/>
        <v>1</v>
      </c>
    </row>
    <row r="104" spans="1:96" x14ac:dyDescent="0.35">
      <c r="A104" t="s">
        <v>102</v>
      </c>
      <c r="B104">
        <f>VLOOKUP(CONCATENATE($A104,"_",B$4),assets_m6!$A:$D,4,FALSE)</f>
        <v>81.132999999999996</v>
      </c>
      <c r="C104">
        <f>VLOOKUP(CONCATENATE($A104,"_",C$4),assets_m6!$A:$D,4,FALSE)</f>
        <v>84.057000000000002</v>
      </c>
      <c r="D104">
        <f>VLOOKUP(CONCATENATE($A104,"_",D$4),assets_m6!$A:$D,4,FALSE)</f>
        <v>84.694000000000003</v>
      </c>
      <c r="E104">
        <f>VLOOKUP(CONCATENATE($A104,"_",E$4),assets_m6!$A:$D,4,FALSE)</f>
        <v>79.879000000000005</v>
      </c>
      <c r="F104">
        <f>VLOOKUP(CONCATENATE($A104,"_",F$4),assets_m6!$A:$D,4,FALSE)</f>
        <v>82.358000000000004</v>
      </c>
      <c r="G104">
        <f>VLOOKUP(CONCATENATE($A104,"_",G$4),assets_m6!$A:$D,4,FALSE)</f>
        <v>81.933999999999997</v>
      </c>
      <c r="H104">
        <f>VLOOKUP(CONCATENATE($A104,"_",H$4),assets_m6!$A:$D,4,FALSE)</f>
        <v>79.001000000000005</v>
      </c>
      <c r="I104">
        <f>VLOOKUP(CONCATENATE($A104,"_",I$4),assets_m6!$A:$D,4,FALSE)</f>
        <v>74.504999999999995</v>
      </c>
      <c r="J104">
        <f>VLOOKUP(CONCATENATE($A104,"_",J$4),assets_m6!$A:$D,4,FALSE)</f>
        <v>74.224999999999994</v>
      </c>
      <c r="K104">
        <f>VLOOKUP(CONCATENATE($A104,"_",K$4),assets_m6!$A:$D,4,FALSE)</f>
        <v>76.203000000000003</v>
      </c>
      <c r="L104">
        <f>VLOOKUP(CONCATENATE($A104,"_",L$4),assets_m6!$A:$D,4,FALSE)</f>
        <v>75.903999999999996</v>
      </c>
      <c r="M104">
        <f>VLOOKUP(CONCATENATE($A104,"_",M$4),assets_m6!$A:$D,4,FALSE)</f>
        <v>79.31</v>
      </c>
      <c r="N104">
        <f>VLOOKUP(CONCATENATE($A104,"_",N$4),assets_m6!$A:$D,4,FALSE)</f>
        <v>78.962000000000003</v>
      </c>
      <c r="O104">
        <f>VLOOKUP(CONCATENATE($A104,"_",O$4),assets_m6!$A:$D,4,FALSE)</f>
        <v>80.206999999999994</v>
      </c>
      <c r="P104">
        <f>VLOOKUP(CONCATENATE($A104,"_",P$4),assets_m6!$A:$D,4,FALSE)</f>
        <v>80.447999999999993</v>
      </c>
      <c r="Q104">
        <f>VLOOKUP(CONCATENATE($A104,"_",Q$4),assets_m6!$A:$D,4,FALSE)</f>
        <v>82.203999999999994</v>
      </c>
      <c r="R104">
        <f>VLOOKUP(CONCATENATE($A104,"_",R$4),assets_m6!$A:$D,4,FALSE)</f>
        <v>79.897999999999996</v>
      </c>
      <c r="S104">
        <f>VLOOKUP(CONCATENATE($A104,"_",S$4),assets_m6!$A:$D,4,FALSE)</f>
        <v>79.474000000000004</v>
      </c>
      <c r="T104">
        <f>VLOOKUP(CONCATENATE($A104,"_",T$4),assets_m6!$A:$D,4,FALSE)</f>
        <v>80.834000000000003</v>
      </c>
      <c r="U104">
        <f>VLOOKUP(CONCATENATE($A104,"_",U$4),assets_m6!$A:$D,4,FALSE)</f>
        <v>79.686000000000007</v>
      </c>
      <c r="V104">
        <f>VLOOKUP(CONCATENATE($A104,"_",V$4),assets_m6!$A:$D,4,FALSE)</f>
        <v>80.197000000000003</v>
      </c>
      <c r="X104" t="str">
        <f t="shared" si="45"/>
        <v>XOM</v>
      </c>
      <c r="Y104">
        <f t="shared" si="61"/>
        <v>81.132999999999996</v>
      </c>
      <c r="Z104">
        <f t="shared" si="59"/>
        <v>84.057000000000002</v>
      </c>
      <c r="AA104">
        <f t="shared" si="59"/>
        <v>84.694000000000003</v>
      </c>
      <c r="AB104">
        <f t="shared" si="59"/>
        <v>79.879000000000005</v>
      </c>
      <c r="AC104">
        <f t="shared" si="59"/>
        <v>82.358000000000004</v>
      </c>
      <c r="AD104">
        <f t="shared" si="59"/>
        <v>81.933999999999997</v>
      </c>
      <c r="AE104">
        <f t="shared" si="59"/>
        <v>79.001000000000005</v>
      </c>
      <c r="AF104">
        <f t="shared" si="59"/>
        <v>74.504999999999995</v>
      </c>
      <c r="AG104">
        <f t="shared" si="59"/>
        <v>74.224999999999994</v>
      </c>
      <c r="AH104">
        <f t="shared" si="59"/>
        <v>76.203000000000003</v>
      </c>
      <c r="AI104">
        <f t="shared" si="59"/>
        <v>75.903999999999996</v>
      </c>
      <c r="AJ104">
        <f t="shared" si="59"/>
        <v>79.31</v>
      </c>
      <c r="AK104">
        <f t="shared" si="65"/>
        <v>78.962000000000003</v>
      </c>
      <c r="AL104">
        <f t="shared" si="65"/>
        <v>80.206999999999994</v>
      </c>
      <c r="AM104">
        <f t="shared" si="65"/>
        <v>80.447999999999993</v>
      </c>
      <c r="AN104">
        <f t="shared" si="65"/>
        <v>82.203999999999994</v>
      </c>
      <c r="AO104">
        <f t="shared" si="65"/>
        <v>79.897999999999996</v>
      </c>
      <c r="AP104">
        <f t="shared" si="65"/>
        <v>79.474000000000004</v>
      </c>
      <c r="AQ104">
        <f t="shared" si="65"/>
        <v>80.834000000000003</v>
      </c>
      <c r="AR104">
        <f t="shared" si="65"/>
        <v>79.686000000000007</v>
      </c>
      <c r="AS104">
        <f t="shared" si="65"/>
        <v>80.197000000000003</v>
      </c>
      <c r="AU104" t="s">
        <v>90</v>
      </c>
      <c r="AV104">
        <f t="shared" si="63"/>
        <v>3.6039589316307877E-4</v>
      </c>
      <c r="AW104">
        <f t="shared" si="63"/>
        <v>7.5781909894476426E-5</v>
      </c>
      <c r="AX104">
        <f t="shared" si="63"/>
        <v>-5.6851725033650526E-4</v>
      </c>
      <c r="AY104">
        <f t="shared" si="63"/>
        <v>3.1034439589879681E-4</v>
      </c>
      <c r="AZ104">
        <f t="shared" si="63"/>
        <v>-5.1482551786105366E-5</v>
      </c>
      <c r="BA104">
        <f t="shared" si="63"/>
        <v>-3.5797104986940624E-4</v>
      </c>
      <c r="BB104">
        <f t="shared" si="63"/>
        <v>-5.6910672016810028E-4</v>
      </c>
      <c r="BC104">
        <f t="shared" si="63"/>
        <v>-3.7581370377827147E-5</v>
      </c>
      <c r="BD104">
        <f t="shared" si="63"/>
        <v>2.6648703267093414E-4</v>
      </c>
      <c r="BE104">
        <f t="shared" si="63"/>
        <v>-3.9237300368752749E-5</v>
      </c>
      <c r="BF104">
        <f t="shared" si="63"/>
        <v>4.4872470489038869E-4</v>
      </c>
      <c r="BG104">
        <f t="shared" si="63"/>
        <v>-4.3878451645441812E-5</v>
      </c>
      <c r="BH104">
        <f t="shared" si="63"/>
        <v>1.5767077834907809E-4</v>
      </c>
      <c r="BI104">
        <f t="shared" si="62"/>
        <v>3.0047252733551896E-5</v>
      </c>
      <c r="BJ104">
        <f t="shared" si="62"/>
        <v>2.1827764518695311E-4</v>
      </c>
      <c r="BK104">
        <f t="shared" si="62"/>
        <v>-2.8052162911780418E-4</v>
      </c>
      <c r="BL104">
        <f t="shared" si="60"/>
        <v>-5.3067661268115893E-5</v>
      </c>
      <c r="BM104">
        <f t="shared" si="60"/>
        <v>1.7112514784709456E-4</v>
      </c>
      <c r="BN104">
        <f t="shared" si="60"/>
        <v>-1.4201944726229012E-4</v>
      </c>
      <c r="BO104">
        <f t="shared" si="60"/>
        <v>6.4126697286850346E-5</v>
      </c>
      <c r="BQ104" s="7" t="str">
        <f t="shared" si="46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7"/>
        <v>-1.1536612722320053E-2</v>
      </c>
      <c r="BZ104">
        <f t="shared" si="48"/>
        <v>20</v>
      </c>
      <c r="CA104">
        <f t="shared" si="49"/>
        <v>1</v>
      </c>
      <c r="CB104">
        <f t="shared" si="50"/>
        <v>0.24</v>
      </c>
      <c r="CC104">
        <f t="shared" si="51"/>
        <v>1</v>
      </c>
      <c r="CD104">
        <f t="shared" si="52"/>
        <v>0</v>
      </c>
      <c r="CE104">
        <f t="shared" si="53"/>
        <v>0</v>
      </c>
      <c r="CF104">
        <f t="shared" si="54"/>
        <v>0</v>
      </c>
      <c r="CG104">
        <f t="shared" si="55"/>
        <v>0</v>
      </c>
      <c r="CI104">
        <f t="shared" si="56"/>
        <v>1</v>
      </c>
      <c r="CJ104">
        <f t="shared" si="57"/>
        <v>1</v>
      </c>
      <c r="CK104">
        <f t="shared" si="57"/>
        <v>1</v>
      </c>
      <c r="CL104">
        <f t="shared" si="57"/>
        <v>1</v>
      </c>
      <c r="CM104">
        <f t="shared" si="57"/>
        <v>1</v>
      </c>
      <c r="CN104">
        <f t="shared" si="43"/>
        <v>0.2</v>
      </c>
      <c r="CO104">
        <f t="shared" si="64"/>
        <v>0.4</v>
      </c>
      <c r="CP104">
        <f t="shared" si="64"/>
        <v>0.60000000000000009</v>
      </c>
      <c r="CQ104">
        <f t="shared" si="64"/>
        <v>0.8</v>
      </c>
      <c r="CR104">
        <f t="shared" si="64"/>
        <v>1</v>
      </c>
    </row>
  </sheetData>
  <autoFilter ref="BY4:CB104" xr:uid="{00000000-0009-0000-0000-000002000000}"/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O104"/>
  <sheetViews>
    <sheetView zoomScale="90" zoomScaleNormal="90" workbookViewId="0">
      <pane ySplit="1" topLeftCell="A2" activePane="bottomLeft" state="frozen"/>
      <selection activeCell="BL1" sqref="BL1"/>
      <selection pane="bottomLeft" activeCell="A45" sqref="A45"/>
    </sheetView>
  </sheetViews>
  <sheetFormatPr defaultRowHeight="14.5" x14ac:dyDescent="0.35"/>
  <cols>
    <col min="1" max="1" width="10.26953125" bestFit="1" customWidth="1"/>
    <col min="2" max="2" width="10.26953125" customWidth="1"/>
    <col min="12" max="21" width="9" customWidth="1"/>
    <col min="22" max="22" width="4.453125" customWidth="1"/>
    <col min="23" max="23" width="10.7265625" bestFit="1" customWidth="1"/>
    <col min="44" max="44" width="3.453125" customWidth="1"/>
    <col min="45" max="45" width="10.7265625" bestFit="1" customWidth="1"/>
    <col min="47" max="47" width="10.54296875" bestFit="1" customWidth="1"/>
    <col min="48" max="48" width="10.453125" bestFit="1" customWidth="1"/>
    <col min="51" max="51" width="13" bestFit="1" customWidth="1"/>
    <col min="73" max="73" width="4.453125" customWidth="1"/>
    <col min="77" max="77" width="10.7265625" bestFit="1" customWidth="1"/>
    <col min="83" max="83" width="2.453125" customWidth="1"/>
  </cols>
  <sheetData>
    <row r="1" spans="1:93" x14ac:dyDescent="0.35">
      <c r="A1" s="2" t="s">
        <v>105</v>
      </c>
      <c r="B1">
        <f t="shared" ref="B1:U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2</v>
      </c>
      <c r="M1">
        <f t="shared" si="0"/>
        <v>3</v>
      </c>
      <c r="N1">
        <f t="shared" si="0"/>
        <v>4</v>
      </c>
      <c r="O1">
        <f t="shared" si="0"/>
        <v>5</v>
      </c>
      <c r="P1">
        <f t="shared" si="0"/>
        <v>6</v>
      </c>
      <c r="Q1">
        <f t="shared" si="0"/>
        <v>2</v>
      </c>
      <c r="R1">
        <f t="shared" si="0"/>
        <v>3</v>
      </c>
      <c r="S1">
        <f t="shared" si="0"/>
        <v>4</v>
      </c>
      <c r="T1">
        <f t="shared" si="0"/>
        <v>5</v>
      </c>
      <c r="U1">
        <f t="shared" si="0"/>
        <v>6</v>
      </c>
      <c r="W1" s="2" t="s">
        <v>105</v>
      </c>
      <c r="X1">
        <f t="shared" ref="X1:AQ1" si="1">WEEKDAY(X4)</f>
        <v>6</v>
      </c>
      <c r="Y1">
        <f t="shared" si="1"/>
        <v>2</v>
      </c>
      <c r="Z1">
        <f t="shared" si="1"/>
        <v>3</v>
      </c>
      <c r="AA1">
        <f t="shared" si="1"/>
        <v>4</v>
      </c>
      <c r="AB1">
        <f t="shared" si="1"/>
        <v>5</v>
      </c>
      <c r="AC1">
        <f t="shared" si="1"/>
        <v>6</v>
      </c>
      <c r="AD1">
        <f t="shared" si="1"/>
        <v>2</v>
      </c>
      <c r="AE1">
        <f t="shared" si="1"/>
        <v>3</v>
      </c>
      <c r="AF1">
        <f t="shared" si="1"/>
        <v>4</v>
      </c>
      <c r="AG1">
        <f t="shared" si="1"/>
        <v>5</v>
      </c>
      <c r="AH1">
        <f t="shared" si="1"/>
        <v>2</v>
      </c>
      <c r="AI1">
        <f t="shared" si="1"/>
        <v>3</v>
      </c>
      <c r="AJ1">
        <f t="shared" si="1"/>
        <v>4</v>
      </c>
      <c r="AK1">
        <f t="shared" si="1"/>
        <v>5</v>
      </c>
      <c r="AL1">
        <f t="shared" si="1"/>
        <v>6</v>
      </c>
      <c r="AM1">
        <f t="shared" si="1"/>
        <v>2</v>
      </c>
      <c r="AN1">
        <f t="shared" si="1"/>
        <v>3</v>
      </c>
      <c r="AO1">
        <f t="shared" si="1"/>
        <v>4</v>
      </c>
      <c r="AP1">
        <f t="shared" si="1"/>
        <v>5</v>
      </c>
      <c r="AQ1">
        <f t="shared" si="1"/>
        <v>6</v>
      </c>
      <c r="AS1" s="20" t="s">
        <v>118</v>
      </c>
      <c r="AT1" s="21">
        <f>SUM(AT3:BL3)/STDEV(AT3:BL3)</f>
        <v>-5.972217322696256</v>
      </c>
      <c r="AV1" s="8"/>
      <c r="BN1" s="22" t="s">
        <v>115</v>
      </c>
      <c r="BO1" s="22"/>
      <c r="BP1" s="22"/>
      <c r="BQ1" s="22"/>
      <c r="BR1" s="22"/>
      <c r="BS1" s="22"/>
      <c r="BT1" s="22"/>
      <c r="BV1" s="23" t="s">
        <v>116</v>
      </c>
      <c r="BW1" s="23"/>
      <c r="BX1" s="23"/>
      <c r="BY1" s="24">
        <f>AVERAGE(BY5:BY104)</f>
        <v>0.15999999999999992</v>
      </c>
      <c r="BZ1" s="16" t="s">
        <v>126</v>
      </c>
      <c r="CA1" s="16"/>
      <c r="CB1" s="16"/>
      <c r="CC1" s="16"/>
      <c r="CD1" s="16"/>
      <c r="CF1" s="16" t="s">
        <v>126</v>
      </c>
      <c r="CG1" s="16"/>
      <c r="CH1" s="16"/>
      <c r="CI1" s="16"/>
      <c r="CJ1" s="16"/>
      <c r="CK1" s="18" t="s">
        <v>115</v>
      </c>
      <c r="CL1" s="18"/>
      <c r="CM1" s="18"/>
      <c r="CN1" s="18"/>
      <c r="CO1" s="18"/>
    </row>
    <row r="2" spans="1:93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U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90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W2" s="2" t="s">
        <v>106</v>
      </c>
      <c r="X2">
        <f>COUNT(X5:X104)</f>
        <v>100</v>
      </c>
      <c r="Y2">
        <f>COUNT(Y5:Y104)</f>
        <v>100</v>
      </c>
      <c r="Z2">
        <f t="shared" ref="Z2:AQ2" si="3">COUNT(Z5:Z104)</f>
        <v>100</v>
      </c>
      <c r="AA2">
        <f t="shared" si="3"/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S2" s="20"/>
      <c r="AT2" s="21"/>
      <c r="BN2" s="22"/>
      <c r="BO2" s="22"/>
      <c r="BP2" s="22"/>
      <c r="BQ2" s="22"/>
      <c r="BR2" s="22"/>
      <c r="BS2" s="22"/>
      <c r="BT2" s="22"/>
      <c r="BV2" s="23"/>
      <c r="BW2" s="23"/>
      <c r="BX2" s="23"/>
      <c r="BY2" s="24"/>
      <c r="BZ2" s="16"/>
      <c r="CA2" s="16"/>
      <c r="CB2" s="16"/>
      <c r="CC2" s="16"/>
      <c r="CD2" s="16"/>
      <c r="CF2" s="16"/>
      <c r="CG2" s="16"/>
      <c r="CH2" s="16"/>
      <c r="CI2" s="16"/>
      <c r="CJ2" s="16"/>
      <c r="CK2" s="18"/>
      <c r="CL2" s="18"/>
      <c r="CM2" s="18"/>
      <c r="CN2" s="18"/>
      <c r="CO2" s="18"/>
    </row>
    <row r="3" spans="1:93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U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W3" s="2" t="s">
        <v>107</v>
      </c>
      <c r="X3">
        <f>IF(OR(OR(X1=1,X1=7),X2=0),0,1)</f>
        <v>1</v>
      </c>
      <c r="Y3">
        <f>IF(OR(OR(Y1=1,Y1=7),Y2=0),0,1)</f>
        <v>1</v>
      </c>
      <c r="Z3">
        <f t="shared" ref="Z3:AQ3" si="5">IF(OR(OR(Z1=1,Z1=7),Z2=0),0,1)</f>
        <v>1</v>
      </c>
      <c r="AA3">
        <f t="shared" si="5"/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S3" s="2" t="s">
        <v>117</v>
      </c>
      <c r="AT3">
        <f>LN(1+SUM(AT5:AT104))</f>
        <v>4.0182490546871652E-3</v>
      </c>
      <c r="AU3">
        <f t="shared" ref="AU3:BL3" si="6">LN(1+SUM(AU5:AU104))</f>
        <v>-7.9958109508655208E-3</v>
      </c>
      <c r="AV3">
        <f t="shared" si="6"/>
        <v>-5.1417070913584656E-3</v>
      </c>
      <c r="AW3">
        <f t="shared" si="6"/>
        <v>8.7504986849538968E-4</v>
      </c>
      <c r="AX3">
        <f t="shared" si="6"/>
        <v>2.5928301462528969E-3</v>
      </c>
      <c r="AY3">
        <f t="shared" si="6"/>
        <v>-1.0619553698386719E-2</v>
      </c>
      <c r="AZ3">
        <f t="shared" si="6"/>
        <v>-2.2882343439591425E-3</v>
      </c>
      <c r="BA3">
        <f t="shared" si="6"/>
        <v>7.4619872580078874E-3</v>
      </c>
      <c r="BB3">
        <f t="shared" si="6"/>
        <v>-5.1813129170430461E-3</v>
      </c>
      <c r="BC3">
        <f t="shared" si="6"/>
        <v>-2.6218842527411146E-3</v>
      </c>
      <c r="BD3">
        <f t="shared" si="6"/>
        <v>9.1839143552101196E-3</v>
      </c>
      <c r="BE3">
        <f t="shared" si="6"/>
        <v>4.5521180638666862E-3</v>
      </c>
      <c r="BF3">
        <f t="shared" si="6"/>
        <v>-1.1987271003137187E-2</v>
      </c>
      <c r="BG3">
        <f t="shared" si="6"/>
        <v>-2.1642313796252845E-2</v>
      </c>
      <c r="BH3">
        <f t="shared" si="6"/>
        <v>-1.0658003472690161E-3</v>
      </c>
      <c r="BI3">
        <f t="shared" si="6"/>
        <v>-1.8752152324451408E-2</v>
      </c>
      <c r="BJ3">
        <f t="shared" si="6"/>
        <v>3.096632186363437E-3</v>
      </c>
      <c r="BK3">
        <f t="shared" si="6"/>
        <v>1.5897672237409267E-2</v>
      </c>
      <c r="BL3">
        <f t="shared" si="6"/>
        <v>-2.2896885074347832E-2</v>
      </c>
      <c r="BN3" s="22"/>
      <c r="BO3" s="22"/>
      <c r="BP3" s="22"/>
      <c r="BQ3" s="22"/>
      <c r="BR3" s="22"/>
      <c r="BS3" s="22"/>
      <c r="BT3" s="22"/>
      <c r="BV3" s="23"/>
      <c r="BW3" s="23"/>
      <c r="BX3" s="23"/>
      <c r="BY3" s="24"/>
      <c r="BZ3" s="17"/>
      <c r="CA3" s="17"/>
      <c r="CB3" s="17"/>
      <c r="CC3" s="17"/>
      <c r="CD3" s="17"/>
      <c r="CF3" s="17"/>
      <c r="CG3" s="17"/>
      <c r="CH3" s="17"/>
      <c r="CI3" s="17"/>
      <c r="CJ3" s="17"/>
      <c r="CK3" s="19"/>
      <c r="CL3" s="19"/>
      <c r="CM3" s="19"/>
      <c r="CN3" s="19"/>
      <c r="CO3" s="19"/>
    </row>
    <row r="4" spans="1:93" x14ac:dyDescent="0.35">
      <c r="A4" s="2" t="s">
        <v>103</v>
      </c>
      <c r="B4" s="4">
        <v>44652</v>
      </c>
      <c r="C4" s="5">
        <v>44655</v>
      </c>
      <c r="D4" s="5">
        <v>44656</v>
      </c>
      <c r="E4" s="5">
        <v>44657</v>
      </c>
      <c r="F4" s="5">
        <v>44658</v>
      </c>
      <c r="G4" s="5">
        <v>44659</v>
      </c>
      <c r="H4" s="5">
        <v>44662</v>
      </c>
      <c r="I4" s="5">
        <v>44663</v>
      </c>
      <c r="J4" s="5">
        <v>44664</v>
      </c>
      <c r="K4" s="5">
        <v>44665</v>
      </c>
      <c r="L4" s="5">
        <v>44669</v>
      </c>
      <c r="M4" s="5">
        <v>44670</v>
      </c>
      <c r="N4" s="5">
        <v>44671</v>
      </c>
      <c r="O4" s="5">
        <v>44672</v>
      </c>
      <c r="P4" s="5">
        <v>44673</v>
      </c>
      <c r="Q4" s="5">
        <v>44676</v>
      </c>
      <c r="R4" s="5">
        <v>44677</v>
      </c>
      <c r="S4" s="5">
        <v>44678</v>
      </c>
      <c r="T4" s="5">
        <v>44679</v>
      </c>
      <c r="U4" s="5">
        <v>44680</v>
      </c>
      <c r="V4" s="5"/>
      <c r="W4" s="2" t="s">
        <v>103</v>
      </c>
      <c r="X4" s="4">
        <f t="shared" ref="X4:AQ4" si="7">B4</f>
        <v>44652</v>
      </c>
      <c r="Y4" s="5">
        <f t="shared" si="7"/>
        <v>44655</v>
      </c>
      <c r="Z4" s="5">
        <f t="shared" si="7"/>
        <v>44656</v>
      </c>
      <c r="AA4" s="5">
        <f t="shared" si="7"/>
        <v>44657</v>
      </c>
      <c r="AB4" s="5">
        <f t="shared" si="7"/>
        <v>44658</v>
      </c>
      <c r="AC4" s="5">
        <f t="shared" si="7"/>
        <v>44659</v>
      </c>
      <c r="AD4" s="5">
        <f t="shared" si="7"/>
        <v>44662</v>
      </c>
      <c r="AE4" s="5">
        <f t="shared" si="7"/>
        <v>44663</v>
      </c>
      <c r="AF4" s="5">
        <f t="shared" si="7"/>
        <v>44664</v>
      </c>
      <c r="AG4" s="5">
        <f t="shared" si="7"/>
        <v>44665</v>
      </c>
      <c r="AH4" s="5">
        <f t="shared" si="7"/>
        <v>44669</v>
      </c>
      <c r="AI4" s="5">
        <f t="shared" si="7"/>
        <v>44670</v>
      </c>
      <c r="AJ4" s="5">
        <f t="shared" si="7"/>
        <v>44671</v>
      </c>
      <c r="AK4" s="5">
        <f t="shared" si="7"/>
        <v>44672</v>
      </c>
      <c r="AL4" s="5">
        <f t="shared" si="7"/>
        <v>44673</v>
      </c>
      <c r="AM4" s="5">
        <f t="shared" si="7"/>
        <v>44676</v>
      </c>
      <c r="AN4" s="5">
        <f t="shared" si="7"/>
        <v>44677</v>
      </c>
      <c r="AO4" s="5">
        <f t="shared" si="7"/>
        <v>44678</v>
      </c>
      <c r="AP4" s="5">
        <f t="shared" si="7"/>
        <v>44679</v>
      </c>
      <c r="AQ4" s="5">
        <f t="shared" si="7"/>
        <v>44680</v>
      </c>
      <c r="AR4" s="5"/>
      <c r="AS4" s="2" t="s">
        <v>103</v>
      </c>
      <c r="AT4" s="5">
        <f t="shared" ref="AT4:BL4" si="8">Y4</f>
        <v>44655</v>
      </c>
      <c r="AU4" s="5">
        <f t="shared" si="8"/>
        <v>44656</v>
      </c>
      <c r="AV4" s="5">
        <f t="shared" si="8"/>
        <v>44657</v>
      </c>
      <c r="AW4" s="5">
        <f t="shared" si="8"/>
        <v>44658</v>
      </c>
      <c r="AX4" s="5">
        <f t="shared" si="8"/>
        <v>44659</v>
      </c>
      <c r="AY4" s="5">
        <f t="shared" si="8"/>
        <v>44662</v>
      </c>
      <c r="AZ4" s="5">
        <f t="shared" si="8"/>
        <v>44663</v>
      </c>
      <c r="BA4" s="5">
        <f t="shared" si="8"/>
        <v>44664</v>
      </c>
      <c r="BB4" s="5">
        <f t="shared" si="8"/>
        <v>44665</v>
      </c>
      <c r="BC4" s="5">
        <f t="shared" si="8"/>
        <v>44669</v>
      </c>
      <c r="BD4" s="5">
        <f t="shared" si="8"/>
        <v>44670</v>
      </c>
      <c r="BE4" s="5">
        <f t="shared" si="8"/>
        <v>44671</v>
      </c>
      <c r="BF4" s="5">
        <f t="shared" si="8"/>
        <v>44672</v>
      </c>
      <c r="BG4" s="5">
        <f t="shared" si="8"/>
        <v>44673</v>
      </c>
      <c r="BH4" s="5">
        <f t="shared" si="8"/>
        <v>44676</v>
      </c>
      <c r="BI4" s="5">
        <f t="shared" si="8"/>
        <v>44677</v>
      </c>
      <c r="BJ4" s="5">
        <f t="shared" si="8"/>
        <v>44678</v>
      </c>
      <c r="BK4" s="5">
        <f t="shared" si="8"/>
        <v>44679</v>
      </c>
      <c r="BL4" s="5">
        <f t="shared" si="8"/>
        <v>44680</v>
      </c>
      <c r="BN4" s="6" t="s">
        <v>108</v>
      </c>
      <c r="BO4" s="6" t="s">
        <v>109</v>
      </c>
      <c r="BP4" s="6" t="s">
        <v>110</v>
      </c>
      <c r="BQ4" s="6" t="s">
        <v>111</v>
      </c>
      <c r="BR4" s="6" t="s">
        <v>112</v>
      </c>
      <c r="BS4" s="6" t="s">
        <v>113</v>
      </c>
      <c r="BT4" s="6" t="s">
        <v>114</v>
      </c>
      <c r="BV4" s="9" t="s">
        <v>127</v>
      </c>
      <c r="BW4" t="s">
        <v>128</v>
      </c>
      <c r="BX4" t="s">
        <v>129</v>
      </c>
      <c r="BY4" t="s">
        <v>130</v>
      </c>
      <c r="BZ4" s="6" t="s">
        <v>109</v>
      </c>
      <c r="CA4" s="6" t="s">
        <v>110</v>
      </c>
      <c r="CB4" s="6" t="s">
        <v>111</v>
      </c>
      <c r="CC4" s="6" t="s">
        <v>112</v>
      </c>
      <c r="CD4" s="6" t="s">
        <v>113</v>
      </c>
      <c r="CF4" s="6" t="s">
        <v>109</v>
      </c>
      <c r="CG4" s="6" t="s">
        <v>110</v>
      </c>
      <c r="CH4" s="6" t="s">
        <v>111</v>
      </c>
      <c r="CI4" s="6" t="s">
        <v>112</v>
      </c>
      <c r="CJ4" s="6" t="s">
        <v>113</v>
      </c>
      <c r="CK4" s="6" t="s">
        <v>109</v>
      </c>
      <c r="CL4" s="6" t="s">
        <v>110</v>
      </c>
      <c r="CM4" s="6" t="s">
        <v>111</v>
      </c>
      <c r="CN4" s="6" t="s">
        <v>112</v>
      </c>
      <c r="CO4" s="6" t="s">
        <v>113</v>
      </c>
    </row>
    <row r="5" spans="1:93" x14ac:dyDescent="0.35">
      <c r="A5" t="s">
        <v>3</v>
      </c>
      <c r="B5">
        <f>VLOOKUP(CONCATENATE($A5,"_",B$4),assets_m6!$A:$D,4,FALSE)</f>
        <v>156.715</v>
      </c>
      <c r="C5">
        <f>VLOOKUP(CONCATENATE($A5,"_",C$4),assets_m6!$A:$D,4,FALSE)</f>
        <v>155.95400000000001</v>
      </c>
      <c r="D5">
        <f>VLOOKUP(CONCATENATE($A5,"_",D$4),assets_m6!$A:$D,4,FALSE)</f>
        <v>157.43700000000001</v>
      </c>
      <c r="E5">
        <f>VLOOKUP(CONCATENATE($A5,"_",E$4),assets_m6!$A:$D,4,FALSE)</f>
        <v>162.71600000000001</v>
      </c>
      <c r="F5">
        <f>VLOOKUP(CONCATENATE($A5,"_",F$4),assets_m6!$A:$D,4,FALSE)</f>
        <v>166.92599999999999</v>
      </c>
      <c r="G5">
        <f>VLOOKUP(CONCATENATE($A5,"_",G$4),assets_m6!$A:$D,4,FALSE)</f>
        <v>168.54400000000001</v>
      </c>
      <c r="H5">
        <f>VLOOKUP(CONCATENATE($A5,"_",H$4),assets_m6!$A:$D,4,FALSE)</f>
        <v>163.602</v>
      </c>
      <c r="I5">
        <f>VLOOKUP(CONCATENATE($A5,"_",I$4),assets_m6!$A:$D,4,FALSE)</f>
        <v>161.17500000000001</v>
      </c>
      <c r="J5">
        <f>VLOOKUP(CONCATENATE($A5,"_",J$4),assets_m6!$A:$D,4,FALSE)</f>
        <v>154.423</v>
      </c>
      <c r="K5">
        <f>VLOOKUP(CONCATENATE($A5,"_",K$4),assets_m6!$A:$D,4,FALSE)</f>
        <v>157.68700000000001</v>
      </c>
      <c r="L5">
        <f>VLOOKUP(CONCATENATE($A5,"_",L$4),assets_m6!$A:$D,4,FALSE)</f>
        <v>154.821</v>
      </c>
      <c r="M5">
        <f>VLOOKUP(CONCATENATE($A5,"_",M$4),assets_m6!$A:$D,4,FALSE)</f>
        <v>151.89699999999999</v>
      </c>
      <c r="N5">
        <f>VLOOKUP(CONCATENATE($A5,"_",N$4),assets_m6!$A:$D,4,FALSE)</f>
        <v>152.23699999999999</v>
      </c>
      <c r="O5">
        <f>VLOOKUP(CONCATENATE($A5,"_",O$4),assets_m6!$A:$D,4,FALSE)</f>
        <v>154.005</v>
      </c>
      <c r="P5">
        <f>VLOOKUP(CONCATENATE($A5,"_",P$4),assets_m6!$A:$D,4,FALSE)</f>
        <v>150.57599999999999</v>
      </c>
      <c r="Q5">
        <f>VLOOKUP(CONCATENATE($A5,"_",Q$4),assets_m6!$A:$D,4,FALSE)</f>
        <v>151.84800000000001</v>
      </c>
      <c r="R5">
        <f>VLOOKUP(CONCATENATE($A5,"_",R$4),assets_m6!$A:$D,4,FALSE)</f>
        <v>151.732</v>
      </c>
      <c r="S5">
        <f>VLOOKUP(CONCATENATE($A5,"_",S$4),assets_m6!$A:$D,4,FALSE)</f>
        <v>153.131</v>
      </c>
      <c r="T5">
        <f>VLOOKUP(CONCATENATE($A5,"_",T$4),assets_m6!$A:$D,4,FALSE)</f>
        <v>151.858</v>
      </c>
      <c r="U5">
        <f>VLOOKUP(CONCATENATE($A5,"_",U$4),assets_m6!$A:$D,4,FALSE)</f>
        <v>142.697</v>
      </c>
      <c r="W5" t="str">
        <f t="shared" ref="W5:W36" si="9">A5</f>
        <v>ABBV</v>
      </c>
      <c r="X5">
        <f t="shared" ref="X5:X36" si="10">B5</f>
        <v>156.715</v>
      </c>
      <c r="Y5">
        <f>IFERROR(C5,X5)</f>
        <v>155.95400000000001</v>
      </c>
      <c r="Z5">
        <f t="shared" ref="Z5:AQ5" si="11">IFERROR(D5,Y5)</f>
        <v>157.43700000000001</v>
      </c>
      <c r="AA5">
        <f t="shared" si="11"/>
        <v>162.71600000000001</v>
      </c>
      <c r="AB5">
        <f t="shared" si="11"/>
        <v>166.92599999999999</v>
      </c>
      <c r="AC5">
        <f t="shared" si="11"/>
        <v>168.54400000000001</v>
      </c>
      <c r="AD5">
        <f t="shared" si="11"/>
        <v>163.602</v>
      </c>
      <c r="AE5">
        <f t="shared" si="11"/>
        <v>161.17500000000001</v>
      </c>
      <c r="AF5">
        <f t="shared" si="11"/>
        <v>154.423</v>
      </c>
      <c r="AG5">
        <f t="shared" si="11"/>
        <v>157.68700000000001</v>
      </c>
      <c r="AH5">
        <f t="shared" si="11"/>
        <v>154.821</v>
      </c>
      <c r="AI5">
        <f t="shared" si="11"/>
        <v>151.89699999999999</v>
      </c>
      <c r="AJ5">
        <f t="shared" si="11"/>
        <v>152.23699999999999</v>
      </c>
      <c r="AK5">
        <f t="shared" si="11"/>
        <v>154.005</v>
      </c>
      <c r="AL5">
        <f t="shared" si="11"/>
        <v>150.57599999999999</v>
      </c>
      <c r="AM5">
        <f t="shared" si="11"/>
        <v>151.84800000000001</v>
      </c>
      <c r="AN5">
        <f t="shared" si="11"/>
        <v>151.732</v>
      </c>
      <c r="AO5">
        <f t="shared" si="11"/>
        <v>153.131</v>
      </c>
      <c r="AP5">
        <f t="shared" si="11"/>
        <v>151.858</v>
      </c>
      <c r="AQ5">
        <f t="shared" si="11"/>
        <v>142.697</v>
      </c>
      <c r="AS5" t="s">
        <v>3</v>
      </c>
      <c r="AT5">
        <f>$BT5*(Y5-X5)/X5</f>
        <v>-4.855948696678657E-5</v>
      </c>
      <c r="AU5">
        <f t="shared" ref="AU5:BL5" si="12">$BT5*(Z5-Y5)/Y5</f>
        <v>9.5092142554856175E-5</v>
      </c>
      <c r="AV5">
        <f t="shared" si="12"/>
        <v>3.3530872666526901E-4</v>
      </c>
      <c r="AW5">
        <f t="shared" si="12"/>
        <v>2.5873300720273231E-4</v>
      </c>
      <c r="AX5">
        <f t="shared" si="12"/>
        <v>9.6929178198724202E-5</v>
      </c>
      <c r="AY5">
        <f t="shared" si="12"/>
        <v>-2.9321720144294709E-4</v>
      </c>
      <c r="AZ5">
        <f t="shared" si="12"/>
        <v>-1.4834781970880507E-4</v>
      </c>
      <c r="BA5">
        <f t="shared" si="12"/>
        <v>-4.1892353032418233E-4</v>
      </c>
      <c r="BB5">
        <f t="shared" si="12"/>
        <v>2.113674776425798E-4</v>
      </c>
      <c r="BC5">
        <f t="shared" si="12"/>
        <v>-1.8175245898520575E-4</v>
      </c>
      <c r="BD5">
        <f t="shared" si="12"/>
        <v>-1.888632679029335E-4</v>
      </c>
      <c r="BE5">
        <f t="shared" si="12"/>
        <v>2.2383588879306597E-5</v>
      </c>
      <c r="BF5">
        <f t="shared" si="12"/>
        <v>1.1613471100980714E-4</v>
      </c>
      <c r="BG5">
        <f t="shared" si="12"/>
        <v>-2.2265510860037028E-4</v>
      </c>
      <c r="BH5">
        <f t="shared" si="12"/>
        <v>8.4475613643609864E-5</v>
      </c>
      <c r="BI5">
        <f t="shared" si="12"/>
        <v>-7.6392181655348685E-6</v>
      </c>
      <c r="BJ5">
        <f t="shared" si="12"/>
        <v>9.2202040439722733E-5</v>
      </c>
      <c r="BK5">
        <f t="shared" si="12"/>
        <v>-8.3131436482488595E-5</v>
      </c>
      <c r="BL5">
        <f t="shared" si="12"/>
        <v>-6.032609411423831E-4</v>
      </c>
      <c r="BN5" s="7" t="str">
        <f t="shared" ref="BN5:BN36" si="13">A5</f>
        <v>ABBV</v>
      </c>
      <c r="BO5" s="7">
        <v>0.2</v>
      </c>
      <c r="BP5" s="7">
        <v>0.2</v>
      </c>
      <c r="BQ5" s="7">
        <v>0.2</v>
      </c>
      <c r="BR5" s="7">
        <v>0.2</v>
      </c>
      <c r="BS5" s="7">
        <v>0.2</v>
      </c>
      <c r="BT5" s="7">
        <v>0.01</v>
      </c>
      <c r="BV5">
        <f t="shared" ref="BV5:BV36" si="14">(AQ5-X5)/X5</f>
        <v>-8.9448999776664651E-2</v>
      </c>
      <c r="BW5">
        <f>RANK(BV5,BV$5:BV$104,1)</f>
        <v>29</v>
      </c>
      <c r="BX5">
        <f>IF(BW5&lt;=20,1,IF(BW5&lt;=40,2,IF(BW5&lt;=60,3,IF(BW5&lt;=80,4,5))))</f>
        <v>2</v>
      </c>
      <c r="BY5">
        <f>((CF5-CK5)^2+(CG5-CL5)^2+(CH5-CM5)^2+(CI5-CN5)^2+(CJ5-CO5)^2)/5</f>
        <v>0.11999999999999997</v>
      </c>
      <c r="BZ5">
        <f>IF(BX5=1,1,0)</f>
        <v>0</v>
      </c>
      <c r="CA5">
        <f>IF(BX5=2,1,0)</f>
        <v>1</v>
      </c>
      <c r="CB5">
        <f>IF(BX5=3,1,0)</f>
        <v>0</v>
      </c>
      <c r="CC5">
        <f>IF(BX5=4,1,0)</f>
        <v>0</v>
      </c>
      <c r="CD5">
        <f>IF(BX5=5,1,0)</f>
        <v>0</v>
      </c>
      <c r="CF5">
        <f>BZ5</f>
        <v>0</v>
      </c>
      <c r="CG5">
        <f>CF5+CA5</f>
        <v>1</v>
      </c>
      <c r="CH5">
        <f t="shared" ref="CH5:CJ20" si="15">CG5+CB5</f>
        <v>1</v>
      </c>
      <c r="CI5">
        <f t="shared" si="15"/>
        <v>1</v>
      </c>
      <c r="CJ5">
        <f t="shared" si="15"/>
        <v>1</v>
      </c>
      <c r="CK5">
        <f>BO5</f>
        <v>0.2</v>
      </c>
      <c r="CL5">
        <f>CK5+BP5</f>
        <v>0.4</v>
      </c>
      <c r="CM5">
        <f t="shared" ref="CL5:CO36" si="16">CL5+BQ5</f>
        <v>0.60000000000000009</v>
      </c>
      <c r="CN5">
        <f t="shared" si="16"/>
        <v>0.8</v>
      </c>
      <c r="CO5">
        <f>CN5+BS5</f>
        <v>1</v>
      </c>
    </row>
    <row r="6" spans="1:93" x14ac:dyDescent="0.35">
      <c r="A6" t="s">
        <v>4</v>
      </c>
      <c r="B6">
        <f>VLOOKUP(CONCATENATE($A6,"_",B$4),assets_m6!$A:$D,4,FALSE)</f>
        <v>335.55399999999997</v>
      </c>
      <c r="C6">
        <f>VLOOKUP(CONCATENATE($A6,"_",C$4),assets_m6!$A:$D,4,FALSE)</f>
        <v>339.327</v>
      </c>
      <c r="D6">
        <f>VLOOKUP(CONCATENATE($A6,"_",D$4),assets_m6!$A:$D,4,FALSE)</f>
        <v>337.702</v>
      </c>
      <c r="E6">
        <f>VLOOKUP(CONCATENATE($A6,"_",E$4),assets_m6!$A:$D,4,FALSE)</f>
        <v>335.18</v>
      </c>
      <c r="F6">
        <f>VLOOKUP(CONCATENATE($A6,"_",F$4),assets_m6!$A:$D,4,FALSE)</f>
        <v>336.66699999999997</v>
      </c>
      <c r="G6">
        <f>VLOOKUP(CONCATENATE($A6,"_",G$4),assets_m6!$A:$D,4,FALSE)</f>
        <v>333.86</v>
      </c>
      <c r="H6">
        <f>VLOOKUP(CONCATENATE($A6,"_",H$4),assets_m6!$A:$D,4,FALSE)</f>
        <v>322.38400000000001</v>
      </c>
      <c r="I6">
        <f>VLOOKUP(CONCATENATE($A6,"_",I$4),assets_m6!$A:$D,4,FALSE)</f>
        <v>321.85199999999998</v>
      </c>
      <c r="J6">
        <f>VLOOKUP(CONCATENATE($A6,"_",J$4),assets_m6!$A:$D,4,FALSE)</f>
        <v>321.68400000000003</v>
      </c>
      <c r="K6">
        <f>VLOOKUP(CONCATENATE($A6,"_",K$4),assets_m6!$A:$D,4,FALSE)</f>
        <v>315.637</v>
      </c>
      <c r="L6">
        <f>VLOOKUP(CONCATENATE($A6,"_",L$4),assets_m6!$A:$D,4,FALSE)</f>
        <v>309.83800000000002</v>
      </c>
      <c r="M6">
        <f>VLOOKUP(CONCATENATE($A6,"_",M$4),assets_m6!$A:$D,4,FALSE)</f>
        <v>316.72399999999999</v>
      </c>
      <c r="N6">
        <f>VLOOKUP(CONCATENATE($A6,"_",N$4),assets_m6!$A:$D,4,FALSE)</f>
        <v>319.78699999999998</v>
      </c>
      <c r="O6">
        <f>VLOOKUP(CONCATENATE($A6,"_",O$4),assets_m6!$A:$D,4,FALSE)</f>
        <v>318.44299999999998</v>
      </c>
      <c r="P6">
        <f>VLOOKUP(CONCATENATE($A6,"_",P$4),assets_m6!$A:$D,4,FALSE)</f>
        <v>307.07100000000003</v>
      </c>
      <c r="Q6">
        <f>VLOOKUP(CONCATENATE($A6,"_",Q$4),assets_m6!$A:$D,4,FALSE)</f>
        <v>313.01900000000001</v>
      </c>
      <c r="R6">
        <f>VLOOKUP(CONCATENATE($A6,"_",R$4),assets_m6!$A:$D,4,FALSE)</f>
        <v>299.464</v>
      </c>
      <c r="S6">
        <f>VLOOKUP(CONCATENATE($A6,"_",S$4),assets_m6!$A:$D,4,FALSE)</f>
        <v>299.464</v>
      </c>
      <c r="T6">
        <f>VLOOKUP(CONCATENATE($A6,"_",T$4),assets_m6!$A:$D,4,FALSE)</f>
        <v>310.07499999999999</v>
      </c>
      <c r="U6">
        <f>VLOOKUP(CONCATENATE($A6,"_",U$4),assets_m6!$A:$D,4,FALSE)</f>
        <v>296.75599999999997</v>
      </c>
      <c r="W6" t="str">
        <f t="shared" si="9"/>
        <v>ACN</v>
      </c>
      <c r="X6">
        <f t="shared" si="10"/>
        <v>335.55399999999997</v>
      </c>
      <c r="Y6">
        <f t="shared" ref="Y6:Y69" si="17">IFERROR(C6,X6)</f>
        <v>339.327</v>
      </c>
      <c r="Z6">
        <f t="shared" ref="Z6:Z69" si="18">IFERROR(D6,Y6)</f>
        <v>337.702</v>
      </c>
      <c r="AA6">
        <f t="shared" ref="AA6:AA69" si="19">IFERROR(E6,Z6)</f>
        <v>335.18</v>
      </c>
      <c r="AB6">
        <f t="shared" ref="AB6:AB69" si="20">IFERROR(F6,AA6)</f>
        <v>336.66699999999997</v>
      </c>
      <c r="AC6">
        <f t="shared" ref="AC6:AC69" si="21">IFERROR(G6,AB6)</f>
        <v>333.86</v>
      </c>
      <c r="AD6">
        <f t="shared" ref="AD6:AD69" si="22">IFERROR(H6,AC6)</f>
        <v>322.38400000000001</v>
      </c>
      <c r="AE6">
        <f t="shared" ref="AE6:AE69" si="23">IFERROR(I6,AD6)</f>
        <v>321.85199999999998</v>
      </c>
      <c r="AF6">
        <f t="shared" ref="AF6:AF69" si="24">IFERROR(J6,AE6)</f>
        <v>321.68400000000003</v>
      </c>
      <c r="AG6">
        <f t="shared" ref="AG6:AG69" si="25">IFERROR(K6,AF6)</f>
        <v>315.637</v>
      </c>
      <c r="AH6">
        <f t="shared" ref="AH6:AH69" si="26">IFERROR(L6,AG6)</f>
        <v>309.83800000000002</v>
      </c>
      <c r="AI6">
        <f t="shared" ref="AI6:AI69" si="27">IFERROR(M6,AH6)</f>
        <v>316.72399999999999</v>
      </c>
      <c r="AJ6">
        <f t="shared" ref="AJ6:AJ69" si="28">IFERROR(N6,AI6)</f>
        <v>319.78699999999998</v>
      </c>
      <c r="AK6">
        <f t="shared" ref="AK6:AK69" si="29">IFERROR(O6,AJ6)</f>
        <v>318.44299999999998</v>
      </c>
      <c r="AL6">
        <f t="shared" ref="AL6:AL69" si="30">IFERROR(P6,AK6)</f>
        <v>307.07100000000003</v>
      </c>
      <c r="AM6">
        <f t="shared" ref="AM6:AM69" si="31">IFERROR(Q6,AL6)</f>
        <v>313.01900000000001</v>
      </c>
      <c r="AN6">
        <f t="shared" ref="AN6:AN69" si="32">IFERROR(R6,AM6)</f>
        <v>299.464</v>
      </c>
      <c r="AO6">
        <f t="shared" ref="AO6:AO69" si="33">IFERROR(S6,AN6)</f>
        <v>299.464</v>
      </c>
      <c r="AP6">
        <f t="shared" ref="AP6:AP69" si="34">IFERROR(T6,AO6)</f>
        <v>310.07499999999999</v>
      </c>
      <c r="AQ6">
        <f t="shared" ref="AQ6:AQ69" si="35">IFERROR(U6,AP6)</f>
        <v>296.75599999999997</v>
      </c>
      <c r="AS6" t="s">
        <v>4</v>
      </c>
      <c r="AT6">
        <f t="shared" ref="AT6:AT69" si="36">$BT6*(Y6-X6)/X6</f>
        <v>1.1244091860028566E-4</v>
      </c>
      <c r="AU6">
        <f t="shared" ref="AU6:AU69" si="37">$BT6*(Z6-Y6)/Y6</f>
        <v>-4.7888909517957604E-5</v>
      </c>
      <c r="AV6">
        <f t="shared" ref="AV6:AV69" si="38">$BT6*(AA6-Z6)/Z6</f>
        <v>-7.4681227828084861E-5</v>
      </c>
      <c r="AW6">
        <f t="shared" ref="AW6:AW69" si="39">$BT6*(AB6-AA6)/AA6</f>
        <v>4.4364222208961346E-5</v>
      </c>
      <c r="AX6">
        <f t="shared" ref="AX6:AX69" si="40">$BT6*(AC6-AB6)/AB6</f>
        <v>-8.3376155073112591E-5</v>
      </c>
      <c r="AY6">
        <f t="shared" ref="AY6:AY69" si="41">$BT6*(AD6-AC6)/AC6</f>
        <v>-3.4373689570478636E-4</v>
      </c>
      <c r="AZ6">
        <f t="shared" ref="AZ6:AZ69" si="42">$BT6*(AE6-AD6)/AD6</f>
        <v>-1.6502059655567245E-5</v>
      </c>
      <c r="BA6">
        <f t="shared" ref="BA6:BA69" si="43">$BT6*(AF6-AE6)/AE6</f>
        <v>-5.2197904626955723E-6</v>
      </c>
      <c r="BB6">
        <f t="shared" ref="BB6:BB69" si="44">$BT6*(AG6-AF6)/AF6</f>
        <v>-1.8797950783999281E-4</v>
      </c>
      <c r="BC6">
        <f t="shared" ref="BC6:BC69" si="45">$BT6*(AH6-AG6)/AG6</f>
        <v>-1.8372370793031168E-4</v>
      </c>
      <c r="BD6">
        <f t="shared" ref="BD6:BD69" si="46">$BT6*(AI6-AH6)/AH6</f>
        <v>2.2224517328410222E-4</v>
      </c>
      <c r="BE6">
        <f t="shared" ref="BE6:BE69" si="47">$BT6*(AJ6-AI6)/AI6</f>
        <v>9.6708806405576724E-5</v>
      </c>
      <c r="BF6">
        <f t="shared" ref="BF6:BF69" si="48">$BT6*(AK6-AJ6)/AJ6</f>
        <v>-4.202797487077318E-5</v>
      </c>
      <c r="BG6">
        <f t="shared" ref="BG6:BG69" si="49">$BT6*(AL6-AK6)/AK6</f>
        <v>-3.571125758770002E-4</v>
      </c>
      <c r="BH6">
        <f t="shared" ref="BH6:BH69" si="50">$BT6*(AM6-AL6)/AL6</f>
        <v>1.9370113100878879E-4</v>
      </c>
      <c r="BI6">
        <f t="shared" ref="BI6:BI69" si="51">$BT6*(AN6-AM6)/AM6</f>
        <v>-4.3304080582967825E-4</v>
      </c>
      <c r="BJ6">
        <f t="shared" ref="BJ6:BJ69" si="52">$BT6*(AO6-AN6)/AN6</f>
        <v>0</v>
      </c>
      <c r="BK6">
        <f t="shared" ref="BK6:BK69" si="53">$BT6*(AP6-AO6)/AO6</f>
        <v>3.5433307509416789E-4</v>
      </c>
      <c r="BL6">
        <f t="shared" ref="BL6:BL69" si="54">$BT6*(AQ6-AP6)/AP6</f>
        <v>-4.2954124002257573E-4</v>
      </c>
      <c r="BN6" s="7" t="str">
        <f t="shared" si="13"/>
        <v>ACN</v>
      </c>
      <c r="BO6" s="7">
        <v>0.2</v>
      </c>
      <c r="BP6" s="7">
        <v>0.2</v>
      </c>
      <c r="BQ6" s="7">
        <v>0.2</v>
      </c>
      <c r="BR6" s="7">
        <v>0.2</v>
      </c>
      <c r="BS6" s="7">
        <v>0.2</v>
      </c>
      <c r="BT6" s="7">
        <v>0.01</v>
      </c>
      <c r="BV6">
        <f t="shared" si="14"/>
        <v>-0.11562371481192299</v>
      </c>
      <c r="BW6">
        <f t="shared" ref="BW6:BW69" si="55">RANK(BV6,BV$5:BV$104,1)</f>
        <v>13</v>
      </c>
      <c r="BX6">
        <f t="shared" ref="BX6:BX69" si="56">IF(BW6&lt;=20,1,IF(BW6&lt;=40,2,IF(BW6&lt;=60,3,IF(BW6&lt;=80,4,5))))</f>
        <v>1</v>
      </c>
      <c r="BY6">
        <f t="shared" ref="BY6:BY69" si="57">((CF6-CK6)^2+(CG6-CL6)^2+(CH6-CM6)^2+(CI6-CN6)^2+(CJ6-CO6)^2)/5</f>
        <v>0.24</v>
      </c>
      <c r="BZ6">
        <f t="shared" ref="BZ6:BZ69" si="58">IF(BX6=1,1,0)</f>
        <v>1</v>
      </c>
      <c r="CA6">
        <f t="shared" ref="CA6:CA69" si="59">IF(BX6=2,1,0)</f>
        <v>0</v>
      </c>
      <c r="CB6">
        <f t="shared" ref="CB6:CB69" si="60">IF(BX6=3,1,0)</f>
        <v>0</v>
      </c>
      <c r="CC6">
        <f t="shared" ref="CC6:CC69" si="61">IF(BX6=4,1,0)</f>
        <v>0</v>
      </c>
      <c r="CD6">
        <f t="shared" ref="CD6:CD69" si="62">IF(BX6=5,1,0)</f>
        <v>0</v>
      </c>
      <c r="CF6">
        <f t="shared" ref="CF6:CF69" si="63">BZ6</f>
        <v>1</v>
      </c>
      <c r="CG6">
        <f t="shared" ref="CG6:CJ69" si="64">CF6+CA6</f>
        <v>1</v>
      </c>
      <c r="CH6">
        <f t="shared" si="15"/>
        <v>1</v>
      </c>
      <c r="CI6">
        <f t="shared" si="15"/>
        <v>1</v>
      </c>
      <c r="CJ6">
        <f t="shared" si="15"/>
        <v>1</v>
      </c>
      <c r="CK6">
        <f t="shared" ref="CK6:CK69" si="65">BO6</f>
        <v>0.2</v>
      </c>
      <c r="CL6">
        <f t="shared" si="16"/>
        <v>0.4</v>
      </c>
      <c r="CM6">
        <f t="shared" si="16"/>
        <v>0.60000000000000009</v>
      </c>
      <c r="CN6">
        <f t="shared" si="16"/>
        <v>0.8</v>
      </c>
      <c r="CO6">
        <f t="shared" si="16"/>
        <v>1</v>
      </c>
    </row>
    <row r="7" spans="1:93" x14ac:dyDescent="0.35">
      <c r="A7" t="s">
        <v>5</v>
      </c>
      <c r="B7">
        <f>VLOOKUP(CONCATENATE($A7,"_",B$4),assets_m6!$A:$D,4,FALSE)</f>
        <v>98.091999999999999</v>
      </c>
      <c r="C7">
        <f>VLOOKUP(CONCATENATE($A7,"_",C$4),assets_m6!$A:$D,4,FALSE)</f>
        <v>97.260999999999996</v>
      </c>
      <c r="D7">
        <f>VLOOKUP(CONCATENATE($A7,"_",D$4),assets_m6!$A:$D,4,FALSE)</f>
        <v>97.899000000000001</v>
      </c>
      <c r="E7">
        <f>VLOOKUP(CONCATENATE($A7,"_",E$4),assets_m6!$A:$D,4,FALSE)</f>
        <v>100.97199999999999</v>
      </c>
      <c r="F7">
        <f>VLOOKUP(CONCATENATE($A7,"_",F$4),assets_m6!$A:$D,4,FALSE)</f>
        <v>99.888999999999996</v>
      </c>
      <c r="G7">
        <f>VLOOKUP(CONCATENATE($A7,"_",G$4),assets_m6!$A:$D,4,FALSE)</f>
        <v>99.522000000000006</v>
      </c>
      <c r="H7">
        <f>VLOOKUP(CONCATENATE($A7,"_",H$4),assets_m6!$A:$D,4,FALSE)</f>
        <v>97.986000000000004</v>
      </c>
      <c r="I7">
        <f>VLOOKUP(CONCATENATE($A7,"_",I$4),assets_m6!$A:$D,4,FALSE)</f>
        <v>98.864999999999995</v>
      </c>
      <c r="J7">
        <f>VLOOKUP(CONCATENATE($A7,"_",J$4),assets_m6!$A:$D,4,FALSE)</f>
        <v>98.807000000000002</v>
      </c>
      <c r="K7">
        <f>VLOOKUP(CONCATENATE($A7,"_",K$4),assets_m6!$A:$D,4,FALSE)</f>
        <v>98.603999999999999</v>
      </c>
      <c r="L7">
        <f>VLOOKUP(CONCATENATE($A7,"_",L$4),assets_m6!$A:$D,4,FALSE)</f>
        <v>98.236999999999995</v>
      </c>
      <c r="M7">
        <f>VLOOKUP(CONCATENATE($A7,"_",M$4),assets_m6!$A:$D,4,FALSE)</f>
        <v>98.980999999999995</v>
      </c>
      <c r="N7">
        <f>VLOOKUP(CONCATENATE($A7,"_",N$4),assets_m6!$A:$D,4,FALSE)</f>
        <v>99.367999999999995</v>
      </c>
      <c r="O7">
        <f>VLOOKUP(CONCATENATE($A7,"_",O$4),assets_m6!$A:$D,4,FALSE)</f>
        <v>98.682000000000002</v>
      </c>
      <c r="P7">
        <f>VLOOKUP(CONCATENATE($A7,"_",P$4),assets_m6!$A:$D,4,FALSE)</f>
        <v>96.873999999999995</v>
      </c>
      <c r="Q7">
        <f>VLOOKUP(CONCATENATE($A7,"_",Q$4),assets_m6!$A:$D,4,FALSE)</f>
        <v>97.116</v>
      </c>
      <c r="R7">
        <f>VLOOKUP(CONCATENATE($A7,"_",R$4),assets_m6!$A:$D,4,FALSE)</f>
        <v>95.897999999999996</v>
      </c>
      <c r="S7">
        <f>VLOOKUP(CONCATENATE($A7,"_",S$4),assets_m6!$A:$D,4,FALSE)</f>
        <v>96.179000000000002</v>
      </c>
      <c r="T7">
        <f>VLOOKUP(CONCATENATE($A7,"_",T$4),assets_m6!$A:$D,4,FALSE)</f>
        <v>98.980999999999995</v>
      </c>
      <c r="U7">
        <f>VLOOKUP(CONCATENATE($A7,"_",U$4),assets_m6!$A:$D,4,FALSE)</f>
        <v>95.772999999999996</v>
      </c>
      <c r="W7" t="str">
        <f t="shared" si="9"/>
        <v>AEP</v>
      </c>
      <c r="X7">
        <f t="shared" si="10"/>
        <v>98.091999999999999</v>
      </c>
      <c r="Y7">
        <f t="shared" si="17"/>
        <v>97.260999999999996</v>
      </c>
      <c r="Z7">
        <f t="shared" si="18"/>
        <v>97.899000000000001</v>
      </c>
      <c r="AA7">
        <f t="shared" si="19"/>
        <v>100.97199999999999</v>
      </c>
      <c r="AB7">
        <f t="shared" si="20"/>
        <v>99.888999999999996</v>
      </c>
      <c r="AC7">
        <f t="shared" si="21"/>
        <v>99.522000000000006</v>
      </c>
      <c r="AD7">
        <f t="shared" si="22"/>
        <v>97.986000000000004</v>
      </c>
      <c r="AE7">
        <f t="shared" si="23"/>
        <v>98.864999999999995</v>
      </c>
      <c r="AF7">
        <f t="shared" si="24"/>
        <v>98.807000000000002</v>
      </c>
      <c r="AG7">
        <f t="shared" si="25"/>
        <v>98.603999999999999</v>
      </c>
      <c r="AH7">
        <f t="shared" si="26"/>
        <v>98.236999999999995</v>
      </c>
      <c r="AI7">
        <f t="shared" si="27"/>
        <v>98.980999999999995</v>
      </c>
      <c r="AJ7">
        <f t="shared" si="28"/>
        <v>99.367999999999995</v>
      </c>
      <c r="AK7">
        <f t="shared" si="29"/>
        <v>98.682000000000002</v>
      </c>
      <c r="AL7">
        <f t="shared" si="30"/>
        <v>96.873999999999995</v>
      </c>
      <c r="AM7">
        <f t="shared" si="31"/>
        <v>97.116</v>
      </c>
      <c r="AN7">
        <f t="shared" si="32"/>
        <v>95.897999999999996</v>
      </c>
      <c r="AO7">
        <f t="shared" si="33"/>
        <v>96.179000000000002</v>
      </c>
      <c r="AP7">
        <f t="shared" si="34"/>
        <v>98.980999999999995</v>
      </c>
      <c r="AQ7">
        <f t="shared" si="35"/>
        <v>95.772999999999996</v>
      </c>
      <c r="AS7" t="s">
        <v>5</v>
      </c>
      <c r="AT7">
        <f t="shared" si="36"/>
        <v>-8.4716388696326217E-5</v>
      </c>
      <c r="AU7">
        <f t="shared" si="37"/>
        <v>6.5596693433134074E-5</v>
      </c>
      <c r="AV7">
        <f t="shared" si="38"/>
        <v>3.1389493253250732E-4</v>
      </c>
      <c r="AW7">
        <f t="shared" si="39"/>
        <v>-1.0725745751297373E-4</v>
      </c>
      <c r="AX7">
        <f t="shared" si="40"/>
        <v>-3.6740782268316859E-5</v>
      </c>
      <c r="AY7">
        <f t="shared" si="41"/>
        <v>-1.5433773437029013E-4</v>
      </c>
      <c r="AZ7">
        <f t="shared" si="42"/>
        <v>8.9706692792847014E-5</v>
      </c>
      <c r="BA7">
        <f t="shared" si="43"/>
        <v>-5.8665857482418172E-6</v>
      </c>
      <c r="BB7">
        <f t="shared" si="44"/>
        <v>-2.0545103079741612E-5</v>
      </c>
      <c r="BC7">
        <f t="shared" si="45"/>
        <v>-3.7219585412356948E-5</v>
      </c>
      <c r="BD7">
        <f t="shared" si="46"/>
        <v>7.5735211783747446E-5</v>
      </c>
      <c r="BE7">
        <f t="shared" si="47"/>
        <v>3.9098412826704161E-5</v>
      </c>
      <c r="BF7">
        <f t="shared" si="48"/>
        <v>-6.9036309475886901E-5</v>
      </c>
      <c r="BG7">
        <f t="shared" si="49"/>
        <v>-1.8321477067753054E-4</v>
      </c>
      <c r="BH7">
        <f t="shared" si="50"/>
        <v>2.4980903028676885E-5</v>
      </c>
      <c r="BI7">
        <f t="shared" si="51"/>
        <v>-1.2541702706042295E-4</v>
      </c>
      <c r="BJ7">
        <f t="shared" si="52"/>
        <v>2.9301966672923931E-5</v>
      </c>
      <c r="BK7">
        <f t="shared" si="53"/>
        <v>2.9133178760436192E-4</v>
      </c>
      <c r="BL7">
        <f t="shared" si="54"/>
        <v>-3.2410260555056005E-4</v>
      </c>
      <c r="BN7" s="7" t="str">
        <f t="shared" si="13"/>
        <v>AEP</v>
      </c>
      <c r="BO7" s="7">
        <v>0.2</v>
      </c>
      <c r="BP7" s="7">
        <v>0.2</v>
      </c>
      <c r="BQ7" s="7">
        <v>0.2</v>
      </c>
      <c r="BR7" s="7">
        <v>0.2</v>
      </c>
      <c r="BS7" s="7">
        <v>0.2</v>
      </c>
      <c r="BT7" s="7">
        <v>0.01</v>
      </c>
      <c r="BV7">
        <f t="shared" si="14"/>
        <v>-2.364107164702527E-2</v>
      </c>
      <c r="BW7">
        <f t="shared" si="55"/>
        <v>78</v>
      </c>
      <c r="BX7">
        <f t="shared" si="56"/>
        <v>4</v>
      </c>
      <c r="BY7">
        <f t="shared" si="57"/>
        <v>0.12000000000000002</v>
      </c>
      <c r="BZ7">
        <f t="shared" si="58"/>
        <v>0</v>
      </c>
      <c r="CA7">
        <f t="shared" si="59"/>
        <v>0</v>
      </c>
      <c r="CB7">
        <f t="shared" si="60"/>
        <v>0</v>
      </c>
      <c r="CC7">
        <f t="shared" si="61"/>
        <v>1</v>
      </c>
      <c r="CD7">
        <f t="shared" si="62"/>
        <v>0</v>
      </c>
      <c r="CF7">
        <f t="shared" si="63"/>
        <v>0</v>
      </c>
      <c r="CG7">
        <f t="shared" si="64"/>
        <v>0</v>
      </c>
      <c r="CH7">
        <f t="shared" si="15"/>
        <v>0</v>
      </c>
      <c r="CI7">
        <f t="shared" si="15"/>
        <v>1</v>
      </c>
      <c r="CJ7">
        <f t="shared" si="15"/>
        <v>1</v>
      </c>
      <c r="CK7">
        <f t="shared" si="65"/>
        <v>0.2</v>
      </c>
      <c r="CL7">
        <f t="shared" si="16"/>
        <v>0.4</v>
      </c>
      <c r="CM7">
        <f t="shared" si="16"/>
        <v>0.60000000000000009</v>
      </c>
      <c r="CN7">
        <f t="shared" si="16"/>
        <v>0.8</v>
      </c>
      <c r="CO7">
        <f t="shared" si="16"/>
        <v>1</v>
      </c>
    </row>
    <row r="8" spans="1:93" x14ac:dyDescent="0.35">
      <c r="A8" t="s">
        <v>6</v>
      </c>
      <c r="B8">
        <f>VLOOKUP(CONCATENATE($A8,"_",B$4),assets_m6!$A:$D,4,FALSE)</f>
        <v>182.94800000000001</v>
      </c>
      <c r="C8">
        <f>VLOOKUP(CONCATENATE($A8,"_",C$4),assets_m6!$A:$D,4,FALSE)</f>
        <v>179.37700000000001</v>
      </c>
      <c r="D8">
        <f>VLOOKUP(CONCATENATE($A8,"_",D$4),assets_m6!$A:$D,4,FALSE)</f>
        <v>179.446</v>
      </c>
      <c r="E8">
        <f>VLOOKUP(CONCATENATE($A8,"_",E$4),assets_m6!$A:$D,4,FALSE)</f>
        <v>182.1</v>
      </c>
      <c r="F8">
        <f>VLOOKUP(CONCATENATE($A8,"_",F$4),assets_m6!$A:$D,4,FALSE)</f>
        <v>183.26400000000001</v>
      </c>
      <c r="G8">
        <f>VLOOKUP(CONCATENATE($A8,"_",G$4),assets_m6!$A:$D,4,FALSE)</f>
        <v>183.71799999999999</v>
      </c>
      <c r="H8">
        <f>VLOOKUP(CONCATENATE($A8,"_",H$4),assets_m6!$A:$D,4,FALSE)</f>
        <v>184.35900000000001</v>
      </c>
      <c r="I8">
        <f>VLOOKUP(CONCATENATE($A8,"_",I$4),assets_m6!$A:$D,4,FALSE)</f>
        <v>183.501</v>
      </c>
      <c r="J8">
        <f>VLOOKUP(CONCATENATE($A8,"_",J$4),assets_m6!$A:$D,4,FALSE)</f>
        <v>185.267</v>
      </c>
      <c r="K8">
        <f>VLOOKUP(CONCATENATE($A8,"_",K$4),assets_m6!$A:$D,4,FALSE)</f>
        <v>186.77699999999999</v>
      </c>
      <c r="L8">
        <f>VLOOKUP(CONCATENATE($A8,"_",L$4),assets_m6!$A:$D,4,FALSE)</f>
        <v>186.79599999999999</v>
      </c>
      <c r="M8">
        <f>VLOOKUP(CONCATENATE($A8,"_",M$4),assets_m6!$A:$D,4,FALSE)</f>
        <v>186.994</v>
      </c>
      <c r="N8">
        <f>VLOOKUP(CONCATENATE($A8,"_",N$4),assets_m6!$A:$D,4,FALSE)</f>
        <v>190.54599999999999</v>
      </c>
      <c r="O8">
        <f>VLOOKUP(CONCATENATE($A8,"_",O$4),assets_m6!$A:$D,4,FALSE)</f>
        <v>187.79300000000001</v>
      </c>
      <c r="P8">
        <f>VLOOKUP(CONCATENATE($A8,"_",P$4),assets_m6!$A:$D,4,FALSE)</f>
        <v>184.083</v>
      </c>
      <c r="Q8">
        <f>VLOOKUP(CONCATENATE($A8,"_",Q$4),assets_m6!$A:$D,4,FALSE)</f>
        <v>184.66499999999999</v>
      </c>
      <c r="R8">
        <f>VLOOKUP(CONCATENATE($A8,"_",R$4),assets_m6!$A:$D,4,FALSE)</f>
        <v>182.42500000000001</v>
      </c>
      <c r="S8">
        <f>VLOOKUP(CONCATENATE($A8,"_",S$4),assets_m6!$A:$D,4,FALSE)</f>
        <v>183.54</v>
      </c>
      <c r="T8">
        <f>VLOOKUP(CONCATENATE($A8,"_",T$4),assets_m6!$A:$D,4,FALSE)</f>
        <v>183.738</v>
      </c>
      <c r="U8">
        <f>VLOOKUP(CONCATENATE($A8,"_",U$4),assets_m6!$A:$D,4,FALSE)</f>
        <v>179.45599999999999</v>
      </c>
      <c r="W8" t="str">
        <f t="shared" si="9"/>
        <v>AIZ</v>
      </c>
      <c r="X8">
        <f t="shared" si="10"/>
        <v>182.94800000000001</v>
      </c>
      <c r="Y8">
        <f t="shared" si="17"/>
        <v>179.37700000000001</v>
      </c>
      <c r="Z8">
        <f t="shared" si="18"/>
        <v>179.446</v>
      </c>
      <c r="AA8">
        <f t="shared" si="19"/>
        <v>182.1</v>
      </c>
      <c r="AB8">
        <f t="shared" si="20"/>
        <v>183.26400000000001</v>
      </c>
      <c r="AC8">
        <f t="shared" si="21"/>
        <v>183.71799999999999</v>
      </c>
      <c r="AD8">
        <f t="shared" si="22"/>
        <v>184.35900000000001</v>
      </c>
      <c r="AE8">
        <f t="shared" si="23"/>
        <v>183.501</v>
      </c>
      <c r="AF8">
        <f t="shared" si="24"/>
        <v>185.267</v>
      </c>
      <c r="AG8">
        <f t="shared" si="25"/>
        <v>186.77699999999999</v>
      </c>
      <c r="AH8">
        <f t="shared" si="26"/>
        <v>186.79599999999999</v>
      </c>
      <c r="AI8">
        <f t="shared" si="27"/>
        <v>186.994</v>
      </c>
      <c r="AJ8">
        <f t="shared" si="28"/>
        <v>190.54599999999999</v>
      </c>
      <c r="AK8">
        <f t="shared" si="29"/>
        <v>187.79300000000001</v>
      </c>
      <c r="AL8">
        <f t="shared" si="30"/>
        <v>184.083</v>
      </c>
      <c r="AM8">
        <f t="shared" si="31"/>
        <v>184.66499999999999</v>
      </c>
      <c r="AN8">
        <f t="shared" si="32"/>
        <v>182.42500000000001</v>
      </c>
      <c r="AO8">
        <f t="shared" si="33"/>
        <v>183.54</v>
      </c>
      <c r="AP8">
        <f t="shared" si="34"/>
        <v>183.738</v>
      </c>
      <c r="AQ8">
        <f t="shared" si="35"/>
        <v>179.45599999999999</v>
      </c>
      <c r="AS8" t="s">
        <v>6</v>
      </c>
      <c r="AT8">
        <f t="shared" si="36"/>
        <v>-1.9519207643702022E-4</v>
      </c>
      <c r="AU8">
        <f t="shared" si="37"/>
        <v>3.8466470060257669E-6</v>
      </c>
      <c r="AV8">
        <f t="shared" si="38"/>
        <v>1.4789964669036904E-4</v>
      </c>
      <c r="AW8">
        <f t="shared" si="39"/>
        <v>6.3920922570017341E-5</v>
      </c>
      <c r="AX8">
        <f t="shared" si="40"/>
        <v>2.4773005063732065E-5</v>
      </c>
      <c r="AY8">
        <f t="shared" si="41"/>
        <v>3.4890429897996907E-5</v>
      </c>
      <c r="AZ8">
        <f t="shared" si="42"/>
        <v>-4.6539631913820535E-5</v>
      </c>
      <c r="BA8">
        <f t="shared" si="43"/>
        <v>9.623925755172948E-5</v>
      </c>
      <c r="BB8">
        <f t="shared" si="44"/>
        <v>8.1503991536538661E-5</v>
      </c>
      <c r="BC8">
        <f t="shared" si="45"/>
        <v>1.0172558719759637E-6</v>
      </c>
      <c r="BD8">
        <f t="shared" si="46"/>
        <v>1.0599798710893569E-5</v>
      </c>
      <c r="BE8">
        <f t="shared" si="47"/>
        <v>1.8995261880060284E-4</v>
      </c>
      <c r="BF8">
        <f t="shared" si="48"/>
        <v>-1.4447954824556728E-4</v>
      </c>
      <c r="BG8">
        <f t="shared" si="49"/>
        <v>-1.9755794944433539E-4</v>
      </c>
      <c r="BH8">
        <f t="shared" si="50"/>
        <v>3.1616173139290086E-5</v>
      </c>
      <c r="BI8">
        <f t="shared" si="51"/>
        <v>-1.2130073376113399E-4</v>
      </c>
      <c r="BJ8">
        <f t="shared" si="52"/>
        <v>6.1121008633684018E-5</v>
      </c>
      <c r="BK8">
        <f t="shared" si="53"/>
        <v>1.0787839163125613E-5</v>
      </c>
      <c r="BL8">
        <f t="shared" si="54"/>
        <v>-2.3304923314719931E-4</v>
      </c>
      <c r="BN8" s="7" t="str">
        <f t="shared" si="13"/>
        <v>AIZ</v>
      </c>
      <c r="BO8" s="7">
        <v>0.2</v>
      </c>
      <c r="BP8" s="7">
        <v>0.2</v>
      </c>
      <c r="BQ8" s="7">
        <v>0.2</v>
      </c>
      <c r="BR8" s="7">
        <v>0.2</v>
      </c>
      <c r="BS8" s="7">
        <v>0.2</v>
      </c>
      <c r="BT8" s="7">
        <v>0.01</v>
      </c>
      <c r="BV8">
        <f t="shared" si="14"/>
        <v>-1.9087390952620516E-2</v>
      </c>
      <c r="BW8">
        <f t="shared" si="55"/>
        <v>79</v>
      </c>
      <c r="BX8">
        <f t="shared" si="56"/>
        <v>4</v>
      </c>
      <c r="BY8">
        <f t="shared" si="57"/>
        <v>0.12000000000000002</v>
      </c>
      <c r="BZ8">
        <f t="shared" si="58"/>
        <v>0</v>
      </c>
      <c r="CA8">
        <f t="shared" si="59"/>
        <v>0</v>
      </c>
      <c r="CB8">
        <f t="shared" si="60"/>
        <v>0</v>
      </c>
      <c r="CC8">
        <f t="shared" si="61"/>
        <v>1</v>
      </c>
      <c r="CD8">
        <f t="shared" si="62"/>
        <v>0</v>
      </c>
      <c r="CF8">
        <f t="shared" si="63"/>
        <v>0</v>
      </c>
      <c r="CG8">
        <f t="shared" si="64"/>
        <v>0</v>
      </c>
      <c r="CH8">
        <f t="shared" si="15"/>
        <v>0</v>
      </c>
      <c r="CI8">
        <f t="shared" si="15"/>
        <v>1</v>
      </c>
      <c r="CJ8">
        <f t="shared" si="15"/>
        <v>1</v>
      </c>
      <c r="CK8">
        <f t="shared" si="65"/>
        <v>0.2</v>
      </c>
      <c r="CL8">
        <f t="shared" si="16"/>
        <v>0.4</v>
      </c>
      <c r="CM8">
        <f t="shared" si="16"/>
        <v>0.60000000000000009</v>
      </c>
      <c r="CN8">
        <f t="shared" si="16"/>
        <v>0.8</v>
      </c>
      <c r="CO8">
        <f t="shared" si="16"/>
        <v>1</v>
      </c>
    </row>
    <row r="9" spans="1:93" x14ac:dyDescent="0.35">
      <c r="A9" t="s">
        <v>7</v>
      </c>
      <c r="B9">
        <f>VLOOKUP(CONCATENATE($A9,"_",B$4),assets_m6!$A:$D,4,FALSE)</f>
        <v>110.17700000000001</v>
      </c>
      <c r="C9">
        <f>VLOOKUP(CONCATENATE($A9,"_",C$4),assets_m6!$A:$D,4,FALSE)</f>
        <v>109.96</v>
      </c>
      <c r="D9">
        <f>VLOOKUP(CONCATENATE($A9,"_",D$4),assets_m6!$A:$D,4,FALSE)</f>
        <v>108.804</v>
      </c>
      <c r="E9">
        <f>VLOOKUP(CONCATENATE($A9,"_",E$4),assets_m6!$A:$D,4,FALSE)</f>
        <v>105.682</v>
      </c>
      <c r="F9">
        <f>VLOOKUP(CONCATENATE($A9,"_",F$4),assets_m6!$A:$D,4,FALSE)</f>
        <v>107.14400000000001</v>
      </c>
      <c r="G9">
        <f>VLOOKUP(CONCATENATE($A9,"_",G$4),assets_m6!$A:$D,4,FALSE)</f>
        <v>105.41500000000001</v>
      </c>
      <c r="H9">
        <f>VLOOKUP(CONCATENATE($A9,"_",H$4),assets_m6!$A:$D,4,FALSE)</f>
        <v>105.23699999999999</v>
      </c>
      <c r="I9">
        <f>VLOOKUP(CONCATENATE($A9,"_",I$4),assets_m6!$A:$D,4,FALSE)</f>
        <v>104.526</v>
      </c>
      <c r="J9">
        <f>VLOOKUP(CONCATENATE($A9,"_",J$4),assets_m6!$A:$D,4,FALSE)</f>
        <v>106.887</v>
      </c>
      <c r="K9">
        <f>VLOOKUP(CONCATENATE($A9,"_",K$4),assets_m6!$A:$D,4,FALSE)</f>
        <v>106.136</v>
      </c>
      <c r="L9">
        <f>VLOOKUP(CONCATENATE($A9,"_",L$4),assets_m6!$A:$D,4,FALSE)</f>
        <v>105.316</v>
      </c>
      <c r="M9">
        <f>VLOOKUP(CONCATENATE($A9,"_",M$4),assets_m6!$A:$D,4,FALSE)</f>
        <v>107.974</v>
      </c>
      <c r="N9">
        <f>VLOOKUP(CONCATENATE($A9,"_",N$4),assets_m6!$A:$D,4,FALSE)</f>
        <v>111.23399999999999</v>
      </c>
      <c r="O9">
        <f>VLOOKUP(CONCATENATE($A9,"_",O$4),assets_m6!$A:$D,4,FALSE)</f>
        <v>110.74</v>
      </c>
      <c r="P9">
        <f>VLOOKUP(CONCATENATE($A9,"_",P$4),assets_m6!$A:$D,4,FALSE)</f>
        <v>113.131</v>
      </c>
      <c r="Q9">
        <f>VLOOKUP(CONCATENATE($A9,"_",Q$4),assets_m6!$A:$D,4,FALSE)</f>
        <v>113.33799999999999</v>
      </c>
      <c r="R9">
        <f>VLOOKUP(CONCATENATE($A9,"_",R$4),assets_m6!$A:$D,4,FALSE)</f>
        <v>112.854</v>
      </c>
      <c r="S9">
        <f>VLOOKUP(CONCATENATE($A9,"_",S$4),assets_m6!$A:$D,4,FALSE)</f>
        <v>114.623</v>
      </c>
      <c r="T9">
        <f>VLOOKUP(CONCATENATE($A9,"_",T$4),assets_m6!$A:$D,4,FALSE)</f>
        <v>117.764</v>
      </c>
      <c r="U9">
        <f>VLOOKUP(CONCATENATE($A9,"_",U$4),assets_m6!$A:$D,4,FALSE)</f>
        <v>112.864</v>
      </c>
      <c r="W9" t="str">
        <f t="shared" si="9"/>
        <v>ALLE</v>
      </c>
      <c r="X9">
        <f t="shared" si="10"/>
        <v>110.17700000000001</v>
      </c>
      <c r="Y9">
        <f t="shared" si="17"/>
        <v>109.96</v>
      </c>
      <c r="Z9">
        <f t="shared" si="18"/>
        <v>108.804</v>
      </c>
      <c r="AA9">
        <f t="shared" si="19"/>
        <v>105.682</v>
      </c>
      <c r="AB9">
        <f t="shared" si="20"/>
        <v>107.14400000000001</v>
      </c>
      <c r="AC9">
        <f t="shared" si="21"/>
        <v>105.41500000000001</v>
      </c>
      <c r="AD9">
        <f t="shared" si="22"/>
        <v>105.23699999999999</v>
      </c>
      <c r="AE9">
        <f t="shared" si="23"/>
        <v>104.526</v>
      </c>
      <c r="AF9">
        <f t="shared" si="24"/>
        <v>106.887</v>
      </c>
      <c r="AG9">
        <f t="shared" si="25"/>
        <v>106.136</v>
      </c>
      <c r="AH9">
        <f t="shared" si="26"/>
        <v>105.316</v>
      </c>
      <c r="AI9">
        <f t="shared" si="27"/>
        <v>107.974</v>
      </c>
      <c r="AJ9">
        <f t="shared" si="28"/>
        <v>111.23399999999999</v>
      </c>
      <c r="AK9">
        <f t="shared" si="29"/>
        <v>110.74</v>
      </c>
      <c r="AL9">
        <f t="shared" si="30"/>
        <v>113.131</v>
      </c>
      <c r="AM9">
        <f t="shared" si="31"/>
        <v>113.33799999999999</v>
      </c>
      <c r="AN9">
        <f t="shared" si="32"/>
        <v>112.854</v>
      </c>
      <c r="AO9">
        <f t="shared" si="33"/>
        <v>114.623</v>
      </c>
      <c r="AP9">
        <f t="shared" si="34"/>
        <v>117.764</v>
      </c>
      <c r="AQ9">
        <f t="shared" si="35"/>
        <v>112.864</v>
      </c>
      <c r="AS9" t="s">
        <v>7</v>
      </c>
      <c r="AT9">
        <f t="shared" si="36"/>
        <v>-1.9695580747344088E-5</v>
      </c>
      <c r="AU9">
        <f t="shared" si="37"/>
        <v>-1.0512913786831501E-4</v>
      </c>
      <c r="AV9">
        <f t="shared" si="38"/>
        <v>-2.8693798022131538E-4</v>
      </c>
      <c r="AW9">
        <f t="shared" si="39"/>
        <v>1.3833954694271526E-4</v>
      </c>
      <c r="AX9">
        <f t="shared" si="40"/>
        <v>-1.6137161203613821E-4</v>
      </c>
      <c r="AY9">
        <f t="shared" si="41"/>
        <v>-1.6885642460751457E-5</v>
      </c>
      <c r="AZ9">
        <f t="shared" si="42"/>
        <v>-6.7561789104592351E-5</v>
      </c>
      <c r="BA9">
        <f t="shared" si="43"/>
        <v>2.2587681533781112E-4</v>
      </c>
      <c r="BB9">
        <f t="shared" si="44"/>
        <v>-7.0261116880444285E-5</v>
      </c>
      <c r="BC9">
        <f t="shared" si="45"/>
        <v>-7.7259365342578686E-5</v>
      </c>
      <c r="BD9">
        <f t="shared" si="46"/>
        <v>2.5238330358160214E-4</v>
      </c>
      <c r="BE9">
        <f t="shared" si="47"/>
        <v>3.0192453738862971E-4</v>
      </c>
      <c r="BF9">
        <f t="shared" si="48"/>
        <v>-4.4410881564989109E-5</v>
      </c>
      <c r="BG9">
        <f t="shared" si="49"/>
        <v>2.1591114321834978E-4</v>
      </c>
      <c r="BH9">
        <f t="shared" si="50"/>
        <v>1.8297372073082855E-5</v>
      </c>
      <c r="BI9">
        <f t="shared" si="51"/>
        <v>-4.2704123947836976E-5</v>
      </c>
      <c r="BJ9">
        <f t="shared" si="52"/>
        <v>1.5675120066634818E-4</v>
      </c>
      <c r="BK9">
        <f t="shared" si="53"/>
        <v>2.7402877258490799E-4</v>
      </c>
      <c r="BL9">
        <f t="shared" si="54"/>
        <v>-4.160864101083516E-4</v>
      </c>
      <c r="BN9" s="7" t="str">
        <f t="shared" si="13"/>
        <v>ALLE</v>
      </c>
      <c r="BO9" s="7">
        <v>0.2</v>
      </c>
      <c r="BP9" s="7">
        <v>0.2</v>
      </c>
      <c r="BQ9" s="7">
        <v>0.2</v>
      </c>
      <c r="BR9" s="7">
        <v>0.2</v>
      </c>
      <c r="BS9" s="7">
        <v>0.2</v>
      </c>
      <c r="BT9" s="7">
        <v>0.01</v>
      </c>
      <c r="BV9">
        <f t="shared" si="14"/>
        <v>2.4388030169636109E-2</v>
      </c>
      <c r="BW9">
        <f t="shared" si="55"/>
        <v>89</v>
      </c>
      <c r="BX9">
        <f t="shared" si="56"/>
        <v>5</v>
      </c>
      <c r="BY9">
        <f t="shared" si="57"/>
        <v>0.24000000000000005</v>
      </c>
      <c r="BZ9">
        <f t="shared" si="58"/>
        <v>0</v>
      </c>
      <c r="CA9">
        <f t="shared" si="59"/>
        <v>0</v>
      </c>
      <c r="CB9">
        <f t="shared" si="60"/>
        <v>0</v>
      </c>
      <c r="CC9">
        <f t="shared" si="61"/>
        <v>0</v>
      </c>
      <c r="CD9">
        <f t="shared" si="62"/>
        <v>1</v>
      </c>
      <c r="CF9">
        <f t="shared" si="63"/>
        <v>0</v>
      </c>
      <c r="CG9">
        <f t="shared" si="64"/>
        <v>0</v>
      </c>
      <c r="CH9">
        <f t="shared" si="15"/>
        <v>0</v>
      </c>
      <c r="CI9">
        <f t="shared" si="15"/>
        <v>0</v>
      </c>
      <c r="CJ9">
        <f t="shared" si="15"/>
        <v>1</v>
      </c>
      <c r="CK9">
        <f t="shared" si="65"/>
        <v>0.2</v>
      </c>
      <c r="CL9">
        <f t="shared" si="16"/>
        <v>0.4</v>
      </c>
      <c r="CM9">
        <f t="shared" si="16"/>
        <v>0.60000000000000009</v>
      </c>
      <c r="CN9">
        <f t="shared" si="16"/>
        <v>0.8</v>
      </c>
      <c r="CO9">
        <f t="shared" si="16"/>
        <v>1</v>
      </c>
    </row>
    <row r="10" spans="1:93" x14ac:dyDescent="0.35">
      <c r="A10" t="s">
        <v>8</v>
      </c>
      <c r="B10">
        <f>VLOOKUP(CONCATENATE($A10,"_",B$4),assets_m6!$A:$D,4,FALSE)</f>
        <v>126.467</v>
      </c>
      <c r="C10">
        <f>VLOOKUP(CONCATENATE($A10,"_",C$4),assets_m6!$A:$D,4,FALSE)</f>
        <v>128.482</v>
      </c>
      <c r="D10">
        <f>VLOOKUP(CONCATENATE($A10,"_",D$4),assets_m6!$A:$D,4,FALSE)</f>
        <v>120.809</v>
      </c>
      <c r="E10">
        <f>VLOOKUP(CONCATENATE($A10,"_",E$4),assets_m6!$A:$D,4,FALSE)</f>
        <v>118.447</v>
      </c>
      <c r="F10">
        <f>VLOOKUP(CONCATENATE($A10,"_",F$4),assets_m6!$A:$D,4,FALSE)</f>
        <v>121.494</v>
      </c>
      <c r="G10">
        <f>VLOOKUP(CONCATENATE($A10,"_",G$4),assets_m6!$A:$D,4,FALSE)</f>
        <v>119.072</v>
      </c>
      <c r="H10">
        <f>VLOOKUP(CONCATENATE($A10,"_",H$4),assets_m6!$A:$D,4,FALSE)</f>
        <v>115.38</v>
      </c>
      <c r="I10">
        <f>VLOOKUP(CONCATENATE($A10,"_",I$4),assets_m6!$A:$D,4,FALSE)</f>
        <v>113.712</v>
      </c>
      <c r="J10">
        <f>VLOOKUP(CONCATENATE($A10,"_",J$4),assets_m6!$A:$D,4,FALSE)</f>
        <v>115.995</v>
      </c>
      <c r="K10">
        <f>VLOOKUP(CONCATENATE($A10,"_",K$4),assets_m6!$A:$D,4,FALSE)</f>
        <v>112.521</v>
      </c>
      <c r="L10">
        <f>VLOOKUP(CONCATENATE($A10,"_",L$4),assets_m6!$A:$D,4,FALSE)</f>
        <v>114.02</v>
      </c>
      <c r="M10">
        <f>VLOOKUP(CONCATENATE($A10,"_",M$4),assets_m6!$A:$D,4,FALSE)</f>
        <v>116.194</v>
      </c>
      <c r="N10">
        <f>VLOOKUP(CONCATENATE($A10,"_",N$4),assets_m6!$A:$D,4,FALSE)</f>
        <v>117.018</v>
      </c>
      <c r="O10">
        <f>VLOOKUP(CONCATENATE($A10,"_",O$4),assets_m6!$A:$D,4,FALSE)</f>
        <v>114.834</v>
      </c>
      <c r="P10">
        <f>VLOOKUP(CONCATENATE($A10,"_",P$4),assets_m6!$A:$D,4,FALSE)</f>
        <v>111.965</v>
      </c>
      <c r="Q10">
        <f>VLOOKUP(CONCATENATE($A10,"_",Q$4),assets_m6!$A:$D,4,FALSE)</f>
        <v>113.623</v>
      </c>
      <c r="R10">
        <f>VLOOKUP(CONCATENATE($A10,"_",R$4),assets_m6!$A:$D,4,FALSE)</f>
        <v>108.114</v>
      </c>
      <c r="S10">
        <f>VLOOKUP(CONCATENATE($A10,"_",S$4),assets_m6!$A:$D,4,FALSE)</f>
        <v>108.005</v>
      </c>
      <c r="T10">
        <f>VLOOKUP(CONCATENATE($A10,"_",T$4),assets_m6!$A:$D,4,FALSE)</f>
        <v>113.782</v>
      </c>
      <c r="U10">
        <f>VLOOKUP(CONCATENATE($A10,"_",U$4),assets_m6!$A:$D,4,FALSE)</f>
        <v>109.533</v>
      </c>
      <c r="W10" t="str">
        <f t="shared" si="9"/>
        <v>AMAT</v>
      </c>
      <c r="X10">
        <f t="shared" si="10"/>
        <v>126.467</v>
      </c>
      <c r="Y10">
        <f t="shared" si="17"/>
        <v>128.482</v>
      </c>
      <c r="Z10">
        <f t="shared" si="18"/>
        <v>120.809</v>
      </c>
      <c r="AA10">
        <f t="shared" si="19"/>
        <v>118.447</v>
      </c>
      <c r="AB10">
        <f t="shared" si="20"/>
        <v>121.494</v>
      </c>
      <c r="AC10">
        <f t="shared" si="21"/>
        <v>119.072</v>
      </c>
      <c r="AD10">
        <f t="shared" si="22"/>
        <v>115.38</v>
      </c>
      <c r="AE10">
        <f t="shared" si="23"/>
        <v>113.712</v>
      </c>
      <c r="AF10">
        <f t="shared" si="24"/>
        <v>115.995</v>
      </c>
      <c r="AG10">
        <f t="shared" si="25"/>
        <v>112.521</v>
      </c>
      <c r="AH10">
        <f t="shared" si="26"/>
        <v>114.02</v>
      </c>
      <c r="AI10">
        <f t="shared" si="27"/>
        <v>116.194</v>
      </c>
      <c r="AJ10">
        <f t="shared" si="28"/>
        <v>117.018</v>
      </c>
      <c r="AK10">
        <f t="shared" si="29"/>
        <v>114.834</v>
      </c>
      <c r="AL10">
        <f t="shared" si="30"/>
        <v>111.965</v>
      </c>
      <c r="AM10">
        <f t="shared" si="31"/>
        <v>113.623</v>
      </c>
      <c r="AN10">
        <f t="shared" si="32"/>
        <v>108.114</v>
      </c>
      <c r="AO10">
        <f t="shared" si="33"/>
        <v>108.005</v>
      </c>
      <c r="AP10">
        <f t="shared" si="34"/>
        <v>113.782</v>
      </c>
      <c r="AQ10">
        <f t="shared" si="35"/>
        <v>109.533</v>
      </c>
      <c r="AS10" t="s">
        <v>8</v>
      </c>
      <c r="AT10">
        <f t="shared" si="36"/>
        <v>1.5933010192382206E-4</v>
      </c>
      <c r="AU10">
        <f t="shared" si="37"/>
        <v>-5.9720427764200449E-4</v>
      </c>
      <c r="AV10">
        <f t="shared" si="38"/>
        <v>-1.9551523479210942E-4</v>
      </c>
      <c r="AW10">
        <f t="shared" si="39"/>
        <v>2.5724585679671053E-4</v>
      </c>
      <c r="AX10">
        <f t="shared" si="40"/>
        <v>-1.9935140829999812E-4</v>
      </c>
      <c r="AY10">
        <f t="shared" si="41"/>
        <v>-3.1006449879064825E-4</v>
      </c>
      <c r="AZ10">
        <f t="shared" si="42"/>
        <v>-1.4456578263130458E-4</v>
      </c>
      <c r="BA10">
        <f t="shared" si="43"/>
        <v>2.0077036724356281E-4</v>
      </c>
      <c r="BB10">
        <f t="shared" si="44"/>
        <v>-2.9949566791672089E-4</v>
      </c>
      <c r="BC10">
        <f t="shared" si="45"/>
        <v>1.3321957679010988E-4</v>
      </c>
      <c r="BD10">
        <f t="shared" si="46"/>
        <v>1.9066830380635034E-4</v>
      </c>
      <c r="BE10">
        <f t="shared" si="47"/>
        <v>7.0915882059314418E-5</v>
      </c>
      <c r="BF10">
        <f t="shared" si="48"/>
        <v>-1.8663795313541485E-4</v>
      </c>
      <c r="BG10">
        <f t="shared" si="49"/>
        <v>-2.4983889788738521E-4</v>
      </c>
      <c r="BH10">
        <f t="shared" si="50"/>
        <v>1.4808198990756048E-4</v>
      </c>
      <c r="BI10">
        <f t="shared" si="51"/>
        <v>-4.8484901824454561E-4</v>
      </c>
      <c r="BJ10">
        <f t="shared" si="52"/>
        <v>-1.0081950533696733E-5</v>
      </c>
      <c r="BK10">
        <f t="shared" si="53"/>
        <v>5.3488264432202226E-4</v>
      </c>
      <c r="BL10">
        <f t="shared" si="54"/>
        <v>-3.7343340774463406E-4</v>
      </c>
      <c r="BN10" s="7" t="str">
        <f t="shared" si="13"/>
        <v>AMAT</v>
      </c>
      <c r="BO10" s="7">
        <v>0.2</v>
      </c>
      <c r="BP10" s="7">
        <v>0.2</v>
      </c>
      <c r="BQ10" s="7">
        <v>0.2</v>
      </c>
      <c r="BR10" s="7">
        <v>0.2</v>
      </c>
      <c r="BS10" s="7">
        <v>0.2</v>
      </c>
      <c r="BT10" s="7">
        <v>0.01</v>
      </c>
      <c r="BV10">
        <f t="shared" si="14"/>
        <v>-0.13390054322471473</v>
      </c>
      <c r="BW10">
        <f t="shared" si="55"/>
        <v>10</v>
      </c>
      <c r="BX10">
        <f t="shared" si="56"/>
        <v>1</v>
      </c>
      <c r="BY10">
        <f t="shared" si="57"/>
        <v>0.24</v>
      </c>
      <c r="BZ10">
        <f t="shared" si="58"/>
        <v>1</v>
      </c>
      <c r="CA10">
        <f t="shared" si="59"/>
        <v>0</v>
      </c>
      <c r="CB10">
        <f t="shared" si="60"/>
        <v>0</v>
      </c>
      <c r="CC10">
        <f t="shared" si="61"/>
        <v>0</v>
      </c>
      <c r="CD10">
        <f t="shared" si="62"/>
        <v>0</v>
      </c>
      <c r="CF10">
        <f t="shared" si="63"/>
        <v>1</v>
      </c>
      <c r="CG10">
        <f t="shared" si="64"/>
        <v>1</v>
      </c>
      <c r="CH10">
        <f t="shared" si="15"/>
        <v>1</v>
      </c>
      <c r="CI10">
        <f t="shared" si="15"/>
        <v>1</v>
      </c>
      <c r="CJ10">
        <f t="shared" si="15"/>
        <v>1</v>
      </c>
      <c r="CK10">
        <f t="shared" si="65"/>
        <v>0.2</v>
      </c>
      <c r="CL10">
        <f t="shared" si="16"/>
        <v>0.4</v>
      </c>
      <c r="CM10">
        <f t="shared" si="16"/>
        <v>0.60000000000000009</v>
      </c>
      <c r="CN10">
        <f t="shared" si="16"/>
        <v>0.8</v>
      </c>
      <c r="CO10">
        <f t="shared" si="16"/>
        <v>1</v>
      </c>
    </row>
    <row r="11" spans="1:93" x14ac:dyDescent="0.35">
      <c r="A11" t="s">
        <v>9</v>
      </c>
      <c r="B11">
        <f>VLOOKUP(CONCATENATE($A11,"_",B$4),assets_m6!$A:$D,4,FALSE)</f>
        <v>292.43200000000002</v>
      </c>
      <c r="C11">
        <f>VLOOKUP(CONCATENATE($A11,"_",C$4),assets_m6!$A:$D,4,FALSE)</f>
        <v>292.55</v>
      </c>
      <c r="D11">
        <f>VLOOKUP(CONCATENATE($A11,"_",D$4),assets_m6!$A:$D,4,FALSE)</f>
        <v>293.54300000000001</v>
      </c>
      <c r="E11">
        <f>VLOOKUP(CONCATENATE($A11,"_",E$4),assets_m6!$A:$D,4,FALSE)</f>
        <v>287.36799999999999</v>
      </c>
      <c r="F11">
        <f>VLOOKUP(CONCATENATE($A11,"_",F$4),assets_m6!$A:$D,4,FALSE)</f>
        <v>284.45800000000003</v>
      </c>
      <c r="G11">
        <f>VLOOKUP(CONCATENATE($A11,"_",G$4),assets_m6!$A:$D,4,FALSE)</f>
        <v>288.13499999999999</v>
      </c>
      <c r="H11">
        <f>VLOOKUP(CONCATENATE($A11,"_",H$4),assets_m6!$A:$D,4,FALSE)</f>
        <v>285.89400000000001</v>
      </c>
      <c r="I11">
        <f>VLOOKUP(CONCATENATE($A11,"_",I$4),assets_m6!$A:$D,4,FALSE)</f>
        <v>283.12099999999998</v>
      </c>
      <c r="J11">
        <f>VLOOKUP(CONCATENATE($A11,"_",J$4),assets_m6!$A:$D,4,FALSE)</f>
        <v>287.83999999999997</v>
      </c>
      <c r="K11">
        <f>VLOOKUP(CONCATENATE($A11,"_",K$4),assets_m6!$A:$D,4,FALSE)</f>
        <v>285.86399999999998</v>
      </c>
      <c r="L11">
        <f>VLOOKUP(CONCATENATE($A11,"_",L$4),assets_m6!$A:$D,4,FALSE)</f>
        <v>285.54000000000002</v>
      </c>
      <c r="M11">
        <f>VLOOKUP(CONCATENATE($A11,"_",M$4),assets_m6!$A:$D,4,FALSE)</f>
        <v>292.649</v>
      </c>
      <c r="N11">
        <f>VLOOKUP(CONCATENATE($A11,"_",N$4),assets_m6!$A:$D,4,FALSE)</f>
        <v>295.80500000000001</v>
      </c>
      <c r="O11">
        <f>VLOOKUP(CONCATENATE($A11,"_",O$4),assets_m6!$A:$D,4,FALSE)</f>
        <v>286.82799999999997</v>
      </c>
      <c r="P11">
        <f>VLOOKUP(CONCATENATE($A11,"_",P$4),assets_m6!$A:$D,4,FALSE)</f>
        <v>275.392</v>
      </c>
      <c r="Q11">
        <f>VLOOKUP(CONCATENATE($A11,"_",Q$4),assets_m6!$A:$D,4,FALSE)</f>
        <v>276.25799999999998</v>
      </c>
      <c r="R11">
        <f>VLOOKUP(CONCATENATE($A11,"_",R$4),assets_m6!$A:$D,4,FALSE)</f>
        <v>260.12200000000001</v>
      </c>
      <c r="S11">
        <f>VLOOKUP(CONCATENATE($A11,"_",S$4),assets_m6!$A:$D,4,FALSE)</f>
        <v>261.75400000000002</v>
      </c>
      <c r="T11">
        <f>VLOOKUP(CONCATENATE($A11,"_",T$4),assets_m6!$A:$D,4,FALSE)</f>
        <v>268.34199999999998</v>
      </c>
      <c r="U11">
        <f>VLOOKUP(CONCATENATE($A11,"_",U$4),assets_m6!$A:$D,4,FALSE)</f>
        <v>261.04599999999999</v>
      </c>
      <c r="W11" t="str">
        <f t="shared" si="9"/>
        <v>AMP</v>
      </c>
      <c r="X11">
        <f t="shared" si="10"/>
        <v>292.43200000000002</v>
      </c>
      <c r="Y11">
        <f t="shared" si="17"/>
        <v>292.55</v>
      </c>
      <c r="Z11">
        <f t="shared" si="18"/>
        <v>293.54300000000001</v>
      </c>
      <c r="AA11">
        <f t="shared" si="19"/>
        <v>287.36799999999999</v>
      </c>
      <c r="AB11">
        <f t="shared" si="20"/>
        <v>284.45800000000003</v>
      </c>
      <c r="AC11">
        <f t="shared" si="21"/>
        <v>288.13499999999999</v>
      </c>
      <c r="AD11">
        <f t="shared" si="22"/>
        <v>285.89400000000001</v>
      </c>
      <c r="AE11">
        <f t="shared" si="23"/>
        <v>283.12099999999998</v>
      </c>
      <c r="AF11">
        <f t="shared" si="24"/>
        <v>287.83999999999997</v>
      </c>
      <c r="AG11">
        <f t="shared" si="25"/>
        <v>285.86399999999998</v>
      </c>
      <c r="AH11">
        <f t="shared" si="26"/>
        <v>285.54000000000002</v>
      </c>
      <c r="AI11">
        <f t="shared" si="27"/>
        <v>292.649</v>
      </c>
      <c r="AJ11">
        <f t="shared" si="28"/>
        <v>295.80500000000001</v>
      </c>
      <c r="AK11">
        <f t="shared" si="29"/>
        <v>286.82799999999997</v>
      </c>
      <c r="AL11">
        <f t="shared" si="30"/>
        <v>275.392</v>
      </c>
      <c r="AM11">
        <f t="shared" si="31"/>
        <v>276.25799999999998</v>
      </c>
      <c r="AN11">
        <f t="shared" si="32"/>
        <v>260.12200000000001</v>
      </c>
      <c r="AO11">
        <f t="shared" si="33"/>
        <v>261.75400000000002</v>
      </c>
      <c r="AP11">
        <f t="shared" si="34"/>
        <v>268.34199999999998</v>
      </c>
      <c r="AQ11">
        <f t="shared" si="35"/>
        <v>261.04599999999999</v>
      </c>
      <c r="AS11" t="s">
        <v>9</v>
      </c>
      <c r="AT11">
        <f t="shared" si="36"/>
        <v>4.0351261147889081E-6</v>
      </c>
      <c r="AU11">
        <f t="shared" si="37"/>
        <v>3.3942915740898822E-5</v>
      </c>
      <c r="AV11">
        <f t="shared" si="38"/>
        <v>-2.1036100332830324E-4</v>
      </c>
      <c r="AW11">
        <f t="shared" si="39"/>
        <v>-1.012638846357273E-4</v>
      </c>
      <c r="AX11">
        <f t="shared" si="40"/>
        <v>1.292633710424725E-4</v>
      </c>
      <c r="AY11">
        <f t="shared" si="41"/>
        <v>-7.7776042480086948E-5</v>
      </c>
      <c r="AZ11">
        <f t="shared" si="42"/>
        <v>-9.6993990779800364E-5</v>
      </c>
      <c r="BA11">
        <f t="shared" si="43"/>
        <v>1.6667785151931486E-4</v>
      </c>
      <c r="BB11">
        <f t="shared" si="44"/>
        <v>-6.8649249583101703E-5</v>
      </c>
      <c r="BC11">
        <f t="shared" si="45"/>
        <v>-1.1334060952059562E-5</v>
      </c>
      <c r="BD11">
        <f t="shared" si="46"/>
        <v>2.4896686979057153E-4</v>
      </c>
      <c r="BE11">
        <f t="shared" si="47"/>
        <v>1.0784250074321136E-4</v>
      </c>
      <c r="BF11">
        <f t="shared" si="48"/>
        <v>-3.0347695272223363E-4</v>
      </c>
      <c r="BG11">
        <f t="shared" si="49"/>
        <v>-3.9870584461767963E-4</v>
      </c>
      <c r="BH11">
        <f t="shared" si="50"/>
        <v>3.1446084127352488E-5</v>
      </c>
      <c r="BI11">
        <f t="shared" si="51"/>
        <v>-5.8409168241281583E-4</v>
      </c>
      <c r="BJ11">
        <f t="shared" si="52"/>
        <v>6.2739791328684421E-5</v>
      </c>
      <c r="BK11">
        <f t="shared" si="53"/>
        <v>2.5168669819754296E-4</v>
      </c>
      <c r="BL11">
        <f t="shared" si="54"/>
        <v>-2.7189183951822649E-4</v>
      </c>
      <c r="BN11" s="7" t="str">
        <f t="shared" si="13"/>
        <v>AMP</v>
      </c>
      <c r="BO11" s="7">
        <v>0.2</v>
      </c>
      <c r="BP11" s="7">
        <v>0.2</v>
      </c>
      <c r="BQ11" s="7">
        <v>0.2</v>
      </c>
      <c r="BR11" s="7">
        <v>0.2</v>
      </c>
      <c r="BS11" s="7">
        <v>0.2</v>
      </c>
      <c r="BT11" s="7">
        <v>0.01</v>
      </c>
      <c r="BV11">
        <f t="shared" si="14"/>
        <v>-0.10732751545658485</v>
      </c>
      <c r="BW11">
        <f t="shared" si="55"/>
        <v>19</v>
      </c>
      <c r="BX11">
        <f t="shared" si="56"/>
        <v>1</v>
      </c>
      <c r="BY11">
        <f t="shared" si="57"/>
        <v>0.24</v>
      </c>
      <c r="BZ11">
        <f t="shared" si="58"/>
        <v>1</v>
      </c>
      <c r="CA11">
        <f t="shared" si="59"/>
        <v>0</v>
      </c>
      <c r="CB11">
        <f t="shared" si="60"/>
        <v>0</v>
      </c>
      <c r="CC11">
        <f t="shared" si="61"/>
        <v>0</v>
      </c>
      <c r="CD11">
        <f t="shared" si="62"/>
        <v>0</v>
      </c>
      <c r="CF11">
        <f t="shared" si="63"/>
        <v>1</v>
      </c>
      <c r="CG11">
        <f t="shared" si="64"/>
        <v>1</v>
      </c>
      <c r="CH11">
        <f t="shared" si="15"/>
        <v>1</v>
      </c>
      <c r="CI11">
        <f t="shared" si="15"/>
        <v>1</v>
      </c>
      <c r="CJ11">
        <f t="shared" si="15"/>
        <v>1</v>
      </c>
      <c r="CK11">
        <f t="shared" si="65"/>
        <v>0.2</v>
      </c>
      <c r="CL11">
        <f t="shared" si="16"/>
        <v>0.4</v>
      </c>
      <c r="CM11">
        <f t="shared" si="16"/>
        <v>0.60000000000000009</v>
      </c>
      <c r="CN11">
        <f t="shared" si="16"/>
        <v>0.8</v>
      </c>
      <c r="CO11">
        <f t="shared" si="16"/>
        <v>1</v>
      </c>
    </row>
    <row r="12" spans="1:93" x14ac:dyDescent="0.35">
      <c r="A12" t="s">
        <v>10</v>
      </c>
      <c r="B12">
        <f>VLOOKUP(CONCATENATE($A12,"_",B$4),assets_m6!$A:$D,4,FALSE)</f>
        <v>163.56</v>
      </c>
      <c r="C12">
        <f>VLOOKUP(CONCATENATE($A12,"_",C$4),assets_m6!$A:$D,4,FALSE)</f>
        <v>168.346</v>
      </c>
      <c r="D12">
        <f>VLOOKUP(CONCATENATE($A12,"_",D$4),assets_m6!$A:$D,4,FALSE)</f>
        <v>164.05500000000001</v>
      </c>
      <c r="E12">
        <f>VLOOKUP(CONCATENATE($A12,"_",E$4),assets_m6!$A:$D,4,FALSE)</f>
        <v>158.756</v>
      </c>
      <c r="F12">
        <f>VLOOKUP(CONCATENATE($A12,"_",F$4),assets_m6!$A:$D,4,FALSE)</f>
        <v>157.78399999999999</v>
      </c>
      <c r="G12">
        <f>VLOOKUP(CONCATENATE($A12,"_",G$4),assets_m6!$A:$D,4,FALSE)</f>
        <v>154.46</v>
      </c>
      <c r="H12">
        <f>VLOOKUP(CONCATENATE($A12,"_",H$4),assets_m6!$A:$D,4,FALSE)</f>
        <v>151.12200000000001</v>
      </c>
      <c r="I12">
        <f>VLOOKUP(CONCATENATE($A12,"_",I$4),assets_m6!$A:$D,4,FALSE)</f>
        <v>150.78800000000001</v>
      </c>
      <c r="J12">
        <f>VLOOKUP(CONCATENATE($A12,"_",J$4),assets_m6!$A:$D,4,FALSE)</f>
        <v>155.541</v>
      </c>
      <c r="K12">
        <f>VLOOKUP(CONCATENATE($A12,"_",K$4),assets_m6!$A:$D,4,FALSE)</f>
        <v>151.70599999999999</v>
      </c>
      <c r="L12">
        <f>VLOOKUP(CONCATENATE($A12,"_",L$4),assets_m6!$A:$D,4,FALSE)</f>
        <v>152.785</v>
      </c>
      <c r="M12">
        <f>VLOOKUP(CONCATENATE($A12,"_",M$4),assets_m6!$A:$D,4,FALSE)</f>
        <v>158.11600000000001</v>
      </c>
      <c r="N12">
        <f>VLOOKUP(CONCATENATE($A12,"_",N$4),assets_m6!$A:$D,4,FALSE)</f>
        <v>153.99799999999999</v>
      </c>
      <c r="O12">
        <f>VLOOKUP(CONCATENATE($A12,"_",O$4),assets_m6!$A:$D,4,FALSE)</f>
        <v>148.29599999999999</v>
      </c>
      <c r="P12">
        <f>VLOOKUP(CONCATENATE($A12,"_",P$4),assets_m6!$A:$D,4,FALSE)</f>
        <v>144.35</v>
      </c>
      <c r="Q12">
        <f>VLOOKUP(CONCATENATE($A12,"_",Q$4),assets_m6!$A:$D,4,FALSE)</f>
        <v>146.07400000000001</v>
      </c>
      <c r="R12">
        <f>VLOOKUP(CONCATENATE($A12,"_",R$4),assets_m6!$A:$D,4,FALSE)</f>
        <v>139.39099999999999</v>
      </c>
      <c r="S12">
        <f>VLOOKUP(CONCATENATE($A12,"_",S$4),assets_m6!$A:$D,4,FALSE)</f>
        <v>138.167</v>
      </c>
      <c r="T12">
        <f>VLOOKUP(CONCATENATE($A12,"_",T$4),assets_m6!$A:$D,4,FALSE)</f>
        <v>144.596</v>
      </c>
      <c r="U12">
        <f>VLOOKUP(CONCATENATE($A12,"_",U$4),assets_m6!$A:$D,4,FALSE)</f>
        <v>124.282</v>
      </c>
      <c r="W12" t="str">
        <f t="shared" si="9"/>
        <v>AMZN</v>
      </c>
      <c r="X12">
        <f t="shared" si="10"/>
        <v>163.56</v>
      </c>
      <c r="Y12">
        <f t="shared" si="17"/>
        <v>168.346</v>
      </c>
      <c r="Z12">
        <f t="shared" si="18"/>
        <v>164.05500000000001</v>
      </c>
      <c r="AA12">
        <f t="shared" si="19"/>
        <v>158.756</v>
      </c>
      <c r="AB12">
        <f t="shared" si="20"/>
        <v>157.78399999999999</v>
      </c>
      <c r="AC12">
        <f t="shared" si="21"/>
        <v>154.46</v>
      </c>
      <c r="AD12">
        <f t="shared" si="22"/>
        <v>151.12200000000001</v>
      </c>
      <c r="AE12">
        <f t="shared" si="23"/>
        <v>150.78800000000001</v>
      </c>
      <c r="AF12">
        <f t="shared" si="24"/>
        <v>155.541</v>
      </c>
      <c r="AG12">
        <f t="shared" si="25"/>
        <v>151.70599999999999</v>
      </c>
      <c r="AH12">
        <f t="shared" si="26"/>
        <v>152.785</v>
      </c>
      <c r="AI12">
        <f t="shared" si="27"/>
        <v>158.11600000000001</v>
      </c>
      <c r="AJ12">
        <f t="shared" si="28"/>
        <v>153.99799999999999</v>
      </c>
      <c r="AK12">
        <f t="shared" si="29"/>
        <v>148.29599999999999</v>
      </c>
      <c r="AL12">
        <f t="shared" si="30"/>
        <v>144.35</v>
      </c>
      <c r="AM12">
        <f t="shared" si="31"/>
        <v>146.07400000000001</v>
      </c>
      <c r="AN12">
        <f t="shared" si="32"/>
        <v>139.39099999999999</v>
      </c>
      <c r="AO12">
        <f t="shared" si="33"/>
        <v>138.167</v>
      </c>
      <c r="AP12">
        <f t="shared" si="34"/>
        <v>144.596</v>
      </c>
      <c r="AQ12">
        <f t="shared" si="35"/>
        <v>124.282</v>
      </c>
      <c r="AS12" t="s">
        <v>10</v>
      </c>
      <c r="AT12">
        <f t="shared" si="36"/>
        <v>2.9261433113230627E-4</v>
      </c>
      <c r="AU12">
        <f t="shared" si="37"/>
        <v>-2.548917111187671E-4</v>
      </c>
      <c r="AV12">
        <f t="shared" si="38"/>
        <v>-3.2300143244643603E-4</v>
      </c>
      <c r="AW12">
        <f t="shared" si="39"/>
        <v>-6.1226032401925503E-5</v>
      </c>
      <c r="AX12">
        <f t="shared" si="40"/>
        <v>-2.1066774831414998E-4</v>
      </c>
      <c r="AY12">
        <f t="shared" si="41"/>
        <v>-2.1610773015667446E-4</v>
      </c>
      <c r="AZ12">
        <f t="shared" si="42"/>
        <v>-2.210134857929376E-5</v>
      </c>
      <c r="BA12">
        <f t="shared" si="43"/>
        <v>3.1521075947688049E-4</v>
      </c>
      <c r="BB12">
        <f t="shared" si="44"/>
        <v>-2.4655878514346751E-4</v>
      </c>
      <c r="BC12">
        <f t="shared" si="45"/>
        <v>7.1124411691034486E-5</v>
      </c>
      <c r="BD12">
        <f t="shared" si="46"/>
        <v>3.4892168733841787E-4</v>
      </c>
      <c r="BE12">
        <f t="shared" si="47"/>
        <v>-2.6044170102962528E-4</v>
      </c>
      <c r="BF12">
        <f t="shared" si="48"/>
        <v>-3.7026454889024524E-4</v>
      </c>
      <c r="BG12">
        <f t="shared" si="49"/>
        <v>-2.6608944273614924E-4</v>
      </c>
      <c r="BH12">
        <f t="shared" si="50"/>
        <v>1.1943193626602134E-4</v>
      </c>
      <c r="BI12">
        <f t="shared" si="51"/>
        <v>-4.5750783849282011E-4</v>
      </c>
      <c r="BJ12">
        <f t="shared" si="52"/>
        <v>-8.7810547309366435E-5</v>
      </c>
      <c r="BK12">
        <f t="shared" si="53"/>
        <v>4.653064769445673E-4</v>
      </c>
      <c r="BL12">
        <f t="shared" si="54"/>
        <v>-1.4048798030374288E-3</v>
      </c>
      <c r="BN12" s="7" t="str">
        <f t="shared" si="13"/>
        <v>AMZN</v>
      </c>
      <c r="BO12" s="7">
        <v>0.2</v>
      </c>
      <c r="BP12" s="7">
        <v>0.2</v>
      </c>
      <c r="BQ12" s="7">
        <v>0.2</v>
      </c>
      <c r="BR12" s="7">
        <v>0.2</v>
      </c>
      <c r="BS12" s="7">
        <v>0.2</v>
      </c>
      <c r="BT12" s="7">
        <v>0.01</v>
      </c>
      <c r="BV12">
        <f t="shared" si="14"/>
        <v>-0.24014428955734901</v>
      </c>
      <c r="BW12">
        <f t="shared" si="55"/>
        <v>2</v>
      </c>
      <c r="BX12">
        <f t="shared" si="56"/>
        <v>1</v>
      </c>
      <c r="BY12">
        <f t="shared" si="57"/>
        <v>0.24</v>
      </c>
      <c r="BZ12">
        <f t="shared" si="58"/>
        <v>1</v>
      </c>
      <c r="CA12">
        <f t="shared" si="59"/>
        <v>0</v>
      </c>
      <c r="CB12">
        <f t="shared" si="60"/>
        <v>0</v>
      </c>
      <c r="CC12">
        <f t="shared" si="61"/>
        <v>0</v>
      </c>
      <c r="CD12">
        <f t="shared" si="62"/>
        <v>0</v>
      </c>
      <c r="CF12">
        <f t="shared" si="63"/>
        <v>1</v>
      </c>
      <c r="CG12">
        <f t="shared" si="64"/>
        <v>1</v>
      </c>
      <c r="CH12">
        <f t="shared" si="15"/>
        <v>1</v>
      </c>
      <c r="CI12">
        <f t="shared" si="15"/>
        <v>1</v>
      </c>
      <c r="CJ12">
        <f t="shared" si="15"/>
        <v>1</v>
      </c>
      <c r="CK12">
        <f t="shared" si="65"/>
        <v>0.2</v>
      </c>
      <c r="CL12">
        <f t="shared" si="16"/>
        <v>0.4</v>
      </c>
      <c r="CM12">
        <f t="shared" si="16"/>
        <v>0.60000000000000009</v>
      </c>
      <c r="CN12">
        <f t="shared" si="16"/>
        <v>0.8</v>
      </c>
      <c r="CO12">
        <f t="shared" si="16"/>
        <v>1</v>
      </c>
    </row>
    <row r="13" spans="1:93" x14ac:dyDescent="0.35">
      <c r="A13" t="s">
        <v>11</v>
      </c>
      <c r="B13">
        <f>VLOOKUP(CONCATENATE($A13,"_",B$4),assets_m6!$A:$D,4,FALSE)</f>
        <v>247.76400000000001</v>
      </c>
      <c r="C13">
        <f>VLOOKUP(CONCATENATE($A13,"_",C$4),assets_m6!$A:$D,4,FALSE)</f>
        <v>244.42400000000001</v>
      </c>
      <c r="D13">
        <f>VLOOKUP(CONCATENATE($A13,"_",D$4),assets_m6!$A:$D,4,FALSE)</f>
        <v>242.89500000000001</v>
      </c>
      <c r="E13">
        <f>VLOOKUP(CONCATENATE($A13,"_",E$4),assets_m6!$A:$D,4,FALSE)</f>
        <v>248.261</v>
      </c>
      <c r="F13">
        <f>VLOOKUP(CONCATENATE($A13,"_",F$4),assets_m6!$A:$D,4,FALSE)</f>
        <v>242.798</v>
      </c>
      <c r="G13">
        <f>VLOOKUP(CONCATENATE($A13,"_",G$4),assets_m6!$A:$D,4,FALSE)</f>
        <v>243.06100000000001</v>
      </c>
      <c r="H13">
        <f>VLOOKUP(CONCATENATE($A13,"_",H$4),assets_m6!$A:$D,4,FALSE)</f>
        <v>239.78899999999999</v>
      </c>
      <c r="I13">
        <f>VLOOKUP(CONCATENATE($A13,"_",I$4),assets_m6!$A:$D,4,FALSE)</f>
        <v>240.01300000000001</v>
      </c>
      <c r="J13">
        <f>VLOOKUP(CONCATENATE($A13,"_",J$4),assets_m6!$A:$D,4,FALSE)</f>
        <v>241.12299999999999</v>
      </c>
      <c r="K13">
        <f>VLOOKUP(CONCATENATE($A13,"_",K$4),assets_m6!$A:$D,4,FALSE)</f>
        <v>240.14</v>
      </c>
      <c r="L13">
        <f>VLOOKUP(CONCATENATE($A13,"_",L$4),assets_m6!$A:$D,4,FALSE)</f>
        <v>237.64699999999999</v>
      </c>
      <c r="M13">
        <f>VLOOKUP(CONCATENATE($A13,"_",M$4),assets_m6!$A:$D,4,FALSE)</f>
        <v>240.44200000000001</v>
      </c>
      <c r="N13">
        <f>VLOOKUP(CONCATENATE($A13,"_",N$4),assets_m6!$A:$D,4,FALSE)</f>
        <v>246.84899999999999</v>
      </c>
      <c r="O13">
        <f>VLOOKUP(CONCATENATE($A13,"_",O$4),assets_m6!$A:$D,4,FALSE)</f>
        <v>249.29300000000001</v>
      </c>
      <c r="P13">
        <f>VLOOKUP(CONCATENATE($A13,"_",P$4),assets_m6!$A:$D,4,FALSE)</f>
        <v>244.268</v>
      </c>
      <c r="Q13">
        <f>VLOOKUP(CONCATENATE($A13,"_",Q$4),assets_m6!$A:$D,4,FALSE)</f>
        <v>241.90199999999999</v>
      </c>
      <c r="R13">
        <f>VLOOKUP(CONCATENATE($A13,"_",R$4),assets_m6!$A:$D,4,FALSE)</f>
        <v>237.93899999999999</v>
      </c>
      <c r="S13">
        <f>VLOOKUP(CONCATENATE($A13,"_",S$4),assets_m6!$A:$D,4,FALSE)</f>
        <v>234.46299999999999</v>
      </c>
      <c r="T13">
        <f>VLOOKUP(CONCATENATE($A13,"_",T$4),assets_m6!$A:$D,4,FALSE)</f>
        <v>233.21600000000001</v>
      </c>
      <c r="U13">
        <f>VLOOKUP(CONCATENATE($A13,"_",U$4),assets_m6!$A:$D,4,FALSE)</f>
        <v>221.512</v>
      </c>
      <c r="W13" t="str">
        <f t="shared" si="9"/>
        <v>AVB</v>
      </c>
      <c r="X13">
        <f t="shared" si="10"/>
        <v>247.76400000000001</v>
      </c>
      <c r="Y13">
        <f t="shared" si="17"/>
        <v>244.42400000000001</v>
      </c>
      <c r="Z13">
        <f t="shared" si="18"/>
        <v>242.89500000000001</v>
      </c>
      <c r="AA13">
        <f t="shared" si="19"/>
        <v>248.261</v>
      </c>
      <c r="AB13">
        <f t="shared" si="20"/>
        <v>242.798</v>
      </c>
      <c r="AC13">
        <f t="shared" si="21"/>
        <v>243.06100000000001</v>
      </c>
      <c r="AD13">
        <f t="shared" si="22"/>
        <v>239.78899999999999</v>
      </c>
      <c r="AE13">
        <f t="shared" si="23"/>
        <v>240.01300000000001</v>
      </c>
      <c r="AF13">
        <f t="shared" si="24"/>
        <v>241.12299999999999</v>
      </c>
      <c r="AG13">
        <f t="shared" si="25"/>
        <v>240.14</v>
      </c>
      <c r="AH13">
        <f t="shared" si="26"/>
        <v>237.64699999999999</v>
      </c>
      <c r="AI13">
        <f t="shared" si="27"/>
        <v>240.44200000000001</v>
      </c>
      <c r="AJ13">
        <f t="shared" si="28"/>
        <v>246.84899999999999</v>
      </c>
      <c r="AK13">
        <f t="shared" si="29"/>
        <v>249.29300000000001</v>
      </c>
      <c r="AL13">
        <f t="shared" si="30"/>
        <v>244.268</v>
      </c>
      <c r="AM13">
        <f t="shared" si="31"/>
        <v>241.90199999999999</v>
      </c>
      <c r="AN13">
        <f t="shared" si="32"/>
        <v>237.93899999999999</v>
      </c>
      <c r="AO13">
        <f t="shared" si="33"/>
        <v>234.46299999999999</v>
      </c>
      <c r="AP13">
        <f t="shared" si="34"/>
        <v>233.21600000000001</v>
      </c>
      <c r="AQ13">
        <f t="shared" si="35"/>
        <v>221.512</v>
      </c>
      <c r="AS13" t="s">
        <v>11</v>
      </c>
      <c r="AT13">
        <f t="shared" si="36"/>
        <v>-1.3480570220048124E-4</v>
      </c>
      <c r="AU13">
        <f t="shared" si="37"/>
        <v>-6.2555231892121729E-5</v>
      </c>
      <c r="AV13">
        <f t="shared" si="38"/>
        <v>2.2091850388027687E-4</v>
      </c>
      <c r="AW13">
        <f t="shared" si="39"/>
        <v>-2.2005067247775505E-4</v>
      </c>
      <c r="AX13">
        <f t="shared" si="40"/>
        <v>1.0832049687394675E-5</v>
      </c>
      <c r="AY13">
        <f t="shared" si="41"/>
        <v>-1.3461641316377451E-4</v>
      </c>
      <c r="AZ13">
        <f t="shared" si="42"/>
        <v>9.3415461092884983E-6</v>
      </c>
      <c r="BA13">
        <f t="shared" si="43"/>
        <v>4.6247494927357486E-5</v>
      </c>
      <c r="BB13">
        <f t="shared" si="44"/>
        <v>-4.0767575055055065E-5</v>
      </c>
      <c r="BC13">
        <f t="shared" si="45"/>
        <v>-1.0381444157574729E-4</v>
      </c>
      <c r="BD13">
        <f t="shared" si="46"/>
        <v>1.1761141525035099E-4</v>
      </c>
      <c r="BE13">
        <f t="shared" si="47"/>
        <v>2.6646758885718724E-4</v>
      </c>
      <c r="BF13">
        <f t="shared" si="48"/>
        <v>9.9007895515072655E-5</v>
      </c>
      <c r="BG13">
        <f t="shared" si="49"/>
        <v>-2.0157004007332759E-4</v>
      </c>
      <c r="BH13">
        <f t="shared" si="50"/>
        <v>-9.6860824995497323E-5</v>
      </c>
      <c r="BI13">
        <f t="shared" si="51"/>
        <v>-1.638266736116276E-4</v>
      </c>
      <c r="BJ13">
        <f t="shared" si="52"/>
        <v>-1.4608786285560583E-4</v>
      </c>
      <c r="BK13">
        <f t="shared" si="53"/>
        <v>-5.3185364001995436E-5</v>
      </c>
      <c r="BL13">
        <f t="shared" si="54"/>
        <v>-5.018523600439081E-4</v>
      </c>
      <c r="BN13" s="7" t="str">
        <f t="shared" si="13"/>
        <v>AVB</v>
      </c>
      <c r="BO13" s="7">
        <v>0.2</v>
      </c>
      <c r="BP13" s="7">
        <v>0.2</v>
      </c>
      <c r="BQ13" s="7">
        <v>0.2</v>
      </c>
      <c r="BR13" s="7">
        <v>0.2</v>
      </c>
      <c r="BS13" s="7">
        <v>0.2</v>
      </c>
      <c r="BT13" s="7">
        <v>0.01</v>
      </c>
      <c r="BV13">
        <f t="shared" si="14"/>
        <v>-0.10595566749003087</v>
      </c>
      <c r="BW13">
        <f t="shared" si="55"/>
        <v>20</v>
      </c>
      <c r="BX13">
        <f t="shared" si="56"/>
        <v>1</v>
      </c>
      <c r="BY13">
        <f t="shared" si="57"/>
        <v>0.24</v>
      </c>
      <c r="BZ13">
        <f t="shared" si="58"/>
        <v>1</v>
      </c>
      <c r="CA13">
        <f t="shared" si="59"/>
        <v>0</v>
      </c>
      <c r="CB13">
        <f t="shared" si="60"/>
        <v>0</v>
      </c>
      <c r="CC13">
        <f t="shared" si="61"/>
        <v>0</v>
      </c>
      <c r="CD13">
        <f t="shared" si="62"/>
        <v>0</v>
      </c>
      <c r="CF13">
        <f t="shared" si="63"/>
        <v>1</v>
      </c>
      <c r="CG13">
        <f t="shared" si="64"/>
        <v>1</v>
      </c>
      <c r="CH13">
        <f t="shared" si="15"/>
        <v>1</v>
      </c>
      <c r="CI13">
        <f t="shared" si="15"/>
        <v>1</v>
      </c>
      <c r="CJ13">
        <f t="shared" si="15"/>
        <v>1</v>
      </c>
      <c r="CK13">
        <f t="shared" si="65"/>
        <v>0.2</v>
      </c>
      <c r="CL13">
        <f t="shared" si="16"/>
        <v>0.4</v>
      </c>
      <c r="CM13">
        <f t="shared" si="16"/>
        <v>0.60000000000000009</v>
      </c>
      <c r="CN13">
        <f t="shared" si="16"/>
        <v>0.8</v>
      </c>
      <c r="CO13">
        <f t="shared" si="16"/>
        <v>1</v>
      </c>
    </row>
    <row r="14" spans="1:93" x14ac:dyDescent="0.35">
      <c r="A14" t="s">
        <v>12</v>
      </c>
      <c r="B14">
        <f>VLOOKUP(CONCATENATE($A14,"_",B$4),assets_m6!$A:$D,4,FALSE)</f>
        <v>172.887</v>
      </c>
      <c r="C14">
        <f>VLOOKUP(CONCATENATE($A14,"_",C$4),assets_m6!$A:$D,4,FALSE)</f>
        <v>172.422</v>
      </c>
      <c r="D14">
        <f>VLOOKUP(CONCATENATE($A14,"_",D$4),assets_m6!$A:$D,4,FALSE)</f>
        <v>173.25200000000001</v>
      </c>
      <c r="E14">
        <f>VLOOKUP(CONCATENATE($A14,"_",E$4),assets_m6!$A:$D,4,FALSE)</f>
        <v>172.14599999999999</v>
      </c>
      <c r="F14">
        <f>VLOOKUP(CONCATENATE($A14,"_",F$4),assets_m6!$A:$D,4,FALSE)</f>
        <v>171.60300000000001</v>
      </c>
      <c r="G14">
        <f>VLOOKUP(CONCATENATE($A14,"_",G$4),assets_m6!$A:$D,4,FALSE)</f>
        <v>173.637</v>
      </c>
      <c r="H14">
        <f>VLOOKUP(CONCATENATE($A14,"_",H$4),assets_m6!$A:$D,4,FALSE)</f>
        <v>173.42</v>
      </c>
      <c r="I14">
        <f>VLOOKUP(CONCATENATE($A14,"_",I$4),assets_m6!$A:$D,4,FALSE)</f>
        <v>171.35599999999999</v>
      </c>
      <c r="J14">
        <f>VLOOKUP(CONCATENATE($A14,"_",J$4),assets_m6!$A:$D,4,FALSE)</f>
        <v>170.38800000000001</v>
      </c>
      <c r="K14">
        <f>VLOOKUP(CONCATENATE($A14,"_",K$4),assets_m6!$A:$D,4,FALSE)</f>
        <v>164.44200000000001</v>
      </c>
      <c r="L14">
        <f>VLOOKUP(CONCATENATE($A14,"_",L$4),assets_m6!$A:$D,4,FALSE)</f>
        <v>162.16</v>
      </c>
      <c r="M14">
        <f>VLOOKUP(CONCATENATE($A14,"_",M$4),assets_m6!$A:$D,4,FALSE)</f>
        <v>166.95099999999999</v>
      </c>
      <c r="N14">
        <f>VLOOKUP(CONCATENATE($A14,"_",N$4),assets_m6!$A:$D,4,FALSE)</f>
        <v>168.976</v>
      </c>
      <c r="O14">
        <f>VLOOKUP(CONCATENATE($A14,"_",O$4),assets_m6!$A:$D,4,FALSE)</f>
        <v>170.41800000000001</v>
      </c>
      <c r="P14">
        <f>VLOOKUP(CONCATENATE($A14,"_",P$4),assets_m6!$A:$D,4,FALSE)</f>
        <v>165.36</v>
      </c>
      <c r="Q14">
        <f>VLOOKUP(CONCATENATE($A14,"_",Q$4),assets_m6!$A:$D,4,FALSE)</f>
        <v>166.61500000000001</v>
      </c>
      <c r="R14">
        <f>VLOOKUP(CONCATENATE($A14,"_",R$4),assets_m6!$A:$D,4,FALSE)</f>
        <v>172.077</v>
      </c>
      <c r="S14">
        <f>VLOOKUP(CONCATENATE($A14,"_",S$4),assets_m6!$A:$D,4,FALSE)</f>
        <v>179.09899999999999</v>
      </c>
      <c r="T14">
        <f>VLOOKUP(CONCATENATE($A14,"_",T$4),assets_m6!$A:$D,4,FALSE)</f>
        <v>181.31200000000001</v>
      </c>
      <c r="U14">
        <f>VLOOKUP(CONCATENATE($A14,"_",U$4),assets_m6!$A:$D,4,FALSE)</f>
        <v>178.37799999999999</v>
      </c>
      <c r="W14" t="str">
        <f t="shared" si="9"/>
        <v>AVY</v>
      </c>
      <c r="X14">
        <f t="shared" si="10"/>
        <v>172.887</v>
      </c>
      <c r="Y14">
        <f t="shared" si="17"/>
        <v>172.422</v>
      </c>
      <c r="Z14">
        <f t="shared" si="18"/>
        <v>173.25200000000001</v>
      </c>
      <c r="AA14">
        <f t="shared" si="19"/>
        <v>172.14599999999999</v>
      </c>
      <c r="AB14">
        <f t="shared" si="20"/>
        <v>171.60300000000001</v>
      </c>
      <c r="AC14">
        <f t="shared" si="21"/>
        <v>173.637</v>
      </c>
      <c r="AD14">
        <f t="shared" si="22"/>
        <v>173.42</v>
      </c>
      <c r="AE14">
        <f t="shared" si="23"/>
        <v>171.35599999999999</v>
      </c>
      <c r="AF14">
        <f t="shared" si="24"/>
        <v>170.38800000000001</v>
      </c>
      <c r="AG14">
        <f t="shared" si="25"/>
        <v>164.44200000000001</v>
      </c>
      <c r="AH14">
        <f t="shared" si="26"/>
        <v>162.16</v>
      </c>
      <c r="AI14">
        <f t="shared" si="27"/>
        <v>166.95099999999999</v>
      </c>
      <c r="AJ14">
        <f t="shared" si="28"/>
        <v>168.976</v>
      </c>
      <c r="AK14">
        <f t="shared" si="29"/>
        <v>170.41800000000001</v>
      </c>
      <c r="AL14">
        <f t="shared" si="30"/>
        <v>165.36</v>
      </c>
      <c r="AM14">
        <f t="shared" si="31"/>
        <v>166.61500000000001</v>
      </c>
      <c r="AN14">
        <f t="shared" si="32"/>
        <v>172.077</v>
      </c>
      <c r="AO14">
        <f t="shared" si="33"/>
        <v>179.09899999999999</v>
      </c>
      <c r="AP14">
        <f t="shared" si="34"/>
        <v>181.31200000000001</v>
      </c>
      <c r="AQ14">
        <f t="shared" si="35"/>
        <v>178.37799999999999</v>
      </c>
      <c r="AS14" t="s">
        <v>12</v>
      </c>
      <c r="AT14">
        <f t="shared" si="36"/>
        <v>-2.6896180742334786E-5</v>
      </c>
      <c r="AU14">
        <f t="shared" si="37"/>
        <v>4.8137708645069224E-5</v>
      </c>
      <c r="AV14">
        <f t="shared" si="38"/>
        <v>-6.3837646895852456E-5</v>
      </c>
      <c r="AW14">
        <f t="shared" si="39"/>
        <v>-3.1542992576067871E-5</v>
      </c>
      <c r="AX14">
        <f t="shared" si="40"/>
        <v>1.1852939633922436E-4</v>
      </c>
      <c r="AY14">
        <f t="shared" si="41"/>
        <v>-1.2497336397197196E-5</v>
      </c>
      <c r="AZ14">
        <f t="shared" si="42"/>
        <v>-1.1901741436973781E-4</v>
      </c>
      <c r="BA14">
        <f t="shared" si="43"/>
        <v>-5.6490581012628061E-5</v>
      </c>
      <c r="BB14">
        <f t="shared" si="44"/>
        <v>-3.4896823719980267E-4</v>
      </c>
      <c r="BC14">
        <f t="shared" si="45"/>
        <v>-1.3877233310224946E-4</v>
      </c>
      <c r="BD14">
        <f t="shared" si="46"/>
        <v>2.954489393191907E-4</v>
      </c>
      <c r="BE14">
        <f t="shared" si="47"/>
        <v>1.212930740157295E-4</v>
      </c>
      <c r="BF14">
        <f t="shared" si="48"/>
        <v>8.5337562730802439E-5</v>
      </c>
      <c r="BG14">
        <f t="shared" si="49"/>
        <v>-2.9679963384149517E-4</v>
      </c>
      <c r="BH14">
        <f t="shared" si="50"/>
        <v>7.58950169327525E-5</v>
      </c>
      <c r="BI14">
        <f t="shared" si="51"/>
        <v>3.2782162470365746E-4</v>
      </c>
      <c r="BJ14">
        <f t="shared" si="52"/>
        <v>4.0807313005224361E-4</v>
      </c>
      <c r="BK14">
        <f t="shared" si="53"/>
        <v>1.2356294563342188E-4</v>
      </c>
      <c r="BL14">
        <f t="shared" si="54"/>
        <v>-1.6182050829509494E-4</v>
      </c>
      <c r="BN14" s="7" t="str">
        <f t="shared" si="13"/>
        <v>AVY</v>
      </c>
      <c r="BO14" s="7">
        <v>0.2</v>
      </c>
      <c r="BP14" s="7">
        <v>0.2</v>
      </c>
      <c r="BQ14" s="7">
        <v>0.2</v>
      </c>
      <c r="BR14" s="7">
        <v>0.2</v>
      </c>
      <c r="BS14" s="7">
        <v>0.2</v>
      </c>
      <c r="BT14" s="7">
        <v>0.01</v>
      </c>
      <c r="BV14">
        <f t="shared" si="14"/>
        <v>3.176062977551803E-2</v>
      </c>
      <c r="BW14">
        <f t="shared" si="55"/>
        <v>92</v>
      </c>
      <c r="BX14">
        <f t="shared" si="56"/>
        <v>5</v>
      </c>
      <c r="BY14">
        <f t="shared" si="57"/>
        <v>0.24000000000000005</v>
      </c>
      <c r="BZ14">
        <f t="shared" si="58"/>
        <v>0</v>
      </c>
      <c r="CA14">
        <f t="shared" si="59"/>
        <v>0</v>
      </c>
      <c r="CB14">
        <f t="shared" si="60"/>
        <v>0</v>
      </c>
      <c r="CC14">
        <f t="shared" si="61"/>
        <v>0</v>
      </c>
      <c r="CD14">
        <f t="shared" si="62"/>
        <v>1</v>
      </c>
      <c r="CF14">
        <f t="shared" si="63"/>
        <v>0</v>
      </c>
      <c r="CG14">
        <f t="shared" si="64"/>
        <v>0</v>
      </c>
      <c r="CH14">
        <f t="shared" si="15"/>
        <v>0</v>
      </c>
      <c r="CI14">
        <f t="shared" si="15"/>
        <v>0</v>
      </c>
      <c r="CJ14">
        <f t="shared" si="15"/>
        <v>1</v>
      </c>
      <c r="CK14">
        <f t="shared" si="65"/>
        <v>0.2</v>
      </c>
      <c r="CL14">
        <f t="shared" si="16"/>
        <v>0.4</v>
      </c>
      <c r="CM14">
        <f t="shared" si="16"/>
        <v>0.60000000000000009</v>
      </c>
      <c r="CN14">
        <f t="shared" si="16"/>
        <v>0.8</v>
      </c>
      <c r="CO14">
        <f t="shared" si="16"/>
        <v>1</v>
      </c>
    </row>
    <row r="15" spans="1:93" x14ac:dyDescent="0.35">
      <c r="A15" t="s">
        <v>13</v>
      </c>
      <c r="B15">
        <f>VLOOKUP(CONCATENATE($A15,"_",B$4),assets_m6!$A:$D,4,FALSE)</f>
        <v>184.59700000000001</v>
      </c>
      <c r="C15">
        <f>VLOOKUP(CONCATENATE($A15,"_",C$4),assets_m6!$A:$D,4,FALSE)</f>
        <v>185.08099999999999</v>
      </c>
      <c r="D15">
        <f>VLOOKUP(CONCATENATE($A15,"_",D$4),assets_m6!$A:$D,4,FALSE)</f>
        <v>182.852</v>
      </c>
      <c r="E15">
        <f>VLOOKUP(CONCATENATE($A15,"_",E$4),assets_m6!$A:$D,4,FALSE)</f>
        <v>181.185</v>
      </c>
      <c r="F15">
        <f>VLOOKUP(CONCATENATE($A15,"_",F$4),assets_m6!$A:$D,4,FALSE)</f>
        <v>180.39400000000001</v>
      </c>
      <c r="G15">
        <f>VLOOKUP(CONCATENATE($A15,"_",G$4),assets_m6!$A:$D,4,FALSE)</f>
        <v>181.68899999999999</v>
      </c>
      <c r="H15">
        <f>VLOOKUP(CONCATENATE($A15,"_",H$4),assets_m6!$A:$D,4,FALSE)</f>
        <v>175.626</v>
      </c>
      <c r="I15">
        <f>VLOOKUP(CONCATENATE($A15,"_",I$4),assets_m6!$A:$D,4,FALSE)</f>
        <v>173.619</v>
      </c>
      <c r="J15">
        <f>VLOOKUP(CONCATENATE($A15,"_",J$4),assets_m6!$A:$D,4,FALSE)</f>
        <v>177.624</v>
      </c>
      <c r="K15">
        <f>VLOOKUP(CONCATENATE($A15,"_",K$4),assets_m6!$A:$D,4,FALSE)</f>
        <v>179.17699999999999</v>
      </c>
      <c r="L15">
        <f>VLOOKUP(CONCATENATE($A15,"_",L$4),assets_m6!$A:$D,4,FALSE)</f>
        <v>182.46100000000001</v>
      </c>
      <c r="M15">
        <f>VLOOKUP(CONCATENATE($A15,"_",M$4),assets_m6!$A:$D,4,FALSE)</f>
        <v>185.12100000000001</v>
      </c>
      <c r="N15">
        <f>VLOOKUP(CONCATENATE($A15,"_",N$4),assets_m6!$A:$D,4,FALSE)</f>
        <v>186.39699999999999</v>
      </c>
      <c r="O15">
        <f>VLOOKUP(CONCATENATE($A15,"_",O$4),assets_m6!$A:$D,4,FALSE)</f>
        <v>183.70699999999999</v>
      </c>
      <c r="P15">
        <f>VLOOKUP(CONCATENATE($A15,"_",P$4),assets_m6!$A:$D,4,FALSE)</f>
        <v>178.56399999999999</v>
      </c>
      <c r="Q15">
        <f>VLOOKUP(CONCATENATE($A15,"_",Q$4),assets_m6!$A:$D,4,FALSE)</f>
        <v>182.08500000000001</v>
      </c>
      <c r="R15">
        <f>VLOOKUP(CONCATENATE($A15,"_",R$4),assets_m6!$A:$D,4,FALSE)</f>
        <v>176.69499999999999</v>
      </c>
      <c r="S15">
        <f>VLOOKUP(CONCATENATE($A15,"_",S$4),assets_m6!$A:$D,4,FALSE)</f>
        <v>175.68600000000001</v>
      </c>
      <c r="T15">
        <f>VLOOKUP(CONCATENATE($A15,"_",T$4),assets_m6!$A:$D,4,FALSE)</f>
        <v>179.988</v>
      </c>
      <c r="U15">
        <f>VLOOKUP(CONCATENATE($A15,"_",U$4),assets_m6!$A:$D,4,FALSE)</f>
        <v>172.798</v>
      </c>
      <c r="W15" t="str">
        <f t="shared" si="9"/>
        <v>AXP</v>
      </c>
      <c r="X15">
        <f t="shared" si="10"/>
        <v>184.59700000000001</v>
      </c>
      <c r="Y15">
        <f t="shared" si="17"/>
        <v>185.08099999999999</v>
      </c>
      <c r="Z15">
        <f t="shared" si="18"/>
        <v>182.852</v>
      </c>
      <c r="AA15">
        <f t="shared" si="19"/>
        <v>181.185</v>
      </c>
      <c r="AB15">
        <f t="shared" si="20"/>
        <v>180.39400000000001</v>
      </c>
      <c r="AC15">
        <f t="shared" si="21"/>
        <v>181.68899999999999</v>
      </c>
      <c r="AD15">
        <f t="shared" si="22"/>
        <v>175.626</v>
      </c>
      <c r="AE15">
        <f t="shared" si="23"/>
        <v>173.619</v>
      </c>
      <c r="AF15">
        <f t="shared" si="24"/>
        <v>177.624</v>
      </c>
      <c r="AG15">
        <f t="shared" si="25"/>
        <v>179.17699999999999</v>
      </c>
      <c r="AH15">
        <f t="shared" si="26"/>
        <v>182.46100000000001</v>
      </c>
      <c r="AI15">
        <f t="shared" si="27"/>
        <v>185.12100000000001</v>
      </c>
      <c r="AJ15">
        <f t="shared" si="28"/>
        <v>186.39699999999999</v>
      </c>
      <c r="AK15">
        <f t="shared" si="29"/>
        <v>183.70699999999999</v>
      </c>
      <c r="AL15">
        <f t="shared" si="30"/>
        <v>178.56399999999999</v>
      </c>
      <c r="AM15">
        <f t="shared" si="31"/>
        <v>182.08500000000001</v>
      </c>
      <c r="AN15">
        <f t="shared" si="32"/>
        <v>176.69499999999999</v>
      </c>
      <c r="AO15">
        <f t="shared" si="33"/>
        <v>175.68600000000001</v>
      </c>
      <c r="AP15">
        <f t="shared" si="34"/>
        <v>179.988</v>
      </c>
      <c r="AQ15">
        <f t="shared" si="35"/>
        <v>172.798</v>
      </c>
      <c r="AS15" t="s">
        <v>13</v>
      </c>
      <c r="AT15">
        <f t="shared" si="36"/>
        <v>2.6219277669733551E-5</v>
      </c>
      <c r="AU15">
        <f t="shared" si="37"/>
        <v>-1.2043375603114233E-4</v>
      </c>
      <c r="AV15">
        <f t="shared" si="38"/>
        <v>-9.1166626561372123E-5</v>
      </c>
      <c r="AW15">
        <f t="shared" si="39"/>
        <v>-4.3657035626569354E-5</v>
      </c>
      <c r="AX15">
        <f t="shared" si="40"/>
        <v>7.1787309999223227E-5</v>
      </c>
      <c r="AY15">
        <f t="shared" si="41"/>
        <v>-3.3370209533873757E-4</v>
      </c>
      <c r="AZ15">
        <f t="shared" si="42"/>
        <v>-1.1427692938403226E-4</v>
      </c>
      <c r="BA15">
        <f t="shared" si="43"/>
        <v>2.3067751801358121E-4</v>
      </c>
      <c r="BB15">
        <f t="shared" si="44"/>
        <v>8.7431878574967197E-5</v>
      </c>
      <c r="BC15">
        <f t="shared" si="45"/>
        <v>1.83282452546924E-4</v>
      </c>
      <c r="BD15">
        <f t="shared" si="46"/>
        <v>1.4578457862228074E-4</v>
      </c>
      <c r="BE15">
        <f t="shared" si="47"/>
        <v>6.8927890406814021E-5</v>
      </c>
      <c r="BF15">
        <f t="shared" si="48"/>
        <v>-1.4431562739743655E-4</v>
      </c>
      <c r="BG15">
        <f t="shared" si="49"/>
        <v>-2.7995667013233037E-4</v>
      </c>
      <c r="BH15">
        <f t="shared" si="50"/>
        <v>1.9718420286283996E-4</v>
      </c>
      <c r="BI15">
        <f t="shared" si="51"/>
        <v>-2.9601559711124007E-4</v>
      </c>
      <c r="BJ15">
        <f t="shared" si="52"/>
        <v>-5.7104049350575066E-5</v>
      </c>
      <c r="BK15">
        <f t="shared" si="53"/>
        <v>2.448686861787503E-4</v>
      </c>
      <c r="BL15">
        <f t="shared" si="54"/>
        <v>-3.9947107584950098E-4</v>
      </c>
      <c r="BN15" s="7" t="str">
        <f t="shared" si="13"/>
        <v>AXP</v>
      </c>
      <c r="BO15" s="7">
        <v>0.2</v>
      </c>
      <c r="BP15" s="7">
        <v>0.2</v>
      </c>
      <c r="BQ15" s="7">
        <v>0.2</v>
      </c>
      <c r="BR15" s="7">
        <v>0.2</v>
      </c>
      <c r="BS15" s="7">
        <v>0.2</v>
      </c>
      <c r="BT15" s="7">
        <v>0.01</v>
      </c>
      <c r="BV15">
        <f t="shared" si="14"/>
        <v>-6.3917615129173308E-2</v>
      </c>
      <c r="BW15">
        <f t="shared" si="55"/>
        <v>48</v>
      </c>
      <c r="BX15">
        <f t="shared" si="56"/>
        <v>3</v>
      </c>
      <c r="BY15">
        <f t="shared" si="57"/>
        <v>7.9999999999999988E-2</v>
      </c>
      <c r="BZ15">
        <f t="shared" si="58"/>
        <v>0</v>
      </c>
      <c r="CA15">
        <f t="shared" si="59"/>
        <v>0</v>
      </c>
      <c r="CB15">
        <f t="shared" si="60"/>
        <v>1</v>
      </c>
      <c r="CC15">
        <f t="shared" si="61"/>
        <v>0</v>
      </c>
      <c r="CD15">
        <f t="shared" si="62"/>
        <v>0</v>
      </c>
      <c r="CF15">
        <f t="shared" si="63"/>
        <v>0</v>
      </c>
      <c r="CG15">
        <f t="shared" si="64"/>
        <v>0</v>
      </c>
      <c r="CH15">
        <f t="shared" si="15"/>
        <v>1</v>
      </c>
      <c r="CI15">
        <f t="shared" si="15"/>
        <v>1</v>
      </c>
      <c r="CJ15">
        <f t="shared" si="15"/>
        <v>1</v>
      </c>
      <c r="CK15">
        <f t="shared" si="65"/>
        <v>0.2</v>
      </c>
      <c r="CL15">
        <f t="shared" si="16"/>
        <v>0.4</v>
      </c>
      <c r="CM15">
        <f t="shared" si="16"/>
        <v>0.60000000000000009</v>
      </c>
      <c r="CN15">
        <f t="shared" si="16"/>
        <v>0.8</v>
      </c>
      <c r="CO15">
        <f t="shared" si="16"/>
        <v>1</v>
      </c>
    </row>
    <row r="16" spans="1:93" x14ac:dyDescent="0.35">
      <c r="A16" t="s">
        <v>14</v>
      </c>
      <c r="B16">
        <f>VLOOKUP(CONCATENATE($A16,"_",B$4),assets_m6!$A:$D,4,FALSE)</f>
        <v>259.77300000000002</v>
      </c>
      <c r="C16">
        <f>VLOOKUP(CONCATENATE($A16,"_",C$4),assets_m6!$A:$D,4,FALSE)</f>
        <v>255.62700000000001</v>
      </c>
      <c r="D16">
        <f>VLOOKUP(CONCATENATE($A16,"_",D$4),assets_m6!$A:$D,4,FALSE)</f>
        <v>260.209</v>
      </c>
      <c r="E16">
        <f>VLOOKUP(CONCATENATE($A16,"_",E$4),assets_m6!$A:$D,4,FALSE)</f>
        <v>267.83800000000002</v>
      </c>
      <c r="F16">
        <f>VLOOKUP(CONCATENATE($A16,"_",F$4),assets_m6!$A:$D,4,FALSE)</f>
        <v>270.67899999999997</v>
      </c>
      <c r="G16">
        <f>VLOOKUP(CONCATENATE($A16,"_",G$4),assets_m6!$A:$D,4,FALSE)</f>
        <v>272.55900000000003</v>
      </c>
      <c r="H16">
        <f>VLOOKUP(CONCATENATE($A16,"_",H$4),assets_m6!$A:$D,4,FALSE)</f>
        <v>267.20499999999998</v>
      </c>
      <c r="I16">
        <f>VLOOKUP(CONCATENATE($A16,"_",I$4),assets_m6!$A:$D,4,FALSE)</f>
        <v>266.38400000000001</v>
      </c>
      <c r="J16">
        <f>VLOOKUP(CONCATENATE($A16,"_",J$4),assets_m6!$A:$D,4,FALSE)</f>
        <v>268.125</v>
      </c>
      <c r="K16">
        <f>VLOOKUP(CONCATENATE($A16,"_",K$4),assets_m6!$A:$D,4,FALSE)</f>
        <v>268.858</v>
      </c>
      <c r="L16">
        <f>VLOOKUP(CONCATENATE($A16,"_",L$4),assets_m6!$A:$D,4,FALSE)</f>
        <v>257.39800000000002</v>
      </c>
      <c r="M16">
        <f>VLOOKUP(CONCATENATE($A16,"_",M$4),assets_m6!$A:$D,4,FALSE)</f>
        <v>260.75299999999999</v>
      </c>
      <c r="N16">
        <f>VLOOKUP(CONCATENATE($A16,"_",N$4),assets_m6!$A:$D,4,FALSE)</f>
        <v>264.87</v>
      </c>
      <c r="O16">
        <f>VLOOKUP(CONCATENATE($A16,"_",O$4),assets_m6!$A:$D,4,FALSE)</f>
        <v>262.13799999999998</v>
      </c>
      <c r="P16">
        <f>VLOOKUP(CONCATENATE($A16,"_",P$4),assets_m6!$A:$D,4,FALSE)</f>
        <v>252.39</v>
      </c>
      <c r="Q16">
        <f>VLOOKUP(CONCATENATE($A16,"_",Q$4),assets_m6!$A:$D,4,FALSE)</f>
        <v>255.77500000000001</v>
      </c>
      <c r="R16">
        <f>VLOOKUP(CONCATENATE($A16,"_",R$4),assets_m6!$A:$D,4,FALSE)</f>
        <v>252.33099999999999</v>
      </c>
      <c r="S16">
        <f>VLOOKUP(CONCATENATE($A16,"_",S$4),assets_m6!$A:$D,4,FALSE)</f>
        <v>250.322</v>
      </c>
      <c r="T16">
        <f>VLOOKUP(CONCATENATE($A16,"_",T$4),assets_m6!$A:$D,4,FALSE)</f>
        <v>250.53</v>
      </c>
      <c r="U16">
        <f>VLOOKUP(CONCATENATE($A16,"_",U$4),assets_m6!$A:$D,4,FALSE)</f>
        <v>244.62200000000001</v>
      </c>
      <c r="W16" t="str">
        <f t="shared" si="9"/>
        <v>BDX</v>
      </c>
      <c r="X16">
        <f t="shared" si="10"/>
        <v>259.77300000000002</v>
      </c>
      <c r="Y16">
        <f t="shared" si="17"/>
        <v>255.62700000000001</v>
      </c>
      <c r="Z16">
        <f t="shared" si="18"/>
        <v>260.209</v>
      </c>
      <c r="AA16">
        <f t="shared" si="19"/>
        <v>267.83800000000002</v>
      </c>
      <c r="AB16">
        <f t="shared" si="20"/>
        <v>270.67899999999997</v>
      </c>
      <c r="AC16">
        <f t="shared" si="21"/>
        <v>272.55900000000003</v>
      </c>
      <c r="AD16">
        <f t="shared" si="22"/>
        <v>267.20499999999998</v>
      </c>
      <c r="AE16">
        <f t="shared" si="23"/>
        <v>266.38400000000001</v>
      </c>
      <c r="AF16">
        <f t="shared" si="24"/>
        <v>268.125</v>
      </c>
      <c r="AG16">
        <f t="shared" si="25"/>
        <v>268.858</v>
      </c>
      <c r="AH16">
        <f t="shared" si="26"/>
        <v>257.39800000000002</v>
      </c>
      <c r="AI16">
        <f t="shared" si="27"/>
        <v>260.75299999999999</v>
      </c>
      <c r="AJ16">
        <f t="shared" si="28"/>
        <v>264.87</v>
      </c>
      <c r="AK16">
        <f t="shared" si="29"/>
        <v>262.13799999999998</v>
      </c>
      <c r="AL16">
        <f t="shared" si="30"/>
        <v>252.39</v>
      </c>
      <c r="AM16">
        <f t="shared" si="31"/>
        <v>255.77500000000001</v>
      </c>
      <c r="AN16">
        <f t="shared" si="32"/>
        <v>252.33099999999999</v>
      </c>
      <c r="AO16">
        <f t="shared" si="33"/>
        <v>250.322</v>
      </c>
      <c r="AP16">
        <f t="shared" si="34"/>
        <v>250.53</v>
      </c>
      <c r="AQ16">
        <f t="shared" si="35"/>
        <v>244.62200000000001</v>
      </c>
      <c r="AS16" t="s">
        <v>14</v>
      </c>
      <c r="AT16">
        <f t="shared" si="36"/>
        <v>-1.5960088230878552E-4</v>
      </c>
      <c r="AU16">
        <f t="shared" si="37"/>
        <v>1.792455413551774E-4</v>
      </c>
      <c r="AV16">
        <f t="shared" si="38"/>
        <v>2.9318739935974616E-4</v>
      </c>
      <c r="AW16">
        <f t="shared" si="39"/>
        <v>1.0607158058229046E-4</v>
      </c>
      <c r="AX16">
        <f t="shared" si="40"/>
        <v>6.9454963259065261E-5</v>
      </c>
      <c r="AY16">
        <f t="shared" si="41"/>
        <v>-1.9643453344046763E-4</v>
      </c>
      <c r="AZ16">
        <f t="shared" si="42"/>
        <v>-3.0725472951478058E-5</v>
      </c>
      <c r="BA16">
        <f t="shared" si="43"/>
        <v>6.5356778184875428E-5</v>
      </c>
      <c r="BB16">
        <f t="shared" si="44"/>
        <v>2.7337995337995492E-5</v>
      </c>
      <c r="BC16">
        <f t="shared" si="45"/>
        <v>-4.2624731270782273E-4</v>
      </c>
      <c r="BD16">
        <f t="shared" si="46"/>
        <v>1.3034289310717104E-4</v>
      </c>
      <c r="BE16">
        <f t="shared" si="47"/>
        <v>1.5788888334937733E-4</v>
      </c>
      <c r="BF16">
        <f t="shared" si="48"/>
        <v>-1.0314493902669339E-4</v>
      </c>
      <c r="BG16">
        <f t="shared" si="49"/>
        <v>-3.7186520077211208E-4</v>
      </c>
      <c r="BH16">
        <f t="shared" si="50"/>
        <v>1.3411783351162959E-4</v>
      </c>
      <c r="BI16">
        <f t="shared" si="51"/>
        <v>-1.3464959437005248E-4</v>
      </c>
      <c r="BJ16">
        <f t="shared" si="52"/>
        <v>-7.9617645077298714E-5</v>
      </c>
      <c r="BK16">
        <f t="shared" si="53"/>
        <v>8.3092976246593754E-6</v>
      </c>
      <c r="BL16">
        <f t="shared" si="54"/>
        <v>-2.3582006146968376E-4</v>
      </c>
      <c r="BN16" s="7" t="str">
        <f t="shared" si="13"/>
        <v>BDX</v>
      </c>
      <c r="BO16" s="7">
        <v>0.2</v>
      </c>
      <c r="BP16" s="7">
        <v>0.2</v>
      </c>
      <c r="BQ16" s="7">
        <v>0.2</v>
      </c>
      <c r="BR16" s="7">
        <v>0.2</v>
      </c>
      <c r="BS16" s="7">
        <v>0.2</v>
      </c>
      <c r="BT16" s="7">
        <v>0.01</v>
      </c>
      <c r="BV16">
        <f t="shared" si="14"/>
        <v>-5.8323998260019362E-2</v>
      </c>
      <c r="BW16">
        <f t="shared" si="55"/>
        <v>55</v>
      </c>
      <c r="BX16">
        <f t="shared" si="56"/>
        <v>3</v>
      </c>
      <c r="BY16">
        <f t="shared" si="57"/>
        <v>7.9999999999999988E-2</v>
      </c>
      <c r="BZ16">
        <f t="shared" si="58"/>
        <v>0</v>
      </c>
      <c r="CA16">
        <f t="shared" si="59"/>
        <v>0</v>
      </c>
      <c r="CB16">
        <f t="shared" si="60"/>
        <v>1</v>
      </c>
      <c r="CC16">
        <f t="shared" si="61"/>
        <v>0</v>
      </c>
      <c r="CD16">
        <f t="shared" si="62"/>
        <v>0</v>
      </c>
      <c r="CF16">
        <f t="shared" si="63"/>
        <v>0</v>
      </c>
      <c r="CG16">
        <f t="shared" si="64"/>
        <v>0</v>
      </c>
      <c r="CH16">
        <f t="shared" si="15"/>
        <v>1</v>
      </c>
      <c r="CI16">
        <f t="shared" si="15"/>
        <v>1</v>
      </c>
      <c r="CJ16">
        <f t="shared" si="15"/>
        <v>1</v>
      </c>
      <c r="CK16">
        <f t="shared" si="65"/>
        <v>0.2</v>
      </c>
      <c r="CL16">
        <f t="shared" si="16"/>
        <v>0.4</v>
      </c>
      <c r="CM16">
        <f t="shared" si="16"/>
        <v>0.60000000000000009</v>
      </c>
      <c r="CN16">
        <f t="shared" si="16"/>
        <v>0.8</v>
      </c>
      <c r="CO16">
        <f t="shared" si="16"/>
        <v>1</v>
      </c>
    </row>
    <row r="17" spans="1:93" x14ac:dyDescent="0.35">
      <c r="A17" t="s">
        <v>15</v>
      </c>
      <c r="B17">
        <f>VLOOKUP(CONCATENATE($A17,"_",B$4),assets_m6!$A:$D,4,FALSE)</f>
        <v>67.292000000000002</v>
      </c>
      <c r="C17">
        <f>VLOOKUP(CONCATENATE($A17,"_",C$4),assets_m6!$A:$D,4,FALSE)</f>
        <v>66.834999999999994</v>
      </c>
      <c r="D17">
        <f>VLOOKUP(CONCATENATE($A17,"_",D$4),assets_m6!$A:$D,4,FALSE)</f>
        <v>67.093000000000004</v>
      </c>
      <c r="E17">
        <f>VLOOKUP(CONCATENATE($A17,"_",E$4),assets_m6!$A:$D,4,FALSE)</f>
        <v>67.796999999999997</v>
      </c>
      <c r="F17">
        <f>VLOOKUP(CONCATENATE($A17,"_",F$4),assets_m6!$A:$D,4,FALSE)</f>
        <v>67.778000000000006</v>
      </c>
      <c r="G17">
        <f>VLOOKUP(CONCATENATE($A17,"_",G$4),assets_m6!$A:$D,4,FALSE)</f>
        <v>67.748000000000005</v>
      </c>
      <c r="H17">
        <f>VLOOKUP(CONCATENATE($A17,"_",H$4),assets_m6!$A:$D,4,FALSE)</f>
        <v>67.876999999999995</v>
      </c>
      <c r="I17">
        <f>VLOOKUP(CONCATENATE($A17,"_",I$4),assets_m6!$A:$D,4,FALSE)</f>
        <v>67.677999999999997</v>
      </c>
      <c r="J17">
        <f>VLOOKUP(CONCATENATE($A17,"_",J$4),assets_m6!$A:$D,4,FALSE)</f>
        <v>68.352999999999994</v>
      </c>
      <c r="K17">
        <f>VLOOKUP(CONCATENATE($A17,"_",K$4),assets_m6!$A:$D,4,FALSE)</f>
        <v>67.936000000000007</v>
      </c>
      <c r="L17">
        <f>VLOOKUP(CONCATENATE($A17,"_",L$4),assets_m6!$A:$D,4,FALSE)</f>
        <v>66.905000000000001</v>
      </c>
      <c r="M17">
        <f>VLOOKUP(CONCATENATE($A17,"_",M$4),assets_m6!$A:$D,4,FALSE)</f>
        <v>67.47</v>
      </c>
      <c r="N17">
        <f>VLOOKUP(CONCATENATE($A17,"_",N$4),assets_m6!$A:$D,4,FALSE)</f>
        <v>68.759</v>
      </c>
      <c r="O17">
        <f>VLOOKUP(CONCATENATE($A17,"_",O$4),assets_m6!$A:$D,4,FALSE)</f>
        <v>68.254000000000005</v>
      </c>
      <c r="P17">
        <f>VLOOKUP(CONCATENATE($A17,"_",P$4),assets_m6!$A:$D,4,FALSE)</f>
        <v>66.438999999999993</v>
      </c>
      <c r="Q17">
        <f>VLOOKUP(CONCATENATE($A17,"_",Q$4),assets_m6!$A:$D,4,FALSE)</f>
        <v>66.379000000000005</v>
      </c>
      <c r="R17">
        <f>VLOOKUP(CONCATENATE($A17,"_",R$4),assets_m6!$A:$D,4,FALSE)</f>
        <v>65.962999999999994</v>
      </c>
      <c r="S17">
        <f>VLOOKUP(CONCATENATE($A17,"_",S$4),assets_m6!$A:$D,4,FALSE)</f>
        <v>66.736000000000004</v>
      </c>
      <c r="T17">
        <f>VLOOKUP(CONCATENATE($A17,"_",T$4),assets_m6!$A:$D,4,FALSE)</f>
        <v>68.135000000000005</v>
      </c>
      <c r="U17">
        <f>VLOOKUP(CONCATENATE($A17,"_",U$4),assets_m6!$A:$D,4,FALSE)</f>
        <v>66.885000000000005</v>
      </c>
      <c r="W17" t="str">
        <f t="shared" si="9"/>
        <v>BF-B</v>
      </c>
      <c r="X17">
        <f t="shared" si="10"/>
        <v>67.292000000000002</v>
      </c>
      <c r="Y17">
        <f t="shared" si="17"/>
        <v>66.834999999999994</v>
      </c>
      <c r="Z17">
        <f t="shared" si="18"/>
        <v>67.093000000000004</v>
      </c>
      <c r="AA17">
        <f t="shared" si="19"/>
        <v>67.796999999999997</v>
      </c>
      <c r="AB17">
        <f t="shared" si="20"/>
        <v>67.778000000000006</v>
      </c>
      <c r="AC17">
        <f t="shared" si="21"/>
        <v>67.748000000000005</v>
      </c>
      <c r="AD17">
        <f t="shared" si="22"/>
        <v>67.876999999999995</v>
      </c>
      <c r="AE17">
        <f t="shared" si="23"/>
        <v>67.677999999999997</v>
      </c>
      <c r="AF17">
        <f t="shared" si="24"/>
        <v>68.352999999999994</v>
      </c>
      <c r="AG17">
        <f t="shared" si="25"/>
        <v>67.936000000000007</v>
      </c>
      <c r="AH17">
        <f t="shared" si="26"/>
        <v>66.905000000000001</v>
      </c>
      <c r="AI17">
        <f t="shared" si="27"/>
        <v>67.47</v>
      </c>
      <c r="AJ17">
        <f t="shared" si="28"/>
        <v>68.759</v>
      </c>
      <c r="AK17">
        <f t="shared" si="29"/>
        <v>68.254000000000005</v>
      </c>
      <c r="AL17">
        <f t="shared" si="30"/>
        <v>66.438999999999993</v>
      </c>
      <c r="AM17">
        <f t="shared" si="31"/>
        <v>66.379000000000005</v>
      </c>
      <c r="AN17">
        <f t="shared" si="32"/>
        <v>65.962999999999994</v>
      </c>
      <c r="AO17">
        <f t="shared" si="33"/>
        <v>66.736000000000004</v>
      </c>
      <c r="AP17">
        <f t="shared" si="34"/>
        <v>68.135000000000005</v>
      </c>
      <c r="AQ17">
        <f t="shared" si="35"/>
        <v>66.885000000000005</v>
      </c>
      <c r="AS17" t="s">
        <v>15</v>
      </c>
      <c r="AT17">
        <f t="shared" si="36"/>
        <v>-6.7912976282471596E-5</v>
      </c>
      <c r="AU17">
        <f t="shared" si="37"/>
        <v>3.860252861524797E-5</v>
      </c>
      <c r="AV17">
        <f t="shared" si="38"/>
        <v>1.0492897917815472E-4</v>
      </c>
      <c r="AW17">
        <f t="shared" si="39"/>
        <v>-2.802483885716366E-6</v>
      </c>
      <c r="AX17">
        <f t="shared" si="40"/>
        <v>-4.4262149960165737E-6</v>
      </c>
      <c r="AY17">
        <f t="shared" si="41"/>
        <v>1.9041152506345676E-5</v>
      </c>
      <c r="AZ17">
        <f t="shared" si="42"/>
        <v>-2.9317736493952011E-5</v>
      </c>
      <c r="BA17">
        <f t="shared" si="43"/>
        <v>9.973698986376624E-5</v>
      </c>
      <c r="BB17">
        <f t="shared" si="44"/>
        <v>-6.1006832180004883E-5</v>
      </c>
      <c r="BC17">
        <f t="shared" si="45"/>
        <v>-1.5176048045219116E-4</v>
      </c>
      <c r="BD17">
        <f t="shared" si="46"/>
        <v>8.4448098049472785E-5</v>
      </c>
      <c r="BE17">
        <f t="shared" si="47"/>
        <v>1.910478731287982E-4</v>
      </c>
      <c r="BF17">
        <f t="shared" si="48"/>
        <v>-7.3444930845415935E-5</v>
      </c>
      <c r="BG17">
        <f t="shared" si="49"/>
        <v>-2.6591848096815015E-4</v>
      </c>
      <c r="BH17">
        <f t="shared" si="50"/>
        <v>-9.0308403196899526E-6</v>
      </c>
      <c r="BI17">
        <f t="shared" si="51"/>
        <v>-6.2670422874706018E-5</v>
      </c>
      <c r="BJ17">
        <f t="shared" si="52"/>
        <v>1.1718690781195678E-4</v>
      </c>
      <c r="BK17">
        <f t="shared" si="53"/>
        <v>2.0963198273795265E-4</v>
      </c>
      <c r="BL17">
        <f t="shared" si="54"/>
        <v>-1.8345930872532473E-4</v>
      </c>
      <c r="BN17" s="7" t="str">
        <f t="shared" si="13"/>
        <v>BF-B</v>
      </c>
      <c r="BO17" s="7">
        <v>0.2</v>
      </c>
      <c r="BP17" s="7">
        <v>0.2</v>
      </c>
      <c r="BQ17" s="7">
        <v>0.2</v>
      </c>
      <c r="BR17" s="7">
        <v>0.2</v>
      </c>
      <c r="BS17" s="7">
        <v>0.2</v>
      </c>
      <c r="BT17" s="7">
        <v>0.01</v>
      </c>
      <c r="BV17">
        <f t="shared" si="14"/>
        <v>-6.0482672531652565E-3</v>
      </c>
      <c r="BW17">
        <f t="shared" si="55"/>
        <v>84</v>
      </c>
      <c r="BX17">
        <f t="shared" si="56"/>
        <v>5</v>
      </c>
      <c r="BY17">
        <f t="shared" si="57"/>
        <v>0.24000000000000005</v>
      </c>
      <c r="BZ17">
        <f t="shared" si="58"/>
        <v>0</v>
      </c>
      <c r="CA17">
        <f t="shared" si="59"/>
        <v>0</v>
      </c>
      <c r="CB17">
        <f t="shared" si="60"/>
        <v>0</v>
      </c>
      <c r="CC17">
        <f t="shared" si="61"/>
        <v>0</v>
      </c>
      <c r="CD17">
        <f t="shared" si="62"/>
        <v>1</v>
      </c>
      <c r="CF17">
        <f t="shared" si="63"/>
        <v>0</v>
      </c>
      <c r="CG17">
        <f t="shared" si="64"/>
        <v>0</v>
      </c>
      <c r="CH17">
        <f t="shared" si="15"/>
        <v>0</v>
      </c>
      <c r="CI17">
        <f t="shared" si="15"/>
        <v>0</v>
      </c>
      <c r="CJ17">
        <f t="shared" si="15"/>
        <v>1</v>
      </c>
      <c r="CK17">
        <f t="shared" si="65"/>
        <v>0.2</v>
      </c>
      <c r="CL17">
        <f t="shared" si="16"/>
        <v>0.4</v>
      </c>
      <c r="CM17">
        <f t="shared" si="16"/>
        <v>0.60000000000000009</v>
      </c>
      <c r="CN17">
        <f t="shared" si="16"/>
        <v>0.8</v>
      </c>
      <c r="CO17">
        <f t="shared" si="16"/>
        <v>1</v>
      </c>
    </row>
    <row r="18" spans="1:93" x14ac:dyDescent="0.35">
      <c r="A18" t="s">
        <v>16</v>
      </c>
      <c r="B18">
        <f>VLOOKUP(CONCATENATE($A18,"_",B$4),assets_m6!$A:$D,4,FALSE)</f>
        <v>72.081999999999994</v>
      </c>
      <c r="C18">
        <f>VLOOKUP(CONCATENATE($A18,"_",C$4),assets_m6!$A:$D,4,FALSE)</f>
        <v>72.052000000000007</v>
      </c>
      <c r="D18">
        <f>VLOOKUP(CONCATENATE($A18,"_",D$4),assets_m6!$A:$D,4,FALSE)</f>
        <v>72.677000000000007</v>
      </c>
      <c r="E18">
        <f>VLOOKUP(CONCATENATE($A18,"_",E$4),assets_m6!$A:$D,4,FALSE)</f>
        <v>73.566000000000003</v>
      </c>
      <c r="F18">
        <f>VLOOKUP(CONCATENATE($A18,"_",F$4),assets_m6!$A:$D,4,FALSE)</f>
        <v>75.441000000000003</v>
      </c>
      <c r="G18">
        <f>VLOOKUP(CONCATENATE($A18,"_",G$4),assets_m6!$A:$D,4,FALSE)</f>
        <v>75.938999999999993</v>
      </c>
      <c r="H18">
        <f>VLOOKUP(CONCATENATE($A18,"_",H$4),assets_m6!$A:$D,4,FALSE)</f>
        <v>74.698999999999998</v>
      </c>
      <c r="I18">
        <f>VLOOKUP(CONCATENATE($A18,"_",I$4),assets_m6!$A:$D,4,FALSE)</f>
        <v>74.748000000000005</v>
      </c>
      <c r="J18">
        <f>VLOOKUP(CONCATENATE($A18,"_",J$4),assets_m6!$A:$D,4,FALSE)</f>
        <v>75.06</v>
      </c>
      <c r="K18">
        <f>VLOOKUP(CONCATENATE($A18,"_",K$4),assets_m6!$A:$D,4,FALSE)</f>
        <v>75.685000000000002</v>
      </c>
      <c r="L18">
        <f>VLOOKUP(CONCATENATE($A18,"_",L$4),assets_m6!$A:$D,4,FALSE)</f>
        <v>74.942999999999998</v>
      </c>
      <c r="M18">
        <f>VLOOKUP(CONCATENATE($A18,"_",M$4),assets_m6!$A:$D,4,FALSE)</f>
        <v>74.600999999999999</v>
      </c>
      <c r="N18">
        <f>VLOOKUP(CONCATENATE($A18,"_",N$4),assets_m6!$A:$D,4,FALSE)</f>
        <v>75.459999999999994</v>
      </c>
      <c r="O18">
        <f>VLOOKUP(CONCATENATE($A18,"_",O$4),assets_m6!$A:$D,4,FALSE)</f>
        <v>75.733999999999995</v>
      </c>
      <c r="P18">
        <f>VLOOKUP(CONCATENATE($A18,"_",P$4),assets_m6!$A:$D,4,FALSE)</f>
        <v>73.965999999999994</v>
      </c>
      <c r="Q18">
        <f>VLOOKUP(CONCATENATE($A18,"_",Q$4),assets_m6!$A:$D,4,FALSE)</f>
        <v>74.259</v>
      </c>
      <c r="R18">
        <f>VLOOKUP(CONCATENATE($A18,"_",R$4),assets_m6!$A:$D,4,FALSE)</f>
        <v>73.81</v>
      </c>
      <c r="S18">
        <f>VLOOKUP(CONCATENATE($A18,"_",S$4),assets_m6!$A:$D,4,FALSE)</f>
        <v>74.025000000000006</v>
      </c>
      <c r="T18">
        <f>VLOOKUP(CONCATENATE($A18,"_",T$4),assets_m6!$A:$D,4,FALSE)</f>
        <v>75.382000000000005</v>
      </c>
      <c r="U18">
        <f>VLOOKUP(CONCATENATE($A18,"_",U$4),assets_m6!$A:$D,4,FALSE)</f>
        <v>73.498000000000005</v>
      </c>
      <c r="W18" t="str">
        <f t="shared" si="9"/>
        <v>BMY</v>
      </c>
      <c r="X18">
        <f t="shared" si="10"/>
        <v>72.081999999999994</v>
      </c>
      <c r="Y18">
        <f t="shared" si="17"/>
        <v>72.052000000000007</v>
      </c>
      <c r="Z18">
        <f t="shared" si="18"/>
        <v>72.677000000000007</v>
      </c>
      <c r="AA18">
        <f t="shared" si="19"/>
        <v>73.566000000000003</v>
      </c>
      <c r="AB18">
        <f t="shared" si="20"/>
        <v>75.441000000000003</v>
      </c>
      <c r="AC18">
        <f t="shared" si="21"/>
        <v>75.938999999999993</v>
      </c>
      <c r="AD18">
        <f t="shared" si="22"/>
        <v>74.698999999999998</v>
      </c>
      <c r="AE18">
        <f t="shared" si="23"/>
        <v>74.748000000000005</v>
      </c>
      <c r="AF18">
        <f t="shared" si="24"/>
        <v>75.06</v>
      </c>
      <c r="AG18">
        <f t="shared" si="25"/>
        <v>75.685000000000002</v>
      </c>
      <c r="AH18">
        <f t="shared" si="26"/>
        <v>74.942999999999998</v>
      </c>
      <c r="AI18">
        <f t="shared" si="27"/>
        <v>74.600999999999999</v>
      </c>
      <c r="AJ18">
        <f t="shared" si="28"/>
        <v>75.459999999999994</v>
      </c>
      <c r="AK18">
        <f t="shared" si="29"/>
        <v>75.733999999999995</v>
      </c>
      <c r="AL18">
        <f t="shared" si="30"/>
        <v>73.965999999999994</v>
      </c>
      <c r="AM18">
        <f t="shared" si="31"/>
        <v>74.259</v>
      </c>
      <c r="AN18">
        <f t="shared" si="32"/>
        <v>73.81</v>
      </c>
      <c r="AO18">
        <f t="shared" si="33"/>
        <v>74.025000000000006</v>
      </c>
      <c r="AP18">
        <f t="shared" si="34"/>
        <v>75.382000000000005</v>
      </c>
      <c r="AQ18">
        <f t="shared" si="35"/>
        <v>73.498000000000005</v>
      </c>
      <c r="AS18" t="s">
        <v>16</v>
      </c>
      <c r="AT18">
        <f t="shared" si="36"/>
        <v>-4.1619266945960058E-6</v>
      </c>
      <c r="AU18">
        <f t="shared" si="37"/>
        <v>8.6742907899850098E-5</v>
      </c>
      <c r="AV18">
        <f t="shared" si="38"/>
        <v>1.2232205512060154E-4</v>
      </c>
      <c r="AW18">
        <f t="shared" si="39"/>
        <v>2.548731751080662E-4</v>
      </c>
      <c r="AX18">
        <f t="shared" si="40"/>
        <v>6.6011850320116445E-5</v>
      </c>
      <c r="AY18">
        <f t="shared" si="41"/>
        <v>-1.6328895560910667E-4</v>
      </c>
      <c r="AZ18">
        <f t="shared" si="42"/>
        <v>6.559659433192759E-6</v>
      </c>
      <c r="BA18">
        <f t="shared" si="43"/>
        <v>4.1740247230694816E-5</v>
      </c>
      <c r="BB18">
        <f t="shared" si="44"/>
        <v>8.3266719957367444E-5</v>
      </c>
      <c r="BC18">
        <f t="shared" si="45"/>
        <v>-9.8037920327674499E-5</v>
      </c>
      <c r="BD18">
        <f t="shared" si="46"/>
        <v>-4.563468235859237E-5</v>
      </c>
      <c r="BE18">
        <f t="shared" si="47"/>
        <v>1.1514590957225703E-4</v>
      </c>
      <c r="BF18">
        <f t="shared" si="48"/>
        <v>3.6310628147362971E-5</v>
      </c>
      <c r="BG18">
        <f t="shared" si="49"/>
        <v>-2.3344864921963728E-4</v>
      </c>
      <c r="BH18">
        <f t="shared" si="50"/>
        <v>3.9612795068005085E-5</v>
      </c>
      <c r="BI18">
        <f t="shared" si="51"/>
        <v>-6.046405149544137E-5</v>
      </c>
      <c r="BJ18">
        <f t="shared" si="52"/>
        <v>2.9128844330037045E-5</v>
      </c>
      <c r="BK18">
        <f t="shared" si="53"/>
        <v>1.8331644714623428E-4</v>
      </c>
      <c r="BL18">
        <f t="shared" si="54"/>
        <v>-2.4992703828500174E-4</v>
      </c>
      <c r="BN18" s="7" t="str">
        <f t="shared" si="13"/>
        <v>BMY</v>
      </c>
      <c r="BO18" s="7">
        <v>0.2</v>
      </c>
      <c r="BP18" s="7">
        <v>0.2</v>
      </c>
      <c r="BQ18" s="7">
        <v>0.2</v>
      </c>
      <c r="BR18" s="7">
        <v>0.2</v>
      </c>
      <c r="BS18" s="7">
        <v>0.2</v>
      </c>
      <c r="BT18" s="7">
        <v>0.01</v>
      </c>
      <c r="BV18">
        <f t="shared" si="14"/>
        <v>1.9644293998501861E-2</v>
      </c>
      <c r="BW18">
        <f t="shared" si="55"/>
        <v>88</v>
      </c>
      <c r="BX18">
        <f t="shared" si="56"/>
        <v>5</v>
      </c>
      <c r="BY18">
        <f t="shared" si="57"/>
        <v>0.24000000000000005</v>
      </c>
      <c r="BZ18">
        <f t="shared" si="58"/>
        <v>0</v>
      </c>
      <c r="CA18">
        <f t="shared" si="59"/>
        <v>0</v>
      </c>
      <c r="CB18">
        <f t="shared" si="60"/>
        <v>0</v>
      </c>
      <c r="CC18">
        <f t="shared" si="61"/>
        <v>0</v>
      </c>
      <c r="CD18">
        <f t="shared" si="62"/>
        <v>1</v>
      </c>
      <c r="CF18">
        <f t="shared" si="63"/>
        <v>0</v>
      </c>
      <c r="CG18">
        <f t="shared" si="64"/>
        <v>0</v>
      </c>
      <c r="CH18">
        <f t="shared" si="15"/>
        <v>0</v>
      </c>
      <c r="CI18">
        <f t="shared" si="15"/>
        <v>0</v>
      </c>
      <c r="CJ18">
        <f t="shared" si="15"/>
        <v>1</v>
      </c>
      <c r="CK18">
        <f t="shared" si="65"/>
        <v>0.2</v>
      </c>
      <c r="CL18">
        <f t="shared" si="16"/>
        <v>0.4</v>
      </c>
      <c r="CM18">
        <f t="shared" si="16"/>
        <v>0.60000000000000009</v>
      </c>
      <c r="CN18">
        <f t="shared" si="16"/>
        <v>0.8</v>
      </c>
      <c r="CO18">
        <f t="shared" si="16"/>
        <v>1</v>
      </c>
    </row>
    <row r="19" spans="1:93" x14ac:dyDescent="0.35">
      <c r="A19" t="s">
        <v>17</v>
      </c>
      <c r="B19">
        <f>VLOOKUP(CONCATENATE($A19,"_",B$4),assets_m6!$A:$D,4,FALSE)</f>
        <v>154.12700000000001</v>
      </c>
      <c r="C19">
        <f>VLOOKUP(CONCATENATE($A19,"_",C$4),assets_m6!$A:$D,4,FALSE)</f>
        <v>154.423</v>
      </c>
      <c r="D19">
        <f>VLOOKUP(CONCATENATE($A19,"_",D$4),assets_m6!$A:$D,4,FALSE)</f>
        <v>157.28200000000001</v>
      </c>
      <c r="E19">
        <f>VLOOKUP(CONCATENATE($A19,"_",E$4),assets_m6!$A:$D,4,FALSE)</f>
        <v>157.37100000000001</v>
      </c>
      <c r="F19">
        <f>VLOOKUP(CONCATENATE($A19,"_",F$4),assets_m6!$A:$D,4,FALSE)</f>
        <v>156.64099999999999</v>
      </c>
      <c r="G19">
        <f>VLOOKUP(CONCATENATE($A19,"_",G$4),assets_m6!$A:$D,4,FALSE)</f>
        <v>158.59399999999999</v>
      </c>
      <c r="H19">
        <f>VLOOKUP(CONCATENATE($A19,"_",H$4),assets_m6!$A:$D,4,FALSE)</f>
        <v>152.66800000000001</v>
      </c>
      <c r="I19">
        <f>VLOOKUP(CONCATENATE($A19,"_",I$4),assets_m6!$A:$D,4,FALSE)</f>
        <v>151.91800000000001</v>
      </c>
      <c r="J19">
        <f>VLOOKUP(CONCATENATE($A19,"_",J$4),assets_m6!$A:$D,4,FALSE)</f>
        <v>153.309</v>
      </c>
      <c r="K19">
        <f>VLOOKUP(CONCATENATE($A19,"_",K$4),assets_m6!$A:$D,4,FALSE)</f>
        <v>151.376</v>
      </c>
      <c r="L19">
        <f>VLOOKUP(CONCATENATE($A19,"_",L$4),assets_m6!$A:$D,4,FALSE)</f>
        <v>149.50200000000001</v>
      </c>
      <c r="M19">
        <f>VLOOKUP(CONCATENATE($A19,"_",M$4),assets_m6!$A:$D,4,FALSE)</f>
        <v>152.47999999999999</v>
      </c>
      <c r="N19">
        <f>VLOOKUP(CONCATENATE($A19,"_",N$4),assets_m6!$A:$D,4,FALSE)</f>
        <v>153.28899999999999</v>
      </c>
      <c r="O19">
        <f>VLOOKUP(CONCATENATE($A19,"_",O$4),assets_m6!$A:$D,4,FALSE)</f>
        <v>152.31299999999999</v>
      </c>
      <c r="P19">
        <f>VLOOKUP(CONCATENATE($A19,"_",P$4),assets_m6!$A:$D,4,FALSE)</f>
        <v>146.22900000000001</v>
      </c>
      <c r="Q19">
        <f>VLOOKUP(CONCATENATE($A19,"_",Q$4),assets_m6!$A:$D,4,FALSE)</f>
        <v>148.93100000000001</v>
      </c>
      <c r="R19">
        <f>VLOOKUP(CONCATENATE($A19,"_",R$4),assets_m6!$A:$D,4,FALSE)</f>
        <v>144.39500000000001</v>
      </c>
      <c r="S19">
        <f>VLOOKUP(CONCATENATE($A19,"_",S$4),assets_m6!$A:$D,4,FALSE)</f>
        <v>144.77000000000001</v>
      </c>
      <c r="T19">
        <f>VLOOKUP(CONCATENATE($A19,"_",T$4),assets_m6!$A:$D,4,FALSE)</f>
        <v>148.12200000000001</v>
      </c>
      <c r="U19">
        <f>VLOOKUP(CONCATENATE($A19,"_",U$4),assets_m6!$A:$D,4,FALSE)</f>
        <v>142.11699999999999</v>
      </c>
      <c r="W19" t="str">
        <f t="shared" si="9"/>
        <v>BR</v>
      </c>
      <c r="X19">
        <f t="shared" si="10"/>
        <v>154.12700000000001</v>
      </c>
      <c r="Y19">
        <f t="shared" si="17"/>
        <v>154.423</v>
      </c>
      <c r="Z19">
        <f t="shared" si="18"/>
        <v>157.28200000000001</v>
      </c>
      <c r="AA19">
        <f t="shared" si="19"/>
        <v>157.37100000000001</v>
      </c>
      <c r="AB19">
        <f t="shared" si="20"/>
        <v>156.64099999999999</v>
      </c>
      <c r="AC19">
        <f t="shared" si="21"/>
        <v>158.59399999999999</v>
      </c>
      <c r="AD19">
        <f t="shared" si="22"/>
        <v>152.66800000000001</v>
      </c>
      <c r="AE19">
        <f t="shared" si="23"/>
        <v>151.91800000000001</v>
      </c>
      <c r="AF19">
        <f t="shared" si="24"/>
        <v>153.309</v>
      </c>
      <c r="AG19">
        <f t="shared" si="25"/>
        <v>151.376</v>
      </c>
      <c r="AH19">
        <f t="shared" si="26"/>
        <v>149.50200000000001</v>
      </c>
      <c r="AI19">
        <f t="shared" si="27"/>
        <v>152.47999999999999</v>
      </c>
      <c r="AJ19">
        <f t="shared" si="28"/>
        <v>153.28899999999999</v>
      </c>
      <c r="AK19">
        <f t="shared" si="29"/>
        <v>152.31299999999999</v>
      </c>
      <c r="AL19">
        <f t="shared" si="30"/>
        <v>146.22900000000001</v>
      </c>
      <c r="AM19">
        <f t="shared" si="31"/>
        <v>148.93100000000001</v>
      </c>
      <c r="AN19">
        <f t="shared" si="32"/>
        <v>144.39500000000001</v>
      </c>
      <c r="AO19">
        <f t="shared" si="33"/>
        <v>144.77000000000001</v>
      </c>
      <c r="AP19">
        <f t="shared" si="34"/>
        <v>148.12200000000001</v>
      </c>
      <c r="AQ19">
        <f t="shared" si="35"/>
        <v>142.11699999999999</v>
      </c>
      <c r="AS19" t="s">
        <v>17</v>
      </c>
      <c r="AT19">
        <f t="shared" si="36"/>
        <v>1.92049413795112E-5</v>
      </c>
      <c r="AU19">
        <f t="shared" si="37"/>
        <v>1.8514081451597293E-4</v>
      </c>
      <c r="AV19">
        <f t="shared" si="38"/>
        <v>5.6586259076053604E-6</v>
      </c>
      <c r="AW19">
        <f t="shared" si="39"/>
        <v>-4.6387199674655318E-5</v>
      </c>
      <c r="AX19">
        <f t="shared" si="40"/>
        <v>1.2468000076608314E-4</v>
      </c>
      <c r="AY19">
        <f t="shared" si="41"/>
        <v>-3.7365852428212842E-4</v>
      </c>
      <c r="AZ19">
        <f t="shared" si="42"/>
        <v>-4.9126208504729213E-5</v>
      </c>
      <c r="BA19">
        <f t="shared" si="43"/>
        <v>9.1562553482799349E-5</v>
      </c>
      <c r="BB19">
        <f t="shared" si="44"/>
        <v>-1.2608522656856367E-4</v>
      </c>
      <c r="BC19">
        <f t="shared" si="45"/>
        <v>-1.2379769580382591E-4</v>
      </c>
      <c r="BD19">
        <f t="shared" si="46"/>
        <v>1.9919465960321469E-4</v>
      </c>
      <c r="BE19">
        <f t="shared" si="47"/>
        <v>5.3056138509968362E-5</v>
      </c>
      <c r="BF19">
        <f t="shared" si="48"/>
        <v>-6.3670583016393821E-5</v>
      </c>
      <c r="BG19">
        <f t="shared" si="49"/>
        <v>-3.9944062555395633E-4</v>
      </c>
      <c r="BH19">
        <f t="shared" si="50"/>
        <v>1.8477866907384979E-4</v>
      </c>
      <c r="BI19">
        <f t="shared" si="51"/>
        <v>-3.0457057294988962E-4</v>
      </c>
      <c r="BJ19">
        <f t="shared" si="52"/>
        <v>2.5970428338931402E-5</v>
      </c>
      <c r="BK19">
        <f t="shared" si="53"/>
        <v>2.3153968363611273E-4</v>
      </c>
      <c r="BL19">
        <f t="shared" si="54"/>
        <v>-4.054090546981558E-4</v>
      </c>
      <c r="BN19" s="7" t="str">
        <f t="shared" si="13"/>
        <v>BR</v>
      </c>
      <c r="BO19" s="7">
        <v>0.2</v>
      </c>
      <c r="BP19" s="7">
        <v>0.2</v>
      </c>
      <c r="BQ19" s="7">
        <v>0.2</v>
      </c>
      <c r="BR19" s="7">
        <v>0.2</v>
      </c>
      <c r="BS19" s="7">
        <v>0.2</v>
      </c>
      <c r="BT19" s="7">
        <v>0.01</v>
      </c>
      <c r="BV19">
        <f t="shared" si="14"/>
        <v>-7.7922752016194557E-2</v>
      </c>
      <c r="BW19">
        <f t="shared" si="55"/>
        <v>39</v>
      </c>
      <c r="BX19">
        <f t="shared" si="56"/>
        <v>2</v>
      </c>
      <c r="BY19">
        <f t="shared" si="57"/>
        <v>0.11999999999999997</v>
      </c>
      <c r="BZ19">
        <f t="shared" si="58"/>
        <v>0</v>
      </c>
      <c r="CA19">
        <f t="shared" si="59"/>
        <v>1</v>
      </c>
      <c r="CB19">
        <f t="shared" si="60"/>
        <v>0</v>
      </c>
      <c r="CC19">
        <f t="shared" si="61"/>
        <v>0</v>
      </c>
      <c r="CD19">
        <f t="shared" si="62"/>
        <v>0</v>
      </c>
      <c r="CF19">
        <f t="shared" si="63"/>
        <v>0</v>
      </c>
      <c r="CG19">
        <f t="shared" si="64"/>
        <v>1</v>
      </c>
      <c r="CH19">
        <f t="shared" si="15"/>
        <v>1</v>
      </c>
      <c r="CI19">
        <f t="shared" si="15"/>
        <v>1</v>
      </c>
      <c r="CJ19">
        <f t="shared" si="15"/>
        <v>1</v>
      </c>
      <c r="CK19">
        <f t="shared" si="65"/>
        <v>0.2</v>
      </c>
      <c r="CL19">
        <f t="shared" si="16"/>
        <v>0.4</v>
      </c>
      <c r="CM19">
        <f t="shared" si="16"/>
        <v>0.60000000000000009</v>
      </c>
      <c r="CN19">
        <f t="shared" si="16"/>
        <v>0.8</v>
      </c>
      <c r="CO19">
        <f t="shared" si="16"/>
        <v>1</v>
      </c>
    </row>
    <row r="20" spans="1:93" x14ac:dyDescent="0.35">
      <c r="A20" t="s">
        <v>18</v>
      </c>
      <c r="B20">
        <f>VLOOKUP(CONCATENATE($A20,"_",B$4),assets_m6!$A:$D,4,FALSE)</f>
        <v>45.283999999999999</v>
      </c>
      <c r="C20">
        <f>VLOOKUP(CONCATENATE($A20,"_",C$4),assets_m6!$A:$D,4,FALSE)</f>
        <v>44.506999999999998</v>
      </c>
      <c r="D20">
        <f>VLOOKUP(CONCATENATE($A20,"_",D$4),assets_m6!$A:$D,4,FALSE)</f>
        <v>43.808999999999997</v>
      </c>
      <c r="E20">
        <f>VLOOKUP(CONCATENATE($A20,"_",E$4),assets_m6!$A:$D,4,FALSE)</f>
        <v>43.16</v>
      </c>
      <c r="F20">
        <f>VLOOKUP(CONCATENATE($A20,"_",F$4),assets_m6!$A:$D,4,FALSE)</f>
        <v>42.972999999999999</v>
      </c>
      <c r="G20">
        <f>VLOOKUP(CONCATENATE($A20,"_",G$4),assets_m6!$A:$D,4,FALSE)</f>
        <v>42.667999999999999</v>
      </c>
      <c r="H20">
        <f>VLOOKUP(CONCATENATE($A20,"_",H$4),assets_m6!$A:$D,4,FALSE)</f>
        <v>41.743000000000002</v>
      </c>
      <c r="I20">
        <f>VLOOKUP(CONCATENATE($A20,"_",I$4),assets_m6!$A:$D,4,FALSE)</f>
        <v>41.094000000000001</v>
      </c>
      <c r="J20">
        <f>VLOOKUP(CONCATENATE($A20,"_",J$4),assets_m6!$A:$D,4,FALSE)</f>
        <v>41.418999999999997</v>
      </c>
      <c r="K20">
        <f>VLOOKUP(CONCATENATE($A20,"_",K$4),assets_m6!$A:$D,4,FALSE)</f>
        <v>40.601999999999997</v>
      </c>
      <c r="L20">
        <f>VLOOKUP(CONCATENATE($A20,"_",L$4),assets_m6!$A:$D,4,FALSE)</f>
        <v>40.612000000000002</v>
      </c>
      <c r="M20">
        <f>VLOOKUP(CONCATENATE($A20,"_",M$4),assets_m6!$A:$D,4,FALSE)</f>
        <v>41.802</v>
      </c>
      <c r="N20">
        <f>VLOOKUP(CONCATENATE($A20,"_",N$4),assets_m6!$A:$D,4,FALSE)</f>
        <v>42.737000000000002</v>
      </c>
      <c r="O20">
        <f>VLOOKUP(CONCATENATE($A20,"_",O$4),assets_m6!$A:$D,4,FALSE)</f>
        <v>42.116999999999997</v>
      </c>
      <c r="P20">
        <f>VLOOKUP(CONCATENATE($A20,"_",P$4),assets_m6!$A:$D,4,FALSE)</f>
        <v>40.985999999999997</v>
      </c>
      <c r="Q20">
        <f>VLOOKUP(CONCATENATE($A20,"_",Q$4),assets_m6!$A:$D,4,FALSE)</f>
        <v>41.271000000000001</v>
      </c>
      <c r="R20">
        <f>VLOOKUP(CONCATENATE($A20,"_",R$4),assets_m6!$A:$D,4,FALSE)</f>
        <v>39.392000000000003</v>
      </c>
      <c r="S20">
        <f>VLOOKUP(CONCATENATE($A20,"_",S$4),assets_m6!$A:$D,4,FALSE)</f>
        <v>39.598999999999997</v>
      </c>
      <c r="T20">
        <f>VLOOKUP(CONCATENATE($A20,"_",T$4),assets_m6!$A:$D,4,FALSE)</f>
        <v>38.908000000000001</v>
      </c>
      <c r="U20">
        <f>VLOOKUP(CONCATENATE($A20,"_",U$4),assets_m6!$A:$D,4,FALSE)</f>
        <v>37.781999999999996</v>
      </c>
      <c r="W20" t="str">
        <f t="shared" si="9"/>
        <v>CARR</v>
      </c>
      <c r="X20">
        <f t="shared" si="10"/>
        <v>45.283999999999999</v>
      </c>
      <c r="Y20">
        <f t="shared" si="17"/>
        <v>44.506999999999998</v>
      </c>
      <c r="Z20">
        <f t="shared" si="18"/>
        <v>43.808999999999997</v>
      </c>
      <c r="AA20">
        <f t="shared" si="19"/>
        <v>43.16</v>
      </c>
      <c r="AB20">
        <f t="shared" si="20"/>
        <v>42.972999999999999</v>
      </c>
      <c r="AC20">
        <f t="shared" si="21"/>
        <v>42.667999999999999</v>
      </c>
      <c r="AD20">
        <f t="shared" si="22"/>
        <v>41.743000000000002</v>
      </c>
      <c r="AE20">
        <f t="shared" si="23"/>
        <v>41.094000000000001</v>
      </c>
      <c r="AF20">
        <f t="shared" si="24"/>
        <v>41.418999999999997</v>
      </c>
      <c r="AG20">
        <f t="shared" si="25"/>
        <v>40.601999999999997</v>
      </c>
      <c r="AH20">
        <f t="shared" si="26"/>
        <v>40.612000000000002</v>
      </c>
      <c r="AI20">
        <f t="shared" si="27"/>
        <v>41.802</v>
      </c>
      <c r="AJ20">
        <f t="shared" si="28"/>
        <v>42.737000000000002</v>
      </c>
      <c r="AK20">
        <f t="shared" si="29"/>
        <v>42.116999999999997</v>
      </c>
      <c r="AL20">
        <f t="shared" si="30"/>
        <v>40.985999999999997</v>
      </c>
      <c r="AM20">
        <f t="shared" si="31"/>
        <v>41.271000000000001</v>
      </c>
      <c r="AN20">
        <f t="shared" si="32"/>
        <v>39.392000000000003</v>
      </c>
      <c r="AO20">
        <f t="shared" si="33"/>
        <v>39.598999999999997</v>
      </c>
      <c r="AP20">
        <f t="shared" si="34"/>
        <v>38.908000000000001</v>
      </c>
      <c r="AQ20">
        <f t="shared" si="35"/>
        <v>37.781999999999996</v>
      </c>
      <c r="AS20" t="s">
        <v>18</v>
      </c>
      <c r="AT20">
        <f t="shared" si="36"/>
        <v>-1.7158378235138263E-4</v>
      </c>
      <c r="AU20">
        <f t="shared" si="37"/>
        <v>-1.5682926281259139E-4</v>
      </c>
      <c r="AV20">
        <f t="shared" si="38"/>
        <v>-1.4814307562373053E-4</v>
      </c>
      <c r="AW20">
        <f t="shared" si="39"/>
        <v>-4.3327154772937353E-5</v>
      </c>
      <c r="AX20">
        <f t="shared" si="40"/>
        <v>-7.0974798129057719E-5</v>
      </c>
      <c r="AY20">
        <f t="shared" si="41"/>
        <v>-2.1679010030936467E-4</v>
      </c>
      <c r="AZ20">
        <f t="shared" si="42"/>
        <v>-1.5547516948949546E-4</v>
      </c>
      <c r="BA20">
        <f t="shared" si="43"/>
        <v>7.9086971334013664E-5</v>
      </c>
      <c r="BB20">
        <f t="shared" si="44"/>
        <v>-1.9725246867379712E-4</v>
      </c>
      <c r="BC20">
        <f t="shared" si="45"/>
        <v>2.4629328604514846E-6</v>
      </c>
      <c r="BD20">
        <f t="shared" si="46"/>
        <v>2.9301684231261641E-4</v>
      </c>
      <c r="BE20">
        <f t="shared" si="47"/>
        <v>2.2367350844457258E-4</v>
      </c>
      <c r="BF20">
        <f t="shared" si="48"/>
        <v>-1.4507335564031273E-4</v>
      </c>
      <c r="BG20">
        <f t="shared" si="49"/>
        <v>-2.685376451314197E-4</v>
      </c>
      <c r="BH20">
        <f t="shared" si="50"/>
        <v>6.9535939101157397E-5</v>
      </c>
      <c r="BI20">
        <f t="shared" si="51"/>
        <v>-4.552833708899706E-4</v>
      </c>
      <c r="BJ20">
        <f t="shared" si="52"/>
        <v>5.2548740861086928E-5</v>
      </c>
      <c r="BK20">
        <f t="shared" si="53"/>
        <v>-1.7449935604434342E-4</v>
      </c>
      <c r="BL20">
        <f t="shared" si="54"/>
        <v>-2.8940063740104984E-4</v>
      </c>
      <c r="BN20" s="7" t="str">
        <f t="shared" si="13"/>
        <v>CARR</v>
      </c>
      <c r="BO20" s="7">
        <v>0.2</v>
      </c>
      <c r="BP20" s="7">
        <v>0.2</v>
      </c>
      <c r="BQ20" s="7">
        <v>0.2</v>
      </c>
      <c r="BR20" s="7">
        <v>0.2</v>
      </c>
      <c r="BS20" s="7">
        <v>0.2</v>
      </c>
      <c r="BT20" s="7">
        <v>0.01</v>
      </c>
      <c r="BV20">
        <f t="shared" si="14"/>
        <v>-0.1656655772458264</v>
      </c>
      <c r="BW20">
        <f t="shared" si="55"/>
        <v>5</v>
      </c>
      <c r="BX20">
        <f t="shared" si="56"/>
        <v>1</v>
      </c>
      <c r="BY20">
        <f t="shared" si="57"/>
        <v>0.24</v>
      </c>
      <c r="BZ20">
        <f t="shared" si="58"/>
        <v>1</v>
      </c>
      <c r="CA20">
        <f t="shared" si="59"/>
        <v>0</v>
      </c>
      <c r="CB20">
        <f t="shared" si="60"/>
        <v>0</v>
      </c>
      <c r="CC20">
        <f t="shared" si="61"/>
        <v>0</v>
      </c>
      <c r="CD20">
        <f t="shared" si="62"/>
        <v>0</v>
      </c>
      <c r="CF20">
        <f t="shared" si="63"/>
        <v>1</v>
      </c>
      <c r="CG20">
        <f t="shared" si="64"/>
        <v>1</v>
      </c>
      <c r="CH20">
        <f t="shared" si="15"/>
        <v>1</v>
      </c>
      <c r="CI20">
        <f t="shared" si="15"/>
        <v>1</v>
      </c>
      <c r="CJ20">
        <f t="shared" si="15"/>
        <v>1</v>
      </c>
      <c r="CK20">
        <f t="shared" si="65"/>
        <v>0.2</v>
      </c>
      <c r="CL20">
        <f t="shared" si="16"/>
        <v>0.4</v>
      </c>
      <c r="CM20">
        <f t="shared" si="16"/>
        <v>0.60000000000000009</v>
      </c>
      <c r="CN20">
        <f t="shared" si="16"/>
        <v>0.8</v>
      </c>
      <c r="CO20">
        <f t="shared" si="16"/>
        <v>1</v>
      </c>
    </row>
    <row r="21" spans="1:93" x14ac:dyDescent="0.35">
      <c r="A21" t="s">
        <v>19</v>
      </c>
      <c r="B21">
        <f>VLOOKUP(CONCATENATE($A21,"_",B$4),assets_m6!$A:$D,4,FALSE)</f>
        <v>176.21600000000001</v>
      </c>
      <c r="C21">
        <f>VLOOKUP(CONCATENATE($A21,"_",C$4),assets_m6!$A:$D,4,FALSE)</f>
        <v>177.23699999999999</v>
      </c>
      <c r="D21">
        <f>VLOOKUP(CONCATENATE($A21,"_",D$4),assets_m6!$A:$D,4,FALSE)</f>
        <v>175.23500000000001</v>
      </c>
      <c r="E21">
        <f>VLOOKUP(CONCATENATE($A21,"_",E$4),assets_m6!$A:$D,4,FALSE)</f>
        <v>174.809</v>
      </c>
      <c r="F21">
        <f>VLOOKUP(CONCATENATE($A21,"_",F$4),assets_m6!$A:$D,4,FALSE)</f>
        <v>175.74</v>
      </c>
      <c r="G21">
        <f>VLOOKUP(CONCATENATE($A21,"_",G$4),assets_m6!$A:$D,4,FALSE)</f>
        <v>173.98599999999999</v>
      </c>
      <c r="H21">
        <f>VLOOKUP(CONCATENATE($A21,"_",H$4),assets_m6!$A:$D,4,FALSE)</f>
        <v>170.67599999999999</v>
      </c>
      <c r="I21">
        <f>VLOOKUP(CONCATENATE($A21,"_",I$4),assets_m6!$A:$D,4,FALSE)</f>
        <v>170.12100000000001</v>
      </c>
      <c r="J21">
        <f>VLOOKUP(CONCATENATE($A21,"_",J$4),assets_m6!$A:$D,4,FALSE)</f>
        <v>169.447</v>
      </c>
      <c r="K21">
        <f>VLOOKUP(CONCATENATE($A21,"_",K$4),assets_m6!$A:$D,4,FALSE)</f>
        <v>171.429</v>
      </c>
      <c r="L21">
        <f>VLOOKUP(CONCATENATE($A21,"_",L$4),assets_m6!$A:$D,4,FALSE)</f>
        <v>170.15</v>
      </c>
      <c r="M21">
        <f>VLOOKUP(CONCATENATE($A21,"_",M$4),assets_m6!$A:$D,4,FALSE)</f>
        <v>172.39</v>
      </c>
      <c r="N21">
        <f>VLOOKUP(CONCATENATE($A21,"_",N$4),assets_m6!$A:$D,4,FALSE)</f>
        <v>177.405</v>
      </c>
      <c r="O21">
        <f>VLOOKUP(CONCATENATE($A21,"_",O$4),assets_m6!$A:$D,4,FALSE)</f>
        <v>174.83799999999999</v>
      </c>
      <c r="P21">
        <f>VLOOKUP(CONCATENATE($A21,"_",P$4),assets_m6!$A:$D,4,FALSE)</f>
        <v>168.03</v>
      </c>
      <c r="Q21">
        <f>VLOOKUP(CONCATENATE($A21,"_",Q$4),assets_m6!$A:$D,4,FALSE)</f>
        <v>169.13</v>
      </c>
      <c r="R21">
        <f>VLOOKUP(CONCATENATE($A21,"_",R$4),assets_m6!$A:$D,4,FALSE)</f>
        <v>161.71600000000001</v>
      </c>
      <c r="S21">
        <f>VLOOKUP(CONCATENATE($A21,"_",S$4),assets_m6!$A:$D,4,FALSE)</f>
        <v>161.08199999999999</v>
      </c>
      <c r="T21">
        <f>VLOOKUP(CONCATENATE($A21,"_",T$4),assets_m6!$A:$D,4,FALSE)</f>
        <v>167.13800000000001</v>
      </c>
      <c r="U21">
        <f>VLOOKUP(CONCATENATE($A21,"_",U$4),assets_m6!$A:$D,4,FALSE)</f>
        <v>161.726</v>
      </c>
      <c r="W21" t="str">
        <f t="shared" si="9"/>
        <v>CDW</v>
      </c>
      <c r="X21">
        <f t="shared" si="10"/>
        <v>176.21600000000001</v>
      </c>
      <c r="Y21">
        <f t="shared" si="17"/>
        <v>177.23699999999999</v>
      </c>
      <c r="Z21">
        <f t="shared" si="18"/>
        <v>175.23500000000001</v>
      </c>
      <c r="AA21">
        <f t="shared" si="19"/>
        <v>174.809</v>
      </c>
      <c r="AB21">
        <f t="shared" si="20"/>
        <v>175.74</v>
      </c>
      <c r="AC21">
        <f t="shared" si="21"/>
        <v>173.98599999999999</v>
      </c>
      <c r="AD21">
        <f t="shared" si="22"/>
        <v>170.67599999999999</v>
      </c>
      <c r="AE21">
        <f t="shared" si="23"/>
        <v>170.12100000000001</v>
      </c>
      <c r="AF21">
        <f t="shared" si="24"/>
        <v>169.447</v>
      </c>
      <c r="AG21">
        <f t="shared" si="25"/>
        <v>171.429</v>
      </c>
      <c r="AH21">
        <f t="shared" si="26"/>
        <v>170.15</v>
      </c>
      <c r="AI21">
        <f t="shared" si="27"/>
        <v>172.39</v>
      </c>
      <c r="AJ21">
        <f t="shared" si="28"/>
        <v>177.405</v>
      </c>
      <c r="AK21">
        <f t="shared" si="29"/>
        <v>174.83799999999999</v>
      </c>
      <c r="AL21">
        <f t="shared" si="30"/>
        <v>168.03</v>
      </c>
      <c r="AM21">
        <f t="shared" si="31"/>
        <v>169.13</v>
      </c>
      <c r="AN21">
        <f t="shared" si="32"/>
        <v>161.71600000000001</v>
      </c>
      <c r="AO21">
        <f t="shared" si="33"/>
        <v>161.08199999999999</v>
      </c>
      <c r="AP21">
        <f t="shared" si="34"/>
        <v>167.13800000000001</v>
      </c>
      <c r="AQ21">
        <f t="shared" si="35"/>
        <v>161.726</v>
      </c>
      <c r="AS21" t="s">
        <v>19</v>
      </c>
      <c r="AT21">
        <f t="shared" si="36"/>
        <v>5.7940255141416591E-5</v>
      </c>
      <c r="AU21">
        <f t="shared" si="37"/>
        <v>-1.1295609833161142E-4</v>
      </c>
      <c r="AV21">
        <f t="shared" si="38"/>
        <v>-2.4310212001028111E-5</v>
      </c>
      <c r="AW21">
        <f t="shared" si="39"/>
        <v>5.3258127441951595E-5</v>
      </c>
      <c r="AX21">
        <f t="shared" si="40"/>
        <v>-9.9806532377376747E-5</v>
      </c>
      <c r="AY21">
        <f t="shared" si="41"/>
        <v>-1.9024519214189662E-4</v>
      </c>
      <c r="AZ21">
        <f t="shared" si="42"/>
        <v>-3.2517752935385081E-5</v>
      </c>
      <c r="BA21">
        <f t="shared" si="43"/>
        <v>-3.9618859517637835E-5</v>
      </c>
      <c r="BB21">
        <f t="shared" si="44"/>
        <v>1.1696872768476274E-4</v>
      </c>
      <c r="BC21">
        <f t="shared" si="45"/>
        <v>-7.4608146812966096E-5</v>
      </c>
      <c r="BD21">
        <f t="shared" si="46"/>
        <v>1.3164854540111552E-4</v>
      </c>
      <c r="BE21">
        <f t="shared" si="47"/>
        <v>2.9091014560009369E-4</v>
      </c>
      <c r="BF21">
        <f t="shared" si="48"/>
        <v>-1.4469716186127829E-4</v>
      </c>
      <c r="BG21">
        <f t="shared" si="49"/>
        <v>-3.8938903442043457E-4</v>
      </c>
      <c r="BH21">
        <f t="shared" si="50"/>
        <v>6.5464500386835356E-5</v>
      </c>
      <c r="BI21">
        <f t="shared" si="51"/>
        <v>-4.3836102406432845E-4</v>
      </c>
      <c r="BJ21">
        <f t="shared" si="52"/>
        <v>-3.9204531400728101E-5</v>
      </c>
      <c r="BK21">
        <f t="shared" si="53"/>
        <v>3.7595758681913637E-4</v>
      </c>
      <c r="BL21">
        <f t="shared" si="54"/>
        <v>-3.2380428149194116E-4</v>
      </c>
      <c r="BN21" s="7" t="str">
        <f t="shared" si="13"/>
        <v>CDW</v>
      </c>
      <c r="BO21" s="7">
        <v>0.2</v>
      </c>
      <c r="BP21" s="7">
        <v>0.2</v>
      </c>
      <c r="BQ21" s="7">
        <v>0.2</v>
      </c>
      <c r="BR21" s="7">
        <v>0.2</v>
      </c>
      <c r="BS21" s="7">
        <v>0.2</v>
      </c>
      <c r="BT21" s="7">
        <v>0.01</v>
      </c>
      <c r="BV21">
        <f t="shared" si="14"/>
        <v>-8.222862850138471E-2</v>
      </c>
      <c r="BW21">
        <f t="shared" si="55"/>
        <v>33</v>
      </c>
      <c r="BX21">
        <f t="shared" si="56"/>
        <v>2</v>
      </c>
      <c r="BY21">
        <f t="shared" si="57"/>
        <v>0.11999999999999997</v>
      </c>
      <c r="BZ21">
        <f t="shared" si="58"/>
        <v>0</v>
      </c>
      <c r="CA21">
        <f t="shared" si="59"/>
        <v>1</v>
      </c>
      <c r="CB21">
        <f t="shared" si="60"/>
        <v>0</v>
      </c>
      <c r="CC21">
        <f t="shared" si="61"/>
        <v>0</v>
      </c>
      <c r="CD21">
        <f t="shared" si="62"/>
        <v>0</v>
      </c>
      <c r="CF21">
        <f t="shared" si="63"/>
        <v>0</v>
      </c>
      <c r="CG21">
        <f t="shared" si="64"/>
        <v>1</v>
      </c>
      <c r="CH21">
        <f t="shared" si="64"/>
        <v>1</v>
      </c>
      <c r="CI21">
        <f t="shared" si="64"/>
        <v>1</v>
      </c>
      <c r="CJ21">
        <f t="shared" si="64"/>
        <v>1</v>
      </c>
      <c r="CK21">
        <f t="shared" si="65"/>
        <v>0.2</v>
      </c>
      <c r="CL21">
        <f t="shared" si="16"/>
        <v>0.4</v>
      </c>
      <c r="CM21">
        <f t="shared" si="16"/>
        <v>0.60000000000000009</v>
      </c>
      <c r="CN21">
        <f t="shared" si="16"/>
        <v>0.8</v>
      </c>
      <c r="CO21">
        <f t="shared" si="16"/>
        <v>1</v>
      </c>
    </row>
    <row r="22" spans="1:93" x14ac:dyDescent="0.35">
      <c r="A22" t="s">
        <v>20</v>
      </c>
      <c r="B22">
        <f>VLOOKUP(CONCATENATE($A22,"_",B$4),assets_m6!$A:$D,4,FALSE)</f>
        <v>140.28100000000001</v>
      </c>
      <c r="C22">
        <f>VLOOKUP(CONCATENATE($A22,"_",C$4),assets_m6!$A:$D,4,FALSE)</f>
        <v>139.988</v>
      </c>
      <c r="D22">
        <f>VLOOKUP(CONCATENATE($A22,"_",D$4),assets_m6!$A:$D,4,FALSE)</f>
        <v>139.149</v>
      </c>
      <c r="E22">
        <f>VLOOKUP(CONCATENATE($A22,"_",E$4),assets_m6!$A:$D,4,FALSE)</f>
        <v>137.11799999999999</v>
      </c>
      <c r="F22">
        <f>VLOOKUP(CONCATENATE($A22,"_",F$4),assets_m6!$A:$D,4,FALSE)</f>
        <v>137.792</v>
      </c>
      <c r="G22">
        <f>VLOOKUP(CONCATENATE($A22,"_",G$4),assets_m6!$A:$D,4,FALSE)</f>
        <v>141.053</v>
      </c>
      <c r="H22">
        <f>VLOOKUP(CONCATENATE($A22,"_",H$4),assets_m6!$A:$D,4,FALSE)</f>
        <v>141.55099999999999</v>
      </c>
      <c r="I22">
        <f>VLOOKUP(CONCATENATE($A22,"_",I$4),assets_m6!$A:$D,4,FALSE)</f>
        <v>140.565</v>
      </c>
      <c r="J22">
        <f>VLOOKUP(CONCATENATE($A22,"_",J$4),assets_m6!$A:$D,4,FALSE)</f>
        <v>143.63999999999999</v>
      </c>
      <c r="K22">
        <f>VLOOKUP(CONCATENATE($A22,"_",K$4),assets_m6!$A:$D,4,FALSE)</f>
        <v>141.73599999999999</v>
      </c>
      <c r="L22">
        <f>VLOOKUP(CONCATENATE($A22,"_",L$4),assets_m6!$A:$D,4,FALSE)</f>
        <v>141.88300000000001</v>
      </c>
      <c r="M22">
        <f>VLOOKUP(CONCATENATE($A22,"_",M$4),assets_m6!$A:$D,4,FALSE)</f>
        <v>143.904</v>
      </c>
      <c r="N22">
        <f>VLOOKUP(CONCATENATE($A22,"_",N$4),assets_m6!$A:$D,4,FALSE)</f>
        <v>144.83099999999999</v>
      </c>
      <c r="O22">
        <f>VLOOKUP(CONCATENATE($A22,"_",O$4),assets_m6!$A:$D,4,FALSE)</f>
        <v>144.53800000000001</v>
      </c>
      <c r="P22">
        <f>VLOOKUP(CONCATENATE($A22,"_",P$4),assets_m6!$A:$D,4,FALSE)</f>
        <v>139.334</v>
      </c>
      <c r="Q22">
        <f>VLOOKUP(CONCATENATE($A22,"_",Q$4),assets_m6!$A:$D,4,FALSE)</f>
        <v>138.553</v>
      </c>
      <c r="R22">
        <f>VLOOKUP(CONCATENATE($A22,"_",R$4),assets_m6!$A:$D,4,FALSE)</f>
        <v>135.946</v>
      </c>
      <c r="S22">
        <f>VLOOKUP(CONCATENATE($A22,"_",S$4),assets_m6!$A:$D,4,FALSE)</f>
        <v>137.428</v>
      </c>
      <c r="T22">
        <f>VLOOKUP(CONCATENATE($A22,"_",T$4),assets_m6!$A:$D,4,FALSE)</f>
        <v>140.23400000000001</v>
      </c>
      <c r="U22">
        <f>VLOOKUP(CONCATENATE($A22,"_",U$4),assets_m6!$A:$D,4,FALSE)</f>
        <v>144.16800000000001</v>
      </c>
      <c r="W22" t="str">
        <f t="shared" si="9"/>
        <v>CE</v>
      </c>
      <c r="X22">
        <f t="shared" si="10"/>
        <v>140.28100000000001</v>
      </c>
      <c r="Y22">
        <f t="shared" si="17"/>
        <v>139.988</v>
      </c>
      <c r="Z22">
        <f t="shared" si="18"/>
        <v>139.149</v>
      </c>
      <c r="AA22">
        <f t="shared" si="19"/>
        <v>137.11799999999999</v>
      </c>
      <c r="AB22">
        <f t="shared" si="20"/>
        <v>137.792</v>
      </c>
      <c r="AC22">
        <f t="shared" si="21"/>
        <v>141.053</v>
      </c>
      <c r="AD22">
        <f t="shared" si="22"/>
        <v>141.55099999999999</v>
      </c>
      <c r="AE22">
        <f t="shared" si="23"/>
        <v>140.565</v>
      </c>
      <c r="AF22">
        <f t="shared" si="24"/>
        <v>143.63999999999999</v>
      </c>
      <c r="AG22">
        <f t="shared" si="25"/>
        <v>141.73599999999999</v>
      </c>
      <c r="AH22">
        <f t="shared" si="26"/>
        <v>141.88300000000001</v>
      </c>
      <c r="AI22">
        <f t="shared" si="27"/>
        <v>143.904</v>
      </c>
      <c r="AJ22">
        <f t="shared" si="28"/>
        <v>144.83099999999999</v>
      </c>
      <c r="AK22">
        <f t="shared" si="29"/>
        <v>144.53800000000001</v>
      </c>
      <c r="AL22">
        <f t="shared" si="30"/>
        <v>139.334</v>
      </c>
      <c r="AM22">
        <f t="shared" si="31"/>
        <v>138.553</v>
      </c>
      <c r="AN22">
        <f t="shared" si="32"/>
        <v>135.946</v>
      </c>
      <c r="AO22">
        <f t="shared" si="33"/>
        <v>137.428</v>
      </c>
      <c r="AP22">
        <f t="shared" si="34"/>
        <v>140.23400000000001</v>
      </c>
      <c r="AQ22">
        <f t="shared" si="35"/>
        <v>144.16800000000001</v>
      </c>
      <c r="AS22" t="s">
        <v>20</v>
      </c>
      <c r="AT22">
        <f t="shared" si="36"/>
        <v>-2.0886648940341625E-5</v>
      </c>
      <c r="AU22">
        <f t="shared" si="37"/>
        <v>-5.9933708603594493E-5</v>
      </c>
      <c r="AV22">
        <f t="shared" si="38"/>
        <v>-1.4595864864282217E-4</v>
      </c>
      <c r="AW22">
        <f t="shared" si="39"/>
        <v>4.9154742630435585E-5</v>
      </c>
      <c r="AX22">
        <f t="shared" si="40"/>
        <v>2.366610543427772E-4</v>
      </c>
      <c r="AY22">
        <f t="shared" si="41"/>
        <v>3.5305877932407709E-5</v>
      </c>
      <c r="AZ22">
        <f t="shared" si="42"/>
        <v>-6.9656872787899067E-5</v>
      </c>
      <c r="BA22">
        <f t="shared" si="43"/>
        <v>2.1876000426848709E-4</v>
      </c>
      <c r="BB22">
        <f t="shared" si="44"/>
        <v>-1.3255360623781653E-4</v>
      </c>
      <c r="BC22">
        <f t="shared" si="45"/>
        <v>1.0371394705651338E-5</v>
      </c>
      <c r="BD22">
        <f t="shared" si="46"/>
        <v>1.4244130727430253E-4</v>
      </c>
      <c r="BE22">
        <f t="shared" si="47"/>
        <v>6.4417945296864064E-5</v>
      </c>
      <c r="BF22">
        <f t="shared" si="48"/>
        <v>-2.0230475519742182E-5</v>
      </c>
      <c r="BG22">
        <f t="shared" si="49"/>
        <v>-3.6004372552546788E-4</v>
      </c>
      <c r="BH22">
        <f t="shared" si="50"/>
        <v>-5.605236338582154E-5</v>
      </c>
      <c r="BI22">
        <f t="shared" si="51"/>
        <v>-1.881590438316023E-4</v>
      </c>
      <c r="BJ22">
        <f t="shared" si="52"/>
        <v>1.0901387315551758E-4</v>
      </c>
      <c r="BK22">
        <f t="shared" si="53"/>
        <v>2.0417964315860027E-4</v>
      </c>
      <c r="BL22">
        <f t="shared" si="54"/>
        <v>2.8053111228375411E-4</v>
      </c>
      <c r="BN22" s="7" t="str">
        <f t="shared" si="13"/>
        <v>CE</v>
      </c>
      <c r="BO22" s="7">
        <v>0.2</v>
      </c>
      <c r="BP22" s="7">
        <v>0.2</v>
      </c>
      <c r="BQ22" s="7">
        <v>0.2</v>
      </c>
      <c r="BR22" s="7">
        <v>0.2</v>
      </c>
      <c r="BS22" s="7">
        <v>0.2</v>
      </c>
      <c r="BT22" s="7">
        <v>0.01</v>
      </c>
      <c r="BV22">
        <f t="shared" si="14"/>
        <v>2.7708670454302437E-2</v>
      </c>
      <c r="BW22">
        <f t="shared" si="55"/>
        <v>91</v>
      </c>
      <c r="BX22">
        <f t="shared" si="56"/>
        <v>5</v>
      </c>
      <c r="BY22">
        <f t="shared" si="57"/>
        <v>0.24000000000000005</v>
      </c>
      <c r="BZ22">
        <f t="shared" si="58"/>
        <v>0</v>
      </c>
      <c r="CA22">
        <f t="shared" si="59"/>
        <v>0</v>
      </c>
      <c r="CB22">
        <f t="shared" si="60"/>
        <v>0</v>
      </c>
      <c r="CC22">
        <f t="shared" si="61"/>
        <v>0</v>
      </c>
      <c r="CD22">
        <f t="shared" si="62"/>
        <v>1</v>
      </c>
      <c r="CF22">
        <f t="shared" si="63"/>
        <v>0</v>
      </c>
      <c r="CG22">
        <f t="shared" si="64"/>
        <v>0</v>
      </c>
      <c r="CH22">
        <f t="shared" si="64"/>
        <v>0</v>
      </c>
      <c r="CI22">
        <f t="shared" si="64"/>
        <v>0</v>
      </c>
      <c r="CJ22">
        <f t="shared" si="64"/>
        <v>1</v>
      </c>
      <c r="CK22">
        <f t="shared" si="65"/>
        <v>0.2</v>
      </c>
      <c r="CL22">
        <f t="shared" si="16"/>
        <v>0.4</v>
      </c>
      <c r="CM22">
        <f t="shared" si="16"/>
        <v>0.60000000000000009</v>
      </c>
      <c r="CN22">
        <f t="shared" si="16"/>
        <v>0.8</v>
      </c>
      <c r="CO22">
        <f t="shared" si="16"/>
        <v>1</v>
      </c>
    </row>
    <row r="23" spans="1:93" x14ac:dyDescent="0.35">
      <c r="A23" t="s">
        <v>21</v>
      </c>
      <c r="B23">
        <f>VLOOKUP(CONCATENATE($A23,"_",B$4),assets_m6!$A:$D,4,FALSE)</f>
        <v>561.67999999999995</v>
      </c>
      <c r="C23">
        <f>VLOOKUP(CONCATENATE($A23,"_",C$4),assets_m6!$A:$D,4,FALSE)</f>
        <v>562</v>
      </c>
      <c r="D23">
        <f>VLOOKUP(CONCATENATE($A23,"_",D$4),assets_m6!$A:$D,4,FALSE)</f>
        <v>556.79</v>
      </c>
      <c r="E23">
        <f>VLOOKUP(CONCATENATE($A23,"_",E$4),assets_m6!$A:$D,4,FALSE)</f>
        <v>561.26</v>
      </c>
      <c r="F23">
        <f>VLOOKUP(CONCATENATE($A23,"_",F$4),assets_m6!$A:$D,4,FALSE)</f>
        <v>552.48</v>
      </c>
      <c r="G23">
        <f>VLOOKUP(CONCATENATE($A23,"_",G$4),assets_m6!$A:$D,4,FALSE)</f>
        <v>557.6</v>
      </c>
      <c r="H23">
        <f>VLOOKUP(CONCATENATE($A23,"_",H$4),assets_m6!$A:$D,4,FALSE)</f>
        <v>559.91</v>
      </c>
      <c r="I23">
        <f>VLOOKUP(CONCATENATE($A23,"_",I$4),assets_m6!$A:$D,4,FALSE)</f>
        <v>549.12</v>
      </c>
      <c r="J23">
        <f>VLOOKUP(CONCATENATE($A23,"_",J$4),assets_m6!$A:$D,4,FALSE)</f>
        <v>562.4</v>
      </c>
      <c r="K23">
        <f>VLOOKUP(CONCATENATE($A23,"_",K$4),assets_m6!$A:$D,4,FALSE)</f>
        <v>555.32000000000005</v>
      </c>
      <c r="L23">
        <f>VLOOKUP(CONCATENATE($A23,"_",L$4),assets_m6!$A:$D,4,FALSE)</f>
        <v>533.48</v>
      </c>
      <c r="M23">
        <f>VLOOKUP(CONCATENATE($A23,"_",M$4),assets_m6!$A:$D,4,FALSE)</f>
        <v>557.75</v>
      </c>
      <c r="N23">
        <f>VLOOKUP(CONCATENATE($A23,"_",N$4),assets_m6!$A:$D,4,FALSE)</f>
        <v>535.96</v>
      </c>
      <c r="O23">
        <f>VLOOKUP(CONCATENATE($A23,"_",O$4),assets_m6!$A:$D,4,FALSE)</f>
        <v>519.03</v>
      </c>
      <c r="P23">
        <f>VLOOKUP(CONCATENATE($A23,"_",P$4),assets_m6!$A:$D,4,FALSE)</f>
        <v>511.37</v>
      </c>
      <c r="Q23">
        <f>VLOOKUP(CONCATENATE($A23,"_",Q$4),assets_m6!$A:$D,4,FALSE)</f>
        <v>506.97</v>
      </c>
      <c r="R23">
        <f>VLOOKUP(CONCATENATE($A23,"_",R$4),assets_m6!$A:$D,4,FALSE)</f>
        <v>486.95</v>
      </c>
      <c r="S23">
        <f>VLOOKUP(CONCATENATE($A23,"_",S$4),assets_m6!$A:$D,4,FALSE)</f>
        <v>482.01</v>
      </c>
      <c r="T23">
        <f>VLOOKUP(CONCATENATE($A23,"_",T$4),assets_m6!$A:$D,4,FALSE)</f>
        <v>461.49</v>
      </c>
      <c r="U23">
        <f>VLOOKUP(CONCATENATE($A23,"_",U$4),assets_m6!$A:$D,4,FALSE)</f>
        <v>428.49</v>
      </c>
      <c r="W23" t="str">
        <f t="shared" si="9"/>
        <v>CHTR</v>
      </c>
      <c r="X23">
        <f t="shared" si="10"/>
        <v>561.67999999999995</v>
      </c>
      <c r="Y23">
        <f t="shared" si="17"/>
        <v>562</v>
      </c>
      <c r="Z23">
        <f t="shared" si="18"/>
        <v>556.79</v>
      </c>
      <c r="AA23">
        <f t="shared" si="19"/>
        <v>561.26</v>
      </c>
      <c r="AB23">
        <f t="shared" si="20"/>
        <v>552.48</v>
      </c>
      <c r="AC23">
        <f t="shared" si="21"/>
        <v>557.6</v>
      </c>
      <c r="AD23">
        <f t="shared" si="22"/>
        <v>559.91</v>
      </c>
      <c r="AE23">
        <f t="shared" si="23"/>
        <v>549.12</v>
      </c>
      <c r="AF23">
        <f t="shared" si="24"/>
        <v>562.4</v>
      </c>
      <c r="AG23">
        <f t="shared" si="25"/>
        <v>555.32000000000005</v>
      </c>
      <c r="AH23">
        <f t="shared" si="26"/>
        <v>533.48</v>
      </c>
      <c r="AI23">
        <f t="shared" si="27"/>
        <v>557.75</v>
      </c>
      <c r="AJ23">
        <f t="shared" si="28"/>
        <v>535.96</v>
      </c>
      <c r="AK23">
        <f t="shared" si="29"/>
        <v>519.03</v>
      </c>
      <c r="AL23">
        <f t="shared" si="30"/>
        <v>511.37</v>
      </c>
      <c r="AM23">
        <f t="shared" si="31"/>
        <v>506.97</v>
      </c>
      <c r="AN23">
        <f t="shared" si="32"/>
        <v>486.95</v>
      </c>
      <c r="AO23">
        <f t="shared" si="33"/>
        <v>482.01</v>
      </c>
      <c r="AP23">
        <f t="shared" si="34"/>
        <v>461.49</v>
      </c>
      <c r="AQ23">
        <f t="shared" si="35"/>
        <v>428.49</v>
      </c>
      <c r="AS23" t="s">
        <v>21</v>
      </c>
      <c r="AT23">
        <f t="shared" si="36"/>
        <v>5.6971941318909349E-6</v>
      </c>
      <c r="AU23">
        <f t="shared" si="37"/>
        <v>-9.2704626334520231E-5</v>
      </c>
      <c r="AV23">
        <f t="shared" si="38"/>
        <v>8.0281614253130049E-5</v>
      </c>
      <c r="AW23">
        <f t="shared" si="39"/>
        <v>-1.5643373837437145E-4</v>
      </c>
      <c r="AX23">
        <f t="shared" si="40"/>
        <v>9.267303793802498E-5</v>
      </c>
      <c r="AY23">
        <f t="shared" si="41"/>
        <v>4.1427546628406481E-5</v>
      </c>
      <c r="AZ23">
        <f t="shared" si="42"/>
        <v>-1.927095426050609E-4</v>
      </c>
      <c r="BA23">
        <f t="shared" si="43"/>
        <v>2.4184149184149133E-4</v>
      </c>
      <c r="BB23">
        <f t="shared" si="44"/>
        <v>-1.2588904694167726E-4</v>
      </c>
      <c r="BC23">
        <f t="shared" si="45"/>
        <v>-3.9328675358351993E-4</v>
      </c>
      <c r="BD23">
        <f t="shared" si="46"/>
        <v>4.5493739221713994E-4</v>
      </c>
      <c r="BE23">
        <f t="shared" si="47"/>
        <v>-3.9067682653518541E-4</v>
      </c>
      <c r="BF23">
        <f t="shared" si="48"/>
        <v>-3.1588178222255513E-4</v>
      </c>
      <c r="BG23">
        <f t="shared" si="49"/>
        <v>-1.4758299134924702E-4</v>
      </c>
      <c r="BH23">
        <f t="shared" si="50"/>
        <v>-8.6043373682460398E-5</v>
      </c>
      <c r="BI23">
        <f t="shared" si="51"/>
        <v>-3.9489516144939615E-4</v>
      </c>
      <c r="BJ23">
        <f t="shared" si="52"/>
        <v>-1.0144778724715059E-4</v>
      </c>
      <c r="BK23">
        <f t="shared" si="53"/>
        <v>-4.2571730876952724E-4</v>
      </c>
      <c r="BL23">
        <f t="shared" si="54"/>
        <v>-7.1507508288370285E-4</v>
      </c>
      <c r="BN23" s="7" t="str">
        <f t="shared" si="13"/>
        <v>CHTR</v>
      </c>
      <c r="BO23" s="7">
        <v>0.2</v>
      </c>
      <c r="BP23" s="7">
        <v>0.2</v>
      </c>
      <c r="BQ23" s="7">
        <v>0.2</v>
      </c>
      <c r="BR23" s="7">
        <v>0.2</v>
      </c>
      <c r="BS23" s="7">
        <v>0.2</v>
      </c>
      <c r="BT23" s="7">
        <v>0.01</v>
      </c>
      <c r="BV23">
        <f t="shared" si="14"/>
        <v>-0.23712790200826084</v>
      </c>
      <c r="BW23">
        <f t="shared" si="55"/>
        <v>3</v>
      </c>
      <c r="BX23">
        <f t="shared" si="56"/>
        <v>1</v>
      </c>
      <c r="BY23">
        <f t="shared" si="57"/>
        <v>0.24</v>
      </c>
      <c r="BZ23">
        <f t="shared" si="58"/>
        <v>1</v>
      </c>
      <c r="CA23">
        <f t="shared" si="59"/>
        <v>0</v>
      </c>
      <c r="CB23">
        <f t="shared" si="60"/>
        <v>0</v>
      </c>
      <c r="CC23">
        <f t="shared" si="61"/>
        <v>0</v>
      </c>
      <c r="CD23">
        <f t="shared" si="62"/>
        <v>0</v>
      </c>
      <c r="CF23">
        <f t="shared" si="63"/>
        <v>1</v>
      </c>
      <c r="CG23">
        <f t="shared" si="64"/>
        <v>1</v>
      </c>
      <c r="CH23">
        <f t="shared" si="64"/>
        <v>1</v>
      </c>
      <c r="CI23">
        <f t="shared" si="64"/>
        <v>1</v>
      </c>
      <c r="CJ23">
        <f t="shared" si="64"/>
        <v>1</v>
      </c>
      <c r="CK23">
        <f t="shared" si="65"/>
        <v>0.2</v>
      </c>
      <c r="CL23">
        <f t="shared" si="16"/>
        <v>0.4</v>
      </c>
      <c r="CM23">
        <f t="shared" si="16"/>
        <v>0.60000000000000009</v>
      </c>
      <c r="CN23">
        <f t="shared" si="16"/>
        <v>0.8</v>
      </c>
      <c r="CO23">
        <f t="shared" si="16"/>
        <v>1</v>
      </c>
    </row>
    <row r="24" spans="1:93" x14ac:dyDescent="0.35">
      <c r="A24" t="s">
        <v>22</v>
      </c>
      <c r="B24">
        <f>VLOOKUP(CONCATENATE($A24,"_",B$4),assets_m6!$A:$D,4,FALSE)</f>
        <v>85.51</v>
      </c>
      <c r="C24">
        <f>VLOOKUP(CONCATENATE($A24,"_",C$4),assets_m6!$A:$D,4,FALSE)</f>
        <v>84.18</v>
      </c>
      <c r="D24">
        <f>VLOOKUP(CONCATENATE($A24,"_",D$4),assets_m6!$A:$D,4,FALSE)</f>
        <v>84.83</v>
      </c>
      <c r="E24">
        <f>VLOOKUP(CONCATENATE($A24,"_",E$4),assets_m6!$A:$D,4,FALSE)</f>
        <v>87.12</v>
      </c>
      <c r="F24">
        <f>VLOOKUP(CONCATENATE($A24,"_",F$4),assets_m6!$A:$D,4,FALSE)</f>
        <v>88.56</v>
      </c>
      <c r="G24">
        <f>VLOOKUP(CONCATENATE($A24,"_",G$4),assets_m6!$A:$D,4,FALSE)</f>
        <v>88.48</v>
      </c>
      <c r="H24">
        <f>VLOOKUP(CONCATENATE($A24,"_",H$4),assets_m6!$A:$D,4,FALSE)</f>
        <v>86.9</v>
      </c>
      <c r="I24">
        <f>VLOOKUP(CONCATENATE($A24,"_",I$4),assets_m6!$A:$D,4,FALSE)</f>
        <v>85.81</v>
      </c>
      <c r="J24">
        <f>VLOOKUP(CONCATENATE($A24,"_",J$4),assets_m6!$A:$D,4,FALSE)</f>
        <v>86.21</v>
      </c>
      <c r="K24">
        <f>VLOOKUP(CONCATENATE($A24,"_",K$4),assets_m6!$A:$D,4,FALSE)</f>
        <v>86.54</v>
      </c>
      <c r="L24">
        <f>VLOOKUP(CONCATENATE($A24,"_",L$4),assets_m6!$A:$D,4,FALSE)</f>
        <v>84.88</v>
      </c>
      <c r="M24">
        <f>VLOOKUP(CONCATENATE($A24,"_",M$4),assets_m6!$A:$D,4,FALSE)</f>
        <v>85.99</v>
      </c>
      <c r="N24">
        <f>VLOOKUP(CONCATENATE($A24,"_",N$4),assets_m6!$A:$D,4,FALSE)</f>
        <v>89.01</v>
      </c>
      <c r="O24">
        <f>VLOOKUP(CONCATENATE($A24,"_",O$4),assets_m6!$A:$D,4,FALSE)</f>
        <v>87.84</v>
      </c>
      <c r="P24">
        <f>VLOOKUP(CONCATENATE($A24,"_",P$4),assets_m6!$A:$D,4,FALSE)</f>
        <v>84.41</v>
      </c>
      <c r="Q24">
        <f>VLOOKUP(CONCATENATE($A24,"_",Q$4),assets_m6!$A:$D,4,FALSE)</f>
        <v>84.86</v>
      </c>
      <c r="R24">
        <f>VLOOKUP(CONCATENATE($A24,"_",R$4),assets_m6!$A:$D,4,FALSE)</f>
        <v>81.88</v>
      </c>
      <c r="S24">
        <f>VLOOKUP(CONCATENATE($A24,"_",S$4),assets_m6!$A:$D,4,FALSE)</f>
        <v>80.72</v>
      </c>
      <c r="T24">
        <f>VLOOKUP(CONCATENATE($A24,"_",T$4),assets_m6!$A:$D,4,FALSE)</f>
        <v>81.59</v>
      </c>
      <c r="U24">
        <f>VLOOKUP(CONCATENATE($A24,"_",U$4),assets_m6!$A:$D,4,FALSE)</f>
        <v>80.55</v>
      </c>
      <c r="W24" t="str">
        <f t="shared" si="9"/>
        <v>CNC</v>
      </c>
      <c r="X24">
        <f t="shared" si="10"/>
        <v>85.51</v>
      </c>
      <c r="Y24">
        <f t="shared" si="17"/>
        <v>84.18</v>
      </c>
      <c r="Z24">
        <f t="shared" si="18"/>
        <v>84.83</v>
      </c>
      <c r="AA24">
        <f t="shared" si="19"/>
        <v>87.12</v>
      </c>
      <c r="AB24">
        <f t="shared" si="20"/>
        <v>88.56</v>
      </c>
      <c r="AC24">
        <f t="shared" si="21"/>
        <v>88.48</v>
      </c>
      <c r="AD24">
        <f t="shared" si="22"/>
        <v>86.9</v>
      </c>
      <c r="AE24">
        <f t="shared" si="23"/>
        <v>85.81</v>
      </c>
      <c r="AF24">
        <f t="shared" si="24"/>
        <v>86.21</v>
      </c>
      <c r="AG24">
        <f t="shared" si="25"/>
        <v>86.54</v>
      </c>
      <c r="AH24">
        <f t="shared" si="26"/>
        <v>84.88</v>
      </c>
      <c r="AI24">
        <f t="shared" si="27"/>
        <v>85.99</v>
      </c>
      <c r="AJ24">
        <f t="shared" si="28"/>
        <v>89.01</v>
      </c>
      <c r="AK24">
        <f t="shared" si="29"/>
        <v>87.84</v>
      </c>
      <c r="AL24">
        <f t="shared" si="30"/>
        <v>84.41</v>
      </c>
      <c r="AM24">
        <f t="shared" si="31"/>
        <v>84.86</v>
      </c>
      <c r="AN24">
        <f t="shared" si="32"/>
        <v>81.88</v>
      </c>
      <c r="AO24">
        <f t="shared" si="33"/>
        <v>80.72</v>
      </c>
      <c r="AP24">
        <f t="shared" si="34"/>
        <v>81.59</v>
      </c>
      <c r="AQ24">
        <f t="shared" si="35"/>
        <v>80.55</v>
      </c>
      <c r="AS24" t="s">
        <v>22</v>
      </c>
      <c r="AT24">
        <f t="shared" si="36"/>
        <v>-1.5553736405098798E-4</v>
      </c>
      <c r="AU24">
        <f t="shared" si="37"/>
        <v>7.721549061534704E-5</v>
      </c>
      <c r="AV24">
        <f t="shared" si="38"/>
        <v>2.69951668041967E-4</v>
      </c>
      <c r="AW24">
        <f t="shared" si="39"/>
        <v>1.6528925619834685E-4</v>
      </c>
      <c r="AX24">
        <f t="shared" si="40"/>
        <v>-9.033423667569817E-6</v>
      </c>
      <c r="AY24">
        <f t="shared" si="41"/>
        <v>-1.7857142857142838E-4</v>
      </c>
      <c r="AZ24">
        <f t="shared" si="42"/>
        <v>-1.2543153049482202E-4</v>
      </c>
      <c r="BA24">
        <f t="shared" si="43"/>
        <v>4.6614613681388127E-5</v>
      </c>
      <c r="BB24">
        <f t="shared" si="44"/>
        <v>3.8278621969610548E-5</v>
      </c>
      <c r="BC24">
        <f t="shared" si="45"/>
        <v>-1.9181881211000816E-4</v>
      </c>
      <c r="BD24">
        <f t="shared" si="46"/>
        <v>1.3077285579641843E-4</v>
      </c>
      <c r="BE24">
        <f t="shared" si="47"/>
        <v>3.5120362832887663E-4</v>
      </c>
      <c r="BF24">
        <f t="shared" si="48"/>
        <v>-1.3144590495449968E-4</v>
      </c>
      <c r="BG24">
        <f t="shared" si="49"/>
        <v>-3.9048269581056541E-4</v>
      </c>
      <c r="BH24">
        <f t="shared" si="50"/>
        <v>5.3311219049875947E-5</v>
      </c>
      <c r="BI24">
        <f t="shared" si="51"/>
        <v>-3.511666273862838E-4</v>
      </c>
      <c r="BJ24">
        <f t="shared" si="52"/>
        <v>-1.4167073766487503E-4</v>
      </c>
      <c r="BK24">
        <f t="shared" si="53"/>
        <v>1.0777998017839502E-4</v>
      </c>
      <c r="BL24">
        <f t="shared" si="54"/>
        <v>-1.2746660129917957E-4</v>
      </c>
      <c r="BN24" s="7" t="str">
        <f t="shared" si="13"/>
        <v>CNC</v>
      </c>
      <c r="BO24" s="7">
        <v>0.2</v>
      </c>
      <c r="BP24" s="7">
        <v>0.2</v>
      </c>
      <c r="BQ24" s="7">
        <v>0.2</v>
      </c>
      <c r="BR24" s="7">
        <v>0.2</v>
      </c>
      <c r="BS24" s="7">
        <v>0.2</v>
      </c>
      <c r="BT24" s="7">
        <v>0.01</v>
      </c>
      <c r="BV24">
        <f t="shared" si="14"/>
        <v>-5.8004911706233279E-2</v>
      </c>
      <c r="BW24">
        <f t="shared" si="55"/>
        <v>56</v>
      </c>
      <c r="BX24">
        <f t="shared" si="56"/>
        <v>3</v>
      </c>
      <c r="BY24">
        <f t="shared" si="57"/>
        <v>7.9999999999999988E-2</v>
      </c>
      <c r="BZ24">
        <f t="shared" si="58"/>
        <v>0</v>
      </c>
      <c r="CA24">
        <f t="shared" si="59"/>
        <v>0</v>
      </c>
      <c r="CB24">
        <f t="shared" si="60"/>
        <v>1</v>
      </c>
      <c r="CC24">
        <f t="shared" si="61"/>
        <v>0</v>
      </c>
      <c r="CD24">
        <f t="shared" si="62"/>
        <v>0</v>
      </c>
      <c r="CF24">
        <f t="shared" si="63"/>
        <v>0</v>
      </c>
      <c r="CG24">
        <f t="shared" si="64"/>
        <v>0</v>
      </c>
      <c r="CH24">
        <f t="shared" si="64"/>
        <v>1</v>
      </c>
      <c r="CI24">
        <f t="shared" si="64"/>
        <v>1</v>
      </c>
      <c r="CJ24">
        <f t="shared" si="64"/>
        <v>1</v>
      </c>
      <c r="CK24">
        <f t="shared" si="65"/>
        <v>0.2</v>
      </c>
      <c r="CL24">
        <f t="shared" si="16"/>
        <v>0.4</v>
      </c>
      <c r="CM24">
        <f t="shared" si="16"/>
        <v>0.60000000000000009</v>
      </c>
      <c r="CN24">
        <f t="shared" si="16"/>
        <v>0.8</v>
      </c>
      <c r="CO24">
        <f t="shared" si="16"/>
        <v>1</v>
      </c>
    </row>
    <row r="25" spans="1:93" x14ac:dyDescent="0.35">
      <c r="A25" t="s">
        <v>23</v>
      </c>
      <c r="B25">
        <f>VLOOKUP(CONCATENATE($A25,"_",B$4),assets_m6!$A:$D,4,FALSE)</f>
        <v>30.422000000000001</v>
      </c>
      <c r="C25">
        <f>VLOOKUP(CONCATENATE($A25,"_",C$4),assets_m6!$A:$D,4,FALSE)</f>
        <v>30.207000000000001</v>
      </c>
      <c r="D25">
        <f>VLOOKUP(CONCATENATE($A25,"_",D$4),assets_m6!$A:$D,4,FALSE)</f>
        <v>30.305</v>
      </c>
      <c r="E25">
        <f>VLOOKUP(CONCATENATE($A25,"_",E$4),assets_m6!$A:$D,4,FALSE)</f>
        <v>31.027999999999999</v>
      </c>
      <c r="F25">
        <f>VLOOKUP(CONCATENATE($A25,"_",F$4),assets_m6!$A:$D,4,FALSE)</f>
        <v>31.262</v>
      </c>
      <c r="G25">
        <f>VLOOKUP(CONCATENATE($A25,"_",G$4),assets_m6!$A:$D,4,FALSE)</f>
        <v>31.731000000000002</v>
      </c>
      <c r="H25">
        <f>VLOOKUP(CONCATENATE($A25,"_",H$4),assets_m6!$A:$D,4,FALSE)</f>
        <v>31.477</v>
      </c>
      <c r="I25">
        <f>VLOOKUP(CONCATENATE($A25,"_",I$4),assets_m6!$A:$D,4,FALSE)</f>
        <v>31.495999999999999</v>
      </c>
      <c r="J25">
        <f>VLOOKUP(CONCATENATE($A25,"_",J$4),assets_m6!$A:$D,4,FALSE)</f>
        <v>31.565000000000001</v>
      </c>
      <c r="K25">
        <f>VLOOKUP(CONCATENATE($A25,"_",K$4),assets_m6!$A:$D,4,FALSE)</f>
        <v>31.643000000000001</v>
      </c>
      <c r="L25">
        <f>VLOOKUP(CONCATENATE($A25,"_",L$4),assets_m6!$A:$D,4,FALSE)</f>
        <v>31.526</v>
      </c>
      <c r="M25">
        <f>VLOOKUP(CONCATENATE($A25,"_",M$4),assets_m6!$A:$D,4,FALSE)</f>
        <v>31.417999999999999</v>
      </c>
      <c r="N25">
        <f>VLOOKUP(CONCATENATE($A25,"_",N$4),assets_m6!$A:$D,4,FALSE)</f>
        <v>31.984999999999999</v>
      </c>
      <c r="O25">
        <f>VLOOKUP(CONCATENATE($A25,"_",O$4),assets_m6!$A:$D,4,FALSE)</f>
        <v>31.506</v>
      </c>
      <c r="P25">
        <f>VLOOKUP(CONCATENATE($A25,"_",P$4),assets_m6!$A:$D,4,FALSE)</f>
        <v>31.085999999999999</v>
      </c>
      <c r="Q25">
        <f>VLOOKUP(CONCATENATE($A25,"_",Q$4),assets_m6!$A:$D,4,FALSE)</f>
        <v>31.007999999999999</v>
      </c>
      <c r="R25">
        <f>VLOOKUP(CONCATENATE($A25,"_",R$4),assets_m6!$A:$D,4,FALSE)</f>
        <v>30.559000000000001</v>
      </c>
      <c r="S25">
        <f>VLOOKUP(CONCATENATE($A25,"_",S$4),assets_m6!$A:$D,4,FALSE)</f>
        <v>30.597999999999999</v>
      </c>
      <c r="T25">
        <f>VLOOKUP(CONCATENATE($A25,"_",T$4),assets_m6!$A:$D,4,FALSE)</f>
        <v>30.706</v>
      </c>
      <c r="U25">
        <f>VLOOKUP(CONCATENATE($A25,"_",U$4),assets_m6!$A:$D,4,FALSE)</f>
        <v>29.895</v>
      </c>
      <c r="W25" t="str">
        <f t="shared" si="9"/>
        <v>CNP</v>
      </c>
      <c r="X25">
        <f t="shared" si="10"/>
        <v>30.422000000000001</v>
      </c>
      <c r="Y25">
        <f t="shared" si="17"/>
        <v>30.207000000000001</v>
      </c>
      <c r="Z25">
        <f t="shared" si="18"/>
        <v>30.305</v>
      </c>
      <c r="AA25">
        <f t="shared" si="19"/>
        <v>31.027999999999999</v>
      </c>
      <c r="AB25">
        <f t="shared" si="20"/>
        <v>31.262</v>
      </c>
      <c r="AC25">
        <f t="shared" si="21"/>
        <v>31.731000000000002</v>
      </c>
      <c r="AD25">
        <f t="shared" si="22"/>
        <v>31.477</v>
      </c>
      <c r="AE25">
        <f t="shared" si="23"/>
        <v>31.495999999999999</v>
      </c>
      <c r="AF25">
        <f t="shared" si="24"/>
        <v>31.565000000000001</v>
      </c>
      <c r="AG25">
        <f t="shared" si="25"/>
        <v>31.643000000000001</v>
      </c>
      <c r="AH25">
        <f t="shared" si="26"/>
        <v>31.526</v>
      </c>
      <c r="AI25">
        <f t="shared" si="27"/>
        <v>31.417999999999999</v>
      </c>
      <c r="AJ25">
        <f t="shared" si="28"/>
        <v>31.984999999999999</v>
      </c>
      <c r="AK25">
        <f t="shared" si="29"/>
        <v>31.506</v>
      </c>
      <c r="AL25">
        <f t="shared" si="30"/>
        <v>31.085999999999999</v>
      </c>
      <c r="AM25">
        <f t="shared" si="31"/>
        <v>31.007999999999999</v>
      </c>
      <c r="AN25">
        <f t="shared" si="32"/>
        <v>30.559000000000001</v>
      </c>
      <c r="AO25">
        <f t="shared" si="33"/>
        <v>30.597999999999999</v>
      </c>
      <c r="AP25">
        <f t="shared" si="34"/>
        <v>30.706</v>
      </c>
      <c r="AQ25">
        <f t="shared" si="35"/>
        <v>29.895</v>
      </c>
      <c r="AS25" t="s">
        <v>23</v>
      </c>
      <c r="AT25">
        <f t="shared" si="36"/>
        <v>-7.0672539609493092E-5</v>
      </c>
      <c r="AU25">
        <f t="shared" si="37"/>
        <v>3.244281126891084E-5</v>
      </c>
      <c r="AV25">
        <f t="shared" si="38"/>
        <v>2.3857449265797691E-4</v>
      </c>
      <c r="AW25">
        <f t="shared" si="39"/>
        <v>7.5415753512956616E-5</v>
      </c>
      <c r="AX25">
        <f t="shared" si="40"/>
        <v>1.5002239140170213E-4</v>
      </c>
      <c r="AY25">
        <f t="shared" si="41"/>
        <v>-8.0047902681920315E-5</v>
      </c>
      <c r="AZ25">
        <f t="shared" si="42"/>
        <v>6.036153381833832E-6</v>
      </c>
      <c r="BA25">
        <f t="shared" si="43"/>
        <v>2.1907543815088463E-5</v>
      </c>
      <c r="BB25">
        <f t="shared" si="44"/>
        <v>2.4710913987010739E-5</v>
      </c>
      <c r="BC25">
        <f t="shared" si="45"/>
        <v>-3.6975002370192744E-5</v>
      </c>
      <c r="BD25">
        <f t="shared" si="46"/>
        <v>-3.4257438304891372E-5</v>
      </c>
      <c r="BE25">
        <f t="shared" si="47"/>
        <v>1.8046979438538424E-4</v>
      </c>
      <c r="BF25">
        <f t="shared" si="48"/>
        <v>-1.4975769892136914E-4</v>
      </c>
      <c r="BG25">
        <f t="shared" si="49"/>
        <v>-1.3330794134450635E-4</v>
      </c>
      <c r="BH25">
        <f t="shared" si="50"/>
        <v>-2.5091681142636364E-5</v>
      </c>
      <c r="BI25">
        <f t="shared" si="51"/>
        <v>-1.4480134158926668E-4</v>
      </c>
      <c r="BJ25">
        <f t="shared" si="52"/>
        <v>1.2762197715893166E-5</v>
      </c>
      <c r="BK25">
        <f t="shared" si="53"/>
        <v>3.5296424602915404E-5</v>
      </c>
      <c r="BL25">
        <f t="shared" si="54"/>
        <v>-2.6411776200091182E-4</v>
      </c>
      <c r="BN25" s="7" t="str">
        <f t="shared" si="13"/>
        <v>CNP</v>
      </c>
      <c r="BO25" s="7">
        <v>0.2</v>
      </c>
      <c r="BP25" s="7">
        <v>0.2</v>
      </c>
      <c r="BQ25" s="7">
        <v>0.2</v>
      </c>
      <c r="BR25" s="7">
        <v>0.2</v>
      </c>
      <c r="BS25" s="7">
        <v>0.2</v>
      </c>
      <c r="BT25" s="7">
        <v>0.01</v>
      </c>
      <c r="BV25">
        <f t="shared" si="14"/>
        <v>-1.7322989941489744E-2</v>
      </c>
      <c r="BW25">
        <f t="shared" si="55"/>
        <v>80</v>
      </c>
      <c r="BX25">
        <f t="shared" si="56"/>
        <v>4</v>
      </c>
      <c r="BY25">
        <f t="shared" si="57"/>
        <v>0.12000000000000002</v>
      </c>
      <c r="BZ25">
        <f t="shared" si="58"/>
        <v>0</v>
      </c>
      <c r="CA25">
        <f t="shared" si="59"/>
        <v>0</v>
      </c>
      <c r="CB25">
        <f t="shared" si="60"/>
        <v>0</v>
      </c>
      <c r="CC25">
        <f t="shared" si="61"/>
        <v>1</v>
      </c>
      <c r="CD25">
        <f t="shared" si="62"/>
        <v>0</v>
      </c>
      <c r="CF25">
        <f t="shared" si="63"/>
        <v>0</v>
      </c>
      <c r="CG25">
        <f t="shared" si="64"/>
        <v>0</v>
      </c>
      <c r="CH25">
        <f t="shared" si="64"/>
        <v>0</v>
      </c>
      <c r="CI25">
        <f t="shared" si="64"/>
        <v>1</v>
      </c>
      <c r="CJ25">
        <f t="shared" si="64"/>
        <v>1</v>
      </c>
      <c r="CK25">
        <f t="shared" si="65"/>
        <v>0.2</v>
      </c>
      <c r="CL25">
        <f t="shared" si="16"/>
        <v>0.4</v>
      </c>
      <c r="CM25">
        <f t="shared" si="16"/>
        <v>0.60000000000000009</v>
      </c>
      <c r="CN25">
        <f t="shared" si="16"/>
        <v>0.8</v>
      </c>
      <c r="CO25">
        <f t="shared" si="16"/>
        <v>1</v>
      </c>
    </row>
    <row r="26" spans="1:93" x14ac:dyDescent="0.35">
      <c r="A26" t="s">
        <v>24</v>
      </c>
      <c r="B26">
        <f>VLOOKUP(CONCATENATE($A26,"_",B$4),assets_m6!$A:$D,4,FALSE)</f>
        <v>96.174000000000007</v>
      </c>
      <c r="C26">
        <f>VLOOKUP(CONCATENATE($A26,"_",C$4),assets_m6!$A:$D,4,FALSE)</f>
        <v>96.146000000000001</v>
      </c>
      <c r="D26">
        <f>VLOOKUP(CONCATENATE($A26,"_",D$4),assets_m6!$A:$D,4,FALSE)</f>
        <v>93.754999999999995</v>
      </c>
      <c r="E26">
        <f>VLOOKUP(CONCATENATE($A26,"_",E$4),assets_m6!$A:$D,4,FALSE)</f>
        <v>93.266999999999996</v>
      </c>
      <c r="F26">
        <f>VLOOKUP(CONCATENATE($A26,"_",F$4),assets_m6!$A:$D,4,FALSE)</f>
        <v>95.581000000000003</v>
      </c>
      <c r="G26">
        <f>VLOOKUP(CONCATENATE($A26,"_",G$4),assets_m6!$A:$D,4,FALSE)</f>
        <v>98.536000000000001</v>
      </c>
      <c r="H26">
        <f>VLOOKUP(CONCATENATE($A26,"_",H$4),assets_m6!$A:$D,4,FALSE)</f>
        <v>93.688000000000002</v>
      </c>
      <c r="I26">
        <f>VLOOKUP(CONCATENATE($A26,"_",I$4),assets_m6!$A:$D,4,FALSE)</f>
        <v>95.62</v>
      </c>
      <c r="J26">
        <f>VLOOKUP(CONCATENATE($A26,"_",J$4),assets_m6!$A:$D,4,FALSE)</f>
        <v>95.84</v>
      </c>
      <c r="K26">
        <f>VLOOKUP(CONCATENATE($A26,"_",K$4),assets_m6!$A:$D,4,FALSE)</f>
        <v>96.93</v>
      </c>
      <c r="L26">
        <f>VLOOKUP(CONCATENATE($A26,"_",L$4),assets_m6!$A:$D,4,FALSE)</f>
        <v>98.938000000000002</v>
      </c>
      <c r="M26">
        <f>VLOOKUP(CONCATENATE($A26,"_",M$4),assets_m6!$A:$D,4,FALSE)</f>
        <v>97.111000000000004</v>
      </c>
      <c r="N26">
        <f>VLOOKUP(CONCATENATE($A26,"_",N$4),assets_m6!$A:$D,4,FALSE)</f>
        <v>98.173000000000002</v>
      </c>
      <c r="O26">
        <f>VLOOKUP(CONCATENATE($A26,"_",O$4),assets_m6!$A:$D,4,FALSE)</f>
        <v>94.347999999999999</v>
      </c>
      <c r="P26">
        <f>VLOOKUP(CONCATENATE($A26,"_",P$4),assets_m6!$A:$D,4,FALSE)</f>
        <v>91.804000000000002</v>
      </c>
      <c r="Q26">
        <f>VLOOKUP(CONCATENATE($A26,"_",Q$4),assets_m6!$A:$D,4,FALSE)</f>
        <v>87.644999999999996</v>
      </c>
      <c r="R26">
        <f>VLOOKUP(CONCATENATE($A26,"_",R$4),assets_m6!$A:$D,4,FALSE)</f>
        <v>87.32</v>
      </c>
      <c r="S26">
        <f>VLOOKUP(CONCATENATE($A26,"_",S$4),assets_m6!$A:$D,4,FALSE)</f>
        <v>88.983999999999995</v>
      </c>
      <c r="T26">
        <f>VLOOKUP(CONCATENATE($A26,"_",T$4),assets_m6!$A:$D,4,FALSE)</f>
        <v>93.277000000000001</v>
      </c>
      <c r="U26">
        <f>VLOOKUP(CONCATENATE($A26,"_",U$4),assets_m6!$A:$D,4,FALSE)</f>
        <v>91.335999999999999</v>
      </c>
      <c r="W26" t="str">
        <f t="shared" si="9"/>
        <v>COP</v>
      </c>
      <c r="X26">
        <f t="shared" si="10"/>
        <v>96.174000000000007</v>
      </c>
      <c r="Y26">
        <f t="shared" si="17"/>
        <v>96.146000000000001</v>
      </c>
      <c r="Z26">
        <f t="shared" si="18"/>
        <v>93.754999999999995</v>
      </c>
      <c r="AA26">
        <f t="shared" si="19"/>
        <v>93.266999999999996</v>
      </c>
      <c r="AB26">
        <f t="shared" si="20"/>
        <v>95.581000000000003</v>
      </c>
      <c r="AC26">
        <f t="shared" si="21"/>
        <v>98.536000000000001</v>
      </c>
      <c r="AD26">
        <f t="shared" si="22"/>
        <v>93.688000000000002</v>
      </c>
      <c r="AE26">
        <f t="shared" si="23"/>
        <v>95.62</v>
      </c>
      <c r="AF26">
        <f t="shared" si="24"/>
        <v>95.84</v>
      </c>
      <c r="AG26">
        <f t="shared" si="25"/>
        <v>96.93</v>
      </c>
      <c r="AH26">
        <f t="shared" si="26"/>
        <v>98.938000000000002</v>
      </c>
      <c r="AI26">
        <f t="shared" si="27"/>
        <v>97.111000000000004</v>
      </c>
      <c r="AJ26">
        <f t="shared" si="28"/>
        <v>98.173000000000002</v>
      </c>
      <c r="AK26">
        <f t="shared" si="29"/>
        <v>94.347999999999999</v>
      </c>
      <c r="AL26">
        <f t="shared" si="30"/>
        <v>91.804000000000002</v>
      </c>
      <c r="AM26">
        <f t="shared" si="31"/>
        <v>87.644999999999996</v>
      </c>
      <c r="AN26">
        <f t="shared" si="32"/>
        <v>87.32</v>
      </c>
      <c r="AO26">
        <f t="shared" si="33"/>
        <v>88.983999999999995</v>
      </c>
      <c r="AP26">
        <f t="shared" si="34"/>
        <v>93.277000000000001</v>
      </c>
      <c r="AQ26">
        <f t="shared" si="35"/>
        <v>91.335999999999999</v>
      </c>
      <c r="AS26" t="s">
        <v>24</v>
      </c>
      <c r="AT26">
        <f t="shared" si="36"/>
        <v>-2.9113897727042439E-6</v>
      </c>
      <c r="AU26">
        <f t="shared" si="37"/>
        <v>-2.4868429263827981E-4</v>
      </c>
      <c r="AV26">
        <f t="shared" si="38"/>
        <v>-5.205055730361043E-5</v>
      </c>
      <c r="AW26">
        <f t="shared" si="39"/>
        <v>2.4810490312758077E-4</v>
      </c>
      <c r="AX26">
        <f t="shared" si="40"/>
        <v>3.0916186271330055E-4</v>
      </c>
      <c r="AY26">
        <f t="shared" si="41"/>
        <v>-4.9200292278964023E-4</v>
      </c>
      <c r="AZ26">
        <f t="shared" si="42"/>
        <v>2.0621637776449515E-4</v>
      </c>
      <c r="BA26">
        <f t="shared" si="43"/>
        <v>2.300773896674324E-5</v>
      </c>
      <c r="BB26">
        <f t="shared" si="44"/>
        <v>1.1373121869783007E-4</v>
      </c>
      <c r="BC26">
        <f t="shared" si="45"/>
        <v>2.0715980604559943E-4</v>
      </c>
      <c r="BD26">
        <f t="shared" si="46"/>
        <v>-1.8466110089146719E-4</v>
      </c>
      <c r="BE26">
        <f t="shared" si="47"/>
        <v>1.0935939285971699E-4</v>
      </c>
      <c r="BF26">
        <f t="shared" si="48"/>
        <v>-3.8961832683120641E-4</v>
      </c>
      <c r="BG26">
        <f t="shared" si="49"/>
        <v>-2.6964005596303019E-4</v>
      </c>
      <c r="BH26">
        <f t="shared" si="50"/>
        <v>-4.5303036904710103E-4</v>
      </c>
      <c r="BI26">
        <f t="shared" si="51"/>
        <v>-3.7081407952536125E-5</v>
      </c>
      <c r="BJ26">
        <f t="shared" si="52"/>
        <v>1.9056344480073312E-4</v>
      </c>
      <c r="BK26">
        <f t="shared" si="53"/>
        <v>4.8244628247774956E-4</v>
      </c>
      <c r="BL26">
        <f t="shared" si="54"/>
        <v>-2.0808988282213219E-4</v>
      </c>
      <c r="BN26" s="7" t="str">
        <f t="shared" si="13"/>
        <v>COP</v>
      </c>
      <c r="BO26" s="7">
        <v>0.2</v>
      </c>
      <c r="BP26" s="7">
        <v>0.2</v>
      </c>
      <c r="BQ26" s="7">
        <v>0.2</v>
      </c>
      <c r="BR26" s="7">
        <v>0.2</v>
      </c>
      <c r="BS26" s="7">
        <v>0.2</v>
      </c>
      <c r="BT26" s="7">
        <v>0.01</v>
      </c>
      <c r="BV26">
        <f t="shared" si="14"/>
        <v>-5.0304656144072285E-2</v>
      </c>
      <c r="BW26">
        <f t="shared" si="55"/>
        <v>60</v>
      </c>
      <c r="BX26">
        <f t="shared" si="56"/>
        <v>3</v>
      </c>
      <c r="BY26">
        <f t="shared" si="57"/>
        <v>7.9999999999999988E-2</v>
      </c>
      <c r="BZ26">
        <f t="shared" si="58"/>
        <v>0</v>
      </c>
      <c r="CA26">
        <f t="shared" si="59"/>
        <v>0</v>
      </c>
      <c r="CB26">
        <f t="shared" si="60"/>
        <v>1</v>
      </c>
      <c r="CC26">
        <f t="shared" si="61"/>
        <v>0</v>
      </c>
      <c r="CD26">
        <f t="shared" si="62"/>
        <v>0</v>
      </c>
      <c r="CF26">
        <f t="shared" si="63"/>
        <v>0</v>
      </c>
      <c r="CG26">
        <f t="shared" si="64"/>
        <v>0</v>
      </c>
      <c r="CH26">
        <f t="shared" si="64"/>
        <v>1</v>
      </c>
      <c r="CI26">
        <f t="shared" si="64"/>
        <v>1</v>
      </c>
      <c r="CJ26">
        <f t="shared" si="64"/>
        <v>1</v>
      </c>
      <c r="CK26">
        <f t="shared" si="65"/>
        <v>0.2</v>
      </c>
      <c r="CL26">
        <f t="shared" si="16"/>
        <v>0.4</v>
      </c>
      <c r="CM26">
        <f t="shared" si="16"/>
        <v>0.60000000000000009</v>
      </c>
      <c r="CN26">
        <f t="shared" si="16"/>
        <v>0.8</v>
      </c>
      <c r="CO26">
        <f t="shared" si="16"/>
        <v>1</v>
      </c>
    </row>
    <row r="27" spans="1:93" x14ac:dyDescent="0.35">
      <c r="A27" t="s">
        <v>25</v>
      </c>
      <c r="B27">
        <f>VLOOKUP(CONCATENATE($A27,"_",B$4),assets_m6!$A:$D,4,FALSE)</f>
        <v>419.48099999999999</v>
      </c>
      <c r="C27">
        <f>VLOOKUP(CONCATENATE($A27,"_",C$4),assets_m6!$A:$D,4,FALSE)</f>
        <v>424.76600000000002</v>
      </c>
      <c r="D27">
        <f>VLOOKUP(CONCATENATE($A27,"_",D$4),assets_m6!$A:$D,4,FALSE)</f>
        <v>426.923</v>
      </c>
      <c r="E27">
        <f>VLOOKUP(CONCATENATE($A27,"_",E$4),assets_m6!$A:$D,4,FALSE)</f>
        <v>426.67599999999999</v>
      </c>
      <c r="F27">
        <f>VLOOKUP(CONCATENATE($A27,"_",F$4),assets_m6!$A:$D,4,FALSE)</f>
        <v>429.73399999999998</v>
      </c>
      <c r="G27">
        <f>VLOOKUP(CONCATENATE($A27,"_",G$4),assets_m6!$A:$D,4,FALSE)</f>
        <v>424.66699999999997</v>
      </c>
      <c r="H27">
        <f>VLOOKUP(CONCATENATE($A27,"_",H$4),assets_m6!$A:$D,4,FALSE)</f>
        <v>413.67200000000003</v>
      </c>
      <c r="I27">
        <f>VLOOKUP(CONCATENATE($A27,"_",I$4),assets_m6!$A:$D,4,FALSE)</f>
        <v>411.45499999999998</v>
      </c>
      <c r="J27">
        <f>VLOOKUP(CONCATENATE($A27,"_",J$4),assets_m6!$A:$D,4,FALSE)</f>
        <v>415.02800000000002</v>
      </c>
      <c r="K27">
        <f>VLOOKUP(CONCATENATE($A27,"_",K$4),assets_m6!$A:$D,4,FALSE)</f>
        <v>409.37700000000001</v>
      </c>
      <c r="L27">
        <f>VLOOKUP(CONCATENATE($A27,"_",L$4),assets_m6!$A:$D,4,FALSE)</f>
        <v>408.892</v>
      </c>
      <c r="M27">
        <f>VLOOKUP(CONCATENATE($A27,"_",M$4),assets_m6!$A:$D,4,FALSE)</f>
        <v>414.61200000000002</v>
      </c>
      <c r="N27">
        <f>VLOOKUP(CONCATENATE($A27,"_",N$4),assets_m6!$A:$D,4,FALSE)</f>
        <v>417.08600000000001</v>
      </c>
      <c r="O27">
        <f>VLOOKUP(CONCATENATE($A27,"_",O$4),assets_m6!$A:$D,4,FALSE)</f>
        <v>414.54300000000001</v>
      </c>
      <c r="P27">
        <f>VLOOKUP(CONCATENATE($A27,"_",P$4),assets_m6!$A:$D,4,FALSE)</f>
        <v>403.75599999999997</v>
      </c>
      <c r="Q27">
        <f>VLOOKUP(CONCATENATE($A27,"_",Q$4),assets_m6!$A:$D,4,FALSE)</f>
        <v>405.70600000000002</v>
      </c>
      <c r="R27">
        <f>VLOOKUP(CONCATENATE($A27,"_",R$4),assets_m6!$A:$D,4,FALSE)</f>
        <v>395.46300000000002</v>
      </c>
      <c r="S27">
        <f>VLOOKUP(CONCATENATE($A27,"_",S$4),assets_m6!$A:$D,4,FALSE)</f>
        <v>396.839</v>
      </c>
      <c r="T27">
        <f>VLOOKUP(CONCATENATE($A27,"_",T$4),assets_m6!$A:$D,4,FALSE)</f>
        <v>406.43799999999999</v>
      </c>
      <c r="U27">
        <f>VLOOKUP(CONCATENATE($A27,"_",U$4),assets_m6!$A:$D,4,FALSE)</f>
        <v>393.137</v>
      </c>
      <c r="W27" t="str">
        <f t="shared" si="9"/>
        <v>CTAS</v>
      </c>
      <c r="X27">
        <f t="shared" si="10"/>
        <v>419.48099999999999</v>
      </c>
      <c r="Y27">
        <f t="shared" si="17"/>
        <v>424.76600000000002</v>
      </c>
      <c r="Z27">
        <f t="shared" si="18"/>
        <v>426.923</v>
      </c>
      <c r="AA27">
        <f t="shared" si="19"/>
        <v>426.67599999999999</v>
      </c>
      <c r="AB27">
        <f t="shared" si="20"/>
        <v>429.73399999999998</v>
      </c>
      <c r="AC27">
        <f t="shared" si="21"/>
        <v>424.66699999999997</v>
      </c>
      <c r="AD27">
        <f t="shared" si="22"/>
        <v>413.67200000000003</v>
      </c>
      <c r="AE27">
        <f t="shared" si="23"/>
        <v>411.45499999999998</v>
      </c>
      <c r="AF27">
        <f t="shared" si="24"/>
        <v>415.02800000000002</v>
      </c>
      <c r="AG27">
        <f t="shared" si="25"/>
        <v>409.37700000000001</v>
      </c>
      <c r="AH27">
        <f t="shared" si="26"/>
        <v>408.892</v>
      </c>
      <c r="AI27">
        <f t="shared" si="27"/>
        <v>414.61200000000002</v>
      </c>
      <c r="AJ27">
        <f t="shared" si="28"/>
        <v>417.08600000000001</v>
      </c>
      <c r="AK27">
        <f t="shared" si="29"/>
        <v>414.54300000000001</v>
      </c>
      <c r="AL27">
        <f t="shared" si="30"/>
        <v>403.75599999999997</v>
      </c>
      <c r="AM27">
        <f t="shared" si="31"/>
        <v>405.70600000000002</v>
      </c>
      <c r="AN27">
        <f t="shared" si="32"/>
        <v>395.46300000000002</v>
      </c>
      <c r="AO27">
        <f t="shared" si="33"/>
        <v>396.839</v>
      </c>
      <c r="AP27">
        <f t="shared" si="34"/>
        <v>406.43799999999999</v>
      </c>
      <c r="AQ27">
        <f t="shared" si="35"/>
        <v>393.137</v>
      </c>
      <c r="AS27" t="s">
        <v>25</v>
      </c>
      <c r="AT27">
        <f t="shared" si="36"/>
        <v>1.2598901976490056E-4</v>
      </c>
      <c r="AU27">
        <f t="shared" si="37"/>
        <v>5.078090054288672E-5</v>
      </c>
      <c r="AV27">
        <f t="shared" si="38"/>
        <v>-5.785586628033957E-6</v>
      </c>
      <c r="AW27">
        <f t="shared" si="39"/>
        <v>7.1670307212029561E-5</v>
      </c>
      <c r="AX27">
        <f t="shared" si="40"/>
        <v>-1.1791014906895912E-4</v>
      </c>
      <c r="AY27">
        <f t="shared" si="41"/>
        <v>-2.5890874496958675E-4</v>
      </c>
      <c r="AZ27">
        <f t="shared" si="42"/>
        <v>-5.3593184938793087E-5</v>
      </c>
      <c r="BA27">
        <f t="shared" si="43"/>
        <v>8.683817185354501E-5</v>
      </c>
      <c r="BB27">
        <f t="shared" si="44"/>
        <v>-1.361594880345425E-4</v>
      </c>
      <c r="BC27">
        <f t="shared" si="45"/>
        <v>-1.1847270364480995E-5</v>
      </c>
      <c r="BD27">
        <f t="shared" si="46"/>
        <v>1.3989023996556615E-4</v>
      </c>
      <c r="BE27">
        <f t="shared" si="47"/>
        <v>5.9670245916664002E-5</v>
      </c>
      <c r="BF27">
        <f t="shared" si="48"/>
        <v>-6.0970639148760841E-5</v>
      </c>
      <c r="BG27">
        <f t="shared" si="49"/>
        <v>-2.6021426004057565E-4</v>
      </c>
      <c r="BH27">
        <f t="shared" si="50"/>
        <v>4.8296495903467582E-5</v>
      </c>
      <c r="BI27">
        <f t="shared" si="51"/>
        <v>-2.5247346600740423E-4</v>
      </c>
      <c r="BJ27">
        <f t="shared" si="52"/>
        <v>3.4794658413049422E-5</v>
      </c>
      <c r="BK27">
        <f t="shared" si="53"/>
        <v>2.4188650813050102E-4</v>
      </c>
      <c r="BL27">
        <f t="shared" si="54"/>
        <v>-3.2725778593536991E-4</v>
      </c>
      <c r="BN27" s="7" t="str">
        <f t="shared" si="13"/>
        <v>CTAS</v>
      </c>
      <c r="BO27" s="7">
        <v>0.2</v>
      </c>
      <c r="BP27" s="7">
        <v>0.2</v>
      </c>
      <c r="BQ27" s="7">
        <v>0.2</v>
      </c>
      <c r="BR27" s="7">
        <v>0.2</v>
      </c>
      <c r="BS27" s="7">
        <v>0.2</v>
      </c>
      <c r="BT27" s="7">
        <v>0.01</v>
      </c>
      <c r="BV27">
        <f t="shared" si="14"/>
        <v>-6.2801414128411046E-2</v>
      </c>
      <c r="BW27">
        <f t="shared" si="55"/>
        <v>50</v>
      </c>
      <c r="BX27">
        <f t="shared" si="56"/>
        <v>3</v>
      </c>
      <c r="BY27">
        <f t="shared" si="57"/>
        <v>7.9999999999999988E-2</v>
      </c>
      <c r="BZ27">
        <f t="shared" si="58"/>
        <v>0</v>
      </c>
      <c r="CA27">
        <f t="shared" si="59"/>
        <v>0</v>
      </c>
      <c r="CB27">
        <f t="shared" si="60"/>
        <v>1</v>
      </c>
      <c r="CC27">
        <f t="shared" si="61"/>
        <v>0</v>
      </c>
      <c r="CD27">
        <f t="shared" si="62"/>
        <v>0</v>
      </c>
      <c r="CF27">
        <f t="shared" si="63"/>
        <v>0</v>
      </c>
      <c r="CG27">
        <f t="shared" si="64"/>
        <v>0</v>
      </c>
      <c r="CH27">
        <f t="shared" si="64"/>
        <v>1</v>
      </c>
      <c r="CI27">
        <f t="shared" si="64"/>
        <v>1</v>
      </c>
      <c r="CJ27">
        <f t="shared" si="64"/>
        <v>1</v>
      </c>
      <c r="CK27">
        <f t="shared" si="65"/>
        <v>0.2</v>
      </c>
      <c r="CL27">
        <f t="shared" si="16"/>
        <v>0.4</v>
      </c>
      <c r="CM27">
        <f t="shared" si="16"/>
        <v>0.60000000000000009</v>
      </c>
      <c r="CN27">
        <f t="shared" si="16"/>
        <v>0.8</v>
      </c>
      <c r="CO27">
        <f t="shared" si="16"/>
        <v>1</v>
      </c>
    </row>
    <row r="28" spans="1:93" x14ac:dyDescent="0.35">
      <c r="A28" t="s">
        <v>26</v>
      </c>
      <c r="B28">
        <f>VLOOKUP(CONCATENATE($A28,"_",B$4),assets_m6!$A:$D,4,FALSE)</f>
        <v>76.650000000000006</v>
      </c>
      <c r="C28">
        <f>VLOOKUP(CONCATENATE($A28,"_",C$4),assets_m6!$A:$D,4,FALSE)</f>
        <v>80.69</v>
      </c>
      <c r="D28">
        <f>VLOOKUP(CONCATENATE($A28,"_",D$4),assets_m6!$A:$D,4,FALSE)</f>
        <v>77.16</v>
      </c>
      <c r="E28">
        <f>VLOOKUP(CONCATENATE($A28,"_",E$4),assets_m6!$A:$D,4,FALSE)</f>
        <v>72.010000000000005</v>
      </c>
      <c r="F28">
        <f>VLOOKUP(CONCATENATE($A28,"_",F$4),assets_m6!$A:$D,4,FALSE)</f>
        <v>70.56</v>
      </c>
      <c r="G28">
        <f>VLOOKUP(CONCATENATE($A28,"_",G$4),assets_m6!$A:$D,4,FALSE)</f>
        <v>68.98</v>
      </c>
      <c r="H28">
        <f>VLOOKUP(CONCATENATE($A28,"_",H$4),assets_m6!$A:$D,4,FALSE)</f>
        <v>68.58</v>
      </c>
      <c r="I28">
        <f>VLOOKUP(CONCATENATE($A28,"_",I$4),assets_m6!$A:$D,4,FALSE)</f>
        <v>67.02</v>
      </c>
      <c r="J28">
        <f>VLOOKUP(CONCATENATE($A28,"_",J$4),assets_m6!$A:$D,4,FALSE)</f>
        <v>70.010000000000005</v>
      </c>
      <c r="K28">
        <f>VLOOKUP(CONCATENATE($A28,"_",K$4),assets_m6!$A:$D,4,FALSE)</f>
        <v>68.88</v>
      </c>
      <c r="L28">
        <f>VLOOKUP(CONCATENATE($A28,"_",L$4),assets_m6!$A:$D,4,FALSE)</f>
        <v>68.37</v>
      </c>
      <c r="M28">
        <f>VLOOKUP(CONCATENATE($A28,"_",M$4),assets_m6!$A:$D,4,FALSE)</f>
        <v>71.75</v>
      </c>
      <c r="N28">
        <f>VLOOKUP(CONCATENATE($A28,"_",N$4),assets_m6!$A:$D,4,FALSE)</f>
        <v>71.7</v>
      </c>
      <c r="O28">
        <f>VLOOKUP(CONCATENATE($A28,"_",O$4),assets_m6!$A:$D,4,FALSE)</f>
        <v>68.11</v>
      </c>
      <c r="P28">
        <f>VLOOKUP(CONCATENATE($A28,"_",P$4),assets_m6!$A:$D,4,FALSE)</f>
        <v>66.599999999999994</v>
      </c>
      <c r="Q28">
        <f>VLOOKUP(CONCATENATE($A28,"_",Q$4),assets_m6!$A:$D,4,FALSE)</f>
        <v>68.5</v>
      </c>
      <c r="R28">
        <f>VLOOKUP(CONCATENATE($A28,"_",R$4),assets_m6!$A:$D,4,FALSE)</f>
        <v>64.83</v>
      </c>
      <c r="S28">
        <f>VLOOKUP(CONCATENATE($A28,"_",S$4),assets_m6!$A:$D,4,FALSE)</f>
        <v>64.150000000000006</v>
      </c>
      <c r="T28">
        <f>VLOOKUP(CONCATENATE($A28,"_",T$4),assets_m6!$A:$D,4,FALSE)</f>
        <v>67.39</v>
      </c>
      <c r="U28">
        <f>VLOOKUP(CONCATENATE($A28,"_",U$4),assets_m6!$A:$D,4,FALSE)</f>
        <v>66.28</v>
      </c>
      <c r="W28" t="str">
        <f t="shared" si="9"/>
        <v>CZR</v>
      </c>
      <c r="X28">
        <f t="shared" si="10"/>
        <v>76.650000000000006</v>
      </c>
      <c r="Y28">
        <f t="shared" si="17"/>
        <v>80.69</v>
      </c>
      <c r="Z28">
        <f t="shared" si="18"/>
        <v>77.16</v>
      </c>
      <c r="AA28">
        <f t="shared" si="19"/>
        <v>72.010000000000005</v>
      </c>
      <c r="AB28">
        <f t="shared" si="20"/>
        <v>70.56</v>
      </c>
      <c r="AC28">
        <f t="shared" si="21"/>
        <v>68.98</v>
      </c>
      <c r="AD28">
        <f t="shared" si="22"/>
        <v>68.58</v>
      </c>
      <c r="AE28">
        <f t="shared" si="23"/>
        <v>67.02</v>
      </c>
      <c r="AF28">
        <f t="shared" si="24"/>
        <v>70.010000000000005</v>
      </c>
      <c r="AG28">
        <f t="shared" si="25"/>
        <v>68.88</v>
      </c>
      <c r="AH28">
        <f t="shared" si="26"/>
        <v>68.37</v>
      </c>
      <c r="AI28">
        <f t="shared" si="27"/>
        <v>71.75</v>
      </c>
      <c r="AJ28">
        <f t="shared" si="28"/>
        <v>71.7</v>
      </c>
      <c r="AK28">
        <f t="shared" si="29"/>
        <v>68.11</v>
      </c>
      <c r="AL28">
        <f t="shared" si="30"/>
        <v>66.599999999999994</v>
      </c>
      <c r="AM28">
        <f t="shared" si="31"/>
        <v>68.5</v>
      </c>
      <c r="AN28">
        <f t="shared" si="32"/>
        <v>64.83</v>
      </c>
      <c r="AO28">
        <f t="shared" si="33"/>
        <v>64.150000000000006</v>
      </c>
      <c r="AP28">
        <f t="shared" si="34"/>
        <v>67.39</v>
      </c>
      <c r="AQ28">
        <f t="shared" si="35"/>
        <v>66.28</v>
      </c>
      <c r="AS28" t="s">
        <v>26</v>
      </c>
      <c r="AT28">
        <f t="shared" si="36"/>
        <v>5.2707110241356715E-4</v>
      </c>
      <c r="AU28">
        <f t="shared" si="37"/>
        <v>-4.3747676291981674E-4</v>
      </c>
      <c r="AV28">
        <f t="shared" si="38"/>
        <v>-6.6744427164333738E-4</v>
      </c>
      <c r="AW28">
        <f t="shared" si="39"/>
        <v>-2.0136092209415397E-4</v>
      </c>
      <c r="AX28">
        <f t="shared" si="40"/>
        <v>-2.2392290249433083E-4</v>
      </c>
      <c r="AY28">
        <f t="shared" si="41"/>
        <v>-5.7987822557263804E-5</v>
      </c>
      <c r="AZ28">
        <f t="shared" si="42"/>
        <v>-2.2747156605424358E-4</v>
      </c>
      <c r="BA28">
        <f t="shared" si="43"/>
        <v>4.4613548194568926E-4</v>
      </c>
      <c r="BB28">
        <f t="shared" si="44"/>
        <v>-1.6140551349807307E-4</v>
      </c>
      <c r="BC28">
        <f t="shared" si="45"/>
        <v>-7.4041811846688581E-5</v>
      </c>
      <c r="BD28">
        <f t="shared" si="46"/>
        <v>4.9436887523767663E-4</v>
      </c>
      <c r="BE28">
        <f t="shared" si="47"/>
        <v>-6.9686411149821825E-6</v>
      </c>
      <c r="BF28">
        <f t="shared" si="48"/>
        <v>-5.006973500697355E-4</v>
      </c>
      <c r="BG28">
        <f t="shared" si="49"/>
        <v>-2.2170019086771475E-4</v>
      </c>
      <c r="BH28">
        <f t="shared" si="50"/>
        <v>2.852852852852862E-4</v>
      </c>
      <c r="BI28">
        <f t="shared" si="51"/>
        <v>-5.3576642335766448E-4</v>
      </c>
      <c r="BJ28">
        <f t="shared" si="52"/>
        <v>-1.0488971155329208E-4</v>
      </c>
      <c r="BK28">
        <f t="shared" si="53"/>
        <v>5.0506625097427823E-4</v>
      </c>
      <c r="BL28">
        <f t="shared" si="54"/>
        <v>-1.6471286541029818E-4</v>
      </c>
      <c r="BN28" s="7" t="str">
        <f t="shared" si="13"/>
        <v>CZR</v>
      </c>
      <c r="BO28" s="7">
        <v>0.2</v>
      </c>
      <c r="BP28" s="7">
        <v>0.2</v>
      </c>
      <c r="BQ28" s="7">
        <v>0.2</v>
      </c>
      <c r="BR28" s="7">
        <v>0.2</v>
      </c>
      <c r="BS28" s="7">
        <v>0.2</v>
      </c>
      <c r="BT28" s="7">
        <v>0.01</v>
      </c>
      <c r="BV28">
        <f t="shared" si="14"/>
        <v>-0.13529028049576</v>
      </c>
      <c r="BW28">
        <f t="shared" si="55"/>
        <v>9</v>
      </c>
      <c r="BX28">
        <f t="shared" si="56"/>
        <v>1</v>
      </c>
      <c r="BY28">
        <f t="shared" si="57"/>
        <v>0.24</v>
      </c>
      <c r="BZ28">
        <f t="shared" si="58"/>
        <v>1</v>
      </c>
      <c r="CA28">
        <f t="shared" si="59"/>
        <v>0</v>
      </c>
      <c r="CB28">
        <f t="shared" si="60"/>
        <v>0</v>
      </c>
      <c r="CC28">
        <f t="shared" si="61"/>
        <v>0</v>
      </c>
      <c r="CD28">
        <f t="shared" si="62"/>
        <v>0</v>
      </c>
      <c r="CF28">
        <f t="shared" si="63"/>
        <v>1</v>
      </c>
      <c r="CG28">
        <f t="shared" si="64"/>
        <v>1</v>
      </c>
      <c r="CH28">
        <f t="shared" si="64"/>
        <v>1</v>
      </c>
      <c r="CI28">
        <f t="shared" si="64"/>
        <v>1</v>
      </c>
      <c r="CJ28">
        <f t="shared" si="64"/>
        <v>1</v>
      </c>
      <c r="CK28">
        <f t="shared" si="65"/>
        <v>0.2</v>
      </c>
      <c r="CL28">
        <f t="shared" si="16"/>
        <v>0.4</v>
      </c>
      <c r="CM28">
        <f t="shared" si="16"/>
        <v>0.60000000000000009</v>
      </c>
      <c r="CN28">
        <f t="shared" si="16"/>
        <v>0.8</v>
      </c>
      <c r="CO28">
        <f t="shared" si="16"/>
        <v>1</v>
      </c>
    </row>
    <row r="29" spans="1:93" x14ac:dyDescent="0.35">
      <c r="A29" t="s">
        <v>27</v>
      </c>
      <c r="B29">
        <f>VLOOKUP(CONCATENATE($A29,"_",B$4),assets_m6!$A:$D,4,FALSE)</f>
        <v>224.22900000000001</v>
      </c>
      <c r="C29">
        <f>VLOOKUP(CONCATENATE($A29,"_",C$4),assets_m6!$A:$D,4,FALSE)</f>
        <v>224.74600000000001</v>
      </c>
      <c r="D29">
        <f>VLOOKUP(CONCATENATE($A29,"_",D$4),assets_m6!$A:$D,4,FALSE)</f>
        <v>227.815</v>
      </c>
      <c r="E29">
        <f>VLOOKUP(CONCATENATE($A29,"_",E$4),assets_m6!$A:$D,4,FALSE)</f>
        <v>237.39</v>
      </c>
      <c r="F29">
        <f>VLOOKUP(CONCATENATE($A29,"_",F$4),assets_m6!$A:$D,4,FALSE)</f>
        <v>240.06200000000001</v>
      </c>
      <c r="G29">
        <f>VLOOKUP(CONCATENATE($A29,"_",G$4),assets_m6!$A:$D,4,FALSE)</f>
        <v>244.14400000000001</v>
      </c>
      <c r="H29">
        <f>VLOOKUP(CONCATENATE($A29,"_",H$4),assets_m6!$A:$D,4,FALSE)</f>
        <v>239.148</v>
      </c>
      <c r="I29">
        <f>VLOOKUP(CONCATENATE($A29,"_",I$4),assets_m6!$A:$D,4,FALSE)</f>
        <v>242.18799999999999</v>
      </c>
      <c r="J29">
        <f>VLOOKUP(CONCATENATE($A29,"_",J$4),assets_m6!$A:$D,4,FALSE)</f>
        <v>243.73699999999999</v>
      </c>
      <c r="K29">
        <f>VLOOKUP(CONCATENATE($A29,"_",K$4),assets_m6!$A:$D,4,FALSE)</f>
        <v>247.09399999999999</v>
      </c>
      <c r="L29">
        <f>VLOOKUP(CONCATENATE($A29,"_",L$4),assets_m6!$A:$D,4,FALSE)</f>
        <v>248.495</v>
      </c>
      <c r="M29">
        <f>VLOOKUP(CONCATENATE($A29,"_",M$4),assets_m6!$A:$D,4,FALSE)</f>
        <v>253.64</v>
      </c>
      <c r="N29">
        <f>VLOOKUP(CONCATENATE($A29,"_",N$4),assets_m6!$A:$D,4,FALSE)</f>
        <v>257.29500000000002</v>
      </c>
      <c r="O29">
        <f>VLOOKUP(CONCATENATE($A29,"_",O$4),assets_m6!$A:$D,4,FALSE)</f>
        <v>254.107</v>
      </c>
      <c r="P29">
        <f>VLOOKUP(CONCATENATE($A29,"_",P$4),assets_m6!$A:$D,4,FALSE)</f>
        <v>247.13399999999999</v>
      </c>
      <c r="Q29">
        <f>VLOOKUP(CONCATENATE($A29,"_",Q$4),assets_m6!$A:$D,4,FALSE)</f>
        <v>246.816</v>
      </c>
      <c r="R29">
        <f>VLOOKUP(CONCATENATE($A29,"_",R$4),assets_m6!$A:$D,4,FALSE)</f>
        <v>243.35</v>
      </c>
      <c r="S29">
        <f>VLOOKUP(CONCATENATE($A29,"_",S$4),assets_m6!$A:$D,4,FALSE)</f>
        <v>241.86</v>
      </c>
      <c r="T29">
        <f>VLOOKUP(CONCATENATE($A29,"_",T$4),assets_m6!$A:$D,4,FALSE)</f>
        <v>244.91900000000001</v>
      </c>
      <c r="U29">
        <f>VLOOKUP(CONCATENATE($A29,"_",U$4),assets_m6!$A:$D,4,FALSE)</f>
        <v>235.93</v>
      </c>
      <c r="W29" t="str">
        <f t="shared" si="9"/>
        <v>DG</v>
      </c>
      <c r="X29">
        <f t="shared" si="10"/>
        <v>224.22900000000001</v>
      </c>
      <c r="Y29">
        <f t="shared" si="17"/>
        <v>224.74600000000001</v>
      </c>
      <c r="Z29">
        <f t="shared" si="18"/>
        <v>227.815</v>
      </c>
      <c r="AA29">
        <f t="shared" si="19"/>
        <v>237.39</v>
      </c>
      <c r="AB29">
        <f t="shared" si="20"/>
        <v>240.06200000000001</v>
      </c>
      <c r="AC29">
        <f t="shared" si="21"/>
        <v>244.14400000000001</v>
      </c>
      <c r="AD29">
        <f t="shared" si="22"/>
        <v>239.148</v>
      </c>
      <c r="AE29">
        <f t="shared" si="23"/>
        <v>242.18799999999999</v>
      </c>
      <c r="AF29">
        <f t="shared" si="24"/>
        <v>243.73699999999999</v>
      </c>
      <c r="AG29">
        <f t="shared" si="25"/>
        <v>247.09399999999999</v>
      </c>
      <c r="AH29">
        <f t="shared" si="26"/>
        <v>248.495</v>
      </c>
      <c r="AI29">
        <f t="shared" si="27"/>
        <v>253.64</v>
      </c>
      <c r="AJ29">
        <f t="shared" si="28"/>
        <v>257.29500000000002</v>
      </c>
      <c r="AK29">
        <f t="shared" si="29"/>
        <v>254.107</v>
      </c>
      <c r="AL29">
        <f t="shared" si="30"/>
        <v>247.13399999999999</v>
      </c>
      <c r="AM29">
        <f t="shared" si="31"/>
        <v>246.816</v>
      </c>
      <c r="AN29">
        <f t="shared" si="32"/>
        <v>243.35</v>
      </c>
      <c r="AO29">
        <f t="shared" si="33"/>
        <v>241.86</v>
      </c>
      <c r="AP29">
        <f t="shared" si="34"/>
        <v>244.91900000000001</v>
      </c>
      <c r="AQ29">
        <f t="shared" si="35"/>
        <v>235.93</v>
      </c>
      <c r="AS29" t="s">
        <v>27</v>
      </c>
      <c r="AT29">
        <f t="shared" si="36"/>
        <v>2.3056785696765177E-5</v>
      </c>
      <c r="AU29">
        <f t="shared" si="37"/>
        <v>1.3655415446770969E-4</v>
      </c>
      <c r="AV29">
        <f t="shared" si="38"/>
        <v>4.2029717095011255E-4</v>
      </c>
      <c r="AW29">
        <f t="shared" si="39"/>
        <v>1.1255739500400294E-4</v>
      </c>
      <c r="AX29">
        <f t="shared" si="40"/>
        <v>1.7003940648665735E-4</v>
      </c>
      <c r="AY29">
        <f t="shared" si="41"/>
        <v>-2.0463333114883057E-4</v>
      </c>
      <c r="AZ29">
        <f t="shared" si="42"/>
        <v>1.271179353371131E-4</v>
      </c>
      <c r="BA29">
        <f t="shared" si="43"/>
        <v>6.3958577633904521E-5</v>
      </c>
      <c r="BB29">
        <f t="shared" si="44"/>
        <v>1.3773042254561267E-4</v>
      </c>
      <c r="BC29">
        <f t="shared" si="45"/>
        <v>5.6699069989559057E-5</v>
      </c>
      <c r="BD29">
        <f t="shared" si="46"/>
        <v>2.0704641944505853E-4</v>
      </c>
      <c r="BE29">
        <f t="shared" si="47"/>
        <v>1.4410187667560439E-4</v>
      </c>
      <c r="BF29">
        <f t="shared" si="48"/>
        <v>-1.2390446763442805E-4</v>
      </c>
      <c r="BG29">
        <f t="shared" si="49"/>
        <v>-2.7441196031593047E-4</v>
      </c>
      <c r="BH29">
        <f t="shared" si="50"/>
        <v>-1.2867513170991594E-5</v>
      </c>
      <c r="BI29">
        <f t="shared" si="51"/>
        <v>-1.4042849734214994E-4</v>
      </c>
      <c r="BJ29">
        <f t="shared" si="52"/>
        <v>-6.1228682966919283E-5</v>
      </c>
      <c r="BK29">
        <f t="shared" si="53"/>
        <v>1.2647812784255343E-4</v>
      </c>
      <c r="BL29">
        <f t="shared" si="54"/>
        <v>-3.6701930025845293E-4</v>
      </c>
      <c r="BN29" s="7" t="str">
        <f t="shared" si="13"/>
        <v>DG</v>
      </c>
      <c r="BO29" s="7">
        <v>0.2</v>
      </c>
      <c r="BP29" s="7">
        <v>0.2</v>
      </c>
      <c r="BQ29" s="7">
        <v>0.2</v>
      </c>
      <c r="BR29" s="7">
        <v>0.2</v>
      </c>
      <c r="BS29" s="7">
        <v>0.2</v>
      </c>
      <c r="BT29" s="7">
        <v>0.01</v>
      </c>
      <c r="BV29">
        <f t="shared" si="14"/>
        <v>5.2183259078888065E-2</v>
      </c>
      <c r="BW29">
        <f t="shared" si="55"/>
        <v>98</v>
      </c>
      <c r="BX29">
        <f t="shared" si="56"/>
        <v>5</v>
      </c>
      <c r="BY29">
        <f t="shared" si="57"/>
        <v>0.24000000000000005</v>
      </c>
      <c r="BZ29">
        <f t="shared" si="58"/>
        <v>0</v>
      </c>
      <c r="CA29">
        <f t="shared" si="59"/>
        <v>0</v>
      </c>
      <c r="CB29">
        <f t="shared" si="60"/>
        <v>0</v>
      </c>
      <c r="CC29">
        <f t="shared" si="61"/>
        <v>0</v>
      </c>
      <c r="CD29">
        <f t="shared" si="62"/>
        <v>1</v>
      </c>
      <c r="CF29">
        <f t="shared" si="63"/>
        <v>0</v>
      </c>
      <c r="CG29">
        <f t="shared" si="64"/>
        <v>0</v>
      </c>
      <c r="CH29">
        <f t="shared" si="64"/>
        <v>0</v>
      </c>
      <c r="CI29">
        <f t="shared" si="64"/>
        <v>0</v>
      </c>
      <c r="CJ29">
        <f t="shared" si="64"/>
        <v>1</v>
      </c>
      <c r="CK29">
        <f t="shared" si="65"/>
        <v>0.2</v>
      </c>
      <c r="CL29">
        <f t="shared" si="16"/>
        <v>0.4</v>
      </c>
      <c r="CM29">
        <f t="shared" si="16"/>
        <v>0.60000000000000009</v>
      </c>
      <c r="CN29">
        <f t="shared" si="16"/>
        <v>0.8</v>
      </c>
      <c r="CO29">
        <f t="shared" si="16"/>
        <v>1</v>
      </c>
    </row>
    <row r="30" spans="1:93" x14ac:dyDescent="0.35">
      <c r="A30" t="s">
        <v>28</v>
      </c>
      <c r="B30">
        <f>VLOOKUP(CONCATENATE($A30,"_",B$4),assets_m6!$A:$D,4,FALSE)</f>
        <v>393.589</v>
      </c>
      <c r="C30">
        <f>VLOOKUP(CONCATENATE($A30,"_",C$4),assets_m6!$A:$D,4,FALSE)</f>
        <v>400.13900000000001</v>
      </c>
      <c r="D30">
        <f>VLOOKUP(CONCATENATE($A30,"_",D$4),assets_m6!$A:$D,4,FALSE)</f>
        <v>387.63299999999998</v>
      </c>
      <c r="E30">
        <f>VLOOKUP(CONCATENATE($A30,"_",E$4),assets_m6!$A:$D,4,FALSE)</f>
        <v>387.56400000000002</v>
      </c>
      <c r="F30">
        <f>VLOOKUP(CONCATENATE($A30,"_",F$4),assets_m6!$A:$D,4,FALSE)</f>
        <v>393.80700000000002</v>
      </c>
      <c r="G30">
        <f>VLOOKUP(CONCATENATE($A30,"_",G$4),assets_m6!$A:$D,4,FALSE)</f>
        <v>391.22</v>
      </c>
      <c r="H30">
        <f>VLOOKUP(CONCATENATE($A30,"_",H$4),assets_m6!$A:$D,4,FALSE)</f>
        <v>384.41199999999998</v>
      </c>
      <c r="I30">
        <f>VLOOKUP(CONCATENATE($A30,"_",I$4),assets_m6!$A:$D,4,FALSE)</f>
        <v>385.05700000000002</v>
      </c>
      <c r="J30">
        <f>VLOOKUP(CONCATENATE($A30,"_",J$4),assets_m6!$A:$D,4,FALSE)</f>
        <v>388.61399999999998</v>
      </c>
      <c r="K30">
        <f>VLOOKUP(CONCATENATE($A30,"_",K$4),assets_m6!$A:$D,4,FALSE)</f>
        <v>383.73899999999998</v>
      </c>
      <c r="L30">
        <f>VLOOKUP(CONCATENATE($A30,"_",L$4),assets_m6!$A:$D,4,FALSE)</f>
        <v>376.05900000000003</v>
      </c>
      <c r="M30">
        <f>VLOOKUP(CONCATENATE($A30,"_",M$4),assets_m6!$A:$D,4,FALSE)</f>
        <v>390.517</v>
      </c>
      <c r="N30">
        <f>VLOOKUP(CONCATENATE($A30,"_",N$4),assets_m6!$A:$D,4,FALSE)</f>
        <v>392.90499999999997</v>
      </c>
      <c r="O30">
        <f>VLOOKUP(CONCATENATE($A30,"_",O$4),assets_m6!$A:$D,4,FALSE)</f>
        <v>387.46499999999997</v>
      </c>
      <c r="P30">
        <f>VLOOKUP(CONCATENATE($A30,"_",P$4),assets_m6!$A:$D,4,FALSE)</f>
        <v>375.40499999999997</v>
      </c>
      <c r="Q30">
        <f>VLOOKUP(CONCATENATE($A30,"_",Q$4),assets_m6!$A:$D,4,FALSE)</f>
        <v>374.74099999999999</v>
      </c>
      <c r="R30">
        <f>VLOOKUP(CONCATENATE($A30,"_",R$4),assets_m6!$A:$D,4,FALSE)</f>
        <v>366.387</v>
      </c>
      <c r="S30">
        <f>VLOOKUP(CONCATENATE($A30,"_",S$4),assets_m6!$A:$D,4,FALSE)</f>
        <v>369.53800000000001</v>
      </c>
      <c r="T30">
        <f>VLOOKUP(CONCATENATE($A30,"_",T$4),assets_m6!$A:$D,4,FALSE)</f>
        <v>350.68</v>
      </c>
      <c r="U30">
        <f>VLOOKUP(CONCATENATE($A30,"_",U$4),assets_m6!$A:$D,4,FALSE)</f>
        <v>334.94400000000002</v>
      </c>
      <c r="W30" t="str">
        <f t="shared" si="9"/>
        <v>DPZ</v>
      </c>
      <c r="X30">
        <f t="shared" si="10"/>
        <v>393.589</v>
      </c>
      <c r="Y30">
        <f t="shared" si="17"/>
        <v>400.13900000000001</v>
      </c>
      <c r="Z30">
        <f t="shared" si="18"/>
        <v>387.63299999999998</v>
      </c>
      <c r="AA30">
        <f t="shared" si="19"/>
        <v>387.56400000000002</v>
      </c>
      <c r="AB30">
        <f t="shared" si="20"/>
        <v>393.80700000000002</v>
      </c>
      <c r="AC30">
        <f t="shared" si="21"/>
        <v>391.22</v>
      </c>
      <c r="AD30">
        <f t="shared" si="22"/>
        <v>384.41199999999998</v>
      </c>
      <c r="AE30">
        <f t="shared" si="23"/>
        <v>385.05700000000002</v>
      </c>
      <c r="AF30">
        <f t="shared" si="24"/>
        <v>388.61399999999998</v>
      </c>
      <c r="AG30">
        <f t="shared" si="25"/>
        <v>383.73899999999998</v>
      </c>
      <c r="AH30">
        <f t="shared" si="26"/>
        <v>376.05900000000003</v>
      </c>
      <c r="AI30">
        <f t="shared" si="27"/>
        <v>390.517</v>
      </c>
      <c r="AJ30">
        <f t="shared" si="28"/>
        <v>392.90499999999997</v>
      </c>
      <c r="AK30">
        <f t="shared" si="29"/>
        <v>387.46499999999997</v>
      </c>
      <c r="AL30">
        <f t="shared" si="30"/>
        <v>375.40499999999997</v>
      </c>
      <c r="AM30">
        <f t="shared" si="31"/>
        <v>374.74099999999999</v>
      </c>
      <c r="AN30">
        <f t="shared" si="32"/>
        <v>366.387</v>
      </c>
      <c r="AO30">
        <f t="shared" si="33"/>
        <v>369.53800000000001</v>
      </c>
      <c r="AP30">
        <f t="shared" si="34"/>
        <v>350.68</v>
      </c>
      <c r="AQ30">
        <f t="shared" si="35"/>
        <v>334.94400000000002</v>
      </c>
      <c r="AS30" t="s">
        <v>28</v>
      </c>
      <c r="AT30">
        <f t="shared" si="36"/>
        <v>1.6641725251467931E-4</v>
      </c>
      <c r="AU30">
        <f t="shared" si="37"/>
        <v>-3.1254139186632715E-4</v>
      </c>
      <c r="AV30">
        <f t="shared" si="38"/>
        <v>-1.7800342076128705E-6</v>
      </c>
      <c r="AW30">
        <f t="shared" si="39"/>
        <v>1.6108307273121329E-4</v>
      </c>
      <c r="AX30">
        <f t="shared" si="40"/>
        <v>-6.5692077591307139E-5</v>
      </c>
      <c r="AY30">
        <f t="shared" si="41"/>
        <v>-1.7401973314247864E-4</v>
      </c>
      <c r="AZ30">
        <f t="shared" si="42"/>
        <v>1.6778872667867776E-5</v>
      </c>
      <c r="BA30">
        <f t="shared" si="43"/>
        <v>9.2375933952634532E-5</v>
      </c>
      <c r="BB30">
        <f t="shared" si="44"/>
        <v>-1.2544581512760736E-4</v>
      </c>
      <c r="BC30">
        <f t="shared" si="45"/>
        <v>-2.0013602995786072E-4</v>
      </c>
      <c r="BD30">
        <f t="shared" si="46"/>
        <v>3.8446094894683999E-4</v>
      </c>
      <c r="BE30">
        <f t="shared" si="47"/>
        <v>6.1149706670899783E-5</v>
      </c>
      <c r="BF30">
        <f t="shared" si="48"/>
        <v>-1.3845586083149867E-4</v>
      </c>
      <c r="BG30">
        <f t="shared" si="49"/>
        <v>-3.1125391970887703E-4</v>
      </c>
      <c r="BH30">
        <f t="shared" si="50"/>
        <v>-1.7687564097441093E-5</v>
      </c>
      <c r="BI30">
        <f t="shared" si="51"/>
        <v>-2.2292730178976908E-4</v>
      </c>
      <c r="BJ30">
        <f t="shared" si="52"/>
        <v>8.6001959676517201E-5</v>
      </c>
      <c r="BK30">
        <f t="shared" si="53"/>
        <v>-5.1031287716012976E-4</v>
      </c>
      <c r="BL30">
        <f t="shared" si="54"/>
        <v>-4.4872818524010469E-4</v>
      </c>
      <c r="BN30" s="7" t="str">
        <f t="shared" si="13"/>
        <v>DPZ</v>
      </c>
      <c r="BO30" s="7">
        <v>0.2</v>
      </c>
      <c r="BP30" s="7">
        <v>0.2</v>
      </c>
      <c r="BQ30" s="7">
        <v>0.2</v>
      </c>
      <c r="BR30" s="7">
        <v>0.2</v>
      </c>
      <c r="BS30" s="7">
        <v>0.2</v>
      </c>
      <c r="BT30" s="7">
        <v>0.01</v>
      </c>
      <c r="BV30">
        <f t="shared" si="14"/>
        <v>-0.14900060723241754</v>
      </c>
      <c r="BW30">
        <f t="shared" si="55"/>
        <v>7</v>
      </c>
      <c r="BX30">
        <f t="shared" si="56"/>
        <v>1</v>
      </c>
      <c r="BY30">
        <f t="shared" si="57"/>
        <v>0.24</v>
      </c>
      <c r="BZ30">
        <f t="shared" si="58"/>
        <v>1</v>
      </c>
      <c r="CA30">
        <f t="shared" si="59"/>
        <v>0</v>
      </c>
      <c r="CB30">
        <f t="shared" si="60"/>
        <v>0</v>
      </c>
      <c r="CC30">
        <f t="shared" si="61"/>
        <v>0</v>
      </c>
      <c r="CD30">
        <f t="shared" si="62"/>
        <v>0</v>
      </c>
      <c r="CF30">
        <f t="shared" si="63"/>
        <v>1</v>
      </c>
      <c r="CG30">
        <f t="shared" si="64"/>
        <v>1</v>
      </c>
      <c r="CH30">
        <f t="shared" si="64"/>
        <v>1</v>
      </c>
      <c r="CI30">
        <f t="shared" si="64"/>
        <v>1</v>
      </c>
      <c r="CJ30">
        <f t="shared" si="64"/>
        <v>1</v>
      </c>
      <c r="CK30">
        <f t="shared" si="65"/>
        <v>0.2</v>
      </c>
      <c r="CL30">
        <f t="shared" si="16"/>
        <v>0.4</v>
      </c>
      <c r="CM30">
        <f t="shared" si="16"/>
        <v>0.60000000000000009</v>
      </c>
      <c r="CN30">
        <f t="shared" si="16"/>
        <v>0.8</v>
      </c>
      <c r="CO30">
        <f t="shared" si="16"/>
        <v>1</v>
      </c>
    </row>
    <row r="31" spans="1:93" x14ac:dyDescent="0.35">
      <c r="A31" t="s">
        <v>29</v>
      </c>
      <c r="B31">
        <f>VLOOKUP(CONCATENATE($A31,"_",B$4),assets_m6!$A:$D,4,FALSE)</f>
        <v>58.634</v>
      </c>
      <c r="C31">
        <f>VLOOKUP(CONCATENATE($A31,"_",C$4),assets_m6!$A:$D,4,FALSE)</f>
        <v>58.238</v>
      </c>
      <c r="D31">
        <f>VLOOKUP(CONCATENATE($A31,"_",D$4),assets_m6!$A:$D,4,FALSE)</f>
        <v>58.703000000000003</v>
      </c>
      <c r="E31">
        <f>VLOOKUP(CONCATENATE($A31,"_",E$4),assets_m6!$A:$D,4,FALSE)</f>
        <v>59.96</v>
      </c>
      <c r="F31">
        <f>VLOOKUP(CONCATENATE($A31,"_",F$4),assets_m6!$A:$D,4,FALSE)</f>
        <v>59.752000000000002</v>
      </c>
      <c r="G31">
        <f>VLOOKUP(CONCATENATE($A31,"_",G$4),assets_m6!$A:$D,4,FALSE)</f>
        <v>58.920999999999999</v>
      </c>
      <c r="H31">
        <f>VLOOKUP(CONCATENATE($A31,"_",H$4),assets_m6!$A:$D,4,FALSE)</f>
        <v>58.128999999999998</v>
      </c>
      <c r="I31">
        <f>VLOOKUP(CONCATENATE($A31,"_",I$4),assets_m6!$A:$D,4,FALSE)</f>
        <v>58.296999999999997</v>
      </c>
      <c r="J31">
        <f>VLOOKUP(CONCATENATE($A31,"_",J$4),assets_m6!$A:$D,4,FALSE)</f>
        <v>58.268000000000001</v>
      </c>
      <c r="K31">
        <f>VLOOKUP(CONCATENATE($A31,"_",K$4),assets_m6!$A:$D,4,FALSE)</f>
        <v>57.664000000000001</v>
      </c>
      <c r="L31">
        <f>VLOOKUP(CONCATENATE($A31,"_",L$4),assets_m6!$A:$D,4,FALSE)</f>
        <v>57.890999999999998</v>
      </c>
      <c r="M31">
        <f>VLOOKUP(CONCATENATE($A31,"_",M$4),assets_m6!$A:$D,4,FALSE)</f>
        <v>59.603999999999999</v>
      </c>
      <c r="N31">
        <f>VLOOKUP(CONCATENATE($A31,"_",N$4),assets_m6!$A:$D,4,FALSE)</f>
        <v>60.911000000000001</v>
      </c>
      <c r="O31">
        <f>VLOOKUP(CONCATENATE($A31,"_",O$4),assets_m6!$A:$D,4,FALSE)</f>
        <v>60.396000000000001</v>
      </c>
      <c r="P31">
        <f>VLOOKUP(CONCATENATE($A31,"_",P$4),assets_m6!$A:$D,4,FALSE)</f>
        <v>59.277000000000001</v>
      </c>
      <c r="Q31">
        <f>VLOOKUP(CONCATENATE($A31,"_",Q$4),assets_m6!$A:$D,4,FALSE)</f>
        <v>58.732999999999997</v>
      </c>
      <c r="R31">
        <f>VLOOKUP(CONCATENATE($A31,"_",R$4),assets_m6!$A:$D,4,FALSE)</f>
        <v>58.07</v>
      </c>
      <c r="S31">
        <f>VLOOKUP(CONCATENATE($A31,"_",S$4),assets_m6!$A:$D,4,FALSE)</f>
        <v>58.624000000000002</v>
      </c>
      <c r="T31">
        <f>VLOOKUP(CONCATENATE($A31,"_",T$4),assets_m6!$A:$D,4,FALSE)</f>
        <v>59.347000000000001</v>
      </c>
      <c r="U31">
        <f>VLOOKUP(CONCATENATE($A31,"_",U$4),assets_m6!$A:$D,4,FALSE)</f>
        <v>54.198999999999998</v>
      </c>
      <c r="W31" t="str">
        <f t="shared" si="9"/>
        <v>DRE</v>
      </c>
      <c r="X31">
        <f t="shared" si="10"/>
        <v>58.634</v>
      </c>
      <c r="Y31">
        <f t="shared" si="17"/>
        <v>58.238</v>
      </c>
      <c r="Z31">
        <f t="shared" si="18"/>
        <v>58.703000000000003</v>
      </c>
      <c r="AA31">
        <f t="shared" si="19"/>
        <v>59.96</v>
      </c>
      <c r="AB31">
        <f t="shared" si="20"/>
        <v>59.752000000000002</v>
      </c>
      <c r="AC31">
        <f t="shared" si="21"/>
        <v>58.920999999999999</v>
      </c>
      <c r="AD31">
        <f t="shared" si="22"/>
        <v>58.128999999999998</v>
      </c>
      <c r="AE31">
        <f t="shared" si="23"/>
        <v>58.296999999999997</v>
      </c>
      <c r="AF31">
        <f t="shared" si="24"/>
        <v>58.268000000000001</v>
      </c>
      <c r="AG31">
        <f t="shared" si="25"/>
        <v>57.664000000000001</v>
      </c>
      <c r="AH31">
        <f t="shared" si="26"/>
        <v>57.890999999999998</v>
      </c>
      <c r="AI31">
        <f t="shared" si="27"/>
        <v>59.603999999999999</v>
      </c>
      <c r="AJ31">
        <f t="shared" si="28"/>
        <v>60.911000000000001</v>
      </c>
      <c r="AK31">
        <f t="shared" si="29"/>
        <v>60.396000000000001</v>
      </c>
      <c r="AL31">
        <f t="shared" si="30"/>
        <v>59.277000000000001</v>
      </c>
      <c r="AM31">
        <f t="shared" si="31"/>
        <v>58.732999999999997</v>
      </c>
      <c r="AN31">
        <f t="shared" si="32"/>
        <v>58.07</v>
      </c>
      <c r="AO31">
        <f t="shared" si="33"/>
        <v>58.624000000000002</v>
      </c>
      <c r="AP31">
        <f t="shared" si="34"/>
        <v>59.347000000000001</v>
      </c>
      <c r="AQ31">
        <f t="shared" si="35"/>
        <v>54.198999999999998</v>
      </c>
      <c r="AS31" t="s">
        <v>29</v>
      </c>
      <c r="AT31">
        <f t="shared" si="36"/>
        <v>-6.7537606167070437E-5</v>
      </c>
      <c r="AU31">
        <f t="shared" si="37"/>
        <v>7.9844774889248162E-5</v>
      </c>
      <c r="AV31">
        <f t="shared" si="38"/>
        <v>2.1412874980835696E-4</v>
      </c>
      <c r="AW31">
        <f t="shared" si="39"/>
        <v>-3.4689793195463378E-5</v>
      </c>
      <c r="AX31">
        <f t="shared" si="40"/>
        <v>-1.3907484268309062E-4</v>
      </c>
      <c r="AY31">
        <f t="shared" si="41"/>
        <v>-1.3441727058264482E-4</v>
      </c>
      <c r="AZ31">
        <f t="shared" si="42"/>
        <v>2.8901236904126904E-5</v>
      </c>
      <c r="BA31">
        <f t="shared" si="43"/>
        <v>-4.9745269910966885E-6</v>
      </c>
      <c r="BB31">
        <f t="shared" si="44"/>
        <v>-1.0365895517265038E-4</v>
      </c>
      <c r="BC31">
        <f t="shared" si="45"/>
        <v>3.9365982241952826E-5</v>
      </c>
      <c r="BD31">
        <f t="shared" si="46"/>
        <v>2.959009172410221E-4</v>
      </c>
      <c r="BE31">
        <f t="shared" si="47"/>
        <v>2.1928058519562484E-4</v>
      </c>
      <c r="BF31">
        <f t="shared" si="48"/>
        <v>-8.4549588744233493E-5</v>
      </c>
      <c r="BG31">
        <f t="shared" si="49"/>
        <v>-1.8527717067355452E-4</v>
      </c>
      <c r="BH31">
        <f t="shared" si="50"/>
        <v>-9.1772525600149139E-5</v>
      </c>
      <c r="BI31">
        <f t="shared" si="51"/>
        <v>-1.1288372805747991E-4</v>
      </c>
      <c r="BJ31">
        <f t="shared" si="52"/>
        <v>9.5402100912691932E-5</v>
      </c>
      <c r="BK31">
        <f t="shared" si="53"/>
        <v>1.2332832969432297E-4</v>
      </c>
      <c r="BL31">
        <f t="shared" si="54"/>
        <v>-8.6744064569396989E-4</v>
      </c>
      <c r="BN31" s="7" t="str">
        <f t="shared" si="13"/>
        <v>DRE</v>
      </c>
      <c r="BO31" s="7">
        <v>0.2</v>
      </c>
      <c r="BP31" s="7">
        <v>0.2</v>
      </c>
      <c r="BQ31" s="7">
        <v>0.2</v>
      </c>
      <c r="BR31" s="7">
        <v>0.2</v>
      </c>
      <c r="BS31" s="7">
        <v>0.2</v>
      </c>
      <c r="BT31" s="7">
        <v>0.01</v>
      </c>
      <c r="BV31">
        <f t="shared" si="14"/>
        <v>-7.5638707916908313E-2</v>
      </c>
      <c r="BW31">
        <f t="shared" si="55"/>
        <v>40</v>
      </c>
      <c r="BX31">
        <f t="shared" si="56"/>
        <v>2</v>
      </c>
      <c r="BY31">
        <f t="shared" si="57"/>
        <v>0.11999999999999997</v>
      </c>
      <c r="BZ31">
        <f t="shared" si="58"/>
        <v>0</v>
      </c>
      <c r="CA31">
        <f t="shared" si="59"/>
        <v>1</v>
      </c>
      <c r="CB31">
        <f t="shared" si="60"/>
        <v>0</v>
      </c>
      <c r="CC31">
        <f t="shared" si="61"/>
        <v>0</v>
      </c>
      <c r="CD31">
        <f t="shared" si="62"/>
        <v>0</v>
      </c>
      <c r="CF31">
        <f t="shared" si="63"/>
        <v>0</v>
      </c>
      <c r="CG31">
        <f t="shared" si="64"/>
        <v>1</v>
      </c>
      <c r="CH31">
        <f t="shared" si="64"/>
        <v>1</v>
      </c>
      <c r="CI31">
        <f t="shared" si="64"/>
        <v>1</v>
      </c>
      <c r="CJ31">
        <f t="shared" si="64"/>
        <v>1</v>
      </c>
      <c r="CK31">
        <f t="shared" si="65"/>
        <v>0.2</v>
      </c>
      <c r="CL31">
        <f t="shared" si="16"/>
        <v>0.4</v>
      </c>
      <c r="CM31">
        <f t="shared" si="16"/>
        <v>0.60000000000000009</v>
      </c>
      <c r="CN31">
        <f t="shared" si="16"/>
        <v>0.8</v>
      </c>
      <c r="CO31">
        <f t="shared" si="16"/>
        <v>1</v>
      </c>
    </row>
    <row r="32" spans="1:93" x14ac:dyDescent="0.35">
      <c r="A32" t="s">
        <v>30</v>
      </c>
      <c r="B32">
        <f>VLOOKUP(CONCATENATE($A32,"_",B$4),assets_m6!$A:$D,4,FALSE)</f>
        <v>31.35</v>
      </c>
      <c r="C32">
        <f>VLOOKUP(CONCATENATE($A32,"_",C$4),assets_m6!$A:$D,4,FALSE)</f>
        <v>31.86</v>
      </c>
      <c r="D32">
        <f>VLOOKUP(CONCATENATE($A32,"_",D$4),assets_m6!$A:$D,4,FALSE)</f>
        <v>30.77</v>
      </c>
      <c r="E32">
        <f>VLOOKUP(CONCATENATE($A32,"_",E$4),assets_m6!$A:$D,4,FALSE)</f>
        <v>30.4</v>
      </c>
      <c r="F32">
        <f>VLOOKUP(CONCATENATE($A32,"_",F$4),assets_m6!$A:$D,4,FALSE)</f>
        <v>30.41</v>
      </c>
      <c r="G32">
        <f>VLOOKUP(CONCATENATE($A32,"_",G$4),assets_m6!$A:$D,4,FALSE)</f>
        <v>30.71</v>
      </c>
      <c r="H32">
        <f>VLOOKUP(CONCATENATE($A32,"_",H$4),assets_m6!$A:$D,4,FALSE)</f>
        <v>30.88</v>
      </c>
      <c r="I32">
        <f>VLOOKUP(CONCATENATE($A32,"_",I$4),assets_m6!$A:$D,4,FALSE)</f>
        <v>30.7</v>
      </c>
      <c r="J32">
        <f>VLOOKUP(CONCATENATE($A32,"_",J$4),assets_m6!$A:$D,4,FALSE)</f>
        <v>31.01</v>
      </c>
      <c r="K32">
        <f>VLOOKUP(CONCATENATE($A32,"_",K$4),assets_m6!$A:$D,4,FALSE)</f>
        <v>31.25</v>
      </c>
      <c r="L32">
        <f>VLOOKUP(CONCATENATE($A32,"_",L$4),assets_m6!$A:$D,4,FALSE)</f>
        <v>31.19</v>
      </c>
      <c r="M32">
        <f>VLOOKUP(CONCATENATE($A32,"_",M$4),assets_m6!$A:$D,4,FALSE)</f>
        <v>31.41</v>
      </c>
      <c r="N32">
        <f>VLOOKUP(CONCATENATE($A32,"_",N$4),assets_m6!$A:$D,4,FALSE)</f>
        <v>31.89</v>
      </c>
      <c r="O32">
        <f>VLOOKUP(CONCATENATE($A32,"_",O$4),assets_m6!$A:$D,4,FALSE)</f>
        <v>30.71</v>
      </c>
      <c r="P32">
        <f>VLOOKUP(CONCATENATE($A32,"_",P$4),assets_m6!$A:$D,4,FALSE)</f>
        <v>29.43</v>
      </c>
      <c r="Q32">
        <f>VLOOKUP(CONCATENATE($A32,"_",Q$4),assets_m6!$A:$D,4,FALSE)</f>
        <v>30.14</v>
      </c>
      <c r="R32">
        <f>VLOOKUP(CONCATENATE($A32,"_",R$4),assets_m6!$A:$D,4,FALSE)</f>
        <v>29.16</v>
      </c>
      <c r="S32">
        <f>VLOOKUP(CONCATENATE($A32,"_",S$4),assets_m6!$A:$D,4,FALSE)</f>
        <v>28.85</v>
      </c>
      <c r="T32">
        <f>VLOOKUP(CONCATENATE($A32,"_",T$4),assets_m6!$A:$D,4,FALSE)</f>
        <v>29.58</v>
      </c>
      <c r="U32">
        <f>VLOOKUP(CONCATENATE($A32,"_",U$4),assets_m6!$A:$D,4,FALSE)</f>
        <v>28.7</v>
      </c>
      <c r="W32" t="str">
        <f t="shared" si="9"/>
        <v>DXC</v>
      </c>
      <c r="X32">
        <f t="shared" si="10"/>
        <v>31.35</v>
      </c>
      <c r="Y32">
        <f t="shared" si="17"/>
        <v>31.86</v>
      </c>
      <c r="Z32">
        <f t="shared" si="18"/>
        <v>30.77</v>
      </c>
      <c r="AA32">
        <f t="shared" si="19"/>
        <v>30.4</v>
      </c>
      <c r="AB32">
        <f t="shared" si="20"/>
        <v>30.41</v>
      </c>
      <c r="AC32">
        <f t="shared" si="21"/>
        <v>30.71</v>
      </c>
      <c r="AD32">
        <f t="shared" si="22"/>
        <v>30.88</v>
      </c>
      <c r="AE32">
        <f t="shared" si="23"/>
        <v>30.7</v>
      </c>
      <c r="AF32">
        <f t="shared" si="24"/>
        <v>31.01</v>
      </c>
      <c r="AG32">
        <f t="shared" si="25"/>
        <v>31.25</v>
      </c>
      <c r="AH32">
        <f t="shared" si="26"/>
        <v>31.19</v>
      </c>
      <c r="AI32">
        <f t="shared" si="27"/>
        <v>31.41</v>
      </c>
      <c r="AJ32">
        <f t="shared" si="28"/>
        <v>31.89</v>
      </c>
      <c r="AK32">
        <f t="shared" si="29"/>
        <v>30.71</v>
      </c>
      <c r="AL32">
        <f t="shared" si="30"/>
        <v>29.43</v>
      </c>
      <c r="AM32">
        <f t="shared" si="31"/>
        <v>30.14</v>
      </c>
      <c r="AN32">
        <f t="shared" si="32"/>
        <v>29.16</v>
      </c>
      <c r="AO32">
        <f t="shared" si="33"/>
        <v>28.85</v>
      </c>
      <c r="AP32">
        <f t="shared" si="34"/>
        <v>29.58</v>
      </c>
      <c r="AQ32">
        <f t="shared" si="35"/>
        <v>28.7</v>
      </c>
      <c r="AS32" t="s">
        <v>30</v>
      </c>
      <c r="AT32">
        <f t="shared" si="36"/>
        <v>1.6267942583731993E-4</v>
      </c>
      <c r="AU32">
        <f t="shared" si="37"/>
        <v>-3.4212178279974888E-4</v>
      </c>
      <c r="AV32">
        <f t="shared" si="38"/>
        <v>-1.202469938251547E-4</v>
      </c>
      <c r="AW32">
        <f t="shared" si="39"/>
        <v>3.2894736842110406E-6</v>
      </c>
      <c r="AX32">
        <f t="shared" si="40"/>
        <v>9.8651759289707566E-5</v>
      </c>
      <c r="AY32">
        <f t="shared" si="41"/>
        <v>5.535656138065716E-5</v>
      </c>
      <c r="AZ32">
        <f t="shared" si="42"/>
        <v>-5.8290155440414418E-5</v>
      </c>
      <c r="BA32">
        <f t="shared" si="43"/>
        <v>1.0097719869706915E-4</v>
      </c>
      <c r="BB32">
        <f t="shared" si="44"/>
        <v>7.7394388906803759E-5</v>
      </c>
      <c r="BC32">
        <f t="shared" si="45"/>
        <v>-1.9199999999999593E-5</v>
      </c>
      <c r="BD32">
        <f t="shared" si="46"/>
        <v>7.0535428021801502E-5</v>
      </c>
      <c r="BE32">
        <f t="shared" si="47"/>
        <v>1.5281757402101258E-4</v>
      </c>
      <c r="BF32">
        <f t="shared" si="48"/>
        <v>-3.7002195045468794E-4</v>
      </c>
      <c r="BG32">
        <f t="shared" si="49"/>
        <v>-4.1680234451318824E-4</v>
      </c>
      <c r="BH32">
        <f t="shared" si="50"/>
        <v>2.4125042473666357E-4</v>
      </c>
      <c r="BI32">
        <f t="shared" si="51"/>
        <v>-3.251493032514932E-4</v>
      </c>
      <c r="BJ32">
        <f t="shared" si="52"/>
        <v>-1.0631001371742069E-4</v>
      </c>
      <c r="BK32">
        <f t="shared" si="53"/>
        <v>2.5303292894280651E-4</v>
      </c>
      <c r="BL32">
        <f t="shared" si="54"/>
        <v>-2.9749830966869476E-4</v>
      </c>
      <c r="BN32" s="7" t="str">
        <f t="shared" si="13"/>
        <v>DXC</v>
      </c>
      <c r="BO32" s="7">
        <v>0.2</v>
      </c>
      <c r="BP32" s="7">
        <v>0.2</v>
      </c>
      <c r="BQ32" s="7">
        <v>0.2</v>
      </c>
      <c r="BR32" s="7">
        <v>0.2</v>
      </c>
      <c r="BS32" s="7">
        <v>0.2</v>
      </c>
      <c r="BT32" s="7">
        <v>0.01</v>
      </c>
      <c r="BV32">
        <f t="shared" si="14"/>
        <v>-8.4529505582137232E-2</v>
      </c>
      <c r="BW32">
        <f t="shared" si="55"/>
        <v>31</v>
      </c>
      <c r="BX32">
        <f t="shared" si="56"/>
        <v>2</v>
      </c>
      <c r="BY32">
        <f t="shared" si="57"/>
        <v>0.11999999999999997</v>
      </c>
      <c r="BZ32">
        <f t="shared" si="58"/>
        <v>0</v>
      </c>
      <c r="CA32">
        <f t="shared" si="59"/>
        <v>1</v>
      </c>
      <c r="CB32">
        <f t="shared" si="60"/>
        <v>0</v>
      </c>
      <c r="CC32">
        <f t="shared" si="61"/>
        <v>0</v>
      </c>
      <c r="CD32">
        <f t="shared" si="62"/>
        <v>0</v>
      </c>
      <c r="CF32">
        <f t="shared" si="63"/>
        <v>0</v>
      </c>
      <c r="CG32">
        <f t="shared" si="64"/>
        <v>1</v>
      </c>
      <c r="CH32">
        <f t="shared" si="64"/>
        <v>1</v>
      </c>
      <c r="CI32">
        <f t="shared" si="64"/>
        <v>1</v>
      </c>
      <c r="CJ32">
        <f t="shared" si="64"/>
        <v>1</v>
      </c>
      <c r="CK32">
        <f t="shared" si="65"/>
        <v>0.2</v>
      </c>
      <c r="CL32">
        <f t="shared" si="16"/>
        <v>0.4</v>
      </c>
      <c r="CM32">
        <f t="shared" si="16"/>
        <v>0.60000000000000009</v>
      </c>
      <c r="CN32">
        <f t="shared" si="16"/>
        <v>0.8</v>
      </c>
      <c r="CO32">
        <f t="shared" si="16"/>
        <v>1</v>
      </c>
    </row>
    <row r="33" spans="1:93" x14ac:dyDescent="0.35">
      <c r="A33" t="s">
        <v>31</v>
      </c>
      <c r="B33">
        <f>VLOOKUP(CONCATENATE($A33,"_",B$4),assets_m6!$A:$D,4,FALSE)</f>
        <v>25.399000000000001</v>
      </c>
      <c r="C33">
        <f>VLOOKUP(CONCATENATE($A33,"_",C$4),assets_m6!$A:$D,4,FALSE)</f>
        <v>25.58</v>
      </c>
      <c r="D33">
        <f>VLOOKUP(CONCATENATE($A33,"_",D$4),assets_m6!$A:$D,4,FALSE)</f>
        <v>25.446999999999999</v>
      </c>
      <c r="E33">
        <f>VLOOKUP(CONCATENATE($A33,"_",E$4),assets_m6!$A:$D,4,FALSE)</f>
        <v>25.274999999999999</v>
      </c>
      <c r="F33">
        <f>VLOOKUP(CONCATENATE($A33,"_",F$4),assets_m6!$A:$D,4,FALSE)</f>
        <v>25.247</v>
      </c>
      <c r="G33">
        <f>VLOOKUP(CONCATENATE($A33,"_",G$4),assets_m6!$A:$D,4,FALSE)</f>
        <v>25.256</v>
      </c>
      <c r="H33">
        <f>VLOOKUP(CONCATENATE($A33,"_",H$4),assets_m6!$A:$D,4,FALSE)</f>
        <v>24.99</v>
      </c>
      <c r="I33">
        <f>VLOOKUP(CONCATENATE($A33,"_",I$4),assets_m6!$A:$D,4,FALSE)</f>
        <v>25.085000000000001</v>
      </c>
      <c r="J33">
        <f>VLOOKUP(CONCATENATE($A33,"_",J$4),assets_m6!$A:$D,4,FALSE)</f>
        <v>25.218</v>
      </c>
      <c r="K33">
        <f>VLOOKUP(CONCATENATE($A33,"_",K$4),assets_m6!$A:$D,4,FALSE)</f>
        <v>25.114000000000001</v>
      </c>
      <c r="L33">
        <f>VLOOKUP(CONCATENATE($A33,"_",L$4),assets_m6!$A:$D,4,FALSE)</f>
        <v>25.038</v>
      </c>
      <c r="M33">
        <f>VLOOKUP(CONCATENATE($A33,"_",M$4),assets_m6!$A:$D,4,FALSE)</f>
        <v>25.352</v>
      </c>
      <c r="N33">
        <f>VLOOKUP(CONCATENATE($A33,"_",N$4),assets_m6!$A:$D,4,FALSE)</f>
        <v>25.504000000000001</v>
      </c>
      <c r="O33">
        <f>VLOOKUP(CONCATENATE($A33,"_",O$4),assets_m6!$A:$D,4,FALSE)</f>
        <v>25.009</v>
      </c>
      <c r="P33">
        <f>VLOOKUP(CONCATENATE($A33,"_",P$4),assets_m6!$A:$D,4,FALSE)</f>
        <v>24.067</v>
      </c>
      <c r="Q33">
        <f>VLOOKUP(CONCATENATE($A33,"_",Q$4),assets_m6!$A:$D,4,FALSE)</f>
        <v>23.658000000000001</v>
      </c>
      <c r="R33">
        <f>VLOOKUP(CONCATENATE($A33,"_",R$4),assets_m6!$A:$D,4,FALSE)</f>
        <v>23.22</v>
      </c>
      <c r="S33">
        <f>VLOOKUP(CONCATENATE($A33,"_",S$4),assets_m6!$A:$D,4,FALSE)</f>
        <v>23.428999999999998</v>
      </c>
      <c r="T33">
        <f>VLOOKUP(CONCATENATE($A33,"_",T$4),assets_m6!$A:$D,4,FALSE)</f>
        <v>23.771999999999998</v>
      </c>
      <c r="U33">
        <f>VLOOKUP(CONCATENATE($A33,"_",U$4),assets_m6!$A:$D,4,FALSE)</f>
        <v>23.390999999999998</v>
      </c>
      <c r="W33" t="str">
        <f t="shared" si="9"/>
        <v>EWA</v>
      </c>
      <c r="X33">
        <f t="shared" si="10"/>
        <v>25.399000000000001</v>
      </c>
      <c r="Y33">
        <f t="shared" si="17"/>
        <v>25.58</v>
      </c>
      <c r="Z33">
        <f t="shared" si="18"/>
        <v>25.446999999999999</v>
      </c>
      <c r="AA33">
        <f t="shared" si="19"/>
        <v>25.274999999999999</v>
      </c>
      <c r="AB33">
        <f t="shared" si="20"/>
        <v>25.247</v>
      </c>
      <c r="AC33">
        <f t="shared" si="21"/>
        <v>25.256</v>
      </c>
      <c r="AD33">
        <f t="shared" si="22"/>
        <v>24.99</v>
      </c>
      <c r="AE33">
        <f t="shared" si="23"/>
        <v>25.085000000000001</v>
      </c>
      <c r="AF33">
        <f t="shared" si="24"/>
        <v>25.218</v>
      </c>
      <c r="AG33">
        <f t="shared" si="25"/>
        <v>25.114000000000001</v>
      </c>
      <c r="AH33">
        <f t="shared" si="26"/>
        <v>25.038</v>
      </c>
      <c r="AI33">
        <f t="shared" si="27"/>
        <v>25.352</v>
      </c>
      <c r="AJ33">
        <f t="shared" si="28"/>
        <v>25.504000000000001</v>
      </c>
      <c r="AK33">
        <f t="shared" si="29"/>
        <v>25.009</v>
      </c>
      <c r="AL33">
        <f t="shared" si="30"/>
        <v>24.067</v>
      </c>
      <c r="AM33">
        <f t="shared" si="31"/>
        <v>23.658000000000001</v>
      </c>
      <c r="AN33">
        <f t="shared" si="32"/>
        <v>23.22</v>
      </c>
      <c r="AO33">
        <f t="shared" si="33"/>
        <v>23.428999999999998</v>
      </c>
      <c r="AP33">
        <f t="shared" si="34"/>
        <v>23.771999999999998</v>
      </c>
      <c r="AQ33">
        <f t="shared" si="35"/>
        <v>23.390999999999998</v>
      </c>
      <c r="AS33" t="s">
        <v>42</v>
      </c>
      <c r="AT33">
        <f t="shared" si="36"/>
        <v>7.1262648135752353E-5</v>
      </c>
      <c r="AU33">
        <f t="shared" si="37"/>
        <v>-5.1993745113369478E-5</v>
      </c>
      <c r="AV33">
        <f t="shared" si="38"/>
        <v>-6.7591464612724728E-5</v>
      </c>
      <c r="AW33">
        <f t="shared" si="39"/>
        <v>-1.1078140454994536E-5</v>
      </c>
      <c r="AX33">
        <f t="shared" si="40"/>
        <v>3.5647799738584152E-6</v>
      </c>
      <c r="AY33">
        <f t="shared" si="41"/>
        <v>-1.0532150776053286E-4</v>
      </c>
      <c r="AZ33">
        <f t="shared" si="42"/>
        <v>3.8015206082433942E-5</v>
      </c>
      <c r="BA33">
        <f t="shared" si="43"/>
        <v>5.3019732908112064E-5</v>
      </c>
      <c r="BB33">
        <f t="shared" si="44"/>
        <v>-4.124038385280324E-5</v>
      </c>
      <c r="BC33">
        <f t="shared" si="45"/>
        <v>-3.0262005256032696E-5</v>
      </c>
      <c r="BD33">
        <f t="shared" si="46"/>
        <v>1.2540937774582636E-4</v>
      </c>
      <c r="BE33">
        <f t="shared" si="47"/>
        <v>5.9955822025876077E-5</v>
      </c>
      <c r="BF33">
        <f t="shared" si="48"/>
        <v>-1.9408720200752861E-4</v>
      </c>
      <c r="BG33">
        <f t="shared" si="49"/>
        <v>-3.7666440081570639E-4</v>
      </c>
      <c r="BH33">
        <f t="shared" si="50"/>
        <v>-1.6994224456724931E-4</v>
      </c>
      <c r="BI33">
        <f t="shared" si="51"/>
        <v>-1.8513821962972454E-4</v>
      </c>
      <c r="BJ33">
        <f t="shared" si="52"/>
        <v>9.000861326442707E-5</v>
      </c>
      <c r="BK33">
        <f t="shared" si="53"/>
        <v>1.4639976097998209E-4</v>
      </c>
      <c r="BL33">
        <f t="shared" si="54"/>
        <v>-1.6027258960121162E-4</v>
      </c>
      <c r="BN33" s="7" t="str">
        <f t="shared" si="13"/>
        <v>EWA</v>
      </c>
      <c r="BO33" s="7">
        <v>0.2</v>
      </c>
      <c r="BP33" s="7">
        <v>0.2</v>
      </c>
      <c r="BQ33" s="7">
        <v>0.2</v>
      </c>
      <c r="BR33" s="7">
        <v>0.2</v>
      </c>
      <c r="BS33" s="7">
        <v>0.2</v>
      </c>
      <c r="BT33" s="7">
        <v>0.01</v>
      </c>
      <c r="BV33">
        <f t="shared" si="14"/>
        <v>-7.9058230639001636E-2</v>
      </c>
      <c r="BW33">
        <f t="shared" si="55"/>
        <v>36</v>
      </c>
      <c r="BX33">
        <f t="shared" si="56"/>
        <v>2</v>
      </c>
      <c r="BY33">
        <f t="shared" si="57"/>
        <v>0.11999999999999997</v>
      </c>
      <c r="BZ33">
        <f t="shared" si="58"/>
        <v>0</v>
      </c>
      <c r="CA33">
        <f t="shared" si="59"/>
        <v>1</v>
      </c>
      <c r="CB33">
        <f t="shared" si="60"/>
        <v>0</v>
      </c>
      <c r="CC33">
        <f t="shared" si="61"/>
        <v>0</v>
      </c>
      <c r="CD33">
        <f t="shared" si="62"/>
        <v>0</v>
      </c>
      <c r="CF33">
        <f t="shared" si="63"/>
        <v>0</v>
      </c>
      <c r="CG33">
        <f t="shared" si="64"/>
        <v>1</v>
      </c>
      <c r="CH33">
        <f t="shared" si="64"/>
        <v>1</v>
      </c>
      <c r="CI33">
        <f t="shared" si="64"/>
        <v>1</v>
      </c>
      <c r="CJ33">
        <f t="shared" si="64"/>
        <v>1</v>
      </c>
      <c r="CK33">
        <f t="shared" si="65"/>
        <v>0.2</v>
      </c>
      <c r="CL33">
        <f t="shared" si="16"/>
        <v>0.4</v>
      </c>
      <c r="CM33">
        <f t="shared" si="16"/>
        <v>0.60000000000000009</v>
      </c>
      <c r="CN33">
        <f t="shared" si="16"/>
        <v>0.8</v>
      </c>
      <c r="CO33">
        <f t="shared" si="16"/>
        <v>1</v>
      </c>
    </row>
    <row r="34" spans="1:93" x14ac:dyDescent="0.35">
      <c r="A34" t="s">
        <v>32</v>
      </c>
      <c r="B34">
        <f>VLOOKUP(CONCATENATE($A34,"_",B$4),assets_m6!$A:$D,4,FALSE)</f>
        <v>39.351999999999997</v>
      </c>
      <c r="C34">
        <f>VLOOKUP(CONCATENATE($A34,"_",C$4),assets_m6!$A:$D,4,FALSE)</f>
        <v>39.743000000000002</v>
      </c>
      <c r="D34">
        <f>VLOOKUP(CONCATENATE($A34,"_",D$4),assets_m6!$A:$D,4,FALSE)</f>
        <v>39.459000000000003</v>
      </c>
      <c r="E34">
        <f>VLOOKUP(CONCATENATE($A34,"_",E$4),assets_m6!$A:$D,4,FALSE)</f>
        <v>39.039000000000001</v>
      </c>
      <c r="F34">
        <f>VLOOKUP(CONCATENATE($A34,"_",F$4),assets_m6!$A:$D,4,FALSE)</f>
        <v>38.930999999999997</v>
      </c>
      <c r="G34">
        <f>VLOOKUP(CONCATENATE($A34,"_",G$4),assets_m6!$A:$D,4,FALSE)</f>
        <v>39.029000000000003</v>
      </c>
      <c r="H34">
        <f>VLOOKUP(CONCATENATE($A34,"_",H$4),assets_m6!$A:$D,4,FALSE)</f>
        <v>38.716000000000001</v>
      </c>
      <c r="I34">
        <f>VLOOKUP(CONCATENATE($A34,"_",I$4),assets_m6!$A:$D,4,FALSE)</f>
        <v>38.549999999999997</v>
      </c>
      <c r="J34">
        <f>VLOOKUP(CONCATENATE($A34,"_",J$4),assets_m6!$A:$D,4,FALSE)</f>
        <v>38.951000000000001</v>
      </c>
      <c r="K34">
        <f>VLOOKUP(CONCATENATE($A34,"_",K$4),assets_m6!$A:$D,4,FALSE)</f>
        <v>38.823999999999998</v>
      </c>
      <c r="L34">
        <f>VLOOKUP(CONCATENATE($A34,"_",L$4),assets_m6!$A:$D,4,FALSE)</f>
        <v>38.853000000000002</v>
      </c>
      <c r="M34">
        <f>VLOOKUP(CONCATENATE($A34,"_",M$4),assets_m6!$A:$D,4,FALSE)</f>
        <v>39.155999999999999</v>
      </c>
      <c r="N34">
        <f>VLOOKUP(CONCATENATE($A34,"_",N$4),assets_m6!$A:$D,4,FALSE)</f>
        <v>39.469000000000001</v>
      </c>
      <c r="O34">
        <f>VLOOKUP(CONCATENATE($A34,"_",O$4),assets_m6!$A:$D,4,FALSE)</f>
        <v>38.597999999999999</v>
      </c>
      <c r="P34">
        <f>VLOOKUP(CONCATENATE($A34,"_",P$4),assets_m6!$A:$D,4,FALSE)</f>
        <v>37.356000000000002</v>
      </c>
      <c r="Q34">
        <f>VLOOKUP(CONCATENATE($A34,"_",Q$4),assets_m6!$A:$D,4,FALSE)</f>
        <v>37.023000000000003</v>
      </c>
      <c r="R34">
        <f>VLOOKUP(CONCATENATE($A34,"_",R$4),assets_m6!$A:$D,4,FALSE)</f>
        <v>36.210999999999999</v>
      </c>
      <c r="S34">
        <f>VLOOKUP(CONCATENATE($A34,"_",S$4),assets_m6!$A:$D,4,FALSE)</f>
        <v>36.289000000000001</v>
      </c>
      <c r="T34">
        <f>VLOOKUP(CONCATENATE($A34,"_",T$4),assets_m6!$A:$D,4,FALSE)</f>
        <v>37.061999999999998</v>
      </c>
      <c r="U34">
        <f>VLOOKUP(CONCATENATE($A34,"_",U$4),assets_m6!$A:$D,4,FALSE)</f>
        <v>36.25</v>
      </c>
      <c r="W34" t="str">
        <f t="shared" si="9"/>
        <v>EWC</v>
      </c>
      <c r="X34">
        <f t="shared" si="10"/>
        <v>39.351999999999997</v>
      </c>
      <c r="Y34">
        <f t="shared" si="17"/>
        <v>39.743000000000002</v>
      </c>
      <c r="Z34">
        <f t="shared" si="18"/>
        <v>39.459000000000003</v>
      </c>
      <c r="AA34">
        <f t="shared" si="19"/>
        <v>39.039000000000001</v>
      </c>
      <c r="AB34">
        <f t="shared" si="20"/>
        <v>38.930999999999997</v>
      </c>
      <c r="AC34">
        <f t="shared" si="21"/>
        <v>39.029000000000003</v>
      </c>
      <c r="AD34">
        <f t="shared" si="22"/>
        <v>38.716000000000001</v>
      </c>
      <c r="AE34">
        <f t="shared" si="23"/>
        <v>38.549999999999997</v>
      </c>
      <c r="AF34">
        <f t="shared" si="24"/>
        <v>38.951000000000001</v>
      </c>
      <c r="AG34">
        <f t="shared" si="25"/>
        <v>38.823999999999998</v>
      </c>
      <c r="AH34">
        <f t="shared" si="26"/>
        <v>38.853000000000002</v>
      </c>
      <c r="AI34">
        <f t="shared" si="27"/>
        <v>39.155999999999999</v>
      </c>
      <c r="AJ34">
        <f t="shared" si="28"/>
        <v>39.469000000000001</v>
      </c>
      <c r="AK34">
        <f t="shared" si="29"/>
        <v>38.597999999999999</v>
      </c>
      <c r="AL34">
        <f t="shared" si="30"/>
        <v>37.356000000000002</v>
      </c>
      <c r="AM34">
        <f t="shared" si="31"/>
        <v>37.023000000000003</v>
      </c>
      <c r="AN34">
        <f t="shared" si="32"/>
        <v>36.210999999999999</v>
      </c>
      <c r="AO34">
        <f t="shared" si="33"/>
        <v>36.289000000000001</v>
      </c>
      <c r="AP34">
        <f t="shared" si="34"/>
        <v>37.061999999999998</v>
      </c>
      <c r="AQ34">
        <f t="shared" si="35"/>
        <v>36.25</v>
      </c>
      <c r="AS34" t="s">
        <v>43</v>
      </c>
      <c r="AT34">
        <f t="shared" si="36"/>
        <v>9.9359625940233112E-5</v>
      </c>
      <c r="AU34">
        <f t="shared" si="37"/>
        <v>-7.1459124877336615E-5</v>
      </c>
      <c r="AV34">
        <f t="shared" si="38"/>
        <v>-1.0643959552953742E-4</v>
      </c>
      <c r="AW34">
        <f t="shared" si="39"/>
        <v>-2.7664643049259483E-5</v>
      </c>
      <c r="AX34">
        <f t="shared" si="40"/>
        <v>2.517274151704454E-5</v>
      </c>
      <c r="AY34">
        <f t="shared" si="41"/>
        <v>-8.0196776755746328E-5</v>
      </c>
      <c r="AZ34">
        <f t="shared" si="42"/>
        <v>-4.2876330199401778E-5</v>
      </c>
      <c r="BA34">
        <f t="shared" si="43"/>
        <v>1.0402075226978039E-4</v>
      </c>
      <c r="BB34">
        <f t="shared" si="44"/>
        <v>-3.2605067905831027E-5</v>
      </c>
      <c r="BC34">
        <f t="shared" si="45"/>
        <v>7.469606429013876E-6</v>
      </c>
      <c r="BD34">
        <f t="shared" si="46"/>
        <v>7.7986255887575542E-5</v>
      </c>
      <c r="BE34">
        <f t="shared" si="47"/>
        <v>7.9936663602002859E-5</v>
      </c>
      <c r="BF34">
        <f t="shared" si="48"/>
        <v>-2.2067952063644939E-4</v>
      </c>
      <c r="BG34">
        <f t="shared" si="49"/>
        <v>-3.2177833048344405E-4</v>
      </c>
      <c r="BH34">
        <f t="shared" si="50"/>
        <v>-8.9142306456793652E-5</v>
      </c>
      <c r="BI34">
        <f t="shared" si="51"/>
        <v>-2.1932312346379404E-4</v>
      </c>
      <c r="BJ34">
        <f t="shared" si="52"/>
        <v>2.1540415895723111E-5</v>
      </c>
      <c r="BK34">
        <f t="shared" si="53"/>
        <v>2.1301220755600765E-4</v>
      </c>
      <c r="BL34">
        <f t="shared" si="54"/>
        <v>-2.1909233176838747E-4</v>
      </c>
      <c r="BN34" s="7" t="str">
        <f t="shared" si="13"/>
        <v>EWC</v>
      </c>
      <c r="BO34" s="7">
        <v>0.2</v>
      </c>
      <c r="BP34" s="7">
        <v>0.2</v>
      </c>
      <c r="BQ34" s="7">
        <v>0.2</v>
      </c>
      <c r="BR34" s="7">
        <v>0.2</v>
      </c>
      <c r="BS34" s="7">
        <v>0.2</v>
      </c>
      <c r="BT34" s="7">
        <v>0.01</v>
      </c>
      <c r="BV34">
        <f t="shared" si="14"/>
        <v>-7.8826997357186346E-2</v>
      </c>
      <c r="BW34">
        <f t="shared" si="55"/>
        <v>37</v>
      </c>
      <c r="BX34">
        <f t="shared" si="56"/>
        <v>2</v>
      </c>
      <c r="BY34">
        <f t="shared" si="57"/>
        <v>0.11999999999999997</v>
      </c>
      <c r="BZ34">
        <f t="shared" si="58"/>
        <v>0</v>
      </c>
      <c r="CA34">
        <f t="shared" si="59"/>
        <v>1</v>
      </c>
      <c r="CB34">
        <f t="shared" si="60"/>
        <v>0</v>
      </c>
      <c r="CC34">
        <f t="shared" si="61"/>
        <v>0</v>
      </c>
      <c r="CD34">
        <f t="shared" si="62"/>
        <v>0</v>
      </c>
      <c r="CF34">
        <f t="shared" si="63"/>
        <v>0</v>
      </c>
      <c r="CG34">
        <f t="shared" si="64"/>
        <v>1</v>
      </c>
      <c r="CH34">
        <f t="shared" si="64"/>
        <v>1</v>
      </c>
      <c r="CI34">
        <f t="shared" si="64"/>
        <v>1</v>
      </c>
      <c r="CJ34">
        <f t="shared" si="64"/>
        <v>1</v>
      </c>
      <c r="CK34">
        <f t="shared" si="65"/>
        <v>0.2</v>
      </c>
      <c r="CL34">
        <f t="shared" si="16"/>
        <v>0.4</v>
      </c>
      <c r="CM34">
        <f t="shared" si="16"/>
        <v>0.60000000000000009</v>
      </c>
      <c r="CN34">
        <f t="shared" si="16"/>
        <v>0.8</v>
      </c>
      <c r="CO34">
        <f t="shared" si="16"/>
        <v>1</v>
      </c>
    </row>
    <row r="35" spans="1:93" x14ac:dyDescent="0.35">
      <c r="A35" t="s">
        <v>33</v>
      </c>
      <c r="B35">
        <f>VLOOKUP(CONCATENATE($A35,"_",B$4),assets_m6!$A:$D,4,FALSE)</f>
        <v>27.766999999999999</v>
      </c>
      <c r="C35">
        <f>VLOOKUP(CONCATENATE($A35,"_",C$4),assets_m6!$A:$D,4,FALSE)</f>
        <v>27.757000000000001</v>
      </c>
      <c r="D35">
        <f>VLOOKUP(CONCATENATE($A35,"_",D$4),assets_m6!$A:$D,4,FALSE)</f>
        <v>27.242999999999999</v>
      </c>
      <c r="E35">
        <f>VLOOKUP(CONCATENATE($A35,"_",E$4),assets_m6!$A:$D,4,FALSE)</f>
        <v>26.777000000000001</v>
      </c>
      <c r="F35">
        <f>VLOOKUP(CONCATENATE($A35,"_",F$4),assets_m6!$A:$D,4,FALSE)</f>
        <v>26.786000000000001</v>
      </c>
      <c r="G35">
        <f>VLOOKUP(CONCATENATE($A35,"_",G$4),assets_m6!$A:$D,4,FALSE)</f>
        <v>26.873999999999999</v>
      </c>
      <c r="H35">
        <f>VLOOKUP(CONCATENATE($A35,"_",H$4),assets_m6!$A:$D,4,FALSE)</f>
        <v>26.533999999999999</v>
      </c>
      <c r="I35">
        <f>VLOOKUP(CONCATENATE($A35,"_",I$4),assets_m6!$A:$D,4,FALSE)</f>
        <v>26.262</v>
      </c>
      <c r="J35">
        <f>VLOOKUP(CONCATENATE($A35,"_",J$4),assets_m6!$A:$D,4,FALSE)</f>
        <v>26.524000000000001</v>
      </c>
      <c r="K35">
        <f>VLOOKUP(CONCATENATE($A35,"_",K$4),assets_m6!$A:$D,4,FALSE)</f>
        <v>26.369</v>
      </c>
      <c r="L35">
        <f>VLOOKUP(CONCATENATE($A35,"_",L$4),assets_m6!$A:$D,4,FALSE)</f>
        <v>26.311</v>
      </c>
      <c r="M35">
        <f>VLOOKUP(CONCATENATE($A35,"_",M$4),assets_m6!$A:$D,4,FALSE)</f>
        <v>26.582999999999998</v>
      </c>
      <c r="N35">
        <f>VLOOKUP(CONCATENATE($A35,"_",N$4),assets_m6!$A:$D,4,FALSE)</f>
        <v>26.893000000000001</v>
      </c>
      <c r="O35">
        <f>VLOOKUP(CONCATENATE($A35,"_",O$4),assets_m6!$A:$D,4,FALSE)</f>
        <v>26.824999999999999</v>
      </c>
      <c r="P35">
        <f>VLOOKUP(CONCATENATE($A35,"_",P$4),assets_m6!$A:$D,4,FALSE)</f>
        <v>26.292000000000002</v>
      </c>
      <c r="Q35">
        <f>VLOOKUP(CONCATENATE($A35,"_",Q$4),assets_m6!$A:$D,4,FALSE)</f>
        <v>26.117000000000001</v>
      </c>
      <c r="R35">
        <f>VLOOKUP(CONCATENATE($A35,"_",R$4),assets_m6!$A:$D,4,FALSE)</f>
        <v>25.077999999999999</v>
      </c>
      <c r="S35">
        <f>VLOOKUP(CONCATENATE($A35,"_",S$4),assets_m6!$A:$D,4,FALSE)</f>
        <v>25.059000000000001</v>
      </c>
      <c r="T35">
        <f>VLOOKUP(CONCATENATE($A35,"_",T$4),assets_m6!$A:$D,4,FALSE)</f>
        <v>25.544</v>
      </c>
      <c r="U35">
        <f>VLOOKUP(CONCATENATE($A35,"_",U$4),assets_m6!$A:$D,4,FALSE)</f>
        <v>25.242999999999999</v>
      </c>
      <c r="W35" t="str">
        <f t="shared" si="9"/>
        <v>EWG</v>
      </c>
      <c r="X35">
        <f t="shared" si="10"/>
        <v>27.766999999999999</v>
      </c>
      <c r="Y35">
        <f t="shared" si="17"/>
        <v>27.757000000000001</v>
      </c>
      <c r="Z35">
        <f t="shared" si="18"/>
        <v>27.242999999999999</v>
      </c>
      <c r="AA35">
        <f t="shared" si="19"/>
        <v>26.777000000000001</v>
      </c>
      <c r="AB35">
        <f t="shared" si="20"/>
        <v>26.786000000000001</v>
      </c>
      <c r="AC35">
        <f t="shared" si="21"/>
        <v>26.873999999999999</v>
      </c>
      <c r="AD35">
        <f t="shared" si="22"/>
        <v>26.533999999999999</v>
      </c>
      <c r="AE35">
        <f t="shared" si="23"/>
        <v>26.262</v>
      </c>
      <c r="AF35">
        <f t="shared" si="24"/>
        <v>26.524000000000001</v>
      </c>
      <c r="AG35">
        <f t="shared" si="25"/>
        <v>26.369</v>
      </c>
      <c r="AH35">
        <f t="shared" si="26"/>
        <v>26.311</v>
      </c>
      <c r="AI35">
        <f t="shared" si="27"/>
        <v>26.582999999999998</v>
      </c>
      <c r="AJ35">
        <f t="shared" si="28"/>
        <v>26.893000000000001</v>
      </c>
      <c r="AK35">
        <f t="shared" si="29"/>
        <v>26.824999999999999</v>
      </c>
      <c r="AL35">
        <f t="shared" si="30"/>
        <v>26.292000000000002</v>
      </c>
      <c r="AM35">
        <f t="shared" si="31"/>
        <v>26.117000000000001</v>
      </c>
      <c r="AN35">
        <f t="shared" si="32"/>
        <v>25.077999999999999</v>
      </c>
      <c r="AO35">
        <f t="shared" si="33"/>
        <v>25.059000000000001</v>
      </c>
      <c r="AP35">
        <f t="shared" si="34"/>
        <v>25.544</v>
      </c>
      <c r="AQ35">
        <f t="shared" si="35"/>
        <v>25.242999999999999</v>
      </c>
      <c r="AS35" t="s">
        <v>44</v>
      </c>
      <c r="AT35">
        <f t="shared" si="36"/>
        <v>-3.6013973421680452E-6</v>
      </c>
      <c r="AU35">
        <f t="shared" si="37"/>
        <v>-1.8517851352812007E-4</v>
      </c>
      <c r="AV35">
        <f t="shared" si="38"/>
        <v>-1.7105311456153786E-4</v>
      </c>
      <c r="AW35">
        <f t="shared" si="39"/>
        <v>3.3610934757442358E-6</v>
      </c>
      <c r="AX35">
        <f t="shared" si="40"/>
        <v>3.2852982901514746E-5</v>
      </c>
      <c r="AY35">
        <f t="shared" si="41"/>
        <v>-1.2651633549155312E-4</v>
      </c>
      <c r="AZ35">
        <f t="shared" si="42"/>
        <v>-1.0250998718625103E-4</v>
      </c>
      <c r="BA35">
        <f t="shared" si="43"/>
        <v>9.976391744726238E-5</v>
      </c>
      <c r="BB35">
        <f t="shared" si="44"/>
        <v>-5.8437641381390865E-5</v>
      </c>
      <c r="BC35">
        <f t="shared" si="45"/>
        <v>-2.1995525048352166E-5</v>
      </c>
      <c r="BD35">
        <f t="shared" si="46"/>
        <v>1.0337881494431927E-4</v>
      </c>
      <c r="BE35">
        <f t="shared" si="47"/>
        <v>1.1661588233081379E-4</v>
      </c>
      <c r="BF35">
        <f t="shared" si="48"/>
        <v>-2.5285390250251513E-5</v>
      </c>
      <c r="BG35">
        <f t="shared" si="49"/>
        <v>-1.986952469711082E-4</v>
      </c>
      <c r="BH35">
        <f t="shared" si="50"/>
        <v>-6.6560170394036472E-5</v>
      </c>
      <c r="BI35">
        <f t="shared" si="51"/>
        <v>-3.9782517134433567E-4</v>
      </c>
      <c r="BJ35">
        <f t="shared" si="52"/>
        <v>-7.5763617513351759E-6</v>
      </c>
      <c r="BK35">
        <f t="shared" si="53"/>
        <v>1.9354323795841788E-4</v>
      </c>
      <c r="BL35">
        <f t="shared" si="54"/>
        <v>-1.1783589101158862E-4</v>
      </c>
      <c r="BN35" s="7" t="str">
        <f t="shared" si="13"/>
        <v>EWG</v>
      </c>
      <c r="BO35" s="7">
        <v>0.2</v>
      </c>
      <c r="BP35" s="7">
        <v>0.2</v>
      </c>
      <c r="BQ35" s="7">
        <v>0.2</v>
      </c>
      <c r="BR35" s="7">
        <v>0.2</v>
      </c>
      <c r="BS35" s="7">
        <v>0.2</v>
      </c>
      <c r="BT35" s="7">
        <v>0.01</v>
      </c>
      <c r="BV35">
        <f t="shared" si="14"/>
        <v>-9.0899268916339579E-2</v>
      </c>
      <c r="BW35">
        <f t="shared" si="55"/>
        <v>26</v>
      </c>
      <c r="BX35">
        <f t="shared" si="56"/>
        <v>2</v>
      </c>
      <c r="BY35">
        <f t="shared" si="57"/>
        <v>0.11999999999999997</v>
      </c>
      <c r="BZ35">
        <f t="shared" si="58"/>
        <v>0</v>
      </c>
      <c r="CA35">
        <f t="shared" si="59"/>
        <v>1</v>
      </c>
      <c r="CB35">
        <f t="shared" si="60"/>
        <v>0</v>
      </c>
      <c r="CC35">
        <f t="shared" si="61"/>
        <v>0</v>
      </c>
      <c r="CD35">
        <f t="shared" si="62"/>
        <v>0</v>
      </c>
      <c r="CF35">
        <f t="shared" si="63"/>
        <v>0</v>
      </c>
      <c r="CG35">
        <f t="shared" si="64"/>
        <v>1</v>
      </c>
      <c r="CH35">
        <f t="shared" si="64"/>
        <v>1</v>
      </c>
      <c r="CI35">
        <f t="shared" si="64"/>
        <v>1</v>
      </c>
      <c r="CJ35">
        <f t="shared" si="64"/>
        <v>1</v>
      </c>
      <c r="CK35">
        <f t="shared" si="65"/>
        <v>0.2</v>
      </c>
      <c r="CL35">
        <f t="shared" si="16"/>
        <v>0.4</v>
      </c>
      <c r="CM35">
        <f t="shared" si="16"/>
        <v>0.60000000000000009</v>
      </c>
      <c r="CN35">
        <f t="shared" si="16"/>
        <v>0.8</v>
      </c>
      <c r="CO35">
        <f t="shared" si="16"/>
        <v>1</v>
      </c>
    </row>
    <row r="36" spans="1:93" x14ac:dyDescent="0.35">
      <c r="A36" t="s">
        <v>34</v>
      </c>
      <c r="B36">
        <f>VLOOKUP(CONCATENATE($A36,"_",B$4),assets_m6!$A:$D,4,FALSE)</f>
        <v>22.282</v>
      </c>
      <c r="C36">
        <f>VLOOKUP(CONCATENATE($A36,"_",C$4),assets_m6!$A:$D,4,FALSE)</f>
        <v>22.446999999999999</v>
      </c>
      <c r="D36">
        <f>VLOOKUP(CONCATENATE($A36,"_",D$4),assets_m6!$A:$D,4,FALSE)</f>
        <v>22.213999999999999</v>
      </c>
      <c r="E36">
        <f>VLOOKUP(CONCATENATE($A36,"_",E$4),assets_m6!$A:$D,4,FALSE)</f>
        <v>21.931999999999999</v>
      </c>
      <c r="F36">
        <f>VLOOKUP(CONCATENATE($A36,"_",F$4),assets_m6!$A:$D,4,FALSE)</f>
        <v>21.777000000000001</v>
      </c>
      <c r="G36">
        <f>VLOOKUP(CONCATENATE($A36,"_",G$4),assets_m6!$A:$D,4,FALSE)</f>
        <v>21.99</v>
      </c>
      <c r="H36">
        <f>VLOOKUP(CONCATENATE($A36,"_",H$4),assets_m6!$A:$D,4,FALSE)</f>
        <v>21.475000000000001</v>
      </c>
      <c r="I36">
        <f>VLOOKUP(CONCATENATE($A36,"_",I$4),assets_m6!$A:$D,4,FALSE)</f>
        <v>21.417000000000002</v>
      </c>
      <c r="J36">
        <f>VLOOKUP(CONCATENATE($A36,"_",J$4),assets_m6!$A:$D,4,FALSE)</f>
        <v>21.456</v>
      </c>
      <c r="K36">
        <f>VLOOKUP(CONCATENATE($A36,"_",K$4),assets_m6!$A:$D,4,FALSE)</f>
        <v>21.475000000000001</v>
      </c>
      <c r="L36">
        <f>VLOOKUP(CONCATENATE($A36,"_",L$4),assets_m6!$A:$D,4,FALSE)</f>
        <v>21.378</v>
      </c>
      <c r="M36">
        <f>VLOOKUP(CONCATENATE($A36,"_",M$4),assets_m6!$A:$D,4,FALSE)</f>
        <v>21.396999999999998</v>
      </c>
      <c r="N36">
        <f>VLOOKUP(CONCATENATE($A36,"_",N$4),assets_m6!$A:$D,4,FALSE)</f>
        <v>21.329000000000001</v>
      </c>
      <c r="O36">
        <f>VLOOKUP(CONCATENATE($A36,"_",O$4),assets_m6!$A:$D,4,FALSE)</f>
        <v>21.067</v>
      </c>
      <c r="P36">
        <f>VLOOKUP(CONCATENATE($A36,"_",P$4),assets_m6!$A:$D,4,FALSE)</f>
        <v>21.067</v>
      </c>
      <c r="Q36">
        <f>VLOOKUP(CONCATENATE($A36,"_",Q$4),assets_m6!$A:$D,4,FALSE)</f>
        <v>20.795000000000002</v>
      </c>
      <c r="R36">
        <f>VLOOKUP(CONCATENATE($A36,"_",R$4),assets_m6!$A:$D,4,FALSE)</f>
        <v>20.532</v>
      </c>
      <c r="S36">
        <f>VLOOKUP(CONCATENATE($A36,"_",S$4),assets_m6!$A:$D,4,FALSE)</f>
        <v>20.765999999999998</v>
      </c>
      <c r="T36">
        <f>VLOOKUP(CONCATENATE($A36,"_",T$4),assets_m6!$A:$D,4,FALSE)</f>
        <v>20.931000000000001</v>
      </c>
      <c r="U36">
        <f>VLOOKUP(CONCATENATE($A36,"_",U$4),assets_m6!$A:$D,4,FALSE)</f>
        <v>20.774999999999999</v>
      </c>
      <c r="W36" t="str">
        <f t="shared" si="9"/>
        <v>EWH</v>
      </c>
      <c r="X36">
        <f t="shared" si="10"/>
        <v>22.282</v>
      </c>
      <c r="Y36">
        <f t="shared" si="17"/>
        <v>22.446999999999999</v>
      </c>
      <c r="Z36">
        <f t="shared" si="18"/>
        <v>22.213999999999999</v>
      </c>
      <c r="AA36">
        <f t="shared" si="19"/>
        <v>21.931999999999999</v>
      </c>
      <c r="AB36">
        <f t="shared" si="20"/>
        <v>21.777000000000001</v>
      </c>
      <c r="AC36">
        <f t="shared" si="21"/>
        <v>21.99</v>
      </c>
      <c r="AD36">
        <f t="shared" si="22"/>
        <v>21.475000000000001</v>
      </c>
      <c r="AE36">
        <f t="shared" si="23"/>
        <v>21.417000000000002</v>
      </c>
      <c r="AF36">
        <f t="shared" si="24"/>
        <v>21.456</v>
      </c>
      <c r="AG36">
        <f t="shared" si="25"/>
        <v>21.475000000000001</v>
      </c>
      <c r="AH36">
        <f t="shared" si="26"/>
        <v>21.378</v>
      </c>
      <c r="AI36">
        <f t="shared" si="27"/>
        <v>21.396999999999998</v>
      </c>
      <c r="AJ36">
        <f t="shared" si="28"/>
        <v>21.329000000000001</v>
      </c>
      <c r="AK36">
        <f t="shared" si="29"/>
        <v>21.067</v>
      </c>
      <c r="AL36">
        <f t="shared" si="30"/>
        <v>21.067</v>
      </c>
      <c r="AM36">
        <f t="shared" si="31"/>
        <v>20.795000000000002</v>
      </c>
      <c r="AN36">
        <f t="shared" si="32"/>
        <v>20.532</v>
      </c>
      <c r="AO36">
        <f t="shared" si="33"/>
        <v>20.765999999999998</v>
      </c>
      <c r="AP36">
        <f t="shared" si="34"/>
        <v>20.931000000000001</v>
      </c>
      <c r="AQ36">
        <f t="shared" si="35"/>
        <v>20.774999999999999</v>
      </c>
      <c r="AS36" t="s">
        <v>45</v>
      </c>
      <c r="AT36">
        <f t="shared" si="36"/>
        <v>7.405080333901766E-5</v>
      </c>
      <c r="AU36">
        <f t="shared" si="37"/>
        <v>-1.0380006236913643E-4</v>
      </c>
      <c r="AV36">
        <f t="shared" si="38"/>
        <v>-1.2694697037904027E-4</v>
      </c>
      <c r="AW36">
        <f t="shared" si="39"/>
        <v>-7.0672989239466347E-5</v>
      </c>
      <c r="AX36">
        <f t="shared" si="40"/>
        <v>9.7809615649537316E-5</v>
      </c>
      <c r="AY36">
        <f t="shared" si="41"/>
        <v>-2.3419736243747026E-4</v>
      </c>
      <c r="AZ36">
        <f t="shared" si="42"/>
        <v>-2.7008149010477215E-5</v>
      </c>
      <c r="BA36">
        <f t="shared" si="43"/>
        <v>1.8209833309986425E-5</v>
      </c>
      <c r="BB36">
        <f t="shared" si="44"/>
        <v>8.8553318419099103E-6</v>
      </c>
      <c r="BC36">
        <f t="shared" si="45"/>
        <v>-4.5168800931316087E-5</v>
      </c>
      <c r="BD36">
        <f t="shared" si="46"/>
        <v>8.8876415006073307E-6</v>
      </c>
      <c r="BE36">
        <f t="shared" si="47"/>
        <v>-3.1780156096648056E-5</v>
      </c>
      <c r="BF36">
        <f t="shared" si="48"/>
        <v>-1.2283745135730718E-4</v>
      </c>
      <c r="BG36">
        <f t="shared" si="49"/>
        <v>0</v>
      </c>
      <c r="BH36">
        <f t="shared" si="50"/>
        <v>-1.2911188114112044E-4</v>
      </c>
      <c r="BI36">
        <f t="shared" si="51"/>
        <v>-1.2647270978600705E-4</v>
      </c>
      <c r="BJ36">
        <f t="shared" si="52"/>
        <v>1.1396843950905817E-4</v>
      </c>
      <c r="BK36">
        <f t="shared" si="53"/>
        <v>7.9456804391795597E-5</v>
      </c>
      <c r="BL36">
        <f t="shared" si="54"/>
        <v>-7.4530600544647817E-5</v>
      </c>
      <c r="BN36" s="7" t="str">
        <f t="shared" si="13"/>
        <v>EWH</v>
      </c>
      <c r="BO36" s="7">
        <v>0.2</v>
      </c>
      <c r="BP36" s="7">
        <v>0.2</v>
      </c>
      <c r="BQ36" s="7">
        <v>0.2</v>
      </c>
      <c r="BR36" s="7">
        <v>0.2</v>
      </c>
      <c r="BS36" s="7">
        <v>0.2</v>
      </c>
      <c r="BT36" s="7">
        <v>0.01</v>
      </c>
      <c r="BV36">
        <f t="shared" si="14"/>
        <v>-6.7633067049636536E-2</v>
      </c>
      <c r="BW36">
        <f t="shared" si="55"/>
        <v>46</v>
      </c>
      <c r="BX36">
        <f t="shared" si="56"/>
        <v>3</v>
      </c>
      <c r="BY36">
        <f t="shared" si="57"/>
        <v>7.9999999999999988E-2</v>
      </c>
      <c r="BZ36">
        <f t="shared" si="58"/>
        <v>0</v>
      </c>
      <c r="CA36">
        <f t="shared" si="59"/>
        <v>0</v>
      </c>
      <c r="CB36">
        <f t="shared" si="60"/>
        <v>1</v>
      </c>
      <c r="CC36">
        <f t="shared" si="61"/>
        <v>0</v>
      </c>
      <c r="CD36">
        <f t="shared" si="62"/>
        <v>0</v>
      </c>
      <c r="CF36">
        <f t="shared" si="63"/>
        <v>0</v>
      </c>
      <c r="CG36">
        <f t="shared" si="64"/>
        <v>0</v>
      </c>
      <c r="CH36">
        <f t="shared" si="64"/>
        <v>1</v>
      </c>
      <c r="CI36">
        <f t="shared" si="64"/>
        <v>1</v>
      </c>
      <c r="CJ36">
        <f t="shared" si="64"/>
        <v>1</v>
      </c>
      <c r="CK36">
        <f t="shared" si="65"/>
        <v>0.2</v>
      </c>
      <c r="CL36">
        <f t="shared" si="16"/>
        <v>0.4</v>
      </c>
      <c r="CM36">
        <f t="shared" si="16"/>
        <v>0.60000000000000009</v>
      </c>
      <c r="CN36">
        <f t="shared" si="16"/>
        <v>0.8</v>
      </c>
      <c r="CO36">
        <f t="shared" si="16"/>
        <v>1</v>
      </c>
    </row>
    <row r="37" spans="1:93" x14ac:dyDescent="0.35">
      <c r="A37" t="s">
        <v>35</v>
      </c>
      <c r="B37">
        <f>VLOOKUP(CONCATENATE($A37,"_",B$4),assets_m6!$A:$D,4,FALSE)</f>
        <v>61.195999999999998</v>
      </c>
      <c r="C37">
        <f>VLOOKUP(CONCATENATE($A37,"_",C$4),assets_m6!$A:$D,4,FALSE)</f>
        <v>61.69</v>
      </c>
      <c r="D37">
        <f>VLOOKUP(CONCATENATE($A37,"_",D$4),assets_m6!$A:$D,4,FALSE)</f>
        <v>60.08</v>
      </c>
      <c r="E37">
        <f>VLOOKUP(CONCATENATE($A37,"_",E$4),assets_m6!$A:$D,4,FALSE)</f>
        <v>59.18</v>
      </c>
      <c r="F37">
        <f>VLOOKUP(CONCATENATE($A37,"_",F$4),assets_m6!$A:$D,4,FALSE)</f>
        <v>58.972999999999999</v>
      </c>
      <c r="G37">
        <f>VLOOKUP(CONCATENATE($A37,"_",G$4),assets_m6!$A:$D,4,FALSE)</f>
        <v>58.725999999999999</v>
      </c>
      <c r="H37">
        <f>VLOOKUP(CONCATENATE($A37,"_",H$4),assets_m6!$A:$D,4,FALSE)</f>
        <v>57.807000000000002</v>
      </c>
      <c r="I37">
        <f>VLOOKUP(CONCATENATE($A37,"_",I$4),assets_m6!$A:$D,4,FALSE)</f>
        <v>57.045999999999999</v>
      </c>
      <c r="J37">
        <f>VLOOKUP(CONCATENATE($A37,"_",J$4),assets_m6!$A:$D,4,FALSE)</f>
        <v>57.866</v>
      </c>
      <c r="K37">
        <f>VLOOKUP(CONCATENATE($A37,"_",K$4),assets_m6!$A:$D,4,FALSE)</f>
        <v>57.707999999999998</v>
      </c>
      <c r="L37">
        <f>VLOOKUP(CONCATENATE($A37,"_",L$4),assets_m6!$A:$D,4,FALSE)</f>
        <v>57.015999999999998</v>
      </c>
      <c r="M37">
        <f>VLOOKUP(CONCATENATE($A37,"_",M$4),assets_m6!$A:$D,4,FALSE)</f>
        <v>57.026000000000003</v>
      </c>
      <c r="N37">
        <f>VLOOKUP(CONCATENATE($A37,"_",N$4),assets_m6!$A:$D,4,FALSE)</f>
        <v>57.56</v>
      </c>
      <c r="O37">
        <f>VLOOKUP(CONCATENATE($A37,"_",O$4),assets_m6!$A:$D,4,FALSE)</f>
        <v>57.085999999999999</v>
      </c>
      <c r="P37">
        <f>VLOOKUP(CONCATENATE($A37,"_",P$4),assets_m6!$A:$D,4,FALSE)</f>
        <v>56.235999999999997</v>
      </c>
      <c r="Q37">
        <f>VLOOKUP(CONCATENATE($A37,"_",Q$4),assets_m6!$A:$D,4,FALSE)</f>
        <v>56.582000000000001</v>
      </c>
      <c r="R37">
        <f>VLOOKUP(CONCATENATE($A37,"_",R$4),assets_m6!$A:$D,4,FALSE)</f>
        <v>55.386000000000003</v>
      </c>
      <c r="S37">
        <f>VLOOKUP(CONCATENATE($A37,"_",S$4),assets_m6!$A:$D,4,FALSE)</f>
        <v>55.603000000000002</v>
      </c>
      <c r="T37">
        <f>VLOOKUP(CONCATENATE($A37,"_",T$4),assets_m6!$A:$D,4,FALSE)</f>
        <v>56.621000000000002</v>
      </c>
      <c r="U37">
        <f>VLOOKUP(CONCATENATE($A37,"_",U$4),assets_m6!$A:$D,4,FALSE)</f>
        <v>55.948999999999998</v>
      </c>
      <c r="W37" t="str">
        <f t="shared" ref="W37:W68" si="66">A37</f>
        <v>EWJ</v>
      </c>
      <c r="X37">
        <f t="shared" ref="X37:X68" si="67">B37</f>
        <v>61.195999999999998</v>
      </c>
      <c r="Y37">
        <f t="shared" si="17"/>
        <v>61.69</v>
      </c>
      <c r="Z37">
        <f t="shared" si="18"/>
        <v>60.08</v>
      </c>
      <c r="AA37">
        <f t="shared" si="19"/>
        <v>59.18</v>
      </c>
      <c r="AB37">
        <f t="shared" si="20"/>
        <v>58.972999999999999</v>
      </c>
      <c r="AC37">
        <f t="shared" si="21"/>
        <v>58.725999999999999</v>
      </c>
      <c r="AD37">
        <f t="shared" si="22"/>
        <v>57.807000000000002</v>
      </c>
      <c r="AE37">
        <f t="shared" si="23"/>
        <v>57.045999999999999</v>
      </c>
      <c r="AF37">
        <f t="shared" si="24"/>
        <v>57.866</v>
      </c>
      <c r="AG37">
        <f t="shared" si="25"/>
        <v>57.707999999999998</v>
      </c>
      <c r="AH37">
        <f t="shared" si="26"/>
        <v>57.015999999999998</v>
      </c>
      <c r="AI37">
        <f t="shared" si="27"/>
        <v>57.026000000000003</v>
      </c>
      <c r="AJ37">
        <f t="shared" si="28"/>
        <v>57.56</v>
      </c>
      <c r="AK37">
        <f t="shared" si="29"/>
        <v>57.085999999999999</v>
      </c>
      <c r="AL37">
        <f t="shared" si="30"/>
        <v>56.235999999999997</v>
      </c>
      <c r="AM37">
        <f t="shared" si="31"/>
        <v>56.582000000000001</v>
      </c>
      <c r="AN37">
        <f t="shared" si="32"/>
        <v>55.386000000000003</v>
      </c>
      <c r="AO37">
        <f t="shared" si="33"/>
        <v>55.603000000000002</v>
      </c>
      <c r="AP37">
        <f t="shared" si="34"/>
        <v>56.621000000000002</v>
      </c>
      <c r="AQ37">
        <f t="shared" si="35"/>
        <v>55.948999999999998</v>
      </c>
      <c r="AS37" t="s">
        <v>47</v>
      </c>
      <c r="AT37">
        <f t="shared" si="36"/>
        <v>8.0724230341852385E-5</v>
      </c>
      <c r="AU37">
        <f t="shared" si="37"/>
        <v>-2.6098233100988811E-4</v>
      </c>
      <c r="AV37">
        <f t="shared" si="38"/>
        <v>-1.4980026631158431E-4</v>
      </c>
      <c r="AW37">
        <f t="shared" si="39"/>
        <v>-3.4978033119297191E-5</v>
      </c>
      <c r="AX37">
        <f t="shared" si="40"/>
        <v>-4.1883573838875403E-5</v>
      </c>
      <c r="AY37">
        <f t="shared" si="41"/>
        <v>-1.5648945952389008E-4</v>
      </c>
      <c r="AZ37">
        <f t="shared" si="42"/>
        <v>-1.3164495649315875E-4</v>
      </c>
      <c r="BA37">
        <f t="shared" si="43"/>
        <v>1.4374364547908709E-4</v>
      </c>
      <c r="BB37">
        <f t="shared" si="44"/>
        <v>-2.7304462032972948E-5</v>
      </c>
      <c r="BC37">
        <f t="shared" si="45"/>
        <v>-1.1991405004505445E-4</v>
      </c>
      <c r="BD37">
        <f t="shared" si="46"/>
        <v>1.753893643890332E-6</v>
      </c>
      <c r="BE37">
        <f t="shared" si="47"/>
        <v>9.3641496861080728E-5</v>
      </c>
      <c r="BF37">
        <f t="shared" si="48"/>
        <v>-8.2348853370396759E-5</v>
      </c>
      <c r="BG37">
        <f t="shared" si="49"/>
        <v>-1.4889815366289484E-4</v>
      </c>
      <c r="BH37">
        <f t="shared" si="50"/>
        <v>6.152642435450666E-5</v>
      </c>
      <c r="BI37">
        <f t="shared" si="51"/>
        <v>-2.1137464211233218E-4</v>
      </c>
      <c r="BJ37">
        <f t="shared" si="52"/>
        <v>3.9179576066153674E-5</v>
      </c>
      <c r="BK37">
        <f t="shared" si="53"/>
        <v>1.8308364656583289E-4</v>
      </c>
      <c r="BL37">
        <f t="shared" si="54"/>
        <v>-1.1868388053902336E-4</v>
      </c>
      <c r="BN37" s="7" t="str">
        <f t="shared" ref="BN37:BN68" si="68">A37</f>
        <v>EWJ</v>
      </c>
      <c r="BO37" s="7">
        <v>0.2</v>
      </c>
      <c r="BP37" s="7">
        <v>0.2</v>
      </c>
      <c r="BQ37" s="7">
        <v>0.2</v>
      </c>
      <c r="BR37" s="7">
        <v>0.2</v>
      </c>
      <c r="BS37" s="7">
        <v>0.2</v>
      </c>
      <c r="BT37" s="7">
        <v>0.01</v>
      </c>
      <c r="BV37">
        <f t="shared" ref="BV37:BV68" si="69">(AQ37-X37)/X37</f>
        <v>-8.5740898097914894E-2</v>
      </c>
      <c r="BW37">
        <f t="shared" si="55"/>
        <v>30</v>
      </c>
      <c r="BX37">
        <f t="shared" si="56"/>
        <v>2</v>
      </c>
      <c r="BY37">
        <f t="shared" si="57"/>
        <v>0.11999999999999997</v>
      </c>
      <c r="BZ37">
        <f t="shared" si="58"/>
        <v>0</v>
      </c>
      <c r="CA37">
        <f t="shared" si="59"/>
        <v>1</v>
      </c>
      <c r="CB37">
        <f t="shared" si="60"/>
        <v>0</v>
      </c>
      <c r="CC37">
        <f t="shared" si="61"/>
        <v>0</v>
      </c>
      <c r="CD37">
        <f t="shared" si="62"/>
        <v>0</v>
      </c>
      <c r="CF37">
        <f t="shared" si="63"/>
        <v>0</v>
      </c>
      <c r="CG37">
        <f t="shared" si="64"/>
        <v>1</v>
      </c>
      <c r="CH37">
        <f t="shared" si="64"/>
        <v>1</v>
      </c>
      <c r="CI37">
        <f t="shared" si="64"/>
        <v>1</v>
      </c>
      <c r="CJ37">
        <f t="shared" si="64"/>
        <v>1</v>
      </c>
      <c r="CK37">
        <f t="shared" si="65"/>
        <v>0.2</v>
      </c>
      <c r="CL37">
        <f t="shared" ref="CL37:CO68" si="70">CK37+BP37</f>
        <v>0.4</v>
      </c>
      <c r="CM37">
        <f t="shared" si="70"/>
        <v>0.60000000000000009</v>
      </c>
      <c r="CN37">
        <f t="shared" si="70"/>
        <v>0.8</v>
      </c>
      <c r="CO37">
        <f t="shared" si="70"/>
        <v>1</v>
      </c>
    </row>
    <row r="38" spans="1:93" x14ac:dyDescent="0.35">
      <c r="A38" t="s">
        <v>36</v>
      </c>
      <c r="B38">
        <f>VLOOKUP(CONCATENATE($A38,"_",B$4),assets_m6!$A:$D,4,FALSE)</f>
        <v>48.54</v>
      </c>
      <c r="C38">
        <f>VLOOKUP(CONCATENATE($A38,"_",C$4),assets_m6!$A:$D,4,FALSE)</f>
        <v>48.814</v>
      </c>
      <c r="D38">
        <f>VLOOKUP(CONCATENATE($A38,"_",D$4),assets_m6!$A:$D,4,FALSE)</f>
        <v>48.735999999999997</v>
      </c>
      <c r="E38">
        <f>VLOOKUP(CONCATENATE($A38,"_",E$4),assets_m6!$A:$D,4,FALSE)</f>
        <v>48.206000000000003</v>
      </c>
      <c r="F38">
        <f>VLOOKUP(CONCATENATE($A38,"_",F$4),assets_m6!$A:$D,4,FALSE)</f>
        <v>48.697000000000003</v>
      </c>
      <c r="G38">
        <f>VLOOKUP(CONCATENATE($A38,"_",G$4),assets_m6!$A:$D,4,FALSE)</f>
        <v>48.863</v>
      </c>
      <c r="H38">
        <f>VLOOKUP(CONCATENATE($A38,"_",H$4),assets_m6!$A:$D,4,FALSE)</f>
        <v>48.942</v>
      </c>
      <c r="I38">
        <f>VLOOKUP(CONCATENATE($A38,"_",I$4),assets_m6!$A:$D,4,FALSE)</f>
        <v>48.344000000000001</v>
      </c>
      <c r="J38">
        <f>VLOOKUP(CONCATENATE($A38,"_",J$4),assets_m6!$A:$D,4,FALSE)</f>
        <v>48.52</v>
      </c>
      <c r="K38">
        <f>VLOOKUP(CONCATENATE($A38,"_",K$4),assets_m6!$A:$D,4,FALSE)</f>
        <v>48.284999999999997</v>
      </c>
      <c r="L38">
        <f>VLOOKUP(CONCATENATE($A38,"_",L$4),assets_m6!$A:$D,4,FALSE)</f>
        <v>48.128</v>
      </c>
      <c r="M38">
        <f>VLOOKUP(CONCATENATE($A38,"_",M$4),assets_m6!$A:$D,4,FALSE)</f>
        <v>47.648000000000003</v>
      </c>
      <c r="N38">
        <f>VLOOKUP(CONCATENATE($A38,"_",N$4),assets_m6!$A:$D,4,FALSE)</f>
        <v>47.667000000000002</v>
      </c>
      <c r="O38">
        <f>VLOOKUP(CONCATENATE($A38,"_",O$4),assets_m6!$A:$D,4,FALSE)</f>
        <v>47.03</v>
      </c>
      <c r="P38">
        <f>VLOOKUP(CONCATENATE($A38,"_",P$4),assets_m6!$A:$D,4,FALSE)</f>
        <v>46.746000000000002</v>
      </c>
      <c r="Q38">
        <f>VLOOKUP(CONCATENATE($A38,"_",Q$4),assets_m6!$A:$D,4,FALSE)</f>
        <v>46.765000000000001</v>
      </c>
      <c r="R38">
        <f>VLOOKUP(CONCATENATE($A38,"_",R$4),assets_m6!$A:$D,4,FALSE)</f>
        <v>45.274999999999999</v>
      </c>
      <c r="S38">
        <f>VLOOKUP(CONCATENATE($A38,"_",S$4),assets_m6!$A:$D,4,FALSE)</f>
        <v>45.706000000000003</v>
      </c>
      <c r="T38">
        <f>VLOOKUP(CONCATENATE($A38,"_",T$4),assets_m6!$A:$D,4,FALSE)</f>
        <v>46.079000000000001</v>
      </c>
      <c r="U38">
        <f>VLOOKUP(CONCATENATE($A38,"_",U$4),assets_m6!$A:$D,4,FALSE)</f>
        <v>45.491</v>
      </c>
      <c r="W38" t="str">
        <f t="shared" si="66"/>
        <v>EWL</v>
      </c>
      <c r="X38">
        <f t="shared" si="67"/>
        <v>48.54</v>
      </c>
      <c r="Y38">
        <f t="shared" si="17"/>
        <v>48.814</v>
      </c>
      <c r="Z38">
        <f t="shared" si="18"/>
        <v>48.735999999999997</v>
      </c>
      <c r="AA38">
        <f t="shared" si="19"/>
        <v>48.206000000000003</v>
      </c>
      <c r="AB38">
        <f t="shared" si="20"/>
        <v>48.697000000000003</v>
      </c>
      <c r="AC38">
        <f t="shared" si="21"/>
        <v>48.863</v>
      </c>
      <c r="AD38">
        <f t="shared" si="22"/>
        <v>48.942</v>
      </c>
      <c r="AE38">
        <f t="shared" si="23"/>
        <v>48.344000000000001</v>
      </c>
      <c r="AF38">
        <f t="shared" si="24"/>
        <v>48.52</v>
      </c>
      <c r="AG38">
        <f t="shared" si="25"/>
        <v>48.284999999999997</v>
      </c>
      <c r="AH38">
        <f t="shared" si="26"/>
        <v>48.128</v>
      </c>
      <c r="AI38">
        <f t="shared" si="27"/>
        <v>47.648000000000003</v>
      </c>
      <c r="AJ38">
        <f t="shared" si="28"/>
        <v>47.667000000000002</v>
      </c>
      <c r="AK38">
        <f t="shared" si="29"/>
        <v>47.03</v>
      </c>
      <c r="AL38">
        <f t="shared" si="30"/>
        <v>46.746000000000002</v>
      </c>
      <c r="AM38">
        <f t="shared" si="31"/>
        <v>46.765000000000001</v>
      </c>
      <c r="AN38">
        <f t="shared" si="32"/>
        <v>45.274999999999999</v>
      </c>
      <c r="AO38">
        <f t="shared" si="33"/>
        <v>45.706000000000003</v>
      </c>
      <c r="AP38">
        <f t="shared" si="34"/>
        <v>46.079000000000001</v>
      </c>
      <c r="AQ38">
        <f t="shared" si="35"/>
        <v>45.491</v>
      </c>
      <c r="AS38" t="s">
        <v>49</v>
      </c>
      <c r="AT38">
        <f t="shared" si="36"/>
        <v>5.6448290070045517E-5</v>
      </c>
      <c r="AU38">
        <f t="shared" si="37"/>
        <v>-1.5979022411603834E-5</v>
      </c>
      <c r="AV38">
        <f t="shared" si="38"/>
        <v>-1.0874917925147613E-4</v>
      </c>
      <c r="AW38">
        <f t="shared" si="39"/>
        <v>1.0185454092851505E-4</v>
      </c>
      <c r="AX38">
        <f t="shared" si="40"/>
        <v>3.4088342197670661E-5</v>
      </c>
      <c r="AY38">
        <f t="shared" si="41"/>
        <v>1.6167652415938568E-5</v>
      </c>
      <c r="AZ38">
        <f t="shared" si="42"/>
        <v>-1.2218544399493256E-4</v>
      </c>
      <c r="BA38">
        <f t="shared" si="43"/>
        <v>3.6405758729108459E-5</v>
      </c>
      <c r="BB38">
        <f t="shared" si="44"/>
        <v>-4.8433635614181068E-5</v>
      </c>
      <c r="BC38">
        <f t="shared" si="45"/>
        <v>-3.2515273894583517E-5</v>
      </c>
      <c r="BD38">
        <f t="shared" si="46"/>
        <v>-9.9734042553190847E-5</v>
      </c>
      <c r="BE38">
        <f t="shared" si="47"/>
        <v>3.9875755540627836E-6</v>
      </c>
      <c r="BF38">
        <f t="shared" si="48"/>
        <v>-1.3363542912287336E-4</v>
      </c>
      <c r="BG38">
        <f t="shared" si="49"/>
        <v>-6.0386987029555372E-5</v>
      </c>
      <c r="BH38">
        <f t="shared" si="50"/>
        <v>4.0645188893163804E-6</v>
      </c>
      <c r="BI38">
        <f t="shared" si="51"/>
        <v>-3.186143483374323E-4</v>
      </c>
      <c r="BJ38">
        <f t="shared" si="52"/>
        <v>9.5196024295970063E-5</v>
      </c>
      <c r="BK38">
        <f t="shared" si="53"/>
        <v>8.1608541548155056E-5</v>
      </c>
      <c r="BL38">
        <f t="shared" si="54"/>
        <v>-1.2760693591440809E-4</v>
      </c>
      <c r="BN38" s="7" t="str">
        <f t="shared" si="68"/>
        <v>EWL</v>
      </c>
      <c r="BO38" s="7">
        <v>0.2</v>
      </c>
      <c r="BP38" s="7">
        <v>0.2</v>
      </c>
      <c r="BQ38" s="7">
        <v>0.2</v>
      </c>
      <c r="BR38" s="7">
        <v>0.2</v>
      </c>
      <c r="BS38" s="7">
        <v>0.2</v>
      </c>
      <c r="BT38" s="7">
        <v>0.01</v>
      </c>
      <c r="BV38">
        <f t="shared" si="69"/>
        <v>-6.2814173877214663E-2</v>
      </c>
      <c r="BW38">
        <f t="shared" si="55"/>
        <v>49</v>
      </c>
      <c r="BX38">
        <f t="shared" si="56"/>
        <v>3</v>
      </c>
      <c r="BY38">
        <f t="shared" si="57"/>
        <v>7.9999999999999988E-2</v>
      </c>
      <c r="BZ38">
        <f t="shared" si="58"/>
        <v>0</v>
      </c>
      <c r="CA38">
        <f t="shared" si="59"/>
        <v>0</v>
      </c>
      <c r="CB38">
        <f t="shared" si="60"/>
        <v>1</v>
      </c>
      <c r="CC38">
        <f t="shared" si="61"/>
        <v>0</v>
      </c>
      <c r="CD38">
        <f t="shared" si="62"/>
        <v>0</v>
      </c>
      <c r="CF38">
        <f t="shared" si="63"/>
        <v>0</v>
      </c>
      <c r="CG38">
        <f t="shared" si="64"/>
        <v>0</v>
      </c>
      <c r="CH38">
        <f t="shared" si="64"/>
        <v>1</v>
      </c>
      <c r="CI38">
        <f t="shared" si="64"/>
        <v>1</v>
      </c>
      <c r="CJ38">
        <f t="shared" si="64"/>
        <v>1</v>
      </c>
      <c r="CK38">
        <f t="shared" si="65"/>
        <v>0.2</v>
      </c>
      <c r="CL38">
        <f t="shared" si="70"/>
        <v>0.4</v>
      </c>
      <c r="CM38">
        <f t="shared" si="70"/>
        <v>0.60000000000000009</v>
      </c>
      <c r="CN38">
        <f t="shared" si="70"/>
        <v>0.8</v>
      </c>
      <c r="CO38">
        <f t="shared" si="70"/>
        <v>1</v>
      </c>
    </row>
    <row r="39" spans="1:93" x14ac:dyDescent="0.35">
      <c r="A39" t="s">
        <v>37</v>
      </c>
      <c r="B39">
        <f>VLOOKUP(CONCATENATE($A39,"_",B$4),assets_m6!$A:$D,4,FALSE)</f>
        <v>34.518000000000001</v>
      </c>
      <c r="C39">
        <f>VLOOKUP(CONCATENATE($A39,"_",C$4),assets_m6!$A:$D,4,FALSE)</f>
        <v>34.548000000000002</v>
      </c>
      <c r="D39">
        <f>VLOOKUP(CONCATENATE($A39,"_",D$4),assets_m6!$A:$D,4,FALSE)</f>
        <v>33.686</v>
      </c>
      <c r="E39">
        <f>VLOOKUP(CONCATENATE($A39,"_",E$4),assets_m6!$A:$D,4,FALSE)</f>
        <v>33.017000000000003</v>
      </c>
      <c r="F39">
        <f>VLOOKUP(CONCATENATE($A39,"_",F$4),assets_m6!$A:$D,4,FALSE)</f>
        <v>33.152999999999999</v>
      </c>
      <c r="G39">
        <f>VLOOKUP(CONCATENATE($A39,"_",G$4),assets_m6!$A:$D,4,FALSE)</f>
        <v>33.085000000000001</v>
      </c>
      <c r="H39">
        <f>VLOOKUP(CONCATENATE($A39,"_",H$4),assets_m6!$A:$D,4,FALSE)</f>
        <v>33.113999999999997</v>
      </c>
      <c r="I39">
        <f>VLOOKUP(CONCATENATE($A39,"_",I$4),assets_m6!$A:$D,4,FALSE)</f>
        <v>32.901000000000003</v>
      </c>
      <c r="J39">
        <f>VLOOKUP(CONCATENATE($A39,"_",J$4),assets_m6!$A:$D,4,FALSE)</f>
        <v>33.317</v>
      </c>
      <c r="K39">
        <f>VLOOKUP(CONCATENATE($A39,"_",K$4),assets_m6!$A:$D,4,FALSE)</f>
        <v>33.210999999999999</v>
      </c>
      <c r="L39">
        <f>VLOOKUP(CONCATENATE($A39,"_",L$4),assets_m6!$A:$D,4,FALSE)</f>
        <v>33.229999999999997</v>
      </c>
      <c r="M39">
        <f>VLOOKUP(CONCATENATE($A39,"_",M$4),assets_m6!$A:$D,4,FALSE)</f>
        <v>33.308</v>
      </c>
      <c r="N39">
        <f>VLOOKUP(CONCATENATE($A39,"_",N$4),assets_m6!$A:$D,4,FALSE)</f>
        <v>33.686</v>
      </c>
      <c r="O39">
        <f>VLOOKUP(CONCATENATE($A39,"_",O$4),assets_m6!$A:$D,4,FALSE)</f>
        <v>33.56</v>
      </c>
      <c r="P39">
        <f>VLOOKUP(CONCATENATE($A39,"_",P$4),assets_m6!$A:$D,4,FALSE)</f>
        <v>33.094999999999999</v>
      </c>
      <c r="Q39">
        <f>VLOOKUP(CONCATENATE($A39,"_",Q$4),assets_m6!$A:$D,4,FALSE)</f>
        <v>32.890999999999998</v>
      </c>
      <c r="R39">
        <f>VLOOKUP(CONCATENATE($A39,"_",R$4),assets_m6!$A:$D,4,FALSE)</f>
        <v>31.922999999999998</v>
      </c>
      <c r="S39">
        <f>VLOOKUP(CONCATENATE($A39,"_",S$4),assets_m6!$A:$D,4,FALSE)</f>
        <v>31.952000000000002</v>
      </c>
      <c r="T39">
        <f>VLOOKUP(CONCATENATE($A39,"_",T$4),assets_m6!$A:$D,4,FALSE)</f>
        <v>32.396999999999998</v>
      </c>
      <c r="U39">
        <f>VLOOKUP(CONCATENATE($A39,"_",U$4),assets_m6!$A:$D,4,FALSE)</f>
        <v>31.913</v>
      </c>
      <c r="W39" t="str">
        <f t="shared" si="66"/>
        <v>EWQ</v>
      </c>
      <c r="X39">
        <f t="shared" si="67"/>
        <v>34.518000000000001</v>
      </c>
      <c r="Y39">
        <f t="shared" si="17"/>
        <v>34.548000000000002</v>
      </c>
      <c r="Z39">
        <f t="shared" si="18"/>
        <v>33.686</v>
      </c>
      <c r="AA39">
        <f t="shared" si="19"/>
        <v>33.017000000000003</v>
      </c>
      <c r="AB39">
        <f t="shared" si="20"/>
        <v>33.152999999999999</v>
      </c>
      <c r="AC39">
        <f t="shared" si="21"/>
        <v>33.085000000000001</v>
      </c>
      <c r="AD39">
        <f t="shared" si="22"/>
        <v>33.113999999999997</v>
      </c>
      <c r="AE39">
        <f t="shared" si="23"/>
        <v>32.901000000000003</v>
      </c>
      <c r="AF39">
        <f t="shared" si="24"/>
        <v>33.317</v>
      </c>
      <c r="AG39">
        <f t="shared" si="25"/>
        <v>33.210999999999999</v>
      </c>
      <c r="AH39">
        <f t="shared" si="26"/>
        <v>33.229999999999997</v>
      </c>
      <c r="AI39">
        <f t="shared" si="27"/>
        <v>33.308</v>
      </c>
      <c r="AJ39">
        <f t="shared" si="28"/>
        <v>33.686</v>
      </c>
      <c r="AK39">
        <f t="shared" si="29"/>
        <v>33.56</v>
      </c>
      <c r="AL39">
        <f t="shared" si="30"/>
        <v>33.094999999999999</v>
      </c>
      <c r="AM39">
        <f t="shared" si="31"/>
        <v>32.890999999999998</v>
      </c>
      <c r="AN39">
        <f t="shared" si="32"/>
        <v>31.922999999999998</v>
      </c>
      <c r="AO39">
        <f t="shared" si="33"/>
        <v>31.952000000000002</v>
      </c>
      <c r="AP39">
        <f t="shared" si="34"/>
        <v>32.396999999999998</v>
      </c>
      <c r="AQ39">
        <f t="shared" si="35"/>
        <v>31.913</v>
      </c>
      <c r="AS39" t="s">
        <v>67</v>
      </c>
      <c r="AT39">
        <f t="shared" si="36"/>
        <v>8.6911176777336857E-6</v>
      </c>
      <c r="AU39">
        <f t="shared" si="37"/>
        <v>-2.4950793099455884E-4</v>
      </c>
      <c r="AV39">
        <f t="shared" si="38"/>
        <v>-1.9859882443745084E-4</v>
      </c>
      <c r="AW39">
        <f t="shared" si="39"/>
        <v>4.1190901656720983E-5</v>
      </c>
      <c r="AX39">
        <f t="shared" si="40"/>
        <v>-2.0510964316954073E-5</v>
      </c>
      <c r="AY39">
        <f t="shared" si="41"/>
        <v>8.76530149614519E-6</v>
      </c>
      <c r="AZ39">
        <f t="shared" si="42"/>
        <v>-6.4323246965028059E-5</v>
      </c>
      <c r="BA39">
        <f t="shared" si="43"/>
        <v>1.2643992583811944E-4</v>
      </c>
      <c r="BB39">
        <f t="shared" si="44"/>
        <v>-3.1815589638923563E-5</v>
      </c>
      <c r="BC39">
        <f t="shared" si="45"/>
        <v>5.7209960555232763E-6</v>
      </c>
      <c r="BD39">
        <f t="shared" si="46"/>
        <v>2.3472765573278052E-5</v>
      </c>
      <c r="BE39">
        <f t="shared" si="47"/>
        <v>1.1348624954965778E-4</v>
      </c>
      <c r="BF39">
        <f t="shared" si="48"/>
        <v>-3.7404262898532821E-5</v>
      </c>
      <c r="BG39">
        <f t="shared" si="49"/>
        <v>-1.3855780691299268E-4</v>
      </c>
      <c r="BH39">
        <f t="shared" si="50"/>
        <v>-6.1640731228282405E-5</v>
      </c>
      <c r="BI39">
        <f t="shared" si="51"/>
        <v>-2.9430543309719984E-4</v>
      </c>
      <c r="BJ39">
        <f t="shared" si="52"/>
        <v>9.0843592394209422E-6</v>
      </c>
      <c r="BK39">
        <f t="shared" si="53"/>
        <v>1.3927140711066495E-4</v>
      </c>
      <c r="BL39">
        <f t="shared" si="54"/>
        <v>-1.4939654906318431E-4</v>
      </c>
      <c r="BN39" s="7" t="str">
        <f t="shared" si="68"/>
        <v>EWQ</v>
      </c>
      <c r="BO39" s="7">
        <v>0.2</v>
      </c>
      <c r="BP39" s="7">
        <v>0.2</v>
      </c>
      <c r="BQ39" s="7">
        <v>0.2</v>
      </c>
      <c r="BR39" s="7">
        <v>0.2</v>
      </c>
      <c r="BS39" s="7">
        <v>0.2</v>
      </c>
      <c r="BT39" s="7">
        <v>0.01</v>
      </c>
      <c r="BV39">
        <f t="shared" si="69"/>
        <v>-7.5467871834984657E-2</v>
      </c>
      <c r="BW39">
        <f t="shared" si="55"/>
        <v>41</v>
      </c>
      <c r="BX39">
        <f t="shared" si="56"/>
        <v>3</v>
      </c>
      <c r="BY39">
        <f t="shared" si="57"/>
        <v>7.9999999999999988E-2</v>
      </c>
      <c r="BZ39">
        <f t="shared" si="58"/>
        <v>0</v>
      </c>
      <c r="CA39">
        <f t="shared" si="59"/>
        <v>0</v>
      </c>
      <c r="CB39">
        <f t="shared" si="60"/>
        <v>1</v>
      </c>
      <c r="CC39">
        <f t="shared" si="61"/>
        <v>0</v>
      </c>
      <c r="CD39">
        <f t="shared" si="62"/>
        <v>0</v>
      </c>
      <c r="CF39">
        <f t="shared" si="63"/>
        <v>0</v>
      </c>
      <c r="CG39">
        <f t="shared" si="64"/>
        <v>0</v>
      </c>
      <c r="CH39">
        <f t="shared" si="64"/>
        <v>1</v>
      </c>
      <c r="CI39">
        <f t="shared" si="64"/>
        <v>1</v>
      </c>
      <c r="CJ39">
        <f t="shared" si="64"/>
        <v>1</v>
      </c>
      <c r="CK39">
        <f t="shared" si="65"/>
        <v>0.2</v>
      </c>
      <c r="CL39">
        <f t="shared" si="70"/>
        <v>0.4</v>
      </c>
      <c r="CM39">
        <f t="shared" si="70"/>
        <v>0.60000000000000009</v>
      </c>
      <c r="CN39">
        <f t="shared" si="70"/>
        <v>0.8</v>
      </c>
      <c r="CO39">
        <f t="shared" si="70"/>
        <v>1</v>
      </c>
    </row>
    <row r="40" spans="1:93" x14ac:dyDescent="0.35">
      <c r="A40" t="s">
        <v>38</v>
      </c>
      <c r="B40">
        <f>VLOOKUP(CONCATENATE($A40,"_",B$4),assets_m6!$A:$D,4,FALSE)</f>
        <v>52.140999999999998</v>
      </c>
      <c r="C40">
        <f>VLOOKUP(CONCATENATE($A40,"_",C$4),assets_m6!$A:$D,4,FALSE)</f>
        <v>52.938000000000002</v>
      </c>
      <c r="D40">
        <f>VLOOKUP(CONCATENATE($A40,"_",D$4),assets_m6!$A:$D,4,FALSE)</f>
        <v>52.277000000000001</v>
      </c>
      <c r="E40">
        <f>VLOOKUP(CONCATENATE($A40,"_",E$4),assets_m6!$A:$D,4,FALSE)</f>
        <v>51.59</v>
      </c>
      <c r="F40">
        <f>VLOOKUP(CONCATENATE($A40,"_",F$4),assets_m6!$A:$D,4,FALSE)</f>
        <v>50.878</v>
      </c>
      <c r="G40">
        <f>VLOOKUP(CONCATENATE($A40,"_",G$4),assets_m6!$A:$D,4,FALSE)</f>
        <v>50.732999999999997</v>
      </c>
      <c r="H40">
        <f>VLOOKUP(CONCATENATE($A40,"_",H$4),assets_m6!$A:$D,4,FALSE)</f>
        <v>49.75</v>
      </c>
      <c r="I40">
        <f>VLOOKUP(CONCATENATE($A40,"_",I$4),assets_m6!$A:$D,4,FALSE)</f>
        <v>49.682000000000002</v>
      </c>
      <c r="J40">
        <f>VLOOKUP(CONCATENATE($A40,"_",J$4),assets_m6!$A:$D,4,FALSE)</f>
        <v>50.835000000000001</v>
      </c>
      <c r="K40">
        <f>VLOOKUP(CONCATENATE($A40,"_",K$4),assets_m6!$A:$D,4,FALSE)</f>
        <v>49.801000000000002</v>
      </c>
      <c r="L40">
        <f>VLOOKUP(CONCATENATE($A40,"_",L$4),assets_m6!$A:$D,4,FALSE)</f>
        <v>49.02</v>
      </c>
      <c r="M40">
        <f>VLOOKUP(CONCATENATE($A40,"_",M$4),assets_m6!$A:$D,4,FALSE)</f>
        <v>49.223999999999997</v>
      </c>
      <c r="N40">
        <f>VLOOKUP(CONCATENATE($A40,"_",N$4),assets_m6!$A:$D,4,FALSE)</f>
        <v>49.529000000000003</v>
      </c>
      <c r="O40">
        <f>VLOOKUP(CONCATENATE($A40,"_",O$4),assets_m6!$A:$D,4,FALSE)</f>
        <v>48.918999999999997</v>
      </c>
      <c r="P40">
        <f>VLOOKUP(CONCATENATE($A40,"_",P$4),assets_m6!$A:$D,4,FALSE)</f>
        <v>48.283000000000001</v>
      </c>
      <c r="Q40">
        <f>VLOOKUP(CONCATENATE($A40,"_",Q$4),assets_m6!$A:$D,4,FALSE)</f>
        <v>48.222999999999999</v>
      </c>
      <c r="R40">
        <f>VLOOKUP(CONCATENATE($A40,"_",R$4),assets_m6!$A:$D,4,FALSE)</f>
        <v>46.96</v>
      </c>
      <c r="S40">
        <f>VLOOKUP(CONCATENATE($A40,"_",S$4),assets_m6!$A:$D,4,FALSE)</f>
        <v>46.96</v>
      </c>
      <c r="T40">
        <f>VLOOKUP(CONCATENATE($A40,"_",T$4),assets_m6!$A:$D,4,FALSE)</f>
        <v>47.985999999999997</v>
      </c>
      <c r="U40">
        <f>VLOOKUP(CONCATENATE($A40,"_",U$4),assets_m6!$A:$D,4,FALSE)</f>
        <v>47.408999999999999</v>
      </c>
      <c r="W40" t="str">
        <f t="shared" si="66"/>
        <v>EWT</v>
      </c>
      <c r="X40">
        <f t="shared" si="67"/>
        <v>52.140999999999998</v>
      </c>
      <c r="Y40">
        <f t="shared" si="17"/>
        <v>52.938000000000002</v>
      </c>
      <c r="Z40">
        <f t="shared" si="18"/>
        <v>52.277000000000001</v>
      </c>
      <c r="AA40">
        <f t="shared" si="19"/>
        <v>51.59</v>
      </c>
      <c r="AB40">
        <f t="shared" si="20"/>
        <v>50.878</v>
      </c>
      <c r="AC40">
        <f t="shared" si="21"/>
        <v>50.732999999999997</v>
      </c>
      <c r="AD40">
        <f t="shared" si="22"/>
        <v>49.75</v>
      </c>
      <c r="AE40">
        <f t="shared" si="23"/>
        <v>49.682000000000002</v>
      </c>
      <c r="AF40">
        <f t="shared" si="24"/>
        <v>50.835000000000001</v>
      </c>
      <c r="AG40">
        <f t="shared" si="25"/>
        <v>49.801000000000002</v>
      </c>
      <c r="AH40">
        <f t="shared" si="26"/>
        <v>49.02</v>
      </c>
      <c r="AI40">
        <f t="shared" si="27"/>
        <v>49.223999999999997</v>
      </c>
      <c r="AJ40">
        <f t="shared" si="28"/>
        <v>49.529000000000003</v>
      </c>
      <c r="AK40">
        <f t="shared" si="29"/>
        <v>48.918999999999997</v>
      </c>
      <c r="AL40">
        <f t="shared" si="30"/>
        <v>48.283000000000001</v>
      </c>
      <c r="AM40">
        <f t="shared" si="31"/>
        <v>48.222999999999999</v>
      </c>
      <c r="AN40">
        <f t="shared" si="32"/>
        <v>46.96</v>
      </c>
      <c r="AO40">
        <f t="shared" si="33"/>
        <v>46.96</v>
      </c>
      <c r="AP40">
        <f t="shared" si="34"/>
        <v>47.985999999999997</v>
      </c>
      <c r="AQ40">
        <f t="shared" si="35"/>
        <v>47.408999999999999</v>
      </c>
      <c r="AS40" t="s">
        <v>68</v>
      </c>
      <c r="AT40">
        <f t="shared" si="36"/>
        <v>1.5285475921060282E-4</v>
      </c>
      <c r="AU40">
        <f t="shared" si="37"/>
        <v>-1.248630473383961E-4</v>
      </c>
      <c r="AV40">
        <f t="shared" si="38"/>
        <v>-1.3141534518048043E-4</v>
      </c>
      <c r="AW40">
        <f t="shared" si="39"/>
        <v>-1.3801124248885506E-4</v>
      </c>
      <c r="AX40">
        <f t="shared" si="40"/>
        <v>-2.8499547938205733E-5</v>
      </c>
      <c r="AY40">
        <f t="shared" si="41"/>
        <v>-1.9375948593617509E-4</v>
      </c>
      <c r="AZ40">
        <f t="shared" si="42"/>
        <v>-1.3668341708542279E-5</v>
      </c>
      <c r="BA40">
        <f t="shared" si="43"/>
        <v>2.320760033815061E-4</v>
      </c>
      <c r="BB40">
        <f t="shared" si="44"/>
        <v>-2.0340316710927491E-4</v>
      </c>
      <c r="BC40">
        <f t="shared" si="45"/>
        <v>-1.5682416015742632E-4</v>
      </c>
      <c r="BD40">
        <f t="shared" si="46"/>
        <v>4.1615667074662077E-5</v>
      </c>
      <c r="BE40">
        <f t="shared" si="47"/>
        <v>6.1961644726151236E-5</v>
      </c>
      <c r="BF40">
        <f t="shared" si="48"/>
        <v>-1.2316016879000314E-4</v>
      </c>
      <c r="BG40">
        <f t="shared" si="49"/>
        <v>-1.3001083423618549E-4</v>
      </c>
      <c r="BH40">
        <f t="shared" si="50"/>
        <v>-1.2426734047180637E-5</v>
      </c>
      <c r="BI40">
        <f t="shared" si="51"/>
        <v>-2.6190821807021508E-4</v>
      </c>
      <c r="BJ40">
        <f t="shared" si="52"/>
        <v>0</v>
      </c>
      <c r="BK40">
        <f t="shared" si="53"/>
        <v>2.1848381601362779E-4</v>
      </c>
      <c r="BL40">
        <f t="shared" si="54"/>
        <v>-1.2024340432626146E-4</v>
      </c>
      <c r="BN40" s="7" t="str">
        <f t="shared" si="68"/>
        <v>EWT</v>
      </c>
      <c r="BO40" s="7">
        <v>0.2</v>
      </c>
      <c r="BP40" s="7">
        <v>0.2</v>
      </c>
      <c r="BQ40" s="7">
        <v>0.2</v>
      </c>
      <c r="BR40" s="7">
        <v>0.2</v>
      </c>
      <c r="BS40" s="7">
        <v>0.2</v>
      </c>
      <c r="BT40" s="7">
        <v>0.01</v>
      </c>
      <c r="BV40">
        <f t="shared" si="69"/>
        <v>-9.0753917262806613E-2</v>
      </c>
      <c r="BW40">
        <f t="shared" si="55"/>
        <v>27</v>
      </c>
      <c r="BX40">
        <f t="shared" si="56"/>
        <v>2</v>
      </c>
      <c r="BY40">
        <f t="shared" si="57"/>
        <v>0.11999999999999997</v>
      </c>
      <c r="BZ40">
        <f t="shared" si="58"/>
        <v>0</v>
      </c>
      <c r="CA40">
        <f t="shared" si="59"/>
        <v>1</v>
      </c>
      <c r="CB40">
        <f t="shared" si="60"/>
        <v>0</v>
      </c>
      <c r="CC40">
        <f t="shared" si="61"/>
        <v>0</v>
      </c>
      <c r="CD40">
        <f t="shared" si="62"/>
        <v>0</v>
      </c>
      <c r="CF40">
        <f t="shared" si="63"/>
        <v>0</v>
      </c>
      <c r="CG40">
        <f t="shared" si="64"/>
        <v>1</v>
      </c>
      <c r="CH40">
        <f t="shared" si="64"/>
        <v>1</v>
      </c>
      <c r="CI40">
        <f t="shared" si="64"/>
        <v>1</v>
      </c>
      <c r="CJ40">
        <f t="shared" si="64"/>
        <v>1</v>
      </c>
      <c r="CK40">
        <f t="shared" si="65"/>
        <v>0.2</v>
      </c>
      <c r="CL40">
        <f t="shared" si="70"/>
        <v>0.4</v>
      </c>
      <c r="CM40">
        <f t="shared" si="70"/>
        <v>0.60000000000000009</v>
      </c>
      <c r="CN40">
        <f t="shared" si="70"/>
        <v>0.8</v>
      </c>
      <c r="CO40">
        <f t="shared" si="70"/>
        <v>1</v>
      </c>
    </row>
    <row r="41" spans="1:93" x14ac:dyDescent="0.35">
      <c r="A41" t="s">
        <v>39</v>
      </c>
      <c r="B41">
        <f>VLOOKUP(CONCATENATE($A41,"_",B$4),assets_m6!$A:$D,4,FALSE)</f>
        <v>32.834000000000003</v>
      </c>
      <c r="C41">
        <f>VLOOKUP(CONCATENATE($A41,"_",C$4),assets_m6!$A:$D,4,FALSE)</f>
        <v>32.805</v>
      </c>
      <c r="D41">
        <f>VLOOKUP(CONCATENATE($A41,"_",D$4),assets_m6!$A:$D,4,FALSE)</f>
        <v>32.853000000000002</v>
      </c>
      <c r="E41">
        <f>VLOOKUP(CONCATENATE($A41,"_",E$4),assets_m6!$A:$D,4,FALSE)</f>
        <v>32.892000000000003</v>
      </c>
      <c r="F41">
        <f>VLOOKUP(CONCATENATE($A41,"_",F$4),assets_m6!$A:$D,4,FALSE)</f>
        <v>33.036999999999999</v>
      </c>
      <c r="G41">
        <f>VLOOKUP(CONCATENATE($A41,"_",G$4),assets_m6!$A:$D,4,FALSE)</f>
        <v>33.094999999999999</v>
      </c>
      <c r="H41">
        <f>VLOOKUP(CONCATENATE($A41,"_",H$4),assets_m6!$A:$D,4,FALSE)</f>
        <v>32.747</v>
      </c>
      <c r="I41">
        <f>VLOOKUP(CONCATENATE($A41,"_",I$4),assets_m6!$A:$D,4,FALSE)</f>
        <v>32.582000000000001</v>
      </c>
      <c r="J41">
        <f>VLOOKUP(CONCATENATE($A41,"_",J$4),assets_m6!$A:$D,4,FALSE)</f>
        <v>32.978999999999999</v>
      </c>
      <c r="K41">
        <f>VLOOKUP(CONCATENATE($A41,"_",K$4),assets_m6!$A:$D,4,FALSE)</f>
        <v>32.997999999999998</v>
      </c>
      <c r="L41">
        <f>VLOOKUP(CONCATENATE($A41,"_",L$4),assets_m6!$A:$D,4,FALSE)</f>
        <v>32.843000000000004</v>
      </c>
      <c r="M41">
        <f>VLOOKUP(CONCATENATE($A41,"_",M$4),assets_m6!$A:$D,4,FALSE)</f>
        <v>32.920999999999999</v>
      </c>
      <c r="N41">
        <f>VLOOKUP(CONCATENATE($A41,"_",N$4),assets_m6!$A:$D,4,FALSE)</f>
        <v>33.066000000000003</v>
      </c>
      <c r="O41">
        <f>VLOOKUP(CONCATENATE($A41,"_",O$4),assets_m6!$A:$D,4,FALSE)</f>
        <v>32.64</v>
      </c>
      <c r="P41">
        <f>VLOOKUP(CONCATENATE($A41,"_",P$4),assets_m6!$A:$D,4,FALSE)</f>
        <v>31.914000000000001</v>
      </c>
      <c r="Q41">
        <f>VLOOKUP(CONCATENATE($A41,"_",Q$4),assets_m6!$A:$D,4,FALSE)</f>
        <v>31.527000000000001</v>
      </c>
      <c r="R41">
        <f>VLOOKUP(CONCATENATE($A41,"_",R$4),assets_m6!$A:$D,4,FALSE)</f>
        <v>30.724</v>
      </c>
      <c r="S41">
        <f>VLOOKUP(CONCATENATE($A41,"_",S$4),assets_m6!$A:$D,4,FALSE)</f>
        <v>30.984999999999999</v>
      </c>
      <c r="T41">
        <f>VLOOKUP(CONCATENATE($A41,"_",T$4),assets_m6!$A:$D,4,FALSE)</f>
        <v>31.411000000000001</v>
      </c>
      <c r="U41">
        <f>VLOOKUP(CONCATENATE($A41,"_",U$4),assets_m6!$A:$D,4,FALSE)</f>
        <v>31.256</v>
      </c>
      <c r="W41" t="str">
        <f t="shared" si="66"/>
        <v>EWU</v>
      </c>
      <c r="X41">
        <f t="shared" si="67"/>
        <v>32.834000000000003</v>
      </c>
      <c r="Y41">
        <f t="shared" si="17"/>
        <v>32.805</v>
      </c>
      <c r="Z41">
        <f t="shared" si="18"/>
        <v>32.853000000000002</v>
      </c>
      <c r="AA41">
        <f t="shared" si="19"/>
        <v>32.892000000000003</v>
      </c>
      <c r="AB41">
        <f t="shared" si="20"/>
        <v>33.036999999999999</v>
      </c>
      <c r="AC41">
        <f t="shared" si="21"/>
        <v>33.094999999999999</v>
      </c>
      <c r="AD41">
        <f t="shared" si="22"/>
        <v>32.747</v>
      </c>
      <c r="AE41">
        <f t="shared" si="23"/>
        <v>32.582000000000001</v>
      </c>
      <c r="AF41">
        <f t="shared" si="24"/>
        <v>32.978999999999999</v>
      </c>
      <c r="AG41">
        <f t="shared" si="25"/>
        <v>32.997999999999998</v>
      </c>
      <c r="AH41">
        <f t="shared" si="26"/>
        <v>32.843000000000004</v>
      </c>
      <c r="AI41">
        <f t="shared" si="27"/>
        <v>32.920999999999999</v>
      </c>
      <c r="AJ41">
        <f t="shared" si="28"/>
        <v>33.066000000000003</v>
      </c>
      <c r="AK41">
        <f t="shared" si="29"/>
        <v>32.64</v>
      </c>
      <c r="AL41">
        <f t="shared" si="30"/>
        <v>31.914000000000001</v>
      </c>
      <c r="AM41">
        <f t="shared" si="31"/>
        <v>31.527000000000001</v>
      </c>
      <c r="AN41">
        <f t="shared" si="32"/>
        <v>30.724</v>
      </c>
      <c r="AO41">
        <f t="shared" si="33"/>
        <v>30.984999999999999</v>
      </c>
      <c r="AP41">
        <f t="shared" si="34"/>
        <v>31.411000000000001</v>
      </c>
      <c r="AQ41">
        <f t="shared" si="35"/>
        <v>31.256</v>
      </c>
      <c r="AS41" t="s">
        <v>72</v>
      </c>
      <c r="AT41">
        <f t="shared" si="36"/>
        <v>-8.8323079734432203E-6</v>
      </c>
      <c r="AU41">
        <f t="shared" si="37"/>
        <v>1.4631915866484323E-5</v>
      </c>
      <c r="AV41">
        <f t="shared" si="38"/>
        <v>1.1871062003470453E-5</v>
      </c>
      <c r="AW41">
        <f t="shared" si="39"/>
        <v>4.4083667761156514E-5</v>
      </c>
      <c r="AX41">
        <f t="shared" si="40"/>
        <v>1.7556073493355881E-5</v>
      </c>
      <c r="AY41">
        <f t="shared" si="41"/>
        <v>-1.0515183562471643E-4</v>
      </c>
      <c r="AZ41">
        <f t="shared" si="42"/>
        <v>-5.0386294927779384E-5</v>
      </c>
      <c r="BA41">
        <f t="shared" si="43"/>
        <v>1.2184641826775474E-4</v>
      </c>
      <c r="BB41">
        <f t="shared" si="44"/>
        <v>5.7612420024859315E-6</v>
      </c>
      <c r="BC41">
        <f t="shared" si="45"/>
        <v>-4.6972543790530953E-5</v>
      </c>
      <c r="BD41">
        <f t="shared" si="46"/>
        <v>2.3749352982369407E-5</v>
      </c>
      <c r="BE41">
        <f t="shared" si="47"/>
        <v>4.4044834604053078E-5</v>
      </c>
      <c r="BF41">
        <f t="shared" si="48"/>
        <v>-1.288332426056983E-4</v>
      </c>
      <c r="BG41">
        <f t="shared" si="49"/>
        <v>-2.2242647058823503E-4</v>
      </c>
      <c r="BH41">
        <f t="shared" si="50"/>
        <v>-1.2126339537507064E-4</v>
      </c>
      <c r="BI41">
        <f t="shared" si="51"/>
        <v>-2.547023186475087E-4</v>
      </c>
      <c r="BJ41">
        <f t="shared" si="52"/>
        <v>8.4949876318187492E-5</v>
      </c>
      <c r="BK41">
        <f t="shared" si="53"/>
        <v>1.3748588026464483E-4</v>
      </c>
      <c r="BL41">
        <f t="shared" si="54"/>
        <v>-4.9345770589921093E-5</v>
      </c>
      <c r="BN41" s="7" t="str">
        <f t="shared" si="68"/>
        <v>EWU</v>
      </c>
      <c r="BO41" s="7">
        <v>0.2</v>
      </c>
      <c r="BP41" s="7">
        <v>0.2</v>
      </c>
      <c r="BQ41" s="7">
        <v>0.2</v>
      </c>
      <c r="BR41" s="7">
        <v>0.2</v>
      </c>
      <c r="BS41" s="7">
        <v>0.2</v>
      </c>
      <c r="BT41" s="7">
        <v>0.01</v>
      </c>
      <c r="BV41">
        <f t="shared" si="69"/>
        <v>-4.8059937869281928E-2</v>
      </c>
      <c r="BW41">
        <f t="shared" si="55"/>
        <v>61</v>
      </c>
      <c r="BX41">
        <f t="shared" si="56"/>
        <v>4</v>
      </c>
      <c r="BY41">
        <f t="shared" si="57"/>
        <v>0.12000000000000002</v>
      </c>
      <c r="BZ41">
        <f t="shared" si="58"/>
        <v>0</v>
      </c>
      <c r="CA41">
        <f t="shared" si="59"/>
        <v>0</v>
      </c>
      <c r="CB41">
        <f t="shared" si="60"/>
        <v>0</v>
      </c>
      <c r="CC41">
        <f t="shared" si="61"/>
        <v>1</v>
      </c>
      <c r="CD41">
        <f t="shared" si="62"/>
        <v>0</v>
      </c>
      <c r="CF41">
        <f t="shared" si="63"/>
        <v>0</v>
      </c>
      <c r="CG41">
        <f t="shared" si="64"/>
        <v>0</v>
      </c>
      <c r="CH41">
        <f t="shared" si="64"/>
        <v>0</v>
      </c>
      <c r="CI41">
        <f t="shared" si="64"/>
        <v>1</v>
      </c>
      <c r="CJ41">
        <f t="shared" si="64"/>
        <v>1</v>
      </c>
      <c r="CK41">
        <f t="shared" si="65"/>
        <v>0.2</v>
      </c>
      <c r="CL41">
        <f t="shared" si="70"/>
        <v>0.4</v>
      </c>
      <c r="CM41">
        <f t="shared" si="70"/>
        <v>0.60000000000000009</v>
      </c>
      <c r="CN41">
        <f t="shared" si="70"/>
        <v>0.8</v>
      </c>
      <c r="CO41">
        <f t="shared" si="70"/>
        <v>1</v>
      </c>
    </row>
    <row r="42" spans="1:93" x14ac:dyDescent="0.35">
      <c r="A42" t="s">
        <v>40</v>
      </c>
      <c r="B42">
        <f>VLOOKUP(CONCATENATE($A42,"_",B$4),assets_m6!$A:$D,4,FALSE)</f>
        <v>70.168999999999997</v>
      </c>
      <c r="C42">
        <f>VLOOKUP(CONCATENATE($A42,"_",C$4),assets_m6!$A:$D,4,FALSE)</f>
        <v>71.167000000000002</v>
      </c>
      <c r="D42">
        <f>VLOOKUP(CONCATENATE($A42,"_",D$4),assets_m6!$A:$D,4,FALSE)</f>
        <v>70.010999999999996</v>
      </c>
      <c r="E42">
        <f>VLOOKUP(CONCATENATE($A42,"_",E$4),assets_m6!$A:$D,4,FALSE)</f>
        <v>69.150999999999996</v>
      </c>
      <c r="F42">
        <f>VLOOKUP(CONCATENATE($A42,"_",F$4),assets_m6!$A:$D,4,FALSE)</f>
        <v>68.716999999999999</v>
      </c>
      <c r="G42">
        <f>VLOOKUP(CONCATENATE($A42,"_",G$4),assets_m6!$A:$D,4,FALSE)</f>
        <v>68.073999999999998</v>
      </c>
      <c r="H42">
        <f>VLOOKUP(CONCATENATE($A42,"_",H$4),assets_m6!$A:$D,4,FALSE)</f>
        <v>67.561000000000007</v>
      </c>
      <c r="I42">
        <f>VLOOKUP(CONCATENATE($A42,"_",I$4),assets_m6!$A:$D,4,FALSE)</f>
        <v>67.698999999999998</v>
      </c>
      <c r="J42">
        <f>VLOOKUP(CONCATENATE($A42,"_",J$4),assets_m6!$A:$D,4,FALSE)</f>
        <v>69.408000000000001</v>
      </c>
      <c r="K42">
        <f>VLOOKUP(CONCATENATE($A42,"_",K$4),assets_m6!$A:$D,4,FALSE)</f>
        <v>67.906000000000006</v>
      </c>
      <c r="L42">
        <f>VLOOKUP(CONCATENATE($A42,"_",L$4),assets_m6!$A:$D,4,FALSE)</f>
        <v>67.856999999999999</v>
      </c>
      <c r="M42">
        <f>VLOOKUP(CONCATENATE($A42,"_",M$4),assets_m6!$A:$D,4,FALSE)</f>
        <v>68.340999999999994</v>
      </c>
      <c r="N42">
        <f>VLOOKUP(CONCATENATE($A42,"_",N$4),assets_m6!$A:$D,4,FALSE)</f>
        <v>68.736000000000004</v>
      </c>
      <c r="O42">
        <f>VLOOKUP(CONCATENATE($A42,"_",O$4),assets_m6!$A:$D,4,FALSE)</f>
        <v>67.501000000000005</v>
      </c>
      <c r="P42">
        <f>VLOOKUP(CONCATENATE($A42,"_",P$4),assets_m6!$A:$D,4,FALSE)</f>
        <v>66.700999999999993</v>
      </c>
      <c r="Q42">
        <f>VLOOKUP(CONCATENATE($A42,"_",Q$4),assets_m6!$A:$D,4,FALSE)</f>
        <v>66.227000000000004</v>
      </c>
      <c r="R42">
        <f>VLOOKUP(CONCATENATE($A42,"_",R$4),assets_m6!$A:$D,4,FALSE)</f>
        <v>64.349999999999994</v>
      </c>
      <c r="S42">
        <f>VLOOKUP(CONCATENATE($A42,"_",S$4),assets_m6!$A:$D,4,FALSE)</f>
        <v>64.418999999999997</v>
      </c>
      <c r="T42">
        <f>VLOOKUP(CONCATENATE($A42,"_",T$4),assets_m6!$A:$D,4,FALSE)</f>
        <v>65.555000000000007</v>
      </c>
      <c r="U42">
        <f>VLOOKUP(CONCATENATE($A42,"_",U$4),assets_m6!$A:$D,4,FALSE)</f>
        <v>65.841999999999999</v>
      </c>
      <c r="W42" t="str">
        <f t="shared" si="66"/>
        <v>EWY</v>
      </c>
      <c r="X42">
        <f t="shared" si="67"/>
        <v>70.168999999999997</v>
      </c>
      <c r="Y42">
        <f t="shared" si="17"/>
        <v>71.167000000000002</v>
      </c>
      <c r="Z42">
        <f t="shared" si="18"/>
        <v>70.010999999999996</v>
      </c>
      <c r="AA42">
        <f t="shared" si="19"/>
        <v>69.150999999999996</v>
      </c>
      <c r="AB42">
        <f t="shared" si="20"/>
        <v>68.716999999999999</v>
      </c>
      <c r="AC42">
        <f t="shared" si="21"/>
        <v>68.073999999999998</v>
      </c>
      <c r="AD42">
        <f t="shared" si="22"/>
        <v>67.561000000000007</v>
      </c>
      <c r="AE42">
        <f t="shared" si="23"/>
        <v>67.698999999999998</v>
      </c>
      <c r="AF42">
        <f t="shared" si="24"/>
        <v>69.408000000000001</v>
      </c>
      <c r="AG42">
        <f t="shared" si="25"/>
        <v>67.906000000000006</v>
      </c>
      <c r="AH42">
        <f t="shared" si="26"/>
        <v>67.856999999999999</v>
      </c>
      <c r="AI42">
        <f t="shared" si="27"/>
        <v>68.340999999999994</v>
      </c>
      <c r="AJ42">
        <f t="shared" si="28"/>
        <v>68.736000000000004</v>
      </c>
      <c r="AK42">
        <f t="shared" si="29"/>
        <v>67.501000000000005</v>
      </c>
      <c r="AL42">
        <f t="shared" si="30"/>
        <v>66.700999999999993</v>
      </c>
      <c r="AM42">
        <f t="shared" si="31"/>
        <v>66.227000000000004</v>
      </c>
      <c r="AN42">
        <f t="shared" si="32"/>
        <v>64.349999999999994</v>
      </c>
      <c r="AO42">
        <f t="shared" si="33"/>
        <v>64.418999999999997</v>
      </c>
      <c r="AP42">
        <f t="shared" si="34"/>
        <v>65.555000000000007</v>
      </c>
      <c r="AQ42">
        <f t="shared" si="35"/>
        <v>65.841999999999999</v>
      </c>
      <c r="AS42" t="s">
        <v>73</v>
      </c>
      <c r="AT42">
        <f t="shared" si="36"/>
        <v>1.4222804942353527E-4</v>
      </c>
      <c r="AU42">
        <f t="shared" si="37"/>
        <v>-1.6243483637079067E-4</v>
      </c>
      <c r="AV42">
        <f t="shared" si="38"/>
        <v>-1.2283783976803638E-4</v>
      </c>
      <c r="AW42">
        <f t="shared" si="39"/>
        <v>-6.2761203742534092E-5</v>
      </c>
      <c r="AX42">
        <f t="shared" si="40"/>
        <v>-9.3572187377213888E-5</v>
      </c>
      <c r="AY42">
        <f t="shared" si="41"/>
        <v>-7.5359167964272856E-5</v>
      </c>
      <c r="AZ42">
        <f t="shared" si="42"/>
        <v>2.0425985405780111E-5</v>
      </c>
      <c r="BA42">
        <f t="shared" si="43"/>
        <v>2.5244095186044153E-4</v>
      </c>
      <c r="BB42">
        <f t="shared" si="44"/>
        <v>-2.1640156754264571E-4</v>
      </c>
      <c r="BC42">
        <f t="shared" si="45"/>
        <v>-7.2158572143855608E-6</v>
      </c>
      <c r="BD42">
        <f t="shared" si="46"/>
        <v>7.1326465950453854E-5</v>
      </c>
      <c r="BE42">
        <f t="shared" si="47"/>
        <v>5.7798393350991398E-5</v>
      </c>
      <c r="BF42">
        <f t="shared" si="48"/>
        <v>-1.796729515828677E-4</v>
      </c>
      <c r="BG42">
        <f t="shared" si="49"/>
        <v>-1.1851676271462814E-4</v>
      </c>
      <c r="BH42">
        <f t="shared" si="50"/>
        <v>-7.1063402347789329E-5</v>
      </c>
      <c r="BI42">
        <f t="shared" si="51"/>
        <v>-2.8341914928956609E-4</v>
      </c>
      <c r="BJ42">
        <f t="shared" si="52"/>
        <v>1.0722610722611131E-5</v>
      </c>
      <c r="BK42">
        <f t="shared" si="53"/>
        <v>1.7634548813238486E-4</v>
      </c>
      <c r="BL42">
        <f t="shared" si="54"/>
        <v>4.3780032034168549E-5</v>
      </c>
      <c r="BN42" s="7" t="str">
        <f t="shared" si="68"/>
        <v>EWY</v>
      </c>
      <c r="BO42" s="7">
        <v>0.2</v>
      </c>
      <c r="BP42" s="7">
        <v>0.2</v>
      </c>
      <c r="BQ42" s="7">
        <v>0.2</v>
      </c>
      <c r="BR42" s="7">
        <v>0.2</v>
      </c>
      <c r="BS42" s="7">
        <v>0.2</v>
      </c>
      <c r="BT42" s="7">
        <v>0.01</v>
      </c>
      <c r="BV42">
        <f t="shared" si="69"/>
        <v>-6.1665407801165736E-2</v>
      </c>
      <c r="BW42">
        <f t="shared" si="55"/>
        <v>51</v>
      </c>
      <c r="BX42">
        <f t="shared" si="56"/>
        <v>3</v>
      </c>
      <c r="BY42">
        <f t="shared" si="57"/>
        <v>7.9999999999999988E-2</v>
      </c>
      <c r="BZ42">
        <f t="shared" si="58"/>
        <v>0</v>
      </c>
      <c r="CA42">
        <f t="shared" si="59"/>
        <v>0</v>
      </c>
      <c r="CB42">
        <f t="shared" si="60"/>
        <v>1</v>
      </c>
      <c r="CC42">
        <f t="shared" si="61"/>
        <v>0</v>
      </c>
      <c r="CD42">
        <f t="shared" si="62"/>
        <v>0</v>
      </c>
      <c r="CF42">
        <f t="shared" si="63"/>
        <v>0</v>
      </c>
      <c r="CG42">
        <f t="shared" si="64"/>
        <v>0</v>
      </c>
      <c r="CH42">
        <f t="shared" si="64"/>
        <v>1</v>
      </c>
      <c r="CI42">
        <f t="shared" si="64"/>
        <v>1</v>
      </c>
      <c r="CJ42">
        <f t="shared" si="64"/>
        <v>1</v>
      </c>
      <c r="CK42">
        <f t="shared" si="65"/>
        <v>0.2</v>
      </c>
      <c r="CL42">
        <f t="shared" si="70"/>
        <v>0.4</v>
      </c>
      <c r="CM42">
        <f t="shared" si="70"/>
        <v>0.60000000000000009</v>
      </c>
      <c r="CN42">
        <f t="shared" si="70"/>
        <v>0.8</v>
      </c>
      <c r="CO42">
        <f t="shared" si="70"/>
        <v>1</v>
      </c>
    </row>
    <row r="43" spans="1:93" x14ac:dyDescent="0.35">
      <c r="A43" t="s">
        <v>41</v>
      </c>
      <c r="B43">
        <f>VLOOKUP(CONCATENATE($A43,"_",B$4),assets_m6!$A:$D,4,FALSE)</f>
        <v>34.793999999999997</v>
      </c>
      <c r="C43">
        <f>VLOOKUP(CONCATENATE($A43,"_",C$4),assets_m6!$A:$D,4,FALSE)</f>
        <v>35.131999999999998</v>
      </c>
      <c r="D43">
        <f>VLOOKUP(CONCATENATE($A43,"_",D$4),assets_m6!$A:$D,4,FALSE)</f>
        <v>34.064999999999998</v>
      </c>
      <c r="E43">
        <f>VLOOKUP(CONCATENATE($A43,"_",E$4),assets_m6!$A:$D,4,FALSE)</f>
        <v>33.487000000000002</v>
      </c>
      <c r="F43">
        <f>VLOOKUP(CONCATENATE($A43,"_",F$4),assets_m6!$A:$D,4,FALSE)</f>
        <v>33.576000000000001</v>
      </c>
      <c r="G43">
        <f>VLOOKUP(CONCATENATE($A43,"_",G$4),assets_m6!$A:$D,4,FALSE)</f>
        <v>33.655999999999999</v>
      </c>
      <c r="H43">
        <f>VLOOKUP(CONCATENATE($A43,"_",H$4),assets_m6!$A:$D,4,FALSE)</f>
        <v>33.424999999999997</v>
      </c>
      <c r="I43">
        <f>VLOOKUP(CONCATENATE($A43,"_",I$4),assets_m6!$A:$D,4,FALSE)</f>
        <v>33.380000000000003</v>
      </c>
      <c r="J43">
        <f>VLOOKUP(CONCATENATE($A43,"_",J$4),assets_m6!$A:$D,4,FALSE)</f>
        <v>33.424999999999997</v>
      </c>
      <c r="K43">
        <f>VLOOKUP(CONCATENATE($A43,"_",K$4),assets_m6!$A:$D,4,FALSE)</f>
        <v>33.104999999999997</v>
      </c>
      <c r="L43">
        <f>VLOOKUP(CONCATENATE($A43,"_",L$4),assets_m6!$A:$D,4,FALSE)</f>
        <v>33.326999999999998</v>
      </c>
      <c r="M43">
        <f>VLOOKUP(CONCATENATE($A43,"_",M$4),assets_m6!$A:$D,4,FALSE)</f>
        <v>33.051000000000002</v>
      </c>
      <c r="N43">
        <f>VLOOKUP(CONCATENATE($A43,"_",N$4),assets_m6!$A:$D,4,FALSE)</f>
        <v>33.158000000000001</v>
      </c>
      <c r="O43">
        <f>VLOOKUP(CONCATENATE($A43,"_",O$4),assets_m6!$A:$D,4,FALSE)</f>
        <v>32.286999999999999</v>
      </c>
      <c r="P43">
        <f>VLOOKUP(CONCATENATE($A43,"_",P$4),assets_m6!$A:$D,4,FALSE)</f>
        <v>30.890999999999998</v>
      </c>
      <c r="Q43">
        <f>VLOOKUP(CONCATENATE($A43,"_",Q$4),assets_m6!$A:$D,4,FALSE)</f>
        <v>30.303999999999998</v>
      </c>
      <c r="R43">
        <f>VLOOKUP(CONCATENATE($A43,"_",R$4),assets_m6!$A:$D,4,FALSE)</f>
        <v>28.962</v>
      </c>
      <c r="S43">
        <f>VLOOKUP(CONCATENATE($A43,"_",S$4),assets_m6!$A:$D,4,FALSE)</f>
        <v>29.344000000000001</v>
      </c>
      <c r="T43">
        <f>VLOOKUP(CONCATENATE($A43,"_",T$4),assets_m6!$A:$D,4,FALSE)</f>
        <v>29.727</v>
      </c>
      <c r="U43">
        <f>VLOOKUP(CONCATENATE($A43,"_",U$4),assets_m6!$A:$D,4,FALSE)</f>
        <v>29.131</v>
      </c>
      <c r="W43" t="str">
        <f t="shared" si="66"/>
        <v>EWZ</v>
      </c>
      <c r="X43">
        <f t="shared" si="67"/>
        <v>34.793999999999997</v>
      </c>
      <c r="Y43">
        <f t="shared" si="17"/>
        <v>35.131999999999998</v>
      </c>
      <c r="Z43">
        <f t="shared" si="18"/>
        <v>34.064999999999998</v>
      </c>
      <c r="AA43">
        <f t="shared" si="19"/>
        <v>33.487000000000002</v>
      </c>
      <c r="AB43">
        <f t="shared" si="20"/>
        <v>33.576000000000001</v>
      </c>
      <c r="AC43">
        <f t="shared" si="21"/>
        <v>33.655999999999999</v>
      </c>
      <c r="AD43">
        <f t="shared" si="22"/>
        <v>33.424999999999997</v>
      </c>
      <c r="AE43">
        <f t="shared" si="23"/>
        <v>33.380000000000003</v>
      </c>
      <c r="AF43">
        <f t="shared" si="24"/>
        <v>33.424999999999997</v>
      </c>
      <c r="AG43">
        <f t="shared" si="25"/>
        <v>33.104999999999997</v>
      </c>
      <c r="AH43">
        <f t="shared" si="26"/>
        <v>33.326999999999998</v>
      </c>
      <c r="AI43">
        <f t="shared" si="27"/>
        <v>33.051000000000002</v>
      </c>
      <c r="AJ43">
        <f t="shared" si="28"/>
        <v>33.158000000000001</v>
      </c>
      <c r="AK43">
        <f t="shared" si="29"/>
        <v>32.286999999999999</v>
      </c>
      <c r="AL43">
        <f t="shared" si="30"/>
        <v>30.890999999999998</v>
      </c>
      <c r="AM43">
        <f t="shared" si="31"/>
        <v>30.303999999999998</v>
      </c>
      <c r="AN43">
        <f t="shared" si="32"/>
        <v>28.962</v>
      </c>
      <c r="AO43">
        <f t="shared" si="33"/>
        <v>29.344000000000001</v>
      </c>
      <c r="AP43">
        <f t="shared" si="34"/>
        <v>29.727</v>
      </c>
      <c r="AQ43">
        <f t="shared" si="35"/>
        <v>29.131</v>
      </c>
      <c r="AS43" t="s">
        <v>74</v>
      </c>
      <c r="AT43">
        <f t="shared" si="36"/>
        <v>9.7143185606714095E-5</v>
      </c>
      <c r="AU43">
        <f t="shared" si="37"/>
        <v>-3.0371171581464201E-4</v>
      </c>
      <c r="AV43">
        <f t="shared" si="38"/>
        <v>-1.6967562013797032E-4</v>
      </c>
      <c r="AW43">
        <f t="shared" si="39"/>
        <v>2.6577477827216125E-5</v>
      </c>
      <c r="AX43">
        <f t="shared" si="40"/>
        <v>2.3826542768643763E-5</v>
      </c>
      <c r="AY43">
        <f t="shared" si="41"/>
        <v>-6.8635607321131938E-5</v>
      </c>
      <c r="AZ43">
        <f t="shared" si="42"/>
        <v>-1.346297681376054E-5</v>
      </c>
      <c r="BA43">
        <f t="shared" si="43"/>
        <v>1.348112642300617E-5</v>
      </c>
      <c r="BB43">
        <f t="shared" si="44"/>
        <v>-9.5736724008975405E-5</v>
      </c>
      <c r="BC43">
        <f t="shared" si="45"/>
        <v>6.7059356592660127E-5</v>
      </c>
      <c r="BD43">
        <f t="shared" si="46"/>
        <v>-8.2815734989646916E-5</v>
      </c>
      <c r="BE43">
        <f t="shared" si="47"/>
        <v>3.2374209554930055E-5</v>
      </c>
      <c r="BF43">
        <f t="shared" si="48"/>
        <v>-2.6268170577236326E-4</v>
      </c>
      <c r="BG43">
        <f t="shared" si="49"/>
        <v>-4.3237216217053334E-4</v>
      </c>
      <c r="BH43">
        <f t="shared" si="50"/>
        <v>-1.9002298404065902E-4</v>
      </c>
      <c r="BI43">
        <f t="shared" si="51"/>
        <v>-4.4284582893347376E-4</v>
      </c>
      <c r="BJ43">
        <f t="shared" si="52"/>
        <v>1.3189696844140649E-4</v>
      </c>
      <c r="BK43">
        <f t="shared" si="53"/>
        <v>1.305207197382767E-4</v>
      </c>
      <c r="BL43">
        <f t="shared" si="54"/>
        <v>-2.0049113600430587E-4</v>
      </c>
      <c r="BN43" s="7" t="str">
        <f t="shared" si="68"/>
        <v>EWZ</v>
      </c>
      <c r="BO43" s="7">
        <v>0.2</v>
      </c>
      <c r="BP43" s="7">
        <v>0.2</v>
      </c>
      <c r="BQ43" s="7">
        <v>0.2</v>
      </c>
      <c r="BR43" s="7">
        <v>0.2</v>
      </c>
      <c r="BS43" s="7">
        <v>0.2</v>
      </c>
      <c r="BT43" s="7">
        <v>0.01</v>
      </c>
      <c r="BV43">
        <f t="shared" si="69"/>
        <v>-0.16275794677243194</v>
      </c>
      <c r="BW43">
        <f t="shared" si="55"/>
        <v>6</v>
      </c>
      <c r="BX43">
        <f t="shared" si="56"/>
        <v>1</v>
      </c>
      <c r="BY43">
        <f t="shared" si="57"/>
        <v>0.24</v>
      </c>
      <c r="BZ43">
        <f t="shared" si="58"/>
        <v>1</v>
      </c>
      <c r="CA43">
        <f t="shared" si="59"/>
        <v>0</v>
      </c>
      <c r="CB43">
        <f t="shared" si="60"/>
        <v>0</v>
      </c>
      <c r="CC43">
        <f t="shared" si="61"/>
        <v>0</v>
      </c>
      <c r="CD43">
        <f t="shared" si="62"/>
        <v>0</v>
      </c>
      <c r="CF43">
        <f t="shared" si="63"/>
        <v>1</v>
      </c>
      <c r="CG43">
        <f t="shared" si="64"/>
        <v>1</v>
      </c>
      <c r="CH43">
        <f t="shared" si="64"/>
        <v>1</v>
      </c>
      <c r="CI43">
        <f t="shared" si="64"/>
        <v>1</v>
      </c>
      <c r="CJ43">
        <f t="shared" si="64"/>
        <v>1</v>
      </c>
      <c r="CK43">
        <f t="shared" si="65"/>
        <v>0.2</v>
      </c>
      <c r="CL43">
        <f t="shared" si="70"/>
        <v>0.4</v>
      </c>
      <c r="CM43">
        <f t="shared" si="70"/>
        <v>0.60000000000000009</v>
      </c>
      <c r="CN43">
        <f t="shared" si="70"/>
        <v>0.8</v>
      </c>
      <c r="CO43">
        <f t="shared" si="70"/>
        <v>1</v>
      </c>
    </row>
    <row r="44" spans="1:93" x14ac:dyDescent="0.35">
      <c r="A44" t="s">
        <v>144</v>
      </c>
      <c r="B44">
        <f>VLOOKUP(CONCATENATE($A44,"_",B$4),assets_m6!$A:$D,4,FALSE)</f>
        <v>224.85</v>
      </c>
      <c r="C44">
        <f>VLOOKUP(CONCATENATE($A44,"_",C$4),assets_m6!$A:$D,4,FALSE)</f>
        <v>233.89</v>
      </c>
      <c r="D44">
        <f>VLOOKUP(CONCATENATE($A44,"_",D$4),assets_m6!$A:$D,4,FALSE)</f>
        <v>231.84</v>
      </c>
      <c r="E44">
        <f>VLOOKUP(CONCATENATE($A44,"_",E$4),assets_m6!$A:$D,4,FALSE)</f>
        <v>223.3</v>
      </c>
      <c r="F44">
        <f>VLOOKUP(CONCATENATE($A44,"_",F$4),assets_m6!$A:$D,4,FALSE)</f>
        <v>222.95</v>
      </c>
      <c r="G44">
        <f>VLOOKUP(CONCATENATE($A44,"_",G$4),assets_m6!$A:$D,4,FALSE)</f>
        <v>222.33</v>
      </c>
      <c r="H44">
        <f>VLOOKUP(CONCATENATE($A44,"_",H$4),assets_m6!$A:$D,4,FALSE)</f>
        <v>216.46</v>
      </c>
      <c r="I44">
        <f>VLOOKUP(CONCATENATE($A44,"_",I$4),assets_m6!$A:$D,4,FALSE)</f>
        <v>214.14</v>
      </c>
      <c r="J44">
        <f>VLOOKUP(CONCATENATE($A44,"_",J$4),assets_m6!$A:$D,4,FALSE)</f>
        <v>214.99</v>
      </c>
      <c r="K44">
        <f>VLOOKUP(CONCATENATE($A44,"_",K$4),assets_m6!$A:$D,4,FALSE)</f>
        <v>210.18</v>
      </c>
      <c r="L44">
        <f>VLOOKUP(CONCATENATE($A44,"_",L$4),assets_m6!$A:$D,4,FALSE)</f>
        <v>210.77</v>
      </c>
      <c r="M44">
        <f>VLOOKUP(CONCATENATE($A44,"_",M$4),assets_m6!$A:$D,4,FALSE)</f>
        <v>217.31</v>
      </c>
      <c r="N44">
        <f>VLOOKUP(CONCATENATE($A44,"_",N$4),assets_m6!$A:$D,4,FALSE)</f>
        <v>200.42</v>
      </c>
      <c r="O44">
        <f>VLOOKUP(CONCATENATE($A44,"_",O$4),assets_m6!$A:$D,4,FALSE)</f>
        <v>188.07</v>
      </c>
      <c r="P44">
        <f>VLOOKUP(CONCATENATE($A44,"_",P$4),assets_m6!$A:$D,4,FALSE)</f>
        <v>184.11</v>
      </c>
      <c r="Q44">
        <f>VLOOKUP(CONCATENATE($A44,"_",Q$4),assets_m6!$A:$D,4,FALSE)</f>
        <v>186.99</v>
      </c>
      <c r="R44">
        <f>VLOOKUP(CONCATENATE($A44,"_",R$4),assets_m6!$A:$D,4,FALSE)</f>
        <v>180.95</v>
      </c>
      <c r="S44">
        <f>VLOOKUP(CONCATENATE($A44,"_",S$4),assets_m6!$A:$D,4,FALSE)</f>
        <v>174.95</v>
      </c>
      <c r="T44">
        <f>VLOOKUP(CONCATENATE($A44,"_",T$4),assets_m6!$A:$D,4,FALSE)</f>
        <v>205.73</v>
      </c>
      <c r="U44">
        <f>VLOOKUP(CONCATENATE($A44,"_",U$4),assets_m6!$A:$D,4,FALSE)</f>
        <v>200.47</v>
      </c>
      <c r="W44" t="str">
        <f t="shared" si="66"/>
        <v>META</v>
      </c>
      <c r="X44">
        <f t="shared" si="67"/>
        <v>224.85</v>
      </c>
      <c r="Y44">
        <f t="shared" si="17"/>
        <v>233.89</v>
      </c>
      <c r="Z44">
        <f t="shared" si="18"/>
        <v>231.84</v>
      </c>
      <c r="AA44">
        <f t="shared" si="19"/>
        <v>223.3</v>
      </c>
      <c r="AB44">
        <f t="shared" si="20"/>
        <v>222.95</v>
      </c>
      <c r="AC44">
        <f t="shared" si="21"/>
        <v>222.33</v>
      </c>
      <c r="AD44">
        <f t="shared" si="22"/>
        <v>216.46</v>
      </c>
      <c r="AE44">
        <f t="shared" si="23"/>
        <v>214.14</v>
      </c>
      <c r="AF44">
        <f t="shared" si="24"/>
        <v>214.99</v>
      </c>
      <c r="AG44">
        <f t="shared" si="25"/>
        <v>210.18</v>
      </c>
      <c r="AH44">
        <f t="shared" si="26"/>
        <v>210.77</v>
      </c>
      <c r="AI44">
        <f t="shared" si="27"/>
        <v>217.31</v>
      </c>
      <c r="AJ44">
        <f t="shared" si="28"/>
        <v>200.42</v>
      </c>
      <c r="AK44">
        <f t="shared" si="29"/>
        <v>188.07</v>
      </c>
      <c r="AL44">
        <f t="shared" si="30"/>
        <v>184.11</v>
      </c>
      <c r="AM44">
        <f t="shared" si="31"/>
        <v>186.99</v>
      </c>
      <c r="AN44">
        <f t="shared" si="32"/>
        <v>180.95</v>
      </c>
      <c r="AO44">
        <f t="shared" si="33"/>
        <v>174.95</v>
      </c>
      <c r="AP44">
        <f t="shared" si="34"/>
        <v>205.73</v>
      </c>
      <c r="AQ44">
        <f t="shared" si="35"/>
        <v>200.47</v>
      </c>
      <c r="AS44" t="s">
        <v>75</v>
      </c>
      <c r="AT44">
        <f t="shared" si="36"/>
        <v>4.0204580831665522E-4</v>
      </c>
      <c r="AU44">
        <f t="shared" si="37"/>
        <v>-8.7648039676770412E-5</v>
      </c>
      <c r="AV44">
        <f t="shared" si="38"/>
        <v>-3.6835748792270499E-4</v>
      </c>
      <c r="AW44">
        <f t="shared" si="39"/>
        <v>-1.5673981191223587E-5</v>
      </c>
      <c r="AX44">
        <f t="shared" si="40"/>
        <v>-2.7808925768108371E-5</v>
      </c>
      <c r="AY44">
        <f t="shared" si="41"/>
        <v>-2.640219493545632E-4</v>
      </c>
      <c r="AZ44">
        <f t="shared" si="42"/>
        <v>-1.0717915550217229E-4</v>
      </c>
      <c r="BA44">
        <f t="shared" si="43"/>
        <v>3.9693658354348692E-5</v>
      </c>
      <c r="BB44">
        <f t="shared" si="44"/>
        <v>-2.2373133634122529E-4</v>
      </c>
      <c r="BC44">
        <f t="shared" si="45"/>
        <v>2.8071177086307138E-5</v>
      </c>
      <c r="BD44">
        <f t="shared" si="46"/>
        <v>3.1029083835460412E-4</v>
      </c>
      <c r="BE44">
        <f t="shared" si="47"/>
        <v>-7.7723068427591995E-4</v>
      </c>
      <c r="BF44">
        <f t="shared" si="48"/>
        <v>-6.1620596746831627E-4</v>
      </c>
      <c r="BG44">
        <f t="shared" si="49"/>
        <v>-2.1055989791035143E-4</v>
      </c>
      <c r="BH44">
        <f t="shared" si="50"/>
        <v>1.5642822225843219E-4</v>
      </c>
      <c r="BI44">
        <f t="shared" si="51"/>
        <v>-3.2301192577143271E-4</v>
      </c>
      <c r="BJ44">
        <f t="shared" si="52"/>
        <v>-3.3158331030671455E-4</v>
      </c>
      <c r="BK44">
        <f t="shared" si="53"/>
        <v>1.7593598170905975E-3</v>
      </c>
      <c r="BL44">
        <f t="shared" si="54"/>
        <v>-2.5567491372186803E-4</v>
      </c>
      <c r="BN44" s="7" t="str">
        <f t="shared" si="68"/>
        <v>META</v>
      </c>
      <c r="BO44" s="7">
        <v>0.2</v>
      </c>
      <c r="BP44" s="7">
        <v>0.2</v>
      </c>
      <c r="BQ44" s="7">
        <v>0.2</v>
      </c>
      <c r="BR44" s="7">
        <v>0.2</v>
      </c>
      <c r="BS44" s="7">
        <v>0.2</v>
      </c>
      <c r="BT44" s="7">
        <v>0.01</v>
      </c>
      <c r="BV44">
        <f t="shared" si="69"/>
        <v>-0.10842784078274403</v>
      </c>
      <c r="BW44">
        <f t="shared" si="55"/>
        <v>17</v>
      </c>
      <c r="BX44">
        <f t="shared" si="56"/>
        <v>1</v>
      </c>
      <c r="BY44">
        <f t="shared" si="57"/>
        <v>0.24</v>
      </c>
      <c r="BZ44">
        <f t="shared" si="58"/>
        <v>1</v>
      </c>
      <c r="CA44">
        <f t="shared" si="59"/>
        <v>0</v>
      </c>
      <c r="CB44">
        <f t="shared" si="60"/>
        <v>0</v>
      </c>
      <c r="CC44">
        <f t="shared" si="61"/>
        <v>0</v>
      </c>
      <c r="CD44">
        <f t="shared" si="62"/>
        <v>0</v>
      </c>
      <c r="CF44">
        <f t="shared" si="63"/>
        <v>1</v>
      </c>
      <c r="CG44">
        <f t="shared" si="64"/>
        <v>1</v>
      </c>
      <c r="CH44">
        <f t="shared" si="64"/>
        <v>1</v>
      </c>
      <c r="CI44">
        <f t="shared" si="64"/>
        <v>1</v>
      </c>
      <c r="CJ44">
        <f t="shared" si="64"/>
        <v>1</v>
      </c>
      <c r="CK44">
        <f t="shared" si="65"/>
        <v>0.2</v>
      </c>
      <c r="CL44">
        <f t="shared" si="70"/>
        <v>0.4</v>
      </c>
      <c r="CM44">
        <f t="shared" si="70"/>
        <v>0.60000000000000009</v>
      </c>
      <c r="CN44">
        <f t="shared" si="70"/>
        <v>0.8</v>
      </c>
      <c r="CO44">
        <f t="shared" si="70"/>
        <v>1</v>
      </c>
    </row>
    <row r="45" spans="1:93" x14ac:dyDescent="0.35">
      <c r="A45" t="s">
        <v>43</v>
      </c>
      <c r="B45">
        <f>VLOOKUP(CONCATENATE($A45,"_",B$4),assets_m6!$A:$D,4,FALSE)</f>
        <v>60.427999999999997</v>
      </c>
      <c r="C45">
        <f>VLOOKUP(CONCATENATE($A45,"_",C$4),assets_m6!$A:$D,4,FALSE)</f>
        <v>60.707000000000001</v>
      </c>
      <c r="D45">
        <f>VLOOKUP(CONCATENATE($A45,"_",D$4),assets_m6!$A:$D,4,FALSE)</f>
        <v>59.65</v>
      </c>
      <c r="E45">
        <f>VLOOKUP(CONCATENATE($A45,"_",E$4),assets_m6!$A:$D,4,FALSE)</f>
        <v>59.082000000000001</v>
      </c>
      <c r="F45">
        <f>VLOOKUP(CONCATENATE($A45,"_",F$4),assets_m6!$A:$D,4,FALSE)</f>
        <v>59.551000000000002</v>
      </c>
      <c r="G45">
        <f>VLOOKUP(CONCATENATE($A45,"_",G$4),assets_m6!$A:$D,4,FALSE)</f>
        <v>59.262</v>
      </c>
      <c r="H45">
        <f>VLOOKUP(CONCATENATE($A45,"_",H$4),assets_m6!$A:$D,4,FALSE)</f>
        <v>58.654000000000003</v>
      </c>
      <c r="I45">
        <f>VLOOKUP(CONCATENATE($A45,"_",I$4),assets_m6!$A:$D,4,FALSE)</f>
        <v>58.414000000000001</v>
      </c>
      <c r="J45">
        <f>VLOOKUP(CONCATENATE($A45,"_",J$4),assets_m6!$A:$D,4,FALSE)</f>
        <v>58.953000000000003</v>
      </c>
      <c r="K45">
        <f>VLOOKUP(CONCATENATE($A45,"_",K$4),assets_m6!$A:$D,4,FALSE)</f>
        <v>57.985999999999997</v>
      </c>
      <c r="L45">
        <f>VLOOKUP(CONCATENATE($A45,"_",L$4),assets_m6!$A:$D,4,FALSE)</f>
        <v>57.667000000000002</v>
      </c>
      <c r="M45">
        <f>VLOOKUP(CONCATENATE($A45,"_",M$4),assets_m6!$A:$D,4,FALSE)</f>
        <v>58.883000000000003</v>
      </c>
      <c r="N45">
        <f>VLOOKUP(CONCATENATE($A45,"_",N$4),assets_m6!$A:$D,4,FALSE)</f>
        <v>59.76</v>
      </c>
      <c r="O45">
        <f>VLOOKUP(CONCATENATE($A45,"_",O$4),assets_m6!$A:$D,4,FALSE)</f>
        <v>59.500999999999998</v>
      </c>
      <c r="P45">
        <f>VLOOKUP(CONCATENATE($A45,"_",P$4),assets_m6!$A:$D,4,FALSE)</f>
        <v>57.606999999999999</v>
      </c>
      <c r="Q45">
        <f>VLOOKUP(CONCATENATE($A45,"_",Q$4),assets_m6!$A:$D,4,FALSE)</f>
        <v>57.656999999999996</v>
      </c>
      <c r="R45">
        <f>VLOOKUP(CONCATENATE($A45,"_",R$4),assets_m6!$A:$D,4,FALSE)</f>
        <v>56.72</v>
      </c>
      <c r="S45">
        <f>VLOOKUP(CONCATENATE($A45,"_",S$4),assets_m6!$A:$D,4,FALSE)</f>
        <v>57.536999999999999</v>
      </c>
      <c r="T45">
        <f>VLOOKUP(CONCATENATE($A45,"_",T$4),assets_m6!$A:$D,4,FALSE)</f>
        <v>58.444000000000003</v>
      </c>
      <c r="U45">
        <f>VLOOKUP(CONCATENATE($A45,"_",U$4),assets_m6!$A:$D,4,FALSE)</f>
        <v>57.308</v>
      </c>
      <c r="W45" t="str">
        <f t="shared" si="66"/>
        <v>FTV</v>
      </c>
      <c r="X45">
        <f t="shared" si="67"/>
        <v>60.427999999999997</v>
      </c>
      <c r="Y45">
        <f t="shared" si="17"/>
        <v>60.707000000000001</v>
      </c>
      <c r="Z45">
        <f t="shared" si="18"/>
        <v>59.65</v>
      </c>
      <c r="AA45">
        <f t="shared" si="19"/>
        <v>59.082000000000001</v>
      </c>
      <c r="AB45">
        <f t="shared" si="20"/>
        <v>59.551000000000002</v>
      </c>
      <c r="AC45">
        <f t="shared" si="21"/>
        <v>59.262</v>
      </c>
      <c r="AD45">
        <f t="shared" si="22"/>
        <v>58.654000000000003</v>
      </c>
      <c r="AE45">
        <f t="shared" si="23"/>
        <v>58.414000000000001</v>
      </c>
      <c r="AF45">
        <f t="shared" si="24"/>
        <v>58.953000000000003</v>
      </c>
      <c r="AG45">
        <f t="shared" si="25"/>
        <v>57.985999999999997</v>
      </c>
      <c r="AH45">
        <f t="shared" si="26"/>
        <v>57.667000000000002</v>
      </c>
      <c r="AI45">
        <f t="shared" si="27"/>
        <v>58.883000000000003</v>
      </c>
      <c r="AJ45">
        <f t="shared" si="28"/>
        <v>59.76</v>
      </c>
      <c r="AK45">
        <f t="shared" si="29"/>
        <v>59.500999999999998</v>
      </c>
      <c r="AL45">
        <f t="shared" si="30"/>
        <v>57.606999999999999</v>
      </c>
      <c r="AM45">
        <f t="shared" si="31"/>
        <v>57.656999999999996</v>
      </c>
      <c r="AN45">
        <f t="shared" si="32"/>
        <v>56.72</v>
      </c>
      <c r="AO45">
        <f t="shared" si="33"/>
        <v>57.536999999999999</v>
      </c>
      <c r="AP45">
        <f t="shared" si="34"/>
        <v>58.444000000000003</v>
      </c>
      <c r="AQ45">
        <f t="shared" si="35"/>
        <v>57.308</v>
      </c>
      <c r="AS45" t="s">
        <v>76</v>
      </c>
      <c r="AT45">
        <f t="shared" si="36"/>
        <v>4.6170649367843297E-5</v>
      </c>
      <c r="AU45">
        <f t="shared" si="37"/>
        <v>-1.7411501144843299E-4</v>
      </c>
      <c r="AV45">
        <f t="shared" si="38"/>
        <v>-9.5222129086336608E-5</v>
      </c>
      <c r="AW45">
        <f t="shared" si="39"/>
        <v>7.9381199011543482E-5</v>
      </c>
      <c r="AX45">
        <f t="shared" si="40"/>
        <v>-4.852983157293773E-5</v>
      </c>
      <c r="AY45">
        <f t="shared" si="41"/>
        <v>-1.0259525496945716E-4</v>
      </c>
      <c r="AZ45">
        <f t="shared" si="42"/>
        <v>-4.0917925461179453E-5</v>
      </c>
      <c r="BA45">
        <f t="shared" si="43"/>
        <v>9.2272400451946695E-5</v>
      </c>
      <c r="BB45">
        <f t="shared" si="44"/>
        <v>-1.6402897223211809E-4</v>
      </c>
      <c r="BC45">
        <f t="shared" si="45"/>
        <v>-5.5013279067360315E-5</v>
      </c>
      <c r="BD45">
        <f t="shared" si="46"/>
        <v>2.1086583314547334E-4</v>
      </c>
      <c r="BE45">
        <f t="shared" si="47"/>
        <v>1.489394222441104E-4</v>
      </c>
      <c r="BF45">
        <f t="shared" si="48"/>
        <v>-4.3340026773761771E-5</v>
      </c>
      <c r="BG45">
        <f t="shared" si="49"/>
        <v>-3.1831397791633729E-4</v>
      </c>
      <c r="BH45">
        <f t="shared" si="50"/>
        <v>8.6795007551160731E-6</v>
      </c>
      <c r="BI45">
        <f t="shared" si="51"/>
        <v>-1.6251279116152376E-4</v>
      </c>
      <c r="BJ45">
        <f t="shared" si="52"/>
        <v>1.440409026798308E-4</v>
      </c>
      <c r="BK45">
        <f t="shared" si="53"/>
        <v>1.5763769400559705E-4</v>
      </c>
      <c r="BL45">
        <f t="shared" si="54"/>
        <v>-1.9437410170419593E-4</v>
      </c>
      <c r="BN45" s="7" t="str">
        <f t="shared" si="68"/>
        <v>FTV</v>
      </c>
      <c r="BO45" s="7">
        <v>0.2</v>
      </c>
      <c r="BP45" s="7">
        <v>0.2</v>
      </c>
      <c r="BQ45" s="7">
        <v>0.2</v>
      </c>
      <c r="BR45" s="7">
        <v>0.2</v>
      </c>
      <c r="BS45" s="7">
        <v>0.2</v>
      </c>
      <c r="BT45" s="7">
        <v>0.01</v>
      </c>
      <c r="BV45">
        <f t="shared" si="69"/>
        <v>-5.1631693916727305E-2</v>
      </c>
      <c r="BW45">
        <f t="shared" si="55"/>
        <v>59</v>
      </c>
      <c r="BX45">
        <f t="shared" si="56"/>
        <v>3</v>
      </c>
      <c r="BY45">
        <f t="shared" si="57"/>
        <v>7.9999999999999988E-2</v>
      </c>
      <c r="BZ45">
        <f t="shared" si="58"/>
        <v>0</v>
      </c>
      <c r="CA45">
        <f t="shared" si="59"/>
        <v>0</v>
      </c>
      <c r="CB45">
        <f t="shared" si="60"/>
        <v>1</v>
      </c>
      <c r="CC45">
        <f t="shared" si="61"/>
        <v>0</v>
      </c>
      <c r="CD45">
        <f t="shared" si="62"/>
        <v>0</v>
      </c>
      <c r="CF45">
        <f t="shared" si="63"/>
        <v>0</v>
      </c>
      <c r="CG45">
        <f t="shared" si="64"/>
        <v>0</v>
      </c>
      <c r="CH45">
        <f t="shared" si="64"/>
        <v>1</v>
      </c>
      <c r="CI45">
        <f t="shared" si="64"/>
        <v>1</v>
      </c>
      <c r="CJ45">
        <f t="shared" si="64"/>
        <v>1</v>
      </c>
      <c r="CK45">
        <f t="shared" si="65"/>
        <v>0.2</v>
      </c>
      <c r="CL45">
        <f t="shared" si="70"/>
        <v>0.4</v>
      </c>
      <c r="CM45">
        <f t="shared" si="70"/>
        <v>0.60000000000000009</v>
      </c>
      <c r="CN45">
        <f t="shared" si="70"/>
        <v>0.8</v>
      </c>
      <c r="CO45">
        <f t="shared" si="70"/>
        <v>1</v>
      </c>
    </row>
    <row r="46" spans="1:93" x14ac:dyDescent="0.35">
      <c r="A46" t="s">
        <v>44</v>
      </c>
      <c r="B46">
        <f>VLOOKUP(CONCATENATE($A46,"_",B$4),assets_m6!$A:$D,4,FALSE)</f>
        <v>140.69999999999999</v>
      </c>
      <c r="C46">
        <f>VLOOKUP(CONCATENATE($A46,"_",C$4),assets_m6!$A:$D,4,FALSE)</f>
        <v>143.642</v>
      </c>
      <c r="D46">
        <f>VLOOKUP(CONCATENATE($A46,"_",D$4),assets_m6!$A:$D,4,FALSE)</f>
        <v>141.06299999999999</v>
      </c>
      <c r="E46">
        <f>VLOOKUP(CONCATENATE($A46,"_",E$4),assets_m6!$A:$D,4,FALSE)</f>
        <v>137.17599999999999</v>
      </c>
      <c r="F46">
        <f>VLOOKUP(CONCATENATE($A46,"_",F$4),assets_m6!$A:$D,4,FALSE)</f>
        <v>136.465</v>
      </c>
      <c r="G46">
        <f>VLOOKUP(CONCATENATE($A46,"_",G$4),assets_m6!$A:$D,4,FALSE)</f>
        <v>134.01</v>
      </c>
      <c r="H46">
        <f>VLOOKUP(CONCATENATE($A46,"_",H$4),assets_m6!$A:$D,4,FALSE)</f>
        <v>129.797</v>
      </c>
      <c r="I46">
        <f>VLOOKUP(CONCATENATE($A46,"_",I$4),assets_m6!$A:$D,4,FALSE)</f>
        <v>128.375</v>
      </c>
      <c r="J46">
        <f>VLOOKUP(CONCATENATE($A46,"_",J$4),assets_m6!$A:$D,4,FALSE)</f>
        <v>130.286</v>
      </c>
      <c r="K46">
        <f>VLOOKUP(CONCATENATE($A46,"_",K$4),assets_m6!$A:$D,4,FALSE)</f>
        <v>127.253</v>
      </c>
      <c r="L46">
        <f>VLOOKUP(CONCATENATE($A46,"_",L$4),assets_m6!$A:$D,4,FALSE)</f>
        <v>127.961</v>
      </c>
      <c r="M46">
        <f>VLOOKUP(CONCATENATE($A46,"_",M$4),assets_m6!$A:$D,4,FALSE)</f>
        <v>130.53100000000001</v>
      </c>
      <c r="N46">
        <f>VLOOKUP(CONCATENATE($A46,"_",N$4),assets_m6!$A:$D,4,FALSE)</f>
        <v>128.24600000000001</v>
      </c>
      <c r="O46">
        <f>VLOOKUP(CONCATENATE($A46,"_",O$4),assets_m6!$A:$D,4,FALSE)</f>
        <v>124.938</v>
      </c>
      <c r="P46">
        <f>VLOOKUP(CONCATENATE($A46,"_",P$4),assets_m6!$A:$D,4,FALSE)</f>
        <v>119.614</v>
      </c>
      <c r="Q46">
        <f>VLOOKUP(CONCATENATE($A46,"_",Q$4),assets_m6!$A:$D,4,FALSE)</f>
        <v>123.25</v>
      </c>
      <c r="R46">
        <f>VLOOKUP(CONCATENATE($A46,"_",R$4),assets_m6!$A:$D,4,FALSE)</f>
        <v>119.506</v>
      </c>
      <c r="S46">
        <f>VLOOKUP(CONCATENATE($A46,"_",S$4),assets_m6!$A:$D,4,FALSE)</f>
        <v>115.02</v>
      </c>
      <c r="T46">
        <f>VLOOKUP(CONCATENATE($A46,"_",T$4),assets_m6!$A:$D,4,FALSE)</f>
        <v>119.41200000000001</v>
      </c>
      <c r="U46">
        <f>VLOOKUP(CONCATENATE($A46,"_",U$4),assets_m6!$A:$D,4,FALSE)</f>
        <v>114.96599999999999</v>
      </c>
      <c r="W46" t="str">
        <f t="shared" si="66"/>
        <v>GOOG</v>
      </c>
      <c r="X46">
        <f t="shared" si="67"/>
        <v>140.69999999999999</v>
      </c>
      <c r="Y46">
        <f t="shared" si="17"/>
        <v>143.642</v>
      </c>
      <c r="Z46">
        <f t="shared" si="18"/>
        <v>141.06299999999999</v>
      </c>
      <c r="AA46">
        <f t="shared" si="19"/>
        <v>137.17599999999999</v>
      </c>
      <c r="AB46">
        <f t="shared" si="20"/>
        <v>136.465</v>
      </c>
      <c r="AC46">
        <f t="shared" si="21"/>
        <v>134.01</v>
      </c>
      <c r="AD46">
        <f t="shared" si="22"/>
        <v>129.797</v>
      </c>
      <c r="AE46">
        <f t="shared" si="23"/>
        <v>128.375</v>
      </c>
      <c r="AF46">
        <f t="shared" si="24"/>
        <v>130.286</v>
      </c>
      <c r="AG46">
        <f t="shared" si="25"/>
        <v>127.253</v>
      </c>
      <c r="AH46">
        <f t="shared" si="26"/>
        <v>127.961</v>
      </c>
      <c r="AI46">
        <f t="shared" si="27"/>
        <v>130.53100000000001</v>
      </c>
      <c r="AJ46">
        <f t="shared" si="28"/>
        <v>128.24600000000001</v>
      </c>
      <c r="AK46">
        <f t="shared" si="29"/>
        <v>124.938</v>
      </c>
      <c r="AL46">
        <f t="shared" si="30"/>
        <v>119.614</v>
      </c>
      <c r="AM46">
        <f t="shared" si="31"/>
        <v>123.25</v>
      </c>
      <c r="AN46">
        <f t="shared" si="32"/>
        <v>119.506</v>
      </c>
      <c r="AO46">
        <f t="shared" si="33"/>
        <v>115.02</v>
      </c>
      <c r="AP46">
        <f t="shared" si="34"/>
        <v>119.41200000000001</v>
      </c>
      <c r="AQ46">
        <f t="shared" si="35"/>
        <v>114.96599999999999</v>
      </c>
      <c r="AS46" t="s">
        <v>77</v>
      </c>
      <c r="AT46">
        <f t="shared" si="36"/>
        <v>2.090973702914007E-4</v>
      </c>
      <c r="AU46">
        <f t="shared" si="37"/>
        <v>-1.7954358753011012E-4</v>
      </c>
      <c r="AV46">
        <f t="shared" si="38"/>
        <v>-2.7555064049396375E-4</v>
      </c>
      <c r="AW46">
        <f t="shared" si="39"/>
        <v>-5.1831224120836323E-5</v>
      </c>
      <c r="AX46">
        <f t="shared" si="40"/>
        <v>-1.7989960795808542E-4</v>
      </c>
      <c r="AY46">
        <f t="shared" si="41"/>
        <v>-3.1437952391612521E-4</v>
      </c>
      <c r="AZ46">
        <f t="shared" si="42"/>
        <v>-1.095556908094946E-4</v>
      </c>
      <c r="BA46">
        <f t="shared" si="43"/>
        <v>1.4886075949367098E-4</v>
      </c>
      <c r="BB46">
        <f t="shared" si="44"/>
        <v>-2.3279554211503932E-4</v>
      </c>
      <c r="BC46">
        <f t="shared" si="45"/>
        <v>5.5637195193826342E-5</v>
      </c>
      <c r="BD46">
        <f t="shared" si="46"/>
        <v>2.0084244418221235E-4</v>
      </c>
      <c r="BE46">
        <f t="shared" si="47"/>
        <v>-1.7505420168389092E-4</v>
      </c>
      <c r="BF46">
        <f t="shared" si="48"/>
        <v>-2.5794176816430975E-4</v>
      </c>
      <c r="BG46">
        <f t="shared" si="49"/>
        <v>-4.2613136115513277E-4</v>
      </c>
      <c r="BH46">
        <f t="shared" si="50"/>
        <v>3.0397779524135934E-4</v>
      </c>
      <c r="BI46">
        <f t="shared" si="51"/>
        <v>-3.0377281947261667E-4</v>
      </c>
      <c r="BJ46">
        <f t="shared" si="52"/>
        <v>-3.7537864207654883E-4</v>
      </c>
      <c r="BK46">
        <f t="shared" si="53"/>
        <v>3.8184663536776304E-4</v>
      </c>
      <c r="BL46">
        <f t="shared" si="54"/>
        <v>-3.7232438950859313E-4</v>
      </c>
      <c r="BN46" s="7" t="str">
        <f t="shared" si="68"/>
        <v>GOOG</v>
      </c>
      <c r="BO46" s="7">
        <v>0.2</v>
      </c>
      <c r="BP46" s="7">
        <v>0.2</v>
      </c>
      <c r="BQ46" s="7">
        <v>0.2</v>
      </c>
      <c r="BR46" s="7">
        <v>0.2</v>
      </c>
      <c r="BS46" s="7">
        <v>0.2</v>
      </c>
      <c r="BT46" s="7">
        <v>0.01</v>
      </c>
      <c r="BV46">
        <f t="shared" si="69"/>
        <v>-0.18289978678038377</v>
      </c>
      <c r="BW46">
        <f t="shared" si="55"/>
        <v>4</v>
      </c>
      <c r="BX46">
        <f t="shared" si="56"/>
        <v>1</v>
      </c>
      <c r="BY46">
        <f t="shared" si="57"/>
        <v>0.24</v>
      </c>
      <c r="BZ46">
        <f t="shared" si="58"/>
        <v>1</v>
      </c>
      <c r="CA46">
        <f t="shared" si="59"/>
        <v>0</v>
      </c>
      <c r="CB46">
        <f t="shared" si="60"/>
        <v>0</v>
      </c>
      <c r="CC46">
        <f t="shared" si="61"/>
        <v>0</v>
      </c>
      <c r="CD46">
        <f t="shared" si="62"/>
        <v>0</v>
      </c>
      <c r="CF46">
        <f t="shared" si="63"/>
        <v>1</v>
      </c>
      <c r="CG46">
        <f t="shared" si="64"/>
        <v>1</v>
      </c>
      <c r="CH46">
        <f t="shared" si="64"/>
        <v>1</v>
      </c>
      <c r="CI46">
        <f t="shared" si="64"/>
        <v>1</v>
      </c>
      <c r="CJ46">
        <f t="shared" si="64"/>
        <v>1</v>
      </c>
      <c r="CK46">
        <f t="shared" si="65"/>
        <v>0.2</v>
      </c>
      <c r="CL46">
        <f t="shared" si="70"/>
        <v>0.4</v>
      </c>
      <c r="CM46">
        <f t="shared" si="70"/>
        <v>0.60000000000000009</v>
      </c>
      <c r="CN46">
        <f t="shared" si="70"/>
        <v>0.8</v>
      </c>
      <c r="CO46">
        <f t="shared" si="70"/>
        <v>1</v>
      </c>
    </row>
    <row r="47" spans="1:93" x14ac:dyDescent="0.35">
      <c r="A47" t="s">
        <v>45</v>
      </c>
      <c r="B47">
        <f>VLOOKUP(CONCATENATE($A47,"_",B$4),assets_m6!$A:$D,4,FALSE)</f>
        <v>123.77500000000001</v>
      </c>
      <c r="C47">
        <f>VLOOKUP(CONCATENATE($A47,"_",C$4),assets_m6!$A:$D,4,FALSE)</f>
        <v>127.068</v>
      </c>
      <c r="D47">
        <f>VLOOKUP(CONCATENATE($A47,"_",D$4),assets_m6!$A:$D,4,FALSE)</f>
        <v>124.729</v>
      </c>
      <c r="E47">
        <f>VLOOKUP(CONCATENATE($A47,"_",E$4),assets_m6!$A:$D,4,FALSE)</f>
        <v>125.426</v>
      </c>
      <c r="F47">
        <f>VLOOKUP(CONCATENATE($A47,"_",F$4),assets_m6!$A:$D,4,FALSE)</f>
        <v>126.989</v>
      </c>
      <c r="G47">
        <f>VLOOKUP(CONCATENATE($A47,"_",G$4),assets_m6!$A:$D,4,FALSE)</f>
        <v>129.761</v>
      </c>
      <c r="H47">
        <f>VLOOKUP(CONCATENATE($A47,"_",H$4),assets_m6!$A:$D,4,FALSE)</f>
        <v>128.42400000000001</v>
      </c>
      <c r="I47">
        <f>VLOOKUP(CONCATENATE($A47,"_",I$4),assets_m6!$A:$D,4,FALSE)</f>
        <v>129.43700000000001</v>
      </c>
      <c r="J47">
        <f>VLOOKUP(CONCATENATE($A47,"_",J$4),assets_m6!$A:$D,4,FALSE)</f>
        <v>129.27000000000001</v>
      </c>
      <c r="K47">
        <f>VLOOKUP(CONCATENATE($A47,"_",K$4),assets_m6!$A:$D,4,FALSE)</f>
        <v>128.69999999999999</v>
      </c>
      <c r="L47">
        <f>VLOOKUP(CONCATENATE($A47,"_",L$4),assets_m6!$A:$D,4,FALSE)</f>
        <v>128.89599999999999</v>
      </c>
      <c r="M47">
        <f>VLOOKUP(CONCATENATE($A47,"_",M$4),assets_m6!$A:$D,4,FALSE)</f>
        <v>131.53</v>
      </c>
      <c r="N47">
        <f>VLOOKUP(CONCATENATE($A47,"_",N$4),assets_m6!$A:$D,4,FALSE)</f>
        <v>135.31399999999999</v>
      </c>
      <c r="O47">
        <f>VLOOKUP(CONCATENATE($A47,"_",O$4),assets_m6!$A:$D,4,FALSE)</f>
        <v>135.76599999999999</v>
      </c>
      <c r="P47">
        <f>VLOOKUP(CONCATENATE($A47,"_",P$4),assets_m6!$A:$D,4,FALSE)</f>
        <v>131.35300000000001</v>
      </c>
      <c r="Q47">
        <f>VLOOKUP(CONCATENATE($A47,"_",Q$4),assets_m6!$A:$D,4,FALSE)</f>
        <v>131.864</v>
      </c>
      <c r="R47">
        <f>VLOOKUP(CONCATENATE($A47,"_",R$4),assets_m6!$A:$D,4,FALSE)</f>
        <v>131.648</v>
      </c>
      <c r="S47">
        <f>VLOOKUP(CONCATENATE($A47,"_",S$4),assets_m6!$A:$D,4,FALSE)</f>
        <v>131.63800000000001</v>
      </c>
      <c r="T47">
        <f>VLOOKUP(CONCATENATE($A47,"_",T$4),assets_m6!$A:$D,4,FALSE)</f>
        <v>130.911</v>
      </c>
      <c r="U47">
        <f>VLOOKUP(CONCATENATE($A47,"_",U$4),assets_m6!$A:$D,4,FALSE)</f>
        <v>127.825</v>
      </c>
      <c r="W47" t="str">
        <f t="shared" si="66"/>
        <v>GPC</v>
      </c>
      <c r="X47">
        <f t="shared" si="67"/>
        <v>123.77500000000001</v>
      </c>
      <c r="Y47">
        <f t="shared" si="17"/>
        <v>127.068</v>
      </c>
      <c r="Z47">
        <f t="shared" si="18"/>
        <v>124.729</v>
      </c>
      <c r="AA47">
        <f t="shared" si="19"/>
        <v>125.426</v>
      </c>
      <c r="AB47">
        <f t="shared" si="20"/>
        <v>126.989</v>
      </c>
      <c r="AC47">
        <f t="shared" si="21"/>
        <v>129.761</v>
      </c>
      <c r="AD47">
        <f t="shared" si="22"/>
        <v>128.42400000000001</v>
      </c>
      <c r="AE47">
        <f t="shared" si="23"/>
        <v>129.43700000000001</v>
      </c>
      <c r="AF47">
        <f t="shared" si="24"/>
        <v>129.27000000000001</v>
      </c>
      <c r="AG47">
        <f t="shared" si="25"/>
        <v>128.69999999999999</v>
      </c>
      <c r="AH47">
        <f t="shared" si="26"/>
        <v>128.89599999999999</v>
      </c>
      <c r="AI47">
        <f t="shared" si="27"/>
        <v>131.53</v>
      </c>
      <c r="AJ47">
        <f t="shared" si="28"/>
        <v>135.31399999999999</v>
      </c>
      <c r="AK47">
        <f t="shared" si="29"/>
        <v>135.76599999999999</v>
      </c>
      <c r="AL47">
        <f t="shared" si="30"/>
        <v>131.35300000000001</v>
      </c>
      <c r="AM47">
        <f t="shared" si="31"/>
        <v>131.864</v>
      </c>
      <c r="AN47">
        <f t="shared" si="32"/>
        <v>131.648</v>
      </c>
      <c r="AO47">
        <f t="shared" si="33"/>
        <v>131.63800000000001</v>
      </c>
      <c r="AP47">
        <f t="shared" si="34"/>
        <v>130.911</v>
      </c>
      <c r="AQ47">
        <f t="shared" si="35"/>
        <v>127.825</v>
      </c>
      <c r="AS47" t="s">
        <v>79</v>
      </c>
      <c r="AT47">
        <f t="shared" si="36"/>
        <v>2.6604726317915511E-4</v>
      </c>
      <c r="AU47">
        <f t="shared" si="37"/>
        <v>-1.8407466868133589E-4</v>
      </c>
      <c r="AV47">
        <f t="shared" si="38"/>
        <v>5.5881150333924165E-5</v>
      </c>
      <c r="AW47">
        <f t="shared" si="39"/>
        <v>1.2461531102004391E-4</v>
      </c>
      <c r="AX47">
        <f t="shared" si="40"/>
        <v>2.1828662325083206E-4</v>
      </c>
      <c r="AY47">
        <f t="shared" si="41"/>
        <v>-1.0303558079854418E-4</v>
      </c>
      <c r="AZ47">
        <f t="shared" si="42"/>
        <v>7.8879337195540182E-5</v>
      </c>
      <c r="BA47">
        <f t="shared" si="43"/>
        <v>-1.2902029558781613E-5</v>
      </c>
      <c r="BB47">
        <f t="shared" si="44"/>
        <v>-4.4093757252264372E-5</v>
      </c>
      <c r="BC47">
        <f t="shared" si="45"/>
        <v>1.5229215229215072E-5</v>
      </c>
      <c r="BD47">
        <f t="shared" si="46"/>
        <v>2.0435079443892866E-4</v>
      </c>
      <c r="BE47">
        <f t="shared" si="47"/>
        <v>2.8769102105983364E-4</v>
      </c>
      <c r="BF47">
        <f t="shared" si="48"/>
        <v>3.3403786747860394E-5</v>
      </c>
      <c r="BG47">
        <f t="shared" si="49"/>
        <v>-3.2504456196691243E-4</v>
      </c>
      <c r="BH47">
        <f t="shared" si="50"/>
        <v>3.8902803894847901E-5</v>
      </c>
      <c r="BI47">
        <f t="shared" si="51"/>
        <v>-1.6380513256082647E-5</v>
      </c>
      <c r="BJ47">
        <f t="shared" si="52"/>
        <v>-7.5960136120494848E-7</v>
      </c>
      <c r="BK47">
        <f t="shared" si="53"/>
        <v>-5.522721402634527E-5</v>
      </c>
      <c r="BL47">
        <f t="shared" si="54"/>
        <v>-2.3573267334295808E-4</v>
      </c>
      <c r="BN47" s="7" t="str">
        <f t="shared" si="68"/>
        <v>GPC</v>
      </c>
      <c r="BO47" s="7">
        <v>0.2</v>
      </c>
      <c r="BP47" s="7">
        <v>0.2</v>
      </c>
      <c r="BQ47" s="7">
        <v>0.2</v>
      </c>
      <c r="BR47" s="7">
        <v>0.2</v>
      </c>
      <c r="BS47" s="7">
        <v>0.2</v>
      </c>
      <c r="BT47" s="7">
        <v>0.01</v>
      </c>
      <c r="BV47">
        <f t="shared" si="69"/>
        <v>3.2720662492425751E-2</v>
      </c>
      <c r="BW47">
        <f t="shared" si="55"/>
        <v>93</v>
      </c>
      <c r="BX47">
        <f t="shared" si="56"/>
        <v>5</v>
      </c>
      <c r="BY47">
        <f t="shared" si="57"/>
        <v>0.24000000000000005</v>
      </c>
      <c r="BZ47">
        <f t="shared" si="58"/>
        <v>0</v>
      </c>
      <c r="CA47">
        <f t="shared" si="59"/>
        <v>0</v>
      </c>
      <c r="CB47">
        <f t="shared" si="60"/>
        <v>0</v>
      </c>
      <c r="CC47">
        <f t="shared" si="61"/>
        <v>0</v>
      </c>
      <c r="CD47">
        <f t="shared" si="62"/>
        <v>1</v>
      </c>
      <c r="CF47">
        <f t="shared" si="63"/>
        <v>0</v>
      </c>
      <c r="CG47">
        <f t="shared" si="64"/>
        <v>0</v>
      </c>
      <c r="CH47">
        <f t="shared" si="64"/>
        <v>0</v>
      </c>
      <c r="CI47">
        <f t="shared" si="64"/>
        <v>0</v>
      </c>
      <c r="CJ47">
        <f t="shared" si="64"/>
        <v>1</v>
      </c>
      <c r="CK47">
        <f t="shared" si="65"/>
        <v>0.2</v>
      </c>
      <c r="CL47">
        <f t="shared" si="70"/>
        <v>0.4</v>
      </c>
      <c r="CM47">
        <f t="shared" si="70"/>
        <v>0.60000000000000009</v>
      </c>
      <c r="CN47">
        <f t="shared" si="70"/>
        <v>0.8</v>
      </c>
      <c r="CO47">
        <f t="shared" si="70"/>
        <v>1</v>
      </c>
    </row>
    <row r="48" spans="1:93" x14ac:dyDescent="0.35">
      <c r="A48" t="s">
        <v>46</v>
      </c>
      <c r="B48">
        <f>VLOOKUP(CONCATENATE($A48,"_",B$4),assets_m6!$A:$D,4,FALSE)</f>
        <v>22.61</v>
      </c>
      <c r="C48">
        <f>VLOOKUP(CONCATENATE($A48,"_",C$4),assets_m6!$A:$D,4,FALSE)</f>
        <v>23.14</v>
      </c>
      <c r="D48">
        <f>VLOOKUP(CONCATENATE($A48,"_",D$4),assets_m6!$A:$D,4,FALSE)</f>
        <v>22.77</v>
      </c>
      <c r="E48">
        <f>VLOOKUP(CONCATENATE($A48,"_",E$4),assets_m6!$A:$D,4,FALSE)</f>
        <v>22.42</v>
      </c>
      <c r="F48">
        <f>VLOOKUP(CONCATENATE($A48,"_",F$4),assets_m6!$A:$D,4,FALSE)</f>
        <v>22.36</v>
      </c>
      <c r="G48">
        <f>VLOOKUP(CONCATENATE($A48,"_",G$4),assets_m6!$A:$D,4,FALSE)</f>
        <v>22.62</v>
      </c>
      <c r="H48">
        <f>VLOOKUP(CONCATENATE($A48,"_",H$4),assets_m6!$A:$D,4,FALSE)</f>
        <v>22.26</v>
      </c>
      <c r="I48">
        <f>VLOOKUP(CONCATENATE($A48,"_",I$4),assets_m6!$A:$D,4,FALSE)</f>
        <v>23.11</v>
      </c>
      <c r="J48">
        <f>VLOOKUP(CONCATENATE($A48,"_",J$4),assets_m6!$A:$D,4,FALSE)</f>
        <v>23.76</v>
      </c>
      <c r="K48">
        <f>VLOOKUP(CONCATENATE($A48,"_",K$4),assets_m6!$A:$D,4,FALSE)</f>
        <v>24.06</v>
      </c>
      <c r="L48">
        <f>VLOOKUP(CONCATENATE($A48,"_",L$4),assets_m6!$A:$D,4,FALSE)</f>
        <v>24.45</v>
      </c>
      <c r="M48">
        <f>VLOOKUP(CONCATENATE($A48,"_",M$4),assets_m6!$A:$D,4,FALSE)</f>
        <v>23.64</v>
      </c>
      <c r="N48">
        <f>VLOOKUP(CONCATENATE($A48,"_",N$4),assets_m6!$A:$D,4,FALSE)</f>
        <v>23.72</v>
      </c>
      <c r="O48">
        <f>VLOOKUP(CONCATENATE($A48,"_",O$4),assets_m6!$A:$D,4,FALSE)</f>
        <v>23.76</v>
      </c>
      <c r="P48">
        <f>VLOOKUP(CONCATENATE($A48,"_",P$4),assets_m6!$A:$D,4,FALSE)</f>
        <v>23.35</v>
      </c>
      <c r="Q48">
        <f>VLOOKUP(CONCATENATE($A48,"_",Q$4),assets_m6!$A:$D,4,FALSE)</f>
        <v>23.08</v>
      </c>
      <c r="R48">
        <f>VLOOKUP(CONCATENATE($A48,"_",R$4),assets_m6!$A:$D,4,FALSE)</f>
        <v>23.43</v>
      </c>
      <c r="S48">
        <f>VLOOKUP(CONCATENATE($A48,"_",S$4),assets_m6!$A:$D,4,FALSE)</f>
        <v>23.6</v>
      </c>
      <c r="T48">
        <f>VLOOKUP(CONCATENATE($A48,"_",T$4),assets_m6!$A:$D,4,FALSE)</f>
        <v>23.89</v>
      </c>
      <c r="U48">
        <f>VLOOKUP(CONCATENATE($A48,"_",U$4),assets_m6!$A:$D,4,FALSE)</f>
        <v>23.68</v>
      </c>
      <c r="W48" t="str">
        <f t="shared" si="66"/>
        <v>GSG</v>
      </c>
      <c r="X48">
        <f t="shared" si="67"/>
        <v>22.61</v>
      </c>
      <c r="Y48">
        <f t="shared" si="17"/>
        <v>23.14</v>
      </c>
      <c r="Z48">
        <f t="shared" si="18"/>
        <v>22.77</v>
      </c>
      <c r="AA48">
        <f t="shared" si="19"/>
        <v>22.42</v>
      </c>
      <c r="AB48">
        <f t="shared" si="20"/>
        <v>22.36</v>
      </c>
      <c r="AC48">
        <f t="shared" si="21"/>
        <v>22.62</v>
      </c>
      <c r="AD48">
        <f t="shared" si="22"/>
        <v>22.26</v>
      </c>
      <c r="AE48">
        <f t="shared" si="23"/>
        <v>23.11</v>
      </c>
      <c r="AF48">
        <f t="shared" si="24"/>
        <v>23.76</v>
      </c>
      <c r="AG48">
        <f t="shared" si="25"/>
        <v>24.06</v>
      </c>
      <c r="AH48">
        <f t="shared" si="26"/>
        <v>24.45</v>
      </c>
      <c r="AI48">
        <f t="shared" si="27"/>
        <v>23.64</v>
      </c>
      <c r="AJ48">
        <f t="shared" si="28"/>
        <v>23.72</v>
      </c>
      <c r="AK48">
        <f t="shared" si="29"/>
        <v>23.76</v>
      </c>
      <c r="AL48">
        <f t="shared" si="30"/>
        <v>23.35</v>
      </c>
      <c r="AM48">
        <f t="shared" si="31"/>
        <v>23.08</v>
      </c>
      <c r="AN48">
        <f t="shared" si="32"/>
        <v>23.43</v>
      </c>
      <c r="AO48">
        <f t="shared" si="33"/>
        <v>23.6</v>
      </c>
      <c r="AP48">
        <f t="shared" si="34"/>
        <v>23.89</v>
      </c>
      <c r="AQ48">
        <f t="shared" si="35"/>
        <v>23.68</v>
      </c>
      <c r="AS48" t="s">
        <v>80</v>
      </c>
      <c r="AT48">
        <f t="shared" si="36"/>
        <v>2.3440955329500271E-4</v>
      </c>
      <c r="AU48">
        <f t="shared" si="37"/>
        <v>-1.5989628349178953E-4</v>
      </c>
      <c r="AV48">
        <f t="shared" si="38"/>
        <v>-1.5371102327623975E-4</v>
      </c>
      <c r="AW48">
        <f t="shared" si="39"/>
        <v>-2.6761819803747667E-5</v>
      </c>
      <c r="AX48">
        <f t="shared" si="40"/>
        <v>1.1627906976744256E-4</v>
      </c>
      <c r="AY48">
        <f t="shared" si="41"/>
        <v>-1.5915119363395201E-4</v>
      </c>
      <c r="AZ48">
        <f t="shared" si="42"/>
        <v>3.8185085354896576E-4</v>
      </c>
      <c r="BA48">
        <f t="shared" si="43"/>
        <v>2.8126352228472618E-4</v>
      </c>
      <c r="BB48">
        <f t="shared" si="44"/>
        <v>1.2626262626262504E-4</v>
      </c>
      <c r="BC48">
        <f t="shared" si="45"/>
        <v>1.6209476309226957E-4</v>
      </c>
      <c r="BD48">
        <f t="shared" si="46"/>
        <v>-3.3128834355828171E-4</v>
      </c>
      <c r="BE48">
        <f t="shared" si="47"/>
        <v>3.3840947546530586E-5</v>
      </c>
      <c r="BF48">
        <f t="shared" si="48"/>
        <v>1.6863406408095576E-5</v>
      </c>
      <c r="BG48">
        <f t="shared" si="49"/>
        <v>-1.725589225589226E-4</v>
      </c>
      <c r="BH48">
        <f t="shared" si="50"/>
        <v>-1.156316916488236E-4</v>
      </c>
      <c r="BI48">
        <f t="shared" si="51"/>
        <v>1.5164644714038192E-4</v>
      </c>
      <c r="BJ48">
        <f t="shared" si="52"/>
        <v>7.25565514297916E-5</v>
      </c>
      <c r="BK48">
        <f t="shared" si="53"/>
        <v>1.2288135593220301E-4</v>
      </c>
      <c r="BL48">
        <f t="shared" si="54"/>
        <v>-8.7902888237756743E-5</v>
      </c>
      <c r="BN48" s="7" t="str">
        <f t="shared" si="68"/>
        <v>GSG</v>
      </c>
      <c r="BO48" s="7">
        <v>0.2</v>
      </c>
      <c r="BP48" s="7">
        <v>0.2</v>
      </c>
      <c r="BQ48" s="7">
        <v>0.2</v>
      </c>
      <c r="BR48" s="7">
        <v>0.2</v>
      </c>
      <c r="BS48" s="7">
        <v>0.2</v>
      </c>
      <c r="BT48" s="7">
        <v>0.01</v>
      </c>
      <c r="BV48">
        <f t="shared" si="69"/>
        <v>4.7324192835028762E-2</v>
      </c>
      <c r="BW48">
        <f t="shared" si="55"/>
        <v>96</v>
      </c>
      <c r="BX48">
        <f t="shared" si="56"/>
        <v>5</v>
      </c>
      <c r="BY48">
        <f t="shared" si="57"/>
        <v>0.24000000000000005</v>
      </c>
      <c r="BZ48">
        <f t="shared" si="58"/>
        <v>0</v>
      </c>
      <c r="CA48">
        <f t="shared" si="59"/>
        <v>0</v>
      </c>
      <c r="CB48">
        <f t="shared" si="60"/>
        <v>0</v>
      </c>
      <c r="CC48">
        <f t="shared" si="61"/>
        <v>0</v>
      </c>
      <c r="CD48">
        <f t="shared" si="62"/>
        <v>1</v>
      </c>
      <c r="CF48">
        <f t="shared" si="63"/>
        <v>0</v>
      </c>
      <c r="CG48">
        <f t="shared" si="64"/>
        <v>0</v>
      </c>
      <c r="CH48">
        <f t="shared" si="64"/>
        <v>0</v>
      </c>
      <c r="CI48">
        <f t="shared" si="64"/>
        <v>0</v>
      </c>
      <c r="CJ48">
        <f t="shared" si="64"/>
        <v>1</v>
      </c>
      <c r="CK48">
        <f t="shared" si="65"/>
        <v>0.2</v>
      </c>
      <c r="CL48">
        <f t="shared" si="70"/>
        <v>0.4</v>
      </c>
      <c r="CM48">
        <f t="shared" si="70"/>
        <v>0.60000000000000009</v>
      </c>
      <c r="CN48">
        <f t="shared" si="70"/>
        <v>0.8</v>
      </c>
      <c r="CO48">
        <f t="shared" si="70"/>
        <v>1</v>
      </c>
    </row>
    <row r="49" spans="1:93" x14ac:dyDescent="0.35">
      <c r="A49" t="s">
        <v>47</v>
      </c>
      <c r="B49">
        <f>VLOOKUP(CONCATENATE($A49,"_",B$4),assets_m6!$A:$D,4,FALSE)</f>
        <v>71.325999999999993</v>
      </c>
      <c r="C49">
        <f>VLOOKUP(CONCATENATE($A49,"_",C$4),assets_m6!$A:$D,4,FALSE)</f>
        <v>69.831000000000003</v>
      </c>
      <c r="D49">
        <f>VLOOKUP(CONCATENATE($A49,"_",D$4),assets_m6!$A:$D,4,FALSE)</f>
        <v>70.274000000000001</v>
      </c>
      <c r="E49">
        <f>VLOOKUP(CONCATENATE($A49,"_",E$4),assets_m6!$A:$D,4,FALSE)</f>
        <v>70.725999999999999</v>
      </c>
      <c r="F49">
        <f>VLOOKUP(CONCATENATE($A49,"_",F$4),assets_m6!$A:$D,4,FALSE)</f>
        <v>71.236999999999995</v>
      </c>
      <c r="G49">
        <f>VLOOKUP(CONCATENATE($A49,"_",G$4),assets_m6!$A:$D,4,FALSE)</f>
        <v>72.888999999999996</v>
      </c>
      <c r="H49">
        <f>VLOOKUP(CONCATENATE($A49,"_",H$4),assets_m6!$A:$D,4,FALSE)</f>
        <v>72.879000000000005</v>
      </c>
      <c r="I49">
        <f>VLOOKUP(CONCATENATE($A49,"_",I$4),assets_m6!$A:$D,4,FALSE)</f>
        <v>73.164000000000001</v>
      </c>
      <c r="J49">
        <f>VLOOKUP(CONCATENATE($A49,"_",J$4),assets_m6!$A:$D,4,FALSE)</f>
        <v>74.088999999999999</v>
      </c>
      <c r="K49">
        <f>VLOOKUP(CONCATENATE($A49,"_",K$4),assets_m6!$A:$D,4,FALSE)</f>
        <v>73.694999999999993</v>
      </c>
      <c r="L49">
        <f>VLOOKUP(CONCATENATE($A49,"_",L$4),assets_m6!$A:$D,4,FALSE)</f>
        <v>73.793999999999997</v>
      </c>
      <c r="M49">
        <f>VLOOKUP(CONCATENATE($A49,"_",M$4),assets_m6!$A:$D,4,FALSE)</f>
        <v>72.239999999999995</v>
      </c>
      <c r="N49">
        <f>VLOOKUP(CONCATENATE($A49,"_",N$4),assets_m6!$A:$D,4,FALSE)</f>
        <v>73.400000000000006</v>
      </c>
      <c r="O49">
        <f>VLOOKUP(CONCATENATE($A49,"_",O$4),assets_m6!$A:$D,4,FALSE)</f>
        <v>71.885999999999996</v>
      </c>
      <c r="P49">
        <f>VLOOKUP(CONCATENATE($A49,"_",P$4),assets_m6!$A:$D,4,FALSE)</f>
        <v>70.313000000000002</v>
      </c>
      <c r="Q49">
        <f>VLOOKUP(CONCATENATE($A49,"_",Q$4),assets_m6!$A:$D,4,FALSE)</f>
        <v>70.204999999999998</v>
      </c>
      <c r="R49">
        <f>VLOOKUP(CONCATENATE($A49,"_",R$4),assets_m6!$A:$D,4,FALSE)</f>
        <v>68.769000000000005</v>
      </c>
      <c r="S49">
        <f>VLOOKUP(CONCATENATE($A49,"_",S$4),assets_m6!$A:$D,4,FALSE)</f>
        <v>68.817999999999998</v>
      </c>
      <c r="T49">
        <f>VLOOKUP(CONCATENATE($A49,"_",T$4),assets_m6!$A:$D,4,FALSE)</f>
        <v>70.076999999999998</v>
      </c>
      <c r="U49">
        <f>VLOOKUP(CONCATENATE($A49,"_",U$4),assets_m6!$A:$D,4,FALSE)</f>
        <v>68.760000000000005</v>
      </c>
      <c r="W49" t="str">
        <f t="shared" si="66"/>
        <v>HIG</v>
      </c>
      <c r="X49">
        <f t="shared" si="67"/>
        <v>71.325999999999993</v>
      </c>
      <c r="Y49">
        <f t="shared" si="17"/>
        <v>69.831000000000003</v>
      </c>
      <c r="Z49">
        <f t="shared" si="18"/>
        <v>70.274000000000001</v>
      </c>
      <c r="AA49">
        <f t="shared" si="19"/>
        <v>70.725999999999999</v>
      </c>
      <c r="AB49">
        <f t="shared" si="20"/>
        <v>71.236999999999995</v>
      </c>
      <c r="AC49">
        <f t="shared" si="21"/>
        <v>72.888999999999996</v>
      </c>
      <c r="AD49">
        <f t="shared" si="22"/>
        <v>72.879000000000005</v>
      </c>
      <c r="AE49">
        <f t="shared" si="23"/>
        <v>73.164000000000001</v>
      </c>
      <c r="AF49">
        <f t="shared" si="24"/>
        <v>74.088999999999999</v>
      </c>
      <c r="AG49">
        <f t="shared" si="25"/>
        <v>73.694999999999993</v>
      </c>
      <c r="AH49">
        <f t="shared" si="26"/>
        <v>73.793999999999997</v>
      </c>
      <c r="AI49">
        <f t="shared" si="27"/>
        <v>72.239999999999995</v>
      </c>
      <c r="AJ49">
        <f t="shared" si="28"/>
        <v>73.400000000000006</v>
      </c>
      <c r="AK49">
        <f t="shared" si="29"/>
        <v>71.885999999999996</v>
      </c>
      <c r="AL49">
        <f t="shared" si="30"/>
        <v>70.313000000000002</v>
      </c>
      <c r="AM49">
        <f t="shared" si="31"/>
        <v>70.204999999999998</v>
      </c>
      <c r="AN49">
        <f t="shared" si="32"/>
        <v>68.769000000000005</v>
      </c>
      <c r="AO49">
        <f t="shared" si="33"/>
        <v>68.817999999999998</v>
      </c>
      <c r="AP49">
        <f t="shared" si="34"/>
        <v>70.076999999999998</v>
      </c>
      <c r="AQ49">
        <f t="shared" si="35"/>
        <v>68.760000000000005</v>
      </c>
      <c r="AS49" t="s">
        <v>86</v>
      </c>
      <c r="AT49">
        <f t="shared" si="36"/>
        <v>-2.096009870173556E-4</v>
      </c>
      <c r="AU49">
        <f t="shared" si="37"/>
        <v>6.3438873852586644E-5</v>
      </c>
      <c r="AV49">
        <f t="shared" si="38"/>
        <v>6.4319663033269515E-5</v>
      </c>
      <c r="AW49">
        <f t="shared" si="39"/>
        <v>7.2250657466843264E-5</v>
      </c>
      <c r="AX49">
        <f t="shared" si="40"/>
        <v>2.3190196105956192E-4</v>
      </c>
      <c r="AY49">
        <f t="shared" si="41"/>
        <v>-1.3719491281250814E-6</v>
      </c>
      <c r="AZ49">
        <f t="shared" si="42"/>
        <v>3.9105915284237784E-5</v>
      </c>
      <c r="BA49">
        <f t="shared" si="43"/>
        <v>1.2642829807008873E-4</v>
      </c>
      <c r="BB49">
        <f t="shared" si="44"/>
        <v>-5.3179284374199339E-5</v>
      </c>
      <c r="BC49">
        <f t="shared" si="45"/>
        <v>1.3433747201303177E-5</v>
      </c>
      <c r="BD49">
        <f t="shared" si="46"/>
        <v>-2.1058622652248178E-4</v>
      </c>
      <c r="BE49">
        <f t="shared" si="47"/>
        <v>1.6057585825027837E-4</v>
      </c>
      <c r="BF49">
        <f t="shared" si="48"/>
        <v>-2.0626702997275339E-4</v>
      </c>
      <c r="BG49">
        <f t="shared" si="49"/>
        <v>-2.1881868514036018E-4</v>
      </c>
      <c r="BH49">
        <f t="shared" si="50"/>
        <v>-1.5359890774110632E-5</v>
      </c>
      <c r="BI49">
        <f t="shared" si="51"/>
        <v>-2.0454383590912226E-4</v>
      </c>
      <c r="BJ49">
        <f t="shared" si="52"/>
        <v>7.1253035524716639E-6</v>
      </c>
      <c r="BK49">
        <f t="shared" si="53"/>
        <v>1.8294632218314981E-4</v>
      </c>
      <c r="BL49">
        <f t="shared" si="54"/>
        <v>-1.879361274027132E-4</v>
      </c>
      <c r="BN49" s="7" t="str">
        <f t="shared" si="68"/>
        <v>HIG</v>
      </c>
      <c r="BO49" s="7">
        <v>0.2</v>
      </c>
      <c r="BP49" s="7">
        <v>0.2</v>
      </c>
      <c r="BQ49" s="7">
        <v>0.2</v>
      </c>
      <c r="BR49" s="7">
        <v>0.2</v>
      </c>
      <c r="BS49" s="7">
        <v>0.2</v>
      </c>
      <c r="BT49" s="7">
        <v>0.01</v>
      </c>
      <c r="BV49">
        <f t="shared" si="69"/>
        <v>-3.5975661049266583E-2</v>
      </c>
      <c r="BW49">
        <f t="shared" si="55"/>
        <v>70</v>
      </c>
      <c r="BX49">
        <f t="shared" si="56"/>
        <v>4</v>
      </c>
      <c r="BY49">
        <f t="shared" si="57"/>
        <v>0.12000000000000002</v>
      </c>
      <c r="BZ49">
        <f t="shared" si="58"/>
        <v>0</v>
      </c>
      <c r="CA49">
        <f t="shared" si="59"/>
        <v>0</v>
      </c>
      <c r="CB49">
        <f t="shared" si="60"/>
        <v>0</v>
      </c>
      <c r="CC49">
        <f t="shared" si="61"/>
        <v>1</v>
      </c>
      <c r="CD49">
        <f t="shared" si="62"/>
        <v>0</v>
      </c>
      <c r="CF49">
        <f t="shared" si="63"/>
        <v>0</v>
      </c>
      <c r="CG49">
        <f t="shared" si="64"/>
        <v>0</v>
      </c>
      <c r="CH49">
        <f t="shared" si="64"/>
        <v>0</v>
      </c>
      <c r="CI49">
        <f t="shared" si="64"/>
        <v>1</v>
      </c>
      <c r="CJ49">
        <f t="shared" si="64"/>
        <v>1</v>
      </c>
      <c r="CK49">
        <f t="shared" si="65"/>
        <v>0.2</v>
      </c>
      <c r="CL49">
        <f t="shared" si="70"/>
        <v>0.4</v>
      </c>
      <c r="CM49">
        <f t="shared" si="70"/>
        <v>0.60000000000000009</v>
      </c>
      <c r="CN49">
        <f t="shared" si="70"/>
        <v>0.8</v>
      </c>
      <c r="CO49">
        <f t="shared" si="70"/>
        <v>1</v>
      </c>
    </row>
    <row r="50" spans="1:93" x14ac:dyDescent="0.35">
      <c r="A50" t="s">
        <v>48</v>
      </c>
      <c r="B50">
        <f>VLOOKUP(CONCATENATE($A50,"_",B$4),assets_m6!$A:$D,4,FALSE)</f>
        <v>5.3029999999999999</v>
      </c>
      <c r="C50">
        <f>VLOOKUP(CONCATENATE($A50,"_",C$4),assets_m6!$A:$D,4,FALSE)</f>
        <v>5.3209999999999997</v>
      </c>
      <c r="D50">
        <f>VLOOKUP(CONCATENATE($A50,"_",D$4),assets_m6!$A:$D,4,FALSE)</f>
        <v>5.3040000000000003</v>
      </c>
      <c r="E50">
        <f>VLOOKUP(CONCATENATE($A50,"_",E$4),assets_m6!$A:$D,4,FALSE)</f>
        <v>5.2690000000000001</v>
      </c>
      <c r="F50">
        <f>VLOOKUP(CONCATENATE($A50,"_",F$4),assets_m6!$A:$D,4,FALSE)</f>
        <v>5.258</v>
      </c>
      <c r="G50">
        <f>VLOOKUP(CONCATENATE($A50,"_",G$4),assets_m6!$A:$D,4,FALSE)</f>
        <v>5.2619999999999996</v>
      </c>
      <c r="H50">
        <f>VLOOKUP(CONCATENATE($A50,"_",H$4),assets_m6!$A:$D,4,FALSE)</f>
        <v>5.242</v>
      </c>
      <c r="I50">
        <f>VLOOKUP(CONCATENATE($A50,"_",I$4),assets_m6!$A:$D,4,FALSE)</f>
        <v>5.2270000000000003</v>
      </c>
      <c r="J50">
        <f>VLOOKUP(CONCATENATE($A50,"_",J$4),assets_m6!$A:$D,4,FALSE)</f>
        <v>5.22</v>
      </c>
      <c r="K50">
        <f>VLOOKUP(CONCATENATE($A50,"_",K$4),assets_m6!$A:$D,4,FALSE)</f>
        <v>5.2229999999999999</v>
      </c>
      <c r="L50" t="e">
        <f>VLOOKUP(CONCATENATE($A50,"_",L$4),assets_m6!$A:$D,4,FALSE)</f>
        <v>#N/A</v>
      </c>
      <c r="M50">
        <f>VLOOKUP(CONCATENATE($A50,"_",M$4),assets_m6!$A:$D,4,FALSE)</f>
        <v>5.21</v>
      </c>
      <c r="N50">
        <f>VLOOKUP(CONCATENATE($A50,"_",N$4),assets_m6!$A:$D,4,FALSE)</f>
        <v>5.23</v>
      </c>
      <c r="O50">
        <f>VLOOKUP(CONCATENATE($A50,"_",O$4),assets_m6!$A:$D,4,FALSE)</f>
        <v>5.226</v>
      </c>
      <c r="P50">
        <f>VLOOKUP(CONCATENATE($A50,"_",P$4),assets_m6!$A:$D,4,FALSE)</f>
        <v>5.2050000000000001</v>
      </c>
      <c r="Q50">
        <f>VLOOKUP(CONCATENATE($A50,"_",Q$4),assets_m6!$A:$D,4,FALSE)</f>
        <v>5.1779999999999999</v>
      </c>
      <c r="R50">
        <f>VLOOKUP(CONCATENATE($A50,"_",R$4),assets_m6!$A:$D,4,FALSE)</f>
        <v>5.1680000000000001</v>
      </c>
      <c r="S50">
        <f>VLOOKUP(CONCATENATE($A50,"_",S$4),assets_m6!$A:$D,4,FALSE)</f>
        <v>5.1440000000000001</v>
      </c>
      <c r="T50">
        <f>VLOOKUP(CONCATENATE($A50,"_",T$4),assets_m6!$A:$D,4,FALSE)</f>
        <v>5.1379999999999999</v>
      </c>
      <c r="U50">
        <f>VLOOKUP(CONCATENATE($A50,"_",U$4),assets_m6!$A:$D,4,FALSE)</f>
        <v>5.117</v>
      </c>
      <c r="W50" t="str">
        <f t="shared" si="66"/>
        <v>HIGH.L</v>
      </c>
      <c r="X50">
        <f t="shared" si="67"/>
        <v>5.3029999999999999</v>
      </c>
      <c r="Y50">
        <f t="shared" si="17"/>
        <v>5.3209999999999997</v>
      </c>
      <c r="Z50">
        <f t="shared" si="18"/>
        <v>5.3040000000000003</v>
      </c>
      <c r="AA50">
        <f t="shared" si="19"/>
        <v>5.2690000000000001</v>
      </c>
      <c r="AB50">
        <f t="shared" si="20"/>
        <v>5.258</v>
      </c>
      <c r="AC50">
        <f t="shared" si="21"/>
        <v>5.2619999999999996</v>
      </c>
      <c r="AD50">
        <f t="shared" si="22"/>
        <v>5.242</v>
      </c>
      <c r="AE50">
        <f t="shared" si="23"/>
        <v>5.2270000000000003</v>
      </c>
      <c r="AF50">
        <f t="shared" si="24"/>
        <v>5.22</v>
      </c>
      <c r="AG50">
        <f t="shared" si="25"/>
        <v>5.2229999999999999</v>
      </c>
      <c r="AH50">
        <f t="shared" si="26"/>
        <v>5.2229999999999999</v>
      </c>
      <c r="AI50">
        <f t="shared" si="27"/>
        <v>5.21</v>
      </c>
      <c r="AJ50">
        <f t="shared" si="28"/>
        <v>5.23</v>
      </c>
      <c r="AK50">
        <f t="shared" si="29"/>
        <v>5.226</v>
      </c>
      <c r="AL50">
        <f t="shared" si="30"/>
        <v>5.2050000000000001</v>
      </c>
      <c r="AM50">
        <f t="shared" si="31"/>
        <v>5.1779999999999999</v>
      </c>
      <c r="AN50">
        <f t="shared" si="32"/>
        <v>5.1680000000000001</v>
      </c>
      <c r="AO50">
        <f t="shared" si="33"/>
        <v>5.1440000000000001</v>
      </c>
      <c r="AP50">
        <f t="shared" si="34"/>
        <v>5.1379999999999999</v>
      </c>
      <c r="AQ50">
        <f t="shared" si="35"/>
        <v>5.117</v>
      </c>
      <c r="AS50" t="s">
        <v>87</v>
      </c>
      <c r="AT50">
        <f t="shared" si="36"/>
        <v>3.3943051103148775E-5</v>
      </c>
      <c r="AU50">
        <f t="shared" si="37"/>
        <v>-3.1948881789136365E-5</v>
      </c>
      <c r="AV50">
        <f t="shared" si="38"/>
        <v>-6.5987933634992726E-5</v>
      </c>
      <c r="AW50">
        <f t="shared" si="39"/>
        <v>-2.0876826722338433E-5</v>
      </c>
      <c r="AX50">
        <f t="shared" si="40"/>
        <v>7.607455306199239E-6</v>
      </c>
      <c r="AY50">
        <f t="shared" si="41"/>
        <v>-3.8008361839603906E-5</v>
      </c>
      <c r="AZ50">
        <f t="shared" si="42"/>
        <v>-2.8615032430369479E-5</v>
      </c>
      <c r="BA50">
        <f t="shared" si="43"/>
        <v>-1.3392003061030345E-5</v>
      </c>
      <c r="BB50">
        <f t="shared" si="44"/>
        <v>5.7471264367818277E-6</v>
      </c>
      <c r="BC50">
        <f t="shared" si="45"/>
        <v>0</v>
      </c>
      <c r="BD50">
        <f t="shared" si="46"/>
        <v>-2.4889910013402071E-5</v>
      </c>
      <c r="BE50">
        <f t="shared" si="47"/>
        <v>3.8387715930902998E-5</v>
      </c>
      <c r="BF50">
        <f t="shared" si="48"/>
        <v>-7.6481835564062082E-6</v>
      </c>
      <c r="BG50">
        <f t="shared" si="49"/>
        <v>-4.0183696900114634E-5</v>
      </c>
      <c r="BH50">
        <f t="shared" si="50"/>
        <v>-5.1873198847262511E-5</v>
      </c>
      <c r="BI50">
        <f t="shared" si="51"/>
        <v>-1.9312475859404765E-5</v>
      </c>
      <c r="BJ50">
        <f t="shared" si="52"/>
        <v>-4.6439628482972181E-5</v>
      </c>
      <c r="BK50">
        <f t="shared" si="53"/>
        <v>-1.1664074650078203E-5</v>
      </c>
      <c r="BL50">
        <f t="shared" si="54"/>
        <v>-4.0871934604904456E-5</v>
      </c>
      <c r="BN50" s="7" t="str">
        <f t="shared" si="68"/>
        <v>HIGH.L</v>
      </c>
      <c r="BO50" s="7">
        <v>0.2</v>
      </c>
      <c r="BP50" s="7">
        <v>0.2</v>
      </c>
      <c r="BQ50" s="7">
        <v>0.2</v>
      </c>
      <c r="BR50" s="7">
        <v>0.2</v>
      </c>
      <c r="BS50" s="7">
        <v>0.2</v>
      </c>
      <c r="BT50" s="7">
        <v>0.01</v>
      </c>
      <c r="BV50">
        <f t="shared" si="69"/>
        <v>-3.5074486139920792E-2</v>
      </c>
      <c r="BW50">
        <f t="shared" si="55"/>
        <v>72</v>
      </c>
      <c r="BX50">
        <f t="shared" si="56"/>
        <v>4</v>
      </c>
      <c r="BY50">
        <f t="shared" si="57"/>
        <v>0.12000000000000002</v>
      </c>
      <c r="BZ50">
        <f t="shared" si="58"/>
        <v>0</v>
      </c>
      <c r="CA50">
        <f t="shared" si="59"/>
        <v>0</v>
      </c>
      <c r="CB50">
        <f t="shared" si="60"/>
        <v>0</v>
      </c>
      <c r="CC50">
        <f t="shared" si="61"/>
        <v>1</v>
      </c>
      <c r="CD50">
        <f t="shared" si="62"/>
        <v>0</v>
      </c>
      <c r="CF50">
        <f t="shared" si="63"/>
        <v>0</v>
      </c>
      <c r="CG50">
        <f t="shared" si="64"/>
        <v>0</v>
      </c>
      <c r="CH50">
        <f t="shared" si="64"/>
        <v>0</v>
      </c>
      <c r="CI50">
        <f t="shared" si="64"/>
        <v>1</v>
      </c>
      <c r="CJ50">
        <f t="shared" si="64"/>
        <v>1</v>
      </c>
      <c r="CK50">
        <f t="shared" si="65"/>
        <v>0.2</v>
      </c>
      <c r="CL50">
        <f t="shared" si="70"/>
        <v>0.4</v>
      </c>
      <c r="CM50">
        <f t="shared" si="70"/>
        <v>0.60000000000000009</v>
      </c>
      <c r="CN50">
        <f t="shared" si="70"/>
        <v>0.8</v>
      </c>
      <c r="CO50">
        <f t="shared" si="70"/>
        <v>1</v>
      </c>
    </row>
    <row r="51" spans="1:93" x14ac:dyDescent="0.35">
      <c r="A51" t="s">
        <v>49</v>
      </c>
      <c r="B51">
        <f>VLOOKUP(CONCATENATE($A51,"_",B$4),assets_m6!$A:$D,4,FALSE)</f>
        <v>19.192</v>
      </c>
      <c r="C51">
        <f>VLOOKUP(CONCATENATE($A51,"_",C$4),assets_m6!$A:$D,4,FALSE)</f>
        <v>19.094000000000001</v>
      </c>
      <c r="D51">
        <f>VLOOKUP(CONCATENATE($A51,"_",D$4),assets_m6!$A:$D,4,FALSE)</f>
        <v>18.661999999999999</v>
      </c>
      <c r="E51">
        <f>VLOOKUP(CONCATENATE($A51,"_",E$4),assets_m6!$A:$D,4,FALSE)</f>
        <v>17.984999999999999</v>
      </c>
      <c r="F51">
        <f>VLOOKUP(CONCATENATE($A51,"_",F$4),assets_m6!$A:$D,4,FALSE)</f>
        <v>17.622</v>
      </c>
      <c r="G51">
        <f>VLOOKUP(CONCATENATE($A51,"_",G$4),assets_m6!$A:$D,4,FALSE)</f>
        <v>17.494</v>
      </c>
      <c r="H51">
        <f>VLOOKUP(CONCATENATE($A51,"_",H$4),assets_m6!$A:$D,4,FALSE)</f>
        <v>17.523</v>
      </c>
      <c r="I51">
        <f>VLOOKUP(CONCATENATE($A51,"_",I$4),assets_m6!$A:$D,4,FALSE)</f>
        <v>17.887</v>
      </c>
      <c r="J51">
        <f>VLOOKUP(CONCATENATE($A51,"_",J$4),assets_m6!$A:$D,4,FALSE)</f>
        <v>19.34</v>
      </c>
      <c r="K51">
        <f>VLOOKUP(CONCATENATE($A51,"_",K$4),assets_m6!$A:$D,4,FALSE)</f>
        <v>19.222000000000001</v>
      </c>
      <c r="L51">
        <f>VLOOKUP(CONCATENATE($A51,"_",L$4),assets_m6!$A:$D,4,FALSE)</f>
        <v>19.084</v>
      </c>
      <c r="M51">
        <f>VLOOKUP(CONCATENATE($A51,"_",M$4),assets_m6!$A:$D,4,FALSE)</f>
        <v>20.056000000000001</v>
      </c>
      <c r="N51">
        <f>VLOOKUP(CONCATENATE($A51,"_",N$4),assets_m6!$A:$D,4,FALSE)</f>
        <v>20.056000000000001</v>
      </c>
      <c r="O51">
        <f>VLOOKUP(CONCATENATE($A51,"_",O$4),assets_m6!$A:$D,4,FALSE)</f>
        <v>20.262</v>
      </c>
      <c r="P51">
        <f>VLOOKUP(CONCATENATE($A51,"_",P$4),assets_m6!$A:$D,4,FALSE)</f>
        <v>20.184000000000001</v>
      </c>
      <c r="Q51">
        <f>VLOOKUP(CONCATENATE($A51,"_",Q$4),assets_m6!$A:$D,4,FALSE)</f>
        <v>20.547000000000001</v>
      </c>
      <c r="R51">
        <f>VLOOKUP(CONCATENATE($A51,"_",R$4),assets_m6!$A:$D,4,FALSE)</f>
        <v>20.045999999999999</v>
      </c>
      <c r="S51">
        <f>VLOOKUP(CONCATENATE($A51,"_",S$4),assets_m6!$A:$D,4,FALSE)</f>
        <v>20.675000000000001</v>
      </c>
      <c r="T51">
        <f>VLOOKUP(CONCATENATE($A51,"_",T$4),assets_m6!$A:$D,4,FALSE)</f>
        <v>20.850999999999999</v>
      </c>
      <c r="U51">
        <f>VLOOKUP(CONCATENATE($A51,"_",U$4),assets_m6!$A:$D,4,FALSE)</f>
        <v>19.978000000000002</v>
      </c>
      <c r="W51" t="str">
        <f t="shared" si="66"/>
        <v>HST</v>
      </c>
      <c r="X51">
        <f t="shared" si="67"/>
        <v>19.192</v>
      </c>
      <c r="Y51">
        <f t="shared" si="17"/>
        <v>19.094000000000001</v>
      </c>
      <c r="Z51">
        <f t="shared" si="18"/>
        <v>18.661999999999999</v>
      </c>
      <c r="AA51">
        <f t="shared" si="19"/>
        <v>17.984999999999999</v>
      </c>
      <c r="AB51">
        <f t="shared" si="20"/>
        <v>17.622</v>
      </c>
      <c r="AC51">
        <f t="shared" si="21"/>
        <v>17.494</v>
      </c>
      <c r="AD51">
        <f t="shared" si="22"/>
        <v>17.523</v>
      </c>
      <c r="AE51">
        <f t="shared" si="23"/>
        <v>17.887</v>
      </c>
      <c r="AF51">
        <f t="shared" si="24"/>
        <v>19.34</v>
      </c>
      <c r="AG51">
        <f t="shared" si="25"/>
        <v>19.222000000000001</v>
      </c>
      <c r="AH51">
        <f t="shared" si="26"/>
        <v>19.084</v>
      </c>
      <c r="AI51">
        <f t="shared" si="27"/>
        <v>20.056000000000001</v>
      </c>
      <c r="AJ51">
        <f t="shared" si="28"/>
        <v>20.056000000000001</v>
      </c>
      <c r="AK51">
        <f t="shared" si="29"/>
        <v>20.262</v>
      </c>
      <c r="AL51">
        <f t="shared" si="30"/>
        <v>20.184000000000001</v>
      </c>
      <c r="AM51">
        <f t="shared" si="31"/>
        <v>20.547000000000001</v>
      </c>
      <c r="AN51">
        <f t="shared" si="32"/>
        <v>20.045999999999999</v>
      </c>
      <c r="AO51">
        <f t="shared" si="33"/>
        <v>20.675000000000001</v>
      </c>
      <c r="AP51">
        <f t="shared" si="34"/>
        <v>20.850999999999999</v>
      </c>
      <c r="AQ51">
        <f t="shared" si="35"/>
        <v>19.978000000000002</v>
      </c>
      <c r="AS51" t="s">
        <v>88</v>
      </c>
      <c r="AT51">
        <f t="shared" si="36"/>
        <v>-5.1062942892871494E-5</v>
      </c>
      <c r="AU51">
        <f t="shared" si="37"/>
        <v>-2.2624908348172314E-4</v>
      </c>
      <c r="AV51">
        <f t="shared" si="38"/>
        <v>-3.6276926374450739E-4</v>
      </c>
      <c r="AW51">
        <f t="shared" si="39"/>
        <v>-2.0183486238532086E-4</v>
      </c>
      <c r="AX51">
        <f t="shared" si="40"/>
        <v>-7.2636477130859223E-5</v>
      </c>
      <c r="AY51">
        <f t="shared" si="41"/>
        <v>1.6577112152738032E-5</v>
      </c>
      <c r="AZ51">
        <f t="shared" si="42"/>
        <v>2.0772698738800478E-4</v>
      </c>
      <c r="BA51">
        <f t="shared" si="43"/>
        <v>8.1232179795382082E-4</v>
      </c>
      <c r="BB51">
        <f t="shared" si="44"/>
        <v>-6.1013443640123349E-5</v>
      </c>
      <c r="BC51">
        <f t="shared" si="45"/>
        <v>-7.1792737488295537E-5</v>
      </c>
      <c r="BD51">
        <f t="shared" si="46"/>
        <v>5.0932718507650453E-4</v>
      </c>
      <c r="BE51">
        <f t="shared" si="47"/>
        <v>0</v>
      </c>
      <c r="BF51">
        <f t="shared" si="48"/>
        <v>1.0271240526525702E-4</v>
      </c>
      <c r="BG51">
        <f t="shared" si="49"/>
        <v>-3.8495706248148949E-5</v>
      </c>
      <c r="BH51">
        <f t="shared" si="50"/>
        <v>1.7984542211652772E-4</v>
      </c>
      <c r="BI51">
        <f t="shared" si="51"/>
        <v>-2.4383121623594746E-4</v>
      </c>
      <c r="BJ51">
        <f t="shared" si="52"/>
        <v>3.1377830988725997E-4</v>
      </c>
      <c r="BK51">
        <f t="shared" si="53"/>
        <v>8.5126964933493769E-5</v>
      </c>
      <c r="BL51">
        <f t="shared" si="54"/>
        <v>-4.1868495515802484E-4</v>
      </c>
      <c r="BN51" s="7" t="str">
        <f t="shared" si="68"/>
        <v>HST</v>
      </c>
      <c r="BO51" s="7">
        <v>0.2</v>
      </c>
      <c r="BP51" s="7">
        <v>0.2</v>
      </c>
      <c r="BQ51" s="7">
        <v>0.2</v>
      </c>
      <c r="BR51" s="7">
        <v>0.2</v>
      </c>
      <c r="BS51" s="7">
        <v>0.2</v>
      </c>
      <c r="BT51" s="7">
        <v>0.01</v>
      </c>
      <c r="BV51">
        <f t="shared" si="69"/>
        <v>4.0954564401834169E-2</v>
      </c>
      <c r="BW51">
        <f t="shared" si="55"/>
        <v>94</v>
      </c>
      <c r="BX51">
        <f t="shared" si="56"/>
        <v>5</v>
      </c>
      <c r="BY51">
        <f t="shared" si="57"/>
        <v>0.24000000000000005</v>
      </c>
      <c r="BZ51">
        <f t="shared" si="58"/>
        <v>0</v>
      </c>
      <c r="CA51">
        <f t="shared" si="59"/>
        <v>0</v>
      </c>
      <c r="CB51">
        <f t="shared" si="60"/>
        <v>0</v>
      </c>
      <c r="CC51">
        <f t="shared" si="61"/>
        <v>0</v>
      </c>
      <c r="CD51">
        <f t="shared" si="62"/>
        <v>1</v>
      </c>
      <c r="CF51">
        <f t="shared" si="63"/>
        <v>0</v>
      </c>
      <c r="CG51">
        <f t="shared" si="64"/>
        <v>0</v>
      </c>
      <c r="CH51">
        <f t="shared" si="64"/>
        <v>0</v>
      </c>
      <c r="CI51">
        <f t="shared" si="64"/>
        <v>0</v>
      </c>
      <c r="CJ51">
        <f t="shared" si="64"/>
        <v>1</v>
      </c>
      <c r="CK51">
        <f t="shared" si="65"/>
        <v>0.2</v>
      </c>
      <c r="CL51">
        <f t="shared" si="70"/>
        <v>0.4</v>
      </c>
      <c r="CM51">
        <f t="shared" si="70"/>
        <v>0.60000000000000009</v>
      </c>
      <c r="CN51">
        <f t="shared" si="70"/>
        <v>0.8</v>
      </c>
      <c r="CO51">
        <f t="shared" si="70"/>
        <v>1</v>
      </c>
    </row>
    <row r="52" spans="1:93" x14ac:dyDescent="0.35">
      <c r="A52" t="s">
        <v>50</v>
      </c>
      <c r="B52">
        <f>VLOOKUP(CONCATENATE($A52,"_",B$4),assets_m6!$A:$D,4,FALSE)</f>
        <v>78.412000000000006</v>
      </c>
      <c r="C52">
        <f>VLOOKUP(CONCATENATE($A52,"_",C$4),assets_m6!$A:$D,4,FALSE)</f>
        <v>79.006</v>
      </c>
      <c r="D52">
        <f>VLOOKUP(CONCATENATE($A52,"_",D$4),assets_m6!$A:$D,4,FALSE)</f>
        <v>77.981999999999999</v>
      </c>
      <c r="E52">
        <f>VLOOKUP(CONCATENATE($A52,"_",E$4),assets_m6!$A:$D,4,FALSE)</f>
        <v>77.37</v>
      </c>
      <c r="F52">
        <f>VLOOKUP(CONCATENATE($A52,"_",F$4),assets_m6!$A:$D,4,FALSE)</f>
        <v>77.245000000000005</v>
      </c>
      <c r="G52">
        <f>VLOOKUP(CONCATENATE($A52,"_",G$4),assets_m6!$A:$D,4,FALSE)</f>
        <v>76.775999999999996</v>
      </c>
      <c r="H52">
        <f>VLOOKUP(CONCATENATE($A52,"_",H$4),assets_m6!$A:$D,4,FALSE)</f>
        <v>76.25</v>
      </c>
      <c r="I52">
        <f>VLOOKUP(CONCATENATE($A52,"_",I$4),assets_m6!$A:$D,4,FALSE)</f>
        <v>76.834000000000003</v>
      </c>
      <c r="J52">
        <f>VLOOKUP(CONCATENATE($A52,"_",J$4),assets_m6!$A:$D,4,FALSE)</f>
        <v>77.293000000000006</v>
      </c>
      <c r="K52">
        <f>VLOOKUP(CONCATENATE($A52,"_",K$4),assets_m6!$A:$D,4,FALSE)</f>
        <v>76.775999999999996</v>
      </c>
      <c r="L52">
        <f>VLOOKUP(CONCATENATE($A52,"_",L$4),assets_m6!$A:$D,4,FALSE)</f>
        <v>76.652000000000001</v>
      </c>
      <c r="M52">
        <f>VLOOKUP(CONCATENATE($A52,"_",M$4),assets_m6!$A:$D,4,FALSE)</f>
        <v>76.584999999999994</v>
      </c>
      <c r="N52">
        <f>VLOOKUP(CONCATENATE($A52,"_",N$4),assets_m6!$A:$D,4,FALSE)</f>
        <v>76.823999999999998</v>
      </c>
      <c r="O52">
        <f>VLOOKUP(CONCATENATE($A52,"_",O$4),assets_m6!$A:$D,4,FALSE)</f>
        <v>76.298000000000002</v>
      </c>
      <c r="P52">
        <f>VLOOKUP(CONCATENATE($A52,"_",P$4),assets_m6!$A:$D,4,FALSE)</f>
        <v>75.838999999999999</v>
      </c>
      <c r="Q52">
        <f>VLOOKUP(CONCATENATE($A52,"_",Q$4),assets_m6!$A:$D,4,FALSE)</f>
        <v>76.48</v>
      </c>
      <c r="R52">
        <f>VLOOKUP(CONCATENATE($A52,"_",R$4),assets_m6!$A:$D,4,FALSE)</f>
        <v>76.03</v>
      </c>
      <c r="S52">
        <f>VLOOKUP(CONCATENATE($A52,"_",S$4),assets_m6!$A:$D,4,FALSE)</f>
        <v>75.656999999999996</v>
      </c>
      <c r="T52">
        <f>VLOOKUP(CONCATENATE($A52,"_",T$4),assets_m6!$A:$D,4,FALSE)</f>
        <v>76.078000000000003</v>
      </c>
      <c r="U52">
        <f>VLOOKUP(CONCATENATE($A52,"_",U$4),assets_m6!$A:$D,4,FALSE)</f>
        <v>75.14</v>
      </c>
      <c r="W52" t="str">
        <f t="shared" si="66"/>
        <v>HYG</v>
      </c>
      <c r="X52">
        <f t="shared" si="67"/>
        <v>78.412000000000006</v>
      </c>
      <c r="Y52">
        <f t="shared" si="17"/>
        <v>79.006</v>
      </c>
      <c r="Z52">
        <f t="shared" si="18"/>
        <v>77.981999999999999</v>
      </c>
      <c r="AA52">
        <f t="shared" si="19"/>
        <v>77.37</v>
      </c>
      <c r="AB52">
        <f t="shared" si="20"/>
        <v>77.245000000000005</v>
      </c>
      <c r="AC52">
        <f t="shared" si="21"/>
        <v>76.775999999999996</v>
      </c>
      <c r="AD52">
        <f t="shared" si="22"/>
        <v>76.25</v>
      </c>
      <c r="AE52">
        <f t="shared" si="23"/>
        <v>76.834000000000003</v>
      </c>
      <c r="AF52">
        <f t="shared" si="24"/>
        <v>77.293000000000006</v>
      </c>
      <c r="AG52">
        <f t="shared" si="25"/>
        <v>76.775999999999996</v>
      </c>
      <c r="AH52">
        <f t="shared" si="26"/>
        <v>76.652000000000001</v>
      </c>
      <c r="AI52">
        <f t="shared" si="27"/>
        <v>76.584999999999994</v>
      </c>
      <c r="AJ52">
        <f t="shared" si="28"/>
        <v>76.823999999999998</v>
      </c>
      <c r="AK52">
        <f t="shared" si="29"/>
        <v>76.298000000000002</v>
      </c>
      <c r="AL52">
        <f t="shared" si="30"/>
        <v>75.838999999999999</v>
      </c>
      <c r="AM52">
        <f t="shared" si="31"/>
        <v>76.48</v>
      </c>
      <c r="AN52">
        <f t="shared" si="32"/>
        <v>76.03</v>
      </c>
      <c r="AO52">
        <f t="shared" si="33"/>
        <v>75.656999999999996</v>
      </c>
      <c r="AP52">
        <f t="shared" si="34"/>
        <v>76.078000000000003</v>
      </c>
      <c r="AQ52">
        <f t="shared" si="35"/>
        <v>75.14</v>
      </c>
      <c r="AS52" t="s">
        <v>89</v>
      </c>
      <c r="AT52">
        <f t="shared" si="36"/>
        <v>7.5753711166657401E-5</v>
      </c>
      <c r="AU52">
        <f t="shared" si="37"/>
        <v>-1.2961040933599991E-4</v>
      </c>
      <c r="AV52">
        <f t="shared" si="38"/>
        <v>-7.8479649149803131E-5</v>
      </c>
      <c r="AW52">
        <f t="shared" si="39"/>
        <v>-1.6156132868036705E-5</v>
      </c>
      <c r="AX52">
        <f t="shared" si="40"/>
        <v>-6.0715903942003786E-5</v>
      </c>
      <c r="AY52">
        <f t="shared" si="41"/>
        <v>-6.8510993018651174E-5</v>
      </c>
      <c r="AZ52">
        <f t="shared" si="42"/>
        <v>7.6590163934426645E-5</v>
      </c>
      <c r="BA52">
        <f t="shared" si="43"/>
        <v>5.973917796808745E-5</v>
      </c>
      <c r="BB52">
        <f t="shared" si="44"/>
        <v>-6.6888334001786719E-5</v>
      </c>
      <c r="BC52">
        <f t="shared" si="45"/>
        <v>-1.6150880483483801E-5</v>
      </c>
      <c r="BD52">
        <f t="shared" si="46"/>
        <v>-8.7408025883221934E-6</v>
      </c>
      <c r="BE52">
        <f t="shared" si="47"/>
        <v>3.120715544819538E-5</v>
      </c>
      <c r="BF52">
        <f t="shared" si="48"/>
        <v>-6.846818702488757E-5</v>
      </c>
      <c r="BG52">
        <f t="shared" si="49"/>
        <v>-6.015885082177818E-5</v>
      </c>
      <c r="BH52">
        <f t="shared" si="50"/>
        <v>8.4521156660821657E-5</v>
      </c>
      <c r="BI52">
        <f t="shared" si="51"/>
        <v>-5.8838912133891578E-5</v>
      </c>
      <c r="BJ52">
        <f t="shared" si="52"/>
        <v>-4.9059581744049016E-5</v>
      </c>
      <c r="BK52">
        <f t="shared" si="53"/>
        <v>5.5645875464267222E-5</v>
      </c>
      <c r="BL52">
        <f t="shared" si="54"/>
        <v>-1.2329451352559247E-4</v>
      </c>
      <c r="BN52" s="7" t="str">
        <f t="shared" si="68"/>
        <v>HYG</v>
      </c>
      <c r="BO52" s="7">
        <v>0.2</v>
      </c>
      <c r="BP52" s="7">
        <v>0.2</v>
      </c>
      <c r="BQ52" s="7">
        <v>0.2</v>
      </c>
      <c r="BR52" s="7">
        <v>0.2</v>
      </c>
      <c r="BS52" s="7">
        <v>0.2</v>
      </c>
      <c r="BT52" s="7">
        <v>0.01</v>
      </c>
      <c r="BV52">
        <f t="shared" si="69"/>
        <v>-4.172830689180234E-2</v>
      </c>
      <c r="BW52">
        <f t="shared" si="55"/>
        <v>65</v>
      </c>
      <c r="BX52">
        <f t="shared" si="56"/>
        <v>4</v>
      </c>
      <c r="BY52">
        <f t="shared" si="57"/>
        <v>0.12000000000000002</v>
      </c>
      <c r="BZ52">
        <f t="shared" si="58"/>
        <v>0</v>
      </c>
      <c r="CA52">
        <f t="shared" si="59"/>
        <v>0</v>
      </c>
      <c r="CB52">
        <f t="shared" si="60"/>
        <v>0</v>
      </c>
      <c r="CC52">
        <f t="shared" si="61"/>
        <v>1</v>
      </c>
      <c r="CD52">
        <f t="shared" si="62"/>
        <v>0</v>
      </c>
      <c r="CF52">
        <f t="shared" si="63"/>
        <v>0</v>
      </c>
      <c r="CG52">
        <f t="shared" si="64"/>
        <v>0</v>
      </c>
      <c r="CH52">
        <f t="shared" si="64"/>
        <v>0</v>
      </c>
      <c r="CI52">
        <f t="shared" si="64"/>
        <v>1</v>
      </c>
      <c r="CJ52">
        <f t="shared" si="64"/>
        <v>1</v>
      </c>
      <c r="CK52">
        <f t="shared" si="65"/>
        <v>0.2</v>
      </c>
      <c r="CL52">
        <f t="shared" si="70"/>
        <v>0.4</v>
      </c>
      <c r="CM52">
        <f t="shared" si="70"/>
        <v>0.60000000000000009</v>
      </c>
      <c r="CN52">
        <f t="shared" si="70"/>
        <v>0.8</v>
      </c>
      <c r="CO52">
        <f t="shared" si="70"/>
        <v>1</v>
      </c>
    </row>
    <row r="53" spans="1:93" x14ac:dyDescent="0.35">
      <c r="A53" t="s">
        <v>51</v>
      </c>
      <c r="B53">
        <f>VLOOKUP(CONCATENATE($A53,"_",B$4),assets_m6!$A:$D,4,FALSE)</f>
        <v>36.54</v>
      </c>
      <c r="C53">
        <f>VLOOKUP(CONCATENATE($A53,"_",C$4),assets_m6!$A:$D,4,FALSE)</f>
        <v>36.729999999999997</v>
      </c>
      <c r="D53">
        <f>VLOOKUP(CONCATENATE($A53,"_",D$4),assets_m6!$A:$D,4,FALSE)</f>
        <v>36.49</v>
      </c>
      <c r="E53">
        <f>VLOOKUP(CONCATENATE($A53,"_",E$4),assets_m6!$A:$D,4,FALSE)</f>
        <v>36.58</v>
      </c>
      <c r="F53">
        <f>VLOOKUP(CONCATENATE($A53,"_",F$4),assets_m6!$A:$D,4,FALSE)</f>
        <v>36.700000000000003</v>
      </c>
      <c r="G53">
        <f>VLOOKUP(CONCATENATE($A53,"_",G$4),assets_m6!$A:$D,4,FALSE)</f>
        <v>36.97</v>
      </c>
      <c r="H53">
        <f>VLOOKUP(CONCATENATE($A53,"_",H$4),assets_m6!$A:$D,4,FALSE)</f>
        <v>37.14</v>
      </c>
      <c r="I53">
        <f>VLOOKUP(CONCATENATE($A53,"_",I$4),assets_m6!$A:$D,4,FALSE)</f>
        <v>37.42</v>
      </c>
      <c r="J53">
        <f>VLOOKUP(CONCATENATE($A53,"_",J$4),assets_m6!$A:$D,4,FALSE)</f>
        <v>37.619999999999997</v>
      </c>
      <c r="K53">
        <f>VLOOKUP(CONCATENATE($A53,"_",K$4),assets_m6!$A:$D,4,FALSE)</f>
        <v>37.47</v>
      </c>
      <c r="L53">
        <f>VLOOKUP(CONCATENATE($A53,"_",L$4),assets_m6!$A:$D,4,FALSE)</f>
        <v>37.590000000000003</v>
      </c>
      <c r="M53">
        <f>VLOOKUP(CONCATENATE($A53,"_",M$4),assets_m6!$A:$D,4,FALSE)</f>
        <v>37.01</v>
      </c>
      <c r="N53">
        <f>VLOOKUP(CONCATENATE($A53,"_",N$4),assets_m6!$A:$D,4,FALSE)</f>
        <v>37.22</v>
      </c>
      <c r="O53">
        <f>VLOOKUP(CONCATENATE($A53,"_",O$4),assets_m6!$A:$D,4,FALSE)</f>
        <v>37.090000000000003</v>
      </c>
      <c r="P53">
        <f>VLOOKUP(CONCATENATE($A53,"_",P$4),assets_m6!$A:$D,4,FALSE)</f>
        <v>36.72</v>
      </c>
      <c r="Q53">
        <f>VLOOKUP(CONCATENATE($A53,"_",Q$4),assets_m6!$A:$D,4,FALSE)</f>
        <v>36.06</v>
      </c>
      <c r="R53">
        <f>VLOOKUP(CONCATENATE($A53,"_",R$4),assets_m6!$A:$D,4,FALSE)</f>
        <v>36.11</v>
      </c>
      <c r="S53">
        <f>VLOOKUP(CONCATENATE($A53,"_",S$4),assets_m6!$A:$D,4,FALSE)</f>
        <v>35.840000000000003</v>
      </c>
      <c r="T53">
        <f>VLOOKUP(CONCATENATE($A53,"_",T$4),assets_m6!$A:$D,4,FALSE)</f>
        <v>36.04</v>
      </c>
      <c r="U53">
        <f>VLOOKUP(CONCATENATE($A53,"_",U$4),assets_m6!$A:$D,4,FALSE)</f>
        <v>36.04</v>
      </c>
      <c r="W53" t="str">
        <f t="shared" si="66"/>
        <v>IAU</v>
      </c>
      <c r="X53">
        <f t="shared" si="67"/>
        <v>36.54</v>
      </c>
      <c r="Y53">
        <f t="shared" si="17"/>
        <v>36.729999999999997</v>
      </c>
      <c r="Z53">
        <f t="shared" si="18"/>
        <v>36.49</v>
      </c>
      <c r="AA53">
        <f t="shared" si="19"/>
        <v>36.58</v>
      </c>
      <c r="AB53">
        <f t="shared" si="20"/>
        <v>36.700000000000003</v>
      </c>
      <c r="AC53">
        <f t="shared" si="21"/>
        <v>36.97</v>
      </c>
      <c r="AD53">
        <f t="shared" si="22"/>
        <v>37.14</v>
      </c>
      <c r="AE53">
        <f t="shared" si="23"/>
        <v>37.42</v>
      </c>
      <c r="AF53">
        <f t="shared" si="24"/>
        <v>37.619999999999997</v>
      </c>
      <c r="AG53">
        <f t="shared" si="25"/>
        <v>37.47</v>
      </c>
      <c r="AH53">
        <f t="shared" si="26"/>
        <v>37.590000000000003</v>
      </c>
      <c r="AI53">
        <f t="shared" si="27"/>
        <v>37.01</v>
      </c>
      <c r="AJ53">
        <f t="shared" si="28"/>
        <v>37.22</v>
      </c>
      <c r="AK53">
        <f t="shared" si="29"/>
        <v>37.090000000000003</v>
      </c>
      <c r="AL53">
        <f t="shared" si="30"/>
        <v>36.72</v>
      </c>
      <c r="AM53">
        <f t="shared" si="31"/>
        <v>36.06</v>
      </c>
      <c r="AN53">
        <f t="shared" si="32"/>
        <v>36.11</v>
      </c>
      <c r="AO53">
        <f t="shared" si="33"/>
        <v>35.840000000000003</v>
      </c>
      <c r="AP53">
        <f t="shared" si="34"/>
        <v>36.04</v>
      </c>
      <c r="AQ53">
        <f t="shared" si="35"/>
        <v>36.04</v>
      </c>
      <c r="AS53" t="s">
        <v>91</v>
      </c>
      <c r="AT53">
        <f t="shared" si="36"/>
        <v>5.1997810618499649E-5</v>
      </c>
      <c r="AU53">
        <f t="shared" si="37"/>
        <v>-6.534168254832424E-5</v>
      </c>
      <c r="AV53">
        <f t="shared" si="38"/>
        <v>2.466429158673508E-5</v>
      </c>
      <c r="AW53">
        <f t="shared" si="39"/>
        <v>3.2804811372335854E-5</v>
      </c>
      <c r="AX53">
        <f t="shared" si="40"/>
        <v>7.3569482288827242E-5</v>
      </c>
      <c r="AY53">
        <f t="shared" si="41"/>
        <v>4.5983229645659107E-5</v>
      </c>
      <c r="AZ53">
        <f t="shared" si="42"/>
        <v>7.5390414647280861E-5</v>
      </c>
      <c r="BA53">
        <f t="shared" si="43"/>
        <v>5.3447354355958244E-5</v>
      </c>
      <c r="BB53">
        <f t="shared" si="44"/>
        <v>-3.9872408293460551E-5</v>
      </c>
      <c r="BC53">
        <f t="shared" si="45"/>
        <v>3.2025620496398334E-5</v>
      </c>
      <c r="BD53">
        <f t="shared" si="46"/>
        <v>-1.5429635541367527E-4</v>
      </c>
      <c r="BE53">
        <f t="shared" si="47"/>
        <v>5.6741421237503609E-5</v>
      </c>
      <c r="BF53">
        <f t="shared" si="48"/>
        <v>-3.4927458355721514E-5</v>
      </c>
      <c r="BG53">
        <f t="shared" si="49"/>
        <v>-9.9757346993800095E-5</v>
      </c>
      <c r="BH53">
        <f t="shared" si="50"/>
        <v>-1.7973856209150236E-4</v>
      </c>
      <c r="BI53">
        <f t="shared" si="51"/>
        <v>1.3865779256793443E-5</v>
      </c>
      <c r="BJ53">
        <f t="shared" si="52"/>
        <v>-7.4771531431735267E-5</v>
      </c>
      <c r="BK53">
        <f t="shared" si="53"/>
        <v>5.5803571428570241E-5</v>
      </c>
      <c r="BL53">
        <f t="shared" si="54"/>
        <v>0</v>
      </c>
      <c r="BN53" s="7" t="str">
        <f t="shared" si="68"/>
        <v>IAU</v>
      </c>
      <c r="BO53" s="7">
        <v>0.2</v>
      </c>
      <c r="BP53" s="7">
        <v>0.2</v>
      </c>
      <c r="BQ53" s="7">
        <v>0.2</v>
      </c>
      <c r="BR53" s="7">
        <v>0.2</v>
      </c>
      <c r="BS53" s="7">
        <v>0.2</v>
      </c>
      <c r="BT53" s="7">
        <v>0.01</v>
      </c>
      <c r="BV53">
        <f t="shared" si="69"/>
        <v>-1.3683634373289545E-2</v>
      </c>
      <c r="BW53">
        <f t="shared" si="55"/>
        <v>81</v>
      </c>
      <c r="BX53">
        <f t="shared" si="56"/>
        <v>5</v>
      </c>
      <c r="BY53">
        <f t="shared" si="57"/>
        <v>0.24000000000000005</v>
      </c>
      <c r="BZ53">
        <f t="shared" si="58"/>
        <v>0</v>
      </c>
      <c r="CA53">
        <f t="shared" si="59"/>
        <v>0</v>
      </c>
      <c r="CB53">
        <f t="shared" si="60"/>
        <v>0</v>
      </c>
      <c r="CC53">
        <f t="shared" si="61"/>
        <v>0</v>
      </c>
      <c r="CD53">
        <f t="shared" si="62"/>
        <v>1</v>
      </c>
      <c r="CF53">
        <f t="shared" si="63"/>
        <v>0</v>
      </c>
      <c r="CG53">
        <f t="shared" si="64"/>
        <v>0</v>
      </c>
      <c r="CH53">
        <f t="shared" si="64"/>
        <v>0</v>
      </c>
      <c r="CI53">
        <f t="shared" si="64"/>
        <v>0</v>
      </c>
      <c r="CJ53">
        <f t="shared" si="64"/>
        <v>1</v>
      </c>
      <c r="CK53">
        <f t="shared" si="65"/>
        <v>0.2</v>
      </c>
      <c r="CL53">
        <f t="shared" si="70"/>
        <v>0.4</v>
      </c>
      <c r="CM53">
        <f t="shared" si="70"/>
        <v>0.60000000000000009</v>
      </c>
      <c r="CN53">
        <f t="shared" si="70"/>
        <v>0.8</v>
      </c>
      <c r="CO53">
        <f t="shared" si="70"/>
        <v>1</v>
      </c>
    </row>
    <row r="54" spans="1:93" x14ac:dyDescent="0.35">
      <c r="A54" t="s">
        <v>52</v>
      </c>
      <c r="B54">
        <f>VLOOKUP(CONCATENATE($A54,"_",B$4),assets_m6!$A:$D,4,FALSE)</f>
        <v>21.454999999999998</v>
      </c>
      <c r="C54">
        <f>VLOOKUP(CONCATENATE($A54,"_",C$4),assets_m6!$A:$D,4,FALSE)</f>
        <v>21.890999999999998</v>
      </c>
      <c r="D54">
        <f>VLOOKUP(CONCATENATE($A54,"_",D$4),assets_m6!$A:$D,4,FALSE)</f>
        <v>21.832000000000001</v>
      </c>
      <c r="E54">
        <f>VLOOKUP(CONCATENATE($A54,"_",E$4),assets_m6!$A:$D,4,FALSE)</f>
        <v>21.574000000000002</v>
      </c>
      <c r="F54">
        <f>VLOOKUP(CONCATENATE($A54,"_",F$4),assets_m6!$A:$D,4,FALSE)</f>
        <v>21.315999999999999</v>
      </c>
      <c r="G54">
        <f>VLOOKUP(CONCATENATE($A54,"_",G$4),assets_m6!$A:$D,4,FALSE)</f>
        <v>21.047999999999998</v>
      </c>
      <c r="H54">
        <f>VLOOKUP(CONCATENATE($A54,"_",H$4),assets_m6!$A:$D,4,FALSE)</f>
        <v>20.83</v>
      </c>
      <c r="I54">
        <f>VLOOKUP(CONCATENATE($A54,"_",I$4),assets_m6!$A:$D,4,FALSE)</f>
        <v>20.591999999999999</v>
      </c>
      <c r="J54">
        <f>VLOOKUP(CONCATENATE($A54,"_",J$4),assets_m6!$A:$D,4,FALSE)</f>
        <v>20.85</v>
      </c>
      <c r="K54">
        <f>VLOOKUP(CONCATENATE($A54,"_",K$4),assets_m6!$A:$D,4,FALSE)</f>
        <v>20.602</v>
      </c>
      <c r="L54">
        <f>VLOOKUP(CONCATENATE($A54,"_",L$4),assets_m6!$A:$D,4,FALSE)</f>
        <v>20.454000000000001</v>
      </c>
      <c r="M54">
        <f>VLOOKUP(CONCATENATE($A54,"_",M$4),assets_m6!$A:$D,4,FALSE)</f>
        <v>20.88</v>
      </c>
      <c r="N54">
        <f>VLOOKUP(CONCATENATE($A54,"_",N$4),assets_m6!$A:$D,4,FALSE)</f>
        <v>20.513000000000002</v>
      </c>
      <c r="O54">
        <f>VLOOKUP(CONCATENATE($A54,"_",O$4),assets_m6!$A:$D,4,FALSE)</f>
        <v>19.512</v>
      </c>
      <c r="P54">
        <f>VLOOKUP(CONCATENATE($A54,"_",P$4),assets_m6!$A:$D,4,FALSE)</f>
        <v>19.184999999999999</v>
      </c>
      <c r="Q54">
        <f>VLOOKUP(CONCATENATE($A54,"_",Q$4),assets_m6!$A:$D,4,FALSE)</f>
        <v>19.184999999999999</v>
      </c>
      <c r="R54">
        <f>VLOOKUP(CONCATENATE($A54,"_",R$4),assets_m6!$A:$D,4,FALSE)</f>
        <v>18.658999999999999</v>
      </c>
      <c r="S54">
        <f>VLOOKUP(CONCATENATE($A54,"_",S$4),assets_m6!$A:$D,4,FALSE)</f>
        <v>18.887</v>
      </c>
      <c r="T54">
        <f>VLOOKUP(CONCATENATE($A54,"_",T$4),assets_m6!$A:$D,4,FALSE)</f>
        <v>18.966000000000001</v>
      </c>
      <c r="U54">
        <f>VLOOKUP(CONCATENATE($A54,"_",U$4),assets_m6!$A:$D,4,FALSE)</f>
        <v>18.678999999999998</v>
      </c>
      <c r="W54" t="str">
        <f t="shared" si="66"/>
        <v>ICLN</v>
      </c>
      <c r="X54">
        <f t="shared" si="67"/>
        <v>21.454999999999998</v>
      </c>
      <c r="Y54">
        <f t="shared" si="17"/>
        <v>21.890999999999998</v>
      </c>
      <c r="Z54">
        <f t="shared" si="18"/>
        <v>21.832000000000001</v>
      </c>
      <c r="AA54">
        <f t="shared" si="19"/>
        <v>21.574000000000002</v>
      </c>
      <c r="AB54">
        <f t="shared" si="20"/>
        <v>21.315999999999999</v>
      </c>
      <c r="AC54">
        <f t="shared" si="21"/>
        <v>21.047999999999998</v>
      </c>
      <c r="AD54">
        <f t="shared" si="22"/>
        <v>20.83</v>
      </c>
      <c r="AE54">
        <f t="shared" si="23"/>
        <v>20.591999999999999</v>
      </c>
      <c r="AF54">
        <f t="shared" si="24"/>
        <v>20.85</v>
      </c>
      <c r="AG54">
        <f t="shared" si="25"/>
        <v>20.602</v>
      </c>
      <c r="AH54">
        <f t="shared" si="26"/>
        <v>20.454000000000001</v>
      </c>
      <c r="AI54">
        <f t="shared" si="27"/>
        <v>20.88</v>
      </c>
      <c r="AJ54">
        <f t="shared" si="28"/>
        <v>20.513000000000002</v>
      </c>
      <c r="AK54">
        <f t="shared" si="29"/>
        <v>19.512</v>
      </c>
      <c r="AL54">
        <f t="shared" si="30"/>
        <v>19.184999999999999</v>
      </c>
      <c r="AM54">
        <f t="shared" si="31"/>
        <v>19.184999999999999</v>
      </c>
      <c r="AN54">
        <f t="shared" si="32"/>
        <v>18.658999999999999</v>
      </c>
      <c r="AO54">
        <f t="shared" si="33"/>
        <v>18.887</v>
      </c>
      <c r="AP54">
        <f t="shared" si="34"/>
        <v>18.966000000000001</v>
      </c>
      <c r="AQ54">
        <f t="shared" si="35"/>
        <v>18.678999999999998</v>
      </c>
      <c r="AS54" t="s">
        <v>102</v>
      </c>
      <c r="AT54">
        <f t="shared" si="36"/>
        <v>2.0321603355861104E-4</v>
      </c>
      <c r="AU54">
        <f t="shared" si="37"/>
        <v>-2.6951715316795715E-5</v>
      </c>
      <c r="AV54">
        <f t="shared" si="38"/>
        <v>-1.1817515573470095E-4</v>
      </c>
      <c r="AW54">
        <f t="shared" si="39"/>
        <v>-1.1958839343654522E-4</v>
      </c>
      <c r="AX54">
        <f t="shared" si="40"/>
        <v>-1.257271533120664E-4</v>
      </c>
      <c r="AY54">
        <f t="shared" si="41"/>
        <v>-1.0357278601292283E-4</v>
      </c>
      <c r="AZ54">
        <f t="shared" si="42"/>
        <v>-1.1425828132501179E-4</v>
      </c>
      <c r="BA54">
        <f t="shared" si="43"/>
        <v>1.2529137529137659E-4</v>
      </c>
      <c r="BB54">
        <f t="shared" si="44"/>
        <v>-1.1894484412470077E-4</v>
      </c>
      <c r="BC54">
        <f t="shared" si="45"/>
        <v>-7.1837685661586099E-5</v>
      </c>
      <c r="BD54">
        <f t="shared" si="46"/>
        <v>2.0827222059254837E-4</v>
      </c>
      <c r="BE54">
        <f t="shared" si="47"/>
        <v>-1.7576628352490293E-4</v>
      </c>
      <c r="BF54">
        <f t="shared" si="48"/>
        <v>-4.8798323014673679E-4</v>
      </c>
      <c r="BG54">
        <f t="shared" si="49"/>
        <v>-1.6758917589175979E-4</v>
      </c>
      <c r="BH54">
        <f t="shared" si="50"/>
        <v>0</v>
      </c>
      <c r="BI54">
        <f t="shared" si="51"/>
        <v>-2.7417253062288237E-4</v>
      </c>
      <c r="BJ54">
        <f t="shared" si="52"/>
        <v>1.2219304357146768E-4</v>
      </c>
      <c r="BK54">
        <f t="shared" si="53"/>
        <v>4.1827712182983334E-5</v>
      </c>
      <c r="BL54">
        <f t="shared" si="54"/>
        <v>-1.5132342085837951E-4</v>
      </c>
      <c r="BN54" s="7" t="str">
        <f t="shared" si="68"/>
        <v>ICLN</v>
      </c>
      <c r="BO54" s="7">
        <v>0.2</v>
      </c>
      <c r="BP54" s="7">
        <v>0.2</v>
      </c>
      <c r="BQ54" s="7">
        <v>0.2</v>
      </c>
      <c r="BR54" s="7">
        <v>0.2</v>
      </c>
      <c r="BS54" s="7">
        <v>0.2</v>
      </c>
      <c r="BT54" s="7">
        <v>0.01</v>
      </c>
      <c r="BV54">
        <f t="shared" si="69"/>
        <v>-0.12938708925658354</v>
      </c>
      <c r="BW54">
        <f t="shared" si="55"/>
        <v>11</v>
      </c>
      <c r="BX54">
        <f t="shared" si="56"/>
        <v>1</v>
      </c>
      <c r="BY54">
        <f t="shared" si="57"/>
        <v>0.24</v>
      </c>
      <c r="BZ54">
        <f t="shared" si="58"/>
        <v>1</v>
      </c>
      <c r="CA54">
        <f t="shared" si="59"/>
        <v>0</v>
      </c>
      <c r="CB54">
        <f t="shared" si="60"/>
        <v>0</v>
      </c>
      <c r="CC54">
        <f t="shared" si="61"/>
        <v>0</v>
      </c>
      <c r="CD54">
        <f t="shared" si="62"/>
        <v>0</v>
      </c>
      <c r="CF54">
        <f t="shared" si="63"/>
        <v>1</v>
      </c>
      <c r="CG54">
        <f t="shared" si="64"/>
        <v>1</v>
      </c>
      <c r="CH54">
        <f t="shared" si="64"/>
        <v>1</v>
      </c>
      <c r="CI54">
        <f t="shared" si="64"/>
        <v>1</v>
      </c>
      <c r="CJ54">
        <f t="shared" si="64"/>
        <v>1</v>
      </c>
      <c r="CK54">
        <f t="shared" si="65"/>
        <v>0.2</v>
      </c>
      <c r="CL54">
        <f t="shared" si="70"/>
        <v>0.4</v>
      </c>
      <c r="CM54">
        <f t="shared" si="70"/>
        <v>0.60000000000000009</v>
      </c>
      <c r="CN54">
        <f t="shared" si="70"/>
        <v>0.8</v>
      </c>
      <c r="CO54">
        <f t="shared" si="70"/>
        <v>1</v>
      </c>
    </row>
    <row r="55" spans="1:93" x14ac:dyDescent="0.35">
      <c r="A55" t="s">
        <v>53</v>
      </c>
      <c r="B55">
        <f>VLOOKUP(CONCATENATE($A55,"_",B$4),assets_m6!$A:$D,4,FALSE)</f>
        <v>5.0650000000000004</v>
      </c>
      <c r="C55">
        <f>VLOOKUP(CONCATENATE($A55,"_",C$4),assets_m6!$A:$D,4,FALSE)</f>
        <v>5.0789999999999997</v>
      </c>
      <c r="D55">
        <f>VLOOKUP(CONCATENATE($A55,"_",D$4),assets_m6!$A:$D,4,FALSE)</f>
        <v>5.0519999999999996</v>
      </c>
      <c r="E55">
        <f>VLOOKUP(CONCATENATE($A55,"_",E$4),assets_m6!$A:$D,4,FALSE)</f>
        <v>5.0449999999999999</v>
      </c>
      <c r="F55">
        <f>VLOOKUP(CONCATENATE($A55,"_",F$4),assets_m6!$A:$D,4,FALSE)</f>
        <v>5.0289999999999999</v>
      </c>
      <c r="G55">
        <f>VLOOKUP(CONCATENATE($A55,"_",G$4),assets_m6!$A:$D,4,FALSE)</f>
        <v>5.0199999999999996</v>
      </c>
      <c r="H55">
        <f>VLOOKUP(CONCATENATE($A55,"_",H$4),assets_m6!$A:$D,4,FALSE)</f>
        <v>4.9960000000000004</v>
      </c>
      <c r="I55">
        <f>VLOOKUP(CONCATENATE($A55,"_",I$4),assets_m6!$A:$D,4,FALSE)</f>
        <v>5.0019999999999998</v>
      </c>
      <c r="J55">
        <f>VLOOKUP(CONCATENATE($A55,"_",J$4),assets_m6!$A:$D,4,FALSE)</f>
        <v>5.0019999999999998</v>
      </c>
      <c r="K55">
        <f>VLOOKUP(CONCATENATE($A55,"_",K$4),assets_m6!$A:$D,4,FALSE)</f>
        <v>5.0049999999999999</v>
      </c>
      <c r="L55" t="e">
        <f>VLOOKUP(CONCATENATE($A55,"_",L$4),assets_m6!$A:$D,4,FALSE)</f>
        <v>#N/A</v>
      </c>
      <c r="M55">
        <f>VLOOKUP(CONCATENATE($A55,"_",M$4),assets_m6!$A:$D,4,FALSE)</f>
        <v>4.9800000000000004</v>
      </c>
      <c r="N55">
        <f>VLOOKUP(CONCATENATE($A55,"_",N$4),assets_m6!$A:$D,4,FALSE)</f>
        <v>4.9859999999999998</v>
      </c>
      <c r="O55">
        <f>VLOOKUP(CONCATENATE($A55,"_",O$4),assets_m6!$A:$D,4,FALSE)</f>
        <v>4.9660000000000002</v>
      </c>
      <c r="P55">
        <f>VLOOKUP(CONCATENATE($A55,"_",P$4),assets_m6!$A:$D,4,FALSE)</f>
        <v>4.9459999999999997</v>
      </c>
      <c r="Q55">
        <f>VLOOKUP(CONCATENATE($A55,"_",Q$4),assets_m6!$A:$D,4,FALSE)</f>
        <v>4.9610000000000003</v>
      </c>
      <c r="R55">
        <f>VLOOKUP(CONCATENATE($A55,"_",R$4),assets_m6!$A:$D,4,FALSE)</f>
        <v>4.9660000000000002</v>
      </c>
      <c r="S55">
        <f>VLOOKUP(CONCATENATE($A55,"_",S$4),assets_m6!$A:$D,4,FALSE)</f>
        <v>4.9480000000000004</v>
      </c>
      <c r="T55">
        <f>VLOOKUP(CONCATENATE($A55,"_",T$4),assets_m6!$A:$D,4,FALSE)</f>
        <v>4.9240000000000004</v>
      </c>
      <c r="U55">
        <f>VLOOKUP(CONCATENATE($A55,"_",U$4),assets_m6!$A:$D,4,FALSE)</f>
        <v>4.92</v>
      </c>
      <c r="W55" t="str">
        <f t="shared" si="66"/>
        <v>IEAA.L</v>
      </c>
      <c r="X55">
        <f t="shared" si="67"/>
        <v>5.0650000000000004</v>
      </c>
      <c r="Y55">
        <f t="shared" si="17"/>
        <v>5.0789999999999997</v>
      </c>
      <c r="Z55">
        <f t="shared" si="18"/>
        <v>5.0519999999999996</v>
      </c>
      <c r="AA55">
        <f t="shared" si="19"/>
        <v>5.0449999999999999</v>
      </c>
      <c r="AB55">
        <f t="shared" si="20"/>
        <v>5.0289999999999999</v>
      </c>
      <c r="AC55">
        <f t="shared" si="21"/>
        <v>5.0199999999999996</v>
      </c>
      <c r="AD55">
        <f t="shared" si="22"/>
        <v>4.9960000000000004</v>
      </c>
      <c r="AE55">
        <f t="shared" si="23"/>
        <v>5.0019999999999998</v>
      </c>
      <c r="AF55">
        <f t="shared" si="24"/>
        <v>5.0019999999999998</v>
      </c>
      <c r="AG55">
        <f t="shared" si="25"/>
        <v>5.0049999999999999</v>
      </c>
      <c r="AH55">
        <f t="shared" si="26"/>
        <v>5.0049999999999999</v>
      </c>
      <c r="AI55">
        <f t="shared" si="27"/>
        <v>4.9800000000000004</v>
      </c>
      <c r="AJ55">
        <f t="shared" si="28"/>
        <v>4.9859999999999998</v>
      </c>
      <c r="AK55">
        <f t="shared" si="29"/>
        <v>4.9660000000000002</v>
      </c>
      <c r="AL55">
        <f t="shared" si="30"/>
        <v>4.9459999999999997</v>
      </c>
      <c r="AM55">
        <f t="shared" si="31"/>
        <v>4.9610000000000003</v>
      </c>
      <c r="AN55">
        <f t="shared" si="32"/>
        <v>4.9660000000000002</v>
      </c>
      <c r="AO55">
        <f t="shared" si="33"/>
        <v>4.9480000000000004</v>
      </c>
      <c r="AP55">
        <f t="shared" si="34"/>
        <v>4.9240000000000004</v>
      </c>
      <c r="AQ55">
        <f t="shared" si="35"/>
        <v>4.92</v>
      </c>
      <c r="AS55" t="s">
        <v>63</v>
      </c>
      <c r="AT55">
        <f t="shared" si="36"/>
        <v>2.7640671273443918E-5</v>
      </c>
      <c r="AU55">
        <f t="shared" si="37"/>
        <v>-5.3160070880094775E-5</v>
      </c>
      <c r="AV55">
        <f t="shared" si="38"/>
        <v>-1.3855898653997769E-5</v>
      </c>
      <c r="AW55">
        <f t="shared" si="39"/>
        <v>-3.1714568880079316E-5</v>
      </c>
      <c r="AX55">
        <f t="shared" si="40"/>
        <v>-1.7896202028236909E-5</v>
      </c>
      <c r="AY55">
        <f t="shared" si="41"/>
        <v>-4.7808764940237319E-5</v>
      </c>
      <c r="AZ55">
        <f t="shared" si="42"/>
        <v>1.2009607686147596E-5</v>
      </c>
      <c r="BA55">
        <f t="shared" si="43"/>
        <v>0</v>
      </c>
      <c r="BB55">
        <f t="shared" si="44"/>
        <v>5.9976009596163814E-6</v>
      </c>
      <c r="BC55">
        <f t="shared" si="45"/>
        <v>0</v>
      </c>
      <c r="BD55">
        <f t="shared" si="46"/>
        <v>-4.9950049950048893E-5</v>
      </c>
      <c r="BE55">
        <f t="shared" si="47"/>
        <v>1.204819277108301E-5</v>
      </c>
      <c r="BF55">
        <f t="shared" si="48"/>
        <v>-4.0112314480544678E-5</v>
      </c>
      <c r="BG55">
        <f t="shared" si="49"/>
        <v>-4.0273862263391986E-5</v>
      </c>
      <c r="BH55">
        <f t="shared" si="50"/>
        <v>3.032753740396395E-5</v>
      </c>
      <c r="BI55">
        <f t="shared" si="51"/>
        <v>1.0078613182825828E-5</v>
      </c>
      <c r="BJ55">
        <f t="shared" si="52"/>
        <v>-3.6246476037051539E-5</v>
      </c>
      <c r="BK55">
        <f t="shared" si="53"/>
        <v>-4.8504446240905456E-5</v>
      </c>
      <c r="BL55">
        <f t="shared" si="54"/>
        <v>-8.1234768480918913E-6</v>
      </c>
      <c r="BN55" s="7" t="str">
        <f t="shared" si="68"/>
        <v>IEAA.L</v>
      </c>
      <c r="BO55" s="7">
        <v>0.2</v>
      </c>
      <c r="BP55" s="7">
        <v>0.2</v>
      </c>
      <c r="BQ55" s="7">
        <v>0.2</v>
      </c>
      <c r="BR55" s="7">
        <v>0.2</v>
      </c>
      <c r="BS55" s="7">
        <v>0.2</v>
      </c>
      <c r="BT55" s="7">
        <v>0.01</v>
      </c>
      <c r="BV55">
        <f t="shared" si="69"/>
        <v>-2.8627838104639772E-2</v>
      </c>
      <c r="BW55">
        <f t="shared" si="55"/>
        <v>75</v>
      </c>
      <c r="BX55">
        <f t="shared" si="56"/>
        <v>4</v>
      </c>
      <c r="BY55">
        <f t="shared" si="57"/>
        <v>0.12000000000000002</v>
      </c>
      <c r="BZ55">
        <f t="shared" si="58"/>
        <v>0</v>
      </c>
      <c r="CA55">
        <f t="shared" si="59"/>
        <v>0</v>
      </c>
      <c r="CB55">
        <f t="shared" si="60"/>
        <v>0</v>
      </c>
      <c r="CC55">
        <f t="shared" si="61"/>
        <v>1</v>
      </c>
      <c r="CD55">
        <f t="shared" si="62"/>
        <v>0</v>
      </c>
      <c r="CF55">
        <f t="shared" si="63"/>
        <v>0</v>
      </c>
      <c r="CG55">
        <f t="shared" si="64"/>
        <v>0</v>
      </c>
      <c r="CH55">
        <f t="shared" si="64"/>
        <v>0</v>
      </c>
      <c r="CI55">
        <f t="shared" si="64"/>
        <v>1</v>
      </c>
      <c r="CJ55">
        <f t="shared" si="64"/>
        <v>1</v>
      </c>
      <c r="CK55">
        <f t="shared" si="65"/>
        <v>0.2</v>
      </c>
      <c r="CL55">
        <f t="shared" si="70"/>
        <v>0.4</v>
      </c>
      <c r="CM55">
        <f t="shared" si="70"/>
        <v>0.60000000000000009</v>
      </c>
      <c r="CN55">
        <f t="shared" si="70"/>
        <v>0.8</v>
      </c>
      <c r="CO55">
        <f t="shared" si="70"/>
        <v>1</v>
      </c>
    </row>
    <row r="56" spans="1:93" x14ac:dyDescent="0.35">
      <c r="A56" t="s">
        <v>54</v>
      </c>
      <c r="B56">
        <f>VLOOKUP(CONCATENATE($A56,"_",B$4),assets_m6!$A:$D,4,FALSE)</f>
        <v>104.989</v>
      </c>
      <c r="C56">
        <f>VLOOKUP(CONCATENATE($A56,"_",C$4),assets_m6!$A:$D,4,FALSE)</f>
        <v>104.92</v>
      </c>
      <c r="D56">
        <f>VLOOKUP(CONCATENATE($A56,"_",D$4),assets_m6!$A:$D,4,FALSE)</f>
        <v>103.67</v>
      </c>
      <c r="E56">
        <f>VLOOKUP(CONCATENATE($A56,"_",E$4),assets_m6!$A:$D,4,FALSE)</f>
        <v>103.306</v>
      </c>
      <c r="F56">
        <f>VLOOKUP(CONCATENATE($A56,"_",F$4),assets_m6!$A:$D,4,FALSE)</f>
        <v>103.05</v>
      </c>
      <c r="G56">
        <f>VLOOKUP(CONCATENATE($A56,"_",G$4),assets_m6!$A:$D,4,FALSE)</f>
        <v>102.52800000000001</v>
      </c>
      <c r="H56">
        <f>VLOOKUP(CONCATENATE($A56,"_",H$4),assets_m6!$A:$D,4,FALSE)</f>
        <v>102.036</v>
      </c>
      <c r="I56">
        <f>VLOOKUP(CONCATENATE($A56,"_",I$4),assets_m6!$A:$D,4,FALSE)</f>
        <v>102.52800000000001</v>
      </c>
      <c r="J56">
        <f>VLOOKUP(CONCATENATE($A56,"_",J$4),assets_m6!$A:$D,4,FALSE)</f>
        <v>102.754</v>
      </c>
      <c r="K56">
        <f>VLOOKUP(CONCATENATE($A56,"_",K$4),assets_m6!$A:$D,4,FALSE)</f>
        <v>101.82899999999999</v>
      </c>
      <c r="L56">
        <f>VLOOKUP(CONCATENATE($A56,"_",L$4),assets_m6!$A:$D,4,FALSE)</f>
        <v>101.53400000000001</v>
      </c>
      <c r="M56">
        <f>VLOOKUP(CONCATENATE($A56,"_",M$4),assets_m6!$A:$D,4,FALSE)</f>
        <v>100.864</v>
      </c>
      <c r="N56">
        <f>VLOOKUP(CONCATENATE($A56,"_",N$4),assets_m6!$A:$D,4,FALSE)</f>
        <v>101.652</v>
      </c>
      <c r="O56">
        <f>VLOOKUP(CONCATENATE($A56,"_",O$4),assets_m6!$A:$D,4,FALSE)</f>
        <v>101.09099999999999</v>
      </c>
      <c r="P56">
        <f>VLOOKUP(CONCATENATE($A56,"_",P$4),assets_m6!$A:$D,4,FALSE)</f>
        <v>101.14</v>
      </c>
      <c r="Q56">
        <f>VLOOKUP(CONCATENATE($A56,"_",Q$4),assets_m6!$A:$D,4,FALSE)</f>
        <v>101.79</v>
      </c>
      <c r="R56">
        <f>VLOOKUP(CONCATENATE($A56,"_",R$4),assets_m6!$A:$D,4,FALSE)</f>
        <v>102.46899999999999</v>
      </c>
      <c r="S56">
        <f>VLOOKUP(CONCATENATE($A56,"_",S$4),assets_m6!$A:$D,4,FALSE)</f>
        <v>101.898</v>
      </c>
      <c r="T56">
        <f>VLOOKUP(CONCATENATE($A56,"_",T$4),assets_m6!$A:$D,4,FALSE)</f>
        <v>101.75</v>
      </c>
      <c r="U56">
        <f>VLOOKUP(CONCATENATE($A56,"_",U$4),assets_m6!$A:$D,4,FALSE)</f>
        <v>101.209</v>
      </c>
      <c r="W56" t="str">
        <f t="shared" si="66"/>
        <v>IEF</v>
      </c>
      <c r="X56">
        <f t="shared" si="67"/>
        <v>104.989</v>
      </c>
      <c r="Y56">
        <f t="shared" si="17"/>
        <v>104.92</v>
      </c>
      <c r="Z56">
        <f t="shared" si="18"/>
        <v>103.67</v>
      </c>
      <c r="AA56">
        <f t="shared" si="19"/>
        <v>103.306</v>
      </c>
      <c r="AB56">
        <f t="shared" si="20"/>
        <v>103.05</v>
      </c>
      <c r="AC56">
        <f t="shared" si="21"/>
        <v>102.52800000000001</v>
      </c>
      <c r="AD56">
        <f t="shared" si="22"/>
        <v>102.036</v>
      </c>
      <c r="AE56">
        <f t="shared" si="23"/>
        <v>102.52800000000001</v>
      </c>
      <c r="AF56">
        <f t="shared" si="24"/>
        <v>102.754</v>
      </c>
      <c r="AG56">
        <f t="shared" si="25"/>
        <v>101.82899999999999</v>
      </c>
      <c r="AH56">
        <f t="shared" si="26"/>
        <v>101.53400000000001</v>
      </c>
      <c r="AI56">
        <f t="shared" si="27"/>
        <v>100.864</v>
      </c>
      <c r="AJ56">
        <f t="shared" si="28"/>
        <v>101.652</v>
      </c>
      <c r="AK56">
        <f t="shared" si="29"/>
        <v>101.09099999999999</v>
      </c>
      <c r="AL56">
        <f t="shared" si="30"/>
        <v>101.14</v>
      </c>
      <c r="AM56">
        <f t="shared" si="31"/>
        <v>101.79</v>
      </c>
      <c r="AN56">
        <f t="shared" si="32"/>
        <v>102.46899999999999</v>
      </c>
      <c r="AO56">
        <f t="shared" si="33"/>
        <v>101.898</v>
      </c>
      <c r="AP56">
        <f t="shared" si="34"/>
        <v>101.75</v>
      </c>
      <c r="AQ56">
        <f t="shared" si="35"/>
        <v>101.209</v>
      </c>
      <c r="AS56" t="s">
        <v>64</v>
      </c>
      <c r="AT56">
        <f t="shared" si="36"/>
        <v>-6.5721170789323279E-6</v>
      </c>
      <c r="AU56">
        <f t="shared" si="37"/>
        <v>-1.1913839115516584E-4</v>
      </c>
      <c r="AV56">
        <f t="shared" si="38"/>
        <v>-3.511141120864323E-5</v>
      </c>
      <c r="AW56">
        <f t="shared" si="39"/>
        <v>-2.4780748456043236E-5</v>
      </c>
      <c r="AX56">
        <f t="shared" si="40"/>
        <v>-5.0655021834060298E-5</v>
      </c>
      <c r="AY56">
        <f t="shared" si="41"/>
        <v>-4.7986891385768215E-5</v>
      </c>
      <c r="AZ56">
        <f t="shared" si="42"/>
        <v>4.8218275902623039E-5</v>
      </c>
      <c r="BA56">
        <f t="shared" si="43"/>
        <v>2.2042759051185926E-5</v>
      </c>
      <c r="BB56">
        <f t="shared" si="44"/>
        <v>-9.0020826439847731E-5</v>
      </c>
      <c r="BC56">
        <f t="shared" si="45"/>
        <v>-2.8970136208740883E-5</v>
      </c>
      <c r="BD56">
        <f t="shared" si="46"/>
        <v>-6.5987747946500853E-5</v>
      </c>
      <c r="BE56">
        <f t="shared" si="47"/>
        <v>7.8124999999999663E-5</v>
      </c>
      <c r="BF56">
        <f t="shared" si="48"/>
        <v>-5.5188289458152035E-5</v>
      </c>
      <c r="BG56">
        <f t="shared" si="49"/>
        <v>4.847117943239912E-6</v>
      </c>
      <c r="BH56">
        <f t="shared" si="50"/>
        <v>6.4267352185090539E-5</v>
      </c>
      <c r="BI56">
        <f t="shared" si="51"/>
        <v>6.67059632576862E-5</v>
      </c>
      <c r="BJ56">
        <f t="shared" si="52"/>
        <v>-5.5724170236851929E-5</v>
      </c>
      <c r="BK56">
        <f t="shared" si="53"/>
        <v>-1.4524328249818067E-5</v>
      </c>
      <c r="BL56">
        <f t="shared" si="54"/>
        <v>-5.3169533169532862E-5</v>
      </c>
      <c r="BN56" s="7" t="str">
        <f t="shared" si="68"/>
        <v>IEF</v>
      </c>
      <c r="BO56" s="7">
        <v>0.2</v>
      </c>
      <c r="BP56" s="7">
        <v>0.2</v>
      </c>
      <c r="BQ56" s="7">
        <v>0.2</v>
      </c>
      <c r="BR56" s="7">
        <v>0.2</v>
      </c>
      <c r="BS56" s="7">
        <v>0.2</v>
      </c>
      <c r="BT56" s="7">
        <v>0.01</v>
      </c>
      <c r="BV56">
        <f t="shared" si="69"/>
        <v>-3.6003771823714878E-2</v>
      </c>
      <c r="BW56">
        <f t="shared" si="55"/>
        <v>69</v>
      </c>
      <c r="BX56">
        <f t="shared" si="56"/>
        <v>4</v>
      </c>
      <c r="BY56">
        <f t="shared" si="57"/>
        <v>0.12000000000000002</v>
      </c>
      <c r="BZ56">
        <f t="shared" si="58"/>
        <v>0</v>
      </c>
      <c r="CA56">
        <f t="shared" si="59"/>
        <v>0</v>
      </c>
      <c r="CB56">
        <f t="shared" si="60"/>
        <v>0</v>
      </c>
      <c r="CC56">
        <f t="shared" si="61"/>
        <v>1</v>
      </c>
      <c r="CD56">
        <f t="shared" si="62"/>
        <v>0</v>
      </c>
      <c r="CF56">
        <f t="shared" si="63"/>
        <v>0</v>
      </c>
      <c r="CG56">
        <f t="shared" si="64"/>
        <v>0</v>
      </c>
      <c r="CH56">
        <f t="shared" si="64"/>
        <v>0</v>
      </c>
      <c r="CI56">
        <f t="shared" si="64"/>
        <v>1</v>
      </c>
      <c r="CJ56">
        <f t="shared" si="64"/>
        <v>1</v>
      </c>
      <c r="CK56">
        <f t="shared" si="65"/>
        <v>0.2</v>
      </c>
      <c r="CL56">
        <f t="shared" si="70"/>
        <v>0.4</v>
      </c>
      <c r="CM56">
        <f t="shared" si="70"/>
        <v>0.60000000000000009</v>
      </c>
      <c r="CN56">
        <f t="shared" si="70"/>
        <v>0.8</v>
      </c>
      <c r="CO56">
        <f t="shared" si="70"/>
        <v>1</v>
      </c>
    </row>
    <row r="57" spans="1:93" x14ac:dyDescent="0.35">
      <c r="A57" t="s">
        <v>55</v>
      </c>
      <c r="B57">
        <f>VLOOKUP(CONCATENATE($A57,"_",B$4),assets_m6!$A:$D,4,FALSE)</f>
        <v>770.75</v>
      </c>
      <c r="C57">
        <f>VLOOKUP(CONCATENATE($A57,"_",C$4),assets_m6!$A:$D,4,FALSE)</f>
        <v>774.65</v>
      </c>
      <c r="D57">
        <f>VLOOKUP(CONCATENATE($A57,"_",D$4),assets_m6!$A:$D,4,FALSE)</f>
        <v>766.7</v>
      </c>
      <c r="E57">
        <f>VLOOKUP(CONCATENATE($A57,"_",E$4),assets_m6!$A:$D,4,FALSE)</f>
        <v>752</v>
      </c>
      <c r="F57">
        <f>VLOOKUP(CONCATENATE($A57,"_",F$4),assets_m6!$A:$D,4,FALSE)</f>
        <v>750.7</v>
      </c>
      <c r="G57">
        <f>VLOOKUP(CONCATENATE($A57,"_",G$4),assets_m6!$A:$D,4,FALSE)</f>
        <v>759.4</v>
      </c>
      <c r="H57">
        <f>VLOOKUP(CONCATENATE($A57,"_",H$4),assets_m6!$A:$D,4,FALSE)</f>
        <v>749.8</v>
      </c>
      <c r="I57">
        <f>VLOOKUP(CONCATENATE($A57,"_",I$4),assets_m6!$A:$D,4,FALSE)</f>
        <v>750.65</v>
      </c>
      <c r="J57">
        <f>VLOOKUP(CONCATENATE($A57,"_",J$4),assets_m6!$A:$D,4,FALSE)</f>
        <v>749.8</v>
      </c>
      <c r="K57">
        <f>VLOOKUP(CONCATENATE($A57,"_",K$4),assets_m6!$A:$D,4,FALSE)</f>
        <v>751.45</v>
      </c>
      <c r="L57" t="e">
        <f>VLOOKUP(CONCATENATE($A57,"_",L$4),assets_m6!$A:$D,4,FALSE)</f>
        <v>#N/A</v>
      </c>
      <c r="M57">
        <f>VLOOKUP(CONCATENATE($A57,"_",M$4),assets_m6!$A:$D,4,FALSE)</f>
        <v>748.9</v>
      </c>
      <c r="N57">
        <f>VLOOKUP(CONCATENATE($A57,"_",N$4),assets_m6!$A:$D,4,FALSE)</f>
        <v>758.55</v>
      </c>
      <c r="O57">
        <f>VLOOKUP(CONCATENATE($A57,"_",O$4),assets_m6!$A:$D,4,FALSE)</f>
        <v>761.2</v>
      </c>
      <c r="P57">
        <f>VLOOKUP(CONCATENATE($A57,"_",P$4),assets_m6!$A:$D,4,FALSE)</f>
        <v>750.75</v>
      </c>
      <c r="Q57">
        <f>VLOOKUP(CONCATENATE($A57,"_",Q$4),assets_m6!$A:$D,4,FALSE)</f>
        <v>734</v>
      </c>
      <c r="R57">
        <f>VLOOKUP(CONCATENATE($A57,"_",R$4),assets_m6!$A:$D,4,FALSE)</f>
        <v>728.5</v>
      </c>
      <c r="S57">
        <f>VLOOKUP(CONCATENATE($A57,"_",S$4),assets_m6!$A:$D,4,FALSE)</f>
        <v>731.4</v>
      </c>
      <c r="T57">
        <f>VLOOKUP(CONCATENATE($A57,"_",T$4),assets_m6!$A:$D,4,FALSE)</f>
        <v>740.3</v>
      </c>
      <c r="U57">
        <f>VLOOKUP(CONCATENATE($A57,"_",U$4),assets_m6!$A:$D,4,FALSE)</f>
        <v>743.2</v>
      </c>
      <c r="W57" t="str">
        <f t="shared" si="66"/>
        <v>IEFM.L</v>
      </c>
      <c r="X57">
        <f t="shared" si="67"/>
        <v>770.75</v>
      </c>
      <c r="Y57">
        <f t="shared" si="17"/>
        <v>774.65</v>
      </c>
      <c r="Z57">
        <f t="shared" si="18"/>
        <v>766.7</v>
      </c>
      <c r="AA57">
        <f t="shared" si="19"/>
        <v>752</v>
      </c>
      <c r="AB57">
        <f t="shared" si="20"/>
        <v>750.7</v>
      </c>
      <c r="AC57">
        <f t="shared" si="21"/>
        <v>759.4</v>
      </c>
      <c r="AD57">
        <f t="shared" si="22"/>
        <v>749.8</v>
      </c>
      <c r="AE57">
        <f t="shared" si="23"/>
        <v>750.65</v>
      </c>
      <c r="AF57">
        <f t="shared" si="24"/>
        <v>749.8</v>
      </c>
      <c r="AG57">
        <f t="shared" si="25"/>
        <v>751.45</v>
      </c>
      <c r="AH57">
        <f t="shared" si="26"/>
        <v>751.45</v>
      </c>
      <c r="AI57">
        <f t="shared" si="27"/>
        <v>748.9</v>
      </c>
      <c r="AJ57">
        <f t="shared" si="28"/>
        <v>758.55</v>
      </c>
      <c r="AK57">
        <f t="shared" si="29"/>
        <v>761.2</v>
      </c>
      <c r="AL57">
        <f t="shared" si="30"/>
        <v>750.75</v>
      </c>
      <c r="AM57">
        <f t="shared" si="31"/>
        <v>734</v>
      </c>
      <c r="AN57">
        <f t="shared" si="32"/>
        <v>728.5</v>
      </c>
      <c r="AO57">
        <f t="shared" si="33"/>
        <v>731.4</v>
      </c>
      <c r="AP57">
        <f t="shared" si="34"/>
        <v>740.3</v>
      </c>
      <c r="AQ57">
        <f t="shared" si="35"/>
        <v>743.2</v>
      </c>
      <c r="AS57" t="s">
        <v>39</v>
      </c>
      <c r="AT57">
        <f t="shared" si="36"/>
        <v>5.0600064871877743E-5</v>
      </c>
      <c r="AU57">
        <f t="shared" si="37"/>
        <v>-1.0262699283547321E-4</v>
      </c>
      <c r="AV57">
        <f t="shared" si="38"/>
        <v>-1.9173079431329131E-4</v>
      </c>
      <c r="AW57">
        <f t="shared" si="39"/>
        <v>-1.7287234042552586E-5</v>
      </c>
      <c r="AX57">
        <f t="shared" si="40"/>
        <v>1.1589183428799694E-4</v>
      </c>
      <c r="AY57">
        <f t="shared" si="41"/>
        <v>-1.2641559125625525E-4</v>
      </c>
      <c r="AZ57">
        <f t="shared" si="42"/>
        <v>1.1336356361696757E-5</v>
      </c>
      <c r="BA57">
        <f t="shared" si="43"/>
        <v>-1.1323519616332815E-5</v>
      </c>
      <c r="BB57">
        <f t="shared" si="44"/>
        <v>2.2005868231529624E-5</v>
      </c>
      <c r="BC57">
        <f t="shared" si="45"/>
        <v>0</v>
      </c>
      <c r="BD57">
        <f t="shared" si="46"/>
        <v>-3.3934393505889519E-5</v>
      </c>
      <c r="BE57">
        <f t="shared" si="47"/>
        <v>1.288556549606086E-4</v>
      </c>
      <c r="BF57">
        <f t="shared" si="48"/>
        <v>3.4935073495486014E-5</v>
      </c>
      <c r="BG57">
        <f t="shared" si="49"/>
        <v>-1.3728323699422024E-4</v>
      </c>
      <c r="BH57">
        <f t="shared" si="50"/>
        <v>-2.2311022311022311E-4</v>
      </c>
      <c r="BI57">
        <f t="shared" si="51"/>
        <v>-7.4931880108991821E-5</v>
      </c>
      <c r="BJ57">
        <f t="shared" si="52"/>
        <v>3.9807824296499344E-5</v>
      </c>
      <c r="BK57">
        <f t="shared" si="53"/>
        <v>1.2168444079846839E-4</v>
      </c>
      <c r="BL57">
        <f t="shared" si="54"/>
        <v>3.9173308118331636E-5</v>
      </c>
      <c r="BN57" s="7" t="str">
        <f t="shared" si="68"/>
        <v>IEFM.L</v>
      </c>
      <c r="BO57" s="7">
        <v>0.2</v>
      </c>
      <c r="BP57" s="7">
        <v>0.2</v>
      </c>
      <c r="BQ57" s="7">
        <v>0.2</v>
      </c>
      <c r="BR57" s="7">
        <v>0.2</v>
      </c>
      <c r="BS57" s="7">
        <v>0.2</v>
      </c>
      <c r="BT57" s="7">
        <v>0.01</v>
      </c>
      <c r="BV57">
        <f t="shared" si="69"/>
        <v>-3.5744404800518915E-2</v>
      </c>
      <c r="BW57">
        <f t="shared" si="55"/>
        <v>71</v>
      </c>
      <c r="BX57">
        <f t="shared" si="56"/>
        <v>4</v>
      </c>
      <c r="BY57">
        <f t="shared" si="57"/>
        <v>0.12000000000000002</v>
      </c>
      <c r="BZ57">
        <f t="shared" si="58"/>
        <v>0</v>
      </c>
      <c r="CA57">
        <f t="shared" si="59"/>
        <v>0</v>
      </c>
      <c r="CB57">
        <f t="shared" si="60"/>
        <v>0</v>
      </c>
      <c r="CC57">
        <f t="shared" si="61"/>
        <v>1</v>
      </c>
      <c r="CD57">
        <f t="shared" si="62"/>
        <v>0</v>
      </c>
      <c r="CF57">
        <f t="shared" si="63"/>
        <v>0</v>
      </c>
      <c r="CG57">
        <f t="shared" si="64"/>
        <v>0</v>
      </c>
      <c r="CH57">
        <f t="shared" si="64"/>
        <v>0</v>
      </c>
      <c r="CI57">
        <f t="shared" si="64"/>
        <v>1</v>
      </c>
      <c r="CJ57">
        <f t="shared" si="64"/>
        <v>1</v>
      </c>
      <c r="CK57">
        <f t="shared" si="65"/>
        <v>0.2</v>
      </c>
      <c r="CL57">
        <f t="shared" si="70"/>
        <v>0.4</v>
      </c>
      <c r="CM57">
        <f t="shared" si="70"/>
        <v>0.60000000000000009</v>
      </c>
      <c r="CN57">
        <f t="shared" si="70"/>
        <v>0.8</v>
      </c>
      <c r="CO57">
        <f t="shared" si="70"/>
        <v>1</v>
      </c>
    </row>
    <row r="58" spans="1:93" x14ac:dyDescent="0.35">
      <c r="A58" t="s">
        <v>56</v>
      </c>
      <c r="B58">
        <f>VLOOKUP(CONCATENATE($A58,"_",B$4),assets_m6!$A:$D,4,FALSE)</f>
        <v>55.055</v>
      </c>
      <c r="C58">
        <f>VLOOKUP(CONCATENATE($A58,"_",C$4),assets_m6!$A:$D,4,FALSE)</f>
        <v>56.01</v>
      </c>
      <c r="D58">
        <f>VLOOKUP(CONCATENATE($A58,"_",D$4),assets_m6!$A:$D,4,FALSE)</f>
        <v>55.034999999999997</v>
      </c>
      <c r="E58">
        <f>VLOOKUP(CONCATENATE($A58,"_",E$4),assets_m6!$A:$D,4,FALSE)</f>
        <v>54.363</v>
      </c>
      <c r="F58">
        <f>VLOOKUP(CONCATENATE($A58,"_",F$4),assets_m6!$A:$D,4,FALSE)</f>
        <v>53.944000000000003</v>
      </c>
      <c r="G58">
        <f>VLOOKUP(CONCATENATE($A58,"_",G$4),assets_m6!$A:$D,4,FALSE)</f>
        <v>54.012</v>
      </c>
      <c r="H58">
        <f>VLOOKUP(CONCATENATE($A58,"_",H$4),assets_m6!$A:$D,4,FALSE)</f>
        <v>53.329000000000001</v>
      </c>
      <c r="I58">
        <f>VLOOKUP(CONCATENATE($A58,"_",I$4),assets_m6!$A:$D,4,FALSE)</f>
        <v>53.134</v>
      </c>
      <c r="J58">
        <f>VLOOKUP(CONCATENATE($A58,"_",J$4),assets_m6!$A:$D,4,FALSE)</f>
        <v>53.866</v>
      </c>
      <c r="K58">
        <f>VLOOKUP(CONCATENATE($A58,"_",K$4),assets_m6!$A:$D,4,FALSE)</f>
        <v>53.154000000000003</v>
      </c>
      <c r="L58">
        <f>VLOOKUP(CONCATENATE($A58,"_",L$4),assets_m6!$A:$D,4,FALSE)</f>
        <v>53.045999999999999</v>
      </c>
      <c r="M58">
        <f>VLOOKUP(CONCATENATE($A58,"_",M$4),assets_m6!$A:$D,4,FALSE)</f>
        <v>52.832000000000001</v>
      </c>
      <c r="N58">
        <f>VLOOKUP(CONCATENATE($A58,"_",N$4),assets_m6!$A:$D,4,FALSE)</f>
        <v>52.548999999999999</v>
      </c>
      <c r="O58">
        <f>VLOOKUP(CONCATENATE($A58,"_",O$4),assets_m6!$A:$D,4,FALSE)</f>
        <v>51.584000000000003</v>
      </c>
      <c r="P58">
        <f>VLOOKUP(CONCATENATE($A58,"_",P$4),assets_m6!$A:$D,4,FALSE)</f>
        <v>51.125999999999998</v>
      </c>
      <c r="Q58">
        <f>VLOOKUP(CONCATENATE($A58,"_",Q$4),assets_m6!$A:$D,4,FALSE)</f>
        <v>50.735999999999997</v>
      </c>
      <c r="R58">
        <f>VLOOKUP(CONCATENATE($A58,"_",R$4),assets_m6!$A:$D,4,FALSE)</f>
        <v>49.604999999999997</v>
      </c>
      <c r="S58">
        <f>VLOOKUP(CONCATENATE($A58,"_",S$4),assets_m6!$A:$D,4,FALSE)</f>
        <v>50.17</v>
      </c>
      <c r="T58">
        <f>VLOOKUP(CONCATENATE($A58,"_",T$4),assets_m6!$A:$D,4,FALSE)</f>
        <v>50.823999999999998</v>
      </c>
      <c r="U58">
        <f>VLOOKUP(CONCATENATE($A58,"_",U$4),assets_m6!$A:$D,4,FALSE)</f>
        <v>50.941000000000003</v>
      </c>
      <c r="W58" t="str">
        <f t="shared" si="66"/>
        <v>IEMG</v>
      </c>
      <c r="X58">
        <f t="shared" si="67"/>
        <v>55.055</v>
      </c>
      <c r="Y58">
        <f t="shared" si="17"/>
        <v>56.01</v>
      </c>
      <c r="Z58">
        <f t="shared" si="18"/>
        <v>55.034999999999997</v>
      </c>
      <c r="AA58">
        <f t="shared" si="19"/>
        <v>54.363</v>
      </c>
      <c r="AB58">
        <f t="shared" si="20"/>
        <v>53.944000000000003</v>
      </c>
      <c r="AC58">
        <f t="shared" si="21"/>
        <v>54.012</v>
      </c>
      <c r="AD58">
        <f t="shared" si="22"/>
        <v>53.329000000000001</v>
      </c>
      <c r="AE58">
        <f t="shared" si="23"/>
        <v>53.134</v>
      </c>
      <c r="AF58">
        <f t="shared" si="24"/>
        <v>53.866</v>
      </c>
      <c r="AG58">
        <f t="shared" si="25"/>
        <v>53.154000000000003</v>
      </c>
      <c r="AH58">
        <f t="shared" si="26"/>
        <v>53.045999999999999</v>
      </c>
      <c r="AI58">
        <f t="shared" si="27"/>
        <v>52.832000000000001</v>
      </c>
      <c r="AJ58">
        <f t="shared" si="28"/>
        <v>52.548999999999999</v>
      </c>
      <c r="AK58">
        <f t="shared" si="29"/>
        <v>51.584000000000003</v>
      </c>
      <c r="AL58">
        <f t="shared" si="30"/>
        <v>51.125999999999998</v>
      </c>
      <c r="AM58">
        <f t="shared" si="31"/>
        <v>50.735999999999997</v>
      </c>
      <c r="AN58">
        <f t="shared" si="32"/>
        <v>49.604999999999997</v>
      </c>
      <c r="AO58">
        <f t="shared" si="33"/>
        <v>50.17</v>
      </c>
      <c r="AP58">
        <f t="shared" si="34"/>
        <v>50.823999999999998</v>
      </c>
      <c r="AQ58">
        <f t="shared" si="35"/>
        <v>50.941000000000003</v>
      </c>
      <c r="AS58" t="s">
        <v>33</v>
      </c>
      <c r="AT58">
        <f t="shared" si="36"/>
        <v>1.7346290073562773E-4</v>
      </c>
      <c r="AU58">
        <f t="shared" si="37"/>
        <v>-1.7407605784681334E-4</v>
      </c>
      <c r="AV58">
        <f t="shared" si="38"/>
        <v>-1.2210411556282314E-4</v>
      </c>
      <c r="AW58">
        <f t="shared" si="39"/>
        <v>-7.7074480804958701E-5</v>
      </c>
      <c r="AX58">
        <f t="shared" si="40"/>
        <v>1.2605665134212856E-5</v>
      </c>
      <c r="AY58">
        <f t="shared" si="41"/>
        <v>-1.2645338073020808E-4</v>
      </c>
      <c r="AZ58">
        <f t="shared" si="42"/>
        <v>-3.6565470944514295E-5</v>
      </c>
      <c r="BA58">
        <f t="shared" si="43"/>
        <v>1.3776489629992083E-4</v>
      </c>
      <c r="BB58">
        <f t="shared" si="44"/>
        <v>-1.3217985371106008E-4</v>
      </c>
      <c r="BC58">
        <f t="shared" si="45"/>
        <v>-2.031832035218499E-5</v>
      </c>
      <c r="BD58">
        <f t="shared" si="46"/>
        <v>-4.0342344380348878E-5</v>
      </c>
      <c r="BE58">
        <f t="shared" si="47"/>
        <v>-5.356602059357989E-5</v>
      </c>
      <c r="BF58">
        <f t="shared" si="48"/>
        <v>-1.8363812822318147E-4</v>
      </c>
      <c r="BG58">
        <f t="shared" si="49"/>
        <v>-8.8787220843673524E-5</v>
      </c>
      <c r="BH58">
        <f t="shared" si="50"/>
        <v>-7.6282126510973016E-5</v>
      </c>
      <c r="BI58">
        <f t="shared" si="51"/>
        <v>-2.2291863765373706E-4</v>
      </c>
      <c r="BJ58">
        <f t="shared" si="52"/>
        <v>1.1389980848704866E-4</v>
      </c>
      <c r="BK58">
        <f t="shared" si="53"/>
        <v>1.3035678692445611E-4</v>
      </c>
      <c r="BL58">
        <f t="shared" si="54"/>
        <v>2.3020620179443655E-5</v>
      </c>
      <c r="BN58" s="7" t="str">
        <f t="shared" si="68"/>
        <v>IEMG</v>
      </c>
      <c r="BO58" s="7">
        <v>0.2</v>
      </c>
      <c r="BP58" s="7">
        <v>0.2</v>
      </c>
      <c r="BQ58" s="7">
        <v>0.2</v>
      </c>
      <c r="BR58" s="7">
        <v>0.2</v>
      </c>
      <c r="BS58" s="7">
        <v>0.2</v>
      </c>
      <c r="BT58" s="7">
        <v>0.01</v>
      </c>
      <c r="BV58">
        <f t="shared" si="69"/>
        <v>-7.4725274725274682E-2</v>
      </c>
      <c r="BW58">
        <f t="shared" si="55"/>
        <v>43</v>
      </c>
      <c r="BX58">
        <f t="shared" si="56"/>
        <v>3</v>
      </c>
      <c r="BY58">
        <f t="shared" si="57"/>
        <v>7.9999999999999988E-2</v>
      </c>
      <c r="BZ58">
        <f t="shared" si="58"/>
        <v>0</v>
      </c>
      <c r="CA58">
        <f t="shared" si="59"/>
        <v>0</v>
      </c>
      <c r="CB58">
        <f t="shared" si="60"/>
        <v>1</v>
      </c>
      <c r="CC58">
        <f t="shared" si="61"/>
        <v>0</v>
      </c>
      <c r="CD58">
        <f t="shared" si="62"/>
        <v>0</v>
      </c>
      <c r="CF58">
        <f t="shared" si="63"/>
        <v>0</v>
      </c>
      <c r="CG58">
        <f t="shared" si="64"/>
        <v>0</v>
      </c>
      <c r="CH58">
        <f t="shared" si="64"/>
        <v>1</v>
      </c>
      <c r="CI58">
        <f t="shared" si="64"/>
        <v>1</v>
      </c>
      <c r="CJ58">
        <f t="shared" si="64"/>
        <v>1</v>
      </c>
      <c r="CK58">
        <f t="shared" si="65"/>
        <v>0.2</v>
      </c>
      <c r="CL58">
        <f t="shared" si="70"/>
        <v>0.4</v>
      </c>
      <c r="CM58">
        <f t="shared" si="70"/>
        <v>0.60000000000000009</v>
      </c>
      <c r="CN58">
        <f t="shared" si="70"/>
        <v>0.8</v>
      </c>
      <c r="CO58">
        <f t="shared" si="70"/>
        <v>1</v>
      </c>
    </row>
    <row r="59" spans="1:93" x14ac:dyDescent="0.35">
      <c r="A59" t="s">
        <v>57</v>
      </c>
      <c r="B59">
        <f>VLOOKUP(CONCATENATE($A59,"_",B$4),assets_m6!$A:$D,4,FALSE)</f>
        <v>59.883000000000003</v>
      </c>
      <c r="C59">
        <f>VLOOKUP(CONCATENATE($A59,"_",C$4),assets_m6!$A:$D,4,FALSE)</f>
        <v>60.02</v>
      </c>
      <c r="D59">
        <f>VLOOKUP(CONCATENATE($A59,"_",D$4),assets_m6!$A:$D,4,FALSE)</f>
        <v>59.658999999999999</v>
      </c>
      <c r="E59">
        <f>VLOOKUP(CONCATENATE($A59,"_",E$4),assets_m6!$A:$D,4,FALSE)</f>
        <v>58.345999999999997</v>
      </c>
      <c r="F59">
        <f>VLOOKUP(CONCATENATE($A59,"_",F$4),assets_m6!$A:$D,4,FALSE)</f>
        <v>58.686</v>
      </c>
      <c r="G59">
        <f>VLOOKUP(CONCATENATE($A59,"_",G$4),assets_m6!$A:$D,4,FALSE)</f>
        <v>58.676000000000002</v>
      </c>
      <c r="H59">
        <f>VLOOKUP(CONCATENATE($A59,"_",H$4),assets_m6!$A:$D,4,FALSE)</f>
        <v>58.033999999999999</v>
      </c>
      <c r="I59">
        <f>VLOOKUP(CONCATENATE($A59,"_",I$4),assets_m6!$A:$D,4,FALSE)</f>
        <v>57.741999999999997</v>
      </c>
      <c r="J59">
        <f>VLOOKUP(CONCATENATE($A59,"_",J$4),assets_m6!$A:$D,4,FALSE)</f>
        <v>58.607999999999997</v>
      </c>
      <c r="K59">
        <f>VLOOKUP(CONCATENATE($A59,"_",K$4),assets_m6!$A:$D,4,FALSE)</f>
        <v>58.381</v>
      </c>
      <c r="L59">
        <f>VLOOKUP(CONCATENATE($A59,"_",L$4),assets_m6!$A:$D,4,FALSE)</f>
        <v>58.078000000000003</v>
      </c>
      <c r="M59">
        <f>VLOOKUP(CONCATENATE($A59,"_",M$4),assets_m6!$A:$D,4,FALSE)</f>
        <v>58.442999999999998</v>
      </c>
      <c r="N59">
        <f>VLOOKUP(CONCATENATE($A59,"_",N$4),assets_m6!$A:$D,4,FALSE)</f>
        <v>58.676000000000002</v>
      </c>
      <c r="O59">
        <f>VLOOKUP(CONCATENATE($A59,"_",O$4),assets_m6!$A:$D,4,FALSE)</f>
        <v>58.618000000000002</v>
      </c>
      <c r="P59">
        <f>VLOOKUP(CONCATENATE($A59,"_",P$4),assets_m6!$A:$D,4,FALSE)</f>
        <v>57.537999999999997</v>
      </c>
      <c r="Q59">
        <f>VLOOKUP(CONCATENATE($A59,"_",Q$4),assets_m6!$A:$D,4,FALSE)</f>
        <v>56.798000000000002</v>
      </c>
      <c r="R59">
        <f>VLOOKUP(CONCATENATE($A59,"_",R$4),assets_m6!$A:$D,4,FALSE)</f>
        <v>54.978000000000002</v>
      </c>
      <c r="S59">
        <f>VLOOKUP(CONCATENATE($A59,"_",S$4),assets_m6!$A:$D,4,FALSE)</f>
        <v>54.985999999999997</v>
      </c>
      <c r="T59">
        <f>VLOOKUP(CONCATENATE($A59,"_",T$4),assets_m6!$A:$D,4,FALSE)</f>
        <v>55.463000000000001</v>
      </c>
      <c r="U59">
        <f>VLOOKUP(CONCATENATE($A59,"_",U$4),assets_m6!$A:$D,4,FALSE)</f>
        <v>55.055999999999997</v>
      </c>
      <c r="W59" t="str">
        <f t="shared" si="66"/>
        <v>IEUS</v>
      </c>
      <c r="X59">
        <f t="shared" si="67"/>
        <v>59.883000000000003</v>
      </c>
      <c r="Y59">
        <f t="shared" si="17"/>
        <v>60.02</v>
      </c>
      <c r="Z59">
        <f t="shared" si="18"/>
        <v>59.658999999999999</v>
      </c>
      <c r="AA59">
        <f t="shared" si="19"/>
        <v>58.345999999999997</v>
      </c>
      <c r="AB59">
        <f t="shared" si="20"/>
        <v>58.686</v>
      </c>
      <c r="AC59">
        <f t="shared" si="21"/>
        <v>58.676000000000002</v>
      </c>
      <c r="AD59">
        <f t="shared" si="22"/>
        <v>58.033999999999999</v>
      </c>
      <c r="AE59">
        <f t="shared" si="23"/>
        <v>57.741999999999997</v>
      </c>
      <c r="AF59">
        <f t="shared" si="24"/>
        <v>58.607999999999997</v>
      </c>
      <c r="AG59">
        <f t="shared" si="25"/>
        <v>58.381</v>
      </c>
      <c r="AH59">
        <f t="shared" si="26"/>
        <v>58.078000000000003</v>
      </c>
      <c r="AI59">
        <f t="shared" si="27"/>
        <v>58.442999999999998</v>
      </c>
      <c r="AJ59">
        <f t="shared" si="28"/>
        <v>58.676000000000002</v>
      </c>
      <c r="AK59">
        <f t="shared" si="29"/>
        <v>58.618000000000002</v>
      </c>
      <c r="AL59">
        <f t="shared" si="30"/>
        <v>57.537999999999997</v>
      </c>
      <c r="AM59">
        <f t="shared" si="31"/>
        <v>56.798000000000002</v>
      </c>
      <c r="AN59">
        <f t="shared" si="32"/>
        <v>54.978000000000002</v>
      </c>
      <c r="AO59">
        <f t="shared" si="33"/>
        <v>54.985999999999997</v>
      </c>
      <c r="AP59">
        <f t="shared" si="34"/>
        <v>55.463000000000001</v>
      </c>
      <c r="AQ59">
        <f t="shared" si="35"/>
        <v>55.055999999999997</v>
      </c>
      <c r="AS59" t="s">
        <v>36</v>
      </c>
      <c r="AT59">
        <f t="shared" si="36"/>
        <v>2.2877945326720516E-5</v>
      </c>
      <c r="AU59">
        <f t="shared" si="37"/>
        <v>-6.0146617794069343E-5</v>
      </c>
      <c r="AV59">
        <f t="shared" si="38"/>
        <v>-2.2008414489012594E-4</v>
      </c>
      <c r="AW59">
        <f t="shared" si="39"/>
        <v>5.8273060706818535E-5</v>
      </c>
      <c r="AX59">
        <f t="shared" si="40"/>
        <v>-1.7039839143915092E-6</v>
      </c>
      <c r="AY59">
        <f t="shared" si="41"/>
        <v>-1.0941441134365038E-4</v>
      </c>
      <c r="AZ59">
        <f t="shared" si="42"/>
        <v>-5.0315332391357069E-5</v>
      </c>
      <c r="BA59">
        <f t="shared" si="43"/>
        <v>1.4997748605867476E-4</v>
      </c>
      <c r="BB59">
        <f t="shared" si="44"/>
        <v>-3.8731913731913184E-5</v>
      </c>
      <c r="BC59">
        <f t="shared" si="45"/>
        <v>-5.1900447063256418E-5</v>
      </c>
      <c r="BD59">
        <f t="shared" si="46"/>
        <v>6.2846516753330841E-5</v>
      </c>
      <c r="BE59">
        <f t="shared" si="47"/>
        <v>3.9867905480554404E-5</v>
      </c>
      <c r="BF59">
        <f t="shared" si="48"/>
        <v>-9.8847910559683383E-6</v>
      </c>
      <c r="BG59">
        <f t="shared" si="49"/>
        <v>-1.8424374765430506E-4</v>
      </c>
      <c r="BH59">
        <f t="shared" si="50"/>
        <v>-1.2861065730473687E-4</v>
      </c>
      <c r="BI59">
        <f t="shared" si="51"/>
        <v>-3.204338180921864E-4</v>
      </c>
      <c r="BJ59">
        <f t="shared" si="52"/>
        <v>1.4551275055468671E-6</v>
      </c>
      <c r="BK59">
        <f t="shared" si="53"/>
        <v>8.6749354381115902E-5</v>
      </c>
      <c r="BL59">
        <f t="shared" si="54"/>
        <v>-7.338225483655836E-5</v>
      </c>
      <c r="BN59" s="7" t="str">
        <f t="shared" si="68"/>
        <v>IEUS</v>
      </c>
      <c r="BO59" s="7">
        <v>0.2</v>
      </c>
      <c r="BP59" s="7">
        <v>0.2</v>
      </c>
      <c r="BQ59" s="7">
        <v>0.2</v>
      </c>
      <c r="BR59" s="7">
        <v>0.2</v>
      </c>
      <c r="BS59" s="7">
        <v>0.2</v>
      </c>
      <c r="BT59" s="7">
        <v>0.01</v>
      </c>
      <c r="BV59">
        <f t="shared" si="69"/>
        <v>-8.0607184008817279E-2</v>
      </c>
      <c r="BW59">
        <f t="shared" si="55"/>
        <v>34</v>
      </c>
      <c r="BX59">
        <f t="shared" si="56"/>
        <v>2</v>
      </c>
      <c r="BY59">
        <f t="shared" si="57"/>
        <v>0.11999999999999997</v>
      </c>
      <c r="BZ59">
        <f t="shared" si="58"/>
        <v>0</v>
      </c>
      <c r="CA59">
        <f t="shared" si="59"/>
        <v>1</v>
      </c>
      <c r="CB59">
        <f t="shared" si="60"/>
        <v>0</v>
      </c>
      <c r="CC59">
        <f t="shared" si="61"/>
        <v>0</v>
      </c>
      <c r="CD59">
        <f t="shared" si="62"/>
        <v>0</v>
      </c>
      <c r="CF59">
        <f t="shared" si="63"/>
        <v>0</v>
      </c>
      <c r="CG59">
        <f t="shared" si="64"/>
        <v>1</v>
      </c>
      <c r="CH59">
        <f t="shared" si="64"/>
        <v>1</v>
      </c>
      <c r="CI59">
        <f t="shared" si="64"/>
        <v>1</v>
      </c>
      <c r="CJ59">
        <f t="shared" si="64"/>
        <v>1</v>
      </c>
      <c r="CK59">
        <f t="shared" si="65"/>
        <v>0.2</v>
      </c>
      <c r="CL59">
        <f t="shared" si="70"/>
        <v>0.4</v>
      </c>
      <c r="CM59">
        <f t="shared" si="70"/>
        <v>0.60000000000000009</v>
      </c>
      <c r="CN59">
        <f t="shared" si="70"/>
        <v>0.8</v>
      </c>
      <c r="CO59">
        <f t="shared" si="70"/>
        <v>1</v>
      </c>
    </row>
    <row r="60" spans="1:93" x14ac:dyDescent="0.35">
      <c r="A60" t="s">
        <v>58</v>
      </c>
      <c r="B60">
        <f>VLOOKUP(CONCATENATE($A60,"_",B$4),assets_m6!$A:$D,4,FALSE)</f>
        <v>7.2720000000000002</v>
      </c>
      <c r="C60">
        <f>VLOOKUP(CONCATENATE($A60,"_",C$4),assets_m6!$A:$D,4,FALSE)</f>
        <v>7.3129999999999997</v>
      </c>
      <c r="D60">
        <f>VLOOKUP(CONCATENATE($A60,"_",D$4),assets_m6!$A:$D,4,FALSE)</f>
        <v>7.2530000000000001</v>
      </c>
      <c r="E60">
        <f>VLOOKUP(CONCATENATE($A60,"_",E$4),assets_m6!$A:$D,4,FALSE)</f>
        <v>7.2039999999999997</v>
      </c>
      <c r="F60">
        <f>VLOOKUP(CONCATENATE($A60,"_",F$4),assets_m6!$A:$D,4,FALSE)</f>
        <v>7.1689999999999996</v>
      </c>
      <c r="G60">
        <f>VLOOKUP(CONCATENATE($A60,"_",G$4),assets_m6!$A:$D,4,FALSE)</f>
        <v>7.2990000000000004</v>
      </c>
      <c r="H60">
        <f>VLOOKUP(CONCATENATE($A60,"_",H$4),assets_m6!$A:$D,4,FALSE)</f>
        <v>7.298</v>
      </c>
      <c r="I60">
        <f>VLOOKUP(CONCATENATE($A60,"_",I$4),assets_m6!$A:$D,4,FALSE)</f>
        <v>7.274</v>
      </c>
      <c r="J60">
        <f>VLOOKUP(CONCATENATE($A60,"_",J$4),assets_m6!$A:$D,4,FALSE)</f>
        <v>7.28</v>
      </c>
      <c r="K60">
        <f>VLOOKUP(CONCATENATE($A60,"_",K$4),assets_m6!$A:$D,4,FALSE)</f>
        <v>7.3109999999999999</v>
      </c>
      <c r="L60" t="e">
        <f>VLOOKUP(CONCATENATE($A60,"_",L$4),assets_m6!$A:$D,4,FALSE)</f>
        <v>#N/A</v>
      </c>
      <c r="M60">
        <f>VLOOKUP(CONCATENATE($A60,"_",M$4),assets_m6!$A:$D,4,FALSE)</f>
        <v>7.3140000000000001</v>
      </c>
      <c r="N60">
        <f>VLOOKUP(CONCATENATE($A60,"_",N$4),assets_m6!$A:$D,4,FALSE)</f>
        <v>7.3470000000000004</v>
      </c>
      <c r="O60">
        <f>VLOOKUP(CONCATENATE($A60,"_",O$4),assets_m6!$A:$D,4,FALSE)</f>
        <v>7.3780000000000001</v>
      </c>
      <c r="P60">
        <f>VLOOKUP(CONCATENATE($A60,"_",P$4),assets_m6!$A:$D,4,FALSE)</f>
        <v>7.2460000000000004</v>
      </c>
      <c r="Q60">
        <f>VLOOKUP(CONCATENATE($A60,"_",Q$4),assets_m6!$A:$D,4,FALSE)</f>
        <v>7.0890000000000004</v>
      </c>
      <c r="R60">
        <f>VLOOKUP(CONCATENATE($A60,"_",R$4),assets_m6!$A:$D,4,FALSE)</f>
        <v>7.0540000000000003</v>
      </c>
      <c r="S60">
        <f>VLOOKUP(CONCATENATE($A60,"_",S$4),assets_m6!$A:$D,4,FALSE)</f>
        <v>7.1020000000000003</v>
      </c>
      <c r="T60">
        <f>VLOOKUP(CONCATENATE($A60,"_",T$4),assets_m6!$A:$D,4,FALSE)</f>
        <v>7.1260000000000003</v>
      </c>
      <c r="U60">
        <f>VLOOKUP(CONCATENATE($A60,"_",U$4),assets_m6!$A:$D,4,FALSE)</f>
        <v>7.1929999999999996</v>
      </c>
      <c r="W60" t="str">
        <f t="shared" si="66"/>
        <v>IEVL.L</v>
      </c>
      <c r="X60">
        <f t="shared" si="67"/>
        <v>7.2720000000000002</v>
      </c>
      <c r="Y60">
        <f t="shared" si="17"/>
        <v>7.3129999999999997</v>
      </c>
      <c r="Z60">
        <f t="shared" si="18"/>
        <v>7.2530000000000001</v>
      </c>
      <c r="AA60">
        <f t="shared" si="19"/>
        <v>7.2039999999999997</v>
      </c>
      <c r="AB60">
        <f t="shared" si="20"/>
        <v>7.1689999999999996</v>
      </c>
      <c r="AC60">
        <f t="shared" si="21"/>
        <v>7.2990000000000004</v>
      </c>
      <c r="AD60">
        <f t="shared" si="22"/>
        <v>7.298</v>
      </c>
      <c r="AE60">
        <f t="shared" si="23"/>
        <v>7.274</v>
      </c>
      <c r="AF60">
        <f t="shared" si="24"/>
        <v>7.28</v>
      </c>
      <c r="AG60">
        <f t="shared" si="25"/>
        <v>7.3109999999999999</v>
      </c>
      <c r="AH60">
        <f t="shared" si="26"/>
        <v>7.3109999999999999</v>
      </c>
      <c r="AI60">
        <f t="shared" si="27"/>
        <v>7.3140000000000001</v>
      </c>
      <c r="AJ60">
        <f t="shared" si="28"/>
        <v>7.3470000000000004</v>
      </c>
      <c r="AK60">
        <f t="shared" si="29"/>
        <v>7.3780000000000001</v>
      </c>
      <c r="AL60">
        <f t="shared" si="30"/>
        <v>7.2460000000000004</v>
      </c>
      <c r="AM60">
        <f t="shared" si="31"/>
        <v>7.0890000000000004</v>
      </c>
      <c r="AN60">
        <f t="shared" si="32"/>
        <v>7.0540000000000003</v>
      </c>
      <c r="AO60">
        <f t="shared" si="33"/>
        <v>7.1020000000000003</v>
      </c>
      <c r="AP60">
        <f t="shared" si="34"/>
        <v>7.1260000000000003</v>
      </c>
      <c r="AQ60">
        <f t="shared" si="35"/>
        <v>7.1929999999999996</v>
      </c>
      <c r="AS60" t="s">
        <v>37</v>
      </c>
      <c r="AT60">
        <f t="shared" si="36"/>
        <v>5.6380638063805668E-5</v>
      </c>
      <c r="AU60">
        <f t="shared" si="37"/>
        <v>-8.204567209079669E-5</v>
      </c>
      <c r="AV60">
        <f t="shared" si="38"/>
        <v>-6.7558251757893808E-5</v>
      </c>
      <c r="AW60">
        <f t="shared" si="39"/>
        <v>-4.8584119933370548E-5</v>
      </c>
      <c r="AX60">
        <f t="shared" si="40"/>
        <v>1.8133630910866338E-4</v>
      </c>
      <c r="AY60">
        <f t="shared" si="41"/>
        <v>-1.3700506918760569E-6</v>
      </c>
      <c r="AZ60">
        <f t="shared" si="42"/>
        <v>-3.2885722115648155E-5</v>
      </c>
      <c r="BA60">
        <f t="shared" si="43"/>
        <v>8.2485565026123566E-6</v>
      </c>
      <c r="BB60">
        <f t="shared" si="44"/>
        <v>4.2582417582417165E-5</v>
      </c>
      <c r="BC60">
        <f t="shared" si="45"/>
        <v>0</v>
      </c>
      <c r="BD60">
        <f t="shared" si="46"/>
        <v>4.1034058268364299E-6</v>
      </c>
      <c r="BE60">
        <f t="shared" si="47"/>
        <v>4.5118949958983266E-5</v>
      </c>
      <c r="BF60">
        <f t="shared" si="48"/>
        <v>4.2194092827003804E-5</v>
      </c>
      <c r="BG60">
        <f t="shared" si="49"/>
        <v>-1.789102737869337E-4</v>
      </c>
      <c r="BH60">
        <f t="shared" si="50"/>
        <v>-2.1667126690587911E-4</v>
      </c>
      <c r="BI60">
        <f t="shared" si="51"/>
        <v>-4.9372266892368653E-5</v>
      </c>
      <c r="BJ60">
        <f t="shared" si="52"/>
        <v>6.8046498440601136E-5</v>
      </c>
      <c r="BK60">
        <f t="shared" si="53"/>
        <v>3.3793297662630275E-5</v>
      </c>
      <c r="BL60">
        <f t="shared" si="54"/>
        <v>9.4021891664326806E-5</v>
      </c>
      <c r="BN60" s="7" t="str">
        <f t="shared" si="68"/>
        <v>IEVL.L</v>
      </c>
      <c r="BO60" s="7">
        <v>0.2</v>
      </c>
      <c r="BP60" s="7">
        <v>0.2</v>
      </c>
      <c r="BQ60" s="7">
        <v>0.2</v>
      </c>
      <c r="BR60" s="7">
        <v>0.2</v>
      </c>
      <c r="BS60" s="7">
        <v>0.2</v>
      </c>
      <c r="BT60" s="7">
        <v>0.01</v>
      </c>
      <c r="BV60">
        <f t="shared" si="69"/>
        <v>-1.0863586358635949E-2</v>
      </c>
      <c r="BW60">
        <f t="shared" si="55"/>
        <v>82</v>
      </c>
      <c r="BX60">
        <f t="shared" si="56"/>
        <v>5</v>
      </c>
      <c r="BY60">
        <f t="shared" si="57"/>
        <v>0.24000000000000005</v>
      </c>
      <c r="BZ60">
        <f t="shared" si="58"/>
        <v>0</v>
      </c>
      <c r="CA60">
        <f t="shared" si="59"/>
        <v>0</v>
      </c>
      <c r="CB60">
        <f t="shared" si="60"/>
        <v>0</v>
      </c>
      <c r="CC60">
        <f t="shared" si="61"/>
        <v>0</v>
      </c>
      <c r="CD60">
        <f t="shared" si="62"/>
        <v>1</v>
      </c>
      <c r="CF60">
        <f t="shared" si="63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1</v>
      </c>
      <c r="CK60">
        <f t="shared" si="65"/>
        <v>0.2</v>
      </c>
      <c r="CL60">
        <f t="shared" si="70"/>
        <v>0.4</v>
      </c>
      <c r="CM60">
        <f t="shared" si="70"/>
        <v>0.60000000000000009</v>
      </c>
      <c r="CN60">
        <f t="shared" si="70"/>
        <v>0.8</v>
      </c>
      <c r="CO60">
        <f t="shared" si="70"/>
        <v>1</v>
      </c>
    </row>
    <row r="61" spans="1:93" x14ac:dyDescent="0.35">
      <c r="A61" t="s">
        <v>59</v>
      </c>
      <c r="B61">
        <f>VLOOKUP(CONCATENATE($A61,"_",B$4),assets_m6!$A:$D,4,FALSE)</f>
        <v>50.052</v>
      </c>
      <c r="C61">
        <f>VLOOKUP(CONCATENATE($A61,"_",C$4),assets_m6!$A:$D,4,FALSE)</f>
        <v>49.847000000000001</v>
      </c>
      <c r="D61">
        <f>VLOOKUP(CONCATENATE($A61,"_",D$4),assets_m6!$A:$D,4,FALSE)</f>
        <v>49.642000000000003</v>
      </c>
      <c r="E61">
        <f>VLOOKUP(CONCATENATE($A61,"_",E$4),assets_m6!$A:$D,4,FALSE)</f>
        <v>49.944000000000003</v>
      </c>
      <c r="F61">
        <f>VLOOKUP(CONCATENATE($A61,"_",F$4),assets_m6!$A:$D,4,FALSE)</f>
        <v>49.984000000000002</v>
      </c>
      <c r="G61">
        <f>VLOOKUP(CONCATENATE($A61,"_",G$4),assets_m6!$A:$D,4,FALSE)</f>
        <v>50.314999999999998</v>
      </c>
      <c r="H61">
        <f>VLOOKUP(CONCATENATE($A61,"_",H$4),assets_m6!$A:$D,4,FALSE)</f>
        <v>49.759</v>
      </c>
      <c r="I61">
        <f>VLOOKUP(CONCATENATE($A61,"_",I$4),assets_m6!$A:$D,4,FALSE)</f>
        <v>49.759</v>
      </c>
      <c r="J61">
        <f>VLOOKUP(CONCATENATE($A61,"_",J$4),assets_m6!$A:$D,4,FALSE)</f>
        <v>50.237000000000002</v>
      </c>
      <c r="K61">
        <f>VLOOKUP(CONCATENATE($A61,"_",K$4),assets_m6!$A:$D,4,FALSE)</f>
        <v>50.344000000000001</v>
      </c>
      <c r="L61">
        <f>VLOOKUP(CONCATENATE($A61,"_",L$4),assets_m6!$A:$D,4,FALSE)</f>
        <v>50.012999999999998</v>
      </c>
      <c r="M61">
        <f>VLOOKUP(CONCATENATE($A61,"_",M$4),assets_m6!$A:$D,4,FALSE)</f>
        <v>50.374000000000002</v>
      </c>
      <c r="N61">
        <f>VLOOKUP(CONCATENATE($A61,"_",N$4),assets_m6!$A:$D,4,FALSE)</f>
        <v>50.686</v>
      </c>
      <c r="O61">
        <f>VLOOKUP(CONCATENATE($A61,"_",O$4),assets_m6!$A:$D,4,FALSE)</f>
        <v>49.944000000000003</v>
      </c>
      <c r="P61">
        <f>VLOOKUP(CONCATENATE($A61,"_",P$4),assets_m6!$A:$D,4,FALSE)</f>
        <v>49.222999999999999</v>
      </c>
      <c r="Q61">
        <f>VLOOKUP(CONCATENATE($A61,"_",Q$4),assets_m6!$A:$D,4,FALSE)</f>
        <v>48.872</v>
      </c>
      <c r="R61">
        <f>VLOOKUP(CONCATENATE($A61,"_",R$4),assets_m6!$A:$D,4,FALSE)</f>
        <v>48.374000000000002</v>
      </c>
      <c r="S61">
        <f>VLOOKUP(CONCATENATE($A61,"_",S$4),assets_m6!$A:$D,4,FALSE)</f>
        <v>48.481000000000002</v>
      </c>
      <c r="T61">
        <f>VLOOKUP(CONCATENATE($A61,"_",T$4),assets_m6!$A:$D,4,FALSE)</f>
        <v>49.057000000000002</v>
      </c>
      <c r="U61">
        <f>VLOOKUP(CONCATENATE($A61,"_",U$4),assets_m6!$A:$D,4,FALSE)</f>
        <v>47.652000000000001</v>
      </c>
      <c r="W61" t="str">
        <f t="shared" si="66"/>
        <v>IGF</v>
      </c>
      <c r="X61">
        <f t="shared" si="67"/>
        <v>50.052</v>
      </c>
      <c r="Y61">
        <f t="shared" si="17"/>
        <v>49.847000000000001</v>
      </c>
      <c r="Z61">
        <f t="shared" si="18"/>
        <v>49.642000000000003</v>
      </c>
      <c r="AA61">
        <f t="shared" si="19"/>
        <v>49.944000000000003</v>
      </c>
      <c r="AB61">
        <f t="shared" si="20"/>
        <v>49.984000000000002</v>
      </c>
      <c r="AC61">
        <f t="shared" si="21"/>
        <v>50.314999999999998</v>
      </c>
      <c r="AD61">
        <f t="shared" si="22"/>
        <v>49.759</v>
      </c>
      <c r="AE61">
        <f t="shared" si="23"/>
        <v>49.759</v>
      </c>
      <c r="AF61">
        <f t="shared" si="24"/>
        <v>50.237000000000002</v>
      </c>
      <c r="AG61">
        <f t="shared" si="25"/>
        <v>50.344000000000001</v>
      </c>
      <c r="AH61">
        <f t="shared" si="26"/>
        <v>50.012999999999998</v>
      </c>
      <c r="AI61">
        <f t="shared" si="27"/>
        <v>50.374000000000002</v>
      </c>
      <c r="AJ61">
        <f t="shared" si="28"/>
        <v>50.686</v>
      </c>
      <c r="AK61">
        <f t="shared" si="29"/>
        <v>49.944000000000003</v>
      </c>
      <c r="AL61">
        <f t="shared" si="30"/>
        <v>49.222999999999999</v>
      </c>
      <c r="AM61">
        <f t="shared" si="31"/>
        <v>48.872</v>
      </c>
      <c r="AN61">
        <f t="shared" si="32"/>
        <v>48.374000000000002</v>
      </c>
      <c r="AO61">
        <f t="shared" si="33"/>
        <v>48.481000000000002</v>
      </c>
      <c r="AP61">
        <f t="shared" si="34"/>
        <v>49.057000000000002</v>
      </c>
      <c r="AQ61">
        <f t="shared" si="35"/>
        <v>47.652000000000001</v>
      </c>
      <c r="AS61" t="s">
        <v>57</v>
      </c>
      <c r="AT61">
        <f t="shared" si="36"/>
        <v>-4.0957404299528149E-5</v>
      </c>
      <c r="AU61">
        <f t="shared" si="37"/>
        <v>-4.1125845085962699E-5</v>
      </c>
      <c r="AV61">
        <f t="shared" si="38"/>
        <v>6.0835582772652113E-5</v>
      </c>
      <c r="AW61">
        <f t="shared" si="39"/>
        <v>8.0089700464518564E-6</v>
      </c>
      <c r="AX61">
        <f t="shared" si="40"/>
        <v>6.6221190781049123E-5</v>
      </c>
      <c r="AY61">
        <f t="shared" si="41"/>
        <v>-1.1050382589684933E-4</v>
      </c>
      <c r="AZ61">
        <f t="shared" si="42"/>
        <v>0</v>
      </c>
      <c r="BA61">
        <f t="shared" si="43"/>
        <v>9.6063023774593844E-5</v>
      </c>
      <c r="BB61">
        <f t="shared" si="44"/>
        <v>2.1299042538368001E-5</v>
      </c>
      <c r="BC61">
        <f t="shared" si="45"/>
        <v>-6.5747656125854731E-5</v>
      </c>
      <c r="BD61">
        <f t="shared" si="46"/>
        <v>7.2181232879452192E-5</v>
      </c>
      <c r="BE61">
        <f t="shared" si="47"/>
        <v>6.1936713383888039E-5</v>
      </c>
      <c r="BF61">
        <f t="shared" si="48"/>
        <v>-1.4639150850333373E-4</v>
      </c>
      <c r="BG61">
        <f t="shared" si="49"/>
        <v>-1.4436168508729849E-4</v>
      </c>
      <c r="BH61">
        <f t="shared" si="50"/>
        <v>-7.1308128313999375E-5</v>
      </c>
      <c r="BI61">
        <f t="shared" si="51"/>
        <v>-1.0189883778032362E-4</v>
      </c>
      <c r="BJ61">
        <f t="shared" si="52"/>
        <v>2.2119320296026649E-5</v>
      </c>
      <c r="BK61">
        <f t="shared" si="53"/>
        <v>1.1880943049854593E-4</v>
      </c>
      <c r="BL61">
        <f t="shared" si="54"/>
        <v>-2.8640153291069597E-4</v>
      </c>
      <c r="BN61" s="7" t="str">
        <f t="shared" si="68"/>
        <v>IGF</v>
      </c>
      <c r="BO61" s="7">
        <v>0.2</v>
      </c>
      <c r="BP61" s="7">
        <v>0.2</v>
      </c>
      <c r="BQ61" s="7">
        <v>0.2</v>
      </c>
      <c r="BR61" s="7">
        <v>0.2</v>
      </c>
      <c r="BS61" s="7">
        <v>0.2</v>
      </c>
      <c r="BT61" s="7">
        <v>0.01</v>
      </c>
      <c r="BV61">
        <f t="shared" si="69"/>
        <v>-4.7950131862862594E-2</v>
      </c>
      <c r="BW61">
        <f t="shared" si="55"/>
        <v>62</v>
      </c>
      <c r="BX61">
        <f t="shared" si="56"/>
        <v>4</v>
      </c>
      <c r="BY61">
        <f t="shared" si="57"/>
        <v>0.12000000000000002</v>
      </c>
      <c r="BZ61">
        <f t="shared" si="58"/>
        <v>0</v>
      </c>
      <c r="CA61">
        <f t="shared" si="59"/>
        <v>0</v>
      </c>
      <c r="CB61">
        <f t="shared" si="60"/>
        <v>0</v>
      </c>
      <c r="CC61">
        <f t="shared" si="61"/>
        <v>1</v>
      </c>
      <c r="CD61">
        <f t="shared" si="62"/>
        <v>0</v>
      </c>
      <c r="CF61">
        <f t="shared" si="63"/>
        <v>0</v>
      </c>
      <c r="CG61">
        <f t="shared" si="64"/>
        <v>0</v>
      </c>
      <c r="CH61">
        <f t="shared" si="64"/>
        <v>0</v>
      </c>
      <c r="CI61">
        <f t="shared" si="64"/>
        <v>1</v>
      </c>
      <c r="CJ61">
        <f t="shared" si="64"/>
        <v>1</v>
      </c>
      <c r="CK61">
        <f t="shared" si="65"/>
        <v>0.2</v>
      </c>
      <c r="CL61">
        <f t="shared" si="70"/>
        <v>0.4</v>
      </c>
      <c r="CM61">
        <f t="shared" si="70"/>
        <v>0.60000000000000009</v>
      </c>
      <c r="CN61">
        <f t="shared" si="70"/>
        <v>0.8</v>
      </c>
      <c r="CO61">
        <f t="shared" si="70"/>
        <v>1</v>
      </c>
    </row>
    <row r="62" spans="1:93" x14ac:dyDescent="0.35">
      <c r="A62" t="s">
        <v>60</v>
      </c>
      <c r="B62">
        <f>VLOOKUP(CONCATENATE($A62,"_",B$4),assets_m6!$A:$D,4,FALSE)</f>
        <v>45.41</v>
      </c>
      <c r="C62">
        <f>VLOOKUP(CONCATENATE($A62,"_",C$4),assets_m6!$A:$D,4,FALSE)</f>
        <v>46.44</v>
      </c>
      <c r="D62">
        <f>VLOOKUP(CONCATENATE($A62,"_",D$4),assets_m6!$A:$D,4,FALSE)</f>
        <v>45.98</v>
      </c>
      <c r="E62">
        <f>VLOOKUP(CONCATENATE($A62,"_",E$4),assets_m6!$A:$D,4,FALSE)</f>
        <v>45.58</v>
      </c>
      <c r="F62">
        <f>VLOOKUP(CONCATENATE($A62,"_",F$4),assets_m6!$A:$D,4,FALSE)</f>
        <v>45.51</v>
      </c>
      <c r="G62">
        <f>VLOOKUP(CONCATENATE($A62,"_",G$4),assets_m6!$A:$D,4,FALSE)</f>
        <v>45.86</v>
      </c>
      <c r="H62">
        <f>VLOOKUP(CONCATENATE($A62,"_",H$4),assets_m6!$A:$D,4,FALSE)</f>
        <v>45.52</v>
      </c>
      <c r="I62">
        <f>VLOOKUP(CONCATENATE($A62,"_",I$4),assets_m6!$A:$D,4,FALSE)</f>
        <v>45.09</v>
      </c>
      <c r="J62">
        <f>VLOOKUP(CONCATENATE($A62,"_",J$4),assets_m6!$A:$D,4,FALSE)</f>
        <v>45.01</v>
      </c>
      <c r="K62">
        <f>VLOOKUP(CONCATENATE($A62,"_",K$4),assets_m6!$A:$D,4,FALSE)</f>
        <v>44.66</v>
      </c>
      <c r="L62">
        <f>VLOOKUP(CONCATENATE($A62,"_",L$4),assets_m6!$A:$D,4,FALSE)</f>
        <v>44.68</v>
      </c>
      <c r="M62">
        <f>VLOOKUP(CONCATENATE($A62,"_",M$4),assets_m6!$A:$D,4,FALSE)</f>
        <v>44.18</v>
      </c>
      <c r="N62">
        <f>VLOOKUP(CONCATENATE($A62,"_",N$4),assets_m6!$A:$D,4,FALSE)</f>
        <v>44.72</v>
      </c>
      <c r="O62">
        <f>VLOOKUP(CONCATENATE($A62,"_",O$4),assets_m6!$A:$D,4,FALSE)</f>
        <v>44.7</v>
      </c>
      <c r="P62">
        <f>VLOOKUP(CONCATENATE($A62,"_",P$4),assets_m6!$A:$D,4,FALSE)</f>
        <v>44.2</v>
      </c>
      <c r="Q62">
        <f>VLOOKUP(CONCATENATE($A62,"_",Q$4),assets_m6!$A:$D,4,FALSE)</f>
        <v>44.2</v>
      </c>
      <c r="R62">
        <f>VLOOKUP(CONCATENATE($A62,"_",R$4),assets_m6!$A:$D,4,FALSE)</f>
        <v>43.86</v>
      </c>
      <c r="S62">
        <f>VLOOKUP(CONCATENATE($A62,"_",S$4),assets_m6!$A:$D,4,FALSE)</f>
        <v>43.94</v>
      </c>
      <c r="T62">
        <f>VLOOKUP(CONCATENATE($A62,"_",T$4),assets_m6!$A:$D,4,FALSE)</f>
        <v>44.57</v>
      </c>
      <c r="U62">
        <f>VLOOKUP(CONCATENATE($A62,"_",U$4),assets_m6!$A:$D,4,FALSE)</f>
        <v>43.64</v>
      </c>
      <c r="W62" t="str">
        <f t="shared" si="66"/>
        <v>INDA</v>
      </c>
      <c r="X62">
        <f t="shared" si="67"/>
        <v>45.41</v>
      </c>
      <c r="Y62">
        <f t="shared" si="17"/>
        <v>46.44</v>
      </c>
      <c r="Z62">
        <f t="shared" si="18"/>
        <v>45.98</v>
      </c>
      <c r="AA62">
        <f t="shared" si="19"/>
        <v>45.58</v>
      </c>
      <c r="AB62">
        <f t="shared" si="20"/>
        <v>45.51</v>
      </c>
      <c r="AC62">
        <f t="shared" si="21"/>
        <v>45.86</v>
      </c>
      <c r="AD62">
        <f t="shared" si="22"/>
        <v>45.52</v>
      </c>
      <c r="AE62">
        <f t="shared" si="23"/>
        <v>45.09</v>
      </c>
      <c r="AF62">
        <f t="shared" si="24"/>
        <v>45.01</v>
      </c>
      <c r="AG62">
        <f t="shared" si="25"/>
        <v>44.66</v>
      </c>
      <c r="AH62">
        <f t="shared" si="26"/>
        <v>44.68</v>
      </c>
      <c r="AI62">
        <f t="shared" si="27"/>
        <v>44.18</v>
      </c>
      <c r="AJ62">
        <f t="shared" si="28"/>
        <v>44.72</v>
      </c>
      <c r="AK62">
        <f t="shared" si="29"/>
        <v>44.7</v>
      </c>
      <c r="AL62">
        <f t="shared" si="30"/>
        <v>44.2</v>
      </c>
      <c r="AM62">
        <f t="shared" si="31"/>
        <v>44.2</v>
      </c>
      <c r="AN62">
        <f t="shared" si="32"/>
        <v>43.86</v>
      </c>
      <c r="AO62">
        <f t="shared" si="33"/>
        <v>43.94</v>
      </c>
      <c r="AP62">
        <f t="shared" si="34"/>
        <v>44.57</v>
      </c>
      <c r="AQ62">
        <f t="shared" si="35"/>
        <v>43.64</v>
      </c>
      <c r="AS62" t="s">
        <v>35</v>
      </c>
      <c r="AT62">
        <f t="shared" si="36"/>
        <v>2.268222858401236E-4</v>
      </c>
      <c r="AU62">
        <f t="shared" si="37"/>
        <v>-9.9052540913006213E-5</v>
      </c>
      <c r="AV62">
        <f t="shared" si="38"/>
        <v>-8.6994345367550816E-5</v>
      </c>
      <c r="AW62">
        <f t="shared" si="39"/>
        <v>-1.5357612988152759E-5</v>
      </c>
      <c r="AX62">
        <f t="shared" si="40"/>
        <v>7.6906174467150401E-5</v>
      </c>
      <c r="AY62">
        <f t="shared" si="41"/>
        <v>-7.4138682948102111E-5</v>
      </c>
      <c r="AZ62">
        <f t="shared" si="42"/>
        <v>-9.4463971880492026E-5</v>
      </c>
      <c r="BA62">
        <f t="shared" si="43"/>
        <v>-1.7742293191396183E-5</v>
      </c>
      <c r="BB62">
        <f t="shared" si="44"/>
        <v>-7.776049766718539E-5</v>
      </c>
      <c r="BC62">
        <f t="shared" si="45"/>
        <v>4.4782803403500061E-6</v>
      </c>
      <c r="BD62">
        <f t="shared" si="46"/>
        <v>-1.1190689346463742E-4</v>
      </c>
      <c r="BE62">
        <f t="shared" si="47"/>
        <v>1.2222725215029406E-4</v>
      </c>
      <c r="BF62">
        <f t="shared" si="48"/>
        <v>-4.4722719141314899E-6</v>
      </c>
      <c r="BG62">
        <f t="shared" si="49"/>
        <v>-1.1185682326621923E-4</v>
      </c>
      <c r="BH62">
        <f t="shared" si="50"/>
        <v>0</v>
      </c>
      <c r="BI62">
        <f t="shared" si="51"/>
        <v>-7.6923076923077685E-5</v>
      </c>
      <c r="BJ62">
        <f t="shared" si="52"/>
        <v>1.8239854081166965E-5</v>
      </c>
      <c r="BK62">
        <f t="shared" si="53"/>
        <v>1.4337733272644574E-4</v>
      </c>
      <c r="BL62">
        <f t="shared" si="54"/>
        <v>-2.0866053399147403E-4</v>
      </c>
      <c r="BN62" s="7" t="str">
        <f t="shared" si="68"/>
        <v>INDA</v>
      </c>
      <c r="BO62" s="7">
        <v>0.2</v>
      </c>
      <c r="BP62" s="7">
        <v>0.2</v>
      </c>
      <c r="BQ62" s="7">
        <v>0.2</v>
      </c>
      <c r="BR62" s="7">
        <v>0.2</v>
      </c>
      <c r="BS62" s="7">
        <v>0.2</v>
      </c>
      <c r="BT62" s="7">
        <v>0.01</v>
      </c>
      <c r="BV62">
        <f t="shared" si="69"/>
        <v>-3.8978198634661884E-2</v>
      </c>
      <c r="BW62">
        <f t="shared" si="55"/>
        <v>66</v>
      </c>
      <c r="BX62">
        <f t="shared" si="56"/>
        <v>4</v>
      </c>
      <c r="BY62">
        <f t="shared" si="57"/>
        <v>0.12000000000000002</v>
      </c>
      <c r="BZ62">
        <f t="shared" si="58"/>
        <v>0</v>
      </c>
      <c r="CA62">
        <f t="shared" si="59"/>
        <v>0</v>
      </c>
      <c r="CB62">
        <f t="shared" si="60"/>
        <v>0</v>
      </c>
      <c r="CC62">
        <f t="shared" si="61"/>
        <v>1</v>
      </c>
      <c r="CD62">
        <f t="shared" si="62"/>
        <v>0</v>
      </c>
      <c r="CF62">
        <f t="shared" si="63"/>
        <v>0</v>
      </c>
      <c r="CG62">
        <f t="shared" si="64"/>
        <v>0</v>
      </c>
      <c r="CH62">
        <f t="shared" si="64"/>
        <v>0</v>
      </c>
      <c r="CI62">
        <f t="shared" si="64"/>
        <v>1</v>
      </c>
      <c r="CJ62">
        <f t="shared" si="64"/>
        <v>1</v>
      </c>
      <c r="CK62">
        <f t="shared" si="65"/>
        <v>0.2</v>
      </c>
      <c r="CL62">
        <f t="shared" si="70"/>
        <v>0.4</v>
      </c>
      <c r="CM62">
        <f t="shared" si="70"/>
        <v>0.60000000000000009</v>
      </c>
      <c r="CN62">
        <f t="shared" si="70"/>
        <v>0.8</v>
      </c>
      <c r="CO62">
        <f t="shared" si="70"/>
        <v>1</v>
      </c>
    </row>
    <row r="63" spans="1:93" x14ac:dyDescent="0.35">
      <c r="A63" t="s">
        <v>61</v>
      </c>
      <c r="B63">
        <f>VLOOKUP(CONCATENATE($A63,"_",B$4),assets_m6!$A:$D,4,FALSE)</f>
        <v>11.561999999999999</v>
      </c>
      <c r="C63">
        <f>VLOOKUP(CONCATENATE($A63,"_",C$4),assets_m6!$A:$D,4,FALSE)</f>
        <v>11.65</v>
      </c>
      <c r="D63">
        <f>VLOOKUP(CONCATENATE($A63,"_",D$4),assets_m6!$A:$D,4,FALSE)</f>
        <v>11.55</v>
      </c>
      <c r="E63">
        <f>VLOOKUP(CONCATENATE($A63,"_",E$4),assets_m6!$A:$D,4,FALSE)</f>
        <v>11.205</v>
      </c>
      <c r="F63">
        <f>VLOOKUP(CONCATENATE($A63,"_",F$4),assets_m6!$A:$D,4,FALSE)</f>
        <v>11.188000000000001</v>
      </c>
      <c r="G63">
        <f>VLOOKUP(CONCATENATE($A63,"_",G$4),assets_m6!$A:$D,4,FALSE)</f>
        <v>11.324999999999999</v>
      </c>
      <c r="H63">
        <f>VLOOKUP(CONCATENATE($A63,"_",H$4),assets_m6!$A:$D,4,FALSE)</f>
        <v>11.065</v>
      </c>
      <c r="I63">
        <f>VLOOKUP(CONCATENATE($A63,"_",I$4),assets_m6!$A:$D,4,FALSE)</f>
        <v>11.175000000000001</v>
      </c>
      <c r="J63">
        <f>VLOOKUP(CONCATENATE($A63,"_",J$4),assets_m6!$A:$D,4,FALSE)</f>
        <v>11.08</v>
      </c>
      <c r="K63">
        <f>VLOOKUP(CONCATENATE($A63,"_",K$4),assets_m6!$A:$D,4,FALSE)</f>
        <v>11.032</v>
      </c>
      <c r="L63" t="e">
        <f>VLOOKUP(CONCATENATE($A63,"_",L$4),assets_m6!$A:$D,4,FALSE)</f>
        <v>#N/A</v>
      </c>
      <c r="M63">
        <f>VLOOKUP(CONCATENATE($A63,"_",M$4),assets_m6!$A:$D,4,FALSE)</f>
        <v>11.095000000000001</v>
      </c>
      <c r="N63">
        <f>VLOOKUP(CONCATENATE($A63,"_",N$4),assets_m6!$A:$D,4,FALSE)</f>
        <v>11.16</v>
      </c>
      <c r="O63">
        <f>VLOOKUP(CONCATENATE($A63,"_",O$4),assets_m6!$A:$D,4,FALSE)</f>
        <v>11.14</v>
      </c>
      <c r="P63">
        <f>VLOOKUP(CONCATENATE($A63,"_",P$4),assets_m6!$A:$D,4,FALSE)</f>
        <v>10.73</v>
      </c>
      <c r="Q63">
        <f>VLOOKUP(CONCATENATE($A63,"_",Q$4),assets_m6!$A:$D,4,FALSE)</f>
        <v>10.4</v>
      </c>
      <c r="R63">
        <f>VLOOKUP(CONCATENATE($A63,"_",R$4),assets_m6!$A:$D,4,FALSE)</f>
        <v>10.321999999999999</v>
      </c>
      <c r="S63">
        <f>VLOOKUP(CONCATENATE($A63,"_",S$4),assets_m6!$A:$D,4,FALSE)</f>
        <v>10.257999999999999</v>
      </c>
      <c r="T63">
        <f>VLOOKUP(CONCATENATE($A63,"_",T$4),assets_m6!$A:$D,4,FALSE)</f>
        <v>10.247999999999999</v>
      </c>
      <c r="U63">
        <f>VLOOKUP(CONCATENATE($A63,"_",U$4),assets_m6!$A:$D,4,FALSE)</f>
        <v>10.375</v>
      </c>
      <c r="W63" t="str">
        <f t="shared" si="66"/>
        <v>IUMO.L</v>
      </c>
      <c r="X63">
        <f t="shared" si="67"/>
        <v>11.561999999999999</v>
      </c>
      <c r="Y63">
        <f t="shared" si="17"/>
        <v>11.65</v>
      </c>
      <c r="Z63">
        <f t="shared" si="18"/>
        <v>11.55</v>
      </c>
      <c r="AA63">
        <f t="shared" si="19"/>
        <v>11.205</v>
      </c>
      <c r="AB63">
        <f t="shared" si="20"/>
        <v>11.188000000000001</v>
      </c>
      <c r="AC63">
        <f t="shared" si="21"/>
        <v>11.324999999999999</v>
      </c>
      <c r="AD63">
        <f t="shared" si="22"/>
        <v>11.065</v>
      </c>
      <c r="AE63">
        <f t="shared" si="23"/>
        <v>11.175000000000001</v>
      </c>
      <c r="AF63">
        <f t="shared" si="24"/>
        <v>11.08</v>
      </c>
      <c r="AG63">
        <f t="shared" si="25"/>
        <v>11.032</v>
      </c>
      <c r="AH63">
        <f t="shared" si="26"/>
        <v>11.032</v>
      </c>
      <c r="AI63">
        <f t="shared" si="27"/>
        <v>11.095000000000001</v>
      </c>
      <c r="AJ63">
        <f t="shared" si="28"/>
        <v>11.16</v>
      </c>
      <c r="AK63">
        <f t="shared" si="29"/>
        <v>11.14</v>
      </c>
      <c r="AL63">
        <f t="shared" si="30"/>
        <v>10.73</v>
      </c>
      <c r="AM63">
        <f t="shared" si="31"/>
        <v>10.4</v>
      </c>
      <c r="AN63">
        <f t="shared" si="32"/>
        <v>10.321999999999999</v>
      </c>
      <c r="AO63">
        <f t="shared" si="33"/>
        <v>10.257999999999999</v>
      </c>
      <c r="AP63">
        <f t="shared" si="34"/>
        <v>10.247999999999999</v>
      </c>
      <c r="AQ63">
        <f t="shared" si="35"/>
        <v>10.375</v>
      </c>
      <c r="AS63" t="s">
        <v>38</v>
      </c>
      <c r="AT63">
        <f t="shared" si="36"/>
        <v>7.6111399411867299E-5</v>
      </c>
      <c r="AU63">
        <f t="shared" si="37"/>
        <v>-8.5836909871244343E-5</v>
      </c>
      <c r="AV63">
        <f t="shared" si="38"/>
        <v>-2.9870129870129922E-4</v>
      </c>
      <c r="AW63">
        <f t="shared" si="39"/>
        <v>-1.5171798304327942E-5</v>
      </c>
      <c r="AX63">
        <f t="shared" si="40"/>
        <v>1.2245262781551545E-4</v>
      </c>
      <c r="AY63">
        <f t="shared" si="41"/>
        <v>-2.295805739514347E-4</v>
      </c>
      <c r="AZ63">
        <f t="shared" si="42"/>
        <v>9.9412562132852436E-5</v>
      </c>
      <c r="BA63">
        <f t="shared" si="43"/>
        <v>-8.5011185682327183E-5</v>
      </c>
      <c r="BB63">
        <f t="shared" si="44"/>
        <v>-4.3321299638989213E-5</v>
      </c>
      <c r="BC63">
        <f t="shared" si="45"/>
        <v>0</v>
      </c>
      <c r="BD63">
        <f t="shared" si="46"/>
        <v>5.7106598984772127E-5</v>
      </c>
      <c r="BE63">
        <f t="shared" si="47"/>
        <v>5.8584948174853093E-5</v>
      </c>
      <c r="BF63">
        <f t="shared" si="48"/>
        <v>-1.7921146953404638E-5</v>
      </c>
      <c r="BG63">
        <f t="shared" si="49"/>
        <v>-3.6804308797127477E-4</v>
      </c>
      <c r="BH63">
        <f t="shared" si="50"/>
        <v>-3.0754892823858348E-4</v>
      </c>
      <c r="BI63">
        <f t="shared" si="51"/>
        <v>-7.5000000000001132E-5</v>
      </c>
      <c r="BJ63">
        <f t="shared" si="52"/>
        <v>-6.2003487696182967E-5</v>
      </c>
      <c r="BK63">
        <f t="shared" si="53"/>
        <v>-9.7484889842072416E-6</v>
      </c>
      <c r="BL63">
        <f t="shared" si="54"/>
        <v>1.2392661982825985E-4</v>
      </c>
      <c r="BN63" s="7" t="str">
        <f t="shared" si="68"/>
        <v>IUMO.L</v>
      </c>
      <c r="BO63" s="7">
        <v>0.2</v>
      </c>
      <c r="BP63" s="7">
        <v>0.2</v>
      </c>
      <c r="BQ63" s="7">
        <v>0.2</v>
      </c>
      <c r="BR63" s="7">
        <v>0.2</v>
      </c>
      <c r="BS63" s="7">
        <v>0.2</v>
      </c>
      <c r="BT63" s="7">
        <v>0.01</v>
      </c>
      <c r="BV63">
        <f t="shared" si="69"/>
        <v>-0.10266389897941527</v>
      </c>
      <c r="BW63">
        <f t="shared" si="55"/>
        <v>23</v>
      </c>
      <c r="BX63">
        <f t="shared" si="56"/>
        <v>2</v>
      </c>
      <c r="BY63">
        <f t="shared" si="57"/>
        <v>0.11999999999999997</v>
      </c>
      <c r="BZ63">
        <f t="shared" si="58"/>
        <v>0</v>
      </c>
      <c r="CA63">
        <f t="shared" si="59"/>
        <v>1</v>
      </c>
      <c r="CB63">
        <f t="shared" si="60"/>
        <v>0</v>
      </c>
      <c r="CC63">
        <f t="shared" si="61"/>
        <v>0</v>
      </c>
      <c r="CD63">
        <f t="shared" si="62"/>
        <v>0</v>
      </c>
      <c r="CF63">
        <f t="shared" si="63"/>
        <v>0</v>
      </c>
      <c r="CG63">
        <f t="shared" si="64"/>
        <v>1</v>
      </c>
      <c r="CH63">
        <f t="shared" si="64"/>
        <v>1</v>
      </c>
      <c r="CI63">
        <f t="shared" si="64"/>
        <v>1</v>
      </c>
      <c r="CJ63">
        <f t="shared" si="64"/>
        <v>1</v>
      </c>
      <c r="CK63">
        <f t="shared" si="65"/>
        <v>0.2</v>
      </c>
      <c r="CL63">
        <f t="shared" si="70"/>
        <v>0.4</v>
      </c>
      <c r="CM63">
        <f t="shared" si="70"/>
        <v>0.60000000000000009</v>
      </c>
      <c r="CN63">
        <f t="shared" si="70"/>
        <v>0.8</v>
      </c>
      <c r="CO63">
        <f t="shared" si="70"/>
        <v>1</v>
      </c>
    </row>
    <row r="64" spans="1:93" x14ac:dyDescent="0.35">
      <c r="A64" t="s">
        <v>62</v>
      </c>
      <c r="B64">
        <f>VLOOKUP(CONCATENATE($A64,"_",B$4),assets_m6!$A:$D,4,FALSE)</f>
        <v>9.0399999999999991</v>
      </c>
      <c r="C64">
        <f>VLOOKUP(CONCATENATE($A64,"_",C$4),assets_m6!$A:$D,4,FALSE)</f>
        <v>9.0719999999999992</v>
      </c>
      <c r="D64">
        <f>VLOOKUP(CONCATENATE($A64,"_",D$4),assets_m6!$A:$D,4,FALSE)</f>
        <v>9.0519999999999996</v>
      </c>
      <c r="E64">
        <f>VLOOKUP(CONCATENATE($A64,"_",E$4),assets_m6!$A:$D,4,FALSE)</f>
        <v>8.91</v>
      </c>
      <c r="F64">
        <f>VLOOKUP(CONCATENATE($A64,"_",F$4),assets_m6!$A:$D,4,FALSE)</f>
        <v>8.8580000000000005</v>
      </c>
      <c r="G64">
        <f>VLOOKUP(CONCATENATE($A64,"_",G$4),assets_m6!$A:$D,4,FALSE)</f>
        <v>9.0410000000000004</v>
      </c>
      <c r="H64">
        <f>VLOOKUP(CONCATENATE($A64,"_",H$4),assets_m6!$A:$D,4,FALSE)</f>
        <v>9.0350000000000001</v>
      </c>
      <c r="I64">
        <f>VLOOKUP(CONCATENATE($A64,"_",I$4),assets_m6!$A:$D,4,FALSE)</f>
        <v>9.0660000000000007</v>
      </c>
      <c r="J64">
        <f>VLOOKUP(CONCATENATE($A64,"_",J$4),assets_m6!$A:$D,4,FALSE)</f>
        <v>9.0380000000000003</v>
      </c>
      <c r="K64">
        <f>VLOOKUP(CONCATENATE($A64,"_",K$4),assets_m6!$A:$D,4,FALSE)</f>
        <v>9.0589999999999993</v>
      </c>
      <c r="L64" t="e">
        <f>VLOOKUP(CONCATENATE($A64,"_",L$4),assets_m6!$A:$D,4,FALSE)</f>
        <v>#N/A</v>
      </c>
      <c r="M64">
        <f>VLOOKUP(CONCATENATE($A64,"_",M$4),assets_m6!$A:$D,4,FALSE)</f>
        <v>9.1080000000000005</v>
      </c>
      <c r="N64">
        <f>VLOOKUP(CONCATENATE($A64,"_",N$4),assets_m6!$A:$D,4,FALSE)</f>
        <v>9.2200000000000006</v>
      </c>
      <c r="O64">
        <f>VLOOKUP(CONCATENATE($A64,"_",O$4),assets_m6!$A:$D,4,FALSE)</f>
        <v>9.2420000000000009</v>
      </c>
      <c r="P64">
        <f>VLOOKUP(CONCATENATE($A64,"_",P$4),assets_m6!$A:$D,4,FALSE)</f>
        <v>8.98</v>
      </c>
      <c r="Q64">
        <f>VLOOKUP(CONCATENATE($A64,"_",Q$4),assets_m6!$A:$D,4,FALSE)</f>
        <v>8.7249999999999996</v>
      </c>
      <c r="R64">
        <f>VLOOKUP(CONCATENATE($A64,"_",R$4),assets_m6!$A:$D,4,FALSE)</f>
        <v>8.7919999999999998</v>
      </c>
      <c r="S64">
        <f>VLOOKUP(CONCATENATE($A64,"_",S$4),assets_m6!$A:$D,4,FALSE)</f>
        <v>8.7200000000000006</v>
      </c>
      <c r="T64">
        <f>VLOOKUP(CONCATENATE($A64,"_",T$4),assets_m6!$A:$D,4,FALSE)</f>
        <v>8.7200000000000006</v>
      </c>
      <c r="U64">
        <f>VLOOKUP(CONCATENATE($A64,"_",U$4),assets_m6!$A:$D,4,FALSE)</f>
        <v>8.7260000000000009</v>
      </c>
      <c r="W64" t="str">
        <f t="shared" si="66"/>
        <v>IUVL.L</v>
      </c>
      <c r="X64">
        <f t="shared" si="67"/>
        <v>9.0399999999999991</v>
      </c>
      <c r="Y64">
        <f t="shared" si="17"/>
        <v>9.0719999999999992</v>
      </c>
      <c r="Z64">
        <f t="shared" si="18"/>
        <v>9.0519999999999996</v>
      </c>
      <c r="AA64">
        <f t="shared" si="19"/>
        <v>8.91</v>
      </c>
      <c r="AB64">
        <f t="shared" si="20"/>
        <v>8.8580000000000005</v>
      </c>
      <c r="AC64">
        <f t="shared" si="21"/>
        <v>9.0410000000000004</v>
      </c>
      <c r="AD64">
        <f t="shared" si="22"/>
        <v>9.0350000000000001</v>
      </c>
      <c r="AE64">
        <f t="shared" si="23"/>
        <v>9.0660000000000007</v>
      </c>
      <c r="AF64">
        <f t="shared" si="24"/>
        <v>9.0380000000000003</v>
      </c>
      <c r="AG64">
        <f t="shared" si="25"/>
        <v>9.0589999999999993</v>
      </c>
      <c r="AH64">
        <f t="shared" si="26"/>
        <v>9.0589999999999993</v>
      </c>
      <c r="AI64">
        <f t="shared" si="27"/>
        <v>9.1080000000000005</v>
      </c>
      <c r="AJ64">
        <f t="shared" si="28"/>
        <v>9.2200000000000006</v>
      </c>
      <c r="AK64">
        <f t="shared" si="29"/>
        <v>9.2420000000000009</v>
      </c>
      <c r="AL64">
        <f t="shared" si="30"/>
        <v>8.98</v>
      </c>
      <c r="AM64">
        <f t="shared" si="31"/>
        <v>8.7249999999999996</v>
      </c>
      <c r="AN64">
        <f t="shared" si="32"/>
        <v>8.7919999999999998</v>
      </c>
      <c r="AO64">
        <f t="shared" si="33"/>
        <v>8.7200000000000006</v>
      </c>
      <c r="AP64">
        <f t="shared" si="34"/>
        <v>8.7200000000000006</v>
      </c>
      <c r="AQ64">
        <f t="shared" si="35"/>
        <v>8.7260000000000009</v>
      </c>
      <c r="AS64" t="s">
        <v>70</v>
      </c>
      <c r="AT64">
        <f t="shared" si="36"/>
        <v>3.5398230088495608E-5</v>
      </c>
      <c r="AU64">
        <f t="shared" si="37"/>
        <v>-2.2045855379188246E-5</v>
      </c>
      <c r="AV64">
        <f t="shared" si="38"/>
        <v>-1.5687140963322965E-4</v>
      </c>
      <c r="AW64">
        <f t="shared" si="39"/>
        <v>-5.8361391694724587E-5</v>
      </c>
      <c r="AX64">
        <f t="shared" si="40"/>
        <v>2.06592910363513E-4</v>
      </c>
      <c r="AY64">
        <f t="shared" si="41"/>
        <v>-6.6364340227853415E-6</v>
      </c>
      <c r="AZ64">
        <f t="shared" si="42"/>
        <v>3.4311012728279562E-5</v>
      </c>
      <c r="BA64">
        <f t="shared" si="43"/>
        <v>-3.0884623869402676E-5</v>
      </c>
      <c r="BB64">
        <f t="shared" si="44"/>
        <v>2.3235229032970812E-5</v>
      </c>
      <c r="BC64">
        <f t="shared" si="45"/>
        <v>0</v>
      </c>
      <c r="BD64">
        <f t="shared" si="46"/>
        <v>5.4089855392428822E-5</v>
      </c>
      <c r="BE64">
        <f t="shared" si="47"/>
        <v>1.2296881862099263E-4</v>
      </c>
      <c r="BF64">
        <f t="shared" si="48"/>
        <v>2.3861171366594621E-5</v>
      </c>
      <c r="BG64">
        <f t="shared" si="49"/>
        <v>-2.8348842241939025E-4</v>
      </c>
      <c r="BH64">
        <f t="shared" si="50"/>
        <v>-2.8396436525612558E-4</v>
      </c>
      <c r="BI64">
        <f t="shared" si="51"/>
        <v>7.6790830945558944E-5</v>
      </c>
      <c r="BJ64">
        <f t="shared" si="52"/>
        <v>-8.1892629663329365E-5</v>
      </c>
      <c r="BK64">
        <f t="shared" si="53"/>
        <v>0</v>
      </c>
      <c r="BL64">
        <f t="shared" si="54"/>
        <v>6.8807339449543888E-6</v>
      </c>
      <c r="BN64" s="7" t="str">
        <f t="shared" si="68"/>
        <v>IUVL.L</v>
      </c>
      <c r="BO64" s="7">
        <v>0.2</v>
      </c>
      <c r="BP64" s="7">
        <v>0.2</v>
      </c>
      <c r="BQ64" s="7">
        <v>0.2</v>
      </c>
      <c r="BR64" s="7">
        <v>0.2</v>
      </c>
      <c r="BS64" s="7">
        <v>0.2</v>
      </c>
      <c r="BT64" s="7">
        <v>0.01</v>
      </c>
      <c r="BV64">
        <f t="shared" si="69"/>
        <v>-3.4734513274336097E-2</v>
      </c>
      <c r="BW64">
        <f t="shared" si="55"/>
        <v>73</v>
      </c>
      <c r="BX64">
        <f t="shared" si="56"/>
        <v>4</v>
      </c>
      <c r="BY64">
        <f t="shared" si="57"/>
        <v>0.12000000000000002</v>
      </c>
      <c r="BZ64">
        <f t="shared" si="58"/>
        <v>0</v>
      </c>
      <c r="CA64">
        <f t="shared" si="59"/>
        <v>0</v>
      </c>
      <c r="CB64">
        <f t="shared" si="60"/>
        <v>0</v>
      </c>
      <c r="CC64">
        <f t="shared" si="61"/>
        <v>1</v>
      </c>
      <c r="CD64">
        <f t="shared" si="62"/>
        <v>0</v>
      </c>
      <c r="CF64">
        <f t="shared" si="63"/>
        <v>0</v>
      </c>
      <c r="CG64">
        <f t="shared" si="64"/>
        <v>0</v>
      </c>
      <c r="CH64">
        <f t="shared" si="64"/>
        <v>0</v>
      </c>
      <c r="CI64">
        <f t="shared" si="64"/>
        <v>1</v>
      </c>
      <c r="CJ64">
        <f t="shared" si="64"/>
        <v>1</v>
      </c>
      <c r="CK64">
        <f t="shared" si="65"/>
        <v>0.2</v>
      </c>
      <c r="CL64">
        <f t="shared" si="70"/>
        <v>0.4</v>
      </c>
      <c r="CM64">
        <f t="shared" si="70"/>
        <v>0.60000000000000009</v>
      </c>
      <c r="CN64">
        <f t="shared" si="70"/>
        <v>0.8</v>
      </c>
      <c r="CO64">
        <f t="shared" si="70"/>
        <v>1</v>
      </c>
    </row>
    <row r="65" spans="1:93" x14ac:dyDescent="0.35">
      <c r="A65" t="s">
        <v>63</v>
      </c>
      <c r="B65">
        <f>VLOOKUP(CONCATENATE($A65,"_",B$4),assets_m6!$A:$D,4,FALSE)</f>
        <v>449.11</v>
      </c>
      <c r="C65">
        <f>VLOOKUP(CONCATENATE($A65,"_",C$4),assets_m6!$A:$D,4,FALSE)</f>
        <v>453.07</v>
      </c>
      <c r="D65">
        <f>VLOOKUP(CONCATENATE($A65,"_",D$4),assets_m6!$A:$D,4,FALSE)</f>
        <v>447.23399999999998</v>
      </c>
      <c r="E65">
        <f>VLOOKUP(CONCATENATE($A65,"_",E$4),assets_m6!$A:$D,4,FALSE)</f>
        <v>442.88900000000001</v>
      </c>
      <c r="F65">
        <f>VLOOKUP(CONCATENATE($A65,"_",F$4),assets_m6!$A:$D,4,FALSE)</f>
        <v>445.08100000000002</v>
      </c>
      <c r="G65">
        <f>VLOOKUP(CONCATENATE($A65,"_",G$4),assets_m6!$A:$D,4,FALSE)</f>
        <v>443.89600000000002</v>
      </c>
      <c r="H65">
        <f>VLOOKUP(CONCATENATE($A65,"_",H$4),assets_m6!$A:$D,4,FALSE)</f>
        <v>436.22300000000001</v>
      </c>
      <c r="I65">
        <f>VLOOKUP(CONCATENATE($A65,"_",I$4),assets_m6!$A:$D,4,FALSE)</f>
        <v>434.55399999999997</v>
      </c>
      <c r="J65">
        <f>VLOOKUP(CONCATENATE($A65,"_",J$4),assets_m6!$A:$D,4,FALSE)</f>
        <v>439.64</v>
      </c>
      <c r="K65">
        <f>VLOOKUP(CONCATENATE($A65,"_",K$4),assets_m6!$A:$D,4,FALSE)</f>
        <v>434.20800000000003</v>
      </c>
      <c r="L65">
        <f>VLOOKUP(CONCATENATE($A65,"_",L$4),assets_m6!$A:$D,4,FALSE)</f>
        <v>434.36599999999999</v>
      </c>
      <c r="M65">
        <f>VLOOKUP(CONCATENATE($A65,"_",M$4),assets_m6!$A:$D,4,FALSE)</f>
        <v>441.37799999999999</v>
      </c>
      <c r="N65">
        <f>VLOOKUP(CONCATENATE($A65,"_",N$4),assets_m6!$A:$D,4,FALSE)</f>
        <v>440.983</v>
      </c>
      <c r="O65">
        <f>VLOOKUP(CONCATENATE($A65,"_",O$4),assets_m6!$A:$D,4,FALSE)</f>
        <v>434.59399999999999</v>
      </c>
      <c r="P65">
        <f>VLOOKUP(CONCATENATE($A65,"_",P$4),assets_m6!$A:$D,4,FALSE)</f>
        <v>422.43700000000001</v>
      </c>
      <c r="Q65">
        <f>VLOOKUP(CONCATENATE($A65,"_",Q$4),assets_m6!$A:$D,4,FALSE)</f>
        <v>425.04399999999998</v>
      </c>
      <c r="R65">
        <f>VLOOKUP(CONCATENATE($A65,"_",R$4),assets_m6!$A:$D,4,FALSE)</f>
        <v>412.67099999999999</v>
      </c>
      <c r="S65">
        <f>VLOOKUP(CONCATENATE($A65,"_",S$4),assets_m6!$A:$D,4,FALSE)</f>
        <v>413.91500000000002</v>
      </c>
      <c r="T65">
        <f>VLOOKUP(CONCATENATE($A65,"_",T$4),assets_m6!$A:$D,4,FALSE)</f>
        <v>424.31400000000002</v>
      </c>
      <c r="U65">
        <f>VLOOKUP(CONCATENATE($A65,"_",U$4),assets_m6!$A:$D,4,FALSE)</f>
        <v>408.39499999999998</v>
      </c>
      <c r="W65" t="str">
        <f t="shared" si="66"/>
        <v>IVV</v>
      </c>
      <c r="X65">
        <f t="shared" si="67"/>
        <v>449.11</v>
      </c>
      <c r="Y65">
        <f t="shared" si="17"/>
        <v>453.07</v>
      </c>
      <c r="Z65">
        <f t="shared" si="18"/>
        <v>447.23399999999998</v>
      </c>
      <c r="AA65">
        <f t="shared" si="19"/>
        <v>442.88900000000001</v>
      </c>
      <c r="AB65">
        <f t="shared" si="20"/>
        <v>445.08100000000002</v>
      </c>
      <c r="AC65">
        <f t="shared" si="21"/>
        <v>443.89600000000002</v>
      </c>
      <c r="AD65">
        <f t="shared" si="22"/>
        <v>436.22300000000001</v>
      </c>
      <c r="AE65">
        <f t="shared" si="23"/>
        <v>434.55399999999997</v>
      </c>
      <c r="AF65">
        <f t="shared" si="24"/>
        <v>439.64</v>
      </c>
      <c r="AG65">
        <f t="shared" si="25"/>
        <v>434.20800000000003</v>
      </c>
      <c r="AH65">
        <f t="shared" si="26"/>
        <v>434.36599999999999</v>
      </c>
      <c r="AI65">
        <f t="shared" si="27"/>
        <v>441.37799999999999</v>
      </c>
      <c r="AJ65">
        <f t="shared" si="28"/>
        <v>440.983</v>
      </c>
      <c r="AK65">
        <f t="shared" si="29"/>
        <v>434.59399999999999</v>
      </c>
      <c r="AL65">
        <f t="shared" si="30"/>
        <v>422.43700000000001</v>
      </c>
      <c r="AM65">
        <f t="shared" si="31"/>
        <v>425.04399999999998</v>
      </c>
      <c r="AN65">
        <f t="shared" si="32"/>
        <v>412.67099999999999</v>
      </c>
      <c r="AO65">
        <f t="shared" si="33"/>
        <v>413.91500000000002</v>
      </c>
      <c r="AP65">
        <f t="shared" si="34"/>
        <v>424.31400000000002</v>
      </c>
      <c r="AQ65">
        <f t="shared" si="35"/>
        <v>408.39499999999998</v>
      </c>
      <c r="AS65" t="s">
        <v>60</v>
      </c>
      <c r="AT65">
        <f t="shared" si="36"/>
        <v>8.8174389347820789E-5</v>
      </c>
      <c r="AU65">
        <f t="shared" si="37"/>
        <v>-1.2881011764186577E-4</v>
      </c>
      <c r="AV65">
        <f t="shared" si="38"/>
        <v>-9.7152720946975642E-5</v>
      </c>
      <c r="AW65">
        <f t="shared" si="39"/>
        <v>4.9493213875260108E-5</v>
      </c>
      <c r="AX65">
        <f t="shared" si="40"/>
        <v>-2.6624367250006232E-5</v>
      </c>
      <c r="AY65">
        <f t="shared" si="41"/>
        <v>-1.7285580406221281E-4</v>
      </c>
      <c r="AZ65">
        <f t="shared" si="42"/>
        <v>-3.8260247625641918E-5</v>
      </c>
      <c r="BA65">
        <f t="shared" si="43"/>
        <v>1.1703953938981146E-4</v>
      </c>
      <c r="BB65">
        <f t="shared" si="44"/>
        <v>-1.2355563642980531E-4</v>
      </c>
      <c r="BC65">
        <f t="shared" si="45"/>
        <v>3.6388090500395804E-6</v>
      </c>
      <c r="BD65">
        <f t="shared" si="46"/>
        <v>1.6143068288033594E-4</v>
      </c>
      <c r="BE65">
        <f t="shared" si="47"/>
        <v>-8.949245318071626E-6</v>
      </c>
      <c r="BF65">
        <f t="shared" si="48"/>
        <v>-1.4488086842349954E-4</v>
      </c>
      <c r="BG65">
        <f t="shared" si="49"/>
        <v>-2.797323478925154E-4</v>
      </c>
      <c r="BH65">
        <f t="shared" si="50"/>
        <v>6.1713344238311762E-5</v>
      </c>
      <c r="BI65">
        <f t="shared" si="51"/>
        <v>-2.9109927442805901E-4</v>
      </c>
      <c r="BJ65">
        <f t="shared" si="52"/>
        <v>3.0145079251995615E-5</v>
      </c>
      <c r="BK65">
        <f t="shared" si="53"/>
        <v>2.51235156976674E-4</v>
      </c>
      <c r="BL65">
        <f t="shared" si="54"/>
        <v>-3.7517027484363085E-4</v>
      </c>
      <c r="BN65" s="7" t="str">
        <f t="shared" si="68"/>
        <v>IVV</v>
      </c>
      <c r="BO65" s="7">
        <v>0.2</v>
      </c>
      <c r="BP65" s="7">
        <v>0.2</v>
      </c>
      <c r="BQ65" s="7">
        <v>0.2</v>
      </c>
      <c r="BR65" s="7">
        <v>0.2</v>
      </c>
      <c r="BS65" s="7">
        <v>0.2</v>
      </c>
      <c r="BT65" s="7">
        <v>0.01</v>
      </c>
      <c r="BV65">
        <f t="shared" si="69"/>
        <v>-9.0657077330720828E-2</v>
      </c>
      <c r="BW65">
        <f t="shared" si="55"/>
        <v>28</v>
      </c>
      <c r="BX65">
        <f t="shared" si="56"/>
        <v>2</v>
      </c>
      <c r="BY65">
        <f t="shared" si="57"/>
        <v>0.11999999999999997</v>
      </c>
      <c r="BZ65">
        <f t="shared" si="58"/>
        <v>0</v>
      </c>
      <c r="CA65">
        <f t="shared" si="59"/>
        <v>1</v>
      </c>
      <c r="CB65">
        <f t="shared" si="60"/>
        <v>0</v>
      </c>
      <c r="CC65">
        <f t="shared" si="61"/>
        <v>0</v>
      </c>
      <c r="CD65">
        <f t="shared" si="62"/>
        <v>0</v>
      </c>
      <c r="CF65">
        <f t="shared" si="63"/>
        <v>0</v>
      </c>
      <c r="CG65">
        <f t="shared" si="64"/>
        <v>1</v>
      </c>
      <c r="CH65">
        <f t="shared" si="64"/>
        <v>1</v>
      </c>
      <c r="CI65">
        <f t="shared" si="64"/>
        <v>1</v>
      </c>
      <c r="CJ65">
        <f t="shared" si="64"/>
        <v>1</v>
      </c>
      <c r="CK65">
        <f t="shared" si="65"/>
        <v>0.2</v>
      </c>
      <c r="CL65">
        <f t="shared" si="70"/>
        <v>0.4</v>
      </c>
      <c r="CM65">
        <f t="shared" si="70"/>
        <v>0.60000000000000009</v>
      </c>
      <c r="CN65">
        <f t="shared" si="70"/>
        <v>0.8</v>
      </c>
      <c r="CO65">
        <f t="shared" si="70"/>
        <v>1</v>
      </c>
    </row>
    <row r="66" spans="1:93" x14ac:dyDescent="0.35">
      <c r="A66" t="s">
        <v>64</v>
      </c>
      <c r="B66">
        <f>VLOOKUP(CONCATENATE($A66,"_",B$4),assets_m6!$A:$D,4,FALSE)</f>
        <v>205.01300000000001</v>
      </c>
      <c r="C66">
        <f>VLOOKUP(CONCATENATE($A66,"_",C$4),assets_m6!$A:$D,4,FALSE)</f>
        <v>205.34899999999999</v>
      </c>
      <c r="D66">
        <f>VLOOKUP(CONCATENATE($A66,"_",D$4),assets_m6!$A:$D,4,FALSE)</f>
        <v>200.49</v>
      </c>
      <c r="E66">
        <f>VLOOKUP(CONCATENATE($A66,"_",E$4),assets_m6!$A:$D,4,FALSE)</f>
        <v>197.64500000000001</v>
      </c>
      <c r="F66">
        <f>VLOOKUP(CONCATENATE($A66,"_",F$4),assets_m6!$A:$D,4,FALSE)</f>
        <v>197.00299999999999</v>
      </c>
      <c r="G66">
        <f>VLOOKUP(CONCATENATE($A66,"_",G$4),assets_m6!$A:$D,4,FALSE)</f>
        <v>195.43299999999999</v>
      </c>
      <c r="H66">
        <f>VLOOKUP(CONCATENATE($A66,"_",H$4),assets_m6!$A:$D,4,FALSE)</f>
        <v>194.119</v>
      </c>
      <c r="I66">
        <f>VLOOKUP(CONCATENATE($A66,"_",I$4),assets_m6!$A:$D,4,FALSE)</f>
        <v>194.73099999999999</v>
      </c>
      <c r="J66">
        <f>VLOOKUP(CONCATENATE($A66,"_",J$4),assets_m6!$A:$D,4,FALSE)</f>
        <v>198.435</v>
      </c>
      <c r="K66">
        <f>VLOOKUP(CONCATENATE($A66,"_",K$4),assets_m6!$A:$D,4,FALSE)</f>
        <v>196.50899999999999</v>
      </c>
      <c r="L66">
        <f>VLOOKUP(CONCATENATE($A66,"_",L$4),assets_m6!$A:$D,4,FALSE)</f>
        <v>195.18600000000001</v>
      </c>
      <c r="M66">
        <f>VLOOKUP(CONCATENATE($A66,"_",M$4),assets_m6!$A:$D,4,FALSE)</f>
        <v>199.077</v>
      </c>
      <c r="N66">
        <f>VLOOKUP(CONCATENATE($A66,"_",N$4),assets_m6!$A:$D,4,FALSE)</f>
        <v>199.83799999999999</v>
      </c>
      <c r="O66">
        <f>VLOOKUP(CONCATENATE($A66,"_",O$4),assets_m6!$A:$D,4,FALSE)</f>
        <v>195.363</v>
      </c>
      <c r="P66">
        <f>VLOOKUP(CONCATENATE($A66,"_",P$4),assets_m6!$A:$D,4,FALSE)</f>
        <v>190.30600000000001</v>
      </c>
      <c r="Q66">
        <f>VLOOKUP(CONCATENATE($A66,"_",Q$4),assets_m6!$A:$D,4,FALSE)</f>
        <v>191.46199999999999</v>
      </c>
      <c r="R66">
        <f>VLOOKUP(CONCATENATE($A66,"_",R$4),assets_m6!$A:$D,4,FALSE)</f>
        <v>185.42699999999999</v>
      </c>
      <c r="S66">
        <f>VLOOKUP(CONCATENATE($A66,"_",S$4),assets_m6!$A:$D,4,FALSE)</f>
        <v>184.65700000000001</v>
      </c>
      <c r="T66">
        <f>VLOOKUP(CONCATENATE($A66,"_",T$4),assets_m6!$A:$D,4,FALSE)</f>
        <v>188.10400000000001</v>
      </c>
      <c r="U66">
        <f>VLOOKUP(CONCATENATE($A66,"_",U$4),assets_m6!$A:$D,4,FALSE)</f>
        <v>182.672</v>
      </c>
      <c r="W66" t="str">
        <f t="shared" si="66"/>
        <v>IWM</v>
      </c>
      <c r="X66">
        <f t="shared" si="67"/>
        <v>205.01300000000001</v>
      </c>
      <c r="Y66">
        <f t="shared" si="17"/>
        <v>205.34899999999999</v>
      </c>
      <c r="Z66">
        <f t="shared" si="18"/>
        <v>200.49</v>
      </c>
      <c r="AA66">
        <f t="shared" si="19"/>
        <v>197.64500000000001</v>
      </c>
      <c r="AB66">
        <f t="shared" si="20"/>
        <v>197.00299999999999</v>
      </c>
      <c r="AC66">
        <f t="shared" si="21"/>
        <v>195.43299999999999</v>
      </c>
      <c r="AD66">
        <f t="shared" si="22"/>
        <v>194.119</v>
      </c>
      <c r="AE66">
        <f t="shared" si="23"/>
        <v>194.73099999999999</v>
      </c>
      <c r="AF66">
        <f t="shared" si="24"/>
        <v>198.435</v>
      </c>
      <c r="AG66">
        <f t="shared" si="25"/>
        <v>196.50899999999999</v>
      </c>
      <c r="AH66">
        <f t="shared" si="26"/>
        <v>195.18600000000001</v>
      </c>
      <c r="AI66">
        <f t="shared" si="27"/>
        <v>199.077</v>
      </c>
      <c r="AJ66">
        <f t="shared" si="28"/>
        <v>199.83799999999999</v>
      </c>
      <c r="AK66">
        <f t="shared" si="29"/>
        <v>195.363</v>
      </c>
      <c r="AL66">
        <f t="shared" si="30"/>
        <v>190.30600000000001</v>
      </c>
      <c r="AM66">
        <f t="shared" si="31"/>
        <v>191.46199999999999</v>
      </c>
      <c r="AN66">
        <f t="shared" si="32"/>
        <v>185.42699999999999</v>
      </c>
      <c r="AO66">
        <f t="shared" si="33"/>
        <v>184.65700000000001</v>
      </c>
      <c r="AP66">
        <f t="shared" si="34"/>
        <v>188.10400000000001</v>
      </c>
      <c r="AQ66">
        <f t="shared" si="35"/>
        <v>182.672</v>
      </c>
      <c r="AS66" t="s">
        <v>40</v>
      </c>
      <c r="AT66">
        <f t="shared" si="36"/>
        <v>1.6389204587025423E-5</v>
      </c>
      <c r="AU66">
        <f t="shared" si="37"/>
        <v>-2.3662155647215135E-4</v>
      </c>
      <c r="AV66">
        <f t="shared" si="38"/>
        <v>-1.419023392687914E-4</v>
      </c>
      <c r="AW66">
        <f t="shared" si="39"/>
        <v>-3.248248121632342E-5</v>
      </c>
      <c r="AX66">
        <f t="shared" si="40"/>
        <v>-7.96942178545501E-5</v>
      </c>
      <c r="AY66">
        <f t="shared" si="41"/>
        <v>-6.7235318497899172E-5</v>
      </c>
      <c r="AZ66">
        <f t="shared" si="42"/>
        <v>3.1527052993266749E-5</v>
      </c>
      <c r="BA66">
        <f t="shared" si="43"/>
        <v>1.9021111173875797E-4</v>
      </c>
      <c r="BB66">
        <f t="shared" si="44"/>
        <v>-9.7059490513267123E-5</v>
      </c>
      <c r="BC66">
        <f t="shared" si="45"/>
        <v>-6.732516067966247E-5</v>
      </c>
      <c r="BD66">
        <f t="shared" si="46"/>
        <v>1.9934831391595661E-4</v>
      </c>
      <c r="BE66">
        <f t="shared" si="47"/>
        <v>3.822641490478537E-5</v>
      </c>
      <c r="BF66">
        <f t="shared" si="48"/>
        <v>-2.2393138442138103E-4</v>
      </c>
      <c r="BG66">
        <f t="shared" si="49"/>
        <v>-2.5885147136356362E-4</v>
      </c>
      <c r="BH66">
        <f t="shared" si="50"/>
        <v>6.074427500972E-5</v>
      </c>
      <c r="BI66">
        <f t="shared" si="51"/>
        <v>-3.1520615056773651E-4</v>
      </c>
      <c r="BJ66">
        <f t="shared" si="52"/>
        <v>-4.1525775642165479E-5</v>
      </c>
      <c r="BK66">
        <f t="shared" si="53"/>
        <v>1.8667042137584833E-4</v>
      </c>
      <c r="BL66">
        <f t="shared" si="54"/>
        <v>-2.8877642155403482E-4</v>
      </c>
      <c r="BN66" s="7" t="str">
        <f t="shared" si="68"/>
        <v>IWM</v>
      </c>
      <c r="BO66" s="7">
        <v>0.2</v>
      </c>
      <c r="BP66" s="7">
        <v>0.2</v>
      </c>
      <c r="BQ66" s="7">
        <v>0.2</v>
      </c>
      <c r="BR66" s="7">
        <v>0.2</v>
      </c>
      <c r="BS66" s="7">
        <v>0.2</v>
      </c>
      <c r="BT66" s="7">
        <v>0.01</v>
      </c>
      <c r="BV66">
        <f t="shared" si="69"/>
        <v>-0.10897357728534292</v>
      </c>
      <c r="BW66">
        <f t="shared" si="55"/>
        <v>16</v>
      </c>
      <c r="BX66">
        <f t="shared" si="56"/>
        <v>1</v>
      </c>
      <c r="BY66">
        <f t="shared" si="57"/>
        <v>0.24</v>
      </c>
      <c r="BZ66">
        <f t="shared" si="58"/>
        <v>1</v>
      </c>
      <c r="CA66">
        <f t="shared" si="59"/>
        <v>0</v>
      </c>
      <c r="CB66">
        <f t="shared" si="60"/>
        <v>0</v>
      </c>
      <c r="CC66">
        <f t="shared" si="61"/>
        <v>0</v>
      </c>
      <c r="CD66">
        <f t="shared" si="62"/>
        <v>0</v>
      </c>
      <c r="CF66">
        <f t="shared" si="63"/>
        <v>1</v>
      </c>
      <c r="CG66">
        <f t="shared" si="64"/>
        <v>1</v>
      </c>
      <c r="CH66">
        <f t="shared" si="64"/>
        <v>1</v>
      </c>
      <c r="CI66">
        <f t="shared" si="64"/>
        <v>1</v>
      </c>
      <c r="CJ66">
        <f t="shared" si="64"/>
        <v>1</v>
      </c>
      <c r="CK66">
        <f t="shared" si="65"/>
        <v>0.2</v>
      </c>
      <c r="CL66">
        <f t="shared" si="70"/>
        <v>0.4</v>
      </c>
      <c r="CM66">
        <f t="shared" si="70"/>
        <v>0.60000000000000009</v>
      </c>
      <c r="CN66">
        <f t="shared" si="70"/>
        <v>0.8</v>
      </c>
      <c r="CO66">
        <f t="shared" si="70"/>
        <v>1</v>
      </c>
    </row>
    <row r="67" spans="1:93" x14ac:dyDescent="0.35">
      <c r="A67" t="s">
        <v>65</v>
      </c>
      <c r="B67">
        <f>VLOOKUP(CONCATENATE($A67,"_",B$4),assets_m6!$A:$D,4,FALSE)</f>
        <v>57.337000000000003</v>
      </c>
      <c r="C67">
        <f>VLOOKUP(CONCATENATE($A67,"_",C$4),assets_m6!$A:$D,4,FALSE)</f>
        <v>58.35</v>
      </c>
      <c r="D67">
        <f>VLOOKUP(CONCATENATE($A67,"_",D$4),assets_m6!$A:$D,4,FALSE)</f>
        <v>57.188000000000002</v>
      </c>
      <c r="E67">
        <f>VLOOKUP(CONCATENATE($A67,"_",E$4),assets_m6!$A:$D,4,FALSE)</f>
        <v>55.66</v>
      </c>
      <c r="F67">
        <f>VLOOKUP(CONCATENATE($A67,"_",F$4),assets_m6!$A:$D,4,FALSE)</f>
        <v>55.709000000000003</v>
      </c>
      <c r="G67">
        <f>VLOOKUP(CONCATENATE($A67,"_",G$4),assets_m6!$A:$D,4,FALSE)</f>
        <v>54.924999999999997</v>
      </c>
      <c r="H67">
        <f>VLOOKUP(CONCATENATE($A67,"_",H$4),assets_m6!$A:$D,4,FALSE)</f>
        <v>53.594999999999999</v>
      </c>
      <c r="I67">
        <f>VLOOKUP(CONCATENATE($A67,"_",I$4),assets_m6!$A:$D,4,FALSE)</f>
        <v>53.396000000000001</v>
      </c>
      <c r="J67">
        <f>VLOOKUP(CONCATENATE($A67,"_",J$4),assets_m6!$A:$D,4,FALSE)</f>
        <v>54.389000000000003</v>
      </c>
      <c r="K67">
        <f>VLOOKUP(CONCATENATE($A67,"_",K$4),assets_m6!$A:$D,4,FALSE)</f>
        <v>53.048999999999999</v>
      </c>
      <c r="L67">
        <f>VLOOKUP(CONCATENATE($A67,"_",L$4),assets_m6!$A:$D,4,FALSE)</f>
        <v>53.107999999999997</v>
      </c>
      <c r="M67">
        <f>VLOOKUP(CONCATENATE($A67,"_",M$4),assets_m6!$A:$D,4,FALSE)</f>
        <v>54.061</v>
      </c>
      <c r="N67">
        <f>VLOOKUP(CONCATENATE($A67,"_",N$4),assets_m6!$A:$D,4,FALSE)</f>
        <v>53.962000000000003</v>
      </c>
      <c r="O67">
        <f>VLOOKUP(CONCATENATE($A67,"_",O$4),assets_m6!$A:$D,4,FALSE)</f>
        <v>53.128</v>
      </c>
      <c r="P67">
        <f>VLOOKUP(CONCATENATE($A67,"_",P$4),assets_m6!$A:$D,4,FALSE)</f>
        <v>51.679000000000002</v>
      </c>
      <c r="Q67">
        <f>VLOOKUP(CONCATENATE($A67,"_",Q$4),assets_m6!$A:$D,4,FALSE)</f>
        <v>52.363999999999997</v>
      </c>
      <c r="R67">
        <f>VLOOKUP(CONCATENATE($A67,"_",R$4),assets_m6!$A:$D,4,FALSE)</f>
        <v>50.348999999999997</v>
      </c>
      <c r="S67">
        <f>VLOOKUP(CONCATENATE($A67,"_",S$4),assets_m6!$A:$D,4,FALSE)</f>
        <v>50.944000000000003</v>
      </c>
      <c r="T67">
        <f>VLOOKUP(CONCATENATE($A67,"_",T$4),assets_m6!$A:$D,4,FALSE)</f>
        <v>52.89</v>
      </c>
      <c r="U67">
        <f>VLOOKUP(CONCATENATE($A67,"_",U$4),assets_m6!$A:$D,4,FALSE)</f>
        <v>50.914000000000001</v>
      </c>
      <c r="W67" t="str">
        <f t="shared" si="66"/>
        <v>IXN</v>
      </c>
      <c r="X67">
        <f t="shared" si="67"/>
        <v>57.337000000000003</v>
      </c>
      <c r="Y67">
        <f t="shared" si="17"/>
        <v>58.35</v>
      </c>
      <c r="Z67">
        <f t="shared" si="18"/>
        <v>57.188000000000002</v>
      </c>
      <c r="AA67">
        <f t="shared" si="19"/>
        <v>55.66</v>
      </c>
      <c r="AB67">
        <f t="shared" si="20"/>
        <v>55.709000000000003</v>
      </c>
      <c r="AC67">
        <f t="shared" si="21"/>
        <v>54.924999999999997</v>
      </c>
      <c r="AD67">
        <f t="shared" si="22"/>
        <v>53.594999999999999</v>
      </c>
      <c r="AE67">
        <f t="shared" si="23"/>
        <v>53.396000000000001</v>
      </c>
      <c r="AF67">
        <f t="shared" si="24"/>
        <v>54.389000000000003</v>
      </c>
      <c r="AG67">
        <f t="shared" si="25"/>
        <v>53.048999999999999</v>
      </c>
      <c r="AH67">
        <f t="shared" si="26"/>
        <v>53.107999999999997</v>
      </c>
      <c r="AI67">
        <f t="shared" si="27"/>
        <v>54.061</v>
      </c>
      <c r="AJ67">
        <f t="shared" si="28"/>
        <v>53.962000000000003</v>
      </c>
      <c r="AK67">
        <f t="shared" si="29"/>
        <v>53.128</v>
      </c>
      <c r="AL67">
        <f t="shared" si="30"/>
        <v>51.679000000000002</v>
      </c>
      <c r="AM67">
        <f t="shared" si="31"/>
        <v>52.363999999999997</v>
      </c>
      <c r="AN67">
        <f t="shared" si="32"/>
        <v>50.348999999999997</v>
      </c>
      <c r="AO67">
        <f t="shared" si="33"/>
        <v>50.944000000000003</v>
      </c>
      <c r="AP67">
        <f t="shared" si="34"/>
        <v>52.89</v>
      </c>
      <c r="AQ67">
        <f t="shared" si="35"/>
        <v>50.914000000000001</v>
      </c>
      <c r="AS67" t="s">
        <v>31</v>
      </c>
      <c r="AT67">
        <f t="shared" si="36"/>
        <v>1.7667474754521479E-4</v>
      </c>
      <c r="AU67">
        <f t="shared" si="37"/>
        <v>-1.9914310197086528E-4</v>
      </c>
      <c r="AV67">
        <f t="shared" si="38"/>
        <v>-2.6718892075260645E-4</v>
      </c>
      <c r="AW67">
        <f t="shared" si="39"/>
        <v>8.8034495149131499E-6</v>
      </c>
      <c r="AX67">
        <f t="shared" si="40"/>
        <v>-1.4073130014898957E-4</v>
      </c>
      <c r="AY67">
        <f t="shared" si="41"/>
        <v>-2.421483841602182E-4</v>
      </c>
      <c r="AZ67">
        <f t="shared" si="42"/>
        <v>-3.7130329321764728E-5</v>
      </c>
      <c r="BA67">
        <f t="shared" si="43"/>
        <v>1.8596898644093228E-4</v>
      </c>
      <c r="BB67">
        <f t="shared" si="44"/>
        <v>-2.4637334755189534E-4</v>
      </c>
      <c r="BC67">
        <f t="shared" si="45"/>
        <v>1.1121793059246639E-5</v>
      </c>
      <c r="BD67">
        <f t="shared" si="46"/>
        <v>1.794456579046477E-4</v>
      </c>
      <c r="BE67">
        <f t="shared" si="47"/>
        <v>-1.8312646824882382E-5</v>
      </c>
      <c r="BF67">
        <f t="shared" si="48"/>
        <v>-1.545532041065941E-4</v>
      </c>
      <c r="BG67">
        <f t="shared" si="49"/>
        <v>-2.7273753952717928E-4</v>
      </c>
      <c r="BH67">
        <f t="shared" si="50"/>
        <v>1.3254900443119937E-4</v>
      </c>
      <c r="BI67">
        <f t="shared" si="51"/>
        <v>-3.8480635551142018E-4</v>
      </c>
      <c r="BJ67">
        <f t="shared" si="52"/>
        <v>1.181751375399722E-4</v>
      </c>
      <c r="BK67">
        <f t="shared" si="53"/>
        <v>3.8198806532663276E-4</v>
      </c>
      <c r="BL67">
        <f t="shared" si="54"/>
        <v>-3.7360559652108134E-4</v>
      </c>
      <c r="BN67" s="7" t="str">
        <f t="shared" si="68"/>
        <v>IXN</v>
      </c>
      <c r="BO67" s="7">
        <v>0.2</v>
      </c>
      <c r="BP67" s="7">
        <v>0.2</v>
      </c>
      <c r="BQ67" s="7">
        <v>0.2</v>
      </c>
      <c r="BR67" s="7">
        <v>0.2</v>
      </c>
      <c r="BS67" s="7">
        <v>0.2</v>
      </c>
      <c r="BT67" s="7">
        <v>0.01</v>
      </c>
      <c r="BV67">
        <f t="shared" si="69"/>
        <v>-0.11202190557580623</v>
      </c>
      <c r="BW67">
        <f t="shared" si="55"/>
        <v>14</v>
      </c>
      <c r="BX67">
        <f t="shared" si="56"/>
        <v>1</v>
      </c>
      <c r="BY67">
        <f t="shared" si="57"/>
        <v>0.24</v>
      </c>
      <c r="BZ67">
        <f t="shared" si="58"/>
        <v>1</v>
      </c>
      <c r="CA67">
        <f t="shared" si="59"/>
        <v>0</v>
      </c>
      <c r="CB67">
        <f t="shared" si="60"/>
        <v>0</v>
      </c>
      <c r="CC67">
        <f t="shared" si="61"/>
        <v>0</v>
      </c>
      <c r="CD67">
        <f t="shared" si="62"/>
        <v>0</v>
      </c>
      <c r="CF67">
        <f t="shared" si="63"/>
        <v>1</v>
      </c>
      <c r="CG67">
        <f t="shared" si="64"/>
        <v>1</v>
      </c>
      <c r="CH67">
        <f t="shared" si="64"/>
        <v>1</v>
      </c>
      <c r="CI67">
        <f t="shared" si="64"/>
        <v>1</v>
      </c>
      <c r="CJ67">
        <f t="shared" si="64"/>
        <v>1</v>
      </c>
      <c r="CK67">
        <f>BO67</f>
        <v>0.2</v>
      </c>
      <c r="CL67">
        <f>CK67+BP67</f>
        <v>0.4</v>
      </c>
      <c r="CM67">
        <f t="shared" si="70"/>
        <v>0.60000000000000009</v>
      </c>
      <c r="CN67">
        <f t="shared" si="70"/>
        <v>0.8</v>
      </c>
      <c r="CO67">
        <f t="shared" si="70"/>
        <v>1</v>
      </c>
    </row>
    <row r="68" spans="1:93" x14ac:dyDescent="0.35">
      <c r="A68" t="s">
        <v>66</v>
      </c>
      <c r="B68">
        <f>VLOOKUP(CONCATENATE($A68,"_",B$4),assets_m6!$A:$D,4,FALSE)</f>
        <v>5.3940000000000001</v>
      </c>
      <c r="C68">
        <f>VLOOKUP(CONCATENATE($A68,"_",C$4),assets_m6!$A:$D,4,FALSE)</f>
        <v>5.4169999999999998</v>
      </c>
      <c r="D68">
        <f>VLOOKUP(CONCATENATE($A68,"_",D$4),assets_m6!$A:$D,4,FALSE)</f>
        <v>5.3819999999999997</v>
      </c>
      <c r="E68">
        <f>VLOOKUP(CONCATENATE($A68,"_",E$4),assets_m6!$A:$D,4,FALSE)</f>
        <v>5.3179999999999996</v>
      </c>
      <c r="F68">
        <f>VLOOKUP(CONCATENATE($A68,"_",F$4),assets_m6!$A:$D,4,FALSE)</f>
        <v>5.3</v>
      </c>
      <c r="G68">
        <f>VLOOKUP(CONCATENATE($A68,"_",G$4),assets_m6!$A:$D,4,FALSE)</f>
        <v>5.282</v>
      </c>
      <c r="H68">
        <f>VLOOKUP(CONCATENATE($A68,"_",H$4),assets_m6!$A:$D,4,FALSE)</f>
        <v>5.218</v>
      </c>
      <c r="I68">
        <f>VLOOKUP(CONCATENATE($A68,"_",I$4),assets_m6!$A:$D,4,FALSE)</f>
        <v>5.2370000000000001</v>
      </c>
      <c r="J68">
        <f>VLOOKUP(CONCATENATE($A68,"_",J$4),assets_m6!$A:$D,4,FALSE)</f>
        <v>5.2519999999999998</v>
      </c>
      <c r="K68">
        <f>VLOOKUP(CONCATENATE($A68,"_",K$4),assets_m6!$A:$D,4,FALSE)</f>
        <v>5.2089999999999996</v>
      </c>
      <c r="L68" t="e">
        <f>VLOOKUP(CONCATENATE($A68,"_",L$4),assets_m6!$A:$D,4,FALSE)</f>
        <v>#N/A</v>
      </c>
      <c r="M68">
        <f>VLOOKUP(CONCATENATE($A68,"_",M$4),assets_m6!$A:$D,4,FALSE)</f>
        <v>5.17</v>
      </c>
      <c r="N68">
        <f>VLOOKUP(CONCATENATE($A68,"_",N$4),assets_m6!$A:$D,4,FALSE)</f>
        <v>5.1859999999999999</v>
      </c>
      <c r="O68">
        <f>VLOOKUP(CONCATENATE($A68,"_",O$4),assets_m6!$A:$D,4,FALSE)</f>
        <v>5.1769999999999996</v>
      </c>
      <c r="P68">
        <f>VLOOKUP(CONCATENATE($A68,"_",P$4),assets_m6!$A:$D,4,FALSE)</f>
        <v>5.1340000000000003</v>
      </c>
      <c r="Q68">
        <f>VLOOKUP(CONCATENATE($A68,"_",Q$4),assets_m6!$A:$D,4,FALSE)</f>
        <v>5.1280000000000001</v>
      </c>
      <c r="R68">
        <f>VLOOKUP(CONCATENATE($A68,"_",R$4),assets_m6!$A:$D,4,FALSE)</f>
        <v>5.1360000000000001</v>
      </c>
      <c r="S68">
        <f>VLOOKUP(CONCATENATE($A68,"_",S$4),assets_m6!$A:$D,4,FALSE)</f>
        <v>5.1120000000000001</v>
      </c>
      <c r="T68">
        <f>VLOOKUP(CONCATENATE($A68,"_",T$4),assets_m6!$A:$D,4,FALSE)</f>
        <v>5.09</v>
      </c>
      <c r="U68">
        <f>VLOOKUP(CONCATENATE($A68,"_",U$4),assets_m6!$A:$D,4,FALSE)</f>
        <v>5.0659999999999998</v>
      </c>
      <c r="W68" t="str">
        <f t="shared" si="66"/>
        <v>JPEA.L</v>
      </c>
      <c r="X68">
        <f t="shared" si="67"/>
        <v>5.3940000000000001</v>
      </c>
      <c r="Y68">
        <f t="shared" si="17"/>
        <v>5.4169999999999998</v>
      </c>
      <c r="Z68">
        <f t="shared" si="18"/>
        <v>5.3819999999999997</v>
      </c>
      <c r="AA68">
        <f t="shared" si="19"/>
        <v>5.3179999999999996</v>
      </c>
      <c r="AB68">
        <f t="shared" si="20"/>
        <v>5.3</v>
      </c>
      <c r="AC68">
        <f t="shared" si="21"/>
        <v>5.282</v>
      </c>
      <c r="AD68">
        <f t="shared" si="22"/>
        <v>5.218</v>
      </c>
      <c r="AE68">
        <f t="shared" si="23"/>
        <v>5.2370000000000001</v>
      </c>
      <c r="AF68">
        <f t="shared" si="24"/>
        <v>5.2519999999999998</v>
      </c>
      <c r="AG68">
        <f t="shared" si="25"/>
        <v>5.2089999999999996</v>
      </c>
      <c r="AH68">
        <f t="shared" si="26"/>
        <v>5.2089999999999996</v>
      </c>
      <c r="AI68">
        <f t="shared" si="27"/>
        <v>5.17</v>
      </c>
      <c r="AJ68">
        <f t="shared" si="28"/>
        <v>5.1859999999999999</v>
      </c>
      <c r="AK68">
        <f t="shared" si="29"/>
        <v>5.1769999999999996</v>
      </c>
      <c r="AL68">
        <f t="shared" si="30"/>
        <v>5.1340000000000003</v>
      </c>
      <c r="AM68">
        <f t="shared" si="31"/>
        <v>5.1280000000000001</v>
      </c>
      <c r="AN68">
        <f t="shared" si="32"/>
        <v>5.1360000000000001</v>
      </c>
      <c r="AO68">
        <f t="shared" si="33"/>
        <v>5.1120000000000001</v>
      </c>
      <c r="AP68">
        <f t="shared" si="34"/>
        <v>5.09</v>
      </c>
      <c r="AQ68">
        <f t="shared" si="35"/>
        <v>5.0659999999999998</v>
      </c>
      <c r="AS68" t="s">
        <v>34</v>
      </c>
      <c r="AT68">
        <f t="shared" si="36"/>
        <v>4.2639970337411363E-5</v>
      </c>
      <c r="AU68">
        <f t="shared" si="37"/>
        <v>-6.4611408528706193E-5</v>
      </c>
      <c r="AV68">
        <f t="shared" si="38"/>
        <v>-1.1891490152359729E-4</v>
      </c>
      <c r="AW68">
        <f t="shared" si="39"/>
        <v>-3.384731101917976E-5</v>
      </c>
      <c r="AX68">
        <f t="shared" si="40"/>
        <v>-3.3962264150943013E-5</v>
      </c>
      <c r="AY68">
        <f t="shared" si="41"/>
        <v>-1.2116622491480511E-4</v>
      </c>
      <c r="AZ68">
        <f t="shared" si="42"/>
        <v>3.6412418551169278E-5</v>
      </c>
      <c r="BA68">
        <f t="shared" si="43"/>
        <v>2.8642352491884058E-5</v>
      </c>
      <c r="BB68">
        <f t="shared" si="44"/>
        <v>-8.1873571972582165E-5</v>
      </c>
      <c r="BC68">
        <f t="shared" si="45"/>
        <v>0</v>
      </c>
      <c r="BD68">
        <f t="shared" si="46"/>
        <v>-7.4870416586676335E-5</v>
      </c>
      <c r="BE68">
        <f t="shared" si="47"/>
        <v>3.0947775628626722E-5</v>
      </c>
      <c r="BF68">
        <f t="shared" si="48"/>
        <v>-1.7354415734670922E-5</v>
      </c>
      <c r="BG68">
        <f t="shared" si="49"/>
        <v>-8.3059687077456567E-5</v>
      </c>
      <c r="BH68">
        <f t="shared" si="50"/>
        <v>-1.1686793922867603E-5</v>
      </c>
      <c r="BI68">
        <f t="shared" si="51"/>
        <v>1.5600624024961014E-5</v>
      </c>
      <c r="BJ68">
        <f t="shared" si="52"/>
        <v>-4.6728971962616868E-5</v>
      </c>
      <c r="BK68">
        <f t="shared" si="53"/>
        <v>-4.3035993740219565E-5</v>
      </c>
      <c r="BL68">
        <f t="shared" si="54"/>
        <v>-4.7151277013752502E-5</v>
      </c>
      <c r="BN68" s="7" t="str">
        <f t="shared" si="68"/>
        <v>JPEA.L</v>
      </c>
      <c r="BO68" s="7">
        <v>0.2</v>
      </c>
      <c r="BP68" s="7">
        <v>0.2</v>
      </c>
      <c r="BQ68" s="7">
        <v>0.2</v>
      </c>
      <c r="BR68" s="7">
        <v>0.2</v>
      </c>
      <c r="BS68" s="7">
        <v>0.2</v>
      </c>
      <c r="BT68" s="7">
        <v>0.01</v>
      </c>
      <c r="BV68">
        <f t="shared" si="69"/>
        <v>-6.0808305524657082E-2</v>
      </c>
      <c r="BW68">
        <f t="shared" si="55"/>
        <v>53</v>
      </c>
      <c r="BX68">
        <f t="shared" si="56"/>
        <v>3</v>
      </c>
      <c r="BY68">
        <f t="shared" si="57"/>
        <v>7.9999999999999988E-2</v>
      </c>
      <c r="BZ68">
        <f t="shared" si="58"/>
        <v>0</v>
      </c>
      <c r="CA68">
        <f t="shared" si="59"/>
        <v>0</v>
      </c>
      <c r="CB68">
        <f t="shared" si="60"/>
        <v>1</v>
      </c>
      <c r="CC68">
        <f t="shared" si="61"/>
        <v>0</v>
      </c>
      <c r="CD68">
        <f t="shared" si="62"/>
        <v>0</v>
      </c>
      <c r="CF68">
        <f t="shared" si="63"/>
        <v>0</v>
      </c>
      <c r="CG68">
        <f t="shared" si="64"/>
        <v>0</v>
      </c>
      <c r="CH68">
        <f t="shared" si="64"/>
        <v>1</v>
      </c>
      <c r="CI68">
        <f t="shared" si="64"/>
        <v>1</v>
      </c>
      <c r="CJ68">
        <f t="shared" si="64"/>
        <v>1</v>
      </c>
      <c r="CK68">
        <f t="shared" si="65"/>
        <v>0.2</v>
      </c>
      <c r="CL68">
        <f t="shared" si="70"/>
        <v>0.4</v>
      </c>
      <c r="CM68">
        <f t="shared" si="70"/>
        <v>0.60000000000000009</v>
      </c>
      <c r="CN68">
        <f t="shared" si="70"/>
        <v>0.8</v>
      </c>
      <c r="CO68">
        <f t="shared" si="70"/>
        <v>1</v>
      </c>
    </row>
    <row r="69" spans="1:93" x14ac:dyDescent="0.35">
      <c r="A69" t="s">
        <v>67</v>
      </c>
      <c r="B69">
        <f>VLOOKUP(CONCATENATE($A69,"_",B$4),assets_m6!$A:$D,4,FALSE)</f>
        <v>130.989</v>
      </c>
      <c r="C69">
        <f>VLOOKUP(CONCATENATE($A69,"_",C$4),assets_m6!$A:$D,4,FALSE)</f>
        <v>131.56899999999999</v>
      </c>
      <c r="D69">
        <f>VLOOKUP(CONCATENATE($A69,"_",D$4),assets_m6!$A:$D,4,FALSE)</f>
        <v>130.03800000000001</v>
      </c>
      <c r="E69">
        <f>VLOOKUP(CONCATENATE($A69,"_",E$4),assets_m6!$A:$D,4,FALSE)</f>
        <v>128.23400000000001</v>
      </c>
      <c r="F69">
        <f>VLOOKUP(CONCATENATE($A69,"_",F$4),assets_m6!$A:$D,4,FALSE)</f>
        <v>127.84399999999999</v>
      </c>
      <c r="G69">
        <f>VLOOKUP(CONCATENATE($A69,"_",G$4),assets_m6!$A:$D,4,FALSE)</f>
        <v>130.185</v>
      </c>
      <c r="H69">
        <f>VLOOKUP(CONCATENATE($A69,"_",H$4),assets_m6!$A:$D,4,FALSE)</f>
        <v>129.70699999999999</v>
      </c>
      <c r="I69">
        <f>VLOOKUP(CONCATENATE($A69,"_",I$4),assets_m6!$A:$D,4,FALSE)</f>
        <v>128.28299999999999</v>
      </c>
      <c r="J69">
        <f>VLOOKUP(CONCATENATE($A69,"_",J$4),assets_m6!$A:$D,4,FALSE)</f>
        <v>124.148</v>
      </c>
      <c r="K69">
        <f>VLOOKUP(CONCATENATE($A69,"_",K$4),assets_m6!$A:$D,4,FALSE)</f>
        <v>122.997</v>
      </c>
      <c r="L69">
        <f>VLOOKUP(CONCATENATE($A69,"_",L$4),assets_m6!$A:$D,4,FALSE)</f>
        <v>125.279</v>
      </c>
      <c r="M69">
        <f>VLOOKUP(CONCATENATE($A69,"_",M$4),assets_m6!$A:$D,4,FALSE)</f>
        <v>127.873</v>
      </c>
      <c r="N69">
        <f>VLOOKUP(CONCATENATE($A69,"_",N$4),assets_m6!$A:$D,4,FALSE)</f>
        <v>128.322</v>
      </c>
      <c r="O69">
        <f>VLOOKUP(CONCATENATE($A69,"_",O$4),assets_m6!$A:$D,4,FALSE)</f>
        <v>127.327</v>
      </c>
      <c r="P69">
        <f>VLOOKUP(CONCATENATE($A69,"_",P$4),assets_m6!$A:$D,4,FALSE)</f>
        <v>123.67</v>
      </c>
      <c r="Q69">
        <f>VLOOKUP(CONCATENATE($A69,"_",Q$4),assets_m6!$A:$D,4,FALSE)</f>
        <v>123.631</v>
      </c>
      <c r="R69">
        <f>VLOOKUP(CONCATENATE($A69,"_",R$4),assets_m6!$A:$D,4,FALSE)</f>
        <v>119.974</v>
      </c>
      <c r="S69">
        <f>VLOOKUP(CONCATENATE($A69,"_",S$4),assets_m6!$A:$D,4,FALSE)</f>
        <v>118.413</v>
      </c>
      <c r="T69">
        <f>VLOOKUP(CONCATENATE($A69,"_",T$4),assets_m6!$A:$D,4,FALSE)</f>
        <v>120.286</v>
      </c>
      <c r="U69">
        <f>VLOOKUP(CONCATENATE($A69,"_",U$4),assets_m6!$A:$D,4,FALSE)</f>
        <v>116.404</v>
      </c>
      <c r="W69" t="str">
        <f t="shared" ref="W69:W104" si="71">A69</f>
        <v>JPM</v>
      </c>
      <c r="X69">
        <f t="shared" ref="X69:X104" si="72">B69</f>
        <v>130.989</v>
      </c>
      <c r="Y69">
        <f t="shared" si="17"/>
        <v>131.56899999999999</v>
      </c>
      <c r="Z69">
        <f t="shared" si="18"/>
        <v>130.03800000000001</v>
      </c>
      <c r="AA69">
        <f t="shared" si="19"/>
        <v>128.23400000000001</v>
      </c>
      <c r="AB69">
        <f t="shared" si="20"/>
        <v>127.84399999999999</v>
      </c>
      <c r="AC69">
        <f t="shared" si="21"/>
        <v>130.185</v>
      </c>
      <c r="AD69">
        <f t="shared" si="22"/>
        <v>129.70699999999999</v>
      </c>
      <c r="AE69">
        <f t="shared" si="23"/>
        <v>128.28299999999999</v>
      </c>
      <c r="AF69">
        <f t="shared" si="24"/>
        <v>124.148</v>
      </c>
      <c r="AG69">
        <f t="shared" si="25"/>
        <v>122.997</v>
      </c>
      <c r="AH69">
        <f t="shared" si="26"/>
        <v>125.279</v>
      </c>
      <c r="AI69">
        <f t="shared" si="27"/>
        <v>127.873</v>
      </c>
      <c r="AJ69">
        <f t="shared" si="28"/>
        <v>128.322</v>
      </c>
      <c r="AK69">
        <f t="shared" si="29"/>
        <v>127.327</v>
      </c>
      <c r="AL69">
        <f t="shared" si="30"/>
        <v>123.67</v>
      </c>
      <c r="AM69">
        <f t="shared" si="31"/>
        <v>123.631</v>
      </c>
      <c r="AN69">
        <f t="shared" si="32"/>
        <v>119.974</v>
      </c>
      <c r="AO69">
        <f t="shared" si="33"/>
        <v>118.413</v>
      </c>
      <c r="AP69">
        <f t="shared" si="34"/>
        <v>120.286</v>
      </c>
      <c r="AQ69">
        <f t="shared" si="35"/>
        <v>116.404</v>
      </c>
      <c r="AS69" t="s">
        <v>41</v>
      </c>
      <c r="AT69">
        <f t="shared" si="36"/>
        <v>4.4278527204573216E-5</v>
      </c>
      <c r="AU69">
        <f t="shared" si="37"/>
        <v>-1.1636479717866501E-4</v>
      </c>
      <c r="AV69">
        <f t="shared" si="38"/>
        <v>-1.3872867930912519E-4</v>
      </c>
      <c r="AW69">
        <f t="shared" si="39"/>
        <v>-3.0413150958405317E-5</v>
      </c>
      <c r="AX69">
        <f t="shared" si="40"/>
        <v>1.8311379493758084E-4</v>
      </c>
      <c r="AY69">
        <f t="shared" si="41"/>
        <v>-3.6716979682759815E-5</v>
      </c>
      <c r="AZ69">
        <f t="shared" si="42"/>
        <v>-1.0978590207159264E-4</v>
      </c>
      <c r="BA69">
        <f t="shared" si="43"/>
        <v>-3.2233421419829524E-4</v>
      </c>
      <c r="BB69">
        <f t="shared" si="44"/>
        <v>-9.2711924477236545E-5</v>
      </c>
      <c r="BC69">
        <f t="shared" si="45"/>
        <v>1.855329804791984E-4</v>
      </c>
      <c r="BD69">
        <f t="shared" si="46"/>
        <v>2.0705784688575168E-4</v>
      </c>
      <c r="BE69">
        <f t="shared" si="47"/>
        <v>3.5112963643614996E-5</v>
      </c>
      <c r="BF69">
        <f t="shared" si="48"/>
        <v>-7.7539315160300219E-5</v>
      </c>
      <c r="BG69">
        <f t="shared" si="49"/>
        <v>-2.87213238354787E-4</v>
      </c>
      <c r="BH69">
        <f t="shared" si="50"/>
        <v>-3.1535538125658188E-6</v>
      </c>
      <c r="BI69">
        <f t="shared" si="51"/>
        <v>-2.9579959718840714E-4</v>
      </c>
      <c r="BJ69">
        <f t="shared" si="52"/>
        <v>-1.3011152416356935E-4</v>
      </c>
      <c r="BK69">
        <f t="shared" si="53"/>
        <v>1.581752003580692E-4</v>
      </c>
      <c r="BL69">
        <f t="shared" si="54"/>
        <v>-3.2273082486739978E-4</v>
      </c>
      <c r="BN69" s="7" t="str">
        <f t="shared" ref="BN69:BN104" si="73">A69</f>
        <v>JPM</v>
      </c>
      <c r="BO69" s="7">
        <v>0.2</v>
      </c>
      <c r="BP69" s="7">
        <v>0.2</v>
      </c>
      <c r="BQ69" s="7">
        <v>0.2</v>
      </c>
      <c r="BR69" s="7">
        <v>0.2</v>
      </c>
      <c r="BS69" s="7">
        <v>0.2</v>
      </c>
      <c r="BT69" s="7">
        <v>0.01</v>
      </c>
      <c r="BV69">
        <f t="shared" ref="BV69:BV104" si="74">(AQ69-X69)/X69</f>
        <v>-0.111345227461848</v>
      </c>
      <c r="BW69">
        <f t="shared" si="55"/>
        <v>15</v>
      </c>
      <c r="BX69">
        <f t="shared" si="56"/>
        <v>1</v>
      </c>
      <c r="BY69">
        <f t="shared" si="57"/>
        <v>0.24</v>
      </c>
      <c r="BZ69">
        <f t="shared" si="58"/>
        <v>1</v>
      </c>
      <c r="CA69">
        <f t="shared" si="59"/>
        <v>0</v>
      </c>
      <c r="CB69">
        <f t="shared" si="60"/>
        <v>0</v>
      </c>
      <c r="CC69">
        <f t="shared" si="61"/>
        <v>0</v>
      </c>
      <c r="CD69">
        <f t="shared" si="62"/>
        <v>0</v>
      </c>
      <c r="CF69">
        <f t="shared" si="63"/>
        <v>1</v>
      </c>
      <c r="CG69">
        <f t="shared" si="64"/>
        <v>1</v>
      </c>
      <c r="CH69">
        <f t="shared" si="64"/>
        <v>1</v>
      </c>
      <c r="CI69">
        <f t="shared" si="64"/>
        <v>1</v>
      </c>
      <c r="CJ69">
        <f t="shared" si="64"/>
        <v>1</v>
      </c>
      <c r="CK69">
        <f t="shared" si="65"/>
        <v>0.2</v>
      </c>
      <c r="CL69">
        <f t="shared" ref="CL69:CO100" si="75">CK69+BP69</f>
        <v>0.4</v>
      </c>
      <c r="CM69">
        <f t="shared" si="75"/>
        <v>0.60000000000000009</v>
      </c>
      <c r="CN69">
        <f t="shared" si="75"/>
        <v>0.8</v>
      </c>
      <c r="CO69">
        <f t="shared" si="75"/>
        <v>1</v>
      </c>
    </row>
    <row r="70" spans="1:93" x14ac:dyDescent="0.35">
      <c r="A70" t="s">
        <v>68</v>
      </c>
      <c r="B70">
        <f>VLOOKUP(CONCATENATE($A70,"_",B$4),assets_m6!$A:$D,4,FALSE)</f>
        <v>56.307000000000002</v>
      </c>
      <c r="C70">
        <f>VLOOKUP(CONCATENATE($A70,"_",C$4),assets_m6!$A:$D,4,FALSE)</f>
        <v>56.267000000000003</v>
      </c>
      <c r="D70">
        <f>VLOOKUP(CONCATENATE($A70,"_",D$4),assets_m6!$A:$D,4,FALSE)</f>
        <v>56.472999999999999</v>
      </c>
      <c r="E70">
        <f>VLOOKUP(CONCATENATE($A70,"_",E$4),assets_m6!$A:$D,4,FALSE)</f>
        <v>57.530999999999999</v>
      </c>
      <c r="F70">
        <f>VLOOKUP(CONCATENATE($A70,"_",F$4),assets_m6!$A:$D,4,FALSE)</f>
        <v>58.658000000000001</v>
      </c>
      <c r="G70">
        <f>VLOOKUP(CONCATENATE($A70,"_",G$4),assets_m6!$A:$D,4,FALSE)</f>
        <v>60.411000000000001</v>
      </c>
      <c r="H70">
        <f>VLOOKUP(CONCATENATE($A70,"_",H$4),assets_m6!$A:$D,4,FALSE)</f>
        <v>59.411999999999999</v>
      </c>
      <c r="I70">
        <f>VLOOKUP(CONCATENATE($A70,"_",I$4),assets_m6!$A:$D,4,FALSE)</f>
        <v>57.551000000000002</v>
      </c>
      <c r="J70">
        <f>VLOOKUP(CONCATENATE($A70,"_",J$4),assets_m6!$A:$D,4,FALSE)</f>
        <v>57.149000000000001</v>
      </c>
      <c r="K70">
        <f>VLOOKUP(CONCATENATE($A70,"_",K$4),assets_m6!$A:$D,4,FALSE)</f>
        <v>57.128999999999998</v>
      </c>
      <c r="L70">
        <f>VLOOKUP(CONCATENATE($A70,"_",L$4),assets_m6!$A:$D,4,FALSE)</f>
        <v>56.64</v>
      </c>
      <c r="M70">
        <f>VLOOKUP(CONCATENATE($A70,"_",M$4),assets_m6!$A:$D,4,FALSE)</f>
        <v>56.61</v>
      </c>
      <c r="N70">
        <f>VLOOKUP(CONCATENATE($A70,"_",N$4),assets_m6!$A:$D,4,FALSE)</f>
        <v>56.521999999999998</v>
      </c>
      <c r="O70">
        <f>VLOOKUP(CONCATENATE($A70,"_",O$4),assets_m6!$A:$D,4,FALSE)</f>
        <v>56.991999999999997</v>
      </c>
      <c r="P70">
        <f>VLOOKUP(CONCATENATE($A70,"_",P$4),assets_m6!$A:$D,4,FALSE)</f>
        <v>55.835999999999999</v>
      </c>
      <c r="Q70">
        <f>VLOOKUP(CONCATENATE($A70,"_",Q$4),assets_m6!$A:$D,4,FALSE)</f>
        <v>55.533000000000001</v>
      </c>
      <c r="R70">
        <f>VLOOKUP(CONCATENATE($A70,"_",R$4),assets_m6!$A:$D,4,FALSE)</f>
        <v>54.582000000000001</v>
      </c>
      <c r="S70">
        <f>VLOOKUP(CONCATENATE($A70,"_",S$4),assets_m6!$A:$D,4,FALSE)</f>
        <v>54.445</v>
      </c>
      <c r="T70">
        <f>VLOOKUP(CONCATENATE($A70,"_",T$4),assets_m6!$A:$D,4,FALSE)</f>
        <v>54.356999999999999</v>
      </c>
      <c r="U70">
        <f>VLOOKUP(CONCATENATE($A70,"_",U$4),assets_m6!$A:$D,4,FALSE)</f>
        <v>52.857999999999997</v>
      </c>
      <c r="W70" t="str">
        <f t="shared" si="71"/>
        <v>KR</v>
      </c>
      <c r="X70">
        <f t="shared" si="72"/>
        <v>56.307000000000002</v>
      </c>
      <c r="Y70">
        <f t="shared" ref="Y70:Y104" si="76">IFERROR(C70,X70)</f>
        <v>56.267000000000003</v>
      </c>
      <c r="Z70">
        <f t="shared" ref="Z70:Z104" si="77">IFERROR(D70,Y70)</f>
        <v>56.472999999999999</v>
      </c>
      <c r="AA70">
        <f t="shared" ref="AA70:AA104" si="78">IFERROR(E70,Z70)</f>
        <v>57.530999999999999</v>
      </c>
      <c r="AB70">
        <f t="shared" ref="AB70:AB104" si="79">IFERROR(F70,AA70)</f>
        <v>58.658000000000001</v>
      </c>
      <c r="AC70">
        <f t="shared" ref="AC70:AC104" si="80">IFERROR(G70,AB70)</f>
        <v>60.411000000000001</v>
      </c>
      <c r="AD70">
        <f t="shared" ref="AD70:AD104" si="81">IFERROR(H70,AC70)</f>
        <v>59.411999999999999</v>
      </c>
      <c r="AE70">
        <f t="shared" ref="AE70:AE104" si="82">IFERROR(I70,AD70)</f>
        <v>57.551000000000002</v>
      </c>
      <c r="AF70">
        <f t="shared" ref="AF70:AF104" si="83">IFERROR(J70,AE70)</f>
        <v>57.149000000000001</v>
      </c>
      <c r="AG70">
        <f t="shared" ref="AG70:AG104" si="84">IFERROR(K70,AF70)</f>
        <v>57.128999999999998</v>
      </c>
      <c r="AH70">
        <f t="shared" ref="AH70:AH104" si="85">IFERROR(L70,AG70)</f>
        <v>56.64</v>
      </c>
      <c r="AI70">
        <f t="shared" ref="AI70:AI104" si="86">IFERROR(M70,AH70)</f>
        <v>56.61</v>
      </c>
      <c r="AJ70">
        <f t="shared" ref="AJ70:AJ104" si="87">IFERROR(N70,AI70)</f>
        <v>56.521999999999998</v>
      </c>
      <c r="AK70">
        <f t="shared" ref="AK70:AK104" si="88">IFERROR(O70,AJ70)</f>
        <v>56.991999999999997</v>
      </c>
      <c r="AL70">
        <f t="shared" ref="AL70:AL104" si="89">IFERROR(P70,AK70)</f>
        <v>55.835999999999999</v>
      </c>
      <c r="AM70">
        <f t="shared" ref="AM70:AM104" si="90">IFERROR(Q70,AL70)</f>
        <v>55.533000000000001</v>
      </c>
      <c r="AN70">
        <f t="shared" ref="AN70:AN104" si="91">IFERROR(R70,AM70)</f>
        <v>54.582000000000001</v>
      </c>
      <c r="AO70">
        <f t="shared" ref="AO70:AO104" si="92">IFERROR(S70,AN70)</f>
        <v>54.445</v>
      </c>
      <c r="AP70">
        <f t="shared" ref="AP70:AP104" si="93">IFERROR(T70,AO70)</f>
        <v>54.356999999999999</v>
      </c>
      <c r="AQ70">
        <f t="shared" ref="AQ70:AQ104" si="94">IFERROR(U70,AP70)</f>
        <v>52.857999999999997</v>
      </c>
      <c r="AS70" t="s">
        <v>32</v>
      </c>
      <c r="AT70">
        <f t="shared" ref="AT70:AT104" si="95">$BT70*(Y70-X70)/X70</f>
        <v>-7.1039124797980981E-6</v>
      </c>
      <c r="AU70">
        <f t="shared" ref="AU70:AU104" si="96">$BT70*(Z70-Y70)/Y70</f>
        <v>3.6611157516838642E-5</v>
      </c>
      <c r="AV70">
        <f t="shared" ref="AV70:AV104" si="97">$BT70*(AA70-Z70)/Z70</f>
        <v>1.87346165424185E-4</v>
      </c>
      <c r="AW70">
        <f t="shared" ref="AW70:AW104" si="98">$BT70*(AB70-AA70)/AA70</f>
        <v>1.9589438737376415E-4</v>
      </c>
      <c r="AX70">
        <f t="shared" ref="AX70:AX104" si="99">$BT70*(AC70-AB70)/AB70</f>
        <v>2.988509666200689E-4</v>
      </c>
      <c r="AY70">
        <f t="shared" ref="AY70:AY104" si="100">$BT70*(AD70-AC70)/AC70</f>
        <v>-1.6536723444405857E-4</v>
      </c>
      <c r="AZ70">
        <f t="shared" ref="AZ70:AZ104" si="101">$BT70*(AE70-AD70)/AD70</f>
        <v>-3.1323638322224419E-4</v>
      </c>
      <c r="BA70">
        <f t="shared" ref="BA70:BA104" si="102">$BT70*(AF70-AE70)/AE70</f>
        <v>-6.9851088599676985E-5</v>
      </c>
      <c r="BB70">
        <f t="shared" ref="BB70:BB104" si="103">$BT70*(AG70-AF70)/AF70</f>
        <v>-3.4996237904430745E-6</v>
      </c>
      <c r="BC70">
        <f t="shared" ref="BC70:BC104" si="104">$BT70*(AH70-AG70)/AG70</f>
        <v>-8.5595756971065009E-5</v>
      </c>
      <c r="BD70">
        <f t="shared" ref="BD70:BD104" si="105">$BT70*(AI70-AH70)/AH70</f>
        <v>-5.2966101694917257E-6</v>
      </c>
      <c r="BE70">
        <f t="shared" ref="BE70:BE104" si="106">$BT70*(AJ70-AI70)/AI70</f>
        <v>-1.5544956721427479E-5</v>
      </c>
      <c r="BF70">
        <f t="shared" ref="BF70:BF104" si="107">$BT70*(AK70-AJ70)/AJ70</f>
        <v>8.3153462368635032E-5</v>
      </c>
      <c r="BG70">
        <f t="shared" ref="BG70:BG104" si="108">$BT70*(AL70-AK70)/AK70</f>
        <v>-2.0283548568220082E-4</v>
      </c>
      <c r="BH70">
        <f t="shared" ref="BH70:BH104" si="109">$BT70*(AM70-AL70)/AL70</f>
        <v>-5.4266064904362292E-5</v>
      </c>
      <c r="BI70">
        <f t="shared" ref="BI70:BI104" si="110">$BT70*(AN70-AM70)/AM70</f>
        <v>-1.7124952730808717E-4</v>
      </c>
      <c r="BJ70">
        <f t="shared" ref="BJ70:BJ104" si="111">$BT70*(AO70-AN70)/AN70</f>
        <v>-2.5099849767322645E-5</v>
      </c>
      <c r="BK70">
        <f t="shared" ref="BK70:BK104" si="112">$BT70*(AP70-AO70)/AO70</f>
        <v>-1.6163100376526949E-5</v>
      </c>
      <c r="BL70">
        <f t="shared" ref="BL70:BL104" si="113">$BT70*(AQ70-AP70)/AP70</f>
        <v>-2.7576945011682075E-4</v>
      </c>
      <c r="BN70" s="7" t="str">
        <f t="shared" si="73"/>
        <v>KR</v>
      </c>
      <c r="BO70" s="7">
        <v>0.2</v>
      </c>
      <c r="BP70" s="7">
        <v>0.2</v>
      </c>
      <c r="BQ70" s="7">
        <v>0.2</v>
      </c>
      <c r="BR70" s="7">
        <v>0.2</v>
      </c>
      <c r="BS70" s="7">
        <v>0.2</v>
      </c>
      <c r="BT70" s="7">
        <v>0.01</v>
      </c>
      <c r="BV70">
        <f t="shared" si="74"/>
        <v>-6.1253485357060489E-2</v>
      </c>
      <c r="BW70">
        <f t="shared" ref="BW70:BW104" si="114">RANK(BV70,BV$5:BV$104,1)</f>
        <v>52</v>
      </c>
      <c r="BX70">
        <f t="shared" ref="BX70:BX104" si="115">IF(BW70&lt;=20,1,IF(BW70&lt;=40,2,IF(BW70&lt;=60,3,IF(BW70&lt;=80,4,5))))</f>
        <v>3</v>
      </c>
      <c r="BY70">
        <f t="shared" ref="BY70:BY104" si="116">((CF70-CK70)^2+(CG70-CL70)^2+(CH70-CM70)^2+(CI70-CN70)^2+(CJ70-CO70)^2)/5</f>
        <v>7.9999999999999988E-2</v>
      </c>
      <c r="BZ70">
        <f t="shared" ref="BZ70:BZ104" si="117">IF(BX70=1,1,0)</f>
        <v>0</v>
      </c>
      <c r="CA70">
        <f t="shared" ref="CA70:CA104" si="118">IF(BX70=2,1,0)</f>
        <v>0</v>
      </c>
      <c r="CB70">
        <f t="shared" ref="CB70:CB104" si="119">IF(BX70=3,1,0)</f>
        <v>1</v>
      </c>
      <c r="CC70">
        <f t="shared" ref="CC70:CC104" si="120">IF(BX70=4,1,0)</f>
        <v>0</v>
      </c>
      <c r="CD70">
        <f t="shared" ref="CD70:CD104" si="121">IF(BX70=5,1,0)</f>
        <v>0</v>
      </c>
      <c r="CF70">
        <f t="shared" ref="CF70:CF104" si="122">BZ70</f>
        <v>0</v>
      </c>
      <c r="CG70">
        <f t="shared" ref="CG70:CJ104" si="123">CF70+CA70</f>
        <v>0</v>
      </c>
      <c r="CH70">
        <f t="shared" si="123"/>
        <v>1</v>
      </c>
      <c r="CI70">
        <f t="shared" si="123"/>
        <v>1</v>
      </c>
      <c r="CJ70">
        <f t="shared" si="123"/>
        <v>1</v>
      </c>
      <c r="CK70">
        <f t="shared" ref="CK70:CK104" si="124">BO70</f>
        <v>0.2</v>
      </c>
      <c r="CL70">
        <f t="shared" si="75"/>
        <v>0.4</v>
      </c>
      <c r="CM70">
        <f t="shared" si="75"/>
        <v>0.60000000000000009</v>
      </c>
      <c r="CN70">
        <f t="shared" si="75"/>
        <v>0.8</v>
      </c>
      <c r="CO70">
        <f t="shared" si="75"/>
        <v>1</v>
      </c>
    </row>
    <row r="71" spans="1:93" x14ac:dyDescent="0.35">
      <c r="A71" t="s">
        <v>69</v>
      </c>
      <c r="B71">
        <f>VLOOKUP(CONCATENATE($A71,"_",B$4),assets_m6!$A:$D,4,FALSE)</f>
        <v>118.098</v>
      </c>
      <c r="C71">
        <f>VLOOKUP(CONCATENATE($A71,"_",C$4),assets_m6!$A:$D,4,FALSE)</f>
        <v>118.508</v>
      </c>
      <c r="D71">
        <f>VLOOKUP(CONCATENATE($A71,"_",D$4),assets_m6!$A:$D,4,FALSE)</f>
        <v>116.431</v>
      </c>
      <c r="E71">
        <f>VLOOKUP(CONCATENATE($A71,"_",E$4),assets_m6!$A:$D,4,FALSE)</f>
        <v>115.748</v>
      </c>
      <c r="F71">
        <f>VLOOKUP(CONCATENATE($A71,"_",F$4),assets_m6!$A:$D,4,FALSE)</f>
        <v>115.212</v>
      </c>
      <c r="G71">
        <f>VLOOKUP(CONCATENATE($A71,"_",G$4),assets_m6!$A:$D,4,FALSE)</f>
        <v>114.304</v>
      </c>
      <c r="H71">
        <f>VLOOKUP(CONCATENATE($A71,"_",H$4),assets_m6!$A:$D,4,FALSE)</f>
        <v>113.193</v>
      </c>
      <c r="I71">
        <f>VLOOKUP(CONCATENATE($A71,"_",I$4),assets_m6!$A:$D,4,FALSE)</f>
        <v>113.271</v>
      </c>
      <c r="J71">
        <f>VLOOKUP(CONCATENATE($A71,"_",J$4),assets_m6!$A:$D,4,FALSE)</f>
        <v>113.85599999999999</v>
      </c>
      <c r="K71">
        <f>VLOOKUP(CONCATENATE($A71,"_",K$4),assets_m6!$A:$D,4,FALSE)</f>
        <v>112.529</v>
      </c>
      <c r="L71">
        <f>VLOOKUP(CONCATENATE($A71,"_",L$4),assets_m6!$A:$D,4,FALSE)</f>
        <v>111.67100000000001</v>
      </c>
      <c r="M71">
        <f>VLOOKUP(CONCATENATE($A71,"_",M$4),assets_m6!$A:$D,4,FALSE)</f>
        <v>110.78400000000001</v>
      </c>
      <c r="N71">
        <f>VLOOKUP(CONCATENATE($A71,"_",N$4),assets_m6!$A:$D,4,FALSE)</f>
        <v>111.934</v>
      </c>
      <c r="O71">
        <f>VLOOKUP(CONCATENATE($A71,"_",O$4),assets_m6!$A:$D,4,FALSE)</f>
        <v>110.745</v>
      </c>
      <c r="P71">
        <f>VLOOKUP(CONCATENATE($A71,"_",P$4),assets_m6!$A:$D,4,FALSE)</f>
        <v>110.61799999999999</v>
      </c>
      <c r="Q71">
        <f>VLOOKUP(CONCATENATE($A71,"_",Q$4),assets_m6!$A:$D,4,FALSE)</f>
        <v>111.84699999999999</v>
      </c>
      <c r="R71">
        <f>VLOOKUP(CONCATENATE($A71,"_",R$4),assets_m6!$A:$D,4,FALSE)</f>
        <v>111.788</v>
      </c>
      <c r="S71">
        <f>VLOOKUP(CONCATENATE($A71,"_",S$4),assets_m6!$A:$D,4,FALSE)</f>
        <v>110.715</v>
      </c>
      <c r="T71">
        <f>VLOOKUP(CONCATENATE($A71,"_",T$4),assets_m6!$A:$D,4,FALSE)</f>
        <v>111.047</v>
      </c>
      <c r="U71">
        <f>VLOOKUP(CONCATENATE($A71,"_",U$4),assets_m6!$A:$D,4,FALSE)</f>
        <v>109.818</v>
      </c>
      <c r="W71" t="str">
        <f t="shared" si="71"/>
        <v>LQD</v>
      </c>
      <c r="X71">
        <f t="shared" si="72"/>
        <v>118.098</v>
      </c>
      <c r="Y71">
        <f t="shared" si="76"/>
        <v>118.508</v>
      </c>
      <c r="Z71">
        <f t="shared" si="77"/>
        <v>116.431</v>
      </c>
      <c r="AA71">
        <f t="shared" si="78"/>
        <v>115.748</v>
      </c>
      <c r="AB71">
        <f t="shared" si="79"/>
        <v>115.212</v>
      </c>
      <c r="AC71">
        <f t="shared" si="80"/>
        <v>114.304</v>
      </c>
      <c r="AD71">
        <f t="shared" si="81"/>
        <v>113.193</v>
      </c>
      <c r="AE71">
        <f t="shared" si="82"/>
        <v>113.271</v>
      </c>
      <c r="AF71">
        <f t="shared" si="83"/>
        <v>113.85599999999999</v>
      </c>
      <c r="AG71">
        <f t="shared" si="84"/>
        <v>112.529</v>
      </c>
      <c r="AH71">
        <f t="shared" si="85"/>
        <v>111.67100000000001</v>
      </c>
      <c r="AI71">
        <f t="shared" si="86"/>
        <v>110.78400000000001</v>
      </c>
      <c r="AJ71">
        <f t="shared" si="87"/>
        <v>111.934</v>
      </c>
      <c r="AK71">
        <f t="shared" si="88"/>
        <v>110.745</v>
      </c>
      <c r="AL71">
        <f t="shared" si="89"/>
        <v>110.61799999999999</v>
      </c>
      <c r="AM71">
        <f t="shared" si="90"/>
        <v>111.84699999999999</v>
      </c>
      <c r="AN71">
        <f t="shared" si="91"/>
        <v>111.788</v>
      </c>
      <c r="AO71">
        <f t="shared" si="92"/>
        <v>110.715</v>
      </c>
      <c r="AP71">
        <f t="shared" si="93"/>
        <v>111.047</v>
      </c>
      <c r="AQ71">
        <f t="shared" si="94"/>
        <v>109.818</v>
      </c>
      <c r="AS71" t="s">
        <v>56</v>
      </c>
      <c r="AT71">
        <f t="shared" si="95"/>
        <v>3.4716930007281795E-5</v>
      </c>
      <c r="AU71">
        <f t="shared" si="96"/>
        <v>-1.7526242954062158E-4</v>
      </c>
      <c r="AV71">
        <f t="shared" si="97"/>
        <v>-5.8661353076070184E-5</v>
      </c>
      <c r="AW71">
        <f t="shared" si="98"/>
        <v>-4.6307495593876473E-5</v>
      </c>
      <c r="AX71">
        <f t="shared" si="99"/>
        <v>-7.881123494080489E-5</v>
      </c>
      <c r="AY71">
        <f t="shared" si="100"/>
        <v>-9.7196948488242248E-5</v>
      </c>
      <c r="AZ71">
        <f t="shared" si="101"/>
        <v>6.8908854787842852E-6</v>
      </c>
      <c r="BA71">
        <f t="shared" si="102"/>
        <v>5.164605238763618E-5</v>
      </c>
      <c r="BB71">
        <f t="shared" si="103"/>
        <v>-1.1655073074761086E-4</v>
      </c>
      <c r="BC71">
        <f t="shared" si="104"/>
        <v>-7.6247011881380784E-5</v>
      </c>
      <c r="BD71">
        <f t="shared" si="105"/>
        <v>-7.9429753472253355E-5</v>
      </c>
      <c r="BE71">
        <f t="shared" si="106"/>
        <v>1.0380560369728403E-4</v>
      </c>
      <c r="BF71">
        <f t="shared" si="107"/>
        <v>-1.0622331016491799E-4</v>
      </c>
      <c r="BG71">
        <f t="shared" si="108"/>
        <v>-1.1467786356044023E-5</v>
      </c>
      <c r="BH71">
        <f t="shared" si="109"/>
        <v>1.1110307544884189E-4</v>
      </c>
      <c r="BI71">
        <f t="shared" si="110"/>
        <v>-5.2750632560549235E-6</v>
      </c>
      <c r="BJ71">
        <f t="shared" si="111"/>
        <v>-9.5985257809424386E-5</v>
      </c>
      <c r="BK71">
        <f t="shared" si="112"/>
        <v>2.9986903310300648E-5</v>
      </c>
      <c r="BL71">
        <f t="shared" si="113"/>
        <v>-1.1067385881653707E-4</v>
      </c>
      <c r="BN71" s="7" t="str">
        <f t="shared" si="73"/>
        <v>LQD</v>
      </c>
      <c r="BO71" s="7">
        <v>0.2</v>
      </c>
      <c r="BP71" s="7">
        <v>0.2</v>
      </c>
      <c r="BQ71" s="7">
        <v>0.2</v>
      </c>
      <c r="BR71" s="7">
        <v>0.2</v>
      </c>
      <c r="BS71" s="7">
        <v>0.2</v>
      </c>
      <c r="BT71" s="7">
        <v>0.01</v>
      </c>
      <c r="BV71">
        <f t="shared" si="74"/>
        <v>-7.0111263526901391E-2</v>
      </c>
      <c r="BW71">
        <f t="shared" si="114"/>
        <v>44</v>
      </c>
      <c r="BX71">
        <f t="shared" si="115"/>
        <v>3</v>
      </c>
      <c r="BY71">
        <f t="shared" si="116"/>
        <v>7.9999999999999988E-2</v>
      </c>
      <c r="BZ71">
        <f t="shared" si="117"/>
        <v>0</v>
      </c>
      <c r="CA71">
        <f t="shared" si="118"/>
        <v>0</v>
      </c>
      <c r="CB71">
        <f t="shared" si="119"/>
        <v>1</v>
      </c>
      <c r="CC71">
        <f t="shared" si="120"/>
        <v>0</v>
      </c>
      <c r="CD71">
        <f t="shared" si="121"/>
        <v>0</v>
      </c>
      <c r="CF71">
        <f t="shared" si="122"/>
        <v>0</v>
      </c>
      <c r="CG71">
        <f t="shared" si="123"/>
        <v>0</v>
      </c>
      <c r="CH71">
        <f t="shared" si="123"/>
        <v>1</v>
      </c>
      <c r="CI71">
        <f t="shared" si="123"/>
        <v>1</v>
      </c>
      <c r="CJ71">
        <f t="shared" si="123"/>
        <v>1</v>
      </c>
      <c r="CK71">
        <f t="shared" si="124"/>
        <v>0.2</v>
      </c>
      <c r="CL71">
        <f t="shared" si="75"/>
        <v>0.4</v>
      </c>
      <c r="CM71">
        <f t="shared" si="75"/>
        <v>0.60000000000000009</v>
      </c>
      <c r="CN71">
        <f t="shared" si="75"/>
        <v>0.8</v>
      </c>
      <c r="CO71">
        <f t="shared" si="75"/>
        <v>1</v>
      </c>
    </row>
    <row r="72" spans="1:93" x14ac:dyDescent="0.35">
      <c r="A72" t="s">
        <v>70</v>
      </c>
      <c r="B72">
        <f>VLOOKUP(CONCATENATE($A72,"_",B$4),assets_m6!$A:$D,4,FALSE)</f>
        <v>53.642000000000003</v>
      </c>
      <c r="C72">
        <f>VLOOKUP(CONCATENATE($A72,"_",C$4),assets_m6!$A:$D,4,FALSE)</f>
        <v>55.347000000000001</v>
      </c>
      <c r="D72">
        <f>VLOOKUP(CONCATENATE($A72,"_",D$4),assets_m6!$A:$D,4,FALSE)</f>
        <v>53.808999999999997</v>
      </c>
      <c r="E72">
        <f>VLOOKUP(CONCATENATE($A72,"_",E$4),assets_m6!$A:$D,4,FALSE)</f>
        <v>52.927</v>
      </c>
      <c r="F72">
        <f>VLOOKUP(CONCATENATE($A72,"_",F$4),assets_m6!$A:$D,4,FALSE)</f>
        <v>51.996000000000002</v>
      </c>
      <c r="G72">
        <f>VLOOKUP(CONCATENATE($A72,"_",G$4),assets_m6!$A:$D,4,FALSE)</f>
        <v>52.134</v>
      </c>
      <c r="H72">
        <f>VLOOKUP(CONCATENATE($A72,"_",H$4),assets_m6!$A:$D,4,FALSE)</f>
        <v>50.889000000000003</v>
      </c>
      <c r="I72">
        <f>VLOOKUP(CONCATENATE($A72,"_",I$4),assets_m6!$A:$D,4,FALSE)</f>
        <v>50.83</v>
      </c>
      <c r="J72">
        <f>VLOOKUP(CONCATENATE($A72,"_",J$4),assets_m6!$A:$D,4,FALSE)</f>
        <v>51.673000000000002</v>
      </c>
      <c r="K72">
        <f>VLOOKUP(CONCATENATE($A72,"_",K$4),assets_m6!$A:$D,4,FALSE)</f>
        <v>51.154000000000003</v>
      </c>
      <c r="L72">
        <f>VLOOKUP(CONCATENATE($A72,"_",L$4),assets_m6!$A:$D,4,FALSE)</f>
        <v>50.762</v>
      </c>
      <c r="M72">
        <f>VLOOKUP(CONCATENATE($A72,"_",M$4),assets_m6!$A:$D,4,FALSE)</f>
        <v>50.418999999999997</v>
      </c>
      <c r="N72">
        <f>VLOOKUP(CONCATENATE($A72,"_",N$4),assets_m6!$A:$D,4,FALSE)</f>
        <v>48.89</v>
      </c>
      <c r="O72">
        <f>VLOOKUP(CONCATENATE($A72,"_",O$4),assets_m6!$A:$D,4,FALSE)</f>
        <v>47.215000000000003</v>
      </c>
      <c r="P72">
        <f>VLOOKUP(CONCATENATE($A72,"_",P$4),assets_m6!$A:$D,4,FALSE)</f>
        <v>47.509</v>
      </c>
      <c r="Q72">
        <f>VLOOKUP(CONCATENATE($A72,"_",Q$4),assets_m6!$A:$D,4,FALSE)</f>
        <v>46.597999999999999</v>
      </c>
      <c r="R72">
        <f>VLOOKUP(CONCATENATE($A72,"_",R$4),assets_m6!$A:$D,4,FALSE)</f>
        <v>45.558999999999997</v>
      </c>
      <c r="S72">
        <f>VLOOKUP(CONCATENATE($A72,"_",S$4),assets_m6!$A:$D,4,FALSE)</f>
        <v>47.186</v>
      </c>
      <c r="T72">
        <f>VLOOKUP(CONCATENATE($A72,"_",T$4),assets_m6!$A:$D,4,FALSE)</f>
        <v>47.665999999999997</v>
      </c>
      <c r="U72">
        <f>VLOOKUP(CONCATENATE($A72,"_",U$4),assets_m6!$A:$D,4,FALSE)</f>
        <v>49.439</v>
      </c>
      <c r="W72" t="str">
        <f t="shared" si="71"/>
        <v>MCHI</v>
      </c>
      <c r="X72">
        <f t="shared" si="72"/>
        <v>53.642000000000003</v>
      </c>
      <c r="Y72">
        <f t="shared" si="76"/>
        <v>55.347000000000001</v>
      </c>
      <c r="Z72">
        <f t="shared" si="77"/>
        <v>53.808999999999997</v>
      </c>
      <c r="AA72">
        <f t="shared" si="78"/>
        <v>52.927</v>
      </c>
      <c r="AB72">
        <f t="shared" si="79"/>
        <v>51.996000000000002</v>
      </c>
      <c r="AC72">
        <f t="shared" si="80"/>
        <v>52.134</v>
      </c>
      <c r="AD72">
        <f t="shared" si="81"/>
        <v>50.889000000000003</v>
      </c>
      <c r="AE72">
        <f t="shared" si="82"/>
        <v>50.83</v>
      </c>
      <c r="AF72">
        <f t="shared" si="83"/>
        <v>51.673000000000002</v>
      </c>
      <c r="AG72">
        <f t="shared" si="84"/>
        <v>51.154000000000003</v>
      </c>
      <c r="AH72">
        <f t="shared" si="85"/>
        <v>50.762</v>
      </c>
      <c r="AI72">
        <f t="shared" si="86"/>
        <v>50.418999999999997</v>
      </c>
      <c r="AJ72">
        <f t="shared" si="87"/>
        <v>48.89</v>
      </c>
      <c r="AK72">
        <f t="shared" si="88"/>
        <v>47.215000000000003</v>
      </c>
      <c r="AL72">
        <f t="shared" si="89"/>
        <v>47.509</v>
      </c>
      <c r="AM72">
        <f t="shared" si="90"/>
        <v>46.597999999999999</v>
      </c>
      <c r="AN72">
        <f t="shared" si="91"/>
        <v>45.558999999999997</v>
      </c>
      <c r="AO72">
        <f t="shared" si="92"/>
        <v>47.186</v>
      </c>
      <c r="AP72">
        <f t="shared" si="93"/>
        <v>47.665999999999997</v>
      </c>
      <c r="AQ72">
        <f t="shared" si="94"/>
        <v>49.439</v>
      </c>
      <c r="AS72" t="s">
        <v>69</v>
      </c>
      <c r="AT72">
        <f t="shared" si="95"/>
        <v>3.1784795496066481E-4</v>
      </c>
      <c r="AU72">
        <f t="shared" si="96"/>
        <v>-2.778831734330684E-4</v>
      </c>
      <c r="AV72">
        <f t="shared" si="97"/>
        <v>-1.6391310003902656E-4</v>
      </c>
      <c r="AW72">
        <f t="shared" si="98"/>
        <v>-1.7590265837852089E-4</v>
      </c>
      <c r="AX72">
        <f t="shared" si="99"/>
        <v>2.6540503115623917E-5</v>
      </c>
      <c r="AY72">
        <f t="shared" si="100"/>
        <v>-2.3880768788122865E-4</v>
      </c>
      <c r="AZ72">
        <f t="shared" si="101"/>
        <v>-1.159386114877569E-5</v>
      </c>
      <c r="BA72">
        <f t="shared" si="102"/>
        <v>1.6584694078300286E-4</v>
      </c>
      <c r="BB72">
        <f t="shared" si="103"/>
        <v>-1.0043930098891072E-4</v>
      </c>
      <c r="BC72">
        <f t="shared" si="104"/>
        <v>-7.6631348477148022E-5</v>
      </c>
      <c r="BD72">
        <f t="shared" si="105"/>
        <v>-6.7570229699382119E-5</v>
      </c>
      <c r="BE72">
        <f t="shared" si="106"/>
        <v>-3.0325869215970102E-4</v>
      </c>
      <c r="BF72">
        <f t="shared" si="107"/>
        <v>-3.4260584986704794E-4</v>
      </c>
      <c r="BG72">
        <f t="shared" si="108"/>
        <v>6.2268346923646502E-5</v>
      </c>
      <c r="BH72">
        <f t="shared" si="109"/>
        <v>-1.9175314151002998E-4</v>
      </c>
      <c r="BI72">
        <f t="shared" si="110"/>
        <v>-2.2297094295892561E-4</v>
      </c>
      <c r="BJ72">
        <f t="shared" si="111"/>
        <v>3.5711933975723844E-4</v>
      </c>
      <c r="BK72">
        <f t="shared" si="112"/>
        <v>1.0172508794981497E-4</v>
      </c>
      <c r="BL72">
        <f t="shared" si="113"/>
        <v>3.7196324424117893E-4</v>
      </c>
      <c r="BN72" s="7" t="str">
        <f t="shared" si="73"/>
        <v>MCHI</v>
      </c>
      <c r="BO72" s="7">
        <v>0.2</v>
      </c>
      <c r="BP72" s="7">
        <v>0.2</v>
      </c>
      <c r="BQ72" s="7">
        <v>0.2</v>
      </c>
      <c r="BR72" s="7">
        <v>0.2</v>
      </c>
      <c r="BS72" s="7">
        <v>0.2</v>
      </c>
      <c r="BT72" s="7">
        <v>0.01</v>
      </c>
      <c r="BV72">
        <f t="shared" si="74"/>
        <v>-7.8352783266843196E-2</v>
      </c>
      <c r="BW72">
        <f t="shared" si="114"/>
        <v>38</v>
      </c>
      <c r="BX72">
        <f t="shared" si="115"/>
        <v>2</v>
      </c>
      <c r="BY72">
        <f t="shared" si="116"/>
        <v>0.11999999999999997</v>
      </c>
      <c r="BZ72">
        <f t="shared" si="117"/>
        <v>0</v>
      </c>
      <c r="CA72">
        <f t="shared" si="118"/>
        <v>1</v>
      </c>
      <c r="CB72">
        <f t="shared" si="119"/>
        <v>0</v>
      </c>
      <c r="CC72">
        <f t="shared" si="120"/>
        <v>0</v>
      </c>
      <c r="CD72">
        <f t="shared" si="121"/>
        <v>0</v>
      </c>
      <c r="CF72">
        <f t="shared" si="122"/>
        <v>0</v>
      </c>
      <c r="CG72">
        <f t="shared" si="123"/>
        <v>1</v>
      </c>
      <c r="CH72">
        <f t="shared" si="123"/>
        <v>1</v>
      </c>
      <c r="CI72">
        <f t="shared" si="123"/>
        <v>1</v>
      </c>
      <c r="CJ72">
        <f t="shared" si="123"/>
        <v>1</v>
      </c>
      <c r="CK72">
        <f t="shared" si="124"/>
        <v>0.2</v>
      </c>
      <c r="CL72">
        <f t="shared" si="75"/>
        <v>0.4</v>
      </c>
      <c r="CM72">
        <f t="shared" si="75"/>
        <v>0.60000000000000009</v>
      </c>
      <c r="CN72">
        <f t="shared" si="75"/>
        <v>0.8</v>
      </c>
      <c r="CO72">
        <f t="shared" si="75"/>
        <v>1</v>
      </c>
    </row>
    <row r="73" spans="1:93" x14ac:dyDescent="0.35">
      <c r="A73" t="s">
        <v>71</v>
      </c>
      <c r="B73">
        <f>VLOOKUP(CONCATENATE($A73,"_",B$4),assets_m6!$A:$D,4,FALSE)</f>
        <v>53.59</v>
      </c>
      <c r="C73">
        <f>VLOOKUP(CONCATENATE($A73,"_",C$4),assets_m6!$A:$D,4,FALSE)</f>
        <v>54.04</v>
      </c>
      <c r="D73">
        <f>VLOOKUP(CONCATENATE($A73,"_",D$4),assets_m6!$A:$D,4,FALSE)</f>
        <v>54.61</v>
      </c>
      <c r="E73">
        <f>VLOOKUP(CONCATENATE($A73,"_",E$4),assets_m6!$A:$D,4,FALSE)</f>
        <v>54.22</v>
      </c>
      <c r="F73">
        <f>VLOOKUP(CONCATENATE($A73,"_",F$4),assets_m6!$A:$D,4,FALSE)</f>
        <v>54.46</v>
      </c>
      <c r="G73">
        <f>VLOOKUP(CONCATENATE($A73,"_",G$4),assets_m6!$A:$D,4,FALSE)</f>
        <v>54.965000000000003</v>
      </c>
      <c r="H73">
        <f>VLOOKUP(CONCATENATE($A73,"_",H$4),assets_m6!$A:$D,4,FALSE)</f>
        <v>54.704999999999998</v>
      </c>
      <c r="I73">
        <f>VLOOKUP(CONCATENATE($A73,"_",I$4),assets_m6!$A:$D,4,FALSE)</f>
        <v>54.42</v>
      </c>
      <c r="J73">
        <f>VLOOKUP(CONCATENATE($A73,"_",J$4),assets_m6!$A:$D,4,FALSE)</f>
        <v>54.12</v>
      </c>
      <c r="K73">
        <f>VLOOKUP(CONCATENATE($A73,"_",K$4),assets_m6!$A:$D,4,FALSE)</f>
        <v>54.56</v>
      </c>
      <c r="L73" t="e">
        <f>VLOOKUP(CONCATENATE($A73,"_",L$4),assets_m6!$A:$D,4,FALSE)</f>
        <v>#N/A</v>
      </c>
      <c r="M73">
        <f>VLOOKUP(CONCATENATE($A73,"_",M$4),assets_m6!$A:$D,4,FALSE)</f>
        <v>53.92</v>
      </c>
      <c r="N73">
        <f>VLOOKUP(CONCATENATE($A73,"_",N$4),assets_m6!$A:$D,4,FALSE)</f>
        <v>54.12</v>
      </c>
      <c r="O73">
        <f>VLOOKUP(CONCATENATE($A73,"_",O$4),assets_m6!$A:$D,4,FALSE)</f>
        <v>54.05</v>
      </c>
      <c r="P73">
        <f>VLOOKUP(CONCATENATE($A73,"_",P$4),assets_m6!$A:$D,4,FALSE)</f>
        <v>53.37</v>
      </c>
      <c r="Q73">
        <f>VLOOKUP(CONCATENATE($A73,"_",Q$4),assets_m6!$A:$D,4,FALSE)</f>
        <v>53.05</v>
      </c>
      <c r="R73">
        <f>VLOOKUP(CONCATENATE($A73,"_",R$4),assets_m6!$A:$D,4,FALSE)</f>
        <v>52.74</v>
      </c>
      <c r="S73">
        <f>VLOOKUP(CONCATENATE($A73,"_",S$4),assets_m6!$A:$D,4,FALSE)</f>
        <v>53.23</v>
      </c>
      <c r="T73">
        <f>VLOOKUP(CONCATENATE($A73,"_",T$4),assets_m6!$A:$D,4,FALSE)</f>
        <v>53.5</v>
      </c>
      <c r="U73">
        <f>VLOOKUP(CONCATENATE($A73,"_",U$4),assets_m6!$A:$D,4,FALSE)</f>
        <v>53.77</v>
      </c>
      <c r="W73" t="str">
        <f t="shared" si="71"/>
        <v>MVEU.L</v>
      </c>
      <c r="X73">
        <f t="shared" si="72"/>
        <v>53.59</v>
      </c>
      <c r="Y73">
        <f t="shared" si="76"/>
        <v>54.04</v>
      </c>
      <c r="Z73">
        <f t="shared" si="77"/>
        <v>54.61</v>
      </c>
      <c r="AA73">
        <f t="shared" si="78"/>
        <v>54.22</v>
      </c>
      <c r="AB73">
        <f t="shared" si="79"/>
        <v>54.46</v>
      </c>
      <c r="AC73">
        <f t="shared" si="80"/>
        <v>54.965000000000003</v>
      </c>
      <c r="AD73">
        <f t="shared" si="81"/>
        <v>54.704999999999998</v>
      </c>
      <c r="AE73">
        <f t="shared" si="82"/>
        <v>54.42</v>
      </c>
      <c r="AF73">
        <f t="shared" si="83"/>
        <v>54.12</v>
      </c>
      <c r="AG73">
        <f t="shared" si="84"/>
        <v>54.56</v>
      </c>
      <c r="AH73">
        <f t="shared" si="85"/>
        <v>54.56</v>
      </c>
      <c r="AI73">
        <f t="shared" si="86"/>
        <v>53.92</v>
      </c>
      <c r="AJ73">
        <f t="shared" si="87"/>
        <v>54.12</v>
      </c>
      <c r="AK73">
        <f t="shared" si="88"/>
        <v>54.05</v>
      </c>
      <c r="AL73">
        <f t="shared" si="89"/>
        <v>53.37</v>
      </c>
      <c r="AM73">
        <f t="shared" si="90"/>
        <v>53.05</v>
      </c>
      <c r="AN73">
        <f t="shared" si="91"/>
        <v>52.74</v>
      </c>
      <c r="AO73">
        <f t="shared" si="92"/>
        <v>53.23</v>
      </c>
      <c r="AP73">
        <f t="shared" si="93"/>
        <v>53.5</v>
      </c>
      <c r="AQ73">
        <f t="shared" si="94"/>
        <v>53.77</v>
      </c>
      <c r="AS73" t="s">
        <v>50</v>
      </c>
      <c r="AT73">
        <f t="shared" si="95"/>
        <v>8.3970890091434163E-5</v>
      </c>
      <c r="AU73">
        <f t="shared" si="96"/>
        <v>1.0547742413027393E-4</v>
      </c>
      <c r="AV73">
        <f t="shared" si="97"/>
        <v>-7.1415491668192752E-5</v>
      </c>
      <c r="AW73">
        <f t="shared" si="98"/>
        <v>4.4264109184803019E-5</v>
      </c>
      <c r="AX73">
        <f t="shared" si="99"/>
        <v>9.2728608152773146E-5</v>
      </c>
      <c r="AY73">
        <f t="shared" si="100"/>
        <v>-4.7302829073047413E-5</v>
      </c>
      <c r="AZ73">
        <f t="shared" si="101"/>
        <v>-5.2097614477652246E-5</v>
      </c>
      <c r="BA73">
        <f t="shared" si="102"/>
        <v>-5.5126791620728455E-5</v>
      </c>
      <c r="BB73">
        <f t="shared" si="103"/>
        <v>8.1300813008130989E-5</v>
      </c>
      <c r="BC73">
        <f t="shared" si="104"/>
        <v>0</v>
      </c>
      <c r="BD73">
        <f t="shared" si="105"/>
        <v>-1.1730205278592385E-4</v>
      </c>
      <c r="BE73">
        <f t="shared" si="106"/>
        <v>3.7091988130563011E-5</v>
      </c>
      <c r="BF73">
        <f t="shared" si="107"/>
        <v>-1.2934220251293475E-5</v>
      </c>
      <c r="BG73">
        <f t="shared" si="108"/>
        <v>-1.2580943570767803E-4</v>
      </c>
      <c r="BH73">
        <f t="shared" si="109"/>
        <v>-5.9958778339891376E-5</v>
      </c>
      <c r="BI73">
        <f t="shared" si="110"/>
        <v>-5.8435438265786088E-5</v>
      </c>
      <c r="BJ73">
        <f t="shared" si="111"/>
        <v>9.2908608266969059E-5</v>
      </c>
      <c r="BK73">
        <f t="shared" si="112"/>
        <v>5.0723276347924696E-5</v>
      </c>
      <c r="BL73">
        <f t="shared" si="113"/>
        <v>5.0467289719626758E-5</v>
      </c>
      <c r="BN73" s="7" t="str">
        <f t="shared" si="73"/>
        <v>MVEU.L</v>
      </c>
      <c r="BO73" s="7">
        <v>0.2</v>
      </c>
      <c r="BP73" s="7">
        <v>0.2</v>
      </c>
      <c r="BQ73" s="7">
        <v>0.2</v>
      </c>
      <c r="BR73" s="7">
        <v>0.2</v>
      </c>
      <c r="BS73" s="7">
        <v>0.2</v>
      </c>
      <c r="BT73" s="7">
        <v>0.01</v>
      </c>
      <c r="BV73">
        <f t="shared" si="74"/>
        <v>3.3588356036573933E-3</v>
      </c>
      <c r="BW73">
        <f t="shared" si="114"/>
        <v>86</v>
      </c>
      <c r="BX73">
        <f t="shared" si="115"/>
        <v>5</v>
      </c>
      <c r="BY73">
        <f t="shared" si="116"/>
        <v>0.24000000000000005</v>
      </c>
      <c r="BZ73">
        <f t="shared" si="117"/>
        <v>0</v>
      </c>
      <c r="CA73">
        <f t="shared" si="118"/>
        <v>0</v>
      </c>
      <c r="CB73">
        <f t="shared" si="119"/>
        <v>0</v>
      </c>
      <c r="CC73">
        <f t="shared" si="120"/>
        <v>0</v>
      </c>
      <c r="CD73">
        <f t="shared" si="121"/>
        <v>1</v>
      </c>
      <c r="CF73">
        <f t="shared" si="122"/>
        <v>0</v>
      </c>
      <c r="CG73">
        <f t="shared" si="123"/>
        <v>0</v>
      </c>
      <c r="CH73">
        <f t="shared" si="123"/>
        <v>0</v>
      </c>
      <c r="CI73">
        <f t="shared" si="123"/>
        <v>0</v>
      </c>
      <c r="CJ73">
        <f t="shared" si="123"/>
        <v>1</v>
      </c>
      <c r="CK73">
        <f t="shared" si="124"/>
        <v>0.2</v>
      </c>
      <c r="CL73">
        <f t="shared" si="75"/>
        <v>0.4</v>
      </c>
      <c r="CM73">
        <f t="shared" si="75"/>
        <v>0.60000000000000009</v>
      </c>
      <c r="CN73">
        <f t="shared" si="75"/>
        <v>0.8</v>
      </c>
      <c r="CO73">
        <f t="shared" si="75"/>
        <v>1</v>
      </c>
    </row>
    <row r="74" spans="1:93" x14ac:dyDescent="0.35">
      <c r="A74" t="s">
        <v>72</v>
      </c>
      <c r="B74">
        <f>VLOOKUP(CONCATENATE($A74,"_",B$4),assets_m6!$A:$D,4,FALSE)</f>
        <v>34.165999999999997</v>
      </c>
      <c r="C74">
        <f>VLOOKUP(CONCATENATE($A74,"_",C$4),assets_m6!$A:$D,4,FALSE)</f>
        <v>33.747999999999998</v>
      </c>
      <c r="D74">
        <f>VLOOKUP(CONCATENATE($A74,"_",D$4),assets_m6!$A:$D,4,FALSE)</f>
        <v>34.408999999999999</v>
      </c>
      <c r="E74">
        <f>VLOOKUP(CONCATENATE($A74,"_",E$4),assets_m6!$A:$D,4,FALSE)</f>
        <v>35.186999999999998</v>
      </c>
      <c r="F74">
        <f>VLOOKUP(CONCATENATE($A74,"_",F$4),assets_m6!$A:$D,4,FALSE)</f>
        <v>35.186999999999998</v>
      </c>
      <c r="G74">
        <f>VLOOKUP(CONCATENATE($A74,"_",G$4),assets_m6!$A:$D,4,FALSE)</f>
        <v>34.866</v>
      </c>
      <c r="H74">
        <f>VLOOKUP(CONCATENATE($A74,"_",H$4),assets_m6!$A:$D,4,FALSE)</f>
        <v>34.195</v>
      </c>
      <c r="I74">
        <f>VLOOKUP(CONCATENATE($A74,"_",I$4),assets_m6!$A:$D,4,FALSE)</f>
        <v>34.011000000000003</v>
      </c>
      <c r="J74">
        <f>VLOOKUP(CONCATENATE($A74,"_",J$4),assets_m6!$A:$D,4,FALSE)</f>
        <v>34.000999999999998</v>
      </c>
      <c r="K74">
        <f>VLOOKUP(CONCATENATE($A74,"_",K$4),assets_m6!$A:$D,4,FALSE)</f>
        <v>33.923000000000002</v>
      </c>
      <c r="L74">
        <f>VLOOKUP(CONCATENATE($A74,"_",L$4),assets_m6!$A:$D,4,FALSE)</f>
        <v>32.445999999999998</v>
      </c>
      <c r="M74">
        <f>VLOOKUP(CONCATENATE($A74,"_",M$4),assets_m6!$A:$D,4,FALSE)</f>
        <v>33</v>
      </c>
      <c r="N74">
        <f>VLOOKUP(CONCATENATE($A74,"_",N$4),assets_m6!$A:$D,4,FALSE)</f>
        <v>32.415999999999997</v>
      </c>
      <c r="O74">
        <f>VLOOKUP(CONCATENATE($A74,"_",O$4),assets_m6!$A:$D,4,FALSE)</f>
        <v>31.853000000000002</v>
      </c>
      <c r="P74">
        <f>VLOOKUP(CONCATENATE($A74,"_",P$4),assets_m6!$A:$D,4,FALSE)</f>
        <v>31.356999999999999</v>
      </c>
      <c r="Q74">
        <f>VLOOKUP(CONCATENATE($A74,"_",Q$4),assets_m6!$A:$D,4,FALSE)</f>
        <v>31.6</v>
      </c>
      <c r="R74">
        <f>VLOOKUP(CONCATENATE($A74,"_",R$4),assets_m6!$A:$D,4,FALSE)</f>
        <v>30.774000000000001</v>
      </c>
      <c r="S74">
        <f>VLOOKUP(CONCATENATE($A74,"_",S$4),assets_m6!$A:$D,4,FALSE)</f>
        <v>31.513000000000002</v>
      </c>
      <c r="T74">
        <f>VLOOKUP(CONCATENATE($A74,"_",T$4),assets_m6!$A:$D,4,FALSE)</f>
        <v>32.076000000000001</v>
      </c>
      <c r="U74">
        <f>VLOOKUP(CONCATENATE($A74,"_",U$4),assets_m6!$A:$D,4,FALSE)</f>
        <v>31.425000000000001</v>
      </c>
      <c r="W74" t="str">
        <f t="shared" si="71"/>
        <v>OGN</v>
      </c>
      <c r="X74">
        <f t="shared" si="72"/>
        <v>34.165999999999997</v>
      </c>
      <c r="Y74">
        <f t="shared" si="76"/>
        <v>33.747999999999998</v>
      </c>
      <c r="Z74">
        <f t="shared" si="77"/>
        <v>34.408999999999999</v>
      </c>
      <c r="AA74">
        <f t="shared" si="78"/>
        <v>35.186999999999998</v>
      </c>
      <c r="AB74">
        <f t="shared" si="79"/>
        <v>35.186999999999998</v>
      </c>
      <c r="AC74">
        <f t="shared" si="80"/>
        <v>34.866</v>
      </c>
      <c r="AD74">
        <f t="shared" si="81"/>
        <v>34.195</v>
      </c>
      <c r="AE74">
        <f t="shared" si="82"/>
        <v>34.011000000000003</v>
      </c>
      <c r="AF74">
        <f t="shared" si="83"/>
        <v>34.000999999999998</v>
      </c>
      <c r="AG74">
        <f t="shared" si="84"/>
        <v>33.923000000000002</v>
      </c>
      <c r="AH74">
        <f t="shared" si="85"/>
        <v>32.445999999999998</v>
      </c>
      <c r="AI74">
        <f t="shared" si="86"/>
        <v>33</v>
      </c>
      <c r="AJ74">
        <f t="shared" si="87"/>
        <v>32.415999999999997</v>
      </c>
      <c r="AK74">
        <f t="shared" si="88"/>
        <v>31.853000000000002</v>
      </c>
      <c r="AL74">
        <f t="shared" si="89"/>
        <v>31.356999999999999</v>
      </c>
      <c r="AM74">
        <f t="shared" si="90"/>
        <v>31.6</v>
      </c>
      <c r="AN74">
        <f t="shared" si="91"/>
        <v>30.774000000000001</v>
      </c>
      <c r="AO74">
        <f t="shared" si="92"/>
        <v>31.513000000000002</v>
      </c>
      <c r="AP74">
        <f t="shared" si="93"/>
        <v>32.076000000000001</v>
      </c>
      <c r="AQ74">
        <f t="shared" si="94"/>
        <v>31.425000000000001</v>
      </c>
      <c r="AS74" t="s">
        <v>82</v>
      </c>
      <c r="AT74">
        <f t="shared" si="95"/>
        <v>-1.2234385061171905E-4</v>
      </c>
      <c r="AU74">
        <f t="shared" si="96"/>
        <v>1.9586345857532339E-4</v>
      </c>
      <c r="AV74">
        <f t="shared" si="97"/>
        <v>2.2610363567671213E-4</v>
      </c>
      <c r="AW74">
        <f t="shared" si="98"/>
        <v>0</v>
      </c>
      <c r="AX74">
        <f t="shared" si="99"/>
        <v>-9.1226873561257846E-5</v>
      </c>
      <c r="AY74">
        <f t="shared" si="100"/>
        <v>-1.9245109849136676E-4</v>
      </c>
      <c r="AZ74">
        <f t="shared" si="101"/>
        <v>-5.3809036408830973E-5</v>
      </c>
      <c r="BA74">
        <f t="shared" si="102"/>
        <v>-2.9402252212534519E-6</v>
      </c>
      <c r="BB74">
        <f t="shared" si="103"/>
        <v>-2.2940501749947313E-5</v>
      </c>
      <c r="BC74">
        <f t="shared" si="104"/>
        <v>-4.3539781269345395E-4</v>
      </c>
      <c r="BD74">
        <f t="shared" si="105"/>
        <v>1.7074523824200274E-4</v>
      </c>
      <c r="BE74">
        <f t="shared" si="106"/>
        <v>-1.7696969696969793E-4</v>
      </c>
      <c r="BF74">
        <f t="shared" si="107"/>
        <v>-1.7367966436327594E-4</v>
      </c>
      <c r="BG74">
        <f t="shared" si="108"/>
        <v>-1.5571531723856537E-4</v>
      </c>
      <c r="BH74">
        <f t="shared" si="109"/>
        <v>7.7494658290015665E-5</v>
      </c>
      <c r="BI74">
        <f t="shared" si="110"/>
        <v>-2.6139240506329128E-4</v>
      </c>
      <c r="BJ74">
        <f t="shared" si="111"/>
        <v>2.4013777864431037E-4</v>
      </c>
      <c r="BK74">
        <f t="shared" si="112"/>
        <v>1.786564275061082E-4</v>
      </c>
      <c r="BL74">
        <f t="shared" si="113"/>
        <v>-2.0295548073325846E-4</v>
      </c>
      <c r="BN74" s="7" t="str">
        <f t="shared" si="73"/>
        <v>OGN</v>
      </c>
      <c r="BO74" s="7">
        <v>0.2</v>
      </c>
      <c r="BP74" s="7">
        <v>0.2</v>
      </c>
      <c r="BQ74" s="7">
        <v>0.2</v>
      </c>
      <c r="BR74" s="7">
        <v>0.2</v>
      </c>
      <c r="BS74" s="7">
        <v>0.2</v>
      </c>
      <c r="BT74" s="7">
        <v>0.01</v>
      </c>
      <c r="BV74">
        <f t="shared" si="74"/>
        <v>-8.0225955628402401E-2</v>
      </c>
      <c r="BW74">
        <f t="shared" si="114"/>
        <v>35</v>
      </c>
      <c r="BX74">
        <f t="shared" si="115"/>
        <v>2</v>
      </c>
      <c r="BY74">
        <f t="shared" si="116"/>
        <v>0.11999999999999997</v>
      </c>
      <c r="BZ74">
        <f t="shared" si="117"/>
        <v>0</v>
      </c>
      <c r="CA74">
        <f t="shared" si="118"/>
        <v>1</v>
      </c>
      <c r="CB74">
        <f t="shared" si="119"/>
        <v>0</v>
      </c>
      <c r="CC74">
        <f t="shared" si="120"/>
        <v>0</v>
      </c>
      <c r="CD74">
        <f t="shared" si="121"/>
        <v>0</v>
      </c>
      <c r="CF74">
        <f t="shared" si="122"/>
        <v>0</v>
      </c>
      <c r="CG74">
        <f t="shared" si="123"/>
        <v>1</v>
      </c>
      <c r="CH74">
        <f t="shared" si="123"/>
        <v>1</v>
      </c>
      <c r="CI74">
        <f t="shared" si="123"/>
        <v>1</v>
      </c>
      <c r="CJ74">
        <f t="shared" si="123"/>
        <v>1</v>
      </c>
      <c r="CK74">
        <f t="shared" si="124"/>
        <v>0.2</v>
      </c>
      <c r="CL74">
        <f t="shared" si="75"/>
        <v>0.4</v>
      </c>
      <c r="CM74">
        <f t="shared" si="75"/>
        <v>0.60000000000000009</v>
      </c>
      <c r="CN74">
        <f t="shared" si="75"/>
        <v>0.8</v>
      </c>
      <c r="CO74">
        <f t="shared" si="75"/>
        <v>1</v>
      </c>
    </row>
    <row r="75" spans="1:93" x14ac:dyDescent="0.35">
      <c r="A75" t="s">
        <v>73</v>
      </c>
      <c r="B75">
        <f>VLOOKUP(CONCATENATE($A75,"_",B$4),assets_m6!$A:$D,4,FALSE)</f>
        <v>151.19999999999999</v>
      </c>
      <c r="C75">
        <f>VLOOKUP(CONCATENATE($A75,"_",C$4),assets_m6!$A:$D,4,FALSE)</f>
        <v>150.21600000000001</v>
      </c>
      <c r="D75">
        <f>VLOOKUP(CONCATENATE($A75,"_",D$4),assets_m6!$A:$D,4,FALSE)</f>
        <v>150.74199999999999</v>
      </c>
      <c r="E75">
        <f>VLOOKUP(CONCATENATE($A75,"_",E$4),assets_m6!$A:$D,4,FALSE)</f>
        <v>152.89599999999999</v>
      </c>
      <c r="F75">
        <f>VLOOKUP(CONCATENATE($A75,"_",F$4),assets_m6!$A:$D,4,FALSE)</f>
        <v>154.876</v>
      </c>
      <c r="G75">
        <f>VLOOKUP(CONCATENATE($A75,"_",G$4),assets_m6!$A:$D,4,FALSE)</f>
        <v>156.084</v>
      </c>
      <c r="H75">
        <f>VLOOKUP(CONCATENATE($A75,"_",H$4),assets_m6!$A:$D,4,FALSE)</f>
        <v>155.49</v>
      </c>
      <c r="I75">
        <f>VLOOKUP(CONCATENATE($A75,"_",I$4),assets_m6!$A:$D,4,FALSE)</f>
        <v>155.02199999999999</v>
      </c>
      <c r="J75">
        <f>VLOOKUP(CONCATENATE($A75,"_",J$4),assets_m6!$A:$D,4,FALSE)</f>
        <v>155.46</v>
      </c>
      <c r="K75">
        <f>VLOOKUP(CONCATENATE($A75,"_",K$4),assets_m6!$A:$D,4,FALSE)</f>
        <v>154.59299999999999</v>
      </c>
      <c r="L75">
        <f>VLOOKUP(CONCATENATE($A75,"_",L$4),assets_m6!$A:$D,4,FALSE)</f>
        <v>153.12100000000001</v>
      </c>
      <c r="M75">
        <f>VLOOKUP(CONCATENATE($A75,"_",M$4),assets_m6!$A:$D,4,FALSE)</f>
        <v>155.41200000000001</v>
      </c>
      <c r="N75">
        <f>VLOOKUP(CONCATENATE($A75,"_",N$4),assets_m6!$A:$D,4,FALSE)</f>
        <v>159.54499999999999</v>
      </c>
      <c r="O75">
        <f>VLOOKUP(CONCATENATE($A75,"_",O$4),assets_m6!$A:$D,4,FALSE)</f>
        <v>159.42099999999999</v>
      </c>
      <c r="P75">
        <f>VLOOKUP(CONCATENATE($A75,"_",P$4),assets_m6!$A:$D,4,FALSE)</f>
        <v>158.08799999999999</v>
      </c>
      <c r="Q75">
        <f>VLOOKUP(CONCATENATE($A75,"_",Q$4),assets_m6!$A:$D,4,FALSE)</f>
        <v>159.36199999999999</v>
      </c>
      <c r="R75">
        <f>VLOOKUP(CONCATENATE($A75,"_",R$4),assets_m6!$A:$D,4,FALSE)</f>
        <v>156.65600000000001</v>
      </c>
      <c r="S75">
        <f>VLOOKUP(CONCATENATE($A75,"_",S$4),assets_m6!$A:$D,4,FALSE)</f>
        <v>156.23500000000001</v>
      </c>
      <c r="T75">
        <f>VLOOKUP(CONCATENATE($A75,"_",T$4),assets_m6!$A:$D,4,FALSE)</f>
        <v>160.20599999999999</v>
      </c>
      <c r="U75">
        <f>VLOOKUP(CONCATENATE($A75,"_",U$4),assets_m6!$A:$D,4,FALSE)</f>
        <v>157.40199999999999</v>
      </c>
      <c r="W75" t="str">
        <f t="shared" si="71"/>
        <v>PG</v>
      </c>
      <c r="X75">
        <f t="shared" si="72"/>
        <v>151.19999999999999</v>
      </c>
      <c r="Y75">
        <f t="shared" si="76"/>
        <v>150.21600000000001</v>
      </c>
      <c r="Z75">
        <f t="shared" si="77"/>
        <v>150.74199999999999</v>
      </c>
      <c r="AA75">
        <f t="shared" si="78"/>
        <v>152.89599999999999</v>
      </c>
      <c r="AB75">
        <f t="shared" si="79"/>
        <v>154.876</v>
      </c>
      <c r="AC75">
        <f t="shared" si="80"/>
        <v>156.084</v>
      </c>
      <c r="AD75">
        <f t="shared" si="81"/>
        <v>155.49</v>
      </c>
      <c r="AE75">
        <f t="shared" si="82"/>
        <v>155.02199999999999</v>
      </c>
      <c r="AF75">
        <f t="shared" si="83"/>
        <v>155.46</v>
      </c>
      <c r="AG75">
        <f t="shared" si="84"/>
        <v>154.59299999999999</v>
      </c>
      <c r="AH75">
        <f t="shared" si="85"/>
        <v>153.12100000000001</v>
      </c>
      <c r="AI75">
        <f t="shared" si="86"/>
        <v>155.41200000000001</v>
      </c>
      <c r="AJ75">
        <f t="shared" si="87"/>
        <v>159.54499999999999</v>
      </c>
      <c r="AK75">
        <f t="shared" si="88"/>
        <v>159.42099999999999</v>
      </c>
      <c r="AL75">
        <f t="shared" si="89"/>
        <v>158.08799999999999</v>
      </c>
      <c r="AM75">
        <f t="shared" si="90"/>
        <v>159.36199999999999</v>
      </c>
      <c r="AN75">
        <f t="shared" si="91"/>
        <v>156.65600000000001</v>
      </c>
      <c r="AO75">
        <f t="shared" si="92"/>
        <v>156.23500000000001</v>
      </c>
      <c r="AP75">
        <f t="shared" si="93"/>
        <v>160.20599999999999</v>
      </c>
      <c r="AQ75">
        <f t="shared" si="94"/>
        <v>157.40199999999999</v>
      </c>
      <c r="AS75" t="s">
        <v>54</v>
      </c>
      <c r="AT75">
        <f t="shared" si="95"/>
        <v>-6.5079365079363799E-5</v>
      </c>
      <c r="AU75">
        <f t="shared" si="96"/>
        <v>3.5016243276347524E-5</v>
      </c>
      <c r="AV75">
        <f t="shared" si="97"/>
        <v>1.4289315519231514E-4</v>
      </c>
      <c r="AW75">
        <f t="shared" si="98"/>
        <v>1.2949979070741015E-4</v>
      </c>
      <c r="AX75">
        <f t="shared" si="99"/>
        <v>7.7997882176709008E-5</v>
      </c>
      <c r="AY75">
        <f t="shared" si="100"/>
        <v>-3.8056431152455992E-5</v>
      </c>
      <c r="AZ75">
        <f t="shared" si="101"/>
        <v>-3.0098398610844279E-5</v>
      </c>
      <c r="BA75">
        <f t="shared" si="102"/>
        <v>2.8254054263266932E-5</v>
      </c>
      <c r="BB75">
        <f t="shared" si="103"/>
        <v>-5.5769972983405285E-5</v>
      </c>
      <c r="BC75">
        <f t="shared" si="104"/>
        <v>-9.5217765358067972E-5</v>
      </c>
      <c r="BD75">
        <f t="shared" si="105"/>
        <v>1.4962023497756656E-4</v>
      </c>
      <c r="BE75">
        <f t="shared" si="106"/>
        <v>2.6593828018428312E-4</v>
      </c>
      <c r="BF75">
        <f t="shared" si="107"/>
        <v>-7.7721019148199716E-6</v>
      </c>
      <c r="BG75">
        <f t="shared" si="108"/>
        <v>-8.3615082078270644E-5</v>
      </c>
      <c r="BH75">
        <f t="shared" si="109"/>
        <v>8.0588026921714554E-5</v>
      </c>
      <c r="BI75">
        <f t="shared" si="110"/>
        <v>-1.6980208581719538E-4</v>
      </c>
      <c r="BJ75">
        <f t="shared" si="111"/>
        <v>-2.6874170156265465E-5</v>
      </c>
      <c r="BK75">
        <f t="shared" si="112"/>
        <v>2.5416840016641436E-4</v>
      </c>
      <c r="BL75">
        <f t="shared" si="113"/>
        <v>-1.7502465575571465E-4</v>
      </c>
      <c r="BN75" s="7" t="str">
        <f t="shared" si="73"/>
        <v>PG</v>
      </c>
      <c r="BO75" s="7">
        <v>0.2</v>
      </c>
      <c r="BP75" s="7">
        <v>0.2</v>
      </c>
      <c r="BQ75" s="7">
        <v>0.2</v>
      </c>
      <c r="BR75" s="7">
        <v>0.2</v>
      </c>
      <c r="BS75" s="7">
        <v>0.2</v>
      </c>
      <c r="BT75" s="7">
        <v>0.01</v>
      </c>
      <c r="BV75">
        <f t="shared" si="74"/>
        <v>4.101851851851851E-2</v>
      </c>
      <c r="BW75">
        <f t="shared" si="114"/>
        <v>95</v>
      </c>
      <c r="BX75">
        <f t="shared" si="115"/>
        <v>5</v>
      </c>
      <c r="BY75">
        <f t="shared" si="116"/>
        <v>0.24000000000000005</v>
      </c>
      <c r="BZ75">
        <f t="shared" si="117"/>
        <v>0</v>
      </c>
      <c r="CA75">
        <f t="shared" si="118"/>
        <v>0</v>
      </c>
      <c r="CB75">
        <f t="shared" si="119"/>
        <v>0</v>
      </c>
      <c r="CC75">
        <f t="shared" si="120"/>
        <v>0</v>
      </c>
      <c r="CD75">
        <f t="shared" si="121"/>
        <v>1</v>
      </c>
      <c r="CF75">
        <f t="shared" si="122"/>
        <v>0</v>
      </c>
      <c r="CG75">
        <f t="shared" si="123"/>
        <v>0</v>
      </c>
      <c r="CH75">
        <f t="shared" si="123"/>
        <v>0</v>
      </c>
      <c r="CI75">
        <f t="shared" si="123"/>
        <v>0</v>
      </c>
      <c r="CJ75">
        <f t="shared" si="123"/>
        <v>1</v>
      </c>
      <c r="CK75">
        <f t="shared" si="124"/>
        <v>0.2</v>
      </c>
      <c r="CL75">
        <f t="shared" si="75"/>
        <v>0.4</v>
      </c>
      <c r="CM75">
        <f t="shared" si="75"/>
        <v>0.60000000000000009</v>
      </c>
      <c r="CN75">
        <f t="shared" si="75"/>
        <v>0.8</v>
      </c>
      <c r="CO75">
        <f t="shared" si="75"/>
        <v>1</v>
      </c>
    </row>
    <row r="76" spans="1:93" x14ac:dyDescent="0.35">
      <c r="A76" t="s">
        <v>74</v>
      </c>
      <c r="B76">
        <f>VLOOKUP(CONCATENATE($A76,"_",B$4),assets_m6!$A:$D,4,FALSE)</f>
        <v>28.326000000000001</v>
      </c>
      <c r="C76">
        <f>VLOOKUP(CONCATENATE($A76,"_",C$4),assets_m6!$A:$D,4,FALSE)</f>
        <v>28.013999999999999</v>
      </c>
      <c r="D76">
        <f>VLOOKUP(CONCATENATE($A76,"_",D$4),assets_m6!$A:$D,4,FALSE)</f>
        <v>28.023</v>
      </c>
      <c r="E76">
        <f>VLOOKUP(CONCATENATE($A76,"_",E$4),assets_m6!$A:$D,4,FALSE)</f>
        <v>28.687000000000001</v>
      </c>
      <c r="F76">
        <f>VLOOKUP(CONCATENATE($A76,"_",F$4),assets_m6!$A:$D,4,FALSE)</f>
        <v>28.433</v>
      </c>
      <c r="G76">
        <f>VLOOKUP(CONCATENATE($A76,"_",G$4),assets_m6!$A:$D,4,FALSE)</f>
        <v>28.414000000000001</v>
      </c>
      <c r="H76">
        <f>VLOOKUP(CONCATENATE($A76,"_",H$4),assets_m6!$A:$D,4,FALSE)</f>
        <v>28.219000000000001</v>
      </c>
      <c r="I76">
        <f>VLOOKUP(CONCATENATE($A76,"_",I$4),assets_m6!$A:$D,4,FALSE)</f>
        <v>28.14</v>
      </c>
      <c r="J76">
        <f>VLOOKUP(CONCATENATE($A76,"_",J$4),assets_m6!$A:$D,4,FALSE)</f>
        <v>28.277000000000001</v>
      </c>
      <c r="K76">
        <f>VLOOKUP(CONCATENATE($A76,"_",K$4),assets_m6!$A:$D,4,FALSE)</f>
        <v>28.501999999999999</v>
      </c>
      <c r="L76">
        <f>VLOOKUP(CONCATENATE($A76,"_",L$4),assets_m6!$A:$D,4,FALSE)</f>
        <v>28.521000000000001</v>
      </c>
      <c r="M76">
        <f>VLOOKUP(CONCATENATE($A76,"_",M$4),assets_m6!$A:$D,4,FALSE)</f>
        <v>29.117000000000001</v>
      </c>
      <c r="N76">
        <f>VLOOKUP(CONCATENATE($A76,"_",N$4),assets_m6!$A:$D,4,FALSE)</f>
        <v>29.448</v>
      </c>
      <c r="O76">
        <f>VLOOKUP(CONCATENATE($A76,"_",O$4),assets_m6!$A:$D,4,FALSE)</f>
        <v>29.643999999999998</v>
      </c>
      <c r="P76">
        <f>VLOOKUP(CONCATENATE($A76,"_",P$4),assets_m6!$A:$D,4,FALSE)</f>
        <v>29.175000000000001</v>
      </c>
      <c r="Q76">
        <f>VLOOKUP(CONCATENATE($A76,"_",Q$4),assets_m6!$A:$D,4,FALSE)</f>
        <v>29.047999999999998</v>
      </c>
      <c r="R76">
        <f>VLOOKUP(CONCATENATE($A76,"_",R$4),assets_m6!$A:$D,4,FALSE)</f>
        <v>28.55</v>
      </c>
      <c r="S76">
        <f>VLOOKUP(CONCATENATE($A76,"_",S$4),assets_m6!$A:$D,4,FALSE)</f>
        <v>28.209</v>
      </c>
      <c r="T76">
        <f>VLOOKUP(CONCATENATE($A76,"_",T$4),assets_m6!$A:$D,4,FALSE)</f>
        <v>28.443000000000001</v>
      </c>
      <c r="U76">
        <f>VLOOKUP(CONCATENATE($A76,"_",U$4),assets_m6!$A:$D,4,FALSE)</f>
        <v>27.632999999999999</v>
      </c>
      <c r="W76" t="str">
        <f t="shared" si="71"/>
        <v>PPL</v>
      </c>
      <c r="X76">
        <f t="shared" si="72"/>
        <v>28.326000000000001</v>
      </c>
      <c r="Y76">
        <f t="shared" si="76"/>
        <v>28.013999999999999</v>
      </c>
      <c r="Z76">
        <f t="shared" si="77"/>
        <v>28.023</v>
      </c>
      <c r="AA76">
        <f t="shared" si="78"/>
        <v>28.687000000000001</v>
      </c>
      <c r="AB76">
        <f t="shared" si="79"/>
        <v>28.433</v>
      </c>
      <c r="AC76">
        <f t="shared" si="80"/>
        <v>28.414000000000001</v>
      </c>
      <c r="AD76">
        <f t="shared" si="81"/>
        <v>28.219000000000001</v>
      </c>
      <c r="AE76">
        <f t="shared" si="82"/>
        <v>28.14</v>
      </c>
      <c r="AF76">
        <f t="shared" si="83"/>
        <v>28.277000000000001</v>
      </c>
      <c r="AG76">
        <f t="shared" si="84"/>
        <v>28.501999999999999</v>
      </c>
      <c r="AH76">
        <f t="shared" si="85"/>
        <v>28.521000000000001</v>
      </c>
      <c r="AI76">
        <f t="shared" si="86"/>
        <v>29.117000000000001</v>
      </c>
      <c r="AJ76">
        <f t="shared" si="87"/>
        <v>29.448</v>
      </c>
      <c r="AK76">
        <f t="shared" si="88"/>
        <v>29.643999999999998</v>
      </c>
      <c r="AL76">
        <f t="shared" si="89"/>
        <v>29.175000000000001</v>
      </c>
      <c r="AM76">
        <f t="shared" si="90"/>
        <v>29.047999999999998</v>
      </c>
      <c r="AN76">
        <f t="shared" si="91"/>
        <v>28.55</v>
      </c>
      <c r="AO76">
        <f t="shared" si="92"/>
        <v>28.209</v>
      </c>
      <c r="AP76">
        <f t="shared" si="93"/>
        <v>28.443000000000001</v>
      </c>
      <c r="AQ76">
        <f t="shared" si="94"/>
        <v>27.632999999999999</v>
      </c>
      <c r="AS76" t="s">
        <v>85</v>
      </c>
      <c r="AT76">
        <f t="shared" si="95"/>
        <v>-1.1014615547553525E-4</v>
      </c>
      <c r="AU76">
        <f t="shared" si="96"/>
        <v>3.2126793745985369E-6</v>
      </c>
      <c r="AV76">
        <f t="shared" si="97"/>
        <v>2.3694822110409359E-4</v>
      </c>
      <c r="AW76">
        <f t="shared" si="98"/>
        <v>-8.8541848223934659E-5</v>
      </c>
      <c r="AX76">
        <f t="shared" si="99"/>
        <v>-6.6823761122633395E-6</v>
      </c>
      <c r="AY76">
        <f t="shared" si="100"/>
        <v>-6.862814105722541E-5</v>
      </c>
      <c r="AZ76">
        <f t="shared" si="101"/>
        <v>-2.7995322300577847E-5</v>
      </c>
      <c r="BA76">
        <f t="shared" si="102"/>
        <v>4.8685145700071236E-5</v>
      </c>
      <c r="BB76">
        <f t="shared" si="103"/>
        <v>7.9569968525656129E-5</v>
      </c>
      <c r="BC76">
        <f t="shared" si="104"/>
        <v>6.666198863238336E-6</v>
      </c>
      <c r="BD76">
        <f t="shared" si="105"/>
        <v>2.0896882998492342E-4</v>
      </c>
      <c r="BE76">
        <f t="shared" si="106"/>
        <v>1.1367929388329825E-4</v>
      </c>
      <c r="BF76">
        <f t="shared" si="107"/>
        <v>6.6558000543329916E-5</v>
      </c>
      <c r="BG76">
        <f t="shared" si="108"/>
        <v>-1.5821076777762706E-4</v>
      </c>
      <c r="BH76">
        <f t="shared" si="109"/>
        <v>-4.353041988003511E-5</v>
      </c>
      <c r="BI76">
        <f t="shared" si="110"/>
        <v>-1.7144037455246408E-4</v>
      </c>
      <c r="BJ76">
        <f t="shared" si="111"/>
        <v>-1.1943957968476394E-4</v>
      </c>
      <c r="BK76">
        <f t="shared" si="112"/>
        <v>8.2952249282144624E-5</v>
      </c>
      <c r="BL76">
        <f t="shared" si="113"/>
        <v>-2.8478008648876775E-4</v>
      </c>
      <c r="BN76" s="7" t="str">
        <f t="shared" si="73"/>
        <v>PPL</v>
      </c>
      <c r="BO76" s="7">
        <v>0.2</v>
      </c>
      <c r="BP76" s="7">
        <v>0.2</v>
      </c>
      <c r="BQ76" s="7">
        <v>0.2</v>
      </c>
      <c r="BR76" s="7">
        <v>0.2</v>
      </c>
      <c r="BS76" s="7">
        <v>0.2</v>
      </c>
      <c r="BT76" s="7">
        <v>0.01</v>
      </c>
      <c r="BV76">
        <f t="shared" si="74"/>
        <v>-2.4465155687354422E-2</v>
      </c>
      <c r="BW76">
        <f t="shared" si="114"/>
        <v>77</v>
      </c>
      <c r="BX76">
        <f t="shared" si="115"/>
        <v>4</v>
      </c>
      <c r="BY76">
        <f t="shared" si="116"/>
        <v>0.12000000000000002</v>
      </c>
      <c r="BZ76">
        <f t="shared" si="117"/>
        <v>0</v>
      </c>
      <c r="CA76">
        <f t="shared" si="118"/>
        <v>0</v>
      </c>
      <c r="CB76">
        <f t="shared" si="119"/>
        <v>0</v>
      </c>
      <c r="CC76">
        <f t="shared" si="120"/>
        <v>1</v>
      </c>
      <c r="CD76">
        <f t="shared" si="121"/>
        <v>0</v>
      </c>
      <c r="CF76">
        <f t="shared" si="122"/>
        <v>0</v>
      </c>
      <c r="CG76">
        <f t="shared" si="123"/>
        <v>0</v>
      </c>
      <c r="CH76">
        <f t="shared" si="123"/>
        <v>0</v>
      </c>
      <c r="CI76">
        <f t="shared" si="123"/>
        <v>1</v>
      </c>
      <c r="CJ76">
        <f t="shared" si="123"/>
        <v>1</v>
      </c>
      <c r="CK76">
        <f t="shared" si="124"/>
        <v>0.2</v>
      </c>
      <c r="CL76">
        <f t="shared" si="75"/>
        <v>0.4</v>
      </c>
      <c r="CM76">
        <f t="shared" si="75"/>
        <v>0.60000000000000009</v>
      </c>
      <c r="CN76">
        <f t="shared" si="75"/>
        <v>0.8</v>
      </c>
      <c r="CO76">
        <f t="shared" si="75"/>
        <v>1</v>
      </c>
    </row>
    <row r="77" spans="1:93" x14ac:dyDescent="0.35">
      <c r="A77" t="s">
        <v>75</v>
      </c>
      <c r="B77">
        <f>VLOOKUP(CONCATENATE($A77,"_",B$4),assets_m6!$A:$D,4,FALSE)</f>
        <v>114.31100000000001</v>
      </c>
      <c r="C77">
        <f>VLOOKUP(CONCATENATE($A77,"_",C$4),assets_m6!$A:$D,4,FALSE)</f>
        <v>112.36</v>
      </c>
      <c r="D77">
        <f>VLOOKUP(CONCATENATE($A77,"_",D$4),assets_m6!$A:$D,4,FALSE)</f>
        <v>112.81399999999999</v>
      </c>
      <c r="E77">
        <f>VLOOKUP(CONCATENATE($A77,"_",E$4),assets_m6!$A:$D,4,FALSE)</f>
        <v>112.69799999999999</v>
      </c>
      <c r="F77">
        <f>VLOOKUP(CONCATENATE($A77,"_",F$4),assets_m6!$A:$D,4,FALSE)</f>
        <v>110.69</v>
      </c>
      <c r="G77">
        <f>VLOOKUP(CONCATENATE($A77,"_",G$4),assets_m6!$A:$D,4,FALSE)</f>
        <v>112.679</v>
      </c>
      <c r="H77">
        <f>VLOOKUP(CONCATENATE($A77,"_",H$4),assets_m6!$A:$D,4,FALSE)</f>
        <v>112.476</v>
      </c>
      <c r="I77">
        <f>VLOOKUP(CONCATENATE($A77,"_",I$4),assets_m6!$A:$D,4,FALSE)</f>
        <v>111.559</v>
      </c>
      <c r="J77">
        <f>VLOOKUP(CONCATENATE($A77,"_",J$4),assets_m6!$A:$D,4,FALSE)</f>
        <v>112.283</v>
      </c>
      <c r="K77">
        <f>VLOOKUP(CONCATENATE($A77,"_",K$4),assets_m6!$A:$D,4,FALSE)</f>
        <v>113.191</v>
      </c>
      <c r="L77">
        <f>VLOOKUP(CONCATENATE($A77,"_",L$4),assets_m6!$A:$D,4,FALSE)</f>
        <v>114.407</v>
      </c>
      <c r="M77">
        <f>VLOOKUP(CONCATENATE($A77,"_",M$4),assets_m6!$A:$D,4,FALSE)</f>
        <v>115.295</v>
      </c>
      <c r="N77">
        <f>VLOOKUP(CONCATENATE($A77,"_",N$4),assets_m6!$A:$D,4,FALSE)</f>
        <v>116.879</v>
      </c>
      <c r="O77">
        <f>VLOOKUP(CONCATENATE($A77,"_",O$4),assets_m6!$A:$D,4,FALSE)</f>
        <v>115.72</v>
      </c>
      <c r="P77">
        <f>VLOOKUP(CONCATENATE($A77,"_",P$4),assets_m6!$A:$D,4,FALSE)</f>
        <v>111.82899999999999</v>
      </c>
      <c r="Q77">
        <f>VLOOKUP(CONCATENATE($A77,"_",Q$4),assets_m6!$A:$D,4,FALSE)</f>
        <v>110.053</v>
      </c>
      <c r="R77">
        <f>VLOOKUP(CONCATENATE($A77,"_",R$4),assets_m6!$A:$D,4,FALSE)</f>
        <v>106.577</v>
      </c>
      <c r="S77">
        <f>VLOOKUP(CONCATENATE($A77,"_",S$4),assets_m6!$A:$D,4,FALSE)</f>
        <v>106.964</v>
      </c>
      <c r="T77">
        <f>VLOOKUP(CONCATENATE($A77,"_",T$4),assets_m6!$A:$D,4,FALSE)</f>
        <v>108.248</v>
      </c>
      <c r="U77">
        <f>VLOOKUP(CONCATENATE($A77,"_",U$4),assets_m6!$A:$D,4,FALSE)</f>
        <v>104.762</v>
      </c>
      <c r="W77" t="str">
        <f t="shared" si="71"/>
        <v>PRU</v>
      </c>
      <c r="X77">
        <f t="shared" si="72"/>
        <v>114.31100000000001</v>
      </c>
      <c r="Y77">
        <f t="shared" si="76"/>
        <v>112.36</v>
      </c>
      <c r="Z77">
        <f t="shared" si="77"/>
        <v>112.81399999999999</v>
      </c>
      <c r="AA77">
        <f t="shared" si="78"/>
        <v>112.69799999999999</v>
      </c>
      <c r="AB77">
        <f t="shared" si="79"/>
        <v>110.69</v>
      </c>
      <c r="AC77">
        <f t="shared" si="80"/>
        <v>112.679</v>
      </c>
      <c r="AD77">
        <f t="shared" si="81"/>
        <v>112.476</v>
      </c>
      <c r="AE77">
        <f t="shared" si="82"/>
        <v>111.559</v>
      </c>
      <c r="AF77">
        <f t="shared" si="83"/>
        <v>112.283</v>
      </c>
      <c r="AG77">
        <f t="shared" si="84"/>
        <v>113.191</v>
      </c>
      <c r="AH77">
        <f t="shared" si="85"/>
        <v>114.407</v>
      </c>
      <c r="AI77">
        <f t="shared" si="86"/>
        <v>115.295</v>
      </c>
      <c r="AJ77">
        <f t="shared" si="87"/>
        <v>116.879</v>
      </c>
      <c r="AK77">
        <f t="shared" si="88"/>
        <v>115.72</v>
      </c>
      <c r="AL77">
        <f t="shared" si="89"/>
        <v>111.82899999999999</v>
      </c>
      <c r="AM77">
        <f t="shared" si="90"/>
        <v>110.053</v>
      </c>
      <c r="AN77">
        <f t="shared" si="91"/>
        <v>106.577</v>
      </c>
      <c r="AO77">
        <f t="shared" si="92"/>
        <v>106.964</v>
      </c>
      <c r="AP77">
        <f t="shared" si="93"/>
        <v>108.248</v>
      </c>
      <c r="AQ77">
        <f t="shared" si="94"/>
        <v>104.762</v>
      </c>
      <c r="AS77" t="s">
        <v>81</v>
      </c>
      <c r="AT77">
        <f t="shared" si="95"/>
        <v>-1.7067473821417078E-4</v>
      </c>
      <c r="AU77">
        <f t="shared" si="96"/>
        <v>4.0405838376645922E-5</v>
      </c>
      <c r="AV77">
        <f t="shared" si="97"/>
        <v>-1.0282411757405965E-5</v>
      </c>
      <c r="AW77">
        <f t="shared" si="98"/>
        <v>-1.7817530036025444E-4</v>
      </c>
      <c r="AX77">
        <f t="shared" si="99"/>
        <v>1.7969102899991006E-4</v>
      </c>
      <c r="AY77">
        <f t="shared" si="100"/>
        <v>-1.8015779337765064E-5</v>
      </c>
      <c r="AZ77">
        <f t="shared" si="101"/>
        <v>-8.1528503858601092E-5</v>
      </c>
      <c r="BA77">
        <f t="shared" si="102"/>
        <v>6.4898394571482693E-5</v>
      </c>
      <c r="BB77">
        <f t="shared" si="103"/>
        <v>8.0867094751654422E-5</v>
      </c>
      <c r="BC77">
        <f t="shared" si="104"/>
        <v>1.0742903587741022E-4</v>
      </c>
      <c r="BD77">
        <f t="shared" si="105"/>
        <v>7.7617628291975601E-5</v>
      </c>
      <c r="BE77">
        <f t="shared" si="106"/>
        <v>1.3738670367318645E-4</v>
      </c>
      <c r="BF77">
        <f t="shared" si="107"/>
        <v>-9.916238160833049E-5</v>
      </c>
      <c r="BG77">
        <f t="shared" si="108"/>
        <v>-3.3624265468371983E-4</v>
      </c>
      <c r="BH77">
        <f t="shared" si="109"/>
        <v>-1.5881390337032402E-4</v>
      </c>
      <c r="BI77">
        <f t="shared" si="110"/>
        <v>-3.1584781877822498E-4</v>
      </c>
      <c r="BJ77">
        <f t="shared" si="111"/>
        <v>3.6311774585510985E-5</v>
      </c>
      <c r="BK77">
        <f t="shared" si="112"/>
        <v>1.2004038742006712E-4</v>
      </c>
      <c r="BL77">
        <f t="shared" si="113"/>
        <v>-3.220382824624939E-4</v>
      </c>
      <c r="BN77" s="7" t="str">
        <f t="shared" si="73"/>
        <v>PRU</v>
      </c>
      <c r="BO77" s="7">
        <v>0.2</v>
      </c>
      <c r="BP77" s="7">
        <v>0.2</v>
      </c>
      <c r="BQ77" s="7">
        <v>0.2</v>
      </c>
      <c r="BR77" s="7">
        <v>0.2</v>
      </c>
      <c r="BS77" s="7">
        <v>0.2</v>
      </c>
      <c r="BT77" s="7">
        <v>0.01</v>
      </c>
      <c r="BV77">
        <f t="shared" si="74"/>
        <v>-8.3535267821994441E-2</v>
      </c>
      <c r="BW77">
        <f t="shared" si="114"/>
        <v>32</v>
      </c>
      <c r="BX77">
        <f t="shared" si="115"/>
        <v>2</v>
      </c>
      <c r="BY77">
        <f t="shared" si="116"/>
        <v>0.11999999999999997</v>
      </c>
      <c r="BZ77">
        <f t="shared" si="117"/>
        <v>0</v>
      </c>
      <c r="CA77">
        <f t="shared" si="118"/>
        <v>1</v>
      </c>
      <c r="CB77">
        <f t="shared" si="119"/>
        <v>0</v>
      </c>
      <c r="CC77">
        <f t="shared" si="120"/>
        <v>0</v>
      </c>
      <c r="CD77">
        <f t="shared" si="121"/>
        <v>0</v>
      </c>
      <c r="CF77">
        <f t="shared" si="122"/>
        <v>0</v>
      </c>
      <c r="CG77">
        <f t="shared" si="123"/>
        <v>1</v>
      </c>
      <c r="CH77">
        <f t="shared" si="123"/>
        <v>1</v>
      </c>
      <c r="CI77">
        <f t="shared" si="123"/>
        <v>1</v>
      </c>
      <c r="CJ77">
        <f t="shared" si="123"/>
        <v>1</v>
      </c>
      <c r="CK77">
        <f t="shared" si="124"/>
        <v>0.2</v>
      </c>
      <c r="CL77">
        <f t="shared" si="75"/>
        <v>0.4</v>
      </c>
      <c r="CM77">
        <f t="shared" si="75"/>
        <v>0.60000000000000009</v>
      </c>
      <c r="CN77">
        <f t="shared" si="75"/>
        <v>0.8</v>
      </c>
      <c r="CO77">
        <f t="shared" si="75"/>
        <v>1</v>
      </c>
    </row>
    <row r="78" spans="1:93" x14ac:dyDescent="0.35">
      <c r="A78" t="s">
        <v>76</v>
      </c>
      <c r="B78">
        <f>VLOOKUP(CONCATENATE($A78,"_",B$4),assets_m6!$A:$D,4,FALSE)</f>
        <v>116.67</v>
      </c>
      <c r="C78">
        <f>VLOOKUP(CONCATENATE($A78,"_",C$4),assets_m6!$A:$D,4,FALSE)</f>
        <v>121.86</v>
      </c>
      <c r="D78">
        <f>VLOOKUP(CONCATENATE($A78,"_",D$4),assets_m6!$A:$D,4,FALSE)</f>
        <v>117.65</v>
      </c>
      <c r="E78">
        <f>VLOOKUP(CONCATENATE($A78,"_",E$4),assets_m6!$A:$D,4,FALSE)</f>
        <v>112.49</v>
      </c>
      <c r="F78">
        <f>VLOOKUP(CONCATENATE($A78,"_",F$4),assets_m6!$A:$D,4,FALSE)</f>
        <v>113.04</v>
      </c>
      <c r="G78">
        <f>VLOOKUP(CONCATENATE($A78,"_",G$4),assets_m6!$A:$D,4,FALSE)</f>
        <v>111.21</v>
      </c>
      <c r="H78">
        <f>VLOOKUP(CONCATENATE($A78,"_",H$4),assets_m6!$A:$D,4,FALSE)</f>
        <v>109.81</v>
      </c>
      <c r="I78">
        <f>VLOOKUP(CONCATENATE($A78,"_",I$4),assets_m6!$A:$D,4,FALSE)</f>
        <v>108.25</v>
      </c>
      <c r="J78">
        <f>VLOOKUP(CONCATENATE($A78,"_",J$4),assets_m6!$A:$D,4,FALSE)</f>
        <v>105.17</v>
      </c>
      <c r="K78">
        <f>VLOOKUP(CONCATENATE($A78,"_",K$4),assets_m6!$A:$D,4,FALSE)</f>
        <v>102.31</v>
      </c>
      <c r="L78">
        <f>VLOOKUP(CONCATENATE($A78,"_",L$4),assets_m6!$A:$D,4,FALSE)</f>
        <v>100.58</v>
      </c>
      <c r="M78">
        <f>VLOOKUP(CONCATENATE($A78,"_",M$4),assets_m6!$A:$D,4,FALSE)</f>
        <v>103.66</v>
      </c>
      <c r="N78">
        <f>VLOOKUP(CONCATENATE($A78,"_",N$4),assets_m6!$A:$D,4,FALSE)</f>
        <v>94.9</v>
      </c>
      <c r="O78">
        <f>VLOOKUP(CONCATENATE($A78,"_",O$4),assets_m6!$A:$D,4,FALSE)</f>
        <v>89.4</v>
      </c>
      <c r="P78">
        <f>VLOOKUP(CONCATENATE($A78,"_",P$4),assets_m6!$A:$D,4,FALSE)</f>
        <v>86.03</v>
      </c>
      <c r="Q78">
        <f>VLOOKUP(CONCATENATE($A78,"_",Q$4),assets_m6!$A:$D,4,FALSE)</f>
        <v>87.78</v>
      </c>
      <c r="R78">
        <f>VLOOKUP(CONCATENATE($A78,"_",R$4),assets_m6!$A:$D,4,FALSE)</f>
        <v>83.7</v>
      </c>
      <c r="S78">
        <f>VLOOKUP(CONCATENATE($A78,"_",S$4),assets_m6!$A:$D,4,FALSE)</f>
        <v>82.61</v>
      </c>
      <c r="T78">
        <f>VLOOKUP(CONCATENATE($A78,"_",T$4),assets_m6!$A:$D,4,FALSE)</f>
        <v>92.09</v>
      </c>
      <c r="U78">
        <f>VLOOKUP(CONCATENATE($A78,"_",U$4),assets_m6!$A:$D,4,FALSE)</f>
        <v>87.93</v>
      </c>
      <c r="W78" t="str">
        <f t="shared" si="71"/>
        <v>PYPL</v>
      </c>
      <c r="X78">
        <f t="shared" si="72"/>
        <v>116.67</v>
      </c>
      <c r="Y78">
        <f t="shared" si="76"/>
        <v>121.86</v>
      </c>
      <c r="Z78">
        <f t="shared" si="77"/>
        <v>117.65</v>
      </c>
      <c r="AA78">
        <f t="shared" si="78"/>
        <v>112.49</v>
      </c>
      <c r="AB78">
        <f t="shared" si="79"/>
        <v>113.04</v>
      </c>
      <c r="AC78">
        <f t="shared" si="80"/>
        <v>111.21</v>
      </c>
      <c r="AD78">
        <f t="shared" si="81"/>
        <v>109.81</v>
      </c>
      <c r="AE78">
        <f t="shared" si="82"/>
        <v>108.25</v>
      </c>
      <c r="AF78">
        <f t="shared" si="83"/>
        <v>105.17</v>
      </c>
      <c r="AG78">
        <f t="shared" si="84"/>
        <v>102.31</v>
      </c>
      <c r="AH78">
        <f t="shared" si="85"/>
        <v>100.58</v>
      </c>
      <c r="AI78">
        <f t="shared" si="86"/>
        <v>103.66</v>
      </c>
      <c r="AJ78">
        <f t="shared" si="87"/>
        <v>94.9</v>
      </c>
      <c r="AK78">
        <f t="shared" si="88"/>
        <v>89.4</v>
      </c>
      <c r="AL78">
        <f t="shared" si="89"/>
        <v>86.03</v>
      </c>
      <c r="AM78">
        <f t="shared" si="90"/>
        <v>87.78</v>
      </c>
      <c r="AN78">
        <f t="shared" si="91"/>
        <v>83.7</v>
      </c>
      <c r="AO78">
        <f t="shared" si="92"/>
        <v>82.61</v>
      </c>
      <c r="AP78">
        <f t="shared" si="93"/>
        <v>92.09</v>
      </c>
      <c r="AQ78">
        <f t="shared" si="94"/>
        <v>87.93</v>
      </c>
      <c r="AS78" t="s">
        <v>53</v>
      </c>
      <c r="AT78">
        <f t="shared" si="95"/>
        <v>4.4484443301619935E-4</v>
      </c>
      <c r="AU78">
        <f t="shared" si="96"/>
        <v>-3.4547841785655619E-4</v>
      </c>
      <c r="AV78">
        <f t="shared" si="97"/>
        <v>-4.3858903527411905E-4</v>
      </c>
      <c r="AW78">
        <f t="shared" si="98"/>
        <v>4.8893234954219167E-5</v>
      </c>
      <c r="AX78">
        <f t="shared" si="99"/>
        <v>-1.6188959660297351E-4</v>
      </c>
      <c r="AY78">
        <f t="shared" si="100"/>
        <v>-1.2588795971585213E-4</v>
      </c>
      <c r="AZ78">
        <f t="shared" si="101"/>
        <v>-1.4206356433840291E-4</v>
      </c>
      <c r="BA78">
        <f t="shared" si="102"/>
        <v>-2.8452655889145482E-4</v>
      </c>
      <c r="BB78">
        <f t="shared" si="103"/>
        <v>-2.7194066749072922E-4</v>
      </c>
      <c r="BC78">
        <f t="shared" si="104"/>
        <v>-1.6909393021210088E-4</v>
      </c>
      <c r="BD78">
        <f t="shared" si="105"/>
        <v>3.06223901372042E-4</v>
      </c>
      <c r="BE78">
        <f t="shared" si="106"/>
        <v>-8.4507042253521045E-4</v>
      </c>
      <c r="BF78">
        <f t="shared" si="107"/>
        <v>-5.7955742887249738E-4</v>
      </c>
      <c r="BG78">
        <f t="shared" si="108"/>
        <v>-3.7695749440715934E-4</v>
      </c>
      <c r="BH78">
        <f t="shared" si="109"/>
        <v>2.0341741253051263E-4</v>
      </c>
      <c r="BI78">
        <f t="shared" si="110"/>
        <v>-4.6479835953520141E-4</v>
      </c>
      <c r="BJ78">
        <f t="shared" si="111"/>
        <v>-1.3022700119474353E-4</v>
      </c>
      <c r="BK78">
        <f t="shared" si="112"/>
        <v>1.147560827986927E-3</v>
      </c>
      <c r="BL78">
        <f t="shared" si="113"/>
        <v>-4.5173200130307266E-4</v>
      </c>
      <c r="BN78" s="7" t="str">
        <f t="shared" si="73"/>
        <v>PYPL</v>
      </c>
      <c r="BO78" s="7">
        <v>0.2</v>
      </c>
      <c r="BP78" s="7">
        <v>0.2</v>
      </c>
      <c r="BQ78" s="7">
        <v>0.2</v>
      </c>
      <c r="BR78" s="7">
        <v>0.2</v>
      </c>
      <c r="BS78" s="7">
        <v>0.2</v>
      </c>
      <c r="BT78" s="7">
        <v>0.01</v>
      </c>
      <c r="BV78">
        <f t="shared" si="74"/>
        <v>-0.24633581897660062</v>
      </c>
      <c r="BW78">
        <f t="shared" si="114"/>
        <v>1</v>
      </c>
      <c r="BX78">
        <f t="shared" si="115"/>
        <v>1</v>
      </c>
      <c r="BY78">
        <f t="shared" si="116"/>
        <v>0.24</v>
      </c>
      <c r="BZ78">
        <f t="shared" si="117"/>
        <v>1</v>
      </c>
      <c r="CA78">
        <f t="shared" si="118"/>
        <v>0</v>
      </c>
      <c r="CB78">
        <f t="shared" si="119"/>
        <v>0</v>
      </c>
      <c r="CC78">
        <f t="shared" si="120"/>
        <v>0</v>
      </c>
      <c r="CD78">
        <f t="shared" si="121"/>
        <v>0</v>
      </c>
      <c r="CF78">
        <f t="shared" si="122"/>
        <v>1</v>
      </c>
      <c r="CG78">
        <f t="shared" si="123"/>
        <v>1</v>
      </c>
      <c r="CH78">
        <f t="shared" si="123"/>
        <v>1</v>
      </c>
      <c r="CI78">
        <f t="shared" si="123"/>
        <v>1</v>
      </c>
      <c r="CJ78">
        <f t="shared" si="123"/>
        <v>1</v>
      </c>
      <c r="CK78">
        <f t="shared" si="124"/>
        <v>0.2</v>
      </c>
      <c r="CL78">
        <f t="shared" si="75"/>
        <v>0.4</v>
      </c>
      <c r="CM78">
        <f t="shared" si="75"/>
        <v>0.60000000000000009</v>
      </c>
      <c r="CN78">
        <f t="shared" si="75"/>
        <v>0.8</v>
      </c>
      <c r="CO78">
        <f t="shared" si="75"/>
        <v>1</v>
      </c>
    </row>
    <row r="79" spans="1:93" x14ac:dyDescent="0.35">
      <c r="A79" t="s">
        <v>77</v>
      </c>
      <c r="B79">
        <f>VLOOKUP(CONCATENATE($A79,"_",B$4),assets_m6!$A:$D,4,FALSE)</f>
        <v>301.875</v>
      </c>
      <c r="C79">
        <f>VLOOKUP(CONCATENATE($A79,"_",C$4),assets_m6!$A:$D,4,FALSE)</f>
        <v>292.23200000000003</v>
      </c>
      <c r="D79">
        <f>VLOOKUP(CONCATENATE($A79,"_",D$4),assets_m6!$A:$D,4,FALSE)</f>
        <v>293.79500000000002</v>
      </c>
      <c r="E79">
        <f>VLOOKUP(CONCATENATE($A79,"_",E$4),assets_m6!$A:$D,4,FALSE)</f>
        <v>292.47699999999998</v>
      </c>
      <c r="F79">
        <f>VLOOKUP(CONCATENATE($A79,"_",F$4),assets_m6!$A:$D,4,FALSE)</f>
        <v>291.49400000000003</v>
      </c>
      <c r="G79">
        <f>VLOOKUP(CONCATENATE($A79,"_",G$4),assets_m6!$A:$D,4,FALSE)</f>
        <v>292.75299999999999</v>
      </c>
      <c r="H79">
        <f>VLOOKUP(CONCATENATE($A79,"_",H$4),assets_m6!$A:$D,4,FALSE)</f>
        <v>291.90699999999998</v>
      </c>
      <c r="I79">
        <f>VLOOKUP(CONCATENATE($A79,"_",I$4),assets_m6!$A:$D,4,FALSE)</f>
        <v>284.98700000000002</v>
      </c>
      <c r="J79">
        <f>VLOOKUP(CONCATENATE($A79,"_",J$4),assets_m6!$A:$D,4,FALSE)</f>
        <v>286.80599999999998</v>
      </c>
      <c r="K79">
        <f>VLOOKUP(CONCATENATE($A79,"_",K$4),assets_m6!$A:$D,4,FALSE)</f>
        <v>285.62599999999998</v>
      </c>
      <c r="L79">
        <f>VLOOKUP(CONCATENATE($A79,"_",L$4),assets_m6!$A:$D,4,FALSE)</f>
        <v>285.13400000000001</v>
      </c>
      <c r="M79">
        <f>VLOOKUP(CONCATENATE($A79,"_",M$4),assets_m6!$A:$D,4,FALSE)</f>
        <v>286.17599999999999</v>
      </c>
      <c r="N79">
        <f>VLOOKUP(CONCATENATE($A79,"_",N$4),assets_m6!$A:$D,4,FALSE)</f>
        <v>292.36900000000003</v>
      </c>
      <c r="O79">
        <f>VLOOKUP(CONCATENATE($A79,"_",O$4),assets_m6!$A:$D,4,FALSE)</f>
        <v>288.07400000000001</v>
      </c>
      <c r="P79">
        <f>VLOOKUP(CONCATENATE($A79,"_",P$4),assets_m6!$A:$D,4,FALSE)</f>
        <v>281.31099999999998</v>
      </c>
      <c r="Q79">
        <f>VLOOKUP(CONCATENATE($A79,"_",Q$4),assets_m6!$A:$D,4,FALSE)</f>
        <v>279.404</v>
      </c>
      <c r="R79">
        <f>VLOOKUP(CONCATENATE($A79,"_",R$4),assets_m6!$A:$D,4,FALSE)</f>
        <v>273.77100000000002</v>
      </c>
      <c r="S79">
        <f>VLOOKUP(CONCATENATE($A79,"_",S$4),assets_m6!$A:$D,4,FALSE)</f>
        <v>279.95400000000001</v>
      </c>
      <c r="T79">
        <f>VLOOKUP(CONCATENATE($A79,"_",T$4),assets_m6!$A:$D,4,FALSE)</f>
        <v>277.851</v>
      </c>
      <c r="U79">
        <f>VLOOKUP(CONCATENATE($A79,"_",U$4),assets_m6!$A:$D,4,FALSE)</f>
        <v>270.036</v>
      </c>
      <c r="W79" t="str">
        <f t="shared" si="71"/>
        <v>RE</v>
      </c>
      <c r="X79">
        <f t="shared" si="72"/>
        <v>301.875</v>
      </c>
      <c r="Y79">
        <f t="shared" si="76"/>
        <v>292.23200000000003</v>
      </c>
      <c r="Z79">
        <f t="shared" si="77"/>
        <v>293.79500000000002</v>
      </c>
      <c r="AA79">
        <f t="shared" si="78"/>
        <v>292.47699999999998</v>
      </c>
      <c r="AB79">
        <f t="shared" si="79"/>
        <v>291.49400000000003</v>
      </c>
      <c r="AC79">
        <f t="shared" si="80"/>
        <v>292.75299999999999</v>
      </c>
      <c r="AD79">
        <f t="shared" si="81"/>
        <v>291.90699999999998</v>
      </c>
      <c r="AE79">
        <f t="shared" si="82"/>
        <v>284.98700000000002</v>
      </c>
      <c r="AF79">
        <f t="shared" si="83"/>
        <v>286.80599999999998</v>
      </c>
      <c r="AG79">
        <f t="shared" si="84"/>
        <v>285.62599999999998</v>
      </c>
      <c r="AH79">
        <f t="shared" si="85"/>
        <v>285.13400000000001</v>
      </c>
      <c r="AI79">
        <f t="shared" si="86"/>
        <v>286.17599999999999</v>
      </c>
      <c r="AJ79">
        <f t="shared" si="87"/>
        <v>292.36900000000003</v>
      </c>
      <c r="AK79">
        <f t="shared" si="88"/>
        <v>288.07400000000001</v>
      </c>
      <c r="AL79">
        <f t="shared" si="89"/>
        <v>281.31099999999998</v>
      </c>
      <c r="AM79">
        <f t="shared" si="90"/>
        <v>279.404</v>
      </c>
      <c r="AN79">
        <f t="shared" si="91"/>
        <v>273.77100000000002</v>
      </c>
      <c r="AO79">
        <f t="shared" si="92"/>
        <v>279.95400000000001</v>
      </c>
      <c r="AP79">
        <f t="shared" si="93"/>
        <v>277.851</v>
      </c>
      <c r="AQ79">
        <f t="shared" si="94"/>
        <v>270.036</v>
      </c>
      <c r="AS79" t="s">
        <v>48</v>
      </c>
      <c r="AT79">
        <f t="shared" si="95"/>
        <v>-3.1943685300206946E-4</v>
      </c>
      <c r="AU79">
        <f t="shared" si="96"/>
        <v>5.3484902406306911E-5</v>
      </c>
      <c r="AV79">
        <f t="shared" si="97"/>
        <v>-4.4861212750388551E-5</v>
      </c>
      <c r="AW79">
        <f t="shared" si="98"/>
        <v>-3.3609480403585493E-5</v>
      </c>
      <c r="AX79">
        <f t="shared" si="99"/>
        <v>4.3191283525559964E-5</v>
      </c>
      <c r="AY79">
        <f t="shared" si="100"/>
        <v>-2.8898081317697981E-5</v>
      </c>
      <c r="AZ79">
        <f t="shared" si="101"/>
        <v>-2.3706180393070258E-4</v>
      </c>
      <c r="BA79">
        <f t="shared" si="102"/>
        <v>6.3827472832092677E-5</v>
      </c>
      <c r="BB79">
        <f t="shared" si="103"/>
        <v>-4.1142793386470542E-5</v>
      </c>
      <c r="BC79">
        <f t="shared" si="104"/>
        <v>-1.7225322624689695E-5</v>
      </c>
      <c r="BD79">
        <f t="shared" si="105"/>
        <v>3.654422131348675E-5</v>
      </c>
      <c r="BE79">
        <f t="shared" si="106"/>
        <v>2.1640528905289197E-4</v>
      </c>
      <c r="BF79">
        <f t="shared" si="107"/>
        <v>-1.469033994712167E-4</v>
      </c>
      <c r="BG79">
        <f t="shared" si="108"/>
        <v>-2.3476606705221694E-4</v>
      </c>
      <c r="BH79">
        <f t="shared" si="109"/>
        <v>-6.7789741602709551E-5</v>
      </c>
      <c r="BI79">
        <f t="shared" si="110"/>
        <v>-2.0160770783524866E-4</v>
      </c>
      <c r="BJ79">
        <f t="shared" si="111"/>
        <v>2.2584568854991917E-4</v>
      </c>
      <c r="BK79">
        <f t="shared" si="112"/>
        <v>-7.5119483915214944E-5</v>
      </c>
      <c r="BL79">
        <f t="shared" si="113"/>
        <v>-2.8126585831974687E-4</v>
      </c>
      <c r="BN79" s="7" t="str">
        <f t="shared" si="73"/>
        <v>RE</v>
      </c>
      <c r="BO79" s="7">
        <v>0.2</v>
      </c>
      <c r="BP79" s="7">
        <v>0.2</v>
      </c>
      <c r="BQ79" s="7">
        <v>0.2</v>
      </c>
      <c r="BR79" s="7">
        <v>0.2</v>
      </c>
      <c r="BS79" s="7">
        <v>0.2</v>
      </c>
      <c r="BT79" s="7">
        <v>0.01</v>
      </c>
      <c r="BV79">
        <f t="shared" si="74"/>
        <v>-0.10547080745341614</v>
      </c>
      <c r="BW79">
        <f t="shared" si="114"/>
        <v>22</v>
      </c>
      <c r="BX79">
        <f t="shared" si="115"/>
        <v>2</v>
      </c>
      <c r="BY79">
        <f t="shared" si="116"/>
        <v>0.11999999999999997</v>
      </c>
      <c r="BZ79">
        <f t="shared" si="117"/>
        <v>0</v>
      </c>
      <c r="CA79">
        <f t="shared" si="118"/>
        <v>1</v>
      </c>
      <c r="CB79">
        <f t="shared" si="119"/>
        <v>0</v>
      </c>
      <c r="CC79">
        <f t="shared" si="120"/>
        <v>0</v>
      </c>
      <c r="CD79">
        <f t="shared" si="121"/>
        <v>0</v>
      </c>
      <c r="CF79">
        <f t="shared" si="122"/>
        <v>0</v>
      </c>
      <c r="CG79">
        <f t="shared" si="123"/>
        <v>1</v>
      </c>
      <c r="CH79">
        <f t="shared" si="123"/>
        <v>1</v>
      </c>
      <c r="CI79">
        <f t="shared" si="123"/>
        <v>1</v>
      </c>
      <c r="CJ79">
        <f t="shared" si="123"/>
        <v>1</v>
      </c>
      <c r="CK79">
        <f t="shared" si="124"/>
        <v>0.2</v>
      </c>
      <c r="CL79">
        <f t="shared" si="75"/>
        <v>0.4</v>
      </c>
      <c r="CM79">
        <f t="shared" si="75"/>
        <v>0.60000000000000009</v>
      </c>
      <c r="CN79">
        <f t="shared" si="75"/>
        <v>0.8</v>
      </c>
      <c r="CO79">
        <f t="shared" si="75"/>
        <v>1</v>
      </c>
    </row>
    <row r="80" spans="1:93" x14ac:dyDescent="0.35">
      <c r="A80" t="s">
        <v>78</v>
      </c>
      <c r="B80">
        <f>VLOOKUP(CONCATENATE($A80,"_",B$4),assets_m6!$A:$D,4,FALSE)</f>
        <v>29.17</v>
      </c>
      <c r="C80">
        <f>VLOOKUP(CONCATENATE($A80,"_",C$4),assets_m6!$A:$D,4,FALSE)</f>
        <v>28.963000000000001</v>
      </c>
      <c r="D80">
        <f>VLOOKUP(CONCATENATE($A80,"_",D$4),assets_m6!$A:$D,4,FALSE)</f>
        <v>28.806000000000001</v>
      </c>
      <c r="E80">
        <f>VLOOKUP(CONCATENATE($A80,"_",E$4),assets_m6!$A:$D,4,FALSE)</f>
        <v>29.003</v>
      </c>
      <c r="F80">
        <f>VLOOKUP(CONCATENATE($A80,"_",F$4),assets_m6!$A:$D,4,FALSE)</f>
        <v>28.806000000000001</v>
      </c>
      <c r="G80">
        <f>VLOOKUP(CONCATENATE($A80,"_",G$4),assets_m6!$A:$D,4,FALSE)</f>
        <v>28.777000000000001</v>
      </c>
      <c r="H80">
        <f>VLOOKUP(CONCATENATE($A80,"_",H$4),assets_m6!$A:$D,4,FALSE)</f>
        <v>28.501999999999999</v>
      </c>
      <c r="I80">
        <f>VLOOKUP(CONCATENATE($A80,"_",I$4),assets_m6!$A:$D,4,FALSE)</f>
        <v>28.472000000000001</v>
      </c>
      <c r="J80">
        <f>VLOOKUP(CONCATENATE($A80,"_",J$4),assets_m6!$A:$D,4,FALSE)</f>
        <v>28.728000000000002</v>
      </c>
      <c r="K80">
        <f>VLOOKUP(CONCATENATE($A80,"_",K$4),assets_m6!$A:$D,4,FALSE)</f>
        <v>28.62</v>
      </c>
      <c r="L80">
        <f>VLOOKUP(CONCATENATE($A80,"_",L$4),assets_m6!$A:$D,4,FALSE)</f>
        <v>28.492000000000001</v>
      </c>
      <c r="M80">
        <f>VLOOKUP(CONCATENATE($A80,"_",M$4),assets_m6!$A:$D,4,FALSE)</f>
        <v>28.954000000000001</v>
      </c>
      <c r="N80">
        <f>VLOOKUP(CONCATENATE($A80,"_",N$4),assets_m6!$A:$D,4,FALSE)</f>
        <v>29.277999999999999</v>
      </c>
      <c r="O80">
        <f>VLOOKUP(CONCATENATE($A80,"_",O$4),assets_m6!$A:$D,4,FALSE)</f>
        <v>29.062000000000001</v>
      </c>
      <c r="P80">
        <f>VLOOKUP(CONCATENATE($A80,"_",P$4),assets_m6!$A:$D,4,FALSE)</f>
        <v>28.629000000000001</v>
      </c>
      <c r="Q80">
        <f>VLOOKUP(CONCATENATE($A80,"_",Q$4),assets_m6!$A:$D,4,FALSE)</f>
        <v>28.58</v>
      </c>
      <c r="R80">
        <f>VLOOKUP(CONCATENATE($A80,"_",R$4),assets_m6!$A:$D,4,FALSE)</f>
        <v>28.148</v>
      </c>
      <c r="S80">
        <f>VLOOKUP(CONCATENATE($A80,"_",S$4),assets_m6!$A:$D,4,FALSE)</f>
        <v>28.04</v>
      </c>
      <c r="T80">
        <f>VLOOKUP(CONCATENATE($A80,"_",T$4),assets_m6!$A:$D,4,FALSE)</f>
        <v>28.393999999999998</v>
      </c>
      <c r="U80">
        <f>VLOOKUP(CONCATENATE($A80,"_",U$4),assets_m6!$A:$D,4,FALSE)</f>
        <v>27.204999999999998</v>
      </c>
      <c r="W80" t="str">
        <f t="shared" si="71"/>
        <v>REET</v>
      </c>
      <c r="X80">
        <f t="shared" si="72"/>
        <v>29.17</v>
      </c>
      <c r="Y80">
        <f t="shared" si="76"/>
        <v>28.963000000000001</v>
      </c>
      <c r="Z80">
        <f t="shared" si="77"/>
        <v>28.806000000000001</v>
      </c>
      <c r="AA80">
        <f t="shared" si="78"/>
        <v>29.003</v>
      </c>
      <c r="AB80">
        <f t="shared" si="79"/>
        <v>28.806000000000001</v>
      </c>
      <c r="AC80">
        <f t="shared" si="80"/>
        <v>28.777000000000001</v>
      </c>
      <c r="AD80">
        <f t="shared" si="81"/>
        <v>28.501999999999999</v>
      </c>
      <c r="AE80">
        <f t="shared" si="82"/>
        <v>28.472000000000001</v>
      </c>
      <c r="AF80">
        <f t="shared" si="83"/>
        <v>28.728000000000002</v>
      </c>
      <c r="AG80">
        <f t="shared" si="84"/>
        <v>28.62</v>
      </c>
      <c r="AH80">
        <f t="shared" si="85"/>
        <v>28.492000000000001</v>
      </c>
      <c r="AI80">
        <f t="shared" si="86"/>
        <v>28.954000000000001</v>
      </c>
      <c r="AJ80">
        <f t="shared" si="87"/>
        <v>29.277999999999999</v>
      </c>
      <c r="AK80">
        <f t="shared" si="88"/>
        <v>29.062000000000001</v>
      </c>
      <c r="AL80">
        <f t="shared" si="89"/>
        <v>28.629000000000001</v>
      </c>
      <c r="AM80">
        <f t="shared" si="90"/>
        <v>28.58</v>
      </c>
      <c r="AN80">
        <f t="shared" si="91"/>
        <v>28.148</v>
      </c>
      <c r="AO80">
        <f t="shared" si="92"/>
        <v>28.04</v>
      </c>
      <c r="AP80">
        <f t="shared" si="93"/>
        <v>28.393999999999998</v>
      </c>
      <c r="AQ80">
        <f t="shared" si="94"/>
        <v>27.204999999999998</v>
      </c>
      <c r="AS80" t="s">
        <v>66</v>
      </c>
      <c r="AT80">
        <f t="shared" si="95"/>
        <v>-7.0963318477888502E-5</v>
      </c>
      <c r="AU80">
        <f t="shared" si="96"/>
        <v>-5.4207091806787979E-5</v>
      </c>
      <c r="AV80">
        <f t="shared" si="97"/>
        <v>6.8388530167325958E-5</v>
      </c>
      <c r="AW80">
        <f t="shared" si="98"/>
        <v>-6.7924007861255452E-5</v>
      </c>
      <c r="AX80">
        <f t="shared" si="99"/>
        <v>-1.0067347080469317E-5</v>
      </c>
      <c r="AY80">
        <f t="shared" si="100"/>
        <v>-9.5562428328179502E-5</v>
      </c>
      <c r="AZ80">
        <f t="shared" si="101"/>
        <v>-1.0525577152479681E-5</v>
      </c>
      <c r="BA80">
        <f t="shared" si="102"/>
        <v>8.9912896881146474E-5</v>
      </c>
      <c r="BB80">
        <f t="shared" si="103"/>
        <v>-3.7593984962406203E-5</v>
      </c>
      <c r="BC80">
        <f t="shared" si="104"/>
        <v>-4.4723969252271182E-5</v>
      </c>
      <c r="BD80">
        <f t="shared" si="105"/>
        <v>1.621507791660816E-4</v>
      </c>
      <c r="BE80">
        <f t="shared" si="106"/>
        <v>1.1190163707950475E-4</v>
      </c>
      <c r="BF80">
        <f t="shared" si="107"/>
        <v>-7.3775531115512509E-5</v>
      </c>
      <c r="BG80">
        <f t="shared" si="108"/>
        <v>-1.4899181061179542E-4</v>
      </c>
      <c r="BH80">
        <f t="shared" si="109"/>
        <v>-1.7115512242831758E-5</v>
      </c>
      <c r="BI80">
        <f t="shared" si="110"/>
        <v>-1.5115465360391835E-4</v>
      </c>
      <c r="BJ80">
        <f t="shared" si="111"/>
        <v>-3.8368622992752786E-5</v>
      </c>
      <c r="BK80">
        <f t="shared" si="112"/>
        <v>1.2624821683309529E-4</v>
      </c>
      <c r="BL80">
        <f t="shared" si="113"/>
        <v>-4.1875044023385232E-4</v>
      </c>
      <c r="BN80" s="7" t="str">
        <f t="shared" si="73"/>
        <v>REET</v>
      </c>
      <c r="BO80" s="7">
        <v>0.2</v>
      </c>
      <c r="BP80" s="7">
        <v>0.2</v>
      </c>
      <c r="BQ80" s="7">
        <v>0.2</v>
      </c>
      <c r="BR80" s="7">
        <v>0.2</v>
      </c>
      <c r="BS80" s="7">
        <v>0.2</v>
      </c>
      <c r="BT80" s="7">
        <v>0.01</v>
      </c>
      <c r="BV80">
        <f t="shared" si="74"/>
        <v>-6.7363729859444749E-2</v>
      </c>
      <c r="BW80">
        <f t="shared" si="114"/>
        <v>47</v>
      </c>
      <c r="BX80">
        <f t="shared" si="115"/>
        <v>3</v>
      </c>
      <c r="BY80">
        <f t="shared" si="116"/>
        <v>7.9999999999999988E-2</v>
      </c>
      <c r="BZ80">
        <f t="shared" si="117"/>
        <v>0</v>
      </c>
      <c r="CA80">
        <f t="shared" si="118"/>
        <v>0</v>
      </c>
      <c r="CB80">
        <f t="shared" si="119"/>
        <v>1</v>
      </c>
      <c r="CC80">
        <f t="shared" si="120"/>
        <v>0</v>
      </c>
      <c r="CD80">
        <f t="shared" si="121"/>
        <v>0</v>
      </c>
      <c r="CF80">
        <f t="shared" si="122"/>
        <v>0</v>
      </c>
      <c r="CG80">
        <f t="shared" si="123"/>
        <v>0</v>
      </c>
      <c r="CH80">
        <f t="shared" si="123"/>
        <v>1</v>
      </c>
      <c r="CI80">
        <f t="shared" si="123"/>
        <v>1</v>
      </c>
      <c r="CJ80">
        <f t="shared" si="123"/>
        <v>1</v>
      </c>
      <c r="CK80">
        <f t="shared" si="124"/>
        <v>0.2</v>
      </c>
      <c r="CL80">
        <f t="shared" si="75"/>
        <v>0.4</v>
      </c>
      <c r="CM80">
        <f t="shared" si="75"/>
        <v>0.60000000000000009</v>
      </c>
      <c r="CN80">
        <f t="shared" si="75"/>
        <v>0.8</v>
      </c>
      <c r="CO80">
        <f t="shared" si="75"/>
        <v>1</v>
      </c>
    </row>
    <row r="81" spans="1:93" x14ac:dyDescent="0.35">
      <c r="A81" t="s">
        <v>79</v>
      </c>
      <c r="B81">
        <f>VLOOKUP(CONCATENATE($A81,"_",B$4),assets_m6!$A:$D,4,FALSE)</f>
        <v>34.381999999999998</v>
      </c>
      <c r="C81">
        <f>VLOOKUP(CONCATENATE($A81,"_",C$4),assets_m6!$A:$D,4,FALSE)</f>
        <v>34.658999999999999</v>
      </c>
      <c r="D81">
        <f>VLOOKUP(CONCATENATE($A81,"_",D$4),assets_m6!$A:$D,4,FALSE)</f>
        <v>34.421999999999997</v>
      </c>
      <c r="E81">
        <f>VLOOKUP(CONCATENATE($A81,"_",E$4),assets_m6!$A:$D,4,FALSE)</f>
        <v>34.56</v>
      </c>
      <c r="F81">
        <f>VLOOKUP(CONCATENATE($A81,"_",F$4),assets_m6!$A:$D,4,FALSE)</f>
        <v>35.103999999999999</v>
      </c>
      <c r="G81">
        <f>VLOOKUP(CONCATENATE($A81,"_",G$4),assets_m6!$A:$D,4,FALSE)</f>
        <v>34.954999999999998</v>
      </c>
      <c r="H81">
        <f>VLOOKUP(CONCATENATE($A81,"_",H$4),assets_m6!$A:$D,4,FALSE)</f>
        <v>35.122999999999998</v>
      </c>
      <c r="I81">
        <f>VLOOKUP(CONCATENATE($A81,"_",I$4),assets_m6!$A:$D,4,FALSE)</f>
        <v>34.994999999999997</v>
      </c>
      <c r="J81">
        <f>VLOOKUP(CONCATENATE($A81,"_",J$4),assets_m6!$A:$D,4,FALSE)</f>
        <v>35.043999999999997</v>
      </c>
      <c r="K81">
        <f>VLOOKUP(CONCATENATE($A81,"_",K$4),assets_m6!$A:$D,4,FALSE)</f>
        <v>34.470999999999997</v>
      </c>
      <c r="L81">
        <f>VLOOKUP(CONCATENATE($A81,"_",L$4),assets_m6!$A:$D,4,FALSE)</f>
        <v>33.869</v>
      </c>
      <c r="M81">
        <f>VLOOKUP(CONCATENATE($A81,"_",M$4),assets_m6!$A:$D,4,FALSE)</f>
        <v>34.164999999999999</v>
      </c>
      <c r="N81">
        <f>VLOOKUP(CONCATENATE($A81,"_",N$4),assets_m6!$A:$D,4,FALSE)</f>
        <v>34.164999999999999</v>
      </c>
      <c r="O81">
        <f>VLOOKUP(CONCATENATE($A81,"_",O$4),assets_m6!$A:$D,4,FALSE)</f>
        <v>34.085999999999999</v>
      </c>
      <c r="P81">
        <f>VLOOKUP(CONCATENATE($A81,"_",P$4),assets_m6!$A:$D,4,FALSE)</f>
        <v>33.167999999999999</v>
      </c>
      <c r="Q81">
        <f>VLOOKUP(CONCATENATE($A81,"_",Q$4),assets_m6!$A:$D,4,FALSE)</f>
        <v>32.99</v>
      </c>
      <c r="R81">
        <f>VLOOKUP(CONCATENATE($A81,"_",R$4),assets_m6!$A:$D,4,FALSE)</f>
        <v>32.317999999999998</v>
      </c>
      <c r="S81">
        <f>VLOOKUP(CONCATENATE($A81,"_",S$4),assets_m6!$A:$D,4,FALSE)</f>
        <v>33.097999999999999</v>
      </c>
      <c r="T81">
        <f>VLOOKUP(CONCATENATE($A81,"_",T$4),assets_m6!$A:$D,4,FALSE)</f>
        <v>34.006999999999998</v>
      </c>
      <c r="U81">
        <f>VLOOKUP(CONCATENATE($A81,"_",U$4),assets_m6!$A:$D,4,FALSE)</f>
        <v>33.128</v>
      </c>
      <c r="W81" t="str">
        <f t="shared" si="71"/>
        <v>ROL</v>
      </c>
      <c r="X81">
        <f t="shared" si="72"/>
        <v>34.381999999999998</v>
      </c>
      <c r="Y81">
        <f t="shared" si="76"/>
        <v>34.658999999999999</v>
      </c>
      <c r="Z81">
        <f t="shared" si="77"/>
        <v>34.421999999999997</v>
      </c>
      <c r="AA81">
        <f t="shared" si="78"/>
        <v>34.56</v>
      </c>
      <c r="AB81">
        <f t="shared" si="79"/>
        <v>35.103999999999999</v>
      </c>
      <c r="AC81">
        <f t="shared" si="80"/>
        <v>34.954999999999998</v>
      </c>
      <c r="AD81">
        <f t="shared" si="81"/>
        <v>35.122999999999998</v>
      </c>
      <c r="AE81">
        <f t="shared" si="82"/>
        <v>34.994999999999997</v>
      </c>
      <c r="AF81">
        <f t="shared" si="83"/>
        <v>35.043999999999997</v>
      </c>
      <c r="AG81">
        <f t="shared" si="84"/>
        <v>34.470999999999997</v>
      </c>
      <c r="AH81">
        <f t="shared" si="85"/>
        <v>33.869</v>
      </c>
      <c r="AI81">
        <f t="shared" si="86"/>
        <v>34.164999999999999</v>
      </c>
      <c r="AJ81">
        <f t="shared" si="87"/>
        <v>34.164999999999999</v>
      </c>
      <c r="AK81">
        <f t="shared" si="88"/>
        <v>34.085999999999999</v>
      </c>
      <c r="AL81">
        <f t="shared" si="89"/>
        <v>33.167999999999999</v>
      </c>
      <c r="AM81">
        <f t="shared" si="90"/>
        <v>32.99</v>
      </c>
      <c r="AN81">
        <f t="shared" si="91"/>
        <v>32.317999999999998</v>
      </c>
      <c r="AO81">
        <f t="shared" si="92"/>
        <v>33.097999999999999</v>
      </c>
      <c r="AP81">
        <f t="shared" si="93"/>
        <v>34.006999999999998</v>
      </c>
      <c r="AQ81">
        <f t="shared" si="94"/>
        <v>33.128</v>
      </c>
      <c r="AS81" t="s">
        <v>51</v>
      </c>
      <c r="AT81">
        <f t="shared" si="95"/>
        <v>8.0565412134256598E-5</v>
      </c>
      <c r="AU81">
        <f t="shared" si="96"/>
        <v>-6.8380507227560483E-5</v>
      </c>
      <c r="AV81">
        <f t="shared" si="97"/>
        <v>4.0090639707165546E-5</v>
      </c>
      <c r="AW81">
        <f t="shared" si="98"/>
        <v>1.5740740740740651E-4</v>
      </c>
      <c r="AX81">
        <f t="shared" si="99"/>
        <v>-4.2445305378304727E-5</v>
      </c>
      <c r="AY81">
        <f t="shared" si="100"/>
        <v>4.806179373480168E-5</v>
      </c>
      <c r="AZ81">
        <f t="shared" si="101"/>
        <v>-3.6443356205335569E-5</v>
      </c>
      <c r="BA81">
        <f t="shared" si="102"/>
        <v>1.4002000285754963E-5</v>
      </c>
      <c r="BB81">
        <f t="shared" si="103"/>
        <v>-1.635087318799225E-4</v>
      </c>
      <c r="BC81">
        <f t="shared" si="104"/>
        <v>-1.7463955208726084E-4</v>
      </c>
      <c r="BD81">
        <f t="shared" si="105"/>
        <v>8.7395553455962496E-5</v>
      </c>
      <c r="BE81">
        <f t="shared" si="106"/>
        <v>0</v>
      </c>
      <c r="BF81">
        <f t="shared" si="107"/>
        <v>-2.3123079174594068E-5</v>
      </c>
      <c r="BG81">
        <f t="shared" si="108"/>
        <v>-2.6931878190459402E-4</v>
      </c>
      <c r="BH81">
        <f t="shared" si="109"/>
        <v>-5.3666184273998219E-5</v>
      </c>
      <c r="BI81">
        <f t="shared" si="110"/>
        <v>-2.0369809033040441E-4</v>
      </c>
      <c r="BJ81">
        <f t="shared" si="111"/>
        <v>2.4135156878519749E-4</v>
      </c>
      <c r="BK81">
        <f t="shared" si="112"/>
        <v>2.7463895099401743E-4</v>
      </c>
      <c r="BL81">
        <f t="shared" si="113"/>
        <v>-2.5847619607727757E-4</v>
      </c>
      <c r="BN81" s="7" t="str">
        <f t="shared" si="73"/>
        <v>ROL</v>
      </c>
      <c r="BO81" s="7">
        <v>0.2</v>
      </c>
      <c r="BP81" s="7">
        <v>0.2</v>
      </c>
      <c r="BQ81" s="7">
        <v>0.2</v>
      </c>
      <c r="BR81" s="7">
        <v>0.2</v>
      </c>
      <c r="BS81" s="7">
        <v>0.2</v>
      </c>
      <c r="BT81" s="7">
        <v>0.01</v>
      </c>
      <c r="BV81">
        <f t="shared" si="74"/>
        <v>-3.6472572857890698E-2</v>
      </c>
      <c r="BW81">
        <f t="shared" si="114"/>
        <v>68</v>
      </c>
      <c r="BX81">
        <f t="shared" si="115"/>
        <v>4</v>
      </c>
      <c r="BY81">
        <f t="shared" si="116"/>
        <v>0.12000000000000002</v>
      </c>
      <c r="BZ81">
        <f t="shared" si="117"/>
        <v>0</v>
      </c>
      <c r="CA81">
        <f t="shared" si="118"/>
        <v>0</v>
      </c>
      <c r="CB81">
        <f t="shared" si="119"/>
        <v>0</v>
      </c>
      <c r="CC81">
        <f t="shared" si="120"/>
        <v>1</v>
      </c>
      <c r="CD81">
        <f t="shared" si="121"/>
        <v>0</v>
      </c>
      <c r="CF81">
        <f t="shared" si="122"/>
        <v>0</v>
      </c>
      <c r="CG81">
        <f t="shared" si="123"/>
        <v>0</v>
      </c>
      <c r="CH81">
        <f t="shared" si="123"/>
        <v>0</v>
      </c>
      <c r="CI81">
        <f t="shared" si="123"/>
        <v>1</v>
      </c>
      <c r="CJ81">
        <f t="shared" si="123"/>
        <v>1</v>
      </c>
      <c r="CK81">
        <f t="shared" si="124"/>
        <v>0.2</v>
      </c>
      <c r="CL81">
        <f t="shared" si="75"/>
        <v>0.4</v>
      </c>
      <c r="CM81">
        <f t="shared" si="75"/>
        <v>0.60000000000000009</v>
      </c>
      <c r="CN81">
        <f t="shared" si="75"/>
        <v>0.8</v>
      </c>
      <c r="CO81">
        <f t="shared" si="75"/>
        <v>1</v>
      </c>
    </row>
    <row r="82" spans="1:93" x14ac:dyDescent="0.35">
      <c r="A82" t="s">
        <v>80</v>
      </c>
      <c r="B82">
        <f>VLOOKUP(CONCATENATE($A82,"_",B$4),assets_m6!$A:$D,4,FALSE)</f>
        <v>89.72</v>
      </c>
      <c r="C82">
        <f>VLOOKUP(CONCATENATE($A82,"_",C$4),assets_m6!$A:$D,4,FALSE)</f>
        <v>92.254999999999995</v>
      </c>
      <c r="D82">
        <f>VLOOKUP(CONCATENATE($A82,"_",D$4),assets_m6!$A:$D,4,FALSE)</f>
        <v>92.234999999999999</v>
      </c>
      <c r="E82">
        <f>VLOOKUP(CONCATENATE($A82,"_",E$4),assets_m6!$A:$D,4,FALSE)</f>
        <v>93.265000000000001</v>
      </c>
      <c r="F82">
        <f>VLOOKUP(CONCATENATE($A82,"_",F$4),assets_m6!$A:$D,4,FALSE)</f>
        <v>94.412999999999997</v>
      </c>
      <c r="G82">
        <f>VLOOKUP(CONCATENATE($A82,"_",G$4),assets_m6!$A:$D,4,FALSE)</f>
        <v>95.888999999999996</v>
      </c>
      <c r="H82">
        <f>VLOOKUP(CONCATENATE($A82,"_",H$4),assets_m6!$A:$D,4,FALSE)</f>
        <v>98.73</v>
      </c>
      <c r="I82">
        <f>VLOOKUP(CONCATENATE($A82,"_",I$4),assets_m6!$A:$D,4,FALSE)</f>
        <v>101.18600000000001</v>
      </c>
      <c r="J82">
        <f>VLOOKUP(CONCATENATE($A82,"_",J$4),assets_m6!$A:$D,4,FALSE)</f>
        <v>101.919</v>
      </c>
      <c r="K82">
        <f>VLOOKUP(CONCATENATE($A82,"_",K$4),assets_m6!$A:$D,4,FALSE)</f>
        <v>102.06699999999999</v>
      </c>
      <c r="L82">
        <f>VLOOKUP(CONCATENATE($A82,"_",L$4),assets_m6!$A:$D,4,FALSE)</f>
        <v>103.464</v>
      </c>
      <c r="M82">
        <f>VLOOKUP(CONCATENATE($A82,"_",M$4),assets_m6!$A:$D,4,FALSE)</f>
        <v>106.30500000000001</v>
      </c>
      <c r="N82">
        <f>VLOOKUP(CONCATENATE($A82,"_",N$4),assets_m6!$A:$D,4,FALSE)</f>
        <v>107.345</v>
      </c>
      <c r="O82">
        <f>VLOOKUP(CONCATENATE($A82,"_",O$4),assets_m6!$A:$D,4,FALSE)</f>
        <v>106.127</v>
      </c>
      <c r="P82">
        <f>VLOOKUP(CONCATENATE($A82,"_",P$4),assets_m6!$A:$D,4,FALSE)</f>
        <v>102.444</v>
      </c>
      <c r="Q82">
        <f>VLOOKUP(CONCATENATE($A82,"_",Q$4),assets_m6!$A:$D,4,FALSE)</f>
        <v>104.57299999999999</v>
      </c>
      <c r="R82">
        <f>VLOOKUP(CONCATENATE($A82,"_",R$4),assets_m6!$A:$D,4,FALSE)</f>
        <v>102.018</v>
      </c>
      <c r="S82">
        <f>VLOOKUP(CONCATENATE($A82,"_",S$4),assets_m6!$A:$D,4,FALSE)</f>
        <v>100.255</v>
      </c>
      <c r="T82">
        <f>VLOOKUP(CONCATENATE($A82,"_",T$4),assets_m6!$A:$D,4,FALSE)</f>
        <v>103.14700000000001</v>
      </c>
      <c r="U82">
        <f>VLOOKUP(CONCATENATE($A82,"_",U$4),assets_m6!$A:$D,4,FALSE)</f>
        <v>98.79</v>
      </c>
      <c r="W82" t="str">
        <f t="shared" si="71"/>
        <v>ROST</v>
      </c>
      <c r="X82">
        <f t="shared" si="72"/>
        <v>89.72</v>
      </c>
      <c r="Y82">
        <f t="shared" si="76"/>
        <v>92.254999999999995</v>
      </c>
      <c r="Z82">
        <f t="shared" si="77"/>
        <v>92.234999999999999</v>
      </c>
      <c r="AA82">
        <f t="shared" si="78"/>
        <v>93.265000000000001</v>
      </c>
      <c r="AB82">
        <f t="shared" si="79"/>
        <v>94.412999999999997</v>
      </c>
      <c r="AC82">
        <f t="shared" si="80"/>
        <v>95.888999999999996</v>
      </c>
      <c r="AD82">
        <f t="shared" si="81"/>
        <v>98.73</v>
      </c>
      <c r="AE82">
        <f t="shared" si="82"/>
        <v>101.18600000000001</v>
      </c>
      <c r="AF82">
        <f t="shared" si="83"/>
        <v>101.919</v>
      </c>
      <c r="AG82">
        <f t="shared" si="84"/>
        <v>102.06699999999999</v>
      </c>
      <c r="AH82">
        <f t="shared" si="85"/>
        <v>103.464</v>
      </c>
      <c r="AI82">
        <f t="shared" si="86"/>
        <v>106.30500000000001</v>
      </c>
      <c r="AJ82">
        <f t="shared" si="87"/>
        <v>107.345</v>
      </c>
      <c r="AK82">
        <f t="shared" si="88"/>
        <v>106.127</v>
      </c>
      <c r="AL82">
        <f t="shared" si="89"/>
        <v>102.444</v>
      </c>
      <c r="AM82">
        <f t="shared" si="90"/>
        <v>104.57299999999999</v>
      </c>
      <c r="AN82">
        <f t="shared" si="91"/>
        <v>102.018</v>
      </c>
      <c r="AO82">
        <f t="shared" si="92"/>
        <v>100.255</v>
      </c>
      <c r="AP82">
        <f t="shared" si="93"/>
        <v>103.14700000000001</v>
      </c>
      <c r="AQ82">
        <f t="shared" si="94"/>
        <v>98.79</v>
      </c>
      <c r="AS82" t="s">
        <v>83</v>
      </c>
      <c r="AT82">
        <f t="shared" si="95"/>
        <v>2.8254569772625908E-4</v>
      </c>
      <c r="AU82">
        <f t="shared" si="96"/>
        <v>-2.1679041786348734E-6</v>
      </c>
      <c r="AV82">
        <f t="shared" si="97"/>
        <v>1.1167127446197227E-4</v>
      </c>
      <c r="AW82">
        <f t="shared" si="98"/>
        <v>1.2309011955181429E-4</v>
      </c>
      <c r="AX82">
        <f t="shared" si="99"/>
        <v>1.5633440310126775E-4</v>
      </c>
      <c r="AY82">
        <f t="shared" si="100"/>
        <v>2.9628007383537299E-4</v>
      </c>
      <c r="AZ82">
        <f t="shared" si="101"/>
        <v>2.4875924237820348E-4</v>
      </c>
      <c r="BA82">
        <f t="shared" si="102"/>
        <v>7.2440851501194822E-5</v>
      </c>
      <c r="BB82">
        <f t="shared" si="103"/>
        <v>1.4521335570403569E-5</v>
      </c>
      <c r="BC82">
        <f t="shared" si="104"/>
        <v>1.3687087893246648E-4</v>
      </c>
      <c r="BD82">
        <f t="shared" si="105"/>
        <v>2.7458826258408803E-4</v>
      </c>
      <c r="BE82">
        <f t="shared" si="106"/>
        <v>9.7831710643901234E-5</v>
      </c>
      <c r="BF82">
        <f t="shared" si="107"/>
        <v>-1.1346592761656376E-4</v>
      </c>
      <c r="BG82">
        <f t="shared" si="108"/>
        <v>-3.4703704052691518E-4</v>
      </c>
      <c r="BH82">
        <f t="shared" si="109"/>
        <v>2.0782085822498053E-4</v>
      </c>
      <c r="BI82">
        <f t="shared" si="110"/>
        <v>-2.4432692951335361E-4</v>
      </c>
      <c r="BJ82">
        <f t="shared" si="111"/>
        <v>-1.728126409065072E-4</v>
      </c>
      <c r="BK82">
        <f t="shared" si="112"/>
        <v>2.884644157398644E-4</v>
      </c>
      <c r="BL82">
        <f t="shared" si="113"/>
        <v>-4.2240685623430628E-4</v>
      </c>
      <c r="BN82" s="7" t="str">
        <f t="shared" si="73"/>
        <v>ROST</v>
      </c>
      <c r="BO82" s="7">
        <v>0.2</v>
      </c>
      <c r="BP82" s="7">
        <v>0.2</v>
      </c>
      <c r="BQ82" s="7">
        <v>0.2</v>
      </c>
      <c r="BR82" s="7">
        <v>0.2</v>
      </c>
      <c r="BS82" s="7">
        <v>0.2</v>
      </c>
      <c r="BT82" s="7">
        <v>0.01</v>
      </c>
      <c r="BV82">
        <f t="shared" si="74"/>
        <v>0.10109228711547044</v>
      </c>
      <c r="BW82">
        <f t="shared" si="114"/>
        <v>99</v>
      </c>
      <c r="BX82">
        <f t="shared" si="115"/>
        <v>5</v>
      </c>
      <c r="BY82">
        <f t="shared" si="116"/>
        <v>0.24000000000000005</v>
      </c>
      <c r="BZ82">
        <f t="shared" si="117"/>
        <v>0</v>
      </c>
      <c r="CA82">
        <f t="shared" si="118"/>
        <v>0</v>
      </c>
      <c r="CB82">
        <f t="shared" si="119"/>
        <v>0</v>
      </c>
      <c r="CC82">
        <f t="shared" si="120"/>
        <v>0</v>
      </c>
      <c r="CD82">
        <f t="shared" si="121"/>
        <v>1</v>
      </c>
      <c r="CF82">
        <f t="shared" si="122"/>
        <v>0</v>
      </c>
      <c r="CG82">
        <f t="shared" si="123"/>
        <v>0</v>
      </c>
      <c r="CH82">
        <f t="shared" si="123"/>
        <v>0</v>
      </c>
      <c r="CI82">
        <f t="shared" si="123"/>
        <v>0</v>
      </c>
      <c r="CJ82">
        <f t="shared" si="123"/>
        <v>1</v>
      </c>
      <c r="CK82">
        <f t="shared" si="124"/>
        <v>0.2</v>
      </c>
      <c r="CL82">
        <f t="shared" si="75"/>
        <v>0.4</v>
      </c>
      <c r="CM82">
        <f t="shared" si="75"/>
        <v>0.60000000000000009</v>
      </c>
      <c r="CN82">
        <f t="shared" si="75"/>
        <v>0.8</v>
      </c>
      <c r="CO82">
        <f t="shared" si="75"/>
        <v>1</v>
      </c>
    </row>
    <row r="83" spans="1:93" x14ac:dyDescent="0.35">
      <c r="A83" t="s">
        <v>81</v>
      </c>
      <c r="B83">
        <f>VLOOKUP(CONCATENATE($A83,"_",B$4),assets_m6!$A:$D,4,FALSE)</f>
        <v>103.143</v>
      </c>
      <c r="C83">
        <f>VLOOKUP(CONCATENATE($A83,"_",C$4),assets_m6!$A:$D,4,FALSE)</f>
        <v>102.849</v>
      </c>
      <c r="D83">
        <f>VLOOKUP(CONCATENATE($A83,"_",D$4),assets_m6!$A:$D,4,FALSE)</f>
        <v>101.282</v>
      </c>
      <c r="E83">
        <f>VLOOKUP(CONCATENATE($A83,"_",E$4),assets_m6!$A:$D,4,FALSE)</f>
        <v>101.06399999999999</v>
      </c>
      <c r="F83">
        <f>VLOOKUP(CONCATENATE($A83,"_",F$4),assets_m6!$A:$D,4,FALSE)</f>
        <v>100.974</v>
      </c>
      <c r="G83">
        <f>VLOOKUP(CONCATENATE($A83,"_",G$4),assets_m6!$A:$D,4,FALSE)</f>
        <v>100.80500000000001</v>
      </c>
      <c r="H83">
        <f>VLOOKUP(CONCATENATE($A83,"_",H$4),assets_m6!$A:$D,4,FALSE)</f>
        <v>100.188</v>
      </c>
      <c r="I83">
        <f>VLOOKUP(CONCATENATE($A83,"_",I$4),assets_m6!$A:$D,4,FALSE)</f>
        <v>100.148</v>
      </c>
      <c r="J83">
        <f>VLOOKUP(CONCATENATE($A83,"_",J$4),assets_m6!$A:$D,4,FALSE)</f>
        <v>100.19799999999999</v>
      </c>
      <c r="K83">
        <f>VLOOKUP(CONCATENATE($A83,"_",K$4),assets_m6!$A:$D,4,FALSE)</f>
        <v>98.974000000000004</v>
      </c>
      <c r="L83" t="e">
        <f>VLOOKUP(CONCATENATE($A83,"_",L$4),assets_m6!$A:$D,4,FALSE)</f>
        <v>#N/A</v>
      </c>
      <c r="M83">
        <f>VLOOKUP(CONCATENATE($A83,"_",M$4),assets_m6!$A:$D,4,FALSE)</f>
        <v>98.855000000000004</v>
      </c>
      <c r="N83">
        <f>VLOOKUP(CONCATENATE($A83,"_",N$4),assets_m6!$A:$D,4,FALSE)</f>
        <v>99.466999999999999</v>
      </c>
      <c r="O83">
        <f>VLOOKUP(CONCATENATE($A83,"_",O$4),assets_m6!$A:$D,4,FALSE)</f>
        <v>99.039000000000001</v>
      </c>
      <c r="P83">
        <f>VLOOKUP(CONCATENATE($A83,"_",P$4),assets_m6!$A:$D,4,FALSE)</f>
        <v>99.605999999999995</v>
      </c>
      <c r="Q83">
        <f>VLOOKUP(CONCATENATE($A83,"_",Q$4),assets_m6!$A:$D,4,FALSE)</f>
        <v>100.601</v>
      </c>
      <c r="R83">
        <f>VLOOKUP(CONCATENATE($A83,"_",R$4),assets_m6!$A:$D,4,FALSE)</f>
        <v>101.123</v>
      </c>
      <c r="S83">
        <f>VLOOKUP(CONCATENATE($A83,"_",S$4),assets_m6!$A:$D,4,FALSE)</f>
        <v>100.7</v>
      </c>
      <c r="T83">
        <f>VLOOKUP(CONCATENATE($A83,"_",T$4),assets_m6!$A:$D,4,FALSE)</f>
        <v>100.29300000000001</v>
      </c>
      <c r="U83">
        <f>VLOOKUP(CONCATENATE($A83,"_",U$4),assets_m6!$A:$D,4,FALSE)</f>
        <v>99.233000000000004</v>
      </c>
      <c r="W83" t="str">
        <f t="shared" si="71"/>
        <v>SEGA.L</v>
      </c>
      <c r="X83">
        <f t="shared" si="72"/>
        <v>103.143</v>
      </c>
      <c r="Y83">
        <f t="shared" si="76"/>
        <v>102.849</v>
      </c>
      <c r="Z83">
        <f t="shared" si="77"/>
        <v>101.282</v>
      </c>
      <c r="AA83">
        <f t="shared" si="78"/>
        <v>101.06399999999999</v>
      </c>
      <c r="AB83">
        <f t="shared" si="79"/>
        <v>100.974</v>
      </c>
      <c r="AC83">
        <f t="shared" si="80"/>
        <v>100.80500000000001</v>
      </c>
      <c r="AD83">
        <f t="shared" si="81"/>
        <v>100.188</v>
      </c>
      <c r="AE83">
        <f t="shared" si="82"/>
        <v>100.148</v>
      </c>
      <c r="AF83">
        <f t="shared" si="83"/>
        <v>100.19799999999999</v>
      </c>
      <c r="AG83">
        <f t="shared" si="84"/>
        <v>98.974000000000004</v>
      </c>
      <c r="AH83">
        <f t="shared" si="85"/>
        <v>98.974000000000004</v>
      </c>
      <c r="AI83">
        <f t="shared" si="86"/>
        <v>98.855000000000004</v>
      </c>
      <c r="AJ83">
        <f t="shared" si="87"/>
        <v>99.466999999999999</v>
      </c>
      <c r="AK83">
        <f t="shared" si="88"/>
        <v>99.039000000000001</v>
      </c>
      <c r="AL83">
        <f t="shared" si="89"/>
        <v>99.605999999999995</v>
      </c>
      <c r="AM83">
        <f t="shared" si="90"/>
        <v>100.601</v>
      </c>
      <c r="AN83">
        <f t="shared" si="91"/>
        <v>101.123</v>
      </c>
      <c r="AO83">
        <f t="shared" si="92"/>
        <v>100.7</v>
      </c>
      <c r="AP83">
        <f t="shared" si="93"/>
        <v>100.29300000000001</v>
      </c>
      <c r="AQ83">
        <f t="shared" si="94"/>
        <v>99.233000000000004</v>
      </c>
      <c r="AS83" t="s">
        <v>46</v>
      </c>
      <c r="AT83">
        <f t="shared" si="95"/>
        <v>-2.8504115645268894E-5</v>
      </c>
      <c r="AU83">
        <f t="shared" si="96"/>
        <v>-1.5235928399887284E-4</v>
      </c>
      <c r="AV83">
        <f t="shared" si="97"/>
        <v>-2.1524061531170746E-5</v>
      </c>
      <c r="AW83">
        <f t="shared" si="98"/>
        <v>-8.9052481595809788E-6</v>
      </c>
      <c r="AX83">
        <f t="shared" si="99"/>
        <v>-1.6736981797294048E-5</v>
      </c>
      <c r="AY83">
        <f t="shared" si="100"/>
        <v>-6.1207281384852375E-5</v>
      </c>
      <c r="AZ83">
        <f t="shared" si="101"/>
        <v>-3.9924941110718104E-6</v>
      </c>
      <c r="BA83">
        <f t="shared" si="102"/>
        <v>4.9926109358147108E-6</v>
      </c>
      <c r="BB83">
        <f t="shared" si="103"/>
        <v>-1.221581269087197E-4</v>
      </c>
      <c r="BC83">
        <f t="shared" si="104"/>
        <v>0</v>
      </c>
      <c r="BD83">
        <f t="shared" si="105"/>
        <v>-1.2023359670216397E-5</v>
      </c>
      <c r="BE83">
        <f t="shared" si="106"/>
        <v>6.1908856405846417E-5</v>
      </c>
      <c r="BF83">
        <f t="shared" si="107"/>
        <v>-4.3029346416399138E-5</v>
      </c>
      <c r="BG83">
        <f t="shared" si="108"/>
        <v>5.7250174173809621E-5</v>
      </c>
      <c r="BH83">
        <f t="shared" si="109"/>
        <v>9.9893580707989942E-5</v>
      </c>
      <c r="BI83">
        <f t="shared" si="110"/>
        <v>5.1888152205247024E-5</v>
      </c>
      <c r="BJ83">
        <f t="shared" si="111"/>
        <v>-4.1830246333673035E-5</v>
      </c>
      <c r="BK83">
        <f t="shared" si="112"/>
        <v>-4.041708043694106E-5</v>
      </c>
      <c r="BL83">
        <f t="shared" si="113"/>
        <v>-1.0569032734089141E-4</v>
      </c>
      <c r="BN83" s="7" t="str">
        <f t="shared" si="73"/>
        <v>SEGA.L</v>
      </c>
      <c r="BO83" s="7">
        <v>0.2</v>
      </c>
      <c r="BP83" s="7">
        <v>0.2</v>
      </c>
      <c r="BQ83" s="7">
        <v>0.2</v>
      </c>
      <c r="BR83" s="7">
        <v>0.2</v>
      </c>
      <c r="BS83" s="7">
        <v>0.2</v>
      </c>
      <c r="BT83" s="7">
        <v>0.01</v>
      </c>
      <c r="BV83">
        <f t="shared" si="74"/>
        <v>-3.7908534752721913E-2</v>
      </c>
      <c r="BW83">
        <f t="shared" si="114"/>
        <v>67</v>
      </c>
      <c r="BX83">
        <f t="shared" si="115"/>
        <v>4</v>
      </c>
      <c r="BY83">
        <f t="shared" si="116"/>
        <v>0.12000000000000002</v>
      </c>
      <c r="BZ83">
        <f t="shared" si="117"/>
        <v>0</v>
      </c>
      <c r="CA83">
        <f t="shared" si="118"/>
        <v>0</v>
      </c>
      <c r="CB83">
        <f t="shared" si="119"/>
        <v>0</v>
      </c>
      <c r="CC83">
        <f t="shared" si="120"/>
        <v>1</v>
      </c>
      <c r="CD83">
        <f t="shared" si="121"/>
        <v>0</v>
      </c>
      <c r="CF83">
        <f t="shared" si="122"/>
        <v>0</v>
      </c>
      <c r="CG83">
        <f t="shared" si="123"/>
        <v>0</v>
      </c>
      <c r="CH83">
        <f t="shared" si="123"/>
        <v>0</v>
      </c>
      <c r="CI83">
        <f t="shared" si="123"/>
        <v>1</v>
      </c>
      <c r="CJ83">
        <f t="shared" si="123"/>
        <v>1</v>
      </c>
      <c r="CK83">
        <f t="shared" si="124"/>
        <v>0.2</v>
      </c>
      <c r="CL83">
        <f t="shared" si="75"/>
        <v>0.4</v>
      </c>
      <c r="CM83">
        <f t="shared" si="75"/>
        <v>0.60000000000000009</v>
      </c>
      <c r="CN83">
        <f t="shared" si="75"/>
        <v>0.8</v>
      </c>
      <c r="CO83">
        <f t="shared" si="75"/>
        <v>1</v>
      </c>
    </row>
    <row r="84" spans="1:93" x14ac:dyDescent="0.35">
      <c r="A84" t="s">
        <v>82</v>
      </c>
      <c r="B84">
        <f>VLOOKUP(CONCATENATE($A84,"_",B$4),assets_m6!$A:$D,4,FALSE)</f>
        <v>82.006</v>
      </c>
      <c r="C84">
        <f>VLOOKUP(CONCATENATE($A84,"_",C$4),assets_m6!$A:$D,4,FALSE)</f>
        <v>82.055999999999997</v>
      </c>
      <c r="D84">
        <f>VLOOKUP(CONCATENATE($A84,"_",D$4),assets_m6!$A:$D,4,FALSE)</f>
        <v>81.908000000000001</v>
      </c>
      <c r="E84">
        <f>VLOOKUP(CONCATENATE($A84,"_",E$4),assets_m6!$A:$D,4,FALSE)</f>
        <v>81.966999999999999</v>
      </c>
      <c r="F84">
        <f>VLOOKUP(CONCATENATE($A84,"_",F$4),assets_m6!$A:$D,4,FALSE)</f>
        <v>82.025999999999996</v>
      </c>
      <c r="G84">
        <f>VLOOKUP(CONCATENATE($A84,"_",G$4),assets_m6!$A:$D,4,FALSE)</f>
        <v>81.927000000000007</v>
      </c>
      <c r="H84">
        <f>VLOOKUP(CONCATENATE($A84,"_",H$4),assets_m6!$A:$D,4,FALSE)</f>
        <v>81.947000000000003</v>
      </c>
      <c r="I84">
        <f>VLOOKUP(CONCATENATE($A84,"_",I$4),assets_m6!$A:$D,4,FALSE)</f>
        <v>82.153999999999996</v>
      </c>
      <c r="J84">
        <f>VLOOKUP(CONCATENATE($A84,"_",J$4),assets_m6!$A:$D,4,FALSE)</f>
        <v>82.194000000000003</v>
      </c>
      <c r="K84">
        <f>VLOOKUP(CONCATENATE($A84,"_",K$4),assets_m6!$A:$D,4,FALSE)</f>
        <v>82.046000000000006</v>
      </c>
      <c r="L84">
        <f>VLOOKUP(CONCATENATE($A84,"_",L$4),assets_m6!$A:$D,4,FALSE)</f>
        <v>82.046000000000006</v>
      </c>
      <c r="M84">
        <f>VLOOKUP(CONCATENATE($A84,"_",M$4),assets_m6!$A:$D,4,FALSE)</f>
        <v>81.858000000000004</v>
      </c>
      <c r="N84">
        <f>VLOOKUP(CONCATENATE($A84,"_",N$4),assets_m6!$A:$D,4,FALSE)</f>
        <v>81.908000000000001</v>
      </c>
      <c r="O84">
        <f>VLOOKUP(CONCATENATE($A84,"_",O$4),assets_m6!$A:$D,4,FALSE)</f>
        <v>81.77</v>
      </c>
      <c r="P84">
        <f>VLOOKUP(CONCATENATE($A84,"_",P$4),assets_m6!$A:$D,4,FALSE)</f>
        <v>81.75</v>
      </c>
      <c r="Q84">
        <f>VLOOKUP(CONCATENATE($A84,"_",Q$4),assets_m6!$A:$D,4,FALSE)</f>
        <v>81.878</v>
      </c>
      <c r="R84">
        <f>VLOOKUP(CONCATENATE($A84,"_",R$4),assets_m6!$A:$D,4,FALSE)</f>
        <v>82.025999999999996</v>
      </c>
      <c r="S84">
        <f>VLOOKUP(CONCATENATE($A84,"_",S$4),assets_m6!$A:$D,4,FALSE)</f>
        <v>81.986000000000004</v>
      </c>
      <c r="T84">
        <f>VLOOKUP(CONCATENATE($A84,"_",T$4),assets_m6!$A:$D,4,FALSE)</f>
        <v>81.927000000000007</v>
      </c>
      <c r="U84">
        <f>VLOOKUP(CONCATENATE($A84,"_",U$4),assets_m6!$A:$D,4,FALSE)</f>
        <v>81.77</v>
      </c>
      <c r="W84" t="str">
        <f t="shared" si="71"/>
        <v>SHY</v>
      </c>
      <c r="X84">
        <f t="shared" si="72"/>
        <v>82.006</v>
      </c>
      <c r="Y84">
        <f t="shared" si="76"/>
        <v>82.055999999999997</v>
      </c>
      <c r="Z84">
        <f t="shared" si="77"/>
        <v>81.908000000000001</v>
      </c>
      <c r="AA84">
        <f t="shared" si="78"/>
        <v>81.966999999999999</v>
      </c>
      <c r="AB84">
        <f t="shared" si="79"/>
        <v>82.025999999999996</v>
      </c>
      <c r="AC84">
        <f t="shared" si="80"/>
        <v>81.927000000000007</v>
      </c>
      <c r="AD84">
        <f t="shared" si="81"/>
        <v>81.947000000000003</v>
      </c>
      <c r="AE84">
        <f t="shared" si="82"/>
        <v>82.153999999999996</v>
      </c>
      <c r="AF84">
        <f t="shared" si="83"/>
        <v>82.194000000000003</v>
      </c>
      <c r="AG84">
        <f t="shared" si="84"/>
        <v>82.046000000000006</v>
      </c>
      <c r="AH84">
        <f t="shared" si="85"/>
        <v>82.046000000000006</v>
      </c>
      <c r="AI84">
        <f t="shared" si="86"/>
        <v>81.858000000000004</v>
      </c>
      <c r="AJ84">
        <f t="shared" si="87"/>
        <v>81.908000000000001</v>
      </c>
      <c r="AK84">
        <f t="shared" si="88"/>
        <v>81.77</v>
      </c>
      <c r="AL84">
        <f t="shared" si="89"/>
        <v>81.75</v>
      </c>
      <c r="AM84">
        <f t="shared" si="90"/>
        <v>81.878</v>
      </c>
      <c r="AN84">
        <f t="shared" si="91"/>
        <v>82.025999999999996</v>
      </c>
      <c r="AO84">
        <f t="shared" si="92"/>
        <v>81.986000000000004</v>
      </c>
      <c r="AP84">
        <f t="shared" si="93"/>
        <v>81.927000000000007</v>
      </c>
      <c r="AQ84">
        <f t="shared" si="94"/>
        <v>81.77</v>
      </c>
      <c r="AS84" t="s">
        <v>78</v>
      </c>
      <c r="AT84">
        <f t="shared" si="95"/>
        <v>6.097114845254879E-6</v>
      </c>
      <c r="AU84">
        <f t="shared" si="96"/>
        <v>-1.8036462903382585E-5</v>
      </c>
      <c r="AV84">
        <f t="shared" si="97"/>
        <v>7.2032035942761997E-6</v>
      </c>
      <c r="AW84">
        <f t="shared" si="98"/>
        <v>7.1980187148483538E-6</v>
      </c>
      <c r="AX84">
        <f t="shared" si="99"/>
        <v>-1.2069343866577617E-5</v>
      </c>
      <c r="AY84">
        <f t="shared" si="100"/>
        <v>2.4411976515673732E-6</v>
      </c>
      <c r="AZ84">
        <f t="shared" si="101"/>
        <v>2.5260229172513166E-5</v>
      </c>
      <c r="BA84">
        <f t="shared" si="102"/>
        <v>4.8689047398795256E-6</v>
      </c>
      <c r="BB84">
        <f t="shared" si="103"/>
        <v>-1.8006180499792701E-5</v>
      </c>
      <c r="BC84">
        <f t="shared" si="104"/>
        <v>0</v>
      </c>
      <c r="BD84">
        <f t="shared" si="105"/>
        <v>-2.2913975087146527E-5</v>
      </c>
      <c r="BE84">
        <f t="shared" si="106"/>
        <v>6.1081384837153557E-6</v>
      </c>
      <c r="BF84">
        <f t="shared" si="107"/>
        <v>-1.6848171118816872E-5</v>
      </c>
      <c r="BG84">
        <f t="shared" si="108"/>
        <v>-2.445884798825489E-6</v>
      </c>
      <c r="BH84">
        <f t="shared" si="109"/>
        <v>1.5657492354740077E-5</v>
      </c>
      <c r="BI84">
        <f t="shared" si="110"/>
        <v>1.8075673563105613E-5</v>
      </c>
      <c r="BJ84">
        <f t="shared" si="111"/>
        <v>-4.8765025723541371E-6</v>
      </c>
      <c r="BK84">
        <f t="shared" si="112"/>
        <v>-7.1963505964429899E-6</v>
      </c>
      <c r="BL84">
        <f t="shared" si="113"/>
        <v>-1.9163401564808999E-5</v>
      </c>
      <c r="BN84" s="7" t="str">
        <f t="shared" si="73"/>
        <v>SHY</v>
      </c>
      <c r="BO84" s="7">
        <v>0.2</v>
      </c>
      <c r="BP84" s="7">
        <v>0.2</v>
      </c>
      <c r="BQ84" s="7">
        <v>0.2</v>
      </c>
      <c r="BR84" s="7">
        <v>0.2</v>
      </c>
      <c r="BS84" s="7">
        <v>0.2</v>
      </c>
      <c r="BT84" s="7">
        <v>0.01</v>
      </c>
      <c r="BV84">
        <f t="shared" si="74"/>
        <v>-2.8778382069605175E-3</v>
      </c>
      <c r="BW84">
        <f t="shared" si="114"/>
        <v>85</v>
      </c>
      <c r="BX84">
        <f t="shared" si="115"/>
        <v>5</v>
      </c>
      <c r="BY84">
        <f t="shared" si="116"/>
        <v>0.24000000000000005</v>
      </c>
      <c r="BZ84">
        <f t="shared" si="117"/>
        <v>0</v>
      </c>
      <c r="CA84">
        <f t="shared" si="118"/>
        <v>0</v>
      </c>
      <c r="CB84">
        <f t="shared" si="119"/>
        <v>0</v>
      </c>
      <c r="CC84">
        <f t="shared" si="120"/>
        <v>0</v>
      </c>
      <c r="CD84">
        <f t="shared" si="121"/>
        <v>1</v>
      </c>
      <c r="CF84">
        <f t="shared" si="122"/>
        <v>0</v>
      </c>
      <c r="CG84">
        <f t="shared" si="123"/>
        <v>0</v>
      </c>
      <c r="CH84">
        <f t="shared" si="123"/>
        <v>0</v>
      </c>
      <c r="CI84">
        <f t="shared" si="123"/>
        <v>0</v>
      </c>
      <c r="CJ84">
        <f t="shared" si="123"/>
        <v>1</v>
      </c>
      <c r="CK84">
        <f t="shared" si="124"/>
        <v>0.2</v>
      </c>
      <c r="CL84">
        <f t="shared" si="75"/>
        <v>0.4</v>
      </c>
      <c r="CM84">
        <f t="shared" si="75"/>
        <v>0.60000000000000009</v>
      </c>
      <c r="CN84">
        <f t="shared" si="75"/>
        <v>0.8</v>
      </c>
      <c r="CO84">
        <f t="shared" si="75"/>
        <v>1</v>
      </c>
    </row>
    <row r="85" spans="1:93" x14ac:dyDescent="0.35">
      <c r="A85" t="s">
        <v>83</v>
      </c>
      <c r="B85">
        <f>VLOOKUP(CONCATENATE($A85,"_",B$4),assets_m6!$A:$D,4,FALSE)</f>
        <v>22.74</v>
      </c>
      <c r="C85">
        <f>VLOOKUP(CONCATENATE($A85,"_",C$4),assets_m6!$A:$D,4,FALSE)</f>
        <v>22.63</v>
      </c>
      <c r="D85">
        <f>VLOOKUP(CONCATENATE($A85,"_",D$4),assets_m6!$A:$D,4,FALSE)</f>
        <v>22.36</v>
      </c>
      <c r="E85">
        <f>VLOOKUP(CONCATENATE($A85,"_",E$4),assets_m6!$A:$D,4,FALSE)</f>
        <v>22.57</v>
      </c>
      <c r="F85">
        <f>VLOOKUP(CONCATENATE($A85,"_",F$4),assets_m6!$A:$D,4,FALSE)</f>
        <v>22.7</v>
      </c>
      <c r="G85">
        <f>VLOOKUP(CONCATENATE($A85,"_",G$4),assets_m6!$A:$D,4,FALSE)</f>
        <v>22.82</v>
      </c>
      <c r="H85">
        <f>VLOOKUP(CONCATENATE($A85,"_",H$4),assets_m6!$A:$D,4,FALSE)</f>
        <v>23.15</v>
      </c>
      <c r="I85">
        <f>VLOOKUP(CONCATENATE($A85,"_",I$4),assets_m6!$A:$D,4,FALSE)</f>
        <v>23.47</v>
      </c>
      <c r="J85">
        <f>VLOOKUP(CONCATENATE($A85,"_",J$4),assets_m6!$A:$D,4,FALSE)</f>
        <v>23.75</v>
      </c>
      <c r="K85">
        <f>VLOOKUP(CONCATENATE($A85,"_",K$4),assets_m6!$A:$D,4,FALSE)</f>
        <v>23.64</v>
      </c>
      <c r="L85">
        <f>VLOOKUP(CONCATENATE($A85,"_",L$4),assets_m6!$A:$D,4,FALSE)</f>
        <v>23.87</v>
      </c>
      <c r="M85">
        <f>VLOOKUP(CONCATENATE($A85,"_",M$4),assets_m6!$A:$D,4,FALSE)</f>
        <v>23.24</v>
      </c>
      <c r="N85">
        <f>VLOOKUP(CONCATENATE($A85,"_",N$4),assets_m6!$A:$D,4,FALSE)</f>
        <v>23.28</v>
      </c>
      <c r="O85">
        <f>VLOOKUP(CONCATENATE($A85,"_",O$4),assets_m6!$A:$D,4,FALSE)</f>
        <v>22.79</v>
      </c>
      <c r="P85">
        <f>VLOOKUP(CONCATENATE($A85,"_",P$4),assets_m6!$A:$D,4,FALSE)</f>
        <v>22.31</v>
      </c>
      <c r="Q85">
        <f>VLOOKUP(CONCATENATE($A85,"_",Q$4),assets_m6!$A:$D,4,FALSE)</f>
        <v>21.83</v>
      </c>
      <c r="R85">
        <f>VLOOKUP(CONCATENATE($A85,"_",R$4),assets_m6!$A:$D,4,FALSE)</f>
        <v>21.65</v>
      </c>
      <c r="S85">
        <f>VLOOKUP(CONCATENATE($A85,"_",S$4),assets_m6!$A:$D,4,FALSE)</f>
        <v>21.49</v>
      </c>
      <c r="T85">
        <f>VLOOKUP(CONCATENATE($A85,"_",T$4),assets_m6!$A:$D,4,FALSE)</f>
        <v>21.42</v>
      </c>
      <c r="U85">
        <f>VLOOKUP(CONCATENATE($A85,"_",U$4),assets_m6!$A:$D,4,FALSE)</f>
        <v>21.04</v>
      </c>
      <c r="W85" t="str">
        <f t="shared" si="71"/>
        <v>SLV</v>
      </c>
      <c r="X85">
        <f t="shared" si="72"/>
        <v>22.74</v>
      </c>
      <c r="Y85">
        <f t="shared" si="76"/>
        <v>22.63</v>
      </c>
      <c r="Z85">
        <f t="shared" si="77"/>
        <v>22.36</v>
      </c>
      <c r="AA85">
        <f t="shared" si="78"/>
        <v>22.57</v>
      </c>
      <c r="AB85">
        <f t="shared" si="79"/>
        <v>22.7</v>
      </c>
      <c r="AC85">
        <f t="shared" si="80"/>
        <v>22.82</v>
      </c>
      <c r="AD85">
        <f t="shared" si="81"/>
        <v>23.15</v>
      </c>
      <c r="AE85">
        <f t="shared" si="82"/>
        <v>23.47</v>
      </c>
      <c r="AF85">
        <f t="shared" si="83"/>
        <v>23.75</v>
      </c>
      <c r="AG85">
        <f t="shared" si="84"/>
        <v>23.64</v>
      </c>
      <c r="AH85">
        <f t="shared" si="85"/>
        <v>23.87</v>
      </c>
      <c r="AI85">
        <f t="shared" si="86"/>
        <v>23.24</v>
      </c>
      <c r="AJ85">
        <f t="shared" si="87"/>
        <v>23.28</v>
      </c>
      <c r="AK85">
        <f t="shared" si="88"/>
        <v>22.79</v>
      </c>
      <c r="AL85">
        <f t="shared" si="89"/>
        <v>22.31</v>
      </c>
      <c r="AM85">
        <f t="shared" si="90"/>
        <v>21.83</v>
      </c>
      <c r="AN85">
        <f t="shared" si="91"/>
        <v>21.65</v>
      </c>
      <c r="AO85">
        <f t="shared" si="92"/>
        <v>21.49</v>
      </c>
      <c r="AP85">
        <f t="shared" si="93"/>
        <v>21.42</v>
      </c>
      <c r="AQ85">
        <f t="shared" si="94"/>
        <v>21.04</v>
      </c>
      <c r="AS85" t="s">
        <v>52</v>
      </c>
      <c r="AT85">
        <f t="shared" si="95"/>
        <v>-4.83729111697447E-5</v>
      </c>
      <c r="AU85">
        <f t="shared" si="96"/>
        <v>-1.1931064958020308E-4</v>
      </c>
      <c r="AV85">
        <f t="shared" si="97"/>
        <v>9.3917710196780347E-5</v>
      </c>
      <c r="AW85">
        <f t="shared" si="98"/>
        <v>5.7598582188745685E-5</v>
      </c>
      <c r="AX85">
        <f t="shared" si="99"/>
        <v>5.2863436123348453E-5</v>
      </c>
      <c r="AY85">
        <f t="shared" si="100"/>
        <v>1.4460999123575737E-4</v>
      </c>
      <c r="AZ85">
        <f t="shared" si="101"/>
        <v>1.3822894168466536E-4</v>
      </c>
      <c r="BA85">
        <f t="shared" si="102"/>
        <v>1.1930123561994084E-4</v>
      </c>
      <c r="BB85">
        <f t="shared" si="103"/>
        <v>-4.6315789473683976E-5</v>
      </c>
      <c r="BC85">
        <f t="shared" si="104"/>
        <v>9.729272419627767E-5</v>
      </c>
      <c r="BD85">
        <f t="shared" si="105"/>
        <v>-2.6392961876832953E-4</v>
      </c>
      <c r="BE85">
        <f t="shared" si="106"/>
        <v>1.7211703958693074E-5</v>
      </c>
      <c r="BF85">
        <f t="shared" si="107"/>
        <v>-2.1048109965635822E-4</v>
      </c>
      <c r="BG85">
        <f t="shared" si="108"/>
        <v>-2.106186924089515E-4</v>
      </c>
      <c r="BH85">
        <f t="shared" si="109"/>
        <v>-2.1515015688032294E-4</v>
      </c>
      <c r="BI85">
        <f t="shared" si="110"/>
        <v>-8.2455336692624704E-5</v>
      </c>
      <c r="BJ85">
        <f t="shared" si="111"/>
        <v>-7.3903002309468887E-5</v>
      </c>
      <c r="BK85">
        <f t="shared" si="112"/>
        <v>-3.2573289902278617E-5</v>
      </c>
      <c r="BL85">
        <f t="shared" si="113"/>
        <v>-1.7740429505135505E-4</v>
      </c>
      <c r="BN85" s="7" t="str">
        <f t="shared" si="73"/>
        <v>SLV</v>
      </c>
      <c r="BO85" s="7">
        <v>0.2</v>
      </c>
      <c r="BP85" s="7">
        <v>0.2</v>
      </c>
      <c r="BQ85" s="7">
        <v>0.2</v>
      </c>
      <c r="BR85" s="7">
        <v>0.2</v>
      </c>
      <c r="BS85" s="7">
        <v>0.2</v>
      </c>
      <c r="BT85" s="7">
        <v>0.01</v>
      </c>
      <c r="BV85">
        <f t="shared" si="74"/>
        <v>-7.4758135444151247E-2</v>
      </c>
      <c r="BW85">
        <f t="shared" si="114"/>
        <v>42</v>
      </c>
      <c r="BX85">
        <f t="shared" si="115"/>
        <v>3</v>
      </c>
      <c r="BY85">
        <f t="shared" si="116"/>
        <v>7.9999999999999988E-2</v>
      </c>
      <c r="BZ85">
        <f t="shared" si="117"/>
        <v>0</v>
      </c>
      <c r="CA85">
        <f t="shared" si="118"/>
        <v>0</v>
      </c>
      <c r="CB85">
        <f t="shared" si="119"/>
        <v>1</v>
      </c>
      <c r="CC85">
        <f t="shared" si="120"/>
        <v>0</v>
      </c>
      <c r="CD85">
        <f t="shared" si="121"/>
        <v>0</v>
      </c>
      <c r="CF85">
        <f t="shared" si="122"/>
        <v>0</v>
      </c>
      <c r="CG85">
        <f t="shared" si="123"/>
        <v>0</v>
      </c>
      <c r="CH85">
        <f t="shared" si="123"/>
        <v>1</v>
      </c>
      <c r="CI85">
        <f t="shared" si="123"/>
        <v>1</v>
      </c>
      <c r="CJ85">
        <f t="shared" si="123"/>
        <v>1</v>
      </c>
      <c r="CK85">
        <f t="shared" si="124"/>
        <v>0.2</v>
      </c>
      <c r="CL85">
        <f t="shared" si="75"/>
        <v>0.4</v>
      </c>
      <c r="CM85">
        <f t="shared" si="75"/>
        <v>0.60000000000000009</v>
      </c>
      <c r="CN85">
        <f t="shared" si="75"/>
        <v>0.8</v>
      </c>
      <c r="CO85">
        <f t="shared" si="75"/>
        <v>1</v>
      </c>
    </row>
    <row r="86" spans="1:93" x14ac:dyDescent="0.35">
      <c r="A86" t="s">
        <v>84</v>
      </c>
      <c r="B86">
        <f>VLOOKUP(CONCATENATE($A86,"_",B$4),assets_m6!$A:$D,4,FALSE)</f>
        <v>81.75</v>
      </c>
      <c r="C86">
        <f>VLOOKUP(CONCATENATE($A86,"_",C$4),assets_m6!$A:$D,4,FALSE)</f>
        <v>82.41</v>
      </c>
      <c r="D86">
        <f>VLOOKUP(CONCATENATE($A86,"_",D$4),assets_m6!$A:$D,4,FALSE)</f>
        <v>82.94</v>
      </c>
      <c r="E86">
        <f>VLOOKUP(CONCATENATE($A86,"_",E$4),assets_m6!$A:$D,4,FALSE)</f>
        <v>82.05</v>
      </c>
      <c r="F86">
        <f>VLOOKUP(CONCATENATE($A86,"_",F$4),assets_m6!$A:$D,4,FALSE)</f>
        <v>82.26</v>
      </c>
      <c r="G86">
        <f>VLOOKUP(CONCATENATE($A86,"_",G$4),assets_m6!$A:$D,4,FALSE)</f>
        <v>83.07</v>
      </c>
      <c r="H86">
        <f>VLOOKUP(CONCATENATE($A86,"_",H$4),assets_m6!$A:$D,4,FALSE)</f>
        <v>82.39</v>
      </c>
      <c r="I86">
        <f>VLOOKUP(CONCATENATE($A86,"_",I$4),assets_m6!$A:$D,4,FALSE)</f>
        <v>82.43</v>
      </c>
      <c r="J86">
        <f>VLOOKUP(CONCATENATE($A86,"_",J$4),assets_m6!$A:$D,4,FALSE)</f>
        <v>81.819999999999993</v>
      </c>
      <c r="K86">
        <f>VLOOKUP(CONCATENATE($A86,"_",K$4),assets_m6!$A:$D,4,FALSE)</f>
        <v>81.89</v>
      </c>
      <c r="L86" t="e">
        <f>VLOOKUP(CONCATENATE($A86,"_",L$4),assets_m6!$A:$D,4,FALSE)</f>
        <v>#N/A</v>
      </c>
      <c r="M86">
        <f>VLOOKUP(CONCATENATE($A86,"_",M$4),assets_m6!$A:$D,4,FALSE)</f>
        <v>81.98</v>
      </c>
      <c r="N86">
        <f>VLOOKUP(CONCATENATE($A86,"_",N$4),assets_m6!$A:$D,4,FALSE)</f>
        <v>82.86</v>
      </c>
      <c r="O86">
        <f>VLOOKUP(CONCATENATE($A86,"_",O$4),assets_m6!$A:$D,4,FALSE)</f>
        <v>83.11</v>
      </c>
      <c r="P86">
        <f>VLOOKUP(CONCATENATE($A86,"_",P$4),assets_m6!$A:$D,4,FALSE)</f>
        <v>80.72</v>
      </c>
      <c r="Q86">
        <f>VLOOKUP(CONCATENATE($A86,"_",Q$4),assets_m6!$A:$D,4,FALSE)</f>
        <v>78.94</v>
      </c>
      <c r="R86">
        <f>VLOOKUP(CONCATENATE($A86,"_",R$4),assets_m6!$A:$D,4,FALSE)</f>
        <v>79.25</v>
      </c>
      <c r="S86">
        <f>VLOOKUP(CONCATENATE($A86,"_",S$4),assets_m6!$A:$D,4,FALSE)</f>
        <v>79.13</v>
      </c>
      <c r="T86">
        <f>VLOOKUP(CONCATENATE($A86,"_",T$4),assets_m6!$A:$D,4,FALSE)</f>
        <v>79.489999999999995</v>
      </c>
      <c r="U86">
        <f>VLOOKUP(CONCATENATE($A86,"_",U$4),assets_m6!$A:$D,4,FALSE)</f>
        <v>79.06</v>
      </c>
      <c r="W86" t="str">
        <f t="shared" si="71"/>
        <v>SPMV.L</v>
      </c>
      <c r="X86">
        <f t="shared" si="72"/>
        <v>81.75</v>
      </c>
      <c r="Y86">
        <f t="shared" si="76"/>
        <v>82.41</v>
      </c>
      <c r="Z86">
        <f t="shared" si="77"/>
        <v>82.94</v>
      </c>
      <c r="AA86">
        <f t="shared" si="78"/>
        <v>82.05</v>
      </c>
      <c r="AB86">
        <f t="shared" si="79"/>
        <v>82.26</v>
      </c>
      <c r="AC86">
        <f t="shared" si="80"/>
        <v>83.07</v>
      </c>
      <c r="AD86">
        <f t="shared" si="81"/>
        <v>82.39</v>
      </c>
      <c r="AE86">
        <f t="shared" si="82"/>
        <v>82.43</v>
      </c>
      <c r="AF86">
        <f t="shared" si="83"/>
        <v>81.819999999999993</v>
      </c>
      <c r="AG86">
        <f t="shared" si="84"/>
        <v>81.89</v>
      </c>
      <c r="AH86">
        <f t="shared" si="85"/>
        <v>81.89</v>
      </c>
      <c r="AI86">
        <f t="shared" si="86"/>
        <v>81.98</v>
      </c>
      <c r="AJ86">
        <f t="shared" si="87"/>
        <v>82.86</v>
      </c>
      <c r="AK86">
        <f t="shared" si="88"/>
        <v>83.11</v>
      </c>
      <c r="AL86">
        <f t="shared" si="89"/>
        <v>80.72</v>
      </c>
      <c r="AM86">
        <f t="shared" si="90"/>
        <v>78.94</v>
      </c>
      <c r="AN86">
        <f t="shared" si="91"/>
        <v>79.25</v>
      </c>
      <c r="AO86">
        <f t="shared" si="92"/>
        <v>79.13</v>
      </c>
      <c r="AP86">
        <f t="shared" si="93"/>
        <v>79.489999999999995</v>
      </c>
      <c r="AQ86">
        <f t="shared" si="94"/>
        <v>79.06</v>
      </c>
      <c r="AS86" t="s">
        <v>65</v>
      </c>
      <c r="AT86">
        <f t="shared" si="95"/>
        <v>8.0733944954128022E-5</v>
      </c>
      <c r="AU86">
        <f t="shared" si="96"/>
        <v>6.4312583424341841E-5</v>
      </c>
      <c r="AV86">
        <f t="shared" si="97"/>
        <v>-1.0730648661683151E-4</v>
      </c>
      <c r="AW86">
        <f t="shared" si="98"/>
        <v>2.5594149908593293E-5</v>
      </c>
      <c r="AX86">
        <f t="shared" si="99"/>
        <v>9.8468271334790675E-5</v>
      </c>
      <c r="AY86">
        <f t="shared" si="100"/>
        <v>-8.1858673407968292E-5</v>
      </c>
      <c r="AZ86">
        <f t="shared" si="101"/>
        <v>4.8549581259869218E-6</v>
      </c>
      <c r="BA86">
        <f t="shared" si="102"/>
        <v>-7.4002183670995216E-5</v>
      </c>
      <c r="BB86">
        <f t="shared" si="103"/>
        <v>8.5553654363245422E-6</v>
      </c>
      <c r="BC86">
        <f t="shared" si="104"/>
        <v>0</v>
      </c>
      <c r="BD86">
        <f t="shared" si="105"/>
        <v>1.0990352912443938E-5</v>
      </c>
      <c r="BE86">
        <f t="shared" si="106"/>
        <v>1.0734325445230489E-4</v>
      </c>
      <c r="BF86">
        <f t="shared" si="107"/>
        <v>3.0171373400917211E-5</v>
      </c>
      <c r="BG86">
        <f t="shared" si="108"/>
        <v>-2.8757068944771996E-4</v>
      </c>
      <c r="BH86">
        <f t="shared" si="109"/>
        <v>-2.2051536174430141E-4</v>
      </c>
      <c r="BI86">
        <f t="shared" si="110"/>
        <v>3.9270331897644068E-5</v>
      </c>
      <c r="BJ86">
        <f t="shared" si="111"/>
        <v>-1.5141955835962718E-5</v>
      </c>
      <c r="BK86">
        <f t="shared" si="112"/>
        <v>4.5494755465689303E-5</v>
      </c>
      <c r="BL86">
        <f t="shared" si="113"/>
        <v>-5.4094854698703313E-5</v>
      </c>
      <c r="BN86" s="7" t="str">
        <f t="shared" si="73"/>
        <v>SPMV.L</v>
      </c>
      <c r="BO86" s="7">
        <v>0.2</v>
      </c>
      <c r="BP86" s="7">
        <v>0.2</v>
      </c>
      <c r="BQ86" s="7">
        <v>0.2</v>
      </c>
      <c r="BR86" s="7">
        <v>0.2</v>
      </c>
      <c r="BS86" s="7">
        <v>0.2</v>
      </c>
      <c r="BT86" s="7">
        <v>0.01</v>
      </c>
      <c r="BV86">
        <f t="shared" si="74"/>
        <v>-3.2905198776758383E-2</v>
      </c>
      <c r="BW86">
        <f t="shared" si="114"/>
        <v>74</v>
      </c>
      <c r="BX86">
        <f t="shared" si="115"/>
        <v>4</v>
      </c>
      <c r="BY86">
        <f t="shared" si="116"/>
        <v>0.12000000000000002</v>
      </c>
      <c r="BZ86">
        <f t="shared" si="117"/>
        <v>0</v>
      </c>
      <c r="CA86">
        <f t="shared" si="118"/>
        <v>0</v>
      </c>
      <c r="CB86">
        <f t="shared" si="119"/>
        <v>0</v>
      </c>
      <c r="CC86">
        <f t="shared" si="120"/>
        <v>1</v>
      </c>
      <c r="CD86">
        <f t="shared" si="121"/>
        <v>0</v>
      </c>
      <c r="CF86">
        <f t="shared" si="122"/>
        <v>0</v>
      </c>
      <c r="CG86">
        <f t="shared" si="123"/>
        <v>0</v>
      </c>
      <c r="CH86">
        <f t="shared" si="123"/>
        <v>0</v>
      </c>
      <c r="CI86">
        <f t="shared" si="123"/>
        <v>1</v>
      </c>
      <c r="CJ86">
        <f t="shared" si="123"/>
        <v>1</v>
      </c>
      <c r="CK86">
        <f t="shared" si="124"/>
        <v>0.2</v>
      </c>
      <c r="CL86">
        <f t="shared" si="75"/>
        <v>0.4</v>
      </c>
      <c r="CM86">
        <f t="shared" si="75"/>
        <v>0.60000000000000009</v>
      </c>
      <c r="CN86">
        <f t="shared" si="75"/>
        <v>0.8</v>
      </c>
      <c r="CO86">
        <f t="shared" si="75"/>
        <v>1</v>
      </c>
    </row>
    <row r="87" spans="1:93" x14ac:dyDescent="0.35">
      <c r="A87" t="s">
        <v>85</v>
      </c>
      <c r="B87">
        <f>VLOOKUP(CONCATENATE($A87,"_",B$4),assets_m6!$A:$D,4,FALSE)</f>
        <v>129.55099999999999</v>
      </c>
      <c r="C87">
        <f>VLOOKUP(CONCATENATE($A87,"_",C$4),assets_m6!$A:$D,4,FALSE)</f>
        <v>128.65100000000001</v>
      </c>
      <c r="D87">
        <f>VLOOKUP(CONCATENATE($A87,"_",D$4),assets_m6!$A:$D,4,FALSE)</f>
        <v>125.744</v>
      </c>
      <c r="E87">
        <f>VLOOKUP(CONCATENATE($A87,"_",E$4),assets_m6!$A:$D,4,FALSE)</f>
        <v>124.726</v>
      </c>
      <c r="F87">
        <f>VLOOKUP(CONCATENATE($A87,"_",F$4),assets_m6!$A:$D,4,FALSE)</f>
        <v>123.78700000000001</v>
      </c>
      <c r="G87">
        <f>VLOOKUP(CONCATENATE($A87,"_",G$4),assets_m6!$A:$D,4,FALSE)</f>
        <v>122.446</v>
      </c>
      <c r="H87">
        <f>VLOOKUP(CONCATENATE($A87,"_",H$4),assets_m6!$A:$D,4,FALSE)</f>
        <v>120.509</v>
      </c>
      <c r="I87">
        <f>VLOOKUP(CONCATENATE($A87,"_",I$4),assets_m6!$A:$D,4,FALSE)</f>
        <v>120.342</v>
      </c>
      <c r="J87">
        <f>VLOOKUP(CONCATENATE($A87,"_",J$4),assets_m6!$A:$D,4,FALSE)</f>
        <v>120.587</v>
      </c>
      <c r="K87">
        <f>VLOOKUP(CONCATENATE($A87,"_",K$4),assets_m6!$A:$D,4,FALSE)</f>
        <v>118.17</v>
      </c>
      <c r="L87">
        <f>VLOOKUP(CONCATENATE($A87,"_",L$4),assets_m6!$A:$D,4,FALSE)</f>
        <v>117.58199999999999</v>
      </c>
      <c r="M87">
        <f>VLOOKUP(CONCATENATE($A87,"_",M$4),assets_m6!$A:$D,4,FALSE)</f>
        <v>116.702</v>
      </c>
      <c r="N87">
        <f>VLOOKUP(CONCATENATE($A87,"_",N$4),assets_m6!$A:$D,4,FALSE)</f>
        <v>119.05</v>
      </c>
      <c r="O87">
        <f>VLOOKUP(CONCATENATE($A87,"_",O$4),assets_m6!$A:$D,4,FALSE)</f>
        <v>118.17</v>
      </c>
      <c r="P87">
        <f>VLOOKUP(CONCATENATE($A87,"_",P$4),assets_m6!$A:$D,4,FALSE)</f>
        <v>117.426</v>
      </c>
      <c r="Q87">
        <f>VLOOKUP(CONCATENATE($A87,"_",Q$4),assets_m6!$A:$D,4,FALSE)</f>
        <v>118.6</v>
      </c>
      <c r="R87">
        <f>VLOOKUP(CONCATENATE($A87,"_",R$4),assets_m6!$A:$D,4,FALSE)</f>
        <v>119.794</v>
      </c>
      <c r="S87">
        <f>VLOOKUP(CONCATENATE($A87,"_",S$4),assets_m6!$A:$D,4,FALSE)</f>
        <v>118.258</v>
      </c>
      <c r="T87">
        <f>VLOOKUP(CONCATENATE($A87,"_",T$4),assets_m6!$A:$D,4,FALSE)</f>
        <v>118.434</v>
      </c>
      <c r="U87">
        <f>VLOOKUP(CONCATENATE($A87,"_",U$4),assets_m6!$A:$D,4,FALSE)</f>
        <v>116.898</v>
      </c>
      <c r="W87" t="str">
        <f t="shared" si="71"/>
        <v>TLT</v>
      </c>
      <c r="X87">
        <f t="shared" si="72"/>
        <v>129.55099999999999</v>
      </c>
      <c r="Y87">
        <f t="shared" si="76"/>
        <v>128.65100000000001</v>
      </c>
      <c r="Z87">
        <f t="shared" si="77"/>
        <v>125.744</v>
      </c>
      <c r="AA87">
        <f t="shared" si="78"/>
        <v>124.726</v>
      </c>
      <c r="AB87">
        <f t="shared" si="79"/>
        <v>123.78700000000001</v>
      </c>
      <c r="AC87">
        <f t="shared" si="80"/>
        <v>122.446</v>
      </c>
      <c r="AD87">
        <f t="shared" si="81"/>
        <v>120.509</v>
      </c>
      <c r="AE87">
        <f t="shared" si="82"/>
        <v>120.342</v>
      </c>
      <c r="AF87">
        <f t="shared" si="83"/>
        <v>120.587</v>
      </c>
      <c r="AG87">
        <f t="shared" si="84"/>
        <v>118.17</v>
      </c>
      <c r="AH87">
        <f t="shared" si="85"/>
        <v>117.58199999999999</v>
      </c>
      <c r="AI87">
        <f t="shared" si="86"/>
        <v>116.702</v>
      </c>
      <c r="AJ87">
        <f t="shared" si="87"/>
        <v>119.05</v>
      </c>
      <c r="AK87">
        <f t="shared" si="88"/>
        <v>118.17</v>
      </c>
      <c r="AL87">
        <f t="shared" si="89"/>
        <v>117.426</v>
      </c>
      <c r="AM87">
        <f t="shared" si="90"/>
        <v>118.6</v>
      </c>
      <c r="AN87">
        <f t="shared" si="91"/>
        <v>119.794</v>
      </c>
      <c r="AO87">
        <f t="shared" si="92"/>
        <v>118.258</v>
      </c>
      <c r="AP87">
        <f t="shared" si="93"/>
        <v>118.434</v>
      </c>
      <c r="AQ87">
        <f t="shared" si="94"/>
        <v>116.898</v>
      </c>
      <c r="AS87" t="s">
        <v>59</v>
      </c>
      <c r="AT87">
        <f t="shared" si="95"/>
        <v>-6.9470710376606684E-5</v>
      </c>
      <c r="AU87">
        <f t="shared" si="96"/>
        <v>-2.2596015577026299E-4</v>
      </c>
      <c r="AV87">
        <f t="shared" si="97"/>
        <v>-8.0958137167578626E-5</v>
      </c>
      <c r="AW87">
        <f t="shared" si="98"/>
        <v>-7.5285024774304714E-5</v>
      </c>
      <c r="AX87">
        <f t="shared" si="99"/>
        <v>-1.0833124641521388E-4</v>
      </c>
      <c r="AY87">
        <f t="shared" si="100"/>
        <v>-1.5819218267644494E-4</v>
      </c>
      <c r="AZ87">
        <f t="shared" si="101"/>
        <v>-1.385788613298605E-5</v>
      </c>
      <c r="BA87">
        <f t="shared" si="102"/>
        <v>2.0358644529757237E-5</v>
      </c>
      <c r="BB87">
        <f t="shared" si="103"/>
        <v>-2.0043619959033741E-4</v>
      </c>
      <c r="BC87">
        <f t="shared" si="104"/>
        <v>-4.9758822036050436E-5</v>
      </c>
      <c r="BD87">
        <f t="shared" si="105"/>
        <v>-7.4841387287169427E-5</v>
      </c>
      <c r="BE87">
        <f t="shared" si="106"/>
        <v>2.0119620914808649E-4</v>
      </c>
      <c r="BF87">
        <f t="shared" si="107"/>
        <v>-7.3918521629567034E-5</v>
      </c>
      <c r="BG87">
        <f t="shared" si="108"/>
        <v>-6.2960142168062947E-5</v>
      </c>
      <c r="BH87">
        <f t="shared" si="109"/>
        <v>9.9977858395925299E-5</v>
      </c>
      <c r="BI87">
        <f t="shared" si="110"/>
        <v>1.0067453625632401E-4</v>
      </c>
      <c r="BJ87">
        <f t="shared" si="111"/>
        <v>-1.2822011119087778E-4</v>
      </c>
      <c r="BK87">
        <f t="shared" si="112"/>
        <v>1.4882714065856174E-5</v>
      </c>
      <c r="BL87">
        <f t="shared" si="113"/>
        <v>-1.2969248695475974E-4</v>
      </c>
      <c r="BN87" s="7" t="str">
        <f t="shared" si="73"/>
        <v>TLT</v>
      </c>
      <c r="BO87" s="7">
        <v>0.2</v>
      </c>
      <c r="BP87" s="7">
        <v>0.2</v>
      </c>
      <c r="BQ87" s="7">
        <v>0.2</v>
      </c>
      <c r="BR87" s="7">
        <v>0.2</v>
      </c>
      <c r="BS87" s="7">
        <v>0.2</v>
      </c>
      <c r="BT87" s="7">
        <v>0.01</v>
      </c>
      <c r="BV87">
        <f t="shared" si="74"/>
        <v>-9.7668099821691792E-2</v>
      </c>
      <c r="BW87">
        <f t="shared" si="114"/>
        <v>24</v>
      </c>
      <c r="BX87">
        <f t="shared" si="115"/>
        <v>2</v>
      </c>
      <c r="BY87">
        <f t="shared" si="116"/>
        <v>0.11999999999999997</v>
      </c>
      <c r="BZ87">
        <f t="shared" si="117"/>
        <v>0</v>
      </c>
      <c r="CA87">
        <f t="shared" si="118"/>
        <v>1</v>
      </c>
      <c r="CB87">
        <f t="shared" si="119"/>
        <v>0</v>
      </c>
      <c r="CC87">
        <f t="shared" si="120"/>
        <v>0</v>
      </c>
      <c r="CD87">
        <f t="shared" si="121"/>
        <v>0</v>
      </c>
      <c r="CF87">
        <f t="shared" si="122"/>
        <v>0</v>
      </c>
      <c r="CG87">
        <f t="shared" si="123"/>
        <v>1</v>
      </c>
      <c r="CH87">
        <f t="shared" si="123"/>
        <v>1</v>
      </c>
      <c r="CI87">
        <f t="shared" si="123"/>
        <v>1</v>
      </c>
      <c r="CJ87">
        <f t="shared" si="123"/>
        <v>1</v>
      </c>
      <c r="CK87">
        <f t="shared" si="124"/>
        <v>0.2</v>
      </c>
      <c r="CL87">
        <f t="shared" si="75"/>
        <v>0.4</v>
      </c>
      <c r="CM87">
        <f t="shared" si="75"/>
        <v>0.60000000000000009</v>
      </c>
      <c r="CN87">
        <f t="shared" si="75"/>
        <v>0.8</v>
      </c>
      <c r="CO87">
        <f t="shared" si="75"/>
        <v>1</v>
      </c>
    </row>
    <row r="88" spans="1:93" x14ac:dyDescent="0.35">
      <c r="A88" t="s">
        <v>86</v>
      </c>
      <c r="B88">
        <f>VLOOKUP(CONCATENATE($A88,"_",B$4),assets_m6!$A:$D,4,FALSE)</f>
        <v>507.60599999999999</v>
      </c>
      <c r="C88">
        <f>VLOOKUP(CONCATENATE($A88,"_",C$4),assets_m6!$A:$D,4,FALSE)</f>
        <v>505.06099999999998</v>
      </c>
      <c r="D88">
        <f>VLOOKUP(CONCATENATE($A88,"_",D$4),assets_m6!$A:$D,4,FALSE)</f>
        <v>512.726</v>
      </c>
      <c r="E88">
        <f>VLOOKUP(CONCATENATE($A88,"_",E$4),assets_m6!$A:$D,4,FALSE)</f>
        <v>526.58000000000004</v>
      </c>
      <c r="F88">
        <f>VLOOKUP(CONCATENATE($A88,"_",F$4),assets_m6!$A:$D,4,FALSE)</f>
        <v>531.72900000000004</v>
      </c>
      <c r="G88">
        <f>VLOOKUP(CONCATENATE($A88,"_",G$4),assets_m6!$A:$D,4,FALSE)</f>
        <v>540.65200000000004</v>
      </c>
      <c r="H88">
        <f>VLOOKUP(CONCATENATE($A88,"_",H$4),assets_m6!$A:$D,4,FALSE)</f>
        <v>532.21400000000006</v>
      </c>
      <c r="I88">
        <f>VLOOKUP(CONCATENATE($A88,"_",I$4),assets_m6!$A:$D,4,FALSE)</f>
        <v>528.52099999999996</v>
      </c>
      <c r="J88">
        <f>VLOOKUP(CONCATENATE($A88,"_",J$4),assets_m6!$A:$D,4,FALSE)</f>
        <v>531.779</v>
      </c>
      <c r="K88">
        <f>VLOOKUP(CONCATENATE($A88,"_",K$4),assets_m6!$A:$D,4,FALSE)</f>
        <v>529.62</v>
      </c>
      <c r="L88">
        <f>VLOOKUP(CONCATENATE($A88,"_",L$4),assets_m6!$A:$D,4,FALSE)</f>
        <v>528.88699999999994</v>
      </c>
      <c r="M88">
        <f>VLOOKUP(CONCATENATE($A88,"_",M$4),assets_m6!$A:$D,4,FALSE)</f>
        <v>532.47199999999998</v>
      </c>
      <c r="N88">
        <f>VLOOKUP(CONCATENATE($A88,"_",N$4),assets_m6!$A:$D,4,FALSE)</f>
        <v>540.70100000000002</v>
      </c>
      <c r="O88">
        <f>VLOOKUP(CONCATENATE($A88,"_",O$4),assets_m6!$A:$D,4,FALSE)</f>
        <v>532.21400000000006</v>
      </c>
      <c r="P88">
        <f>VLOOKUP(CONCATENATE($A88,"_",P$4),assets_m6!$A:$D,4,FALSE)</f>
        <v>515.875</v>
      </c>
      <c r="Q88">
        <f>VLOOKUP(CONCATENATE($A88,"_",Q$4),assets_m6!$A:$D,4,FALSE)</f>
        <v>519.173</v>
      </c>
      <c r="R88">
        <f>VLOOKUP(CONCATENATE($A88,"_",R$4),assets_m6!$A:$D,4,FALSE)</f>
        <v>508.78399999999999</v>
      </c>
      <c r="S88">
        <f>VLOOKUP(CONCATENATE($A88,"_",S$4),assets_m6!$A:$D,4,FALSE)</f>
        <v>508.81400000000002</v>
      </c>
      <c r="T88">
        <f>VLOOKUP(CONCATENATE($A88,"_",T$4),assets_m6!$A:$D,4,FALSE)</f>
        <v>519.32100000000003</v>
      </c>
      <c r="U88">
        <f>VLOOKUP(CONCATENATE($A88,"_",U$4),assets_m6!$A:$D,4,FALSE)</f>
        <v>503.60500000000002</v>
      </c>
      <c r="W88" t="str">
        <f t="shared" si="71"/>
        <v>UNH</v>
      </c>
      <c r="X88">
        <f t="shared" si="72"/>
        <v>507.60599999999999</v>
      </c>
      <c r="Y88">
        <f t="shared" si="76"/>
        <v>505.06099999999998</v>
      </c>
      <c r="Z88">
        <f t="shared" si="77"/>
        <v>512.726</v>
      </c>
      <c r="AA88">
        <f t="shared" si="78"/>
        <v>526.58000000000004</v>
      </c>
      <c r="AB88">
        <f t="shared" si="79"/>
        <v>531.72900000000004</v>
      </c>
      <c r="AC88">
        <f t="shared" si="80"/>
        <v>540.65200000000004</v>
      </c>
      <c r="AD88">
        <f t="shared" si="81"/>
        <v>532.21400000000006</v>
      </c>
      <c r="AE88">
        <f t="shared" si="82"/>
        <v>528.52099999999996</v>
      </c>
      <c r="AF88">
        <f t="shared" si="83"/>
        <v>531.779</v>
      </c>
      <c r="AG88">
        <f t="shared" si="84"/>
        <v>529.62</v>
      </c>
      <c r="AH88">
        <f t="shared" si="85"/>
        <v>528.88699999999994</v>
      </c>
      <c r="AI88">
        <f t="shared" si="86"/>
        <v>532.47199999999998</v>
      </c>
      <c r="AJ88">
        <f t="shared" si="87"/>
        <v>540.70100000000002</v>
      </c>
      <c r="AK88">
        <f t="shared" si="88"/>
        <v>532.21400000000006</v>
      </c>
      <c r="AL88">
        <f t="shared" si="89"/>
        <v>515.875</v>
      </c>
      <c r="AM88">
        <f t="shared" si="90"/>
        <v>519.173</v>
      </c>
      <c r="AN88">
        <f t="shared" si="91"/>
        <v>508.78399999999999</v>
      </c>
      <c r="AO88">
        <f t="shared" si="92"/>
        <v>508.81400000000002</v>
      </c>
      <c r="AP88">
        <f t="shared" si="93"/>
        <v>519.32100000000003</v>
      </c>
      <c r="AQ88">
        <f t="shared" si="94"/>
        <v>503.60500000000002</v>
      </c>
      <c r="AS88" t="s">
        <v>62</v>
      </c>
      <c r="AT88">
        <f t="shared" si="95"/>
        <v>-5.013731122169588E-5</v>
      </c>
      <c r="AU88">
        <f t="shared" si="96"/>
        <v>1.5176384634727331E-4</v>
      </c>
      <c r="AV88">
        <f t="shared" si="97"/>
        <v>2.7020279837574148E-4</v>
      </c>
      <c r="AW88">
        <f t="shared" si="98"/>
        <v>9.7781913479433335E-5</v>
      </c>
      <c r="AX88">
        <f t="shared" si="99"/>
        <v>1.678110466045674E-4</v>
      </c>
      <c r="AY88">
        <f t="shared" si="100"/>
        <v>-1.560708181972875E-4</v>
      </c>
      <c r="AZ88">
        <f t="shared" si="101"/>
        <v>-6.9389380963298542E-5</v>
      </c>
      <c r="BA88">
        <f t="shared" si="102"/>
        <v>6.1643718981838725E-5</v>
      </c>
      <c r="BB88">
        <f t="shared" si="103"/>
        <v>-4.0599572378751169E-5</v>
      </c>
      <c r="BC88">
        <f t="shared" si="104"/>
        <v>-1.3840111778257258E-5</v>
      </c>
      <c r="BD88">
        <f t="shared" si="105"/>
        <v>6.7783855530577179E-5</v>
      </c>
      <c r="BE88">
        <f t="shared" si="106"/>
        <v>1.5454333749004721E-4</v>
      </c>
      <c r="BF88">
        <f t="shared" si="107"/>
        <v>-1.5696290556148346E-4</v>
      </c>
      <c r="BG88">
        <f t="shared" si="108"/>
        <v>-3.0700056744091764E-4</v>
      </c>
      <c r="BH88">
        <f t="shared" si="109"/>
        <v>6.3930215653016745E-5</v>
      </c>
      <c r="BI88">
        <f t="shared" si="110"/>
        <v>-2.001067081685683E-4</v>
      </c>
      <c r="BJ88">
        <f t="shared" si="111"/>
        <v>5.8964118368560248E-7</v>
      </c>
      <c r="BK88">
        <f t="shared" si="112"/>
        <v>2.0649982115271995E-4</v>
      </c>
      <c r="BL88">
        <f t="shared" si="113"/>
        <v>-3.0262592885710391E-4</v>
      </c>
      <c r="BN88" s="7" t="str">
        <f t="shared" si="73"/>
        <v>UNH</v>
      </c>
      <c r="BO88" s="7">
        <v>0.2</v>
      </c>
      <c r="BP88" s="7">
        <v>0.2</v>
      </c>
      <c r="BQ88" s="7">
        <v>0.2</v>
      </c>
      <c r="BR88" s="7">
        <v>0.2</v>
      </c>
      <c r="BS88" s="7">
        <v>0.2</v>
      </c>
      <c r="BT88" s="7">
        <v>0.01</v>
      </c>
      <c r="BV88">
        <f t="shared" si="74"/>
        <v>-7.8820975323380272E-3</v>
      </c>
      <c r="BW88">
        <f t="shared" si="114"/>
        <v>83</v>
      </c>
      <c r="BX88">
        <f t="shared" si="115"/>
        <v>5</v>
      </c>
      <c r="BY88">
        <f t="shared" si="116"/>
        <v>0.24000000000000005</v>
      </c>
      <c r="BZ88">
        <f t="shared" si="117"/>
        <v>0</v>
      </c>
      <c r="CA88">
        <f t="shared" si="118"/>
        <v>0</v>
      </c>
      <c r="CB88">
        <f t="shared" si="119"/>
        <v>0</v>
      </c>
      <c r="CC88">
        <f t="shared" si="120"/>
        <v>0</v>
      </c>
      <c r="CD88">
        <f t="shared" si="121"/>
        <v>1</v>
      </c>
      <c r="CF88">
        <f t="shared" si="122"/>
        <v>0</v>
      </c>
      <c r="CG88">
        <f t="shared" si="123"/>
        <v>0</v>
      </c>
      <c r="CH88">
        <f t="shared" si="123"/>
        <v>0</v>
      </c>
      <c r="CI88">
        <f t="shared" si="123"/>
        <v>0</v>
      </c>
      <c r="CJ88">
        <f t="shared" si="123"/>
        <v>1</v>
      </c>
      <c r="CK88">
        <f t="shared" si="124"/>
        <v>0.2</v>
      </c>
      <c r="CL88">
        <f t="shared" si="75"/>
        <v>0.4</v>
      </c>
      <c r="CM88">
        <f t="shared" si="75"/>
        <v>0.60000000000000009</v>
      </c>
      <c r="CN88">
        <f t="shared" si="75"/>
        <v>0.8</v>
      </c>
      <c r="CO88">
        <f t="shared" si="75"/>
        <v>1</v>
      </c>
    </row>
    <row r="89" spans="1:93" x14ac:dyDescent="0.35">
      <c r="A89" t="s">
        <v>87</v>
      </c>
      <c r="B89">
        <f>VLOOKUP(CONCATENATE($A89,"_",B$4),assets_m6!$A:$D,4,FALSE)</f>
        <v>352.846</v>
      </c>
      <c r="C89">
        <f>VLOOKUP(CONCATENATE($A89,"_",C$4),assets_m6!$A:$D,4,FALSE)</f>
        <v>348.75900000000001</v>
      </c>
      <c r="D89">
        <f>VLOOKUP(CONCATENATE($A89,"_",D$4),assets_m6!$A:$D,4,FALSE)</f>
        <v>341.10399999999998</v>
      </c>
      <c r="E89">
        <f>VLOOKUP(CONCATENATE($A89,"_",E$4),assets_m6!$A:$D,4,FALSE)</f>
        <v>324.40899999999999</v>
      </c>
      <c r="F89">
        <f>VLOOKUP(CONCATENATE($A89,"_",F$4),assets_m6!$A:$D,4,FALSE)</f>
        <v>319.87400000000002</v>
      </c>
      <c r="G89">
        <f>VLOOKUP(CONCATENATE($A89,"_",G$4),assets_m6!$A:$D,4,FALSE)</f>
        <v>316.01600000000002</v>
      </c>
      <c r="H89">
        <f>VLOOKUP(CONCATENATE($A89,"_",H$4),assets_m6!$A:$D,4,FALSE)</f>
        <v>315</v>
      </c>
      <c r="I89">
        <f>VLOOKUP(CONCATENATE($A89,"_",I$4),assets_m6!$A:$D,4,FALSE)</f>
        <v>317.76100000000002</v>
      </c>
      <c r="J89">
        <f>VLOOKUP(CONCATENATE($A89,"_",J$4),assets_m6!$A:$D,4,FALSE)</f>
        <v>323.69099999999997</v>
      </c>
      <c r="K89">
        <f>VLOOKUP(CONCATENATE($A89,"_",K$4),assets_m6!$A:$D,4,FALSE)</f>
        <v>329.99099999999999</v>
      </c>
      <c r="L89">
        <f>VLOOKUP(CONCATENATE($A89,"_",L$4),assets_m6!$A:$D,4,FALSE)</f>
        <v>338.44299999999998</v>
      </c>
      <c r="M89">
        <f>VLOOKUP(CONCATENATE($A89,"_",M$4),assets_m6!$A:$D,4,FALSE)</f>
        <v>350.334</v>
      </c>
      <c r="N89">
        <f>VLOOKUP(CONCATENATE($A89,"_",N$4),assets_m6!$A:$D,4,FALSE)</f>
        <v>351.93900000000002</v>
      </c>
      <c r="O89">
        <f>VLOOKUP(CONCATENATE($A89,"_",O$4),assets_m6!$A:$D,4,FALSE)</f>
        <v>336.61900000000003</v>
      </c>
      <c r="P89">
        <f>VLOOKUP(CONCATENATE($A89,"_",P$4),assets_m6!$A:$D,4,FALSE)</f>
        <v>313.64400000000001</v>
      </c>
      <c r="Q89">
        <f>VLOOKUP(CONCATENATE($A89,"_",Q$4),assets_m6!$A:$D,4,FALSE)</f>
        <v>312.25900000000001</v>
      </c>
      <c r="R89">
        <f>VLOOKUP(CONCATENATE($A89,"_",R$4),assets_m6!$A:$D,4,FALSE)</f>
        <v>301.27499999999998</v>
      </c>
      <c r="S89">
        <f>VLOOKUP(CONCATENATE($A89,"_",S$4),assets_m6!$A:$D,4,FALSE)</f>
        <v>308.61099999999999</v>
      </c>
      <c r="T89">
        <f>VLOOKUP(CONCATENATE($A89,"_",T$4),assets_m6!$A:$D,4,FALSE)</f>
        <v>317.46199999999999</v>
      </c>
      <c r="U89">
        <f>VLOOKUP(CONCATENATE($A89,"_",U$4),assets_m6!$A:$D,4,FALSE)</f>
        <v>315.488</v>
      </c>
      <c r="W89" t="str">
        <f t="shared" si="71"/>
        <v>URI</v>
      </c>
      <c r="X89">
        <f t="shared" si="72"/>
        <v>352.846</v>
      </c>
      <c r="Y89">
        <f t="shared" si="76"/>
        <v>348.75900000000001</v>
      </c>
      <c r="Z89">
        <f t="shared" si="77"/>
        <v>341.10399999999998</v>
      </c>
      <c r="AA89">
        <f t="shared" si="78"/>
        <v>324.40899999999999</v>
      </c>
      <c r="AB89">
        <f t="shared" si="79"/>
        <v>319.87400000000002</v>
      </c>
      <c r="AC89">
        <f t="shared" si="80"/>
        <v>316.01600000000002</v>
      </c>
      <c r="AD89">
        <f t="shared" si="81"/>
        <v>315</v>
      </c>
      <c r="AE89">
        <f t="shared" si="82"/>
        <v>317.76100000000002</v>
      </c>
      <c r="AF89">
        <f t="shared" si="83"/>
        <v>323.69099999999997</v>
      </c>
      <c r="AG89">
        <f t="shared" si="84"/>
        <v>329.99099999999999</v>
      </c>
      <c r="AH89">
        <f t="shared" si="85"/>
        <v>338.44299999999998</v>
      </c>
      <c r="AI89">
        <f t="shared" si="86"/>
        <v>350.334</v>
      </c>
      <c r="AJ89">
        <f t="shared" si="87"/>
        <v>351.93900000000002</v>
      </c>
      <c r="AK89">
        <f t="shared" si="88"/>
        <v>336.61900000000003</v>
      </c>
      <c r="AL89">
        <f t="shared" si="89"/>
        <v>313.64400000000001</v>
      </c>
      <c r="AM89">
        <f t="shared" si="90"/>
        <v>312.25900000000001</v>
      </c>
      <c r="AN89">
        <f t="shared" si="91"/>
        <v>301.27499999999998</v>
      </c>
      <c r="AO89">
        <f t="shared" si="92"/>
        <v>308.61099999999999</v>
      </c>
      <c r="AP89">
        <f t="shared" si="93"/>
        <v>317.46199999999999</v>
      </c>
      <c r="AQ89">
        <f t="shared" si="94"/>
        <v>315.488</v>
      </c>
      <c r="AS89" t="s">
        <v>61</v>
      </c>
      <c r="AT89">
        <f t="shared" si="95"/>
        <v>-1.1582956870702768E-4</v>
      </c>
      <c r="AU89">
        <f t="shared" si="96"/>
        <v>-2.1949254356160068E-4</v>
      </c>
      <c r="AV89">
        <f t="shared" si="97"/>
        <v>-4.8944017073971561E-4</v>
      </c>
      <c r="AW89">
        <f t="shared" si="98"/>
        <v>-1.3979266913063349E-4</v>
      </c>
      <c r="AX89">
        <f t="shared" si="99"/>
        <v>-1.2060999018363494E-4</v>
      </c>
      <c r="AY89">
        <f t="shared" si="100"/>
        <v>-3.215027087236151E-5</v>
      </c>
      <c r="AZ89">
        <f t="shared" si="101"/>
        <v>8.7650793650794419E-5</v>
      </c>
      <c r="BA89">
        <f t="shared" si="102"/>
        <v>1.8661824452969212E-4</v>
      </c>
      <c r="BB89">
        <f t="shared" si="103"/>
        <v>1.946300638571975E-4</v>
      </c>
      <c r="BC89">
        <f t="shared" si="104"/>
        <v>2.5612819743568759E-4</v>
      </c>
      <c r="BD89">
        <f t="shared" si="105"/>
        <v>3.5134424408246059E-4</v>
      </c>
      <c r="BE89">
        <f t="shared" si="106"/>
        <v>4.5813423761325424E-5</v>
      </c>
      <c r="BF89">
        <f t="shared" si="107"/>
        <v>-4.3530270870804298E-4</v>
      </c>
      <c r="BG89">
        <f t="shared" si="108"/>
        <v>-6.8252237693059575E-4</v>
      </c>
      <c r="BH89">
        <f t="shared" si="109"/>
        <v>-4.4158345130147266E-5</v>
      </c>
      <c r="BI89">
        <f t="shared" si="110"/>
        <v>-3.5175927675423405E-4</v>
      </c>
      <c r="BJ89">
        <f t="shared" si="111"/>
        <v>2.4349846485768862E-4</v>
      </c>
      <c r="BK89">
        <f t="shared" si="112"/>
        <v>2.8680118336676269E-4</v>
      </c>
      <c r="BL89">
        <f t="shared" si="113"/>
        <v>-6.2180670442446329E-5</v>
      </c>
      <c r="BN89" s="7" t="str">
        <f t="shared" si="73"/>
        <v>URI</v>
      </c>
      <c r="BO89" s="7">
        <v>0.2</v>
      </c>
      <c r="BP89" s="7">
        <v>0.2</v>
      </c>
      <c r="BQ89" s="7">
        <v>0.2</v>
      </c>
      <c r="BR89" s="7">
        <v>0.2</v>
      </c>
      <c r="BS89" s="7">
        <v>0.2</v>
      </c>
      <c r="BT89" s="7">
        <v>0.01</v>
      </c>
      <c r="BV89">
        <f t="shared" si="74"/>
        <v>-0.10587621795344146</v>
      </c>
      <c r="BW89">
        <f t="shared" si="114"/>
        <v>21</v>
      </c>
      <c r="BX89">
        <f t="shared" si="115"/>
        <v>2</v>
      </c>
      <c r="BY89">
        <f t="shared" si="116"/>
        <v>0.11999999999999997</v>
      </c>
      <c r="BZ89">
        <f t="shared" si="117"/>
        <v>0</v>
      </c>
      <c r="CA89">
        <f t="shared" si="118"/>
        <v>1</v>
      </c>
      <c r="CB89">
        <f t="shared" si="119"/>
        <v>0</v>
      </c>
      <c r="CC89">
        <f t="shared" si="120"/>
        <v>0</v>
      </c>
      <c r="CD89">
        <f t="shared" si="121"/>
        <v>0</v>
      </c>
      <c r="CF89">
        <f t="shared" si="122"/>
        <v>0</v>
      </c>
      <c r="CG89">
        <f t="shared" si="123"/>
        <v>1</v>
      </c>
      <c r="CH89">
        <f t="shared" si="123"/>
        <v>1</v>
      </c>
      <c r="CI89">
        <f t="shared" si="123"/>
        <v>1</v>
      </c>
      <c r="CJ89">
        <f t="shared" si="123"/>
        <v>1</v>
      </c>
      <c r="CK89">
        <f t="shared" si="124"/>
        <v>0.2</v>
      </c>
      <c r="CL89">
        <f t="shared" si="75"/>
        <v>0.4</v>
      </c>
      <c r="CM89">
        <f t="shared" si="75"/>
        <v>0.60000000000000009</v>
      </c>
      <c r="CN89">
        <f t="shared" si="75"/>
        <v>0.8</v>
      </c>
      <c r="CO89">
        <f t="shared" si="75"/>
        <v>1</v>
      </c>
    </row>
    <row r="90" spans="1:93" x14ac:dyDescent="0.35">
      <c r="A90" t="s">
        <v>88</v>
      </c>
      <c r="B90">
        <f>VLOOKUP(CONCATENATE($A90,"_",B$4),assets_m6!$A:$D,4,FALSE)</f>
        <v>224.58600000000001</v>
      </c>
      <c r="C90">
        <f>VLOOKUP(CONCATENATE($A90,"_",C$4),assets_m6!$A:$D,4,FALSE)</f>
        <v>225.95500000000001</v>
      </c>
      <c r="D90">
        <f>VLOOKUP(CONCATENATE($A90,"_",D$4),assets_m6!$A:$D,4,FALSE)</f>
        <v>224.31800000000001</v>
      </c>
      <c r="E90">
        <f>VLOOKUP(CONCATENATE($A90,"_",E$4),assets_m6!$A:$D,4,FALSE)</f>
        <v>217.29400000000001</v>
      </c>
      <c r="F90">
        <f>VLOOKUP(CONCATENATE($A90,"_",F$4),assets_m6!$A:$D,4,FALSE)</f>
        <v>214.45599999999999</v>
      </c>
      <c r="G90">
        <f>VLOOKUP(CONCATENATE($A90,"_",G$4),assets_m6!$A:$D,4,FALSE)</f>
        <v>215.28</v>
      </c>
      <c r="H90">
        <f>VLOOKUP(CONCATENATE($A90,"_",H$4),assets_m6!$A:$D,4,FALSE)</f>
        <v>213.06700000000001</v>
      </c>
      <c r="I90">
        <f>VLOOKUP(CONCATENATE($A90,"_",I$4),assets_m6!$A:$D,4,FALSE)</f>
        <v>209.74299999999999</v>
      </c>
      <c r="J90">
        <f>VLOOKUP(CONCATENATE($A90,"_",J$4),assets_m6!$A:$D,4,FALSE)</f>
        <v>211.59899999999999</v>
      </c>
      <c r="K90">
        <f>VLOOKUP(CONCATENATE($A90,"_",K$4),assets_m6!$A:$D,4,FALSE)</f>
        <v>211.12200000000001</v>
      </c>
      <c r="L90">
        <f>VLOOKUP(CONCATENATE($A90,"_",L$4),assets_m6!$A:$D,4,FALSE)</f>
        <v>211.5</v>
      </c>
      <c r="M90">
        <f>VLOOKUP(CONCATENATE($A90,"_",M$4),assets_m6!$A:$D,4,FALSE)</f>
        <v>214.01</v>
      </c>
      <c r="N90">
        <f>VLOOKUP(CONCATENATE($A90,"_",N$4),assets_m6!$A:$D,4,FALSE)</f>
        <v>216.083</v>
      </c>
      <c r="O90">
        <f>VLOOKUP(CONCATENATE($A90,"_",O$4),assets_m6!$A:$D,4,FALSE)</f>
        <v>214.75399999999999</v>
      </c>
      <c r="P90">
        <f>VLOOKUP(CONCATENATE($A90,"_",P$4),assets_m6!$A:$D,4,FALSE)</f>
        <v>206.53899999999999</v>
      </c>
      <c r="Q90">
        <f>VLOOKUP(CONCATENATE($A90,"_",Q$4),assets_m6!$A:$D,4,FALSE)</f>
        <v>208.30500000000001</v>
      </c>
      <c r="R90">
        <f>VLOOKUP(CONCATENATE($A90,"_",R$4),assets_m6!$A:$D,4,FALSE)</f>
        <v>199.524</v>
      </c>
      <c r="S90">
        <f>VLOOKUP(CONCATENATE($A90,"_",S$4),assets_m6!$A:$D,4,FALSE)</f>
        <v>212.43199999999999</v>
      </c>
      <c r="T90">
        <f>VLOOKUP(CONCATENATE($A90,"_",T$4),assets_m6!$A:$D,4,FALSE)</f>
        <v>218.93100000000001</v>
      </c>
      <c r="U90">
        <f>VLOOKUP(CONCATENATE($A90,"_",U$4),assets_m6!$A:$D,4,FALSE)</f>
        <v>211.46</v>
      </c>
      <c r="W90" t="str">
        <f t="shared" si="71"/>
        <v>V</v>
      </c>
      <c r="X90">
        <f t="shared" si="72"/>
        <v>224.58600000000001</v>
      </c>
      <c r="Y90">
        <f t="shared" si="76"/>
        <v>225.95500000000001</v>
      </c>
      <c r="Z90">
        <f t="shared" si="77"/>
        <v>224.31800000000001</v>
      </c>
      <c r="AA90">
        <f t="shared" si="78"/>
        <v>217.29400000000001</v>
      </c>
      <c r="AB90">
        <f t="shared" si="79"/>
        <v>214.45599999999999</v>
      </c>
      <c r="AC90">
        <f t="shared" si="80"/>
        <v>215.28</v>
      </c>
      <c r="AD90">
        <f t="shared" si="81"/>
        <v>213.06700000000001</v>
      </c>
      <c r="AE90">
        <f t="shared" si="82"/>
        <v>209.74299999999999</v>
      </c>
      <c r="AF90">
        <f t="shared" si="83"/>
        <v>211.59899999999999</v>
      </c>
      <c r="AG90">
        <f t="shared" si="84"/>
        <v>211.12200000000001</v>
      </c>
      <c r="AH90">
        <f t="shared" si="85"/>
        <v>211.5</v>
      </c>
      <c r="AI90">
        <f t="shared" si="86"/>
        <v>214.01</v>
      </c>
      <c r="AJ90">
        <f t="shared" si="87"/>
        <v>216.083</v>
      </c>
      <c r="AK90">
        <f t="shared" si="88"/>
        <v>214.75399999999999</v>
      </c>
      <c r="AL90">
        <f t="shared" si="89"/>
        <v>206.53899999999999</v>
      </c>
      <c r="AM90">
        <f t="shared" si="90"/>
        <v>208.30500000000001</v>
      </c>
      <c r="AN90">
        <f t="shared" si="91"/>
        <v>199.524</v>
      </c>
      <c r="AO90">
        <f t="shared" si="92"/>
        <v>212.43199999999999</v>
      </c>
      <c r="AP90">
        <f t="shared" si="93"/>
        <v>218.93100000000001</v>
      </c>
      <c r="AQ90">
        <f t="shared" si="94"/>
        <v>211.46</v>
      </c>
      <c r="AS90" t="s">
        <v>84</v>
      </c>
      <c r="AT90">
        <f t="shared" si="95"/>
        <v>6.0956604596902732E-5</v>
      </c>
      <c r="AU90">
        <f t="shared" si="96"/>
        <v>-7.2448053816025334E-5</v>
      </c>
      <c r="AV90">
        <f t="shared" si="97"/>
        <v>-3.1312690020417444E-4</v>
      </c>
      <c r="AW90">
        <f t="shared" si="98"/>
        <v>-1.3060645945125139E-4</v>
      </c>
      <c r="AX90">
        <f t="shared" si="99"/>
        <v>3.8422800014922045E-5</v>
      </c>
      <c r="AY90">
        <f t="shared" si="100"/>
        <v>-1.0279635823114055E-4</v>
      </c>
      <c r="AZ90">
        <f t="shared" si="101"/>
        <v>-1.5600726532029888E-4</v>
      </c>
      <c r="BA90">
        <f t="shared" si="102"/>
        <v>8.8489246363406386E-5</v>
      </c>
      <c r="BB90">
        <f t="shared" si="103"/>
        <v>-2.2542639615497968E-5</v>
      </c>
      <c r="BC90">
        <f t="shared" si="104"/>
        <v>1.7904339670900517E-5</v>
      </c>
      <c r="BD90">
        <f t="shared" si="105"/>
        <v>1.1867612293144165E-4</v>
      </c>
      <c r="BE90">
        <f t="shared" si="106"/>
        <v>9.686463249380905E-5</v>
      </c>
      <c r="BF90">
        <f t="shared" si="107"/>
        <v>-6.1504144240870766E-5</v>
      </c>
      <c r="BG90">
        <f t="shared" si="108"/>
        <v>-3.8253070955605038E-4</v>
      </c>
      <c r="BH90">
        <f t="shared" si="109"/>
        <v>8.5504432576899268E-5</v>
      </c>
      <c r="BI90">
        <f t="shared" si="110"/>
        <v>-4.2154533016490269E-4</v>
      </c>
      <c r="BJ90">
        <f t="shared" si="111"/>
        <v>6.4693971652532954E-4</v>
      </c>
      <c r="BK90">
        <f t="shared" si="112"/>
        <v>3.0593319273932481E-4</v>
      </c>
      <c r="BL90">
        <f t="shared" si="113"/>
        <v>-3.4124906934148217E-4</v>
      </c>
      <c r="BN90" s="7" t="str">
        <f t="shared" si="73"/>
        <v>V</v>
      </c>
      <c r="BO90" s="7">
        <v>0.2</v>
      </c>
      <c r="BP90" s="7">
        <v>0.2</v>
      </c>
      <c r="BQ90" s="7">
        <v>0.2</v>
      </c>
      <c r="BR90" s="7">
        <v>0.2</v>
      </c>
      <c r="BS90" s="7">
        <v>0.2</v>
      </c>
      <c r="BT90" s="7">
        <v>0.01</v>
      </c>
      <c r="BV90">
        <f t="shared" si="74"/>
        <v>-5.844531716135469E-2</v>
      </c>
      <c r="BW90">
        <f t="shared" si="114"/>
        <v>54</v>
      </c>
      <c r="BX90">
        <f t="shared" si="115"/>
        <v>3</v>
      </c>
      <c r="BY90">
        <f t="shared" si="116"/>
        <v>7.9999999999999988E-2</v>
      </c>
      <c r="BZ90">
        <f t="shared" si="117"/>
        <v>0</v>
      </c>
      <c r="CA90">
        <f t="shared" si="118"/>
        <v>0</v>
      </c>
      <c r="CB90">
        <f t="shared" si="119"/>
        <v>1</v>
      </c>
      <c r="CC90">
        <f t="shared" si="120"/>
        <v>0</v>
      </c>
      <c r="CD90">
        <f t="shared" si="121"/>
        <v>0</v>
      </c>
      <c r="CF90">
        <f t="shared" si="122"/>
        <v>0</v>
      </c>
      <c r="CG90">
        <f t="shared" si="123"/>
        <v>0</v>
      </c>
      <c r="CH90">
        <f t="shared" si="123"/>
        <v>1</v>
      </c>
      <c r="CI90">
        <f t="shared" si="123"/>
        <v>1</v>
      </c>
      <c r="CJ90">
        <f t="shared" si="123"/>
        <v>1</v>
      </c>
      <c r="CK90">
        <f t="shared" si="124"/>
        <v>0.2</v>
      </c>
      <c r="CL90">
        <f t="shared" si="75"/>
        <v>0.4</v>
      </c>
      <c r="CM90">
        <f t="shared" si="75"/>
        <v>0.60000000000000009</v>
      </c>
      <c r="CN90">
        <f t="shared" si="75"/>
        <v>0.8</v>
      </c>
      <c r="CO90">
        <f t="shared" si="75"/>
        <v>1</v>
      </c>
    </row>
    <row r="91" spans="1:93" x14ac:dyDescent="0.35">
      <c r="A91" t="s">
        <v>89</v>
      </c>
      <c r="B91">
        <f>VLOOKUP(CONCATENATE($A91,"_",B$4),assets_m6!$A:$D,4,FALSE)</f>
        <v>212.99600000000001</v>
      </c>
      <c r="C91">
        <f>VLOOKUP(CONCATENATE($A91,"_",C$4),assets_m6!$A:$D,4,FALSE)</f>
        <v>215.87</v>
      </c>
      <c r="D91">
        <f>VLOOKUP(CONCATENATE($A91,"_",D$4),assets_m6!$A:$D,4,FALSE)</f>
        <v>218.25800000000001</v>
      </c>
      <c r="E91">
        <f>VLOOKUP(CONCATENATE($A91,"_",E$4),assets_m6!$A:$D,4,FALSE)</f>
        <v>219.09299999999999</v>
      </c>
      <c r="F91">
        <f>VLOOKUP(CONCATENATE($A91,"_",F$4),assets_m6!$A:$D,4,FALSE)</f>
        <v>219.06399999999999</v>
      </c>
      <c r="G91">
        <f>VLOOKUP(CONCATENATE($A91,"_",G$4),assets_m6!$A:$D,4,FALSE)</f>
        <v>218.36699999999999</v>
      </c>
      <c r="H91">
        <f>VLOOKUP(CONCATENATE($A91,"_",H$4),assets_m6!$A:$D,4,FALSE)</f>
        <v>215.31299999999999</v>
      </c>
      <c r="I91">
        <f>VLOOKUP(CONCATENATE($A91,"_",I$4),assets_m6!$A:$D,4,FALSE)</f>
        <v>213.51300000000001</v>
      </c>
      <c r="J91">
        <f>VLOOKUP(CONCATENATE($A91,"_",J$4),assets_m6!$A:$D,4,FALSE)</f>
        <v>212.98599999999999</v>
      </c>
      <c r="K91">
        <f>VLOOKUP(CONCATENATE($A91,"_",K$4),assets_m6!$A:$D,4,FALSE)</f>
        <v>212.18</v>
      </c>
      <c r="L91">
        <f>VLOOKUP(CONCATENATE($A91,"_",L$4),assets_m6!$A:$D,4,FALSE)</f>
        <v>210.101</v>
      </c>
      <c r="M91">
        <f>VLOOKUP(CONCATENATE($A91,"_",M$4),assets_m6!$A:$D,4,FALSE)</f>
        <v>214.19900000000001</v>
      </c>
      <c r="N91">
        <f>VLOOKUP(CONCATENATE($A91,"_",N$4),assets_m6!$A:$D,4,FALSE)</f>
        <v>216.25800000000001</v>
      </c>
      <c r="O91">
        <f>VLOOKUP(CONCATENATE($A91,"_",O$4),assets_m6!$A:$D,4,FALSE)</f>
        <v>214.31899999999999</v>
      </c>
      <c r="P91">
        <f>VLOOKUP(CONCATENATE($A91,"_",P$4),assets_m6!$A:$D,4,FALSE)</f>
        <v>209.494</v>
      </c>
      <c r="Q91">
        <f>VLOOKUP(CONCATENATE($A91,"_",Q$4),assets_m6!$A:$D,4,FALSE)</f>
        <v>212.727</v>
      </c>
      <c r="R91">
        <f>VLOOKUP(CONCATENATE($A91,"_",R$4),assets_m6!$A:$D,4,FALSE)</f>
        <v>207.14599999999999</v>
      </c>
      <c r="S91">
        <f>VLOOKUP(CONCATENATE($A91,"_",S$4),assets_m6!$A:$D,4,FALSE)</f>
        <v>207.32599999999999</v>
      </c>
      <c r="T91">
        <f>VLOOKUP(CONCATENATE($A91,"_",T$4),assets_m6!$A:$D,4,FALSE)</f>
        <v>211.57300000000001</v>
      </c>
      <c r="U91">
        <f>VLOOKUP(CONCATENATE($A91,"_",U$4),assets_m6!$A:$D,4,FALSE)</f>
        <v>202.97800000000001</v>
      </c>
      <c r="W91" t="str">
        <f t="shared" si="71"/>
        <v>VRSK</v>
      </c>
      <c r="X91">
        <f t="shared" si="72"/>
        <v>212.99600000000001</v>
      </c>
      <c r="Y91">
        <f t="shared" si="76"/>
        <v>215.87</v>
      </c>
      <c r="Z91">
        <f t="shared" si="77"/>
        <v>218.25800000000001</v>
      </c>
      <c r="AA91">
        <f t="shared" si="78"/>
        <v>219.09299999999999</v>
      </c>
      <c r="AB91">
        <f t="shared" si="79"/>
        <v>219.06399999999999</v>
      </c>
      <c r="AC91">
        <f t="shared" si="80"/>
        <v>218.36699999999999</v>
      </c>
      <c r="AD91">
        <f t="shared" si="81"/>
        <v>215.31299999999999</v>
      </c>
      <c r="AE91">
        <f t="shared" si="82"/>
        <v>213.51300000000001</v>
      </c>
      <c r="AF91">
        <f t="shared" si="83"/>
        <v>212.98599999999999</v>
      </c>
      <c r="AG91">
        <f t="shared" si="84"/>
        <v>212.18</v>
      </c>
      <c r="AH91">
        <f t="shared" si="85"/>
        <v>210.101</v>
      </c>
      <c r="AI91">
        <f t="shared" si="86"/>
        <v>214.19900000000001</v>
      </c>
      <c r="AJ91">
        <f t="shared" si="87"/>
        <v>216.25800000000001</v>
      </c>
      <c r="AK91">
        <f t="shared" si="88"/>
        <v>214.31899999999999</v>
      </c>
      <c r="AL91">
        <f t="shared" si="89"/>
        <v>209.494</v>
      </c>
      <c r="AM91">
        <f t="shared" si="90"/>
        <v>212.727</v>
      </c>
      <c r="AN91">
        <f t="shared" si="91"/>
        <v>207.14599999999999</v>
      </c>
      <c r="AO91">
        <f t="shared" si="92"/>
        <v>207.32599999999999</v>
      </c>
      <c r="AP91">
        <f t="shared" si="93"/>
        <v>211.57300000000001</v>
      </c>
      <c r="AQ91">
        <f t="shared" si="94"/>
        <v>202.97800000000001</v>
      </c>
      <c r="AS91" t="s">
        <v>58</v>
      </c>
      <c r="AT91">
        <f t="shared" si="95"/>
        <v>1.3493211140115286E-4</v>
      </c>
      <c r="AU91">
        <f t="shared" si="96"/>
        <v>1.1062213369157388E-4</v>
      </c>
      <c r="AV91">
        <f t="shared" si="97"/>
        <v>3.8257475098277244E-5</v>
      </c>
      <c r="AW91">
        <f t="shared" si="98"/>
        <v>-1.32363882004429E-6</v>
      </c>
      <c r="AX91">
        <f t="shared" si="99"/>
        <v>-3.1817185845232572E-5</v>
      </c>
      <c r="AY91">
        <f t="shared" si="100"/>
        <v>-1.3985629696794855E-4</v>
      </c>
      <c r="AZ91">
        <f t="shared" si="101"/>
        <v>-8.3599225313844632E-5</v>
      </c>
      <c r="BA91">
        <f t="shared" si="102"/>
        <v>-2.4682337843598056E-5</v>
      </c>
      <c r="BB91">
        <f t="shared" si="103"/>
        <v>-3.7842862911176468E-5</v>
      </c>
      <c r="BC91">
        <f t="shared" si="104"/>
        <v>-9.798284475445413E-5</v>
      </c>
      <c r="BD91">
        <f t="shared" si="105"/>
        <v>1.9504904783889716E-4</v>
      </c>
      <c r="BE91">
        <f t="shared" si="106"/>
        <v>9.6125565478830311E-5</v>
      </c>
      <c r="BF91">
        <f t="shared" si="107"/>
        <v>-8.9661422930019749E-5</v>
      </c>
      <c r="BG91">
        <f t="shared" si="108"/>
        <v>-2.251316962098549E-4</v>
      </c>
      <c r="BH91">
        <f t="shared" si="109"/>
        <v>1.5432422885619653E-4</v>
      </c>
      <c r="BI91">
        <f t="shared" si="110"/>
        <v>-2.6235503720731349E-4</v>
      </c>
      <c r="BJ91">
        <f t="shared" si="111"/>
        <v>8.6895233313704749E-6</v>
      </c>
      <c r="BK91">
        <f t="shared" si="112"/>
        <v>2.0484647366948738E-4</v>
      </c>
      <c r="BL91">
        <f t="shared" si="113"/>
        <v>-4.0624276254531527E-4</v>
      </c>
      <c r="BN91" s="7" t="str">
        <f t="shared" si="73"/>
        <v>VRSK</v>
      </c>
      <c r="BO91" s="7">
        <v>0.2</v>
      </c>
      <c r="BP91" s="7">
        <v>0.2</v>
      </c>
      <c r="BQ91" s="7">
        <v>0.2</v>
      </c>
      <c r="BR91" s="7">
        <v>0.2</v>
      </c>
      <c r="BS91" s="7">
        <v>0.2</v>
      </c>
      <c r="BT91" s="7">
        <v>0.01</v>
      </c>
      <c r="BV91">
        <f t="shared" si="74"/>
        <v>-4.7033747112621836E-2</v>
      </c>
      <c r="BW91">
        <f t="shared" si="114"/>
        <v>63</v>
      </c>
      <c r="BX91">
        <f t="shared" si="115"/>
        <v>4</v>
      </c>
      <c r="BY91">
        <f t="shared" si="116"/>
        <v>0.12000000000000002</v>
      </c>
      <c r="BZ91">
        <f t="shared" si="117"/>
        <v>0</v>
      </c>
      <c r="CA91">
        <f t="shared" si="118"/>
        <v>0</v>
      </c>
      <c r="CB91">
        <f t="shared" si="119"/>
        <v>0</v>
      </c>
      <c r="CC91">
        <f t="shared" si="120"/>
        <v>1</v>
      </c>
      <c r="CD91">
        <f t="shared" si="121"/>
        <v>0</v>
      </c>
      <c r="CF91">
        <f t="shared" si="122"/>
        <v>0</v>
      </c>
      <c r="CG91">
        <f t="shared" si="123"/>
        <v>0</v>
      </c>
      <c r="CH91">
        <f t="shared" si="123"/>
        <v>0</v>
      </c>
      <c r="CI91">
        <f t="shared" si="123"/>
        <v>1</v>
      </c>
      <c r="CJ91">
        <f t="shared" si="123"/>
        <v>1</v>
      </c>
      <c r="CK91">
        <f t="shared" si="124"/>
        <v>0.2</v>
      </c>
      <c r="CL91">
        <f t="shared" si="75"/>
        <v>0.4</v>
      </c>
      <c r="CM91">
        <f t="shared" si="75"/>
        <v>0.60000000000000009</v>
      </c>
      <c r="CN91">
        <f t="shared" si="75"/>
        <v>0.8</v>
      </c>
      <c r="CO91">
        <f t="shared" si="75"/>
        <v>1</v>
      </c>
    </row>
    <row r="92" spans="1:93" x14ac:dyDescent="0.35">
      <c r="A92" t="s">
        <v>90</v>
      </c>
      <c r="B92">
        <f>VLOOKUP(CONCATENATE($A92,"_",B$4),assets_m6!$A:$D,4,FALSE)</f>
        <v>25.03</v>
      </c>
      <c r="C92">
        <f>VLOOKUP(CONCATENATE($A92,"_",C$4),assets_m6!$A:$D,4,FALSE)</f>
        <v>24.43</v>
      </c>
      <c r="D92">
        <f>VLOOKUP(CONCATENATE($A92,"_",D$4),assets_m6!$A:$D,4,FALSE)</f>
        <v>24.81</v>
      </c>
      <c r="E92">
        <f>VLOOKUP(CONCATENATE($A92,"_",E$4),assets_m6!$A:$D,4,FALSE)</f>
        <v>24.38</v>
      </c>
      <c r="F92">
        <f>VLOOKUP(CONCATENATE($A92,"_",F$4),assets_m6!$A:$D,4,FALSE)</f>
        <v>24.05</v>
      </c>
      <c r="G92">
        <f>VLOOKUP(CONCATENATE($A92,"_",G$4),assets_m6!$A:$D,4,FALSE)</f>
        <v>24.67</v>
      </c>
      <c r="H92">
        <f>VLOOKUP(CONCATENATE($A92,"_",H$4),assets_m6!$A:$D,4,FALSE)</f>
        <v>26.1</v>
      </c>
      <c r="I92">
        <f>VLOOKUP(CONCATENATE($A92,"_",I$4),assets_m6!$A:$D,4,FALSE)</f>
        <v>25.74</v>
      </c>
      <c r="J92">
        <f>VLOOKUP(CONCATENATE($A92,"_",J$4),assets_m6!$A:$D,4,FALSE)</f>
        <v>24.59</v>
      </c>
      <c r="K92">
        <f>VLOOKUP(CONCATENATE($A92,"_",K$4),assets_m6!$A:$D,4,FALSE)</f>
        <v>24.99</v>
      </c>
      <c r="L92">
        <f>VLOOKUP(CONCATENATE($A92,"_",L$4),assets_m6!$A:$D,4,FALSE)</f>
        <v>25.31</v>
      </c>
      <c r="M92">
        <f>VLOOKUP(CONCATENATE($A92,"_",M$4),assets_m6!$A:$D,4,FALSE)</f>
        <v>24.73</v>
      </c>
      <c r="N92">
        <f>VLOOKUP(CONCATENATE($A92,"_",N$4),assets_m6!$A:$D,4,FALSE)</f>
        <v>24.39</v>
      </c>
      <c r="O92">
        <f>VLOOKUP(CONCATENATE($A92,"_",O$4),assets_m6!$A:$D,4,FALSE)</f>
        <v>24.86</v>
      </c>
      <c r="P92">
        <f>VLOOKUP(CONCATENATE($A92,"_",P$4),assets_m6!$A:$D,4,FALSE)</f>
        <v>26.15</v>
      </c>
      <c r="Q92">
        <f>VLOOKUP(CONCATENATE($A92,"_",Q$4),assets_m6!$A:$D,4,FALSE)</f>
        <v>24.8</v>
      </c>
      <c r="R92">
        <f>VLOOKUP(CONCATENATE($A92,"_",R$4),assets_m6!$A:$D,4,FALSE)</f>
        <v>26.35</v>
      </c>
      <c r="S92">
        <f>VLOOKUP(CONCATENATE($A92,"_",S$4),assets_m6!$A:$D,4,FALSE)</f>
        <v>27.2</v>
      </c>
      <c r="T92">
        <f>VLOOKUP(CONCATENATE($A92,"_",T$4),assets_m6!$A:$D,4,FALSE)</f>
        <v>26.04</v>
      </c>
      <c r="U92">
        <f>VLOOKUP(CONCATENATE($A92,"_",U$4),assets_m6!$A:$D,4,FALSE)</f>
        <v>27.71</v>
      </c>
      <c r="W92" t="str">
        <f t="shared" si="71"/>
        <v>VXX</v>
      </c>
      <c r="X92">
        <f t="shared" si="72"/>
        <v>25.03</v>
      </c>
      <c r="Y92">
        <f t="shared" si="76"/>
        <v>24.43</v>
      </c>
      <c r="Z92">
        <f t="shared" si="77"/>
        <v>24.81</v>
      </c>
      <c r="AA92">
        <f t="shared" si="78"/>
        <v>24.38</v>
      </c>
      <c r="AB92">
        <f t="shared" si="79"/>
        <v>24.05</v>
      </c>
      <c r="AC92">
        <f t="shared" si="80"/>
        <v>24.67</v>
      </c>
      <c r="AD92">
        <f t="shared" si="81"/>
        <v>26.1</v>
      </c>
      <c r="AE92">
        <f t="shared" si="82"/>
        <v>25.74</v>
      </c>
      <c r="AF92">
        <f t="shared" si="83"/>
        <v>24.59</v>
      </c>
      <c r="AG92">
        <f t="shared" si="84"/>
        <v>24.99</v>
      </c>
      <c r="AH92">
        <f t="shared" si="85"/>
        <v>25.31</v>
      </c>
      <c r="AI92">
        <f t="shared" si="86"/>
        <v>24.73</v>
      </c>
      <c r="AJ92">
        <f t="shared" si="87"/>
        <v>24.39</v>
      </c>
      <c r="AK92">
        <f t="shared" si="88"/>
        <v>24.86</v>
      </c>
      <c r="AL92">
        <f t="shared" si="89"/>
        <v>26.15</v>
      </c>
      <c r="AM92">
        <f t="shared" si="90"/>
        <v>24.8</v>
      </c>
      <c r="AN92">
        <f t="shared" si="91"/>
        <v>26.35</v>
      </c>
      <c r="AO92">
        <f t="shared" si="92"/>
        <v>27.2</v>
      </c>
      <c r="AP92">
        <f t="shared" si="93"/>
        <v>26.04</v>
      </c>
      <c r="AQ92">
        <f t="shared" si="94"/>
        <v>27.71</v>
      </c>
      <c r="AS92" t="s">
        <v>55</v>
      </c>
      <c r="AT92">
        <f t="shared" si="95"/>
        <v>-2.3971234518577761E-4</v>
      </c>
      <c r="AU92">
        <f t="shared" si="96"/>
        <v>1.5554645927138723E-4</v>
      </c>
      <c r="AV92">
        <f t="shared" si="97"/>
        <v>-1.7331721080209584E-4</v>
      </c>
      <c r="AW92">
        <f t="shared" si="98"/>
        <v>-1.3535684987694762E-4</v>
      </c>
      <c r="AX92">
        <f t="shared" si="99"/>
        <v>2.5779625779625821E-4</v>
      </c>
      <c r="AY92">
        <f t="shared" si="100"/>
        <v>5.7965139845966743E-4</v>
      </c>
      <c r="AZ92">
        <f t="shared" si="101"/>
        <v>-1.3793103448275976E-4</v>
      </c>
      <c r="BA92">
        <f t="shared" si="102"/>
        <v>-4.4677544677544623E-4</v>
      </c>
      <c r="BB92">
        <f t="shared" si="103"/>
        <v>1.6266775111834023E-4</v>
      </c>
      <c r="BC92">
        <f t="shared" si="104"/>
        <v>1.2805122048819539E-4</v>
      </c>
      <c r="BD92">
        <f t="shared" si="105"/>
        <v>-2.291584354010266E-4</v>
      </c>
      <c r="BE92">
        <f t="shared" si="106"/>
        <v>-1.3748483623129797E-4</v>
      </c>
      <c r="BF92">
        <f t="shared" si="107"/>
        <v>1.9270192701926973E-4</v>
      </c>
      <c r="BG92">
        <f t="shared" si="108"/>
        <v>5.1890587288817348E-4</v>
      </c>
      <c r="BH92">
        <f t="shared" si="109"/>
        <v>-5.1625239005736057E-4</v>
      </c>
      <c r="BI92">
        <f t="shared" si="110"/>
        <v>6.2500000000000023E-4</v>
      </c>
      <c r="BJ92">
        <f t="shared" si="111"/>
        <v>3.2258064516128945E-4</v>
      </c>
      <c r="BK92">
        <f t="shared" si="112"/>
        <v>-4.2647058823529416E-4</v>
      </c>
      <c r="BL92">
        <f t="shared" si="113"/>
        <v>6.413210445468517E-4</v>
      </c>
      <c r="BN92" s="7" t="str">
        <f t="shared" si="73"/>
        <v>VXX</v>
      </c>
      <c r="BO92" s="7">
        <v>0.2</v>
      </c>
      <c r="BP92" s="7">
        <v>0.2</v>
      </c>
      <c r="BQ92" s="7">
        <v>0.2</v>
      </c>
      <c r="BR92" s="7">
        <v>0.2</v>
      </c>
      <c r="BS92" s="7">
        <v>0.2</v>
      </c>
      <c r="BT92" s="7">
        <v>0.01</v>
      </c>
      <c r="BV92">
        <f t="shared" si="74"/>
        <v>0.1070715141829804</v>
      </c>
      <c r="BW92">
        <f t="shared" si="114"/>
        <v>100</v>
      </c>
      <c r="BX92">
        <f t="shared" si="115"/>
        <v>5</v>
      </c>
      <c r="BY92">
        <f t="shared" si="116"/>
        <v>0.24000000000000005</v>
      </c>
      <c r="BZ92">
        <f t="shared" si="117"/>
        <v>0</v>
      </c>
      <c r="CA92">
        <f t="shared" si="118"/>
        <v>0</v>
      </c>
      <c r="CB92">
        <f t="shared" si="119"/>
        <v>0</v>
      </c>
      <c r="CC92">
        <f t="shared" si="120"/>
        <v>0</v>
      </c>
      <c r="CD92">
        <f t="shared" si="121"/>
        <v>1</v>
      </c>
      <c r="CF92">
        <f t="shared" si="122"/>
        <v>0</v>
      </c>
      <c r="CG92">
        <f t="shared" si="123"/>
        <v>0</v>
      </c>
      <c r="CH92">
        <f t="shared" si="123"/>
        <v>0</v>
      </c>
      <c r="CI92">
        <f t="shared" si="123"/>
        <v>0</v>
      </c>
      <c r="CJ92">
        <f t="shared" si="123"/>
        <v>1</v>
      </c>
      <c r="CK92">
        <f t="shared" si="124"/>
        <v>0.2</v>
      </c>
      <c r="CL92">
        <f t="shared" si="75"/>
        <v>0.4</v>
      </c>
      <c r="CM92">
        <f t="shared" si="75"/>
        <v>0.60000000000000009</v>
      </c>
      <c r="CN92">
        <f t="shared" si="75"/>
        <v>0.8</v>
      </c>
      <c r="CO92">
        <f t="shared" si="75"/>
        <v>1</v>
      </c>
    </row>
    <row r="93" spans="1:93" x14ac:dyDescent="0.35">
      <c r="A93" t="s">
        <v>91</v>
      </c>
      <c r="B93">
        <f>VLOOKUP(CONCATENATE($A93,"_",B$4),assets_m6!$A:$D,4,FALSE)</f>
        <v>45.927999999999997</v>
      </c>
      <c r="C93">
        <f>VLOOKUP(CONCATENATE($A93,"_",C$4),assets_m6!$A:$D,4,FALSE)</f>
        <v>45.841000000000001</v>
      </c>
      <c r="D93">
        <f>VLOOKUP(CONCATENATE($A93,"_",D$4),assets_m6!$A:$D,4,FALSE)</f>
        <v>45.51</v>
      </c>
      <c r="E93">
        <f>VLOOKUP(CONCATENATE($A93,"_",E$4),assets_m6!$A:$D,4,FALSE)</f>
        <v>45.363999999999997</v>
      </c>
      <c r="F93">
        <f>VLOOKUP(CONCATENATE($A93,"_",F$4),assets_m6!$A:$D,4,FALSE)</f>
        <v>45.061999999999998</v>
      </c>
      <c r="G93">
        <f>VLOOKUP(CONCATENATE($A93,"_",G$4),assets_m6!$A:$D,4,FALSE)</f>
        <v>45.917999999999999</v>
      </c>
      <c r="H93">
        <f>VLOOKUP(CONCATENATE($A93,"_",H$4),assets_m6!$A:$D,4,FALSE)</f>
        <v>46.326999999999998</v>
      </c>
      <c r="I93">
        <f>VLOOKUP(CONCATENATE($A93,"_",I$4),assets_m6!$A:$D,4,FALSE)</f>
        <v>46.6</v>
      </c>
      <c r="J93">
        <f>VLOOKUP(CONCATENATE($A93,"_",J$4),assets_m6!$A:$D,4,FALSE)</f>
        <v>48.156999999999996</v>
      </c>
      <c r="K93">
        <f>VLOOKUP(CONCATENATE($A93,"_",K$4),assets_m6!$A:$D,4,FALSE)</f>
        <v>48.594999999999999</v>
      </c>
      <c r="L93">
        <f>VLOOKUP(CONCATENATE($A93,"_",L$4),assets_m6!$A:$D,4,FALSE)</f>
        <v>48.945</v>
      </c>
      <c r="M93">
        <f>VLOOKUP(CONCATENATE($A93,"_",M$4),assets_m6!$A:$D,4,FALSE)</f>
        <v>49.948</v>
      </c>
      <c r="N93">
        <f>VLOOKUP(CONCATENATE($A93,"_",N$4),assets_m6!$A:$D,4,FALSE)</f>
        <v>50.804000000000002</v>
      </c>
      <c r="O93">
        <f>VLOOKUP(CONCATENATE($A93,"_",O$4),assets_m6!$A:$D,4,FALSE)</f>
        <v>50.804000000000002</v>
      </c>
      <c r="P93">
        <f>VLOOKUP(CONCATENATE($A93,"_",P$4),assets_m6!$A:$D,4,FALSE)</f>
        <v>49.072000000000003</v>
      </c>
      <c r="Q93">
        <f>VLOOKUP(CONCATENATE($A93,"_",Q$4),assets_m6!$A:$D,4,FALSE)</f>
        <v>48.41</v>
      </c>
      <c r="R93">
        <f>VLOOKUP(CONCATENATE($A93,"_",R$4),assets_m6!$A:$D,4,FALSE)</f>
        <v>47.533999999999999</v>
      </c>
      <c r="S93">
        <f>VLOOKUP(CONCATENATE($A93,"_",S$4),assets_m6!$A:$D,4,FALSE)</f>
        <v>48.011000000000003</v>
      </c>
      <c r="T93">
        <f>VLOOKUP(CONCATENATE($A93,"_",T$4),assets_m6!$A:$D,4,FALSE)</f>
        <v>48.643999999999998</v>
      </c>
      <c r="U93">
        <f>VLOOKUP(CONCATENATE($A93,"_",U$4),assets_m6!$A:$D,4,FALSE)</f>
        <v>48.206000000000003</v>
      </c>
      <c r="W93" t="str">
        <f t="shared" si="71"/>
        <v>WRK</v>
      </c>
      <c r="X93">
        <f t="shared" si="72"/>
        <v>45.927999999999997</v>
      </c>
      <c r="Y93">
        <f t="shared" si="76"/>
        <v>45.841000000000001</v>
      </c>
      <c r="Z93">
        <f t="shared" si="77"/>
        <v>45.51</v>
      </c>
      <c r="AA93">
        <f t="shared" si="78"/>
        <v>45.363999999999997</v>
      </c>
      <c r="AB93">
        <f t="shared" si="79"/>
        <v>45.061999999999998</v>
      </c>
      <c r="AC93">
        <f t="shared" si="80"/>
        <v>45.917999999999999</v>
      </c>
      <c r="AD93">
        <f t="shared" si="81"/>
        <v>46.326999999999998</v>
      </c>
      <c r="AE93">
        <f t="shared" si="82"/>
        <v>46.6</v>
      </c>
      <c r="AF93">
        <f t="shared" si="83"/>
        <v>48.156999999999996</v>
      </c>
      <c r="AG93">
        <f t="shared" si="84"/>
        <v>48.594999999999999</v>
      </c>
      <c r="AH93">
        <f t="shared" si="85"/>
        <v>48.945</v>
      </c>
      <c r="AI93">
        <f t="shared" si="86"/>
        <v>49.948</v>
      </c>
      <c r="AJ93">
        <f t="shared" si="87"/>
        <v>50.804000000000002</v>
      </c>
      <c r="AK93">
        <f t="shared" si="88"/>
        <v>50.804000000000002</v>
      </c>
      <c r="AL93">
        <f t="shared" si="89"/>
        <v>49.072000000000003</v>
      </c>
      <c r="AM93">
        <f t="shared" si="90"/>
        <v>48.41</v>
      </c>
      <c r="AN93">
        <f t="shared" si="91"/>
        <v>47.533999999999999</v>
      </c>
      <c r="AO93">
        <f t="shared" si="92"/>
        <v>48.011000000000003</v>
      </c>
      <c r="AP93">
        <f t="shared" si="93"/>
        <v>48.643999999999998</v>
      </c>
      <c r="AQ93">
        <f t="shared" si="94"/>
        <v>48.206000000000003</v>
      </c>
      <c r="AS93" t="s">
        <v>71</v>
      </c>
      <c r="AT93">
        <f t="shared" si="95"/>
        <v>-1.8942692910641919E-5</v>
      </c>
      <c r="AU93">
        <f t="shared" si="96"/>
        <v>-7.2206103706289805E-5</v>
      </c>
      <c r="AV93">
        <f t="shared" si="97"/>
        <v>-3.2080861349154211E-5</v>
      </c>
      <c r="AW93">
        <f t="shared" si="98"/>
        <v>-6.6572612644387545E-5</v>
      </c>
      <c r="AX93">
        <f t="shared" si="99"/>
        <v>1.8996049886822638E-4</v>
      </c>
      <c r="AY93">
        <f t="shared" si="100"/>
        <v>8.9071823685700363E-5</v>
      </c>
      <c r="AZ93">
        <f t="shared" si="101"/>
        <v>5.8928918341356711E-5</v>
      </c>
      <c r="BA93">
        <f t="shared" si="102"/>
        <v>3.3412017167381864E-4</v>
      </c>
      <c r="BB93">
        <f t="shared" si="103"/>
        <v>9.0952509500176999E-5</v>
      </c>
      <c r="BC93">
        <f t="shared" si="104"/>
        <v>7.2023870768597891E-5</v>
      </c>
      <c r="BD93">
        <f t="shared" si="105"/>
        <v>2.0492389416692207E-4</v>
      </c>
      <c r="BE93">
        <f t="shared" si="106"/>
        <v>1.7137823336269755E-4</v>
      </c>
      <c r="BF93">
        <f t="shared" si="107"/>
        <v>0</v>
      </c>
      <c r="BG93">
        <f t="shared" si="108"/>
        <v>-3.4091803794976763E-4</v>
      </c>
      <c r="BH93">
        <f t="shared" si="109"/>
        <v>-1.3490381480274008E-4</v>
      </c>
      <c r="BI93">
        <f t="shared" si="110"/>
        <v>-1.8095434827514927E-4</v>
      </c>
      <c r="BJ93">
        <f t="shared" si="111"/>
        <v>1.0034922371355323E-4</v>
      </c>
      <c r="BK93">
        <f t="shared" si="112"/>
        <v>1.3184478556997262E-4</v>
      </c>
      <c r="BL93">
        <f t="shared" si="113"/>
        <v>-9.0041937340678248E-5</v>
      </c>
      <c r="BN93" s="7" t="str">
        <f t="shared" si="73"/>
        <v>WRK</v>
      </c>
      <c r="BO93" s="7">
        <v>0.2</v>
      </c>
      <c r="BP93" s="7">
        <v>0.2</v>
      </c>
      <c r="BQ93" s="7">
        <v>0.2</v>
      </c>
      <c r="BR93" s="7">
        <v>0.2</v>
      </c>
      <c r="BS93" s="7">
        <v>0.2</v>
      </c>
      <c r="BT93" s="7">
        <v>0.01</v>
      </c>
      <c r="BV93">
        <f t="shared" si="74"/>
        <v>4.9599372931545156E-2</v>
      </c>
      <c r="BW93">
        <f t="shared" si="114"/>
        <v>97</v>
      </c>
      <c r="BX93">
        <f t="shared" si="115"/>
        <v>5</v>
      </c>
      <c r="BY93">
        <f t="shared" si="116"/>
        <v>0.24000000000000005</v>
      </c>
      <c r="BZ93">
        <f t="shared" si="117"/>
        <v>0</v>
      </c>
      <c r="CA93">
        <f t="shared" si="118"/>
        <v>0</v>
      </c>
      <c r="CB93">
        <f t="shared" si="119"/>
        <v>0</v>
      </c>
      <c r="CC93">
        <f t="shared" si="120"/>
        <v>0</v>
      </c>
      <c r="CD93">
        <f t="shared" si="121"/>
        <v>1</v>
      </c>
      <c r="CF93">
        <f t="shared" si="122"/>
        <v>0</v>
      </c>
      <c r="CG93">
        <f t="shared" si="123"/>
        <v>0</v>
      </c>
      <c r="CH93">
        <f t="shared" si="123"/>
        <v>0</v>
      </c>
      <c r="CI93">
        <f t="shared" si="123"/>
        <v>0</v>
      </c>
      <c r="CJ93">
        <f t="shared" si="123"/>
        <v>1</v>
      </c>
      <c r="CK93">
        <f t="shared" si="124"/>
        <v>0.2</v>
      </c>
      <c r="CL93">
        <f t="shared" si="75"/>
        <v>0.4</v>
      </c>
      <c r="CM93">
        <f t="shared" si="75"/>
        <v>0.60000000000000009</v>
      </c>
      <c r="CN93">
        <f t="shared" si="75"/>
        <v>0.8</v>
      </c>
      <c r="CO93">
        <f t="shared" si="75"/>
        <v>1</v>
      </c>
    </row>
    <row r="94" spans="1:93" x14ac:dyDescent="0.35">
      <c r="A94" t="s">
        <v>92</v>
      </c>
      <c r="B94">
        <f>VLOOKUP(CONCATENATE($A94,"_",B$4),assets_m6!$A:$D,4,FALSE)</f>
        <v>87.338999999999999</v>
      </c>
      <c r="C94">
        <f>VLOOKUP(CONCATENATE($A94,"_",C$4),assets_m6!$A:$D,4,FALSE)</f>
        <v>87.358000000000004</v>
      </c>
      <c r="D94">
        <f>VLOOKUP(CONCATENATE($A94,"_",D$4),assets_m6!$A:$D,4,FALSE)</f>
        <v>86.662000000000006</v>
      </c>
      <c r="E94">
        <f>VLOOKUP(CONCATENATE($A94,"_",E$4),assets_m6!$A:$D,4,FALSE)</f>
        <v>85.662000000000006</v>
      </c>
      <c r="F94">
        <f>VLOOKUP(CONCATENATE($A94,"_",F$4),assets_m6!$A:$D,4,FALSE)</f>
        <v>86.221000000000004</v>
      </c>
      <c r="G94">
        <f>VLOOKUP(CONCATENATE($A94,"_",G$4),assets_m6!$A:$D,4,FALSE)</f>
        <v>86.75</v>
      </c>
      <c r="H94">
        <f>VLOOKUP(CONCATENATE($A94,"_",H$4),assets_m6!$A:$D,4,FALSE)</f>
        <v>86.319000000000003</v>
      </c>
      <c r="I94">
        <f>VLOOKUP(CONCATENATE($A94,"_",I$4),assets_m6!$A:$D,4,FALSE)</f>
        <v>86.337999999999994</v>
      </c>
      <c r="J94">
        <f>VLOOKUP(CONCATENATE($A94,"_",J$4),assets_m6!$A:$D,4,FALSE)</f>
        <v>87.613</v>
      </c>
      <c r="K94">
        <f>VLOOKUP(CONCATENATE($A94,"_",K$4),assets_m6!$A:$D,4,FALSE)</f>
        <v>87.319000000000003</v>
      </c>
      <c r="L94">
        <f>VLOOKUP(CONCATENATE($A94,"_",L$4),assets_m6!$A:$D,4,FALSE)</f>
        <v>87.397000000000006</v>
      </c>
      <c r="M94">
        <f>VLOOKUP(CONCATENATE($A94,"_",M$4),assets_m6!$A:$D,4,FALSE)</f>
        <v>88.221000000000004</v>
      </c>
      <c r="N94">
        <f>VLOOKUP(CONCATENATE($A94,"_",N$4),assets_m6!$A:$D,4,FALSE)</f>
        <v>88.78</v>
      </c>
      <c r="O94">
        <f>VLOOKUP(CONCATENATE($A94,"_",O$4),assets_m6!$A:$D,4,FALSE)</f>
        <v>87.328999999999994</v>
      </c>
      <c r="P94">
        <f>VLOOKUP(CONCATENATE($A94,"_",P$4),assets_m6!$A:$D,4,FALSE)</f>
        <v>84.063999999999993</v>
      </c>
      <c r="Q94">
        <f>VLOOKUP(CONCATENATE($A94,"_",Q$4),assets_m6!$A:$D,4,FALSE)</f>
        <v>83.828999999999994</v>
      </c>
      <c r="R94">
        <f>VLOOKUP(CONCATENATE($A94,"_",R$4),assets_m6!$A:$D,4,FALSE)</f>
        <v>82.534000000000006</v>
      </c>
      <c r="S94">
        <f>VLOOKUP(CONCATENATE($A94,"_",S$4),assets_m6!$A:$D,4,FALSE)</f>
        <v>83.75</v>
      </c>
      <c r="T94">
        <f>VLOOKUP(CONCATENATE($A94,"_",T$4),assets_m6!$A:$D,4,FALSE)</f>
        <v>85.073999999999998</v>
      </c>
      <c r="U94">
        <f>VLOOKUP(CONCATENATE($A94,"_",U$4),assets_m6!$A:$D,4,FALSE)</f>
        <v>83.367999999999995</v>
      </c>
      <c r="W94" t="str">
        <f t="shared" si="71"/>
        <v>XLB</v>
      </c>
      <c r="X94">
        <f t="shared" si="72"/>
        <v>87.338999999999999</v>
      </c>
      <c r="Y94">
        <f t="shared" si="76"/>
        <v>87.358000000000004</v>
      </c>
      <c r="Z94">
        <f t="shared" si="77"/>
        <v>86.662000000000006</v>
      </c>
      <c r="AA94">
        <f t="shared" si="78"/>
        <v>85.662000000000006</v>
      </c>
      <c r="AB94">
        <f t="shared" si="79"/>
        <v>86.221000000000004</v>
      </c>
      <c r="AC94">
        <f t="shared" si="80"/>
        <v>86.75</v>
      </c>
      <c r="AD94">
        <f t="shared" si="81"/>
        <v>86.319000000000003</v>
      </c>
      <c r="AE94">
        <f t="shared" si="82"/>
        <v>86.337999999999994</v>
      </c>
      <c r="AF94">
        <f t="shared" si="83"/>
        <v>87.613</v>
      </c>
      <c r="AG94">
        <f t="shared" si="84"/>
        <v>87.319000000000003</v>
      </c>
      <c r="AH94">
        <f t="shared" si="85"/>
        <v>87.397000000000006</v>
      </c>
      <c r="AI94">
        <f t="shared" si="86"/>
        <v>88.221000000000004</v>
      </c>
      <c r="AJ94">
        <f t="shared" si="87"/>
        <v>88.78</v>
      </c>
      <c r="AK94">
        <f t="shared" si="88"/>
        <v>87.328999999999994</v>
      </c>
      <c r="AL94">
        <f t="shared" si="89"/>
        <v>84.063999999999993</v>
      </c>
      <c r="AM94">
        <f t="shared" si="90"/>
        <v>83.828999999999994</v>
      </c>
      <c r="AN94">
        <f t="shared" si="91"/>
        <v>82.534000000000006</v>
      </c>
      <c r="AO94">
        <f t="shared" si="92"/>
        <v>83.75</v>
      </c>
      <c r="AP94">
        <f t="shared" si="93"/>
        <v>85.073999999999998</v>
      </c>
      <c r="AQ94">
        <f t="shared" si="94"/>
        <v>83.367999999999995</v>
      </c>
      <c r="AS94" t="s">
        <v>97</v>
      </c>
      <c r="AT94">
        <f t="shared" si="95"/>
        <v>2.1754313651410548E-6</v>
      </c>
      <c r="AU94">
        <f t="shared" si="96"/>
        <v>-7.9672153666521435E-5</v>
      </c>
      <c r="AV94">
        <f t="shared" si="97"/>
        <v>-1.1539082873693199E-4</v>
      </c>
      <c r="AW94">
        <f t="shared" si="98"/>
        <v>6.525647311526669E-5</v>
      </c>
      <c r="AX94">
        <f t="shared" si="99"/>
        <v>6.1353962491735936E-5</v>
      </c>
      <c r="AY94">
        <f t="shared" si="100"/>
        <v>-4.9682997118155313E-5</v>
      </c>
      <c r="AZ94">
        <f t="shared" si="101"/>
        <v>2.2011376406111336E-6</v>
      </c>
      <c r="BA94">
        <f t="shared" si="102"/>
        <v>1.4767541522852113E-4</v>
      </c>
      <c r="BB94">
        <f t="shared" si="103"/>
        <v>-3.3556663965392915E-5</v>
      </c>
      <c r="BC94">
        <f t="shared" si="104"/>
        <v>8.9327637742075556E-6</v>
      </c>
      <c r="BD94">
        <f t="shared" si="105"/>
        <v>9.4282412439786022E-5</v>
      </c>
      <c r="BE94">
        <f t="shared" si="106"/>
        <v>6.336359823624732E-5</v>
      </c>
      <c r="BF94">
        <f t="shared" si="107"/>
        <v>-1.6343771119621623E-4</v>
      </c>
      <c r="BG94">
        <f t="shared" si="108"/>
        <v>-3.7387351280788751E-4</v>
      </c>
      <c r="BH94">
        <f t="shared" si="109"/>
        <v>-2.7954891511229477E-5</v>
      </c>
      <c r="BI94">
        <f t="shared" si="110"/>
        <v>-1.5448114614274148E-4</v>
      </c>
      <c r="BJ94">
        <f t="shared" si="111"/>
        <v>1.4733322024862406E-4</v>
      </c>
      <c r="BK94">
        <f t="shared" si="112"/>
        <v>1.5808955223880575E-4</v>
      </c>
      <c r="BL94">
        <f t="shared" si="113"/>
        <v>-2.0053130216047242E-4</v>
      </c>
      <c r="BN94" s="7" t="str">
        <f t="shared" si="73"/>
        <v>XLB</v>
      </c>
      <c r="BO94" s="7">
        <v>0.2</v>
      </c>
      <c r="BP94" s="7">
        <v>0.2</v>
      </c>
      <c r="BQ94" s="7">
        <v>0.2</v>
      </c>
      <c r="BR94" s="7">
        <v>0.2</v>
      </c>
      <c r="BS94" s="7">
        <v>0.2</v>
      </c>
      <c r="BT94" s="7">
        <v>0.01</v>
      </c>
      <c r="BV94">
        <f t="shared" si="74"/>
        <v>-4.5466515531435027E-2</v>
      </c>
      <c r="BW94">
        <f t="shared" si="114"/>
        <v>64</v>
      </c>
      <c r="BX94">
        <f t="shared" si="115"/>
        <v>4</v>
      </c>
      <c r="BY94">
        <f t="shared" si="116"/>
        <v>0.12000000000000002</v>
      </c>
      <c r="BZ94">
        <f t="shared" si="117"/>
        <v>0</v>
      </c>
      <c r="CA94">
        <f t="shared" si="118"/>
        <v>0</v>
      </c>
      <c r="CB94">
        <f t="shared" si="119"/>
        <v>0</v>
      </c>
      <c r="CC94">
        <f t="shared" si="120"/>
        <v>1</v>
      </c>
      <c r="CD94">
        <f t="shared" si="121"/>
        <v>0</v>
      </c>
      <c r="CF94">
        <f t="shared" si="122"/>
        <v>0</v>
      </c>
      <c r="CG94">
        <f t="shared" si="123"/>
        <v>0</v>
      </c>
      <c r="CH94">
        <f t="shared" si="123"/>
        <v>0</v>
      </c>
      <c r="CI94">
        <f t="shared" si="123"/>
        <v>1</v>
      </c>
      <c r="CJ94">
        <f t="shared" si="123"/>
        <v>1</v>
      </c>
      <c r="CK94">
        <f t="shared" si="124"/>
        <v>0.2</v>
      </c>
      <c r="CL94">
        <f t="shared" si="75"/>
        <v>0.4</v>
      </c>
      <c r="CM94">
        <f t="shared" si="75"/>
        <v>0.60000000000000009</v>
      </c>
      <c r="CN94">
        <f t="shared" si="75"/>
        <v>0.8</v>
      </c>
      <c r="CO94">
        <f t="shared" si="75"/>
        <v>1</v>
      </c>
    </row>
    <row r="95" spans="1:93" x14ac:dyDescent="0.35">
      <c r="A95" t="s">
        <v>93</v>
      </c>
      <c r="B95">
        <f>VLOOKUP(CONCATENATE($A95,"_",B$4),assets_m6!$A:$D,4,FALSE)</f>
        <v>68.81</v>
      </c>
      <c r="C95">
        <f>VLOOKUP(CONCATENATE($A95,"_",C$4),assets_m6!$A:$D,4,FALSE)</f>
        <v>70.706000000000003</v>
      </c>
      <c r="D95">
        <f>VLOOKUP(CONCATENATE($A95,"_",D$4),assets_m6!$A:$D,4,FALSE)</f>
        <v>69.802999999999997</v>
      </c>
      <c r="E95">
        <f>VLOOKUP(CONCATENATE($A95,"_",E$4),assets_m6!$A:$D,4,FALSE)</f>
        <v>68.501999999999995</v>
      </c>
      <c r="F95">
        <f>VLOOKUP(CONCATENATE($A95,"_",F$4),assets_m6!$A:$D,4,FALSE)</f>
        <v>67.906000000000006</v>
      </c>
      <c r="G95">
        <f>VLOOKUP(CONCATENATE($A95,"_",G$4),assets_m6!$A:$D,4,FALSE)</f>
        <v>67.608000000000004</v>
      </c>
      <c r="H95">
        <f>VLOOKUP(CONCATENATE($A95,"_",H$4),assets_m6!$A:$D,4,FALSE)</f>
        <v>66.733999999999995</v>
      </c>
      <c r="I95">
        <f>VLOOKUP(CONCATENATE($A95,"_",I$4),assets_m6!$A:$D,4,FALSE)</f>
        <v>66.188000000000002</v>
      </c>
      <c r="J95">
        <f>VLOOKUP(CONCATENATE($A95,"_",J$4),assets_m6!$A:$D,4,FALSE)</f>
        <v>67.161000000000001</v>
      </c>
      <c r="K95">
        <f>VLOOKUP(CONCATENATE($A95,"_",K$4),assets_m6!$A:$D,4,FALSE)</f>
        <v>66.019000000000005</v>
      </c>
      <c r="L95">
        <f>VLOOKUP(CONCATENATE($A95,"_",L$4),assets_m6!$A:$D,4,FALSE)</f>
        <v>65.8</v>
      </c>
      <c r="M95">
        <f>VLOOKUP(CONCATENATE($A95,"_",M$4),assets_m6!$A:$D,4,FALSE)</f>
        <v>67.111000000000004</v>
      </c>
      <c r="N95">
        <f>VLOOKUP(CONCATENATE($A95,"_",N$4),assets_m6!$A:$D,4,FALSE)</f>
        <v>64.201999999999998</v>
      </c>
      <c r="O95">
        <f>VLOOKUP(CONCATENATE($A95,"_",O$4),assets_m6!$A:$D,4,FALSE)</f>
        <v>62.374000000000002</v>
      </c>
      <c r="P95">
        <f>VLOOKUP(CONCATENATE($A95,"_",P$4),assets_m6!$A:$D,4,FALSE)</f>
        <v>60.895000000000003</v>
      </c>
      <c r="Q95">
        <f>VLOOKUP(CONCATENATE($A95,"_",Q$4),assets_m6!$A:$D,4,FALSE)</f>
        <v>61.728999999999999</v>
      </c>
      <c r="R95">
        <f>VLOOKUP(CONCATENATE($A95,"_",R$4),assets_m6!$A:$D,4,FALSE)</f>
        <v>59.703000000000003</v>
      </c>
      <c r="S95">
        <f>VLOOKUP(CONCATENATE($A95,"_",S$4),assets_m6!$A:$D,4,FALSE)</f>
        <v>58.372</v>
      </c>
      <c r="T95">
        <f>VLOOKUP(CONCATENATE($A95,"_",T$4),assets_m6!$A:$D,4,FALSE)</f>
        <v>60.706000000000003</v>
      </c>
      <c r="U95">
        <f>VLOOKUP(CONCATENATE($A95,"_",U$4),assets_m6!$A:$D,4,FALSE)</f>
        <v>58.65</v>
      </c>
      <c r="W95" t="str">
        <f t="shared" si="71"/>
        <v>XLC</v>
      </c>
      <c r="X95">
        <f t="shared" si="72"/>
        <v>68.81</v>
      </c>
      <c r="Y95">
        <f t="shared" si="76"/>
        <v>70.706000000000003</v>
      </c>
      <c r="Z95">
        <f t="shared" si="77"/>
        <v>69.802999999999997</v>
      </c>
      <c r="AA95">
        <f t="shared" si="78"/>
        <v>68.501999999999995</v>
      </c>
      <c r="AB95">
        <f t="shared" si="79"/>
        <v>67.906000000000006</v>
      </c>
      <c r="AC95">
        <f t="shared" si="80"/>
        <v>67.608000000000004</v>
      </c>
      <c r="AD95">
        <f t="shared" si="81"/>
        <v>66.733999999999995</v>
      </c>
      <c r="AE95">
        <f t="shared" si="82"/>
        <v>66.188000000000002</v>
      </c>
      <c r="AF95">
        <f t="shared" si="83"/>
        <v>67.161000000000001</v>
      </c>
      <c r="AG95">
        <f t="shared" si="84"/>
        <v>66.019000000000005</v>
      </c>
      <c r="AH95">
        <f t="shared" si="85"/>
        <v>65.8</v>
      </c>
      <c r="AI95">
        <f t="shared" si="86"/>
        <v>67.111000000000004</v>
      </c>
      <c r="AJ95">
        <f t="shared" si="87"/>
        <v>64.201999999999998</v>
      </c>
      <c r="AK95">
        <f t="shared" si="88"/>
        <v>62.374000000000002</v>
      </c>
      <c r="AL95">
        <f t="shared" si="89"/>
        <v>60.895000000000003</v>
      </c>
      <c r="AM95">
        <f t="shared" si="90"/>
        <v>61.728999999999999</v>
      </c>
      <c r="AN95">
        <f t="shared" si="91"/>
        <v>59.703000000000003</v>
      </c>
      <c r="AO95">
        <f t="shared" si="92"/>
        <v>58.372</v>
      </c>
      <c r="AP95">
        <f t="shared" si="93"/>
        <v>60.706000000000003</v>
      </c>
      <c r="AQ95">
        <f t="shared" si="94"/>
        <v>58.65</v>
      </c>
      <c r="AS95" t="s">
        <v>95</v>
      </c>
      <c r="AT95">
        <f t="shared" si="95"/>
        <v>2.755413457346317E-4</v>
      </c>
      <c r="AU95">
        <f t="shared" si="96"/>
        <v>-1.2771193392357167E-4</v>
      </c>
      <c r="AV95">
        <f t="shared" si="97"/>
        <v>-1.8638167414008024E-4</v>
      </c>
      <c r="AW95">
        <f t="shared" si="98"/>
        <v>-8.7004758985137579E-5</v>
      </c>
      <c r="AX95">
        <f t="shared" si="99"/>
        <v>-4.3884192854828998E-5</v>
      </c>
      <c r="AY95">
        <f t="shared" si="100"/>
        <v>-1.2927464205419616E-4</v>
      </c>
      <c r="AZ95">
        <f t="shared" si="101"/>
        <v>-8.1817364461892326E-5</v>
      </c>
      <c r="BA95">
        <f t="shared" si="102"/>
        <v>1.4700549948631157E-4</v>
      </c>
      <c r="BB95">
        <f t="shared" si="103"/>
        <v>-1.7003915963133306E-4</v>
      </c>
      <c r="BC95">
        <f t="shared" si="104"/>
        <v>-3.3172268589346748E-5</v>
      </c>
      <c r="BD95">
        <f t="shared" si="105"/>
        <v>1.992401215805482E-4</v>
      </c>
      <c r="BE95">
        <f t="shared" si="106"/>
        <v>-4.334609825512965E-4</v>
      </c>
      <c r="BF95">
        <f t="shared" si="107"/>
        <v>-2.8472633251300521E-4</v>
      </c>
      <c r="BG95">
        <f t="shared" si="108"/>
        <v>-2.3711802994837579E-4</v>
      </c>
      <c r="BH95">
        <f t="shared" si="109"/>
        <v>1.3695705722965694E-4</v>
      </c>
      <c r="BI95">
        <f t="shared" si="110"/>
        <v>-3.2820878355392056E-4</v>
      </c>
      <c r="BJ95">
        <f t="shared" si="111"/>
        <v>-2.2293687084401167E-4</v>
      </c>
      <c r="BK95">
        <f t="shared" si="112"/>
        <v>3.9984924278763844E-4</v>
      </c>
      <c r="BL95">
        <f t="shared" si="113"/>
        <v>-3.3868151418311283E-4</v>
      </c>
      <c r="BN95" s="7" t="str">
        <f t="shared" si="73"/>
        <v>XLC</v>
      </c>
      <c r="BO95" s="7">
        <v>0.2</v>
      </c>
      <c r="BP95" s="7">
        <v>0.2</v>
      </c>
      <c r="BQ95" s="7">
        <v>0.2</v>
      </c>
      <c r="BR95" s="7">
        <v>0.2</v>
      </c>
      <c r="BS95" s="7">
        <v>0.2</v>
      </c>
      <c r="BT95" s="7">
        <v>0.01</v>
      </c>
      <c r="BV95">
        <f t="shared" si="74"/>
        <v>-0.14765295741897985</v>
      </c>
      <c r="BW95">
        <f t="shared" si="114"/>
        <v>8</v>
      </c>
      <c r="BX95">
        <f t="shared" si="115"/>
        <v>1</v>
      </c>
      <c r="BY95">
        <f t="shared" si="116"/>
        <v>0.24</v>
      </c>
      <c r="BZ95">
        <f t="shared" si="117"/>
        <v>1</v>
      </c>
      <c r="CA95">
        <f t="shared" si="118"/>
        <v>0</v>
      </c>
      <c r="CB95">
        <f t="shared" si="119"/>
        <v>0</v>
      </c>
      <c r="CC95">
        <f t="shared" si="120"/>
        <v>0</v>
      </c>
      <c r="CD95">
        <f t="shared" si="121"/>
        <v>0</v>
      </c>
      <c r="CF95">
        <f t="shared" si="122"/>
        <v>1</v>
      </c>
      <c r="CG95">
        <f t="shared" si="123"/>
        <v>1</v>
      </c>
      <c r="CH95">
        <f t="shared" si="123"/>
        <v>1</v>
      </c>
      <c r="CI95">
        <f t="shared" si="123"/>
        <v>1</v>
      </c>
      <c r="CJ95">
        <f t="shared" si="123"/>
        <v>1</v>
      </c>
      <c r="CK95">
        <f t="shared" si="124"/>
        <v>0.2</v>
      </c>
      <c r="CL95">
        <f t="shared" si="75"/>
        <v>0.4</v>
      </c>
      <c r="CM95">
        <f t="shared" si="75"/>
        <v>0.60000000000000009</v>
      </c>
      <c r="CN95">
        <f t="shared" si="75"/>
        <v>0.8</v>
      </c>
      <c r="CO95">
        <f t="shared" si="75"/>
        <v>1</v>
      </c>
    </row>
    <row r="96" spans="1:93" x14ac:dyDescent="0.35">
      <c r="A96" t="s">
        <v>94</v>
      </c>
      <c r="B96">
        <f>VLOOKUP(CONCATENATE($A96,"_",B$4),assets_m6!$A:$D,4,FALSE)</f>
        <v>74.647000000000006</v>
      </c>
      <c r="C96">
        <f>VLOOKUP(CONCATENATE($A96,"_",C$4),assets_m6!$A:$D,4,FALSE)</f>
        <v>74.744</v>
      </c>
      <c r="D96">
        <f>VLOOKUP(CONCATENATE($A96,"_",D$4),assets_m6!$A:$D,4,FALSE)</f>
        <v>73.572000000000003</v>
      </c>
      <c r="E96">
        <f>VLOOKUP(CONCATENATE($A96,"_",E$4),assets_m6!$A:$D,4,FALSE)</f>
        <v>74.007999999999996</v>
      </c>
      <c r="F96">
        <f>VLOOKUP(CONCATENATE($A96,"_",F$4),assets_m6!$A:$D,4,FALSE)</f>
        <v>74.977000000000004</v>
      </c>
      <c r="G96">
        <f>VLOOKUP(CONCATENATE($A96,"_",G$4),assets_m6!$A:$D,4,FALSE)</f>
        <v>77.040000000000006</v>
      </c>
      <c r="H96">
        <f>VLOOKUP(CONCATENATE($A96,"_",H$4),assets_m6!$A:$D,4,FALSE)</f>
        <v>74.724999999999994</v>
      </c>
      <c r="I96">
        <f>VLOOKUP(CONCATENATE($A96,"_",I$4),assets_m6!$A:$D,4,FALSE)</f>
        <v>75.965000000000003</v>
      </c>
      <c r="J96">
        <f>VLOOKUP(CONCATENATE($A96,"_",J$4),assets_m6!$A:$D,4,FALSE)</f>
        <v>77.097999999999999</v>
      </c>
      <c r="K96">
        <f>VLOOKUP(CONCATENATE($A96,"_",K$4),assets_m6!$A:$D,4,FALSE)</f>
        <v>77.349999999999994</v>
      </c>
      <c r="L96">
        <f>VLOOKUP(CONCATENATE($A96,"_",L$4),assets_m6!$A:$D,4,FALSE)</f>
        <v>78.483000000000004</v>
      </c>
      <c r="M96">
        <f>VLOOKUP(CONCATENATE($A96,"_",M$4),assets_m6!$A:$D,4,FALSE)</f>
        <v>77.843999999999994</v>
      </c>
      <c r="N96">
        <f>VLOOKUP(CONCATENATE($A96,"_",N$4),assets_m6!$A:$D,4,FALSE)</f>
        <v>78.144000000000005</v>
      </c>
      <c r="O96">
        <f>VLOOKUP(CONCATENATE($A96,"_",O$4),assets_m6!$A:$D,4,FALSE)</f>
        <v>75.664000000000001</v>
      </c>
      <c r="P96">
        <f>VLOOKUP(CONCATENATE($A96,"_",P$4),assets_m6!$A:$D,4,FALSE)</f>
        <v>73.813999999999993</v>
      </c>
      <c r="Q96">
        <f>VLOOKUP(CONCATENATE($A96,"_",Q$4),assets_m6!$A:$D,4,FALSE)</f>
        <v>71.373000000000005</v>
      </c>
      <c r="R96">
        <f>VLOOKUP(CONCATENATE($A96,"_",R$4),assets_m6!$A:$D,4,FALSE)</f>
        <v>71.47</v>
      </c>
      <c r="S96">
        <f>VLOOKUP(CONCATENATE($A96,"_",S$4),assets_m6!$A:$D,4,FALSE)</f>
        <v>72.516000000000005</v>
      </c>
      <c r="T96">
        <f>VLOOKUP(CONCATENATE($A96,"_",T$4),assets_m6!$A:$D,4,FALSE)</f>
        <v>74.715000000000003</v>
      </c>
      <c r="U96">
        <f>VLOOKUP(CONCATENATE($A96,"_",U$4),assets_m6!$A:$D,4,FALSE)</f>
        <v>72.796999999999997</v>
      </c>
      <c r="W96" t="str">
        <f t="shared" si="71"/>
        <v>XLE</v>
      </c>
      <c r="X96">
        <f t="shared" si="72"/>
        <v>74.647000000000006</v>
      </c>
      <c r="Y96">
        <f t="shared" si="76"/>
        <v>74.744</v>
      </c>
      <c r="Z96">
        <f t="shared" si="77"/>
        <v>73.572000000000003</v>
      </c>
      <c r="AA96">
        <f t="shared" si="78"/>
        <v>74.007999999999996</v>
      </c>
      <c r="AB96">
        <f t="shared" si="79"/>
        <v>74.977000000000004</v>
      </c>
      <c r="AC96">
        <f t="shared" si="80"/>
        <v>77.040000000000006</v>
      </c>
      <c r="AD96">
        <f t="shared" si="81"/>
        <v>74.724999999999994</v>
      </c>
      <c r="AE96">
        <f t="shared" si="82"/>
        <v>75.965000000000003</v>
      </c>
      <c r="AF96">
        <f t="shared" si="83"/>
        <v>77.097999999999999</v>
      </c>
      <c r="AG96">
        <f t="shared" si="84"/>
        <v>77.349999999999994</v>
      </c>
      <c r="AH96">
        <f t="shared" si="85"/>
        <v>78.483000000000004</v>
      </c>
      <c r="AI96">
        <f t="shared" si="86"/>
        <v>77.843999999999994</v>
      </c>
      <c r="AJ96">
        <f t="shared" si="87"/>
        <v>78.144000000000005</v>
      </c>
      <c r="AK96">
        <f t="shared" si="88"/>
        <v>75.664000000000001</v>
      </c>
      <c r="AL96">
        <f t="shared" si="89"/>
        <v>73.813999999999993</v>
      </c>
      <c r="AM96">
        <f t="shared" si="90"/>
        <v>71.373000000000005</v>
      </c>
      <c r="AN96">
        <f t="shared" si="91"/>
        <v>71.47</v>
      </c>
      <c r="AO96">
        <f t="shared" si="92"/>
        <v>72.516000000000005</v>
      </c>
      <c r="AP96">
        <f t="shared" si="93"/>
        <v>74.715000000000003</v>
      </c>
      <c r="AQ96">
        <f t="shared" si="94"/>
        <v>72.796999999999997</v>
      </c>
      <c r="AS96" t="s">
        <v>100</v>
      </c>
      <c r="AT96">
        <f t="shared" si="95"/>
        <v>1.2994494085494956E-5</v>
      </c>
      <c r="AU96">
        <f t="shared" si="96"/>
        <v>-1.568018837632448E-4</v>
      </c>
      <c r="AV96">
        <f t="shared" si="97"/>
        <v>5.92616756374698E-5</v>
      </c>
      <c r="AW96">
        <f t="shared" si="98"/>
        <v>1.3093179115771382E-4</v>
      </c>
      <c r="AX96">
        <f t="shared" si="99"/>
        <v>2.7515104632087201E-4</v>
      </c>
      <c r="AY96">
        <f t="shared" si="100"/>
        <v>-3.0049325025960691E-4</v>
      </c>
      <c r="AZ96">
        <f t="shared" si="101"/>
        <v>1.6594178655068709E-4</v>
      </c>
      <c r="BA96">
        <f t="shared" si="102"/>
        <v>1.4914763377871329E-4</v>
      </c>
      <c r="BB96">
        <f t="shared" si="103"/>
        <v>3.2685672780097451E-5</v>
      </c>
      <c r="BC96">
        <f t="shared" si="104"/>
        <v>1.4647705235940658E-4</v>
      </c>
      <c r="BD96">
        <f t="shared" si="105"/>
        <v>-8.1418906005123408E-5</v>
      </c>
      <c r="BE96">
        <f t="shared" si="106"/>
        <v>3.8538615692925777E-5</v>
      </c>
      <c r="BF96">
        <f t="shared" si="107"/>
        <v>-3.1736281736281785E-4</v>
      </c>
      <c r="BG96">
        <f t="shared" si="108"/>
        <v>-2.445020088813714E-4</v>
      </c>
      <c r="BH96">
        <f t="shared" si="109"/>
        <v>-3.306960739155158E-4</v>
      </c>
      <c r="BI96">
        <f t="shared" si="110"/>
        <v>1.3590573466155857E-5</v>
      </c>
      <c r="BJ96">
        <f t="shared" si="111"/>
        <v>1.4635511403386127E-4</v>
      </c>
      <c r="BK96">
        <f t="shared" si="112"/>
        <v>3.0324342214132024E-4</v>
      </c>
      <c r="BL96">
        <f t="shared" si="113"/>
        <v>-2.5670882687546092E-4</v>
      </c>
      <c r="BN96" s="7" t="str">
        <f t="shared" si="73"/>
        <v>XLE</v>
      </c>
      <c r="BO96" s="7">
        <v>0.2</v>
      </c>
      <c r="BP96" s="7">
        <v>0.2</v>
      </c>
      <c r="BQ96" s="7">
        <v>0.2</v>
      </c>
      <c r="BR96" s="7">
        <v>0.2</v>
      </c>
      <c r="BS96" s="7">
        <v>0.2</v>
      </c>
      <c r="BT96" s="7">
        <v>0.01</v>
      </c>
      <c r="BV96">
        <f t="shared" si="74"/>
        <v>-2.4783313462028056E-2</v>
      </c>
      <c r="BW96">
        <f t="shared" si="114"/>
        <v>76</v>
      </c>
      <c r="BX96">
        <f t="shared" si="115"/>
        <v>4</v>
      </c>
      <c r="BY96">
        <f t="shared" si="116"/>
        <v>0.12000000000000002</v>
      </c>
      <c r="BZ96">
        <f t="shared" si="117"/>
        <v>0</v>
      </c>
      <c r="CA96">
        <f t="shared" si="118"/>
        <v>0</v>
      </c>
      <c r="CB96">
        <f t="shared" si="119"/>
        <v>0</v>
      </c>
      <c r="CC96">
        <f t="shared" si="120"/>
        <v>1</v>
      </c>
      <c r="CD96">
        <f t="shared" si="121"/>
        <v>0</v>
      </c>
      <c r="CF96">
        <f t="shared" si="122"/>
        <v>0</v>
      </c>
      <c r="CG96">
        <f t="shared" si="123"/>
        <v>0</v>
      </c>
      <c r="CH96">
        <f t="shared" si="123"/>
        <v>0</v>
      </c>
      <c r="CI96">
        <f t="shared" si="123"/>
        <v>1</v>
      </c>
      <c r="CJ96">
        <f t="shared" si="123"/>
        <v>1</v>
      </c>
      <c r="CK96">
        <f t="shared" si="124"/>
        <v>0.2</v>
      </c>
      <c r="CL96">
        <f t="shared" si="75"/>
        <v>0.4</v>
      </c>
      <c r="CM96">
        <f t="shared" si="75"/>
        <v>0.60000000000000009</v>
      </c>
      <c r="CN96">
        <f t="shared" si="75"/>
        <v>0.8</v>
      </c>
      <c r="CO96">
        <f t="shared" si="75"/>
        <v>1</v>
      </c>
    </row>
    <row r="97" spans="1:93" x14ac:dyDescent="0.35">
      <c r="A97" t="s">
        <v>95</v>
      </c>
      <c r="B97">
        <f>VLOOKUP(CONCATENATE($A97,"_",B$4),assets_m6!$A:$D,4,FALSE)</f>
        <v>37.587000000000003</v>
      </c>
      <c r="C97">
        <f>VLOOKUP(CONCATENATE($A97,"_",C$4),assets_m6!$A:$D,4,FALSE)</f>
        <v>37.42</v>
      </c>
      <c r="D97">
        <f>VLOOKUP(CONCATENATE($A97,"_",D$4),assets_m6!$A:$D,4,FALSE)</f>
        <v>37.183999999999997</v>
      </c>
      <c r="E97">
        <f>VLOOKUP(CONCATENATE($A97,"_",E$4),assets_m6!$A:$D,4,FALSE)</f>
        <v>36.927999999999997</v>
      </c>
      <c r="F97">
        <f>VLOOKUP(CONCATENATE($A97,"_",F$4),assets_m6!$A:$D,4,FALSE)</f>
        <v>36.887999999999998</v>
      </c>
      <c r="G97">
        <f>VLOOKUP(CONCATENATE($A97,"_",G$4),assets_m6!$A:$D,4,FALSE)</f>
        <v>37.262</v>
      </c>
      <c r="H97">
        <f>VLOOKUP(CONCATENATE($A97,"_",H$4),assets_m6!$A:$D,4,FALSE)</f>
        <v>37.094999999999999</v>
      </c>
      <c r="I97">
        <f>VLOOKUP(CONCATENATE($A97,"_",I$4),assets_m6!$A:$D,4,FALSE)</f>
        <v>36.692</v>
      </c>
      <c r="J97">
        <f>VLOOKUP(CONCATENATE($A97,"_",J$4),assets_m6!$A:$D,4,FALSE)</f>
        <v>36.692</v>
      </c>
      <c r="K97">
        <f>VLOOKUP(CONCATENATE($A97,"_",K$4),assets_m6!$A:$D,4,FALSE)</f>
        <v>36.279000000000003</v>
      </c>
      <c r="L97">
        <f>VLOOKUP(CONCATENATE($A97,"_",L$4),assets_m6!$A:$D,4,FALSE)</f>
        <v>36.494999999999997</v>
      </c>
      <c r="M97">
        <f>VLOOKUP(CONCATENATE($A97,"_",M$4),assets_m6!$A:$D,4,FALSE)</f>
        <v>36.997</v>
      </c>
      <c r="N97">
        <f>VLOOKUP(CONCATENATE($A97,"_",N$4),assets_m6!$A:$D,4,FALSE)</f>
        <v>37.252000000000002</v>
      </c>
      <c r="O97">
        <f>VLOOKUP(CONCATENATE($A97,"_",O$4),assets_m6!$A:$D,4,FALSE)</f>
        <v>36.661999999999999</v>
      </c>
      <c r="P97">
        <f>VLOOKUP(CONCATENATE($A97,"_",P$4),assets_m6!$A:$D,4,FALSE)</f>
        <v>35.570999999999998</v>
      </c>
      <c r="Q97">
        <f>VLOOKUP(CONCATENATE($A97,"_",Q$4),assets_m6!$A:$D,4,FALSE)</f>
        <v>35.630000000000003</v>
      </c>
      <c r="R97">
        <f>VLOOKUP(CONCATENATE($A97,"_",R$4),assets_m6!$A:$D,4,FALSE)</f>
        <v>34.734999999999999</v>
      </c>
      <c r="S97">
        <f>VLOOKUP(CONCATENATE($A97,"_",S$4),assets_m6!$A:$D,4,FALSE)</f>
        <v>34.704999999999998</v>
      </c>
      <c r="T97">
        <f>VLOOKUP(CONCATENATE($A97,"_",T$4),assets_m6!$A:$D,4,FALSE)</f>
        <v>35.148000000000003</v>
      </c>
      <c r="U97">
        <f>VLOOKUP(CONCATENATE($A97,"_",U$4),assets_m6!$A:$D,4,FALSE)</f>
        <v>33.938000000000002</v>
      </c>
      <c r="W97" t="str">
        <f t="shared" si="71"/>
        <v>XLF</v>
      </c>
      <c r="X97">
        <f t="shared" si="72"/>
        <v>37.587000000000003</v>
      </c>
      <c r="Y97">
        <f t="shared" si="76"/>
        <v>37.42</v>
      </c>
      <c r="Z97">
        <f t="shared" si="77"/>
        <v>37.183999999999997</v>
      </c>
      <c r="AA97">
        <f t="shared" si="78"/>
        <v>36.927999999999997</v>
      </c>
      <c r="AB97">
        <f t="shared" si="79"/>
        <v>36.887999999999998</v>
      </c>
      <c r="AC97">
        <f t="shared" si="80"/>
        <v>37.262</v>
      </c>
      <c r="AD97">
        <f t="shared" si="81"/>
        <v>37.094999999999999</v>
      </c>
      <c r="AE97">
        <f t="shared" si="82"/>
        <v>36.692</v>
      </c>
      <c r="AF97">
        <f t="shared" si="83"/>
        <v>36.692</v>
      </c>
      <c r="AG97">
        <f t="shared" si="84"/>
        <v>36.279000000000003</v>
      </c>
      <c r="AH97">
        <f t="shared" si="85"/>
        <v>36.494999999999997</v>
      </c>
      <c r="AI97">
        <f t="shared" si="86"/>
        <v>36.997</v>
      </c>
      <c r="AJ97">
        <f t="shared" si="87"/>
        <v>37.252000000000002</v>
      </c>
      <c r="AK97">
        <f t="shared" si="88"/>
        <v>36.661999999999999</v>
      </c>
      <c r="AL97">
        <f t="shared" si="89"/>
        <v>35.570999999999998</v>
      </c>
      <c r="AM97">
        <f t="shared" si="90"/>
        <v>35.630000000000003</v>
      </c>
      <c r="AN97">
        <f t="shared" si="91"/>
        <v>34.734999999999999</v>
      </c>
      <c r="AO97">
        <f t="shared" si="92"/>
        <v>34.704999999999998</v>
      </c>
      <c r="AP97">
        <f t="shared" si="93"/>
        <v>35.148000000000003</v>
      </c>
      <c r="AQ97">
        <f t="shared" si="94"/>
        <v>33.938000000000002</v>
      </c>
      <c r="AS97" t="s">
        <v>94</v>
      </c>
      <c r="AT97">
        <f t="shared" si="95"/>
        <v>-4.443025514140569E-5</v>
      </c>
      <c r="AU97">
        <f t="shared" si="96"/>
        <v>-6.3067878140033194E-5</v>
      </c>
      <c r="AV97">
        <f t="shared" si="97"/>
        <v>-6.8846815834767714E-5</v>
      </c>
      <c r="AW97">
        <f t="shared" si="98"/>
        <v>-1.0831889081455576E-5</v>
      </c>
      <c r="AX97">
        <f t="shared" si="99"/>
        <v>1.0138798525265733E-4</v>
      </c>
      <c r="AY97">
        <f t="shared" si="100"/>
        <v>-4.4817776823574042E-5</v>
      </c>
      <c r="AZ97">
        <f t="shared" si="101"/>
        <v>-1.0863997843375082E-4</v>
      </c>
      <c r="BA97">
        <f t="shared" si="102"/>
        <v>0</v>
      </c>
      <c r="BB97">
        <f t="shared" si="103"/>
        <v>-1.1255859587920983E-4</v>
      </c>
      <c r="BC97">
        <f t="shared" si="104"/>
        <v>5.9538576035721481E-5</v>
      </c>
      <c r="BD97">
        <f t="shared" si="105"/>
        <v>1.3755308946431085E-4</v>
      </c>
      <c r="BE97">
        <f t="shared" si="106"/>
        <v>6.8924507392491974E-5</v>
      </c>
      <c r="BF97">
        <f t="shared" si="107"/>
        <v>-1.5838075808010399E-4</v>
      </c>
      <c r="BG97">
        <f t="shared" si="108"/>
        <v>-2.9758332878730053E-4</v>
      </c>
      <c r="BH97">
        <f t="shared" si="109"/>
        <v>1.6586545219421613E-5</v>
      </c>
      <c r="BI97">
        <f t="shared" si="110"/>
        <v>-2.5119281504350352E-4</v>
      </c>
      <c r="BJ97">
        <f t="shared" si="111"/>
        <v>-8.6368216496332614E-6</v>
      </c>
      <c r="BK97">
        <f t="shared" si="112"/>
        <v>1.2764731306728281E-4</v>
      </c>
      <c r="BL97">
        <f t="shared" si="113"/>
        <v>-3.4425856378741341E-4</v>
      </c>
      <c r="BN97" s="7" t="str">
        <f t="shared" si="73"/>
        <v>XLF</v>
      </c>
      <c r="BO97" s="7">
        <v>0.2</v>
      </c>
      <c r="BP97" s="7">
        <v>0.2</v>
      </c>
      <c r="BQ97" s="7">
        <v>0.2</v>
      </c>
      <c r="BR97" s="7">
        <v>0.2</v>
      </c>
      <c r="BS97" s="7">
        <v>0.2</v>
      </c>
      <c r="BT97" s="7">
        <v>0.01</v>
      </c>
      <c r="BV97">
        <f t="shared" si="74"/>
        <v>-9.7081437731130454E-2</v>
      </c>
      <c r="BW97">
        <f t="shared" si="114"/>
        <v>25</v>
      </c>
      <c r="BX97">
        <f t="shared" si="115"/>
        <v>2</v>
      </c>
      <c r="BY97">
        <f t="shared" si="116"/>
        <v>0.11999999999999997</v>
      </c>
      <c r="BZ97">
        <f t="shared" si="117"/>
        <v>0</v>
      </c>
      <c r="CA97">
        <f t="shared" si="118"/>
        <v>1</v>
      </c>
      <c r="CB97">
        <f t="shared" si="119"/>
        <v>0</v>
      </c>
      <c r="CC97">
        <f t="shared" si="120"/>
        <v>0</v>
      </c>
      <c r="CD97">
        <f t="shared" si="121"/>
        <v>0</v>
      </c>
      <c r="CF97">
        <f t="shared" si="122"/>
        <v>0</v>
      </c>
      <c r="CG97">
        <f t="shared" si="123"/>
        <v>1</v>
      </c>
      <c r="CH97">
        <f t="shared" si="123"/>
        <v>1</v>
      </c>
      <c r="CI97">
        <f t="shared" si="123"/>
        <v>1</v>
      </c>
      <c r="CJ97">
        <f t="shared" si="123"/>
        <v>1</v>
      </c>
      <c r="CK97">
        <f t="shared" si="124"/>
        <v>0.2</v>
      </c>
      <c r="CL97">
        <f t="shared" si="75"/>
        <v>0.4</v>
      </c>
      <c r="CM97">
        <f t="shared" si="75"/>
        <v>0.60000000000000009</v>
      </c>
      <c r="CN97">
        <f t="shared" si="75"/>
        <v>0.8</v>
      </c>
      <c r="CO97">
        <f t="shared" si="75"/>
        <v>1</v>
      </c>
    </row>
    <row r="98" spans="1:93" x14ac:dyDescent="0.35">
      <c r="A98" t="s">
        <v>96</v>
      </c>
      <c r="B98">
        <f>VLOOKUP(CONCATENATE($A98,"_",B$4),assets_m6!$A:$D,4,FALSE)</f>
        <v>100.774</v>
      </c>
      <c r="C98">
        <f>VLOOKUP(CONCATENATE($A98,"_",C$4),assets_m6!$A:$D,4,FALSE)</f>
        <v>100.646</v>
      </c>
      <c r="D98">
        <f>VLOOKUP(CONCATENATE($A98,"_",D$4),assets_m6!$A:$D,4,FALSE)</f>
        <v>99.215999999999994</v>
      </c>
      <c r="E98">
        <f>VLOOKUP(CONCATENATE($A98,"_",E$4),assets_m6!$A:$D,4,FALSE)</f>
        <v>98.445999999999998</v>
      </c>
      <c r="F98">
        <f>VLOOKUP(CONCATENATE($A98,"_",F$4),assets_m6!$A:$D,4,FALSE)</f>
        <v>98.781999999999996</v>
      </c>
      <c r="G98">
        <f>VLOOKUP(CONCATENATE($A98,"_",G$4),assets_m6!$A:$D,4,FALSE)</f>
        <v>98.23</v>
      </c>
      <c r="H98">
        <f>VLOOKUP(CONCATENATE($A98,"_",H$4),assets_m6!$A:$D,4,FALSE)</f>
        <v>97.914000000000001</v>
      </c>
      <c r="I98">
        <f>VLOOKUP(CONCATENATE($A98,"_",I$4),assets_m6!$A:$D,4,FALSE)</f>
        <v>97.756</v>
      </c>
      <c r="J98">
        <f>VLOOKUP(CONCATENATE($A98,"_",J$4),assets_m6!$A:$D,4,FALSE)</f>
        <v>98.673000000000002</v>
      </c>
      <c r="K98">
        <f>VLOOKUP(CONCATENATE($A98,"_",K$4),assets_m6!$A:$D,4,FALSE)</f>
        <v>98.564999999999998</v>
      </c>
      <c r="L98">
        <f>VLOOKUP(CONCATENATE($A98,"_",L$4),assets_m6!$A:$D,4,FALSE)</f>
        <v>98.22</v>
      </c>
      <c r="M98">
        <f>VLOOKUP(CONCATENATE($A98,"_",M$4),assets_m6!$A:$D,4,FALSE)</f>
        <v>100.005</v>
      </c>
      <c r="N98">
        <f>VLOOKUP(CONCATENATE($A98,"_",N$4),assets_m6!$A:$D,4,FALSE)</f>
        <v>100.547</v>
      </c>
      <c r="O98">
        <f>VLOOKUP(CONCATENATE($A98,"_",O$4),assets_m6!$A:$D,4,FALSE)</f>
        <v>99.522000000000006</v>
      </c>
      <c r="P98">
        <f>VLOOKUP(CONCATENATE($A98,"_",P$4),assets_m6!$A:$D,4,FALSE)</f>
        <v>97.075999999999993</v>
      </c>
      <c r="Q98">
        <f>VLOOKUP(CONCATENATE($A98,"_",Q$4),assets_m6!$A:$D,4,FALSE)</f>
        <v>97.075999999999993</v>
      </c>
      <c r="R98">
        <f>VLOOKUP(CONCATENATE($A98,"_",R$4),assets_m6!$A:$D,4,FALSE)</f>
        <v>94.954999999999998</v>
      </c>
      <c r="S98">
        <f>VLOOKUP(CONCATENATE($A98,"_",S$4),assets_m6!$A:$D,4,FALSE)</f>
        <v>95.31</v>
      </c>
      <c r="T98">
        <f>VLOOKUP(CONCATENATE($A98,"_",T$4),assets_m6!$A:$D,4,FALSE)</f>
        <v>96.385000000000005</v>
      </c>
      <c r="U98">
        <f>VLOOKUP(CONCATENATE($A98,"_",U$4),assets_m6!$A:$D,4,FALSE)</f>
        <v>93.831000000000003</v>
      </c>
      <c r="W98" t="str">
        <f t="shared" si="71"/>
        <v>XLI</v>
      </c>
      <c r="X98">
        <f t="shared" si="72"/>
        <v>100.774</v>
      </c>
      <c r="Y98">
        <f t="shared" si="76"/>
        <v>100.646</v>
      </c>
      <c r="Z98">
        <f t="shared" si="77"/>
        <v>99.215999999999994</v>
      </c>
      <c r="AA98">
        <f t="shared" si="78"/>
        <v>98.445999999999998</v>
      </c>
      <c r="AB98">
        <f t="shared" si="79"/>
        <v>98.781999999999996</v>
      </c>
      <c r="AC98">
        <f t="shared" si="80"/>
        <v>98.23</v>
      </c>
      <c r="AD98">
        <f t="shared" si="81"/>
        <v>97.914000000000001</v>
      </c>
      <c r="AE98">
        <f t="shared" si="82"/>
        <v>97.756</v>
      </c>
      <c r="AF98">
        <f t="shared" si="83"/>
        <v>98.673000000000002</v>
      </c>
      <c r="AG98">
        <f t="shared" si="84"/>
        <v>98.564999999999998</v>
      </c>
      <c r="AH98">
        <f t="shared" si="85"/>
        <v>98.22</v>
      </c>
      <c r="AI98">
        <f t="shared" si="86"/>
        <v>100.005</v>
      </c>
      <c r="AJ98">
        <f t="shared" si="87"/>
        <v>100.547</v>
      </c>
      <c r="AK98">
        <f t="shared" si="88"/>
        <v>99.522000000000006</v>
      </c>
      <c r="AL98">
        <f t="shared" si="89"/>
        <v>97.075999999999993</v>
      </c>
      <c r="AM98">
        <f t="shared" si="90"/>
        <v>97.075999999999993</v>
      </c>
      <c r="AN98">
        <f t="shared" si="91"/>
        <v>94.954999999999998</v>
      </c>
      <c r="AO98">
        <f t="shared" si="92"/>
        <v>95.31</v>
      </c>
      <c r="AP98">
        <f t="shared" si="93"/>
        <v>96.385000000000005</v>
      </c>
      <c r="AQ98">
        <f t="shared" si="94"/>
        <v>93.831000000000003</v>
      </c>
      <c r="AS98" t="s">
        <v>101</v>
      </c>
      <c r="AT98">
        <f t="shared" si="95"/>
        <v>-1.2701688927699616E-5</v>
      </c>
      <c r="AU98">
        <f t="shared" si="96"/>
        <v>-1.4208214931542304E-4</v>
      </c>
      <c r="AV98">
        <f t="shared" si="97"/>
        <v>-7.7608450249959284E-5</v>
      </c>
      <c r="AW98">
        <f t="shared" si="98"/>
        <v>3.4130386201572289E-5</v>
      </c>
      <c r="AX98">
        <f t="shared" si="99"/>
        <v>-5.5880626024983555E-5</v>
      </c>
      <c r="AY98">
        <f t="shared" si="100"/>
        <v>-3.2169398350809583E-5</v>
      </c>
      <c r="AZ98">
        <f t="shared" si="101"/>
        <v>-1.6136609677880717E-5</v>
      </c>
      <c r="BA98">
        <f t="shared" si="102"/>
        <v>9.3804983837309389E-5</v>
      </c>
      <c r="BB98">
        <f t="shared" si="103"/>
        <v>-1.0945243379648343E-5</v>
      </c>
      <c r="BC98">
        <f t="shared" si="104"/>
        <v>-3.5002282757571034E-5</v>
      </c>
      <c r="BD98">
        <f t="shared" si="105"/>
        <v>1.8173488087965757E-4</v>
      </c>
      <c r="BE98">
        <f t="shared" si="106"/>
        <v>5.4197290135493385E-5</v>
      </c>
      <c r="BF98">
        <f t="shared" si="107"/>
        <v>-1.0194237520761351E-4</v>
      </c>
      <c r="BG98">
        <f t="shared" si="108"/>
        <v>-2.4577480356102288E-4</v>
      </c>
      <c r="BH98">
        <f t="shared" si="109"/>
        <v>0</v>
      </c>
      <c r="BI98">
        <f t="shared" si="110"/>
        <v>-2.1848860686472405E-4</v>
      </c>
      <c r="BJ98">
        <f t="shared" si="111"/>
        <v>3.7386130272234634E-5</v>
      </c>
      <c r="BK98">
        <f t="shared" si="112"/>
        <v>1.1278984366803094E-4</v>
      </c>
      <c r="BL98">
        <f t="shared" si="113"/>
        <v>-2.6497899050682182E-4</v>
      </c>
      <c r="BN98" s="7" t="str">
        <f t="shared" si="73"/>
        <v>XLI</v>
      </c>
      <c r="BO98" s="7">
        <v>0.2</v>
      </c>
      <c r="BP98" s="7">
        <v>0.2</v>
      </c>
      <c r="BQ98" s="7">
        <v>0.2</v>
      </c>
      <c r="BR98" s="7">
        <v>0.2</v>
      </c>
      <c r="BS98" s="7">
        <v>0.2</v>
      </c>
      <c r="BT98" s="7">
        <v>0.01</v>
      </c>
      <c r="BV98">
        <f t="shared" si="74"/>
        <v>-6.8896739238295576E-2</v>
      </c>
      <c r="BW98">
        <f t="shared" si="114"/>
        <v>45</v>
      </c>
      <c r="BX98">
        <f t="shared" si="115"/>
        <v>3</v>
      </c>
      <c r="BY98">
        <f t="shared" si="116"/>
        <v>7.9999999999999988E-2</v>
      </c>
      <c r="BZ98">
        <f t="shared" si="117"/>
        <v>0</v>
      </c>
      <c r="CA98">
        <f t="shared" si="118"/>
        <v>0</v>
      </c>
      <c r="CB98">
        <f t="shared" si="119"/>
        <v>1</v>
      </c>
      <c r="CC98">
        <f t="shared" si="120"/>
        <v>0</v>
      </c>
      <c r="CD98">
        <f t="shared" si="121"/>
        <v>0</v>
      </c>
      <c r="CF98">
        <f t="shared" si="122"/>
        <v>0</v>
      </c>
      <c r="CG98">
        <f t="shared" si="123"/>
        <v>0</v>
      </c>
      <c r="CH98">
        <f t="shared" si="123"/>
        <v>1</v>
      </c>
      <c r="CI98">
        <f t="shared" si="123"/>
        <v>1</v>
      </c>
      <c r="CJ98">
        <f t="shared" si="123"/>
        <v>1</v>
      </c>
      <c r="CK98">
        <f t="shared" si="124"/>
        <v>0.2</v>
      </c>
      <c r="CL98">
        <f t="shared" si="75"/>
        <v>0.4</v>
      </c>
      <c r="CM98">
        <f t="shared" si="75"/>
        <v>0.60000000000000009</v>
      </c>
      <c r="CN98">
        <f t="shared" si="75"/>
        <v>0.8</v>
      </c>
      <c r="CO98">
        <f t="shared" si="75"/>
        <v>1</v>
      </c>
    </row>
    <row r="99" spans="1:93" x14ac:dyDescent="0.35">
      <c r="A99" t="s">
        <v>97</v>
      </c>
      <c r="B99">
        <f>VLOOKUP(CONCATENATE($A99,"_",B$4),assets_m6!$A:$D,4,FALSE)</f>
        <v>157.21799999999999</v>
      </c>
      <c r="C99">
        <f>VLOOKUP(CONCATENATE($A99,"_",C$4),assets_m6!$A:$D,4,FALSE)</f>
        <v>160.20400000000001</v>
      </c>
      <c r="D99">
        <f>VLOOKUP(CONCATENATE($A99,"_",D$4),assets_m6!$A:$D,4,FALSE)</f>
        <v>156.83000000000001</v>
      </c>
      <c r="E99">
        <f>VLOOKUP(CONCATENATE($A99,"_",E$4),assets_m6!$A:$D,4,FALSE)</f>
        <v>153.12</v>
      </c>
      <c r="F99">
        <f>VLOOKUP(CONCATENATE($A99,"_",F$4),assets_m6!$A:$D,4,FALSE)</f>
        <v>153.358</v>
      </c>
      <c r="G99">
        <f>VLOOKUP(CONCATENATE($A99,"_",G$4),assets_m6!$A:$D,4,FALSE)</f>
        <v>151.215</v>
      </c>
      <c r="H99">
        <f>VLOOKUP(CONCATENATE($A99,"_",H$4),assets_m6!$A:$D,4,FALSE)</f>
        <v>147.405</v>
      </c>
      <c r="I99">
        <f>VLOOKUP(CONCATENATE($A99,"_",I$4),assets_m6!$A:$D,4,FALSE)</f>
        <v>146.75</v>
      </c>
      <c r="J99">
        <f>VLOOKUP(CONCATENATE($A99,"_",J$4),assets_m6!$A:$D,4,FALSE)</f>
        <v>149.11199999999999</v>
      </c>
      <c r="K99">
        <f>VLOOKUP(CONCATENATE($A99,"_",K$4),assets_m6!$A:$D,4,FALSE)</f>
        <v>145.49</v>
      </c>
      <c r="L99">
        <f>VLOOKUP(CONCATENATE($A99,"_",L$4),assets_m6!$A:$D,4,FALSE)</f>
        <v>145.96600000000001</v>
      </c>
      <c r="M99">
        <f>VLOOKUP(CONCATENATE($A99,"_",M$4),assets_m6!$A:$D,4,FALSE)</f>
        <v>148.70500000000001</v>
      </c>
      <c r="N99">
        <f>VLOOKUP(CONCATENATE($A99,"_",N$4),assets_m6!$A:$D,4,FALSE)</f>
        <v>148.566</v>
      </c>
      <c r="O99">
        <f>VLOOKUP(CONCATENATE($A99,"_",O$4),assets_m6!$A:$D,4,FALSE)</f>
        <v>146.04599999999999</v>
      </c>
      <c r="P99">
        <f>VLOOKUP(CONCATENATE($A99,"_",P$4),assets_m6!$A:$D,4,FALSE)</f>
        <v>141.958</v>
      </c>
      <c r="Q99">
        <f>VLOOKUP(CONCATENATE($A99,"_",Q$4),assets_m6!$A:$D,4,FALSE)</f>
        <v>144.09100000000001</v>
      </c>
      <c r="R99">
        <f>VLOOKUP(CONCATENATE($A99,"_",R$4),assets_m6!$A:$D,4,FALSE)</f>
        <v>138.72399999999999</v>
      </c>
      <c r="S99">
        <f>VLOOKUP(CONCATENATE($A99,"_",S$4),assets_m6!$A:$D,4,FALSE)</f>
        <v>140.77699999999999</v>
      </c>
      <c r="T99">
        <f>VLOOKUP(CONCATENATE($A99,"_",T$4),assets_m6!$A:$D,4,FALSE)</f>
        <v>146.41300000000001</v>
      </c>
      <c r="U99">
        <f>VLOOKUP(CONCATENATE($A99,"_",U$4),assets_m6!$A:$D,4,FALSE)</f>
        <v>140.31100000000001</v>
      </c>
      <c r="W99" t="str">
        <f t="shared" si="71"/>
        <v>XLK</v>
      </c>
      <c r="X99">
        <f t="shared" si="72"/>
        <v>157.21799999999999</v>
      </c>
      <c r="Y99">
        <f t="shared" si="76"/>
        <v>160.20400000000001</v>
      </c>
      <c r="Z99">
        <f t="shared" si="77"/>
        <v>156.83000000000001</v>
      </c>
      <c r="AA99">
        <f t="shared" si="78"/>
        <v>153.12</v>
      </c>
      <c r="AB99">
        <f t="shared" si="79"/>
        <v>153.358</v>
      </c>
      <c r="AC99">
        <f t="shared" si="80"/>
        <v>151.215</v>
      </c>
      <c r="AD99">
        <f t="shared" si="81"/>
        <v>147.405</v>
      </c>
      <c r="AE99">
        <f t="shared" si="82"/>
        <v>146.75</v>
      </c>
      <c r="AF99">
        <f t="shared" si="83"/>
        <v>149.11199999999999</v>
      </c>
      <c r="AG99">
        <f t="shared" si="84"/>
        <v>145.49</v>
      </c>
      <c r="AH99">
        <f t="shared" si="85"/>
        <v>145.96600000000001</v>
      </c>
      <c r="AI99">
        <f t="shared" si="86"/>
        <v>148.70500000000001</v>
      </c>
      <c r="AJ99">
        <f t="shared" si="87"/>
        <v>148.566</v>
      </c>
      <c r="AK99">
        <f t="shared" si="88"/>
        <v>146.04599999999999</v>
      </c>
      <c r="AL99">
        <f t="shared" si="89"/>
        <v>141.958</v>
      </c>
      <c r="AM99">
        <f t="shared" si="90"/>
        <v>144.09100000000001</v>
      </c>
      <c r="AN99">
        <f t="shared" si="91"/>
        <v>138.72399999999999</v>
      </c>
      <c r="AO99">
        <f t="shared" si="92"/>
        <v>140.77699999999999</v>
      </c>
      <c r="AP99">
        <f t="shared" si="93"/>
        <v>146.41300000000001</v>
      </c>
      <c r="AQ99">
        <f t="shared" si="94"/>
        <v>140.31100000000001</v>
      </c>
      <c r="AS99" t="s">
        <v>96</v>
      </c>
      <c r="AT99">
        <f t="shared" si="95"/>
        <v>1.8992736200689608E-4</v>
      </c>
      <c r="AU99">
        <f t="shared" si="96"/>
        <v>-2.1060647674215344E-4</v>
      </c>
      <c r="AV99">
        <f t="shared" si="97"/>
        <v>-2.3656188229292913E-4</v>
      </c>
      <c r="AW99">
        <f t="shared" si="98"/>
        <v>1.5543364681295687E-5</v>
      </c>
      <c r="AX99">
        <f t="shared" si="99"/>
        <v>-1.3973838991118825E-4</v>
      </c>
      <c r="AY99">
        <f t="shared" si="100"/>
        <v>-2.5195913103858759E-4</v>
      </c>
      <c r="AZ99">
        <f t="shared" si="101"/>
        <v>-4.4435399070587913E-5</v>
      </c>
      <c r="BA99">
        <f t="shared" si="102"/>
        <v>1.6095400340715465E-4</v>
      </c>
      <c r="BB99">
        <f t="shared" si="103"/>
        <v>-2.4290466226728805E-4</v>
      </c>
      <c r="BC99">
        <f t="shared" si="104"/>
        <v>3.2717025225101317E-5</v>
      </c>
      <c r="BD99">
        <f t="shared" si="105"/>
        <v>1.8764643821163861E-4</v>
      </c>
      <c r="BE99">
        <f t="shared" si="106"/>
        <v>-9.3473655895908005E-6</v>
      </c>
      <c r="BF99">
        <f t="shared" si="107"/>
        <v>-1.6962158232704727E-4</v>
      </c>
      <c r="BG99">
        <f t="shared" si="108"/>
        <v>-2.7991180860824632E-4</v>
      </c>
      <c r="BH99">
        <f t="shared" si="109"/>
        <v>1.5025570943518574E-4</v>
      </c>
      <c r="BI99">
        <f t="shared" si="110"/>
        <v>-3.7247295112116777E-4</v>
      </c>
      <c r="BJ99">
        <f t="shared" si="111"/>
        <v>1.4799169574118375E-4</v>
      </c>
      <c r="BK99">
        <f t="shared" si="112"/>
        <v>4.0034948890799101E-4</v>
      </c>
      <c r="BL99">
        <f t="shared" si="113"/>
        <v>-4.1676627075464635E-4</v>
      </c>
      <c r="BN99" s="7" t="str">
        <f t="shared" si="73"/>
        <v>XLK</v>
      </c>
      <c r="BO99" s="7">
        <v>0.2</v>
      </c>
      <c r="BP99" s="7">
        <v>0.2</v>
      </c>
      <c r="BQ99" s="7">
        <v>0.2</v>
      </c>
      <c r="BR99" s="7">
        <v>0.2</v>
      </c>
      <c r="BS99" s="7">
        <v>0.2</v>
      </c>
      <c r="BT99" s="7">
        <v>0.01</v>
      </c>
      <c r="BV99">
        <f t="shared" si="74"/>
        <v>-0.10753857700772165</v>
      </c>
      <c r="BW99">
        <f t="shared" si="114"/>
        <v>18</v>
      </c>
      <c r="BX99">
        <f t="shared" si="115"/>
        <v>1</v>
      </c>
      <c r="BY99">
        <f t="shared" si="116"/>
        <v>0.24</v>
      </c>
      <c r="BZ99">
        <f t="shared" si="117"/>
        <v>1</v>
      </c>
      <c r="CA99">
        <f t="shared" si="118"/>
        <v>0</v>
      </c>
      <c r="CB99">
        <f t="shared" si="119"/>
        <v>0</v>
      </c>
      <c r="CC99">
        <f t="shared" si="120"/>
        <v>0</v>
      </c>
      <c r="CD99">
        <f t="shared" si="121"/>
        <v>0</v>
      </c>
      <c r="CF99">
        <f t="shared" si="122"/>
        <v>1</v>
      </c>
      <c r="CG99">
        <f t="shared" si="123"/>
        <v>1</v>
      </c>
      <c r="CH99">
        <f t="shared" si="123"/>
        <v>1</v>
      </c>
      <c r="CI99">
        <f t="shared" si="123"/>
        <v>1</v>
      </c>
      <c r="CJ99">
        <f t="shared" si="123"/>
        <v>1</v>
      </c>
      <c r="CK99">
        <f t="shared" si="124"/>
        <v>0.2</v>
      </c>
      <c r="CL99">
        <f t="shared" si="75"/>
        <v>0.4</v>
      </c>
      <c r="CM99">
        <f t="shared" si="75"/>
        <v>0.60000000000000009</v>
      </c>
      <c r="CN99">
        <f t="shared" si="75"/>
        <v>0.8</v>
      </c>
      <c r="CO99">
        <f t="shared" si="75"/>
        <v>1</v>
      </c>
    </row>
    <row r="100" spans="1:93" x14ac:dyDescent="0.35">
      <c r="A100" t="s">
        <v>98</v>
      </c>
      <c r="B100">
        <f>VLOOKUP(CONCATENATE($A100,"_",B$4),assets_m6!$A:$D,4,FALSE)</f>
        <v>75.06</v>
      </c>
      <c r="C100">
        <f>VLOOKUP(CONCATENATE($A100,"_",C$4),assets_m6!$A:$D,4,FALSE)</f>
        <v>74.825000000000003</v>
      </c>
      <c r="D100">
        <f>VLOOKUP(CONCATENATE($A100,"_",D$4),assets_m6!$A:$D,4,FALSE)</f>
        <v>74.894000000000005</v>
      </c>
      <c r="E100">
        <f>VLOOKUP(CONCATENATE($A100,"_",E$4),assets_m6!$A:$D,4,FALSE)</f>
        <v>75.843000000000004</v>
      </c>
      <c r="F100">
        <f>VLOOKUP(CONCATENATE($A100,"_",F$4),assets_m6!$A:$D,4,FALSE)</f>
        <v>76.763999999999996</v>
      </c>
      <c r="G100">
        <f>VLOOKUP(CONCATENATE($A100,"_",G$4),assets_m6!$A:$D,4,FALSE)</f>
        <v>77.087000000000003</v>
      </c>
      <c r="H100">
        <f>VLOOKUP(CONCATENATE($A100,"_",H$4),assets_m6!$A:$D,4,FALSE)</f>
        <v>76.774000000000001</v>
      </c>
      <c r="I100">
        <f>VLOOKUP(CONCATENATE($A100,"_",I$4),assets_m6!$A:$D,4,FALSE)</f>
        <v>76.793000000000006</v>
      </c>
      <c r="J100">
        <f>VLOOKUP(CONCATENATE($A100,"_",J$4),assets_m6!$A:$D,4,FALSE)</f>
        <v>77.224000000000004</v>
      </c>
      <c r="K100">
        <f>VLOOKUP(CONCATENATE($A100,"_",K$4),assets_m6!$A:$D,4,FALSE)</f>
        <v>77.204999999999998</v>
      </c>
      <c r="L100">
        <f>VLOOKUP(CONCATENATE($A100,"_",L$4),assets_m6!$A:$D,4,FALSE)</f>
        <v>76.567999999999998</v>
      </c>
      <c r="M100">
        <f>VLOOKUP(CONCATENATE($A100,"_",M$4),assets_m6!$A:$D,4,FALSE)</f>
        <v>77.733000000000004</v>
      </c>
      <c r="N100">
        <f>VLOOKUP(CONCATENATE($A100,"_",N$4),assets_m6!$A:$D,4,FALSE)</f>
        <v>78.899000000000001</v>
      </c>
      <c r="O100">
        <f>VLOOKUP(CONCATENATE($A100,"_",O$4),assets_m6!$A:$D,4,FALSE)</f>
        <v>78.83</v>
      </c>
      <c r="P100">
        <f>VLOOKUP(CONCATENATE($A100,"_",P$4),assets_m6!$A:$D,4,FALSE)</f>
        <v>77.596000000000004</v>
      </c>
      <c r="Q100">
        <f>VLOOKUP(CONCATENATE($A100,"_",Q$4),assets_m6!$A:$D,4,FALSE)</f>
        <v>77.938999999999993</v>
      </c>
      <c r="R100">
        <f>VLOOKUP(CONCATENATE($A100,"_",R$4),assets_m6!$A:$D,4,FALSE)</f>
        <v>76.733999999999995</v>
      </c>
      <c r="S100">
        <f>VLOOKUP(CONCATENATE($A100,"_",S$4),assets_m6!$A:$D,4,FALSE)</f>
        <v>77.018000000000001</v>
      </c>
      <c r="T100">
        <f>VLOOKUP(CONCATENATE($A100,"_",T$4),assets_m6!$A:$D,4,FALSE)</f>
        <v>78.153999999999996</v>
      </c>
      <c r="U100">
        <f>VLOOKUP(CONCATENATE($A100,"_",U$4),assets_m6!$A:$D,4,FALSE)</f>
        <v>76.03</v>
      </c>
      <c r="W100" t="str">
        <f t="shared" si="71"/>
        <v>XLP</v>
      </c>
      <c r="X100">
        <f t="shared" si="72"/>
        <v>75.06</v>
      </c>
      <c r="Y100">
        <f t="shared" si="76"/>
        <v>74.825000000000003</v>
      </c>
      <c r="Z100">
        <f t="shared" si="77"/>
        <v>74.894000000000005</v>
      </c>
      <c r="AA100">
        <f t="shared" si="78"/>
        <v>75.843000000000004</v>
      </c>
      <c r="AB100">
        <f t="shared" si="79"/>
        <v>76.763999999999996</v>
      </c>
      <c r="AC100">
        <f t="shared" si="80"/>
        <v>77.087000000000003</v>
      </c>
      <c r="AD100">
        <f t="shared" si="81"/>
        <v>76.774000000000001</v>
      </c>
      <c r="AE100">
        <f t="shared" si="82"/>
        <v>76.793000000000006</v>
      </c>
      <c r="AF100">
        <f t="shared" si="83"/>
        <v>77.224000000000004</v>
      </c>
      <c r="AG100">
        <f t="shared" si="84"/>
        <v>77.204999999999998</v>
      </c>
      <c r="AH100">
        <f t="shared" si="85"/>
        <v>76.567999999999998</v>
      </c>
      <c r="AI100">
        <f t="shared" si="86"/>
        <v>77.733000000000004</v>
      </c>
      <c r="AJ100">
        <f t="shared" si="87"/>
        <v>78.899000000000001</v>
      </c>
      <c r="AK100">
        <f t="shared" si="88"/>
        <v>78.83</v>
      </c>
      <c r="AL100">
        <f t="shared" si="89"/>
        <v>77.596000000000004</v>
      </c>
      <c r="AM100">
        <f t="shared" si="90"/>
        <v>77.938999999999993</v>
      </c>
      <c r="AN100">
        <f t="shared" si="91"/>
        <v>76.733999999999995</v>
      </c>
      <c r="AO100">
        <f t="shared" si="92"/>
        <v>77.018000000000001</v>
      </c>
      <c r="AP100">
        <f t="shared" si="93"/>
        <v>78.153999999999996</v>
      </c>
      <c r="AQ100">
        <f t="shared" si="94"/>
        <v>76.03</v>
      </c>
      <c r="AS100" t="s">
        <v>93</v>
      </c>
      <c r="AT100">
        <f t="shared" si="95"/>
        <v>-3.130828670397008E-5</v>
      </c>
      <c r="AU100">
        <f t="shared" si="96"/>
        <v>9.2215168727033227E-6</v>
      </c>
      <c r="AV100">
        <f t="shared" si="97"/>
        <v>1.2671242022057816E-4</v>
      </c>
      <c r="AW100">
        <f t="shared" si="98"/>
        <v>1.2143506981527527E-4</v>
      </c>
      <c r="AX100">
        <f t="shared" si="99"/>
        <v>4.2077015267574325E-5</v>
      </c>
      <c r="AY100">
        <f t="shared" si="100"/>
        <v>-4.0603473996912884E-5</v>
      </c>
      <c r="AZ100">
        <f t="shared" si="101"/>
        <v>2.4747961549490007E-6</v>
      </c>
      <c r="BA100">
        <f t="shared" si="102"/>
        <v>5.6124907218105469E-5</v>
      </c>
      <c r="BB100">
        <f t="shared" si="103"/>
        <v>-2.4603750129500489E-6</v>
      </c>
      <c r="BC100">
        <f t="shared" si="104"/>
        <v>-8.2507609610776573E-5</v>
      </c>
      <c r="BD100">
        <f t="shared" si="105"/>
        <v>1.5215233517918797E-4</v>
      </c>
      <c r="BE100">
        <f t="shared" si="106"/>
        <v>1.5000064322745769E-4</v>
      </c>
      <c r="BF100">
        <f t="shared" si="107"/>
        <v>-8.74535798932846E-6</v>
      </c>
      <c r="BG100">
        <f t="shared" si="108"/>
        <v>-1.5653938855765505E-4</v>
      </c>
      <c r="BH100">
        <f t="shared" si="109"/>
        <v>4.4203309448939289E-5</v>
      </c>
      <c r="BI100">
        <f t="shared" si="110"/>
        <v>-1.546080909429167E-4</v>
      </c>
      <c r="BJ100">
        <f t="shared" si="111"/>
        <v>3.7010972971564895E-5</v>
      </c>
      <c r="BK100">
        <f t="shared" si="112"/>
        <v>1.4749798748344486E-4</v>
      </c>
      <c r="BL100">
        <f t="shared" si="113"/>
        <v>-2.7177111856078963E-4</v>
      </c>
      <c r="BN100" s="7" t="str">
        <f t="shared" si="73"/>
        <v>XLP</v>
      </c>
      <c r="BO100" s="7">
        <v>0.2</v>
      </c>
      <c r="BP100" s="7">
        <v>0.2</v>
      </c>
      <c r="BQ100" s="7">
        <v>0.2</v>
      </c>
      <c r="BR100" s="7">
        <v>0.2</v>
      </c>
      <c r="BS100" s="7">
        <v>0.2</v>
      </c>
      <c r="BT100" s="7">
        <v>0.01</v>
      </c>
      <c r="BV100">
        <f t="shared" si="74"/>
        <v>1.2922994937383411E-2</v>
      </c>
      <c r="BW100">
        <f t="shared" si="114"/>
        <v>87</v>
      </c>
      <c r="BX100">
        <f t="shared" si="115"/>
        <v>5</v>
      </c>
      <c r="BY100">
        <f t="shared" si="116"/>
        <v>0.24000000000000005</v>
      </c>
      <c r="BZ100">
        <f t="shared" si="117"/>
        <v>0</v>
      </c>
      <c r="CA100">
        <f t="shared" si="118"/>
        <v>0</v>
      </c>
      <c r="CB100">
        <f t="shared" si="119"/>
        <v>0</v>
      </c>
      <c r="CC100">
        <f t="shared" si="120"/>
        <v>0</v>
      </c>
      <c r="CD100">
        <f t="shared" si="121"/>
        <v>1</v>
      </c>
      <c r="CF100">
        <f t="shared" si="122"/>
        <v>0</v>
      </c>
      <c r="CG100">
        <f t="shared" si="123"/>
        <v>0</v>
      </c>
      <c r="CH100">
        <f t="shared" si="123"/>
        <v>0</v>
      </c>
      <c r="CI100">
        <f t="shared" si="123"/>
        <v>0</v>
      </c>
      <c r="CJ100">
        <f t="shared" si="123"/>
        <v>1</v>
      </c>
      <c r="CK100">
        <f t="shared" si="124"/>
        <v>0.2</v>
      </c>
      <c r="CL100">
        <f t="shared" si="75"/>
        <v>0.4</v>
      </c>
      <c r="CM100">
        <f t="shared" si="75"/>
        <v>0.60000000000000009</v>
      </c>
      <c r="CN100">
        <f t="shared" si="75"/>
        <v>0.8</v>
      </c>
      <c r="CO100">
        <f t="shared" si="75"/>
        <v>1</v>
      </c>
    </row>
    <row r="101" spans="1:93" x14ac:dyDescent="0.35">
      <c r="A101" t="s">
        <v>99</v>
      </c>
      <c r="B101">
        <f>VLOOKUP(CONCATENATE($A101,"_",B$4),assets_m6!$A:$D,4,FALSE)</f>
        <v>73.798000000000002</v>
      </c>
      <c r="C101">
        <f>VLOOKUP(CONCATENATE($A101,"_",C$4),assets_m6!$A:$D,4,FALSE)</f>
        <v>73.230999999999995</v>
      </c>
      <c r="D101">
        <f>VLOOKUP(CONCATENATE($A101,"_",D$4),assets_m6!$A:$D,4,FALSE)</f>
        <v>73.691000000000003</v>
      </c>
      <c r="E101">
        <f>VLOOKUP(CONCATENATE($A101,"_",E$4),assets_m6!$A:$D,4,FALSE)</f>
        <v>75.156999999999996</v>
      </c>
      <c r="F101">
        <f>VLOOKUP(CONCATENATE($A101,"_",F$4),assets_m6!$A:$D,4,FALSE)</f>
        <v>74.971000000000004</v>
      </c>
      <c r="G101">
        <f>VLOOKUP(CONCATENATE($A101,"_",G$4),assets_m6!$A:$D,4,FALSE)</f>
        <v>75.224999999999994</v>
      </c>
      <c r="H101">
        <f>VLOOKUP(CONCATENATE($A101,"_",H$4),assets_m6!$A:$D,4,FALSE)</f>
        <v>74.198999999999998</v>
      </c>
      <c r="I101">
        <f>VLOOKUP(CONCATENATE($A101,"_",I$4),assets_m6!$A:$D,4,FALSE)</f>
        <v>74.481999999999999</v>
      </c>
      <c r="J101">
        <f>VLOOKUP(CONCATENATE($A101,"_",J$4),assets_m6!$A:$D,4,FALSE)</f>
        <v>74.335999999999999</v>
      </c>
      <c r="K101">
        <f>VLOOKUP(CONCATENATE($A101,"_",K$4),assets_m6!$A:$D,4,FALSE)</f>
        <v>74.375</v>
      </c>
      <c r="L101">
        <f>VLOOKUP(CONCATENATE($A101,"_",L$4),assets_m6!$A:$D,4,FALSE)</f>
        <v>73.974000000000004</v>
      </c>
      <c r="M101">
        <f>VLOOKUP(CONCATENATE($A101,"_",M$4),assets_m6!$A:$D,4,FALSE)</f>
        <v>74.453000000000003</v>
      </c>
      <c r="N101">
        <f>VLOOKUP(CONCATENATE($A101,"_",N$4),assets_m6!$A:$D,4,FALSE)</f>
        <v>75.058999999999997</v>
      </c>
      <c r="O101">
        <f>VLOOKUP(CONCATENATE($A101,"_",O$4),assets_m6!$A:$D,4,FALSE)</f>
        <v>73.817999999999998</v>
      </c>
      <c r="P101">
        <f>VLOOKUP(CONCATENATE($A101,"_",P$4),assets_m6!$A:$D,4,FALSE)</f>
        <v>72.575999999999993</v>
      </c>
      <c r="Q101">
        <f>VLOOKUP(CONCATENATE($A101,"_",Q$4),assets_m6!$A:$D,4,FALSE)</f>
        <v>72.078000000000003</v>
      </c>
      <c r="R101">
        <f>VLOOKUP(CONCATENATE($A101,"_",R$4),assets_m6!$A:$D,4,FALSE)</f>
        <v>71.353999999999999</v>
      </c>
      <c r="S101">
        <f>VLOOKUP(CONCATENATE($A101,"_",S$4),assets_m6!$A:$D,4,FALSE)</f>
        <v>71.012</v>
      </c>
      <c r="T101">
        <f>VLOOKUP(CONCATENATE($A101,"_",T$4),assets_m6!$A:$D,4,FALSE)</f>
        <v>71.804000000000002</v>
      </c>
      <c r="U101">
        <f>VLOOKUP(CONCATENATE($A101,"_",U$4),assets_m6!$A:$D,4,FALSE)</f>
        <v>69.653999999999996</v>
      </c>
      <c r="W101" t="str">
        <f t="shared" si="71"/>
        <v>XLU</v>
      </c>
      <c r="X101">
        <f t="shared" si="72"/>
        <v>73.798000000000002</v>
      </c>
      <c r="Y101">
        <f t="shared" si="76"/>
        <v>73.230999999999995</v>
      </c>
      <c r="Z101">
        <f t="shared" si="77"/>
        <v>73.691000000000003</v>
      </c>
      <c r="AA101">
        <f t="shared" si="78"/>
        <v>75.156999999999996</v>
      </c>
      <c r="AB101">
        <f t="shared" si="79"/>
        <v>74.971000000000004</v>
      </c>
      <c r="AC101">
        <f t="shared" si="80"/>
        <v>75.224999999999994</v>
      </c>
      <c r="AD101">
        <f t="shared" si="81"/>
        <v>74.198999999999998</v>
      </c>
      <c r="AE101">
        <f t="shared" si="82"/>
        <v>74.481999999999999</v>
      </c>
      <c r="AF101">
        <f t="shared" si="83"/>
        <v>74.335999999999999</v>
      </c>
      <c r="AG101">
        <f t="shared" si="84"/>
        <v>74.375</v>
      </c>
      <c r="AH101">
        <f t="shared" si="85"/>
        <v>73.974000000000004</v>
      </c>
      <c r="AI101">
        <f t="shared" si="86"/>
        <v>74.453000000000003</v>
      </c>
      <c r="AJ101">
        <f t="shared" si="87"/>
        <v>75.058999999999997</v>
      </c>
      <c r="AK101">
        <f t="shared" si="88"/>
        <v>73.817999999999998</v>
      </c>
      <c r="AL101">
        <f t="shared" si="89"/>
        <v>72.575999999999993</v>
      </c>
      <c r="AM101">
        <f t="shared" si="90"/>
        <v>72.078000000000003</v>
      </c>
      <c r="AN101">
        <f t="shared" si="91"/>
        <v>71.353999999999999</v>
      </c>
      <c r="AO101">
        <f t="shared" si="92"/>
        <v>71.012</v>
      </c>
      <c r="AP101">
        <f t="shared" si="93"/>
        <v>71.804000000000002</v>
      </c>
      <c r="AQ101">
        <f t="shared" si="94"/>
        <v>69.653999999999996</v>
      </c>
      <c r="AS101" t="s">
        <v>99</v>
      </c>
      <c r="AT101">
        <f t="shared" si="95"/>
        <v>-7.6831350443102417E-5</v>
      </c>
      <c r="AU101">
        <f t="shared" si="96"/>
        <v>6.2814928104219249E-5</v>
      </c>
      <c r="AV101">
        <f t="shared" si="97"/>
        <v>1.9893881206660161E-4</v>
      </c>
      <c r="AW101">
        <f t="shared" si="98"/>
        <v>-2.4748193781017448E-5</v>
      </c>
      <c r="AX101">
        <f t="shared" si="99"/>
        <v>3.3879766843178121E-5</v>
      </c>
      <c r="AY101">
        <f t="shared" si="100"/>
        <v>-1.3639082751744716E-4</v>
      </c>
      <c r="AZ101">
        <f t="shared" si="101"/>
        <v>3.814067575034721E-5</v>
      </c>
      <c r="BA101">
        <f t="shared" si="102"/>
        <v>-1.9602051502376521E-5</v>
      </c>
      <c r="BB101">
        <f t="shared" si="103"/>
        <v>5.246448557899467E-6</v>
      </c>
      <c r="BC101">
        <f t="shared" si="104"/>
        <v>-5.3915966386554115E-5</v>
      </c>
      <c r="BD101">
        <f t="shared" si="105"/>
        <v>6.4752480601292236E-5</v>
      </c>
      <c r="BE101">
        <f t="shared" si="106"/>
        <v>8.1393630881226354E-5</v>
      </c>
      <c r="BF101">
        <f t="shared" si="107"/>
        <v>-1.6533660187319305E-4</v>
      </c>
      <c r="BG101">
        <f t="shared" si="108"/>
        <v>-1.6825164594001522E-4</v>
      </c>
      <c r="BH101">
        <f t="shared" si="109"/>
        <v>-6.8617724867723554E-5</v>
      </c>
      <c r="BI101">
        <f t="shared" si="110"/>
        <v>-1.0044673825577899E-4</v>
      </c>
      <c r="BJ101">
        <f t="shared" si="111"/>
        <v>-4.7930038960674771E-5</v>
      </c>
      <c r="BK101">
        <f t="shared" si="112"/>
        <v>1.1153044555849738E-4</v>
      </c>
      <c r="BL101">
        <f t="shared" si="113"/>
        <v>-2.99426215809705E-4</v>
      </c>
      <c r="BN101" s="7" t="str">
        <f t="shared" si="73"/>
        <v>XLU</v>
      </c>
      <c r="BO101" s="7">
        <v>0.2</v>
      </c>
      <c r="BP101" s="7">
        <v>0.2</v>
      </c>
      <c r="BQ101" s="7">
        <v>0.2</v>
      </c>
      <c r="BR101" s="7">
        <v>0.2</v>
      </c>
      <c r="BS101" s="7">
        <v>0.2</v>
      </c>
      <c r="BT101" s="7">
        <v>0.01</v>
      </c>
      <c r="BV101">
        <f t="shared" si="74"/>
        <v>-5.6153283286810012E-2</v>
      </c>
      <c r="BW101">
        <f t="shared" si="114"/>
        <v>58</v>
      </c>
      <c r="BX101">
        <f t="shared" si="115"/>
        <v>3</v>
      </c>
      <c r="BY101">
        <f t="shared" si="116"/>
        <v>7.9999999999999988E-2</v>
      </c>
      <c r="BZ101">
        <f t="shared" si="117"/>
        <v>0</v>
      </c>
      <c r="CA101">
        <f t="shared" si="118"/>
        <v>0</v>
      </c>
      <c r="CB101">
        <f t="shared" si="119"/>
        <v>1</v>
      </c>
      <c r="CC101">
        <f t="shared" si="120"/>
        <v>0</v>
      </c>
      <c r="CD101">
        <f t="shared" si="121"/>
        <v>0</v>
      </c>
      <c r="CF101">
        <f t="shared" si="122"/>
        <v>0</v>
      </c>
      <c r="CG101">
        <f t="shared" si="123"/>
        <v>0</v>
      </c>
      <c r="CH101">
        <f t="shared" si="123"/>
        <v>1</v>
      </c>
      <c r="CI101">
        <f t="shared" si="123"/>
        <v>1</v>
      </c>
      <c r="CJ101">
        <f t="shared" si="123"/>
        <v>1</v>
      </c>
      <c r="CK101">
        <f t="shared" si="124"/>
        <v>0.2</v>
      </c>
      <c r="CL101">
        <f t="shared" ref="CL101:CO104" si="125">CK101+BP101</f>
        <v>0.4</v>
      </c>
      <c r="CM101">
        <f t="shared" si="125"/>
        <v>0.60000000000000009</v>
      </c>
      <c r="CN101">
        <f t="shared" si="125"/>
        <v>0.8</v>
      </c>
      <c r="CO101">
        <f t="shared" si="125"/>
        <v>1</v>
      </c>
    </row>
    <row r="102" spans="1:93" x14ac:dyDescent="0.35">
      <c r="A102" t="s">
        <v>100</v>
      </c>
      <c r="B102">
        <f>VLOOKUP(CONCATENATE($A102,"_",B$4),assets_m6!$A:$D,4,FALSE)</f>
        <v>136.39400000000001</v>
      </c>
      <c r="C102">
        <f>VLOOKUP(CONCATENATE($A102,"_",C$4),assets_m6!$A:$D,4,FALSE)</f>
        <v>135.25800000000001</v>
      </c>
      <c r="D102">
        <f>VLOOKUP(CONCATENATE($A102,"_",D$4),assets_m6!$A:$D,4,FALSE)</f>
        <v>135.54499999999999</v>
      </c>
      <c r="E102">
        <f>VLOOKUP(CONCATENATE($A102,"_",E$4),assets_m6!$A:$D,4,FALSE)</f>
        <v>137.61000000000001</v>
      </c>
      <c r="F102">
        <f>VLOOKUP(CONCATENATE($A102,"_",F$4),assets_m6!$A:$D,4,FALSE)</f>
        <v>140.25700000000001</v>
      </c>
      <c r="G102">
        <f>VLOOKUP(CONCATENATE($A102,"_",G$4),assets_m6!$A:$D,4,FALSE)</f>
        <v>141.09700000000001</v>
      </c>
      <c r="H102">
        <f>VLOOKUP(CONCATENATE($A102,"_",H$4),assets_m6!$A:$D,4,FALSE)</f>
        <v>138.291</v>
      </c>
      <c r="I102">
        <f>VLOOKUP(CONCATENATE($A102,"_",I$4),assets_m6!$A:$D,4,FALSE)</f>
        <v>136.94800000000001</v>
      </c>
      <c r="J102">
        <f>VLOOKUP(CONCATENATE($A102,"_",J$4),assets_m6!$A:$D,4,FALSE)</f>
        <v>137.619</v>
      </c>
      <c r="K102">
        <f>VLOOKUP(CONCATENATE($A102,"_",K$4),assets_m6!$A:$D,4,FALSE)</f>
        <v>136.958</v>
      </c>
      <c r="L102">
        <f>VLOOKUP(CONCATENATE($A102,"_",L$4),assets_m6!$A:$D,4,FALSE)</f>
        <v>135.446</v>
      </c>
      <c r="M102">
        <f>VLOOKUP(CONCATENATE($A102,"_",M$4),assets_m6!$A:$D,4,FALSE)</f>
        <v>136.74</v>
      </c>
      <c r="N102">
        <f>VLOOKUP(CONCATENATE($A102,"_",N$4),assets_m6!$A:$D,4,FALSE)</f>
        <v>138.578</v>
      </c>
      <c r="O102">
        <f>VLOOKUP(CONCATENATE($A102,"_",O$4),assets_m6!$A:$D,4,FALSE)</f>
        <v>137.04599999999999</v>
      </c>
      <c r="P102">
        <f>VLOOKUP(CONCATENATE($A102,"_",P$4),assets_m6!$A:$D,4,FALSE)</f>
        <v>132.048</v>
      </c>
      <c r="Q102">
        <f>VLOOKUP(CONCATENATE($A102,"_",Q$4),assets_m6!$A:$D,4,FALSE)</f>
        <v>132.93700000000001</v>
      </c>
      <c r="R102">
        <f>VLOOKUP(CONCATENATE($A102,"_",R$4),assets_m6!$A:$D,4,FALSE)</f>
        <v>130.596</v>
      </c>
      <c r="S102">
        <f>VLOOKUP(CONCATENATE($A102,"_",S$4),assets_m6!$A:$D,4,FALSE)</f>
        <v>130.309</v>
      </c>
      <c r="T102">
        <f>VLOOKUP(CONCATENATE($A102,"_",T$4),assets_m6!$A:$D,4,FALSE)</f>
        <v>132.107</v>
      </c>
      <c r="U102">
        <f>VLOOKUP(CONCATENATE($A102,"_",U$4),assets_m6!$A:$D,4,FALSE)</f>
        <v>128.709</v>
      </c>
      <c r="W102" t="str">
        <f t="shared" si="71"/>
        <v>XLV</v>
      </c>
      <c r="X102">
        <f t="shared" si="72"/>
        <v>136.39400000000001</v>
      </c>
      <c r="Y102">
        <f t="shared" si="76"/>
        <v>135.25800000000001</v>
      </c>
      <c r="Z102">
        <f t="shared" si="77"/>
        <v>135.54499999999999</v>
      </c>
      <c r="AA102">
        <f t="shared" si="78"/>
        <v>137.61000000000001</v>
      </c>
      <c r="AB102">
        <f t="shared" si="79"/>
        <v>140.25700000000001</v>
      </c>
      <c r="AC102">
        <f t="shared" si="80"/>
        <v>141.09700000000001</v>
      </c>
      <c r="AD102">
        <f t="shared" si="81"/>
        <v>138.291</v>
      </c>
      <c r="AE102">
        <f t="shared" si="82"/>
        <v>136.94800000000001</v>
      </c>
      <c r="AF102">
        <f t="shared" si="83"/>
        <v>137.619</v>
      </c>
      <c r="AG102">
        <f t="shared" si="84"/>
        <v>136.958</v>
      </c>
      <c r="AH102">
        <f t="shared" si="85"/>
        <v>135.446</v>
      </c>
      <c r="AI102">
        <f t="shared" si="86"/>
        <v>136.74</v>
      </c>
      <c r="AJ102">
        <f t="shared" si="87"/>
        <v>138.578</v>
      </c>
      <c r="AK102">
        <f t="shared" si="88"/>
        <v>137.04599999999999</v>
      </c>
      <c r="AL102">
        <f t="shared" si="89"/>
        <v>132.048</v>
      </c>
      <c r="AM102">
        <f t="shared" si="90"/>
        <v>132.93700000000001</v>
      </c>
      <c r="AN102">
        <f t="shared" si="91"/>
        <v>130.596</v>
      </c>
      <c r="AO102">
        <f t="shared" si="92"/>
        <v>130.309</v>
      </c>
      <c r="AP102">
        <f t="shared" si="93"/>
        <v>132.107</v>
      </c>
      <c r="AQ102">
        <f t="shared" si="94"/>
        <v>128.709</v>
      </c>
      <c r="AS102" t="s">
        <v>98</v>
      </c>
      <c r="AT102">
        <f t="shared" si="95"/>
        <v>-8.3288121178350631E-5</v>
      </c>
      <c r="AU102">
        <f t="shared" si="96"/>
        <v>2.1218707950729546E-5</v>
      </c>
      <c r="AV102">
        <f t="shared" si="97"/>
        <v>1.5234792873215731E-4</v>
      </c>
      <c r="AW102">
        <f t="shared" si="98"/>
        <v>1.9235520674369531E-4</v>
      </c>
      <c r="AX102">
        <f t="shared" si="99"/>
        <v>5.9890058963189241E-5</v>
      </c>
      <c r="AY102">
        <f t="shared" si="100"/>
        <v>-1.9887028072886111E-4</v>
      </c>
      <c r="AZ102">
        <f t="shared" si="101"/>
        <v>-9.7114056590811361E-5</v>
      </c>
      <c r="BA102">
        <f t="shared" si="102"/>
        <v>4.8996699477173248E-5</v>
      </c>
      <c r="BB102">
        <f t="shared" si="103"/>
        <v>-4.8031158488290235E-5</v>
      </c>
      <c r="BC102">
        <f t="shared" si="104"/>
        <v>-1.1039880839381421E-4</v>
      </c>
      <c r="BD102">
        <f t="shared" si="105"/>
        <v>9.5536228460051321E-5</v>
      </c>
      <c r="BE102">
        <f t="shared" si="106"/>
        <v>1.3441567939154555E-4</v>
      </c>
      <c r="BF102">
        <f t="shared" si="107"/>
        <v>-1.1055145838444853E-4</v>
      </c>
      <c r="BG102">
        <f t="shared" si="108"/>
        <v>-3.6469506589028434E-4</v>
      </c>
      <c r="BH102">
        <f t="shared" si="109"/>
        <v>6.7324003392706453E-5</v>
      </c>
      <c r="BI102">
        <f t="shared" si="110"/>
        <v>-1.7609845265050423E-4</v>
      </c>
      <c r="BJ102">
        <f t="shared" si="111"/>
        <v>-2.1976170786242009E-5</v>
      </c>
      <c r="BK102">
        <f t="shared" si="112"/>
        <v>1.3797972511491932E-4</v>
      </c>
      <c r="BL102">
        <f t="shared" si="113"/>
        <v>-2.5721574178506787E-4</v>
      </c>
      <c r="BN102" s="7" t="str">
        <f t="shared" si="73"/>
        <v>XLV</v>
      </c>
      <c r="BO102" s="7">
        <v>0.2</v>
      </c>
      <c r="BP102" s="7">
        <v>0.2</v>
      </c>
      <c r="BQ102" s="7">
        <v>0.2</v>
      </c>
      <c r="BR102" s="7">
        <v>0.2</v>
      </c>
      <c r="BS102" s="7">
        <v>0.2</v>
      </c>
      <c r="BT102" s="7">
        <v>0.01</v>
      </c>
      <c r="BV102">
        <f t="shared" si="74"/>
        <v>-5.634412070912212E-2</v>
      </c>
      <c r="BW102">
        <f t="shared" si="114"/>
        <v>57</v>
      </c>
      <c r="BX102">
        <f t="shared" si="115"/>
        <v>3</v>
      </c>
      <c r="BY102">
        <f t="shared" si="116"/>
        <v>7.9999999999999988E-2</v>
      </c>
      <c r="BZ102">
        <f t="shared" si="117"/>
        <v>0</v>
      </c>
      <c r="CA102">
        <f t="shared" si="118"/>
        <v>0</v>
      </c>
      <c r="CB102">
        <f t="shared" si="119"/>
        <v>1</v>
      </c>
      <c r="CC102">
        <f t="shared" si="120"/>
        <v>0</v>
      </c>
      <c r="CD102">
        <f t="shared" si="121"/>
        <v>0</v>
      </c>
      <c r="CF102">
        <f t="shared" si="122"/>
        <v>0</v>
      </c>
      <c r="CG102">
        <f t="shared" si="123"/>
        <v>0</v>
      </c>
      <c r="CH102">
        <f t="shared" si="123"/>
        <v>1</v>
      </c>
      <c r="CI102">
        <f t="shared" si="123"/>
        <v>1</v>
      </c>
      <c r="CJ102">
        <f t="shared" si="123"/>
        <v>1</v>
      </c>
      <c r="CK102">
        <f t="shared" si="124"/>
        <v>0.2</v>
      </c>
      <c r="CL102">
        <f t="shared" si="125"/>
        <v>0.4</v>
      </c>
      <c r="CM102">
        <f t="shared" si="125"/>
        <v>0.60000000000000009</v>
      </c>
      <c r="CN102">
        <f t="shared" si="125"/>
        <v>0.8</v>
      </c>
      <c r="CO102">
        <f t="shared" si="125"/>
        <v>1</v>
      </c>
    </row>
    <row r="103" spans="1:93" x14ac:dyDescent="0.35">
      <c r="A103" t="s">
        <v>101</v>
      </c>
      <c r="B103">
        <f>VLOOKUP(CONCATENATE($A103,"_",B$4),assets_m6!$A:$D,4,FALSE)</f>
        <v>183.923</v>
      </c>
      <c r="C103">
        <f>VLOOKUP(CONCATENATE($A103,"_",C$4),assets_m6!$A:$D,4,FALSE)</f>
        <v>188.054</v>
      </c>
      <c r="D103">
        <f>VLOOKUP(CONCATENATE($A103,"_",D$4),assets_m6!$A:$D,4,FALSE)</f>
        <v>183.64500000000001</v>
      </c>
      <c r="E103">
        <f>VLOOKUP(CONCATENATE($A103,"_",E$4),assets_m6!$A:$D,4,FALSE)</f>
        <v>178.958</v>
      </c>
      <c r="F103">
        <f>VLOOKUP(CONCATENATE($A103,"_",F$4),assets_m6!$A:$D,4,FALSE)</f>
        <v>179.87200000000001</v>
      </c>
      <c r="G103">
        <f>VLOOKUP(CONCATENATE($A103,"_",G$4),assets_m6!$A:$D,4,FALSE)</f>
        <v>178.214</v>
      </c>
      <c r="H103">
        <f>VLOOKUP(CONCATENATE($A103,"_",H$4),assets_m6!$A:$D,4,FALSE)</f>
        <v>174.90700000000001</v>
      </c>
      <c r="I103">
        <f>VLOOKUP(CONCATENATE($A103,"_",I$4),assets_m6!$A:$D,4,FALSE)</f>
        <v>175.29400000000001</v>
      </c>
      <c r="J103">
        <f>VLOOKUP(CONCATENATE($A103,"_",J$4),assets_m6!$A:$D,4,FALSE)</f>
        <v>179.654</v>
      </c>
      <c r="K103">
        <f>VLOOKUP(CONCATENATE($A103,"_",K$4),assets_m6!$A:$D,4,FALSE)</f>
        <v>177.14099999999999</v>
      </c>
      <c r="L103">
        <f>VLOOKUP(CONCATENATE($A103,"_",L$4),assets_m6!$A:$D,4,FALSE)</f>
        <v>177.678</v>
      </c>
      <c r="M103">
        <f>VLOOKUP(CONCATENATE($A103,"_",M$4),assets_m6!$A:$D,4,FALSE)</f>
        <v>182.83099999999999</v>
      </c>
      <c r="N103">
        <f>VLOOKUP(CONCATENATE($A103,"_",N$4),assets_m6!$A:$D,4,FALSE)</f>
        <v>180.47800000000001</v>
      </c>
      <c r="O103">
        <f>VLOOKUP(CONCATENATE($A103,"_",O$4),assets_m6!$A:$D,4,FALSE)</f>
        <v>178.73</v>
      </c>
      <c r="P103">
        <f>VLOOKUP(CONCATENATE($A103,"_",P$4),assets_m6!$A:$D,4,FALSE)</f>
        <v>174.58</v>
      </c>
      <c r="Q103">
        <f>VLOOKUP(CONCATENATE($A103,"_",Q$4),assets_m6!$A:$D,4,FALSE)</f>
        <v>175.84100000000001</v>
      </c>
      <c r="R103">
        <f>VLOOKUP(CONCATENATE($A103,"_",R$4),assets_m6!$A:$D,4,FALSE)</f>
        <v>166.94399999999999</v>
      </c>
      <c r="S103">
        <f>VLOOKUP(CONCATENATE($A103,"_",S$4),assets_m6!$A:$D,4,FALSE)</f>
        <v>166.964</v>
      </c>
      <c r="T103">
        <f>VLOOKUP(CONCATENATE($A103,"_",T$4),assets_m6!$A:$D,4,FALSE)</f>
        <v>170.38900000000001</v>
      </c>
      <c r="U103">
        <f>VLOOKUP(CONCATENATE($A103,"_",U$4),assets_m6!$A:$D,4,FALSE)</f>
        <v>161.73099999999999</v>
      </c>
      <c r="W103" t="str">
        <f t="shared" si="71"/>
        <v>XLY</v>
      </c>
      <c r="X103">
        <f t="shared" si="72"/>
        <v>183.923</v>
      </c>
      <c r="Y103">
        <f t="shared" si="76"/>
        <v>188.054</v>
      </c>
      <c r="Z103">
        <f t="shared" si="77"/>
        <v>183.64500000000001</v>
      </c>
      <c r="AA103">
        <f t="shared" si="78"/>
        <v>178.958</v>
      </c>
      <c r="AB103">
        <f t="shared" si="79"/>
        <v>179.87200000000001</v>
      </c>
      <c r="AC103">
        <f t="shared" si="80"/>
        <v>178.214</v>
      </c>
      <c r="AD103">
        <f t="shared" si="81"/>
        <v>174.90700000000001</v>
      </c>
      <c r="AE103">
        <f t="shared" si="82"/>
        <v>175.29400000000001</v>
      </c>
      <c r="AF103">
        <f t="shared" si="83"/>
        <v>179.654</v>
      </c>
      <c r="AG103">
        <f t="shared" si="84"/>
        <v>177.14099999999999</v>
      </c>
      <c r="AH103">
        <f t="shared" si="85"/>
        <v>177.678</v>
      </c>
      <c r="AI103">
        <f t="shared" si="86"/>
        <v>182.83099999999999</v>
      </c>
      <c r="AJ103">
        <f t="shared" si="87"/>
        <v>180.47800000000001</v>
      </c>
      <c r="AK103">
        <f t="shared" si="88"/>
        <v>178.73</v>
      </c>
      <c r="AL103">
        <f t="shared" si="89"/>
        <v>174.58</v>
      </c>
      <c r="AM103">
        <f t="shared" si="90"/>
        <v>175.84100000000001</v>
      </c>
      <c r="AN103">
        <f t="shared" si="91"/>
        <v>166.94399999999999</v>
      </c>
      <c r="AO103">
        <f t="shared" si="92"/>
        <v>166.964</v>
      </c>
      <c r="AP103">
        <f t="shared" si="93"/>
        <v>170.38900000000001</v>
      </c>
      <c r="AQ103">
        <f t="shared" si="94"/>
        <v>161.73099999999999</v>
      </c>
      <c r="AS103" t="s">
        <v>92</v>
      </c>
      <c r="AT103">
        <f t="shared" si="95"/>
        <v>2.2460486181717353E-4</v>
      </c>
      <c r="AU103">
        <f t="shared" si="96"/>
        <v>-2.3445393344464845E-4</v>
      </c>
      <c r="AV103">
        <f t="shared" si="97"/>
        <v>-2.552206703150106E-4</v>
      </c>
      <c r="AW103">
        <f t="shared" si="98"/>
        <v>5.1073436225260433E-5</v>
      </c>
      <c r="AX103">
        <f t="shared" si="99"/>
        <v>-9.2176658957481727E-5</v>
      </c>
      <c r="AY103">
        <f t="shared" si="100"/>
        <v>-1.8556342374897525E-4</v>
      </c>
      <c r="AZ103">
        <f t="shared" si="101"/>
        <v>2.2126044126307149E-5</v>
      </c>
      <c r="BA103">
        <f t="shared" si="102"/>
        <v>2.4872499914429386E-4</v>
      </c>
      <c r="BB103">
        <f t="shared" si="103"/>
        <v>-1.3987999153929249E-4</v>
      </c>
      <c r="BC103">
        <f t="shared" si="104"/>
        <v>3.0314833945840103E-5</v>
      </c>
      <c r="BD103">
        <f t="shared" si="105"/>
        <v>2.9001902317675747E-4</v>
      </c>
      <c r="BE103">
        <f t="shared" si="106"/>
        <v>-1.2869808730466825E-4</v>
      </c>
      <c r="BF103">
        <f t="shared" si="107"/>
        <v>-9.6853910171877945E-5</v>
      </c>
      <c r="BG103">
        <f t="shared" si="108"/>
        <v>-2.3219381189503596E-4</v>
      </c>
      <c r="BH103">
        <f t="shared" si="109"/>
        <v>7.2230496047656975E-5</v>
      </c>
      <c r="BI103">
        <f t="shared" si="110"/>
        <v>-5.0596846014297123E-4</v>
      </c>
      <c r="BJ103">
        <f t="shared" si="111"/>
        <v>1.1980065171560663E-6</v>
      </c>
      <c r="BK103">
        <f t="shared" si="112"/>
        <v>2.0513404087108667E-4</v>
      </c>
      <c r="BL103">
        <f t="shared" si="113"/>
        <v>-5.0813139345849885E-4</v>
      </c>
      <c r="BN103" s="7" t="str">
        <f t="shared" si="73"/>
        <v>XLY</v>
      </c>
      <c r="BO103" s="7">
        <v>0.2</v>
      </c>
      <c r="BP103" s="7">
        <v>0.2</v>
      </c>
      <c r="BQ103" s="7">
        <v>0.2</v>
      </c>
      <c r="BR103" s="7">
        <v>0.2</v>
      </c>
      <c r="BS103" s="7">
        <v>0.2</v>
      </c>
      <c r="BT103" s="7">
        <v>0.01</v>
      </c>
      <c r="BV103">
        <f t="shared" si="74"/>
        <v>-0.12065918889970263</v>
      </c>
      <c r="BW103">
        <f t="shared" si="114"/>
        <v>12</v>
      </c>
      <c r="BX103">
        <f t="shared" si="115"/>
        <v>1</v>
      </c>
      <c r="BY103">
        <f t="shared" si="116"/>
        <v>0.24</v>
      </c>
      <c r="BZ103">
        <f t="shared" si="117"/>
        <v>1</v>
      </c>
      <c r="CA103">
        <f t="shared" si="118"/>
        <v>0</v>
      </c>
      <c r="CB103">
        <f t="shared" si="119"/>
        <v>0</v>
      </c>
      <c r="CC103">
        <f t="shared" si="120"/>
        <v>0</v>
      </c>
      <c r="CD103">
        <f t="shared" si="121"/>
        <v>0</v>
      </c>
      <c r="CF103">
        <f t="shared" si="122"/>
        <v>1</v>
      </c>
      <c r="CG103">
        <f t="shared" si="123"/>
        <v>1</v>
      </c>
      <c r="CH103">
        <f t="shared" si="123"/>
        <v>1</v>
      </c>
      <c r="CI103">
        <f t="shared" si="123"/>
        <v>1</v>
      </c>
      <c r="CJ103">
        <f t="shared" si="123"/>
        <v>1</v>
      </c>
      <c r="CK103">
        <f t="shared" si="124"/>
        <v>0.2</v>
      </c>
      <c r="CL103">
        <f t="shared" si="125"/>
        <v>0.4</v>
      </c>
      <c r="CM103">
        <f t="shared" si="125"/>
        <v>0.60000000000000009</v>
      </c>
      <c r="CN103">
        <f t="shared" si="125"/>
        <v>0.8</v>
      </c>
      <c r="CO103">
        <f t="shared" si="125"/>
        <v>1</v>
      </c>
    </row>
    <row r="104" spans="1:93" x14ac:dyDescent="0.35">
      <c r="A104" t="s">
        <v>102</v>
      </c>
      <c r="B104">
        <f>VLOOKUP(CONCATENATE($A104,"_",B$4),assets_m6!$A:$D,4,FALSE)</f>
        <v>80.197000000000003</v>
      </c>
      <c r="C104">
        <f>VLOOKUP(CONCATENATE($A104,"_",C$4),assets_m6!$A:$D,4,FALSE)</f>
        <v>80.236000000000004</v>
      </c>
      <c r="D104">
        <f>VLOOKUP(CONCATENATE($A104,"_",D$4),assets_m6!$A:$D,4,FALSE)</f>
        <v>79.820999999999998</v>
      </c>
      <c r="E104">
        <f>VLOOKUP(CONCATENATE($A104,"_",E$4),assets_m6!$A:$D,4,FALSE)</f>
        <v>80.709000000000003</v>
      </c>
      <c r="F104">
        <f>VLOOKUP(CONCATENATE($A104,"_",F$4),assets_m6!$A:$D,4,FALSE)</f>
        <v>82.058999999999997</v>
      </c>
      <c r="G104">
        <f>VLOOKUP(CONCATENATE($A104,"_",G$4),assets_m6!$A:$D,4,FALSE)</f>
        <v>83.786000000000001</v>
      </c>
      <c r="H104">
        <f>VLOOKUP(CONCATENATE($A104,"_",H$4),assets_m6!$A:$D,4,FALSE)</f>
        <v>80.902000000000001</v>
      </c>
      <c r="I104">
        <f>VLOOKUP(CONCATENATE($A104,"_",I$4),assets_m6!$A:$D,4,FALSE)</f>
        <v>82.59</v>
      </c>
      <c r="J104">
        <f>VLOOKUP(CONCATENATE($A104,"_",J$4),assets_m6!$A:$D,4,FALSE)</f>
        <v>83.757999999999996</v>
      </c>
      <c r="K104">
        <f>VLOOKUP(CONCATENATE($A104,"_",K$4),assets_m6!$A:$D,4,FALSE)</f>
        <v>84.742000000000004</v>
      </c>
      <c r="L104">
        <f>VLOOKUP(CONCATENATE($A104,"_",L$4),assets_m6!$A:$D,4,FALSE)</f>
        <v>85.436000000000007</v>
      </c>
      <c r="M104">
        <f>VLOOKUP(CONCATENATE($A104,"_",M$4),assets_m6!$A:$D,4,FALSE)</f>
        <v>84.674000000000007</v>
      </c>
      <c r="N104">
        <f>VLOOKUP(CONCATENATE($A104,"_",N$4),assets_m6!$A:$D,4,FALSE)</f>
        <v>84.867000000000004</v>
      </c>
      <c r="O104">
        <f>VLOOKUP(CONCATENATE($A104,"_",O$4),assets_m6!$A:$D,4,FALSE)</f>
        <v>83.97</v>
      </c>
      <c r="P104">
        <f>VLOOKUP(CONCATENATE($A104,"_",P$4),assets_m6!$A:$D,4,FALSE)</f>
        <v>82.137</v>
      </c>
      <c r="Q104">
        <f>VLOOKUP(CONCATENATE($A104,"_",Q$4),assets_m6!$A:$D,4,FALSE)</f>
        <v>79.367999999999995</v>
      </c>
      <c r="R104">
        <f>VLOOKUP(CONCATENATE($A104,"_",R$4),assets_m6!$A:$D,4,FALSE)</f>
        <v>79.396000000000001</v>
      </c>
      <c r="S104">
        <f>VLOOKUP(CONCATENATE($A104,"_",S$4),assets_m6!$A:$D,4,FALSE)</f>
        <v>81.664000000000001</v>
      </c>
      <c r="T104">
        <f>VLOOKUP(CONCATENATE($A104,"_",T$4),assets_m6!$A:$D,4,FALSE)</f>
        <v>84.134</v>
      </c>
      <c r="U104">
        <f>VLOOKUP(CONCATENATE($A104,"_",U$4),assets_m6!$A:$D,4,FALSE)</f>
        <v>82.251999999999995</v>
      </c>
      <c r="W104" t="str">
        <f t="shared" si="71"/>
        <v>XOM</v>
      </c>
      <c r="X104">
        <f t="shared" si="72"/>
        <v>80.197000000000003</v>
      </c>
      <c r="Y104">
        <f t="shared" si="76"/>
        <v>80.236000000000004</v>
      </c>
      <c r="Z104">
        <f t="shared" si="77"/>
        <v>79.820999999999998</v>
      </c>
      <c r="AA104">
        <f t="shared" si="78"/>
        <v>80.709000000000003</v>
      </c>
      <c r="AB104">
        <f t="shared" si="79"/>
        <v>82.058999999999997</v>
      </c>
      <c r="AC104">
        <f t="shared" si="80"/>
        <v>83.786000000000001</v>
      </c>
      <c r="AD104">
        <f t="shared" si="81"/>
        <v>80.902000000000001</v>
      </c>
      <c r="AE104">
        <f t="shared" si="82"/>
        <v>82.59</v>
      </c>
      <c r="AF104">
        <f t="shared" si="83"/>
        <v>83.757999999999996</v>
      </c>
      <c r="AG104">
        <f t="shared" si="84"/>
        <v>84.742000000000004</v>
      </c>
      <c r="AH104">
        <f t="shared" si="85"/>
        <v>85.436000000000007</v>
      </c>
      <c r="AI104">
        <f t="shared" si="86"/>
        <v>84.674000000000007</v>
      </c>
      <c r="AJ104">
        <f t="shared" si="87"/>
        <v>84.867000000000004</v>
      </c>
      <c r="AK104">
        <f t="shared" si="88"/>
        <v>83.97</v>
      </c>
      <c r="AL104">
        <f t="shared" si="89"/>
        <v>82.137</v>
      </c>
      <c r="AM104">
        <f t="shared" si="90"/>
        <v>79.367999999999995</v>
      </c>
      <c r="AN104">
        <f t="shared" si="91"/>
        <v>79.396000000000001</v>
      </c>
      <c r="AO104">
        <f t="shared" si="92"/>
        <v>81.664000000000001</v>
      </c>
      <c r="AP104">
        <f t="shared" si="93"/>
        <v>84.134</v>
      </c>
      <c r="AQ104">
        <f t="shared" si="94"/>
        <v>82.251999999999995</v>
      </c>
      <c r="AS104" t="s">
        <v>90</v>
      </c>
      <c r="AT104">
        <f t="shared" si="95"/>
        <v>4.8630248014266712E-6</v>
      </c>
      <c r="AU104">
        <f t="shared" si="96"/>
        <v>-5.1722418864350943E-5</v>
      </c>
      <c r="AV104">
        <f t="shared" si="97"/>
        <v>1.1124891945728634E-4</v>
      </c>
      <c r="AW104">
        <f t="shared" si="98"/>
        <v>1.6726759097498349E-4</v>
      </c>
      <c r="AX104">
        <f t="shared" si="99"/>
        <v>2.1045832876345118E-4</v>
      </c>
      <c r="AY104">
        <f t="shared" si="100"/>
        <v>-3.4421024992242148E-4</v>
      </c>
      <c r="AZ104">
        <f t="shared" si="101"/>
        <v>2.0864749944377178E-4</v>
      </c>
      <c r="BA104">
        <f t="shared" si="102"/>
        <v>1.4142147959801332E-4</v>
      </c>
      <c r="BB104">
        <f t="shared" si="103"/>
        <v>1.1748131521765192E-4</v>
      </c>
      <c r="BC104">
        <f t="shared" si="104"/>
        <v>8.189563616624608E-5</v>
      </c>
      <c r="BD104">
        <f t="shared" si="105"/>
        <v>-8.9189568800037496E-5</v>
      </c>
      <c r="BE104">
        <f t="shared" si="106"/>
        <v>2.2793301367597825E-5</v>
      </c>
      <c r="BF104">
        <f t="shared" si="107"/>
        <v>-1.0569479302909323E-4</v>
      </c>
      <c r="BG104">
        <f t="shared" si="108"/>
        <v>-2.1829224723115382E-4</v>
      </c>
      <c r="BH104">
        <f t="shared" si="109"/>
        <v>-3.37119690273568E-4</v>
      </c>
      <c r="BI104">
        <f t="shared" si="110"/>
        <v>3.5278701743783134E-6</v>
      </c>
      <c r="BJ104">
        <f t="shared" si="111"/>
        <v>2.8565670814650619E-4</v>
      </c>
      <c r="BK104">
        <f t="shared" si="112"/>
        <v>3.0245885579937291E-4</v>
      </c>
      <c r="BL104">
        <f t="shared" si="113"/>
        <v>-2.2369077899541269E-4</v>
      </c>
      <c r="BN104" s="7" t="str">
        <f t="shared" si="73"/>
        <v>XOM</v>
      </c>
      <c r="BO104" s="7">
        <v>0.2</v>
      </c>
      <c r="BP104" s="7">
        <v>0.2</v>
      </c>
      <c r="BQ104" s="7">
        <v>0.2</v>
      </c>
      <c r="BR104" s="7">
        <v>0.2</v>
      </c>
      <c r="BS104" s="7">
        <v>0.2</v>
      </c>
      <c r="BT104" s="7">
        <v>0.01</v>
      </c>
      <c r="BV104">
        <f t="shared" si="74"/>
        <v>2.5624399915208707E-2</v>
      </c>
      <c r="BW104">
        <f t="shared" si="114"/>
        <v>90</v>
      </c>
      <c r="BX104">
        <f t="shared" si="115"/>
        <v>5</v>
      </c>
      <c r="BY104">
        <f t="shared" si="116"/>
        <v>0.24000000000000005</v>
      </c>
      <c r="BZ104">
        <f t="shared" si="117"/>
        <v>0</v>
      </c>
      <c r="CA104">
        <f t="shared" si="118"/>
        <v>0</v>
      </c>
      <c r="CB104">
        <f t="shared" si="119"/>
        <v>0</v>
      </c>
      <c r="CC104">
        <f t="shared" si="120"/>
        <v>0</v>
      </c>
      <c r="CD104">
        <f t="shared" si="121"/>
        <v>1</v>
      </c>
      <c r="CF104">
        <f t="shared" si="122"/>
        <v>0</v>
      </c>
      <c r="CG104">
        <f t="shared" si="123"/>
        <v>0</v>
      </c>
      <c r="CH104">
        <f t="shared" si="123"/>
        <v>0</v>
      </c>
      <c r="CI104">
        <f t="shared" si="123"/>
        <v>0</v>
      </c>
      <c r="CJ104">
        <f t="shared" si="123"/>
        <v>1</v>
      </c>
      <c r="CK104">
        <f t="shared" si="124"/>
        <v>0.2</v>
      </c>
      <c r="CL104">
        <f t="shared" si="125"/>
        <v>0.4</v>
      </c>
      <c r="CM104">
        <f t="shared" si="125"/>
        <v>0.60000000000000009</v>
      </c>
      <c r="CN104">
        <f t="shared" si="125"/>
        <v>0.8</v>
      </c>
      <c r="CO104">
        <f t="shared" si="125"/>
        <v>1</v>
      </c>
    </row>
  </sheetData>
  <mergeCells count="8">
    <mergeCell ref="CF1:CJ3"/>
    <mergeCell ref="CK1:CO3"/>
    <mergeCell ref="AS1:AS2"/>
    <mergeCell ref="AT1:AT2"/>
    <mergeCell ref="BN1:BT3"/>
    <mergeCell ref="BV1:BX3"/>
    <mergeCell ref="BY1:BY3"/>
    <mergeCell ref="BZ1:C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45" sqref="A45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1.2145320363375622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0.15999999999999998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90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1.2533074140441675E-4</v>
      </c>
      <c r="AW3">
        <f t="shared" ref="AW3:BO3" si="6">LN(1+SUM(AW5:AW104))</f>
        <v>4.8026399165784286E-3</v>
      </c>
      <c r="AX3">
        <f t="shared" si="6"/>
        <v>1.9110829738521282E-2</v>
      </c>
      <c r="AY3">
        <f t="shared" si="6"/>
        <v>-2.3341182403005444E-2</v>
      </c>
      <c r="AZ3">
        <f t="shared" si="6"/>
        <v>-6.8556215704919871E-3</v>
      </c>
      <c r="BA3">
        <f t="shared" si="6"/>
        <v>-2.6105980957284565E-2</v>
      </c>
      <c r="BB3">
        <f t="shared" si="6"/>
        <v>-6.7422069587077225E-4</v>
      </c>
      <c r="BC3">
        <f t="shared" si="6"/>
        <v>-5.8681538529569916E-3</v>
      </c>
      <c r="BD3">
        <f t="shared" si="6"/>
        <v>-1.0404265433994848E-3</v>
      </c>
      <c r="BE3">
        <f t="shared" si="6"/>
        <v>2.0115912801785481E-2</v>
      </c>
      <c r="BF3">
        <f t="shared" si="6"/>
        <v>-6.1010011082150782E-4</v>
      </c>
      <c r="BG3">
        <f t="shared" si="6"/>
        <v>1.5738918915476772E-2</v>
      </c>
      <c r="BH3">
        <f t="shared" si="6"/>
        <v>-2.8546295756794821E-2</v>
      </c>
      <c r="BI3">
        <f t="shared" si="6"/>
        <v>2.9012117326672921E-4</v>
      </c>
      <c r="BJ3">
        <f t="shared" si="6"/>
        <v>-1.7938844613185733E-3</v>
      </c>
      <c r="BK3">
        <f t="shared" si="6"/>
        <v>1.3653636158742587E-2</v>
      </c>
      <c r="BL3">
        <f t="shared" si="6"/>
        <v>-5.424082372764494E-3</v>
      </c>
      <c r="BM3">
        <f t="shared" si="6"/>
        <v>8.287981719041073E-3</v>
      </c>
      <c r="BN3">
        <f t="shared" si="6"/>
        <v>1.9172204218205258E-2</v>
      </c>
      <c r="BO3">
        <f t="shared" si="6"/>
        <v>1.67733707873612E-2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44680</v>
      </c>
      <c r="C4" s="5">
        <v>44683</v>
      </c>
      <c r="D4" s="5">
        <v>44684</v>
      </c>
      <c r="E4" s="5">
        <v>44685</v>
      </c>
      <c r="F4" s="5">
        <v>44686</v>
      </c>
      <c r="G4" s="5">
        <v>44687</v>
      </c>
      <c r="H4" s="5">
        <v>44690</v>
      </c>
      <c r="I4" s="5">
        <v>44691</v>
      </c>
      <c r="J4" s="5">
        <v>44692</v>
      </c>
      <c r="K4" s="5">
        <v>44693</v>
      </c>
      <c r="L4" s="5">
        <v>44694</v>
      </c>
      <c r="M4" s="5">
        <v>44697</v>
      </c>
      <c r="N4" s="5">
        <v>44698</v>
      </c>
      <c r="O4" s="5">
        <v>44699</v>
      </c>
      <c r="P4" s="5">
        <v>44700</v>
      </c>
      <c r="Q4" s="5">
        <v>44701</v>
      </c>
      <c r="R4" s="5">
        <v>44704</v>
      </c>
      <c r="S4" s="5">
        <v>44705</v>
      </c>
      <c r="T4" s="5">
        <v>44706</v>
      </c>
      <c r="U4" s="5">
        <v>44707</v>
      </c>
      <c r="V4" s="5">
        <v>44708</v>
      </c>
      <c r="W4" s="5"/>
      <c r="X4" s="2" t="s">
        <v>103</v>
      </c>
      <c r="Y4" s="4">
        <f t="shared" ref="Y4:AN19" si="7">B4</f>
        <v>44680</v>
      </c>
      <c r="Z4" s="5">
        <f t="shared" si="7"/>
        <v>44683</v>
      </c>
      <c r="AA4" s="5">
        <f t="shared" si="7"/>
        <v>44684</v>
      </c>
      <c r="AB4" s="5">
        <f t="shared" si="7"/>
        <v>44685</v>
      </c>
      <c r="AC4" s="5">
        <f t="shared" si="7"/>
        <v>44686</v>
      </c>
      <c r="AD4" s="5">
        <f t="shared" si="7"/>
        <v>44687</v>
      </c>
      <c r="AE4" s="5">
        <f t="shared" si="7"/>
        <v>44690</v>
      </c>
      <c r="AF4" s="5">
        <f t="shared" si="7"/>
        <v>44691</v>
      </c>
      <c r="AG4" s="5">
        <f t="shared" si="7"/>
        <v>44692</v>
      </c>
      <c r="AH4" s="5">
        <f t="shared" si="7"/>
        <v>44693</v>
      </c>
      <c r="AI4" s="5">
        <f t="shared" si="7"/>
        <v>44694</v>
      </c>
      <c r="AJ4" s="5">
        <f t="shared" si="7"/>
        <v>44697</v>
      </c>
      <c r="AK4" s="5">
        <f t="shared" si="7"/>
        <v>44698</v>
      </c>
      <c r="AL4" s="5">
        <f t="shared" si="7"/>
        <v>44699</v>
      </c>
      <c r="AM4" s="5">
        <f t="shared" si="7"/>
        <v>44700</v>
      </c>
      <c r="AN4" s="5">
        <f t="shared" si="7"/>
        <v>44701</v>
      </c>
      <c r="AO4" s="5">
        <f t="shared" ref="AO4:AS4" si="8">R4</f>
        <v>44704</v>
      </c>
      <c r="AP4" s="5">
        <f t="shared" si="8"/>
        <v>44705</v>
      </c>
      <c r="AQ4" s="5">
        <f t="shared" si="8"/>
        <v>44706</v>
      </c>
      <c r="AR4" s="5">
        <f t="shared" si="8"/>
        <v>44707</v>
      </c>
      <c r="AS4" s="5">
        <f t="shared" si="8"/>
        <v>44708</v>
      </c>
      <c r="AT4" s="5"/>
      <c r="AU4" s="2" t="s">
        <v>103</v>
      </c>
      <c r="AV4" s="5">
        <f t="shared" ref="AV4:BO4" si="9">Z4</f>
        <v>44683</v>
      </c>
      <c r="AW4" s="5">
        <f t="shared" si="9"/>
        <v>44684</v>
      </c>
      <c r="AX4" s="5">
        <f t="shared" si="9"/>
        <v>44685</v>
      </c>
      <c r="AY4" s="5">
        <f t="shared" si="9"/>
        <v>44686</v>
      </c>
      <c r="AZ4" s="5">
        <f t="shared" si="9"/>
        <v>44687</v>
      </c>
      <c r="BA4" s="5">
        <f t="shared" si="9"/>
        <v>44690</v>
      </c>
      <c r="BB4" s="5">
        <f t="shared" si="9"/>
        <v>44691</v>
      </c>
      <c r="BC4" s="5">
        <f t="shared" si="9"/>
        <v>44692</v>
      </c>
      <c r="BD4" s="5">
        <f t="shared" si="9"/>
        <v>44693</v>
      </c>
      <c r="BE4" s="5">
        <f t="shared" si="9"/>
        <v>44694</v>
      </c>
      <c r="BF4" s="5">
        <f t="shared" si="9"/>
        <v>44697</v>
      </c>
      <c r="BG4" s="5">
        <f t="shared" si="9"/>
        <v>44698</v>
      </c>
      <c r="BH4" s="5">
        <f t="shared" si="9"/>
        <v>44699</v>
      </c>
      <c r="BI4" s="5">
        <f t="shared" si="9"/>
        <v>44700</v>
      </c>
      <c r="BJ4" s="5">
        <f t="shared" si="9"/>
        <v>44701</v>
      </c>
      <c r="BK4" s="5">
        <f t="shared" si="9"/>
        <v>44704</v>
      </c>
      <c r="BL4" s="5">
        <f t="shared" si="9"/>
        <v>44705</v>
      </c>
      <c r="BM4" s="5">
        <f t="shared" si="9"/>
        <v>44706</v>
      </c>
      <c r="BN4" s="5">
        <f t="shared" si="9"/>
        <v>44707</v>
      </c>
      <c r="BO4" s="5">
        <f t="shared" si="9"/>
        <v>44708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142.697</v>
      </c>
      <c r="C5">
        <f>VLOOKUP(CONCATENATE($A5,"_",C$4),assets_m6!$A:$D,4,FALSE)</f>
        <v>143.65799999999999</v>
      </c>
      <c r="D5">
        <f>VLOOKUP(CONCATENATE($A5,"_",D$4),assets_m6!$A:$D,4,FALSE)</f>
        <v>145.339</v>
      </c>
      <c r="E5">
        <f>VLOOKUP(CONCATENATE($A5,"_",E$4),assets_m6!$A:$D,4,FALSE)</f>
        <v>147.27199999999999</v>
      </c>
      <c r="F5">
        <f>VLOOKUP(CONCATENATE($A5,"_",F$4),assets_m6!$A:$D,4,FALSE)</f>
        <v>147.846</v>
      </c>
      <c r="G5">
        <f>VLOOKUP(CONCATENATE($A5,"_",G$4),assets_m6!$A:$D,4,FALSE)</f>
        <v>148.477</v>
      </c>
      <c r="H5">
        <f>VLOOKUP(CONCATENATE($A5,"_",H$4),assets_m6!$A:$D,4,FALSE)</f>
        <v>146.66</v>
      </c>
      <c r="I5">
        <f>VLOOKUP(CONCATENATE($A5,"_",I$4),assets_m6!$A:$D,4,FALSE)</f>
        <v>147.75800000000001</v>
      </c>
      <c r="J5">
        <f>VLOOKUP(CONCATENATE($A5,"_",J$4),assets_m6!$A:$D,4,FALSE)</f>
        <v>147.63200000000001</v>
      </c>
      <c r="K5">
        <f>VLOOKUP(CONCATENATE($A5,"_",K$4),assets_m6!$A:$D,4,FALSE)</f>
        <v>149.89599999999999</v>
      </c>
      <c r="L5">
        <f>VLOOKUP(CONCATENATE($A5,"_",L$4),assets_m6!$A:$D,4,FALSE)</f>
        <v>149.12799999999999</v>
      </c>
      <c r="M5">
        <f>VLOOKUP(CONCATENATE($A5,"_",M$4),assets_m6!$A:$D,4,FALSE)</f>
        <v>151.042</v>
      </c>
      <c r="N5">
        <f>VLOOKUP(CONCATENATE($A5,"_",N$4),assets_m6!$A:$D,4,FALSE)</f>
        <v>150.37200000000001</v>
      </c>
      <c r="O5">
        <f>VLOOKUP(CONCATENATE($A5,"_",O$4),assets_m6!$A:$D,4,FALSE)</f>
        <v>148.08799999999999</v>
      </c>
      <c r="P5">
        <f>VLOOKUP(CONCATENATE($A5,"_",P$4),assets_m6!$A:$D,4,FALSE)</f>
        <v>147.399</v>
      </c>
      <c r="Q5">
        <f>VLOOKUP(CONCATENATE($A5,"_",Q$4),assets_m6!$A:$D,4,FALSE)</f>
        <v>146.709</v>
      </c>
      <c r="R5">
        <f>VLOOKUP(CONCATENATE($A5,"_",R$4),assets_m6!$A:$D,4,FALSE)</f>
        <v>143.81399999999999</v>
      </c>
      <c r="S5">
        <f>VLOOKUP(CONCATENATE($A5,"_",S$4),assets_m6!$A:$D,4,FALSE)</f>
        <v>144.863</v>
      </c>
      <c r="T5">
        <f>VLOOKUP(CONCATENATE($A5,"_",T$4),assets_m6!$A:$D,4,FALSE)</f>
        <v>147.63200000000001</v>
      </c>
      <c r="U5">
        <f>VLOOKUP(CONCATENATE($A5,"_",U$4),assets_m6!$A:$D,4,FALSE)</f>
        <v>146.28200000000001</v>
      </c>
      <c r="V5">
        <f>VLOOKUP(CONCATENATE($A5,"_",V$4),assets_m6!$A:$D,4,FALSE)</f>
        <v>145.72800000000001</v>
      </c>
      <c r="X5" t="str">
        <f>A5</f>
        <v>ABBV</v>
      </c>
      <c r="Y5">
        <f t="shared" si="7"/>
        <v>142.697</v>
      </c>
      <c r="Z5">
        <f t="shared" ref="Z5:AO20" si="10">IFERROR(C5,Y5)</f>
        <v>143.65799999999999</v>
      </c>
      <c r="AA5">
        <f t="shared" si="10"/>
        <v>145.339</v>
      </c>
      <c r="AB5">
        <f t="shared" si="10"/>
        <v>147.27199999999999</v>
      </c>
      <c r="AC5">
        <f t="shared" si="10"/>
        <v>147.846</v>
      </c>
      <c r="AD5">
        <f t="shared" si="10"/>
        <v>148.477</v>
      </c>
      <c r="AE5">
        <f t="shared" si="10"/>
        <v>146.66</v>
      </c>
      <c r="AF5">
        <f t="shared" si="10"/>
        <v>147.75800000000001</v>
      </c>
      <c r="AG5">
        <f t="shared" si="10"/>
        <v>147.63200000000001</v>
      </c>
      <c r="AH5">
        <f t="shared" si="10"/>
        <v>149.89599999999999</v>
      </c>
      <c r="AI5">
        <f t="shared" si="10"/>
        <v>149.12799999999999</v>
      </c>
      <c r="AJ5">
        <f t="shared" si="10"/>
        <v>151.042</v>
      </c>
      <c r="AK5">
        <f t="shared" si="10"/>
        <v>150.37200000000001</v>
      </c>
      <c r="AL5">
        <f t="shared" si="10"/>
        <v>148.08799999999999</v>
      </c>
      <c r="AM5">
        <f t="shared" si="10"/>
        <v>147.399</v>
      </c>
      <c r="AN5">
        <f t="shared" si="10"/>
        <v>146.709</v>
      </c>
      <c r="AO5">
        <f t="shared" si="10"/>
        <v>143.81399999999999</v>
      </c>
      <c r="AP5">
        <f t="shared" ref="AP5:AS36" si="11">IFERROR(S5,AO5)</f>
        <v>144.863</v>
      </c>
      <c r="AQ5">
        <f t="shared" si="11"/>
        <v>147.63200000000001</v>
      </c>
      <c r="AR5">
        <f t="shared" si="11"/>
        <v>146.28200000000001</v>
      </c>
      <c r="AS5">
        <f t="shared" si="11"/>
        <v>145.72800000000001</v>
      </c>
      <c r="AU5" t="s">
        <v>3</v>
      </c>
      <c r="AV5">
        <f>$BW5*(Z5-Y5)/Y5</f>
        <v>6.7345494299108196E-5</v>
      </c>
      <c r="AW5">
        <f t="shared" ref="AW5:BL20" si="12">$BW5*(AA5-Z5)/Z5</f>
        <v>1.1701401940720404E-4</v>
      </c>
      <c r="AX5">
        <f t="shared" si="12"/>
        <v>1.3299940139948621E-4</v>
      </c>
      <c r="AY5">
        <f t="shared" si="12"/>
        <v>3.8975501113586579E-5</v>
      </c>
      <c r="AZ5">
        <f t="shared" si="12"/>
        <v>4.2679544931888603E-5</v>
      </c>
      <c r="BA5">
        <f t="shared" si="12"/>
        <v>-1.2237585619321559E-4</v>
      </c>
      <c r="BB5">
        <f t="shared" si="12"/>
        <v>7.4867039410883221E-5</v>
      </c>
      <c r="BC5">
        <f t="shared" si="12"/>
        <v>-8.5274570581629945E-6</v>
      </c>
      <c r="BD5">
        <f t="shared" si="12"/>
        <v>1.5335428633358496E-4</v>
      </c>
      <c r="BE5">
        <f t="shared" si="12"/>
        <v>-5.123552329615205E-5</v>
      </c>
      <c r="BF5">
        <f t="shared" si="12"/>
        <v>1.2834611877045329E-4</v>
      </c>
      <c r="BG5">
        <f t="shared" si="12"/>
        <v>-4.4358522794983348E-5</v>
      </c>
      <c r="BH5">
        <f t="shared" si="12"/>
        <v>-1.5188997951746469E-4</v>
      </c>
      <c r="BI5">
        <f t="shared" si="12"/>
        <v>-4.6526389714223506E-5</v>
      </c>
      <c r="BJ5">
        <f t="shared" si="12"/>
        <v>-4.6811715140536758E-5</v>
      </c>
      <c r="BK5">
        <f t="shared" si="12"/>
        <v>-1.9732940719383339E-4</v>
      </c>
      <c r="BL5">
        <f t="shared" si="12"/>
        <v>7.2941438246624583E-5</v>
      </c>
      <c r="BM5">
        <f t="shared" ref="BM5:BO36" si="13">$BW5*(AQ5-AP5)/AP5</f>
        <v>1.9114611736606349E-4</v>
      </c>
      <c r="BN5">
        <f t="shared" si="13"/>
        <v>-9.1443589465698108E-5</v>
      </c>
      <c r="BO5">
        <f t="shared" si="13"/>
        <v>-3.7872055345155385E-5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2.1240810949073954E-2</v>
      </c>
      <c r="BZ5">
        <f>RANK(BY5,BY$5:BY$104,1)</f>
        <v>61</v>
      </c>
      <c r="CA5">
        <f>IF(BZ5&lt;=20,1,IF(BZ5&lt;=40,2,IF(BZ5&lt;=60,3,IF(BZ5&lt;=80,4,5))))</f>
        <v>4</v>
      </c>
      <c r="CB5">
        <f>((CI5-CN5)^2+(CJ5-CO5)^2+(CK5-CP5)^2+(CL5-CQ5)^2+(CM5-CR5)^2)/5</f>
        <v>0.12000000000000002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1</v>
      </c>
      <c r="CG5">
        <f>IF(CA5=5,1,0)</f>
        <v>0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296.75599999999997</v>
      </c>
      <c r="C6">
        <f>VLOOKUP(CONCATENATE($A6,"_",C$4),assets_m6!$A:$D,4,FALSE)</f>
        <v>300.94600000000003</v>
      </c>
      <c r="D6">
        <f>VLOOKUP(CONCATENATE($A6,"_",D$4),assets_m6!$A:$D,4,FALSE)</f>
        <v>301.16300000000001</v>
      </c>
      <c r="E6">
        <f>VLOOKUP(CONCATENATE($A6,"_",E$4),assets_m6!$A:$D,4,FALSE)</f>
        <v>311.08199999999999</v>
      </c>
      <c r="F6">
        <f>VLOOKUP(CONCATENATE($A6,"_",F$4),assets_m6!$A:$D,4,FALSE)</f>
        <v>295.11599999999999</v>
      </c>
      <c r="G6">
        <f>VLOOKUP(CONCATENATE($A6,"_",G$4),assets_m6!$A:$D,4,FALSE)</f>
        <v>292.19200000000001</v>
      </c>
      <c r="H6">
        <f>VLOOKUP(CONCATENATE($A6,"_",H$4),assets_m6!$A:$D,4,FALSE)</f>
        <v>284.041</v>
      </c>
      <c r="I6">
        <f>VLOOKUP(CONCATENATE($A6,"_",I$4),assets_m6!$A:$D,4,FALSE)</f>
        <v>284.14</v>
      </c>
      <c r="J6">
        <f>VLOOKUP(CONCATENATE($A6,"_",J$4),assets_m6!$A:$D,4,FALSE)</f>
        <v>277.57</v>
      </c>
      <c r="K6">
        <f>VLOOKUP(CONCATENATE($A6,"_",K$4),assets_m6!$A:$D,4,FALSE)</f>
        <v>277.83600000000001</v>
      </c>
      <c r="L6">
        <f>VLOOKUP(CONCATENATE($A6,"_",L$4),assets_m6!$A:$D,4,FALSE)</f>
        <v>283.33</v>
      </c>
      <c r="M6">
        <f>VLOOKUP(CONCATENATE($A6,"_",M$4),assets_m6!$A:$D,4,FALSE)</f>
        <v>282.73700000000002</v>
      </c>
      <c r="N6">
        <f>VLOOKUP(CONCATENATE($A6,"_",N$4),assets_m6!$A:$D,4,FALSE)</f>
        <v>287.57799999999997</v>
      </c>
      <c r="O6">
        <f>VLOOKUP(CONCATENATE($A6,"_",O$4),assets_m6!$A:$D,4,FALSE)</f>
        <v>270.87099999999998</v>
      </c>
      <c r="P6">
        <f>VLOOKUP(CONCATENATE($A6,"_",P$4),assets_m6!$A:$D,4,FALSE)</f>
        <v>270.327</v>
      </c>
      <c r="Q6">
        <f>VLOOKUP(CONCATENATE($A6,"_",Q$4),assets_m6!$A:$D,4,FALSE)</f>
        <v>273.33100000000002</v>
      </c>
      <c r="R6">
        <f>VLOOKUP(CONCATENATE($A6,"_",R$4),assets_m6!$A:$D,4,FALSE)</f>
        <v>279.99</v>
      </c>
      <c r="S6">
        <f>VLOOKUP(CONCATENATE($A6,"_",S$4),assets_m6!$A:$D,4,FALSE)</f>
        <v>275.959</v>
      </c>
      <c r="T6">
        <f>VLOOKUP(CONCATENATE($A6,"_",T$4),assets_m6!$A:$D,4,FALSE)</f>
        <v>276.28500000000003</v>
      </c>
      <c r="U6">
        <f>VLOOKUP(CONCATENATE($A6,"_",U$4),assets_m6!$A:$D,4,FALSE)</f>
        <v>288.05200000000002</v>
      </c>
      <c r="V6">
        <f>VLOOKUP(CONCATENATE($A6,"_",V$4),assets_m6!$A:$D,4,FALSE)</f>
        <v>300.50099999999998</v>
      </c>
      <c r="X6" t="str">
        <f t="shared" ref="X6:Y69" si="16">A6</f>
        <v>ACN</v>
      </c>
      <c r="Y6">
        <f t="shared" si="7"/>
        <v>296.75599999999997</v>
      </c>
      <c r="Z6">
        <f t="shared" si="10"/>
        <v>300.94600000000003</v>
      </c>
      <c r="AA6">
        <f t="shared" si="10"/>
        <v>301.16300000000001</v>
      </c>
      <c r="AB6">
        <f t="shared" si="10"/>
        <v>311.08199999999999</v>
      </c>
      <c r="AC6">
        <f t="shared" si="10"/>
        <v>295.11599999999999</v>
      </c>
      <c r="AD6">
        <f t="shared" si="10"/>
        <v>292.19200000000001</v>
      </c>
      <c r="AE6">
        <f t="shared" si="10"/>
        <v>284.041</v>
      </c>
      <c r="AF6">
        <f t="shared" si="10"/>
        <v>284.14</v>
      </c>
      <c r="AG6">
        <f t="shared" si="10"/>
        <v>277.57</v>
      </c>
      <c r="AH6">
        <f t="shared" si="10"/>
        <v>277.83600000000001</v>
      </c>
      <c r="AI6">
        <f t="shared" si="10"/>
        <v>283.33</v>
      </c>
      <c r="AJ6">
        <f t="shared" si="10"/>
        <v>282.73700000000002</v>
      </c>
      <c r="AK6">
        <f t="shared" si="10"/>
        <v>287.57799999999997</v>
      </c>
      <c r="AL6">
        <f t="shared" si="10"/>
        <v>270.87099999999998</v>
      </c>
      <c r="AM6">
        <f t="shared" si="10"/>
        <v>270.327</v>
      </c>
      <c r="AN6">
        <f t="shared" si="10"/>
        <v>273.33100000000002</v>
      </c>
      <c r="AO6">
        <f t="shared" si="10"/>
        <v>279.99</v>
      </c>
      <c r="AP6">
        <f t="shared" si="11"/>
        <v>275.959</v>
      </c>
      <c r="AQ6">
        <f t="shared" si="11"/>
        <v>276.28500000000003</v>
      </c>
      <c r="AR6">
        <f t="shared" si="11"/>
        <v>288.05200000000002</v>
      </c>
      <c r="AS6">
        <f t="shared" si="11"/>
        <v>300.50099999999998</v>
      </c>
      <c r="AU6" t="s">
        <v>4</v>
      </c>
      <c r="AV6">
        <f t="shared" ref="AV6:BK35" si="17">$BW6*(Z6-Y6)/Y6</f>
        <v>1.4119343838035474E-4</v>
      </c>
      <c r="AW6">
        <f t="shared" si="12"/>
        <v>7.2105959208623639E-6</v>
      </c>
      <c r="AX6">
        <f t="shared" si="12"/>
        <v>3.2935652786032755E-4</v>
      </c>
      <c r="AY6">
        <f t="shared" si="12"/>
        <v>-5.1324088182537106E-4</v>
      </c>
      <c r="AZ6">
        <f t="shared" si="12"/>
        <v>-9.9079683920898177E-5</v>
      </c>
      <c r="BA6">
        <f t="shared" si="12"/>
        <v>-2.7896040959369221E-4</v>
      </c>
      <c r="BB6">
        <f t="shared" si="12"/>
        <v>3.4854123172355241E-6</v>
      </c>
      <c r="BC6">
        <f t="shared" si="12"/>
        <v>-2.3122404448511276E-4</v>
      </c>
      <c r="BD6">
        <f t="shared" si="12"/>
        <v>9.5831682098216509E-6</v>
      </c>
      <c r="BE6">
        <f t="shared" si="12"/>
        <v>1.9774255316085644E-4</v>
      </c>
      <c r="BF6">
        <f t="shared" si="12"/>
        <v>-2.0929657995975044E-5</v>
      </c>
      <c r="BG6">
        <f t="shared" si="12"/>
        <v>1.7121918956485892E-4</v>
      </c>
      <c r="BH6">
        <f t="shared" si="12"/>
        <v>-5.8095542774482033E-4</v>
      </c>
      <c r="BI6">
        <f t="shared" si="12"/>
        <v>-2.0083360714140043E-5</v>
      </c>
      <c r="BJ6">
        <f t="shared" si="12"/>
        <v>1.1112467493073275E-4</v>
      </c>
      <c r="BK6">
        <f t="shared" si="12"/>
        <v>2.4362403093684912E-4</v>
      </c>
      <c r="BL6">
        <f t="shared" si="12"/>
        <v>-1.4396942747955306E-4</v>
      </c>
      <c r="BM6">
        <f t="shared" si="13"/>
        <v>1.1813349084466237E-5</v>
      </c>
      <c r="BN6">
        <f t="shared" si="13"/>
        <v>4.2590079085002782E-4</v>
      </c>
      <c r="BO6">
        <f t="shared" si="13"/>
        <v>4.3217891214086189E-4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1.2619795387456377E-2</v>
      </c>
      <c r="BZ6">
        <f t="shared" ref="BZ6:BZ69" si="20">RANK(BY6,BY$5:BY$104,1)</f>
        <v>51</v>
      </c>
      <c r="CA6">
        <f t="shared" ref="CA6:CA69" si="21">IF(BZ6&lt;=20,1,IF(BZ6&lt;=40,2,IF(BZ6&lt;=60,3,IF(BZ6&lt;=80,4,5))))</f>
        <v>3</v>
      </c>
      <c r="CB6">
        <f t="shared" ref="CB6:CB69" si="22">((CI6-CN6)^2+(CJ6-CO6)^2+(CK6-CP6)^2+(CL6-CQ6)^2+(CM6-CR6)^2)/5</f>
        <v>7.9999999999999988E-2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1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95.772999999999996</v>
      </c>
      <c r="C7">
        <f>VLOOKUP(CONCATENATE($A7,"_",C$4),assets_m6!$A:$D,4,FALSE)</f>
        <v>94.825999999999993</v>
      </c>
      <c r="D7">
        <f>VLOOKUP(CONCATENATE($A7,"_",D$4),assets_m6!$A:$D,4,FALSE)</f>
        <v>95.260999999999996</v>
      </c>
      <c r="E7">
        <f>VLOOKUP(CONCATENATE($A7,"_",E$4),assets_m6!$A:$D,4,FALSE)</f>
        <v>97.328999999999994</v>
      </c>
      <c r="F7">
        <f>VLOOKUP(CONCATENATE($A7,"_",F$4),assets_m6!$A:$D,4,FALSE)</f>
        <v>96.304000000000002</v>
      </c>
      <c r="G7">
        <f>VLOOKUP(CONCATENATE($A7,"_",G$4),assets_m6!$A:$D,4,FALSE)</f>
        <v>96.295000000000002</v>
      </c>
      <c r="H7">
        <f>VLOOKUP(CONCATENATE($A7,"_",H$4),assets_m6!$A:$D,4,FALSE)</f>
        <v>97.093000000000004</v>
      </c>
      <c r="I7">
        <f>VLOOKUP(CONCATENATE($A7,"_",I$4),assets_m6!$A:$D,4,FALSE)</f>
        <v>96.498999999999995</v>
      </c>
      <c r="J7">
        <f>VLOOKUP(CONCATENATE($A7,"_",J$4),assets_m6!$A:$D,4,FALSE)</f>
        <v>97.180999999999997</v>
      </c>
      <c r="K7">
        <f>VLOOKUP(CONCATENATE($A7,"_",K$4),assets_m6!$A:$D,4,FALSE)</f>
        <v>95.963999999999999</v>
      </c>
      <c r="L7">
        <f>VLOOKUP(CONCATENATE($A7,"_",L$4),assets_m6!$A:$D,4,FALSE)</f>
        <v>97.093000000000004</v>
      </c>
      <c r="M7">
        <f>VLOOKUP(CONCATENATE($A7,"_",M$4),assets_m6!$A:$D,4,FALSE)</f>
        <v>96.801000000000002</v>
      </c>
      <c r="N7">
        <f>VLOOKUP(CONCATENATE($A7,"_",N$4),assets_m6!$A:$D,4,FALSE)</f>
        <v>97.784999999999997</v>
      </c>
      <c r="O7">
        <f>VLOOKUP(CONCATENATE($A7,"_",O$4),assets_m6!$A:$D,4,FALSE)</f>
        <v>97.278000000000006</v>
      </c>
      <c r="P7">
        <f>VLOOKUP(CONCATENATE($A7,"_",P$4),assets_m6!$A:$D,4,FALSE)</f>
        <v>96.46</v>
      </c>
      <c r="Q7">
        <f>VLOOKUP(CONCATENATE($A7,"_",Q$4),assets_m6!$A:$D,4,FALSE)</f>
        <v>97.102999999999994</v>
      </c>
      <c r="R7">
        <f>VLOOKUP(CONCATENATE($A7,"_",R$4),assets_m6!$A:$D,4,FALSE)</f>
        <v>97.658000000000001</v>
      </c>
      <c r="S7">
        <f>VLOOKUP(CONCATENATE($A7,"_",S$4),assets_m6!$A:$D,4,FALSE)</f>
        <v>99.557000000000002</v>
      </c>
      <c r="T7">
        <f>VLOOKUP(CONCATENATE($A7,"_",T$4),assets_m6!$A:$D,4,FALSE)</f>
        <v>99.811000000000007</v>
      </c>
      <c r="U7">
        <f>VLOOKUP(CONCATENATE($A7,"_",U$4),assets_m6!$A:$D,4,FALSE)</f>
        <v>99.908000000000001</v>
      </c>
      <c r="V7">
        <f>VLOOKUP(CONCATENATE($A7,"_",V$4),assets_m6!$A:$D,4,FALSE)</f>
        <v>100.872</v>
      </c>
      <c r="X7" t="str">
        <f t="shared" si="16"/>
        <v>AEP</v>
      </c>
      <c r="Y7">
        <f t="shared" si="7"/>
        <v>95.772999999999996</v>
      </c>
      <c r="Z7">
        <f t="shared" si="10"/>
        <v>94.825999999999993</v>
      </c>
      <c r="AA7">
        <f t="shared" si="10"/>
        <v>95.260999999999996</v>
      </c>
      <c r="AB7">
        <f t="shared" si="10"/>
        <v>97.328999999999994</v>
      </c>
      <c r="AC7">
        <f t="shared" si="10"/>
        <v>96.304000000000002</v>
      </c>
      <c r="AD7">
        <f t="shared" si="10"/>
        <v>96.295000000000002</v>
      </c>
      <c r="AE7">
        <f t="shared" si="10"/>
        <v>97.093000000000004</v>
      </c>
      <c r="AF7">
        <f t="shared" si="10"/>
        <v>96.498999999999995</v>
      </c>
      <c r="AG7">
        <f t="shared" si="10"/>
        <v>97.180999999999997</v>
      </c>
      <c r="AH7">
        <f t="shared" si="10"/>
        <v>95.963999999999999</v>
      </c>
      <c r="AI7">
        <f t="shared" si="10"/>
        <v>97.093000000000004</v>
      </c>
      <c r="AJ7">
        <f t="shared" si="10"/>
        <v>96.801000000000002</v>
      </c>
      <c r="AK7">
        <f t="shared" si="10"/>
        <v>97.784999999999997</v>
      </c>
      <c r="AL7">
        <f t="shared" si="10"/>
        <v>97.278000000000006</v>
      </c>
      <c r="AM7">
        <f t="shared" si="10"/>
        <v>96.46</v>
      </c>
      <c r="AN7">
        <f t="shared" si="10"/>
        <v>97.102999999999994</v>
      </c>
      <c r="AO7">
        <f t="shared" si="10"/>
        <v>97.658000000000001</v>
      </c>
      <c r="AP7">
        <f t="shared" si="11"/>
        <v>99.557000000000002</v>
      </c>
      <c r="AQ7">
        <f t="shared" si="11"/>
        <v>99.811000000000007</v>
      </c>
      <c r="AR7">
        <f t="shared" si="11"/>
        <v>99.908000000000001</v>
      </c>
      <c r="AS7">
        <f t="shared" si="11"/>
        <v>100.872</v>
      </c>
      <c r="AU7" t="s">
        <v>5</v>
      </c>
      <c r="AV7">
        <f t="shared" si="17"/>
        <v>-9.8879642487966624E-5</v>
      </c>
      <c r="AW7">
        <f t="shared" si="12"/>
        <v>4.5873494611182834E-5</v>
      </c>
      <c r="AX7">
        <f t="shared" si="12"/>
        <v>2.1708779038641187E-4</v>
      </c>
      <c r="AY7">
        <f t="shared" si="12"/>
        <v>-1.0531290776644079E-4</v>
      </c>
      <c r="AZ7">
        <f t="shared" si="12"/>
        <v>-9.3454062136571069E-7</v>
      </c>
      <c r="BA7">
        <f t="shared" si="12"/>
        <v>8.2870346331585424E-5</v>
      </c>
      <c r="BB7">
        <f t="shared" si="12"/>
        <v>-6.1178457767296131E-5</v>
      </c>
      <c r="BC7">
        <f t="shared" si="12"/>
        <v>7.0674307505777482E-5</v>
      </c>
      <c r="BD7">
        <f t="shared" si="12"/>
        <v>-1.2523024047910589E-4</v>
      </c>
      <c r="BE7">
        <f t="shared" si="12"/>
        <v>1.1764828477345721E-4</v>
      </c>
      <c r="BF7">
        <f t="shared" si="12"/>
        <v>-3.007425870042141E-5</v>
      </c>
      <c r="BG7">
        <f t="shared" si="12"/>
        <v>1.0165184243964366E-4</v>
      </c>
      <c r="BH7">
        <f t="shared" si="12"/>
        <v>-5.1848443012731075E-5</v>
      </c>
      <c r="BI7">
        <f t="shared" si="12"/>
        <v>-8.4088899854027852E-5</v>
      </c>
      <c r="BJ7">
        <f t="shared" si="12"/>
        <v>6.6659755339000697E-5</v>
      </c>
      <c r="BK7">
        <f t="shared" si="12"/>
        <v>5.7155803631196444E-5</v>
      </c>
      <c r="BL7">
        <f t="shared" si="12"/>
        <v>1.9445411538225246E-4</v>
      </c>
      <c r="BM7">
        <f t="shared" si="13"/>
        <v>2.5513022690519488E-5</v>
      </c>
      <c r="BN7">
        <f t="shared" si="13"/>
        <v>9.7183677149807341E-6</v>
      </c>
      <c r="BO7">
        <f t="shared" si="13"/>
        <v>9.6488769668094519E-5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5.3240474872876531E-2</v>
      </c>
      <c r="BZ7">
        <f t="shared" si="20"/>
        <v>79</v>
      </c>
      <c r="CA7">
        <f t="shared" si="21"/>
        <v>4</v>
      </c>
      <c r="CB7">
        <f t="shared" si="22"/>
        <v>0.12000000000000002</v>
      </c>
      <c r="CC7">
        <f t="shared" si="23"/>
        <v>0</v>
      </c>
      <c r="CD7">
        <f t="shared" si="24"/>
        <v>0</v>
      </c>
      <c r="CE7">
        <f t="shared" si="25"/>
        <v>0</v>
      </c>
      <c r="CF7">
        <f t="shared" si="26"/>
        <v>1</v>
      </c>
      <c r="CG7">
        <f t="shared" si="27"/>
        <v>0</v>
      </c>
      <c r="CI7">
        <f t="shared" si="28"/>
        <v>0</v>
      </c>
      <c r="CJ7">
        <f t="shared" si="29"/>
        <v>0</v>
      </c>
      <c r="CK7">
        <f t="shared" si="14"/>
        <v>0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179.45599999999999</v>
      </c>
      <c r="C8">
        <f>VLOOKUP(CONCATENATE($A8,"_",C$4),assets_m6!$A:$D,4,FALSE)</f>
        <v>178.429</v>
      </c>
      <c r="D8">
        <f>VLOOKUP(CONCATENATE($A8,"_",D$4),assets_m6!$A:$D,4,FALSE)</f>
        <v>180.64</v>
      </c>
      <c r="E8">
        <f>VLOOKUP(CONCATENATE($A8,"_",E$4),assets_m6!$A:$D,4,FALSE)</f>
        <v>184.37899999999999</v>
      </c>
      <c r="F8">
        <f>VLOOKUP(CONCATENATE($A8,"_",F$4),assets_m6!$A:$D,4,FALSE)</f>
        <v>186.905</v>
      </c>
      <c r="G8">
        <f>VLOOKUP(CONCATENATE($A8,"_",G$4),assets_m6!$A:$D,4,FALSE)</f>
        <v>186.066</v>
      </c>
      <c r="H8">
        <f>VLOOKUP(CONCATENATE($A8,"_",H$4),assets_m6!$A:$D,4,FALSE)</f>
        <v>178.55799999999999</v>
      </c>
      <c r="I8">
        <f>VLOOKUP(CONCATENATE($A8,"_",I$4),assets_m6!$A:$D,4,FALSE)</f>
        <v>179.37700000000001</v>
      </c>
      <c r="J8">
        <f>VLOOKUP(CONCATENATE($A8,"_",J$4),assets_m6!$A:$D,4,FALSE)</f>
        <v>178.114</v>
      </c>
      <c r="K8">
        <f>VLOOKUP(CONCATENATE($A8,"_",K$4),assets_m6!$A:$D,4,FALSE)</f>
        <v>176.959</v>
      </c>
      <c r="L8">
        <f>VLOOKUP(CONCATENATE($A8,"_",L$4),assets_m6!$A:$D,4,FALSE)</f>
        <v>179.19900000000001</v>
      </c>
      <c r="M8">
        <f>VLOOKUP(CONCATENATE($A8,"_",M$4),assets_m6!$A:$D,4,FALSE)</f>
        <v>178.07400000000001</v>
      </c>
      <c r="N8">
        <f>VLOOKUP(CONCATENATE($A8,"_",N$4),assets_m6!$A:$D,4,FALSE)</f>
        <v>181.98099999999999</v>
      </c>
      <c r="O8">
        <f>VLOOKUP(CONCATENATE($A8,"_",O$4),assets_m6!$A:$D,4,FALSE)</f>
        <v>184.35900000000001</v>
      </c>
      <c r="P8">
        <f>VLOOKUP(CONCATENATE($A8,"_",P$4),assets_m6!$A:$D,4,FALSE)</f>
        <v>178.035</v>
      </c>
      <c r="Q8">
        <f>VLOOKUP(CONCATENATE($A8,"_",Q$4),assets_m6!$A:$D,4,FALSE)</f>
        <v>173.822</v>
      </c>
      <c r="R8">
        <f>VLOOKUP(CONCATENATE($A8,"_",R$4),assets_m6!$A:$D,4,FALSE)</f>
        <v>176.11099999999999</v>
      </c>
      <c r="S8">
        <f>VLOOKUP(CONCATENATE($A8,"_",S$4),assets_m6!$A:$D,4,FALSE)</f>
        <v>178.34100000000001</v>
      </c>
      <c r="T8">
        <f>VLOOKUP(CONCATENATE($A8,"_",T$4),assets_m6!$A:$D,4,FALSE)</f>
        <v>178.85400000000001</v>
      </c>
      <c r="U8">
        <f>VLOOKUP(CONCATENATE($A8,"_",U$4),assets_m6!$A:$D,4,FALSE)</f>
        <v>177.65</v>
      </c>
      <c r="V8">
        <f>VLOOKUP(CONCATENATE($A8,"_",V$4),assets_m6!$A:$D,4,FALSE)</f>
        <v>179.67</v>
      </c>
      <c r="X8" t="str">
        <f t="shared" si="16"/>
        <v>AIZ</v>
      </c>
      <c r="Y8">
        <f t="shared" si="7"/>
        <v>179.45599999999999</v>
      </c>
      <c r="Z8">
        <f t="shared" si="10"/>
        <v>178.429</v>
      </c>
      <c r="AA8">
        <f t="shared" si="10"/>
        <v>180.64</v>
      </c>
      <c r="AB8">
        <f t="shared" si="10"/>
        <v>184.37899999999999</v>
      </c>
      <c r="AC8">
        <f t="shared" si="10"/>
        <v>186.905</v>
      </c>
      <c r="AD8">
        <f t="shared" si="10"/>
        <v>186.066</v>
      </c>
      <c r="AE8">
        <f t="shared" si="10"/>
        <v>178.55799999999999</v>
      </c>
      <c r="AF8">
        <f t="shared" si="10"/>
        <v>179.37700000000001</v>
      </c>
      <c r="AG8">
        <f t="shared" si="10"/>
        <v>178.114</v>
      </c>
      <c r="AH8">
        <f t="shared" si="10"/>
        <v>176.959</v>
      </c>
      <c r="AI8">
        <f t="shared" si="10"/>
        <v>179.19900000000001</v>
      </c>
      <c r="AJ8">
        <f t="shared" si="10"/>
        <v>178.07400000000001</v>
      </c>
      <c r="AK8">
        <f t="shared" si="10"/>
        <v>181.98099999999999</v>
      </c>
      <c r="AL8">
        <f t="shared" si="10"/>
        <v>184.35900000000001</v>
      </c>
      <c r="AM8">
        <f t="shared" si="10"/>
        <v>178.035</v>
      </c>
      <c r="AN8">
        <f t="shared" si="10"/>
        <v>173.822</v>
      </c>
      <c r="AO8">
        <f t="shared" si="10"/>
        <v>176.11099999999999</v>
      </c>
      <c r="AP8">
        <f t="shared" si="11"/>
        <v>178.34100000000001</v>
      </c>
      <c r="AQ8">
        <f t="shared" si="11"/>
        <v>178.85400000000001</v>
      </c>
      <c r="AR8">
        <f t="shared" si="11"/>
        <v>177.65</v>
      </c>
      <c r="AS8">
        <f t="shared" si="11"/>
        <v>179.67</v>
      </c>
      <c r="AU8" t="s">
        <v>6</v>
      </c>
      <c r="AV8">
        <f t="shared" si="17"/>
        <v>-5.7228512838800982E-5</v>
      </c>
      <c r="AW8">
        <f t="shared" si="12"/>
        <v>1.2391483447197398E-4</v>
      </c>
      <c r="AX8">
        <f t="shared" si="12"/>
        <v>2.0698627103631556E-4</v>
      </c>
      <c r="AY8">
        <f t="shared" si="12"/>
        <v>1.3700041761805903E-4</v>
      </c>
      <c r="AZ8">
        <f t="shared" si="12"/>
        <v>-4.4889114790936498E-5</v>
      </c>
      <c r="BA8">
        <f t="shared" si="12"/>
        <v>-4.0351273204131924E-4</v>
      </c>
      <c r="BB8">
        <f t="shared" si="12"/>
        <v>4.5867449232183198E-5</v>
      </c>
      <c r="BC8">
        <f t="shared" si="12"/>
        <v>-7.0410364762483779E-5</v>
      </c>
      <c r="BD8">
        <f t="shared" si="12"/>
        <v>-6.4846109794850548E-5</v>
      </c>
      <c r="BE8">
        <f t="shared" si="12"/>
        <v>1.2658299380082443E-4</v>
      </c>
      <c r="BF8">
        <f t="shared" si="12"/>
        <v>-6.2779368188438549E-5</v>
      </c>
      <c r="BG8">
        <f t="shared" si="12"/>
        <v>2.1940316946887146E-4</v>
      </c>
      <c r="BH8">
        <f t="shared" si="12"/>
        <v>1.3067298234431147E-4</v>
      </c>
      <c r="BI8">
        <f t="shared" si="12"/>
        <v>-3.4302637788228473E-4</v>
      </c>
      <c r="BJ8">
        <f t="shared" si="12"/>
        <v>-2.366388631448869E-4</v>
      </c>
      <c r="BK8">
        <f t="shared" si="12"/>
        <v>1.3168643785021385E-4</v>
      </c>
      <c r="BL8">
        <f t="shared" si="12"/>
        <v>1.2662468556762601E-4</v>
      </c>
      <c r="BM8">
        <f t="shared" si="13"/>
        <v>2.8765118508924204E-5</v>
      </c>
      <c r="BN8">
        <f t="shared" si="13"/>
        <v>-6.7317476824673068E-5</v>
      </c>
      <c r="BO8">
        <f t="shared" si="13"/>
        <v>1.1370672670982166E-4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1.1924928673323748E-3</v>
      </c>
      <c r="BZ8">
        <f t="shared" si="20"/>
        <v>40</v>
      </c>
      <c r="CA8">
        <f t="shared" si="21"/>
        <v>2</v>
      </c>
      <c r="CB8">
        <f t="shared" si="22"/>
        <v>0.11999999999999997</v>
      </c>
      <c r="CC8">
        <f t="shared" si="23"/>
        <v>0</v>
      </c>
      <c r="CD8">
        <f t="shared" si="24"/>
        <v>1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112.864</v>
      </c>
      <c r="C9">
        <f>VLOOKUP(CONCATENATE($A9,"_",C$4),assets_m6!$A:$D,4,FALSE)</f>
        <v>113.398</v>
      </c>
      <c r="D9">
        <f>VLOOKUP(CONCATENATE($A9,"_",D$4),assets_m6!$A:$D,4,FALSE)</f>
        <v>114.01</v>
      </c>
      <c r="E9">
        <f>VLOOKUP(CONCATENATE($A9,"_",E$4),assets_m6!$A:$D,4,FALSE)</f>
        <v>117.033</v>
      </c>
      <c r="F9">
        <f>VLOOKUP(CONCATENATE($A9,"_",F$4),assets_m6!$A:$D,4,FALSE)</f>
        <v>112.39</v>
      </c>
      <c r="G9">
        <f>VLOOKUP(CONCATENATE($A9,"_",G$4),assets_m6!$A:$D,4,FALSE)</f>
        <v>111.214</v>
      </c>
      <c r="H9">
        <f>VLOOKUP(CONCATENATE($A9,"_",H$4),assets_m6!$A:$D,4,FALSE)</f>
        <v>112.479</v>
      </c>
      <c r="I9">
        <f>VLOOKUP(CONCATENATE($A9,"_",I$4),assets_m6!$A:$D,4,FALSE)</f>
        <v>109.377</v>
      </c>
      <c r="J9">
        <f>VLOOKUP(CONCATENATE($A9,"_",J$4),assets_m6!$A:$D,4,FALSE)</f>
        <v>107.292</v>
      </c>
      <c r="K9">
        <f>VLOOKUP(CONCATENATE($A9,"_",K$4),assets_m6!$A:$D,4,FALSE)</f>
        <v>109.84099999999999</v>
      </c>
      <c r="L9">
        <f>VLOOKUP(CONCATENATE($A9,"_",L$4),assets_m6!$A:$D,4,FALSE)</f>
        <v>111.422</v>
      </c>
      <c r="M9">
        <f>VLOOKUP(CONCATENATE($A9,"_",M$4),assets_m6!$A:$D,4,FALSE)</f>
        <v>110.404</v>
      </c>
      <c r="N9">
        <f>VLOOKUP(CONCATENATE($A9,"_",N$4),assets_m6!$A:$D,4,FALSE)</f>
        <v>112.291</v>
      </c>
      <c r="O9">
        <f>VLOOKUP(CONCATENATE($A9,"_",O$4),assets_m6!$A:$D,4,FALSE)</f>
        <v>107.845</v>
      </c>
      <c r="P9">
        <f>VLOOKUP(CONCATENATE($A9,"_",P$4),assets_m6!$A:$D,4,FALSE)</f>
        <v>107.5</v>
      </c>
      <c r="Q9">
        <f>VLOOKUP(CONCATENATE($A9,"_",Q$4),assets_m6!$A:$D,4,FALSE)</f>
        <v>107.76600000000001</v>
      </c>
      <c r="R9">
        <f>VLOOKUP(CONCATENATE($A9,"_",R$4),assets_m6!$A:$D,4,FALSE)</f>
        <v>107.203</v>
      </c>
      <c r="S9">
        <f>VLOOKUP(CONCATENATE($A9,"_",S$4),assets_m6!$A:$D,4,FALSE)</f>
        <v>106.709</v>
      </c>
      <c r="T9">
        <f>VLOOKUP(CONCATENATE($A9,"_",T$4),assets_m6!$A:$D,4,FALSE)</f>
        <v>106.798</v>
      </c>
      <c r="U9">
        <f>VLOOKUP(CONCATENATE($A9,"_",U$4),assets_m6!$A:$D,4,FALSE)</f>
        <v>109.446</v>
      </c>
      <c r="V9">
        <f>VLOOKUP(CONCATENATE($A9,"_",V$4),assets_m6!$A:$D,4,FALSE)</f>
        <v>112.172</v>
      </c>
      <c r="X9" t="str">
        <f t="shared" si="16"/>
        <v>ALLE</v>
      </c>
      <c r="Y9">
        <f t="shared" si="7"/>
        <v>112.864</v>
      </c>
      <c r="Z9">
        <f t="shared" si="10"/>
        <v>113.398</v>
      </c>
      <c r="AA9">
        <f t="shared" si="10"/>
        <v>114.01</v>
      </c>
      <c r="AB9">
        <f t="shared" si="10"/>
        <v>117.033</v>
      </c>
      <c r="AC9">
        <f t="shared" si="10"/>
        <v>112.39</v>
      </c>
      <c r="AD9">
        <f t="shared" si="10"/>
        <v>111.214</v>
      </c>
      <c r="AE9">
        <f t="shared" si="10"/>
        <v>112.479</v>
      </c>
      <c r="AF9">
        <f t="shared" si="10"/>
        <v>109.377</v>
      </c>
      <c r="AG9">
        <f t="shared" si="10"/>
        <v>107.292</v>
      </c>
      <c r="AH9">
        <f t="shared" si="10"/>
        <v>109.84099999999999</v>
      </c>
      <c r="AI9">
        <f t="shared" si="10"/>
        <v>111.422</v>
      </c>
      <c r="AJ9">
        <f t="shared" si="10"/>
        <v>110.404</v>
      </c>
      <c r="AK9">
        <f t="shared" si="10"/>
        <v>112.291</v>
      </c>
      <c r="AL9">
        <f t="shared" si="10"/>
        <v>107.845</v>
      </c>
      <c r="AM9">
        <f t="shared" si="10"/>
        <v>107.5</v>
      </c>
      <c r="AN9">
        <f t="shared" si="10"/>
        <v>107.76600000000001</v>
      </c>
      <c r="AO9">
        <f t="shared" si="10"/>
        <v>107.203</v>
      </c>
      <c r="AP9">
        <f t="shared" si="11"/>
        <v>106.709</v>
      </c>
      <c r="AQ9">
        <f t="shared" si="11"/>
        <v>106.798</v>
      </c>
      <c r="AR9">
        <f t="shared" si="11"/>
        <v>109.446</v>
      </c>
      <c r="AS9">
        <f t="shared" si="11"/>
        <v>112.172</v>
      </c>
      <c r="AU9" t="s">
        <v>7</v>
      </c>
      <c r="AV9">
        <f t="shared" si="17"/>
        <v>4.731358094697971E-5</v>
      </c>
      <c r="AW9">
        <f t="shared" si="12"/>
        <v>5.3969205806099665E-5</v>
      </c>
      <c r="AX9">
        <f t="shared" si="12"/>
        <v>2.6515217963336515E-4</v>
      </c>
      <c r="AY9">
        <f t="shared" si="12"/>
        <v>-3.9672570984252309E-4</v>
      </c>
      <c r="AZ9">
        <f t="shared" si="12"/>
        <v>-1.046356437405465E-4</v>
      </c>
      <c r="BA9">
        <f t="shared" si="12"/>
        <v>1.1374467243332681E-4</v>
      </c>
      <c r="BB9">
        <f t="shared" si="12"/>
        <v>-2.7578481316512454E-4</v>
      </c>
      <c r="BC9">
        <f t="shared" si="12"/>
        <v>-1.9062508571271783E-4</v>
      </c>
      <c r="BD9">
        <f t="shared" si="12"/>
        <v>2.3757596092905273E-4</v>
      </c>
      <c r="BE9">
        <f t="shared" si="12"/>
        <v>1.439353246966072E-4</v>
      </c>
      <c r="BF9">
        <f t="shared" si="12"/>
        <v>-9.1364362513686768E-5</v>
      </c>
      <c r="BG9">
        <f t="shared" si="12"/>
        <v>1.7091772037245033E-4</v>
      </c>
      <c r="BH9">
        <f t="shared" si="12"/>
        <v>-3.9593556028532989E-4</v>
      </c>
      <c r="BI9">
        <f t="shared" si="12"/>
        <v>-3.1990356530205285E-5</v>
      </c>
      <c r="BJ9">
        <f t="shared" si="12"/>
        <v>2.4744186046512125E-5</v>
      </c>
      <c r="BK9">
        <f t="shared" si="12"/>
        <v>-5.2242822411521478E-5</v>
      </c>
      <c r="BL9">
        <f t="shared" si="12"/>
        <v>-4.6080799977612548E-5</v>
      </c>
      <c r="BM9">
        <f t="shared" si="13"/>
        <v>8.3404398879193536E-6</v>
      </c>
      <c r="BN9">
        <f t="shared" si="13"/>
        <v>2.47944718065881E-4</v>
      </c>
      <c r="BO9">
        <f t="shared" si="13"/>
        <v>2.4907260201377843E-4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-6.1312730365750568E-3</v>
      </c>
      <c r="BZ9">
        <f t="shared" si="20"/>
        <v>30</v>
      </c>
      <c r="CA9">
        <f t="shared" si="21"/>
        <v>2</v>
      </c>
      <c r="CB9">
        <f t="shared" si="22"/>
        <v>0.11999999999999997</v>
      </c>
      <c r="CC9">
        <f t="shared" si="23"/>
        <v>0</v>
      </c>
      <c r="CD9">
        <f t="shared" si="24"/>
        <v>1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0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109.533</v>
      </c>
      <c r="C10">
        <f>VLOOKUP(CONCATENATE($A10,"_",C$4),assets_m6!$A:$D,4,FALSE)</f>
        <v>112.134</v>
      </c>
      <c r="D10">
        <f>VLOOKUP(CONCATENATE($A10,"_",D$4),assets_m6!$A:$D,4,FALSE)</f>
        <v>112.958</v>
      </c>
      <c r="E10">
        <f>VLOOKUP(CONCATENATE($A10,"_",E$4),assets_m6!$A:$D,4,FALSE)</f>
        <v>117.931</v>
      </c>
      <c r="F10">
        <f>VLOOKUP(CONCATENATE($A10,"_",F$4),assets_m6!$A:$D,4,FALSE)</f>
        <v>112.63</v>
      </c>
      <c r="G10">
        <f>VLOOKUP(CONCATENATE($A10,"_",G$4),assets_m6!$A:$D,4,FALSE)</f>
        <v>111.667</v>
      </c>
      <c r="H10">
        <f>VLOOKUP(CONCATENATE($A10,"_",H$4),assets_m6!$A:$D,4,FALSE)</f>
        <v>104.967</v>
      </c>
      <c r="I10">
        <f>VLOOKUP(CONCATENATE($A10,"_",I$4),assets_m6!$A:$D,4,FALSE)</f>
        <v>106.387</v>
      </c>
      <c r="J10">
        <f>VLOOKUP(CONCATENATE($A10,"_",J$4),assets_m6!$A:$D,4,FALSE)</f>
        <v>103.151</v>
      </c>
      <c r="K10">
        <f>VLOOKUP(CONCATENATE($A10,"_",K$4),assets_m6!$A:$D,4,FALSE)</f>
        <v>105.97</v>
      </c>
      <c r="L10">
        <f>VLOOKUP(CONCATENATE($A10,"_",L$4),assets_m6!$A:$D,4,FALSE)</f>
        <v>111.032</v>
      </c>
      <c r="M10">
        <f>VLOOKUP(CONCATENATE($A10,"_",M$4),assets_m6!$A:$D,4,FALSE)</f>
        <v>109.66200000000001</v>
      </c>
      <c r="N10">
        <f>VLOOKUP(CONCATENATE($A10,"_",N$4),assets_m6!$A:$D,4,FALSE)</f>
        <v>115.97499999999999</v>
      </c>
      <c r="O10">
        <f>VLOOKUP(CONCATENATE($A10,"_",O$4),assets_m6!$A:$D,4,FALSE)</f>
        <v>110.51600000000001</v>
      </c>
      <c r="P10">
        <f>VLOOKUP(CONCATENATE($A10,"_",P$4),assets_m6!$A:$D,4,FALSE)</f>
        <v>109.92</v>
      </c>
      <c r="Q10">
        <f>VLOOKUP(CONCATENATE($A10,"_",Q$4),assets_m6!$A:$D,4,FALSE)</f>
        <v>105.672</v>
      </c>
      <c r="R10">
        <f>VLOOKUP(CONCATENATE($A10,"_",R$4),assets_m6!$A:$D,4,FALSE)</f>
        <v>109.116</v>
      </c>
      <c r="S10">
        <f>VLOOKUP(CONCATENATE($A10,"_",S$4),assets_m6!$A:$D,4,FALSE)</f>
        <v>105.801</v>
      </c>
      <c r="T10">
        <f>VLOOKUP(CONCATENATE($A10,"_",T$4),assets_m6!$A:$D,4,FALSE)</f>
        <v>107.99</v>
      </c>
      <c r="U10">
        <f>VLOOKUP(CONCATENATE($A10,"_",U$4),assets_m6!$A:$D,4,FALSE)</f>
        <v>114.498</v>
      </c>
      <c r="V10">
        <f>VLOOKUP(CONCATENATE($A10,"_",V$4),assets_m6!$A:$D,4,FALSE)</f>
        <v>118.886</v>
      </c>
      <c r="X10" t="str">
        <f t="shared" si="16"/>
        <v>AMAT</v>
      </c>
      <c r="Y10">
        <f t="shared" si="7"/>
        <v>109.533</v>
      </c>
      <c r="Z10">
        <f t="shared" si="10"/>
        <v>112.134</v>
      </c>
      <c r="AA10">
        <f t="shared" si="10"/>
        <v>112.958</v>
      </c>
      <c r="AB10">
        <f t="shared" si="10"/>
        <v>117.931</v>
      </c>
      <c r="AC10">
        <f t="shared" si="10"/>
        <v>112.63</v>
      </c>
      <c r="AD10">
        <f t="shared" si="10"/>
        <v>111.667</v>
      </c>
      <c r="AE10">
        <f t="shared" si="10"/>
        <v>104.967</v>
      </c>
      <c r="AF10">
        <f t="shared" si="10"/>
        <v>106.387</v>
      </c>
      <c r="AG10">
        <f t="shared" si="10"/>
        <v>103.151</v>
      </c>
      <c r="AH10">
        <f t="shared" si="10"/>
        <v>105.97</v>
      </c>
      <c r="AI10">
        <f t="shared" si="10"/>
        <v>111.032</v>
      </c>
      <c r="AJ10">
        <f t="shared" si="10"/>
        <v>109.66200000000001</v>
      </c>
      <c r="AK10">
        <f t="shared" si="10"/>
        <v>115.97499999999999</v>
      </c>
      <c r="AL10">
        <f t="shared" si="10"/>
        <v>110.51600000000001</v>
      </c>
      <c r="AM10">
        <f t="shared" si="10"/>
        <v>109.92</v>
      </c>
      <c r="AN10">
        <f t="shared" si="10"/>
        <v>105.672</v>
      </c>
      <c r="AO10">
        <f t="shared" si="10"/>
        <v>109.116</v>
      </c>
      <c r="AP10">
        <f t="shared" si="11"/>
        <v>105.801</v>
      </c>
      <c r="AQ10">
        <f t="shared" si="11"/>
        <v>107.99</v>
      </c>
      <c r="AR10">
        <f t="shared" si="11"/>
        <v>114.498</v>
      </c>
      <c r="AS10">
        <f t="shared" si="11"/>
        <v>118.886</v>
      </c>
      <c r="AU10" t="s">
        <v>8</v>
      </c>
      <c r="AV10">
        <f t="shared" si="17"/>
        <v>2.3746268247925274E-4</v>
      </c>
      <c r="AW10">
        <f t="shared" si="12"/>
        <v>7.3483510799578891E-5</v>
      </c>
      <c r="AX10">
        <f t="shared" si="12"/>
        <v>4.4025212910993458E-4</v>
      </c>
      <c r="AY10">
        <f t="shared" si="12"/>
        <v>-4.4950013143278716E-4</v>
      </c>
      <c r="AZ10">
        <f t="shared" si="12"/>
        <v>-8.5501198614933318E-5</v>
      </c>
      <c r="BA10">
        <f t="shared" si="12"/>
        <v>-5.9999820896057055E-4</v>
      </c>
      <c r="BB10">
        <f t="shared" si="12"/>
        <v>1.3528061200186742E-4</v>
      </c>
      <c r="BC10">
        <f t="shared" si="12"/>
        <v>-3.041725022794142E-4</v>
      </c>
      <c r="BD10">
        <f t="shared" si="12"/>
        <v>2.7328867388585695E-4</v>
      </c>
      <c r="BE10">
        <f t="shared" si="12"/>
        <v>4.7768236293290535E-4</v>
      </c>
      <c r="BF10">
        <f t="shared" si="12"/>
        <v>-1.2338785215073046E-4</v>
      </c>
      <c r="BG10">
        <f t="shared" si="12"/>
        <v>5.7567799237657417E-4</v>
      </c>
      <c r="BH10">
        <f t="shared" si="12"/>
        <v>-4.7070489329596802E-4</v>
      </c>
      <c r="BI10">
        <f t="shared" si="12"/>
        <v>-5.3928842882478883E-5</v>
      </c>
      <c r="BJ10">
        <f t="shared" si="12"/>
        <v>-3.864628820960703E-4</v>
      </c>
      <c r="BK10">
        <f t="shared" si="12"/>
        <v>3.2591414944356149E-4</v>
      </c>
      <c r="BL10">
        <f t="shared" si="12"/>
        <v>-3.0380512482129093E-4</v>
      </c>
      <c r="BM10">
        <f t="shared" si="13"/>
        <v>2.068978554077932E-4</v>
      </c>
      <c r="BN10">
        <f t="shared" si="13"/>
        <v>6.0264839336975735E-4</v>
      </c>
      <c r="BO10">
        <f t="shared" si="13"/>
        <v>3.8323813516393223E-4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8.5389791204477136E-2</v>
      </c>
      <c r="BZ10">
        <f t="shared" si="20"/>
        <v>91</v>
      </c>
      <c r="CA10">
        <f t="shared" si="21"/>
        <v>5</v>
      </c>
      <c r="CB10">
        <f t="shared" si="22"/>
        <v>0.24000000000000005</v>
      </c>
      <c r="CC10">
        <f t="shared" si="23"/>
        <v>0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1</v>
      </c>
      <c r="CI10">
        <f t="shared" si="28"/>
        <v>0</v>
      </c>
      <c r="CJ10">
        <f t="shared" si="29"/>
        <v>0</v>
      </c>
      <c r="CK10">
        <f t="shared" si="14"/>
        <v>0</v>
      </c>
      <c r="CL10">
        <f t="shared" si="14"/>
        <v>0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261.04599999999999</v>
      </c>
      <c r="C11">
        <f>VLOOKUP(CONCATENATE($A11,"_",C$4),assets_m6!$A:$D,4,FALSE)</f>
        <v>264.31099999999998</v>
      </c>
      <c r="D11">
        <f>VLOOKUP(CONCATENATE($A11,"_",D$4),assets_m6!$A:$D,4,FALSE)</f>
        <v>267.536</v>
      </c>
      <c r="E11">
        <f>VLOOKUP(CONCATENATE($A11,"_",E$4),assets_m6!$A:$D,4,FALSE)</f>
        <v>278.77499999999998</v>
      </c>
      <c r="F11">
        <f>VLOOKUP(CONCATENATE($A11,"_",F$4),assets_m6!$A:$D,4,FALSE)</f>
        <v>266.16899999999998</v>
      </c>
      <c r="G11">
        <f>VLOOKUP(CONCATENATE($A11,"_",G$4),assets_m6!$A:$D,4,FALSE)</f>
        <v>263.35399999999998</v>
      </c>
      <c r="H11">
        <f>VLOOKUP(CONCATENATE($A11,"_",H$4),assets_m6!$A:$D,4,FALSE)</f>
        <v>256.47899999999998</v>
      </c>
      <c r="I11">
        <f>VLOOKUP(CONCATENATE($A11,"_",I$4),assets_m6!$A:$D,4,FALSE)</f>
        <v>256.23200000000003</v>
      </c>
      <c r="J11">
        <f>VLOOKUP(CONCATENATE($A11,"_",J$4),assets_m6!$A:$D,4,FALSE)</f>
        <v>253.28800000000001</v>
      </c>
      <c r="K11">
        <f>VLOOKUP(CONCATENATE($A11,"_",K$4),assets_m6!$A:$D,4,FALSE)</f>
        <v>247.91399999999999</v>
      </c>
      <c r="L11">
        <f>VLOOKUP(CONCATENATE($A11,"_",L$4),assets_m6!$A:$D,4,FALSE)</f>
        <v>258.42500000000001</v>
      </c>
      <c r="M11">
        <f>VLOOKUP(CONCATENATE($A11,"_",M$4),assets_m6!$A:$D,4,FALSE)</f>
        <v>257.38799999999998</v>
      </c>
      <c r="N11">
        <f>VLOOKUP(CONCATENATE($A11,"_",N$4),assets_m6!$A:$D,4,FALSE)</f>
        <v>265.774</v>
      </c>
      <c r="O11">
        <f>VLOOKUP(CONCATENATE($A11,"_",O$4),assets_m6!$A:$D,4,FALSE)</f>
        <v>256.755</v>
      </c>
      <c r="P11">
        <f>VLOOKUP(CONCATENATE($A11,"_",P$4),assets_m6!$A:$D,4,FALSE)</f>
        <v>250.828</v>
      </c>
      <c r="Q11">
        <f>VLOOKUP(CONCATENATE($A11,"_",Q$4),assets_m6!$A:$D,4,FALSE)</f>
        <v>252.893</v>
      </c>
      <c r="R11">
        <f>VLOOKUP(CONCATENATE($A11,"_",R$4),assets_m6!$A:$D,4,FALSE)</f>
        <v>259.83699999999999</v>
      </c>
      <c r="S11">
        <f>VLOOKUP(CONCATENATE($A11,"_",S$4),assets_m6!$A:$D,4,FALSE)</f>
        <v>257.45699999999999</v>
      </c>
      <c r="T11">
        <f>VLOOKUP(CONCATENATE($A11,"_",T$4),assets_m6!$A:$D,4,FALSE)</f>
        <v>262.02</v>
      </c>
      <c r="U11">
        <f>VLOOKUP(CONCATENATE($A11,"_",U$4),assets_m6!$A:$D,4,FALSE)</f>
        <v>270.99</v>
      </c>
      <c r="V11">
        <f>VLOOKUP(CONCATENATE($A11,"_",V$4),assets_m6!$A:$D,4,FALSE)</f>
        <v>275.09899999999999</v>
      </c>
      <c r="X11" t="str">
        <f t="shared" si="16"/>
        <v>AMP</v>
      </c>
      <c r="Y11">
        <f t="shared" si="7"/>
        <v>261.04599999999999</v>
      </c>
      <c r="Z11">
        <f t="shared" si="10"/>
        <v>264.31099999999998</v>
      </c>
      <c r="AA11">
        <f t="shared" si="10"/>
        <v>267.536</v>
      </c>
      <c r="AB11">
        <f t="shared" si="10"/>
        <v>278.77499999999998</v>
      </c>
      <c r="AC11">
        <f t="shared" si="10"/>
        <v>266.16899999999998</v>
      </c>
      <c r="AD11">
        <f t="shared" si="10"/>
        <v>263.35399999999998</v>
      </c>
      <c r="AE11">
        <f t="shared" si="10"/>
        <v>256.47899999999998</v>
      </c>
      <c r="AF11">
        <f t="shared" si="10"/>
        <v>256.23200000000003</v>
      </c>
      <c r="AG11">
        <f t="shared" si="10"/>
        <v>253.28800000000001</v>
      </c>
      <c r="AH11">
        <f t="shared" si="10"/>
        <v>247.91399999999999</v>
      </c>
      <c r="AI11">
        <f t="shared" si="10"/>
        <v>258.42500000000001</v>
      </c>
      <c r="AJ11">
        <f t="shared" si="10"/>
        <v>257.38799999999998</v>
      </c>
      <c r="AK11">
        <f t="shared" si="10"/>
        <v>265.774</v>
      </c>
      <c r="AL11">
        <f t="shared" si="10"/>
        <v>256.755</v>
      </c>
      <c r="AM11">
        <f t="shared" si="10"/>
        <v>250.828</v>
      </c>
      <c r="AN11">
        <f t="shared" si="10"/>
        <v>252.893</v>
      </c>
      <c r="AO11">
        <f t="shared" si="10"/>
        <v>259.83699999999999</v>
      </c>
      <c r="AP11">
        <f t="shared" si="11"/>
        <v>257.45699999999999</v>
      </c>
      <c r="AQ11">
        <f t="shared" si="11"/>
        <v>262.02</v>
      </c>
      <c r="AR11">
        <f t="shared" si="11"/>
        <v>270.99</v>
      </c>
      <c r="AS11">
        <f t="shared" si="11"/>
        <v>275.09899999999999</v>
      </c>
      <c r="AU11" t="s">
        <v>9</v>
      </c>
      <c r="AV11">
        <f t="shared" si="17"/>
        <v>1.2507374179263373E-4</v>
      </c>
      <c r="AW11">
        <f t="shared" si="12"/>
        <v>1.220153531256748E-4</v>
      </c>
      <c r="AX11">
        <f t="shared" si="12"/>
        <v>4.2009299683033226E-4</v>
      </c>
      <c r="AY11">
        <f t="shared" si="12"/>
        <v>-4.5219262846381476E-4</v>
      </c>
      <c r="AZ11">
        <f t="shared" si="12"/>
        <v>-1.0575987436553459E-4</v>
      </c>
      <c r="BA11">
        <f t="shared" si="12"/>
        <v>-2.610554614701125E-4</v>
      </c>
      <c r="BB11">
        <f t="shared" si="12"/>
        <v>-9.6304180849097702E-6</v>
      </c>
      <c r="BC11">
        <f t="shared" si="12"/>
        <v>-1.148958756127266E-4</v>
      </c>
      <c r="BD11">
        <f t="shared" si="12"/>
        <v>-2.1216954612930829E-4</v>
      </c>
      <c r="BE11">
        <f t="shared" si="12"/>
        <v>4.2397766967577569E-4</v>
      </c>
      <c r="BF11">
        <f t="shared" si="12"/>
        <v>-4.0127696623779993E-5</v>
      </c>
      <c r="BG11">
        <f t="shared" si="12"/>
        <v>3.2581161514911439E-4</v>
      </c>
      <c r="BH11">
        <f t="shared" si="12"/>
        <v>-3.3934846899997764E-4</v>
      </c>
      <c r="BI11">
        <f t="shared" si="12"/>
        <v>-2.3084263208116658E-4</v>
      </c>
      <c r="BJ11">
        <f t="shared" si="12"/>
        <v>8.2327331876823874E-5</v>
      </c>
      <c r="BK11">
        <f t="shared" si="12"/>
        <v>2.7458253095182504E-4</v>
      </c>
      <c r="BL11">
        <f t="shared" si="12"/>
        <v>-9.1595885112589646E-5</v>
      </c>
      <c r="BM11">
        <f t="shared" si="13"/>
        <v>1.7723347976555265E-4</v>
      </c>
      <c r="BN11">
        <f t="shared" si="13"/>
        <v>3.4234027936798828E-4</v>
      </c>
      <c r="BO11">
        <f t="shared" si="13"/>
        <v>1.5162921141001441E-4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5.3833423994238558E-2</v>
      </c>
      <c r="BZ11">
        <f t="shared" si="20"/>
        <v>80</v>
      </c>
      <c r="CA11">
        <f t="shared" si="21"/>
        <v>4</v>
      </c>
      <c r="CB11">
        <f t="shared" si="22"/>
        <v>0.12000000000000002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1</v>
      </c>
      <c r="CG11">
        <f t="shared" si="27"/>
        <v>0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124.282</v>
      </c>
      <c r="C12">
        <f>VLOOKUP(CONCATENATE($A12,"_",C$4),assets_m6!$A:$D,4,FALSE)</f>
        <v>124.5</v>
      </c>
      <c r="D12">
        <f>VLOOKUP(CONCATENATE($A12,"_",D$4),assets_m6!$A:$D,4,FALSE)</f>
        <v>124.254</v>
      </c>
      <c r="E12">
        <f>VLOOKUP(CONCATENATE($A12,"_",E$4),assets_m6!$A:$D,4,FALSE)</f>
        <v>125.928</v>
      </c>
      <c r="F12">
        <f>VLOOKUP(CONCATENATE($A12,"_",F$4),assets_m6!$A:$D,4,FALSE)</f>
        <v>116.407</v>
      </c>
      <c r="G12">
        <f>VLOOKUP(CONCATENATE($A12,"_",G$4),assets_m6!$A:$D,4,FALSE)</f>
        <v>114.77200000000001</v>
      </c>
      <c r="H12">
        <f>VLOOKUP(CONCATENATE($A12,"_",H$4),assets_m6!$A:$D,4,FALSE)</f>
        <v>108.789</v>
      </c>
      <c r="I12">
        <f>VLOOKUP(CONCATENATE($A12,"_",I$4),assets_m6!$A:$D,4,FALSE)</f>
        <v>108.85899999999999</v>
      </c>
      <c r="J12">
        <f>VLOOKUP(CONCATENATE($A12,"_",J$4),assets_m6!$A:$D,4,FALSE)</f>
        <v>105.372</v>
      </c>
      <c r="K12">
        <f>VLOOKUP(CONCATENATE($A12,"_",K$4),assets_m6!$A:$D,4,FALSE)</f>
        <v>106.93</v>
      </c>
      <c r="L12">
        <f>VLOOKUP(CONCATENATE($A12,"_",L$4),assets_m6!$A:$D,4,FALSE)</f>
        <v>113.05500000000001</v>
      </c>
      <c r="M12">
        <f>VLOOKUP(CONCATENATE($A12,"_",M$4),assets_m6!$A:$D,4,FALSE)</f>
        <v>110.81</v>
      </c>
      <c r="N12">
        <f>VLOOKUP(CONCATENATE($A12,"_",N$4),assets_m6!$A:$D,4,FALSE)</f>
        <v>115.36799999999999</v>
      </c>
      <c r="O12">
        <f>VLOOKUP(CONCATENATE($A12,"_",O$4),assets_m6!$A:$D,4,FALSE)</f>
        <v>107.11199999999999</v>
      </c>
      <c r="P12">
        <f>VLOOKUP(CONCATENATE($A12,"_",P$4),assets_m6!$A:$D,4,FALSE)</f>
        <v>107.319</v>
      </c>
      <c r="Q12">
        <f>VLOOKUP(CONCATENATE($A12,"_",Q$4),assets_m6!$A:$D,4,FALSE)</f>
        <v>107.59099999999999</v>
      </c>
      <c r="R12">
        <f>VLOOKUP(CONCATENATE($A12,"_",R$4),assets_m6!$A:$D,4,FALSE)</f>
        <v>107.557</v>
      </c>
      <c r="S12">
        <f>VLOOKUP(CONCATENATE($A12,"_",S$4),assets_m6!$A:$D,4,FALSE)</f>
        <v>104.1</v>
      </c>
      <c r="T12">
        <f>VLOOKUP(CONCATENATE($A12,"_",T$4),assets_m6!$A:$D,4,FALSE)</f>
        <v>106.77500000000001</v>
      </c>
      <c r="U12">
        <f>VLOOKUP(CONCATENATE($A12,"_",U$4),assets_m6!$A:$D,4,FALSE)</f>
        <v>111.078</v>
      </c>
      <c r="V12">
        <f>VLOOKUP(CONCATENATE($A12,"_",V$4),assets_m6!$A:$D,4,FALSE)</f>
        <v>115.146</v>
      </c>
      <c r="X12" t="str">
        <f t="shared" si="16"/>
        <v>AMZN</v>
      </c>
      <c r="Y12">
        <f t="shared" si="7"/>
        <v>124.282</v>
      </c>
      <c r="Z12">
        <f t="shared" si="10"/>
        <v>124.5</v>
      </c>
      <c r="AA12">
        <f t="shared" si="10"/>
        <v>124.254</v>
      </c>
      <c r="AB12">
        <f t="shared" si="10"/>
        <v>125.928</v>
      </c>
      <c r="AC12">
        <f t="shared" si="10"/>
        <v>116.407</v>
      </c>
      <c r="AD12">
        <f t="shared" si="10"/>
        <v>114.77200000000001</v>
      </c>
      <c r="AE12">
        <f t="shared" si="10"/>
        <v>108.789</v>
      </c>
      <c r="AF12">
        <f t="shared" si="10"/>
        <v>108.85899999999999</v>
      </c>
      <c r="AG12">
        <f t="shared" si="10"/>
        <v>105.372</v>
      </c>
      <c r="AH12">
        <f t="shared" si="10"/>
        <v>106.93</v>
      </c>
      <c r="AI12">
        <f t="shared" si="10"/>
        <v>113.05500000000001</v>
      </c>
      <c r="AJ12">
        <f t="shared" si="10"/>
        <v>110.81</v>
      </c>
      <c r="AK12">
        <f t="shared" si="10"/>
        <v>115.36799999999999</v>
      </c>
      <c r="AL12">
        <f t="shared" si="10"/>
        <v>107.11199999999999</v>
      </c>
      <c r="AM12">
        <f t="shared" si="10"/>
        <v>107.319</v>
      </c>
      <c r="AN12">
        <f t="shared" si="10"/>
        <v>107.59099999999999</v>
      </c>
      <c r="AO12">
        <f t="shared" si="10"/>
        <v>107.557</v>
      </c>
      <c r="AP12">
        <f t="shared" si="11"/>
        <v>104.1</v>
      </c>
      <c r="AQ12">
        <f t="shared" si="11"/>
        <v>106.77500000000001</v>
      </c>
      <c r="AR12">
        <f t="shared" si="11"/>
        <v>111.078</v>
      </c>
      <c r="AS12">
        <f t="shared" si="11"/>
        <v>115.146</v>
      </c>
      <c r="AU12" t="s">
        <v>10</v>
      </c>
      <c r="AV12">
        <f t="shared" si="17"/>
        <v>1.754075409150187E-5</v>
      </c>
      <c r="AW12">
        <f t="shared" si="12"/>
        <v>-1.9759036144577923E-5</v>
      </c>
      <c r="AX12">
        <f t="shared" si="12"/>
        <v>1.3472403302911717E-4</v>
      </c>
      <c r="AY12">
        <f t="shared" si="12"/>
        <v>-7.5606695889714767E-4</v>
      </c>
      <c r="AZ12">
        <f t="shared" si="12"/>
        <v>-1.4045547089092504E-4</v>
      </c>
      <c r="BA12">
        <f t="shared" si="12"/>
        <v>-5.2129439236050644E-4</v>
      </c>
      <c r="BB12">
        <f t="shared" si="12"/>
        <v>6.4344740736649093E-6</v>
      </c>
      <c r="BC12">
        <f t="shared" si="12"/>
        <v>-3.2032261916791399E-4</v>
      </c>
      <c r="BD12">
        <f t="shared" si="12"/>
        <v>1.4785711574232311E-4</v>
      </c>
      <c r="BE12">
        <f t="shared" si="12"/>
        <v>5.7280463854858315E-4</v>
      </c>
      <c r="BF12">
        <f t="shared" si="12"/>
        <v>-1.9857591437795802E-4</v>
      </c>
      <c r="BG12">
        <f t="shared" si="12"/>
        <v>4.1133471708329505E-4</v>
      </c>
      <c r="BH12">
        <f t="shared" si="12"/>
        <v>-7.1562304971915965E-4</v>
      </c>
      <c r="BI12">
        <f t="shared" si="12"/>
        <v>1.9325565762940459E-5</v>
      </c>
      <c r="BJ12">
        <f t="shared" si="12"/>
        <v>2.5344999487508396E-5</v>
      </c>
      <c r="BK12">
        <f t="shared" si="12"/>
        <v>-3.1601156230532124E-6</v>
      </c>
      <c r="BL12">
        <f t="shared" si="12"/>
        <v>-3.2141097278652321E-4</v>
      </c>
      <c r="BM12">
        <f t="shared" si="13"/>
        <v>2.569644572526428E-4</v>
      </c>
      <c r="BN12">
        <f t="shared" si="13"/>
        <v>4.0299695621634246E-4</v>
      </c>
      <c r="BO12">
        <f t="shared" si="13"/>
        <v>3.6622913628261202E-4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-7.3510242834843309E-2</v>
      </c>
      <c r="BZ12">
        <f t="shared" si="20"/>
        <v>6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221.512</v>
      </c>
      <c r="C13">
        <f>VLOOKUP(CONCATENATE($A13,"_",C$4),assets_m6!$A:$D,4,FALSE)</f>
        <v>215.34800000000001</v>
      </c>
      <c r="D13">
        <f>VLOOKUP(CONCATENATE($A13,"_",D$4),assets_m6!$A:$D,4,FALSE)</f>
        <v>216.60400000000001</v>
      </c>
      <c r="E13">
        <f>VLOOKUP(CONCATENATE($A13,"_",E$4),assets_m6!$A:$D,4,FALSE)</f>
        <v>216.643</v>
      </c>
      <c r="F13">
        <f>VLOOKUP(CONCATENATE($A13,"_",F$4),assets_m6!$A:$D,4,FALSE)</f>
        <v>211.03399999999999</v>
      </c>
      <c r="G13">
        <f>VLOOKUP(CONCATENATE($A13,"_",G$4),assets_m6!$A:$D,4,FALSE)</f>
        <v>206.85599999999999</v>
      </c>
      <c r="H13">
        <f>VLOOKUP(CONCATENATE($A13,"_",H$4),assets_m6!$A:$D,4,FALSE)</f>
        <v>198.375</v>
      </c>
      <c r="I13">
        <f>VLOOKUP(CONCATENATE($A13,"_",I$4),assets_m6!$A:$D,4,FALSE)</f>
        <v>194.84</v>
      </c>
      <c r="J13">
        <f>VLOOKUP(CONCATENATE($A13,"_",J$4),assets_m6!$A:$D,4,FALSE)</f>
        <v>198.14099999999999</v>
      </c>
      <c r="K13">
        <f>VLOOKUP(CONCATENATE($A13,"_",K$4),assets_m6!$A:$D,4,FALSE)</f>
        <v>198.73500000000001</v>
      </c>
      <c r="L13">
        <f>VLOOKUP(CONCATENATE($A13,"_",L$4),assets_m6!$A:$D,4,FALSE)</f>
        <v>201.773</v>
      </c>
      <c r="M13">
        <f>VLOOKUP(CONCATENATE($A13,"_",M$4),assets_m6!$A:$D,4,FALSE)</f>
        <v>199.47499999999999</v>
      </c>
      <c r="N13">
        <f>VLOOKUP(CONCATENATE($A13,"_",N$4),assets_m6!$A:$D,4,FALSE)</f>
        <v>202.387</v>
      </c>
      <c r="O13">
        <f>VLOOKUP(CONCATENATE($A13,"_",O$4),assets_m6!$A:$D,4,FALSE)</f>
        <v>196.27199999999999</v>
      </c>
      <c r="P13">
        <f>VLOOKUP(CONCATENATE($A13,"_",P$4),assets_m6!$A:$D,4,FALSE)</f>
        <v>194.12899999999999</v>
      </c>
      <c r="Q13">
        <f>VLOOKUP(CONCATENATE($A13,"_",Q$4),assets_m6!$A:$D,4,FALSE)</f>
        <v>195.678</v>
      </c>
      <c r="R13">
        <f>VLOOKUP(CONCATENATE($A13,"_",R$4),assets_m6!$A:$D,4,FALSE)</f>
        <v>198.833</v>
      </c>
      <c r="S13">
        <f>VLOOKUP(CONCATENATE($A13,"_",S$4),assets_m6!$A:$D,4,FALSE)</f>
        <v>199.631</v>
      </c>
      <c r="T13">
        <f>VLOOKUP(CONCATENATE($A13,"_",T$4),assets_m6!$A:$D,4,FALSE)</f>
        <v>199.56299999999999</v>
      </c>
      <c r="U13">
        <f>VLOOKUP(CONCATENATE($A13,"_",U$4),assets_m6!$A:$D,4,FALSE)</f>
        <v>200.06</v>
      </c>
      <c r="V13">
        <f>VLOOKUP(CONCATENATE($A13,"_",V$4),assets_m6!$A:$D,4,FALSE)</f>
        <v>205.376</v>
      </c>
      <c r="X13" t="str">
        <f t="shared" si="16"/>
        <v>AVB</v>
      </c>
      <c r="Y13">
        <f t="shared" si="7"/>
        <v>221.512</v>
      </c>
      <c r="Z13">
        <f t="shared" si="10"/>
        <v>215.34800000000001</v>
      </c>
      <c r="AA13">
        <f t="shared" si="10"/>
        <v>216.60400000000001</v>
      </c>
      <c r="AB13">
        <f t="shared" si="10"/>
        <v>216.643</v>
      </c>
      <c r="AC13">
        <f t="shared" si="10"/>
        <v>211.03399999999999</v>
      </c>
      <c r="AD13">
        <f t="shared" si="10"/>
        <v>206.85599999999999</v>
      </c>
      <c r="AE13">
        <f t="shared" si="10"/>
        <v>198.375</v>
      </c>
      <c r="AF13">
        <f t="shared" si="10"/>
        <v>194.84</v>
      </c>
      <c r="AG13">
        <f t="shared" si="10"/>
        <v>198.14099999999999</v>
      </c>
      <c r="AH13">
        <f t="shared" si="10"/>
        <v>198.73500000000001</v>
      </c>
      <c r="AI13">
        <f t="shared" si="10"/>
        <v>201.773</v>
      </c>
      <c r="AJ13">
        <f t="shared" si="10"/>
        <v>199.47499999999999</v>
      </c>
      <c r="AK13">
        <f t="shared" si="10"/>
        <v>202.387</v>
      </c>
      <c r="AL13">
        <f t="shared" si="10"/>
        <v>196.27199999999999</v>
      </c>
      <c r="AM13">
        <f t="shared" si="10"/>
        <v>194.12899999999999</v>
      </c>
      <c r="AN13">
        <f t="shared" si="10"/>
        <v>195.678</v>
      </c>
      <c r="AO13">
        <f t="shared" si="10"/>
        <v>198.833</v>
      </c>
      <c r="AP13">
        <f t="shared" si="11"/>
        <v>199.631</v>
      </c>
      <c r="AQ13">
        <f t="shared" si="11"/>
        <v>199.56299999999999</v>
      </c>
      <c r="AR13">
        <f t="shared" si="11"/>
        <v>200.06</v>
      </c>
      <c r="AS13">
        <f t="shared" si="11"/>
        <v>205.376</v>
      </c>
      <c r="AU13" t="s">
        <v>11</v>
      </c>
      <c r="AV13">
        <f t="shared" si="17"/>
        <v>-2.7826934883888854E-4</v>
      </c>
      <c r="AW13">
        <f t="shared" si="12"/>
        <v>5.8324200828426554E-5</v>
      </c>
      <c r="AX13">
        <f t="shared" si="12"/>
        <v>1.8005207660055799E-6</v>
      </c>
      <c r="AY13">
        <f t="shared" si="12"/>
        <v>-2.5890520349145874E-4</v>
      </c>
      <c r="AZ13">
        <f t="shared" si="12"/>
        <v>-1.9797757707288864E-4</v>
      </c>
      <c r="BA13">
        <f t="shared" si="12"/>
        <v>-4.0999535909038142E-4</v>
      </c>
      <c r="BB13">
        <f t="shared" si="12"/>
        <v>-1.7819785759294249E-4</v>
      </c>
      <c r="BC13">
        <f t="shared" si="12"/>
        <v>1.6942106343666537E-4</v>
      </c>
      <c r="BD13">
        <f t="shared" si="12"/>
        <v>2.997865156630998E-5</v>
      </c>
      <c r="BE13">
        <f t="shared" si="12"/>
        <v>1.5286688303519676E-4</v>
      </c>
      <c r="BF13">
        <f t="shared" si="12"/>
        <v>-1.1389036194138967E-4</v>
      </c>
      <c r="BG13">
        <f t="shared" si="12"/>
        <v>1.4598320591552858E-4</v>
      </c>
      <c r="BH13">
        <f t="shared" si="12"/>
        <v>-3.0214391240544151E-4</v>
      </c>
      <c r="BI13">
        <f t="shared" si="12"/>
        <v>-1.0918521235835988E-4</v>
      </c>
      <c r="BJ13">
        <f t="shared" si="12"/>
        <v>7.9792303056215537E-5</v>
      </c>
      <c r="BK13">
        <f t="shared" si="12"/>
        <v>1.6123427263156824E-4</v>
      </c>
      <c r="BL13">
        <f t="shared" si="12"/>
        <v>4.0134182957557442E-5</v>
      </c>
      <c r="BM13">
        <f t="shared" si="13"/>
        <v>-3.4062845950785225E-6</v>
      </c>
      <c r="BN13">
        <f t="shared" si="13"/>
        <v>2.4904416149286899E-5</v>
      </c>
      <c r="BO13">
        <f t="shared" si="13"/>
        <v>2.6572028391482567E-4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-7.284481201921339E-2</v>
      </c>
      <c r="BZ13">
        <f t="shared" si="20"/>
        <v>7</v>
      </c>
      <c r="CA13">
        <f t="shared" si="21"/>
        <v>1</v>
      </c>
      <c r="CB13">
        <f t="shared" si="22"/>
        <v>0.24</v>
      </c>
      <c r="CC13">
        <f t="shared" si="23"/>
        <v>1</v>
      </c>
      <c r="CD13">
        <f t="shared" si="24"/>
        <v>0</v>
      </c>
      <c r="CE13">
        <f t="shared" si="25"/>
        <v>0</v>
      </c>
      <c r="CF13">
        <f t="shared" si="26"/>
        <v>0</v>
      </c>
      <c r="CG13">
        <f t="shared" si="27"/>
        <v>0</v>
      </c>
      <c r="CI13">
        <f t="shared" si="28"/>
        <v>1</v>
      </c>
      <c r="CJ13">
        <f t="shared" si="29"/>
        <v>1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178.37799999999999</v>
      </c>
      <c r="C14">
        <f>VLOOKUP(CONCATENATE($A14,"_",C$4),assets_m6!$A:$D,4,FALSE)</f>
        <v>177.04499999999999</v>
      </c>
      <c r="D14">
        <f>VLOOKUP(CONCATENATE($A14,"_",D$4),assets_m6!$A:$D,4,FALSE)</f>
        <v>178.941</v>
      </c>
      <c r="E14">
        <f>VLOOKUP(CONCATENATE($A14,"_",E$4),assets_m6!$A:$D,4,FALSE)</f>
        <v>183.12899999999999</v>
      </c>
      <c r="F14">
        <f>VLOOKUP(CONCATENATE($A14,"_",F$4),assets_m6!$A:$D,4,FALSE)</f>
        <v>177.065</v>
      </c>
      <c r="G14">
        <f>VLOOKUP(CONCATENATE($A14,"_",G$4),assets_m6!$A:$D,4,FALSE)</f>
        <v>175.15799999999999</v>
      </c>
      <c r="H14">
        <f>VLOOKUP(CONCATENATE($A14,"_",H$4),assets_m6!$A:$D,4,FALSE)</f>
        <v>174.24</v>
      </c>
      <c r="I14">
        <f>VLOOKUP(CONCATENATE($A14,"_",I$4),assets_m6!$A:$D,4,FALSE)</f>
        <v>169.62700000000001</v>
      </c>
      <c r="J14">
        <f>VLOOKUP(CONCATENATE($A14,"_",J$4),assets_m6!$A:$D,4,FALSE)</f>
        <v>169.62700000000001</v>
      </c>
      <c r="K14">
        <f>VLOOKUP(CONCATENATE($A14,"_",K$4),assets_m6!$A:$D,4,FALSE)</f>
        <v>170.32900000000001</v>
      </c>
      <c r="L14">
        <f>VLOOKUP(CONCATENATE($A14,"_",L$4),assets_m6!$A:$D,4,FALSE)</f>
        <v>172.14599999999999</v>
      </c>
      <c r="M14">
        <f>VLOOKUP(CONCATENATE($A14,"_",M$4),assets_m6!$A:$D,4,FALSE)</f>
        <v>171.33600000000001</v>
      </c>
      <c r="N14">
        <f>VLOOKUP(CONCATENATE($A14,"_",N$4),assets_m6!$A:$D,4,FALSE)</f>
        <v>175.958</v>
      </c>
      <c r="O14">
        <f>VLOOKUP(CONCATENATE($A14,"_",O$4),assets_m6!$A:$D,4,FALSE)</f>
        <v>166.398</v>
      </c>
      <c r="P14">
        <f>VLOOKUP(CONCATENATE($A14,"_",P$4),assets_m6!$A:$D,4,FALSE)</f>
        <v>165.756</v>
      </c>
      <c r="Q14">
        <f>VLOOKUP(CONCATENATE($A14,"_",Q$4),assets_m6!$A:$D,4,FALSE)</f>
        <v>162.476</v>
      </c>
      <c r="R14">
        <f>VLOOKUP(CONCATENATE($A14,"_",R$4),assets_m6!$A:$D,4,FALSE)</f>
        <v>164.649</v>
      </c>
      <c r="S14">
        <f>VLOOKUP(CONCATENATE($A14,"_",S$4),assets_m6!$A:$D,4,FALSE)</f>
        <v>160.827</v>
      </c>
      <c r="T14">
        <f>VLOOKUP(CONCATENATE($A14,"_",T$4),assets_m6!$A:$D,4,FALSE)</f>
        <v>163.316</v>
      </c>
      <c r="U14">
        <f>VLOOKUP(CONCATENATE($A14,"_",U$4),assets_m6!$A:$D,4,FALSE)</f>
        <v>166.773</v>
      </c>
      <c r="V14">
        <f>VLOOKUP(CONCATENATE($A14,"_",V$4),assets_m6!$A:$D,4,FALSE)</f>
        <v>171.47399999999999</v>
      </c>
      <c r="X14" t="str">
        <f t="shared" si="16"/>
        <v>AVY</v>
      </c>
      <c r="Y14">
        <f t="shared" si="7"/>
        <v>178.37799999999999</v>
      </c>
      <c r="Z14">
        <f t="shared" si="10"/>
        <v>177.04499999999999</v>
      </c>
      <c r="AA14">
        <f t="shared" si="10"/>
        <v>178.941</v>
      </c>
      <c r="AB14">
        <f t="shared" si="10"/>
        <v>183.12899999999999</v>
      </c>
      <c r="AC14">
        <f t="shared" si="10"/>
        <v>177.065</v>
      </c>
      <c r="AD14">
        <f t="shared" si="10"/>
        <v>175.15799999999999</v>
      </c>
      <c r="AE14">
        <f t="shared" si="10"/>
        <v>174.24</v>
      </c>
      <c r="AF14">
        <f t="shared" si="10"/>
        <v>169.62700000000001</v>
      </c>
      <c r="AG14">
        <f t="shared" si="10"/>
        <v>169.62700000000001</v>
      </c>
      <c r="AH14">
        <f t="shared" si="10"/>
        <v>170.32900000000001</v>
      </c>
      <c r="AI14">
        <f t="shared" si="10"/>
        <v>172.14599999999999</v>
      </c>
      <c r="AJ14">
        <f t="shared" si="10"/>
        <v>171.33600000000001</v>
      </c>
      <c r="AK14">
        <f t="shared" si="10"/>
        <v>175.958</v>
      </c>
      <c r="AL14">
        <f t="shared" si="10"/>
        <v>166.398</v>
      </c>
      <c r="AM14">
        <f t="shared" si="10"/>
        <v>165.756</v>
      </c>
      <c r="AN14">
        <f t="shared" si="10"/>
        <v>162.476</v>
      </c>
      <c r="AO14">
        <f t="shared" si="10"/>
        <v>164.649</v>
      </c>
      <c r="AP14">
        <f t="shared" si="11"/>
        <v>160.827</v>
      </c>
      <c r="AQ14">
        <f t="shared" si="11"/>
        <v>163.316</v>
      </c>
      <c r="AR14">
        <f t="shared" si="11"/>
        <v>166.773</v>
      </c>
      <c r="AS14">
        <f t="shared" si="11"/>
        <v>171.47399999999999</v>
      </c>
      <c r="AU14" t="s">
        <v>12</v>
      </c>
      <c r="AV14">
        <f t="shared" si="17"/>
        <v>-7.4728946394734695E-5</v>
      </c>
      <c r="AW14">
        <f t="shared" si="12"/>
        <v>1.0709141743624588E-4</v>
      </c>
      <c r="AX14">
        <f t="shared" si="12"/>
        <v>2.340436233171821E-4</v>
      </c>
      <c r="AY14">
        <f t="shared" si="12"/>
        <v>-3.3113269880794373E-4</v>
      </c>
      <c r="AZ14">
        <f t="shared" si="12"/>
        <v>-1.0770056194053092E-4</v>
      </c>
      <c r="BA14">
        <f t="shared" si="12"/>
        <v>-5.2409824272940897E-5</v>
      </c>
      <c r="BB14">
        <f t="shared" si="12"/>
        <v>-2.6474977043158858E-4</v>
      </c>
      <c r="BC14">
        <f t="shared" si="12"/>
        <v>0</v>
      </c>
      <c r="BD14">
        <f t="shared" si="12"/>
        <v>4.1384921032618522E-5</v>
      </c>
      <c r="BE14">
        <f t="shared" si="12"/>
        <v>1.066759036922649E-4</v>
      </c>
      <c r="BF14">
        <f t="shared" si="12"/>
        <v>-4.7053082848278441E-5</v>
      </c>
      <c r="BG14">
        <f t="shared" si="12"/>
        <v>2.6976233832936365E-4</v>
      </c>
      <c r="BH14">
        <f t="shared" si="12"/>
        <v>-5.4331147205583159E-4</v>
      </c>
      <c r="BI14">
        <f t="shared" si="12"/>
        <v>-3.8582194497529774E-5</v>
      </c>
      <c r="BJ14">
        <f t="shared" si="12"/>
        <v>-1.9788122300248563E-4</v>
      </c>
      <c r="BK14">
        <f t="shared" si="12"/>
        <v>1.3374282971023426E-4</v>
      </c>
      <c r="BL14">
        <f t="shared" si="12"/>
        <v>-2.3213016781152649E-4</v>
      </c>
      <c r="BM14">
        <f t="shared" si="13"/>
        <v>1.5476257096134384E-4</v>
      </c>
      <c r="BN14">
        <f t="shared" si="13"/>
        <v>2.1167552474956485E-4</v>
      </c>
      <c r="BO14">
        <f t="shared" si="13"/>
        <v>2.8188016045762763E-4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-3.8704324524324735E-2</v>
      </c>
      <c r="BZ14">
        <f t="shared" si="20"/>
        <v>11</v>
      </c>
      <c r="CA14">
        <f t="shared" si="21"/>
        <v>1</v>
      </c>
      <c r="CB14">
        <f t="shared" si="22"/>
        <v>0.24</v>
      </c>
      <c r="CC14">
        <f t="shared" si="23"/>
        <v>1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0</v>
      </c>
      <c r="CI14">
        <f t="shared" si="28"/>
        <v>1</v>
      </c>
      <c r="CJ14">
        <f t="shared" si="29"/>
        <v>1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172.798</v>
      </c>
      <c r="C15">
        <f>VLOOKUP(CONCATENATE($A15,"_",C$4),assets_m6!$A:$D,4,FALSE)</f>
        <v>169.74199999999999</v>
      </c>
      <c r="D15">
        <f>VLOOKUP(CONCATENATE($A15,"_",D$4),assets_m6!$A:$D,4,FALSE)</f>
        <v>170.226</v>
      </c>
      <c r="E15">
        <f>VLOOKUP(CONCATENATE($A15,"_",E$4),assets_m6!$A:$D,4,FALSE)</f>
        <v>175.874</v>
      </c>
      <c r="F15">
        <f>VLOOKUP(CONCATENATE($A15,"_",F$4),assets_m6!$A:$D,4,FALSE)</f>
        <v>169.13800000000001</v>
      </c>
      <c r="G15">
        <f>VLOOKUP(CONCATENATE($A15,"_",G$4),assets_m6!$A:$D,4,FALSE)</f>
        <v>165.32</v>
      </c>
      <c r="H15">
        <f>VLOOKUP(CONCATENATE($A15,"_",H$4),assets_m6!$A:$D,4,FALSE)</f>
        <v>159.25800000000001</v>
      </c>
      <c r="I15">
        <f>VLOOKUP(CONCATENATE($A15,"_",I$4),assets_m6!$A:$D,4,FALSE)</f>
        <v>160.059</v>
      </c>
      <c r="J15">
        <f>VLOOKUP(CONCATENATE($A15,"_",J$4),assets_m6!$A:$D,4,FALSE)</f>
        <v>157.64500000000001</v>
      </c>
      <c r="K15">
        <f>VLOOKUP(CONCATENATE($A15,"_",K$4),assets_m6!$A:$D,4,FALSE)</f>
        <v>151.59200000000001</v>
      </c>
      <c r="L15">
        <f>VLOOKUP(CONCATENATE($A15,"_",L$4),assets_m6!$A:$D,4,FALSE)</f>
        <v>157.012</v>
      </c>
      <c r="M15">
        <f>VLOOKUP(CONCATENATE($A15,"_",M$4),assets_m6!$A:$D,4,FALSE)</f>
        <v>154.71799999999999</v>
      </c>
      <c r="N15">
        <f>VLOOKUP(CONCATENATE($A15,"_",N$4),assets_m6!$A:$D,4,FALSE)</f>
        <v>160.078</v>
      </c>
      <c r="O15">
        <f>VLOOKUP(CONCATENATE($A15,"_",O$4),assets_m6!$A:$D,4,FALSE)</f>
        <v>154.39099999999999</v>
      </c>
      <c r="P15">
        <f>VLOOKUP(CONCATENATE($A15,"_",P$4),assets_m6!$A:$D,4,FALSE)</f>
        <v>152.31399999999999</v>
      </c>
      <c r="Q15">
        <f>VLOOKUP(CONCATENATE($A15,"_",Q$4),assets_m6!$A:$D,4,FALSE)</f>
        <v>151.56299999999999</v>
      </c>
      <c r="R15">
        <f>VLOOKUP(CONCATENATE($A15,"_",R$4),assets_m6!$A:$D,4,FALSE)</f>
        <v>157.29900000000001</v>
      </c>
      <c r="S15">
        <f>VLOOKUP(CONCATENATE($A15,"_",S$4),assets_m6!$A:$D,4,FALSE)</f>
        <v>153.92699999999999</v>
      </c>
      <c r="T15">
        <f>VLOOKUP(CONCATENATE($A15,"_",T$4),assets_m6!$A:$D,4,FALSE)</f>
        <v>158.75299999999999</v>
      </c>
      <c r="U15">
        <f>VLOOKUP(CONCATENATE($A15,"_",U$4),assets_m6!$A:$D,4,FALSE)</f>
        <v>163.56</v>
      </c>
      <c r="V15">
        <f>VLOOKUP(CONCATENATE($A15,"_",V$4),assets_m6!$A:$D,4,FALSE)</f>
        <v>167.744</v>
      </c>
      <c r="X15" t="str">
        <f t="shared" si="16"/>
        <v>AXP</v>
      </c>
      <c r="Y15">
        <f t="shared" si="7"/>
        <v>172.798</v>
      </c>
      <c r="Z15">
        <f t="shared" si="10"/>
        <v>169.74199999999999</v>
      </c>
      <c r="AA15">
        <f t="shared" si="10"/>
        <v>170.226</v>
      </c>
      <c r="AB15">
        <f t="shared" si="10"/>
        <v>175.874</v>
      </c>
      <c r="AC15">
        <f t="shared" si="10"/>
        <v>169.13800000000001</v>
      </c>
      <c r="AD15">
        <f t="shared" si="10"/>
        <v>165.32</v>
      </c>
      <c r="AE15">
        <f t="shared" si="10"/>
        <v>159.25800000000001</v>
      </c>
      <c r="AF15">
        <f t="shared" si="10"/>
        <v>160.059</v>
      </c>
      <c r="AG15">
        <f t="shared" si="10"/>
        <v>157.64500000000001</v>
      </c>
      <c r="AH15">
        <f t="shared" si="10"/>
        <v>151.59200000000001</v>
      </c>
      <c r="AI15">
        <f t="shared" si="10"/>
        <v>157.012</v>
      </c>
      <c r="AJ15">
        <f t="shared" si="10"/>
        <v>154.71799999999999</v>
      </c>
      <c r="AK15">
        <f t="shared" si="10"/>
        <v>160.078</v>
      </c>
      <c r="AL15">
        <f t="shared" si="10"/>
        <v>154.39099999999999</v>
      </c>
      <c r="AM15">
        <f t="shared" si="10"/>
        <v>152.31399999999999</v>
      </c>
      <c r="AN15">
        <f t="shared" si="10"/>
        <v>151.56299999999999</v>
      </c>
      <c r="AO15">
        <f t="shared" si="10"/>
        <v>157.29900000000001</v>
      </c>
      <c r="AP15">
        <f t="shared" si="11"/>
        <v>153.92699999999999</v>
      </c>
      <c r="AQ15">
        <f t="shared" si="11"/>
        <v>158.75299999999999</v>
      </c>
      <c r="AR15">
        <f t="shared" si="11"/>
        <v>163.56</v>
      </c>
      <c r="AS15">
        <f t="shared" si="11"/>
        <v>167.744</v>
      </c>
      <c r="AU15" t="s">
        <v>13</v>
      </c>
      <c r="AV15">
        <f t="shared" si="17"/>
        <v>-1.7685389877197721E-4</v>
      </c>
      <c r="AW15">
        <f t="shared" si="12"/>
        <v>2.8513862214420056E-5</v>
      </c>
      <c r="AX15">
        <f t="shared" si="12"/>
        <v>3.3179420300071644E-4</v>
      </c>
      <c r="AY15">
        <f t="shared" si="12"/>
        <v>-3.830014669592999E-4</v>
      </c>
      <c r="AZ15">
        <f t="shared" si="12"/>
        <v>-2.2573283354420724E-4</v>
      </c>
      <c r="BA15">
        <f t="shared" si="12"/>
        <v>-3.6668279699975705E-4</v>
      </c>
      <c r="BB15">
        <f t="shared" si="12"/>
        <v>5.0295746524506626E-5</v>
      </c>
      <c r="BC15">
        <f t="shared" si="12"/>
        <v>-1.508193853516508E-4</v>
      </c>
      <c r="BD15">
        <f t="shared" si="12"/>
        <v>-3.8396396967870828E-4</v>
      </c>
      <c r="BE15">
        <f t="shared" si="12"/>
        <v>3.5753865639347637E-4</v>
      </c>
      <c r="BF15">
        <f t="shared" si="12"/>
        <v>-1.4610348253636736E-4</v>
      </c>
      <c r="BG15">
        <f t="shared" si="12"/>
        <v>3.464367429775472E-4</v>
      </c>
      <c r="BH15">
        <f t="shared" si="12"/>
        <v>-3.5526430864953409E-4</v>
      </c>
      <c r="BI15">
        <f t="shared" si="12"/>
        <v>-1.3452856707968719E-4</v>
      </c>
      <c r="BJ15">
        <f t="shared" si="12"/>
        <v>-4.9306038840815999E-5</v>
      </c>
      <c r="BK15">
        <f t="shared" si="12"/>
        <v>3.7845648344253015E-4</v>
      </c>
      <c r="BL15">
        <f t="shared" si="12"/>
        <v>-2.1436881353346262E-4</v>
      </c>
      <c r="BM15">
        <f t="shared" si="13"/>
        <v>3.1352524248507368E-4</v>
      </c>
      <c r="BN15">
        <f t="shared" si="13"/>
        <v>3.0279742745019101E-4</v>
      </c>
      <c r="BO15">
        <f t="shared" si="13"/>
        <v>2.5580826607972591E-4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-2.9248023703978068E-2</v>
      </c>
      <c r="BZ15">
        <f t="shared" si="20"/>
        <v>18</v>
      </c>
      <c r="CA15">
        <f t="shared" si="21"/>
        <v>1</v>
      </c>
      <c r="CB15">
        <f t="shared" si="22"/>
        <v>0.24</v>
      </c>
      <c r="CC15">
        <f t="shared" si="23"/>
        <v>1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0</v>
      </c>
      <c r="CI15">
        <f t="shared" si="28"/>
        <v>1</v>
      </c>
      <c r="CJ15">
        <f t="shared" si="29"/>
        <v>1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244.62200000000001</v>
      </c>
      <c r="C16">
        <f>VLOOKUP(CONCATENATE($A16,"_",C$4),assets_m6!$A:$D,4,FALSE)</f>
        <v>243.029</v>
      </c>
      <c r="D16">
        <f>VLOOKUP(CONCATENATE($A16,"_",D$4),assets_m6!$A:$D,4,FALSE)</f>
        <v>246.245</v>
      </c>
      <c r="E16">
        <f>VLOOKUP(CONCATENATE($A16,"_",E$4),assets_m6!$A:$D,4,FALSE)</f>
        <v>250.90600000000001</v>
      </c>
      <c r="F16">
        <f>VLOOKUP(CONCATENATE($A16,"_",F$4),assets_m6!$A:$D,4,FALSE)</f>
        <v>256.94299999999998</v>
      </c>
      <c r="G16">
        <f>VLOOKUP(CONCATENATE($A16,"_",G$4),assets_m6!$A:$D,4,FALSE)</f>
        <v>255.29</v>
      </c>
      <c r="H16">
        <f>VLOOKUP(CONCATENATE($A16,"_",H$4),assets_m6!$A:$D,4,FALSE)</f>
        <v>249.58</v>
      </c>
      <c r="I16">
        <f>VLOOKUP(CONCATENATE($A16,"_",I$4),assets_m6!$A:$D,4,FALSE)</f>
        <v>247.50200000000001</v>
      </c>
      <c r="J16">
        <f>VLOOKUP(CONCATENATE($A16,"_",J$4),assets_m6!$A:$D,4,FALSE)</f>
        <v>246.40299999999999</v>
      </c>
      <c r="K16">
        <f>VLOOKUP(CONCATENATE($A16,"_",K$4),assets_m6!$A:$D,4,FALSE)</f>
        <v>247.126</v>
      </c>
      <c r="L16">
        <f>VLOOKUP(CONCATENATE($A16,"_",L$4),assets_m6!$A:$D,4,FALSE)</f>
        <v>245.85900000000001</v>
      </c>
      <c r="M16">
        <f>VLOOKUP(CONCATENATE($A16,"_",M$4),assets_m6!$A:$D,4,FALSE)</f>
        <v>250.26300000000001</v>
      </c>
      <c r="N16">
        <f>VLOOKUP(CONCATENATE($A16,"_",N$4),assets_m6!$A:$D,4,FALSE)</f>
        <v>253.59800000000001</v>
      </c>
      <c r="O16">
        <f>VLOOKUP(CONCATENATE($A16,"_",O$4),assets_m6!$A:$D,4,FALSE)</f>
        <v>248.49199999999999</v>
      </c>
      <c r="P16">
        <f>VLOOKUP(CONCATENATE($A16,"_",P$4),assets_m6!$A:$D,4,FALSE)</f>
        <v>248.53100000000001</v>
      </c>
      <c r="Q16">
        <f>VLOOKUP(CONCATENATE($A16,"_",Q$4),assets_m6!$A:$D,4,FALSE)</f>
        <v>249.679</v>
      </c>
      <c r="R16">
        <f>VLOOKUP(CONCATENATE($A16,"_",R$4),assets_m6!$A:$D,4,FALSE)</f>
        <v>254.33</v>
      </c>
      <c r="S16">
        <f>VLOOKUP(CONCATENATE($A16,"_",S$4),assets_m6!$A:$D,4,FALSE)</f>
        <v>254.77600000000001</v>
      </c>
      <c r="T16">
        <f>VLOOKUP(CONCATENATE($A16,"_",T$4),assets_m6!$A:$D,4,FALSE)</f>
        <v>249.54</v>
      </c>
      <c r="U16">
        <f>VLOOKUP(CONCATENATE($A16,"_",U$4),assets_m6!$A:$D,4,FALSE)</f>
        <v>249.87700000000001</v>
      </c>
      <c r="V16">
        <f>VLOOKUP(CONCATENATE($A16,"_",V$4),assets_m6!$A:$D,4,FALSE)</f>
        <v>253.79599999999999</v>
      </c>
      <c r="X16" t="str">
        <f t="shared" si="16"/>
        <v>BDX</v>
      </c>
      <c r="Y16">
        <f t="shared" si="7"/>
        <v>244.62200000000001</v>
      </c>
      <c r="Z16">
        <f t="shared" si="10"/>
        <v>243.029</v>
      </c>
      <c r="AA16">
        <f t="shared" si="10"/>
        <v>246.245</v>
      </c>
      <c r="AB16">
        <f t=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red" si="10"/>
        <v>249.58</v>
      </c>
      <c r="AF16">
        <f t="shared" si="10"/>
        <v>247.50200000000001</v>
      </c>
      <c r="AG16">
        <f t="shared" si="10"/>
        <v>246.40299999999999</v>
      </c>
      <c r="AH16">
        <f t="shared" si="10"/>
        <v>247.126</v>
      </c>
      <c r="AI16">
        <f t="shared" si="10"/>
        <v>245.85900000000001</v>
      </c>
      <c r="AJ16">
        <f t="shared" si="10"/>
        <v>250.26300000000001</v>
      </c>
      <c r="AK16">
        <f t="shared" si="10"/>
        <v>253.59800000000001</v>
      </c>
      <c r="AL16">
        <f t="shared" si="10"/>
        <v>248.49199999999999</v>
      </c>
      <c r="AM16">
        <f t="shared" si="10"/>
        <v>248.53100000000001</v>
      </c>
      <c r="AN16">
        <f t="shared" si="10"/>
        <v>249.679</v>
      </c>
      <c r="AO16">
        <f t="shared" si="10"/>
        <v>254.33</v>
      </c>
      <c r="AP16">
        <f t="shared" si="11"/>
        <v>254.77600000000001</v>
      </c>
      <c r="AQ16">
        <f t="shared" si="11"/>
        <v>249.54</v>
      </c>
      <c r="AR16">
        <f t="shared" si="11"/>
        <v>249.87700000000001</v>
      </c>
      <c r="AS16">
        <f t="shared" si="11"/>
        <v>253.79599999999999</v>
      </c>
      <c r="AU16" t="s">
        <v>14</v>
      </c>
      <c r="AV16">
        <f t="shared" si="17"/>
        <v>-6.5120880378707462E-5</v>
      </c>
      <c r="AW16">
        <f t="shared" si="12"/>
        <v>1.3232988655674871E-4</v>
      </c>
      <c r="AX16">
        <f t="shared" si="12"/>
        <v>1.8928303112753563E-4</v>
      </c>
      <c r="AY16">
        <f t="shared" si="12"/>
        <v>2.4060803647581077E-4</v>
      </c>
      <c r="AZ16">
        <f t="shared" si="12"/>
        <v>-6.4333334630637607E-5</v>
      </c>
      <c r="BA16">
        <f t="shared" si="12"/>
        <v>-2.2366720200556151E-4</v>
      </c>
      <c r="BB16">
        <f t="shared" si="12"/>
        <v>-8.3259876592675817E-5</v>
      </c>
      <c r="BC16">
        <f t="shared" si="12"/>
        <v>-4.4403681586412149E-5</v>
      </c>
      <c r="BD16">
        <f t="shared" si="12"/>
        <v>2.9342175217023058E-5</v>
      </c>
      <c r="BE16">
        <f t="shared" si="12"/>
        <v>-5.1269392941252473E-5</v>
      </c>
      <c r="BF16">
        <f t="shared" si="12"/>
        <v>1.7912706063231347E-4</v>
      </c>
      <c r="BG16">
        <f t="shared" si="12"/>
        <v>1.3325981067916585E-4</v>
      </c>
      <c r="BH16">
        <f t="shared" si="12"/>
        <v>-2.0134228187919552E-4</v>
      </c>
      <c r="BI16">
        <f t="shared" si="12"/>
        <v>1.5694670250960066E-6</v>
      </c>
      <c r="BJ16">
        <f t="shared" si="12"/>
        <v>4.619142078855338E-5</v>
      </c>
      <c r="BK16">
        <f t="shared" si="12"/>
        <v>1.8627918247029229E-4</v>
      </c>
      <c r="BL16">
        <f t="shared" si="12"/>
        <v>1.7536271772893404E-5</v>
      </c>
      <c r="BM16">
        <f t="shared" si="13"/>
        <v>-2.0551386315822599E-4</v>
      </c>
      <c r="BN16">
        <f t="shared" si="13"/>
        <v>1.3504848922017213E-5</v>
      </c>
      <c r="BO16">
        <f t="shared" si="13"/>
        <v>1.5683716388463056E-4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3.7502759359337987E-2</v>
      </c>
      <c r="BZ16">
        <f t="shared" si="20"/>
        <v>71</v>
      </c>
      <c r="CA16">
        <f t="shared" si="21"/>
        <v>4</v>
      </c>
      <c r="CB16">
        <f t="shared" si="22"/>
        <v>0.12000000000000002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1</v>
      </c>
      <c r="CG16">
        <f t="shared" si="27"/>
        <v>0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66.885000000000005</v>
      </c>
      <c r="C17">
        <f>VLOOKUP(CONCATENATE($A17,"_",C$4),assets_m6!$A:$D,4,FALSE)</f>
        <v>64.781999999999996</v>
      </c>
      <c r="D17">
        <f>VLOOKUP(CONCATENATE($A17,"_",D$4),assets_m6!$A:$D,4,FALSE)</f>
        <v>65.616</v>
      </c>
      <c r="E17">
        <f>VLOOKUP(CONCATENATE($A17,"_",E$4),assets_m6!$A:$D,4,FALSE)</f>
        <v>66.695999999999998</v>
      </c>
      <c r="F17">
        <f>VLOOKUP(CONCATENATE($A17,"_",F$4),assets_m6!$A:$D,4,FALSE)</f>
        <v>64.653000000000006</v>
      </c>
      <c r="G17">
        <f>VLOOKUP(CONCATENATE($A17,"_",G$4),assets_m6!$A:$D,4,FALSE)</f>
        <v>64.087999999999994</v>
      </c>
      <c r="H17">
        <f>VLOOKUP(CONCATENATE($A17,"_",H$4),assets_m6!$A:$D,4,FALSE)</f>
        <v>64.305999999999997</v>
      </c>
      <c r="I17">
        <f>VLOOKUP(CONCATENATE($A17,"_",I$4),assets_m6!$A:$D,4,FALSE)</f>
        <v>64.603999999999999</v>
      </c>
      <c r="J17">
        <f>VLOOKUP(CONCATENATE($A17,"_",J$4),assets_m6!$A:$D,4,FALSE)</f>
        <v>64.355999999999995</v>
      </c>
      <c r="K17">
        <f>VLOOKUP(CONCATENATE($A17,"_",K$4),assets_m6!$A:$D,4,FALSE)</f>
        <v>64.662999999999997</v>
      </c>
      <c r="L17">
        <f>VLOOKUP(CONCATENATE($A17,"_",L$4),assets_m6!$A:$D,4,FALSE)</f>
        <v>66.25</v>
      </c>
      <c r="M17">
        <f>VLOOKUP(CONCATENATE($A17,"_",M$4),assets_m6!$A:$D,4,FALSE)</f>
        <v>66.438999999999993</v>
      </c>
      <c r="N17">
        <f>VLOOKUP(CONCATENATE($A17,"_",N$4),assets_m6!$A:$D,4,FALSE)</f>
        <v>66.736000000000004</v>
      </c>
      <c r="O17">
        <f>VLOOKUP(CONCATENATE($A17,"_",O$4),assets_m6!$A:$D,4,FALSE)</f>
        <v>61.956000000000003</v>
      </c>
      <c r="P17">
        <f>VLOOKUP(CONCATENATE($A17,"_",P$4),assets_m6!$A:$D,4,FALSE)</f>
        <v>61.41</v>
      </c>
      <c r="Q17">
        <f>VLOOKUP(CONCATENATE($A17,"_",Q$4),assets_m6!$A:$D,4,FALSE)</f>
        <v>62.392000000000003</v>
      </c>
      <c r="R17">
        <f>VLOOKUP(CONCATENATE($A17,"_",R$4),assets_m6!$A:$D,4,FALSE)</f>
        <v>62.829000000000001</v>
      </c>
      <c r="S17">
        <f>VLOOKUP(CONCATENATE($A17,"_",S$4),assets_m6!$A:$D,4,FALSE)</f>
        <v>63.512999999999998</v>
      </c>
      <c r="T17">
        <f>VLOOKUP(CONCATENATE($A17,"_",T$4),assets_m6!$A:$D,4,FALSE)</f>
        <v>63.81</v>
      </c>
      <c r="U17">
        <f>VLOOKUP(CONCATENATE($A17,"_",U$4),assets_m6!$A:$D,4,FALSE)</f>
        <v>64.662999999999997</v>
      </c>
      <c r="V17">
        <f>VLOOKUP(CONCATENATE($A17,"_",V$4),assets_m6!$A:$D,4,FALSE)</f>
        <v>66.012</v>
      </c>
      <c r="X17" t="str">
        <f t="shared" si="16"/>
        <v>BF-B</v>
      </c>
      <c r="Y17">
        <f t="shared" si="7"/>
        <v>66.885000000000005</v>
      </c>
      <c r="Z17">
        <f t="shared" si="10"/>
        <v>64.781999999999996</v>
      </c>
      <c r="AA17">
        <f t="shared" si="10"/>
        <v>65.616</v>
      </c>
      <c r="AB17">
        <f t="shared" si="10"/>
        <v>66.695999999999998</v>
      </c>
      <c r="AC17">
        <f t="shared" si="10"/>
        <v>64.653000000000006</v>
      </c>
      <c r="AD17">
        <f t="shared" si="10"/>
        <v>64.087999999999994</v>
      </c>
      <c r="AE17">
        <f t="shared" si="10"/>
        <v>64.305999999999997</v>
      </c>
      <c r="AF17">
        <f t="shared" si="10"/>
        <v>64.603999999999999</v>
      </c>
      <c r="AG17">
        <f t="shared" si="10"/>
        <v>64.355999999999995</v>
      </c>
      <c r="AH17">
        <f t="shared" si="10"/>
        <v>64.662999999999997</v>
      </c>
      <c r="AI17">
        <f t="shared" si="10"/>
        <v>66.25</v>
      </c>
      <c r="AJ17">
        <f t="shared" si="10"/>
        <v>66.438999999999993</v>
      </c>
      <c r="AK17">
        <f t="shared" si="10"/>
        <v>66.736000000000004</v>
      </c>
      <c r="AL17">
        <f t="shared" si="10"/>
        <v>61.956000000000003</v>
      </c>
      <c r="AM17">
        <f t="shared" si="10"/>
        <v>61.41</v>
      </c>
      <c r="AN17">
        <f t="shared" si="10"/>
        <v>62.392000000000003</v>
      </c>
      <c r="AO17">
        <f t="shared" si="10"/>
        <v>62.829000000000001</v>
      </c>
      <c r="AP17">
        <f t="shared" si="11"/>
        <v>63.512999999999998</v>
      </c>
      <c r="AQ17">
        <f t="shared" si="11"/>
        <v>63.81</v>
      </c>
      <c r="AR17">
        <f t="shared" si="11"/>
        <v>64.662999999999997</v>
      </c>
      <c r="AS17">
        <f t="shared" si="11"/>
        <v>66.012</v>
      </c>
      <c r="AU17" t="s">
        <v>15</v>
      </c>
      <c r="AV17">
        <f t="shared" si="17"/>
        <v>-3.1442027360394835E-4</v>
      </c>
      <c r="AW17">
        <f t="shared" si="12"/>
        <v>1.2873946466611144E-4</v>
      </c>
      <c r="AX17">
        <f t="shared" si="12"/>
        <v>1.6459400146305754E-4</v>
      </c>
      <c r="AY17">
        <f t="shared" si="12"/>
        <v>-3.0631522130262568E-4</v>
      </c>
      <c r="AZ17">
        <f t="shared" si="12"/>
        <v>-8.7389602957327865E-5</v>
      </c>
      <c r="BA17">
        <f t="shared" si="12"/>
        <v>3.4015728373487012E-5</v>
      </c>
      <c r="BB17">
        <f t="shared" si="12"/>
        <v>4.6340932416882067E-5</v>
      </c>
      <c r="BC17">
        <f t="shared" si="12"/>
        <v>-3.8387715930902836E-5</v>
      </c>
      <c r="BD17">
        <f t="shared" si="12"/>
        <v>4.7703399838399247E-5</v>
      </c>
      <c r="BE17">
        <f t="shared" si="12"/>
        <v>2.4542628705751408E-4</v>
      </c>
      <c r="BF17">
        <f t="shared" si="12"/>
        <v>2.8528301886791388E-5</v>
      </c>
      <c r="BG17">
        <f t="shared" si="12"/>
        <v>4.4702659582475849E-5</v>
      </c>
      <c r="BH17">
        <f t="shared" si="12"/>
        <v>-7.1625509470151047E-4</v>
      </c>
      <c r="BI17">
        <f t="shared" si="12"/>
        <v>-8.812705791206767E-5</v>
      </c>
      <c r="BJ17">
        <f t="shared" si="12"/>
        <v>1.5990880964012483E-4</v>
      </c>
      <c r="BK17">
        <f t="shared" si="12"/>
        <v>7.0041030901397234E-5</v>
      </c>
      <c r="BL17">
        <f t="shared" si="12"/>
        <v>1.0886692450938221E-4</v>
      </c>
      <c r="BM17">
        <f t="shared" si="13"/>
        <v>4.676208020405337E-5</v>
      </c>
      <c r="BN17">
        <f t="shared" si="13"/>
        <v>1.3367810687979853E-4</v>
      </c>
      <c r="BO17">
        <f t="shared" si="13"/>
        <v>2.0862007639608492E-4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-1.3052253868580468E-2</v>
      </c>
      <c r="BZ17">
        <f t="shared" si="20"/>
        <v>27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73.498000000000005</v>
      </c>
      <c r="C18">
        <f>VLOOKUP(CONCATENATE($A18,"_",C$4),assets_m6!$A:$D,4,FALSE)</f>
        <v>73.311999999999998</v>
      </c>
      <c r="D18">
        <f>VLOOKUP(CONCATENATE($A18,"_",D$4),assets_m6!$A:$D,4,FALSE)</f>
        <v>73.283000000000001</v>
      </c>
      <c r="E18">
        <f>VLOOKUP(CONCATENATE($A18,"_",E$4),assets_m6!$A:$D,4,FALSE)</f>
        <v>74.513000000000005</v>
      </c>
      <c r="F18">
        <f>VLOOKUP(CONCATENATE($A18,"_",F$4),assets_m6!$A:$D,4,FALSE)</f>
        <v>74.454999999999998</v>
      </c>
      <c r="G18">
        <f>VLOOKUP(CONCATENATE($A18,"_",G$4),assets_m6!$A:$D,4,FALSE)</f>
        <v>74.864999999999995</v>
      </c>
      <c r="H18">
        <f>VLOOKUP(CONCATENATE($A18,"_",H$4),assets_m6!$A:$D,4,FALSE)</f>
        <v>74.474000000000004</v>
      </c>
      <c r="I18">
        <f>VLOOKUP(CONCATENATE($A18,"_",I$4),assets_m6!$A:$D,4,FALSE)</f>
        <v>74.494</v>
      </c>
      <c r="J18">
        <f>VLOOKUP(CONCATENATE($A18,"_",J$4),assets_m6!$A:$D,4,FALSE)</f>
        <v>74.356999999999999</v>
      </c>
      <c r="K18">
        <f>VLOOKUP(CONCATENATE($A18,"_",K$4),assets_m6!$A:$D,4,FALSE)</f>
        <v>74.503</v>
      </c>
      <c r="L18">
        <f>VLOOKUP(CONCATENATE($A18,"_",L$4),assets_m6!$A:$D,4,FALSE)</f>
        <v>74.015000000000001</v>
      </c>
      <c r="M18">
        <f>VLOOKUP(CONCATENATE($A18,"_",M$4),assets_m6!$A:$D,4,FALSE)</f>
        <v>75.099000000000004</v>
      </c>
      <c r="N18">
        <f>VLOOKUP(CONCATENATE($A18,"_",N$4),assets_m6!$A:$D,4,FALSE)</f>
        <v>76.378</v>
      </c>
      <c r="O18">
        <f>VLOOKUP(CONCATENATE($A18,"_",O$4),assets_m6!$A:$D,4,FALSE)</f>
        <v>75.206000000000003</v>
      </c>
      <c r="P18">
        <f>VLOOKUP(CONCATENATE($A18,"_",P$4),assets_m6!$A:$D,4,FALSE)</f>
        <v>74.171000000000006</v>
      </c>
      <c r="Q18">
        <f>VLOOKUP(CONCATENATE($A18,"_",Q$4),assets_m6!$A:$D,4,FALSE)</f>
        <v>74.396000000000001</v>
      </c>
      <c r="R18">
        <f>VLOOKUP(CONCATENATE($A18,"_",R$4),assets_m6!$A:$D,4,FALSE)</f>
        <v>74.894000000000005</v>
      </c>
      <c r="S18">
        <f>VLOOKUP(CONCATENATE($A18,"_",S$4),assets_m6!$A:$D,4,FALSE)</f>
        <v>75.313999999999993</v>
      </c>
      <c r="T18">
        <f>VLOOKUP(CONCATENATE($A18,"_",T$4),assets_m6!$A:$D,4,FALSE)</f>
        <v>75.421000000000006</v>
      </c>
      <c r="U18">
        <f>VLOOKUP(CONCATENATE($A18,"_",U$4),assets_m6!$A:$D,4,FALSE)</f>
        <v>75.763000000000005</v>
      </c>
      <c r="V18">
        <f>VLOOKUP(CONCATENATE($A18,"_",V$4),assets_m6!$A:$D,4,FALSE)</f>
        <v>74.346999999999994</v>
      </c>
      <c r="X18" t="str">
        <f t="shared" si="16"/>
        <v>BMY</v>
      </c>
      <c r="Y18">
        <f t="shared" si="7"/>
        <v>73.498000000000005</v>
      </c>
      <c r="Z18">
        <f t="shared" si="10"/>
        <v>73.311999999999998</v>
      </c>
      <c r="AA18">
        <f t="shared" si="10"/>
        <v>73.283000000000001</v>
      </c>
      <c r="AB18">
        <f t="shared" si="10"/>
        <v>74.513000000000005</v>
      </c>
      <c r="AC18">
        <f t="shared" si="10"/>
        <v>74.454999999999998</v>
      </c>
      <c r="AD18">
        <f t="shared" si="10"/>
        <v>74.864999999999995</v>
      </c>
      <c r="AE18">
        <f t="shared" si="10"/>
        <v>74.474000000000004</v>
      </c>
      <c r="AF18">
        <f t="shared" si="10"/>
        <v>74.494</v>
      </c>
      <c r="AG18">
        <f t="shared" si="10"/>
        <v>74.356999999999999</v>
      </c>
      <c r="AH18">
        <f t="shared" si="10"/>
        <v>74.503</v>
      </c>
      <c r="AI18">
        <f t="shared" si="10"/>
        <v>74.015000000000001</v>
      </c>
      <c r="AJ18">
        <f t="shared" si="10"/>
        <v>75.099000000000004</v>
      </c>
      <c r="AK18">
        <f t="shared" si="10"/>
        <v>76.378</v>
      </c>
      <c r="AL18">
        <f t="shared" si="10"/>
        <v>75.206000000000003</v>
      </c>
      <c r="AM18">
        <f t="shared" si="10"/>
        <v>74.171000000000006</v>
      </c>
      <c r="AN18">
        <f t="shared" si="10"/>
        <v>74.396000000000001</v>
      </c>
      <c r="AO18">
        <f t="shared" si="10"/>
        <v>74.894000000000005</v>
      </c>
      <c r="AP18">
        <f t="shared" si="11"/>
        <v>75.313999999999993</v>
      </c>
      <c r="AQ18">
        <f t="shared" si="11"/>
        <v>75.421000000000006</v>
      </c>
      <c r="AR18">
        <f t="shared" si="11"/>
        <v>75.763000000000005</v>
      </c>
      <c r="AS18">
        <f t="shared" si="11"/>
        <v>74.346999999999994</v>
      </c>
      <c r="AU18" t="s">
        <v>16</v>
      </c>
      <c r="AV18">
        <f t="shared" si="17"/>
        <v>-2.530681106968993E-5</v>
      </c>
      <c r="AW18">
        <f t="shared" si="12"/>
        <v>-3.9556962025311495E-6</v>
      </c>
      <c r="AX18">
        <f t="shared" si="12"/>
        <v>1.6784247369785679E-4</v>
      </c>
      <c r="AY18">
        <f t="shared" si="12"/>
        <v>-7.7838766389766793E-6</v>
      </c>
      <c r="AZ18">
        <f t="shared" si="12"/>
        <v>5.5066818883889135E-5</v>
      </c>
      <c r="BA18">
        <f t="shared" si="12"/>
        <v>-5.2227342549922021E-5</v>
      </c>
      <c r="BB18">
        <f t="shared" si="12"/>
        <v>2.6855009802073233E-6</v>
      </c>
      <c r="BC18">
        <f t="shared" si="12"/>
        <v>-1.8390742878621159E-5</v>
      </c>
      <c r="BD18">
        <f t="shared" si="12"/>
        <v>1.9635004101833156E-5</v>
      </c>
      <c r="BE18">
        <f t="shared" si="12"/>
        <v>-6.5500718091888855E-5</v>
      </c>
      <c r="BF18">
        <f t="shared" si="12"/>
        <v>1.4645679929744013E-4</v>
      </c>
      <c r="BG18">
        <f t="shared" si="12"/>
        <v>1.7030852607890869E-4</v>
      </c>
      <c r="BH18">
        <f t="shared" si="12"/>
        <v>-1.5344732776453914E-4</v>
      </c>
      <c r="BI18">
        <f t="shared" si="12"/>
        <v>-1.3762199824482045E-4</v>
      </c>
      <c r="BJ18">
        <f t="shared" si="12"/>
        <v>3.0335306251768787E-5</v>
      </c>
      <c r="BK18">
        <f t="shared" si="12"/>
        <v>6.6939082746384848E-5</v>
      </c>
      <c r="BL18">
        <f t="shared" si="12"/>
        <v>5.6079258685607321E-5</v>
      </c>
      <c r="BM18">
        <f t="shared" si="13"/>
        <v>1.4207185914971126E-5</v>
      </c>
      <c r="BN18">
        <f t="shared" si="13"/>
        <v>4.5345460813301167E-5</v>
      </c>
      <c r="BO18">
        <f t="shared" si="13"/>
        <v>-1.8689861805894841E-4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1.1551334730196598E-2</v>
      </c>
      <c r="BZ18">
        <f t="shared" si="20"/>
        <v>50</v>
      </c>
      <c r="CA18">
        <f t="shared" si="21"/>
        <v>3</v>
      </c>
      <c r="CB18">
        <f t="shared" si="22"/>
        <v>7.9999999999999988E-2</v>
      </c>
      <c r="CC18">
        <f t="shared" si="23"/>
        <v>0</v>
      </c>
      <c r="CD18">
        <f t="shared" si="24"/>
        <v>0</v>
      </c>
      <c r="CE18">
        <f t="shared" si="25"/>
        <v>1</v>
      </c>
      <c r="CF18">
        <f t="shared" si="26"/>
        <v>0</v>
      </c>
      <c r="CG18">
        <f t="shared" si="27"/>
        <v>0</v>
      </c>
      <c r="CI18">
        <f t="shared" si="28"/>
        <v>0</v>
      </c>
      <c r="CJ18">
        <f t="shared" si="29"/>
        <v>0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142.11699999999999</v>
      </c>
      <c r="C19">
        <f>VLOOKUP(CONCATENATE($A19,"_",C$4),assets_m6!$A:$D,4,FALSE)</f>
        <v>141.25899999999999</v>
      </c>
      <c r="D19">
        <f>VLOOKUP(CONCATENATE($A19,"_",D$4),assets_m6!$A:$D,4,FALSE)</f>
        <v>144.39500000000001</v>
      </c>
      <c r="E19">
        <f>VLOOKUP(CONCATENATE($A19,"_",E$4),assets_m6!$A:$D,4,FALSE)</f>
        <v>147.26400000000001</v>
      </c>
      <c r="F19">
        <f>VLOOKUP(CONCATENATE($A19,"_",F$4),assets_m6!$A:$D,4,FALSE)</f>
        <v>141.072</v>
      </c>
      <c r="G19">
        <f>VLOOKUP(CONCATENATE($A19,"_",G$4),assets_m6!$A:$D,4,FALSE)</f>
        <v>139.85900000000001</v>
      </c>
      <c r="H19">
        <f>VLOOKUP(CONCATENATE($A19,"_",H$4),assets_m6!$A:$D,4,FALSE)</f>
        <v>135.78700000000001</v>
      </c>
      <c r="I19">
        <f>VLOOKUP(CONCATENATE($A19,"_",I$4),assets_m6!$A:$D,4,FALSE)</f>
        <v>134.86000000000001</v>
      </c>
      <c r="J19">
        <f>VLOOKUP(CONCATENATE($A19,"_",J$4),assets_m6!$A:$D,4,FALSE)</f>
        <v>133.04599999999999</v>
      </c>
      <c r="K19">
        <f>VLOOKUP(CONCATENATE($A19,"_",K$4),assets_m6!$A:$D,4,FALSE)</f>
        <v>134.505</v>
      </c>
      <c r="L19">
        <f>VLOOKUP(CONCATENATE($A19,"_",L$4),assets_m6!$A:$D,4,FALSE)</f>
        <v>137.39400000000001</v>
      </c>
      <c r="M19">
        <f>VLOOKUP(CONCATENATE($A19,"_",M$4),assets_m6!$A:$D,4,FALSE)</f>
        <v>137.01900000000001</v>
      </c>
      <c r="N19">
        <f>VLOOKUP(CONCATENATE($A19,"_",N$4),assets_m6!$A:$D,4,FALSE)</f>
        <v>138.518</v>
      </c>
      <c r="O19">
        <f>VLOOKUP(CONCATENATE($A19,"_",O$4),assets_m6!$A:$D,4,FALSE)</f>
        <v>134.69200000000001</v>
      </c>
      <c r="P19">
        <f>VLOOKUP(CONCATENATE($A19,"_",P$4),assets_m6!$A:$D,4,FALSE)</f>
        <v>136.09200000000001</v>
      </c>
      <c r="Q19">
        <f>VLOOKUP(CONCATENATE($A19,"_",Q$4),assets_m6!$A:$D,4,FALSE)</f>
        <v>137.03899999999999</v>
      </c>
      <c r="R19">
        <f>VLOOKUP(CONCATENATE($A19,"_",R$4),assets_m6!$A:$D,4,FALSE)</f>
        <v>138.429</v>
      </c>
      <c r="S19">
        <f>VLOOKUP(CONCATENATE($A19,"_",S$4),assets_m6!$A:$D,4,FALSE)</f>
        <v>137.739</v>
      </c>
      <c r="T19">
        <f>VLOOKUP(CONCATENATE($A19,"_",T$4),assets_m6!$A:$D,4,FALSE)</f>
        <v>138.55799999999999</v>
      </c>
      <c r="U19">
        <f>VLOOKUP(CONCATENATE($A19,"_",U$4),assets_m6!$A:$D,4,FALSE)</f>
        <v>142.423</v>
      </c>
      <c r="V19">
        <f>VLOOKUP(CONCATENATE($A19,"_",V$4),assets_m6!$A:$D,4,FALSE)</f>
        <v>144.75</v>
      </c>
      <c r="X19" t="str">
        <f t="shared" si="16"/>
        <v>BR</v>
      </c>
      <c r="Y19">
        <f t="shared" si="7"/>
        <v>142.11699999999999</v>
      </c>
      <c r="Z19">
        <f t="shared" si="10"/>
        <v>141.25899999999999</v>
      </c>
      <c r="AA19">
        <f t="shared" si="10"/>
        <v>144.39500000000001</v>
      </c>
      <c r="AB19">
        <f t="shared" si="10"/>
        <v>147.26400000000001</v>
      </c>
      <c r="AC19">
        <f t="shared" si="10"/>
        <v>141.072</v>
      </c>
      <c r="AD19">
        <f t="shared" si="10"/>
        <v>139.85900000000001</v>
      </c>
      <c r="AE19">
        <f t="shared" si="10"/>
        <v>135.78700000000001</v>
      </c>
      <c r="AF19">
        <f t="shared" si="10"/>
        <v>134.86000000000001</v>
      </c>
      <c r="AG19">
        <f t="shared" si="10"/>
        <v>133.04599999999999</v>
      </c>
      <c r="AH19">
        <f t="shared" si="10"/>
        <v>134.505</v>
      </c>
      <c r="AI19">
        <f t="shared" si="10"/>
        <v>137.39400000000001</v>
      </c>
      <c r="AJ19">
        <f t="shared" si="10"/>
        <v>137.01900000000001</v>
      </c>
      <c r="AK19">
        <f t="shared" si="10"/>
        <v>138.518</v>
      </c>
      <c r="AL19">
        <f t="shared" si="10"/>
        <v>134.69200000000001</v>
      </c>
      <c r="AM19">
        <f t="shared" si="10"/>
        <v>136.09200000000001</v>
      </c>
      <c r="AN19">
        <f t="shared" si="10"/>
        <v>137.03899999999999</v>
      </c>
      <c r="AO19">
        <f t="shared" si="10"/>
        <v>138.429</v>
      </c>
      <c r="AP19">
        <f t="shared" si="11"/>
        <v>137.739</v>
      </c>
      <c r="AQ19">
        <f t="shared" si="11"/>
        <v>138.55799999999999</v>
      </c>
      <c r="AR19">
        <f t="shared" si="11"/>
        <v>142.423</v>
      </c>
      <c r="AS19">
        <f t="shared" si="11"/>
        <v>144.75</v>
      </c>
      <c r="AU19" t="s">
        <v>17</v>
      </c>
      <c r="AV19">
        <f t="shared" si="17"/>
        <v>-6.0372791432411615E-5</v>
      </c>
      <c r="AW19">
        <f t="shared" si="12"/>
        <v>2.2200355375586863E-4</v>
      </c>
      <c r="AX19">
        <f t="shared" si="12"/>
        <v>1.9869109041171782E-4</v>
      </c>
      <c r="AY19">
        <f t="shared" si="12"/>
        <v>-4.2046936114732773E-4</v>
      </c>
      <c r="AZ19">
        <f t="shared" si="12"/>
        <v>-8.5984461835090863E-5</v>
      </c>
      <c r="BA19">
        <f t="shared" si="12"/>
        <v>-2.911503728755391E-4</v>
      </c>
      <c r="BB19">
        <f t="shared" si="12"/>
        <v>-6.8268685514813091E-5</v>
      </c>
      <c r="BC19">
        <f t="shared" si="12"/>
        <v>-1.3450986207919481E-4</v>
      </c>
      <c r="BD19">
        <f t="shared" si="12"/>
        <v>1.0966132014491253E-4</v>
      </c>
      <c r="BE19">
        <f t="shared" si="12"/>
        <v>2.1478755436600945E-4</v>
      </c>
      <c r="BF19">
        <f t="shared" si="12"/>
        <v>-2.7293768286824752E-5</v>
      </c>
      <c r="BG19">
        <f t="shared" si="12"/>
        <v>1.0940088600850941E-4</v>
      </c>
      <c r="BH19">
        <f t="shared" si="12"/>
        <v>-2.762095900893742E-4</v>
      </c>
      <c r="BI19">
        <f t="shared" si="12"/>
        <v>1.0394084281174871E-4</v>
      </c>
      <c r="BJ19">
        <f t="shared" si="12"/>
        <v>6.9585280545511429E-5</v>
      </c>
      <c r="BK19">
        <f t="shared" si="12"/>
        <v>1.014309795021866E-4</v>
      </c>
      <c r="BL19">
        <f t="shared" si="12"/>
        <v>-4.9845046919359221E-5</v>
      </c>
      <c r="BM19">
        <f t="shared" si="13"/>
        <v>5.9460283579813159E-5</v>
      </c>
      <c r="BN19">
        <f t="shared" si="13"/>
        <v>2.7894455751382161E-4</v>
      </c>
      <c r="BO19">
        <f t="shared" si="13"/>
        <v>1.6338653166974421E-4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1.8526988326519767E-2</v>
      </c>
      <c r="BZ19">
        <f t="shared" si="20"/>
        <v>59</v>
      </c>
      <c r="CA19">
        <f t="shared" si="21"/>
        <v>3</v>
      </c>
      <c r="CB19">
        <f t="shared" si="22"/>
        <v>7.9999999999999988E-2</v>
      </c>
      <c r="CC19">
        <f t="shared" si="23"/>
        <v>0</v>
      </c>
      <c r="CD19">
        <f t="shared" si="24"/>
        <v>0</v>
      </c>
      <c r="CE19">
        <f t="shared" si="25"/>
        <v>1</v>
      </c>
      <c r="CF19">
        <f t="shared" si="26"/>
        <v>0</v>
      </c>
      <c r="CG19">
        <f t="shared" si="27"/>
        <v>0</v>
      </c>
      <c r="CI19">
        <f t="shared" si="28"/>
        <v>0</v>
      </c>
      <c r="CJ19">
        <f t="shared" si="29"/>
        <v>0</v>
      </c>
      <c r="CK19">
        <f t="shared" si="14"/>
        <v>1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37.781999999999996</v>
      </c>
      <c r="C20">
        <f>VLOOKUP(CONCATENATE($A20,"_",C$4),assets_m6!$A:$D,4,FALSE)</f>
        <v>38.107999999999997</v>
      </c>
      <c r="D20">
        <f>VLOOKUP(CONCATENATE($A20,"_",D$4),assets_m6!$A:$D,4,FALSE)</f>
        <v>37.890999999999998</v>
      </c>
      <c r="E20">
        <f>VLOOKUP(CONCATENATE($A20,"_",E$4),assets_m6!$A:$D,4,FALSE)</f>
        <v>38.908000000000001</v>
      </c>
      <c r="F20">
        <f>VLOOKUP(CONCATENATE($A20,"_",F$4),assets_m6!$A:$D,4,FALSE)</f>
        <v>37.475999999999999</v>
      </c>
      <c r="G20">
        <f>VLOOKUP(CONCATENATE($A20,"_",G$4),assets_m6!$A:$D,4,FALSE)</f>
        <v>37.298999999999999</v>
      </c>
      <c r="H20">
        <f>VLOOKUP(CONCATENATE($A20,"_",H$4),assets_m6!$A:$D,4,FALSE)</f>
        <v>37.643999999999998</v>
      </c>
      <c r="I20">
        <f>VLOOKUP(CONCATENATE($A20,"_",I$4),assets_m6!$A:$D,4,FALSE)</f>
        <v>37.604999999999997</v>
      </c>
      <c r="J20">
        <f>VLOOKUP(CONCATENATE($A20,"_",J$4),assets_m6!$A:$D,4,FALSE)</f>
        <v>37.110999999999997</v>
      </c>
      <c r="K20">
        <f>VLOOKUP(CONCATENATE($A20,"_",K$4),assets_m6!$A:$D,4,FALSE)</f>
        <v>38.601999999999997</v>
      </c>
      <c r="L20">
        <f>VLOOKUP(CONCATENATE($A20,"_",L$4),assets_m6!$A:$D,4,FALSE)</f>
        <v>39.677999999999997</v>
      </c>
      <c r="M20">
        <f>VLOOKUP(CONCATENATE($A20,"_",M$4),assets_m6!$A:$D,4,FALSE)</f>
        <v>39.351999999999997</v>
      </c>
      <c r="N20">
        <f>VLOOKUP(CONCATENATE($A20,"_",N$4),assets_m6!$A:$D,4,FALSE)</f>
        <v>39.667999999999999</v>
      </c>
      <c r="O20">
        <f>VLOOKUP(CONCATENATE($A20,"_",O$4),assets_m6!$A:$D,4,FALSE)</f>
        <v>36.884</v>
      </c>
      <c r="P20">
        <f>VLOOKUP(CONCATENATE($A20,"_",P$4),assets_m6!$A:$D,4,FALSE)</f>
        <v>36.933</v>
      </c>
      <c r="Q20">
        <f>VLOOKUP(CONCATENATE($A20,"_",Q$4),assets_m6!$A:$D,4,FALSE)</f>
        <v>37.475999999999999</v>
      </c>
      <c r="R20">
        <f>VLOOKUP(CONCATENATE($A20,"_",R$4),assets_m6!$A:$D,4,FALSE)</f>
        <v>37.781999999999996</v>
      </c>
      <c r="S20">
        <f>VLOOKUP(CONCATENATE($A20,"_",S$4),assets_m6!$A:$D,4,FALSE)</f>
        <v>37.457000000000001</v>
      </c>
      <c r="T20">
        <f>VLOOKUP(CONCATENATE($A20,"_",T$4),assets_m6!$A:$D,4,FALSE)</f>
        <v>37.802</v>
      </c>
      <c r="U20">
        <f>VLOOKUP(CONCATENATE($A20,"_",U$4),assets_m6!$A:$D,4,FALSE)</f>
        <v>38.829000000000001</v>
      </c>
      <c r="V20">
        <f>VLOOKUP(CONCATENATE($A20,"_",V$4),assets_m6!$A:$D,4,FALSE)</f>
        <v>39.716999999999999</v>
      </c>
      <c r="X20" t="str">
        <f t="shared" si="16"/>
        <v>CARR</v>
      </c>
      <c r="Y20">
        <f t="shared" si="16"/>
        <v>37.781999999999996</v>
      </c>
      <c r="Z20">
        <f t="shared" si="10"/>
        <v>38.107999999999997</v>
      </c>
      <c r="AA20">
        <f t="shared" si="10"/>
        <v>37.890999999999998</v>
      </c>
      <c r="AB20">
        <f t="shared" si="10"/>
        <v>38.908000000000001</v>
      </c>
      <c r="AC20">
        <f t="shared" si="10"/>
        <v>37.475999999999999</v>
      </c>
      <c r="AD20">
        <f t="shared" si="10"/>
        <v>37.298999999999999</v>
      </c>
      <c r="AE20">
        <f t="shared" si="10"/>
        <v>37.643999999999998</v>
      </c>
      <c r="AF20">
        <f t="shared" si="10"/>
        <v>37.604999999999997</v>
      </c>
      <c r="AG20">
        <f t="shared" si="10"/>
        <v>37.110999999999997</v>
      </c>
      <c r="AH20">
        <f t="shared" si="10"/>
        <v>38.601999999999997</v>
      </c>
      <c r="AI20">
        <f t="shared" si="10"/>
        <v>39.677999999999997</v>
      </c>
      <c r="AJ20">
        <f t="shared" si="10"/>
        <v>39.351999999999997</v>
      </c>
      <c r="AK20">
        <f t="shared" si="10"/>
        <v>39.667999999999999</v>
      </c>
      <c r="AL20">
        <f t="shared" si="10"/>
        <v>36.884</v>
      </c>
      <c r="AM20">
        <f t="shared" si="10"/>
        <v>36.933</v>
      </c>
      <c r="AN20">
        <f t="shared" si="10"/>
        <v>37.475999999999999</v>
      </c>
      <c r="AO20">
        <f t="shared" ref="AO20:AS51" si="31">IFERROR(R20,AN20)</f>
        <v>37.781999999999996</v>
      </c>
      <c r="AP20">
        <f t="shared" si="11"/>
        <v>37.457000000000001</v>
      </c>
      <c r="AQ20">
        <f t="shared" si="11"/>
        <v>37.802</v>
      </c>
      <c r="AR20">
        <f t="shared" si="11"/>
        <v>38.829000000000001</v>
      </c>
      <c r="AS20">
        <f t="shared" si="11"/>
        <v>39.716999999999999</v>
      </c>
      <c r="AU20" t="s">
        <v>18</v>
      </c>
      <c r="AV20">
        <f t="shared" si="17"/>
        <v>8.6284474088190285E-5</v>
      </c>
      <c r="AW20">
        <f t="shared" si="12"/>
        <v>-5.6943423952975428E-5</v>
      </c>
      <c r="AX20">
        <f t="shared" si="12"/>
        <v>2.6840146736692173E-4</v>
      </c>
      <c r="AY20">
        <f t="shared" si="12"/>
        <v>-3.6804770227202686E-4</v>
      </c>
      <c r="AZ20">
        <f t="shared" si="12"/>
        <v>-4.7230227345501013E-5</v>
      </c>
      <c r="BA20">
        <f t="shared" si="12"/>
        <v>9.249577736668513E-5</v>
      </c>
      <c r="BB20">
        <f t="shared" si="12"/>
        <v>-1.0360216767612761E-5</v>
      </c>
      <c r="BC20">
        <f t="shared" si="12"/>
        <v>-1.3136550990559763E-4</v>
      </c>
      <c r="BD20">
        <f t="shared" si="12"/>
        <v>4.0176766996308363E-4</v>
      </c>
      <c r="BE20">
        <f t="shared" si="12"/>
        <v>2.7874203409149803E-4</v>
      </c>
      <c r="BF20">
        <f t="shared" si="12"/>
        <v>-8.2161399264075945E-5</v>
      </c>
      <c r="BG20">
        <f t="shared" si="12"/>
        <v>8.0300874161415563E-5</v>
      </c>
      <c r="BH20">
        <f t="shared" si="12"/>
        <v>-7.0182514873449607E-4</v>
      </c>
      <c r="BI20">
        <f t="shared" si="12"/>
        <v>1.3284893178613895E-5</v>
      </c>
      <c r="BJ20">
        <f t="shared" si="12"/>
        <v>1.4702298757208982E-4</v>
      </c>
      <c r="BK20">
        <f t="shared" si="12"/>
        <v>8.1652257444763949E-5</v>
      </c>
      <c r="BL20">
        <f t="shared" ref="BL20:BO51" si="32">$BW20*(AP20-AO20)/AO20</f>
        <v>-8.6019797787304999E-5</v>
      </c>
      <c r="BM20">
        <f t="shared" si="13"/>
        <v>9.2105614437888481E-5</v>
      </c>
      <c r="BN20">
        <f t="shared" si="13"/>
        <v>2.716787471562354E-4</v>
      </c>
      <c r="BO20">
        <f t="shared" si="13"/>
        <v>2.2869504751603134E-4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5.1214864221057713E-2</v>
      </c>
      <c r="BZ20">
        <f t="shared" si="20"/>
        <v>76</v>
      </c>
      <c r="CA20">
        <f t="shared" si="21"/>
        <v>4</v>
      </c>
      <c r="CB20">
        <f t="shared" si="22"/>
        <v>0.12000000000000002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1</v>
      </c>
      <c r="CG20">
        <f t="shared" si="27"/>
        <v>0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161.726</v>
      </c>
      <c r="C21">
        <f>VLOOKUP(CONCATENATE($A21,"_",C$4),assets_m6!$A:$D,4,FALSE)</f>
        <v>162.66800000000001</v>
      </c>
      <c r="D21">
        <f>VLOOKUP(CONCATENATE($A21,"_",D$4),assets_m6!$A:$D,4,FALSE)</f>
        <v>166.18600000000001</v>
      </c>
      <c r="E21">
        <f>VLOOKUP(CONCATENATE($A21,"_",E$4),assets_m6!$A:$D,4,FALSE)</f>
        <v>175.53200000000001</v>
      </c>
      <c r="F21">
        <f>VLOOKUP(CONCATENATE($A21,"_",F$4),assets_m6!$A:$D,4,FALSE)</f>
        <v>169.685</v>
      </c>
      <c r="G21">
        <f>VLOOKUP(CONCATENATE($A21,"_",G$4),assets_m6!$A:$D,4,FALSE)</f>
        <v>169.1</v>
      </c>
      <c r="H21">
        <f>VLOOKUP(CONCATENATE($A21,"_",H$4),assets_m6!$A:$D,4,FALSE)</f>
        <v>163.33199999999999</v>
      </c>
      <c r="I21">
        <f>VLOOKUP(CONCATENATE($A21,"_",I$4),assets_m6!$A:$D,4,FALSE)</f>
        <v>165.066</v>
      </c>
      <c r="J21">
        <f>VLOOKUP(CONCATENATE($A21,"_",J$4),assets_m6!$A:$D,4,FALSE)</f>
        <v>162.98500000000001</v>
      </c>
      <c r="K21">
        <f>VLOOKUP(CONCATENATE($A21,"_",K$4),assets_m6!$A:$D,4,FALSE)</f>
        <v>165.304</v>
      </c>
      <c r="L21">
        <f>VLOOKUP(CONCATENATE($A21,"_",L$4),assets_m6!$A:$D,4,FALSE)</f>
        <v>167.83099999999999</v>
      </c>
      <c r="M21">
        <f>VLOOKUP(CONCATENATE($A21,"_",M$4),assets_m6!$A:$D,4,FALSE)</f>
        <v>167.66300000000001</v>
      </c>
      <c r="N21">
        <f>VLOOKUP(CONCATENATE($A21,"_",N$4),assets_m6!$A:$D,4,FALSE)</f>
        <v>171.11199999999999</v>
      </c>
      <c r="O21">
        <f>VLOOKUP(CONCATENATE($A21,"_",O$4),assets_m6!$A:$D,4,FALSE)</f>
        <v>162.27099999999999</v>
      </c>
      <c r="P21">
        <f>VLOOKUP(CONCATENATE($A21,"_",P$4),assets_m6!$A:$D,4,FALSE)</f>
        <v>160.50700000000001</v>
      </c>
      <c r="Q21">
        <f>VLOOKUP(CONCATENATE($A21,"_",Q$4),assets_m6!$A:$D,4,FALSE)</f>
        <v>158.773</v>
      </c>
      <c r="R21">
        <f>VLOOKUP(CONCATENATE($A21,"_",R$4),assets_m6!$A:$D,4,FALSE)</f>
        <v>159.81399999999999</v>
      </c>
      <c r="S21">
        <f>VLOOKUP(CONCATENATE($A21,"_",S$4),assets_m6!$A:$D,4,FALSE)</f>
        <v>157.88499999999999</v>
      </c>
      <c r="T21">
        <f>VLOOKUP(CONCATENATE($A21,"_",T$4),assets_m6!$A:$D,4,FALSE)</f>
        <v>160.32</v>
      </c>
      <c r="U21">
        <f>VLOOKUP(CONCATENATE($A21,"_",U$4),assets_m6!$A:$D,4,FALSE)</f>
        <v>165.55</v>
      </c>
      <c r="V21">
        <f>VLOOKUP(CONCATENATE($A21,"_",V$4),assets_m6!$A:$D,4,FALSE)</f>
        <v>170.10300000000001</v>
      </c>
      <c r="X21" t="str">
        <f t="shared" si="16"/>
        <v>CDW</v>
      </c>
      <c r="Y21">
        <f t="shared" si="16"/>
        <v>161.726</v>
      </c>
      <c r="Z21">
        <f t="shared" ref="Z21:AN37" si="33">IFERROR(C21,Y21)</f>
        <v>162.66800000000001</v>
      </c>
      <c r="AA21">
        <f t="shared" si="33"/>
        <v>166.18600000000001</v>
      </c>
      <c r="AB21">
        <f t="shared" si="33"/>
        <v>175.53200000000001</v>
      </c>
      <c r="AC21">
        <f t="shared" si="33"/>
        <v>169.685</v>
      </c>
      <c r="AD21">
        <f t="shared" si="33"/>
        <v>169.1</v>
      </c>
      <c r="AE21">
        <f t="shared" si="33"/>
        <v>163.33199999999999</v>
      </c>
      <c r="AF21">
        <f t="shared" si="33"/>
        <v>165.066</v>
      </c>
      <c r="AG21">
        <f t="shared" si="33"/>
        <v>162.98500000000001</v>
      </c>
      <c r="AH21">
        <f t="shared" si="33"/>
        <v>165.304</v>
      </c>
      <c r="AI21">
        <f t="shared" si="33"/>
        <v>167.83099999999999</v>
      </c>
      <c r="AJ21">
        <f t="shared" si="33"/>
        <v>167.66300000000001</v>
      </c>
      <c r="AK21">
        <f t="shared" si="33"/>
        <v>171.11199999999999</v>
      </c>
      <c r="AL21">
        <f t="shared" si="33"/>
        <v>162.27099999999999</v>
      </c>
      <c r="AM21">
        <f t="shared" si="33"/>
        <v>160.50700000000001</v>
      </c>
      <c r="AN21">
        <f t="shared" si="33"/>
        <v>158.773</v>
      </c>
      <c r="AO21">
        <f t="shared" si="31"/>
        <v>159.81399999999999</v>
      </c>
      <c r="AP21">
        <f t="shared" si="11"/>
        <v>157.88499999999999</v>
      </c>
      <c r="AQ21">
        <f t="shared" si="11"/>
        <v>160.32</v>
      </c>
      <c r="AR21">
        <f t="shared" si="11"/>
        <v>165.55</v>
      </c>
      <c r="AS21">
        <f t="shared" si="11"/>
        <v>170.10300000000001</v>
      </c>
      <c r="AU21" t="s">
        <v>19</v>
      </c>
      <c r="AV21">
        <f t="shared" si="17"/>
        <v>5.8246664110904078E-5</v>
      </c>
      <c r="AW21">
        <f t="shared" si="17"/>
        <v>2.1626871910885982E-4</v>
      </c>
      <c r="AX21">
        <f t="shared" si="17"/>
        <v>5.6238190942678706E-4</v>
      </c>
      <c r="AY21">
        <f t="shared" si="17"/>
        <v>-3.3310165667798508E-4</v>
      </c>
      <c r="AZ21">
        <f t="shared" si="17"/>
        <v>-3.4475646050034356E-5</v>
      </c>
      <c r="BA21">
        <f t="shared" si="17"/>
        <v>-3.410999408633945E-4</v>
      </c>
      <c r="BB21">
        <f t="shared" si="17"/>
        <v>1.0616413195209811E-4</v>
      </c>
      <c r="BC21">
        <f t="shared" si="17"/>
        <v>-1.2607078380768837E-4</v>
      </c>
      <c r="BD21">
        <f t="shared" si="17"/>
        <v>1.4228303218087482E-4</v>
      </c>
      <c r="BE21">
        <f t="shared" si="17"/>
        <v>1.5286986400812969E-4</v>
      </c>
      <c r="BF21">
        <f t="shared" si="17"/>
        <v>-1.0010069653400026E-5</v>
      </c>
      <c r="BG21">
        <f t="shared" si="17"/>
        <v>2.0571026404155859E-4</v>
      </c>
      <c r="BH21">
        <f t="shared" si="17"/>
        <v>-5.1667913413436868E-4</v>
      </c>
      <c r="BI21">
        <f t="shared" si="17"/>
        <v>-1.0870703945868219E-4</v>
      </c>
      <c r="BJ21">
        <f t="shared" si="17"/>
        <v>-1.0803267147227279E-4</v>
      </c>
      <c r="BK21">
        <f t="shared" si="17"/>
        <v>6.5565303924470578E-5</v>
      </c>
      <c r="BL21">
        <f t="shared" si="32"/>
        <v>-1.2070281702479146E-4</v>
      </c>
      <c r="BM21">
        <f t="shared" si="13"/>
        <v>1.5422617728093248E-4</v>
      </c>
      <c r="BN21">
        <f t="shared" si="13"/>
        <v>3.2622255489022072E-4</v>
      </c>
      <c r="BO21">
        <f t="shared" si="13"/>
        <v>2.7502265176683764E-4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5.1797484634505335E-2</v>
      </c>
      <c r="BZ21">
        <f t="shared" si="20"/>
        <v>77</v>
      </c>
      <c r="CA21">
        <f t="shared" si="21"/>
        <v>4</v>
      </c>
      <c r="CB21">
        <f t="shared" si="22"/>
        <v>0.12000000000000002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1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144.16800000000001</v>
      </c>
      <c r="C22">
        <f>VLOOKUP(CONCATENATE($A22,"_",C$4),assets_m6!$A:$D,4,FALSE)</f>
        <v>143.197</v>
      </c>
      <c r="D22">
        <f>VLOOKUP(CONCATENATE($A22,"_",D$4),assets_m6!$A:$D,4,FALSE)</f>
        <v>147.50399999999999</v>
      </c>
      <c r="E22">
        <f>VLOOKUP(CONCATENATE($A22,"_",E$4),assets_m6!$A:$D,4,FALSE)</f>
        <v>153.136</v>
      </c>
      <c r="F22">
        <f>VLOOKUP(CONCATENATE($A22,"_",F$4),assets_m6!$A:$D,4,FALSE)</f>
        <v>148.691</v>
      </c>
      <c r="G22">
        <f>VLOOKUP(CONCATENATE($A22,"_",G$4),assets_m6!$A:$D,4,FALSE)</f>
        <v>146.18</v>
      </c>
      <c r="H22">
        <f>VLOOKUP(CONCATENATE($A22,"_",H$4),assets_m6!$A:$D,4,FALSE)</f>
        <v>140.22399999999999</v>
      </c>
      <c r="I22">
        <f>VLOOKUP(CONCATENATE($A22,"_",I$4),assets_m6!$A:$D,4,FALSE)</f>
        <v>138.203</v>
      </c>
      <c r="J22">
        <f>VLOOKUP(CONCATENATE($A22,"_",J$4),assets_m6!$A:$D,4,FALSE)</f>
        <v>138.86000000000001</v>
      </c>
      <c r="K22">
        <f>VLOOKUP(CONCATENATE($A22,"_",K$4),assets_m6!$A:$D,4,FALSE)</f>
        <v>136.398</v>
      </c>
      <c r="L22">
        <f>VLOOKUP(CONCATENATE($A22,"_",L$4),assets_m6!$A:$D,4,FALSE)</f>
        <v>139.83199999999999</v>
      </c>
      <c r="M22">
        <f>VLOOKUP(CONCATENATE($A22,"_",M$4),assets_m6!$A:$D,4,FALSE)</f>
        <v>141.95099999999999</v>
      </c>
      <c r="N22">
        <f>VLOOKUP(CONCATENATE($A22,"_",N$4),assets_m6!$A:$D,4,FALSE)</f>
        <v>152.577</v>
      </c>
      <c r="O22">
        <f>VLOOKUP(CONCATENATE($A22,"_",O$4),assets_m6!$A:$D,4,FALSE)</f>
        <v>148.45599999999999</v>
      </c>
      <c r="P22">
        <f>VLOOKUP(CONCATENATE($A22,"_",P$4),assets_m6!$A:$D,4,FALSE)</f>
        <v>147.19</v>
      </c>
      <c r="Q22">
        <f>VLOOKUP(CONCATENATE($A22,"_",Q$4),assets_m6!$A:$D,4,FALSE)</f>
        <v>147.887</v>
      </c>
      <c r="R22">
        <f>VLOOKUP(CONCATENATE($A22,"_",R$4),assets_m6!$A:$D,4,FALSE)</f>
        <v>148.92699999999999</v>
      </c>
      <c r="S22">
        <f>VLOOKUP(CONCATENATE($A22,"_",S$4),assets_m6!$A:$D,4,FALSE)</f>
        <v>146.65100000000001</v>
      </c>
      <c r="T22">
        <f>VLOOKUP(CONCATENATE($A22,"_",T$4),assets_m6!$A:$D,4,FALSE)</f>
        <v>148.613</v>
      </c>
      <c r="U22">
        <f>VLOOKUP(CONCATENATE($A22,"_",U$4),assets_m6!$A:$D,4,FALSE)</f>
        <v>152.81200000000001</v>
      </c>
      <c r="V22">
        <f>VLOOKUP(CONCATENATE($A22,"_",V$4),assets_m6!$A:$D,4,FALSE)</f>
        <v>156.20699999999999</v>
      </c>
      <c r="X22" t="str">
        <f t="shared" si="16"/>
        <v>CE</v>
      </c>
      <c r="Y22">
        <f t="shared" si="16"/>
        <v>144.16800000000001</v>
      </c>
      <c r="Z22">
        <f t="shared" si="33"/>
        <v>143.197</v>
      </c>
      <c r="AA22">
        <f t="shared" si="33"/>
        <v>147.50399999999999</v>
      </c>
      <c r="AB22">
        <f t="shared" si="33"/>
        <v>153.136</v>
      </c>
      <c r="AC22">
        <f t="shared" si="33"/>
        <v>148.691</v>
      </c>
      <c r="AD22">
        <f t="shared" si="33"/>
        <v>146.18</v>
      </c>
      <c r="AE22">
        <f t="shared" si="33"/>
        <v>140.22399999999999</v>
      </c>
      <c r="AF22">
        <f t="shared" si="33"/>
        <v>138.203</v>
      </c>
      <c r="AG22">
        <f t="shared" si="33"/>
        <v>138.86000000000001</v>
      </c>
      <c r="AH22">
        <f t="shared" si="33"/>
        <v>136.398</v>
      </c>
      <c r="AI22">
        <f t="shared" si="33"/>
        <v>139.83199999999999</v>
      </c>
      <c r="AJ22">
        <f t="shared" si="33"/>
        <v>141.95099999999999</v>
      </c>
      <c r="AK22">
        <f t="shared" si="33"/>
        <v>152.577</v>
      </c>
      <c r="AL22">
        <f t="shared" si="33"/>
        <v>148.45599999999999</v>
      </c>
      <c r="AM22">
        <f t="shared" si="33"/>
        <v>147.19</v>
      </c>
      <c r="AN22">
        <f t="shared" si="33"/>
        <v>147.887</v>
      </c>
      <c r="AO22">
        <f t="shared" si="31"/>
        <v>148.92699999999999</v>
      </c>
      <c r="AP22">
        <f t="shared" si="11"/>
        <v>146.65100000000001</v>
      </c>
      <c r="AQ22">
        <f t="shared" si="11"/>
        <v>148.613</v>
      </c>
      <c r="AR22">
        <f t="shared" si="11"/>
        <v>152.81200000000001</v>
      </c>
      <c r="AS22">
        <f t="shared" si="11"/>
        <v>156.20699999999999</v>
      </c>
      <c r="AU22" t="s">
        <v>20</v>
      </c>
      <c r="AV22">
        <f t="shared" si="17"/>
        <v>-6.7351978247600275E-5</v>
      </c>
      <c r="AW22">
        <f t="shared" si="17"/>
        <v>3.0077445756545093E-4</v>
      </c>
      <c r="AX22">
        <f t="shared" si="17"/>
        <v>3.8182015402972159E-4</v>
      </c>
      <c r="AY22">
        <f t="shared" si="17"/>
        <v>-2.9026486260578789E-4</v>
      </c>
      <c r="AZ22">
        <f t="shared" si="17"/>
        <v>-1.6887370452818232E-4</v>
      </c>
      <c r="BA22">
        <f t="shared" si="17"/>
        <v>-4.0744287864277035E-4</v>
      </c>
      <c r="BB22">
        <f t="shared" si="17"/>
        <v>-1.4412654039251389E-4</v>
      </c>
      <c r="BC22">
        <f t="shared" si="17"/>
        <v>4.753876543924594E-5</v>
      </c>
      <c r="BD22">
        <f t="shared" si="17"/>
        <v>-1.7730087858274646E-4</v>
      </c>
      <c r="BE22">
        <f t="shared" si="17"/>
        <v>2.5176322233463818E-4</v>
      </c>
      <c r="BF22">
        <f t="shared" si="17"/>
        <v>1.5153898964471652E-4</v>
      </c>
      <c r="BG22">
        <f t="shared" si="17"/>
        <v>7.485681678889198E-4</v>
      </c>
      <c r="BH22">
        <f t="shared" si="17"/>
        <v>-2.7009313330318523E-4</v>
      </c>
      <c r="BI22">
        <f t="shared" si="17"/>
        <v>-8.5277792746671818E-5</v>
      </c>
      <c r="BJ22">
        <f t="shared" si="17"/>
        <v>4.7353760445682639E-5</v>
      </c>
      <c r="BK22">
        <f t="shared" si="17"/>
        <v>7.0323963566776808E-5</v>
      </c>
      <c r="BL22">
        <f t="shared" si="32"/>
        <v>-1.5282655260630929E-4</v>
      </c>
      <c r="BM22">
        <f t="shared" si="13"/>
        <v>1.3378701815875712E-4</v>
      </c>
      <c r="BN22">
        <f t="shared" si="13"/>
        <v>2.8254594147214659E-4</v>
      </c>
      <c r="BO22">
        <f t="shared" si="13"/>
        <v>2.2216841609297579E-4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8.3506742134176706E-2</v>
      </c>
      <c r="BZ22">
        <f t="shared" si="20"/>
        <v>90</v>
      </c>
      <c r="CA22">
        <f t="shared" si="21"/>
        <v>5</v>
      </c>
      <c r="CB22">
        <f t="shared" si="22"/>
        <v>0.24000000000000005</v>
      </c>
      <c r="CC22">
        <f t="shared" si="23"/>
        <v>0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1</v>
      </c>
      <c r="CI22">
        <f t="shared" si="28"/>
        <v>0</v>
      </c>
      <c r="CJ22">
        <f t="shared" si="29"/>
        <v>0</v>
      </c>
      <c r="CK22">
        <f t="shared" si="29"/>
        <v>0</v>
      </c>
      <c r="CL22">
        <f t="shared" si="29"/>
        <v>0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428.49</v>
      </c>
      <c r="C23">
        <f>VLOOKUP(CONCATENATE($A23,"_",C$4),assets_m6!$A:$D,4,FALSE)</f>
        <v>432.54</v>
      </c>
      <c r="D23">
        <f>VLOOKUP(CONCATENATE($A23,"_",D$4),assets_m6!$A:$D,4,FALSE)</f>
        <v>425.62</v>
      </c>
      <c r="E23">
        <f>VLOOKUP(CONCATENATE($A23,"_",E$4),assets_m6!$A:$D,4,FALSE)</f>
        <v>448.34</v>
      </c>
      <c r="F23">
        <f>VLOOKUP(CONCATENATE($A23,"_",F$4),assets_m6!$A:$D,4,FALSE)</f>
        <v>456.2</v>
      </c>
      <c r="G23">
        <f>VLOOKUP(CONCATENATE($A23,"_",G$4),assets_m6!$A:$D,4,FALSE)</f>
        <v>459.77</v>
      </c>
      <c r="H23">
        <f>VLOOKUP(CONCATENATE($A23,"_",H$4),assets_m6!$A:$D,4,FALSE)</f>
        <v>463.67</v>
      </c>
      <c r="I23">
        <f>VLOOKUP(CONCATENATE($A23,"_",I$4),assets_m6!$A:$D,4,FALSE)</f>
        <v>468.23</v>
      </c>
      <c r="J23">
        <f>VLOOKUP(CONCATENATE($A23,"_",J$4),assets_m6!$A:$D,4,FALSE)</f>
        <v>448.35</v>
      </c>
      <c r="K23">
        <f>VLOOKUP(CONCATENATE($A23,"_",K$4),assets_m6!$A:$D,4,FALSE)</f>
        <v>465.26</v>
      </c>
      <c r="L23">
        <f>VLOOKUP(CONCATENATE($A23,"_",L$4),assets_m6!$A:$D,4,FALSE)</f>
        <v>471.39</v>
      </c>
      <c r="M23">
        <f>VLOOKUP(CONCATENATE($A23,"_",M$4),assets_m6!$A:$D,4,FALSE)</f>
        <v>463.34</v>
      </c>
      <c r="N23">
        <f>VLOOKUP(CONCATENATE($A23,"_",N$4),assets_m6!$A:$D,4,FALSE)</f>
        <v>472.13</v>
      </c>
      <c r="O23">
        <f>VLOOKUP(CONCATENATE($A23,"_",O$4),assets_m6!$A:$D,4,FALSE)</f>
        <v>469.5</v>
      </c>
      <c r="P23">
        <f>VLOOKUP(CONCATENATE($A23,"_",P$4),assets_m6!$A:$D,4,FALSE)</f>
        <v>474.57</v>
      </c>
      <c r="Q23">
        <f>VLOOKUP(CONCATENATE($A23,"_",Q$4),assets_m6!$A:$D,4,FALSE)</f>
        <v>479.03</v>
      </c>
      <c r="R23">
        <f>VLOOKUP(CONCATENATE($A23,"_",R$4),assets_m6!$A:$D,4,FALSE)</f>
        <v>473.67</v>
      </c>
      <c r="S23">
        <f>VLOOKUP(CONCATENATE($A23,"_",S$4),assets_m6!$A:$D,4,FALSE)</f>
        <v>479.02</v>
      </c>
      <c r="T23">
        <f>VLOOKUP(CONCATENATE($A23,"_",T$4),assets_m6!$A:$D,4,FALSE)</f>
        <v>487.61</v>
      </c>
      <c r="U23">
        <f>VLOOKUP(CONCATENATE($A23,"_",U$4),assets_m6!$A:$D,4,FALSE)</f>
        <v>502.84</v>
      </c>
      <c r="V23">
        <f>VLOOKUP(CONCATENATE($A23,"_",V$4),assets_m6!$A:$D,4,FALSE)</f>
        <v>509.94</v>
      </c>
      <c r="X23" t="str">
        <f t="shared" si="16"/>
        <v>CHTR</v>
      </c>
      <c r="Y23">
        <f t="shared" si="16"/>
        <v>428.49</v>
      </c>
      <c r="Z23">
        <f t="shared" si="33"/>
        <v>432.54</v>
      </c>
      <c r="AA23">
        <f t="shared" si="33"/>
        <v>425.62</v>
      </c>
      <c r="AB23">
        <f t="shared" si="33"/>
        <v>448.34</v>
      </c>
      <c r="AC23">
        <f t="shared" si="33"/>
        <v>456.2</v>
      </c>
      <c r="AD23">
        <f t="shared" si="33"/>
        <v>459.77</v>
      </c>
      <c r="AE23">
        <f t="shared" si="33"/>
        <v>463.67</v>
      </c>
      <c r="AF23">
        <f t="shared" si="33"/>
        <v>468.23</v>
      </c>
      <c r="AG23">
        <f t="shared" si="33"/>
        <v>448.35</v>
      </c>
      <c r="AH23">
        <f t="shared" si="33"/>
        <v>465.26</v>
      </c>
      <c r="AI23">
        <f t="shared" si="33"/>
        <v>471.39</v>
      </c>
      <c r="AJ23">
        <f t="shared" si="33"/>
        <v>463.34</v>
      </c>
      <c r="AK23">
        <f t="shared" si="33"/>
        <v>472.13</v>
      </c>
      <c r="AL23">
        <f t="shared" si="33"/>
        <v>469.5</v>
      </c>
      <c r="AM23">
        <f t="shared" si="33"/>
        <v>474.57</v>
      </c>
      <c r="AN23">
        <f t="shared" si="33"/>
        <v>479.03</v>
      </c>
      <c r="AO23">
        <f t="shared" si="31"/>
        <v>473.67</v>
      </c>
      <c r="AP23">
        <f t="shared" si="11"/>
        <v>479.02</v>
      </c>
      <c r="AQ23">
        <f t="shared" si="11"/>
        <v>487.61</v>
      </c>
      <c r="AR23">
        <f t="shared" si="11"/>
        <v>502.84</v>
      </c>
      <c r="AS23">
        <f t="shared" si="11"/>
        <v>509.94</v>
      </c>
      <c r="AU23" t="s">
        <v>21</v>
      </c>
      <c r="AV23">
        <f t="shared" si="17"/>
        <v>9.4517958412098561E-5</v>
      </c>
      <c r="AW23">
        <f t="shared" si="17"/>
        <v>-1.5998520368058482E-4</v>
      </c>
      <c r="AX23">
        <f t="shared" si="17"/>
        <v>5.3380950143320268E-4</v>
      </c>
      <c r="AY23">
        <f t="shared" si="17"/>
        <v>1.7531337823972911E-4</v>
      </c>
      <c r="AZ23">
        <f t="shared" si="17"/>
        <v>7.8255151249451849E-5</v>
      </c>
      <c r="BA23">
        <f t="shared" si="17"/>
        <v>8.4825021206256046E-5</v>
      </c>
      <c r="BB23">
        <f t="shared" si="17"/>
        <v>9.8345806284642141E-5</v>
      </c>
      <c r="BC23">
        <f t="shared" si="17"/>
        <v>-4.2457766482284335E-4</v>
      </c>
      <c r="BD23">
        <f t="shared" si="17"/>
        <v>3.7716070034571136E-4</v>
      </c>
      <c r="BE23">
        <f t="shared" si="17"/>
        <v>1.3175428792503108E-4</v>
      </c>
      <c r="BF23">
        <f t="shared" si="17"/>
        <v>-1.7077154797513761E-4</v>
      </c>
      <c r="BG23">
        <f t="shared" si="17"/>
        <v>1.8970950058272586E-4</v>
      </c>
      <c r="BH23">
        <f t="shared" si="17"/>
        <v>-5.5704996505199742E-5</v>
      </c>
      <c r="BI23">
        <f t="shared" si="17"/>
        <v>1.079872204472842E-4</v>
      </c>
      <c r="BJ23">
        <f t="shared" si="17"/>
        <v>9.3979813304675386E-5</v>
      </c>
      <c r="BK23">
        <f t="shared" si="17"/>
        <v>-1.1189278333298452E-4</v>
      </c>
      <c r="BL23">
        <f t="shared" si="32"/>
        <v>1.129478328794301E-4</v>
      </c>
      <c r="BM23">
        <f t="shared" si="13"/>
        <v>1.7932445409377546E-4</v>
      </c>
      <c r="BN23">
        <f t="shared" si="13"/>
        <v>3.1233977974200617E-4</v>
      </c>
      <c r="BO23">
        <f t="shared" si="13"/>
        <v>1.4119799538620681E-4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0.19008611636210876</v>
      </c>
      <c r="BZ23">
        <f t="shared" si="20"/>
        <v>97</v>
      </c>
      <c r="CA23">
        <f t="shared" si="21"/>
        <v>5</v>
      </c>
      <c r="CB23">
        <f t="shared" si="22"/>
        <v>0.24000000000000005</v>
      </c>
      <c r="CC23">
        <f t="shared" si="23"/>
        <v>0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1</v>
      </c>
      <c r="CI23">
        <f t="shared" si="28"/>
        <v>0</v>
      </c>
      <c r="CJ23">
        <f t="shared" si="29"/>
        <v>0</v>
      </c>
      <c r="CK23">
        <f t="shared" si="29"/>
        <v>0</v>
      </c>
      <c r="CL23">
        <f t="shared" si="29"/>
        <v>0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80.55</v>
      </c>
      <c r="C24">
        <f>VLOOKUP(CONCATENATE($A24,"_",C$4),assets_m6!$A:$D,4,FALSE)</f>
        <v>79.06</v>
      </c>
      <c r="D24">
        <f>VLOOKUP(CONCATENATE($A24,"_",D$4),assets_m6!$A:$D,4,FALSE)</f>
        <v>80.34</v>
      </c>
      <c r="E24">
        <f>VLOOKUP(CONCATENATE($A24,"_",E$4),assets_m6!$A:$D,4,FALSE)</f>
        <v>82.91</v>
      </c>
      <c r="F24">
        <f>VLOOKUP(CONCATENATE($A24,"_",F$4),assets_m6!$A:$D,4,FALSE)</f>
        <v>84.82</v>
      </c>
      <c r="G24">
        <f>VLOOKUP(CONCATENATE($A24,"_",G$4),assets_m6!$A:$D,4,FALSE)</f>
        <v>84.03</v>
      </c>
      <c r="H24">
        <f>VLOOKUP(CONCATENATE($A24,"_",H$4),assets_m6!$A:$D,4,FALSE)</f>
        <v>79.19</v>
      </c>
      <c r="I24">
        <f>VLOOKUP(CONCATENATE($A24,"_",I$4),assets_m6!$A:$D,4,FALSE)</f>
        <v>79.959999999999994</v>
      </c>
      <c r="J24">
        <f>VLOOKUP(CONCATENATE($A24,"_",J$4),assets_m6!$A:$D,4,FALSE)</f>
        <v>80.650000000000006</v>
      </c>
      <c r="K24">
        <f>VLOOKUP(CONCATENATE($A24,"_",K$4),assets_m6!$A:$D,4,FALSE)</f>
        <v>81.23</v>
      </c>
      <c r="L24">
        <f>VLOOKUP(CONCATENATE($A24,"_",L$4),assets_m6!$A:$D,4,FALSE)</f>
        <v>82.32</v>
      </c>
      <c r="M24">
        <f>VLOOKUP(CONCATENATE($A24,"_",M$4),assets_m6!$A:$D,4,FALSE)</f>
        <v>84.72</v>
      </c>
      <c r="N24">
        <f>VLOOKUP(CONCATENATE($A24,"_",N$4),assets_m6!$A:$D,4,FALSE)</f>
        <v>84.1</v>
      </c>
      <c r="O24">
        <f>VLOOKUP(CONCATENATE($A24,"_",O$4),assets_m6!$A:$D,4,FALSE)</f>
        <v>81.77</v>
      </c>
      <c r="P24">
        <f>VLOOKUP(CONCATENATE($A24,"_",P$4),assets_m6!$A:$D,4,FALSE)</f>
        <v>82.64</v>
      </c>
      <c r="Q24">
        <f>VLOOKUP(CONCATENATE($A24,"_",Q$4),assets_m6!$A:$D,4,FALSE)</f>
        <v>84.96</v>
      </c>
      <c r="R24">
        <f>VLOOKUP(CONCATENATE($A24,"_",R$4),assets_m6!$A:$D,4,FALSE)</f>
        <v>86.04</v>
      </c>
      <c r="S24">
        <f>VLOOKUP(CONCATENATE($A24,"_",S$4),assets_m6!$A:$D,4,FALSE)</f>
        <v>87.21</v>
      </c>
      <c r="T24">
        <f>VLOOKUP(CONCATENATE($A24,"_",T$4),assets_m6!$A:$D,4,FALSE)</f>
        <v>85.31</v>
      </c>
      <c r="U24">
        <f>VLOOKUP(CONCATENATE($A24,"_",U$4),assets_m6!$A:$D,4,FALSE)</f>
        <v>81.89</v>
      </c>
      <c r="V24">
        <f>VLOOKUP(CONCATENATE($A24,"_",V$4),assets_m6!$A:$D,4,FALSE)</f>
        <v>84.41</v>
      </c>
      <c r="X24" t="str">
        <f t="shared" si="16"/>
        <v>CNC</v>
      </c>
      <c r="Y24">
        <f t="shared" si="16"/>
        <v>80.55</v>
      </c>
      <c r="Z24">
        <f t="shared" si="33"/>
        <v>79.06</v>
      </c>
      <c r="AA24">
        <f t="shared" si="33"/>
        <v>80.34</v>
      </c>
      <c r="AB24">
        <f t="shared" si="33"/>
        <v>82.91</v>
      </c>
      <c r="AC24">
        <f t="shared" si="33"/>
        <v>84.82</v>
      </c>
      <c r="AD24">
        <f t="shared" si="33"/>
        <v>84.03</v>
      </c>
      <c r="AE24">
        <f t="shared" si="33"/>
        <v>79.19</v>
      </c>
      <c r="AF24">
        <f t="shared" si="33"/>
        <v>79.959999999999994</v>
      </c>
      <c r="AG24">
        <f t="shared" si="33"/>
        <v>80.650000000000006</v>
      </c>
      <c r="AH24">
        <f t="shared" si="33"/>
        <v>81.23</v>
      </c>
      <c r="AI24">
        <f t="shared" si="33"/>
        <v>82.32</v>
      </c>
      <c r="AJ24">
        <f t="shared" si="33"/>
        <v>84.72</v>
      </c>
      <c r="AK24">
        <f t="shared" si="33"/>
        <v>84.1</v>
      </c>
      <c r="AL24">
        <f t="shared" si="33"/>
        <v>81.77</v>
      </c>
      <c r="AM24">
        <f t="shared" si="33"/>
        <v>82.64</v>
      </c>
      <c r="AN24">
        <f t="shared" si="33"/>
        <v>84.96</v>
      </c>
      <c r="AO24">
        <f t="shared" si="31"/>
        <v>86.04</v>
      </c>
      <c r="AP24">
        <f t="shared" si="11"/>
        <v>87.21</v>
      </c>
      <c r="AQ24">
        <f t="shared" si="11"/>
        <v>85.31</v>
      </c>
      <c r="AR24">
        <f t="shared" si="11"/>
        <v>81.89</v>
      </c>
      <c r="AS24">
        <f t="shared" si="11"/>
        <v>84.41</v>
      </c>
      <c r="AU24" t="s">
        <v>22</v>
      </c>
      <c r="AV24">
        <f t="shared" si="17"/>
        <v>-1.849782743637486E-4</v>
      </c>
      <c r="AW24">
        <f t="shared" si="17"/>
        <v>1.6190235264356198E-4</v>
      </c>
      <c r="AX24">
        <f t="shared" si="17"/>
        <v>3.1989046552153259E-4</v>
      </c>
      <c r="AY24">
        <f t="shared" si="17"/>
        <v>2.3037028102761994E-4</v>
      </c>
      <c r="AZ24">
        <f t="shared" si="17"/>
        <v>-9.3138410752180168E-5</v>
      </c>
      <c r="BA24">
        <f t="shared" si="17"/>
        <v>-5.7598476734499623E-4</v>
      </c>
      <c r="BB24">
        <f t="shared" si="17"/>
        <v>9.7234499305467358E-5</v>
      </c>
      <c r="BC24">
        <f t="shared" si="17"/>
        <v>8.6293146573288143E-5</v>
      </c>
      <c r="BD24">
        <f t="shared" si="17"/>
        <v>7.1915685058896253E-5</v>
      </c>
      <c r="BE24">
        <f t="shared" si="17"/>
        <v>1.3418687676966504E-4</v>
      </c>
      <c r="BF24">
        <f t="shared" si="17"/>
        <v>2.9154518950437388E-4</v>
      </c>
      <c r="BG24">
        <f t="shared" si="17"/>
        <v>-7.3182247403211123E-5</v>
      </c>
      <c r="BH24">
        <f t="shared" si="17"/>
        <v>-2.770511296076098E-4</v>
      </c>
      <c r="BI24">
        <f t="shared" si="17"/>
        <v>1.063959887489305E-4</v>
      </c>
      <c r="BJ24">
        <f t="shared" si="17"/>
        <v>2.8073572120038641E-4</v>
      </c>
      <c r="BK24">
        <f t="shared" si="17"/>
        <v>1.271186440677981E-4</v>
      </c>
      <c r="BL24">
        <f t="shared" si="32"/>
        <v>1.3598326359832489E-4</v>
      </c>
      <c r="BM24">
        <f t="shared" si="13"/>
        <v>-2.1786492374727573E-4</v>
      </c>
      <c r="BN24">
        <f t="shared" si="13"/>
        <v>-4.0089086859688213E-4</v>
      </c>
      <c r="BO24">
        <f t="shared" si="13"/>
        <v>3.0772988154841816E-4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4.7920546244568589E-2</v>
      </c>
      <c r="BZ24">
        <f t="shared" si="20"/>
        <v>74</v>
      </c>
      <c r="CA24">
        <f t="shared" si="21"/>
        <v>4</v>
      </c>
      <c r="CB24">
        <f t="shared" si="22"/>
        <v>0.12000000000000002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1</v>
      </c>
      <c r="CG24">
        <f t="shared" si="27"/>
        <v>0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29.895</v>
      </c>
      <c r="C25">
        <f>VLOOKUP(CONCATENATE($A25,"_",C$4),assets_m6!$A:$D,4,FALSE)</f>
        <v>29.513999999999999</v>
      </c>
      <c r="D25">
        <f>VLOOKUP(CONCATENATE($A25,"_",D$4),assets_m6!$A:$D,4,FALSE)</f>
        <v>29.826000000000001</v>
      </c>
      <c r="E25">
        <f>VLOOKUP(CONCATENATE($A25,"_",E$4),assets_m6!$A:$D,4,FALSE)</f>
        <v>30.608000000000001</v>
      </c>
      <c r="F25">
        <f>VLOOKUP(CONCATENATE($A25,"_",F$4),assets_m6!$A:$D,4,FALSE)</f>
        <v>30.216999999999999</v>
      </c>
      <c r="G25">
        <f>VLOOKUP(CONCATENATE($A25,"_",G$4),assets_m6!$A:$D,4,FALSE)</f>
        <v>30.012</v>
      </c>
      <c r="H25">
        <f>VLOOKUP(CONCATENATE($A25,"_",H$4),assets_m6!$A:$D,4,FALSE)</f>
        <v>29.67</v>
      </c>
      <c r="I25">
        <f>VLOOKUP(CONCATENATE($A25,"_",I$4),assets_m6!$A:$D,4,FALSE)</f>
        <v>29.768000000000001</v>
      </c>
      <c r="J25">
        <f>VLOOKUP(CONCATENATE($A25,"_",J$4),assets_m6!$A:$D,4,FALSE)</f>
        <v>29.69</v>
      </c>
      <c r="K25">
        <f>VLOOKUP(CONCATENATE($A25,"_",K$4),assets_m6!$A:$D,4,FALSE)</f>
        <v>29.68</v>
      </c>
      <c r="L25">
        <f>VLOOKUP(CONCATENATE($A25,"_",L$4),assets_m6!$A:$D,4,FALSE)</f>
        <v>30.305</v>
      </c>
      <c r="M25">
        <f>VLOOKUP(CONCATENATE($A25,"_",M$4),assets_m6!$A:$D,4,FALSE)</f>
        <v>30.245999999999999</v>
      </c>
      <c r="N25">
        <f>VLOOKUP(CONCATENATE($A25,"_",N$4),assets_m6!$A:$D,4,FALSE)</f>
        <v>30.637</v>
      </c>
      <c r="O25">
        <f>VLOOKUP(CONCATENATE($A25,"_",O$4),assets_m6!$A:$D,4,FALSE)</f>
        <v>30.117000000000001</v>
      </c>
      <c r="P25">
        <f>VLOOKUP(CONCATENATE($A25,"_",P$4),assets_m6!$A:$D,4,FALSE)</f>
        <v>30.106999999999999</v>
      </c>
      <c r="Q25">
        <f>VLOOKUP(CONCATENATE($A25,"_",Q$4),assets_m6!$A:$D,4,FALSE)</f>
        <v>30.027999999999999</v>
      </c>
      <c r="R25">
        <f>VLOOKUP(CONCATENATE($A25,"_",R$4),assets_m6!$A:$D,4,FALSE)</f>
        <v>30.283999999999999</v>
      </c>
      <c r="S25">
        <f>VLOOKUP(CONCATENATE($A25,"_",S$4),assets_m6!$A:$D,4,FALSE)</f>
        <v>30.745000000000001</v>
      </c>
      <c r="T25">
        <f>VLOOKUP(CONCATENATE($A25,"_",T$4),assets_m6!$A:$D,4,FALSE)</f>
        <v>31.265999999999998</v>
      </c>
      <c r="U25">
        <f>VLOOKUP(CONCATENATE($A25,"_",U$4),assets_m6!$A:$D,4,FALSE)</f>
        <v>31.402999999999999</v>
      </c>
      <c r="V25">
        <f>VLOOKUP(CONCATENATE($A25,"_",V$4),assets_m6!$A:$D,4,FALSE)</f>
        <v>31.835000000000001</v>
      </c>
      <c r="X25" t="str">
        <f t="shared" si="16"/>
        <v>CNP</v>
      </c>
      <c r="Y25">
        <f t="shared" si="16"/>
        <v>29.895</v>
      </c>
      <c r="Z25">
        <f t="shared" si="33"/>
        <v>29.513999999999999</v>
      </c>
      <c r="AA25">
        <f t="shared" si="33"/>
        <v>29.826000000000001</v>
      </c>
      <c r="AB25">
        <f t="shared" si="33"/>
        <v>30.608000000000001</v>
      </c>
      <c r="AC25">
        <f t="shared" si="33"/>
        <v>30.216999999999999</v>
      </c>
      <c r="AD25">
        <f t="shared" si="33"/>
        <v>30.012</v>
      </c>
      <c r="AE25">
        <f t="shared" si="33"/>
        <v>29.67</v>
      </c>
      <c r="AF25">
        <f t="shared" si="33"/>
        <v>29.768000000000001</v>
      </c>
      <c r="AG25">
        <f t="shared" si="33"/>
        <v>29.69</v>
      </c>
      <c r="AH25">
        <f t="shared" si="33"/>
        <v>29.68</v>
      </c>
      <c r="AI25">
        <f t="shared" si="33"/>
        <v>30.305</v>
      </c>
      <c r="AJ25">
        <f t="shared" si="33"/>
        <v>30.245999999999999</v>
      </c>
      <c r="AK25">
        <f t="shared" si="33"/>
        <v>30.637</v>
      </c>
      <c r="AL25">
        <f t="shared" si="33"/>
        <v>30.117000000000001</v>
      </c>
      <c r="AM25">
        <f t="shared" si="33"/>
        <v>30.106999999999999</v>
      </c>
      <c r="AN25">
        <f t="shared" si="33"/>
        <v>30.027999999999999</v>
      </c>
      <c r="AO25">
        <f t="shared" si="31"/>
        <v>30.283999999999999</v>
      </c>
      <c r="AP25">
        <f t="shared" si="11"/>
        <v>30.745000000000001</v>
      </c>
      <c r="AQ25">
        <f t="shared" si="11"/>
        <v>31.265999999999998</v>
      </c>
      <c r="AR25">
        <f t="shared" si="11"/>
        <v>31.402999999999999</v>
      </c>
      <c r="AS25">
        <f t="shared" si="11"/>
        <v>31.835000000000001</v>
      </c>
      <c r="AU25" t="s">
        <v>23</v>
      </c>
      <c r="AV25">
        <f t="shared" si="17"/>
        <v>-1.2744606121424995E-4</v>
      </c>
      <c r="AW25">
        <f t="shared" si="17"/>
        <v>1.0571254319983776E-4</v>
      </c>
      <c r="AX25">
        <f t="shared" si="17"/>
        <v>2.6218735331589888E-4</v>
      </c>
      <c r="AY25">
        <f t="shared" si="17"/>
        <v>-1.2774438055410407E-4</v>
      </c>
      <c r="AZ25">
        <f t="shared" si="17"/>
        <v>-6.7842605156037428E-5</v>
      </c>
      <c r="BA25">
        <f t="shared" si="17"/>
        <v>-1.1395441823270651E-4</v>
      </c>
      <c r="BB25">
        <f t="shared" si="17"/>
        <v>3.3029996629591834E-5</v>
      </c>
      <c r="BC25">
        <f t="shared" si="17"/>
        <v>-2.6202633700617911E-5</v>
      </c>
      <c r="BD25">
        <f t="shared" si="17"/>
        <v>-3.3681374200072627E-6</v>
      </c>
      <c r="BE25">
        <f t="shared" si="17"/>
        <v>2.1057951482479785E-4</v>
      </c>
      <c r="BF25">
        <f t="shared" si="17"/>
        <v>-1.9468734532255753E-5</v>
      </c>
      <c r="BG25">
        <f t="shared" si="17"/>
        <v>1.2927329233617727E-4</v>
      </c>
      <c r="BH25">
        <f t="shared" si="17"/>
        <v>-1.6972941214870893E-4</v>
      </c>
      <c r="BI25">
        <f t="shared" si="17"/>
        <v>-3.3203838363720036E-6</v>
      </c>
      <c r="BJ25">
        <f t="shared" si="17"/>
        <v>-2.6239744909821845E-5</v>
      </c>
      <c r="BK25">
        <f t="shared" si="17"/>
        <v>8.5253763154389324E-5</v>
      </c>
      <c r="BL25">
        <f t="shared" si="32"/>
        <v>1.5222559767534083E-4</v>
      </c>
      <c r="BM25">
        <f t="shared" si="13"/>
        <v>1.6945844852821507E-4</v>
      </c>
      <c r="BN25">
        <f t="shared" si="13"/>
        <v>4.3817565406512019E-5</v>
      </c>
      <c r="BO25">
        <f t="shared" si="13"/>
        <v>1.3756647454064969E-4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6.489379494898817E-2</v>
      </c>
      <c r="BZ25">
        <f t="shared" si="20"/>
        <v>83</v>
      </c>
      <c r="CA25">
        <f t="shared" si="21"/>
        <v>5</v>
      </c>
      <c r="CB25">
        <f t="shared" si="22"/>
        <v>0.24000000000000005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1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0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91.335999999999999</v>
      </c>
      <c r="C26">
        <f>VLOOKUP(CONCATENATE($A26,"_",C$4),assets_m6!$A:$D,4,FALSE)</f>
        <v>91.718000000000004</v>
      </c>
      <c r="D26">
        <f>VLOOKUP(CONCATENATE($A26,"_",D$4),assets_m6!$A:$D,4,FALSE)</f>
        <v>94.596000000000004</v>
      </c>
      <c r="E26">
        <f>VLOOKUP(CONCATENATE($A26,"_",E$4),assets_m6!$A:$D,4,FALSE)</f>
        <v>99.311000000000007</v>
      </c>
      <c r="F26">
        <f>VLOOKUP(CONCATENATE($A26,"_",F$4),assets_m6!$A:$D,4,FALSE)</f>
        <v>98.353999999999999</v>
      </c>
      <c r="G26">
        <f>VLOOKUP(CONCATENATE($A26,"_",G$4),assets_m6!$A:$D,4,FALSE)</f>
        <v>102.973</v>
      </c>
      <c r="H26">
        <f>VLOOKUP(CONCATENATE($A26,"_",H$4),assets_m6!$A:$D,4,FALSE)</f>
        <v>92.941999999999993</v>
      </c>
      <c r="I26">
        <f>VLOOKUP(CONCATENATE($A26,"_",I$4),assets_m6!$A:$D,4,FALSE)</f>
        <v>93.706999999999994</v>
      </c>
      <c r="J26">
        <f>VLOOKUP(CONCATENATE($A26,"_",J$4),assets_m6!$A:$D,4,FALSE)</f>
        <v>94.701999999999998</v>
      </c>
      <c r="K26">
        <f>VLOOKUP(CONCATENATE($A26,"_",K$4),assets_m6!$A:$D,4,FALSE)</f>
        <v>95.236999999999995</v>
      </c>
      <c r="L26">
        <f>VLOOKUP(CONCATENATE($A26,"_",L$4),assets_m6!$A:$D,4,FALSE)</f>
        <v>98.402000000000001</v>
      </c>
      <c r="M26">
        <f>VLOOKUP(CONCATENATE($A26,"_",M$4),assets_m6!$A:$D,4,FALSE)</f>
        <v>101.33199999999999</v>
      </c>
      <c r="N26">
        <f>VLOOKUP(CONCATENATE($A26,"_",N$4),assets_m6!$A:$D,4,FALSE)</f>
        <v>102.792</v>
      </c>
      <c r="O26">
        <f>VLOOKUP(CONCATENATE($A26,"_",O$4),assets_m6!$A:$D,4,FALSE)</f>
        <v>100.352</v>
      </c>
      <c r="P26">
        <f>VLOOKUP(CONCATENATE($A26,"_",P$4),assets_m6!$A:$D,4,FALSE)</f>
        <v>100.477</v>
      </c>
      <c r="Q26">
        <f>VLOOKUP(CONCATENATE($A26,"_",Q$4),assets_m6!$A:$D,4,FALSE)</f>
        <v>100.871</v>
      </c>
      <c r="R26">
        <f>VLOOKUP(CONCATENATE($A26,"_",R$4),assets_m6!$A:$D,4,FALSE)</f>
        <v>104.71299999999999</v>
      </c>
      <c r="S26">
        <f>VLOOKUP(CONCATENATE($A26,"_",S$4),assets_m6!$A:$D,4,FALSE)</f>
        <v>105.154</v>
      </c>
      <c r="T26">
        <f>VLOOKUP(CONCATENATE($A26,"_",T$4),assets_m6!$A:$D,4,FALSE)</f>
        <v>106.806</v>
      </c>
      <c r="U26">
        <f>VLOOKUP(CONCATENATE($A26,"_",U$4),assets_m6!$A:$D,4,FALSE)</f>
        <v>108.679</v>
      </c>
      <c r="V26">
        <f>VLOOKUP(CONCATENATE($A26,"_",V$4),assets_m6!$A:$D,4,FALSE)</f>
        <v>110.072</v>
      </c>
      <c r="X26" t="str">
        <f t="shared" si="16"/>
        <v>COP</v>
      </c>
      <c r="Y26">
        <f t="shared" si="16"/>
        <v>91.335999999999999</v>
      </c>
      <c r="Z26">
        <f t="shared" si="33"/>
        <v>91.718000000000004</v>
      </c>
      <c r="AA26">
        <f t="shared" si="33"/>
        <v>94.596000000000004</v>
      </c>
      <c r="AB26">
        <f t="shared" si="33"/>
        <v>99.311000000000007</v>
      </c>
      <c r="AC26">
        <f t="shared" si="33"/>
        <v>98.353999999999999</v>
      </c>
      <c r="AD26">
        <f t="shared" si="33"/>
        <v>102.973</v>
      </c>
      <c r="AE26">
        <f t="shared" si="33"/>
        <v>92.941999999999993</v>
      </c>
      <c r="AF26">
        <f t="shared" si="33"/>
        <v>93.706999999999994</v>
      </c>
      <c r="AG26">
        <f t="shared" si="33"/>
        <v>94.701999999999998</v>
      </c>
      <c r="AH26">
        <f t="shared" si="33"/>
        <v>95.236999999999995</v>
      </c>
      <c r="AI26">
        <f t="shared" si="33"/>
        <v>98.402000000000001</v>
      </c>
      <c r="AJ26">
        <f t="shared" si="33"/>
        <v>101.33199999999999</v>
      </c>
      <c r="AK26">
        <f t="shared" si="33"/>
        <v>102.792</v>
      </c>
      <c r="AL26">
        <f t="shared" si="33"/>
        <v>100.352</v>
      </c>
      <c r="AM26">
        <f t="shared" si="33"/>
        <v>100.477</v>
      </c>
      <c r="AN26">
        <f t="shared" si="33"/>
        <v>100.871</v>
      </c>
      <c r="AO26">
        <f t="shared" si="31"/>
        <v>104.71299999999999</v>
      </c>
      <c r="AP26">
        <f t="shared" si="11"/>
        <v>105.154</v>
      </c>
      <c r="AQ26">
        <f t="shared" si="11"/>
        <v>106.806</v>
      </c>
      <c r="AR26">
        <f t="shared" si="11"/>
        <v>108.679</v>
      </c>
      <c r="AS26">
        <f t="shared" si="11"/>
        <v>110.072</v>
      </c>
      <c r="AU26" t="s">
        <v>24</v>
      </c>
      <c r="AV26">
        <f t="shared" si="17"/>
        <v>4.1823596391346785E-5</v>
      </c>
      <c r="AW26">
        <f t="shared" si="17"/>
        <v>3.137879151311629E-4</v>
      </c>
      <c r="AX26">
        <f t="shared" si="17"/>
        <v>4.9843545181614481E-4</v>
      </c>
      <c r="AY26">
        <f t="shared" si="17"/>
        <v>-9.6363947598957593E-5</v>
      </c>
      <c r="AZ26">
        <f t="shared" si="17"/>
        <v>4.6963011163755414E-4</v>
      </c>
      <c r="BA26">
        <f t="shared" si="17"/>
        <v>-9.7413885193206053E-4</v>
      </c>
      <c r="BB26">
        <f t="shared" si="17"/>
        <v>8.2309397258505375E-5</v>
      </c>
      <c r="BC26">
        <f t="shared" si="17"/>
        <v>1.0618203549361356E-4</v>
      </c>
      <c r="BD26">
        <f t="shared" si="17"/>
        <v>5.6492999091887882E-5</v>
      </c>
      <c r="BE26">
        <f t="shared" si="17"/>
        <v>3.3232882178145111E-4</v>
      </c>
      <c r="BF26">
        <f t="shared" si="17"/>
        <v>2.9775817564683569E-4</v>
      </c>
      <c r="BG26">
        <f t="shared" si="17"/>
        <v>1.4408084316898986E-4</v>
      </c>
      <c r="BH26">
        <f t="shared" si="17"/>
        <v>-2.373725581757333E-4</v>
      </c>
      <c r="BI26">
        <f t="shared" si="17"/>
        <v>1.2456154336734694E-5</v>
      </c>
      <c r="BJ26">
        <f t="shared" si="17"/>
        <v>3.9212954208424931E-5</v>
      </c>
      <c r="BK26">
        <f t="shared" si="17"/>
        <v>3.8088251330907784E-4</v>
      </c>
      <c r="BL26">
        <f t="shared" si="32"/>
        <v>4.2115114646701223E-5</v>
      </c>
      <c r="BM26">
        <f t="shared" si="13"/>
        <v>1.5710291572360548E-4</v>
      </c>
      <c r="BN26">
        <f t="shared" si="13"/>
        <v>1.753646798868982E-4</v>
      </c>
      <c r="BO26">
        <f t="shared" si="13"/>
        <v>1.2817563650751302E-4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0.20513269685556632</v>
      </c>
      <c r="BZ26">
        <f t="shared" si="20"/>
        <v>98</v>
      </c>
      <c r="CA26">
        <f t="shared" si="21"/>
        <v>5</v>
      </c>
      <c r="CB26">
        <f t="shared" si="22"/>
        <v>0.24000000000000005</v>
      </c>
      <c r="CC26">
        <f t="shared" si="23"/>
        <v>0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1</v>
      </c>
      <c r="CI26">
        <f t="shared" si="28"/>
        <v>0</v>
      </c>
      <c r="CJ26">
        <f t="shared" si="29"/>
        <v>0</v>
      </c>
      <c r="CK26">
        <f t="shared" si="29"/>
        <v>0</v>
      </c>
      <c r="CL26">
        <f t="shared" si="29"/>
        <v>0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393.137</v>
      </c>
      <c r="C27">
        <f>VLOOKUP(CONCATENATE($A27,"_",C$4),assets_m6!$A:$D,4,FALSE)</f>
        <v>387.39800000000002</v>
      </c>
      <c r="D27">
        <f>VLOOKUP(CONCATENATE($A27,"_",D$4),assets_m6!$A:$D,4,FALSE)</f>
        <v>386.26</v>
      </c>
      <c r="E27">
        <f>VLOOKUP(CONCATENATE($A27,"_",E$4),assets_m6!$A:$D,4,FALSE)</f>
        <v>396.86799999999999</v>
      </c>
      <c r="F27">
        <f>VLOOKUP(CONCATENATE($A27,"_",F$4),assets_m6!$A:$D,4,FALSE)</f>
        <v>382.72699999999998</v>
      </c>
      <c r="G27">
        <f>VLOOKUP(CONCATENATE($A27,"_",G$4),assets_m6!$A:$D,4,FALSE)</f>
        <v>379.95600000000002</v>
      </c>
      <c r="H27">
        <f>VLOOKUP(CONCATENATE($A27,"_",H$4),assets_m6!$A:$D,4,FALSE)</f>
        <v>370.346</v>
      </c>
      <c r="I27">
        <f>VLOOKUP(CONCATENATE($A27,"_",I$4),assets_m6!$A:$D,4,FALSE)</f>
        <v>374.30500000000001</v>
      </c>
      <c r="J27">
        <f>VLOOKUP(CONCATENATE($A27,"_",J$4),assets_m6!$A:$D,4,FALSE)</f>
        <v>367.09</v>
      </c>
      <c r="K27">
        <f>VLOOKUP(CONCATENATE($A27,"_",K$4),assets_m6!$A:$D,4,FALSE)</f>
        <v>363.35</v>
      </c>
      <c r="L27">
        <f>VLOOKUP(CONCATENATE($A27,"_",L$4),assets_m6!$A:$D,4,FALSE)</f>
        <v>373.03399999999999</v>
      </c>
      <c r="M27">
        <f>VLOOKUP(CONCATENATE($A27,"_",M$4),assets_m6!$A:$D,4,FALSE)</f>
        <v>374.78</v>
      </c>
      <c r="N27">
        <f>VLOOKUP(CONCATENATE($A27,"_",N$4),assets_m6!$A:$D,4,FALSE)</f>
        <v>378.33199999999999</v>
      </c>
      <c r="O27">
        <f>VLOOKUP(CONCATENATE($A27,"_",O$4),assets_m6!$A:$D,4,FALSE)</f>
        <v>355.46199999999999</v>
      </c>
      <c r="P27">
        <f>VLOOKUP(CONCATENATE($A27,"_",P$4),assets_m6!$A:$D,4,FALSE)</f>
        <v>355.99799999999999</v>
      </c>
      <c r="Q27">
        <f>VLOOKUP(CONCATENATE($A27,"_",Q$4),assets_m6!$A:$D,4,FALSE)</f>
        <v>360.78</v>
      </c>
      <c r="R27">
        <f>VLOOKUP(CONCATENATE($A27,"_",R$4),assets_m6!$A:$D,4,FALSE)</f>
        <v>367.38799999999998</v>
      </c>
      <c r="S27">
        <f>VLOOKUP(CONCATENATE($A27,"_",S$4),assets_m6!$A:$D,4,FALSE)</f>
        <v>368.04300000000001</v>
      </c>
      <c r="T27">
        <f>VLOOKUP(CONCATENATE($A27,"_",T$4),assets_m6!$A:$D,4,FALSE)</f>
        <v>364.77800000000002</v>
      </c>
      <c r="U27">
        <f>VLOOKUP(CONCATENATE($A27,"_",U$4),assets_m6!$A:$D,4,FALSE)</f>
        <v>380.435</v>
      </c>
      <c r="V27">
        <f>VLOOKUP(CONCATENATE($A27,"_",V$4),assets_m6!$A:$D,4,FALSE)</f>
        <v>393.81</v>
      </c>
      <c r="X27" t="str">
        <f t="shared" si="16"/>
        <v>CTAS</v>
      </c>
      <c r="Y27">
        <f t="shared" si="16"/>
        <v>393.137</v>
      </c>
      <c r="Z27">
        <f t="shared" si="33"/>
        <v>387.39800000000002</v>
      </c>
      <c r="AA27">
        <f t="shared" si="33"/>
        <v>386.26</v>
      </c>
      <c r="AB27">
        <f t="shared" si="33"/>
        <v>396.86799999999999</v>
      </c>
      <c r="AC27">
        <f t="shared" si="33"/>
        <v>382.72699999999998</v>
      </c>
      <c r="AD27">
        <f t="shared" si="33"/>
        <v>379.95600000000002</v>
      </c>
      <c r="AE27">
        <f t="shared" si="33"/>
        <v>370.346</v>
      </c>
      <c r="AF27">
        <f t="shared" si="33"/>
        <v>374.30500000000001</v>
      </c>
      <c r="AG27">
        <f t="shared" si="33"/>
        <v>367.09</v>
      </c>
      <c r="AH27">
        <f t="shared" si="33"/>
        <v>363.35</v>
      </c>
      <c r="AI27">
        <f t="shared" si="33"/>
        <v>373.03399999999999</v>
      </c>
      <c r="AJ27">
        <f t="shared" si="33"/>
        <v>374.78</v>
      </c>
      <c r="AK27">
        <f t="shared" si="33"/>
        <v>378.33199999999999</v>
      </c>
      <c r="AL27">
        <f t="shared" si="33"/>
        <v>355.46199999999999</v>
      </c>
      <c r="AM27">
        <f t="shared" si="33"/>
        <v>355.99799999999999</v>
      </c>
      <c r="AN27">
        <f t="shared" si="33"/>
        <v>360.78</v>
      </c>
      <c r="AO27">
        <f t="shared" si="31"/>
        <v>367.38799999999998</v>
      </c>
      <c r="AP27">
        <f t="shared" si="11"/>
        <v>368.04300000000001</v>
      </c>
      <c r="AQ27">
        <f t="shared" si="11"/>
        <v>364.77800000000002</v>
      </c>
      <c r="AR27">
        <f t="shared" si="11"/>
        <v>380.435</v>
      </c>
      <c r="AS27">
        <f t="shared" si="11"/>
        <v>393.81</v>
      </c>
      <c r="AU27" t="s">
        <v>25</v>
      </c>
      <c r="AV27">
        <f t="shared" si="17"/>
        <v>-1.4597964577233829E-4</v>
      </c>
      <c r="AW27">
        <f t="shared" si="17"/>
        <v>-2.9375474318402096E-5</v>
      </c>
      <c r="AX27">
        <f t="shared" si="17"/>
        <v>2.7463366644229288E-4</v>
      </c>
      <c r="AY27">
        <f t="shared" si="17"/>
        <v>-3.5631494602739503E-4</v>
      </c>
      <c r="AZ27">
        <f t="shared" si="17"/>
        <v>-7.2401476770647444E-5</v>
      </c>
      <c r="BA27">
        <f t="shared" si="17"/>
        <v>-2.5292402278158561E-4</v>
      </c>
      <c r="BB27">
        <f t="shared" si="17"/>
        <v>1.0690003402223876E-4</v>
      </c>
      <c r="BC27">
        <f t="shared" si="17"/>
        <v>-1.927572434244809E-4</v>
      </c>
      <c r="BD27">
        <f t="shared" si="17"/>
        <v>-1.0188237217031117E-4</v>
      </c>
      <c r="BE27">
        <f t="shared" si="17"/>
        <v>2.6651988440897119E-4</v>
      </c>
      <c r="BF27">
        <f t="shared" si="17"/>
        <v>4.680538503192687E-5</v>
      </c>
      <c r="BG27">
        <f t="shared" si="17"/>
        <v>9.4775601686323215E-5</v>
      </c>
      <c r="BH27">
        <f t="shared" si="17"/>
        <v>-6.0449552245118055E-4</v>
      </c>
      <c r="BI27">
        <f t="shared" si="17"/>
        <v>1.5078967653363831E-5</v>
      </c>
      <c r="BJ27">
        <f t="shared" si="17"/>
        <v>1.3432659734043399E-4</v>
      </c>
      <c r="BK27">
        <f t="shared" si="17"/>
        <v>1.8315871168024848E-4</v>
      </c>
      <c r="BL27">
        <f t="shared" si="32"/>
        <v>1.7828562718434725E-5</v>
      </c>
      <c r="BM27">
        <f t="shared" si="13"/>
        <v>-8.8712460228831594E-5</v>
      </c>
      <c r="BN27">
        <f t="shared" si="13"/>
        <v>4.2921996392326239E-4</v>
      </c>
      <c r="BO27">
        <f t="shared" si="13"/>
        <v>3.5157122767358421E-4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1.7118714341311091E-3</v>
      </c>
      <c r="BZ27">
        <f t="shared" si="20"/>
        <v>41</v>
      </c>
      <c r="CA27">
        <f t="shared" si="21"/>
        <v>3</v>
      </c>
      <c r="CB27">
        <f t="shared" si="22"/>
        <v>7.9999999999999988E-2</v>
      </c>
      <c r="CC27">
        <f t="shared" si="23"/>
        <v>0</v>
      </c>
      <c r="CD27">
        <f t="shared" si="24"/>
        <v>0</v>
      </c>
      <c r="CE27">
        <f t="shared" si="25"/>
        <v>1</v>
      </c>
      <c r="CF27">
        <f t="shared" si="26"/>
        <v>0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1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66.28</v>
      </c>
      <c r="C28">
        <f>VLOOKUP(CONCATENATE($A28,"_",C$4),assets_m6!$A:$D,4,FALSE)</f>
        <v>68.349999999999994</v>
      </c>
      <c r="D28">
        <f>VLOOKUP(CONCATENATE($A28,"_",D$4),assets_m6!$A:$D,4,FALSE)</f>
        <v>67.650000000000006</v>
      </c>
      <c r="E28">
        <f>VLOOKUP(CONCATENATE($A28,"_",E$4),assets_m6!$A:$D,4,FALSE)</f>
        <v>66.39</v>
      </c>
      <c r="F28">
        <f>VLOOKUP(CONCATENATE($A28,"_",F$4),assets_m6!$A:$D,4,FALSE)</f>
        <v>62.95</v>
      </c>
      <c r="G28">
        <f>VLOOKUP(CONCATENATE($A28,"_",G$4),assets_m6!$A:$D,4,FALSE)</f>
        <v>59.95</v>
      </c>
      <c r="H28">
        <f>VLOOKUP(CONCATENATE($A28,"_",H$4),assets_m6!$A:$D,4,FALSE)</f>
        <v>52.95</v>
      </c>
      <c r="I28">
        <f>VLOOKUP(CONCATENATE($A28,"_",I$4),assets_m6!$A:$D,4,FALSE)</f>
        <v>50.77</v>
      </c>
      <c r="J28">
        <f>VLOOKUP(CONCATENATE($A28,"_",J$4),assets_m6!$A:$D,4,FALSE)</f>
        <v>48.36</v>
      </c>
      <c r="K28">
        <f>VLOOKUP(CONCATENATE($A28,"_",K$4),assets_m6!$A:$D,4,FALSE)</f>
        <v>49.83</v>
      </c>
      <c r="L28">
        <f>VLOOKUP(CONCATENATE($A28,"_",L$4),assets_m6!$A:$D,4,FALSE)</f>
        <v>54.99</v>
      </c>
      <c r="M28">
        <f>VLOOKUP(CONCATENATE($A28,"_",M$4),assets_m6!$A:$D,4,FALSE)</f>
        <v>51.99</v>
      </c>
      <c r="N28">
        <f>VLOOKUP(CONCATENATE($A28,"_",N$4),assets_m6!$A:$D,4,FALSE)</f>
        <v>51.4</v>
      </c>
      <c r="O28">
        <f>VLOOKUP(CONCATENATE($A28,"_",O$4),assets_m6!$A:$D,4,FALSE)</f>
        <v>47.95</v>
      </c>
      <c r="P28">
        <f>VLOOKUP(CONCATENATE($A28,"_",P$4),assets_m6!$A:$D,4,FALSE)</f>
        <v>48.63</v>
      </c>
      <c r="Q28">
        <f>VLOOKUP(CONCATENATE($A28,"_",Q$4),assets_m6!$A:$D,4,FALSE)</f>
        <v>50.11</v>
      </c>
      <c r="R28">
        <f>VLOOKUP(CONCATENATE($A28,"_",R$4),assets_m6!$A:$D,4,FALSE)</f>
        <v>48.25</v>
      </c>
      <c r="S28">
        <f>VLOOKUP(CONCATENATE($A28,"_",S$4),assets_m6!$A:$D,4,FALSE)</f>
        <v>43.14</v>
      </c>
      <c r="T28">
        <f>VLOOKUP(CONCATENATE($A28,"_",T$4),assets_m6!$A:$D,4,FALSE)</f>
        <v>46.4</v>
      </c>
      <c r="U28">
        <f>VLOOKUP(CONCATENATE($A28,"_",U$4),assets_m6!$A:$D,4,FALSE)</f>
        <v>51.02</v>
      </c>
      <c r="V28">
        <f>VLOOKUP(CONCATENATE($A28,"_",V$4),assets_m6!$A:$D,4,FALSE)</f>
        <v>51.6</v>
      </c>
      <c r="X28" t="str">
        <f t="shared" si="16"/>
        <v>CZR</v>
      </c>
      <c r="Y28">
        <f t="shared" si="16"/>
        <v>66.28</v>
      </c>
      <c r="Z28">
        <f t="shared" si="33"/>
        <v>68.349999999999994</v>
      </c>
      <c r="AA28">
        <f t="shared" si="33"/>
        <v>67.650000000000006</v>
      </c>
      <c r="AB28">
        <f t="shared" si="33"/>
        <v>66.39</v>
      </c>
      <c r="AC28">
        <f t="shared" si="33"/>
        <v>62.95</v>
      </c>
      <c r="AD28">
        <f t="shared" si="33"/>
        <v>59.95</v>
      </c>
      <c r="AE28">
        <f t="shared" si="33"/>
        <v>52.95</v>
      </c>
      <c r="AF28">
        <f t="shared" si="33"/>
        <v>50.77</v>
      </c>
      <c r="AG28">
        <f t="shared" si="33"/>
        <v>48.36</v>
      </c>
      <c r="AH28">
        <f t="shared" si="33"/>
        <v>49.83</v>
      </c>
      <c r="AI28">
        <f t="shared" si="33"/>
        <v>54.99</v>
      </c>
      <c r="AJ28">
        <f t="shared" si="33"/>
        <v>51.99</v>
      </c>
      <c r="AK28">
        <f t="shared" si="33"/>
        <v>51.4</v>
      </c>
      <c r="AL28">
        <f t="shared" si="33"/>
        <v>47.95</v>
      </c>
      <c r="AM28">
        <f t="shared" si="33"/>
        <v>48.63</v>
      </c>
      <c r="AN28">
        <f t="shared" si="33"/>
        <v>50.11</v>
      </c>
      <c r="AO28">
        <f t="shared" si="31"/>
        <v>48.25</v>
      </c>
      <c r="AP28">
        <f t="shared" si="11"/>
        <v>43.14</v>
      </c>
      <c r="AQ28">
        <f t="shared" si="11"/>
        <v>46.4</v>
      </c>
      <c r="AR28">
        <f t="shared" si="11"/>
        <v>51.02</v>
      </c>
      <c r="AS28">
        <f t="shared" si="11"/>
        <v>51.6</v>
      </c>
      <c r="AU28" t="s">
        <v>26</v>
      </c>
      <c r="AV28">
        <f t="shared" si="17"/>
        <v>3.1231140615570207E-4</v>
      </c>
      <c r="AW28">
        <f t="shared" si="17"/>
        <v>-1.0241404535478987E-4</v>
      </c>
      <c r="AX28">
        <f t="shared" si="17"/>
        <v>-1.8625277161862604E-4</v>
      </c>
      <c r="AY28">
        <f t="shared" si="17"/>
        <v>-5.1815032384395208E-4</v>
      </c>
      <c r="AZ28">
        <f t="shared" si="17"/>
        <v>-4.7656870532168384E-4</v>
      </c>
      <c r="BA28">
        <f t="shared" si="17"/>
        <v>-1.1676396997497916E-3</v>
      </c>
      <c r="BB28">
        <f t="shared" si="17"/>
        <v>-4.1170915958451358E-4</v>
      </c>
      <c r="BC28">
        <f t="shared" si="17"/>
        <v>-4.7468977742761543E-4</v>
      </c>
      <c r="BD28">
        <f t="shared" si="17"/>
        <v>3.0397022332506182E-4</v>
      </c>
      <c r="BE28">
        <f t="shared" si="17"/>
        <v>1.035520770620109E-3</v>
      </c>
      <c r="BF28">
        <f t="shared" si="17"/>
        <v>-5.455537370430987E-4</v>
      </c>
      <c r="BG28">
        <f t="shared" si="17"/>
        <v>-1.1348336218503625E-4</v>
      </c>
      <c r="BH28">
        <f t="shared" si="17"/>
        <v>-6.7120622568093307E-4</v>
      </c>
      <c r="BI28">
        <f t="shared" si="17"/>
        <v>1.4181438998957241E-4</v>
      </c>
      <c r="BJ28">
        <f t="shared" si="17"/>
        <v>3.0433888546164853E-4</v>
      </c>
      <c r="BK28">
        <f t="shared" si="17"/>
        <v>-3.7118339652763909E-4</v>
      </c>
      <c r="BL28">
        <f t="shared" si="32"/>
        <v>-1.0590673575129532E-3</v>
      </c>
      <c r="BM28">
        <f t="shared" si="13"/>
        <v>7.5567918405192354E-4</v>
      </c>
      <c r="BN28">
        <f t="shared" si="13"/>
        <v>9.9568965517241492E-4</v>
      </c>
      <c r="BO28">
        <f t="shared" si="13"/>
        <v>1.1368090944727524E-4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-0.22148461074230535</v>
      </c>
      <c r="BZ28">
        <f t="shared" si="20"/>
        <v>1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235.93</v>
      </c>
      <c r="C29">
        <f>VLOOKUP(CONCATENATE($A29,"_",C$4),assets_m6!$A:$D,4,FALSE)</f>
        <v>234.57900000000001</v>
      </c>
      <c r="D29">
        <f>VLOOKUP(CONCATENATE($A29,"_",D$4),assets_m6!$A:$D,4,FALSE)</f>
        <v>235.364</v>
      </c>
      <c r="E29">
        <f>VLOOKUP(CONCATENATE($A29,"_",E$4),assets_m6!$A:$D,4,FALSE)</f>
        <v>240.28</v>
      </c>
      <c r="F29">
        <f>VLOOKUP(CONCATENATE($A29,"_",F$4),assets_m6!$A:$D,4,FALSE)</f>
        <v>232.066</v>
      </c>
      <c r="G29">
        <f>VLOOKUP(CONCATENATE($A29,"_",G$4),assets_m6!$A:$D,4,FALSE)</f>
        <v>231.98699999999999</v>
      </c>
      <c r="H29">
        <f>VLOOKUP(CONCATENATE($A29,"_",H$4),assets_m6!$A:$D,4,FALSE)</f>
        <v>229.81100000000001</v>
      </c>
      <c r="I29">
        <f>VLOOKUP(CONCATENATE($A29,"_",I$4),assets_m6!$A:$D,4,FALSE)</f>
        <v>225.96799999999999</v>
      </c>
      <c r="J29">
        <f>VLOOKUP(CONCATENATE($A29,"_",J$4),assets_m6!$A:$D,4,FALSE)</f>
        <v>226.83199999999999</v>
      </c>
      <c r="K29">
        <f>VLOOKUP(CONCATENATE($A29,"_",K$4),assets_m6!$A:$D,4,FALSE)</f>
        <v>230.298</v>
      </c>
      <c r="L29">
        <f>VLOOKUP(CONCATENATE($A29,"_",L$4),assets_m6!$A:$D,4,FALSE)</f>
        <v>230.76499999999999</v>
      </c>
      <c r="M29">
        <f>VLOOKUP(CONCATENATE($A29,"_",M$4),assets_m6!$A:$D,4,FALSE)</f>
        <v>232.59200000000001</v>
      </c>
      <c r="N29">
        <f>VLOOKUP(CONCATENATE($A29,"_",N$4),assets_m6!$A:$D,4,FALSE)</f>
        <v>226.017</v>
      </c>
      <c r="O29">
        <f>VLOOKUP(CONCATENATE($A29,"_",O$4),assets_m6!$A:$D,4,FALSE)</f>
        <v>200.898</v>
      </c>
      <c r="P29">
        <f>VLOOKUP(CONCATENATE($A29,"_",P$4),assets_m6!$A:$D,4,FALSE)</f>
        <v>199.97399999999999</v>
      </c>
      <c r="Q29">
        <f>VLOOKUP(CONCATENATE($A29,"_",Q$4),assets_m6!$A:$D,4,FALSE)</f>
        <v>186.33600000000001</v>
      </c>
      <c r="R29">
        <f>VLOOKUP(CONCATENATE($A29,"_",R$4),assets_m6!$A:$D,4,FALSE)</f>
        <v>193.11</v>
      </c>
      <c r="S29">
        <f>VLOOKUP(CONCATENATE($A29,"_",S$4),assets_m6!$A:$D,4,FALSE)</f>
        <v>194.63</v>
      </c>
      <c r="T29">
        <f>VLOOKUP(CONCATENATE($A29,"_",T$4),assets_m6!$A:$D,4,FALSE)</f>
        <v>194.024</v>
      </c>
      <c r="U29">
        <f>VLOOKUP(CONCATENATE($A29,"_",U$4),assets_m6!$A:$D,4,FALSE)</f>
        <v>220.63399999999999</v>
      </c>
      <c r="V29">
        <f>VLOOKUP(CONCATENATE($A29,"_",V$4),assets_m6!$A:$D,4,FALSE)</f>
        <v>226.84200000000001</v>
      </c>
      <c r="X29" t="str">
        <f t="shared" si="16"/>
        <v>DG</v>
      </c>
      <c r="Y29">
        <f t="shared" si="16"/>
        <v>235.93</v>
      </c>
      <c r="Z29">
        <f t="shared" si="33"/>
        <v>234.57900000000001</v>
      </c>
      <c r="AA29">
        <f t="shared" si="33"/>
        <v>235.364</v>
      </c>
      <c r="AB29">
        <f t="shared" si="33"/>
        <v>240.28</v>
      </c>
      <c r="AC29">
        <f t="shared" si="33"/>
        <v>232.066</v>
      </c>
      <c r="AD29">
        <f t="shared" si="33"/>
        <v>231.98699999999999</v>
      </c>
      <c r="AE29">
        <f t="shared" si="33"/>
        <v>229.81100000000001</v>
      </c>
      <c r="AF29">
        <f t="shared" si="33"/>
        <v>225.96799999999999</v>
      </c>
      <c r="AG29">
        <f t="shared" si="33"/>
        <v>226.83199999999999</v>
      </c>
      <c r="AH29">
        <f t="shared" si="33"/>
        <v>230.298</v>
      </c>
      <c r="AI29">
        <f t="shared" si="33"/>
        <v>230.76499999999999</v>
      </c>
      <c r="AJ29">
        <f t="shared" si="33"/>
        <v>232.59200000000001</v>
      </c>
      <c r="AK29">
        <f t="shared" si="33"/>
        <v>226.017</v>
      </c>
      <c r="AL29">
        <f t="shared" si="33"/>
        <v>200.898</v>
      </c>
      <c r="AM29">
        <f t="shared" si="33"/>
        <v>199.97399999999999</v>
      </c>
      <c r="AN29">
        <f t="shared" si="33"/>
        <v>186.33600000000001</v>
      </c>
      <c r="AO29">
        <f t="shared" si="31"/>
        <v>193.11</v>
      </c>
      <c r="AP29">
        <f t="shared" si="11"/>
        <v>194.63</v>
      </c>
      <c r="AQ29">
        <f t="shared" si="11"/>
        <v>194.024</v>
      </c>
      <c r="AR29">
        <f t="shared" si="11"/>
        <v>220.63399999999999</v>
      </c>
      <c r="AS29">
        <f t="shared" si="11"/>
        <v>226.84200000000001</v>
      </c>
      <c r="AU29" t="s">
        <v>27</v>
      </c>
      <c r="AV29">
        <f t="shared" si="17"/>
        <v>-5.7262747425083673E-5</v>
      </c>
      <c r="AW29">
        <f t="shared" si="17"/>
        <v>3.3464206088353885E-5</v>
      </c>
      <c r="AX29">
        <f t="shared" si="17"/>
        <v>2.088679662140343E-4</v>
      </c>
      <c r="AY29">
        <f t="shared" si="17"/>
        <v>-3.4185117363076407E-4</v>
      </c>
      <c r="AZ29">
        <f t="shared" si="17"/>
        <v>-3.4042039764553073E-6</v>
      </c>
      <c r="BA29">
        <f t="shared" si="17"/>
        <v>-9.37983593908274E-5</v>
      </c>
      <c r="BB29">
        <f t="shared" si="17"/>
        <v>-1.6722437133122512E-4</v>
      </c>
      <c r="BC29">
        <f t="shared" si="17"/>
        <v>3.8235502372017469E-5</v>
      </c>
      <c r="BD29">
        <f t="shared" si="17"/>
        <v>1.5280031036185406E-4</v>
      </c>
      <c r="BE29">
        <f t="shared" si="17"/>
        <v>2.0278074494784346E-5</v>
      </c>
      <c r="BF29">
        <f t="shared" si="17"/>
        <v>7.9171451476611553E-5</v>
      </c>
      <c r="BG29">
        <f t="shared" si="17"/>
        <v>-2.8268384123271721E-4</v>
      </c>
      <c r="BH29">
        <f t="shared" si="17"/>
        <v>-1.1113765778680367E-3</v>
      </c>
      <c r="BI29">
        <f t="shared" si="17"/>
        <v>-4.5993489233342624E-5</v>
      </c>
      <c r="BJ29">
        <f t="shared" si="17"/>
        <v>-6.8198865852560722E-4</v>
      </c>
      <c r="BK29">
        <f t="shared" si="17"/>
        <v>3.6353683668212264E-4</v>
      </c>
      <c r="BL29">
        <f t="shared" si="32"/>
        <v>7.8711615141628172E-5</v>
      </c>
      <c r="BM29">
        <f t="shared" si="13"/>
        <v>-3.113600164414502E-5</v>
      </c>
      <c r="BN29">
        <f t="shared" si="13"/>
        <v>1.3714798169298635E-3</v>
      </c>
      <c r="BO29">
        <f t="shared" si="13"/>
        <v>2.81370958238532E-4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-3.8519899970330153E-2</v>
      </c>
      <c r="BZ29">
        <f t="shared" si="20"/>
        <v>12</v>
      </c>
      <c r="CA29">
        <f t="shared" si="21"/>
        <v>1</v>
      </c>
      <c r="CB29">
        <f t="shared" si="22"/>
        <v>0.24</v>
      </c>
      <c r="CC29">
        <f t="shared" si="23"/>
        <v>1</v>
      </c>
      <c r="CD29">
        <f t="shared" si="24"/>
        <v>0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1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334.94400000000002</v>
      </c>
      <c r="C30">
        <f>VLOOKUP(CONCATENATE($A30,"_",C$4),assets_m6!$A:$D,4,FALSE)</f>
        <v>347.94499999999999</v>
      </c>
      <c r="D30">
        <f>VLOOKUP(CONCATENATE($A30,"_",D$4),assets_m6!$A:$D,4,FALSE)</f>
        <v>340.73099999999999</v>
      </c>
      <c r="E30">
        <f>VLOOKUP(CONCATENATE($A30,"_",E$4),assets_m6!$A:$D,4,FALSE)</f>
        <v>350.00599999999997</v>
      </c>
      <c r="F30">
        <f>VLOOKUP(CONCATENATE($A30,"_",F$4),assets_m6!$A:$D,4,FALSE)</f>
        <v>338.6</v>
      </c>
      <c r="G30">
        <f>VLOOKUP(CONCATENATE($A30,"_",G$4),assets_m6!$A:$D,4,FALSE)</f>
        <v>338.7</v>
      </c>
      <c r="H30">
        <f>VLOOKUP(CONCATENATE($A30,"_",H$4),assets_m6!$A:$D,4,FALSE)</f>
        <v>330.584</v>
      </c>
      <c r="I30">
        <f>VLOOKUP(CONCATENATE($A30,"_",I$4),assets_m6!$A:$D,4,FALSE)</f>
        <v>332.68400000000003</v>
      </c>
      <c r="J30">
        <f>VLOOKUP(CONCATENATE($A30,"_",J$4),assets_m6!$A:$D,4,FALSE)</f>
        <v>322.19</v>
      </c>
      <c r="K30">
        <f>VLOOKUP(CONCATENATE($A30,"_",K$4),assets_m6!$A:$D,4,FALSE)</f>
        <v>324.88600000000002</v>
      </c>
      <c r="L30">
        <f>VLOOKUP(CONCATENATE($A30,"_",L$4),assets_m6!$A:$D,4,FALSE)</f>
        <v>337.85700000000003</v>
      </c>
      <c r="M30">
        <f>VLOOKUP(CONCATENATE($A30,"_",M$4),assets_m6!$A:$D,4,FALSE)</f>
        <v>333.40800000000002</v>
      </c>
      <c r="N30">
        <f>VLOOKUP(CONCATENATE($A30,"_",N$4),assets_m6!$A:$D,4,FALSE)</f>
        <v>333.41800000000001</v>
      </c>
      <c r="O30">
        <f>VLOOKUP(CONCATENATE($A30,"_",O$4),assets_m6!$A:$D,4,FALSE)</f>
        <v>325.05399999999997</v>
      </c>
      <c r="P30">
        <f>VLOOKUP(CONCATENATE($A30,"_",P$4),assets_m6!$A:$D,4,FALSE)</f>
        <v>333.38799999999998</v>
      </c>
      <c r="Q30">
        <f>VLOOKUP(CONCATENATE($A30,"_",Q$4),assets_m6!$A:$D,4,FALSE)</f>
        <v>338.6</v>
      </c>
      <c r="R30">
        <f>VLOOKUP(CONCATENATE($A30,"_",R$4),assets_m6!$A:$D,4,FALSE)</f>
        <v>339.90899999999999</v>
      </c>
      <c r="S30">
        <f>VLOOKUP(CONCATENATE($A30,"_",S$4),assets_m6!$A:$D,4,FALSE)</f>
        <v>339.07600000000002</v>
      </c>
      <c r="T30">
        <f>VLOOKUP(CONCATENATE($A30,"_",T$4),assets_m6!$A:$D,4,FALSE)</f>
        <v>349.38200000000001</v>
      </c>
      <c r="U30">
        <f>VLOOKUP(CONCATENATE($A30,"_",U$4),assets_m6!$A:$D,4,FALSE)</f>
        <v>352.39499999999998</v>
      </c>
      <c r="V30">
        <f>VLOOKUP(CONCATENATE($A30,"_",V$4),assets_m6!$A:$D,4,FALSE)</f>
        <v>362.60199999999998</v>
      </c>
      <c r="X30" t="str">
        <f t="shared" si="16"/>
        <v>DPZ</v>
      </c>
      <c r="Y30">
        <f t="shared" si="16"/>
        <v>334.94400000000002</v>
      </c>
      <c r="Z30">
        <f t="shared" si="33"/>
        <v>347.94499999999999</v>
      </c>
      <c r="AA30">
        <f t="shared" si="33"/>
        <v>340.73099999999999</v>
      </c>
      <c r="AB30">
        <f t="shared" si="33"/>
        <v>350.00599999999997</v>
      </c>
      <c r="AC30">
        <f t="shared" si="33"/>
        <v>338.6</v>
      </c>
      <c r="AD30">
        <f t="shared" si="33"/>
        <v>338.7</v>
      </c>
      <c r="AE30">
        <f t="shared" si="33"/>
        <v>330.584</v>
      </c>
      <c r="AF30">
        <f t="shared" si="33"/>
        <v>332.68400000000003</v>
      </c>
      <c r="AG30">
        <f t="shared" si="33"/>
        <v>322.19</v>
      </c>
      <c r="AH30">
        <f t="shared" si="33"/>
        <v>324.88600000000002</v>
      </c>
      <c r="AI30">
        <f t="shared" si="33"/>
        <v>337.85700000000003</v>
      </c>
      <c r="AJ30">
        <f t="shared" si="33"/>
        <v>333.40800000000002</v>
      </c>
      <c r="AK30">
        <f t="shared" si="33"/>
        <v>333.41800000000001</v>
      </c>
      <c r="AL30">
        <f t="shared" si="33"/>
        <v>325.05399999999997</v>
      </c>
      <c r="AM30">
        <f t="shared" si="33"/>
        <v>333.38799999999998</v>
      </c>
      <c r="AN30">
        <f t="shared" si="33"/>
        <v>338.6</v>
      </c>
      <c r="AO30">
        <f t="shared" si="31"/>
        <v>339.90899999999999</v>
      </c>
      <c r="AP30">
        <f t="shared" si="11"/>
        <v>339.07600000000002</v>
      </c>
      <c r="AQ30">
        <f t="shared" si="11"/>
        <v>349.38200000000001</v>
      </c>
      <c r="AR30">
        <f t="shared" si="11"/>
        <v>352.39499999999998</v>
      </c>
      <c r="AS30">
        <f t="shared" si="11"/>
        <v>362.60199999999998</v>
      </c>
      <c r="AU30" t="s">
        <v>28</v>
      </c>
      <c r="AV30">
        <f t="shared" si="17"/>
        <v>3.8815443775675861E-4</v>
      </c>
      <c r="AW30">
        <f t="shared" si="17"/>
        <v>-2.0733161850292428E-4</v>
      </c>
      <c r="AX30">
        <f t="shared" si="17"/>
        <v>2.7220886857961201E-4</v>
      </c>
      <c r="AY30">
        <f t="shared" si="17"/>
        <v>-3.2588012776923683E-4</v>
      </c>
      <c r="AZ30">
        <f t="shared" si="17"/>
        <v>2.953337271115354E-6</v>
      </c>
      <c r="BA30">
        <f t="shared" si="17"/>
        <v>-2.3962208444050742E-4</v>
      </c>
      <c r="BB30">
        <f t="shared" si="17"/>
        <v>6.3523945502505345E-5</v>
      </c>
      <c r="BC30">
        <f t="shared" si="17"/>
        <v>-3.15434466340432E-4</v>
      </c>
      <c r="BD30">
        <f t="shared" si="17"/>
        <v>8.3677333250567257E-5</v>
      </c>
      <c r="BE30">
        <f t="shared" si="17"/>
        <v>3.9924773612898072E-4</v>
      </c>
      <c r="BF30">
        <f t="shared" si="17"/>
        <v>-1.316829309441572E-4</v>
      </c>
      <c r="BG30">
        <f t="shared" si="17"/>
        <v>2.9993281504915613E-7</v>
      </c>
      <c r="BH30">
        <f t="shared" si="17"/>
        <v>-2.5085628250424492E-4</v>
      </c>
      <c r="BI30">
        <f t="shared" si="17"/>
        <v>2.5638816935032345E-4</v>
      </c>
      <c r="BJ30">
        <f t="shared" si="17"/>
        <v>1.5633436116477037E-4</v>
      </c>
      <c r="BK30">
        <f t="shared" si="17"/>
        <v>3.8659184878912252E-5</v>
      </c>
      <c r="BL30">
        <f t="shared" si="32"/>
        <v>-2.4506559108466385E-5</v>
      </c>
      <c r="BM30">
        <f t="shared" si="13"/>
        <v>3.0394365864879798E-4</v>
      </c>
      <c r="BN30">
        <f t="shared" si="13"/>
        <v>8.623798592944046E-5</v>
      </c>
      <c r="BO30">
        <f t="shared" si="13"/>
        <v>2.8964656138707968E-4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8.2574997611540912E-2</v>
      </c>
      <c r="BZ30">
        <f t="shared" si="20"/>
        <v>89</v>
      </c>
      <c r="CA30">
        <f t="shared" si="21"/>
        <v>5</v>
      </c>
      <c r="CB30">
        <f t="shared" si="22"/>
        <v>0.24000000000000005</v>
      </c>
      <c r="CC30">
        <f t="shared" si="23"/>
        <v>0</v>
      </c>
      <c r="CD30">
        <f t="shared" si="24"/>
        <v>0</v>
      </c>
      <c r="CE30">
        <f t="shared" si="25"/>
        <v>0</v>
      </c>
      <c r="CF30">
        <f t="shared" si="26"/>
        <v>0</v>
      </c>
      <c r="CG30">
        <f t="shared" si="27"/>
        <v>1</v>
      </c>
      <c r="CI30">
        <f t="shared" si="28"/>
        <v>0</v>
      </c>
      <c r="CJ30">
        <f t="shared" si="29"/>
        <v>0</v>
      </c>
      <c r="CK30">
        <f t="shared" si="29"/>
        <v>0</v>
      </c>
      <c r="CL30">
        <f t="shared" si="29"/>
        <v>0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54.198999999999998</v>
      </c>
      <c r="C31">
        <f>VLOOKUP(CONCATENATE($A31,"_",C$4),assets_m6!$A:$D,4,FALSE)</f>
        <v>52.457000000000001</v>
      </c>
      <c r="D31">
        <f>VLOOKUP(CONCATENATE($A31,"_",D$4),assets_m6!$A:$D,4,FALSE)</f>
        <v>52.585000000000001</v>
      </c>
      <c r="E31">
        <f>VLOOKUP(CONCATENATE($A31,"_",E$4),assets_m6!$A:$D,4,FALSE)</f>
        <v>52.475999999999999</v>
      </c>
      <c r="F31">
        <f>VLOOKUP(CONCATENATE($A31,"_",F$4),assets_m6!$A:$D,4,FALSE)</f>
        <v>50.506</v>
      </c>
      <c r="G31">
        <f>VLOOKUP(CONCATENATE($A31,"_",G$4),assets_m6!$A:$D,4,FALSE)</f>
        <v>49.259</v>
      </c>
      <c r="H31">
        <f>VLOOKUP(CONCATENATE($A31,"_",H$4),assets_m6!$A:$D,4,FALSE)</f>
        <v>47.23</v>
      </c>
      <c r="I31">
        <f>VLOOKUP(CONCATENATE($A31,"_",I$4),assets_m6!$A:$D,4,FALSE)</f>
        <v>49.081000000000003</v>
      </c>
      <c r="J31">
        <f>VLOOKUP(CONCATENATE($A31,"_",J$4),assets_m6!$A:$D,4,FALSE)</f>
        <v>52.921999999999997</v>
      </c>
      <c r="K31">
        <f>VLOOKUP(CONCATENATE($A31,"_",K$4),assets_m6!$A:$D,4,FALSE)</f>
        <v>51.723999999999997</v>
      </c>
      <c r="L31">
        <f>VLOOKUP(CONCATENATE($A31,"_",L$4),assets_m6!$A:$D,4,FALSE)</f>
        <v>53.366</v>
      </c>
      <c r="M31">
        <f>VLOOKUP(CONCATENATE($A31,"_",M$4),assets_m6!$A:$D,4,FALSE)</f>
        <v>53.186999999999998</v>
      </c>
      <c r="N31">
        <f>VLOOKUP(CONCATENATE($A31,"_",N$4),assets_m6!$A:$D,4,FALSE)</f>
        <v>54.241999999999997</v>
      </c>
      <c r="O31">
        <f>VLOOKUP(CONCATENATE($A31,"_",O$4),assets_m6!$A:$D,4,FALSE)</f>
        <v>51.494999999999997</v>
      </c>
      <c r="P31">
        <f>VLOOKUP(CONCATENATE($A31,"_",P$4),assets_m6!$A:$D,4,FALSE)</f>
        <v>50.828000000000003</v>
      </c>
      <c r="Q31">
        <f>VLOOKUP(CONCATENATE($A31,"_",Q$4),assets_m6!$A:$D,4,FALSE)</f>
        <v>50.668999999999997</v>
      </c>
      <c r="R31">
        <f>VLOOKUP(CONCATENATE($A31,"_",R$4),assets_m6!$A:$D,4,FALSE)</f>
        <v>50.787999999999997</v>
      </c>
      <c r="S31">
        <f>VLOOKUP(CONCATENATE($A31,"_",S$4),assets_m6!$A:$D,4,FALSE)</f>
        <v>50.250999999999998</v>
      </c>
      <c r="T31">
        <f>VLOOKUP(CONCATENATE($A31,"_",T$4),assets_m6!$A:$D,4,FALSE)</f>
        <v>50.968000000000004</v>
      </c>
      <c r="U31">
        <f>VLOOKUP(CONCATENATE($A31,"_",U$4),assets_m6!$A:$D,4,FALSE)</f>
        <v>51.345999999999997</v>
      </c>
      <c r="V31">
        <f>VLOOKUP(CONCATENATE($A31,"_",V$4),assets_m6!$A:$D,4,FALSE)</f>
        <v>53.167000000000002</v>
      </c>
      <c r="X31" t="str">
        <f t="shared" si="16"/>
        <v>DRE</v>
      </c>
      <c r="Y31">
        <f t="shared" si="16"/>
        <v>54.198999999999998</v>
      </c>
      <c r="Z31">
        <f t="shared" si="33"/>
        <v>52.457000000000001</v>
      </c>
      <c r="AA31">
        <f t="shared" si="33"/>
        <v>52.585000000000001</v>
      </c>
      <c r="AB31">
        <f t="shared" si="33"/>
        <v>52.475999999999999</v>
      </c>
      <c r="AC31">
        <f t="shared" si="33"/>
        <v>50.506</v>
      </c>
      <c r="AD31">
        <f t="shared" si="33"/>
        <v>49.259</v>
      </c>
      <c r="AE31">
        <f t="shared" si="33"/>
        <v>47.23</v>
      </c>
      <c r="AF31">
        <f t="shared" si="33"/>
        <v>49.081000000000003</v>
      </c>
      <c r="AG31">
        <f t="shared" si="33"/>
        <v>52.921999999999997</v>
      </c>
      <c r="AH31">
        <f t="shared" si="33"/>
        <v>51.723999999999997</v>
      </c>
      <c r="AI31">
        <f t="shared" si="33"/>
        <v>53.366</v>
      </c>
      <c r="AJ31">
        <f t="shared" si="33"/>
        <v>53.186999999999998</v>
      </c>
      <c r="AK31">
        <f t="shared" si="33"/>
        <v>54.241999999999997</v>
      </c>
      <c r="AL31">
        <f t="shared" si="33"/>
        <v>51.494999999999997</v>
      </c>
      <c r="AM31">
        <f t="shared" si="33"/>
        <v>50.828000000000003</v>
      </c>
      <c r="AN31">
        <f t="shared" si="33"/>
        <v>50.668999999999997</v>
      </c>
      <c r="AO31">
        <f t="shared" si="31"/>
        <v>50.787999999999997</v>
      </c>
      <c r="AP31">
        <f t="shared" si="11"/>
        <v>50.250999999999998</v>
      </c>
      <c r="AQ31">
        <f t="shared" si="11"/>
        <v>50.968000000000004</v>
      </c>
      <c r="AR31">
        <f t="shared" si="11"/>
        <v>51.345999999999997</v>
      </c>
      <c r="AS31">
        <f t="shared" si="11"/>
        <v>53.167000000000002</v>
      </c>
      <c r="AU31" t="s">
        <v>29</v>
      </c>
      <c r="AV31">
        <f t="shared" si="17"/>
        <v>-3.2140814406169809E-4</v>
      </c>
      <c r="AW31">
        <f t="shared" si="17"/>
        <v>2.4400937911050979E-5</v>
      </c>
      <c r="AX31">
        <f t="shared" si="17"/>
        <v>-2.0728344584958022E-5</v>
      </c>
      <c r="AY31">
        <f t="shared" si="17"/>
        <v>-3.754097111060292E-4</v>
      </c>
      <c r="AZ31">
        <f t="shared" si="17"/>
        <v>-2.4690135825446478E-4</v>
      </c>
      <c r="BA31">
        <f t="shared" si="17"/>
        <v>-4.1190442355711716E-4</v>
      </c>
      <c r="BB31">
        <f t="shared" si="17"/>
        <v>3.919119203895842E-4</v>
      </c>
      <c r="BC31">
        <f t="shared" si="17"/>
        <v>7.8258389193374084E-4</v>
      </c>
      <c r="BD31">
        <f t="shared" si="17"/>
        <v>-2.2637088545406458E-4</v>
      </c>
      <c r="BE31">
        <f t="shared" si="17"/>
        <v>3.1745417987781365E-4</v>
      </c>
      <c r="BF31">
        <f t="shared" si="17"/>
        <v>-3.354195555222465E-5</v>
      </c>
      <c r="BG31">
        <f t="shared" si="17"/>
        <v>1.9835674130896642E-4</v>
      </c>
      <c r="BH31">
        <f t="shared" si="17"/>
        <v>-5.0643412853508345E-4</v>
      </c>
      <c r="BI31">
        <f t="shared" si="17"/>
        <v>-1.2952713855714042E-4</v>
      </c>
      <c r="BJ31">
        <f t="shared" si="17"/>
        <v>-3.1281970567404977E-5</v>
      </c>
      <c r="BK31">
        <f t="shared" si="17"/>
        <v>2.3485760524186341E-5</v>
      </c>
      <c r="BL31">
        <f t="shared" si="32"/>
        <v>-1.0573363786721254E-4</v>
      </c>
      <c r="BM31">
        <f t="shared" si="13"/>
        <v>1.4268372768701238E-4</v>
      </c>
      <c r="BN31">
        <f t="shared" si="13"/>
        <v>7.4164181447181163E-5</v>
      </c>
      <c r="BO31">
        <f t="shared" si="13"/>
        <v>3.5465274802321607E-4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-1.9040941714791721E-2</v>
      </c>
      <c r="BZ31">
        <f t="shared" si="20"/>
        <v>22</v>
      </c>
      <c r="CA31">
        <f t="shared" si="21"/>
        <v>2</v>
      </c>
      <c r="CB31">
        <f t="shared" si="22"/>
        <v>0.11999999999999997</v>
      </c>
      <c r="CC31">
        <f t="shared" si="23"/>
        <v>0</v>
      </c>
      <c r="CD31">
        <f t="shared" si="24"/>
        <v>1</v>
      </c>
      <c r="CE31">
        <f t="shared" si="25"/>
        <v>0</v>
      </c>
      <c r="CF31">
        <f t="shared" si="26"/>
        <v>0</v>
      </c>
      <c r="CG31">
        <f t="shared" si="27"/>
        <v>0</v>
      </c>
      <c r="CI31">
        <f t="shared" si="28"/>
        <v>0</v>
      </c>
      <c r="CJ31">
        <f t="shared" si="29"/>
        <v>1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28.7</v>
      </c>
      <c r="C32">
        <f>VLOOKUP(CONCATENATE($A32,"_",C$4),assets_m6!$A:$D,4,FALSE)</f>
        <v>29.37</v>
      </c>
      <c r="D32">
        <f>VLOOKUP(CONCATENATE($A32,"_",D$4),assets_m6!$A:$D,4,FALSE)</f>
        <v>29.89</v>
      </c>
      <c r="E32">
        <f>VLOOKUP(CONCATENATE($A32,"_",E$4),assets_m6!$A:$D,4,FALSE)</f>
        <v>30.89</v>
      </c>
      <c r="F32">
        <f>VLOOKUP(CONCATENATE($A32,"_",F$4),assets_m6!$A:$D,4,FALSE)</f>
        <v>29.73</v>
      </c>
      <c r="G32">
        <f>VLOOKUP(CONCATENATE($A32,"_",G$4),assets_m6!$A:$D,4,FALSE)</f>
        <v>29.42</v>
      </c>
      <c r="H32">
        <f>VLOOKUP(CONCATENATE($A32,"_",H$4),assets_m6!$A:$D,4,FALSE)</f>
        <v>28.19</v>
      </c>
      <c r="I32">
        <f>VLOOKUP(CONCATENATE($A32,"_",I$4),assets_m6!$A:$D,4,FALSE)</f>
        <v>28.29</v>
      </c>
      <c r="J32">
        <f>VLOOKUP(CONCATENATE($A32,"_",J$4),assets_m6!$A:$D,4,FALSE)</f>
        <v>27.55</v>
      </c>
      <c r="K32">
        <f>VLOOKUP(CONCATENATE($A32,"_",K$4),assets_m6!$A:$D,4,FALSE)</f>
        <v>28.12</v>
      </c>
      <c r="L32">
        <f>VLOOKUP(CONCATENATE($A32,"_",L$4),assets_m6!$A:$D,4,FALSE)</f>
        <v>29.67</v>
      </c>
      <c r="M32">
        <f>VLOOKUP(CONCATENATE($A32,"_",M$4),assets_m6!$A:$D,4,FALSE)</f>
        <v>29.63</v>
      </c>
      <c r="N32">
        <f>VLOOKUP(CONCATENATE($A32,"_",N$4),assets_m6!$A:$D,4,FALSE)</f>
        <v>30.69</v>
      </c>
      <c r="O32">
        <f>VLOOKUP(CONCATENATE($A32,"_",O$4),assets_m6!$A:$D,4,FALSE)</f>
        <v>29.14</v>
      </c>
      <c r="P32">
        <f>VLOOKUP(CONCATENATE($A32,"_",P$4),assets_m6!$A:$D,4,FALSE)</f>
        <v>29.64</v>
      </c>
      <c r="Q32">
        <f>VLOOKUP(CONCATENATE($A32,"_",Q$4),assets_m6!$A:$D,4,FALSE)</f>
        <v>29.6</v>
      </c>
      <c r="R32">
        <f>VLOOKUP(CONCATENATE($A32,"_",R$4),assets_m6!$A:$D,4,FALSE)</f>
        <v>30.06</v>
      </c>
      <c r="S32">
        <f>VLOOKUP(CONCATENATE($A32,"_",S$4),assets_m6!$A:$D,4,FALSE)</f>
        <v>29.44</v>
      </c>
      <c r="T32">
        <f>VLOOKUP(CONCATENATE($A32,"_",T$4),assets_m6!$A:$D,4,FALSE)</f>
        <v>29.45</v>
      </c>
      <c r="U32">
        <f>VLOOKUP(CONCATENATE($A32,"_",U$4),assets_m6!$A:$D,4,FALSE)</f>
        <v>34.159999999999997</v>
      </c>
      <c r="V32">
        <f>VLOOKUP(CONCATENATE($A32,"_",V$4),assets_m6!$A:$D,4,FALSE)</f>
        <v>35.08</v>
      </c>
      <c r="X32" t="str">
        <f t="shared" si="16"/>
        <v>DXC</v>
      </c>
      <c r="Y32">
        <f t="shared" si="16"/>
        <v>28.7</v>
      </c>
      <c r="Z32">
        <f t="shared" si="33"/>
        <v>29.37</v>
      </c>
      <c r="AA32">
        <f t="shared" si="33"/>
        <v>29.89</v>
      </c>
      <c r="AB32">
        <f t="shared" si="33"/>
        <v>30.89</v>
      </c>
      <c r="AC32">
        <f t="shared" si="33"/>
        <v>29.73</v>
      </c>
      <c r="AD32">
        <f t="shared" si="33"/>
        <v>29.42</v>
      </c>
      <c r="AE32">
        <f t="shared" si="33"/>
        <v>28.19</v>
      </c>
      <c r="AF32">
        <f t="shared" si="33"/>
        <v>28.29</v>
      </c>
      <c r="AG32">
        <f t="shared" si="33"/>
        <v>27.55</v>
      </c>
      <c r="AH32">
        <f t="shared" si="33"/>
        <v>28.12</v>
      </c>
      <c r="AI32">
        <f t="shared" si="33"/>
        <v>29.67</v>
      </c>
      <c r="AJ32">
        <f t="shared" si="33"/>
        <v>29.63</v>
      </c>
      <c r="AK32">
        <f t="shared" si="33"/>
        <v>30.69</v>
      </c>
      <c r="AL32">
        <f t="shared" si="33"/>
        <v>29.14</v>
      </c>
      <c r="AM32">
        <f t="shared" si="33"/>
        <v>29.64</v>
      </c>
      <c r="AN32">
        <f t="shared" si="33"/>
        <v>29.6</v>
      </c>
      <c r="AO32">
        <f t="shared" si="31"/>
        <v>30.06</v>
      </c>
      <c r="AP32">
        <f t="shared" si="11"/>
        <v>29.44</v>
      </c>
      <c r="AQ32">
        <f t="shared" si="11"/>
        <v>29.45</v>
      </c>
      <c r="AR32">
        <f t="shared" si="11"/>
        <v>34.159999999999997</v>
      </c>
      <c r="AS32">
        <f t="shared" si="11"/>
        <v>35.08</v>
      </c>
      <c r="AU32" t="s">
        <v>30</v>
      </c>
      <c r="AV32">
        <f t="shared" si="17"/>
        <v>2.3344947735191699E-4</v>
      </c>
      <c r="AW32">
        <f t="shared" si="17"/>
        <v>1.7705141300646901E-4</v>
      </c>
      <c r="AX32">
        <f t="shared" si="17"/>
        <v>3.3456005352960856E-4</v>
      </c>
      <c r="AY32">
        <f t="shared" si="17"/>
        <v>-3.7552606021366142E-4</v>
      </c>
      <c r="AZ32">
        <f t="shared" si="17"/>
        <v>-1.0427177934746005E-4</v>
      </c>
      <c r="BA32">
        <f t="shared" si="17"/>
        <v>-4.1808293677770241E-4</v>
      </c>
      <c r="BB32">
        <f t="shared" si="17"/>
        <v>3.5473572188718651E-5</v>
      </c>
      <c r="BC32">
        <f t="shared" si="17"/>
        <v>-2.6157652880876584E-4</v>
      </c>
      <c r="BD32">
        <f t="shared" si="17"/>
        <v>2.0689655172413803E-4</v>
      </c>
      <c r="BE32">
        <f t="shared" si="17"/>
        <v>5.51209103840683E-4</v>
      </c>
      <c r="BF32">
        <f t="shared" si="17"/>
        <v>-1.3481631277385473E-5</v>
      </c>
      <c r="BG32">
        <f t="shared" si="17"/>
        <v>3.5774552818089851E-4</v>
      </c>
      <c r="BH32">
        <f t="shared" si="17"/>
        <v>-5.0505050505050527E-4</v>
      </c>
      <c r="BI32">
        <f t="shared" si="17"/>
        <v>1.7158544955387783E-4</v>
      </c>
      <c r="BJ32">
        <f t="shared" si="17"/>
        <v>-1.3495276653171102E-5</v>
      </c>
      <c r="BK32">
        <f t="shared" si="17"/>
        <v>1.5540540540540448E-4</v>
      </c>
      <c r="BL32">
        <f t="shared" si="32"/>
        <v>-2.0625415834996591E-4</v>
      </c>
      <c r="BM32">
        <f t="shared" si="13"/>
        <v>3.3967391304341068E-6</v>
      </c>
      <c r="BN32">
        <f t="shared" si="13"/>
        <v>1.5993208828522913E-3</v>
      </c>
      <c r="BO32">
        <f t="shared" si="13"/>
        <v>2.6932084309133544E-4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0.22229965156794423</v>
      </c>
      <c r="BZ32">
        <f t="shared" si="20"/>
        <v>100</v>
      </c>
      <c r="CA32">
        <f t="shared" si="21"/>
        <v>5</v>
      </c>
      <c r="CB32">
        <f t="shared" si="22"/>
        <v>0.24000000000000005</v>
      </c>
      <c r="CC32">
        <f t="shared" si="23"/>
        <v>0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1</v>
      </c>
      <c r="CI32">
        <f t="shared" si="28"/>
        <v>0</v>
      </c>
      <c r="CJ32">
        <f t="shared" si="29"/>
        <v>0</v>
      </c>
      <c r="CK32">
        <f t="shared" si="29"/>
        <v>0</v>
      </c>
      <c r="CL32">
        <f t="shared" si="29"/>
        <v>0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23.390999999999998</v>
      </c>
      <c r="C33">
        <f>VLOOKUP(CONCATENATE($A33,"_",C$4),assets_m6!$A:$D,4,FALSE)</f>
        <v>23.324000000000002</v>
      </c>
      <c r="D33">
        <f>VLOOKUP(CONCATENATE($A33,"_",D$4),assets_m6!$A:$D,4,FALSE)</f>
        <v>23.591000000000001</v>
      </c>
      <c r="E33">
        <f>VLOOKUP(CONCATENATE($A33,"_",E$4),assets_m6!$A:$D,4,FALSE)</f>
        <v>24.143000000000001</v>
      </c>
      <c r="F33">
        <f>VLOOKUP(CONCATENATE($A33,"_",F$4),assets_m6!$A:$D,4,FALSE)</f>
        <v>23.266999999999999</v>
      </c>
      <c r="G33">
        <f>VLOOKUP(CONCATENATE($A33,"_",G$4),assets_m6!$A:$D,4,FALSE)</f>
        <v>22.925000000000001</v>
      </c>
      <c r="H33">
        <f>VLOOKUP(CONCATENATE($A33,"_",H$4),assets_m6!$A:$D,4,FALSE)</f>
        <v>22.164000000000001</v>
      </c>
      <c r="I33">
        <f>VLOOKUP(CONCATENATE($A33,"_",I$4),assets_m6!$A:$D,4,FALSE)</f>
        <v>22.183</v>
      </c>
      <c r="J33">
        <f>VLOOKUP(CONCATENATE($A33,"_",J$4),assets_m6!$A:$D,4,FALSE)</f>
        <v>22.116</v>
      </c>
      <c r="K33">
        <f>VLOOKUP(CONCATENATE($A33,"_",K$4),assets_m6!$A:$D,4,FALSE)</f>
        <v>21.696999999999999</v>
      </c>
      <c r="L33">
        <f>VLOOKUP(CONCATENATE($A33,"_",L$4),assets_m6!$A:$D,4,FALSE)</f>
        <v>22.486999999999998</v>
      </c>
      <c r="M33">
        <f>VLOOKUP(CONCATENATE($A33,"_",M$4),assets_m6!$A:$D,4,FALSE)</f>
        <v>22.573</v>
      </c>
      <c r="N33">
        <f>VLOOKUP(CONCATENATE($A33,"_",N$4),assets_m6!$A:$D,4,FALSE)</f>
        <v>22.952999999999999</v>
      </c>
      <c r="O33">
        <f>VLOOKUP(CONCATENATE($A33,"_",O$4),assets_m6!$A:$D,4,FALSE)</f>
        <v>22.382000000000001</v>
      </c>
      <c r="P33">
        <f>VLOOKUP(CONCATENATE($A33,"_",P$4),assets_m6!$A:$D,4,FALSE)</f>
        <v>22.677</v>
      </c>
      <c r="Q33">
        <f>VLOOKUP(CONCATENATE($A33,"_",Q$4),assets_m6!$A:$D,4,FALSE)</f>
        <v>22.876999999999999</v>
      </c>
      <c r="R33">
        <f>VLOOKUP(CONCATENATE($A33,"_",R$4),assets_m6!$A:$D,4,FALSE)</f>
        <v>23.172000000000001</v>
      </c>
      <c r="S33">
        <f>VLOOKUP(CONCATENATE($A33,"_",S$4),assets_m6!$A:$D,4,FALSE)</f>
        <v>23.143999999999998</v>
      </c>
      <c r="T33">
        <f>VLOOKUP(CONCATENATE($A33,"_",T$4),assets_m6!$A:$D,4,FALSE)</f>
        <v>23.22</v>
      </c>
      <c r="U33">
        <f>VLOOKUP(CONCATENATE($A33,"_",U$4),assets_m6!$A:$D,4,FALSE)</f>
        <v>23.248000000000001</v>
      </c>
      <c r="V33">
        <f>VLOOKUP(CONCATENATE($A33,"_",V$4),assets_m6!$A:$D,4,FALSE)</f>
        <v>23.742999999999999</v>
      </c>
      <c r="X33" t="str">
        <f t="shared" si="16"/>
        <v>EWA</v>
      </c>
      <c r="Y33">
        <f t="shared" si="16"/>
        <v>23.390999999999998</v>
      </c>
      <c r="Z33">
        <f t="shared" si="33"/>
        <v>23.324000000000002</v>
      </c>
      <c r="AA33">
        <f t="shared" si="33"/>
        <v>23.591000000000001</v>
      </c>
      <c r="AB33">
        <f t="shared" si="33"/>
        <v>24.143000000000001</v>
      </c>
      <c r="AC33">
        <f t="shared" si="33"/>
        <v>23.266999999999999</v>
      </c>
      <c r="AD33">
        <f t="shared" si="33"/>
        <v>22.925000000000001</v>
      </c>
      <c r="AE33">
        <f t="shared" si="33"/>
        <v>22.164000000000001</v>
      </c>
      <c r="AF33">
        <f t="shared" si="33"/>
        <v>22.183</v>
      </c>
      <c r="AG33">
        <f t="shared" si="33"/>
        <v>22.116</v>
      </c>
      <c r="AH33">
        <f t="shared" si="33"/>
        <v>21.696999999999999</v>
      </c>
      <c r="AI33">
        <f t="shared" si="33"/>
        <v>22.486999999999998</v>
      </c>
      <c r="AJ33">
        <f t="shared" si="33"/>
        <v>22.573</v>
      </c>
      <c r="AK33">
        <f t="shared" si="33"/>
        <v>22.952999999999999</v>
      </c>
      <c r="AL33">
        <f t="shared" si="33"/>
        <v>22.382000000000001</v>
      </c>
      <c r="AM33">
        <f t="shared" si="33"/>
        <v>22.677</v>
      </c>
      <c r="AN33">
        <f t="shared" si="33"/>
        <v>22.876999999999999</v>
      </c>
      <c r="AO33">
        <f t="shared" si="31"/>
        <v>23.172000000000001</v>
      </c>
      <c r="AP33">
        <f t="shared" si="11"/>
        <v>23.143999999999998</v>
      </c>
      <c r="AQ33">
        <f t="shared" si="11"/>
        <v>23.22</v>
      </c>
      <c r="AR33">
        <f t="shared" si="11"/>
        <v>23.248000000000001</v>
      </c>
      <c r="AS33">
        <f t="shared" si="11"/>
        <v>23.742999999999999</v>
      </c>
      <c r="AU33" t="s">
        <v>42</v>
      </c>
      <c r="AV33">
        <f t="shared" si="17"/>
        <v>-2.8643495361462366E-5</v>
      </c>
      <c r="AW33">
        <f t="shared" si="17"/>
        <v>1.1447436117304041E-4</v>
      </c>
      <c r="AX33">
        <f t="shared" si="17"/>
        <v>2.3398753762027876E-4</v>
      </c>
      <c r="AY33">
        <f t="shared" si="17"/>
        <v>-3.6283808971544599E-4</v>
      </c>
      <c r="AZ33">
        <f t="shared" si="17"/>
        <v>-1.4698929814759048E-4</v>
      </c>
      <c r="BA33">
        <f t="shared" si="17"/>
        <v>-3.3195201744820032E-4</v>
      </c>
      <c r="BB33">
        <f t="shared" si="17"/>
        <v>8.5724598447926154E-6</v>
      </c>
      <c r="BC33">
        <f t="shared" si="17"/>
        <v>-3.020330884010286E-5</v>
      </c>
      <c r="BD33">
        <f t="shared" si="17"/>
        <v>-1.8945559775728003E-4</v>
      </c>
      <c r="BE33">
        <f t="shared" si="17"/>
        <v>3.6410563672397068E-4</v>
      </c>
      <c r="BF33">
        <f t="shared" si="17"/>
        <v>3.8244318939832832E-5</v>
      </c>
      <c r="BG33">
        <f t="shared" si="17"/>
        <v>1.6834271031763567E-4</v>
      </c>
      <c r="BH33">
        <f t="shared" si="17"/>
        <v>-2.4876922406656996E-4</v>
      </c>
      <c r="BI33">
        <f t="shared" si="17"/>
        <v>1.3180234116700839E-4</v>
      </c>
      <c r="BJ33">
        <f t="shared" si="17"/>
        <v>8.8195087533624072E-5</v>
      </c>
      <c r="BK33">
        <f t="shared" si="17"/>
        <v>1.2895047427547395E-4</v>
      </c>
      <c r="BL33">
        <f t="shared" si="32"/>
        <v>-1.2083549110996999E-5</v>
      </c>
      <c r="BM33">
        <f t="shared" si="13"/>
        <v>3.2837884548911389E-5</v>
      </c>
      <c r="BN33">
        <f t="shared" si="13"/>
        <v>1.2058570198106051E-5</v>
      </c>
      <c r="BO33">
        <f t="shared" si="13"/>
        <v>2.1292154163798926E-4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1.5048522936172046E-2</v>
      </c>
      <c r="BZ33">
        <f t="shared" si="20"/>
        <v>54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36.25</v>
      </c>
      <c r="C34">
        <f>VLOOKUP(CONCATENATE($A34,"_",C$4),assets_m6!$A:$D,4,FALSE)</f>
        <v>36.161999999999999</v>
      </c>
      <c r="D34">
        <f>VLOOKUP(CONCATENATE($A34,"_",D$4),assets_m6!$A:$D,4,FALSE)</f>
        <v>36.651000000000003</v>
      </c>
      <c r="E34">
        <f>VLOOKUP(CONCATENATE($A34,"_",E$4),assets_m6!$A:$D,4,FALSE)</f>
        <v>37.463999999999999</v>
      </c>
      <c r="F34">
        <f>VLOOKUP(CONCATENATE($A34,"_",F$4),assets_m6!$A:$D,4,FALSE)</f>
        <v>36.270000000000003</v>
      </c>
      <c r="G34">
        <f>VLOOKUP(CONCATENATE($A34,"_",G$4),assets_m6!$A:$D,4,FALSE)</f>
        <v>36.024999999999999</v>
      </c>
      <c r="H34">
        <f>VLOOKUP(CONCATENATE($A34,"_",H$4),assets_m6!$A:$D,4,FALSE)</f>
        <v>34.625999999999998</v>
      </c>
      <c r="I34">
        <f>VLOOKUP(CONCATENATE($A34,"_",I$4),assets_m6!$A:$D,4,FALSE)</f>
        <v>34.401000000000003</v>
      </c>
      <c r="J34">
        <f>VLOOKUP(CONCATENATE($A34,"_",J$4),assets_m6!$A:$D,4,FALSE)</f>
        <v>34.43</v>
      </c>
      <c r="K34">
        <f>VLOOKUP(CONCATENATE($A34,"_",K$4),assets_m6!$A:$D,4,FALSE)</f>
        <v>34.127000000000002</v>
      </c>
      <c r="L34">
        <f>VLOOKUP(CONCATENATE($A34,"_",L$4),assets_m6!$A:$D,4,FALSE)</f>
        <v>35.125</v>
      </c>
      <c r="M34">
        <f>VLOOKUP(CONCATENATE($A34,"_",M$4),assets_m6!$A:$D,4,FALSE)</f>
        <v>35.457999999999998</v>
      </c>
      <c r="N34">
        <f>VLOOKUP(CONCATENATE($A34,"_",N$4),assets_m6!$A:$D,4,FALSE)</f>
        <v>36.045000000000002</v>
      </c>
      <c r="O34">
        <f>VLOOKUP(CONCATENATE($A34,"_",O$4),assets_m6!$A:$D,4,FALSE)</f>
        <v>35.134999999999998</v>
      </c>
      <c r="P34">
        <f>VLOOKUP(CONCATENATE($A34,"_",P$4),assets_m6!$A:$D,4,FALSE)</f>
        <v>35.536000000000001</v>
      </c>
      <c r="Q34">
        <f>VLOOKUP(CONCATENATE($A34,"_",Q$4),assets_m6!$A:$D,4,FALSE)</f>
        <v>35.427999999999997</v>
      </c>
      <c r="R34">
        <f>VLOOKUP(CONCATENATE($A34,"_",R$4),assets_m6!$A:$D,4,FALSE)</f>
        <v>36.045000000000002</v>
      </c>
      <c r="S34">
        <f>VLOOKUP(CONCATENATE($A34,"_",S$4),assets_m6!$A:$D,4,FALSE)</f>
        <v>35.683</v>
      </c>
      <c r="T34">
        <f>VLOOKUP(CONCATENATE($A34,"_",T$4),assets_m6!$A:$D,4,FALSE)</f>
        <v>35.859000000000002</v>
      </c>
      <c r="U34">
        <f>VLOOKUP(CONCATENATE($A34,"_",U$4),assets_m6!$A:$D,4,FALSE)</f>
        <v>36.231000000000002</v>
      </c>
      <c r="V34">
        <f>VLOOKUP(CONCATENATE($A34,"_",V$4),assets_m6!$A:$D,4,FALSE)</f>
        <v>36.808</v>
      </c>
      <c r="X34" t="str">
        <f t="shared" si="16"/>
        <v>EWC</v>
      </c>
      <c r="Y34">
        <f t="shared" si="16"/>
        <v>36.25</v>
      </c>
      <c r="Z34">
        <f t="shared" si="33"/>
        <v>36.161999999999999</v>
      </c>
      <c r="AA34">
        <f t="shared" si="33"/>
        <v>36.651000000000003</v>
      </c>
      <c r="AB34">
        <f t="shared" si="33"/>
        <v>37.463999999999999</v>
      </c>
      <c r="AC34">
        <f t="shared" si="33"/>
        <v>36.270000000000003</v>
      </c>
      <c r="AD34">
        <f t="shared" si="33"/>
        <v>36.024999999999999</v>
      </c>
      <c r="AE34">
        <f t="shared" si="33"/>
        <v>34.625999999999998</v>
      </c>
      <c r="AF34">
        <f t="shared" si="33"/>
        <v>34.401000000000003</v>
      </c>
      <c r="AG34">
        <f t="shared" si="33"/>
        <v>34.43</v>
      </c>
      <c r="AH34">
        <f t="shared" si="33"/>
        <v>34.127000000000002</v>
      </c>
      <c r="AI34">
        <f t="shared" si="33"/>
        <v>35.125</v>
      </c>
      <c r="AJ34">
        <f t="shared" si="33"/>
        <v>35.457999999999998</v>
      </c>
      <c r="AK34">
        <f t="shared" si="33"/>
        <v>36.045000000000002</v>
      </c>
      <c r="AL34">
        <f t="shared" si="33"/>
        <v>35.134999999999998</v>
      </c>
      <c r="AM34">
        <f t="shared" si="33"/>
        <v>35.536000000000001</v>
      </c>
      <c r="AN34">
        <f t="shared" si="33"/>
        <v>35.427999999999997</v>
      </c>
      <c r="AO34">
        <f t="shared" si="31"/>
        <v>36.045000000000002</v>
      </c>
      <c r="AP34">
        <f t="shared" si="11"/>
        <v>35.683</v>
      </c>
      <c r="AQ34">
        <f t="shared" si="11"/>
        <v>35.859000000000002</v>
      </c>
      <c r="AR34">
        <f t="shared" si="11"/>
        <v>36.231000000000002</v>
      </c>
      <c r="AS34">
        <f t="shared" si="11"/>
        <v>36.808</v>
      </c>
      <c r="AU34" t="s">
        <v>43</v>
      </c>
      <c r="AV34">
        <f t="shared" si="17"/>
        <v>-2.4275862068965784E-5</v>
      </c>
      <c r="AW34">
        <f t="shared" si="17"/>
        <v>1.3522482163597267E-4</v>
      </c>
      <c r="AX34">
        <f t="shared" si="17"/>
        <v>2.21822051240074E-4</v>
      </c>
      <c r="AY34">
        <f t="shared" si="17"/>
        <v>-3.1870595771940949E-4</v>
      </c>
      <c r="AZ34">
        <f t="shared" si="17"/>
        <v>-6.7548938516681699E-5</v>
      </c>
      <c r="BA34">
        <f t="shared" si="17"/>
        <v>-3.8834142956280389E-4</v>
      </c>
      <c r="BB34">
        <f t="shared" si="17"/>
        <v>-6.498007277767987E-5</v>
      </c>
      <c r="BC34">
        <f t="shared" si="17"/>
        <v>8.4299875003623028E-6</v>
      </c>
      <c r="BD34">
        <f t="shared" si="17"/>
        <v>-8.8004647110077633E-5</v>
      </c>
      <c r="BE34">
        <f t="shared" si="17"/>
        <v>2.9243707328508145E-4</v>
      </c>
      <c r="BF34">
        <f t="shared" si="17"/>
        <v>9.4804270462632998E-5</v>
      </c>
      <c r="BG34">
        <f t="shared" si="17"/>
        <v>1.6554797224885875E-4</v>
      </c>
      <c r="BH34">
        <f t="shared" si="17"/>
        <v>-2.5246220002774411E-4</v>
      </c>
      <c r="BI34">
        <f t="shared" si="17"/>
        <v>1.1413120819695556E-4</v>
      </c>
      <c r="BJ34">
        <f t="shared" si="17"/>
        <v>-3.0391715443495074E-5</v>
      </c>
      <c r="BK34">
        <f t="shared" si="17"/>
        <v>1.7415603477475568E-4</v>
      </c>
      <c r="BL34">
        <f t="shared" si="32"/>
        <v>-1.004300180330148E-4</v>
      </c>
      <c r="BM34">
        <f t="shared" si="13"/>
        <v>4.9323207129445935E-5</v>
      </c>
      <c r="BN34">
        <f t="shared" si="13"/>
        <v>1.0373964695055631E-4</v>
      </c>
      <c r="BO34">
        <f t="shared" si="13"/>
        <v>1.5925588584361409E-4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1.5393103448275857E-2</v>
      </c>
      <c r="BZ34">
        <f t="shared" si="20"/>
        <v>55</v>
      </c>
      <c r="CA34">
        <f t="shared" si="21"/>
        <v>3</v>
      </c>
      <c r="CB34">
        <f t="shared" si="22"/>
        <v>7.9999999999999988E-2</v>
      </c>
      <c r="CC34">
        <f t="shared" si="23"/>
        <v>0</v>
      </c>
      <c r="CD34">
        <f t="shared" si="24"/>
        <v>0</v>
      </c>
      <c r="CE34">
        <f t="shared" si="25"/>
        <v>1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25.242999999999999</v>
      </c>
      <c r="C35">
        <f>VLOOKUP(CONCATENATE($A35,"_",C$4),assets_m6!$A:$D,4,FALSE)</f>
        <v>25.195</v>
      </c>
      <c r="D35">
        <f>VLOOKUP(CONCATENATE($A35,"_",D$4),assets_m6!$A:$D,4,FALSE)</f>
        <v>25.331</v>
      </c>
      <c r="E35">
        <f>VLOOKUP(CONCATENATE($A35,"_",E$4),assets_m6!$A:$D,4,FALSE)</f>
        <v>25.931999999999999</v>
      </c>
      <c r="F35">
        <f>VLOOKUP(CONCATENATE($A35,"_",F$4),assets_m6!$A:$D,4,FALSE)</f>
        <v>25.04</v>
      </c>
      <c r="G35">
        <f>VLOOKUP(CONCATENATE($A35,"_",G$4),assets_m6!$A:$D,4,FALSE)</f>
        <v>24.670999999999999</v>
      </c>
      <c r="H35">
        <f>VLOOKUP(CONCATENATE($A35,"_",H$4),assets_m6!$A:$D,4,FALSE)</f>
        <v>24.175999999999998</v>
      </c>
      <c r="I35">
        <f>VLOOKUP(CONCATENATE($A35,"_",I$4),assets_m6!$A:$D,4,FALSE)</f>
        <v>24.515000000000001</v>
      </c>
      <c r="J35">
        <f>VLOOKUP(CONCATENATE($A35,"_",J$4),assets_m6!$A:$D,4,FALSE)</f>
        <v>24.495999999999999</v>
      </c>
      <c r="K35">
        <f>VLOOKUP(CONCATENATE($A35,"_",K$4),assets_m6!$A:$D,4,FALSE)</f>
        <v>24.36</v>
      </c>
      <c r="L35">
        <f>VLOOKUP(CONCATENATE($A35,"_",L$4),assets_m6!$A:$D,4,FALSE)</f>
        <v>25.02</v>
      </c>
      <c r="M35">
        <f>VLOOKUP(CONCATENATE($A35,"_",M$4),assets_m6!$A:$D,4,FALSE)</f>
        <v>25.01</v>
      </c>
      <c r="N35">
        <f>VLOOKUP(CONCATENATE($A35,"_",N$4),assets_m6!$A:$D,4,FALSE)</f>
        <v>25.68</v>
      </c>
      <c r="O35">
        <f>VLOOKUP(CONCATENATE($A35,"_",O$4),assets_m6!$A:$D,4,FALSE)</f>
        <v>24.806999999999999</v>
      </c>
      <c r="P35">
        <f>VLOOKUP(CONCATENATE($A35,"_",P$4),assets_m6!$A:$D,4,FALSE)</f>
        <v>25.184999999999999</v>
      </c>
      <c r="Q35">
        <f>VLOOKUP(CONCATENATE($A35,"_",Q$4),assets_m6!$A:$D,4,FALSE)</f>
        <v>25.321000000000002</v>
      </c>
      <c r="R35">
        <f>VLOOKUP(CONCATENATE($A35,"_",R$4),assets_m6!$A:$D,4,FALSE)</f>
        <v>25.902999999999999</v>
      </c>
      <c r="S35">
        <f>VLOOKUP(CONCATENATE($A35,"_",S$4),assets_m6!$A:$D,4,FALSE)</f>
        <v>25.728999999999999</v>
      </c>
      <c r="T35">
        <f>VLOOKUP(CONCATENATE($A35,"_",T$4),assets_m6!$A:$D,4,FALSE)</f>
        <v>25.709</v>
      </c>
      <c r="U35">
        <f>VLOOKUP(CONCATENATE($A35,"_",U$4),assets_m6!$A:$D,4,FALSE)</f>
        <v>26.175000000000001</v>
      </c>
      <c r="V35">
        <f>VLOOKUP(CONCATENATE($A35,"_",V$4),assets_m6!$A:$D,4,FALSE)</f>
        <v>26.553999999999998</v>
      </c>
      <c r="X35" t="str">
        <f t="shared" si="16"/>
        <v>EWG</v>
      </c>
      <c r="Y35">
        <f t="shared" si="16"/>
        <v>25.242999999999999</v>
      </c>
      <c r="Z35">
        <f t="shared" si="33"/>
        <v>25.195</v>
      </c>
      <c r="AA35">
        <f t="shared" si="33"/>
        <v>25.331</v>
      </c>
      <c r="AB35">
        <f t="shared" si="33"/>
        <v>25.931999999999999</v>
      </c>
      <c r="AC35">
        <f t="shared" si="33"/>
        <v>25.04</v>
      </c>
      <c r="AD35">
        <f t="shared" si="33"/>
        <v>24.670999999999999</v>
      </c>
      <c r="AE35">
        <f t="shared" si="33"/>
        <v>24.175999999999998</v>
      </c>
      <c r="AF35">
        <f t="shared" si="33"/>
        <v>24.515000000000001</v>
      </c>
      <c r="AG35">
        <f t="shared" si="33"/>
        <v>24.495999999999999</v>
      </c>
      <c r="AH35">
        <f t="shared" si="33"/>
        <v>24.36</v>
      </c>
      <c r="AI35">
        <f t="shared" si="33"/>
        <v>25.02</v>
      </c>
      <c r="AJ35">
        <f t="shared" si="33"/>
        <v>25.01</v>
      </c>
      <c r="AK35">
        <f t="shared" si="33"/>
        <v>25.68</v>
      </c>
      <c r="AL35">
        <f t="shared" si="33"/>
        <v>24.806999999999999</v>
      </c>
      <c r="AM35">
        <f t="shared" si="33"/>
        <v>25.184999999999999</v>
      </c>
      <c r="AN35">
        <f t="shared" si="33"/>
        <v>25.321000000000002</v>
      </c>
      <c r="AO35">
        <f t="shared" si="31"/>
        <v>25.902999999999999</v>
      </c>
      <c r="AP35">
        <f t="shared" si="11"/>
        <v>25.728999999999999</v>
      </c>
      <c r="AQ35">
        <f t="shared" si="11"/>
        <v>25.709</v>
      </c>
      <c r="AR35">
        <f t="shared" si="11"/>
        <v>26.175000000000001</v>
      </c>
      <c r="AS35">
        <f t="shared" si="11"/>
        <v>26.553999999999998</v>
      </c>
      <c r="AU35" t="s">
        <v>44</v>
      </c>
      <c r="AV35">
        <f t="shared" si="17"/>
        <v>-1.9015172523075019E-5</v>
      </c>
      <c r="AW35">
        <f t="shared" si="17"/>
        <v>5.3978964080174332E-5</v>
      </c>
      <c r="AX35">
        <f t="shared" si="17"/>
        <v>2.3725869487979122E-4</v>
      </c>
      <c r="AY35">
        <f t="shared" si="17"/>
        <v>-3.4397655406447617E-4</v>
      </c>
      <c r="AZ35">
        <f t="shared" si="17"/>
        <v>-1.4736421725239609E-4</v>
      </c>
      <c r="BA35">
        <f t="shared" si="17"/>
        <v>-2.0064042803291353E-4</v>
      </c>
      <c r="BB35">
        <f t="shared" si="17"/>
        <v>1.4022170747849199E-4</v>
      </c>
      <c r="BC35">
        <f t="shared" si="17"/>
        <v>-7.7503569243328174E-6</v>
      </c>
      <c r="BD35">
        <f t="shared" si="17"/>
        <v>-5.5519268451991852E-5</v>
      </c>
      <c r="BE35">
        <f t="shared" si="17"/>
        <v>2.7093596059113309E-4</v>
      </c>
      <c r="BF35">
        <f t="shared" si="17"/>
        <v>-3.996802557952842E-6</v>
      </c>
      <c r="BG35">
        <f t="shared" si="17"/>
        <v>2.678928428628541E-4</v>
      </c>
      <c r="BH35">
        <f t="shared" si="17"/>
        <v>-3.3995327102803784E-4</v>
      </c>
      <c r="BI35">
        <f t="shared" si="17"/>
        <v>1.5237634538638293E-4</v>
      </c>
      <c r="BJ35">
        <f t="shared" si="17"/>
        <v>5.4000397061744206E-5</v>
      </c>
      <c r="BK35">
        <f t="shared" si="17"/>
        <v>2.298487421507828E-4</v>
      </c>
      <c r="BL35">
        <f t="shared" si="32"/>
        <v>-6.7173686445585258E-5</v>
      </c>
      <c r="BM35">
        <f t="shared" si="13"/>
        <v>-7.7733297057793053E-6</v>
      </c>
      <c r="BN35">
        <f t="shared" si="13"/>
        <v>1.8125948111556305E-4</v>
      </c>
      <c r="BO35">
        <f t="shared" si="13"/>
        <v>1.4479465138490842E-4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5.1935189953650519E-2</v>
      </c>
      <c r="BZ35">
        <f t="shared" si="20"/>
        <v>78</v>
      </c>
      <c r="CA35">
        <f t="shared" si="21"/>
        <v>4</v>
      </c>
      <c r="CB35">
        <f t="shared" si="22"/>
        <v>0.12000000000000002</v>
      </c>
      <c r="CC35">
        <f t="shared" si="23"/>
        <v>0</v>
      </c>
      <c r="CD35">
        <f t="shared" si="24"/>
        <v>0</v>
      </c>
      <c r="CE35">
        <f t="shared" si="25"/>
        <v>0</v>
      </c>
      <c r="CF35">
        <f t="shared" si="26"/>
        <v>1</v>
      </c>
      <c r="CG35">
        <f t="shared" si="27"/>
        <v>0</v>
      </c>
      <c r="CI35">
        <f t="shared" si="28"/>
        <v>0</v>
      </c>
      <c r="CJ35">
        <f t="shared" si="29"/>
        <v>0</v>
      </c>
      <c r="CK35">
        <f t="shared" si="29"/>
        <v>0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20.774999999999999</v>
      </c>
      <c r="C36">
        <f>VLOOKUP(CONCATENATE($A36,"_",C$4),assets_m6!$A:$D,4,FALSE)</f>
        <v>20.727</v>
      </c>
      <c r="D36">
        <f>VLOOKUP(CONCATENATE($A36,"_",D$4),assets_m6!$A:$D,4,FALSE)</f>
        <v>21.067</v>
      </c>
      <c r="E36">
        <f>VLOOKUP(CONCATENATE($A36,"_",E$4),assets_m6!$A:$D,4,FALSE)</f>
        <v>21.184000000000001</v>
      </c>
      <c r="F36">
        <f>VLOOKUP(CONCATENATE($A36,"_",F$4),assets_m6!$A:$D,4,FALSE)</f>
        <v>20.638999999999999</v>
      </c>
      <c r="G36">
        <f>VLOOKUP(CONCATENATE($A36,"_",G$4),assets_m6!$A:$D,4,FALSE)</f>
        <v>20.327999999999999</v>
      </c>
      <c r="H36">
        <f>VLOOKUP(CONCATENATE($A36,"_",H$4),assets_m6!$A:$D,4,FALSE)</f>
        <v>19.939</v>
      </c>
      <c r="I36">
        <f>VLOOKUP(CONCATENATE($A36,"_",I$4),assets_m6!$A:$D,4,FALSE)</f>
        <v>20.094999999999999</v>
      </c>
      <c r="J36">
        <f>VLOOKUP(CONCATENATE($A36,"_",J$4),assets_m6!$A:$D,4,FALSE)</f>
        <v>19.998000000000001</v>
      </c>
      <c r="K36">
        <f>VLOOKUP(CONCATENATE($A36,"_",K$4),assets_m6!$A:$D,4,FALSE)</f>
        <v>20.103999999999999</v>
      </c>
      <c r="L36">
        <f>VLOOKUP(CONCATENATE($A36,"_",L$4),assets_m6!$A:$D,4,FALSE)</f>
        <v>20.532</v>
      </c>
      <c r="M36">
        <f>VLOOKUP(CONCATENATE($A36,"_",M$4),assets_m6!$A:$D,4,FALSE)</f>
        <v>20.552</v>
      </c>
      <c r="N36">
        <f>VLOOKUP(CONCATENATE($A36,"_",N$4),assets_m6!$A:$D,4,FALSE)</f>
        <v>20.998999999999999</v>
      </c>
      <c r="O36">
        <f>VLOOKUP(CONCATENATE($A36,"_",O$4),assets_m6!$A:$D,4,FALSE)</f>
        <v>20.795000000000002</v>
      </c>
      <c r="P36">
        <f>VLOOKUP(CONCATENATE($A36,"_",P$4),assets_m6!$A:$D,4,FALSE)</f>
        <v>20.95</v>
      </c>
      <c r="Q36">
        <f>VLOOKUP(CONCATENATE($A36,"_",Q$4),assets_m6!$A:$D,4,FALSE)</f>
        <v>21.173999999999999</v>
      </c>
      <c r="R36">
        <f>VLOOKUP(CONCATENATE($A36,"_",R$4),assets_m6!$A:$D,4,FALSE)</f>
        <v>21.173999999999999</v>
      </c>
      <c r="S36">
        <f>VLOOKUP(CONCATENATE($A36,"_",S$4),assets_m6!$A:$D,4,FALSE)</f>
        <v>20.902000000000001</v>
      </c>
      <c r="T36">
        <f>VLOOKUP(CONCATENATE($A36,"_",T$4),assets_m6!$A:$D,4,FALSE)</f>
        <v>20.931000000000001</v>
      </c>
      <c r="U36">
        <f>VLOOKUP(CONCATENATE($A36,"_",U$4),assets_m6!$A:$D,4,FALSE)</f>
        <v>21.135000000000002</v>
      </c>
      <c r="V36">
        <f>VLOOKUP(CONCATENATE($A36,"_",V$4),assets_m6!$A:$D,4,FALSE)</f>
        <v>21.513999999999999</v>
      </c>
      <c r="X36" t="str">
        <f t="shared" si="16"/>
        <v>EWH</v>
      </c>
      <c r="Y36">
        <f t="shared" si="16"/>
        <v>20.774999999999999</v>
      </c>
      <c r="Z36">
        <f t="shared" si="33"/>
        <v>20.727</v>
      </c>
      <c r="AA36">
        <f t="shared" si="33"/>
        <v>21.067</v>
      </c>
      <c r="AB36">
        <f t="shared" si="33"/>
        <v>21.184000000000001</v>
      </c>
      <c r="AC36">
        <f t="shared" si="33"/>
        <v>20.638999999999999</v>
      </c>
      <c r="AD36">
        <f t="shared" si="33"/>
        <v>20.327999999999999</v>
      </c>
      <c r="AE36">
        <f t="shared" si="33"/>
        <v>19.939</v>
      </c>
      <c r="AF36">
        <f t="shared" si="33"/>
        <v>20.094999999999999</v>
      </c>
      <c r="AG36">
        <f t="shared" si="33"/>
        <v>19.998000000000001</v>
      </c>
      <c r="AH36">
        <f t="shared" si="33"/>
        <v>20.103999999999999</v>
      </c>
      <c r="AI36">
        <f t="shared" si="33"/>
        <v>20.532</v>
      </c>
      <c r="AJ36">
        <f t="shared" si="33"/>
        <v>20.552</v>
      </c>
      <c r="AK36">
        <f t="shared" si="33"/>
        <v>20.998999999999999</v>
      </c>
      <c r="AL36">
        <f t="shared" si="33"/>
        <v>20.795000000000002</v>
      </c>
      <c r="AM36">
        <f t="shared" si="33"/>
        <v>20.95</v>
      </c>
      <c r="AN36">
        <f t="shared" si="33"/>
        <v>21.173999999999999</v>
      </c>
      <c r="AO36">
        <f t="shared" si="31"/>
        <v>21.173999999999999</v>
      </c>
      <c r="AP36">
        <f t="shared" si="11"/>
        <v>20.902000000000001</v>
      </c>
      <c r="AQ36">
        <f t="shared" si="11"/>
        <v>20.931000000000001</v>
      </c>
      <c r="AR36">
        <f t="shared" si="11"/>
        <v>21.135000000000002</v>
      </c>
      <c r="AS36">
        <f t="shared" si="11"/>
        <v>21.513999999999999</v>
      </c>
      <c r="AU36" t="s">
        <v>45</v>
      </c>
      <c r="AV36">
        <f t="shared" ref="AV36:BK51" si="34">$BW36*(Z36-Y36)/Y36</f>
        <v>-2.310469314079339E-5</v>
      </c>
      <c r="AW36">
        <f t="shared" si="34"/>
        <v>1.6403724610411532E-4</v>
      </c>
      <c r="AX36">
        <f t="shared" si="34"/>
        <v>5.5537095932026815E-5</v>
      </c>
      <c r="AY36">
        <f t="shared" si="34"/>
        <v>-2.5726963746223645E-4</v>
      </c>
      <c r="AZ36">
        <f t="shared" si="34"/>
        <v>-1.5068559523232712E-4</v>
      </c>
      <c r="BA36">
        <f t="shared" si="34"/>
        <v>-1.913616686343956E-4</v>
      </c>
      <c r="BB36">
        <f t="shared" si="34"/>
        <v>7.8238627814834644E-5</v>
      </c>
      <c r="BC36">
        <f t="shared" si="34"/>
        <v>-4.827071410798595E-5</v>
      </c>
      <c r="BD36">
        <f t="shared" si="34"/>
        <v>5.3005300530052048E-5</v>
      </c>
      <c r="BE36">
        <f t="shared" si="34"/>
        <v>2.1289295662554758E-4</v>
      </c>
      <c r="BF36">
        <f t="shared" si="34"/>
        <v>9.7408922657313337E-6</v>
      </c>
      <c r="BG36">
        <f t="shared" si="34"/>
        <v>2.1749708057609927E-4</v>
      </c>
      <c r="BH36">
        <f t="shared" si="34"/>
        <v>-9.7147483213484969E-5</v>
      </c>
      <c r="BI36">
        <f t="shared" si="34"/>
        <v>7.4537148352968292E-5</v>
      </c>
      <c r="BJ36">
        <f t="shared" si="34"/>
        <v>1.0692124105011943E-4</v>
      </c>
      <c r="BK36">
        <f t="shared" si="34"/>
        <v>0</v>
      </c>
      <c r="BL36">
        <f t="shared" si="32"/>
        <v>-1.284594313781045E-4</v>
      </c>
      <c r="BM36">
        <f t="shared" si="13"/>
        <v>1.3874270404745915E-5</v>
      </c>
      <c r="BN36">
        <f t="shared" si="13"/>
        <v>9.7463093019922899E-5</v>
      </c>
      <c r="BO36">
        <f t="shared" si="13"/>
        <v>1.79323397208421E-4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3.5571600481347811E-2</v>
      </c>
      <c r="BZ36">
        <f t="shared" si="20"/>
        <v>69</v>
      </c>
      <c r="CA36">
        <f t="shared" si="21"/>
        <v>4</v>
      </c>
      <c r="CB36">
        <f t="shared" si="22"/>
        <v>0.12000000000000002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1</v>
      </c>
      <c r="CG36">
        <f t="shared" si="27"/>
        <v>0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55.948999999999998</v>
      </c>
      <c r="C37">
        <f>VLOOKUP(CONCATENATE($A37,"_",C$4),assets_m6!$A:$D,4,FALSE)</f>
        <v>55.93</v>
      </c>
      <c r="D37">
        <f>VLOOKUP(CONCATENATE($A37,"_",D$4),assets_m6!$A:$D,4,FALSE)</f>
        <v>56.374000000000002</v>
      </c>
      <c r="E37">
        <f>VLOOKUP(CONCATENATE($A37,"_",E$4),assets_m6!$A:$D,4,FALSE)</f>
        <v>57.372</v>
      </c>
      <c r="F37">
        <f>VLOOKUP(CONCATENATE($A37,"_",F$4),assets_m6!$A:$D,4,FALSE)</f>
        <v>55.801000000000002</v>
      </c>
      <c r="G37">
        <f>VLOOKUP(CONCATENATE($A37,"_",G$4),assets_m6!$A:$D,4,FALSE)</f>
        <v>56.018000000000001</v>
      </c>
      <c r="H37">
        <f>VLOOKUP(CONCATENATE($A37,"_",H$4),assets_m6!$A:$D,4,FALSE)</f>
        <v>54.436999999999998</v>
      </c>
      <c r="I37">
        <f>VLOOKUP(CONCATENATE($A37,"_",I$4),assets_m6!$A:$D,4,FALSE)</f>
        <v>54.515999999999998</v>
      </c>
      <c r="J37">
        <f>VLOOKUP(CONCATENATE($A37,"_",J$4),assets_m6!$A:$D,4,FALSE)</f>
        <v>53.923999999999999</v>
      </c>
      <c r="K37">
        <f>VLOOKUP(CONCATENATE($A37,"_",K$4),assets_m6!$A:$D,4,FALSE)</f>
        <v>54.526000000000003</v>
      </c>
      <c r="L37">
        <f>VLOOKUP(CONCATENATE($A37,"_",L$4),assets_m6!$A:$D,4,FALSE)</f>
        <v>55.652999999999999</v>
      </c>
      <c r="M37">
        <f>VLOOKUP(CONCATENATE($A37,"_",M$4),assets_m6!$A:$D,4,FALSE)</f>
        <v>55.356000000000002</v>
      </c>
      <c r="N37">
        <f>VLOOKUP(CONCATENATE($A37,"_",N$4),assets_m6!$A:$D,4,FALSE)</f>
        <v>55.762</v>
      </c>
      <c r="O37">
        <f>VLOOKUP(CONCATENATE($A37,"_",O$4),assets_m6!$A:$D,4,FALSE)</f>
        <v>55.228000000000002</v>
      </c>
      <c r="P37">
        <f>VLOOKUP(CONCATENATE($A37,"_",P$4),assets_m6!$A:$D,4,FALSE)</f>
        <v>55.701999999999998</v>
      </c>
      <c r="Q37">
        <f>VLOOKUP(CONCATENATE($A37,"_",Q$4),assets_m6!$A:$D,4,FALSE)</f>
        <v>56.414000000000001</v>
      </c>
      <c r="R37">
        <f>VLOOKUP(CONCATENATE($A37,"_",R$4),assets_m6!$A:$D,4,FALSE)</f>
        <v>56.957000000000001</v>
      </c>
      <c r="S37">
        <f>VLOOKUP(CONCATENATE($A37,"_",S$4),assets_m6!$A:$D,4,FALSE)</f>
        <v>56.74</v>
      </c>
      <c r="T37">
        <f>VLOOKUP(CONCATENATE($A37,"_",T$4),assets_m6!$A:$D,4,FALSE)</f>
        <v>56.857999999999997</v>
      </c>
      <c r="U37">
        <f>VLOOKUP(CONCATENATE($A37,"_",U$4),assets_m6!$A:$D,4,FALSE)</f>
        <v>57.302999999999997</v>
      </c>
      <c r="V37">
        <f>VLOOKUP(CONCATENATE($A37,"_",V$4),assets_m6!$A:$D,4,FALSE)</f>
        <v>57.649000000000001</v>
      </c>
      <c r="X37" t="str">
        <f t="shared" si="16"/>
        <v>EWJ</v>
      </c>
      <c r="Y37">
        <f t="shared" si="16"/>
        <v>55.948999999999998</v>
      </c>
      <c r="Z37">
        <f t="shared" si="33"/>
        <v>55.93</v>
      </c>
      <c r="AA37">
        <f t="shared" si="33"/>
        <v>56.374000000000002</v>
      </c>
      <c r="AB37">
        <f t="shared" si="33"/>
        <v>57.372</v>
      </c>
      <c r="AC37">
        <f t="shared" si="33"/>
        <v>55.801000000000002</v>
      </c>
      <c r="AD37">
        <f t="shared" si="33"/>
        <v>56.018000000000001</v>
      </c>
      <c r="AE37">
        <f t="shared" si="33"/>
        <v>54.436999999999998</v>
      </c>
      <c r="AF37">
        <f t="shared" si="33"/>
        <v>54.515999999999998</v>
      </c>
      <c r="AG37">
        <f t="shared" si="33"/>
        <v>53.923999999999999</v>
      </c>
      <c r="AH37">
        <f t="shared" si="33"/>
        <v>54.526000000000003</v>
      </c>
      <c r="AI37">
        <f t="shared" si="33"/>
        <v>55.652999999999999</v>
      </c>
      <c r="AJ37">
        <f t="shared" si="33"/>
        <v>55.356000000000002</v>
      </c>
      <c r="AK37">
        <f t="shared" si="33"/>
        <v>55.762</v>
      </c>
      <c r="AL37">
        <f t="shared" si="33"/>
        <v>55.228000000000002</v>
      </c>
      <c r="AM37">
        <f t="shared" si="33"/>
        <v>55.701999999999998</v>
      </c>
      <c r="AN37">
        <f t="shared" si="33"/>
        <v>56.414000000000001</v>
      </c>
      <c r="AO37">
        <f t="shared" si="31"/>
        <v>56.957000000000001</v>
      </c>
      <c r="AP37">
        <f t="shared" si="31"/>
        <v>56.74</v>
      </c>
      <c r="AQ37">
        <f t="shared" si="31"/>
        <v>56.857999999999997</v>
      </c>
      <c r="AR37">
        <f t="shared" si="31"/>
        <v>57.302999999999997</v>
      </c>
      <c r="AS37">
        <f t="shared" si="31"/>
        <v>57.649000000000001</v>
      </c>
      <c r="AU37" t="s">
        <v>47</v>
      </c>
      <c r="AV37">
        <f t="shared" si="34"/>
        <v>-3.395949882928802E-6</v>
      </c>
      <c r="AW37">
        <f t="shared" si="34"/>
        <v>7.9384945467549193E-5</v>
      </c>
      <c r="AX37">
        <f t="shared" si="34"/>
        <v>1.7703196509028939E-4</v>
      </c>
      <c r="AY37">
        <f t="shared" si="34"/>
        <v>-2.7382695391480133E-4</v>
      </c>
      <c r="AZ37">
        <f t="shared" si="34"/>
        <v>3.8888191967885657E-5</v>
      </c>
      <c r="BA37">
        <f t="shared" si="34"/>
        <v>-2.8223071155700013E-4</v>
      </c>
      <c r="BB37">
        <f t="shared" si="34"/>
        <v>1.451218840127131E-5</v>
      </c>
      <c r="BC37">
        <f t="shared" si="34"/>
        <v>-1.0859197299875244E-4</v>
      </c>
      <c r="BD37">
        <f t="shared" si="34"/>
        <v>1.1163860247756174E-4</v>
      </c>
      <c r="BE37">
        <f t="shared" si="34"/>
        <v>2.0669038623775726E-4</v>
      </c>
      <c r="BF37">
        <f t="shared" si="34"/>
        <v>-5.3366395342568602E-5</v>
      </c>
      <c r="BG37">
        <f t="shared" si="34"/>
        <v>7.3343449671218805E-5</v>
      </c>
      <c r="BH37">
        <f t="shared" si="34"/>
        <v>-9.5764140454072485E-5</v>
      </c>
      <c r="BI37">
        <f t="shared" si="34"/>
        <v>8.5826030274497835E-5</v>
      </c>
      <c r="BJ37">
        <f t="shared" si="34"/>
        <v>1.2782305841801072E-4</v>
      </c>
      <c r="BK37">
        <f t="shared" si="34"/>
        <v>9.6252703229694636E-5</v>
      </c>
      <c r="BL37">
        <f t="shared" si="32"/>
        <v>-3.809891672665322E-5</v>
      </c>
      <c r="BM37">
        <f t="shared" si="32"/>
        <v>2.0796616143813005E-5</v>
      </c>
      <c r="BN37">
        <f t="shared" si="32"/>
        <v>7.8265151781631477E-5</v>
      </c>
      <c r="BO37">
        <f t="shared" si="32"/>
        <v>6.0380782856046571E-5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3.0384814741997227E-2</v>
      </c>
      <c r="BZ37">
        <f t="shared" si="20"/>
        <v>67</v>
      </c>
      <c r="CA37">
        <f t="shared" si="21"/>
        <v>4</v>
      </c>
      <c r="CB37">
        <f t="shared" si="22"/>
        <v>0.12000000000000002</v>
      </c>
      <c r="CC37">
        <f t="shared" si="23"/>
        <v>0</v>
      </c>
      <c r="CD37">
        <f t="shared" si="24"/>
        <v>0</v>
      </c>
      <c r="CE37">
        <f t="shared" si="25"/>
        <v>0</v>
      </c>
      <c r="CF37">
        <f t="shared" si="26"/>
        <v>1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0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45.491</v>
      </c>
      <c r="C38">
        <f>VLOOKUP(CONCATENATE($A38,"_",C$4),assets_m6!$A:$D,4,FALSE)</f>
        <v>45.206000000000003</v>
      </c>
      <c r="D38">
        <f>VLOOKUP(CONCATENATE($A38,"_",D$4),assets_m6!$A:$D,4,FALSE)</f>
        <v>45.088999999999999</v>
      </c>
      <c r="E38">
        <f>VLOOKUP(CONCATENATE($A38,"_",E$4),assets_m6!$A:$D,4,FALSE)</f>
        <v>45.607999999999997</v>
      </c>
      <c r="F38">
        <f>VLOOKUP(CONCATENATE($A38,"_",F$4),assets_m6!$A:$D,4,FALSE)</f>
        <v>44.383000000000003</v>
      </c>
      <c r="G38">
        <f>VLOOKUP(CONCATENATE($A38,"_",G$4),assets_m6!$A:$D,4,FALSE)</f>
        <v>43.706000000000003</v>
      </c>
      <c r="H38">
        <f>VLOOKUP(CONCATENATE($A38,"_",H$4),assets_m6!$A:$D,4,FALSE)</f>
        <v>42.274999999999999</v>
      </c>
      <c r="I38">
        <f>VLOOKUP(CONCATENATE($A38,"_",I$4),assets_m6!$A:$D,4,FALSE)</f>
        <v>42.765000000000001</v>
      </c>
      <c r="J38">
        <f>VLOOKUP(CONCATENATE($A38,"_",J$4),assets_m6!$A:$D,4,FALSE)</f>
        <v>42.314</v>
      </c>
      <c r="K38">
        <f>VLOOKUP(CONCATENATE($A38,"_",K$4),assets_m6!$A:$D,4,FALSE)</f>
        <v>42.148000000000003</v>
      </c>
      <c r="L38">
        <f>VLOOKUP(CONCATENATE($A38,"_",L$4),assets_m6!$A:$D,4,FALSE)</f>
        <v>42.960999999999999</v>
      </c>
      <c r="M38">
        <f>VLOOKUP(CONCATENATE($A38,"_",M$4),assets_m6!$A:$D,4,FALSE)</f>
        <v>43.058999999999997</v>
      </c>
      <c r="N38">
        <f>VLOOKUP(CONCATENATE($A38,"_",N$4),assets_m6!$A:$D,4,FALSE)</f>
        <v>43.579000000000001</v>
      </c>
      <c r="O38">
        <f>VLOOKUP(CONCATENATE($A38,"_",O$4),assets_m6!$A:$D,4,FALSE)</f>
        <v>42.834000000000003</v>
      </c>
      <c r="P38">
        <f>VLOOKUP(CONCATENATE($A38,"_",P$4),assets_m6!$A:$D,4,FALSE)</f>
        <v>42.951999999999998</v>
      </c>
      <c r="Q38">
        <f>VLOOKUP(CONCATENATE($A38,"_",Q$4),assets_m6!$A:$D,4,FALSE)</f>
        <v>42.814</v>
      </c>
      <c r="R38">
        <f>VLOOKUP(CONCATENATE($A38,"_",R$4),assets_m6!$A:$D,4,FALSE)</f>
        <v>43.648000000000003</v>
      </c>
      <c r="S38">
        <f>VLOOKUP(CONCATENATE($A38,"_",S$4),assets_m6!$A:$D,4,FALSE)</f>
        <v>44.079000000000001</v>
      </c>
      <c r="T38">
        <f>VLOOKUP(CONCATENATE($A38,"_",T$4),assets_m6!$A:$D,4,FALSE)</f>
        <v>43.735999999999997</v>
      </c>
      <c r="U38">
        <f>VLOOKUP(CONCATENATE($A38,"_",U$4),assets_m6!$A:$D,4,FALSE)</f>
        <v>44.274999999999999</v>
      </c>
      <c r="V38">
        <f>VLOOKUP(CONCATENATE($A38,"_",V$4),assets_m6!$A:$D,4,FALSE)</f>
        <v>44.872999999999998</v>
      </c>
      <c r="X38" t="str">
        <f t="shared" si="16"/>
        <v>EWL</v>
      </c>
      <c r="Y38">
        <f t="shared" si="16"/>
        <v>45.491</v>
      </c>
      <c r="Z38">
        <f t="shared" ref="Z38:AO54" si="36">IFERROR(C38,Y38)</f>
        <v>45.206000000000003</v>
      </c>
      <c r="AA38">
        <f t="shared" si="36"/>
        <v>45.088999999999999</v>
      </c>
      <c r="AB38">
        <f t="shared" si="36"/>
        <v>45.607999999999997</v>
      </c>
      <c r="AC38">
        <f t="shared" si="36"/>
        <v>44.383000000000003</v>
      </c>
      <c r="AD38">
        <f t="shared" si="36"/>
        <v>43.706000000000003</v>
      </c>
      <c r="AE38">
        <f t="shared" si="36"/>
        <v>42.274999999999999</v>
      </c>
      <c r="AF38">
        <f t="shared" si="36"/>
        <v>42.765000000000001</v>
      </c>
      <c r="AG38">
        <f t="shared" si="36"/>
        <v>42.314</v>
      </c>
      <c r="AH38">
        <f t="shared" si="36"/>
        <v>42.148000000000003</v>
      </c>
      <c r="AI38">
        <f t="shared" si="36"/>
        <v>42.960999999999999</v>
      </c>
      <c r="AJ38">
        <f t="shared" si="36"/>
        <v>43.058999999999997</v>
      </c>
      <c r="AK38">
        <f t="shared" si="36"/>
        <v>43.579000000000001</v>
      </c>
      <c r="AL38">
        <f t="shared" si="36"/>
        <v>42.834000000000003</v>
      </c>
      <c r="AM38">
        <f t="shared" si="36"/>
        <v>42.951999999999998</v>
      </c>
      <c r="AN38">
        <f t="shared" si="36"/>
        <v>42.814</v>
      </c>
      <c r="AO38">
        <f t="shared" si="31"/>
        <v>43.648000000000003</v>
      </c>
      <c r="AP38">
        <f t="shared" si="31"/>
        <v>44.079000000000001</v>
      </c>
      <c r="AQ38">
        <f t="shared" si="31"/>
        <v>43.735999999999997</v>
      </c>
      <c r="AR38">
        <f t="shared" si="31"/>
        <v>44.274999999999999</v>
      </c>
      <c r="AS38">
        <f t="shared" si="31"/>
        <v>44.872999999999998</v>
      </c>
      <c r="AU38" t="s">
        <v>49</v>
      </c>
      <c r="AV38">
        <f t="shared" si="34"/>
        <v>-6.2649754896572203E-5</v>
      </c>
      <c r="AW38">
        <f t="shared" si="34"/>
        <v>-2.5881520152193163E-5</v>
      </c>
      <c r="AX38">
        <f t="shared" si="34"/>
        <v>1.151056798775751E-4</v>
      </c>
      <c r="AY38">
        <f t="shared" si="34"/>
        <v>-2.6859322925802367E-4</v>
      </c>
      <c r="AZ38">
        <f t="shared" si="34"/>
        <v>-1.5253588085528235E-4</v>
      </c>
      <c r="BA38">
        <f t="shared" si="34"/>
        <v>-3.2741500022880255E-4</v>
      </c>
      <c r="BB38">
        <f t="shared" si="34"/>
        <v>1.1590774689532868E-4</v>
      </c>
      <c r="BC38">
        <f t="shared" si="34"/>
        <v>-1.0546007248918521E-4</v>
      </c>
      <c r="BD38">
        <f t="shared" si="34"/>
        <v>-3.9230514723258687E-5</v>
      </c>
      <c r="BE38">
        <f t="shared" si="34"/>
        <v>1.9289171490936586E-4</v>
      </c>
      <c r="BF38">
        <f t="shared" si="34"/>
        <v>2.2811387071995294E-5</v>
      </c>
      <c r="BG38">
        <f t="shared" si="34"/>
        <v>1.2076453238579696E-4</v>
      </c>
      <c r="BH38">
        <f t="shared" si="34"/>
        <v>-1.7095389981413008E-4</v>
      </c>
      <c r="BI38">
        <f t="shared" si="34"/>
        <v>2.7548209366390013E-5</v>
      </c>
      <c r="BJ38">
        <f t="shared" si="34"/>
        <v>-3.2128888061091015E-5</v>
      </c>
      <c r="BK38">
        <f t="shared" si="34"/>
        <v>1.9479609473536767E-4</v>
      </c>
      <c r="BL38">
        <f t="shared" si="32"/>
        <v>9.8744501466275041E-5</v>
      </c>
      <c r="BM38">
        <f t="shared" si="32"/>
        <v>-7.7814832459902346E-5</v>
      </c>
      <c r="BN38">
        <f t="shared" si="32"/>
        <v>1.2323943661971866E-4</v>
      </c>
      <c r="BO38">
        <f t="shared" si="32"/>
        <v>1.3506493506493483E-4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-1.3585104745993759E-2</v>
      </c>
      <c r="BZ38">
        <f t="shared" si="20"/>
        <v>26</v>
      </c>
      <c r="CA38">
        <f t="shared" si="21"/>
        <v>2</v>
      </c>
      <c r="CB38">
        <f t="shared" si="22"/>
        <v>0.11999999999999997</v>
      </c>
      <c r="CC38">
        <f t="shared" si="23"/>
        <v>0</v>
      </c>
      <c r="CD38">
        <f t="shared" si="24"/>
        <v>1</v>
      </c>
      <c r="CE38">
        <f t="shared" si="25"/>
        <v>0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1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31.913</v>
      </c>
      <c r="C39">
        <f>VLOOKUP(CONCATENATE($A39,"_",C$4),assets_m6!$A:$D,4,FALSE)</f>
        <v>31.797000000000001</v>
      </c>
      <c r="D39">
        <f>VLOOKUP(CONCATENATE($A39,"_",D$4),assets_m6!$A:$D,4,FALSE)</f>
        <v>32.078000000000003</v>
      </c>
      <c r="E39">
        <f>VLOOKUP(CONCATENATE($A39,"_",E$4),assets_m6!$A:$D,4,FALSE)</f>
        <v>32.726999999999997</v>
      </c>
      <c r="F39">
        <f>VLOOKUP(CONCATENATE($A39,"_",F$4),assets_m6!$A:$D,4,FALSE)</f>
        <v>31.719000000000001</v>
      </c>
      <c r="G39">
        <f>VLOOKUP(CONCATENATE($A39,"_",G$4),assets_m6!$A:$D,4,FALSE)</f>
        <v>31.274000000000001</v>
      </c>
      <c r="H39">
        <f>VLOOKUP(CONCATENATE($A39,"_",H$4),assets_m6!$A:$D,4,FALSE)</f>
        <v>30.48</v>
      </c>
      <c r="I39">
        <f>VLOOKUP(CONCATENATE($A39,"_",I$4),assets_m6!$A:$D,4,FALSE)</f>
        <v>30.76</v>
      </c>
      <c r="J39">
        <f>VLOOKUP(CONCATENATE($A39,"_",J$4),assets_m6!$A:$D,4,FALSE)</f>
        <v>30.683</v>
      </c>
      <c r="K39">
        <f>VLOOKUP(CONCATENATE($A39,"_",K$4),assets_m6!$A:$D,4,FALSE)</f>
        <v>30.46</v>
      </c>
      <c r="L39">
        <f>VLOOKUP(CONCATENATE($A39,"_",L$4),assets_m6!$A:$D,4,FALSE)</f>
        <v>31.408999999999999</v>
      </c>
      <c r="M39">
        <f>VLOOKUP(CONCATENATE($A39,"_",M$4),assets_m6!$A:$D,4,FALSE)</f>
        <v>31.545000000000002</v>
      </c>
      <c r="N39">
        <f>VLOOKUP(CONCATENATE($A39,"_",N$4),assets_m6!$A:$D,4,FALSE)</f>
        <v>32.368000000000002</v>
      </c>
      <c r="O39">
        <f>VLOOKUP(CONCATENATE($A39,"_",O$4),assets_m6!$A:$D,4,FALSE)</f>
        <v>31.361000000000001</v>
      </c>
      <c r="P39">
        <f>VLOOKUP(CONCATENATE($A39,"_",P$4),assets_m6!$A:$D,4,FALSE)</f>
        <v>31.661000000000001</v>
      </c>
      <c r="Q39">
        <f>VLOOKUP(CONCATENATE($A39,"_",Q$4),assets_m6!$A:$D,4,FALSE)</f>
        <v>31.652000000000001</v>
      </c>
      <c r="R39">
        <f>VLOOKUP(CONCATENATE($A39,"_",R$4),assets_m6!$A:$D,4,FALSE)</f>
        <v>32.378</v>
      </c>
      <c r="S39">
        <f>VLOOKUP(CONCATENATE($A39,"_",S$4),assets_m6!$A:$D,4,FALSE)</f>
        <v>32.271000000000001</v>
      </c>
      <c r="T39">
        <f>VLOOKUP(CONCATENATE($A39,"_",T$4),assets_m6!$A:$D,4,FALSE)</f>
        <v>32.252000000000002</v>
      </c>
      <c r="U39">
        <f>VLOOKUP(CONCATENATE($A39,"_",U$4),assets_m6!$A:$D,4,FALSE)</f>
        <v>32.881999999999998</v>
      </c>
      <c r="V39">
        <f>VLOOKUP(CONCATENATE($A39,"_",V$4),assets_m6!$A:$D,4,FALSE)</f>
        <v>33.463000000000001</v>
      </c>
      <c r="X39" t="str">
        <f t="shared" si="16"/>
        <v>EWQ</v>
      </c>
      <c r="Y39">
        <f t="shared" si="16"/>
        <v>31.913</v>
      </c>
      <c r="Z39">
        <f t="shared" si="36"/>
        <v>31.797000000000001</v>
      </c>
      <c r="AA39">
        <f t="shared" si="36"/>
        <v>32.078000000000003</v>
      </c>
      <c r="AB39">
        <f t="shared" si="36"/>
        <v>32.726999999999997</v>
      </c>
      <c r="AC39">
        <f t="shared" si="36"/>
        <v>31.719000000000001</v>
      </c>
      <c r="AD39">
        <f t="shared" si="36"/>
        <v>31.274000000000001</v>
      </c>
      <c r="AE39">
        <f t="shared" si="36"/>
        <v>30.48</v>
      </c>
      <c r="AF39">
        <f t="shared" si="36"/>
        <v>30.76</v>
      </c>
      <c r="AG39">
        <f t="shared" si="36"/>
        <v>30.683</v>
      </c>
      <c r="AH39">
        <f t="shared" si="36"/>
        <v>30.46</v>
      </c>
      <c r="AI39">
        <f t="shared" si="36"/>
        <v>31.408999999999999</v>
      </c>
      <c r="AJ39">
        <f t="shared" si="36"/>
        <v>31.545000000000002</v>
      </c>
      <c r="AK39">
        <f t="shared" si="36"/>
        <v>32.368000000000002</v>
      </c>
      <c r="AL39">
        <f t="shared" si="36"/>
        <v>31.361000000000001</v>
      </c>
      <c r="AM39">
        <f t="shared" si="36"/>
        <v>31.661000000000001</v>
      </c>
      <c r="AN39">
        <f t="shared" si="36"/>
        <v>31.652000000000001</v>
      </c>
      <c r="AO39">
        <f t="shared" si="31"/>
        <v>32.378</v>
      </c>
      <c r="AP39">
        <f t="shared" si="31"/>
        <v>32.271000000000001</v>
      </c>
      <c r="AQ39">
        <f t="shared" si="31"/>
        <v>32.252000000000002</v>
      </c>
      <c r="AR39">
        <f t="shared" si="31"/>
        <v>32.881999999999998</v>
      </c>
      <c r="AS39">
        <f t="shared" si="31"/>
        <v>33.463000000000001</v>
      </c>
      <c r="AU39" t="s">
        <v>67</v>
      </c>
      <c r="AV39">
        <f t="shared" si="34"/>
        <v>-3.6348823363519459E-5</v>
      </c>
      <c r="AW39">
        <f t="shared" si="34"/>
        <v>8.8373116960720313E-5</v>
      </c>
      <c r="AX39">
        <f t="shared" si="34"/>
        <v>2.023193465926784E-4</v>
      </c>
      <c r="AY39">
        <f t="shared" si="34"/>
        <v>-3.0800256668805437E-4</v>
      </c>
      <c r="AZ39">
        <f t="shared" si="34"/>
        <v>-1.4029446073331449E-4</v>
      </c>
      <c r="BA39">
        <f t="shared" si="34"/>
        <v>-2.5388501630747601E-4</v>
      </c>
      <c r="BB39">
        <f t="shared" si="34"/>
        <v>9.1863517060367827E-5</v>
      </c>
      <c r="BC39">
        <f t="shared" si="34"/>
        <v>-2.5032509752926437E-5</v>
      </c>
      <c r="BD39">
        <f t="shared" si="34"/>
        <v>-7.2678682006322386E-5</v>
      </c>
      <c r="BE39">
        <f t="shared" si="34"/>
        <v>3.1155613919894881E-4</v>
      </c>
      <c r="BF39">
        <f t="shared" si="34"/>
        <v>4.3299691171321213E-5</v>
      </c>
      <c r="BG39">
        <f t="shared" si="34"/>
        <v>2.6089713108258056E-4</v>
      </c>
      <c r="BH39">
        <f t="shared" si="34"/>
        <v>-3.1110973801285266E-4</v>
      </c>
      <c r="BI39">
        <f t="shared" si="34"/>
        <v>9.5660214916616407E-5</v>
      </c>
      <c r="BJ39">
        <f t="shared" si="34"/>
        <v>-2.8426139414422602E-6</v>
      </c>
      <c r="BK39">
        <f t="shared" si="34"/>
        <v>2.2936939213951698E-4</v>
      </c>
      <c r="BL39">
        <f t="shared" si="32"/>
        <v>-3.304713076780509E-5</v>
      </c>
      <c r="BM39">
        <f t="shared" si="32"/>
        <v>-5.8876390567377373E-6</v>
      </c>
      <c r="BN39">
        <f t="shared" si="32"/>
        <v>1.9533672330397973E-4</v>
      </c>
      <c r="BO39">
        <f t="shared" si="32"/>
        <v>1.7669241530320634E-4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4.8569548459875309E-2</v>
      </c>
      <c r="BZ39">
        <f t="shared" si="20"/>
        <v>75</v>
      </c>
      <c r="CA39">
        <f t="shared" si="21"/>
        <v>4</v>
      </c>
      <c r="CB39">
        <f t="shared" si="22"/>
        <v>0.12000000000000002</v>
      </c>
      <c r="CC39">
        <f t="shared" si="23"/>
        <v>0</v>
      </c>
      <c r="CD39">
        <f t="shared" si="24"/>
        <v>0</v>
      </c>
      <c r="CE39">
        <f t="shared" si="25"/>
        <v>0</v>
      </c>
      <c r="CF39">
        <f t="shared" si="26"/>
        <v>1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0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47.408999999999999</v>
      </c>
      <c r="C40">
        <f>VLOOKUP(CONCATENATE($A40,"_",C$4),assets_m6!$A:$D,4,FALSE)</f>
        <v>47.189</v>
      </c>
      <c r="D40">
        <f>VLOOKUP(CONCATENATE($A40,"_",D$4),assets_m6!$A:$D,4,FALSE)</f>
        <v>47.637999999999998</v>
      </c>
      <c r="E40">
        <f>VLOOKUP(CONCATENATE($A40,"_",E$4),assets_m6!$A:$D,4,FALSE)</f>
        <v>48.604999999999997</v>
      </c>
      <c r="F40">
        <f>VLOOKUP(CONCATENATE($A40,"_",F$4),assets_m6!$A:$D,4,FALSE)</f>
        <v>46.832999999999998</v>
      </c>
      <c r="G40">
        <f>VLOOKUP(CONCATENATE($A40,"_",G$4),assets_m6!$A:$D,4,FALSE)</f>
        <v>46.773000000000003</v>
      </c>
      <c r="H40">
        <f>VLOOKUP(CONCATENATE($A40,"_",H$4),assets_m6!$A:$D,4,FALSE)</f>
        <v>45.256</v>
      </c>
      <c r="I40">
        <f>VLOOKUP(CONCATENATE($A40,"_",I$4),assets_m6!$A:$D,4,FALSE)</f>
        <v>45.79</v>
      </c>
      <c r="J40">
        <f>VLOOKUP(CONCATENATE($A40,"_",J$4),assets_m6!$A:$D,4,FALSE)</f>
        <v>45.052</v>
      </c>
      <c r="K40">
        <f>VLOOKUP(CONCATENATE($A40,"_",K$4),assets_m6!$A:$D,4,FALSE)</f>
        <v>44.713000000000001</v>
      </c>
      <c r="L40">
        <f>VLOOKUP(CONCATENATE($A40,"_",L$4),assets_m6!$A:$D,4,FALSE)</f>
        <v>45.704999999999998</v>
      </c>
      <c r="M40">
        <f>VLOOKUP(CONCATENATE($A40,"_",M$4),assets_m6!$A:$D,4,FALSE)</f>
        <v>45.34</v>
      </c>
      <c r="N40">
        <f>VLOOKUP(CONCATENATE($A40,"_",N$4),assets_m6!$A:$D,4,FALSE)</f>
        <v>46.281999999999996</v>
      </c>
      <c r="O40">
        <f>VLOOKUP(CONCATENATE($A40,"_",O$4),assets_m6!$A:$D,4,FALSE)</f>
        <v>45.543999999999997</v>
      </c>
      <c r="P40">
        <f>VLOOKUP(CONCATENATE($A40,"_",P$4),assets_m6!$A:$D,4,FALSE)</f>
        <v>45.892000000000003</v>
      </c>
      <c r="Q40">
        <f>VLOOKUP(CONCATENATE($A40,"_",Q$4),assets_m6!$A:$D,4,FALSE)</f>
        <v>46.078000000000003</v>
      </c>
      <c r="R40">
        <f>VLOOKUP(CONCATENATE($A40,"_",R$4),assets_m6!$A:$D,4,FALSE)</f>
        <v>46.57</v>
      </c>
      <c r="S40">
        <f>VLOOKUP(CONCATENATE($A40,"_",S$4),assets_m6!$A:$D,4,FALSE)</f>
        <v>45.832000000000001</v>
      </c>
      <c r="T40">
        <f>VLOOKUP(CONCATENATE($A40,"_",T$4),assets_m6!$A:$D,4,FALSE)</f>
        <v>46.366</v>
      </c>
      <c r="U40">
        <f>VLOOKUP(CONCATENATE($A40,"_",U$4),assets_m6!$A:$D,4,FALSE)</f>
        <v>46.561</v>
      </c>
      <c r="V40">
        <f>VLOOKUP(CONCATENATE($A40,"_",V$4),assets_m6!$A:$D,4,FALSE)</f>
        <v>47.52</v>
      </c>
      <c r="X40" t="str">
        <f t="shared" si="16"/>
        <v>EWT</v>
      </c>
      <c r="Y40">
        <f t="shared" si="16"/>
        <v>47.408999999999999</v>
      </c>
      <c r="Z40">
        <f t="shared" si="36"/>
        <v>47.189</v>
      </c>
      <c r="AA40">
        <f t="shared" si="36"/>
        <v>47.637999999999998</v>
      </c>
      <c r="AB40">
        <f t="shared" si="36"/>
        <v>48.604999999999997</v>
      </c>
      <c r="AC40">
        <f t="shared" si="36"/>
        <v>46.832999999999998</v>
      </c>
      <c r="AD40">
        <f t="shared" si="36"/>
        <v>46.773000000000003</v>
      </c>
      <c r="AE40">
        <f t="shared" si="36"/>
        <v>45.256</v>
      </c>
      <c r="AF40">
        <f t="shared" si="36"/>
        <v>45.79</v>
      </c>
      <c r="AG40">
        <f t="shared" si="36"/>
        <v>45.052</v>
      </c>
      <c r="AH40">
        <f t="shared" si="36"/>
        <v>44.713000000000001</v>
      </c>
      <c r="AI40">
        <f t="shared" si="36"/>
        <v>45.704999999999998</v>
      </c>
      <c r="AJ40">
        <f t="shared" si="36"/>
        <v>45.34</v>
      </c>
      <c r="AK40">
        <f t="shared" si="36"/>
        <v>46.281999999999996</v>
      </c>
      <c r="AL40">
        <f t="shared" si="36"/>
        <v>45.543999999999997</v>
      </c>
      <c r="AM40">
        <f t="shared" si="36"/>
        <v>45.892000000000003</v>
      </c>
      <c r="AN40">
        <f t="shared" si="36"/>
        <v>46.078000000000003</v>
      </c>
      <c r="AO40">
        <f t="shared" si="31"/>
        <v>46.57</v>
      </c>
      <c r="AP40">
        <f t="shared" si="31"/>
        <v>45.832000000000001</v>
      </c>
      <c r="AQ40">
        <f t="shared" si="31"/>
        <v>46.366</v>
      </c>
      <c r="AR40">
        <f t="shared" si="31"/>
        <v>46.561</v>
      </c>
      <c r="AS40">
        <f t="shared" si="31"/>
        <v>47.52</v>
      </c>
      <c r="AU40" t="s">
        <v>68</v>
      </c>
      <c r="AV40">
        <f t="shared" si="34"/>
        <v>-4.6404691092408383E-5</v>
      </c>
      <c r="AW40">
        <f t="shared" si="34"/>
        <v>9.5149293267498373E-5</v>
      </c>
      <c r="AX40">
        <f t="shared" si="34"/>
        <v>2.0298921029430261E-4</v>
      </c>
      <c r="AY40">
        <f t="shared" si="34"/>
        <v>-3.6457154613722843E-4</v>
      </c>
      <c r="AZ40">
        <f t="shared" si="34"/>
        <v>-1.2811479085259362E-5</v>
      </c>
      <c r="BA40">
        <f t="shared" si="34"/>
        <v>-3.2433241399953028E-4</v>
      </c>
      <c r="BB40">
        <f t="shared" si="34"/>
        <v>1.1799540392434129E-4</v>
      </c>
      <c r="BC40">
        <f t="shared" si="34"/>
        <v>-1.611705612579165E-4</v>
      </c>
      <c r="BD40">
        <f t="shared" si="34"/>
        <v>-7.5246381958625282E-5</v>
      </c>
      <c r="BE40">
        <f t="shared" si="34"/>
        <v>2.2185941448795593E-4</v>
      </c>
      <c r="BF40">
        <f t="shared" si="34"/>
        <v>-7.9859971556721341E-5</v>
      </c>
      <c r="BG40">
        <f t="shared" si="34"/>
        <v>2.0776356418173643E-4</v>
      </c>
      <c r="BH40">
        <f t="shared" si="34"/>
        <v>-1.5945724039583415E-4</v>
      </c>
      <c r="BI40">
        <f t="shared" si="34"/>
        <v>7.6409625856316106E-5</v>
      </c>
      <c r="BJ40">
        <f t="shared" si="34"/>
        <v>4.0529939858798905E-5</v>
      </c>
      <c r="BK40">
        <f t="shared" si="34"/>
        <v>1.0677546768522879E-4</v>
      </c>
      <c r="BL40">
        <f t="shared" si="32"/>
        <v>-1.5847111874597373E-4</v>
      </c>
      <c r="BM40">
        <f t="shared" si="32"/>
        <v>1.1651248036306488E-4</v>
      </c>
      <c r="BN40">
        <f t="shared" si="32"/>
        <v>4.2056679463399971E-5</v>
      </c>
      <c r="BO40">
        <f t="shared" si="32"/>
        <v>2.0596636670174679E-4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2.3413275960261597E-3</v>
      </c>
      <c r="BZ40">
        <f t="shared" si="20"/>
        <v>42</v>
      </c>
      <c r="CA40">
        <f t="shared" si="21"/>
        <v>3</v>
      </c>
      <c r="CB40">
        <f t="shared" si="22"/>
        <v>7.9999999999999988E-2</v>
      </c>
      <c r="CC40">
        <f t="shared" si="23"/>
        <v>0</v>
      </c>
      <c r="CD40">
        <f t="shared" si="24"/>
        <v>0</v>
      </c>
      <c r="CE40">
        <f t="shared" si="25"/>
        <v>1</v>
      </c>
      <c r="CF40">
        <f t="shared" si="26"/>
        <v>0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31.256</v>
      </c>
      <c r="C41">
        <f>VLOOKUP(CONCATENATE($A41,"_",C$4),assets_m6!$A:$D,4,FALSE)</f>
        <v>31.091999999999999</v>
      </c>
      <c r="D41">
        <f>VLOOKUP(CONCATENATE($A41,"_",D$4),assets_m6!$A:$D,4,FALSE)</f>
        <v>31.536999999999999</v>
      </c>
      <c r="E41">
        <f>VLOOKUP(CONCATENATE($A41,"_",E$4),assets_m6!$A:$D,4,FALSE)</f>
        <v>31.972000000000001</v>
      </c>
      <c r="F41">
        <f>VLOOKUP(CONCATENATE($A41,"_",F$4),assets_m6!$A:$D,4,FALSE)</f>
        <v>31.004999999999999</v>
      </c>
      <c r="G41">
        <f>VLOOKUP(CONCATENATE($A41,"_",G$4),assets_m6!$A:$D,4,FALSE)</f>
        <v>30.568999999999999</v>
      </c>
      <c r="H41">
        <f>VLOOKUP(CONCATENATE($A41,"_",H$4),assets_m6!$A:$D,4,FALSE)</f>
        <v>29.718</v>
      </c>
      <c r="I41">
        <f>VLOOKUP(CONCATENATE($A41,"_",I$4),assets_m6!$A:$D,4,FALSE)</f>
        <v>29.95</v>
      </c>
      <c r="J41">
        <f>VLOOKUP(CONCATENATE($A41,"_",J$4),assets_m6!$A:$D,4,FALSE)</f>
        <v>29.718</v>
      </c>
      <c r="K41">
        <f>VLOOKUP(CONCATENATE($A41,"_",K$4),assets_m6!$A:$D,4,FALSE)</f>
        <v>29.571999999999999</v>
      </c>
      <c r="L41">
        <f>VLOOKUP(CONCATENATE($A41,"_",L$4),assets_m6!$A:$D,4,FALSE)</f>
        <v>30.510999999999999</v>
      </c>
      <c r="M41">
        <f>VLOOKUP(CONCATENATE($A41,"_",M$4),assets_m6!$A:$D,4,FALSE)</f>
        <v>30.869</v>
      </c>
      <c r="N41">
        <f>VLOOKUP(CONCATENATE($A41,"_",N$4),assets_m6!$A:$D,4,FALSE)</f>
        <v>31.489000000000001</v>
      </c>
      <c r="O41">
        <f>VLOOKUP(CONCATENATE($A41,"_",O$4),assets_m6!$A:$D,4,FALSE)</f>
        <v>30.617999999999999</v>
      </c>
      <c r="P41">
        <f>VLOOKUP(CONCATENATE($A41,"_",P$4),assets_m6!$A:$D,4,FALSE)</f>
        <v>30.734000000000002</v>
      </c>
      <c r="Q41">
        <f>VLOOKUP(CONCATENATE($A41,"_",Q$4),assets_m6!$A:$D,4,FALSE)</f>
        <v>31.042999999999999</v>
      </c>
      <c r="R41">
        <f>VLOOKUP(CONCATENATE($A41,"_",R$4),assets_m6!$A:$D,4,FALSE)</f>
        <v>31.652999999999999</v>
      </c>
      <c r="S41">
        <f>VLOOKUP(CONCATENATE($A41,"_",S$4),assets_m6!$A:$D,4,FALSE)</f>
        <v>31.710999999999999</v>
      </c>
      <c r="T41">
        <f>VLOOKUP(CONCATENATE($A41,"_",T$4),assets_m6!$A:$D,4,FALSE)</f>
        <v>31.876000000000001</v>
      </c>
      <c r="U41">
        <f>VLOOKUP(CONCATENATE($A41,"_",U$4),assets_m6!$A:$D,4,FALSE)</f>
        <v>31.981999999999999</v>
      </c>
      <c r="V41">
        <f>VLOOKUP(CONCATENATE($A41,"_",V$4),assets_m6!$A:$D,4,FALSE)</f>
        <v>32.137</v>
      </c>
      <c r="X41" t="str">
        <f t="shared" si="16"/>
        <v>EWU</v>
      </c>
      <c r="Y41">
        <f t="shared" si="16"/>
        <v>31.256</v>
      </c>
      <c r="Z41">
        <f t="shared" si="36"/>
        <v>31.091999999999999</v>
      </c>
      <c r="AA41">
        <f t="shared" si="36"/>
        <v>31.536999999999999</v>
      </c>
      <c r="AB41">
        <f t="shared" si="36"/>
        <v>31.972000000000001</v>
      </c>
      <c r="AC41">
        <f t="shared" si="36"/>
        <v>31.004999999999999</v>
      </c>
      <c r="AD41">
        <f t="shared" si="36"/>
        <v>30.568999999999999</v>
      </c>
      <c r="AE41">
        <f t="shared" si="36"/>
        <v>29.718</v>
      </c>
      <c r="AF41">
        <f t="shared" si="36"/>
        <v>29.95</v>
      </c>
      <c r="AG41">
        <f t="shared" si="36"/>
        <v>29.718</v>
      </c>
      <c r="AH41">
        <f t="shared" si="36"/>
        <v>29.571999999999999</v>
      </c>
      <c r="AI41">
        <f t="shared" si="36"/>
        <v>30.510999999999999</v>
      </c>
      <c r="AJ41">
        <f t="shared" si="36"/>
        <v>30.869</v>
      </c>
      <c r="AK41">
        <f t="shared" si="36"/>
        <v>31.489000000000001</v>
      </c>
      <c r="AL41">
        <f t="shared" si="36"/>
        <v>30.617999999999999</v>
      </c>
      <c r="AM41">
        <f t="shared" si="36"/>
        <v>30.734000000000002</v>
      </c>
      <c r="AN41">
        <f t="shared" si="36"/>
        <v>31.042999999999999</v>
      </c>
      <c r="AO41">
        <f t="shared" si="31"/>
        <v>31.652999999999999</v>
      </c>
      <c r="AP41">
        <f t="shared" si="31"/>
        <v>31.710999999999999</v>
      </c>
      <c r="AQ41">
        <f t="shared" si="31"/>
        <v>31.876000000000001</v>
      </c>
      <c r="AR41">
        <f t="shared" si="31"/>
        <v>31.981999999999999</v>
      </c>
      <c r="AS41">
        <f t="shared" si="31"/>
        <v>32.137</v>
      </c>
      <c r="AU41" t="s">
        <v>72</v>
      </c>
      <c r="AV41">
        <f t="shared" si="34"/>
        <v>-5.2469925774251816E-5</v>
      </c>
      <c r="AW41">
        <f t="shared" si="34"/>
        <v>1.4312363308889754E-4</v>
      </c>
      <c r="AX41">
        <f t="shared" si="34"/>
        <v>1.3793322129562174E-4</v>
      </c>
      <c r="AY41">
        <f t="shared" si="34"/>
        <v>-3.0245214562742476E-4</v>
      </c>
      <c r="AZ41">
        <f t="shared" si="34"/>
        <v>-1.4062248024512174E-4</v>
      </c>
      <c r="BA41">
        <f t="shared" si="34"/>
        <v>-2.7838660080473657E-4</v>
      </c>
      <c r="BB41">
        <f t="shared" si="34"/>
        <v>7.8067164681337682E-5</v>
      </c>
      <c r="BC41">
        <f t="shared" si="34"/>
        <v>-7.74624373956592E-5</v>
      </c>
      <c r="BD41">
        <f t="shared" si="34"/>
        <v>-4.9128474325324983E-5</v>
      </c>
      <c r="BE41">
        <f t="shared" si="34"/>
        <v>3.1753009603679159E-4</v>
      </c>
      <c r="BF41">
        <f t="shared" si="34"/>
        <v>1.1733473173609537E-4</v>
      </c>
      <c r="BG41">
        <f t="shared" si="34"/>
        <v>2.0084874793482166E-4</v>
      </c>
      <c r="BH41">
        <f t="shared" si="34"/>
        <v>-2.7660452856553152E-4</v>
      </c>
      <c r="BI41">
        <f t="shared" si="34"/>
        <v>3.7886210725717952E-5</v>
      </c>
      <c r="BJ41">
        <f t="shared" si="34"/>
        <v>1.0054011843560796E-4</v>
      </c>
      <c r="BK41">
        <f t="shared" si="34"/>
        <v>1.9650162677576247E-4</v>
      </c>
      <c r="BL41">
        <f t="shared" si="32"/>
        <v>1.8323697595804449E-5</v>
      </c>
      <c r="BM41">
        <f t="shared" si="32"/>
        <v>5.2032417773013374E-5</v>
      </c>
      <c r="BN41">
        <f t="shared" si="32"/>
        <v>3.3253858702471476E-5</v>
      </c>
      <c r="BO41">
        <f t="shared" si="32"/>
        <v>4.8464761428303779E-5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2.8186588175070394E-2</v>
      </c>
      <c r="BZ41">
        <f t="shared" si="20"/>
        <v>64</v>
      </c>
      <c r="CA41">
        <f t="shared" si="21"/>
        <v>4</v>
      </c>
      <c r="CB41">
        <f t="shared" si="22"/>
        <v>0.12000000000000002</v>
      </c>
      <c r="CC41">
        <f t="shared" si="23"/>
        <v>0</v>
      </c>
      <c r="CD41">
        <f t="shared" si="24"/>
        <v>0</v>
      </c>
      <c r="CE41">
        <f t="shared" si="25"/>
        <v>0</v>
      </c>
      <c r="CF41">
        <f t="shared" si="26"/>
        <v>1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0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65.841999999999999</v>
      </c>
      <c r="C42">
        <f>VLOOKUP(CONCATENATE($A42,"_",C$4),assets_m6!$A:$D,4,FALSE)</f>
        <v>66.058999999999997</v>
      </c>
      <c r="D42">
        <f>VLOOKUP(CONCATENATE($A42,"_",D$4),assets_m6!$A:$D,4,FALSE)</f>
        <v>66.266000000000005</v>
      </c>
      <c r="E42">
        <f>VLOOKUP(CONCATENATE($A42,"_",E$4),assets_m6!$A:$D,4,FALSE)</f>
        <v>67.441999999999993</v>
      </c>
      <c r="F42">
        <f>VLOOKUP(CONCATENATE($A42,"_",F$4),assets_m6!$A:$D,4,FALSE)</f>
        <v>65.090999999999994</v>
      </c>
      <c r="G42">
        <f>VLOOKUP(CONCATENATE($A42,"_",G$4),assets_m6!$A:$D,4,FALSE)</f>
        <v>65.337999999999994</v>
      </c>
      <c r="H42">
        <f>VLOOKUP(CONCATENATE($A42,"_",H$4),assets_m6!$A:$D,4,FALSE)</f>
        <v>63.243000000000002</v>
      </c>
      <c r="I42">
        <f>VLOOKUP(CONCATENATE($A42,"_",I$4),assets_m6!$A:$D,4,FALSE)</f>
        <v>63.53</v>
      </c>
      <c r="J42">
        <f>VLOOKUP(CONCATENATE($A42,"_",J$4),assets_m6!$A:$D,4,FALSE)</f>
        <v>62.838000000000001</v>
      </c>
      <c r="K42">
        <f>VLOOKUP(CONCATENATE($A42,"_",K$4),assets_m6!$A:$D,4,FALSE)</f>
        <v>61.929000000000002</v>
      </c>
      <c r="L42">
        <f>VLOOKUP(CONCATENATE($A42,"_",L$4),assets_m6!$A:$D,4,FALSE)</f>
        <v>64.704999999999998</v>
      </c>
      <c r="M42">
        <f>VLOOKUP(CONCATENATE($A42,"_",M$4),assets_m6!$A:$D,4,FALSE)</f>
        <v>63.963999999999999</v>
      </c>
      <c r="N42">
        <f>VLOOKUP(CONCATENATE($A42,"_",N$4),assets_m6!$A:$D,4,FALSE)</f>
        <v>65.644000000000005</v>
      </c>
      <c r="O42">
        <f>VLOOKUP(CONCATENATE($A42,"_",O$4),assets_m6!$A:$D,4,FALSE)</f>
        <v>63.46</v>
      </c>
      <c r="P42">
        <f>VLOOKUP(CONCATENATE($A42,"_",P$4),assets_m6!$A:$D,4,FALSE)</f>
        <v>64.686000000000007</v>
      </c>
      <c r="Q42">
        <f>VLOOKUP(CONCATENATE($A42,"_",Q$4),assets_m6!$A:$D,4,FALSE)</f>
        <v>65.328000000000003</v>
      </c>
      <c r="R42">
        <f>VLOOKUP(CONCATENATE($A42,"_",R$4),assets_m6!$A:$D,4,FALSE)</f>
        <v>66.325999999999993</v>
      </c>
      <c r="S42">
        <f>VLOOKUP(CONCATENATE($A42,"_",S$4),assets_m6!$A:$D,4,FALSE)</f>
        <v>65.328000000000003</v>
      </c>
      <c r="T42">
        <f>VLOOKUP(CONCATENATE($A42,"_",T$4),assets_m6!$A:$D,4,FALSE)</f>
        <v>65.209000000000003</v>
      </c>
      <c r="U42">
        <f>VLOOKUP(CONCATENATE($A42,"_",U$4),assets_m6!$A:$D,4,FALSE)</f>
        <v>65.762</v>
      </c>
      <c r="V42">
        <f>VLOOKUP(CONCATENATE($A42,"_",V$4),assets_m6!$A:$D,4,FALSE)</f>
        <v>66.790000000000006</v>
      </c>
      <c r="X42" t="str">
        <f t="shared" si="16"/>
        <v>EWY</v>
      </c>
      <c r="Y42">
        <f t="shared" si="16"/>
        <v>65.841999999999999</v>
      </c>
      <c r="Z42">
        <f t="shared" si="36"/>
        <v>66.058999999999997</v>
      </c>
      <c r="AA42">
        <f t="shared" si="36"/>
        <v>66.266000000000005</v>
      </c>
      <c r="AB42">
        <f t="shared" si="36"/>
        <v>67.441999999999993</v>
      </c>
      <c r="AC42">
        <f t="shared" si="36"/>
        <v>65.090999999999994</v>
      </c>
      <c r="AD42">
        <f t="shared" si="36"/>
        <v>65.337999999999994</v>
      </c>
      <c r="AE42">
        <f t="shared" si="36"/>
        <v>63.243000000000002</v>
      </c>
      <c r="AF42">
        <f t="shared" si="36"/>
        <v>63.53</v>
      </c>
      <c r="AG42">
        <f t="shared" si="36"/>
        <v>62.838000000000001</v>
      </c>
      <c r="AH42">
        <f t="shared" si="36"/>
        <v>61.929000000000002</v>
      </c>
      <c r="AI42">
        <f t="shared" si="36"/>
        <v>64.704999999999998</v>
      </c>
      <c r="AJ42">
        <f t="shared" si="36"/>
        <v>63.963999999999999</v>
      </c>
      <c r="AK42">
        <f t="shared" si="36"/>
        <v>65.644000000000005</v>
      </c>
      <c r="AL42">
        <f t="shared" si="36"/>
        <v>63.46</v>
      </c>
      <c r="AM42">
        <f t="shared" si="36"/>
        <v>64.686000000000007</v>
      </c>
      <c r="AN42">
        <f t="shared" si="36"/>
        <v>65.328000000000003</v>
      </c>
      <c r="AO42">
        <f t="shared" si="31"/>
        <v>66.325999999999993</v>
      </c>
      <c r="AP42">
        <f t="shared" si="31"/>
        <v>65.328000000000003</v>
      </c>
      <c r="AQ42">
        <f t="shared" si="31"/>
        <v>65.209000000000003</v>
      </c>
      <c r="AR42">
        <f t="shared" si="31"/>
        <v>65.762</v>
      </c>
      <c r="AS42">
        <f t="shared" si="31"/>
        <v>66.790000000000006</v>
      </c>
      <c r="AU42" t="s">
        <v>73</v>
      </c>
      <c r="AV42">
        <f t="shared" si="34"/>
        <v>3.295768658303192E-5</v>
      </c>
      <c r="AW42">
        <f t="shared" si="34"/>
        <v>3.133562421471833E-5</v>
      </c>
      <c r="AX42">
        <f t="shared" si="34"/>
        <v>1.7746657411040167E-4</v>
      </c>
      <c r="AY42">
        <f t="shared" si="34"/>
        <v>-3.4859583049138513E-4</v>
      </c>
      <c r="AZ42">
        <f t="shared" si="34"/>
        <v>3.7946874375873767E-5</v>
      </c>
      <c r="BA42">
        <f t="shared" si="34"/>
        <v>-3.2064036242309096E-4</v>
      </c>
      <c r="BB42">
        <f t="shared" si="34"/>
        <v>4.5380516420789496E-5</v>
      </c>
      <c r="BC42">
        <f t="shared" si="34"/>
        <v>-1.089249173618763E-4</v>
      </c>
      <c r="BD42">
        <f t="shared" si="34"/>
        <v>-1.44657691205958E-4</v>
      </c>
      <c r="BE42">
        <f t="shared" si="34"/>
        <v>4.4825526005586979E-4</v>
      </c>
      <c r="BF42">
        <f t="shared" si="34"/>
        <v>-1.1451974345104701E-4</v>
      </c>
      <c r="BG42">
        <f t="shared" si="34"/>
        <v>2.6264773935338735E-4</v>
      </c>
      <c r="BH42">
        <f t="shared" si="34"/>
        <v>-3.3270367436475604E-4</v>
      </c>
      <c r="BI42">
        <f t="shared" si="34"/>
        <v>1.9319256224393418E-4</v>
      </c>
      <c r="BJ42">
        <f t="shared" si="34"/>
        <v>9.9248678230219202E-5</v>
      </c>
      <c r="BK42">
        <f t="shared" si="34"/>
        <v>1.527675728630894E-4</v>
      </c>
      <c r="BL42">
        <f t="shared" si="32"/>
        <v>-1.5046889605885934E-4</v>
      </c>
      <c r="BM42">
        <f t="shared" si="32"/>
        <v>-1.8215772716140058E-5</v>
      </c>
      <c r="BN42">
        <f t="shared" si="32"/>
        <v>8.4804244812832153E-5</v>
      </c>
      <c r="BO42">
        <f t="shared" si="32"/>
        <v>1.5632127976643136E-4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1.439810455332474E-2</v>
      </c>
      <c r="BZ42">
        <f t="shared" si="20"/>
        <v>52</v>
      </c>
      <c r="CA42">
        <f t="shared" si="21"/>
        <v>3</v>
      </c>
      <c r="CB42">
        <f t="shared" si="22"/>
        <v>7.9999999999999988E-2</v>
      </c>
      <c r="CC42">
        <f t="shared" si="23"/>
        <v>0</v>
      </c>
      <c r="CD42">
        <f t="shared" si="24"/>
        <v>0</v>
      </c>
      <c r="CE42">
        <f t="shared" si="25"/>
        <v>1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0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29.131</v>
      </c>
      <c r="C43">
        <f>VLOOKUP(CONCATENATE($A43,"_",C$4),assets_m6!$A:$D,4,FALSE)</f>
        <v>28.117999999999999</v>
      </c>
      <c r="D43">
        <f>VLOOKUP(CONCATENATE($A43,"_",D$4),assets_m6!$A:$D,4,FALSE)</f>
        <v>28.597999999999999</v>
      </c>
      <c r="E43">
        <f>VLOOKUP(CONCATENATE($A43,"_",E$4),assets_m6!$A:$D,4,FALSE)</f>
        <v>29.416</v>
      </c>
      <c r="F43">
        <f>VLOOKUP(CONCATENATE($A43,"_",F$4),assets_m6!$A:$D,4,FALSE)</f>
        <v>28.143999999999998</v>
      </c>
      <c r="G43">
        <f>VLOOKUP(CONCATENATE($A43,"_",G$4),assets_m6!$A:$D,4,FALSE)</f>
        <v>27.86</v>
      </c>
      <c r="H43">
        <f>VLOOKUP(CONCATENATE($A43,"_",H$4),assets_m6!$A:$D,4,FALSE)</f>
        <v>26.890999999999998</v>
      </c>
      <c r="I43">
        <f>VLOOKUP(CONCATENATE($A43,"_",I$4),assets_m6!$A:$D,4,FALSE)</f>
        <v>26.934999999999999</v>
      </c>
      <c r="J43">
        <f>VLOOKUP(CONCATENATE($A43,"_",J$4),assets_m6!$A:$D,4,FALSE)</f>
        <v>27.263999999999999</v>
      </c>
      <c r="K43">
        <f>VLOOKUP(CONCATENATE($A43,"_",K$4),assets_m6!$A:$D,4,FALSE)</f>
        <v>27.638000000000002</v>
      </c>
      <c r="L43">
        <f>VLOOKUP(CONCATENATE($A43,"_",L$4),assets_m6!$A:$D,4,FALSE)</f>
        <v>28.349</v>
      </c>
      <c r="M43">
        <f>VLOOKUP(CONCATENATE($A43,"_",M$4),assets_m6!$A:$D,4,FALSE)</f>
        <v>28.757999999999999</v>
      </c>
      <c r="N43">
        <f>VLOOKUP(CONCATENATE($A43,"_",N$4),assets_m6!$A:$D,4,FALSE)</f>
        <v>29.478000000000002</v>
      </c>
      <c r="O43">
        <f>VLOOKUP(CONCATENATE($A43,"_",O$4),assets_m6!$A:$D,4,FALSE)</f>
        <v>28.571000000000002</v>
      </c>
      <c r="P43">
        <f>VLOOKUP(CONCATENATE($A43,"_",P$4),assets_m6!$A:$D,4,FALSE)</f>
        <v>29.175999999999998</v>
      </c>
      <c r="Q43">
        <f>VLOOKUP(CONCATENATE($A43,"_",Q$4),assets_m6!$A:$D,4,FALSE)</f>
        <v>29.887</v>
      </c>
      <c r="R43">
        <f>VLOOKUP(CONCATENATE($A43,"_",R$4),assets_m6!$A:$D,4,FALSE)</f>
        <v>30.971</v>
      </c>
      <c r="S43">
        <f>VLOOKUP(CONCATENATE($A43,"_",S$4),assets_m6!$A:$D,4,FALSE)</f>
        <v>30.917999999999999</v>
      </c>
      <c r="T43">
        <f>VLOOKUP(CONCATENATE($A43,"_",T$4),assets_m6!$A:$D,4,FALSE)</f>
        <v>30.890999999999998</v>
      </c>
      <c r="U43">
        <f>VLOOKUP(CONCATENATE($A43,"_",U$4),assets_m6!$A:$D,4,FALSE)</f>
        <v>31.558</v>
      </c>
      <c r="V43">
        <f>VLOOKUP(CONCATENATE($A43,"_",V$4),assets_m6!$A:$D,4,FALSE)</f>
        <v>31.754000000000001</v>
      </c>
      <c r="X43" t="str">
        <f t="shared" si="16"/>
        <v>EWZ</v>
      </c>
      <c r="Y43">
        <f t="shared" si="16"/>
        <v>29.131</v>
      </c>
      <c r="Z43">
        <f t="shared" si="36"/>
        <v>28.117999999999999</v>
      </c>
      <c r="AA43">
        <f t="shared" si="36"/>
        <v>28.597999999999999</v>
      </c>
      <c r="AB43">
        <f t="shared" si="36"/>
        <v>29.416</v>
      </c>
      <c r="AC43">
        <f t="shared" si="36"/>
        <v>28.143999999999998</v>
      </c>
      <c r="AD43">
        <f t="shared" si="36"/>
        <v>27.86</v>
      </c>
      <c r="AE43">
        <f t="shared" si="36"/>
        <v>26.890999999999998</v>
      </c>
      <c r="AF43">
        <f t="shared" si="36"/>
        <v>26.934999999999999</v>
      </c>
      <c r="AG43">
        <f t="shared" si="36"/>
        <v>27.263999999999999</v>
      </c>
      <c r="AH43">
        <f t="shared" si="36"/>
        <v>27.638000000000002</v>
      </c>
      <c r="AI43">
        <f t="shared" si="36"/>
        <v>28.349</v>
      </c>
      <c r="AJ43">
        <f t="shared" si="36"/>
        <v>28.757999999999999</v>
      </c>
      <c r="AK43">
        <f t="shared" si="36"/>
        <v>29.478000000000002</v>
      </c>
      <c r="AL43">
        <f t="shared" si="36"/>
        <v>28.571000000000002</v>
      </c>
      <c r="AM43">
        <f t="shared" si="36"/>
        <v>29.175999999999998</v>
      </c>
      <c r="AN43">
        <f t="shared" si="36"/>
        <v>29.887</v>
      </c>
      <c r="AO43">
        <f t="shared" si="31"/>
        <v>30.971</v>
      </c>
      <c r="AP43">
        <f t="shared" si="31"/>
        <v>30.917999999999999</v>
      </c>
      <c r="AQ43">
        <f t="shared" si="31"/>
        <v>30.890999999999998</v>
      </c>
      <c r="AR43">
        <f t="shared" si="31"/>
        <v>31.558</v>
      </c>
      <c r="AS43">
        <f t="shared" si="31"/>
        <v>31.754000000000001</v>
      </c>
      <c r="AU43" t="s">
        <v>74</v>
      </c>
      <c r="AV43">
        <f t="shared" si="34"/>
        <v>-3.4773952147197206E-4</v>
      </c>
      <c r="AW43">
        <f t="shared" si="34"/>
        <v>1.7070915427839836E-4</v>
      </c>
      <c r="AX43">
        <f t="shared" si="34"/>
        <v>2.8603398839079704E-4</v>
      </c>
      <c r="AY43">
        <f t="shared" si="34"/>
        <v>-4.3241773184661482E-4</v>
      </c>
      <c r="AZ43">
        <f t="shared" si="34"/>
        <v>-1.0090960773166534E-4</v>
      </c>
      <c r="BA43">
        <f t="shared" si="34"/>
        <v>-3.4781048097631058E-4</v>
      </c>
      <c r="BB43">
        <f t="shared" si="34"/>
        <v>1.6362351716187753E-5</v>
      </c>
      <c r="BC43">
        <f t="shared" si="34"/>
        <v>1.2214590681269749E-4</v>
      </c>
      <c r="BD43">
        <f t="shared" si="34"/>
        <v>1.371772300469492E-4</v>
      </c>
      <c r="BE43">
        <f t="shared" si="34"/>
        <v>2.5725450466748624E-4</v>
      </c>
      <c r="BF43">
        <f t="shared" si="34"/>
        <v>1.4427316660199616E-4</v>
      </c>
      <c r="BG43">
        <f t="shared" si="34"/>
        <v>2.5036511579386691E-4</v>
      </c>
      <c r="BH43">
        <f t="shared" si="34"/>
        <v>-3.0768708867630096E-4</v>
      </c>
      <c r="BI43">
        <f t="shared" si="34"/>
        <v>2.1175317629764336E-4</v>
      </c>
      <c r="BJ43">
        <f t="shared" si="34"/>
        <v>2.4369344666849539E-4</v>
      </c>
      <c r="BK43">
        <f t="shared" si="34"/>
        <v>3.6269950145548219E-4</v>
      </c>
      <c r="BL43">
        <f t="shared" si="32"/>
        <v>-1.7112782925963262E-5</v>
      </c>
      <c r="BM43">
        <f t="shared" si="32"/>
        <v>-8.7327770230936749E-6</v>
      </c>
      <c r="BN43">
        <f t="shared" si="32"/>
        <v>2.1592049464245303E-4</v>
      </c>
      <c r="BO43">
        <f t="shared" si="32"/>
        <v>6.2107864883706665E-5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9.0041536507500644E-2</v>
      </c>
      <c r="BZ43">
        <f t="shared" si="20"/>
        <v>92</v>
      </c>
      <c r="CA43">
        <f t="shared" si="21"/>
        <v>5</v>
      </c>
      <c r="CB43">
        <f t="shared" si="22"/>
        <v>0.24000000000000005</v>
      </c>
      <c r="CC43">
        <f t="shared" si="23"/>
        <v>0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1</v>
      </c>
      <c r="CI43">
        <f t="shared" si="28"/>
        <v>0</v>
      </c>
      <c r="CJ43">
        <f t="shared" si="29"/>
        <v>0</v>
      </c>
      <c r="CK43">
        <f t="shared" si="29"/>
        <v>0</v>
      </c>
      <c r="CL43">
        <f t="shared" si="29"/>
        <v>0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200.47</v>
      </c>
      <c r="C44">
        <f>VLOOKUP(CONCATENATE($A44,"_",C$4),assets_m6!$A:$D,4,FALSE)</f>
        <v>211.13</v>
      </c>
      <c r="D44">
        <f>VLOOKUP(CONCATENATE($A44,"_",D$4),assets_m6!$A:$D,4,FALSE)</f>
        <v>212.03</v>
      </c>
      <c r="E44">
        <f>VLOOKUP(CONCATENATE($A44,"_",E$4),assets_m6!$A:$D,4,FALSE)</f>
        <v>223.41</v>
      </c>
      <c r="F44">
        <f>VLOOKUP(CONCATENATE($A44,"_",F$4),assets_m6!$A:$D,4,FALSE)</f>
        <v>208.28</v>
      </c>
      <c r="G44">
        <f>VLOOKUP(CONCATENATE($A44,"_",G$4),assets_m6!$A:$D,4,FALSE)</f>
        <v>203.77</v>
      </c>
      <c r="H44">
        <f>VLOOKUP(CONCATENATE($A44,"_",H$4),assets_m6!$A:$D,4,FALSE)</f>
        <v>196.21</v>
      </c>
      <c r="I44">
        <f>VLOOKUP(CONCATENATE($A44,"_",I$4),assets_m6!$A:$D,4,FALSE)</f>
        <v>197.65</v>
      </c>
      <c r="J44">
        <f>VLOOKUP(CONCATENATE($A44,"_",J$4),assets_m6!$A:$D,4,FALSE)</f>
        <v>188.74</v>
      </c>
      <c r="K44">
        <f>VLOOKUP(CONCATENATE($A44,"_",K$4),assets_m6!$A:$D,4,FALSE)</f>
        <v>191.24</v>
      </c>
      <c r="L44">
        <f>VLOOKUP(CONCATENATE($A44,"_",L$4),assets_m6!$A:$D,4,FALSE)</f>
        <v>198.62</v>
      </c>
      <c r="M44">
        <f>VLOOKUP(CONCATENATE($A44,"_",M$4),assets_m6!$A:$D,4,FALSE)</f>
        <v>200.04</v>
      </c>
      <c r="N44">
        <f>VLOOKUP(CONCATENATE($A44,"_",N$4),assets_m6!$A:$D,4,FALSE)</f>
        <v>202.62</v>
      </c>
      <c r="O44">
        <f>VLOOKUP(CONCATENATE($A44,"_",O$4),assets_m6!$A:$D,4,FALSE)</f>
        <v>192.24</v>
      </c>
      <c r="P44">
        <f>VLOOKUP(CONCATENATE($A44,"_",P$4),assets_m6!$A:$D,4,FALSE)</f>
        <v>191.29</v>
      </c>
      <c r="Q44">
        <f>VLOOKUP(CONCATENATE($A44,"_",Q$4),assets_m6!$A:$D,4,FALSE)</f>
        <v>193.54</v>
      </c>
      <c r="R44">
        <f>VLOOKUP(CONCATENATE($A44,"_",R$4),assets_m6!$A:$D,4,FALSE)</f>
        <v>196.23</v>
      </c>
      <c r="S44">
        <f>VLOOKUP(CONCATENATE($A44,"_",S$4),assets_m6!$A:$D,4,FALSE)</f>
        <v>181.28</v>
      </c>
      <c r="T44">
        <f>VLOOKUP(CONCATENATE($A44,"_",T$4),assets_m6!$A:$D,4,FALSE)</f>
        <v>183.83</v>
      </c>
      <c r="U44">
        <f>VLOOKUP(CONCATENATE($A44,"_",U$4),assets_m6!$A:$D,4,FALSE)</f>
        <v>191.63</v>
      </c>
      <c r="V44">
        <f>VLOOKUP(CONCATENATE($A44,"_",V$4),assets_m6!$A:$D,4,FALSE)</f>
        <v>195.13</v>
      </c>
      <c r="X44" t="str">
        <f t="shared" si="16"/>
        <v>META</v>
      </c>
      <c r="Y44">
        <f t="shared" si="16"/>
        <v>200.47</v>
      </c>
      <c r="Z44">
        <f t="shared" si="36"/>
        <v>211.13</v>
      </c>
      <c r="AA44">
        <f t="shared" si="36"/>
        <v>212.03</v>
      </c>
      <c r="AB44">
        <f t="shared" si="36"/>
        <v>223.41</v>
      </c>
      <c r="AC44">
        <f t="shared" si="36"/>
        <v>208.28</v>
      </c>
      <c r="AD44">
        <f t="shared" si="36"/>
        <v>203.77</v>
      </c>
      <c r="AE44">
        <f t="shared" si="36"/>
        <v>196.21</v>
      </c>
      <c r="AF44">
        <f t="shared" si="36"/>
        <v>197.65</v>
      </c>
      <c r="AG44">
        <f t="shared" si="36"/>
        <v>188.74</v>
      </c>
      <c r="AH44">
        <f t="shared" si="36"/>
        <v>191.24</v>
      </c>
      <c r="AI44">
        <f t="shared" si="36"/>
        <v>198.62</v>
      </c>
      <c r="AJ44">
        <f t="shared" si="36"/>
        <v>200.04</v>
      </c>
      <c r="AK44">
        <f t="shared" si="36"/>
        <v>202.62</v>
      </c>
      <c r="AL44">
        <f t="shared" si="36"/>
        <v>192.24</v>
      </c>
      <c r="AM44">
        <f t="shared" si="36"/>
        <v>191.29</v>
      </c>
      <c r="AN44">
        <f t="shared" si="36"/>
        <v>193.54</v>
      </c>
      <c r="AO44">
        <f t="shared" si="31"/>
        <v>196.23</v>
      </c>
      <c r="AP44">
        <f t="shared" si="31"/>
        <v>181.28</v>
      </c>
      <c r="AQ44">
        <f t="shared" si="31"/>
        <v>183.83</v>
      </c>
      <c r="AR44">
        <f t="shared" si="31"/>
        <v>191.63</v>
      </c>
      <c r="AS44">
        <f t="shared" si="31"/>
        <v>195.13</v>
      </c>
      <c r="AU44" t="s">
        <v>75</v>
      </c>
      <c r="AV44">
        <f t="shared" si="34"/>
        <v>5.3175038659150978E-4</v>
      </c>
      <c r="AW44">
        <f t="shared" si="34"/>
        <v>4.2627764884194838E-5</v>
      </c>
      <c r="AX44">
        <f t="shared" si="34"/>
        <v>5.3671650238173822E-4</v>
      </c>
      <c r="AY44">
        <f t="shared" si="34"/>
        <v>-6.7723020455664454E-4</v>
      </c>
      <c r="AZ44">
        <f t="shared" si="34"/>
        <v>-2.1653543307086572E-4</v>
      </c>
      <c r="BA44">
        <f t="shared" si="34"/>
        <v>-3.7100652696667825E-4</v>
      </c>
      <c r="BB44">
        <f t="shared" si="34"/>
        <v>7.3390754803526716E-5</v>
      </c>
      <c r="BC44">
        <f t="shared" si="34"/>
        <v>-4.5079686314191737E-4</v>
      </c>
      <c r="BD44">
        <f t="shared" si="34"/>
        <v>1.3245734873370776E-4</v>
      </c>
      <c r="BE44">
        <f t="shared" si="34"/>
        <v>3.8590253085128614E-4</v>
      </c>
      <c r="BF44">
        <f t="shared" si="34"/>
        <v>7.1493303796193105E-5</v>
      </c>
      <c r="BG44">
        <f t="shared" si="34"/>
        <v>1.2897420515896885E-4</v>
      </c>
      <c r="BH44">
        <f t="shared" si="34"/>
        <v>-5.1228901391767818E-4</v>
      </c>
      <c r="BI44">
        <f t="shared" si="34"/>
        <v>-4.9417394923013791E-5</v>
      </c>
      <c r="BJ44">
        <f t="shared" si="34"/>
        <v>1.1762245804798997E-4</v>
      </c>
      <c r="BK44">
        <f t="shared" si="34"/>
        <v>1.3898935620543546E-4</v>
      </c>
      <c r="BL44">
        <f t="shared" si="32"/>
        <v>-7.6186108138408953E-4</v>
      </c>
      <c r="BM44">
        <f t="shared" si="32"/>
        <v>1.406663724624896E-4</v>
      </c>
      <c r="BN44">
        <f t="shared" si="32"/>
        <v>4.2430506446172999E-4</v>
      </c>
      <c r="BO44">
        <f t="shared" si="32"/>
        <v>1.8264363617387675E-4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-2.6637402105053141E-2</v>
      </c>
      <c r="BZ44">
        <f t="shared" si="20"/>
        <v>20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57.308</v>
      </c>
      <c r="C45">
        <f>VLOOKUP(CONCATENATE($A45,"_",C$4),assets_m6!$A:$D,4,FALSE)</f>
        <v>58.573999999999998</v>
      </c>
      <c r="D45">
        <f>VLOOKUP(CONCATENATE($A45,"_",D$4),assets_m6!$A:$D,4,FALSE)</f>
        <v>59.390999999999998</v>
      </c>
      <c r="E45">
        <f>VLOOKUP(CONCATENATE($A45,"_",E$4),assets_m6!$A:$D,4,FALSE)</f>
        <v>62.500999999999998</v>
      </c>
      <c r="F45">
        <f>VLOOKUP(CONCATENATE($A45,"_",F$4),assets_m6!$A:$D,4,FALSE)</f>
        <v>60.875999999999998</v>
      </c>
      <c r="G45">
        <f>VLOOKUP(CONCATENATE($A45,"_",G$4),assets_m6!$A:$D,4,FALSE)</f>
        <v>60.576999999999998</v>
      </c>
      <c r="H45">
        <f>VLOOKUP(CONCATENATE($A45,"_",H$4),assets_m6!$A:$D,4,FALSE)</f>
        <v>59.031999999999996</v>
      </c>
      <c r="I45">
        <f>VLOOKUP(CONCATENATE($A45,"_",I$4),assets_m6!$A:$D,4,FALSE)</f>
        <v>58.215000000000003</v>
      </c>
      <c r="J45">
        <f>VLOOKUP(CONCATENATE($A45,"_",J$4),assets_m6!$A:$D,4,FALSE)</f>
        <v>57.387999999999998</v>
      </c>
      <c r="K45">
        <f>VLOOKUP(CONCATENATE($A45,"_",K$4),assets_m6!$A:$D,4,FALSE)</f>
        <v>57.338000000000001</v>
      </c>
      <c r="L45">
        <f>VLOOKUP(CONCATENATE($A45,"_",L$4),assets_m6!$A:$D,4,FALSE)</f>
        <v>58.305</v>
      </c>
      <c r="M45">
        <f>VLOOKUP(CONCATENATE($A45,"_",M$4),assets_m6!$A:$D,4,FALSE)</f>
        <v>57.926000000000002</v>
      </c>
      <c r="N45">
        <f>VLOOKUP(CONCATENATE($A45,"_",N$4),assets_m6!$A:$D,4,FALSE)</f>
        <v>59.401000000000003</v>
      </c>
      <c r="O45">
        <f>VLOOKUP(CONCATENATE($A45,"_",O$4),assets_m6!$A:$D,4,FALSE)</f>
        <v>57.597000000000001</v>
      </c>
      <c r="P45">
        <f>VLOOKUP(CONCATENATE($A45,"_",P$4),assets_m6!$A:$D,4,FALSE)</f>
        <v>58.384999999999998</v>
      </c>
      <c r="Q45">
        <f>VLOOKUP(CONCATENATE($A45,"_",Q$4),assets_m6!$A:$D,4,FALSE)</f>
        <v>58.076000000000001</v>
      </c>
      <c r="R45">
        <f>VLOOKUP(CONCATENATE($A45,"_",R$4),assets_m6!$A:$D,4,FALSE)</f>
        <v>58.473999999999997</v>
      </c>
      <c r="S45">
        <f>VLOOKUP(CONCATENATE($A45,"_",S$4),assets_m6!$A:$D,4,FALSE)</f>
        <v>58.773000000000003</v>
      </c>
      <c r="T45">
        <f>VLOOKUP(CONCATENATE($A45,"_",T$4),assets_m6!$A:$D,4,FALSE)</f>
        <v>58.942999999999998</v>
      </c>
      <c r="U45">
        <f>VLOOKUP(CONCATENATE($A45,"_",U$4),assets_m6!$A:$D,4,FALSE)</f>
        <v>60.469000000000001</v>
      </c>
      <c r="V45">
        <f>VLOOKUP(CONCATENATE($A45,"_",V$4),assets_m6!$A:$D,4,FALSE)</f>
        <v>61.866</v>
      </c>
      <c r="X45" t="str">
        <f t="shared" si="16"/>
        <v>FTV</v>
      </c>
      <c r="Y45">
        <f t="shared" si="16"/>
        <v>57.308</v>
      </c>
      <c r="Z45">
        <f t="shared" si="36"/>
        <v>58.573999999999998</v>
      </c>
      <c r="AA45">
        <f t="shared" si="36"/>
        <v>59.390999999999998</v>
      </c>
      <c r="AB45">
        <f t="shared" si="36"/>
        <v>62.500999999999998</v>
      </c>
      <c r="AC45">
        <f t="shared" si="36"/>
        <v>60.875999999999998</v>
      </c>
      <c r="AD45">
        <f t="shared" si="36"/>
        <v>60.576999999999998</v>
      </c>
      <c r="AE45">
        <f t="shared" si="36"/>
        <v>59.031999999999996</v>
      </c>
      <c r="AF45">
        <f t="shared" si="36"/>
        <v>58.215000000000003</v>
      </c>
      <c r="AG45">
        <f t="shared" si="36"/>
        <v>57.387999999999998</v>
      </c>
      <c r="AH45">
        <f t="shared" si="36"/>
        <v>57.338000000000001</v>
      </c>
      <c r="AI45">
        <f t="shared" si="36"/>
        <v>58.305</v>
      </c>
      <c r="AJ45">
        <f t="shared" si="36"/>
        <v>57.926000000000002</v>
      </c>
      <c r="AK45">
        <f t="shared" si="36"/>
        <v>59.401000000000003</v>
      </c>
      <c r="AL45">
        <f t="shared" si="36"/>
        <v>57.597000000000001</v>
      </c>
      <c r="AM45">
        <f t="shared" si="36"/>
        <v>58.384999999999998</v>
      </c>
      <c r="AN45">
        <f t="shared" si="36"/>
        <v>58.076000000000001</v>
      </c>
      <c r="AO45">
        <f t="shared" si="31"/>
        <v>58.473999999999997</v>
      </c>
      <c r="AP45">
        <f t="shared" si="31"/>
        <v>58.773000000000003</v>
      </c>
      <c r="AQ45">
        <f t="shared" si="31"/>
        <v>58.942999999999998</v>
      </c>
      <c r="AR45">
        <f t="shared" si="31"/>
        <v>60.469000000000001</v>
      </c>
      <c r="AS45">
        <f t="shared" si="31"/>
        <v>61.866</v>
      </c>
      <c r="AU45" t="s">
        <v>76</v>
      </c>
      <c r="AV45">
        <f t="shared" si="34"/>
        <v>2.2091156557548652E-4</v>
      </c>
      <c r="AW45">
        <f t="shared" si="34"/>
        <v>1.3948168129204088E-4</v>
      </c>
      <c r="AX45">
        <f t="shared" si="34"/>
        <v>5.2364836423027055E-4</v>
      </c>
      <c r="AY45">
        <f t="shared" si="34"/>
        <v>-2.5999584006655897E-4</v>
      </c>
      <c r="AZ45">
        <f t="shared" si="34"/>
        <v>-4.9116236283592791E-5</v>
      </c>
      <c r="BA45">
        <f t="shared" si="34"/>
        <v>-2.5504729517803815E-4</v>
      </c>
      <c r="BB45">
        <f t="shared" si="34"/>
        <v>-1.3839951212901361E-4</v>
      </c>
      <c r="BC45">
        <f t="shared" si="34"/>
        <v>-1.4205960663059441E-4</v>
      </c>
      <c r="BD45">
        <f t="shared" si="34"/>
        <v>-8.7126228479816618E-6</v>
      </c>
      <c r="BE45">
        <f t="shared" si="34"/>
        <v>1.6864906344832376E-4</v>
      </c>
      <c r="BF45">
        <f t="shared" si="34"/>
        <v>-6.5003001457850578E-5</v>
      </c>
      <c r="BG45">
        <f t="shared" si="34"/>
        <v>2.5463522425163166E-4</v>
      </c>
      <c r="BH45">
        <f t="shared" si="34"/>
        <v>-3.0369859093281291E-4</v>
      </c>
      <c r="BI45">
        <f t="shared" si="34"/>
        <v>1.3681268121603499E-4</v>
      </c>
      <c r="BJ45">
        <f t="shared" si="34"/>
        <v>-5.2924552539179162E-5</v>
      </c>
      <c r="BK45">
        <f t="shared" si="34"/>
        <v>6.8530890557200232E-5</v>
      </c>
      <c r="BL45">
        <f t="shared" si="32"/>
        <v>5.1133837261006023E-5</v>
      </c>
      <c r="BM45">
        <f t="shared" si="32"/>
        <v>2.8924846443093699E-5</v>
      </c>
      <c r="BN45">
        <f t="shared" si="32"/>
        <v>2.5889418590842057E-4</v>
      </c>
      <c r="BO45">
        <f t="shared" si="32"/>
        <v>2.310274686202845E-4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7.9535143435471481E-2</v>
      </c>
      <c r="BZ45">
        <f t="shared" si="20"/>
        <v>88</v>
      </c>
      <c r="CA45">
        <f t="shared" si="21"/>
        <v>5</v>
      </c>
      <c r="CB45">
        <f t="shared" si="22"/>
        <v>0.24000000000000005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0</v>
      </c>
      <c r="CG45">
        <f t="shared" si="27"/>
        <v>1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0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114.96599999999999</v>
      </c>
      <c r="C46">
        <f>VLOOKUP(CONCATENATE($A46,"_",C$4),assets_m6!$A:$D,4,FALSE)</f>
        <v>117.157</v>
      </c>
      <c r="D46">
        <f>VLOOKUP(CONCATENATE($A46,"_",D$4),assets_m6!$A:$D,4,FALSE)</f>
        <v>118.13</v>
      </c>
      <c r="E46">
        <f>VLOOKUP(CONCATENATE($A46,"_",E$4),assets_m6!$A:$D,4,FALSE)</f>
        <v>122.575</v>
      </c>
      <c r="F46">
        <f>VLOOKUP(CONCATENATE($A46,"_",F$4),assets_m6!$A:$D,4,FALSE)</f>
        <v>116.746</v>
      </c>
      <c r="G46">
        <f>VLOOKUP(CONCATENATE($A46,"_",G$4),assets_m6!$A:$D,4,FALSE)</f>
        <v>115.66</v>
      </c>
      <c r="H46">
        <f>VLOOKUP(CONCATENATE($A46,"_",H$4),assets_m6!$A:$D,4,FALSE)</f>
        <v>113.084</v>
      </c>
      <c r="I46">
        <f>VLOOKUP(CONCATENATE($A46,"_",I$4),assets_m6!$A:$D,4,FALSE)</f>
        <v>114.584</v>
      </c>
      <c r="J46">
        <f>VLOOKUP(CONCATENATE($A46,"_",J$4),assets_m6!$A:$D,4,FALSE)</f>
        <v>113.961</v>
      </c>
      <c r="K46">
        <f>VLOOKUP(CONCATENATE($A46,"_",K$4),assets_m6!$A:$D,4,FALSE)</f>
        <v>113.161</v>
      </c>
      <c r="L46">
        <f>VLOOKUP(CONCATENATE($A46,"_",L$4),assets_m6!$A:$D,4,FALSE)</f>
        <v>116.51600000000001</v>
      </c>
      <c r="M46">
        <f>VLOOKUP(CONCATENATE($A46,"_",M$4),assets_m6!$A:$D,4,FALSE)</f>
        <v>114.792</v>
      </c>
      <c r="N46">
        <f>VLOOKUP(CONCATENATE($A46,"_",N$4),assets_m6!$A:$D,4,FALSE)</f>
        <v>116.702</v>
      </c>
      <c r="O46">
        <f>VLOOKUP(CONCATENATE($A46,"_",O$4),assets_m6!$A:$D,4,FALSE)</f>
        <v>112.401</v>
      </c>
      <c r="P46">
        <f>VLOOKUP(CONCATENATE($A46,"_",P$4),assets_m6!$A:$D,4,FALSE)</f>
        <v>110.746</v>
      </c>
      <c r="Q46">
        <f>VLOOKUP(CONCATENATE($A46,"_",Q$4),assets_m6!$A:$D,4,FALSE)</f>
        <v>109.313</v>
      </c>
      <c r="R46">
        <f>VLOOKUP(CONCATENATE($A46,"_",R$4),assets_m6!$A:$D,4,FALSE)</f>
        <v>111.666</v>
      </c>
      <c r="S46">
        <f>VLOOKUP(CONCATENATE($A46,"_",S$4),assets_m6!$A:$D,4,FALSE)</f>
        <v>105.926</v>
      </c>
      <c r="T46">
        <f>VLOOKUP(CONCATENATE($A46,"_",T$4),assets_m6!$A:$D,4,FALSE)</f>
        <v>105.84</v>
      </c>
      <c r="U46">
        <f>VLOOKUP(CONCATENATE($A46,"_",U$4),assets_m6!$A:$D,4,FALSE)</f>
        <v>108.29600000000001</v>
      </c>
      <c r="V46">
        <f>VLOOKUP(CONCATENATE($A46,"_",V$4),assets_m6!$A:$D,4,FALSE)</f>
        <v>112.79900000000001</v>
      </c>
      <c r="X46" t="str">
        <f t="shared" si="16"/>
        <v>GOOG</v>
      </c>
      <c r="Y46">
        <f t="shared" si="16"/>
        <v>114.96599999999999</v>
      </c>
      <c r="Z46">
        <f t="shared" si="36"/>
        <v>117.157</v>
      </c>
      <c r="AA46">
        <f t="shared" si="36"/>
        <v>118.13</v>
      </c>
      <c r="AB46">
        <f t="shared" si="36"/>
        <v>122.575</v>
      </c>
      <c r="AC46">
        <f t="shared" si="36"/>
        <v>116.746</v>
      </c>
      <c r="AD46">
        <f t="shared" si="36"/>
        <v>115.66</v>
      </c>
      <c r="AE46">
        <f t="shared" si="36"/>
        <v>113.084</v>
      </c>
      <c r="AF46">
        <f t="shared" si="36"/>
        <v>114.584</v>
      </c>
      <c r="AG46">
        <f t="shared" si="36"/>
        <v>113.961</v>
      </c>
      <c r="AH46">
        <f t="shared" si="36"/>
        <v>113.161</v>
      </c>
      <c r="AI46">
        <f t="shared" si="36"/>
        <v>116.51600000000001</v>
      </c>
      <c r="AJ46">
        <f t="shared" si="36"/>
        <v>114.792</v>
      </c>
      <c r="AK46">
        <f t="shared" si="36"/>
        <v>116.702</v>
      </c>
      <c r="AL46">
        <f t="shared" si="36"/>
        <v>112.401</v>
      </c>
      <c r="AM46">
        <f t="shared" si="36"/>
        <v>110.746</v>
      </c>
      <c r="AN46">
        <f t="shared" si="36"/>
        <v>109.313</v>
      </c>
      <c r="AO46">
        <f t="shared" si="31"/>
        <v>111.666</v>
      </c>
      <c r="AP46">
        <f t="shared" si="31"/>
        <v>105.926</v>
      </c>
      <c r="AQ46">
        <f t="shared" si="31"/>
        <v>105.84</v>
      </c>
      <c r="AR46">
        <f t="shared" si="31"/>
        <v>108.29600000000001</v>
      </c>
      <c r="AS46">
        <f t="shared" si="31"/>
        <v>112.79900000000001</v>
      </c>
      <c r="AU46" t="s">
        <v>77</v>
      </c>
      <c r="AV46">
        <f t="shared" si="34"/>
        <v>1.9057808395525657E-4</v>
      </c>
      <c r="AW46">
        <f t="shared" si="34"/>
        <v>8.305094872692192E-5</v>
      </c>
      <c r="AX46">
        <f t="shared" si="34"/>
        <v>3.7628036908490711E-4</v>
      </c>
      <c r="AY46">
        <f t="shared" si="34"/>
        <v>-4.7554558433612139E-4</v>
      </c>
      <c r="AZ46">
        <f t="shared" si="34"/>
        <v>-9.3022459013584932E-5</v>
      </c>
      <c r="BA46">
        <f t="shared" si="34"/>
        <v>-2.2272177070724482E-4</v>
      </c>
      <c r="BB46">
        <f t="shared" si="34"/>
        <v>1.3264475964769551E-4</v>
      </c>
      <c r="BC46">
        <f t="shared" si="34"/>
        <v>-5.4370592752915304E-5</v>
      </c>
      <c r="BD46">
        <f t="shared" si="34"/>
        <v>-7.0199454199243357E-5</v>
      </c>
      <c r="BE46">
        <f t="shared" si="34"/>
        <v>2.9648023612375321E-4</v>
      </c>
      <c r="BF46">
        <f t="shared" si="34"/>
        <v>-1.4796251158639186E-4</v>
      </c>
      <c r="BG46">
        <f t="shared" si="34"/>
        <v>1.6638790159592974E-4</v>
      </c>
      <c r="BH46">
        <f t="shared" si="34"/>
        <v>-3.6854552621206168E-4</v>
      </c>
      <c r="BI46">
        <f t="shared" si="34"/>
        <v>-1.4724068291207385E-4</v>
      </c>
      <c r="BJ46">
        <f t="shared" si="34"/>
        <v>-1.2939519260289246E-4</v>
      </c>
      <c r="BK46">
        <f t="shared" si="34"/>
        <v>2.1525344652511543E-4</v>
      </c>
      <c r="BL46">
        <f t="shared" si="32"/>
        <v>-5.1403291959951957E-4</v>
      </c>
      <c r="BM46">
        <f t="shared" si="32"/>
        <v>-8.1188754413457051E-6</v>
      </c>
      <c r="BN46">
        <f t="shared" si="32"/>
        <v>2.3204837490551803E-4</v>
      </c>
      <c r="BO46">
        <f t="shared" si="32"/>
        <v>4.1580483120336854E-4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-1.8849051023780834E-2</v>
      </c>
      <c r="BZ46">
        <f t="shared" si="20"/>
        <v>23</v>
      </c>
      <c r="CA46">
        <f t="shared" si="21"/>
        <v>2</v>
      </c>
      <c r="CB46">
        <f t="shared" si="22"/>
        <v>0.11999999999999997</v>
      </c>
      <c r="CC46">
        <f t="shared" si="23"/>
        <v>0</v>
      </c>
      <c r="CD46">
        <f t="shared" si="24"/>
        <v>1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0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127.825</v>
      </c>
      <c r="C47">
        <f>VLOOKUP(CONCATENATE($A47,"_",C$4),assets_m6!$A:$D,4,FALSE)</f>
        <v>128.25700000000001</v>
      </c>
      <c r="D47">
        <f>VLOOKUP(CONCATENATE($A47,"_",D$4),assets_m6!$A:$D,4,FALSE)</f>
        <v>129.51499999999999</v>
      </c>
      <c r="E47">
        <f>VLOOKUP(CONCATENATE($A47,"_",E$4),assets_m6!$A:$D,4,FALSE)</f>
        <v>132.86699999999999</v>
      </c>
      <c r="F47">
        <f>VLOOKUP(CONCATENATE($A47,"_",F$4),assets_m6!$A:$D,4,FALSE)</f>
        <v>128.071</v>
      </c>
      <c r="G47">
        <f>VLOOKUP(CONCATENATE($A47,"_",G$4),assets_m6!$A:$D,4,FALSE)</f>
        <v>128.55199999999999</v>
      </c>
      <c r="H47">
        <f>VLOOKUP(CONCATENATE($A47,"_",H$4),assets_m6!$A:$D,4,FALSE)</f>
        <v>129.68199999999999</v>
      </c>
      <c r="I47">
        <f>VLOOKUP(CONCATENATE($A47,"_",I$4),assets_m6!$A:$D,4,FALSE)</f>
        <v>128.709</v>
      </c>
      <c r="J47">
        <f>VLOOKUP(CONCATENATE($A47,"_",J$4),assets_m6!$A:$D,4,FALSE)</f>
        <v>127.048</v>
      </c>
      <c r="K47">
        <f>VLOOKUP(CONCATENATE($A47,"_",K$4),assets_m6!$A:$D,4,FALSE)</f>
        <v>130.429</v>
      </c>
      <c r="L47">
        <f>VLOOKUP(CONCATENATE($A47,"_",L$4),assets_m6!$A:$D,4,FALSE)</f>
        <v>132.47399999999999</v>
      </c>
      <c r="M47">
        <f>VLOOKUP(CONCATENATE($A47,"_",M$4),assets_m6!$A:$D,4,FALSE)</f>
        <v>133.93799999999999</v>
      </c>
      <c r="N47">
        <f>VLOOKUP(CONCATENATE($A47,"_",N$4),assets_m6!$A:$D,4,FALSE)</f>
        <v>135.255</v>
      </c>
      <c r="O47">
        <f>VLOOKUP(CONCATENATE($A47,"_",O$4),assets_m6!$A:$D,4,FALSE)</f>
        <v>129.22999999999999</v>
      </c>
      <c r="P47">
        <f>VLOOKUP(CONCATENATE($A47,"_",P$4),assets_m6!$A:$D,4,FALSE)</f>
        <v>129.74100000000001</v>
      </c>
      <c r="Q47">
        <f>VLOOKUP(CONCATENATE($A47,"_",Q$4),assets_m6!$A:$D,4,FALSE)</f>
        <v>126.34099999999999</v>
      </c>
      <c r="R47">
        <f>VLOOKUP(CONCATENATE($A47,"_",R$4),assets_m6!$A:$D,4,FALSE)</f>
        <v>127.422</v>
      </c>
      <c r="S47">
        <f>VLOOKUP(CONCATENATE($A47,"_",S$4),assets_m6!$A:$D,4,FALSE)</f>
        <v>128.69</v>
      </c>
      <c r="T47">
        <f>VLOOKUP(CONCATENATE($A47,"_",T$4),assets_m6!$A:$D,4,FALSE)</f>
        <v>130.89099999999999</v>
      </c>
      <c r="U47">
        <f>VLOOKUP(CONCATENATE($A47,"_",U$4),assets_m6!$A:$D,4,FALSE)</f>
        <v>133.71199999999999</v>
      </c>
      <c r="V47">
        <f>VLOOKUP(CONCATENATE($A47,"_",V$4),assets_m6!$A:$D,4,FALSE)</f>
        <v>136.79900000000001</v>
      </c>
      <c r="X47" t="str">
        <f t="shared" si="16"/>
        <v>GPC</v>
      </c>
      <c r="Y47">
        <f t="shared" si="16"/>
        <v>127.825</v>
      </c>
      <c r="Z47">
        <f t="shared" si="36"/>
        <v>128.25700000000001</v>
      </c>
      <c r="AA47">
        <f t="shared" si="36"/>
        <v>129.51499999999999</v>
      </c>
      <c r="AB47">
        <f t="shared" si="36"/>
        <v>132.86699999999999</v>
      </c>
      <c r="AC47">
        <f t="shared" si="36"/>
        <v>128.071</v>
      </c>
      <c r="AD47">
        <f t="shared" si="36"/>
        <v>128.55199999999999</v>
      </c>
      <c r="AE47">
        <f t="shared" si="36"/>
        <v>129.68199999999999</v>
      </c>
      <c r="AF47">
        <f t="shared" si="36"/>
        <v>128.709</v>
      </c>
      <c r="AG47">
        <f t="shared" si="36"/>
        <v>127.048</v>
      </c>
      <c r="AH47">
        <f t="shared" si="36"/>
        <v>130.429</v>
      </c>
      <c r="AI47">
        <f t="shared" si="36"/>
        <v>132.47399999999999</v>
      </c>
      <c r="AJ47">
        <f t="shared" si="36"/>
        <v>133.93799999999999</v>
      </c>
      <c r="AK47">
        <f t="shared" si="36"/>
        <v>135.255</v>
      </c>
      <c r="AL47">
        <f t="shared" si="36"/>
        <v>129.22999999999999</v>
      </c>
      <c r="AM47">
        <f t="shared" si="36"/>
        <v>129.74100000000001</v>
      </c>
      <c r="AN47">
        <f t="shared" si="36"/>
        <v>126.34099999999999</v>
      </c>
      <c r="AO47">
        <f t="shared" si="31"/>
        <v>127.422</v>
      </c>
      <c r="AP47">
        <f t="shared" si="31"/>
        <v>128.69</v>
      </c>
      <c r="AQ47">
        <f t="shared" si="31"/>
        <v>130.89099999999999</v>
      </c>
      <c r="AR47">
        <f t="shared" si="31"/>
        <v>133.71199999999999</v>
      </c>
      <c r="AS47">
        <f t="shared" si="31"/>
        <v>136.79900000000001</v>
      </c>
      <c r="AU47" t="s">
        <v>79</v>
      </c>
      <c r="AV47">
        <f t="shared" si="34"/>
        <v>3.3796205750049064E-5</v>
      </c>
      <c r="AW47">
        <f t="shared" si="34"/>
        <v>9.8084315086114702E-5</v>
      </c>
      <c r="AX47">
        <f t="shared" si="34"/>
        <v>2.588117206501181E-4</v>
      </c>
      <c r="AY47">
        <f t="shared" si="34"/>
        <v>-3.6096246622562358E-4</v>
      </c>
      <c r="AZ47">
        <f t="shared" si="34"/>
        <v>3.7557292439349625E-5</v>
      </c>
      <c r="BA47">
        <f t="shared" si="34"/>
        <v>8.7902171883750966E-5</v>
      </c>
      <c r="BB47">
        <f t="shared" si="34"/>
        <v>-7.5029688006044391E-5</v>
      </c>
      <c r="BC47">
        <f t="shared" si="34"/>
        <v>-1.2905080452804398E-4</v>
      </c>
      <c r="BD47">
        <f t="shared" si="34"/>
        <v>2.6611989169447769E-4</v>
      </c>
      <c r="BE47">
        <f t="shared" si="34"/>
        <v>1.5679028436927275E-4</v>
      </c>
      <c r="BF47">
        <f t="shared" si="34"/>
        <v>1.1051225146066388E-4</v>
      </c>
      <c r="BG47">
        <f t="shared" si="34"/>
        <v>9.8329077632935196E-5</v>
      </c>
      <c r="BH47">
        <f t="shared" si="34"/>
        <v>-4.4545488152009213E-4</v>
      </c>
      <c r="BI47">
        <f t="shared" si="34"/>
        <v>3.954190203513303E-5</v>
      </c>
      <c r="BJ47">
        <f t="shared" si="34"/>
        <v>-2.6206056682159221E-4</v>
      </c>
      <c r="BK47">
        <f t="shared" si="34"/>
        <v>8.5562089899557801E-5</v>
      </c>
      <c r="BL47">
        <f t="shared" si="32"/>
        <v>9.9511858234841772E-5</v>
      </c>
      <c r="BM47">
        <f t="shared" si="32"/>
        <v>1.7103116015230348E-4</v>
      </c>
      <c r="BN47">
        <f t="shared" si="32"/>
        <v>2.1552283961464105E-4</v>
      </c>
      <c r="BO47">
        <f t="shared" si="32"/>
        <v>2.3086933109967825E-4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7.0205358889106229E-2</v>
      </c>
      <c r="BZ47">
        <f t="shared" si="20"/>
        <v>86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23.68</v>
      </c>
      <c r="C48">
        <f>VLOOKUP(CONCATENATE($A48,"_",C$4),assets_m6!$A:$D,4,FALSE)</f>
        <v>24.06</v>
      </c>
      <c r="D48">
        <f>VLOOKUP(CONCATENATE($A48,"_",D$4),assets_m6!$A:$D,4,FALSE)</f>
        <v>23.56</v>
      </c>
      <c r="E48">
        <f>VLOOKUP(CONCATENATE($A48,"_",E$4),assets_m6!$A:$D,4,FALSE)</f>
        <v>24.43</v>
      </c>
      <c r="F48">
        <f>VLOOKUP(CONCATENATE($A48,"_",F$4),assets_m6!$A:$D,4,FALSE)</f>
        <v>24.33</v>
      </c>
      <c r="G48">
        <f>VLOOKUP(CONCATENATE($A48,"_",G$4),assets_m6!$A:$D,4,FALSE)</f>
        <v>24.37</v>
      </c>
      <c r="H48">
        <f>VLOOKUP(CONCATENATE($A48,"_",H$4),assets_m6!$A:$D,4,FALSE)</f>
        <v>22.97</v>
      </c>
      <c r="I48">
        <f>VLOOKUP(CONCATENATE($A48,"_",I$4),assets_m6!$A:$D,4,FALSE)</f>
        <v>22.85</v>
      </c>
      <c r="J48">
        <f>VLOOKUP(CONCATENATE($A48,"_",J$4),assets_m6!$A:$D,4,FALSE)</f>
        <v>23.58</v>
      </c>
      <c r="K48">
        <f>VLOOKUP(CONCATENATE($A48,"_",K$4),assets_m6!$A:$D,4,FALSE)</f>
        <v>23.73</v>
      </c>
      <c r="L48">
        <f>VLOOKUP(CONCATENATE($A48,"_",L$4),assets_m6!$A:$D,4,FALSE)</f>
        <v>24.17</v>
      </c>
      <c r="M48">
        <f>VLOOKUP(CONCATENATE($A48,"_",M$4),assets_m6!$A:$D,4,FALSE)</f>
        <v>24.75</v>
      </c>
      <c r="N48">
        <f>VLOOKUP(CONCATENATE($A48,"_",N$4),assets_m6!$A:$D,4,FALSE)</f>
        <v>24.46</v>
      </c>
      <c r="O48">
        <f>VLOOKUP(CONCATENATE($A48,"_",O$4),assets_m6!$A:$D,4,FALSE)</f>
        <v>23.93</v>
      </c>
      <c r="P48">
        <f>VLOOKUP(CONCATENATE($A48,"_",P$4),assets_m6!$A:$D,4,FALSE)</f>
        <v>24.3</v>
      </c>
      <c r="Q48">
        <f>VLOOKUP(CONCATENATE($A48,"_",Q$4),assets_m6!$A:$D,4,FALSE)</f>
        <v>24.42</v>
      </c>
      <c r="R48">
        <f>VLOOKUP(CONCATENATE($A48,"_",R$4),assets_m6!$A:$D,4,FALSE)</f>
        <v>24.58</v>
      </c>
      <c r="S48">
        <f>VLOOKUP(CONCATENATE($A48,"_",S$4),assets_m6!$A:$D,4,FALSE)</f>
        <v>24.49</v>
      </c>
      <c r="T48">
        <f>VLOOKUP(CONCATENATE($A48,"_",T$4),assets_m6!$A:$D,4,FALSE)</f>
        <v>24.63</v>
      </c>
      <c r="U48">
        <f>VLOOKUP(CONCATENATE($A48,"_",U$4),assets_m6!$A:$D,4,FALSE)</f>
        <v>24.99</v>
      </c>
      <c r="V48">
        <f>VLOOKUP(CONCATENATE($A48,"_",V$4),assets_m6!$A:$D,4,FALSE)</f>
        <v>25.25</v>
      </c>
      <c r="X48" t="str">
        <f t="shared" si="16"/>
        <v>GSG</v>
      </c>
      <c r="Y48">
        <f t="shared" si="16"/>
        <v>23.68</v>
      </c>
      <c r="Z48">
        <f t="shared" si="36"/>
        <v>24.06</v>
      </c>
      <c r="AA48">
        <f t="shared" si="36"/>
        <v>23.56</v>
      </c>
      <c r="AB48">
        <f t="shared" si="36"/>
        <v>24.43</v>
      </c>
      <c r="AC48">
        <f t="shared" si="36"/>
        <v>24.33</v>
      </c>
      <c r="AD48">
        <f t="shared" si="36"/>
        <v>24.37</v>
      </c>
      <c r="AE48">
        <f t="shared" si="36"/>
        <v>22.97</v>
      </c>
      <c r="AF48">
        <f t="shared" si="36"/>
        <v>22.85</v>
      </c>
      <c r="AG48">
        <f t="shared" si="36"/>
        <v>23.58</v>
      </c>
      <c r="AH48">
        <f t="shared" si="36"/>
        <v>23.73</v>
      </c>
      <c r="AI48">
        <f t="shared" si="36"/>
        <v>24.17</v>
      </c>
      <c r="AJ48">
        <f t="shared" si="36"/>
        <v>24.75</v>
      </c>
      <c r="AK48">
        <f t="shared" si="36"/>
        <v>24.46</v>
      </c>
      <c r="AL48">
        <f t="shared" si="36"/>
        <v>23.93</v>
      </c>
      <c r="AM48">
        <f t="shared" si="36"/>
        <v>24.3</v>
      </c>
      <c r="AN48">
        <f t="shared" si="36"/>
        <v>24.42</v>
      </c>
      <c r="AO48">
        <f t="shared" si="31"/>
        <v>24.58</v>
      </c>
      <c r="AP48">
        <f t="shared" si="31"/>
        <v>24.49</v>
      </c>
      <c r="AQ48">
        <f t="shared" si="31"/>
        <v>24.63</v>
      </c>
      <c r="AR48">
        <f t="shared" si="31"/>
        <v>24.99</v>
      </c>
      <c r="AS48">
        <f t="shared" si="31"/>
        <v>25.25</v>
      </c>
      <c r="AU48" t="s">
        <v>80</v>
      </c>
      <c r="AV48">
        <f t="shared" si="34"/>
        <v>1.6047297297297255E-4</v>
      </c>
      <c r="AW48">
        <f t="shared" si="34"/>
        <v>-2.0781379883624273E-4</v>
      </c>
      <c r="AX48">
        <f t="shared" si="34"/>
        <v>3.6926994906621438E-4</v>
      </c>
      <c r="AY48">
        <f t="shared" si="34"/>
        <v>-4.0933278755628914E-5</v>
      </c>
      <c r="AZ48">
        <f t="shared" si="34"/>
        <v>1.6440608302508305E-5</v>
      </c>
      <c r="BA48">
        <f t="shared" si="34"/>
        <v>-5.7447681575707927E-4</v>
      </c>
      <c r="BB48">
        <f t="shared" si="34"/>
        <v>-5.2242054854156488E-5</v>
      </c>
      <c r="BC48">
        <f t="shared" si="34"/>
        <v>3.1947483588621304E-4</v>
      </c>
      <c r="BD48">
        <f t="shared" si="34"/>
        <v>6.3613231552163757E-5</v>
      </c>
      <c r="BE48">
        <f t="shared" si="34"/>
        <v>1.854193004635488E-4</v>
      </c>
      <c r="BF48">
        <f t="shared" si="34"/>
        <v>2.3996690111708659E-4</v>
      </c>
      <c r="BG48">
        <f t="shared" si="34"/>
        <v>-1.1717171717171684E-4</v>
      </c>
      <c r="BH48">
        <f t="shared" si="34"/>
        <v>-2.1668029435813619E-4</v>
      </c>
      <c r="BI48">
        <f t="shared" si="34"/>
        <v>1.5461763476807397E-4</v>
      </c>
      <c r="BJ48">
        <f t="shared" si="34"/>
        <v>4.938271604938312E-5</v>
      </c>
      <c r="BK48">
        <f t="shared" si="34"/>
        <v>6.5520065520064129E-5</v>
      </c>
      <c r="BL48">
        <f t="shared" si="32"/>
        <v>-3.6615134255492216E-5</v>
      </c>
      <c r="BM48">
        <f t="shared" si="32"/>
        <v>5.7166190281747886E-5</v>
      </c>
      <c r="BN48">
        <f t="shared" si="32"/>
        <v>1.4616321559074276E-4</v>
      </c>
      <c r="BO48">
        <f t="shared" si="32"/>
        <v>1.0404161664665929E-4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6.6300675675675685E-2</v>
      </c>
      <c r="BZ48">
        <f t="shared" si="20"/>
        <v>84</v>
      </c>
      <c r="CA48">
        <f t="shared" si="21"/>
        <v>5</v>
      </c>
      <c r="CB48">
        <f t="shared" si="22"/>
        <v>0.24000000000000005</v>
      </c>
      <c r="CC48">
        <f t="shared" si="23"/>
        <v>0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1</v>
      </c>
      <c r="CI48">
        <f t="shared" si="28"/>
        <v>0</v>
      </c>
      <c r="CJ48">
        <f t="shared" si="29"/>
        <v>0</v>
      </c>
      <c r="CK48">
        <f t="shared" si="29"/>
        <v>0</v>
      </c>
      <c r="CL48">
        <f t="shared" si="29"/>
        <v>0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68.760000000000005</v>
      </c>
      <c r="C49">
        <f>VLOOKUP(CONCATENATE($A49,"_",C$4),assets_m6!$A:$D,4,FALSE)</f>
        <v>68.927000000000007</v>
      </c>
      <c r="D49">
        <f>VLOOKUP(CONCATENATE($A49,"_",D$4),assets_m6!$A:$D,4,FALSE)</f>
        <v>69.486999999999995</v>
      </c>
      <c r="E49">
        <f>VLOOKUP(CONCATENATE($A49,"_",E$4),assets_m6!$A:$D,4,FALSE)</f>
        <v>72.034000000000006</v>
      </c>
      <c r="F49">
        <f>VLOOKUP(CONCATENATE($A49,"_",F$4),assets_m6!$A:$D,4,FALSE)</f>
        <v>70.805000000000007</v>
      </c>
      <c r="G49">
        <f>VLOOKUP(CONCATENATE($A49,"_",G$4),assets_m6!$A:$D,4,FALSE)</f>
        <v>70.903000000000006</v>
      </c>
      <c r="H49">
        <f>VLOOKUP(CONCATENATE($A49,"_",H$4),assets_m6!$A:$D,4,FALSE)</f>
        <v>69.614999999999995</v>
      </c>
      <c r="I49">
        <f>VLOOKUP(CONCATENATE($A49,"_",I$4),assets_m6!$A:$D,4,FALSE)</f>
        <v>68.847999999999999</v>
      </c>
      <c r="J49">
        <f>VLOOKUP(CONCATENATE($A49,"_",J$4),assets_m6!$A:$D,4,FALSE)</f>
        <v>68.632000000000005</v>
      </c>
      <c r="K49">
        <f>VLOOKUP(CONCATENATE($A49,"_",K$4),assets_m6!$A:$D,4,FALSE)</f>
        <v>67.942999999999998</v>
      </c>
      <c r="L49">
        <f>VLOOKUP(CONCATENATE($A49,"_",L$4),assets_m6!$A:$D,4,FALSE)</f>
        <v>68.385999999999996</v>
      </c>
      <c r="M49">
        <f>VLOOKUP(CONCATENATE($A49,"_",M$4),assets_m6!$A:$D,4,FALSE)</f>
        <v>68.100999999999999</v>
      </c>
      <c r="N49">
        <f>VLOOKUP(CONCATENATE($A49,"_",N$4),assets_m6!$A:$D,4,FALSE)</f>
        <v>69.792000000000002</v>
      </c>
      <c r="O49">
        <f>VLOOKUP(CONCATENATE($A49,"_",O$4),assets_m6!$A:$D,4,FALSE)</f>
        <v>67.608999999999995</v>
      </c>
      <c r="P49">
        <f>VLOOKUP(CONCATENATE($A49,"_",P$4),assets_m6!$A:$D,4,FALSE)</f>
        <v>66.311000000000007</v>
      </c>
      <c r="Q49">
        <f>VLOOKUP(CONCATENATE($A49,"_",Q$4),assets_m6!$A:$D,4,FALSE)</f>
        <v>65.671999999999997</v>
      </c>
      <c r="R49">
        <f>VLOOKUP(CONCATENATE($A49,"_",R$4),assets_m6!$A:$D,4,FALSE)</f>
        <v>67.480999999999995</v>
      </c>
      <c r="S49">
        <f>VLOOKUP(CONCATENATE($A49,"_",S$4),assets_m6!$A:$D,4,FALSE)</f>
        <v>67.796000000000006</v>
      </c>
      <c r="T49">
        <f>VLOOKUP(CONCATENATE($A49,"_",T$4),assets_m6!$A:$D,4,FALSE)</f>
        <v>68.680999999999997</v>
      </c>
      <c r="U49">
        <f>VLOOKUP(CONCATENATE($A49,"_",U$4),assets_m6!$A:$D,4,FALSE)</f>
        <v>69.516999999999996</v>
      </c>
      <c r="V49">
        <f>VLOOKUP(CONCATENATE($A49,"_",V$4),assets_m6!$A:$D,4,FALSE)</f>
        <v>71.483000000000004</v>
      </c>
      <c r="X49" t="str">
        <f t="shared" si="16"/>
        <v>HIG</v>
      </c>
      <c r="Y49">
        <f t="shared" si="16"/>
        <v>68.760000000000005</v>
      </c>
      <c r="Z49">
        <f t="shared" si="36"/>
        <v>68.927000000000007</v>
      </c>
      <c r="AA49">
        <f t="shared" si="36"/>
        <v>69.486999999999995</v>
      </c>
      <c r="AB49">
        <f t="shared" si="36"/>
        <v>72.034000000000006</v>
      </c>
      <c r="AC49">
        <f t="shared" si="36"/>
        <v>70.805000000000007</v>
      </c>
      <c r="AD49">
        <f t="shared" si="36"/>
        <v>70.903000000000006</v>
      </c>
      <c r="AE49">
        <f t="shared" si="36"/>
        <v>69.614999999999995</v>
      </c>
      <c r="AF49">
        <f t="shared" si="36"/>
        <v>68.847999999999999</v>
      </c>
      <c r="AG49">
        <f t="shared" si="36"/>
        <v>68.632000000000005</v>
      </c>
      <c r="AH49">
        <f t="shared" si="36"/>
        <v>67.942999999999998</v>
      </c>
      <c r="AI49">
        <f t="shared" si="36"/>
        <v>68.385999999999996</v>
      </c>
      <c r="AJ49">
        <f t="shared" si="36"/>
        <v>68.100999999999999</v>
      </c>
      <c r="AK49">
        <f t="shared" si="36"/>
        <v>69.792000000000002</v>
      </c>
      <c r="AL49">
        <f t="shared" si="36"/>
        <v>67.608999999999995</v>
      </c>
      <c r="AM49">
        <f t="shared" si="36"/>
        <v>66.311000000000007</v>
      </c>
      <c r="AN49">
        <f t="shared" si="36"/>
        <v>65.671999999999997</v>
      </c>
      <c r="AO49">
        <f t="shared" si="31"/>
        <v>67.480999999999995</v>
      </c>
      <c r="AP49">
        <f t="shared" si="31"/>
        <v>67.796000000000006</v>
      </c>
      <c r="AQ49">
        <f t="shared" si="31"/>
        <v>68.680999999999997</v>
      </c>
      <c r="AR49">
        <f t="shared" si="31"/>
        <v>69.516999999999996</v>
      </c>
      <c r="AS49">
        <f t="shared" si="31"/>
        <v>71.483000000000004</v>
      </c>
      <c r="AU49" t="s">
        <v>86</v>
      </c>
      <c r="AV49">
        <f t="shared" si="34"/>
        <v>2.4287376381617448E-5</v>
      </c>
      <c r="AW49">
        <f t="shared" si="34"/>
        <v>8.1245375542238608E-5</v>
      </c>
      <c r="AX49">
        <f t="shared" si="34"/>
        <v>3.665433822153801E-4</v>
      </c>
      <c r="AY49">
        <f t="shared" si="34"/>
        <v>-1.7061387678040911E-4</v>
      </c>
      <c r="AZ49">
        <f t="shared" si="34"/>
        <v>1.3840830449826843E-5</v>
      </c>
      <c r="BA49">
        <f t="shared" si="34"/>
        <v>-1.8165662947971327E-4</v>
      </c>
      <c r="BB49">
        <f t="shared" si="34"/>
        <v>-1.1017740429505078E-4</v>
      </c>
      <c r="BC49">
        <f t="shared" si="34"/>
        <v>-3.137346037648065E-5</v>
      </c>
      <c r="BD49">
        <f t="shared" si="34"/>
        <v>-1.0039048840191268E-4</v>
      </c>
      <c r="BE49">
        <f t="shared" si="34"/>
        <v>6.5201713200770917E-5</v>
      </c>
      <c r="BF49">
        <f t="shared" si="34"/>
        <v>-4.1675196677682072E-5</v>
      </c>
      <c r="BG49">
        <f t="shared" si="34"/>
        <v>2.4830766068046028E-4</v>
      </c>
      <c r="BH49">
        <f t="shared" si="34"/>
        <v>-3.1278656579550762E-4</v>
      </c>
      <c r="BI49">
        <f t="shared" si="34"/>
        <v>-1.9198627401677111E-4</v>
      </c>
      <c r="BJ49">
        <f t="shared" si="34"/>
        <v>-9.6364102486768408E-5</v>
      </c>
      <c r="BK49">
        <f t="shared" si="34"/>
        <v>2.7545986112802981E-4</v>
      </c>
      <c r="BL49">
        <f t="shared" si="32"/>
        <v>4.6679806167663778E-5</v>
      </c>
      <c r="BM49">
        <f t="shared" si="32"/>
        <v>1.3053867484807228E-4</v>
      </c>
      <c r="BN49">
        <f t="shared" si="32"/>
        <v>1.2172216479084442E-4</v>
      </c>
      <c r="BO49">
        <f t="shared" si="32"/>
        <v>2.8280852165657444E-4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3.9601512507271654E-2</v>
      </c>
      <c r="BZ49">
        <f t="shared" si="20"/>
        <v>72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5.117</v>
      </c>
      <c r="C50" t="e">
        <f>VLOOKUP(CONCATENATE($A50,"_",C$4),assets_m6!$A:$D,4,FALSE)</f>
        <v>#N/A</v>
      </c>
      <c r="D50">
        <f>VLOOKUP(CONCATENATE($A50,"_",D$4),assets_m6!$A:$D,4,FALSE)</f>
        <v>5.1139999999999999</v>
      </c>
      <c r="E50">
        <f>VLOOKUP(CONCATENATE($A50,"_",E$4),assets_m6!$A:$D,4,FALSE)</f>
        <v>5.0880000000000001</v>
      </c>
      <c r="F50">
        <f>VLOOKUP(CONCATENATE($A50,"_",F$4),assets_m6!$A:$D,4,FALSE)</f>
        <v>5.0439999999999996</v>
      </c>
      <c r="G50">
        <f>VLOOKUP(CONCATENATE($A50,"_",G$4),assets_m6!$A:$D,4,FALSE)</f>
        <v>5.03</v>
      </c>
      <c r="H50">
        <f>VLOOKUP(CONCATENATE($A50,"_",H$4),assets_m6!$A:$D,4,FALSE)</f>
        <v>4.9980000000000002</v>
      </c>
      <c r="I50">
        <f>VLOOKUP(CONCATENATE($A50,"_",I$4),assets_m6!$A:$D,4,FALSE)</f>
        <v>5.0439999999999996</v>
      </c>
      <c r="J50">
        <f>VLOOKUP(CONCATENATE($A50,"_",J$4),assets_m6!$A:$D,4,FALSE)</f>
        <v>5.09</v>
      </c>
      <c r="K50">
        <f>VLOOKUP(CONCATENATE($A50,"_",K$4),assets_m6!$A:$D,4,FALSE)</f>
        <v>5.085</v>
      </c>
      <c r="L50">
        <f>VLOOKUP(CONCATENATE($A50,"_",L$4),assets_m6!$A:$D,4,FALSE)</f>
        <v>5.1109999999999998</v>
      </c>
      <c r="M50">
        <f>VLOOKUP(CONCATENATE($A50,"_",M$4),assets_m6!$A:$D,4,FALSE)</f>
        <v>5.0949999999999998</v>
      </c>
      <c r="N50">
        <f>VLOOKUP(CONCATENATE($A50,"_",N$4),assets_m6!$A:$D,4,FALSE)</f>
        <v>5.1100000000000003</v>
      </c>
      <c r="O50">
        <f>VLOOKUP(CONCATENATE($A50,"_",O$4),assets_m6!$A:$D,4,FALSE)</f>
        <v>5.0609999999999999</v>
      </c>
      <c r="P50">
        <f>VLOOKUP(CONCATENATE($A50,"_",P$4),assets_m6!$A:$D,4,FALSE)</f>
        <v>5.0730000000000004</v>
      </c>
      <c r="Q50">
        <f>VLOOKUP(CONCATENATE($A50,"_",Q$4),assets_m6!$A:$D,4,FALSE)</f>
        <v>5.0430000000000001</v>
      </c>
      <c r="R50">
        <f>VLOOKUP(CONCATENATE($A50,"_",R$4),assets_m6!$A:$D,4,FALSE)</f>
        <v>5.0599999999999996</v>
      </c>
      <c r="S50">
        <f>VLOOKUP(CONCATENATE($A50,"_",S$4),assets_m6!$A:$D,4,FALSE)</f>
        <v>5.0439999999999996</v>
      </c>
      <c r="T50">
        <f>VLOOKUP(CONCATENATE($A50,"_",T$4),assets_m6!$A:$D,4,FALSE)</f>
        <v>5.0759999999999996</v>
      </c>
      <c r="U50">
        <f>VLOOKUP(CONCATENATE($A50,"_",U$4),assets_m6!$A:$D,4,FALSE)</f>
        <v>5.1139999999999999</v>
      </c>
      <c r="V50">
        <f>VLOOKUP(CONCATENATE($A50,"_",V$4),assets_m6!$A:$D,4,FALSE)</f>
        <v>5.13</v>
      </c>
      <c r="X50" t="str">
        <f t="shared" si="16"/>
        <v>HIGH.L</v>
      </c>
      <c r="Y50">
        <f t="shared" si="16"/>
        <v>5.117</v>
      </c>
      <c r="Z50">
        <f t="shared" si="36"/>
        <v>5.117</v>
      </c>
      <c r="AA50">
        <f t="shared" si="36"/>
        <v>5.1139999999999999</v>
      </c>
      <c r="AB50">
        <f t="shared" si="36"/>
        <v>5.0880000000000001</v>
      </c>
      <c r="AC50">
        <f t="shared" si="36"/>
        <v>5.0439999999999996</v>
      </c>
      <c r="AD50">
        <f t="shared" si="36"/>
        <v>5.03</v>
      </c>
      <c r="AE50">
        <f t="shared" si="36"/>
        <v>4.9980000000000002</v>
      </c>
      <c r="AF50">
        <f t="shared" si="36"/>
        <v>5.0439999999999996</v>
      </c>
      <c r="AG50">
        <f t="shared" si="36"/>
        <v>5.09</v>
      </c>
      <c r="AH50">
        <f t="shared" si="36"/>
        <v>5.085</v>
      </c>
      <c r="AI50">
        <f t="shared" si="36"/>
        <v>5.1109999999999998</v>
      </c>
      <c r="AJ50">
        <f t="shared" si="36"/>
        <v>5.0949999999999998</v>
      </c>
      <c r="AK50">
        <f t="shared" si="36"/>
        <v>5.1100000000000003</v>
      </c>
      <c r="AL50">
        <f t="shared" si="36"/>
        <v>5.0609999999999999</v>
      </c>
      <c r="AM50">
        <f t="shared" si="36"/>
        <v>5.0730000000000004</v>
      </c>
      <c r="AN50">
        <f t="shared" si="36"/>
        <v>5.0430000000000001</v>
      </c>
      <c r="AO50">
        <f t="shared" si="31"/>
        <v>5.0599999999999996</v>
      </c>
      <c r="AP50">
        <f t="shared" si="31"/>
        <v>5.0439999999999996</v>
      </c>
      <c r="AQ50">
        <f t="shared" si="31"/>
        <v>5.0759999999999996</v>
      </c>
      <c r="AR50">
        <f t="shared" si="31"/>
        <v>5.1139999999999999</v>
      </c>
      <c r="AS50">
        <f t="shared" si="31"/>
        <v>5.13</v>
      </c>
      <c r="AU50" t="s">
        <v>87</v>
      </c>
      <c r="AV50">
        <f t="shared" si="34"/>
        <v>0</v>
      </c>
      <c r="AW50">
        <f t="shared" si="34"/>
        <v>-5.8628102403754422E-6</v>
      </c>
      <c r="AX50">
        <f t="shared" si="34"/>
        <v>-5.0840829096597191E-5</v>
      </c>
      <c r="AY50">
        <f t="shared" si="34"/>
        <v>-8.6477987421384599E-5</v>
      </c>
      <c r="AZ50">
        <f t="shared" si="34"/>
        <v>-2.7755749405232647E-5</v>
      </c>
      <c r="BA50">
        <f t="shared" si="34"/>
        <v>-6.3618290258449356E-5</v>
      </c>
      <c r="BB50">
        <f t="shared" si="34"/>
        <v>9.2036814725889114E-5</v>
      </c>
      <c r="BC50">
        <f t="shared" si="34"/>
        <v>9.1197462331483483E-5</v>
      </c>
      <c r="BD50">
        <f t="shared" si="34"/>
        <v>-9.8231827111982208E-6</v>
      </c>
      <c r="BE50">
        <f t="shared" si="34"/>
        <v>5.1130776794493218E-5</v>
      </c>
      <c r="BF50">
        <f t="shared" si="34"/>
        <v>-3.130502837018199E-5</v>
      </c>
      <c r="BG50">
        <f t="shared" si="34"/>
        <v>2.9440628066733207E-5</v>
      </c>
      <c r="BH50">
        <f t="shared" si="34"/>
        <v>-9.5890410958904837E-5</v>
      </c>
      <c r="BI50">
        <f t="shared" si="34"/>
        <v>2.3710729104920876E-5</v>
      </c>
      <c r="BJ50">
        <f t="shared" si="34"/>
        <v>-5.9136605558841404E-5</v>
      </c>
      <c r="BK50">
        <f t="shared" si="34"/>
        <v>3.3710093198491887E-5</v>
      </c>
      <c r="BL50">
        <f t="shared" si="32"/>
        <v>-3.1620553359683825E-5</v>
      </c>
      <c r="BM50">
        <f t="shared" si="32"/>
        <v>6.3441712926249073E-5</v>
      </c>
      <c r="BN50">
        <f t="shared" si="32"/>
        <v>7.4862096138692401E-5</v>
      </c>
      <c r="BO50">
        <f t="shared" si="32"/>
        <v>3.1286664059444692E-5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2.540551104162576E-3</v>
      </c>
      <c r="BZ50">
        <f t="shared" si="20"/>
        <v>43</v>
      </c>
      <c r="CA50">
        <f t="shared" si="21"/>
        <v>3</v>
      </c>
      <c r="CB50">
        <f t="shared" si="22"/>
        <v>7.9999999999999988E-2</v>
      </c>
      <c r="CC50">
        <f t="shared" si="23"/>
        <v>0</v>
      </c>
      <c r="CD50">
        <f t="shared" si="24"/>
        <v>0</v>
      </c>
      <c r="CE50">
        <f t="shared" si="25"/>
        <v>1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19.978000000000002</v>
      </c>
      <c r="C51">
        <f>VLOOKUP(CONCATENATE($A51,"_",C$4),assets_m6!$A:$D,4,FALSE)</f>
        <v>19.762</v>
      </c>
      <c r="D51">
        <f>VLOOKUP(CONCATENATE($A51,"_",D$4),assets_m6!$A:$D,4,FALSE)</f>
        <v>19.515999999999998</v>
      </c>
      <c r="E51">
        <f>VLOOKUP(CONCATENATE($A51,"_",E$4),assets_m6!$A:$D,4,FALSE)</f>
        <v>19.762</v>
      </c>
      <c r="F51">
        <f>VLOOKUP(CONCATENATE($A51,"_",F$4),assets_m6!$A:$D,4,FALSE)</f>
        <v>19.388999999999999</v>
      </c>
      <c r="G51">
        <f>VLOOKUP(CONCATENATE($A51,"_",G$4),assets_m6!$A:$D,4,FALSE)</f>
        <v>19.87</v>
      </c>
      <c r="H51">
        <f>VLOOKUP(CONCATENATE($A51,"_",H$4),assets_m6!$A:$D,4,FALSE)</f>
        <v>18.760000000000002</v>
      </c>
      <c r="I51">
        <f>VLOOKUP(CONCATENATE($A51,"_",I$4),assets_m6!$A:$D,4,FALSE)</f>
        <v>19.143000000000001</v>
      </c>
      <c r="J51">
        <f>VLOOKUP(CONCATENATE($A51,"_",J$4),assets_m6!$A:$D,4,FALSE)</f>
        <v>18.937000000000001</v>
      </c>
      <c r="K51">
        <f>VLOOKUP(CONCATENATE($A51,"_",K$4),assets_m6!$A:$D,4,FALSE)</f>
        <v>18.849</v>
      </c>
      <c r="L51">
        <f>VLOOKUP(CONCATENATE($A51,"_",L$4),assets_m6!$A:$D,4,FALSE)</f>
        <v>19.536000000000001</v>
      </c>
      <c r="M51">
        <f>VLOOKUP(CONCATENATE($A51,"_",M$4),assets_m6!$A:$D,4,FALSE)</f>
        <v>19.811</v>
      </c>
      <c r="N51">
        <f>VLOOKUP(CONCATENATE($A51,"_",N$4),assets_m6!$A:$D,4,FALSE)</f>
        <v>20.341000000000001</v>
      </c>
      <c r="O51">
        <f>VLOOKUP(CONCATENATE($A51,"_",O$4),assets_m6!$A:$D,4,FALSE)</f>
        <v>19.408000000000001</v>
      </c>
      <c r="P51">
        <f>VLOOKUP(CONCATENATE($A51,"_",P$4),assets_m6!$A:$D,4,FALSE)</f>
        <v>19.094000000000001</v>
      </c>
      <c r="Q51">
        <f>VLOOKUP(CONCATENATE($A51,"_",Q$4),assets_m6!$A:$D,4,FALSE)</f>
        <v>18.27</v>
      </c>
      <c r="R51">
        <f>VLOOKUP(CONCATENATE($A51,"_",R$4),assets_m6!$A:$D,4,FALSE)</f>
        <v>18.387</v>
      </c>
      <c r="S51">
        <f>VLOOKUP(CONCATENATE($A51,"_",S$4),assets_m6!$A:$D,4,FALSE)</f>
        <v>18.210999999999999</v>
      </c>
      <c r="T51">
        <f>VLOOKUP(CONCATENATE($A51,"_",T$4),assets_m6!$A:$D,4,FALSE)</f>
        <v>18.995999999999999</v>
      </c>
      <c r="U51">
        <f>VLOOKUP(CONCATENATE($A51,"_",U$4),assets_m6!$A:$D,4,FALSE)</f>
        <v>19.988</v>
      </c>
      <c r="V51">
        <f>VLOOKUP(CONCATENATE($A51,"_",V$4),assets_m6!$A:$D,4,FALSE)</f>
        <v>20.321000000000002</v>
      </c>
      <c r="X51" t="str">
        <f t="shared" si="16"/>
        <v>HST</v>
      </c>
      <c r="Y51">
        <f t="shared" si="16"/>
        <v>19.978000000000002</v>
      </c>
      <c r="Z51">
        <f t="shared" si="36"/>
        <v>19.762</v>
      </c>
      <c r="AA51">
        <f t="shared" si="36"/>
        <v>19.515999999999998</v>
      </c>
      <c r="AB51">
        <f t="shared" si="36"/>
        <v>19.762</v>
      </c>
      <c r="AC51">
        <f t="shared" si="36"/>
        <v>19.388999999999999</v>
      </c>
      <c r="AD51">
        <f t="shared" si="36"/>
        <v>19.87</v>
      </c>
      <c r="AE51">
        <f t="shared" si="36"/>
        <v>18.760000000000002</v>
      </c>
      <c r="AF51">
        <f t="shared" si="36"/>
        <v>19.143000000000001</v>
      </c>
      <c r="AG51">
        <f t="shared" si="36"/>
        <v>18.937000000000001</v>
      </c>
      <c r="AH51">
        <f t="shared" si="36"/>
        <v>18.849</v>
      </c>
      <c r="AI51">
        <f t="shared" si="36"/>
        <v>19.536000000000001</v>
      </c>
      <c r="AJ51">
        <f t="shared" si="36"/>
        <v>19.811</v>
      </c>
      <c r="AK51">
        <f t="shared" si="36"/>
        <v>20.341000000000001</v>
      </c>
      <c r="AL51">
        <f t="shared" si="36"/>
        <v>19.408000000000001</v>
      </c>
      <c r="AM51">
        <f t="shared" si="36"/>
        <v>19.094000000000001</v>
      </c>
      <c r="AN51">
        <f t="shared" si="36"/>
        <v>18.27</v>
      </c>
      <c r="AO51">
        <f t="shared" si="31"/>
        <v>18.387</v>
      </c>
      <c r="AP51">
        <f t="shared" si="31"/>
        <v>18.210999999999999</v>
      </c>
      <c r="AQ51">
        <f t="shared" si="31"/>
        <v>18.995999999999999</v>
      </c>
      <c r="AR51">
        <f t="shared" si="31"/>
        <v>19.988</v>
      </c>
      <c r="AS51">
        <f t="shared" si="31"/>
        <v>20.321000000000002</v>
      </c>
      <c r="AU51" t="s">
        <v>88</v>
      </c>
      <c r="AV51">
        <f t="shared" si="34"/>
        <v>-1.0811893082390683E-4</v>
      </c>
      <c r="AW51">
        <f t="shared" si="34"/>
        <v>-1.2448132780083098E-4</v>
      </c>
      <c r="AX51">
        <f t="shared" si="34"/>
        <v>1.2605042016806836E-4</v>
      </c>
      <c r="AY51">
        <f t="shared" si="34"/>
        <v>-1.8874607833215318E-4</v>
      </c>
      <c r="AZ51">
        <f t="shared" si="34"/>
        <v>2.480788075713042E-4</v>
      </c>
      <c r="BA51">
        <f t="shared" si="34"/>
        <v>-5.5863110216406613E-4</v>
      </c>
      <c r="BB51">
        <f t="shared" si="34"/>
        <v>2.04157782515991E-4</v>
      </c>
      <c r="BC51">
        <f t="shared" si="34"/>
        <v>-1.0761113723031892E-4</v>
      </c>
      <c r="BD51">
        <f t="shared" si="34"/>
        <v>-4.6469873792047824E-5</v>
      </c>
      <c r="BE51">
        <f t="shared" si="34"/>
        <v>3.6447556899570332E-4</v>
      </c>
      <c r="BF51">
        <f t="shared" si="34"/>
        <v>1.4076576576576503E-4</v>
      </c>
      <c r="BG51">
        <f t="shared" si="34"/>
        <v>2.6752814093180616E-4</v>
      </c>
      <c r="BH51">
        <f t="shared" si="34"/>
        <v>-4.5867951428150028E-4</v>
      </c>
      <c r="BI51">
        <f t="shared" si="34"/>
        <v>-1.6178895300906845E-4</v>
      </c>
      <c r="BJ51">
        <f t="shared" si="34"/>
        <v>-4.3154917775217429E-4</v>
      </c>
      <c r="BK51">
        <f t="shared" ref="BK51:BO82" si="37">$BW51*(AO51-AN51)/AN51</f>
        <v>6.403940886699556E-5</v>
      </c>
      <c r="BL51">
        <f t="shared" si="32"/>
        <v>-9.5719802034046838E-5</v>
      </c>
      <c r="BM51">
        <f t="shared" si="32"/>
        <v>4.3105815166657525E-4</v>
      </c>
      <c r="BN51">
        <f t="shared" si="32"/>
        <v>5.222152032006743E-4</v>
      </c>
      <c r="BO51">
        <f t="shared" si="32"/>
        <v>1.6659995997598658E-4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1.7168885774351786E-2</v>
      </c>
      <c r="BZ51">
        <f t="shared" si="20"/>
        <v>58</v>
      </c>
      <c r="CA51">
        <f t="shared" si="21"/>
        <v>3</v>
      </c>
      <c r="CB51">
        <f t="shared" si="22"/>
        <v>7.9999999999999988E-2</v>
      </c>
      <c r="CC51">
        <f t="shared" si="23"/>
        <v>0</v>
      </c>
      <c r="CD51">
        <f t="shared" si="24"/>
        <v>0</v>
      </c>
      <c r="CE51">
        <f t="shared" si="25"/>
        <v>1</v>
      </c>
      <c r="CF51">
        <f t="shared" si="26"/>
        <v>0</v>
      </c>
      <c r="CG51">
        <f t="shared" si="27"/>
        <v>0</v>
      </c>
      <c r="CI51">
        <f t="shared" si="28"/>
        <v>0</v>
      </c>
      <c r="CJ51">
        <f t="shared" si="29"/>
        <v>0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75.14</v>
      </c>
      <c r="C52">
        <f>VLOOKUP(CONCATENATE($A52,"_",C$4),assets_m6!$A:$D,4,FALSE)</f>
        <v>75.144999999999996</v>
      </c>
      <c r="D52">
        <f>VLOOKUP(CONCATENATE($A52,"_",D$4),assets_m6!$A:$D,4,FALSE)</f>
        <v>75.539000000000001</v>
      </c>
      <c r="E52">
        <f>VLOOKUP(CONCATENATE($A52,"_",E$4),assets_m6!$A:$D,4,FALSE)</f>
        <v>76.307000000000002</v>
      </c>
      <c r="F52">
        <f>VLOOKUP(CONCATENATE($A52,"_",F$4),assets_m6!$A:$D,4,FALSE)</f>
        <v>74.953000000000003</v>
      </c>
      <c r="G52">
        <f>VLOOKUP(CONCATENATE($A52,"_",G$4),assets_m6!$A:$D,4,FALSE)</f>
        <v>74.53</v>
      </c>
      <c r="H52">
        <f>VLOOKUP(CONCATENATE($A52,"_",H$4),assets_m6!$A:$D,4,FALSE)</f>
        <v>73.742000000000004</v>
      </c>
      <c r="I52">
        <f>VLOOKUP(CONCATENATE($A52,"_",I$4),assets_m6!$A:$D,4,FALSE)</f>
        <v>74.165000000000006</v>
      </c>
      <c r="J52">
        <f>VLOOKUP(CONCATENATE($A52,"_",J$4),assets_m6!$A:$D,4,FALSE)</f>
        <v>73.722999999999999</v>
      </c>
      <c r="K52">
        <f>VLOOKUP(CONCATENATE($A52,"_",K$4),assets_m6!$A:$D,4,FALSE)</f>
        <v>73.694000000000003</v>
      </c>
      <c r="L52">
        <f>VLOOKUP(CONCATENATE($A52,"_",L$4),assets_m6!$A:$D,4,FALSE)</f>
        <v>73.781000000000006</v>
      </c>
      <c r="M52">
        <f>VLOOKUP(CONCATENATE($A52,"_",M$4),assets_m6!$A:$D,4,FALSE)</f>
        <v>73.674999999999997</v>
      </c>
      <c r="N52">
        <f>VLOOKUP(CONCATENATE($A52,"_",N$4),assets_m6!$A:$D,4,FALSE)</f>
        <v>73.608000000000004</v>
      </c>
      <c r="O52">
        <f>VLOOKUP(CONCATENATE($A52,"_",O$4),assets_m6!$A:$D,4,FALSE)</f>
        <v>73.003</v>
      </c>
      <c r="P52">
        <f>VLOOKUP(CONCATENATE($A52,"_",P$4),assets_m6!$A:$D,4,FALSE)</f>
        <v>73.492999999999995</v>
      </c>
      <c r="Q52">
        <f>VLOOKUP(CONCATENATE($A52,"_",Q$4),assets_m6!$A:$D,4,FALSE)</f>
        <v>73.444999999999993</v>
      </c>
      <c r="R52">
        <f>VLOOKUP(CONCATENATE($A52,"_",R$4),assets_m6!$A:$D,4,FALSE)</f>
        <v>73.733000000000004</v>
      </c>
      <c r="S52">
        <f>VLOOKUP(CONCATENATE($A52,"_",S$4),assets_m6!$A:$D,4,FALSE)</f>
        <v>74.174999999999997</v>
      </c>
      <c r="T52">
        <f>VLOOKUP(CONCATENATE($A52,"_",T$4),assets_m6!$A:$D,4,FALSE)</f>
        <v>75.299000000000007</v>
      </c>
      <c r="U52">
        <f>VLOOKUP(CONCATENATE($A52,"_",U$4),assets_m6!$A:$D,4,FALSE)</f>
        <v>76.346000000000004</v>
      </c>
      <c r="V52">
        <f>VLOOKUP(CONCATENATE($A52,"_",V$4),assets_m6!$A:$D,4,FALSE)</f>
        <v>77.028000000000006</v>
      </c>
      <c r="X52" t="str">
        <f t="shared" si="16"/>
        <v>HYG</v>
      </c>
      <c r="Y52">
        <f t="shared" si="16"/>
        <v>75.14</v>
      </c>
      <c r="Z52">
        <f t="shared" si="36"/>
        <v>75.144999999999996</v>
      </c>
      <c r="AA52">
        <f t="shared" si="36"/>
        <v>75.539000000000001</v>
      </c>
      <c r="AB52">
        <f t="shared" si="36"/>
        <v>76.307000000000002</v>
      </c>
      <c r="AC52">
        <f t="shared" si="36"/>
        <v>74.953000000000003</v>
      </c>
      <c r="AD52">
        <f t="shared" si="36"/>
        <v>74.53</v>
      </c>
      <c r="AE52">
        <f t="shared" si="36"/>
        <v>73.742000000000004</v>
      </c>
      <c r="AF52">
        <f t="shared" si="36"/>
        <v>74.165000000000006</v>
      </c>
      <c r="AG52">
        <f t="shared" si="36"/>
        <v>73.722999999999999</v>
      </c>
      <c r="AH52">
        <f t="shared" si="36"/>
        <v>73.694000000000003</v>
      </c>
      <c r="AI52">
        <f t="shared" si="36"/>
        <v>73.781000000000006</v>
      </c>
      <c r="AJ52">
        <f t="shared" si="36"/>
        <v>73.674999999999997</v>
      </c>
      <c r="AK52">
        <f t="shared" si="36"/>
        <v>73.608000000000004</v>
      </c>
      <c r="AL52">
        <f t="shared" si="36"/>
        <v>73.003</v>
      </c>
      <c r="AM52">
        <f t="shared" si="36"/>
        <v>73.492999999999995</v>
      </c>
      <c r="AN52">
        <f t="shared" si="36"/>
        <v>73.444999999999993</v>
      </c>
      <c r="AO52">
        <f t="shared" si="36"/>
        <v>73.733000000000004</v>
      </c>
      <c r="AP52">
        <f t="shared" ref="AP52:AS83" si="38">IFERROR(S52,AO52)</f>
        <v>74.174999999999997</v>
      </c>
      <c r="AQ52">
        <f t="shared" si="38"/>
        <v>75.299000000000007</v>
      </c>
      <c r="AR52">
        <f t="shared" si="38"/>
        <v>76.346000000000004</v>
      </c>
      <c r="AS52">
        <f t="shared" si="38"/>
        <v>77.028000000000006</v>
      </c>
      <c r="AU52" t="s">
        <v>89</v>
      </c>
      <c r="AV52">
        <f t="shared" ref="AV52:BJ68" si="39">$BW52*(Z52-Y52)/Y52</f>
        <v>6.6542454085646158E-7</v>
      </c>
      <c r="AW52">
        <f t="shared" si="39"/>
        <v>5.2431964867922749E-5</v>
      </c>
      <c r="AX52">
        <f t="shared" si="39"/>
        <v>1.0166933636929278E-4</v>
      </c>
      <c r="AY52">
        <f t="shared" si="39"/>
        <v>-1.7744112597795737E-4</v>
      </c>
      <c r="AZ52">
        <f t="shared" si="39"/>
        <v>-5.6435366162795598E-5</v>
      </c>
      <c r="BA52">
        <f t="shared" si="39"/>
        <v>-1.0572923654904021E-4</v>
      </c>
      <c r="BB52">
        <f t="shared" si="39"/>
        <v>5.7362154538797677E-5</v>
      </c>
      <c r="BC52">
        <f t="shared" si="39"/>
        <v>-5.9596844872919472E-5</v>
      </c>
      <c r="BD52">
        <f t="shared" si="39"/>
        <v>-3.9336435033837964E-6</v>
      </c>
      <c r="BE52">
        <f t="shared" si="39"/>
        <v>1.1805574402258433E-5</v>
      </c>
      <c r="BF52">
        <f t="shared" si="39"/>
        <v>-1.4366842412004275E-5</v>
      </c>
      <c r="BG52">
        <f t="shared" si="39"/>
        <v>-9.0939938920927136E-6</v>
      </c>
      <c r="BH52">
        <f t="shared" si="39"/>
        <v>-8.2192153026845442E-5</v>
      </c>
      <c r="BI52">
        <f t="shared" si="39"/>
        <v>6.7120529293316012E-5</v>
      </c>
      <c r="BJ52">
        <f t="shared" si="39"/>
        <v>-6.5312342672093706E-6</v>
      </c>
      <c r="BK52">
        <f t="shared" si="37"/>
        <v>3.9213016542992845E-5</v>
      </c>
      <c r="BL52">
        <f t="shared" si="37"/>
        <v>5.994602145579226E-5</v>
      </c>
      <c r="BM52">
        <f t="shared" si="37"/>
        <v>1.5153353555780378E-4</v>
      </c>
      <c r="BN52">
        <f t="shared" si="37"/>
        <v>1.3904567125725401E-4</v>
      </c>
      <c r="BO52">
        <f t="shared" si="37"/>
        <v>8.9330154821470951E-5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2.5126430662762912E-2</v>
      </c>
      <c r="BZ52">
        <f t="shared" si="20"/>
        <v>62</v>
      </c>
      <c r="CA52">
        <f t="shared" si="21"/>
        <v>4</v>
      </c>
      <c r="CB52">
        <f t="shared" si="22"/>
        <v>0.12000000000000002</v>
      </c>
      <c r="CC52">
        <f t="shared" si="23"/>
        <v>0</v>
      </c>
      <c r="CD52">
        <f t="shared" si="24"/>
        <v>0</v>
      </c>
      <c r="CE52">
        <f t="shared" si="25"/>
        <v>0</v>
      </c>
      <c r="CF52">
        <f t="shared" si="26"/>
        <v>1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0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36.04</v>
      </c>
      <c r="C53">
        <f>VLOOKUP(CONCATENATE($A53,"_",C$4),assets_m6!$A:$D,4,FALSE)</f>
        <v>35.369999999999997</v>
      </c>
      <c r="D53">
        <f>VLOOKUP(CONCATENATE($A53,"_",D$4),assets_m6!$A:$D,4,FALSE)</f>
        <v>35.47</v>
      </c>
      <c r="E53">
        <f>VLOOKUP(CONCATENATE($A53,"_",E$4),assets_m6!$A:$D,4,FALSE)</f>
        <v>35.82</v>
      </c>
      <c r="F53">
        <f>VLOOKUP(CONCATENATE($A53,"_",F$4),assets_m6!$A:$D,4,FALSE)</f>
        <v>35.67</v>
      </c>
      <c r="G53">
        <f>VLOOKUP(CONCATENATE($A53,"_",G$4),assets_m6!$A:$D,4,FALSE)</f>
        <v>35.74</v>
      </c>
      <c r="H53">
        <f>VLOOKUP(CONCATENATE($A53,"_",H$4),assets_m6!$A:$D,4,FALSE)</f>
        <v>35.21</v>
      </c>
      <c r="I53">
        <f>VLOOKUP(CONCATENATE($A53,"_",I$4),assets_m6!$A:$D,4,FALSE)</f>
        <v>34.909999999999997</v>
      </c>
      <c r="J53">
        <f>VLOOKUP(CONCATENATE($A53,"_",J$4),assets_m6!$A:$D,4,FALSE)</f>
        <v>35.200000000000003</v>
      </c>
      <c r="K53">
        <f>VLOOKUP(CONCATENATE($A53,"_",K$4),assets_m6!$A:$D,4,FALSE)</f>
        <v>34.659999999999997</v>
      </c>
      <c r="L53">
        <f>VLOOKUP(CONCATENATE($A53,"_",L$4),assets_m6!$A:$D,4,FALSE)</f>
        <v>34.39</v>
      </c>
      <c r="M53">
        <f>VLOOKUP(CONCATENATE($A53,"_",M$4),assets_m6!$A:$D,4,FALSE)</f>
        <v>34.71</v>
      </c>
      <c r="N53">
        <f>VLOOKUP(CONCATENATE($A53,"_",N$4),assets_m6!$A:$D,4,FALSE)</f>
        <v>34.51</v>
      </c>
      <c r="O53">
        <f>VLOOKUP(CONCATENATE($A53,"_",O$4),assets_m6!$A:$D,4,FALSE)</f>
        <v>34.51</v>
      </c>
      <c r="P53">
        <f>VLOOKUP(CONCATENATE($A53,"_",P$4),assets_m6!$A:$D,4,FALSE)</f>
        <v>35.03</v>
      </c>
      <c r="Q53">
        <f>VLOOKUP(CONCATENATE($A53,"_",Q$4),assets_m6!$A:$D,4,FALSE)</f>
        <v>35.04</v>
      </c>
      <c r="R53">
        <f>VLOOKUP(CONCATENATE($A53,"_",R$4),assets_m6!$A:$D,4,FALSE)</f>
        <v>35.229999999999997</v>
      </c>
      <c r="S53">
        <f>VLOOKUP(CONCATENATE($A53,"_",S$4),assets_m6!$A:$D,4,FALSE)</f>
        <v>35.479999999999997</v>
      </c>
      <c r="T53">
        <f>VLOOKUP(CONCATENATE($A53,"_",T$4),assets_m6!$A:$D,4,FALSE)</f>
        <v>35.26</v>
      </c>
      <c r="U53">
        <f>VLOOKUP(CONCATENATE($A53,"_",U$4),assets_m6!$A:$D,4,FALSE)</f>
        <v>35.200000000000003</v>
      </c>
      <c r="V53">
        <f>VLOOKUP(CONCATENATE($A53,"_",V$4),assets_m6!$A:$D,4,FALSE)</f>
        <v>35.229999999999997</v>
      </c>
      <c r="X53" t="str">
        <f t="shared" si="16"/>
        <v>IAU</v>
      </c>
      <c r="Y53">
        <f t="shared" si="16"/>
        <v>36.04</v>
      </c>
      <c r="Z53">
        <f t="shared" si="36"/>
        <v>35.369999999999997</v>
      </c>
      <c r="AA53">
        <f t="shared" si="36"/>
        <v>35.47</v>
      </c>
      <c r="AB53">
        <f t="shared" si="36"/>
        <v>35.82</v>
      </c>
      <c r="AC53">
        <f t="shared" si="36"/>
        <v>35.67</v>
      </c>
      <c r="AD53">
        <f t="shared" si="36"/>
        <v>35.74</v>
      </c>
      <c r="AE53">
        <f t="shared" si="36"/>
        <v>35.21</v>
      </c>
      <c r="AF53">
        <f t="shared" si="36"/>
        <v>34.909999999999997</v>
      </c>
      <c r="AG53">
        <f t="shared" si="36"/>
        <v>35.200000000000003</v>
      </c>
      <c r="AH53">
        <f t="shared" si="36"/>
        <v>34.659999999999997</v>
      </c>
      <c r="AI53">
        <f t="shared" si="36"/>
        <v>34.39</v>
      </c>
      <c r="AJ53">
        <f t="shared" si="36"/>
        <v>34.71</v>
      </c>
      <c r="AK53">
        <f t="shared" si="36"/>
        <v>34.51</v>
      </c>
      <c r="AL53">
        <f t="shared" si="36"/>
        <v>34.51</v>
      </c>
      <c r="AM53">
        <f t="shared" si="36"/>
        <v>35.03</v>
      </c>
      <c r="AN53">
        <f t="shared" si="36"/>
        <v>35.04</v>
      </c>
      <c r="AO53">
        <f t="shared" si="36"/>
        <v>35.229999999999997</v>
      </c>
      <c r="AP53">
        <f t="shared" si="38"/>
        <v>35.479999999999997</v>
      </c>
      <c r="AQ53">
        <f t="shared" si="38"/>
        <v>35.26</v>
      </c>
      <c r="AR53">
        <f t="shared" si="38"/>
        <v>35.200000000000003</v>
      </c>
      <c r="AS53">
        <f t="shared" si="38"/>
        <v>35.229999999999997</v>
      </c>
      <c r="AU53" t="s">
        <v>91</v>
      </c>
      <c r="AV53">
        <f t="shared" si="39"/>
        <v>-1.8590455049944556E-4</v>
      </c>
      <c r="AW53">
        <f t="shared" si="39"/>
        <v>2.8272547356517231E-5</v>
      </c>
      <c r="AX53">
        <f t="shared" si="39"/>
        <v>9.8674936566112612E-5</v>
      </c>
      <c r="AY53">
        <f t="shared" si="39"/>
        <v>-4.1876046901172131E-5</v>
      </c>
      <c r="AZ53">
        <f t="shared" si="39"/>
        <v>1.9624334174376305E-5</v>
      </c>
      <c r="BA53">
        <f t="shared" si="39"/>
        <v>-1.4829322887521015E-4</v>
      </c>
      <c r="BB53">
        <f t="shared" si="39"/>
        <v>-8.5203067310424382E-5</v>
      </c>
      <c r="BC53">
        <f t="shared" si="39"/>
        <v>8.307075336579957E-5</v>
      </c>
      <c r="BD53">
        <f t="shared" si="39"/>
        <v>-1.5340909090909267E-4</v>
      </c>
      <c r="BE53">
        <f t="shared" si="39"/>
        <v>-7.7899596076167355E-5</v>
      </c>
      <c r="BF53">
        <f t="shared" si="39"/>
        <v>9.3050305321314413E-5</v>
      </c>
      <c r="BG53">
        <f t="shared" si="39"/>
        <v>-5.7620282339384288E-5</v>
      </c>
      <c r="BH53">
        <f t="shared" si="39"/>
        <v>0</v>
      </c>
      <c r="BI53">
        <f t="shared" si="39"/>
        <v>1.5068096203998933E-4</v>
      </c>
      <c r="BJ53">
        <f t="shared" si="39"/>
        <v>2.8546959748781076E-6</v>
      </c>
      <c r="BK53">
        <f t="shared" si="37"/>
        <v>5.4223744292236796E-5</v>
      </c>
      <c r="BL53">
        <f t="shared" si="37"/>
        <v>7.0962248084019313E-5</v>
      </c>
      <c r="BM53">
        <f t="shared" si="37"/>
        <v>-6.2006764374295063E-5</v>
      </c>
      <c r="BN53">
        <f t="shared" si="37"/>
        <v>-1.7016449234258416E-5</v>
      </c>
      <c r="BO53">
        <f t="shared" si="37"/>
        <v>8.5227272727255773E-6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-2.2475027746947901E-2</v>
      </c>
      <c r="BZ53">
        <f t="shared" si="20"/>
        <v>21</v>
      </c>
      <c r="CA53">
        <f t="shared" si="21"/>
        <v>2</v>
      </c>
      <c r="CB53">
        <f t="shared" si="22"/>
        <v>0.11999999999999997</v>
      </c>
      <c r="CC53">
        <f t="shared" si="23"/>
        <v>0</v>
      </c>
      <c r="CD53">
        <f t="shared" si="24"/>
        <v>1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18.678999999999998</v>
      </c>
      <c r="C54">
        <f>VLOOKUP(CONCATENATE($A54,"_",C$4),assets_m6!$A:$D,4,FALSE)</f>
        <v>18.709</v>
      </c>
      <c r="D54">
        <f>VLOOKUP(CONCATENATE($A54,"_",D$4),assets_m6!$A:$D,4,FALSE)</f>
        <v>19.006</v>
      </c>
      <c r="E54">
        <f>VLOOKUP(CONCATENATE($A54,"_",E$4),assets_m6!$A:$D,4,FALSE)</f>
        <v>19.798999999999999</v>
      </c>
      <c r="F54">
        <f>VLOOKUP(CONCATENATE($A54,"_",F$4),assets_m6!$A:$D,4,FALSE)</f>
        <v>19.026</v>
      </c>
      <c r="G54">
        <f>VLOOKUP(CONCATENATE($A54,"_",G$4),assets_m6!$A:$D,4,FALSE)</f>
        <v>18.411000000000001</v>
      </c>
      <c r="H54">
        <f>VLOOKUP(CONCATENATE($A54,"_",H$4),assets_m6!$A:$D,4,FALSE)</f>
        <v>17.311</v>
      </c>
      <c r="I54">
        <f>VLOOKUP(CONCATENATE($A54,"_",I$4),assets_m6!$A:$D,4,FALSE)</f>
        <v>17.300999999999998</v>
      </c>
      <c r="J54">
        <f>VLOOKUP(CONCATENATE($A54,"_",J$4),assets_m6!$A:$D,4,FALSE)</f>
        <v>16.795000000000002</v>
      </c>
      <c r="K54">
        <f>VLOOKUP(CONCATENATE($A54,"_",K$4),assets_m6!$A:$D,4,FALSE)</f>
        <v>16.670999999999999</v>
      </c>
      <c r="L54">
        <f>VLOOKUP(CONCATENATE($A54,"_",L$4),assets_m6!$A:$D,4,FALSE)</f>
        <v>17.489000000000001</v>
      </c>
      <c r="M54">
        <f>VLOOKUP(CONCATENATE($A54,"_",M$4),assets_m6!$A:$D,4,FALSE)</f>
        <v>17.350000000000001</v>
      </c>
      <c r="N54">
        <f>VLOOKUP(CONCATENATE($A54,"_",N$4),assets_m6!$A:$D,4,FALSE)</f>
        <v>18.084</v>
      </c>
      <c r="O54">
        <f>VLOOKUP(CONCATENATE($A54,"_",O$4),assets_m6!$A:$D,4,FALSE)</f>
        <v>18.004999999999999</v>
      </c>
      <c r="P54">
        <f>VLOOKUP(CONCATENATE($A54,"_",P$4),assets_m6!$A:$D,4,FALSE)</f>
        <v>18.699000000000002</v>
      </c>
      <c r="Q54">
        <f>VLOOKUP(CONCATENATE($A54,"_",Q$4),assets_m6!$A:$D,4,FALSE)</f>
        <v>18.797999999999998</v>
      </c>
      <c r="R54">
        <f>VLOOKUP(CONCATENATE($A54,"_",R$4),assets_m6!$A:$D,4,FALSE)</f>
        <v>19.026</v>
      </c>
      <c r="S54">
        <f>VLOOKUP(CONCATENATE($A54,"_",S$4),assets_m6!$A:$D,4,FALSE)</f>
        <v>18.748000000000001</v>
      </c>
      <c r="T54">
        <f>VLOOKUP(CONCATENATE($A54,"_",T$4),assets_m6!$A:$D,4,FALSE)</f>
        <v>19.015999999999998</v>
      </c>
      <c r="U54">
        <f>VLOOKUP(CONCATENATE($A54,"_",U$4),assets_m6!$A:$D,4,FALSE)</f>
        <v>19.492000000000001</v>
      </c>
      <c r="V54">
        <f>VLOOKUP(CONCATENATE($A54,"_",V$4),assets_m6!$A:$D,4,FALSE)</f>
        <v>19.968</v>
      </c>
      <c r="X54" t="str">
        <f t="shared" si="16"/>
        <v>ICLN</v>
      </c>
      <c r="Y54">
        <f t="shared" si="16"/>
        <v>18.678999999999998</v>
      </c>
      <c r="Z54">
        <f t="shared" si="36"/>
        <v>18.709</v>
      </c>
      <c r="AA54">
        <f t="shared" si="36"/>
        <v>19.006</v>
      </c>
      <c r="AB54">
        <f t="shared" si="36"/>
        <v>19.798999999999999</v>
      </c>
      <c r="AC54">
        <f t="shared" si="36"/>
        <v>19.026</v>
      </c>
      <c r="AD54">
        <f t="shared" si="36"/>
        <v>18.411000000000001</v>
      </c>
      <c r="AE54">
        <f t="shared" si="36"/>
        <v>17.311</v>
      </c>
      <c r="AF54">
        <f t="shared" si="36"/>
        <v>17.300999999999998</v>
      </c>
      <c r="AG54">
        <f t="shared" si="36"/>
        <v>16.795000000000002</v>
      </c>
      <c r="AH54">
        <f t="shared" si="36"/>
        <v>16.670999999999999</v>
      </c>
      <c r="AI54">
        <f t="shared" si="36"/>
        <v>17.489000000000001</v>
      </c>
      <c r="AJ54">
        <f t="shared" si="36"/>
        <v>17.350000000000001</v>
      </c>
      <c r="AK54">
        <f t="shared" si="36"/>
        <v>18.084</v>
      </c>
      <c r="AL54">
        <f t="shared" si="36"/>
        <v>18.004999999999999</v>
      </c>
      <c r="AM54">
        <f t="shared" ref="AM54:AS85" si="40">IFERROR(P54,AL54)</f>
        <v>18.699000000000002</v>
      </c>
      <c r="AN54">
        <f t="shared" si="40"/>
        <v>18.797999999999998</v>
      </c>
      <c r="AO54">
        <f t="shared" si="40"/>
        <v>19.026</v>
      </c>
      <c r="AP54">
        <f t="shared" si="38"/>
        <v>18.748000000000001</v>
      </c>
      <c r="AQ54">
        <f t="shared" si="38"/>
        <v>19.015999999999998</v>
      </c>
      <c r="AR54">
        <f t="shared" si="38"/>
        <v>19.492000000000001</v>
      </c>
      <c r="AS54">
        <f t="shared" si="38"/>
        <v>19.968</v>
      </c>
      <c r="AU54" t="s">
        <v>102</v>
      </c>
      <c r="AV54">
        <f t="shared" si="39"/>
        <v>1.606081696022332E-5</v>
      </c>
      <c r="AW54">
        <f t="shared" si="39"/>
        <v>1.5874712705115217E-4</v>
      </c>
      <c r="AX54">
        <f t="shared" si="39"/>
        <v>4.1723666210670277E-4</v>
      </c>
      <c r="AY54">
        <f t="shared" si="39"/>
        <v>-3.9042375877569563E-4</v>
      </c>
      <c r="AZ54">
        <f t="shared" si="39"/>
        <v>-3.2324187953326945E-4</v>
      </c>
      <c r="BA54">
        <f t="shared" si="39"/>
        <v>-5.974689044592914E-4</v>
      </c>
      <c r="BB54">
        <f t="shared" si="39"/>
        <v>-5.7766737912319121E-6</v>
      </c>
      <c r="BC54">
        <f t="shared" si="39"/>
        <v>-2.9246864343101365E-4</v>
      </c>
      <c r="BD54">
        <f t="shared" si="39"/>
        <v>-7.3831497469486359E-5</v>
      </c>
      <c r="BE54">
        <f t="shared" si="39"/>
        <v>4.9067242516945676E-4</v>
      </c>
      <c r="BF54">
        <f t="shared" si="39"/>
        <v>-7.9478529361312448E-5</v>
      </c>
      <c r="BG54">
        <f t="shared" si="39"/>
        <v>4.2305475504322658E-4</v>
      </c>
      <c r="BH54">
        <f t="shared" si="39"/>
        <v>-4.3685025436850603E-5</v>
      </c>
      <c r="BI54">
        <f t="shared" si="39"/>
        <v>3.8544848653152046E-4</v>
      </c>
      <c r="BJ54">
        <f t="shared" si="39"/>
        <v>5.2944007700944774E-5</v>
      </c>
      <c r="BK54">
        <f t="shared" si="37"/>
        <v>1.2128949888286072E-4</v>
      </c>
      <c r="BL54">
        <f t="shared" si="37"/>
        <v>-1.4611584148007921E-4</v>
      </c>
      <c r="BM54">
        <f t="shared" si="37"/>
        <v>1.4294858118199121E-4</v>
      </c>
      <c r="BN54">
        <f t="shared" si="37"/>
        <v>2.5031552376945872E-4</v>
      </c>
      <c r="BO54">
        <f t="shared" si="37"/>
        <v>2.4420274984609023E-4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6.900797687242366E-2</v>
      </c>
      <c r="BZ54">
        <f t="shared" si="20"/>
        <v>85</v>
      </c>
      <c r="CA54">
        <f t="shared" si="21"/>
        <v>5</v>
      </c>
      <c r="CB54">
        <f t="shared" si="22"/>
        <v>0.24000000000000005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0</v>
      </c>
      <c r="CG54">
        <f t="shared" si="27"/>
        <v>1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0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4.92</v>
      </c>
      <c r="C55" t="e">
        <f>VLOOKUP(CONCATENATE($A55,"_",C$4),assets_m6!$A:$D,4,FALSE)</f>
        <v>#N/A</v>
      </c>
      <c r="D55">
        <f>VLOOKUP(CONCATENATE($A55,"_",D$4),assets_m6!$A:$D,4,FALSE)</f>
        <v>4.9210000000000003</v>
      </c>
      <c r="E55">
        <f>VLOOKUP(CONCATENATE($A55,"_",E$4),assets_m6!$A:$D,4,FALSE)</f>
        <v>4.9000000000000004</v>
      </c>
      <c r="F55">
        <f>VLOOKUP(CONCATENATE($A55,"_",F$4),assets_m6!$A:$D,4,FALSE)</f>
        <v>4.8860000000000001</v>
      </c>
      <c r="G55">
        <f>VLOOKUP(CONCATENATE($A55,"_",G$4),assets_m6!$A:$D,4,FALSE)</f>
        <v>4.8540000000000001</v>
      </c>
      <c r="H55">
        <f>VLOOKUP(CONCATENATE($A55,"_",H$4),assets_m6!$A:$D,4,FALSE)</f>
        <v>4.8520000000000003</v>
      </c>
      <c r="I55">
        <f>VLOOKUP(CONCATENATE($A55,"_",I$4),assets_m6!$A:$D,4,FALSE)</f>
        <v>4.8789999999999996</v>
      </c>
      <c r="J55">
        <f>VLOOKUP(CONCATENATE($A55,"_",J$4),assets_m6!$A:$D,4,FALSE)</f>
        <v>4.8860000000000001</v>
      </c>
      <c r="K55">
        <f>VLOOKUP(CONCATENATE($A55,"_",K$4),assets_m6!$A:$D,4,FALSE)</f>
        <v>4.9219999999999997</v>
      </c>
      <c r="L55">
        <f>VLOOKUP(CONCATENATE($A55,"_",L$4),assets_m6!$A:$D,4,FALSE)</f>
        <v>4.9130000000000003</v>
      </c>
      <c r="M55">
        <f>VLOOKUP(CONCATENATE($A55,"_",M$4),assets_m6!$A:$D,4,FALSE)</f>
        <v>4.9109999999999996</v>
      </c>
      <c r="N55">
        <f>VLOOKUP(CONCATENATE($A55,"_",N$4),assets_m6!$A:$D,4,FALSE)</f>
        <v>4.8920000000000003</v>
      </c>
      <c r="O55">
        <f>VLOOKUP(CONCATENATE($A55,"_",O$4),assets_m6!$A:$D,4,FALSE)</f>
        <v>4.8819999999999997</v>
      </c>
      <c r="P55">
        <f>VLOOKUP(CONCATENATE($A55,"_",P$4),assets_m6!$A:$D,4,FALSE)</f>
        <v>4.8840000000000003</v>
      </c>
      <c r="Q55">
        <f>VLOOKUP(CONCATENATE($A55,"_",Q$4),assets_m6!$A:$D,4,FALSE)</f>
        <v>4.8840000000000003</v>
      </c>
      <c r="R55">
        <f>VLOOKUP(CONCATENATE($A55,"_",R$4),assets_m6!$A:$D,4,FALSE)</f>
        <v>4.8760000000000003</v>
      </c>
      <c r="S55">
        <f>VLOOKUP(CONCATENATE($A55,"_",S$4),assets_m6!$A:$D,4,FALSE)</f>
        <v>4.8819999999999997</v>
      </c>
      <c r="T55">
        <f>VLOOKUP(CONCATENATE($A55,"_",T$4),assets_m6!$A:$D,4,FALSE)</f>
        <v>4.8879999999999999</v>
      </c>
      <c r="U55">
        <f>VLOOKUP(CONCATENATE($A55,"_",U$4),assets_m6!$A:$D,4,FALSE)</f>
        <v>4.8959999999999999</v>
      </c>
      <c r="V55">
        <f>VLOOKUP(CONCATENATE($A55,"_",V$4),assets_m6!$A:$D,4,FALSE)</f>
        <v>4.91</v>
      </c>
      <c r="X55" t="str">
        <f t="shared" si="16"/>
        <v>IEAA.L</v>
      </c>
      <c r="Y55">
        <f t="shared" si="16"/>
        <v>4.92</v>
      </c>
      <c r="Z55">
        <f t="shared" ref="Z55:AL74" si="41">IFERROR(C55,Y55)</f>
        <v>4.92</v>
      </c>
      <c r="AA55">
        <f t="shared" si="41"/>
        <v>4.9210000000000003</v>
      </c>
      <c r="AB55">
        <f t="shared" si="41"/>
        <v>4.9000000000000004</v>
      </c>
      <c r="AC55">
        <f t="shared" si="41"/>
        <v>4.8860000000000001</v>
      </c>
      <c r="AD55">
        <f t="shared" si="41"/>
        <v>4.8540000000000001</v>
      </c>
      <c r="AE55">
        <f t="shared" si="41"/>
        <v>4.8520000000000003</v>
      </c>
      <c r="AF55">
        <f t="shared" si="41"/>
        <v>4.8789999999999996</v>
      </c>
      <c r="AG55">
        <f t="shared" si="41"/>
        <v>4.8860000000000001</v>
      </c>
      <c r="AH55">
        <f t="shared" si="41"/>
        <v>4.9219999999999997</v>
      </c>
      <c r="AI55">
        <f t="shared" si="41"/>
        <v>4.9130000000000003</v>
      </c>
      <c r="AJ55">
        <f t="shared" si="41"/>
        <v>4.9109999999999996</v>
      </c>
      <c r="AK55">
        <f t="shared" si="41"/>
        <v>4.8920000000000003</v>
      </c>
      <c r="AL55">
        <f t="shared" si="41"/>
        <v>4.8819999999999997</v>
      </c>
      <c r="AM55">
        <f t="shared" si="40"/>
        <v>4.8840000000000003</v>
      </c>
      <c r="AN55">
        <f t="shared" si="40"/>
        <v>4.8840000000000003</v>
      </c>
      <c r="AO55">
        <f t="shared" si="40"/>
        <v>4.8760000000000003</v>
      </c>
      <c r="AP55">
        <f t="shared" si="38"/>
        <v>4.8819999999999997</v>
      </c>
      <c r="AQ55">
        <f t="shared" si="38"/>
        <v>4.8879999999999999</v>
      </c>
      <c r="AR55">
        <f t="shared" si="38"/>
        <v>4.8959999999999999</v>
      </c>
      <c r="AS55">
        <f t="shared" si="38"/>
        <v>4.91</v>
      </c>
      <c r="AU55" t="s">
        <v>63</v>
      </c>
      <c r="AV55">
        <f t="shared" si="39"/>
        <v>0</v>
      </c>
      <c r="AW55">
        <f t="shared" si="39"/>
        <v>2.0325203252039308E-6</v>
      </c>
      <c r="AX55">
        <f t="shared" si="39"/>
        <v>-4.26742532005688E-5</v>
      </c>
      <c r="AY55">
        <f t="shared" si="39"/>
        <v>-2.8571428571429049E-5</v>
      </c>
      <c r="AZ55">
        <f t="shared" si="39"/>
        <v>-6.5493246009005381E-5</v>
      </c>
      <c r="BA55">
        <f t="shared" si="39"/>
        <v>-4.1203131437984752E-6</v>
      </c>
      <c r="BB55">
        <f t="shared" si="39"/>
        <v>5.564715581203472E-5</v>
      </c>
      <c r="BC55">
        <f t="shared" si="39"/>
        <v>1.434720229555352E-5</v>
      </c>
      <c r="BD55">
        <f t="shared" si="39"/>
        <v>7.3679901760130147E-5</v>
      </c>
      <c r="BE55">
        <f t="shared" si="39"/>
        <v>-1.8285249898414169E-5</v>
      </c>
      <c r="BF55">
        <f t="shared" si="39"/>
        <v>-4.0708324852445918E-6</v>
      </c>
      <c r="BG55">
        <f t="shared" si="39"/>
        <v>-3.8688658114435431E-5</v>
      </c>
      <c r="BH55">
        <f t="shared" si="39"/>
        <v>-2.0441537203599089E-5</v>
      </c>
      <c r="BI55">
        <f t="shared" si="39"/>
        <v>4.0966816878342235E-6</v>
      </c>
      <c r="BJ55">
        <f t="shared" si="39"/>
        <v>0</v>
      </c>
      <c r="BK55">
        <f t="shared" si="37"/>
        <v>-1.6380016380016395E-5</v>
      </c>
      <c r="BL55">
        <f t="shared" si="37"/>
        <v>1.2305168170630309E-5</v>
      </c>
      <c r="BM55">
        <f t="shared" si="37"/>
        <v>1.2290045063499033E-5</v>
      </c>
      <c r="BN55">
        <f t="shared" si="37"/>
        <v>1.6366612111292977E-5</v>
      </c>
      <c r="BO55">
        <f t="shared" si="37"/>
        <v>2.8594771241830546E-5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-2.0325203252032089E-3</v>
      </c>
      <c r="BZ55">
        <f t="shared" si="20"/>
        <v>35</v>
      </c>
      <c r="CA55">
        <f t="shared" si="21"/>
        <v>2</v>
      </c>
      <c r="CB55">
        <f t="shared" si="22"/>
        <v>0.11999999999999997</v>
      </c>
      <c r="CC55">
        <f t="shared" si="23"/>
        <v>0</v>
      </c>
      <c r="CD55">
        <f t="shared" si="24"/>
        <v>1</v>
      </c>
      <c r="CE55">
        <f t="shared" si="25"/>
        <v>0</v>
      </c>
      <c r="CF55">
        <f t="shared" si="26"/>
        <v>0</v>
      </c>
      <c r="CG55">
        <f t="shared" si="27"/>
        <v>0</v>
      </c>
      <c r="CI55">
        <f t="shared" si="28"/>
        <v>0</v>
      </c>
      <c r="CJ55">
        <f t="shared" si="29"/>
        <v>1</v>
      </c>
      <c r="CK55">
        <f t="shared" si="29"/>
        <v>1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101.209</v>
      </c>
      <c r="C56">
        <f>VLOOKUP(CONCATENATE($A56,"_",C$4),assets_m6!$A:$D,4,FALSE)</f>
        <v>100.455</v>
      </c>
      <c r="D56">
        <f>VLOOKUP(CONCATENATE($A56,"_",D$4),assets_m6!$A:$D,4,FALSE)</f>
        <v>100.57299999999999</v>
      </c>
      <c r="E56">
        <f>VLOOKUP(CONCATENATE($A56,"_",E$4),assets_m6!$A:$D,4,FALSE)</f>
        <v>101.224</v>
      </c>
      <c r="F56">
        <f>VLOOKUP(CONCATENATE($A56,"_",F$4),assets_m6!$A:$D,4,FALSE)</f>
        <v>100.209</v>
      </c>
      <c r="G56">
        <f>VLOOKUP(CONCATENATE($A56,"_",G$4),assets_m6!$A:$D,4,FALSE)</f>
        <v>99.637</v>
      </c>
      <c r="H56">
        <f>VLOOKUP(CONCATENATE($A56,"_",H$4),assets_m6!$A:$D,4,FALSE)</f>
        <v>100.376</v>
      </c>
      <c r="I56">
        <f>VLOOKUP(CONCATENATE($A56,"_",I$4),assets_m6!$A:$D,4,FALSE)</f>
        <v>100.711</v>
      </c>
      <c r="J56">
        <f>VLOOKUP(CONCATENATE($A56,"_",J$4),assets_m6!$A:$D,4,FALSE)</f>
        <v>101.33199999999999</v>
      </c>
      <c r="K56">
        <f>VLOOKUP(CONCATENATE($A56,"_",K$4),assets_m6!$A:$D,4,FALSE)</f>
        <v>101.667</v>
      </c>
      <c r="L56">
        <f>VLOOKUP(CONCATENATE($A56,"_",L$4),assets_m6!$A:$D,4,FALSE)</f>
        <v>101.13500000000001</v>
      </c>
      <c r="M56">
        <f>VLOOKUP(CONCATENATE($A56,"_",M$4),assets_m6!$A:$D,4,FALSE)</f>
        <v>101.559</v>
      </c>
      <c r="N56">
        <f>VLOOKUP(CONCATENATE($A56,"_",N$4),assets_m6!$A:$D,4,FALSE)</f>
        <v>100.79</v>
      </c>
      <c r="O56">
        <f>VLOOKUP(CONCATENATE($A56,"_",O$4),assets_m6!$A:$D,4,FALSE)</f>
        <v>101.51</v>
      </c>
      <c r="P56">
        <f>VLOOKUP(CONCATENATE($A56,"_",P$4),assets_m6!$A:$D,4,FALSE)</f>
        <v>101.874</v>
      </c>
      <c r="Q56">
        <f>VLOOKUP(CONCATENATE($A56,"_",Q$4),assets_m6!$A:$D,4,FALSE)</f>
        <v>102.348</v>
      </c>
      <c r="R56">
        <f>VLOOKUP(CONCATENATE($A56,"_",R$4),assets_m6!$A:$D,4,FALSE)</f>
        <v>101.726</v>
      </c>
      <c r="S56">
        <f>VLOOKUP(CONCATENATE($A56,"_",S$4),assets_m6!$A:$D,4,FALSE)</f>
        <v>102.604</v>
      </c>
      <c r="T56">
        <f>VLOOKUP(CONCATENATE($A56,"_",T$4),assets_m6!$A:$D,4,FALSE)</f>
        <v>102.81100000000001</v>
      </c>
      <c r="U56">
        <f>VLOOKUP(CONCATENATE($A56,"_",U$4),assets_m6!$A:$D,4,FALSE)</f>
        <v>102.762</v>
      </c>
      <c r="V56">
        <f>VLOOKUP(CONCATENATE($A56,"_",V$4),assets_m6!$A:$D,4,FALSE)</f>
        <v>102.90900000000001</v>
      </c>
      <c r="X56" t="str">
        <f t="shared" si="16"/>
        <v>IEF</v>
      </c>
      <c r="Y56">
        <f t="shared" si="16"/>
        <v>101.209</v>
      </c>
      <c r="Z56">
        <f t="shared" si="41"/>
        <v>100.455</v>
      </c>
      <c r="AA56">
        <f t="shared" si="41"/>
        <v>100.57299999999999</v>
      </c>
      <c r="AB56">
        <f t="shared" si="41"/>
        <v>101.224</v>
      </c>
      <c r="AC56">
        <f t="shared" si="41"/>
        <v>100.209</v>
      </c>
      <c r="AD56">
        <f t="shared" si="41"/>
        <v>99.637</v>
      </c>
      <c r="AE56">
        <f t="shared" si="41"/>
        <v>100.376</v>
      </c>
      <c r="AF56">
        <f t="shared" si="41"/>
        <v>100.711</v>
      </c>
      <c r="AG56">
        <f t="shared" si="41"/>
        <v>101.33199999999999</v>
      </c>
      <c r="AH56">
        <f t="shared" si="41"/>
        <v>101.667</v>
      </c>
      <c r="AI56">
        <f t="shared" si="41"/>
        <v>101.13500000000001</v>
      </c>
      <c r="AJ56">
        <f t="shared" si="41"/>
        <v>101.559</v>
      </c>
      <c r="AK56">
        <f t="shared" si="41"/>
        <v>100.79</v>
      </c>
      <c r="AL56">
        <f t="shared" si="41"/>
        <v>101.51</v>
      </c>
      <c r="AM56">
        <f t="shared" si="40"/>
        <v>101.874</v>
      </c>
      <c r="AN56">
        <f t="shared" si="40"/>
        <v>102.348</v>
      </c>
      <c r="AO56">
        <f t="shared" si="40"/>
        <v>101.726</v>
      </c>
      <c r="AP56">
        <f t="shared" si="38"/>
        <v>102.604</v>
      </c>
      <c r="AQ56">
        <f t="shared" si="38"/>
        <v>102.81100000000001</v>
      </c>
      <c r="AR56">
        <f t="shared" si="38"/>
        <v>102.762</v>
      </c>
      <c r="AS56">
        <f t="shared" si="38"/>
        <v>102.90900000000001</v>
      </c>
      <c r="AU56" t="s">
        <v>64</v>
      </c>
      <c r="AV56">
        <f t="shared" si="39"/>
        <v>-7.4499303421632945E-5</v>
      </c>
      <c r="AW56">
        <f t="shared" si="39"/>
        <v>1.1746553183016774E-5</v>
      </c>
      <c r="AX56">
        <f t="shared" si="39"/>
        <v>6.4729102244142118E-5</v>
      </c>
      <c r="AY56">
        <f t="shared" si="39"/>
        <v>-1.0027266260965785E-4</v>
      </c>
      <c r="AZ56">
        <f t="shared" si="39"/>
        <v>-5.7080701334211764E-5</v>
      </c>
      <c r="BA56">
        <f t="shared" si="39"/>
        <v>7.416923432058415E-5</v>
      </c>
      <c r="BB56">
        <f t="shared" si="39"/>
        <v>3.3374511835497904E-5</v>
      </c>
      <c r="BC56">
        <f t="shared" si="39"/>
        <v>6.1661586122667346E-5</v>
      </c>
      <c r="BD56">
        <f t="shared" si="39"/>
        <v>3.305964552165239E-5</v>
      </c>
      <c r="BE56">
        <f t="shared" si="39"/>
        <v>-5.2327697286238056E-5</v>
      </c>
      <c r="BF56">
        <f t="shared" si="39"/>
        <v>4.1924160775200702E-5</v>
      </c>
      <c r="BG56">
        <f t="shared" si="39"/>
        <v>-7.5719532488503362E-5</v>
      </c>
      <c r="BH56">
        <f t="shared" si="39"/>
        <v>7.1435658299434356E-5</v>
      </c>
      <c r="BI56">
        <f t="shared" si="39"/>
        <v>3.5858536104816283E-5</v>
      </c>
      <c r="BJ56">
        <f t="shared" si="39"/>
        <v>4.6528064079156978E-5</v>
      </c>
      <c r="BK56">
        <f t="shared" si="37"/>
        <v>-6.0773048813850777E-5</v>
      </c>
      <c r="BL56">
        <f t="shared" si="37"/>
        <v>8.6310284489707662E-5</v>
      </c>
      <c r="BM56">
        <f t="shared" si="37"/>
        <v>2.0174652060349289E-5</v>
      </c>
      <c r="BN56">
        <f t="shared" si="37"/>
        <v>-4.7660269815493078E-6</v>
      </c>
      <c r="BO56">
        <f t="shared" si="37"/>
        <v>1.4304898697962823E-5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1.6796925174638648E-2</v>
      </c>
      <c r="BZ56">
        <f t="shared" si="20"/>
        <v>56</v>
      </c>
      <c r="CA56">
        <f t="shared" si="21"/>
        <v>3</v>
      </c>
      <c r="CB56">
        <f t="shared" si="22"/>
        <v>7.9999999999999988E-2</v>
      </c>
      <c r="CC56">
        <f t="shared" si="23"/>
        <v>0</v>
      </c>
      <c r="CD56">
        <f t="shared" si="24"/>
        <v>0</v>
      </c>
      <c r="CE56">
        <f t="shared" si="25"/>
        <v>1</v>
      </c>
      <c r="CF56">
        <f t="shared" si="26"/>
        <v>0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1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743.2</v>
      </c>
      <c r="C57" t="e">
        <f>VLOOKUP(CONCATENATE($A57,"_",C$4),assets_m6!$A:$D,4,FALSE)</f>
        <v>#N/A</v>
      </c>
      <c r="D57">
        <f>VLOOKUP(CONCATENATE($A57,"_",D$4),assets_m6!$A:$D,4,FALSE)</f>
        <v>733.75</v>
      </c>
      <c r="E57">
        <f>VLOOKUP(CONCATENATE($A57,"_",E$4),assets_m6!$A:$D,4,FALSE)</f>
        <v>727.7</v>
      </c>
      <c r="F57">
        <f>VLOOKUP(CONCATENATE($A57,"_",F$4),assets_m6!$A:$D,4,FALSE)</f>
        <v>729.2</v>
      </c>
      <c r="G57">
        <f>VLOOKUP(CONCATENATE($A57,"_",G$4),assets_m6!$A:$D,4,FALSE)</f>
        <v>719.3</v>
      </c>
      <c r="H57">
        <f>VLOOKUP(CONCATENATE($A57,"_",H$4),assets_m6!$A:$D,4,FALSE)</f>
        <v>692</v>
      </c>
      <c r="I57">
        <f>VLOOKUP(CONCATENATE($A57,"_",I$4),assets_m6!$A:$D,4,FALSE)</f>
        <v>697.05</v>
      </c>
      <c r="J57">
        <f>VLOOKUP(CONCATENATE($A57,"_",J$4),assets_m6!$A:$D,4,FALSE)</f>
        <v>712.4</v>
      </c>
      <c r="K57">
        <f>VLOOKUP(CONCATENATE($A57,"_",K$4),assets_m6!$A:$D,4,FALSE)</f>
        <v>703</v>
      </c>
      <c r="L57">
        <f>VLOOKUP(CONCATENATE($A57,"_",L$4),assets_m6!$A:$D,4,FALSE)</f>
        <v>720.7</v>
      </c>
      <c r="M57">
        <f>VLOOKUP(CONCATENATE($A57,"_",M$4),assets_m6!$A:$D,4,FALSE)</f>
        <v>716.3</v>
      </c>
      <c r="N57">
        <f>VLOOKUP(CONCATENATE($A57,"_",N$4),assets_m6!$A:$D,4,FALSE)</f>
        <v>723.7</v>
      </c>
      <c r="O57">
        <f>VLOOKUP(CONCATENATE($A57,"_",O$4),assets_m6!$A:$D,4,FALSE)</f>
        <v>714.4</v>
      </c>
      <c r="P57">
        <f>VLOOKUP(CONCATENATE($A57,"_",P$4),assets_m6!$A:$D,4,FALSE)</f>
        <v>705.2</v>
      </c>
      <c r="Q57">
        <f>VLOOKUP(CONCATENATE($A57,"_",Q$4),assets_m6!$A:$D,4,FALSE)</f>
        <v>707.6</v>
      </c>
      <c r="R57">
        <f>VLOOKUP(CONCATENATE($A57,"_",R$4),assets_m6!$A:$D,4,FALSE)</f>
        <v>720.6</v>
      </c>
      <c r="S57">
        <f>VLOOKUP(CONCATENATE($A57,"_",S$4),assets_m6!$A:$D,4,FALSE)</f>
        <v>719.6</v>
      </c>
      <c r="T57">
        <f>VLOOKUP(CONCATENATE($A57,"_",T$4),assets_m6!$A:$D,4,FALSE)</f>
        <v>717.75</v>
      </c>
      <c r="U57">
        <f>VLOOKUP(CONCATENATE($A57,"_",U$4),assets_m6!$A:$D,4,FALSE)</f>
        <v>728.4</v>
      </c>
      <c r="V57">
        <f>VLOOKUP(CONCATENATE($A57,"_",V$4),assets_m6!$A:$D,4,FALSE)</f>
        <v>738.8</v>
      </c>
      <c r="X57" t="str">
        <f t="shared" si="16"/>
        <v>IEFM.L</v>
      </c>
      <c r="Y57">
        <f t="shared" si="16"/>
        <v>743.2</v>
      </c>
      <c r="Z57">
        <f t="shared" si="41"/>
        <v>743.2</v>
      </c>
      <c r="AA57">
        <f t="shared" si="41"/>
        <v>733.75</v>
      </c>
      <c r="AB57">
        <f t="shared" si="41"/>
        <v>727.7</v>
      </c>
      <c r="AC57">
        <f t="shared" si="41"/>
        <v>729.2</v>
      </c>
      <c r="AD57">
        <f t="shared" si="41"/>
        <v>719.3</v>
      </c>
      <c r="AE57">
        <f t="shared" si="41"/>
        <v>692</v>
      </c>
      <c r="AF57">
        <f t="shared" si="41"/>
        <v>697.05</v>
      </c>
      <c r="AG57">
        <f t="shared" si="41"/>
        <v>712.4</v>
      </c>
      <c r="AH57">
        <f t="shared" si="41"/>
        <v>703</v>
      </c>
      <c r="AI57">
        <f t="shared" si="41"/>
        <v>720.7</v>
      </c>
      <c r="AJ57">
        <f t="shared" si="41"/>
        <v>716.3</v>
      </c>
      <c r="AK57">
        <f t="shared" si="41"/>
        <v>723.7</v>
      </c>
      <c r="AL57">
        <f t="shared" si="41"/>
        <v>714.4</v>
      </c>
      <c r="AM57">
        <f t="shared" si="40"/>
        <v>705.2</v>
      </c>
      <c r="AN57">
        <f t="shared" si="40"/>
        <v>707.6</v>
      </c>
      <c r="AO57">
        <f t="shared" si="40"/>
        <v>720.6</v>
      </c>
      <c r="AP57">
        <f t="shared" si="38"/>
        <v>719.6</v>
      </c>
      <c r="AQ57">
        <f t="shared" si="38"/>
        <v>717.75</v>
      </c>
      <c r="AR57">
        <f t="shared" si="38"/>
        <v>728.4</v>
      </c>
      <c r="AS57">
        <f t="shared" si="38"/>
        <v>738.8</v>
      </c>
      <c r="AU57" t="s">
        <v>39</v>
      </c>
      <c r="AV57">
        <f t="shared" si="39"/>
        <v>0</v>
      </c>
      <c r="AW57">
        <f t="shared" si="39"/>
        <v>-1.2715285252960234E-4</v>
      </c>
      <c r="AX57">
        <f t="shared" si="39"/>
        <v>-8.2453151618398017E-5</v>
      </c>
      <c r="AY57">
        <f t="shared" si="39"/>
        <v>2.0612889927167787E-5</v>
      </c>
      <c r="AZ57">
        <f t="shared" si="39"/>
        <v>-1.3576522216127387E-4</v>
      </c>
      <c r="BA57">
        <f t="shared" si="39"/>
        <v>-3.7953565966912219E-4</v>
      </c>
      <c r="BB57">
        <f t="shared" si="39"/>
        <v>7.2976878612716111E-5</v>
      </c>
      <c r="BC57">
        <f t="shared" si="39"/>
        <v>2.2021375798005914E-4</v>
      </c>
      <c r="BD57">
        <f t="shared" si="39"/>
        <v>-1.3194834362717544E-4</v>
      </c>
      <c r="BE57">
        <f t="shared" si="39"/>
        <v>2.5177809388335771E-4</v>
      </c>
      <c r="BF57">
        <f t="shared" si="39"/>
        <v>-6.1051755237964353E-5</v>
      </c>
      <c r="BG57">
        <f t="shared" si="39"/>
        <v>1.0330866955186502E-4</v>
      </c>
      <c r="BH57">
        <f t="shared" si="39"/>
        <v>-1.2850628713555434E-4</v>
      </c>
      <c r="BI57">
        <f t="shared" si="39"/>
        <v>-1.2877939529675156E-4</v>
      </c>
      <c r="BJ57">
        <f t="shared" si="39"/>
        <v>3.4032898468519245E-5</v>
      </c>
      <c r="BK57">
        <f t="shared" si="37"/>
        <v>1.8371961560203505E-4</v>
      </c>
      <c r="BL57">
        <f t="shared" si="37"/>
        <v>-1.3877324451845684E-5</v>
      </c>
      <c r="BM57">
        <f t="shared" si="37"/>
        <v>-2.5708727070595091E-5</v>
      </c>
      <c r="BN57">
        <f t="shared" si="37"/>
        <v>1.4838035527690667E-4</v>
      </c>
      <c r="BO57">
        <f t="shared" si="37"/>
        <v>1.4277869302580968E-4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-5.9203444564048585E-3</v>
      </c>
      <c r="BZ57">
        <f t="shared" si="20"/>
        <v>31</v>
      </c>
      <c r="CA57">
        <f t="shared" si="21"/>
        <v>2</v>
      </c>
      <c r="CB57">
        <f t="shared" si="22"/>
        <v>0.11999999999999997</v>
      </c>
      <c r="CC57">
        <f t="shared" si="23"/>
        <v>0</v>
      </c>
      <c r="CD57">
        <f t="shared" si="24"/>
        <v>1</v>
      </c>
      <c r="CE57">
        <f t="shared" si="25"/>
        <v>0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1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50.941000000000003</v>
      </c>
      <c r="C58">
        <f>VLOOKUP(CONCATENATE($A58,"_",C$4),assets_m6!$A:$D,4,FALSE)</f>
        <v>50.843000000000004</v>
      </c>
      <c r="D58">
        <f>VLOOKUP(CONCATENATE($A58,"_",D$4),assets_m6!$A:$D,4,FALSE)</f>
        <v>51.213999999999999</v>
      </c>
      <c r="E58">
        <f>VLOOKUP(CONCATENATE($A58,"_",E$4),assets_m6!$A:$D,4,FALSE)</f>
        <v>51.798999999999999</v>
      </c>
      <c r="F58">
        <f>VLOOKUP(CONCATENATE($A58,"_",F$4),assets_m6!$A:$D,4,FALSE)</f>
        <v>49.898000000000003</v>
      </c>
      <c r="G58">
        <f>VLOOKUP(CONCATENATE($A58,"_",G$4),assets_m6!$A:$D,4,FALSE)</f>
        <v>49.311999999999998</v>
      </c>
      <c r="H58">
        <f>VLOOKUP(CONCATENATE($A58,"_",H$4),assets_m6!$A:$D,4,FALSE)</f>
        <v>47.889000000000003</v>
      </c>
      <c r="I58">
        <f>VLOOKUP(CONCATENATE($A58,"_",I$4),assets_m6!$A:$D,4,FALSE)</f>
        <v>48.113</v>
      </c>
      <c r="J58">
        <f>VLOOKUP(CONCATENATE($A58,"_",J$4),assets_m6!$A:$D,4,FALSE)</f>
        <v>47.743000000000002</v>
      </c>
      <c r="K58">
        <f>VLOOKUP(CONCATENATE($A58,"_",K$4),assets_m6!$A:$D,4,FALSE)</f>
        <v>47.392000000000003</v>
      </c>
      <c r="L58">
        <f>VLOOKUP(CONCATENATE($A58,"_",L$4),assets_m6!$A:$D,4,FALSE)</f>
        <v>48.698</v>
      </c>
      <c r="M58">
        <f>VLOOKUP(CONCATENATE($A58,"_",M$4),assets_m6!$A:$D,4,FALSE)</f>
        <v>48.523000000000003</v>
      </c>
      <c r="N58">
        <f>VLOOKUP(CONCATENATE($A58,"_",N$4),assets_m6!$A:$D,4,FALSE)</f>
        <v>49.712000000000003</v>
      </c>
      <c r="O58">
        <f>VLOOKUP(CONCATENATE($A58,"_",O$4),assets_m6!$A:$D,4,FALSE)</f>
        <v>48.531999999999996</v>
      </c>
      <c r="P58">
        <f>VLOOKUP(CONCATENATE($A58,"_",P$4),assets_m6!$A:$D,4,FALSE)</f>
        <v>49.302999999999997</v>
      </c>
      <c r="Q58">
        <f>VLOOKUP(CONCATENATE($A58,"_",Q$4),assets_m6!$A:$D,4,FALSE)</f>
        <v>49.497999999999998</v>
      </c>
      <c r="R58">
        <f>VLOOKUP(CONCATENATE($A58,"_",R$4),assets_m6!$A:$D,4,FALSE)</f>
        <v>49.878</v>
      </c>
      <c r="S58">
        <f>VLOOKUP(CONCATENATE($A58,"_",S$4),assets_m6!$A:$D,4,FALSE)</f>
        <v>49.048999999999999</v>
      </c>
      <c r="T58">
        <f>VLOOKUP(CONCATENATE($A58,"_",T$4),assets_m6!$A:$D,4,FALSE)</f>
        <v>49.283000000000001</v>
      </c>
      <c r="U58">
        <f>VLOOKUP(CONCATENATE($A58,"_",U$4),assets_m6!$A:$D,4,FALSE)</f>
        <v>50.005000000000003</v>
      </c>
      <c r="V58">
        <f>VLOOKUP(CONCATENATE($A58,"_",V$4),assets_m6!$A:$D,4,FALSE)</f>
        <v>50.57</v>
      </c>
      <c r="X58" t="str">
        <f t="shared" si="16"/>
        <v>IEMG</v>
      </c>
      <c r="Y58">
        <f t="shared" si="16"/>
        <v>50.941000000000003</v>
      </c>
      <c r="Z58">
        <f t="shared" si="41"/>
        <v>50.843000000000004</v>
      </c>
      <c r="AA58">
        <f t="shared" si="41"/>
        <v>51.213999999999999</v>
      </c>
      <c r="AB58">
        <f t="shared" si="41"/>
        <v>51.798999999999999</v>
      </c>
      <c r="AC58">
        <f t="shared" si="41"/>
        <v>49.898000000000003</v>
      </c>
      <c r="AD58">
        <f t="shared" si="41"/>
        <v>49.311999999999998</v>
      </c>
      <c r="AE58">
        <f t="shared" si="41"/>
        <v>47.889000000000003</v>
      </c>
      <c r="AF58">
        <f t="shared" si="41"/>
        <v>48.113</v>
      </c>
      <c r="AG58">
        <f t="shared" si="41"/>
        <v>47.743000000000002</v>
      </c>
      <c r="AH58">
        <f t="shared" si="41"/>
        <v>47.392000000000003</v>
      </c>
      <c r="AI58">
        <f t="shared" si="41"/>
        <v>48.698</v>
      </c>
      <c r="AJ58">
        <f t="shared" si="41"/>
        <v>48.523000000000003</v>
      </c>
      <c r="AK58">
        <f t="shared" si="41"/>
        <v>49.712000000000003</v>
      </c>
      <c r="AL58">
        <f t="shared" si="41"/>
        <v>48.531999999999996</v>
      </c>
      <c r="AM58">
        <f t="shared" si="40"/>
        <v>49.302999999999997</v>
      </c>
      <c r="AN58">
        <f t="shared" si="40"/>
        <v>49.497999999999998</v>
      </c>
      <c r="AO58">
        <f t="shared" si="40"/>
        <v>49.878</v>
      </c>
      <c r="AP58">
        <f t="shared" si="38"/>
        <v>49.048999999999999</v>
      </c>
      <c r="AQ58">
        <f t="shared" si="38"/>
        <v>49.283000000000001</v>
      </c>
      <c r="AR58">
        <f t="shared" si="38"/>
        <v>50.005000000000003</v>
      </c>
      <c r="AS58">
        <f t="shared" si="38"/>
        <v>50.57</v>
      </c>
      <c r="AU58" t="s">
        <v>33</v>
      </c>
      <c r="AV58">
        <f t="shared" si="39"/>
        <v>-1.9237941932824045E-5</v>
      </c>
      <c r="AW58">
        <f t="shared" si="39"/>
        <v>7.2969730346359398E-5</v>
      </c>
      <c r="AX58">
        <f t="shared" si="39"/>
        <v>1.1422657866989512E-4</v>
      </c>
      <c r="AY58">
        <f t="shared" si="39"/>
        <v>-3.6699550184366423E-4</v>
      </c>
      <c r="AZ58">
        <f t="shared" si="39"/>
        <v>-1.1743957673654367E-4</v>
      </c>
      <c r="BA58">
        <f t="shared" si="39"/>
        <v>-2.8857073329007036E-4</v>
      </c>
      <c r="BB58">
        <f t="shared" si="39"/>
        <v>4.6774833469063172E-5</v>
      </c>
      <c r="BC58">
        <f t="shared" si="39"/>
        <v>-7.6902292519692689E-5</v>
      </c>
      <c r="BD58">
        <f t="shared" si="39"/>
        <v>-7.35186310034977E-5</v>
      </c>
      <c r="BE58">
        <f t="shared" si="39"/>
        <v>2.7557393652937151E-4</v>
      </c>
      <c r="BF58">
        <f t="shared" si="39"/>
        <v>-3.5935767382643467E-5</v>
      </c>
      <c r="BG58">
        <f t="shared" si="39"/>
        <v>2.4503843538115945E-4</v>
      </c>
      <c r="BH58">
        <f t="shared" si="39"/>
        <v>-2.3736723527518645E-4</v>
      </c>
      <c r="BI58">
        <f t="shared" si="39"/>
        <v>1.5886425451248679E-4</v>
      </c>
      <c r="BJ58">
        <f t="shared" si="39"/>
        <v>3.9551345759892967E-5</v>
      </c>
      <c r="BK58">
        <f t="shared" si="37"/>
        <v>7.6770778617318391E-5</v>
      </c>
      <c r="BL58">
        <f t="shared" si="37"/>
        <v>-1.6620554152131211E-4</v>
      </c>
      <c r="BM58">
        <f t="shared" si="37"/>
        <v>4.7707394646170522E-5</v>
      </c>
      <c r="BN58">
        <f t="shared" si="37"/>
        <v>1.4650082178438838E-4</v>
      </c>
      <c r="BO58">
        <f t="shared" si="37"/>
        <v>1.1298870112988655E-4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-7.2829351602835086E-3</v>
      </c>
      <c r="BZ58">
        <f t="shared" si="20"/>
        <v>29</v>
      </c>
      <c r="CA58">
        <f t="shared" si="21"/>
        <v>2</v>
      </c>
      <c r="CB58">
        <f t="shared" si="22"/>
        <v>0.11999999999999997</v>
      </c>
      <c r="CC58">
        <f t="shared" si="23"/>
        <v>0</v>
      </c>
      <c r="CD58">
        <f t="shared" si="24"/>
        <v>1</v>
      </c>
      <c r="CE58">
        <f t="shared" si="25"/>
        <v>0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1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55.055999999999997</v>
      </c>
      <c r="C59">
        <f>VLOOKUP(CONCATENATE($A59,"_",C$4),assets_m6!$A:$D,4,FALSE)</f>
        <v>54.706000000000003</v>
      </c>
      <c r="D59">
        <f>VLOOKUP(CONCATENATE($A59,"_",D$4),assets_m6!$A:$D,4,FALSE)</f>
        <v>54.854999999999997</v>
      </c>
      <c r="E59">
        <f>VLOOKUP(CONCATENATE($A59,"_",E$4),assets_m6!$A:$D,4,FALSE)</f>
        <v>55.552</v>
      </c>
      <c r="F59">
        <f>VLOOKUP(CONCATENATE($A59,"_",F$4),assets_m6!$A:$D,4,FALSE)</f>
        <v>53.304000000000002</v>
      </c>
      <c r="G59">
        <f>VLOOKUP(CONCATENATE($A59,"_",G$4),assets_m6!$A:$D,4,FALSE)</f>
        <v>52.468000000000004</v>
      </c>
      <c r="H59">
        <f>VLOOKUP(CONCATENATE($A59,"_",H$4),assets_m6!$A:$D,4,FALSE)</f>
        <v>50.618000000000002</v>
      </c>
      <c r="I59">
        <f>VLOOKUP(CONCATENATE($A59,"_",I$4),assets_m6!$A:$D,4,FALSE)</f>
        <v>50.841999999999999</v>
      </c>
      <c r="J59">
        <f>VLOOKUP(CONCATENATE($A59,"_",J$4),assets_m6!$A:$D,4,FALSE)</f>
        <v>51.017000000000003</v>
      </c>
      <c r="K59">
        <f>VLOOKUP(CONCATENATE($A59,"_",K$4),assets_m6!$A:$D,4,FALSE)</f>
        <v>50.607999999999997</v>
      </c>
      <c r="L59">
        <f>VLOOKUP(CONCATENATE($A59,"_",L$4),assets_m6!$A:$D,4,FALSE)</f>
        <v>52.418999999999997</v>
      </c>
      <c r="M59">
        <f>VLOOKUP(CONCATENATE($A59,"_",M$4),assets_m6!$A:$D,4,FALSE)</f>
        <v>52.463000000000001</v>
      </c>
      <c r="N59">
        <f>VLOOKUP(CONCATENATE($A59,"_",N$4),assets_m6!$A:$D,4,FALSE)</f>
        <v>53.956000000000003</v>
      </c>
      <c r="O59">
        <f>VLOOKUP(CONCATENATE($A59,"_",O$4),assets_m6!$A:$D,4,FALSE)</f>
        <v>52.506</v>
      </c>
      <c r="P59">
        <f>VLOOKUP(CONCATENATE($A59,"_",P$4),assets_m6!$A:$D,4,FALSE)</f>
        <v>53.314</v>
      </c>
      <c r="Q59">
        <f>VLOOKUP(CONCATENATE($A59,"_",Q$4),assets_m6!$A:$D,4,FALSE)</f>
        <v>53.314</v>
      </c>
      <c r="R59">
        <f>VLOOKUP(CONCATENATE($A59,"_",R$4),assets_m6!$A:$D,4,FALSE)</f>
        <v>54.511000000000003</v>
      </c>
      <c r="S59">
        <f>VLOOKUP(CONCATENATE($A59,"_",S$4),assets_m6!$A:$D,4,FALSE)</f>
        <v>54.005000000000003</v>
      </c>
      <c r="T59">
        <f>VLOOKUP(CONCATENATE($A59,"_",T$4),assets_m6!$A:$D,4,FALSE)</f>
        <v>54.131999999999998</v>
      </c>
      <c r="U59">
        <f>VLOOKUP(CONCATENATE($A59,"_",U$4),assets_m6!$A:$D,4,FALSE)</f>
        <v>55.192</v>
      </c>
      <c r="V59">
        <f>VLOOKUP(CONCATENATE($A59,"_",V$4),assets_m6!$A:$D,4,FALSE)</f>
        <v>55.514000000000003</v>
      </c>
      <c r="X59" t="str">
        <f t="shared" si="16"/>
        <v>IEUS</v>
      </c>
      <c r="Y59">
        <f t="shared" si="16"/>
        <v>55.055999999999997</v>
      </c>
      <c r="Z59">
        <f t="shared" si="41"/>
        <v>54.706000000000003</v>
      </c>
      <c r="AA59">
        <f t="shared" si="41"/>
        <v>54.854999999999997</v>
      </c>
      <c r="AB59">
        <f t="shared" si="41"/>
        <v>55.552</v>
      </c>
      <c r="AC59">
        <f t="shared" si="41"/>
        <v>53.304000000000002</v>
      </c>
      <c r="AD59">
        <f t="shared" si="41"/>
        <v>52.468000000000004</v>
      </c>
      <c r="AE59">
        <f t="shared" si="41"/>
        <v>50.618000000000002</v>
      </c>
      <c r="AF59">
        <f t="shared" si="41"/>
        <v>50.841999999999999</v>
      </c>
      <c r="AG59">
        <f t="shared" si="41"/>
        <v>51.017000000000003</v>
      </c>
      <c r="AH59">
        <f t="shared" si="41"/>
        <v>50.607999999999997</v>
      </c>
      <c r="AI59">
        <f t="shared" si="41"/>
        <v>52.418999999999997</v>
      </c>
      <c r="AJ59">
        <f t="shared" si="41"/>
        <v>52.463000000000001</v>
      </c>
      <c r="AK59">
        <f t="shared" si="41"/>
        <v>53.956000000000003</v>
      </c>
      <c r="AL59">
        <f t="shared" si="41"/>
        <v>52.506</v>
      </c>
      <c r="AM59">
        <f t="shared" si="40"/>
        <v>53.314</v>
      </c>
      <c r="AN59">
        <f t="shared" si="40"/>
        <v>53.314</v>
      </c>
      <c r="AO59">
        <f t="shared" si="40"/>
        <v>54.511000000000003</v>
      </c>
      <c r="AP59">
        <f t="shared" si="38"/>
        <v>54.005000000000003</v>
      </c>
      <c r="AQ59">
        <f t="shared" si="38"/>
        <v>54.131999999999998</v>
      </c>
      <c r="AR59">
        <f t="shared" si="38"/>
        <v>55.192</v>
      </c>
      <c r="AS59">
        <f t="shared" si="38"/>
        <v>55.514000000000003</v>
      </c>
      <c r="AU59" t="s">
        <v>36</v>
      </c>
      <c r="AV59">
        <f t="shared" si="39"/>
        <v>-6.3571636152280286E-5</v>
      </c>
      <c r="AW59">
        <f t="shared" si="39"/>
        <v>2.7236500566664312E-5</v>
      </c>
      <c r="AX59">
        <f t="shared" si="39"/>
        <v>1.2706225503600452E-4</v>
      </c>
      <c r="AY59">
        <f t="shared" si="39"/>
        <v>-4.0466589861751109E-4</v>
      </c>
      <c r="AZ59">
        <f t="shared" si="39"/>
        <v>-1.5683625994296834E-4</v>
      </c>
      <c r="BA59">
        <f t="shared" si="39"/>
        <v>-3.525958679576125E-4</v>
      </c>
      <c r="BB59">
        <f t="shared" si="39"/>
        <v>4.425303251807591E-5</v>
      </c>
      <c r="BC59">
        <f t="shared" si="39"/>
        <v>3.4420361118760924E-5</v>
      </c>
      <c r="BD59">
        <f t="shared" si="39"/>
        <v>-8.0169355312936081E-5</v>
      </c>
      <c r="BE59">
        <f t="shared" si="39"/>
        <v>3.5784856149225424E-4</v>
      </c>
      <c r="BF59">
        <f t="shared" si="39"/>
        <v>8.3939029741132104E-6</v>
      </c>
      <c r="BG59">
        <f t="shared" si="39"/>
        <v>2.8458151459123611E-4</v>
      </c>
      <c r="BH59">
        <f t="shared" si="39"/>
        <v>-2.6873748980650955E-4</v>
      </c>
      <c r="BI59">
        <f t="shared" si="39"/>
        <v>1.5388717479907055E-4</v>
      </c>
      <c r="BJ59">
        <f t="shared" si="39"/>
        <v>0</v>
      </c>
      <c r="BK59">
        <f t="shared" si="37"/>
        <v>2.2451888809693567E-4</v>
      </c>
      <c r="BL59">
        <f t="shared" si="37"/>
        <v>-9.2825301315330888E-5</v>
      </c>
      <c r="BM59">
        <f t="shared" si="37"/>
        <v>2.351634107952881E-5</v>
      </c>
      <c r="BN59">
        <f t="shared" si="37"/>
        <v>1.9581763097613285E-4</v>
      </c>
      <c r="BO59">
        <f t="shared" si="37"/>
        <v>5.8341788665024417E-5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8.318802673641483E-3</v>
      </c>
      <c r="BZ59">
        <f t="shared" si="20"/>
        <v>47</v>
      </c>
      <c r="CA59">
        <f t="shared" si="21"/>
        <v>3</v>
      </c>
      <c r="CB59">
        <f t="shared" si="22"/>
        <v>7.9999999999999988E-2</v>
      </c>
      <c r="CC59">
        <f t="shared" si="23"/>
        <v>0</v>
      </c>
      <c r="CD59">
        <f t="shared" si="24"/>
        <v>0</v>
      </c>
      <c r="CE59">
        <f t="shared" si="25"/>
        <v>1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0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7.1929999999999996</v>
      </c>
      <c r="C60" t="e">
        <f>VLOOKUP(CONCATENATE($A60,"_",C$4),assets_m6!$A:$D,4,FALSE)</f>
        <v>#N/A</v>
      </c>
      <c r="D60">
        <f>VLOOKUP(CONCATENATE($A60,"_",D$4),assets_m6!$A:$D,4,FALSE)</f>
        <v>7.2080000000000002</v>
      </c>
      <c r="E60">
        <f>VLOOKUP(CONCATENATE($A60,"_",E$4),assets_m6!$A:$D,4,FALSE)</f>
        <v>7.1390000000000002</v>
      </c>
      <c r="F60">
        <f>VLOOKUP(CONCATENATE($A60,"_",F$4),assets_m6!$A:$D,4,FALSE)</f>
        <v>7.0940000000000003</v>
      </c>
      <c r="G60">
        <f>VLOOKUP(CONCATENATE($A60,"_",G$4),assets_m6!$A:$D,4,FALSE)</f>
        <v>7.0149999999999997</v>
      </c>
      <c r="H60">
        <f>VLOOKUP(CONCATENATE($A60,"_",H$4),assets_m6!$A:$D,4,FALSE)</f>
        <v>6.8620000000000001</v>
      </c>
      <c r="I60">
        <f>VLOOKUP(CONCATENATE($A60,"_",I$4),assets_m6!$A:$D,4,FALSE)</f>
        <v>6.9130000000000003</v>
      </c>
      <c r="J60">
        <f>VLOOKUP(CONCATENATE($A60,"_",J$4),assets_m6!$A:$D,4,FALSE)</f>
        <v>7.0149999999999997</v>
      </c>
      <c r="K60">
        <f>VLOOKUP(CONCATENATE($A60,"_",K$4),assets_m6!$A:$D,4,FALSE)</f>
        <v>6.97</v>
      </c>
      <c r="L60">
        <f>VLOOKUP(CONCATENATE($A60,"_",L$4),assets_m6!$A:$D,4,FALSE)</f>
        <v>7.1139999999999999</v>
      </c>
      <c r="M60">
        <f>VLOOKUP(CONCATENATE($A60,"_",M$4),assets_m6!$A:$D,4,FALSE)</f>
        <v>7.1459999999999999</v>
      </c>
      <c r="N60">
        <f>VLOOKUP(CONCATENATE($A60,"_",N$4),assets_m6!$A:$D,4,FALSE)</f>
        <v>7.2779999999999996</v>
      </c>
      <c r="O60">
        <f>VLOOKUP(CONCATENATE($A60,"_",O$4),assets_m6!$A:$D,4,FALSE)</f>
        <v>7.2210000000000001</v>
      </c>
      <c r="P60">
        <f>VLOOKUP(CONCATENATE($A60,"_",P$4),assets_m6!$A:$D,4,FALSE)</f>
        <v>7.149</v>
      </c>
      <c r="Q60">
        <f>VLOOKUP(CONCATENATE($A60,"_",Q$4),assets_m6!$A:$D,4,FALSE)</f>
        <v>7.1840000000000002</v>
      </c>
      <c r="R60">
        <f>VLOOKUP(CONCATENATE($A60,"_",R$4),assets_m6!$A:$D,4,FALSE)</f>
        <v>7.3019999999999996</v>
      </c>
      <c r="S60">
        <f>VLOOKUP(CONCATENATE($A60,"_",S$4),assets_m6!$A:$D,4,FALSE)</f>
        <v>7.226</v>
      </c>
      <c r="T60">
        <f>VLOOKUP(CONCATENATE($A60,"_",T$4),assets_m6!$A:$D,4,FALSE)</f>
        <v>7.3380000000000001</v>
      </c>
      <c r="U60">
        <f>VLOOKUP(CONCATENATE($A60,"_",U$4),assets_m6!$A:$D,4,FALSE)</f>
        <v>7.4119999999999999</v>
      </c>
      <c r="V60">
        <f>VLOOKUP(CONCATENATE($A60,"_",V$4),assets_m6!$A:$D,4,FALSE)</f>
        <v>7.4489999999999998</v>
      </c>
      <c r="X60" t="str">
        <f t="shared" si="16"/>
        <v>IEVL.L</v>
      </c>
      <c r="Y60">
        <f t="shared" si="16"/>
        <v>7.1929999999999996</v>
      </c>
      <c r="Z60">
        <f t="shared" si="41"/>
        <v>7.1929999999999996</v>
      </c>
      <c r="AA60">
        <f t="shared" si="41"/>
        <v>7.2080000000000002</v>
      </c>
      <c r="AB60">
        <f t="shared" si="41"/>
        <v>7.1390000000000002</v>
      </c>
      <c r="AC60">
        <f t="shared" si="41"/>
        <v>7.0940000000000003</v>
      </c>
      <c r="AD60">
        <f t="shared" si="41"/>
        <v>7.0149999999999997</v>
      </c>
      <c r="AE60">
        <f t="shared" si="41"/>
        <v>6.8620000000000001</v>
      </c>
      <c r="AF60">
        <f t="shared" si="41"/>
        <v>6.9130000000000003</v>
      </c>
      <c r="AG60">
        <f t="shared" si="41"/>
        <v>7.0149999999999997</v>
      </c>
      <c r="AH60">
        <f t="shared" si="41"/>
        <v>6.97</v>
      </c>
      <c r="AI60">
        <f t="shared" si="41"/>
        <v>7.1139999999999999</v>
      </c>
      <c r="AJ60">
        <f t="shared" si="41"/>
        <v>7.1459999999999999</v>
      </c>
      <c r="AK60">
        <f t="shared" si="41"/>
        <v>7.2779999999999996</v>
      </c>
      <c r="AL60">
        <f t="shared" si="41"/>
        <v>7.2210000000000001</v>
      </c>
      <c r="AM60">
        <f t="shared" si="40"/>
        <v>7.149</v>
      </c>
      <c r="AN60">
        <f t="shared" si="40"/>
        <v>7.1840000000000002</v>
      </c>
      <c r="AO60">
        <f t="shared" si="40"/>
        <v>7.3019999999999996</v>
      </c>
      <c r="AP60">
        <f t="shared" si="38"/>
        <v>7.226</v>
      </c>
      <c r="AQ60">
        <f t="shared" si="38"/>
        <v>7.3380000000000001</v>
      </c>
      <c r="AR60">
        <f t="shared" si="38"/>
        <v>7.4119999999999999</v>
      </c>
      <c r="AS60">
        <f t="shared" si="38"/>
        <v>7.4489999999999998</v>
      </c>
      <c r="AU60" t="s">
        <v>37</v>
      </c>
      <c r="AV60">
        <f t="shared" si="39"/>
        <v>0</v>
      </c>
      <c r="AW60">
        <f t="shared" si="39"/>
        <v>2.0853607674128415E-5</v>
      </c>
      <c r="AX60">
        <f t="shared" si="39"/>
        <v>-9.5726970033296267E-5</v>
      </c>
      <c r="AY60">
        <f t="shared" si="39"/>
        <v>-6.3034038380725484E-5</v>
      </c>
      <c r="AZ60">
        <f t="shared" si="39"/>
        <v>-1.1136171412461324E-4</v>
      </c>
      <c r="BA60">
        <f t="shared" si="39"/>
        <v>-2.181040627227364E-4</v>
      </c>
      <c r="BB60">
        <f t="shared" si="39"/>
        <v>7.4322354998542929E-5</v>
      </c>
      <c r="BC60">
        <f t="shared" si="39"/>
        <v>1.475480977867777E-4</v>
      </c>
      <c r="BD60">
        <f t="shared" si="39"/>
        <v>-6.4148253741981375E-5</v>
      </c>
      <c r="BE60">
        <f t="shared" si="39"/>
        <v>2.0659971305595431E-4</v>
      </c>
      <c r="BF60">
        <f t="shared" si="39"/>
        <v>4.4981726173741963E-5</v>
      </c>
      <c r="BG60">
        <f t="shared" si="39"/>
        <v>1.8471872376154446E-4</v>
      </c>
      <c r="BH60">
        <f t="shared" si="39"/>
        <v>-7.8318219291013331E-5</v>
      </c>
      <c r="BI60">
        <f t="shared" si="39"/>
        <v>-9.970918155380151E-5</v>
      </c>
      <c r="BJ60">
        <f t="shared" si="39"/>
        <v>4.8957896209260232E-5</v>
      </c>
      <c r="BK60">
        <f t="shared" si="37"/>
        <v>1.6425389755011057E-4</v>
      </c>
      <c r="BL60">
        <f t="shared" si="37"/>
        <v>-1.0408107367844375E-4</v>
      </c>
      <c r="BM60">
        <f t="shared" si="37"/>
        <v>1.5499584832549143E-4</v>
      </c>
      <c r="BN60">
        <f t="shared" si="37"/>
        <v>1.0084491687108182E-4</v>
      </c>
      <c r="BO60">
        <f t="shared" si="37"/>
        <v>4.9919050188882788E-5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3.5590157097177846E-2</v>
      </c>
      <c r="BZ60">
        <f t="shared" si="20"/>
        <v>70</v>
      </c>
      <c r="CA60">
        <f t="shared" si="21"/>
        <v>4</v>
      </c>
      <c r="CB60">
        <f t="shared" si="22"/>
        <v>0.12000000000000002</v>
      </c>
      <c r="CC60">
        <f t="shared" si="23"/>
        <v>0</v>
      </c>
      <c r="CD60">
        <f t="shared" si="24"/>
        <v>0</v>
      </c>
      <c r="CE60">
        <f t="shared" si="25"/>
        <v>0</v>
      </c>
      <c r="CF60">
        <f t="shared" si="26"/>
        <v>1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0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47.652000000000001</v>
      </c>
      <c r="C61">
        <f>VLOOKUP(CONCATENATE($A61,"_",C$4),assets_m6!$A:$D,4,FALSE)</f>
        <v>47.671999999999997</v>
      </c>
      <c r="D61">
        <f>VLOOKUP(CONCATENATE($A61,"_",D$4),assets_m6!$A:$D,4,FALSE)</f>
        <v>48.12</v>
      </c>
      <c r="E61">
        <f>VLOOKUP(CONCATENATE($A61,"_",E$4),assets_m6!$A:$D,4,FALSE)</f>
        <v>49.095999999999997</v>
      </c>
      <c r="F61">
        <f>VLOOKUP(CONCATENATE($A61,"_",F$4),assets_m6!$A:$D,4,FALSE)</f>
        <v>48.061999999999998</v>
      </c>
      <c r="G61">
        <f>VLOOKUP(CONCATENATE($A61,"_",G$4),assets_m6!$A:$D,4,FALSE)</f>
        <v>48.218000000000004</v>
      </c>
      <c r="H61">
        <f>VLOOKUP(CONCATENATE($A61,"_",H$4),assets_m6!$A:$D,4,FALSE)</f>
        <v>47.008000000000003</v>
      </c>
      <c r="I61">
        <f>VLOOKUP(CONCATENATE($A61,"_",I$4),assets_m6!$A:$D,4,FALSE)</f>
        <v>46.677</v>
      </c>
      <c r="J61">
        <f>VLOOKUP(CONCATENATE($A61,"_",J$4),assets_m6!$A:$D,4,FALSE)</f>
        <v>46.706000000000003</v>
      </c>
      <c r="K61">
        <f>VLOOKUP(CONCATENATE($A61,"_",K$4),assets_m6!$A:$D,4,FALSE)</f>
        <v>46.423000000000002</v>
      </c>
      <c r="L61">
        <f>VLOOKUP(CONCATENATE($A61,"_",L$4),assets_m6!$A:$D,4,FALSE)</f>
        <v>47.496000000000002</v>
      </c>
      <c r="M61">
        <f>VLOOKUP(CONCATENATE($A61,"_",M$4),assets_m6!$A:$D,4,FALSE)</f>
        <v>47.954000000000001</v>
      </c>
      <c r="N61">
        <f>VLOOKUP(CONCATENATE($A61,"_",N$4),assets_m6!$A:$D,4,FALSE)</f>
        <v>48.744999999999997</v>
      </c>
      <c r="O61">
        <f>VLOOKUP(CONCATENATE($A61,"_",O$4),assets_m6!$A:$D,4,FALSE)</f>
        <v>48.042000000000002</v>
      </c>
      <c r="P61">
        <f>VLOOKUP(CONCATENATE($A61,"_",P$4),assets_m6!$A:$D,4,FALSE)</f>
        <v>48.335000000000001</v>
      </c>
      <c r="Q61">
        <f>VLOOKUP(CONCATENATE($A61,"_",Q$4),assets_m6!$A:$D,4,FALSE)</f>
        <v>48.55</v>
      </c>
      <c r="R61">
        <f>VLOOKUP(CONCATENATE($A61,"_",R$4),assets_m6!$A:$D,4,FALSE)</f>
        <v>49.213000000000001</v>
      </c>
      <c r="S61">
        <f>VLOOKUP(CONCATENATE($A61,"_",S$4),assets_m6!$A:$D,4,FALSE)</f>
        <v>49.359000000000002</v>
      </c>
      <c r="T61">
        <f>VLOOKUP(CONCATENATE($A61,"_",T$4),assets_m6!$A:$D,4,FALSE)</f>
        <v>49.554000000000002</v>
      </c>
      <c r="U61">
        <f>VLOOKUP(CONCATENATE($A61,"_",U$4),assets_m6!$A:$D,4,FALSE)</f>
        <v>49.680999999999997</v>
      </c>
      <c r="V61">
        <f>VLOOKUP(CONCATENATE($A61,"_",V$4),assets_m6!$A:$D,4,FALSE)</f>
        <v>50.226999999999997</v>
      </c>
      <c r="X61" t="str">
        <f t="shared" si="16"/>
        <v>IGF</v>
      </c>
      <c r="Y61">
        <f t="shared" si="16"/>
        <v>47.652000000000001</v>
      </c>
      <c r="Z61">
        <f t="shared" si="41"/>
        <v>47.671999999999997</v>
      </c>
      <c r="AA61">
        <f t="shared" si="41"/>
        <v>48.12</v>
      </c>
      <c r="AB61">
        <f t="shared" si="41"/>
        <v>49.095999999999997</v>
      </c>
      <c r="AC61">
        <f t="shared" si="41"/>
        <v>48.061999999999998</v>
      </c>
      <c r="AD61">
        <f t="shared" si="41"/>
        <v>48.218000000000004</v>
      </c>
      <c r="AE61">
        <f t="shared" si="41"/>
        <v>47.008000000000003</v>
      </c>
      <c r="AF61">
        <f t="shared" si="41"/>
        <v>46.677</v>
      </c>
      <c r="AG61">
        <f t="shared" si="41"/>
        <v>46.706000000000003</v>
      </c>
      <c r="AH61">
        <f t="shared" si="41"/>
        <v>46.423000000000002</v>
      </c>
      <c r="AI61">
        <f t="shared" si="41"/>
        <v>47.496000000000002</v>
      </c>
      <c r="AJ61">
        <f t="shared" si="41"/>
        <v>47.954000000000001</v>
      </c>
      <c r="AK61">
        <f t="shared" si="41"/>
        <v>48.744999999999997</v>
      </c>
      <c r="AL61">
        <f t="shared" si="41"/>
        <v>48.042000000000002</v>
      </c>
      <c r="AM61">
        <f t="shared" si="40"/>
        <v>48.335000000000001</v>
      </c>
      <c r="AN61">
        <f t="shared" si="40"/>
        <v>48.55</v>
      </c>
      <c r="AO61">
        <f t="shared" si="40"/>
        <v>49.213000000000001</v>
      </c>
      <c r="AP61">
        <f t="shared" si="38"/>
        <v>49.359000000000002</v>
      </c>
      <c r="AQ61">
        <f t="shared" si="38"/>
        <v>49.554000000000002</v>
      </c>
      <c r="AR61">
        <f t="shared" si="38"/>
        <v>49.680999999999997</v>
      </c>
      <c r="AS61">
        <f t="shared" si="38"/>
        <v>50.226999999999997</v>
      </c>
      <c r="AU61" t="s">
        <v>57</v>
      </c>
      <c r="AV61">
        <f t="shared" si="39"/>
        <v>4.197095609837157E-6</v>
      </c>
      <c r="AW61">
        <f t="shared" si="39"/>
        <v>9.3975499244839826E-5</v>
      </c>
      <c r="AX61">
        <f t="shared" si="39"/>
        <v>2.0282626766417273E-4</v>
      </c>
      <c r="AY61">
        <f t="shared" si="39"/>
        <v>-2.1060778882189975E-4</v>
      </c>
      <c r="AZ61">
        <f t="shared" si="39"/>
        <v>3.2458074986477036E-5</v>
      </c>
      <c r="BA61">
        <f t="shared" si="39"/>
        <v>-2.5094363100916685E-4</v>
      </c>
      <c r="BB61">
        <f t="shared" si="39"/>
        <v>-7.0413546630361437E-5</v>
      </c>
      <c r="BC61">
        <f t="shared" si="39"/>
        <v>6.2129099985010754E-6</v>
      </c>
      <c r="BD61">
        <f t="shared" si="39"/>
        <v>-6.0591786922451344E-5</v>
      </c>
      <c r="BE61">
        <f t="shared" si="39"/>
        <v>2.3113542855911947E-4</v>
      </c>
      <c r="BF61">
        <f t="shared" si="39"/>
        <v>9.642917298298771E-5</v>
      </c>
      <c r="BG61">
        <f t="shared" si="39"/>
        <v>1.6494974350419087E-4</v>
      </c>
      <c r="BH61">
        <f t="shared" si="39"/>
        <v>-1.4421991999179321E-4</v>
      </c>
      <c r="BI61">
        <f t="shared" si="39"/>
        <v>6.0988301902501818E-5</v>
      </c>
      <c r="BJ61">
        <f t="shared" si="39"/>
        <v>4.4481224785351469E-5</v>
      </c>
      <c r="BK61">
        <f t="shared" si="37"/>
        <v>1.3656024716786897E-4</v>
      </c>
      <c r="BL61">
        <f t="shared" si="37"/>
        <v>2.9666957917623553E-5</v>
      </c>
      <c r="BM61">
        <f t="shared" si="37"/>
        <v>3.950647298365046E-5</v>
      </c>
      <c r="BN61">
        <f t="shared" si="37"/>
        <v>2.5628607176009069E-5</v>
      </c>
      <c r="BO61">
        <f t="shared" si="37"/>
        <v>1.0990116946116209E-4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5.4037605976664058E-2</v>
      </c>
      <c r="BZ61">
        <f t="shared" si="20"/>
        <v>81</v>
      </c>
      <c r="CA61">
        <f t="shared" si="21"/>
        <v>5</v>
      </c>
      <c r="CB61">
        <f t="shared" si="22"/>
        <v>0.24000000000000005</v>
      </c>
      <c r="CC61">
        <f t="shared" si="23"/>
        <v>0</v>
      </c>
      <c r="CD61">
        <f t="shared" si="24"/>
        <v>0</v>
      </c>
      <c r="CE61">
        <f t="shared" si="25"/>
        <v>0</v>
      </c>
      <c r="CF61">
        <f t="shared" si="26"/>
        <v>0</v>
      </c>
      <c r="CG61">
        <f t="shared" si="27"/>
        <v>1</v>
      </c>
      <c r="CI61">
        <f t="shared" si="28"/>
        <v>0</v>
      </c>
      <c r="CJ61">
        <f t="shared" si="29"/>
        <v>0</v>
      </c>
      <c r="CK61">
        <f t="shared" si="29"/>
        <v>0</v>
      </c>
      <c r="CL61">
        <f t="shared" si="29"/>
        <v>0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43.64</v>
      </c>
      <c r="C62">
        <f>VLOOKUP(CONCATENATE($A62,"_",C$4),assets_m6!$A:$D,4,FALSE)</f>
        <v>43.89</v>
      </c>
      <c r="D62">
        <f>VLOOKUP(CONCATENATE($A62,"_",D$4),assets_m6!$A:$D,4,FALSE)</f>
        <v>43.94</v>
      </c>
      <c r="E62">
        <f>VLOOKUP(CONCATENATE($A62,"_",E$4),assets_m6!$A:$D,4,FALSE)</f>
        <v>43.86</v>
      </c>
      <c r="F62">
        <f>VLOOKUP(CONCATENATE($A62,"_",F$4),assets_m6!$A:$D,4,FALSE)</f>
        <v>42.62</v>
      </c>
      <c r="G62">
        <f>VLOOKUP(CONCATENATE($A62,"_",G$4),assets_m6!$A:$D,4,FALSE)</f>
        <v>42.1</v>
      </c>
      <c r="H62">
        <f>VLOOKUP(CONCATENATE($A62,"_",H$4),assets_m6!$A:$D,4,FALSE)</f>
        <v>41.37</v>
      </c>
      <c r="I62">
        <f>VLOOKUP(CONCATENATE($A62,"_",I$4),assets_m6!$A:$D,4,FALSE)</f>
        <v>41.05</v>
      </c>
      <c r="J62">
        <f>VLOOKUP(CONCATENATE($A62,"_",J$4),assets_m6!$A:$D,4,FALSE)</f>
        <v>40.61</v>
      </c>
      <c r="K62">
        <f>VLOOKUP(CONCATENATE($A62,"_",K$4),assets_m6!$A:$D,4,FALSE)</f>
        <v>40.42</v>
      </c>
      <c r="L62">
        <f>VLOOKUP(CONCATENATE($A62,"_",L$4),assets_m6!$A:$D,4,FALSE)</f>
        <v>40.47</v>
      </c>
      <c r="M62">
        <f>VLOOKUP(CONCATENATE($A62,"_",M$4),assets_m6!$A:$D,4,FALSE)</f>
        <v>40.29</v>
      </c>
      <c r="N62">
        <f>VLOOKUP(CONCATENATE($A62,"_",N$4),assets_m6!$A:$D,4,FALSE)</f>
        <v>41.52</v>
      </c>
      <c r="O62">
        <f>VLOOKUP(CONCATENATE($A62,"_",O$4),assets_m6!$A:$D,4,FALSE)</f>
        <v>40.5</v>
      </c>
      <c r="P62">
        <f>VLOOKUP(CONCATENATE($A62,"_",P$4),assets_m6!$A:$D,4,FALSE)</f>
        <v>40.770000000000003</v>
      </c>
      <c r="Q62">
        <f>VLOOKUP(CONCATENATE($A62,"_",Q$4),assets_m6!$A:$D,4,FALSE)</f>
        <v>40.96</v>
      </c>
      <c r="R62">
        <f>VLOOKUP(CONCATENATE($A62,"_",R$4),assets_m6!$A:$D,4,FALSE)</f>
        <v>41.27</v>
      </c>
      <c r="S62">
        <f>VLOOKUP(CONCATENATE($A62,"_",S$4),assets_m6!$A:$D,4,FALSE)</f>
        <v>40.94</v>
      </c>
      <c r="T62">
        <f>VLOOKUP(CONCATENATE($A62,"_",T$4),assets_m6!$A:$D,4,FALSE)</f>
        <v>40.72</v>
      </c>
      <c r="U62">
        <f>VLOOKUP(CONCATENATE($A62,"_",U$4),assets_m6!$A:$D,4,FALSE)</f>
        <v>41.08</v>
      </c>
      <c r="V62">
        <f>VLOOKUP(CONCATENATE($A62,"_",V$4),assets_m6!$A:$D,4,FALSE)</f>
        <v>41.36</v>
      </c>
      <c r="X62" t="str">
        <f t="shared" si="16"/>
        <v>INDA</v>
      </c>
      <c r="Y62">
        <f t="shared" si="16"/>
        <v>43.64</v>
      </c>
      <c r="Z62">
        <f t="shared" si="41"/>
        <v>43.89</v>
      </c>
      <c r="AA62">
        <f t="shared" si="41"/>
        <v>43.94</v>
      </c>
      <c r="AB62">
        <f t="shared" si="41"/>
        <v>43.86</v>
      </c>
      <c r="AC62">
        <f t="shared" si="41"/>
        <v>42.62</v>
      </c>
      <c r="AD62">
        <f t="shared" si="41"/>
        <v>42.1</v>
      </c>
      <c r="AE62">
        <f t="shared" si="41"/>
        <v>41.37</v>
      </c>
      <c r="AF62">
        <f t="shared" si="41"/>
        <v>41.05</v>
      </c>
      <c r="AG62">
        <f t="shared" si="41"/>
        <v>40.61</v>
      </c>
      <c r="AH62">
        <f t="shared" si="41"/>
        <v>40.42</v>
      </c>
      <c r="AI62">
        <f t="shared" si="41"/>
        <v>40.47</v>
      </c>
      <c r="AJ62">
        <f t="shared" si="41"/>
        <v>40.29</v>
      </c>
      <c r="AK62">
        <f t="shared" si="41"/>
        <v>41.52</v>
      </c>
      <c r="AL62">
        <f t="shared" si="41"/>
        <v>40.5</v>
      </c>
      <c r="AM62">
        <f t="shared" si="40"/>
        <v>40.770000000000003</v>
      </c>
      <c r="AN62">
        <f t="shared" si="40"/>
        <v>40.96</v>
      </c>
      <c r="AO62">
        <f t="shared" si="40"/>
        <v>41.27</v>
      </c>
      <c r="AP62">
        <f t="shared" si="38"/>
        <v>40.94</v>
      </c>
      <c r="AQ62">
        <f t="shared" si="38"/>
        <v>40.72</v>
      </c>
      <c r="AR62">
        <f t="shared" si="38"/>
        <v>41.08</v>
      </c>
      <c r="AS62">
        <f t="shared" si="38"/>
        <v>41.36</v>
      </c>
      <c r="AU62" t="s">
        <v>35</v>
      </c>
      <c r="AV62">
        <f t="shared" si="39"/>
        <v>5.7286892758936757E-5</v>
      </c>
      <c r="AW62">
        <f t="shared" si="39"/>
        <v>1.1392116655273903E-5</v>
      </c>
      <c r="AX62">
        <f t="shared" si="39"/>
        <v>-1.820664542557995E-5</v>
      </c>
      <c r="AY62">
        <f t="shared" si="39"/>
        <v>-2.827177382580944E-4</v>
      </c>
      <c r="AZ62">
        <f t="shared" si="39"/>
        <v>-1.2200844673861945E-4</v>
      </c>
      <c r="BA62">
        <f t="shared" si="39"/>
        <v>-1.7339667458432398E-4</v>
      </c>
      <c r="BB62">
        <f t="shared" si="39"/>
        <v>-7.7350737249214473E-5</v>
      </c>
      <c r="BC62">
        <f t="shared" si="39"/>
        <v>-1.0718635809987766E-4</v>
      </c>
      <c r="BD62">
        <f t="shared" si="39"/>
        <v>-4.6786505786751473E-5</v>
      </c>
      <c r="BE62">
        <f t="shared" si="39"/>
        <v>1.2370113805046303E-5</v>
      </c>
      <c r="BF62">
        <f t="shared" si="39"/>
        <v>-4.4477390659747892E-5</v>
      </c>
      <c r="BG62">
        <f t="shared" si="39"/>
        <v>3.0528667163067858E-4</v>
      </c>
      <c r="BH62">
        <f t="shared" si="39"/>
        <v>-2.4566473988439381E-4</v>
      </c>
      <c r="BI62">
        <f t="shared" si="39"/>
        <v>6.6666666666667442E-5</v>
      </c>
      <c r="BJ62">
        <f t="shared" si="39"/>
        <v>4.660289428501293E-5</v>
      </c>
      <c r="BK62">
        <f t="shared" si="37"/>
        <v>7.5683593750000555E-5</v>
      </c>
      <c r="BL62">
        <f t="shared" si="37"/>
        <v>-7.9961230918343924E-5</v>
      </c>
      <c r="BM62">
        <f t="shared" si="37"/>
        <v>-5.3737176355642137E-5</v>
      </c>
      <c r="BN62">
        <f t="shared" si="37"/>
        <v>8.8408644400785714E-5</v>
      </c>
      <c r="BO62">
        <f t="shared" si="37"/>
        <v>6.8159688412853248E-5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-5.2245646196150346E-2</v>
      </c>
      <c r="BZ62">
        <f t="shared" si="20"/>
        <v>10</v>
      </c>
      <c r="CA62">
        <f t="shared" si="21"/>
        <v>1</v>
      </c>
      <c r="CB62">
        <f t="shared" si="22"/>
        <v>0.24</v>
      </c>
      <c r="CC62">
        <f t="shared" si="23"/>
        <v>1</v>
      </c>
      <c r="CD62">
        <f t="shared" si="24"/>
        <v>0</v>
      </c>
      <c r="CE62">
        <f t="shared" si="25"/>
        <v>0</v>
      </c>
      <c r="CF62">
        <f t="shared" si="26"/>
        <v>0</v>
      </c>
      <c r="CG62">
        <f t="shared" si="27"/>
        <v>0</v>
      </c>
      <c r="CI62">
        <f t="shared" si="28"/>
        <v>1</v>
      </c>
      <c r="CJ62">
        <f t="shared" si="29"/>
        <v>1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10.375</v>
      </c>
      <c r="C63" t="e">
        <f>VLOOKUP(CONCATENATE($A63,"_",C$4),assets_m6!$A:$D,4,FALSE)</f>
        <v>#N/A</v>
      </c>
      <c r="D63">
        <f>VLOOKUP(CONCATENATE($A63,"_",D$4),assets_m6!$A:$D,4,FALSE)</f>
        <v>10.32</v>
      </c>
      <c r="E63">
        <f>VLOOKUP(CONCATENATE($A63,"_",E$4),assets_m6!$A:$D,4,FALSE)</f>
        <v>10.167999999999999</v>
      </c>
      <c r="F63">
        <f>VLOOKUP(CONCATENATE($A63,"_",F$4),assets_m6!$A:$D,4,FALSE)</f>
        <v>10.175000000000001</v>
      </c>
      <c r="G63">
        <f>VLOOKUP(CONCATENATE($A63,"_",G$4),assets_m6!$A:$D,4,FALSE)</f>
        <v>10.141999999999999</v>
      </c>
      <c r="H63">
        <f>VLOOKUP(CONCATENATE($A63,"_",H$4),assets_m6!$A:$D,4,FALSE)</f>
        <v>9.6289999999999996</v>
      </c>
      <c r="I63">
        <f>VLOOKUP(CONCATENATE($A63,"_",I$4),assets_m6!$A:$D,4,FALSE)</f>
        <v>9.516</v>
      </c>
      <c r="J63">
        <f>VLOOKUP(CONCATENATE($A63,"_",J$4),assets_m6!$A:$D,4,FALSE)</f>
        <v>9.6989999999999998</v>
      </c>
      <c r="K63">
        <f>VLOOKUP(CONCATENATE($A63,"_",K$4),assets_m6!$A:$D,4,FALSE)</f>
        <v>9.4610000000000003</v>
      </c>
      <c r="L63">
        <f>VLOOKUP(CONCATENATE($A63,"_",L$4),assets_m6!$A:$D,4,FALSE)</f>
        <v>9.7579999999999991</v>
      </c>
      <c r="M63">
        <f>VLOOKUP(CONCATENATE($A63,"_",M$4),assets_m6!$A:$D,4,FALSE)</f>
        <v>9.6340000000000003</v>
      </c>
      <c r="N63">
        <f>VLOOKUP(CONCATENATE($A63,"_",N$4),assets_m6!$A:$D,4,FALSE)</f>
        <v>9.7850000000000001</v>
      </c>
      <c r="O63">
        <f>VLOOKUP(CONCATENATE($A63,"_",O$4),assets_m6!$A:$D,4,FALSE)</f>
        <v>9.5380000000000003</v>
      </c>
      <c r="P63">
        <f>VLOOKUP(CONCATENATE($A63,"_",P$4),assets_m6!$A:$D,4,FALSE)</f>
        <v>9.43</v>
      </c>
      <c r="Q63">
        <f>VLOOKUP(CONCATENATE($A63,"_",Q$4),assets_m6!$A:$D,4,FALSE)</f>
        <v>9.3260000000000005</v>
      </c>
      <c r="R63">
        <f>VLOOKUP(CONCATENATE($A63,"_",R$4),assets_m6!$A:$D,4,FALSE)</f>
        <v>9.56</v>
      </c>
      <c r="S63">
        <f>VLOOKUP(CONCATENATE($A63,"_",S$4),assets_m6!$A:$D,4,FALSE)</f>
        <v>9.33</v>
      </c>
      <c r="T63">
        <f>VLOOKUP(CONCATENATE($A63,"_",T$4),assets_m6!$A:$D,4,FALSE)</f>
        <v>9.5109999999999992</v>
      </c>
      <c r="U63">
        <f>VLOOKUP(CONCATENATE($A63,"_",U$4),assets_m6!$A:$D,4,FALSE)</f>
        <v>9.8049999999999997</v>
      </c>
      <c r="V63">
        <f>VLOOKUP(CONCATENATE($A63,"_",V$4),assets_m6!$A:$D,4,FALSE)</f>
        <v>10.095000000000001</v>
      </c>
      <c r="X63" t="str">
        <f t="shared" si="16"/>
        <v>IUMO.L</v>
      </c>
      <c r="Y63">
        <f t="shared" si="16"/>
        <v>10.375</v>
      </c>
      <c r="Z63">
        <f t="shared" si="41"/>
        <v>10.375</v>
      </c>
      <c r="AA63">
        <f t="shared" si="41"/>
        <v>10.32</v>
      </c>
      <c r="AB63">
        <f t="shared" si="41"/>
        <v>10.167999999999999</v>
      </c>
      <c r="AC63">
        <f t="shared" si="41"/>
        <v>10.175000000000001</v>
      </c>
      <c r="AD63">
        <f t="shared" si="41"/>
        <v>10.141999999999999</v>
      </c>
      <c r="AE63">
        <f t="shared" si="41"/>
        <v>9.6289999999999996</v>
      </c>
      <c r="AF63">
        <f t="shared" si="41"/>
        <v>9.516</v>
      </c>
      <c r="AG63">
        <f t="shared" si="41"/>
        <v>9.6989999999999998</v>
      </c>
      <c r="AH63">
        <f t="shared" si="41"/>
        <v>9.4610000000000003</v>
      </c>
      <c r="AI63">
        <f t="shared" si="41"/>
        <v>9.7579999999999991</v>
      </c>
      <c r="AJ63">
        <f t="shared" si="41"/>
        <v>9.6340000000000003</v>
      </c>
      <c r="AK63">
        <f t="shared" si="41"/>
        <v>9.7850000000000001</v>
      </c>
      <c r="AL63">
        <f t="shared" si="41"/>
        <v>9.5380000000000003</v>
      </c>
      <c r="AM63">
        <f t="shared" si="40"/>
        <v>9.43</v>
      </c>
      <c r="AN63">
        <f t="shared" si="40"/>
        <v>9.3260000000000005</v>
      </c>
      <c r="AO63">
        <f t="shared" si="40"/>
        <v>9.56</v>
      </c>
      <c r="AP63">
        <f t="shared" si="38"/>
        <v>9.33</v>
      </c>
      <c r="AQ63">
        <f t="shared" si="38"/>
        <v>9.5109999999999992</v>
      </c>
      <c r="AR63">
        <f t="shared" si="38"/>
        <v>9.8049999999999997</v>
      </c>
      <c r="AS63">
        <f t="shared" si="38"/>
        <v>10.095000000000001</v>
      </c>
      <c r="AU63" t="s">
        <v>38</v>
      </c>
      <c r="AV63">
        <f t="shared" si="39"/>
        <v>0</v>
      </c>
      <c r="AW63">
        <f t="shared" si="39"/>
        <v>-5.3012048192770819E-5</v>
      </c>
      <c r="AX63">
        <f t="shared" si="39"/>
        <v>-1.4728682170542736E-4</v>
      </c>
      <c r="AY63">
        <f t="shared" si="39"/>
        <v>6.8843430369801833E-6</v>
      </c>
      <c r="AZ63">
        <f t="shared" si="39"/>
        <v>-3.2432432432433663E-5</v>
      </c>
      <c r="BA63">
        <f t="shared" si="39"/>
        <v>-5.0581739301912829E-4</v>
      </c>
      <c r="BB63">
        <f t="shared" si="39"/>
        <v>-1.1735382698099444E-4</v>
      </c>
      <c r="BC63">
        <f t="shared" si="39"/>
        <v>1.9230769230769212E-4</v>
      </c>
      <c r="BD63">
        <f t="shared" si="39"/>
        <v>-2.4538612228064703E-4</v>
      </c>
      <c r="BE63">
        <f t="shared" si="39"/>
        <v>3.1392030440756668E-4</v>
      </c>
      <c r="BF63">
        <f t="shared" si="39"/>
        <v>-1.2707522033203402E-4</v>
      </c>
      <c r="BG63">
        <f t="shared" si="39"/>
        <v>1.5673655802366597E-4</v>
      </c>
      <c r="BH63">
        <f t="shared" si="39"/>
        <v>-2.5242718446601934E-4</v>
      </c>
      <c r="BI63">
        <f t="shared" si="39"/>
        <v>-1.1323128538477725E-4</v>
      </c>
      <c r="BJ63">
        <f t="shared" si="39"/>
        <v>-1.1028632025450605E-4</v>
      </c>
      <c r="BK63">
        <f t="shared" si="37"/>
        <v>2.5091143040960757E-4</v>
      </c>
      <c r="BL63">
        <f t="shared" si="37"/>
        <v>-2.4058577405857784E-4</v>
      </c>
      <c r="BM63">
        <f t="shared" si="37"/>
        <v>1.9399785637727672E-4</v>
      </c>
      <c r="BN63">
        <f t="shared" si="37"/>
        <v>3.0911576069813957E-4</v>
      </c>
      <c r="BO63">
        <f t="shared" si="37"/>
        <v>2.9576746557878728E-4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-2.6987951807228853E-2</v>
      </c>
      <c r="BZ63">
        <f t="shared" si="20"/>
        <v>19</v>
      </c>
      <c r="CA63">
        <f t="shared" si="21"/>
        <v>1</v>
      </c>
      <c r="CB63">
        <f t="shared" si="22"/>
        <v>0.24</v>
      </c>
      <c r="CC63">
        <f t="shared" si="23"/>
        <v>1</v>
      </c>
      <c r="CD63">
        <f t="shared" si="24"/>
        <v>0</v>
      </c>
      <c r="CE63">
        <f t="shared" si="25"/>
        <v>0</v>
      </c>
      <c r="CF63">
        <f t="shared" si="26"/>
        <v>0</v>
      </c>
      <c r="CG63">
        <f t="shared" si="27"/>
        <v>0</v>
      </c>
      <c r="CI63">
        <f t="shared" si="28"/>
        <v>1</v>
      </c>
      <c r="CJ63">
        <f t="shared" si="29"/>
        <v>1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8.7260000000000009</v>
      </c>
      <c r="C64" t="e">
        <f>VLOOKUP(CONCATENATE($A64,"_",C$4),assets_m6!$A:$D,4,FALSE)</f>
        <v>#N/A</v>
      </c>
      <c r="D64">
        <f>VLOOKUP(CONCATENATE($A64,"_",D$4),assets_m6!$A:$D,4,FALSE)</f>
        <v>8.7799999999999994</v>
      </c>
      <c r="E64">
        <f>VLOOKUP(CONCATENATE($A64,"_",E$4),assets_m6!$A:$D,4,FALSE)</f>
        <v>8.7279999999999998</v>
      </c>
      <c r="F64">
        <f>VLOOKUP(CONCATENATE($A64,"_",F$4),assets_m6!$A:$D,4,FALSE)</f>
        <v>8.8079999999999998</v>
      </c>
      <c r="G64">
        <f>VLOOKUP(CONCATENATE($A64,"_",G$4),assets_m6!$A:$D,4,FALSE)</f>
        <v>8.75</v>
      </c>
      <c r="H64">
        <f>VLOOKUP(CONCATENATE($A64,"_",H$4),assets_m6!$A:$D,4,FALSE)</f>
        <v>8.5579999999999998</v>
      </c>
      <c r="I64">
        <f>VLOOKUP(CONCATENATE($A64,"_",I$4),assets_m6!$A:$D,4,FALSE)</f>
        <v>8.4879999999999995</v>
      </c>
      <c r="J64">
        <f>VLOOKUP(CONCATENATE($A64,"_",J$4),assets_m6!$A:$D,4,FALSE)</f>
        <v>8.5980000000000008</v>
      </c>
      <c r="K64">
        <f>VLOOKUP(CONCATENATE($A64,"_",K$4),assets_m6!$A:$D,4,FALSE)</f>
        <v>8.3949999999999996</v>
      </c>
      <c r="L64">
        <f>VLOOKUP(CONCATENATE($A64,"_",L$4),assets_m6!$A:$D,4,FALSE)</f>
        <v>8.59</v>
      </c>
      <c r="M64">
        <f>VLOOKUP(CONCATENATE($A64,"_",M$4),assets_m6!$A:$D,4,FALSE)</f>
        <v>8.5719999999999992</v>
      </c>
      <c r="N64">
        <f>VLOOKUP(CONCATENATE($A64,"_",N$4),assets_m6!$A:$D,4,FALSE)</f>
        <v>8.7750000000000004</v>
      </c>
      <c r="O64">
        <f>VLOOKUP(CONCATENATE($A64,"_",O$4),assets_m6!$A:$D,4,FALSE)</f>
        <v>8.6</v>
      </c>
      <c r="P64">
        <f>VLOOKUP(CONCATENATE($A64,"_",P$4),assets_m6!$A:$D,4,FALSE)</f>
        <v>8.3979999999999997</v>
      </c>
      <c r="Q64">
        <f>VLOOKUP(CONCATENATE($A64,"_",Q$4),assets_m6!$A:$D,4,FALSE)</f>
        <v>8.3179999999999996</v>
      </c>
      <c r="R64">
        <f>VLOOKUP(CONCATENATE($A64,"_",R$4),assets_m6!$A:$D,4,FALSE)</f>
        <v>8.5510000000000002</v>
      </c>
      <c r="S64">
        <f>VLOOKUP(CONCATENATE($A64,"_",S$4),assets_m6!$A:$D,4,FALSE)</f>
        <v>8.3849999999999998</v>
      </c>
      <c r="T64">
        <f>VLOOKUP(CONCATENATE($A64,"_",T$4),assets_m6!$A:$D,4,FALSE)</f>
        <v>8.5719999999999992</v>
      </c>
      <c r="U64">
        <f>VLOOKUP(CONCATENATE($A64,"_",U$4),assets_m6!$A:$D,4,FALSE)</f>
        <v>8.7720000000000002</v>
      </c>
      <c r="V64">
        <f>VLOOKUP(CONCATENATE($A64,"_",V$4),assets_m6!$A:$D,4,FALSE)</f>
        <v>8.875</v>
      </c>
      <c r="X64" t="str">
        <f t="shared" si="16"/>
        <v>IUVL.L</v>
      </c>
      <c r="Y64">
        <f t="shared" si="16"/>
        <v>8.7260000000000009</v>
      </c>
      <c r="Z64">
        <f t="shared" si="41"/>
        <v>8.7260000000000009</v>
      </c>
      <c r="AA64">
        <f t="shared" si="41"/>
        <v>8.7799999999999994</v>
      </c>
      <c r="AB64">
        <f t="shared" si="41"/>
        <v>8.7279999999999998</v>
      </c>
      <c r="AC64">
        <f t="shared" si="41"/>
        <v>8.8079999999999998</v>
      </c>
      <c r="AD64">
        <f t="shared" si="41"/>
        <v>8.75</v>
      </c>
      <c r="AE64">
        <f t="shared" si="41"/>
        <v>8.5579999999999998</v>
      </c>
      <c r="AF64">
        <f t="shared" si="41"/>
        <v>8.4879999999999995</v>
      </c>
      <c r="AG64">
        <f t="shared" si="41"/>
        <v>8.5980000000000008</v>
      </c>
      <c r="AH64">
        <f t="shared" si="41"/>
        <v>8.3949999999999996</v>
      </c>
      <c r="AI64">
        <f t="shared" si="41"/>
        <v>8.59</v>
      </c>
      <c r="AJ64">
        <f t="shared" si="41"/>
        <v>8.5719999999999992</v>
      </c>
      <c r="AK64">
        <f t="shared" si="41"/>
        <v>8.7750000000000004</v>
      </c>
      <c r="AL64">
        <f t="shared" si="41"/>
        <v>8.6</v>
      </c>
      <c r="AM64">
        <f t="shared" si="40"/>
        <v>8.3979999999999997</v>
      </c>
      <c r="AN64">
        <f t="shared" si="40"/>
        <v>8.3179999999999996</v>
      </c>
      <c r="AO64">
        <f t="shared" si="40"/>
        <v>8.5510000000000002</v>
      </c>
      <c r="AP64">
        <f t="shared" si="38"/>
        <v>8.3849999999999998</v>
      </c>
      <c r="AQ64">
        <f t="shared" si="38"/>
        <v>8.5719999999999992</v>
      </c>
      <c r="AR64">
        <f t="shared" si="38"/>
        <v>8.7720000000000002</v>
      </c>
      <c r="AS64">
        <f t="shared" si="38"/>
        <v>8.875</v>
      </c>
      <c r="AU64" t="s">
        <v>70</v>
      </c>
      <c r="AV64">
        <f t="shared" si="39"/>
        <v>0</v>
      </c>
      <c r="AW64">
        <f t="shared" si="39"/>
        <v>6.1884024753608172E-5</v>
      </c>
      <c r="AX64">
        <f t="shared" si="39"/>
        <v>-5.922551252847336E-5</v>
      </c>
      <c r="AY64">
        <f t="shared" si="39"/>
        <v>9.1659028414298893E-5</v>
      </c>
      <c r="AZ64">
        <f t="shared" si="39"/>
        <v>-6.5849227974568381E-5</v>
      </c>
      <c r="BA64">
        <f t="shared" si="39"/>
        <v>-2.1942857142857164E-4</v>
      </c>
      <c r="BB64">
        <f t="shared" si="39"/>
        <v>-8.1794811871933027E-5</v>
      </c>
      <c r="BC64">
        <f t="shared" si="39"/>
        <v>1.2959472196041614E-4</v>
      </c>
      <c r="BD64">
        <f t="shared" si="39"/>
        <v>-2.3610141893463731E-4</v>
      </c>
      <c r="BE64">
        <f t="shared" si="39"/>
        <v>2.3228111971411591E-4</v>
      </c>
      <c r="BF64">
        <f t="shared" si="39"/>
        <v>-2.0954598370198699E-5</v>
      </c>
      <c r="BG64">
        <f t="shared" si="39"/>
        <v>2.3681754549696827E-4</v>
      </c>
      <c r="BH64">
        <f t="shared" si="39"/>
        <v>-1.9943019943020025E-4</v>
      </c>
      <c r="BI64">
        <f t="shared" si="39"/>
        <v>-2.3488372093023252E-4</v>
      </c>
      <c r="BJ64">
        <f t="shared" si="39"/>
        <v>-9.5260776375327545E-5</v>
      </c>
      <c r="BK64">
        <f t="shared" si="37"/>
        <v>2.8011541235874074E-4</v>
      </c>
      <c r="BL64">
        <f t="shared" si="37"/>
        <v>-1.941293415974744E-4</v>
      </c>
      <c r="BM64">
        <f t="shared" si="37"/>
        <v>2.2301729278473393E-4</v>
      </c>
      <c r="BN64">
        <f t="shared" si="37"/>
        <v>2.3331777881474696E-4</v>
      </c>
      <c r="BO64">
        <f t="shared" si="37"/>
        <v>1.1741906064751453E-4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1.7075406830162631E-2</v>
      </c>
      <c r="BZ64">
        <f t="shared" si="20"/>
        <v>57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408.39499999999998</v>
      </c>
      <c r="C65">
        <f>VLOOKUP(CONCATENATE($A65,"_",C$4),assets_m6!$A:$D,4,FALSE)</f>
        <v>411.02199999999999</v>
      </c>
      <c r="D65">
        <f>VLOOKUP(CONCATENATE($A65,"_",D$4),assets_m6!$A:$D,4,FALSE)</f>
        <v>412.928</v>
      </c>
      <c r="E65">
        <f>VLOOKUP(CONCATENATE($A65,"_",E$4),assets_m6!$A:$D,4,FALSE)</f>
        <v>425.36</v>
      </c>
      <c r="F65">
        <f>VLOOKUP(CONCATENATE($A65,"_",F$4),assets_m6!$A:$D,4,FALSE)</f>
        <v>410.26100000000002</v>
      </c>
      <c r="G65">
        <f>VLOOKUP(CONCATENATE($A65,"_",G$4),assets_m6!$A:$D,4,FALSE)</f>
        <v>408.04899999999998</v>
      </c>
      <c r="H65">
        <f>VLOOKUP(CONCATENATE($A65,"_",H$4),assets_m6!$A:$D,4,FALSE)</f>
        <v>394.92500000000001</v>
      </c>
      <c r="I65">
        <f>VLOOKUP(CONCATENATE($A65,"_",I$4),assets_m6!$A:$D,4,FALSE)</f>
        <v>395.70499999999998</v>
      </c>
      <c r="J65">
        <f>VLOOKUP(CONCATENATE($A65,"_",J$4),assets_m6!$A:$D,4,FALSE)</f>
        <v>389.464</v>
      </c>
      <c r="K65">
        <f>VLOOKUP(CONCATENATE($A65,"_",K$4),assets_m6!$A:$D,4,FALSE)</f>
        <v>388.892</v>
      </c>
      <c r="L65">
        <f>VLOOKUP(CONCATENATE($A65,"_",L$4),assets_m6!$A:$D,4,FALSE)</f>
        <v>398.37200000000001</v>
      </c>
      <c r="M65">
        <f>VLOOKUP(CONCATENATE($A65,"_",M$4),assets_m6!$A:$D,4,FALSE)</f>
        <v>396.69299999999998</v>
      </c>
      <c r="N65">
        <f>VLOOKUP(CONCATENATE($A65,"_",N$4),assets_m6!$A:$D,4,FALSE)</f>
        <v>404.90899999999999</v>
      </c>
      <c r="O65">
        <f>VLOOKUP(CONCATENATE($A65,"_",O$4),assets_m6!$A:$D,4,FALSE)</f>
        <v>388.64499999999998</v>
      </c>
      <c r="P65">
        <f>VLOOKUP(CONCATENATE($A65,"_",P$4),assets_m6!$A:$D,4,FALSE)</f>
        <v>386.21499999999997</v>
      </c>
      <c r="Q65">
        <f>VLOOKUP(CONCATENATE($A65,"_",Q$4),assets_m6!$A:$D,4,FALSE)</f>
        <v>386.41300000000001</v>
      </c>
      <c r="R65">
        <f>VLOOKUP(CONCATENATE($A65,"_",R$4),assets_m6!$A:$D,4,FALSE)</f>
        <v>393.63200000000001</v>
      </c>
      <c r="S65">
        <f>VLOOKUP(CONCATENATE($A65,"_",S$4),assets_m6!$A:$D,4,FALSE)</f>
        <v>390.80700000000002</v>
      </c>
      <c r="T65">
        <f>VLOOKUP(CONCATENATE($A65,"_",T$4),assets_m6!$A:$D,4,FALSE)</f>
        <v>394.26400000000001</v>
      </c>
      <c r="U65">
        <f>VLOOKUP(CONCATENATE($A65,"_",U$4),assets_m6!$A:$D,4,FALSE)</f>
        <v>401.976</v>
      </c>
      <c r="V65">
        <f>VLOOKUP(CONCATENATE($A65,"_",V$4),assets_m6!$A:$D,4,FALSE)</f>
        <v>412.03899999999999</v>
      </c>
      <c r="X65" t="str">
        <f t="shared" si="16"/>
        <v>IVV</v>
      </c>
      <c r="Y65">
        <f t="shared" si="16"/>
        <v>408.39499999999998</v>
      </c>
      <c r="Z65">
        <f t="shared" si="41"/>
        <v>411.02199999999999</v>
      </c>
      <c r="AA65">
        <f t="shared" si="41"/>
        <v>412.928</v>
      </c>
      <c r="AB65">
        <f t="shared" si="41"/>
        <v>425.36</v>
      </c>
      <c r="AC65">
        <f t="shared" si="41"/>
        <v>410.26100000000002</v>
      </c>
      <c r="AD65">
        <f t="shared" si="41"/>
        <v>408.04899999999998</v>
      </c>
      <c r="AE65">
        <f t="shared" si="41"/>
        <v>394.92500000000001</v>
      </c>
      <c r="AF65">
        <f t="shared" si="41"/>
        <v>395.70499999999998</v>
      </c>
      <c r="AG65">
        <f t="shared" si="41"/>
        <v>389.464</v>
      </c>
      <c r="AH65">
        <f t="shared" si="41"/>
        <v>388.892</v>
      </c>
      <c r="AI65">
        <f t="shared" si="41"/>
        <v>398.37200000000001</v>
      </c>
      <c r="AJ65">
        <f t="shared" si="41"/>
        <v>396.69299999999998</v>
      </c>
      <c r="AK65">
        <f t="shared" si="41"/>
        <v>404.90899999999999</v>
      </c>
      <c r="AL65">
        <f t="shared" si="41"/>
        <v>388.64499999999998</v>
      </c>
      <c r="AM65">
        <f t="shared" si="40"/>
        <v>386.21499999999997</v>
      </c>
      <c r="AN65">
        <f t="shared" si="40"/>
        <v>386.41300000000001</v>
      </c>
      <c r="AO65">
        <f t="shared" si="40"/>
        <v>393.63200000000001</v>
      </c>
      <c r="AP65">
        <f t="shared" si="38"/>
        <v>390.80700000000002</v>
      </c>
      <c r="AQ65">
        <f t="shared" si="38"/>
        <v>394.26400000000001</v>
      </c>
      <c r="AR65">
        <f t="shared" si="38"/>
        <v>401.976</v>
      </c>
      <c r="AS65">
        <f t="shared" si="38"/>
        <v>412.03899999999999</v>
      </c>
      <c r="AU65" t="s">
        <v>60</v>
      </c>
      <c r="AV65">
        <f t="shared" si="39"/>
        <v>6.4324979492893142E-5</v>
      </c>
      <c r="AW65">
        <f t="shared" si="39"/>
        <v>4.637221365279732E-5</v>
      </c>
      <c r="AX65">
        <f t="shared" si="39"/>
        <v>3.010694358338504E-4</v>
      </c>
      <c r="AY65">
        <f t="shared" si="39"/>
        <v>-3.5496990784276826E-4</v>
      </c>
      <c r="AZ65">
        <f t="shared" si="39"/>
        <v>-5.391689680471811E-5</v>
      </c>
      <c r="BA65">
        <f t="shared" si="39"/>
        <v>-3.2162803976973272E-4</v>
      </c>
      <c r="BB65">
        <f t="shared" si="39"/>
        <v>1.9750585554218464E-5</v>
      </c>
      <c r="BC65">
        <f t="shared" si="39"/>
        <v>-1.5771850241973152E-4</v>
      </c>
      <c r="BD65">
        <f t="shared" si="39"/>
        <v>-1.4686851673068698E-5</v>
      </c>
      <c r="BE65">
        <f t="shared" si="39"/>
        <v>2.4376947841560175E-4</v>
      </c>
      <c r="BF65">
        <f t="shared" si="39"/>
        <v>-4.2146536403161627E-5</v>
      </c>
      <c r="BG65">
        <f t="shared" si="39"/>
        <v>2.0711230094808854E-4</v>
      </c>
      <c r="BH65">
        <f t="shared" si="39"/>
        <v>-4.016704988034351E-4</v>
      </c>
      <c r="BI65">
        <f t="shared" si="39"/>
        <v>-6.2524926346666163E-5</v>
      </c>
      <c r="BJ65">
        <f t="shared" si="39"/>
        <v>5.1266781455934112E-6</v>
      </c>
      <c r="BK65">
        <f t="shared" si="37"/>
        <v>1.8682083677308979E-4</v>
      </c>
      <c r="BL65">
        <f t="shared" si="37"/>
        <v>-7.1767539224453004E-5</v>
      </c>
      <c r="BM65">
        <f t="shared" si="37"/>
        <v>8.8457985655323294E-5</v>
      </c>
      <c r="BN65">
        <f t="shared" si="37"/>
        <v>1.9560497534646808E-4</v>
      </c>
      <c r="BO65">
        <f t="shared" si="37"/>
        <v>2.5033832865643693E-4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8.9227341177046861E-3</v>
      </c>
      <c r="BZ65">
        <f t="shared" si="20"/>
        <v>49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182.672</v>
      </c>
      <c r="C66">
        <f>VLOOKUP(CONCATENATE($A66,"_",C$4),assets_m6!$A:$D,4,FALSE)</f>
        <v>184.58799999999999</v>
      </c>
      <c r="D66">
        <f>VLOOKUP(CONCATENATE($A66,"_",D$4),assets_m6!$A:$D,4,FALSE)</f>
        <v>186.16800000000001</v>
      </c>
      <c r="E66">
        <f>VLOOKUP(CONCATENATE($A66,"_",E$4),assets_m6!$A:$D,4,FALSE)</f>
        <v>191.136</v>
      </c>
      <c r="F66">
        <f>VLOOKUP(CONCATENATE($A66,"_",F$4),assets_m6!$A:$D,4,FALSE)</f>
        <v>183.38300000000001</v>
      </c>
      <c r="G66">
        <f>VLOOKUP(CONCATENATE($A66,"_",G$4),assets_m6!$A:$D,4,FALSE)</f>
        <v>180.33099999999999</v>
      </c>
      <c r="H66">
        <f>VLOOKUP(CONCATENATE($A66,"_",H$4),assets_m6!$A:$D,4,FALSE)</f>
        <v>172.74600000000001</v>
      </c>
      <c r="I66">
        <f>VLOOKUP(CONCATENATE($A66,"_",I$4),assets_m6!$A:$D,4,FALSE)</f>
        <v>172.79499999999999</v>
      </c>
      <c r="J66">
        <f>VLOOKUP(CONCATENATE($A66,"_",J$4),assets_m6!$A:$D,4,FALSE)</f>
        <v>168.49799999999999</v>
      </c>
      <c r="K66">
        <f>VLOOKUP(CONCATENATE($A66,"_",K$4),assets_m6!$A:$D,4,FALSE)</f>
        <v>170.47399999999999</v>
      </c>
      <c r="L66">
        <f>VLOOKUP(CONCATENATE($A66,"_",L$4),assets_m6!$A:$D,4,FALSE)</f>
        <v>175.876</v>
      </c>
      <c r="M66">
        <f>VLOOKUP(CONCATENATE($A66,"_",M$4),assets_m6!$A:$D,4,FALSE)</f>
        <v>175.03700000000001</v>
      </c>
      <c r="N66">
        <f>VLOOKUP(CONCATENATE($A66,"_",N$4),assets_m6!$A:$D,4,FALSE)</f>
        <v>180.39</v>
      </c>
      <c r="O66">
        <f>VLOOKUP(CONCATENATE($A66,"_",O$4),assets_m6!$A:$D,4,FALSE)</f>
        <v>174.06899999999999</v>
      </c>
      <c r="P66">
        <f>VLOOKUP(CONCATENATE($A66,"_",P$4),assets_m6!$A:$D,4,FALSE)</f>
        <v>174.35599999999999</v>
      </c>
      <c r="Q66">
        <f>VLOOKUP(CONCATENATE($A66,"_",Q$4),assets_m6!$A:$D,4,FALSE)</f>
        <v>173.911</v>
      </c>
      <c r="R66">
        <f>VLOOKUP(CONCATENATE($A66,"_",R$4),assets_m6!$A:$D,4,FALSE)</f>
        <v>176.01499999999999</v>
      </c>
      <c r="S66">
        <f>VLOOKUP(CONCATENATE($A66,"_",S$4),assets_m6!$A:$D,4,FALSE)</f>
        <v>173.40700000000001</v>
      </c>
      <c r="T66">
        <f>VLOOKUP(CONCATENATE($A66,"_",T$4),assets_m6!$A:$D,4,FALSE)</f>
        <v>176.52799999999999</v>
      </c>
      <c r="U66">
        <f>VLOOKUP(CONCATENATE($A66,"_",U$4),assets_m6!$A:$D,4,FALSE)</f>
        <v>180.46899999999999</v>
      </c>
      <c r="V66">
        <f>VLOOKUP(CONCATENATE($A66,"_",V$4),assets_m6!$A:$D,4,FALSE)</f>
        <v>185.32900000000001</v>
      </c>
      <c r="X66" t="str">
        <f t="shared" si="16"/>
        <v>IWM</v>
      </c>
      <c r="Y66">
        <f t="shared" si="16"/>
        <v>182.672</v>
      </c>
      <c r="Z66">
        <f t="shared" si="41"/>
        <v>184.58799999999999</v>
      </c>
      <c r="AA66">
        <f t="shared" si="41"/>
        <v>186.16800000000001</v>
      </c>
      <c r="AB66">
        <f t="shared" si="41"/>
        <v>191.136</v>
      </c>
      <c r="AC66">
        <f t="shared" si="41"/>
        <v>183.38300000000001</v>
      </c>
      <c r="AD66">
        <f t="shared" si="41"/>
        <v>180.33099999999999</v>
      </c>
      <c r="AE66">
        <f t="shared" si="41"/>
        <v>172.74600000000001</v>
      </c>
      <c r="AF66">
        <f t="shared" si="41"/>
        <v>172.79499999999999</v>
      </c>
      <c r="AG66">
        <f t="shared" si="41"/>
        <v>168.49799999999999</v>
      </c>
      <c r="AH66">
        <f t="shared" si="41"/>
        <v>170.47399999999999</v>
      </c>
      <c r="AI66">
        <f t="shared" si="41"/>
        <v>175.876</v>
      </c>
      <c r="AJ66">
        <f t="shared" si="41"/>
        <v>175.03700000000001</v>
      </c>
      <c r="AK66">
        <f t="shared" si="41"/>
        <v>180.39</v>
      </c>
      <c r="AL66">
        <f t="shared" si="41"/>
        <v>174.06899999999999</v>
      </c>
      <c r="AM66">
        <f t="shared" si="40"/>
        <v>174.35599999999999</v>
      </c>
      <c r="AN66">
        <f t="shared" si="40"/>
        <v>173.911</v>
      </c>
      <c r="AO66">
        <f t="shared" si="40"/>
        <v>176.01499999999999</v>
      </c>
      <c r="AP66">
        <f t="shared" si="38"/>
        <v>173.40700000000001</v>
      </c>
      <c r="AQ66">
        <f t="shared" si="38"/>
        <v>176.52799999999999</v>
      </c>
      <c r="AR66">
        <f t="shared" si="38"/>
        <v>180.46899999999999</v>
      </c>
      <c r="AS66">
        <f t="shared" si="38"/>
        <v>185.32900000000001</v>
      </c>
      <c r="AU66" t="s">
        <v>40</v>
      </c>
      <c r="AV66">
        <f t="shared" si="39"/>
        <v>1.0488744854164825E-4</v>
      </c>
      <c r="AW66">
        <f t="shared" si="39"/>
        <v>8.5596030077795559E-5</v>
      </c>
      <c r="AX66">
        <f t="shared" si="39"/>
        <v>2.6685574319969003E-4</v>
      </c>
      <c r="AY66">
        <f t="shared" si="39"/>
        <v>-4.0562740666331753E-4</v>
      </c>
      <c r="AZ66">
        <f t="shared" si="39"/>
        <v>-1.6642764051193518E-4</v>
      </c>
      <c r="BA66">
        <f t="shared" si="39"/>
        <v>-4.206154238594573E-4</v>
      </c>
      <c r="BB66">
        <f t="shared" si="39"/>
        <v>2.8365345651985096E-6</v>
      </c>
      <c r="BC66">
        <f t="shared" si="39"/>
        <v>-2.4867617697271321E-4</v>
      </c>
      <c r="BD66">
        <f t="shared" si="39"/>
        <v>1.1727142161924768E-4</v>
      </c>
      <c r="BE66">
        <f t="shared" si="39"/>
        <v>3.1688116662951626E-4</v>
      </c>
      <c r="BF66">
        <f t="shared" si="39"/>
        <v>-4.7704064227068992E-5</v>
      </c>
      <c r="BG66">
        <f t="shared" si="39"/>
        <v>3.0582105497694656E-4</v>
      </c>
      <c r="BH66">
        <f t="shared" si="39"/>
        <v>-3.5040745052386486E-4</v>
      </c>
      <c r="BI66">
        <f t="shared" si="39"/>
        <v>1.6487714641895235E-5</v>
      </c>
      <c r="BJ66">
        <f t="shared" si="39"/>
        <v>-2.5522494207253738E-5</v>
      </c>
      <c r="BK66">
        <f t="shared" si="37"/>
        <v>1.2098142153170213E-4</v>
      </c>
      <c r="BL66">
        <f t="shared" si="37"/>
        <v>-1.4816919012584017E-4</v>
      </c>
      <c r="BM66">
        <f t="shared" si="37"/>
        <v>1.7998120029756473E-4</v>
      </c>
      <c r="BN66">
        <f t="shared" si="37"/>
        <v>2.2325070243814029E-4</v>
      </c>
      <c r="BO66">
        <f t="shared" si="37"/>
        <v>2.6929832824474086E-4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1.4545195760707775E-2</v>
      </c>
      <c r="BZ66">
        <f t="shared" si="20"/>
        <v>53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50.914000000000001</v>
      </c>
      <c r="C67">
        <f>VLOOKUP(CONCATENATE($A67,"_",C$4),assets_m6!$A:$D,4,FALSE)</f>
        <v>51.619</v>
      </c>
      <c r="D67">
        <f>VLOOKUP(CONCATENATE($A67,"_",D$4),assets_m6!$A:$D,4,FALSE)</f>
        <v>51.798000000000002</v>
      </c>
      <c r="E67">
        <f>VLOOKUP(CONCATENATE($A67,"_",E$4),assets_m6!$A:$D,4,FALSE)</f>
        <v>53.475999999999999</v>
      </c>
      <c r="F67">
        <f>VLOOKUP(CONCATENATE($A67,"_",F$4),assets_m6!$A:$D,4,FALSE)</f>
        <v>50.933999999999997</v>
      </c>
      <c r="G67">
        <f>VLOOKUP(CONCATENATE($A67,"_",G$4),assets_m6!$A:$D,4,FALSE)</f>
        <v>50.438000000000002</v>
      </c>
      <c r="H67">
        <f>VLOOKUP(CONCATENATE($A67,"_",H$4),assets_m6!$A:$D,4,FALSE)</f>
        <v>48.552</v>
      </c>
      <c r="I67">
        <f>VLOOKUP(CONCATENATE($A67,"_",I$4),assets_m6!$A:$D,4,FALSE)</f>
        <v>49.277000000000001</v>
      </c>
      <c r="J67">
        <f>VLOOKUP(CONCATENATE($A67,"_",J$4),assets_m6!$A:$D,4,FALSE)</f>
        <v>47.817</v>
      </c>
      <c r="K67">
        <f>VLOOKUP(CONCATENATE($A67,"_",K$4),assets_m6!$A:$D,4,FALSE)</f>
        <v>47.42</v>
      </c>
      <c r="L67">
        <f>VLOOKUP(CONCATENATE($A67,"_",L$4),assets_m6!$A:$D,4,FALSE)</f>
        <v>49.088000000000001</v>
      </c>
      <c r="M67">
        <f>VLOOKUP(CONCATENATE($A67,"_",M$4),assets_m6!$A:$D,4,FALSE)</f>
        <v>48.582000000000001</v>
      </c>
      <c r="N67">
        <f>VLOOKUP(CONCATENATE($A67,"_",N$4),assets_m6!$A:$D,4,FALSE)</f>
        <v>50.070999999999998</v>
      </c>
      <c r="O67">
        <f>VLOOKUP(CONCATENATE($A67,"_",O$4),assets_m6!$A:$D,4,FALSE)</f>
        <v>47.807000000000002</v>
      </c>
      <c r="P67">
        <f>VLOOKUP(CONCATENATE($A67,"_",P$4),assets_m6!$A:$D,4,FALSE)</f>
        <v>47.43</v>
      </c>
      <c r="Q67">
        <f>VLOOKUP(CONCATENATE($A67,"_",Q$4),assets_m6!$A:$D,4,FALSE)</f>
        <v>47.539000000000001</v>
      </c>
      <c r="R67">
        <f>VLOOKUP(CONCATENATE($A67,"_",R$4),assets_m6!$A:$D,4,FALSE)</f>
        <v>48.651000000000003</v>
      </c>
      <c r="S67">
        <f>VLOOKUP(CONCATENATE($A67,"_",S$4),assets_m6!$A:$D,4,FALSE)</f>
        <v>47.826999999999998</v>
      </c>
      <c r="T67">
        <f>VLOOKUP(CONCATENATE($A67,"_",T$4),assets_m6!$A:$D,4,FALSE)</f>
        <v>48.363</v>
      </c>
      <c r="U67">
        <f>VLOOKUP(CONCATENATE($A67,"_",U$4),assets_m6!$A:$D,4,FALSE)</f>
        <v>49.386000000000003</v>
      </c>
      <c r="V67">
        <f>VLOOKUP(CONCATENATE($A67,"_",V$4),assets_m6!$A:$D,4,FALSE)</f>
        <v>50.973999999999997</v>
      </c>
      <c r="X67" t="str">
        <f t="shared" si="16"/>
        <v>IXN</v>
      </c>
      <c r="Y67">
        <f t="shared" si="16"/>
        <v>50.914000000000001</v>
      </c>
      <c r="Z67">
        <f t="shared" si="41"/>
        <v>51.619</v>
      </c>
      <c r="AA67">
        <f t="shared" si="41"/>
        <v>51.798000000000002</v>
      </c>
      <c r="AB67">
        <f t="shared" si="41"/>
        <v>53.475999999999999</v>
      </c>
      <c r="AC67">
        <f t="shared" si="41"/>
        <v>50.933999999999997</v>
      </c>
      <c r="AD67">
        <f t="shared" si="41"/>
        <v>50.438000000000002</v>
      </c>
      <c r="AE67">
        <f t="shared" si="41"/>
        <v>48.552</v>
      </c>
      <c r="AF67">
        <f t="shared" si="41"/>
        <v>49.277000000000001</v>
      </c>
      <c r="AG67">
        <f t="shared" si="41"/>
        <v>47.817</v>
      </c>
      <c r="AH67">
        <f t="shared" si="41"/>
        <v>47.42</v>
      </c>
      <c r="AI67">
        <f t="shared" si="41"/>
        <v>49.088000000000001</v>
      </c>
      <c r="AJ67">
        <f t="shared" si="41"/>
        <v>48.582000000000001</v>
      </c>
      <c r="AK67">
        <f t="shared" si="41"/>
        <v>50.070999999999998</v>
      </c>
      <c r="AL67">
        <f t="shared" si="41"/>
        <v>47.807000000000002</v>
      </c>
      <c r="AM67">
        <f t="shared" si="40"/>
        <v>47.43</v>
      </c>
      <c r="AN67">
        <f t="shared" si="40"/>
        <v>47.539000000000001</v>
      </c>
      <c r="AO67">
        <f t="shared" si="40"/>
        <v>48.651000000000003</v>
      </c>
      <c r="AP67">
        <f t="shared" si="38"/>
        <v>47.826999999999998</v>
      </c>
      <c r="AQ67">
        <f t="shared" si="38"/>
        <v>48.363</v>
      </c>
      <c r="AR67">
        <f t="shared" si="38"/>
        <v>49.386000000000003</v>
      </c>
      <c r="AS67">
        <f t="shared" si="38"/>
        <v>50.973999999999997</v>
      </c>
      <c r="AU67" t="s">
        <v>31</v>
      </c>
      <c r="AV67">
        <f t="shared" si="39"/>
        <v>1.3846879050948626E-4</v>
      </c>
      <c r="AW67">
        <f t="shared" si="39"/>
        <v>3.4677153761212354E-5</v>
      </c>
      <c r="AX67">
        <f t="shared" si="39"/>
        <v>3.2395073168848165E-4</v>
      </c>
      <c r="AY67">
        <f t="shared" si="39"/>
        <v>-4.7535342957588482E-4</v>
      </c>
      <c r="AZ67">
        <f t="shared" si="39"/>
        <v>-9.7380924333450187E-5</v>
      </c>
      <c r="BA67">
        <f t="shared" si="39"/>
        <v>-3.7392442206273104E-4</v>
      </c>
      <c r="BB67">
        <f t="shared" si="39"/>
        <v>1.4932443565661589E-4</v>
      </c>
      <c r="BC67">
        <f t="shared" si="39"/>
        <v>-2.9628427055218478E-4</v>
      </c>
      <c r="BD67">
        <f t="shared" si="39"/>
        <v>-8.3024865633560962E-5</v>
      </c>
      <c r="BE67">
        <f t="shared" si="39"/>
        <v>3.5175031632222678E-4</v>
      </c>
      <c r="BF67">
        <f t="shared" si="39"/>
        <v>-1.0308018252933511E-4</v>
      </c>
      <c r="BG67">
        <f t="shared" si="39"/>
        <v>3.0649211642171944E-4</v>
      </c>
      <c r="BH67">
        <f t="shared" si="39"/>
        <v>-4.5215793573126083E-4</v>
      </c>
      <c r="BI67">
        <f t="shared" si="39"/>
        <v>-7.885874453531961E-5</v>
      </c>
      <c r="BJ67">
        <f t="shared" si="39"/>
        <v>2.2981235504955041E-5</v>
      </c>
      <c r="BK67">
        <f t="shared" si="37"/>
        <v>2.3391320810282122E-4</v>
      </c>
      <c r="BL67">
        <f t="shared" si="37"/>
        <v>-1.6936959158085242E-4</v>
      </c>
      <c r="BM67">
        <f t="shared" si="37"/>
        <v>1.120705877433252E-4</v>
      </c>
      <c r="BN67">
        <f t="shared" si="37"/>
        <v>2.11525339619131E-4</v>
      </c>
      <c r="BO67">
        <f t="shared" si="37"/>
        <v>3.2154861701696715E-4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1.1784577915700037E-3</v>
      </c>
      <c r="BZ67">
        <f t="shared" si="20"/>
        <v>39</v>
      </c>
      <c r="CA67">
        <f t="shared" si="21"/>
        <v>2</v>
      </c>
      <c r="CB67">
        <f t="shared" si="22"/>
        <v>0.11999999999999997</v>
      </c>
      <c r="CC67">
        <f t="shared" si="23"/>
        <v>0</v>
      </c>
      <c r="CD67">
        <f t="shared" si="24"/>
        <v>1</v>
      </c>
      <c r="CE67">
        <f t="shared" si="25"/>
        <v>0</v>
      </c>
      <c r="CF67">
        <f t="shared" si="26"/>
        <v>0</v>
      </c>
      <c r="CG67">
        <f t="shared" si="27"/>
        <v>0</v>
      </c>
      <c r="CI67">
        <f t="shared" si="28"/>
        <v>0</v>
      </c>
      <c r="CJ67">
        <f t="shared" si="29"/>
        <v>1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5.0659999999999998</v>
      </c>
      <c r="C68" t="e">
        <f>VLOOKUP(CONCATENATE($A68,"_",C$4),assets_m6!$A:$D,4,FALSE)</f>
        <v>#N/A</v>
      </c>
      <c r="D68">
        <f>VLOOKUP(CONCATENATE($A68,"_",D$4),assets_m6!$A:$D,4,FALSE)</f>
        <v>5.0419999999999998</v>
      </c>
      <c r="E68">
        <f>VLOOKUP(CONCATENATE($A68,"_",E$4),assets_m6!$A:$D,4,FALSE)</f>
        <v>5.032</v>
      </c>
      <c r="F68">
        <f>VLOOKUP(CONCATENATE($A68,"_",F$4),assets_m6!$A:$D,4,FALSE)</f>
        <v>5.008</v>
      </c>
      <c r="G68">
        <f>VLOOKUP(CONCATENATE($A68,"_",G$4),assets_m6!$A:$D,4,FALSE)</f>
        <v>4.9889999999999999</v>
      </c>
      <c r="H68">
        <f>VLOOKUP(CONCATENATE($A68,"_",H$4),assets_m6!$A:$D,4,FALSE)</f>
        <v>4.9349999999999996</v>
      </c>
      <c r="I68">
        <f>VLOOKUP(CONCATENATE($A68,"_",I$4),assets_m6!$A:$D,4,FALSE)</f>
        <v>4.952</v>
      </c>
      <c r="J68">
        <f>VLOOKUP(CONCATENATE($A68,"_",J$4),assets_m6!$A:$D,4,FALSE)</f>
        <v>4.97</v>
      </c>
      <c r="K68">
        <f>VLOOKUP(CONCATENATE($A68,"_",K$4),assets_m6!$A:$D,4,FALSE)</f>
        <v>4.9669999999999996</v>
      </c>
      <c r="L68">
        <f>VLOOKUP(CONCATENATE($A68,"_",L$4),assets_m6!$A:$D,4,FALSE)</f>
        <v>4.9859999999999998</v>
      </c>
      <c r="M68">
        <f>VLOOKUP(CONCATENATE($A68,"_",M$4),assets_m6!$A:$D,4,FALSE)</f>
        <v>4.9619999999999997</v>
      </c>
      <c r="N68">
        <f>VLOOKUP(CONCATENATE($A68,"_",N$4),assets_m6!$A:$D,4,FALSE)</f>
        <v>4.9560000000000004</v>
      </c>
      <c r="O68">
        <f>VLOOKUP(CONCATENATE($A68,"_",O$4),assets_m6!$A:$D,4,FALSE)</f>
        <v>4.9400000000000004</v>
      </c>
      <c r="P68">
        <f>VLOOKUP(CONCATENATE($A68,"_",P$4),assets_m6!$A:$D,4,FALSE)</f>
        <v>4.9580000000000002</v>
      </c>
      <c r="Q68">
        <f>VLOOKUP(CONCATENATE($A68,"_",Q$4),assets_m6!$A:$D,4,FALSE)</f>
        <v>4.9589999999999996</v>
      </c>
      <c r="R68">
        <f>VLOOKUP(CONCATENATE($A68,"_",R$4),assets_m6!$A:$D,4,FALSE)</f>
        <v>4.9880000000000004</v>
      </c>
      <c r="S68">
        <f>VLOOKUP(CONCATENATE($A68,"_",S$4),assets_m6!$A:$D,4,FALSE)</f>
        <v>5.0039999999999996</v>
      </c>
      <c r="T68">
        <f>VLOOKUP(CONCATENATE($A68,"_",T$4),assets_m6!$A:$D,4,FALSE)</f>
        <v>5.0460000000000003</v>
      </c>
      <c r="U68">
        <f>VLOOKUP(CONCATENATE($A68,"_",U$4),assets_m6!$A:$D,4,FALSE)</f>
        <v>5.0679999999999996</v>
      </c>
      <c r="V68">
        <f>VLOOKUP(CONCATENATE($A68,"_",V$4),assets_m6!$A:$D,4,FALSE)</f>
        <v>5.1109999999999998</v>
      </c>
      <c r="X68" t="str">
        <f t="shared" si="16"/>
        <v>JPEA.L</v>
      </c>
      <c r="Y68">
        <f t="shared" si="16"/>
        <v>5.0659999999999998</v>
      </c>
      <c r="Z68">
        <f t="shared" si="41"/>
        <v>5.0659999999999998</v>
      </c>
      <c r="AA68">
        <f t="shared" si="41"/>
        <v>5.0419999999999998</v>
      </c>
      <c r="AB68">
        <f t="shared" si="41"/>
        <v>5.032</v>
      </c>
      <c r="AC68">
        <f t="shared" si="41"/>
        <v>5.008</v>
      </c>
      <c r="AD68">
        <f t="shared" si="41"/>
        <v>4.9889999999999999</v>
      </c>
      <c r="AE68">
        <f t="shared" si="41"/>
        <v>4.9349999999999996</v>
      </c>
      <c r="AF68">
        <f t="shared" si="41"/>
        <v>4.952</v>
      </c>
      <c r="AG68">
        <f t="shared" si="41"/>
        <v>4.97</v>
      </c>
      <c r="AH68">
        <f t="shared" si="41"/>
        <v>4.9669999999999996</v>
      </c>
      <c r="AI68">
        <f t="shared" si="41"/>
        <v>4.9859999999999998</v>
      </c>
      <c r="AJ68">
        <f t="shared" si="41"/>
        <v>4.9619999999999997</v>
      </c>
      <c r="AK68">
        <f t="shared" si="41"/>
        <v>4.9560000000000004</v>
      </c>
      <c r="AL68">
        <f t="shared" si="41"/>
        <v>4.9400000000000004</v>
      </c>
      <c r="AM68">
        <f t="shared" si="40"/>
        <v>4.9580000000000002</v>
      </c>
      <c r="AN68">
        <f t="shared" si="40"/>
        <v>4.9589999999999996</v>
      </c>
      <c r="AO68">
        <f t="shared" si="40"/>
        <v>4.9880000000000004</v>
      </c>
      <c r="AP68">
        <f t="shared" si="38"/>
        <v>5.0039999999999996</v>
      </c>
      <c r="AQ68">
        <f t="shared" si="38"/>
        <v>5.0460000000000003</v>
      </c>
      <c r="AR68">
        <f t="shared" si="38"/>
        <v>5.0679999999999996</v>
      </c>
      <c r="AS68">
        <f t="shared" si="38"/>
        <v>5.1109999999999998</v>
      </c>
      <c r="AU68" t="s">
        <v>34</v>
      </c>
      <c r="AV68">
        <f t="shared" si="39"/>
        <v>0</v>
      </c>
      <c r="AW68">
        <f t="shared" si="39"/>
        <v>-4.7374654559810546E-5</v>
      </c>
      <c r="AX68">
        <f t="shared" si="39"/>
        <v>-1.9833399444664396E-5</v>
      </c>
      <c r="AY68">
        <f t="shared" si="39"/>
        <v>-4.769475357710656E-5</v>
      </c>
      <c r="AZ68">
        <f t="shared" si="39"/>
        <v>-3.7939297124600894E-5</v>
      </c>
      <c r="BA68">
        <f t="shared" si="39"/>
        <v>-1.0823812387252009E-4</v>
      </c>
      <c r="BB68">
        <f t="shared" si="39"/>
        <v>3.4447821681864941E-5</v>
      </c>
      <c r="BC68">
        <f t="shared" si="39"/>
        <v>3.6348949919224143E-5</v>
      </c>
      <c r="BD68">
        <f t="shared" si="39"/>
        <v>-6.0362173038231675E-6</v>
      </c>
      <c r="BE68">
        <f t="shared" si="39"/>
        <v>3.8252466277431304E-5</v>
      </c>
      <c r="BF68">
        <f t="shared" si="39"/>
        <v>-4.8134777376654683E-5</v>
      </c>
      <c r="BG68">
        <f t="shared" si="39"/>
        <v>-1.2091898428051874E-5</v>
      </c>
      <c r="BH68">
        <f t="shared" si="39"/>
        <v>-3.2284100080710278E-5</v>
      </c>
      <c r="BI68">
        <f t="shared" si="39"/>
        <v>3.6437246963562336E-5</v>
      </c>
      <c r="BJ68">
        <f t="shared" si="39"/>
        <v>2.0169423154486602E-6</v>
      </c>
      <c r="BK68">
        <f t="shared" si="37"/>
        <v>5.8479532163744312E-5</v>
      </c>
      <c r="BL68">
        <f t="shared" si="37"/>
        <v>3.2076984763430485E-5</v>
      </c>
      <c r="BM68">
        <f t="shared" si="37"/>
        <v>8.3932853717027798E-5</v>
      </c>
      <c r="BN68">
        <f t="shared" si="37"/>
        <v>4.3598890210066095E-5</v>
      </c>
      <c r="BO68">
        <f t="shared" si="37"/>
        <v>8.4846093133386251E-5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8.8827477299644551E-3</v>
      </c>
      <c r="BZ68">
        <f t="shared" si="20"/>
        <v>48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116.404</v>
      </c>
      <c r="C69">
        <f>VLOOKUP(CONCATENATE($A69,"_",C$4),assets_m6!$A:$D,4,FALSE)</f>
        <v>117.468</v>
      </c>
      <c r="D69">
        <f>VLOOKUP(CONCATENATE($A69,"_",D$4),assets_m6!$A:$D,4,FALSE)</f>
        <v>119.98399999999999</v>
      </c>
      <c r="E69">
        <f>VLOOKUP(CONCATENATE($A69,"_",E$4),assets_m6!$A:$D,4,FALSE)</f>
        <v>123.953</v>
      </c>
      <c r="F69">
        <f>VLOOKUP(CONCATENATE($A69,"_",F$4),assets_m6!$A:$D,4,FALSE)</f>
        <v>120.852</v>
      </c>
      <c r="G69">
        <f>VLOOKUP(CONCATENATE($A69,"_",G$4),assets_m6!$A:$D,4,FALSE)</f>
        <v>120.65600000000001</v>
      </c>
      <c r="H69">
        <f>VLOOKUP(CONCATENATE($A69,"_",H$4),assets_m6!$A:$D,4,FALSE)</f>
        <v>118.842</v>
      </c>
      <c r="I69">
        <f>VLOOKUP(CONCATENATE($A69,"_",I$4),assets_m6!$A:$D,4,FALSE)</f>
        <v>115.946</v>
      </c>
      <c r="J69">
        <f>VLOOKUP(CONCATENATE($A69,"_",J$4),assets_m6!$A:$D,4,FALSE)</f>
        <v>115.215</v>
      </c>
      <c r="K69">
        <f>VLOOKUP(CONCATENATE($A69,"_",K$4),assets_m6!$A:$D,4,FALSE)</f>
        <v>115.117</v>
      </c>
      <c r="L69">
        <f>VLOOKUP(CONCATENATE($A69,"_",L$4),assets_m6!$A:$D,4,FALSE)</f>
        <v>116.14100000000001</v>
      </c>
      <c r="M69">
        <f>VLOOKUP(CONCATENATE($A69,"_",M$4),assets_m6!$A:$D,4,FALSE)</f>
        <v>115.33199999999999</v>
      </c>
      <c r="N69">
        <f>VLOOKUP(CONCATENATE($A69,"_",N$4),assets_m6!$A:$D,4,FALSE)</f>
        <v>119.155</v>
      </c>
      <c r="O69">
        <f>VLOOKUP(CONCATENATE($A69,"_",O$4),assets_m6!$A:$D,4,FALSE)</f>
        <v>117.116</v>
      </c>
      <c r="P69">
        <f>VLOOKUP(CONCATENATE($A69,"_",P$4),assets_m6!$A:$D,4,FALSE)</f>
        <v>115.38</v>
      </c>
      <c r="Q69">
        <f>VLOOKUP(CONCATENATE($A69,"_",Q$4),assets_m6!$A:$D,4,FALSE)</f>
        <v>114.434</v>
      </c>
      <c r="R69">
        <f>VLOOKUP(CONCATENATE($A69,"_",R$4),assets_m6!$A:$D,4,FALSE)</f>
        <v>121.515</v>
      </c>
      <c r="S69">
        <f>VLOOKUP(CONCATENATE($A69,"_",S$4),assets_m6!$A:$D,4,FALSE)</f>
        <v>123.23099999999999</v>
      </c>
      <c r="T69">
        <f>VLOOKUP(CONCATENATE($A69,"_",T$4),assets_m6!$A:$D,4,FALSE)</f>
        <v>124.089</v>
      </c>
      <c r="U69">
        <f>VLOOKUP(CONCATENATE($A69,"_",U$4),assets_m6!$A:$D,4,FALSE)</f>
        <v>126.235</v>
      </c>
      <c r="V69">
        <f>VLOOKUP(CONCATENATE($A69,"_",V$4),assets_m6!$A:$D,4,FALSE)</f>
        <v>128.02000000000001</v>
      </c>
      <c r="X69" t="str">
        <f t="shared" si="16"/>
        <v>JPM</v>
      </c>
      <c r="Y69">
        <f t="shared" si="16"/>
        <v>116.404</v>
      </c>
      <c r="Z69">
        <f t="shared" si="41"/>
        <v>117.468</v>
      </c>
      <c r="AA69">
        <f t="shared" si="41"/>
        <v>119.98399999999999</v>
      </c>
      <c r="AB69">
        <f t="shared" si="41"/>
        <v>123.953</v>
      </c>
      <c r="AC69">
        <f t="shared" si="41"/>
        <v>120.852</v>
      </c>
      <c r="AD69">
        <f t="shared" si="41"/>
        <v>120.65600000000001</v>
      </c>
      <c r="AE69">
        <f t="shared" si="41"/>
        <v>118.842</v>
      </c>
      <c r="AF69">
        <f t="shared" si="41"/>
        <v>115.946</v>
      </c>
      <c r="AG69">
        <f t="shared" si="41"/>
        <v>115.215</v>
      </c>
      <c r="AH69">
        <f t="shared" si="41"/>
        <v>115.117</v>
      </c>
      <c r="AI69">
        <f t="shared" si="41"/>
        <v>116.14100000000001</v>
      </c>
      <c r="AJ69">
        <f t="shared" si="41"/>
        <v>115.33199999999999</v>
      </c>
      <c r="AK69">
        <f t="shared" si="41"/>
        <v>119.155</v>
      </c>
      <c r="AL69">
        <f t="shared" si="41"/>
        <v>117.116</v>
      </c>
      <c r="AM69">
        <f t="shared" si="40"/>
        <v>115.38</v>
      </c>
      <c r="AN69">
        <f t="shared" si="40"/>
        <v>114.434</v>
      </c>
      <c r="AO69">
        <f t="shared" si="40"/>
        <v>121.515</v>
      </c>
      <c r="AP69">
        <f t="shared" si="38"/>
        <v>123.23099999999999</v>
      </c>
      <c r="AQ69">
        <f t="shared" si="38"/>
        <v>124.089</v>
      </c>
      <c r="AR69">
        <f t="shared" si="38"/>
        <v>126.235</v>
      </c>
      <c r="AS69">
        <f t="shared" si="38"/>
        <v>128.02000000000001</v>
      </c>
      <c r="AU69" t="s">
        <v>41</v>
      </c>
      <c r="AV69">
        <f t="shared" ref="AV69:BK85" si="42">$BW69*(Z69-Y69)/Y69</f>
        <v>9.1405793615340297E-5</v>
      </c>
      <c r="AW69">
        <f t="shared" si="42"/>
        <v>2.1418599107842059E-4</v>
      </c>
      <c r="AX69">
        <f t="shared" si="42"/>
        <v>3.3079410588078486E-4</v>
      </c>
      <c r="AY69">
        <f t="shared" si="42"/>
        <v>-2.5017546973449609E-4</v>
      </c>
      <c r="AZ69">
        <f t="shared" si="42"/>
        <v>-1.6218184225333295E-5</v>
      </c>
      <c r="BA69">
        <f t="shared" si="42"/>
        <v>-1.5034478185917046E-4</v>
      </c>
      <c r="BB69">
        <f t="shared" si="42"/>
        <v>-2.4368489254640623E-4</v>
      </c>
      <c r="BC69">
        <f t="shared" si="42"/>
        <v>-6.3046590654269627E-5</v>
      </c>
      <c r="BD69">
        <f t="shared" si="42"/>
        <v>-8.5058369135962311E-6</v>
      </c>
      <c r="BE69">
        <f t="shared" si="42"/>
        <v>8.8952978274277556E-5</v>
      </c>
      <c r="BF69">
        <f t="shared" si="42"/>
        <v>-6.965671037790373E-5</v>
      </c>
      <c r="BG69">
        <f t="shared" si="42"/>
        <v>3.3147782055283943E-4</v>
      </c>
      <c r="BH69">
        <f t="shared" si="42"/>
        <v>-1.7112164827325766E-4</v>
      </c>
      <c r="BI69">
        <f t="shared" si="42"/>
        <v>-1.4822910618532089E-4</v>
      </c>
      <c r="BJ69">
        <f t="shared" si="42"/>
        <v>-8.1989946264517078E-5</v>
      </c>
      <c r="BK69">
        <f t="shared" si="37"/>
        <v>6.1878462694653716E-4</v>
      </c>
      <c r="BL69">
        <f t="shared" si="37"/>
        <v>1.4121713368719861E-4</v>
      </c>
      <c r="BM69">
        <f t="shared" si="37"/>
        <v>6.962533778026666E-5</v>
      </c>
      <c r="BN69">
        <f t="shared" si="37"/>
        <v>1.7294038955910682E-4</v>
      </c>
      <c r="BO69">
        <f t="shared" si="37"/>
        <v>1.4140293896304599E-4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9.9790385210130353E-2</v>
      </c>
      <c r="BZ69">
        <f t="shared" si="20"/>
        <v>94</v>
      </c>
      <c r="CA69">
        <f t="shared" si="21"/>
        <v>5</v>
      </c>
      <c r="CB69">
        <f t="shared" si="22"/>
        <v>0.24000000000000005</v>
      </c>
      <c r="CC69">
        <f t="shared" si="23"/>
        <v>0</v>
      </c>
      <c r="CD69">
        <f t="shared" si="24"/>
        <v>0</v>
      </c>
      <c r="CE69">
        <f t="shared" si="25"/>
        <v>0</v>
      </c>
      <c r="CF69">
        <f t="shared" si="26"/>
        <v>0</v>
      </c>
      <c r="CG69">
        <f t="shared" si="27"/>
        <v>1</v>
      </c>
      <c r="CI69">
        <f t="shared" si="28"/>
        <v>0</v>
      </c>
      <c r="CJ69">
        <f t="shared" si="29"/>
        <v>0</v>
      </c>
      <c r="CK69">
        <f t="shared" si="29"/>
        <v>0</v>
      </c>
      <c r="CL69">
        <f t="shared" si="29"/>
        <v>0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52.857999999999997</v>
      </c>
      <c r="C70">
        <f>VLOOKUP(CONCATENATE($A70,"_",C$4),assets_m6!$A:$D,4,FALSE)</f>
        <v>52.622999999999998</v>
      </c>
      <c r="D70">
        <f>VLOOKUP(CONCATENATE($A70,"_",D$4),assets_m6!$A:$D,4,FALSE)</f>
        <v>53.671999999999997</v>
      </c>
      <c r="E70">
        <f>VLOOKUP(CONCATENATE($A70,"_",E$4),assets_m6!$A:$D,4,FALSE)</f>
        <v>54.631999999999998</v>
      </c>
      <c r="F70">
        <f>VLOOKUP(CONCATENATE($A70,"_",F$4),assets_m6!$A:$D,4,FALSE)</f>
        <v>52.750999999999998</v>
      </c>
      <c r="G70">
        <f>VLOOKUP(CONCATENATE($A70,"_",G$4),assets_m6!$A:$D,4,FALSE)</f>
        <v>52.750999999999998</v>
      </c>
      <c r="H70">
        <f>VLOOKUP(CONCATENATE($A70,"_",H$4),assets_m6!$A:$D,4,FALSE)</f>
        <v>53.72</v>
      </c>
      <c r="I70">
        <f>VLOOKUP(CONCATENATE($A70,"_",I$4),assets_m6!$A:$D,4,FALSE)</f>
        <v>54.063000000000002</v>
      </c>
      <c r="J70">
        <f>VLOOKUP(CONCATENATE($A70,"_",J$4),assets_m6!$A:$D,4,FALSE)</f>
        <v>53.220999999999997</v>
      </c>
      <c r="K70">
        <f>VLOOKUP(CONCATENATE($A70,"_",K$4),assets_m6!$A:$D,4,FALSE)</f>
        <v>53.319000000000003</v>
      </c>
      <c r="L70">
        <f>VLOOKUP(CONCATENATE($A70,"_",L$4),assets_m6!$A:$D,4,FALSE)</f>
        <v>52.503</v>
      </c>
      <c r="M70">
        <f>VLOOKUP(CONCATENATE($A70,"_",M$4),assets_m6!$A:$D,4,FALSE)</f>
        <v>52.316000000000003</v>
      </c>
      <c r="N70">
        <f>VLOOKUP(CONCATENATE($A70,"_",N$4),assets_m6!$A:$D,4,FALSE)</f>
        <v>50.378999999999998</v>
      </c>
      <c r="O70">
        <f>VLOOKUP(CONCATENATE($A70,"_",O$4),assets_m6!$A:$D,4,FALSE)</f>
        <v>47.103999999999999</v>
      </c>
      <c r="P70">
        <f>VLOOKUP(CONCATENATE($A70,"_",P$4),assets_m6!$A:$D,4,FALSE)</f>
        <v>47.203000000000003</v>
      </c>
      <c r="Q70">
        <f>VLOOKUP(CONCATENATE($A70,"_",Q$4),assets_m6!$A:$D,4,FALSE)</f>
        <v>47.851999999999997</v>
      </c>
      <c r="R70">
        <f>VLOOKUP(CONCATENATE($A70,"_",R$4),assets_m6!$A:$D,4,FALSE)</f>
        <v>49.386000000000003</v>
      </c>
      <c r="S70">
        <f>VLOOKUP(CONCATENATE($A70,"_",S$4),assets_m6!$A:$D,4,FALSE)</f>
        <v>50.654000000000003</v>
      </c>
      <c r="T70">
        <f>VLOOKUP(CONCATENATE($A70,"_",T$4),assets_m6!$A:$D,4,FALSE)</f>
        <v>50.31</v>
      </c>
      <c r="U70">
        <f>VLOOKUP(CONCATENATE($A70,"_",U$4),assets_m6!$A:$D,4,FALSE)</f>
        <v>51.274000000000001</v>
      </c>
      <c r="V70">
        <f>VLOOKUP(CONCATENATE($A70,"_",V$4),assets_m6!$A:$D,4,FALSE)</f>
        <v>52.08</v>
      </c>
      <c r="X70" t="str">
        <f t="shared" ref="X70:Y104" si="44">A70</f>
        <v>KR</v>
      </c>
      <c r="Y70">
        <f t="shared" si="44"/>
        <v>52.857999999999997</v>
      </c>
      <c r="Z70">
        <f t="shared" si="41"/>
        <v>52.622999999999998</v>
      </c>
      <c r="AA70">
        <f t="shared" si="41"/>
        <v>53.671999999999997</v>
      </c>
      <c r="AB70">
        <f t="shared" si="41"/>
        <v>54.631999999999998</v>
      </c>
      <c r="AC70">
        <f t="shared" si="41"/>
        <v>52.750999999999998</v>
      </c>
      <c r="AD70">
        <f t="shared" si="41"/>
        <v>52.750999999999998</v>
      </c>
      <c r="AE70">
        <f t="shared" si="41"/>
        <v>53.72</v>
      </c>
      <c r="AF70">
        <f t="shared" si="41"/>
        <v>54.063000000000002</v>
      </c>
      <c r="AG70">
        <f t="shared" si="41"/>
        <v>53.220999999999997</v>
      </c>
      <c r="AH70">
        <f t="shared" si="41"/>
        <v>53.319000000000003</v>
      </c>
      <c r="AI70">
        <f t="shared" si="41"/>
        <v>52.503</v>
      </c>
      <c r="AJ70">
        <f t="shared" si="41"/>
        <v>52.316000000000003</v>
      </c>
      <c r="AK70">
        <f t="shared" si="41"/>
        <v>50.378999999999998</v>
      </c>
      <c r="AL70">
        <f t="shared" si="41"/>
        <v>47.103999999999999</v>
      </c>
      <c r="AM70">
        <f t="shared" si="40"/>
        <v>47.203000000000003</v>
      </c>
      <c r="AN70">
        <f t="shared" si="40"/>
        <v>47.851999999999997</v>
      </c>
      <c r="AO70">
        <f t="shared" si="40"/>
        <v>49.386000000000003</v>
      </c>
      <c r="AP70">
        <f t="shared" si="38"/>
        <v>50.654000000000003</v>
      </c>
      <c r="AQ70">
        <f t="shared" si="38"/>
        <v>50.31</v>
      </c>
      <c r="AR70">
        <f t="shared" si="38"/>
        <v>51.274000000000001</v>
      </c>
      <c r="AS70">
        <f t="shared" si="38"/>
        <v>52.08</v>
      </c>
      <c r="AU70" t="s">
        <v>32</v>
      </c>
      <c r="AV70">
        <f t="shared" si="42"/>
        <v>-4.4458738506943031E-5</v>
      </c>
      <c r="AW70">
        <f t="shared" si="42"/>
        <v>1.9934249282633061E-4</v>
      </c>
      <c r="AX70">
        <f t="shared" si="42"/>
        <v>1.7886421225219871E-4</v>
      </c>
      <c r="AY70">
        <f t="shared" si="42"/>
        <v>-3.4430370478840246E-4</v>
      </c>
      <c r="AZ70">
        <f t="shared" si="42"/>
        <v>0</v>
      </c>
      <c r="BA70">
        <f t="shared" si="42"/>
        <v>1.8369320012890777E-4</v>
      </c>
      <c r="BB70">
        <f t="shared" si="42"/>
        <v>6.3849590469099699E-5</v>
      </c>
      <c r="BC70">
        <f t="shared" si="42"/>
        <v>-1.5574422433087433E-4</v>
      </c>
      <c r="BD70">
        <f t="shared" si="42"/>
        <v>1.8413784032619848E-5</v>
      </c>
      <c r="BE70">
        <f t="shared" si="42"/>
        <v>-1.5304112980363518E-4</v>
      </c>
      <c r="BF70">
        <f t="shared" si="42"/>
        <v>-3.561701236119795E-5</v>
      </c>
      <c r="BG70">
        <f t="shared" si="42"/>
        <v>-3.702500191146121E-4</v>
      </c>
      <c r="BH70">
        <f t="shared" si="42"/>
        <v>-6.5007245082276325E-4</v>
      </c>
      <c r="BI70">
        <f t="shared" si="42"/>
        <v>2.1017323369566014E-5</v>
      </c>
      <c r="BJ70">
        <f t="shared" si="42"/>
        <v>1.3749126114865449E-4</v>
      </c>
      <c r="BK70">
        <f t="shared" si="37"/>
        <v>3.2057176293571972E-4</v>
      </c>
      <c r="BL70">
        <f t="shared" si="37"/>
        <v>2.5675292593042577E-4</v>
      </c>
      <c r="BM70">
        <f t="shared" si="37"/>
        <v>-6.7911714770798194E-5</v>
      </c>
      <c r="BN70">
        <f t="shared" si="37"/>
        <v>1.9161200556549367E-4</v>
      </c>
      <c r="BO70">
        <f t="shared" si="37"/>
        <v>1.5719467956469113E-4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-1.4718680237617745E-2</v>
      </c>
      <c r="BZ70">
        <f t="shared" ref="BZ70:BZ104" si="47">RANK(BY70,BY$5:BY$104,1)</f>
        <v>25</v>
      </c>
      <c r="CA70">
        <f t="shared" ref="CA70:CA104" si="48">IF(BZ70&lt;=20,1,IF(BZ70&lt;=40,2,IF(BZ70&lt;=60,3,IF(BZ70&lt;=80,4,5))))</f>
        <v>2</v>
      </c>
      <c r="CB70">
        <f t="shared" ref="CB70:CB104" si="49">((CI70-CN70)^2+(CJ70-CO70)^2+(CK70-CP70)^2+(CL70-CQ70)^2+(CM70-CR70)^2)/5</f>
        <v>0.11999999999999997</v>
      </c>
      <c r="CC70">
        <f t="shared" ref="CC70:CC104" si="50">IF(CA70=1,1,0)</f>
        <v>0</v>
      </c>
      <c r="CD70">
        <f t="shared" ref="CD70:CD104" si="51">IF(CA70=2,1,0)</f>
        <v>1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109.818</v>
      </c>
      <c r="C71">
        <f>VLOOKUP(CONCATENATE($A71,"_",C$4),assets_m6!$A:$D,4,FALSE)</f>
        <v>109.167</v>
      </c>
      <c r="D71">
        <f>VLOOKUP(CONCATENATE($A71,"_",D$4),assets_m6!$A:$D,4,FALSE)</f>
        <v>109.87</v>
      </c>
      <c r="E71">
        <f>VLOOKUP(CONCATENATE($A71,"_",E$4),assets_m6!$A:$D,4,FALSE)</f>
        <v>110.946</v>
      </c>
      <c r="F71">
        <f>VLOOKUP(CONCATENATE($A71,"_",F$4),assets_m6!$A:$D,4,FALSE)</f>
        <v>109.245</v>
      </c>
      <c r="G71">
        <f>VLOOKUP(CONCATENATE($A71,"_",G$4),assets_m6!$A:$D,4,FALSE)</f>
        <v>108.316</v>
      </c>
      <c r="H71">
        <f>VLOOKUP(CONCATENATE($A71,"_",H$4),assets_m6!$A:$D,4,FALSE)</f>
        <v>108.69799999999999</v>
      </c>
      <c r="I71">
        <f>VLOOKUP(CONCATENATE($A71,"_",I$4),assets_m6!$A:$D,4,FALSE)</f>
        <v>109.157</v>
      </c>
      <c r="J71">
        <f>VLOOKUP(CONCATENATE($A71,"_",J$4),assets_m6!$A:$D,4,FALSE)</f>
        <v>109.66500000000001</v>
      </c>
      <c r="K71">
        <f>VLOOKUP(CONCATENATE($A71,"_",K$4),assets_m6!$A:$D,4,FALSE)</f>
        <v>109.714</v>
      </c>
      <c r="L71">
        <f>VLOOKUP(CONCATENATE($A71,"_",L$4),assets_m6!$A:$D,4,FALSE)</f>
        <v>109.137</v>
      </c>
      <c r="M71">
        <f>VLOOKUP(CONCATENATE($A71,"_",M$4),assets_m6!$A:$D,4,FALSE)</f>
        <v>109.28400000000001</v>
      </c>
      <c r="N71">
        <f>VLOOKUP(CONCATENATE($A71,"_",N$4),assets_m6!$A:$D,4,FALSE)</f>
        <v>108.658</v>
      </c>
      <c r="O71">
        <f>VLOOKUP(CONCATENATE($A71,"_",O$4),assets_m6!$A:$D,4,FALSE)</f>
        <v>109.059</v>
      </c>
      <c r="P71">
        <f>VLOOKUP(CONCATENATE($A71,"_",P$4),assets_m6!$A:$D,4,FALSE)</f>
        <v>109.352</v>
      </c>
      <c r="Q71">
        <f>VLOOKUP(CONCATENATE($A71,"_",Q$4),assets_m6!$A:$D,4,FALSE)</f>
        <v>109.89</v>
      </c>
      <c r="R71">
        <f>VLOOKUP(CONCATENATE($A71,"_",R$4),assets_m6!$A:$D,4,FALSE)</f>
        <v>109.499</v>
      </c>
      <c r="S71">
        <f>VLOOKUP(CONCATENATE($A71,"_",S$4),assets_m6!$A:$D,4,FALSE)</f>
        <v>110.93600000000001</v>
      </c>
      <c r="T71">
        <f>VLOOKUP(CONCATENATE($A71,"_",T$4),assets_m6!$A:$D,4,FALSE)</f>
        <v>112.08</v>
      </c>
      <c r="U71">
        <f>VLOOKUP(CONCATENATE($A71,"_",U$4),assets_m6!$A:$D,4,FALSE)</f>
        <v>112.10899999999999</v>
      </c>
      <c r="V71">
        <f>VLOOKUP(CONCATENATE($A71,"_",V$4),assets_m6!$A:$D,4,FALSE)</f>
        <v>112.69499999999999</v>
      </c>
      <c r="X71" t="str">
        <f t="shared" si="44"/>
        <v>LQD</v>
      </c>
      <c r="Y71">
        <f t="shared" si="44"/>
        <v>109.818</v>
      </c>
      <c r="Z71">
        <f t="shared" si="41"/>
        <v>109.167</v>
      </c>
      <c r="AA71">
        <f t="shared" si="41"/>
        <v>109.87</v>
      </c>
      <c r="AB71">
        <f t="shared" si="41"/>
        <v>110.946</v>
      </c>
      <c r="AC71">
        <f t="shared" si="41"/>
        <v>109.245</v>
      </c>
      <c r="AD71">
        <f t="shared" si="41"/>
        <v>108.316</v>
      </c>
      <c r="AE71">
        <f t="shared" si="41"/>
        <v>108.69799999999999</v>
      </c>
      <c r="AF71">
        <f t="shared" si="41"/>
        <v>109.157</v>
      </c>
      <c r="AG71">
        <f t="shared" si="41"/>
        <v>109.66500000000001</v>
      </c>
      <c r="AH71">
        <f t="shared" si="41"/>
        <v>109.714</v>
      </c>
      <c r="AI71">
        <f t="shared" si="41"/>
        <v>109.137</v>
      </c>
      <c r="AJ71">
        <f t="shared" si="41"/>
        <v>109.28400000000001</v>
      </c>
      <c r="AK71">
        <f t="shared" si="41"/>
        <v>108.658</v>
      </c>
      <c r="AL71">
        <f t="shared" si="41"/>
        <v>109.059</v>
      </c>
      <c r="AM71">
        <f t="shared" si="40"/>
        <v>109.352</v>
      </c>
      <c r="AN71">
        <f t="shared" si="40"/>
        <v>109.89</v>
      </c>
      <c r="AO71">
        <f t="shared" si="40"/>
        <v>109.499</v>
      </c>
      <c r="AP71">
        <f t="shared" si="38"/>
        <v>110.93600000000001</v>
      </c>
      <c r="AQ71">
        <f t="shared" si="38"/>
        <v>112.08</v>
      </c>
      <c r="AR71">
        <f t="shared" si="38"/>
        <v>112.10899999999999</v>
      </c>
      <c r="AS71">
        <f t="shared" si="38"/>
        <v>112.69499999999999</v>
      </c>
      <c r="AU71" t="s">
        <v>56</v>
      </c>
      <c r="AV71">
        <f t="shared" si="42"/>
        <v>-5.9279899470031896E-5</v>
      </c>
      <c r="AW71">
        <f t="shared" si="42"/>
        <v>6.4396749933588263E-5</v>
      </c>
      <c r="AX71">
        <f t="shared" si="42"/>
        <v>9.7933921907708511E-5</v>
      </c>
      <c r="AY71">
        <f t="shared" si="42"/>
        <v>-1.5331783029581901E-4</v>
      </c>
      <c r="AZ71">
        <f t="shared" si="42"/>
        <v>-8.503821685203002E-5</v>
      </c>
      <c r="BA71">
        <f t="shared" si="42"/>
        <v>3.5267181210531294E-5</v>
      </c>
      <c r="BB71">
        <f t="shared" si="42"/>
        <v>4.2227087894901766E-5</v>
      </c>
      <c r="BC71">
        <f t="shared" si="42"/>
        <v>4.6538472108981534E-5</v>
      </c>
      <c r="BD71">
        <f t="shared" si="42"/>
        <v>4.4681530114432487E-6</v>
      </c>
      <c r="BE71">
        <f t="shared" si="42"/>
        <v>-5.2591282789798765E-5</v>
      </c>
      <c r="BF71">
        <f t="shared" si="42"/>
        <v>1.3469309216856389E-5</v>
      </c>
      <c r="BG71">
        <f t="shared" si="42"/>
        <v>-5.7281944291937039E-5</v>
      </c>
      <c r="BH71">
        <f t="shared" si="42"/>
        <v>3.69047838171139E-5</v>
      </c>
      <c r="BI71">
        <f t="shared" si="42"/>
        <v>2.6866191694404531E-5</v>
      </c>
      <c r="BJ71">
        <f t="shared" si="42"/>
        <v>4.9198917258028815E-5</v>
      </c>
      <c r="BK71">
        <f t="shared" si="37"/>
        <v>-3.5581035581036066E-5</v>
      </c>
      <c r="BL71">
        <f t="shared" si="37"/>
        <v>1.3123407519703486E-4</v>
      </c>
      <c r="BM71">
        <f t="shared" si="37"/>
        <v>1.0312252109324216E-4</v>
      </c>
      <c r="BN71">
        <f t="shared" si="37"/>
        <v>2.5874375446106678E-6</v>
      </c>
      <c r="BO71">
        <f t="shared" si="37"/>
        <v>5.2270558117546183E-5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2.6197891056110978E-2</v>
      </c>
      <c r="BZ71">
        <f t="shared" si="47"/>
        <v>63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49.439</v>
      </c>
      <c r="C72">
        <f>VLOOKUP(CONCATENATE($A72,"_",C$4),assets_m6!$A:$D,4,FALSE)</f>
        <v>49.704000000000001</v>
      </c>
      <c r="D72">
        <f>VLOOKUP(CONCATENATE($A72,"_",D$4),assets_m6!$A:$D,4,FALSE)</f>
        <v>50.301000000000002</v>
      </c>
      <c r="E72">
        <f>VLOOKUP(CONCATENATE($A72,"_",E$4),assets_m6!$A:$D,4,FALSE)</f>
        <v>50.527000000000001</v>
      </c>
      <c r="F72">
        <f>VLOOKUP(CONCATENATE($A72,"_",F$4),assets_m6!$A:$D,4,FALSE)</f>
        <v>47.978999999999999</v>
      </c>
      <c r="G72">
        <f>VLOOKUP(CONCATENATE($A72,"_",G$4),assets_m6!$A:$D,4,FALSE)</f>
        <v>46.558999999999997</v>
      </c>
      <c r="H72">
        <f>VLOOKUP(CONCATENATE($A72,"_",H$4),assets_m6!$A:$D,4,FALSE)</f>
        <v>44.853999999999999</v>
      </c>
      <c r="I72">
        <f>VLOOKUP(CONCATENATE($A72,"_",I$4),assets_m6!$A:$D,4,FALSE)</f>
        <v>45.51</v>
      </c>
      <c r="J72">
        <f>VLOOKUP(CONCATENATE($A72,"_",J$4),assets_m6!$A:$D,4,FALSE)</f>
        <v>45.460999999999999</v>
      </c>
      <c r="K72">
        <f>VLOOKUP(CONCATENATE($A72,"_",K$4),assets_m6!$A:$D,4,FALSE)</f>
        <v>45.51</v>
      </c>
      <c r="L72">
        <f>VLOOKUP(CONCATENATE($A72,"_",L$4),assets_m6!$A:$D,4,FALSE)</f>
        <v>47.341999999999999</v>
      </c>
      <c r="M72">
        <f>VLOOKUP(CONCATENATE($A72,"_",M$4),assets_m6!$A:$D,4,FALSE)</f>
        <v>47.253999999999998</v>
      </c>
      <c r="N72">
        <f>VLOOKUP(CONCATENATE($A72,"_",N$4),assets_m6!$A:$D,4,FALSE)</f>
        <v>48.744</v>
      </c>
      <c r="O72">
        <f>VLOOKUP(CONCATENATE($A72,"_",O$4),assets_m6!$A:$D,4,FALSE)</f>
        <v>47.401000000000003</v>
      </c>
      <c r="P72">
        <f>VLOOKUP(CONCATENATE($A72,"_",P$4),assets_m6!$A:$D,4,FALSE)</f>
        <v>48.567</v>
      </c>
      <c r="Q72">
        <f>VLOOKUP(CONCATENATE($A72,"_",Q$4),assets_m6!$A:$D,4,FALSE)</f>
        <v>48.734000000000002</v>
      </c>
      <c r="R72">
        <f>VLOOKUP(CONCATENATE($A72,"_",R$4),assets_m6!$A:$D,4,FALSE)</f>
        <v>48.753</v>
      </c>
      <c r="S72">
        <f>VLOOKUP(CONCATENATE($A72,"_",S$4),assets_m6!$A:$D,4,FALSE)</f>
        <v>46.881999999999998</v>
      </c>
      <c r="T72">
        <f>VLOOKUP(CONCATENATE($A72,"_",T$4),assets_m6!$A:$D,4,FALSE)</f>
        <v>47.323</v>
      </c>
      <c r="U72">
        <f>VLOOKUP(CONCATENATE($A72,"_",U$4),assets_m6!$A:$D,4,FALSE)</f>
        <v>48.959000000000003</v>
      </c>
      <c r="V72">
        <f>VLOOKUP(CONCATENATE($A72,"_",V$4),assets_m6!$A:$D,4,FALSE)</f>
        <v>49.194000000000003</v>
      </c>
      <c r="X72" t="str">
        <f t="shared" si="44"/>
        <v>MCHI</v>
      </c>
      <c r="Y72">
        <f t="shared" si="44"/>
        <v>49.439</v>
      </c>
      <c r="Z72">
        <f t="shared" si="41"/>
        <v>49.704000000000001</v>
      </c>
      <c r="AA72">
        <f t="shared" si="41"/>
        <v>50.301000000000002</v>
      </c>
      <c r="AB72">
        <f t="shared" si="41"/>
        <v>50.527000000000001</v>
      </c>
      <c r="AC72">
        <f t="shared" si="41"/>
        <v>47.978999999999999</v>
      </c>
      <c r="AD72">
        <f t="shared" si="41"/>
        <v>46.558999999999997</v>
      </c>
      <c r="AE72">
        <f t="shared" si="41"/>
        <v>44.853999999999999</v>
      </c>
      <c r="AF72">
        <f t="shared" si="41"/>
        <v>45.51</v>
      </c>
      <c r="AG72">
        <f t="shared" si="41"/>
        <v>45.460999999999999</v>
      </c>
      <c r="AH72">
        <f t="shared" si="41"/>
        <v>45.51</v>
      </c>
      <c r="AI72">
        <f t="shared" si="41"/>
        <v>47.341999999999999</v>
      </c>
      <c r="AJ72">
        <f t="shared" si="41"/>
        <v>47.253999999999998</v>
      </c>
      <c r="AK72">
        <f t="shared" si="41"/>
        <v>48.744</v>
      </c>
      <c r="AL72">
        <f t="shared" si="41"/>
        <v>47.401000000000003</v>
      </c>
      <c r="AM72">
        <f t="shared" si="40"/>
        <v>48.567</v>
      </c>
      <c r="AN72">
        <f t="shared" si="40"/>
        <v>48.734000000000002</v>
      </c>
      <c r="AO72">
        <f t="shared" si="40"/>
        <v>48.753</v>
      </c>
      <c r="AP72">
        <f t="shared" si="38"/>
        <v>46.881999999999998</v>
      </c>
      <c r="AQ72">
        <f t="shared" si="38"/>
        <v>47.323</v>
      </c>
      <c r="AR72">
        <f t="shared" si="38"/>
        <v>48.959000000000003</v>
      </c>
      <c r="AS72">
        <f t="shared" si="38"/>
        <v>49.194000000000003</v>
      </c>
      <c r="AU72" t="s">
        <v>69</v>
      </c>
      <c r="AV72">
        <f t="shared" si="42"/>
        <v>5.3601407795465233E-5</v>
      </c>
      <c r="AW72">
        <f t="shared" si="42"/>
        <v>1.2011105746016444E-4</v>
      </c>
      <c r="AX72">
        <f t="shared" si="42"/>
        <v>4.492952426393095E-5</v>
      </c>
      <c r="AY72">
        <f t="shared" si="42"/>
        <v>-5.0428483780948837E-4</v>
      </c>
      <c r="AZ72">
        <f t="shared" si="42"/>
        <v>-2.9596281706579998E-4</v>
      </c>
      <c r="BA72">
        <f t="shared" si="42"/>
        <v>-3.6620202323933037E-4</v>
      </c>
      <c r="BB72">
        <f t="shared" si="42"/>
        <v>1.4625228519195586E-4</v>
      </c>
      <c r="BC72">
        <f t="shared" si="42"/>
        <v>-1.0766864425400898E-5</v>
      </c>
      <c r="BD72">
        <f t="shared" si="42"/>
        <v>1.0778469457336946E-5</v>
      </c>
      <c r="BE72">
        <f t="shared" si="42"/>
        <v>4.0254889035376855E-4</v>
      </c>
      <c r="BF72">
        <f t="shared" si="42"/>
        <v>-1.8588145832453419E-5</v>
      </c>
      <c r="BG72">
        <f t="shared" si="42"/>
        <v>3.1531722182249165E-4</v>
      </c>
      <c r="BH72">
        <f t="shared" si="42"/>
        <v>-2.7552108977515111E-4</v>
      </c>
      <c r="BI72">
        <f t="shared" si="42"/>
        <v>2.4598637159553528E-4</v>
      </c>
      <c r="BJ72">
        <f t="shared" si="42"/>
        <v>3.438548808862017E-5</v>
      </c>
      <c r="BK72">
        <f t="shared" si="37"/>
        <v>3.8987154758481459E-6</v>
      </c>
      <c r="BL72">
        <f t="shared" si="37"/>
        <v>-3.8377125510225056E-4</v>
      </c>
      <c r="BM72">
        <f t="shared" si="37"/>
        <v>9.406595281771309E-5</v>
      </c>
      <c r="BN72">
        <f t="shared" si="37"/>
        <v>3.457092745599397E-4</v>
      </c>
      <c r="BO72">
        <f t="shared" si="37"/>
        <v>4.7999346391878803E-5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-4.9556018527882328E-3</v>
      </c>
      <c r="BZ72">
        <f t="shared" si="47"/>
        <v>33</v>
      </c>
      <c r="CA72">
        <f t="shared" si="48"/>
        <v>2</v>
      </c>
      <c r="CB72">
        <f t="shared" si="49"/>
        <v>0.11999999999999997</v>
      </c>
      <c r="CC72">
        <f t="shared" si="50"/>
        <v>0</v>
      </c>
      <c r="CD72">
        <f t="shared" si="51"/>
        <v>1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0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53.77</v>
      </c>
      <c r="C73" t="e">
        <f>VLOOKUP(CONCATENATE($A73,"_",C$4),assets_m6!$A:$D,4,FALSE)</f>
        <v>#N/A</v>
      </c>
      <c r="D73">
        <f>VLOOKUP(CONCATENATE($A73,"_",D$4),assets_m6!$A:$D,4,FALSE)</f>
        <v>53.24</v>
      </c>
      <c r="E73">
        <f>VLOOKUP(CONCATENATE($A73,"_",E$4),assets_m6!$A:$D,4,FALSE)</f>
        <v>52.604999999999997</v>
      </c>
      <c r="F73">
        <f>VLOOKUP(CONCATENATE($A73,"_",F$4),assets_m6!$A:$D,4,FALSE)</f>
        <v>52.5</v>
      </c>
      <c r="G73">
        <f>VLOOKUP(CONCATENATE($A73,"_",G$4),assets_m6!$A:$D,4,FALSE)</f>
        <v>51.24</v>
      </c>
      <c r="H73">
        <f>VLOOKUP(CONCATENATE($A73,"_",H$4),assets_m6!$A:$D,4,FALSE)</f>
        <v>50.05</v>
      </c>
      <c r="I73">
        <f>VLOOKUP(CONCATENATE($A73,"_",I$4),assets_m6!$A:$D,4,FALSE)</f>
        <v>50.465000000000003</v>
      </c>
      <c r="J73">
        <f>VLOOKUP(CONCATENATE($A73,"_",J$4),assets_m6!$A:$D,4,FALSE)</f>
        <v>50.83</v>
      </c>
      <c r="K73">
        <f>VLOOKUP(CONCATENATE($A73,"_",K$4),assets_m6!$A:$D,4,FALSE)</f>
        <v>50.685000000000002</v>
      </c>
      <c r="L73">
        <f>VLOOKUP(CONCATENATE($A73,"_",L$4),assets_m6!$A:$D,4,FALSE)</f>
        <v>51.52</v>
      </c>
      <c r="M73">
        <f>VLOOKUP(CONCATENATE($A73,"_",M$4),assets_m6!$A:$D,4,FALSE)</f>
        <v>51.585000000000001</v>
      </c>
      <c r="N73">
        <f>VLOOKUP(CONCATENATE($A73,"_",N$4),assets_m6!$A:$D,4,FALSE)</f>
        <v>51.895000000000003</v>
      </c>
      <c r="O73">
        <f>VLOOKUP(CONCATENATE($A73,"_",O$4),assets_m6!$A:$D,4,FALSE)</f>
        <v>51.34</v>
      </c>
      <c r="P73">
        <f>VLOOKUP(CONCATENATE($A73,"_",P$4),assets_m6!$A:$D,4,FALSE)</f>
        <v>50.69</v>
      </c>
      <c r="Q73">
        <f>VLOOKUP(CONCATENATE($A73,"_",Q$4),assets_m6!$A:$D,4,FALSE)</f>
        <v>51.26</v>
      </c>
      <c r="R73">
        <f>VLOOKUP(CONCATENATE($A73,"_",R$4),assets_m6!$A:$D,4,FALSE)</f>
        <v>51.57</v>
      </c>
      <c r="S73">
        <f>VLOOKUP(CONCATENATE($A73,"_",S$4),assets_m6!$A:$D,4,FALSE)</f>
        <v>51.314999999999998</v>
      </c>
      <c r="T73">
        <f>VLOOKUP(CONCATENATE($A73,"_",T$4),assets_m6!$A:$D,4,FALSE)</f>
        <v>51.51</v>
      </c>
      <c r="U73">
        <f>VLOOKUP(CONCATENATE($A73,"_",U$4),assets_m6!$A:$D,4,FALSE)</f>
        <v>51.76</v>
      </c>
      <c r="V73">
        <f>VLOOKUP(CONCATENATE($A73,"_",V$4),assets_m6!$A:$D,4,FALSE)</f>
        <v>52.15</v>
      </c>
      <c r="X73" t="str">
        <f t="shared" si="44"/>
        <v>MVEU.L</v>
      </c>
      <c r="Y73">
        <f t="shared" si="44"/>
        <v>53.77</v>
      </c>
      <c r="Z73">
        <f t="shared" si="41"/>
        <v>53.77</v>
      </c>
      <c r="AA73">
        <f t="shared" si="41"/>
        <v>53.24</v>
      </c>
      <c r="AB73">
        <f t="shared" si="41"/>
        <v>52.604999999999997</v>
      </c>
      <c r="AC73">
        <f t="shared" si="41"/>
        <v>52.5</v>
      </c>
      <c r="AD73">
        <f t="shared" si="41"/>
        <v>51.24</v>
      </c>
      <c r="AE73">
        <f t="shared" si="41"/>
        <v>50.05</v>
      </c>
      <c r="AF73">
        <f t="shared" si="41"/>
        <v>50.465000000000003</v>
      </c>
      <c r="AG73">
        <f t="shared" si="41"/>
        <v>50.83</v>
      </c>
      <c r="AH73">
        <f t="shared" si="41"/>
        <v>50.685000000000002</v>
      </c>
      <c r="AI73">
        <f t="shared" si="41"/>
        <v>51.52</v>
      </c>
      <c r="AJ73">
        <f t="shared" si="41"/>
        <v>51.585000000000001</v>
      </c>
      <c r="AK73">
        <f t="shared" si="41"/>
        <v>51.895000000000003</v>
      </c>
      <c r="AL73">
        <f t="shared" si="41"/>
        <v>51.34</v>
      </c>
      <c r="AM73">
        <f t="shared" si="40"/>
        <v>50.69</v>
      </c>
      <c r="AN73">
        <f t="shared" si="40"/>
        <v>51.26</v>
      </c>
      <c r="AO73">
        <f t="shared" si="40"/>
        <v>51.57</v>
      </c>
      <c r="AP73">
        <f t="shared" si="38"/>
        <v>51.314999999999998</v>
      </c>
      <c r="AQ73">
        <f t="shared" si="38"/>
        <v>51.51</v>
      </c>
      <c r="AR73">
        <f t="shared" si="38"/>
        <v>51.76</v>
      </c>
      <c r="AS73">
        <f t="shared" si="38"/>
        <v>52.15</v>
      </c>
      <c r="AU73" t="s">
        <v>50</v>
      </c>
      <c r="AV73">
        <f t="shared" si="42"/>
        <v>0</v>
      </c>
      <c r="AW73">
        <f t="shared" si="42"/>
        <v>-9.8567974707085938E-5</v>
      </c>
      <c r="AX73">
        <f t="shared" si="42"/>
        <v>-1.1927122464312642E-4</v>
      </c>
      <c r="AY73">
        <f t="shared" si="42"/>
        <v>-1.9960079840318769E-5</v>
      </c>
      <c r="AZ73">
        <f t="shared" si="42"/>
        <v>-2.3999999999999963E-4</v>
      </c>
      <c r="BA73">
        <f t="shared" si="42"/>
        <v>-2.3224043715847089E-4</v>
      </c>
      <c r="BB73">
        <f t="shared" si="42"/>
        <v>8.2917082917084175E-5</v>
      </c>
      <c r="BC73">
        <f t="shared" si="42"/>
        <v>7.2327355592984217E-5</v>
      </c>
      <c r="BD73">
        <f t="shared" si="42"/>
        <v>-2.8526460751523907E-5</v>
      </c>
      <c r="BE73">
        <f t="shared" si="42"/>
        <v>1.6474302061753987E-4</v>
      </c>
      <c r="BF73">
        <f t="shared" si="42"/>
        <v>1.2616459627328752E-5</v>
      </c>
      <c r="BG73">
        <f t="shared" si="42"/>
        <v>6.0094988853349286E-5</v>
      </c>
      <c r="BH73">
        <f t="shared" si="42"/>
        <v>-1.0694671933712299E-4</v>
      </c>
      <c r="BI73">
        <f t="shared" si="42"/>
        <v>-1.2660693416439533E-4</v>
      </c>
      <c r="BJ73">
        <f t="shared" si="42"/>
        <v>1.1244821463799572E-4</v>
      </c>
      <c r="BK73">
        <f t="shared" si="37"/>
        <v>6.0476004682013717E-5</v>
      </c>
      <c r="BL73">
        <f t="shared" si="37"/>
        <v>-4.9447353112275079E-5</v>
      </c>
      <c r="BM73">
        <f t="shared" si="37"/>
        <v>3.8000584624378898E-5</v>
      </c>
      <c r="BN73">
        <f t="shared" si="37"/>
        <v>4.8534265191225011E-5</v>
      </c>
      <c r="BO73">
        <f t="shared" si="37"/>
        <v>7.5347758887171673E-5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-3.0128324344430062E-2</v>
      </c>
      <c r="BZ73">
        <f t="shared" si="47"/>
        <v>17</v>
      </c>
      <c r="CA73">
        <f t="shared" si="48"/>
        <v>1</v>
      </c>
      <c r="CB73">
        <f t="shared" si="49"/>
        <v>0.24</v>
      </c>
      <c r="CC73">
        <f t="shared" si="50"/>
        <v>1</v>
      </c>
      <c r="CD73">
        <f t="shared" si="51"/>
        <v>0</v>
      </c>
      <c r="CE73">
        <f t="shared" si="52"/>
        <v>0</v>
      </c>
      <c r="CF73">
        <f t="shared" si="53"/>
        <v>0</v>
      </c>
      <c r="CG73">
        <f t="shared" si="54"/>
        <v>0</v>
      </c>
      <c r="CI73">
        <f t="shared" si="55"/>
        <v>1</v>
      </c>
      <c r="CJ73">
        <f t="shared" si="56"/>
        <v>1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31.425000000000001</v>
      </c>
      <c r="C74">
        <f>VLOOKUP(CONCATENATE($A74,"_",C$4),assets_m6!$A:$D,4,FALSE)</f>
        <v>31.181999999999999</v>
      </c>
      <c r="D74">
        <f>VLOOKUP(CONCATENATE($A74,"_",D$4),assets_m6!$A:$D,4,FALSE)</f>
        <v>31.532</v>
      </c>
      <c r="E74">
        <f>VLOOKUP(CONCATENATE($A74,"_",E$4),assets_m6!$A:$D,4,FALSE)</f>
        <v>32.261000000000003</v>
      </c>
      <c r="F74">
        <f>VLOOKUP(CONCATENATE($A74,"_",F$4),assets_m6!$A:$D,4,FALSE)</f>
        <v>33.893999999999998</v>
      </c>
      <c r="G74">
        <f>VLOOKUP(CONCATENATE($A74,"_",G$4),assets_m6!$A:$D,4,FALSE)</f>
        <v>33.796999999999997</v>
      </c>
      <c r="H74">
        <f>VLOOKUP(CONCATENATE($A74,"_",H$4),assets_m6!$A:$D,4,FALSE)</f>
        <v>33.747999999999998</v>
      </c>
      <c r="I74">
        <f>VLOOKUP(CONCATENATE($A74,"_",I$4),assets_m6!$A:$D,4,FALSE)</f>
        <v>33.786999999999999</v>
      </c>
      <c r="J74">
        <f>VLOOKUP(CONCATENATE($A74,"_",J$4),assets_m6!$A:$D,4,FALSE)</f>
        <v>32.415999999999997</v>
      </c>
      <c r="K74">
        <f>VLOOKUP(CONCATENATE($A74,"_",K$4),assets_m6!$A:$D,4,FALSE)</f>
        <v>33.661000000000001</v>
      </c>
      <c r="L74">
        <f>VLOOKUP(CONCATENATE($A74,"_",L$4),assets_m6!$A:$D,4,FALSE)</f>
        <v>34.238999999999997</v>
      </c>
      <c r="M74">
        <f>VLOOKUP(CONCATENATE($A74,"_",M$4),assets_m6!$A:$D,4,FALSE)</f>
        <v>34.719000000000001</v>
      </c>
      <c r="N74">
        <f>VLOOKUP(CONCATENATE($A74,"_",N$4),assets_m6!$A:$D,4,FALSE)</f>
        <v>35.993000000000002</v>
      </c>
      <c r="O74">
        <f>VLOOKUP(CONCATENATE($A74,"_",O$4),assets_m6!$A:$D,4,FALSE)</f>
        <v>35.238</v>
      </c>
      <c r="P74">
        <f>VLOOKUP(CONCATENATE($A74,"_",P$4),assets_m6!$A:$D,4,FALSE)</f>
        <v>35.835999999999999</v>
      </c>
      <c r="Q74">
        <f>VLOOKUP(CONCATENATE($A74,"_",Q$4),assets_m6!$A:$D,4,FALSE)</f>
        <v>36.884999999999998</v>
      </c>
      <c r="R74">
        <f>VLOOKUP(CONCATENATE($A74,"_",R$4),assets_m6!$A:$D,4,FALSE)</f>
        <v>36.777000000000001</v>
      </c>
      <c r="S74">
        <f>VLOOKUP(CONCATENATE($A74,"_",S$4),assets_m6!$A:$D,4,FALSE)</f>
        <v>36.767000000000003</v>
      </c>
      <c r="T74">
        <f>VLOOKUP(CONCATENATE($A74,"_",T$4),assets_m6!$A:$D,4,FALSE)</f>
        <v>37.335999999999999</v>
      </c>
      <c r="U74">
        <f>VLOOKUP(CONCATENATE($A74,"_",U$4),assets_m6!$A:$D,4,FALSE)</f>
        <v>37.786000000000001</v>
      </c>
      <c r="V74">
        <f>VLOOKUP(CONCATENATE($A74,"_",V$4),assets_m6!$A:$D,4,FALSE)</f>
        <v>38.119</v>
      </c>
      <c r="X74" t="str">
        <f t="shared" si="44"/>
        <v>OGN</v>
      </c>
      <c r="Y74">
        <f t="shared" si="44"/>
        <v>31.425000000000001</v>
      </c>
      <c r="Z74">
        <f t="shared" si="41"/>
        <v>31.181999999999999</v>
      </c>
      <c r="AA74">
        <f t="shared" si="41"/>
        <v>31.532</v>
      </c>
      <c r="AB74">
        <f t="shared" si="41"/>
        <v>32.261000000000003</v>
      </c>
      <c r="AC74">
        <f t="shared" si="41"/>
        <v>33.893999999999998</v>
      </c>
      <c r="AD74">
        <f t="shared" si="41"/>
        <v>33.796999999999997</v>
      </c>
      <c r="AE74">
        <f t="shared" si="41"/>
        <v>33.747999999999998</v>
      </c>
      <c r="AF74">
        <f t="shared" si="41"/>
        <v>33.786999999999999</v>
      </c>
      <c r="AG74">
        <f t="shared" si="41"/>
        <v>32.415999999999997</v>
      </c>
      <c r="AH74">
        <f t="shared" ref="AH74:AS102" si="58">IFERROR(K74,AG74)</f>
        <v>33.661000000000001</v>
      </c>
      <c r="AI74">
        <f t="shared" si="58"/>
        <v>34.238999999999997</v>
      </c>
      <c r="AJ74">
        <f t="shared" si="58"/>
        <v>34.719000000000001</v>
      </c>
      <c r="AK74">
        <f t="shared" si="58"/>
        <v>35.993000000000002</v>
      </c>
      <c r="AL74">
        <f t="shared" si="58"/>
        <v>35.238</v>
      </c>
      <c r="AM74">
        <f t="shared" si="40"/>
        <v>35.835999999999999</v>
      </c>
      <c r="AN74">
        <f t="shared" si="40"/>
        <v>36.884999999999998</v>
      </c>
      <c r="AO74">
        <f t="shared" si="40"/>
        <v>36.777000000000001</v>
      </c>
      <c r="AP74">
        <f t="shared" si="38"/>
        <v>36.767000000000003</v>
      </c>
      <c r="AQ74">
        <f t="shared" si="38"/>
        <v>37.335999999999999</v>
      </c>
      <c r="AR74">
        <f t="shared" si="38"/>
        <v>37.786000000000001</v>
      </c>
      <c r="AS74">
        <f t="shared" si="38"/>
        <v>38.119</v>
      </c>
      <c r="AU74" t="s">
        <v>82</v>
      </c>
      <c r="AV74">
        <f t="shared" si="42"/>
        <v>-7.7326968973747686E-5</v>
      </c>
      <c r="AW74">
        <f t="shared" si="42"/>
        <v>1.1224424347379945E-4</v>
      </c>
      <c r="AX74">
        <f t="shared" si="42"/>
        <v>2.311937079791966E-4</v>
      </c>
      <c r="AY74">
        <f t="shared" si="42"/>
        <v>5.0618393726170781E-4</v>
      </c>
      <c r="AZ74">
        <f t="shared" si="42"/>
        <v>-2.8618634566590344E-5</v>
      </c>
      <c r="BA74">
        <f t="shared" si="42"/>
        <v>-1.449832825398689E-5</v>
      </c>
      <c r="BB74">
        <f t="shared" si="42"/>
        <v>1.1556240369800132E-5</v>
      </c>
      <c r="BC74">
        <f t="shared" si="42"/>
        <v>-4.0577736999437722E-4</v>
      </c>
      <c r="BD74">
        <f t="shared" si="42"/>
        <v>3.8406959526160066E-4</v>
      </c>
      <c r="BE74">
        <f t="shared" si="42"/>
        <v>1.7171207034847327E-4</v>
      </c>
      <c r="BF74">
        <f t="shared" si="42"/>
        <v>1.401910102514688E-4</v>
      </c>
      <c r="BG74">
        <f t="shared" si="42"/>
        <v>3.6694605259368098E-4</v>
      </c>
      <c r="BH74">
        <f t="shared" si="42"/>
        <v>-2.097630094740651E-4</v>
      </c>
      <c r="BI74">
        <f t="shared" si="42"/>
        <v>1.6970316135989528E-4</v>
      </c>
      <c r="BJ74">
        <f t="shared" si="42"/>
        <v>2.9272240205380055E-4</v>
      </c>
      <c r="BK74">
        <f t="shared" si="37"/>
        <v>-2.9280195201300528E-5</v>
      </c>
      <c r="BL74">
        <f t="shared" si="37"/>
        <v>-2.7190907360573215E-6</v>
      </c>
      <c r="BM74">
        <f t="shared" si="37"/>
        <v>1.5475834307939062E-4</v>
      </c>
      <c r="BN74">
        <f t="shared" si="37"/>
        <v>1.2052710520677171E-4</v>
      </c>
      <c r="BO74">
        <f t="shared" si="37"/>
        <v>8.8127878050071025E-5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0.21301511535401746</v>
      </c>
      <c r="BZ74">
        <f t="shared" si="47"/>
        <v>99</v>
      </c>
      <c r="CA74">
        <f t="shared" si="48"/>
        <v>5</v>
      </c>
      <c r="CB74">
        <f t="shared" si="49"/>
        <v>0.24000000000000005</v>
      </c>
      <c r="CC74">
        <f t="shared" si="50"/>
        <v>0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1</v>
      </c>
      <c r="CI74">
        <f t="shared" si="55"/>
        <v>0</v>
      </c>
      <c r="CJ74">
        <f t="shared" si="56"/>
        <v>0</v>
      </c>
      <c r="CK74">
        <f t="shared" si="56"/>
        <v>0</v>
      </c>
      <c r="CL74">
        <f t="shared" si="56"/>
        <v>0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157.40199999999999</v>
      </c>
      <c r="C75">
        <f>VLOOKUP(CONCATENATE($A75,"_",C$4),assets_m6!$A:$D,4,FALSE)</f>
        <v>155.274</v>
      </c>
      <c r="D75">
        <f>VLOOKUP(CONCATENATE($A75,"_",D$4),assets_m6!$A:$D,4,FALSE)</f>
        <v>153.14699999999999</v>
      </c>
      <c r="E75">
        <f>VLOOKUP(CONCATENATE($A75,"_",E$4),assets_m6!$A:$D,4,FALSE)</f>
        <v>154.274</v>
      </c>
      <c r="F75">
        <f>VLOOKUP(CONCATENATE($A75,"_",F$4),assets_m6!$A:$D,4,FALSE)</f>
        <v>151.43100000000001</v>
      </c>
      <c r="G75">
        <f>VLOOKUP(CONCATENATE($A75,"_",G$4),assets_m6!$A:$D,4,FALSE)</f>
        <v>152.941</v>
      </c>
      <c r="H75">
        <f>VLOOKUP(CONCATENATE($A75,"_",H$4),assets_m6!$A:$D,4,FALSE)</f>
        <v>152.55799999999999</v>
      </c>
      <c r="I75">
        <f>VLOOKUP(CONCATENATE($A75,"_",I$4),assets_m6!$A:$D,4,FALSE)</f>
        <v>151.755</v>
      </c>
      <c r="J75">
        <f>VLOOKUP(CONCATENATE($A75,"_",J$4),assets_m6!$A:$D,4,FALSE)</f>
        <v>149.61699999999999</v>
      </c>
      <c r="K75">
        <f>VLOOKUP(CONCATENATE($A75,"_",K$4),assets_m6!$A:$D,4,FALSE)</f>
        <v>149.01</v>
      </c>
      <c r="L75">
        <f>VLOOKUP(CONCATENATE($A75,"_",L$4),assets_m6!$A:$D,4,FALSE)</f>
        <v>150.608</v>
      </c>
      <c r="M75">
        <f>VLOOKUP(CONCATENATE($A75,"_",M$4),assets_m6!$A:$D,4,FALSE)</f>
        <v>152.078</v>
      </c>
      <c r="N75">
        <f>VLOOKUP(CONCATENATE($A75,"_",N$4),assets_m6!$A:$D,4,FALSE)</f>
        <v>151.64699999999999</v>
      </c>
      <c r="O75">
        <f>VLOOKUP(CONCATENATE($A75,"_",O$4),assets_m6!$A:$D,4,FALSE)</f>
        <v>142.196</v>
      </c>
      <c r="P75">
        <f>VLOOKUP(CONCATENATE($A75,"_",P$4),assets_m6!$A:$D,4,FALSE)</f>
        <v>138.92099999999999</v>
      </c>
      <c r="Q75">
        <f>VLOOKUP(CONCATENATE($A75,"_",Q$4),assets_m6!$A:$D,4,FALSE)</f>
        <v>139.01</v>
      </c>
      <c r="R75">
        <f>VLOOKUP(CONCATENATE($A75,"_",R$4),assets_m6!$A:$D,4,FALSE)</f>
        <v>142.20599999999999</v>
      </c>
      <c r="S75">
        <f>VLOOKUP(CONCATENATE($A75,"_",S$4),assets_m6!$A:$D,4,FALSE)</f>
        <v>144.73500000000001</v>
      </c>
      <c r="T75">
        <f>VLOOKUP(CONCATENATE($A75,"_",T$4),assets_m6!$A:$D,4,FALSE)</f>
        <v>142.36199999999999</v>
      </c>
      <c r="U75">
        <f>VLOOKUP(CONCATENATE($A75,"_",U$4),assets_m6!$A:$D,4,FALSE)</f>
        <v>143.608</v>
      </c>
      <c r="V75">
        <f>VLOOKUP(CONCATENATE($A75,"_",V$4),assets_m6!$A:$D,4,FALSE)</f>
        <v>145.804</v>
      </c>
      <c r="X75" t="str">
        <f t="shared" si="44"/>
        <v>PG</v>
      </c>
      <c r="Y75">
        <f t="shared" si="44"/>
        <v>157.40199999999999</v>
      </c>
      <c r="Z75">
        <f t="shared" ref="Z75:AJ104" si="59">IFERROR(C75,Y75)</f>
        <v>155.274</v>
      </c>
      <c r="AA75">
        <f t="shared" si="59"/>
        <v>153.14699999999999</v>
      </c>
      <c r="AB75">
        <f t="shared" si="59"/>
        <v>154.274</v>
      </c>
      <c r="AC75">
        <f t="shared" si="59"/>
        <v>151.43100000000001</v>
      </c>
      <c r="AD75">
        <f t="shared" si="59"/>
        <v>152.941</v>
      </c>
      <c r="AE75">
        <f t="shared" si="59"/>
        <v>152.55799999999999</v>
      </c>
      <c r="AF75">
        <f t="shared" si="59"/>
        <v>151.755</v>
      </c>
      <c r="AG75">
        <f t="shared" si="59"/>
        <v>149.61699999999999</v>
      </c>
      <c r="AH75">
        <f t="shared" si="58"/>
        <v>149.01</v>
      </c>
      <c r="AI75">
        <f t="shared" si="58"/>
        <v>150.608</v>
      </c>
      <c r="AJ75">
        <f t="shared" si="58"/>
        <v>152.078</v>
      </c>
      <c r="AK75">
        <f t="shared" si="58"/>
        <v>151.64699999999999</v>
      </c>
      <c r="AL75">
        <f t="shared" si="58"/>
        <v>142.196</v>
      </c>
      <c r="AM75">
        <f t="shared" si="40"/>
        <v>138.92099999999999</v>
      </c>
      <c r="AN75">
        <f t="shared" si="40"/>
        <v>139.01</v>
      </c>
      <c r="AO75">
        <f t="shared" si="40"/>
        <v>142.20599999999999</v>
      </c>
      <c r="AP75">
        <f t="shared" si="38"/>
        <v>144.73500000000001</v>
      </c>
      <c r="AQ75">
        <f t="shared" si="38"/>
        <v>142.36199999999999</v>
      </c>
      <c r="AR75">
        <f t="shared" si="38"/>
        <v>143.608</v>
      </c>
      <c r="AS75">
        <f t="shared" si="38"/>
        <v>145.804</v>
      </c>
      <c r="AU75" t="s">
        <v>54</v>
      </c>
      <c r="AV75">
        <f t="shared" si="42"/>
        <v>-1.3519523258916571E-4</v>
      </c>
      <c r="AW75">
        <f t="shared" si="42"/>
        <v>-1.3698365470072321E-4</v>
      </c>
      <c r="AX75">
        <f t="shared" si="42"/>
        <v>7.3589427151691489E-5</v>
      </c>
      <c r="AY75">
        <f t="shared" si="42"/>
        <v>-1.8428251033874725E-4</v>
      </c>
      <c r="AZ75">
        <f t="shared" si="42"/>
        <v>9.971538192311949E-5</v>
      </c>
      <c r="BA75">
        <f t="shared" si="42"/>
        <v>-2.5042336587312084E-5</v>
      </c>
      <c r="BB75">
        <f t="shared" si="42"/>
        <v>-5.2635718874132944E-5</v>
      </c>
      <c r="BC75">
        <f t="shared" si="42"/>
        <v>-1.4088497907811969E-4</v>
      </c>
      <c r="BD75">
        <f t="shared" si="42"/>
        <v>-4.0570256053790637E-5</v>
      </c>
      <c r="BE75">
        <f t="shared" si="42"/>
        <v>1.0724112475672864E-4</v>
      </c>
      <c r="BF75">
        <f t="shared" si="42"/>
        <v>9.760437692552845E-5</v>
      </c>
      <c r="BG75">
        <f t="shared" si="42"/>
        <v>-2.8340719893739499E-5</v>
      </c>
      <c r="BH75">
        <f t="shared" si="42"/>
        <v>-6.2322367076170281E-4</v>
      </c>
      <c r="BI75">
        <f t="shared" si="42"/>
        <v>-2.3031590199443062E-4</v>
      </c>
      <c r="BJ75">
        <f t="shared" si="42"/>
        <v>6.4065188128503716E-6</v>
      </c>
      <c r="BK75">
        <f t="shared" si="37"/>
        <v>2.2991151715703894E-4</v>
      </c>
      <c r="BL75">
        <f t="shared" si="37"/>
        <v>1.7784059744314763E-4</v>
      </c>
      <c r="BM75">
        <f t="shared" si="37"/>
        <v>-1.639548139703609E-4</v>
      </c>
      <c r="BN75">
        <f t="shared" si="37"/>
        <v>8.7523355951729364E-5</v>
      </c>
      <c r="BO75">
        <f t="shared" si="37"/>
        <v>1.5291627207397903E-4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-7.368394302486618E-2</v>
      </c>
      <c r="BZ75">
        <f t="shared" si="47"/>
        <v>5</v>
      </c>
      <c r="CA75">
        <f t="shared" si="48"/>
        <v>1</v>
      </c>
      <c r="CB75">
        <f t="shared" si="49"/>
        <v>0.24</v>
      </c>
      <c r="CC75">
        <f t="shared" si="50"/>
        <v>1</v>
      </c>
      <c r="CD75">
        <f t="shared" si="51"/>
        <v>0</v>
      </c>
      <c r="CE75">
        <f t="shared" si="52"/>
        <v>0</v>
      </c>
      <c r="CF75">
        <f t="shared" si="53"/>
        <v>0</v>
      </c>
      <c r="CG75">
        <f t="shared" si="54"/>
        <v>0</v>
      </c>
      <c r="CI75">
        <f t="shared" si="55"/>
        <v>1</v>
      </c>
      <c r="CJ75">
        <f t="shared" si="56"/>
        <v>1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27.632999999999999</v>
      </c>
      <c r="C76">
        <f>VLOOKUP(CONCATENATE($A76,"_",C$4),assets_m6!$A:$D,4,FALSE)</f>
        <v>27.437999999999999</v>
      </c>
      <c r="D76">
        <f>VLOOKUP(CONCATENATE($A76,"_",D$4),assets_m6!$A:$D,4,FALSE)</f>
        <v>27.495999999999999</v>
      </c>
      <c r="E76">
        <f>VLOOKUP(CONCATENATE($A76,"_",E$4),assets_m6!$A:$D,4,FALSE)</f>
        <v>28.199000000000002</v>
      </c>
      <c r="F76">
        <f>VLOOKUP(CONCATENATE($A76,"_",F$4),assets_m6!$A:$D,4,FALSE)</f>
        <v>28.111000000000001</v>
      </c>
      <c r="G76">
        <f>VLOOKUP(CONCATENATE($A76,"_",G$4),assets_m6!$A:$D,4,FALSE)</f>
        <v>28.530999999999999</v>
      </c>
      <c r="H76">
        <f>VLOOKUP(CONCATENATE($A76,"_",H$4),assets_m6!$A:$D,4,FALSE)</f>
        <v>28.100999999999999</v>
      </c>
      <c r="I76">
        <f>VLOOKUP(CONCATENATE($A76,"_",I$4),assets_m6!$A:$D,4,FALSE)</f>
        <v>27.603999999999999</v>
      </c>
      <c r="J76">
        <f>VLOOKUP(CONCATENATE($A76,"_",J$4),assets_m6!$A:$D,4,FALSE)</f>
        <v>27.721</v>
      </c>
      <c r="K76">
        <f>VLOOKUP(CONCATENATE($A76,"_",K$4),assets_m6!$A:$D,4,FALSE)</f>
        <v>27.661999999999999</v>
      </c>
      <c r="L76">
        <f>VLOOKUP(CONCATENATE($A76,"_",L$4),assets_m6!$A:$D,4,FALSE)</f>
        <v>28.082000000000001</v>
      </c>
      <c r="M76">
        <f>VLOOKUP(CONCATENATE($A76,"_",M$4),assets_m6!$A:$D,4,FALSE)</f>
        <v>28.286999999999999</v>
      </c>
      <c r="N76">
        <f>VLOOKUP(CONCATENATE($A76,"_",N$4),assets_m6!$A:$D,4,FALSE)</f>
        <v>28.687000000000001</v>
      </c>
      <c r="O76">
        <f>VLOOKUP(CONCATENATE($A76,"_",O$4),assets_m6!$A:$D,4,FALSE)</f>
        <v>28.667999999999999</v>
      </c>
      <c r="P76">
        <f>VLOOKUP(CONCATENATE($A76,"_",P$4),assets_m6!$A:$D,4,FALSE)</f>
        <v>28.510999999999999</v>
      </c>
      <c r="Q76">
        <f>VLOOKUP(CONCATENATE($A76,"_",Q$4),assets_m6!$A:$D,4,FALSE)</f>
        <v>28.501999999999999</v>
      </c>
      <c r="R76">
        <f>VLOOKUP(CONCATENATE($A76,"_",R$4),assets_m6!$A:$D,4,FALSE)</f>
        <v>28.863</v>
      </c>
      <c r="S76">
        <f>VLOOKUP(CONCATENATE($A76,"_",S$4),assets_m6!$A:$D,4,FALSE)</f>
        <v>29.146000000000001</v>
      </c>
      <c r="T76">
        <f>VLOOKUP(CONCATENATE($A76,"_",T$4),assets_m6!$A:$D,4,FALSE)</f>
        <v>29.224</v>
      </c>
      <c r="U76">
        <f>VLOOKUP(CONCATENATE($A76,"_",U$4),assets_m6!$A:$D,4,FALSE)</f>
        <v>29.516999999999999</v>
      </c>
      <c r="V76">
        <f>VLOOKUP(CONCATENATE($A76,"_",V$4),assets_m6!$A:$D,4,FALSE)</f>
        <v>29.634</v>
      </c>
      <c r="X76" t="str">
        <f t="shared" si="44"/>
        <v>PPL</v>
      </c>
      <c r="Y76">
        <f t="shared" si="44"/>
        <v>27.632999999999999</v>
      </c>
      <c r="Z76">
        <f t="shared" si="59"/>
        <v>27.437999999999999</v>
      </c>
      <c r="AA76">
        <f t="shared" si="59"/>
        <v>27.495999999999999</v>
      </c>
      <c r="AB76">
        <f t="shared" si="59"/>
        <v>28.199000000000002</v>
      </c>
      <c r="AC76">
        <f t="shared" si="59"/>
        <v>28.111000000000001</v>
      </c>
      <c r="AD76">
        <f t="shared" si="59"/>
        <v>28.530999999999999</v>
      </c>
      <c r="AE76">
        <f t="shared" si="59"/>
        <v>28.100999999999999</v>
      </c>
      <c r="AF76">
        <f t="shared" si="59"/>
        <v>27.603999999999999</v>
      </c>
      <c r="AG76">
        <f t="shared" si="59"/>
        <v>27.721</v>
      </c>
      <c r="AH76">
        <f t="shared" si="58"/>
        <v>27.661999999999999</v>
      </c>
      <c r="AI76">
        <f t="shared" si="58"/>
        <v>28.082000000000001</v>
      </c>
      <c r="AJ76">
        <f t="shared" si="58"/>
        <v>28.286999999999999</v>
      </c>
      <c r="AK76">
        <f t="shared" si="58"/>
        <v>28.687000000000001</v>
      </c>
      <c r="AL76">
        <f t="shared" si="58"/>
        <v>28.667999999999999</v>
      </c>
      <c r="AM76">
        <f t="shared" si="40"/>
        <v>28.510999999999999</v>
      </c>
      <c r="AN76">
        <f t="shared" si="40"/>
        <v>28.501999999999999</v>
      </c>
      <c r="AO76">
        <f t="shared" si="40"/>
        <v>28.863</v>
      </c>
      <c r="AP76">
        <f t="shared" si="38"/>
        <v>29.146000000000001</v>
      </c>
      <c r="AQ76">
        <f t="shared" si="38"/>
        <v>29.224</v>
      </c>
      <c r="AR76">
        <f t="shared" si="38"/>
        <v>29.516999999999999</v>
      </c>
      <c r="AS76">
        <f t="shared" si="38"/>
        <v>29.634</v>
      </c>
      <c r="AU76" t="s">
        <v>85</v>
      </c>
      <c r="AV76">
        <f t="shared" si="42"/>
        <v>-7.0567799370318206E-5</v>
      </c>
      <c r="AW76">
        <f t="shared" si="42"/>
        <v>2.1138566950943885E-5</v>
      </c>
      <c r="AX76">
        <f t="shared" si="42"/>
        <v>2.5567355251673076E-4</v>
      </c>
      <c r="AY76">
        <f t="shared" si="42"/>
        <v>-3.1206780382283404E-5</v>
      </c>
      <c r="AZ76">
        <f t="shared" si="42"/>
        <v>1.4940770516879448E-4</v>
      </c>
      <c r="BA76">
        <f t="shared" si="42"/>
        <v>-1.5071325926185544E-4</v>
      </c>
      <c r="BB76">
        <f t="shared" si="42"/>
        <v>-1.76862033379595E-4</v>
      </c>
      <c r="BC76">
        <f t="shared" si="42"/>
        <v>4.2385161570787167E-5</v>
      </c>
      <c r="BD76">
        <f t="shared" si="42"/>
        <v>-2.128350348111578E-5</v>
      </c>
      <c r="BE76">
        <f t="shared" si="42"/>
        <v>1.5183283927409504E-4</v>
      </c>
      <c r="BF76">
        <f t="shared" si="42"/>
        <v>7.3000498539989414E-5</v>
      </c>
      <c r="BG76">
        <f t="shared" si="42"/>
        <v>1.4140771379078806E-4</v>
      </c>
      <c r="BH76">
        <f t="shared" si="42"/>
        <v>-6.6232091191138507E-6</v>
      </c>
      <c r="BI76">
        <f t="shared" si="42"/>
        <v>-5.4764894656062517E-5</v>
      </c>
      <c r="BJ76">
        <f t="shared" si="42"/>
        <v>-3.156676370523777E-6</v>
      </c>
      <c r="BK76">
        <f t="shared" si="37"/>
        <v>1.2665777840151592E-4</v>
      </c>
      <c r="BL76">
        <f t="shared" si="37"/>
        <v>9.8049405813671928E-5</v>
      </c>
      <c r="BM76">
        <f t="shared" si="37"/>
        <v>2.676181980374645E-5</v>
      </c>
      <c r="BN76">
        <f t="shared" si="37"/>
        <v>1.0026006022447278E-4</v>
      </c>
      <c r="BO76">
        <f t="shared" si="37"/>
        <v>3.963817461124128E-5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7.2413418738464921E-2</v>
      </c>
      <c r="BZ76">
        <f t="shared" si="47"/>
        <v>87</v>
      </c>
      <c r="CA76">
        <f t="shared" si="48"/>
        <v>5</v>
      </c>
      <c r="CB76">
        <f t="shared" si="49"/>
        <v>0.24000000000000005</v>
      </c>
      <c r="CC76">
        <f t="shared" si="50"/>
        <v>0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1</v>
      </c>
      <c r="CI76">
        <f t="shared" si="55"/>
        <v>0</v>
      </c>
      <c r="CJ76">
        <f t="shared" si="56"/>
        <v>0</v>
      </c>
      <c r="CK76">
        <f t="shared" si="56"/>
        <v>0</v>
      </c>
      <c r="CL76">
        <f t="shared" si="56"/>
        <v>0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104.762</v>
      </c>
      <c r="C77">
        <f>VLOOKUP(CONCATENATE($A77,"_",C$4),assets_m6!$A:$D,4,FALSE)</f>
        <v>104.666</v>
      </c>
      <c r="D77">
        <f>VLOOKUP(CONCATENATE($A77,"_",D$4),assets_m6!$A:$D,4,FALSE)</f>
        <v>105.94</v>
      </c>
      <c r="E77">
        <f>VLOOKUP(CONCATENATE($A77,"_",E$4),assets_m6!$A:$D,4,FALSE)</f>
        <v>107.71599999999999</v>
      </c>
      <c r="F77">
        <f>VLOOKUP(CONCATENATE($A77,"_",F$4),assets_m6!$A:$D,4,FALSE)</f>
        <v>104.01900000000001</v>
      </c>
      <c r="G77">
        <f>VLOOKUP(CONCATENATE($A77,"_",G$4),assets_m6!$A:$D,4,FALSE)</f>
        <v>102.995</v>
      </c>
      <c r="H77">
        <f>VLOOKUP(CONCATENATE($A77,"_",H$4),assets_m6!$A:$D,4,FALSE)</f>
        <v>101.48</v>
      </c>
      <c r="I77">
        <f>VLOOKUP(CONCATENATE($A77,"_",I$4),assets_m6!$A:$D,4,FALSE)</f>
        <v>100.649</v>
      </c>
      <c r="J77">
        <f>VLOOKUP(CONCATENATE($A77,"_",J$4),assets_m6!$A:$D,4,FALSE)</f>
        <v>99.491</v>
      </c>
      <c r="K77">
        <f>VLOOKUP(CONCATENATE($A77,"_",K$4),assets_m6!$A:$D,4,FALSE)</f>
        <v>96.700999999999993</v>
      </c>
      <c r="L77">
        <f>VLOOKUP(CONCATENATE($A77,"_",L$4),assets_m6!$A:$D,4,FALSE)</f>
        <v>97.694999999999993</v>
      </c>
      <c r="M77">
        <f>VLOOKUP(CONCATENATE($A77,"_",M$4),assets_m6!$A:$D,4,FALSE)</f>
        <v>97.540999999999997</v>
      </c>
      <c r="N77">
        <f>VLOOKUP(CONCATENATE($A77,"_",N$4),assets_m6!$A:$D,4,FALSE)</f>
        <v>100.369</v>
      </c>
      <c r="O77">
        <f>VLOOKUP(CONCATENATE($A77,"_",O$4),assets_m6!$A:$D,4,FALSE)</f>
        <v>98.081000000000003</v>
      </c>
      <c r="P77">
        <f>VLOOKUP(CONCATENATE($A77,"_",P$4),assets_m6!$A:$D,4,FALSE)</f>
        <v>96.141000000000005</v>
      </c>
      <c r="Q77">
        <f>VLOOKUP(CONCATENATE($A77,"_",Q$4),assets_m6!$A:$D,4,FALSE)</f>
        <v>95.290999999999997</v>
      </c>
      <c r="R77">
        <f>VLOOKUP(CONCATENATE($A77,"_",R$4),assets_m6!$A:$D,4,FALSE)</f>
        <v>99.102999999999994</v>
      </c>
      <c r="S77">
        <f>VLOOKUP(CONCATENATE($A77,"_",S$4),assets_m6!$A:$D,4,FALSE)</f>
        <v>98.603999999999999</v>
      </c>
      <c r="T77">
        <f>VLOOKUP(CONCATENATE($A77,"_",T$4),assets_m6!$A:$D,4,FALSE)</f>
        <v>99.844999999999999</v>
      </c>
      <c r="U77">
        <f>VLOOKUP(CONCATENATE($A77,"_",U$4),assets_m6!$A:$D,4,FALSE)</f>
        <v>102.191</v>
      </c>
      <c r="V77">
        <f>VLOOKUP(CONCATENATE($A77,"_",V$4),assets_m6!$A:$D,4,FALSE)</f>
        <v>103.86199999999999</v>
      </c>
      <c r="X77" t="str">
        <f t="shared" si="44"/>
        <v>PRU</v>
      </c>
      <c r="Y77">
        <f t="shared" si="44"/>
        <v>104.762</v>
      </c>
      <c r="Z77">
        <f t="shared" si="59"/>
        <v>104.666</v>
      </c>
      <c r="AA77">
        <f t="shared" si="59"/>
        <v>105.94</v>
      </c>
      <c r="AB77">
        <f t="shared" si="59"/>
        <v>107.71599999999999</v>
      </c>
      <c r="AC77">
        <f t="shared" si="59"/>
        <v>104.01900000000001</v>
      </c>
      <c r="AD77">
        <f t="shared" si="59"/>
        <v>102.995</v>
      </c>
      <c r="AE77">
        <f t="shared" si="59"/>
        <v>101.48</v>
      </c>
      <c r="AF77">
        <f t="shared" si="59"/>
        <v>100.649</v>
      </c>
      <c r="AG77">
        <f t="shared" si="59"/>
        <v>99.491</v>
      </c>
      <c r="AH77">
        <f t="shared" si="58"/>
        <v>96.700999999999993</v>
      </c>
      <c r="AI77">
        <f t="shared" si="58"/>
        <v>97.694999999999993</v>
      </c>
      <c r="AJ77">
        <f t="shared" si="58"/>
        <v>97.540999999999997</v>
      </c>
      <c r="AK77">
        <f t="shared" si="58"/>
        <v>100.369</v>
      </c>
      <c r="AL77">
        <f t="shared" si="58"/>
        <v>98.081000000000003</v>
      </c>
      <c r="AM77">
        <f t="shared" si="40"/>
        <v>96.141000000000005</v>
      </c>
      <c r="AN77">
        <f t="shared" si="40"/>
        <v>95.290999999999997</v>
      </c>
      <c r="AO77">
        <f t="shared" si="40"/>
        <v>99.102999999999994</v>
      </c>
      <c r="AP77">
        <f t="shared" si="38"/>
        <v>98.603999999999999</v>
      </c>
      <c r="AQ77">
        <f t="shared" si="38"/>
        <v>99.844999999999999</v>
      </c>
      <c r="AR77">
        <f t="shared" si="38"/>
        <v>102.191</v>
      </c>
      <c r="AS77">
        <f t="shared" si="38"/>
        <v>103.86199999999999</v>
      </c>
      <c r="AU77" t="s">
        <v>81</v>
      </c>
      <c r="AV77">
        <f t="shared" si="42"/>
        <v>-9.1636280330657723E-6</v>
      </c>
      <c r="AW77">
        <f t="shared" si="42"/>
        <v>1.217205205128696E-4</v>
      </c>
      <c r="AX77">
        <f t="shared" si="42"/>
        <v>1.6764206154427E-4</v>
      </c>
      <c r="AY77">
        <f t="shared" si="42"/>
        <v>-3.4321734932600437E-4</v>
      </c>
      <c r="AZ77">
        <f t="shared" si="42"/>
        <v>-9.8443553581557296E-5</v>
      </c>
      <c r="BA77">
        <f t="shared" si="42"/>
        <v>-1.4709451915141517E-4</v>
      </c>
      <c r="BB77">
        <f t="shared" si="42"/>
        <v>-8.1888056759953006E-5</v>
      </c>
      <c r="BC77">
        <f t="shared" si="42"/>
        <v>-1.1505330405667232E-4</v>
      </c>
      <c r="BD77">
        <f t="shared" si="42"/>
        <v>-2.8042737534048371E-4</v>
      </c>
      <c r="BE77">
        <f t="shared" si="42"/>
        <v>1.0279107765173057E-4</v>
      </c>
      <c r="BF77">
        <f t="shared" si="42"/>
        <v>-1.57633451046621E-5</v>
      </c>
      <c r="BG77">
        <f t="shared" si="42"/>
        <v>2.8992936303708219E-4</v>
      </c>
      <c r="BH77">
        <f t="shared" si="42"/>
        <v>-2.2795883191025084E-4</v>
      </c>
      <c r="BI77">
        <f t="shared" si="42"/>
        <v>-1.9779569947288441E-4</v>
      </c>
      <c r="BJ77">
        <f t="shared" si="42"/>
        <v>-8.8411811818059775E-5</v>
      </c>
      <c r="BK77">
        <f t="shared" si="37"/>
        <v>4.0003777901375764E-4</v>
      </c>
      <c r="BL77">
        <f t="shared" si="37"/>
        <v>-5.0351654339424156E-5</v>
      </c>
      <c r="BM77">
        <f t="shared" si="37"/>
        <v>1.2585696320636076E-4</v>
      </c>
      <c r="BN77">
        <f t="shared" si="37"/>
        <v>2.3496419450147766E-4</v>
      </c>
      <c r="BO77">
        <f t="shared" si="37"/>
        <v>1.6351733518607238E-4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-8.5909012809988888E-3</v>
      </c>
      <c r="BZ77">
        <f t="shared" si="47"/>
        <v>28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87.93</v>
      </c>
      <c r="C78">
        <f>VLOOKUP(CONCATENATE($A78,"_",C$4),assets_m6!$A:$D,4,FALSE)</f>
        <v>91.53</v>
      </c>
      <c r="D78">
        <f>VLOOKUP(CONCATENATE($A78,"_",D$4),assets_m6!$A:$D,4,FALSE)</f>
        <v>90.71</v>
      </c>
      <c r="E78">
        <f>VLOOKUP(CONCATENATE($A78,"_",E$4),assets_m6!$A:$D,4,FALSE)</f>
        <v>92.72</v>
      </c>
      <c r="F78">
        <f>VLOOKUP(CONCATENATE($A78,"_",F$4),assets_m6!$A:$D,4,FALSE)</f>
        <v>85.43</v>
      </c>
      <c r="G78">
        <f>VLOOKUP(CONCATENATE($A78,"_",G$4),assets_m6!$A:$D,4,FALSE)</f>
        <v>81.680000000000007</v>
      </c>
      <c r="H78">
        <f>VLOOKUP(CONCATENATE($A78,"_",H$4),assets_m6!$A:$D,4,FALSE)</f>
        <v>79.53</v>
      </c>
      <c r="I78">
        <f>VLOOKUP(CONCATENATE($A78,"_",I$4),assets_m6!$A:$D,4,FALSE)</f>
        <v>78.75</v>
      </c>
      <c r="J78">
        <f>VLOOKUP(CONCATENATE($A78,"_",J$4),assets_m6!$A:$D,4,FALSE)</f>
        <v>75.17</v>
      </c>
      <c r="K78">
        <f>VLOOKUP(CONCATENATE($A78,"_",K$4),assets_m6!$A:$D,4,FALSE)</f>
        <v>74.290000000000006</v>
      </c>
      <c r="L78">
        <f>VLOOKUP(CONCATENATE($A78,"_",L$4),assets_m6!$A:$D,4,FALSE)</f>
        <v>78.83</v>
      </c>
      <c r="M78">
        <f>VLOOKUP(CONCATENATE($A78,"_",M$4),assets_m6!$A:$D,4,FALSE)</f>
        <v>77.650000000000006</v>
      </c>
      <c r="N78">
        <f>VLOOKUP(CONCATENATE($A78,"_",N$4),assets_m6!$A:$D,4,FALSE)</f>
        <v>79.75</v>
      </c>
      <c r="O78">
        <f>VLOOKUP(CONCATENATE($A78,"_",O$4),assets_m6!$A:$D,4,FALSE)</f>
        <v>77.180000000000007</v>
      </c>
      <c r="P78">
        <f>VLOOKUP(CONCATENATE($A78,"_",P$4),assets_m6!$A:$D,4,FALSE)</f>
        <v>81.28</v>
      </c>
      <c r="Q78">
        <f>VLOOKUP(CONCATENATE($A78,"_",Q$4),assets_m6!$A:$D,4,FALSE)</f>
        <v>80.540000000000006</v>
      </c>
      <c r="R78">
        <f>VLOOKUP(CONCATENATE($A78,"_",R$4),assets_m6!$A:$D,4,FALSE)</f>
        <v>81.180000000000007</v>
      </c>
      <c r="S78">
        <f>VLOOKUP(CONCATENATE($A78,"_",S$4),assets_m6!$A:$D,4,FALSE)</f>
        <v>78.650000000000006</v>
      </c>
      <c r="T78">
        <f>VLOOKUP(CONCATENATE($A78,"_",T$4),assets_m6!$A:$D,4,FALSE)</f>
        <v>80.12</v>
      </c>
      <c r="U78">
        <f>VLOOKUP(CONCATENATE($A78,"_",U$4),assets_m6!$A:$D,4,FALSE)</f>
        <v>80.42</v>
      </c>
      <c r="V78">
        <f>VLOOKUP(CONCATENATE($A78,"_",V$4),assets_m6!$A:$D,4,FALSE)</f>
        <v>85.21</v>
      </c>
      <c r="X78" t="str">
        <f t="shared" si="44"/>
        <v>PYPL</v>
      </c>
      <c r="Y78">
        <f t="shared" si="44"/>
        <v>87.93</v>
      </c>
      <c r="Z78">
        <f t="shared" si="59"/>
        <v>91.53</v>
      </c>
      <c r="AA78">
        <f t="shared" si="59"/>
        <v>90.71</v>
      </c>
      <c r="AB78">
        <f t="shared" si="59"/>
        <v>92.72</v>
      </c>
      <c r="AC78">
        <f t="shared" si="59"/>
        <v>85.43</v>
      </c>
      <c r="AD78">
        <f t="shared" si="59"/>
        <v>81.680000000000007</v>
      </c>
      <c r="AE78">
        <f t="shared" si="59"/>
        <v>79.53</v>
      </c>
      <c r="AF78">
        <f t="shared" si="59"/>
        <v>78.75</v>
      </c>
      <c r="AG78">
        <f t="shared" si="59"/>
        <v>75.17</v>
      </c>
      <c r="AH78">
        <f t="shared" si="58"/>
        <v>74.290000000000006</v>
      </c>
      <c r="AI78">
        <f t="shared" si="58"/>
        <v>78.83</v>
      </c>
      <c r="AJ78">
        <f t="shared" si="58"/>
        <v>77.650000000000006</v>
      </c>
      <c r="AK78">
        <f t="shared" si="58"/>
        <v>79.75</v>
      </c>
      <c r="AL78">
        <f t="shared" si="58"/>
        <v>77.180000000000007</v>
      </c>
      <c r="AM78">
        <f t="shared" si="40"/>
        <v>81.28</v>
      </c>
      <c r="AN78">
        <f t="shared" si="40"/>
        <v>80.540000000000006</v>
      </c>
      <c r="AO78">
        <f t="shared" si="40"/>
        <v>81.180000000000007</v>
      </c>
      <c r="AP78">
        <f t="shared" si="38"/>
        <v>78.650000000000006</v>
      </c>
      <c r="AQ78">
        <f t="shared" si="38"/>
        <v>80.12</v>
      </c>
      <c r="AR78">
        <f t="shared" si="38"/>
        <v>80.42</v>
      </c>
      <c r="AS78">
        <f t="shared" si="38"/>
        <v>85.21</v>
      </c>
      <c r="AU78" t="s">
        <v>53</v>
      </c>
      <c r="AV78">
        <f t="shared" si="42"/>
        <v>4.0941658137154483E-4</v>
      </c>
      <c r="AW78">
        <f t="shared" si="42"/>
        <v>-8.9588113186934052E-5</v>
      </c>
      <c r="AX78">
        <f t="shared" si="42"/>
        <v>2.2158527174512242E-4</v>
      </c>
      <c r="AY78">
        <f t="shared" si="42"/>
        <v>-7.8623813632441679E-4</v>
      </c>
      <c r="AZ78">
        <f t="shared" si="42"/>
        <v>-4.3895587030317213E-4</v>
      </c>
      <c r="BA78">
        <f t="shared" si="42"/>
        <v>-2.6322233104799286E-4</v>
      </c>
      <c r="BB78">
        <f t="shared" si="42"/>
        <v>-9.8076197661260055E-5</v>
      </c>
      <c r="BC78">
        <f t="shared" si="42"/>
        <v>-4.5460317460317441E-4</v>
      </c>
      <c r="BD78">
        <f t="shared" si="42"/>
        <v>-1.1706797924703945E-4</v>
      </c>
      <c r="BE78">
        <f t="shared" si="42"/>
        <v>6.1111858931215388E-4</v>
      </c>
      <c r="BF78">
        <f t="shared" si="42"/>
        <v>-1.4968920461753046E-4</v>
      </c>
      <c r="BG78">
        <f t="shared" si="42"/>
        <v>2.7044430135222074E-4</v>
      </c>
      <c r="BH78">
        <f t="shared" si="42"/>
        <v>-3.2225705329153519E-4</v>
      </c>
      <c r="BI78">
        <f t="shared" si="42"/>
        <v>5.3122570614148672E-4</v>
      </c>
      <c r="BJ78">
        <f t="shared" si="42"/>
        <v>-9.1043307086613546E-5</v>
      </c>
      <c r="BK78">
        <f t="shared" si="37"/>
        <v>7.9463620561211882E-5</v>
      </c>
      <c r="BL78">
        <f t="shared" si="37"/>
        <v>-3.1165311653116547E-4</v>
      </c>
      <c r="BM78">
        <f t="shared" si="37"/>
        <v>1.8690400508582312E-4</v>
      </c>
      <c r="BN78">
        <f t="shared" si="37"/>
        <v>3.7443834248626703E-5</v>
      </c>
      <c r="BO78">
        <f t="shared" si="37"/>
        <v>5.9562297935836759E-4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-3.0933697259183587E-2</v>
      </c>
      <c r="BZ78">
        <f t="shared" si="47"/>
        <v>16</v>
      </c>
      <c r="CA78">
        <f t="shared" si="48"/>
        <v>1</v>
      </c>
      <c r="CB78">
        <f t="shared" si="49"/>
        <v>0.24</v>
      </c>
      <c r="CC78">
        <f t="shared" si="50"/>
        <v>1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1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270.036</v>
      </c>
      <c r="C79">
        <f>VLOOKUP(CONCATENATE($A79,"_",C$4),assets_m6!$A:$D,4,FALSE)</f>
        <v>272.70999999999998</v>
      </c>
      <c r="D79">
        <f>VLOOKUP(CONCATENATE($A79,"_",D$4),assets_m6!$A:$D,4,FALSE)</f>
        <v>274.774</v>
      </c>
      <c r="E79">
        <f>VLOOKUP(CONCATENATE($A79,"_",E$4),assets_m6!$A:$D,4,FALSE)</f>
        <v>281.33</v>
      </c>
      <c r="F79">
        <f>VLOOKUP(CONCATENATE($A79,"_",F$4),assets_m6!$A:$D,4,FALSE)</f>
        <v>279.30500000000001</v>
      </c>
      <c r="G79">
        <f>VLOOKUP(CONCATENATE($A79,"_",G$4),assets_m6!$A:$D,4,FALSE)</f>
        <v>282.43099999999998</v>
      </c>
      <c r="H79">
        <f>VLOOKUP(CONCATENATE($A79,"_",H$4),assets_m6!$A:$D,4,FALSE)</f>
        <v>275.786</v>
      </c>
      <c r="I79">
        <f>VLOOKUP(CONCATENATE($A79,"_",I$4),assets_m6!$A:$D,4,FALSE)</f>
        <v>274.53800000000001</v>
      </c>
      <c r="J79">
        <f>VLOOKUP(CONCATENATE($A79,"_",J$4),assets_m6!$A:$D,4,FALSE)</f>
        <v>273.82</v>
      </c>
      <c r="K79">
        <f>VLOOKUP(CONCATENATE($A79,"_",K$4),assets_m6!$A:$D,4,FALSE)</f>
        <v>269.32799999999997</v>
      </c>
      <c r="L79">
        <f>VLOOKUP(CONCATENATE($A79,"_",L$4),assets_m6!$A:$D,4,FALSE)</f>
        <v>275.25599999999997</v>
      </c>
      <c r="M79">
        <f>VLOOKUP(CONCATENATE($A79,"_",M$4),assets_m6!$A:$D,4,FALSE)</f>
        <v>277.57499999999999</v>
      </c>
      <c r="N79">
        <f>VLOOKUP(CONCATENATE($A79,"_",N$4),assets_m6!$A:$D,4,FALSE)</f>
        <v>284.60399999999998</v>
      </c>
      <c r="O79">
        <f>VLOOKUP(CONCATENATE($A79,"_",O$4),assets_m6!$A:$D,4,FALSE)</f>
        <v>275.61900000000003</v>
      </c>
      <c r="P79">
        <f>VLOOKUP(CONCATENATE($A79,"_",P$4),assets_m6!$A:$D,4,FALSE)</f>
        <v>271.63799999999998</v>
      </c>
      <c r="Q79">
        <f>VLOOKUP(CONCATENATE($A79,"_",Q$4),assets_m6!$A:$D,4,FALSE)</f>
        <v>265.96600000000001</v>
      </c>
      <c r="R79">
        <f>VLOOKUP(CONCATENATE($A79,"_",R$4),assets_m6!$A:$D,4,FALSE)</f>
        <v>269.75099999999998</v>
      </c>
      <c r="S79">
        <f>VLOOKUP(CONCATENATE($A79,"_",S$4),assets_m6!$A:$D,4,FALSE)</f>
        <v>270.90800000000002</v>
      </c>
      <c r="T79">
        <f>VLOOKUP(CONCATENATE($A79,"_",T$4),assets_m6!$A:$D,4,FALSE)</f>
        <v>271.38200000000001</v>
      </c>
      <c r="U79">
        <f>VLOOKUP(CONCATENATE($A79,"_",U$4),assets_m6!$A:$D,4,FALSE)</f>
        <v>276.12</v>
      </c>
      <c r="V79">
        <f>VLOOKUP(CONCATENATE($A79,"_",V$4),assets_m6!$A:$D,4,FALSE)</f>
        <v>281.63799999999998</v>
      </c>
      <c r="X79" t="str">
        <f t="shared" si="44"/>
        <v>RE</v>
      </c>
      <c r="Y79">
        <f t="shared" si="44"/>
        <v>270.036</v>
      </c>
      <c r="Z79">
        <f t="shared" si="59"/>
        <v>272.70999999999998</v>
      </c>
      <c r="AA79">
        <f t="shared" si="59"/>
        <v>274.774</v>
      </c>
      <c r="AB79">
        <f t="shared" si="59"/>
        <v>281.33</v>
      </c>
      <c r="AC79">
        <f t="shared" si="59"/>
        <v>279.30500000000001</v>
      </c>
      <c r="AD79">
        <f t="shared" si="59"/>
        <v>282.43099999999998</v>
      </c>
      <c r="AE79">
        <f t="shared" si="59"/>
        <v>275.786</v>
      </c>
      <c r="AF79">
        <f t="shared" si="59"/>
        <v>274.53800000000001</v>
      </c>
      <c r="AG79">
        <f t="shared" si="59"/>
        <v>273.82</v>
      </c>
      <c r="AH79">
        <f t="shared" si="58"/>
        <v>269.32799999999997</v>
      </c>
      <c r="AI79">
        <f t="shared" si="58"/>
        <v>275.25599999999997</v>
      </c>
      <c r="AJ79">
        <f t="shared" si="58"/>
        <v>277.57499999999999</v>
      </c>
      <c r="AK79">
        <f t="shared" si="58"/>
        <v>284.60399999999998</v>
      </c>
      <c r="AL79">
        <f t="shared" si="58"/>
        <v>275.61900000000003</v>
      </c>
      <c r="AM79">
        <f t="shared" si="40"/>
        <v>271.63799999999998</v>
      </c>
      <c r="AN79">
        <f t="shared" si="40"/>
        <v>265.96600000000001</v>
      </c>
      <c r="AO79">
        <f t="shared" si="40"/>
        <v>269.75099999999998</v>
      </c>
      <c r="AP79">
        <f t="shared" si="38"/>
        <v>270.90800000000002</v>
      </c>
      <c r="AQ79">
        <f t="shared" si="38"/>
        <v>271.38200000000001</v>
      </c>
      <c r="AR79">
        <f t="shared" si="38"/>
        <v>276.12</v>
      </c>
      <c r="AS79">
        <f t="shared" si="38"/>
        <v>281.63799999999998</v>
      </c>
      <c r="AU79" t="s">
        <v>48</v>
      </c>
      <c r="AV79">
        <f t="shared" si="42"/>
        <v>9.902383385918834E-5</v>
      </c>
      <c r="AW79">
        <f t="shared" si="42"/>
        <v>7.5684793370247566E-5</v>
      </c>
      <c r="AX79">
        <f t="shared" si="42"/>
        <v>2.3859608259878964E-4</v>
      </c>
      <c r="AY79">
        <f t="shared" si="42"/>
        <v>-7.197952582376487E-5</v>
      </c>
      <c r="AZ79">
        <f t="shared" si="42"/>
        <v>1.1192066021016368E-4</v>
      </c>
      <c r="BA79">
        <f t="shared" si="42"/>
        <v>-2.3527870524127953E-4</v>
      </c>
      <c r="BB79">
        <f t="shared" si="42"/>
        <v>-4.5252478370910429E-5</v>
      </c>
      <c r="BC79">
        <f t="shared" si="42"/>
        <v>-2.6153027996125043E-5</v>
      </c>
      <c r="BD79">
        <f t="shared" si="42"/>
        <v>-1.640493755021554E-4</v>
      </c>
      <c r="BE79">
        <f t="shared" si="42"/>
        <v>2.2010336838353226E-4</v>
      </c>
      <c r="BF79">
        <f t="shared" si="42"/>
        <v>8.4248844711832515E-5</v>
      </c>
      <c r="BG79">
        <f t="shared" si="42"/>
        <v>2.5322885706565779E-4</v>
      </c>
      <c r="BH79">
        <f t="shared" si="42"/>
        <v>-3.1570181726187817E-4</v>
      </c>
      <c r="BI79">
        <f t="shared" si="42"/>
        <v>-1.444385183895178E-4</v>
      </c>
      <c r="BJ79">
        <f t="shared" si="42"/>
        <v>-2.088073097283874E-4</v>
      </c>
      <c r="BK79">
        <f t="shared" si="37"/>
        <v>1.4231142326462661E-4</v>
      </c>
      <c r="BL79">
        <f t="shared" si="37"/>
        <v>4.2891407260771568E-5</v>
      </c>
      <c r="BM79">
        <f t="shared" si="37"/>
        <v>1.7496714751871096E-5</v>
      </c>
      <c r="BN79">
        <f t="shared" si="37"/>
        <v>1.7458785033642614E-4</v>
      </c>
      <c r="BO79">
        <f t="shared" si="37"/>
        <v>1.9984064899319036E-4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4.2964641751470085E-2</v>
      </c>
      <c r="BZ79">
        <f t="shared" si="47"/>
        <v>73</v>
      </c>
      <c r="CA79">
        <f t="shared" si="48"/>
        <v>4</v>
      </c>
      <c r="CB79">
        <f t="shared" si="49"/>
        <v>0.12000000000000002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1</v>
      </c>
      <c r="CG79">
        <f t="shared" si="54"/>
        <v>0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27.204999999999998</v>
      </c>
      <c r="C80">
        <f>VLOOKUP(CONCATENATE($A80,"_",C$4),assets_m6!$A:$D,4,FALSE)</f>
        <v>26.704000000000001</v>
      </c>
      <c r="D80">
        <f>VLOOKUP(CONCATENATE($A80,"_",D$4),assets_m6!$A:$D,4,FALSE)</f>
        <v>26.881</v>
      </c>
      <c r="E80">
        <f>VLOOKUP(CONCATENATE($A80,"_",E$4),assets_m6!$A:$D,4,FALSE)</f>
        <v>27.175999999999998</v>
      </c>
      <c r="F80">
        <f>VLOOKUP(CONCATENATE($A80,"_",F$4),assets_m6!$A:$D,4,FALSE)</f>
        <v>26.488</v>
      </c>
      <c r="G80">
        <f>VLOOKUP(CONCATENATE($A80,"_",G$4),assets_m6!$A:$D,4,FALSE)</f>
        <v>26.065999999999999</v>
      </c>
      <c r="H80">
        <f>VLOOKUP(CONCATENATE($A80,"_",H$4),assets_m6!$A:$D,4,FALSE)</f>
        <v>25.035</v>
      </c>
      <c r="I80">
        <f>VLOOKUP(CONCATENATE($A80,"_",I$4),assets_m6!$A:$D,4,FALSE)</f>
        <v>24.73</v>
      </c>
      <c r="J80">
        <f>VLOOKUP(CONCATENATE($A80,"_",J$4),assets_m6!$A:$D,4,FALSE)</f>
        <v>24.670999999999999</v>
      </c>
      <c r="K80">
        <f>VLOOKUP(CONCATENATE($A80,"_",K$4),assets_m6!$A:$D,4,FALSE)</f>
        <v>24.838000000000001</v>
      </c>
      <c r="L80">
        <f>VLOOKUP(CONCATENATE($A80,"_",L$4),assets_m6!$A:$D,4,FALSE)</f>
        <v>25.466999999999999</v>
      </c>
      <c r="M80">
        <f>VLOOKUP(CONCATENATE($A80,"_",M$4),assets_m6!$A:$D,4,FALSE)</f>
        <v>25.408000000000001</v>
      </c>
      <c r="N80">
        <f>VLOOKUP(CONCATENATE($A80,"_",N$4),assets_m6!$A:$D,4,FALSE)</f>
        <v>25.722000000000001</v>
      </c>
      <c r="O80">
        <f>VLOOKUP(CONCATENATE($A80,"_",O$4),assets_m6!$A:$D,4,FALSE)</f>
        <v>25.045000000000002</v>
      </c>
      <c r="P80">
        <f>VLOOKUP(CONCATENATE($A80,"_",P$4),assets_m6!$A:$D,4,FALSE)</f>
        <v>24.995999999999999</v>
      </c>
      <c r="Q80">
        <f>VLOOKUP(CONCATENATE($A80,"_",Q$4),assets_m6!$A:$D,4,FALSE)</f>
        <v>25.045000000000002</v>
      </c>
      <c r="R80">
        <f>VLOOKUP(CONCATENATE($A80,"_",R$4),assets_m6!$A:$D,4,FALSE)</f>
        <v>25.260999999999999</v>
      </c>
      <c r="S80">
        <f>VLOOKUP(CONCATENATE($A80,"_",S$4),assets_m6!$A:$D,4,FALSE)</f>
        <v>25.398</v>
      </c>
      <c r="T80">
        <f>VLOOKUP(CONCATENATE($A80,"_",T$4),assets_m6!$A:$D,4,FALSE)</f>
        <v>25.555</v>
      </c>
      <c r="U80">
        <f>VLOOKUP(CONCATENATE($A80,"_",U$4),assets_m6!$A:$D,4,FALSE)</f>
        <v>25.672999999999998</v>
      </c>
      <c r="V80">
        <f>VLOOKUP(CONCATENATE($A80,"_",V$4),assets_m6!$A:$D,4,FALSE)</f>
        <v>26.193999999999999</v>
      </c>
      <c r="X80" t="str">
        <f t="shared" si="44"/>
        <v>REET</v>
      </c>
      <c r="Y80">
        <f t="shared" si="44"/>
        <v>27.204999999999998</v>
      </c>
      <c r="Z80">
        <f t="shared" si="59"/>
        <v>26.704000000000001</v>
      </c>
      <c r="AA80">
        <f t="shared" si="59"/>
        <v>26.881</v>
      </c>
      <c r="AB80">
        <f t="shared" si="59"/>
        <v>27.175999999999998</v>
      </c>
      <c r="AC80">
        <f t="shared" si="59"/>
        <v>26.488</v>
      </c>
      <c r="AD80">
        <f t="shared" si="59"/>
        <v>26.065999999999999</v>
      </c>
      <c r="AE80">
        <f t="shared" si="59"/>
        <v>25.035</v>
      </c>
      <c r="AF80">
        <f t="shared" si="59"/>
        <v>24.73</v>
      </c>
      <c r="AG80">
        <f t="shared" si="59"/>
        <v>24.670999999999999</v>
      </c>
      <c r="AH80">
        <f t="shared" si="58"/>
        <v>24.838000000000001</v>
      </c>
      <c r="AI80">
        <f t="shared" si="58"/>
        <v>25.466999999999999</v>
      </c>
      <c r="AJ80">
        <f t="shared" si="58"/>
        <v>25.408000000000001</v>
      </c>
      <c r="AK80">
        <f t="shared" si="58"/>
        <v>25.722000000000001</v>
      </c>
      <c r="AL80">
        <f t="shared" si="58"/>
        <v>25.045000000000002</v>
      </c>
      <c r="AM80">
        <f t="shared" si="40"/>
        <v>24.995999999999999</v>
      </c>
      <c r="AN80">
        <f t="shared" si="40"/>
        <v>25.045000000000002</v>
      </c>
      <c r="AO80">
        <f t="shared" si="40"/>
        <v>25.260999999999999</v>
      </c>
      <c r="AP80">
        <f t="shared" si="38"/>
        <v>25.398</v>
      </c>
      <c r="AQ80">
        <f t="shared" si="38"/>
        <v>25.555</v>
      </c>
      <c r="AR80">
        <f t="shared" si="38"/>
        <v>25.672999999999998</v>
      </c>
      <c r="AS80">
        <f t="shared" si="38"/>
        <v>26.193999999999999</v>
      </c>
      <c r="AU80" t="s">
        <v>66</v>
      </c>
      <c r="AV80">
        <f t="shared" si="42"/>
        <v>-1.8415732402131879E-4</v>
      </c>
      <c r="AW80">
        <f t="shared" si="42"/>
        <v>6.6282204913121478E-5</v>
      </c>
      <c r="AX80">
        <f t="shared" si="42"/>
        <v>1.0974294111082109E-4</v>
      </c>
      <c r="AY80">
        <f t="shared" si="42"/>
        <v>-2.531645569620249E-4</v>
      </c>
      <c r="AZ80">
        <f t="shared" si="42"/>
        <v>-1.5931742675928746E-4</v>
      </c>
      <c r="BA80">
        <f t="shared" si="42"/>
        <v>-3.9553441264482419E-4</v>
      </c>
      <c r="BB80">
        <f t="shared" si="42"/>
        <v>-1.218294387856999E-4</v>
      </c>
      <c r="BC80">
        <f t="shared" si="42"/>
        <v>-2.3857662757784494E-5</v>
      </c>
      <c r="BD80">
        <f t="shared" si="42"/>
        <v>6.7690811073730934E-5</v>
      </c>
      <c r="BE80">
        <f t="shared" si="42"/>
        <v>2.5324100169095648E-4</v>
      </c>
      <c r="BF80">
        <f t="shared" si="42"/>
        <v>-2.3167236030941022E-5</v>
      </c>
      <c r="BG80">
        <f t="shared" si="42"/>
        <v>1.2358312342569271E-4</v>
      </c>
      <c r="BH80">
        <f t="shared" si="42"/>
        <v>-2.6319881813233794E-4</v>
      </c>
      <c r="BI80">
        <f t="shared" si="42"/>
        <v>-1.9564783389899399E-5</v>
      </c>
      <c r="BJ80">
        <f t="shared" si="42"/>
        <v>1.9603136501841513E-5</v>
      </c>
      <c r="BK80">
        <f t="shared" si="37"/>
        <v>8.6244759433019573E-5</v>
      </c>
      <c r="BL80">
        <f t="shared" si="37"/>
        <v>5.4233799137009808E-5</v>
      </c>
      <c r="BM80">
        <f t="shared" si="37"/>
        <v>6.1815891015040562E-5</v>
      </c>
      <c r="BN80">
        <f t="shared" si="37"/>
        <v>4.6174916846017823E-5</v>
      </c>
      <c r="BO80">
        <f t="shared" si="37"/>
        <v>2.0293693763876478E-4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-3.7162286344421952E-2</v>
      </c>
      <c r="BZ80">
        <f t="shared" si="47"/>
        <v>13</v>
      </c>
      <c r="CA80">
        <f t="shared" si="48"/>
        <v>1</v>
      </c>
      <c r="CB80">
        <f t="shared" si="49"/>
        <v>0.24</v>
      </c>
      <c r="CC80">
        <f t="shared" si="50"/>
        <v>1</v>
      </c>
      <c r="CD80">
        <f t="shared" si="51"/>
        <v>0</v>
      </c>
      <c r="CE80">
        <f t="shared" si="52"/>
        <v>0</v>
      </c>
      <c r="CF80">
        <f t="shared" si="53"/>
        <v>0</v>
      </c>
      <c r="CG80">
        <f t="shared" si="54"/>
        <v>0</v>
      </c>
      <c r="CI80">
        <f t="shared" si="55"/>
        <v>1</v>
      </c>
      <c r="CJ80">
        <f t="shared" si="56"/>
        <v>1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33.128</v>
      </c>
      <c r="C81">
        <f>VLOOKUP(CONCATENATE($A81,"_",C$4),assets_m6!$A:$D,4,FALSE)</f>
        <v>32.792000000000002</v>
      </c>
      <c r="D81">
        <f>VLOOKUP(CONCATENATE($A81,"_",D$4),assets_m6!$A:$D,4,FALSE)</f>
        <v>32.308</v>
      </c>
      <c r="E81">
        <f>VLOOKUP(CONCATENATE($A81,"_",E$4),assets_m6!$A:$D,4,FALSE)</f>
        <v>33.652000000000001</v>
      </c>
      <c r="F81">
        <f>VLOOKUP(CONCATENATE($A81,"_",F$4),assets_m6!$A:$D,4,FALSE)</f>
        <v>33.01</v>
      </c>
      <c r="G81">
        <f>VLOOKUP(CONCATENATE($A81,"_",G$4),assets_m6!$A:$D,4,FALSE)</f>
        <v>33.612000000000002</v>
      </c>
      <c r="H81">
        <f>VLOOKUP(CONCATENATE($A81,"_",H$4),assets_m6!$A:$D,4,FALSE)</f>
        <v>33.295000000000002</v>
      </c>
      <c r="I81">
        <f>VLOOKUP(CONCATENATE($A81,"_",I$4),assets_m6!$A:$D,4,FALSE)</f>
        <v>32.572000000000003</v>
      </c>
      <c r="J81">
        <f>VLOOKUP(CONCATENATE($A81,"_",J$4),assets_m6!$A:$D,4,FALSE)</f>
        <v>32.889000000000003</v>
      </c>
      <c r="K81">
        <f>VLOOKUP(CONCATENATE($A81,"_",K$4),assets_m6!$A:$D,4,FALSE)</f>
        <v>32.918999999999997</v>
      </c>
      <c r="L81">
        <f>VLOOKUP(CONCATENATE($A81,"_",L$4),assets_m6!$A:$D,4,FALSE)</f>
        <v>33.731000000000002</v>
      </c>
      <c r="M81">
        <f>VLOOKUP(CONCATENATE($A81,"_",M$4),assets_m6!$A:$D,4,FALSE)</f>
        <v>34.484000000000002</v>
      </c>
      <c r="N81">
        <f>VLOOKUP(CONCATENATE($A81,"_",N$4),assets_m6!$A:$D,4,FALSE)</f>
        <v>35.058</v>
      </c>
      <c r="O81">
        <f>VLOOKUP(CONCATENATE($A81,"_",O$4),assets_m6!$A:$D,4,FALSE)</f>
        <v>34.078000000000003</v>
      </c>
      <c r="P81">
        <f>VLOOKUP(CONCATENATE($A81,"_",P$4),assets_m6!$A:$D,4,FALSE)</f>
        <v>34.008000000000003</v>
      </c>
      <c r="Q81">
        <f>VLOOKUP(CONCATENATE($A81,"_",Q$4),assets_m6!$A:$D,4,FALSE)</f>
        <v>34.948999999999998</v>
      </c>
      <c r="R81">
        <f>VLOOKUP(CONCATENATE($A81,"_",R$4),assets_m6!$A:$D,4,FALSE)</f>
        <v>34.880000000000003</v>
      </c>
      <c r="S81">
        <f>VLOOKUP(CONCATENATE($A81,"_",S$4),assets_m6!$A:$D,4,FALSE)</f>
        <v>34.869999999999997</v>
      </c>
      <c r="T81">
        <f>VLOOKUP(CONCATENATE($A81,"_",T$4),assets_m6!$A:$D,4,FALSE)</f>
        <v>34.988999999999997</v>
      </c>
      <c r="U81">
        <f>VLOOKUP(CONCATENATE($A81,"_",U$4),assets_m6!$A:$D,4,FALSE)</f>
        <v>35.909999999999997</v>
      </c>
      <c r="V81">
        <f>VLOOKUP(CONCATENATE($A81,"_",V$4),assets_m6!$A:$D,4,FALSE)</f>
        <v>36.267000000000003</v>
      </c>
      <c r="X81" t="str">
        <f t="shared" si="44"/>
        <v>ROL</v>
      </c>
      <c r="Y81">
        <f t="shared" si="44"/>
        <v>33.128</v>
      </c>
      <c r="Z81">
        <f t="shared" si="59"/>
        <v>32.792000000000002</v>
      </c>
      <c r="AA81">
        <f t="shared" si="59"/>
        <v>32.308</v>
      </c>
      <c r="AB81">
        <f t="shared" si="59"/>
        <v>33.652000000000001</v>
      </c>
      <c r="AC81">
        <f t="shared" si="59"/>
        <v>33.01</v>
      </c>
      <c r="AD81">
        <f t="shared" si="59"/>
        <v>33.612000000000002</v>
      </c>
      <c r="AE81">
        <f t="shared" si="59"/>
        <v>33.295000000000002</v>
      </c>
      <c r="AF81">
        <f t="shared" si="59"/>
        <v>32.572000000000003</v>
      </c>
      <c r="AG81">
        <f t="shared" si="59"/>
        <v>32.889000000000003</v>
      </c>
      <c r="AH81">
        <f t="shared" si="58"/>
        <v>32.918999999999997</v>
      </c>
      <c r="AI81">
        <f t="shared" si="58"/>
        <v>33.731000000000002</v>
      </c>
      <c r="AJ81">
        <f t="shared" si="58"/>
        <v>34.484000000000002</v>
      </c>
      <c r="AK81">
        <f t="shared" si="58"/>
        <v>35.058</v>
      </c>
      <c r="AL81">
        <f t="shared" si="58"/>
        <v>34.078000000000003</v>
      </c>
      <c r="AM81">
        <f t="shared" si="40"/>
        <v>34.008000000000003</v>
      </c>
      <c r="AN81">
        <f t="shared" si="40"/>
        <v>34.948999999999998</v>
      </c>
      <c r="AO81">
        <f t="shared" si="40"/>
        <v>34.880000000000003</v>
      </c>
      <c r="AP81">
        <f t="shared" si="38"/>
        <v>34.869999999999997</v>
      </c>
      <c r="AQ81">
        <f t="shared" si="38"/>
        <v>34.988999999999997</v>
      </c>
      <c r="AR81">
        <f t="shared" si="38"/>
        <v>35.909999999999997</v>
      </c>
      <c r="AS81">
        <f t="shared" si="38"/>
        <v>36.267000000000003</v>
      </c>
      <c r="AU81" t="s">
        <v>51</v>
      </c>
      <c r="AV81">
        <f t="shared" si="42"/>
        <v>-1.0142477662400343E-4</v>
      </c>
      <c r="AW81">
        <f t="shared" si="42"/>
        <v>-1.4759697487192052E-4</v>
      </c>
      <c r="AX81">
        <f t="shared" si="42"/>
        <v>4.1599603813297054E-4</v>
      </c>
      <c r="AY81">
        <f t="shared" si="42"/>
        <v>-1.907761797218599E-4</v>
      </c>
      <c r="AZ81">
        <f t="shared" si="42"/>
        <v>1.8236897909724447E-4</v>
      </c>
      <c r="BA81">
        <f t="shared" si="42"/>
        <v>-9.4311555396882116E-5</v>
      </c>
      <c r="BB81">
        <f t="shared" si="42"/>
        <v>-2.1714972218050727E-4</v>
      </c>
      <c r="BC81">
        <f t="shared" si="42"/>
        <v>9.7322853985017848E-5</v>
      </c>
      <c r="BD81">
        <f t="shared" si="42"/>
        <v>9.1215908054346529E-6</v>
      </c>
      <c r="BE81">
        <f t="shared" si="42"/>
        <v>2.4666605911479838E-4</v>
      </c>
      <c r="BF81">
        <f t="shared" si="42"/>
        <v>2.2323678515312326E-4</v>
      </c>
      <c r="BG81">
        <f t="shared" si="42"/>
        <v>1.6645400765572381E-4</v>
      </c>
      <c r="BH81">
        <f t="shared" si="42"/>
        <v>-2.7953676764219204E-4</v>
      </c>
      <c r="BI81">
        <f t="shared" si="42"/>
        <v>-2.0541111567580338E-5</v>
      </c>
      <c r="BJ81">
        <f t="shared" si="42"/>
        <v>2.7669960009409414E-4</v>
      </c>
      <c r="BK81">
        <f t="shared" si="37"/>
        <v>-1.9743054164638619E-5</v>
      </c>
      <c r="BL81">
        <f t="shared" si="37"/>
        <v>-2.8669724770656868E-6</v>
      </c>
      <c r="BM81">
        <f t="shared" si="37"/>
        <v>3.4126756524232804E-5</v>
      </c>
      <c r="BN81">
        <f t="shared" si="37"/>
        <v>2.632255851839148E-4</v>
      </c>
      <c r="BO81">
        <f t="shared" si="37"/>
        <v>9.9415204678364382E-5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9.4753682685341789E-2</v>
      </c>
      <c r="BZ81">
        <f t="shared" si="47"/>
        <v>93</v>
      </c>
      <c r="CA81">
        <f t="shared" si="48"/>
        <v>5</v>
      </c>
      <c r="CB81">
        <f t="shared" si="49"/>
        <v>0.24000000000000005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1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0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98.79</v>
      </c>
      <c r="C82">
        <f>VLOOKUP(CONCATENATE($A82,"_",C$4),assets_m6!$A:$D,4,FALSE)</f>
        <v>100.325</v>
      </c>
      <c r="D82">
        <f>VLOOKUP(CONCATENATE($A82,"_",D$4),assets_m6!$A:$D,4,FALSE)</f>
        <v>99.462999999999994</v>
      </c>
      <c r="E82">
        <f>VLOOKUP(CONCATENATE($A82,"_",E$4),assets_m6!$A:$D,4,FALSE)</f>
        <v>102.899</v>
      </c>
      <c r="F82">
        <f>VLOOKUP(CONCATENATE($A82,"_",F$4),assets_m6!$A:$D,4,FALSE)</f>
        <v>98.909000000000006</v>
      </c>
      <c r="G82">
        <f>VLOOKUP(CONCATENATE($A82,"_",G$4),assets_m6!$A:$D,4,FALSE)</f>
        <v>95.295000000000002</v>
      </c>
      <c r="H82">
        <f>VLOOKUP(CONCATENATE($A82,"_",H$4),assets_m6!$A:$D,4,FALSE)</f>
        <v>92.492000000000004</v>
      </c>
      <c r="I82">
        <f>VLOOKUP(CONCATENATE($A82,"_",I$4),assets_m6!$A:$D,4,FALSE)</f>
        <v>88.74</v>
      </c>
      <c r="J82">
        <f>VLOOKUP(CONCATENATE($A82,"_",J$4),assets_m6!$A:$D,4,FALSE)</f>
        <v>86.986999999999995</v>
      </c>
      <c r="K82">
        <f>VLOOKUP(CONCATENATE($A82,"_",K$4),assets_m6!$A:$D,4,FALSE)</f>
        <v>88.245000000000005</v>
      </c>
      <c r="L82">
        <f>VLOOKUP(CONCATENATE($A82,"_",L$4),assets_m6!$A:$D,4,FALSE)</f>
        <v>91.156000000000006</v>
      </c>
      <c r="M82">
        <f>VLOOKUP(CONCATENATE($A82,"_",M$4),assets_m6!$A:$D,4,FALSE)</f>
        <v>90.908000000000001</v>
      </c>
      <c r="N82">
        <f>VLOOKUP(CONCATENATE($A82,"_",N$4),assets_m6!$A:$D,4,FALSE)</f>
        <v>92.146000000000001</v>
      </c>
      <c r="O82">
        <f>VLOOKUP(CONCATENATE($A82,"_",O$4),assets_m6!$A:$D,4,FALSE)</f>
        <v>91.888000000000005</v>
      </c>
      <c r="P82">
        <f>VLOOKUP(CONCATENATE($A82,"_",P$4),assets_m6!$A:$D,4,FALSE)</f>
        <v>91.789000000000001</v>
      </c>
      <c r="Q82">
        <f>VLOOKUP(CONCATENATE($A82,"_",Q$4),assets_m6!$A:$D,4,FALSE)</f>
        <v>71.164000000000001</v>
      </c>
      <c r="R82">
        <f>VLOOKUP(CONCATENATE($A82,"_",R$4),assets_m6!$A:$D,4,FALSE)</f>
        <v>77.975999999999999</v>
      </c>
      <c r="S82">
        <f>VLOOKUP(CONCATENATE($A82,"_",S$4),assets_m6!$A:$D,4,FALSE)</f>
        <v>76.847999999999999</v>
      </c>
      <c r="T82">
        <f>VLOOKUP(CONCATENATE($A82,"_",T$4),assets_m6!$A:$D,4,FALSE)</f>
        <v>80.561000000000007</v>
      </c>
      <c r="U82">
        <f>VLOOKUP(CONCATENATE($A82,"_",U$4),assets_m6!$A:$D,4,FALSE)</f>
        <v>86.135999999999996</v>
      </c>
      <c r="V82">
        <f>VLOOKUP(CONCATENATE($A82,"_",V$4),assets_m6!$A:$D,4,FALSE)</f>
        <v>86.451999999999998</v>
      </c>
      <c r="X82" t="str">
        <f t="shared" si="44"/>
        <v>ROST</v>
      </c>
      <c r="Y82">
        <f t="shared" si="44"/>
        <v>98.79</v>
      </c>
      <c r="Z82">
        <f t="shared" si="59"/>
        <v>100.325</v>
      </c>
      <c r="AA82">
        <f t="shared" si="59"/>
        <v>99.462999999999994</v>
      </c>
      <c r="AB82">
        <f t="shared" si="59"/>
        <v>102.899</v>
      </c>
      <c r="AC82">
        <f t="shared" si="59"/>
        <v>98.909000000000006</v>
      </c>
      <c r="AD82">
        <f t="shared" si="59"/>
        <v>95.295000000000002</v>
      </c>
      <c r="AE82">
        <f t="shared" si="59"/>
        <v>92.492000000000004</v>
      </c>
      <c r="AF82">
        <f t="shared" si="59"/>
        <v>88.74</v>
      </c>
      <c r="AG82">
        <f t="shared" si="59"/>
        <v>86.986999999999995</v>
      </c>
      <c r="AH82">
        <f t="shared" si="58"/>
        <v>88.245000000000005</v>
      </c>
      <c r="AI82">
        <f t="shared" si="58"/>
        <v>91.156000000000006</v>
      </c>
      <c r="AJ82">
        <f t="shared" si="58"/>
        <v>90.908000000000001</v>
      </c>
      <c r="AK82">
        <f t="shared" si="58"/>
        <v>92.146000000000001</v>
      </c>
      <c r="AL82">
        <f t="shared" si="58"/>
        <v>91.888000000000005</v>
      </c>
      <c r="AM82">
        <f t="shared" si="40"/>
        <v>91.789000000000001</v>
      </c>
      <c r="AN82">
        <f t="shared" si="40"/>
        <v>71.164000000000001</v>
      </c>
      <c r="AO82">
        <f t="shared" si="40"/>
        <v>77.975999999999999</v>
      </c>
      <c r="AP82">
        <f t="shared" si="38"/>
        <v>76.847999999999999</v>
      </c>
      <c r="AQ82">
        <f t="shared" si="38"/>
        <v>80.561000000000007</v>
      </c>
      <c r="AR82">
        <f t="shared" si="38"/>
        <v>86.135999999999996</v>
      </c>
      <c r="AS82">
        <f t="shared" si="38"/>
        <v>86.451999999999998</v>
      </c>
      <c r="AU82" t="s">
        <v>83</v>
      </c>
      <c r="AV82">
        <f t="shared" si="42"/>
        <v>1.5538009920032357E-4</v>
      </c>
      <c r="AW82">
        <f t="shared" si="42"/>
        <v>-8.5920757538002383E-5</v>
      </c>
      <c r="AX82">
        <f t="shared" si="42"/>
        <v>3.4545509385399667E-4</v>
      </c>
      <c r="AY82">
        <f t="shared" si="42"/>
        <v>-3.8775887034859374E-4</v>
      </c>
      <c r="AZ82">
        <f t="shared" si="42"/>
        <v>-3.6538636524482146E-4</v>
      </c>
      <c r="BA82">
        <f t="shared" si="42"/>
        <v>-2.9413925179705094E-4</v>
      </c>
      <c r="BB82">
        <f t="shared" si="42"/>
        <v>-4.0565670544479623E-4</v>
      </c>
      <c r="BC82">
        <f t="shared" si="42"/>
        <v>-1.9754338517016004E-4</v>
      </c>
      <c r="BD82">
        <f t="shared" si="42"/>
        <v>1.4461931093151965E-4</v>
      </c>
      <c r="BE82">
        <f t="shared" si="42"/>
        <v>3.2987704685817908E-4</v>
      </c>
      <c r="BF82">
        <f t="shared" si="42"/>
        <v>-2.7206108210101876E-5</v>
      </c>
      <c r="BG82">
        <f t="shared" si="42"/>
        <v>1.3618163417961009E-4</v>
      </c>
      <c r="BH82">
        <f t="shared" si="42"/>
        <v>-2.7999044993813682E-5</v>
      </c>
      <c r="BI82">
        <f t="shared" si="42"/>
        <v>-1.0773985721748622E-5</v>
      </c>
      <c r="BJ82">
        <f t="shared" si="42"/>
        <v>-2.2470012746625416E-3</v>
      </c>
      <c r="BK82">
        <f t="shared" si="37"/>
        <v>9.5722556348715605E-4</v>
      </c>
      <c r="BL82">
        <f t="shared" si="37"/>
        <v>-1.4465989535241615E-4</v>
      </c>
      <c r="BM82">
        <f t="shared" si="37"/>
        <v>4.8316156568811264E-4</v>
      </c>
      <c r="BN82">
        <f t="shared" si="37"/>
        <v>6.9202219436203475E-4</v>
      </c>
      <c r="BO82">
        <f t="shared" si="37"/>
        <v>3.6686170706789559E-5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-0.12489118331814969</v>
      </c>
      <c r="BZ82">
        <f t="shared" si="47"/>
        <v>3</v>
      </c>
      <c r="CA82">
        <f t="shared" si="48"/>
        <v>1</v>
      </c>
      <c r="CB82">
        <f t="shared" si="49"/>
        <v>0.24</v>
      </c>
      <c r="CC82">
        <f t="shared" si="50"/>
        <v>1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1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99.233000000000004</v>
      </c>
      <c r="C83" t="e">
        <f>VLOOKUP(CONCATENATE($A83,"_",C$4),assets_m6!$A:$D,4,FALSE)</f>
        <v>#N/A</v>
      </c>
      <c r="D83">
        <f>VLOOKUP(CONCATENATE($A83,"_",D$4),assets_m6!$A:$D,4,FALSE)</f>
        <v>99.412000000000006</v>
      </c>
      <c r="E83">
        <f>VLOOKUP(CONCATENATE($A83,"_",E$4),assets_m6!$A:$D,4,FALSE)</f>
        <v>99.361999999999995</v>
      </c>
      <c r="F83">
        <f>VLOOKUP(CONCATENATE($A83,"_",F$4),assets_m6!$A:$D,4,FALSE)</f>
        <v>99.75</v>
      </c>
      <c r="G83">
        <f>VLOOKUP(CONCATENATE($A83,"_",G$4),assets_m6!$A:$D,4,FALSE)</f>
        <v>99.641000000000005</v>
      </c>
      <c r="H83">
        <f>VLOOKUP(CONCATENATE($A83,"_",H$4),assets_m6!$A:$D,4,FALSE)</f>
        <v>99.8</v>
      </c>
      <c r="I83">
        <f>VLOOKUP(CONCATENATE($A83,"_",I$4),assets_m6!$A:$D,4,FALSE)</f>
        <v>100.60599999999999</v>
      </c>
      <c r="J83">
        <f>VLOOKUP(CONCATENATE($A83,"_",J$4),assets_m6!$A:$D,4,FALSE)</f>
        <v>100.80500000000001</v>
      </c>
      <c r="K83">
        <f>VLOOKUP(CONCATENATE($A83,"_",K$4),assets_m6!$A:$D,4,FALSE)</f>
        <v>101.33199999999999</v>
      </c>
      <c r="L83">
        <f>VLOOKUP(CONCATENATE($A83,"_",L$4),assets_m6!$A:$D,4,FALSE)</f>
        <v>100.60599999999999</v>
      </c>
      <c r="M83">
        <f>VLOOKUP(CONCATENATE($A83,"_",M$4),assets_m6!$A:$D,4,FALSE)</f>
        <v>100.45699999999999</v>
      </c>
      <c r="N83">
        <f>VLOOKUP(CONCATENATE($A83,"_",N$4),assets_m6!$A:$D,4,FALSE)</f>
        <v>99.099000000000004</v>
      </c>
      <c r="O83">
        <f>VLOOKUP(CONCATENATE($A83,"_",O$4),assets_m6!$A:$D,4,FALSE)</f>
        <v>99.531999999999996</v>
      </c>
      <c r="P83">
        <f>VLOOKUP(CONCATENATE($A83,"_",P$4),assets_m6!$A:$D,4,FALSE)</f>
        <v>100.039</v>
      </c>
      <c r="Q83">
        <f>VLOOKUP(CONCATENATE($A83,"_",Q$4),assets_m6!$A:$D,4,FALSE)</f>
        <v>99.527000000000001</v>
      </c>
      <c r="R83">
        <f>VLOOKUP(CONCATENATE($A83,"_",R$4),assets_m6!$A:$D,4,FALSE)</f>
        <v>99.347999999999999</v>
      </c>
      <c r="S83">
        <f>VLOOKUP(CONCATENATE($A83,"_",S$4),assets_m6!$A:$D,4,FALSE)</f>
        <v>100.601</v>
      </c>
      <c r="T83">
        <f>VLOOKUP(CONCATENATE($A83,"_",T$4),assets_m6!$A:$D,4,FALSE)</f>
        <v>99.87</v>
      </c>
      <c r="U83">
        <f>VLOOKUP(CONCATENATE($A83,"_",U$4),assets_m6!$A:$D,4,FALSE)</f>
        <v>99.894999999999996</v>
      </c>
      <c r="V83">
        <f>VLOOKUP(CONCATENATE($A83,"_",V$4),assets_m6!$A:$D,4,FALSE)</f>
        <v>99.77</v>
      </c>
      <c r="X83" t="str">
        <f t="shared" si="44"/>
        <v>SEGA.L</v>
      </c>
      <c r="Y83">
        <f t="shared" si="44"/>
        <v>99.233000000000004</v>
      </c>
      <c r="Z83">
        <f t="shared" si="59"/>
        <v>99.233000000000004</v>
      </c>
      <c r="AA83">
        <f t="shared" si="59"/>
        <v>99.412000000000006</v>
      </c>
      <c r="AB83">
        <f t="shared" si="59"/>
        <v>99.361999999999995</v>
      </c>
      <c r="AC83">
        <f t="shared" si="59"/>
        <v>99.75</v>
      </c>
      <c r="AD83">
        <f t="shared" si="59"/>
        <v>99.641000000000005</v>
      </c>
      <c r="AE83">
        <f t="shared" si="59"/>
        <v>99.8</v>
      </c>
      <c r="AF83">
        <f t="shared" si="59"/>
        <v>100.60599999999999</v>
      </c>
      <c r="AG83">
        <f t="shared" si="59"/>
        <v>100.80500000000001</v>
      </c>
      <c r="AH83">
        <f t="shared" si="58"/>
        <v>101.33199999999999</v>
      </c>
      <c r="AI83">
        <f t="shared" si="58"/>
        <v>100.60599999999999</v>
      </c>
      <c r="AJ83">
        <f t="shared" si="58"/>
        <v>100.45699999999999</v>
      </c>
      <c r="AK83">
        <f t="shared" si="58"/>
        <v>99.099000000000004</v>
      </c>
      <c r="AL83">
        <f t="shared" si="58"/>
        <v>99.531999999999996</v>
      </c>
      <c r="AM83">
        <f t="shared" si="40"/>
        <v>100.039</v>
      </c>
      <c r="AN83">
        <f t="shared" si="40"/>
        <v>99.527000000000001</v>
      </c>
      <c r="AO83">
        <f t="shared" si="40"/>
        <v>99.347999999999999</v>
      </c>
      <c r="AP83">
        <f t="shared" si="38"/>
        <v>100.601</v>
      </c>
      <c r="AQ83">
        <f t="shared" si="38"/>
        <v>99.87</v>
      </c>
      <c r="AR83">
        <f t="shared" si="38"/>
        <v>99.894999999999996</v>
      </c>
      <c r="AS83">
        <f t="shared" si="38"/>
        <v>99.77</v>
      </c>
      <c r="AU83" t="s">
        <v>46</v>
      </c>
      <c r="AV83">
        <f t="shared" si="42"/>
        <v>0</v>
      </c>
      <c r="AW83">
        <f t="shared" si="42"/>
        <v>1.8038354176534223E-5</v>
      </c>
      <c r="AX83">
        <f t="shared" si="42"/>
        <v>-5.0295738945008019E-6</v>
      </c>
      <c r="AY83">
        <f t="shared" si="42"/>
        <v>3.9049133471549011E-5</v>
      </c>
      <c r="AZ83">
        <f t="shared" si="42"/>
        <v>-1.0927318295738815E-5</v>
      </c>
      <c r="BA83">
        <f t="shared" si="42"/>
        <v>1.5957286659105368E-5</v>
      </c>
      <c r="BB83">
        <f t="shared" si="42"/>
        <v>8.076152304609192E-5</v>
      </c>
      <c r="BC83">
        <f t="shared" si="42"/>
        <v>1.9780132397671342E-5</v>
      </c>
      <c r="BD83">
        <f t="shared" si="42"/>
        <v>5.2279152819799294E-5</v>
      </c>
      <c r="BE83">
        <f t="shared" si="42"/>
        <v>-7.1645679548415026E-5</v>
      </c>
      <c r="BF83">
        <f t="shared" si="42"/>
        <v>-1.4810249885692793E-5</v>
      </c>
      <c r="BG83">
        <f t="shared" si="42"/>
        <v>-1.351822172670884E-4</v>
      </c>
      <c r="BH83">
        <f t="shared" si="42"/>
        <v>4.3693680057315687E-5</v>
      </c>
      <c r="BI83">
        <f t="shared" si="42"/>
        <v>5.0938391673030285E-5</v>
      </c>
      <c r="BJ83">
        <f t="shared" si="42"/>
        <v>-5.1180039784484099E-5</v>
      </c>
      <c r="BK83">
        <f t="shared" si="42"/>
        <v>-1.7985069378158896E-5</v>
      </c>
      <c r="BL83">
        <f t="shared" ref="BL83:BO104" si="60">$BW83*(AP83-AO83)/AO83</f>
        <v>1.2612231751016629E-4</v>
      </c>
      <c r="BM83">
        <f t="shared" si="60"/>
        <v>-7.2663293605430826E-5</v>
      </c>
      <c r="BN83">
        <f t="shared" si="60"/>
        <v>2.5032542304987957E-6</v>
      </c>
      <c r="BO83">
        <f t="shared" si="60"/>
        <v>-1.2513138795735524E-5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5.4115062529601233E-3</v>
      </c>
      <c r="BZ83">
        <f t="shared" si="47"/>
        <v>45</v>
      </c>
      <c r="CA83">
        <f t="shared" si="48"/>
        <v>3</v>
      </c>
      <c r="CB83">
        <f t="shared" si="49"/>
        <v>7.9999999999999988E-2</v>
      </c>
      <c r="CC83">
        <f t="shared" si="50"/>
        <v>0</v>
      </c>
      <c r="CD83">
        <f t="shared" si="51"/>
        <v>0</v>
      </c>
      <c r="CE83">
        <f t="shared" si="52"/>
        <v>1</v>
      </c>
      <c r="CF83">
        <f t="shared" si="53"/>
        <v>0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81.77</v>
      </c>
      <c r="C84">
        <f>VLOOKUP(CONCATENATE($A84,"_",C$4),assets_m6!$A:$D,4,FALSE)</f>
        <v>81.763000000000005</v>
      </c>
      <c r="D84">
        <f>VLOOKUP(CONCATENATE($A84,"_",D$4),assets_m6!$A:$D,4,FALSE)</f>
        <v>81.724000000000004</v>
      </c>
      <c r="E84">
        <f>VLOOKUP(CONCATENATE($A84,"_",E$4),assets_m6!$A:$D,4,FALSE)</f>
        <v>81.941000000000003</v>
      </c>
      <c r="F84">
        <f>VLOOKUP(CONCATENATE($A84,"_",F$4),assets_m6!$A:$D,4,FALSE)</f>
        <v>81.802999999999997</v>
      </c>
      <c r="G84">
        <f>VLOOKUP(CONCATENATE($A84,"_",G$4),assets_m6!$A:$D,4,FALSE)</f>
        <v>81.793000000000006</v>
      </c>
      <c r="H84">
        <f>VLOOKUP(CONCATENATE($A84,"_",H$4),assets_m6!$A:$D,4,FALSE)</f>
        <v>82</v>
      </c>
      <c r="I84">
        <f>VLOOKUP(CONCATENATE($A84,"_",I$4),assets_m6!$A:$D,4,FALSE)</f>
        <v>81.950999999999993</v>
      </c>
      <c r="J84">
        <f>VLOOKUP(CONCATENATE($A84,"_",J$4),assets_m6!$A:$D,4,FALSE)</f>
        <v>81.960999999999999</v>
      </c>
      <c r="K84">
        <f>VLOOKUP(CONCATENATE($A84,"_",K$4),assets_m6!$A:$D,4,FALSE)</f>
        <v>82.078999999999994</v>
      </c>
      <c r="L84">
        <f>VLOOKUP(CONCATENATE($A84,"_",L$4),assets_m6!$A:$D,4,FALSE)</f>
        <v>82.049000000000007</v>
      </c>
      <c r="M84">
        <f>VLOOKUP(CONCATENATE($A84,"_",M$4),assets_m6!$A:$D,4,FALSE)</f>
        <v>82.099000000000004</v>
      </c>
      <c r="N84">
        <f>VLOOKUP(CONCATENATE($A84,"_",N$4),assets_m6!$A:$D,4,FALSE)</f>
        <v>81.921000000000006</v>
      </c>
      <c r="O84">
        <f>VLOOKUP(CONCATENATE($A84,"_",O$4),assets_m6!$A:$D,4,FALSE)</f>
        <v>81.960999999999999</v>
      </c>
      <c r="P84">
        <f>VLOOKUP(CONCATENATE($A84,"_",P$4),assets_m6!$A:$D,4,FALSE)</f>
        <v>82.078999999999994</v>
      </c>
      <c r="Q84">
        <f>VLOOKUP(CONCATENATE($A84,"_",Q$4),assets_m6!$A:$D,4,FALSE)</f>
        <v>82.138000000000005</v>
      </c>
      <c r="R84">
        <f>VLOOKUP(CONCATENATE($A84,"_",R$4),assets_m6!$A:$D,4,FALSE)</f>
        <v>82.099000000000004</v>
      </c>
      <c r="S84">
        <f>VLOOKUP(CONCATENATE($A84,"_",S$4),assets_m6!$A:$D,4,FALSE)</f>
        <v>82.286000000000001</v>
      </c>
      <c r="T84">
        <f>VLOOKUP(CONCATENATE($A84,"_",T$4),assets_m6!$A:$D,4,FALSE)</f>
        <v>82.346000000000004</v>
      </c>
      <c r="U84">
        <f>VLOOKUP(CONCATENATE($A84,"_",U$4),assets_m6!$A:$D,4,FALSE)</f>
        <v>82.364999999999995</v>
      </c>
      <c r="V84">
        <f>VLOOKUP(CONCATENATE($A84,"_",V$4),assets_m6!$A:$D,4,FALSE)</f>
        <v>82.385000000000005</v>
      </c>
      <c r="X84" t="str">
        <f t="shared" si="44"/>
        <v>SHY</v>
      </c>
      <c r="Y84">
        <f t="shared" si="44"/>
        <v>81.77</v>
      </c>
      <c r="Z84">
        <f t="shared" si="59"/>
        <v>81.763000000000005</v>
      </c>
      <c r="AA84">
        <f t="shared" si="59"/>
        <v>81.724000000000004</v>
      </c>
      <c r="AB84">
        <f t="shared" si="59"/>
        <v>81.941000000000003</v>
      </c>
      <c r="AC84">
        <f t="shared" si="59"/>
        <v>81.802999999999997</v>
      </c>
      <c r="AD84">
        <f t="shared" si="59"/>
        <v>81.793000000000006</v>
      </c>
      <c r="AE84">
        <f t="shared" si="59"/>
        <v>82</v>
      </c>
      <c r="AF84">
        <f t="shared" si="59"/>
        <v>81.950999999999993</v>
      </c>
      <c r="AG84">
        <f t="shared" si="59"/>
        <v>81.960999999999999</v>
      </c>
      <c r="AH84">
        <f t="shared" si="58"/>
        <v>82.078999999999994</v>
      </c>
      <c r="AI84">
        <f t="shared" si="58"/>
        <v>82.049000000000007</v>
      </c>
      <c r="AJ84">
        <f t="shared" si="58"/>
        <v>82.099000000000004</v>
      </c>
      <c r="AK84">
        <f t="shared" si="58"/>
        <v>81.921000000000006</v>
      </c>
      <c r="AL84">
        <f t="shared" si="58"/>
        <v>81.960999999999999</v>
      </c>
      <c r="AM84">
        <f t="shared" si="40"/>
        <v>82.078999999999994</v>
      </c>
      <c r="AN84">
        <f t="shared" si="40"/>
        <v>82.138000000000005</v>
      </c>
      <c r="AO84">
        <f t="shared" si="40"/>
        <v>82.099000000000004</v>
      </c>
      <c r="AP84">
        <f t="shared" si="40"/>
        <v>82.286000000000001</v>
      </c>
      <c r="AQ84">
        <f t="shared" si="40"/>
        <v>82.346000000000004</v>
      </c>
      <c r="AR84">
        <f t="shared" si="40"/>
        <v>82.364999999999995</v>
      </c>
      <c r="AS84">
        <f t="shared" si="40"/>
        <v>82.385000000000005</v>
      </c>
      <c r="AU84" t="s">
        <v>78</v>
      </c>
      <c r="AV84">
        <f t="shared" si="42"/>
        <v>-8.5605967958796528E-7</v>
      </c>
      <c r="AW84">
        <f t="shared" si="42"/>
        <v>-4.7698836882210137E-6</v>
      </c>
      <c r="AX84">
        <f t="shared" si="42"/>
        <v>2.6552787430864707E-5</v>
      </c>
      <c r="AY84">
        <f t="shared" si="42"/>
        <v>-1.6841385875203528E-5</v>
      </c>
      <c r="AZ84">
        <f t="shared" si="42"/>
        <v>-1.2224490544345446E-6</v>
      </c>
      <c r="BA84">
        <f t="shared" si="42"/>
        <v>2.5307789175112005E-5</v>
      </c>
      <c r="BB84">
        <f t="shared" si="42"/>
        <v>-5.9756097560983645E-6</v>
      </c>
      <c r="BC84">
        <f t="shared" si="42"/>
        <v>1.2202413637423725E-6</v>
      </c>
      <c r="BD84">
        <f t="shared" si="42"/>
        <v>1.4397091299519893E-5</v>
      </c>
      <c r="BE84">
        <f t="shared" si="42"/>
        <v>-3.6550152901457048E-6</v>
      </c>
      <c r="BF84">
        <f t="shared" si="42"/>
        <v>6.0939194871353892E-6</v>
      </c>
      <c r="BG84">
        <f t="shared" si="42"/>
        <v>-2.1681141061401148E-5</v>
      </c>
      <c r="BH84">
        <f t="shared" si="42"/>
        <v>4.8827528960818398E-6</v>
      </c>
      <c r="BI84">
        <f t="shared" si="42"/>
        <v>1.4397091299519893E-5</v>
      </c>
      <c r="BJ84">
        <f t="shared" si="42"/>
        <v>7.1881967372911121E-6</v>
      </c>
      <c r="BK84">
        <f t="shared" si="42"/>
        <v>-4.7481068445788159E-6</v>
      </c>
      <c r="BL84">
        <f t="shared" si="60"/>
        <v>2.2777378530797889E-5</v>
      </c>
      <c r="BM84">
        <f t="shared" si="60"/>
        <v>7.2916413484678157E-6</v>
      </c>
      <c r="BN84">
        <f t="shared" si="60"/>
        <v>2.3073373327169802E-6</v>
      </c>
      <c r="BO84">
        <f t="shared" si="60"/>
        <v>2.4282158683919423E-6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7.5210957563899856E-3</v>
      </c>
      <c r="BZ84">
        <f t="shared" si="47"/>
        <v>46</v>
      </c>
      <c r="CA84">
        <f t="shared" si="48"/>
        <v>3</v>
      </c>
      <c r="CB84">
        <f t="shared" si="49"/>
        <v>7.9999999999999988E-2</v>
      </c>
      <c r="CC84">
        <f t="shared" si="50"/>
        <v>0</v>
      </c>
      <c r="CD84">
        <f t="shared" si="51"/>
        <v>0</v>
      </c>
      <c r="CE84">
        <f t="shared" si="52"/>
        <v>1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0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21.04</v>
      </c>
      <c r="C85">
        <f>VLOOKUP(CONCATENATE($A85,"_",C$4),assets_m6!$A:$D,4,FALSE)</f>
        <v>20.87</v>
      </c>
      <c r="D85">
        <f>VLOOKUP(CONCATENATE($A85,"_",D$4),assets_m6!$A:$D,4,FALSE)</f>
        <v>20.83</v>
      </c>
      <c r="E85">
        <f>VLOOKUP(CONCATENATE($A85,"_",E$4),assets_m6!$A:$D,4,FALSE)</f>
        <v>21.28</v>
      </c>
      <c r="F85">
        <f>VLOOKUP(CONCATENATE($A85,"_",F$4),assets_m6!$A:$D,4,FALSE)</f>
        <v>20.78</v>
      </c>
      <c r="G85">
        <f>VLOOKUP(CONCATENATE($A85,"_",G$4),assets_m6!$A:$D,4,FALSE)</f>
        <v>20.66</v>
      </c>
      <c r="H85">
        <f>VLOOKUP(CONCATENATE($A85,"_",H$4),assets_m6!$A:$D,4,FALSE)</f>
        <v>20.03</v>
      </c>
      <c r="I85">
        <f>VLOOKUP(CONCATENATE($A85,"_",I$4),assets_m6!$A:$D,4,FALSE)</f>
        <v>19.55</v>
      </c>
      <c r="J85">
        <f>VLOOKUP(CONCATENATE($A85,"_",J$4),assets_m6!$A:$D,4,FALSE)</f>
        <v>19.87</v>
      </c>
      <c r="K85">
        <f>VLOOKUP(CONCATENATE($A85,"_",K$4),assets_m6!$A:$D,4,FALSE)</f>
        <v>19.12</v>
      </c>
      <c r="L85">
        <f>VLOOKUP(CONCATENATE($A85,"_",L$4),assets_m6!$A:$D,4,FALSE)</f>
        <v>19.420000000000002</v>
      </c>
      <c r="M85">
        <f>VLOOKUP(CONCATENATE($A85,"_",M$4),assets_m6!$A:$D,4,FALSE)</f>
        <v>19.93</v>
      </c>
      <c r="N85">
        <f>VLOOKUP(CONCATENATE($A85,"_",N$4),assets_m6!$A:$D,4,FALSE)</f>
        <v>19.920000000000002</v>
      </c>
      <c r="O85">
        <f>VLOOKUP(CONCATENATE($A85,"_",O$4),assets_m6!$A:$D,4,FALSE)</f>
        <v>19.73</v>
      </c>
      <c r="P85">
        <f>VLOOKUP(CONCATENATE($A85,"_",P$4),assets_m6!$A:$D,4,FALSE)</f>
        <v>20.27</v>
      </c>
      <c r="Q85">
        <f>VLOOKUP(CONCATENATE($A85,"_",Q$4),assets_m6!$A:$D,4,FALSE)</f>
        <v>20.07</v>
      </c>
      <c r="R85">
        <f>VLOOKUP(CONCATENATE($A85,"_",R$4),assets_m6!$A:$D,4,FALSE)</f>
        <v>20.100000000000001</v>
      </c>
      <c r="S85">
        <f>VLOOKUP(CONCATENATE($A85,"_",S$4),assets_m6!$A:$D,4,FALSE)</f>
        <v>20.39</v>
      </c>
      <c r="T85">
        <f>VLOOKUP(CONCATENATE($A85,"_",T$4),assets_m6!$A:$D,4,FALSE)</f>
        <v>20.34</v>
      </c>
      <c r="U85">
        <f>VLOOKUP(CONCATENATE($A85,"_",U$4),assets_m6!$A:$D,4,FALSE)</f>
        <v>20.309999999999999</v>
      </c>
      <c r="V85">
        <f>VLOOKUP(CONCATENATE($A85,"_",V$4),assets_m6!$A:$D,4,FALSE)</f>
        <v>20.36</v>
      </c>
      <c r="X85" t="str">
        <f t="shared" si="44"/>
        <v>SLV</v>
      </c>
      <c r="Y85">
        <f t="shared" si="44"/>
        <v>21.04</v>
      </c>
      <c r="Z85">
        <f t="shared" si="59"/>
        <v>20.87</v>
      </c>
      <c r="AA85">
        <f t="shared" si="59"/>
        <v>20.83</v>
      </c>
      <c r="AB85">
        <f t="shared" si="59"/>
        <v>21.28</v>
      </c>
      <c r="AC85">
        <f t="shared" si="59"/>
        <v>20.78</v>
      </c>
      <c r="AD85">
        <f t="shared" si="59"/>
        <v>20.66</v>
      </c>
      <c r="AE85">
        <f t="shared" si="59"/>
        <v>20.03</v>
      </c>
      <c r="AF85">
        <f t="shared" si="59"/>
        <v>19.55</v>
      </c>
      <c r="AG85">
        <f t="shared" si="59"/>
        <v>19.87</v>
      </c>
      <c r="AH85">
        <f t="shared" si="58"/>
        <v>19.12</v>
      </c>
      <c r="AI85">
        <f t="shared" si="58"/>
        <v>19.420000000000002</v>
      </c>
      <c r="AJ85">
        <f t="shared" si="58"/>
        <v>19.93</v>
      </c>
      <c r="AK85">
        <f t="shared" si="58"/>
        <v>19.920000000000002</v>
      </c>
      <c r="AL85">
        <f t="shared" si="58"/>
        <v>19.73</v>
      </c>
      <c r="AM85">
        <f t="shared" si="40"/>
        <v>20.27</v>
      </c>
      <c r="AN85">
        <f t="shared" si="40"/>
        <v>20.07</v>
      </c>
      <c r="AO85">
        <f t="shared" si="40"/>
        <v>20.100000000000001</v>
      </c>
      <c r="AP85">
        <f t="shared" si="40"/>
        <v>20.39</v>
      </c>
      <c r="AQ85">
        <f t="shared" si="40"/>
        <v>20.34</v>
      </c>
      <c r="AR85">
        <f t="shared" si="40"/>
        <v>20.309999999999999</v>
      </c>
      <c r="AS85">
        <f t="shared" si="40"/>
        <v>20.36</v>
      </c>
      <c r="AU85" t="s">
        <v>52</v>
      </c>
      <c r="AV85">
        <f t="shared" si="42"/>
        <v>-8.079847908745159E-5</v>
      </c>
      <c r="AW85">
        <f t="shared" si="42"/>
        <v>-1.9166267369431099E-5</v>
      </c>
      <c r="AX85">
        <f t="shared" si="42"/>
        <v>2.1603456553048625E-4</v>
      </c>
      <c r="AY85">
        <f t="shared" si="42"/>
        <v>-2.3496240601503758E-4</v>
      </c>
      <c r="AZ85">
        <f t="shared" si="42"/>
        <v>-5.7747834456208363E-5</v>
      </c>
      <c r="BA85">
        <f t="shared" si="42"/>
        <v>-3.049370764762822E-4</v>
      </c>
      <c r="BB85">
        <f t="shared" si="42"/>
        <v>-2.3964053919121341E-4</v>
      </c>
      <c r="BC85">
        <f t="shared" si="42"/>
        <v>1.6368286445012803E-4</v>
      </c>
      <c r="BD85">
        <f t="shared" si="42"/>
        <v>-3.7745344740815299E-4</v>
      </c>
      <c r="BE85">
        <f t="shared" si="42"/>
        <v>1.5690376569037692E-4</v>
      </c>
      <c r="BF85">
        <f t="shared" si="42"/>
        <v>2.6261585993820702E-4</v>
      </c>
      <c r="BG85">
        <f t="shared" si="42"/>
        <v>-5.0175614651269502E-6</v>
      </c>
      <c r="BH85">
        <f t="shared" si="42"/>
        <v>-9.5381526104418304E-5</v>
      </c>
      <c r="BI85">
        <f t="shared" ref="BI85:BK104" si="61">$BW85*(AM85-AL85)/AL85</f>
        <v>2.7369488089204214E-4</v>
      </c>
      <c r="BJ85">
        <f t="shared" si="61"/>
        <v>-9.8667982239762856E-5</v>
      </c>
      <c r="BK85">
        <f t="shared" si="61"/>
        <v>1.4947683109118653E-5</v>
      </c>
      <c r="BL85">
        <f t="shared" si="60"/>
        <v>1.442786069651737E-4</v>
      </c>
      <c r="BM85">
        <f t="shared" si="60"/>
        <v>-2.4521824423737477E-5</v>
      </c>
      <c r="BN85">
        <f t="shared" si="60"/>
        <v>-1.4749262536873715E-5</v>
      </c>
      <c r="BO85">
        <f t="shared" si="60"/>
        <v>2.4618414574101784E-5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-3.2319391634980973E-2</v>
      </c>
      <c r="BZ85">
        <f t="shared" si="47"/>
        <v>15</v>
      </c>
      <c r="CA85">
        <f t="shared" si="48"/>
        <v>1</v>
      </c>
      <c r="CB85">
        <f t="shared" si="49"/>
        <v>0.24</v>
      </c>
      <c r="CC85">
        <f t="shared" si="50"/>
        <v>1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0</v>
      </c>
      <c r="CI85">
        <f t="shared" si="55"/>
        <v>1</v>
      </c>
      <c r="CJ85">
        <f t="shared" si="56"/>
        <v>1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79.06</v>
      </c>
      <c r="C86" t="e">
        <f>VLOOKUP(CONCATENATE($A86,"_",C$4),assets_m6!$A:$D,4,FALSE)</f>
        <v>#N/A</v>
      </c>
      <c r="D86">
        <f>VLOOKUP(CONCATENATE($A86,"_",D$4),assets_m6!$A:$D,4,FALSE)</f>
        <v>78.069999999999993</v>
      </c>
      <c r="E86">
        <f>VLOOKUP(CONCATENATE($A86,"_",E$4),assets_m6!$A:$D,4,FALSE)</f>
        <v>77.239999999999995</v>
      </c>
      <c r="F86">
        <f>VLOOKUP(CONCATENATE($A86,"_",F$4),assets_m6!$A:$D,4,FALSE)</f>
        <v>77.325000000000003</v>
      </c>
      <c r="G86">
        <f>VLOOKUP(CONCATENATE($A86,"_",G$4),assets_m6!$A:$D,4,FALSE)</f>
        <v>76.56</v>
      </c>
      <c r="H86">
        <f>VLOOKUP(CONCATENATE($A86,"_",H$4),assets_m6!$A:$D,4,FALSE)</f>
        <v>75.17</v>
      </c>
      <c r="I86">
        <f>VLOOKUP(CONCATENATE($A86,"_",I$4),assets_m6!$A:$D,4,FALSE)</f>
        <v>74.42</v>
      </c>
      <c r="J86">
        <f>VLOOKUP(CONCATENATE($A86,"_",J$4),assets_m6!$A:$D,4,FALSE)</f>
        <v>75.27</v>
      </c>
      <c r="K86">
        <f>VLOOKUP(CONCATENATE($A86,"_",K$4),assets_m6!$A:$D,4,FALSE)</f>
        <v>73.66</v>
      </c>
      <c r="L86">
        <f>VLOOKUP(CONCATENATE($A86,"_",L$4),assets_m6!$A:$D,4,FALSE)</f>
        <v>75.16</v>
      </c>
      <c r="M86">
        <f>VLOOKUP(CONCATENATE($A86,"_",M$4),assets_m6!$A:$D,4,FALSE)</f>
        <v>75</v>
      </c>
      <c r="N86">
        <f>VLOOKUP(CONCATENATE($A86,"_",N$4),assets_m6!$A:$D,4,FALSE)</f>
        <v>75.97</v>
      </c>
      <c r="O86">
        <f>VLOOKUP(CONCATENATE($A86,"_",O$4),assets_m6!$A:$D,4,FALSE)</f>
        <v>74.97</v>
      </c>
      <c r="P86">
        <f>VLOOKUP(CONCATENATE($A86,"_",P$4),assets_m6!$A:$D,4,FALSE)</f>
        <v>73.69</v>
      </c>
      <c r="Q86">
        <f>VLOOKUP(CONCATENATE($A86,"_",Q$4),assets_m6!$A:$D,4,FALSE)</f>
        <v>73.39</v>
      </c>
      <c r="R86">
        <f>VLOOKUP(CONCATENATE($A86,"_",R$4),assets_m6!$A:$D,4,FALSE)</f>
        <v>75.239999999999995</v>
      </c>
      <c r="S86">
        <f>VLOOKUP(CONCATENATE($A86,"_",S$4),assets_m6!$A:$D,4,FALSE)</f>
        <v>74.680000000000007</v>
      </c>
      <c r="T86">
        <f>VLOOKUP(CONCATENATE($A86,"_",T$4),assets_m6!$A:$D,4,FALSE)</f>
        <v>75.78</v>
      </c>
      <c r="U86">
        <f>VLOOKUP(CONCATENATE($A86,"_",U$4),assets_m6!$A:$D,4,FALSE)</f>
        <v>76.739999999999995</v>
      </c>
      <c r="V86">
        <f>VLOOKUP(CONCATENATE($A86,"_",V$4),assets_m6!$A:$D,4,FALSE)</f>
        <v>77.599999999999994</v>
      </c>
      <c r="X86" t="str">
        <f t="shared" si="44"/>
        <v>SPMV.L</v>
      </c>
      <c r="Y86">
        <f t="shared" si="44"/>
        <v>79.06</v>
      </c>
      <c r="Z86">
        <f t="shared" si="59"/>
        <v>79.06</v>
      </c>
      <c r="AA86">
        <f t="shared" si="59"/>
        <v>78.069999999999993</v>
      </c>
      <c r="AB86">
        <f t="shared" si="59"/>
        <v>77.239999999999995</v>
      </c>
      <c r="AC86">
        <f t="shared" si="59"/>
        <v>77.325000000000003</v>
      </c>
      <c r="AD86">
        <f t="shared" si="59"/>
        <v>76.56</v>
      </c>
      <c r="AE86">
        <f t="shared" si="59"/>
        <v>75.17</v>
      </c>
      <c r="AF86">
        <f t="shared" si="59"/>
        <v>74.42</v>
      </c>
      <c r="AG86">
        <f t="shared" si="59"/>
        <v>75.27</v>
      </c>
      <c r="AH86">
        <f t="shared" si="58"/>
        <v>73.66</v>
      </c>
      <c r="AI86">
        <f t="shared" si="58"/>
        <v>75.16</v>
      </c>
      <c r="AJ86">
        <f t="shared" si="58"/>
        <v>75</v>
      </c>
      <c r="AK86">
        <f t="shared" si="58"/>
        <v>75.97</v>
      </c>
      <c r="AL86">
        <f t="shared" si="58"/>
        <v>74.97</v>
      </c>
      <c r="AM86">
        <f t="shared" si="58"/>
        <v>73.69</v>
      </c>
      <c r="AN86">
        <f t="shared" si="58"/>
        <v>73.39</v>
      </c>
      <c r="AO86">
        <f t="shared" si="58"/>
        <v>75.239999999999995</v>
      </c>
      <c r="AP86">
        <f t="shared" si="58"/>
        <v>74.680000000000007</v>
      </c>
      <c r="AQ86">
        <f t="shared" si="58"/>
        <v>75.78</v>
      </c>
      <c r="AR86">
        <f t="shared" si="58"/>
        <v>76.739999999999995</v>
      </c>
      <c r="AS86">
        <f t="shared" si="58"/>
        <v>77.599999999999994</v>
      </c>
      <c r="AU86" t="s">
        <v>65</v>
      </c>
      <c r="AV86">
        <f t="shared" ref="AV86:BH104" si="62">$BW86*(Z86-Y86)/Y86</f>
        <v>0</v>
      </c>
      <c r="AW86">
        <f t="shared" si="62"/>
        <v>-1.2522135087275602E-4</v>
      </c>
      <c r="AX86">
        <f t="shared" si="62"/>
        <v>-1.0631484565133833E-4</v>
      </c>
      <c r="AY86">
        <f t="shared" si="62"/>
        <v>1.1004660797515273E-5</v>
      </c>
      <c r="AZ86">
        <f t="shared" si="62"/>
        <v>-9.8933074684772143E-5</v>
      </c>
      <c r="BA86">
        <f t="shared" si="62"/>
        <v>-1.8155694879832819E-4</v>
      </c>
      <c r="BB86">
        <f t="shared" si="62"/>
        <v>-9.9773845949181848E-5</v>
      </c>
      <c r="BC86">
        <f t="shared" si="62"/>
        <v>1.1421660843859102E-4</v>
      </c>
      <c r="BD86">
        <f t="shared" si="62"/>
        <v>-2.1389663876710506E-4</v>
      </c>
      <c r="BE86">
        <f t="shared" si="62"/>
        <v>2.0363833831115938E-4</v>
      </c>
      <c r="BF86">
        <f t="shared" si="62"/>
        <v>-2.1287919105906947E-5</v>
      </c>
      <c r="BG86">
        <f t="shared" si="62"/>
        <v>1.2933333333333319E-4</v>
      </c>
      <c r="BH86">
        <f t="shared" si="62"/>
        <v>-1.3163090693694881E-4</v>
      </c>
      <c r="BI86">
        <f t="shared" si="61"/>
        <v>-1.7073496065092718E-4</v>
      </c>
      <c r="BJ86">
        <f t="shared" si="61"/>
        <v>-4.0711086986022142E-5</v>
      </c>
      <c r="BK86">
        <f t="shared" si="61"/>
        <v>2.5207793977381039E-4</v>
      </c>
      <c r="BL86">
        <f t="shared" si="60"/>
        <v>-7.4428495481125489E-5</v>
      </c>
      <c r="BM86">
        <f t="shared" si="60"/>
        <v>1.4729512587037953E-4</v>
      </c>
      <c r="BN86">
        <f t="shared" si="60"/>
        <v>1.2668250197941328E-4</v>
      </c>
      <c r="BO86">
        <f t="shared" si="60"/>
        <v>1.1206671879072186E-4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-1.8466987098406374E-2</v>
      </c>
      <c r="BZ86">
        <f t="shared" si="47"/>
        <v>24</v>
      </c>
      <c r="CA86">
        <f t="shared" si="48"/>
        <v>2</v>
      </c>
      <c r="CB86">
        <f t="shared" si="49"/>
        <v>0.11999999999999997</v>
      </c>
      <c r="CC86">
        <f t="shared" si="50"/>
        <v>0</v>
      </c>
      <c r="CD86">
        <f t="shared" si="51"/>
        <v>1</v>
      </c>
      <c r="CE86">
        <f t="shared" si="52"/>
        <v>0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1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116.898</v>
      </c>
      <c r="C87">
        <f>VLOOKUP(CONCATENATE($A87,"_",C$4),assets_m6!$A:$D,4,FALSE)</f>
        <v>114.871</v>
      </c>
      <c r="D87">
        <f>VLOOKUP(CONCATENATE($A87,"_",D$4),assets_m6!$A:$D,4,FALSE)</f>
        <v>115.646</v>
      </c>
      <c r="E87">
        <f>VLOOKUP(CONCATENATE($A87,"_",E$4),assets_m6!$A:$D,4,FALSE)</f>
        <v>116.283</v>
      </c>
      <c r="F87">
        <f>VLOOKUP(CONCATENATE($A87,"_",F$4),assets_m6!$A:$D,4,FALSE)</f>
        <v>113.09699999999999</v>
      </c>
      <c r="G87">
        <f>VLOOKUP(CONCATENATE($A87,"_",G$4),assets_m6!$A:$D,4,FALSE)</f>
        <v>111.43</v>
      </c>
      <c r="H87">
        <f>VLOOKUP(CONCATENATE($A87,"_",H$4),assets_m6!$A:$D,4,FALSE)</f>
        <v>112.411</v>
      </c>
      <c r="I87">
        <f>VLOOKUP(CONCATENATE($A87,"_",I$4),assets_m6!$A:$D,4,FALSE)</f>
        <v>113.43</v>
      </c>
      <c r="J87">
        <f>VLOOKUP(CONCATENATE($A87,"_",J$4),assets_m6!$A:$D,4,FALSE)</f>
        <v>115.616</v>
      </c>
      <c r="K87">
        <f>VLOOKUP(CONCATENATE($A87,"_",K$4),assets_m6!$A:$D,4,FALSE)</f>
        <v>115.401</v>
      </c>
      <c r="L87">
        <f>VLOOKUP(CONCATENATE($A87,"_",L$4),assets_m6!$A:$D,4,FALSE)</f>
        <v>113.69499999999999</v>
      </c>
      <c r="M87">
        <f>VLOOKUP(CONCATENATE($A87,"_",M$4),assets_m6!$A:$D,4,FALSE)</f>
        <v>113.577</v>
      </c>
      <c r="N87">
        <f>VLOOKUP(CONCATENATE($A87,"_",N$4),assets_m6!$A:$D,4,FALSE)</f>
        <v>112.205</v>
      </c>
      <c r="O87">
        <f>VLOOKUP(CONCATENATE($A87,"_",O$4),assets_m6!$A:$D,4,FALSE)</f>
        <v>114.59699999999999</v>
      </c>
      <c r="P87">
        <f>VLOOKUP(CONCATENATE($A87,"_",P$4),assets_m6!$A:$D,4,FALSE)</f>
        <v>114.871</v>
      </c>
      <c r="Q87">
        <f>VLOOKUP(CONCATENATE($A87,"_",Q$4),assets_m6!$A:$D,4,FALSE)</f>
        <v>116.175</v>
      </c>
      <c r="R87">
        <f>VLOOKUP(CONCATENATE($A87,"_",R$4),assets_m6!$A:$D,4,FALSE)</f>
        <v>114.264</v>
      </c>
      <c r="S87">
        <f>VLOOKUP(CONCATENATE($A87,"_",S$4),assets_m6!$A:$D,4,FALSE)</f>
        <v>116.518</v>
      </c>
      <c r="T87">
        <f>VLOOKUP(CONCATENATE($A87,"_",T$4),assets_m6!$A:$D,4,FALSE)</f>
        <v>116.979</v>
      </c>
      <c r="U87">
        <f>VLOOKUP(CONCATENATE($A87,"_",U$4),assets_m6!$A:$D,4,FALSE)</f>
        <v>116.45</v>
      </c>
      <c r="V87">
        <f>VLOOKUP(CONCATENATE($A87,"_",V$4),assets_m6!$A:$D,4,FALSE)</f>
        <v>116.73399999999999</v>
      </c>
      <c r="X87" t="str">
        <f t="shared" si="44"/>
        <v>TLT</v>
      </c>
      <c r="Y87">
        <f t="shared" si="44"/>
        <v>116.898</v>
      </c>
      <c r="Z87">
        <f t="shared" si="59"/>
        <v>114.871</v>
      </c>
      <c r="AA87">
        <f t="shared" si="59"/>
        <v>115.646</v>
      </c>
      <c r="AB87">
        <f t="shared" si="59"/>
        <v>116.283</v>
      </c>
      <c r="AC87">
        <f t="shared" si="59"/>
        <v>113.09699999999999</v>
      </c>
      <c r="AD87">
        <f t="shared" si="59"/>
        <v>111.43</v>
      </c>
      <c r="AE87">
        <f t="shared" si="59"/>
        <v>112.411</v>
      </c>
      <c r="AF87">
        <f t="shared" si="59"/>
        <v>113.43</v>
      </c>
      <c r="AG87">
        <f t="shared" si="59"/>
        <v>115.616</v>
      </c>
      <c r="AH87">
        <f t="shared" si="58"/>
        <v>115.401</v>
      </c>
      <c r="AI87">
        <f t="shared" si="58"/>
        <v>113.69499999999999</v>
      </c>
      <c r="AJ87">
        <f t="shared" si="58"/>
        <v>113.577</v>
      </c>
      <c r="AK87">
        <f t="shared" si="58"/>
        <v>112.205</v>
      </c>
      <c r="AL87">
        <f t="shared" si="58"/>
        <v>114.59699999999999</v>
      </c>
      <c r="AM87">
        <f t="shared" si="58"/>
        <v>114.871</v>
      </c>
      <c r="AN87">
        <f t="shared" si="58"/>
        <v>116.175</v>
      </c>
      <c r="AO87">
        <f t="shared" si="58"/>
        <v>114.264</v>
      </c>
      <c r="AP87">
        <f t="shared" si="58"/>
        <v>116.518</v>
      </c>
      <c r="AQ87">
        <f t="shared" si="58"/>
        <v>116.979</v>
      </c>
      <c r="AR87">
        <f t="shared" si="58"/>
        <v>116.45</v>
      </c>
      <c r="AS87">
        <f t="shared" si="58"/>
        <v>116.73399999999999</v>
      </c>
      <c r="AU87" t="s">
        <v>59</v>
      </c>
      <c r="AV87">
        <f t="shared" si="62"/>
        <v>-1.7339903163441641E-4</v>
      </c>
      <c r="AW87">
        <f t="shared" si="62"/>
        <v>6.7466984704582164E-5</v>
      </c>
      <c r="AX87">
        <f t="shared" si="62"/>
        <v>5.5081887830102253E-5</v>
      </c>
      <c r="AY87">
        <f t="shared" si="62"/>
        <v>-2.7398673924821401E-4</v>
      </c>
      <c r="AZ87">
        <f t="shared" si="62"/>
        <v>-1.4739559846857012E-4</v>
      </c>
      <c r="BA87">
        <f t="shared" si="62"/>
        <v>8.8037332854706496E-5</v>
      </c>
      <c r="BB87">
        <f t="shared" si="62"/>
        <v>9.0649491597797862E-5</v>
      </c>
      <c r="BC87">
        <f t="shared" si="62"/>
        <v>1.927179758441323E-4</v>
      </c>
      <c r="BD87">
        <f t="shared" si="62"/>
        <v>-1.8596042070301984E-5</v>
      </c>
      <c r="BE87">
        <f t="shared" si="62"/>
        <v>-1.4783234114089158E-4</v>
      </c>
      <c r="BF87">
        <f t="shared" si="62"/>
        <v>-1.0378644619375963E-5</v>
      </c>
      <c r="BG87">
        <f t="shared" si="62"/>
        <v>-1.2079910545268849E-4</v>
      </c>
      <c r="BH87">
        <f t="shared" si="62"/>
        <v>2.1318123078294156E-4</v>
      </c>
      <c r="BI87">
        <f t="shared" si="61"/>
        <v>2.3909875476670503E-5</v>
      </c>
      <c r="BJ87">
        <f t="shared" si="61"/>
        <v>1.135186426513221E-4</v>
      </c>
      <c r="BK87">
        <f t="shared" si="61"/>
        <v>-1.6449322143318281E-4</v>
      </c>
      <c r="BL87">
        <f t="shared" si="60"/>
        <v>1.9726247987117597E-4</v>
      </c>
      <c r="BM87">
        <f t="shared" si="60"/>
        <v>3.9564702449406838E-5</v>
      </c>
      <c r="BN87">
        <f t="shared" si="60"/>
        <v>-4.5221791945562574E-5</v>
      </c>
      <c r="BO87">
        <f t="shared" si="60"/>
        <v>2.4388149420351378E-5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-1.4029324710431443E-3</v>
      </c>
      <c r="BZ87">
        <f t="shared" si="47"/>
        <v>36</v>
      </c>
      <c r="CA87">
        <f t="shared" si="48"/>
        <v>2</v>
      </c>
      <c r="CB87">
        <f t="shared" si="49"/>
        <v>0.11999999999999997</v>
      </c>
      <c r="CC87">
        <f t="shared" si="50"/>
        <v>0</v>
      </c>
      <c r="CD87">
        <f t="shared" si="51"/>
        <v>1</v>
      </c>
      <c r="CE87">
        <f t="shared" si="52"/>
        <v>0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1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503.60500000000002</v>
      </c>
      <c r="C88">
        <f>VLOOKUP(CONCATENATE($A88,"_",C$4),assets_m6!$A:$D,4,FALSE)</f>
        <v>496.27699999999999</v>
      </c>
      <c r="D88">
        <f>VLOOKUP(CONCATENATE($A88,"_",D$4),assets_m6!$A:$D,4,FALSE)</f>
        <v>494.762</v>
      </c>
      <c r="E88">
        <f>VLOOKUP(CONCATENATE($A88,"_",E$4),assets_m6!$A:$D,4,FALSE)</f>
        <v>502.68400000000003</v>
      </c>
      <c r="F88">
        <f>VLOOKUP(CONCATENATE($A88,"_",F$4),assets_m6!$A:$D,4,FALSE)</f>
        <v>489.91</v>
      </c>
      <c r="G88">
        <f>VLOOKUP(CONCATENATE($A88,"_",G$4),assets_m6!$A:$D,4,FALSE)</f>
        <v>494.762</v>
      </c>
      <c r="H88">
        <f>VLOOKUP(CONCATENATE($A88,"_",H$4),assets_m6!$A:$D,4,FALSE)</f>
        <v>481.69099999999997</v>
      </c>
      <c r="I88">
        <f>VLOOKUP(CONCATENATE($A88,"_",I$4),assets_m6!$A:$D,4,FALSE)</f>
        <v>483.26499999999999</v>
      </c>
      <c r="J88">
        <f>VLOOKUP(CONCATENATE($A88,"_",J$4),assets_m6!$A:$D,4,FALSE)</f>
        <v>481.423</v>
      </c>
      <c r="K88">
        <f>VLOOKUP(CONCATENATE($A88,"_",K$4),assets_m6!$A:$D,4,FALSE)</f>
        <v>474.14499999999998</v>
      </c>
      <c r="L88">
        <f>VLOOKUP(CONCATENATE($A88,"_",L$4),assets_m6!$A:$D,4,FALSE)</f>
        <v>480.68</v>
      </c>
      <c r="M88">
        <f>VLOOKUP(CONCATENATE($A88,"_",M$4),assets_m6!$A:$D,4,FALSE)</f>
        <v>484.46300000000002</v>
      </c>
      <c r="N88">
        <f>VLOOKUP(CONCATENATE($A88,"_",N$4),assets_m6!$A:$D,4,FALSE)</f>
        <v>487.74099999999999</v>
      </c>
      <c r="O88">
        <f>VLOOKUP(CONCATENATE($A88,"_",O$4),assets_m6!$A:$D,4,FALSE)</f>
        <v>466.79700000000003</v>
      </c>
      <c r="P88">
        <f>VLOOKUP(CONCATENATE($A88,"_",P$4),assets_m6!$A:$D,4,FALSE)</f>
        <v>473.89699999999999</v>
      </c>
      <c r="Q88">
        <f>VLOOKUP(CONCATENATE($A88,"_",Q$4),assets_m6!$A:$D,4,FALSE)</f>
        <v>481.00700000000001</v>
      </c>
      <c r="R88">
        <f>VLOOKUP(CONCATENATE($A88,"_",R$4),assets_m6!$A:$D,4,FALSE)</f>
        <v>487.29599999999999</v>
      </c>
      <c r="S88">
        <f>VLOOKUP(CONCATENATE($A88,"_",S$4),assets_m6!$A:$D,4,FALSE)</f>
        <v>492.72199999999998</v>
      </c>
      <c r="T88">
        <f>VLOOKUP(CONCATENATE($A88,"_",T$4),assets_m6!$A:$D,4,FALSE)</f>
        <v>493.24700000000001</v>
      </c>
      <c r="U88">
        <f>VLOOKUP(CONCATENATE($A88,"_",U$4),assets_m6!$A:$D,4,FALSE)</f>
        <v>497.34699999999998</v>
      </c>
      <c r="V88">
        <f>VLOOKUP(CONCATENATE($A88,"_",V$4),assets_m6!$A:$D,4,FALSE)</f>
        <v>502.17899999999997</v>
      </c>
      <c r="X88" t="str">
        <f t="shared" si="44"/>
        <v>UNH</v>
      </c>
      <c r="Y88">
        <f t="shared" si="44"/>
        <v>503.60500000000002</v>
      </c>
      <c r="Z88">
        <f t="shared" si="59"/>
        <v>496.27699999999999</v>
      </c>
      <c r="AA88">
        <f t="shared" si="59"/>
        <v>494.762</v>
      </c>
      <c r="AB88">
        <f t="shared" si="59"/>
        <v>502.68400000000003</v>
      </c>
      <c r="AC88">
        <f t="shared" si="59"/>
        <v>489.91</v>
      </c>
      <c r="AD88">
        <f t="shared" si="59"/>
        <v>494.762</v>
      </c>
      <c r="AE88">
        <f t="shared" si="59"/>
        <v>481.69099999999997</v>
      </c>
      <c r="AF88">
        <f t="shared" si="59"/>
        <v>483.26499999999999</v>
      </c>
      <c r="AG88">
        <f t="shared" si="59"/>
        <v>481.423</v>
      </c>
      <c r="AH88">
        <f t="shared" si="58"/>
        <v>474.14499999999998</v>
      </c>
      <c r="AI88">
        <f t="shared" si="58"/>
        <v>480.68</v>
      </c>
      <c r="AJ88">
        <f t="shared" si="58"/>
        <v>484.46300000000002</v>
      </c>
      <c r="AK88">
        <f t="shared" si="58"/>
        <v>487.74099999999999</v>
      </c>
      <c r="AL88">
        <f t="shared" si="58"/>
        <v>466.79700000000003</v>
      </c>
      <c r="AM88">
        <f t="shared" si="58"/>
        <v>473.89699999999999</v>
      </c>
      <c r="AN88">
        <f t="shared" si="58"/>
        <v>481.00700000000001</v>
      </c>
      <c r="AO88">
        <f t="shared" si="58"/>
        <v>487.29599999999999</v>
      </c>
      <c r="AP88">
        <f t="shared" si="58"/>
        <v>492.72199999999998</v>
      </c>
      <c r="AQ88">
        <f t="shared" si="58"/>
        <v>493.24700000000001</v>
      </c>
      <c r="AR88">
        <f t="shared" si="58"/>
        <v>497.34699999999998</v>
      </c>
      <c r="AS88">
        <f t="shared" si="58"/>
        <v>502.17899999999997</v>
      </c>
      <c r="AU88" t="s">
        <v>62</v>
      </c>
      <c r="AV88">
        <f t="shared" si="62"/>
        <v>-1.4551086665144373E-4</v>
      </c>
      <c r="AW88">
        <f t="shared" si="62"/>
        <v>-3.0527306322879891E-5</v>
      </c>
      <c r="AX88">
        <f t="shared" si="62"/>
        <v>1.6011738977528641E-4</v>
      </c>
      <c r="AY88">
        <f t="shared" si="62"/>
        <v>-2.541159058175713E-4</v>
      </c>
      <c r="AZ88">
        <f t="shared" si="62"/>
        <v>9.9038598926332909E-5</v>
      </c>
      <c r="BA88">
        <f t="shared" si="62"/>
        <v>-2.6418762960777155E-4</v>
      </c>
      <c r="BB88">
        <f t="shared" si="62"/>
        <v>3.2676549904399547E-5</v>
      </c>
      <c r="BC88">
        <f t="shared" si="62"/>
        <v>-3.8115733603716067E-5</v>
      </c>
      <c r="BD88">
        <f t="shared" si="62"/>
        <v>-1.5117682370804927E-4</v>
      </c>
      <c r="BE88">
        <f t="shared" si="62"/>
        <v>1.3782703603328151E-4</v>
      </c>
      <c r="BF88">
        <f t="shared" si="62"/>
        <v>7.8701006906882243E-5</v>
      </c>
      <c r="BG88">
        <f t="shared" si="62"/>
        <v>6.7662545952940941E-5</v>
      </c>
      <c r="BH88">
        <f t="shared" si="62"/>
        <v>-4.2940823100784967E-4</v>
      </c>
      <c r="BI88">
        <f t="shared" si="61"/>
        <v>1.5210037768023286E-4</v>
      </c>
      <c r="BJ88">
        <f t="shared" si="61"/>
        <v>1.5003260202111458E-4</v>
      </c>
      <c r="BK88">
        <f t="shared" si="61"/>
        <v>1.3074653799217034E-4</v>
      </c>
      <c r="BL88">
        <f t="shared" si="60"/>
        <v>1.1134915944313082E-4</v>
      </c>
      <c r="BM88">
        <f t="shared" si="60"/>
        <v>1.0655095571134112E-5</v>
      </c>
      <c r="BN88">
        <f t="shared" si="60"/>
        <v>8.3122654572657641E-5</v>
      </c>
      <c r="BO88">
        <f t="shared" si="60"/>
        <v>9.7155507120782759E-5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-2.8315842773603212E-3</v>
      </c>
      <c r="BZ88">
        <f t="shared" si="47"/>
        <v>34</v>
      </c>
      <c r="CA88">
        <f t="shared" si="48"/>
        <v>2</v>
      </c>
      <c r="CB88">
        <f t="shared" si="49"/>
        <v>0.11999999999999997</v>
      </c>
      <c r="CC88">
        <f t="shared" si="50"/>
        <v>0</v>
      </c>
      <c r="CD88">
        <f t="shared" si="51"/>
        <v>1</v>
      </c>
      <c r="CE88">
        <f t="shared" si="52"/>
        <v>0</v>
      </c>
      <c r="CF88">
        <f t="shared" si="53"/>
        <v>0</v>
      </c>
      <c r="CG88">
        <f t="shared" si="54"/>
        <v>0</v>
      </c>
      <c r="CI88">
        <f t="shared" si="55"/>
        <v>0</v>
      </c>
      <c r="CJ88">
        <f t="shared" si="56"/>
        <v>1</v>
      </c>
      <c r="CK88">
        <f t="shared" si="56"/>
        <v>1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315.488</v>
      </c>
      <c r="C89">
        <f>VLOOKUP(CONCATENATE($A89,"_",C$4),assets_m6!$A:$D,4,FALSE)</f>
        <v>306.029</v>
      </c>
      <c r="D89">
        <f>VLOOKUP(CONCATENATE($A89,"_",D$4),assets_m6!$A:$D,4,FALSE)</f>
        <v>311.43099999999998</v>
      </c>
      <c r="E89">
        <f>VLOOKUP(CONCATENATE($A89,"_",E$4),assets_m6!$A:$D,4,FALSE)</f>
        <v>319.46499999999997</v>
      </c>
      <c r="F89">
        <f>VLOOKUP(CONCATENATE($A89,"_",F$4),assets_m6!$A:$D,4,FALSE)</f>
        <v>302.21199999999999</v>
      </c>
      <c r="G89">
        <f>VLOOKUP(CONCATENATE($A89,"_",G$4),assets_m6!$A:$D,4,FALSE)</f>
        <v>294.49700000000001</v>
      </c>
      <c r="H89">
        <f>VLOOKUP(CONCATENATE($A89,"_",H$4),assets_m6!$A:$D,4,FALSE)</f>
        <v>285.88499999999999</v>
      </c>
      <c r="I89">
        <f>VLOOKUP(CONCATENATE($A89,"_",I$4),assets_m6!$A:$D,4,FALSE)</f>
        <v>292.73200000000003</v>
      </c>
      <c r="J89">
        <f>VLOOKUP(CONCATENATE($A89,"_",J$4),assets_m6!$A:$D,4,FALSE)</f>
        <v>279.904</v>
      </c>
      <c r="K89">
        <f>VLOOKUP(CONCATENATE($A89,"_",K$4),assets_m6!$A:$D,4,FALSE)</f>
        <v>282.09699999999998</v>
      </c>
      <c r="L89">
        <f>VLOOKUP(CONCATENATE($A89,"_",L$4),assets_m6!$A:$D,4,FALSE)</f>
        <v>287.5</v>
      </c>
      <c r="M89">
        <f>VLOOKUP(CONCATENATE($A89,"_",M$4),assets_m6!$A:$D,4,FALSE)</f>
        <v>282.00799999999998</v>
      </c>
      <c r="N89">
        <f>VLOOKUP(CONCATENATE($A89,"_",N$4),assets_m6!$A:$D,4,FALSE)</f>
        <v>289.51299999999998</v>
      </c>
      <c r="O89">
        <f>VLOOKUP(CONCATENATE($A89,"_",O$4),assets_m6!$A:$D,4,FALSE)</f>
        <v>272.50900000000001</v>
      </c>
      <c r="P89">
        <f>VLOOKUP(CONCATENATE($A89,"_",P$4),assets_m6!$A:$D,4,FALSE)</f>
        <v>271.721</v>
      </c>
      <c r="Q89">
        <f>VLOOKUP(CONCATENATE($A89,"_",Q$4),assets_m6!$A:$D,4,FALSE)</f>
        <v>269.04000000000002</v>
      </c>
      <c r="R89">
        <f>VLOOKUP(CONCATENATE($A89,"_",R$4),assets_m6!$A:$D,4,FALSE)</f>
        <v>273.25599999999997</v>
      </c>
      <c r="S89">
        <f>VLOOKUP(CONCATENATE($A89,"_",S$4),assets_m6!$A:$D,4,FALSE)</f>
        <v>266.86700000000002</v>
      </c>
      <c r="T89">
        <f>VLOOKUP(CONCATENATE($A89,"_",T$4),assets_m6!$A:$D,4,FALSE)</f>
        <v>274.92099999999999</v>
      </c>
      <c r="U89">
        <f>VLOOKUP(CONCATENATE($A89,"_",U$4),assets_m6!$A:$D,4,FALSE)</f>
        <v>283.911</v>
      </c>
      <c r="V89">
        <f>VLOOKUP(CONCATENATE($A89,"_",V$4),assets_m6!$A:$D,4,FALSE)</f>
        <v>296.49</v>
      </c>
      <c r="X89" t="str">
        <f t="shared" si="44"/>
        <v>URI</v>
      </c>
      <c r="Y89">
        <f t="shared" si="44"/>
        <v>315.488</v>
      </c>
      <c r="Z89">
        <f t="shared" si="59"/>
        <v>306.029</v>
      </c>
      <c r="AA89">
        <f t="shared" si="59"/>
        <v>311.43099999999998</v>
      </c>
      <c r="AB89">
        <f t="shared" si="59"/>
        <v>319.46499999999997</v>
      </c>
      <c r="AC89">
        <f t="shared" si="59"/>
        <v>302.21199999999999</v>
      </c>
      <c r="AD89">
        <f t="shared" si="59"/>
        <v>294.49700000000001</v>
      </c>
      <c r="AE89">
        <f t="shared" si="59"/>
        <v>285.88499999999999</v>
      </c>
      <c r="AF89">
        <f t="shared" si="59"/>
        <v>292.73200000000003</v>
      </c>
      <c r="AG89">
        <f t="shared" si="59"/>
        <v>279.904</v>
      </c>
      <c r="AH89">
        <f t="shared" si="58"/>
        <v>282.09699999999998</v>
      </c>
      <c r="AI89">
        <f t="shared" si="58"/>
        <v>287.5</v>
      </c>
      <c r="AJ89">
        <f t="shared" si="58"/>
        <v>282.00799999999998</v>
      </c>
      <c r="AK89">
        <f t="shared" si="58"/>
        <v>289.51299999999998</v>
      </c>
      <c r="AL89">
        <f t="shared" si="58"/>
        <v>272.50900000000001</v>
      </c>
      <c r="AM89">
        <f t="shared" si="58"/>
        <v>271.721</v>
      </c>
      <c r="AN89">
        <f t="shared" si="58"/>
        <v>269.04000000000002</v>
      </c>
      <c r="AO89">
        <f t="shared" si="58"/>
        <v>273.25599999999997</v>
      </c>
      <c r="AP89">
        <f t="shared" si="58"/>
        <v>266.86700000000002</v>
      </c>
      <c r="AQ89">
        <f t="shared" si="58"/>
        <v>274.92099999999999</v>
      </c>
      <c r="AR89">
        <f t="shared" si="58"/>
        <v>283.911</v>
      </c>
      <c r="AS89">
        <f t="shared" si="58"/>
        <v>296.49</v>
      </c>
      <c r="AU89" t="s">
        <v>61</v>
      </c>
      <c r="AV89">
        <f t="shared" si="62"/>
        <v>-2.9982122933360395E-4</v>
      </c>
      <c r="AW89">
        <f t="shared" si="62"/>
        <v>1.7651921876684845E-4</v>
      </c>
      <c r="AX89">
        <f t="shared" si="62"/>
        <v>2.5797046536793039E-4</v>
      </c>
      <c r="AY89">
        <f t="shared" si="62"/>
        <v>-5.400591614104827E-4</v>
      </c>
      <c r="AZ89">
        <f t="shared" si="62"/>
        <v>-2.5528436991251093E-4</v>
      </c>
      <c r="BA89">
        <f t="shared" si="62"/>
        <v>-2.9243082272485026E-4</v>
      </c>
      <c r="BB89">
        <f t="shared" si="62"/>
        <v>2.3950189761617563E-4</v>
      </c>
      <c r="BC89">
        <f t="shared" si="62"/>
        <v>-4.3821652569585935E-4</v>
      </c>
      <c r="BD89">
        <f t="shared" si="62"/>
        <v>7.8348290842574013E-5</v>
      </c>
      <c r="BE89">
        <f t="shared" si="62"/>
        <v>1.9152986384116176E-4</v>
      </c>
      <c r="BF89">
        <f t="shared" si="62"/>
        <v>-1.910260869565224E-4</v>
      </c>
      <c r="BG89">
        <f t="shared" si="62"/>
        <v>2.6612720206518946E-4</v>
      </c>
      <c r="BH89">
        <f t="shared" si="62"/>
        <v>-5.8733113884350491E-4</v>
      </c>
      <c r="BI89">
        <f t="shared" si="61"/>
        <v>-2.8916476153081582E-5</v>
      </c>
      <c r="BJ89">
        <f t="shared" si="61"/>
        <v>-9.8667383087799E-5</v>
      </c>
      <c r="BK89">
        <f t="shared" si="61"/>
        <v>1.5670532262860361E-4</v>
      </c>
      <c r="BL89">
        <f t="shared" si="60"/>
        <v>-2.3381005357613204E-4</v>
      </c>
      <c r="BM89">
        <f t="shared" si="60"/>
        <v>3.0179827404662148E-4</v>
      </c>
      <c r="BN89">
        <f t="shared" si="60"/>
        <v>3.2700302996133471E-4</v>
      </c>
      <c r="BO89">
        <f t="shared" si="60"/>
        <v>4.4306138191193742E-4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-6.0217821280048656E-2</v>
      </c>
      <c r="BZ89">
        <f t="shared" si="47"/>
        <v>8</v>
      </c>
      <c r="CA89">
        <f t="shared" si="48"/>
        <v>1</v>
      </c>
      <c r="CB89">
        <f t="shared" si="49"/>
        <v>0.24</v>
      </c>
      <c r="CC89">
        <f t="shared" si="50"/>
        <v>1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0</v>
      </c>
      <c r="CI89">
        <f t="shared" si="55"/>
        <v>1</v>
      </c>
      <c r="CJ89">
        <f t="shared" si="56"/>
        <v>1</v>
      </c>
      <c r="CK89">
        <f t="shared" si="56"/>
        <v>1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211.46</v>
      </c>
      <c r="C90">
        <f>VLOOKUP(CONCATENATE($A90,"_",C$4),assets_m6!$A:$D,4,FALSE)</f>
        <v>209.87200000000001</v>
      </c>
      <c r="D90">
        <f>VLOOKUP(CONCATENATE($A90,"_",D$4),assets_m6!$A:$D,4,FALSE)</f>
        <v>206.92599999999999</v>
      </c>
      <c r="E90">
        <f>VLOOKUP(CONCATENATE($A90,"_",E$4),assets_m6!$A:$D,4,FALSE)</f>
        <v>212.839</v>
      </c>
      <c r="F90">
        <f>VLOOKUP(CONCATENATE($A90,"_",F$4),assets_m6!$A:$D,4,FALSE)</f>
        <v>203.63200000000001</v>
      </c>
      <c r="G90">
        <f>VLOOKUP(CONCATENATE($A90,"_",G$4),assets_m6!$A:$D,4,FALSE)</f>
        <v>201.23099999999999</v>
      </c>
      <c r="H90">
        <f>VLOOKUP(CONCATENATE($A90,"_",H$4),assets_m6!$A:$D,4,FALSE)</f>
        <v>191.488</v>
      </c>
      <c r="I90">
        <f>VLOOKUP(CONCATENATE($A90,"_",I$4),assets_m6!$A:$D,4,FALSE)</f>
        <v>192.06299999999999</v>
      </c>
      <c r="J90">
        <f>VLOOKUP(CONCATENATE($A90,"_",J$4),assets_m6!$A:$D,4,FALSE)</f>
        <v>195.178</v>
      </c>
      <c r="K90">
        <f>VLOOKUP(CONCATENATE($A90,"_",K$4),assets_m6!$A:$D,4,FALSE)</f>
        <v>192.81800000000001</v>
      </c>
      <c r="L90">
        <f>VLOOKUP(CONCATENATE($A90,"_",L$4),assets_m6!$A:$D,4,FALSE)</f>
        <v>198.04599999999999</v>
      </c>
      <c r="M90">
        <f>VLOOKUP(CONCATENATE($A90,"_",M$4),assets_m6!$A:$D,4,FALSE)</f>
        <v>196.63499999999999</v>
      </c>
      <c r="N90">
        <f>VLOOKUP(CONCATENATE($A90,"_",N$4),assets_m6!$A:$D,4,FALSE)</f>
        <v>202.78800000000001</v>
      </c>
      <c r="O90">
        <f>VLOOKUP(CONCATENATE($A90,"_",O$4),assets_m6!$A:$D,4,FALSE)</f>
        <v>198.80199999999999</v>
      </c>
      <c r="P90">
        <f>VLOOKUP(CONCATENATE($A90,"_",P$4),assets_m6!$A:$D,4,FALSE)</f>
        <v>196.197</v>
      </c>
      <c r="Q90">
        <f>VLOOKUP(CONCATENATE($A90,"_",Q$4),assets_m6!$A:$D,4,FALSE)</f>
        <v>197.84800000000001</v>
      </c>
      <c r="R90">
        <f>VLOOKUP(CONCATENATE($A90,"_",R$4),assets_m6!$A:$D,4,FALSE)</f>
        <v>206.327</v>
      </c>
      <c r="S90">
        <f>VLOOKUP(CONCATENATE($A90,"_",S$4),assets_m6!$A:$D,4,FALSE)</f>
        <v>201.42599999999999</v>
      </c>
      <c r="T90">
        <f>VLOOKUP(CONCATENATE($A90,"_",T$4),assets_m6!$A:$D,4,FALSE)</f>
        <v>202.62899999999999</v>
      </c>
      <c r="U90">
        <f>VLOOKUP(CONCATENATE($A90,"_",U$4),assets_m6!$A:$D,4,FALSE)</f>
        <v>207.31100000000001</v>
      </c>
      <c r="V90">
        <f>VLOOKUP(CONCATENATE($A90,"_",V$4),assets_m6!$A:$D,4,FALSE)</f>
        <v>211.61500000000001</v>
      </c>
      <c r="X90" t="str">
        <f t="shared" si="44"/>
        <v>V</v>
      </c>
      <c r="Y90">
        <f t="shared" si="44"/>
        <v>211.46</v>
      </c>
      <c r="Z90">
        <f t="shared" si="59"/>
        <v>209.87200000000001</v>
      </c>
      <c r="AA90">
        <f t="shared" si="59"/>
        <v>206.92599999999999</v>
      </c>
      <c r="AB90">
        <f t="shared" si="59"/>
        <v>212.839</v>
      </c>
      <c r="AC90">
        <f t="shared" si="59"/>
        <v>203.63200000000001</v>
      </c>
      <c r="AD90">
        <f t="shared" si="59"/>
        <v>201.23099999999999</v>
      </c>
      <c r="AE90">
        <f t="shared" si="59"/>
        <v>191.488</v>
      </c>
      <c r="AF90">
        <f t="shared" si="59"/>
        <v>192.06299999999999</v>
      </c>
      <c r="AG90">
        <f t="shared" si="59"/>
        <v>195.178</v>
      </c>
      <c r="AH90">
        <f t="shared" si="58"/>
        <v>192.81800000000001</v>
      </c>
      <c r="AI90">
        <f t="shared" si="58"/>
        <v>198.04599999999999</v>
      </c>
      <c r="AJ90">
        <f t="shared" si="58"/>
        <v>196.63499999999999</v>
      </c>
      <c r="AK90">
        <f t="shared" si="58"/>
        <v>202.78800000000001</v>
      </c>
      <c r="AL90">
        <f t="shared" si="58"/>
        <v>198.80199999999999</v>
      </c>
      <c r="AM90">
        <f t="shared" si="58"/>
        <v>196.197</v>
      </c>
      <c r="AN90">
        <f t="shared" si="58"/>
        <v>197.84800000000001</v>
      </c>
      <c r="AO90">
        <f t="shared" si="58"/>
        <v>206.327</v>
      </c>
      <c r="AP90">
        <f t="shared" si="58"/>
        <v>201.42599999999999</v>
      </c>
      <c r="AQ90">
        <f t="shared" si="58"/>
        <v>202.62899999999999</v>
      </c>
      <c r="AR90">
        <f t="shared" si="58"/>
        <v>207.31100000000001</v>
      </c>
      <c r="AS90">
        <f t="shared" si="58"/>
        <v>211.61500000000001</v>
      </c>
      <c r="AU90" t="s">
        <v>84</v>
      </c>
      <c r="AV90">
        <f t="shared" si="62"/>
        <v>-7.5096945048708683E-5</v>
      </c>
      <c r="AW90">
        <f t="shared" si="62"/>
        <v>-1.4037127391934256E-4</v>
      </c>
      <c r="AX90">
        <f t="shared" si="62"/>
        <v>2.8575432763403399E-4</v>
      </c>
      <c r="AY90">
        <f t="shared" si="62"/>
        <v>-4.3258049511602642E-4</v>
      </c>
      <c r="AZ90">
        <f t="shared" si="62"/>
        <v>-1.1790877661664229E-4</v>
      </c>
      <c r="BA90">
        <f t="shared" si="62"/>
        <v>-4.8416993405588576E-4</v>
      </c>
      <c r="BB90">
        <f t="shared" si="62"/>
        <v>3.0027991310159833E-5</v>
      </c>
      <c r="BC90">
        <f t="shared" si="62"/>
        <v>1.6218636593201238E-4</v>
      </c>
      <c r="BD90">
        <f t="shared" si="62"/>
        <v>-1.2091526708952778E-4</v>
      </c>
      <c r="BE90">
        <f t="shared" si="62"/>
        <v>2.7113651215135415E-4</v>
      </c>
      <c r="BF90">
        <f t="shared" si="62"/>
        <v>-7.124607414439077E-5</v>
      </c>
      <c r="BG90">
        <f t="shared" si="62"/>
        <v>3.1291479136471233E-4</v>
      </c>
      <c r="BH90">
        <f t="shared" si="62"/>
        <v>-1.9655995423792426E-4</v>
      </c>
      <c r="BI90">
        <f t="shared" si="61"/>
        <v>-1.3103489904528075E-4</v>
      </c>
      <c r="BJ90">
        <f t="shared" si="61"/>
        <v>8.4150114425807248E-5</v>
      </c>
      <c r="BK90">
        <f t="shared" si="61"/>
        <v>4.2856131980105862E-4</v>
      </c>
      <c r="BL90">
        <f t="shared" si="60"/>
        <v>-2.3753556248091675E-4</v>
      </c>
      <c r="BM90">
        <f t="shared" si="60"/>
        <v>5.9724166691489834E-5</v>
      </c>
      <c r="BN90">
        <f t="shared" si="60"/>
        <v>2.3106268105750001E-4</v>
      </c>
      <c r="BO90">
        <f t="shared" si="60"/>
        <v>2.0761078765719148E-4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7.3299914877518739E-4</v>
      </c>
      <c r="BZ90">
        <f t="shared" si="47"/>
        <v>38</v>
      </c>
      <c r="CA90">
        <f t="shared" si="48"/>
        <v>2</v>
      </c>
      <c r="CB90">
        <f t="shared" si="49"/>
        <v>0.11999999999999997</v>
      </c>
      <c r="CC90">
        <f t="shared" si="50"/>
        <v>0</v>
      </c>
      <c r="CD90">
        <f t="shared" si="51"/>
        <v>1</v>
      </c>
      <c r="CE90">
        <f t="shared" si="52"/>
        <v>0</v>
      </c>
      <c r="CF90">
        <f t="shared" si="53"/>
        <v>0</v>
      </c>
      <c r="CG90">
        <f t="shared" si="54"/>
        <v>0</v>
      </c>
      <c r="CI90">
        <f t="shared" si="55"/>
        <v>0</v>
      </c>
      <c r="CJ90">
        <f t="shared" si="56"/>
        <v>1</v>
      </c>
      <c r="CK90">
        <f t="shared" si="56"/>
        <v>1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202.97800000000001</v>
      </c>
      <c r="C91">
        <f>VLOOKUP(CONCATENATE($A91,"_",C$4),assets_m6!$A:$D,4,FALSE)</f>
        <v>201.12799999999999</v>
      </c>
      <c r="D91">
        <f>VLOOKUP(CONCATENATE($A91,"_",D$4),assets_m6!$A:$D,4,FALSE)</f>
        <v>199.06899999999999</v>
      </c>
      <c r="E91">
        <f>VLOOKUP(CONCATENATE($A91,"_",E$4),assets_m6!$A:$D,4,FALSE)</f>
        <v>192.51400000000001</v>
      </c>
      <c r="F91">
        <f>VLOOKUP(CONCATENATE($A91,"_",F$4),assets_m6!$A:$D,4,FALSE)</f>
        <v>186.93299999999999</v>
      </c>
      <c r="G91">
        <f>VLOOKUP(CONCATENATE($A91,"_",G$4),assets_m6!$A:$D,4,FALSE)</f>
        <v>184.446</v>
      </c>
      <c r="H91">
        <f>VLOOKUP(CONCATENATE($A91,"_",H$4),assets_m6!$A:$D,4,FALSE)</f>
        <v>177.04499999999999</v>
      </c>
      <c r="I91">
        <f>VLOOKUP(CONCATENATE($A91,"_",I$4),assets_m6!$A:$D,4,FALSE)</f>
        <v>177.93100000000001</v>
      </c>
      <c r="J91">
        <f>VLOOKUP(CONCATENATE($A91,"_",J$4),assets_m6!$A:$D,4,FALSE)</f>
        <v>173.48400000000001</v>
      </c>
      <c r="K91">
        <f>VLOOKUP(CONCATENATE($A91,"_",K$4),assets_m6!$A:$D,4,FALSE)</f>
        <v>172.74799999999999</v>
      </c>
      <c r="L91">
        <f>VLOOKUP(CONCATENATE($A91,"_",L$4),assets_m6!$A:$D,4,FALSE)</f>
        <v>175.285</v>
      </c>
      <c r="M91">
        <f>VLOOKUP(CONCATENATE($A91,"_",M$4),assets_m6!$A:$D,4,FALSE)</f>
        <v>171.08699999999999</v>
      </c>
      <c r="N91">
        <f>VLOOKUP(CONCATENATE($A91,"_",N$4),assets_m6!$A:$D,4,FALSE)</f>
        <v>173.65299999999999</v>
      </c>
      <c r="O91">
        <f>VLOOKUP(CONCATENATE($A91,"_",O$4),assets_m6!$A:$D,4,FALSE)</f>
        <v>165.61600000000001</v>
      </c>
      <c r="P91">
        <f>VLOOKUP(CONCATENATE($A91,"_",P$4),assets_m6!$A:$D,4,FALSE)</f>
        <v>167.33699999999999</v>
      </c>
      <c r="Q91">
        <f>VLOOKUP(CONCATENATE($A91,"_",Q$4),assets_m6!$A:$D,4,FALSE)</f>
        <v>168.00299999999999</v>
      </c>
      <c r="R91">
        <f>VLOOKUP(CONCATENATE($A91,"_",R$4),assets_m6!$A:$D,4,FALSE)</f>
        <v>170.02199999999999</v>
      </c>
      <c r="S91">
        <f>VLOOKUP(CONCATENATE($A91,"_",S$4),assets_m6!$A:$D,4,FALSE)</f>
        <v>170.042</v>
      </c>
      <c r="T91">
        <f>VLOOKUP(CONCATENATE($A91,"_",T$4),assets_m6!$A:$D,4,FALSE)</f>
        <v>169.82400000000001</v>
      </c>
      <c r="U91">
        <f>VLOOKUP(CONCATENATE($A91,"_",U$4),assets_m6!$A:$D,4,FALSE)</f>
        <v>172.798</v>
      </c>
      <c r="V91">
        <f>VLOOKUP(CONCATENATE($A91,"_",V$4),assets_m6!$A:$D,4,FALSE)</f>
        <v>177.71199999999999</v>
      </c>
      <c r="X91" t="str">
        <f t="shared" si="44"/>
        <v>VRSK</v>
      </c>
      <c r="Y91">
        <f t="shared" si="44"/>
        <v>202.97800000000001</v>
      </c>
      <c r="Z91">
        <f t="shared" si="59"/>
        <v>201.12799999999999</v>
      </c>
      <c r="AA91">
        <f t="shared" si="59"/>
        <v>199.06899999999999</v>
      </c>
      <c r="AB91">
        <f t="shared" si="59"/>
        <v>192.51400000000001</v>
      </c>
      <c r="AC91">
        <f t="shared" si="59"/>
        <v>186.93299999999999</v>
      </c>
      <c r="AD91">
        <f t="shared" si="59"/>
        <v>184.446</v>
      </c>
      <c r="AE91">
        <f t="shared" si="59"/>
        <v>177.04499999999999</v>
      </c>
      <c r="AF91">
        <f t="shared" si="59"/>
        <v>177.93100000000001</v>
      </c>
      <c r="AG91">
        <f t="shared" si="59"/>
        <v>173.48400000000001</v>
      </c>
      <c r="AH91">
        <f t="shared" si="58"/>
        <v>172.74799999999999</v>
      </c>
      <c r="AI91">
        <f t="shared" si="58"/>
        <v>175.285</v>
      </c>
      <c r="AJ91">
        <f t="shared" si="58"/>
        <v>171.08699999999999</v>
      </c>
      <c r="AK91">
        <f t="shared" si="58"/>
        <v>173.65299999999999</v>
      </c>
      <c r="AL91">
        <f t="shared" si="58"/>
        <v>165.61600000000001</v>
      </c>
      <c r="AM91">
        <f t="shared" si="58"/>
        <v>167.33699999999999</v>
      </c>
      <c r="AN91">
        <f t="shared" si="58"/>
        <v>168.00299999999999</v>
      </c>
      <c r="AO91">
        <f t="shared" si="58"/>
        <v>170.02199999999999</v>
      </c>
      <c r="AP91">
        <f t="shared" si="58"/>
        <v>170.042</v>
      </c>
      <c r="AQ91">
        <f t="shared" si="58"/>
        <v>169.82400000000001</v>
      </c>
      <c r="AR91">
        <f t="shared" si="58"/>
        <v>172.798</v>
      </c>
      <c r="AS91">
        <f t="shared" si="58"/>
        <v>177.71199999999999</v>
      </c>
      <c r="AU91" t="s">
        <v>58</v>
      </c>
      <c r="AV91">
        <f t="shared" si="62"/>
        <v>-9.1142882479875785E-5</v>
      </c>
      <c r="AW91">
        <f t="shared" si="62"/>
        <v>-1.0237261843204317E-4</v>
      </c>
      <c r="AX91">
        <f t="shared" si="62"/>
        <v>-3.2928281148747316E-4</v>
      </c>
      <c r="AY91">
        <f t="shared" si="62"/>
        <v>-2.8990099421340876E-4</v>
      </c>
      <c r="AZ91">
        <f t="shared" si="62"/>
        <v>-1.3304231997560595E-4</v>
      </c>
      <c r="BA91">
        <f t="shared" si="62"/>
        <v>-4.0125565206076632E-4</v>
      </c>
      <c r="BB91">
        <f t="shared" si="62"/>
        <v>5.0043774181706578E-5</v>
      </c>
      <c r="BC91">
        <f t="shared" si="62"/>
        <v>-2.4992834300936897E-4</v>
      </c>
      <c r="BD91">
        <f t="shared" si="62"/>
        <v>-4.2424661640267598E-5</v>
      </c>
      <c r="BE91">
        <f t="shared" si="62"/>
        <v>1.4686132400954028E-4</v>
      </c>
      <c r="BF91">
        <f t="shared" si="62"/>
        <v>-2.3949567846649785E-4</v>
      </c>
      <c r="BG91">
        <f t="shared" si="62"/>
        <v>1.4998217281266273E-4</v>
      </c>
      <c r="BH91">
        <f t="shared" si="62"/>
        <v>-4.6281953090358233E-4</v>
      </c>
      <c r="BI91">
        <f t="shared" si="61"/>
        <v>1.0391508066853294E-4</v>
      </c>
      <c r="BJ91">
        <f t="shared" si="61"/>
        <v>3.9799924702844965E-5</v>
      </c>
      <c r="BK91">
        <f t="shared" si="61"/>
        <v>1.2017642542097496E-4</v>
      </c>
      <c r="BL91">
        <f t="shared" si="60"/>
        <v>1.1763183588012277E-6</v>
      </c>
      <c r="BM91">
        <f t="shared" si="60"/>
        <v>-1.2820362028204169E-5</v>
      </c>
      <c r="BN91">
        <f t="shared" si="60"/>
        <v>1.7512247974373407E-4</v>
      </c>
      <c r="BO91">
        <f t="shared" si="60"/>
        <v>2.8437829141540917E-4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-0.12447654425602783</v>
      </c>
      <c r="BZ91">
        <f t="shared" si="47"/>
        <v>4</v>
      </c>
      <c r="CA91">
        <f t="shared" si="48"/>
        <v>1</v>
      </c>
      <c r="CB91">
        <f t="shared" si="49"/>
        <v>0.24</v>
      </c>
      <c r="CC91">
        <f t="shared" si="50"/>
        <v>1</v>
      </c>
      <c r="CD91">
        <f t="shared" si="51"/>
        <v>0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1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27.71</v>
      </c>
      <c r="C92">
        <f>VLOOKUP(CONCATENATE($A92,"_",C$4),assets_m6!$A:$D,4,FALSE)</f>
        <v>27.5</v>
      </c>
      <c r="D92">
        <f>VLOOKUP(CONCATENATE($A92,"_",D$4),assets_m6!$A:$D,4,FALSE)</f>
        <v>27.05</v>
      </c>
      <c r="E92">
        <f>VLOOKUP(CONCATENATE($A92,"_",E$4),assets_m6!$A:$D,4,FALSE)</f>
        <v>24.85</v>
      </c>
      <c r="F92">
        <f>VLOOKUP(CONCATENATE($A92,"_",F$4),assets_m6!$A:$D,4,FALSE)</f>
        <v>27</v>
      </c>
      <c r="G92">
        <f>VLOOKUP(CONCATENATE($A92,"_",G$4),assets_m6!$A:$D,4,FALSE)</f>
        <v>27.07</v>
      </c>
      <c r="H92">
        <f>VLOOKUP(CONCATENATE($A92,"_",H$4),assets_m6!$A:$D,4,FALSE)</f>
        <v>28.01</v>
      </c>
      <c r="I92">
        <f>VLOOKUP(CONCATENATE($A92,"_",I$4),assets_m6!$A:$D,4,FALSE)</f>
        <v>27.055</v>
      </c>
      <c r="J92">
        <f>VLOOKUP(CONCATENATE($A92,"_",J$4),assets_m6!$A:$D,4,FALSE)</f>
        <v>27.28</v>
      </c>
      <c r="K92">
        <f>VLOOKUP(CONCATENATE($A92,"_",K$4),assets_m6!$A:$D,4,FALSE)</f>
        <v>26.93</v>
      </c>
      <c r="L92">
        <f>VLOOKUP(CONCATENATE($A92,"_",L$4),assets_m6!$A:$D,4,FALSE)</f>
        <v>25.97</v>
      </c>
      <c r="M92">
        <f>VLOOKUP(CONCATENATE($A92,"_",M$4),assets_m6!$A:$D,4,FALSE)</f>
        <v>24.69</v>
      </c>
      <c r="N92">
        <f>VLOOKUP(CONCATENATE($A92,"_",N$4),assets_m6!$A:$D,4,FALSE)</f>
        <v>24.79</v>
      </c>
      <c r="O92">
        <f>VLOOKUP(CONCATENATE($A92,"_",O$4),assets_m6!$A:$D,4,FALSE)</f>
        <v>26.09</v>
      </c>
      <c r="P92">
        <f>VLOOKUP(CONCATENATE($A92,"_",P$4),assets_m6!$A:$D,4,FALSE)</f>
        <v>25.355</v>
      </c>
      <c r="Q92">
        <f>VLOOKUP(CONCATENATE($A92,"_",Q$4),assets_m6!$A:$D,4,FALSE)</f>
        <v>25.05</v>
      </c>
      <c r="R92">
        <f>VLOOKUP(CONCATENATE($A92,"_",R$4),assets_m6!$A:$D,4,FALSE)</f>
        <v>24.06</v>
      </c>
      <c r="S92">
        <f>VLOOKUP(CONCATENATE($A92,"_",S$4),assets_m6!$A:$D,4,FALSE)</f>
        <v>24.03</v>
      </c>
      <c r="T92">
        <f>VLOOKUP(CONCATENATE($A92,"_",T$4),assets_m6!$A:$D,4,FALSE)</f>
        <v>23.65</v>
      </c>
      <c r="U92">
        <f>VLOOKUP(CONCATENATE($A92,"_",U$4),assets_m6!$A:$D,4,FALSE)</f>
        <v>23.26</v>
      </c>
      <c r="V92">
        <f>VLOOKUP(CONCATENATE($A92,"_",V$4),assets_m6!$A:$D,4,FALSE)</f>
        <v>22.46</v>
      </c>
      <c r="X92" t="str">
        <f t="shared" si="44"/>
        <v>VXX</v>
      </c>
      <c r="Y92">
        <f t="shared" si="44"/>
        <v>27.71</v>
      </c>
      <c r="Z92">
        <f t="shared" si="59"/>
        <v>27.5</v>
      </c>
      <c r="AA92">
        <f t="shared" si="59"/>
        <v>27.05</v>
      </c>
      <c r="AB92">
        <f t="shared" si="59"/>
        <v>24.85</v>
      </c>
      <c r="AC92">
        <f t="shared" si="59"/>
        <v>27</v>
      </c>
      <c r="AD92">
        <f t="shared" si="59"/>
        <v>27.07</v>
      </c>
      <c r="AE92">
        <f t="shared" si="59"/>
        <v>28.01</v>
      </c>
      <c r="AF92">
        <f t="shared" si="59"/>
        <v>27.055</v>
      </c>
      <c r="AG92">
        <f t="shared" si="59"/>
        <v>27.28</v>
      </c>
      <c r="AH92">
        <f t="shared" si="58"/>
        <v>26.93</v>
      </c>
      <c r="AI92">
        <f t="shared" si="58"/>
        <v>25.97</v>
      </c>
      <c r="AJ92">
        <f t="shared" si="58"/>
        <v>24.69</v>
      </c>
      <c r="AK92">
        <f t="shared" si="58"/>
        <v>24.79</v>
      </c>
      <c r="AL92">
        <f t="shared" si="58"/>
        <v>26.09</v>
      </c>
      <c r="AM92">
        <f t="shared" si="58"/>
        <v>25.355</v>
      </c>
      <c r="AN92">
        <f t="shared" si="58"/>
        <v>25.05</v>
      </c>
      <c r="AO92">
        <f t="shared" si="58"/>
        <v>24.06</v>
      </c>
      <c r="AP92">
        <f t="shared" si="58"/>
        <v>24.03</v>
      </c>
      <c r="AQ92">
        <f t="shared" si="58"/>
        <v>23.65</v>
      </c>
      <c r="AR92">
        <f t="shared" si="58"/>
        <v>23.26</v>
      </c>
      <c r="AS92">
        <f t="shared" si="58"/>
        <v>22.46</v>
      </c>
      <c r="AU92" t="s">
        <v>55</v>
      </c>
      <c r="AV92">
        <f t="shared" si="62"/>
        <v>-7.5784915193071397E-5</v>
      </c>
      <c r="AW92">
        <f t="shared" si="62"/>
        <v>-1.6363636363636336E-4</v>
      </c>
      <c r="AX92">
        <f t="shared" si="62"/>
        <v>-8.1330868761552648E-4</v>
      </c>
      <c r="AY92">
        <f t="shared" si="62"/>
        <v>8.6519114688128715E-4</v>
      </c>
      <c r="AZ92">
        <f t="shared" si="62"/>
        <v>2.592592592592603E-5</v>
      </c>
      <c r="BA92">
        <f t="shared" si="62"/>
        <v>3.4724787587735547E-4</v>
      </c>
      <c r="BB92">
        <f t="shared" si="62"/>
        <v>-3.4094966083541656E-4</v>
      </c>
      <c r="BC92">
        <f t="shared" si="62"/>
        <v>8.3163925337276438E-5</v>
      </c>
      <c r="BD92">
        <f t="shared" si="62"/>
        <v>-1.2829912023460462E-4</v>
      </c>
      <c r="BE92">
        <f t="shared" si="62"/>
        <v>-3.5647976234682546E-4</v>
      </c>
      <c r="BF92">
        <f t="shared" si="62"/>
        <v>-4.9287639584135454E-4</v>
      </c>
      <c r="BG92">
        <f t="shared" si="62"/>
        <v>4.0502227622518374E-5</v>
      </c>
      <c r="BH92">
        <f t="shared" si="62"/>
        <v>5.2440500201694263E-4</v>
      </c>
      <c r="BI92">
        <f t="shared" si="61"/>
        <v>-2.8171713300114966E-4</v>
      </c>
      <c r="BJ92">
        <f t="shared" si="61"/>
        <v>-1.2029185564977311E-4</v>
      </c>
      <c r="BK92">
        <f t="shared" si="61"/>
        <v>-3.9520958083832415E-4</v>
      </c>
      <c r="BL92">
        <f t="shared" si="60"/>
        <v>-1.246882793017356E-5</v>
      </c>
      <c r="BM92">
        <f t="shared" si="60"/>
        <v>-1.5813566375364233E-4</v>
      </c>
      <c r="BN92">
        <f t="shared" si="60"/>
        <v>-1.6490486257927993E-4</v>
      </c>
      <c r="BO92">
        <f t="shared" si="60"/>
        <v>-3.4393809114359442E-4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-0.18946228798267772</v>
      </c>
      <c r="BZ92">
        <f t="shared" si="47"/>
        <v>2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48.206000000000003</v>
      </c>
      <c r="C93">
        <f>VLOOKUP(CONCATENATE($A93,"_",C$4),assets_m6!$A:$D,4,FALSE)</f>
        <v>48.652999999999999</v>
      </c>
      <c r="D93">
        <f>VLOOKUP(CONCATENATE($A93,"_",D$4),assets_m6!$A:$D,4,FALSE)</f>
        <v>49.802</v>
      </c>
      <c r="E93">
        <f>VLOOKUP(CONCATENATE($A93,"_",E$4),assets_m6!$A:$D,4,FALSE)</f>
        <v>51.348999999999997</v>
      </c>
      <c r="F93">
        <f>VLOOKUP(CONCATENATE($A93,"_",F$4),assets_m6!$A:$D,4,FALSE)</f>
        <v>52.741</v>
      </c>
      <c r="G93">
        <f>VLOOKUP(CONCATENATE($A93,"_",G$4),assets_m6!$A:$D,4,FALSE)</f>
        <v>51.972000000000001</v>
      </c>
      <c r="H93">
        <f>VLOOKUP(CONCATENATE($A93,"_",H$4),assets_m6!$A:$D,4,FALSE)</f>
        <v>49.938000000000002</v>
      </c>
      <c r="I93">
        <f>VLOOKUP(CONCATENATE($A93,"_",I$4),assets_m6!$A:$D,4,FALSE)</f>
        <v>49.957999999999998</v>
      </c>
      <c r="J93">
        <f>VLOOKUP(CONCATENATE($A93,"_",J$4),assets_m6!$A:$D,4,FALSE)</f>
        <v>49.155999999999999</v>
      </c>
      <c r="K93">
        <f>VLOOKUP(CONCATENATE($A93,"_",K$4),assets_m6!$A:$D,4,FALSE)</f>
        <v>46.417000000000002</v>
      </c>
      <c r="L93">
        <f>VLOOKUP(CONCATENATE($A93,"_",L$4),assets_m6!$A:$D,4,FALSE)</f>
        <v>45.195</v>
      </c>
      <c r="M93">
        <f>VLOOKUP(CONCATENATE($A93,"_",M$4),assets_m6!$A:$D,4,FALSE)</f>
        <v>45.292000000000002</v>
      </c>
      <c r="N93">
        <f>VLOOKUP(CONCATENATE($A93,"_",N$4),assets_m6!$A:$D,4,FALSE)</f>
        <v>47.072000000000003</v>
      </c>
      <c r="O93">
        <f>VLOOKUP(CONCATENATE($A93,"_",O$4),assets_m6!$A:$D,4,FALSE)</f>
        <v>44.256</v>
      </c>
      <c r="P93">
        <f>VLOOKUP(CONCATENATE($A93,"_",P$4),assets_m6!$A:$D,4,FALSE)</f>
        <v>43.904000000000003</v>
      </c>
      <c r="Q93">
        <f>VLOOKUP(CONCATENATE($A93,"_",Q$4),assets_m6!$A:$D,4,FALSE)</f>
        <v>43.19</v>
      </c>
      <c r="R93">
        <f>VLOOKUP(CONCATENATE($A93,"_",R$4),assets_m6!$A:$D,4,FALSE)</f>
        <v>44.656999999999996</v>
      </c>
      <c r="S93">
        <f>VLOOKUP(CONCATENATE($A93,"_",S$4),assets_m6!$A:$D,4,FALSE)</f>
        <v>44.246000000000002</v>
      </c>
      <c r="T93">
        <f>VLOOKUP(CONCATENATE($A93,"_",T$4),assets_m6!$A:$D,4,FALSE)</f>
        <v>45.087000000000003</v>
      </c>
      <c r="U93">
        <f>VLOOKUP(CONCATENATE($A93,"_",U$4),assets_m6!$A:$D,4,FALSE)</f>
        <v>46.357999999999997</v>
      </c>
      <c r="V93">
        <f>VLOOKUP(CONCATENATE($A93,"_",V$4),assets_m6!$A:$D,4,FALSE)</f>
        <v>47.962000000000003</v>
      </c>
      <c r="X93" t="str">
        <f t="shared" si="44"/>
        <v>WRK</v>
      </c>
      <c r="Y93">
        <f t="shared" si="44"/>
        <v>48.206000000000003</v>
      </c>
      <c r="Z93">
        <f t="shared" si="59"/>
        <v>48.652999999999999</v>
      </c>
      <c r="AA93">
        <f t="shared" si="59"/>
        <v>49.802</v>
      </c>
      <c r="AB93">
        <f t="shared" si="59"/>
        <v>51.348999999999997</v>
      </c>
      <c r="AC93">
        <f t="shared" si="59"/>
        <v>52.741</v>
      </c>
      <c r="AD93">
        <f t="shared" si="59"/>
        <v>51.972000000000001</v>
      </c>
      <c r="AE93">
        <f t="shared" si="59"/>
        <v>49.938000000000002</v>
      </c>
      <c r="AF93">
        <f t="shared" si="59"/>
        <v>49.957999999999998</v>
      </c>
      <c r="AG93">
        <f t="shared" si="59"/>
        <v>49.155999999999999</v>
      </c>
      <c r="AH93">
        <f t="shared" si="58"/>
        <v>46.417000000000002</v>
      </c>
      <c r="AI93">
        <f t="shared" si="58"/>
        <v>45.195</v>
      </c>
      <c r="AJ93">
        <f t="shared" si="58"/>
        <v>45.292000000000002</v>
      </c>
      <c r="AK93">
        <f t="shared" si="58"/>
        <v>47.072000000000003</v>
      </c>
      <c r="AL93">
        <f t="shared" si="58"/>
        <v>44.256</v>
      </c>
      <c r="AM93">
        <f t="shared" si="58"/>
        <v>43.904000000000003</v>
      </c>
      <c r="AN93">
        <f t="shared" si="58"/>
        <v>43.19</v>
      </c>
      <c r="AO93">
        <f t="shared" si="58"/>
        <v>44.656999999999996</v>
      </c>
      <c r="AP93">
        <f t="shared" si="58"/>
        <v>44.246000000000002</v>
      </c>
      <c r="AQ93">
        <f t="shared" si="58"/>
        <v>45.087000000000003</v>
      </c>
      <c r="AR93">
        <f t="shared" si="58"/>
        <v>46.357999999999997</v>
      </c>
      <c r="AS93">
        <f t="shared" si="58"/>
        <v>47.962000000000003</v>
      </c>
      <c r="AU93" t="s">
        <v>71</v>
      </c>
      <c r="AV93">
        <f t="shared" si="62"/>
        <v>9.272704642575523E-5</v>
      </c>
      <c r="AW93">
        <f t="shared" si="62"/>
        <v>2.3616220993566704E-4</v>
      </c>
      <c r="AX93">
        <f t="shared" si="62"/>
        <v>3.1063009517689994E-4</v>
      </c>
      <c r="AY93">
        <f t="shared" si="62"/>
        <v>2.7108609710023624E-4</v>
      </c>
      <c r="AZ93">
        <f t="shared" si="62"/>
        <v>-1.4580686752242058E-4</v>
      </c>
      <c r="BA93">
        <f t="shared" si="62"/>
        <v>-3.9136458092819189E-4</v>
      </c>
      <c r="BB93">
        <f t="shared" si="62"/>
        <v>4.004966158035168E-6</v>
      </c>
      <c r="BC93">
        <f t="shared" si="62"/>
        <v>-1.6053484927338956E-4</v>
      </c>
      <c r="BD93">
        <f t="shared" si="62"/>
        <v>-5.5720563105215992E-4</v>
      </c>
      <c r="BE93">
        <f t="shared" si="62"/>
        <v>-2.6326561389146245E-4</v>
      </c>
      <c r="BF93">
        <f t="shared" si="62"/>
        <v>2.1462551167164798E-5</v>
      </c>
      <c r="BG93">
        <f t="shared" si="62"/>
        <v>3.9300538726485932E-4</v>
      </c>
      <c r="BH93">
        <f t="shared" si="62"/>
        <v>-5.9823249490142808E-4</v>
      </c>
      <c r="BI93">
        <f t="shared" si="61"/>
        <v>-7.953723788864713E-5</v>
      </c>
      <c r="BJ93">
        <f t="shared" si="61"/>
        <v>-1.6262755102040946E-4</v>
      </c>
      <c r="BK93">
        <f t="shared" si="61"/>
        <v>3.3966195878675593E-4</v>
      </c>
      <c r="BL93">
        <f t="shared" si="60"/>
        <v>-9.2034843361621756E-5</v>
      </c>
      <c r="BM93">
        <f t="shared" si="60"/>
        <v>1.9007367897663091E-4</v>
      </c>
      <c r="BN93">
        <f t="shared" si="60"/>
        <v>2.8189943886264193E-4</v>
      </c>
      <c r="BO93">
        <f t="shared" si="60"/>
        <v>3.4600284740498005E-4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-5.0616105878936186E-3</v>
      </c>
      <c r="BZ93">
        <f t="shared" si="47"/>
        <v>32</v>
      </c>
      <c r="CA93">
        <f t="shared" si="48"/>
        <v>2</v>
      </c>
      <c r="CB93">
        <f t="shared" si="49"/>
        <v>0.11999999999999997</v>
      </c>
      <c r="CC93">
        <f t="shared" si="50"/>
        <v>0</v>
      </c>
      <c r="CD93">
        <f t="shared" si="51"/>
        <v>1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0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83.367999999999995</v>
      </c>
      <c r="C94">
        <f>VLOOKUP(CONCATENATE($A94,"_",C$4),assets_m6!$A:$D,4,FALSE)</f>
        <v>83.113</v>
      </c>
      <c r="D94">
        <f>VLOOKUP(CONCATENATE($A94,"_",D$4),assets_m6!$A:$D,4,FALSE)</f>
        <v>84.043999999999997</v>
      </c>
      <c r="E94">
        <f>VLOOKUP(CONCATENATE($A94,"_",E$4),assets_m6!$A:$D,4,FALSE)</f>
        <v>86.77</v>
      </c>
      <c r="F94">
        <f>VLOOKUP(CONCATENATE($A94,"_",F$4),assets_m6!$A:$D,4,FALSE)</f>
        <v>84.084000000000003</v>
      </c>
      <c r="G94">
        <f>VLOOKUP(CONCATENATE($A94,"_",G$4),assets_m6!$A:$D,4,FALSE)</f>
        <v>82.878</v>
      </c>
      <c r="H94">
        <f>VLOOKUP(CONCATENATE($A94,"_",H$4),assets_m6!$A:$D,4,FALSE)</f>
        <v>80.260000000000005</v>
      </c>
      <c r="I94">
        <f>VLOOKUP(CONCATENATE($A94,"_",I$4),assets_m6!$A:$D,4,FALSE)</f>
        <v>79.760000000000005</v>
      </c>
      <c r="J94">
        <f>VLOOKUP(CONCATENATE($A94,"_",J$4),assets_m6!$A:$D,4,FALSE)</f>
        <v>79.799000000000007</v>
      </c>
      <c r="K94">
        <f>VLOOKUP(CONCATENATE($A94,"_",K$4),assets_m6!$A:$D,4,FALSE)</f>
        <v>79.652000000000001</v>
      </c>
      <c r="L94">
        <f>VLOOKUP(CONCATENATE($A94,"_",L$4),assets_m6!$A:$D,4,FALSE)</f>
        <v>80.876999999999995</v>
      </c>
      <c r="M94">
        <f>VLOOKUP(CONCATENATE($A94,"_",M$4),assets_m6!$A:$D,4,FALSE)</f>
        <v>80.73</v>
      </c>
      <c r="N94">
        <f>VLOOKUP(CONCATENATE($A94,"_",N$4),assets_m6!$A:$D,4,FALSE)</f>
        <v>83.015000000000001</v>
      </c>
      <c r="O94">
        <f>VLOOKUP(CONCATENATE($A94,"_",O$4),assets_m6!$A:$D,4,FALSE)</f>
        <v>80.436000000000007</v>
      </c>
      <c r="P94">
        <f>VLOOKUP(CONCATENATE($A94,"_",P$4),assets_m6!$A:$D,4,FALSE)</f>
        <v>81.004999999999995</v>
      </c>
      <c r="Q94">
        <f>VLOOKUP(CONCATENATE($A94,"_",Q$4),assets_m6!$A:$D,4,FALSE)</f>
        <v>80.808999999999997</v>
      </c>
      <c r="R94">
        <f>VLOOKUP(CONCATENATE($A94,"_",R$4),assets_m6!$A:$D,4,FALSE)</f>
        <v>82.289000000000001</v>
      </c>
      <c r="S94">
        <f>VLOOKUP(CONCATENATE($A94,"_",S$4),assets_m6!$A:$D,4,FALSE)</f>
        <v>81.885000000000005</v>
      </c>
      <c r="T94">
        <f>VLOOKUP(CONCATENATE($A94,"_",T$4),assets_m6!$A:$D,4,FALSE)</f>
        <v>82.248000000000005</v>
      </c>
      <c r="U94">
        <f>VLOOKUP(CONCATENATE($A94,"_",U$4),assets_m6!$A:$D,4,FALSE)</f>
        <v>83.759</v>
      </c>
      <c r="V94">
        <f>VLOOKUP(CONCATENATE($A94,"_",V$4),assets_m6!$A:$D,4,FALSE)</f>
        <v>85.721999999999994</v>
      </c>
      <c r="X94" t="str">
        <f t="shared" si="44"/>
        <v>XLB</v>
      </c>
      <c r="Y94">
        <f t="shared" si="44"/>
        <v>83.367999999999995</v>
      </c>
      <c r="Z94">
        <f t="shared" si="59"/>
        <v>83.113</v>
      </c>
      <c r="AA94">
        <f t="shared" si="59"/>
        <v>84.043999999999997</v>
      </c>
      <c r="AB94">
        <f t="shared" si="59"/>
        <v>86.77</v>
      </c>
      <c r="AC94">
        <f t="shared" si="59"/>
        <v>84.084000000000003</v>
      </c>
      <c r="AD94">
        <f t="shared" si="59"/>
        <v>82.878</v>
      </c>
      <c r="AE94">
        <f t="shared" si="59"/>
        <v>80.260000000000005</v>
      </c>
      <c r="AF94">
        <f t="shared" si="59"/>
        <v>79.760000000000005</v>
      </c>
      <c r="AG94">
        <f t="shared" si="59"/>
        <v>79.799000000000007</v>
      </c>
      <c r="AH94">
        <f t="shared" si="58"/>
        <v>79.652000000000001</v>
      </c>
      <c r="AI94">
        <f t="shared" si="58"/>
        <v>80.876999999999995</v>
      </c>
      <c r="AJ94">
        <f t="shared" si="58"/>
        <v>80.73</v>
      </c>
      <c r="AK94">
        <f t="shared" si="58"/>
        <v>83.015000000000001</v>
      </c>
      <c r="AL94">
        <f t="shared" si="58"/>
        <v>80.436000000000007</v>
      </c>
      <c r="AM94">
        <f t="shared" si="58"/>
        <v>81.004999999999995</v>
      </c>
      <c r="AN94">
        <f t="shared" si="58"/>
        <v>80.808999999999997</v>
      </c>
      <c r="AO94">
        <f t="shared" si="58"/>
        <v>82.289000000000001</v>
      </c>
      <c r="AP94">
        <f t="shared" si="58"/>
        <v>81.885000000000005</v>
      </c>
      <c r="AQ94">
        <f t="shared" si="58"/>
        <v>82.248000000000005</v>
      </c>
      <c r="AR94">
        <f t="shared" si="58"/>
        <v>83.759</v>
      </c>
      <c r="AS94">
        <f t="shared" si="58"/>
        <v>85.721999999999994</v>
      </c>
      <c r="AU94" t="s">
        <v>97</v>
      </c>
      <c r="AV94">
        <f t="shared" si="62"/>
        <v>-3.0587275693311039E-5</v>
      </c>
      <c r="AW94">
        <f t="shared" si="62"/>
        <v>1.1201617075547717E-4</v>
      </c>
      <c r="AX94">
        <f t="shared" si="62"/>
        <v>3.2435390985674164E-4</v>
      </c>
      <c r="AY94">
        <f t="shared" si="62"/>
        <v>-3.0955399331566129E-4</v>
      </c>
      <c r="AZ94">
        <f t="shared" si="62"/>
        <v>-1.4342800057085808E-4</v>
      </c>
      <c r="BA94">
        <f t="shared" si="62"/>
        <v>-3.1588600111006482E-4</v>
      </c>
      <c r="BB94">
        <f t="shared" si="62"/>
        <v>-6.22975330176925E-5</v>
      </c>
      <c r="BC94">
        <f t="shared" si="62"/>
        <v>4.8896690070212485E-6</v>
      </c>
      <c r="BD94">
        <f t="shared" si="62"/>
        <v>-1.8421283474730955E-5</v>
      </c>
      <c r="BE94">
        <f t="shared" si="62"/>
        <v>1.5379400391703842E-4</v>
      </c>
      <c r="BF94">
        <f t="shared" si="62"/>
        <v>-1.8175748358617576E-5</v>
      </c>
      <c r="BG94">
        <f t="shared" si="62"/>
        <v>2.8304223956397825E-4</v>
      </c>
      <c r="BH94">
        <f t="shared" si="62"/>
        <v>-3.1066674697343772E-4</v>
      </c>
      <c r="BI94">
        <f t="shared" si="61"/>
        <v>7.0739469889102944E-5</v>
      </c>
      <c r="BJ94">
        <f t="shared" si="61"/>
        <v>-2.4196037281649031E-5</v>
      </c>
      <c r="BK94">
        <f t="shared" si="61"/>
        <v>1.8314791669244812E-4</v>
      </c>
      <c r="BL94">
        <f t="shared" si="60"/>
        <v>-4.9095261821142115E-5</v>
      </c>
      <c r="BM94">
        <f t="shared" si="60"/>
        <v>4.4330463454845157E-5</v>
      </c>
      <c r="BN94">
        <f t="shared" si="60"/>
        <v>1.8371267386440955E-4</v>
      </c>
      <c r="BO94">
        <f t="shared" si="60"/>
        <v>2.3436287443737315E-4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2.8236253718453116E-2</v>
      </c>
      <c r="BZ94">
        <f t="shared" si="47"/>
        <v>65</v>
      </c>
      <c r="CA94">
        <f t="shared" si="48"/>
        <v>4</v>
      </c>
      <c r="CB94">
        <f t="shared" si="49"/>
        <v>0.12000000000000002</v>
      </c>
      <c r="CC94">
        <f t="shared" si="50"/>
        <v>0</v>
      </c>
      <c r="CD94">
        <f t="shared" si="51"/>
        <v>0</v>
      </c>
      <c r="CE94">
        <f t="shared" si="52"/>
        <v>0</v>
      </c>
      <c r="CF94">
        <f t="shared" si="53"/>
        <v>1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0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58.65</v>
      </c>
      <c r="C95">
        <f>VLOOKUP(CONCATENATE($A95,"_",C$4),assets_m6!$A:$D,4,FALSE)</f>
        <v>60.268999999999998</v>
      </c>
      <c r="D95">
        <f>VLOOKUP(CONCATENATE($A95,"_",D$4),assets_m6!$A:$D,4,FALSE)</f>
        <v>60.427999999999997</v>
      </c>
      <c r="E95">
        <f>VLOOKUP(CONCATENATE($A95,"_",E$4),assets_m6!$A:$D,4,FALSE)</f>
        <v>62.503999999999998</v>
      </c>
      <c r="F95">
        <f>VLOOKUP(CONCATENATE($A95,"_",F$4),assets_m6!$A:$D,4,FALSE)</f>
        <v>60.2</v>
      </c>
      <c r="G95">
        <f>VLOOKUP(CONCATENATE($A95,"_",G$4),assets_m6!$A:$D,4,FALSE)</f>
        <v>58.957999999999998</v>
      </c>
      <c r="H95">
        <f>VLOOKUP(CONCATENATE($A95,"_",H$4),assets_m6!$A:$D,4,FALSE)</f>
        <v>57.429000000000002</v>
      </c>
      <c r="I95">
        <f>VLOOKUP(CONCATENATE($A95,"_",I$4),assets_m6!$A:$D,4,FALSE)</f>
        <v>57.686999999999998</v>
      </c>
      <c r="J95">
        <f>VLOOKUP(CONCATENATE($A95,"_",J$4),assets_m6!$A:$D,4,FALSE)</f>
        <v>56.643999999999998</v>
      </c>
      <c r="K95">
        <f>VLOOKUP(CONCATENATE($A95,"_",K$4),assets_m6!$A:$D,4,FALSE)</f>
        <v>57.26</v>
      </c>
      <c r="L95">
        <f>VLOOKUP(CONCATENATE($A95,"_",L$4),assets_m6!$A:$D,4,FALSE)</f>
        <v>58.600999999999999</v>
      </c>
      <c r="M95">
        <f>VLOOKUP(CONCATENATE($A95,"_",M$4),assets_m6!$A:$D,4,FALSE)</f>
        <v>58.223999999999997</v>
      </c>
      <c r="N95">
        <f>VLOOKUP(CONCATENATE($A95,"_",N$4),assets_m6!$A:$D,4,FALSE)</f>
        <v>59.494999999999997</v>
      </c>
      <c r="O95">
        <f>VLOOKUP(CONCATENATE($A95,"_",O$4),assets_m6!$A:$D,4,FALSE)</f>
        <v>57.548000000000002</v>
      </c>
      <c r="P95">
        <f>VLOOKUP(CONCATENATE($A95,"_",P$4),assets_m6!$A:$D,4,FALSE)</f>
        <v>57.469000000000001</v>
      </c>
      <c r="Q95">
        <f>VLOOKUP(CONCATENATE($A95,"_",Q$4),assets_m6!$A:$D,4,FALSE)</f>
        <v>57.618000000000002</v>
      </c>
      <c r="R95">
        <f>VLOOKUP(CONCATENATE($A95,"_",R$4),assets_m6!$A:$D,4,FALSE)</f>
        <v>58.481999999999999</v>
      </c>
      <c r="S95">
        <f>VLOOKUP(CONCATENATE($A95,"_",S$4),assets_m6!$A:$D,4,FALSE)</f>
        <v>56.405999999999999</v>
      </c>
      <c r="T95">
        <f>VLOOKUP(CONCATENATE($A95,"_",T$4),assets_m6!$A:$D,4,FALSE)</f>
        <v>57.161000000000001</v>
      </c>
      <c r="U95">
        <f>VLOOKUP(CONCATENATE($A95,"_",U$4),assets_m6!$A:$D,4,FALSE)</f>
        <v>58.551000000000002</v>
      </c>
      <c r="V95">
        <f>VLOOKUP(CONCATENATE($A95,"_",V$4),assets_m6!$A:$D,4,FALSE)</f>
        <v>59.802</v>
      </c>
      <c r="X95" t="str">
        <f t="shared" si="44"/>
        <v>XLC</v>
      </c>
      <c r="Y95">
        <f t="shared" si="44"/>
        <v>58.65</v>
      </c>
      <c r="Z95">
        <f t="shared" si="59"/>
        <v>60.268999999999998</v>
      </c>
      <c r="AA95">
        <f t="shared" si="59"/>
        <v>60.427999999999997</v>
      </c>
      <c r="AB95">
        <f t="shared" si="59"/>
        <v>62.503999999999998</v>
      </c>
      <c r="AC95">
        <f t="shared" si="59"/>
        <v>60.2</v>
      </c>
      <c r="AD95">
        <f t="shared" si="59"/>
        <v>58.957999999999998</v>
      </c>
      <c r="AE95">
        <f t="shared" si="59"/>
        <v>57.429000000000002</v>
      </c>
      <c r="AF95">
        <f t="shared" si="59"/>
        <v>57.686999999999998</v>
      </c>
      <c r="AG95">
        <f t="shared" si="59"/>
        <v>56.643999999999998</v>
      </c>
      <c r="AH95">
        <f t="shared" si="58"/>
        <v>57.26</v>
      </c>
      <c r="AI95">
        <f t="shared" si="58"/>
        <v>58.600999999999999</v>
      </c>
      <c r="AJ95">
        <f t="shared" si="58"/>
        <v>58.223999999999997</v>
      </c>
      <c r="AK95">
        <f t="shared" si="58"/>
        <v>59.494999999999997</v>
      </c>
      <c r="AL95">
        <f t="shared" si="58"/>
        <v>57.548000000000002</v>
      </c>
      <c r="AM95">
        <f t="shared" si="58"/>
        <v>57.469000000000001</v>
      </c>
      <c r="AN95">
        <f t="shared" si="58"/>
        <v>57.618000000000002</v>
      </c>
      <c r="AO95">
        <f t="shared" si="58"/>
        <v>58.481999999999999</v>
      </c>
      <c r="AP95">
        <f t="shared" si="58"/>
        <v>56.405999999999999</v>
      </c>
      <c r="AQ95">
        <f t="shared" si="58"/>
        <v>57.161000000000001</v>
      </c>
      <c r="AR95">
        <f t="shared" si="58"/>
        <v>58.551000000000002</v>
      </c>
      <c r="AS95">
        <f t="shared" si="58"/>
        <v>59.802</v>
      </c>
      <c r="AU95" t="s">
        <v>95</v>
      </c>
      <c r="AV95">
        <f t="shared" si="62"/>
        <v>2.7604433077578857E-4</v>
      </c>
      <c r="AW95">
        <f t="shared" si="62"/>
        <v>2.6381721946605871E-5</v>
      </c>
      <c r="AX95">
        <f t="shared" si="62"/>
        <v>3.435493479843782E-4</v>
      </c>
      <c r="AY95">
        <f t="shared" si="62"/>
        <v>-3.6861640854985204E-4</v>
      </c>
      <c r="AZ95">
        <f t="shared" si="62"/>
        <v>-2.063122923588047E-4</v>
      </c>
      <c r="BA95">
        <f t="shared" si="62"/>
        <v>-2.5933715526306803E-4</v>
      </c>
      <c r="BB95">
        <f t="shared" si="62"/>
        <v>4.492503787285092E-5</v>
      </c>
      <c r="BC95">
        <f t="shared" si="62"/>
        <v>-1.8080330057031901E-4</v>
      </c>
      <c r="BD95">
        <f t="shared" si="62"/>
        <v>1.0874938210578344E-4</v>
      </c>
      <c r="BE95">
        <f t="shared" si="62"/>
        <v>2.3419490045406934E-4</v>
      </c>
      <c r="BF95">
        <f t="shared" si="62"/>
        <v>-6.4333373150629247E-5</v>
      </c>
      <c r="BG95">
        <f t="shared" si="62"/>
        <v>2.1829486122561159E-4</v>
      </c>
      <c r="BH95">
        <f t="shared" si="62"/>
        <v>-3.2725439112530393E-4</v>
      </c>
      <c r="BI95">
        <f t="shared" si="61"/>
        <v>-1.372767081392935E-5</v>
      </c>
      <c r="BJ95">
        <f t="shared" si="61"/>
        <v>2.5927021524648228E-5</v>
      </c>
      <c r="BK95">
        <f t="shared" si="61"/>
        <v>1.499531396438608E-4</v>
      </c>
      <c r="BL95">
        <f t="shared" si="60"/>
        <v>-3.5498101980096445E-4</v>
      </c>
      <c r="BM95">
        <f t="shared" si="60"/>
        <v>1.3385100875793401E-4</v>
      </c>
      <c r="BN95">
        <f t="shared" si="60"/>
        <v>2.4317279263833742E-4</v>
      </c>
      <c r="BO95">
        <f t="shared" si="60"/>
        <v>2.136598862530098E-4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1.9641943734015364E-2</v>
      </c>
      <c r="BZ95">
        <f t="shared" si="47"/>
        <v>60</v>
      </c>
      <c r="CA95">
        <f t="shared" si="48"/>
        <v>3</v>
      </c>
      <c r="CB95">
        <f t="shared" si="49"/>
        <v>7.9999999999999988E-2</v>
      </c>
      <c r="CC95">
        <f t="shared" si="50"/>
        <v>0</v>
      </c>
      <c r="CD95">
        <f t="shared" si="51"/>
        <v>0</v>
      </c>
      <c r="CE95">
        <f t="shared" si="52"/>
        <v>1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0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72.796999999999997</v>
      </c>
      <c r="C96">
        <f>VLOOKUP(CONCATENATE($A96,"_",C$4),assets_m6!$A:$D,4,FALSE)</f>
        <v>73.959999999999994</v>
      </c>
      <c r="D96">
        <f>VLOOKUP(CONCATENATE($A96,"_",D$4),assets_m6!$A:$D,4,FALSE)</f>
        <v>76.033000000000001</v>
      </c>
      <c r="E96">
        <f>VLOOKUP(CONCATENATE($A96,"_",E$4),assets_m6!$A:$D,4,FALSE)</f>
        <v>79.19</v>
      </c>
      <c r="F96">
        <f>VLOOKUP(CONCATENATE($A96,"_",F$4),assets_m6!$A:$D,4,FALSE)</f>
        <v>77.998999999999995</v>
      </c>
      <c r="G96">
        <f>VLOOKUP(CONCATENATE($A96,"_",G$4),assets_m6!$A:$D,4,FALSE)</f>
        <v>80.323999999999998</v>
      </c>
      <c r="H96">
        <f>VLOOKUP(CONCATENATE($A96,"_",H$4),assets_m6!$A:$D,4,FALSE)</f>
        <v>73.679000000000002</v>
      </c>
      <c r="I96">
        <f>VLOOKUP(CONCATENATE($A96,"_",I$4),assets_m6!$A:$D,4,FALSE)</f>
        <v>74.346999999999994</v>
      </c>
      <c r="J96">
        <f>VLOOKUP(CONCATENATE($A96,"_",J$4),assets_m6!$A:$D,4,FALSE)</f>
        <v>75.344999999999999</v>
      </c>
      <c r="K96">
        <f>VLOOKUP(CONCATENATE($A96,"_",K$4),assets_m6!$A:$D,4,FALSE)</f>
        <v>75.664000000000001</v>
      </c>
      <c r="L96">
        <f>VLOOKUP(CONCATENATE($A96,"_",L$4),assets_m6!$A:$D,4,FALSE)</f>
        <v>78.251000000000005</v>
      </c>
      <c r="M96">
        <f>VLOOKUP(CONCATENATE($A96,"_",M$4),assets_m6!$A:$D,4,FALSE)</f>
        <v>80.313999999999993</v>
      </c>
      <c r="N96">
        <f>VLOOKUP(CONCATENATE($A96,"_",N$4),assets_m6!$A:$D,4,FALSE)</f>
        <v>81.244</v>
      </c>
      <c r="O96">
        <f>VLOOKUP(CONCATENATE($A96,"_",O$4),assets_m6!$A:$D,4,FALSE)</f>
        <v>79.161000000000001</v>
      </c>
      <c r="P96">
        <f>VLOOKUP(CONCATENATE($A96,"_",P$4),assets_m6!$A:$D,4,FALSE)</f>
        <v>78.870999999999995</v>
      </c>
      <c r="Q96">
        <f>VLOOKUP(CONCATENATE($A96,"_",Q$4),assets_m6!$A:$D,4,FALSE)</f>
        <v>79.209999999999994</v>
      </c>
      <c r="R96">
        <f>VLOOKUP(CONCATENATE($A96,"_",R$4),assets_m6!$A:$D,4,FALSE)</f>
        <v>81.302000000000007</v>
      </c>
      <c r="S96">
        <f>VLOOKUP(CONCATENATE($A96,"_",S$4),assets_m6!$A:$D,4,FALSE)</f>
        <v>81.611999999999995</v>
      </c>
      <c r="T96">
        <f>VLOOKUP(CONCATENATE($A96,"_",T$4),assets_m6!$A:$D,4,FALSE)</f>
        <v>83.298000000000002</v>
      </c>
      <c r="U96">
        <f>VLOOKUP(CONCATENATE($A96,"_",U$4),assets_m6!$A:$D,4,FALSE)</f>
        <v>84.218000000000004</v>
      </c>
      <c r="V96">
        <f>VLOOKUP(CONCATENATE($A96,"_",V$4),assets_m6!$A:$D,4,FALSE)</f>
        <v>85.757999999999996</v>
      </c>
      <c r="X96" t="str">
        <f t="shared" si="44"/>
        <v>XLE</v>
      </c>
      <c r="Y96">
        <f t="shared" si="44"/>
        <v>72.796999999999997</v>
      </c>
      <c r="Z96">
        <f t="shared" si="59"/>
        <v>73.959999999999994</v>
      </c>
      <c r="AA96">
        <f t="shared" si="59"/>
        <v>76.033000000000001</v>
      </c>
      <c r="AB96">
        <f t="shared" si="59"/>
        <v>79.19</v>
      </c>
      <c r="AC96">
        <f t="shared" si="59"/>
        <v>77.998999999999995</v>
      </c>
      <c r="AD96">
        <f t="shared" si="59"/>
        <v>80.323999999999998</v>
      </c>
      <c r="AE96">
        <f t="shared" si="59"/>
        <v>73.679000000000002</v>
      </c>
      <c r="AF96">
        <f t="shared" si="59"/>
        <v>74.346999999999994</v>
      </c>
      <c r="AG96">
        <f t="shared" si="59"/>
        <v>75.344999999999999</v>
      </c>
      <c r="AH96">
        <f t="shared" si="58"/>
        <v>75.664000000000001</v>
      </c>
      <c r="AI96">
        <f t="shared" si="58"/>
        <v>78.251000000000005</v>
      </c>
      <c r="AJ96">
        <f t="shared" si="58"/>
        <v>80.313999999999993</v>
      </c>
      <c r="AK96">
        <f t="shared" si="58"/>
        <v>81.244</v>
      </c>
      <c r="AL96">
        <f t="shared" si="58"/>
        <v>79.161000000000001</v>
      </c>
      <c r="AM96">
        <f t="shared" si="58"/>
        <v>78.870999999999995</v>
      </c>
      <c r="AN96">
        <f t="shared" si="58"/>
        <v>79.209999999999994</v>
      </c>
      <c r="AO96">
        <f t="shared" si="58"/>
        <v>81.302000000000007</v>
      </c>
      <c r="AP96">
        <f t="shared" si="58"/>
        <v>81.611999999999995</v>
      </c>
      <c r="AQ96">
        <f t="shared" si="58"/>
        <v>83.298000000000002</v>
      </c>
      <c r="AR96">
        <f t="shared" si="58"/>
        <v>84.218000000000004</v>
      </c>
      <c r="AS96">
        <f t="shared" si="58"/>
        <v>85.757999999999996</v>
      </c>
      <c r="AU96" t="s">
        <v>100</v>
      </c>
      <c r="AV96">
        <f t="shared" si="62"/>
        <v>1.5975933074165099E-4</v>
      </c>
      <c r="AW96">
        <f t="shared" si="62"/>
        <v>2.8028664142779985E-4</v>
      </c>
      <c r="AX96">
        <f t="shared" si="62"/>
        <v>4.1521444635881743E-4</v>
      </c>
      <c r="AY96">
        <f t="shared" si="62"/>
        <v>-1.5039777749715905E-4</v>
      </c>
      <c r="AZ96">
        <f t="shared" si="62"/>
        <v>2.9808074462493148E-4</v>
      </c>
      <c r="BA96">
        <f t="shared" si="62"/>
        <v>-8.2727453812061114E-4</v>
      </c>
      <c r="BB96">
        <f t="shared" si="62"/>
        <v>9.066355406560787E-5</v>
      </c>
      <c r="BC96">
        <f t="shared" si="62"/>
        <v>1.3423540963320709E-4</v>
      </c>
      <c r="BD96">
        <f t="shared" si="62"/>
        <v>4.2338575884266056E-5</v>
      </c>
      <c r="BE96">
        <f t="shared" si="62"/>
        <v>3.4190632268978684E-4</v>
      </c>
      <c r="BF96">
        <f t="shared" si="62"/>
        <v>2.6363880333797498E-4</v>
      </c>
      <c r="BG96">
        <f t="shared" si="62"/>
        <v>1.157955026520914E-4</v>
      </c>
      <c r="BH96">
        <f t="shared" si="62"/>
        <v>-2.5638816404903729E-4</v>
      </c>
      <c r="BI96">
        <f t="shared" si="61"/>
        <v>-3.6634201184927714E-5</v>
      </c>
      <c r="BJ96">
        <f t="shared" si="61"/>
        <v>4.2981577512647066E-5</v>
      </c>
      <c r="BK96">
        <f t="shared" si="61"/>
        <v>2.6410806716323861E-4</v>
      </c>
      <c r="BL96">
        <f t="shared" si="60"/>
        <v>3.8129443310126198E-5</v>
      </c>
      <c r="BM96">
        <f t="shared" si="60"/>
        <v>2.0658726657844521E-4</v>
      </c>
      <c r="BN96">
        <f t="shared" si="60"/>
        <v>1.1044682945568941E-4</v>
      </c>
      <c r="BO96">
        <f t="shared" si="60"/>
        <v>1.8285877128404758E-4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0.17804305122463837</v>
      </c>
      <c r="BZ96">
        <f t="shared" si="47"/>
        <v>96</v>
      </c>
      <c r="CA96">
        <f t="shared" si="48"/>
        <v>5</v>
      </c>
      <c r="CB96">
        <f t="shared" si="49"/>
        <v>0.24000000000000005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1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0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33.938000000000002</v>
      </c>
      <c r="C97">
        <f>VLOOKUP(CONCATENATE($A97,"_",C$4),assets_m6!$A:$D,4,FALSE)</f>
        <v>33.948</v>
      </c>
      <c r="D97">
        <f>VLOOKUP(CONCATENATE($A97,"_",D$4),assets_m6!$A:$D,4,FALSE)</f>
        <v>34.39</v>
      </c>
      <c r="E97">
        <f>VLOOKUP(CONCATENATE($A97,"_",E$4),assets_m6!$A:$D,4,FALSE)</f>
        <v>35.442999999999998</v>
      </c>
      <c r="F97">
        <f>VLOOKUP(CONCATENATE($A97,"_",F$4),assets_m6!$A:$D,4,FALSE)</f>
        <v>34.409999999999997</v>
      </c>
      <c r="G97">
        <f>VLOOKUP(CONCATENATE($A97,"_",G$4),assets_m6!$A:$D,4,FALSE)</f>
        <v>34.164000000000001</v>
      </c>
      <c r="H97">
        <f>VLOOKUP(CONCATENATE($A97,"_",H$4),assets_m6!$A:$D,4,FALSE)</f>
        <v>33.347999999999999</v>
      </c>
      <c r="I97">
        <f>VLOOKUP(CONCATENATE($A97,"_",I$4),assets_m6!$A:$D,4,FALSE)</f>
        <v>33.052999999999997</v>
      </c>
      <c r="J97">
        <f>VLOOKUP(CONCATENATE($A97,"_",J$4),assets_m6!$A:$D,4,FALSE)</f>
        <v>32.747999999999998</v>
      </c>
      <c r="K97">
        <f>VLOOKUP(CONCATENATE($A97,"_",K$4),assets_m6!$A:$D,4,FALSE)</f>
        <v>32.502000000000002</v>
      </c>
      <c r="L97">
        <f>VLOOKUP(CONCATENATE($A97,"_",L$4),assets_m6!$A:$D,4,FALSE)</f>
        <v>32.973999999999997</v>
      </c>
      <c r="M97">
        <f>VLOOKUP(CONCATENATE($A97,"_",M$4),assets_m6!$A:$D,4,FALSE)</f>
        <v>32.698999999999998</v>
      </c>
      <c r="N97">
        <f>VLOOKUP(CONCATENATE($A97,"_",N$4),assets_m6!$A:$D,4,FALSE)</f>
        <v>33.573999999999998</v>
      </c>
      <c r="O97">
        <f>VLOOKUP(CONCATENATE($A97,"_",O$4),assets_m6!$A:$D,4,FALSE)</f>
        <v>32.65</v>
      </c>
      <c r="P97">
        <f>VLOOKUP(CONCATENATE($A97,"_",P$4),assets_m6!$A:$D,4,FALSE)</f>
        <v>32.433999999999997</v>
      </c>
      <c r="Q97">
        <f>VLOOKUP(CONCATENATE($A97,"_",Q$4),assets_m6!$A:$D,4,FALSE)</f>
        <v>32.374000000000002</v>
      </c>
      <c r="R97">
        <f>VLOOKUP(CONCATENATE($A97,"_",R$4),assets_m6!$A:$D,4,FALSE)</f>
        <v>33.427</v>
      </c>
      <c r="S97">
        <f>VLOOKUP(CONCATENATE($A97,"_",S$4),assets_m6!$A:$D,4,FALSE)</f>
        <v>33.357999999999997</v>
      </c>
      <c r="T97">
        <f>VLOOKUP(CONCATENATE($A97,"_",T$4),assets_m6!$A:$D,4,FALSE)</f>
        <v>33.624000000000002</v>
      </c>
      <c r="U97">
        <f>VLOOKUP(CONCATENATE($A97,"_",U$4),assets_m6!$A:$D,4,FALSE)</f>
        <v>34.4</v>
      </c>
      <c r="V97">
        <f>VLOOKUP(CONCATENATE($A97,"_",V$4),assets_m6!$A:$D,4,FALSE)</f>
        <v>34.981000000000002</v>
      </c>
      <c r="X97" t="str">
        <f t="shared" si="44"/>
        <v>XLF</v>
      </c>
      <c r="Y97">
        <f t="shared" si="44"/>
        <v>33.938000000000002</v>
      </c>
      <c r="Z97">
        <f t="shared" si="59"/>
        <v>33.948</v>
      </c>
      <c r="AA97">
        <f t="shared" si="59"/>
        <v>34.39</v>
      </c>
      <c r="AB97">
        <f t="shared" si="59"/>
        <v>35.442999999999998</v>
      </c>
      <c r="AC97">
        <f t="shared" si="59"/>
        <v>34.409999999999997</v>
      </c>
      <c r="AD97">
        <f t="shared" si="59"/>
        <v>34.164000000000001</v>
      </c>
      <c r="AE97">
        <f t="shared" si="59"/>
        <v>33.347999999999999</v>
      </c>
      <c r="AF97">
        <f t="shared" si="59"/>
        <v>33.052999999999997</v>
      </c>
      <c r="AG97">
        <f t="shared" si="59"/>
        <v>32.747999999999998</v>
      </c>
      <c r="AH97">
        <f t="shared" si="58"/>
        <v>32.502000000000002</v>
      </c>
      <c r="AI97">
        <f t="shared" si="58"/>
        <v>32.973999999999997</v>
      </c>
      <c r="AJ97">
        <f t="shared" si="58"/>
        <v>32.698999999999998</v>
      </c>
      <c r="AK97">
        <f t="shared" si="58"/>
        <v>33.573999999999998</v>
      </c>
      <c r="AL97">
        <f t="shared" si="58"/>
        <v>32.65</v>
      </c>
      <c r="AM97">
        <f t="shared" si="58"/>
        <v>32.433999999999997</v>
      </c>
      <c r="AN97">
        <f t="shared" si="58"/>
        <v>32.374000000000002</v>
      </c>
      <c r="AO97">
        <f t="shared" si="58"/>
        <v>33.427</v>
      </c>
      <c r="AP97">
        <f t="shared" si="58"/>
        <v>33.357999999999997</v>
      </c>
      <c r="AQ97">
        <f t="shared" si="58"/>
        <v>33.624000000000002</v>
      </c>
      <c r="AR97">
        <f t="shared" si="58"/>
        <v>34.4</v>
      </c>
      <c r="AS97">
        <f t="shared" si="58"/>
        <v>34.981000000000002</v>
      </c>
      <c r="AU97" t="s">
        <v>94</v>
      </c>
      <c r="AV97">
        <f t="shared" si="62"/>
        <v>2.9465495904290207E-6</v>
      </c>
      <c r="AW97">
        <f t="shared" si="62"/>
        <v>1.3019912807823737E-4</v>
      </c>
      <c r="AX97">
        <f t="shared" si="62"/>
        <v>3.0619366094794922E-4</v>
      </c>
      <c r="AY97">
        <f t="shared" si="62"/>
        <v>-2.9145388370059008E-4</v>
      </c>
      <c r="AZ97">
        <f t="shared" si="62"/>
        <v>-7.1490845684392667E-5</v>
      </c>
      <c r="BA97">
        <f t="shared" si="62"/>
        <v>-2.3884791008078752E-4</v>
      </c>
      <c r="BB97">
        <f t="shared" si="62"/>
        <v>-8.8461077126065048E-5</v>
      </c>
      <c r="BC97">
        <f t="shared" si="62"/>
        <v>-9.227604150909138E-5</v>
      </c>
      <c r="BD97">
        <f t="shared" si="62"/>
        <v>-7.5119091242211781E-5</v>
      </c>
      <c r="BE97">
        <f t="shared" si="62"/>
        <v>1.4522183250261343E-4</v>
      </c>
      <c r="BF97">
        <f t="shared" si="62"/>
        <v>-8.3399041669193492E-5</v>
      </c>
      <c r="BG97">
        <f t="shared" si="62"/>
        <v>2.6759228110951412E-4</v>
      </c>
      <c r="BH97">
        <f t="shared" si="62"/>
        <v>-2.7521296241138962E-4</v>
      </c>
      <c r="BI97">
        <f t="shared" si="61"/>
        <v>-6.6156202143951326E-5</v>
      </c>
      <c r="BJ97">
        <f t="shared" si="61"/>
        <v>-1.8499105876547811E-5</v>
      </c>
      <c r="BK97">
        <f t="shared" si="61"/>
        <v>3.2526101192314734E-4</v>
      </c>
      <c r="BL97">
        <f t="shared" si="60"/>
        <v>-2.0641995991265331E-5</v>
      </c>
      <c r="BM97">
        <f t="shared" si="60"/>
        <v>7.9740991666168648E-5</v>
      </c>
      <c r="BN97">
        <f t="shared" si="60"/>
        <v>2.3078753271472643E-4</v>
      </c>
      <c r="BO97">
        <f t="shared" si="60"/>
        <v>1.6889534883721019E-4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3.0732512228180776E-2</v>
      </c>
      <c r="BZ97">
        <f t="shared" si="47"/>
        <v>68</v>
      </c>
      <c r="CA97">
        <f t="shared" si="48"/>
        <v>4</v>
      </c>
      <c r="CB97">
        <f t="shared" si="49"/>
        <v>0.12000000000000002</v>
      </c>
      <c r="CC97">
        <f t="shared" si="50"/>
        <v>0</v>
      </c>
      <c r="CD97">
        <f t="shared" si="51"/>
        <v>0</v>
      </c>
      <c r="CE97">
        <f t="shared" si="52"/>
        <v>0</v>
      </c>
      <c r="CF97">
        <f t="shared" si="53"/>
        <v>1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0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93.831000000000003</v>
      </c>
      <c r="C98">
        <f>VLOOKUP(CONCATENATE($A98,"_",C$4),assets_m6!$A:$D,4,FALSE)</f>
        <v>94.028000000000006</v>
      </c>
      <c r="D98">
        <f>VLOOKUP(CONCATENATE($A98,"_",D$4),assets_m6!$A:$D,4,FALSE)</f>
        <v>94.649000000000001</v>
      </c>
      <c r="E98">
        <f>VLOOKUP(CONCATENATE($A98,"_",E$4),assets_m6!$A:$D,4,FALSE)</f>
        <v>97.391000000000005</v>
      </c>
      <c r="F98">
        <f>VLOOKUP(CONCATENATE($A98,"_",F$4),assets_m6!$A:$D,4,FALSE)</f>
        <v>94.846999999999994</v>
      </c>
      <c r="G98">
        <f>VLOOKUP(CONCATENATE($A98,"_",G$4),assets_m6!$A:$D,4,FALSE)</f>
        <v>94.206000000000003</v>
      </c>
      <c r="H98">
        <f>VLOOKUP(CONCATENATE($A98,"_",H$4),assets_m6!$A:$D,4,FALSE)</f>
        <v>91.927000000000007</v>
      </c>
      <c r="I98">
        <f>VLOOKUP(CONCATENATE($A98,"_",I$4),assets_m6!$A:$D,4,FALSE)</f>
        <v>91.325999999999993</v>
      </c>
      <c r="J98">
        <f>VLOOKUP(CONCATENATE($A98,"_",J$4),assets_m6!$A:$D,4,FALSE)</f>
        <v>90.497</v>
      </c>
      <c r="K98">
        <f>VLOOKUP(CONCATENATE($A98,"_",K$4),assets_m6!$A:$D,4,FALSE)</f>
        <v>90.665000000000006</v>
      </c>
      <c r="L98">
        <f>VLOOKUP(CONCATENATE($A98,"_",L$4),assets_m6!$A:$D,4,FALSE)</f>
        <v>91.819000000000003</v>
      </c>
      <c r="M98">
        <f>VLOOKUP(CONCATENATE($A98,"_",M$4),assets_m6!$A:$D,4,FALSE)</f>
        <v>91.691000000000003</v>
      </c>
      <c r="N98">
        <f>VLOOKUP(CONCATENATE($A98,"_",N$4),assets_m6!$A:$D,4,FALSE)</f>
        <v>93.772000000000006</v>
      </c>
      <c r="O98">
        <f>VLOOKUP(CONCATENATE($A98,"_",O$4),assets_m6!$A:$D,4,FALSE)</f>
        <v>90.28</v>
      </c>
      <c r="P98">
        <f>VLOOKUP(CONCATENATE($A98,"_",P$4),assets_m6!$A:$D,4,FALSE)</f>
        <v>89.471999999999994</v>
      </c>
      <c r="Q98">
        <f>VLOOKUP(CONCATENATE($A98,"_",Q$4),assets_m6!$A:$D,4,FALSE)</f>
        <v>88.504999999999995</v>
      </c>
      <c r="R98">
        <f>VLOOKUP(CONCATENATE($A98,"_",R$4),assets_m6!$A:$D,4,FALSE)</f>
        <v>89.954999999999998</v>
      </c>
      <c r="S98">
        <f>VLOOKUP(CONCATENATE($A98,"_",S$4),assets_m6!$A:$D,4,FALSE)</f>
        <v>89.906000000000006</v>
      </c>
      <c r="T98">
        <f>VLOOKUP(CONCATENATE($A98,"_",T$4),assets_m6!$A:$D,4,FALSE)</f>
        <v>90.427999999999997</v>
      </c>
      <c r="U98">
        <f>VLOOKUP(CONCATENATE($A98,"_",U$4),assets_m6!$A:$D,4,FALSE)</f>
        <v>92.263000000000005</v>
      </c>
      <c r="V98">
        <f>VLOOKUP(CONCATENATE($A98,"_",V$4),assets_m6!$A:$D,4,FALSE)</f>
        <v>94.156000000000006</v>
      </c>
      <c r="X98" t="str">
        <f t="shared" si="44"/>
        <v>XLI</v>
      </c>
      <c r="Y98">
        <f t="shared" si="44"/>
        <v>93.831000000000003</v>
      </c>
      <c r="Z98">
        <f t="shared" si="59"/>
        <v>94.028000000000006</v>
      </c>
      <c r="AA98">
        <f t="shared" si="59"/>
        <v>94.649000000000001</v>
      </c>
      <c r="AB98">
        <f t="shared" si="59"/>
        <v>97.391000000000005</v>
      </c>
      <c r="AC98">
        <f t="shared" si="59"/>
        <v>94.846999999999994</v>
      </c>
      <c r="AD98">
        <f t="shared" si="59"/>
        <v>94.206000000000003</v>
      </c>
      <c r="AE98">
        <f t="shared" si="59"/>
        <v>91.927000000000007</v>
      </c>
      <c r="AF98">
        <f t="shared" si="59"/>
        <v>91.325999999999993</v>
      </c>
      <c r="AG98">
        <f t="shared" si="59"/>
        <v>90.497</v>
      </c>
      <c r="AH98">
        <f t="shared" si="58"/>
        <v>90.665000000000006</v>
      </c>
      <c r="AI98">
        <f t="shared" si="58"/>
        <v>91.819000000000003</v>
      </c>
      <c r="AJ98">
        <f t="shared" si="58"/>
        <v>91.691000000000003</v>
      </c>
      <c r="AK98">
        <f t="shared" si="58"/>
        <v>93.772000000000006</v>
      </c>
      <c r="AL98">
        <f t="shared" si="58"/>
        <v>90.28</v>
      </c>
      <c r="AM98">
        <f t="shared" si="58"/>
        <v>89.471999999999994</v>
      </c>
      <c r="AN98">
        <f t="shared" si="58"/>
        <v>88.504999999999995</v>
      </c>
      <c r="AO98">
        <f t="shared" si="58"/>
        <v>89.954999999999998</v>
      </c>
      <c r="AP98">
        <f t="shared" si="58"/>
        <v>89.906000000000006</v>
      </c>
      <c r="AQ98">
        <f t="shared" si="58"/>
        <v>90.427999999999997</v>
      </c>
      <c r="AR98">
        <f t="shared" si="58"/>
        <v>92.263000000000005</v>
      </c>
      <c r="AS98">
        <f t="shared" si="58"/>
        <v>94.156000000000006</v>
      </c>
      <c r="AU98" t="s">
        <v>101</v>
      </c>
      <c r="AV98">
        <f t="shared" si="62"/>
        <v>2.099519348616158E-5</v>
      </c>
      <c r="AW98">
        <f t="shared" si="62"/>
        <v>6.6044157059598745E-5</v>
      </c>
      <c r="AX98">
        <f t="shared" si="62"/>
        <v>2.8970195142051205E-4</v>
      </c>
      <c r="AY98">
        <f t="shared" si="62"/>
        <v>-2.6121510201148061E-4</v>
      </c>
      <c r="AZ98">
        <f t="shared" si="62"/>
        <v>-6.7582527649792949E-5</v>
      </c>
      <c r="BA98">
        <f t="shared" si="62"/>
        <v>-2.4191665074411358E-4</v>
      </c>
      <c r="BB98">
        <f t="shared" si="62"/>
        <v>-6.5377962948863044E-5</v>
      </c>
      <c r="BC98">
        <f t="shared" si="62"/>
        <v>-9.0773711757877659E-5</v>
      </c>
      <c r="BD98">
        <f t="shared" si="62"/>
        <v>1.8564151297833779E-5</v>
      </c>
      <c r="BE98">
        <f t="shared" si="62"/>
        <v>1.2728175150278457E-4</v>
      </c>
      <c r="BF98">
        <f t="shared" si="62"/>
        <v>-1.3940469837397502E-5</v>
      </c>
      <c r="BG98">
        <f t="shared" si="62"/>
        <v>2.2695793480276177E-4</v>
      </c>
      <c r="BH98">
        <f t="shared" si="62"/>
        <v>-3.7239261186708237E-4</v>
      </c>
      <c r="BI98">
        <f t="shared" si="61"/>
        <v>-8.9499335400975512E-5</v>
      </c>
      <c r="BJ98">
        <f t="shared" si="61"/>
        <v>-1.0807850500715295E-4</v>
      </c>
      <c r="BK98">
        <f t="shared" si="61"/>
        <v>1.6383255183323008E-4</v>
      </c>
      <c r="BL98">
        <f t="shared" si="60"/>
        <v>-5.4471680284578279E-6</v>
      </c>
      <c r="BM98">
        <f t="shared" si="60"/>
        <v>5.8060641114051492E-5</v>
      </c>
      <c r="BN98">
        <f t="shared" si="60"/>
        <v>2.0292387313664001E-4</v>
      </c>
      <c r="BO98">
        <f t="shared" si="60"/>
        <v>2.0517433857559375E-4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3.4636740522855222E-3</v>
      </c>
      <c r="BZ98">
        <f t="shared" si="47"/>
        <v>44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140.31100000000001</v>
      </c>
      <c r="C99">
        <f>VLOOKUP(CONCATENATE($A99,"_",C$4),assets_m6!$A:$D,4,FALSE)</f>
        <v>142.44399999999999</v>
      </c>
      <c r="D99">
        <f>VLOOKUP(CONCATENATE($A99,"_",D$4),assets_m6!$A:$D,4,FALSE)</f>
        <v>142.69200000000001</v>
      </c>
      <c r="E99">
        <f>VLOOKUP(CONCATENATE($A99,"_",E$4),assets_m6!$A:$D,4,FALSE)</f>
        <v>147.703</v>
      </c>
      <c r="F99">
        <f>VLOOKUP(CONCATENATE($A99,"_",F$4),assets_m6!$A:$D,4,FALSE)</f>
        <v>140.59899999999999</v>
      </c>
      <c r="G99">
        <f>VLOOKUP(CONCATENATE($A99,"_",G$4),assets_m6!$A:$D,4,FALSE)</f>
        <v>139.46799999999999</v>
      </c>
      <c r="H99">
        <f>VLOOKUP(CONCATENATE($A99,"_",H$4),assets_m6!$A:$D,4,FALSE)</f>
        <v>134.07</v>
      </c>
      <c r="I99">
        <f>VLOOKUP(CONCATENATE($A99,"_",I$4),assets_m6!$A:$D,4,FALSE)</f>
        <v>136.114</v>
      </c>
      <c r="J99">
        <f>VLOOKUP(CONCATENATE($A99,"_",J$4),assets_m6!$A:$D,4,FALSE)</f>
        <v>131.81800000000001</v>
      </c>
      <c r="K99">
        <f>VLOOKUP(CONCATENATE($A99,"_",K$4),assets_m6!$A:$D,4,FALSE)</f>
        <v>130.459</v>
      </c>
      <c r="L99">
        <f>VLOOKUP(CONCATENATE($A99,"_",L$4),assets_m6!$A:$D,4,FALSE)</f>
        <v>134.79499999999999</v>
      </c>
      <c r="M99">
        <f>VLOOKUP(CONCATENATE($A99,"_",M$4),assets_m6!$A:$D,4,FALSE)</f>
        <v>133.60400000000001</v>
      </c>
      <c r="N99">
        <f>VLOOKUP(CONCATENATE($A99,"_",N$4),assets_m6!$A:$D,4,FALSE)</f>
        <v>137.47399999999999</v>
      </c>
      <c r="O99">
        <f>VLOOKUP(CONCATENATE($A99,"_",O$4),assets_m6!$A:$D,4,FALSE)</f>
        <v>131.18299999999999</v>
      </c>
      <c r="P99">
        <f>VLOOKUP(CONCATENATE($A99,"_",P$4),assets_m6!$A:$D,4,FALSE)</f>
        <v>129.745</v>
      </c>
      <c r="Q99">
        <f>VLOOKUP(CONCATENATE($A99,"_",Q$4),assets_m6!$A:$D,4,FALSE)</f>
        <v>130.03200000000001</v>
      </c>
      <c r="R99">
        <f>VLOOKUP(CONCATENATE($A99,"_",R$4),assets_m6!$A:$D,4,FALSE)</f>
        <v>133.01900000000001</v>
      </c>
      <c r="S99">
        <f>VLOOKUP(CONCATENATE($A99,"_",S$4),assets_m6!$A:$D,4,FALSE)</f>
        <v>131.04400000000001</v>
      </c>
      <c r="T99">
        <f>VLOOKUP(CONCATENATE($A99,"_",T$4),assets_m6!$A:$D,4,FALSE)</f>
        <v>132.572</v>
      </c>
      <c r="U99">
        <f>VLOOKUP(CONCATENATE($A99,"_",U$4),assets_m6!$A:$D,4,FALSE)</f>
        <v>135.75700000000001</v>
      </c>
      <c r="V99">
        <f>VLOOKUP(CONCATENATE($A99,"_",V$4),assets_m6!$A:$D,4,FALSE)</f>
        <v>140.351</v>
      </c>
      <c r="X99" t="str">
        <f t="shared" si="44"/>
        <v>XLK</v>
      </c>
      <c r="Y99">
        <f t="shared" si="44"/>
        <v>140.31100000000001</v>
      </c>
      <c r="Z99">
        <f t="shared" si="59"/>
        <v>142.44399999999999</v>
      </c>
      <c r="AA99">
        <f t="shared" si="59"/>
        <v>142.69200000000001</v>
      </c>
      <c r="AB99">
        <f t="shared" si="59"/>
        <v>147.703</v>
      </c>
      <c r="AC99">
        <f t="shared" si="59"/>
        <v>140.59899999999999</v>
      </c>
      <c r="AD99">
        <f t="shared" si="59"/>
        <v>139.46799999999999</v>
      </c>
      <c r="AE99">
        <f t="shared" si="59"/>
        <v>134.07</v>
      </c>
      <c r="AF99">
        <f t="shared" si="59"/>
        <v>136.114</v>
      </c>
      <c r="AG99">
        <f t="shared" si="59"/>
        <v>131.81800000000001</v>
      </c>
      <c r="AH99">
        <f t="shared" si="58"/>
        <v>130.459</v>
      </c>
      <c r="AI99">
        <f t="shared" si="58"/>
        <v>134.79499999999999</v>
      </c>
      <c r="AJ99">
        <f t="shared" si="58"/>
        <v>133.60400000000001</v>
      </c>
      <c r="AK99">
        <f t="shared" si="58"/>
        <v>137.47399999999999</v>
      </c>
      <c r="AL99">
        <f t="shared" si="58"/>
        <v>131.18299999999999</v>
      </c>
      <c r="AM99">
        <f t="shared" si="58"/>
        <v>129.745</v>
      </c>
      <c r="AN99">
        <f t="shared" si="58"/>
        <v>130.03200000000001</v>
      </c>
      <c r="AO99">
        <f t="shared" si="58"/>
        <v>133.01900000000001</v>
      </c>
      <c r="AP99">
        <f t="shared" si="58"/>
        <v>131.04400000000001</v>
      </c>
      <c r="AQ99">
        <f t="shared" si="58"/>
        <v>132.572</v>
      </c>
      <c r="AR99">
        <f t="shared" si="58"/>
        <v>135.75700000000001</v>
      </c>
      <c r="AS99">
        <f t="shared" si="58"/>
        <v>140.351</v>
      </c>
      <c r="AU99" t="s">
        <v>96</v>
      </c>
      <c r="AV99">
        <f t="shared" si="62"/>
        <v>1.5201944252410583E-4</v>
      </c>
      <c r="AW99">
        <f t="shared" si="62"/>
        <v>1.741035073432499E-5</v>
      </c>
      <c r="AX99">
        <f t="shared" si="62"/>
        <v>3.5117595940907661E-4</v>
      </c>
      <c r="AY99">
        <f t="shared" si="62"/>
        <v>-4.8096518012498142E-4</v>
      </c>
      <c r="AZ99">
        <f t="shared" si="62"/>
        <v>-8.0441539413509368E-5</v>
      </c>
      <c r="BA99">
        <f t="shared" si="62"/>
        <v>-3.8704218888920732E-4</v>
      </c>
      <c r="BB99">
        <f t="shared" si="62"/>
        <v>1.5245767136570532E-4</v>
      </c>
      <c r="BC99">
        <f t="shared" si="62"/>
        <v>-3.1561779096933395E-4</v>
      </c>
      <c r="BD99">
        <f t="shared" si="62"/>
        <v>-1.0309669392647504E-4</v>
      </c>
      <c r="BE99">
        <f t="shared" si="62"/>
        <v>3.3236495757287611E-4</v>
      </c>
      <c r="BF99">
        <f t="shared" si="62"/>
        <v>-8.8356393041282998E-5</v>
      </c>
      <c r="BG99">
        <f t="shared" si="62"/>
        <v>2.8966198616807697E-4</v>
      </c>
      <c r="BH99">
        <f t="shared" si="62"/>
        <v>-4.5761380333735811E-4</v>
      </c>
      <c r="BI99">
        <f t="shared" si="61"/>
        <v>-1.0961786207054179E-4</v>
      </c>
      <c r="BJ99">
        <f t="shared" si="61"/>
        <v>2.2120312921500339E-5</v>
      </c>
      <c r="BK99">
        <f t="shared" si="61"/>
        <v>2.2971268610803453E-4</v>
      </c>
      <c r="BL99">
        <f t="shared" si="60"/>
        <v>-1.4847502988294862E-4</v>
      </c>
      <c r="BM99">
        <f t="shared" si="60"/>
        <v>1.1660205732425685E-4</v>
      </c>
      <c r="BN99">
        <f t="shared" si="60"/>
        <v>2.4024680928099465E-4</v>
      </c>
      <c r="BO99">
        <f t="shared" si="60"/>
        <v>3.3839875660186906E-4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2.8508099863868152E-4</v>
      </c>
      <c r="BZ99">
        <f t="shared" si="47"/>
        <v>37</v>
      </c>
      <c r="CA99">
        <f t="shared" si="48"/>
        <v>2</v>
      </c>
      <c r="CB99">
        <f t="shared" si="49"/>
        <v>0.11999999999999997</v>
      </c>
      <c r="CC99">
        <f t="shared" si="50"/>
        <v>0</v>
      </c>
      <c r="CD99">
        <f t="shared" si="51"/>
        <v>1</v>
      </c>
      <c r="CE99">
        <f t="shared" si="52"/>
        <v>0</v>
      </c>
      <c r="CF99">
        <f t="shared" si="53"/>
        <v>0</v>
      </c>
      <c r="CG99">
        <f t="shared" si="54"/>
        <v>0</v>
      </c>
      <c r="CI99">
        <f t="shared" si="55"/>
        <v>0</v>
      </c>
      <c r="CJ99">
        <f t="shared" si="56"/>
        <v>1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76.03</v>
      </c>
      <c r="C100">
        <f>VLOOKUP(CONCATENATE($A100,"_",C$4),assets_m6!$A:$D,4,FALSE)</f>
        <v>75.031000000000006</v>
      </c>
      <c r="D100">
        <f>VLOOKUP(CONCATENATE($A100,"_",D$4),assets_m6!$A:$D,4,FALSE)</f>
        <v>74.814999999999998</v>
      </c>
      <c r="E100">
        <f>VLOOKUP(CONCATENATE($A100,"_",E$4),assets_m6!$A:$D,4,FALSE)</f>
        <v>76.5</v>
      </c>
      <c r="F100">
        <f>VLOOKUP(CONCATENATE($A100,"_",F$4),assets_m6!$A:$D,4,FALSE)</f>
        <v>75.05</v>
      </c>
      <c r="G100">
        <f>VLOOKUP(CONCATENATE($A100,"_",G$4),assets_m6!$A:$D,4,FALSE)</f>
        <v>75.129000000000005</v>
      </c>
      <c r="H100">
        <f>VLOOKUP(CONCATENATE($A100,"_",H$4),assets_m6!$A:$D,4,FALSE)</f>
        <v>75.099000000000004</v>
      </c>
      <c r="I100">
        <f>VLOOKUP(CONCATENATE($A100,"_",I$4),assets_m6!$A:$D,4,FALSE)</f>
        <v>74.58</v>
      </c>
      <c r="J100">
        <f>VLOOKUP(CONCATENATE($A100,"_",J$4),assets_m6!$A:$D,4,FALSE)</f>
        <v>74.257000000000005</v>
      </c>
      <c r="K100">
        <f>VLOOKUP(CONCATENATE($A100,"_",K$4),assets_m6!$A:$D,4,FALSE)</f>
        <v>74.236999999999995</v>
      </c>
      <c r="L100">
        <f>VLOOKUP(CONCATENATE($A100,"_",L$4),assets_m6!$A:$D,4,FALSE)</f>
        <v>75.353999999999999</v>
      </c>
      <c r="M100">
        <f>VLOOKUP(CONCATENATE($A100,"_",M$4),assets_m6!$A:$D,4,FALSE)</f>
        <v>75.695999999999998</v>
      </c>
      <c r="N100">
        <f>VLOOKUP(CONCATENATE($A100,"_",N$4),assets_m6!$A:$D,4,FALSE)</f>
        <v>75.177999999999997</v>
      </c>
      <c r="O100">
        <f>VLOOKUP(CONCATENATE($A100,"_",O$4),assets_m6!$A:$D,4,FALSE)</f>
        <v>70.34</v>
      </c>
      <c r="P100">
        <f>VLOOKUP(CONCATENATE($A100,"_",P$4),assets_m6!$A:$D,4,FALSE)</f>
        <v>69.085999999999999</v>
      </c>
      <c r="Q100">
        <f>VLOOKUP(CONCATENATE($A100,"_",Q$4),assets_m6!$A:$D,4,FALSE)</f>
        <v>69.233000000000004</v>
      </c>
      <c r="R100">
        <f>VLOOKUP(CONCATENATE($A100,"_",R$4),assets_m6!$A:$D,4,FALSE)</f>
        <v>70.662999999999997</v>
      </c>
      <c r="S100">
        <f>VLOOKUP(CONCATENATE($A100,"_",S$4),assets_m6!$A:$D,4,FALSE)</f>
        <v>71.819000000000003</v>
      </c>
      <c r="T100">
        <f>VLOOKUP(CONCATENATE($A100,"_",T$4),assets_m6!$A:$D,4,FALSE)</f>
        <v>71.837999999999994</v>
      </c>
      <c r="U100">
        <f>VLOOKUP(CONCATENATE($A100,"_",U$4),assets_m6!$A:$D,4,FALSE)</f>
        <v>72.602000000000004</v>
      </c>
      <c r="V100">
        <f>VLOOKUP(CONCATENATE($A100,"_",V$4),assets_m6!$A:$D,4,FALSE)</f>
        <v>73.444000000000003</v>
      </c>
      <c r="X100" t="str">
        <f t="shared" si="44"/>
        <v>XLP</v>
      </c>
      <c r="Y100">
        <f t="shared" si="44"/>
        <v>76.03</v>
      </c>
      <c r="Z100">
        <f t="shared" si="59"/>
        <v>75.031000000000006</v>
      </c>
      <c r="AA100">
        <f t="shared" si="59"/>
        <v>74.814999999999998</v>
      </c>
      <c r="AB100">
        <f t="shared" si="59"/>
        <v>76.5</v>
      </c>
      <c r="AC100">
        <f t="shared" si="59"/>
        <v>75.05</v>
      </c>
      <c r="AD100">
        <f t="shared" si="59"/>
        <v>75.129000000000005</v>
      </c>
      <c r="AE100">
        <f t="shared" si="59"/>
        <v>75.099000000000004</v>
      </c>
      <c r="AF100">
        <f t="shared" si="59"/>
        <v>74.58</v>
      </c>
      <c r="AG100">
        <f t="shared" si="59"/>
        <v>74.257000000000005</v>
      </c>
      <c r="AH100">
        <f t="shared" si="58"/>
        <v>74.236999999999995</v>
      </c>
      <c r="AI100">
        <f t="shared" si="58"/>
        <v>75.353999999999999</v>
      </c>
      <c r="AJ100">
        <f t="shared" si="58"/>
        <v>75.695999999999998</v>
      </c>
      <c r="AK100">
        <f t="shared" si="58"/>
        <v>75.177999999999997</v>
      </c>
      <c r="AL100">
        <f t="shared" si="58"/>
        <v>70.34</v>
      </c>
      <c r="AM100">
        <f t="shared" si="58"/>
        <v>69.085999999999999</v>
      </c>
      <c r="AN100">
        <f t="shared" si="58"/>
        <v>69.233000000000004</v>
      </c>
      <c r="AO100">
        <f t="shared" si="58"/>
        <v>70.662999999999997</v>
      </c>
      <c r="AP100">
        <f t="shared" si="58"/>
        <v>71.819000000000003</v>
      </c>
      <c r="AQ100">
        <f t="shared" si="58"/>
        <v>71.837999999999994</v>
      </c>
      <c r="AR100">
        <f t="shared" si="58"/>
        <v>72.602000000000004</v>
      </c>
      <c r="AS100">
        <f t="shared" si="58"/>
        <v>73.444000000000003</v>
      </c>
      <c r="AU100" t="s">
        <v>93</v>
      </c>
      <c r="AV100">
        <f t="shared" si="62"/>
        <v>-1.3139550177561425E-4</v>
      </c>
      <c r="AW100">
        <f t="shared" si="62"/>
        <v>-2.8788100918288198E-5</v>
      </c>
      <c r="AX100">
        <f t="shared" si="62"/>
        <v>2.2522221479649837E-4</v>
      </c>
      <c r="AY100">
        <f t="shared" si="62"/>
        <v>-1.8954248366013108E-4</v>
      </c>
      <c r="AZ100">
        <f t="shared" si="62"/>
        <v>1.0526315789474714E-5</v>
      </c>
      <c r="BA100">
        <f t="shared" si="62"/>
        <v>-3.9931318132813073E-6</v>
      </c>
      <c r="BB100">
        <f t="shared" si="62"/>
        <v>-6.9108776415132751E-5</v>
      </c>
      <c r="BC100">
        <f t="shared" si="62"/>
        <v>-4.3309198176453914E-5</v>
      </c>
      <c r="BD100">
        <f t="shared" si="62"/>
        <v>-2.6933487752010222E-6</v>
      </c>
      <c r="BE100">
        <f t="shared" si="62"/>
        <v>1.5046405431254017E-4</v>
      </c>
      <c r="BF100">
        <f t="shared" si="62"/>
        <v>4.538577912254144E-5</v>
      </c>
      <c r="BG100">
        <f t="shared" si="62"/>
        <v>-6.843162122172911E-5</v>
      </c>
      <c r="BH100">
        <f t="shared" si="62"/>
        <v>-6.4353933331559685E-4</v>
      </c>
      <c r="BI100">
        <f t="shared" si="61"/>
        <v>-1.7827694057435383E-4</v>
      </c>
      <c r="BJ100">
        <f t="shared" si="61"/>
        <v>2.127782763512225E-5</v>
      </c>
      <c r="BK100">
        <f t="shared" si="61"/>
        <v>2.0654890009099599E-4</v>
      </c>
      <c r="BL100">
        <f t="shared" si="60"/>
        <v>1.6359339399685919E-4</v>
      </c>
      <c r="BM100">
        <f t="shared" si="60"/>
        <v>2.645539481194565E-6</v>
      </c>
      <c r="BN100">
        <f t="shared" si="60"/>
        <v>1.0635039951001003E-4</v>
      </c>
      <c r="BO100">
        <f t="shared" si="60"/>
        <v>1.1597476653535698E-4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-3.4012889648822812E-2</v>
      </c>
      <c r="BZ100">
        <f t="shared" si="47"/>
        <v>14</v>
      </c>
      <c r="CA100">
        <f t="shared" si="48"/>
        <v>1</v>
      </c>
      <c r="CB100">
        <f t="shared" si="49"/>
        <v>0.24</v>
      </c>
      <c r="CC100">
        <f t="shared" si="50"/>
        <v>1</v>
      </c>
      <c r="CD100">
        <f t="shared" si="51"/>
        <v>0</v>
      </c>
      <c r="CE100">
        <f t="shared" si="52"/>
        <v>0</v>
      </c>
      <c r="CF100">
        <f t="shared" si="53"/>
        <v>0</v>
      </c>
      <c r="CG100">
        <f t="shared" si="54"/>
        <v>0</v>
      </c>
      <c r="CI100">
        <f t="shared" si="55"/>
        <v>1</v>
      </c>
      <c r="CJ100">
        <f t="shared" si="56"/>
        <v>1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69.653999999999996</v>
      </c>
      <c r="C101">
        <f>VLOOKUP(CONCATENATE($A101,"_",C$4),assets_m6!$A:$D,4,FALSE)</f>
        <v>68.94</v>
      </c>
      <c r="D101">
        <f>VLOOKUP(CONCATENATE($A101,"_",D$4),assets_m6!$A:$D,4,FALSE)</f>
        <v>69.203999999999994</v>
      </c>
      <c r="E101">
        <f>VLOOKUP(CONCATENATE($A101,"_",E$4),assets_m6!$A:$D,4,FALSE)</f>
        <v>70.748000000000005</v>
      </c>
      <c r="F101">
        <f>VLOOKUP(CONCATENATE($A101,"_",F$4),assets_m6!$A:$D,4,FALSE)</f>
        <v>70.025000000000006</v>
      </c>
      <c r="G101">
        <f>VLOOKUP(CONCATENATE($A101,"_",G$4),assets_m6!$A:$D,4,FALSE)</f>
        <v>70.581999999999994</v>
      </c>
      <c r="H101">
        <f>VLOOKUP(CONCATENATE($A101,"_",H$4),assets_m6!$A:$D,4,FALSE)</f>
        <v>70.054000000000002</v>
      </c>
      <c r="I101">
        <f>VLOOKUP(CONCATENATE($A101,"_",I$4),assets_m6!$A:$D,4,FALSE)</f>
        <v>69.203999999999994</v>
      </c>
      <c r="J101">
        <f>VLOOKUP(CONCATENATE($A101,"_",J$4),assets_m6!$A:$D,4,FALSE)</f>
        <v>69.703000000000003</v>
      </c>
      <c r="K101">
        <f>VLOOKUP(CONCATENATE($A101,"_",K$4),assets_m6!$A:$D,4,FALSE)</f>
        <v>68.998999999999995</v>
      </c>
      <c r="L101">
        <f>VLOOKUP(CONCATENATE($A101,"_",L$4),assets_m6!$A:$D,4,FALSE)</f>
        <v>69.819999999999993</v>
      </c>
      <c r="M101">
        <f>VLOOKUP(CONCATENATE($A101,"_",M$4),assets_m6!$A:$D,4,FALSE)</f>
        <v>70.034999999999997</v>
      </c>
      <c r="N101">
        <f>VLOOKUP(CONCATENATE($A101,"_",N$4),assets_m6!$A:$D,4,FALSE)</f>
        <v>70.757999999999996</v>
      </c>
      <c r="O101">
        <f>VLOOKUP(CONCATENATE($A101,"_",O$4),assets_m6!$A:$D,4,FALSE)</f>
        <v>70.073999999999998</v>
      </c>
      <c r="P101">
        <f>VLOOKUP(CONCATENATE($A101,"_",P$4),assets_m6!$A:$D,4,FALSE)</f>
        <v>69.927999999999997</v>
      </c>
      <c r="Q101">
        <f>VLOOKUP(CONCATENATE($A101,"_",Q$4),assets_m6!$A:$D,4,FALSE)</f>
        <v>70.123000000000005</v>
      </c>
      <c r="R101">
        <f>VLOOKUP(CONCATENATE($A101,"_",R$4),assets_m6!$A:$D,4,FALSE)</f>
        <v>70.963999999999999</v>
      </c>
      <c r="S101">
        <f>VLOOKUP(CONCATENATE($A101,"_",S$4),assets_m6!$A:$D,4,FALSE)</f>
        <v>72.381</v>
      </c>
      <c r="T101">
        <f>VLOOKUP(CONCATENATE($A101,"_",T$4),assets_m6!$A:$D,4,FALSE)</f>
        <v>72.331999999999994</v>
      </c>
      <c r="U101">
        <f>VLOOKUP(CONCATENATE($A101,"_",U$4),assets_m6!$A:$D,4,FALSE)</f>
        <v>72.537000000000006</v>
      </c>
      <c r="V101">
        <f>VLOOKUP(CONCATENATE($A101,"_",V$4),assets_m6!$A:$D,4,FALSE)</f>
        <v>73.671000000000006</v>
      </c>
      <c r="X101" t="str">
        <f t="shared" si="44"/>
        <v>XLU</v>
      </c>
      <c r="Y101">
        <f t="shared" si="44"/>
        <v>69.653999999999996</v>
      </c>
      <c r="Z101">
        <f t="shared" si="59"/>
        <v>68.94</v>
      </c>
      <c r="AA101">
        <f t="shared" si="59"/>
        <v>69.203999999999994</v>
      </c>
      <c r="AB101">
        <f t="shared" si="59"/>
        <v>70.748000000000005</v>
      </c>
      <c r="AC101">
        <f t="shared" si="59"/>
        <v>70.025000000000006</v>
      </c>
      <c r="AD101">
        <f t="shared" si="59"/>
        <v>70.581999999999994</v>
      </c>
      <c r="AE101">
        <f t="shared" si="59"/>
        <v>70.054000000000002</v>
      </c>
      <c r="AF101">
        <f t="shared" si="59"/>
        <v>69.203999999999994</v>
      </c>
      <c r="AG101">
        <f t="shared" si="59"/>
        <v>69.703000000000003</v>
      </c>
      <c r="AH101">
        <f t="shared" si="58"/>
        <v>68.998999999999995</v>
      </c>
      <c r="AI101">
        <f t="shared" si="58"/>
        <v>69.819999999999993</v>
      </c>
      <c r="AJ101">
        <f t="shared" si="58"/>
        <v>70.034999999999997</v>
      </c>
      <c r="AK101">
        <f t="shared" si="58"/>
        <v>70.757999999999996</v>
      </c>
      <c r="AL101">
        <f t="shared" si="58"/>
        <v>70.073999999999998</v>
      </c>
      <c r="AM101">
        <f t="shared" si="58"/>
        <v>69.927999999999997</v>
      </c>
      <c r="AN101">
        <f t="shared" si="58"/>
        <v>70.123000000000005</v>
      </c>
      <c r="AO101">
        <f t="shared" si="58"/>
        <v>70.963999999999999</v>
      </c>
      <c r="AP101">
        <f t="shared" si="58"/>
        <v>72.381</v>
      </c>
      <c r="AQ101">
        <f t="shared" si="58"/>
        <v>72.331999999999994</v>
      </c>
      <c r="AR101">
        <f t="shared" si="58"/>
        <v>72.537000000000006</v>
      </c>
      <c r="AS101">
        <f t="shared" si="58"/>
        <v>73.671000000000006</v>
      </c>
      <c r="AU101" t="s">
        <v>99</v>
      </c>
      <c r="AV101">
        <f t="shared" si="62"/>
        <v>-1.0250667585493995E-4</v>
      </c>
      <c r="AW101">
        <f t="shared" si="62"/>
        <v>3.8294168842471108E-5</v>
      </c>
      <c r="AX101">
        <f t="shared" si="62"/>
        <v>2.2310849083868149E-4</v>
      </c>
      <c r="AY101">
        <f t="shared" si="62"/>
        <v>-1.0219370158873734E-4</v>
      </c>
      <c r="AZ101">
        <f t="shared" si="62"/>
        <v>7.9543020349873324E-5</v>
      </c>
      <c r="BA101">
        <f t="shared" si="62"/>
        <v>-7.4806607917031481E-5</v>
      </c>
      <c r="BB101">
        <f t="shared" si="62"/>
        <v>-1.2133497016587326E-4</v>
      </c>
      <c r="BC101">
        <f t="shared" si="62"/>
        <v>7.2105658632450365E-5</v>
      </c>
      <c r="BD101">
        <f t="shared" si="62"/>
        <v>-1.0099995696024672E-4</v>
      </c>
      <c r="BE101">
        <f t="shared" si="62"/>
        <v>1.1898723169900984E-4</v>
      </c>
      <c r="BF101">
        <f t="shared" si="62"/>
        <v>3.0793468920080698E-5</v>
      </c>
      <c r="BG101">
        <f t="shared" si="62"/>
        <v>1.0323409723709559E-4</v>
      </c>
      <c r="BH101">
        <f t="shared" si="62"/>
        <v>-9.6667514627320957E-5</v>
      </c>
      <c r="BI101">
        <f t="shared" si="61"/>
        <v>-2.0835117161857577E-5</v>
      </c>
      <c r="BJ101">
        <f t="shared" si="61"/>
        <v>2.7885825420433502E-5</v>
      </c>
      <c r="BK101">
        <f t="shared" si="61"/>
        <v>1.1993211927612823E-4</v>
      </c>
      <c r="BL101">
        <f t="shared" si="60"/>
        <v>1.9967871033199955E-4</v>
      </c>
      <c r="BM101">
        <f t="shared" si="60"/>
        <v>-6.7697323883348659E-6</v>
      </c>
      <c r="BN101">
        <f t="shared" si="60"/>
        <v>2.8341536249517852E-5</v>
      </c>
      <c r="BO101">
        <f t="shared" si="60"/>
        <v>1.5633400885065556E-4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5.7670772676371926E-2</v>
      </c>
      <c r="BZ101">
        <f t="shared" si="47"/>
        <v>82</v>
      </c>
      <c r="CA101">
        <f t="shared" si="48"/>
        <v>5</v>
      </c>
      <c r="CB101">
        <f t="shared" si="49"/>
        <v>0.24000000000000005</v>
      </c>
      <c r="CC101">
        <f t="shared" si="50"/>
        <v>0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1</v>
      </c>
      <c r="CI101">
        <f t="shared" si="55"/>
        <v>0</v>
      </c>
      <c r="CJ101">
        <f t="shared" si="56"/>
        <v>0</v>
      </c>
      <c r="CK101">
        <f t="shared" si="56"/>
        <v>0</v>
      </c>
      <c r="CL101">
        <f t="shared" si="56"/>
        <v>0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128.709</v>
      </c>
      <c r="C102">
        <f>VLOOKUP(CONCATENATE($A102,"_",C$4),assets_m6!$A:$D,4,FALSE)</f>
        <v>127.90900000000001</v>
      </c>
      <c r="D102">
        <f>VLOOKUP(CONCATENATE($A102,"_",D$4),assets_m6!$A:$D,4,FALSE)</f>
        <v>128.31399999999999</v>
      </c>
      <c r="E102">
        <f>VLOOKUP(CONCATENATE($A102,"_",E$4),assets_m6!$A:$D,4,FALSE)</f>
        <v>131.15899999999999</v>
      </c>
      <c r="F102">
        <f>VLOOKUP(CONCATENATE($A102,"_",F$4),assets_m6!$A:$D,4,FALSE)</f>
        <v>128.61000000000001</v>
      </c>
      <c r="G102">
        <f>VLOOKUP(CONCATENATE($A102,"_",G$4),assets_m6!$A:$D,4,FALSE)</f>
        <v>128.20500000000001</v>
      </c>
      <c r="H102">
        <f>VLOOKUP(CONCATENATE($A102,"_",H$4),assets_m6!$A:$D,4,FALSE)</f>
        <v>124.886</v>
      </c>
      <c r="I102">
        <f>VLOOKUP(CONCATENATE($A102,"_",I$4),assets_m6!$A:$D,4,FALSE)</f>
        <v>125.33</v>
      </c>
      <c r="J102">
        <f>VLOOKUP(CONCATENATE($A102,"_",J$4),assets_m6!$A:$D,4,FALSE)</f>
        <v>124.501</v>
      </c>
      <c r="K102">
        <f>VLOOKUP(CONCATENATE($A102,"_",K$4),assets_m6!$A:$D,4,FALSE)</f>
        <v>125.706</v>
      </c>
      <c r="L102">
        <f>VLOOKUP(CONCATENATE($A102,"_",L$4),assets_m6!$A:$D,4,FALSE)</f>
        <v>127.039</v>
      </c>
      <c r="M102">
        <f>VLOOKUP(CONCATENATE($A102,"_",M$4),assets_m6!$A:$D,4,FALSE)</f>
        <v>127.97799999999999</v>
      </c>
      <c r="N102">
        <f>VLOOKUP(CONCATENATE($A102,"_",N$4),assets_m6!$A:$D,4,FALSE)</f>
        <v>129.73599999999999</v>
      </c>
      <c r="O102">
        <f>VLOOKUP(CONCATENATE($A102,"_",O$4),assets_m6!$A:$D,4,FALSE)</f>
        <v>126.387</v>
      </c>
      <c r="P102">
        <f>VLOOKUP(CONCATENATE($A102,"_",P$4),assets_m6!$A:$D,4,FALSE)</f>
        <v>126.664</v>
      </c>
      <c r="Q102">
        <f>VLOOKUP(CONCATENATE($A102,"_",Q$4),assets_m6!$A:$D,4,FALSE)</f>
        <v>128.20500000000001</v>
      </c>
      <c r="R102">
        <f>VLOOKUP(CONCATENATE($A102,"_",R$4),assets_m6!$A:$D,4,FALSE)</f>
        <v>129.33099999999999</v>
      </c>
      <c r="S102">
        <f>VLOOKUP(CONCATENATE($A102,"_",S$4),assets_m6!$A:$D,4,FALSE)</f>
        <v>129.71600000000001</v>
      </c>
      <c r="T102">
        <f>VLOOKUP(CONCATENATE($A102,"_",T$4),assets_m6!$A:$D,4,FALSE)</f>
        <v>129.67699999999999</v>
      </c>
      <c r="U102">
        <f>VLOOKUP(CONCATENATE($A102,"_",U$4),assets_m6!$A:$D,4,FALSE)</f>
        <v>130.22999999999999</v>
      </c>
      <c r="V102">
        <f>VLOOKUP(CONCATENATE($A102,"_",V$4),assets_m6!$A:$D,4,FALSE)</f>
        <v>132.39400000000001</v>
      </c>
      <c r="X102" t="str">
        <f t="shared" si="44"/>
        <v>XLV</v>
      </c>
      <c r="Y102">
        <f t="shared" si="44"/>
        <v>128.709</v>
      </c>
      <c r="Z102">
        <f t="shared" si="59"/>
        <v>127.90900000000001</v>
      </c>
      <c r="AA102">
        <f t="shared" si="59"/>
        <v>128.31399999999999</v>
      </c>
      <c r="AB102">
        <f t="shared" si="59"/>
        <v>131.15899999999999</v>
      </c>
      <c r="AC102">
        <f t="shared" si="59"/>
        <v>128.61000000000001</v>
      </c>
      <c r="AD102">
        <f t="shared" si="59"/>
        <v>128.20500000000001</v>
      </c>
      <c r="AE102">
        <f t="shared" si="59"/>
        <v>124.886</v>
      </c>
      <c r="AF102">
        <f t="shared" si="59"/>
        <v>125.33</v>
      </c>
      <c r="AG102">
        <f t="shared" si="59"/>
        <v>124.501</v>
      </c>
      <c r="AH102">
        <f t="shared" si="58"/>
        <v>125.706</v>
      </c>
      <c r="AI102">
        <f t="shared" si="58"/>
        <v>127.039</v>
      </c>
      <c r="AJ102">
        <f t="shared" si="58"/>
        <v>127.97799999999999</v>
      </c>
      <c r="AK102">
        <f t="shared" ref="AK102:AS104" si="64">IFERROR(N102,AJ102)</f>
        <v>129.73599999999999</v>
      </c>
      <c r="AL102">
        <f t="shared" si="64"/>
        <v>126.387</v>
      </c>
      <c r="AM102">
        <f t="shared" si="64"/>
        <v>126.664</v>
      </c>
      <c r="AN102">
        <f t="shared" si="64"/>
        <v>128.20500000000001</v>
      </c>
      <c r="AO102">
        <f t="shared" si="64"/>
        <v>129.33099999999999</v>
      </c>
      <c r="AP102">
        <f t="shared" si="64"/>
        <v>129.71600000000001</v>
      </c>
      <c r="AQ102">
        <f t="shared" si="64"/>
        <v>129.67699999999999</v>
      </c>
      <c r="AR102">
        <f t="shared" si="64"/>
        <v>130.22999999999999</v>
      </c>
      <c r="AS102">
        <f t="shared" si="64"/>
        <v>132.39400000000001</v>
      </c>
      <c r="AU102" t="s">
        <v>98</v>
      </c>
      <c r="AV102">
        <f t="shared" si="62"/>
        <v>-6.215571560652303E-5</v>
      </c>
      <c r="AW102">
        <f t="shared" si="62"/>
        <v>3.1663135510400906E-5</v>
      </c>
      <c r="AX102">
        <f t="shared" si="62"/>
        <v>2.217217139205386E-4</v>
      </c>
      <c r="AY102">
        <f t="shared" si="62"/>
        <v>-1.9434426916947967E-4</v>
      </c>
      <c r="AZ102">
        <f t="shared" si="62"/>
        <v>-3.1490552834149835E-5</v>
      </c>
      <c r="BA102">
        <f t="shared" si="62"/>
        <v>-2.5888225888226019E-4</v>
      </c>
      <c r="BB102">
        <f t="shared" si="62"/>
        <v>3.5552423810515404E-5</v>
      </c>
      <c r="BC102">
        <f t="shared" si="62"/>
        <v>-6.6145376206813489E-5</v>
      </c>
      <c r="BD102">
        <f t="shared" si="62"/>
        <v>9.6786371193805529E-5</v>
      </c>
      <c r="BE102">
        <f t="shared" si="62"/>
        <v>1.060410799802713E-4</v>
      </c>
      <c r="BF102">
        <f t="shared" si="62"/>
        <v>7.3914309778886242E-5</v>
      </c>
      <c r="BG102">
        <f t="shared" si="62"/>
        <v>1.3736736001500224E-4</v>
      </c>
      <c r="BH102">
        <f t="shared" si="62"/>
        <v>-2.5813960658568088E-4</v>
      </c>
      <c r="BI102">
        <f t="shared" si="61"/>
        <v>2.1916811064429175E-5</v>
      </c>
      <c r="BJ102">
        <f t="shared" si="61"/>
        <v>1.2166045600960108E-4</v>
      </c>
      <c r="BK102">
        <f t="shared" si="61"/>
        <v>8.7828087828085977E-5</v>
      </c>
      <c r="BL102">
        <f t="shared" si="60"/>
        <v>2.9768578299094525E-5</v>
      </c>
      <c r="BM102">
        <f t="shared" si="60"/>
        <v>-3.0065681951351942E-6</v>
      </c>
      <c r="BN102">
        <f t="shared" si="60"/>
        <v>4.2644416511794483E-5</v>
      </c>
      <c r="BO102">
        <f t="shared" si="60"/>
        <v>1.6616754971972785E-4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2.8630476501254786E-2</v>
      </c>
      <c r="BZ102">
        <f t="shared" si="47"/>
        <v>66</v>
      </c>
      <c r="CA102">
        <f t="shared" si="48"/>
        <v>4</v>
      </c>
      <c r="CB102">
        <f t="shared" si="49"/>
        <v>0.12000000000000002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1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161.73099999999999</v>
      </c>
      <c r="C103">
        <f>VLOOKUP(CONCATENATE($A103,"_",C$4),assets_m6!$A:$D,4,FALSE)</f>
        <v>164.09399999999999</v>
      </c>
      <c r="D103">
        <f>VLOOKUP(CONCATENATE($A103,"_",D$4),assets_m6!$A:$D,4,FALSE)</f>
        <v>163.68700000000001</v>
      </c>
      <c r="E103">
        <f>VLOOKUP(CONCATENATE($A103,"_",E$4),assets_m6!$A:$D,4,FALSE)</f>
        <v>168.49299999999999</v>
      </c>
      <c r="F103">
        <f>VLOOKUP(CONCATENATE($A103,"_",F$4),assets_m6!$A:$D,4,FALSE)</f>
        <v>159.05000000000001</v>
      </c>
      <c r="G103">
        <f>VLOOKUP(CONCATENATE($A103,"_",G$4),assets_m6!$A:$D,4,FALSE)</f>
        <v>157.03399999999999</v>
      </c>
      <c r="H103">
        <f>VLOOKUP(CONCATENATE($A103,"_",H$4),assets_m6!$A:$D,4,FALSE)</f>
        <v>150.34200000000001</v>
      </c>
      <c r="I103">
        <f>VLOOKUP(CONCATENATE($A103,"_",I$4),assets_m6!$A:$D,4,FALSE)</f>
        <v>149.89500000000001</v>
      </c>
      <c r="J103">
        <f>VLOOKUP(CONCATENATE($A103,"_",J$4),assets_m6!$A:$D,4,FALSE)</f>
        <v>144.523</v>
      </c>
      <c r="K103">
        <f>VLOOKUP(CONCATENATE($A103,"_",K$4),assets_m6!$A:$D,4,FALSE)</f>
        <v>145.51599999999999</v>
      </c>
      <c r="L103">
        <f>VLOOKUP(CONCATENATE($A103,"_",L$4),assets_m6!$A:$D,4,FALSE)</f>
        <v>151.245</v>
      </c>
      <c r="M103">
        <f>VLOOKUP(CONCATENATE($A103,"_",M$4),assets_m6!$A:$D,4,FALSE)</f>
        <v>147.97900000000001</v>
      </c>
      <c r="N103">
        <f>VLOOKUP(CONCATENATE($A103,"_",N$4),assets_m6!$A:$D,4,FALSE)</f>
        <v>151.71199999999999</v>
      </c>
      <c r="O103">
        <f>VLOOKUP(CONCATENATE($A103,"_",O$4),assets_m6!$A:$D,4,FALSE)</f>
        <v>141.79300000000001</v>
      </c>
      <c r="P103">
        <f>VLOOKUP(CONCATENATE($A103,"_",P$4),assets_m6!$A:$D,4,FALSE)</f>
        <v>141.892</v>
      </c>
      <c r="Q103">
        <f>VLOOKUP(CONCATENATE($A103,"_",Q$4),assets_m6!$A:$D,4,FALSE)</f>
        <v>139.41900000000001</v>
      </c>
      <c r="R103">
        <f>VLOOKUP(CONCATENATE($A103,"_",R$4),assets_m6!$A:$D,4,FALSE)</f>
        <v>140.46199999999999</v>
      </c>
      <c r="S103">
        <f>VLOOKUP(CONCATENATE($A103,"_",S$4),assets_m6!$A:$D,4,FALSE)</f>
        <v>136.84800000000001</v>
      </c>
      <c r="T103">
        <f>VLOOKUP(CONCATENATE($A103,"_",T$4),assets_m6!$A:$D,4,FALSE)</f>
        <v>140.71</v>
      </c>
      <c r="U103">
        <f>VLOOKUP(CONCATENATE($A103,"_",U$4),assets_m6!$A:$D,4,FALSE)</f>
        <v>147.61099999999999</v>
      </c>
      <c r="V103">
        <f>VLOOKUP(CONCATENATE($A103,"_",V$4),assets_m6!$A:$D,4,FALSE)</f>
        <v>152.67500000000001</v>
      </c>
      <c r="X103" t="str">
        <f t="shared" si="44"/>
        <v>XLY</v>
      </c>
      <c r="Y103">
        <f t="shared" si="44"/>
        <v>161.73099999999999</v>
      </c>
      <c r="Z103">
        <f t="shared" si="59"/>
        <v>164.09399999999999</v>
      </c>
      <c r="AA103">
        <f t="shared" si="59"/>
        <v>163.68700000000001</v>
      </c>
      <c r="AB103">
        <f t="shared" si="59"/>
        <v>168.49299999999999</v>
      </c>
      <c r="AC103">
        <f t="shared" si="59"/>
        <v>159.05000000000001</v>
      </c>
      <c r="AD103">
        <f t="shared" si="59"/>
        <v>157.03399999999999</v>
      </c>
      <c r="AE103">
        <f t="shared" si="59"/>
        <v>150.34200000000001</v>
      </c>
      <c r="AF103">
        <f t="shared" si="59"/>
        <v>149.89500000000001</v>
      </c>
      <c r="AG103">
        <f t="shared" si="59"/>
        <v>144.523</v>
      </c>
      <c r="AH103">
        <f t="shared" si="59"/>
        <v>145.51599999999999</v>
      </c>
      <c r="AI103">
        <f t="shared" si="59"/>
        <v>151.245</v>
      </c>
      <c r="AJ103">
        <f t="shared" si="59"/>
        <v>147.97900000000001</v>
      </c>
      <c r="AK103">
        <f t="shared" si="64"/>
        <v>151.71199999999999</v>
      </c>
      <c r="AL103">
        <f t="shared" si="64"/>
        <v>141.79300000000001</v>
      </c>
      <c r="AM103">
        <f t="shared" si="64"/>
        <v>141.892</v>
      </c>
      <c r="AN103">
        <f t="shared" si="64"/>
        <v>139.41900000000001</v>
      </c>
      <c r="AO103">
        <f t="shared" si="64"/>
        <v>140.46199999999999</v>
      </c>
      <c r="AP103">
        <f t="shared" si="64"/>
        <v>136.84800000000001</v>
      </c>
      <c r="AQ103">
        <f t="shared" si="64"/>
        <v>140.71</v>
      </c>
      <c r="AR103">
        <f t="shared" si="64"/>
        <v>147.61099999999999</v>
      </c>
      <c r="AS103">
        <f t="shared" si="64"/>
        <v>152.67500000000001</v>
      </c>
      <c r="AU103" t="s">
        <v>92</v>
      </c>
      <c r="AV103">
        <f t="shared" si="62"/>
        <v>1.4610680698196385E-4</v>
      </c>
      <c r="AW103">
        <f t="shared" si="62"/>
        <v>-2.4802856899093343E-5</v>
      </c>
      <c r="AX103">
        <f t="shared" si="62"/>
        <v>2.9360914428146298E-4</v>
      </c>
      <c r="AY103">
        <f t="shared" si="62"/>
        <v>-5.6043871258746561E-4</v>
      </c>
      <c r="AZ103">
        <f t="shared" si="62"/>
        <v>-1.2675259352405027E-4</v>
      </c>
      <c r="BA103">
        <f t="shared" si="62"/>
        <v>-4.2614975100933422E-4</v>
      </c>
      <c r="BB103">
        <f t="shared" si="62"/>
        <v>-2.9732210559923558E-5</v>
      </c>
      <c r="BC103">
        <f t="shared" si="62"/>
        <v>-3.5838420227492668E-4</v>
      </c>
      <c r="BD103">
        <f t="shared" si="62"/>
        <v>6.8708786836696933E-5</v>
      </c>
      <c r="BE103">
        <f t="shared" si="62"/>
        <v>3.9370241073146691E-4</v>
      </c>
      <c r="BF103">
        <f t="shared" si="62"/>
        <v>-2.1594102284372977E-4</v>
      </c>
      <c r="BG103">
        <f t="shared" si="62"/>
        <v>2.5226552416221054E-4</v>
      </c>
      <c r="BH103">
        <f t="shared" si="62"/>
        <v>-6.5380457709343913E-4</v>
      </c>
      <c r="BI103">
        <f t="shared" si="61"/>
        <v>6.9820089849279964E-6</v>
      </c>
      <c r="BJ103">
        <f t="shared" si="61"/>
        <v>-1.7428748625715227E-4</v>
      </c>
      <c r="BK103">
        <f t="shared" si="61"/>
        <v>7.4810463423204715E-5</v>
      </c>
      <c r="BL103">
        <f t="shared" si="60"/>
        <v>-2.5729378764363149E-4</v>
      </c>
      <c r="BM103">
        <f t="shared" si="60"/>
        <v>2.8221092014497792E-4</v>
      </c>
      <c r="BN103">
        <f t="shared" si="60"/>
        <v>4.9044133323857453E-4</v>
      </c>
      <c r="BO103">
        <f t="shared" si="60"/>
        <v>3.4306386380418948E-4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-5.5994212612300573E-2</v>
      </c>
      <c r="BZ103">
        <f t="shared" si="47"/>
        <v>9</v>
      </c>
      <c r="CA103">
        <f t="shared" si="48"/>
        <v>1</v>
      </c>
      <c r="CB103">
        <f t="shared" si="49"/>
        <v>0.24</v>
      </c>
      <c r="CC103">
        <f t="shared" si="50"/>
        <v>1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0</v>
      </c>
      <c r="CI103">
        <f t="shared" si="55"/>
        <v>1</v>
      </c>
      <c r="CJ103">
        <f t="shared" si="56"/>
        <v>1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82.251999999999995</v>
      </c>
      <c r="C104">
        <f>VLOOKUP(CONCATENATE($A104,"_",C$4),assets_m6!$A:$D,4,FALSE)</f>
        <v>83.372</v>
      </c>
      <c r="D104">
        <f>VLOOKUP(CONCATENATE($A104,"_",D$4),assets_m6!$A:$D,4,FALSE)</f>
        <v>85.088999999999999</v>
      </c>
      <c r="E104">
        <f>VLOOKUP(CONCATENATE($A104,"_",E$4),assets_m6!$A:$D,4,FALSE)</f>
        <v>88.475999999999999</v>
      </c>
      <c r="F104">
        <f>VLOOKUP(CONCATENATE($A104,"_",F$4),assets_m6!$A:$D,4,FALSE)</f>
        <v>87.134</v>
      </c>
      <c r="G104">
        <f>VLOOKUP(CONCATENATE($A104,"_",G$4),assets_m6!$A:$D,4,FALSE)</f>
        <v>88.465999999999994</v>
      </c>
      <c r="H104">
        <f>VLOOKUP(CONCATENATE($A104,"_",H$4),assets_m6!$A:$D,4,FALSE)</f>
        <v>81.489999999999995</v>
      </c>
      <c r="I104">
        <f>VLOOKUP(CONCATENATE($A104,"_",I$4),assets_m6!$A:$D,4,FALSE)</f>
        <v>82.03</v>
      </c>
      <c r="J104">
        <f>VLOOKUP(CONCATENATE($A104,"_",J$4),assets_m6!$A:$D,4,FALSE)</f>
        <v>83.738</v>
      </c>
      <c r="K104">
        <f>VLOOKUP(CONCATENATE($A104,"_",K$4),assets_m6!$A:$D,4,FALSE)</f>
        <v>84.117999999999995</v>
      </c>
      <c r="L104">
        <f>VLOOKUP(CONCATENATE($A104,"_",L$4),assets_m6!$A:$D,4,FALSE)</f>
        <v>86.614000000000004</v>
      </c>
      <c r="M104">
        <f>VLOOKUP(CONCATENATE($A104,"_",M$4),assets_m6!$A:$D,4,FALSE)</f>
        <v>88.650999999999996</v>
      </c>
      <c r="N104">
        <f>VLOOKUP(CONCATENATE($A104,"_",N$4),assets_m6!$A:$D,4,FALSE)</f>
        <v>89.781999999999996</v>
      </c>
      <c r="O104">
        <f>VLOOKUP(CONCATENATE($A104,"_",O$4),assets_m6!$A:$D,4,FALSE)</f>
        <v>88.358000000000004</v>
      </c>
      <c r="P104">
        <f>VLOOKUP(CONCATENATE($A104,"_",P$4),assets_m6!$A:$D,4,FALSE)</f>
        <v>88.835999999999999</v>
      </c>
      <c r="Q104">
        <f>VLOOKUP(CONCATENATE($A104,"_",Q$4),assets_m6!$A:$D,4,FALSE)</f>
        <v>89.537999999999997</v>
      </c>
      <c r="R104">
        <f>VLOOKUP(CONCATENATE($A104,"_",R$4),assets_m6!$A:$D,4,FALSE)</f>
        <v>91.516000000000005</v>
      </c>
      <c r="S104">
        <f>VLOOKUP(CONCATENATE($A104,"_",S$4),assets_m6!$A:$D,4,FALSE)</f>
        <v>92.013999999999996</v>
      </c>
      <c r="T104">
        <f>VLOOKUP(CONCATENATE($A104,"_",T$4),assets_m6!$A:$D,4,FALSE)</f>
        <v>93.866</v>
      </c>
      <c r="U104">
        <f>VLOOKUP(CONCATENATE($A104,"_",U$4),assets_m6!$A:$D,4,FALSE)</f>
        <v>94.197000000000003</v>
      </c>
      <c r="V104">
        <f>VLOOKUP(CONCATENATE($A104,"_",V$4),assets_m6!$A:$D,4,FALSE)</f>
        <v>95.123000000000005</v>
      </c>
      <c r="X104" t="str">
        <f t="shared" si="44"/>
        <v>XOM</v>
      </c>
      <c r="Y104">
        <f t="shared" si="44"/>
        <v>82.251999999999995</v>
      </c>
      <c r="Z104">
        <f t="shared" si="59"/>
        <v>83.372</v>
      </c>
      <c r="AA104">
        <f t="shared" si="59"/>
        <v>85.088999999999999</v>
      </c>
      <c r="AB104">
        <f t="shared" si="59"/>
        <v>88.475999999999999</v>
      </c>
      <c r="AC104">
        <f t="shared" si="59"/>
        <v>87.134</v>
      </c>
      <c r="AD104">
        <f t="shared" si="59"/>
        <v>88.465999999999994</v>
      </c>
      <c r="AE104">
        <f t="shared" si="59"/>
        <v>81.489999999999995</v>
      </c>
      <c r="AF104">
        <f t="shared" si="59"/>
        <v>82.03</v>
      </c>
      <c r="AG104">
        <f t="shared" si="59"/>
        <v>83.738</v>
      </c>
      <c r="AH104">
        <f t="shared" si="59"/>
        <v>84.117999999999995</v>
      </c>
      <c r="AI104">
        <f t="shared" si="59"/>
        <v>86.614000000000004</v>
      </c>
      <c r="AJ104">
        <f t="shared" si="59"/>
        <v>88.650999999999996</v>
      </c>
      <c r="AK104">
        <f t="shared" si="64"/>
        <v>89.781999999999996</v>
      </c>
      <c r="AL104">
        <f t="shared" si="64"/>
        <v>88.358000000000004</v>
      </c>
      <c r="AM104">
        <f t="shared" si="64"/>
        <v>88.835999999999999</v>
      </c>
      <c r="AN104">
        <f t="shared" si="64"/>
        <v>89.537999999999997</v>
      </c>
      <c r="AO104">
        <f t="shared" si="64"/>
        <v>91.516000000000005</v>
      </c>
      <c r="AP104">
        <f t="shared" si="64"/>
        <v>92.013999999999996</v>
      </c>
      <c r="AQ104">
        <f t="shared" si="64"/>
        <v>93.866</v>
      </c>
      <c r="AR104">
        <f t="shared" si="64"/>
        <v>94.197000000000003</v>
      </c>
      <c r="AS104">
        <f t="shared" si="64"/>
        <v>95.123000000000005</v>
      </c>
      <c r="AU104" t="s">
        <v>90</v>
      </c>
      <c r="AV104">
        <f t="shared" si="62"/>
        <v>1.3616690171667614E-4</v>
      </c>
      <c r="AW104">
        <f t="shared" si="62"/>
        <v>2.0594444177901439E-4</v>
      </c>
      <c r="AX104">
        <f t="shared" si="62"/>
        <v>3.9805380248915845E-4</v>
      </c>
      <c r="AY104">
        <f t="shared" si="62"/>
        <v>-1.5167955151679536E-4</v>
      </c>
      <c r="AZ104">
        <f t="shared" si="62"/>
        <v>1.5286799641930747E-4</v>
      </c>
      <c r="BA104">
        <f t="shared" si="62"/>
        <v>-7.8855153392263686E-4</v>
      </c>
      <c r="BB104">
        <f t="shared" si="62"/>
        <v>6.6265799484600108E-5</v>
      </c>
      <c r="BC104">
        <f t="shared" si="62"/>
        <v>2.082165061562841E-4</v>
      </c>
      <c r="BD104">
        <f t="shared" si="62"/>
        <v>4.5379636485227188E-5</v>
      </c>
      <c r="BE104">
        <f t="shared" si="62"/>
        <v>2.9672602772296171E-4</v>
      </c>
      <c r="BF104">
        <f t="shared" si="62"/>
        <v>2.3518137945366705E-4</v>
      </c>
      <c r="BG104">
        <f t="shared" si="62"/>
        <v>1.2757893311976179E-4</v>
      </c>
      <c r="BH104">
        <f t="shared" si="62"/>
        <v>-1.5860640217415435E-4</v>
      </c>
      <c r="BI104">
        <f t="shared" si="61"/>
        <v>5.4098100907670426E-5</v>
      </c>
      <c r="BJ104">
        <f t="shared" si="61"/>
        <v>7.9022018100769761E-5</v>
      </c>
      <c r="BK104">
        <f t="shared" si="61"/>
        <v>2.2091179164153863E-4</v>
      </c>
      <c r="BL104">
        <f t="shared" si="60"/>
        <v>5.4416714017219985E-5</v>
      </c>
      <c r="BM104">
        <f t="shared" si="60"/>
        <v>2.012737192166414E-4</v>
      </c>
      <c r="BN104">
        <f t="shared" si="60"/>
        <v>3.5263034538597904E-5</v>
      </c>
      <c r="BO104">
        <f t="shared" si="60"/>
        <v>9.8304616919859652E-5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0.15648251714244044</v>
      </c>
      <c r="BZ104">
        <f t="shared" si="47"/>
        <v>95</v>
      </c>
      <c r="CA104">
        <f t="shared" si="48"/>
        <v>5</v>
      </c>
      <c r="CB104">
        <f t="shared" si="49"/>
        <v>0.24000000000000005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1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0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X1" sqref="AX1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-4.1388868911261119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0.15999999999999986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</v>
      </c>
      <c r="D2">
        <f t="shared" ref="D2:V2" si="2">COUNT(D5:D104)</f>
        <v>100</v>
      </c>
      <c r="E2">
        <f t="shared" si="2"/>
        <v>100</v>
      </c>
      <c r="F2">
        <f t="shared" si="2"/>
        <v>90</v>
      </c>
      <c r="G2">
        <f t="shared" si="2"/>
        <v>90</v>
      </c>
      <c r="H2">
        <f t="shared" si="2"/>
        <v>100</v>
      </c>
      <c r="I2">
        <f t="shared" si="2"/>
        <v>100</v>
      </c>
      <c r="J2">
        <f t="shared" si="2"/>
        <v>99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</v>
      </c>
      <c r="S2">
        <f t="shared" si="2"/>
        <v>100</v>
      </c>
      <c r="T2">
        <f t="shared" si="2"/>
        <v>99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5.4927608296583767E-4</v>
      </c>
      <c r="AW3">
        <f t="shared" ref="AW3:BO3" si="6">LN(1+SUM(AW5:AW104))</f>
        <v>-8.1662282383957591E-3</v>
      </c>
      <c r="AX3">
        <f t="shared" si="6"/>
        <v>-6.9864850905288385E-3</v>
      </c>
      <c r="AY3">
        <f t="shared" si="6"/>
        <v>1.4912921530015584E-2</v>
      </c>
      <c r="AZ3">
        <f t="shared" si="6"/>
        <v>-8.4810509555171588E-3</v>
      </c>
      <c r="BA3">
        <f t="shared" si="6"/>
        <v>4.3015621517196821E-3</v>
      </c>
      <c r="BB3">
        <f t="shared" si="6"/>
        <v>6.7795566135426619E-3</v>
      </c>
      <c r="BC3">
        <f t="shared" si="6"/>
        <v>-8.7955313898956996E-3</v>
      </c>
      <c r="BD3">
        <f t="shared" si="6"/>
        <v>-1.9367392359279256E-2</v>
      </c>
      <c r="BE3">
        <f t="shared" si="6"/>
        <v>-2.3576726724890164E-2</v>
      </c>
      <c r="BF3">
        <f t="shared" si="6"/>
        <v>-3.5236955002932238E-2</v>
      </c>
      <c r="BG3">
        <f t="shared" si="6"/>
        <v>-5.5875073814383178E-3</v>
      </c>
      <c r="BH3">
        <f t="shared" si="6"/>
        <v>1.2010077950739733E-2</v>
      </c>
      <c r="BI3">
        <f t="shared" si="6"/>
        <v>-2.8492509095557401E-2</v>
      </c>
      <c r="BJ3">
        <f t="shared" si="6"/>
        <v>-6.5778656915257158E-4</v>
      </c>
      <c r="BK3">
        <f t="shared" si="6"/>
        <v>6.1104515064488399E-4</v>
      </c>
      <c r="BL3">
        <f t="shared" si="6"/>
        <v>1.5681376458863954E-2</v>
      </c>
      <c r="BM3">
        <f t="shared" si="6"/>
        <v>-2.5544661659771695E-3</v>
      </c>
      <c r="BN3">
        <f t="shared" si="6"/>
        <v>3.1953770477435848E-3</v>
      </c>
      <c r="BO3">
        <f t="shared" si="6"/>
        <v>2.6380119702444204E-2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44708</v>
      </c>
      <c r="C4" s="5">
        <v>44711</v>
      </c>
      <c r="D4" s="5">
        <v>44712</v>
      </c>
      <c r="E4" s="5">
        <v>44713</v>
      </c>
      <c r="F4" s="5">
        <v>44714</v>
      </c>
      <c r="G4" s="5">
        <v>44715</v>
      </c>
      <c r="H4" s="5">
        <v>44718</v>
      </c>
      <c r="I4" s="5">
        <v>44719</v>
      </c>
      <c r="J4" s="5">
        <v>44720</v>
      </c>
      <c r="K4" s="5">
        <v>44721</v>
      </c>
      <c r="L4" s="5">
        <v>44722</v>
      </c>
      <c r="M4" s="5">
        <v>44725</v>
      </c>
      <c r="N4" s="5">
        <v>44726</v>
      </c>
      <c r="O4" s="5">
        <v>44727</v>
      </c>
      <c r="P4" s="5">
        <v>44728</v>
      </c>
      <c r="Q4" s="5">
        <v>44729</v>
      </c>
      <c r="R4" s="5">
        <v>44732</v>
      </c>
      <c r="S4" s="5">
        <v>44733</v>
      </c>
      <c r="T4" s="5">
        <v>44734</v>
      </c>
      <c r="U4" s="5">
        <v>44735</v>
      </c>
      <c r="V4" s="5">
        <v>44736</v>
      </c>
      <c r="W4" s="5"/>
      <c r="X4" s="2" t="s">
        <v>103</v>
      </c>
      <c r="Y4" s="4">
        <f t="shared" ref="Y4:AN19" si="7">B4</f>
        <v>44708</v>
      </c>
      <c r="Z4" s="5">
        <f t="shared" si="7"/>
        <v>44711</v>
      </c>
      <c r="AA4" s="5">
        <f t="shared" si="7"/>
        <v>44712</v>
      </c>
      <c r="AB4" s="5">
        <f t="shared" si="7"/>
        <v>44713</v>
      </c>
      <c r="AC4" s="5">
        <f t="shared" si="7"/>
        <v>44714</v>
      </c>
      <c r="AD4" s="5">
        <f t="shared" si="7"/>
        <v>44715</v>
      </c>
      <c r="AE4" s="5">
        <f t="shared" si="7"/>
        <v>44718</v>
      </c>
      <c r="AF4" s="5">
        <f t="shared" si="7"/>
        <v>44719</v>
      </c>
      <c r="AG4" s="5">
        <f t="shared" si="7"/>
        <v>44720</v>
      </c>
      <c r="AH4" s="5">
        <f t="shared" si="7"/>
        <v>44721</v>
      </c>
      <c r="AI4" s="5">
        <f t="shared" si="7"/>
        <v>44722</v>
      </c>
      <c r="AJ4" s="5">
        <f t="shared" si="7"/>
        <v>44725</v>
      </c>
      <c r="AK4" s="5">
        <f t="shared" si="7"/>
        <v>44726</v>
      </c>
      <c r="AL4" s="5">
        <f t="shared" si="7"/>
        <v>44727</v>
      </c>
      <c r="AM4" s="5">
        <f t="shared" si="7"/>
        <v>44728</v>
      </c>
      <c r="AN4" s="5">
        <f t="shared" si="7"/>
        <v>44729</v>
      </c>
      <c r="AO4" s="5">
        <f t="shared" ref="AO4:AS4" si="8">R4</f>
        <v>44732</v>
      </c>
      <c r="AP4" s="5">
        <f t="shared" si="8"/>
        <v>44733</v>
      </c>
      <c r="AQ4" s="5">
        <f t="shared" si="8"/>
        <v>44734</v>
      </c>
      <c r="AR4" s="5">
        <f t="shared" si="8"/>
        <v>44735</v>
      </c>
      <c r="AS4" s="5">
        <f t="shared" si="8"/>
        <v>44736</v>
      </c>
      <c r="AT4" s="5"/>
      <c r="AU4" s="2" t="s">
        <v>103</v>
      </c>
      <c r="AV4" s="5">
        <f t="shared" ref="AV4:BO4" si="9">Z4</f>
        <v>44711</v>
      </c>
      <c r="AW4" s="5">
        <f t="shared" si="9"/>
        <v>44712</v>
      </c>
      <c r="AX4" s="5">
        <f t="shared" si="9"/>
        <v>44713</v>
      </c>
      <c r="AY4" s="5">
        <f t="shared" si="9"/>
        <v>44714</v>
      </c>
      <c r="AZ4" s="5">
        <f t="shared" si="9"/>
        <v>44715</v>
      </c>
      <c r="BA4" s="5">
        <f t="shared" si="9"/>
        <v>44718</v>
      </c>
      <c r="BB4" s="5">
        <f t="shared" si="9"/>
        <v>44719</v>
      </c>
      <c r="BC4" s="5">
        <f t="shared" si="9"/>
        <v>44720</v>
      </c>
      <c r="BD4" s="5">
        <f t="shared" si="9"/>
        <v>44721</v>
      </c>
      <c r="BE4" s="5">
        <f t="shared" si="9"/>
        <v>44722</v>
      </c>
      <c r="BF4" s="5">
        <f t="shared" si="9"/>
        <v>44725</v>
      </c>
      <c r="BG4" s="5">
        <f t="shared" si="9"/>
        <v>44726</v>
      </c>
      <c r="BH4" s="5">
        <f t="shared" si="9"/>
        <v>44727</v>
      </c>
      <c r="BI4" s="5">
        <f t="shared" si="9"/>
        <v>44728</v>
      </c>
      <c r="BJ4" s="5">
        <f t="shared" si="9"/>
        <v>44729</v>
      </c>
      <c r="BK4" s="5">
        <f t="shared" si="9"/>
        <v>44732</v>
      </c>
      <c r="BL4" s="5">
        <f t="shared" si="9"/>
        <v>44733</v>
      </c>
      <c r="BM4" s="5">
        <f t="shared" si="9"/>
        <v>44734</v>
      </c>
      <c r="BN4" s="5">
        <f t="shared" si="9"/>
        <v>44735</v>
      </c>
      <c r="BO4" s="5">
        <f t="shared" si="9"/>
        <v>44736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145.72800000000001</v>
      </c>
      <c r="C5" t="e">
        <f>VLOOKUP(CONCATENATE($A5,"_",C$4),assets_m6!$A:$D,4,FALSE)</f>
        <v>#N/A</v>
      </c>
      <c r="D5">
        <f>VLOOKUP(CONCATENATE($A5,"_",D$4),assets_m6!$A:$D,4,FALSE)</f>
        <v>143.173</v>
      </c>
      <c r="E5">
        <f>VLOOKUP(CONCATENATE($A5,"_",E$4),assets_m6!$A:$D,4,FALSE)</f>
        <v>141.86099999999999</v>
      </c>
      <c r="F5">
        <f>VLOOKUP(CONCATENATE($A5,"_",F$4),assets_m6!$A:$D,4,FALSE)</f>
        <v>142.57</v>
      </c>
      <c r="G5">
        <f>VLOOKUP(CONCATENATE($A5,"_",G$4),assets_m6!$A:$D,4,FALSE)</f>
        <v>142.97800000000001</v>
      </c>
      <c r="H5">
        <f>VLOOKUP(CONCATENATE($A5,"_",H$4),assets_m6!$A:$D,4,FALSE)</f>
        <v>142.35599999999999</v>
      </c>
      <c r="I5">
        <f>VLOOKUP(CONCATENATE($A5,"_",I$4),assets_m6!$A:$D,4,FALSE)</f>
        <v>144.892</v>
      </c>
      <c r="J5">
        <f>VLOOKUP(CONCATENATE($A5,"_",J$4),assets_m6!$A:$D,4,FALSE)</f>
        <v>144.999</v>
      </c>
      <c r="K5">
        <f>VLOOKUP(CONCATENATE($A5,"_",K$4),assets_m6!$A:$D,4,FALSE)</f>
        <v>141.28800000000001</v>
      </c>
      <c r="L5">
        <f>VLOOKUP(CONCATENATE($A5,"_",L$4),assets_m6!$A:$D,4,FALSE)</f>
        <v>139.12100000000001</v>
      </c>
      <c r="M5">
        <f>VLOOKUP(CONCATENATE($A5,"_",M$4),assets_m6!$A:$D,4,FALSE)</f>
        <v>135.44900000000001</v>
      </c>
      <c r="N5">
        <f>VLOOKUP(CONCATENATE($A5,"_",N$4),assets_m6!$A:$D,4,FALSE)</f>
        <v>133.69999999999999</v>
      </c>
      <c r="O5">
        <f>VLOOKUP(CONCATENATE($A5,"_",O$4),assets_m6!$A:$D,4,FALSE)</f>
        <v>134.15700000000001</v>
      </c>
      <c r="P5">
        <f>VLOOKUP(CONCATENATE($A5,"_",P$4),assets_m6!$A:$D,4,FALSE)</f>
        <v>135.18700000000001</v>
      </c>
      <c r="Q5">
        <f>VLOOKUP(CONCATENATE($A5,"_",Q$4),assets_m6!$A:$D,4,FALSE)</f>
        <v>134.34200000000001</v>
      </c>
      <c r="R5" t="e">
        <f>VLOOKUP(CONCATENATE($A5,"_",R$4),assets_m6!$A:$D,4,FALSE)</f>
        <v>#N/A</v>
      </c>
      <c r="S5">
        <f>VLOOKUP(CONCATENATE($A5,"_",S$4),assets_m6!$A:$D,4,FALSE)</f>
        <v>139.38399999999999</v>
      </c>
      <c r="T5">
        <f>VLOOKUP(CONCATENATE($A5,"_",T$4),assets_m6!$A:$D,4,FALSE)</f>
        <v>143.357</v>
      </c>
      <c r="U5">
        <f>VLOOKUP(CONCATENATE($A5,"_",U$4),assets_m6!$A:$D,4,FALSE)</f>
        <v>145.19300000000001</v>
      </c>
      <c r="V5">
        <f>VLOOKUP(CONCATENATE($A5,"_",V$4),assets_m6!$A:$D,4,FALSE)</f>
        <v>148.001</v>
      </c>
      <c r="X5" t="str">
        <f>A5</f>
        <v>ABBV</v>
      </c>
      <c r="Y5">
        <f t="shared" si="7"/>
        <v>145.72800000000001</v>
      </c>
      <c r="Z5">
        <f t="shared" ref="Z5:AO20" si="10">IFERROR(C5,Y5)</f>
        <v>145.72800000000001</v>
      </c>
      <c r="AA5">
        <f t="shared" si="10"/>
        <v>143.173</v>
      </c>
      <c r="AB5">
        <f t="shared" si="10"/>
        <v>141.86099999999999</v>
      </c>
      <c r="AC5">
        <f t="shared" si="10"/>
        <v>142.57</v>
      </c>
      <c r="AD5">
        <f t="shared" si="10"/>
        <v>142.97800000000001</v>
      </c>
      <c r="AE5">
        <f t="shared" si="10"/>
        <v>142.35599999999999</v>
      </c>
      <c r="AF5">
        <f t="shared" si="10"/>
        <v>144.892</v>
      </c>
      <c r="AG5">
        <f t="shared" si="10"/>
        <v>144.999</v>
      </c>
      <c r="AH5">
        <f t="shared" si="10"/>
        <v>141.28800000000001</v>
      </c>
      <c r="AI5">
        <f t="shared" si="10"/>
        <v>139.12100000000001</v>
      </c>
      <c r="AJ5">
        <f t="shared" si="10"/>
        <v>135.44900000000001</v>
      </c>
      <c r="AK5">
        <f t="shared" si="10"/>
        <v>133.69999999999999</v>
      </c>
      <c r="AL5">
        <f t="shared" si="10"/>
        <v>134.15700000000001</v>
      </c>
      <c r="AM5">
        <f t="shared" si="10"/>
        <v>135.18700000000001</v>
      </c>
      <c r="AN5">
        <f t="shared" si="10"/>
        <v>134.34200000000001</v>
      </c>
      <c r="AO5">
        <f t="shared" si="10"/>
        <v>134.34200000000001</v>
      </c>
      <c r="AP5">
        <f t="shared" ref="AP5:AS36" si="11">IFERROR(S5,AO5)</f>
        <v>139.38399999999999</v>
      </c>
      <c r="AQ5">
        <f t="shared" si="11"/>
        <v>143.357</v>
      </c>
      <c r="AR5">
        <f t="shared" si="11"/>
        <v>145.19300000000001</v>
      </c>
      <c r="AS5">
        <f t="shared" si="11"/>
        <v>148.001</v>
      </c>
      <c r="AU5" t="s">
        <v>3</v>
      </c>
      <c r="AV5">
        <f>$BW5*(Z5-Y5)/Y5</f>
        <v>0</v>
      </c>
      <c r="AW5">
        <f t="shared" ref="AW5:BL20" si="12">$BW5*(AA5-Z5)/Z5</f>
        <v>-1.7532663592446248E-4</v>
      </c>
      <c r="AX5">
        <f t="shared" si="12"/>
        <v>-9.1637389731304904E-5</v>
      </c>
      <c r="AY5">
        <f t="shared" si="12"/>
        <v>4.9978500081065494E-5</v>
      </c>
      <c r="AZ5">
        <f t="shared" si="12"/>
        <v>2.8617521217648557E-5</v>
      </c>
      <c r="BA5">
        <f t="shared" si="12"/>
        <v>-4.3503196295934626E-5</v>
      </c>
      <c r="BB5">
        <f t="shared" si="12"/>
        <v>1.7814493242293978E-4</v>
      </c>
      <c r="BC5">
        <f t="shared" si="12"/>
        <v>7.3848107555972262E-6</v>
      </c>
      <c r="BD5">
        <f t="shared" si="12"/>
        <v>-2.5593279953654749E-4</v>
      </c>
      <c r="BE5">
        <f t="shared" si="12"/>
        <v>-1.5337466734613E-4</v>
      </c>
      <c r="BF5">
        <f t="shared" si="12"/>
        <v>-2.6394289862781292E-4</v>
      </c>
      <c r="BG5">
        <f t="shared" si="12"/>
        <v>-1.2912609173932799E-4</v>
      </c>
      <c r="BH5">
        <f t="shared" si="12"/>
        <v>3.4181002243831121E-5</v>
      </c>
      <c r="BI5">
        <f t="shared" si="12"/>
        <v>7.6775718002042474E-5</v>
      </c>
      <c r="BJ5">
        <f t="shared" si="12"/>
        <v>-6.250601019328773E-5</v>
      </c>
      <c r="BK5">
        <f t="shared" si="12"/>
        <v>0</v>
      </c>
      <c r="BL5">
        <f t="shared" si="12"/>
        <v>3.7531077399472786E-4</v>
      </c>
      <c r="BM5">
        <f t="shared" ref="BM5:BO36" si="13">$BW5*(AQ5-AP5)/AP5</f>
        <v>2.8503988980083897E-4</v>
      </c>
      <c r="BN5">
        <f t="shared" si="13"/>
        <v>1.28071876504113E-4</v>
      </c>
      <c r="BO5">
        <f t="shared" si="13"/>
        <v>1.9339775333521538E-4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1.5597551602986358E-2</v>
      </c>
      <c r="BZ5">
        <f>RANK(BY5,BY$5:BY$104,1)</f>
        <v>92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0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300.50099999999998</v>
      </c>
      <c r="C6" t="e">
        <f>VLOOKUP(CONCATENATE($A6,"_",C$4),assets_m6!$A:$D,4,FALSE)</f>
        <v>#N/A</v>
      </c>
      <c r="D6">
        <f>VLOOKUP(CONCATENATE($A6,"_",D$4),assets_m6!$A:$D,4,FALSE)</f>
        <v>294.87900000000002</v>
      </c>
      <c r="E6">
        <f>VLOOKUP(CONCATENATE($A6,"_",E$4),assets_m6!$A:$D,4,FALSE)</f>
        <v>295.06700000000001</v>
      </c>
      <c r="F6">
        <f>VLOOKUP(CONCATENATE($A6,"_",F$4),assets_m6!$A:$D,4,FALSE)</f>
        <v>302.94099999999997</v>
      </c>
      <c r="G6">
        <f>VLOOKUP(CONCATENATE($A6,"_",G$4),assets_m6!$A:$D,4,FALSE)</f>
        <v>301.291</v>
      </c>
      <c r="H6">
        <f>VLOOKUP(CONCATENATE($A6,"_",H$4),assets_m6!$A:$D,4,FALSE)</f>
        <v>301.07400000000001</v>
      </c>
      <c r="I6">
        <f>VLOOKUP(CONCATENATE($A6,"_",I$4),assets_m6!$A:$D,4,FALSE)</f>
        <v>302.85199999999998</v>
      </c>
      <c r="J6">
        <f>VLOOKUP(CONCATENATE($A6,"_",J$4),assets_m6!$A:$D,4,FALSE)</f>
        <v>299.00900000000001</v>
      </c>
      <c r="K6">
        <f>VLOOKUP(CONCATENATE($A6,"_",K$4),assets_m6!$A:$D,4,FALSE)</f>
        <v>291.88600000000002</v>
      </c>
      <c r="L6">
        <f>VLOOKUP(CONCATENATE($A6,"_",L$4),assets_m6!$A:$D,4,FALSE)</f>
        <v>282.57900000000001</v>
      </c>
      <c r="M6">
        <f>VLOOKUP(CONCATENATE($A6,"_",M$4),assets_m6!$A:$D,4,FALSE)</f>
        <v>273.18299999999999</v>
      </c>
      <c r="N6">
        <f>VLOOKUP(CONCATENATE($A6,"_",N$4),assets_m6!$A:$D,4,FALSE)</f>
        <v>271.81900000000002</v>
      </c>
      <c r="O6">
        <f>VLOOKUP(CONCATENATE($A6,"_",O$4),assets_m6!$A:$D,4,FALSE)</f>
        <v>277.81599999999997</v>
      </c>
      <c r="P6">
        <f>VLOOKUP(CONCATENATE($A6,"_",P$4),assets_m6!$A:$D,4,FALSE)</f>
        <v>267.64999999999998</v>
      </c>
      <c r="Q6">
        <f>VLOOKUP(CONCATENATE($A6,"_",Q$4),assets_m6!$A:$D,4,FALSE)</f>
        <v>272.07600000000002</v>
      </c>
      <c r="R6" t="e">
        <f>VLOOKUP(CONCATENATE($A6,"_",R$4),assets_m6!$A:$D,4,FALSE)</f>
        <v>#N/A</v>
      </c>
      <c r="S6">
        <f>VLOOKUP(CONCATENATE($A6,"_",S$4),assets_m6!$A:$D,4,FALSE)</f>
        <v>279.33800000000002</v>
      </c>
      <c r="T6">
        <f>VLOOKUP(CONCATENATE($A6,"_",T$4),assets_m6!$A:$D,4,FALSE)</f>
        <v>282.964</v>
      </c>
      <c r="U6">
        <f>VLOOKUP(CONCATENATE($A6,"_",U$4),assets_m6!$A:$D,4,FALSE)</f>
        <v>282.40100000000001</v>
      </c>
      <c r="V6">
        <f>VLOOKUP(CONCATENATE($A6,"_",V$4),assets_m6!$A:$D,4,FALSE)</f>
        <v>295.77800000000002</v>
      </c>
      <c r="X6" t="str">
        <f t="shared" ref="X6:Y69" si="16">A6</f>
        <v>ACN</v>
      </c>
      <c r="Y6">
        <f t="shared" si="7"/>
        <v>300.50099999999998</v>
      </c>
      <c r="Z6">
        <f t="shared" si="10"/>
        <v>300.50099999999998</v>
      </c>
      <c r="AA6">
        <f t="shared" si="10"/>
        <v>294.87900000000002</v>
      </c>
      <c r="AB6">
        <f t="shared" si="10"/>
        <v>295.06700000000001</v>
      </c>
      <c r="AC6">
        <f t="shared" si="10"/>
        <v>302.94099999999997</v>
      </c>
      <c r="AD6">
        <f t="shared" si="10"/>
        <v>301.291</v>
      </c>
      <c r="AE6">
        <f t="shared" si="10"/>
        <v>301.07400000000001</v>
      </c>
      <c r="AF6">
        <f t="shared" si="10"/>
        <v>302.85199999999998</v>
      </c>
      <c r="AG6">
        <f t="shared" si="10"/>
        <v>299.00900000000001</v>
      </c>
      <c r="AH6">
        <f t="shared" si="10"/>
        <v>291.88600000000002</v>
      </c>
      <c r="AI6">
        <f t="shared" si="10"/>
        <v>282.57900000000001</v>
      </c>
      <c r="AJ6">
        <f t="shared" si="10"/>
        <v>273.18299999999999</v>
      </c>
      <c r="AK6">
        <f t="shared" si="10"/>
        <v>271.81900000000002</v>
      </c>
      <c r="AL6">
        <f t="shared" si="10"/>
        <v>277.81599999999997</v>
      </c>
      <c r="AM6">
        <f t="shared" si="10"/>
        <v>267.64999999999998</v>
      </c>
      <c r="AN6">
        <f t="shared" si="10"/>
        <v>272.07600000000002</v>
      </c>
      <c r="AO6">
        <f t="shared" si="10"/>
        <v>272.07600000000002</v>
      </c>
      <c r="AP6">
        <f t="shared" si="11"/>
        <v>279.33800000000002</v>
      </c>
      <c r="AQ6">
        <f t="shared" si="11"/>
        <v>282.964</v>
      </c>
      <c r="AR6">
        <f t="shared" si="11"/>
        <v>282.40100000000001</v>
      </c>
      <c r="AS6">
        <f t="shared" si="11"/>
        <v>295.77800000000002</v>
      </c>
      <c r="AU6" t="s">
        <v>4</v>
      </c>
      <c r="AV6">
        <f t="shared" ref="AV6:BK35" si="17">$BW6*(Z6-Y6)/Y6</f>
        <v>0</v>
      </c>
      <c r="AW6">
        <f t="shared" si="12"/>
        <v>-1.8708756376850519E-4</v>
      </c>
      <c r="AX6">
        <f t="shared" si="12"/>
        <v>6.3754963900443286E-6</v>
      </c>
      <c r="AY6">
        <f t="shared" si="12"/>
        <v>2.6685464657179444E-4</v>
      </c>
      <c r="AZ6">
        <f t="shared" si="12"/>
        <v>-5.4466051145271764E-5</v>
      </c>
      <c r="BA6">
        <f t="shared" si="12"/>
        <v>-7.202339266688501E-6</v>
      </c>
      <c r="BB6">
        <f t="shared" si="12"/>
        <v>5.9055248875690472E-5</v>
      </c>
      <c r="BC6">
        <f t="shared" si="12"/>
        <v>-1.2689366423203284E-4</v>
      </c>
      <c r="BD6">
        <f t="shared" si="12"/>
        <v>-2.3822025423983861E-4</v>
      </c>
      <c r="BE6">
        <f t="shared" si="12"/>
        <v>-3.1885736212082852E-4</v>
      </c>
      <c r="BF6">
        <f t="shared" si="12"/>
        <v>-3.325087851538867E-4</v>
      </c>
      <c r="BG6">
        <f t="shared" si="12"/>
        <v>-4.9929900469647675E-5</v>
      </c>
      <c r="BH6">
        <f t="shared" si="12"/>
        <v>2.2062475397231088E-4</v>
      </c>
      <c r="BI6">
        <f t="shared" si="12"/>
        <v>-3.6592564863074836E-4</v>
      </c>
      <c r="BJ6">
        <f t="shared" si="12"/>
        <v>1.6536521576686138E-4</v>
      </c>
      <c r="BK6">
        <f t="shared" si="12"/>
        <v>0</v>
      </c>
      <c r="BL6">
        <f t="shared" si="12"/>
        <v>2.6691071612343608E-4</v>
      </c>
      <c r="BM6">
        <f t="shared" si="13"/>
        <v>1.2980690060070509E-4</v>
      </c>
      <c r="BN6">
        <f t="shared" si="13"/>
        <v>-1.9896523939440641E-5</v>
      </c>
      <c r="BO6">
        <f t="shared" si="13"/>
        <v>4.7368812433383771E-4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-1.5717085800047111E-2</v>
      </c>
      <c r="BZ6">
        <f t="shared" ref="BZ6:BZ69" si="20">RANK(BY6,BY$5:BY$104,1)</f>
        <v>85</v>
      </c>
      <c r="CA6">
        <f t="shared" ref="CA6:CA69" si="21">IF(BZ6&lt;=20,1,IF(BZ6&lt;=40,2,IF(BZ6&lt;=60,3,IF(BZ6&lt;=80,4,5))))</f>
        <v>5</v>
      </c>
      <c r="CB6">
        <f t="shared" ref="CB6:CB69" si="22">((CI6-CN6)^2+(CJ6-CO6)^2+(CK6-CP6)^2+(CL6-CQ6)^2+(CM6-CR6)^2)/5</f>
        <v>0.24000000000000005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0</v>
      </c>
      <c r="CG6">
        <f t="shared" ref="CG6:CG69" si="27">IF(CA6=5,1,0)</f>
        <v>1</v>
      </c>
      <c r="CI6">
        <f t="shared" ref="CI6:CI69" si="28">CC6</f>
        <v>0</v>
      </c>
      <c r="CJ6">
        <f t="shared" ref="CJ6:CM69" si="29">CI6+CD6</f>
        <v>0</v>
      </c>
      <c r="CK6">
        <f t="shared" si="14"/>
        <v>0</v>
      </c>
      <c r="CL6">
        <f t="shared" si="14"/>
        <v>0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100.872</v>
      </c>
      <c r="C7" t="e">
        <f>VLOOKUP(CONCATENATE($A7,"_",C$4),assets_m6!$A:$D,4,FALSE)</f>
        <v>#N/A</v>
      </c>
      <c r="D7">
        <f>VLOOKUP(CONCATENATE($A7,"_",D$4),assets_m6!$A:$D,4,FALSE)</f>
        <v>99.372</v>
      </c>
      <c r="E7">
        <f>VLOOKUP(CONCATENATE($A7,"_",E$4),assets_m6!$A:$D,4,FALSE)</f>
        <v>99.382000000000005</v>
      </c>
      <c r="F7">
        <f>VLOOKUP(CONCATENATE($A7,"_",F$4),assets_m6!$A:$D,4,FALSE)</f>
        <v>99.587000000000003</v>
      </c>
      <c r="G7">
        <f>VLOOKUP(CONCATENATE($A7,"_",G$4),assets_m6!$A:$D,4,FALSE)</f>
        <v>99.293999999999997</v>
      </c>
      <c r="H7">
        <f>VLOOKUP(CONCATENATE($A7,"_",H$4),assets_m6!$A:$D,4,FALSE)</f>
        <v>99.402000000000001</v>
      </c>
      <c r="I7">
        <f>VLOOKUP(CONCATENATE($A7,"_",I$4),assets_m6!$A:$D,4,FALSE)</f>
        <v>99.762</v>
      </c>
      <c r="J7">
        <f>VLOOKUP(CONCATENATE($A7,"_",J$4),assets_m6!$A:$D,4,FALSE)</f>
        <v>97.911000000000001</v>
      </c>
      <c r="K7">
        <f>VLOOKUP(CONCATENATE($A7,"_",K$4),assets_m6!$A:$D,4,FALSE)</f>
        <v>95.7</v>
      </c>
      <c r="L7">
        <f>VLOOKUP(CONCATENATE($A7,"_",L$4),assets_m6!$A:$D,4,FALSE)</f>
        <v>95.7</v>
      </c>
      <c r="M7">
        <f>VLOOKUP(CONCATENATE($A7,"_",M$4),assets_m6!$A:$D,4,FALSE)</f>
        <v>90.587000000000003</v>
      </c>
      <c r="N7">
        <f>VLOOKUP(CONCATENATE($A7,"_",N$4),assets_m6!$A:$D,4,FALSE)</f>
        <v>88.084000000000003</v>
      </c>
      <c r="O7">
        <f>VLOOKUP(CONCATENATE($A7,"_",O$4),assets_m6!$A:$D,4,FALSE)</f>
        <v>88.289000000000001</v>
      </c>
      <c r="P7">
        <f>VLOOKUP(CONCATENATE($A7,"_",P$4),assets_m6!$A:$D,4,FALSE)</f>
        <v>86.867000000000004</v>
      </c>
      <c r="Q7">
        <f>VLOOKUP(CONCATENATE($A7,"_",Q$4),assets_m6!$A:$D,4,FALSE)</f>
        <v>86.106999999999999</v>
      </c>
      <c r="R7" t="e">
        <f>VLOOKUP(CONCATENATE($A7,"_",R$4),assets_m6!$A:$D,4,FALSE)</f>
        <v>#N/A</v>
      </c>
      <c r="S7">
        <f>VLOOKUP(CONCATENATE($A7,"_",S$4),assets_m6!$A:$D,4,FALSE)</f>
        <v>87.606999999999999</v>
      </c>
      <c r="T7">
        <f>VLOOKUP(CONCATENATE($A7,"_",T$4),assets_m6!$A:$D,4,FALSE)</f>
        <v>87.957999999999998</v>
      </c>
      <c r="U7">
        <f>VLOOKUP(CONCATENATE($A7,"_",U$4),assets_m6!$A:$D,4,FALSE)</f>
        <v>90.003</v>
      </c>
      <c r="V7">
        <f>VLOOKUP(CONCATENATE($A7,"_",V$4),assets_m6!$A:$D,4,FALSE)</f>
        <v>91.162000000000006</v>
      </c>
      <c r="X7" t="str">
        <f t="shared" si="16"/>
        <v>AEP</v>
      </c>
      <c r="Y7">
        <f t="shared" si="7"/>
        <v>100.872</v>
      </c>
      <c r="Z7">
        <f t="shared" si="10"/>
        <v>100.872</v>
      </c>
      <c r="AA7">
        <f t="shared" si="10"/>
        <v>99.372</v>
      </c>
      <c r="AB7">
        <f t="shared" si="10"/>
        <v>99.382000000000005</v>
      </c>
      <c r="AC7">
        <f t="shared" si="10"/>
        <v>99.587000000000003</v>
      </c>
      <c r="AD7">
        <f t="shared" si="10"/>
        <v>99.293999999999997</v>
      </c>
      <c r="AE7">
        <f t="shared" si="10"/>
        <v>99.402000000000001</v>
      </c>
      <c r="AF7">
        <f t="shared" si="10"/>
        <v>99.762</v>
      </c>
      <c r="AG7">
        <f t="shared" si="10"/>
        <v>97.911000000000001</v>
      </c>
      <c r="AH7">
        <f t="shared" si="10"/>
        <v>95.7</v>
      </c>
      <c r="AI7">
        <f t="shared" si="10"/>
        <v>95.7</v>
      </c>
      <c r="AJ7">
        <f t="shared" si="10"/>
        <v>90.587000000000003</v>
      </c>
      <c r="AK7">
        <f t="shared" si="10"/>
        <v>88.084000000000003</v>
      </c>
      <c r="AL7">
        <f t="shared" si="10"/>
        <v>88.289000000000001</v>
      </c>
      <c r="AM7">
        <f t="shared" si="10"/>
        <v>86.867000000000004</v>
      </c>
      <c r="AN7">
        <f t="shared" si="10"/>
        <v>86.106999999999999</v>
      </c>
      <c r="AO7">
        <f t="shared" si="10"/>
        <v>86.106999999999999</v>
      </c>
      <c r="AP7">
        <f t="shared" si="11"/>
        <v>87.606999999999999</v>
      </c>
      <c r="AQ7">
        <f t="shared" si="11"/>
        <v>87.957999999999998</v>
      </c>
      <c r="AR7">
        <f t="shared" si="11"/>
        <v>90.003</v>
      </c>
      <c r="AS7">
        <f t="shared" si="11"/>
        <v>91.162000000000006</v>
      </c>
      <c r="AU7" t="s">
        <v>5</v>
      </c>
      <c r="AV7">
        <f t="shared" si="17"/>
        <v>0</v>
      </c>
      <c r="AW7">
        <f t="shared" si="12"/>
        <v>-1.4870330716155127E-4</v>
      </c>
      <c r="AX7">
        <f t="shared" si="12"/>
        <v>1.0063196876388839E-6</v>
      </c>
      <c r="AY7">
        <f t="shared" si="12"/>
        <v>2.0627477812883448E-5</v>
      </c>
      <c r="AZ7">
        <f t="shared" si="12"/>
        <v>-2.9421510839768881E-5</v>
      </c>
      <c r="BA7">
        <f t="shared" si="12"/>
        <v>1.0876790138377355E-5</v>
      </c>
      <c r="BB7">
        <f t="shared" si="12"/>
        <v>3.6216575119212833E-5</v>
      </c>
      <c r="BC7">
        <f t="shared" si="12"/>
        <v>-1.8554158898177655E-4</v>
      </c>
      <c r="BD7">
        <f t="shared" si="12"/>
        <v>-2.2581732389619132E-4</v>
      </c>
      <c r="BE7">
        <f t="shared" si="12"/>
        <v>0</v>
      </c>
      <c r="BF7">
        <f t="shared" si="12"/>
        <v>-5.3427377220480665E-4</v>
      </c>
      <c r="BG7">
        <f t="shared" si="12"/>
        <v>-2.7630896265468552E-4</v>
      </c>
      <c r="BH7">
        <f t="shared" si="12"/>
        <v>2.3273239180781784E-5</v>
      </c>
      <c r="BI7">
        <f t="shared" si="12"/>
        <v>-1.6106196694944976E-4</v>
      </c>
      <c r="BJ7">
        <f t="shared" si="12"/>
        <v>-8.7490071028124033E-5</v>
      </c>
      <c r="BK7">
        <f t="shared" si="12"/>
        <v>0</v>
      </c>
      <c r="BL7">
        <f t="shared" si="12"/>
        <v>1.7420186512130255E-4</v>
      </c>
      <c r="BM7">
        <f t="shared" si="13"/>
        <v>4.0065291586288667E-5</v>
      </c>
      <c r="BN7">
        <f t="shared" si="13"/>
        <v>2.3249732827031102E-4</v>
      </c>
      <c r="BO7">
        <f t="shared" si="13"/>
        <v>1.2877348532826751E-4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-9.6260607502577464E-2</v>
      </c>
      <c r="BZ7">
        <f t="shared" si="20"/>
        <v>24</v>
      </c>
      <c r="CA7">
        <f t="shared" si="21"/>
        <v>2</v>
      </c>
      <c r="CB7">
        <f t="shared" si="22"/>
        <v>0.11999999999999997</v>
      </c>
      <c r="CC7">
        <f t="shared" si="23"/>
        <v>0</v>
      </c>
      <c r="CD7">
        <f t="shared" si="24"/>
        <v>1</v>
      </c>
      <c r="CE7">
        <f t="shared" si="25"/>
        <v>0</v>
      </c>
      <c r="CF7">
        <f t="shared" si="26"/>
        <v>0</v>
      </c>
      <c r="CG7">
        <f t="shared" si="27"/>
        <v>0</v>
      </c>
      <c r="CI7">
        <f t="shared" si="28"/>
        <v>0</v>
      </c>
      <c r="CJ7">
        <f t="shared" si="29"/>
        <v>1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179.67</v>
      </c>
      <c r="C8" t="e">
        <f>VLOOKUP(CONCATENATE($A8,"_",C$4),assets_m6!$A:$D,4,FALSE)</f>
        <v>#N/A</v>
      </c>
      <c r="D8">
        <f>VLOOKUP(CONCATENATE($A8,"_",D$4),assets_m6!$A:$D,4,FALSE)</f>
        <v>174.99600000000001</v>
      </c>
      <c r="E8">
        <f>VLOOKUP(CONCATENATE($A8,"_",E$4),assets_m6!$A:$D,4,FALSE)</f>
        <v>176.52099999999999</v>
      </c>
      <c r="F8">
        <f>VLOOKUP(CONCATENATE($A8,"_",F$4),assets_m6!$A:$D,4,FALSE)</f>
        <v>178.20500000000001</v>
      </c>
      <c r="G8">
        <f>VLOOKUP(CONCATENATE($A8,"_",G$4),assets_m6!$A:$D,4,FALSE)</f>
        <v>178.66</v>
      </c>
      <c r="H8">
        <f>VLOOKUP(CONCATENATE($A8,"_",H$4),assets_m6!$A:$D,4,FALSE)</f>
        <v>181.423</v>
      </c>
      <c r="I8">
        <f>VLOOKUP(CONCATENATE($A8,"_",I$4),assets_m6!$A:$D,4,FALSE)</f>
        <v>183.8</v>
      </c>
      <c r="J8">
        <f>VLOOKUP(CONCATENATE($A8,"_",J$4),assets_m6!$A:$D,4,FALSE)</f>
        <v>180.74</v>
      </c>
      <c r="K8">
        <f>VLOOKUP(CONCATENATE($A8,"_",K$4),assets_m6!$A:$D,4,FALSE)</f>
        <v>177.04599999999999</v>
      </c>
      <c r="L8">
        <f>VLOOKUP(CONCATENATE($A8,"_",L$4),assets_m6!$A:$D,4,FALSE)</f>
        <v>172.232</v>
      </c>
      <c r="M8">
        <f>VLOOKUP(CONCATENATE($A8,"_",M$4),assets_m6!$A:$D,4,FALSE)</f>
        <v>171.03399999999999</v>
      </c>
      <c r="N8">
        <f>VLOOKUP(CONCATENATE($A8,"_",N$4),assets_m6!$A:$D,4,FALSE)</f>
        <v>174.322</v>
      </c>
      <c r="O8">
        <f>VLOOKUP(CONCATENATE($A8,"_",O$4),assets_m6!$A:$D,4,FALSE)</f>
        <v>171.57900000000001</v>
      </c>
      <c r="P8">
        <f>VLOOKUP(CONCATENATE($A8,"_",P$4),assets_m6!$A:$D,4,FALSE)</f>
        <v>167.459</v>
      </c>
      <c r="Q8">
        <f>VLOOKUP(CONCATENATE($A8,"_",Q$4),assets_m6!$A:$D,4,FALSE)</f>
        <v>168.221</v>
      </c>
      <c r="R8" t="e">
        <f>VLOOKUP(CONCATENATE($A8,"_",R$4),assets_m6!$A:$D,4,FALSE)</f>
        <v>#N/A</v>
      </c>
      <c r="S8">
        <f>VLOOKUP(CONCATENATE($A8,"_",S$4),assets_m6!$A:$D,4,FALSE)</f>
        <v>170.03399999999999</v>
      </c>
      <c r="T8">
        <f>VLOOKUP(CONCATENATE($A8,"_",T$4),assets_m6!$A:$D,4,FALSE)</f>
        <v>169.55799999999999</v>
      </c>
      <c r="U8">
        <f>VLOOKUP(CONCATENATE($A8,"_",U$4),assets_m6!$A:$D,4,FALSE)</f>
        <v>167.68600000000001</v>
      </c>
      <c r="V8">
        <f>VLOOKUP(CONCATENATE($A8,"_",V$4),assets_m6!$A:$D,4,FALSE)</f>
        <v>171.202</v>
      </c>
      <c r="X8" t="str">
        <f t="shared" si="16"/>
        <v>AIZ</v>
      </c>
      <c r="Y8">
        <f t="shared" si="7"/>
        <v>179.67</v>
      </c>
      <c r="Z8">
        <f t="shared" si="10"/>
        <v>179.67</v>
      </c>
      <c r="AA8">
        <f t="shared" si="10"/>
        <v>174.99600000000001</v>
      </c>
      <c r="AB8">
        <f t="shared" si="10"/>
        <v>176.52099999999999</v>
      </c>
      <c r="AC8">
        <f t="shared" si="10"/>
        <v>178.20500000000001</v>
      </c>
      <c r="AD8">
        <f t="shared" si="10"/>
        <v>178.66</v>
      </c>
      <c r="AE8">
        <f t="shared" si="10"/>
        <v>181.423</v>
      </c>
      <c r="AF8">
        <f t="shared" si="10"/>
        <v>183.8</v>
      </c>
      <c r="AG8">
        <f t="shared" si="10"/>
        <v>180.74</v>
      </c>
      <c r="AH8">
        <f t="shared" si="10"/>
        <v>177.04599999999999</v>
      </c>
      <c r="AI8">
        <f t="shared" si="10"/>
        <v>172.232</v>
      </c>
      <c r="AJ8">
        <f t="shared" si="10"/>
        <v>171.03399999999999</v>
      </c>
      <c r="AK8">
        <f t="shared" si="10"/>
        <v>174.322</v>
      </c>
      <c r="AL8">
        <f t="shared" si="10"/>
        <v>171.57900000000001</v>
      </c>
      <c r="AM8">
        <f t="shared" si="10"/>
        <v>167.459</v>
      </c>
      <c r="AN8">
        <f t="shared" si="10"/>
        <v>168.221</v>
      </c>
      <c r="AO8">
        <f t="shared" si="10"/>
        <v>168.221</v>
      </c>
      <c r="AP8">
        <f t="shared" si="11"/>
        <v>170.03399999999999</v>
      </c>
      <c r="AQ8">
        <f t="shared" si="11"/>
        <v>169.55799999999999</v>
      </c>
      <c r="AR8">
        <f t="shared" si="11"/>
        <v>167.68600000000001</v>
      </c>
      <c r="AS8">
        <f t="shared" si="11"/>
        <v>171.202</v>
      </c>
      <c r="AU8" t="s">
        <v>6</v>
      </c>
      <c r="AV8">
        <f t="shared" si="17"/>
        <v>0</v>
      </c>
      <c r="AW8">
        <f t="shared" si="12"/>
        <v>-2.6014359659375401E-4</v>
      </c>
      <c r="AX8">
        <f t="shared" si="12"/>
        <v>8.7144849025119271E-5</v>
      </c>
      <c r="AY8">
        <f t="shared" si="12"/>
        <v>9.5399414234001971E-5</v>
      </c>
      <c r="AZ8">
        <f t="shared" si="12"/>
        <v>2.5532392469346205E-5</v>
      </c>
      <c r="BA8">
        <f t="shared" si="12"/>
        <v>1.5465129295869279E-4</v>
      </c>
      <c r="BB8">
        <f t="shared" si="12"/>
        <v>1.3101977147329775E-4</v>
      </c>
      <c r="BC8">
        <f t="shared" si="12"/>
        <v>-1.6648531011969543E-4</v>
      </c>
      <c r="BD8">
        <f t="shared" si="12"/>
        <v>-2.0438198517207129E-4</v>
      </c>
      <c r="BE8">
        <f t="shared" si="12"/>
        <v>-2.7190673610248147E-4</v>
      </c>
      <c r="BF8">
        <f t="shared" si="12"/>
        <v>-6.9557341260625646E-5</v>
      </c>
      <c r="BG8">
        <f t="shared" si="12"/>
        <v>1.9224247810376949E-4</v>
      </c>
      <c r="BH8">
        <f t="shared" si="12"/>
        <v>-1.5735248563004066E-4</v>
      </c>
      <c r="BI8">
        <f t="shared" si="12"/>
        <v>-2.401226257292562E-4</v>
      </c>
      <c r="BJ8">
        <f t="shared" si="12"/>
        <v>4.5503675526546825E-5</v>
      </c>
      <c r="BK8">
        <f t="shared" si="12"/>
        <v>0</v>
      </c>
      <c r="BL8">
        <f t="shared" si="12"/>
        <v>1.0777489136314658E-4</v>
      </c>
      <c r="BM8">
        <f t="shared" si="13"/>
        <v>-2.7994401119775992E-5</v>
      </c>
      <c r="BN8">
        <f t="shared" si="13"/>
        <v>-1.1040469927694276E-4</v>
      </c>
      <c r="BO8">
        <f t="shared" si="13"/>
        <v>2.096776117266791E-4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-4.7130851004619521E-2</v>
      </c>
      <c r="BZ8">
        <f t="shared" si="20"/>
        <v>60</v>
      </c>
      <c r="CA8">
        <f t="shared" si="21"/>
        <v>3</v>
      </c>
      <c r="CB8">
        <f t="shared" si="22"/>
        <v>7.9999999999999988E-2</v>
      </c>
      <c r="CC8">
        <f t="shared" si="23"/>
        <v>0</v>
      </c>
      <c r="CD8">
        <f t="shared" si="24"/>
        <v>0</v>
      </c>
      <c r="CE8">
        <f t="shared" si="25"/>
        <v>1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0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112.172</v>
      </c>
      <c r="C9" t="e">
        <f>VLOOKUP(CONCATENATE($A9,"_",C$4),assets_m6!$A:$D,4,FALSE)</f>
        <v>#N/A</v>
      </c>
      <c r="D9">
        <f>VLOOKUP(CONCATENATE($A9,"_",D$4),assets_m6!$A:$D,4,FALSE)</f>
        <v>110.30500000000001</v>
      </c>
      <c r="E9">
        <f>VLOOKUP(CONCATENATE($A9,"_",E$4),assets_m6!$A:$D,4,FALSE)</f>
        <v>110.49299999999999</v>
      </c>
      <c r="F9">
        <f>VLOOKUP(CONCATENATE($A9,"_",F$4),assets_m6!$A:$D,4,FALSE)</f>
        <v>112.736</v>
      </c>
      <c r="G9">
        <f>VLOOKUP(CONCATENATE($A9,"_",G$4),assets_m6!$A:$D,4,FALSE)</f>
        <v>110.098</v>
      </c>
      <c r="H9">
        <f>VLOOKUP(CONCATENATE($A9,"_",H$4),assets_m6!$A:$D,4,FALSE)</f>
        <v>110.73</v>
      </c>
      <c r="I9">
        <f>VLOOKUP(CONCATENATE($A9,"_",I$4),assets_m6!$A:$D,4,FALSE)</f>
        <v>111.995</v>
      </c>
      <c r="J9">
        <f>VLOOKUP(CONCATENATE($A9,"_",J$4),assets_m6!$A:$D,4,FALSE)</f>
        <v>109.13</v>
      </c>
      <c r="K9">
        <f>VLOOKUP(CONCATENATE($A9,"_",K$4),assets_m6!$A:$D,4,FALSE)</f>
        <v>107.223</v>
      </c>
      <c r="L9">
        <f>VLOOKUP(CONCATENATE($A9,"_",L$4),assets_m6!$A:$D,4,FALSE)</f>
        <v>105.83</v>
      </c>
      <c r="M9">
        <f>VLOOKUP(CONCATENATE($A9,"_",M$4),assets_m6!$A:$D,4,FALSE)</f>
        <v>101.878</v>
      </c>
      <c r="N9">
        <f>VLOOKUP(CONCATENATE($A9,"_",N$4),assets_m6!$A:$D,4,FALSE)</f>
        <v>100.05</v>
      </c>
      <c r="O9">
        <f>VLOOKUP(CONCATENATE($A9,"_",O$4),assets_m6!$A:$D,4,FALSE)</f>
        <v>99.882000000000005</v>
      </c>
      <c r="P9">
        <f>VLOOKUP(CONCATENATE($A9,"_",P$4),assets_m6!$A:$D,4,FALSE)</f>
        <v>95.596000000000004</v>
      </c>
      <c r="Q9">
        <f>VLOOKUP(CONCATENATE($A9,"_",Q$4),assets_m6!$A:$D,4,FALSE)</f>
        <v>94.902000000000001</v>
      </c>
      <c r="R9" t="e">
        <f>VLOOKUP(CONCATENATE($A9,"_",R$4),assets_m6!$A:$D,4,FALSE)</f>
        <v>#N/A</v>
      </c>
      <c r="S9">
        <f>VLOOKUP(CONCATENATE($A9,"_",S$4),assets_m6!$A:$D,4,FALSE)</f>
        <v>94.316999999999993</v>
      </c>
      <c r="T9">
        <f>VLOOKUP(CONCATENATE($A9,"_",T$4),assets_m6!$A:$D,4,FALSE)</f>
        <v>94.683999999999997</v>
      </c>
      <c r="U9">
        <f>VLOOKUP(CONCATENATE($A9,"_",U$4),assets_m6!$A:$D,4,FALSE)</f>
        <v>96.033000000000001</v>
      </c>
      <c r="V9">
        <f>VLOOKUP(CONCATENATE($A9,"_",V$4),assets_m6!$A:$D,4,FALSE)</f>
        <v>98.8</v>
      </c>
      <c r="X9" t="str">
        <f t="shared" si="16"/>
        <v>ALLE</v>
      </c>
      <c r="Y9">
        <f t="shared" si="7"/>
        <v>112.172</v>
      </c>
      <c r="Z9">
        <f t="shared" si="10"/>
        <v>112.172</v>
      </c>
      <c r="AA9">
        <f t="shared" si="10"/>
        <v>110.30500000000001</v>
      </c>
      <c r="AB9">
        <f t="shared" si="10"/>
        <v>110.49299999999999</v>
      </c>
      <c r="AC9">
        <f t="shared" si="10"/>
        <v>112.736</v>
      </c>
      <c r="AD9">
        <f t="shared" si="10"/>
        <v>110.098</v>
      </c>
      <c r="AE9">
        <f t="shared" si="10"/>
        <v>110.73</v>
      </c>
      <c r="AF9">
        <f t="shared" si="10"/>
        <v>111.995</v>
      </c>
      <c r="AG9">
        <f t="shared" si="10"/>
        <v>109.13</v>
      </c>
      <c r="AH9">
        <f t="shared" si="10"/>
        <v>107.223</v>
      </c>
      <c r="AI9">
        <f t="shared" si="10"/>
        <v>105.83</v>
      </c>
      <c r="AJ9">
        <f t="shared" si="10"/>
        <v>101.878</v>
      </c>
      <c r="AK9">
        <f t="shared" si="10"/>
        <v>100.05</v>
      </c>
      <c r="AL9">
        <f t="shared" si="10"/>
        <v>99.882000000000005</v>
      </c>
      <c r="AM9">
        <f t="shared" si="10"/>
        <v>95.596000000000004</v>
      </c>
      <c r="AN9">
        <f t="shared" si="10"/>
        <v>94.902000000000001</v>
      </c>
      <c r="AO9">
        <f t="shared" si="10"/>
        <v>94.902000000000001</v>
      </c>
      <c r="AP9">
        <f t="shared" si="11"/>
        <v>94.316999999999993</v>
      </c>
      <c r="AQ9">
        <f t="shared" si="11"/>
        <v>94.683999999999997</v>
      </c>
      <c r="AR9">
        <f t="shared" si="11"/>
        <v>96.033000000000001</v>
      </c>
      <c r="AS9">
        <f t="shared" si="11"/>
        <v>98.8</v>
      </c>
      <c r="AU9" t="s">
        <v>7</v>
      </c>
      <c r="AV9">
        <f t="shared" si="17"/>
        <v>0</v>
      </c>
      <c r="AW9">
        <f t="shared" si="12"/>
        <v>-1.664408230217871E-4</v>
      </c>
      <c r="AX9">
        <f t="shared" si="12"/>
        <v>1.7043651693031881E-5</v>
      </c>
      <c r="AY9">
        <f t="shared" si="12"/>
        <v>2.0299928502258145E-4</v>
      </c>
      <c r="AZ9">
        <f t="shared" si="12"/>
        <v>-2.339980130570541E-4</v>
      </c>
      <c r="BA9">
        <f t="shared" si="12"/>
        <v>5.7403404239859494E-5</v>
      </c>
      <c r="BB9">
        <f t="shared" si="12"/>
        <v>1.1424184954393576E-4</v>
      </c>
      <c r="BC9">
        <f t="shared" si="12"/>
        <v>-2.5581499174070354E-4</v>
      </c>
      <c r="BD9">
        <f t="shared" si="12"/>
        <v>-1.747457161183906E-4</v>
      </c>
      <c r="BE9">
        <f t="shared" si="12"/>
        <v>-1.2991615604860903E-4</v>
      </c>
      <c r="BF9">
        <f t="shared" si="12"/>
        <v>-3.7342908438061029E-4</v>
      </c>
      <c r="BG9">
        <f t="shared" si="12"/>
        <v>-1.7943029898506084E-4</v>
      </c>
      <c r="BH9">
        <f t="shared" si="12"/>
        <v>-1.6791604197900267E-5</v>
      </c>
      <c r="BI9">
        <f t="shared" si="12"/>
        <v>-4.2910634548767559E-4</v>
      </c>
      <c r="BJ9">
        <f t="shared" si="12"/>
        <v>-7.2597179798318184E-5</v>
      </c>
      <c r="BK9">
        <f t="shared" si="12"/>
        <v>0</v>
      </c>
      <c r="BL9">
        <f t="shared" si="12"/>
        <v>-6.1642536511349389E-5</v>
      </c>
      <c r="BM9">
        <f t="shared" si="13"/>
        <v>3.8911330937159201E-5</v>
      </c>
      <c r="BN9">
        <f t="shared" si="13"/>
        <v>1.4247391322715601E-4</v>
      </c>
      <c r="BO9">
        <f t="shared" si="13"/>
        <v>2.8813012193725028E-4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-0.11920978497307706</v>
      </c>
      <c r="BZ9">
        <f t="shared" si="20"/>
        <v>13</v>
      </c>
      <c r="CA9">
        <f t="shared" si="21"/>
        <v>1</v>
      </c>
      <c r="CB9">
        <f t="shared" si="22"/>
        <v>0.24</v>
      </c>
      <c r="CC9">
        <f t="shared" si="23"/>
        <v>1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1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118.886</v>
      </c>
      <c r="C10" t="e">
        <f>VLOOKUP(CONCATENATE($A10,"_",C$4),assets_m6!$A:$D,4,FALSE)</f>
        <v>#N/A</v>
      </c>
      <c r="D10">
        <f>VLOOKUP(CONCATENATE($A10,"_",D$4),assets_m6!$A:$D,4,FALSE)</f>
        <v>116.70699999999999</v>
      </c>
      <c r="E10">
        <f>VLOOKUP(CONCATENATE($A10,"_",E$4),assets_m6!$A:$D,4,FALSE)</f>
        <v>113.89100000000001</v>
      </c>
      <c r="F10">
        <f>VLOOKUP(CONCATENATE($A10,"_",F$4),assets_m6!$A:$D,4,FALSE)</f>
        <v>116.746</v>
      </c>
      <c r="G10">
        <f>VLOOKUP(CONCATENATE($A10,"_",G$4),assets_m6!$A:$D,4,FALSE)</f>
        <v>114.38800000000001</v>
      </c>
      <c r="H10">
        <f>VLOOKUP(CONCATENATE($A10,"_",H$4),assets_m6!$A:$D,4,FALSE)</f>
        <v>114.428</v>
      </c>
      <c r="I10">
        <f>VLOOKUP(CONCATENATE($A10,"_",I$4),assets_m6!$A:$D,4,FALSE)</f>
        <v>115.095</v>
      </c>
      <c r="J10">
        <f>VLOOKUP(CONCATENATE($A10,"_",J$4),assets_m6!$A:$D,4,FALSE)</f>
        <v>111.901</v>
      </c>
      <c r="K10">
        <f>VLOOKUP(CONCATENATE($A10,"_",K$4),assets_m6!$A:$D,4,FALSE)</f>
        <v>106.70699999999999</v>
      </c>
      <c r="L10">
        <f>VLOOKUP(CONCATENATE($A10,"_",L$4),assets_m6!$A:$D,4,FALSE)</f>
        <v>101.373</v>
      </c>
      <c r="M10">
        <f>VLOOKUP(CONCATENATE($A10,"_",M$4),assets_m6!$A:$D,4,FALSE)</f>
        <v>95.840999999999994</v>
      </c>
      <c r="N10">
        <f>VLOOKUP(CONCATENATE($A10,"_",N$4),assets_m6!$A:$D,4,FALSE)</f>
        <v>96.14</v>
      </c>
      <c r="O10">
        <f>VLOOKUP(CONCATENATE($A10,"_",O$4),assets_m6!$A:$D,4,FALSE)</f>
        <v>96.936000000000007</v>
      </c>
      <c r="P10">
        <f>VLOOKUP(CONCATENATE($A10,"_",P$4),assets_m6!$A:$D,4,FALSE)</f>
        <v>89.144000000000005</v>
      </c>
      <c r="Q10">
        <f>VLOOKUP(CONCATENATE($A10,"_",Q$4),assets_m6!$A:$D,4,FALSE)</f>
        <v>89.382999999999996</v>
      </c>
      <c r="R10" t="e">
        <f>VLOOKUP(CONCATENATE($A10,"_",R$4),assets_m6!$A:$D,4,FALSE)</f>
        <v>#N/A</v>
      </c>
      <c r="S10">
        <f>VLOOKUP(CONCATENATE($A10,"_",S$4),assets_m6!$A:$D,4,FALSE)</f>
        <v>94.697000000000003</v>
      </c>
      <c r="T10">
        <f>VLOOKUP(CONCATENATE($A10,"_",T$4),assets_m6!$A:$D,4,FALSE)</f>
        <v>93.472999999999999</v>
      </c>
      <c r="U10">
        <f>VLOOKUP(CONCATENATE($A10,"_",U$4),assets_m6!$A:$D,4,FALSE)</f>
        <v>92.816000000000003</v>
      </c>
      <c r="V10">
        <f>VLOOKUP(CONCATENATE($A10,"_",V$4),assets_m6!$A:$D,4,FALSE)</f>
        <v>96.876000000000005</v>
      </c>
      <c r="X10" t="str">
        <f t="shared" si="16"/>
        <v>AMAT</v>
      </c>
      <c r="Y10">
        <f t="shared" si="7"/>
        <v>118.886</v>
      </c>
      <c r="Z10">
        <f t="shared" si="10"/>
        <v>118.886</v>
      </c>
      <c r="AA10">
        <f t="shared" si="10"/>
        <v>116.70699999999999</v>
      </c>
      <c r="AB10">
        <f t="shared" si="10"/>
        <v>113.89100000000001</v>
      </c>
      <c r="AC10">
        <f t="shared" si="10"/>
        <v>116.746</v>
      </c>
      <c r="AD10">
        <f t="shared" si="10"/>
        <v>114.38800000000001</v>
      </c>
      <c r="AE10">
        <f t="shared" si="10"/>
        <v>114.428</v>
      </c>
      <c r="AF10">
        <f t="shared" si="10"/>
        <v>115.095</v>
      </c>
      <c r="AG10">
        <f t="shared" si="10"/>
        <v>111.901</v>
      </c>
      <c r="AH10">
        <f t="shared" si="10"/>
        <v>106.70699999999999</v>
      </c>
      <c r="AI10">
        <f t="shared" si="10"/>
        <v>101.373</v>
      </c>
      <c r="AJ10">
        <f t="shared" si="10"/>
        <v>95.840999999999994</v>
      </c>
      <c r="AK10">
        <f t="shared" si="10"/>
        <v>96.14</v>
      </c>
      <c r="AL10">
        <f t="shared" si="10"/>
        <v>96.936000000000007</v>
      </c>
      <c r="AM10">
        <f t="shared" si="10"/>
        <v>89.144000000000005</v>
      </c>
      <c r="AN10">
        <f t="shared" si="10"/>
        <v>89.382999999999996</v>
      </c>
      <c r="AO10">
        <f t="shared" si="10"/>
        <v>89.382999999999996</v>
      </c>
      <c r="AP10">
        <f t="shared" si="11"/>
        <v>94.697000000000003</v>
      </c>
      <c r="AQ10">
        <f t="shared" si="11"/>
        <v>93.472999999999999</v>
      </c>
      <c r="AR10">
        <f t="shared" si="11"/>
        <v>92.816000000000003</v>
      </c>
      <c r="AS10">
        <f t="shared" si="11"/>
        <v>96.876000000000005</v>
      </c>
      <c r="AU10" t="s">
        <v>8</v>
      </c>
      <c r="AV10">
        <f t="shared" si="17"/>
        <v>0</v>
      </c>
      <c r="AW10">
        <f t="shared" si="12"/>
        <v>-1.8328482748178947E-4</v>
      </c>
      <c r="AX10">
        <f t="shared" si="12"/>
        <v>-2.4128801185875642E-4</v>
      </c>
      <c r="AY10">
        <f t="shared" si="12"/>
        <v>2.5067828010992874E-4</v>
      </c>
      <c r="AZ10">
        <f t="shared" si="12"/>
        <v>-2.0197694139413686E-4</v>
      </c>
      <c r="BA10">
        <f t="shared" si="12"/>
        <v>3.4968703010798372E-6</v>
      </c>
      <c r="BB10">
        <f t="shared" si="12"/>
        <v>5.8289929038347402E-5</v>
      </c>
      <c r="BC10">
        <f t="shared" si="12"/>
        <v>-2.77509883140015E-4</v>
      </c>
      <c r="BD10">
        <f t="shared" si="12"/>
        <v>-4.6416028453722514E-4</v>
      </c>
      <c r="BE10">
        <f t="shared" si="12"/>
        <v>-4.998734853383554E-4</v>
      </c>
      <c r="BF10">
        <f t="shared" si="12"/>
        <v>-5.4570743689148099E-4</v>
      </c>
      <c r="BG10">
        <f t="shared" si="12"/>
        <v>3.1197504199664719E-5</v>
      </c>
      <c r="BH10">
        <f t="shared" si="12"/>
        <v>8.2795922612856918E-5</v>
      </c>
      <c r="BI10">
        <f t="shared" si="12"/>
        <v>-8.0382933069241577E-4</v>
      </c>
      <c r="BJ10">
        <f t="shared" si="12"/>
        <v>2.6810553710848754E-5</v>
      </c>
      <c r="BK10">
        <f t="shared" si="12"/>
        <v>0</v>
      </c>
      <c r="BL10">
        <f t="shared" si="12"/>
        <v>5.9452021077833681E-4</v>
      </c>
      <c r="BM10">
        <f t="shared" si="13"/>
        <v>-1.2925435863860564E-4</v>
      </c>
      <c r="BN10">
        <f t="shared" si="13"/>
        <v>-7.028767665529046E-5</v>
      </c>
      <c r="BO10">
        <f t="shared" si="13"/>
        <v>4.3742458196862634E-4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-0.18513533973722718</v>
      </c>
      <c r="BZ10">
        <f t="shared" si="20"/>
        <v>5</v>
      </c>
      <c r="CA10">
        <f t="shared" si="21"/>
        <v>1</v>
      </c>
      <c r="CB10">
        <f t="shared" si="22"/>
        <v>0.24</v>
      </c>
      <c r="CC10">
        <f t="shared" si="23"/>
        <v>1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1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275.09899999999999</v>
      </c>
      <c r="C11" t="e">
        <f>VLOOKUP(CONCATENATE($A11,"_",C$4),assets_m6!$A:$D,4,FALSE)</f>
        <v>#N/A</v>
      </c>
      <c r="D11">
        <f>VLOOKUP(CONCATENATE($A11,"_",D$4),assets_m6!$A:$D,4,FALSE)</f>
        <v>272.90600000000001</v>
      </c>
      <c r="E11">
        <f>VLOOKUP(CONCATENATE($A11,"_",E$4),assets_m6!$A:$D,4,FALSE)</f>
        <v>267.14699999999999</v>
      </c>
      <c r="F11">
        <f>VLOOKUP(CONCATENATE($A11,"_",F$4),assets_m6!$A:$D,4,FALSE)</f>
        <v>272.25400000000002</v>
      </c>
      <c r="G11">
        <f>VLOOKUP(CONCATENATE($A11,"_",G$4),assets_m6!$A:$D,4,FALSE)</f>
        <v>268.04599999999999</v>
      </c>
      <c r="H11">
        <f>VLOOKUP(CONCATENATE($A11,"_",H$4),assets_m6!$A:$D,4,FALSE)</f>
        <v>270.94</v>
      </c>
      <c r="I11">
        <f>VLOOKUP(CONCATENATE($A11,"_",I$4),assets_m6!$A:$D,4,FALSE)</f>
        <v>273.68700000000001</v>
      </c>
      <c r="J11">
        <f>VLOOKUP(CONCATENATE($A11,"_",J$4),assets_m6!$A:$D,4,FALSE)</f>
        <v>268.846</v>
      </c>
      <c r="K11">
        <f>VLOOKUP(CONCATENATE($A11,"_",K$4),assets_m6!$A:$D,4,FALSE)</f>
        <v>262.46499999999997</v>
      </c>
      <c r="L11">
        <f>VLOOKUP(CONCATENATE($A11,"_",L$4),assets_m6!$A:$D,4,FALSE)</f>
        <v>248.517</v>
      </c>
      <c r="M11">
        <f>VLOOKUP(CONCATENATE($A11,"_",M$4),assets_m6!$A:$D,4,FALSE)</f>
        <v>237.47300000000001</v>
      </c>
      <c r="N11">
        <f>VLOOKUP(CONCATENATE($A11,"_",N$4),assets_m6!$A:$D,4,FALSE)</f>
        <v>240.11</v>
      </c>
      <c r="O11">
        <f>VLOOKUP(CONCATENATE($A11,"_",O$4),assets_m6!$A:$D,4,FALSE)</f>
        <v>243.47900000000001</v>
      </c>
      <c r="P11">
        <f>VLOOKUP(CONCATENATE($A11,"_",P$4),assets_m6!$A:$D,4,FALSE)</f>
        <v>232.73099999999999</v>
      </c>
      <c r="Q11">
        <f>VLOOKUP(CONCATENATE($A11,"_",Q$4),assets_m6!$A:$D,4,FALSE)</f>
        <v>232.238</v>
      </c>
      <c r="R11" t="e">
        <f>VLOOKUP(CONCATENATE($A11,"_",R$4),assets_m6!$A:$D,4,FALSE)</f>
        <v>#N/A</v>
      </c>
      <c r="S11">
        <f>VLOOKUP(CONCATENATE($A11,"_",S$4),assets_m6!$A:$D,4,FALSE)</f>
        <v>239.64599999999999</v>
      </c>
      <c r="T11">
        <f>VLOOKUP(CONCATENATE($A11,"_",T$4),assets_m6!$A:$D,4,FALSE)</f>
        <v>238.17400000000001</v>
      </c>
      <c r="U11">
        <f>VLOOKUP(CONCATENATE($A11,"_",U$4),assets_m6!$A:$D,4,FALSE)</f>
        <v>236.643</v>
      </c>
      <c r="V11">
        <f>VLOOKUP(CONCATENATE($A11,"_",V$4),assets_m6!$A:$D,4,FALSE)</f>
        <v>246.255</v>
      </c>
      <c r="X11" t="str">
        <f t="shared" si="16"/>
        <v>AMP</v>
      </c>
      <c r="Y11">
        <f t="shared" si="7"/>
        <v>275.09899999999999</v>
      </c>
      <c r="Z11">
        <f t="shared" si="10"/>
        <v>275.09899999999999</v>
      </c>
      <c r="AA11">
        <f t="shared" si="10"/>
        <v>272.90600000000001</v>
      </c>
      <c r="AB11">
        <f t="shared" si="10"/>
        <v>267.14699999999999</v>
      </c>
      <c r="AC11">
        <f t="shared" si="10"/>
        <v>272.25400000000002</v>
      </c>
      <c r="AD11">
        <f t="shared" si="10"/>
        <v>268.04599999999999</v>
      </c>
      <c r="AE11">
        <f t="shared" si="10"/>
        <v>270.94</v>
      </c>
      <c r="AF11">
        <f t="shared" si="10"/>
        <v>273.68700000000001</v>
      </c>
      <c r="AG11">
        <f t="shared" si="10"/>
        <v>268.846</v>
      </c>
      <c r="AH11">
        <f t="shared" si="10"/>
        <v>262.46499999999997</v>
      </c>
      <c r="AI11">
        <f t="shared" si="10"/>
        <v>248.517</v>
      </c>
      <c r="AJ11">
        <f t="shared" si="10"/>
        <v>237.47300000000001</v>
      </c>
      <c r="AK11">
        <f t="shared" si="10"/>
        <v>240.11</v>
      </c>
      <c r="AL11">
        <f t="shared" si="10"/>
        <v>243.47900000000001</v>
      </c>
      <c r="AM11">
        <f t="shared" si="10"/>
        <v>232.73099999999999</v>
      </c>
      <c r="AN11">
        <f t="shared" si="10"/>
        <v>232.238</v>
      </c>
      <c r="AO11">
        <f t="shared" si="10"/>
        <v>232.238</v>
      </c>
      <c r="AP11">
        <f t="shared" si="11"/>
        <v>239.64599999999999</v>
      </c>
      <c r="AQ11">
        <f t="shared" si="11"/>
        <v>238.17400000000001</v>
      </c>
      <c r="AR11">
        <f t="shared" si="11"/>
        <v>236.643</v>
      </c>
      <c r="AS11">
        <f t="shared" si="11"/>
        <v>246.255</v>
      </c>
      <c r="AU11" t="s">
        <v>9</v>
      </c>
      <c r="AV11">
        <f t="shared" si="17"/>
        <v>0</v>
      </c>
      <c r="AW11">
        <f t="shared" si="12"/>
        <v>-7.9716756513109231E-5</v>
      </c>
      <c r="AX11">
        <f t="shared" si="12"/>
        <v>-2.1102504158941227E-4</v>
      </c>
      <c r="AY11">
        <f t="shared" si="12"/>
        <v>1.9116815835476455E-4</v>
      </c>
      <c r="AZ11">
        <f t="shared" si="12"/>
        <v>-1.5456154914161139E-4</v>
      </c>
      <c r="BA11">
        <f t="shared" si="12"/>
        <v>1.0796654305604283E-4</v>
      </c>
      <c r="BB11">
        <f t="shared" si="12"/>
        <v>1.0138776112792552E-4</v>
      </c>
      <c r="BC11">
        <f t="shared" si="12"/>
        <v>-1.7688088948324211E-4</v>
      </c>
      <c r="BD11">
        <f t="shared" si="12"/>
        <v>-2.3734777530631023E-4</v>
      </c>
      <c r="BE11">
        <f t="shared" si="12"/>
        <v>-5.3142323738403143E-4</v>
      </c>
      <c r="BF11">
        <f t="shared" si="12"/>
        <v>-4.4439615800931056E-4</v>
      </c>
      <c r="BG11">
        <f t="shared" si="12"/>
        <v>1.1104420291991091E-4</v>
      </c>
      <c r="BH11">
        <f t="shared" si="12"/>
        <v>1.4031069093332221E-4</v>
      </c>
      <c r="BI11">
        <f t="shared" si="12"/>
        <v>-4.4143437421707903E-4</v>
      </c>
      <c r="BJ11">
        <f t="shared" si="12"/>
        <v>-2.1183254486939643E-5</v>
      </c>
      <c r="BK11">
        <f t="shared" si="12"/>
        <v>0</v>
      </c>
      <c r="BL11">
        <f t="shared" si="12"/>
        <v>3.1898311215218815E-4</v>
      </c>
      <c r="BM11">
        <f t="shared" si="13"/>
        <v>-6.1423933635444791E-5</v>
      </c>
      <c r="BN11">
        <f t="shared" si="13"/>
        <v>-6.4280735932553763E-5</v>
      </c>
      <c r="BO11">
        <f t="shared" si="13"/>
        <v>4.0618146321674402E-4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-0.10484952689758958</v>
      </c>
      <c r="BZ11">
        <f t="shared" si="20"/>
        <v>20</v>
      </c>
      <c r="CA11">
        <f t="shared" si="21"/>
        <v>1</v>
      </c>
      <c r="CB11">
        <f t="shared" si="22"/>
        <v>0.24</v>
      </c>
      <c r="CC11">
        <f t="shared" si="23"/>
        <v>1</v>
      </c>
      <c r="CD11">
        <f t="shared" si="24"/>
        <v>0</v>
      </c>
      <c r="CE11">
        <f t="shared" si="25"/>
        <v>0</v>
      </c>
      <c r="CF11">
        <f t="shared" si="26"/>
        <v>0</v>
      </c>
      <c r="CG11">
        <f t="shared" si="27"/>
        <v>0</v>
      </c>
      <c r="CI11">
        <f t="shared" si="28"/>
        <v>1</v>
      </c>
      <c r="CJ11">
        <f t="shared" si="29"/>
        <v>1</v>
      </c>
      <c r="CK11">
        <f t="shared" si="14"/>
        <v>1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115.146</v>
      </c>
      <c r="C12" t="e">
        <f>VLOOKUP(CONCATENATE($A12,"_",C$4),assets_m6!$A:$D,4,FALSE)</f>
        <v>#N/A</v>
      </c>
      <c r="D12">
        <f>VLOOKUP(CONCATENATE($A12,"_",D$4),assets_m6!$A:$D,4,FALSE)</f>
        <v>120.21</v>
      </c>
      <c r="E12">
        <f>VLOOKUP(CONCATENATE($A12,"_",E$4),assets_m6!$A:$D,4,FALSE)</f>
        <v>121.684</v>
      </c>
      <c r="F12">
        <f>VLOOKUP(CONCATENATE($A12,"_",F$4),assets_m6!$A:$D,4,FALSE)</f>
        <v>125.511</v>
      </c>
      <c r="G12">
        <f>VLOOKUP(CONCATENATE($A12,"_",G$4),assets_m6!$A:$D,4,FALSE)</f>
        <v>122.35</v>
      </c>
      <c r="H12">
        <f>VLOOKUP(CONCATENATE($A12,"_",H$4),assets_m6!$A:$D,4,FALSE)</f>
        <v>124.79</v>
      </c>
      <c r="I12">
        <f>VLOOKUP(CONCATENATE($A12,"_",I$4),assets_m6!$A:$D,4,FALSE)</f>
        <v>123</v>
      </c>
      <c r="J12">
        <f>VLOOKUP(CONCATENATE($A12,"_",J$4),assets_m6!$A:$D,4,FALSE)</f>
        <v>121.18</v>
      </c>
      <c r="K12">
        <f>VLOOKUP(CONCATENATE($A12,"_",K$4),assets_m6!$A:$D,4,FALSE)</f>
        <v>116.15</v>
      </c>
      <c r="L12">
        <f>VLOOKUP(CONCATENATE($A12,"_",L$4),assets_m6!$A:$D,4,FALSE)</f>
        <v>109.65</v>
      </c>
      <c r="M12">
        <f>VLOOKUP(CONCATENATE($A12,"_",M$4),assets_m6!$A:$D,4,FALSE)</f>
        <v>103.67</v>
      </c>
      <c r="N12">
        <f>VLOOKUP(CONCATENATE($A12,"_",N$4),assets_m6!$A:$D,4,FALSE)</f>
        <v>102.31</v>
      </c>
      <c r="O12">
        <f>VLOOKUP(CONCATENATE($A12,"_",O$4),assets_m6!$A:$D,4,FALSE)</f>
        <v>107.67</v>
      </c>
      <c r="P12">
        <f>VLOOKUP(CONCATENATE($A12,"_",P$4),assets_m6!$A:$D,4,FALSE)</f>
        <v>103.66</v>
      </c>
      <c r="Q12">
        <f>VLOOKUP(CONCATENATE($A12,"_",Q$4),assets_m6!$A:$D,4,FALSE)</f>
        <v>106.22</v>
      </c>
      <c r="R12" t="e">
        <f>VLOOKUP(CONCATENATE($A12,"_",R$4),assets_m6!$A:$D,4,FALSE)</f>
        <v>#N/A</v>
      </c>
      <c r="S12">
        <f>VLOOKUP(CONCATENATE($A12,"_",S$4),assets_m6!$A:$D,4,FALSE)</f>
        <v>108.68</v>
      </c>
      <c r="T12">
        <f>VLOOKUP(CONCATENATE($A12,"_",T$4),assets_m6!$A:$D,4,FALSE)</f>
        <v>108.95</v>
      </c>
      <c r="U12">
        <f>VLOOKUP(CONCATENATE($A12,"_",U$4),assets_m6!$A:$D,4,FALSE)</f>
        <v>112.44</v>
      </c>
      <c r="V12">
        <f>VLOOKUP(CONCATENATE($A12,"_",V$4),assets_m6!$A:$D,4,FALSE)</f>
        <v>116.46</v>
      </c>
      <c r="X12" t="str">
        <f t="shared" si="16"/>
        <v>AMZN</v>
      </c>
      <c r="Y12">
        <f t="shared" si="7"/>
        <v>115.146</v>
      </c>
      <c r="Z12">
        <f t="shared" si="10"/>
        <v>115.146</v>
      </c>
      <c r="AA12">
        <f t="shared" si="10"/>
        <v>120.21</v>
      </c>
      <c r="AB12">
        <f t="shared" si="10"/>
        <v>121.684</v>
      </c>
      <c r="AC12">
        <f t="shared" si="10"/>
        <v>125.511</v>
      </c>
      <c r="AD12">
        <f t="shared" si="10"/>
        <v>122.35</v>
      </c>
      <c r="AE12">
        <f t="shared" si="10"/>
        <v>124.79</v>
      </c>
      <c r="AF12">
        <f t="shared" si="10"/>
        <v>123</v>
      </c>
      <c r="AG12">
        <f t="shared" si="10"/>
        <v>121.18</v>
      </c>
      <c r="AH12">
        <f t="shared" si="10"/>
        <v>116.15</v>
      </c>
      <c r="AI12">
        <f t="shared" si="10"/>
        <v>109.65</v>
      </c>
      <c r="AJ12">
        <f t="shared" si="10"/>
        <v>103.67</v>
      </c>
      <c r="AK12">
        <f t="shared" si="10"/>
        <v>102.31</v>
      </c>
      <c r="AL12">
        <f t="shared" si="10"/>
        <v>107.67</v>
      </c>
      <c r="AM12">
        <f t="shared" si="10"/>
        <v>103.66</v>
      </c>
      <c r="AN12">
        <f t="shared" si="10"/>
        <v>106.22</v>
      </c>
      <c r="AO12">
        <f t="shared" si="10"/>
        <v>106.22</v>
      </c>
      <c r="AP12">
        <f t="shared" si="11"/>
        <v>108.68</v>
      </c>
      <c r="AQ12">
        <f t="shared" si="11"/>
        <v>108.95</v>
      </c>
      <c r="AR12">
        <f t="shared" si="11"/>
        <v>112.44</v>
      </c>
      <c r="AS12">
        <f t="shared" si="11"/>
        <v>116.46</v>
      </c>
      <c r="AU12" t="s">
        <v>10</v>
      </c>
      <c r="AV12">
        <f t="shared" si="17"/>
        <v>0</v>
      </c>
      <c r="AW12">
        <f t="shared" si="12"/>
        <v>4.3978948465426437E-4</v>
      </c>
      <c r="AX12">
        <f t="shared" si="12"/>
        <v>1.2261875051992378E-4</v>
      </c>
      <c r="AY12">
        <f t="shared" si="12"/>
        <v>3.1450313927878755E-4</v>
      </c>
      <c r="AZ12">
        <f t="shared" si="12"/>
        <v>-2.5185043542000314E-4</v>
      </c>
      <c r="BA12">
        <f t="shared" si="12"/>
        <v>1.9942787086228134E-4</v>
      </c>
      <c r="BB12">
        <f t="shared" si="12"/>
        <v>-1.4344098084782483E-4</v>
      </c>
      <c r="BC12">
        <f t="shared" si="12"/>
        <v>-1.4796747967479618E-4</v>
      </c>
      <c r="BD12">
        <f t="shared" si="12"/>
        <v>-4.1508499752434402E-4</v>
      </c>
      <c r="BE12">
        <f t="shared" si="12"/>
        <v>-5.5962117950925528E-4</v>
      </c>
      <c r="BF12">
        <f t="shared" si="12"/>
        <v>-5.4537163702690411E-4</v>
      </c>
      <c r="BG12">
        <f t="shared" si="12"/>
        <v>-1.3118549242789615E-4</v>
      </c>
      <c r="BH12">
        <f t="shared" si="12"/>
        <v>5.2389795718893548E-4</v>
      </c>
      <c r="BI12">
        <f t="shared" si="12"/>
        <v>-3.7243428996006366E-4</v>
      </c>
      <c r="BJ12">
        <f t="shared" si="12"/>
        <v>2.4696121937102088E-4</v>
      </c>
      <c r="BK12">
        <f t="shared" si="12"/>
        <v>0</v>
      </c>
      <c r="BL12">
        <f t="shared" si="12"/>
        <v>2.3159480323856223E-4</v>
      </c>
      <c r="BM12">
        <f t="shared" si="13"/>
        <v>2.4843577475156055E-5</v>
      </c>
      <c r="BN12">
        <f t="shared" si="13"/>
        <v>3.2033042680128454E-4</v>
      </c>
      <c r="BO12">
        <f t="shared" si="13"/>
        <v>3.5752401280682994E-4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1.14115991871189E-2</v>
      </c>
      <c r="BZ12">
        <f t="shared" si="20"/>
        <v>91</v>
      </c>
      <c r="CA12">
        <f t="shared" si="21"/>
        <v>5</v>
      </c>
      <c r="CB12">
        <f t="shared" si="22"/>
        <v>0.24000000000000005</v>
      </c>
      <c r="CC12">
        <f t="shared" si="23"/>
        <v>0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1</v>
      </c>
      <c r="CI12">
        <f t="shared" si="28"/>
        <v>0</v>
      </c>
      <c r="CJ12">
        <f t="shared" si="29"/>
        <v>0</v>
      </c>
      <c r="CK12">
        <f t="shared" si="14"/>
        <v>0</v>
      </c>
      <c r="CL12">
        <f t="shared" si="14"/>
        <v>0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205.376</v>
      </c>
      <c r="C13" t="e">
        <f>VLOOKUP(CONCATENATE($A13,"_",C$4),assets_m6!$A:$D,4,FALSE)</f>
        <v>#N/A</v>
      </c>
      <c r="D13">
        <f>VLOOKUP(CONCATENATE($A13,"_",D$4),assets_m6!$A:$D,4,FALSE)</f>
        <v>202.50399999999999</v>
      </c>
      <c r="E13">
        <f>VLOOKUP(CONCATENATE($A13,"_",E$4),assets_m6!$A:$D,4,FALSE)</f>
        <v>202.124</v>
      </c>
      <c r="F13">
        <f>VLOOKUP(CONCATENATE($A13,"_",F$4),assets_m6!$A:$D,4,FALSE)</f>
        <v>203.48699999999999</v>
      </c>
      <c r="G13">
        <f>VLOOKUP(CONCATENATE($A13,"_",G$4),assets_m6!$A:$D,4,FALSE)</f>
        <v>199.64099999999999</v>
      </c>
      <c r="H13">
        <f>VLOOKUP(CONCATENATE($A13,"_",H$4),assets_m6!$A:$D,4,FALSE)</f>
        <v>195.53200000000001</v>
      </c>
      <c r="I13">
        <f>VLOOKUP(CONCATENATE($A13,"_",I$4),assets_m6!$A:$D,4,FALSE)</f>
        <v>199.47499999999999</v>
      </c>
      <c r="J13">
        <f>VLOOKUP(CONCATENATE($A13,"_",J$4),assets_m6!$A:$D,4,FALSE)</f>
        <v>195.23</v>
      </c>
      <c r="K13">
        <f>VLOOKUP(CONCATENATE($A13,"_",K$4),assets_m6!$A:$D,4,FALSE)</f>
        <v>189.75700000000001</v>
      </c>
      <c r="L13">
        <f>VLOOKUP(CONCATENATE($A13,"_",L$4),assets_m6!$A:$D,4,FALSE)</f>
        <v>189.33799999999999</v>
      </c>
      <c r="M13">
        <f>VLOOKUP(CONCATENATE($A13,"_",M$4),assets_m6!$A:$D,4,FALSE)</f>
        <v>181.86</v>
      </c>
      <c r="N13">
        <f>VLOOKUP(CONCATENATE($A13,"_",N$4),assets_m6!$A:$D,4,FALSE)</f>
        <v>180.33099999999999</v>
      </c>
      <c r="O13">
        <f>VLOOKUP(CONCATENATE($A13,"_",O$4),assets_m6!$A:$D,4,FALSE)</f>
        <v>182.65799999999999</v>
      </c>
      <c r="P13">
        <f>VLOOKUP(CONCATENATE($A13,"_",P$4),assets_m6!$A:$D,4,FALSE)</f>
        <v>181.5</v>
      </c>
      <c r="Q13">
        <f>VLOOKUP(CONCATENATE($A13,"_",Q$4),assets_m6!$A:$D,4,FALSE)</f>
        <v>185.97900000000001</v>
      </c>
      <c r="R13" t="e">
        <f>VLOOKUP(CONCATENATE($A13,"_",R$4),assets_m6!$A:$D,4,FALSE)</f>
        <v>#N/A</v>
      </c>
      <c r="S13">
        <f>VLOOKUP(CONCATENATE($A13,"_",S$4),assets_m6!$A:$D,4,FALSE)</f>
        <v>186.37799999999999</v>
      </c>
      <c r="T13">
        <f>VLOOKUP(CONCATENATE($A13,"_",T$4),assets_m6!$A:$D,4,FALSE)</f>
        <v>186.85499999999999</v>
      </c>
      <c r="U13">
        <f>VLOOKUP(CONCATENATE($A13,"_",U$4),assets_m6!$A:$D,4,FALSE)</f>
        <v>191.33500000000001</v>
      </c>
      <c r="V13">
        <f>VLOOKUP(CONCATENATE($A13,"_",V$4),assets_m6!$A:$D,4,FALSE)</f>
        <v>190.03</v>
      </c>
      <c r="X13" t="str">
        <f t="shared" si="16"/>
        <v>AVB</v>
      </c>
      <c r="Y13">
        <f t="shared" si="7"/>
        <v>205.376</v>
      </c>
      <c r="Z13">
        <f t="shared" si="10"/>
        <v>205.376</v>
      </c>
      <c r="AA13">
        <f t="shared" si="10"/>
        <v>202.50399999999999</v>
      </c>
      <c r="AB13">
        <f t="shared" si="10"/>
        <v>202.124</v>
      </c>
      <c r="AC13">
        <f t="shared" si="10"/>
        <v>203.48699999999999</v>
      </c>
      <c r="AD13">
        <f t="shared" si="10"/>
        <v>199.64099999999999</v>
      </c>
      <c r="AE13">
        <f t="shared" si="10"/>
        <v>195.53200000000001</v>
      </c>
      <c r="AF13">
        <f t="shared" si="10"/>
        <v>199.47499999999999</v>
      </c>
      <c r="AG13">
        <f t="shared" si="10"/>
        <v>195.23</v>
      </c>
      <c r="AH13">
        <f t="shared" si="10"/>
        <v>189.75700000000001</v>
      </c>
      <c r="AI13">
        <f t="shared" si="10"/>
        <v>189.33799999999999</v>
      </c>
      <c r="AJ13">
        <f t="shared" si="10"/>
        <v>181.86</v>
      </c>
      <c r="AK13">
        <f t="shared" si="10"/>
        <v>180.33099999999999</v>
      </c>
      <c r="AL13">
        <f t="shared" si="10"/>
        <v>182.65799999999999</v>
      </c>
      <c r="AM13">
        <f t="shared" si="10"/>
        <v>181.5</v>
      </c>
      <c r="AN13">
        <f t="shared" si="10"/>
        <v>185.97900000000001</v>
      </c>
      <c r="AO13">
        <f t="shared" si="10"/>
        <v>185.97900000000001</v>
      </c>
      <c r="AP13">
        <f t="shared" si="11"/>
        <v>186.37799999999999</v>
      </c>
      <c r="AQ13">
        <f t="shared" si="11"/>
        <v>186.85499999999999</v>
      </c>
      <c r="AR13">
        <f t="shared" si="11"/>
        <v>191.33500000000001</v>
      </c>
      <c r="AS13">
        <f t="shared" si="11"/>
        <v>190.03</v>
      </c>
      <c r="AU13" t="s">
        <v>11</v>
      </c>
      <c r="AV13">
        <f t="shared" si="17"/>
        <v>0</v>
      </c>
      <c r="AW13">
        <f t="shared" si="12"/>
        <v>-1.3984107198504274E-4</v>
      </c>
      <c r="AX13">
        <f t="shared" si="12"/>
        <v>-1.8765061430885092E-5</v>
      </c>
      <c r="AY13">
        <f t="shared" si="12"/>
        <v>6.7433852486592375E-5</v>
      </c>
      <c r="AZ13">
        <f t="shared" si="12"/>
        <v>-1.8900470300314042E-4</v>
      </c>
      <c r="BA13">
        <f t="shared" si="12"/>
        <v>-2.0581944590539924E-4</v>
      </c>
      <c r="BB13">
        <f t="shared" si="12"/>
        <v>2.0165497207618108E-4</v>
      </c>
      <c r="BC13">
        <f t="shared" si="12"/>
        <v>-2.1280862263441556E-4</v>
      </c>
      <c r="BD13">
        <f t="shared" si="12"/>
        <v>-2.8033601393228421E-4</v>
      </c>
      <c r="BE13">
        <f t="shared" si="12"/>
        <v>-2.2080871851895378E-5</v>
      </c>
      <c r="BF13">
        <f t="shared" si="12"/>
        <v>-3.9495505392472618E-4</v>
      </c>
      <c r="BG13">
        <f t="shared" si="12"/>
        <v>-8.4075662597603911E-5</v>
      </c>
      <c r="BH13">
        <f t="shared" si="12"/>
        <v>1.2904048666064063E-4</v>
      </c>
      <c r="BI13">
        <f t="shared" si="12"/>
        <v>-6.3397168478795737E-5</v>
      </c>
      <c r="BJ13">
        <f t="shared" si="12"/>
        <v>2.46776859504133E-4</v>
      </c>
      <c r="BK13">
        <f t="shared" si="12"/>
        <v>0</v>
      </c>
      <c r="BL13">
        <f t="shared" si="12"/>
        <v>2.1454035132997404E-5</v>
      </c>
      <c r="BM13">
        <f t="shared" si="13"/>
        <v>2.559314940604599E-5</v>
      </c>
      <c r="BN13">
        <f t="shared" si="13"/>
        <v>2.3975810120146736E-4</v>
      </c>
      <c r="BO13">
        <f t="shared" si="13"/>
        <v>-6.8204980792850595E-5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-7.4721486444375207E-2</v>
      </c>
      <c r="BZ13">
        <f t="shared" si="20"/>
        <v>40</v>
      </c>
      <c r="CA13">
        <f t="shared" si="21"/>
        <v>2</v>
      </c>
      <c r="CB13">
        <f t="shared" si="22"/>
        <v>0.11999999999999997</v>
      </c>
      <c r="CC13">
        <f t="shared" si="23"/>
        <v>0</v>
      </c>
      <c r="CD13">
        <f t="shared" si="24"/>
        <v>1</v>
      </c>
      <c r="CE13">
        <f t="shared" si="25"/>
        <v>0</v>
      </c>
      <c r="CF13">
        <f t="shared" si="26"/>
        <v>0</v>
      </c>
      <c r="CG13">
        <f t="shared" si="27"/>
        <v>0</v>
      </c>
      <c r="CI13">
        <f t="shared" si="28"/>
        <v>0</v>
      </c>
      <c r="CJ13">
        <f t="shared" si="29"/>
        <v>1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171.47399999999999</v>
      </c>
      <c r="C14" t="e">
        <f>VLOOKUP(CONCATENATE($A14,"_",C$4),assets_m6!$A:$D,4,FALSE)</f>
        <v>#N/A</v>
      </c>
      <c r="D14">
        <f>VLOOKUP(CONCATENATE($A14,"_",D$4),assets_m6!$A:$D,4,FALSE)</f>
        <v>171.18100000000001</v>
      </c>
      <c r="E14">
        <f>VLOOKUP(CONCATENATE($A14,"_",E$4),assets_m6!$A:$D,4,FALSE)</f>
        <v>171.68700000000001</v>
      </c>
      <c r="F14">
        <f>VLOOKUP(CONCATENATE($A14,"_",F$4),assets_m6!$A:$D,4,FALSE)</f>
        <v>176.08199999999999</v>
      </c>
      <c r="G14">
        <f>VLOOKUP(CONCATENATE($A14,"_",G$4),assets_m6!$A:$D,4,FALSE)</f>
        <v>175.90299999999999</v>
      </c>
      <c r="H14">
        <f>VLOOKUP(CONCATENATE($A14,"_",H$4),assets_m6!$A:$D,4,FALSE)</f>
        <v>178.572</v>
      </c>
      <c r="I14">
        <f>VLOOKUP(CONCATENATE($A14,"_",I$4),assets_m6!$A:$D,4,FALSE)</f>
        <v>180.16900000000001</v>
      </c>
      <c r="J14">
        <f>VLOOKUP(CONCATENATE($A14,"_",J$4),assets_m6!$A:$D,4,FALSE)</f>
        <v>177.36199999999999</v>
      </c>
      <c r="K14">
        <f>VLOOKUP(CONCATENATE($A14,"_",K$4),assets_m6!$A:$D,4,FALSE)</f>
        <v>172.56</v>
      </c>
      <c r="L14">
        <f>VLOOKUP(CONCATENATE($A14,"_",L$4),assets_m6!$A:$D,4,FALSE)</f>
        <v>167.541</v>
      </c>
      <c r="M14">
        <f>VLOOKUP(CONCATENATE($A14,"_",M$4),assets_m6!$A:$D,4,FALSE)</f>
        <v>159.91200000000001</v>
      </c>
      <c r="N14">
        <f>VLOOKUP(CONCATENATE($A14,"_",N$4),assets_m6!$A:$D,4,FALSE)</f>
        <v>159.803</v>
      </c>
      <c r="O14">
        <f>VLOOKUP(CONCATENATE($A14,"_",O$4),assets_m6!$A:$D,4,FALSE)</f>
        <v>159.81299999999999</v>
      </c>
      <c r="P14">
        <f>VLOOKUP(CONCATENATE($A14,"_",P$4),assets_m6!$A:$D,4,FALSE)</f>
        <v>152.08500000000001</v>
      </c>
      <c r="Q14">
        <f>VLOOKUP(CONCATENATE($A14,"_",Q$4),assets_m6!$A:$D,4,FALSE)</f>
        <v>153.672</v>
      </c>
      <c r="R14" t="e">
        <f>VLOOKUP(CONCATENATE($A14,"_",R$4),assets_m6!$A:$D,4,FALSE)</f>
        <v>#N/A</v>
      </c>
      <c r="S14">
        <f>VLOOKUP(CONCATENATE($A14,"_",S$4),assets_m6!$A:$D,4,FALSE)</f>
        <v>154.10900000000001</v>
      </c>
      <c r="T14">
        <f>VLOOKUP(CONCATENATE($A14,"_",T$4),assets_m6!$A:$D,4,FALSE)</f>
        <v>154.45599999999999</v>
      </c>
      <c r="U14">
        <f>VLOOKUP(CONCATENATE($A14,"_",U$4),assets_m6!$A:$D,4,FALSE)</f>
        <v>154.24799999999999</v>
      </c>
      <c r="V14">
        <f>VLOOKUP(CONCATENATE($A14,"_",V$4),assets_m6!$A:$D,4,FALSE)</f>
        <v>164.029</v>
      </c>
      <c r="X14" t="str">
        <f t="shared" si="16"/>
        <v>AVY</v>
      </c>
      <c r="Y14">
        <f t="shared" si="7"/>
        <v>171.47399999999999</v>
      </c>
      <c r="Z14">
        <f t="shared" si="10"/>
        <v>171.47399999999999</v>
      </c>
      <c r="AA14">
        <f t="shared" si="10"/>
        <v>171.18100000000001</v>
      </c>
      <c r="AB14">
        <f t="shared" si="10"/>
        <v>171.68700000000001</v>
      </c>
      <c r="AC14">
        <f t="shared" si="10"/>
        <v>176.08199999999999</v>
      </c>
      <c r="AD14">
        <f t="shared" si="10"/>
        <v>175.90299999999999</v>
      </c>
      <c r="AE14">
        <f t="shared" si="10"/>
        <v>178.572</v>
      </c>
      <c r="AF14">
        <f t="shared" si="10"/>
        <v>180.16900000000001</v>
      </c>
      <c r="AG14">
        <f t="shared" si="10"/>
        <v>177.36199999999999</v>
      </c>
      <c r="AH14">
        <f t="shared" si="10"/>
        <v>172.56</v>
      </c>
      <c r="AI14">
        <f t="shared" si="10"/>
        <v>167.541</v>
      </c>
      <c r="AJ14">
        <f t="shared" si="10"/>
        <v>159.91200000000001</v>
      </c>
      <c r="AK14">
        <f t="shared" si="10"/>
        <v>159.803</v>
      </c>
      <c r="AL14">
        <f t="shared" si="10"/>
        <v>159.81299999999999</v>
      </c>
      <c r="AM14">
        <f t="shared" si="10"/>
        <v>152.08500000000001</v>
      </c>
      <c r="AN14">
        <f t="shared" si="10"/>
        <v>153.672</v>
      </c>
      <c r="AO14">
        <f t="shared" si="10"/>
        <v>153.672</v>
      </c>
      <c r="AP14">
        <f t="shared" si="11"/>
        <v>154.10900000000001</v>
      </c>
      <c r="AQ14">
        <f t="shared" si="11"/>
        <v>154.45599999999999</v>
      </c>
      <c r="AR14">
        <f t="shared" si="11"/>
        <v>154.24799999999999</v>
      </c>
      <c r="AS14">
        <f t="shared" si="11"/>
        <v>164.029</v>
      </c>
      <c r="AU14" t="s">
        <v>12</v>
      </c>
      <c r="AV14">
        <f t="shared" si="17"/>
        <v>0</v>
      </c>
      <c r="AW14">
        <f t="shared" si="12"/>
        <v>-1.7087138574943022E-5</v>
      </c>
      <c r="AX14">
        <f t="shared" si="12"/>
        <v>2.955935530228239E-5</v>
      </c>
      <c r="AY14">
        <f t="shared" si="12"/>
        <v>2.5598909643711993E-4</v>
      </c>
      <c r="AZ14">
        <f t="shared" si="12"/>
        <v>-1.0165718244908739E-5</v>
      </c>
      <c r="BA14">
        <f t="shared" si="12"/>
        <v>1.517313519382848E-4</v>
      </c>
      <c r="BB14">
        <f t="shared" si="12"/>
        <v>8.943171381851625E-5</v>
      </c>
      <c r="BC14">
        <f t="shared" si="12"/>
        <v>-1.5579816727628041E-4</v>
      </c>
      <c r="BD14">
        <f t="shared" si="12"/>
        <v>-2.7074570652112586E-4</v>
      </c>
      <c r="BE14">
        <f t="shared" si="12"/>
        <v>-2.9085535465924925E-4</v>
      </c>
      <c r="BF14">
        <f t="shared" si="12"/>
        <v>-4.5535122746074045E-4</v>
      </c>
      <c r="BG14">
        <f t="shared" si="12"/>
        <v>-6.8162489369158583E-6</v>
      </c>
      <c r="BH14">
        <f t="shared" si="12"/>
        <v>6.2577047990281193E-7</v>
      </c>
      <c r="BI14">
        <f t="shared" si="12"/>
        <v>-4.8356516678868311E-4</v>
      </c>
      <c r="BJ14">
        <f t="shared" si="12"/>
        <v>1.0434954137488832E-4</v>
      </c>
      <c r="BK14">
        <f t="shared" si="12"/>
        <v>0</v>
      </c>
      <c r="BL14">
        <f t="shared" si="12"/>
        <v>2.8437190900099685E-5</v>
      </c>
      <c r="BM14">
        <f t="shared" si="13"/>
        <v>2.2516530507626421E-5</v>
      </c>
      <c r="BN14">
        <f t="shared" si="13"/>
        <v>-1.3466618324959759E-5</v>
      </c>
      <c r="BO14">
        <f t="shared" si="13"/>
        <v>6.341087080545619E-4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-4.3417660986505208E-2</v>
      </c>
      <c r="BZ14">
        <f t="shared" si="20"/>
        <v>63</v>
      </c>
      <c r="CA14">
        <f t="shared" si="21"/>
        <v>4</v>
      </c>
      <c r="CB14">
        <f t="shared" si="22"/>
        <v>0.12000000000000002</v>
      </c>
      <c r="CC14">
        <f t="shared" si="23"/>
        <v>0</v>
      </c>
      <c r="CD14">
        <f t="shared" si="24"/>
        <v>0</v>
      </c>
      <c r="CE14">
        <f t="shared" si="25"/>
        <v>0</v>
      </c>
      <c r="CF14">
        <f t="shared" si="26"/>
        <v>1</v>
      </c>
      <c r="CG14">
        <f t="shared" si="27"/>
        <v>0</v>
      </c>
      <c r="CI14">
        <f t="shared" si="28"/>
        <v>0</v>
      </c>
      <c r="CJ14">
        <f t="shared" si="29"/>
        <v>0</v>
      </c>
      <c r="CK14">
        <f t="shared" si="14"/>
        <v>0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167.744</v>
      </c>
      <c r="C15" t="e">
        <f>VLOOKUP(CONCATENATE($A15,"_",C$4),assets_m6!$A:$D,4,FALSE)</f>
        <v>#N/A</v>
      </c>
      <c r="D15">
        <f>VLOOKUP(CONCATENATE($A15,"_",D$4),assets_m6!$A:$D,4,FALSE)</f>
        <v>166.97200000000001</v>
      </c>
      <c r="E15">
        <f>VLOOKUP(CONCATENATE($A15,"_",E$4),assets_m6!$A:$D,4,FALSE)</f>
        <v>163.946</v>
      </c>
      <c r="F15">
        <f>VLOOKUP(CONCATENATE($A15,"_",F$4),assets_m6!$A:$D,4,FALSE)</f>
        <v>167.28899999999999</v>
      </c>
      <c r="G15">
        <f>VLOOKUP(CONCATENATE($A15,"_",G$4),assets_m6!$A:$D,4,FALSE)</f>
        <v>165.00399999999999</v>
      </c>
      <c r="H15">
        <f>VLOOKUP(CONCATENATE($A15,"_",H$4),assets_m6!$A:$D,4,FALSE)</f>
        <v>165.19200000000001</v>
      </c>
      <c r="I15">
        <f>VLOOKUP(CONCATENATE($A15,"_",I$4),assets_m6!$A:$D,4,FALSE)</f>
        <v>166.84399999999999</v>
      </c>
      <c r="J15">
        <f>VLOOKUP(CONCATENATE($A15,"_",J$4),assets_m6!$A:$D,4,FALSE)</f>
        <v>164.14400000000001</v>
      </c>
      <c r="K15">
        <f>VLOOKUP(CONCATENATE($A15,"_",K$4),assets_m6!$A:$D,4,FALSE)</f>
        <v>159.21799999999999</v>
      </c>
      <c r="L15">
        <f>VLOOKUP(CONCATENATE($A15,"_",L$4),assets_m6!$A:$D,4,FALSE)</f>
        <v>152.72999999999999</v>
      </c>
      <c r="M15">
        <f>VLOOKUP(CONCATENATE($A15,"_",M$4),assets_m6!$A:$D,4,FALSE)</f>
        <v>144.68899999999999</v>
      </c>
      <c r="N15">
        <f>VLOOKUP(CONCATENATE($A15,"_",N$4),assets_m6!$A:$D,4,FALSE)</f>
        <v>143.017</v>
      </c>
      <c r="O15">
        <f>VLOOKUP(CONCATENATE($A15,"_",O$4),assets_m6!$A:$D,4,FALSE)</f>
        <v>144.62</v>
      </c>
      <c r="P15">
        <f>VLOOKUP(CONCATENATE($A15,"_",P$4),assets_m6!$A:$D,4,FALSE)</f>
        <v>135.995</v>
      </c>
      <c r="Q15">
        <f>VLOOKUP(CONCATENATE($A15,"_",Q$4),assets_m6!$A:$D,4,FALSE)</f>
        <v>142.602</v>
      </c>
      <c r="R15" t="e">
        <f>VLOOKUP(CONCATENATE($A15,"_",R$4),assets_m6!$A:$D,4,FALSE)</f>
        <v>#N/A</v>
      </c>
      <c r="S15">
        <f>VLOOKUP(CONCATENATE($A15,"_",S$4),assets_m6!$A:$D,4,FALSE)</f>
        <v>143.17599999999999</v>
      </c>
      <c r="T15">
        <f>VLOOKUP(CONCATENATE($A15,"_",T$4),assets_m6!$A:$D,4,FALSE)</f>
        <v>142.81</v>
      </c>
      <c r="U15">
        <f>VLOOKUP(CONCATENATE($A15,"_",U$4),assets_m6!$A:$D,4,FALSE)</f>
        <v>140.1</v>
      </c>
      <c r="V15">
        <f>VLOOKUP(CONCATENATE($A15,"_",V$4),assets_m6!$A:$D,4,FALSE)</f>
        <v>144.55000000000001</v>
      </c>
      <c r="X15" t="str">
        <f t="shared" si="16"/>
        <v>AXP</v>
      </c>
      <c r="Y15">
        <f t="shared" si="7"/>
        <v>167.744</v>
      </c>
      <c r="Z15">
        <f t="shared" si="10"/>
        <v>167.744</v>
      </c>
      <c r="AA15">
        <f t="shared" si="10"/>
        <v>166.97200000000001</v>
      </c>
      <c r="AB15">
        <f t="shared" si="10"/>
        <v>163.946</v>
      </c>
      <c r="AC15">
        <f t="shared" si="10"/>
        <v>167.28899999999999</v>
      </c>
      <c r="AD15">
        <f t="shared" si="10"/>
        <v>165.00399999999999</v>
      </c>
      <c r="AE15">
        <f t="shared" si="10"/>
        <v>165.19200000000001</v>
      </c>
      <c r="AF15">
        <f t="shared" si="10"/>
        <v>166.84399999999999</v>
      </c>
      <c r="AG15">
        <f t="shared" si="10"/>
        <v>164.14400000000001</v>
      </c>
      <c r="AH15">
        <f t="shared" si="10"/>
        <v>159.21799999999999</v>
      </c>
      <c r="AI15">
        <f t="shared" si="10"/>
        <v>152.72999999999999</v>
      </c>
      <c r="AJ15">
        <f t="shared" si="10"/>
        <v>144.68899999999999</v>
      </c>
      <c r="AK15">
        <f t="shared" si="10"/>
        <v>143.017</v>
      </c>
      <c r="AL15">
        <f t="shared" si="10"/>
        <v>144.62</v>
      </c>
      <c r="AM15">
        <f t="shared" si="10"/>
        <v>135.995</v>
      </c>
      <c r="AN15">
        <f t="shared" si="10"/>
        <v>142.602</v>
      </c>
      <c r="AO15">
        <f t="shared" si="10"/>
        <v>142.602</v>
      </c>
      <c r="AP15">
        <f t="shared" si="11"/>
        <v>143.17599999999999</v>
      </c>
      <c r="AQ15">
        <f t="shared" si="11"/>
        <v>142.81</v>
      </c>
      <c r="AR15">
        <f t="shared" si="11"/>
        <v>140.1</v>
      </c>
      <c r="AS15">
        <f t="shared" si="11"/>
        <v>144.55000000000001</v>
      </c>
      <c r="AU15" t="s">
        <v>13</v>
      </c>
      <c r="AV15">
        <f t="shared" si="17"/>
        <v>0</v>
      </c>
      <c r="AW15">
        <f t="shared" si="12"/>
        <v>-4.6022510492178044E-5</v>
      </c>
      <c r="AX15">
        <f t="shared" si="12"/>
        <v>-1.8122799032173123E-4</v>
      </c>
      <c r="AY15">
        <f t="shared" si="12"/>
        <v>2.0390860405255327E-4</v>
      </c>
      <c r="AZ15">
        <f t="shared" si="12"/>
        <v>-1.3658997304066598E-4</v>
      </c>
      <c r="BA15">
        <f t="shared" si="12"/>
        <v>1.1393663183923821E-5</v>
      </c>
      <c r="BB15">
        <f t="shared" si="12"/>
        <v>1.0000484284953187E-4</v>
      </c>
      <c r="BC15">
        <f t="shared" si="12"/>
        <v>-1.618278152046216E-4</v>
      </c>
      <c r="BD15">
        <f t="shared" si="12"/>
        <v>-3.0010234915683887E-4</v>
      </c>
      <c r="BE15">
        <f t="shared" si="12"/>
        <v>-4.0749161526963028E-4</v>
      </c>
      <c r="BF15">
        <f t="shared" si="12"/>
        <v>-5.2648464610750986E-4</v>
      </c>
      <c r="BG15">
        <f t="shared" si="12"/>
        <v>-1.1555819723683191E-4</v>
      </c>
      <c r="BH15">
        <f t="shared" si="12"/>
        <v>1.1208457735793707E-4</v>
      </c>
      <c r="BI15">
        <f t="shared" si="12"/>
        <v>-5.9639054072742359E-4</v>
      </c>
      <c r="BJ15">
        <f t="shared" si="12"/>
        <v>4.8582668480458833E-4</v>
      </c>
      <c r="BK15">
        <f t="shared" si="12"/>
        <v>0</v>
      </c>
      <c r="BL15">
        <f t="shared" si="12"/>
        <v>4.0251889875316187E-5</v>
      </c>
      <c r="BM15">
        <f t="shared" si="13"/>
        <v>-2.5562943510084474E-5</v>
      </c>
      <c r="BN15">
        <f t="shared" si="13"/>
        <v>-1.8976262166515005E-4</v>
      </c>
      <c r="BO15">
        <f t="shared" si="13"/>
        <v>3.1763026409707473E-4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-0.13827022128958405</v>
      </c>
      <c r="BZ15">
        <f t="shared" si="20"/>
        <v>9</v>
      </c>
      <c r="CA15">
        <f t="shared" si="21"/>
        <v>1</v>
      </c>
      <c r="CB15">
        <f t="shared" si="22"/>
        <v>0.24</v>
      </c>
      <c r="CC15">
        <f t="shared" si="23"/>
        <v>1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0</v>
      </c>
      <c r="CI15">
        <f t="shared" si="28"/>
        <v>1</v>
      </c>
      <c r="CJ15">
        <f t="shared" si="29"/>
        <v>1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253.79599999999999</v>
      </c>
      <c r="C16" t="e">
        <f>VLOOKUP(CONCATENATE($A16,"_",C$4),assets_m6!$A:$D,4,FALSE)</f>
        <v>#N/A</v>
      </c>
      <c r="D16">
        <f>VLOOKUP(CONCATENATE($A16,"_",D$4),assets_m6!$A:$D,4,FALSE)</f>
        <v>253.143</v>
      </c>
      <c r="E16">
        <f>VLOOKUP(CONCATENATE($A16,"_",E$4),assets_m6!$A:$D,4,FALSE)</f>
        <v>248.78800000000001</v>
      </c>
      <c r="F16">
        <f>VLOOKUP(CONCATENATE($A16,"_",F$4),assets_m6!$A:$D,4,FALSE)</f>
        <v>251.04499999999999</v>
      </c>
      <c r="G16">
        <f>VLOOKUP(CONCATENATE($A16,"_",G$4),assets_m6!$A:$D,4,FALSE)</f>
        <v>249.71899999999999</v>
      </c>
      <c r="H16">
        <f>VLOOKUP(CONCATENATE($A16,"_",H$4),assets_m6!$A:$D,4,FALSE)</f>
        <v>256.03199999999998</v>
      </c>
      <c r="I16">
        <f>VLOOKUP(CONCATENATE($A16,"_",I$4),assets_m6!$A:$D,4,FALSE)</f>
        <v>255.24100000000001</v>
      </c>
      <c r="J16">
        <f>VLOOKUP(CONCATENATE($A16,"_",J$4),assets_m6!$A:$D,4,FALSE)</f>
        <v>253.05600000000001</v>
      </c>
      <c r="K16">
        <f>VLOOKUP(CONCATENATE($A16,"_",K$4),assets_m6!$A:$D,4,FALSE)</f>
        <v>246.62200000000001</v>
      </c>
      <c r="L16">
        <f>VLOOKUP(CONCATENATE($A16,"_",L$4),assets_m6!$A:$D,4,FALSE)</f>
        <v>247.57499999999999</v>
      </c>
      <c r="M16">
        <f>VLOOKUP(CONCATENATE($A16,"_",M$4),assets_m6!$A:$D,4,FALSE)</f>
        <v>240.148</v>
      </c>
      <c r="N16">
        <f>VLOOKUP(CONCATENATE($A16,"_",N$4),assets_m6!$A:$D,4,FALSE)</f>
        <v>234.65600000000001</v>
      </c>
      <c r="O16">
        <f>VLOOKUP(CONCATENATE($A16,"_",O$4),assets_m6!$A:$D,4,FALSE)</f>
        <v>235.12299999999999</v>
      </c>
      <c r="P16">
        <f>VLOOKUP(CONCATENATE($A16,"_",P$4),assets_m6!$A:$D,4,FALSE)</f>
        <v>233.08799999999999</v>
      </c>
      <c r="Q16">
        <f>VLOOKUP(CONCATENATE($A16,"_",Q$4),assets_m6!$A:$D,4,FALSE)</f>
        <v>233.67400000000001</v>
      </c>
      <c r="R16" t="e">
        <f>VLOOKUP(CONCATENATE($A16,"_",R$4),assets_m6!$A:$D,4,FALSE)</f>
        <v>#N/A</v>
      </c>
      <c r="S16">
        <f>VLOOKUP(CONCATENATE($A16,"_",S$4),assets_m6!$A:$D,4,FALSE)</f>
        <v>234.86500000000001</v>
      </c>
      <c r="T16">
        <f>VLOOKUP(CONCATENATE($A16,"_",T$4),assets_m6!$A:$D,4,FALSE)</f>
        <v>235.6</v>
      </c>
      <c r="U16">
        <f>VLOOKUP(CONCATENATE($A16,"_",U$4),assets_m6!$A:$D,4,FALSE)</f>
        <v>240.833</v>
      </c>
      <c r="V16">
        <f>VLOOKUP(CONCATENATE($A16,"_",V$4),assets_m6!$A:$D,4,FALSE)</f>
        <v>249.154</v>
      </c>
      <c r="X16" t="str">
        <f t="shared" si="16"/>
        <v>BDX</v>
      </c>
      <c r="Y16">
        <f t="shared" si="7"/>
        <v>253.79599999999999</v>
      </c>
      <c r="Z16">
        <f t="shared" si="10"/>
        <v>253.79599999999999</v>
      </c>
      <c r="AA16">
        <f t="shared" si="10"/>
        <v>253.143</v>
      </c>
      <c r="AB16">
        <f t="shared" si="10"/>
        <v>248.78800000000001</v>
      </c>
      <c r="AC16">
        <f t="shared" si="10"/>
        <v>251.04499999999999</v>
      </c>
      <c r="AD16">
        <f t="shared" si="10"/>
        <v>249.71899999999999</v>
      </c>
      <c r="AE16">
        <f t="shared" si="10"/>
        <v>256.03199999999998</v>
      </c>
      <c r="AF16">
        <f t="shared" si="10"/>
        <v>255.24100000000001</v>
      </c>
      <c r="AG16">
        <f t="shared" si="10"/>
        <v>253.05600000000001</v>
      </c>
      <c r="AH16">
        <f t="shared" si="10"/>
        <v>246.62200000000001</v>
      </c>
      <c r="AI16">
        <f t="shared" si="10"/>
        <v>247.57499999999999</v>
      </c>
      <c r="AJ16">
        <f t="shared" si="10"/>
        <v>240.148</v>
      </c>
      <c r="AK16">
        <f t="shared" si="10"/>
        <v>234.65600000000001</v>
      </c>
      <c r="AL16">
        <f t="shared" si="10"/>
        <v>235.12299999999999</v>
      </c>
      <c r="AM16">
        <f t="shared" si="10"/>
        <v>233.08799999999999</v>
      </c>
      <c r="AN16">
        <f t="shared" si="10"/>
        <v>233.67400000000001</v>
      </c>
      <c r="AO16">
        <f t="shared" si="10"/>
        <v>233.67400000000001</v>
      </c>
      <c r="AP16">
        <f t="shared" si="11"/>
        <v>234.86500000000001</v>
      </c>
      <c r="AQ16">
        <f t="shared" si="11"/>
        <v>235.6</v>
      </c>
      <c r="AR16">
        <f t="shared" si="11"/>
        <v>240.833</v>
      </c>
      <c r="AS16">
        <f t="shared" si="11"/>
        <v>249.154</v>
      </c>
      <c r="AU16" t="s">
        <v>14</v>
      </c>
      <c r="AV16">
        <f t="shared" si="17"/>
        <v>0</v>
      </c>
      <c r="AW16">
        <f t="shared" si="12"/>
        <v>-2.5729325915301725E-5</v>
      </c>
      <c r="AX16">
        <f t="shared" si="12"/>
        <v>-1.7203714896323383E-4</v>
      </c>
      <c r="AY16">
        <f t="shared" si="12"/>
        <v>9.0719809637119822E-5</v>
      </c>
      <c r="AZ16">
        <f t="shared" si="12"/>
        <v>-5.2819215678463767E-5</v>
      </c>
      <c r="BA16">
        <f t="shared" si="12"/>
        <v>2.5280415186669768E-4</v>
      </c>
      <c r="BB16">
        <f t="shared" si="12"/>
        <v>-3.0894575678039018E-5</v>
      </c>
      <c r="BC16">
        <f t="shared" si="12"/>
        <v>-8.5605369043374776E-5</v>
      </c>
      <c r="BD16">
        <f t="shared" si="12"/>
        <v>-2.5425202326757705E-4</v>
      </c>
      <c r="BE16">
        <f t="shared" si="12"/>
        <v>3.8642132494261439E-5</v>
      </c>
      <c r="BF16">
        <f t="shared" si="12"/>
        <v>-2.9998990204988359E-4</v>
      </c>
      <c r="BG16">
        <f t="shared" si="12"/>
        <v>-2.2869230641104612E-4</v>
      </c>
      <c r="BH16">
        <f t="shared" si="12"/>
        <v>1.9901472794217261E-5</v>
      </c>
      <c r="BI16">
        <f t="shared" si="12"/>
        <v>-8.655044381026087E-5</v>
      </c>
      <c r="BJ16">
        <f t="shared" si="12"/>
        <v>2.5140719384953869E-5</v>
      </c>
      <c r="BK16">
        <f t="shared" si="12"/>
        <v>0</v>
      </c>
      <c r="BL16">
        <f t="shared" si="12"/>
        <v>5.0968443215762232E-5</v>
      </c>
      <c r="BM16">
        <f t="shared" si="13"/>
        <v>3.1294573478380569E-5</v>
      </c>
      <c r="BN16">
        <f t="shared" si="13"/>
        <v>2.2211375212224127E-4</v>
      </c>
      <c r="BO16">
        <f t="shared" si="13"/>
        <v>3.4550912873235803E-4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-1.8290280382669531E-2</v>
      </c>
      <c r="BZ16">
        <f t="shared" si="20"/>
        <v>82</v>
      </c>
      <c r="CA16">
        <f t="shared" si="21"/>
        <v>5</v>
      </c>
      <c r="CB16">
        <f t="shared" si="22"/>
        <v>0.24000000000000005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1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0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66.012</v>
      </c>
      <c r="C17" t="e">
        <f>VLOOKUP(CONCATENATE($A17,"_",C$4),assets_m6!$A:$D,4,FALSE)</f>
        <v>#N/A</v>
      </c>
      <c r="D17">
        <f>VLOOKUP(CONCATENATE($A17,"_",D$4),assets_m6!$A:$D,4,FALSE)</f>
        <v>65.575999999999993</v>
      </c>
      <c r="E17">
        <f>VLOOKUP(CONCATENATE($A17,"_",E$4),assets_m6!$A:$D,4,FALSE)</f>
        <v>64.971000000000004</v>
      </c>
      <c r="F17">
        <f>VLOOKUP(CONCATENATE($A17,"_",F$4),assets_m6!$A:$D,4,FALSE)</f>
        <v>65.625</v>
      </c>
      <c r="G17">
        <f>VLOOKUP(CONCATENATE($A17,"_",G$4),assets_m6!$A:$D,4,FALSE)</f>
        <v>65.625</v>
      </c>
      <c r="H17">
        <f>VLOOKUP(CONCATENATE($A17,"_",H$4),assets_m6!$A:$D,4,FALSE)</f>
        <v>65.853999999999999</v>
      </c>
      <c r="I17">
        <f>VLOOKUP(CONCATENATE($A17,"_",I$4),assets_m6!$A:$D,4,FALSE)</f>
        <v>65.623000000000005</v>
      </c>
      <c r="J17">
        <f>VLOOKUP(CONCATENATE($A17,"_",J$4),assets_m6!$A:$D,4,FALSE)</f>
        <v>68.209000000000003</v>
      </c>
      <c r="K17">
        <f>VLOOKUP(CONCATENATE($A17,"_",K$4),assets_m6!$A:$D,4,FALSE)</f>
        <v>67.911000000000001</v>
      </c>
      <c r="L17">
        <f>VLOOKUP(CONCATENATE($A17,"_",L$4),assets_m6!$A:$D,4,FALSE)</f>
        <v>68.08</v>
      </c>
      <c r="M17">
        <f>VLOOKUP(CONCATENATE($A17,"_",M$4),assets_m6!$A:$D,4,FALSE)</f>
        <v>65.753</v>
      </c>
      <c r="N17">
        <f>VLOOKUP(CONCATENATE($A17,"_",N$4),assets_m6!$A:$D,4,FALSE)</f>
        <v>64.808000000000007</v>
      </c>
      <c r="O17">
        <f>VLOOKUP(CONCATENATE($A17,"_",O$4),assets_m6!$A:$D,4,FALSE)</f>
        <v>66.727000000000004</v>
      </c>
      <c r="P17">
        <f>VLOOKUP(CONCATENATE($A17,"_",P$4),assets_m6!$A:$D,4,FALSE)</f>
        <v>65.683000000000007</v>
      </c>
      <c r="Q17">
        <f>VLOOKUP(CONCATENATE($A17,"_",Q$4),assets_m6!$A:$D,4,FALSE)</f>
        <v>66.209999999999994</v>
      </c>
      <c r="R17" t="e">
        <f>VLOOKUP(CONCATENATE($A17,"_",R$4),assets_m6!$A:$D,4,FALSE)</f>
        <v>#N/A</v>
      </c>
      <c r="S17">
        <f>VLOOKUP(CONCATENATE($A17,"_",S$4),assets_m6!$A:$D,4,FALSE)</f>
        <v>68.319000000000003</v>
      </c>
      <c r="T17">
        <f>VLOOKUP(CONCATENATE($A17,"_",T$4),assets_m6!$A:$D,4,FALSE)</f>
        <v>68.278999999999996</v>
      </c>
      <c r="U17">
        <f>VLOOKUP(CONCATENATE($A17,"_",U$4),assets_m6!$A:$D,4,FALSE)</f>
        <v>69.123999999999995</v>
      </c>
      <c r="V17">
        <f>VLOOKUP(CONCATENATE($A17,"_",V$4),assets_m6!$A:$D,4,FALSE)</f>
        <v>71.123000000000005</v>
      </c>
      <c r="X17" t="str">
        <f t="shared" si="16"/>
        <v>BF-B</v>
      </c>
      <c r="Y17">
        <f t="shared" si="7"/>
        <v>66.012</v>
      </c>
      <c r="Z17">
        <f t="shared" si="10"/>
        <v>66.012</v>
      </c>
      <c r="AA17">
        <f t="shared" si="10"/>
        <v>65.575999999999993</v>
      </c>
      <c r="AB17">
        <f t="shared" si="10"/>
        <v>64.971000000000004</v>
      </c>
      <c r="AC17">
        <f t="shared" si="10"/>
        <v>65.625</v>
      </c>
      <c r="AD17">
        <f t="shared" si="10"/>
        <v>65.625</v>
      </c>
      <c r="AE17">
        <f t="shared" si="10"/>
        <v>65.853999999999999</v>
      </c>
      <c r="AF17">
        <f t="shared" si="10"/>
        <v>65.623000000000005</v>
      </c>
      <c r="AG17">
        <f t="shared" si="10"/>
        <v>68.209000000000003</v>
      </c>
      <c r="AH17">
        <f t="shared" si="10"/>
        <v>67.911000000000001</v>
      </c>
      <c r="AI17">
        <f t="shared" si="10"/>
        <v>68.08</v>
      </c>
      <c r="AJ17">
        <f t="shared" si="10"/>
        <v>65.753</v>
      </c>
      <c r="AK17">
        <f t="shared" si="10"/>
        <v>64.808000000000007</v>
      </c>
      <c r="AL17">
        <f t="shared" si="10"/>
        <v>66.727000000000004</v>
      </c>
      <c r="AM17">
        <f t="shared" si="10"/>
        <v>65.683000000000007</v>
      </c>
      <c r="AN17">
        <f t="shared" si="10"/>
        <v>66.209999999999994</v>
      </c>
      <c r="AO17">
        <f t="shared" si="10"/>
        <v>66.209999999999994</v>
      </c>
      <c r="AP17">
        <f t="shared" si="11"/>
        <v>68.319000000000003</v>
      </c>
      <c r="AQ17">
        <f t="shared" si="11"/>
        <v>68.278999999999996</v>
      </c>
      <c r="AR17">
        <f t="shared" si="11"/>
        <v>69.123999999999995</v>
      </c>
      <c r="AS17">
        <f t="shared" si="11"/>
        <v>71.123000000000005</v>
      </c>
      <c r="AU17" t="s">
        <v>15</v>
      </c>
      <c r="AV17">
        <f t="shared" si="17"/>
        <v>0</v>
      </c>
      <c r="AW17">
        <f t="shared" si="12"/>
        <v>-6.6048597224748078E-5</v>
      </c>
      <c r="AX17">
        <f t="shared" si="12"/>
        <v>-9.2259363181650266E-5</v>
      </c>
      <c r="AY17">
        <f t="shared" si="12"/>
        <v>1.0066029459297168E-4</v>
      </c>
      <c r="AZ17">
        <f t="shared" si="12"/>
        <v>0</v>
      </c>
      <c r="BA17">
        <f t="shared" si="12"/>
        <v>3.4895238095237974E-5</v>
      </c>
      <c r="BB17">
        <f t="shared" si="12"/>
        <v>-3.5077595893946386E-5</v>
      </c>
      <c r="BC17">
        <f t="shared" si="12"/>
        <v>3.9406915258369756E-4</v>
      </c>
      <c r="BD17">
        <f t="shared" si="12"/>
        <v>-4.3689249219311496E-5</v>
      </c>
      <c r="BE17">
        <f t="shared" si="12"/>
        <v>2.4885511920012504E-5</v>
      </c>
      <c r="BF17">
        <f t="shared" si="12"/>
        <v>-3.4180376028202089E-4</v>
      </c>
      <c r="BG17">
        <f t="shared" si="12"/>
        <v>-1.4371967818958728E-4</v>
      </c>
      <c r="BH17">
        <f t="shared" si="12"/>
        <v>2.961054190840632E-4</v>
      </c>
      <c r="BI17">
        <f t="shared" si="12"/>
        <v>-1.5645840514334482E-4</v>
      </c>
      <c r="BJ17">
        <f t="shared" si="12"/>
        <v>8.0233850463588268E-5</v>
      </c>
      <c r="BK17">
        <f t="shared" si="12"/>
        <v>0</v>
      </c>
      <c r="BL17">
        <f t="shared" si="12"/>
        <v>3.1853194381513503E-4</v>
      </c>
      <c r="BM17">
        <f t="shared" si="13"/>
        <v>-5.8548866347584495E-6</v>
      </c>
      <c r="BN17">
        <f t="shared" si="13"/>
        <v>1.2375693844373804E-4</v>
      </c>
      <c r="BO17">
        <f t="shared" si="13"/>
        <v>2.8919044036803564E-4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7.7425316609101444E-2</v>
      </c>
      <c r="BZ17">
        <f t="shared" si="20"/>
        <v>97</v>
      </c>
      <c r="CA17">
        <f t="shared" si="21"/>
        <v>5</v>
      </c>
      <c r="CB17">
        <f t="shared" si="22"/>
        <v>0.24000000000000005</v>
      </c>
      <c r="CC17">
        <f t="shared" si="23"/>
        <v>0</v>
      </c>
      <c r="CD17">
        <f t="shared" si="24"/>
        <v>0</v>
      </c>
      <c r="CE17">
        <f t="shared" si="25"/>
        <v>0</v>
      </c>
      <c r="CF17">
        <f t="shared" si="26"/>
        <v>0</v>
      </c>
      <c r="CG17">
        <f t="shared" si="27"/>
        <v>1</v>
      </c>
      <c r="CI17">
        <f t="shared" si="28"/>
        <v>0</v>
      </c>
      <c r="CJ17">
        <f t="shared" si="29"/>
        <v>0</v>
      </c>
      <c r="CK17">
        <f t="shared" si="14"/>
        <v>0</v>
      </c>
      <c r="CL17">
        <f t="shared" si="14"/>
        <v>0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74.346999999999994</v>
      </c>
      <c r="C18" t="e">
        <f>VLOOKUP(CONCATENATE($A18,"_",C$4),assets_m6!$A:$D,4,FALSE)</f>
        <v>#N/A</v>
      </c>
      <c r="D18">
        <f>VLOOKUP(CONCATENATE($A18,"_",D$4),assets_m6!$A:$D,4,FALSE)</f>
        <v>73.673000000000002</v>
      </c>
      <c r="E18">
        <f>VLOOKUP(CONCATENATE($A18,"_",E$4),assets_m6!$A:$D,4,FALSE)</f>
        <v>73.194999999999993</v>
      </c>
      <c r="F18">
        <f>VLOOKUP(CONCATENATE($A18,"_",F$4),assets_m6!$A:$D,4,FALSE)</f>
        <v>73.302000000000007</v>
      </c>
      <c r="G18">
        <f>VLOOKUP(CONCATENATE($A18,"_",G$4),assets_m6!$A:$D,4,FALSE)</f>
        <v>73.400000000000006</v>
      </c>
      <c r="H18">
        <f>VLOOKUP(CONCATENATE($A18,"_",H$4),assets_m6!$A:$D,4,FALSE)</f>
        <v>73.477999999999994</v>
      </c>
      <c r="I18">
        <f>VLOOKUP(CONCATENATE($A18,"_",I$4),assets_m6!$A:$D,4,FALSE)</f>
        <v>74.787000000000006</v>
      </c>
      <c r="J18">
        <f>VLOOKUP(CONCATENATE($A18,"_",J$4),assets_m6!$A:$D,4,FALSE)</f>
        <v>74.385999999999996</v>
      </c>
      <c r="K18">
        <f>VLOOKUP(CONCATENATE($A18,"_",K$4),assets_m6!$A:$D,4,FALSE)</f>
        <v>74.191000000000003</v>
      </c>
      <c r="L18">
        <f>VLOOKUP(CONCATENATE($A18,"_",L$4),assets_m6!$A:$D,4,FALSE)</f>
        <v>73.322000000000003</v>
      </c>
      <c r="M18">
        <f>VLOOKUP(CONCATENATE($A18,"_",M$4),assets_m6!$A:$D,4,FALSE)</f>
        <v>71.847999999999999</v>
      </c>
      <c r="N18">
        <f>VLOOKUP(CONCATENATE($A18,"_",N$4),assets_m6!$A:$D,4,FALSE)</f>
        <v>71.153999999999996</v>
      </c>
      <c r="O18">
        <f>VLOOKUP(CONCATENATE($A18,"_",O$4),assets_m6!$A:$D,4,FALSE)</f>
        <v>71.301000000000002</v>
      </c>
      <c r="P18">
        <f>VLOOKUP(CONCATENATE($A18,"_",P$4),assets_m6!$A:$D,4,FALSE)</f>
        <v>70.91</v>
      </c>
      <c r="Q18">
        <f>VLOOKUP(CONCATENATE($A18,"_",Q$4),assets_m6!$A:$D,4,FALSE)</f>
        <v>72.033000000000001</v>
      </c>
      <c r="R18" t="e">
        <f>VLOOKUP(CONCATENATE($A18,"_",R$4),assets_m6!$A:$D,4,FALSE)</f>
        <v>#N/A</v>
      </c>
      <c r="S18">
        <f>VLOOKUP(CONCATENATE($A18,"_",S$4),assets_m6!$A:$D,4,FALSE)</f>
        <v>74.668999999999997</v>
      </c>
      <c r="T18">
        <f>VLOOKUP(CONCATENATE($A18,"_",T$4),assets_m6!$A:$D,4,FALSE)</f>
        <v>74.748000000000005</v>
      </c>
      <c r="U18">
        <f>VLOOKUP(CONCATENATE($A18,"_",U$4),assets_m6!$A:$D,4,FALSE)</f>
        <v>75.861000000000004</v>
      </c>
      <c r="V18">
        <f>VLOOKUP(CONCATENATE($A18,"_",V$4),assets_m6!$A:$D,4,FALSE)</f>
        <v>77.100999999999999</v>
      </c>
      <c r="X18" t="str">
        <f t="shared" si="16"/>
        <v>BMY</v>
      </c>
      <c r="Y18">
        <f t="shared" si="7"/>
        <v>74.346999999999994</v>
      </c>
      <c r="Z18">
        <f t="shared" si="10"/>
        <v>74.346999999999994</v>
      </c>
      <c r="AA18">
        <f t="shared" si="10"/>
        <v>73.673000000000002</v>
      </c>
      <c r="AB18">
        <f t="shared" si="10"/>
        <v>73.194999999999993</v>
      </c>
      <c r="AC18">
        <f t="shared" si="10"/>
        <v>73.302000000000007</v>
      </c>
      <c r="AD18">
        <f t="shared" si="10"/>
        <v>73.400000000000006</v>
      </c>
      <c r="AE18">
        <f t="shared" si="10"/>
        <v>73.477999999999994</v>
      </c>
      <c r="AF18">
        <f t="shared" si="10"/>
        <v>74.787000000000006</v>
      </c>
      <c r="AG18">
        <f t="shared" si="10"/>
        <v>74.385999999999996</v>
      </c>
      <c r="AH18">
        <f t="shared" si="10"/>
        <v>74.191000000000003</v>
      </c>
      <c r="AI18">
        <f t="shared" si="10"/>
        <v>73.322000000000003</v>
      </c>
      <c r="AJ18">
        <f t="shared" si="10"/>
        <v>71.847999999999999</v>
      </c>
      <c r="AK18">
        <f t="shared" si="10"/>
        <v>71.153999999999996</v>
      </c>
      <c r="AL18">
        <f t="shared" si="10"/>
        <v>71.301000000000002</v>
      </c>
      <c r="AM18">
        <f t="shared" si="10"/>
        <v>70.91</v>
      </c>
      <c r="AN18">
        <f t="shared" si="10"/>
        <v>72.033000000000001</v>
      </c>
      <c r="AO18">
        <f t="shared" si="10"/>
        <v>72.033000000000001</v>
      </c>
      <c r="AP18">
        <f t="shared" si="11"/>
        <v>74.668999999999997</v>
      </c>
      <c r="AQ18">
        <f t="shared" si="11"/>
        <v>74.748000000000005</v>
      </c>
      <c r="AR18">
        <f t="shared" si="11"/>
        <v>75.861000000000004</v>
      </c>
      <c r="AS18">
        <f t="shared" si="11"/>
        <v>77.100999999999999</v>
      </c>
      <c r="AU18" t="s">
        <v>16</v>
      </c>
      <c r="AV18">
        <f t="shared" si="17"/>
        <v>0</v>
      </c>
      <c r="AW18">
        <f t="shared" si="12"/>
        <v>-9.0655978048877894E-5</v>
      </c>
      <c r="AX18">
        <f t="shared" si="12"/>
        <v>-6.488129979775611E-5</v>
      </c>
      <c r="AY18">
        <f t="shared" si="12"/>
        <v>1.4618484869186903E-5</v>
      </c>
      <c r="AZ18">
        <f t="shared" si="12"/>
        <v>1.3369348721726416E-5</v>
      </c>
      <c r="BA18">
        <f t="shared" si="12"/>
        <v>1.062670299727367E-5</v>
      </c>
      <c r="BB18">
        <f t="shared" si="12"/>
        <v>1.7814856147418436E-4</v>
      </c>
      <c r="BC18">
        <f t="shared" si="12"/>
        <v>-5.3618944468959903E-5</v>
      </c>
      <c r="BD18">
        <f t="shared" si="12"/>
        <v>-2.6214610276126312E-5</v>
      </c>
      <c r="BE18">
        <f t="shared" si="12"/>
        <v>-1.1713011012117369E-4</v>
      </c>
      <c r="BF18">
        <f t="shared" si="12"/>
        <v>-2.0103106843784999E-4</v>
      </c>
      <c r="BG18">
        <f t="shared" si="12"/>
        <v>-9.6592807037078644E-5</v>
      </c>
      <c r="BH18">
        <f t="shared" si="12"/>
        <v>2.0659414790455289E-5</v>
      </c>
      <c r="BI18">
        <f t="shared" si="12"/>
        <v>-5.4837940561844199E-5</v>
      </c>
      <c r="BJ18">
        <f t="shared" si="12"/>
        <v>1.5836976449019953E-4</v>
      </c>
      <c r="BK18">
        <f t="shared" si="12"/>
        <v>0</v>
      </c>
      <c r="BL18">
        <f t="shared" si="12"/>
        <v>3.6594338705870857E-4</v>
      </c>
      <c r="BM18">
        <f t="shared" si="13"/>
        <v>1.0580026517029522E-5</v>
      </c>
      <c r="BN18">
        <f t="shared" si="13"/>
        <v>1.4890030502488354E-4</v>
      </c>
      <c r="BO18">
        <f t="shared" si="13"/>
        <v>1.6345684871014023E-4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3.7042516846678482E-2</v>
      </c>
      <c r="BZ18">
        <f t="shared" si="20"/>
        <v>94</v>
      </c>
      <c r="CA18">
        <f t="shared" si="21"/>
        <v>5</v>
      </c>
      <c r="CB18">
        <f t="shared" si="22"/>
        <v>0.24000000000000005</v>
      </c>
      <c r="CC18">
        <f t="shared" si="23"/>
        <v>0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1</v>
      </c>
      <c r="CI18">
        <f t="shared" si="28"/>
        <v>0</v>
      </c>
      <c r="CJ18">
        <f t="shared" si="29"/>
        <v>0</v>
      </c>
      <c r="CK18">
        <f t="shared" si="14"/>
        <v>0</v>
      </c>
      <c r="CL18">
        <f t="shared" si="14"/>
        <v>0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144.75</v>
      </c>
      <c r="C19" t="e">
        <f>VLOOKUP(CONCATENATE($A19,"_",C$4),assets_m6!$A:$D,4,FALSE)</f>
        <v>#N/A</v>
      </c>
      <c r="D19">
        <f>VLOOKUP(CONCATENATE($A19,"_",D$4),assets_m6!$A:$D,4,FALSE)</f>
        <v>144.178</v>
      </c>
      <c r="E19">
        <f>VLOOKUP(CONCATENATE($A19,"_",E$4),assets_m6!$A:$D,4,FALSE)</f>
        <v>142.709</v>
      </c>
      <c r="F19">
        <f>VLOOKUP(CONCATENATE($A19,"_",F$4),assets_m6!$A:$D,4,FALSE)</f>
        <v>145.56800000000001</v>
      </c>
      <c r="G19">
        <f>VLOOKUP(CONCATENATE($A19,"_",G$4),assets_m6!$A:$D,4,FALSE)</f>
        <v>144.24700000000001</v>
      </c>
      <c r="H19">
        <f>VLOOKUP(CONCATENATE($A19,"_",H$4),assets_m6!$A:$D,4,FALSE)</f>
        <v>143.33000000000001</v>
      </c>
      <c r="I19">
        <f>VLOOKUP(CONCATENATE($A19,"_",I$4),assets_m6!$A:$D,4,FALSE)</f>
        <v>145.667</v>
      </c>
      <c r="J19">
        <f>VLOOKUP(CONCATENATE($A19,"_",J$4),assets_m6!$A:$D,4,FALSE)</f>
        <v>143.458</v>
      </c>
      <c r="K19">
        <f>VLOOKUP(CONCATENATE($A19,"_",K$4),assets_m6!$A:$D,4,FALSE)</f>
        <v>140.5</v>
      </c>
      <c r="L19">
        <f>VLOOKUP(CONCATENATE($A19,"_",L$4),assets_m6!$A:$D,4,FALSE)</f>
        <v>138.13399999999999</v>
      </c>
      <c r="M19">
        <f>VLOOKUP(CONCATENATE($A19,"_",M$4),assets_m6!$A:$D,4,FALSE)</f>
        <v>133.262</v>
      </c>
      <c r="N19">
        <f>VLOOKUP(CONCATENATE($A19,"_",N$4),assets_m6!$A:$D,4,FALSE)</f>
        <v>133.173</v>
      </c>
      <c r="O19">
        <f>VLOOKUP(CONCATENATE($A19,"_",O$4),assets_m6!$A:$D,4,FALSE)</f>
        <v>136.67099999999999</v>
      </c>
      <c r="P19">
        <f>VLOOKUP(CONCATENATE($A19,"_",P$4),assets_m6!$A:$D,4,FALSE)</f>
        <v>132.916</v>
      </c>
      <c r="Q19">
        <f>VLOOKUP(CONCATENATE($A19,"_",Q$4),assets_m6!$A:$D,4,FALSE)</f>
        <v>132.173</v>
      </c>
      <c r="R19" t="e">
        <f>VLOOKUP(CONCATENATE($A19,"_",R$4),assets_m6!$A:$D,4,FALSE)</f>
        <v>#N/A</v>
      </c>
      <c r="S19">
        <f>VLOOKUP(CONCATENATE($A19,"_",S$4),assets_m6!$A:$D,4,FALSE)</f>
        <v>133.471</v>
      </c>
      <c r="T19">
        <f>VLOOKUP(CONCATENATE($A19,"_",T$4),assets_m6!$A:$D,4,FALSE)</f>
        <v>134.38200000000001</v>
      </c>
      <c r="U19">
        <f>VLOOKUP(CONCATENATE($A19,"_",U$4),assets_m6!$A:$D,4,FALSE)</f>
        <v>137.42400000000001</v>
      </c>
      <c r="V19">
        <f>VLOOKUP(CONCATENATE($A19,"_",V$4),assets_m6!$A:$D,4,FALSE)</f>
        <v>144.24</v>
      </c>
      <c r="X19" t="str">
        <f t="shared" si="16"/>
        <v>BR</v>
      </c>
      <c r="Y19">
        <f t="shared" si="7"/>
        <v>144.75</v>
      </c>
      <c r="Z19">
        <f t="shared" si="10"/>
        <v>144.75</v>
      </c>
      <c r="AA19">
        <f t="shared" si="10"/>
        <v>144.178</v>
      </c>
      <c r="AB19">
        <f t="shared" si="10"/>
        <v>142.709</v>
      </c>
      <c r="AC19">
        <f t="shared" si="10"/>
        <v>145.56800000000001</v>
      </c>
      <c r="AD19">
        <f t="shared" si="10"/>
        <v>144.24700000000001</v>
      </c>
      <c r="AE19">
        <f t="shared" si="10"/>
        <v>143.33000000000001</v>
      </c>
      <c r="AF19">
        <f t="shared" si="10"/>
        <v>145.667</v>
      </c>
      <c r="AG19">
        <f t="shared" si="10"/>
        <v>143.458</v>
      </c>
      <c r="AH19">
        <f t="shared" si="10"/>
        <v>140.5</v>
      </c>
      <c r="AI19">
        <f t="shared" si="10"/>
        <v>138.13399999999999</v>
      </c>
      <c r="AJ19">
        <f t="shared" si="10"/>
        <v>133.262</v>
      </c>
      <c r="AK19">
        <f t="shared" si="10"/>
        <v>133.173</v>
      </c>
      <c r="AL19">
        <f t="shared" si="10"/>
        <v>136.67099999999999</v>
      </c>
      <c r="AM19">
        <f t="shared" si="10"/>
        <v>132.916</v>
      </c>
      <c r="AN19">
        <f t="shared" si="10"/>
        <v>132.173</v>
      </c>
      <c r="AO19">
        <f t="shared" si="10"/>
        <v>132.173</v>
      </c>
      <c r="AP19">
        <f t="shared" si="11"/>
        <v>133.471</v>
      </c>
      <c r="AQ19">
        <f t="shared" si="11"/>
        <v>134.38200000000001</v>
      </c>
      <c r="AR19">
        <f t="shared" si="11"/>
        <v>137.42400000000001</v>
      </c>
      <c r="AS19">
        <f t="shared" si="11"/>
        <v>144.24</v>
      </c>
      <c r="AU19" t="s">
        <v>17</v>
      </c>
      <c r="AV19">
        <f t="shared" si="17"/>
        <v>0</v>
      </c>
      <c r="AW19">
        <f t="shared" si="12"/>
        <v>-3.9516407599309338E-5</v>
      </c>
      <c r="AX19">
        <f t="shared" si="12"/>
        <v>-1.0188794406913635E-4</v>
      </c>
      <c r="AY19">
        <f t="shared" si="12"/>
        <v>2.0033775024700675E-4</v>
      </c>
      <c r="AZ19">
        <f t="shared" si="12"/>
        <v>-9.0747966586062726E-5</v>
      </c>
      <c r="BA19">
        <f t="shared" si="12"/>
        <v>-6.3571512752431706E-5</v>
      </c>
      <c r="BB19">
        <f t="shared" si="12"/>
        <v>1.6305030349542934E-4</v>
      </c>
      <c r="BC19">
        <f t="shared" si="12"/>
        <v>-1.5164725023512554E-4</v>
      </c>
      <c r="BD19">
        <f t="shared" si="12"/>
        <v>-2.0619275327970547E-4</v>
      </c>
      <c r="BE19">
        <f t="shared" si="12"/>
        <v>-1.683985765124565E-4</v>
      </c>
      <c r="BF19">
        <f t="shared" si="12"/>
        <v>-3.5270100047779594E-4</v>
      </c>
      <c r="BG19">
        <f t="shared" si="12"/>
        <v>-6.6785730365744653E-6</v>
      </c>
      <c r="BH19">
        <f t="shared" si="12"/>
        <v>2.6266585569146829E-4</v>
      </c>
      <c r="BI19">
        <f t="shared" si="12"/>
        <v>-2.7474738605849056E-4</v>
      </c>
      <c r="BJ19">
        <f t="shared" si="12"/>
        <v>-5.5899966896385319E-5</v>
      </c>
      <c r="BK19">
        <f t="shared" si="12"/>
        <v>0</v>
      </c>
      <c r="BL19">
        <f t="shared" si="12"/>
        <v>9.8204625755638587E-5</v>
      </c>
      <c r="BM19">
        <f t="shared" si="13"/>
        <v>6.8254527200665421E-5</v>
      </c>
      <c r="BN19">
        <f t="shared" si="13"/>
        <v>2.2636960307184008E-4</v>
      </c>
      <c r="BO19">
        <f t="shared" si="13"/>
        <v>4.9598323436954262E-4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-3.5233160621761031E-3</v>
      </c>
      <c r="BZ19">
        <f t="shared" si="20"/>
        <v>90</v>
      </c>
      <c r="CA19">
        <f t="shared" si="21"/>
        <v>5</v>
      </c>
      <c r="CB19">
        <f t="shared" si="22"/>
        <v>0.24000000000000005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1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0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39.716999999999999</v>
      </c>
      <c r="C20" t="e">
        <f>VLOOKUP(CONCATENATE($A20,"_",C$4),assets_m6!$A:$D,4,FALSE)</f>
        <v>#N/A</v>
      </c>
      <c r="D20">
        <f>VLOOKUP(CONCATENATE($A20,"_",D$4),assets_m6!$A:$D,4,FALSE)</f>
        <v>38.808999999999997</v>
      </c>
      <c r="E20">
        <f>VLOOKUP(CONCATENATE($A20,"_",E$4),assets_m6!$A:$D,4,FALSE)</f>
        <v>38.444000000000003</v>
      </c>
      <c r="F20">
        <f>VLOOKUP(CONCATENATE($A20,"_",F$4),assets_m6!$A:$D,4,FALSE)</f>
        <v>39.569000000000003</v>
      </c>
      <c r="G20">
        <f>VLOOKUP(CONCATENATE($A20,"_",G$4),assets_m6!$A:$D,4,FALSE)</f>
        <v>39.085999999999999</v>
      </c>
      <c r="H20">
        <f>VLOOKUP(CONCATENATE($A20,"_",H$4),assets_m6!$A:$D,4,FALSE)</f>
        <v>39.066000000000003</v>
      </c>
      <c r="I20">
        <f>VLOOKUP(CONCATENATE($A20,"_",I$4),assets_m6!$A:$D,4,FALSE)</f>
        <v>39.479999999999997</v>
      </c>
      <c r="J20">
        <f>VLOOKUP(CONCATENATE($A20,"_",J$4),assets_m6!$A:$D,4,FALSE)</f>
        <v>38.887999999999998</v>
      </c>
      <c r="K20">
        <f>VLOOKUP(CONCATENATE($A20,"_",K$4),assets_m6!$A:$D,4,FALSE)</f>
        <v>38.354999999999997</v>
      </c>
      <c r="L20">
        <f>VLOOKUP(CONCATENATE($A20,"_",L$4),assets_m6!$A:$D,4,FALSE)</f>
        <v>36.863999999999997</v>
      </c>
      <c r="M20">
        <f>VLOOKUP(CONCATENATE($A20,"_",M$4),assets_m6!$A:$D,4,FALSE)</f>
        <v>36.024999999999999</v>
      </c>
      <c r="N20">
        <f>VLOOKUP(CONCATENATE($A20,"_",N$4),assets_m6!$A:$D,4,FALSE)</f>
        <v>35.481999999999999</v>
      </c>
      <c r="O20">
        <f>VLOOKUP(CONCATENATE($A20,"_",O$4),assets_m6!$A:$D,4,FALSE)</f>
        <v>36.302</v>
      </c>
      <c r="P20">
        <f>VLOOKUP(CONCATENATE($A20,"_",P$4),assets_m6!$A:$D,4,FALSE)</f>
        <v>34.139000000000003</v>
      </c>
      <c r="Q20">
        <f>VLOOKUP(CONCATENATE($A20,"_",Q$4),assets_m6!$A:$D,4,FALSE)</f>
        <v>33.972000000000001</v>
      </c>
      <c r="R20" t="e">
        <f>VLOOKUP(CONCATENATE($A20,"_",R$4),assets_m6!$A:$D,4,FALSE)</f>
        <v>#N/A</v>
      </c>
      <c r="S20">
        <f>VLOOKUP(CONCATENATE($A20,"_",S$4),assets_m6!$A:$D,4,FALSE)</f>
        <v>34.564</v>
      </c>
      <c r="T20">
        <f>VLOOKUP(CONCATENATE($A20,"_",T$4),assets_m6!$A:$D,4,FALSE)</f>
        <v>34.484999999999999</v>
      </c>
      <c r="U20">
        <f>VLOOKUP(CONCATENATE($A20,"_",U$4),assets_m6!$A:$D,4,FALSE)</f>
        <v>34.524000000000001</v>
      </c>
      <c r="V20">
        <f>VLOOKUP(CONCATENATE($A20,"_",V$4),assets_m6!$A:$D,4,FALSE)</f>
        <v>35.991999999999997</v>
      </c>
      <c r="X20" t="str">
        <f t="shared" si="16"/>
        <v>CARR</v>
      </c>
      <c r="Y20">
        <f t="shared" si="16"/>
        <v>39.716999999999999</v>
      </c>
      <c r="Z20">
        <f t="shared" si="10"/>
        <v>39.716999999999999</v>
      </c>
      <c r="AA20">
        <f t="shared" si="10"/>
        <v>38.808999999999997</v>
      </c>
      <c r="AB20">
        <f t="shared" si="10"/>
        <v>38.444000000000003</v>
      </c>
      <c r="AC20">
        <f t="shared" si="10"/>
        <v>39.569000000000003</v>
      </c>
      <c r="AD20">
        <f t="shared" si="10"/>
        <v>39.085999999999999</v>
      </c>
      <c r="AE20">
        <f t="shared" si="10"/>
        <v>39.066000000000003</v>
      </c>
      <c r="AF20">
        <f t="shared" si="10"/>
        <v>39.479999999999997</v>
      </c>
      <c r="AG20">
        <f t="shared" si="10"/>
        <v>38.887999999999998</v>
      </c>
      <c r="AH20">
        <f t="shared" si="10"/>
        <v>38.354999999999997</v>
      </c>
      <c r="AI20">
        <f t="shared" si="10"/>
        <v>36.863999999999997</v>
      </c>
      <c r="AJ20">
        <f t="shared" si="10"/>
        <v>36.024999999999999</v>
      </c>
      <c r="AK20">
        <f t="shared" si="10"/>
        <v>35.481999999999999</v>
      </c>
      <c r="AL20">
        <f t="shared" si="10"/>
        <v>36.302</v>
      </c>
      <c r="AM20">
        <f t="shared" si="10"/>
        <v>34.139000000000003</v>
      </c>
      <c r="AN20">
        <f t="shared" si="10"/>
        <v>33.972000000000001</v>
      </c>
      <c r="AO20">
        <f t="shared" ref="AO20:AS51" si="31">IFERROR(R20,AN20)</f>
        <v>33.972000000000001</v>
      </c>
      <c r="AP20">
        <f t="shared" si="11"/>
        <v>34.564</v>
      </c>
      <c r="AQ20">
        <f t="shared" si="11"/>
        <v>34.484999999999999</v>
      </c>
      <c r="AR20">
        <f t="shared" si="11"/>
        <v>34.524000000000001</v>
      </c>
      <c r="AS20">
        <f t="shared" si="11"/>
        <v>35.991999999999997</v>
      </c>
      <c r="AU20" t="s">
        <v>18</v>
      </c>
      <c r="AV20">
        <f t="shared" si="17"/>
        <v>0</v>
      </c>
      <c r="AW20">
        <f t="shared" si="12"/>
        <v>-2.2861746859027655E-4</v>
      </c>
      <c r="AX20">
        <f t="shared" si="12"/>
        <v>-9.4050349145815377E-5</v>
      </c>
      <c r="AY20">
        <f t="shared" si="12"/>
        <v>2.9263344084902714E-4</v>
      </c>
      <c r="AZ20">
        <f t="shared" si="12"/>
        <v>-1.2206525310217697E-4</v>
      </c>
      <c r="BA20">
        <f t="shared" si="12"/>
        <v>-5.1169216599283693E-6</v>
      </c>
      <c r="BB20">
        <f t="shared" si="12"/>
        <v>1.0597450468437884E-4</v>
      </c>
      <c r="BC20">
        <f t="shared" si="12"/>
        <v>-1.4994934143870286E-4</v>
      </c>
      <c r="BD20">
        <f t="shared" si="12"/>
        <v>-1.3706027566344408E-4</v>
      </c>
      <c r="BE20">
        <f t="shared" si="12"/>
        <v>-3.8873680093859988E-4</v>
      </c>
      <c r="BF20">
        <f t="shared" si="12"/>
        <v>-2.2759331597222186E-4</v>
      </c>
      <c r="BG20">
        <f t="shared" si="12"/>
        <v>-1.5072866065232458E-4</v>
      </c>
      <c r="BH20">
        <f t="shared" si="12"/>
        <v>2.311030945268024E-4</v>
      </c>
      <c r="BI20">
        <f t="shared" si="12"/>
        <v>-5.9583494022367827E-4</v>
      </c>
      <c r="BJ20">
        <f t="shared" si="12"/>
        <v>-4.8917660154076443E-5</v>
      </c>
      <c r="BK20">
        <f t="shared" si="12"/>
        <v>0</v>
      </c>
      <c r="BL20">
        <f t="shared" ref="BL20:BO51" si="32">$BW20*(AP20-AO20)/AO20</f>
        <v>1.7426115624632013E-4</v>
      </c>
      <c r="BM20">
        <f t="shared" si="13"/>
        <v>-2.2856150908459851E-5</v>
      </c>
      <c r="BN20">
        <f t="shared" si="13"/>
        <v>1.1309264897782073E-5</v>
      </c>
      <c r="BO20">
        <f t="shared" si="13"/>
        <v>4.2521144710925629E-4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-9.3788554019689344E-2</v>
      </c>
      <c r="BZ20">
        <f t="shared" si="20"/>
        <v>25</v>
      </c>
      <c r="CA20">
        <f t="shared" si="21"/>
        <v>2</v>
      </c>
      <c r="CB20">
        <f t="shared" si="22"/>
        <v>0.11999999999999997</v>
      </c>
      <c r="CC20">
        <f t="shared" si="23"/>
        <v>0</v>
      </c>
      <c r="CD20">
        <f t="shared" si="24"/>
        <v>1</v>
      </c>
      <c r="CE20">
        <f t="shared" si="25"/>
        <v>0</v>
      </c>
      <c r="CF20">
        <f t="shared" si="26"/>
        <v>0</v>
      </c>
      <c r="CG20">
        <f t="shared" si="27"/>
        <v>0</v>
      </c>
      <c r="CI20">
        <f t="shared" si="28"/>
        <v>0</v>
      </c>
      <c r="CJ20">
        <f t="shared" si="29"/>
        <v>1</v>
      </c>
      <c r="CK20">
        <f t="shared" si="14"/>
        <v>1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170.10300000000001</v>
      </c>
      <c r="C21" t="e">
        <f>VLOOKUP(CONCATENATE($A21,"_",C$4),assets_m6!$A:$D,4,FALSE)</f>
        <v>#N/A</v>
      </c>
      <c r="D21">
        <f>VLOOKUP(CONCATENATE($A21,"_",D$4),assets_m6!$A:$D,4,FALSE)</f>
        <v>168.87</v>
      </c>
      <c r="E21">
        <f>VLOOKUP(CONCATENATE($A21,"_",E$4),assets_m6!$A:$D,4,FALSE)</f>
        <v>170.21199999999999</v>
      </c>
      <c r="F21">
        <f>VLOOKUP(CONCATENATE($A21,"_",F$4),assets_m6!$A:$D,4,FALSE)</f>
        <v>175.10400000000001</v>
      </c>
      <c r="G21">
        <f>VLOOKUP(CONCATENATE($A21,"_",G$4),assets_m6!$A:$D,4,FALSE)</f>
        <v>174.56700000000001</v>
      </c>
      <c r="H21">
        <f>VLOOKUP(CONCATENATE($A21,"_",H$4),assets_m6!$A:$D,4,FALSE)</f>
        <v>174.70599999999999</v>
      </c>
      <c r="I21">
        <f>VLOOKUP(CONCATENATE($A21,"_",I$4),assets_m6!$A:$D,4,FALSE)</f>
        <v>177.06200000000001</v>
      </c>
      <c r="J21">
        <f>VLOOKUP(CONCATENATE($A21,"_",J$4),assets_m6!$A:$D,4,FALSE)</f>
        <v>173.32400000000001</v>
      </c>
      <c r="K21">
        <f>VLOOKUP(CONCATENATE($A21,"_",K$4),assets_m6!$A:$D,4,FALSE)</f>
        <v>172.57900000000001</v>
      </c>
      <c r="L21">
        <f>VLOOKUP(CONCATENATE($A21,"_",L$4),assets_m6!$A:$D,4,FALSE)</f>
        <v>166.36500000000001</v>
      </c>
      <c r="M21">
        <f>VLOOKUP(CONCATENATE($A21,"_",M$4),assets_m6!$A:$D,4,FALSE)</f>
        <v>159.94300000000001</v>
      </c>
      <c r="N21">
        <f>VLOOKUP(CONCATENATE($A21,"_",N$4),assets_m6!$A:$D,4,FALSE)</f>
        <v>161.553</v>
      </c>
      <c r="O21">
        <f>VLOOKUP(CONCATENATE($A21,"_",O$4),assets_m6!$A:$D,4,FALSE)</f>
        <v>162.89500000000001</v>
      </c>
      <c r="P21">
        <f>VLOOKUP(CONCATENATE($A21,"_",P$4),assets_m6!$A:$D,4,FALSE)</f>
        <v>155.03200000000001</v>
      </c>
      <c r="Q21">
        <f>VLOOKUP(CONCATENATE($A21,"_",Q$4),assets_m6!$A:$D,4,FALSE)</f>
        <v>155.29</v>
      </c>
      <c r="R21" t="e">
        <f>VLOOKUP(CONCATENATE($A21,"_",R$4),assets_m6!$A:$D,4,FALSE)</f>
        <v>#N/A</v>
      </c>
      <c r="S21">
        <f>VLOOKUP(CONCATENATE($A21,"_",S$4),assets_m6!$A:$D,4,FALSE)</f>
        <v>158.899</v>
      </c>
      <c r="T21">
        <f>VLOOKUP(CONCATENATE($A21,"_",T$4),assets_m6!$A:$D,4,FALSE)</f>
        <v>158.69999999999999</v>
      </c>
      <c r="U21">
        <f>VLOOKUP(CONCATENATE($A21,"_",U$4),assets_m6!$A:$D,4,FALSE)</f>
        <v>157.19900000000001</v>
      </c>
      <c r="V21">
        <f>VLOOKUP(CONCATENATE($A21,"_",V$4),assets_m6!$A:$D,4,FALSE)</f>
        <v>163.38200000000001</v>
      </c>
      <c r="X21" t="str">
        <f t="shared" si="16"/>
        <v>CDW</v>
      </c>
      <c r="Y21">
        <f t="shared" si="16"/>
        <v>170.10300000000001</v>
      </c>
      <c r="Z21">
        <f t="shared" ref="Z21:AN37" si="33">IFERROR(C21,Y21)</f>
        <v>170.10300000000001</v>
      </c>
      <c r="AA21">
        <f t="shared" si="33"/>
        <v>168.87</v>
      </c>
      <c r="AB21">
        <f t="shared" si="33"/>
        <v>170.21199999999999</v>
      </c>
      <c r="AC21">
        <f t="shared" si="33"/>
        <v>175.10400000000001</v>
      </c>
      <c r="AD21">
        <f t="shared" si="33"/>
        <v>174.56700000000001</v>
      </c>
      <c r="AE21">
        <f t="shared" si="33"/>
        <v>174.70599999999999</v>
      </c>
      <c r="AF21">
        <f t="shared" si="33"/>
        <v>177.06200000000001</v>
      </c>
      <c r="AG21">
        <f t="shared" si="33"/>
        <v>173.32400000000001</v>
      </c>
      <c r="AH21">
        <f t="shared" si="33"/>
        <v>172.57900000000001</v>
      </c>
      <c r="AI21">
        <f t="shared" si="33"/>
        <v>166.36500000000001</v>
      </c>
      <c r="AJ21">
        <f t="shared" si="33"/>
        <v>159.94300000000001</v>
      </c>
      <c r="AK21">
        <f t="shared" si="33"/>
        <v>161.553</v>
      </c>
      <c r="AL21">
        <f t="shared" si="33"/>
        <v>162.89500000000001</v>
      </c>
      <c r="AM21">
        <f t="shared" si="33"/>
        <v>155.03200000000001</v>
      </c>
      <c r="AN21">
        <f t="shared" si="33"/>
        <v>155.29</v>
      </c>
      <c r="AO21">
        <f t="shared" si="31"/>
        <v>155.29</v>
      </c>
      <c r="AP21">
        <f t="shared" si="11"/>
        <v>158.899</v>
      </c>
      <c r="AQ21">
        <f t="shared" si="11"/>
        <v>158.69999999999999</v>
      </c>
      <c r="AR21">
        <f t="shared" si="11"/>
        <v>157.19900000000001</v>
      </c>
      <c r="AS21">
        <f t="shared" si="11"/>
        <v>163.38200000000001</v>
      </c>
      <c r="AU21" t="s">
        <v>19</v>
      </c>
      <c r="AV21">
        <f t="shared" si="17"/>
        <v>0</v>
      </c>
      <c r="AW21">
        <f t="shared" si="17"/>
        <v>-7.2485494082997004E-5</v>
      </c>
      <c r="AX21">
        <f t="shared" si="17"/>
        <v>7.9469414342392639E-5</v>
      </c>
      <c r="AY21">
        <f t="shared" si="17"/>
        <v>2.8740629332832141E-4</v>
      </c>
      <c r="AZ21">
        <f t="shared" si="17"/>
        <v>-3.0667489035088069E-5</v>
      </c>
      <c r="BA21">
        <f t="shared" si="17"/>
        <v>7.9625587883151791E-6</v>
      </c>
      <c r="BB21">
        <f t="shared" si="17"/>
        <v>1.3485512804368614E-4</v>
      </c>
      <c r="BC21">
        <f t="shared" si="17"/>
        <v>-2.1111249166958464E-4</v>
      </c>
      <c r="BD21">
        <f t="shared" si="17"/>
        <v>-4.2983083704507428E-5</v>
      </c>
      <c r="BE21">
        <f t="shared" si="17"/>
        <v>-3.6006698381610733E-4</v>
      </c>
      <c r="BF21">
        <f t="shared" si="17"/>
        <v>-3.8601869383584269E-4</v>
      </c>
      <c r="BG21">
        <f t="shared" si="17"/>
        <v>1.0066086043152781E-4</v>
      </c>
      <c r="BH21">
        <f t="shared" si="17"/>
        <v>8.3068714291905014E-5</v>
      </c>
      <c r="BI21">
        <f t="shared" si="17"/>
        <v>-4.8270358206206442E-4</v>
      </c>
      <c r="BJ21">
        <f t="shared" si="17"/>
        <v>1.6641725579234054E-5</v>
      </c>
      <c r="BK21">
        <f t="shared" si="17"/>
        <v>0</v>
      </c>
      <c r="BL21">
        <f t="shared" si="32"/>
        <v>2.3240388949707057E-4</v>
      </c>
      <c r="BM21">
        <f t="shared" si="13"/>
        <v>-1.252367856311319E-5</v>
      </c>
      <c r="BN21">
        <f t="shared" si="13"/>
        <v>-9.458097038437155E-5</v>
      </c>
      <c r="BO21">
        <f t="shared" si="13"/>
        <v>3.93323112742447E-4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-3.9511354884981469E-2</v>
      </c>
      <c r="BZ21">
        <f t="shared" si="20"/>
        <v>69</v>
      </c>
      <c r="CA21">
        <f t="shared" si="21"/>
        <v>4</v>
      </c>
      <c r="CB21">
        <f t="shared" si="22"/>
        <v>0.12000000000000002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1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156.20699999999999</v>
      </c>
      <c r="C22" t="e">
        <f>VLOOKUP(CONCATENATE($A22,"_",C$4),assets_m6!$A:$D,4,FALSE)</f>
        <v>#N/A</v>
      </c>
      <c r="D22">
        <f>VLOOKUP(CONCATENATE($A22,"_",D$4),assets_m6!$A:$D,4,FALSE)</f>
        <v>153.56800000000001</v>
      </c>
      <c r="E22">
        <f>VLOOKUP(CONCATENATE($A22,"_",E$4),assets_m6!$A:$D,4,FALSE)</f>
        <v>152.292</v>
      </c>
      <c r="F22">
        <f>VLOOKUP(CONCATENATE($A22,"_",F$4),assets_m6!$A:$D,4,FALSE)</f>
        <v>155.422</v>
      </c>
      <c r="G22">
        <f>VLOOKUP(CONCATENATE($A22,"_",G$4),assets_m6!$A:$D,4,FALSE)</f>
        <v>153.87200000000001</v>
      </c>
      <c r="H22">
        <f>VLOOKUP(CONCATENATE($A22,"_",H$4),assets_m6!$A:$D,4,FALSE)</f>
        <v>156.26599999999999</v>
      </c>
      <c r="I22">
        <f>VLOOKUP(CONCATENATE($A22,"_",I$4),assets_m6!$A:$D,4,FALSE)</f>
        <v>158.25800000000001</v>
      </c>
      <c r="J22">
        <f>VLOOKUP(CONCATENATE($A22,"_",J$4),assets_m6!$A:$D,4,FALSE)</f>
        <v>155.452</v>
      </c>
      <c r="K22">
        <f>VLOOKUP(CONCATENATE($A22,"_",K$4),assets_m6!$A:$D,4,FALSE)</f>
        <v>152.34100000000001</v>
      </c>
      <c r="L22">
        <f>VLOOKUP(CONCATENATE($A22,"_",L$4),assets_m6!$A:$D,4,FALSE)</f>
        <v>142.971</v>
      </c>
      <c r="M22">
        <f>VLOOKUP(CONCATENATE($A22,"_",M$4),assets_m6!$A:$D,4,FALSE)</f>
        <v>135.13200000000001</v>
      </c>
      <c r="N22">
        <f>VLOOKUP(CONCATENATE($A22,"_",N$4),assets_m6!$A:$D,4,FALSE)</f>
        <v>133.64099999999999</v>
      </c>
      <c r="O22">
        <f>VLOOKUP(CONCATENATE($A22,"_",O$4),assets_m6!$A:$D,4,FALSE)</f>
        <v>131.845</v>
      </c>
      <c r="P22">
        <f>VLOOKUP(CONCATENATE($A22,"_",P$4),assets_m6!$A:$D,4,FALSE)</f>
        <v>120.866</v>
      </c>
      <c r="Q22">
        <f>VLOOKUP(CONCATENATE($A22,"_",Q$4),assets_m6!$A:$D,4,FALSE)</f>
        <v>120.18899999999999</v>
      </c>
      <c r="R22" t="e">
        <f>VLOOKUP(CONCATENATE($A22,"_",R$4),assets_m6!$A:$D,4,FALSE)</f>
        <v>#N/A</v>
      </c>
      <c r="S22">
        <f>VLOOKUP(CONCATENATE($A22,"_",S$4),assets_m6!$A:$D,4,FALSE)</f>
        <v>121.759</v>
      </c>
      <c r="T22">
        <f>VLOOKUP(CONCATENATE($A22,"_",T$4),assets_m6!$A:$D,4,FALSE)</f>
        <v>118.443</v>
      </c>
      <c r="U22">
        <f>VLOOKUP(CONCATENATE($A22,"_",U$4),assets_m6!$A:$D,4,FALSE)</f>
        <v>118.05</v>
      </c>
      <c r="V22">
        <f>VLOOKUP(CONCATENATE($A22,"_",V$4),assets_m6!$A:$D,4,FALSE)</f>
        <v>125.164</v>
      </c>
      <c r="X22" t="str">
        <f t="shared" si="16"/>
        <v>CE</v>
      </c>
      <c r="Y22">
        <f t="shared" si="16"/>
        <v>156.20699999999999</v>
      </c>
      <c r="Z22">
        <f t="shared" si="33"/>
        <v>156.20699999999999</v>
      </c>
      <c r="AA22">
        <f t="shared" si="33"/>
        <v>153.56800000000001</v>
      </c>
      <c r="AB22">
        <f t="shared" si="33"/>
        <v>152.292</v>
      </c>
      <c r="AC22">
        <f t="shared" si="33"/>
        <v>155.422</v>
      </c>
      <c r="AD22">
        <f t="shared" si="33"/>
        <v>153.87200000000001</v>
      </c>
      <c r="AE22">
        <f t="shared" si="33"/>
        <v>156.26599999999999</v>
      </c>
      <c r="AF22">
        <f t="shared" si="33"/>
        <v>158.25800000000001</v>
      </c>
      <c r="AG22">
        <f t="shared" si="33"/>
        <v>155.452</v>
      </c>
      <c r="AH22">
        <f t="shared" si="33"/>
        <v>152.34100000000001</v>
      </c>
      <c r="AI22">
        <f t="shared" si="33"/>
        <v>142.971</v>
      </c>
      <c r="AJ22">
        <f t="shared" si="33"/>
        <v>135.13200000000001</v>
      </c>
      <c r="AK22">
        <f t="shared" si="33"/>
        <v>133.64099999999999</v>
      </c>
      <c r="AL22">
        <f t="shared" si="33"/>
        <v>131.845</v>
      </c>
      <c r="AM22">
        <f t="shared" si="33"/>
        <v>120.866</v>
      </c>
      <c r="AN22">
        <f t="shared" si="33"/>
        <v>120.18899999999999</v>
      </c>
      <c r="AO22">
        <f t="shared" si="31"/>
        <v>120.18899999999999</v>
      </c>
      <c r="AP22">
        <f t="shared" si="11"/>
        <v>121.759</v>
      </c>
      <c r="AQ22">
        <f t="shared" si="11"/>
        <v>118.443</v>
      </c>
      <c r="AR22">
        <f t="shared" si="11"/>
        <v>118.05</v>
      </c>
      <c r="AS22">
        <f t="shared" si="11"/>
        <v>125.164</v>
      </c>
      <c r="AU22" t="s">
        <v>20</v>
      </c>
      <c r="AV22">
        <f t="shared" si="17"/>
        <v>0</v>
      </c>
      <c r="AW22">
        <f t="shared" si="17"/>
        <v>-1.6894249297406529E-4</v>
      </c>
      <c r="AX22">
        <f t="shared" si="17"/>
        <v>-8.3090227130652887E-5</v>
      </c>
      <c r="AY22">
        <f t="shared" si="17"/>
        <v>2.0552622593438888E-4</v>
      </c>
      <c r="AZ22">
        <f t="shared" si="17"/>
        <v>-9.9728481167401202E-5</v>
      </c>
      <c r="BA22">
        <f t="shared" si="17"/>
        <v>1.5558386191119741E-4</v>
      </c>
      <c r="BB22">
        <f t="shared" si="17"/>
        <v>1.274749465654729E-4</v>
      </c>
      <c r="BC22">
        <f t="shared" si="17"/>
        <v>-1.7730541268056032E-4</v>
      </c>
      <c r="BD22">
        <f t="shared" si="17"/>
        <v>-2.0012608393587668E-4</v>
      </c>
      <c r="BE22">
        <f t="shared" si="17"/>
        <v>-6.1506751301356854E-4</v>
      </c>
      <c r="BF22">
        <f t="shared" si="17"/>
        <v>-5.4829301047065477E-4</v>
      </c>
      <c r="BG22">
        <f t="shared" si="17"/>
        <v>-1.1033655980818857E-4</v>
      </c>
      <c r="BH22">
        <f t="shared" si="17"/>
        <v>-1.3438989531655649E-4</v>
      </c>
      <c r="BI22">
        <f t="shared" si="17"/>
        <v>-8.3272023967537634E-4</v>
      </c>
      <c r="BJ22">
        <f t="shared" si="17"/>
        <v>-5.6012443532507635E-5</v>
      </c>
      <c r="BK22">
        <f t="shared" si="17"/>
        <v>0</v>
      </c>
      <c r="BL22">
        <f t="shared" si="32"/>
        <v>1.3062759487141148E-4</v>
      </c>
      <c r="BM22">
        <f t="shared" si="13"/>
        <v>-2.7234126430079111E-4</v>
      </c>
      <c r="BN22">
        <f t="shared" si="13"/>
        <v>-3.3180517210810324E-5</v>
      </c>
      <c r="BO22">
        <f t="shared" si="13"/>
        <v>6.0262600592969129E-4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-0.19872989046585615</v>
      </c>
      <c r="BZ22">
        <f t="shared" si="20"/>
        <v>4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509.94</v>
      </c>
      <c r="C23" t="e">
        <f>VLOOKUP(CONCATENATE($A23,"_",C$4),assets_m6!$A:$D,4,FALSE)</f>
        <v>#N/A</v>
      </c>
      <c r="D23">
        <f>VLOOKUP(CONCATENATE($A23,"_",D$4),assets_m6!$A:$D,4,FALSE)</f>
        <v>506.93</v>
      </c>
      <c r="E23">
        <f>VLOOKUP(CONCATENATE($A23,"_",E$4),assets_m6!$A:$D,4,FALSE)</f>
        <v>495.38</v>
      </c>
      <c r="F23">
        <f>VLOOKUP(CONCATENATE($A23,"_",F$4),assets_m6!$A:$D,4,FALSE)</f>
        <v>498.22</v>
      </c>
      <c r="G23">
        <f>VLOOKUP(CONCATENATE($A23,"_",G$4),assets_m6!$A:$D,4,FALSE)</f>
        <v>491.07</v>
      </c>
      <c r="H23">
        <f>VLOOKUP(CONCATENATE($A23,"_",H$4),assets_m6!$A:$D,4,FALSE)</f>
        <v>484.72</v>
      </c>
      <c r="I23">
        <f>VLOOKUP(CONCATENATE($A23,"_",I$4),assets_m6!$A:$D,4,FALSE)</f>
        <v>482.55</v>
      </c>
      <c r="J23">
        <f>VLOOKUP(CONCATENATE($A23,"_",J$4),assets_m6!$A:$D,4,FALSE)</f>
        <v>487.95</v>
      </c>
      <c r="K23">
        <f>VLOOKUP(CONCATENATE($A23,"_",K$4),assets_m6!$A:$D,4,FALSE)</f>
        <v>482.26</v>
      </c>
      <c r="L23">
        <f>VLOOKUP(CONCATENATE($A23,"_",L$4),assets_m6!$A:$D,4,FALSE)</f>
        <v>474.19</v>
      </c>
      <c r="M23">
        <f>VLOOKUP(CONCATENATE($A23,"_",M$4),assets_m6!$A:$D,4,FALSE)</f>
        <v>454.47</v>
      </c>
      <c r="N23">
        <f>VLOOKUP(CONCATENATE($A23,"_",N$4),assets_m6!$A:$D,4,FALSE)</f>
        <v>451.97</v>
      </c>
      <c r="O23">
        <f>VLOOKUP(CONCATENATE($A23,"_",O$4),assets_m6!$A:$D,4,FALSE)</f>
        <v>449</v>
      </c>
      <c r="P23">
        <f>VLOOKUP(CONCATENATE($A23,"_",P$4),assets_m6!$A:$D,4,FALSE)</f>
        <v>415.35</v>
      </c>
      <c r="Q23">
        <f>VLOOKUP(CONCATENATE($A23,"_",Q$4),assets_m6!$A:$D,4,FALSE)</f>
        <v>441.96</v>
      </c>
      <c r="R23" t="e">
        <f>VLOOKUP(CONCATENATE($A23,"_",R$4),assets_m6!$A:$D,4,FALSE)</f>
        <v>#N/A</v>
      </c>
      <c r="S23">
        <f>VLOOKUP(CONCATENATE($A23,"_",S$4),assets_m6!$A:$D,4,FALSE)</f>
        <v>437.47</v>
      </c>
      <c r="T23">
        <f>VLOOKUP(CONCATENATE($A23,"_",T$4),assets_m6!$A:$D,4,FALSE)</f>
        <v>448.24</v>
      </c>
      <c r="U23">
        <f>VLOOKUP(CONCATENATE($A23,"_",U$4),assets_m6!$A:$D,4,FALSE)</f>
        <v>455.13</v>
      </c>
      <c r="V23">
        <f>VLOOKUP(CONCATENATE($A23,"_",V$4),assets_m6!$A:$D,4,FALSE)</f>
        <v>463.12</v>
      </c>
      <c r="X23" t="str">
        <f t="shared" si="16"/>
        <v>CHTR</v>
      </c>
      <c r="Y23">
        <f t="shared" si="16"/>
        <v>509.94</v>
      </c>
      <c r="Z23">
        <f t="shared" si="33"/>
        <v>509.94</v>
      </c>
      <c r="AA23">
        <f t="shared" si="33"/>
        <v>506.93</v>
      </c>
      <c r="AB23">
        <f t="shared" si="33"/>
        <v>495.38</v>
      </c>
      <c r="AC23">
        <f t="shared" si="33"/>
        <v>498.22</v>
      </c>
      <c r="AD23">
        <f t="shared" si="33"/>
        <v>491.07</v>
      </c>
      <c r="AE23">
        <f t="shared" si="33"/>
        <v>484.72</v>
      </c>
      <c r="AF23">
        <f t="shared" si="33"/>
        <v>482.55</v>
      </c>
      <c r="AG23">
        <f t="shared" si="33"/>
        <v>487.95</v>
      </c>
      <c r="AH23">
        <f t="shared" si="33"/>
        <v>482.26</v>
      </c>
      <c r="AI23">
        <f t="shared" si="33"/>
        <v>474.19</v>
      </c>
      <c r="AJ23">
        <f t="shared" si="33"/>
        <v>454.47</v>
      </c>
      <c r="AK23">
        <f t="shared" si="33"/>
        <v>451.97</v>
      </c>
      <c r="AL23">
        <f t="shared" si="33"/>
        <v>449</v>
      </c>
      <c r="AM23">
        <f t="shared" si="33"/>
        <v>415.35</v>
      </c>
      <c r="AN23">
        <f t="shared" si="33"/>
        <v>441.96</v>
      </c>
      <c r="AO23">
        <f t="shared" si="31"/>
        <v>441.96</v>
      </c>
      <c r="AP23">
        <f t="shared" si="11"/>
        <v>437.47</v>
      </c>
      <c r="AQ23">
        <f t="shared" si="11"/>
        <v>448.24</v>
      </c>
      <c r="AR23">
        <f t="shared" si="11"/>
        <v>455.13</v>
      </c>
      <c r="AS23">
        <f t="shared" si="11"/>
        <v>463.12</v>
      </c>
      <c r="AU23" t="s">
        <v>21</v>
      </c>
      <c r="AV23">
        <f t="shared" si="17"/>
        <v>0</v>
      </c>
      <c r="AW23">
        <f t="shared" si="17"/>
        <v>-5.9026552143389238E-5</v>
      </c>
      <c r="AX23">
        <f t="shared" si="17"/>
        <v>-2.2784210837788278E-4</v>
      </c>
      <c r="AY23">
        <f t="shared" si="17"/>
        <v>5.7329726674472765E-5</v>
      </c>
      <c r="AZ23">
        <f t="shared" si="17"/>
        <v>-1.4351089879972769E-4</v>
      </c>
      <c r="BA23">
        <f t="shared" si="17"/>
        <v>-1.2930946708208536E-4</v>
      </c>
      <c r="BB23">
        <f t="shared" si="17"/>
        <v>-4.4768113550091099E-5</v>
      </c>
      <c r="BC23">
        <f t="shared" si="17"/>
        <v>1.1190550202051552E-4</v>
      </c>
      <c r="BD23">
        <f t="shared" si="17"/>
        <v>-1.1661030843324108E-4</v>
      </c>
      <c r="BE23">
        <f t="shared" si="17"/>
        <v>-1.6733712105503244E-4</v>
      </c>
      <c r="BF23">
        <f t="shared" si="17"/>
        <v>-4.1586705750859299E-4</v>
      </c>
      <c r="BG23">
        <f t="shared" si="17"/>
        <v>-5.5009131515831626E-5</v>
      </c>
      <c r="BH23">
        <f t="shared" si="17"/>
        <v>-6.5712326039339499E-5</v>
      </c>
      <c r="BI23">
        <f t="shared" si="17"/>
        <v>-7.4944320712694832E-4</v>
      </c>
      <c r="BJ23">
        <f t="shared" si="17"/>
        <v>6.4066449981942835E-4</v>
      </c>
      <c r="BK23">
        <f t="shared" si="17"/>
        <v>0</v>
      </c>
      <c r="BL23">
        <f t="shared" si="32"/>
        <v>-1.0159290433523289E-4</v>
      </c>
      <c r="BM23">
        <f t="shared" si="13"/>
        <v>2.4618831005554623E-4</v>
      </c>
      <c r="BN23">
        <f t="shared" si="13"/>
        <v>1.5371229698375838E-4</v>
      </c>
      <c r="BO23">
        <f t="shared" si="13"/>
        <v>1.7555423725089557E-4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-9.1814723300780471E-2</v>
      </c>
      <c r="BZ23">
        <f t="shared" si="20"/>
        <v>27</v>
      </c>
      <c r="CA23">
        <f t="shared" si="21"/>
        <v>2</v>
      </c>
      <c r="CB23">
        <f t="shared" si="22"/>
        <v>0.11999999999999997</v>
      </c>
      <c r="CC23">
        <f t="shared" si="23"/>
        <v>0</v>
      </c>
      <c r="CD23">
        <f t="shared" si="24"/>
        <v>1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0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84.41</v>
      </c>
      <c r="C24" t="e">
        <f>VLOOKUP(CONCATENATE($A24,"_",C$4),assets_m6!$A:$D,4,FALSE)</f>
        <v>#N/A</v>
      </c>
      <c r="D24">
        <f>VLOOKUP(CONCATENATE($A24,"_",D$4),assets_m6!$A:$D,4,FALSE)</f>
        <v>81.44</v>
      </c>
      <c r="E24">
        <f>VLOOKUP(CONCATENATE($A24,"_",E$4),assets_m6!$A:$D,4,FALSE)</f>
        <v>81.209999999999994</v>
      </c>
      <c r="F24">
        <f>VLOOKUP(CONCATENATE($A24,"_",F$4),assets_m6!$A:$D,4,FALSE)</f>
        <v>82.56</v>
      </c>
      <c r="G24">
        <f>VLOOKUP(CONCATENATE($A24,"_",G$4),assets_m6!$A:$D,4,FALSE)</f>
        <v>81.97</v>
      </c>
      <c r="H24">
        <f>VLOOKUP(CONCATENATE($A24,"_",H$4),assets_m6!$A:$D,4,FALSE)</f>
        <v>83.24</v>
      </c>
      <c r="I24">
        <f>VLOOKUP(CONCATENATE($A24,"_",I$4),assets_m6!$A:$D,4,FALSE)</f>
        <v>83.35</v>
      </c>
      <c r="J24">
        <f>VLOOKUP(CONCATENATE($A24,"_",J$4),assets_m6!$A:$D,4,FALSE)</f>
        <v>82.6</v>
      </c>
      <c r="K24">
        <f>VLOOKUP(CONCATENATE($A24,"_",K$4),assets_m6!$A:$D,4,FALSE)</f>
        <v>80.02</v>
      </c>
      <c r="L24">
        <f>VLOOKUP(CONCATENATE($A24,"_",L$4),assets_m6!$A:$D,4,FALSE)</f>
        <v>79.510000000000005</v>
      </c>
      <c r="M24">
        <f>VLOOKUP(CONCATENATE($A24,"_",M$4),assets_m6!$A:$D,4,FALSE)</f>
        <v>75.7</v>
      </c>
      <c r="N24">
        <f>VLOOKUP(CONCATENATE($A24,"_",N$4),assets_m6!$A:$D,4,FALSE)</f>
        <v>76.23</v>
      </c>
      <c r="O24">
        <f>VLOOKUP(CONCATENATE($A24,"_",O$4),assets_m6!$A:$D,4,FALSE)</f>
        <v>77.459999999999994</v>
      </c>
      <c r="P24">
        <f>VLOOKUP(CONCATENATE($A24,"_",P$4),assets_m6!$A:$D,4,FALSE)</f>
        <v>76.64</v>
      </c>
      <c r="Q24">
        <f>VLOOKUP(CONCATENATE($A24,"_",Q$4),assets_m6!$A:$D,4,FALSE)</f>
        <v>76.319999999999993</v>
      </c>
      <c r="R24" t="e">
        <f>VLOOKUP(CONCATENATE($A24,"_",R$4),assets_m6!$A:$D,4,FALSE)</f>
        <v>#N/A</v>
      </c>
      <c r="S24">
        <f>VLOOKUP(CONCATENATE($A24,"_",S$4),assets_m6!$A:$D,4,FALSE)</f>
        <v>80.86</v>
      </c>
      <c r="T24">
        <f>VLOOKUP(CONCATENATE($A24,"_",T$4),assets_m6!$A:$D,4,FALSE)</f>
        <v>81.87</v>
      </c>
      <c r="U24">
        <f>VLOOKUP(CONCATENATE($A24,"_",U$4),assets_m6!$A:$D,4,FALSE)</f>
        <v>83.64</v>
      </c>
      <c r="V24">
        <f>VLOOKUP(CONCATENATE($A24,"_",V$4),assets_m6!$A:$D,4,FALSE)</f>
        <v>82.95</v>
      </c>
      <c r="X24" t="str">
        <f t="shared" si="16"/>
        <v>CNC</v>
      </c>
      <c r="Y24">
        <f t="shared" si="16"/>
        <v>84.41</v>
      </c>
      <c r="Z24">
        <f t="shared" si="33"/>
        <v>84.41</v>
      </c>
      <c r="AA24">
        <f t="shared" si="33"/>
        <v>81.44</v>
      </c>
      <c r="AB24">
        <f t="shared" si="33"/>
        <v>81.209999999999994</v>
      </c>
      <c r="AC24">
        <f t="shared" si="33"/>
        <v>82.56</v>
      </c>
      <c r="AD24">
        <f t="shared" si="33"/>
        <v>81.97</v>
      </c>
      <c r="AE24">
        <f t="shared" si="33"/>
        <v>83.24</v>
      </c>
      <c r="AF24">
        <f t="shared" si="33"/>
        <v>83.35</v>
      </c>
      <c r="AG24">
        <f t="shared" si="33"/>
        <v>82.6</v>
      </c>
      <c r="AH24">
        <f t="shared" si="33"/>
        <v>80.02</v>
      </c>
      <c r="AI24">
        <f t="shared" si="33"/>
        <v>79.510000000000005</v>
      </c>
      <c r="AJ24">
        <f t="shared" si="33"/>
        <v>75.7</v>
      </c>
      <c r="AK24">
        <f t="shared" si="33"/>
        <v>76.23</v>
      </c>
      <c r="AL24">
        <f t="shared" si="33"/>
        <v>77.459999999999994</v>
      </c>
      <c r="AM24">
        <f t="shared" si="33"/>
        <v>76.64</v>
      </c>
      <c r="AN24">
        <f t="shared" si="33"/>
        <v>76.319999999999993</v>
      </c>
      <c r="AO24">
        <f t="shared" si="31"/>
        <v>76.319999999999993</v>
      </c>
      <c r="AP24">
        <f t="shared" si="11"/>
        <v>80.86</v>
      </c>
      <c r="AQ24">
        <f t="shared" si="11"/>
        <v>81.87</v>
      </c>
      <c r="AR24">
        <f t="shared" si="11"/>
        <v>83.64</v>
      </c>
      <c r="AS24">
        <f t="shared" si="11"/>
        <v>82.95</v>
      </c>
      <c r="AU24" t="s">
        <v>22</v>
      </c>
      <c r="AV24">
        <f t="shared" si="17"/>
        <v>0</v>
      </c>
      <c r="AW24">
        <f t="shared" si="17"/>
        <v>-3.5185404572917893E-4</v>
      </c>
      <c r="AX24">
        <f t="shared" si="17"/>
        <v>-2.824165029469597E-5</v>
      </c>
      <c r="AY24">
        <f t="shared" si="17"/>
        <v>1.6623568526043697E-4</v>
      </c>
      <c r="AZ24">
        <f t="shared" si="17"/>
        <v>-7.1463178294574054E-5</v>
      </c>
      <c r="BA24">
        <f t="shared" si="17"/>
        <v>1.5493473221910408E-4</v>
      </c>
      <c r="BB24">
        <f t="shared" si="17"/>
        <v>1.3214800576645778E-5</v>
      </c>
      <c r="BC24">
        <f t="shared" si="17"/>
        <v>-8.9982003599280142E-5</v>
      </c>
      <c r="BD24">
        <f t="shared" si="17"/>
        <v>-3.123486682808715E-4</v>
      </c>
      <c r="BE24">
        <f t="shared" si="17"/>
        <v>-6.3734066483378031E-5</v>
      </c>
      <c r="BF24">
        <f t="shared" si="17"/>
        <v>-4.7918500817507257E-4</v>
      </c>
      <c r="BG24">
        <f t="shared" si="17"/>
        <v>7.0013210039630269E-5</v>
      </c>
      <c r="BH24">
        <f t="shared" si="17"/>
        <v>1.6135379771743273E-4</v>
      </c>
      <c r="BI24">
        <f t="shared" si="17"/>
        <v>-1.0586108959462861E-4</v>
      </c>
      <c r="BJ24">
        <f t="shared" si="17"/>
        <v>-4.1753653444677374E-5</v>
      </c>
      <c r="BK24">
        <f t="shared" si="17"/>
        <v>0</v>
      </c>
      <c r="BL24">
        <f t="shared" si="32"/>
        <v>5.9486373165618534E-4</v>
      </c>
      <c r="BM24">
        <f t="shared" si="13"/>
        <v>1.249072470937429E-4</v>
      </c>
      <c r="BN24">
        <f t="shared" si="13"/>
        <v>2.1619640894100355E-4</v>
      </c>
      <c r="BO24">
        <f t="shared" si="13"/>
        <v>-8.2496413199425838E-5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-1.7296528847292901E-2</v>
      </c>
      <c r="BZ24">
        <f t="shared" si="20"/>
        <v>83</v>
      </c>
      <c r="CA24">
        <f t="shared" si="21"/>
        <v>5</v>
      </c>
      <c r="CB24">
        <f t="shared" si="22"/>
        <v>0.24000000000000005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1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0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31.835000000000001</v>
      </c>
      <c r="C25" t="e">
        <f>VLOOKUP(CONCATENATE($A25,"_",C$4),assets_m6!$A:$D,4,FALSE)</f>
        <v>#N/A</v>
      </c>
      <c r="D25">
        <f>VLOOKUP(CONCATENATE($A25,"_",D$4),assets_m6!$A:$D,4,FALSE)</f>
        <v>31.472000000000001</v>
      </c>
      <c r="E25">
        <f>VLOOKUP(CONCATENATE($A25,"_",E$4),assets_m6!$A:$D,4,FALSE)</f>
        <v>31.481999999999999</v>
      </c>
      <c r="F25">
        <f>VLOOKUP(CONCATENATE($A25,"_",F$4),assets_m6!$A:$D,4,FALSE)</f>
        <v>31.521000000000001</v>
      </c>
      <c r="G25">
        <f>VLOOKUP(CONCATENATE($A25,"_",G$4),assets_m6!$A:$D,4,FALSE)</f>
        <v>31.099</v>
      </c>
      <c r="H25">
        <f>VLOOKUP(CONCATENATE($A25,"_",H$4),assets_m6!$A:$D,4,FALSE)</f>
        <v>30.971</v>
      </c>
      <c r="I25">
        <f>VLOOKUP(CONCATENATE($A25,"_",I$4),assets_m6!$A:$D,4,FALSE)</f>
        <v>31.491</v>
      </c>
      <c r="J25">
        <f>VLOOKUP(CONCATENATE($A25,"_",J$4),assets_m6!$A:$D,4,FALSE)</f>
        <v>30.745000000000001</v>
      </c>
      <c r="K25">
        <f>VLOOKUP(CONCATENATE($A25,"_",K$4),assets_m6!$A:$D,4,FALSE)</f>
        <v>30.058</v>
      </c>
      <c r="L25">
        <f>VLOOKUP(CONCATENATE($A25,"_",L$4),assets_m6!$A:$D,4,FALSE)</f>
        <v>29.577000000000002</v>
      </c>
      <c r="M25">
        <f>VLOOKUP(CONCATENATE($A25,"_",M$4),assets_m6!$A:$D,4,FALSE)</f>
        <v>28.123000000000001</v>
      </c>
      <c r="N25">
        <f>VLOOKUP(CONCATENATE($A25,"_",N$4),assets_m6!$A:$D,4,FALSE)</f>
        <v>27.102</v>
      </c>
      <c r="O25">
        <f>VLOOKUP(CONCATENATE($A25,"_",O$4),assets_m6!$A:$D,4,FALSE)</f>
        <v>27.613</v>
      </c>
      <c r="P25">
        <f>VLOOKUP(CONCATENATE($A25,"_",P$4),assets_m6!$A:$D,4,FALSE)</f>
        <v>26.945</v>
      </c>
      <c r="Q25">
        <f>VLOOKUP(CONCATENATE($A25,"_",Q$4),assets_m6!$A:$D,4,FALSE)</f>
        <v>26.905999999999999</v>
      </c>
      <c r="R25" t="e">
        <f>VLOOKUP(CONCATENATE($A25,"_",R$4),assets_m6!$A:$D,4,FALSE)</f>
        <v>#N/A</v>
      </c>
      <c r="S25">
        <f>VLOOKUP(CONCATENATE($A25,"_",S$4),assets_m6!$A:$D,4,FALSE)</f>
        <v>27.248999999999999</v>
      </c>
      <c r="T25">
        <f>VLOOKUP(CONCATENATE($A25,"_",T$4),assets_m6!$A:$D,4,FALSE)</f>
        <v>27.297999999999998</v>
      </c>
      <c r="U25">
        <f>VLOOKUP(CONCATENATE($A25,"_",U$4),assets_m6!$A:$D,4,FALSE)</f>
        <v>27.74</v>
      </c>
      <c r="V25">
        <f>VLOOKUP(CONCATENATE($A25,"_",V$4),assets_m6!$A:$D,4,FALSE)</f>
        <v>28.33</v>
      </c>
      <c r="X25" t="str">
        <f t="shared" si="16"/>
        <v>CNP</v>
      </c>
      <c r="Y25">
        <f t="shared" si="16"/>
        <v>31.835000000000001</v>
      </c>
      <c r="Z25">
        <f t="shared" si="33"/>
        <v>31.835000000000001</v>
      </c>
      <c r="AA25">
        <f t="shared" si="33"/>
        <v>31.472000000000001</v>
      </c>
      <c r="AB25">
        <f t="shared" si="33"/>
        <v>31.481999999999999</v>
      </c>
      <c r="AC25">
        <f t="shared" si="33"/>
        <v>31.521000000000001</v>
      </c>
      <c r="AD25">
        <f t="shared" si="33"/>
        <v>31.099</v>
      </c>
      <c r="AE25">
        <f t="shared" si="33"/>
        <v>30.971</v>
      </c>
      <c r="AF25">
        <f t="shared" si="33"/>
        <v>31.491</v>
      </c>
      <c r="AG25">
        <f t="shared" si="33"/>
        <v>30.745000000000001</v>
      </c>
      <c r="AH25">
        <f t="shared" si="33"/>
        <v>30.058</v>
      </c>
      <c r="AI25">
        <f t="shared" si="33"/>
        <v>29.577000000000002</v>
      </c>
      <c r="AJ25">
        <f t="shared" si="33"/>
        <v>28.123000000000001</v>
      </c>
      <c r="AK25">
        <f t="shared" si="33"/>
        <v>27.102</v>
      </c>
      <c r="AL25">
        <f t="shared" si="33"/>
        <v>27.613</v>
      </c>
      <c r="AM25">
        <f t="shared" si="33"/>
        <v>26.945</v>
      </c>
      <c r="AN25">
        <f t="shared" si="33"/>
        <v>26.905999999999999</v>
      </c>
      <c r="AO25">
        <f t="shared" si="31"/>
        <v>26.905999999999999</v>
      </c>
      <c r="AP25">
        <f t="shared" si="11"/>
        <v>27.248999999999999</v>
      </c>
      <c r="AQ25">
        <f t="shared" si="11"/>
        <v>27.297999999999998</v>
      </c>
      <c r="AR25">
        <f t="shared" si="11"/>
        <v>27.74</v>
      </c>
      <c r="AS25">
        <f t="shared" si="11"/>
        <v>28.33</v>
      </c>
      <c r="AU25" t="s">
        <v>23</v>
      </c>
      <c r="AV25">
        <f t="shared" si="17"/>
        <v>0</v>
      </c>
      <c r="AW25">
        <f t="shared" si="17"/>
        <v>-1.1402544369404729E-4</v>
      </c>
      <c r="AX25">
        <f t="shared" si="17"/>
        <v>3.1774275546511219E-6</v>
      </c>
      <c r="AY25">
        <f t="shared" si="17"/>
        <v>1.2388031255956254E-5</v>
      </c>
      <c r="AZ25">
        <f t="shared" si="17"/>
        <v>-1.3387900130072032E-4</v>
      </c>
      <c r="BA25">
        <f t="shared" si="17"/>
        <v>-4.115887970674302E-5</v>
      </c>
      <c r="BB25">
        <f t="shared" si="17"/>
        <v>1.67899002292467E-4</v>
      </c>
      <c r="BC25">
        <f t="shared" si="17"/>
        <v>-2.3689308056270002E-4</v>
      </c>
      <c r="BD25">
        <f t="shared" si="17"/>
        <v>-2.2345096763701453E-4</v>
      </c>
      <c r="BE25">
        <f t="shared" si="17"/>
        <v>-1.6002395368953294E-4</v>
      </c>
      <c r="BF25">
        <f t="shared" si="17"/>
        <v>-4.9159820130506831E-4</v>
      </c>
      <c r="BG25">
        <f t="shared" si="17"/>
        <v>-3.6304803897166052E-4</v>
      </c>
      <c r="BH25">
        <f t="shared" si="17"/>
        <v>1.8854697070326884E-4</v>
      </c>
      <c r="BI25">
        <f t="shared" si="17"/>
        <v>-2.4191504001738284E-4</v>
      </c>
      <c r="BJ25">
        <f t="shared" si="17"/>
        <v>-1.4473928372611424E-5</v>
      </c>
      <c r="BK25">
        <f t="shared" si="17"/>
        <v>0</v>
      </c>
      <c r="BL25">
        <f t="shared" si="32"/>
        <v>1.2748085928789119E-4</v>
      </c>
      <c r="BM25">
        <f t="shared" si="13"/>
        <v>1.7982311277477886E-5</v>
      </c>
      <c r="BN25">
        <f t="shared" si="13"/>
        <v>1.61916623928493E-4</v>
      </c>
      <c r="BO25">
        <f t="shared" si="13"/>
        <v>2.1268925739005044E-4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-0.11009894769907343</v>
      </c>
      <c r="BZ25">
        <f t="shared" si="20"/>
        <v>15</v>
      </c>
      <c r="CA25">
        <f t="shared" si="21"/>
        <v>1</v>
      </c>
      <c r="CB25">
        <f t="shared" si="22"/>
        <v>0.24</v>
      </c>
      <c r="CC25">
        <f t="shared" si="23"/>
        <v>1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0</v>
      </c>
      <c r="CI25">
        <f t="shared" si="28"/>
        <v>1</v>
      </c>
      <c r="CJ25">
        <f t="shared" si="29"/>
        <v>1</v>
      </c>
      <c r="CK25">
        <f t="shared" si="29"/>
        <v>1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110.072</v>
      </c>
      <c r="C26" t="e">
        <f>VLOOKUP(CONCATENATE($A26,"_",C$4),assets_m6!$A:$D,4,FALSE)</f>
        <v>#N/A</v>
      </c>
      <c r="D26">
        <f>VLOOKUP(CONCATENATE($A26,"_",D$4),assets_m6!$A:$D,4,FALSE)</f>
        <v>107.92100000000001</v>
      </c>
      <c r="E26">
        <f>VLOOKUP(CONCATENATE($A26,"_",E$4),assets_m6!$A:$D,4,FALSE)</f>
        <v>111.17700000000001</v>
      </c>
      <c r="F26">
        <f>VLOOKUP(CONCATENATE($A26,"_",F$4),assets_m6!$A:$D,4,FALSE)</f>
        <v>110.41800000000001</v>
      </c>
      <c r="G26">
        <f>VLOOKUP(CONCATENATE($A26,"_",G$4),assets_m6!$A:$D,4,FALSE)</f>
        <v>113.453</v>
      </c>
      <c r="H26">
        <f>VLOOKUP(CONCATENATE($A26,"_",H$4),assets_m6!$A:$D,4,FALSE)</f>
        <v>112.742</v>
      </c>
      <c r="I26">
        <f>VLOOKUP(CONCATENATE($A26,"_",I$4),assets_m6!$A:$D,4,FALSE)</f>
        <v>117.86199999999999</v>
      </c>
      <c r="J26">
        <f>VLOOKUP(CONCATENATE($A26,"_",J$4),assets_m6!$A:$D,4,FALSE)</f>
        <v>117.045</v>
      </c>
      <c r="K26">
        <f>VLOOKUP(CONCATENATE($A26,"_",K$4),assets_m6!$A:$D,4,FALSE)</f>
        <v>113.876</v>
      </c>
      <c r="L26">
        <f>VLOOKUP(CONCATENATE($A26,"_",L$4),assets_m6!$A:$D,4,FALSE)</f>
        <v>112.214</v>
      </c>
      <c r="M26">
        <f>VLOOKUP(CONCATENATE($A26,"_",M$4),assets_m6!$A:$D,4,FALSE)</f>
        <v>107.34399999999999</v>
      </c>
      <c r="N26">
        <f>VLOOKUP(CONCATENATE($A26,"_",N$4),assets_m6!$A:$D,4,FALSE)</f>
        <v>107.08499999999999</v>
      </c>
      <c r="O26">
        <f>VLOOKUP(CONCATENATE($A26,"_",O$4),assets_m6!$A:$D,4,FALSE)</f>
        <v>105.01</v>
      </c>
      <c r="P26">
        <f>VLOOKUP(CONCATENATE($A26,"_",P$4),assets_m6!$A:$D,4,FALSE)</f>
        <v>98.373000000000005</v>
      </c>
      <c r="Q26">
        <f>VLOOKUP(CONCATENATE($A26,"_",Q$4),assets_m6!$A:$D,4,FALSE)</f>
        <v>90.036000000000001</v>
      </c>
      <c r="R26" t="e">
        <f>VLOOKUP(CONCATENATE($A26,"_",R$4),assets_m6!$A:$D,4,FALSE)</f>
        <v>#N/A</v>
      </c>
      <c r="S26">
        <f>VLOOKUP(CONCATENATE($A26,"_",S$4),assets_m6!$A:$D,4,FALSE)</f>
        <v>95.356999999999999</v>
      </c>
      <c r="T26">
        <f>VLOOKUP(CONCATENATE($A26,"_",T$4),assets_m6!$A:$D,4,FALSE)</f>
        <v>89.382999999999996</v>
      </c>
      <c r="U26">
        <f>VLOOKUP(CONCATENATE($A26,"_",U$4),assets_m6!$A:$D,4,FALSE)</f>
        <v>84.418000000000006</v>
      </c>
      <c r="V26">
        <f>VLOOKUP(CONCATENATE($A26,"_",V$4),assets_m6!$A:$D,4,FALSE)</f>
        <v>87.317999999999998</v>
      </c>
      <c r="X26" t="str">
        <f t="shared" si="16"/>
        <v>COP</v>
      </c>
      <c r="Y26">
        <f t="shared" si="16"/>
        <v>110.072</v>
      </c>
      <c r="Z26">
        <f t="shared" si="33"/>
        <v>110.072</v>
      </c>
      <c r="AA26">
        <f t="shared" si="33"/>
        <v>107.92100000000001</v>
      </c>
      <c r="AB26">
        <f t="shared" si="33"/>
        <v>111.17700000000001</v>
      </c>
      <c r="AC26">
        <f t="shared" si="33"/>
        <v>110.41800000000001</v>
      </c>
      <c r="AD26">
        <f t="shared" si="33"/>
        <v>113.453</v>
      </c>
      <c r="AE26">
        <f t="shared" si="33"/>
        <v>112.742</v>
      </c>
      <c r="AF26">
        <f t="shared" si="33"/>
        <v>117.86199999999999</v>
      </c>
      <c r="AG26">
        <f t="shared" si="33"/>
        <v>117.045</v>
      </c>
      <c r="AH26">
        <f t="shared" si="33"/>
        <v>113.876</v>
      </c>
      <c r="AI26">
        <f t="shared" si="33"/>
        <v>112.214</v>
      </c>
      <c r="AJ26">
        <f t="shared" si="33"/>
        <v>107.34399999999999</v>
      </c>
      <c r="AK26">
        <f t="shared" si="33"/>
        <v>107.08499999999999</v>
      </c>
      <c r="AL26">
        <f t="shared" si="33"/>
        <v>105.01</v>
      </c>
      <c r="AM26">
        <f t="shared" si="33"/>
        <v>98.373000000000005</v>
      </c>
      <c r="AN26">
        <f t="shared" si="33"/>
        <v>90.036000000000001</v>
      </c>
      <c r="AO26">
        <f t="shared" si="31"/>
        <v>90.036000000000001</v>
      </c>
      <c r="AP26">
        <f t="shared" si="11"/>
        <v>95.356999999999999</v>
      </c>
      <c r="AQ26">
        <f t="shared" si="11"/>
        <v>89.382999999999996</v>
      </c>
      <c r="AR26">
        <f t="shared" si="11"/>
        <v>84.418000000000006</v>
      </c>
      <c r="AS26">
        <f t="shared" si="11"/>
        <v>87.317999999999998</v>
      </c>
      <c r="AU26" t="s">
        <v>24</v>
      </c>
      <c r="AV26">
        <f t="shared" si="17"/>
        <v>0</v>
      </c>
      <c r="AW26">
        <f t="shared" si="17"/>
        <v>-1.9541754487971476E-4</v>
      </c>
      <c r="AX26">
        <f t="shared" si="17"/>
        <v>3.0170217103251453E-4</v>
      </c>
      <c r="AY26">
        <f t="shared" si="17"/>
        <v>-6.8269516176907118E-5</v>
      </c>
      <c r="AZ26">
        <f t="shared" si="17"/>
        <v>2.7486460540853818E-4</v>
      </c>
      <c r="BA26">
        <f t="shared" si="17"/>
        <v>-6.2669122896705988E-5</v>
      </c>
      <c r="BB26">
        <f t="shared" si="17"/>
        <v>4.5413421794894451E-4</v>
      </c>
      <c r="BC26">
        <f t="shared" si="17"/>
        <v>-6.931835536474802E-5</v>
      </c>
      <c r="BD26">
        <f t="shared" si="17"/>
        <v>-2.7075056602161537E-4</v>
      </c>
      <c r="BE26">
        <f t="shared" si="17"/>
        <v>-1.4594822438441867E-4</v>
      </c>
      <c r="BF26">
        <f t="shared" si="17"/>
        <v>-4.3399219348744407E-4</v>
      </c>
      <c r="BG26">
        <f t="shared" si="17"/>
        <v>-2.4128036965270563E-5</v>
      </c>
      <c r="BH26">
        <f t="shared" si="17"/>
        <v>-1.9377130317037764E-4</v>
      </c>
      <c r="BI26">
        <f t="shared" si="17"/>
        <v>-6.3203504428149706E-4</v>
      </c>
      <c r="BJ26">
        <f t="shared" si="17"/>
        <v>-8.4748864017565833E-4</v>
      </c>
      <c r="BK26">
        <f t="shared" si="17"/>
        <v>0</v>
      </c>
      <c r="BL26">
        <f t="shared" si="32"/>
        <v>5.9098582789106552E-4</v>
      </c>
      <c r="BM26">
        <f t="shared" si="13"/>
        <v>-6.2648782994431489E-4</v>
      </c>
      <c r="BN26">
        <f t="shared" si="13"/>
        <v>-5.554747547072698E-4</v>
      </c>
      <c r="BO26">
        <f t="shared" si="13"/>
        <v>3.4352863133454845E-4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-0.20671923831673816</v>
      </c>
      <c r="BZ26">
        <f t="shared" si="20"/>
        <v>2</v>
      </c>
      <c r="CA26">
        <f t="shared" si="21"/>
        <v>1</v>
      </c>
      <c r="CB26">
        <f t="shared" si="22"/>
        <v>0.24</v>
      </c>
      <c r="CC26">
        <f t="shared" si="23"/>
        <v>1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0</v>
      </c>
      <c r="CI26">
        <f t="shared" si="28"/>
        <v>1</v>
      </c>
      <c r="CJ26">
        <f t="shared" si="29"/>
        <v>1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393.81</v>
      </c>
      <c r="C27" t="e">
        <f>VLOOKUP(CONCATENATE($A27,"_",C$4),assets_m6!$A:$D,4,FALSE)</f>
        <v>#N/A</v>
      </c>
      <c r="D27">
        <f>VLOOKUP(CONCATENATE($A27,"_",D$4),assets_m6!$A:$D,4,FALSE)</f>
        <v>395.21899999999999</v>
      </c>
      <c r="E27">
        <f>VLOOKUP(CONCATENATE($A27,"_",E$4),assets_m6!$A:$D,4,FALSE)</f>
        <v>387.74799999999999</v>
      </c>
      <c r="F27">
        <f>VLOOKUP(CONCATENATE($A27,"_",F$4),assets_m6!$A:$D,4,FALSE)</f>
        <v>395.12</v>
      </c>
      <c r="G27">
        <f>VLOOKUP(CONCATENATE($A27,"_",G$4),assets_m6!$A:$D,4,FALSE)</f>
        <v>392.99599999999998</v>
      </c>
      <c r="H27">
        <f>VLOOKUP(CONCATENATE($A27,"_",H$4),assets_m6!$A:$D,4,FALSE)</f>
        <v>394.31599999999997</v>
      </c>
      <c r="I27">
        <f>VLOOKUP(CONCATENATE($A27,"_",I$4),assets_m6!$A:$D,4,FALSE)</f>
        <v>400.44799999999998</v>
      </c>
      <c r="J27">
        <f>VLOOKUP(CONCATENATE($A27,"_",J$4),assets_m6!$A:$D,4,FALSE)</f>
        <v>396.24099999999999</v>
      </c>
      <c r="K27">
        <f>VLOOKUP(CONCATENATE($A27,"_",K$4),assets_m6!$A:$D,4,FALSE)</f>
        <v>387.86700000000002</v>
      </c>
      <c r="L27">
        <f>VLOOKUP(CONCATENATE($A27,"_",L$4),assets_m6!$A:$D,4,FALSE)</f>
        <v>371.83300000000003</v>
      </c>
      <c r="M27">
        <f>VLOOKUP(CONCATENATE($A27,"_",M$4),assets_m6!$A:$D,4,FALSE)</f>
        <v>355.05500000000001</v>
      </c>
      <c r="N27">
        <f>VLOOKUP(CONCATENATE($A27,"_",N$4),assets_m6!$A:$D,4,FALSE)</f>
        <v>349.68700000000001</v>
      </c>
      <c r="O27">
        <f>VLOOKUP(CONCATENATE($A27,"_",O$4),assets_m6!$A:$D,4,FALSE)</f>
        <v>352.06900000000002</v>
      </c>
      <c r="P27">
        <f>VLOOKUP(CONCATENATE($A27,"_",P$4),assets_m6!$A:$D,4,FALSE)</f>
        <v>346.16500000000002</v>
      </c>
      <c r="Q27">
        <f>VLOOKUP(CONCATENATE($A27,"_",Q$4),assets_m6!$A:$D,4,FALSE)</f>
        <v>344.637</v>
      </c>
      <c r="R27" t="e">
        <f>VLOOKUP(CONCATENATE($A27,"_",R$4),assets_m6!$A:$D,4,FALSE)</f>
        <v>#N/A</v>
      </c>
      <c r="S27">
        <f>VLOOKUP(CONCATENATE($A27,"_",S$4),assets_m6!$A:$D,4,FALSE)</f>
        <v>355.62099999999998</v>
      </c>
      <c r="T27">
        <f>VLOOKUP(CONCATENATE($A27,"_",T$4),assets_m6!$A:$D,4,FALSE)</f>
        <v>356.41399999999999</v>
      </c>
      <c r="U27">
        <f>VLOOKUP(CONCATENATE($A27,"_",U$4),assets_m6!$A:$D,4,FALSE)</f>
        <v>363.66699999999997</v>
      </c>
      <c r="V27">
        <f>VLOOKUP(CONCATENATE($A27,"_",V$4),assets_m6!$A:$D,4,FALSE)</f>
        <v>376.21800000000002</v>
      </c>
      <c r="X27" t="str">
        <f t="shared" si="16"/>
        <v>CTAS</v>
      </c>
      <c r="Y27">
        <f t="shared" si="16"/>
        <v>393.81</v>
      </c>
      <c r="Z27">
        <f t="shared" si="33"/>
        <v>393.81</v>
      </c>
      <c r="AA27">
        <f t="shared" si="33"/>
        <v>395.21899999999999</v>
      </c>
      <c r="AB27">
        <f t="shared" si="33"/>
        <v>387.74799999999999</v>
      </c>
      <c r="AC27">
        <f t="shared" si="33"/>
        <v>395.12</v>
      </c>
      <c r="AD27">
        <f t="shared" si="33"/>
        <v>392.99599999999998</v>
      </c>
      <c r="AE27">
        <f t="shared" si="33"/>
        <v>394.31599999999997</v>
      </c>
      <c r="AF27">
        <f t="shared" si="33"/>
        <v>400.44799999999998</v>
      </c>
      <c r="AG27">
        <f t="shared" si="33"/>
        <v>396.24099999999999</v>
      </c>
      <c r="AH27">
        <f t="shared" si="33"/>
        <v>387.86700000000002</v>
      </c>
      <c r="AI27">
        <f t="shared" si="33"/>
        <v>371.83300000000003</v>
      </c>
      <c r="AJ27">
        <f t="shared" si="33"/>
        <v>355.05500000000001</v>
      </c>
      <c r="AK27">
        <f t="shared" si="33"/>
        <v>349.68700000000001</v>
      </c>
      <c r="AL27">
        <f t="shared" si="33"/>
        <v>352.06900000000002</v>
      </c>
      <c r="AM27">
        <f t="shared" si="33"/>
        <v>346.16500000000002</v>
      </c>
      <c r="AN27">
        <f t="shared" si="33"/>
        <v>344.637</v>
      </c>
      <c r="AO27">
        <f t="shared" si="31"/>
        <v>344.637</v>
      </c>
      <c r="AP27">
        <f t="shared" si="11"/>
        <v>355.62099999999998</v>
      </c>
      <c r="AQ27">
        <f t="shared" si="11"/>
        <v>356.41399999999999</v>
      </c>
      <c r="AR27">
        <f t="shared" si="11"/>
        <v>363.66699999999997</v>
      </c>
      <c r="AS27">
        <f t="shared" si="11"/>
        <v>376.21800000000002</v>
      </c>
      <c r="AU27" t="s">
        <v>25</v>
      </c>
      <c r="AV27">
        <f t="shared" si="17"/>
        <v>0</v>
      </c>
      <c r="AW27">
        <f t="shared" si="17"/>
        <v>3.5778674995556027E-5</v>
      </c>
      <c r="AX27">
        <f t="shared" si="17"/>
        <v>-1.8903443407326074E-4</v>
      </c>
      <c r="AY27">
        <f t="shared" si="17"/>
        <v>1.901234822616755E-4</v>
      </c>
      <c r="AZ27">
        <f t="shared" si="17"/>
        <v>-5.3755821016400681E-5</v>
      </c>
      <c r="BA27">
        <f t="shared" si="17"/>
        <v>3.3588128123441291E-5</v>
      </c>
      <c r="BB27">
        <f t="shared" si="17"/>
        <v>1.5550979417523015E-4</v>
      </c>
      <c r="BC27">
        <f t="shared" si="17"/>
        <v>-1.0505733578392185E-4</v>
      </c>
      <c r="BD27">
        <f t="shared" si="17"/>
        <v>-2.113360303451679E-4</v>
      </c>
      <c r="BE27">
        <f t="shared" si="17"/>
        <v>-4.1338912565389664E-4</v>
      </c>
      <c r="BF27">
        <f t="shared" si="17"/>
        <v>-4.5122407102113099E-4</v>
      </c>
      <c r="BG27">
        <f t="shared" si="17"/>
        <v>-1.5118784413682373E-4</v>
      </c>
      <c r="BH27">
        <f t="shared" si="17"/>
        <v>6.8118059864965091E-5</v>
      </c>
      <c r="BI27">
        <f t="shared" si="17"/>
        <v>-1.6769440081347681E-4</v>
      </c>
      <c r="BJ27">
        <f t="shared" si="17"/>
        <v>-4.4140799907559109E-5</v>
      </c>
      <c r="BK27">
        <f t="shared" si="17"/>
        <v>0</v>
      </c>
      <c r="BL27">
        <f t="shared" si="32"/>
        <v>3.1871215220652399E-4</v>
      </c>
      <c r="BM27">
        <f t="shared" si="13"/>
        <v>2.2299020586523474E-5</v>
      </c>
      <c r="BN27">
        <f t="shared" si="13"/>
        <v>2.0349930137424416E-4</v>
      </c>
      <c r="BO27">
        <f t="shared" si="13"/>
        <v>3.451234233515839E-4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-4.4671288184657536E-2</v>
      </c>
      <c r="BZ27">
        <f t="shared" si="20"/>
        <v>62</v>
      </c>
      <c r="CA27">
        <f t="shared" si="21"/>
        <v>4</v>
      </c>
      <c r="CB27">
        <f t="shared" si="22"/>
        <v>0.12000000000000002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1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51.6</v>
      </c>
      <c r="C28" t="e">
        <f>VLOOKUP(CONCATENATE($A28,"_",C$4),assets_m6!$A:$D,4,FALSE)</f>
        <v>#N/A</v>
      </c>
      <c r="D28">
        <f>VLOOKUP(CONCATENATE($A28,"_",D$4),assets_m6!$A:$D,4,FALSE)</f>
        <v>50.17</v>
      </c>
      <c r="E28">
        <f>VLOOKUP(CONCATENATE($A28,"_",E$4),assets_m6!$A:$D,4,FALSE)</f>
        <v>49.56</v>
      </c>
      <c r="F28">
        <f>VLOOKUP(CONCATENATE($A28,"_",F$4),assets_m6!$A:$D,4,FALSE)</f>
        <v>51.87</v>
      </c>
      <c r="G28">
        <f>VLOOKUP(CONCATENATE($A28,"_",G$4),assets_m6!$A:$D,4,FALSE)</f>
        <v>50.6</v>
      </c>
      <c r="H28">
        <f>VLOOKUP(CONCATENATE($A28,"_",H$4),assets_m6!$A:$D,4,FALSE)</f>
        <v>52.34</v>
      </c>
      <c r="I28">
        <f>VLOOKUP(CONCATENATE($A28,"_",I$4),assets_m6!$A:$D,4,FALSE)</f>
        <v>52.37</v>
      </c>
      <c r="J28">
        <f>VLOOKUP(CONCATENATE($A28,"_",J$4),assets_m6!$A:$D,4,FALSE)</f>
        <v>52.15</v>
      </c>
      <c r="K28">
        <f>VLOOKUP(CONCATENATE($A28,"_",K$4),assets_m6!$A:$D,4,FALSE)</f>
        <v>50.16</v>
      </c>
      <c r="L28">
        <f>VLOOKUP(CONCATENATE($A28,"_",L$4),assets_m6!$A:$D,4,FALSE)</f>
        <v>45.5</v>
      </c>
      <c r="M28">
        <f>VLOOKUP(CONCATENATE($A28,"_",M$4),assets_m6!$A:$D,4,FALSE)</f>
        <v>39.64</v>
      </c>
      <c r="N28">
        <f>VLOOKUP(CONCATENATE($A28,"_",N$4),assets_m6!$A:$D,4,FALSE)</f>
        <v>39.39</v>
      </c>
      <c r="O28">
        <f>VLOOKUP(CONCATENATE($A28,"_",O$4),assets_m6!$A:$D,4,FALSE)</f>
        <v>41.39</v>
      </c>
      <c r="P28">
        <f>VLOOKUP(CONCATENATE($A28,"_",P$4),assets_m6!$A:$D,4,FALSE)</f>
        <v>37.67</v>
      </c>
      <c r="Q28">
        <f>VLOOKUP(CONCATENATE($A28,"_",Q$4),assets_m6!$A:$D,4,FALSE)</f>
        <v>39.65</v>
      </c>
      <c r="R28" t="e">
        <f>VLOOKUP(CONCATENATE($A28,"_",R$4),assets_m6!$A:$D,4,FALSE)</f>
        <v>#N/A</v>
      </c>
      <c r="S28">
        <f>VLOOKUP(CONCATENATE($A28,"_",S$4),assets_m6!$A:$D,4,FALSE)</f>
        <v>40.11</v>
      </c>
      <c r="T28">
        <f>VLOOKUP(CONCATENATE($A28,"_",T$4),assets_m6!$A:$D,4,FALSE)</f>
        <v>39.96</v>
      </c>
      <c r="U28">
        <f>VLOOKUP(CONCATENATE($A28,"_",U$4),assets_m6!$A:$D,4,FALSE)</f>
        <v>39.520000000000003</v>
      </c>
      <c r="V28">
        <f>VLOOKUP(CONCATENATE($A28,"_",V$4),assets_m6!$A:$D,4,FALSE)</f>
        <v>44.47</v>
      </c>
      <c r="X28" t="str">
        <f t="shared" si="16"/>
        <v>CZR</v>
      </c>
      <c r="Y28">
        <f t="shared" si="16"/>
        <v>51.6</v>
      </c>
      <c r="Z28">
        <f t="shared" si="33"/>
        <v>51.6</v>
      </c>
      <c r="AA28">
        <f t="shared" si="33"/>
        <v>50.17</v>
      </c>
      <c r="AB28">
        <f t="shared" si="33"/>
        <v>49.56</v>
      </c>
      <c r="AC28">
        <f t="shared" si="33"/>
        <v>51.87</v>
      </c>
      <c r="AD28">
        <f t="shared" si="33"/>
        <v>50.6</v>
      </c>
      <c r="AE28">
        <f t="shared" si="33"/>
        <v>52.34</v>
      </c>
      <c r="AF28">
        <f t="shared" si="33"/>
        <v>52.37</v>
      </c>
      <c r="AG28">
        <f t="shared" si="33"/>
        <v>52.15</v>
      </c>
      <c r="AH28">
        <f t="shared" si="33"/>
        <v>50.16</v>
      </c>
      <c r="AI28">
        <f t="shared" si="33"/>
        <v>45.5</v>
      </c>
      <c r="AJ28">
        <f t="shared" si="33"/>
        <v>39.64</v>
      </c>
      <c r="AK28">
        <f t="shared" si="33"/>
        <v>39.39</v>
      </c>
      <c r="AL28">
        <f t="shared" si="33"/>
        <v>41.39</v>
      </c>
      <c r="AM28">
        <f t="shared" si="33"/>
        <v>37.67</v>
      </c>
      <c r="AN28">
        <f t="shared" si="33"/>
        <v>39.65</v>
      </c>
      <c r="AO28">
        <f t="shared" si="31"/>
        <v>39.65</v>
      </c>
      <c r="AP28">
        <f t="shared" si="11"/>
        <v>40.11</v>
      </c>
      <c r="AQ28">
        <f t="shared" si="11"/>
        <v>39.96</v>
      </c>
      <c r="AR28">
        <f t="shared" si="11"/>
        <v>39.520000000000003</v>
      </c>
      <c r="AS28">
        <f t="shared" si="11"/>
        <v>44.47</v>
      </c>
      <c r="AU28" t="s">
        <v>26</v>
      </c>
      <c r="AV28">
        <f t="shared" si="17"/>
        <v>0</v>
      </c>
      <c r="AW28">
        <f t="shared" si="17"/>
        <v>-2.7713178294573636E-4</v>
      </c>
      <c r="AX28">
        <f t="shared" si="17"/>
        <v>-1.2158660554115994E-4</v>
      </c>
      <c r="AY28">
        <f t="shared" si="17"/>
        <v>4.6610169491525323E-4</v>
      </c>
      <c r="AZ28">
        <f t="shared" si="17"/>
        <v>-2.4484287642182308E-4</v>
      </c>
      <c r="BA28">
        <f t="shared" si="17"/>
        <v>3.4387351778656164E-4</v>
      </c>
      <c r="BB28">
        <f t="shared" si="17"/>
        <v>5.7317539166973699E-6</v>
      </c>
      <c r="BC28">
        <f t="shared" si="17"/>
        <v>-4.2008783654763966E-5</v>
      </c>
      <c r="BD28">
        <f t="shared" si="17"/>
        <v>-3.8159156279961694E-4</v>
      </c>
      <c r="BE28">
        <f t="shared" si="17"/>
        <v>-9.2902711323763901E-4</v>
      </c>
      <c r="BF28">
        <f t="shared" si="17"/>
        <v>-1.2879120879120878E-3</v>
      </c>
      <c r="BG28">
        <f t="shared" si="17"/>
        <v>-6.306760847628658E-5</v>
      </c>
      <c r="BH28">
        <f t="shared" si="17"/>
        <v>5.0774308200050779E-4</v>
      </c>
      <c r="BI28">
        <f t="shared" si="17"/>
        <v>-8.9876781831360207E-4</v>
      </c>
      <c r="BJ28">
        <f t="shared" si="17"/>
        <v>5.2561720201751972E-4</v>
      </c>
      <c r="BK28">
        <f t="shared" si="17"/>
        <v>0</v>
      </c>
      <c r="BL28">
        <f t="shared" si="32"/>
        <v>1.1601513240857525E-4</v>
      </c>
      <c r="BM28">
        <f t="shared" si="13"/>
        <v>-3.7397157816005626E-5</v>
      </c>
      <c r="BN28">
        <f t="shared" si="13"/>
        <v>-1.1011011011010955E-4</v>
      </c>
      <c r="BO28">
        <f t="shared" si="13"/>
        <v>1.2525303643724686E-3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-0.13817829457364345</v>
      </c>
      <c r="BZ28">
        <f t="shared" si="20"/>
        <v>10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226.84200000000001</v>
      </c>
      <c r="C29" t="e">
        <f>VLOOKUP(CONCATENATE($A29,"_",C$4),assets_m6!$A:$D,4,FALSE)</f>
        <v>#N/A</v>
      </c>
      <c r="D29">
        <f>VLOOKUP(CONCATENATE($A29,"_",D$4),assets_m6!$A:$D,4,FALSE)</f>
        <v>218.85599999999999</v>
      </c>
      <c r="E29">
        <f>VLOOKUP(CONCATENATE($A29,"_",E$4),assets_m6!$A:$D,4,FALSE)</f>
        <v>217.346</v>
      </c>
      <c r="F29">
        <f>VLOOKUP(CONCATENATE($A29,"_",F$4),assets_m6!$A:$D,4,FALSE)</f>
        <v>223.20599999999999</v>
      </c>
      <c r="G29">
        <f>VLOOKUP(CONCATENATE($A29,"_",G$4),assets_m6!$A:$D,4,FALSE)</f>
        <v>225.42099999999999</v>
      </c>
      <c r="H29">
        <f>VLOOKUP(CONCATENATE($A29,"_",H$4),assets_m6!$A:$D,4,FALSE)</f>
        <v>230.904</v>
      </c>
      <c r="I29">
        <f>VLOOKUP(CONCATENATE($A29,"_",I$4),assets_m6!$A:$D,4,FALSE)</f>
        <v>232.74199999999999</v>
      </c>
      <c r="J29">
        <f>VLOOKUP(CONCATENATE($A29,"_",J$4),assets_m6!$A:$D,4,FALSE)</f>
        <v>232.15600000000001</v>
      </c>
      <c r="K29">
        <f>VLOOKUP(CONCATENATE($A29,"_",K$4),assets_m6!$A:$D,4,FALSE)</f>
        <v>236.10900000000001</v>
      </c>
      <c r="L29">
        <f>VLOOKUP(CONCATENATE($A29,"_",L$4),assets_m6!$A:$D,4,FALSE)</f>
        <v>231.78800000000001</v>
      </c>
      <c r="M29">
        <f>VLOOKUP(CONCATENATE($A29,"_",M$4),assets_m6!$A:$D,4,FALSE)</f>
        <v>229.374</v>
      </c>
      <c r="N29">
        <f>VLOOKUP(CONCATENATE($A29,"_",N$4),assets_m6!$A:$D,4,FALSE)</f>
        <v>228.47</v>
      </c>
      <c r="O29">
        <f>VLOOKUP(CONCATENATE($A29,"_",O$4),assets_m6!$A:$D,4,FALSE)</f>
        <v>230.68600000000001</v>
      </c>
      <c r="P29">
        <f>VLOOKUP(CONCATENATE($A29,"_",P$4),assets_m6!$A:$D,4,FALSE)</f>
        <v>230.666</v>
      </c>
      <c r="Q29">
        <f>VLOOKUP(CONCATENATE($A29,"_",Q$4),assets_m6!$A:$D,4,FALSE)</f>
        <v>229.245</v>
      </c>
      <c r="R29" t="e">
        <f>VLOOKUP(CONCATENATE($A29,"_",R$4),assets_m6!$A:$D,4,FALSE)</f>
        <v>#N/A</v>
      </c>
      <c r="S29">
        <f>VLOOKUP(CONCATENATE($A29,"_",S$4),assets_m6!$A:$D,4,FALSE)</f>
        <v>237.36</v>
      </c>
      <c r="T29">
        <f>VLOOKUP(CONCATENATE($A29,"_",T$4),assets_m6!$A:$D,4,FALSE)</f>
        <v>238.9</v>
      </c>
      <c r="U29">
        <f>VLOOKUP(CONCATENATE($A29,"_",U$4),assets_m6!$A:$D,4,FALSE)</f>
        <v>241.96899999999999</v>
      </c>
      <c r="V29">
        <f>VLOOKUP(CONCATENATE($A29,"_",V$4),assets_m6!$A:$D,4,FALSE)</f>
        <v>246.23</v>
      </c>
      <c r="X29" t="str">
        <f t="shared" si="16"/>
        <v>DG</v>
      </c>
      <c r="Y29">
        <f t="shared" si="16"/>
        <v>226.84200000000001</v>
      </c>
      <c r="Z29">
        <f t="shared" si="33"/>
        <v>226.84200000000001</v>
      </c>
      <c r="AA29">
        <f t="shared" si="33"/>
        <v>218.85599999999999</v>
      </c>
      <c r="AB29">
        <f t="shared" si="33"/>
        <v>217.346</v>
      </c>
      <c r="AC29">
        <f t="shared" si="33"/>
        <v>223.20599999999999</v>
      </c>
      <c r="AD29">
        <f t="shared" si="33"/>
        <v>225.42099999999999</v>
      </c>
      <c r="AE29">
        <f t="shared" si="33"/>
        <v>230.904</v>
      </c>
      <c r="AF29">
        <f t="shared" si="33"/>
        <v>232.74199999999999</v>
      </c>
      <c r="AG29">
        <f t="shared" si="33"/>
        <v>232.15600000000001</v>
      </c>
      <c r="AH29">
        <f t="shared" si="33"/>
        <v>236.10900000000001</v>
      </c>
      <c r="AI29">
        <f t="shared" si="33"/>
        <v>231.78800000000001</v>
      </c>
      <c r="AJ29">
        <f t="shared" si="33"/>
        <v>229.374</v>
      </c>
      <c r="AK29">
        <f t="shared" si="33"/>
        <v>228.47</v>
      </c>
      <c r="AL29">
        <f t="shared" si="33"/>
        <v>230.68600000000001</v>
      </c>
      <c r="AM29">
        <f t="shared" si="33"/>
        <v>230.666</v>
      </c>
      <c r="AN29">
        <f t="shared" si="33"/>
        <v>229.245</v>
      </c>
      <c r="AO29">
        <f t="shared" si="31"/>
        <v>229.245</v>
      </c>
      <c r="AP29">
        <f t="shared" si="11"/>
        <v>237.36</v>
      </c>
      <c r="AQ29">
        <f t="shared" si="11"/>
        <v>238.9</v>
      </c>
      <c r="AR29">
        <f t="shared" si="11"/>
        <v>241.96899999999999</v>
      </c>
      <c r="AS29">
        <f t="shared" si="11"/>
        <v>246.23</v>
      </c>
      <c r="AU29" t="s">
        <v>27</v>
      </c>
      <c r="AV29">
        <f t="shared" si="17"/>
        <v>0</v>
      </c>
      <c r="AW29">
        <f t="shared" si="17"/>
        <v>-3.5205120744835692E-4</v>
      </c>
      <c r="AX29">
        <f t="shared" si="17"/>
        <v>-6.8995138355813459E-5</v>
      </c>
      <c r="AY29">
        <f t="shared" si="17"/>
        <v>2.6961618801358135E-4</v>
      </c>
      <c r="AZ29">
        <f t="shared" si="17"/>
        <v>9.9235683628576444E-5</v>
      </c>
      <c r="BA29">
        <f t="shared" si="17"/>
        <v>2.4323377147648199E-4</v>
      </c>
      <c r="BB29">
        <f t="shared" si="17"/>
        <v>7.9600180161452106E-5</v>
      </c>
      <c r="BC29">
        <f t="shared" si="17"/>
        <v>-2.5178094198725817E-5</v>
      </c>
      <c r="BD29">
        <f t="shared" si="17"/>
        <v>1.702734368269613E-4</v>
      </c>
      <c r="BE29">
        <f t="shared" si="17"/>
        <v>-1.8300869513656817E-4</v>
      </c>
      <c r="BF29">
        <f t="shared" si="17"/>
        <v>-1.0414689285036394E-4</v>
      </c>
      <c r="BG29">
        <f t="shared" si="17"/>
        <v>-3.9411615963448181E-5</v>
      </c>
      <c r="BH29">
        <f t="shared" si="17"/>
        <v>9.6993040661794039E-5</v>
      </c>
      <c r="BI29">
        <f t="shared" si="17"/>
        <v>-8.6697935722194814E-7</v>
      </c>
      <c r="BJ29">
        <f t="shared" si="17"/>
        <v>-6.1604224289665238E-5</v>
      </c>
      <c r="BK29">
        <f t="shared" si="17"/>
        <v>0</v>
      </c>
      <c r="BL29">
        <f t="shared" si="32"/>
        <v>3.5398809134332306E-4</v>
      </c>
      <c r="BM29">
        <f t="shared" si="13"/>
        <v>6.4880350522412869E-5</v>
      </c>
      <c r="BN29">
        <f t="shared" si="13"/>
        <v>1.2846379238174921E-4</v>
      </c>
      <c r="BO29">
        <f t="shared" si="13"/>
        <v>1.7609693803751704E-4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8.5469181192195348E-2</v>
      </c>
      <c r="BZ29">
        <f t="shared" si="20"/>
        <v>98</v>
      </c>
      <c r="CA29">
        <f t="shared" si="21"/>
        <v>5</v>
      </c>
      <c r="CB29">
        <f t="shared" si="22"/>
        <v>0.24000000000000005</v>
      </c>
      <c r="CC29">
        <f t="shared" si="23"/>
        <v>0</v>
      </c>
      <c r="CD29">
        <f t="shared" si="24"/>
        <v>0</v>
      </c>
      <c r="CE29">
        <f t="shared" si="25"/>
        <v>0</v>
      </c>
      <c r="CF29">
        <f t="shared" si="26"/>
        <v>0</v>
      </c>
      <c r="CG29">
        <f t="shared" si="27"/>
        <v>1</v>
      </c>
      <c r="CI29">
        <f t="shared" si="28"/>
        <v>0</v>
      </c>
      <c r="CJ29">
        <f t="shared" si="29"/>
        <v>0</v>
      </c>
      <c r="CK29">
        <f t="shared" si="29"/>
        <v>0</v>
      </c>
      <c r="CL29">
        <f t="shared" si="29"/>
        <v>0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362.60199999999998</v>
      </c>
      <c r="C30" t="e">
        <f>VLOOKUP(CONCATENATE($A30,"_",C$4),assets_m6!$A:$D,4,FALSE)</f>
        <v>#N/A</v>
      </c>
      <c r="D30">
        <f>VLOOKUP(CONCATENATE($A30,"_",D$4),assets_m6!$A:$D,4,FALSE)</f>
        <v>359.88600000000002</v>
      </c>
      <c r="E30">
        <f>VLOOKUP(CONCATENATE($A30,"_",E$4),assets_m6!$A:$D,4,FALSE)</f>
        <v>357.58699999999999</v>
      </c>
      <c r="F30">
        <f>VLOOKUP(CONCATENATE($A30,"_",F$4),assets_m6!$A:$D,4,FALSE)</f>
        <v>369.49900000000002</v>
      </c>
      <c r="G30">
        <f>VLOOKUP(CONCATENATE($A30,"_",G$4),assets_m6!$A:$D,4,FALSE)</f>
        <v>364.79199999999997</v>
      </c>
      <c r="H30">
        <f>VLOOKUP(CONCATENATE($A30,"_",H$4),assets_m6!$A:$D,4,FALSE)</f>
        <v>373.85899999999998</v>
      </c>
      <c r="I30">
        <f>VLOOKUP(CONCATENATE($A30,"_",I$4),assets_m6!$A:$D,4,FALSE)</f>
        <v>381.79599999999999</v>
      </c>
      <c r="J30">
        <f>VLOOKUP(CONCATENATE($A30,"_",J$4),assets_m6!$A:$D,4,FALSE)</f>
        <v>380.52800000000002</v>
      </c>
      <c r="K30">
        <f>VLOOKUP(CONCATENATE($A30,"_",K$4),assets_m6!$A:$D,4,FALSE)</f>
        <v>381.95499999999998</v>
      </c>
      <c r="L30">
        <f>VLOOKUP(CONCATENATE($A30,"_",L$4),assets_m6!$A:$D,4,FALSE)</f>
        <v>377.06</v>
      </c>
      <c r="M30">
        <f>VLOOKUP(CONCATENATE($A30,"_",M$4),assets_m6!$A:$D,4,FALSE)</f>
        <v>377.18799999999999</v>
      </c>
      <c r="N30">
        <f>VLOOKUP(CONCATENATE($A30,"_",N$4),assets_m6!$A:$D,4,FALSE)</f>
        <v>374.803</v>
      </c>
      <c r="O30">
        <f>VLOOKUP(CONCATENATE($A30,"_",O$4),assets_m6!$A:$D,4,FALSE)</f>
        <v>383.04199999999997</v>
      </c>
      <c r="P30">
        <f>VLOOKUP(CONCATENATE($A30,"_",P$4),assets_m6!$A:$D,4,FALSE)</f>
        <v>377.20800000000003</v>
      </c>
      <c r="Q30">
        <f>VLOOKUP(CONCATENATE($A30,"_",Q$4),assets_m6!$A:$D,4,FALSE)</f>
        <v>376.83100000000002</v>
      </c>
      <c r="R30" t="e">
        <f>VLOOKUP(CONCATENATE($A30,"_",R$4),assets_m6!$A:$D,4,FALSE)</f>
        <v>#N/A</v>
      </c>
      <c r="S30">
        <f>VLOOKUP(CONCATENATE($A30,"_",S$4),assets_m6!$A:$D,4,FALSE)</f>
        <v>383.976</v>
      </c>
      <c r="T30">
        <f>VLOOKUP(CONCATENATE($A30,"_",T$4),assets_m6!$A:$D,4,FALSE)</f>
        <v>387.35500000000002</v>
      </c>
      <c r="U30">
        <f>VLOOKUP(CONCATENATE($A30,"_",U$4),assets_m6!$A:$D,4,FALSE)</f>
        <v>395.67399999999998</v>
      </c>
      <c r="V30">
        <f>VLOOKUP(CONCATENATE($A30,"_",V$4),assets_m6!$A:$D,4,FALSE)</f>
        <v>394.09399999999999</v>
      </c>
      <c r="X30" t="str">
        <f t="shared" si="16"/>
        <v>DPZ</v>
      </c>
      <c r="Y30">
        <f t="shared" si="16"/>
        <v>362.60199999999998</v>
      </c>
      <c r="Z30">
        <f t="shared" si="33"/>
        <v>362.60199999999998</v>
      </c>
      <c r="AA30">
        <f t="shared" si="33"/>
        <v>359.88600000000002</v>
      </c>
      <c r="AB30">
        <f t="shared" si="33"/>
        <v>357.58699999999999</v>
      </c>
      <c r="AC30">
        <f t="shared" si="33"/>
        <v>369.49900000000002</v>
      </c>
      <c r="AD30">
        <f t="shared" si="33"/>
        <v>364.79199999999997</v>
      </c>
      <c r="AE30">
        <f t="shared" si="33"/>
        <v>373.85899999999998</v>
      </c>
      <c r="AF30">
        <f t="shared" si="33"/>
        <v>381.79599999999999</v>
      </c>
      <c r="AG30">
        <f t="shared" si="33"/>
        <v>380.52800000000002</v>
      </c>
      <c r="AH30">
        <f t="shared" si="33"/>
        <v>381.95499999999998</v>
      </c>
      <c r="AI30">
        <f t="shared" si="33"/>
        <v>377.06</v>
      </c>
      <c r="AJ30">
        <f t="shared" si="33"/>
        <v>377.18799999999999</v>
      </c>
      <c r="AK30">
        <f t="shared" si="33"/>
        <v>374.803</v>
      </c>
      <c r="AL30">
        <f t="shared" si="33"/>
        <v>383.04199999999997</v>
      </c>
      <c r="AM30">
        <f t="shared" si="33"/>
        <v>377.20800000000003</v>
      </c>
      <c r="AN30">
        <f t="shared" si="33"/>
        <v>376.83100000000002</v>
      </c>
      <c r="AO30">
        <f t="shared" si="31"/>
        <v>376.83100000000002</v>
      </c>
      <c r="AP30">
        <f t="shared" si="11"/>
        <v>383.976</v>
      </c>
      <c r="AQ30">
        <f t="shared" si="11"/>
        <v>387.35500000000002</v>
      </c>
      <c r="AR30">
        <f t="shared" si="11"/>
        <v>395.67399999999998</v>
      </c>
      <c r="AS30">
        <f t="shared" si="11"/>
        <v>394.09399999999999</v>
      </c>
      <c r="AU30" t="s">
        <v>28</v>
      </c>
      <c r="AV30">
        <f t="shared" si="17"/>
        <v>0</v>
      </c>
      <c r="AW30">
        <f t="shared" si="17"/>
        <v>-7.490306175917263E-5</v>
      </c>
      <c r="AX30">
        <f t="shared" si="17"/>
        <v>-6.3881340202176103E-5</v>
      </c>
      <c r="AY30">
        <f t="shared" si="17"/>
        <v>3.3312172981680082E-4</v>
      </c>
      <c r="AZ30">
        <f t="shared" si="17"/>
        <v>-1.2738870741192942E-4</v>
      </c>
      <c r="BA30">
        <f t="shared" si="17"/>
        <v>2.4855259983771593E-4</v>
      </c>
      <c r="BB30">
        <f t="shared" si="17"/>
        <v>2.1229928930425676E-4</v>
      </c>
      <c r="BC30">
        <f t="shared" si="17"/>
        <v>-3.3211453236806367E-5</v>
      </c>
      <c r="BD30">
        <f t="shared" si="17"/>
        <v>3.7500525585501306E-5</v>
      </c>
      <c r="BE30">
        <f t="shared" si="17"/>
        <v>-1.2815645822151779E-4</v>
      </c>
      <c r="BF30">
        <f t="shared" si="17"/>
        <v>3.3946851959896547E-6</v>
      </c>
      <c r="BG30">
        <f t="shared" si="17"/>
        <v>-6.3231067796430191E-5</v>
      </c>
      <c r="BH30">
        <f t="shared" si="17"/>
        <v>2.198221465676629E-4</v>
      </c>
      <c r="BI30">
        <f t="shared" si="17"/>
        <v>-1.5230705771168557E-4</v>
      </c>
      <c r="BJ30">
        <f t="shared" si="17"/>
        <v>-9.9944858009376662E-6</v>
      </c>
      <c r="BK30">
        <f t="shared" si="17"/>
        <v>0</v>
      </c>
      <c r="BL30">
        <f t="shared" si="32"/>
        <v>1.8960754290384767E-4</v>
      </c>
      <c r="BM30">
        <f t="shared" si="13"/>
        <v>8.8000291684897479E-5</v>
      </c>
      <c r="BN30">
        <f t="shared" si="13"/>
        <v>2.1476423435866219E-4</v>
      </c>
      <c r="BO30">
        <f t="shared" si="13"/>
        <v>-3.993186309941983E-5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8.6850044952868494E-2</v>
      </c>
      <c r="BZ30">
        <f t="shared" si="20"/>
        <v>99</v>
      </c>
      <c r="CA30">
        <f t="shared" si="21"/>
        <v>5</v>
      </c>
      <c r="CB30">
        <f t="shared" si="22"/>
        <v>0.24000000000000005</v>
      </c>
      <c r="CC30">
        <f t="shared" si="23"/>
        <v>0</v>
      </c>
      <c r="CD30">
        <f t="shared" si="24"/>
        <v>0</v>
      </c>
      <c r="CE30">
        <f t="shared" si="25"/>
        <v>0</v>
      </c>
      <c r="CF30">
        <f t="shared" si="26"/>
        <v>0</v>
      </c>
      <c r="CG30">
        <f t="shared" si="27"/>
        <v>1</v>
      </c>
      <c r="CI30">
        <f t="shared" si="28"/>
        <v>0</v>
      </c>
      <c r="CJ30">
        <f t="shared" si="29"/>
        <v>0</v>
      </c>
      <c r="CK30">
        <f t="shared" si="29"/>
        <v>0</v>
      </c>
      <c r="CL30">
        <f t="shared" si="29"/>
        <v>0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53.167000000000002</v>
      </c>
      <c r="C31" t="e">
        <f>VLOOKUP(CONCATENATE($A31,"_",C$4),assets_m6!$A:$D,4,FALSE)</f>
        <v>#N/A</v>
      </c>
      <c r="D31">
        <f>VLOOKUP(CONCATENATE($A31,"_",D$4),assets_m6!$A:$D,4,FALSE)</f>
        <v>52.58</v>
      </c>
      <c r="E31">
        <f>VLOOKUP(CONCATENATE($A31,"_",E$4),assets_m6!$A:$D,4,FALSE)</f>
        <v>52.390999999999998</v>
      </c>
      <c r="F31">
        <f>VLOOKUP(CONCATENATE($A31,"_",F$4),assets_m6!$A:$D,4,FALSE)</f>
        <v>53.515999999999998</v>
      </c>
      <c r="G31">
        <f>VLOOKUP(CONCATENATE($A31,"_",G$4),assets_m6!$A:$D,4,FALSE)</f>
        <v>53.018000000000001</v>
      </c>
      <c r="H31">
        <f>VLOOKUP(CONCATENATE($A31,"_",H$4),assets_m6!$A:$D,4,FALSE)</f>
        <v>52.759</v>
      </c>
      <c r="I31">
        <f>VLOOKUP(CONCATENATE($A31,"_",I$4),assets_m6!$A:$D,4,FALSE)</f>
        <v>52.62</v>
      </c>
      <c r="J31">
        <f>VLOOKUP(CONCATENATE($A31,"_",J$4),assets_m6!$A:$D,4,FALSE)</f>
        <v>51.723999999999997</v>
      </c>
      <c r="K31">
        <f>VLOOKUP(CONCATENATE($A31,"_",K$4),assets_m6!$A:$D,4,FALSE)</f>
        <v>51.534999999999997</v>
      </c>
      <c r="L31">
        <f>VLOOKUP(CONCATENATE($A31,"_",L$4),assets_m6!$A:$D,4,FALSE)</f>
        <v>49.543999999999997</v>
      </c>
      <c r="M31">
        <f>VLOOKUP(CONCATENATE($A31,"_",M$4),assets_m6!$A:$D,4,FALSE)</f>
        <v>50.031999999999996</v>
      </c>
      <c r="N31">
        <f>VLOOKUP(CONCATENATE($A31,"_",N$4),assets_m6!$A:$D,4,FALSE)</f>
        <v>50.957999999999998</v>
      </c>
      <c r="O31">
        <f>VLOOKUP(CONCATENATE($A31,"_",O$4),assets_m6!$A:$D,4,FALSE)</f>
        <v>53.426000000000002</v>
      </c>
      <c r="P31">
        <f>VLOOKUP(CONCATENATE($A31,"_",P$4),assets_m6!$A:$D,4,FALSE)</f>
        <v>51.902999999999999</v>
      </c>
      <c r="Q31">
        <f>VLOOKUP(CONCATENATE($A31,"_",Q$4),assets_m6!$A:$D,4,FALSE)</f>
        <v>51.197000000000003</v>
      </c>
      <c r="R31" t="e">
        <f>VLOOKUP(CONCATENATE($A31,"_",R$4),assets_m6!$A:$D,4,FALSE)</f>
        <v>#N/A</v>
      </c>
      <c r="S31">
        <f>VLOOKUP(CONCATENATE($A31,"_",S$4),assets_m6!$A:$D,4,FALSE)</f>
        <v>52.341000000000001</v>
      </c>
      <c r="T31">
        <f>VLOOKUP(CONCATENATE($A31,"_",T$4),assets_m6!$A:$D,4,FALSE)</f>
        <v>53.783999999999999</v>
      </c>
      <c r="U31">
        <f>VLOOKUP(CONCATENATE($A31,"_",U$4),assets_m6!$A:$D,4,FALSE)</f>
        <v>55.207999999999998</v>
      </c>
      <c r="V31">
        <f>VLOOKUP(CONCATENATE($A31,"_",V$4),assets_m6!$A:$D,4,FALSE)</f>
        <v>57.177999999999997</v>
      </c>
      <c r="X31" t="str">
        <f t="shared" si="16"/>
        <v>DRE</v>
      </c>
      <c r="Y31">
        <f t="shared" si="16"/>
        <v>53.167000000000002</v>
      </c>
      <c r="Z31">
        <f t="shared" si="33"/>
        <v>53.167000000000002</v>
      </c>
      <c r="AA31">
        <f t="shared" si="33"/>
        <v>52.58</v>
      </c>
      <c r="AB31">
        <f t="shared" si="33"/>
        <v>52.390999999999998</v>
      </c>
      <c r="AC31">
        <f t="shared" si="33"/>
        <v>53.515999999999998</v>
      </c>
      <c r="AD31">
        <f t="shared" si="33"/>
        <v>53.018000000000001</v>
      </c>
      <c r="AE31">
        <f t="shared" si="33"/>
        <v>52.759</v>
      </c>
      <c r="AF31">
        <f t="shared" si="33"/>
        <v>52.62</v>
      </c>
      <c r="AG31">
        <f t="shared" si="33"/>
        <v>51.723999999999997</v>
      </c>
      <c r="AH31">
        <f t="shared" si="33"/>
        <v>51.534999999999997</v>
      </c>
      <c r="AI31">
        <f t="shared" si="33"/>
        <v>49.543999999999997</v>
      </c>
      <c r="AJ31">
        <f t="shared" si="33"/>
        <v>50.031999999999996</v>
      </c>
      <c r="AK31">
        <f t="shared" si="33"/>
        <v>50.957999999999998</v>
      </c>
      <c r="AL31">
        <f t="shared" si="33"/>
        <v>53.426000000000002</v>
      </c>
      <c r="AM31">
        <f t="shared" si="33"/>
        <v>51.902999999999999</v>
      </c>
      <c r="AN31">
        <f t="shared" si="33"/>
        <v>51.197000000000003</v>
      </c>
      <c r="AO31">
        <f t="shared" si="31"/>
        <v>51.197000000000003</v>
      </c>
      <c r="AP31">
        <f t="shared" si="11"/>
        <v>52.341000000000001</v>
      </c>
      <c r="AQ31">
        <f t="shared" si="11"/>
        <v>53.783999999999999</v>
      </c>
      <c r="AR31">
        <f t="shared" si="11"/>
        <v>55.207999999999998</v>
      </c>
      <c r="AS31">
        <f t="shared" si="11"/>
        <v>57.177999999999997</v>
      </c>
      <c r="AU31" t="s">
        <v>29</v>
      </c>
      <c r="AV31">
        <f t="shared" si="17"/>
        <v>0</v>
      </c>
      <c r="AW31">
        <f t="shared" si="17"/>
        <v>-1.1040683130513351E-4</v>
      </c>
      <c r="AX31">
        <f t="shared" si="17"/>
        <v>-3.5945226321795373E-5</v>
      </c>
      <c r="AY31">
        <f t="shared" si="17"/>
        <v>2.1473153785955603E-4</v>
      </c>
      <c r="AZ31">
        <f t="shared" si="17"/>
        <v>-9.3056282233350323E-5</v>
      </c>
      <c r="BA31">
        <f t="shared" si="17"/>
        <v>-4.8851333509374235E-5</v>
      </c>
      <c r="BB31">
        <f t="shared" si="17"/>
        <v>-2.634621581152086E-5</v>
      </c>
      <c r="BC31">
        <f t="shared" si="17"/>
        <v>-1.7027746104142927E-4</v>
      </c>
      <c r="BD31">
        <f t="shared" si="17"/>
        <v>-3.6540097440259853E-5</v>
      </c>
      <c r="BE31">
        <f t="shared" si="17"/>
        <v>-3.8633938100320167E-4</v>
      </c>
      <c r="BF31">
        <f t="shared" si="17"/>
        <v>9.8498304537380832E-5</v>
      </c>
      <c r="BG31">
        <f t="shared" si="17"/>
        <v>1.8508154780940239E-4</v>
      </c>
      <c r="BH31">
        <f t="shared" si="17"/>
        <v>4.8432042073864824E-4</v>
      </c>
      <c r="BI31">
        <f t="shared" si="17"/>
        <v>-2.850671957473895E-4</v>
      </c>
      <c r="BJ31">
        <f t="shared" si="17"/>
        <v>-1.360229659171909E-4</v>
      </c>
      <c r="BK31">
        <f t="shared" si="17"/>
        <v>0</v>
      </c>
      <c r="BL31">
        <f t="shared" si="32"/>
        <v>2.23450592808172E-4</v>
      </c>
      <c r="BM31">
        <f t="shared" si="13"/>
        <v>2.7569209606235991E-4</v>
      </c>
      <c r="BN31">
        <f t="shared" si="13"/>
        <v>2.6476275472259403E-4</v>
      </c>
      <c r="BO31">
        <f t="shared" si="13"/>
        <v>3.5683234313867537E-4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7.5441533281922921E-2</v>
      </c>
      <c r="BZ31">
        <f t="shared" si="20"/>
        <v>96</v>
      </c>
      <c r="CA31">
        <f t="shared" si="21"/>
        <v>5</v>
      </c>
      <c r="CB31">
        <f t="shared" si="22"/>
        <v>0.24000000000000005</v>
      </c>
      <c r="CC31">
        <f t="shared" si="23"/>
        <v>0</v>
      </c>
      <c r="CD31">
        <f t="shared" si="24"/>
        <v>0</v>
      </c>
      <c r="CE31">
        <f t="shared" si="25"/>
        <v>0</v>
      </c>
      <c r="CF31">
        <f t="shared" si="26"/>
        <v>0</v>
      </c>
      <c r="CG31">
        <f t="shared" si="27"/>
        <v>1</v>
      </c>
      <c r="CI31">
        <f t="shared" si="28"/>
        <v>0</v>
      </c>
      <c r="CJ31">
        <f t="shared" si="29"/>
        <v>0</v>
      </c>
      <c r="CK31">
        <f t="shared" si="29"/>
        <v>0</v>
      </c>
      <c r="CL31">
        <f t="shared" si="29"/>
        <v>0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35.08</v>
      </c>
      <c r="C32" t="e">
        <f>VLOOKUP(CONCATENATE($A32,"_",C$4),assets_m6!$A:$D,4,FALSE)</f>
        <v>#N/A</v>
      </c>
      <c r="D32">
        <f>VLOOKUP(CONCATENATE($A32,"_",D$4),assets_m6!$A:$D,4,FALSE)</f>
        <v>35.22</v>
      </c>
      <c r="E32">
        <f>VLOOKUP(CONCATENATE($A32,"_",E$4),assets_m6!$A:$D,4,FALSE)</f>
        <v>34.57</v>
      </c>
      <c r="F32">
        <f>VLOOKUP(CONCATENATE($A32,"_",F$4),assets_m6!$A:$D,4,FALSE)</f>
        <v>35.130000000000003</v>
      </c>
      <c r="G32">
        <f>VLOOKUP(CONCATENATE($A32,"_",G$4),assets_m6!$A:$D,4,FALSE)</f>
        <v>35.25</v>
      </c>
      <c r="H32">
        <f>VLOOKUP(CONCATENATE($A32,"_",H$4),assets_m6!$A:$D,4,FALSE)</f>
        <v>35.4</v>
      </c>
      <c r="I32">
        <f>VLOOKUP(CONCATENATE($A32,"_",I$4),assets_m6!$A:$D,4,FALSE)</f>
        <v>35.69</v>
      </c>
      <c r="J32">
        <f>VLOOKUP(CONCATENATE($A32,"_",J$4),assets_m6!$A:$D,4,FALSE)</f>
        <v>35.24</v>
      </c>
      <c r="K32">
        <f>VLOOKUP(CONCATENATE($A32,"_",K$4),assets_m6!$A:$D,4,FALSE)</f>
        <v>34.49</v>
      </c>
      <c r="L32">
        <f>VLOOKUP(CONCATENATE($A32,"_",L$4),assets_m6!$A:$D,4,FALSE)</f>
        <v>32.74</v>
      </c>
      <c r="M32">
        <f>VLOOKUP(CONCATENATE($A32,"_",M$4),assets_m6!$A:$D,4,FALSE)</f>
        <v>30.15</v>
      </c>
      <c r="N32">
        <f>VLOOKUP(CONCATENATE($A32,"_",N$4),assets_m6!$A:$D,4,FALSE)</f>
        <v>31.12</v>
      </c>
      <c r="O32">
        <f>VLOOKUP(CONCATENATE($A32,"_",O$4),assets_m6!$A:$D,4,FALSE)</f>
        <v>32.340000000000003</v>
      </c>
      <c r="P32">
        <f>VLOOKUP(CONCATENATE($A32,"_",P$4),assets_m6!$A:$D,4,FALSE)</f>
        <v>29.75</v>
      </c>
      <c r="Q32">
        <f>VLOOKUP(CONCATENATE($A32,"_",Q$4),assets_m6!$A:$D,4,FALSE)</f>
        <v>30.19</v>
      </c>
      <c r="R32" t="e">
        <f>VLOOKUP(CONCATENATE($A32,"_",R$4),assets_m6!$A:$D,4,FALSE)</f>
        <v>#N/A</v>
      </c>
      <c r="S32">
        <f>VLOOKUP(CONCATENATE($A32,"_",S$4),assets_m6!$A:$D,4,FALSE)</f>
        <v>30.68</v>
      </c>
      <c r="T32">
        <f>VLOOKUP(CONCATENATE($A32,"_",T$4),assets_m6!$A:$D,4,FALSE)</f>
        <v>30.54</v>
      </c>
      <c r="U32">
        <f>VLOOKUP(CONCATENATE($A32,"_",U$4),assets_m6!$A:$D,4,FALSE)</f>
        <v>30.29</v>
      </c>
      <c r="V32">
        <f>VLOOKUP(CONCATENATE($A32,"_",V$4),assets_m6!$A:$D,4,FALSE)</f>
        <v>32.15</v>
      </c>
      <c r="X32" t="str">
        <f t="shared" si="16"/>
        <v>DXC</v>
      </c>
      <c r="Y32">
        <f t="shared" si="16"/>
        <v>35.08</v>
      </c>
      <c r="Z32">
        <f t="shared" si="33"/>
        <v>35.08</v>
      </c>
      <c r="AA32">
        <f t="shared" si="33"/>
        <v>35.22</v>
      </c>
      <c r="AB32">
        <f t="shared" si="33"/>
        <v>34.57</v>
      </c>
      <c r="AC32">
        <f t="shared" si="33"/>
        <v>35.130000000000003</v>
      </c>
      <c r="AD32">
        <f t="shared" si="33"/>
        <v>35.25</v>
      </c>
      <c r="AE32">
        <f t="shared" si="33"/>
        <v>35.4</v>
      </c>
      <c r="AF32">
        <f t="shared" si="33"/>
        <v>35.69</v>
      </c>
      <c r="AG32">
        <f t="shared" si="33"/>
        <v>35.24</v>
      </c>
      <c r="AH32">
        <f t="shared" si="33"/>
        <v>34.49</v>
      </c>
      <c r="AI32">
        <f t="shared" si="33"/>
        <v>32.74</v>
      </c>
      <c r="AJ32">
        <f t="shared" si="33"/>
        <v>30.15</v>
      </c>
      <c r="AK32">
        <f t="shared" si="33"/>
        <v>31.12</v>
      </c>
      <c r="AL32">
        <f t="shared" si="33"/>
        <v>32.340000000000003</v>
      </c>
      <c r="AM32">
        <f t="shared" si="33"/>
        <v>29.75</v>
      </c>
      <c r="AN32">
        <f t="shared" si="33"/>
        <v>30.19</v>
      </c>
      <c r="AO32">
        <f t="shared" si="31"/>
        <v>30.19</v>
      </c>
      <c r="AP32">
        <f t="shared" si="11"/>
        <v>30.68</v>
      </c>
      <c r="AQ32">
        <f t="shared" si="11"/>
        <v>30.54</v>
      </c>
      <c r="AR32">
        <f t="shared" si="11"/>
        <v>30.29</v>
      </c>
      <c r="AS32">
        <f t="shared" si="11"/>
        <v>32.15</v>
      </c>
      <c r="AU32" t="s">
        <v>30</v>
      </c>
      <c r="AV32">
        <f t="shared" si="17"/>
        <v>0</v>
      </c>
      <c r="AW32">
        <f t="shared" si="17"/>
        <v>3.9908779931585113E-5</v>
      </c>
      <c r="AX32">
        <f t="shared" si="17"/>
        <v>-1.84554230550823E-4</v>
      </c>
      <c r="AY32">
        <f t="shared" si="17"/>
        <v>1.6199016488284705E-4</v>
      </c>
      <c r="AZ32">
        <f t="shared" si="17"/>
        <v>3.415883859948689E-5</v>
      </c>
      <c r="BA32">
        <f t="shared" si="17"/>
        <v>4.2553191489361298E-5</v>
      </c>
      <c r="BB32">
        <f t="shared" si="17"/>
        <v>8.1920903954802018E-5</v>
      </c>
      <c r="BC32">
        <f t="shared" si="17"/>
        <v>-1.2608573830204419E-4</v>
      </c>
      <c r="BD32">
        <f t="shared" si="17"/>
        <v>-2.1282633371169123E-4</v>
      </c>
      <c r="BE32">
        <f t="shared" si="17"/>
        <v>-5.07393447376051E-4</v>
      </c>
      <c r="BF32">
        <f t="shared" si="17"/>
        <v>-7.9108124618204134E-4</v>
      </c>
      <c r="BG32">
        <f t="shared" si="17"/>
        <v>3.2172470978441208E-4</v>
      </c>
      <c r="BH32">
        <f t="shared" si="17"/>
        <v>3.9203084832904961E-4</v>
      </c>
      <c r="BI32">
        <f t="shared" si="17"/>
        <v>-8.0086580086580184E-4</v>
      </c>
      <c r="BJ32">
        <f t="shared" si="17"/>
        <v>1.4789915966386601E-4</v>
      </c>
      <c r="BK32">
        <f t="shared" si="17"/>
        <v>0</v>
      </c>
      <c r="BL32">
        <f t="shared" si="32"/>
        <v>1.6230539913878714E-4</v>
      </c>
      <c r="BM32">
        <f t="shared" si="13"/>
        <v>-4.5632333767927175E-5</v>
      </c>
      <c r="BN32">
        <f t="shared" si="13"/>
        <v>-8.1859855926653572E-5</v>
      </c>
      <c r="BO32">
        <f t="shared" si="13"/>
        <v>6.1406404754044228E-4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-8.3523375142531359E-2</v>
      </c>
      <c r="BZ32">
        <f t="shared" si="20"/>
        <v>35</v>
      </c>
      <c r="CA32">
        <f t="shared" si="21"/>
        <v>2</v>
      </c>
      <c r="CB32">
        <f t="shared" si="22"/>
        <v>0.11999999999999997</v>
      </c>
      <c r="CC32">
        <f t="shared" si="23"/>
        <v>0</v>
      </c>
      <c r="CD32">
        <f t="shared" si="24"/>
        <v>1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0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23.742999999999999</v>
      </c>
      <c r="C33" t="e">
        <f>VLOOKUP(CONCATENATE($A33,"_",C$4),assets_m6!$A:$D,4,FALSE)</f>
        <v>#N/A</v>
      </c>
      <c r="D33">
        <f>VLOOKUP(CONCATENATE($A33,"_",D$4),assets_m6!$A:$D,4,FALSE)</f>
        <v>23.486000000000001</v>
      </c>
      <c r="E33">
        <f>VLOOKUP(CONCATENATE($A33,"_",E$4),assets_m6!$A:$D,4,FALSE)</f>
        <v>23.562000000000001</v>
      </c>
      <c r="F33">
        <f>VLOOKUP(CONCATENATE($A33,"_",F$4),assets_m6!$A:$D,4,FALSE)</f>
        <v>24.114000000000001</v>
      </c>
      <c r="G33">
        <f>VLOOKUP(CONCATENATE($A33,"_",G$4),assets_m6!$A:$D,4,FALSE)</f>
        <v>23.771999999999998</v>
      </c>
      <c r="H33">
        <f>VLOOKUP(CONCATENATE($A33,"_",H$4),assets_m6!$A:$D,4,FALSE)</f>
        <v>23.734000000000002</v>
      </c>
      <c r="I33">
        <f>VLOOKUP(CONCATENATE($A33,"_",I$4),assets_m6!$A:$D,4,FALSE)</f>
        <v>23.677</v>
      </c>
      <c r="J33">
        <f>VLOOKUP(CONCATENATE($A33,"_",J$4),assets_m6!$A:$D,4,FALSE)</f>
        <v>23.266999999999999</v>
      </c>
      <c r="K33">
        <f>VLOOKUP(CONCATENATE($A33,"_",K$4),assets_m6!$A:$D,4,FALSE)</f>
        <v>22.584</v>
      </c>
      <c r="L33">
        <f>VLOOKUP(CONCATENATE($A33,"_",L$4),assets_m6!$A:$D,4,FALSE)</f>
        <v>21.965</v>
      </c>
      <c r="M33">
        <f>VLOOKUP(CONCATENATE($A33,"_",M$4),assets_m6!$A:$D,4,FALSE)</f>
        <v>21.013000000000002</v>
      </c>
      <c r="N33">
        <f>VLOOKUP(CONCATENATE($A33,"_",N$4),assets_m6!$A:$D,4,FALSE)</f>
        <v>20.846</v>
      </c>
      <c r="O33">
        <f>VLOOKUP(CONCATENATE($A33,"_",O$4),assets_m6!$A:$D,4,FALSE)</f>
        <v>21.268999999999998</v>
      </c>
      <c r="P33">
        <f>VLOOKUP(CONCATENATE($A33,"_",P$4),assets_m6!$A:$D,4,FALSE)</f>
        <v>20.788</v>
      </c>
      <c r="Q33">
        <f>VLOOKUP(CONCATENATE($A33,"_",Q$4),assets_m6!$A:$D,4,FALSE)</f>
        <v>20.423999999999999</v>
      </c>
      <c r="R33" t="e">
        <f>VLOOKUP(CONCATENATE($A33,"_",R$4),assets_m6!$A:$D,4,FALSE)</f>
        <v>#N/A</v>
      </c>
      <c r="S33">
        <f>VLOOKUP(CONCATENATE($A33,"_",S$4),assets_m6!$A:$D,4,FALSE)</f>
        <v>20.914999999999999</v>
      </c>
      <c r="T33">
        <f>VLOOKUP(CONCATENATE($A33,"_",T$4),assets_m6!$A:$D,4,FALSE)</f>
        <v>20.68</v>
      </c>
      <c r="U33">
        <f>VLOOKUP(CONCATENATE($A33,"_",U$4),assets_m6!$A:$D,4,FALSE)</f>
        <v>20.65</v>
      </c>
      <c r="V33">
        <f>VLOOKUP(CONCATENATE($A33,"_",V$4),assets_m6!$A:$D,4,FALSE)</f>
        <v>21.21</v>
      </c>
      <c r="X33" t="str">
        <f t="shared" si="16"/>
        <v>EWA</v>
      </c>
      <c r="Y33">
        <f t="shared" si="16"/>
        <v>23.742999999999999</v>
      </c>
      <c r="Z33">
        <f t="shared" si="33"/>
        <v>23.742999999999999</v>
      </c>
      <c r="AA33">
        <f t="shared" si="33"/>
        <v>23.486000000000001</v>
      </c>
      <c r="AB33">
        <f t="shared" si="33"/>
        <v>23.562000000000001</v>
      </c>
      <c r="AC33">
        <f t="shared" si="33"/>
        <v>24.114000000000001</v>
      </c>
      <c r="AD33">
        <f t="shared" si="33"/>
        <v>23.771999999999998</v>
      </c>
      <c r="AE33">
        <f t="shared" si="33"/>
        <v>23.734000000000002</v>
      </c>
      <c r="AF33">
        <f t="shared" si="33"/>
        <v>23.677</v>
      </c>
      <c r="AG33">
        <f t="shared" si="33"/>
        <v>23.266999999999999</v>
      </c>
      <c r="AH33">
        <f t="shared" si="33"/>
        <v>22.584</v>
      </c>
      <c r="AI33">
        <f t="shared" si="33"/>
        <v>21.965</v>
      </c>
      <c r="AJ33">
        <f t="shared" si="33"/>
        <v>21.013000000000002</v>
      </c>
      <c r="AK33">
        <f t="shared" si="33"/>
        <v>20.846</v>
      </c>
      <c r="AL33">
        <f t="shared" si="33"/>
        <v>21.268999999999998</v>
      </c>
      <c r="AM33">
        <f t="shared" si="33"/>
        <v>20.788</v>
      </c>
      <c r="AN33">
        <f t="shared" si="33"/>
        <v>20.423999999999999</v>
      </c>
      <c r="AO33">
        <f t="shared" si="31"/>
        <v>20.423999999999999</v>
      </c>
      <c r="AP33">
        <f t="shared" si="11"/>
        <v>20.914999999999999</v>
      </c>
      <c r="AQ33">
        <f t="shared" si="11"/>
        <v>20.68</v>
      </c>
      <c r="AR33">
        <f t="shared" si="11"/>
        <v>20.65</v>
      </c>
      <c r="AS33">
        <f t="shared" si="11"/>
        <v>21.21</v>
      </c>
      <c r="AU33" t="s">
        <v>42</v>
      </c>
      <c r="AV33">
        <f t="shared" si="17"/>
        <v>0</v>
      </c>
      <c r="AW33">
        <f t="shared" si="17"/>
        <v>-1.0824242934759631E-4</v>
      </c>
      <c r="AX33">
        <f t="shared" si="17"/>
        <v>3.2359703653240445E-5</v>
      </c>
      <c r="AY33">
        <f t="shared" si="17"/>
        <v>2.3427552839317529E-4</v>
      </c>
      <c r="AZ33">
        <f t="shared" si="17"/>
        <v>-1.418263249564578E-4</v>
      </c>
      <c r="BA33">
        <f t="shared" si="17"/>
        <v>-1.598519266363651E-5</v>
      </c>
      <c r="BB33">
        <f t="shared" si="17"/>
        <v>-2.4016179320806507E-5</v>
      </c>
      <c r="BC33">
        <f t="shared" si="17"/>
        <v>-1.7316382987709597E-4</v>
      </c>
      <c r="BD33">
        <f t="shared" si="17"/>
        <v>-2.9354880302574456E-4</v>
      </c>
      <c r="BE33">
        <f t="shared" si="17"/>
        <v>-2.7408784980517171E-4</v>
      </c>
      <c r="BF33">
        <f t="shared" si="17"/>
        <v>-4.3341679945367546E-4</v>
      </c>
      <c r="BG33">
        <f t="shared" si="17"/>
        <v>-7.9474610955123764E-5</v>
      </c>
      <c r="BH33">
        <f t="shared" si="17"/>
        <v>2.0291662669097107E-4</v>
      </c>
      <c r="BI33">
        <f t="shared" si="17"/>
        <v>-2.2615073581268424E-4</v>
      </c>
      <c r="BJ33">
        <f t="shared" si="17"/>
        <v>-1.751010198191268E-4</v>
      </c>
      <c r="BK33">
        <f t="shared" si="17"/>
        <v>0</v>
      </c>
      <c r="BL33">
        <f t="shared" si="32"/>
        <v>2.4040344692518591E-4</v>
      </c>
      <c r="BM33">
        <f t="shared" si="13"/>
        <v>-1.1235955056179749E-4</v>
      </c>
      <c r="BN33">
        <f t="shared" si="13"/>
        <v>-1.4506769825919311E-5</v>
      </c>
      <c r="BO33">
        <f t="shared" si="13"/>
        <v>2.7118644067796724E-4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-0.10668407530640601</v>
      </c>
      <c r="BZ33">
        <f t="shared" si="20"/>
        <v>18</v>
      </c>
      <c r="CA33">
        <f t="shared" si="21"/>
        <v>1</v>
      </c>
      <c r="CB33">
        <f t="shared" si="22"/>
        <v>0.24</v>
      </c>
      <c r="CC33">
        <f t="shared" si="23"/>
        <v>1</v>
      </c>
      <c r="CD33">
        <f t="shared" si="24"/>
        <v>0</v>
      </c>
      <c r="CE33">
        <f t="shared" si="25"/>
        <v>0</v>
      </c>
      <c r="CF33">
        <f t="shared" si="26"/>
        <v>0</v>
      </c>
      <c r="CG33">
        <f t="shared" si="27"/>
        <v>0</v>
      </c>
      <c r="CI33">
        <f t="shared" si="28"/>
        <v>1</v>
      </c>
      <c r="CJ33">
        <f t="shared" si="29"/>
        <v>1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36.808</v>
      </c>
      <c r="C34" t="e">
        <f>VLOOKUP(CONCATENATE($A34,"_",C$4),assets_m6!$A:$D,4,FALSE)</f>
        <v>#N/A</v>
      </c>
      <c r="D34">
        <f>VLOOKUP(CONCATENATE($A34,"_",D$4),assets_m6!$A:$D,4,FALSE)</f>
        <v>37.012999999999998</v>
      </c>
      <c r="E34">
        <f>VLOOKUP(CONCATENATE($A34,"_",E$4),assets_m6!$A:$D,4,FALSE)</f>
        <v>36.935000000000002</v>
      </c>
      <c r="F34">
        <f>VLOOKUP(CONCATENATE($A34,"_",F$4),assets_m6!$A:$D,4,FALSE)</f>
        <v>37.747</v>
      </c>
      <c r="G34">
        <f>VLOOKUP(CONCATENATE($A34,"_",G$4),assets_m6!$A:$D,4,FALSE)</f>
        <v>37.198999999999998</v>
      </c>
      <c r="H34">
        <f>VLOOKUP(CONCATENATE($A34,"_",H$4),assets_m6!$A:$D,4,FALSE)</f>
        <v>37.335999999999999</v>
      </c>
      <c r="I34">
        <f>VLOOKUP(CONCATENATE($A34,"_",I$4),assets_m6!$A:$D,4,FALSE)</f>
        <v>37.649000000000001</v>
      </c>
      <c r="J34">
        <f>VLOOKUP(CONCATENATE($A34,"_",J$4),assets_m6!$A:$D,4,FALSE)</f>
        <v>37.296999999999997</v>
      </c>
      <c r="K34">
        <f>VLOOKUP(CONCATENATE($A34,"_",K$4),assets_m6!$A:$D,4,FALSE)</f>
        <v>36.484999999999999</v>
      </c>
      <c r="L34">
        <f>VLOOKUP(CONCATENATE($A34,"_",L$4),assets_m6!$A:$D,4,FALSE)</f>
        <v>35.706000000000003</v>
      </c>
      <c r="M34">
        <f>VLOOKUP(CONCATENATE($A34,"_",M$4),assets_m6!$A:$D,4,FALSE)</f>
        <v>34.494</v>
      </c>
      <c r="N34">
        <f>VLOOKUP(CONCATENATE($A34,"_",N$4),assets_m6!$A:$D,4,FALSE)</f>
        <v>34.08</v>
      </c>
      <c r="O34">
        <f>VLOOKUP(CONCATENATE($A34,"_",O$4),assets_m6!$A:$D,4,FALSE)</f>
        <v>34.386000000000003</v>
      </c>
      <c r="P34">
        <f>VLOOKUP(CONCATENATE($A34,"_",P$4),assets_m6!$A:$D,4,FALSE)</f>
        <v>33.203000000000003</v>
      </c>
      <c r="Q34">
        <f>VLOOKUP(CONCATENATE($A34,"_",Q$4),assets_m6!$A:$D,4,FALSE)</f>
        <v>32.829000000000001</v>
      </c>
      <c r="R34" t="e">
        <f>VLOOKUP(CONCATENATE($A34,"_",R$4),assets_m6!$A:$D,4,FALSE)</f>
        <v>#N/A</v>
      </c>
      <c r="S34">
        <f>VLOOKUP(CONCATENATE($A34,"_",S$4),assets_m6!$A:$D,4,FALSE)</f>
        <v>33.734999999999999</v>
      </c>
      <c r="T34">
        <f>VLOOKUP(CONCATENATE($A34,"_",T$4),assets_m6!$A:$D,4,FALSE)</f>
        <v>33.222999999999999</v>
      </c>
      <c r="U34">
        <f>VLOOKUP(CONCATENATE($A34,"_",U$4),assets_m6!$A:$D,4,FALSE)</f>
        <v>32.582000000000001</v>
      </c>
      <c r="V34">
        <f>VLOOKUP(CONCATENATE($A34,"_",V$4),assets_m6!$A:$D,4,FALSE)</f>
        <v>33.44</v>
      </c>
      <c r="X34" t="str">
        <f t="shared" si="16"/>
        <v>EWC</v>
      </c>
      <c r="Y34">
        <f t="shared" si="16"/>
        <v>36.808</v>
      </c>
      <c r="Z34">
        <f t="shared" si="33"/>
        <v>36.808</v>
      </c>
      <c r="AA34">
        <f t="shared" si="33"/>
        <v>37.012999999999998</v>
      </c>
      <c r="AB34">
        <f t="shared" si="33"/>
        <v>36.935000000000002</v>
      </c>
      <c r="AC34">
        <f t="shared" si="33"/>
        <v>37.747</v>
      </c>
      <c r="AD34">
        <f t="shared" si="33"/>
        <v>37.198999999999998</v>
      </c>
      <c r="AE34">
        <f t="shared" si="33"/>
        <v>37.335999999999999</v>
      </c>
      <c r="AF34">
        <f t="shared" si="33"/>
        <v>37.649000000000001</v>
      </c>
      <c r="AG34">
        <f t="shared" si="33"/>
        <v>37.296999999999997</v>
      </c>
      <c r="AH34">
        <f t="shared" si="33"/>
        <v>36.484999999999999</v>
      </c>
      <c r="AI34">
        <f t="shared" si="33"/>
        <v>35.706000000000003</v>
      </c>
      <c r="AJ34">
        <f t="shared" si="33"/>
        <v>34.494</v>
      </c>
      <c r="AK34">
        <f t="shared" si="33"/>
        <v>34.08</v>
      </c>
      <c r="AL34">
        <f t="shared" si="33"/>
        <v>34.386000000000003</v>
      </c>
      <c r="AM34">
        <f t="shared" si="33"/>
        <v>33.203000000000003</v>
      </c>
      <c r="AN34">
        <f t="shared" si="33"/>
        <v>32.829000000000001</v>
      </c>
      <c r="AO34">
        <f t="shared" si="31"/>
        <v>32.829000000000001</v>
      </c>
      <c r="AP34">
        <f t="shared" si="11"/>
        <v>33.734999999999999</v>
      </c>
      <c r="AQ34">
        <f t="shared" si="11"/>
        <v>33.222999999999999</v>
      </c>
      <c r="AR34">
        <f t="shared" si="11"/>
        <v>32.582000000000001</v>
      </c>
      <c r="AS34">
        <f t="shared" si="11"/>
        <v>33.44</v>
      </c>
      <c r="AU34" t="s">
        <v>43</v>
      </c>
      <c r="AV34">
        <f t="shared" si="17"/>
        <v>0</v>
      </c>
      <c r="AW34">
        <f t="shared" si="17"/>
        <v>5.5694414257769586E-5</v>
      </c>
      <c r="AX34">
        <f t="shared" si="17"/>
        <v>-2.1073676816252629E-5</v>
      </c>
      <c r="AY34">
        <f t="shared" si="17"/>
        <v>2.1984567483416748E-4</v>
      </c>
      <c r="AZ34">
        <f t="shared" si="17"/>
        <v>-1.4517710016690116E-4</v>
      </c>
      <c r="BA34">
        <f t="shared" si="17"/>
        <v>3.6828947014704822E-5</v>
      </c>
      <c r="BB34">
        <f t="shared" si="17"/>
        <v>8.38332976215991E-5</v>
      </c>
      <c r="BC34">
        <f t="shared" si="17"/>
        <v>-9.3495179154825861E-5</v>
      </c>
      <c r="BD34">
        <f t="shared" si="17"/>
        <v>-2.1771188031208881E-4</v>
      </c>
      <c r="BE34">
        <f t="shared" si="17"/>
        <v>-2.1351240235713208E-4</v>
      </c>
      <c r="BF34">
        <f t="shared" si="17"/>
        <v>-3.394387497899522E-4</v>
      </c>
      <c r="BG34">
        <f t="shared" si="17"/>
        <v>-1.2002087319533875E-4</v>
      </c>
      <c r="BH34">
        <f t="shared" si="17"/>
        <v>8.9788732394367513E-5</v>
      </c>
      <c r="BI34">
        <f t="shared" si="17"/>
        <v>-3.4403536322922114E-4</v>
      </c>
      <c r="BJ34">
        <f t="shared" si="17"/>
        <v>-1.1264042405806773E-4</v>
      </c>
      <c r="BK34">
        <f t="shared" si="17"/>
        <v>0</v>
      </c>
      <c r="BL34">
        <f t="shared" si="32"/>
        <v>2.7597550945810068E-4</v>
      </c>
      <c r="BM34">
        <f t="shared" si="13"/>
        <v>-1.5177115755150451E-4</v>
      </c>
      <c r="BN34">
        <f t="shared" si="13"/>
        <v>-1.9293862685488918E-4</v>
      </c>
      <c r="BO34">
        <f t="shared" si="13"/>
        <v>2.6333558406482012E-4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-9.1501847424472996E-2</v>
      </c>
      <c r="BZ34">
        <f t="shared" si="20"/>
        <v>29</v>
      </c>
      <c r="CA34">
        <f t="shared" si="21"/>
        <v>2</v>
      </c>
      <c r="CB34">
        <f t="shared" si="22"/>
        <v>0.11999999999999997</v>
      </c>
      <c r="CC34">
        <f t="shared" si="23"/>
        <v>0</v>
      </c>
      <c r="CD34">
        <f t="shared" si="24"/>
        <v>1</v>
      </c>
      <c r="CE34">
        <f t="shared" si="25"/>
        <v>0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1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26.553999999999998</v>
      </c>
      <c r="C35" t="e">
        <f>VLOOKUP(CONCATENATE($A35,"_",C$4),assets_m6!$A:$D,4,FALSE)</f>
        <v>#N/A</v>
      </c>
      <c r="D35">
        <f>VLOOKUP(CONCATENATE($A35,"_",D$4),assets_m6!$A:$D,4,FALSE)</f>
        <v>26.524000000000001</v>
      </c>
      <c r="E35">
        <f>VLOOKUP(CONCATENATE($A35,"_",E$4),assets_m6!$A:$D,4,FALSE)</f>
        <v>26.213999999999999</v>
      </c>
      <c r="F35">
        <f>VLOOKUP(CONCATENATE($A35,"_",F$4),assets_m6!$A:$D,4,FALSE)</f>
        <v>26.873999999999999</v>
      </c>
      <c r="G35">
        <f>VLOOKUP(CONCATENATE($A35,"_",G$4),assets_m6!$A:$D,4,FALSE)</f>
        <v>26.562999999999999</v>
      </c>
      <c r="H35">
        <f>VLOOKUP(CONCATENATE($A35,"_",H$4),assets_m6!$A:$D,4,FALSE)</f>
        <v>26.718</v>
      </c>
      <c r="I35">
        <f>VLOOKUP(CONCATENATE($A35,"_",I$4),assets_m6!$A:$D,4,FALSE)</f>
        <v>26.718</v>
      </c>
      <c r="J35">
        <f>VLOOKUP(CONCATENATE($A35,"_",J$4),assets_m6!$A:$D,4,FALSE)</f>
        <v>26.369</v>
      </c>
      <c r="K35">
        <f>VLOOKUP(CONCATENATE($A35,"_",K$4),assets_m6!$A:$D,4,FALSE)</f>
        <v>25.600999999999999</v>
      </c>
      <c r="L35">
        <f>VLOOKUP(CONCATENATE($A35,"_",L$4),assets_m6!$A:$D,4,FALSE)</f>
        <v>24.821999999999999</v>
      </c>
      <c r="M35">
        <f>VLOOKUP(CONCATENATE($A35,"_",M$4),assets_m6!$A:$D,4,FALSE)</f>
        <v>23.962</v>
      </c>
      <c r="N35">
        <f>VLOOKUP(CONCATENATE($A35,"_",N$4),assets_m6!$A:$D,4,FALSE)</f>
        <v>23.751999999999999</v>
      </c>
      <c r="O35">
        <f>VLOOKUP(CONCATENATE($A35,"_",O$4),assets_m6!$A:$D,4,FALSE)</f>
        <v>24.302</v>
      </c>
      <c r="P35">
        <f>VLOOKUP(CONCATENATE($A35,"_",P$4),assets_m6!$A:$D,4,FALSE)</f>
        <v>23.501999999999999</v>
      </c>
      <c r="Q35">
        <f>VLOOKUP(CONCATENATE($A35,"_",Q$4),assets_m6!$A:$D,4,FALSE)</f>
        <v>23.661999999999999</v>
      </c>
      <c r="R35" t="e">
        <f>VLOOKUP(CONCATENATE($A35,"_",R$4),assets_m6!$A:$D,4,FALSE)</f>
        <v>#N/A</v>
      </c>
      <c r="S35">
        <f>VLOOKUP(CONCATENATE($A35,"_",S$4),assets_m6!$A:$D,4,FALSE)</f>
        <v>23.902000000000001</v>
      </c>
      <c r="T35">
        <f>VLOOKUP(CONCATENATE($A35,"_",T$4),assets_m6!$A:$D,4,FALSE)</f>
        <v>23.751999999999999</v>
      </c>
      <c r="U35">
        <f>VLOOKUP(CONCATENATE($A35,"_",U$4),assets_m6!$A:$D,4,FALSE)</f>
        <v>23.361999999999998</v>
      </c>
      <c r="V35">
        <f>VLOOKUP(CONCATENATE($A35,"_",V$4),assets_m6!$A:$D,4,FALSE)</f>
        <v>23.922000000000001</v>
      </c>
      <c r="X35" t="str">
        <f t="shared" si="16"/>
        <v>EWG</v>
      </c>
      <c r="Y35">
        <f t="shared" si="16"/>
        <v>26.553999999999998</v>
      </c>
      <c r="Z35">
        <f t="shared" si="33"/>
        <v>26.553999999999998</v>
      </c>
      <c r="AA35">
        <f t="shared" si="33"/>
        <v>26.524000000000001</v>
      </c>
      <c r="AB35">
        <f t="shared" si="33"/>
        <v>26.213999999999999</v>
      </c>
      <c r="AC35">
        <f t="shared" si="33"/>
        <v>26.873999999999999</v>
      </c>
      <c r="AD35">
        <f t="shared" si="33"/>
        <v>26.562999999999999</v>
      </c>
      <c r="AE35">
        <f t="shared" si="33"/>
        <v>26.718</v>
      </c>
      <c r="AF35">
        <f t="shared" si="33"/>
        <v>26.718</v>
      </c>
      <c r="AG35">
        <f t="shared" si="33"/>
        <v>26.369</v>
      </c>
      <c r="AH35">
        <f t="shared" si="33"/>
        <v>25.600999999999999</v>
      </c>
      <c r="AI35">
        <f t="shared" si="33"/>
        <v>24.821999999999999</v>
      </c>
      <c r="AJ35">
        <f t="shared" si="33"/>
        <v>23.962</v>
      </c>
      <c r="AK35">
        <f t="shared" si="33"/>
        <v>23.751999999999999</v>
      </c>
      <c r="AL35">
        <f t="shared" si="33"/>
        <v>24.302</v>
      </c>
      <c r="AM35">
        <f t="shared" si="33"/>
        <v>23.501999999999999</v>
      </c>
      <c r="AN35">
        <f t="shared" si="33"/>
        <v>23.661999999999999</v>
      </c>
      <c r="AO35">
        <f t="shared" si="31"/>
        <v>23.661999999999999</v>
      </c>
      <c r="AP35">
        <f t="shared" si="11"/>
        <v>23.902000000000001</v>
      </c>
      <c r="AQ35">
        <f t="shared" si="11"/>
        <v>23.751999999999999</v>
      </c>
      <c r="AR35">
        <f t="shared" si="11"/>
        <v>23.361999999999998</v>
      </c>
      <c r="AS35">
        <f t="shared" si="11"/>
        <v>23.922000000000001</v>
      </c>
      <c r="AU35" t="s">
        <v>44</v>
      </c>
      <c r="AV35">
        <f t="shared" si="17"/>
        <v>0</v>
      </c>
      <c r="AW35">
        <f t="shared" si="17"/>
        <v>-1.1297732921592825E-5</v>
      </c>
      <c r="AX35">
        <f t="shared" si="17"/>
        <v>-1.1687528276278173E-4</v>
      </c>
      <c r="AY35">
        <f t="shared" si="17"/>
        <v>2.5177386129549104E-4</v>
      </c>
      <c r="AZ35">
        <f t="shared" si="17"/>
        <v>-1.1572523628786186E-4</v>
      </c>
      <c r="BA35">
        <f t="shared" si="17"/>
        <v>5.8351842788842056E-5</v>
      </c>
      <c r="BB35">
        <f t="shared" si="17"/>
        <v>0</v>
      </c>
      <c r="BC35">
        <f t="shared" si="17"/>
        <v>-1.3062354966689131E-4</v>
      </c>
      <c r="BD35">
        <f t="shared" si="17"/>
        <v>-2.9125109029542291E-4</v>
      </c>
      <c r="BE35">
        <f t="shared" si="17"/>
        <v>-3.0428498886762232E-4</v>
      </c>
      <c r="BF35">
        <f t="shared" si="17"/>
        <v>-3.4646684392877265E-4</v>
      </c>
      <c r="BG35">
        <f t="shared" si="17"/>
        <v>-8.7638761372172967E-5</v>
      </c>
      <c r="BH35">
        <f t="shared" si="17"/>
        <v>2.3155944762546344E-4</v>
      </c>
      <c r="BI35">
        <f t="shared" si="17"/>
        <v>-3.2919101308534308E-4</v>
      </c>
      <c r="BJ35">
        <f t="shared" si="17"/>
        <v>6.8079312398944831E-5</v>
      </c>
      <c r="BK35">
        <f t="shared" si="17"/>
        <v>0</v>
      </c>
      <c r="BL35">
        <f t="shared" si="32"/>
        <v>1.014284506804167E-4</v>
      </c>
      <c r="BM35">
        <f t="shared" si="13"/>
        <v>-6.2756254706719996E-5</v>
      </c>
      <c r="BN35">
        <f t="shared" si="13"/>
        <v>-1.6419669922532865E-4</v>
      </c>
      <c r="BO35">
        <f t="shared" si="13"/>
        <v>2.3970550466569741E-4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-9.9118776832115618E-2</v>
      </c>
      <c r="BZ35">
        <f t="shared" si="20"/>
        <v>22</v>
      </c>
      <c r="CA35">
        <f t="shared" si="21"/>
        <v>2</v>
      </c>
      <c r="CB35">
        <f t="shared" si="22"/>
        <v>0.11999999999999997</v>
      </c>
      <c r="CC35">
        <f t="shared" si="23"/>
        <v>0</v>
      </c>
      <c r="CD35">
        <f t="shared" si="24"/>
        <v>1</v>
      </c>
      <c r="CE35">
        <f t="shared" si="25"/>
        <v>0</v>
      </c>
      <c r="CF35">
        <f t="shared" si="26"/>
        <v>0</v>
      </c>
      <c r="CG35">
        <f t="shared" si="27"/>
        <v>0</v>
      </c>
      <c r="CI35">
        <f t="shared" si="28"/>
        <v>0</v>
      </c>
      <c r="CJ35">
        <f t="shared" si="29"/>
        <v>1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21.513999999999999</v>
      </c>
      <c r="C36" t="e">
        <f>VLOOKUP(CONCATENATE($A36,"_",C$4),assets_m6!$A:$D,4,FALSE)</f>
        <v>#N/A</v>
      </c>
      <c r="D36">
        <f>VLOOKUP(CONCATENATE($A36,"_",D$4),assets_m6!$A:$D,4,FALSE)</f>
        <v>21.553000000000001</v>
      </c>
      <c r="E36">
        <f>VLOOKUP(CONCATENATE($A36,"_",E$4),assets_m6!$A:$D,4,FALSE)</f>
        <v>21.466000000000001</v>
      </c>
      <c r="F36">
        <f>VLOOKUP(CONCATENATE($A36,"_",F$4),assets_m6!$A:$D,4,FALSE)</f>
        <v>21.707999999999998</v>
      </c>
      <c r="G36">
        <f>VLOOKUP(CONCATENATE($A36,"_",G$4),assets_m6!$A:$D,4,FALSE)</f>
        <v>21.533999999999999</v>
      </c>
      <c r="H36">
        <f>VLOOKUP(CONCATENATE($A36,"_",H$4),assets_m6!$A:$D,4,FALSE)</f>
        <v>21.786000000000001</v>
      </c>
      <c r="I36">
        <f>VLOOKUP(CONCATENATE($A36,"_",I$4),assets_m6!$A:$D,4,FALSE)</f>
        <v>21.824999999999999</v>
      </c>
      <c r="J36">
        <f>VLOOKUP(CONCATENATE($A36,"_",J$4),assets_m6!$A:$D,4,FALSE)</f>
        <v>21.689</v>
      </c>
      <c r="K36">
        <f>VLOOKUP(CONCATENATE($A36,"_",K$4),assets_m6!$A:$D,4,FALSE)</f>
        <v>21.443000000000001</v>
      </c>
      <c r="L36">
        <f>VLOOKUP(CONCATENATE($A36,"_",L$4),assets_m6!$A:$D,4,FALSE)</f>
        <v>21.274999999999999</v>
      </c>
      <c r="M36">
        <f>VLOOKUP(CONCATENATE($A36,"_",M$4),assets_m6!$A:$D,4,FALSE)</f>
        <v>20.88</v>
      </c>
      <c r="N36">
        <f>VLOOKUP(CONCATENATE($A36,"_",N$4),assets_m6!$A:$D,4,FALSE)</f>
        <v>20.92</v>
      </c>
      <c r="O36">
        <f>VLOOKUP(CONCATENATE($A36,"_",O$4),assets_m6!$A:$D,4,FALSE)</f>
        <v>21.038</v>
      </c>
      <c r="P36">
        <f>VLOOKUP(CONCATENATE($A36,"_",P$4),assets_m6!$A:$D,4,FALSE)</f>
        <v>20.634</v>
      </c>
      <c r="Q36">
        <f>VLOOKUP(CONCATENATE($A36,"_",Q$4),assets_m6!$A:$D,4,FALSE)</f>
        <v>20.683</v>
      </c>
      <c r="R36" t="e">
        <f>VLOOKUP(CONCATENATE($A36,"_",R$4),assets_m6!$A:$D,4,FALSE)</f>
        <v>#N/A</v>
      </c>
      <c r="S36">
        <f>VLOOKUP(CONCATENATE($A36,"_",S$4),assets_m6!$A:$D,4,FALSE)</f>
        <v>21.027999999999999</v>
      </c>
      <c r="T36">
        <f>VLOOKUP(CONCATENATE($A36,"_",T$4),assets_m6!$A:$D,4,FALSE)</f>
        <v>20.811</v>
      </c>
      <c r="U36">
        <f>VLOOKUP(CONCATENATE($A36,"_",U$4),assets_m6!$A:$D,4,FALSE)</f>
        <v>20.841000000000001</v>
      </c>
      <c r="V36">
        <f>VLOOKUP(CONCATENATE($A36,"_",V$4),assets_m6!$A:$D,4,FALSE)</f>
        <v>21.196000000000002</v>
      </c>
      <c r="X36" t="str">
        <f t="shared" si="16"/>
        <v>EWH</v>
      </c>
      <c r="Y36">
        <f t="shared" si="16"/>
        <v>21.513999999999999</v>
      </c>
      <c r="Z36">
        <f t="shared" si="33"/>
        <v>21.513999999999999</v>
      </c>
      <c r="AA36">
        <f t="shared" si="33"/>
        <v>21.553000000000001</v>
      </c>
      <c r="AB36">
        <f t="shared" si="33"/>
        <v>21.466000000000001</v>
      </c>
      <c r="AC36">
        <f t="shared" si="33"/>
        <v>21.707999999999998</v>
      </c>
      <c r="AD36">
        <f t="shared" si="33"/>
        <v>21.533999999999999</v>
      </c>
      <c r="AE36">
        <f t="shared" si="33"/>
        <v>21.786000000000001</v>
      </c>
      <c r="AF36">
        <f t="shared" si="33"/>
        <v>21.824999999999999</v>
      </c>
      <c r="AG36">
        <f t="shared" si="33"/>
        <v>21.689</v>
      </c>
      <c r="AH36">
        <f t="shared" si="33"/>
        <v>21.443000000000001</v>
      </c>
      <c r="AI36">
        <f t="shared" si="33"/>
        <v>21.274999999999999</v>
      </c>
      <c r="AJ36">
        <f t="shared" si="33"/>
        <v>20.88</v>
      </c>
      <c r="AK36">
        <f t="shared" si="33"/>
        <v>20.92</v>
      </c>
      <c r="AL36">
        <f t="shared" si="33"/>
        <v>21.038</v>
      </c>
      <c r="AM36">
        <f t="shared" si="33"/>
        <v>20.634</v>
      </c>
      <c r="AN36">
        <f t="shared" si="33"/>
        <v>20.683</v>
      </c>
      <c r="AO36">
        <f t="shared" si="31"/>
        <v>20.683</v>
      </c>
      <c r="AP36">
        <f t="shared" si="11"/>
        <v>21.027999999999999</v>
      </c>
      <c r="AQ36">
        <f t="shared" si="11"/>
        <v>20.811</v>
      </c>
      <c r="AR36">
        <f t="shared" si="11"/>
        <v>20.841000000000001</v>
      </c>
      <c r="AS36">
        <f t="shared" si="11"/>
        <v>21.196000000000002</v>
      </c>
      <c r="AU36" t="s">
        <v>45</v>
      </c>
      <c r="AV36">
        <f t="shared" ref="AV36:BK51" si="34">$BW36*(Z36-Y36)/Y36</f>
        <v>0</v>
      </c>
      <c r="AW36">
        <f t="shared" si="34"/>
        <v>1.8127730779957924E-5</v>
      </c>
      <c r="AX36">
        <f t="shared" si="34"/>
        <v>-4.0365610355866818E-5</v>
      </c>
      <c r="AY36">
        <f t="shared" si="34"/>
        <v>1.1273642038572502E-4</v>
      </c>
      <c r="AZ36">
        <f t="shared" si="34"/>
        <v>-8.0154781647318735E-5</v>
      </c>
      <c r="BA36">
        <f t="shared" si="34"/>
        <v>1.1702424073558209E-4</v>
      </c>
      <c r="BB36">
        <f t="shared" si="34"/>
        <v>1.7901404571742369E-5</v>
      </c>
      <c r="BC36">
        <f t="shared" si="34"/>
        <v>-6.2313860252004232E-5</v>
      </c>
      <c r="BD36">
        <f t="shared" si="34"/>
        <v>-1.1342155009451734E-4</v>
      </c>
      <c r="BE36">
        <f t="shared" si="34"/>
        <v>-7.8347246187568352E-5</v>
      </c>
      <c r="BF36">
        <f t="shared" si="34"/>
        <v>-1.8566392479435939E-4</v>
      </c>
      <c r="BG36">
        <f t="shared" si="34"/>
        <v>1.9157088122606658E-5</v>
      </c>
      <c r="BH36">
        <f t="shared" si="34"/>
        <v>5.6405353728488787E-5</v>
      </c>
      <c r="BI36">
        <f t="shared" si="34"/>
        <v>-1.9203346325696356E-4</v>
      </c>
      <c r="BJ36">
        <f t="shared" si="34"/>
        <v>2.374721333721018E-5</v>
      </c>
      <c r="BK36">
        <f t="shared" si="34"/>
        <v>0</v>
      </c>
      <c r="BL36">
        <f t="shared" si="32"/>
        <v>1.6680365517574765E-4</v>
      </c>
      <c r="BM36">
        <f t="shared" si="13"/>
        <v>-1.0319573901464655E-4</v>
      </c>
      <c r="BN36">
        <f t="shared" si="13"/>
        <v>1.4415453366008907E-5</v>
      </c>
      <c r="BO36">
        <f t="shared" si="13"/>
        <v>1.7033731586776088E-4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-1.4781072789811186E-2</v>
      </c>
      <c r="BZ36">
        <f t="shared" si="20"/>
        <v>86</v>
      </c>
      <c r="CA36">
        <f t="shared" si="21"/>
        <v>5</v>
      </c>
      <c r="CB36">
        <f t="shared" si="22"/>
        <v>0.24000000000000005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0</v>
      </c>
      <c r="CG36">
        <f t="shared" si="27"/>
        <v>1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57.649000000000001</v>
      </c>
      <c r="C37" t="e">
        <f>VLOOKUP(CONCATENATE($A37,"_",C$4),assets_m6!$A:$D,4,FALSE)</f>
        <v>#N/A</v>
      </c>
      <c r="D37">
        <f>VLOOKUP(CONCATENATE($A37,"_",D$4),assets_m6!$A:$D,4,FALSE)</f>
        <v>56.917999999999999</v>
      </c>
      <c r="E37">
        <f>VLOOKUP(CONCATENATE($A37,"_",E$4),assets_m6!$A:$D,4,FALSE)</f>
        <v>56.947000000000003</v>
      </c>
      <c r="F37">
        <f>VLOOKUP(CONCATENATE($A37,"_",F$4),assets_m6!$A:$D,4,FALSE)</f>
        <v>57.53</v>
      </c>
      <c r="G37">
        <f>VLOOKUP(CONCATENATE($A37,"_",G$4),assets_m6!$A:$D,4,FALSE)</f>
        <v>56.335000000000001</v>
      </c>
      <c r="H37">
        <f>VLOOKUP(CONCATENATE($A37,"_",H$4),assets_m6!$A:$D,4,FALSE)</f>
        <v>56.640999999999998</v>
      </c>
      <c r="I37">
        <f>VLOOKUP(CONCATENATE($A37,"_",I$4),assets_m6!$A:$D,4,FALSE)</f>
        <v>56.819000000000003</v>
      </c>
      <c r="J37">
        <f>VLOOKUP(CONCATENATE($A37,"_",J$4),assets_m6!$A:$D,4,FALSE)</f>
        <v>56.078000000000003</v>
      </c>
      <c r="K37">
        <f>VLOOKUP(CONCATENATE($A37,"_",K$4),assets_m6!$A:$D,4,FALSE)</f>
        <v>55.673999999999999</v>
      </c>
      <c r="L37">
        <f>VLOOKUP(CONCATENATE($A37,"_",L$4),assets_m6!$A:$D,4,FALSE)</f>
        <v>54.667000000000002</v>
      </c>
      <c r="M37">
        <f>VLOOKUP(CONCATENATE($A37,"_",M$4),assets_m6!$A:$D,4,FALSE)</f>
        <v>53.14</v>
      </c>
      <c r="N37">
        <f>VLOOKUP(CONCATENATE($A37,"_",N$4),assets_m6!$A:$D,4,FALSE)</f>
        <v>52.780999999999999</v>
      </c>
      <c r="O37">
        <f>VLOOKUP(CONCATENATE($A37,"_",O$4),assets_m6!$A:$D,4,FALSE)</f>
        <v>53.37</v>
      </c>
      <c r="P37">
        <f>VLOOKUP(CONCATENATE($A37,"_",P$4),assets_m6!$A:$D,4,FALSE)</f>
        <v>52.521999999999998</v>
      </c>
      <c r="Q37">
        <f>VLOOKUP(CONCATENATE($A37,"_",Q$4),assets_m6!$A:$D,4,FALSE)</f>
        <v>51.942999999999998</v>
      </c>
      <c r="R37" t="e">
        <f>VLOOKUP(CONCATENATE($A37,"_",R$4),assets_m6!$A:$D,4,FALSE)</f>
        <v>#N/A</v>
      </c>
      <c r="S37">
        <f>VLOOKUP(CONCATENATE($A37,"_",S$4),assets_m6!$A:$D,4,FALSE)</f>
        <v>52.481999999999999</v>
      </c>
      <c r="T37">
        <f>VLOOKUP(CONCATENATE($A37,"_",T$4),assets_m6!$A:$D,4,FALSE)</f>
        <v>52.222000000000001</v>
      </c>
      <c r="U37">
        <f>VLOOKUP(CONCATENATE($A37,"_",U$4),assets_m6!$A:$D,4,FALSE)</f>
        <v>52.542000000000002</v>
      </c>
      <c r="V37">
        <f>VLOOKUP(CONCATENATE($A37,"_",V$4),assets_m6!$A:$D,4,FALSE)</f>
        <v>53.579000000000001</v>
      </c>
      <c r="X37" t="str">
        <f t="shared" si="16"/>
        <v>EWJ</v>
      </c>
      <c r="Y37">
        <f t="shared" si="16"/>
        <v>57.649000000000001</v>
      </c>
      <c r="Z37">
        <f t="shared" si="33"/>
        <v>57.649000000000001</v>
      </c>
      <c r="AA37">
        <f t="shared" si="33"/>
        <v>56.917999999999999</v>
      </c>
      <c r="AB37">
        <f t="shared" si="33"/>
        <v>56.947000000000003</v>
      </c>
      <c r="AC37">
        <f t="shared" si="33"/>
        <v>57.53</v>
      </c>
      <c r="AD37">
        <f t="shared" si="33"/>
        <v>56.335000000000001</v>
      </c>
      <c r="AE37">
        <f t="shared" si="33"/>
        <v>56.640999999999998</v>
      </c>
      <c r="AF37">
        <f t="shared" si="33"/>
        <v>56.819000000000003</v>
      </c>
      <c r="AG37">
        <f t="shared" si="33"/>
        <v>56.078000000000003</v>
      </c>
      <c r="AH37">
        <f t="shared" si="33"/>
        <v>55.673999999999999</v>
      </c>
      <c r="AI37">
        <f t="shared" si="33"/>
        <v>54.667000000000002</v>
      </c>
      <c r="AJ37">
        <f t="shared" si="33"/>
        <v>53.14</v>
      </c>
      <c r="AK37">
        <f t="shared" si="33"/>
        <v>52.780999999999999</v>
      </c>
      <c r="AL37">
        <f t="shared" si="33"/>
        <v>53.37</v>
      </c>
      <c r="AM37">
        <f t="shared" si="33"/>
        <v>52.521999999999998</v>
      </c>
      <c r="AN37">
        <f t="shared" si="33"/>
        <v>51.942999999999998</v>
      </c>
      <c r="AO37">
        <f t="shared" si="31"/>
        <v>51.942999999999998</v>
      </c>
      <c r="AP37">
        <f t="shared" si="31"/>
        <v>52.481999999999999</v>
      </c>
      <c r="AQ37">
        <f t="shared" si="31"/>
        <v>52.222000000000001</v>
      </c>
      <c r="AR37">
        <f t="shared" si="31"/>
        <v>52.542000000000002</v>
      </c>
      <c r="AS37">
        <f t="shared" si="31"/>
        <v>53.579000000000001</v>
      </c>
      <c r="AU37" t="s">
        <v>47</v>
      </c>
      <c r="AV37">
        <f t="shared" si="34"/>
        <v>0</v>
      </c>
      <c r="AW37">
        <f t="shared" si="34"/>
        <v>-1.2680185259067835E-4</v>
      </c>
      <c r="AX37">
        <f t="shared" si="34"/>
        <v>5.0950490178859886E-6</v>
      </c>
      <c r="AY37">
        <f t="shared" si="34"/>
        <v>1.0237589337454097E-4</v>
      </c>
      <c r="AZ37">
        <f t="shared" si="34"/>
        <v>-2.0771771249782726E-4</v>
      </c>
      <c r="BA37">
        <f t="shared" si="34"/>
        <v>5.4317919588177397E-5</v>
      </c>
      <c r="BB37">
        <f t="shared" si="34"/>
        <v>3.1425998834767105E-5</v>
      </c>
      <c r="BC37">
        <f t="shared" si="34"/>
        <v>-1.3041412203664259E-4</v>
      </c>
      <c r="BD37">
        <f t="shared" si="34"/>
        <v>-7.204251221512955E-5</v>
      </c>
      <c r="BE37">
        <f t="shared" si="34"/>
        <v>-1.8087437583072852E-4</v>
      </c>
      <c r="BF37">
        <f t="shared" si="34"/>
        <v>-2.7932756507582289E-4</v>
      </c>
      <c r="BG37">
        <f t="shared" si="34"/>
        <v>-6.7557395558901352E-5</v>
      </c>
      <c r="BH37">
        <f t="shared" si="34"/>
        <v>1.1159318694227064E-4</v>
      </c>
      <c r="BI37">
        <f t="shared" si="34"/>
        <v>-1.5889076260071182E-4</v>
      </c>
      <c r="BJ37">
        <f t="shared" si="34"/>
        <v>-1.1023951867788748E-4</v>
      </c>
      <c r="BK37">
        <f t="shared" si="34"/>
        <v>0</v>
      </c>
      <c r="BL37">
        <f t="shared" si="32"/>
        <v>1.0376759139826376E-4</v>
      </c>
      <c r="BM37">
        <f t="shared" si="32"/>
        <v>-4.954079493921688E-5</v>
      </c>
      <c r="BN37">
        <f t="shared" si="32"/>
        <v>6.1276856497261746E-5</v>
      </c>
      <c r="BO37">
        <f t="shared" si="32"/>
        <v>1.9736591679037703E-4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-7.0599663480719527E-2</v>
      </c>
      <c r="BZ37">
        <f t="shared" si="20"/>
        <v>42</v>
      </c>
      <c r="CA37">
        <f t="shared" si="21"/>
        <v>3</v>
      </c>
      <c r="CB37">
        <f t="shared" si="22"/>
        <v>7.9999999999999988E-2</v>
      </c>
      <c r="CC37">
        <f t="shared" si="23"/>
        <v>0</v>
      </c>
      <c r="CD37">
        <f t="shared" si="24"/>
        <v>0</v>
      </c>
      <c r="CE37">
        <f t="shared" si="25"/>
        <v>1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44.872999999999998</v>
      </c>
      <c r="C38" t="e">
        <f>VLOOKUP(CONCATENATE($A38,"_",C$4),assets_m6!$A:$D,4,FALSE)</f>
        <v>#N/A</v>
      </c>
      <c r="D38">
        <f>VLOOKUP(CONCATENATE($A38,"_",D$4),assets_m6!$A:$D,4,FALSE)</f>
        <v>44.656999999999996</v>
      </c>
      <c r="E38">
        <f>VLOOKUP(CONCATENATE($A38,"_",E$4),assets_m6!$A:$D,4,FALSE)</f>
        <v>43.725999999999999</v>
      </c>
      <c r="F38">
        <f>VLOOKUP(CONCATENATE($A38,"_",F$4),assets_m6!$A:$D,4,FALSE)</f>
        <v>44.706000000000003</v>
      </c>
      <c r="G38">
        <f>VLOOKUP(CONCATENATE($A38,"_",G$4),assets_m6!$A:$D,4,FALSE)</f>
        <v>44.069000000000003</v>
      </c>
      <c r="H38">
        <f>VLOOKUP(CONCATENATE($A38,"_",H$4),assets_m6!$A:$D,4,FALSE)</f>
        <v>43.883000000000003</v>
      </c>
      <c r="I38">
        <f>VLOOKUP(CONCATENATE($A38,"_",I$4),assets_m6!$A:$D,4,FALSE)</f>
        <v>43.686999999999998</v>
      </c>
      <c r="J38">
        <f>VLOOKUP(CONCATENATE($A38,"_",J$4),assets_m6!$A:$D,4,FALSE)</f>
        <v>43.75</v>
      </c>
      <c r="K38">
        <f>VLOOKUP(CONCATENATE($A38,"_",K$4),assets_m6!$A:$D,4,FALSE)</f>
        <v>42.02</v>
      </c>
      <c r="L38">
        <f>VLOOKUP(CONCATENATE($A38,"_",L$4),assets_m6!$A:$D,4,FALSE)</f>
        <v>41.13</v>
      </c>
      <c r="M38">
        <f>VLOOKUP(CONCATENATE($A38,"_",M$4),assets_m6!$A:$D,4,FALSE)</f>
        <v>39.950000000000003</v>
      </c>
      <c r="N38">
        <f>VLOOKUP(CONCATENATE($A38,"_",N$4),assets_m6!$A:$D,4,FALSE)</f>
        <v>39.299999999999997</v>
      </c>
      <c r="O38">
        <f>VLOOKUP(CONCATENATE($A38,"_",O$4),assets_m6!$A:$D,4,FALSE)</f>
        <v>39.86</v>
      </c>
      <c r="P38">
        <f>VLOOKUP(CONCATENATE($A38,"_",P$4),assets_m6!$A:$D,4,FALSE)</f>
        <v>39.56</v>
      </c>
      <c r="Q38">
        <f>VLOOKUP(CONCATENATE($A38,"_",Q$4),assets_m6!$A:$D,4,FALSE)</f>
        <v>39.5</v>
      </c>
      <c r="R38" t="e">
        <f>VLOOKUP(CONCATENATE($A38,"_",R$4),assets_m6!$A:$D,4,FALSE)</f>
        <v>#N/A</v>
      </c>
      <c r="S38">
        <f>VLOOKUP(CONCATENATE($A38,"_",S$4),assets_m6!$A:$D,4,FALSE)</f>
        <v>39.82</v>
      </c>
      <c r="T38">
        <f>VLOOKUP(CONCATENATE($A38,"_",T$4),assets_m6!$A:$D,4,FALSE)</f>
        <v>40.17</v>
      </c>
      <c r="U38">
        <f>VLOOKUP(CONCATENATE($A38,"_",U$4),assets_m6!$A:$D,4,FALSE)</f>
        <v>40.21</v>
      </c>
      <c r="V38">
        <f>VLOOKUP(CONCATENATE($A38,"_",V$4),assets_m6!$A:$D,4,FALSE)</f>
        <v>41.84</v>
      </c>
      <c r="X38" t="str">
        <f t="shared" si="16"/>
        <v>EWL</v>
      </c>
      <c r="Y38">
        <f t="shared" si="16"/>
        <v>44.872999999999998</v>
      </c>
      <c r="Z38">
        <f t="shared" ref="Z38:AO54" si="36">IFERROR(C38,Y38)</f>
        <v>44.872999999999998</v>
      </c>
      <c r="AA38">
        <f t="shared" si="36"/>
        <v>44.656999999999996</v>
      </c>
      <c r="AB38">
        <f t="shared" si="36"/>
        <v>43.725999999999999</v>
      </c>
      <c r="AC38">
        <f t="shared" si="36"/>
        <v>44.706000000000003</v>
      </c>
      <c r="AD38">
        <f t="shared" si="36"/>
        <v>44.069000000000003</v>
      </c>
      <c r="AE38">
        <f t="shared" si="36"/>
        <v>43.883000000000003</v>
      </c>
      <c r="AF38">
        <f t="shared" si="36"/>
        <v>43.686999999999998</v>
      </c>
      <c r="AG38">
        <f t="shared" si="36"/>
        <v>43.75</v>
      </c>
      <c r="AH38">
        <f t="shared" si="36"/>
        <v>42.02</v>
      </c>
      <c r="AI38">
        <f t="shared" si="36"/>
        <v>41.13</v>
      </c>
      <c r="AJ38">
        <f t="shared" si="36"/>
        <v>39.950000000000003</v>
      </c>
      <c r="AK38">
        <f t="shared" si="36"/>
        <v>39.299999999999997</v>
      </c>
      <c r="AL38">
        <f t="shared" si="36"/>
        <v>39.86</v>
      </c>
      <c r="AM38">
        <f t="shared" si="36"/>
        <v>39.56</v>
      </c>
      <c r="AN38">
        <f t="shared" si="36"/>
        <v>39.5</v>
      </c>
      <c r="AO38">
        <f t="shared" si="31"/>
        <v>39.5</v>
      </c>
      <c r="AP38">
        <f t="shared" si="31"/>
        <v>39.82</v>
      </c>
      <c r="AQ38">
        <f t="shared" si="31"/>
        <v>40.17</v>
      </c>
      <c r="AR38">
        <f t="shared" si="31"/>
        <v>40.21</v>
      </c>
      <c r="AS38">
        <f t="shared" si="31"/>
        <v>41.84</v>
      </c>
      <c r="AU38" t="s">
        <v>49</v>
      </c>
      <c r="AV38">
        <f t="shared" si="34"/>
        <v>0</v>
      </c>
      <c r="AW38">
        <f t="shared" si="34"/>
        <v>-4.8135850065741335E-5</v>
      </c>
      <c r="AX38">
        <f t="shared" si="34"/>
        <v>-2.0847795418411393E-4</v>
      </c>
      <c r="AY38">
        <f t="shared" si="34"/>
        <v>2.2412294744545669E-4</v>
      </c>
      <c r="AZ38">
        <f t="shared" si="34"/>
        <v>-1.4248646714087605E-4</v>
      </c>
      <c r="BA38">
        <f t="shared" si="34"/>
        <v>-4.2206539744491576E-5</v>
      </c>
      <c r="BB38">
        <f t="shared" si="34"/>
        <v>-4.4664220768863807E-5</v>
      </c>
      <c r="BC38">
        <f t="shared" si="34"/>
        <v>1.4420765902900723E-5</v>
      </c>
      <c r="BD38">
        <f t="shared" si="34"/>
        <v>-3.9542857142857072E-4</v>
      </c>
      <c r="BE38">
        <f t="shared" si="34"/>
        <v>-2.1180390290337944E-4</v>
      </c>
      <c r="BF38">
        <f t="shared" si="34"/>
        <v>-2.8689521030877697E-4</v>
      </c>
      <c r="BG38">
        <f t="shared" si="34"/>
        <v>-1.6270337922403145E-4</v>
      </c>
      <c r="BH38">
        <f t="shared" si="34"/>
        <v>1.4249363867684537E-4</v>
      </c>
      <c r="BI38">
        <f t="shared" si="34"/>
        <v>-7.5263421976918496E-5</v>
      </c>
      <c r="BJ38">
        <f t="shared" si="34"/>
        <v>-1.5166835187058208E-5</v>
      </c>
      <c r="BK38">
        <f t="shared" si="34"/>
        <v>0</v>
      </c>
      <c r="BL38">
        <f t="shared" si="32"/>
        <v>8.1012658227848166E-5</v>
      </c>
      <c r="BM38">
        <f t="shared" si="32"/>
        <v>8.7895529884480516E-5</v>
      </c>
      <c r="BN38">
        <f t="shared" si="32"/>
        <v>9.9576798605922698E-6</v>
      </c>
      <c r="BO38">
        <f t="shared" si="32"/>
        <v>4.0537179806018469E-4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-6.7590756133977983E-2</v>
      </c>
      <c r="BZ38">
        <f t="shared" si="20"/>
        <v>45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33.463000000000001</v>
      </c>
      <c r="C39" t="e">
        <f>VLOOKUP(CONCATENATE($A39,"_",C$4),assets_m6!$A:$D,4,FALSE)</f>
        <v>#N/A</v>
      </c>
      <c r="D39">
        <f>VLOOKUP(CONCATENATE($A39,"_",D$4),assets_m6!$A:$D,4,FALSE)</f>
        <v>33.220999999999997</v>
      </c>
      <c r="E39">
        <f>VLOOKUP(CONCATENATE($A39,"_",E$4),assets_m6!$A:$D,4,FALSE)</f>
        <v>32.698</v>
      </c>
      <c r="F39">
        <f>VLOOKUP(CONCATENATE($A39,"_",F$4),assets_m6!$A:$D,4,FALSE)</f>
        <v>33.676000000000002</v>
      </c>
      <c r="G39">
        <f>VLOOKUP(CONCATENATE($A39,"_",G$4),assets_m6!$A:$D,4,FALSE)</f>
        <v>33.268999999999998</v>
      </c>
      <c r="H39">
        <f>VLOOKUP(CONCATENATE($A39,"_",H$4),assets_m6!$A:$D,4,FALSE)</f>
        <v>33.423999999999999</v>
      </c>
      <c r="I39">
        <f>VLOOKUP(CONCATENATE($A39,"_",I$4),assets_m6!$A:$D,4,FALSE)</f>
        <v>33.414000000000001</v>
      </c>
      <c r="J39">
        <f>VLOOKUP(CONCATENATE($A39,"_",J$4),assets_m6!$A:$D,4,FALSE)</f>
        <v>32.881999999999998</v>
      </c>
      <c r="K39">
        <f>VLOOKUP(CONCATENATE($A39,"_",K$4),assets_m6!$A:$D,4,FALSE)</f>
        <v>32.033000000000001</v>
      </c>
      <c r="L39">
        <f>VLOOKUP(CONCATENATE($A39,"_",L$4),assets_m6!$A:$D,4,FALSE)</f>
        <v>31.186</v>
      </c>
      <c r="M39">
        <f>VLOOKUP(CONCATENATE($A39,"_",M$4),assets_m6!$A:$D,4,FALSE)</f>
        <v>30.04</v>
      </c>
      <c r="N39">
        <f>VLOOKUP(CONCATENATE($A39,"_",N$4),assets_m6!$A:$D,4,FALSE)</f>
        <v>29.681999999999999</v>
      </c>
      <c r="O39">
        <f>VLOOKUP(CONCATENATE($A39,"_",O$4),assets_m6!$A:$D,4,FALSE)</f>
        <v>30.309000000000001</v>
      </c>
      <c r="P39">
        <f>VLOOKUP(CONCATENATE($A39,"_",P$4),assets_m6!$A:$D,4,FALSE)</f>
        <v>29.641999999999999</v>
      </c>
      <c r="Q39">
        <f>VLOOKUP(CONCATENATE($A39,"_",Q$4),assets_m6!$A:$D,4,FALSE)</f>
        <v>29.591999999999999</v>
      </c>
      <c r="R39" t="e">
        <f>VLOOKUP(CONCATENATE($A39,"_",R$4),assets_m6!$A:$D,4,FALSE)</f>
        <v>#N/A</v>
      </c>
      <c r="S39">
        <f>VLOOKUP(CONCATENATE($A39,"_",S$4),assets_m6!$A:$D,4,FALSE)</f>
        <v>30.03</v>
      </c>
      <c r="T39">
        <f>VLOOKUP(CONCATENATE($A39,"_",T$4),assets_m6!$A:$D,4,FALSE)</f>
        <v>29.861000000000001</v>
      </c>
      <c r="U39">
        <f>VLOOKUP(CONCATENATE($A39,"_",U$4),assets_m6!$A:$D,4,FALSE)</f>
        <v>29.850999999999999</v>
      </c>
      <c r="V39">
        <f>VLOOKUP(CONCATENATE($A39,"_",V$4),assets_m6!$A:$D,4,FALSE)</f>
        <v>31.007000000000001</v>
      </c>
      <c r="X39" t="str">
        <f t="shared" si="16"/>
        <v>EWQ</v>
      </c>
      <c r="Y39">
        <f t="shared" si="16"/>
        <v>33.463000000000001</v>
      </c>
      <c r="Z39">
        <f t="shared" si="36"/>
        <v>33.463000000000001</v>
      </c>
      <c r="AA39">
        <f t="shared" si="36"/>
        <v>33.220999999999997</v>
      </c>
      <c r="AB39">
        <f t="shared" si="36"/>
        <v>32.698</v>
      </c>
      <c r="AC39">
        <f t="shared" si="36"/>
        <v>33.676000000000002</v>
      </c>
      <c r="AD39">
        <f t="shared" si="36"/>
        <v>33.268999999999998</v>
      </c>
      <c r="AE39">
        <f t="shared" si="36"/>
        <v>33.423999999999999</v>
      </c>
      <c r="AF39">
        <f t="shared" si="36"/>
        <v>33.414000000000001</v>
      </c>
      <c r="AG39">
        <f t="shared" si="36"/>
        <v>32.881999999999998</v>
      </c>
      <c r="AH39">
        <f t="shared" si="36"/>
        <v>32.033000000000001</v>
      </c>
      <c r="AI39">
        <f t="shared" si="36"/>
        <v>31.186</v>
      </c>
      <c r="AJ39">
        <f t="shared" si="36"/>
        <v>30.04</v>
      </c>
      <c r="AK39">
        <f t="shared" si="36"/>
        <v>29.681999999999999</v>
      </c>
      <c r="AL39">
        <f t="shared" si="36"/>
        <v>30.309000000000001</v>
      </c>
      <c r="AM39">
        <f t="shared" si="36"/>
        <v>29.641999999999999</v>
      </c>
      <c r="AN39">
        <f t="shared" si="36"/>
        <v>29.591999999999999</v>
      </c>
      <c r="AO39">
        <f t="shared" si="31"/>
        <v>29.591999999999999</v>
      </c>
      <c r="AP39">
        <f t="shared" si="31"/>
        <v>30.03</v>
      </c>
      <c r="AQ39">
        <f t="shared" si="31"/>
        <v>29.861000000000001</v>
      </c>
      <c r="AR39">
        <f t="shared" si="31"/>
        <v>29.850999999999999</v>
      </c>
      <c r="AS39">
        <f t="shared" si="31"/>
        <v>31.007000000000001</v>
      </c>
      <c r="AU39" t="s">
        <v>67</v>
      </c>
      <c r="AV39">
        <f t="shared" si="34"/>
        <v>0</v>
      </c>
      <c r="AW39">
        <f t="shared" si="34"/>
        <v>-7.2318680333504005E-5</v>
      </c>
      <c r="AX39">
        <f t="shared" si="34"/>
        <v>-1.5743054092290905E-4</v>
      </c>
      <c r="AY39">
        <f t="shared" si="34"/>
        <v>2.9910086243807008E-4</v>
      </c>
      <c r="AZ39">
        <f t="shared" si="34"/>
        <v>-1.2085758403610988E-4</v>
      </c>
      <c r="BA39">
        <f t="shared" si="34"/>
        <v>4.6589918542787923E-5</v>
      </c>
      <c r="BB39">
        <f t="shared" si="34"/>
        <v>-2.9918621349922243E-6</v>
      </c>
      <c r="BC39">
        <f t="shared" si="34"/>
        <v>-1.5921470042497263E-4</v>
      </c>
      <c r="BD39">
        <f t="shared" si="34"/>
        <v>-2.5819597348093081E-4</v>
      </c>
      <c r="BE39">
        <f t="shared" si="34"/>
        <v>-2.6441482221459164E-4</v>
      </c>
      <c r="BF39">
        <f t="shared" si="34"/>
        <v>-3.6747258385172861E-4</v>
      </c>
      <c r="BG39">
        <f t="shared" si="34"/>
        <v>-1.1917443408788301E-4</v>
      </c>
      <c r="BH39">
        <f t="shared" si="34"/>
        <v>2.1123913482919024E-4</v>
      </c>
      <c r="BI39">
        <f t="shared" si="34"/>
        <v>-2.2006664687056703E-4</v>
      </c>
      <c r="BJ39">
        <f t="shared" si="34"/>
        <v>-1.686795762769068E-5</v>
      </c>
      <c r="BK39">
        <f t="shared" si="34"/>
        <v>0</v>
      </c>
      <c r="BL39">
        <f t="shared" si="32"/>
        <v>1.4801297648013058E-4</v>
      </c>
      <c r="BM39">
        <f t="shared" si="32"/>
        <v>-5.6277056277056437E-5</v>
      </c>
      <c r="BN39">
        <f t="shared" si="32"/>
        <v>-3.3488496701388308E-6</v>
      </c>
      <c r="BO39">
        <f t="shared" si="32"/>
        <v>3.8725670831798011E-4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-7.3394495412844027E-2</v>
      </c>
      <c r="BZ39">
        <f t="shared" si="20"/>
        <v>41</v>
      </c>
      <c r="CA39">
        <f t="shared" si="21"/>
        <v>3</v>
      </c>
      <c r="CB39">
        <f t="shared" si="22"/>
        <v>7.9999999999999988E-2</v>
      </c>
      <c r="CC39">
        <f t="shared" si="23"/>
        <v>0</v>
      </c>
      <c r="CD39">
        <f t="shared" si="24"/>
        <v>0</v>
      </c>
      <c r="CE39">
        <f t="shared" si="25"/>
        <v>1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47.52</v>
      </c>
      <c r="C40" t="e">
        <f>VLOOKUP(CONCATENATE($A40,"_",C$4),assets_m6!$A:$D,4,FALSE)</f>
        <v>#N/A</v>
      </c>
      <c r="D40">
        <f>VLOOKUP(CONCATENATE($A40,"_",D$4),assets_m6!$A:$D,4,FALSE)</f>
        <v>48.384</v>
      </c>
      <c r="E40">
        <f>VLOOKUP(CONCATENATE($A40,"_",E$4),assets_m6!$A:$D,4,FALSE)</f>
        <v>47.96</v>
      </c>
      <c r="F40">
        <f>VLOOKUP(CONCATENATE($A40,"_",F$4),assets_m6!$A:$D,4,FALSE)</f>
        <v>48.570999999999998</v>
      </c>
      <c r="G40">
        <f>VLOOKUP(CONCATENATE($A40,"_",G$4),assets_m6!$A:$D,4,FALSE)</f>
        <v>47.680999999999997</v>
      </c>
      <c r="H40">
        <f>VLOOKUP(CONCATENATE($A40,"_",H$4),assets_m6!$A:$D,4,FALSE)</f>
        <v>47.765999999999998</v>
      </c>
      <c r="I40">
        <f>VLOOKUP(CONCATENATE($A40,"_",I$4),assets_m6!$A:$D,4,FALSE)</f>
        <v>47.765999999999998</v>
      </c>
      <c r="J40">
        <f>VLOOKUP(CONCATENATE($A40,"_",J$4),assets_m6!$A:$D,4,FALSE)</f>
        <v>47.621000000000002</v>
      </c>
      <c r="K40">
        <f>VLOOKUP(CONCATENATE($A40,"_",K$4),assets_m6!$A:$D,4,FALSE)</f>
        <v>47.002000000000002</v>
      </c>
      <c r="L40">
        <f>VLOOKUP(CONCATENATE($A40,"_",L$4),assets_m6!$A:$D,4,FALSE)</f>
        <v>46.527999999999999</v>
      </c>
      <c r="M40">
        <f>VLOOKUP(CONCATENATE($A40,"_",M$4),assets_m6!$A:$D,4,FALSE)</f>
        <v>45.103000000000002</v>
      </c>
      <c r="N40">
        <f>VLOOKUP(CONCATENATE($A40,"_",N$4),assets_m6!$A:$D,4,FALSE)</f>
        <v>45.73</v>
      </c>
      <c r="O40">
        <f>VLOOKUP(CONCATENATE($A40,"_",O$4),assets_m6!$A:$D,4,FALSE)</f>
        <v>46.213999999999999</v>
      </c>
      <c r="P40">
        <f>VLOOKUP(CONCATENATE($A40,"_",P$4),assets_m6!$A:$D,4,FALSE)</f>
        <v>44.475000000000001</v>
      </c>
      <c r="Q40">
        <f>VLOOKUP(CONCATENATE($A40,"_",Q$4),assets_m6!$A:$D,4,FALSE)</f>
        <v>44.381999999999998</v>
      </c>
      <c r="R40" t="e">
        <f>VLOOKUP(CONCATENATE($A40,"_",R$4),assets_m6!$A:$D,4,FALSE)</f>
        <v>#N/A</v>
      </c>
      <c r="S40">
        <f>VLOOKUP(CONCATENATE($A40,"_",S$4),assets_m6!$A:$D,4,FALSE)</f>
        <v>45.161999999999999</v>
      </c>
      <c r="T40">
        <f>VLOOKUP(CONCATENATE($A40,"_",T$4),assets_m6!$A:$D,4,FALSE)</f>
        <v>44.17</v>
      </c>
      <c r="U40">
        <f>VLOOKUP(CONCATENATE($A40,"_",U$4),assets_m6!$A:$D,4,FALSE)</f>
        <v>44.06</v>
      </c>
      <c r="V40">
        <f>VLOOKUP(CONCATENATE($A40,"_",V$4),assets_m6!$A:$D,4,FALSE)</f>
        <v>44.764000000000003</v>
      </c>
      <c r="X40" t="str">
        <f t="shared" si="16"/>
        <v>EWT</v>
      </c>
      <c r="Y40">
        <f t="shared" si="16"/>
        <v>47.52</v>
      </c>
      <c r="Z40">
        <f t="shared" si="36"/>
        <v>47.52</v>
      </c>
      <c r="AA40">
        <f t="shared" si="36"/>
        <v>48.384</v>
      </c>
      <c r="AB40">
        <f t="shared" si="36"/>
        <v>47.96</v>
      </c>
      <c r="AC40">
        <f t="shared" si="36"/>
        <v>48.570999999999998</v>
      </c>
      <c r="AD40">
        <f t="shared" si="36"/>
        <v>47.680999999999997</v>
      </c>
      <c r="AE40">
        <f t="shared" si="36"/>
        <v>47.765999999999998</v>
      </c>
      <c r="AF40">
        <f t="shared" si="36"/>
        <v>47.765999999999998</v>
      </c>
      <c r="AG40">
        <f t="shared" si="36"/>
        <v>47.621000000000002</v>
      </c>
      <c r="AH40">
        <f t="shared" si="36"/>
        <v>47.002000000000002</v>
      </c>
      <c r="AI40">
        <f t="shared" si="36"/>
        <v>46.527999999999999</v>
      </c>
      <c r="AJ40">
        <f t="shared" si="36"/>
        <v>45.103000000000002</v>
      </c>
      <c r="AK40">
        <f t="shared" si="36"/>
        <v>45.73</v>
      </c>
      <c r="AL40">
        <f t="shared" si="36"/>
        <v>46.213999999999999</v>
      </c>
      <c r="AM40">
        <f t="shared" si="36"/>
        <v>44.475000000000001</v>
      </c>
      <c r="AN40">
        <f t="shared" si="36"/>
        <v>44.381999999999998</v>
      </c>
      <c r="AO40">
        <f t="shared" si="31"/>
        <v>44.381999999999998</v>
      </c>
      <c r="AP40">
        <f t="shared" si="31"/>
        <v>45.161999999999999</v>
      </c>
      <c r="AQ40">
        <f t="shared" si="31"/>
        <v>44.17</v>
      </c>
      <c r="AR40">
        <f t="shared" si="31"/>
        <v>44.06</v>
      </c>
      <c r="AS40">
        <f t="shared" si="31"/>
        <v>44.764000000000003</v>
      </c>
      <c r="AU40" t="s">
        <v>68</v>
      </c>
      <c r="AV40">
        <f t="shared" si="34"/>
        <v>0</v>
      </c>
      <c r="AW40">
        <f t="shared" si="34"/>
        <v>1.8181818181818124E-4</v>
      </c>
      <c r="AX40">
        <f t="shared" si="34"/>
        <v>-8.7632275132275026E-5</v>
      </c>
      <c r="AY40">
        <f t="shared" si="34"/>
        <v>1.273978315262713E-4</v>
      </c>
      <c r="AZ40">
        <f t="shared" si="34"/>
        <v>-1.8323691091391996E-4</v>
      </c>
      <c r="BA40">
        <f t="shared" si="34"/>
        <v>1.7826807323672081E-5</v>
      </c>
      <c r="BB40">
        <f t="shared" si="34"/>
        <v>0</v>
      </c>
      <c r="BC40">
        <f t="shared" si="34"/>
        <v>-3.0356320395259394E-5</v>
      </c>
      <c r="BD40">
        <f t="shared" si="34"/>
        <v>-1.2998467062850418E-4</v>
      </c>
      <c r="BE40">
        <f t="shared" si="34"/>
        <v>-1.008467724777677E-4</v>
      </c>
      <c r="BF40">
        <f t="shared" si="34"/>
        <v>-3.0626719394772977E-4</v>
      </c>
      <c r="BG40">
        <f t="shared" si="34"/>
        <v>1.390151431168648E-4</v>
      </c>
      <c r="BH40">
        <f t="shared" si="34"/>
        <v>1.0583861797507146E-4</v>
      </c>
      <c r="BI40">
        <f t="shared" si="34"/>
        <v>-3.7629289825593916E-4</v>
      </c>
      <c r="BJ40">
        <f t="shared" si="34"/>
        <v>-2.0910623946037891E-5</v>
      </c>
      <c r="BK40">
        <f t="shared" si="34"/>
        <v>0</v>
      </c>
      <c r="BL40">
        <f t="shared" si="32"/>
        <v>1.7574692442882278E-4</v>
      </c>
      <c r="BM40">
        <f t="shared" si="32"/>
        <v>-2.1965369115628126E-4</v>
      </c>
      <c r="BN40">
        <f t="shared" si="32"/>
        <v>-2.4903780846728421E-5</v>
      </c>
      <c r="BO40">
        <f t="shared" si="32"/>
        <v>1.5978211529732198E-4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-5.7996632996632998E-2</v>
      </c>
      <c r="BZ40">
        <f t="shared" si="20"/>
        <v>51</v>
      </c>
      <c r="CA40">
        <f t="shared" si="21"/>
        <v>3</v>
      </c>
      <c r="CB40">
        <f t="shared" si="22"/>
        <v>7.9999999999999988E-2</v>
      </c>
      <c r="CC40">
        <f t="shared" si="23"/>
        <v>0</v>
      </c>
      <c r="CD40">
        <f t="shared" si="24"/>
        <v>0</v>
      </c>
      <c r="CE40">
        <f t="shared" si="25"/>
        <v>1</v>
      </c>
      <c r="CF40">
        <f t="shared" si="26"/>
        <v>0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32.137</v>
      </c>
      <c r="C41" t="e">
        <f>VLOOKUP(CONCATENATE($A41,"_",C$4),assets_m6!$A:$D,4,FALSE)</f>
        <v>#N/A</v>
      </c>
      <c r="D41">
        <f>VLOOKUP(CONCATENATE($A41,"_",D$4),assets_m6!$A:$D,4,FALSE)</f>
        <v>32.097999999999999</v>
      </c>
      <c r="E41">
        <f>VLOOKUP(CONCATENATE($A41,"_",E$4),assets_m6!$A:$D,4,FALSE)</f>
        <v>31.652999999999999</v>
      </c>
      <c r="F41">
        <f>VLOOKUP(CONCATENATE($A41,"_",F$4),assets_m6!$A:$D,4,FALSE)</f>
        <v>32.253</v>
      </c>
      <c r="G41">
        <f>VLOOKUP(CONCATENATE($A41,"_",G$4),assets_m6!$A:$D,4,FALSE)</f>
        <v>31.818000000000001</v>
      </c>
      <c r="H41">
        <f>VLOOKUP(CONCATENATE($A41,"_",H$4),assets_m6!$A:$D,4,FALSE)</f>
        <v>32.000999999999998</v>
      </c>
      <c r="I41">
        <f>VLOOKUP(CONCATENATE($A41,"_",I$4),assets_m6!$A:$D,4,FALSE)</f>
        <v>32.271999999999998</v>
      </c>
      <c r="J41">
        <f>VLOOKUP(CONCATENATE($A41,"_",J$4),assets_m6!$A:$D,4,FALSE)</f>
        <v>31.818000000000001</v>
      </c>
      <c r="K41">
        <f>VLOOKUP(CONCATENATE($A41,"_",K$4),assets_m6!$A:$D,4,FALSE)</f>
        <v>31.138000000000002</v>
      </c>
      <c r="L41">
        <f>VLOOKUP(CONCATENATE($A41,"_",L$4),assets_m6!$A:$D,4,FALSE)</f>
        <v>30.419</v>
      </c>
      <c r="M41">
        <f>VLOOKUP(CONCATENATE($A41,"_",M$4),assets_m6!$A:$D,4,FALSE)</f>
        <v>29.503</v>
      </c>
      <c r="N41">
        <f>VLOOKUP(CONCATENATE($A41,"_",N$4),assets_m6!$A:$D,4,FALSE)</f>
        <v>29.05</v>
      </c>
      <c r="O41">
        <f>VLOOKUP(CONCATENATE($A41,"_",O$4),assets_m6!$A:$D,4,FALSE)</f>
        <v>29.818000000000001</v>
      </c>
      <c r="P41">
        <f>VLOOKUP(CONCATENATE($A41,"_",P$4),assets_m6!$A:$D,4,FALSE)</f>
        <v>29.187999999999999</v>
      </c>
      <c r="Q41">
        <f>VLOOKUP(CONCATENATE($A41,"_",Q$4),assets_m6!$A:$D,4,FALSE)</f>
        <v>28.744</v>
      </c>
      <c r="R41" t="e">
        <f>VLOOKUP(CONCATENATE($A41,"_",R$4),assets_m6!$A:$D,4,FALSE)</f>
        <v>#N/A</v>
      </c>
      <c r="S41">
        <f>VLOOKUP(CONCATENATE($A41,"_",S$4),assets_m6!$A:$D,4,FALSE)</f>
        <v>29.503</v>
      </c>
      <c r="T41">
        <f>VLOOKUP(CONCATENATE($A41,"_",T$4),assets_m6!$A:$D,4,FALSE)</f>
        <v>29.178000000000001</v>
      </c>
      <c r="U41">
        <f>VLOOKUP(CONCATENATE($A41,"_",U$4),assets_m6!$A:$D,4,FALSE)</f>
        <v>29.001000000000001</v>
      </c>
      <c r="V41">
        <f>VLOOKUP(CONCATENATE($A41,"_",V$4),assets_m6!$A:$D,4,FALSE)</f>
        <v>29.927</v>
      </c>
      <c r="X41" t="str">
        <f t="shared" si="16"/>
        <v>EWU</v>
      </c>
      <c r="Y41">
        <f t="shared" si="16"/>
        <v>32.137</v>
      </c>
      <c r="Z41">
        <f t="shared" si="36"/>
        <v>32.137</v>
      </c>
      <c r="AA41">
        <f t="shared" si="36"/>
        <v>32.097999999999999</v>
      </c>
      <c r="AB41">
        <f t="shared" si="36"/>
        <v>31.652999999999999</v>
      </c>
      <c r="AC41">
        <f t="shared" si="36"/>
        <v>32.253</v>
      </c>
      <c r="AD41">
        <f t="shared" si="36"/>
        <v>31.818000000000001</v>
      </c>
      <c r="AE41">
        <f t="shared" si="36"/>
        <v>32.000999999999998</v>
      </c>
      <c r="AF41">
        <f t="shared" si="36"/>
        <v>32.271999999999998</v>
      </c>
      <c r="AG41">
        <f t="shared" si="36"/>
        <v>31.818000000000001</v>
      </c>
      <c r="AH41">
        <f t="shared" si="36"/>
        <v>31.138000000000002</v>
      </c>
      <c r="AI41">
        <f t="shared" si="36"/>
        <v>30.419</v>
      </c>
      <c r="AJ41">
        <f t="shared" si="36"/>
        <v>29.503</v>
      </c>
      <c r="AK41">
        <f t="shared" si="36"/>
        <v>29.05</v>
      </c>
      <c r="AL41">
        <f t="shared" si="36"/>
        <v>29.818000000000001</v>
      </c>
      <c r="AM41">
        <f t="shared" si="36"/>
        <v>29.187999999999999</v>
      </c>
      <c r="AN41">
        <f t="shared" si="36"/>
        <v>28.744</v>
      </c>
      <c r="AO41">
        <f t="shared" si="31"/>
        <v>28.744</v>
      </c>
      <c r="AP41">
        <f t="shared" si="31"/>
        <v>29.503</v>
      </c>
      <c r="AQ41">
        <f t="shared" si="31"/>
        <v>29.178000000000001</v>
      </c>
      <c r="AR41">
        <f t="shared" si="31"/>
        <v>29.001000000000001</v>
      </c>
      <c r="AS41">
        <f t="shared" si="31"/>
        <v>29.927</v>
      </c>
      <c r="AU41" t="s">
        <v>72</v>
      </c>
      <c r="AV41">
        <f t="shared" si="34"/>
        <v>0</v>
      </c>
      <c r="AW41">
        <f t="shared" si="34"/>
        <v>-1.2135544699256768E-5</v>
      </c>
      <c r="AX41">
        <f t="shared" si="34"/>
        <v>-1.3863792136581727E-4</v>
      </c>
      <c r="AY41">
        <f t="shared" si="34"/>
        <v>1.8955549237039188E-4</v>
      </c>
      <c r="AZ41">
        <f t="shared" si="34"/>
        <v>-1.348711747744392E-4</v>
      </c>
      <c r="BA41">
        <f t="shared" si="34"/>
        <v>5.7514614369223794E-5</v>
      </c>
      <c r="BB41">
        <f t="shared" si="34"/>
        <v>8.4684853598325301E-5</v>
      </c>
      <c r="BC41">
        <f t="shared" si="34"/>
        <v>-1.4067922657411909E-4</v>
      </c>
      <c r="BD41">
        <f t="shared" si="34"/>
        <v>-2.1371550694575389E-4</v>
      </c>
      <c r="BE41">
        <f t="shared" si="34"/>
        <v>-2.3090757274070307E-4</v>
      </c>
      <c r="BF41">
        <f t="shared" si="34"/>
        <v>-3.0112758473322602E-4</v>
      </c>
      <c r="BG41">
        <f t="shared" si="34"/>
        <v>-1.5354370741958425E-4</v>
      </c>
      <c r="BH41">
        <f t="shared" si="34"/>
        <v>2.6437177280550796E-4</v>
      </c>
      <c r="BI41">
        <f t="shared" si="34"/>
        <v>-2.1128177610839176E-4</v>
      </c>
      <c r="BJ41">
        <f t="shared" si="34"/>
        <v>-1.5211730848293788E-4</v>
      </c>
      <c r="BK41">
        <f t="shared" si="34"/>
        <v>0</v>
      </c>
      <c r="BL41">
        <f t="shared" si="32"/>
        <v>2.6405510715279723E-4</v>
      </c>
      <c r="BM41">
        <f t="shared" si="32"/>
        <v>-1.1015828898756035E-4</v>
      </c>
      <c r="BN41">
        <f t="shared" si="32"/>
        <v>-6.0662142710261017E-5</v>
      </c>
      <c r="BO41">
        <f t="shared" si="32"/>
        <v>3.1929933450570611E-4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-6.876808662911911E-2</v>
      </c>
      <c r="BZ41">
        <f t="shared" si="20"/>
        <v>44</v>
      </c>
      <c r="CA41">
        <f t="shared" si="21"/>
        <v>3</v>
      </c>
      <c r="CB41">
        <f t="shared" si="22"/>
        <v>7.9999999999999988E-2</v>
      </c>
      <c r="CC41">
        <f t="shared" si="23"/>
        <v>0</v>
      </c>
      <c r="CD41">
        <f t="shared" si="24"/>
        <v>0</v>
      </c>
      <c r="CE41">
        <f t="shared" si="25"/>
        <v>1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66.790000000000006</v>
      </c>
      <c r="C42" t="e">
        <f>VLOOKUP(CONCATENATE($A42,"_",C$4),assets_m6!$A:$D,4,FALSE)</f>
        <v>#N/A</v>
      </c>
      <c r="D42">
        <f>VLOOKUP(CONCATENATE($A42,"_",D$4),assets_m6!$A:$D,4,FALSE)</f>
        <v>67.224999999999994</v>
      </c>
      <c r="E42">
        <f>VLOOKUP(CONCATENATE($A42,"_",E$4),assets_m6!$A:$D,4,FALSE)</f>
        <v>66.8</v>
      </c>
      <c r="F42">
        <f>VLOOKUP(CONCATENATE($A42,"_",F$4),assets_m6!$A:$D,4,FALSE)</f>
        <v>67.778000000000006</v>
      </c>
      <c r="G42">
        <f>VLOOKUP(CONCATENATE($A42,"_",G$4),assets_m6!$A:$D,4,FALSE)</f>
        <v>66.216999999999999</v>
      </c>
      <c r="H42">
        <f>VLOOKUP(CONCATENATE($A42,"_",H$4),assets_m6!$A:$D,4,FALSE)</f>
        <v>66.087999999999994</v>
      </c>
      <c r="I42">
        <f>VLOOKUP(CONCATENATE($A42,"_",I$4),assets_m6!$A:$D,4,FALSE)</f>
        <v>65.703000000000003</v>
      </c>
      <c r="J42">
        <f>VLOOKUP(CONCATENATE($A42,"_",J$4),assets_m6!$A:$D,4,FALSE)</f>
        <v>65.239000000000004</v>
      </c>
      <c r="K42">
        <f>VLOOKUP(CONCATENATE($A42,"_",K$4),assets_m6!$A:$D,4,FALSE)</f>
        <v>64.004000000000005</v>
      </c>
      <c r="L42">
        <f>VLOOKUP(CONCATENATE($A42,"_",L$4),assets_m6!$A:$D,4,FALSE)</f>
        <v>62.374000000000002</v>
      </c>
      <c r="M42">
        <f>VLOOKUP(CONCATENATE($A42,"_",M$4),assets_m6!$A:$D,4,FALSE)</f>
        <v>59.537999999999997</v>
      </c>
      <c r="N42">
        <f>VLOOKUP(CONCATENATE($A42,"_",N$4),assets_m6!$A:$D,4,FALSE)</f>
        <v>60.23</v>
      </c>
      <c r="O42">
        <f>VLOOKUP(CONCATENATE($A42,"_",O$4),assets_m6!$A:$D,4,FALSE)</f>
        <v>60.268999999999998</v>
      </c>
      <c r="P42">
        <f>VLOOKUP(CONCATENATE($A42,"_",P$4),assets_m6!$A:$D,4,FALSE)</f>
        <v>58.53</v>
      </c>
      <c r="Q42">
        <f>VLOOKUP(CONCATENATE($A42,"_",Q$4),assets_m6!$A:$D,4,FALSE)</f>
        <v>58.984999999999999</v>
      </c>
      <c r="R42" t="e">
        <f>VLOOKUP(CONCATENATE($A42,"_",R$4),assets_m6!$A:$D,4,FALSE)</f>
        <v>#N/A</v>
      </c>
      <c r="S42">
        <f>VLOOKUP(CONCATENATE($A42,"_",S$4),assets_m6!$A:$D,4,FALSE)</f>
        <v>58.856000000000002</v>
      </c>
      <c r="T42">
        <f>VLOOKUP(CONCATENATE($A42,"_",T$4),assets_m6!$A:$D,4,FALSE)</f>
        <v>57.116999999999997</v>
      </c>
      <c r="U42">
        <f>VLOOKUP(CONCATENATE($A42,"_",U$4),assets_m6!$A:$D,4,FALSE)</f>
        <v>56.533999999999999</v>
      </c>
      <c r="V42">
        <f>VLOOKUP(CONCATENATE($A42,"_",V$4),assets_m6!$A:$D,4,FALSE)</f>
        <v>58.786999999999999</v>
      </c>
      <c r="X42" t="str">
        <f t="shared" si="16"/>
        <v>EWY</v>
      </c>
      <c r="Y42">
        <f t="shared" si="16"/>
        <v>66.790000000000006</v>
      </c>
      <c r="Z42">
        <f t="shared" si="36"/>
        <v>66.790000000000006</v>
      </c>
      <c r="AA42">
        <f t="shared" si="36"/>
        <v>67.224999999999994</v>
      </c>
      <c r="AB42">
        <f t="shared" si="36"/>
        <v>66.8</v>
      </c>
      <c r="AC42">
        <f t="shared" si="36"/>
        <v>67.778000000000006</v>
      </c>
      <c r="AD42">
        <f t="shared" si="36"/>
        <v>66.216999999999999</v>
      </c>
      <c r="AE42">
        <f t="shared" si="36"/>
        <v>66.087999999999994</v>
      </c>
      <c r="AF42">
        <f t="shared" si="36"/>
        <v>65.703000000000003</v>
      </c>
      <c r="AG42">
        <f t="shared" si="36"/>
        <v>65.239000000000004</v>
      </c>
      <c r="AH42">
        <f t="shared" si="36"/>
        <v>64.004000000000005</v>
      </c>
      <c r="AI42">
        <f t="shared" si="36"/>
        <v>62.374000000000002</v>
      </c>
      <c r="AJ42">
        <f t="shared" si="36"/>
        <v>59.537999999999997</v>
      </c>
      <c r="AK42">
        <f t="shared" si="36"/>
        <v>60.23</v>
      </c>
      <c r="AL42">
        <f t="shared" si="36"/>
        <v>60.268999999999998</v>
      </c>
      <c r="AM42">
        <f t="shared" si="36"/>
        <v>58.53</v>
      </c>
      <c r="AN42">
        <f t="shared" si="36"/>
        <v>58.984999999999999</v>
      </c>
      <c r="AO42">
        <f t="shared" si="31"/>
        <v>58.984999999999999</v>
      </c>
      <c r="AP42">
        <f t="shared" si="31"/>
        <v>58.856000000000002</v>
      </c>
      <c r="AQ42">
        <f t="shared" si="31"/>
        <v>57.116999999999997</v>
      </c>
      <c r="AR42">
        <f t="shared" si="31"/>
        <v>56.533999999999999</v>
      </c>
      <c r="AS42">
        <f t="shared" si="31"/>
        <v>58.786999999999999</v>
      </c>
      <c r="AU42" t="s">
        <v>73</v>
      </c>
      <c r="AV42">
        <f t="shared" si="34"/>
        <v>0</v>
      </c>
      <c r="AW42">
        <f t="shared" si="34"/>
        <v>6.512951040574758E-5</v>
      </c>
      <c r="AX42">
        <f t="shared" si="34"/>
        <v>-6.3220528077351766E-5</v>
      </c>
      <c r="AY42">
        <f t="shared" si="34"/>
        <v>1.4640718562874383E-4</v>
      </c>
      <c r="AZ42">
        <f t="shared" si="34"/>
        <v>-2.3031072029272136E-4</v>
      </c>
      <c r="BA42">
        <f t="shared" si="34"/>
        <v>-1.9481402056874351E-5</v>
      </c>
      <c r="BB42">
        <f t="shared" si="34"/>
        <v>-5.8255659121170401E-5</v>
      </c>
      <c r="BC42">
        <f t="shared" si="34"/>
        <v>-7.0620824011079949E-5</v>
      </c>
      <c r="BD42">
        <f t="shared" si="34"/>
        <v>-1.893039439599012E-4</v>
      </c>
      <c r="BE42">
        <f t="shared" si="34"/>
        <v>-2.5467158302606128E-4</v>
      </c>
      <c r="BF42">
        <f t="shared" si="34"/>
        <v>-4.546766280822146E-4</v>
      </c>
      <c r="BG42">
        <f t="shared" si="34"/>
        <v>1.1622829117538383E-4</v>
      </c>
      <c r="BH42">
        <f t="shared" si="34"/>
        <v>6.4751784824840581E-6</v>
      </c>
      <c r="BI42">
        <f t="shared" si="34"/>
        <v>-2.8853971361728206E-4</v>
      </c>
      <c r="BJ42">
        <f t="shared" si="34"/>
        <v>7.7737912181786829E-5</v>
      </c>
      <c r="BK42">
        <f t="shared" si="34"/>
        <v>0</v>
      </c>
      <c r="BL42">
        <f t="shared" si="32"/>
        <v>-2.1869966940747273E-5</v>
      </c>
      <c r="BM42">
        <f t="shared" si="32"/>
        <v>-2.9546690226994775E-4</v>
      </c>
      <c r="BN42">
        <f t="shared" si="32"/>
        <v>-1.0207118721221325E-4</v>
      </c>
      <c r="BO42">
        <f t="shared" si="32"/>
        <v>3.9852124385325648E-4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-0.11982332684533623</v>
      </c>
      <c r="BZ42">
        <f t="shared" si="20"/>
        <v>12</v>
      </c>
      <c r="CA42">
        <f t="shared" si="21"/>
        <v>1</v>
      </c>
      <c r="CB42">
        <f t="shared" si="22"/>
        <v>0.24</v>
      </c>
      <c r="CC42">
        <f t="shared" si="23"/>
        <v>1</v>
      </c>
      <c r="CD42">
        <f t="shared" si="24"/>
        <v>0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1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31.754000000000001</v>
      </c>
      <c r="C43" t="e">
        <f>VLOOKUP(CONCATENATE($A43,"_",C$4),assets_m6!$A:$D,4,FALSE)</f>
        <v>#N/A</v>
      </c>
      <c r="D43">
        <f>VLOOKUP(CONCATENATE($A43,"_",D$4),assets_m6!$A:$D,4,FALSE)</f>
        <v>31.335999999999999</v>
      </c>
      <c r="E43">
        <f>VLOOKUP(CONCATENATE($A43,"_",E$4),assets_m6!$A:$D,4,FALSE)</f>
        <v>31.202000000000002</v>
      </c>
      <c r="F43">
        <f>VLOOKUP(CONCATENATE($A43,"_",F$4),assets_m6!$A:$D,4,FALSE)</f>
        <v>31.593</v>
      </c>
      <c r="G43">
        <f>VLOOKUP(CONCATENATE($A43,"_",G$4),assets_m6!$A:$D,4,FALSE)</f>
        <v>31.327000000000002</v>
      </c>
      <c r="H43">
        <f>VLOOKUP(CONCATENATE($A43,"_",H$4),assets_m6!$A:$D,4,FALSE)</f>
        <v>30.998000000000001</v>
      </c>
      <c r="I43">
        <f>VLOOKUP(CONCATENATE($A43,"_",I$4),assets_m6!$A:$D,4,FALSE)</f>
        <v>30.481999999999999</v>
      </c>
      <c r="J43">
        <f>VLOOKUP(CONCATENATE($A43,"_",J$4),assets_m6!$A:$D,4,FALSE)</f>
        <v>29.797999999999998</v>
      </c>
      <c r="K43">
        <f>VLOOKUP(CONCATENATE($A43,"_",K$4),assets_m6!$A:$D,4,FALSE)</f>
        <v>29.294</v>
      </c>
      <c r="L43">
        <f>VLOOKUP(CONCATENATE($A43,"_",L$4),assets_m6!$A:$D,4,FALSE)</f>
        <v>28.41</v>
      </c>
      <c r="M43">
        <f>VLOOKUP(CONCATENATE($A43,"_",M$4),assets_m6!$A:$D,4,FALSE)</f>
        <v>27.004999999999999</v>
      </c>
      <c r="N43">
        <f>VLOOKUP(CONCATENATE($A43,"_",N$4),assets_m6!$A:$D,4,FALSE)</f>
        <v>26.8</v>
      </c>
      <c r="O43">
        <f>VLOOKUP(CONCATENATE($A43,"_",O$4),assets_m6!$A:$D,4,FALSE)</f>
        <v>27.526</v>
      </c>
      <c r="P43">
        <f>VLOOKUP(CONCATENATE($A43,"_",P$4),assets_m6!$A:$D,4,FALSE)</f>
        <v>26.306999999999999</v>
      </c>
      <c r="Q43">
        <f>VLOOKUP(CONCATENATE($A43,"_",Q$4),assets_m6!$A:$D,4,FALSE)</f>
        <v>25.981999999999999</v>
      </c>
      <c r="R43" t="e">
        <f>VLOOKUP(CONCATENATE($A43,"_",R$4),assets_m6!$A:$D,4,FALSE)</f>
        <v>#N/A</v>
      </c>
      <c r="S43">
        <f>VLOOKUP(CONCATENATE($A43,"_",S$4),assets_m6!$A:$D,4,FALSE)</f>
        <v>25.954000000000001</v>
      </c>
      <c r="T43">
        <f>VLOOKUP(CONCATENATE($A43,"_",T$4),assets_m6!$A:$D,4,FALSE)</f>
        <v>25.814</v>
      </c>
      <c r="U43">
        <f>VLOOKUP(CONCATENATE($A43,"_",U$4),assets_m6!$A:$D,4,FALSE)</f>
        <v>25.256</v>
      </c>
      <c r="V43">
        <f>VLOOKUP(CONCATENATE($A43,"_",V$4),assets_m6!$A:$D,4,FALSE)</f>
        <v>25.312000000000001</v>
      </c>
      <c r="X43" t="str">
        <f t="shared" si="16"/>
        <v>EWZ</v>
      </c>
      <c r="Y43">
        <f t="shared" si="16"/>
        <v>31.754000000000001</v>
      </c>
      <c r="Z43">
        <f t="shared" si="36"/>
        <v>31.754000000000001</v>
      </c>
      <c r="AA43">
        <f t="shared" si="36"/>
        <v>31.335999999999999</v>
      </c>
      <c r="AB43">
        <f t="shared" si="36"/>
        <v>31.202000000000002</v>
      </c>
      <c r="AC43">
        <f t="shared" si="36"/>
        <v>31.593</v>
      </c>
      <c r="AD43">
        <f t="shared" si="36"/>
        <v>31.327000000000002</v>
      </c>
      <c r="AE43">
        <f t="shared" si="36"/>
        <v>30.998000000000001</v>
      </c>
      <c r="AF43">
        <f t="shared" si="36"/>
        <v>30.481999999999999</v>
      </c>
      <c r="AG43">
        <f t="shared" si="36"/>
        <v>29.797999999999998</v>
      </c>
      <c r="AH43">
        <f t="shared" si="36"/>
        <v>29.294</v>
      </c>
      <c r="AI43">
        <f t="shared" si="36"/>
        <v>28.41</v>
      </c>
      <c r="AJ43">
        <f t="shared" si="36"/>
        <v>27.004999999999999</v>
      </c>
      <c r="AK43">
        <f t="shared" si="36"/>
        <v>26.8</v>
      </c>
      <c r="AL43">
        <f t="shared" si="36"/>
        <v>27.526</v>
      </c>
      <c r="AM43">
        <f t="shared" si="36"/>
        <v>26.306999999999999</v>
      </c>
      <c r="AN43">
        <f t="shared" si="36"/>
        <v>25.981999999999999</v>
      </c>
      <c r="AO43">
        <f t="shared" si="31"/>
        <v>25.981999999999999</v>
      </c>
      <c r="AP43">
        <f t="shared" si="31"/>
        <v>25.954000000000001</v>
      </c>
      <c r="AQ43">
        <f t="shared" si="31"/>
        <v>25.814</v>
      </c>
      <c r="AR43">
        <f t="shared" si="31"/>
        <v>25.256</v>
      </c>
      <c r="AS43">
        <f t="shared" si="31"/>
        <v>25.312000000000001</v>
      </c>
      <c r="AU43" t="s">
        <v>74</v>
      </c>
      <c r="AV43">
        <f t="shared" si="34"/>
        <v>0</v>
      </c>
      <c r="AW43">
        <f t="shared" si="34"/>
        <v>-1.3163695912326095E-4</v>
      </c>
      <c r="AX43">
        <f t="shared" si="34"/>
        <v>-4.2762318100586163E-5</v>
      </c>
      <c r="AY43">
        <f t="shared" si="34"/>
        <v>1.2531247996923215E-4</v>
      </c>
      <c r="AZ43">
        <f t="shared" si="34"/>
        <v>-8.4195866172885833E-5</v>
      </c>
      <c r="BA43">
        <f t="shared" si="34"/>
        <v>-1.0502122769495982E-4</v>
      </c>
      <c r="BB43">
        <f t="shared" si="34"/>
        <v>-1.6646235240983347E-4</v>
      </c>
      <c r="BC43">
        <f t="shared" si="34"/>
        <v>-2.2439472475559383E-4</v>
      </c>
      <c r="BD43">
        <f t="shared" si="34"/>
        <v>-1.6913886838042748E-4</v>
      </c>
      <c r="BE43">
        <f t="shared" si="34"/>
        <v>-3.0176828019389652E-4</v>
      </c>
      <c r="BF43">
        <f t="shared" si="34"/>
        <v>-4.9454417458641366E-4</v>
      </c>
      <c r="BG43">
        <f t="shared" si="34"/>
        <v>-7.5911868172560005E-5</v>
      </c>
      <c r="BH43">
        <f t="shared" si="34"/>
        <v>2.7089552238805935E-4</v>
      </c>
      <c r="BI43">
        <f t="shared" si="34"/>
        <v>-4.4285402891811423E-4</v>
      </c>
      <c r="BJ43">
        <f t="shared" si="34"/>
        <v>-1.2354126278176885E-4</v>
      </c>
      <c r="BK43">
        <f t="shared" si="34"/>
        <v>0</v>
      </c>
      <c r="BL43">
        <f t="shared" si="32"/>
        <v>-1.0776691555691899E-5</v>
      </c>
      <c r="BM43">
        <f t="shared" si="32"/>
        <v>-5.3941588965092304E-5</v>
      </c>
      <c r="BN43">
        <f t="shared" si="32"/>
        <v>-2.161617726814906E-4</v>
      </c>
      <c r="BO43">
        <f t="shared" si="32"/>
        <v>2.2172949002217668E-5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-0.20287207910814387</v>
      </c>
      <c r="BZ43">
        <f t="shared" si="20"/>
        <v>3</v>
      </c>
      <c r="CA43">
        <f t="shared" si="21"/>
        <v>1</v>
      </c>
      <c r="CB43">
        <f t="shared" si="22"/>
        <v>0.24</v>
      </c>
      <c r="CC43">
        <f t="shared" si="23"/>
        <v>1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1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195.13</v>
      </c>
      <c r="C44" t="e">
        <f>VLOOKUP(CONCATENATE($A44,"_",C$4),assets_m6!$A:$D,4,FALSE)</f>
        <v>#N/A</v>
      </c>
      <c r="D44">
        <f>VLOOKUP(CONCATENATE($A44,"_",D$4),assets_m6!$A:$D,4,FALSE)</f>
        <v>193.64</v>
      </c>
      <c r="E44">
        <f>VLOOKUP(CONCATENATE($A44,"_",E$4),assets_m6!$A:$D,4,FALSE)</f>
        <v>188.64</v>
      </c>
      <c r="F44">
        <f>VLOOKUP(CONCATENATE($A44,"_",F$4),assets_m6!$A:$D,4,FALSE)</f>
        <v>198.86</v>
      </c>
      <c r="G44">
        <f>VLOOKUP(CONCATENATE($A44,"_",G$4),assets_m6!$A:$D,4,FALSE)</f>
        <v>190.78</v>
      </c>
      <c r="H44">
        <f>VLOOKUP(CONCATENATE($A44,"_",H$4),assets_m6!$A:$D,4,FALSE)</f>
        <v>194.25</v>
      </c>
      <c r="I44">
        <f>VLOOKUP(CONCATENATE($A44,"_",I$4),assets_m6!$A:$D,4,FALSE)</f>
        <v>195.65</v>
      </c>
      <c r="J44">
        <f>VLOOKUP(CONCATENATE($A44,"_",J$4),assets_m6!$A:$D,4,FALSE)</f>
        <v>196.64</v>
      </c>
      <c r="K44">
        <f>VLOOKUP(CONCATENATE($A44,"_",K$4),assets_m6!$A:$D,4,FALSE)</f>
        <v>184</v>
      </c>
      <c r="L44">
        <f>VLOOKUP(CONCATENATE($A44,"_",L$4),assets_m6!$A:$D,4,FALSE)</f>
        <v>175.57</v>
      </c>
      <c r="M44">
        <f>VLOOKUP(CONCATENATE($A44,"_",M$4),assets_m6!$A:$D,4,FALSE)</f>
        <v>164.26</v>
      </c>
      <c r="N44">
        <f>VLOOKUP(CONCATENATE($A44,"_",N$4),assets_m6!$A:$D,4,FALSE)</f>
        <v>163.72999999999999</v>
      </c>
      <c r="O44">
        <f>VLOOKUP(CONCATENATE($A44,"_",O$4),assets_m6!$A:$D,4,FALSE)</f>
        <v>169.35</v>
      </c>
      <c r="P44">
        <f>VLOOKUP(CONCATENATE($A44,"_",P$4),assets_m6!$A:$D,4,FALSE)</f>
        <v>160.87</v>
      </c>
      <c r="Q44">
        <f>VLOOKUP(CONCATENATE($A44,"_",Q$4),assets_m6!$A:$D,4,FALSE)</f>
        <v>163.74</v>
      </c>
      <c r="R44" t="e">
        <f>VLOOKUP(CONCATENATE($A44,"_",R$4),assets_m6!$A:$D,4,FALSE)</f>
        <v>#N/A</v>
      </c>
      <c r="S44">
        <f>VLOOKUP(CONCATENATE($A44,"_",S$4),assets_m6!$A:$D,4,FALSE)</f>
        <v>157.05000000000001</v>
      </c>
      <c r="T44">
        <f>VLOOKUP(CONCATENATE($A44,"_",T$4),assets_m6!$A:$D,4,FALSE)</f>
        <v>155.85</v>
      </c>
      <c r="U44">
        <f>VLOOKUP(CONCATENATE($A44,"_",U$4),assets_m6!$A:$D,4,FALSE)</f>
        <v>158.75</v>
      </c>
      <c r="V44">
        <f>VLOOKUP(CONCATENATE($A44,"_",V$4),assets_m6!$A:$D,4,FALSE)</f>
        <v>170.16</v>
      </c>
      <c r="X44" t="str">
        <f t="shared" si="16"/>
        <v>META</v>
      </c>
      <c r="Y44">
        <f t="shared" si="16"/>
        <v>195.13</v>
      </c>
      <c r="Z44">
        <f t="shared" si="36"/>
        <v>195.13</v>
      </c>
      <c r="AA44">
        <f t="shared" si="36"/>
        <v>193.64</v>
      </c>
      <c r="AB44">
        <f t="shared" si="36"/>
        <v>188.64</v>
      </c>
      <c r="AC44">
        <f t="shared" si="36"/>
        <v>198.86</v>
      </c>
      <c r="AD44">
        <f t="shared" si="36"/>
        <v>190.78</v>
      </c>
      <c r="AE44">
        <f t="shared" si="36"/>
        <v>194.25</v>
      </c>
      <c r="AF44">
        <f t="shared" si="36"/>
        <v>195.65</v>
      </c>
      <c r="AG44">
        <f t="shared" si="36"/>
        <v>196.64</v>
      </c>
      <c r="AH44">
        <f t="shared" si="36"/>
        <v>184</v>
      </c>
      <c r="AI44">
        <f t="shared" si="36"/>
        <v>175.57</v>
      </c>
      <c r="AJ44">
        <f t="shared" si="36"/>
        <v>164.26</v>
      </c>
      <c r="AK44">
        <f t="shared" si="36"/>
        <v>163.72999999999999</v>
      </c>
      <c r="AL44">
        <f t="shared" si="36"/>
        <v>169.35</v>
      </c>
      <c r="AM44">
        <f t="shared" si="36"/>
        <v>160.87</v>
      </c>
      <c r="AN44">
        <f t="shared" si="36"/>
        <v>163.74</v>
      </c>
      <c r="AO44">
        <f t="shared" si="31"/>
        <v>163.74</v>
      </c>
      <c r="AP44">
        <f t="shared" si="31"/>
        <v>157.05000000000001</v>
      </c>
      <c r="AQ44">
        <f t="shared" si="31"/>
        <v>155.85</v>
      </c>
      <c r="AR44">
        <f t="shared" si="31"/>
        <v>158.75</v>
      </c>
      <c r="AS44">
        <f t="shared" si="31"/>
        <v>170.16</v>
      </c>
      <c r="AU44" t="s">
        <v>75</v>
      </c>
      <c r="AV44">
        <f t="shared" si="34"/>
        <v>0</v>
      </c>
      <c r="AW44">
        <f t="shared" si="34"/>
        <v>-7.6359350176805676E-5</v>
      </c>
      <c r="AX44">
        <f t="shared" si="34"/>
        <v>-2.5821111340632106E-4</v>
      </c>
      <c r="AY44">
        <f t="shared" si="34"/>
        <v>5.4177268871925506E-4</v>
      </c>
      <c r="AZ44">
        <f t="shared" si="34"/>
        <v>-4.063160012068798E-4</v>
      </c>
      <c r="BA44">
        <f t="shared" si="34"/>
        <v>1.8188489359471637E-4</v>
      </c>
      <c r="BB44">
        <f t="shared" si="34"/>
        <v>7.2072072072072374E-5</v>
      </c>
      <c r="BC44">
        <f t="shared" si="34"/>
        <v>5.0600562228468212E-5</v>
      </c>
      <c r="BD44">
        <f t="shared" si="34"/>
        <v>-6.427990235964193E-4</v>
      </c>
      <c r="BE44">
        <f t="shared" si="34"/>
        <v>-4.5815217391304388E-4</v>
      </c>
      <c r="BF44">
        <f t="shared" si="34"/>
        <v>-6.4418750355983386E-4</v>
      </c>
      <c r="BG44">
        <f t="shared" si="34"/>
        <v>-3.2265919883112211E-5</v>
      </c>
      <c r="BH44">
        <f t="shared" si="34"/>
        <v>3.4324803029377665E-4</v>
      </c>
      <c r="BI44">
        <f t="shared" si="34"/>
        <v>-5.0073811632713263E-4</v>
      </c>
      <c r="BJ44">
        <f t="shared" si="34"/>
        <v>1.7840492322993749E-4</v>
      </c>
      <c r="BK44">
        <f t="shared" si="34"/>
        <v>0</v>
      </c>
      <c r="BL44">
        <f t="shared" si="32"/>
        <v>-4.0857456943935486E-4</v>
      </c>
      <c r="BM44">
        <f t="shared" si="32"/>
        <v>-7.6408787010507292E-5</v>
      </c>
      <c r="BN44">
        <f t="shared" si="32"/>
        <v>1.8607635547000358E-4</v>
      </c>
      <c r="BO44">
        <f t="shared" si="32"/>
        <v>7.1874015748031475E-4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-0.1279659714036796</v>
      </c>
      <c r="BZ44">
        <f t="shared" si="20"/>
        <v>11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61.866</v>
      </c>
      <c r="C45" t="e">
        <f>VLOOKUP(CONCATENATE($A45,"_",C$4),assets_m6!$A:$D,4,FALSE)</f>
        <v>#N/A</v>
      </c>
      <c r="D45">
        <f>VLOOKUP(CONCATENATE($A45,"_",D$4),assets_m6!$A:$D,4,FALSE)</f>
        <v>61.637</v>
      </c>
      <c r="E45">
        <f>VLOOKUP(CONCATENATE($A45,"_",E$4),assets_m6!$A:$D,4,FALSE)</f>
        <v>61.238</v>
      </c>
      <c r="F45">
        <f>VLOOKUP(CONCATENATE($A45,"_",F$4),assets_m6!$A:$D,4,FALSE)</f>
        <v>63.003999999999998</v>
      </c>
      <c r="G45">
        <f>VLOOKUP(CONCATENATE($A45,"_",G$4),assets_m6!$A:$D,4,FALSE)</f>
        <v>62.445</v>
      </c>
      <c r="H45">
        <f>VLOOKUP(CONCATENATE($A45,"_",H$4),assets_m6!$A:$D,4,FALSE)</f>
        <v>62.863999999999997</v>
      </c>
      <c r="I45">
        <f>VLOOKUP(CONCATENATE($A45,"_",I$4),assets_m6!$A:$D,4,FALSE)</f>
        <v>63.533000000000001</v>
      </c>
      <c r="J45">
        <f>VLOOKUP(CONCATENATE($A45,"_",J$4),assets_m6!$A:$D,4,FALSE)</f>
        <v>62.834000000000003</v>
      </c>
      <c r="K45">
        <f>VLOOKUP(CONCATENATE($A45,"_",K$4),assets_m6!$A:$D,4,FALSE)</f>
        <v>60.997999999999998</v>
      </c>
      <c r="L45">
        <f>VLOOKUP(CONCATENATE($A45,"_",L$4),assets_m6!$A:$D,4,FALSE)</f>
        <v>59.031999999999996</v>
      </c>
      <c r="M45">
        <f>VLOOKUP(CONCATENATE($A45,"_",M$4),assets_m6!$A:$D,4,FALSE)</f>
        <v>56.957000000000001</v>
      </c>
      <c r="N45">
        <f>VLOOKUP(CONCATENATE($A45,"_",N$4),assets_m6!$A:$D,4,FALSE)</f>
        <v>55.948999999999998</v>
      </c>
      <c r="O45">
        <f>VLOOKUP(CONCATENATE($A45,"_",O$4),assets_m6!$A:$D,4,FALSE)</f>
        <v>56.518000000000001</v>
      </c>
      <c r="P45">
        <f>VLOOKUP(CONCATENATE($A45,"_",P$4),assets_m6!$A:$D,4,FALSE)</f>
        <v>53.634</v>
      </c>
      <c r="Q45">
        <f>VLOOKUP(CONCATENATE($A45,"_",Q$4),assets_m6!$A:$D,4,FALSE)</f>
        <v>53.445</v>
      </c>
      <c r="R45" t="e">
        <f>VLOOKUP(CONCATENATE($A45,"_",R$4),assets_m6!$A:$D,4,FALSE)</f>
        <v>#N/A</v>
      </c>
      <c r="S45">
        <f>VLOOKUP(CONCATENATE($A45,"_",S$4),assets_m6!$A:$D,4,FALSE)</f>
        <v>53.954000000000001</v>
      </c>
      <c r="T45">
        <f>VLOOKUP(CONCATENATE($A45,"_",T$4),assets_m6!$A:$D,4,FALSE)</f>
        <v>54.421999999999997</v>
      </c>
      <c r="U45">
        <f>VLOOKUP(CONCATENATE($A45,"_",U$4),assets_m6!$A:$D,4,FALSE)</f>
        <v>54.652000000000001</v>
      </c>
      <c r="V45">
        <f>VLOOKUP(CONCATENATE($A45,"_",V$4),assets_m6!$A:$D,4,FALSE)</f>
        <v>56.158999999999999</v>
      </c>
      <c r="X45" t="str">
        <f t="shared" si="16"/>
        <v>FTV</v>
      </c>
      <c r="Y45">
        <f t="shared" si="16"/>
        <v>61.866</v>
      </c>
      <c r="Z45">
        <f t="shared" si="36"/>
        <v>61.866</v>
      </c>
      <c r="AA45">
        <f t="shared" si="36"/>
        <v>61.637</v>
      </c>
      <c r="AB45">
        <f t="shared" si="36"/>
        <v>61.238</v>
      </c>
      <c r="AC45">
        <f t="shared" si="36"/>
        <v>63.003999999999998</v>
      </c>
      <c r="AD45">
        <f t="shared" si="36"/>
        <v>62.445</v>
      </c>
      <c r="AE45">
        <f t="shared" si="36"/>
        <v>62.863999999999997</v>
      </c>
      <c r="AF45">
        <f t="shared" si="36"/>
        <v>63.533000000000001</v>
      </c>
      <c r="AG45">
        <f t="shared" si="36"/>
        <v>62.834000000000003</v>
      </c>
      <c r="AH45">
        <f t="shared" si="36"/>
        <v>60.997999999999998</v>
      </c>
      <c r="AI45">
        <f t="shared" si="36"/>
        <v>59.031999999999996</v>
      </c>
      <c r="AJ45">
        <f t="shared" si="36"/>
        <v>56.957000000000001</v>
      </c>
      <c r="AK45">
        <f t="shared" si="36"/>
        <v>55.948999999999998</v>
      </c>
      <c r="AL45">
        <f t="shared" si="36"/>
        <v>56.518000000000001</v>
      </c>
      <c r="AM45">
        <f t="shared" si="36"/>
        <v>53.634</v>
      </c>
      <c r="AN45">
        <f t="shared" si="36"/>
        <v>53.445</v>
      </c>
      <c r="AO45">
        <f t="shared" si="31"/>
        <v>53.445</v>
      </c>
      <c r="AP45">
        <f t="shared" si="31"/>
        <v>53.954000000000001</v>
      </c>
      <c r="AQ45">
        <f t="shared" si="31"/>
        <v>54.421999999999997</v>
      </c>
      <c r="AR45">
        <f t="shared" si="31"/>
        <v>54.652000000000001</v>
      </c>
      <c r="AS45">
        <f t="shared" si="31"/>
        <v>56.158999999999999</v>
      </c>
      <c r="AU45" t="s">
        <v>76</v>
      </c>
      <c r="AV45">
        <f t="shared" si="34"/>
        <v>0</v>
      </c>
      <c r="AW45">
        <f t="shared" si="34"/>
        <v>-3.7015485080658073E-5</v>
      </c>
      <c r="AX45">
        <f t="shared" si="34"/>
        <v>-6.4733844930804703E-5</v>
      </c>
      <c r="AY45">
        <f t="shared" si="34"/>
        <v>2.883830301446811E-4</v>
      </c>
      <c r="AZ45">
        <f t="shared" si="34"/>
        <v>-8.8724525426956622E-5</v>
      </c>
      <c r="BA45">
        <f t="shared" si="34"/>
        <v>6.7099047161501635E-5</v>
      </c>
      <c r="BB45">
        <f t="shared" si="34"/>
        <v>1.0642020870450561E-4</v>
      </c>
      <c r="BC45">
        <f t="shared" si="34"/>
        <v>-1.1002156359687061E-4</v>
      </c>
      <c r="BD45">
        <f t="shared" si="34"/>
        <v>-2.9219849126269304E-4</v>
      </c>
      <c r="BE45">
        <f t="shared" si="34"/>
        <v>-3.2230564936555314E-4</v>
      </c>
      <c r="BF45">
        <f t="shared" si="34"/>
        <v>-3.5150426887112007E-4</v>
      </c>
      <c r="BG45">
        <f t="shared" si="34"/>
        <v>-1.769756131818745E-4</v>
      </c>
      <c r="BH45">
        <f t="shared" si="34"/>
        <v>1.0169976228350867E-4</v>
      </c>
      <c r="BI45">
        <f t="shared" si="34"/>
        <v>-5.1027991082487005E-4</v>
      </c>
      <c r="BJ45">
        <f t="shared" si="34"/>
        <v>-3.5238841033672681E-5</v>
      </c>
      <c r="BK45">
        <f t="shared" si="34"/>
        <v>0</v>
      </c>
      <c r="BL45">
        <f t="shared" si="32"/>
        <v>9.5238095238095295E-5</v>
      </c>
      <c r="BM45">
        <f t="shared" si="32"/>
        <v>8.6740556770581692E-5</v>
      </c>
      <c r="BN45">
        <f t="shared" si="32"/>
        <v>4.2262320385139096E-5</v>
      </c>
      <c r="BO45">
        <f t="shared" si="32"/>
        <v>2.7574471199590095E-4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-9.2247761290531166E-2</v>
      </c>
      <c r="BZ45">
        <f t="shared" si="20"/>
        <v>26</v>
      </c>
      <c r="CA45">
        <f t="shared" si="21"/>
        <v>2</v>
      </c>
      <c r="CB45">
        <f t="shared" si="22"/>
        <v>0.11999999999999997</v>
      </c>
      <c r="CC45">
        <f t="shared" si="23"/>
        <v>0</v>
      </c>
      <c r="CD45">
        <f t="shared" si="24"/>
        <v>1</v>
      </c>
      <c r="CE45">
        <f t="shared" si="25"/>
        <v>0</v>
      </c>
      <c r="CF45">
        <f t="shared" si="26"/>
        <v>0</v>
      </c>
      <c r="CG45">
        <f t="shared" si="27"/>
        <v>0</v>
      </c>
      <c r="CI45">
        <f t="shared" si="28"/>
        <v>0</v>
      </c>
      <c r="CJ45">
        <f t="shared" si="29"/>
        <v>1</v>
      </c>
      <c r="CK45">
        <f t="shared" si="29"/>
        <v>1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112.79900000000001</v>
      </c>
      <c r="C46" t="e">
        <f>VLOOKUP(CONCATENATE($A46,"_",C$4),assets_m6!$A:$D,4,FALSE)</f>
        <v>#N/A</v>
      </c>
      <c r="D46">
        <f>VLOOKUP(CONCATENATE($A46,"_",D$4),assets_m6!$A:$D,4,FALSE)</f>
        <v>114.039</v>
      </c>
      <c r="E46">
        <f>VLOOKUP(CONCATENATE($A46,"_",E$4),assets_m6!$A:$D,4,FALSE)</f>
        <v>114.137</v>
      </c>
      <c r="F46">
        <f>VLOOKUP(CONCATENATE($A46,"_",F$4),assets_m6!$A:$D,4,FALSE)</f>
        <v>117.746</v>
      </c>
      <c r="G46">
        <f>VLOOKUP(CONCATENATE($A46,"_",G$4),assets_m6!$A:$D,4,FALSE)</f>
        <v>114.56399999999999</v>
      </c>
      <c r="H46">
        <f>VLOOKUP(CONCATENATE($A46,"_",H$4),assets_m6!$A:$D,4,FALSE)</f>
        <v>117.01</v>
      </c>
      <c r="I46">
        <f>VLOOKUP(CONCATENATE($A46,"_",I$4),assets_m6!$A:$D,4,FALSE)</f>
        <v>117.23</v>
      </c>
      <c r="J46">
        <f>VLOOKUP(CONCATENATE($A46,"_",J$4),assets_m6!$A:$D,4,FALSE)</f>
        <v>117.238</v>
      </c>
      <c r="K46">
        <f>VLOOKUP(CONCATENATE($A46,"_",K$4),assets_m6!$A:$D,4,FALSE)</f>
        <v>114.91800000000001</v>
      </c>
      <c r="L46">
        <f>VLOOKUP(CONCATENATE($A46,"_",L$4),assets_m6!$A:$D,4,FALSE)</f>
        <v>111.428</v>
      </c>
      <c r="M46">
        <f>VLOOKUP(CONCATENATE($A46,"_",M$4),assets_m6!$A:$D,4,FALSE)</f>
        <v>106.876</v>
      </c>
      <c r="N46">
        <f>VLOOKUP(CONCATENATE($A46,"_",N$4),assets_m6!$A:$D,4,FALSE)</f>
        <v>107.194</v>
      </c>
      <c r="O46">
        <f>VLOOKUP(CONCATENATE($A46,"_",O$4),assets_m6!$A:$D,4,FALSE)</f>
        <v>110.39</v>
      </c>
      <c r="P46">
        <f>VLOOKUP(CONCATENATE($A46,"_",P$4),assets_m6!$A:$D,4,FALSE)</f>
        <v>106.636</v>
      </c>
      <c r="Q46">
        <f>VLOOKUP(CONCATENATE($A46,"_",Q$4),assets_m6!$A:$D,4,FALSE)</f>
        <v>107.866</v>
      </c>
      <c r="R46" t="e">
        <f>VLOOKUP(CONCATENATE($A46,"_",R$4),assets_m6!$A:$D,4,FALSE)</f>
        <v>#N/A</v>
      </c>
      <c r="S46">
        <f>VLOOKUP(CONCATENATE($A46,"_",S$4),assets_m6!$A:$D,4,FALSE)</f>
        <v>112.015</v>
      </c>
      <c r="T46">
        <f>VLOOKUP(CONCATENATE($A46,"_",T$4),assets_m6!$A:$D,4,FALSE)</f>
        <v>112.03400000000001</v>
      </c>
      <c r="U46">
        <f>VLOOKUP(CONCATENATE($A46,"_",U$4),assets_m6!$A:$D,4,FALSE)</f>
        <v>112.684</v>
      </c>
      <c r="V46">
        <f>VLOOKUP(CONCATENATE($A46,"_",V$4),assets_m6!$A:$D,4,FALSE)</f>
        <v>118.538</v>
      </c>
      <c r="X46" t="str">
        <f t="shared" si="16"/>
        <v>GOOG</v>
      </c>
      <c r="Y46">
        <f t="shared" si="16"/>
        <v>112.79900000000001</v>
      </c>
      <c r="Z46">
        <f t="shared" si="36"/>
        <v>112.79900000000001</v>
      </c>
      <c r="AA46">
        <f t="shared" si="36"/>
        <v>114.039</v>
      </c>
      <c r="AB46">
        <f t="shared" si="36"/>
        <v>114.137</v>
      </c>
      <c r="AC46">
        <f t="shared" si="36"/>
        <v>117.746</v>
      </c>
      <c r="AD46">
        <f t="shared" si="36"/>
        <v>114.56399999999999</v>
      </c>
      <c r="AE46">
        <f t="shared" si="36"/>
        <v>117.01</v>
      </c>
      <c r="AF46">
        <f t="shared" si="36"/>
        <v>117.23</v>
      </c>
      <c r="AG46">
        <f t="shared" si="36"/>
        <v>117.238</v>
      </c>
      <c r="AH46">
        <f t="shared" si="36"/>
        <v>114.91800000000001</v>
      </c>
      <c r="AI46">
        <f t="shared" si="36"/>
        <v>111.428</v>
      </c>
      <c r="AJ46">
        <f t="shared" si="36"/>
        <v>106.876</v>
      </c>
      <c r="AK46">
        <f t="shared" si="36"/>
        <v>107.194</v>
      </c>
      <c r="AL46">
        <f t="shared" si="36"/>
        <v>110.39</v>
      </c>
      <c r="AM46">
        <f t="shared" si="36"/>
        <v>106.636</v>
      </c>
      <c r="AN46">
        <f t="shared" si="36"/>
        <v>107.866</v>
      </c>
      <c r="AO46">
        <f t="shared" si="31"/>
        <v>107.866</v>
      </c>
      <c r="AP46">
        <f t="shared" si="31"/>
        <v>112.015</v>
      </c>
      <c r="AQ46">
        <f t="shared" si="31"/>
        <v>112.03400000000001</v>
      </c>
      <c r="AR46">
        <f t="shared" si="31"/>
        <v>112.684</v>
      </c>
      <c r="AS46">
        <f t="shared" si="31"/>
        <v>118.538</v>
      </c>
      <c r="AU46" t="s">
        <v>77</v>
      </c>
      <c r="AV46">
        <f t="shared" si="34"/>
        <v>0</v>
      </c>
      <c r="AW46">
        <f t="shared" si="34"/>
        <v>1.0993005257138759E-4</v>
      </c>
      <c r="AX46">
        <f t="shared" si="34"/>
        <v>8.5935513289312414E-6</v>
      </c>
      <c r="AY46">
        <f t="shared" si="34"/>
        <v>3.161989538887473E-4</v>
      </c>
      <c r="AZ46">
        <f t="shared" si="34"/>
        <v>-2.7024272586754561E-4</v>
      </c>
      <c r="BA46">
        <f t="shared" si="34"/>
        <v>2.1350511504486682E-4</v>
      </c>
      <c r="BB46">
        <f t="shared" si="34"/>
        <v>1.8801811810956232E-5</v>
      </c>
      <c r="BC46">
        <f t="shared" si="34"/>
        <v>6.8241917597846675E-7</v>
      </c>
      <c r="BD46">
        <f t="shared" si="34"/>
        <v>-1.9788805677340053E-4</v>
      </c>
      <c r="BE46">
        <f t="shared" si="34"/>
        <v>-3.0369480847212873E-4</v>
      </c>
      <c r="BF46">
        <f t="shared" si="34"/>
        <v>-4.0851491546110429E-4</v>
      </c>
      <c r="BG46">
        <f t="shared" si="34"/>
        <v>2.9754107563905631E-5</v>
      </c>
      <c r="BH46">
        <f t="shared" si="34"/>
        <v>2.9815101591506969E-4</v>
      </c>
      <c r="BI46">
        <f t="shared" si="34"/>
        <v>-3.4006703505752377E-4</v>
      </c>
      <c r="BJ46">
        <f t="shared" si="34"/>
        <v>1.1534566187779025E-4</v>
      </c>
      <c r="BK46">
        <f t="shared" si="34"/>
        <v>0</v>
      </c>
      <c r="BL46">
        <f t="shared" si="32"/>
        <v>3.8464391003652693E-4</v>
      </c>
      <c r="BM46">
        <f t="shared" si="32"/>
        <v>1.6962014015984875E-6</v>
      </c>
      <c r="BN46">
        <f t="shared" si="32"/>
        <v>5.8018101647713324E-5</v>
      </c>
      <c r="BO46">
        <f t="shared" si="32"/>
        <v>5.1950587483582408E-4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5.087811062154797E-2</v>
      </c>
      <c r="BZ46">
        <f t="shared" si="20"/>
        <v>95</v>
      </c>
      <c r="CA46">
        <f t="shared" si="21"/>
        <v>5</v>
      </c>
      <c r="CB46">
        <f t="shared" si="22"/>
        <v>0.24000000000000005</v>
      </c>
      <c r="CC46">
        <f t="shared" si="23"/>
        <v>0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1</v>
      </c>
      <c r="CI46">
        <f t="shared" si="28"/>
        <v>0</v>
      </c>
      <c r="CJ46">
        <f t="shared" si="29"/>
        <v>0</v>
      </c>
      <c r="CK46">
        <f t="shared" si="29"/>
        <v>0</v>
      </c>
      <c r="CL46">
        <f t="shared" si="29"/>
        <v>0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136.79900000000001</v>
      </c>
      <c r="C47" t="e">
        <f>VLOOKUP(CONCATENATE($A47,"_",C$4),assets_m6!$A:$D,4,FALSE)</f>
        <v>#N/A</v>
      </c>
      <c r="D47">
        <f>VLOOKUP(CONCATENATE($A47,"_",D$4),assets_m6!$A:$D,4,FALSE)</f>
        <v>134.38999999999999</v>
      </c>
      <c r="E47">
        <f>VLOOKUP(CONCATENATE($A47,"_",E$4),assets_m6!$A:$D,4,FALSE)</f>
        <v>133.49600000000001</v>
      </c>
      <c r="F47">
        <f>VLOOKUP(CONCATENATE($A47,"_",F$4),assets_m6!$A:$D,4,FALSE)</f>
        <v>135.33099999999999</v>
      </c>
      <c r="G47">
        <f>VLOOKUP(CONCATENATE($A47,"_",G$4),assets_m6!$A:$D,4,FALSE)</f>
        <v>134.51</v>
      </c>
      <c r="H47">
        <f>VLOOKUP(CONCATENATE($A47,"_",H$4),assets_m6!$A:$D,4,FALSE)</f>
        <v>138.18100000000001</v>
      </c>
      <c r="I47">
        <f>VLOOKUP(CONCATENATE($A47,"_",I$4),assets_m6!$A:$D,4,FALSE)</f>
        <v>139.31899999999999</v>
      </c>
      <c r="J47">
        <f>VLOOKUP(CONCATENATE($A47,"_",J$4),assets_m6!$A:$D,4,FALSE)</f>
        <v>137.983</v>
      </c>
      <c r="K47">
        <f>VLOOKUP(CONCATENATE($A47,"_",K$4),assets_m6!$A:$D,4,FALSE)</f>
        <v>138.11199999999999</v>
      </c>
      <c r="L47">
        <f>VLOOKUP(CONCATENATE($A47,"_",L$4),assets_m6!$A:$D,4,FALSE)</f>
        <v>134.49</v>
      </c>
      <c r="M47">
        <f>VLOOKUP(CONCATENATE($A47,"_",M$4),assets_m6!$A:$D,4,FALSE)</f>
        <v>130.21600000000001</v>
      </c>
      <c r="N47">
        <f>VLOOKUP(CONCATENATE($A47,"_",N$4),assets_m6!$A:$D,4,FALSE)</f>
        <v>131.03700000000001</v>
      </c>
      <c r="O47">
        <f>VLOOKUP(CONCATENATE($A47,"_",O$4),assets_m6!$A:$D,4,FALSE)</f>
        <v>131.018</v>
      </c>
      <c r="P47">
        <f>VLOOKUP(CONCATENATE($A47,"_",P$4),assets_m6!$A:$D,4,FALSE)</f>
        <v>126.95099999999999</v>
      </c>
      <c r="Q47">
        <f>VLOOKUP(CONCATENATE($A47,"_",Q$4),assets_m6!$A:$D,4,FALSE)</f>
        <v>125.873</v>
      </c>
      <c r="R47" t="e">
        <f>VLOOKUP(CONCATENATE($A47,"_",R$4),assets_m6!$A:$D,4,FALSE)</f>
        <v>#N/A</v>
      </c>
      <c r="S47">
        <f>VLOOKUP(CONCATENATE($A47,"_",S$4),assets_m6!$A:$D,4,FALSE)</f>
        <v>129.42500000000001</v>
      </c>
      <c r="T47">
        <f>VLOOKUP(CONCATENATE($A47,"_",T$4),assets_m6!$A:$D,4,FALSE)</f>
        <v>130.226</v>
      </c>
      <c r="U47">
        <f>VLOOKUP(CONCATENATE($A47,"_",U$4),assets_m6!$A:$D,4,FALSE)</f>
        <v>131.87799999999999</v>
      </c>
      <c r="V47">
        <f>VLOOKUP(CONCATENATE($A47,"_",V$4),assets_m6!$A:$D,4,FALSE)</f>
        <v>135.30199999999999</v>
      </c>
      <c r="X47" t="str">
        <f t="shared" si="16"/>
        <v>GPC</v>
      </c>
      <c r="Y47">
        <f t="shared" si="16"/>
        <v>136.79900000000001</v>
      </c>
      <c r="Z47">
        <f t="shared" si="36"/>
        <v>136.79900000000001</v>
      </c>
      <c r="AA47">
        <f t="shared" si="36"/>
        <v>134.38999999999999</v>
      </c>
      <c r="AB47">
        <f t="shared" si="36"/>
        <v>133.49600000000001</v>
      </c>
      <c r="AC47">
        <f t="shared" si="36"/>
        <v>135.33099999999999</v>
      </c>
      <c r="AD47">
        <f t="shared" si="36"/>
        <v>134.51</v>
      </c>
      <c r="AE47">
        <f t="shared" si="36"/>
        <v>138.18100000000001</v>
      </c>
      <c r="AF47">
        <f t="shared" si="36"/>
        <v>139.31899999999999</v>
      </c>
      <c r="AG47">
        <f t="shared" si="36"/>
        <v>137.983</v>
      </c>
      <c r="AH47">
        <f t="shared" si="36"/>
        <v>138.11199999999999</v>
      </c>
      <c r="AI47">
        <f t="shared" si="36"/>
        <v>134.49</v>
      </c>
      <c r="AJ47">
        <f t="shared" si="36"/>
        <v>130.21600000000001</v>
      </c>
      <c r="AK47">
        <f t="shared" si="36"/>
        <v>131.03700000000001</v>
      </c>
      <c r="AL47">
        <f t="shared" si="36"/>
        <v>131.018</v>
      </c>
      <c r="AM47">
        <f t="shared" si="36"/>
        <v>126.95099999999999</v>
      </c>
      <c r="AN47">
        <f t="shared" si="36"/>
        <v>125.873</v>
      </c>
      <c r="AO47">
        <f t="shared" si="31"/>
        <v>125.873</v>
      </c>
      <c r="AP47">
        <f t="shared" si="31"/>
        <v>129.42500000000001</v>
      </c>
      <c r="AQ47">
        <f t="shared" si="31"/>
        <v>130.226</v>
      </c>
      <c r="AR47">
        <f t="shared" si="31"/>
        <v>131.87799999999999</v>
      </c>
      <c r="AS47">
        <f t="shared" si="31"/>
        <v>135.30199999999999</v>
      </c>
      <c r="AU47" t="s">
        <v>79</v>
      </c>
      <c r="AV47">
        <f t="shared" si="34"/>
        <v>0</v>
      </c>
      <c r="AW47">
        <f t="shared" si="34"/>
        <v>-1.760977784925343E-4</v>
      </c>
      <c r="AX47">
        <f t="shared" si="34"/>
        <v>-6.6522806756453401E-5</v>
      </c>
      <c r="AY47">
        <f t="shared" si="34"/>
        <v>1.3745730209144689E-4</v>
      </c>
      <c r="AZ47">
        <f t="shared" si="34"/>
        <v>-6.0666070597276158E-5</v>
      </c>
      <c r="BA47">
        <f t="shared" si="34"/>
        <v>2.7291651178351211E-4</v>
      </c>
      <c r="BB47">
        <f t="shared" si="34"/>
        <v>8.2355750790627998E-5</v>
      </c>
      <c r="BC47">
        <f t="shared" si="34"/>
        <v>-9.589503226408347E-5</v>
      </c>
      <c r="BD47">
        <f t="shared" si="34"/>
        <v>9.3489777726234883E-6</v>
      </c>
      <c r="BE47">
        <f t="shared" si="34"/>
        <v>-2.622509267840583E-4</v>
      </c>
      <c r="BF47">
        <f t="shared" si="34"/>
        <v>-3.1779314447170795E-4</v>
      </c>
      <c r="BG47">
        <f t="shared" si="34"/>
        <v>6.3049087669717852E-5</v>
      </c>
      <c r="BH47">
        <f t="shared" si="34"/>
        <v>-1.4499721452723625E-6</v>
      </c>
      <c r="BI47">
        <f t="shared" si="34"/>
        <v>-3.1041536277458118E-4</v>
      </c>
      <c r="BJ47">
        <f t="shared" si="34"/>
        <v>-8.4914652109868282E-5</v>
      </c>
      <c r="BK47">
        <f t="shared" si="34"/>
        <v>0</v>
      </c>
      <c r="BL47">
        <f t="shared" si="32"/>
        <v>2.8218919069220613E-4</v>
      </c>
      <c r="BM47">
        <f t="shared" si="32"/>
        <v>6.1889124975853779E-5</v>
      </c>
      <c r="BN47">
        <f t="shared" si="32"/>
        <v>1.2685638812525815E-4</v>
      </c>
      <c r="BO47">
        <f t="shared" si="32"/>
        <v>2.596339040628465E-4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-1.0943062449287012E-2</v>
      </c>
      <c r="BZ47">
        <f t="shared" si="20"/>
        <v>87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25.25</v>
      </c>
      <c r="C48" t="e">
        <f>VLOOKUP(CONCATENATE($A48,"_",C$4),assets_m6!$A:$D,4,FALSE)</f>
        <v>#N/A</v>
      </c>
      <c r="D48">
        <f>VLOOKUP(CONCATENATE($A48,"_",D$4),assets_m6!$A:$D,4,FALSE)</f>
        <v>25.04</v>
      </c>
      <c r="E48">
        <f>VLOOKUP(CONCATENATE($A48,"_",E$4),assets_m6!$A:$D,4,FALSE)</f>
        <v>25.19</v>
      </c>
      <c r="F48">
        <f>VLOOKUP(CONCATENATE($A48,"_",F$4),assets_m6!$A:$D,4,FALSE)</f>
        <v>25.68</v>
      </c>
      <c r="G48">
        <f>VLOOKUP(CONCATENATE($A48,"_",G$4),assets_m6!$A:$D,4,FALSE)</f>
        <v>25.92</v>
      </c>
      <c r="H48">
        <f>VLOOKUP(CONCATENATE($A48,"_",H$4),assets_m6!$A:$D,4,FALSE)</f>
        <v>25.94</v>
      </c>
      <c r="I48">
        <f>VLOOKUP(CONCATENATE($A48,"_",I$4),assets_m6!$A:$D,4,FALSE)</f>
        <v>26.13</v>
      </c>
      <c r="J48">
        <f>VLOOKUP(CONCATENATE($A48,"_",J$4),assets_m6!$A:$D,4,FALSE)</f>
        <v>26.34</v>
      </c>
      <c r="K48">
        <f>VLOOKUP(CONCATENATE($A48,"_",K$4),assets_m6!$A:$D,4,FALSE)</f>
        <v>26.28</v>
      </c>
      <c r="L48">
        <f>VLOOKUP(CONCATENATE($A48,"_",L$4),assets_m6!$A:$D,4,FALSE)</f>
        <v>26</v>
      </c>
      <c r="M48">
        <f>VLOOKUP(CONCATENATE($A48,"_",M$4),assets_m6!$A:$D,4,FALSE)</f>
        <v>25.77</v>
      </c>
      <c r="N48">
        <f>VLOOKUP(CONCATENATE($A48,"_",N$4),assets_m6!$A:$D,4,FALSE)</f>
        <v>25.3</v>
      </c>
      <c r="O48">
        <f>VLOOKUP(CONCATENATE($A48,"_",O$4),assets_m6!$A:$D,4,FALSE)</f>
        <v>25.25</v>
      </c>
      <c r="P48">
        <f>VLOOKUP(CONCATENATE($A48,"_",P$4),assets_m6!$A:$D,4,FALSE)</f>
        <v>25.41</v>
      </c>
      <c r="Q48">
        <f>VLOOKUP(CONCATENATE($A48,"_",Q$4),assets_m6!$A:$D,4,FALSE)</f>
        <v>24.5</v>
      </c>
      <c r="R48" t="e">
        <f>VLOOKUP(CONCATENATE($A48,"_",R$4),assets_m6!$A:$D,4,FALSE)</f>
        <v>#N/A</v>
      </c>
      <c r="S48">
        <f>VLOOKUP(CONCATENATE($A48,"_",S$4),assets_m6!$A:$D,4,FALSE)</f>
        <v>24.48</v>
      </c>
      <c r="T48">
        <f>VLOOKUP(CONCATENATE($A48,"_",T$4),assets_m6!$A:$D,4,FALSE)</f>
        <v>24.01</v>
      </c>
      <c r="U48">
        <f>VLOOKUP(CONCATENATE($A48,"_",U$4),assets_m6!$A:$D,4,FALSE)</f>
        <v>23.47</v>
      </c>
      <c r="V48">
        <f>VLOOKUP(CONCATENATE($A48,"_",V$4),assets_m6!$A:$D,4,FALSE)</f>
        <v>23.83</v>
      </c>
      <c r="X48" t="str">
        <f t="shared" si="16"/>
        <v>GSG</v>
      </c>
      <c r="Y48">
        <f t="shared" si="16"/>
        <v>25.25</v>
      </c>
      <c r="Z48">
        <f t="shared" si="36"/>
        <v>25.25</v>
      </c>
      <c r="AA48">
        <f t="shared" si="36"/>
        <v>25.04</v>
      </c>
      <c r="AB48">
        <f t="shared" si="36"/>
        <v>25.19</v>
      </c>
      <c r="AC48">
        <f t="shared" si="36"/>
        <v>25.68</v>
      </c>
      <c r="AD48">
        <f t="shared" si="36"/>
        <v>25.92</v>
      </c>
      <c r="AE48">
        <f t="shared" si="36"/>
        <v>25.94</v>
      </c>
      <c r="AF48">
        <f t="shared" si="36"/>
        <v>26.13</v>
      </c>
      <c r="AG48">
        <f t="shared" si="36"/>
        <v>26.34</v>
      </c>
      <c r="AH48">
        <f t="shared" si="36"/>
        <v>26.28</v>
      </c>
      <c r="AI48">
        <f t="shared" si="36"/>
        <v>26</v>
      </c>
      <c r="AJ48">
        <f t="shared" si="36"/>
        <v>25.77</v>
      </c>
      <c r="AK48">
        <f t="shared" si="36"/>
        <v>25.3</v>
      </c>
      <c r="AL48">
        <f t="shared" si="36"/>
        <v>25.25</v>
      </c>
      <c r="AM48">
        <f t="shared" si="36"/>
        <v>25.41</v>
      </c>
      <c r="AN48">
        <f t="shared" si="36"/>
        <v>24.5</v>
      </c>
      <c r="AO48">
        <f t="shared" si="31"/>
        <v>24.5</v>
      </c>
      <c r="AP48">
        <f t="shared" si="31"/>
        <v>24.48</v>
      </c>
      <c r="AQ48">
        <f t="shared" si="31"/>
        <v>24.01</v>
      </c>
      <c r="AR48">
        <f t="shared" si="31"/>
        <v>23.47</v>
      </c>
      <c r="AS48">
        <f t="shared" si="31"/>
        <v>23.83</v>
      </c>
      <c r="AU48" t="s">
        <v>80</v>
      </c>
      <c r="AV48">
        <f t="shared" si="34"/>
        <v>0</v>
      </c>
      <c r="AW48">
        <f t="shared" si="34"/>
        <v>-8.3168316831683502E-5</v>
      </c>
      <c r="AX48">
        <f t="shared" si="34"/>
        <v>5.9904153354633436E-5</v>
      </c>
      <c r="AY48">
        <f t="shared" si="34"/>
        <v>1.9452163556966988E-4</v>
      </c>
      <c r="AZ48">
        <f t="shared" si="34"/>
        <v>9.3457943925234413E-5</v>
      </c>
      <c r="BA48">
        <f t="shared" si="34"/>
        <v>7.7160493827158852E-6</v>
      </c>
      <c r="BB48">
        <f t="shared" si="34"/>
        <v>7.3245952197377689E-5</v>
      </c>
      <c r="BC48">
        <f t="shared" si="34"/>
        <v>8.0367393800229945E-5</v>
      </c>
      <c r="BD48">
        <f t="shared" si="34"/>
        <v>-2.2779043280181749E-5</v>
      </c>
      <c r="BE48">
        <f t="shared" si="34"/>
        <v>-1.0654490106544943E-4</v>
      </c>
      <c r="BF48">
        <f t="shared" si="34"/>
        <v>-8.8461538461538628E-5</v>
      </c>
      <c r="BG48">
        <f t="shared" si="34"/>
        <v>-1.8238261544431465E-4</v>
      </c>
      <c r="BH48">
        <f t="shared" si="34"/>
        <v>-1.9762845849802653E-5</v>
      </c>
      <c r="BI48">
        <f t="shared" si="34"/>
        <v>6.3366336633663425E-5</v>
      </c>
      <c r="BJ48">
        <f t="shared" si="34"/>
        <v>-3.581267217630855E-4</v>
      </c>
      <c r="BK48">
        <f t="shared" si="34"/>
        <v>0</v>
      </c>
      <c r="BL48">
        <f t="shared" si="32"/>
        <v>-8.1632653061222755E-6</v>
      </c>
      <c r="BM48">
        <f t="shared" si="32"/>
        <v>-1.9199346405228713E-4</v>
      </c>
      <c r="BN48">
        <f t="shared" si="32"/>
        <v>-2.2490628904623186E-4</v>
      </c>
      <c r="BO48">
        <f t="shared" si="32"/>
        <v>1.5338730293992307E-4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-5.6237623762376308E-2</v>
      </c>
      <c r="BZ48">
        <f t="shared" si="20"/>
        <v>53</v>
      </c>
      <c r="CA48">
        <f t="shared" si="21"/>
        <v>3</v>
      </c>
      <c r="CB48">
        <f t="shared" si="22"/>
        <v>7.9999999999999988E-2</v>
      </c>
      <c r="CC48">
        <f t="shared" si="23"/>
        <v>0</v>
      </c>
      <c r="CD48">
        <f t="shared" si="24"/>
        <v>0</v>
      </c>
      <c r="CE48">
        <f t="shared" si="25"/>
        <v>1</v>
      </c>
      <c r="CF48">
        <f t="shared" si="26"/>
        <v>0</v>
      </c>
      <c r="CG48">
        <f t="shared" si="27"/>
        <v>0</v>
      </c>
      <c r="CI48">
        <f t="shared" si="28"/>
        <v>0</v>
      </c>
      <c r="CJ48">
        <f t="shared" si="29"/>
        <v>0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71.483000000000004</v>
      </c>
      <c r="C49" t="e">
        <f>VLOOKUP(CONCATENATE($A49,"_",C$4),assets_m6!$A:$D,4,FALSE)</f>
        <v>#N/A</v>
      </c>
      <c r="D49">
        <f>VLOOKUP(CONCATENATE($A49,"_",D$4),assets_m6!$A:$D,4,FALSE)</f>
        <v>71.677000000000007</v>
      </c>
      <c r="E49">
        <f>VLOOKUP(CONCATENATE($A49,"_",E$4),assets_m6!$A:$D,4,FALSE)</f>
        <v>70.460999999999999</v>
      </c>
      <c r="F49">
        <f>VLOOKUP(CONCATENATE($A49,"_",F$4),assets_m6!$A:$D,4,FALSE)</f>
        <v>71.123000000000005</v>
      </c>
      <c r="G49">
        <f>VLOOKUP(CONCATENATE($A49,"_",G$4),assets_m6!$A:$D,4,FALSE)</f>
        <v>71.054000000000002</v>
      </c>
      <c r="H49">
        <f>VLOOKUP(CONCATENATE($A49,"_",H$4),assets_m6!$A:$D,4,FALSE)</f>
        <v>71.933999999999997</v>
      </c>
      <c r="I49">
        <f>VLOOKUP(CONCATENATE($A49,"_",I$4),assets_m6!$A:$D,4,FALSE)</f>
        <v>72.585999999999999</v>
      </c>
      <c r="J49">
        <f>VLOOKUP(CONCATENATE($A49,"_",J$4),assets_m6!$A:$D,4,FALSE)</f>
        <v>70.965000000000003</v>
      </c>
      <c r="K49">
        <f>VLOOKUP(CONCATENATE($A49,"_",K$4),assets_m6!$A:$D,4,FALSE)</f>
        <v>68.977999999999994</v>
      </c>
      <c r="L49">
        <f>VLOOKUP(CONCATENATE($A49,"_",L$4),assets_m6!$A:$D,4,FALSE)</f>
        <v>67.495999999999995</v>
      </c>
      <c r="M49">
        <f>VLOOKUP(CONCATENATE($A49,"_",M$4),assets_m6!$A:$D,4,FALSE)</f>
        <v>65.331000000000003</v>
      </c>
      <c r="N49">
        <f>VLOOKUP(CONCATENATE($A49,"_",N$4),assets_m6!$A:$D,4,FALSE)</f>
        <v>65.834999999999994</v>
      </c>
      <c r="O49">
        <f>VLOOKUP(CONCATENATE($A49,"_",O$4),assets_m6!$A:$D,4,FALSE)</f>
        <v>66.260000000000005</v>
      </c>
      <c r="P49">
        <f>VLOOKUP(CONCATENATE($A49,"_",P$4),assets_m6!$A:$D,4,FALSE)</f>
        <v>63.63</v>
      </c>
      <c r="Q49">
        <f>VLOOKUP(CONCATENATE($A49,"_",Q$4),assets_m6!$A:$D,4,FALSE)</f>
        <v>63.610999999999997</v>
      </c>
      <c r="R49" t="e">
        <f>VLOOKUP(CONCATENATE($A49,"_",R$4),assets_m6!$A:$D,4,FALSE)</f>
        <v>#N/A</v>
      </c>
      <c r="S49">
        <f>VLOOKUP(CONCATENATE($A49,"_",S$4),assets_m6!$A:$D,4,FALSE)</f>
        <v>64.322000000000003</v>
      </c>
      <c r="T49">
        <f>VLOOKUP(CONCATENATE($A49,"_",T$4),assets_m6!$A:$D,4,FALSE)</f>
        <v>64.480999999999995</v>
      </c>
      <c r="U49">
        <f>VLOOKUP(CONCATENATE($A49,"_",U$4),assets_m6!$A:$D,4,FALSE)</f>
        <v>62.088000000000001</v>
      </c>
      <c r="V49">
        <f>VLOOKUP(CONCATENATE($A49,"_",V$4),assets_m6!$A:$D,4,FALSE)</f>
        <v>64.935000000000002</v>
      </c>
      <c r="X49" t="str">
        <f t="shared" si="16"/>
        <v>HIG</v>
      </c>
      <c r="Y49">
        <f t="shared" si="16"/>
        <v>71.483000000000004</v>
      </c>
      <c r="Z49">
        <f t="shared" si="36"/>
        <v>71.483000000000004</v>
      </c>
      <c r="AA49">
        <f t="shared" si="36"/>
        <v>71.677000000000007</v>
      </c>
      <c r="AB49">
        <f t="shared" si="36"/>
        <v>70.460999999999999</v>
      </c>
      <c r="AC49">
        <f t="shared" si="36"/>
        <v>71.123000000000005</v>
      </c>
      <c r="AD49">
        <f t="shared" si="36"/>
        <v>71.054000000000002</v>
      </c>
      <c r="AE49">
        <f t="shared" si="36"/>
        <v>71.933999999999997</v>
      </c>
      <c r="AF49">
        <f t="shared" si="36"/>
        <v>72.585999999999999</v>
      </c>
      <c r="AG49">
        <f t="shared" si="36"/>
        <v>70.965000000000003</v>
      </c>
      <c r="AH49">
        <f t="shared" si="36"/>
        <v>68.977999999999994</v>
      </c>
      <c r="AI49">
        <f t="shared" si="36"/>
        <v>67.495999999999995</v>
      </c>
      <c r="AJ49">
        <f t="shared" si="36"/>
        <v>65.331000000000003</v>
      </c>
      <c r="AK49">
        <f t="shared" si="36"/>
        <v>65.834999999999994</v>
      </c>
      <c r="AL49">
        <f t="shared" si="36"/>
        <v>66.260000000000005</v>
      </c>
      <c r="AM49">
        <f t="shared" si="36"/>
        <v>63.63</v>
      </c>
      <c r="AN49">
        <f t="shared" si="36"/>
        <v>63.610999999999997</v>
      </c>
      <c r="AO49">
        <f t="shared" si="31"/>
        <v>63.610999999999997</v>
      </c>
      <c r="AP49">
        <f t="shared" si="31"/>
        <v>64.322000000000003</v>
      </c>
      <c r="AQ49">
        <f t="shared" si="31"/>
        <v>64.480999999999995</v>
      </c>
      <c r="AR49">
        <f t="shared" si="31"/>
        <v>62.088000000000001</v>
      </c>
      <c r="AS49">
        <f t="shared" si="31"/>
        <v>64.935000000000002</v>
      </c>
      <c r="AU49" t="s">
        <v>86</v>
      </c>
      <c r="AV49">
        <f t="shared" si="34"/>
        <v>0</v>
      </c>
      <c r="AW49">
        <f t="shared" si="34"/>
        <v>2.7139319838283593E-5</v>
      </c>
      <c r="AX49">
        <f t="shared" si="34"/>
        <v>-1.6964995744799701E-4</v>
      </c>
      <c r="AY49">
        <f t="shared" si="34"/>
        <v>9.3952683044521955E-5</v>
      </c>
      <c r="AZ49">
        <f t="shared" si="34"/>
        <v>-9.7015030299625454E-6</v>
      </c>
      <c r="BA49">
        <f t="shared" si="34"/>
        <v>1.2384946660286478E-4</v>
      </c>
      <c r="BB49">
        <f t="shared" si="34"/>
        <v>9.0638640976450785E-5</v>
      </c>
      <c r="BC49">
        <f t="shared" si="34"/>
        <v>-2.233213016284125E-4</v>
      </c>
      <c r="BD49">
        <f t="shared" si="34"/>
        <v>-2.7999718170929457E-4</v>
      </c>
      <c r="BE49">
        <f t="shared" si="34"/>
        <v>-2.1485111194873718E-4</v>
      </c>
      <c r="BF49">
        <f t="shared" si="34"/>
        <v>-3.2075974872584927E-4</v>
      </c>
      <c r="BG49">
        <f t="shared" si="34"/>
        <v>7.7145612343296546E-5</v>
      </c>
      <c r="BH49">
        <f t="shared" si="34"/>
        <v>6.4555327713224187E-5</v>
      </c>
      <c r="BI49">
        <f t="shared" si="34"/>
        <v>-3.9692121943857566E-4</v>
      </c>
      <c r="BJ49">
        <f t="shared" si="34"/>
        <v>-2.9860128870038435E-6</v>
      </c>
      <c r="BK49">
        <f t="shared" si="34"/>
        <v>0</v>
      </c>
      <c r="BL49">
        <f t="shared" si="32"/>
        <v>1.117731210010856E-4</v>
      </c>
      <c r="BM49">
        <f t="shared" si="32"/>
        <v>2.4719380616273096E-5</v>
      </c>
      <c r="BN49">
        <f t="shared" si="32"/>
        <v>-3.7111707324638174E-4</v>
      </c>
      <c r="BO49">
        <f t="shared" si="32"/>
        <v>4.5854271356783941E-4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-9.1602199124267328E-2</v>
      </c>
      <c r="BZ49">
        <f t="shared" si="20"/>
        <v>28</v>
      </c>
      <c r="CA49">
        <f t="shared" si="21"/>
        <v>2</v>
      </c>
      <c r="CB49">
        <f t="shared" si="22"/>
        <v>0.11999999999999997</v>
      </c>
      <c r="CC49">
        <f t="shared" si="23"/>
        <v>0</v>
      </c>
      <c r="CD49">
        <f t="shared" si="24"/>
        <v>1</v>
      </c>
      <c r="CE49">
        <f t="shared" si="25"/>
        <v>0</v>
      </c>
      <c r="CF49">
        <f t="shared" si="26"/>
        <v>0</v>
      </c>
      <c r="CG49">
        <f t="shared" si="27"/>
        <v>0</v>
      </c>
      <c r="CI49">
        <f t="shared" si="28"/>
        <v>0</v>
      </c>
      <c r="CJ49">
        <f t="shared" si="29"/>
        <v>1</v>
      </c>
      <c r="CK49">
        <f t="shared" si="29"/>
        <v>1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5.13</v>
      </c>
      <c r="C50">
        <f>VLOOKUP(CONCATENATE($A50,"_",C$4),assets_m6!$A:$D,4,FALSE)</f>
        <v>5.1219999999999999</v>
      </c>
      <c r="D50">
        <f>VLOOKUP(CONCATENATE($A50,"_",D$4),assets_m6!$A:$D,4,FALSE)</f>
        <v>5.085</v>
      </c>
      <c r="E50">
        <f>VLOOKUP(CONCATENATE($A50,"_",E$4),assets_m6!$A:$D,4,FALSE)</f>
        <v>5.0860000000000003</v>
      </c>
      <c r="F50" t="e">
        <f>VLOOKUP(CONCATENATE($A50,"_",F$4),assets_m6!$A:$D,4,FALSE)</f>
        <v>#N/A</v>
      </c>
      <c r="G50" t="e">
        <f>VLOOKUP(CONCATENATE($A50,"_",G$4),assets_m6!$A:$D,4,FALSE)</f>
        <v>#N/A</v>
      </c>
      <c r="H50">
        <f>VLOOKUP(CONCATENATE($A50,"_",H$4),assets_m6!$A:$D,4,FALSE)</f>
        <v>5.0979999999999999</v>
      </c>
      <c r="I50">
        <f>VLOOKUP(CONCATENATE($A50,"_",I$4),assets_m6!$A:$D,4,FALSE)</f>
        <v>5.08</v>
      </c>
      <c r="J50">
        <f>VLOOKUP(CONCATENATE($A50,"_",J$4),assets_m6!$A:$D,4,FALSE)</f>
        <v>5.0659999999999998</v>
      </c>
      <c r="K50">
        <f>VLOOKUP(CONCATENATE($A50,"_",K$4),assets_m6!$A:$D,4,FALSE)</f>
        <v>5.0119999999999996</v>
      </c>
      <c r="L50">
        <f>VLOOKUP(CONCATENATE($A50,"_",L$4),assets_m6!$A:$D,4,FALSE)</f>
        <v>4.9429999999999996</v>
      </c>
      <c r="M50">
        <f>VLOOKUP(CONCATENATE($A50,"_",M$4),assets_m6!$A:$D,4,FALSE)</f>
        <v>4.8609999999999998</v>
      </c>
      <c r="N50">
        <f>VLOOKUP(CONCATENATE($A50,"_",N$4),assets_m6!$A:$D,4,FALSE)</f>
        <v>4.8719999999999999</v>
      </c>
      <c r="O50">
        <f>VLOOKUP(CONCATENATE($A50,"_",O$4),assets_m6!$A:$D,4,FALSE)</f>
        <v>4.8899999999999997</v>
      </c>
      <c r="P50">
        <f>VLOOKUP(CONCATENATE($A50,"_",P$4),assets_m6!$A:$D,4,FALSE)</f>
        <v>4.8280000000000003</v>
      </c>
      <c r="Q50">
        <f>VLOOKUP(CONCATENATE($A50,"_",Q$4),assets_m6!$A:$D,4,FALSE)</f>
        <v>4.835</v>
      </c>
      <c r="R50">
        <f>VLOOKUP(CONCATENATE($A50,"_",R$4),assets_m6!$A:$D,4,FALSE)</f>
        <v>4.8600000000000003</v>
      </c>
      <c r="S50">
        <f>VLOOKUP(CONCATENATE($A50,"_",S$4),assets_m6!$A:$D,4,FALSE)</f>
        <v>4.8710000000000004</v>
      </c>
      <c r="T50">
        <f>VLOOKUP(CONCATENATE($A50,"_",T$4),assets_m6!$A:$D,4,FALSE)</f>
        <v>4.8659999999999997</v>
      </c>
      <c r="U50">
        <f>VLOOKUP(CONCATENATE($A50,"_",U$4),assets_m6!$A:$D,4,FALSE)</f>
        <v>4.8499999999999996</v>
      </c>
      <c r="V50">
        <f>VLOOKUP(CONCATENATE($A50,"_",V$4),assets_m6!$A:$D,4,FALSE)</f>
        <v>4.8659999999999997</v>
      </c>
      <c r="X50" t="str">
        <f t="shared" si="16"/>
        <v>HIGH.L</v>
      </c>
      <c r="Y50">
        <f t="shared" si="16"/>
        <v>5.13</v>
      </c>
      <c r="Z50">
        <f t="shared" si="36"/>
        <v>5.1219999999999999</v>
      </c>
      <c r="AA50">
        <f t="shared" si="36"/>
        <v>5.085</v>
      </c>
      <c r="AB50">
        <f t="shared" si="36"/>
        <v>5.0860000000000003</v>
      </c>
      <c r="AC50">
        <f t="shared" si="36"/>
        <v>5.0860000000000003</v>
      </c>
      <c r="AD50">
        <f t="shared" si="36"/>
        <v>5.0860000000000003</v>
      </c>
      <c r="AE50">
        <f t="shared" si="36"/>
        <v>5.0979999999999999</v>
      </c>
      <c r="AF50">
        <f t="shared" si="36"/>
        <v>5.08</v>
      </c>
      <c r="AG50">
        <f t="shared" si="36"/>
        <v>5.0659999999999998</v>
      </c>
      <c r="AH50">
        <f t="shared" si="36"/>
        <v>5.0119999999999996</v>
      </c>
      <c r="AI50">
        <f t="shared" si="36"/>
        <v>4.9429999999999996</v>
      </c>
      <c r="AJ50">
        <f t="shared" si="36"/>
        <v>4.8609999999999998</v>
      </c>
      <c r="AK50">
        <f t="shared" si="36"/>
        <v>4.8719999999999999</v>
      </c>
      <c r="AL50">
        <f t="shared" si="36"/>
        <v>4.8899999999999997</v>
      </c>
      <c r="AM50">
        <f t="shared" si="36"/>
        <v>4.8280000000000003</v>
      </c>
      <c r="AN50">
        <f t="shared" si="36"/>
        <v>4.835</v>
      </c>
      <c r="AO50">
        <f t="shared" si="31"/>
        <v>4.8600000000000003</v>
      </c>
      <c r="AP50">
        <f t="shared" si="31"/>
        <v>4.8710000000000004</v>
      </c>
      <c r="AQ50">
        <f t="shared" si="31"/>
        <v>4.8659999999999997</v>
      </c>
      <c r="AR50">
        <f t="shared" si="31"/>
        <v>4.8499999999999996</v>
      </c>
      <c r="AS50">
        <f t="shared" si="31"/>
        <v>4.8659999999999997</v>
      </c>
      <c r="AU50" t="s">
        <v>87</v>
      </c>
      <c r="AV50">
        <f t="shared" si="34"/>
        <v>-1.5594541910331398E-5</v>
      </c>
      <c r="AW50">
        <f t="shared" si="34"/>
        <v>-7.2237407262787831E-5</v>
      </c>
      <c r="AX50">
        <f t="shared" si="34"/>
        <v>1.966568338250411E-6</v>
      </c>
      <c r="AY50">
        <f t="shared" si="34"/>
        <v>0</v>
      </c>
      <c r="AZ50">
        <f t="shared" si="34"/>
        <v>0</v>
      </c>
      <c r="BA50">
        <f t="shared" si="34"/>
        <v>2.3594180102240594E-5</v>
      </c>
      <c r="BB50">
        <f t="shared" si="34"/>
        <v>-3.5307963907414274E-5</v>
      </c>
      <c r="BC50">
        <f t="shared" si="34"/>
        <v>-2.7559055118110696E-5</v>
      </c>
      <c r="BD50">
        <f t="shared" si="34"/>
        <v>-1.0659297275957417E-4</v>
      </c>
      <c r="BE50">
        <f t="shared" si="34"/>
        <v>-1.3766959297685546E-4</v>
      </c>
      <c r="BF50">
        <f t="shared" si="34"/>
        <v>-1.6589115921505131E-4</v>
      </c>
      <c r="BG50">
        <f t="shared" si="34"/>
        <v>2.2629088664884018E-5</v>
      </c>
      <c r="BH50">
        <f t="shared" si="34"/>
        <v>3.694581280788135E-5</v>
      </c>
      <c r="BI50">
        <f t="shared" si="34"/>
        <v>-1.267893660531685E-4</v>
      </c>
      <c r="BJ50">
        <f t="shared" si="34"/>
        <v>1.4498757249377946E-5</v>
      </c>
      <c r="BK50">
        <f t="shared" si="34"/>
        <v>5.1706308169597435E-5</v>
      </c>
      <c r="BL50">
        <f t="shared" si="32"/>
        <v>2.2633744855967326E-5</v>
      </c>
      <c r="BM50">
        <f t="shared" si="32"/>
        <v>-1.0264832683228867E-5</v>
      </c>
      <c r="BN50">
        <f t="shared" si="32"/>
        <v>-3.2881216605014421E-5</v>
      </c>
      <c r="BO50">
        <f t="shared" si="32"/>
        <v>3.2989690721649519E-5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-5.1461988304093612E-2</v>
      </c>
      <c r="BZ50">
        <f t="shared" si="20"/>
        <v>58</v>
      </c>
      <c r="CA50">
        <f t="shared" si="21"/>
        <v>3</v>
      </c>
      <c r="CB50">
        <f t="shared" si="22"/>
        <v>7.9999999999999988E-2</v>
      </c>
      <c r="CC50">
        <f t="shared" si="23"/>
        <v>0</v>
      </c>
      <c r="CD50">
        <f t="shared" si="24"/>
        <v>0</v>
      </c>
      <c r="CE50">
        <f t="shared" si="25"/>
        <v>1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20.321000000000002</v>
      </c>
      <c r="C51" t="e">
        <f>VLOOKUP(CONCATENATE($A51,"_",C$4),assets_m6!$A:$D,4,FALSE)</f>
        <v>#N/A</v>
      </c>
      <c r="D51">
        <f>VLOOKUP(CONCATENATE($A51,"_",D$4),assets_m6!$A:$D,4,FALSE)</f>
        <v>19.623999999999999</v>
      </c>
      <c r="E51">
        <f>VLOOKUP(CONCATENATE($A51,"_",E$4),assets_m6!$A:$D,4,FALSE)</f>
        <v>20.056000000000001</v>
      </c>
      <c r="F51">
        <f>VLOOKUP(CONCATENATE($A51,"_",F$4),assets_m6!$A:$D,4,FALSE)</f>
        <v>20.311</v>
      </c>
      <c r="G51">
        <f>VLOOKUP(CONCATENATE($A51,"_",G$4),assets_m6!$A:$D,4,FALSE)</f>
        <v>20.184000000000001</v>
      </c>
      <c r="H51">
        <f>VLOOKUP(CONCATENATE($A51,"_",H$4),assets_m6!$A:$D,4,FALSE)</f>
        <v>20.773</v>
      </c>
      <c r="I51">
        <f>VLOOKUP(CONCATENATE($A51,"_",I$4),assets_m6!$A:$D,4,FALSE)</f>
        <v>20.773</v>
      </c>
      <c r="J51">
        <f>VLOOKUP(CONCATENATE($A51,"_",J$4),assets_m6!$A:$D,4,FALSE)</f>
        <v>20.556999999999999</v>
      </c>
      <c r="K51">
        <f>VLOOKUP(CONCATENATE($A51,"_",K$4),assets_m6!$A:$D,4,FALSE)</f>
        <v>19.545999999999999</v>
      </c>
      <c r="L51">
        <f>VLOOKUP(CONCATENATE($A51,"_",L$4),assets_m6!$A:$D,4,FALSE)</f>
        <v>18.298999999999999</v>
      </c>
      <c r="M51">
        <f>VLOOKUP(CONCATENATE($A51,"_",M$4),assets_m6!$A:$D,4,FALSE)</f>
        <v>16.817</v>
      </c>
      <c r="N51">
        <f>VLOOKUP(CONCATENATE($A51,"_",N$4),assets_m6!$A:$D,4,FALSE)</f>
        <v>16.866</v>
      </c>
      <c r="O51">
        <f>VLOOKUP(CONCATENATE($A51,"_",O$4),assets_m6!$A:$D,4,FALSE)</f>
        <v>17.288</v>
      </c>
      <c r="P51">
        <f>VLOOKUP(CONCATENATE($A51,"_",P$4),assets_m6!$A:$D,4,FALSE)</f>
        <v>16.355</v>
      </c>
      <c r="Q51">
        <f>VLOOKUP(CONCATENATE($A51,"_",Q$4),assets_m6!$A:$D,4,FALSE)</f>
        <v>15.904</v>
      </c>
      <c r="R51" t="e">
        <f>VLOOKUP(CONCATENATE($A51,"_",R$4),assets_m6!$A:$D,4,FALSE)</f>
        <v>#N/A</v>
      </c>
      <c r="S51">
        <f>VLOOKUP(CONCATENATE($A51,"_",S$4),assets_m6!$A:$D,4,FALSE)</f>
        <v>16.169</v>
      </c>
      <c r="T51">
        <f>VLOOKUP(CONCATENATE($A51,"_",T$4),assets_m6!$A:$D,4,FALSE)</f>
        <v>15.413</v>
      </c>
      <c r="U51">
        <f>VLOOKUP(CONCATENATE($A51,"_",U$4),assets_m6!$A:$D,4,FALSE)</f>
        <v>15.118</v>
      </c>
      <c r="V51">
        <f>VLOOKUP(CONCATENATE($A51,"_",V$4),assets_m6!$A:$D,4,FALSE)</f>
        <v>15.795999999999999</v>
      </c>
      <c r="X51" t="str">
        <f t="shared" si="16"/>
        <v>HST</v>
      </c>
      <c r="Y51">
        <f t="shared" si="16"/>
        <v>20.321000000000002</v>
      </c>
      <c r="Z51">
        <f t="shared" si="36"/>
        <v>20.321000000000002</v>
      </c>
      <c r="AA51">
        <f t="shared" si="36"/>
        <v>19.623999999999999</v>
      </c>
      <c r="AB51">
        <f t="shared" si="36"/>
        <v>20.056000000000001</v>
      </c>
      <c r="AC51">
        <f t="shared" si="36"/>
        <v>20.311</v>
      </c>
      <c r="AD51">
        <f t="shared" si="36"/>
        <v>20.184000000000001</v>
      </c>
      <c r="AE51">
        <f t="shared" si="36"/>
        <v>20.773</v>
      </c>
      <c r="AF51">
        <f t="shared" si="36"/>
        <v>20.773</v>
      </c>
      <c r="AG51">
        <f t="shared" si="36"/>
        <v>20.556999999999999</v>
      </c>
      <c r="AH51">
        <f t="shared" si="36"/>
        <v>19.545999999999999</v>
      </c>
      <c r="AI51">
        <f t="shared" si="36"/>
        <v>18.298999999999999</v>
      </c>
      <c r="AJ51">
        <f t="shared" si="36"/>
        <v>16.817</v>
      </c>
      <c r="AK51">
        <f t="shared" si="36"/>
        <v>16.866</v>
      </c>
      <c r="AL51">
        <f t="shared" si="36"/>
        <v>17.288</v>
      </c>
      <c r="AM51">
        <f t="shared" si="36"/>
        <v>16.355</v>
      </c>
      <c r="AN51">
        <f t="shared" si="36"/>
        <v>15.904</v>
      </c>
      <c r="AO51">
        <f t="shared" si="31"/>
        <v>15.904</v>
      </c>
      <c r="AP51">
        <f t="shared" si="31"/>
        <v>16.169</v>
      </c>
      <c r="AQ51">
        <f t="shared" si="31"/>
        <v>15.413</v>
      </c>
      <c r="AR51">
        <f t="shared" si="31"/>
        <v>15.118</v>
      </c>
      <c r="AS51">
        <f t="shared" si="31"/>
        <v>15.795999999999999</v>
      </c>
      <c r="AU51" t="s">
        <v>88</v>
      </c>
      <c r="AV51">
        <f t="shared" si="34"/>
        <v>0</v>
      </c>
      <c r="AW51">
        <f t="shared" si="34"/>
        <v>-3.4299493135180487E-4</v>
      </c>
      <c r="AX51">
        <f t="shared" si="34"/>
        <v>2.2013860578883114E-4</v>
      </c>
      <c r="AY51">
        <f t="shared" si="34"/>
        <v>1.2714399680893449E-4</v>
      </c>
      <c r="AZ51">
        <f t="shared" si="34"/>
        <v>-6.2527694352813208E-5</v>
      </c>
      <c r="BA51">
        <f t="shared" si="34"/>
        <v>2.918152992469276E-4</v>
      </c>
      <c r="BB51">
        <f t="shared" si="34"/>
        <v>0</v>
      </c>
      <c r="BC51">
        <f t="shared" si="34"/>
        <v>-1.0398112935059986E-4</v>
      </c>
      <c r="BD51">
        <f t="shared" si="34"/>
        <v>-4.9180327868852426E-4</v>
      </c>
      <c r="BE51">
        <f t="shared" si="34"/>
        <v>-6.3798219584569724E-4</v>
      </c>
      <c r="BF51">
        <f t="shared" si="34"/>
        <v>-8.0988032132903404E-4</v>
      </c>
      <c r="BG51">
        <f t="shared" si="34"/>
        <v>2.9137182612831949E-5</v>
      </c>
      <c r="BH51">
        <f t="shared" si="34"/>
        <v>2.5020751808371906E-4</v>
      </c>
      <c r="BI51">
        <f t="shared" si="34"/>
        <v>-5.396807033780656E-4</v>
      </c>
      <c r="BJ51">
        <f t="shared" si="34"/>
        <v>-2.7575664934270899E-4</v>
      </c>
      <c r="BK51">
        <f t="shared" ref="BK51:BO82" si="37">$BW51*(AO51-AN51)/AN51</f>
        <v>0</v>
      </c>
      <c r="BL51">
        <f t="shared" si="32"/>
        <v>1.6662474849094602E-4</v>
      </c>
      <c r="BM51">
        <f t="shared" si="32"/>
        <v>-4.675613828931908E-4</v>
      </c>
      <c r="BN51">
        <f t="shared" si="32"/>
        <v>-1.9139687276973979E-4</v>
      </c>
      <c r="BO51">
        <f t="shared" si="32"/>
        <v>4.4847202010847933E-4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-0.22267604940701746</v>
      </c>
      <c r="BZ51">
        <f t="shared" si="20"/>
        <v>1</v>
      </c>
      <c r="CA51">
        <f t="shared" si="21"/>
        <v>1</v>
      </c>
      <c r="CB51">
        <f t="shared" si="22"/>
        <v>0.24</v>
      </c>
      <c r="CC51">
        <f t="shared" si="23"/>
        <v>1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0</v>
      </c>
      <c r="CI51">
        <f t="shared" si="28"/>
        <v>1</v>
      </c>
      <c r="CJ51">
        <f t="shared" si="29"/>
        <v>1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77.028000000000006</v>
      </c>
      <c r="C52" t="e">
        <f>VLOOKUP(CONCATENATE($A52,"_",C$4),assets_m6!$A:$D,4,FALSE)</f>
        <v>#N/A</v>
      </c>
      <c r="D52">
        <f>VLOOKUP(CONCATENATE($A52,"_",D$4),assets_m6!$A:$D,4,FALSE)</f>
        <v>76.364999999999995</v>
      </c>
      <c r="E52">
        <f>VLOOKUP(CONCATENATE($A52,"_",E$4),assets_m6!$A:$D,4,FALSE)</f>
        <v>76.081999999999994</v>
      </c>
      <c r="F52">
        <f>VLOOKUP(CONCATENATE($A52,"_",F$4),assets_m6!$A:$D,4,FALSE)</f>
        <v>76.400000000000006</v>
      </c>
      <c r="G52">
        <f>VLOOKUP(CONCATENATE($A52,"_",G$4),assets_m6!$A:$D,4,FALSE)</f>
        <v>75.831999999999994</v>
      </c>
      <c r="H52">
        <f>VLOOKUP(CONCATENATE($A52,"_",H$4),assets_m6!$A:$D,4,FALSE)</f>
        <v>75.263000000000005</v>
      </c>
      <c r="I52">
        <f>VLOOKUP(CONCATENATE($A52,"_",I$4),assets_m6!$A:$D,4,FALSE)</f>
        <v>75.436000000000007</v>
      </c>
      <c r="J52">
        <f>VLOOKUP(CONCATENATE($A52,"_",J$4),assets_m6!$A:$D,4,FALSE)</f>
        <v>74.790000000000006</v>
      </c>
      <c r="K52">
        <f>VLOOKUP(CONCATENATE($A52,"_",K$4),assets_m6!$A:$D,4,FALSE)</f>
        <v>74.191999999999993</v>
      </c>
      <c r="L52">
        <f>VLOOKUP(CONCATENATE($A52,"_",L$4),assets_m6!$A:$D,4,FALSE)</f>
        <v>72.929000000000002</v>
      </c>
      <c r="M52">
        <f>VLOOKUP(CONCATENATE($A52,"_",M$4),assets_m6!$A:$D,4,FALSE)</f>
        <v>70.489000000000004</v>
      </c>
      <c r="N52">
        <f>VLOOKUP(CONCATENATE($A52,"_",N$4),assets_m6!$A:$D,4,FALSE)</f>
        <v>70.951999999999998</v>
      </c>
      <c r="O52">
        <f>VLOOKUP(CONCATENATE($A52,"_",O$4),assets_m6!$A:$D,4,FALSE)</f>
        <v>72.331000000000003</v>
      </c>
      <c r="P52">
        <f>VLOOKUP(CONCATENATE($A52,"_",P$4),assets_m6!$A:$D,4,FALSE)</f>
        <v>71.183999999999997</v>
      </c>
      <c r="Q52">
        <f>VLOOKUP(CONCATENATE($A52,"_",Q$4),assets_m6!$A:$D,4,FALSE)</f>
        <v>71.406000000000006</v>
      </c>
      <c r="R52" t="e">
        <f>VLOOKUP(CONCATENATE($A52,"_",R$4),assets_m6!$A:$D,4,FALSE)</f>
        <v>#N/A</v>
      </c>
      <c r="S52">
        <f>VLOOKUP(CONCATENATE($A52,"_",S$4),assets_m6!$A:$D,4,FALSE)</f>
        <v>71.356999999999999</v>
      </c>
      <c r="T52">
        <f>VLOOKUP(CONCATENATE($A52,"_",T$4),assets_m6!$A:$D,4,FALSE)</f>
        <v>71.337999999999994</v>
      </c>
      <c r="U52">
        <f>VLOOKUP(CONCATENATE($A52,"_",U$4),assets_m6!$A:$D,4,FALSE)</f>
        <v>71.849000000000004</v>
      </c>
      <c r="V52">
        <f>VLOOKUP(CONCATENATE($A52,"_",V$4),assets_m6!$A:$D,4,FALSE)</f>
        <v>72.36</v>
      </c>
      <c r="X52" t="str">
        <f t="shared" si="16"/>
        <v>HYG</v>
      </c>
      <c r="Y52">
        <f t="shared" si="16"/>
        <v>77.028000000000006</v>
      </c>
      <c r="Z52">
        <f t="shared" si="36"/>
        <v>77.028000000000006</v>
      </c>
      <c r="AA52">
        <f t="shared" si="36"/>
        <v>76.364999999999995</v>
      </c>
      <c r="AB52">
        <f t="shared" si="36"/>
        <v>76.081999999999994</v>
      </c>
      <c r="AC52">
        <f t="shared" si="36"/>
        <v>76.400000000000006</v>
      </c>
      <c r="AD52">
        <f t="shared" si="36"/>
        <v>75.831999999999994</v>
      </c>
      <c r="AE52">
        <f t="shared" si="36"/>
        <v>75.263000000000005</v>
      </c>
      <c r="AF52">
        <f t="shared" si="36"/>
        <v>75.436000000000007</v>
      </c>
      <c r="AG52">
        <f t="shared" si="36"/>
        <v>74.790000000000006</v>
      </c>
      <c r="AH52">
        <f t="shared" si="36"/>
        <v>74.191999999999993</v>
      </c>
      <c r="AI52">
        <f t="shared" si="36"/>
        <v>72.929000000000002</v>
      </c>
      <c r="AJ52">
        <f t="shared" si="36"/>
        <v>70.489000000000004</v>
      </c>
      <c r="AK52">
        <f t="shared" si="36"/>
        <v>70.951999999999998</v>
      </c>
      <c r="AL52">
        <f t="shared" si="36"/>
        <v>72.331000000000003</v>
      </c>
      <c r="AM52">
        <f t="shared" si="36"/>
        <v>71.183999999999997</v>
      </c>
      <c r="AN52">
        <f t="shared" si="36"/>
        <v>71.406000000000006</v>
      </c>
      <c r="AO52">
        <f t="shared" si="36"/>
        <v>71.406000000000006</v>
      </c>
      <c r="AP52">
        <f t="shared" ref="AP52:AS83" si="38">IFERROR(S52,AO52)</f>
        <v>71.356999999999999</v>
      </c>
      <c r="AQ52">
        <f t="shared" si="38"/>
        <v>71.337999999999994</v>
      </c>
      <c r="AR52">
        <f t="shared" si="38"/>
        <v>71.849000000000004</v>
      </c>
      <c r="AS52">
        <f t="shared" si="38"/>
        <v>72.36</v>
      </c>
      <c r="AU52" t="s">
        <v>89</v>
      </c>
      <c r="AV52">
        <f t="shared" ref="AV52:BJ68" si="39">$BW52*(Z52-Y52)/Y52</f>
        <v>0</v>
      </c>
      <c r="AW52">
        <f t="shared" si="39"/>
        <v>-8.6072596977723791E-5</v>
      </c>
      <c r="AX52">
        <f t="shared" si="39"/>
        <v>-3.705886204413033E-5</v>
      </c>
      <c r="AY52">
        <f t="shared" si="39"/>
        <v>4.1797008490840423E-5</v>
      </c>
      <c r="AZ52">
        <f t="shared" si="39"/>
        <v>-7.4345549738221464E-5</v>
      </c>
      <c r="BA52">
        <f t="shared" si="39"/>
        <v>-7.5034286317120539E-5</v>
      </c>
      <c r="BB52">
        <f t="shared" si="39"/>
        <v>2.2986062208522357E-5</v>
      </c>
      <c r="BC52">
        <f t="shared" si="39"/>
        <v>-8.5635505594146128E-5</v>
      </c>
      <c r="BD52">
        <f t="shared" si="39"/>
        <v>-7.995721353122251E-5</v>
      </c>
      <c r="BE52">
        <f t="shared" si="39"/>
        <v>-1.702339874919117E-4</v>
      </c>
      <c r="BF52">
        <f t="shared" si="39"/>
        <v>-3.3457198096779027E-4</v>
      </c>
      <c r="BG52">
        <f t="shared" si="39"/>
        <v>6.5684007433783125E-5</v>
      </c>
      <c r="BH52">
        <f t="shared" si="39"/>
        <v>1.9435674822415223E-4</v>
      </c>
      <c r="BI52">
        <f t="shared" si="39"/>
        <v>-1.5857654394381464E-4</v>
      </c>
      <c r="BJ52">
        <f t="shared" si="39"/>
        <v>3.1186783546865651E-5</v>
      </c>
      <c r="BK52">
        <f t="shared" si="37"/>
        <v>0</v>
      </c>
      <c r="BL52">
        <f t="shared" si="37"/>
        <v>-6.8621684452296144E-6</v>
      </c>
      <c r="BM52">
        <f t="shared" si="37"/>
        <v>-2.6626679933300809E-6</v>
      </c>
      <c r="BN52">
        <f t="shared" si="37"/>
        <v>7.1630827889765616E-5</v>
      </c>
      <c r="BO52">
        <f t="shared" si="37"/>
        <v>7.112137955990976E-5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-6.0601339772550319E-2</v>
      </c>
      <c r="BZ52">
        <f t="shared" si="20"/>
        <v>49</v>
      </c>
      <c r="CA52">
        <f t="shared" si="21"/>
        <v>3</v>
      </c>
      <c r="CB52">
        <f t="shared" si="22"/>
        <v>7.9999999999999988E-2</v>
      </c>
      <c r="CC52">
        <f t="shared" si="23"/>
        <v>0</v>
      </c>
      <c r="CD52">
        <f t="shared" si="24"/>
        <v>0</v>
      </c>
      <c r="CE52">
        <f t="shared" si="25"/>
        <v>1</v>
      </c>
      <c r="CF52">
        <f t="shared" si="26"/>
        <v>0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35.229999999999997</v>
      </c>
      <c r="C53" t="e">
        <f>VLOOKUP(CONCATENATE($A53,"_",C$4),assets_m6!$A:$D,4,FALSE)</f>
        <v>#N/A</v>
      </c>
      <c r="D53">
        <f>VLOOKUP(CONCATENATE($A53,"_",D$4),assets_m6!$A:$D,4,FALSE)</f>
        <v>34.869999999999997</v>
      </c>
      <c r="E53">
        <f>VLOOKUP(CONCATENATE($A53,"_",E$4),assets_m6!$A:$D,4,FALSE)</f>
        <v>35.090000000000003</v>
      </c>
      <c r="F53">
        <f>VLOOKUP(CONCATENATE($A53,"_",F$4),assets_m6!$A:$D,4,FALSE)</f>
        <v>35.520000000000003</v>
      </c>
      <c r="G53">
        <f>VLOOKUP(CONCATENATE($A53,"_",G$4),assets_m6!$A:$D,4,FALSE)</f>
        <v>35.15</v>
      </c>
      <c r="H53">
        <f>VLOOKUP(CONCATENATE($A53,"_",H$4),assets_m6!$A:$D,4,FALSE)</f>
        <v>34.979999999999997</v>
      </c>
      <c r="I53">
        <f>VLOOKUP(CONCATENATE($A53,"_",I$4),assets_m6!$A:$D,4,FALSE)</f>
        <v>35.21</v>
      </c>
      <c r="J53">
        <f>VLOOKUP(CONCATENATE($A53,"_",J$4),assets_m6!$A:$D,4,FALSE)</f>
        <v>35.200000000000003</v>
      </c>
      <c r="K53">
        <f>VLOOKUP(CONCATENATE($A53,"_",K$4),assets_m6!$A:$D,4,FALSE)</f>
        <v>35.090000000000003</v>
      </c>
      <c r="L53">
        <f>VLOOKUP(CONCATENATE($A53,"_",L$4),assets_m6!$A:$D,4,FALSE)</f>
        <v>35.56</v>
      </c>
      <c r="M53">
        <f>VLOOKUP(CONCATENATE($A53,"_",M$4),assets_m6!$A:$D,4,FALSE)</f>
        <v>34.619999999999997</v>
      </c>
      <c r="N53">
        <f>VLOOKUP(CONCATENATE($A53,"_",N$4),assets_m6!$A:$D,4,FALSE)</f>
        <v>34.340000000000003</v>
      </c>
      <c r="O53">
        <f>VLOOKUP(CONCATENATE($A53,"_",O$4),assets_m6!$A:$D,4,FALSE)</f>
        <v>34.799999999999997</v>
      </c>
      <c r="P53">
        <f>VLOOKUP(CONCATENATE($A53,"_",P$4),assets_m6!$A:$D,4,FALSE)</f>
        <v>35.19</v>
      </c>
      <c r="Q53">
        <f>VLOOKUP(CONCATENATE($A53,"_",Q$4),assets_m6!$A:$D,4,FALSE)</f>
        <v>34.89</v>
      </c>
      <c r="R53" t="e">
        <f>VLOOKUP(CONCATENATE($A53,"_",R$4),assets_m6!$A:$D,4,FALSE)</f>
        <v>#N/A</v>
      </c>
      <c r="S53">
        <f>VLOOKUP(CONCATENATE($A53,"_",S$4),assets_m6!$A:$D,4,FALSE)</f>
        <v>34.76</v>
      </c>
      <c r="T53">
        <f>VLOOKUP(CONCATENATE($A53,"_",T$4),assets_m6!$A:$D,4,FALSE)</f>
        <v>34.92</v>
      </c>
      <c r="U53">
        <f>VLOOKUP(CONCATENATE($A53,"_",U$4),assets_m6!$A:$D,4,FALSE)</f>
        <v>34.68</v>
      </c>
      <c r="V53">
        <f>VLOOKUP(CONCATENATE($A53,"_",V$4),assets_m6!$A:$D,4,FALSE)</f>
        <v>34.659999999999997</v>
      </c>
      <c r="X53" t="str">
        <f t="shared" si="16"/>
        <v>IAU</v>
      </c>
      <c r="Y53">
        <f t="shared" si="16"/>
        <v>35.229999999999997</v>
      </c>
      <c r="Z53">
        <f t="shared" si="36"/>
        <v>35.229999999999997</v>
      </c>
      <c r="AA53">
        <f t="shared" si="36"/>
        <v>34.869999999999997</v>
      </c>
      <c r="AB53">
        <f t="shared" si="36"/>
        <v>35.090000000000003</v>
      </c>
      <c r="AC53">
        <f t="shared" si="36"/>
        <v>35.520000000000003</v>
      </c>
      <c r="AD53">
        <f t="shared" si="36"/>
        <v>35.15</v>
      </c>
      <c r="AE53">
        <f t="shared" si="36"/>
        <v>34.979999999999997</v>
      </c>
      <c r="AF53">
        <f t="shared" si="36"/>
        <v>35.21</v>
      </c>
      <c r="AG53">
        <f t="shared" si="36"/>
        <v>35.200000000000003</v>
      </c>
      <c r="AH53">
        <f t="shared" si="36"/>
        <v>35.090000000000003</v>
      </c>
      <c r="AI53">
        <f t="shared" si="36"/>
        <v>35.56</v>
      </c>
      <c r="AJ53">
        <f t="shared" si="36"/>
        <v>34.619999999999997</v>
      </c>
      <c r="AK53">
        <f t="shared" si="36"/>
        <v>34.340000000000003</v>
      </c>
      <c r="AL53">
        <f t="shared" si="36"/>
        <v>34.799999999999997</v>
      </c>
      <c r="AM53">
        <f t="shared" si="36"/>
        <v>35.19</v>
      </c>
      <c r="AN53">
        <f t="shared" si="36"/>
        <v>34.89</v>
      </c>
      <c r="AO53">
        <f t="shared" si="36"/>
        <v>34.89</v>
      </c>
      <c r="AP53">
        <f t="shared" si="38"/>
        <v>34.76</v>
      </c>
      <c r="AQ53">
        <f t="shared" si="38"/>
        <v>34.92</v>
      </c>
      <c r="AR53">
        <f t="shared" si="38"/>
        <v>34.68</v>
      </c>
      <c r="AS53">
        <f t="shared" si="38"/>
        <v>34.659999999999997</v>
      </c>
      <c r="AU53" t="s">
        <v>91</v>
      </c>
      <c r="AV53">
        <f t="shared" si="39"/>
        <v>0</v>
      </c>
      <c r="AW53">
        <f t="shared" si="39"/>
        <v>-1.0218563724098764E-4</v>
      </c>
      <c r="AX53">
        <f t="shared" si="39"/>
        <v>6.3091482649843983E-5</v>
      </c>
      <c r="AY53">
        <f t="shared" si="39"/>
        <v>1.2254203476774002E-4</v>
      </c>
      <c r="AZ53">
        <f t="shared" si="39"/>
        <v>-1.0416666666666795E-4</v>
      </c>
      <c r="BA53">
        <f t="shared" si="39"/>
        <v>-4.8364153627312009E-5</v>
      </c>
      <c r="BB53">
        <f t="shared" si="39"/>
        <v>6.5751858204689538E-5</v>
      </c>
      <c r="BC53">
        <f t="shared" si="39"/>
        <v>-2.8401022436802076E-6</v>
      </c>
      <c r="BD53">
        <f t="shared" si="39"/>
        <v>-3.1249999999999838E-5</v>
      </c>
      <c r="BE53">
        <f t="shared" si="39"/>
        <v>1.3394129381590165E-4</v>
      </c>
      <c r="BF53">
        <f t="shared" si="39"/>
        <v>-2.6434195725534446E-4</v>
      </c>
      <c r="BG53">
        <f t="shared" si="39"/>
        <v>-8.0878105141534971E-5</v>
      </c>
      <c r="BH53">
        <f t="shared" si="39"/>
        <v>1.3395457192777918E-4</v>
      </c>
      <c r="BI53">
        <f t="shared" si="39"/>
        <v>1.1206896551724156E-4</v>
      </c>
      <c r="BJ53">
        <f t="shared" si="39"/>
        <v>-8.5251491901107467E-5</v>
      </c>
      <c r="BK53">
        <f t="shared" si="37"/>
        <v>0</v>
      </c>
      <c r="BL53">
        <f t="shared" si="37"/>
        <v>-3.7259959873890099E-5</v>
      </c>
      <c r="BM53">
        <f t="shared" si="37"/>
        <v>4.6029919447642035E-5</v>
      </c>
      <c r="BN53">
        <f t="shared" si="37"/>
        <v>-6.8728522336770323E-5</v>
      </c>
      <c r="BO53">
        <f t="shared" si="37"/>
        <v>-5.7670126874288138E-6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-1.6179392563156411E-2</v>
      </c>
      <c r="BZ53">
        <f t="shared" si="20"/>
        <v>84</v>
      </c>
      <c r="CA53">
        <f t="shared" si="21"/>
        <v>5</v>
      </c>
      <c r="CB53">
        <f t="shared" si="22"/>
        <v>0.24000000000000005</v>
      </c>
      <c r="CC53">
        <f t="shared" si="23"/>
        <v>0</v>
      </c>
      <c r="CD53">
        <f t="shared" si="24"/>
        <v>0</v>
      </c>
      <c r="CE53">
        <f t="shared" si="25"/>
        <v>0</v>
      </c>
      <c r="CF53">
        <f t="shared" si="26"/>
        <v>0</v>
      </c>
      <c r="CG53">
        <f t="shared" si="27"/>
        <v>1</v>
      </c>
      <c r="CI53">
        <f t="shared" si="28"/>
        <v>0</v>
      </c>
      <c r="CJ53">
        <f t="shared" si="29"/>
        <v>0</v>
      </c>
      <c r="CK53">
        <f t="shared" si="29"/>
        <v>0</v>
      </c>
      <c r="CL53">
        <f t="shared" si="29"/>
        <v>0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19.968</v>
      </c>
      <c r="C54" t="e">
        <f>VLOOKUP(CONCATENATE($A54,"_",C$4),assets_m6!$A:$D,4,FALSE)</f>
        <v>#N/A</v>
      </c>
      <c r="D54">
        <f>VLOOKUP(CONCATENATE($A54,"_",D$4),assets_m6!$A:$D,4,FALSE)</f>
        <v>19.71</v>
      </c>
      <c r="E54">
        <f>VLOOKUP(CONCATENATE($A54,"_",E$4),assets_m6!$A:$D,4,FALSE)</f>
        <v>19.481999999999999</v>
      </c>
      <c r="F54">
        <f>VLOOKUP(CONCATENATE($A54,"_",F$4),assets_m6!$A:$D,4,FALSE)</f>
        <v>20.274999999999999</v>
      </c>
      <c r="G54">
        <f>VLOOKUP(CONCATENATE($A54,"_",G$4),assets_m6!$A:$D,4,FALSE)</f>
        <v>20.117000000000001</v>
      </c>
      <c r="H54">
        <f>VLOOKUP(CONCATENATE($A54,"_",H$4),assets_m6!$A:$D,4,FALSE)</f>
        <v>20.513000000000002</v>
      </c>
      <c r="I54">
        <f>VLOOKUP(CONCATENATE($A54,"_",I$4),assets_m6!$A:$D,4,FALSE)</f>
        <v>20.692</v>
      </c>
      <c r="J54">
        <f>VLOOKUP(CONCATENATE($A54,"_",J$4),assets_m6!$A:$D,4,FALSE)</f>
        <v>20.434000000000001</v>
      </c>
      <c r="K54">
        <f>VLOOKUP(CONCATENATE($A54,"_",K$4),assets_m6!$A:$D,4,FALSE)</f>
        <v>19.875</v>
      </c>
      <c r="L54">
        <f>VLOOKUP(CONCATENATE($A54,"_",L$4),assets_m6!$A:$D,4,FALSE)</f>
        <v>19.515999999999998</v>
      </c>
      <c r="M54">
        <f>VLOOKUP(CONCATENATE($A54,"_",M$4),assets_m6!$A:$D,4,FALSE)</f>
        <v>18.398</v>
      </c>
      <c r="N54">
        <f>VLOOKUP(CONCATENATE($A54,"_",N$4),assets_m6!$A:$D,4,FALSE)</f>
        <v>18.187999999999999</v>
      </c>
      <c r="O54">
        <f>VLOOKUP(CONCATENATE($A54,"_",O$4),assets_m6!$A:$D,4,FALSE)</f>
        <v>18.626999999999999</v>
      </c>
      <c r="P54">
        <f>VLOOKUP(CONCATENATE($A54,"_",P$4),assets_m6!$A:$D,4,FALSE)</f>
        <v>17.937999999999999</v>
      </c>
      <c r="Q54">
        <f>VLOOKUP(CONCATENATE($A54,"_",Q$4),assets_m6!$A:$D,4,FALSE)</f>
        <v>18.587</v>
      </c>
      <c r="R54" t="e">
        <f>VLOOKUP(CONCATENATE($A54,"_",R$4),assets_m6!$A:$D,4,FALSE)</f>
        <v>#N/A</v>
      </c>
      <c r="S54">
        <f>VLOOKUP(CONCATENATE($A54,"_",S$4),assets_m6!$A:$D,4,FALSE)</f>
        <v>19.047000000000001</v>
      </c>
      <c r="T54">
        <f>VLOOKUP(CONCATENATE($A54,"_",T$4),assets_m6!$A:$D,4,FALSE)</f>
        <v>18.927</v>
      </c>
      <c r="U54">
        <f>VLOOKUP(CONCATENATE($A54,"_",U$4),assets_m6!$A:$D,4,FALSE)</f>
        <v>19.286000000000001</v>
      </c>
      <c r="V54">
        <f>VLOOKUP(CONCATENATE($A54,"_",V$4),assets_m6!$A:$D,4,FALSE)</f>
        <v>19.376000000000001</v>
      </c>
      <c r="X54" t="str">
        <f t="shared" si="16"/>
        <v>ICLN</v>
      </c>
      <c r="Y54">
        <f t="shared" si="16"/>
        <v>19.968</v>
      </c>
      <c r="Z54">
        <f t="shared" si="36"/>
        <v>19.968</v>
      </c>
      <c r="AA54">
        <f t="shared" si="36"/>
        <v>19.71</v>
      </c>
      <c r="AB54">
        <f t="shared" si="36"/>
        <v>19.481999999999999</v>
      </c>
      <c r="AC54">
        <f t="shared" si="36"/>
        <v>20.274999999999999</v>
      </c>
      <c r="AD54">
        <f t="shared" si="36"/>
        <v>20.117000000000001</v>
      </c>
      <c r="AE54">
        <f t="shared" si="36"/>
        <v>20.513000000000002</v>
      </c>
      <c r="AF54">
        <f t="shared" si="36"/>
        <v>20.692</v>
      </c>
      <c r="AG54">
        <f t="shared" si="36"/>
        <v>20.434000000000001</v>
      </c>
      <c r="AH54">
        <f t="shared" si="36"/>
        <v>19.875</v>
      </c>
      <c r="AI54">
        <f t="shared" si="36"/>
        <v>19.515999999999998</v>
      </c>
      <c r="AJ54">
        <f t="shared" si="36"/>
        <v>18.398</v>
      </c>
      <c r="AK54">
        <f t="shared" si="36"/>
        <v>18.187999999999999</v>
      </c>
      <c r="AL54">
        <f t="shared" si="36"/>
        <v>18.626999999999999</v>
      </c>
      <c r="AM54">
        <f t="shared" ref="AM54:AS85" si="40">IFERROR(P54,AL54)</f>
        <v>17.937999999999999</v>
      </c>
      <c r="AN54">
        <f t="shared" si="40"/>
        <v>18.587</v>
      </c>
      <c r="AO54">
        <f t="shared" si="40"/>
        <v>18.587</v>
      </c>
      <c r="AP54">
        <f t="shared" si="38"/>
        <v>19.047000000000001</v>
      </c>
      <c r="AQ54">
        <f t="shared" si="38"/>
        <v>18.927</v>
      </c>
      <c r="AR54">
        <f t="shared" si="38"/>
        <v>19.286000000000001</v>
      </c>
      <c r="AS54">
        <f t="shared" si="38"/>
        <v>19.376000000000001</v>
      </c>
      <c r="AU54" t="s">
        <v>102</v>
      </c>
      <c r="AV54">
        <f t="shared" si="39"/>
        <v>0</v>
      </c>
      <c r="AW54">
        <f t="shared" si="39"/>
        <v>-1.2920673076923032E-4</v>
      </c>
      <c r="AX54">
        <f t="shared" si="39"/>
        <v>-1.15677321156774E-4</v>
      </c>
      <c r="AY54">
        <f t="shared" si="39"/>
        <v>4.0704239811107653E-4</v>
      </c>
      <c r="AZ54">
        <f t="shared" si="39"/>
        <v>-7.7928483353882964E-5</v>
      </c>
      <c r="BA54">
        <f t="shared" si="39"/>
        <v>1.9684843664562348E-4</v>
      </c>
      <c r="BB54">
        <f t="shared" si="39"/>
        <v>8.7261736459805239E-5</v>
      </c>
      <c r="BC54">
        <f t="shared" si="39"/>
        <v>-1.2468586893485363E-4</v>
      </c>
      <c r="BD54">
        <f t="shared" si="39"/>
        <v>-2.7356366839581141E-4</v>
      </c>
      <c r="BE54">
        <f t="shared" si="39"/>
        <v>-1.8062893081761096E-4</v>
      </c>
      <c r="BF54">
        <f t="shared" si="39"/>
        <v>-5.7286329165812599E-4</v>
      </c>
      <c r="BG54">
        <f t="shared" si="39"/>
        <v>-1.1414284161321929E-4</v>
      </c>
      <c r="BH54">
        <f t="shared" si="39"/>
        <v>2.4136793490213334E-4</v>
      </c>
      <c r="BI54">
        <f t="shared" si="39"/>
        <v>-3.6989316583454129E-4</v>
      </c>
      <c r="BJ54">
        <f t="shared" si="39"/>
        <v>3.6180176162336992E-4</v>
      </c>
      <c r="BK54">
        <f t="shared" si="37"/>
        <v>0</v>
      </c>
      <c r="BL54">
        <f t="shared" si="37"/>
        <v>2.4748480120514386E-4</v>
      </c>
      <c r="BM54">
        <f t="shared" si="37"/>
        <v>-6.3002047566546423E-5</v>
      </c>
      <c r="BN54">
        <f t="shared" si="37"/>
        <v>1.8967612405558292E-4</v>
      </c>
      <c r="BO54">
        <f t="shared" si="37"/>
        <v>4.6665975318884088E-5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-2.9647435897435834E-2</v>
      </c>
      <c r="BZ54">
        <f t="shared" si="20"/>
        <v>76</v>
      </c>
      <c r="CA54">
        <f t="shared" si="21"/>
        <v>4</v>
      </c>
      <c r="CB54">
        <f t="shared" si="22"/>
        <v>0.12000000000000002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1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4.91</v>
      </c>
      <c r="C55">
        <f>VLOOKUP(CONCATENATE($A55,"_",C$4),assets_m6!$A:$D,4,FALSE)</f>
        <v>4.8970000000000002</v>
      </c>
      <c r="D55">
        <f>VLOOKUP(CONCATENATE($A55,"_",D$4),assets_m6!$A:$D,4,FALSE)</f>
        <v>4.867</v>
      </c>
      <c r="E55">
        <f>VLOOKUP(CONCATENATE($A55,"_",E$4),assets_m6!$A:$D,4,FALSE)</f>
        <v>4.8609999999999998</v>
      </c>
      <c r="F55" t="e">
        <f>VLOOKUP(CONCATENATE($A55,"_",F$4),assets_m6!$A:$D,4,FALSE)</f>
        <v>#N/A</v>
      </c>
      <c r="G55" t="e">
        <f>VLOOKUP(CONCATENATE($A55,"_",G$4),assets_m6!$A:$D,4,FALSE)</f>
        <v>#N/A</v>
      </c>
      <c r="H55">
        <f>VLOOKUP(CONCATENATE($A55,"_",H$4),assets_m6!$A:$D,4,FALSE)</f>
        <v>4.8360000000000003</v>
      </c>
      <c r="I55">
        <f>VLOOKUP(CONCATENATE($A55,"_",I$4),assets_m6!$A:$D,4,FALSE)</f>
        <v>4.8380000000000001</v>
      </c>
      <c r="J55">
        <f>VLOOKUP(CONCATENATE($A55,"_",J$4),assets_m6!$A:$D,4,FALSE)</f>
        <v>4.8179999999999996</v>
      </c>
      <c r="K55">
        <f>VLOOKUP(CONCATENATE($A55,"_",K$4),assets_m6!$A:$D,4,FALSE)</f>
        <v>4.7720000000000002</v>
      </c>
      <c r="L55">
        <f>VLOOKUP(CONCATENATE($A55,"_",L$4),assets_m6!$A:$D,4,FALSE)</f>
        <v>4.7300000000000004</v>
      </c>
      <c r="M55">
        <f>VLOOKUP(CONCATENATE($A55,"_",M$4),assets_m6!$A:$D,4,FALSE)</f>
        <v>4.6740000000000004</v>
      </c>
      <c r="N55">
        <f>VLOOKUP(CONCATENATE($A55,"_",N$4),assets_m6!$A:$D,4,FALSE)</f>
        <v>4.6630000000000003</v>
      </c>
      <c r="O55">
        <f>VLOOKUP(CONCATENATE($A55,"_",O$4),assets_m6!$A:$D,4,FALSE)</f>
        <v>4.6820000000000004</v>
      </c>
      <c r="P55">
        <f>VLOOKUP(CONCATENATE($A55,"_",P$4),assets_m6!$A:$D,4,FALSE)</f>
        <v>4.6459999999999999</v>
      </c>
      <c r="Q55">
        <f>VLOOKUP(CONCATENATE($A55,"_",Q$4),assets_m6!$A:$D,4,FALSE)</f>
        <v>4.6459999999999999</v>
      </c>
      <c r="R55">
        <f>VLOOKUP(CONCATENATE($A55,"_",R$4),assets_m6!$A:$D,4,FALSE)</f>
        <v>4.6449999999999996</v>
      </c>
      <c r="S55">
        <f>VLOOKUP(CONCATENATE($A55,"_",S$4),assets_m6!$A:$D,4,FALSE)</f>
        <v>4.6440000000000001</v>
      </c>
      <c r="T55">
        <f>VLOOKUP(CONCATENATE($A55,"_",T$4),assets_m6!$A:$D,4,FALSE)</f>
        <v>4.67</v>
      </c>
      <c r="U55">
        <f>VLOOKUP(CONCATENATE($A55,"_",U$4),assets_m6!$A:$D,4,FALSE)</f>
        <v>4.7060000000000004</v>
      </c>
      <c r="V55">
        <f>VLOOKUP(CONCATENATE($A55,"_",V$4),assets_m6!$A:$D,4,FALSE)</f>
        <v>4.7089999999999996</v>
      </c>
      <c r="X55" t="str">
        <f t="shared" si="16"/>
        <v>IEAA.L</v>
      </c>
      <c r="Y55">
        <f t="shared" si="16"/>
        <v>4.91</v>
      </c>
      <c r="Z55">
        <f t="shared" ref="Z55:AL74" si="41">IFERROR(C55,Y55)</f>
        <v>4.8970000000000002</v>
      </c>
      <c r="AA55">
        <f t="shared" si="41"/>
        <v>4.867</v>
      </c>
      <c r="AB55">
        <f t="shared" si="41"/>
        <v>4.8609999999999998</v>
      </c>
      <c r="AC55">
        <f t="shared" si="41"/>
        <v>4.8609999999999998</v>
      </c>
      <c r="AD55">
        <f t="shared" si="41"/>
        <v>4.8609999999999998</v>
      </c>
      <c r="AE55">
        <f t="shared" si="41"/>
        <v>4.8360000000000003</v>
      </c>
      <c r="AF55">
        <f t="shared" si="41"/>
        <v>4.8380000000000001</v>
      </c>
      <c r="AG55">
        <f t="shared" si="41"/>
        <v>4.8179999999999996</v>
      </c>
      <c r="AH55">
        <f t="shared" si="41"/>
        <v>4.7720000000000002</v>
      </c>
      <c r="AI55">
        <f t="shared" si="41"/>
        <v>4.7300000000000004</v>
      </c>
      <c r="AJ55">
        <f t="shared" si="41"/>
        <v>4.6740000000000004</v>
      </c>
      <c r="AK55">
        <f t="shared" si="41"/>
        <v>4.6630000000000003</v>
      </c>
      <c r="AL55">
        <f t="shared" si="41"/>
        <v>4.6820000000000004</v>
      </c>
      <c r="AM55">
        <f t="shared" si="40"/>
        <v>4.6459999999999999</v>
      </c>
      <c r="AN55">
        <f t="shared" si="40"/>
        <v>4.6459999999999999</v>
      </c>
      <c r="AO55">
        <f t="shared" si="40"/>
        <v>4.6449999999999996</v>
      </c>
      <c r="AP55">
        <f t="shared" si="38"/>
        <v>4.6440000000000001</v>
      </c>
      <c r="AQ55">
        <f t="shared" si="38"/>
        <v>4.67</v>
      </c>
      <c r="AR55">
        <f t="shared" si="38"/>
        <v>4.7060000000000004</v>
      </c>
      <c r="AS55">
        <f t="shared" si="38"/>
        <v>4.7089999999999996</v>
      </c>
      <c r="AU55" t="s">
        <v>63</v>
      </c>
      <c r="AV55">
        <f t="shared" si="39"/>
        <v>-2.6476578411405095E-5</v>
      </c>
      <c r="AW55">
        <f t="shared" si="39"/>
        <v>-6.1261997141107296E-5</v>
      </c>
      <c r="AX55">
        <f t="shared" si="39"/>
        <v>-1.2327922745017933E-5</v>
      </c>
      <c r="AY55">
        <f t="shared" si="39"/>
        <v>0</v>
      </c>
      <c r="AZ55">
        <f t="shared" si="39"/>
        <v>0</v>
      </c>
      <c r="BA55">
        <f t="shared" si="39"/>
        <v>-5.1429746965643837E-5</v>
      </c>
      <c r="BB55">
        <f t="shared" si="39"/>
        <v>4.1356492969391638E-6</v>
      </c>
      <c r="BC55">
        <f t="shared" si="39"/>
        <v>-4.1339396444812862E-5</v>
      </c>
      <c r="BD55">
        <f t="shared" si="39"/>
        <v>-9.5475300954751723E-5</v>
      </c>
      <c r="BE55">
        <f t="shared" si="39"/>
        <v>-8.8013411567476564E-5</v>
      </c>
      <c r="BF55">
        <f t="shared" si="39"/>
        <v>-1.1839323467230453E-4</v>
      </c>
      <c r="BG55">
        <f t="shared" si="39"/>
        <v>-2.3534445870774755E-5</v>
      </c>
      <c r="BH55">
        <f t="shared" si="39"/>
        <v>4.0746300664808337E-5</v>
      </c>
      <c r="BI55">
        <f t="shared" si="39"/>
        <v>-7.6890217855618274E-5</v>
      </c>
      <c r="BJ55">
        <f t="shared" si="39"/>
        <v>0</v>
      </c>
      <c r="BK55">
        <f t="shared" si="37"/>
        <v>-2.1523891519593932E-6</v>
      </c>
      <c r="BL55">
        <f t="shared" si="37"/>
        <v>-2.1528525296005292E-6</v>
      </c>
      <c r="BM55">
        <f t="shared" si="37"/>
        <v>5.5986218776916026E-5</v>
      </c>
      <c r="BN55">
        <f t="shared" si="37"/>
        <v>7.7087794432549207E-5</v>
      </c>
      <c r="BO55">
        <f t="shared" si="37"/>
        <v>6.3748406289826293E-6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-4.0936863543788289E-2</v>
      </c>
      <c r="BZ55">
        <f t="shared" si="20"/>
        <v>68</v>
      </c>
      <c r="CA55">
        <f t="shared" si="21"/>
        <v>4</v>
      </c>
      <c r="CB55">
        <f t="shared" si="22"/>
        <v>0.12000000000000002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1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102.90900000000001</v>
      </c>
      <c r="C56" t="e">
        <f>VLOOKUP(CONCATENATE($A56,"_",C$4),assets_m6!$A:$D,4,FALSE)</f>
        <v>#N/A</v>
      </c>
      <c r="D56">
        <f>VLOOKUP(CONCATENATE($A56,"_",D$4),assets_m6!$A:$D,4,FALSE)</f>
        <v>101.83499999999999</v>
      </c>
      <c r="E56">
        <f>VLOOKUP(CONCATENATE($A56,"_",E$4),assets_m6!$A:$D,4,FALSE)</f>
        <v>101.262</v>
      </c>
      <c r="F56">
        <f>VLOOKUP(CONCATENATE($A56,"_",F$4),assets_m6!$A:$D,4,FALSE)</f>
        <v>101.41</v>
      </c>
      <c r="G56">
        <f>VLOOKUP(CONCATENATE($A56,"_",G$4),assets_m6!$A:$D,4,FALSE)</f>
        <v>101.212</v>
      </c>
      <c r="H56">
        <f>VLOOKUP(CONCATENATE($A56,"_",H$4),assets_m6!$A:$D,4,FALSE)</f>
        <v>100.453</v>
      </c>
      <c r="I56">
        <f>VLOOKUP(CONCATENATE($A56,"_",I$4),assets_m6!$A:$D,4,FALSE)</f>
        <v>100.857</v>
      </c>
      <c r="J56">
        <f>VLOOKUP(CONCATENATE($A56,"_",J$4),assets_m6!$A:$D,4,FALSE)</f>
        <v>100.482</v>
      </c>
      <c r="K56">
        <f>VLOOKUP(CONCATENATE($A56,"_",K$4),assets_m6!$A:$D,4,FALSE)</f>
        <v>100.393</v>
      </c>
      <c r="L56">
        <f>VLOOKUP(CONCATENATE($A56,"_",L$4),assets_m6!$A:$D,4,FALSE)</f>
        <v>99.406999999999996</v>
      </c>
      <c r="M56">
        <f>VLOOKUP(CONCATENATE($A56,"_",M$4),assets_m6!$A:$D,4,FALSE)</f>
        <v>97.64</v>
      </c>
      <c r="N56">
        <f>VLOOKUP(CONCATENATE($A56,"_",N$4),assets_m6!$A:$D,4,FALSE)</f>
        <v>96.86</v>
      </c>
      <c r="O56">
        <f>VLOOKUP(CONCATENATE($A56,"_",O$4),assets_m6!$A:$D,4,FALSE)</f>
        <v>98.212000000000003</v>
      </c>
      <c r="P56">
        <f>VLOOKUP(CONCATENATE($A56,"_",P$4),assets_m6!$A:$D,4,FALSE)</f>
        <v>98.853999999999999</v>
      </c>
      <c r="Q56">
        <f>VLOOKUP(CONCATENATE($A56,"_",Q$4),assets_m6!$A:$D,4,FALSE)</f>
        <v>98.884</v>
      </c>
      <c r="R56" t="e">
        <f>VLOOKUP(CONCATENATE($A56,"_",R$4),assets_m6!$A:$D,4,FALSE)</f>
        <v>#N/A</v>
      </c>
      <c r="S56">
        <f>VLOOKUP(CONCATENATE($A56,"_",S$4),assets_m6!$A:$D,4,FALSE)</f>
        <v>98.37</v>
      </c>
      <c r="T56">
        <f>VLOOKUP(CONCATENATE($A56,"_",T$4),assets_m6!$A:$D,4,FALSE)</f>
        <v>99.614000000000004</v>
      </c>
      <c r="U56">
        <f>VLOOKUP(CONCATENATE($A56,"_",U$4),assets_m6!$A:$D,4,FALSE)</f>
        <v>100.176</v>
      </c>
      <c r="V56">
        <f>VLOOKUP(CONCATENATE($A56,"_",V$4),assets_m6!$A:$D,4,FALSE)</f>
        <v>99.820999999999998</v>
      </c>
      <c r="X56" t="str">
        <f t="shared" si="16"/>
        <v>IEF</v>
      </c>
      <c r="Y56">
        <f t="shared" si="16"/>
        <v>102.90900000000001</v>
      </c>
      <c r="Z56">
        <f t="shared" si="41"/>
        <v>102.90900000000001</v>
      </c>
      <c r="AA56">
        <f t="shared" si="41"/>
        <v>101.83499999999999</v>
      </c>
      <c r="AB56">
        <f t="shared" si="41"/>
        <v>101.262</v>
      </c>
      <c r="AC56">
        <f t="shared" si="41"/>
        <v>101.41</v>
      </c>
      <c r="AD56">
        <f t="shared" si="41"/>
        <v>101.212</v>
      </c>
      <c r="AE56">
        <f t="shared" si="41"/>
        <v>100.453</v>
      </c>
      <c r="AF56">
        <f t="shared" si="41"/>
        <v>100.857</v>
      </c>
      <c r="AG56">
        <f t="shared" si="41"/>
        <v>100.482</v>
      </c>
      <c r="AH56">
        <f t="shared" si="41"/>
        <v>100.393</v>
      </c>
      <c r="AI56">
        <f t="shared" si="41"/>
        <v>99.406999999999996</v>
      </c>
      <c r="AJ56">
        <f t="shared" si="41"/>
        <v>97.64</v>
      </c>
      <c r="AK56">
        <f t="shared" si="41"/>
        <v>96.86</v>
      </c>
      <c r="AL56">
        <f t="shared" si="41"/>
        <v>98.212000000000003</v>
      </c>
      <c r="AM56">
        <f t="shared" si="40"/>
        <v>98.853999999999999</v>
      </c>
      <c r="AN56">
        <f t="shared" si="40"/>
        <v>98.884</v>
      </c>
      <c r="AO56">
        <f t="shared" si="40"/>
        <v>98.884</v>
      </c>
      <c r="AP56">
        <f t="shared" si="38"/>
        <v>98.37</v>
      </c>
      <c r="AQ56">
        <f t="shared" si="38"/>
        <v>99.614000000000004</v>
      </c>
      <c r="AR56">
        <f t="shared" si="38"/>
        <v>100.176</v>
      </c>
      <c r="AS56">
        <f t="shared" si="38"/>
        <v>99.820999999999998</v>
      </c>
      <c r="AU56" t="s">
        <v>64</v>
      </c>
      <c r="AV56">
        <f t="shared" si="39"/>
        <v>0</v>
      </c>
      <c r="AW56">
        <f t="shared" si="39"/>
        <v>-1.0436404979156461E-4</v>
      </c>
      <c r="AX56">
        <f t="shared" si="39"/>
        <v>-5.6267491530416197E-5</v>
      </c>
      <c r="AY56">
        <f t="shared" si="39"/>
        <v>1.4615551737077693E-5</v>
      </c>
      <c r="AZ56">
        <f t="shared" si="39"/>
        <v>-1.9524701705945497E-5</v>
      </c>
      <c r="BA56">
        <f t="shared" si="39"/>
        <v>-7.4991107773781802E-5</v>
      </c>
      <c r="BB56">
        <f t="shared" si="39"/>
        <v>4.0217813305724706E-5</v>
      </c>
      <c r="BC56">
        <f t="shared" si="39"/>
        <v>-3.7181355780957194E-5</v>
      </c>
      <c r="BD56">
        <f t="shared" si="39"/>
        <v>-8.8573077765170511E-6</v>
      </c>
      <c r="BE56">
        <f t="shared" si="39"/>
        <v>-9.8214018905701012E-5</v>
      </c>
      <c r="BF56">
        <f t="shared" si="39"/>
        <v>-1.7775408170450733E-4</v>
      </c>
      <c r="BG56">
        <f t="shared" si="39"/>
        <v>-7.98852929127408E-5</v>
      </c>
      <c r="BH56">
        <f t="shared" si="39"/>
        <v>1.3958290315919925E-4</v>
      </c>
      <c r="BI56">
        <f t="shared" si="39"/>
        <v>6.5368794037388089E-5</v>
      </c>
      <c r="BJ56">
        <f t="shared" si="39"/>
        <v>3.0347785623243506E-6</v>
      </c>
      <c r="BK56">
        <f t="shared" si="37"/>
        <v>0</v>
      </c>
      <c r="BL56">
        <f t="shared" si="37"/>
        <v>-5.1980097892479652E-5</v>
      </c>
      <c r="BM56">
        <f t="shared" si="37"/>
        <v>1.2646131950798004E-4</v>
      </c>
      <c r="BN56">
        <f t="shared" si="37"/>
        <v>5.6417772602244427E-5</v>
      </c>
      <c r="BO56">
        <f t="shared" si="37"/>
        <v>-3.5437629771602373E-5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-3.000709364584252E-2</v>
      </c>
      <c r="BZ56">
        <f t="shared" si="20"/>
        <v>74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738.8</v>
      </c>
      <c r="C57">
        <f>VLOOKUP(CONCATENATE($A57,"_",C$4),assets_m6!$A:$D,4,FALSE)</f>
        <v>750.55</v>
      </c>
      <c r="D57">
        <f>VLOOKUP(CONCATENATE($A57,"_",D$4),assets_m6!$A:$D,4,FALSE)</f>
        <v>741.5</v>
      </c>
      <c r="E57">
        <f>VLOOKUP(CONCATENATE($A57,"_",E$4),assets_m6!$A:$D,4,FALSE)</f>
        <v>737.6</v>
      </c>
      <c r="F57" t="e">
        <f>VLOOKUP(CONCATENATE($A57,"_",F$4),assets_m6!$A:$D,4,FALSE)</f>
        <v>#N/A</v>
      </c>
      <c r="G57" t="e">
        <f>VLOOKUP(CONCATENATE($A57,"_",G$4),assets_m6!$A:$D,4,FALSE)</f>
        <v>#N/A</v>
      </c>
      <c r="H57">
        <f>VLOOKUP(CONCATENATE($A57,"_",H$4),assets_m6!$A:$D,4,FALSE)</f>
        <v>744.95</v>
      </c>
      <c r="I57">
        <f>VLOOKUP(CONCATENATE($A57,"_",I$4),assets_m6!$A:$D,4,FALSE)</f>
        <v>742</v>
      </c>
      <c r="J57" t="e">
        <f>VLOOKUP(CONCATENATE($A57,"_",J$4),assets_m6!$A:$D,4,FALSE)</f>
        <v>#N/A</v>
      </c>
      <c r="K57">
        <f>VLOOKUP(CONCATENATE($A57,"_",K$4),assets_m6!$A:$D,4,FALSE)</f>
        <v>729.1</v>
      </c>
      <c r="L57">
        <f>VLOOKUP(CONCATENATE($A57,"_",L$4),assets_m6!$A:$D,4,FALSE)</f>
        <v>717.7</v>
      </c>
      <c r="M57">
        <f>VLOOKUP(CONCATENATE($A57,"_",M$4),assets_m6!$A:$D,4,FALSE)</f>
        <v>710.75</v>
      </c>
      <c r="N57">
        <f>VLOOKUP(CONCATENATE($A57,"_",N$4),assets_m6!$A:$D,4,FALSE)</f>
        <v>710.45</v>
      </c>
      <c r="O57">
        <f>VLOOKUP(CONCATENATE($A57,"_",O$4),assets_m6!$A:$D,4,FALSE)</f>
        <v>712.8</v>
      </c>
      <c r="P57">
        <f>VLOOKUP(CONCATENATE($A57,"_",P$4),assets_m6!$A:$D,4,FALSE)</f>
        <v>692.3</v>
      </c>
      <c r="Q57">
        <f>VLOOKUP(CONCATENATE($A57,"_",Q$4),assets_m6!$A:$D,4,FALSE)</f>
        <v>689.8</v>
      </c>
      <c r="R57">
        <f>VLOOKUP(CONCATENATE($A57,"_",R$4),assets_m6!$A:$D,4,FALSE)</f>
        <v>699.85</v>
      </c>
      <c r="S57">
        <f>VLOOKUP(CONCATENATE($A57,"_",S$4),assets_m6!$A:$D,4,FALSE)</f>
        <v>701.7</v>
      </c>
      <c r="T57" t="e">
        <f>VLOOKUP(CONCATENATE($A57,"_",T$4),assets_m6!$A:$D,4,FALSE)</f>
        <v>#N/A</v>
      </c>
      <c r="U57">
        <f>VLOOKUP(CONCATENATE($A57,"_",U$4),assets_m6!$A:$D,4,FALSE)</f>
        <v>692.5</v>
      </c>
      <c r="V57">
        <f>VLOOKUP(CONCATENATE($A57,"_",V$4),assets_m6!$A:$D,4,FALSE)</f>
        <v>710.3</v>
      </c>
      <c r="X57" t="str">
        <f t="shared" si="16"/>
        <v>IEFM.L</v>
      </c>
      <c r="Y57">
        <f t="shared" si="16"/>
        <v>738.8</v>
      </c>
      <c r="Z57">
        <f t="shared" si="41"/>
        <v>750.55</v>
      </c>
      <c r="AA57">
        <f t="shared" si="41"/>
        <v>741.5</v>
      </c>
      <c r="AB57">
        <f t="shared" si="41"/>
        <v>737.6</v>
      </c>
      <c r="AC57">
        <f t="shared" si="41"/>
        <v>737.6</v>
      </c>
      <c r="AD57">
        <f t="shared" si="41"/>
        <v>737.6</v>
      </c>
      <c r="AE57">
        <f t="shared" si="41"/>
        <v>744.95</v>
      </c>
      <c r="AF57">
        <f t="shared" si="41"/>
        <v>742</v>
      </c>
      <c r="AG57">
        <f t="shared" si="41"/>
        <v>742</v>
      </c>
      <c r="AH57">
        <f t="shared" si="41"/>
        <v>729.1</v>
      </c>
      <c r="AI57">
        <f t="shared" si="41"/>
        <v>717.7</v>
      </c>
      <c r="AJ57">
        <f t="shared" si="41"/>
        <v>710.75</v>
      </c>
      <c r="AK57">
        <f t="shared" si="41"/>
        <v>710.45</v>
      </c>
      <c r="AL57">
        <f t="shared" si="41"/>
        <v>712.8</v>
      </c>
      <c r="AM57">
        <f t="shared" si="40"/>
        <v>692.3</v>
      </c>
      <c r="AN57">
        <f t="shared" si="40"/>
        <v>689.8</v>
      </c>
      <c r="AO57">
        <f t="shared" si="40"/>
        <v>699.85</v>
      </c>
      <c r="AP57">
        <f t="shared" si="38"/>
        <v>701.7</v>
      </c>
      <c r="AQ57">
        <f t="shared" si="38"/>
        <v>701.7</v>
      </c>
      <c r="AR57">
        <f t="shared" si="38"/>
        <v>692.5</v>
      </c>
      <c r="AS57">
        <f t="shared" si="38"/>
        <v>710.3</v>
      </c>
      <c r="AU57" t="s">
        <v>39</v>
      </c>
      <c r="AV57">
        <f t="shared" si="39"/>
        <v>1.5904168922577155E-4</v>
      </c>
      <c r="AW57">
        <f t="shared" si="39"/>
        <v>-1.2057824262207656E-4</v>
      </c>
      <c r="AX57">
        <f t="shared" si="39"/>
        <v>-5.2596089008765706E-5</v>
      </c>
      <c r="AY57">
        <f t="shared" si="39"/>
        <v>0</v>
      </c>
      <c r="AZ57">
        <f t="shared" si="39"/>
        <v>0</v>
      </c>
      <c r="BA57">
        <f t="shared" si="39"/>
        <v>9.9647505422993798E-5</v>
      </c>
      <c r="BB57">
        <f t="shared" si="39"/>
        <v>-3.9599973152561184E-5</v>
      </c>
      <c r="BC57">
        <f t="shared" si="39"/>
        <v>0</v>
      </c>
      <c r="BD57">
        <f t="shared" si="39"/>
        <v>-1.738544474393528E-4</v>
      </c>
      <c r="BE57">
        <f t="shared" si="39"/>
        <v>-1.5635715265395662E-4</v>
      </c>
      <c r="BF57">
        <f t="shared" si="39"/>
        <v>-9.6837118573220627E-5</v>
      </c>
      <c r="BG57">
        <f t="shared" si="39"/>
        <v>-4.2208934224404433E-6</v>
      </c>
      <c r="BH57">
        <f t="shared" si="39"/>
        <v>3.3077626856216608E-5</v>
      </c>
      <c r="BI57">
        <f t="shared" si="39"/>
        <v>-2.8759820426487099E-4</v>
      </c>
      <c r="BJ57">
        <f t="shared" si="39"/>
        <v>-3.6111512350137231E-5</v>
      </c>
      <c r="BK57">
        <f t="shared" si="37"/>
        <v>1.4569440417512423E-4</v>
      </c>
      <c r="BL57">
        <f t="shared" si="37"/>
        <v>2.6434235907694832E-5</v>
      </c>
      <c r="BM57">
        <f t="shared" si="37"/>
        <v>0</v>
      </c>
      <c r="BN57">
        <f t="shared" si="37"/>
        <v>-1.3111016103748105E-4</v>
      </c>
      <c r="BO57">
        <f t="shared" si="37"/>
        <v>2.5703971119133507E-4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-3.8576069301570114E-2</v>
      </c>
      <c r="BZ57">
        <f t="shared" si="20"/>
        <v>70</v>
      </c>
      <c r="CA57">
        <f t="shared" si="21"/>
        <v>4</v>
      </c>
      <c r="CB57">
        <f t="shared" si="22"/>
        <v>0.12000000000000002</v>
      </c>
      <c r="CC57">
        <f t="shared" si="23"/>
        <v>0</v>
      </c>
      <c r="CD57">
        <f t="shared" si="24"/>
        <v>0</v>
      </c>
      <c r="CE57">
        <f t="shared" si="25"/>
        <v>0</v>
      </c>
      <c r="CF57">
        <f t="shared" si="26"/>
        <v>1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0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50.57</v>
      </c>
      <c r="C58" t="e">
        <f>VLOOKUP(CONCATENATE($A58,"_",C$4),assets_m6!$A:$D,4,FALSE)</f>
        <v>#N/A</v>
      </c>
      <c r="D58">
        <f>VLOOKUP(CONCATENATE($A58,"_",D$4),assets_m6!$A:$D,4,FALSE)</f>
        <v>51.253</v>
      </c>
      <c r="E58">
        <f>VLOOKUP(CONCATENATE($A58,"_",E$4),assets_m6!$A:$D,4,FALSE)</f>
        <v>50.902000000000001</v>
      </c>
      <c r="F58">
        <f>VLOOKUP(CONCATENATE($A58,"_",F$4),assets_m6!$A:$D,4,FALSE)</f>
        <v>51.789000000000001</v>
      </c>
      <c r="G58">
        <f>VLOOKUP(CONCATENATE($A58,"_",G$4),assets_m6!$A:$D,4,FALSE)</f>
        <v>50.920999999999999</v>
      </c>
      <c r="H58">
        <f>VLOOKUP(CONCATENATE($A58,"_",H$4),assets_m6!$A:$D,4,FALSE)</f>
        <v>51.136000000000003</v>
      </c>
      <c r="I58">
        <f>VLOOKUP(CONCATENATE($A58,"_",I$4),assets_m6!$A:$D,4,FALSE)</f>
        <v>51.320999999999998</v>
      </c>
      <c r="J58">
        <f>VLOOKUP(CONCATENATE($A58,"_",J$4),assets_m6!$A:$D,4,FALSE)</f>
        <v>51.476999999999997</v>
      </c>
      <c r="K58">
        <f>VLOOKUP(CONCATENATE($A58,"_",K$4),assets_m6!$A:$D,4,FALSE)</f>
        <v>50.317999999999998</v>
      </c>
      <c r="L58">
        <f>VLOOKUP(CONCATENATE($A58,"_",L$4),assets_m6!$A:$D,4,FALSE)</f>
        <v>49.814</v>
      </c>
      <c r="M58">
        <f>VLOOKUP(CONCATENATE($A58,"_",M$4),assets_m6!$A:$D,4,FALSE)</f>
        <v>48.069000000000003</v>
      </c>
      <c r="N58">
        <f>VLOOKUP(CONCATENATE($A58,"_",N$4),assets_m6!$A:$D,4,FALSE)</f>
        <v>48.69</v>
      </c>
      <c r="O58">
        <f>VLOOKUP(CONCATENATE($A58,"_",O$4),assets_m6!$A:$D,4,FALSE)</f>
        <v>49.360999999999997</v>
      </c>
      <c r="P58">
        <f>VLOOKUP(CONCATENATE($A58,"_",P$4),assets_m6!$A:$D,4,FALSE)</f>
        <v>47.811999999999998</v>
      </c>
      <c r="Q58">
        <f>VLOOKUP(CONCATENATE($A58,"_",Q$4),assets_m6!$A:$D,4,FALSE)</f>
        <v>48.029000000000003</v>
      </c>
      <c r="R58" t="e">
        <f>VLOOKUP(CONCATENATE($A58,"_",R$4),assets_m6!$A:$D,4,FALSE)</f>
        <v>#N/A</v>
      </c>
      <c r="S58">
        <f>VLOOKUP(CONCATENATE($A58,"_",S$4),assets_m6!$A:$D,4,FALSE)</f>
        <v>48.661000000000001</v>
      </c>
      <c r="T58">
        <f>VLOOKUP(CONCATENATE($A58,"_",T$4),assets_m6!$A:$D,4,FALSE)</f>
        <v>47.792999999999999</v>
      </c>
      <c r="U58">
        <f>VLOOKUP(CONCATENATE($A58,"_",U$4),assets_m6!$A:$D,4,FALSE)</f>
        <v>47.97</v>
      </c>
      <c r="V58">
        <f>VLOOKUP(CONCATENATE($A58,"_",V$4),assets_m6!$A:$D,4,FALSE)</f>
        <v>49.094000000000001</v>
      </c>
      <c r="X58" t="str">
        <f t="shared" si="16"/>
        <v>IEMG</v>
      </c>
      <c r="Y58">
        <f t="shared" si="16"/>
        <v>50.57</v>
      </c>
      <c r="Z58">
        <f t="shared" si="41"/>
        <v>50.57</v>
      </c>
      <c r="AA58">
        <f t="shared" si="41"/>
        <v>51.253</v>
      </c>
      <c r="AB58">
        <f t="shared" si="41"/>
        <v>50.902000000000001</v>
      </c>
      <c r="AC58">
        <f t="shared" si="41"/>
        <v>51.789000000000001</v>
      </c>
      <c r="AD58">
        <f t="shared" si="41"/>
        <v>50.920999999999999</v>
      </c>
      <c r="AE58">
        <f t="shared" si="41"/>
        <v>51.136000000000003</v>
      </c>
      <c r="AF58">
        <f t="shared" si="41"/>
        <v>51.320999999999998</v>
      </c>
      <c r="AG58">
        <f t="shared" si="41"/>
        <v>51.476999999999997</v>
      </c>
      <c r="AH58">
        <f t="shared" si="41"/>
        <v>50.317999999999998</v>
      </c>
      <c r="AI58">
        <f t="shared" si="41"/>
        <v>49.814</v>
      </c>
      <c r="AJ58">
        <f t="shared" si="41"/>
        <v>48.069000000000003</v>
      </c>
      <c r="AK58">
        <f t="shared" si="41"/>
        <v>48.69</v>
      </c>
      <c r="AL58">
        <f t="shared" si="41"/>
        <v>49.360999999999997</v>
      </c>
      <c r="AM58">
        <f t="shared" si="40"/>
        <v>47.811999999999998</v>
      </c>
      <c r="AN58">
        <f t="shared" si="40"/>
        <v>48.029000000000003</v>
      </c>
      <c r="AO58">
        <f t="shared" si="40"/>
        <v>48.029000000000003</v>
      </c>
      <c r="AP58">
        <f t="shared" si="38"/>
        <v>48.661000000000001</v>
      </c>
      <c r="AQ58">
        <f t="shared" si="38"/>
        <v>47.792999999999999</v>
      </c>
      <c r="AR58">
        <f t="shared" si="38"/>
        <v>47.97</v>
      </c>
      <c r="AS58">
        <f t="shared" si="38"/>
        <v>49.094000000000001</v>
      </c>
      <c r="AU58" t="s">
        <v>33</v>
      </c>
      <c r="AV58">
        <f t="shared" si="39"/>
        <v>0</v>
      </c>
      <c r="AW58">
        <f t="shared" si="39"/>
        <v>1.3506031243820443E-4</v>
      </c>
      <c r="AX58">
        <f t="shared" si="39"/>
        <v>-6.8483796070473743E-5</v>
      </c>
      <c r="AY58">
        <f t="shared" si="39"/>
        <v>1.7425641428627569E-4</v>
      </c>
      <c r="AZ58">
        <f t="shared" si="39"/>
        <v>-1.6760315897198288E-4</v>
      </c>
      <c r="BA58">
        <f t="shared" si="39"/>
        <v>4.2222265862807765E-5</v>
      </c>
      <c r="BB58">
        <f t="shared" si="39"/>
        <v>3.6178035043803808E-5</v>
      </c>
      <c r="BC58">
        <f t="shared" si="39"/>
        <v>3.0396913544162977E-5</v>
      </c>
      <c r="BD58">
        <f t="shared" si="39"/>
        <v>-2.2514909571264818E-4</v>
      </c>
      <c r="BE58">
        <f t="shared" si="39"/>
        <v>-1.0016296355181004E-4</v>
      </c>
      <c r="BF58">
        <f t="shared" si="39"/>
        <v>-3.50303127634801E-4</v>
      </c>
      <c r="BG58">
        <f t="shared" si="39"/>
        <v>1.291892903950561E-4</v>
      </c>
      <c r="BH58">
        <f t="shared" si="39"/>
        <v>1.3781063873485302E-4</v>
      </c>
      <c r="BI58">
        <f t="shared" si="39"/>
        <v>-3.1381049816656868E-4</v>
      </c>
      <c r="BJ58">
        <f t="shared" si="39"/>
        <v>4.5386095540869631E-5</v>
      </c>
      <c r="BK58">
        <f t="shared" si="37"/>
        <v>0</v>
      </c>
      <c r="BL58">
        <f t="shared" si="37"/>
        <v>1.3158716608715524E-4</v>
      </c>
      <c r="BM58">
        <f t="shared" si="37"/>
        <v>-1.7837693430056966E-4</v>
      </c>
      <c r="BN58">
        <f t="shared" si="37"/>
        <v>3.7034712196346661E-5</v>
      </c>
      <c r="BO58">
        <f t="shared" si="37"/>
        <v>2.3431311236189335E-4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-2.9187265176982384E-2</v>
      </c>
      <c r="BZ58">
        <f t="shared" si="20"/>
        <v>78</v>
      </c>
      <c r="CA58">
        <f t="shared" si="21"/>
        <v>4</v>
      </c>
      <c r="CB58">
        <f t="shared" si="22"/>
        <v>0.12000000000000002</v>
      </c>
      <c r="CC58">
        <f t="shared" si="23"/>
        <v>0</v>
      </c>
      <c r="CD58">
        <f t="shared" si="24"/>
        <v>0</v>
      </c>
      <c r="CE58">
        <f t="shared" si="25"/>
        <v>0</v>
      </c>
      <c r="CF58">
        <f t="shared" si="26"/>
        <v>1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0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55.514000000000003</v>
      </c>
      <c r="C59" t="e">
        <f>VLOOKUP(CONCATENATE($A59,"_",C$4),assets_m6!$A:$D,4,FALSE)</f>
        <v>#N/A</v>
      </c>
      <c r="D59">
        <f>VLOOKUP(CONCATENATE($A59,"_",D$4),assets_m6!$A:$D,4,FALSE)</f>
        <v>55.795999999999999</v>
      </c>
      <c r="E59">
        <f>VLOOKUP(CONCATENATE($A59,"_",E$4),assets_m6!$A:$D,4,FALSE)</f>
        <v>54.886000000000003</v>
      </c>
      <c r="F59">
        <f>VLOOKUP(CONCATENATE($A59,"_",F$4),assets_m6!$A:$D,4,FALSE)</f>
        <v>56.195</v>
      </c>
      <c r="G59">
        <f>VLOOKUP(CONCATENATE($A59,"_",G$4),assets_m6!$A:$D,4,FALSE)</f>
        <v>55.454999999999998</v>
      </c>
      <c r="H59">
        <f>VLOOKUP(CONCATENATE($A59,"_",H$4),assets_m6!$A:$D,4,FALSE)</f>
        <v>55.610999999999997</v>
      </c>
      <c r="I59">
        <f>VLOOKUP(CONCATENATE($A59,"_",I$4),assets_m6!$A:$D,4,FALSE)</f>
        <v>55.582999999999998</v>
      </c>
      <c r="J59">
        <f>VLOOKUP(CONCATENATE($A59,"_",J$4),assets_m6!$A:$D,4,FALSE)</f>
        <v>55.027000000000001</v>
      </c>
      <c r="K59">
        <f>VLOOKUP(CONCATENATE($A59,"_",K$4),assets_m6!$A:$D,4,FALSE)</f>
        <v>53.575000000000003</v>
      </c>
      <c r="L59">
        <f>VLOOKUP(CONCATENATE($A59,"_",L$4),assets_m6!$A:$D,4,FALSE)</f>
        <v>51.805999999999997</v>
      </c>
      <c r="M59">
        <f>VLOOKUP(CONCATENATE($A59,"_",M$4),assets_m6!$A:$D,4,FALSE)</f>
        <v>49.491</v>
      </c>
      <c r="N59">
        <f>VLOOKUP(CONCATENATE($A59,"_",N$4),assets_m6!$A:$D,4,FALSE)</f>
        <v>48.716000000000001</v>
      </c>
      <c r="O59">
        <f>VLOOKUP(CONCATENATE($A59,"_",O$4),assets_m6!$A:$D,4,FALSE)</f>
        <v>50.127000000000002</v>
      </c>
      <c r="P59">
        <f>VLOOKUP(CONCATENATE($A59,"_",P$4),assets_m6!$A:$D,4,FALSE)</f>
        <v>48.387999999999998</v>
      </c>
      <c r="Q59">
        <f>VLOOKUP(CONCATENATE($A59,"_",Q$4),assets_m6!$A:$D,4,FALSE)</f>
        <v>48.914000000000001</v>
      </c>
      <c r="R59" t="e">
        <f>VLOOKUP(CONCATENATE($A59,"_",R$4),assets_m6!$A:$D,4,FALSE)</f>
        <v>#N/A</v>
      </c>
      <c r="S59">
        <f>VLOOKUP(CONCATENATE($A59,"_",S$4),assets_m6!$A:$D,4,FALSE)</f>
        <v>49.53</v>
      </c>
      <c r="T59">
        <f>VLOOKUP(CONCATENATE($A59,"_",T$4),assets_m6!$A:$D,4,FALSE)</f>
        <v>49.082999999999998</v>
      </c>
      <c r="U59">
        <f>VLOOKUP(CONCATENATE($A59,"_",U$4),assets_m6!$A:$D,4,FALSE)</f>
        <v>48.795000000000002</v>
      </c>
      <c r="V59">
        <f>VLOOKUP(CONCATENATE($A59,"_",V$4),assets_m6!$A:$D,4,FALSE)</f>
        <v>50.151000000000003</v>
      </c>
      <c r="X59" t="str">
        <f t="shared" si="16"/>
        <v>IEUS</v>
      </c>
      <c r="Y59">
        <f t="shared" si="16"/>
        <v>55.514000000000003</v>
      </c>
      <c r="Z59">
        <f t="shared" si="41"/>
        <v>55.514000000000003</v>
      </c>
      <c r="AA59">
        <f t="shared" si="41"/>
        <v>55.795999999999999</v>
      </c>
      <c r="AB59">
        <f t="shared" si="41"/>
        <v>54.886000000000003</v>
      </c>
      <c r="AC59">
        <f t="shared" si="41"/>
        <v>56.195</v>
      </c>
      <c r="AD59">
        <f t="shared" si="41"/>
        <v>55.454999999999998</v>
      </c>
      <c r="AE59">
        <f t="shared" si="41"/>
        <v>55.610999999999997</v>
      </c>
      <c r="AF59">
        <f t="shared" si="41"/>
        <v>55.582999999999998</v>
      </c>
      <c r="AG59">
        <f t="shared" si="41"/>
        <v>55.027000000000001</v>
      </c>
      <c r="AH59">
        <f t="shared" si="41"/>
        <v>53.575000000000003</v>
      </c>
      <c r="AI59">
        <f t="shared" si="41"/>
        <v>51.805999999999997</v>
      </c>
      <c r="AJ59">
        <f t="shared" si="41"/>
        <v>49.491</v>
      </c>
      <c r="AK59">
        <f t="shared" si="41"/>
        <v>48.716000000000001</v>
      </c>
      <c r="AL59">
        <f t="shared" si="41"/>
        <v>50.127000000000002</v>
      </c>
      <c r="AM59">
        <f t="shared" si="40"/>
        <v>48.387999999999998</v>
      </c>
      <c r="AN59">
        <f t="shared" si="40"/>
        <v>48.914000000000001</v>
      </c>
      <c r="AO59">
        <f t="shared" si="40"/>
        <v>48.914000000000001</v>
      </c>
      <c r="AP59">
        <f t="shared" si="38"/>
        <v>49.53</v>
      </c>
      <c r="AQ59">
        <f t="shared" si="38"/>
        <v>49.082999999999998</v>
      </c>
      <c r="AR59">
        <f t="shared" si="38"/>
        <v>48.795000000000002</v>
      </c>
      <c r="AS59">
        <f t="shared" si="38"/>
        <v>50.151000000000003</v>
      </c>
      <c r="AU59" t="s">
        <v>36</v>
      </c>
      <c r="AV59">
        <f t="shared" si="39"/>
        <v>0</v>
      </c>
      <c r="AW59">
        <f t="shared" si="39"/>
        <v>5.0797996901681825E-5</v>
      </c>
      <c r="AX59">
        <f t="shared" si="39"/>
        <v>-1.6309412861136938E-4</v>
      </c>
      <c r="AY59">
        <f t="shared" si="39"/>
        <v>2.3849433370987089E-4</v>
      </c>
      <c r="AZ59">
        <f t="shared" si="39"/>
        <v>-1.3168431355102802E-4</v>
      </c>
      <c r="BA59">
        <f t="shared" si="39"/>
        <v>2.8130916959696836E-5</v>
      </c>
      <c r="BB59">
        <f t="shared" si="39"/>
        <v>-5.034975094855099E-6</v>
      </c>
      <c r="BC59">
        <f t="shared" si="39"/>
        <v>-1.0003058489106335E-4</v>
      </c>
      <c r="BD59">
        <f t="shared" si="39"/>
        <v>-2.6387046359060067E-4</v>
      </c>
      <c r="BE59">
        <f t="shared" si="39"/>
        <v>-3.3019132057862915E-4</v>
      </c>
      <c r="BF59">
        <f t="shared" si="39"/>
        <v>-4.4685943713083383E-4</v>
      </c>
      <c r="BG59">
        <f t="shared" si="39"/>
        <v>-1.5659412822533362E-4</v>
      </c>
      <c r="BH59">
        <f t="shared" si="39"/>
        <v>2.8963790130552618E-4</v>
      </c>
      <c r="BI59">
        <f t="shared" si="39"/>
        <v>-3.4691882618149988E-4</v>
      </c>
      <c r="BJ59">
        <f t="shared" si="39"/>
        <v>1.0870463751343379E-4</v>
      </c>
      <c r="BK59">
        <f t="shared" si="37"/>
        <v>0</v>
      </c>
      <c r="BL59">
        <f t="shared" si="37"/>
        <v>1.25935315042728E-4</v>
      </c>
      <c r="BM59">
        <f t="shared" si="37"/>
        <v>-9.0248334342823088E-5</v>
      </c>
      <c r="BN59">
        <f t="shared" si="37"/>
        <v>-5.8676120041561583E-5</v>
      </c>
      <c r="BO59">
        <f t="shared" si="37"/>
        <v>2.7789732554565048E-4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-9.6606261483589709E-2</v>
      </c>
      <c r="BZ59">
        <f t="shared" si="20"/>
        <v>23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7.4489999999999998</v>
      </c>
      <c r="C60">
        <f>VLOOKUP(CONCATENATE($A60,"_",C$4),assets_m6!$A:$D,4,FALSE)</f>
        <v>7.444</v>
      </c>
      <c r="D60">
        <f>VLOOKUP(CONCATENATE($A60,"_",D$4),assets_m6!$A:$D,4,FALSE)</f>
        <v>7.4</v>
      </c>
      <c r="E60">
        <f>VLOOKUP(CONCATENATE($A60,"_",E$4),assets_m6!$A:$D,4,FALSE)</f>
        <v>7.3819999999999997</v>
      </c>
      <c r="F60" t="e">
        <f>VLOOKUP(CONCATENATE($A60,"_",F$4),assets_m6!$A:$D,4,FALSE)</f>
        <v>#N/A</v>
      </c>
      <c r="G60" t="e">
        <f>VLOOKUP(CONCATENATE($A60,"_",G$4),assets_m6!$A:$D,4,FALSE)</f>
        <v>#N/A</v>
      </c>
      <c r="H60">
        <f>VLOOKUP(CONCATENATE($A60,"_",H$4),assets_m6!$A:$D,4,FALSE)</f>
        <v>7.4720000000000004</v>
      </c>
      <c r="I60">
        <f>VLOOKUP(CONCATENATE($A60,"_",I$4),assets_m6!$A:$D,4,FALSE)</f>
        <v>7.452</v>
      </c>
      <c r="J60">
        <f>VLOOKUP(CONCATENATE($A60,"_",J$4),assets_m6!$A:$D,4,FALSE)</f>
        <v>7.4059999999999997</v>
      </c>
      <c r="K60">
        <f>VLOOKUP(CONCATENATE($A60,"_",K$4),assets_m6!$A:$D,4,FALSE)</f>
        <v>7.3230000000000004</v>
      </c>
      <c r="L60">
        <f>VLOOKUP(CONCATENATE($A60,"_",L$4),assets_m6!$A:$D,4,FALSE)</f>
        <v>7.0979999999999999</v>
      </c>
      <c r="M60">
        <f>VLOOKUP(CONCATENATE($A60,"_",M$4),assets_m6!$A:$D,4,FALSE)</f>
        <v>6.9260000000000002</v>
      </c>
      <c r="N60">
        <f>VLOOKUP(CONCATENATE($A60,"_",N$4),assets_m6!$A:$D,4,FALSE)</f>
        <v>6.8780000000000001</v>
      </c>
      <c r="O60">
        <f>VLOOKUP(CONCATENATE($A60,"_",O$4),assets_m6!$A:$D,4,FALSE)</f>
        <v>6.992</v>
      </c>
      <c r="P60">
        <f>VLOOKUP(CONCATENATE($A60,"_",P$4),assets_m6!$A:$D,4,FALSE)</f>
        <v>6.8019999999999996</v>
      </c>
      <c r="Q60">
        <f>VLOOKUP(CONCATENATE($A60,"_",Q$4),assets_m6!$A:$D,4,FALSE)</f>
        <v>6.7720000000000002</v>
      </c>
      <c r="R60">
        <f>VLOOKUP(CONCATENATE($A60,"_",R$4),assets_m6!$A:$D,4,FALSE)</f>
        <v>6.859</v>
      </c>
      <c r="S60">
        <f>VLOOKUP(CONCATENATE($A60,"_",S$4),assets_m6!$A:$D,4,FALSE)</f>
        <v>6.8819999999999997</v>
      </c>
      <c r="T60">
        <f>VLOOKUP(CONCATENATE($A60,"_",T$4),assets_m6!$A:$D,4,FALSE)</f>
        <v>6.7949999999999999</v>
      </c>
      <c r="U60">
        <f>VLOOKUP(CONCATENATE($A60,"_",U$4),assets_m6!$A:$D,4,FALSE)</f>
        <v>6.6580000000000004</v>
      </c>
      <c r="V60">
        <f>VLOOKUP(CONCATENATE($A60,"_",V$4),assets_m6!$A:$D,4,FALSE)</f>
        <v>6.8079999999999998</v>
      </c>
      <c r="X60" t="str">
        <f t="shared" si="16"/>
        <v>IEVL.L</v>
      </c>
      <c r="Y60">
        <f t="shared" si="16"/>
        <v>7.4489999999999998</v>
      </c>
      <c r="Z60">
        <f t="shared" si="41"/>
        <v>7.444</v>
      </c>
      <c r="AA60">
        <f t="shared" si="41"/>
        <v>7.4</v>
      </c>
      <c r="AB60">
        <f t="shared" si="41"/>
        <v>7.3819999999999997</v>
      </c>
      <c r="AC60">
        <f t="shared" si="41"/>
        <v>7.3819999999999997</v>
      </c>
      <c r="AD60">
        <f t="shared" si="41"/>
        <v>7.3819999999999997</v>
      </c>
      <c r="AE60">
        <f t="shared" si="41"/>
        <v>7.4720000000000004</v>
      </c>
      <c r="AF60">
        <f t="shared" si="41"/>
        <v>7.452</v>
      </c>
      <c r="AG60">
        <f t="shared" si="41"/>
        <v>7.4059999999999997</v>
      </c>
      <c r="AH60">
        <f t="shared" si="41"/>
        <v>7.3230000000000004</v>
      </c>
      <c r="AI60">
        <f t="shared" si="41"/>
        <v>7.0979999999999999</v>
      </c>
      <c r="AJ60">
        <f t="shared" si="41"/>
        <v>6.9260000000000002</v>
      </c>
      <c r="AK60">
        <f t="shared" si="41"/>
        <v>6.8780000000000001</v>
      </c>
      <c r="AL60">
        <f t="shared" si="41"/>
        <v>6.992</v>
      </c>
      <c r="AM60">
        <f t="shared" si="40"/>
        <v>6.8019999999999996</v>
      </c>
      <c r="AN60">
        <f t="shared" si="40"/>
        <v>6.7720000000000002</v>
      </c>
      <c r="AO60">
        <f t="shared" si="40"/>
        <v>6.859</v>
      </c>
      <c r="AP60">
        <f t="shared" si="38"/>
        <v>6.8819999999999997</v>
      </c>
      <c r="AQ60">
        <f t="shared" si="38"/>
        <v>6.7949999999999999</v>
      </c>
      <c r="AR60">
        <f t="shared" si="38"/>
        <v>6.6580000000000004</v>
      </c>
      <c r="AS60">
        <f t="shared" si="38"/>
        <v>6.8079999999999998</v>
      </c>
      <c r="AU60" t="s">
        <v>37</v>
      </c>
      <c r="AV60">
        <f t="shared" si="39"/>
        <v>-6.7123103772317007E-6</v>
      </c>
      <c r="AW60">
        <f t="shared" si="39"/>
        <v>-5.9108006448145617E-5</v>
      </c>
      <c r="AX60">
        <f t="shared" si="39"/>
        <v>-2.4324324324325245E-5</v>
      </c>
      <c r="AY60">
        <f t="shared" si="39"/>
        <v>0</v>
      </c>
      <c r="AZ60">
        <f t="shared" si="39"/>
        <v>0</v>
      </c>
      <c r="BA60">
        <f t="shared" si="39"/>
        <v>1.2191817935518932E-4</v>
      </c>
      <c r="BB60">
        <f t="shared" si="39"/>
        <v>-2.6766595289079845E-5</v>
      </c>
      <c r="BC60">
        <f t="shared" si="39"/>
        <v>-6.1728395061728749E-5</v>
      </c>
      <c r="BD60">
        <f t="shared" si="39"/>
        <v>-1.1207129354577275E-4</v>
      </c>
      <c r="BE60">
        <f t="shared" si="39"/>
        <v>-3.0725112658746488E-4</v>
      </c>
      <c r="BF60">
        <f t="shared" si="39"/>
        <v>-2.4232178078331884E-4</v>
      </c>
      <c r="BG60">
        <f t="shared" si="39"/>
        <v>-6.9304071614207402E-5</v>
      </c>
      <c r="BH60">
        <f t="shared" si="39"/>
        <v>1.65745856353591E-4</v>
      </c>
      <c r="BI60">
        <f t="shared" si="39"/>
        <v>-2.7173913043478315E-4</v>
      </c>
      <c r="BJ60">
        <f t="shared" si="39"/>
        <v>-4.4104675095559197E-5</v>
      </c>
      <c r="BK60">
        <f t="shared" si="37"/>
        <v>1.2847017129356136E-4</v>
      </c>
      <c r="BL60">
        <f t="shared" si="37"/>
        <v>3.3532584924915717E-5</v>
      </c>
      <c r="BM60">
        <f t="shared" si="37"/>
        <v>-1.2641673931996478E-4</v>
      </c>
      <c r="BN60">
        <f t="shared" si="37"/>
        <v>-2.0161883738042616E-4</v>
      </c>
      <c r="BO60">
        <f t="shared" si="37"/>
        <v>2.2529288074496764E-4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-8.605181903611224E-2</v>
      </c>
      <c r="BZ60">
        <f t="shared" si="20"/>
        <v>32</v>
      </c>
      <c r="CA60">
        <f t="shared" si="21"/>
        <v>2</v>
      </c>
      <c r="CB60">
        <f t="shared" si="22"/>
        <v>0.11999999999999997</v>
      </c>
      <c r="CC60">
        <f t="shared" si="23"/>
        <v>0</v>
      </c>
      <c r="CD60">
        <f t="shared" si="24"/>
        <v>1</v>
      </c>
      <c r="CE60">
        <f t="shared" si="25"/>
        <v>0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1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50.226999999999997</v>
      </c>
      <c r="C61" t="e">
        <f>VLOOKUP(CONCATENATE($A61,"_",C$4),assets_m6!$A:$D,4,FALSE)</f>
        <v>#N/A</v>
      </c>
      <c r="D61">
        <f>VLOOKUP(CONCATENATE($A61,"_",D$4),assets_m6!$A:$D,4,FALSE)</f>
        <v>49.866</v>
      </c>
      <c r="E61">
        <f>VLOOKUP(CONCATENATE($A61,"_",E$4),assets_m6!$A:$D,4,FALSE)</f>
        <v>49.798000000000002</v>
      </c>
      <c r="F61">
        <f>VLOOKUP(CONCATENATE($A61,"_",F$4),assets_m6!$A:$D,4,FALSE)</f>
        <v>50.374000000000002</v>
      </c>
      <c r="G61">
        <f>VLOOKUP(CONCATENATE($A61,"_",G$4),assets_m6!$A:$D,4,FALSE)</f>
        <v>50.091000000000001</v>
      </c>
      <c r="H61">
        <f>VLOOKUP(CONCATENATE($A61,"_",H$4),assets_m6!$A:$D,4,FALSE)</f>
        <v>50.12</v>
      </c>
      <c r="I61">
        <f>VLOOKUP(CONCATENATE($A61,"_",I$4),assets_m6!$A:$D,4,FALSE)</f>
        <v>50.256999999999998</v>
      </c>
      <c r="J61">
        <f>VLOOKUP(CONCATENATE($A61,"_",J$4),assets_m6!$A:$D,4,FALSE)</f>
        <v>49.847000000000001</v>
      </c>
      <c r="K61">
        <f>VLOOKUP(CONCATENATE($A61,"_",K$4),assets_m6!$A:$D,4,FALSE)</f>
        <v>48.606000000000002</v>
      </c>
      <c r="L61">
        <f>VLOOKUP(CONCATENATE($A61,"_",L$4),assets_m6!$A:$D,4,FALSE)</f>
        <v>48.121000000000002</v>
      </c>
      <c r="M61">
        <f>VLOOKUP(CONCATENATE($A61,"_",M$4),assets_m6!$A:$D,4,FALSE)</f>
        <v>46.38</v>
      </c>
      <c r="N61">
        <f>VLOOKUP(CONCATENATE($A61,"_",N$4),assets_m6!$A:$D,4,FALSE)</f>
        <v>45.607999999999997</v>
      </c>
      <c r="O61">
        <f>VLOOKUP(CONCATENATE($A61,"_",O$4),assets_m6!$A:$D,4,FALSE)</f>
        <v>45.914999999999999</v>
      </c>
      <c r="P61">
        <f>VLOOKUP(CONCATENATE($A61,"_",P$4),assets_m6!$A:$D,4,FALSE)</f>
        <v>44.856999999999999</v>
      </c>
      <c r="Q61">
        <f>VLOOKUP(CONCATENATE($A61,"_",Q$4),assets_m6!$A:$D,4,FALSE)</f>
        <v>44.787999999999997</v>
      </c>
      <c r="R61" t="e">
        <f>VLOOKUP(CONCATENATE($A61,"_",R$4),assets_m6!$A:$D,4,FALSE)</f>
        <v>#N/A</v>
      </c>
      <c r="S61">
        <f>VLOOKUP(CONCATENATE($A61,"_",S$4),assets_m6!$A:$D,4,FALSE)</f>
        <v>45.658000000000001</v>
      </c>
      <c r="T61">
        <f>VLOOKUP(CONCATENATE($A61,"_",T$4),assets_m6!$A:$D,4,FALSE)</f>
        <v>45.43</v>
      </c>
      <c r="U61">
        <f>VLOOKUP(CONCATENATE($A61,"_",U$4),assets_m6!$A:$D,4,FALSE)</f>
        <v>45.677999999999997</v>
      </c>
      <c r="V61">
        <f>VLOOKUP(CONCATENATE($A61,"_",V$4),assets_m6!$A:$D,4,FALSE)</f>
        <v>46.439</v>
      </c>
      <c r="X61" t="str">
        <f t="shared" si="16"/>
        <v>IGF</v>
      </c>
      <c r="Y61">
        <f t="shared" si="16"/>
        <v>50.226999999999997</v>
      </c>
      <c r="Z61">
        <f t="shared" si="41"/>
        <v>50.226999999999997</v>
      </c>
      <c r="AA61">
        <f t="shared" si="41"/>
        <v>49.866</v>
      </c>
      <c r="AB61">
        <f t="shared" si="41"/>
        <v>49.798000000000002</v>
      </c>
      <c r="AC61">
        <f t="shared" si="41"/>
        <v>50.374000000000002</v>
      </c>
      <c r="AD61">
        <f t="shared" si="41"/>
        <v>50.091000000000001</v>
      </c>
      <c r="AE61">
        <f t="shared" si="41"/>
        <v>50.12</v>
      </c>
      <c r="AF61">
        <f t="shared" si="41"/>
        <v>50.256999999999998</v>
      </c>
      <c r="AG61">
        <f t="shared" si="41"/>
        <v>49.847000000000001</v>
      </c>
      <c r="AH61">
        <f t="shared" si="41"/>
        <v>48.606000000000002</v>
      </c>
      <c r="AI61">
        <f t="shared" si="41"/>
        <v>48.121000000000002</v>
      </c>
      <c r="AJ61">
        <f t="shared" si="41"/>
        <v>46.38</v>
      </c>
      <c r="AK61">
        <f t="shared" si="41"/>
        <v>45.607999999999997</v>
      </c>
      <c r="AL61">
        <f t="shared" si="41"/>
        <v>45.914999999999999</v>
      </c>
      <c r="AM61">
        <f t="shared" si="40"/>
        <v>44.856999999999999</v>
      </c>
      <c r="AN61">
        <f t="shared" si="40"/>
        <v>44.787999999999997</v>
      </c>
      <c r="AO61">
        <f t="shared" si="40"/>
        <v>44.787999999999997</v>
      </c>
      <c r="AP61">
        <f t="shared" si="38"/>
        <v>45.658000000000001</v>
      </c>
      <c r="AQ61">
        <f t="shared" si="38"/>
        <v>45.43</v>
      </c>
      <c r="AR61">
        <f t="shared" si="38"/>
        <v>45.677999999999997</v>
      </c>
      <c r="AS61">
        <f t="shared" si="38"/>
        <v>46.439</v>
      </c>
      <c r="AU61" t="s">
        <v>57</v>
      </c>
      <c r="AV61">
        <f t="shared" si="39"/>
        <v>0</v>
      </c>
      <c r="AW61">
        <f t="shared" si="39"/>
        <v>-7.1873693431818959E-5</v>
      </c>
      <c r="AX61">
        <f t="shared" si="39"/>
        <v>-1.3636545943127148E-5</v>
      </c>
      <c r="AY61">
        <f t="shared" si="39"/>
        <v>1.1566729587533647E-4</v>
      </c>
      <c r="AZ61">
        <f t="shared" si="39"/>
        <v>-5.6179775280899123E-5</v>
      </c>
      <c r="BA61">
        <f t="shared" si="39"/>
        <v>5.7894631770171015E-6</v>
      </c>
      <c r="BB61">
        <f t="shared" si="39"/>
        <v>2.7334397446129386E-5</v>
      </c>
      <c r="BC61">
        <f t="shared" si="39"/>
        <v>-8.1580675328809233E-5</v>
      </c>
      <c r="BD61">
        <f t="shared" si="39"/>
        <v>-2.4896182317892744E-4</v>
      </c>
      <c r="BE61">
        <f t="shared" si="39"/>
        <v>-9.9781919927580833E-5</v>
      </c>
      <c r="BF61">
        <f t="shared" si="39"/>
        <v>-3.6179630514744079E-4</v>
      </c>
      <c r="BG61">
        <f t="shared" si="39"/>
        <v>-1.6645105648986752E-4</v>
      </c>
      <c r="BH61">
        <f t="shared" si="39"/>
        <v>6.7312752148746316E-5</v>
      </c>
      <c r="BI61">
        <f t="shared" si="39"/>
        <v>-2.304257867799194E-4</v>
      </c>
      <c r="BJ61">
        <f t="shared" si="39"/>
        <v>-1.538221459304069E-5</v>
      </c>
      <c r="BK61">
        <f t="shared" si="37"/>
        <v>0</v>
      </c>
      <c r="BL61">
        <f t="shared" si="37"/>
        <v>1.9424845940877125E-4</v>
      </c>
      <c r="BM61">
        <f t="shared" si="37"/>
        <v>-4.9936484296290148E-5</v>
      </c>
      <c r="BN61">
        <f t="shared" si="37"/>
        <v>5.4589478318291342E-5</v>
      </c>
      <c r="BO61">
        <f t="shared" si="37"/>
        <v>1.6660098953544437E-4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-7.541760407748814E-2</v>
      </c>
      <c r="BZ61">
        <f t="shared" si="20"/>
        <v>39</v>
      </c>
      <c r="CA61">
        <f t="shared" si="21"/>
        <v>2</v>
      </c>
      <c r="CB61">
        <f t="shared" si="22"/>
        <v>0.11999999999999997</v>
      </c>
      <c r="CC61">
        <f t="shared" si="23"/>
        <v>0</v>
      </c>
      <c r="CD61">
        <f t="shared" si="24"/>
        <v>1</v>
      </c>
      <c r="CE61">
        <f t="shared" si="25"/>
        <v>0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1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41.36</v>
      </c>
      <c r="C62" t="e">
        <f>VLOOKUP(CONCATENATE($A62,"_",C$4),assets_m6!$A:$D,4,FALSE)</f>
        <v>#N/A</v>
      </c>
      <c r="D62">
        <f>VLOOKUP(CONCATENATE($A62,"_",D$4),assets_m6!$A:$D,4,FALSE)</f>
        <v>41.43</v>
      </c>
      <c r="E62">
        <f>VLOOKUP(CONCATENATE($A62,"_",E$4),assets_m6!$A:$D,4,FALSE)</f>
        <v>41.44</v>
      </c>
      <c r="F62">
        <f>VLOOKUP(CONCATENATE($A62,"_",F$4),assets_m6!$A:$D,4,FALSE)</f>
        <v>42.37</v>
      </c>
      <c r="G62">
        <f>VLOOKUP(CONCATENATE($A62,"_",G$4),assets_m6!$A:$D,4,FALSE)</f>
        <v>41.37</v>
      </c>
      <c r="H62">
        <f>VLOOKUP(CONCATENATE($A62,"_",H$4),assets_m6!$A:$D,4,FALSE)</f>
        <v>41.4</v>
      </c>
      <c r="I62">
        <f>VLOOKUP(CONCATENATE($A62,"_",I$4),assets_m6!$A:$D,4,FALSE)</f>
        <v>41.45</v>
      </c>
      <c r="J62">
        <f>VLOOKUP(CONCATENATE($A62,"_",J$4),assets_m6!$A:$D,4,FALSE)</f>
        <v>40.99</v>
      </c>
      <c r="K62">
        <f>VLOOKUP(CONCATENATE($A62,"_",K$4),assets_m6!$A:$D,4,FALSE)</f>
        <v>40.729999999999997</v>
      </c>
      <c r="L62">
        <f>VLOOKUP(CONCATENATE($A62,"_",L$4),assets_m6!$A:$D,4,FALSE)</f>
        <v>40.25</v>
      </c>
      <c r="M62">
        <f>VLOOKUP(CONCATENATE($A62,"_",M$4),assets_m6!$A:$D,4,FALSE)</f>
        <v>39.51</v>
      </c>
      <c r="N62">
        <f>VLOOKUP(CONCATENATE($A62,"_",N$4),assets_m6!$A:$D,4,FALSE)</f>
        <v>39.700000000000003</v>
      </c>
      <c r="O62">
        <f>VLOOKUP(CONCATENATE($A62,"_",O$4),assets_m6!$A:$D,4,FALSE)</f>
        <v>40.01</v>
      </c>
      <c r="P62">
        <f>VLOOKUP(CONCATENATE($A62,"_",P$4),assets_m6!$A:$D,4,FALSE)</f>
        <v>38.880000000000003</v>
      </c>
      <c r="Q62">
        <f>VLOOKUP(CONCATENATE($A62,"_",Q$4),assets_m6!$A:$D,4,FALSE)</f>
        <v>38.78</v>
      </c>
      <c r="R62" t="e">
        <f>VLOOKUP(CONCATENATE($A62,"_",R$4),assets_m6!$A:$D,4,FALSE)</f>
        <v>#N/A</v>
      </c>
      <c r="S62">
        <f>VLOOKUP(CONCATENATE($A62,"_",S$4),assets_m6!$A:$D,4,FALSE)</f>
        <v>39.630000000000003</v>
      </c>
      <c r="T62">
        <f>VLOOKUP(CONCATENATE($A62,"_",T$4),assets_m6!$A:$D,4,FALSE)</f>
        <v>38.950000000000003</v>
      </c>
      <c r="U62">
        <f>VLOOKUP(CONCATENATE($A62,"_",U$4),assets_m6!$A:$D,4,FALSE)</f>
        <v>39.369999999999997</v>
      </c>
      <c r="V62">
        <f>VLOOKUP(CONCATENATE($A62,"_",V$4),assets_m6!$A:$D,4,FALSE)</f>
        <v>39.94</v>
      </c>
      <c r="X62" t="str">
        <f t="shared" si="16"/>
        <v>INDA</v>
      </c>
      <c r="Y62">
        <f t="shared" si="16"/>
        <v>41.36</v>
      </c>
      <c r="Z62">
        <f t="shared" si="41"/>
        <v>41.36</v>
      </c>
      <c r="AA62">
        <f t="shared" si="41"/>
        <v>41.43</v>
      </c>
      <c r="AB62">
        <f t="shared" si="41"/>
        <v>41.44</v>
      </c>
      <c r="AC62">
        <f t="shared" si="41"/>
        <v>42.37</v>
      </c>
      <c r="AD62">
        <f t="shared" si="41"/>
        <v>41.37</v>
      </c>
      <c r="AE62">
        <f t="shared" si="41"/>
        <v>41.4</v>
      </c>
      <c r="AF62">
        <f t="shared" si="41"/>
        <v>41.45</v>
      </c>
      <c r="AG62">
        <f t="shared" si="41"/>
        <v>40.99</v>
      </c>
      <c r="AH62">
        <f t="shared" si="41"/>
        <v>40.729999999999997</v>
      </c>
      <c r="AI62">
        <f t="shared" si="41"/>
        <v>40.25</v>
      </c>
      <c r="AJ62">
        <f t="shared" si="41"/>
        <v>39.51</v>
      </c>
      <c r="AK62">
        <f t="shared" si="41"/>
        <v>39.700000000000003</v>
      </c>
      <c r="AL62">
        <f t="shared" si="41"/>
        <v>40.01</v>
      </c>
      <c r="AM62">
        <f t="shared" si="40"/>
        <v>38.880000000000003</v>
      </c>
      <c r="AN62">
        <f t="shared" si="40"/>
        <v>38.78</v>
      </c>
      <c r="AO62">
        <f t="shared" si="40"/>
        <v>38.78</v>
      </c>
      <c r="AP62">
        <f t="shared" si="38"/>
        <v>39.630000000000003</v>
      </c>
      <c r="AQ62">
        <f t="shared" si="38"/>
        <v>38.950000000000003</v>
      </c>
      <c r="AR62">
        <f t="shared" si="38"/>
        <v>39.369999999999997</v>
      </c>
      <c r="AS62">
        <f t="shared" si="38"/>
        <v>39.94</v>
      </c>
      <c r="AU62" t="s">
        <v>35</v>
      </c>
      <c r="AV62">
        <f t="shared" si="39"/>
        <v>0</v>
      </c>
      <c r="AW62">
        <f t="shared" si="39"/>
        <v>1.6924564796905292E-5</v>
      </c>
      <c r="AX62">
        <f t="shared" si="39"/>
        <v>2.4137098720728966E-6</v>
      </c>
      <c r="AY62">
        <f t="shared" si="39"/>
        <v>2.2442084942084938E-4</v>
      </c>
      <c r="AZ62">
        <f t="shared" si="39"/>
        <v>-2.3601604909133822E-4</v>
      </c>
      <c r="BA62">
        <f t="shared" si="39"/>
        <v>7.2516316171141258E-6</v>
      </c>
      <c r="BB62">
        <f t="shared" si="39"/>
        <v>1.2077294685991368E-5</v>
      </c>
      <c r="BC62">
        <f t="shared" si="39"/>
        <v>-1.1097708082026558E-4</v>
      </c>
      <c r="BD62">
        <f t="shared" si="39"/>
        <v>-6.3430104903636282E-5</v>
      </c>
      <c r="BE62">
        <f t="shared" si="39"/>
        <v>-1.178492511662158E-4</v>
      </c>
      <c r="BF62">
        <f t="shared" si="39"/>
        <v>-1.8385093167701914E-4</v>
      </c>
      <c r="BG62">
        <f t="shared" si="39"/>
        <v>4.808909136927483E-5</v>
      </c>
      <c r="BH62">
        <f t="shared" si="39"/>
        <v>7.808564231737913E-5</v>
      </c>
      <c r="BI62">
        <f t="shared" si="39"/>
        <v>-2.8242939265183591E-4</v>
      </c>
      <c r="BJ62">
        <f t="shared" si="39"/>
        <v>-2.5720164609053863E-5</v>
      </c>
      <c r="BK62">
        <f t="shared" si="37"/>
        <v>0</v>
      </c>
      <c r="BL62">
        <f t="shared" si="37"/>
        <v>2.1918514698298128E-4</v>
      </c>
      <c r="BM62">
        <f t="shared" si="37"/>
        <v>-1.7158718142821087E-4</v>
      </c>
      <c r="BN62">
        <f t="shared" si="37"/>
        <v>1.0783055198972903E-4</v>
      </c>
      <c r="BO62">
        <f t="shared" si="37"/>
        <v>1.4478028956057922E-4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-3.4332688588007781E-2</v>
      </c>
      <c r="BZ62">
        <f t="shared" si="20"/>
        <v>72</v>
      </c>
      <c r="CA62">
        <f t="shared" si="21"/>
        <v>4</v>
      </c>
      <c r="CB62">
        <f t="shared" si="22"/>
        <v>0.12000000000000002</v>
      </c>
      <c r="CC62">
        <f t="shared" si="23"/>
        <v>0</v>
      </c>
      <c r="CD62">
        <f t="shared" si="24"/>
        <v>0</v>
      </c>
      <c r="CE62">
        <f t="shared" si="25"/>
        <v>0</v>
      </c>
      <c r="CF62">
        <f t="shared" si="26"/>
        <v>1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0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10.095000000000001</v>
      </c>
      <c r="C63">
        <f>VLOOKUP(CONCATENATE($A63,"_",C$4),assets_m6!$A:$D,4,FALSE)</f>
        <v>10.302</v>
      </c>
      <c r="D63">
        <f>VLOOKUP(CONCATENATE($A63,"_",D$4),assets_m6!$A:$D,4,FALSE)</f>
        <v>10.108000000000001</v>
      </c>
      <c r="E63">
        <f>VLOOKUP(CONCATENATE($A63,"_",E$4),assets_m6!$A:$D,4,FALSE)</f>
        <v>10.005000000000001</v>
      </c>
      <c r="F63" t="e">
        <f>VLOOKUP(CONCATENATE($A63,"_",F$4),assets_m6!$A:$D,4,FALSE)</f>
        <v>#N/A</v>
      </c>
      <c r="G63" t="e">
        <f>VLOOKUP(CONCATENATE($A63,"_",G$4),assets_m6!$A:$D,4,FALSE)</f>
        <v>#N/A</v>
      </c>
      <c r="H63">
        <f>VLOOKUP(CONCATENATE($A63,"_",H$4),assets_m6!$A:$D,4,FALSE)</f>
        <v>10.095000000000001</v>
      </c>
      <c r="I63">
        <f>VLOOKUP(CONCATENATE($A63,"_",I$4),assets_m6!$A:$D,4,FALSE)</f>
        <v>10.122</v>
      </c>
      <c r="J63">
        <f>VLOOKUP(CONCATENATE($A63,"_",J$4),assets_m6!$A:$D,4,FALSE)</f>
        <v>10.225</v>
      </c>
      <c r="K63">
        <f>VLOOKUP(CONCATENATE($A63,"_",K$4),assets_m6!$A:$D,4,FALSE)</f>
        <v>10.065</v>
      </c>
      <c r="L63">
        <f>VLOOKUP(CONCATENATE($A63,"_",L$4),assets_m6!$A:$D,4,FALSE)</f>
        <v>9.7739999999999991</v>
      </c>
      <c r="M63">
        <f>VLOOKUP(CONCATENATE($A63,"_",M$4),assets_m6!$A:$D,4,FALSE)</f>
        <v>9.4949999999999992</v>
      </c>
      <c r="N63">
        <f>VLOOKUP(CONCATENATE($A63,"_",N$4),assets_m6!$A:$D,4,FALSE)</f>
        <v>9.4220000000000006</v>
      </c>
      <c r="O63">
        <f>VLOOKUP(CONCATENATE($A63,"_",O$4),assets_m6!$A:$D,4,FALSE)</f>
        <v>9.3680000000000003</v>
      </c>
      <c r="P63">
        <f>VLOOKUP(CONCATENATE($A63,"_",P$4),assets_m6!$A:$D,4,FALSE)</f>
        <v>9.1839999999999993</v>
      </c>
      <c r="Q63">
        <f>VLOOKUP(CONCATENATE($A63,"_",Q$4),assets_m6!$A:$D,4,FALSE)</f>
        <v>9.0359999999999996</v>
      </c>
      <c r="R63">
        <f>VLOOKUP(CONCATENATE($A63,"_",R$4),assets_m6!$A:$D,4,FALSE)</f>
        <v>9.0839999999999996</v>
      </c>
      <c r="S63">
        <f>VLOOKUP(CONCATENATE($A63,"_",S$4),assets_m6!$A:$D,4,FALSE)</f>
        <v>9.2850000000000001</v>
      </c>
      <c r="T63">
        <f>VLOOKUP(CONCATENATE($A63,"_",T$4),assets_m6!$A:$D,4,FALSE)</f>
        <v>9.3040000000000003</v>
      </c>
      <c r="U63">
        <f>VLOOKUP(CONCATENATE($A63,"_",U$4),assets_m6!$A:$D,4,FALSE)</f>
        <v>9.2859999999999996</v>
      </c>
      <c r="V63">
        <f>VLOOKUP(CONCATENATE($A63,"_",V$4),assets_m6!$A:$D,4,FALSE)</f>
        <v>9.4860000000000007</v>
      </c>
      <c r="X63" t="str">
        <f t="shared" si="16"/>
        <v>IUMO.L</v>
      </c>
      <c r="Y63">
        <f t="shared" si="16"/>
        <v>10.095000000000001</v>
      </c>
      <c r="Z63">
        <f t="shared" si="41"/>
        <v>10.302</v>
      </c>
      <c r="AA63">
        <f t="shared" si="41"/>
        <v>10.108000000000001</v>
      </c>
      <c r="AB63">
        <f t="shared" si="41"/>
        <v>10.005000000000001</v>
      </c>
      <c r="AC63">
        <f t="shared" si="41"/>
        <v>10.005000000000001</v>
      </c>
      <c r="AD63">
        <f t="shared" si="41"/>
        <v>10.005000000000001</v>
      </c>
      <c r="AE63">
        <f t="shared" si="41"/>
        <v>10.095000000000001</v>
      </c>
      <c r="AF63">
        <f t="shared" si="41"/>
        <v>10.122</v>
      </c>
      <c r="AG63">
        <f t="shared" si="41"/>
        <v>10.225</v>
      </c>
      <c r="AH63">
        <f t="shared" si="41"/>
        <v>10.065</v>
      </c>
      <c r="AI63">
        <f t="shared" si="41"/>
        <v>9.7739999999999991</v>
      </c>
      <c r="AJ63">
        <f t="shared" si="41"/>
        <v>9.4949999999999992</v>
      </c>
      <c r="AK63">
        <f t="shared" si="41"/>
        <v>9.4220000000000006</v>
      </c>
      <c r="AL63">
        <f t="shared" si="41"/>
        <v>9.3680000000000003</v>
      </c>
      <c r="AM63">
        <f t="shared" si="40"/>
        <v>9.1839999999999993</v>
      </c>
      <c r="AN63">
        <f t="shared" si="40"/>
        <v>9.0359999999999996</v>
      </c>
      <c r="AO63">
        <f t="shared" si="40"/>
        <v>9.0839999999999996</v>
      </c>
      <c r="AP63">
        <f t="shared" si="38"/>
        <v>9.2850000000000001</v>
      </c>
      <c r="AQ63">
        <f t="shared" si="38"/>
        <v>9.3040000000000003</v>
      </c>
      <c r="AR63">
        <f t="shared" si="38"/>
        <v>9.2859999999999996</v>
      </c>
      <c r="AS63">
        <f t="shared" si="38"/>
        <v>9.4860000000000007</v>
      </c>
      <c r="AU63" t="s">
        <v>38</v>
      </c>
      <c r="AV63">
        <f t="shared" si="39"/>
        <v>2.0505200594353538E-4</v>
      </c>
      <c r="AW63">
        <f t="shared" si="39"/>
        <v>-1.8831294894195211E-4</v>
      </c>
      <c r="AX63">
        <f t="shared" si="39"/>
        <v>-1.01899485555995E-4</v>
      </c>
      <c r="AY63">
        <f t="shared" si="39"/>
        <v>0</v>
      </c>
      <c r="AZ63">
        <f t="shared" si="39"/>
        <v>0</v>
      </c>
      <c r="BA63">
        <f t="shared" si="39"/>
        <v>8.9955022488755475E-5</v>
      </c>
      <c r="BB63">
        <f t="shared" si="39"/>
        <v>2.6745913818721393E-5</v>
      </c>
      <c r="BC63">
        <f t="shared" si="39"/>
        <v>1.0175854574194798E-4</v>
      </c>
      <c r="BD63">
        <f t="shared" si="39"/>
        <v>-1.5647921760391213E-4</v>
      </c>
      <c r="BE63">
        <f t="shared" si="39"/>
        <v>-2.8912071535022396E-4</v>
      </c>
      <c r="BF63">
        <f t="shared" si="39"/>
        <v>-2.8545119705340695E-4</v>
      </c>
      <c r="BG63">
        <f t="shared" si="39"/>
        <v>-7.688256977356359E-5</v>
      </c>
      <c r="BH63">
        <f t="shared" si="39"/>
        <v>-5.7312672468690585E-5</v>
      </c>
      <c r="BI63">
        <f t="shared" si="39"/>
        <v>-1.9641332194705492E-4</v>
      </c>
      <c r="BJ63">
        <f t="shared" si="39"/>
        <v>-1.611498257839718E-4</v>
      </c>
      <c r="BK63">
        <f t="shared" si="37"/>
        <v>5.3120849933598992E-5</v>
      </c>
      <c r="BL63">
        <f t="shared" si="37"/>
        <v>2.2126816380449199E-4</v>
      </c>
      <c r="BM63">
        <f t="shared" si="37"/>
        <v>2.0463112547119147E-5</v>
      </c>
      <c r="BN63">
        <f t="shared" si="37"/>
        <v>-1.9346517626827903E-5</v>
      </c>
      <c r="BO63">
        <f t="shared" si="37"/>
        <v>2.1537798836958981E-4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-6.032689450222882E-2</v>
      </c>
      <c r="BZ63">
        <f t="shared" si="20"/>
        <v>50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8.875</v>
      </c>
      <c r="C64">
        <f>VLOOKUP(CONCATENATE($A64,"_",C$4),assets_m6!$A:$D,4,FALSE)</f>
        <v>8.9789999999999992</v>
      </c>
      <c r="D64">
        <f>VLOOKUP(CONCATENATE($A64,"_",D$4),assets_m6!$A:$D,4,FALSE)</f>
        <v>8.8550000000000004</v>
      </c>
      <c r="E64">
        <f>VLOOKUP(CONCATENATE($A64,"_",E$4),assets_m6!$A:$D,4,FALSE)</f>
        <v>8.7750000000000004</v>
      </c>
      <c r="F64" t="e">
        <f>VLOOKUP(CONCATENATE($A64,"_",F$4),assets_m6!$A:$D,4,FALSE)</f>
        <v>#N/A</v>
      </c>
      <c r="G64" t="e">
        <f>VLOOKUP(CONCATENATE($A64,"_",G$4),assets_m6!$A:$D,4,FALSE)</f>
        <v>#N/A</v>
      </c>
      <c r="H64">
        <f>VLOOKUP(CONCATENATE($A64,"_",H$4),assets_m6!$A:$D,4,FALSE)</f>
        <v>8.8209999999999997</v>
      </c>
      <c r="I64">
        <f>VLOOKUP(CONCATENATE($A64,"_",I$4),assets_m6!$A:$D,4,FALSE)</f>
        <v>8.7880000000000003</v>
      </c>
      <c r="J64">
        <f>VLOOKUP(CONCATENATE($A64,"_",J$4),assets_m6!$A:$D,4,FALSE)</f>
        <v>8.8219999999999992</v>
      </c>
      <c r="K64">
        <f>VLOOKUP(CONCATENATE($A64,"_",K$4),assets_m6!$A:$D,4,FALSE)</f>
        <v>8.6560000000000006</v>
      </c>
      <c r="L64">
        <f>VLOOKUP(CONCATENATE($A64,"_",L$4),assets_m6!$A:$D,4,FALSE)</f>
        <v>8.3089999999999993</v>
      </c>
      <c r="M64">
        <f>VLOOKUP(CONCATENATE($A64,"_",M$4),assets_m6!$A:$D,4,FALSE)</f>
        <v>8.0120000000000005</v>
      </c>
      <c r="N64">
        <f>VLOOKUP(CONCATENATE($A64,"_",N$4),assets_m6!$A:$D,4,FALSE)</f>
        <v>7.976</v>
      </c>
      <c r="O64">
        <f>VLOOKUP(CONCATENATE($A64,"_",O$4),assets_m6!$A:$D,4,FALSE)</f>
        <v>8.0229999999999997</v>
      </c>
      <c r="P64">
        <f>VLOOKUP(CONCATENATE($A64,"_",P$4),assets_m6!$A:$D,4,FALSE)</f>
        <v>7.7450000000000001</v>
      </c>
      <c r="Q64">
        <f>VLOOKUP(CONCATENATE($A64,"_",Q$4),assets_m6!$A:$D,4,FALSE)</f>
        <v>7.7050000000000001</v>
      </c>
      <c r="R64">
        <f>VLOOKUP(CONCATENATE($A64,"_",R$4),assets_m6!$A:$D,4,FALSE)</f>
        <v>7.81</v>
      </c>
      <c r="S64">
        <f>VLOOKUP(CONCATENATE($A64,"_",S$4),assets_m6!$A:$D,4,FALSE)</f>
        <v>7.89</v>
      </c>
      <c r="T64">
        <f>VLOOKUP(CONCATENATE($A64,"_",T$4),assets_m6!$A:$D,4,FALSE)</f>
        <v>7.9020000000000001</v>
      </c>
      <c r="U64">
        <f>VLOOKUP(CONCATENATE($A64,"_",U$4),assets_m6!$A:$D,4,FALSE)</f>
        <v>7.86</v>
      </c>
      <c r="V64">
        <f>VLOOKUP(CONCATENATE($A64,"_",V$4),assets_m6!$A:$D,4,FALSE)</f>
        <v>8.1059999999999999</v>
      </c>
      <c r="X64" t="str">
        <f t="shared" si="16"/>
        <v>IUVL.L</v>
      </c>
      <c r="Y64">
        <f t="shared" si="16"/>
        <v>8.875</v>
      </c>
      <c r="Z64">
        <f t="shared" si="41"/>
        <v>8.9789999999999992</v>
      </c>
      <c r="AA64">
        <f t="shared" si="41"/>
        <v>8.8550000000000004</v>
      </c>
      <c r="AB64">
        <f t="shared" si="41"/>
        <v>8.7750000000000004</v>
      </c>
      <c r="AC64">
        <f t="shared" si="41"/>
        <v>8.7750000000000004</v>
      </c>
      <c r="AD64">
        <f t="shared" si="41"/>
        <v>8.7750000000000004</v>
      </c>
      <c r="AE64">
        <f t="shared" si="41"/>
        <v>8.8209999999999997</v>
      </c>
      <c r="AF64">
        <f t="shared" si="41"/>
        <v>8.7880000000000003</v>
      </c>
      <c r="AG64">
        <f t="shared" si="41"/>
        <v>8.8219999999999992</v>
      </c>
      <c r="AH64">
        <f t="shared" si="41"/>
        <v>8.6560000000000006</v>
      </c>
      <c r="AI64">
        <f t="shared" si="41"/>
        <v>8.3089999999999993</v>
      </c>
      <c r="AJ64">
        <f t="shared" si="41"/>
        <v>8.0120000000000005</v>
      </c>
      <c r="AK64">
        <f t="shared" si="41"/>
        <v>7.976</v>
      </c>
      <c r="AL64">
        <f t="shared" si="41"/>
        <v>8.0229999999999997</v>
      </c>
      <c r="AM64">
        <f t="shared" si="40"/>
        <v>7.7450000000000001</v>
      </c>
      <c r="AN64">
        <f t="shared" si="40"/>
        <v>7.7050000000000001</v>
      </c>
      <c r="AO64">
        <f t="shared" si="40"/>
        <v>7.81</v>
      </c>
      <c r="AP64">
        <f t="shared" si="38"/>
        <v>7.89</v>
      </c>
      <c r="AQ64">
        <f t="shared" si="38"/>
        <v>7.9020000000000001</v>
      </c>
      <c r="AR64">
        <f t="shared" si="38"/>
        <v>7.86</v>
      </c>
      <c r="AS64">
        <f t="shared" si="38"/>
        <v>8.1059999999999999</v>
      </c>
      <c r="AU64" t="s">
        <v>70</v>
      </c>
      <c r="AV64">
        <f t="shared" si="39"/>
        <v>1.1718309859154841E-4</v>
      </c>
      <c r="AW64">
        <f t="shared" si="39"/>
        <v>-1.3810001113709634E-4</v>
      </c>
      <c r="AX64">
        <f t="shared" si="39"/>
        <v>-9.0344438170525201E-5</v>
      </c>
      <c r="AY64">
        <f t="shared" si="39"/>
        <v>0</v>
      </c>
      <c r="AZ64">
        <f t="shared" si="39"/>
        <v>0</v>
      </c>
      <c r="BA64">
        <f t="shared" si="39"/>
        <v>5.2421652421651709E-5</v>
      </c>
      <c r="BB64">
        <f t="shared" si="39"/>
        <v>-3.7410724407662934E-5</v>
      </c>
      <c r="BC64">
        <f t="shared" si="39"/>
        <v>3.8689121529356987E-5</v>
      </c>
      <c r="BD64">
        <f t="shared" si="39"/>
        <v>-1.8816594876445094E-4</v>
      </c>
      <c r="BE64">
        <f t="shared" si="39"/>
        <v>-4.0087800369685914E-4</v>
      </c>
      <c r="BF64">
        <f t="shared" si="39"/>
        <v>-3.5744373570826675E-4</v>
      </c>
      <c r="BG64">
        <f t="shared" si="39"/>
        <v>-4.4932601098353068E-5</v>
      </c>
      <c r="BH64">
        <f t="shared" si="39"/>
        <v>5.8926780341022707E-5</v>
      </c>
      <c r="BI64">
        <f t="shared" si="39"/>
        <v>-3.4650380157048437E-4</v>
      </c>
      <c r="BJ64">
        <f t="shared" si="39"/>
        <v>-5.1646223369916117E-5</v>
      </c>
      <c r="BK64">
        <f t="shared" si="37"/>
        <v>1.362751460090844E-4</v>
      </c>
      <c r="BL64">
        <f t="shared" si="37"/>
        <v>1.0243277848911661E-4</v>
      </c>
      <c r="BM64">
        <f t="shared" si="37"/>
        <v>1.520912547528575E-5</v>
      </c>
      <c r="BN64">
        <f t="shared" si="37"/>
        <v>-5.3151100987091641E-5</v>
      </c>
      <c r="BO64">
        <f t="shared" si="37"/>
        <v>3.1297709923664064E-4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-8.664788732394367E-2</v>
      </c>
      <c r="BZ64">
        <f t="shared" si="20"/>
        <v>31</v>
      </c>
      <c r="CA64">
        <f t="shared" si="21"/>
        <v>2</v>
      </c>
      <c r="CB64">
        <f t="shared" si="22"/>
        <v>0.11999999999999997</v>
      </c>
      <c r="CC64">
        <f t="shared" si="23"/>
        <v>0</v>
      </c>
      <c r="CD64">
        <f t="shared" si="24"/>
        <v>1</v>
      </c>
      <c r="CE64">
        <f t="shared" si="25"/>
        <v>0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1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412.03899999999999</v>
      </c>
      <c r="C65" t="e">
        <f>VLOOKUP(CONCATENATE($A65,"_",C$4),assets_m6!$A:$D,4,FALSE)</f>
        <v>#N/A</v>
      </c>
      <c r="D65">
        <f>VLOOKUP(CONCATENATE($A65,"_",D$4),assets_m6!$A:$D,4,FALSE)</f>
        <v>409.68799999999999</v>
      </c>
      <c r="E65">
        <f>VLOOKUP(CONCATENATE($A65,"_",E$4),assets_m6!$A:$D,4,FALSE)</f>
        <v>406.37</v>
      </c>
      <c r="F65">
        <f>VLOOKUP(CONCATENATE($A65,"_",F$4),assets_m6!$A:$D,4,FALSE)</f>
        <v>414.024</v>
      </c>
      <c r="G65">
        <f>VLOOKUP(CONCATENATE($A65,"_",G$4),assets_m6!$A:$D,4,FALSE)</f>
        <v>407.23</v>
      </c>
      <c r="H65">
        <f>VLOOKUP(CONCATENATE($A65,"_",H$4),assets_m6!$A:$D,4,FALSE)</f>
        <v>408.45400000000001</v>
      </c>
      <c r="I65">
        <f>VLOOKUP(CONCATENATE($A65,"_",I$4),assets_m6!$A:$D,4,FALSE)</f>
        <v>412.24599999999998</v>
      </c>
      <c r="J65">
        <f>VLOOKUP(CONCATENATE($A65,"_",J$4),assets_m6!$A:$D,4,FALSE)</f>
        <v>407.78300000000002</v>
      </c>
      <c r="K65">
        <f>VLOOKUP(CONCATENATE($A65,"_",K$4),assets_m6!$A:$D,4,FALSE)</f>
        <v>398.20600000000002</v>
      </c>
      <c r="L65">
        <f>VLOOKUP(CONCATENATE($A65,"_",L$4),assets_m6!$A:$D,4,FALSE)</f>
        <v>386.45800000000003</v>
      </c>
      <c r="M65">
        <f>VLOOKUP(CONCATENATE($A65,"_",M$4),assets_m6!$A:$D,4,FALSE)</f>
        <v>371.59899999999999</v>
      </c>
      <c r="N65">
        <f>VLOOKUP(CONCATENATE($A65,"_",N$4),assets_m6!$A:$D,4,FALSE)</f>
        <v>370.60899999999998</v>
      </c>
      <c r="O65">
        <f>VLOOKUP(CONCATENATE($A65,"_",O$4),assets_m6!$A:$D,4,FALSE)</f>
        <v>375.88799999999998</v>
      </c>
      <c r="P65">
        <f>VLOOKUP(CONCATENATE($A65,"_",P$4),assets_m6!$A:$D,4,FALSE)</f>
        <v>363.536</v>
      </c>
      <c r="Q65">
        <f>VLOOKUP(CONCATENATE($A65,"_",Q$4),assets_m6!$A:$D,4,FALSE)</f>
        <v>364.2</v>
      </c>
      <c r="R65" t="e">
        <f>VLOOKUP(CONCATENATE($A65,"_",R$4),assets_m6!$A:$D,4,FALSE)</f>
        <v>#N/A</v>
      </c>
      <c r="S65">
        <f>VLOOKUP(CONCATENATE($A65,"_",S$4),assets_m6!$A:$D,4,FALSE)</f>
        <v>373.46100000000001</v>
      </c>
      <c r="T65">
        <f>VLOOKUP(CONCATENATE($A65,"_",T$4),assets_m6!$A:$D,4,FALSE)</f>
        <v>372.81799999999998</v>
      </c>
      <c r="U65">
        <f>VLOOKUP(CONCATENATE($A65,"_",U$4),assets_m6!$A:$D,4,FALSE)</f>
        <v>376.55200000000002</v>
      </c>
      <c r="V65">
        <f>VLOOKUP(CONCATENATE($A65,"_",V$4),assets_m6!$A:$D,4,FALSE)</f>
        <v>388.31</v>
      </c>
      <c r="X65" t="str">
        <f t="shared" si="16"/>
        <v>IVV</v>
      </c>
      <c r="Y65">
        <f t="shared" si="16"/>
        <v>412.03899999999999</v>
      </c>
      <c r="Z65">
        <f t="shared" si="41"/>
        <v>412.03899999999999</v>
      </c>
      <c r="AA65">
        <f t="shared" si="41"/>
        <v>409.68799999999999</v>
      </c>
      <c r="AB65">
        <f t="shared" si="41"/>
        <v>406.37</v>
      </c>
      <c r="AC65">
        <f t="shared" si="41"/>
        <v>414.024</v>
      </c>
      <c r="AD65">
        <f t="shared" si="41"/>
        <v>407.23</v>
      </c>
      <c r="AE65">
        <f t="shared" si="41"/>
        <v>408.45400000000001</v>
      </c>
      <c r="AF65">
        <f t="shared" si="41"/>
        <v>412.24599999999998</v>
      </c>
      <c r="AG65">
        <f t="shared" si="41"/>
        <v>407.78300000000002</v>
      </c>
      <c r="AH65">
        <f t="shared" si="41"/>
        <v>398.20600000000002</v>
      </c>
      <c r="AI65">
        <f t="shared" si="41"/>
        <v>386.45800000000003</v>
      </c>
      <c r="AJ65">
        <f t="shared" si="41"/>
        <v>371.59899999999999</v>
      </c>
      <c r="AK65">
        <f t="shared" si="41"/>
        <v>370.60899999999998</v>
      </c>
      <c r="AL65">
        <f t="shared" si="41"/>
        <v>375.88799999999998</v>
      </c>
      <c r="AM65">
        <f t="shared" si="40"/>
        <v>363.536</v>
      </c>
      <c r="AN65">
        <f t="shared" si="40"/>
        <v>364.2</v>
      </c>
      <c r="AO65">
        <f t="shared" si="40"/>
        <v>364.2</v>
      </c>
      <c r="AP65">
        <f t="shared" si="38"/>
        <v>373.46100000000001</v>
      </c>
      <c r="AQ65">
        <f t="shared" si="38"/>
        <v>372.81799999999998</v>
      </c>
      <c r="AR65">
        <f t="shared" si="38"/>
        <v>376.55200000000002</v>
      </c>
      <c r="AS65">
        <f t="shared" si="38"/>
        <v>388.31</v>
      </c>
      <c r="AU65" t="s">
        <v>60</v>
      </c>
      <c r="AV65">
        <f t="shared" si="39"/>
        <v>0</v>
      </c>
      <c r="AW65">
        <f t="shared" si="39"/>
        <v>-5.7057705702615512E-5</v>
      </c>
      <c r="AX65">
        <f t="shared" si="39"/>
        <v>-8.0988459510651607E-5</v>
      </c>
      <c r="AY65">
        <f t="shared" si="39"/>
        <v>1.8835051800083659E-4</v>
      </c>
      <c r="AZ65">
        <f t="shared" si="39"/>
        <v>-1.6409676733715879E-4</v>
      </c>
      <c r="BA65">
        <f t="shared" si="39"/>
        <v>3.0056724701028644E-5</v>
      </c>
      <c r="BB65">
        <f t="shared" si="39"/>
        <v>9.2837871584070005E-5</v>
      </c>
      <c r="BC65">
        <f t="shared" si="39"/>
        <v>-1.0826060167957884E-4</v>
      </c>
      <c r="BD65">
        <f t="shared" si="39"/>
        <v>-2.3485530294298676E-4</v>
      </c>
      <c r="BE65">
        <f t="shared" si="39"/>
        <v>-2.950231789576247E-4</v>
      </c>
      <c r="BF65">
        <f t="shared" si="39"/>
        <v>-3.8449197584213647E-4</v>
      </c>
      <c r="BG65">
        <f t="shared" si="39"/>
        <v>-2.6641621748175024E-5</v>
      </c>
      <c r="BH65">
        <f t="shared" si="39"/>
        <v>1.4244122511865596E-4</v>
      </c>
      <c r="BI65">
        <f t="shared" si="39"/>
        <v>-3.2860852168731047E-4</v>
      </c>
      <c r="BJ65">
        <f t="shared" si="39"/>
        <v>1.8265041151357423E-5</v>
      </c>
      <c r="BK65">
        <f t="shared" si="37"/>
        <v>0</v>
      </c>
      <c r="BL65">
        <f t="shared" si="37"/>
        <v>2.5428336079077497E-4</v>
      </c>
      <c r="BM65">
        <f t="shared" si="37"/>
        <v>-1.7217326574930958E-5</v>
      </c>
      <c r="BN65">
        <f t="shared" si="37"/>
        <v>1.0015610834240937E-4</v>
      </c>
      <c r="BO65">
        <f t="shared" si="37"/>
        <v>3.1225434999681266E-4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-5.7589208788488437E-2</v>
      </c>
      <c r="BZ65">
        <f t="shared" si="20"/>
        <v>52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185.32900000000001</v>
      </c>
      <c r="C66" t="e">
        <f>VLOOKUP(CONCATENATE($A66,"_",C$4),assets_m6!$A:$D,4,FALSE)</f>
        <v>#N/A</v>
      </c>
      <c r="D66">
        <f>VLOOKUP(CONCATENATE($A66,"_",D$4),assets_m6!$A:$D,4,FALSE)</f>
        <v>183.02699999999999</v>
      </c>
      <c r="E66">
        <f>VLOOKUP(CONCATENATE($A66,"_",E$4),assets_m6!$A:$D,4,FALSE)</f>
        <v>181.99</v>
      </c>
      <c r="F66">
        <f>VLOOKUP(CONCATENATE($A66,"_",F$4),assets_m6!$A:$D,4,FALSE)</f>
        <v>186.435</v>
      </c>
      <c r="G66">
        <f>VLOOKUP(CONCATENATE($A66,"_",G$4),assets_m6!$A:$D,4,FALSE)</f>
        <v>184.756</v>
      </c>
      <c r="H66">
        <f>VLOOKUP(CONCATENATE($A66,"_",H$4),assets_m6!$A:$D,4,FALSE)</f>
        <v>185.55600000000001</v>
      </c>
      <c r="I66">
        <f>VLOOKUP(CONCATENATE($A66,"_",I$4),assets_m6!$A:$D,4,FALSE)</f>
        <v>188.548</v>
      </c>
      <c r="J66">
        <f>VLOOKUP(CONCATENATE($A66,"_",J$4),assets_m6!$A:$D,4,FALSE)</f>
        <v>185.63499999999999</v>
      </c>
      <c r="K66">
        <f>VLOOKUP(CONCATENATE($A66,"_",K$4),assets_m6!$A:$D,4,FALSE)</f>
        <v>181.78700000000001</v>
      </c>
      <c r="L66">
        <f>VLOOKUP(CONCATENATE($A66,"_",L$4),assets_m6!$A:$D,4,FALSE)</f>
        <v>176.85499999999999</v>
      </c>
      <c r="M66">
        <f>VLOOKUP(CONCATENATE($A66,"_",M$4),assets_m6!$A:$D,4,FALSE)</f>
        <v>168.54599999999999</v>
      </c>
      <c r="N66">
        <f>VLOOKUP(CONCATENATE($A66,"_",N$4),assets_m6!$A:$D,4,FALSE)</f>
        <v>167.73400000000001</v>
      </c>
      <c r="O66">
        <f>VLOOKUP(CONCATENATE($A66,"_",O$4),assets_m6!$A:$D,4,FALSE)</f>
        <v>170.19</v>
      </c>
      <c r="P66">
        <f>VLOOKUP(CONCATENATE($A66,"_",P$4),assets_m6!$A:$D,4,FALSE)</f>
        <v>162.30799999999999</v>
      </c>
      <c r="Q66">
        <f>VLOOKUP(CONCATENATE($A66,"_",Q$4),assets_m6!$A:$D,4,FALSE)</f>
        <v>163.57499999999999</v>
      </c>
      <c r="R66" t="e">
        <f>VLOOKUP(CONCATENATE($A66,"_",R$4),assets_m6!$A:$D,4,FALSE)</f>
        <v>#N/A</v>
      </c>
      <c r="S66">
        <f>VLOOKUP(CONCATENATE($A66,"_",S$4),assets_m6!$A:$D,4,FALSE)</f>
        <v>166.506</v>
      </c>
      <c r="T66">
        <f>VLOOKUP(CONCATENATE($A66,"_",T$4),assets_m6!$A:$D,4,FALSE)</f>
        <v>166.19</v>
      </c>
      <c r="U66">
        <f>VLOOKUP(CONCATENATE($A66,"_",U$4),assets_m6!$A:$D,4,FALSE)</f>
        <v>168.18</v>
      </c>
      <c r="V66">
        <f>VLOOKUP(CONCATENATE($A66,"_",V$4),assets_m6!$A:$D,4,FALSE)</f>
        <v>173.38900000000001</v>
      </c>
      <c r="X66" t="str">
        <f t="shared" si="16"/>
        <v>IWM</v>
      </c>
      <c r="Y66">
        <f t="shared" si="16"/>
        <v>185.32900000000001</v>
      </c>
      <c r="Z66">
        <f t="shared" si="41"/>
        <v>185.32900000000001</v>
      </c>
      <c r="AA66">
        <f t="shared" si="41"/>
        <v>183.02699999999999</v>
      </c>
      <c r="AB66">
        <f t="shared" si="41"/>
        <v>181.99</v>
      </c>
      <c r="AC66">
        <f t="shared" si="41"/>
        <v>186.435</v>
      </c>
      <c r="AD66">
        <f t="shared" si="41"/>
        <v>184.756</v>
      </c>
      <c r="AE66">
        <f t="shared" si="41"/>
        <v>185.55600000000001</v>
      </c>
      <c r="AF66">
        <f t="shared" si="41"/>
        <v>188.548</v>
      </c>
      <c r="AG66">
        <f t="shared" si="41"/>
        <v>185.63499999999999</v>
      </c>
      <c r="AH66">
        <f t="shared" si="41"/>
        <v>181.78700000000001</v>
      </c>
      <c r="AI66">
        <f t="shared" si="41"/>
        <v>176.85499999999999</v>
      </c>
      <c r="AJ66">
        <f t="shared" si="41"/>
        <v>168.54599999999999</v>
      </c>
      <c r="AK66">
        <f t="shared" si="41"/>
        <v>167.73400000000001</v>
      </c>
      <c r="AL66">
        <f t="shared" si="41"/>
        <v>170.19</v>
      </c>
      <c r="AM66">
        <f t="shared" si="40"/>
        <v>162.30799999999999</v>
      </c>
      <c r="AN66">
        <f t="shared" si="40"/>
        <v>163.57499999999999</v>
      </c>
      <c r="AO66">
        <f t="shared" si="40"/>
        <v>163.57499999999999</v>
      </c>
      <c r="AP66">
        <f t="shared" si="38"/>
        <v>166.506</v>
      </c>
      <c r="AQ66">
        <f t="shared" si="38"/>
        <v>166.19</v>
      </c>
      <c r="AR66">
        <f t="shared" si="38"/>
        <v>168.18</v>
      </c>
      <c r="AS66">
        <f t="shared" si="38"/>
        <v>173.38900000000001</v>
      </c>
      <c r="AU66" t="s">
        <v>40</v>
      </c>
      <c r="AV66">
        <f t="shared" si="39"/>
        <v>0</v>
      </c>
      <c r="AW66">
        <f t="shared" si="39"/>
        <v>-1.2421153732011832E-4</v>
      </c>
      <c r="AX66">
        <f t="shared" si="39"/>
        <v>-5.6658307244285147E-5</v>
      </c>
      <c r="AY66">
        <f t="shared" si="39"/>
        <v>2.442441892411667E-4</v>
      </c>
      <c r="AZ66">
        <f t="shared" si="39"/>
        <v>-9.005819722691565E-5</v>
      </c>
      <c r="BA66">
        <f t="shared" si="39"/>
        <v>4.3300352897876735E-5</v>
      </c>
      <c r="BB66">
        <f t="shared" si="39"/>
        <v>1.6124512276617246E-4</v>
      </c>
      <c r="BC66">
        <f t="shared" si="39"/>
        <v>-1.5449646774296259E-4</v>
      </c>
      <c r="BD66">
        <f t="shared" si="39"/>
        <v>-2.0728849624262585E-4</v>
      </c>
      <c r="BE66">
        <f t="shared" si="39"/>
        <v>-2.7130652906973634E-4</v>
      </c>
      <c r="BF66">
        <f t="shared" si="39"/>
        <v>-4.6981990896497123E-4</v>
      </c>
      <c r="BG66">
        <f t="shared" si="39"/>
        <v>-4.817675886701455E-5</v>
      </c>
      <c r="BH66">
        <f t="shared" si="39"/>
        <v>1.4642231151704418E-4</v>
      </c>
      <c r="BI66">
        <f t="shared" si="39"/>
        <v>-4.631294435630769E-4</v>
      </c>
      <c r="BJ66">
        <f t="shared" si="39"/>
        <v>7.8061463390590477E-5</v>
      </c>
      <c r="BK66">
        <f t="shared" si="37"/>
        <v>0</v>
      </c>
      <c r="BL66">
        <f t="shared" si="37"/>
        <v>1.791838606143978E-4</v>
      </c>
      <c r="BM66">
        <f t="shared" si="37"/>
        <v>-1.8978295076453852E-5</v>
      </c>
      <c r="BN66">
        <f t="shared" si="37"/>
        <v>1.1974246344545455E-4</v>
      </c>
      <c r="BO66">
        <f t="shared" si="37"/>
        <v>3.097276727315973E-4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-6.442596679418762E-2</v>
      </c>
      <c r="BZ66">
        <f t="shared" si="20"/>
        <v>47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50.973999999999997</v>
      </c>
      <c r="C67" t="e">
        <f>VLOOKUP(CONCATENATE($A67,"_",C$4),assets_m6!$A:$D,4,FALSE)</f>
        <v>#N/A</v>
      </c>
      <c r="D67">
        <f>VLOOKUP(CONCATENATE($A67,"_",D$4),assets_m6!$A:$D,4,FALSE)</f>
        <v>50.686</v>
      </c>
      <c r="E67">
        <f>VLOOKUP(CONCATENATE($A67,"_",E$4),assets_m6!$A:$D,4,FALSE)</f>
        <v>50.408000000000001</v>
      </c>
      <c r="F67">
        <f>VLOOKUP(CONCATENATE($A67,"_",F$4),assets_m6!$A:$D,4,FALSE)</f>
        <v>51.668999999999997</v>
      </c>
      <c r="G67">
        <f>VLOOKUP(CONCATENATE($A67,"_",G$4),assets_m6!$A:$D,4,FALSE)</f>
        <v>50.387999999999998</v>
      </c>
      <c r="H67">
        <f>VLOOKUP(CONCATENATE($A67,"_",H$4),assets_m6!$A:$D,4,FALSE)</f>
        <v>50.427999999999997</v>
      </c>
      <c r="I67">
        <f>VLOOKUP(CONCATENATE($A67,"_",I$4),assets_m6!$A:$D,4,FALSE)</f>
        <v>50.923999999999999</v>
      </c>
      <c r="J67">
        <f>VLOOKUP(CONCATENATE($A67,"_",J$4),assets_m6!$A:$D,4,FALSE)</f>
        <v>50.338999999999999</v>
      </c>
      <c r="K67">
        <f>VLOOKUP(CONCATENATE($A67,"_",K$4),assets_m6!$A:$D,4,FALSE)</f>
        <v>49.009</v>
      </c>
      <c r="L67">
        <f>VLOOKUP(CONCATENATE($A67,"_",L$4),assets_m6!$A:$D,4,FALSE)</f>
        <v>47.186</v>
      </c>
      <c r="M67">
        <f>VLOOKUP(CONCATENATE($A67,"_",M$4),assets_m6!$A:$D,4,FALSE)</f>
        <v>45.134</v>
      </c>
      <c r="N67">
        <f>VLOOKUP(CONCATENATE($A67,"_",N$4),assets_m6!$A:$D,4,FALSE)</f>
        <v>45.374000000000002</v>
      </c>
      <c r="O67">
        <f>VLOOKUP(CONCATENATE($A67,"_",O$4),assets_m6!$A:$D,4,FALSE)</f>
        <v>46.29</v>
      </c>
      <c r="P67">
        <f>VLOOKUP(CONCATENATE($A67,"_",P$4),assets_m6!$A:$D,4,FALSE)</f>
        <v>44.427</v>
      </c>
      <c r="Q67">
        <f>VLOOKUP(CONCATENATE($A67,"_",Q$4),assets_m6!$A:$D,4,FALSE)</f>
        <v>44.835999999999999</v>
      </c>
      <c r="R67" t="e">
        <f>VLOOKUP(CONCATENATE($A67,"_",R$4),assets_m6!$A:$D,4,FALSE)</f>
        <v>#N/A</v>
      </c>
      <c r="S67">
        <f>VLOOKUP(CONCATENATE($A67,"_",S$4),assets_m6!$A:$D,4,FALSE)</f>
        <v>45.862000000000002</v>
      </c>
      <c r="T67">
        <f>VLOOKUP(CONCATENATE($A67,"_",T$4),assets_m6!$A:$D,4,FALSE)</f>
        <v>45.542999999999999</v>
      </c>
      <c r="U67">
        <f>VLOOKUP(CONCATENATE($A67,"_",U$4),assets_m6!$A:$D,4,FALSE)</f>
        <v>46.14</v>
      </c>
      <c r="V67">
        <f>VLOOKUP(CONCATENATE($A67,"_",V$4),assets_m6!$A:$D,4,FALSE)</f>
        <v>47.764000000000003</v>
      </c>
      <c r="X67" t="str">
        <f t="shared" si="16"/>
        <v>IXN</v>
      </c>
      <c r="Y67">
        <f t="shared" si="16"/>
        <v>50.973999999999997</v>
      </c>
      <c r="Z67">
        <f t="shared" si="41"/>
        <v>50.973999999999997</v>
      </c>
      <c r="AA67">
        <f t="shared" si="41"/>
        <v>50.686</v>
      </c>
      <c r="AB67">
        <f t="shared" si="41"/>
        <v>50.408000000000001</v>
      </c>
      <c r="AC67">
        <f t="shared" si="41"/>
        <v>51.668999999999997</v>
      </c>
      <c r="AD67">
        <f t="shared" si="41"/>
        <v>50.387999999999998</v>
      </c>
      <c r="AE67">
        <f t="shared" si="41"/>
        <v>50.427999999999997</v>
      </c>
      <c r="AF67">
        <f t="shared" si="41"/>
        <v>50.923999999999999</v>
      </c>
      <c r="AG67">
        <f t="shared" si="41"/>
        <v>50.338999999999999</v>
      </c>
      <c r="AH67">
        <f t="shared" si="41"/>
        <v>49.009</v>
      </c>
      <c r="AI67">
        <f t="shared" si="41"/>
        <v>47.186</v>
      </c>
      <c r="AJ67">
        <f t="shared" si="41"/>
        <v>45.134</v>
      </c>
      <c r="AK67">
        <f t="shared" si="41"/>
        <v>45.374000000000002</v>
      </c>
      <c r="AL67">
        <f t="shared" si="41"/>
        <v>46.29</v>
      </c>
      <c r="AM67">
        <f t="shared" si="40"/>
        <v>44.427</v>
      </c>
      <c r="AN67">
        <f t="shared" si="40"/>
        <v>44.835999999999999</v>
      </c>
      <c r="AO67">
        <f t="shared" si="40"/>
        <v>44.835999999999999</v>
      </c>
      <c r="AP67">
        <f t="shared" si="38"/>
        <v>45.862000000000002</v>
      </c>
      <c r="AQ67">
        <f t="shared" si="38"/>
        <v>45.542999999999999</v>
      </c>
      <c r="AR67">
        <f t="shared" si="38"/>
        <v>46.14</v>
      </c>
      <c r="AS67">
        <f t="shared" si="38"/>
        <v>47.764000000000003</v>
      </c>
      <c r="AU67" t="s">
        <v>31</v>
      </c>
      <c r="AV67">
        <f t="shared" si="39"/>
        <v>0</v>
      </c>
      <c r="AW67">
        <f t="shared" si="39"/>
        <v>-5.6499391846823234E-5</v>
      </c>
      <c r="AX67">
        <f t="shared" si="39"/>
        <v>-5.4847492404213925E-5</v>
      </c>
      <c r="AY67">
        <f t="shared" si="39"/>
        <v>2.5015870496746461E-4</v>
      </c>
      <c r="AZ67">
        <f t="shared" si="39"/>
        <v>-2.4792428729025117E-4</v>
      </c>
      <c r="BA67">
        <f t="shared" si="39"/>
        <v>7.9383980312771198E-6</v>
      </c>
      <c r="BB67">
        <f t="shared" si="39"/>
        <v>9.835805504878287E-5</v>
      </c>
      <c r="BC67">
        <f t="shared" si="39"/>
        <v>-1.148770717147123E-4</v>
      </c>
      <c r="BD67">
        <f t="shared" si="39"/>
        <v>-2.6420866524960734E-4</v>
      </c>
      <c r="BE67">
        <f t="shared" si="39"/>
        <v>-3.7197249484788514E-4</v>
      </c>
      <c r="BF67">
        <f t="shared" si="39"/>
        <v>-4.3487475098546172E-4</v>
      </c>
      <c r="BG67">
        <f t="shared" si="39"/>
        <v>5.3174990029689803E-5</v>
      </c>
      <c r="BH67">
        <f t="shared" si="39"/>
        <v>2.0187772733283309E-4</v>
      </c>
      <c r="BI67">
        <f t="shared" si="39"/>
        <v>-4.0246273493195072E-4</v>
      </c>
      <c r="BJ67">
        <f t="shared" si="39"/>
        <v>9.2061133995092838E-5</v>
      </c>
      <c r="BK67">
        <f t="shared" si="37"/>
        <v>0</v>
      </c>
      <c r="BL67">
        <f t="shared" si="37"/>
        <v>2.2883397270050926E-4</v>
      </c>
      <c r="BM67">
        <f t="shared" si="37"/>
        <v>-6.9556495573678119E-5</v>
      </c>
      <c r="BN67">
        <f t="shared" si="37"/>
        <v>1.3108490876753866E-4</v>
      </c>
      <c r="BO67">
        <f t="shared" si="37"/>
        <v>3.5197225834417048E-4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-6.2973280495938991E-2</v>
      </c>
      <c r="BZ67">
        <f t="shared" si="20"/>
        <v>48</v>
      </c>
      <c r="CA67">
        <f t="shared" si="21"/>
        <v>3</v>
      </c>
      <c r="CB67">
        <f t="shared" si="22"/>
        <v>7.9999999999999988E-2</v>
      </c>
      <c r="CC67">
        <f t="shared" si="23"/>
        <v>0</v>
      </c>
      <c r="CD67">
        <f t="shared" si="24"/>
        <v>0</v>
      </c>
      <c r="CE67">
        <f t="shared" si="25"/>
        <v>1</v>
      </c>
      <c r="CF67">
        <f t="shared" si="26"/>
        <v>0</v>
      </c>
      <c r="CG67">
        <f t="shared" si="27"/>
        <v>0</v>
      </c>
      <c r="CI67">
        <f t="shared" si="28"/>
        <v>0</v>
      </c>
      <c r="CJ67">
        <f t="shared" si="29"/>
        <v>0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5.1109999999999998</v>
      </c>
      <c r="C68">
        <f>VLOOKUP(CONCATENATE($A68,"_",C$4),assets_m6!$A:$D,4,FALSE)</f>
        <v>5.0999999999999996</v>
      </c>
      <c r="D68">
        <f>VLOOKUP(CONCATENATE($A68,"_",D$4),assets_m6!$A:$D,4,FALSE)</f>
        <v>5.0640000000000001</v>
      </c>
      <c r="E68">
        <f>VLOOKUP(CONCATENATE($A68,"_",E$4),assets_m6!$A:$D,4,FALSE)</f>
        <v>5.0469999999999997</v>
      </c>
      <c r="F68" t="e">
        <f>VLOOKUP(CONCATENATE($A68,"_",F$4),assets_m6!$A:$D,4,FALSE)</f>
        <v>#N/A</v>
      </c>
      <c r="G68" t="e">
        <f>VLOOKUP(CONCATENATE($A68,"_",G$4),assets_m6!$A:$D,4,FALSE)</f>
        <v>#N/A</v>
      </c>
      <c r="H68">
        <f>VLOOKUP(CONCATENATE($A68,"_",H$4),assets_m6!$A:$D,4,FALSE)</f>
        <v>5.0250000000000004</v>
      </c>
      <c r="I68">
        <f>VLOOKUP(CONCATENATE($A68,"_",I$4),assets_m6!$A:$D,4,FALSE)</f>
        <v>5.04</v>
      </c>
      <c r="J68">
        <f>VLOOKUP(CONCATENATE($A68,"_",J$4),assets_m6!$A:$D,4,FALSE)</f>
        <v>5.0119999999999996</v>
      </c>
      <c r="K68">
        <f>VLOOKUP(CONCATENATE($A68,"_",K$4),assets_m6!$A:$D,4,FALSE)</f>
        <v>4.97</v>
      </c>
      <c r="L68">
        <f>VLOOKUP(CONCATENATE($A68,"_",L$4),assets_m6!$A:$D,4,FALSE)</f>
        <v>4.9000000000000004</v>
      </c>
      <c r="M68">
        <f>VLOOKUP(CONCATENATE($A68,"_",M$4),assets_m6!$A:$D,4,FALSE)</f>
        <v>4.726</v>
      </c>
      <c r="N68">
        <f>VLOOKUP(CONCATENATE($A68,"_",N$4),assets_m6!$A:$D,4,FALSE)</f>
        <v>4.7510000000000003</v>
      </c>
      <c r="O68">
        <f>VLOOKUP(CONCATENATE($A68,"_",O$4),assets_m6!$A:$D,4,FALSE)</f>
        <v>4.7960000000000003</v>
      </c>
      <c r="P68">
        <f>VLOOKUP(CONCATENATE($A68,"_",P$4),assets_m6!$A:$D,4,FALSE)</f>
        <v>4.7690000000000001</v>
      </c>
      <c r="Q68">
        <f>VLOOKUP(CONCATENATE($A68,"_",Q$4),assets_m6!$A:$D,4,FALSE)</f>
        <v>4.7930000000000001</v>
      </c>
      <c r="R68">
        <f>VLOOKUP(CONCATENATE($A68,"_",R$4),assets_m6!$A:$D,4,FALSE)</f>
        <v>4.7839999999999998</v>
      </c>
      <c r="S68">
        <f>VLOOKUP(CONCATENATE($A68,"_",S$4),assets_m6!$A:$D,4,FALSE)</f>
        <v>4.7960000000000003</v>
      </c>
      <c r="T68">
        <f>VLOOKUP(CONCATENATE($A68,"_",T$4),assets_m6!$A:$D,4,FALSE)</f>
        <v>4.798</v>
      </c>
      <c r="U68">
        <f>VLOOKUP(CONCATENATE($A68,"_",U$4),assets_m6!$A:$D,4,FALSE)</f>
        <v>4.8070000000000004</v>
      </c>
      <c r="V68">
        <f>VLOOKUP(CONCATENATE($A68,"_",V$4),assets_m6!$A:$D,4,FALSE)</f>
        <v>4.827</v>
      </c>
      <c r="X68" t="str">
        <f t="shared" si="16"/>
        <v>JPEA.L</v>
      </c>
      <c r="Y68">
        <f t="shared" si="16"/>
        <v>5.1109999999999998</v>
      </c>
      <c r="Z68">
        <f t="shared" si="41"/>
        <v>5.0999999999999996</v>
      </c>
      <c r="AA68">
        <f t="shared" si="41"/>
        <v>5.0640000000000001</v>
      </c>
      <c r="AB68">
        <f t="shared" si="41"/>
        <v>5.0469999999999997</v>
      </c>
      <c r="AC68">
        <f t="shared" si="41"/>
        <v>5.0469999999999997</v>
      </c>
      <c r="AD68">
        <f t="shared" si="41"/>
        <v>5.0469999999999997</v>
      </c>
      <c r="AE68">
        <f t="shared" si="41"/>
        <v>5.0250000000000004</v>
      </c>
      <c r="AF68">
        <f t="shared" si="41"/>
        <v>5.04</v>
      </c>
      <c r="AG68">
        <f t="shared" si="41"/>
        <v>5.0119999999999996</v>
      </c>
      <c r="AH68">
        <f t="shared" si="41"/>
        <v>4.97</v>
      </c>
      <c r="AI68">
        <f t="shared" si="41"/>
        <v>4.9000000000000004</v>
      </c>
      <c r="AJ68">
        <f t="shared" si="41"/>
        <v>4.726</v>
      </c>
      <c r="AK68">
        <f t="shared" si="41"/>
        <v>4.7510000000000003</v>
      </c>
      <c r="AL68">
        <f t="shared" si="41"/>
        <v>4.7960000000000003</v>
      </c>
      <c r="AM68">
        <f t="shared" si="40"/>
        <v>4.7690000000000001</v>
      </c>
      <c r="AN68">
        <f t="shared" si="40"/>
        <v>4.7930000000000001</v>
      </c>
      <c r="AO68">
        <f t="shared" si="40"/>
        <v>4.7839999999999998</v>
      </c>
      <c r="AP68">
        <f t="shared" si="38"/>
        <v>4.7960000000000003</v>
      </c>
      <c r="AQ68">
        <f t="shared" si="38"/>
        <v>4.798</v>
      </c>
      <c r="AR68">
        <f t="shared" si="38"/>
        <v>4.8070000000000004</v>
      </c>
      <c r="AS68">
        <f t="shared" si="38"/>
        <v>4.827</v>
      </c>
      <c r="AU68" t="s">
        <v>34</v>
      </c>
      <c r="AV68">
        <f t="shared" si="39"/>
        <v>-2.1522207004500335E-5</v>
      </c>
      <c r="AW68">
        <f t="shared" si="39"/>
        <v>-7.0588235294116855E-5</v>
      </c>
      <c r="AX68">
        <f t="shared" si="39"/>
        <v>-3.3570300157978569E-5</v>
      </c>
      <c r="AY68">
        <f t="shared" si="39"/>
        <v>0</v>
      </c>
      <c r="AZ68">
        <f t="shared" si="39"/>
        <v>0</v>
      </c>
      <c r="BA68">
        <f t="shared" si="39"/>
        <v>-4.3590251634633155E-5</v>
      </c>
      <c r="BB68">
        <f t="shared" si="39"/>
        <v>2.985074626865608E-5</v>
      </c>
      <c r="BC68">
        <f t="shared" si="39"/>
        <v>-5.5555555555556487E-5</v>
      </c>
      <c r="BD68">
        <f t="shared" si="39"/>
        <v>-8.3798882681563895E-5</v>
      </c>
      <c r="BE68">
        <f t="shared" si="39"/>
        <v>-1.40845070422534E-4</v>
      </c>
      <c r="BF68">
        <f t="shared" si="39"/>
        <v>-3.5510204081632725E-4</v>
      </c>
      <c r="BG68">
        <f t="shared" si="39"/>
        <v>5.2898857384681251E-5</v>
      </c>
      <c r="BH68">
        <f t="shared" si="39"/>
        <v>9.4716901704904068E-5</v>
      </c>
      <c r="BI68">
        <f t="shared" si="39"/>
        <v>-5.6296914095079514E-5</v>
      </c>
      <c r="BJ68">
        <f t="shared" si="39"/>
        <v>5.0325015726567459E-5</v>
      </c>
      <c r="BK68">
        <f t="shared" si="37"/>
        <v>-1.8777383684540665E-5</v>
      </c>
      <c r="BL68">
        <f t="shared" si="37"/>
        <v>2.5083612040134733E-5</v>
      </c>
      <c r="BM68">
        <f t="shared" si="37"/>
        <v>4.1701417848202244E-6</v>
      </c>
      <c r="BN68">
        <f t="shared" si="37"/>
        <v>1.8757815756565945E-5</v>
      </c>
      <c r="BO68">
        <f t="shared" si="37"/>
        <v>4.160599126274095E-5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-5.5566425357072943E-2</v>
      </c>
      <c r="BZ68">
        <f t="shared" si="20"/>
        <v>54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128.02000000000001</v>
      </c>
      <c r="C69" t="e">
        <f>VLOOKUP(CONCATENATE($A69,"_",C$4),assets_m6!$A:$D,4,FALSE)</f>
        <v>#N/A</v>
      </c>
      <c r="D69">
        <f>VLOOKUP(CONCATENATE($A69,"_",D$4),assets_m6!$A:$D,4,FALSE)</f>
        <v>128.95599999999999</v>
      </c>
      <c r="E69">
        <f>VLOOKUP(CONCATENATE($A69,"_",E$4),assets_m6!$A:$D,4,FALSE)</f>
        <v>126.693</v>
      </c>
      <c r="F69">
        <f>VLOOKUP(CONCATENATE($A69,"_",F$4),assets_m6!$A:$D,4,FALSE)</f>
        <v>128.732</v>
      </c>
      <c r="G69">
        <f>VLOOKUP(CONCATENATE($A69,"_",G$4),assets_m6!$A:$D,4,FALSE)</f>
        <v>126.937</v>
      </c>
      <c r="H69">
        <f>VLOOKUP(CONCATENATE($A69,"_",H$4),assets_m6!$A:$D,4,FALSE)</f>
        <v>126.518</v>
      </c>
      <c r="I69">
        <f>VLOOKUP(CONCATENATE($A69,"_",I$4),assets_m6!$A:$D,4,FALSE)</f>
        <v>126.849</v>
      </c>
      <c r="J69">
        <f>VLOOKUP(CONCATENATE($A69,"_",J$4),assets_m6!$A:$D,4,FALSE)</f>
        <v>124.83</v>
      </c>
      <c r="K69">
        <f>VLOOKUP(CONCATENATE($A69,"_",K$4),assets_m6!$A:$D,4,FALSE)</f>
        <v>122.20699999999999</v>
      </c>
      <c r="L69">
        <f>VLOOKUP(CONCATENATE($A69,"_",L$4),assets_m6!$A:$D,4,FALSE)</f>
        <v>116.59</v>
      </c>
      <c r="M69">
        <f>VLOOKUP(CONCATENATE($A69,"_",M$4),assets_m6!$A:$D,4,FALSE)</f>
        <v>113.11799999999999</v>
      </c>
      <c r="N69">
        <f>VLOOKUP(CONCATENATE($A69,"_",N$4),assets_m6!$A:$D,4,FALSE)</f>
        <v>111.236</v>
      </c>
      <c r="O69">
        <f>VLOOKUP(CONCATENATE($A69,"_",O$4),assets_m6!$A:$D,4,FALSE)</f>
        <v>112.55200000000001</v>
      </c>
      <c r="P69">
        <f>VLOOKUP(CONCATENATE($A69,"_",P$4),assets_m6!$A:$D,4,FALSE)</f>
        <v>110.621</v>
      </c>
      <c r="Q69">
        <f>VLOOKUP(CONCATENATE($A69,"_",Q$4),assets_m6!$A:$D,4,FALSE)</f>
        <v>110.23099999999999</v>
      </c>
      <c r="R69" t="e">
        <f>VLOOKUP(CONCATENATE($A69,"_",R$4),assets_m6!$A:$D,4,FALSE)</f>
        <v>#N/A</v>
      </c>
      <c r="S69">
        <f>VLOOKUP(CONCATENATE($A69,"_",S$4),assets_m6!$A:$D,4,FALSE)</f>
        <v>112.962</v>
      </c>
      <c r="T69">
        <f>VLOOKUP(CONCATENATE($A69,"_",T$4),assets_m6!$A:$D,4,FALSE)</f>
        <v>112.328</v>
      </c>
      <c r="U69">
        <f>VLOOKUP(CONCATENATE($A69,"_",U$4),assets_m6!$A:$D,4,FALSE)</f>
        <v>111.099</v>
      </c>
      <c r="V69">
        <f>VLOOKUP(CONCATENATE($A69,"_",V$4),assets_m6!$A:$D,4,FALSE)</f>
        <v>114.41500000000001</v>
      </c>
      <c r="X69" t="str">
        <f t="shared" si="16"/>
        <v>JPM</v>
      </c>
      <c r="Y69">
        <f t="shared" si="16"/>
        <v>128.02000000000001</v>
      </c>
      <c r="Z69">
        <f t="shared" si="41"/>
        <v>128.02000000000001</v>
      </c>
      <c r="AA69">
        <f t="shared" si="41"/>
        <v>128.95599999999999</v>
      </c>
      <c r="AB69">
        <f t="shared" si="41"/>
        <v>126.693</v>
      </c>
      <c r="AC69">
        <f t="shared" si="41"/>
        <v>128.732</v>
      </c>
      <c r="AD69">
        <f t="shared" si="41"/>
        <v>126.937</v>
      </c>
      <c r="AE69">
        <f t="shared" si="41"/>
        <v>126.518</v>
      </c>
      <c r="AF69">
        <f t="shared" si="41"/>
        <v>126.849</v>
      </c>
      <c r="AG69">
        <f t="shared" si="41"/>
        <v>124.83</v>
      </c>
      <c r="AH69">
        <f t="shared" si="41"/>
        <v>122.20699999999999</v>
      </c>
      <c r="AI69">
        <f t="shared" si="41"/>
        <v>116.59</v>
      </c>
      <c r="AJ69">
        <f t="shared" si="41"/>
        <v>113.11799999999999</v>
      </c>
      <c r="AK69">
        <f t="shared" si="41"/>
        <v>111.236</v>
      </c>
      <c r="AL69">
        <f t="shared" si="41"/>
        <v>112.55200000000001</v>
      </c>
      <c r="AM69">
        <f t="shared" si="40"/>
        <v>110.621</v>
      </c>
      <c r="AN69">
        <f t="shared" si="40"/>
        <v>110.23099999999999</v>
      </c>
      <c r="AO69">
        <f t="shared" si="40"/>
        <v>110.23099999999999</v>
      </c>
      <c r="AP69">
        <f t="shared" si="38"/>
        <v>112.962</v>
      </c>
      <c r="AQ69">
        <f t="shared" si="38"/>
        <v>112.328</v>
      </c>
      <c r="AR69">
        <f t="shared" si="38"/>
        <v>111.099</v>
      </c>
      <c r="AS69">
        <f t="shared" si="38"/>
        <v>114.41500000000001</v>
      </c>
      <c r="AU69" t="s">
        <v>41</v>
      </c>
      <c r="AV69">
        <f t="shared" ref="AV69:BK85" si="42">$BW69*(Z69-Y69)/Y69</f>
        <v>0</v>
      </c>
      <c r="AW69">
        <f t="shared" si="42"/>
        <v>7.311357600374774E-5</v>
      </c>
      <c r="AX69">
        <f t="shared" si="42"/>
        <v>-1.7548621235149905E-4</v>
      </c>
      <c r="AY69">
        <f t="shared" si="42"/>
        <v>1.6094022558468121E-4</v>
      </c>
      <c r="AZ69">
        <f t="shared" si="42"/>
        <v>-1.3943696982879174E-4</v>
      </c>
      <c r="BA69">
        <f t="shared" si="42"/>
        <v>-3.3008500279666055E-5</v>
      </c>
      <c r="BB69">
        <f t="shared" si="42"/>
        <v>2.6162285208429083E-5</v>
      </c>
      <c r="BC69">
        <f t="shared" si="42"/>
        <v>-1.5916562211763636E-4</v>
      </c>
      <c r="BD69">
        <f t="shared" si="42"/>
        <v>-2.1012577104862653E-4</v>
      </c>
      <c r="BE69">
        <f t="shared" si="42"/>
        <v>-4.5962997209652396E-4</v>
      </c>
      <c r="BF69">
        <f t="shared" si="42"/>
        <v>-2.9779569431340669E-4</v>
      </c>
      <c r="BG69">
        <f t="shared" si="42"/>
        <v>-1.6637493590763549E-4</v>
      </c>
      <c r="BH69">
        <f t="shared" si="42"/>
        <v>1.183070229062536E-4</v>
      </c>
      <c r="BI69">
        <f t="shared" si="42"/>
        <v>-1.715651432226892E-4</v>
      </c>
      <c r="BJ69">
        <f t="shared" si="42"/>
        <v>-3.5255512063713094E-5</v>
      </c>
      <c r="BK69">
        <f t="shared" si="37"/>
        <v>0</v>
      </c>
      <c r="BL69">
        <f t="shared" si="37"/>
        <v>2.4775244713374719E-4</v>
      </c>
      <c r="BM69">
        <f t="shared" si="37"/>
        <v>-5.6125068607142254E-5</v>
      </c>
      <c r="BN69">
        <f t="shared" si="37"/>
        <v>-1.0941172281176546E-4</v>
      </c>
      <c r="BO69">
        <f t="shared" si="37"/>
        <v>2.9847253350615238E-4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-0.10627245742852681</v>
      </c>
      <c r="BZ69">
        <f t="shared" si="20"/>
        <v>19</v>
      </c>
      <c r="CA69">
        <f t="shared" si="21"/>
        <v>1</v>
      </c>
      <c r="CB69">
        <f t="shared" si="22"/>
        <v>0.24</v>
      </c>
      <c r="CC69">
        <f t="shared" si="23"/>
        <v>1</v>
      </c>
      <c r="CD69">
        <f t="shared" si="24"/>
        <v>0</v>
      </c>
      <c r="CE69">
        <f t="shared" si="25"/>
        <v>0</v>
      </c>
      <c r="CF69">
        <f t="shared" si="26"/>
        <v>0</v>
      </c>
      <c r="CG69">
        <f t="shared" si="27"/>
        <v>0</v>
      </c>
      <c r="CI69">
        <f t="shared" si="28"/>
        <v>1</v>
      </c>
      <c r="CJ69">
        <f t="shared" si="29"/>
        <v>1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52.08</v>
      </c>
      <c r="C70" t="e">
        <f>VLOOKUP(CONCATENATE($A70,"_",C$4),assets_m6!$A:$D,4,FALSE)</f>
        <v>#N/A</v>
      </c>
      <c r="D70">
        <f>VLOOKUP(CONCATENATE($A70,"_",D$4),assets_m6!$A:$D,4,FALSE)</f>
        <v>52.09</v>
      </c>
      <c r="E70">
        <f>VLOOKUP(CONCATENATE($A70,"_",E$4),assets_m6!$A:$D,4,FALSE)</f>
        <v>50.497</v>
      </c>
      <c r="F70">
        <f>VLOOKUP(CONCATENATE($A70,"_",F$4),assets_m6!$A:$D,4,FALSE)</f>
        <v>52.002000000000002</v>
      </c>
      <c r="G70">
        <f>VLOOKUP(CONCATENATE($A70,"_",G$4),assets_m6!$A:$D,4,FALSE)</f>
        <v>51.667000000000002</v>
      </c>
      <c r="H70">
        <f>VLOOKUP(CONCATENATE($A70,"_",H$4),assets_m6!$A:$D,4,FALSE)</f>
        <v>51.283999999999999</v>
      </c>
      <c r="I70">
        <f>VLOOKUP(CONCATENATE($A70,"_",I$4),assets_m6!$A:$D,4,FALSE)</f>
        <v>51.165999999999997</v>
      </c>
      <c r="J70">
        <f>VLOOKUP(CONCATENATE($A70,"_",J$4),assets_m6!$A:$D,4,FALSE)</f>
        <v>50.369</v>
      </c>
      <c r="K70">
        <f>VLOOKUP(CONCATENATE($A70,"_",K$4),assets_m6!$A:$D,4,FALSE)</f>
        <v>49.591999999999999</v>
      </c>
      <c r="L70">
        <f>VLOOKUP(CONCATENATE($A70,"_",L$4),assets_m6!$A:$D,4,FALSE)</f>
        <v>50.241</v>
      </c>
      <c r="M70">
        <f>VLOOKUP(CONCATENATE($A70,"_",M$4),assets_m6!$A:$D,4,FALSE)</f>
        <v>49.494</v>
      </c>
      <c r="N70">
        <f>VLOOKUP(CONCATENATE($A70,"_",N$4),assets_m6!$A:$D,4,FALSE)</f>
        <v>49.552999999999997</v>
      </c>
      <c r="O70">
        <f>VLOOKUP(CONCATENATE($A70,"_",O$4),assets_m6!$A:$D,4,FALSE)</f>
        <v>50.034999999999997</v>
      </c>
      <c r="P70">
        <f>VLOOKUP(CONCATENATE($A70,"_",P$4),assets_m6!$A:$D,4,FALSE)</f>
        <v>48.991999999999997</v>
      </c>
      <c r="Q70">
        <f>VLOOKUP(CONCATENATE($A70,"_",Q$4),assets_m6!$A:$D,4,FALSE)</f>
        <v>45.432000000000002</v>
      </c>
      <c r="R70" t="e">
        <f>VLOOKUP(CONCATENATE($A70,"_",R$4),assets_m6!$A:$D,4,FALSE)</f>
        <v>#N/A</v>
      </c>
      <c r="S70">
        <f>VLOOKUP(CONCATENATE($A70,"_",S$4),assets_m6!$A:$D,4,FALSE)</f>
        <v>47.595999999999997</v>
      </c>
      <c r="T70">
        <f>VLOOKUP(CONCATENATE($A70,"_",T$4),assets_m6!$A:$D,4,FALSE)</f>
        <v>46.554000000000002</v>
      </c>
      <c r="U70">
        <f>VLOOKUP(CONCATENATE($A70,"_",U$4),assets_m6!$A:$D,4,FALSE)</f>
        <v>46.936999999999998</v>
      </c>
      <c r="V70">
        <f>VLOOKUP(CONCATENATE($A70,"_",V$4),assets_m6!$A:$D,4,FALSE)</f>
        <v>47.645000000000003</v>
      </c>
      <c r="X70" t="str">
        <f t="shared" ref="X70:Y104" si="44">A70</f>
        <v>KR</v>
      </c>
      <c r="Y70">
        <f t="shared" si="44"/>
        <v>52.08</v>
      </c>
      <c r="Z70">
        <f t="shared" si="41"/>
        <v>52.08</v>
      </c>
      <c r="AA70">
        <f t="shared" si="41"/>
        <v>52.09</v>
      </c>
      <c r="AB70">
        <f t="shared" si="41"/>
        <v>50.497</v>
      </c>
      <c r="AC70">
        <f t="shared" si="41"/>
        <v>52.002000000000002</v>
      </c>
      <c r="AD70">
        <f t="shared" si="41"/>
        <v>51.667000000000002</v>
      </c>
      <c r="AE70">
        <f t="shared" si="41"/>
        <v>51.283999999999999</v>
      </c>
      <c r="AF70">
        <f t="shared" si="41"/>
        <v>51.165999999999997</v>
      </c>
      <c r="AG70">
        <f t="shared" si="41"/>
        <v>50.369</v>
      </c>
      <c r="AH70">
        <f t="shared" si="41"/>
        <v>49.591999999999999</v>
      </c>
      <c r="AI70">
        <f t="shared" si="41"/>
        <v>50.241</v>
      </c>
      <c r="AJ70">
        <f t="shared" si="41"/>
        <v>49.494</v>
      </c>
      <c r="AK70">
        <f t="shared" si="41"/>
        <v>49.552999999999997</v>
      </c>
      <c r="AL70">
        <f t="shared" si="41"/>
        <v>50.034999999999997</v>
      </c>
      <c r="AM70">
        <f t="shared" si="40"/>
        <v>48.991999999999997</v>
      </c>
      <c r="AN70">
        <f t="shared" si="40"/>
        <v>45.432000000000002</v>
      </c>
      <c r="AO70">
        <f t="shared" si="40"/>
        <v>45.432000000000002</v>
      </c>
      <c r="AP70">
        <f t="shared" si="38"/>
        <v>47.595999999999997</v>
      </c>
      <c r="AQ70">
        <f t="shared" si="38"/>
        <v>46.554000000000002</v>
      </c>
      <c r="AR70">
        <f t="shared" si="38"/>
        <v>46.936999999999998</v>
      </c>
      <c r="AS70">
        <f t="shared" si="38"/>
        <v>47.645000000000003</v>
      </c>
      <c r="AU70" t="s">
        <v>32</v>
      </c>
      <c r="AV70">
        <f t="shared" si="42"/>
        <v>0</v>
      </c>
      <c r="AW70">
        <f t="shared" si="42"/>
        <v>1.9201228878658059E-6</v>
      </c>
      <c r="AX70">
        <f t="shared" si="42"/>
        <v>-3.0581685544250398E-4</v>
      </c>
      <c r="AY70">
        <f t="shared" si="42"/>
        <v>2.9803750717864475E-4</v>
      </c>
      <c r="AZ70">
        <f t="shared" si="42"/>
        <v>-6.4420599207722947E-5</v>
      </c>
      <c r="BA70">
        <f t="shared" si="42"/>
        <v>-7.4128554009329493E-5</v>
      </c>
      <c r="BB70">
        <f t="shared" si="42"/>
        <v>-2.300912565322559E-5</v>
      </c>
      <c r="BC70">
        <f t="shared" si="42"/>
        <v>-1.5576750185670115E-4</v>
      </c>
      <c r="BD70">
        <f t="shared" si="42"/>
        <v>-1.542615497627511E-4</v>
      </c>
      <c r="BE70">
        <f t="shared" si="42"/>
        <v>1.3086788191643832E-4</v>
      </c>
      <c r="BF70">
        <f t="shared" si="42"/>
        <v>-1.486833462709739E-4</v>
      </c>
      <c r="BG70">
        <f t="shared" si="42"/>
        <v>1.192063684486958E-5</v>
      </c>
      <c r="BH70">
        <f t="shared" si="42"/>
        <v>9.7269590135814056E-5</v>
      </c>
      <c r="BI70">
        <f t="shared" si="42"/>
        <v>-2.0845408214250014E-4</v>
      </c>
      <c r="BJ70">
        <f t="shared" si="42"/>
        <v>-7.2664924885695523E-4</v>
      </c>
      <c r="BK70">
        <f t="shared" si="37"/>
        <v>0</v>
      </c>
      <c r="BL70">
        <f t="shared" si="37"/>
        <v>4.7631625286141801E-4</v>
      </c>
      <c r="BM70">
        <f t="shared" si="37"/>
        <v>-2.1892596016471859E-4</v>
      </c>
      <c r="BN70">
        <f t="shared" si="37"/>
        <v>8.2270051982642864E-5</v>
      </c>
      <c r="BO70">
        <f t="shared" si="37"/>
        <v>1.5084048831412436E-4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-8.5157450076804822E-2</v>
      </c>
      <c r="BZ70">
        <f t="shared" ref="BZ70:BZ104" si="47">RANK(BY70,BY$5:BY$104,1)</f>
        <v>34</v>
      </c>
      <c r="CA70">
        <f t="shared" ref="CA70:CA104" si="48">IF(BZ70&lt;=20,1,IF(BZ70&lt;=40,2,IF(BZ70&lt;=60,3,IF(BZ70&lt;=80,4,5))))</f>
        <v>2</v>
      </c>
      <c r="CB70">
        <f t="shared" ref="CB70:CB104" si="49">((CI70-CN70)^2+(CJ70-CO70)^2+(CK70-CP70)^2+(CL70-CQ70)^2+(CM70-CR70)^2)/5</f>
        <v>0.11999999999999997</v>
      </c>
      <c r="CC70">
        <f t="shared" ref="CC70:CC104" si="50">IF(CA70=1,1,0)</f>
        <v>0</v>
      </c>
      <c r="CD70">
        <f t="shared" ref="CD70:CD104" si="51">IF(CA70=2,1,0)</f>
        <v>1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112.69499999999999</v>
      </c>
      <c r="C71" t="e">
        <f>VLOOKUP(CONCATENATE($A71,"_",C$4),assets_m6!$A:$D,4,FALSE)</f>
        <v>#N/A</v>
      </c>
      <c r="D71">
        <f>VLOOKUP(CONCATENATE($A71,"_",D$4),assets_m6!$A:$D,4,FALSE)</f>
        <v>111.86499999999999</v>
      </c>
      <c r="E71">
        <f>VLOOKUP(CONCATENATE($A71,"_",E$4),assets_m6!$A:$D,4,FALSE)</f>
        <v>111.212</v>
      </c>
      <c r="F71">
        <f>VLOOKUP(CONCATENATE($A71,"_",F$4),assets_m6!$A:$D,4,FALSE)</f>
        <v>111.261</v>
      </c>
      <c r="G71">
        <f>VLOOKUP(CONCATENATE($A71,"_",G$4),assets_m6!$A:$D,4,FALSE)</f>
        <v>110.908</v>
      </c>
      <c r="H71">
        <f>VLOOKUP(CONCATENATE($A71,"_",H$4),assets_m6!$A:$D,4,FALSE)</f>
        <v>110.124</v>
      </c>
      <c r="I71">
        <f>VLOOKUP(CONCATENATE($A71,"_",I$4),assets_m6!$A:$D,4,FALSE)</f>
        <v>110.712</v>
      </c>
      <c r="J71">
        <f>VLOOKUP(CONCATENATE($A71,"_",J$4),assets_m6!$A:$D,4,FALSE)</f>
        <v>110.075</v>
      </c>
      <c r="K71">
        <f>VLOOKUP(CONCATENATE($A71,"_",K$4),assets_m6!$A:$D,4,FALSE)</f>
        <v>109.35</v>
      </c>
      <c r="L71">
        <f>VLOOKUP(CONCATENATE($A71,"_",L$4),assets_m6!$A:$D,4,FALSE)</f>
        <v>108.292</v>
      </c>
      <c r="M71">
        <f>VLOOKUP(CONCATENATE($A71,"_",M$4),assets_m6!$A:$D,4,FALSE)</f>
        <v>105.79300000000001</v>
      </c>
      <c r="N71">
        <f>VLOOKUP(CONCATENATE($A71,"_",N$4),assets_m6!$A:$D,4,FALSE)</f>
        <v>105.244</v>
      </c>
      <c r="O71">
        <f>VLOOKUP(CONCATENATE($A71,"_",O$4),assets_m6!$A:$D,4,FALSE)</f>
        <v>106.89100000000001</v>
      </c>
      <c r="P71">
        <f>VLOOKUP(CONCATENATE($A71,"_",P$4),assets_m6!$A:$D,4,FALSE)</f>
        <v>107.008</v>
      </c>
      <c r="Q71">
        <f>VLOOKUP(CONCATENATE($A71,"_",Q$4),assets_m6!$A:$D,4,FALSE)</f>
        <v>107.224</v>
      </c>
      <c r="R71" t="e">
        <f>VLOOKUP(CONCATENATE($A71,"_",R$4),assets_m6!$A:$D,4,FALSE)</f>
        <v>#N/A</v>
      </c>
      <c r="S71">
        <f>VLOOKUP(CONCATENATE($A71,"_",S$4),assets_m6!$A:$D,4,FALSE)</f>
        <v>106.146</v>
      </c>
      <c r="T71">
        <f>VLOOKUP(CONCATENATE($A71,"_",T$4),assets_m6!$A:$D,4,FALSE)</f>
        <v>106.92</v>
      </c>
      <c r="U71">
        <f>VLOOKUP(CONCATENATE($A71,"_",U$4),assets_m6!$A:$D,4,FALSE)</f>
        <v>107.74299999999999</v>
      </c>
      <c r="V71">
        <f>VLOOKUP(CONCATENATE($A71,"_",V$4),assets_m6!$A:$D,4,FALSE)</f>
        <v>107.87</v>
      </c>
      <c r="X71" t="str">
        <f t="shared" si="44"/>
        <v>LQD</v>
      </c>
      <c r="Y71">
        <f t="shared" si="44"/>
        <v>112.69499999999999</v>
      </c>
      <c r="Z71">
        <f t="shared" si="41"/>
        <v>112.69499999999999</v>
      </c>
      <c r="AA71">
        <f t="shared" si="41"/>
        <v>111.86499999999999</v>
      </c>
      <c r="AB71">
        <f t="shared" si="41"/>
        <v>111.212</v>
      </c>
      <c r="AC71">
        <f t="shared" si="41"/>
        <v>111.261</v>
      </c>
      <c r="AD71">
        <f t="shared" si="41"/>
        <v>110.908</v>
      </c>
      <c r="AE71">
        <f t="shared" si="41"/>
        <v>110.124</v>
      </c>
      <c r="AF71">
        <f t="shared" si="41"/>
        <v>110.712</v>
      </c>
      <c r="AG71">
        <f t="shared" si="41"/>
        <v>110.075</v>
      </c>
      <c r="AH71">
        <f t="shared" si="41"/>
        <v>109.35</v>
      </c>
      <c r="AI71">
        <f t="shared" si="41"/>
        <v>108.292</v>
      </c>
      <c r="AJ71">
        <f t="shared" si="41"/>
        <v>105.79300000000001</v>
      </c>
      <c r="AK71">
        <f t="shared" si="41"/>
        <v>105.244</v>
      </c>
      <c r="AL71">
        <f t="shared" si="41"/>
        <v>106.89100000000001</v>
      </c>
      <c r="AM71">
        <f t="shared" si="40"/>
        <v>107.008</v>
      </c>
      <c r="AN71">
        <f t="shared" si="40"/>
        <v>107.224</v>
      </c>
      <c r="AO71">
        <f t="shared" si="40"/>
        <v>107.224</v>
      </c>
      <c r="AP71">
        <f t="shared" si="38"/>
        <v>106.146</v>
      </c>
      <c r="AQ71">
        <f t="shared" si="38"/>
        <v>106.92</v>
      </c>
      <c r="AR71">
        <f t="shared" si="38"/>
        <v>107.74299999999999</v>
      </c>
      <c r="AS71">
        <f t="shared" si="38"/>
        <v>107.87</v>
      </c>
      <c r="AU71" t="s">
        <v>56</v>
      </c>
      <c r="AV71">
        <f t="shared" si="42"/>
        <v>0</v>
      </c>
      <c r="AW71">
        <f t="shared" si="42"/>
        <v>-7.3650117573982723E-5</v>
      </c>
      <c r="AX71">
        <f t="shared" si="42"/>
        <v>-5.8373932865506784E-5</v>
      </c>
      <c r="AY71">
        <f t="shared" si="42"/>
        <v>4.4059993525871658E-6</v>
      </c>
      <c r="AZ71">
        <f t="shared" si="42"/>
        <v>-3.1727200007189802E-5</v>
      </c>
      <c r="BA71">
        <f t="shared" si="42"/>
        <v>-7.068921989396671E-5</v>
      </c>
      <c r="BB71">
        <f t="shared" si="42"/>
        <v>5.3394355453852757E-5</v>
      </c>
      <c r="BC71">
        <f t="shared" si="42"/>
        <v>-5.7536671724835653E-5</v>
      </c>
      <c r="BD71">
        <f t="shared" si="42"/>
        <v>-6.5864183511243112E-5</v>
      </c>
      <c r="BE71">
        <f t="shared" si="42"/>
        <v>-9.6753543667123256E-5</v>
      </c>
      <c r="BF71">
        <f t="shared" si="42"/>
        <v>-2.3076496878809101E-4</v>
      </c>
      <c r="BG71">
        <f t="shared" si="42"/>
        <v>-5.1893792594973824E-5</v>
      </c>
      <c r="BH71">
        <f t="shared" si="42"/>
        <v>1.5649348181369065E-4</v>
      </c>
      <c r="BI71">
        <f t="shared" si="42"/>
        <v>1.0945729762093182E-5</v>
      </c>
      <c r="BJ71">
        <f t="shared" si="42"/>
        <v>2.0185406698565359E-5</v>
      </c>
      <c r="BK71">
        <f t="shared" si="37"/>
        <v>0</v>
      </c>
      <c r="BL71">
        <f t="shared" si="37"/>
        <v>-1.0053719316570944E-4</v>
      </c>
      <c r="BM71">
        <f t="shared" si="37"/>
        <v>7.2918433101577153E-5</v>
      </c>
      <c r="BN71">
        <f t="shared" si="37"/>
        <v>7.6973438084548574E-5</v>
      </c>
      <c r="BO71">
        <f t="shared" si="37"/>
        <v>1.1787308688268337E-5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-4.2814676782465852E-2</v>
      </c>
      <c r="BZ71">
        <f t="shared" si="47"/>
        <v>64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49.194000000000003</v>
      </c>
      <c r="C72" t="e">
        <f>VLOOKUP(CONCATENATE($A72,"_",C$4),assets_m6!$A:$D,4,FALSE)</f>
        <v>#N/A</v>
      </c>
      <c r="D72">
        <f>VLOOKUP(CONCATENATE($A72,"_",D$4),assets_m6!$A:$D,4,FALSE)</f>
        <v>50.741999999999997</v>
      </c>
      <c r="E72">
        <f>VLOOKUP(CONCATENATE($A72,"_",E$4),assets_m6!$A:$D,4,FALSE)</f>
        <v>50.252000000000002</v>
      </c>
      <c r="F72">
        <f>VLOOKUP(CONCATENATE($A72,"_",F$4),assets_m6!$A:$D,4,FALSE)</f>
        <v>51.652999999999999</v>
      </c>
      <c r="G72">
        <f>VLOOKUP(CONCATENATE($A72,"_",G$4),assets_m6!$A:$D,4,FALSE)</f>
        <v>50.86</v>
      </c>
      <c r="H72">
        <f>VLOOKUP(CONCATENATE($A72,"_",H$4),assets_m6!$A:$D,4,FALSE)</f>
        <v>52.064999999999998</v>
      </c>
      <c r="I72">
        <f>VLOOKUP(CONCATENATE($A72,"_",I$4),assets_m6!$A:$D,4,FALSE)</f>
        <v>53.005000000000003</v>
      </c>
      <c r="J72">
        <f>VLOOKUP(CONCATENATE($A72,"_",J$4),assets_m6!$A:$D,4,FALSE)</f>
        <v>54.691000000000003</v>
      </c>
      <c r="K72">
        <f>VLOOKUP(CONCATENATE($A72,"_",K$4),assets_m6!$A:$D,4,FALSE)</f>
        <v>52.534999999999997</v>
      </c>
      <c r="L72">
        <f>VLOOKUP(CONCATENATE($A72,"_",L$4),assets_m6!$A:$D,4,FALSE)</f>
        <v>52.662999999999997</v>
      </c>
      <c r="M72">
        <f>VLOOKUP(CONCATENATE($A72,"_",M$4),assets_m6!$A:$D,4,FALSE)</f>
        <v>50.396999999999998</v>
      </c>
      <c r="N72">
        <f>VLOOKUP(CONCATENATE($A72,"_",N$4),assets_m6!$A:$D,4,FALSE)</f>
        <v>51.993000000000002</v>
      </c>
      <c r="O72">
        <f>VLOOKUP(CONCATENATE($A72,"_",O$4),assets_m6!$A:$D,4,FALSE)</f>
        <v>53.008000000000003</v>
      </c>
      <c r="P72">
        <f>VLOOKUP(CONCATENATE($A72,"_",P$4),assets_m6!$A:$D,4,FALSE)</f>
        <v>51.116</v>
      </c>
      <c r="Q72">
        <f>VLOOKUP(CONCATENATE($A72,"_",Q$4),assets_m6!$A:$D,4,FALSE)</f>
        <v>52.003</v>
      </c>
      <c r="R72" t="e">
        <f>VLOOKUP(CONCATENATE($A72,"_",R$4),assets_m6!$A:$D,4,FALSE)</f>
        <v>#N/A</v>
      </c>
      <c r="S72">
        <f>VLOOKUP(CONCATENATE($A72,"_",S$4),assets_m6!$A:$D,4,FALSE)</f>
        <v>53.402000000000001</v>
      </c>
      <c r="T72">
        <f>VLOOKUP(CONCATENATE($A72,"_",T$4),assets_m6!$A:$D,4,FALSE)</f>
        <v>52.573999999999998</v>
      </c>
      <c r="U72">
        <f>VLOOKUP(CONCATENATE($A72,"_",U$4),assets_m6!$A:$D,4,FALSE)</f>
        <v>53.51</v>
      </c>
      <c r="V72">
        <f>VLOOKUP(CONCATENATE($A72,"_",V$4),assets_m6!$A:$D,4,FALSE)</f>
        <v>54.988</v>
      </c>
      <c r="X72" t="str">
        <f t="shared" si="44"/>
        <v>MCHI</v>
      </c>
      <c r="Y72">
        <f t="shared" si="44"/>
        <v>49.194000000000003</v>
      </c>
      <c r="Z72">
        <f t="shared" si="41"/>
        <v>49.194000000000003</v>
      </c>
      <c r="AA72">
        <f t="shared" si="41"/>
        <v>50.741999999999997</v>
      </c>
      <c r="AB72">
        <f t="shared" si="41"/>
        <v>50.252000000000002</v>
      </c>
      <c r="AC72">
        <f t="shared" si="41"/>
        <v>51.652999999999999</v>
      </c>
      <c r="AD72">
        <f t="shared" si="41"/>
        <v>50.86</v>
      </c>
      <c r="AE72">
        <f t="shared" si="41"/>
        <v>52.064999999999998</v>
      </c>
      <c r="AF72">
        <f t="shared" si="41"/>
        <v>53.005000000000003</v>
      </c>
      <c r="AG72">
        <f t="shared" si="41"/>
        <v>54.691000000000003</v>
      </c>
      <c r="AH72">
        <f t="shared" si="41"/>
        <v>52.534999999999997</v>
      </c>
      <c r="AI72">
        <f t="shared" si="41"/>
        <v>52.662999999999997</v>
      </c>
      <c r="AJ72">
        <f t="shared" si="41"/>
        <v>50.396999999999998</v>
      </c>
      <c r="AK72">
        <f t="shared" si="41"/>
        <v>51.993000000000002</v>
      </c>
      <c r="AL72">
        <f t="shared" si="41"/>
        <v>53.008000000000003</v>
      </c>
      <c r="AM72">
        <f t="shared" si="40"/>
        <v>51.116</v>
      </c>
      <c r="AN72">
        <f t="shared" si="40"/>
        <v>52.003</v>
      </c>
      <c r="AO72">
        <f t="shared" si="40"/>
        <v>52.003</v>
      </c>
      <c r="AP72">
        <f t="shared" si="38"/>
        <v>53.402000000000001</v>
      </c>
      <c r="AQ72">
        <f t="shared" si="38"/>
        <v>52.573999999999998</v>
      </c>
      <c r="AR72">
        <f t="shared" si="38"/>
        <v>53.51</v>
      </c>
      <c r="AS72">
        <f t="shared" si="38"/>
        <v>54.988</v>
      </c>
      <c r="AU72" t="s">
        <v>69</v>
      </c>
      <c r="AV72">
        <f t="shared" si="42"/>
        <v>0</v>
      </c>
      <c r="AW72">
        <f t="shared" si="42"/>
        <v>3.1467252103915003E-4</v>
      </c>
      <c r="AX72">
        <f t="shared" si="42"/>
        <v>-9.6566946513735143E-5</v>
      </c>
      <c r="AY72">
        <f t="shared" si="42"/>
        <v>2.7879487383586647E-4</v>
      </c>
      <c r="AZ72">
        <f t="shared" si="42"/>
        <v>-1.5352448066908008E-4</v>
      </c>
      <c r="BA72">
        <f t="shared" si="42"/>
        <v>2.3692489186000751E-4</v>
      </c>
      <c r="BB72">
        <f t="shared" si="42"/>
        <v>1.8054355133006913E-4</v>
      </c>
      <c r="BC72">
        <f t="shared" si="42"/>
        <v>3.1808319969814169E-4</v>
      </c>
      <c r="BD72">
        <f t="shared" si="42"/>
        <v>-3.9421477025470474E-4</v>
      </c>
      <c r="BE72">
        <f t="shared" si="42"/>
        <v>2.4364709241458101E-5</v>
      </c>
      <c r="BF72">
        <f t="shared" si="42"/>
        <v>-4.3028312097677656E-4</v>
      </c>
      <c r="BG72">
        <f t="shared" si="42"/>
        <v>3.1668551699505997E-4</v>
      </c>
      <c r="BH72">
        <f t="shared" si="42"/>
        <v>1.952185871174967E-4</v>
      </c>
      <c r="BI72">
        <f t="shared" si="42"/>
        <v>-3.5692725626320612E-4</v>
      </c>
      <c r="BJ72">
        <f t="shared" si="42"/>
        <v>1.7352688003756172E-4</v>
      </c>
      <c r="BK72">
        <f t="shared" si="37"/>
        <v>0</v>
      </c>
      <c r="BL72">
        <f t="shared" si="37"/>
        <v>2.6902294098417415E-4</v>
      </c>
      <c r="BM72">
        <f t="shared" si="37"/>
        <v>-1.5505037264521986E-4</v>
      </c>
      <c r="BN72">
        <f t="shared" si="37"/>
        <v>1.7803477003842203E-4</v>
      </c>
      <c r="BO72">
        <f t="shared" si="37"/>
        <v>2.7621005419547779E-4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0.11777859088506722</v>
      </c>
      <c r="BZ72">
        <f t="shared" si="47"/>
        <v>100</v>
      </c>
      <c r="CA72">
        <f t="shared" si="48"/>
        <v>5</v>
      </c>
      <c r="CB72">
        <f t="shared" si="49"/>
        <v>0.24000000000000005</v>
      </c>
      <c r="CC72">
        <f t="shared" si="50"/>
        <v>0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1</v>
      </c>
      <c r="CI72">
        <f t="shared" si="55"/>
        <v>0</v>
      </c>
      <c r="CJ72">
        <f t="shared" si="56"/>
        <v>0</v>
      </c>
      <c r="CK72">
        <f t="shared" si="56"/>
        <v>0</v>
      </c>
      <c r="CL72">
        <f t="shared" si="56"/>
        <v>0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52.15</v>
      </c>
      <c r="C73">
        <f>VLOOKUP(CONCATENATE($A73,"_",C$4),assets_m6!$A:$D,4,FALSE)</f>
        <v>52.305</v>
      </c>
      <c r="D73">
        <f>VLOOKUP(CONCATENATE($A73,"_",D$4),assets_m6!$A:$D,4,FALSE)</f>
        <v>51.89</v>
      </c>
      <c r="E73">
        <f>VLOOKUP(CONCATENATE($A73,"_",E$4),assets_m6!$A:$D,4,FALSE)</f>
        <v>51.26</v>
      </c>
      <c r="F73" t="e">
        <f>VLOOKUP(CONCATENATE($A73,"_",F$4),assets_m6!$A:$D,4,FALSE)</f>
        <v>#N/A</v>
      </c>
      <c r="G73" t="e">
        <f>VLOOKUP(CONCATENATE($A73,"_",G$4),assets_m6!$A:$D,4,FALSE)</f>
        <v>#N/A</v>
      </c>
      <c r="H73">
        <f>VLOOKUP(CONCATENATE($A73,"_",H$4),assets_m6!$A:$D,4,FALSE)</f>
        <v>51.774999999999999</v>
      </c>
      <c r="I73">
        <f>VLOOKUP(CONCATENATE($A73,"_",I$4),assets_m6!$A:$D,4,FALSE)</f>
        <v>51.475000000000001</v>
      </c>
      <c r="J73">
        <f>VLOOKUP(CONCATENATE($A73,"_",J$4),assets_m6!$A:$D,4,FALSE)</f>
        <v>51.01</v>
      </c>
      <c r="K73">
        <f>VLOOKUP(CONCATENATE($A73,"_",K$4),assets_m6!$A:$D,4,FALSE)</f>
        <v>50.58</v>
      </c>
      <c r="L73">
        <f>VLOOKUP(CONCATENATE($A73,"_",L$4),assets_m6!$A:$D,4,FALSE)</f>
        <v>49.69</v>
      </c>
      <c r="M73">
        <f>VLOOKUP(CONCATENATE($A73,"_",M$4),assets_m6!$A:$D,4,FALSE)</f>
        <v>49</v>
      </c>
      <c r="N73">
        <f>VLOOKUP(CONCATENATE($A73,"_",N$4),assets_m6!$A:$D,4,FALSE)</f>
        <v>48.17</v>
      </c>
      <c r="O73">
        <f>VLOOKUP(CONCATENATE($A73,"_",O$4),assets_m6!$A:$D,4,FALSE)</f>
        <v>48.72</v>
      </c>
      <c r="P73">
        <f>VLOOKUP(CONCATENATE($A73,"_",P$4),assets_m6!$A:$D,4,FALSE)</f>
        <v>48.08</v>
      </c>
      <c r="Q73">
        <f>VLOOKUP(CONCATENATE($A73,"_",Q$4),assets_m6!$A:$D,4,FALSE)</f>
        <v>48.064999999999998</v>
      </c>
      <c r="R73">
        <f>VLOOKUP(CONCATENATE($A73,"_",R$4),assets_m6!$A:$D,4,FALSE)</f>
        <v>48.402000000000001</v>
      </c>
      <c r="S73">
        <f>VLOOKUP(CONCATENATE($A73,"_",S$4),assets_m6!$A:$D,4,FALSE)</f>
        <v>48.387999999999998</v>
      </c>
      <c r="T73">
        <f>VLOOKUP(CONCATENATE($A73,"_",T$4),assets_m6!$A:$D,4,FALSE)</f>
        <v>48.252000000000002</v>
      </c>
      <c r="U73">
        <f>VLOOKUP(CONCATENATE($A73,"_",U$4),assets_m6!$A:$D,4,FALSE)</f>
        <v>48.31</v>
      </c>
      <c r="V73">
        <f>VLOOKUP(CONCATENATE($A73,"_",V$4),assets_m6!$A:$D,4,FALSE)</f>
        <v>49.65</v>
      </c>
      <c r="X73" t="str">
        <f t="shared" si="44"/>
        <v>MVEU.L</v>
      </c>
      <c r="Y73">
        <f t="shared" si="44"/>
        <v>52.15</v>
      </c>
      <c r="Z73">
        <f t="shared" si="41"/>
        <v>52.305</v>
      </c>
      <c r="AA73">
        <f t="shared" si="41"/>
        <v>51.89</v>
      </c>
      <c r="AB73">
        <f t="shared" si="41"/>
        <v>51.26</v>
      </c>
      <c r="AC73">
        <f t="shared" si="41"/>
        <v>51.26</v>
      </c>
      <c r="AD73">
        <f t="shared" si="41"/>
        <v>51.26</v>
      </c>
      <c r="AE73">
        <f t="shared" si="41"/>
        <v>51.774999999999999</v>
      </c>
      <c r="AF73">
        <f t="shared" si="41"/>
        <v>51.475000000000001</v>
      </c>
      <c r="AG73">
        <f t="shared" si="41"/>
        <v>51.01</v>
      </c>
      <c r="AH73">
        <f t="shared" si="41"/>
        <v>50.58</v>
      </c>
      <c r="AI73">
        <f t="shared" si="41"/>
        <v>49.69</v>
      </c>
      <c r="AJ73">
        <f t="shared" si="41"/>
        <v>49</v>
      </c>
      <c r="AK73">
        <f t="shared" si="41"/>
        <v>48.17</v>
      </c>
      <c r="AL73">
        <f t="shared" si="41"/>
        <v>48.72</v>
      </c>
      <c r="AM73">
        <f t="shared" si="40"/>
        <v>48.08</v>
      </c>
      <c r="AN73">
        <f t="shared" si="40"/>
        <v>48.064999999999998</v>
      </c>
      <c r="AO73">
        <f t="shared" si="40"/>
        <v>48.402000000000001</v>
      </c>
      <c r="AP73">
        <f t="shared" si="38"/>
        <v>48.387999999999998</v>
      </c>
      <c r="AQ73">
        <f t="shared" si="38"/>
        <v>48.252000000000002</v>
      </c>
      <c r="AR73">
        <f t="shared" si="38"/>
        <v>48.31</v>
      </c>
      <c r="AS73">
        <f t="shared" si="38"/>
        <v>49.65</v>
      </c>
      <c r="AU73" t="s">
        <v>50</v>
      </c>
      <c r="AV73">
        <f t="shared" si="42"/>
        <v>2.9721955896452761E-5</v>
      </c>
      <c r="AW73">
        <f t="shared" si="42"/>
        <v>-7.9342319089953001E-5</v>
      </c>
      <c r="AX73">
        <f t="shared" si="42"/>
        <v>-1.2141067643091205E-4</v>
      </c>
      <c r="AY73">
        <f t="shared" si="42"/>
        <v>0</v>
      </c>
      <c r="AZ73">
        <f t="shared" si="42"/>
        <v>0</v>
      </c>
      <c r="BA73">
        <f t="shared" si="42"/>
        <v>1.0046820132657056E-4</v>
      </c>
      <c r="BB73">
        <f t="shared" si="42"/>
        <v>-5.7943022694350004E-5</v>
      </c>
      <c r="BC73">
        <f t="shared" si="42"/>
        <v>-9.0335114133074975E-5</v>
      </c>
      <c r="BD73">
        <f t="shared" si="42"/>
        <v>-8.429719662811209E-5</v>
      </c>
      <c r="BE73">
        <f t="shared" si="42"/>
        <v>-1.7595887702649278E-4</v>
      </c>
      <c r="BF73">
        <f t="shared" si="42"/>
        <v>-1.3886093781444913E-4</v>
      </c>
      <c r="BG73">
        <f t="shared" si="42"/>
        <v>-1.6938775510204048E-4</v>
      </c>
      <c r="BH73">
        <f t="shared" si="42"/>
        <v>1.1417894955366353E-4</v>
      </c>
      <c r="BI73">
        <f t="shared" si="42"/>
        <v>-1.3136288998357975E-4</v>
      </c>
      <c r="BJ73">
        <f t="shared" si="42"/>
        <v>-3.1198003327788202E-6</v>
      </c>
      <c r="BK73">
        <f t="shared" si="37"/>
        <v>7.011338812025452E-5</v>
      </c>
      <c r="BL73">
        <f t="shared" si="37"/>
        <v>-2.8924424610559273E-6</v>
      </c>
      <c r="BM73">
        <f t="shared" si="37"/>
        <v>-2.8106142018681423E-5</v>
      </c>
      <c r="BN73">
        <f t="shared" si="37"/>
        <v>1.2020227140843867E-5</v>
      </c>
      <c r="BO73">
        <f t="shared" si="37"/>
        <v>2.7737528462016073E-4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-4.793863854266539E-2</v>
      </c>
      <c r="BZ73">
        <f t="shared" si="47"/>
        <v>59</v>
      </c>
      <c r="CA73">
        <f t="shared" si="48"/>
        <v>3</v>
      </c>
      <c r="CB73">
        <f t="shared" si="49"/>
        <v>7.9999999999999988E-2</v>
      </c>
      <c r="CC73">
        <f t="shared" si="50"/>
        <v>0</v>
      </c>
      <c r="CD73">
        <f t="shared" si="51"/>
        <v>0</v>
      </c>
      <c r="CE73">
        <f t="shared" si="52"/>
        <v>1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38.119</v>
      </c>
      <c r="C74" t="e">
        <f>VLOOKUP(CONCATENATE($A74,"_",C$4),assets_m6!$A:$D,4,FALSE)</f>
        <v>#N/A</v>
      </c>
      <c r="D74">
        <f>VLOOKUP(CONCATENATE($A74,"_",D$4),assets_m6!$A:$D,4,FALSE)</f>
        <v>37.198</v>
      </c>
      <c r="E74">
        <f>VLOOKUP(CONCATENATE($A74,"_",E$4),assets_m6!$A:$D,4,FALSE)</f>
        <v>36.991999999999997</v>
      </c>
      <c r="F74">
        <f>VLOOKUP(CONCATENATE($A74,"_",F$4),assets_m6!$A:$D,4,FALSE)</f>
        <v>36.581000000000003</v>
      </c>
      <c r="G74">
        <f>VLOOKUP(CONCATENATE($A74,"_",G$4),assets_m6!$A:$D,4,FALSE)</f>
        <v>36.433999999999997</v>
      </c>
      <c r="H74">
        <f>VLOOKUP(CONCATENATE($A74,"_",H$4),assets_m6!$A:$D,4,FALSE)</f>
        <v>36.718000000000004</v>
      </c>
      <c r="I74">
        <f>VLOOKUP(CONCATENATE($A74,"_",I$4),assets_m6!$A:$D,4,FALSE)</f>
        <v>37.051000000000002</v>
      </c>
      <c r="J74">
        <f>VLOOKUP(CONCATENATE($A74,"_",J$4),assets_m6!$A:$D,4,FALSE)</f>
        <v>36.854999999999997</v>
      </c>
      <c r="K74">
        <f>VLOOKUP(CONCATENATE($A74,"_",K$4),assets_m6!$A:$D,4,FALSE)</f>
        <v>35.659999999999997</v>
      </c>
      <c r="L74">
        <f>VLOOKUP(CONCATENATE($A74,"_",L$4),assets_m6!$A:$D,4,FALSE)</f>
        <v>34.747999999999998</v>
      </c>
      <c r="M74">
        <f>VLOOKUP(CONCATENATE($A74,"_",M$4),assets_m6!$A:$D,4,FALSE)</f>
        <v>33.514000000000003</v>
      </c>
      <c r="N74">
        <f>VLOOKUP(CONCATENATE($A74,"_",N$4),assets_m6!$A:$D,4,FALSE)</f>
        <v>32.465000000000003</v>
      </c>
      <c r="O74">
        <f>VLOOKUP(CONCATENATE($A74,"_",O$4),assets_m6!$A:$D,4,FALSE)</f>
        <v>32.915999999999997</v>
      </c>
      <c r="P74">
        <f>VLOOKUP(CONCATENATE($A74,"_",P$4),assets_m6!$A:$D,4,FALSE)</f>
        <v>32.152000000000001</v>
      </c>
      <c r="Q74">
        <f>VLOOKUP(CONCATENATE($A74,"_",Q$4),assets_m6!$A:$D,4,FALSE)</f>
        <v>32.503999999999998</v>
      </c>
      <c r="R74" t="e">
        <f>VLOOKUP(CONCATENATE($A74,"_",R$4),assets_m6!$A:$D,4,FALSE)</f>
        <v>#N/A</v>
      </c>
      <c r="S74">
        <f>VLOOKUP(CONCATENATE($A74,"_",S$4),assets_m6!$A:$D,4,FALSE)</f>
        <v>32.22</v>
      </c>
      <c r="T74">
        <f>VLOOKUP(CONCATENATE($A74,"_",T$4),assets_m6!$A:$D,4,FALSE)</f>
        <v>32.915999999999997</v>
      </c>
      <c r="U74">
        <f>VLOOKUP(CONCATENATE($A74,"_",U$4),assets_m6!$A:$D,4,FALSE)</f>
        <v>34.219000000000001</v>
      </c>
      <c r="V74">
        <f>VLOOKUP(CONCATENATE($A74,"_",V$4),assets_m6!$A:$D,4,FALSE)</f>
        <v>35.14</v>
      </c>
      <c r="X74" t="str">
        <f t="shared" si="44"/>
        <v>OGN</v>
      </c>
      <c r="Y74">
        <f t="shared" si="44"/>
        <v>38.119</v>
      </c>
      <c r="Z74">
        <f t="shared" si="41"/>
        <v>38.119</v>
      </c>
      <c r="AA74">
        <f t="shared" si="41"/>
        <v>37.198</v>
      </c>
      <c r="AB74">
        <f t="shared" si="41"/>
        <v>36.991999999999997</v>
      </c>
      <c r="AC74">
        <f t="shared" si="41"/>
        <v>36.581000000000003</v>
      </c>
      <c r="AD74">
        <f t="shared" si="41"/>
        <v>36.433999999999997</v>
      </c>
      <c r="AE74">
        <f t="shared" si="41"/>
        <v>36.718000000000004</v>
      </c>
      <c r="AF74">
        <f t="shared" si="41"/>
        <v>37.051000000000002</v>
      </c>
      <c r="AG74">
        <f t="shared" si="41"/>
        <v>36.854999999999997</v>
      </c>
      <c r="AH74">
        <f t="shared" ref="AH74:AS102" si="58">IFERROR(K74,AG74)</f>
        <v>35.659999999999997</v>
      </c>
      <c r="AI74">
        <f t="shared" si="58"/>
        <v>34.747999999999998</v>
      </c>
      <c r="AJ74">
        <f t="shared" si="58"/>
        <v>33.514000000000003</v>
      </c>
      <c r="AK74">
        <f t="shared" si="58"/>
        <v>32.465000000000003</v>
      </c>
      <c r="AL74">
        <f t="shared" si="58"/>
        <v>32.915999999999997</v>
      </c>
      <c r="AM74">
        <f t="shared" si="40"/>
        <v>32.152000000000001</v>
      </c>
      <c r="AN74">
        <f t="shared" si="40"/>
        <v>32.503999999999998</v>
      </c>
      <c r="AO74">
        <f t="shared" si="40"/>
        <v>32.503999999999998</v>
      </c>
      <c r="AP74">
        <f t="shared" si="38"/>
        <v>32.22</v>
      </c>
      <c r="AQ74">
        <f t="shared" si="38"/>
        <v>32.915999999999997</v>
      </c>
      <c r="AR74">
        <f t="shared" si="38"/>
        <v>34.219000000000001</v>
      </c>
      <c r="AS74">
        <f t="shared" si="38"/>
        <v>35.14</v>
      </c>
      <c r="AU74" t="s">
        <v>82</v>
      </c>
      <c r="AV74">
        <f t="shared" si="42"/>
        <v>0</v>
      </c>
      <c r="AW74">
        <f t="shared" si="42"/>
        <v>-2.4161179464309121E-4</v>
      </c>
      <c r="AX74">
        <f t="shared" si="42"/>
        <v>-5.5379321468897E-5</v>
      </c>
      <c r="AY74">
        <f t="shared" si="42"/>
        <v>-1.1110510380622683E-4</v>
      </c>
      <c r="AZ74">
        <f t="shared" si="42"/>
        <v>-4.0184795385584199E-5</v>
      </c>
      <c r="BA74">
        <f t="shared" si="42"/>
        <v>7.7949168359226566E-5</v>
      </c>
      <c r="BB74">
        <f t="shared" si="42"/>
        <v>9.0691214118415587E-5</v>
      </c>
      <c r="BC74">
        <f t="shared" si="42"/>
        <v>-5.2900056678633519E-5</v>
      </c>
      <c r="BD74">
        <f t="shared" si="42"/>
        <v>-3.2424365757699101E-4</v>
      </c>
      <c r="BE74">
        <f t="shared" si="42"/>
        <v>-2.5574873808188422E-4</v>
      </c>
      <c r="BF74">
        <f t="shared" si="42"/>
        <v>-3.5512835271094586E-4</v>
      </c>
      <c r="BG74">
        <f t="shared" si="42"/>
        <v>-3.1300352091663173E-4</v>
      </c>
      <c r="BH74">
        <f t="shared" si="42"/>
        <v>1.3891883566918015E-4</v>
      </c>
      <c r="BI74">
        <f t="shared" si="42"/>
        <v>-2.3210596670312185E-4</v>
      </c>
      <c r="BJ74">
        <f t="shared" si="42"/>
        <v>1.0947997014182531E-4</v>
      </c>
      <c r="BK74">
        <f t="shared" si="37"/>
        <v>0</v>
      </c>
      <c r="BL74">
        <f t="shared" si="37"/>
        <v>-8.7373861678562316E-5</v>
      </c>
      <c r="BM74">
        <f t="shared" si="37"/>
        <v>2.1601489757914279E-4</v>
      </c>
      <c r="BN74">
        <f t="shared" si="37"/>
        <v>3.958561186049351E-4</v>
      </c>
      <c r="BO74">
        <f t="shared" si="37"/>
        <v>2.6914871854817482E-4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-7.8150003935045495E-2</v>
      </c>
      <c r="BZ74">
        <f t="shared" si="47"/>
        <v>37</v>
      </c>
      <c r="CA74">
        <f t="shared" si="48"/>
        <v>2</v>
      </c>
      <c r="CB74">
        <f t="shared" si="49"/>
        <v>0.11999999999999997</v>
      </c>
      <c r="CC74">
        <f t="shared" si="50"/>
        <v>0</v>
      </c>
      <c r="CD74">
        <f t="shared" si="51"/>
        <v>1</v>
      </c>
      <c r="CE74">
        <f t="shared" si="52"/>
        <v>0</v>
      </c>
      <c r="CF74">
        <f t="shared" si="53"/>
        <v>0</v>
      </c>
      <c r="CG74">
        <f t="shared" si="54"/>
        <v>0</v>
      </c>
      <c r="CI74">
        <f t="shared" si="55"/>
        <v>0</v>
      </c>
      <c r="CJ74">
        <f t="shared" si="56"/>
        <v>1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145.804</v>
      </c>
      <c r="C75" t="e">
        <f>VLOOKUP(CONCATENATE($A75,"_",C$4),assets_m6!$A:$D,4,FALSE)</f>
        <v>#N/A</v>
      </c>
      <c r="D75">
        <f>VLOOKUP(CONCATENATE($A75,"_",D$4),assets_m6!$A:$D,4,FALSE)</f>
        <v>144.97999999999999</v>
      </c>
      <c r="E75">
        <f>VLOOKUP(CONCATENATE($A75,"_",E$4),assets_m6!$A:$D,4,FALSE)</f>
        <v>142.78399999999999</v>
      </c>
      <c r="F75">
        <f>VLOOKUP(CONCATENATE($A75,"_",F$4),assets_m6!$A:$D,4,FALSE)</f>
        <v>144.32300000000001</v>
      </c>
      <c r="G75">
        <f>VLOOKUP(CONCATENATE($A75,"_",G$4),assets_m6!$A:$D,4,FALSE)</f>
        <v>143.029</v>
      </c>
      <c r="H75">
        <f>VLOOKUP(CONCATENATE($A75,"_",H$4),assets_m6!$A:$D,4,FALSE)</f>
        <v>142.47</v>
      </c>
      <c r="I75">
        <f>VLOOKUP(CONCATENATE($A75,"_",I$4),assets_m6!$A:$D,4,FALSE)</f>
        <v>144.05799999999999</v>
      </c>
      <c r="J75">
        <f>VLOOKUP(CONCATENATE($A75,"_",J$4),assets_m6!$A:$D,4,FALSE)</f>
        <v>142.26400000000001</v>
      </c>
      <c r="K75">
        <f>VLOOKUP(CONCATENATE($A75,"_",K$4),assets_m6!$A:$D,4,FALSE)</f>
        <v>139.696</v>
      </c>
      <c r="L75">
        <f>VLOOKUP(CONCATENATE($A75,"_",L$4),assets_m6!$A:$D,4,FALSE)</f>
        <v>139.166</v>
      </c>
      <c r="M75">
        <f>VLOOKUP(CONCATENATE($A75,"_",M$4),assets_m6!$A:$D,4,FALSE)</f>
        <v>135.441</v>
      </c>
      <c r="N75">
        <f>VLOOKUP(CONCATENATE($A75,"_",N$4),assets_m6!$A:$D,4,FALSE)</f>
        <v>131.215</v>
      </c>
      <c r="O75">
        <f>VLOOKUP(CONCATENATE($A75,"_",O$4),assets_m6!$A:$D,4,FALSE)</f>
        <v>129.911</v>
      </c>
      <c r="P75">
        <f>VLOOKUP(CONCATENATE($A75,"_",P$4),assets_m6!$A:$D,4,FALSE)</f>
        <v>130.70599999999999</v>
      </c>
      <c r="Q75">
        <f>VLOOKUP(CONCATENATE($A75,"_",Q$4),assets_m6!$A:$D,4,FALSE)</f>
        <v>129.76400000000001</v>
      </c>
      <c r="R75" t="e">
        <f>VLOOKUP(CONCATENATE($A75,"_",R$4),assets_m6!$A:$D,4,FALSE)</f>
        <v>#N/A</v>
      </c>
      <c r="S75">
        <f>VLOOKUP(CONCATENATE($A75,"_",S$4),assets_m6!$A:$D,4,FALSE)</f>
        <v>133.696</v>
      </c>
      <c r="T75">
        <f>VLOOKUP(CONCATENATE($A75,"_",T$4),assets_m6!$A:$D,4,FALSE)</f>
        <v>135.78399999999999</v>
      </c>
      <c r="U75">
        <f>VLOOKUP(CONCATENATE($A75,"_",U$4),assets_m6!$A:$D,4,FALSE)</f>
        <v>139.51</v>
      </c>
      <c r="V75">
        <f>VLOOKUP(CONCATENATE($A75,"_",V$4),assets_m6!$A:$D,4,FALSE)</f>
        <v>141.51900000000001</v>
      </c>
      <c r="X75" t="str">
        <f t="shared" si="44"/>
        <v>PG</v>
      </c>
      <c r="Y75">
        <f t="shared" si="44"/>
        <v>145.804</v>
      </c>
      <c r="Z75">
        <f t="shared" ref="Z75:AJ104" si="59">IFERROR(C75,Y75)</f>
        <v>145.804</v>
      </c>
      <c r="AA75">
        <f t="shared" si="59"/>
        <v>144.97999999999999</v>
      </c>
      <c r="AB75">
        <f t="shared" si="59"/>
        <v>142.78399999999999</v>
      </c>
      <c r="AC75">
        <f t="shared" si="59"/>
        <v>144.32300000000001</v>
      </c>
      <c r="AD75">
        <f t="shared" si="59"/>
        <v>143.029</v>
      </c>
      <c r="AE75">
        <f t="shared" si="59"/>
        <v>142.47</v>
      </c>
      <c r="AF75">
        <f t="shared" si="59"/>
        <v>144.05799999999999</v>
      </c>
      <c r="AG75">
        <f t="shared" si="59"/>
        <v>142.26400000000001</v>
      </c>
      <c r="AH75">
        <f t="shared" si="58"/>
        <v>139.696</v>
      </c>
      <c r="AI75">
        <f t="shared" si="58"/>
        <v>139.166</v>
      </c>
      <c r="AJ75">
        <f t="shared" si="58"/>
        <v>135.441</v>
      </c>
      <c r="AK75">
        <f t="shared" si="58"/>
        <v>131.215</v>
      </c>
      <c r="AL75">
        <f t="shared" si="58"/>
        <v>129.911</v>
      </c>
      <c r="AM75">
        <f t="shared" si="40"/>
        <v>130.70599999999999</v>
      </c>
      <c r="AN75">
        <f t="shared" si="40"/>
        <v>129.76400000000001</v>
      </c>
      <c r="AO75">
        <f t="shared" si="40"/>
        <v>129.76400000000001</v>
      </c>
      <c r="AP75">
        <f t="shared" si="38"/>
        <v>133.696</v>
      </c>
      <c r="AQ75">
        <f t="shared" si="38"/>
        <v>135.78399999999999</v>
      </c>
      <c r="AR75">
        <f t="shared" si="38"/>
        <v>139.51</v>
      </c>
      <c r="AS75">
        <f t="shared" si="38"/>
        <v>141.51900000000001</v>
      </c>
      <c r="AU75" t="s">
        <v>54</v>
      </c>
      <c r="AV75">
        <f t="shared" si="42"/>
        <v>0</v>
      </c>
      <c r="AW75">
        <f t="shared" si="42"/>
        <v>-5.6514224575458302E-5</v>
      </c>
      <c r="AX75">
        <f t="shared" si="42"/>
        <v>-1.5146916816112554E-4</v>
      </c>
      <c r="AY75">
        <f t="shared" si="42"/>
        <v>1.077851860152409E-4</v>
      </c>
      <c r="AZ75">
        <f t="shared" si="42"/>
        <v>-8.9659998752798309E-5</v>
      </c>
      <c r="BA75">
        <f t="shared" si="42"/>
        <v>-3.9082983171244819E-5</v>
      </c>
      <c r="BB75">
        <f t="shared" si="42"/>
        <v>1.114620621885305E-4</v>
      </c>
      <c r="BC75">
        <f t="shared" si="42"/>
        <v>-1.2453317413819315E-4</v>
      </c>
      <c r="BD75">
        <f t="shared" si="42"/>
        <v>-1.8050947534161923E-4</v>
      </c>
      <c r="BE75">
        <f t="shared" si="42"/>
        <v>-3.793952582751125E-5</v>
      </c>
      <c r="BF75">
        <f t="shared" si="42"/>
        <v>-2.6766595289079187E-4</v>
      </c>
      <c r="BG75">
        <f t="shared" si="42"/>
        <v>-3.1201777895910392E-4</v>
      </c>
      <c r="BH75">
        <f t="shared" si="42"/>
        <v>-9.937888198757779E-5</v>
      </c>
      <c r="BI75">
        <f t="shared" si="42"/>
        <v>6.1195741700086019E-5</v>
      </c>
      <c r="BJ75">
        <f t="shared" si="42"/>
        <v>-7.2070142151085559E-5</v>
      </c>
      <c r="BK75">
        <f t="shared" si="37"/>
        <v>0</v>
      </c>
      <c r="BL75">
        <f t="shared" si="37"/>
        <v>3.0301162109675937E-4</v>
      </c>
      <c r="BM75">
        <f t="shared" si="37"/>
        <v>1.5617520344662474E-4</v>
      </c>
      <c r="BN75">
        <f t="shared" si="37"/>
        <v>2.7440641018087547E-4</v>
      </c>
      <c r="BO75">
        <f t="shared" si="37"/>
        <v>1.4400401404917316E-4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-2.9388768483717843E-2</v>
      </c>
      <c r="BZ75">
        <f t="shared" si="47"/>
        <v>77</v>
      </c>
      <c r="CA75">
        <f t="shared" si="48"/>
        <v>4</v>
      </c>
      <c r="CB75">
        <f t="shared" si="49"/>
        <v>0.12000000000000002</v>
      </c>
      <c r="CC75">
        <f t="shared" si="50"/>
        <v>0</v>
      </c>
      <c r="CD75">
        <f t="shared" si="51"/>
        <v>0</v>
      </c>
      <c r="CE75">
        <f t="shared" si="52"/>
        <v>0</v>
      </c>
      <c r="CF75">
        <f t="shared" si="53"/>
        <v>1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0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29.634</v>
      </c>
      <c r="C76" t="e">
        <f>VLOOKUP(CONCATENATE($A76,"_",C$4),assets_m6!$A:$D,4,FALSE)</f>
        <v>#N/A</v>
      </c>
      <c r="D76">
        <f>VLOOKUP(CONCATENATE($A76,"_",D$4),assets_m6!$A:$D,4,FALSE)</f>
        <v>29.457999999999998</v>
      </c>
      <c r="E76">
        <f>VLOOKUP(CONCATENATE($A76,"_",E$4),assets_m6!$A:$D,4,FALSE)</f>
        <v>29.213999999999999</v>
      </c>
      <c r="F76">
        <f>VLOOKUP(CONCATENATE($A76,"_",F$4),assets_m6!$A:$D,4,FALSE)</f>
        <v>29.224</v>
      </c>
      <c r="G76">
        <f>VLOOKUP(CONCATENATE($A76,"_",G$4),assets_m6!$A:$D,4,FALSE)</f>
        <v>29.117000000000001</v>
      </c>
      <c r="H76">
        <f>VLOOKUP(CONCATENATE($A76,"_",H$4),assets_m6!$A:$D,4,FALSE)</f>
        <v>29.253</v>
      </c>
      <c r="I76">
        <f>VLOOKUP(CONCATENATE($A76,"_",I$4),assets_m6!$A:$D,4,FALSE)</f>
        <v>29.849</v>
      </c>
      <c r="J76">
        <f>VLOOKUP(CONCATENATE($A76,"_",J$4),assets_m6!$A:$D,4,FALSE)</f>
        <v>29.497</v>
      </c>
      <c r="K76">
        <f>VLOOKUP(CONCATENATE($A76,"_",K$4),assets_m6!$A:$D,4,FALSE)</f>
        <v>28.443000000000001</v>
      </c>
      <c r="L76">
        <f>VLOOKUP(CONCATENATE($A76,"_",L$4),assets_m6!$A:$D,4,FALSE)</f>
        <v>27.652000000000001</v>
      </c>
      <c r="M76">
        <f>VLOOKUP(CONCATENATE($A76,"_",M$4),assets_m6!$A:$D,4,FALSE)</f>
        <v>26.431999999999999</v>
      </c>
      <c r="N76">
        <f>VLOOKUP(CONCATENATE($A76,"_",N$4),assets_m6!$A:$D,4,FALSE)</f>
        <v>25.408000000000001</v>
      </c>
      <c r="O76">
        <f>VLOOKUP(CONCATENATE($A76,"_",O$4),assets_m6!$A:$D,4,FALSE)</f>
        <v>25.641999999999999</v>
      </c>
      <c r="P76">
        <f>VLOOKUP(CONCATENATE($A76,"_",P$4),assets_m6!$A:$D,4,FALSE)</f>
        <v>25.123999999999999</v>
      </c>
      <c r="Q76">
        <f>VLOOKUP(CONCATENATE($A76,"_",Q$4),assets_m6!$A:$D,4,FALSE)</f>
        <v>24.972000000000001</v>
      </c>
      <c r="R76" t="e">
        <f>VLOOKUP(CONCATENATE($A76,"_",R$4),assets_m6!$A:$D,4,FALSE)</f>
        <v>#N/A</v>
      </c>
      <c r="S76">
        <f>VLOOKUP(CONCATENATE($A76,"_",S$4),assets_m6!$A:$D,4,FALSE)</f>
        <v>25.454000000000001</v>
      </c>
      <c r="T76">
        <f>VLOOKUP(CONCATENATE($A76,"_",T$4),assets_m6!$A:$D,4,FALSE)</f>
        <v>25.768999999999998</v>
      </c>
      <c r="U76">
        <f>VLOOKUP(CONCATENATE($A76,"_",U$4),assets_m6!$A:$D,4,FALSE)</f>
        <v>26.202999999999999</v>
      </c>
      <c r="V76">
        <f>VLOOKUP(CONCATENATE($A76,"_",V$4),assets_m6!$A:$D,4,FALSE)</f>
        <v>26.664999999999999</v>
      </c>
      <c r="X76" t="str">
        <f t="shared" si="44"/>
        <v>PPL</v>
      </c>
      <c r="Y76">
        <f t="shared" si="44"/>
        <v>29.634</v>
      </c>
      <c r="Z76">
        <f t="shared" si="59"/>
        <v>29.634</v>
      </c>
      <c r="AA76">
        <f t="shared" si="59"/>
        <v>29.457999999999998</v>
      </c>
      <c r="AB76">
        <f t="shared" si="59"/>
        <v>29.213999999999999</v>
      </c>
      <c r="AC76">
        <f t="shared" si="59"/>
        <v>29.224</v>
      </c>
      <c r="AD76">
        <f t="shared" si="59"/>
        <v>29.117000000000001</v>
      </c>
      <c r="AE76">
        <f t="shared" si="59"/>
        <v>29.253</v>
      </c>
      <c r="AF76">
        <f t="shared" si="59"/>
        <v>29.849</v>
      </c>
      <c r="AG76">
        <f t="shared" si="59"/>
        <v>29.497</v>
      </c>
      <c r="AH76">
        <f t="shared" si="58"/>
        <v>28.443000000000001</v>
      </c>
      <c r="AI76">
        <f t="shared" si="58"/>
        <v>27.652000000000001</v>
      </c>
      <c r="AJ76">
        <f t="shared" si="58"/>
        <v>26.431999999999999</v>
      </c>
      <c r="AK76">
        <f t="shared" si="58"/>
        <v>25.408000000000001</v>
      </c>
      <c r="AL76">
        <f t="shared" si="58"/>
        <v>25.641999999999999</v>
      </c>
      <c r="AM76">
        <f t="shared" si="40"/>
        <v>25.123999999999999</v>
      </c>
      <c r="AN76">
        <f t="shared" si="40"/>
        <v>24.972000000000001</v>
      </c>
      <c r="AO76">
        <f t="shared" si="40"/>
        <v>24.972000000000001</v>
      </c>
      <c r="AP76">
        <f t="shared" si="38"/>
        <v>25.454000000000001</v>
      </c>
      <c r="AQ76">
        <f t="shared" si="38"/>
        <v>25.768999999999998</v>
      </c>
      <c r="AR76">
        <f t="shared" si="38"/>
        <v>26.202999999999999</v>
      </c>
      <c r="AS76">
        <f t="shared" si="38"/>
        <v>26.664999999999999</v>
      </c>
      <c r="AU76" t="s">
        <v>85</v>
      </c>
      <c r="AV76">
        <f t="shared" si="42"/>
        <v>0</v>
      </c>
      <c r="AW76">
        <f t="shared" si="42"/>
        <v>-5.9391239792131316E-5</v>
      </c>
      <c r="AX76">
        <f t="shared" si="42"/>
        <v>-8.2829791567655569E-5</v>
      </c>
      <c r="AY76">
        <f t="shared" si="42"/>
        <v>3.4230163620187456E-6</v>
      </c>
      <c r="AZ76">
        <f t="shared" si="42"/>
        <v>-3.6613742129756137E-5</v>
      </c>
      <c r="BA76">
        <f t="shared" si="42"/>
        <v>4.6708108665040772E-5</v>
      </c>
      <c r="BB76">
        <f t="shared" si="42"/>
        <v>2.0373978737223535E-4</v>
      </c>
      <c r="BC76">
        <f t="shared" si="42"/>
        <v>-1.1792689872357544E-4</v>
      </c>
      <c r="BD76">
        <f t="shared" si="42"/>
        <v>-3.5732447367528851E-4</v>
      </c>
      <c r="BE76">
        <f t="shared" si="42"/>
        <v>-2.7810005976866027E-4</v>
      </c>
      <c r="BF76">
        <f t="shared" si="42"/>
        <v>-4.4119774338203475E-4</v>
      </c>
      <c r="BG76">
        <f t="shared" si="42"/>
        <v>-3.8740920096852201E-4</v>
      </c>
      <c r="BH76">
        <f t="shared" si="42"/>
        <v>9.2096977329974105E-5</v>
      </c>
      <c r="BI76">
        <f t="shared" si="42"/>
        <v>-2.0201232353170607E-4</v>
      </c>
      <c r="BJ76">
        <f t="shared" si="42"/>
        <v>-6.0499920394840581E-5</v>
      </c>
      <c r="BK76">
        <f t="shared" si="37"/>
        <v>0</v>
      </c>
      <c r="BL76">
        <f t="shared" si="37"/>
        <v>1.9301617811949356E-4</v>
      </c>
      <c r="BM76">
        <f t="shared" si="37"/>
        <v>1.2375265184253858E-4</v>
      </c>
      <c r="BN76">
        <f t="shared" si="37"/>
        <v>1.6841941868136174E-4</v>
      </c>
      <c r="BO76">
        <f t="shared" si="37"/>
        <v>1.7631568904323924E-4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-0.10018897212661136</v>
      </c>
      <c r="BZ76">
        <f t="shared" si="47"/>
        <v>21</v>
      </c>
      <c r="CA76">
        <f t="shared" si="48"/>
        <v>2</v>
      </c>
      <c r="CB76">
        <f t="shared" si="49"/>
        <v>0.11999999999999997</v>
      </c>
      <c r="CC76">
        <f t="shared" si="50"/>
        <v>0</v>
      </c>
      <c r="CD76">
        <f t="shared" si="51"/>
        <v>1</v>
      </c>
      <c r="CE76">
        <f t="shared" si="52"/>
        <v>0</v>
      </c>
      <c r="CF76">
        <f t="shared" si="53"/>
        <v>0</v>
      </c>
      <c r="CG76">
        <f t="shared" si="54"/>
        <v>0</v>
      </c>
      <c r="CI76">
        <f t="shared" si="55"/>
        <v>0</v>
      </c>
      <c r="CJ76">
        <f t="shared" si="56"/>
        <v>1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103.86199999999999</v>
      </c>
      <c r="C77" t="e">
        <f>VLOOKUP(CONCATENATE($A77,"_",C$4),assets_m6!$A:$D,4,FALSE)</f>
        <v>#N/A</v>
      </c>
      <c r="D77">
        <f>VLOOKUP(CONCATENATE($A77,"_",D$4),assets_m6!$A:$D,4,FALSE)</f>
        <v>103.843</v>
      </c>
      <c r="E77">
        <f>VLOOKUP(CONCATENATE($A77,"_",E$4),assets_m6!$A:$D,4,FALSE)</f>
        <v>102.934</v>
      </c>
      <c r="F77">
        <f>VLOOKUP(CONCATENATE($A77,"_",F$4),assets_m6!$A:$D,4,FALSE)</f>
        <v>103.354</v>
      </c>
      <c r="G77">
        <f>VLOOKUP(CONCATENATE($A77,"_",G$4),assets_m6!$A:$D,4,FALSE)</f>
        <v>101.605</v>
      </c>
      <c r="H77">
        <f>VLOOKUP(CONCATENATE($A77,"_",H$4),assets_m6!$A:$D,4,FALSE)</f>
        <v>102.944</v>
      </c>
      <c r="I77">
        <f>VLOOKUP(CONCATENATE($A77,"_",I$4),assets_m6!$A:$D,4,FALSE)</f>
        <v>103.804</v>
      </c>
      <c r="J77">
        <f>VLOOKUP(CONCATENATE($A77,"_",J$4),assets_m6!$A:$D,4,FALSE)</f>
        <v>102.709</v>
      </c>
      <c r="K77">
        <f>VLOOKUP(CONCATENATE($A77,"_",K$4),assets_m6!$A:$D,4,FALSE)</f>
        <v>100.246</v>
      </c>
      <c r="L77">
        <f>VLOOKUP(CONCATENATE($A77,"_",L$4),assets_m6!$A:$D,4,FALSE)</f>
        <v>96.161000000000001</v>
      </c>
      <c r="M77">
        <f>VLOOKUP(CONCATENATE($A77,"_",M$4),assets_m6!$A:$D,4,FALSE)</f>
        <v>92.114999999999995</v>
      </c>
      <c r="N77">
        <f>VLOOKUP(CONCATENATE($A77,"_",N$4),assets_m6!$A:$D,4,FALSE)</f>
        <v>92.007000000000005</v>
      </c>
      <c r="O77">
        <f>VLOOKUP(CONCATENATE($A77,"_",O$4),assets_m6!$A:$D,4,FALSE)</f>
        <v>92.700999999999993</v>
      </c>
      <c r="P77">
        <f>VLOOKUP(CONCATENATE($A77,"_",P$4),assets_m6!$A:$D,4,FALSE)</f>
        <v>89.260999999999996</v>
      </c>
      <c r="Q77">
        <f>VLOOKUP(CONCATENATE($A77,"_",Q$4),assets_m6!$A:$D,4,FALSE)</f>
        <v>89.367999999999995</v>
      </c>
      <c r="R77" t="e">
        <f>VLOOKUP(CONCATENATE($A77,"_",R$4),assets_m6!$A:$D,4,FALSE)</f>
        <v>#N/A</v>
      </c>
      <c r="S77">
        <f>VLOOKUP(CONCATENATE($A77,"_",S$4),assets_m6!$A:$D,4,FALSE)</f>
        <v>91.772999999999996</v>
      </c>
      <c r="T77">
        <f>VLOOKUP(CONCATENATE($A77,"_",T$4),assets_m6!$A:$D,4,FALSE)</f>
        <v>91.058999999999997</v>
      </c>
      <c r="U77">
        <f>VLOOKUP(CONCATENATE($A77,"_",U$4),assets_m6!$A:$D,4,FALSE)</f>
        <v>90.394000000000005</v>
      </c>
      <c r="V77">
        <f>VLOOKUP(CONCATENATE($A77,"_",V$4),assets_m6!$A:$D,4,FALSE)</f>
        <v>95.203000000000003</v>
      </c>
      <c r="X77" t="str">
        <f t="shared" si="44"/>
        <v>PRU</v>
      </c>
      <c r="Y77">
        <f t="shared" si="44"/>
        <v>103.86199999999999</v>
      </c>
      <c r="Z77">
        <f t="shared" si="59"/>
        <v>103.86199999999999</v>
      </c>
      <c r="AA77">
        <f t="shared" si="59"/>
        <v>103.843</v>
      </c>
      <c r="AB77">
        <f t="shared" si="59"/>
        <v>102.934</v>
      </c>
      <c r="AC77">
        <f t="shared" si="59"/>
        <v>103.354</v>
      </c>
      <c r="AD77">
        <f t="shared" si="59"/>
        <v>101.605</v>
      </c>
      <c r="AE77">
        <f t="shared" si="59"/>
        <v>102.944</v>
      </c>
      <c r="AF77">
        <f t="shared" si="59"/>
        <v>103.804</v>
      </c>
      <c r="AG77">
        <f t="shared" si="59"/>
        <v>102.709</v>
      </c>
      <c r="AH77">
        <f t="shared" si="58"/>
        <v>100.246</v>
      </c>
      <c r="AI77">
        <f t="shared" si="58"/>
        <v>96.161000000000001</v>
      </c>
      <c r="AJ77">
        <f t="shared" si="58"/>
        <v>92.114999999999995</v>
      </c>
      <c r="AK77">
        <f t="shared" si="58"/>
        <v>92.007000000000005</v>
      </c>
      <c r="AL77">
        <f t="shared" si="58"/>
        <v>92.700999999999993</v>
      </c>
      <c r="AM77">
        <f t="shared" si="40"/>
        <v>89.260999999999996</v>
      </c>
      <c r="AN77">
        <f t="shared" si="40"/>
        <v>89.367999999999995</v>
      </c>
      <c r="AO77">
        <f t="shared" si="40"/>
        <v>89.367999999999995</v>
      </c>
      <c r="AP77">
        <f t="shared" si="38"/>
        <v>91.772999999999996</v>
      </c>
      <c r="AQ77">
        <f t="shared" si="38"/>
        <v>91.058999999999997</v>
      </c>
      <c r="AR77">
        <f t="shared" si="38"/>
        <v>90.394000000000005</v>
      </c>
      <c r="AS77">
        <f t="shared" si="38"/>
        <v>95.203000000000003</v>
      </c>
      <c r="AU77" t="s">
        <v>81</v>
      </c>
      <c r="AV77">
        <f t="shared" si="42"/>
        <v>0</v>
      </c>
      <c r="AW77">
        <f t="shared" si="42"/>
        <v>-1.8293504842956276E-6</v>
      </c>
      <c r="AX77">
        <f t="shared" si="42"/>
        <v>-8.7535991833826639E-5</v>
      </c>
      <c r="AY77">
        <f t="shared" si="42"/>
        <v>4.0802844541162467E-5</v>
      </c>
      <c r="AZ77">
        <f t="shared" si="42"/>
        <v>-1.6922421967219414E-4</v>
      </c>
      <c r="BA77">
        <f t="shared" si="42"/>
        <v>1.3178485310762252E-4</v>
      </c>
      <c r="BB77">
        <f t="shared" si="42"/>
        <v>8.3540565744482379E-5</v>
      </c>
      <c r="BC77">
        <f t="shared" si="42"/>
        <v>-1.0548726445994364E-4</v>
      </c>
      <c r="BD77">
        <f t="shared" si="42"/>
        <v>-2.3980371729838751E-4</v>
      </c>
      <c r="BE77">
        <f t="shared" si="42"/>
        <v>-4.0749755601220936E-4</v>
      </c>
      <c r="BF77">
        <f t="shared" si="42"/>
        <v>-4.2075269599941829E-4</v>
      </c>
      <c r="BG77">
        <f t="shared" si="42"/>
        <v>-1.1724474841229972E-5</v>
      </c>
      <c r="BH77">
        <f t="shared" si="42"/>
        <v>7.5429043442345504E-5</v>
      </c>
      <c r="BI77">
        <f t="shared" si="42"/>
        <v>-3.7108553305789562E-4</v>
      </c>
      <c r="BJ77">
        <f t="shared" si="42"/>
        <v>1.198731808964714E-5</v>
      </c>
      <c r="BK77">
        <f t="shared" si="37"/>
        <v>0</v>
      </c>
      <c r="BL77">
        <f t="shared" si="37"/>
        <v>2.6911198639334005E-4</v>
      </c>
      <c r="BM77">
        <f t="shared" si="37"/>
        <v>-7.7800660324932029E-5</v>
      </c>
      <c r="BN77">
        <f t="shared" si="37"/>
        <v>-7.3029574232090407E-5</v>
      </c>
      <c r="BO77">
        <f t="shared" si="37"/>
        <v>5.3200433657101106E-4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-8.3370241281700647E-2</v>
      </c>
      <c r="BZ77">
        <f t="shared" si="47"/>
        <v>36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85.21</v>
      </c>
      <c r="C78" t="e">
        <f>VLOOKUP(CONCATENATE($A78,"_",C$4),assets_m6!$A:$D,4,FALSE)</f>
        <v>#N/A</v>
      </c>
      <c r="D78">
        <f>VLOOKUP(CONCATENATE($A78,"_",D$4),assets_m6!$A:$D,4,FALSE)</f>
        <v>85.21</v>
      </c>
      <c r="E78">
        <f>VLOOKUP(CONCATENATE($A78,"_",E$4),assets_m6!$A:$D,4,FALSE)</f>
        <v>82.48</v>
      </c>
      <c r="F78">
        <f>VLOOKUP(CONCATENATE($A78,"_",F$4),assets_m6!$A:$D,4,FALSE)</f>
        <v>88.32</v>
      </c>
      <c r="G78">
        <f>VLOOKUP(CONCATENATE($A78,"_",G$4),assets_m6!$A:$D,4,FALSE)</f>
        <v>86.53</v>
      </c>
      <c r="H78">
        <f>VLOOKUP(CONCATENATE($A78,"_",H$4),assets_m6!$A:$D,4,FALSE)</f>
        <v>86.81</v>
      </c>
      <c r="I78">
        <f>VLOOKUP(CONCATENATE($A78,"_",I$4),assets_m6!$A:$D,4,FALSE)</f>
        <v>88.59</v>
      </c>
      <c r="J78">
        <f>VLOOKUP(CONCATENATE($A78,"_",J$4),assets_m6!$A:$D,4,FALSE)</f>
        <v>87.51</v>
      </c>
      <c r="K78">
        <f>VLOOKUP(CONCATENATE($A78,"_",K$4),assets_m6!$A:$D,4,FALSE)</f>
        <v>84.11</v>
      </c>
      <c r="L78">
        <f>VLOOKUP(CONCATENATE($A78,"_",L$4),assets_m6!$A:$D,4,FALSE)</f>
        <v>79.3</v>
      </c>
      <c r="M78">
        <f>VLOOKUP(CONCATENATE($A78,"_",M$4),assets_m6!$A:$D,4,FALSE)</f>
        <v>73.72</v>
      </c>
      <c r="N78">
        <f>VLOOKUP(CONCATENATE($A78,"_",N$4),assets_m6!$A:$D,4,FALSE)</f>
        <v>72.459999999999994</v>
      </c>
      <c r="O78">
        <f>VLOOKUP(CONCATENATE($A78,"_",O$4),assets_m6!$A:$D,4,FALSE)</f>
        <v>75.83</v>
      </c>
      <c r="P78">
        <f>VLOOKUP(CONCATENATE($A78,"_",P$4),assets_m6!$A:$D,4,FALSE)</f>
        <v>71.23</v>
      </c>
      <c r="Q78">
        <f>VLOOKUP(CONCATENATE($A78,"_",Q$4),assets_m6!$A:$D,4,FALSE)</f>
        <v>72.900000000000006</v>
      </c>
      <c r="R78" t="e">
        <f>VLOOKUP(CONCATENATE($A78,"_",R$4),assets_m6!$A:$D,4,FALSE)</f>
        <v>#N/A</v>
      </c>
      <c r="S78">
        <f>VLOOKUP(CONCATENATE($A78,"_",S$4),assets_m6!$A:$D,4,FALSE)</f>
        <v>72.37</v>
      </c>
      <c r="T78">
        <f>VLOOKUP(CONCATENATE($A78,"_",T$4),assets_m6!$A:$D,4,FALSE)</f>
        <v>72.97</v>
      </c>
      <c r="U78">
        <f>VLOOKUP(CONCATENATE($A78,"_",U$4),assets_m6!$A:$D,4,FALSE)</f>
        <v>73.81</v>
      </c>
      <c r="V78">
        <f>VLOOKUP(CONCATENATE($A78,"_",V$4),assets_m6!$A:$D,4,FALSE)</f>
        <v>77.680000000000007</v>
      </c>
      <c r="X78" t="str">
        <f t="shared" si="44"/>
        <v>PYPL</v>
      </c>
      <c r="Y78">
        <f t="shared" si="44"/>
        <v>85.21</v>
      </c>
      <c r="Z78">
        <f t="shared" si="59"/>
        <v>85.21</v>
      </c>
      <c r="AA78">
        <f t="shared" si="59"/>
        <v>85.21</v>
      </c>
      <c r="AB78">
        <f t="shared" si="59"/>
        <v>82.48</v>
      </c>
      <c r="AC78">
        <f t="shared" si="59"/>
        <v>88.32</v>
      </c>
      <c r="AD78">
        <f t="shared" si="59"/>
        <v>86.53</v>
      </c>
      <c r="AE78">
        <f t="shared" si="59"/>
        <v>86.81</v>
      </c>
      <c r="AF78">
        <f t="shared" si="59"/>
        <v>88.59</v>
      </c>
      <c r="AG78">
        <f t="shared" si="59"/>
        <v>87.51</v>
      </c>
      <c r="AH78">
        <f t="shared" si="58"/>
        <v>84.11</v>
      </c>
      <c r="AI78">
        <f t="shared" si="58"/>
        <v>79.3</v>
      </c>
      <c r="AJ78">
        <f t="shared" si="58"/>
        <v>73.72</v>
      </c>
      <c r="AK78">
        <f t="shared" si="58"/>
        <v>72.459999999999994</v>
      </c>
      <c r="AL78">
        <f t="shared" si="58"/>
        <v>75.83</v>
      </c>
      <c r="AM78">
        <f t="shared" si="40"/>
        <v>71.23</v>
      </c>
      <c r="AN78">
        <f t="shared" si="40"/>
        <v>72.900000000000006</v>
      </c>
      <c r="AO78">
        <f t="shared" si="40"/>
        <v>72.900000000000006</v>
      </c>
      <c r="AP78">
        <f t="shared" si="38"/>
        <v>72.37</v>
      </c>
      <c r="AQ78">
        <f t="shared" si="38"/>
        <v>72.97</v>
      </c>
      <c r="AR78">
        <f t="shared" si="38"/>
        <v>73.81</v>
      </c>
      <c r="AS78">
        <f t="shared" si="38"/>
        <v>77.680000000000007</v>
      </c>
      <c r="AU78" t="s">
        <v>53</v>
      </c>
      <c r="AV78">
        <f t="shared" si="42"/>
        <v>0</v>
      </c>
      <c r="AW78">
        <f t="shared" si="42"/>
        <v>0</v>
      </c>
      <c r="AX78">
        <f t="shared" si="42"/>
        <v>-3.2038493134608494E-4</v>
      </c>
      <c r="AY78">
        <f t="shared" si="42"/>
        <v>7.0805043646944587E-4</v>
      </c>
      <c r="AZ78">
        <f t="shared" si="42"/>
        <v>-2.0267210144927448E-4</v>
      </c>
      <c r="BA78">
        <f t="shared" si="42"/>
        <v>3.2358719519242009E-5</v>
      </c>
      <c r="BB78">
        <f t="shared" si="42"/>
        <v>2.0504550167031458E-4</v>
      </c>
      <c r="BC78">
        <f t="shared" si="42"/>
        <v>-1.2190992211310513E-4</v>
      </c>
      <c r="BD78">
        <f t="shared" si="42"/>
        <v>-3.8852702548280261E-4</v>
      </c>
      <c r="BE78">
        <f t="shared" si="42"/>
        <v>-5.7187017001545629E-4</v>
      </c>
      <c r="BF78">
        <f t="shared" si="42"/>
        <v>-7.0365699873896576E-4</v>
      </c>
      <c r="BG78">
        <f t="shared" si="42"/>
        <v>-1.7091698317959919E-4</v>
      </c>
      <c r="BH78">
        <f t="shared" si="42"/>
        <v>4.6508418437758833E-4</v>
      </c>
      <c r="BI78">
        <f t="shared" si="42"/>
        <v>-6.0662007121192068E-4</v>
      </c>
      <c r="BJ78">
        <f t="shared" si="42"/>
        <v>2.3445177593710539E-4</v>
      </c>
      <c r="BK78">
        <f t="shared" si="37"/>
        <v>0</v>
      </c>
      <c r="BL78">
        <f t="shared" si="37"/>
        <v>-7.2702331961591377E-5</v>
      </c>
      <c r="BM78">
        <f t="shared" si="37"/>
        <v>8.2907282022936889E-5</v>
      </c>
      <c r="BN78">
        <f t="shared" si="37"/>
        <v>1.1511580101411586E-4</v>
      </c>
      <c r="BO78">
        <f t="shared" si="37"/>
        <v>5.2431919794065907E-4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-8.8369909635019214E-2</v>
      </c>
      <c r="BZ78">
        <f t="shared" si="47"/>
        <v>30</v>
      </c>
      <c r="CA78">
        <f t="shared" si="48"/>
        <v>2</v>
      </c>
      <c r="CB78">
        <f t="shared" si="49"/>
        <v>0.11999999999999997</v>
      </c>
      <c r="CC78">
        <f t="shared" si="50"/>
        <v>0</v>
      </c>
      <c r="CD78">
        <f t="shared" si="51"/>
        <v>1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0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281.63799999999998</v>
      </c>
      <c r="C79" t="e">
        <f>VLOOKUP(CONCATENATE($A79,"_",C$4),assets_m6!$A:$D,4,FALSE)</f>
        <v>#N/A</v>
      </c>
      <c r="D79">
        <f>VLOOKUP(CONCATENATE($A79,"_",D$4),assets_m6!$A:$D,4,FALSE)</f>
        <v>279.37299999999999</v>
      </c>
      <c r="E79">
        <f>VLOOKUP(CONCATENATE($A79,"_",E$4),assets_m6!$A:$D,4,FALSE)</f>
        <v>275.43700000000001</v>
      </c>
      <c r="F79">
        <f>VLOOKUP(CONCATENATE($A79,"_",F$4),assets_m6!$A:$D,4,FALSE)</f>
        <v>278.51299999999998</v>
      </c>
      <c r="G79">
        <f>VLOOKUP(CONCATENATE($A79,"_",G$4),assets_m6!$A:$D,4,FALSE)</f>
        <v>277.18799999999999</v>
      </c>
      <c r="H79">
        <f>VLOOKUP(CONCATENATE($A79,"_",H$4),assets_m6!$A:$D,4,FALSE)</f>
        <v>282.23099999999999</v>
      </c>
      <c r="I79">
        <f>VLOOKUP(CONCATENATE($A79,"_",I$4),assets_m6!$A:$D,4,FALSE)</f>
        <v>285.02</v>
      </c>
      <c r="J79">
        <f>VLOOKUP(CONCATENATE($A79,"_",J$4),assets_m6!$A:$D,4,FALSE)</f>
        <v>278.67099999999999</v>
      </c>
      <c r="K79">
        <f>VLOOKUP(CONCATENATE($A79,"_",K$4),assets_m6!$A:$D,4,FALSE)</f>
        <v>274.85399999999998</v>
      </c>
      <c r="L79">
        <f>VLOOKUP(CONCATENATE($A79,"_",L$4),assets_m6!$A:$D,4,FALSE)</f>
        <v>275.02199999999999</v>
      </c>
      <c r="M79">
        <f>VLOOKUP(CONCATENATE($A79,"_",M$4),assets_m6!$A:$D,4,FALSE)</f>
        <v>266.69499999999999</v>
      </c>
      <c r="N79">
        <f>VLOOKUP(CONCATENATE($A79,"_",N$4),assets_m6!$A:$D,4,FALSE)</f>
        <v>269.65199999999999</v>
      </c>
      <c r="O79">
        <f>VLOOKUP(CONCATENATE($A79,"_",O$4),assets_m6!$A:$D,4,FALSE)</f>
        <v>272.21300000000002</v>
      </c>
      <c r="P79">
        <f>VLOOKUP(CONCATENATE($A79,"_",P$4),assets_m6!$A:$D,4,FALSE)</f>
        <v>262.06700000000001</v>
      </c>
      <c r="Q79">
        <f>VLOOKUP(CONCATENATE($A79,"_",Q$4),assets_m6!$A:$D,4,FALSE)</f>
        <v>266.14100000000002</v>
      </c>
      <c r="R79" t="e">
        <f>VLOOKUP(CONCATENATE($A79,"_",R$4),assets_m6!$A:$D,4,FALSE)</f>
        <v>#N/A</v>
      </c>
      <c r="S79">
        <f>VLOOKUP(CONCATENATE($A79,"_",S$4),assets_m6!$A:$D,4,FALSE)</f>
        <v>267.892</v>
      </c>
      <c r="T79">
        <f>VLOOKUP(CONCATENATE($A79,"_",T$4),assets_m6!$A:$D,4,FALSE)</f>
        <v>268.57400000000001</v>
      </c>
      <c r="U79">
        <f>VLOOKUP(CONCATENATE($A79,"_",U$4),assets_m6!$A:$D,4,FALSE)</f>
        <v>269.21699999999998</v>
      </c>
      <c r="V79">
        <f>VLOOKUP(CONCATENATE($A79,"_",V$4),assets_m6!$A:$D,4,FALSE)</f>
        <v>280.05599999999998</v>
      </c>
      <c r="X79" t="str">
        <f t="shared" si="44"/>
        <v>RE</v>
      </c>
      <c r="Y79">
        <f t="shared" si="44"/>
        <v>281.63799999999998</v>
      </c>
      <c r="Z79">
        <f t="shared" si="59"/>
        <v>281.63799999999998</v>
      </c>
      <c r="AA79">
        <f t="shared" si="59"/>
        <v>279.37299999999999</v>
      </c>
      <c r="AB79">
        <f t="shared" si="59"/>
        <v>275.43700000000001</v>
      </c>
      <c r="AC79">
        <f t="shared" si="59"/>
        <v>278.51299999999998</v>
      </c>
      <c r="AD79">
        <f t="shared" si="59"/>
        <v>277.18799999999999</v>
      </c>
      <c r="AE79">
        <f t="shared" si="59"/>
        <v>282.23099999999999</v>
      </c>
      <c r="AF79">
        <f t="shared" si="59"/>
        <v>285.02</v>
      </c>
      <c r="AG79">
        <f t="shared" si="59"/>
        <v>278.67099999999999</v>
      </c>
      <c r="AH79">
        <f t="shared" si="58"/>
        <v>274.85399999999998</v>
      </c>
      <c r="AI79">
        <f t="shared" si="58"/>
        <v>275.02199999999999</v>
      </c>
      <c r="AJ79">
        <f t="shared" si="58"/>
        <v>266.69499999999999</v>
      </c>
      <c r="AK79">
        <f t="shared" si="58"/>
        <v>269.65199999999999</v>
      </c>
      <c r="AL79">
        <f t="shared" si="58"/>
        <v>272.21300000000002</v>
      </c>
      <c r="AM79">
        <f t="shared" si="40"/>
        <v>262.06700000000001</v>
      </c>
      <c r="AN79">
        <f t="shared" si="40"/>
        <v>266.14100000000002</v>
      </c>
      <c r="AO79">
        <f t="shared" si="40"/>
        <v>266.14100000000002</v>
      </c>
      <c r="AP79">
        <f t="shared" si="38"/>
        <v>267.892</v>
      </c>
      <c r="AQ79">
        <f t="shared" si="38"/>
        <v>268.57400000000001</v>
      </c>
      <c r="AR79">
        <f t="shared" si="38"/>
        <v>269.21699999999998</v>
      </c>
      <c r="AS79">
        <f t="shared" si="38"/>
        <v>280.05599999999998</v>
      </c>
      <c r="AU79" t="s">
        <v>48</v>
      </c>
      <c r="AV79">
        <f t="shared" si="42"/>
        <v>0</v>
      </c>
      <c r="AW79">
        <f t="shared" si="42"/>
        <v>-8.042238618368213E-5</v>
      </c>
      <c r="AX79">
        <f t="shared" si="42"/>
        <v>-1.4088691462668112E-4</v>
      </c>
      <c r="AY79">
        <f t="shared" si="42"/>
        <v>1.116770804212929E-4</v>
      </c>
      <c r="AZ79">
        <f t="shared" si="42"/>
        <v>-4.7574080922613624E-5</v>
      </c>
      <c r="BA79">
        <f t="shared" si="42"/>
        <v>1.8193428286938853E-4</v>
      </c>
      <c r="BB79">
        <f t="shared" si="42"/>
        <v>9.8819761117665574E-5</v>
      </c>
      <c r="BC79">
        <f t="shared" si="42"/>
        <v>-2.2275629780366254E-4</v>
      </c>
      <c r="BD79">
        <f t="shared" si="42"/>
        <v>-1.3697155427008935E-4</v>
      </c>
      <c r="BE79">
        <f t="shared" si="42"/>
        <v>6.1123360038422711E-6</v>
      </c>
      <c r="BF79">
        <f t="shared" si="42"/>
        <v>-3.0277577793776491E-4</v>
      </c>
      <c r="BG79">
        <f t="shared" si="42"/>
        <v>1.108757194548077E-4</v>
      </c>
      <c r="BH79">
        <f t="shared" si="42"/>
        <v>9.4974263124324523E-5</v>
      </c>
      <c r="BI79">
        <f t="shared" si="42"/>
        <v>-3.7272283101835745E-4</v>
      </c>
      <c r="BJ79">
        <f t="shared" si="42"/>
        <v>1.554564290811133E-4</v>
      </c>
      <c r="BK79">
        <f t="shared" si="37"/>
        <v>0</v>
      </c>
      <c r="BL79">
        <f t="shared" si="37"/>
        <v>6.5792192860174739E-5</v>
      </c>
      <c r="BM79">
        <f t="shared" si="37"/>
        <v>2.545802039627971E-5</v>
      </c>
      <c r="BN79">
        <f t="shared" si="37"/>
        <v>2.3941260136869995E-5</v>
      </c>
      <c r="BO79">
        <f t="shared" si="37"/>
        <v>4.026120193004156E-4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-5.6171397325644754E-3</v>
      </c>
      <c r="BZ79">
        <f t="shared" si="47"/>
        <v>89</v>
      </c>
      <c r="CA79">
        <f t="shared" si="48"/>
        <v>5</v>
      </c>
      <c r="CB79">
        <f t="shared" si="49"/>
        <v>0.24000000000000005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0</v>
      </c>
      <c r="CG79">
        <f t="shared" si="54"/>
        <v>1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0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26.193999999999999</v>
      </c>
      <c r="C80" t="e">
        <f>VLOOKUP(CONCATENATE($A80,"_",C$4),assets_m6!$A:$D,4,FALSE)</f>
        <v>#N/A</v>
      </c>
      <c r="D80">
        <f>VLOOKUP(CONCATENATE($A80,"_",D$4),assets_m6!$A:$D,4,FALSE)</f>
        <v>25.997</v>
      </c>
      <c r="E80">
        <f>VLOOKUP(CONCATENATE($A80,"_",E$4),assets_m6!$A:$D,4,FALSE)</f>
        <v>25.800999999999998</v>
      </c>
      <c r="F80">
        <f>VLOOKUP(CONCATENATE($A80,"_",F$4),assets_m6!$A:$D,4,FALSE)</f>
        <v>26.114999999999998</v>
      </c>
      <c r="G80">
        <f>VLOOKUP(CONCATENATE($A80,"_",G$4),assets_m6!$A:$D,4,FALSE)</f>
        <v>25.731999999999999</v>
      </c>
      <c r="H80">
        <f>VLOOKUP(CONCATENATE($A80,"_",H$4),assets_m6!$A:$D,4,FALSE)</f>
        <v>25.585000000000001</v>
      </c>
      <c r="I80">
        <f>VLOOKUP(CONCATENATE($A80,"_",I$4),assets_m6!$A:$D,4,FALSE)</f>
        <v>25.908999999999999</v>
      </c>
      <c r="J80">
        <f>VLOOKUP(CONCATENATE($A80,"_",J$4),assets_m6!$A:$D,4,FALSE)</f>
        <v>25.32</v>
      </c>
      <c r="K80">
        <f>VLOOKUP(CONCATENATE($A80,"_",K$4),assets_m6!$A:$D,4,FALSE)</f>
        <v>24.783000000000001</v>
      </c>
      <c r="L80">
        <f>VLOOKUP(CONCATENATE($A80,"_",L$4),assets_m6!$A:$D,4,FALSE)</f>
        <v>24.327999999999999</v>
      </c>
      <c r="M80">
        <f>VLOOKUP(CONCATENATE($A80,"_",M$4),assets_m6!$A:$D,4,FALSE)</f>
        <v>23.222999999999999</v>
      </c>
      <c r="N80">
        <f>VLOOKUP(CONCATENATE($A80,"_",N$4),assets_m6!$A:$D,4,FALSE)</f>
        <v>23.084</v>
      </c>
      <c r="O80">
        <f>VLOOKUP(CONCATENATE($A80,"_",O$4),assets_m6!$A:$D,4,FALSE)</f>
        <v>23.577999999999999</v>
      </c>
      <c r="P80">
        <f>VLOOKUP(CONCATENATE($A80,"_",P$4),assets_m6!$A:$D,4,FALSE)</f>
        <v>23.163</v>
      </c>
      <c r="Q80">
        <f>VLOOKUP(CONCATENATE($A80,"_",Q$4),assets_m6!$A:$D,4,FALSE)</f>
        <v>23.242000000000001</v>
      </c>
      <c r="R80" t="e">
        <f>VLOOKUP(CONCATENATE($A80,"_",R$4),assets_m6!$A:$D,4,FALSE)</f>
        <v>#N/A</v>
      </c>
      <c r="S80">
        <f>VLOOKUP(CONCATENATE($A80,"_",S$4),assets_m6!$A:$D,4,FALSE)</f>
        <v>23.42</v>
      </c>
      <c r="T80">
        <f>VLOOKUP(CONCATENATE($A80,"_",T$4),assets_m6!$A:$D,4,FALSE)</f>
        <v>23.577999999999999</v>
      </c>
      <c r="U80">
        <f>VLOOKUP(CONCATENATE($A80,"_",U$4),assets_m6!$A:$D,4,FALSE)</f>
        <v>23.884</v>
      </c>
      <c r="V80">
        <f>VLOOKUP(CONCATENATE($A80,"_",V$4),assets_m6!$A:$D,4,FALSE)</f>
        <v>24.388000000000002</v>
      </c>
      <c r="X80" t="str">
        <f t="shared" si="44"/>
        <v>REET</v>
      </c>
      <c r="Y80">
        <f t="shared" si="44"/>
        <v>26.193999999999999</v>
      </c>
      <c r="Z80">
        <f t="shared" si="59"/>
        <v>26.193999999999999</v>
      </c>
      <c r="AA80">
        <f t="shared" si="59"/>
        <v>25.997</v>
      </c>
      <c r="AB80">
        <f t="shared" si="59"/>
        <v>25.800999999999998</v>
      </c>
      <c r="AC80">
        <f t="shared" si="59"/>
        <v>26.114999999999998</v>
      </c>
      <c r="AD80">
        <f t="shared" si="59"/>
        <v>25.731999999999999</v>
      </c>
      <c r="AE80">
        <f t="shared" si="59"/>
        <v>25.585000000000001</v>
      </c>
      <c r="AF80">
        <f t="shared" si="59"/>
        <v>25.908999999999999</v>
      </c>
      <c r="AG80">
        <f t="shared" si="59"/>
        <v>25.32</v>
      </c>
      <c r="AH80">
        <f t="shared" si="58"/>
        <v>24.783000000000001</v>
      </c>
      <c r="AI80">
        <f t="shared" si="58"/>
        <v>24.327999999999999</v>
      </c>
      <c r="AJ80">
        <f t="shared" si="58"/>
        <v>23.222999999999999</v>
      </c>
      <c r="AK80">
        <f t="shared" si="58"/>
        <v>23.084</v>
      </c>
      <c r="AL80">
        <f t="shared" si="58"/>
        <v>23.577999999999999</v>
      </c>
      <c r="AM80">
        <f t="shared" si="40"/>
        <v>23.163</v>
      </c>
      <c r="AN80">
        <f t="shared" si="40"/>
        <v>23.242000000000001</v>
      </c>
      <c r="AO80">
        <f t="shared" si="40"/>
        <v>23.242000000000001</v>
      </c>
      <c r="AP80">
        <f t="shared" si="38"/>
        <v>23.42</v>
      </c>
      <c r="AQ80">
        <f t="shared" si="38"/>
        <v>23.577999999999999</v>
      </c>
      <c r="AR80">
        <f t="shared" si="38"/>
        <v>23.884</v>
      </c>
      <c r="AS80">
        <f t="shared" si="38"/>
        <v>24.388000000000002</v>
      </c>
      <c r="AU80" t="s">
        <v>66</v>
      </c>
      <c r="AV80">
        <f t="shared" si="42"/>
        <v>0</v>
      </c>
      <c r="AW80">
        <f t="shared" si="42"/>
        <v>-7.5208062915171095E-5</v>
      </c>
      <c r="AX80">
        <f t="shared" si="42"/>
        <v>-7.5393314613225189E-5</v>
      </c>
      <c r="AY80">
        <f t="shared" si="42"/>
        <v>1.2170070927483433E-4</v>
      </c>
      <c r="AZ80">
        <f t="shared" si="42"/>
        <v>-1.4665900823281606E-4</v>
      </c>
      <c r="BA80">
        <f t="shared" si="42"/>
        <v>-5.7127312295973292E-5</v>
      </c>
      <c r="BB80">
        <f t="shared" si="42"/>
        <v>1.2663670119210399E-4</v>
      </c>
      <c r="BC80">
        <f t="shared" si="42"/>
        <v>-2.2733413099695036E-4</v>
      </c>
      <c r="BD80">
        <f t="shared" si="42"/>
        <v>-2.1208530805687164E-4</v>
      </c>
      <c r="BE80">
        <f t="shared" si="42"/>
        <v>-1.8359359238187539E-4</v>
      </c>
      <c r="BF80">
        <f t="shared" si="42"/>
        <v>-4.5420914172969435E-4</v>
      </c>
      <c r="BG80">
        <f t="shared" si="42"/>
        <v>-5.9854454635490401E-5</v>
      </c>
      <c r="BH80">
        <f t="shared" si="42"/>
        <v>2.1400103968116437E-4</v>
      </c>
      <c r="BI80">
        <f t="shared" si="42"/>
        <v>-1.7601153617779249E-4</v>
      </c>
      <c r="BJ80">
        <f t="shared" si="42"/>
        <v>3.4106117515002647E-5</v>
      </c>
      <c r="BK80">
        <f t="shared" si="37"/>
        <v>0</v>
      </c>
      <c r="BL80">
        <f t="shared" si="37"/>
        <v>7.6585491782118933E-5</v>
      </c>
      <c r="BM80">
        <f t="shared" si="37"/>
        <v>6.7463706233987064E-5</v>
      </c>
      <c r="BN80">
        <f t="shared" si="37"/>
        <v>1.2978200016965007E-4</v>
      </c>
      <c r="BO80">
        <f t="shared" si="37"/>
        <v>2.1101992966002399E-4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-6.8947087119187497E-2</v>
      </c>
      <c r="BZ80">
        <f t="shared" si="47"/>
        <v>43</v>
      </c>
      <c r="CA80">
        <f t="shared" si="48"/>
        <v>3</v>
      </c>
      <c r="CB80">
        <f t="shared" si="49"/>
        <v>7.9999999999999988E-2</v>
      </c>
      <c r="CC80">
        <f t="shared" si="50"/>
        <v>0</v>
      </c>
      <c r="CD80">
        <f t="shared" si="51"/>
        <v>0</v>
      </c>
      <c r="CE80">
        <f t="shared" si="52"/>
        <v>1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36.267000000000003</v>
      </c>
      <c r="C81" t="e">
        <f>VLOOKUP(CONCATENATE($A81,"_",C$4),assets_m6!$A:$D,4,FALSE)</f>
        <v>#N/A</v>
      </c>
      <c r="D81">
        <f>VLOOKUP(CONCATENATE($A81,"_",D$4),assets_m6!$A:$D,4,FALSE)</f>
        <v>35.128</v>
      </c>
      <c r="E81">
        <f>VLOOKUP(CONCATENATE($A81,"_",E$4),assets_m6!$A:$D,4,FALSE)</f>
        <v>34.661999999999999</v>
      </c>
      <c r="F81">
        <f>VLOOKUP(CONCATENATE($A81,"_",F$4),assets_m6!$A:$D,4,FALSE)</f>
        <v>34.463999999999999</v>
      </c>
      <c r="G81">
        <f>VLOOKUP(CONCATENATE($A81,"_",G$4),assets_m6!$A:$D,4,FALSE)</f>
        <v>34.593000000000004</v>
      </c>
      <c r="H81">
        <f>VLOOKUP(CONCATENATE($A81,"_",H$4),assets_m6!$A:$D,4,FALSE)</f>
        <v>34.712000000000003</v>
      </c>
      <c r="I81">
        <f>VLOOKUP(CONCATENATE($A81,"_",I$4),assets_m6!$A:$D,4,FALSE)</f>
        <v>35.167000000000002</v>
      </c>
      <c r="J81">
        <f>VLOOKUP(CONCATENATE($A81,"_",J$4),assets_m6!$A:$D,4,FALSE)</f>
        <v>34.514000000000003</v>
      </c>
      <c r="K81">
        <f>VLOOKUP(CONCATENATE($A81,"_",K$4),assets_m6!$A:$D,4,FALSE)</f>
        <v>33.840000000000003</v>
      </c>
      <c r="L81">
        <f>VLOOKUP(CONCATENATE($A81,"_",L$4),assets_m6!$A:$D,4,FALSE)</f>
        <v>33.622</v>
      </c>
      <c r="M81">
        <f>VLOOKUP(CONCATENATE($A81,"_",M$4),assets_m6!$A:$D,4,FALSE)</f>
        <v>32.670999999999999</v>
      </c>
      <c r="N81">
        <f>VLOOKUP(CONCATENATE($A81,"_",N$4),assets_m6!$A:$D,4,FALSE)</f>
        <v>32.472999999999999</v>
      </c>
      <c r="O81">
        <f>VLOOKUP(CONCATENATE($A81,"_",O$4),assets_m6!$A:$D,4,FALSE)</f>
        <v>32.463000000000001</v>
      </c>
      <c r="P81">
        <f>VLOOKUP(CONCATENATE($A81,"_",P$4),assets_m6!$A:$D,4,FALSE)</f>
        <v>31.72</v>
      </c>
      <c r="Q81">
        <f>VLOOKUP(CONCATENATE($A81,"_",Q$4),assets_m6!$A:$D,4,FALSE)</f>
        <v>31.481999999999999</v>
      </c>
      <c r="R81" t="e">
        <f>VLOOKUP(CONCATENATE($A81,"_",R$4),assets_m6!$A:$D,4,FALSE)</f>
        <v>#N/A</v>
      </c>
      <c r="S81">
        <f>VLOOKUP(CONCATENATE($A81,"_",S$4),assets_m6!$A:$D,4,FALSE)</f>
        <v>32.146000000000001</v>
      </c>
      <c r="T81">
        <f>VLOOKUP(CONCATENATE($A81,"_",T$4),assets_m6!$A:$D,4,FALSE)</f>
        <v>32.74</v>
      </c>
      <c r="U81">
        <f>VLOOKUP(CONCATENATE($A81,"_",U$4),assets_m6!$A:$D,4,FALSE)</f>
        <v>33.83</v>
      </c>
      <c r="V81">
        <f>VLOOKUP(CONCATENATE($A81,"_",V$4),assets_m6!$A:$D,4,FALSE)</f>
        <v>34.780999999999999</v>
      </c>
      <c r="X81" t="str">
        <f t="shared" si="44"/>
        <v>ROL</v>
      </c>
      <c r="Y81">
        <f t="shared" si="44"/>
        <v>36.267000000000003</v>
      </c>
      <c r="Z81">
        <f t="shared" si="59"/>
        <v>36.267000000000003</v>
      </c>
      <c r="AA81">
        <f t="shared" si="59"/>
        <v>35.128</v>
      </c>
      <c r="AB81">
        <f t="shared" si="59"/>
        <v>34.661999999999999</v>
      </c>
      <c r="AC81">
        <f t="shared" si="59"/>
        <v>34.463999999999999</v>
      </c>
      <c r="AD81">
        <f t="shared" si="59"/>
        <v>34.593000000000004</v>
      </c>
      <c r="AE81">
        <f t="shared" si="59"/>
        <v>34.712000000000003</v>
      </c>
      <c r="AF81">
        <f t="shared" si="59"/>
        <v>35.167000000000002</v>
      </c>
      <c r="AG81">
        <f t="shared" si="59"/>
        <v>34.514000000000003</v>
      </c>
      <c r="AH81">
        <f t="shared" si="58"/>
        <v>33.840000000000003</v>
      </c>
      <c r="AI81">
        <f t="shared" si="58"/>
        <v>33.622</v>
      </c>
      <c r="AJ81">
        <f t="shared" si="58"/>
        <v>32.670999999999999</v>
      </c>
      <c r="AK81">
        <f t="shared" si="58"/>
        <v>32.472999999999999</v>
      </c>
      <c r="AL81">
        <f t="shared" si="58"/>
        <v>32.463000000000001</v>
      </c>
      <c r="AM81">
        <f t="shared" si="40"/>
        <v>31.72</v>
      </c>
      <c r="AN81">
        <f t="shared" si="40"/>
        <v>31.481999999999999</v>
      </c>
      <c r="AO81">
        <f t="shared" si="40"/>
        <v>31.481999999999999</v>
      </c>
      <c r="AP81">
        <f t="shared" si="38"/>
        <v>32.146000000000001</v>
      </c>
      <c r="AQ81">
        <f t="shared" si="38"/>
        <v>32.74</v>
      </c>
      <c r="AR81">
        <f t="shared" si="38"/>
        <v>33.83</v>
      </c>
      <c r="AS81">
        <f t="shared" si="38"/>
        <v>34.780999999999999</v>
      </c>
      <c r="AU81" t="s">
        <v>51</v>
      </c>
      <c r="AV81">
        <f t="shared" si="42"/>
        <v>0</v>
      </c>
      <c r="AW81">
        <f t="shared" si="42"/>
        <v>-3.1405961342267149E-4</v>
      </c>
      <c r="AX81">
        <f t="shared" si="42"/>
        <v>-1.3265770895012555E-4</v>
      </c>
      <c r="AY81">
        <f t="shared" si="42"/>
        <v>-5.7123074259996652E-5</v>
      </c>
      <c r="AZ81">
        <f t="shared" si="42"/>
        <v>3.7430362116993068E-5</v>
      </c>
      <c r="BA81">
        <f t="shared" si="42"/>
        <v>3.4400023126065898E-5</v>
      </c>
      <c r="BB81">
        <f t="shared" si="42"/>
        <v>1.3107858953675911E-4</v>
      </c>
      <c r="BC81">
        <f t="shared" si="42"/>
        <v>-1.8568544373986939E-4</v>
      </c>
      <c r="BD81">
        <f t="shared" si="42"/>
        <v>-1.952830735353768E-4</v>
      </c>
      <c r="BE81">
        <f t="shared" si="42"/>
        <v>-6.4420803782506939E-5</v>
      </c>
      <c r="BF81">
        <f t="shared" si="42"/>
        <v>-2.8285051454404866E-4</v>
      </c>
      <c r="BG81">
        <f t="shared" si="42"/>
        <v>-6.0604205564568085E-5</v>
      </c>
      <c r="BH81">
        <f t="shared" si="42"/>
        <v>-3.079481415329046E-6</v>
      </c>
      <c r="BI81">
        <f t="shared" si="42"/>
        <v>-2.2887595108277178E-4</v>
      </c>
      <c r="BJ81">
        <f t="shared" si="42"/>
        <v>-7.5031525851197839E-5</v>
      </c>
      <c r="BK81">
        <f t="shared" si="37"/>
        <v>0</v>
      </c>
      <c r="BL81">
        <f t="shared" si="37"/>
        <v>2.1091417317832461E-4</v>
      </c>
      <c r="BM81">
        <f t="shared" si="37"/>
        <v>1.8478193243327357E-4</v>
      </c>
      <c r="BN81">
        <f t="shared" si="37"/>
        <v>3.3292608430054863E-4</v>
      </c>
      <c r="BO81">
        <f t="shared" si="37"/>
        <v>2.8111143955069479E-4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-4.0973888107646184E-2</v>
      </c>
      <c r="BZ81">
        <f t="shared" si="47"/>
        <v>67</v>
      </c>
      <c r="CA81">
        <f t="shared" si="48"/>
        <v>4</v>
      </c>
      <c r="CB81">
        <f t="shared" si="49"/>
        <v>0.12000000000000002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1</v>
      </c>
      <c r="CG81">
        <f t="shared" si="54"/>
        <v>0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86.451999999999998</v>
      </c>
      <c r="C82" t="e">
        <f>VLOOKUP(CONCATENATE($A82,"_",C$4),assets_m6!$A:$D,4,FALSE)</f>
        <v>#N/A</v>
      </c>
      <c r="D82">
        <f>VLOOKUP(CONCATENATE($A82,"_",D$4),assets_m6!$A:$D,4,FALSE)</f>
        <v>84.185000000000002</v>
      </c>
      <c r="E82">
        <f>VLOOKUP(CONCATENATE($A82,"_",E$4),assets_m6!$A:$D,4,FALSE)</f>
        <v>81.847999999999999</v>
      </c>
      <c r="F82">
        <f>VLOOKUP(CONCATENATE($A82,"_",F$4),assets_m6!$A:$D,4,FALSE)</f>
        <v>82.393000000000001</v>
      </c>
      <c r="G82">
        <f>VLOOKUP(CONCATENATE($A82,"_",G$4),assets_m6!$A:$D,4,FALSE)</f>
        <v>81.906999999999996</v>
      </c>
      <c r="H82">
        <f>VLOOKUP(CONCATENATE($A82,"_",H$4),assets_m6!$A:$D,4,FALSE)</f>
        <v>80.834000000000003</v>
      </c>
      <c r="I82">
        <f>VLOOKUP(CONCATENATE($A82,"_",I$4),assets_m6!$A:$D,4,FALSE)</f>
        <v>80.019000000000005</v>
      </c>
      <c r="J82">
        <f>VLOOKUP(CONCATENATE($A82,"_",J$4),assets_m6!$A:$D,4,FALSE)</f>
        <v>80.555999999999997</v>
      </c>
      <c r="K82">
        <f>VLOOKUP(CONCATENATE($A82,"_",K$4),assets_m6!$A:$D,4,FALSE)</f>
        <v>79.274000000000001</v>
      </c>
      <c r="L82">
        <f>VLOOKUP(CONCATENATE($A82,"_",L$4),assets_m6!$A:$D,4,FALSE)</f>
        <v>76.728999999999999</v>
      </c>
      <c r="M82">
        <f>VLOOKUP(CONCATENATE($A82,"_",M$4),assets_m6!$A:$D,4,FALSE)</f>
        <v>74.373999999999995</v>
      </c>
      <c r="N82">
        <f>VLOOKUP(CONCATENATE($A82,"_",N$4),assets_m6!$A:$D,4,FALSE)</f>
        <v>73.549000000000007</v>
      </c>
      <c r="O82">
        <f>VLOOKUP(CONCATENATE($A82,"_",O$4),assets_m6!$A:$D,4,FALSE)</f>
        <v>75.536000000000001</v>
      </c>
      <c r="P82">
        <f>VLOOKUP(CONCATENATE($A82,"_",P$4),assets_m6!$A:$D,4,FALSE)</f>
        <v>73.161000000000001</v>
      </c>
      <c r="Q82">
        <f>VLOOKUP(CONCATENATE($A82,"_",Q$4),assets_m6!$A:$D,4,FALSE)</f>
        <v>74.304000000000002</v>
      </c>
      <c r="R82" t="e">
        <f>VLOOKUP(CONCATENATE($A82,"_",R$4),assets_m6!$A:$D,4,FALSE)</f>
        <v>#N/A</v>
      </c>
      <c r="S82">
        <f>VLOOKUP(CONCATENATE($A82,"_",S$4),assets_m6!$A:$D,4,FALSE)</f>
        <v>74.641999999999996</v>
      </c>
      <c r="T82">
        <f>VLOOKUP(CONCATENATE($A82,"_",T$4),assets_m6!$A:$D,4,FALSE)</f>
        <v>72.366</v>
      </c>
      <c r="U82">
        <f>VLOOKUP(CONCATENATE($A82,"_",U$4),assets_m6!$A:$D,4,FALSE)</f>
        <v>73.528999999999996</v>
      </c>
      <c r="V82">
        <f>VLOOKUP(CONCATENATE($A82,"_",V$4),assets_m6!$A:$D,4,FALSE)</f>
        <v>77.057000000000002</v>
      </c>
      <c r="X82" t="str">
        <f t="shared" si="44"/>
        <v>ROST</v>
      </c>
      <c r="Y82">
        <f t="shared" si="44"/>
        <v>86.451999999999998</v>
      </c>
      <c r="Z82">
        <f t="shared" si="59"/>
        <v>86.451999999999998</v>
      </c>
      <c r="AA82">
        <f t="shared" si="59"/>
        <v>84.185000000000002</v>
      </c>
      <c r="AB82">
        <f t="shared" si="59"/>
        <v>81.847999999999999</v>
      </c>
      <c r="AC82">
        <f t="shared" si="59"/>
        <v>82.393000000000001</v>
      </c>
      <c r="AD82">
        <f t="shared" si="59"/>
        <v>81.906999999999996</v>
      </c>
      <c r="AE82">
        <f t="shared" si="59"/>
        <v>80.834000000000003</v>
      </c>
      <c r="AF82">
        <f t="shared" si="59"/>
        <v>80.019000000000005</v>
      </c>
      <c r="AG82">
        <f t="shared" si="59"/>
        <v>80.555999999999997</v>
      </c>
      <c r="AH82">
        <f t="shared" si="58"/>
        <v>79.274000000000001</v>
      </c>
      <c r="AI82">
        <f t="shared" si="58"/>
        <v>76.728999999999999</v>
      </c>
      <c r="AJ82">
        <f t="shared" si="58"/>
        <v>74.373999999999995</v>
      </c>
      <c r="AK82">
        <f t="shared" si="58"/>
        <v>73.549000000000007</v>
      </c>
      <c r="AL82">
        <f t="shared" si="58"/>
        <v>75.536000000000001</v>
      </c>
      <c r="AM82">
        <f t="shared" si="40"/>
        <v>73.161000000000001</v>
      </c>
      <c r="AN82">
        <f t="shared" si="40"/>
        <v>74.304000000000002</v>
      </c>
      <c r="AO82">
        <f t="shared" si="40"/>
        <v>74.304000000000002</v>
      </c>
      <c r="AP82">
        <f t="shared" si="38"/>
        <v>74.641999999999996</v>
      </c>
      <c r="AQ82">
        <f t="shared" si="38"/>
        <v>72.366</v>
      </c>
      <c r="AR82">
        <f t="shared" si="38"/>
        <v>73.528999999999996</v>
      </c>
      <c r="AS82">
        <f t="shared" si="38"/>
        <v>77.057000000000002</v>
      </c>
      <c r="AU82" t="s">
        <v>83</v>
      </c>
      <c r="AV82">
        <f t="shared" si="42"/>
        <v>0</v>
      </c>
      <c r="AW82">
        <f t="shared" si="42"/>
        <v>-2.6222643779206915E-4</v>
      </c>
      <c r="AX82">
        <f t="shared" si="42"/>
        <v>-2.7760289837857141E-4</v>
      </c>
      <c r="AY82">
        <f t="shared" si="42"/>
        <v>6.6586843905776778E-5</v>
      </c>
      <c r="AZ82">
        <f t="shared" si="42"/>
        <v>-5.8985593436336121E-5</v>
      </c>
      <c r="BA82">
        <f t="shared" si="42"/>
        <v>-1.3100223424127283E-4</v>
      </c>
      <c r="BB82">
        <f t="shared" si="42"/>
        <v>-1.0082391073063286E-4</v>
      </c>
      <c r="BC82">
        <f t="shared" si="42"/>
        <v>6.7109061597869489E-5</v>
      </c>
      <c r="BD82">
        <f t="shared" si="42"/>
        <v>-1.5914394955062275E-4</v>
      </c>
      <c r="BE82">
        <f t="shared" si="42"/>
        <v>-3.2103842369503262E-4</v>
      </c>
      <c r="BF82">
        <f t="shared" si="42"/>
        <v>-3.0692437018597972E-4</v>
      </c>
      <c r="BG82">
        <f t="shared" si="42"/>
        <v>-1.1092586118804806E-4</v>
      </c>
      <c r="BH82">
        <f t="shared" si="42"/>
        <v>2.7016002936817556E-4</v>
      </c>
      <c r="BI82">
        <f t="shared" si="42"/>
        <v>-3.1441961448845586E-4</v>
      </c>
      <c r="BJ82">
        <f t="shared" si="42"/>
        <v>1.5623077869356635E-4</v>
      </c>
      <c r="BK82">
        <f t="shared" si="37"/>
        <v>0</v>
      </c>
      <c r="BL82">
        <f t="shared" si="37"/>
        <v>4.5488802756243791E-5</v>
      </c>
      <c r="BM82">
        <f t="shared" si="37"/>
        <v>-3.0492216178558943E-4</v>
      </c>
      <c r="BN82">
        <f t="shared" si="37"/>
        <v>1.6071083105325659E-4</v>
      </c>
      <c r="BO82">
        <f t="shared" si="37"/>
        <v>4.7981068693984773E-4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-0.1086730208670707</v>
      </c>
      <c r="BZ82">
        <f t="shared" si="47"/>
        <v>17</v>
      </c>
      <c r="CA82">
        <f t="shared" si="48"/>
        <v>1</v>
      </c>
      <c r="CB82">
        <f t="shared" si="49"/>
        <v>0.24</v>
      </c>
      <c r="CC82">
        <f t="shared" si="50"/>
        <v>1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1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99.77</v>
      </c>
      <c r="C83">
        <f>VLOOKUP(CONCATENATE($A83,"_",C$4),assets_m6!$A:$D,4,FALSE)</f>
        <v>99.492000000000004</v>
      </c>
      <c r="D83">
        <f>VLOOKUP(CONCATENATE($A83,"_",D$4),assets_m6!$A:$D,4,FALSE)</f>
        <v>98.766000000000005</v>
      </c>
      <c r="E83">
        <f>VLOOKUP(CONCATENATE($A83,"_",E$4),assets_m6!$A:$D,4,FALSE)</f>
        <v>98.611000000000004</v>
      </c>
      <c r="F83" t="e">
        <f>VLOOKUP(CONCATENATE($A83,"_",F$4),assets_m6!$A:$D,4,FALSE)</f>
        <v>#N/A</v>
      </c>
      <c r="G83" t="e">
        <f>VLOOKUP(CONCATENATE($A83,"_",G$4),assets_m6!$A:$D,4,FALSE)</f>
        <v>#N/A</v>
      </c>
      <c r="H83">
        <f>VLOOKUP(CONCATENATE($A83,"_",H$4),assets_m6!$A:$D,4,FALSE)</f>
        <v>97.328000000000003</v>
      </c>
      <c r="I83">
        <f>VLOOKUP(CONCATENATE($A83,"_",I$4),assets_m6!$A:$D,4,FALSE)</f>
        <v>97.462000000000003</v>
      </c>
      <c r="J83">
        <f>VLOOKUP(CONCATENATE($A83,"_",J$4),assets_m6!$A:$D,4,FALSE)</f>
        <v>97.650999999999996</v>
      </c>
      <c r="K83">
        <f>VLOOKUP(CONCATENATE($A83,"_",K$4),assets_m6!$A:$D,4,FALSE)</f>
        <v>96.259</v>
      </c>
      <c r="L83">
        <f>VLOOKUP(CONCATENATE($A83,"_",L$4),assets_m6!$A:$D,4,FALSE)</f>
        <v>95.881</v>
      </c>
      <c r="M83">
        <f>VLOOKUP(CONCATENATE($A83,"_",M$4),assets_m6!$A:$D,4,FALSE)</f>
        <v>95.12</v>
      </c>
      <c r="N83">
        <f>VLOOKUP(CONCATENATE($A83,"_",N$4),assets_m6!$A:$D,4,FALSE)</f>
        <v>95.224000000000004</v>
      </c>
      <c r="O83">
        <f>VLOOKUP(CONCATENATE($A83,"_",O$4),assets_m6!$A:$D,4,FALSE)</f>
        <v>96.04</v>
      </c>
      <c r="P83">
        <f>VLOOKUP(CONCATENATE($A83,"_",P$4),assets_m6!$A:$D,4,FALSE)</f>
        <v>94.796000000000006</v>
      </c>
      <c r="Q83">
        <f>VLOOKUP(CONCATENATE($A83,"_",Q$4),assets_m6!$A:$D,4,FALSE)</f>
        <v>95.725999999999999</v>
      </c>
      <c r="R83">
        <f>VLOOKUP(CONCATENATE($A83,"_",R$4),assets_m6!$A:$D,4,FALSE)</f>
        <v>95.447999999999993</v>
      </c>
      <c r="S83">
        <f>VLOOKUP(CONCATENATE($A83,"_",S$4),assets_m6!$A:$D,4,FALSE)</f>
        <v>95.293999999999997</v>
      </c>
      <c r="T83">
        <f>VLOOKUP(CONCATENATE($A83,"_",T$4),assets_m6!$A:$D,4,FALSE)</f>
        <v>96.412999999999997</v>
      </c>
      <c r="U83">
        <f>VLOOKUP(CONCATENATE($A83,"_",U$4),assets_m6!$A:$D,4,FALSE)</f>
        <v>97.233999999999995</v>
      </c>
      <c r="V83">
        <f>VLOOKUP(CONCATENATE($A83,"_",V$4),assets_m6!$A:$D,4,FALSE)</f>
        <v>97.203999999999994</v>
      </c>
      <c r="X83" t="str">
        <f t="shared" si="44"/>
        <v>SEGA.L</v>
      </c>
      <c r="Y83">
        <f t="shared" si="44"/>
        <v>99.77</v>
      </c>
      <c r="Z83">
        <f t="shared" si="59"/>
        <v>99.492000000000004</v>
      </c>
      <c r="AA83">
        <f t="shared" si="59"/>
        <v>98.766000000000005</v>
      </c>
      <c r="AB83">
        <f t="shared" si="59"/>
        <v>98.611000000000004</v>
      </c>
      <c r="AC83">
        <f t="shared" si="59"/>
        <v>98.611000000000004</v>
      </c>
      <c r="AD83">
        <f t="shared" si="59"/>
        <v>98.611000000000004</v>
      </c>
      <c r="AE83">
        <f t="shared" si="59"/>
        <v>97.328000000000003</v>
      </c>
      <c r="AF83">
        <f t="shared" si="59"/>
        <v>97.462000000000003</v>
      </c>
      <c r="AG83">
        <f t="shared" si="59"/>
        <v>97.650999999999996</v>
      </c>
      <c r="AH83">
        <f t="shared" si="58"/>
        <v>96.259</v>
      </c>
      <c r="AI83">
        <f t="shared" si="58"/>
        <v>95.881</v>
      </c>
      <c r="AJ83">
        <f t="shared" si="58"/>
        <v>95.12</v>
      </c>
      <c r="AK83">
        <f t="shared" si="58"/>
        <v>95.224000000000004</v>
      </c>
      <c r="AL83">
        <f t="shared" si="58"/>
        <v>96.04</v>
      </c>
      <c r="AM83">
        <f t="shared" si="40"/>
        <v>94.796000000000006</v>
      </c>
      <c r="AN83">
        <f t="shared" si="40"/>
        <v>95.725999999999999</v>
      </c>
      <c r="AO83">
        <f t="shared" si="40"/>
        <v>95.447999999999993</v>
      </c>
      <c r="AP83">
        <f t="shared" si="38"/>
        <v>95.293999999999997</v>
      </c>
      <c r="AQ83">
        <f t="shared" si="38"/>
        <v>96.412999999999997</v>
      </c>
      <c r="AR83">
        <f t="shared" si="38"/>
        <v>97.233999999999995</v>
      </c>
      <c r="AS83">
        <f t="shared" si="38"/>
        <v>97.203999999999994</v>
      </c>
      <c r="AU83" t="s">
        <v>46</v>
      </c>
      <c r="AV83">
        <f t="shared" si="42"/>
        <v>-2.7864087401021509E-5</v>
      </c>
      <c r="AW83">
        <f t="shared" si="42"/>
        <v>-7.2970691110842994E-5</v>
      </c>
      <c r="AX83">
        <f t="shared" si="42"/>
        <v>-1.5693659761456487E-5</v>
      </c>
      <c r="AY83">
        <f t="shared" si="42"/>
        <v>0</v>
      </c>
      <c r="AZ83">
        <f t="shared" si="42"/>
        <v>0</v>
      </c>
      <c r="BA83">
        <f t="shared" si="42"/>
        <v>-1.3010718885317067E-4</v>
      </c>
      <c r="BB83">
        <f t="shared" si="42"/>
        <v>1.3767877691928361E-5</v>
      </c>
      <c r="BC83">
        <f t="shared" si="42"/>
        <v>1.9392173359872867E-5</v>
      </c>
      <c r="BD83">
        <f t="shared" si="42"/>
        <v>-1.4254846340539228E-4</v>
      </c>
      <c r="BE83">
        <f t="shared" si="42"/>
        <v>-3.9269055361057162E-5</v>
      </c>
      <c r="BF83">
        <f t="shared" si="42"/>
        <v>-7.9369218093260985E-5</v>
      </c>
      <c r="BG83">
        <f t="shared" si="42"/>
        <v>1.0933557611438099E-5</v>
      </c>
      <c r="BH83">
        <f t="shared" si="42"/>
        <v>8.5692682517012774E-5</v>
      </c>
      <c r="BI83">
        <f t="shared" si="42"/>
        <v>-1.2952936276551435E-4</v>
      </c>
      <c r="BJ83">
        <f t="shared" si="42"/>
        <v>9.810540529136172E-5</v>
      </c>
      <c r="BK83">
        <f t="shared" si="42"/>
        <v>-2.9041221820613607E-5</v>
      </c>
      <c r="BL83">
        <f t="shared" ref="BL83:BO104" si="60">$BW83*(AP83-AO83)/AO83</f>
        <v>-1.6134439694912033E-5</v>
      </c>
      <c r="BM83">
        <f t="shared" si="60"/>
        <v>1.1742607089638381E-4</v>
      </c>
      <c r="BN83">
        <f t="shared" si="60"/>
        <v>8.5154491614201189E-5</v>
      </c>
      <c r="BO83">
        <f t="shared" si="60"/>
        <v>-3.0853405187487027E-6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-2.5719154054324973E-2</v>
      </c>
      <c r="BZ83">
        <f t="shared" si="47"/>
        <v>79</v>
      </c>
      <c r="CA83">
        <f t="shared" si="48"/>
        <v>4</v>
      </c>
      <c r="CB83">
        <f t="shared" si="49"/>
        <v>0.12000000000000002</v>
      </c>
      <c r="CC83">
        <f t="shared" si="50"/>
        <v>0</v>
      </c>
      <c r="CD83">
        <f t="shared" si="51"/>
        <v>0</v>
      </c>
      <c r="CE83">
        <f t="shared" si="52"/>
        <v>0</v>
      </c>
      <c r="CF83">
        <f t="shared" si="53"/>
        <v>1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0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82.385000000000005</v>
      </c>
      <c r="C84" t="e">
        <f>VLOOKUP(CONCATENATE($A84,"_",C$4),assets_m6!$A:$D,4,FALSE)</f>
        <v>#N/A</v>
      </c>
      <c r="D84">
        <f>VLOOKUP(CONCATENATE($A84,"_",D$4),assets_m6!$A:$D,4,FALSE)</f>
        <v>82.257000000000005</v>
      </c>
      <c r="E84">
        <f>VLOOKUP(CONCATENATE($A84,"_",E$4),assets_m6!$A:$D,4,FALSE)</f>
        <v>82.102999999999994</v>
      </c>
      <c r="F84">
        <f>VLOOKUP(CONCATENATE($A84,"_",F$4),assets_m6!$A:$D,4,FALSE)</f>
        <v>82.123000000000005</v>
      </c>
      <c r="G84">
        <f>VLOOKUP(CONCATENATE($A84,"_",G$4),assets_m6!$A:$D,4,FALSE)</f>
        <v>82.093000000000004</v>
      </c>
      <c r="H84">
        <f>VLOOKUP(CONCATENATE($A84,"_",H$4),assets_m6!$A:$D,4,FALSE)</f>
        <v>81.984999999999999</v>
      </c>
      <c r="I84">
        <f>VLOOKUP(CONCATENATE($A84,"_",I$4),assets_m6!$A:$D,4,FALSE)</f>
        <v>81.995000000000005</v>
      </c>
      <c r="J84">
        <f>VLOOKUP(CONCATENATE($A84,"_",J$4),assets_m6!$A:$D,4,FALSE)</f>
        <v>81.935000000000002</v>
      </c>
      <c r="K84">
        <f>VLOOKUP(CONCATENATE($A84,"_",K$4),assets_m6!$A:$D,4,FALSE)</f>
        <v>81.876000000000005</v>
      </c>
      <c r="L84">
        <f>VLOOKUP(CONCATENATE($A84,"_",L$4),assets_m6!$A:$D,4,FALSE)</f>
        <v>81.53</v>
      </c>
      <c r="M84">
        <f>VLOOKUP(CONCATENATE($A84,"_",M$4),assets_m6!$A:$D,4,FALSE)</f>
        <v>81.116</v>
      </c>
      <c r="N84">
        <f>VLOOKUP(CONCATENATE($A84,"_",N$4),assets_m6!$A:$D,4,FALSE)</f>
        <v>80.957999999999998</v>
      </c>
      <c r="O84">
        <f>VLOOKUP(CONCATENATE($A84,"_",O$4),assets_m6!$A:$D,4,FALSE)</f>
        <v>81.274000000000001</v>
      </c>
      <c r="P84">
        <f>VLOOKUP(CONCATENATE($A84,"_",P$4),assets_m6!$A:$D,4,FALSE)</f>
        <v>81.382000000000005</v>
      </c>
      <c r="Q84">
        <f>VLOOKUP(CONCATENATE($A84,"_",Q$4),assets_m6!$A:$D,4,FALSE)</f>
        <v>81.363</v>
      </c>
      <c r="R84" t="e">
        <f>VLOOKUP(CONCATENATE($A84,"_",R$4),assets_m6!$A:$D,4,FALSE)</f>
        <v>#N/A</v>
      </c>
      <c r="S84">
        <f>VLOOKUP(CONCATENATE($A84,"_",S$4),assets_m6!$A:$D,4,FALSE)</f>
        <v>81.332999999999998</v>
      </c>
      <c r="T84">
        <f>VLOOKUP(CONCATENATE($A84,"_",T$4),assets_m6!$A:$D,4,FALSE)</f>
        <v>81.569999999999993</v>
      </c>
      <c r="U84">
        <f>VLOOKUP(CONCATENATE($A84,"_",U$4),assets_m6!$A:$D,4,FALSE)</f>
        <v>81.638999999999996</v>
      </c>
      <c r="V84">
        <f>VLOOKUP(CONCATENATE($A84,"_",V$4),assets_m6!$A:$D,4,FALSE)</f>
        <v>81.619</v>
      </c>
      <c r="X84" t="str">
        <f t="shared" si="44"/>
        <v>SHY</v>
      </c>
      <c r="Y84">
        <f t="shared" si="44"/>
        <v>82.385000000000005</v>
      </c>
      <c r="Z84">
        <f t="shared" si="59"/>
        <v>82.385000000000005</v>
      </c>
      <c r="AA84">
        <f t="shared" si="59"/>
        <v>82.257000000000005</v>
      </c>
      <c r="AB84">
        <f t="shared" si="59"/>
        <v>82.102999999999994</v>
      </c>
      <c r="AC84">
        <f t="shared" si="59"/>
        <v>82.123000000000005</v>
      </c>
      <c r="AD84">
        <f t="shared" si="59"/>
        <v>82.093000000000004</v>
      </c>
      <c r="AE84">
        <f t="shared" si="59"/>
        <v>81.984999999999999</v>
      </c>
      <c r="AF84">
        <f t="shared" si="59"/>
        <v>81.995000000000005</v>
      </c>
      <c r="AG84">
        <f t="shared" si="59"/>
        <v>81.935000000000002</v>
      </c>
      <c r="AH84">
        <f t="shared" si="58"/>
        <v>81.876000000000005</v>
      </c>
      <c r="AI84">
        <f t="shared" si="58"/>
        <v>81.53</v>
      </c>
      <c r="AJ84">
        <f t="shared" si="58"/>
        <v>81.116</v>
      </c>
      <c r="AK84">
        <f t="shared" si="58"/>
        <v>80.957999999999998</v>
      </c>
      <c r="AL84">
        <f t="shared" si="58"/>
        <v>81.274000000000001</v>
      </c>
      <c r="AM84">
        <f t="shared" si="40"/>
        <v>81.382000000000005</v>
      </c>
      <c r="AN84">
        <f t="shared" si="40"/>
        <v>81.363</v>
      </c>
      <c r="AO84">
        <f t="shared" si="40"/>
        <v>81.363</v>
      </c>
      <c r="AP84">
        <f t="shared" si="40"/>
        <v>81.332999999999998</v>
      </c>
      <c r="AQ84">
        <f t="shared" si="40"/>
        <v>81.569999999999993</v>
      </c>
      <c r="AR84">
        <f t="shared" si="40"/>
        <v>81.638999999999996</v>
      </c>
      <c r="AS84">
        <f t="shared" si="40"/>
        <v>81.619</v>
      </c>
      <c r="AU84" t="s">
        <v>78</v>
      </c>
      <c r="AV84">
        <f t="shared" si="42"/>
        <v>0</v>
      </c>
      <c r="AW84">
        <f t="shared" si="42"/>
        <v>-1.5536808885112596E-5</v>
      </c>
      <c r="AX84">
        <f t="shared" si="42"/>
        <v>-1.8721810909711097E-5</v>
      </c>
      <c r="AY84">
        <f t="shared" si="42"/>
        <v>2.4359645810762378E-6</v>
      </c>
      <c r="AZ84">
        <f t="shared" si="42"/>
        <v>-3.6530569998661926E-6</v>
      </c>
      <c r="BA84">
        <f t="shared" si="42"/>
        <v>-1.3155811092298258E-5</v>
      </c>
      <c r="BB84">
        <f t="shared" si="42"/>
        <v>1.2197353174367404E-6</v>
      </c>
      <c r="BC84">
        <f t="shared" si="42"/>
        <v>-7.317519360936919E-6</v>
      </c>
      <c r="BD84">
        <f t="shared" si="42"/>
        <v>-7.2008299261606755E-6</v>
      </c>
      <c r="BE84">
        <f t="shared" si="42"/>
        <v>-4.2259025843959598E-5</v>
      </c>
      <c r="BF84">
        <f t="shared" si="42"/>
        <v>-5.0778854409420033E-5</v>
      </c>
      <c r="BG84">
        <f t="shared" si="42"/>
        <v>-1.9478278021598855E-5</v>
      </c>
      <c r="BH84">
        <f t="shared" si="42"/>
        <v>3.9032584797055577E-5</v>
      </c>
      <c r="BI84">
        <f t="shared" si="42"/>
        <v>1.3288382508551824E-5</v>
      </c>
      <c r="BJ84">
        <f t="shared" si="42"/>
        <v>-2.3346685999367744E-6</v>
      </c>
      <c r="BK84">
        <f t="shared" si="42"/>
        <v>0</v>
      </c>
      <c r="BL84">
        <f t="shared" si="60"/>
        <v>-3.6871796762657642E-6</v>
      </c>
      <c r="BM84">
        <f t="shared" si="60"/>
        <v>2.9139463686325942E-5</v>
      </c>
      <c r="BN84">
        <f t="shared" si="60"/>
        <v>8.4589922765725911E-6</v>
      </c>
      <c r="BO84">
        <f t="shared" si="60"/>
        <v>-2.4498095273087644E-6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-9.2978090671846248E-3</v>
      </c>
      <c r="BZ84">
        <f t="shared" si="47"/>
        <v>88</v>
      </c>
      <c r="CA84">
        <f t="shared" si="48"/>
        <v>5</v>
      </c>
      <c r="CB84">
        <f t="shared" si="49"/>
        <v>0.24000000000000005</v>
      </c>
      <c r="CC84">
        <f t="shared" si="50"/>
        <v>0</v>
      </c>
      <c r="CD84">
        <f t="shared" si="51"/>
        <v>0</v>
      </c>
      <c r="CE84">
        <f t="shared" si="52"/>
        <v>0</v>
      </c>
      <c r="CF84">
        <f t="shared" si="53"/>
        <v>0</v>
      </c>
      <c r="CG84">
        <f t="shared" si="54"/>
        <v>1</v>
      </c>
      <c r="CI84">
        <f t="shared" si="55"/>
        <v>0</v>
      </c>
      <c r="CJ84">
        <f t="shared" si="56"/>
        <v>0</v>
      </c>
      <c r="CK84">
        <f t="shared" si="56"/>
        <v>0</v>
      </c>
      <c r="CL84">
        <f t="shared" si="56"/>
        <v>0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20.36</v>
      </c>
      <c r="C85" t="e">
        <f>VLOOKUP(CONCATENATE($A85,"_",C$4),assets_m6!$A:$D,4,FALSE)</f>
        <v>#N/A</v>
      </c>
      <c r="D85">
        <f>VLOOKUP(CONCATENATE($A85,"_",D$4),assets_m6!$A:$D,4,FALSE)</f>
        <v>19.84</v>
      </c>
      <c r="E85">
        <f>VLOOKUP(CONCATENATE($A85,"_",E$4),assets_m6!$A:$D,4,FALSE)</f>
        <v>20.13</v>
      </c>
      <c r="F85">
        <f>VLOOKUP(CONCATENATE($A85,"_",F$4),assets_m6!$A:$D,4,FALSE)</f>
        <v>20.59</v>
      </c>
      <c r="G85">
        <f>VLOOKUP(CONCATENATE($A85,"_",G$4),assets_m6!$A:$D,4,FALSE)</f>
        <v>20.23</v>
      </c>
      <c r="H85">
        <f>VLOOKUP(CONCATENATE($A85,"_",H$4),assets_m6!$A:$D,4,FALSE)</f>
        <v>20.37</v>
      </c>
      <c r="I85">
        <f>VLOOKUP(CONCATENATE($A85,"_",I$4),assets_m6!$A:$D,4,FALSE)</f>
        <v>20.52</v>
      </c>
      <c r="J85">
        <f>VLOOKUP(CONCATENATE($A85,"_",J$4),assets_m6!$A:$D,4,FALSE)</f>
        <v>20.350000000000001</v>
      </c>
      <c r="K85">
        <f>VLOOKUP(CONCATENATE($A85,"_",K$4),assets_m6!$A:$D,4,FALSE)</f>
        <v>19.97</v>
      </c>
      <c r="L85">
        <f>VLOOKUP(CONCATENATE($A85,"_",L$4),assets_m6!$A:$D,4,FALSE)</f>
        <v>20.190000000000001</v>
      </c>
      <c r="M85">
        <f>VLOOKUP(CONCATENATE($A85,"_",M$4),assets_m6!$A:$D,4,FALSE)</f>
        <v>19.5</v>
      </c>
      <c r="N85">
        <f>VLOOKUP(CONCATENATE($A85,"_",N$4),assets_m6!$A:$D,4,FALSE)</f>
        <v>19.37</v>
      </c>
      <c r="O85">
        <f>VLOOKUP(CONCATENATE($A85,"_",O$4),assets_m6!$A:$D,4,FALSE)</f>
        <v>19.96</v>
      </c>
      <c r="P85">
        <f>VLOOKUP(CONCATENATE($A85,"_",P$4),assets_m6!$A:$D,4,FALSE)</f>
        <v>20.239999999999998</v>
      </c>
      <c r="Q85">
        <f>VLOOKUP(CONCATENATE($A85,"_",Q$4),assets_m6!$A:$D,4,FALSE)</f>
        <v>19.98</v>
      </c>
      <c r="R85" t="e">
        <f>VLOOKUP(CONCATENATE($A85,"_",R$4),assets_m6!$A:$D,4,FALSE)</f>
        <v>#N/A</v>
      </c>
      <c r="S85">
        <f>VLOOKUP(CONCATENATE($A85,"_",S$4),assets_m6!$A:$D,4,FALSE)</f>
        <v>19.98</v>
      </c>
      <c r="T85">
        <f>VLOOKUP(CONCATENATE($A85,"_",T$4),assets_m6!$A:$D,4,FALSE)</f>
        <v>19.760000000000002</v>
      </c>
      <c r="U85">
        <f>VLOOKUP(CONCATENATE($A85,"_",U$4),assets_m6!$A:$D,4,FALSE)</f>
        <v>19.37</v>
      </c>
      <c r="V85">
        <f>VLOOKUP(CONCATENATE($A85,"_",V$4),assets_m6!$A:$D,4,FALSE)</f>
        <v>19.510000000000002</v>
      </c>
      <c r="X85" t="str">
        <f t="shared" si="44"/>
        <v>SLV</v>
      </c>
      <c r="Y85">
        <f t="shared" si="44"/>
        <v>20.36</v>
      </c>
      <c r="Z85">
        <f t="shared" si="59"/>
        <v>20.36</v>
      </c>
      <c r="AA85">
        <f t="shared" si="59"/>
        <v>19.84</v>
      </c>
      <c r="AB85">
        <f t="shared" si="59"/>
        <v>20.13</v>
      </c>
      <c r="AC85">
        <f t="shared" si="59"/>
        <v>20.59</v>
      </c>
      <c r="AD85">
        <f t="shared" si="59"/>
        <v>20.23</v>
      </c>
      <c r="AE85">
        <f t="shared" si="59"/>
        <v>20.37</v>
      </c>
      <c r="AF85">
        <f t="shared" si="59"/>
        <v>20.52</v>
      </c>
      <c r="AG85">
        <f t="shared" si="59"/>
        <v>20.350000000000001</v>
      </c>
      <c r="AH85">
        <f t="shared" si="58"/>
        <v>19.97</v>
      </c>
      <c r="AI85">
        <f t="shared" si="58"/>
        <v>20.190000000000001</v>
      </c>
      <c r="AJ85">
        <f t="shared" si="58"/>
        <v>19.5</v>
      </c>
      <c r="AK85">
        <f t="shared" si="58"/>
        <v>19.37</v>
      </c>
      <c r="AL85">
        <f t="shared" si="58"/>
        <v>19.96</v>
      </c>
      <c r="AM85">
        <f t="shared" si="40"/>
        <v>20.239999999999998</v>
      </c>
      <c r="AN85">
        <f t="shared" si="40"/>
        <v>19.98</v>
      </c>
      <c r="AO85">
        <f t="shared" si="40"/>
        <v>19.98</v>
      </c>
      <c r="AP85">
        <f t="shared" si="40"/>
        <v>19.98</v>
      </c>
      <c r="AQ85">
        <f t="shared" si="40"/>
        <v>19.760000000000002</v>
      </c>
      <c r="AR85">
        <f t="shared" si="40"/>
        <v>19.37</v>
      </c>
      <c r="AS85">
        <f t="shared" si="40"/>
        <v>19.510000000000002</v>
      </c>
      <c r="AU85" t="s">
        <v>52</v>
      </c>
      <c r="AV85">
        <f t="shared" si="42"/>
        <v>0</v>
      </c>
      <c r="AW85">
        <f t="shared" si="42"/>
        <v>-2.5540275049115892E-4</v>
      </c>
      <c r="AX85">
        <f t="shared" si="42"/>
        <v>1.4616935483870925E-4</v>
      </c>
      <c r="AY85">
        <f t="shared" si="42"/>
        <v>2.2851465474416337E-4</v>
      </c>
      <c r="AZ85">
        <f t="shared" si="42"/>
        <v>-1.7484215638659517E-4</v>
      </c>
      <c r="BA85">
        <f t="shared" si="42"/>
        <v>6.9204152249135225E-5</v>
      </c>
      <c r="BB85">
        <f t="shared" si="42"/>
        <v>7.3637702503681176E-5</v>
      </c>
      <c r="BC85">
        <f t="shared" si="42"/>
        <v>-8.2846003898634575E-5</v>
      </c>
      <c r="BD85">
        <f t="shared" si="42"/>
        <v>-1.8673218673218798E-4</v>
      </c>
      <c r="BE85">
        <f t="shared" si="42"/>
        <v>1.1016524787180893E-4</v>
      </c>
      <c r="BF85">
        <f t="shared" si="42"/>
        <v>-3.4175334323922798E-4</v>
      </c>
      <c r="BG85">
        <f t="shared" si="42"/>
        <v>-6.6666666666666168E-5</v>
      </c>
      <c r="BH85">
        <f t="shared" si="42"/>
        <v>3.0459473412493542E-4</v>
      </c>
      <c r="BI85">
        <f t="shared" ref="BI85:BK104" si="61">$BW85*(AM85-AL85)/AL85</f>
        <v>1.4028056112224327E-4</v>
      </c>
      <c r="BJ85">
        <f t="shared" si="61"/>
        <v>-1.2845849802371447E-4</v>
      </c>
      <c r="BK85">
        <f t="shared" si="61"/>
        <v>0</v>
      </c>
      <c r="BL85">
        <f t="shared" si="60"/>
        <v>0</v>
      </c>
      <c r="BM85">
        <f t="shared" si="60"/>
        <v>-1.1011011011010955E-4</v>
      </c>
      <c r="BN85">
        <f t="shared" si="60"/>
        <v>-1.9736842105263187E-4</v>
      </c>
      <c r="BO85">
        <f t="shared" si="60"/>
        <v>7.2276716572018868E-5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-4.174852652259322E-2</v>
      </c>
      <c r="BZ85">
        <f t="shared" si="47"/>
        <v>66</v>
      </c>
      <c r="CA85">
        <f t="shared" si="48"/>
        <v>4</v>
      </c>
      <c r="CB85">
        <f t="shared" si="49"/>
        <v>0.12000000000000002</v>
      </c>
      <c r="CC85">
        <f t="shared" si="50"/>
        <v>0</v>
      </c>
      <c r="CD85">
        <f t="shared" si="51"/>
        <v>0</v>
      </c>
      <c r="CE85">
        <f t="shared" si="52"/>
        <v>0</v>
      </c>
      <c r="CF85">
        <f t="shared" si="53"/>
        <v>1</v>
      </c>
      <c r="CG85">
        <f t="shared" si="54"/>
        <v>0</v>
      </c>
      <c r="CI85">
        <f t="shared" si="55"/>
        <v>0</v>
      </c>
      <c r="CJ85">
        <f t="shared" si="56"/>
        <v>0</v>
      </c>
      <c r="CK85">
        <f t="shared" si="56"/>
        <v>0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77.599999999999994</v>
      </c>
      <c r="C86">
        <f>VLOOKUP(CONCATENATE($A86,"_",C$4),assets_m6!$A:$D,4,FALSE)</f>
        <v>78.66</v>
      </c>
      <c r="D86">
        <f>VLOOKUP(CONCATENATE($A86,"_",D$4),assets_m6!$A:$D,4,FALSE)</f>
        <v>77.34</v>
      </c>
      <c r="E86">
        <f>VLOOKUP(CONCATENATE($A86,"_",E$4),assets_m6!$A:$D,4,FALSE)</f>
        <v>76.7</v>
      </c>
      <c r="F86" t="e">
        <f>VLOOKUP(CONCATENATE($A86,"_",F$4),assets_m6!$A:$D,4,FALSE)</f>
        <v>#N/A</v>
      </c>
      <c r="G86" t="e">
        <f>VLOOKUP(CONCATENATE($A86,"_",G$4),assets_m6!$A:$D,4,FALSE)</f>
        <v>#N/A</v>
      </c>
      <c r="H86">
        <f>VLOOKUP(CONCATENATE($A86,"_",H$4),assets_m6!$A:$D,4,FALSE)</f>
        <v>77.400000000000006</v>
      </c>
      <c r="I86">
        <f>VLOOKUP(CONCATENATE($A86,"_",I$4),assets_m6!$A:$D,4,FALSE)</f>
        <v>76.959999999999994</v>
      </c>
      <c r="J86">
        <f>VLOOKUP(CONCATENATE($A86,"_",J$4),assets_m6!$A:$D,4,FALSE)</f>
        <v>77.400000000000006</v>
      </c>
      <c r="K86">
        <f>VLOOKUP(CONCATENATE($A86,"_",K$4),assets_m6!$A:$D,4,FALSE)</f>
        <v>76.245000000000005</v>
      </c>
      <c r="L86">
        <f>VLOOKUP(CONCATENATE($A86,"_",L$4),assets_m6!$A:$D,4,FALSE)</f>
        <v>73.540000000000006</v>
      </c>
      <c r="M86">
        <f>VLOOKUP(CONCATENATE($A86,"_",M$4),assets_m6!$A:$D,4,FALSE)</f>
        <v>71.575000000000003</v>
      </c>
      <c r="N86">
        <f>VLOOKUP(CONCATENATE($A86,"_",N$4),assets_m6!$A:$D,4,FALSE)</f>
        <v>70.83</v>
      </c>
      <c r="O86">
        <f>VLOOKUP(CONCATENATE($A86,"_",O$4),assets_m6!$A:$D,4,FALSE)</f>
        <v>71.02</v>
      </c>
      <c r="P86">
        <f>VLOOKUP(CONCATENATE($A86,"_",P$4),assets_m6!$A:$D,4,FALSE)</f>
        <v>69.64</v>
      </c>
      <c r="Q86">
        <f>VLOOKUP(CONCATENATE($A86,"_",Q$4),assets_m6!$A:$D,4,FALSE)</f>
        <v>69.900000000000006</v>
      </c>
      <c r="R86">
        <f>VLOOKUP(CONCATENATE($A86,"_",R$4),assets_m6!$A:$D,4,FALSE)</f>
        <v>70.430000000000007</v>
      </c>
      <c r="S86">
        <f>VLOOKUP(CONCATENATE($A86,"_",S$4),assets_m6!$A:$D,4,FALSE)</f>
        <v>71.33</v>
      </c>
      <c r="T86">
        <f>VLOOKUP(CONCATENATE($A86,"_",T$4),assets_m6!$A:$D,4,FALSE)</f>
        <v>72.099999999999994</v>
      </c>
      <c r="U86">
        <f>VLOOKUP(CONCATENATE($A86,"_",U$4),assets_m6!$A:$D,4,FALSE)</f>
        <v>72.3</v>
      </c>
      <c r="V86">
        <f>VLOOKUP(CONCATENATE($A86,"_",V$4),assets_m6!$A:$D,4,FALSE)</f>
        <v>73.989999999999995</v>
      </c>
      <c r="X86" t="str">
        <f t="shared" si="44"/>
        <v>SPMV.L</v>
      </c>
      <c r="Y86">
        <f t="shared" si="44"/>
        <v>77.599999999999994</v>
      </c>
      <c r="Z86">
        <f t="shared" si="59"/>
        <v>78.66</v>
      </c>
      <c r="AA86">
        <f t="shared" si="59"/>
        <v>77.34</v>
      </c>
      <c r="AB86">
        <f t="shared" si="59"/>
        <v>76.7</v>
      </c>
      <c r="AC86">
        <f t="shared" si="59"/>
        <v>76.7</v>
      </c>
      <c r="AD86">
        <f t="shared" si="59"/>
        <v>76.7</v>
      </c>
      <c r="AE86">
        <f t="shared" si="59"/>
        <v>77.400000000000006</v>
      </c>
      <c r="AF86">
        <f t="shared" si="59"/>
        <v>76.959999999999994</v>
      </c>
      <c r="AG86">
        <f t="shared" si="59"/>
        <v>77.400000000000006</v>
      </c>
      <c r="AH86">
        <f t="shared" si="58"/>
        <v>76.245000000000005</v>
      </c>
      <c r="AI86">
        <f t="shared" si="58"/>
        <v>73.540000000000006</v>
      </c>
      <c r="AJ86">
        <f t="shared" si="58"/>
        <v>71.575000000000003</v>
      </c>
      <c r="AK86">
        <f t="shared" si="58"/>
        <v>70.83</v>
      </c>
      <c r="AL86">
        <f t="shared" si="58"/>
        <v>71.02</v>
      </c>
      <c r="AM86">
        <f t="shared" si="58"/>
        <v>69.64</v>
      </c>
      <c r="AN86">
        <f t="shared" si="58"/>
        <v>69.900000000000006</v>
      </c>
      <c r="AO86">
        <f t="shared" si="58"/>
        <v>70.430000000000007</v>
      </c>
      <c r="AP86">
        <f t="shared" si="58"/>
        <v>71.33</v>
      </c>
      <c r="AQ86">
        <f t="shared" si="58"/>
        <v>72.099999999999994</v>
      </c>
      <c r="AR86">
        <f t="shared" si="58"/>
        <v>72.3</v>
      </c>
      <c r="AS86">
        <f t="shared" si="58"/>
        <v>73.989999999999995</v>
      </c>
      <c r="AU86" t="s">
        <v>65</v>
      </c>
      <c r="AV86">
        <f t="shared" ref="AV86:BH104" si="62">$BW86*(Z86-Y86)/Y86</f>
        <v>1.365979381443302E-4</v>
      </c>
      <c r="AW86">
        <f t="shared" si="62"/>
        <v>-1.678108314263912E-4</v>
      </c>
      <c r="AX86">
        <f t="shared" si="62"/>
        <v>-8.275148694078104E-5</v>
      </c>
      <c r="AY86">
        <f t="shared" si="62"/>
        <v>0</v>
      </c>
      <c r="AZ86">
        <f t="shared" si="62"/>
        <v>0</v>
      </c>
      <c r="BA86">
        <f t="shared" si="62"/>
        <v>9.1264667535854351E-5</v>
      </c>
      <c r="BB86">
        <f t="shared" si="62"/>
        <v>-5.6847545219639781E-5</v>
      </c>
      <c r="BC86">
        <f t="shared" si="62"/>
        <v>5.7172557172558722E-5</v>
      </c>
      <c r="BD86">
        <f t="shared" si="62"/>
        <v>-1.4922480620155053E-4</v>
      </c>
      <c r="BE86">
        <f t="shared" si="62"/>
        <v>-3.5477736244999647E-4</v>
      </c>
      <c r="BF86">
        <f t="shared" si="62"/>
        <v>-2.6720152298069126E-4</v>
      </c>
      <c r="BG86">
        <f t="shared" si="62"/>
        <v>-1.0408662242403138E-4</v>
      </c>
      <c r="BH86">
        <f t="shared" si="62"/>
        <v>2.6824791754905791E-5</v>
      </c>
      <c r="BI86">
        <f t="shared" si="61"/>
        <v>-1.9431146156012328E-4</v>
      </c>
      <c r="BJ86">
        <f t="shared" si="61"/>
        <v>3.7334865020104122E-5</v>
      </c>
      <c r="BK86">
        <f t="shared" si="61"/>
        <v>7.5822603719599588E-5</v>
      </c>
      <c r="BL86">
        <f t="shared" si="60"/>
        <v>1.2778645463580737E-4</v>
      </c>
      <c r="BM86">
        <f t="shared" si="60"/>
        <v>1.0794896957801711E-4</v>
      </c>
      <c r="BN86">
        <f t="shared" si="60"/>
        <v>2.7739251040222315E-5</v>
      </c>
      <c r="BO86">
        <f t="shared" si="60"/>
        <v>2.3374827109266913E-4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-4.6520618556701025E-2</v>
      </c>
      <c r="BZ86">
        <f t="shared" si="47"/>
        <v>61</v>
      </c>
      <c r="CA86">
        <f t="shared" si="48"/>
        <v>4</v>
      </c>
      <c r="CB86">
        <f t="shared" si="49"/>
        <v>0.12000000000000002</v>
      </c>
      <c r="CC86">
        <f t="shared" si="50"/>
        <v>0</v>
      </c>
      <c r="CD86">
        <f t="shared" si="51"/>
        <v>0</v>
      </c>
      <c r="CE86">
        <f t="shared" si="52"/>
        <v>0</v>
      </c>
      <c r="CF86">
        <f t="shared" si="53"/>
        <v>1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0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116.73399999999999</v>
      </c>
      <c r="C87" t="e">
        <f>VLOOKUP(CONCATENATE($A87,"_",C$4),assets_m6!$A:$D,4,FALSE)</f>
        <v>#N/A</v>
      </c>
      <c r="D87">
        <f>VLOOKUP(CONCATENATE($A87,"_",D$4),assets_m6!$A:$D,4,FALSE)</f>
        <v>114.264</v>
      </c>
      <c r="E87">
        <f>VLOOKUP(CONCATENATE($A87,"_",E$4),assets_m6!$A:$D,4,FALSE)</f>
        <v>114.133</v>
      </c>
      <c r="F87">
        <f>VLOOKUP(CONCATENATE($A87,"_",F$4),assets_m6!$A:$D,4,FALSE)</f>
        <v>114.19199999999999</v>
      </c>
      <c r="G87">
        <f>VLOOKUP(CONCATENATE($A87,"_",G$4),assets_m6!$A:$D,4,FALSE)</f>
        <v>113.947</v>
      </c>
      <c r="H87">
        <f>VLOOKUP(CONCATENATE($A87,"_",H$4),assets_m6!$A:$D,4,FALSE)</f>
        <v>111.845</v>
      </c>
      <c r="I87">
        <f>VLOOKUP(CONCATENATE($A87,"_",I$4),assets_m6!$A:$D,4,FALSE)</f>
        <v>113.053</v>
      </c>
      <c r="J87">
        <f>VLOOKUP(CONCATENATE($A87,"_",J$4),assets_m6!$A:$D,4,FALSE)</f>
        <v>112.051</v>
      </c>
      <c r="K87">
        <f>VLOOKUP(CONCATENATE($A87,"_",K$4),assets_m6!$A:$D,4,FALSE)</f>
        <v>112.425</v>
      </c>
      <c r="L87">
        <f>VLOOKUP(CONCATENATE($A87,"_",L$4),assets_m6!$A:$D,4,FALSE)</f>
        <v>111.727</v>
      </c>
      <c r="M87">
        <f>VLOOKUP(CONCATENATE($A87,"_",M$4),assets_m6!$A:$D,4,FALSE)</f>
        <v>108.221</v>
      </c>
      <c r="N87">
        <f>VLOOKUP(CONCATENATE($A87,"_",N$4),assets_m6!$A:$D,4,FALSE)</f>
        <v>106.85599999999999</v>
      </c>
      <c r="O87">
        <f>VLOOKUP(CONCATENATE($A87,"_",O$4),assets_m6!$A:$D,4,FALSE)</f>
        <v>108.85</v>
      </c>
      <c r="P87">
        <f>VLOOKUP(CONCATENATE($A87,"_",P$4),assets_m6!$A:$D,4,FALSE)</f>
        <v>109.714</v>
      </c>
      <c r="Q87">
        <f>VLOOKUP(CONCATENATE($A87,"_",Q$4),assets_m6!$A:$D,4,FALSE)</f>
        <v>110.068</v>
      </c>
      <c r="R87" t="e">
        <f>VLOOKUP(CONCATENATE($A87,"_",R$4),assets_m6!$A:$D,4,FALSE)</f>
        <v>#N/A</v>
      </c>
      <c r="S87">
        <f>VLOOKUP(CONCATENATE($A87,"_",S$4),assets_m6!$A:$D,4,FALSE)</f>
        <v>108.202</v>
      </c>
      <c r="T87">
        <f>VLOOKUP(CONCATENATE($A87,"_",T$4),assets_m6!$A:$D,4,FALSE)</f>
        <v>111.17700000000001</v>
      </c>
      <c r="U87">
        <f>VLOOKUP(CONCATENATE($A87,"_",U$4),assets_m6!$A:$D,4,FALSE)</f>
        <v>112.09099999999999</v>
      </c>
      <c r="V87">
        <f>VLOOKUP(CONCATENATE($A87,"_",V$4),assets_m6!$A:$D,4,FALSE)</f>
        <v>110.539</v>
      </c>
      <c r="X87" t="str">
        <f t="shared" si="44"/>
        <v>TLT</v>
      </c>
      <c r="Y87">
        <f t="shared" si="44"/>
        <v>116.73399999999999</v>
      </c>
      <c r="Z87">
        <f t="shared" si="59"/>
        <v>116.73399999999999</v>
      </c>
      <c r="AA87">
        <f t="shared" si="59"/>
        <v>114.264</v>
      </c>
      <c r="AB87">
        <f t="shared" si="59"/>
        <v>114.133</v>
      </c>
      <c r="AC87">
        <f t="shared" si="59"/>
        <v>114.19199999999999</v>
      </c>
      <c r="AD87">
        <f t="shared" si="59"/>
        <v>113.947</v>
      </c>
      <c r="AE87">
        <f t="shared" si="59"/>
        <v>111.845</v>
      </c>
      <c r="AF87">
        <f t="shared" si="59"/>
        <v>113.053</v>
      </c>
      <c r="AG87">
        <f t="shared" si="59"/>
        <v>112.051</v>
      </c>
      <c r="AH87">
        <f t="shared" si="58"/>
        <v>112.425</v>
      </c>
      <c r="AI87">
        <f t="shared" si="58"/>
        <v>111.727</v>
      </c>
      <c r="AJ87">
        <f t="shared" si="58"/>
        <v>108.221</v>
      </c>
      <c r="AK87">
        <f t="shared" si="58"/>
        <v>106.85599999999999</v>
      </c>
      <c r="AL87">
        <f t="shared" si="58"/>
        <v>108.85</v>
      </c>
      <c r="AM87">
        <f t="shared" si="58"/>
        <v>109.714</v>
      </c>
      <c r="AN87">
        <f t="shared" si="58"/>
        <v>110.068</v>
      </c>
      <c r="AO87">
        <f t="shared" si="58"/>
        <v>110.068</v>
      </c>
      <c r="AP87">
        <f t="shared" si="58"/>
        <v>108.202</v>
      </c>
      <c r="AQ87">
        <f t="shared" si="58"/>
        <v>111.17700000000001</v>
      </c>
      <c r="AR87">
        <f t="shared" si="58"/>
        <v>112.09099999999999</v>
      </c>
      <c r="AS87">
        <f t="shared" si="58"/>
        <v>110.539</v>
      </c>
      <c r="AU87" t="s">
        <v>59</v>
      </c>
      <c r="AV87">
        <f t="shared" si="62"/>
        <v>0</v>
      </c>
      <c r="AW87">
        <f t="shared" si="62"/>
        <v>-2.1159216680658583E-4</v>
      </c>
      <c r="AX87">
        <f t="shared" si="62"/>
        <v>-1.1464678288874907E-5</v>
      </c>
      <c r="AY87">
        <f t="shared" si="62"/>
        <v>5.1694076209332534E-6</v>
      </c>
      <c r="AZ87">
        <f t="shared" si="62"/>
        <v>-2.1455093176403805E-5</v>
      </c>
      <c r="BA87">
        <f t="shared" si="62"/>
        <v>-1.8447172808410962E-4</v>
      </c>
      <c r="BB87">
        <f t="shared" si="62"/>
        <v>1.080066162993427E-4</v>
      </c>
      <c r="BC87">
        <f t="shared" si="62"/>
        <v>-8.86309960814835E-5</v>
      </c>
      <c r="BD87">
        <f t="shared" si="62"/>
        <v>3.3377658387698028E-5</v>
      </c>
      <c r="BE87">
        <f t="shared" si="62"/>
        <v>-6.2085835001111263E-5</v>
      </c>
      <c r="BF87">
        <f t="shared" si="62"/>
        <v>-3.1380060325615113E-4</v>
      </c>
      <c r="BG87">
        <f t="shared" si="62"/>
        <v>-1.2613078792471046E-4</v>
      </c>
      <c r="BH87">
        <f t="shared" si="62"/>
        <v>1.866062738638916E-4</v>
      </c>
      <c r="BI87">
        <f t="shared" si="61"/>
        <v>7.9375287092329298E-5</v>
      </c>
      <c r="BJ87">
        <f t="shared" si="61"/>
        <v>3.2265709025283848E-5</v>
      </c>
      <c r="BK87">
        <f t="shared" si="61"/>
        <v>0</v>
      </c>
      <c r="BL87">
        <f t="shared" si="60"/>
        <v>-1.695315623069375E-4</v>
      </c>
      <c r="BM87">
        <f t="shared" si="60"/>
        <v>2.7494870704792966E-4</v>
      </c>
      <c r="BN87">
        <f t="shared" si="60"/>
        <v>8.2211248729502248E-5</v>
      </c>
      <c r="BO87">
        <f t="shared" si="60"/>
        <v>-1.3845893069024207E-4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-5.3069371391368352E-2</v>
      </c>
      <c r="BZ87">
        <f t="shared" si="47"/>
        <v>56</v>
      </c>
      <c r="CA87">
        <f t="shared" si="48"/>
        <v>3</v>
      </c>
      <c r="CB87">
        <f t="shared" si="49"/>
        <v>7.9999999999999988E-2</v>
      </c>
      <c r="CC87">
        <f t="shared" si="50"/>
        <v>0</v>
      </c>
      <c r="CD87">
        <f t="shared" si="51"/>
        <v>0</v>
      </c>
      <c r="CE87">
        <f t="shared" si="52"/>
        <v>1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0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502.17899999999997</v>
      </c>
      <c r="C88" t="e">
        <f>VLOOKUP(CONCATENATE($A88,"_",C$4),assets_m6!$A:$D,4,FALSE)</f>
        <v>#N/A</v>
      </c>
      <c r="D88">
        <f>VLOOKUP(CONCATENATE($A88,"_",D$4),assets_m6!$A:$D,4,FALSE)</f>
        <v>491.95</v>
      </c>
      <c r="E88">
        <f>VLOOKUP(CONCATENATE($A88,"_",E$4),assets_m6!$A:$D,4,FALSE)</f>
        <v>487.76100000000002</v>
      </c>
      <c r="F88">
        <f>VLOOKUP(CONCATENATE($A88,"_",F$4),assets_m6!$A:$D,4,FALSE)</f>
        <v>487.47399999999999</v>
      </c>
      <c r="G88">
        <f>VLOOKUP(CONCATENATE($A88,"_",G$4),assets_m6!$A:$D,4,FALSE)</f>
        <v>480.88799999999998</v>
      </c>
      <c r="H88">
        <f>VLOOKUP(CONCATENATE($A88,"_",H$4),assets_m6!$A:$D,4,FALSE)</f>
        <v>485.41399999999999</v>
      </c>
      <c r="I88">
        <f>VLOOKUP(CONCATENATE($A88,"_",I$4),assets_m6!$A:$D,4,FALSE)</f>
        <v>492.267</v>
      </c>
      <c r="J88">
        <f>VLOOKUP(CONCATENATE($A88,"_",J$4),assets_m6!$A:$D,4,FALSE)</f>
        <v>488.73099999999999</v>
      </c>
      <c r="K88">
        <f>VLOOKUP(CONCATENATE($A88,"_",K$4),assets_m6!$A:$D,4,FALSE)</f>
        <v>484.67099999999999</v>
      </c>
      <c r="L88">
        <f>VLOOKUP(CONCATENATE($A88,"_",L$4),assets_m6!$A:$D,4,FALSE)</f>
        <v>479.91800000000001</v>
      </c>
      <c r="M88">
        <f>VLOOKUP(CONCATENATE($A88,"_",M$4),assets_m6!$A:$D,4,FALSE)</f>
        <v>465.13299999999998</v>
      </c>
      <c r="N88">
        <f>VLOOKUP(CONCATENATE($A88,"_",N$4),assets_m6!$A:$D,4,FALSE)</f>
        <v>457.26</v>
      </c>
      <c r="O88">
        <f>VLOOKUP(CONCATENATE($A88,"_",O$4),assets_m6!$A:$D,4,FALSE)</f>
        <v>459.815</v>
      </c>
      <c r="P88">
        <f>VLOOKUP(CONCATENATE($A88,"_",P$4),assets_m6!$A:$D,4,FALSE)</f>
        <v>453.26600000000002</v>
      </c>
      <c r="Q88">
        <f>VLOOKUP(CONCATENATE($A88,"_",Q$4),assets_m6!$A:$D,4,FALSE)</f>
        <v>449.26100000000002</v>
      </c>
      <c r="R88" t="e">
        <f>VLOOKUP(CONCATENATE($A88,"_",R$4),assets_m6!$A:$D,4,FALSE)</f>
        <v>#N/A</v>
      </c>
      <c r="S88">
        <f>VLOOKUP(CONCATENATE($A88,"_",S$4),assets_m6!$A:$D,4,FALSE)</f>
        <v>477.346</v>
      </c>
      <c r="T88">
        <f>VLOOKUP(CONCATENATE($A88,"_",T$4),assets_m6!$A:$D,4,FALSE)</f>
        <v>486.64800000000002</v>
      </c>
      <c r="U88">
        <f>VLOOKUP(CONCATENATE($A88,"_",U$4),assets_m6!$A:$D,4,FALSE)</f>
        <v>496.71600000000001</v>
      </c>
      <c r="V88">
        <f>VLOOKUP(CONCATENATE($A88,"_",V$4),assets_m6!$A:$D,4,FALSE)</f>
        <v>492.57100000000003</v>
      </c>
      <c r="X88" t="str">
        <f t="shared" si="44"/>
        <v>UNH</v>
      </c>
      <c r="Y88">
        <f t="shared" si="44"/>
        <v>502.17899999999997</v>
      </c>
      <c r="Z88">
        <f t="shared" si="59"/>
        <v>502.17899999999997</v>
      </c>
      <c r="AA88">
        <f t="shared" si="59"/>
        <v>491.95</v>
      </c>
      <c r="AB88">
        <f t="shared" si="59"/>
        <v>487.76100000000002</v>
      </c>
      <c r="AC88">
        <f t="shared" si="59"/>
        <v>487.47399999999999</v>
      </c>
      <c r="AD88">
        <f t="shared" si="59"/>
        <v>480.88799999999998</v>
      </c>
      <c r="AE88">
        <f t="shared" si="59"/>
        <v>485.41399999999999</v>
      </c>
      <c r="AF88">
        <f t="shared" si="59"/>
        <v>492.267</v>
      </c>
      <c r="AG88">
        <f t="shared" si="59"/>
        <v>488.73099999999999</v>
      </c>
      <c r="AH88">
        <f t="shared" si="58"/>
        <v>484.67099999999999</v>
      </c>
      <c r="AI88">
        <f t="shared" si="58"/>
        <v>479.91800000000001</v>
      </c>
      <c r="AJ88">
        <f t="shared" si="58"/>
        <v>465.13299999999998</v>
      </c>
      <c r="AK88">
        <f t="shared" si="58"/>
        <v>457.26</v>
      </c>
      <c r="AL88">
        <f t="shared" si="58"/>
        <v>459.815</v>
      </c>
      <c r="AM88">
        <f t="shared" si="58"/>
        <v>453.26600000000002</v>
      </c>
      <c r="AN88">
        <f t="shared" si="58"/>
        <v>449.26100000000002</v>
      </c>
      <c r="AO88">
        <f t="shared" si="58"/>
        <v>449.26100000000002</v>
      </c>
      <c r="AP88">
        <f t="shared" si="58"/>
        <v>477.346</v>
      </c>
      <c r="AQ88">
        <f t="shared" si="58"/>
        <v>486.64800000000002</v>
      </c>
      <c r="AR88">
        <f t="shared" si="58"/>
        <v>496.71600000000001</v>
      </c>
      <c r="AS88">
        <f t="shared" si="58"/>
        <v>492.57100000000003</v>
      </c>
      <c r="AU88" t="s">
        <v>62</v>
      </c>
      <c r="AV88">
        <f t="shared" si="62"/>
        <v>0</v>
      </c>
      <c r="AW88">
        <f t="shared" si="62"/>
        <v>-2.0369230891773623E-4</v>
      </c>
      <c r="AX88">
        <f t="shared" si="62"/>
        <v>-8.5150929972557468E-5</v>
      </c>
      <c r="AY88">
        <f t="shared" si="62"/>
        <v>-5.8840292684334045E-6</v>
      </c>
      <c r="AZ88">
        <f t="shared" si="62"/>
        <v>-1.3510464147831501E-4</v>
      </c>
      <c r="BA88">
        <f t="shared" si="62"/>
        <v>9.4117549200645702E-5</v>
      </c>
      <c r="BB88">
        <f t="shared" si="62"/>
        <v>1.4117845797607833E-4</v>
      </c>
      <c r="BC88">
        <f t="shared" si="62"/>
        <v>-7.1830937275909251E-5</v>
      </c>
      <c r="BD88">
        <f t="shared" si="62"/>
        <v>-8.3072283116888488E-5</v>
      </c>
      <c r="BE88">
        <f t="shared" si="62"/>
        <v>-9.8066523476749909E-5</v>
      </c>
      <c r="BF88">
        <f t="shared" si="62"/>
        <v>-3.0807346254985282E-4</v>
      </c>
      <c r="BG88">
        <f t="shared" si="62"/>
        <v>-1.6926341498023129E-4</v>
      </c>
      <c r="BH88">
        <f t="shared" si="62"/>
        <v>5.58763066964092E-5</v>
      </c>
      <c r="BI88">
        <f t="shared" si="61"/>
        <v>-1.4242684557919986E-4</v>
      </c>
      <c r="BJ88">
        <f t="shared" si="61"/>
        <v>-8.8358712102826938E-5</v>
      </c>
      <c r="BK88">
        <f t="shared" si="61"/>
        <v>0</v>
      </c>
      <c r="BL88">
        <f t="shared" si="60"/>
        <v>6.2513772617698801E-4</v>
      </c>
      <c r="BM88">
        <f t="shared" si="60"/>
        <v>1.9486913056776471E-4</v>
      </c>
      <c r="BN88">
        <f t="shared" si="60"/>
        <v>2.0688464763031971E-4</v>
      </c>
      <c r="BO88">
        <f t="shared" si="60"/>
        <v>-8.3448087035649783E-5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-1.9132620041857482E-2</v>
      </c>
      <c r="BZ88">
        <f t="shared" si="47"/>
        <v>81</v>
      </c>
      <c r="CA88">
        <f t="shared" si="48"/>
        <v>5</v>
      </c>
      <c r="CB88">
        <f t="shared" si="49"/>
        <v>0.24000000000000005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1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0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296.49</v>
      </c>
      <c r="C89" t="e">
        <f>VLOOKUP(CONCATENATE($A89,"_",C$4),assets_m6!$A:$D,4,FALSE)</f>
        <v>#N/A</v>
      </c>
      <c r="D89">
        <f>VLOOKUP(CONCATENATE($A89,"_",D$4),assets_m6!$A:$D,4,FALSE)</f>
        <v>297.20800000000003</v>
      </c>
      <c r="E89">
        <f>VLOOKUP(CONCATENATE($A89,"_",E$4),assets_m6!$A:$D,4,FALSE)</f>
        <v>292.54300000000001</v>
      </c>
      <c r="F89">
        <f>VLOOKUP(CONCATENATE($A89,"_",F$4),assets_m6!$A:$D,4,FALSE)</f>
        <v>298.72300000000001</v>
      </c>
      <c r="G89">
        <f>VLOOKUP(CONCATENATE($A89,"_",G$4),assets_m6!$A:$D,4,FALSE)</f>
        <v>300.26799999999997</v>
      </c>
      <c r="H89">
        <f>VLOOKUP(CONCATENATE($A89,"_",H$4),assets_m6!$A:$D,4,FALSE)</f>
        <v>306.26799999999997</v>
      </c>
      <c r="I89">
        <f>VLOOKUP(CONCATENATE($A89,"_",I$4),assets_m6!$A:$D,4,FALSE)</f>
        <v>311.661</v>
      </c>
      <c r="J89">
        <f>VLOOKUP(CONCATENATE($A89,"_",J$4),assets_m6!$A:$D,4,FALSE)</f>
        <v>304.19499999999999</v>
      </c>
      <c r="K89">
        <f>VLOOKUP(CONCATENATE($A89,"_",K$4),assets_m6!$A:$D,4,FALSE)</f>
        <v>297.42700000000002</v>
      </c>
      <c r="L89">
        <f>VLOOKUP(CONCATENATE($A89,"_",L$4),assets_m6!$A:$D,4,FALSE)</f>
        <v>279.30599999999998</v>
      </c>
      <c r="M89">
        <f>VLOOKUP(CONCATENATE($A89,"_",M$4),assets_m6!$A:$D,4,FALSE)</f>
        <v>264.19600000000003</v>
      </c>
      <c r="N89">
        <f>VLOOKUP(CONCATENATE($A89,"_",N$4),assets_m6!$A:$D,4,FALSE)</f>
        <v>259.27199999999999</v>
      </c>
      <c r="O89">
        <f>VLOOKUP(CONCATENATE($A89,"_",O$4),assets_m6!$A:$D,4,FALSE)</f>
        <v>265.09300000000002</v>
      </c>
      <c r="P89">
        <f>VLOOKUP(CONCATENATE($A89,"_",P$4),assets_m6!$A:$D,4,FALSE)</f>
        <v>244.74</v>
      </c>
      <c r="Q89">
        <f>VLOOKUP(CONCATENATE($A89,"_",Q$4),assets_m6!$A:$D,4,FALSE)</f>
        <v>238.90899999999999</v>
      </c>
      <c r="R89" t="e">
        <f>VLOOKUP(CONCATENATE($A89,"_",R$4),assets_m6!$A:$D,4,FALSE)</f>
        <v>#N/A</v>
      </c>
      <c r="S89">
        <f>VLOOKUP(CONCATENATE($A89,"_",S$4),assets_m6!$A:$D,4,FALSE)</f>
        <v>241.291</v>
      </c>
      <c r="T89">
        <f>VLOOKUP(CONCATENATE($A89,"_",T$4),assets_m6!$A:$D,4,FALSE)</f>
        <v>240.56299999999999</v>
      </c>
      <c r="U89">
        <f>VLOOKUP(CONCATENATE($A89,"_",U$4),assets_m6!$A:$D,4,FALSE)</f>
        <v>235.071</v>
      </c>
      <c r="V89">
        <f>VLOOKUP(CONCATENATE($A89,"_",V$4),assets_m6!$A:$D,4,FALSE)</f>
        <v>247.48</v>
      </c>
      <c r="X89" t="str">
        <f t="shared" si="44"/>
        <v>URI</v>
      </c>
      <c r="Y89">
        <f t="shared" si="44"/>
        <v>296.49</v>
      </c>
      <c r="Z89">
        <f t="shared" si="59"/>
        <v>296.49</v>
      </c>
      <c r="AA89">
        <f t="shared" si="59"/>
        <v>297.20800000000003</v>
      </c>
      <c r="AB89">
        <f t="shared" si="59"/>
        <v>292.54300000000001</v>
      </c>
      <c r="AC89">
        <f t="shared" si="59"/>
        <v>298.72300000000001</v>
      </c>
      <c r="AD89">
        <f t="shared" si="59"/>
        <v>300.26799999999997</v>
      </c>
      <c r="AE89">
        <f t="shared" si="59"/>
        <v>306.26799999999997</v>
      </c>
      <c r="AF89">
        <f t="shared" si="59"/>
        <v>311.661</v>
      </c>
      <c r="AG89">
        <f t="shared" si="59"/>
        <v>304.19499999999999</v>
      </c>
      <c r="AH89">
        <f t="shared" si="58"/>
        <v>297.42700000000002</v>
      </c>
      <c r="AI89">
        <f t="shared" si="58"/>
        <v>279.30599999999998</v>
      </c>
      <c r="AJ89">
        <f t="shared" si="58"/>
        <v>264.19600000000003</v>
      </c>
      <c r="AK89">
        <f t="shared" si="58"/>
        <v>259.27199999999999</v>
      </c>
      <c r="AL89">
        <f t="shared" si="58"/>
        <v>265.09300000000002</v>
      </c>
      <c r="AM89">
        <f t="shared" si="58"/>
        <v>244.74</v>
      </c>
      <c r="AN89">
        <f t="shared" si="58"/>
        <v>238.90899999999999</v>
      </c>
      <c r="AO89">
        <f t="shared" si="58"/>
        <v>238.90899999999999</v>
      </c>
      <c r="AP89">
        <f t="shared" si="58"/>
        <v>241.291</v>
      </c>
      <c r="AQ89">
        <f t="shared" si="58"/>
        <v>240.56299999999999</v>
      </c>
      <c r="AR89">
        <f t="shared" si="58"/>
        <v>235.071</v>
      </c>
      <c r="AS89">
        <f t="shared" si="58"/>
        <v>247.48</v>
      </c>
      <c r="AU89" t="s">
        <v>61</v>
      </c>
      <c r="AV89">
        <f t="shared" si="62"/>
        <v>0</v>
      </c>
      <c r="AW89">
        <f t="shared" si="62"/>
        <v>2.4216668353064783E-5</v>
      </c>
      <c r="AX89">
        <f t="shared" si="62"/>
        <v>-1.5696078167478736E-4</v>
      </c>
      <c r="AY89">
        <f t="shared" si="62"/>
        <v>2.1125099558013717E-4</v>
      </c>
      <c r="AZ89">
        <f t="shared" si="62"/>
        <v>5.1720155461747472E-5</v>
      </c>
      <c r="BA89">
        <f t="shared" si="62"/>
        <v>1.9982149279976555E-4</v>
      </c>
      <c r="BB89">
        <f t="shared" si="62"/>
        <v>1.7608760954458284E-4</v>
      </c>
      <c r="BC89">
        <f t="shared" si="62"/>
        <v>-2.3955515768735931E-4</v>
      </c>
      <c r="BD89">
        <f t="shared" si="62"/>
        <v>-2.2248886405101901E-4</v>
      </c>
      <c r="BE89">
        <f t="shared" si="62"/>
        <v>-6.0925874248134951E-4</v>
      </c>
      <c r="BF89">
        <f t="shared" si="62"/>
        <v>-5.4098372394434629E-4</v>
      </c>
      <c r="BG89">
        <f t="shared" si="62"/>
        <v>-1.8637678087480639E-4</v>
      </c>
      <c r="BH89">
        <f t="shared" si="62"/>
        <v>2.2451325249159287E-4</v>
      </c>
      <c r="BI89">
        <f t="shared" si="61"/>
        <v>-7.6776829263692397E-4</v>
      </c>
      <c r="BJ89">
        <f t="shared" si="61"/>
        <v>-2.3825283974830501E-4</v>
      </c>
      <c r="BK89">
        <f t="shared" si="61"/>
        <v>0</v>
      </c>
      <c r="BL89">
        <f t="shared" si="60"/>
        <v>9.9703234285858011E-5</v>
      </c>
      <c r="BM89">
        <f t="shared" si="60"/>
        <v>-3.0171038289866123E-5</v>
      </c>
      <c r="BN89">
        <f t="shared" si="60"/>
        <v>-2.2829778477987018E-4</v>
      </c>
      <c r="BO89">
        <f t="shared" si="60"/>
        <v>5.2788306511649644E-4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-0.1653006846773922</v>
      </c>
      <c r="BZ89">
        <f t="shared" si="47"/>
        <v>8</v>
      </c>
      <c r="CA89">
        <f t="shared" si="48"/>
        <v>1</v>
      </c>
      <c r="CB89">
        <f t="shared" si="49"/>
        <v>0.24</v>
      </c>
      <c r="CC89">
        <f t="shared" si="50"/>
        <v>1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0</v>
      </c>
      <c r="CI89">
        <f t="shared" si="55"/>
        <v>1</v>
      </c>
      <c r="CJ89">
        <f t="shared" si="56"/>
        <v>1</v>
      </c>
      <c r="CK89">
        <f t="shared" si="56"/>
        <v>1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211.61500000000001</v>
      </c>
      <c r="C90" t="e">
        <f>VLOOKUP(CONCATENATE($A90,"_",C$4),assets_m6!$A:$D,4,FALSE)</f>
        <v>#N/A</v>
      </c>
      <c r="D90">
        <f>VLOOKUP(CONCATENATE($A90,"_",D$4),assets_m6!$A:$D,4,FALSE)</f>
        <v>210.90899999999999</v>
      </c>
      <c r="E90">
        <f>VLOOKUP(CONCATENATE($A90,"_",E$4),assets_m6!$A:$D,4,FALSE)</f>
        <v>208.68299999999999</v>
      </c>
      <c r="F90">
        <f>VLOOKUP(CONCATENATE($A90,"_",F$4),assets_m6!$A:$D,4,FALSE)</f>
        <v>213.77199999999999</v>
      </c>
      <c r="G90">
        <f>VLOOKUP(CONCATENATE($A90,"_",G$4),assets_m6!$A:$D,4,FALSE)</f>
        <v>211.387</v>
      </c>
      <c r="H90">
        <f>VLOOKUP(CONCATENATE($A90,"_",H$4),assets_m6!$A:$D,4,FALSE)</f>
        <v>211.67500000000001</v>
      </c>
      <c r="I90">
        <f>VLOOKUP(CONCATENATE($A90,"_",I$4),assets_m6!$A:$D,4,FALSE)</f>
        <v>213.226</v>
      </c>
      <c r="J90">
        <f>VLOOKUP(CONCATENATE($A90,"_",J$4),assets_m6!$A:$D,4,FALSE)</f>
        <v>212.232</v>
      </c>
      <c r="K90">
        <f>VLOOKUP(CONCATENATE($A90,"_",K$4),assets_m6!$A:$D,4,FALSE)</f>
        <v>204.88499999999999</v>
      </c>
      <c r="L90">
        <f>VLOOKUP(CONCATENATE($A90,"_",L$4),assets_m6!$A:$D,4,FALSE)</f>
        <v>198.32499999999999</v>
      </c>
      <c r="M90">
        <f>VLOOKUP(CONCATENATE($A90,"_",M$4),assets_m6!$A:$D,4,FALSE)</f>
        <v>191.11799999999999</v>
      </c>
      <c r="N90">
        <f>VLOOKUP(CONCATENATE($A90,"_",N$4),assets_m6!$A:$D,4,FALSE)</f>
        <v>192.37</v>
      </c>
      <c r="O90">
        <f>VLOOKUP(CONCATENATE($A90,"_",O$4),assets_m6!$A:$D,4,FALSE)</f>
        <v>194.995</v>
      </c>
      <c r="P90">
        <f>VLOOKUP(CONCATENATE($A90,"_",P$4),assets_m6!$A:$D,4,FALSE)</f>
        <v>187.92699999999999</v>
      </c>
      <c r="Q90">
        <f>VLOOKUP(CONCATENATE($A90,"_",Q$4),assets_m6!$A:$D,4,FALSE)</f>
        <v>188.881</v>
      </c>
      <c r="R90" t="e">
        <f>VLOOKUP(CONCATENATE($A90,"_",R$4),assets_m6!$A:$D,4,FALSE)</f>
        <v>#N/A</v>
      </c>
      <c r="S90">
        <f>VLOOKUP(CONCATENATE($A90,"_",S$4),assets_m6!$A:$D,4,FALSE)</f>
        <v>193.23500000000001</v>
      </c>
      <c r="T90">
        <f>VLOOKUP(CONCATENATE($A90,"_",T$4),assets_m6!$A:$D,4,FALSE)</f>
        <v>192.66800000000001</v>
      </c>
      <c r="U90">
        <f>VLOOKUP(CONCATENATE($A90,"_",U$4),assets_m6!$A:$D,4,FALSE)</f>
        <v>195.47200000000001</v>
      </c>
      <c r="V90">
        <f>VLOOKUP(CONCATENATE($A90,"_",V$4),assets_m6!$A:$D,4,FALSE)</f>
        <v>204.28899999999999</v>
      </c>
      <c r="X90" t="str">
        <f t="shared" si="44"/>
        <v>V</v>
      </c>
      <c r="Y90">
        <f t="shared" si="44"/>
        <v>211.61500000000001</v>
      </c>
      <c r="Z90">
        <f t="shared" si="59"/>
        <v>211.61500000000001</v>
      </c>
      <c r="AA90">
        <f t="shared" si="59"/>
        <v>210.90899999999999</v>
      </c>
      <c r="AB90">
        <f t="shared" si="59"/>
        <v>208.68299999999999</v>
      </c>
      <c r="AC90">
        <f t="shared" si="59"/>
        <v>213.77199999999999</v>
      </c>
      <c r="AD90">
        <f t="shared" si="59"/>
        <v>211.387</v>
      </c>
      <c r="AE90">
        <f t="shared" si="59"/>
        <v>211.67500000000001</v>
      </c>
      <c r="AF90">
        <f t="shared" si="59"/>
        <v>213.226</v>
      </c>
      <c r="AG90">
        <f t="shared" si="59"/>
        <v>212.232</v>
      </c>
      <c r="AH90">
        <f t="shared" si="58"/>
        <v>204.88499999999999</v>
      </c>
      <c r="AI90">
        <f t="shared" si="58"/>
        <v>198.32499999999999</v>
      </c>
      <c r="AJ90">
        <f t="shared" si="58"/>
        <v>191.11799999999999</v>
      </c>
      <c r="AK90">
        <f t="shared" si="58"/>
        <v>192.37</v>
      </c>
      <c r="AL90">
        <f t="shared" si="58"/>
        <v>194.995</v>
      </c>
      <c r="AM90">
        <f t="shared" si="58"/>
        <v>187.92699999999999</v>
      </c>
      <c r="AN90">
        <f t="shared" si="58"/>
        <v>188.881</v>
      </c>
      <c r="AO90">
        <f t="shared" si="58"/>
        <v>188.881</v>
      </c>
      <c r="AP90">
        <f t="shared" si="58"/>
        <v>193.23500000000001</v>
      </c>
      <c r="AQ90">
        <f t="shared" si="58"/>
        <v>192.66800000000001</v>
      </c>
      <c r="AR90">
        <f t="shared" si="58"/>
        <v>195.47200000000001</v>
      </c>
      <c r="AS90">
        <f t="shared" si="58"/>
        <v>204.28899999999999</v>
      </c>
      <c r="AU90" t="s">
        <v>84</v>
      </c>
      <c r="AV90">
        <f t="shared" si="62"/>
        <v>0</v>
      </c>
      <c r="AW90">
        <f t="shared" si="62"/>
        <v>-3.3362474304752371E-5</v>
      </c>
      <c r="AX90">
        <f t="shared" si="62"/>
        <v>-1.0554314894101244E-4</v>
      </c>
      <c r="AY90">
        <f t="shared" si="62"/>
        <v>2.4386270084290524E-4</v>
      </c>
      <c r="AZ90">
        <f t="shared" si="62"/>
        <v>-1.1156746440132436E-4</v>
      </c>
      <c r="BA90">
        <f t="shared" si="62"/>
        <v>1.3624300453670798E-5</v>
      </c>
      <c r="BB90">
        <f t="shared" si="62"/>
        <v>7.327270579898371E-5</v>
      </c>
      <c r="BC90">
        <f t="shared" si="62"/>
        <v>-4.6617204280903816E-5</v>
      </c>
      <c r="BD90">
        <f t="shared" si="62"/>
        <v>-3.4617776772588534E-4</v>
      </c>
      <c r="BE90">
        <f t="shared" si="62"/>
        <v>-3.2017961295360825E-4</v>
      </c>
      <c r="BF90">
        <f t="shared" si="62"/>
        <v>-3.6339341989159181E-4</v>
      </c>
      <c r="BG90">
        <f t="shared" si="62"/>
        <v>6.5509266526439657E-5</v>
      </c>
      <c r="BH90">
        <f t="shared" si="62"/>
        <v>1.3645578832458284E-4</v>
      </c>
      <c r="BI90">
        <f t="shared" si="61"/>
        <v>-3.6247083258545153E-4</v>
      </c>
      <c r="BJ90">
        <f t="shared" si="61"/>
        <v>5.0764392556684659E-5</v>
      </c>
      <c r="BK90">
        <f t="shared" si="61"/>
        <v>0</v>
      </c>
      <c r="BL90">
        <f t="shared" si="60"/>
        <v>2.3051550976540855E-4</v>
      </c>
      <c r="BM90">
        <f t="shared" si="60"/>
        <v>-2.9342510414780304E-5</v>
      </c>
      <c r="BN90">
        <f t="shared" si="60"/>
        <v>1.4553532501505189E-4</v>
      </c>
      <c r="BO90">
        <f t="shared" si="60"/>
        <v>4.5106204469182176E-4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-3.4619474044845694E-2</v>
      </c>
      <c r="BZ90">
        <f t="shared" si="47"/>
        <v>71</v>
      </c>
      <c r="CA90">
        <f t="shared" si="48"/>
        <v>4</v>
      </c>
      <c r="CB90">
        <f t="shared" si="49"/>
        <v>0.12000000000000002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1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177.71199999999999</v>
      </c>
      <c r="C91" t="e">
        <f>VLOOKUP(CONCATENATE($A91,"_",C$4),assets_m6!$A:$D,4,FALSE)</f>
        <v>#N/A</v>
      </c>
      <c r="D91">
        <f>VLOOKUP(CONCATENATE($A91,"_",D$4),assets_m6!$A:$D,4,FALSE)</f>
        <v>174.00200000000001</v>
      </c>
      <c r="E91">
        <f>VLOOKUP(CONCATENATE($A91,"_",E$4),assets_m6!$A:$D,4,FALSE)</f>
        <v>170.33099999999999</v>
      </c>
      <c r="F91">
        <f>VLOOKUP(CONCATENATE($A91,"_",F$4),assets_m6!$A:$D,4,FALSE)</f>
        <v>175.07599999999999</v>
      </c>
      <c r="G91">
        <f>VLOOKUP(CONCATENATE($A91,"_",G$4),assets_m6!$A:$D,4,FALSE)</f>
        <v>172.74799999999999</v>
      </c>
      <c r="H91">
        <f>VLOOKUP(CONCATENATE($A91,"_",H$4),assets_m6!$A:$D,4,FALSE)</f>
        <v>173.42400000000001</v>
      </c>
      <c r="I91">
        <f>VLOOKUP(CONCATENATE($A91,"_",I$4),assets_m6!$A:$D,4,FALSE)</f>
        <v>174.529</v>
      </c>
      <c r="J91">
        <f>VLOOKUP(CONCATENATE($A91,"_",J$4),assets_m6!$A:$D,4,FALSE)</f>
        <v>169.45599999999999</v>
      </c>
      <c r="K91">
        <f>VLOOKUP(CONCATENATE($A91,"_",K$4),assets_m6!$A:$D,4,FALSE)</f>
        <v>165.91399999999999</v>
      </c>
      <c r="L91">
        <f>VLOOKUP(CONCATENATE($A91,"_",L$4),assets_m6!$A:$D,4,FALSE)</f>
        <v>163.238</v>
      </c>
      <c r="M91">
        <f>VLOOKUP(CONCATENATE($A91,"_",M$4),assets_m6!$A:$D,4,FALSE)</f>
        <v>160.821</v>
      </c>
      <c r="N91">
        <f>VLOOKUP(CONCATENATE($A91,"_",N$4),assets_m6!$A:$D,4,FALSE)</f>
        <v>157.702</v>
      </c>
      <c r="O91">
        <f>VLOOKUP(CONCATENATE($A91,"_",O$4),assets_m6!$A:$D,4,FALSE)</f>
        <v>159.655</v>
      </c>
      <c r="P91">
        <f>VLOOKUP(CONCATENATE($A91,"_",P$4),assets_m6!$A:$D,4,FALSE)</f>
        <v>158.05000000000001</v>
      </c>
      <c r="Q91">
        <f>VLOOKUP(CONCATENATE($A91,"_",Q$4),assets_m6!$A:$D,4,FALSE)</f>
        <v>161.28</v>
      </c>
      <c r="R91" t="e">
        <f>VLOOKUP(CONCATENATE($A91,"_",R$4),assets_m6!$A:$D,4,FALSE)</f>
        <v>#N/A</v>
      </c>
      <c r="S91">
        <f>VLOOKUP(CONCATENATE($A91,"_",S$4),assets_m6!$A:$D,4,FALSE)</f>
        <v>164.578</v>
      </c>
      <c r="T91">
        <f>VLOOKUP(CONCATENATE($A91,"_",T$4),assets_m6!$A:$D,4,FALSE)</f>
        <v>165.73500000000001</v>
      </c>
      <c r="U91">
        <f>VLOOKUP(CONCATENATE($A91,"_",U$4),assets_m6!$A:$D,4,FALSE)</f>
        <v>170.399</v>
      </c>
      <c r="V91">
        <f>VLOOKUP(CONCATENATE($A91,"_",V$4),assets_m6!$A:$D,4,FALSE)</f>
        <v>172.41200000000001</v>
      </c>
      <c r="X91" t="str">
        <f t="shared" si="44"/>
        <v>VRSK</v>
      </c>
      <c r="Y91">
        <f t="shared" si="44"/>
        <v>177.71199999999999</v>
      </c>
      <c r="Z91">
        <f t="shared" si="59"/>
        <v>177.71199999999999</v>
      </c>
      <c r="AA91">
        <f t="shared" si="59"/>
        <v>174.00200000000001</v>
      </c>
      <c r="AB91">
        <f t="shared" si="59"/>
        <v>170.33099999999999</v>
      </c>
      <c r="AC91">
        <f t="shared" si="59"/>
        <v>175.07599999999999</v>
      </c>
      <c r="AD91">
        <f t="shared" si="59"/>
        <v>172.74799999999999</v>
      </c>
      <c r="AE91">
        <f t="shared" si="59"/>
        <v>173.42400000000001</v>
      </c>
      <c r="AF91">
        <f t="shared" si="59"/>
        <v>174.529</v>
      </c>
      <c r="AG91">
        <f t="shared" si="59"/>
        <v>169.45599999999999</v>
      </c>
      <c r="AH91">
        <f t="shared" si="58"/>
        <v>165.91399999999999</v>
      </c>
      <c r="AI91">
        <f t="shared" si="58"/>
        <v>163.238</v>
      </c>
      <c r="AJ91">
        <f t="shared" si="58"/>
        <v>160.821</v>
      </c>
      <c r="AK91">
        <f t="shared" si="58"/>
        <v>157.702</v>
      </c>
      <c r="AL91">
        <f t="shared" si="58"/>
        <v>159.655</v>
      </c>
      <c r="AM91">
        <f t="shared" si="58"/>
        <v>158.05000000000001</v>
      </c>
      <c r="AN91">
        <f t="shared" si="58"/>
        <v>161.28</v>
      </c>
      <c r="AO91">
        <f t="shared" si="58"/>
        <v>161.28</v>
      </c>
      <c r="AP91">
        <f t="shared" si="58"/>
        <v>164.578</v>
      </c>
      <c r="AQ91">
        <f t="shared" si="58"/>
        <v>165.73500000000001</v>
      </c>
      <c r="AR91">
        <f t="shared" si="58"/>
        <v>170.399</v>
      </c>
      <c r="AS91">
        <f t="shared" si="58"/>
        <v>172.41200000000001</v>
      </c>
      <c r="AU91" t="s">
        <v>58</v>
      </c>
      <c r="AV91">
        <f t="shared" si="62"/>
        <v>0</v>
      </c>
      <c r="AW91">
        <f t="shared" si="62"/>
        <v>-2.0876474295489217E-4</v>
      </c>
      <c r="AX91">
        <f t="shared" si="62"/>
        <v>-2.1097458649900694E-4</v>
      </c>
      <c r="AY91">
        <f t="shared" si="62"/>
        <v>2.7857524467067091E-4</v>
      </c>
      <c r="AZ91">
        <f t="shared" si="62"/>
        <v>-1.329708240992485E-4</v>
      </c>
      <c r="BA91">
        <f t="shared" si="62"/>
        <v>3.9132146247714369E-5</v>
      </c>
      <c r="BB91">
        <f t="shared" si="62"/>
        <v>6.371667127963775E-5</v>
      </c>
      <c r="BC91">
        <f t="shared" si="62"/>
        <v>-2.9066802651708356E-4</v>
      </c>
      <c r="BD91">
        <f t="shared" si="62"/>
        <v>-2.0902181097157973E-4</v>
      </c>
      <c r="BE91">
        <f t="shared" si="62"/>
        <v>-1.612883783164765E-4</v>
      </c>
      <c r="BF91">
        <f t="shared" si="62"/>
        <v>-1.4806601404084846E-4</v>
      </c>
      <c r="BG91">
        <f t="shared" si="62"/>
        <v>-1.9394233340173236E-4</v>
      </c>
      <c r="BH91">
        <f t="shared" si="62"/>
        <v>1.2384116878669916E-4</v>
      </c>
      <c r="BI91">
        <f t="shared" si="61"/>
        <v>-1.0052926623030847E-4</v>
      </c>
      <c r="BJ91">
        <f t="shared" si="61"/>
        <v>2.0436570705472887E-4</v>
      </c>
      <c r="BK91">
        <f t="shared" si="61"/>
        <v>0</v>
      </c>
      <c r="BL91">
        <f t="shared" si="60"/>
        <v>2.044890873015874E-4</v>
      </c>
      <c r="BM91">
        <f t="shared" si="60"/>
        <v>7.0301012285968389E-5</v>
      </c>
      <c r="BN91">
        <f t="shared" si="60"/>
        <v>2.814130992246651E-4</v>
      </c>
      <c r="BO91">
        <f t="shared" si="60"/>
        <v>1.1813449609446097E-4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-2.9823534707841808E-2</v>
      </c>
      <c r="BZ91">
        <f t="shared" si="47"/>
        <v>75</v>
      </c>
      <c r="CA91">
        <f t="shared" si="48"/>
        <v>4</v>
      </c>
      <c r="CB91">
        <f t="shared" si="49"/>
        <v>0.12000000000000002</v>
      </c>
      <c r="CC91">
        <f t="shared" si="50"/>
        <v>0</v>
      </c>
      <c r="CD91">
        <f t="shared" si="51"/>
        <v>0</v>
      </c>
      <c r="CE91">
        <f t="shared" si="52"/>
        <v>0</v>
      </c>
      <c r="CF91">
        <f t="shared" si="53"/>
        <v>1</v>
      </c>
      <c r="CG91">
        <f t="shared" si="54"/>
        <v>0</v>
      </c>
      <c r="CI91">
        <f t="shared" si="55"/>
        <v>0</v>
      </c>
      <c r="CJ91">
        <f t="shared" si="56"/>
        <v>0</v>
      </c>
      <c r="CK91">
        <f t="shared" si="56"/>
        <v>0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22.46</v>
      </c>
      <c r="C92" t="e">
        <f>VLOOKUP(CONCATENATE($A92,"_",C$4),assets_m6!$A:$D,4,FALSE)</f>
        <v>#N/A</v>
      </c>
      <c r="D92">
        <f>VLOOKUP(CONCATENATE($A92,"_",D$4),assets_m6!$A:$D,4,FALSE)</f>
        <v>22.56</v>
      </c>
      <c r="E92">
        <f>VLOOKUP(CONCATENATE($A92,"_",E$4),assets_m6!$A:$D,4,FALSE)</f>
        <v>22.26</v>
      </c>
      <c r="F92">
        <f>VLOOKUP(CONCATENATE($A92,"_",F$4),assets_m6!$A:$D,4,FALSE)</f>
        <v>21.7</v>
      </c>
      <c r="G92">
        <f>VLOOKUP(CONCATENATE($A92,"_",G$4),assets_m6!$A:$D,4,FALSE)</f>
        <v>21.89</v>
      </c>
      <c r="H92">
        <f>VLOOKUP(CONCATENATE($A92,"_",H$4),assets_m6!$A:$D,4,FALSE)</f>
        <v>22.03</v>
      </c>
      <c r="I92">
        <f>VLOOKUP(CONCATENATE($A92,"_",I$4),assets_m6!$A:$D,4,FALSE)</f>
        <v>21.67</v>
      </c>
      <c r="J92">
        <f>VLOOKUP(CONCATENATE($A92,"_",J$4),assets_m6!$A:$D,4,FALSE)</f>
        <v>21.8</v>
      </c>
      <c r="K92">
        <f>VLOOKUP(CONCATENATE($A92,"_",K$4),assets_m6!$A:$D,4,FALSE)</f>
        <v>23.13</v>
      </c>
      <c r="L92">
        <f>VLOOKUP(CONCATENATE($A92,"_",L$4),assets_m6!$A:$D,4,FALSE)</f>
        <v>23.33</v>
      </c>
      <c r="M92">
        <f>VLOOKUP(CONCATENATE($A92,"_",M$4),assets_m6!$A:$D,4,FALSE)</f>
        <v>25.84</v>
      </c>
      <c r="N92">
        <f>VLOOKUP(CONCATENATE($A92,"_",N$4),assets_m6!$A:$D,4,FALSE)</f>
        <v>25.33</v>
      </c>
      <c r="O92">
        <f>VLOOKUP(CONCATENATE($A92,"_",O$4),assets_m6!$A:$D,4,FALSE)</f>
        <v>23.97</v>
      </c>
      <c r="P92">
        <f>VLOOKUP(CONCATENATE($A92,"_",P$4),assets_m6!$A:$D,4,FALSE)</f>
        <v>25.4</v>
      </c>
      <c r="Q92">
        <f>VLOOKUP(CONCATENATE($A92,"_",Q$4),assets_m6!$A:$D,4,FALSE)</f>
        <v>24.66</v>
      </c>
      <c r="R92" t="e">
        <f>VLOOKUP(CONCATENATE($A92,"_",R$4),assets_m6!$A:$D,4,FALSE)</f>
        <v>#N/A</v>
      </c>
      <c r="S92">
        <f>VLOOKUP(CONCATENATE($A92,"_",S$4),assets_m6!$A:$D,4,FALSE)</f>
        <v>24.5</v>
      </c>
      <c r="T92">
        <f>VLOOKUP(CONCATENATE($A92,"_",T$4),assets_m6!$A:$D,4,FALSE)</f>
        <v>23.84</v>
      </c>
      <c r="U92">
        <f>VLOOKUP(CONCATENATE($A92,"_",U$4),assets_m6!$A:$D,4,FALSE)</f>
        <v>23.4</v>
      </c>
      <c r="V92">
        <f>VLOOKUP(CONCATENATE($A92,"_",V$4),assets_m6!$A:$D,4,FALSE)</f>
        <v>23.12</v>
      </c>
      <c r="X92" t="str">
        <f t="shared" si="44"/>
        <v>VXX</v>
      </c>
      <c r="Y92">
        <f t="shared" si="44"/>
        <v>22.46</v>
      </c>
      <c r="Z92">
        <f t="shared" si="59"/>
        <v>22.46</v>
      </c>
      <c r="AA92">
        <f t="shared" si="59"/>
        <v>22.56</v>
      </c>
      <c r="AB92">
        <f t="shared" si="59"/>
        <v>22.26</v>
      </c>
      <c r="AC92">
        <f t="shared" si="59"/>
        <v>21.7</v>
      </c>
      <c r="AD92">
        <f t="shared" si="59"/>
        <v>21.89</v>
      </c>
      <c r="AE92">
        <f t="shared" si="59"/>
        <v>22.03</v>
      </c>
      <c r="AF92">
        <f t="shared" si="59"/>
        <v>21.67</v>
      </c>
      <c r="AG92">
        <f t="shared" si="59"/>
        <v>21.8</v>
      </c>
      <c r="AH92">
        <f t="shared" si="58"/>
        <v>23.13</v>
      </c>
      <c r="AI92">
        <f t="shared" si="58"/>
        <v>23.33</v>
      </c>
      <c r="AJ92">
        <f t="shared" si="58"/>
        <v>25.84</v>
      </c>
      <c r="AK92">
        <f t="shared" si="58"/>
        <v>25.33</v>
      </c>
      <c r="AL92">
        <f t="shared" si="58"/>
        <v>23.97</v>
      </c>
      <c r="AM92">
        <f t="shared" si="58"/>
        <v>25.4</v>
      </c>
      <c r="AN92">
        <f t="shared" si="58"/>
        <v>24.66</v>
      </c>
      <c r="AO92">
        <f t="shared" si="58"/>
        <v>24.66</v>
      </c>
      <c r="AP92">
        <f t="shared" si="58"/>
        <v>24.5</v>
      </c>
      <c r="AQ92">
        <f t="shared" si="58"/>
        <v>23.84</v>
      </c>
      <c r="AR92">
        <f t="shared" si="58"/>
        <v>23.4</v>
      </c>
      <c r="AS92">
        <f t="shared" si="58"/>
        <v>23.12</v>
      </c>
      <c r="AU92" t="s">
        <v>55</v>
      </c>
      <c r="AV92">
        <f t="shared" si="62"/>
        <v>0</v>
      </c>
      <c r="AW92">
        <f t="shared" si="62"/>
        <v>4.4523597506677593E-5</v>
      </c>
      <c r="AX92">
        <f t="shared" si="62"/>
        <v>-1.3297872340425405E-4</v>
      </c>
      <c r="AY92">
        <f t="shared" si="62"/>
        <v>-2.5157232704402617E-4</v>
      </c>
      <c r="AZ92">
        <f t="shared" si="62"/>
        <v>8.7557603686636544E-5</v>
      </c>
      <c r="BA92">
        <f t="shared" si="62"/>
        <v>6.3956144358154657E-5</v>
      </c>
      <c r="BB92">
        <f t="shared" si="62"/>
        <v>-1.6341352700862432E-4</v>
      </c>
      <c r="BC92">
        <f t="shared" si="62"/>
        <v>5.9990770650668673E-5</v>
      </c>
      <c r="BD92">
        <f t="shared" si="62"/>
        <v>6.1009174311926534E-4</v>
      </c>
      <c r="BE92">
        <f t="shared" si="62"/>
        <v>8.6467790747946096E-5</v>
      </c>
      <c r="BF92">
        <f t="shared" si="62"/>
        <v>1.0758679811401636E-3</v>
      </c>
      <c r="BG92">
        <f t="shared" si="62"/>
        <v>-1.973684210526322E-4</v>
      </c>
      <c r="BH92">
        <f t="shared" si="62"/>
        <v>-5.3691275167785219E-4</v>
      </c>
      <c r="BI92">
        <f t="shared" si="61"/>
        <v>5.9657905715477665E-4</v>
      </c>
      <c r="BJ92">
        <f t="shared" si="61"/>
        <v>-2.9133858267716475E-4</v>
      </c>
      <c r="BK92">
        <f t="shared" si="61"/>
        <v>0</v>
      </c>
      <c r="BL92">
        <f t="shared" si="60"/>
        <v>-6.488240064882406E-5</v>
      </c>
      <c r="BM92">
        <f t="shared" si="60"/>
        <v>-2.693877551020409E-4</v>
      </c>
      <c r="BN92">
        <f t="shared" si="60"/>
        <v>-1.8456375838926231E-4</v>
      </c>
      <c r="BO92">
        <f t="shared" si="60"/>
        <v>-1.1965811965811863E-4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2.9385574354407841E-2</v>
      </c>
      <c r="BZ92">
        <f t="shared" si="47"/>
        <v>93</v>
      </c>
      <c r="CA92">
        <f t="shared" si="48"/>
        <v>5</v>
      </c>
      <c r="CB92">
        <f t="shared" si="49"/>
        <v>0.24000000000000005</v>
      </c>
      <c r="CC92">
        <f t="shared" si="50"/>
        <v>0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1</v>
      </c>
      <c r="CI92">
        <f t="shared" si="55"/>
        <v>0</v>
      </c>
      <c r="CJ92">
        <f t="shared" si="56"/>
        <v>0</v>
      </c>
      <c r="CK92">
        <f t="shared" si="56"/>
        <v>0</v>
      </c>
      <c r="CL92">
        <f t="shared" si="56"/>
        <v>0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47.962000000000003</v>
      </c>
      <c r="C93" t="e">
        <f>VLOOKUP(CONCATENATE($A93,"_",C$4),assets_m6!$A:$D,4,FALSE)</f>
        <v>#N/A</v>
      </c>
      <c r="D93">
        <f>VLOOKUP(CONCATENATE($A93,"_",D$4),assets_m6!$A:$D,4,FALSE)</f>
        <v>47.423999999999999</v>
      </c>
      <c r="E93">
        <f>VLOOKUP(CONCATENATE($A93,"_",E$4),assets_m6!$A:$D,4,FALSE)</f>
        <v>47.082000000000001</v>
      </c>
      <c r="F93">
        <f>VLOOKUP(CONCATENATE($A93,"_",F$4),assets_m6!$A:$D,4,FALSE)</f>
        <v>48.353999999999999</v>
      </c>
      <c r="G93">
        <f>VLOOKUP(CONCATENATE($A93,"_",G$4),assets_m6!$A:$D,4,FALSE)</f>
        <v>48.186999999999998</v>
      </c>
      <c r="H93">
        <f>VLOOKUP(CONCATENATE($A93,"_",H$4),assets_m6!$A:$D,4,FALSE)</f>
        <v>47.521999999999998</v>
      </c>
      <c r="I93">
        <f>VLOOKUP(CONCATENATE($A93,"_",I$4),assets_m6!$A:$D,4,FALSE)</f>
        <v>48.460999999999999</v>
      </c>
      <c r="J93">
        <f>VLOOKUP(CONCATENATE($A93,"_",J$4),assets_m6!$A:$D,4,FALSE)</f>
        <v>47.542000000000002</v>
      </c>
      <c r="K93">
        <f>VLOOKUP(CONCATENATE($A93,"_",K$4),assets_m6!$A:$D,4,FALSE)</f>
        <v>46.27</v>
      </c>
      <c r="L93">
        <f>VLOOKUP(CONCATENATE($A93,"_",L$4),assets_m6!$A:$D,4,FALSE)</f>
        <v>44.128</v>
      </c>
      <c r="M93">
        <f>VLOOKUP(CONCATENATE($A93,"_",M$4),assets_m6!$A:$D,4,FALSE)</f>
        <v>41.292000000000002</v>
      </c>
      <c r="N93">
        <f>VLOOKUP(CONCATENATE($A93,"_",N$4),assets_m6!$A:$D,4,FALSE)</f>
        <v>41.83</v>
      </c>
      <c r="O93">
        <f>VLOOKUP(CONCATENATE($A93,"_",O$4),assets_m6!$A:$D,4,FALSE)</f>
        <v>42.445999999999998</v>
      </c>
      <c r="P93">
        <f>VLOOKUP(CONCATENATE($A93,"_",P$4),assets_m6!$A:$D,4,FALSE)</f>
        <v>40.383000000000003</v>
      </c>
      <c r="Q93">
        <f>VLOOKUP(CONCATENATE($A93,"_",Q$4),assets_m6!$A:$D,4,FALSE)</f>
        <v>40.197000000000003</v>
      </c>
      <c r="R93" t="e">
        <f>VLOOKUP(CONCATENATE($A93,"_",R$4),assets_m6!$A:$D,4,FALSE)</f>
        <v>#N/A</v>
      </c>
      <c r="S93">
        <f>VLOOKUP(CONCATENATE($A93,"_",S$4),assets_m6!$A:$D,4,FALSE)</f>
        <v>39.277999999999999</v>
      </c>
      <c r="T93">
        <f>VLOOKUP(CONCATENATE($A93,"_",T$4),assets_m6!$A:$D,4,FALSE)</f>
        <v>38.427</v>
      </c>
      <c r="U93">
        <f>VLOOKUP(CONCATENATE($A93,"_",U$4),assets_m6!$A:$D,4,FALSE)</f>
        <v>38.015999999999998</v>
      </c>
      <c r="V93">
        <f>VLOOKUP(CONCATENATE($A93,"_",V$4),assets_m6!$A:$D,4,FALSE)</f>
        <v>39.747</v>
      </c>
      <c r="X93" t="str">
        <f t="shared" si="44"/>
        <v>WRK</v>
      </c>
      <c r="Y93">
        <f t="shared" si="44"/>
        <v>47.962000000000003</v>
      </c>
      <c r="Z93">
        <f t="shared" si="59"/>
        <v>47.962000000000003</v>
      </c>
      <c r="AA93">
        <f t="shared" si="59"/>
        <v>47.423999999999999</v>
      </c>
      <c r="AB93">
        <f t="shared" si="59"/>
        <v>47.082000000000001</v>
      </c>
      <c r="AC93">
        <f t="shared" si="59"/>
        <v>48.353999999999999</v>
      </c>
      <c r="AD93">
        <f t="shared" si="59"/>
        <v>48.186999999999998</v>
      </c>
      <c r="AE93">
        <f t="shared" si="59"/>
        <v>47.521999999999998</v>
      </c>
      <c r="AF93">
        <f t="shared" si="59"/>
        <v>48.460999999999999</v>
      </c>
      <c r="AG93">
        <f t="shared" si="59"/>
        <v>47.542000000000002</v>
      </c>
      <c r="AH93">
        <f t="shared" si="58"/>
        <v>46.27</v>
      </c>
      <c r="AI93">
        <f t="shared" si="58"/>
        <v>44.128</v>
      </c>
      <c r="AJ93">
        <f t="shared" si="58"/>
        <v>41.292000000000002</v>
      </c>
      <c r="AK93">
        <f t="shared" si="58"/>
        <v>41.83</v>
      </c>
      <c r="AL93">
        <f t="shared" si="58"/>
        <v>42.445999999999998</v>
      </c>
      <c r="AM93">
        <f t="shared" si="58"/>
        <v>40.383000000000003</v>
      </c>
      <c r="AN93">
        <f t="shared" si="58"/>
        <v>40.197000000000003</v>
      </c>
      <c r="AO93">
        <f t="shared" si="58"/>
        <v>40.197000000000003</v>
      </c>
      <c r="AP93">
        <f t="shared" si="58"/>
        <v>39.277999999999999</v>
      </c>
      <c r="AQ93">
        <f t="shared" si="58"/>
        <v>38.427</v>
      </c>
      <c r="AR93">
        <f t="shared" si="58"/>
        <v>38.015999999999998</v>
      </c>
      <c r="AS93">
        <f t="shared" si="58"/>
        <v>39.747</v>
      </c>
      <c r="AU93" t="s">
        <v>71</v>
      </c>
      <c r="AV93">
        <f t="shared" si="62"/>
        <v>0</v>
      </c>
      <c r="AW93">
        <f t="shared" si="62"/>
        <v>-1.1217213627455148E-4</v>
      </c>
      <c r="AX93">
        <f t="shared" si="62"/>
        <v>-7.2115384615384351E-5</v>
      </c>
      <c r="AY93">
        <f t="shared" si="62"/>
        <v>2.701669427806802E-4</v>
      </c>
      <c r="AZ93">
        <f t="shared" si="62"/>
        <v>-3.4536956611656035E-5</v>
      </c>
      <c r="BA93">
        <f t="shared" si="62"/>
        <v>-1.3800402598211119E-4</v>
      </c>
      <c r="BB93">
        <f t="shared" si="62"/>
        <v>1.9759269391018898E-4</v>
      </c>
      <c r="BC93">
        <f t="shared" si="62"/>
        <v>-1.8963702771300571E-4</v>
      </c>
      <c r="BD93">
        <f t="shared" si="62"/>
        <v>-2.675529005931594E-4</v>
      </c>
      <c r="BE93">
        <f t="shared" si="62"/>
        <v>-4.6293494704992494E-4</v>
      </c>
      <c r="BF93">
        <f t="shared" si="62"/>
        <v>-6.4267585206671471E-4</v>
      </c>
      <c r="BG93">
        <f t="shared" si="62"/>
        <v>1.3029158190448433E-4</v>
      </c>
      <c r="BH93">
        <f t="shared" si="62"/>
        <v>1.4726273009801571E-4</v>
      </c>
      <c r="BI93">
        <f t="shared" si="61"/>
        <v>-4.8602930782641368E-4</v>
      </c>
      <c r="BJ93">
        <f t="shared" si="61"/>
        <v>-4.6058985216551501E-5</v>
      </c>
      <c r="BK93">
        <f t="shared" si="61"/>
        <v>0</v>
      </c>
      <c r="BL93">
        <f t="shared" si="60"/>
        <v>-2.2862402666865784E-4</v>
      </c>
      <c r="BM93">
        <f t="shared" si="60"/>
        <v>-2.1666072610621701E-4</v>
      </c>
      <c r="BN93">
        <f t="shared" si="60"/>
        <v>-1.0695604652978411E-4</v>
      </c>
      <c r="BO93">
        <f t="shared" si="60"/>
        <v>4.553345959595964E-4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-0.17128143113298033</v>
      </c>
      <c r="BZ93">
        <f t="shared" si="47"/>
        <v>7</v>
      </c>
      <c r="CA93">
        <f t="shared" si="48"/>
        <v>1</v>
      </c>
      <c r="CB93">
        <f t="shared" si="49"/>
        <v>0.24</v>
      </c>
      <c r="CC93">
        <f t="shared" si="50"/>
        <v>1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1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85.721999999999994</v>
      </c>
      <c r="C94" t="e">
        <f>VLOOKUP(CONCATENATE($A94,"_",C$4),assets_m6!$A:$D,4,FALSE)</f>
        <v>#N/A</v>
      </c>
      <c r="D94">
        <f>VLOOKUP(CONCATENATE($A94,"_",D$4),assets_m6!$A:$D,4,FALSE)</f>
        <v>84.417000000000002</v>
      </c>
      <c r="E94">
        <f>VLOOKUP(CONCATENATE($A94,"_",E$4),assets_m6!$A:$D,4,FALSE)</f>
        <v>83.572999999999993</v>
      </c>
      <c r="F94">
        <f>VLOOKUP(CONCATENATE($A94,"_",F$4),assets_m6!$A:$D,4,FALSE)</f>
        <v>85.879000000000005</v>
      </c>
      <c r="G94">
        <f>VLOOKUP(CONCATENATE($A94,"_",G$4),assets_m6!$A:$D,4,FALSE)</f>
        <v>85.045000000000002</v>
      </c>
      <c r="H94">
        <f>VLOOKUP(CONCATENATE($A94,"_",H$4),assets_m6!$A:$D,4,FALSE)</f>
        <v>85.849000000000004</v>
      </c>
      <c r="I94">
        <f>VLOOKUP(CONCATENATE($A94,"_",I$4),assets_m6!$A:$D,4,FALSE)</f>
        <v>86.466999999999999</v>
      </c>
      <c r="J94">
        <f>VLOOKUP(CONCATENATE($A94,"_",J$4),assets_m6!$A:$D,4,FALSE)</f>
        <v>84.671999999999997</v>
      </c>
      <c r="K94">
        <f>VLOOKUP(CONCATENATE($A94,"_",K$4),assets_m6!$A:$D,4,FALSE)</f>
        <v>82.67</v>
      </c>
      <c r="L94">
        <f>VLOOKUP(CONCATENATE($A94,"_",L$4),assets_m6!$A:$D,4,FALSE)</f>
        <v>80.138000000000005</v>
      </c>
      <c r="M94">
        <f>VLOOKUP(CONCATENATE($A94,"_",M$4),assets_m6!$A:$D,4,FALSE)</f>
        <v>77.007999999999996</v>
      </c>
      <c r="N94">
        <f>VLOOKUP(CONCATENATE($A94,"_",N$4),assets_m6!$A:$D,4,FALSE)</f>
        <v>76.42</v>
      </c>
      <c r="O94">
        <f>VLOOKUP(CONCATENATE($A94,"_",O$4),assets_m6!$A:$D,4,FALSE)</f>
        <v>76.400000000000006</v>
      </c>
      <c r="P94">
        <f>VLOOKUP(CONCATENATE($A94,"_",P$4),assets_m6!$A:$D,4,FALSE)</f>
        <v>73.641999999999996</v>
      </c>
      <c r="Q94">
        <f>VLOOKUP(CONCATENATE($A94,"_",Q$4),assets_m6!$A:$D,4,FALSE)</f>
        <v>73.515000000000001</v>
      </c>
      <c r="R94" t="e">
        <f>VLOOKUP(CONCATENATE($A94,"_",R$4),assets_m6!$A:$D,4,FALSE)</f>
        <v>#N/A</v>
      </c>
      <c r="S94">
        <f>VLOOKUP(CONCATENATE($A94,"_",S$4),assets_m6!$A:$D,4,FALSE)</f>
        <v>74.622</v>
      </c>
      <c r="T94">
        <f>VLOOKUP(CONCATENATE($A94,"_",T$4),assets_m6!$A:$D,4,FALSE)</f>
        <v>73.664000000000001</v>
      </c>
      <c r="U94">
        <f>VLOOKUP(CONCATENATE($A94,"_",U$4),assets_m6!$A:$D,4,FALSE)</f>
        <v>72.656000000000006</v>
      </c>
      <c r="V94">
        <f>VLOOKUP(CONCATENATE($A94,"_",V$4),assets_m6!$A:$D,4,FALSE)</f>
        <v>75.540999999999997</v>
      </c>
      <c r="X94" t="str">
        <f t="shared" si="44"/>
        <v>XLB</v>
      </c>
      <c r="Y94">
        <f t="shared" si="44"/>
        <v>85.721999999999994</v>
      </c>
      <c r="Z94">
        <f t="shared" si="59"/>
        <v>85.721999999999994</v>
      </c>
      <c r="AA94">
        <f t="shared" si="59"/>
        <v>84.417000000000002</v>
      </c>
      <c r="AB94">
        <f t="shared" si="59"/>
        <v>83.572999999999993</v>
      </c>
      <c r="AC94">
        <f t="shared" si="59"/>
        <v>85.879000000000005</v>
      </c>
      <c r="AD94">
        <f t="shared" si="59"/>
        <v>85.045000000000002</v>
      </c>
      <c r="AE94">
        <f t="shared" si="59"/>
        <v>85.849000000000004</v>
      </c>
      <c r="AF94">
        <f t="shared" si="59"/>
        <v>86.466999999999999</v>
      </c>
      <c r="AG94">
        <f t="shared" si="59"/>
        <v>84.671999999999997</v>
      </c>
      <c r="AH94">
        <f t="shared" si="58"/>
        <v>82.67</v>
      </c>
      <c r="AI94">
        <f t="shared" si="58"/>
        <v>80.138000000000005</v>
      </c>
      <c r="AJ94">
        <f t="shared" si="58"/>
        <v>77.007999999999996</v>
      </c>
      <c r="AK94">
        <f t="shared" si="58"/>
        <v>76.42</v>
      </c>
      <c r="AL94">
        <f t="shared" si="58"/>
        <v>76.400000000000006</v>
      </c>
      <c r="AM94">
        <f t="shared" si="58"/>
        <v>73.641999999999996</v>
      </c>
      <c r="AN94">
        <f t="shared" si="58"/>
        <v>73.515000000000001</v>
      </c>
      <c r="AO94">
        <f t="shared" si="58"/>
        <v>73.515000000000001</v>
      </c>
      <c r="AP94">
        <f t="shared" si="58"/>
        <v>74.622</v>
      </c>
      <c r="AQ94">
        <f t="shared" si="58"/>
        <v>73.664000000000001</v>
      </c>
      <c r="AR94">
        <f t="shared" si="58"/>
        <v>72.656000000000006</v>
      </c>
      <c r="AS94">
        <f t="shared" si="58"/>
        <v>75.540999999999997</v>
      </c>
      <c r="AU94" t="s">
        <v>97</v>
      </c>
      <c r="AV94">
        <f t="shared" si="62"/>
        <v>0</v>
      </c>
      <c r="AW94">
        <f t="shared" si="62"/>
        <v>-1.5223629873311318E-4</v>
      </c>
      <c r="AX94">
        <f t="shared" si="62"/>
        <v>-9.997986187616336E-5</v>
      </c>
      <c r="AY94">
        <f t="shared" si="62"/>
        <v>2.7592643557129834E-4</v>
      </c>
      <c r="AZ94">
        <f t="shared" si="62"/>
        <v>-9.7113380453894791E-5</v>
      </c>
      <c r="BA94">
        <f t="shared" si="62"/>
        <v>9.4538185666412144E-5</v>
      </c>
      <c r="BB94">
        <f t="shared" si="62"/>
        <v>7.1986860650676769E-5</v>
      </c>
      <c r="BC94">
        <f t="shared" si="62"/>
        <v>-2.0759364844391524E-4</v>
      </c>
      <c r="BD94">
        <f t="shared" si="62"/>
        <v>-2.364417989417984E-4</v>
      </c>
      <c r="BE94">
        <f t="shared" si="62"/>
        <v>-3.0627797266239218E-4</v>
      </c>
      <c r="BF94">
        <f t="shared" si="62"/>
        <v>-3.9057625595847285E-4</v>
      </c>
      <c r="BG94">
        <f t="shared" si="62"/>
        <v>-7.6355703303552085E-5</v>
      </c>
      <c r="BH94">
        <f t="shared" si="62"/>
        <v>-2.6171159382355432E-6</v>
      </c>
      <c r="BI94">
        <f t="shared" si="61"/>
        <v>-3.6099476439790701E-4</v>
      </c>
      <c r="BJ94">
        <f t="shared" si="61"/>
        <v>-1.7245593547159957E-5</v>
      </c>
      <c r="BK94">
        <f t="shared" si="61"/>
        <v>0</v>
      </c>
      <c r="BL94">
        <f t="shared" si="60"/>
        <v>1.5058151397673934E-4</v>
      </c>
      <c r="BM94">
        <f t="shared" si="60"/>
        <v>-1.2838037040014988E-4</v>
      </c>
      <c r="BN94">
        <f t="shared" si="60"/>
        <v>-1.3683753258036428E-4</v>
      </c>
      <c r="BO94">
        <f t="shared" si="60"/>
        <v>3.9707663510239906E-4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-0.11876764424535123</v>
      </c>
      <c r="BZ94">
        <f t="shared" si="47"/>
        <v>14</v>
      </c>
      <c r="CA94">
        <f t="shared" si="48"/>
        <v>1</v>
      </c>
      <c r="CB94">
        <f t="shared" si="49"/>
        <v>0.24</v>
      </c>
      <c r="CC94">
        <f t="shared" si="50"/>
        <v>1</v>
      </c>
      <c r="CD94">
        <f t="shared" si="51"/>
        <v>0</v>
      </c>
      <c r="CE94">
        <f t="shared" si="52"/>
        <v>0</v>
      </c>
      <c r="CF94">
        <f t="shared" si="53"/>
        <v>0</v>
      </c>
      <c r="CG94">
        <f t="shared" si="54"/>
        <v>0</v>
      </c>
      <c r="CI94">
        <f t="shared" si="55"/>
        <v>1</v>
      </c>
      <c r="CJ94">
        <f t="shared" si="56"/>
        <v>1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59.802</v>
      </c>
      <c r="C95" t="e">
        <f>VLOOKUP(CONCATENATE($A95,"_",C$4),assets_m6!$A:$D,4,FALSE)</f>
        <v>#N/A</v>
      </c>
      <c r="D95">
        <f>VLOOKUP(CONCATENATE($A95,"_",D$4),assets_m6!$A:$D,4,FALSE)</f>
        <v>59.762999999999998</v>
      </c>
      <c r="E95">
        <f>VLOOKUP(CONCATENATE($A95,"_",E$4),assets_m6!$A:$D,4,FALSE)</f>
        <v>59.078000000000003</v>
      </c>
      <c r="F95">
        <f>VLOOKUP(CONCATENATE($A95,"_",F$4),assets_m6!$A:$D,4,FALSE)</f>
        <v>60.517000000000003</v>
      </c>
      <c r="G95">
        <f>VLOOKUP(CONCATENATE($A95,"_",G$4),assets_m6!$A:$D,4,FALSE)</f>
        <v>59.207000000000001</v>
      </c>
      <c r="H95">
        <f>VLOOKUP(CONCATENATE($A95,"_",H$4),assets_m6!$A:$D,4,FALSE)</f>
        <v>59.503999999999998</v>
      </c>
      <c r="I95">
        <f>VLOOKUP(CONCATENATE($A95,"_",I$4),assets_m6!$A:$D,4,FALSE)</f>
        <v>59.932000000000002</v>
      </c>
      <c r="J95">
        <f>VLOOKUP(CONCATENATE($A95,"_",J$4),assets_m6!$A:$D,4,FALSE)</f>
        <v>59.773000000000003</v>
      </c>
      <c r="K95">
        <f>VLOOKUP(CONCATENATE($A95,"_",K$4),assets_m6!$A:$D,4,FALSE)</f>
        <v>57.936</v>
      </c>
      <c r="L95">
        <f>VLOOKUP(CONCATENATE($A95,"_",L$4),assets_m6!$A:$D,4,FALSE)</f>
        <v>56.317</v>
      </c>
      <c r="M95">
        <f>VLOOKUP(CONCATENATE($A95,"_",M$4),assets_m6!$A:$D,4,FALSE)</f>
        <v>53.655000000000001</v>
      </c>
      <c r="N95">
        <f>VLOOKUP(CONCATENATE($A95,"_",N$4),assets_m6!$A:$D,4,FALSE)</f>
        <v>53.506</v>
      </c>
      <c r="O95">
        <f>VLOOKUP(CONCATENATE($A95,"_",O$4),assets_m6!$A:$D,4,FALSE)</f>
        <v>54.707999999999998</v>
      </c>
      <c r="P95">
        <f>VLOOKUP(CONCATENATE($A95,"_",P$4),assets_m6!$A:$D,4,FALSE)</f>
        <v>52.712000000000003</v>
      </c>
      <c r="Q95">
        <f>VLOOKUP(CONCATENATE($A95,"_",Q$4),assets_m6!$A:$D,4,FALSE)</f>
        <v>53.466999999999999</v>
      </c>
      <c r="R95" t="e">
        <f>VLOOKUP(CONCATENATE($A95,"_",R$4),assets_m6!$A:$D,4,FALSE)</f>
        <v>#N/A</v>
      </c>
      <c r="S95">
        <f>VLOOKUP(CONCATENATE($A95,"_",S$4),assets_m6!$A:$D,4,FALSE)</f>
        <v>53.844000000000001</v>
      </c>
      <c r="T95">
        <f>VLOOKUP(CONCATENATE($A95,"_",T$4),assets_m6!$A:$D,4,FALSE)</f>
        <v>53.933999999999997</v>
      </c>
      <c r="U95">
        <f>VLOOKUP(CONCATENATE($A95,"_",U$4),assets_m6!$A:$D,4,FALSE)</f>
        <v>54.600999999999999</v>
      </c>
      <c r="V95">
        <f>VLOOKUP(CONCATENATE($A95,"_",V$4),assets_m6!$A:$D,4,FALSE)</f>
        <v>56.680999999999997</v>
      </c>
      <c r="X95" t="str">
        <f t="shared" si="44"/>
        <v>XLC</v>
      </c>
      <c r="Y95">
        <f t="shared" si="44"/>
        <v>59.802</v>
      </c>
      <c r="Z95">
        <f t="shared" si="59"/>
        <v>59.802</v>
      </c>
      <c r="AA95">
        <f t="shared" si="59"/>
        <v>59.762999999999998</v>
      </c>
      <c r="AB95">
        <f t="shared" si="59"/>
        <v>59.078000000000003</v>
      </c>
      <c r="AC95">
        <f t="shared" si="59"/>
        <v>60.517000000000003</v>
      </c>
      <c r="AD95">
        <f t="shared" si="59"/>
        <v>59.207000000000001</v>
      </c>
      <c r="AE95">
        <f t="shared" si="59"/>
        <v>59.503999999999998</v>
      </c>
      <c r="AF95">
        <f t="shared" si="59"/>
        <v>59.932000000000002</v>
      </c>
      <c r="AG95">
        <f t="shared" si="59"/>
        <v>59.773000000000003</v>
      </c>
      <c r="AH95">
        <f t="shared" si="58"/>
        <v>57.936</v>
      </c>
      <c r="AI95">
        <f t="shared" si="58"/>
        <v>56.317</v>
      </c>
      <c r="AJ95">
        <f t="shared" si="58"/>
        <v>53.655000000000001</v>
      </c>
      <c r="AK95">
        <f t="shared" si="58"/>
        <v>53.506</v>
      </c>
      <c r="AL95">
        <f t="shared" si="58"/>
        <v>54.707999999999998</v>
      </c>
      <c r="AM95">
        <f t="shared" si="58"/>
        <v>52.712000000000003</v>
      </c>
      <c r="AN95">
        <f t="shared" si="58"/>
        <v>53.466999999999999</v>
      </c>
      <c r="AO95">
        <f t="shared" si="58"/>
        <v>53.466999999999999</v>
      </c>
      <c r="AP95">
        <f t="shared" si="58"/>
        <v>53.844000000000001</v>
      </c>
      <c r="AQ95">
        <f t="shared" si="58"/>
        <v>53.933999999999997</v>
      </c>
      <c r="AR95">
        <f t="shared" si="58"/>
        <v>54.600999999999999</v>
      </c>
      <c r="AS95">
        <f t="shared" si="58"/>
        <v>56.680999999999997</v>
      </c>
      <c r="AU95" t="s">
        <v>95</v>
      </c>
      <c r="AV95">
        <f t="shared" si="62"/>
        <v>0</v>
      </c>
      <c r="AW95">
        <f t="shared" si="62"/>
        <v>-6.5215210193641482E-6</v>
      </c>
      <c r="AX95">
        <f t="shared" si="62"/>
        <v>-1.1461941334939598E-4</v>
      </c>
      <c r="AY95">
        <f t="shared" si="62"/>
        <v>2.4357628897389891E-4</v>
      </c>
      <c r="AZ95">
        <f t="shared" si="62"/>
        <v>-2.1646809987276339E-4</v>
      </c>
      <c r="BA95">
        <f t="shared" si="62"/>
        <v>5.0162987484587473E-5</v>
      </c>
      <c r="BB95">
        <f t="shared" si="62"/>
        <v>7.1927937617639892E-5</v>
      </c>
      <c r="BC95">
        <f t="shared" si="62"/>
        <v>-2.6530067409730848E-5</v>
      </c>
      <c r="BD95">
        <f t="shared" si="62"/>
        <v>-3.0732939621568321E-4</v>
      </c>
      <c r="BE95">
        <f t="shared" si="62"/>
        <v>-2.7944628555647612E-4</v>
      </c>
      <c r="BF95">
        <f t="shared" si="62"/>
        <v>-4.7268142834312889E-4</v>
      </c>
      <c r="BG95">
        <f t="shared" si="62"/>
        <v>-2.7770012114434984E-5</v>
      </c>
      <c r="BH95">
        <f t="shared" si="62"/>
        <v>2.2464770306133858E-4</v>
      </c>
      <c r="BI95">
        <f t="shared" si="61"/>
        <v>-3.6484609197923428E-4</v>
      </c>
      <c r="BJ95">
        <f t="shared" si="61"/>
        <v>1.4323114281377967E-4</v>
      </c>
      <c r="BK95">
        <f t="shared" si="61"/>
        <v>0</v>
      </c>
      <c r="BL95">
        <f t="shared" si="60"/>
        <v>7.0510782351731441E-5</v>
      </c>
      <c r="BM95">
        <f t="shared" si="60"/>
        <v>1.6714954312457528E-5</v>
      </c>
      <c r="BN95">
        <f t="shared" si="60"/>
        <v>1.236696703378206E-4</v>
      </c>
      <c r="BO95">
        <f t="shared" si="60"/>
        <v>3.8094540393033064E-4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-5.2188890003678844E-2</v>
      </c>
      <c r="BZ95">
        <f t="shared" si="47"/>
        <v>57</v>
      </c>
      <c r="CA95">
        <f t="shared" si="48"/>
        <v>3</v>
      </c>
      <c r="CB95">
        <f t="shared" si="49"/>
        <v>7.9999999999999988E-2</v>
      </c>
      <c r="CC95">
        <f t="shared" si="50"/>
        <v>0</v>
      </c>
      <c r="CD95">
        <f t="shared" si="51"/>
        <v>0</v>
      </c>
      <c r="CE95">
        <f t="shared" si="52"/>
        <v>1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0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85.757999999999996</v>
      </c>
      <c r="C96" t="e">
        <f>VLOOKUP(CONCATENATE($A96,"_",C$4),assets_m6!$A:$D,4,FALSE)</f>
        <v>#N/A</v>
      </c>
      <c r="D96">
        <f>VLOOKUP(CONCATENATE($A96,"_",D$4),assets_m6!$A:$D,4,FALSE)</f>
        <v>84.47</v>
      </c>
      <c r="E96">
        <f>VLOOKUP(CONCATENATE($A96,"_",E$4),assets_m6!$A:$D,4,FALSE)</f>
        <v>85.844999999999999</v>
      </c>
      <c r="F96">
        <f>VLOOKUP(CONCATENATE($A96,"_",F$4),assets_m6!$A:$D,4,FALSE)</f>
        <v>85.573999999999998</v>
      </c>
      <c r="G96">
        <f>VLOOKUP(CONCATENATE($A96,"_",G$4),assets_m6!$A:$D,4,FALSE)</f>
        <v>86.707999999999998</v>
      </c>
      <c r="H96">
        <f>VLOOKUP(CONCATENATE($A96,"_",H$4),assets_m6!$A:$D,4,FALSE)</f>
        <v>86.611000000000004</v>
      </c>
      <c r="I96">
        <f>VLOOKUP(CONCATENATE($A96,"_",I$4),assets_m6!$A:$D,4,FALSE)</f>
        <v>89.197000000000003</v>
      </c>
      <c r="J96">
        <f>VLOOKUP(CONCATENATE($A96,"_",J$4),assets_m6!$A:$D,4,FALSE)</f>
        <v>89.391000000000005</v>
      </c>
      <c r="K96">
        <f>VLOOKUP(CONCATENATE($A96,"_",K$4),assets_m6!$A:$D,4,FALSE)</f>
        <v>87.415000000000006</v>
      </c>
      <c r="L96">
        <f>VLOOKUP(CONCATENATE($A96,"_",L$4),assets_m6!$A:$D,4,FALSE)</f>
        <v>85.933000000000007</v>
      </c>
      <c r="M96">
        <f>VLOOKUP(CONCATENATE($A96,"_",M$4),assets_m6!$A:$D,4,FALSE)</f>
        <v>81.447999999999993</v>
      </c>
      <c r="N96">
        <f>VLOOKUP(CONCATENATE($A96,"_",N$4),assets_m6!$A:$D,4,FALSE)</f>
        <v>81.602000000000004</v>
      </c>
      <c r="O96">
        <f>VLOOKUP(CONCATENATE($A96,"_",O$4),assets_m6!$A:$D,4,FALSE)</f>
        <v>79.801000000000002</v>
      </c>
      <c r="P96">
        <f>VLOOKUP(CONCATENATE($A96,"_",P$4),assets_m6!$A:$D,4,FALSE)</f>
        <v>75.305999999999997</v>
      </c>
      <c r="Q96">
        <f>VLOOKUP(CONCATENATE($A96,"_",Q$4),assets_m6!$A:$D,4,FALSE)</f>
        <v>71.188999999999993</v>
      </c>
      <c r="R96" t="e">
        <f>VLOOKUP(CONCATENATE($A96,"_",R$4),assets_m6!$A:$D,4,FALSE)</f>
        <v>#N/A</v>
      </c>
      <c r="S96">
        <f>VLOOKUP(CONCATENATE($A96,"_",S$4),assets_m6!$A:$D,4,FALSE)</f>
        <v>74.844999999999999</v>
      </c>
      <c r="T96">
        <f>VLOOKUP(CONCATENATE($A96,"_",T$4),assets_m6!$A:$D,4,FALSE)</f>
        <v>71.849000000000004</v>
      </c>
      <c r="U96">
        <f>VLOOKUP(CONCATENATE($A96,"_",U$4),assets_m6!$A:$D,4,FALSE)</f>
        <v>69.185000000000002</v>
      </c>
      <c r="V96">
        <f>VLOOKUP(CONCATENATE($A96,"_",V$4),assets_m6!$A:$D,4,FALSE)</f>
        <v>70.096000000000004</v>
      </c>
      <c r="X96" t="str">
        <f t="shared" si="44"/>
        <v>XLE</v>
      </c>
      <c r="Y96">
        <f t="shared" si="44"/>
        <v>85.757999999999996</v>
      </c>
      <c r="Z96">
        <f t="shared" si="59"/>
        <v>85.757999999999996</v>
      </c>
      <c r="AA96">
        <f t="shared" si="59"/>
        <v>84.47</v>
      </c>
      <c r="AB96">
        <f t="shared" si="59"/>
        <v>85.844999999999999</v>
      </c>
      <c r="AC96">
        <f t="shared" si="59"/>
        <v>85.573999999999998</v>
      </c>
      <c r="AD96">
        <f t="shared" si="59"/>
        <v>86.707999999999998</v>
      </c>
      <c r="AE96">
        <f t="shared" si="59"/>
        <v>86.611000000000004</v>
      </c>
      <c r="AF96">
        <f t="shared" si="59"/>
        <v>89.197000000000003</v>
      </c>
      <c r="AG96">
        <f t="shared" si="59"/>
        <v>89.391000000000005</v>
      </c>
      <c r="AH96">
        <f t="shared" si="58"/>
        <v>87.415000000000006</v>
      </c>
      <c r="AI96">
        <f t="shared" si="58"/>
        <v>85.933000000000007</v>
      </c>
      <c r="AJ96">
        <f t="shared" si="58"/>
        <v>81.447999999999993</v>
      </c>
      <c r="AK96">
        <f t="shared" si="58"/>
        <v>81.602000000000004</v>
      </c>
      <c r="AL96">
        <f t="shared" si="58"/>
        <v>79.801000000000002</v>
      </c>
      <c r="AM96">
        <f t="shared" si="58"/>
        <v>75.305999999999997</v>
      </c>
      <c r="AN96">
        <f t="shared" si="58"/>
        <v>71.188999999999993</v>
      </c>
      <c r="AO96">
        <f t="shared" si="58"/>
        <v>71.188999999999993</v>
      </c>
      <c r="AP96">
        <f t="shared" si="58"/>
        <v>74.844999999999999</v>
      </c>
      <c r="AQ96">
        <f t="shared" si="58"/>
        <v>71.849000000000004</v>
      </c>
      <c r="AR96">
        <f t="shared" si="58"/>
        <v>69.185000000000002</v>
      </c>
      <c r="AS96">
        <f t="shared" si="58"/>
        <v>70.096000000000004</v>
      </c>
      <c r="AU96" t="s">
        <v>100</v>
      </c>
      <c r="AV96">
        <f t="shared" si="62"/>
        <v>0</v>
      </c>
      <c r="AW96">
        <f t="shared" si="62"/>
        <v>-1.5019006973110343E-4</v>
      </c>
      <c r="AX96">
        <f t="shared" si="62"/>
        <v>1.6277968509530012E-4</v>
      </c>
      <c r="AY96">
        <f t="shared" si="62"/>
        <v>-3.156852466655027E-5</v>
      </c>
      <c r="AZ96">
        <f t="shared" si="62"/>
        <v>1.3251688597003765E-4</v>
      </c>
      <c r="BA96">
        <f t="shared" si="62"/>
        <v>-1.1186972367024289E-5</v>
      </c>
      <c r="BB96">
        <f t="shared" si="62"/>
        <v>2.9857639329877251E-4</v>
      </c>
      <c r="BC96">
        <f t="shared" si="62"/>
        <v>2.1749610412906556E-5</v>
      </c>
      <c r="BD96">
        <f t="shared" si="62"/>
        <v>-2.2105133626427708E-4</v>
      </c>
      <c r="BE96">
        <f t="shared" si="62"/>
        <v>-1.6953612080306574E-4</v>
      </c>
      <c r="BF96">
        <f t="shared" si="62"/>
        <v>-5.2191823862776968E-4</v>
      </c>
      <c r="BG96">
        <f t="shared" si="62"/>
        <v>1.8907769374326022E-5</v>
      </c>
      <c r="BH96">
        <f t="shared" si="62"/>
        <v>-2.2070537486826324E-4</v>
      </c>
      <c r="BI96">
        <f t="shared" si="61"/>
        <v>-5.6327614942168697E-4</v>
      </c>
      <c r="BJ96">
        <f t="shared" si="61"/>
        <v>-5.4670278596659024E-4</v>
      </c>
      <c r="BK96">
        <f t="shared" si="61"/>
        <v>0</v>
      </c>
      <c r="BL96">
        <f t="shared" si="60"/>
        <v>5.1356248858672074E-4</v>
      </c>
      <c r="BM96">
        <f t="shared" si="60"/>
        <v>-4.0029394081100877E-4</v>
      </c>
      <c r="BN96">
        <f t="shared" si="60"/>
        <v>-3.7077760302857399E-4</v>
      </c>
      <c r="BO96">
        <f t="shared" si="60"/>
        <v>1.3167594131675961E-4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-0.18263019193544616</v>
      </c>
      <c r="BZ96">
        <f t="shared" si="47"/>
        <v>6</v>
      </c>
      <c r="CA96">
        <f t="shared" si="48"/>
        <v>1</v>
      </c>
      <c r="CB96">
        <f t="shared" si="49"/>
        <v>0.24</v>
      </c>
      <c r="CC96">
        <f t="shared" si="50"/>
        <v>1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0</v>
      </c>
      <c r="CI96">
        <f t="shared" si="55"/>
        <v>1</v>
      </c>
      <c r="CJ96">
        <f t="shared" si="56"/>
        <v>1</v>
      </c>
      <c r="CK96">
        <f t="shared" si="56"/>
        <v>1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34.981000000000002</v>
      </c>
      <c r="C97" t="e">
        <f>VLOOKUP(CONCATENATE($A97,"_",C$4),assets_m6!$A:$D,4,FALSE)</f>
        <v>#N/A</v>
      </c>
      <c r="D97">
        <f>VLOOKUP(CONCATENATE($A97,"_",D$4),assets_m6!$A:$D,4,FALSE)</f>
        <v>34.881999999999998</v>
      </c>
      <c r="E97">
        <f>VLOOKUP(CONCATENATE($A97,"_",E$4),assets_m6!$A:$D,4,FALSE)</f>
        <v>34.322000000000003</v>
      </c>
      <c r="F97">
        <f>VLOOKUP(CONCATENATE($A97,"_",F$4),assets_m6!$A:$D,4,FALSE)</f>
        <v>34.793999999999997</v>
      </c>
      <c r="G97">
        <f>VLOOKUP(CONCATENATE($A97,"_",G$4),assets_m6!$A:$D,4,FALSE)</f>
        <v>34.292000000000002</v>
      </c>
      <c r="H97">
        <f>VLOOKUP(CONCATENATE($A97,"_",H$4),assets_m6!$A:$D,4,FALSE)</f>
        <v>34.39</v>
      </c>
      <c r="I97">
        <f>VLOOKUP(CONCATENATE($A97,"_",I$4),assets_m6!$A:$D,4,FALSE)</f>
        <v>34.655999999999999</v>
      </c>
      <c r="J97">
        <f>VLOOKUP(CONCATENATE($A97,"_",J$4),assets_m6!$A:$D,4,FALSE)</f>
        <v>34.045999999999999</v>
      </c>
      <c r="K97">
        <f>VLOOKUP(CONCATENATE($A97,"_",K$4),assets_m6!$A:$D,4,FALSE)</f>
        <v>33.191000000000003</v>
      </c>
      <c r="L97">
        <f>VLOOKUP(CONCATENATE($A97,"_",L$4),assets_m6!$A:$D,4,FALSE)</f>
        <v>31.991</v>
      </c>
      <c r="M97">
        <f>VLOOKUP(CONCATENATE($A97,"_",M$4),assets_m6!$A:$D,4,FALSE)</f>
        <v>31.036999999999999</v>
      </c>
      <c r="N97">
        <f>VLOOKUP(CONCATENATE($A97,"_",N$4),assets_m6!$A:$D,4,FALSE)</f>
        <v>30.771999999999998</v>
      </c>
      <c r="O97">
        <f>VLOOKUP(CONCATENATE($A97,"_",O$4),assets_m6!$A:$D,4,FALSE)</f>
        <v>31.116</v>
      </c>
      <c r="P97">
        <f>VLOOKUP(CONCATENATE($A97,"_",P$4),assets_m6!$A:$D,4,FALSE)</f>
        <v>30.329000000000001</v>
      </c>
      <c r="Q97">
        <f>VLOOKUP(CONCATENATE($A97,"_",Q$4),assets_m6!$A:$D,4,FALSE)</f>
        <v>30.417999999999999</v>
      </c>
      <c r="R97" t="e">
        <f>VLOOKUP(CONCATENATE($A97,"_",R$4),assets_m6!$A:$D,4,FALSE)</f>
        <v>#N/A</v>
      </c>
      <c r="S97">
        <f>VLOOKUP(CONCATENATE($A97,"_",S$4),assets_m6!$A:$D,4,FALSE)</f>
        <v>31.021999999999998</v>
      </c>
      <c r="T97">
        <f>VLOOKUP(CONCATENATE($A97,"_",T$4),assets_m6!$A:$D,4,FALSE)</f>
        <v>30.952999999999999</v>
      </c>
      <c r="U97">
        <f>VLOOKUP(CONCATENATE($A97,"_",U$4),assets_m6!$A:$D,4,FALSE)</f>
        <v>30.834</v>
      </c>
      <c r="V97">
        <f>VLOOKUP(CONCATENATE($A97,"_",V$4),assets_m6!$A:$D,4,FALSE)</f>
        <v>31.971</v>
      </c>
      <c r="X97" t="str">
        <f t="shared" si="44"/>
        <v>XLF</v>
      </c>
      <c r="Y97">
        <f t="shared" si="44"/>
        <v>34.981000000000002</v>
      </c>
      <c r="Z97">
        <f t="shared" si="59"/>
        <v>34.981000000000002</v>
      </c>
      <c r="AA97">
        <f t="shared" si="59"/>
        <v>34.881999999999998</v>
      </c>
      <c r="AB97">
        <f t="shared" si="59"/>
        <v>34.322000000000003</v>
      </c>
      <c r="AC97">
        <f t="shared" si="59"/>
        <v>34.793999999999997</v>
      </c>
      <c r="AD97">
        <f t="shared" si="59"/>
        <v>34.292000000000002</v>
      </c>
      <c r="AE97">
        <f t="shared" si="59"/>
        <v>34.39</v>
      </c>
      <c r="AF97">
        <f t="shared" si="59"/>
        <v>34.655999999999999</v>
      </c>
      <c r="AG97">
        <f t="shared" si="59"/>
        <v>34.045999999999999</v>
      </c>
      <c r="AH97">
        <f t="shared" si="58"/>
        <v>33.191000000000003</v>
      </c>
      <c r="AI97">
        <f t="shared" si="58"/>
        <v>31.991</v>
      </c>
      <c r="AJ97">
        <f t="shared" si="58"/>
        <v>31.036999999999999</v>
      </c>
      <c r="AK97">
        <f t="shared" si="58"/>
        <v>30.771999999999998</v>
      </c>
      <c r="AL97">
        <f t="shared" si="58"/>
        <v>31.116</v>
      </c>
      <c r="AM97">
        <f t="shared" si="58"/>
        <v>30.329000000000001</v>
      </c>
      <c r="AN97">
        <f t="shared" si="58"/>
        <v>30.417999999999999</v>
      </c>
      <c r="AO97">
        <f t="shared" si="58"/>
        <v>30.417999999999999</v>
      </c>
      <c r="AP97">
        <f t="shared" si="58"/>
        <v>31.021999999999998</v>
      </c>
      <c r="AQ97">
        <f t="shared" si="58"/>
        <v>30.952999999999999</v>
      </c>
      <c r="AR97">
        <f t="shared" si="58"/>
        <v>30.834</v>
      </c>
      <c r="AS97">
        <f t="shared" si="58"/>
        <v>31.971</v>
      </c>
      <c r="AU97" t="s">
        <v>94</v>
      </c>
      <c r="AV97">
        <f t="shared" si="62"/>
        <v>0</v>
      </c>
      <c r="AW97">
        <f t="shared" si="62"/>
        <v>-2.8301077727910509E-5</v>
      </c>
      <c r="AX97">
        <f t="shared" si="62"/>
        <v>-1.6054125336849813E-4</v>
      </c>
      <c r="AY97">
        <f t="shared" si="62"/>
        <v>1.3752112347765113E-4</v>
      </c>
      <c r="AZ97">
        <f t="shared" si="62"/>
        <v>-1.4427774903718899E-4</v>
      </c>
      <c r="BA97">
        <f t="shared" si="62"/>
        <v>2.857809401609675E-5</v>
      </c>
      <c r="BB97">
        <f t="shared" si="62"/>
        <v>7.7348066298342025E-5</v>
      </c>
      <c r="BC97">
        <f t="shared" si="62"/>
        <v>-1.7601569713758064E-4</v>
      </c>
      <c r="BD97">
        <f t="shared" si="62"/>
        <v>-2.5113082300416993E-4</v>
      </c>
      <c r="BE97">
        <f t="shared" si="62"/>
        <v>-3.6154379199180583E-4</v>
      </c>
      <c r="BF97">
        <f t="shared" si="62"/>
        <v>-2.9820887124503787E-4</v>
      </c>
      <c r="BG97">
        <f t="shared" si="62"/>
        <v>-8.5381963462963749E-5</v>
      </c>
      <c r="BH97">
        <f t="shared" si="62"/>
        <v>1.117899389054989E-4</v>
      </c>
      <c r="BI97">
        <f t="shared" si="61"/>
        <v>-2.5292454042936079E-4</v>
      </c>
      <c r="BJ97">
        <f t="shared" si="61"/>
        <v>2.9344851462296363E-5</v>
      </c>
      <c r="BK97">
        <f t="shared" si="61"/>
        <v>0</v>
      </c>
      <c r="BL97">
        <f t="shared" si="60"/>
        <v>1.985666381747647E-4</v>
      </c>
      <c r="BM97">
        <f t="shared" si="60"/>
        <v>-2.2242279672490189E-5</v>
      </c>
      <c r="BN97">
        <f t="shared" si="60"/>
        <v>-3.8445384938455001E-5</v>
      </c>
      <c r="BO97">
        <f t="shared" si="60"/>
        <v>3.6874878381007995E-4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-8.6046711071724694E-2</v>
      </c>
      <c r="BZ97">
        <f t="shared" si="47"/>
        <v>33</v>
      </c>
      <c r="CA97">
        <f t="shared" si="48"/>
        <v>2</v>
      </c>
      <c r="CB97">
        <f t="shared" si="49"/>
        <v>0.11999999999999997</v>
      </c>
      <c r="CC97">
        <f t="shared" si="50"/>
        <v>0</v>
      </c>
      <c r="CD97">
        <f t="shared" si="51"/>
        <v>1</v>
      </c>
      <c r="CE97">
        <f t="shared" si="52"/>
        <v>0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1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94.156000000000006</v>
      </c>
      <c r="C98" t="e">
        <f>VLOOKUP(CONCATENATE($A98,"_",C$4),assets_m6!$A:$D,4,FALSE)</f>
        <v>#N/A</v>
      </c>
      <c r="D98">
        <f>VLOOKUP(CONCATENATE($A98,"_",D$4),assets_m6!$A:$D,4,FALSE)</f>
        <v>93.397000000000006</v>
      </c>
      <c r="E98">
        <f>VLOOKUP(CONCATENATE($A98,"_",E$4),assets_m6!$A:$D,4,FALSE)</f>
        <v>92.825000000000003</v>
      </c>
      <c r="F98">
        <f>VLOOKUP(CONCATENATE($A98,"_",F$4),assets_m6!$A:$D,4,FALSE)</f>
        <v>94.6</v>
      </c>
      <c r="G98">
        <f>VLOOKUP(CONCATENATE($A98,"_",G$4),assets_m6!$A:$D,4,FALSE)</f>
        <v>94.234999999999999</v>
      </c>
      <c r="H98">
        <f>VLOOKUP(CONCATENATE($A98,"_",H$4),assets_m6!$A:$D,4,FALSE)</f>
        <v>94.63</v>
      </c>
      <c r="I98">
        <f>VLOOKUP(CONCATENATE($A98,"_",I$4),assets_m6!$A:$D,4,FALSE)</f>
        <v>95.902000000000001</v>
      </c>
      <c r="J98">
        <f>VLOOKUP(CONCATENATE($A98,"_",J$4),assets_m6!$A:$D,4,FALSE)</f>
        <v>94.165999999999997</v>
      </c>
      <c r="K98">
        <f>VLOOKUP(CONCATENATE($A98,"_",K$4),assets_m6!$A:$D,4,FALSE)</f>
        <v>92.311999999999998</v>
      </c>
      <c r="L98">
        <f>VLOOKUP(CONCATENATE($A98,"_",L$4),assets_m6!$A:$D,4,FALSE)</f>
        <v>89.59</v>
      </c>
      <c r="M98">
        <f>VLOOKUP(CONCATENATE($A98,"_",M$4),assets_m6!$A:$D,4,FALSE)</f>
        <v>86.897999999999996</v>
      </c>
      <c r="N98">
        <f>VLOOKUP(CONCATENATE($A98,"_",N$4),assets_m6!$A:$D,4,FALSE)</f>
        <v>86.680999999999997</v>
      </c>
      <c r="O98">
        <f>VLOOKUP(CONCATENATE($A98,"_",O$4),assets_m6!$A:$D,4,FALSE)</f>
        <v>87.519000000000005</v>
      </c>
      <c r="P98">
        <f>VLOOKUP(CONCATENATE($A98,"_",P$4),assets_m6!$A:$D,4,FALSE)</f>
        <v>84.6</v>
      </c>
      <c r="Q98">
        <f>VLOOKUP(CONCATENATE($A98,"_",Q$4),assets_m6!$A:$D,4,FALSE)</f>
        <v>84.382999999999996</v>
      </c>
      <c r="R98" t="e">
        <f>VLOOKUP(CONCATENATE($A98,"_",R$4),assets_m6!$A:$D,4,FALSE)</f>
        <v>#N/A</v>
      </c>
      <c r="S98">
        <f>VLOOKUP(CONCATENATE($A98,"_",S$4),assets_m6!$A:$D,4,FALSE)</f>
        <v>85.917000000000002</v>
      </c>
      <c r="T98">
        <f>VLOOKUP(CONCATENATE($A98,"_",T$4),assets_m6!$A:$D,4,FALSE)</f>
        <v>85.441999999999993</v>
      </c>
      <c r="U98">
        <f>VLOOKUP(CONCATENATE($A98,"_",U$4),assets_m6!$A:$D,4,FALSE)</f>
        <v>85.006</v>
      </c>
      <c r="V98">
        <f>VLOOKUP(CONCATENATE($A98,"_",V$4),assets_m6!$A:$D,4,FALSE)</f>
        <v>87.977000000000004</v>
      </c>
      <c r="X98" t="str">
        <f t="shared" si="44"/>
        <v>XLI</v>
      </c>
      <c r="Y98">
        <f t="shared" si="44"/>
        <v>94.156000000000006</v>
      </c>
      <c r="Z98">
        <f t="shared" si="59"/>
        <v>94.156000000000006</v>
      </c>
      <c r="AA98">
        <f t="shared" si="59"/>
        <v>93.397000000000006</v>
      </c>
      <c r="AB98">
        <f t="shared" si="59"/>
        <v>92.825000000000003</v>
      </c>
      <c r="AC98">
        <f t="shared" si="59"/>
        <v>94.6</v>
      </c>
      <c r="AD98">
        <f t="shared" si="59"/>
        <v>94.234999999999999</v>
      </c>
      <c r="AE98">
        <f t="shared" si="59"/>
        <v>94.63</v>
      </c>
      <c r="AF98">
        <f t="shared" si="59"/>
        <v>95.902000000000001</v>
      </c>
      <c r="AG98">
        <f t="shared" si="59"/>
        <v>94.165999999999997</v>
      </c>
      <c r="AH98">
        <f t="shared" si="58"/>
        <v>92.311999999999998</v>
      </c>
      <c r="AI98">
        <f t="shared" si="58"/>
        <v>89.59</v>
      </c>
      <c r="AJ98">
        <f t="shared" si="58"/>
        <v>86.897999999999996</v>
      </c>
      <c r="AK98">
        <f t="shared" si="58"/>
        <v>86.680999999999997</v>
      </c>
      <c r="AL98">
        <f t="shared" si="58"/>
        <v>87.519000000000005</v>
      </c>
      <c r="AM98">
        <f t="shared" si="58"/>
        <v>84.6</v>
      </c>
      <c r="AN98">
        <f t="shared" si="58"/>
        <v>84.382999999999996</v>
      </c>
      <c r="AO98">
        <f t="shared" si="58"/>
        <v>84.382999999999996</v>
      </c>
      <c r="AP98">
        <f t="shared" si="58"/>
        <v>85.917000000000002</v>
      </c>
      <c r="AQ98">
        <f t="shared" si="58"/>
        <v>85.441999999999993</v>
      </c>
      <c r="AR98">
        <f t="shared" si="58"/>
        <v>85.006</v>
      </c>
      <c r="AS98">
        <f t="shared" si="58"/>
        <v>87.977000000000004</v>
      </c>
      <c r="AU98" t="s">
        <v>101</v>
      </c>
      <c r="AV98">
        <f t="shared" si="62"/>
        <v>0</v>
      </c>
      <c r="AW98">
        <f t="shared" si="62"/>
        <v>-8.0610901057818978E-5</v>
      </c>
      <c r="AX98">
        <f t="shared" si="62"/>
        <v>-6.1243937171429771E-5</v>
      </c>
      <c r="AY98">
        <f t="shared" si="62"/>
        <v>1.9122003770535864E-4</v>
      </c>
      <c r="AZ98">
        <f t="shared" si="62"/>
        <v>-3.8583509513741534E-5</v>
      </c>
      <c r="BA98">
        <f t="shared" si="62"/>
        <v>4.1916485382288537E-5</v>
      </c>
      <c r="BB98">
        <f t="shared" si="62"/>
        <v>1.344182605938926E-4</v>
      </c>
      <c r="BC98">
        <f t="shared" si="62"/>
        <v>-1.8101812266688955E-4</v>
      </c>
      <c r="BD98">
        <f t="shared" si="62"/>
        <v>-1.9688634963787349E-4</v>
      </c>
      <c r="BE98">
        <f t="shared" si="62"/>
        <v>-2.9486957275327088E-4</v>
      </c>
      <c r="BF98">
        <f t="shared" si="62"/>
        <v>-3.0047996428172867E-4</v>
      </c>
      <c r="BG98">
        <f t="shared" si="62"/>
        <v>-2.4971806025454987E-5</v>
      </c>
      <c r="BH98">
        <f t="shared" si="62"/>
        <v>9.6676318916487817E-5</v>
      </c>
      <c r="BI98">
        <f t="shared" si="61"/>
        <v>-3.3352757686902398E-4</v>
      </c>
      <c r="BJ98">
        <f t="shared" si="61"/>
        <v>-2.5650118203309547E-5</v>
      </c>
      <c r="BK98">
        <f t="shared" si="61"/>
        <v>0</v>
      </c>
      <c r="BL98">
        <f t="shared" si="60"/>
        <v>1.8179017100600906E-4</v>
      </c>
      <c r="BM98">
        <f t="shared" si="60"/>
        <v>-5.5285915476565591E-5</v>
      </c>
      <c r="BN98">
        <f t="shared" si="60"/>
        <v>-5.1028768053181439E-5</v>
      </c>
      <c r="BO98">
        <f t="shared" si="60"/>
        <v>3.4950474084182337E-4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-6.562513275840097E-2</v>
      </c>
      <c r="BZ98">
        <f t="shared" si="47"/>
        <v>46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140.351</v>
      </c>
      <c r="C99" t="e">
        <f>VLOOKUP(CONCATENATE($A99,"_",C$4),assets_m6!$A:$D,4,FALSE)</f>
        <v>#N/A</v>
      </c>
      <c r="D99">
        <f>VLOOKUP(CONCATENATE($A99,"_",D$4),assets_m6!$A:$D,4,FALSE)</f>
        <v>139.34899999999999</v>
      </c>
      <c r="E99">
        <f>VLOOKUP(CONCATENATE($A99,"_",E$4),assets_m6!$A:$D,4,FALSE)</f>
        <v>138.93199999999999</v>
      </c>
      <c r="F99">
        <f>VLOOKUP(CONCATENATE($A99,"_",F$4),assets_m6!$A:$D,4,FALSE)</f>
        <v>142.29499999999999</v>
      </c>
      <c r="G99">
        <f>VLOOKUP(CONCATENATE($A99,"_",G$4),assets_m6!$A:$D,4,FALSE)</f>
        <v>138.892</v>
      </c>
      <c r="H99">
        <f>VLOOKUP(CONCATENATE($A99,"_",H$4),assets_m6!$A:$D,4,FALSE)</f>
        <v>138.90199999999999</v>
      </c>
      <c r="I99">
        <f>VLOOKUP(CONCATENATE($A99,"_",I$4),assets_m6!$A:$D,4,FALSE)</f>
        <v>140.559</v>
      </c>
      <c r="J99">
        <f>VLOOKUP(CONCATENATE($A99,"_",J$4),assets_m6!$A:$D,4,FALSE)</f>
        <v>138.97200000000001</v>
      </c>
      <c r="K99">
        <f>VLOOKUP(CONCATENATE($A99,"_",K$4),assets_m6!$A:$D,4,FALSE)</f>
        <v>135.261</v>
      </c>
      <c r="L99">
        <f>VLOOKUP(CONCATENATE($A99,"_",L$4),assets_m6!$A:$D,4,FALSE)</f>
        <v>130.06200000000001</v>
      </c>
      <c r="M99">
        <f>VLOOKUP(CONCATENATE($A99,"_",M$4),assets_m6!$A:$D,4,FALSE)</f>
        <v>124.298</v>
      </c>
      <c r="N99">
        <f>VLOOKUP(CONCATENATE($A99,"_",N$4),assets_m6!$A:$D,4,FALSE)</f>
        <v>125.081</v>
      </c>
      <c r="O99">
        <f>VLOOKUP(CONCATENATE($A99,"_",O$4),assets_m6!$A:$D,4,FALSE)</f>
        <v>127.721</v>
      </c>
      <c r="P99">
        <f>VLOOKUP(CONCATENATE($A99,"_",P$4),assets_m6!$A:$D,4,FALSE)</f>
        <v>122.52200000000001</v>
      </c>
      <c r="Q99">
        <f>VLOOKUP(CONCATENATE($A99,"_",Q$4),assets_m6!$A:$D,4,FALSE)</f>
        <v>123.643</v>
      </c>
      <c r="R99" t="e">
        <f>VLOOKUP(CONCATENATE($A99,"_",R$4),assets_m6!$A:$D,4,FALSE)</f>
        <v>#N/A</v>
      </c>
      <c r="S99">
        <f>VLOOKUP(CONCATENATE($A99,"_",S$4),assets_m6!$A:$D,4,FALSE)</f>
        <v>126.782</v>
      </c>
      <c r="T99">
        <f>VLOOKUP(CONCATENATE($A99,"_",T$4),assets_m6!$A:$D,4,FALSE)</f>
        <v>126.245</v>
      </c>
      <c r="U99">
        <f>VLOOKUP(CONCATENATE($A99,"_",U$4),assets_m6!$A:$D,4,FALSE)</f>
        <v>128.13499999999999</v>
      </c>
      <c r="V99">
        <f>VLOOKUP(CONCATENATE($A99,"_",V$4),assets_m6!$A:$D,4,FALSE)</f>
        <v>132.74</v>
      </c>
      <c r="X99" t="str">
        <f t="shared" si="44"/>
        <v>XLK</v>
      </c>
      <c r="Y99">
        <f t="shared" si="44"/>
        <v>140.351</v>
      </c>
      <c r="Z99">
        <f t="shared" si="59"/>
        <v>140.351</v>
      </c>
      <c r="AA99">
        <f t="shared" si="59"/>
        <v>139.34899999999999</v>
      </c>
      <c r="AB99">
        <f t="shared" si="59"/>
        <v>138.93199999999999</v>
      </c>
      <c r="AC99">
        <f t="shared" si="59"/>
        <v>142.29499999999999</v>
      </c>
      <c r="AD99">
        <f t="shared" si="59"/>
        <v>138.892</v>
      </c>
      <c r="AE99">
        <f t="shared" si="59"/>
        <v>138.90199999999999</v>
      </c>
      <c r="AF99">
        <f t="shared" si="59"/>
        <v>140.559</v>
      </c>
      <c r="AG99">
        <f t="shared" si="59"/>
        <v>138.97200000000001</v>
      </c>
      <c r="AH99">
        <f t="shared" si="58"/>
        <v>135.261</v>
      </c>
      <c r="AI99">
        <f t="shared" si="58"/>
        <v>130.06200000000001</v>
      </c>
      <c r="AJ99">
        <f t="shared" si="58"/>
        <v>124.298</v>
      </c>
      <c r="AK99">
        <f t="shared" si="58"/>
        <v>125.081</v>
      </c>
      <c r="AL99">
        <f t="shared" si="58"/>
        <v>127.721</v>
      </c>
      <c r="AM99">
        <f t="shared" si="58"/>
        <v>122.52200000000001</v>
      </c>
      <c r="AN99">
        <f t="shared" si="58"/>
        <v>123.643</v>
      </c>
      <c r="AO99">
        <f t="shared" si="58"/>
        <v>123.643</v>
      </c>
      <c r="AP99">
        <f t="shared" si="58"/>
        <v>126.782</v>
      </c>
      <c r="AQ99">
        <f t="shared" si="58"/>
        <v>126.245</v>
      </c>
      <c r="AR99">
        <f t="shared" si="58"/>
        <v>128.13499999999999</v>
      </c>
      <c r="AS99">
        <f t="shared" si="58"/>
        <v>132.74</v>
      </c>
      <c r="AU99" t="s">
        <v>96</v>
      </c>
      <c r="AV99">
        <f t="shared" si="62"/>
        <v>0</v>
      </c>
      <c r="AW99">
        <f t="shared" si="62"/>
        <v>-7.1392437531617853E-5</v>
      </c>
      <c r="AX99">
        <f t="shared" si="62"/>
        <v>-2.9924864907534434E-5</v>
      </c>
      <c r="AY99">
        <f t="shared" si="62"/>
        <v>2.4206086430771884E-4</v>
      </c>
      <c r="AZ99">
        <f t="shared" si="62"/>
        <v>-2.3915105941881246E-4</v>
      </c>
      <c r="BA99">
        <f t="shared" si="62"/>
        <v>7.199838723606043E-7</v>
      </c>
      <c r="BB99">
        <f t="shared" si="62"/>
        <v>1.1929273876546132E-4</v>
      </c>
      <c r="BC99">
        <f t="shared" si="62"/>
        <v>-1.129063240347462E-4</v>
      </c>
      <c r="BD99">
        <f t="shared" si="62"/>
        <v>-2.6703220792677752E-4</v>
      </c>
      <c r="BE99">
        <f t="shared" si="62"/>
        <v>-3.8436799964512936E-4</v>
      </c>
      <c r="BF99">
        <f t="shared" si="62"/>
        <v>-4.4317325583183477E-4</v>
      </c>
      <c r="BG99">
        <f t="shared" si="62"/>
        <v>6.2993773029332832E-5</v>
      </c>
      <c r="BH99">
        <f t="shared" si="62"/>
        <v>2.1106323102629501E-4</v>
      </c>
      <c r="BI99">
        <f t="shared" si="61"/>
        <v>-4.0705913671205187E-4</v>
      </c>
      <c r="BJ99">
        <f t="shared" si="61"/>
        <v>9.1493772546970758E-5</v>
      </c>
      <c r="BK99">
        <f t="shared" si="61"/>
        <v>0</v>
      </c>
      <c r="BL99">
        <f t="shared" si="60"/>
        <v>2.5387607871048067E-4</v>
      </c>
      <c r="BM99">
        <f t="shared" si="60"/>
        <v>-4.2356170434288142E-5</v>
      </c>
      <c r="BN99">
        <f t="shared" si="60"/>
        <v>1.4970889936234992E-4</v>
      </c>
      <c r="BO99">
        <f t="shared" si="60"/>
        <v>3.5938658446170197E-4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-5.4228327550213326E-2</v>
      </c>
      <c r="BZ99">
        <f t="shared" si="47"/>
        <v>55</v>
      </c>
      <c r="CA99">
        <f t="shared" si="48"/>
        <v>3</v>
      </c>
      <c r="CB99">
        <f t="shared" si="49"/>
        <v>7.9999999999999988E-2</v>
      </c>
      <c r="CC99">
        <f t="shared" si="50"/>
        <v>0</v>
      </c>
      <c r="CD99">
        <f t="shared" si="51"/>
        <v>0</v>
      </c>
      <c r="CE99">
        <f t="shared" si="52"/>
        <v>1</v>
      </c>
      <c r="CF99">
        <f t="shared" si="53"/>
        <v>0</v>
      </c>
      <c r="CG99">
        <f t="shared" si="54"/>
        <v>0</v>
      </c>
      <c r="CI99">
        <f t="shared" si="55"/>
        <v>0</v>
      </c>
      <c r="CJ99">
        <f t="shared" si="56"/>
        <v>0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73.444000000000003</v>
      </c>
      <c r="C100" t="e">
        <f>VLOOKUP(CONCATENATE($A100,"_",C$4),assets_m6!$A:$D,4,FALSE)</f>
        <v>#N/A</v>
      </c>
      <c r="D100">
        <f>VLOOKUP(CONCATENATE($A100,"_",D$4),assets_m6!$A:$D,4,FALSE)</f>
        <v>72.924999999999997</v>
      </c>
      <c r="E100">
        <f>VLOOKUP(CONCATENATE($A100,"_",E$4),assets_m6!$A:$D,4,FALSE)</f>
        <v>71.974999999999994</v>
      </c>
      <c r="F100">
        <f>VLOOKUP(CONCATENATE($A100,"_",F$4),assets_m6!$A:$D,4,FALSE)</f>
        <v>73.022999999999996</v>
      </c>
      <c r="G100">
        <f>VLOOKUP(CONCATENATE($A100,"_",G$4),assets_m6!$A:$D,4,FALSE)</f>
        <v>72.289000000000001</v>
      </c>
      <c r="H100">
        <f>VLOOKUP(CONCATENATE($A100,"_",H$4),assets_m6!$A:$D,4,FALSE)</f>
        <v>72.317999999999998</v>
      </c>
      <c r="I100">
        <f>VLOOKUP(CONCATENATE($A100,"_",I$4),assets_m6!$A:$D,4,FALSE)</f>
        <v>72.7</v>
      </c>
      <c r="J100">
        <f>VLOOKUP(CONCATENATE($A100,"_",J$4),assets_m6!$A:$D,4,FALSE)</f>
        <v>71.808999999999997</v>
      </c>
      <c r="K100">
        <f>VLOOKUP(CONCATENATE($A100,"_",K$4),assets_m6!$A:$D,4,FALSE)</f>
        <v>70.731999999999999</v>
      </c>
      <c r="L100">
        <f>VLOOKUP(CONCATENATE($A100,"_",L$4),assets_m6!$A:$D,4,FALSE)</f>
        <v>70.427999999999997</v>
      </c>
      <c r="M100">
        <f>VLOOKUP(CONCATENATE($A100,"_",M$4),assets_m6!$A:$D,4,FALSE)</f>
        <v>68.91</v>
      </c>
      <c r="N100">
        <f>VLOOKUP(CONCATENATE($A100,"_",N$4),assets_m6!$A:$D,4,FALSE)</f>
        <v>68.097999999999999</v>
      </c>
      <c r="O100">
        <f>VLOOKUP(CONCATENATE($A100,"_",O$4),assets_m6!$A:$D,4,FALSE)</f>
        <v>68.165999999999997</v>
      </c>
      <c r="P100">
        <f>VLOOKUP(CONCATENATE($A100,"_",P$4),assets_m6!$A:$D,4,FALSE)</f>
        <v>67.647000000000006</v>
      </c>
      <c r="Q100">
        <f>VLOOKUP(CONCATENATE($A100,"_",Q$4),assets_m6!$A:$D,4,FALSE)</f>
        <v>67.402000000000001</v>
      </c>
      <c r="R100" t="e">
        <f>VLOOKUP(CONCATENATE($A100,"_",R$4),assets_m6!$A:$D,4,FALSE)</f>
        <v>#N/A</v>
      </c>
      <c r="S100">
        <f>VLOOKUP(CONCATENATE($A100,"_",S$4),assets_m6!$A:$D,4,FALSE)</f>
        <v>69.191000000000003</v>
      </c>
      <c r="T100">
        <f>VLOOKUP(CONCATENATE($A100,"_",T$4),assets_m6!$A:$D,4,FALSE)</f>
        <v>69.141999999999996</v>
      </c>
      <c r="U100">
        <f>VLOOKUP(CONCATENATE($A100,"_",U$4),assets_m6!$A:$D,4,FALSE)</f>
        <v>70.483000000000004</v>
      </c>
      <c r="V100">
        <f>VLOOKUP(CONCATENATE($A100,"_",V$4),assets_m6!$A:$D,4,FALSE)</f>
        <v>71.864000000000004</v>
      </c>
      <c r="X100" t="str">
        <f t="shared" si="44"/>
        <v>XLP</v>
      </c>
      <c r="Y100">
        <f t="shared" si="44"/>
        <v>73.444000000000003</v>
      </c>
      <c r="Z100">
        <f t="shared" si="59"/>
        <v>73.444000000000003</v>
      </c>
      <c r="AA100">
        <f t="shared" si="59"/>
        <v>72.924999999999997</v>
      </c>
      <c r="AB100">
        <f t="shared" si="59"/>
        <v>71.974999999999994</v>
      </c>
      <c r="AC100">
        <f t="shared" si="59"/>
        <v>73.022999999999996</v>
      </c>
      <c r="AD100">
        <f t="shared" si="59"/>
        <v>72.289000000000001</v>
      </c>
      <c r="AE100">
        <f t="shared" si="59"/>
        <v>72.317999999999998</v>
      </c>
      <c r="AF100">
        <f t="shared" si="59"/>
        <v>72.7</v>
      </c>
      <c r="AG100">
        <f t="shared" si="59"/>
        <v>71.808999999999997</v>
      </c>
      <c r="AH100">
        <f t="shared" si="58"/>
        <v>70.731999999999999</v>
      </c>
      <c r="AI100">
        <f t="shared" si="58"/>
        <v>70.427999999999997</v>
      </c>
      <c r="AJ100">
        <f t="shared" si="58"/>
        <v>68.91</v>
      </c>
      <c r="AK100">
        <f t="shared" si="58"/>
        <v>68.097999999999999</v>
      </c>
      <c r="AL100">
        <f t="shared" si="58"/>
        <v>68.165999999999997</v>
      </c>
      <c r="AM100">
        <f t="shared" si="58"/>
        <v>67.647000000000006</v>
      </c>
      <c r="AN100">
        <f t="shared" si="58"/>
        <v>67.402000000000001</v>
      </c>
      <c r="AO100">
        <f t="shared" si="58"/>
        <v>67.402000000000001</v>
      </c>
      <c r="AP100">
        <f t="shared" si="58"/>
        <v>69.191000000000003</v>
      </c>
      <c r="AQ100">
        <f t="shared" si="58"/>
        <v>69.141999999999996</v>
      </c>
      <c r="AR100">
        <f t="shared" si="58"/>
        <v>70.483000000000004</v>
      </c>
      <c r="AS100">
        <f t="shared" si="58"/>
        <v>71.864000000000004</v>
      </c>
      <c r="AU100" t="s">
        <v>93</v>
      </c>
      <c r="AV100">
        <f t="shared" si="62"/>
        <v>0</v>
      </c>
      <c r="AW100">
        <f t="shared" si="62"/>
        <v>-7.0666085725179116E-5</v>
      </c>
      <c r="AX100">
        <f t="shared" si="62"/>
        <v>-1.3027082619129283E-4</v>
      </c>
      <c r="AY100">
        <f t="shared" si="62"/>
        <v>1.45606113233762E-4</v>
      </c>
      <c r="AZ100">
        <f t="shared" si="62"/>
        <v>-1.0051627569395871E-4</v>
      </c>
      <c r="BA100">
        <f t="shared" si="62"/>
        <v>4.0116753586294402E-6</v>
      </c>
      <c r="BB100">
        <f t="shared" si="62"/>
        <v>5.2822257252690203E-5</v>
      </c>
      <c r="BC100">
        <f t="shared" si="62"/>
        <v>-1.2255845942228408E-4</v>
      </c>
      <c r="BD100">
        <f t="shared" si="62"/>
        <v>-1.4998120012811741E-4</v>
      </c>
      <c r="BE100">
        <f t="shared" si="62"/>
        <v>-4.2979132500141667E-5</v>
      </c>
      <c r="BF100">
        <f t="shared" si="62"/>
        <v>-2.1553927415232589E-4</v>
      </c>
      <c r="BG100">
        <f t="shared" si="62"/>
        <v>-1.1783485705993291E-4</v>
      </c>
      <c r="BH100">
        <f t="shared" si="62"/>
        <v>9.985608975299985E-6</v>
      </c>
      <c r="BI100">
        <f t="shared" si="61"/>
        <v>-7.6137663938032339E-5</v>
      </c>
      <c r="BJ100">
        <f t="shared" si="61"/>
        <v>-3.6217422797759621E-5</v>
      </c>
      <c r="BK100">
        <f t="shared" si="61"/>
        <v>0</v>
      </c>
      <c r="BL100">
        <f t="shared" si="60"/>
        <v>2.654223910269727E-4</v>
      </c>
      <c r="BM100">
        <f t="shared" si="60"/>
        <v>-7.0818459048151618E-6</v>
      </c>
      <c r="BN100">
        <f t="shared" si="60"/>
        <v>1.9394868531428193E-4</v>
      </c>
      <c r="BO100">
        <f t="shared" si="60"/>
        <v>1.9593377126399277E-4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-2.1512989488589922E-2</v>
      </c>
      <c r="BZ100">
        <f t="shared" si="47"/>
        <v>80</v>
      </c>
      <c r="CA100">
        <f t="shared" si="48"/>
        <v>4</v>
      </c>
      <c r="CB100">
        <f t="shared" si="49"/>
        <v>0.12000000000000002</v>
      </c>
      <c r="CC100">
        <f t="shared" si="50"/>
        <v>0</v>
      </c>
      <c r="CD100">
        <f t="shared" si="51"/>
        <v>0</v>
      </c>
      <c r="CE100">
        <f t="shared" si="52"/>
        <v>0</v>
      </c>
      <c r="CF100">
        <f t="shared" si="53"/>
        <v>1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0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73.671000000000006</v>
      </c>
      <c r="C101" t="e">
        <f>VLOOKUP(CONCATENATE($A101,"_",C$4),assets_m6!$A:$D,4,FALSE)</f>
        <v>#N/A</v>
      </c>
      <c r="D101">
        <f>VLOOKUP(CONCATENATE($A101,"_",D$4),assets_m6!$A:$D,4,FALSE)</f>
        <v>72.655000000000001</v>
      </c>
      <c r="E101">
        <f>VLOOKUP(CONCATENATE($A101,"_",E$4),assets_m6!$A:$D,4,FALSE)</f>
        <v>72.537000000000006</v>
      </c>
      <c r="F101">
        <f>VLOOKUP(CONCATENATE($A101,"_",F$4),assets_m6!$A:$D,4,FALSE)</f>
        <v>73.025999999999996</v>
      </c>
      <c r="G101">
        <f>VLOOKUP(CONCATENATE($A101,"_",G$4),assets_m6!$A:$D,4,FALSE)</f>
        <v>72.674000000000007</v>
      </c>
      <c r="H101">
        <f>VLOOKUP(CONCATENATE($A101,"_",H$4),assets_m6!$A:$D,4,FALSE)</f>
        <v>72.997</v>
      </c>
      <c r="I101">
        <f>VLOOKUP(CONCATENATE($A101,"_",I$4),assets_m6!$A:$D,4,FALSE)</f>
        <v>73.436000000000007</v>
      </c>
      <c r="J101">
        <f>VLOOKUP(CONCATENATE($A101,"_",J$4),assets_m6!$A:$D,4,FALSE)</f>
        <v>72</v>
      </c>
      <c r="K101">
        <f>VLOOKUP(CONCATENATE($A101,"_",K$4),assets_m6!$A:$D,4,FALSE)</f>
        <v>70.27</v>
      </c>
      <c r="L101">
        <f>VLOOKUP(CONCATENATE($A101,"_",L$4),assets_m6!$A:$D,4,FALSE)</f>
        <v>69.731999999999999</v>
      </c>
      <c r="M101">
        <f>VLOOKUP(CONCATENATE($A101,"_",M$4),assets_m6!$A:$D,4,FALSE)</f>
        <v>66.525999999999996</v>
      </c>
      <c r="N101">
        <f>VLOOKUP(CONCATENATE($A101,"_",N$4),assets_m6!$A:$D,4,FALSE)</f>
        <v>64.844999999999999</v>
      </c>
      <c r="O101">
        <f>VLOOKUP(CONCATENATE($A101,"_",O$4),assets_m6!$A:$D,4,FALSE)</f>
        <v>65.265000000000001</v>
      </c>
      <c r="P101">
        <f>VLOOKUP(CONCATENATE($A101,"_",P$4),assets_m6!$A:$D,4,FALSE)</f>
        <v>64.004000000000005</v>
      </c>
      <c r="Q101">
        <f>VLOOKUP(CONCATENATE($A101,"_",Q$4),assets_m6!$A:$D,4,FALSE)</f>
        <v>63.408000000000001</v>
      </c>
      <c r="R101" t="e">
        <f>VLOOKUP(CONCATENATE($A101,"_",R$4),assets_m6!$A:$D,4,FALSE)</f>
        <v>#N/A</v>
      </c>
      <c r="S101">
        <f>VLOOKUP(CONCATENATE($A101,"_",S$4),assets_m6!$A:$D,4,FALSE)</f>
        <v>64.61</v>
      </c>
      <c r="T101">
        <f>VLOOKUP(CONCATENATE($A101,"_",T$4),assets_m6!$A:$D,4,FALSE)</f>
        <v>65.289000000000001</v>
      </c>
      <c r="U101">
        <f>VLOOKUP(CONCATENATE($A101,"_",U$4),assets_m6!$A:$D,4,FALSE)</f>
        <v>66.825999999999993</v>
      </c>
      <c r="V101">
        <f>VLOOKUP(CONCATENATE($A101,"_",V$4),assets_m6!$A:$D,4,FALSE)</f>
        <v>67.989000000000004</v>
      </c>
      <c r="X101" t="str">
        <f t="shared" si="44"/>
        <v>XLU</v>
      </c>
      <c r="Y101">
        <f t="shared" si="44"/>
        <v>73.671000000000006</v>
      </c>
      <c r="Z101">
        <f t="shared" si="59"/>
        <v>73.671000000000006</v>
      </c>
      <c r="AA101">
        <f t="shared" si="59"/>
        <v>72.655000000000001</v>
      </c>
      <c r="AB101">
        <f t="shared" si="59"/>
        <v>72.537000000000006</v>
      </c>
      <c r="AC101">
        <f t="shared" si="59"/>
        <v>73.025999999999996</v>
      </c>
      <c r="AD101">
        <f t="shared" si="59"/>
        <v>72.674000000000007</v>
      </c>
      <c r="AE101">
        <f t="shared" si="59"/>
        <v>72.997</v>
      </c>
      <c r="AF101">
        <f t="shared" si="59"/>
        <v>73.436000000000007</v>
      </c>
      <c r="AG101">
        <f t="shared" si="59"/>
        <v>72</v>
      </c>
      <c r="AH101">
        <f t="shared" si="58"/>
        <v>70.27</v>
      </c>
      <c r="AI101">
        <f t="shared" si="58"/>
        <v>69.731999999999999</v>
      </c>
      <c r="AJ101">
        <f t="shared" si="58"/>
        <v>66.525999999999996</v>
      </c>
      <c r="AK101">
        <f t="shared" si="58"/>
        <v>64.844999999999999</v>
      </c>
      <c r="AL101">
        <f t="shared" si="58"/>
        <v>65.265000000000001</v>
      </c>
      <c r="AM101">
        <f t="shared" si="58"/>
        <v>64.004000000000005</v>
      </c>
      <c r="AN101">
        <f t="shared" si="58"/>
        <v>63.408000000000001</v>
      </c>
      <c r="AO101">
        <f t="shared" si="58"/>
        <v>63.408000000000001</v>
      </c>
      <c r="AP101">
        <f t="shared" si="58"/>
        <v>64.61</v>
      </c>
      <c r="AQ101">
        <f t="shared" si="58"/>
        <v>65.289000000000001</v>
      </c>
      <c r="AR101">
        <f t="shared" si="58"/>
        <v>66.825999999999993</v>
      </c>
      <c r="AS101">
        <f t="shared" si="58"/>
        <v>67.989000000000004</v>
      </c>
      <c r="AU101" t="s">
        <v>99</v>
      </c>
      <c r="AV101">
        <f t="shared" si="62"/>
        <v>0</v>
      </c>
      <c r="AW101">
        <f t="shared" si="62"/>
        <v>-1.3791043965739644E-4</v>
      </c>
      <c r="AX101">
        <f t="shared" si="62"/>
        <v>-1.6241139632509117E-5</v>
      </c>
      <c r="AY101">
        <f t="shared" si="62"/>
        <v>6.7413871541418882E-5</v>
      </c>
      <c r="AZ101">
        <f t="shared" si="62"/>
        <v>-4.820201024292576E-5</v>
      </c>
      <c r="BA101">
        <f t="shared" si="62"/>
        <v>4.4445056003521657E-5</v>
      </c>
      <c r="BB101">
        <f t="shared" si="62"/>
        <v>6.0139457785937394E-5</v>
      </c>
      <c r="BC101">
        <f t="shared" si="62"/>
        <v>-1.9554441963069979E-4</v>
      </c>
      <c r="BD101">
        <f t="shared" si="62"/>
        <v>-2.4027777777777836E-4</v>
      </c>
      <c r="BE101">
        <f t="shared" si="62"/>
        <v>-7.6561832930126199E-5</v>
      </c>
      <c r="BF101">
        <f t="shared" si="62"/>
        <v>-4.5976022486089648E-4</v>
      </c>
      <c r="BG101">
        <f t="shared" si="62"/>
        <v>-2.5268316147070282E-4</v>
      </c>
      <c r="BH101">
        <f t="shared" si="62"/>
        <v>6.4769835762202435E-5</v>
      </c>
      <c r="BI101">
        <f t="shared" si="61"/>
        <v>-1.9321228836282779E-4</v>
      </c>
      <c r="BJ101">
        <f t="shared" si="61"/>
        <v>-9.3119180051247363E-5</v>
      </c>
      <c r="BK101">
        <f t="shared" si="61"/>
        <v>0</v>
      </c>
      <c r="BL101">
        <f t="shared" si="60"/>
        <v>1.8956598536462246E-4</v>
      </c>
      <c r="BM101">
        <f t="shared" si="60"/>
        <v>1.0509209100758428E-4</v>
      </c>
      <c r="BN101">
        <f t="shared" si="60"/>
        <v>2.3541484783041431E-4</v>
      </c>
      <c r="BO101">
        <f t="shared" si="60"/>
        <v>1.7403405859994778E-4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-7.7126684855642003E-2</v>
      </c>
      <c r="BZ101">
        <f t="shared" si="47"/>
        <v>38</v>
      </c>
      <c r="CA101">
        <f t="shared" si="48"/>
        <v>2</v>
      </c>
      <c r="CB101">
        <f t="shared" si="49"/>
        <v>0.11999999999999997</v>
      </c>
      <c r="CC101">
        <f t="shared" si="50"/>
        <v>0</v>
      </c>
      <c r="CD101">
        <f t="shared" si="51"/>
        <v>1</v>
      </c>
      <c r="CE101">
        <f t="shared" si="52"/>
        <v>0</v>
      </c>
      <c r="CF101">
        <f t="shared" si="53"/>
        <v>0</v>
      </c>
      <c r="CG101">
        <f t="shared" si="54"/>
        <v>0</v>
      </c>
      <c r="CI101">
        <f t="shared" si="55"/>
        <v>0</v>
      </c>
      <c r="CJ101">
        <f t="shared" si="56"/>
        <v>1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132.39400000000001</v>
      </c>
      <c r="C102" t="e">
        <f>VLOOKUP(CONCATENATE($A102,"_",C$4),assets_m6!$A:$D,4,FALSE)</f>
        <v>#N/A</v>
      </c>
      <c r="D102">
        <f>VLOOKUP(CONCATENATE($A102,"_",D$4),assets_m6!$A:$D,4,FALSE)</f>
        <v>130.625</v>
      </c>
      <c r="E102">
        <f>VLOOKUP(CONCATENATE($A102,"_",E$4),assets_m6!$A:$D,4,FALSE)</f>
        <v>128.74799999999999</v>
      </c>
      <c r="F102">
        <f>VLOOKUP(CONCATENATE($A102,"_",F$4),assets_m6!$A:$D,4,FALSE)</f>
        <v>129.76599999999999</v>
      </c>
      <c r="G102">
        <f>VLOOKUP(CONCATENATE($A102,"_",G$4),assets_m6!$A:$D,4,FALSE)</f>
        <v>128.245</v>
      </c>
      <c r="H102">
        <f>VLOOKUP(CONCATENATE($A102,"_",H$4),assets_m6!$A:$D,4,FALSE)</f>
        <v>128.26400000000001</v>
      </c>
      <c r="I102">
        <f>VLOOKUP(CONCATENATE($A102,"_",I$4),assets_m6!$A:$D,4,FALSE)</f>
        <v>129.934</v>
      </c>
      <c r="J102">
        <f>VLOOKUP(CONCATENATE($A102,"_",J$4),assets_m6!$A:$D,4,FALSE)</f>
        <v>128.90600000000001</v>
      </c>
      <c r="K102">
        <f>VLOOKUP(CONCATENATE($A102,"_",K$4),assets_m6!$A:$D,4,FALSE)</f>
        <v>125.992</v>
      </c>
      <c r="L102">
        <f>VLOOKUP(CONCATENATE($A102,"_",L$4),assets_m6!$A:$D,4,FALSE)</f>
        <v>123.967</v>
      </c>
      <c r="M102">
        <f>VLOOKUP(CONCATENATE($A102,"_",M$4),assets_m6!$A:$D,4,FALSE)</f>
        <v>120.21299999999999</v>
      </c>
      <c r="N102">
        <f>VLOOKUP(CONCATENATE($A102,"_",N$4),assets_m6!$A:$D,4,FALSE)</f>
        <v>119.06699999999999</v>
      </c>
      <c r="O102">
        <f>VLOOKUP(CONCATENATE($A102,"_",O$4),assets_m6!$A:$D,4,FALSE)</f>
        <v>120.27200000000001</v>
      </c>
      <c r="P102">
        <f>VLOOKUP(CONCATENATE($A102,"_",P$4),assets_m6!$A:$D,4,FALSE)</f>
        <v>118.504</v>
      </c>
      <c r="Q102">
        <f>VLOOKUP(CONCATENATE($A102,"_",Q$4),assets_m6!$A:$D,4,FALSE)</f>
        <v>118.435</v>
      </c>
      <c r="R102" t="e">
        <f>VLOOKUP(CONCATENATE($A102,"_",R$4),assets_m6!$A:$D,4,FALSE)</f>
        <v>#N/A</v>
      </c>
      <c r="S102">
        <f>VLOOKUP(CONCATENATE($A102,"_",S$4),assets_m6!$A:$D,4,FALSE)</f>
        <v>121.61199999999999</v>
      </c>
      <c r="T102">
        <f>VLOOKUP(CONCATENATE($A102,"_",T$4),assets_m6!$A:$D,4,FALSE)</f>
        <v>123.29900000000001</v>
      </c>
      <c r="U102">
        <f>VLOOKUP(CONCATENATE($A102,"_",U$4),assets_m6!$A:$D,4,FALSE)</f>
        <v>126.066</v>
      </c>
      <c r="V102">
        <f>VLOOKUP(CONCATENATE($A102,"_",V$4),assets_m6!$A:$D,4,FALSE)</f>
        <v>128.15899999999999</v>
      </c>
      <c r="X102" t="str">
        <f t="shared" si="44"/>
        <v>XLV</v>
      </c>
      <c r="Y102">
        <f t="shared" si="44"/>
        <v>132.39400000000001</v>
      </c>
      <c r="Z102">
        <f t="shared" si="59"/>
        <v>132.39400000000001</v>
      </c>
      <c r="AA102">
        <f t="shared" si="59"/>
        <v>130.625</v>
      </c>
      <c r="AB102">
        <f t="shared" si="59"/>
        <v>128.74799999999999</v>
      </c>
      <c r="AC102">
        <f t="shared" si="59"/>
        <v>129.76599999999999</v>
      </c>
      <c r="AD102">
        <f t="shared" si="59"/>
        <v>128.245</v>
      </c>
      <c r="AE102">
        <f t="shared" si="59"/>
        <v>128.26400000000001</v>
      </c>
      <c r="AF102">
        <f t="shared" si="59"/>
        <v>129.934</v>
      </c>
      <c r="AG102">
        <f t="shared" si="59"/>
        <v>128.90600000000001</v>
      </c>
      <c r="AH102">
        <f t="shared" si="58"/>
        <v>125.992</v>
      </c>
      <c r="AI102">
        <f t="shared" si="58"/>
        <v>123.967</v>
      </c>
      <c r="AJ102">
        <f t="shared" si="58"/>
        <v>120.21299999999999</v>
      </c>
      <c r="AK102">
        <f t="shared" ref="AK102:AS104" si="64">IFERROR(N102,AJ102)</f>
        <v>119.06699999999999</v>
      </c>
      <c r="AL102">
        <f t="shared" si="64"/>
        <v>120.27200000000001</v>
      </c>
      <c r="AM102">
        <f t="shared" si="64"/>
        <v>118.504</v>
      </c>
      <c r="AN102">
        <f t="shared" si="64"/>
        <v>118.435</v>
      </c>
      <c r="AO102">
        <f t="shared" si="64"/>
        <v>118.435</v>
      </c>
      <c r="AP102">
        <f t="shared" si="64"/>
        <v>121.61199999999999</v>
      </c>
      <c r="AQ102">
        <f t="shared" si="64"/>
        <v>123.29900000000001</v>
      </c>
      <c r="AR102">
        <f t="shared" si="64"/>
        <v>126.066</v>
      </c>
      <c r="AS102">
        <f t="shared" si="64"/>
        <v>128.15899999999999</v>
      </c>
      <c r="AU102" t="s">
        <v>98</v>
      </c>
      <c r="AV102">
        <f t="shared" si="62"/>
        <v>0</v>
      </c>
      <c r="AW102">
        <f t="shared" si="62"/>
        <v>-1.3361632702388367E-4</v>
      </c>
      <c r="AX102">
        <f t="shared" si="62"/>
        <v>-1.4369377990430696E-4</v>
      </c>
      <c r="AY102">
        <f t="shared" si="62"/>
        <v>7.906918942430179E-5</v>
      </c>
      <c r="AZ102">
        <f t="shared" si="62"/>
        <v>-1.1721097976357341E-4</v>
      </c>
      <c r="BA102">
        <f t="shared" si="62"/>
        <v>1.4815392412963824E-6</v>
      </c>
      <c r="BB102">
        <f t="shared" si="62"/>
        <v>1.3020021206261984E-4</v>
      </c>
      <c r="BC102">
        <f t="shared" si="62"/>
        <v>-7.9117090215031607E-5</v>
      </c>
      <c r="BD102">
        <f t="shared" si="62"/>
        <v>-2.2605619598777417E-4</v>
      </c>
      <c r="BE102">
        <f t="shared" si="62"/>
        <v>-1.6072449044383813E-4</v>
      </c>
      <c r="BF102">
        <f t="shared" si="62"/>
        <v>-3.0282252534948858E-4</v>
      </c>
      <c r="BG102">
        <f t="shared" si="62"/>
        <v>-9.5330787851563554E-5</v>
      </c>
      <c r="BH102">
        <f t="shared" si="62"/>
        <v>1.0120352406628306E-4</v>
      </c>
      <c r="BI102">
        <f t="shared" si="61"/>
        <v>-1.4700013303179467E-4</v>
      </c>
      <c r="BJ102">
        <f t="shared" si="61"/>
        <v>-5.8225882670629361E-6</v>
      </c>
      <c r="BK102">
        <f t="shared" si="61"/>
        <v>0</v>
      </c>
      <c r="BL102">
        <f t="shared" si="60"/>
        <v>2.6824840629881302E-4</v>
      </c>
      <c r="BM102">
        <f t="shared" si="60"/>
        <v>1.3871986317139855E-4</v>
      </c>
      <c r="BN102">
        <f t="shared" si="60"/>
        <v>2.2441382330756906E-4</v>
      </c>
      <c r="BO102">
        <f t="shared" si="60"/>
        <v>1.6602414608221004E-4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-3.1987854434491092E-2</v>
      </c>
      <c r="BZ102">
        <f t="shared" si="47"/>
        <v>73</v>
      </c>
      <c r="CA102">
        <f t="shared" si="48"/>
        <v>4</v>
      </c>
      <c r="CB102">
        <f t="shared" si="49"/>
        <v>0.12000000000000002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1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152.67500000000001</v>
      </c>
      <c r="C103" t="e">
        <f>VLOOKUP(CONCATENATE($A103,"_",C$4),assets_m6!$A:$D,4,FALSE)</f>
        <v>#N/A</v>
      </c>
      <c r="D103">
        <f>VLOOKUP(CONCATENATE($A103,"_",D$4),assets_m6!$A:$D,4,FALSE)</f>
        <v>153.44999999999999</v>
      </c>
      <c r="E103">
        <f>VLOOKUP(CONCATENATE($A103,"_",E$4),assets_m6!$A:$D,4,FALSE)</f>
        <v>151.851</v>
      </c>
      <c r="F103">
        <f>VLOOKUP(CONCATENATE($A103,"_",F$4),assets_m6!$A:$D,4,FALSE)</f>
        <v>156.49799999999999</v>
      </c>
      <c r="G103">
        <f>VLOOKUP(CONCATENATE($A103,"_",G$4),assets_m6!$A:$D,4,FALSE)</f>
        <v>151.92099999999999</v>
      </c>
      <c r="H103">
        <f>VLOOKUP(CONCATENATE($A103,"_",H$4),assets_m6!$A:$D,4,FALSE)</f>
        <v>153.44</v>
      </c>
      <c r="I103">
        <f>VLOOKUP(CONCATENATE($A103,"_",I$4),assets_m6!$A:$D,4,FALSE)</f>
        <v>153.06200000000001</v>
      </c>
      <c r="J103">
        <f>VLOOKUP(CONCATENATE($A103,"_",J$4),assets_m6!$A:$D,4,FALSE)</f>
        <v>152.15899999999999</v>
      </c>
      <c r="K103">
        <f>VLOOKUP(CONCATENATE($A103,"_",K$4),assets_m6!$A:$D,4,FALSE)</f>
        <v>149.40799999999999</v>
      </c>
      <c r="L103">
        <f>VLOOKUP(CONCATENATE($A103,"_",L$4),assets_m6!$A:$D,4,FALSE)</f>
        <v>143.45099999999999</v>
      </c>
      <c r="M103">
        <f>VLOOKUP(CONCATENATE($A103,"_",M$4),assets_m6!$A:$D,4,FALSE)</f>
        <v>136.828</v>
      </c>
      <c r="N103">
        <f>VLOOKUP(CONCATENATE($A103,"_",N$4),assets_m6!$A:$D,4,FALSE)</f>
        <v>136.71899999999999</v>
      </c>
      <c r="O103">
        <f>VLOOKUP(CONCATENATE($A103,"_",O$4),assets_m6!$A:$D,4,FALSE)</f>
        <v>140.56100000000001</v>
      </c>
      <c r="P103">
        <f>VLOOKUP(CONCATENATE($A103,"_",P$4),assets_m6!$A:$D,4,FALSE)</f>
        <v>133.68</v>
      </c>
      <c r="Q103">
        <f>VLOOKUP(CONCATENATE($A103,"_",Q$4),assets_m6!$A:$D,4,FALSE)</f>
        <v>135.13999999999999</v>
      </c>
      <c r="R103" t="e">
        <f>VLOOKUP(CONCATENATE($A103,"_",R$4),assets_m6!$A:$D,4,FALSE)</f>
        <v>#N/A</v>
      </c>
      <c r="S103">
        <f>VLOOKUP(CONCATENATE($A103,"_",S$4),assets_m6!$A:$D,4,FALSE)</f>
        <v>138.99700000000001</v>
      </c>
      <c r="T103">
        <f>VLOOKUP(CONCATENATE($A103,"_",T$4),assets_m6!$A:$D,4,FALSE)</f>
        <v>138.72900000000001</v>
      </c>
      <c r="U103">
        <f>VLOOKUP(CONCATENATE($A103,"_",U$4),assets_m6!$A:$D,4,FALSE)</f>
        <v>140.90799999999999</v>
      </c>
      <c r="V103">
        <f>VLOOKUP(CONCATENATE($A103,"_",V$4),assets_m6!$A:$D,4,FALSE)</f>
        <v>146.28200000000001</v>
      </c>
      <c r="X103" t="str">
        <f t="shared" si="44"/>
        <v>XLY</v>
      </c>
      <c r="Y103">
        <f t="shared" si="44"/>
        <v>152.67500000000001</v>
      </c>
      <c r="Z103">
        <f t="shared" si="59"/>
        <v>152.67500000000001</v>
      </c>
      <c r="AA103">
        <f t="shared" si="59"/>
        <v>153.44999999999999</v>
      </c>
      <c r="AB103">
        <f t="shared" si="59"/>
        <v>151.851</v>
      </c>
      <c r="AC103">
        <f t="shared" si="59"/>
        <v>156.49799999999999</v>
      </c>
      <c r="AD103">
        <f t="shared" si="59"/>
        <v>151.92099999999999</v>
      </c>
      <c r="AE103">
        <f t="shared" si="59"/>
        <v>153.44</v>
      </c>
      <c r="AF103">
        <f t="shared" si="59"/>
        <v>153.06200000000001</v>
      </c>
      <c r="AG103">
        <f t="shared" si="59"/>
        <v>152.15899999999999</v>
      </c>
      <c r="AH103">
        <f t="shared" si="59"/>
        <v>149.40799999999999</v>
      </c>
      <c r="AI103">
        <f t="shared" si="59"/>
        <v>143.45099999999999</v>
      </c>
      <c r="AJ103">
        <f t="shared" si="59"/>
        <v>136.828</v>
      </c>
      <c r="AK103">
        <f t="shared" si="64"/>
        <v>136.71899999999999</v>
      </c>
      <c r="AL103">
        <f t="shared" si="64"/>
        <v>140.56100000000001</v>
      </c>
      <c r="AM103">
        <f t="shared" si="64"/>
        <v>133.68</v>
      </c>
      <c r="AN103">
        <f t="shared" si="64"/>
        <v>135.13999999999999</v>
      </c>
      <c r="AO103">
        <f t="shared" si="64"/>
        <v>135.13999999999999</v>
      </c>
      <c r="AP103">
        <f t="shared" si="64"/>
        <v>138.99700000000001</v>
      </c>
      <c r="AQ103">
        <f t="shared" si="64"/>
        <v>138.72900000000001</v>
      </c>
      <c r="AR103">
        <f t="shared" si="64"/>
        <v>140.90799999999999</v>
      </c>
      <c r="AS103">
        <f t="shared" si="64"/>
        <v>146.28200000000001</v>
      </c>
      <c r="AU103" t="s">
        <v>92</v>
      </c>
      <c r="AV103">
        <f t="shared" si="62"/>
        <v>0</v>
      </c>
      <c r="AW103">
        <f t="shared" si="62"/>
        <v>5.0761421319795462E-5</v>
      </c>
      <c r="AX103">
        <f t="shared" si="62"/>
        <v>-1.0420332355816161E-4</v>
      </c>
      <c r="AY103">
        <f t="shared" si="62"/>
        <v>3.0602366793764887E-4</v>
      </c>
      <c r="AZ103">
        <f t="shared" si="62"/>
        <v>-2.9246380145433158E-4</v>
      </c>
      <c r="BA103">
        <f t="shared" si="62"/>
        <v>9.9986177026217932E-5</v>
      </c>
      <c r="BB103">
        <f t="shared" si="62"/>
        <v>-2.4635036496349448E-5</v>
      </c>
      <c r="BC103">
        <f t="shared" si="62"/>
        <v>-5.899570108844913E-5</v>
      </c>
      <c r="BD103">
        <f t="shared" si="62"/>
        <v>-1.807977181763816E-4</v>
      </c>
      <c r="BE103">
        <f t="shared" si="62"/>
        <v>-3.9870689655172373E-4</v>
      </c>
      <c r="BF103">
        <f t="shared" si="62"/>
        <v>-4.6169075154582336E-4</v>
      </c>
      <c r="BG103">
        <f t="shared" si="62"/>
        <v>-7.9662057473622995E-6</v>
      </c>
      <c r="BH103">
        <f t="shared" si="62"/>
        <v>2.8101434328805895E-4</v>
      </c>
      <c r="BI103">
        <f t="shared" si="61"/>
        <v>-4.8953834989790912E-4</v>
      </c>
      <c r="BJ103">
        <f t="shared" si="61"/>
        <v>1.0921603830041737E-4</v>
      </c>
      <c r="BK103">
        <f t="shared" si="61"/>
        <v>0</v>
      </c>
      <c r="BL103">
        <f t="shared" si="60"/>
        <v>2.8540772532189049E-4</v>
      </c>
      <c r="BM103">
        <f t="shared" si="60"/>
        <v>-1.9280991676079387E-5</v>
      </c>
      <c r="BN103">
        <f t="shared" si="60"/>
        <v>1.5706881762284552E-4</v>
      </c>
      <c r="BO103">
        <f t="shared" si="60"/>
        <v>3.8138359780850089E-4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-4.1873260193220893E-2</v>
      </c>
      <c r="BZ103">
        <f t="shared" si="47"/>
        <v>65</v>
      </c>
      <c r="CA103">
        <f t="shared" si="48"/>
        <v>4</v>
      </c>
      <c r="CB103">
        <f t="shared" si="49"/>
        <v>0.12000000000000002</v>
      </c>
      <c r="CC103">
        <f t="shared" si="50"/>
        <v>0</v>
      </c>
      <c r="CD103">
        <f t="shared" si="51"/>
        <v>0</v>
      </c>
      <c r="CE103">
        <f t="shared" si="52"/>
        <v>0</v>
      </c>
      <c r="CF103">
        <f t="shared" si="53"/>
        <v>1</v>
      </c>
      <c r="CG103">
        <f t="shared" si="54"/>
        <v>0</v>
      </c>
      <c r="CI103">
        <f t="shared" si="55"/>
        <v>0</v>
      </c>
      <c r="CJ103">
        <f t="shared" si="56"/>
        <v>0</v>
      </c>
      <c r="CK103">
        <f t="shared" si="56"/>
        <v>0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95.123000000000005</v>
      </c>
      <c r="C104" t="e">
        <f>VLOOKUP(CONCATENATE($A104,"_",C$4),assets_m6!$A:$D,4,FALSE)</f>
        <v>#N/A</v>
      </c>
      <c r="D104">
        <f>VLOOKUP(CONCATENATE($A104,"_",D$4),assets_m6!$A:$D,4,FALSE)</f>
        <v>93.572999999999993</v>
      </c>
      <c r="E104">
        <f>VLOOKUP(CONCATENATE($A104,"_",E$4),assets_m6!$A:$D,4,FALSE)</f>
        <v>95.367000000000004</v>
      </c>
      <c r="F104">
        <f>VLOOKUP(CONCATENATE($A104,"_",F$4),assets_m6!$A:$D,4,FALSE)</f>
        <v>95.200999999999993</v>
      </c>
      <c r="G104">
        <f>VLOOKUP(CONCATENATE($A104,"_",G$4),assets_m6!$A:$D,4,FALSE)</f>
        <v>96.584999999999994</v>
      </c>
      <c r="H104">
        <f>VLOOKUP(CONCATENATE($A104,"_",H$4),assets_m6!$A:$D,4,FALSE)</f>
        <v>96.340999999999994</v>
      </c>
      <c r="I104">
        <f>VLOOKUP(CONCATENATE($A104,"_",I$4),assets_m6!$A:$D,4,FALSE)</f>
        <v>100.75700000000001</v>
      </c>
      <c r="J104">
        <f>VLOOKUP(CONCATENATE($A104,"_",J$4),assets_m6!$A:$D,4,FALSE)</f>
        <v>101.946</v>
      </c>
      <c r="K104">
        <f>VLOOKUP(CONCATENATE($A104,"_",K$4),assets_m6!$A:$D,4,FALSE)</f>
        <v>99.742999999999995</v>
      </c>
      <c r="L104">
        <f>VLOOKUP(CONCATENATE($A104,"_",L$4),assets_m6!$A:$D,4,FALSE)</f>
        <v>97.92</v>
      </c>
      <c r="M104">
        <f>VLOOKUP(CONCATENATE($A104,"_",M$4),assets_m6!$A:$D,4,FALSE)</f>
        <v>93.427000000000007</v>
      </c>
      <c r="N104">
        <f>VLOOKUP(CONCATENATE($A104,"_",N$4),assets_m6!$A:$D,4,FALSE)</f>
        <v>93.671000000000006</v>
      </c>
      <c r="O104">
        <f>VLOOKUP(CONCATENATE($A104,"_",O$4),assets_m6!$A:$D,4,FALSE)</f>
        <v>92.491</v>
      </c>
      <c r="P104">
        <f>VLOOKUP(CONCATENATE($A104,"_",P$4),assets_m6!$A:$D,4,FALSE)</f>
        <v>89.08</v>
      </c>
      <c r="Q104">
        <f>VLOOKUP(CONCATENATE($A104,"_",Q$4),assets_m6!$A:$D,4,FALSE)</f>
        <v>83.942999999999998</v>
      </c>
      <c r="R104" t="e">
        <f>VLOOKUP(CONCATENATE($A104,"_",R$4),assets_m6!$A:$D,4,FALSE)</f>
        <v>#N/A</v>
      </c>
      <c r="S104">
        <f>VLOOKUP(CONCATENATE($A104,"_",S$4),assets_m6!$A:$D,4,FALSE)</f>
        <v>89.168000000000006</v>
      </c>
      <c r="T104">
        <f>VLOOKUP(CONCATENATE($A104,"_",T$4),assets_m6!$A:$D,4,FALSE)</f>
        <v>85.638999999999996</v>
      </c>
      <c r="U104">
        <f>VLOOKUP(CONCATENATE($A104,"_",U$4),assets_m6!$A:$D,4,FALSE)</f>
        <v>83.055999999999997</v>
      </c>
      <c r="V104">
        <f>VLOOKUP(CONCATENATE($A104,"_",V$4),assets_m6!$A:$D,4,FALSE)</f>
        <v>84.703000000000003</v>
      </c>
      <c r="X104" t="str">
        <f t="shared" si="44"/>
        <v>XOM</v>
      </c>
      <c r="Y104">
        <f t="shared" si="44"/>
        <v>95.123000000000005</v>
      </c>
      <c r="Z104">
        <f t="shared" si="59"/>
        <v>95.123000000000005</v>
      </c>
      <c r="AA104">
        <f t="shared" si="59"/>
        <v>93.572999999999993</v>
      </c>
      <c r="AB104">
        <f t="shared" si="59"/>
        <v>95.367000000000004</v>
      </c>
      <c r="AC104">
        <f t="shared" si="59"/>
        <v>95.200999999999993</v>
      </c>
      <c r="AD104">
        <f t="shared" si="59"/>
        <v>96.584999999999994</v>
      </c>
      <c r="AE104">
        <f t="shared" si="59"/>
        <v>96.340999999999994</v>
      </c>
      <c r="AF104">
        <f t="shared" si="59"/>
        <v>100.75700000000001</v>
      </c>
      <c r="AG104">
        <f t="shared" si="59"/>
        <v>101.946</v>
      </c>
      <c r="AH104">
        <f t="shared" si="59"/>
        <v>99.742999999999995</v>
      </c>
      <c r="AI104">
        <f t="shared" si="59"/>
        <v>97.92</v>
      </c>
      <c r="AJ104">
        <f t="shared" si="59"/>
        <v>93.427000000000007</v>
      </c>
      <c r="AK104">
        <f t="shared" si="64"/>
        <v>93.671000000000006</v>
      </c>
      <c r="AL104">
        <f t="shared" si="64"/>
        <v>92.491</v>
      </c>
      <c r="AM104">
        <f t="shared" si="64"/>
        <v>89.08</v>
      </c>
      <c r="AN104">
        <f t="shared" si="64"/>
        <v>83.942999999999998</v>
      </c>
      <c r="AO104">
        <f t="shared" si="64"/>
        <v>83.942999999999998</v>
      </c>
      <c r="AP104">
        <f t="shared" si="64"/>
        <v>89.168000000000006</v>
      </c>
      <c r="AQ104">
        <f t="shared" si="64"/>
        <v>85.638999999999996</v>
      </c>
      <c r="AR104">
        <f t="shared" si="64"/>
        <v>83.055999999999997</v>
      </c>
      <c r="AS104">
        <f t="shared" si="64"/>
        <v>84.703000000000003</v>
      </c>
      <c r="AU104" t="s">
        <v>90</v>
      </c>
      <c r="AV104">
        <f t="shared" si="62"/>
        <v>0</v>
      </c>
      <c r="AW104">
        <f t="shared" si="62"/>
        <v>-1.6294692135445805E-4</v>
      </c>
      <c r="AX104">
        <f t="shared" si="62"/>
        <v>1.917219710814029E-4</v>
      </c>
      <c r="AY104">
        <f t="shared" si="62"/>
        <v>-1.7406440382942846E-5</v>
      </c>
      <c r="AZ104">
        <f t="shared" si="62"/>
        <v>1.4537662419512404E-4</v>
      </c>
      <c r="BA104">
        <f t="shared" si="62"/>
        <v>-2.5262721954754856E-5</v>
      </c>
      <c r="BB104">
        <f t="shared" si="62"/>
        <v>4.5837182507966611E-4</v>
      </c>
      <c r="BC104">
        <f t="shared" si="62"/>
        <v>1.1800668936153249E-4</v>
      </c>
      <c r="BD104">
        <f t="shared" si="62"/>
        <v>-2.1609479528377797E-4</v>
      </c>
      <c r="BE104">
        <f t="shared" si="62"/>
        <v>-1.8276971817571093E-4</v>
      </c>
      <c r="BF104">
        <f t="shared" si="62"/>
        <v>-4.588439542483655E-4</v>
      </c>
      <c r="BG104">
        <f t="shared" si="62"/>
        <v>2.6116647221895143E-5</v>
      </c>
      <c r="BH104">
        <f t="shared" si="62"/>
        <v>-1.2597281976278751E-4</v>
      </c>
      <c r="BI104">
        <f t="shared" si="61"/>
        <v>-3.6879263928382239E-4</v>
      </c>
      <c r="BJ104">
        <f t="shared" si="61"/>
        <v>-5.766726537943422E-4</v>
      </c>
      <c r="BK104">
        <f t="shared" si="61"/>
        <v>0</v>
      </c>
      <c r="BL104">
        <f t="shared" si="60"/>
        <v>6.2244618371990628E-4</v>
      </c>
      <c r="BM104">
        <f t="shared" si="60"/>
        <v>-3.9576978288175245E-4</v>
      </c>
      <c r="BN104">
        <f t="shared" si="60"/>
        <v>-3.0161491843669341E-4</v>
      </c>
      <c r="BO104">
        <f t="shared" si="60"/>
        <v>1.9829994220766782E-4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-0.10954238196860908</v>
      </c>
      <c r="BZ104">
        <f t="shared" si="47"/>
        <v>16</v>
      </c>
      <c r="CA104">
        <f t="shared" si="48"/>
        <v>1</v>
      </c>
      <c r="CB104">
        <f t="shared" si="49"/>
        <v>0.24</v>
      </c>
      <c r="CC104">
        <f t="shared" si="50"/>
        <v>1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0</v>
      </c>
      <c r="CI104">
        <f t="shared" si="55"/>
        <v>1</v>
      </c>
      <c r="CJ104">
        <f t="shared" si="56"/>
        <v>1</v>
      </c>
      <c r="CK104">
        <f t="shared" si="56"/>
        <v>1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V1" sqref="AV1:AV2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0.57732351670578475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5.153648667125574E-5</v>
      </c>
      <c r="AW3">
        <f t="shared" ref="AW3:BO3" si="6">LN(1+SUM(AW5:AW104))</f>
        <v>-1.1621124698261338E-2</v>
      </c>
      <c r="AX3">
        <f t="shared" si="6"/>
        <v>-4.5517751494740582E-3</v>
      </c>
      <c r="AY3">
        <f t="shared" si="6"/>
        <v>-6.30393557435716E-3</v>
      </c>
      <c r="AZ3">
        <f t="shared" si="6"/>
        <v>7.3030304924969255E-3</v>
      </c>
      <c r="BA3">
        <f t="shared" si="6"/>
        <v>3.6232730283067147E-4</v>
      </c>
      <c r="BB3">
        <f t="shared" si="6"/>
        <v>-7.3961762676871823E-3</v>
      </c>
      <c r="BC3">
        <f t="shared" si="6"/>
        <v>1.9593380277703145E-4</v>
      </c>
      <c r="BD3">
        <f t="shared" si="6"/>
        <v>1.3071374607474142E-2</v>
      </c>
      <c r="BE3">
        <f t="shared" si="6"/>
        <v>-2.1596423639888003E-3</v>
      </c>
      <c r="BF3">
        <f t="shared" si="6"/>
        <v>-9.2488954367713309E-3</v>
      </c>
      <c r="BG3">
        <f t="shared" si="6"/>
        <v>-4.298784183027534E-3</v>
      </c>
      <c r="BH3">
        <f t="shared" si="6"/>
        <v>-3.3932262727224272E-3</v>
      </c>
      <c r="BI3">
        <f t="shared" si="6"/>
        <v>-9.5804761541814099E-3</v>
      </c>
      <c r="BJ3">
        <f t="shared" si="6"/>
        <v>1.5619674498532894E-2</v>
      </c>
      <c r="BK3">
        <f t="shared" si="6"/>
        <v>-2.0460471655188105E-3</v>
      </c>
      <c r="BL3">
        <f t="shared" si="6"/>
        <v>2.3209699896311192E-2</v>
      </c>
      <c r="BM3">
        <f t="shared" si="6"/>
        <v>2.6413668815803326E-3</v>
      </c>
      <c r="BN3">
        <f t="shared" si="6"/>
        <v>6.3156578390135328E-3</v>
      </c>
      <c r="BO3">
        <f t="shared" si="6"/>
        <v>-2.9933784046385255E-3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44736</v>
      </c>
      <c r="C4" s="5">
        <v>44739</v>
      </c>
      <c r="D4" s="5">
        <v>44740</v>
      </c>
      <c r="E4" s="5">
        <v>44741</v>
      </c>
      <c r="F4" s="5">
        <v>44742</v>
      </c>
      <c r="G4" s="5">
        <v>44743</v>
      </c>
      <c r="H4" s="5">
        <v>44746</v>
      </c>
      <c r="I4" s="5">
        <v>44747</v>
      </c>
      <c r="J4" s="5">
        <v>44748</v>
      </c>
      <c r="K4" s="5">
        <v>44749</v>
      </c>
      <c r="L4" s="5">
        <v>44750</v>
      </c>
      <c r="M4" s="5">
        <v>44753</v>
      </c>
      <c r="N4" s="5">
        <v>44754</v>
      </c>
      <c r="O4" s="5">
        <v>44755</v>
      </c>
      <c r="P4" s="5">
        <v>44756</v>
      </c>
      <c r="Q4" s="5">
        <v>44757</v>
      </c>
      <c r="R4" s="5">
        <v>44760</v>
      </c>
      <c r="S4" s="5">
        <v>44761</v>
      </c>
      <c r="T4" s="5">
        <v>44762</v>
      </c>
      <c r="U4" s="5">
        <v>44763</v>
      </c>
      <c r="V4" s="5">
        <v>44764</v>
      </c>
      <c r="W4" s="5"/>
      <c r="X4" s="2" t="s">
        <v>103</v>
      </c>
      <c r="Y4" s="4">
        <f t="shared" ref="Y4:AN19" si="7">B4</f>
        <v>44736</v>
      </c>
      <c r="Z4" s="5">
        <f t="shared" si="7"/>
        <v>44739</v>
      </c>
      <c r="AA4" s="5">
        <f t="shared" si="7"/>
        <v>44740</v>
      </c>
      <c r="AB4" s="5">
        <f t="shared" si="7"/>
        <v>44741</v>
      </c>
      <c r="AC4" s="5">
        <f t="shared" si="7"/>
        <v>44742</v>
      </c>
      <c r="AD4" s="5">
        <f t="shared" si="7"/>
        <v>44743</v>
      </c>
      <c r="AE4" s="5">
        <f t="shared" si="7"/>
        <v>44746</v>
      </c>
      <c r="AF4" s="5">
        <f t="shared" si="7"/>
        <v>44747</v>
      </c>
      <c r="AG4" s="5">
        <f t="shared" si="7"/>
        <v>44748</v>
      </c>
      <c r="AH4" s="5">
        <f t="shared" si="7"/>
        <v>44749</v>
      </c>
      <c r="AI4" s="5">
        <f t="shared" si="7"/>
        <v>44750</v>
      </c>
      <c r="AJ4" s="5">
        <f t="shared" si="7"/>
        <v>44753</v>
      </c>
      <c r="AK4" s="5">
        <f t="shared" si="7"/>
        <v>44754</v>
      </c>
      <c r="AL4" s="5">
        <f t="shared" si="7"/>
        <v>44755</v>
      </c>
      <c r="AM4" s="5">
        <f t="shared" si="7"/>
        <v>44756</v>
      </c>
      <c r="AN4" s="5">
        <f t="shared" si="7"/>
        <v>44757</v>
      </c>
      <c r="AO4" s="5">
        <f t="shared" ref="AO4:AS4" si="8">R4</f>
        <v>44760</v>
      </c>
      <c r="AP4" s="5">
        <f t="shared" si="8"/>
        <v>44761</v>
      </c>
      <c r="AQ4" s="5">
        <f t="shared" si="8"/>
        <v>44762</v>
      </c>
      <c r="AR4" s="5">
        <f t="shared" si="8"/>
        <v>44763</v>
      </c>
      <c r="AS4" s="5">
        <f t="shared" si="8"/>
        <v>44764</v>
      </c>
      <c r="AT4" s="5"/>
      <c r="AU4" s="2" t="s">
        <v>103</v>
      </c>
      <c r="AV4" s="5">
        <f t="shared" ref="AV4:BO4" si="9">Z4</f>
        <v>44739</v>
      </c>
      <c r="AW4" s="5">
        <f t="shared" si="9"/>
        <v>44740</v>
      </c>
      <c r="AX4" s="5">
        <f t="shared" si="9"/>
        <v>44741</v>
      </c>
      <c r="AY4" s="5">
        <f t="shared" si="9"/>
        <v>44742</v>
      </c>
      <c r="AZ4" s="5">
        <f t="shared" si="9"/>
        <v>44743</v>
      </c>
      <c r="BA4" s="5">
        <f t="shared" si="9"/>
        <v>44746</v>
      </c>
      <c r="BB4" s="5">
        <f t="shared" si="9"/>
        <v>44747</v>
      </c>
      <c r="BC4" s="5">
        <f t="shared" si="9"/>
        <v>44748</v>
      </c>
      <c r="BD4" s="5">
        <f t="shared" si="9"/>
        <v>44749</v>
      </c>
      <c r="BE4" s="5">
        <f t="shared" si="9"/>
        <v>44750</v>
      </c>
      <c r="BF4" s="5">
        <f t="shared" si="9"/>
        <v>44753</v>
      </c>
      <c r="BG4" s="5">
        <f t="shared" si="9"/>
        <v>44754</v>
      </c>
      <c r="BH4" s="5">
        <f t="shared" si="9"/>
        <v>44755</v>
      </c>
      <c r="BI4" s="5">
        <f t="shared" si="9"/>
        <v>44756</v>
      </c>
      <c r="BJ4" s="5">
        <f t="shared" si="9"/>
        <v>44757</v>
      </c>
      <c r="BK4" s="5">
        <f t="shared" si="9"/>
        <v>44760</v>
      </c>
      <c r="BL4" s="5">
        <f t="shared" si="9"/>
        <v>44761</v>
      </c>
      <c r="BM4" s="5">
        <f t="shared" si="9"/>
        <v>44762</v>
      </c>
      <c r="BN4" s="5">
        <f t="shared" si="9"/>
        <v>44763</v>
      </c>
      <c r="BO4" s="5">
        <f t="shared" si="9"/>
        <v>44764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148.001</v>
      </c>
      <c r="C5">
        <f>VLOOKUP(CONCATENATE($A5,"_",C$4),assets_m6!$A:$D,4,FALSE)</f>
        <v>148.77799999999999</v>
      </c>
      <c r="D5">
        <f>VLOOKUP(CONCATENATE($A5,"_",D$4),assets_m6!$A:$D,4,FALSE)</f>
        <v>148.14699999999999</v>
      </c>
      <c r="E5">
        <f>VLOOKUP(CONCATENATE($A5,"_",E$4),assets_m6!$A:$D,4,FALSE)</f>
        <v>149.75</v>
      </c>
      <c r="F5">
        <f>VLOOKUP(CONCATENATE($A5,"_",F$4),assets_m6!$A:$D,4,FALSE)</f>
        <v>148.798</v>
      </c>
      <c r="G5">
        <f>VLOOKUP(CONCATENATE($A5,"_",G$4),assets_m6!$A:$D,4,FALSE)</f>
        <v>149.41999999999999</v>
      </c>
      <c r="H5" t="e">
        <f>VLOOKUP(CONCATENATE($A5,"_",H$4),assets_m6!$A:$D,4,FALSE)</f>
        <v>#N/A</v>
      </c>
      <c r="I5">
        <f>VLOOKUP(CONCATENATE($A5,"_",I$4),assets_m6!$A:$D,4,FALSE)</f>
        <v>149.54599999999999</v>
      </c>
      <c r="J5">
        <f>VLOOKUP(CONCATENATE($A5,"_",J$4),assets_m6!$A:$D,4,FALSE)</f>
        <v>148.18600000000001</v>
      </c>
      <c r="K5">
        <f>VLOOKUP(CONCATENATE($A5,"_",K$4),assets_m6!$A:$D,4,FALSE)</f>
        <v>147.67099999999999</v>
      </c>
      <c r="L5">
        <f>VLOOKUP(CONCATENATE($A5,"_",L$4),assets_m6!$A:$D,4,FALSE)</f>
        <v>148.49600000000001</v>
      </c>
      <c r="M5">
        <f>VLOOKUP(CONCATENATE($A5,"_",M$4),assets_m6!$A:$D,4,FALSE)</f>
        <v>148.86600000000001</v>
      </c>
      <c r="N5">
        <f>VLOOKUP(CONCATENATE($A5,"_",N$4),assets_m6!$A:$D,4,FALSE)</f>
        <v>148.11799999999999</v>
      </c>
      <c r="O5">
        <f>VLOOKUP(CONCATENATE($A5,"_",O$4),assets_m6!$A:$D,4,FALSE)</f>
        <v>147.816</v>
      </c>
      <c r="P5">
        <f>VLOOKUP(CONCATENATE($A5,"_",P$4),assets_m6!$A:$D,4,FALSE)</f>
        <v>147.52199999999999</v>
      </c>
      <c r="Q5">
        <f>VLOOKUP(CONCATENATE($A5,"_",Q$4),assets_m6!$A:$D,4,FALSE)</f>
        <v>150.64099999999999</v>
      </c>
      <c r="R5">
        <f>VLOOKUP(CONCATENATE($A5,"_",R$4),assets_m6!$A:$D,4,FALSE)</f>
        <v>146.66900000000001</v>
      </c>
      <c r="S5">
        <f>VLOOKUP(CONCATENATE($A5,"_",S$4),assets_m6!$A:$D,4,FALSE)</f>
        <v>146.83600000000001</v>
      </c>
      <c r="T5">
        <f>VLOOKUP(CONCATENATE($A5,"_",T$4),assets_m6!$A:$D,4,FALSE)</f>
        <v>144.82599999999999</v>
      </c>
      <c r="U5">
        <f>VLOOKUP(CONCATENATE($A5,"_",U$4),assets_m6!$A:$D,4,FALSE)</f>
        <v>144.88399999999999</v>
      </c>
      <c r="V5">
        <f>VLOOKUP(CONCATENATE($A5,"_",V$4),assets_m6!$A:$D,4,FALSE)</f>
        <v>145.59</v>
      </c>
      <c r="X5" t="str">
        <f>A5</f>
        <v>ABBV</v>
      </c>
      <c r="Y5">
        <f t="shared" si="7"/>
        <v>148.001</v>
      </c>
      <c r="Z5">
        <f t="shared" ref="Z5:AO20" si="10">IFERROR(C5,Y5)</f>
        <v>148.77799999999999</v>
      </c>
      <c r="AA5">
        <f t="shared" si="10"/>
        <v>148.14699999999999</v>
      </c>
      <c r="AB5">
        <f t="shared" si="10"/>
        <v>149.75</v>
      </c>
      <c r="AC5">
        <f t="shared" si="10"/>
        <v>148.798</v>
      </c>
      <c r="AD5">
        <f t="shared" si="10"/>
        <v>149.41999999999999</v>
      </c>
      <c r="AE5">
        <f t="shared" si="10"/>
        <v>149.41999999999999</v>
      </c>
      <c r="AF5">
        <f t="shared" si="10"/>
        <v>149.54599999999999</v>
      </c>
      <c r="AG5">
        <f t="shared" si="10"/>
        <v>148.18600000000001</v>
      </c>
      <c r="AH5">
        <f t="shared" si="10"/>
        <v>147.67099999999999</v>
      </c>
      <c r="AI5">
        <f t="shared" si="10"/>
        <v>148.49600000000001</v>
      </c>
      <c r="AJ5">
        <f t="shared" si="10"/>
        <v>148.86600000000001</v>
      </c>
      <c r="AK5">
        <f t="shared" si="10"/>
        <v>148.11799999999999</v>
      </c>
      <c r="AL5">
        <f t="shared" si="10"/>
        <v>147.816</v>
      </c>
      <c r="AM5">
        <f t="shared" si="10"/>
        <v>147.52199999999999</v>
      </c>
      <c r="AN5">
        <f t="shared" si="10"/>
        <v>150.64099999999999</v>
      </c>
      <c r="AO5">
        <f t="shared" si="10"/>
        <v>146.66900000000001</v>
      </c>
      <c r="AP5">
        <f t="shared" ref="AP5:AS36" si="11">IFERROR(S5,AO5)</f>
        <v>146.83600000000001</v>
      </c>
      <c r="AQ5">
        <f t="shared" si="11"/>
        <v>144.82599999999999</v>
      </c>
      <c r="AR5">
        <f t="shared" si="11"/>
        <v>144.88399999999999</v>
      </c>
      <c r="AS5">
        <f t="shared" si="11"/>
        <v>145.59</v>
      </c>
      <c r="AU5" t="s">
        <v>3</v>
      </c>
      <c r="AV5">
        <f>$BW5*(Z5-Y5)/Y5</f>
        <v>5.2499645272666185E-5</v>
      </c>
      <c r="AW5">
        <f t="shared" ref="AW5:BL20" si="12">$BW5*(AA5-Z5)/Z5</f>
        <v>-4.2412184597185085E-5</v>
      </c>
      <c r="AX5">
        <f t="shared" si="12"/>
        <v>1.0820333857587455E-4</v>
      </c>
      <c r="AY5">
        <f t="shared" si="12"/>
        <v>-6.3572621035058307E-5</v>
      </c>
      <c r="AZ5">
        <f t="shared" si="12"/>
        <v>4.1801637118777517E-5</v>
      </c>
      <c r="BA5">
        <f t="shared" si="12"/>
        <v>0</v>
      </c>
      <c r="BB5">
        <f t="shared" si="12"/>
        <v>8.4326060768307309E-6</v>
      </c>
      <c r="BC5">
        <f t="shared" si="12"/>
        <v>-9.09419175370779E-5</v>
      </c>
      <c r="BD5">
        <f t="shared" si="12"/>
        <v>-3.4753620449976028E-5</v>
      </c>
      <c r="BE5">
        <f t="shared" si="12"/>
        <v>5.5867435041410779E-5</v>
      </c>
      <c r="BF5">
        <f t="shared" si="12"/>
        <v>2.491649606723444E-5</v>
      </c>
      <c r="BG5">
        <f t="shared" si="12"/>
        <v>-5.0246530436769899E-5</v>
      </c>
      <c r="BH5">
        <f t="shared" si="12"/>
        <v>-2.0389149191860039E-5</v>
      </c>
      <c r="BI5">
        <f t="shared" si="12"/>
        <v>-1.988959246631022E-5</v>
      </c>
      <c r="BJ5">
        <f t="shared" si="12"/>
        <v>2.1142609237944171E-4</v>
      </c>
      <c r="BK5">
        <f t="shared" si="12"/>
        <v>-2.636732363699113E-4</v>
      </c>
      <c r="BL5">
        <f t="shared" si="12"/>
        <v>1.1386182492551362E-5</v>
      </c>
      <c r="BM5">
        <f t="shared" ref="BM5:BO36" si="13">$BW5*(AQ5-AP5)/AP5</f>
        <v>-1.3688741180637031E-4</v>
      </c>
      <c r="BN5">
        <f t="shared" si="13"/>
        <v>4.0048057669198025E-6</v>
      </c>
      <c r="BO5">
        <f t="shared" si="13"/>
        <v>4.8728638082881297E-5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-1.6290430470064399E-2</v>
      </c>
      <c r="BZ5">
        <f>RANK(BY5,BY$5:BY$104,1)</f>
        <v>31</v>
      </c>
      <c r="CA5">
        <f>IF(BZ5&lt;=20,1,IF(BZ5&lt;=40,2,IF(BZ5&lt;=60,3,IF(BZ5&lt;=80,4,5))))</f>
        <v>2</v>
      </c>
      <c r="CB5">
        <f>((CI5-CN5)^2+(CJ5-CO5)^2+(CK5-CP5)^2+(CL5-CQ5)^2+(CM5-CR5)^2)/5</f>
        <v>0.11999999999999997</v>
      </c>
      <c r="CC5">
        <f>IF(CA5=1,1,0)</f>
        <v>0</v>
      </c>
      <c r="CD5">
        <f>IF(CA5=2,1,0)</f>
        <v>1</v>
      </c>
      <c r="CE5">
        <f>IF(CA5=3,1,0)</f>
        <v>0</v>
      </c>
      <c r="CF5">
        <f>IF(CA5=4,1,0)</f>
        <v>0</v>
      </c>
      <c r="CG5">
        <f>IF(CA5=5,1,0)</f>
        <v>0</v>
      </c>
      <c r="CI5">
        <f>CC5</f>
        <v>0</v>
      </c>
      <c r="CJ5">
        <f>CI5+CD5</f>
        <v>1</v>
      </c>
      <c r="CK5">
        <f t="shared" ref="CK5:CM20" si="14">CJ5+CE5</f>
        <v>1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295.77800000000002</v>
      </c>
      <c r="C6">
        <f>VLOOKUP(CONCATENATE($A6,"_",C$4),assets_m6!$A:$D,4,FALSE)</f>
        <v>289.10899999999998</v>
      </c>
      <c r="D6">
        <f>VLOOKUP(CONCATENATE($A6,"_",D$4),assets_m6!$A:$D,4,FALSE)</f>
        <v>280.39499999999998</v>
      </c>
      <c r="E6">
        <f>VLOOKUP(CONCATENATE($A6,"_",E$4),assets_m6!$A:$D,4,FALSE)</f>
        <v>276.45299999999997</v>
      </c>
      <c r="F6">
        <f>VLOOKUP(CONCATENATE($A6,"_",F$4),assets_m6!$A:$D,4,FALSE)</f>
        <v>274.31900000000002</v>
      </c>
      <c r="G6">
        <f>VLOOKUP(CONCATENATE($A6,"_",G$4),assets_m6!$A:$D,4,FALSE)</f>
        <v>277.28300000000002</v>
      </c>
      <c r="H6" t="e">
        <f>VLOOKUP(CONCATENATE($A6,"_",H$4),assets_m6!$A:$D,4,FALSE)</f>
        <v>#N/A</v>
      </c>
      <c r="I6">
        <f>VLOOKUP(CONCATENATE($A6,"_",I$4),assets_m6!$A:$D,4,FALSE)</f>
        <v>271.86900000000003</v>
      </c>
      <c r="J6">
        <f>VLOOKUP(CONCATENATE($A6,"_",J$4),assets_m6!$A:$D,4,FALSE)</f>
        <v>272.63</v>
      </c>
      <c r="K6">
        <f>VLOOKUP(CONCATENATE($A6,"_",K$4),assets_m6!$A:$D,4,FALSE)</f>
        <v>276.048</v>
      </c>
      <c r="L6">
        <f>VLOOKUP(CONCATENATE($A6,"_",L$4),assets_m6!$A:$D,4,FALSE)</f>
        <v>275.72199999999998</v>
      </c>
      <c r="M6">
        <f>VLOOKUP(CONCATENATE($A6,"_",M$4),assets_m6!$A:$D,4,FALSE)</f>
        <v>271.572</v>
      </c>
      <c r="N6">
        <f>VLOOKUP(CONCATENATE($A6,"_",N$4),assets_m6!$A:$D,4,FALSE)</f>
        <v>270.387</v>
      </c>
      <c r="O6">
        <f>VLOOKUP(CONCATENATE($A6,"_",O$4),assets_m6!$A:$D,4,FALSE)</f>
        <v>269.86099999999999</v>
      </c>
      <c r="P6">
        <f>VLOOKUP(CONCATENATE($A6,"_",P$4),assets_m6!$A:$D,4,FALSE)</f>
        <v>266.39100000000002</v>
      </c>
      <c r="Q6">
        <f>VLOOKUP(CONCATENATE($A6,"_",Q$4),assets_m6!$A:$D,4,FALSE)</f>
        <v>269.21699999999998</v>
      </c>
      <c r="R6">
        <f>VLOOKUP(CONCATENATE($A6,"_",R$4),assets_m6!$A:$D,4,FALSE)</f>
        <v>266.37099999999998</v>
      </c>
      <c r="S6">
        <f>VLOOKUP(CONCATENATE($A6,"_",S$4),assets_m6!$A:$D,4,FALSE)</f>
        <v>277.66399999999999</v>
      </c>
      <c r="T6">
        <f>VLOOKUP(CONCATENATE($A6,"_",T$4),assets_m6!$A:$D,4,FALSE)</f>
        <v>279.27100000000002</v>
      </c>
      <c r="U6">
        <f>VLOOKUP(CONCATENATE($A6,"_",U$4),assets_m6!$A:$D,4,FALSE)</f>
        <v>285.56700000000001</v>
      </c>
      <c r="V6">
        <f>VLOOKUP(CONCATENATE($A6,"_",V$4),assets_m6!$A:$D,4,FALSE)</f>
        <v>285.56700000000001</v>
      </c>
      <c r="X6" t="str">
        <f t="shared" ref="X6:Y69" si="16">A6</f>
        <v>ACN</v>
      </c>
      <c r="Y6">
        <f t="shared" si="7"/>
        <v>295.77800000000002</v>
      </c>
      <c r="Z6">
        <f t="shared" si="10"/>
        <v>289.10899999999998</v>
      </c>
      <c r="AA6">
        <f t="shared" si="10"/>
        <v>280.39499999999998</v>
      </c>
      <c r="AB6">
        <f t="shared" si="10"/>
        <v>276.45299999999997</v>
      </c>
      <c r="AC6">
        <f t="shared" si="10"/>
        <v>274.31900000000002</v>
      </c>
      <c r="AD6">
        <f t="shared" si="10"/>
        <v>277.28300000000002</v>
      </c>
      <c r="AE6">
        <f t="shared" si="10"/>
        <v>277.28300000000002</v>
      </c>
      <c r="AF6">
        <f t="shared" si="10"/>
        <v>271.86900000000003</v>
      </c>
      <c r="AG6">
        <f t="shared" si="10"/>
        <v>272.63</v>
      </c>
      <c r="AH6">
        <f t="shared" si="10"/>
        <v>276.048</v>
      </c>
      <c r="AI6">
        <f t="shared" si="10"/>
        <v>275.72199999999998</v>
      </c>
      <c r="AJ6">
        <f t="shared" si="10"/>
        <v>271.572</v>
      </c>
      <c r="AK6">
        <f t="shared" si="10"/>
        <v>270.387</v>
      </c>
      <c r="AL6">
        <f t="shared" si="10"/>
        <v>269.86099999999999</v>
      </c>
      <c r="AM6">
        <f t="shared" si="10"/>
        <v>266.39100000000002</v>
      </c>
      <c r="AN6">
        <f t="shared" si="10"/>
        <v>269.21699999999998</v>
      </c>
      <c r="AO6">
        <f t="shared" si="10"/>
        <v>266.37099999999998</v>
      </c>
      <c r="AP6">
        <f t="shared" si="11"/>
        <v>277.66399999999999</v>
      </c>
      <c r="AQ6">
        <f t="shared" si="11"/>
        <v>279.27100000000002</v>
      </c>
      <c r="AR6">
        <f t="shared" si="11"/>
        <v>285.56700000000001</v>
      </c>
      <c r="AS6">
        <f t="shared" si="11"/>
        <v>285.56700000000001</v>
      </c>
      <c r="AU6" t="s">
        <v>4</v>
      </c>
      <c r="AV6">
        <f t="shared" ref="AV6:BK35" si="17">$BW6*(Z6-Y6)/Y6</f>
        <v>-2.2547315892324784E-4</v>
      </c>
      <c r="AW6">
        <f t="shared" si="12"/>
        <v>-3.0140881120961296E-4</v>
      </c>
      <c r="AX6">
        <f t="shared" si="12"/>
        <v>-1.4058738565238352E-4</v>
      </c>
      <c r="AY6">
        <f t="shared" si="12"/>
        <v>-7.7192144776868325E-5</v>
      </c>
      <c r="AZ6">
        <f t="shared" si="12"/>
        <v>1.0804938775658989E-4</v>
      </c>
      <c r="BA6">
        <f t="shared" si="12"/>
        <v>0</v>
      </c>
      <c r="BB6">
        <f t="shared" si="12"/>
        <v>-1.9525178247494391E-4</v>
      </c>
      <c r="BC6">
        <f t="shared" si="12"/>
        <v>2.799142233943433E-5</v>
      </c>
      <c r="BD6">
        <f t="shared" si="12"/>
        <v>1.253713824597442E-4</v>
      </c>
      <c r="BE6">
        <f t="shared" si="12"/>
        <v>-1.1809540369791553E-5</v>
      </c>
      <c r="BF6">
        <f t="shared" si="12"/>
        <v>-1.5051392344462821E-4</v>
      </c>
      <c r="BG6">
        <f t="shared" si="12"/>
        <v>-4.3634837170253282E-5</v>
      </c>
      <c r="BH6">
        <f t="shared" si="12"/>
        <v>-1.9453597991028062E-5</v>
      </c>
      <c r="BI6">
        <f t="shared" si="12"/>
        <v>-1.2858471583518814E-4</v>
      </c>
      <c r="BJ6">
        <f t="shared" si="12"/>
        <v>1.0608466502246565E-4</v>
      </c>
      <c r="BK6">
        <f t="shared" si="12"/>
        <v>-1.0571397794344353E-4</v>
      </c>
      <c r="BL6">
        <f t="shared" si="12"/>
        <v>4.2395756294791878E-4</v>
      </c>
      <c r="BM6">
        <f t="shared" si="13"/>
        <v>5.7875705889133194E-5</v>
      </c>
      <c r="BN6">
        <f t="shared" si="13"/>
        <v>2.2544410268162434E-4</v>
      </c>
      <c r="BO6">
        <f t="shared" si="13"/>
        <v>0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-3.4522513506751729E-2</v>
      </c>
      <c r="BZ6">
        <f t="shared" ref="BZ6:BZ69" si="20">RANK(BY6,BY$5:BY$104,1)</f>
        <v>18</v>
      </c>
      <c r="CA6">
        <f t="shared" ref="CA6:CA69" si="21">IF(BZ6&lt;=20,1,IF(BZ6&lt;=40,2,IF(BZ6&lt;=60,3,IF(BZ6&lt;=80,4,5))))</f>
        <v>1</v>
      </c>
      <c r="CB6">
        <f t="shared" ref="CB6:CB69" si="22">((CI6-CN6)^2+(CJ6-CO6)^2+(CK6-CP6)^2+(CL6-CQ6)^2+(CM6-CR6)^2)/5</f>
        <v>0.24</v>
      </c>
      <c r="CC6">
        <f t="shared" ref="CC6:CC69" si="23">IF(CA6=1,1,0)</f>
        <v>1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1</v>
      </c>
      <c r="CJ6">
        <f t="shared" ref="CJ6:CM69" si="29">CI6+CD6</f>
        <v>1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91.162000000000006</v>
      </c>
      <c r="C7">
        <f>VLOOKUP(CONCATENATE($A7,"_",C$4),assets_m6!$A:$D,4,FALSE)</f>
        <v>92.506</v>
      </c>
      <c r="D7">
        <f>VLOOKUP(CONCATENATE($A7,"_",D$4),assets_m6!$A:$D,4,FALSE)</f>
        <v>92.602999999999994</v>
      </c>
      <c r="E7">
        <f>VLOOKUP(CONCATENATE($A7,"_",E$4),assets_m6!$A:$D,4,FALSE)</f>
        <v>92.885999999999996</v>
      </c>
      <c r="F7">
        <f>VLOOKUP(CONCATENATE($A7,"_",F$4),assets_m6!$A:$D,4,FALSE)</f>
        <v>93.441000000000003</v>
      </c>
      <c r="G7">
        <f>VLOOKUP(CONCATENATE($A7,"_",G$4),assets_m6!$A:$D,4,FALSE)</f>
        <v>95.399000000000001</v>
      </c>
      <c r="H7" t="e">
        <f>VLOOKUP(CONCATENATE($A7,"_",H$4),assets_m6!$A:$D,4,FALSE)</f>
        <v>#N/A</v>
      </c>
      <c r="I7">
        <f>VLOOKUP(CONCATENATE($A7,"_",I$4),assets_m6!$A:$D,4,FALSE)</f>
        <v>91.141999999999996</v>
      </c>
      <c r="J7">
        <f>VLOOKUP(CONCATENATE($A7,"_",J$4),assets_m6!$A:$D,4,FALSE)</f>
        <v>92.331000000000003</v>
      </c>
      <c r="K7">
        <f>VLOOKUP(CONCATENATE($A7,"_",K$4),assets_m6!$A:$D,4,FALSE)</f>
        <v>92.058000000000007</v>
      </c>
      <c r="L7">
        <f>VLOOKUP(CONCATENATE($A7,"_",L$4),assets_m6!$A:$D,4,FALSE)</f>
        <v>91.882999999999996</v>
      </c>
      <c r="M7">
        <f>VLOOKUP(CONCATENATE($A7,"_",M$4),assets_m6!$A:$D,4,FALSE)</f>
        <v>92.534999999999997</v>
      </c>
      <c r="N7">
        <f>VLOOKUP(CONCATENATE($A7,"_",N$4),assets_m6!$A:$D,4,FALSE)</f>
        <v>91.912000000000006</v>
      </c>
      <c r="O7">
        <f>VLOOKUP(CONCATENATE($A7,"_",O$4),assets_m6!$A:$D,4,FALSE)</f>
        <v>91.453999999999994</v>
      </c>
      <c r="P7">
        <f>VLOOKUP(CONCATENATE($A7,"_",P$4),assets_m6!$A:$D,4,FALSE)</f>
        <v>91.813999999999993</v>
      </c>
      <c r="Q7">
        <f>VLOOKUP(CONCATENATE($A7,"_",Q$4),assets_m6!$A:$D,4,FALSE)</f>
        <v>92.74</v>
      </c>
      <c r="R7">
        <f>VLOOKUP(CONCATENATE($A7,"_",R$4),assets_m6!$A:$D,4,FALSE)</f>
        <v>90.938000000000002</v>
      </c>
      <c r="S7">
        <f>VLOOKUP(CONCATENATE($A7,"_",S$4),assets_m6!$A:$D,4,FALSE)</f>
        <v>91.152000000000001</v>
      </c>
      <c r="T7">
        <f>VLOOKUP(CONCATENATE($A7,"_",T$4),assets_m6!$A:$D,4,FALSE)</f>
        <v>90.295000000000002</v>
      </c>
      <c r="U7">
        <f>VLOOKUP(CONCATENATE($A7,"_",U$4),assets_m6!$A:$D,4,FALSE)</f>
        <v>90.373000000000005</v>
      </c>
      <c r="V7">
        <f>VLOOKUP(CONCATENATE($A7,"_",V$4),assets_m6!$A:$D,4,FALSE)</f>
        <v>91.891999999999996</v>
      </c>
      <c r="X7" t="str">
        <f t="shared" si="16"/>
        <v>AEP</v>
      </c>
      <c r="Y7">
        <f t="shared" si="7"/>
        <v>91.162000000000006</v>
      </c>
      <c r="Z7">
        <f t="shared" si="10"/>
        <v>92.506</v>
      </c>
      <c r="AA7">
        <f t="shared" si="10"/>
        <v>92.602999999999994</v>
      </c>
      <c r="AB7">
        <f t="shared" si="10"/>
        <v>92.885999999999996</v>
      </c>
      <c r="AC7">
        <f t="shared" si="10"/>
        <v>93.441000000000003</v>
      </c>
      <c r="AD7">
        <f t="shared" si="10"/>
        <v>95.399000000000001</v>
      </c>
      <c r="AE7">
        <f t="shared" si="10"/>
        <v>95.399000000000001</v>
      </c>
      <c r="AF7">
        <f t="shared" si="10"/>
        <v>91.141999999999996</v>
      </c>
      <c r="AG7">
        <f t="shared" si="10"/>
        <v>92.331000000000003</v>
      </c>
      <c r="AH7">
        <f t="shared" si="10"/>
        <v>92.058000000000007</v>
      </c>
      <c r="AI7">
        <f t="shared" si="10"/>
        <v>91.882999999999996</v>
      </c>
      <c r="AJ7">
        <f t="shared" si="10"/>
        <v>92.534999999999997</v>
      </c>
      <c r="AK7">
        <f t="shared" si="10"/>
        <v>91.912000000000006</v>
      </c>
      <c r="AL7">
        <f t="shared" si="10"/>
        <v>91.453999999999994</v>
      </c>
      <c r="AM7">
        <f t="shared" si="10"/>
        <v>91.813999999999993</v>
      </c>
      <c r="AN7">
        <f t="shared" si="10"/>
        <v>92.74</v>
      </c>
      <c r="AO7">
        <f t="shared" si="10"/>
        <v>90.938000000000002</v>
      </c>
      <c r="AP7">
        <f t="shared" si="11"/>
        <v>91.152000000000001</v>
      </c>
      <c r="AQ7">
        <f t="shared" si="11"/>
        <v>90.295000000000002</v>
      </c>
      <c r="AR7">
        <f t="shared" si="11"/>
        <v>90.373000000000005</v>
      </c>
      <c r="AS7">
        <f t="shared" si="11"/>
        <v>91.891999999999996</v>
      </c>
      <c r="AU7" t="s">
        <v>5</v>
      </c>
      <c r="AV7">
        <f t="shared" si="17"/>
        <v>1.4742985015686296E-4</v>
      </c>
      <c r="AW7">
        <f t="shared" si="12"/>
        <v>1.048580632607552E-5</v>
      </c>
      <c r="AX7">
        <f t="shared" si="12"/>
        <v>3.0560564992494981E-5</v>
      </c>
      <c r="AY7">
        <f t="shared" si="12"/>
        <v>5.9750662101932134E-5</v>
      </c>
      <c r="AZ7">
        <f t="shared" si="12"/>
        <v>2.095439903254458E-4</v>
      </c>
      <c r="BA7">
        <f t="shared" si="12"/>
        <v>0</v>
      </c>
      <c r="BB7">
        <f t="shared" si="12"/>
        <v>-4.4623109256910505E-4</v>
      </c>
      <c r="BC7">
        <f t="shared" si="12"/>
        <v>1.3045577231133915E-4</v>
      </c>
      <c r="BD7">
        <f t="shared" si="12"/>
        <v>-2.9567534197614681E-5</v>
      </c>
      <c r="BE7">
        <f t="shared" si="12"/>
        <v>-1.9009754719851763E-5</v>
      </c>
      <c r="BF7">
        <f t="shared" si="12"/>
        <v>7.0959807581380779E-5</v>
      </c>
      <c r="BG7">
        <f t="shared" si="12"/>
        <v>-6.7325876695303454E-5</v>
      </c>
      <c r="BH7">
        <f t="shared" si="12"/>
        <v>-4.9830272434503941E-5</v>
      </c>
      <c r="BI7">
        <f t="shared" si="12"/>
        <v>3.9364051873072743E-5</v>
      </c>
      <c r="BJ7">
        <f t="shared" si="12"/>
        <v>1.0085607859367875E-4</v>
      </c>
      <c r="BK7">
        <f t="shared" si="12"/>
        <v>-1.9430666379124354E-4</v>
      </c>
      <c r="BL7">
        <f t="shared" si="12"/>
        <v>2.3532516659702066E-5</v>
      </c>
      <c r="BM7">
        <f t="shared" si="13"/>
        <v>-9.4018781814990263E-5</v>
      </c>
      <c r="BN7">
        <f t="shared" si="13"/>
        <v>8.638352068221159E-6</v>
      </c>
      <c r="BO7">
        <f t="shared" si="13"/>
        <v>1.6808117468712904E-4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8.0077225159604845E-3</v>
      </c>
      <c r="BZ7">
        <f t="shared" si="20"/>
        <v>52</v>
      </c>
      <c r="CA7">
        <f t="shared" si="21"/>
        <v>3</v>
      </c>
      <c r="CB7">
        <f t="shared" si="22"/>
        <v>7.9999999999999988E-2</v>
      </c>
      <c r="CC7">
        <f t="shared" si="23"/>
        <v>0</v>
      </c>
      <c r="CD7">
        <f t="shared" si="24"/>
        <v>0</v>
      </c>
      <c r="CE7">
        <f t="shared" si="25"/>
        <v>1</v>
      </c>
      <c r="CF7">
        <f t="shared" si="26"/>
        <v>0</v>
      </c>
      <c r="CG7">
        <f t="shared" si="27"/>
        <v>0</v>
      </c>
      <c r="CI7">
        <f t="shared" si="28"/>
        <v>0</v>
      </c>
      <c r="CJ7">
        <f t="shared" si="29"/>
        <v>0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171.202</v>
      </c>
      <c r="C8">
        <f>VLOOKUP(CONCATENATE($A8,"_",C$4),assets_m6!$A:$D,4,FALSE)</f>
        <v>171.351</v>
      </c>
      <c r="D8">
        <f>VLOOKUP(CONCATENATE($A8,"_",D$4),assets_m6!$A:$D,4,FALSE)</f>
        <v>171.34100000000001</v>
      </c>
      <c r="E8">
        <f>VLOOKUP(CONCATENATE($A8,"_",E$4),assets_m6!$A:$D,4,FALSE)</f>
        <v>169.23099999999999</v>
      </c>
      <c r="F8">
        <f>VLOOKUP(CONCATENATE($A8,"_",F$4),assets_m6!$A:$D,4,FALSE)</f>
        <v>171.19200000000001</v>
      </c>
      <c r="G8">
        <f>VLOOKUP(CONCATENATE($A8,"_",G$4),assets_m6!$A:$D,4,FALSE)</f>
        <v>173.322</v>
      </c>
      <c r="H8" t="e">
        <f>VLOOKUP(CONCATENATE($A8,"_",H$4),assets_m6!$A:$D,4,FALSE)</f>
        <v>#N/A</v>
      </c>
      <c r="I8">
        <f>VLOOKUP(CONCATENATE($A8,"_",I$4),assets_m6!$A:$D,4,FALSE)</f>
        <v>170.91499999999999</v>
      </c>
      <c r="J8">
        <f>VLOOKUP(CONCATENATE($A8,"_",J$4),assets_m6!$A:$D,4,FALSE)</f>
        <v>173.005</v>
      </c>
      <c r="K8">
        <f>VLOOKUP(CONCATENATE($A8,"_",K$4),assets_m6!$A:$D,4,FALSE)</f>
        <v>173.441</v>
      </c>
      <c r="L8">
        <f>VLOOKUP(CONCATENATE($A8,"_",L$4),assets_m6!$A:$D,4,FALSE)</f>
        <v>173.411</v>
      </c>
      <c r="M8">
        <f>VLOOKUP(CONCATENATE($A8,"_",M$4),assets_m6!$A:$D,4,FALSE)</f>
        <v>175.78800000000001</v>
      </c>
      <c r="N8">
        <f>VLOOKUP(CONCATENATE($A8,"_",N$4),assets_m6!$A:$D,4,FALSE)</f>
        <v>171.47</v>
      </c>
      <c r="O8">
        <f>VLOOKUP(CONCATENATE($A8,"_",O$4),assets_m6!$A:$D,4,FALSE)</f>
        <v>172.85599999999999</v>
      </c>
      <c r="P8">
        <f>VLOOKUP(CONCATENATE($A8,"_",P$4),assets_m6!$A:$D,4,FALSE)</f>
        <v>165.88399999999999</v>
      </c>
      <c r="Q8">
        <f>VLOOKUP(CONCATENATE($A8,"_",Q$4),assets_m6!$A:$D,4,FALSE)</f>
        <v>165.28</v>
      </c>
      <c r="R8">
        <f>VLOOKUP(CONCATENATE($A8,"_",R$4),assets_m6!$A:$D,4,FALSE)</f>
        <v>162.69499999999999</v>
      </c>
      <c r="S8">
        <f>VLOOKUP(CONCATENATE($A8,"_",S$4),assets_m6!$A:$D,4,FALSE)</f>
        <v>166.67599999999999</v>
      </c>
      <c r="T8">
        <f>VLOOKUP(CONCATENATE($A8,"_",T$4),assets_m6!$A:$D,4,FALSE)</f>
        <v>166.79499999999999</v>
      </c>
      <c r="U8">
        <f>VLOOKUP(CONCATENATE($A8,"_",U$4),assets_m6!$A:$D,4,FALSE)</f>
        <v>167.16200000000001</v>
      </c>
      <c r="V8">
        <f>VLOOKUP(CONCATENATE($A8,"_",V$4),assets_m6!$A:$D,4,FALSE)</f>
        <v>168.11199999999999</v>
      </c>
      <c r="X8" t="str">
        <f t="shared" si="16"/>
        <v>AIZ</v>
      </c>
      <c r="Y8">
        <f t="shared" si="7"/>
        <v>171.202</v>
      </c>
      <c r="Z8">
        <f t="shared" si="10"/>
        <v>171.351</v>
      </c>
      <c r="AA8">
        <f t="shared" si="10"/>
        <v>171.34100000000001</v>
      </c>
      <c r="AB8">
        <f t="shared" si="10"/>
        <v>169.23099999999999</v>
      </c>
      <c r="AC8">
        <f t="shared" si="10"/>
        <v>171.19200000000001</v>
      </c>
      <c r="AD8">
        <f t="shared" si="10"/>
        <v>173.322</v>
      </c>
      <c r="AE8">
        <f t="shared" si="10"/>
        <v>173.322</v>
      </c>
      <c r="AF8">
        <f t="shared" si="10"/>
        <v>170.91499999999999</v>
      </c>
      <c r="AG8">
        <f t="shared" si="10"/>
        <v>173.005</v>
      </c>
      <c r="AH8">
        <f t="shared" si="10"/>
        <v>173.441</v>
      </c>
      <c r="AI8">
        <f t="shared" si="10"/>
        <v>173.411</v>
      </c>
      <c r="AJ8">
        <f t="shared" si="10"/>
        <v>175.78800000000001</v>
      </c>
      <c r="AK8">
        <f t="shared" si="10"/>
        <v>171.47</v>
      </c>
      <c r="AL8">
        <f t="shared" si="10"/>
        <v>172.85599999999999</v>
      </c>
      <c r="AM8">
        <f t="shared" si="10"/>
        <v>165.88399999999999</v>
      </c>
      <c r="AN8">
        <f t="shared" si="10"/>
        <v>165.28</v>
      </c>
      <c r="AO8">
        <f t="shared" si="10"/>
        <v>162.69499999999999</v>
      </c>
      <c r="AP8">
        <f t="shared" si="11"/>
        <v>166.67599999999999</v>
      </c>
      <c r="AQ8">
        <f t="shared" si="11"/>
        <v>166.79499999999999</v>
      </c>
      <c r="AR8">
        <f t="shared" si="11"/>
        <v>167.16200000000001</v>
      </c>
      <c r="AS8">
        <f t="shared" si="11"/>
        <v>168.11199999999999</v>
      </c>
      <c r="AU8" t="s">
        <v>6</v>
      </c>
      <c r="AV8">
        <f t="shared" si="17"/>
        <v>8.7031693554982373E-6</v>
      </c>
      <c r="AW8">
        <f t="shared" si="12"/>
        <v>-5.8359741116135336E-7</v>
      </c>
      <c r="AX8">
        <f t="shared" si="12"/>
        <v>-1.2314624053787556E-4</v>
      </c>
      <c r="AY8">
        <f t="shared" si="12"/>
        <v>1.1587711471302615E-4</v>
      </c>
      <c r="AZ8">
        <f t="shared" si="12"/>
        <v>1.2442170194868892E-4</v>
      </c>
      <c r="BA8">
        <f t="shared" si="12"/>
        <v>0</v>
      </c>
      <c r="BB8">
        <f t="shared" si="12"/>
        <v>-1.3887446486885742E-4</v>
      </c>
      <c r="BC8">
        <f t="shared" si="12"/>
        <v>1.2228300617265911E-4</v>
      </c>
      <c r="BD8">
        <f t="shared" si="12"/>
        <v>2.520158376925563E-5</v>
      </c>
      <c r="BE8">
        <f t="shared" si="12"/>
        <v>-1.7296948241765867E-6</v>
      </c>
      <c r="BF8">
        <f t="shared" si="12"/>
        <v>1.3707319604869413E-4</v>
      </c>
      <c r="BG8">
        <f t="shared" si="12"/>
        <v>-2.4563678976949576E-4</v>
      </c>
      <c r="BH8">
        <f t="shared" si="12"/>
        <v>8.0830465970723497E-5</v>
      </c>
      <c r="BI8">
        <f t="shared" si="12"/>
        <v>-4.0334150969593242E-4</v>
      </c>
      <c r="BJ8">
        <f t="shared" si="12"/>
        <v>-3.6410985990209128E-5</v>
      </c>
      <c r="BK8">
        <f t="shared" si="12"/>
        <v>-1.5640125847047484E-4</v>
      </c>
      <c r="BL8">
        <f t="shared" si="12"/>
        <v>2.4469098620117367E-4</v>
      </c>
      <c r="BM8">
        <f t="shared" si="13"/>
        <v>7.1396001823897726E-6</v>
      </c>
      <c r="BN8">
        <f t="shared" si="13"/>
        <v>2.2003057645614E-5</v>
      </c>
      <c r="BO8">
        <f t="shared" si="13"/>
        <v>5.6831097976812236E-5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-1.8048854569455985E-2</v>
      </c>
      <c r="BZ8">
        <f t="shared" si="20"/>
        <v>27</v>
      </c>
      <c r="CA8">
        <f t="shared" si="21"/>
        <v>2</v>
      </c>
      <c r="CB8">
        <f t="shared" si="22"/>
        <v>0.11999999999999997</v>
      </c>
      <c r="CC8">
        <f t="shared" si="23"/>
        <v>0</v>
      </c>
      <c r="CD8">
        <f t="shared" si="24"/>
        <v>1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98.8</v>
      </c>
      <c r="C9">
        <f>VLOOKUP(CONCATENATE($A9,"_",C$4),assets_m6!$A:$D,4,FALSE)</f>
        <v>98.442999999999998</v>
      </c>
      <c r="D9">
        <f>VLOOKUP(CONCATENATE($A9,"_",D$4),assets_m6!$A:$D,4,FALSE)</f>
        <v>97.61</v>
      </c>
      <c r="E9">
        <f>VLOOKUP(CONCATENATE($A9,"_",E$4),assets_m6!$A:$D,4,FALSE)</f>
        <v>97.6</v>
      </c>
      <c r="F9">
        <f>VLOOKUP(CONCATENATE($A9,"_",F$4),assets_m6!$A:$D,4,FALSE)</f>
        <v>97.114000000000004</v>
      </c>
      <c r="G9">
        <f>VLOOKUP(CONCATENATE($A9,"_",G$4),assets_m6!$A:$D,4,FALSE)</f>
        <v>98.81</v>
      </c>
      <c r="H9" t="e">
        <f>VLOOKUP(CONCATENATE($A9,"_",H$4),assets_m6!$A:$D,4,FALSE)</f>
        <v>#N/A</v>
      </c>
      <c r="I9">
        <f>VLOOKUP(CONCATENATE($A9,"_",I$4),assets_m6!$A:$D,4,FALSE)</f>
        <v>99.603999999999999</v>
      </c>
      <c r="J9">
        <f>VLOOKUP(CONCATENATE($A9,"_",J$4),assets_m6!$A:$D,4,FALSE)</f>
        <v>99.891999999999996</v>
      </c>
      <c r="K9">
        <f>VLOOKUP(CONCATENATE($A9,"_",K$4),assets_m6!$A:$D,4,FALSE)</f>
        <v>100.199</v>
      </c>
      <c r="L9">
        <f>VLOOKUP(CONCATENATE($A9,"_",L$4),assets_m6!$A:$D,4,FALSE)</f>
        <v>97.748999999999995</v>
      </c>
      <c r="M9">
        <f>VLOOKUP(CONCATENATE($A9,"_",M$4),assets_m6!$A:$D,4,FALSE)</f>
        <v>97.103999999999999</v>
      </c>
      <c r="N9">
        <f>VLOOKUP(CONCATENATE($A9,"_",N$4),assets_m6!$A:$D,4,FALSE)</f>
        <v>96.132000000000005</v>
      </c>
      <c r="O9">
        <f>VLOOKUP(CONCATENATE($A9,"_",O$4),assets_m6!$A:$D,4,FALSE)</f>
        <v>94.694000000000003</v>
      </c>
      <c r="P9">
        <f>VLOOKUP(CONCATENATE($A9,"_",P$4),assets_m6!$A:$D,4,FALSE)</f>
        <v>94.831999999999994</v>
      </c>
      <c r="Q9">
        <f>VLOOKUP(CONCATENATE($A9,"_",Q$4),assets_m6!$A:$D,4,FALSE)</f>
        <v>96.230999999999995</v>
      </c>
      <c r="R9">
        <f>VLOOKUP(CONCATENATE($A9,"_",R$4),assets_m6!$A:$D,4,FALSE)</f>
        <v>94.882000000000005</v>
      </c>
      <c r="S9">
        <f>VLOOKUP(CONCATENATE($A9,"_",S$4),assets_m6!$A:$D,4,FALSE)</f>
        <v>99.683000000000007</v>
      </c>
      <c r="T9">
        <f>VLOOKUP(CONCATENATE($A9,"_",T$4),assets_m6!$A:$D,4,FALSE)</f>
        <v>100.794</v>
      </c>
      <c r="U9">
        <f>VLOOKUP(CONCATENATE($A9,"_",U$4),assets_m6!$A:$D,4,FALSE)</f>
        <v>102.629</v>
      </c>
      <c r="V9">
        <f>VLOOKUP(CONCATENATE($A9,"_",V$4),assets_m6!$A:$D,4,FALSE)</f>
        <v>102.56</v>
      </c>
      <c r="X9" t="str">
        <f t="shared" si="16"/>
        <v>ALLE</v>
      </c>
      <c r="Y9">
        <f t="shared" si="7"/>
        <v>98.8</v>
      </c>
      <c r="Z9">
        <f t="shared" si="10"/>
        <v>98.442999999999998</v>
      </c>
      <c r="AA9">
        <f t="shared" si="10"/>
        <v>97.61</v>
      </c>
      <c r="AB9">
        <f t="shared" si="10"/>
        <v>97.6</v>
      </c>
      <c r="AC9">
        <f t="shared" si="10"/>
        <v>97.114000000000004</v>
      </c>
      <c r="AD9">
        <f t="shared" si="10"/>
        <v>98.81</v>
      </c>
      <c r="AE9">
        <f t="shared" si="10"/>
        <v>98.81</v>
      </c>
      <c r="AF9">
        <f t="shared" si="10"/>
        <v>99.603999999999999</v>
      </c>
      <c r="AG9">
        <f t="shared" si="10"/>
        <v>99.891999999999996</v>
      </c>
      <c r="AH9">
        <f t="shared" si="10"/>
        <v>100.199</v>
      </c>
      <c r="AI9">
        <f t="shared" si="10"/>
        <v>97.748999999999995</v>
      </c>
      <c r="AJ9">
        <f t="shared" si="10"/>
        <v>97.103999999999999</v>
      </c>
      <c r="AK9">
        <f t="shared" si="10"/>
        <v>96.132000000000005</v>
      </c>
      <c r="AL9">
        <f t="shared" si="10"/>
        <v>94.694000000000003</v>
      </c>
      <c r="AM9">
        <f t="shared" si="10"/>
        <v>94.831999999999994</v>
      </c>
      <c r="AN9">
        <f t="shared" si="10"/>
        <v>96.230999999999995</v>
      </c>
      <c r="AO9">
        <f t="shared" si="10"/>
        <v>94.882000000000005</v>
      </c>
      <c r="AP9">
        <f t="shared" si="11"/>
        <v>99.683000000000007</v>
      </c>
      <c r="AQ9">
        <f t="shared" si="11"/>
        <v>100.794</v>
      </c>
      <c r="AR9">
        <f t="shared" si="11"/>
        <v>102.629</v>
      </c>
      <c r="AS9">
        <f t="shared" si="11"/>
        <v>102.56</v>
      </c>
      <c r="AU9" t="s">
        <v>7</v>
      </c>
      <c r="AV9">
        <f t="shared" si="17"/>
        <v>-3.6133603238866331E-5</v>
      </c>
      <c r="AW9">
        <f t="shared" si="12"/>
        <v>-8.4617494387615014E-5</v>
      </c>
      <c r="AX9">
        <f t="shared" si="12"/>
        <v>-1.0244851961894393E-6</v>
      </c>
      <c r="AY9">
        <f t="shared" si="12"/>
        <v>-4.9795081967212091E-5</v>
      </c>
      <c r="AZ9">
        <f t="shared" si="12"/>
        <v>1.746401136808285E-4</v>
      </c>
      <c r="BA9">
        <f t="shared" si="12"/>
        <v>0</v>
      </c>
      <c r="BB9">
        <f t="shared" si="12"/>
        <v>8.0356239247039458E-5</v>
      </c>
      <c r="BC9">
        <f t="shared" si="12"/>
        <v>2.8914501425645228E-5</v>
      </c>
      <c r="BD9">
        <f t="shared" si="12"/>
        <v>3.0733191847195186E-5</v>
      </c>
      <c r="BE9">
        <f t="shared" si="12"/>
        <v>-2.445134182975881E-4</v>
      </c>
      <c r="BF9">
        <f t="shared" si="12"/>
        <v>-6.5985329773194211E-5</v>
      </c>
      <c r="BG9">
        <f t="shared" si="12"/>
        <v>-1.0009886307464103E-4</v>
      </c>
      <c r="BH9">
        <f t="shared" si="12"/>
        <v>-1.4958598593600491E-4</v>
      </c>
      <c r="BI9">
        <f t="shared" si="12"/>
        <v>1.4573257017339114E-5</v>
      </c>
      <c r="BJ9">
        <f t="shared" si="12"/>
        <v>1.4752404251729384E-4</v>
      </c>
      <c r="BK9">
        <f t="shared" si="12"/>
        <v>-1.4018351674616181E-4</v>
      </c>
      <c r="BL9">
        <f t="shared" si="12"/>
        <v>5.0599692249320225E-4</v>
      </c>
      <c r="BM9">
        <f t="shared" si="13"/>
        <v>1.1145330698313553E-4</v>
      </c>
      <c r="BN9">
        <f t="shared" si="13"/>
        <v>1.8205448737028079E-4</v>
      </c>
      <c r="BO9">
        <f t="shared" si="13"/>
        <v>-6.7232458661784305E-6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3.8056680161943371E-2</v>
      </c>
      <c r="BZ9">
        <f t="shared" si="20"/>
        <v>78</v>
      </c>
      <c r="CA9">
        <f t="shared" si="21"/>
        <v>4</v>
      </c>
      <c r="CB9">
        <f t="shared" si="22"/>
        <v>0.12000000000000002</v>
      </c>
      <c r="CC9">
        <f t="shared" si="23"/>
        <v>0</v>
      </c>
      <c r="CD9">
        <f t="shared" si="24"/>
        <v>0</v>
      </c>
      <c r="CE9">
        <f t="shared" si="25"/>
        <v>0</v>
      </c>
      <c r="CF9">
        <f t="shared" si="26"/>
        <v>1</v>
      </c>
      <c r="CG9">
        <f t="shared" si="27"/>
        <v>0</v>
      </c>
      <c r="CI9">
        <f t="shared" si="28"/>
        <v>0</v>
      </c>
      <c r="CJ9">
        <f t="shared" si="29"/>
        <v>0</v>
      </c>
      <c r="CK9">
        <f t="shared" si="14"/>
        <v>0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96.876000000000005</v>
      </c>
      <c r="C10">
        <f>VLOOKUP(CONCATENATE($A10,"_",C$4),assets_m6!$A:$D,4,FALSE)</f>
        <v>97.123999999999995</v>
      </c>
      <c r="D10">
        <f>VLOOKUP(CONCATENATE($A10,"_",D$4),assets_m6!$A:$D,4,FALSE)</f>
        <v>94.546999999999997</v>
      </c>
      <c r="E10">
        <f>VLOOKUP(CONCATENATE($A10,"_",E$4),assets_m6!$A:$D,4,FALSE)</f>
        <v>91.483000000000004</v>
      </c>
      <c r="F10">
        <f>VLOOKUP(CONCATENATE($A10,"_",F$4),assets_m6!$A:$D,4,FALSE)</f>
        <v>90.528000000000006</v>
      </c>
      <c r="G10">
        <f>VLOOKUP(CONCATENATE($A10,"_",G$4),assets_m6!$A:$D,4,FALSE)</f>
        <v>85.840999999999994</v>
      </c>
      <c r="H10" t="e">
        <f>VLOOKUP(CONCATENATE($A10,"_",H$4),assets_m6!$A:$D,4,FALSE)</f>
        <v>#N/A</v>
      </c>
      <c r="I10">
        <f>VLOOKUP(CONCATENATE($A10,"_",I$4),assets_m6!$A:$D,4,FALSE)</f>
        <v>85.572000000000003</v>
      </c>
      <c r="J10">
        <f>VLOOKUP(CONCATENATE($A10,"_",J$4),assets_m6!$A:$D,4,FALSE)</f>
        <v>86.13</v>
      </c>
      <c r="K10">
        <f>VLOOKUP(CONCATENATE($A10,"_",K$4),assets_m6!$A:$D,4,FALSE)</f>
        <v>90.299000000000007</v>
      </c>
      <c r="L10">
        <f>VLOOKUP(CONCATENATE($A10,"_",L$4),assets_m6!$A:$D,4,FALSE)</f>
        <v>90.736000000000004</v>
      </c>
      <c r="M10">
        <f>VLOOKUP(CONCATENATE($A10,"_",M$4),assets_m6!$A:$D,4,FALSE)</f>
        <v>88.179000000000002</v>
      </c>
      <c r="N10">
        <f>VLOOKUP(CONCATENATE($A10,"_",N$4),assets_m6!$A:$D,4,FALSE)</f>
        <v>88.289000000000001</v>
      </c>
      <c r="O10">
        <f>VLOOKUP(CONCATENATE($A10,"_",O$4),assets_m6!$A:$D,4,FALSE)</f>
        <v>88.637</v>
      </c>
      <c r="P10">
        <f>VLOOKUP(CONCATENATE($A10,"_",P$4),assets_m6!$A:$D,4,FALSE)</f>
        <v>91.213999999999999</v>
      </c>
      <c r="Q10">
        <f>VLOOKUP(CONCATENATE($A10,"_",Q$4),assets_m6!$A:$D,4,FALSE)</f>
        <v>94</v>
      </c>
      <c r="R10">
        <f>VLOOKUP(CONCATENATE($A10,"_",R$4),assets_m6!$A:$D,4,FALSE)</f>
        <v>92.677000000000007</v>
      </c>
      <c r="S10">
        <f>VLOOKUP(CONCATENATE($A10,"_",S$4),assets_m6!$A:$D,4,FALSE)</f>
        <v>97.741</v>
      </c>
      <c r="T10">
        <f>VLOOKUP(CONCATENATE($A10,"_",T$4),assets_m6!$A:$D,4,FALSE)</f>
        <v>101.72199999999999</v>
      </c>
      <c r="U10">
        <f>VLOOKUP(CONCATENATE($A10,"_",U$4),assets_m6!$A:$D,4,FALSE)</f>
        <v>103.324</v>
      </c>
      <c r="V10">
        <f>VLOOKUP(CONCATENATE($A10,"_",V$4),assets_m6!$A:$D,4,FALSE)</f>
        <v>101.164</v>
      </c>
      <c r="X10" t="str">
        <f t="shared" si="16"/>
        <v>AMAT</v>
      </c>
      <c r="Y10">
        <f t="shared" si="7"/>
        <v>96.876000000000005</v>
      </c>
      <c r="Z10">
        <f t="shared" si="10"/>
        <v>97.123999999999995</v>
      </c>
      <c r="AA10">
        <f t="shared" si="10"/>
        <v>94.546999999999997</v>
      </c>
      <c r="AB10">
        <f t="shared" si="10"/>
        <v>91.483000000000004</v>
      </c>
      <c r="AC10">
        <f t="shared" si="10"/>
        <v>90.528000000000006</v>
      </c>
      <c r="AD10">
        <f t="shared" si="10"/>
        <v>85.840999999999994</v>
      </c>
      <c r="AE10">
        <f t="shared" si="10"/>
        <v>85.840999999999994</v>
      </c>
      <c r="AF10">
        <f t="shared" si="10"/>
        <v>85.572000000000003</v>
      </c>
      <c r="AG10">
        <f t="shared" si="10"/>
        <v>86.13</v>
      </c>
      <c r="AH10">
        <f t="shared" si="10"/>
        <v>90.299000000000007</v>
      </c>
      <c r="AI10">
        <f t="shared" si="10"/>
        <v>90.736000000000004</v>
      </c>
      <c r="AJ10">
        <f t="shared" si="10"/>
        <v>88.179000000000002</v>
      </c>
      <c r="AK10">
        <f t="shared" si="10"/>
        <v>88.289000000000001</v>
      </c>
      <c r="AL10">
        <f t="shared" si="10"/>
        <v>88.637</v>
      </c>
      <c r="AM10">
        <f t="shared" si="10"/>
        <v>91.213999999999999</v>
      </c>
      <c r="AN10">
        <f t="shared" si="10"/>
        <v>94</v>
      </c>
      <c r="AO10">
        <f t="shared" si="10"/>
        <v>92.677000000000007</v>
      </c>
      <c r="AP10">
        <f t="shared" si="11"/>
        <v>97.741</v>
      </c>
      <c r="AQ10">
        <f t="shared" si="11"/>
        <v>101.72199999999999</v>
      </c>
      <c r="AR10">
        <f t="shared" si="11"/>
        <v>103.324</v>
      </c>
      <c r="AS10">
        <f t="shared" si="11"/>
        <v>101.164</v>
      </c>
      <c r="AU10" t="s">
        <v>8</v>
      </c>
      <c r="AV10">
        <f t="shared" si="17"/>
        <v>2.5599735744662294E-5</v>
      </c>
      <c r="AW10">
        <f t="shared" si="12"/>
        <v>-2.6533091717804031E-4</v>
      </c>
      <c r="AX10">
        <f t="shared" si="12"/>
        <v>-3.2407162575227063E-4</v>
      </c>
      <c r="AY10">
        <f t="shared" si="12"/>
        <v>-1.0439097974487045E-4</v>
      </c>
      <c r="AZ10">
        <f t="shared" si="12"/>
        <v>-5.1774036762106883E-4</v>
      </c>
      <c r="BA10">
        <f t="shared" si="12"/>
        <v>0</v>
      </c>
      <c r="BB10">
        <f t="shared" si="12"/>
        <v>-3.1337006791625362E-5</v>
      </c>
      <c r="BC10">
        <f t="shared" si="12"/>
        <v>6.5208245687840965E-5</v>
      </c>
      <c r="BD10">
        <f t="shared" si="12"/>
        <v>4.8403575989783016E-4</v>
      </c>
      <c r="BE10">
        <f t="shared" si="12"/>
        <v>4.8394777350800962E-5</v>
      </c>
      <c r="BF10">
        <f t="shared" si="12"/>
        <v>-2.8180655968964934E-4</v>
      </c>
      <c r="BG10">
        <f t="shared" si="12"/>
        <v>1.2474625477721389E-5</v>
      </c>
      <c r="BH10">
        <f t="shared" si="12"/>
        <v>3.9416008789316792E-5</v>
      </c>
      <c r="BI10">
        <f t="shared" si="12"/>
        <v>2.9073637420039017E-4</v>
      </c>
      <c r="BJ10">
        <f t="shared" si="12"/>
        <v>3.0543556910123462E-4</v>
      </c>
      <c r="BK10">
        <f t="shared" si="12"/>
        <v>-1.407446808510631E-4</v>
      </c>
      <c r="BL10">
        <f t="shared" si="12"/>
        <v>5.4641388909869683E-4</v>
      </c>
      <c r="BM10">
        <f t="shared" si="13"/>
        <v>4.0730092796267635E-4</v>
      </c>
      <c r="BN10">
        <f t="shared" si="13"/>
        <v>1.5748805568117062E-4</v>
      </c>
      <c r="BO10">
        <f t="shared" si="13"/>
        <v>-2.0905114010297672E-4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4.4262768900450021E-2</v>
      </c>
      <c r="BZ10">
        <f t="shared" si="20"/>
        <v>84</v>
      </c>
      <c r="CA10">
        <f t="shared" si="21"/>
        <v>5</v>
      </c>
      <c r="CB10">
        <f t="shared" si="22"/>
        <v>0.24000000000000005</v>
      </c>
      <c r="CC10">
        <f t="shared" si="23"/>
        <v>0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1</v>
      </c>
      <c r="CI10">
        <f t="shared" si="28"/>
        <v>0</v>
      </c>
      <c r="CJ10">
        <f t="shared" si="29"/>
        <v>0</v>
      </c>
      <c r="CK10">
        <f t="shared" si="14"/>
        <v>0</v>
      </c>
      <c r="CL10">
        <f t="shared" si="14"/>
        <v>0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246.255</v>
      </c>
      <c r="C11">
        <f>VLOOKUP(CONCATENATE($A11,"_",C$4),assets_m6!$A:$D,4,FALSE)</f>
        <v>244.22</v>
      </c>
      <c r="D11">
        <f>VLOOKUP(CONCATENATE($A11,"_",D$4),assets_m6!$A:$D,4,FALSE)</f>
        <v>240.792</v>
      </c>
      <c r="E11">
        <f>VLOOKUP(CONCATENATE($A11,"_",E$4),assets_m6!$A:$D,4,FALSE)</f>
        <v>237.078</v>
      </c>
      <c r="F11">
        <f>VLOOKUP(CONCATENATE($A11,"_",F$4),assets_m6!$A:$D,4,FALSE)</f>
        <v>234.786</v>
      </c>
      <c r="G11">
        <f>VLOOKUP(CONCATENATE($A11,"_",G$4),assets_m6!$A:$D,4,FALSE)</f>
        <v>235.07300000000001</v>
      </c>
      <c r="H11" t="e">
        <f>VLOOKUP(CONCATENATE($A11,"_",H$4),assets_m6!$A:$D,4,FALSE)</f>
        <v>#N/A</v>
      </c>
      <c r="I11">
        <f>VLOOKUP(CONCATENATE($A11,"_",I$4),assets_m6!$A:$D,4,FALSE)</f>
        <v>232.44499999999999</v>
      </c>
      <c r="J11">
        <f>VLOOKUP(CONCATENATE($A11,"_",J$4),assets_m6!$A:$D,4,FALSE)</f>
        <v>230.726</v>
      </c>
      <c r="K11">
        <f>VLOOKUP(CONCATENATE($A11,"_",K$4),assets_m6!$A:$D,4,FALSE)</f>
        <v>235.369</v>
      </c>
      <c r="L11">
        <f>VLOOKUP(CONCATENATE($A11,"_",L$4),assets_m6!$A:$D,4,FALSE)</f>
        <v>233.65</v>
      </c>
      <c r="M11">
        <f>VLOOKUP(CONCATENATE($A11,"_",M$4),assets_m6!$A:$D,4,FALSE)</f>
        <v>228.583</v>
      </c>
      <c r="N11">
        <f>VLOOKUP(CONCATENATE($A11,"_",N$4),assets_m6!$A:$D,4,FALSE)</f>
        <v>228.83</v>
      </c>
      <c r="O11">
        <f>VLOOKUP(CONCATENATE($A11,"_",O$4),assets_m6!$A:$D,4,FALSE)</f>
        <v>225.25399999999999</v>
      </c>
      <c r="P11">
        <f>VLOOKUP(CONCATENATE($A11,"_",P$4),assets_m6!$A:$D,4,FALSE)</f>
        <v>220.40299999999999</v>
      </c>
      <c r="Q11">
        <f>VLOOKUP(CONCATENATE($A11,"_",Q$4),assets_m6!$A:$D,4,FALSE)</f>
        <v>227.52600000000001</v>
      </c>
      <c r="R11">
        <f>VLOOKUP(CONCATENATE($A11,"_",R$4),assets_m6!$A:$D,4,FALSE)</f>
        <v>227.37700000000001</v>
      </c>
      <c r="S11">
        <f>VLOOKUP(CONCATENATE($A11,"_",S$4),assets_m6!$A:$D,4,FALSE)</f>
        <v>235.18100000000001</v>
      </c>
      <c r="T11">
        <f>VLOOKUP(CONCATENATE($A11,"_",T$4),assets_m6!$A:$D,4,FALSE)</f>
        <v>239.083</v>
      </c>
      <c r="U11">
        <f>VLOOKUP(CONCATENATE($A11,"_",U$4),assets_m6!$A:$D,4,FALSE)</f>
        <v>242.35300000000001</v>
      </c>
      <c r="V11">
        <f>VLOOKUP(CONCATENATE($A11,"_",V$4),assets_m6!$A:$D,4,FALSE)</f>
        <v>242.07599999999999</v>
      </c>
      <c r="X11" t="str">
        <f t="shared" si="16"/>
        <v>AMP</v>
      </c>
      <c r="Y11">
        <f t="shared" si="7"/>
        <v>246.255</v>
      </c>
      <c r="Z11">
        <f t="shared" si="10"/>
        <v>244.22</v>
      </c>
      <c r="AA11">
        <f t="shared" si="10"/>
        <v>240.792</v>
      </c>
      <c r="AB11">
        <f t="shared" si="10"/>
        <v>237.078</v>
      </c>
      <c r="AC11">
        <f t="shared" si="10"/>
        <v>234.786</v>
      </c>
      <c r="AD11">
        <f t="shared" si="10"/>
        <v>235.07300000000001</v>
      </c>
      <c r="AE11">
        <f t="shared" si="10"/>
        <v>235.07300000000001</v>
      </c>
      <c r="AF11">
        <f t="shared" si="10"/>
        <v>232.44499999999999</v>
      </c>
      <c r="AG11">
        <f t="shared" si="10"/>
        <v>230.726</v>
      </c>
      <c r="AH11">
        <f t="shared" si="10"/>
        <v>235.369</v>
      </c>
      <c r="AI11">
        <f t="shared" si="10"/>
        <v>233.65</v>
      </c>
      <c r="AJ11">
        <f t="shared" si="10"/>
        <v>228.583</v>
      </c>
      <c r="AK11">
        <f t="shared" si="10"/>
        <v>228.83</v>
      </c>
      <c r="AL11">
        <f t="shared" si="10"/>
        <v>225.25399999999999</v>
      </c>
      <c r="AM11">
        <f t="shared" si="10"/>
        <v>220.40299999999999</v>
      </c>
      <c r="AN11">
        <f t="shared" si="10"/>
        <v>227.52600000000001</v>
      </c>
      <c r="AO11">
        <f t="shared" si="10"/>
        <v>227.37700000000001</v>
      </c>
      <c r="AP11">
        <f t="shared" si="11"/>
        <v>235.18100000000001</v>
      </c>
      <c r="AQ11">
        <f t="shared" si="11"/>
        <v>239.083</v>
      </c>
      <c r="AR11">
        <f t="shared" si="11"/>
        <v>242.35300000000001</v>
      </c>
      <c r="AS11">
        <f t="shared" si="11"/>
        <v>242.07599999999999</v>
      </c>
      <c r="AU11" t="s">
        <v>9</v>
      </c>
      <c r="AV11">
        <f t="shared" si="17"/>
        <v>-8.2637915981401258E-5</v>
      </c>
      <c r="AW11">
        <f t="shared" si="12"/>
        <v>-1.4036524445172374E-4</v>
      </c>
      <c r="AX11">
        <f t="shared" si="12"/>
        <v>-1.5424100468454095E-4</v>
      </c>
      <c r="AY11">
        <f t="shared" si="12"/>
        <v>-9.6677042998506891E-5</v>
      </c>
      <c r="AZ11">
        <f t="shared" si="12"/>
        <v>1.2223897506665905E-5</v>
      </c>
      <c r="BA11">
        <f t="shared" si="12"/>
        <v>0</v>
      </c>
      <c r="BB11">
        <f t="shared" si="12"/>
        <v>-1.1179505940707841E-4</v>
      </c>
      <c r="BC11">
        <f t="shared" si="12"/>
        <v>-7.3952978123857001E-5</v>
      </c>
      <c r="BD11">
        <f t="shared" si="12"/>
        <v>2.01234364570963E-4</v>
      </c>
      <c r="BE11">
        <f t="shared" si="12"/>
        <v>-7.3034256847757953E-5</v>
      </c>
      <c r="BF11">
        <f t="shared" si="12"/>
        <v>-2.1686282901776192E-4</v>
      </c>
      <c r="BG11">
        <f t="shared" si="12"/>
        <v>1.0805702961288201E-5</v>
      </c>
      <c r="BH11">
        <f t="shared" si="12"/>
        <v>-1.5627321592448639E-4</v>
      </c>
      <c r="BI11">
        <f t="shared" si="12"/>
        <v>-2.1535688600424405E-4</v>
      </c>
      <c r="BJ11">
        <f t="shared" si="12"/>
        <v>3.2318071895573198E-4</v>
      </c>
      <c r="BK11">
        <f t="shared" si="12"/>
        <v>-6.5487021263504353E-6</v>
      </c>
      <c r="BL11">
        <f t="shared" si="12"/>
        <v>3.4321853133782233E-4</v>
      </c>
      <c r="BM11">
        <f t="shared" si="13"/>
        <v>1.6591476352256291E-4</v>
      </c>
      <c r="BN11">
        <f t="shared" si="13"/>
        <v>1.3677258525282058E-4</v>
      </c>
      <c r="BO11">
        <f t="shared" si="13"/>
        <v>-1.1429608876309154E-5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-1.6970213802765435E-2</v>
      </c>
      <c r="BZ11">
        <f t="shared" si="20"/>
        <v>29</v>
      </c>
      <c r="CA11">
        <f t="shared" si="21"/>
        <v>2</v>
      </c>
      <c r="CB11">
        <f t="shared" si="22"/>
        <v>0.11999999999999997</v>
      </c>
      <c r="CC11">
        <f t="shared" si="23"/>
        <v>0</v>
      </c>
      <c r="CD11">
        <f t="shared" si="24"/>
        <v>1</v>
      </c>
      <c r="CE11">
        <f t="shared" si="25"/>
        <v>0</v>
      </c>
      <c r="CF11">
        <f t="shared" si="26"/>
        <v>0</v>
      </c>
      <c r="CG11">
        <f t="shared" si="27"/>
        <v>0</v>
      </c>
      <c r="CI11">
        <f t="shared" si="28"/>
        <v>0</v>
      </c>
      <c r="CJ11">
        <f t="shared" si="29"/>
        <v>1</v>
      </c>
      <c r="CK11">
        <f t="shared" si="14"/>
        <v>1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116.46</v>
      </c>
      <c r="C12">
        <f>VLOOKUP(CONCATENATE($A12,"_",C$4),assets_m6!$A:$D,4,FALSE)</f>
        <v>113.22</v>
      </c>
      <c r="D12">
        <f>VLOOKUP(CONCATENATE($A12,"_",D$4),assets_m6!$A:$D,4,FALSE)</f>
        <v>107.4</v>
      </c>
      <c r="E12">
        <f>VLOOKUP(CONCATENATE($A12,"_",E$4),assets_m6!$A:$D,4,FALSE)</f>
        <v>108.92</v>
      </c>
      <c r="F12">
        <f>VLOOKUP(CONCATENATE($A12,"_",F$4),assets_m6!$A:$D,4,FALSE)</f>
        <v>106.21</v>
      </c>
      <c r="G12">
        <f>VLOOKUP(CONCATENATE($A12,"_",G$4),assets_m6!$A:$D,4,FALSE)</f>
        <v>109.56</v>
      </c>
      <c r="H12" t="e">
        <f>VLOOKUP(CONCATENATE($A12,"_",H$4),assets_m6!$A:$D,4,FALSE)</f>
        <v>#N/A</v>
      </c>
      <c r="I12">
        <f>VLOOKUP(CONCATENATE($A12,"_",I$4),assets_m6!$A:$D,4,FALSE)</f>
        <v>113.5</v>
      </c>
      <c r="J12">
        <f>VLOOKUP(CONCATENATE($A12,"_",J$4),assets_m6!$A:$D,4,FALSE)</f>
        <v>114.33</v>
      </c>
      <c r="K12">
        <f>VLOOKUP(CONCATENATE($A12,"_",K$4),assets_m6!$A:$D,4,FALSE)</f>
        <v>116.33</v>
      </c>
      <c r="L12">
        <f>VLOOKUP(CONCATENATE($A12,"_",L$4),assets_m6!$A:$D,4,FALSE)</f>
        <v>115.54</v>
      </c>
      <c r="M12">
        <f>VLOOKUP(CONCATENATE($A12,"_",M$4),assets_m6!$A:$D,4,FALSE)</f>
        <v>111.75</v>
      </c>
      <c r="N12">
        <f>VLOOKUP(CONCATENATE($A12,"_",N$4),assets_m6!$A:$D,4,FALSE)</f>
        <v>109.22</v>
      </c>
      <c r="O12">
        <f>VLOOKUP(CONCATENATE($A12,"_",O$4),assets_m6!$A:$D,4,FALSE)</f>
        <v>110.4</v>
      </c>
      <c r="P12">
        <f>VLOOKUP(CONCATENATE($A12,"_",P$4),assets_m6!$A:$D,4,FALSE)</f>
        <v>110.63</v>
      </c>
      <c r="Q12">
        <f>VLOOKUP(CONCATENATE($A12,"_",Q$4),assets_m6!$A:$D,4,FALSE)</f>
        <v>113.55</v>
      </c>
      <c r="R12">
        <f>VLOOKUP(CONCATENATE($A12,"_",R$4),assets_m6!$A:$D,4,FALSE)</f>
        <v>113.76</v>
      </c>
      <c r="S12">
        <f>VLOOKUP(CONCATENATE($A12,"_",S$4),assets_m6!$A:$D,4,FALSE)</f>
        <v>118.21</v>
      </c>
      <c r="T12">
        <f>VLOOKUP(CONCATENATE($A12,"_",T$4),assets_m6!$A:$D,4,FALSE)</f>
        <v>122.77</v>
      </c>
      <c r="U12">
        <f>VLOOKUP(CONCATENATE($A12,"_",U$4),assets_m6!$A:$D,4,FALSE)</f>
        <v>124.63</v>
      </c>
      <c r="V12">
        <f>VLOOKUP(CONCATENATE($A12,"_",V$4),assets_m6!$A:$D,4,FALSE)</f>
        <v>122.42</v>
      </c>
      <c r="X12" t="str">
        <f t="shared" si="16"/>
        <v>AMZN</v>
      </c>
      <c r="Y12">
        <f t="shared" si="7"/>
        <v>116.46</v>
      </c>
      <c r="Z12">
        <f t="shared" si="10"/>
        <v>113.22</v>
      </c>
      <c r="AA12">
        <f t="shared" si="10"/>
        <v>107.4</v>
      </c>
      <c r="AB12">
        <f t="shared" si="10"/>
        <v>108.92</v>
      </c>
      <c r="AC12">
        <f t="shared" si="10"/>
        <v>106.21</v>
      </c>
      <c r="AD12">
        <f t="shared" si="10"/>
        <v>109.56</v>
      </c>
      <c r="AE12">
        <f t="shared" si="10"/>
        <v>109.56</v>
      </c>
      <c r="AF12">
        <f t="shared" si="10"/>
        <v>113.5</v>
      </c>
      <c r="AG12">
        <f t="shared" si="10"/>
        <v>114.33</v>
      </c>
      <c r="AH12">
        <f t="shared" si="10"/>
        <v>116.33</v>
      </c>
      <c r="AI12">
        <f t="shared" si="10"/>
        <v>115.54</v>
      </c>
      <c r="AJ12">
        <f t="shared" si="10"/>
        <v>111.75</v>
      </c>
      <c r="AK12">
        <f t="shared" si="10"/>
        <v>109.22</v>
      </c>
      <c r="AL12">
        <f t="shared" si="10"/>
        <v>110.4</v>
      </c>
      <c r="AM12">
        <f t="shared" si="10"/>
        <v>110.63</v>
      </c>
      <c r="AN12">
        <f t="shared" si="10"/>
        <v>113.55</v>
      </c>
      <c r="AO12">
        <f t="shared" si="10"/>
        <v>113.76</v>
      </c>
      <c r="AP12">
        <f t="shared" si="11"/>
        <v>118.21</v>
      </c>
      <c r="AQ12">
        <f t="shared" si="11"/>
        <v>122.77</v>
      </c>
      <c r="AR12">
        <f t="shared" si="11"/>
        <v>124.63</v>
      </c>
      <c r="AS12">
        <f t="shared" si="11"/>
        <v>122.42</v>
      </c>
      <c r="AU12" t="s">
        <v>10</v>
      </c>
      <c r="AV12">
        <f t="shared" si="17"/>
        <v>-2.7820710973724841E-4</v>
      </c>
      <c r="AW12">
        <f t="shared" si="12"/>
        <v>-5.1404345521992518E-4</v>
      </c>
      <c r="AX12">
        <f t="shared" si="12"/>
        <v>1.4152700186219702E-4</v>
      </c>
      <c r="AY12">
        <f t="shared" si="12"/>
        <v>-2.4880646345942049E-4</v>
      </c>
      <c r="AZ12">
        <f t="shared" si="12"/>
        <v>3.1541286131249495E-4</v>
      </c>
      <c r="BA12">
        <f t="shared" si="12"/>
        <v>0</v>
      </c>
      <c r="BB12">
        <f t="shared" si="12"/>
        <v>3.5962029937933529E-4</v>
      </c>
      <c r="BC12">
        <f t="shared" si="12"/>
        <v>7.312775330396461E-5</v>
      </c>
      <c r="BD12">
        <f t="shared" si="12"/>
        <v>1.7493221376716522E-4</v>
      </c>
      <c r="BE12">
        <f t="shared" si="12"/>
        <v>-6.7910255308174347E-5</v>
      </c>
      <c r="BF12">
        <f t="shared" si="12"/>
        <v>-3.2802492643240491E-4</v>
      </c>
      <c r="BG12">
        <f t="shared" si="12"/>
        <v>-2.2639821029082785E-4</v>
      </c>
      <c r="BH12">
        <f t="shared" si="12"/>
        <v>1.0803882072880488E-4</v>
      </c>
      <c r="BI12">
        <f t="shared" si="12"/>
        <v>2.0833333333332404E-5</v>
      </c>
      <c r="BJ12">
        <f t="shared" si="12"/>
        <v>2.63942872638525E-4</v>
      </c>
      <c r="BK12">
        <f t="shared" si="12"/>
        <v>1.8494055482167149E-5</v>
      </c>
      <c r="BL12">
        <f t="shared" si="12"/>
        <v>3.9117440225035059E-4</v>
      </c>
      <c r="BM12">
        <f t="shared" si="13"/>
        <v>3.8575416631418685E-4</v>
      </c>
      <c r="BN12">
        <f t="shared" si="13"/>
        <v>1.5150281013276857E-4</v>
      </c>
      <c r="BO12">
        <f t="shared" si="13"/>
        <v>-1.7732488164968259E-4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5.1176369568950782E-2</v>
      </c>
      <c r="BZ12">
        <f t="shared" si="20"/>
        <v>88</v>
      </c>
      <c r="CA12">
        <f t="shared" si="21"/>
        <v>5</v>
      </c>
      <c r="CB12">
        <f t="shared" si="22"/>
        <v>0.24000000000000005</v>
      </c>
      <c r="CC12">
        <f t="shared" si="23"/>
        <v>0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1</v>
      </c>
      <c r="CI12">
        <f t="shared" si="28"/>
        <v>0</v>
      </c>
      <c r="CJ12">
        <f t="shared" si="29"/>
        <v>0</v>
      </c>
      <c r="CK12">
        <f t="shared" si="14"/>
        <v>0</v>
      </c>
      <c r="CL12">
        <f t="shared" si="14"/>
        <v>0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190.03</v>
      </c>
      <c r="C13">
        <f>VLOOKUP(CONCATENATE($A13,"_",C$4),assets_m6!$A:$D,4,FALSE)</f>
        <v>193.55500000000001</v>
      </c>
      <c r="D13">
        <f>VLOOKUP(CONCATENATE($A13,"_",D$4),assets_m6!$A:$D,4,FALSE)</f>
        <v>191.89</v>
      </c>
      <c r="E13">
        <f>VLOOKUP(CONCATENATE($A13,"_",E$4),assets_m6!$A:$D,4,FALSE)</f>
        <v>191.50700000000001</v>
      </c>
      <c r="F13">
        <f>VLOOKUP(CONCATENATE($A13,"_",F$4),assets_m6!$A:$D,4,FALSE)</f>
        <v>190.69200000000001</v>
      </c>
      <c r="G13">
        <f>VLOOKUP(CONCATENATE($A13,"_",G$4),assets_m6!$A:$D,4,FALSE)</f>
        <v>192.655</v>
      </c>
      <c r="H13" t="e">
        <f>VLOOKUP(CONCATENATE($A13,"_",H$4),assets_m6!$A:$D,4,FALSE)</f>
        <v>#N/A</v>
      </c>
      <c r="I13">
        <f>VLOOKUP(CONCATENATE($A13,"_",I$4),assets_m6!$A:$D,4,FALSE)</f>
        <v>190.65299999999999</v>
      </c>
      <c r="J13">
        <f>VLOOKUP(CONCATENATE($A13,"_",J$4),assets_m6!$A:$D,4,FALSE)</f>
        <v>190.46600000000001</v>
      </c>
      <c r="K13">
        <f>VLOOKUP(CONCATENATE($A13,"_",K$4),assets_m6!$A:$D,4,FALSE)</f>
        <v>189.06200000000001</v>
      </c>
      <c r="L13">
        <f>VLOOKUP(CONCATENATE($A13,"_",L$4),assets_m6!$A:$D,4,FALSE)</f>
        <v>187.07</v>
      </c>
      <c r="M13">
        <f>VLOOKUP(CONCATENATE($A13,"_",M$4),assets_m6!$A:$D,4,FALSE)</f>
        <v>187.06</v>
      </c>
      <c r="N13">
        <f>VLOOKUP(CONCATENATE($A13,"_",N$4),assets_m6!$A:$D,4,FALSE)</f>
        <v>187.83500000000001</v>
      </c>
      <c r="O13">
        <f>VLOOKUP(CONCATENATE($A13,"_",O$4),assets_m6!$A:$D,4,FALSE)</f>
        <v>187.06</v>
      </c>
      <c r="P13">
        <f>VLOOKUP(CONCATENATE($A13,"_",P$4),assets_m6!$A:$D,4,FALSE)</f>
        <v>185.67599999999999</v>
      </c>
      <c r="Q13">
        <f>VLOOKUP(CONCATENATE($A13,"_",Q$4),assets_m6!$A:$D,4,FALSE)</f>
        <v>189.25899999999999</v>
      </c>
      <c r="R13">
        <f>VLOOKUP(CONCATENATE($A13,"_",R$4),assets_m6!$A:$D,4,FALSE)</f>
        <v>187.73699999999999</v>
      </c>
      <c r="S13">
        <f>VLOOKUP(CONCATENATE($A13,"_",S$4),assets_m6!$A:$D,4,FALSE)</f>
        <v>191.88</v>
      </c>
      <c r="T13">
        <f>VLOOKUP(CONCATENATE($A13,"_",T$4),assets_m6!$A:$D,4,FALSE)</f>
        <v>191.065</v>
      </c>
      <c r="U13">
        <f>VLOOKUP(CONCATENATE($A13,"_",U$4),assets_m6!$A:$D,4,FALSE)</f>
        <v>192.459</v>
      </c>
      <c r="V13">
        <f>VLOOKUP(CONCATENATE($A13,"_",V$4),assets_m6!$A:$D,4,FALSE)</f>
        <v>194.619</v>
      </c>
      <c r="X13" t="str">
        <f t="shared" si="16"/>
        <v>AVB</v>
      </c>
      <c r="Y13">
        <f t="shared" si="7"/>
        <v>190.03</v>
      </c>
      <c r="Z13">
        <f t="shared" si="10"/>
        <v>193.55500000000001</v>
      </c>
      <c r="AA13">
        <f t="shared" si="10"/>
        <v>191.89</v>
      </c>
      <c r="AB13">
        <f t="shared" si="10"/>
        <v>191.50700000000001</v>
      </c>
      <c r="AC13">
        <f t="shared" si="10"/>
        <v>190.69200000000001</v>
      </c>
      <c r="AD13">
        <f t="shared" si="10"/>
        <v>192.655</v>
      </c>
      <c r="AE13">
        <f t="shared" si="10"/>
        <v>192.655</v>
      </c>
      <c r="AF13">
        <f t="shared" si="10"/>
        <v>190.65299999999999</v>
      </c>
      <c r="AG13">
        <f t="shared" si="10"/>
        <v>190.46600000000001</v>
      </c>
      <c r="AH13">
        <f t="shared" si="10"/>
        <v>189.06200000000001</v>
      </c>
      <c r="AI13">
        <f t="shared" si="10"/>
        <v>187.07</v>
      </c>
      <c r="AJ13">
        <f t="shared" si="10"/>
        <v>187.06</v>
      </c>
      <c r="AK13">
        <f t="shared" si="10"/>
        <v>187.83500000000001</v>
      </c>
      <c r="AL13">
        <f t="shared" si="10"/>
        <v>187.06</v>
      </c>
      <c r="AM13">
        <f t="shared" si="10"/>
        <v>185.67599999999999</v>
      </c>
      <c r="AN13">
        <f t="shared" si="10"/>
        <v>189.25899999999999</v>
      </c>
      <c r="AO13">
        <f t="shared" si="10"/>
        <v>187.73699999999999</v>
      </c>
      <c r="AP13">
        <f t="shared" si="11"/>
        <v>191.88</v>
      </c>
      <c r="AQ13">
        <f t="shared" si="11"/>
        <v>191.065</v>
      </c>
      <c r="AR13">
        <f t="shared" si="11"/>
        <v>192.459</v>
      </c>
      <c r="AS13">
        <f t="shared" si="11"/>
        <v>194.619</v>
      </c>
      <c r="AU13" t="s">
        <v>11</v>
      </c>
      <c r="AV13">
        <f t="shared" si="17"/>
        <v>1.8549702678524475E-4</v>
      </c>
      <c r="AW13">
        <f t="shared" si="12"/>
        <v>-8.6022060912919874E-5</v>
      </c>
      <c r="AX13">
        <f t="shared" si="12"/>
        <v>-1.9959351711917318E-5</v>
      </c>
      <c r="AY13">
        <f t="shared" si="12"/>
        <v>-4.2557191120951069E-5</v>
      </c>
      <c r="AZ13">
        <f t="shared" si="12"/>
        <v>1.0294086799655957E-4</v>
      </c>
      <c r="BA13">
        <f t="shared" si="12"/>
        <v>0</v>
      </c>
      <c r="BB13">
        <f t="shared" si="12"/>
        <v>-1.03916327113234E-4</v>
      </c>
      <c r="BC13">
        <f t="shared" si="12"/>
        <v>-9.8083953570089853E-6</v>
      </c>
      <c r="BD13">
        <f t="shared" si="12"/>
        <v>-7.3713943695987542E-5</v>
      </c>
      <c r="BE13">
        <f t="shared" si="12"/>
        <v>-1.0536226211507435E-4</v>
      </c>
      <c r="BF13">
        <f t="shared" si="12"/>
        <v>-5.3455925589302963E-7</v>
      </c>
      <c r="BG13">
        <f t="shared" si="12"/>
        <v>4.1430557040522061E-5</v>
      </c>
      <c r="BH13">
        <f t="shared" si="12"/>
        <v>-4.1259616152474547E-5</v>
      </c>
      <c r="BI13">
        <f t="shared" si="12"/>
        <v>-7.3986956056880927E-5</v>
      </c>
      <c r="BJ13">
        <f t="shared" si="12"/>
        <v>1.9297055085202176E-4</v>
      </c>
      <c r="BK13">
        <f t="shared" si="12"/>
        <v>-8.0418896855631252E-5</v>
      </c>
      <c r="BL13">
        <f t="shared" si="12"/>
        <v>2.2068105914124553E-4</v>
      </c>
      <c r="BM13">
        <f t="shared" si="13"/>
        <v>-4.2474463206170401E-5</v>
      </c>
      <c r="BN13">
        <f t="shared" si="13"/>
        <v>7.295946405673491E-5</v>
      </c>
      <c r="BO13">
        <f t="shared" si="13"/>
        <v>1.1223169610150716E-4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2.4148818607588267E-2</v>
      </c>
      <c r="BZ13">
        <f t="shared" si="20"/>
        <v>65</v>
      </c>
      <c r="CA13">
        <f t="shared" si="21"/>
        <v>4</v>
      </c>
      <c r="CB13">
        <f t="shared" si="22"/>
        <v>0.12000000000000002</v>
      </c>
      <c r="CC13">
        <f t="shared" si="23"/>
        <v>0</v>
      </c>
      <c r="CD13">
        <f t="shared" si="24"/>
        <v>0</v>
      </c>
      <c r="CE13">
        <f t="shared" si="25"/>
        <v>0</v>
      </c>
      <c r="CF13">
        <f t="shared" si="26"/>
        <v>1</v>
      </c>
      <c r="CG13">
        <f t="shared" si="27"/>
        <v>0</v>
      </c>
      <c r="CI13">
        <f t="shared" si="28"/>
        <v>0</v>
      </c>
      <c r="CJ13">
        <f t="shared" si="29"/>
        <v>0</v>
      </c>
      <c r="CK13">
        <f t="shared" si="14"/>
        <v>0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164.029</v>
      </c>
      <c r="C14">
        <f>VLOOKUP(CONCATENATE($A14,"_",C$4),assets_m6!$A:$D,4,FALSE)</f>
        <v>165.61600000000001</v>
      </c>
      <c r="D14">
        <f>VLOOKUP(CONCATENATE($A14,"_",D$4),assets_m6!$A:$D,4,FALSE)</f>
        <v>162.809</v>
      </c>
      <c r="E14">
        <f>VLOOKUP(CONCATENATE($A14,"_",E$4),assets_m6!$A:$D,4,FALSE)</f>
        <v>162.69</v>
      </c>
      <c r="F14">
        <f>VLOOKUP(CONCATENATE($A14,"_",F$4),assets_m6!$A:$D,4,FALSE)</f>
        <v>160.577</v>
      </c>
      <c r="G14">
        <f>VLOOKUP(CONCATENATE($A14,"_",G$4),assets_m6!$A:$D,4,FALSE)</f>
        <v>163.126</v>
      </c>
      <c r="H14" t="e">
        <f>VLOOKUP(CONCATENATE($A14,"_",H$4),assets_m6!$A:$D,4,FALSE)</f>
        <v>#N/A</v>
      </c>
      <c r="I14">
        <f>VLOOKUP(CONCATENATE($A14,"_",I$4),assets_m6!$A:$D,4,FALSE)</f>
        <v>161.80699999999999</v>
      </c>
      <c r="J14">
        <f>VLOOKUP(CONCATENATE($A14,"_",J$4),assets_m6!$A:$D,4,FALSE)</f>
        <v>164.40600000000001</v>
      </c>
      <c r="K14">
        <f>VLOOKUP(CONCATENATE($A14,"_",K$4),assets_m6!$A:$D,4,FALSE)</f>
        <v>165.82400000000001</v>
      </c>
      <c r="L14">
        <f>VLOOKUP(CONCATENATE($A14,"_",L$4),assets_m6!$A:$D,4,FALSE)</f>
        <v>163.63200000000001</v>
      </c>
      <c r="M14">
        <f>VLOOKUP(CONCATENATE($A14,"_",M$4),assets_m6!$A:$D,4,FALSE)</f>
        <v>162.44200000000001</v>
      </c>
      <c r="N14">
        <f>VLOOKUP(CONCATENATE($A14,"_",N$4),assets_m6!$A:$D,4,FALSE)</f>
        <v>164.703</v>
      </c>
      <c r="O14">
        <f>VLOOKUP(CONCATENATE($A14,"_",O$4),assets_m6!$A:$D,4,FALSE)</f>
        <v>161.74700000000001</v>
      </c>
      <c r="P14">
        <f>VLOOKUP(CONCATENATE($A14,"_",P$4),assets_m6!$A:$D,4,FALSE)</f>
        <v>162.71899999999999</v>
      </c>
      <c r="Q14">
        <f>VLOOKUP(CONCATENATE($A14,"_",Q$4),assets_m6!$A:$D,4,FALSE)</f>
        <v>165.67599999999999</v>
      </c>
      <c r="R14">
        <f>VLOOKUP(CONCATENATE($A14,"_",R$4),assets_m6!$A:$D,4,FALSE)</f>
        <v>163.94</v>
      </c>
      <c r="S14">
        <f>VLOOKUP(CONCATENATE($A14,"_",S$4),assets_m6!$A:$D,4,FALSE)</f>
        <v>170.27799999999999</v>
      </c>
      <c r="T14">
        <f>VLOOKUP(CONCATENATE($A14,"_",T$4),assets_m6!$A:$D,4,FALSE)</f>
        <v>171.935</v>
      </c>
      <c r="U14">
        <f>VLOOKUP(CONCATENATE($A14,"_",U$4),assets_m6!$A:$D,4,FALSE)</f>
        <v>174.624</v>
      </c>
      <c r="V14">
        <f>VLOOKUP(CONCATENATE($A14,"_",V$4),assets_m6!$A:$D,4,FALSE)</f>
        <v>173.899</v>
      </c>
      <c r="X14" t="str">
        <f t="shared" si="16"/>
        <v>AVY</v>
      </c>
      <c r="Y14">
        <f t="shared" si="7"/>
        <v>164.029</v>
      </c>
      <c r="Z14">
        <f t="shared" si="10"/>
        <v>165.61600000000001</v>
      </c>
      <c r="AA14">
        <f t="shared" si="10"/>
        <v>162.809</v>
      </c>
      <c r="AB14">
        <f t="shared" si="10"/>
        <v>162.69</v>
      </c>
      <c r="AC14">
        <f t="shared" si="10"/>
        <v>160.577</v>
      </c>
      <c r="AD14">
        <f t="shared" si="10"/>
        <v>163.126</v>
      </c>
      <c r="AE14">
        <f t="shared" si="10"/>
        <v>163.126</v>
      </c>
      <c r="AF14">
        <f t="shared" si="10"/>
        <v>161.80699999999999</v>
      </c>
      <c r="AG14">
        <f t="shared" si="10"/>
        <v>164.40600000000001</v>
      </c>
      <c r="AH14">
        <f t="shared" si="10"/>
        <v>165.82400000000001</v>
      </c>
      <c r="AI14">
        <f t="shared" si="10"/>
        <v>163.63200000000001</v>
      </c>
      <c r="AJ14">
        <f t="shared" si="10"/>
        <v>162.44200000000001</v>
      </c>
      <c r="AK14">
        <f t="shared" si="10"/>
        <v>164.703</v>
      </c>
      <c r="AL14">
        <f t="shared" si="10"/>
        <v>161.74700000000001</v>
      </c>
      <c r="AM14">
        <f t="shared" si="10"/>
        <v>162.71899999999999</v>
      </c>
      <c r="AN14">
        <f t="shared" si="10"/>
        <v>165.67599999999999</v>
      </c>
      <c r="AO14">
        <f t="shared" si="10"/>
        <v>163.94</v>
      </c>
      <c r="AP14">
        <f t="shared" si="11"/>
        <v>170.27799999999999</v>
      </c>
      <c r="AQ14">
        <f t="shared" si="11"/>
        <v>171.935</v>
      </c>
      <c r="AR14">
        <f t="shared" si="11"/>
        <v>174.624</v>
      </c>
      <c r="AS14">
        <f t="shared" si="11"/>
        <v>173.899</v>
      </c>
      <c r="AU14" t="s">
        <v>12</v>
      </c>
      <c r="AV14">
        <f t="shared" si="17"/>
        <v>9.6751184241811975E-5</v>
      </c>
      <c r="AW14">
        <f t="shared" si="12"/>
        <v>-1.6948845522171869E-4</v>
      </c>
      <c r="AX14">
        <f t="shared" si="12"/>
        <v>-7.3091782395321982E-6</v>
      </c>
      <c r="AY14">
        <f t="shared" si="12"/>
        <v>-1.2987891081197366E-4</v>
      </c>
      <c r="AZ14">
        <f t="shared" si="12"/>
        <v>1.5874004371734475E-4</v>
      </c>
      <c r="BA14">
        <f t="shared" si="12"/>
        <v>0</v>
      </c>
      <c r="BB14">
        <f t="shared" si="12"/>
        <v>-8.0857741868250115E-5</v>
      </c>
      <c r="BC14">
        <f t="shared" si="12"/>
        <v>1.6062345881204262E-4</v>
      </c>
      <c r="BD14">
        <f t="shared" si="12"/>
        <v>8.6249893556196639E-5</v>
      </c>
      <c r="BE14">
        <f t="shared" si="12"/>
        <v>-1.321883442686226E-4</v>
      </c>
      <c r="BF14">
        <f t="shared" si="12"/>
        <v>-7.2724161533196301E-5</v>
      </c>
      <c r="BG14">
        <f t="shared" si="12"/>
        <v>1.3918814099801748E-4</v>
      </c>
      <c r="BH14">
        <f t="shared" si="12"/>
        <v>-1.7947456937639198E-4</v>
      </c>
      <c r="BI14">
        <f t="shared" si="12"/>
        <v>6.0093850272337661E-5</v>
      </c>
      <c r="BJ14">
        <f t="shared" si="12"/>
        <v>1.8172432229794885E-4</v>
      </c>
      <c r="BK14">
        <f t="shared" si="12"/>
        <v>-1.0478282913638608E-4</v>
      </c>
      <c r="BL14">
        <f t="shared" si="12"/>
        <v>3.8660485543491483E-4</v>
      </c>
      <c r="BM14">
        <f t="shared" si="13"/>
        <v>9.7311455384724427E-5</v>
      </c>
      <c r="BN14">
        <f t="shared" si="13"/>
        <v>1.5639631255997866E-4</v>
      </c>
      <c r="BO14">
        <f t="shared" si="13"/>
        <v>-4.1517775334432517E-5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6.0172286607855958E-2</v>
      </c>
      <c r="BZ14">
        <f t="shared" si="20"/>
        <v>94</v>
      </c>
      <c r="CA14">
        <f t="shared" si="21"/>
        <v>5</v>
      </c>
      <c r="CB14">
        <f t="shared" si="22"/>
        <v>0.24000000000000005</v>
      </c>
      <c r="CC14">
        <f t="shared" si="23"/>
        <v>0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1</v>
      </c>
      <c r="CI14">
        <f t="shared" si="28"/>
        <v>0</v>
      </c>
      <c r="CJ14">
        <f t="shared" si="29"/>
        <v>0</v>
      </c>
      <c r="CK14">
        <f t="shared" si="14"/>
        <v>0</v>
      </c>
      <c r="CL14">
        <f t="shared" si="14"/>
        <v>0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144.55000000000001</v>
      </c>
      <c r="C15">
        <f>VLOOKUP(CONCATENATE($A15,"_",C$4),assets_m6!$A:$D,4,FALSE)</f>
        <v>142.71100000000001</v>
      </c>
      <c r="D15">
        <f>VLOOKUP(CONCATENATE($A15,"_",D$4),assets_m6!$A:$D,4,FALSE)</f>
        <v>140.63399999999999</v>
      </c>
      <c r="E15">
        <f>VLOOKUP(CONCATENATE($A15,"_",E$4),assets_m6!$A:$D,4,FALSE)</f>
        <v>137.94399999999999</v>
      </c>
      <c r="F15">
        <f>VLOOKUP(CONCATENATE($A15,"_",F$4),assets_m6!$A:$D,4,FALSE)</f>
        <v>137.61600000000001</v>
      </c>
      <c r="G15">
        <f>VLOOKUP(CONCATENATE($A15,"_",G$4),assets_m6!$A:$D,4,FALSE)</f>
        <v>139.38300000000001</v>
      </c>
      <c r="H15" t="e">
        <f>VLOOKUP(CONCATENATE($A15,"_",H$4),assets_m6!$A:$D,4,FALSE)</f>
        <v>#N/A</v>
      </c>
      <c r="I15">
        <f>VLOOKUP(CONCATENATE($A15,"_",I$4),assets_m6!$A:$D,4,FALSE)</f>
        <v>138.63800000000001</v>
      </c>
      <c r="J15">
        <f>VLOOKUP(CONCATENATE($A15,"_",J$4),assets_m6!$A:$D,4,FALSE)</f>
        <v>137.149</v>
      </c>
      <c r="K15">
        <f>VLOOKUP(CONCATENATE($A15,"_",K$4),assets_m6!$A:$D,4,FALSE)</f>
        <v>140.00800000000001</v>
      </c>
      <c r="L15">
        <f>VLOOKUP(CONCATENATE($A15,"_",L$4),assets_m6!$A:$D,4,FALSE)</f>
        <v>140.733</v>
      </c>
      <c r="M15">
        <f>VLOOKUP(CONCATENATE($A15,"_",M$4),assets_m6!$A:$D,4,FALSE)</f>
        <v>139.56200000000001</v>
      </c>
      <c r="N15">
        <f>VLOOKUP(CONCATENATE($A15,"_",N$4),assets_m6!$A:$D,4,FALSE)</f>
        <v>138.172</v>
      </c>
      <c r="O15">
        <f>VLOOKUP(CONCATENATE($A15,"_",O$4),assets_m6!$A:$D,4,FALSE)</f>
        <v>138.38999999999999</v>
      </c>
      <c r="P15">
        <f>VLOOKUP(CONCATENATE($A15,"_",P$4),assets_m6!$A:$D,4,FALSE)</f>
        <v>135.49100000000001</v>
      </c>
      <c r="Q15">
        <f>VLOOKUP(CONCATENATE($A15,"_",Q$4),assets_m6!$A:$D,4,FALSE)</f>
        <v>141.44800000000001</v>
      </c>
      <c r="R15">
        <f>VLOOKUP(CONCATENATE($A15,"_",R$4),assets_m6!$A:$D,4,FALSE)</f>
        <v>141.29900000000001</v>
      </c>
      <c r="S15">
        <f>VLOOKUP(CONCATENATE($A15,"_",S$4),assets_m6!$A:$D,4,FALSE)</f>
        <v>146.71</v>
      </c>
      <c r="T15">
        <f>VLOOKUP(CONCATENATE($A15,"_",T$4),assets_m6!$A:$D,4,FALSE)</f>
        <v>147.851</v>
      </c>
      <c r="U15">
        <f>VLOOKUP(CONCATENATE($A15,"_",U$4),assets_m6!$A:$D,4,FALSE)</f>
        <v>149.09200000000001</v>
      </c>
      <c r="V15">
        <f>VLOOKUP(CONCATENATE($A15,"_",V$4),assets_m6!$A:$D,4,FALSE)</f>
        <v>151.90199999999999</v>
      </c>
      <c r="X15" t="str">
        <f t="shared" si="16"/>
        <v>AXP</v>
      </c>
      <c r="Y15">
        <f t="shared" si="7"/>
        <v>144.55000000000001</v>
      </c>
      <c r="Z15">
        <f t="shared" si="10"/>
        <v>142.71100000000001</v>
      </c>
      <c r="AA15">
        <f t="shared" si="10"/>
        <v>140.63399999999999</v>
      </c>
      <c r="AB15">
        <f t="shared" si="10"/>
        <v>137.94399999999999</v>
      </c>
      <c r="AC15">
        <f t="shared" si="10"/>
        <v>137.61600000000001</v>
      </c>
      <c r="AD15">
        <f t="shared" si="10"/>
        <v>139.38300000000001</v>
      </c>
      <c r="AE15">
        <f t="shared" si="10"/>
        <v>139.38300000000001</v>
      </c>
      <c r="AF15">
        <f t="shared" si="10"/>
        <v>138.63800000000001</v>
      </c>
      <c r="AG15">
        <f t="shared" si="10"/>
        <v>137.149</v>
      </c>
      <c r="AH15">
        <f t="shared" si="10"/>
        <v>140.00800000000001</v>
      </c>
      <c r="AI15">
        <f t="shared" si="10"/>
        <v>140.733</v>
      </c>
      <c r="AJ15">
        <f t="shared" si="10"/>
        <v>139.56200000000001</v>
      </c>
      <c r="AK15">
        <f t="shared" si="10"/>
        <v>138.172</v>
      </c>
      <c r="AL15">
        <f t="shared" si="10"/>
        <v>138.38999999999999</v>
      </c>
      <c r="AM15">
        <f t="shared" si="10"/>
        <v>135.49100000000001</v>
      </c>
      <c r="AN15">
        <f t="shared" si="10"/>
        <v>141.44800000000001</v>
      </c>
      <c r="AO15">
        <f t="shared" si="10"/>
        <v>141.29900000000001</v>
      </c>
      <c r="AP15">
        <f t="shared" si="11"/>
        <v>146.71</v>
      </c>
      <c r="AQ15">
        <f t="shared" si="11"/>
        <v>147.851</v>
      </c>
      <c r="AR15">
        <f t="shared" si="11"/>
        <v>149.09200000000001</v>
      </c>
      <c r="AS15">
        <f t="shared" si="11"/>
        <v>151.90199999999999</v>
      </c>
      <c r="AU15" t="s">
        <v>13</v>
      </c>
      <c r="AV15">
        <f t="shared" si="17"/>
        <v>-1.272224143894845E-4</v>
      </c>
      <c r="AW15">
        <f t="shared" si="12"/>
        <v>-1.4553888628066698E-4</v>
      </c>
      <c r="AX15">
        <f t="shared" si="12"/>
        <v>-1.9127664718346902E-4</v>
      </c>
      <c r="AY15">
        <f t="shared" si="12"/>
        <v>-2.3777764890098487E-5</v>
      </c>
      <c r="AZ15">
        <f t="shared" si="12"/>
        <v>1.284007673526331E-4</v>
      </c>
      <c r="BA15">
        <f t="shared" si="12"/>
        <v>0</v>
      </c>
      <c r="BB15">
        <f t="shared" si="12"/>
        <v>-5.3449846824935935E-5</v>
      </c>
      <c r="BC15">
        <f t="shared" si="12"/>
        <v>-1.0740201099265745E-4</v>
      </c>
      <c r="BD15">
        <f t="shared" si="12"/>
        <v>2.0845941275547097E-4</v>
      </c>
      <c r="BE15">
        <f t="shared" si="12"/>
        <v>5.1782755271126958E-5</v>
      </c>
      <c r="BF15">
        <f t="shared" si="12"/>
        <v>-8.3207207975385467E-5</v>
      </c>
      <c r="BG15">
        <f t="shared" si="12"/>
        <v>-9.9597311589115568E-5</v>
      </c>
      <c r="BH15">
        <f t="shared" si="12"/>
        <v>1.5777436817878393E-5</v>
      </c>
      <c r="BI15">
        <f t="shared" si="12"/>
        <v>-2.0948045379001176E-4</v>
      </c>
      <c r="BJ15">
        <f t="shared" si="12"/>
        <v>4.3966019883239426E-4</v>
      </c>
      <c r="BK15">
        <f t="shared" si="12"/>
        <v>-1.0533906453254971E-5</v>
      </c>
      <c r="BL15">
        <f t="shared" si="12"/>
        <v>3.8294680075584407E-4</v>
      </c>
      <c r="BM15">
        <f t="shared" si="13"/>
        <v>7.7772476313815768E-5</v>
      </c>
      <c r="BN15">
        <f t="shared" si="13"/>
        <v>8.3935854339843081E-5</v>
      </c>
      <c r="BO15">
        <f t="shared" si="13"/>
        <v>1.8847423067635914E-4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5.0861293670010202E-2</v>
      </c>
      <c r="BZ15">
        <f t="shared" si="20"/>
        <v>87</v>
      </c>
      <c r="CA15">
        <f t="shared" si="21"/>
        <v>5</v>
      </c>
      <c r="CB15">
        <f t="shared" si="22"/>
        <v>0.24000000000000005</v>
      </c>
      <c r="CC15">
        <f t="shared" si="23"/>
        <v>0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1</v>
      </c>
      <c r="CI15">
        <f t="shared" si="28"/>
        <v>0</v>
      </c>
      <c r="CJ15">
        <f t="shared" si="29"/>
        <v>0</v>
      </c>
      <c r="CK15">
        <f t="shared" si="14"/>
        <v>0</v>
      </c>
      <c r="CL15">
        <f t="shared" si="14"/>
        <v>0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249.154</v>
      </c>
      <c r="C16">
        <f>VLOOKUP(CONCATENATE($A16,"_",C$4),assets_m6!$A:$D,4,FALSE)</f>
        <v>248.34</v>
      </c>
      <c r="D16">
        <f>VLOOKUP(CONCATENATE($A16,"_",D$4),assets_m6!$A:$D,4,FALSE)</f>
        <v>242.809</v>
      </c>
      <c r="E16">
        <f>VLOOKUP(CONCATENATE($A16,"_",E$4),assets_m6!$A:$D,4,FALSE)</f>
        <v>247.58500000000001</v>
      </c>
      <c r="F16">
        <f>VLOOKUP(CONCATENATE($A16,"_",F$4),assets_m6!$A:$D,4,FALSE)</f>
        <v>244.79499999999999</v>
      </c>
      <c r="G16">
        <f>VLOOKUP(CONCATENATE($A16,"_",G$4),assets_m6!$A:$D,4,FALSE)</f>
        <v>250.02799999999999</v>
      </c>
      <c r="H16" t="e">
        <f>VLOOKUP(CONCATENATE($A16,"_",H$4),assets_m6!$A:$D,4,FALSE)</f>
        <v>#N/A</v>
      </c>
      <c r="I16">
        <f>VLOOKUP(CONCATENATE($A16,"_",I$4),assets_m6!$A:$D,4,FALSE)</f>
        <v>246.185</v>
      </c>
      <c r="J16">
        <f>VLOOKUP(CONCATENATE($A16,"_",J$4),assets_m6!$A:$D,4,FALSE)</f>
        <v>244.54599999999999</v>
      </c>
      <c r="K16">
        <f>VLOOKUP(CONCATENATE($A16,"_",K$4),assets_m6!$A:$D,4,FALSE)</f>
        <v>244.65600000000001</v>
      </c>
      <c r="L16">
        <f>VLOOKUP(CONCATENATE($A16,"_",L$4),assets_m6!$A:$D,4,FALSE)</f>
        <v>243.93100000000001</v>
      </c>
      <c r="M16">
        <f>VLOOKUP(CONCATENATE($A16,"_",M$4),assets_m6!$A:$D,4,FALSE)</f>
        <v>241.98500000000001</v>
      </c>
      <c r="N16">
        <f>VLOOKUP(CONCATENATE($A16,"_",N$4),assets_m6!$A:$D,4,FALSE)</f>
        <v>235.25200000000001</v>
      </c>
      <c r="O16">
        <f>VLOOKUP(CONCATENATE($A16,"_",O$4),assets_m6!$A:$D,4,FALSE)</f>
        <v>233.803</v>
      </c>
      <c r="P16">
        <f>VLOOKUP(CONCATENATE($A16,"_",P$4),assets_m6!$A:$D,4,FALSE)</f>
        <v>232.512</v>
      </c>
      <c r="Q16">
        <f>VLOOKUP(CONCATENATE($A16,"_",Q$4),assets_m6!$A:$D,4,FALSE)</f>
        <v>237.55600000000001</v>
      </c>
      <c r="R16">
        <f>VLOOKUP(CONCATENATE($A16,"_",R$4),assets_m6!$A:$D,4,FALSE)</f>
        <v>232.661</v>
      </c>
      <c r="S16">
        <f>VLOOKUP(CONCATENATE($A16,"_",S$4),assets_m6!$A:$D,4,FALSE)</f>
        <v>236.78200000000001</v>
      </c>
      <c r="T16">
        <f>VLOOKUP(CONCATENATE($A16,"_",T$4),assets_m6!$A:$D,4,FALSE)</f>
        <v>235.52</v>
      </c>
      <c r="U16">
        <f>VLOOKUP(CONCATENATE($A16,"_",U$4),assets_m6!$A:$D,4,FALSE)</f>
        <v>239.38300000000001</v>
      </c>
      <c r="V16">
        <f>VLOOKUP(CONCATENATE($A16,"_",V$4),assets_m6!$A:$D,4,FALSE)</f>
        <v>240.42599999999999</v>
      </c>
      <c r="X16" t="str">
        <f t="shared" si="16"/>
        <v>BDX</v>
      </c>
      <c r="Y16">
        <f t="shared" si="7"/>
        <v>249.154</v>
      </c>
      <c r="Z16">
        <f t="shared" si="10"/>
        <v>248.34</v>
      </c>
      <c r="AA16">
        <f t="shared" si="10"/>
        <v>242.809</v>
      </c>
      <c r="AB16">
        <f t="shared" si="10"/>
        <v>247.58500000000001</v>
      </c>
      <c r="AC16">
        <f t="shared" si="10"/>
        <v>244.79499999999999</v>
      </c>
      <c r="AD16">
        <f t="shared" si="10"/>
        <v>250.02799999999999</v>
      </c>
      <c r="AE16">
        <f t="shared" si="10"/>
        <v>250.02799999999999</v>
      </c>
      <c r="AF16">
        <f t="shared" si="10"/>
        <v>246.185</v>
      </c>
      <c r="AG16">
        <f t="shared" si="10"/>
        <v>244.54599999999999</v>
      </c>
      <c r="AH16">
        <f t="shared" si="10"/>
        <v>244.65600000000001</v>
      </c>
      <c r="AI16">
        <f t="shared" si="10"/>
        <v>243.93100000000001</v>
      </c>
      <c r="AJ16">
        <f t="shared" si="10"/>
        <v>241.98500000000001</v>
      </c>
      <c r="AK16">
        <f t="shared" si="10"/>
        <v>235.25200000000001</v>
      </c>
      <c r="AL16">
        <f t="shared" si="10"/>
        <v>233.803</v>
      </c>
      <c r="AM16">
        <f t="shared" si="10"/>
        <v>232.512</v>
      </c>
      <c r="AN16">
        <f t="shared" si="10"/>
        <v>237.55600000000001</v>
      </c>
      <c r="AO16">
        <f t="shared" si="10"/>
        <v>232.661</v>
      </c>
      <c r="AP16">
        <f t="shared" si="11"/>
        <v>236.78200000000001</v>
      </c>
      <c r="AQ16">
        <f t="shared" si="11"/>
        <v>235.52</v>
      </c>
      <c r="AR16">
        <f t="shared" si="11"/>
        <v>239.38300000000001</v>
      </c>
      <c r="AS16">
        <f t="shared" si="11"/>
        <v>240.42599999999999</v>
      </c>
      <c r="AU16" t="s">
        <v>14</v>
      </c>
      <c r="AV16">
        <f t="shared" si="17"/>
        <v>-3.2670557165447599E-5</v>
      </c>
      <c r="AW16">
        <f t="shared" si="12"/>
        <v>-2.2271885318514962E-4</v>
      </c>
      <c r="AX16">
        <f t="shared" si="12"/>
        <v>1.9669781597881508E-4</v>
      </c>
      <c r="AY16">
        <f t="shared" si="12"/>
        <v>-1.1268857160167298E-4</v>
      </c>
      <c r="AZ16">
        <f t="shared" si="12"/>
        <v>2.137707061010235E-4</v>
      </c>
      <c r="BA16">
        <f t="shared" si="12"/>
        <v>0</v>
      </c>
      <c r="BB16">
        <f t="shared" si="12"/>
        <v>-1.5370278528804732E-4</v>
      </c>
      <c r="BC16">
        <f t="shared" si="12"/>
        <v>-6.6575948981457441E-5</v>
      </c>
      <c r="BD16">
        <f t="shared" si="12"/>
        <v>4.4981312309346155E-6</v>
      </c>
      <c r="BE16">
        <f t="shared" si="12"/>
        <v>-2.9633444509842159E-5</v>
      </c>
      <c r="BF16">
        <f t="shared" si="12"/>
        <v>-7.9776658153330165E-5</v>
      </c>
      <c r="BG16">
        <f t="shared" si="12"/>
        <v>-2.7824038680083492E-4</v>
      </c>
      <c r="BH16">
        <f t="shared" si="12"/>
        <v>-6.1593525241018666E-5</v>
      </c>
      <c r="BI16">
        <f t="shared" si="12"/>
        <v>-5.5217426636954907E-5</v>
      </c>
      <c r="BJ16">
        <f t="shared" si="12"/>
        <v>2.1693503991191901E-4</v>
      </c>
      <c r="BK16">
        <f t="shared" si="12"/>
        <v>-2.0605667716243792E-4</v>
      </c>
      <c r="BL16">
        <f t="shared" si="12"/>
        <v>1.7712465776387144E-4</v>
      </c>
      <c r="BM16">
        <f t="shared" si="13"/>
        <v>-5.329797028490343E-5</v>
      </c>
      <c r="BN16">
        <f t="shared" si="13"/>
        <v>1.6402004076086955E-4</v>
      </c>
      <c r="BO16">
        <f t="shared" si="13"/>
        <v>4.3570345429707954E-5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-3.5030543358725963E-2</v>
      </c>
      <c r="BZ16">
        <f t="shared" si="20"/>
        <v>17</v>
      </c>
      <c r="CA16">
        <f t="shared" si="21"/>
        <v>1</v>
      </c>
      <c r="CB16">
        <f t="shared" si="22"/>
        <v>0.24</v>
      </c>
      <c r="CC16">
        <f t="shared" si="23"/>
        <v>1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0</v>
      </c>
      <c r="CI16">
        <f t="shared" si="28"/>
        <v>1</v>
      </c>
      <c r="CJ16">
        <f t="shared" si="29"/>
        <v>1</v>
      </c>
      <c r="CK16">
        <f t="shared" si="14"/>
        <v>1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71.123000000000005</v>
      </c>
      <c r="C17">
        <f>VLOOKUP(CONCATENATE($A17,"_",C$4),assets_m6!$A:$D,4,FALSE)</f>
        <v>71.611000000000004</v>
      </c>
      <c r="D17">
        <f>VLOOKUP(CONCATENATE($A17,"_",D$4),assets_m6!$A:$D,4,FALSE)</f>
        <v>70.775000000000006</v>
      </c>
      <c r="E17">
        <f>VLOOKUP(CONCATENATE($A17,"_",E$4),assets_m6!$A:$D,4,FALSE)</f>
        <v>70.537000000000006</v>
      </c>
      <c r="F17">
        <f>VLOOKUP(CONCATENATE($A17,"_",F$4),assets_m6!$A:$D,4,FALSE)</f>
        <v>69.781000000000006</v>
      </c>
      <c r="G17">
        <f>VLOOKUP(CONCATENATE($A17,"_",G$4),assets_m6!$A:$D,4,FALSE)</f>
        <v>71.183000000000007</v>
      </c>
      <c r="H17" t="e">
        <f>VLOOKUP(CONCATENATE($A17,"_",H$4),assets_m6!$A:$D,4,FALSE)</f>
        <v>#N/A</v>
      </c>
      <c r="I17">
        <f>VLOOKUP(CONCATENATE($A17,"_",I$4),assets_m6!$A:$D,4,FALSE)</f>
        <v>70.417000000000002</v>
      </c>
      <c r="J17">
        <f>VLOOKUP(CONCATENATE($A17,"_",J$4),assets_m6!$A:$D,4,FALSE)</f>
        <v>70.019000000000005</v>
      </c>
      <c r="K17">
        <f>VLOOKUP(CONCATENATE($A17,"_",K$4),assets_m6!$A:$D,4,FALSE)</f>
        <v>70.049000000000007</v>
      </c>
      <c r="L17">
        <f>VLOOKUP(CONCATENATE($A17,"_",L$4),assets_m6!$A:$D,4,FALSE)</f>
        <v>69.781000000000006</v>
      </c>
      <c r="M17">
        <f>VLOOKUP(CONCATENATE($A17,"_",M$4),assets_m6!$A:$D,4,FALSE)</f>
        <v>69.849999999999994</v>
      </c>
      <c r="N17">
        <f>VLOOKUP(CONCATENATE($A17,"_",N$4),assets_m6!$A:$D,4,FALSE)</f>
        <v>69.691000000000003</v>
      </c>
      <c r="O17">
        <f>VLOOKUP(CONCATENATE($A17,"_",O$4),assets_m6!$A:$D,4,FALSE)</f>
        <v>70.546000000000006</v>
      </c>
      <c r="P17">
        <f>VLOOKUP(CONCATENATE($A17,"_",P$4),assets_m6!$A:$D,4,FALSE)</f>
        <v>71.173000000000002</v>
      </c>
      <c r="Q17">
        <f>VLOOKUP(CONCATENATE($A17,"_",Q$4),assets_m6!$A:$D,4,FALSE)</f>
        <v>70.914000000000001</v>
      </c>
      <c r="R17">
        <f>VLOOKUP(CONCATENATE($A17,"_",R$4),assets_m6!$A:$D,4,FALSE)</f>
        <v>69.84</v>
      </c>
      <c r="S17">
        <f>VLOOKUP(CONCATENATE($A17,"_",S$4),assets_m6!$A:$D,4,FALSE)</f>
        <v>71.013999999999996</v>
      </c>
      <c r="T17">
        <f>VLOOKUP(CONCATENATE($A17,"_",T$4),assets_m6!$A:$D,4,FALSE)</f>
        <v>70.516999999999996</v>
      </c>
      <c r="U17">
        <f>VLOOKUP(CONCATENATE($A17,"_",U$4),assets_m6!$A:$D,4,FALSE)</f>
        <v>70.805000000000007</v>
      </c>
      <c r="V17">
        <f>VLOOKUP(CONCATENATE($A17,"_",V$4),assets_m6!$A:$D,4,FALSE)</f>
        <v>70.834999999999994</v>
      </c>
      <c r="X17" t="str">
        <f t="shared" si="16"/>
        <v>BF-B</v>
      </c>
      <c r="Y17">
        <f t="shared" si="7"/>
        <v>71.123000000000005</v>
      </c>
      <c r="Z17">
        <f t="shared" si="10"/>
        <v>71.611000000000004</v>
      </c>
      <c r="AA17">
        <f t="shared" si="10"/>
        <v>70.775000000000006</v>
      </c>
      <c r="AB17">
        <f t="shared" si="10"/>
        <v>70.537000000000006</v>
      </c>
      <c r="AC17">
        <f t="shared" si="10"/>
        <v>69.781000000000006</v>
      </c>
      <c r="AD17">
        <f t="shared" si="10"/>
        <v>71.183000000000007</v>
      </c>
      <c r="AE17">
        <f t="shared" si="10"/>
        <v>71.183000000000007</v>
      </c>
      <c r="AF17">
        <f t="shared" si="10"/>
        <v>70.417000000000002</v>
      </c>
      <c r="AG17">
        <f t="shared" si="10"/>
        <v>70.019000000000005</v>
      </c>
      <c r="AH17">
        <f t="shared" si="10"/>
        <v>70.049000000000007</v>
      </c>
      <c r="AI17">
        <f t="shared" si="10"/>
        <v>69.781000000000006</v>
      </c>
      <c r="AJ17">
        <f t="shared" si="10"/>
        <v>69.849999999999994</v>
      </c>
      <c r="AK17">
        <f t="shared" si="10"/>
        <v>69.691000000000003</v>
      </c>
      <c r="AL17">
        <f t="shared" si="10"/>
        <v>70.546000000000006</v>
      </c>
      <c r="AM17">
        <f t="shared" si="10"/>
        <v>71.173000000000002</v>
      </c>
      <c r="AN17">
        <f t="shared" si="10"/>
        <v>70.914000000000001</v>
      </c>
      <c r="AO17">
        <f t="shared" si="10"/>
        <v>69.84</v>
      </c>
      <c r="AP17">
        <f t="shared" si="11"/>
        <v>71.013999999999996</v>
      </c>
      <c r="AQ17">
        <f t="shared" si="11"/>
        <v>70.516999999999996</v>
      </c>
      <c r="AR17">
        <f t="shared" si="11"/>
        <v>70.805000000000007</v>
      </c>
      <c r="AS17">
        <f t="shared" si="11"/>
        <v>70.834999999999994</v>
      </c>
      <c r="AU17" t="s">
        <v>15</v>
      </c>
      <c r="AV17">
        <f t="shared" si="17"/>
        <v>6.8613528675674461E-5</v>
      </c>
      <c r="AW17">
        <f t="shared" si="12"/>
        <v>-1.1674184133722452E-4</v>
      </c>
      <c r="AX17">
        <f t="shared" si="12"/>
        <v>-3.3627693394560155E-5</v>
      </c>
      <c r="AY17">
        <f t="shared" si="12"/>
        <v>-1.0717779321490852E-4</v>
      </c>
      <c r="AZ17">
        <f t="shared" si="12"/>
        <v>2.0091428898983977E-4</v>
      </c>
      <c r="BA17">
        <f t="shared" si="12"/>
        <v>0</v>
      </c>
      <c r="BB17">
        <f t="shared" si="12"/>
        <v>-1.0760996305297688E-4</v>
      </c>
      <c r="BC17">
        <f t="shared" si="12"/>
        <v>-5.652044250678048E-5</v>
      </c>
      <c r="BD17">
        <f t="shared" si="12"/>
        <v>4.2845513360660865E-6</v>
      </c>
      <c r="BE17">
        <f t="shared" si="12"/>
        <v>-3.8258933032591569E-5</v>
      </c>
      <c r="BF17">
        <f t="shared" si="12"/>
        <v>9.8880784167593471E-6</v>
      </c>
      <c r="BG17">
        <f t="shared" si="12"/>
        <v>-2.2763063707944426E-5</v>
      </c>
      <c r="BH17">
        <f t="shared" si="12"/>
        <v>1.2268442123086252E-4</v>
      </c>
      <c r="BI17">
        <f t="shared" si="12"/>
        <v>8.8878178776967553E-5</v>
      </c>
      <c r="BJ17">
        <f t="shared" si="12"/>
        <v>-3.6390204150450358E-5</v>
      </c>
      <c r="BK17">
        <f t="shared" si="12"/>
        <v>-1.5145105338861128E-4</v>
      </c>
      <c r="BL17">
        <f t="shared" si="12"/>
        <v>1.6809851088201493E-4</v>
      </c>
      <c r="BM17">
        <f t="shared" si="13"/>
        <v>-6.9986199904244217E-5</v>
      </c>
      <c r="BN17">
        <f t="shared" si="13"/>
        <v>4.0841215593404556E-5</v>
      </c>
      <c r="BO17">
        <f t="shared" si="13"/>
        <v>4.2369889132104972E-6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-4.0493230038104533E-3</v>
      </c>
      <c r="BZ17">
        <f t="shared" si="20"/>
        <v>38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77.100999999999999</v>
      </c>
      <c r="C18">
        <f>VLOOKUP(CONCATENATE($A18,"_",C$4),assets_m6!$A:$D,4,FALSE)</f>
        <v>78.096999999999994</v>
      </c>
      <c r="D18">
        <f>VLOOKUP(CONCATENATE($A18,"_",D$4),assets_m6!$A:$D,4,FALSE)</f>
        <v>76.846999999999994</v>
      </c>
      <c r="E18">
        <f>VLOOKUP(CONCATENATE($A18,"_",E$4),assets_m6!$A:$D,4,FALSE)</f>
        <v>76.436999999999998</v>
      </c>
      <c r="F18">
        <f>VLOOKUP(CONCATENATE($A18,"_",F$4),assets_m6!$A:$D,4,FALSE)</f>
        <v>75.709000000000003</v>
      </c>
      <c r="G18">
        <f>VLOOKUP(CONCATENATE($A18,"_",G$4),assets_m6!$A:$D,4,FALSE)</f>
        <v>75.552000000000007</v>
      </c>
      <c r="H18" t="e">
        <f>VLOOKUP(CONCATENATE($A18,"_",H$4),assets_m6!$A:$D,4,FALSE)</f>
        <v>#N/A</v>
      </c>
      <c r="I18">
        <f>VLOOKUP(CONCATENATE($A18,"_",I$4),assets_m6!$A:$D,4,FALSE)</f>
        <v>74.686999999999998</v>
      </c>
      <c r="J18">
        <f>VLOOKUP(CONCATENATE($A18,"_",J$4),assets_m6!$A:$D,4,FALSE)</f>
        <v>74.941999999999993</v>
      </c>
      <c r="K18">
        <f>VLOOKUP(CONCATENATE($A18,"_",K$4),assets_m6!$A:$D,4,FALSE)</f>
        <v>73.88</v>
      </c>
      <c r="L18">
        <f>VLOOKUP(CONCATENATE($A18,"_",L$4),assets_m6!$A:$D,4,FALSE)</f>
        <v>74.116</v>
      </c>
      <c r="M18">
        <f>VLOOKUP(CONCATENATE($A18,"_",M$4),assets_m6!$A:$D,4,FALSE)</f>
        <v>74.293000000000006</v>
      </c>
      <c r="N18">
        <f>VLOOKUP(CONCATENATE($A18,"_",N$4),assets_m6!$A:$D,4,FALSE)</f>
        <v>73.753</v>
      </c>
      <c r="O18">
        <f>VLOOKUP(CONCATENATE($A18,"_",O$4),assets_m6!$A:$D,4,FALSE)</f>
        <v>73.281000000000006</v>
      </c>
      <c r="P18">
        <f>VLOOKUP(CONCATENATE($A18,"_",P$4),assets_m6!$A:$D,4,FALSE)</f>
        <v>72.769000000000005</v>
      </c>
      <c r="Q18">
        <f>VLOOKUP(CONCATENATE($A18,"_",Q$4),assets_m6!$A:$D,4,FALSE)</f>
        <v>74.382000000000005</v>
      </c>
      <c r="R18">
        <f>VLOOKUP(CONCATENATE($A18,"_",R$4),assets_m6!$A:$D,4,FALSE)</f>
        <v>72.504000000000005</v>
      </c>
      <c r="S18">
        <f>VLOOKUP(CONCATENATE($A18,"_",S$4),assets_m6!$A:$D,4,FALSE)</f>
        <v>71.914000000000001</v>
      </c>
      <c r="T18">
        <f>VLOOKUP(CONCATENATE($A18,"_",T$4),assets_m6!$A:$D,4,FALSE)</f>
        <v>71.599000000000004</v>
      </c>
      <c r="U18">
        <f>VLOOKUP(CONCATENATE($A18,"_",U$4),assets_m6!$A:$D,4,FALSE)</f>
        <v>71.816000000000003</v>
      </c>
      <c r="V18">
        <f>VLOOKUP(CONCATENATE($A18,"_",V$4),assets_m6!$A:$D,4,FALSE)</f>
        <v>71.727000000000004</v>
      </c>
      <c r="X18" t="str">
        <f t="shared" si="16"/>
        <v>BMY</v>
      </c>
      <c r="Y18">
        <f t="shared" si="7"/>
        <v>77.100999999999999</v>
      </c>
      <c r="Z18">
        <f t="shared" si="10"/>
        <v>78.096999999999994</v>
      </c>
      <c r="AA18">
        <f t="shared" si="10"/>
        <v>76.846999999999994</v>
      </c>
      <c r="AB18">
        <f t="shared" si="10"/>
        <v>76.436999999999998</v>
      </c>
      <c r="AC18">
        <f t="shared" si="10"/>
        <v>75.709000000000003</v>
      </c>
      <c r="AD18">
        <f t="shared" si="10"/>
        <v>75.552000000000007</v>
      </c>
      <c r="AE18">
        <f t="shared" si="10"/>
        <v>75.552000000000007</v>
      </c>
      <c r="AF18">
        <f t="shared" si="10"/>
        <v>74.686999999999998</v>
      </c>
      <c r="AG18">
        <f t="shared" si="10"/>
        <v>74.941999999999993</v>
      </c>
      <c r="AH18">
        <f t="shared" si="10"/>
        <v>73.88</v>
      </c>
      <c r="AI18">
        <f t="shared" si="10"/>
        <v>74.116</v>
      </c>
      <c r="AJ18">
        <f t="shared" si="10"/>
        <v>74.293000000000006</v>
      </c>
      <c r="AK18">
        <f t="shared" si="10"/>
        <v>73.753</v>
      </c>
      <c r="AL18">
        <f t="shared" si="10"/>
        <v>73.281000000000006</v>
      </c>
      <c r="AM18">
        <f t="shared" si="10"/>
        <v>72.769000000000005</v>
      </c>
      <c r="AN18">
        <f t="shared" si="10"/>
        <v>74.382000000000005</v>
      </c>
      <c r="AO18">
        <f t="shared" si="10"/>
        <v>72.504000000000005</v>
      </c>
      <c r="AP18">
        <f t="shared" si="11"/>
        <v>71.914000000000001</v>
      </c>
      <c r="AQ18">
        <f t="shared" si="11"/>
        <v>71.599000000000004</v>
      </c>
      <c r="AR18">
        <f t="shared" si="11"/>
        <v>71.816000000000003</v>
      </c>
      <c r="AS18">
        <f t="shared" si="11"/>
        <v>71.727000000000004</v>
      </c>
      <c r="AU18" t="s">
        <v>16</v>
      </c>
      <c r="AV18">
        <f t="shared" si="17"/>
        <v>1.2918120387543549E-4</v>
      </c>
      <c r="AW18">
        <f t="shared" si="12"/>
        <v>-1.6005736455945813E-4</v>
      </c>
      <c r="AX18">
        <f t="shared" si="12"/>
        <v>-5.3352765885460277E-5</v>
      </c>
      <c r="AY18">
        <f t="shared" si="12"/>
        <v>-9.5241833143633908E-5</v>
      </c>
      <c r="AZ18">
        <f t="shared" si="12"/>
        <v>-2.0737296754678636E-5</v>
      </c>
      <c r="BA18">
        <f t="shared" si="12"/>
        <v>0</v>
      </c>
      <c r="BB18">
        <f t="shared" si="12"/>
        <v>-1.1449068191444423E-4</v>
      </c>
      <c r="BC18">
        <f t="shared" si="12"/>
        <v>3.4142487983182548E-5</v>
      </c>
      <c r="BD18">
        <f t="shared" si="12"/>
        <v>-1.4170958874863197E-4</v>
      </c>
      <c r="BE18">
        <f t="shared" si="12"/>
        <v>3.1943692474283192E-5</v>
      </c>
      <c r="BF18">
        <f t="shared" si="12"/>
        <v>2.3881483080577297E-5</v>
      </c>
      <c r="BG18">
        <f t="shared" si="12"/>
        <v>-7.2685178953603468E-5</v>
      </c>
      <c r="BH18">
        <f t="shared" si="12"/>
        <v>-6.3997396716065005E-5</v>
      </c>
      <c r="BI18">
        <f t="shared" si="12"/>
        <v>-6.9868042193747414E-5</v>
      </c>
      <c r="BJ18">
        <f t="shared" si="12"/>
        <v>2.2166032239002864E-4</v>
      </c>
      <c r="BK18">
        <f t="shared" si="12"/>
        <v>-2.5248043881584257E-4</v>
      </c>
      <c r="BL18">
        <f t="shared" si="12"/>
        <v>-8.1374820699548086E-5</v>
      </c>
      <c r="BM18">
        <f t="shared" si="13"/>
        <v>-4.3802319437105116E-5</v>
      </c>
      <c r="BN18">
        <f t="shared" si="13"/>
        <v>3.0307685861534202E-5</v>
      </c>
      <c r="BO18">
        <f t="shared" si="13"/>
        <v>-1.2392781552857113E-5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-6.97007820910234E-2</v>
      </c>
      <c r="BZ18">
        <f t="shared" si="20"/>
        <v>8</v>
      </c>
      <c r="CA18">
        <f t="shared" si="21"/>
        <v>1</v>
      </c>
      <c r="CB18">
        <f t="shared" si="22"/>
        <v>0.24</v>
      </c>
      <c r="CC18">
        <f t="shared" si="23"/>
        <v>1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0</v>
      </c>
      <c r="CI18">
        <f t="shared" si="28"/>
        <v>1</v>
      </c>
      <c r="CJ18">
        <f t="shared" si="29"/>
        <v>1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144.24</v>
      </c>
      <c r="C19">
        <f>VLOOKUP(CONCATENATE($A19,"_",C$4),assets_m6!$A:$D,4,FALSE)</f>
        <v>145.52799999999999</v>
      </c>
      <c r="D19">
        <f>VLOOKUP(CONCATENATE($A19,"_",D$4),assets_m6!$A:$D,4,FALSE)</f>
        <v>139.851</v>
      </c>
      <c r="E19">
        <f>VLOOKUP(CONCATENATE($A19,"_",E$4),assets_m6!$A:$D,4,FALSE)</f>
        <v>142.55600000000001</v>
      </c>
      <c r="F19">
        <f>VLOOKUP(CONCATENATE($A19,"_",F$4),assets_m6!$A:$D,4,FALSE)</f>
        <v>141.22800000000001</v>
      </c>
      <c r="G19">
        <f>VLOOKUP(CONCATENATE($A19,"_",G$4),assets_m6!$A:$D,4,FALSE)</f>
        <v>145.06200000000001</v>
      </c>
      <c r="H19" t="e">
        <f>VLOOKUP(CONCATENATE($A19,"_",H$4),assets_m6!$A:$D,4,FALSE)</f>
        <v>#N/A</v>
      </c>
      <c r="I19">
        <f>VLOOKUP(CONCATENATE($A19,"_",I$4),assets_m6!$A:$D,4,FALSE)</f>
        <v>144.79499999999999</v>
      </c>
      <c r="J19">
        <f>VLOOKUP(CONCATENATE($A19,"_",J$4),assets_m6!$A:$D,4,FALSE)</f>
        <v>147.38</v>
      </c>
      <c r="K19">
        <f>VLOOKUP(CONCATENATE($A19,"_",K$4),assets_m6!$A:$D,4,FALSE)</f>
        <v>147.995</v>
      </c>
      <c r="L19">
        <f>VLOOKUP(CONCATENATE($A19,"_",L$4),assets_m6!$A:$D,4,FALSE)</f>
        <v>147.91499999999999</v>
      </c>
      <c r="M19">
        <f>VLOOKUP(CONCATENATE($A19,"_",M$4),assets_m6!$A:$D,4,FALSE)</f>
        <v>146.32</v>
      </c>
      <c r="N19">
        <f>VLOOKUP(CONCATENATE($A19,"_",N$4),assets_m6!$A:$D,4,FALSE)</f>
        <v>144.73500000000001</v>
      </c>
      <c r="O19">
        <f>VLOOKUP(CONCATENATE($A19,"_",O$4),assets_m6!$A:$D,4,FALSE)</f>
        <v>144.56700000000001</v>
      </c>
      <c r="P19">
        <f>VLOOKUP(CONCATENATE($A19,"_",P$4),assets_m6!$A:$D,4,FALSE)</f>
        <v>145.429</v>
      </c>
      <c r="Q19">
        <f>VLOOKUP(CONCATENATE($A19,"_",Q$4),assets_m6!$A:$D,4,FALSE)</f>
        <v>147.935</v>
      </c>
      <c r="R19">
        <f>VLOOKUP(CONCATENATE($A19,"_",R$4),assets_m6!$A:$D,4,FALSE)</f>
        <v>145.70599999999999</v>
      </c>
      <c r="S19">
        <f>VLOOKUP(CONCATENATE($A19,"_",S$4),assets_m6!$A:$D,4,FALSE)</f>
        <v>150.92699999999999</v>
      </c>
      <c r="T19">
        <f>VLOOKUP(CONCATENATE($A19,"_",T$4),assets_m6!$A:$D,4,FALSE)</f>
        <v>151.096</v>
      </c>
      <c r="U19">
        <f>VLOOKUP(CONCATENATE($A19,"_",U$4),assets_m6!$A:$D,4,FALSE)</f>
        <v>154.45400000000001</v>
      </c>
      <c r="V19">
        <f>VLOOKUP(CONCATENATE($A19,"_",V$4),assets_m6!$A:$D,4,FALSE)</f>
        <v>154.74100000000001</v>
      </c>
      <c r="X19" t="str">
        <f t="shared" si="16"/>
        <v>BR</v>
      </c>
      <c r="Y19">
        <f t="shared" si="7"/>
        <v>144.24</v>
      </c>
      <c r="Z19">
        <f t="shared" si="10"/>
        <v>145.52799999999999</v>
      </c>
      <c r="AA19">
        <f t="shared" si="10"/>
        <v>139.851</v>
      </c>
      <c r="AB19">
        <f t="shared" si="10"/>
        <v>142.55600000000001</v>
      </c>
      <c r="AC19">
        <f t="shared" si="10"/>
        <v>141.22800000000001</v>
      </c>
      <c r="AD19">
        <f t="shared" si="10"/>
        <v>145.06200000000001</v>
      </c>
      <c r="AE19">
        <f t="shared" si="10"/>
        <v>145.06200000000001</v>
      </c>
      <c r="AF19">
        <f t="shared" si="10"/>
        <v>144.79499999999999</v>
      </c>
      <c r="AG19">
        <f t="shared" si="10"/>
        <v>147.38</v>
      </c>
      <c r="AH19">
        <f t="shared" si="10"/>
        <v>147.995</v>
      </c>
      <c r="AI19">
        <f t="shared" si="10"/>
        <v>147.91499999999999</v>
      </c>
      <c r="AJ19">
        <f t="shared" si="10"/>
        <v>146.32</v>
      </c>
      <c r="AK19">
        <f t="shared" si="10"/>
        <v>144.73500000000001</v>
      </c>
      <c r="AL19">
        <f t="shared" si="10"/>
        <v>144.56700000000001</v>
      </c>
      <c r="AM19">
        <f t="shared" si="10"/>
        <v>145.429</v>
      </c>
      <c r="AN19">
        <f t="shared" si="10"/>
        <v>147.935</v>
      </c>
      <c r="AO19">
        <f t="shared" si="10"/>
        <v>145.70599999999999</v>
      </c>
      <c r="AP19">
        <f t="shared" si="11"/>
        <v>150.92699999999999</v>
      </c>
      <c r="AQ19">
        <f t="shared" si="11"/>
        <v>151.096</v>
      </c>
      <c r="AR19">
        <f t="shared" si="11"/>
        <v>154.45400000000001</v>
      </c>
      <c r="AS19">
        <f t="shared" si="11"/>
        <v>154.74100000000001</v>
      </c>
      <c r="AU19" t="s">
        <v>17</v>
      </c>
      <c r="AV19">
        <f t="shared" si="17"/>
        <v>8.9295618413753642E-5</v>
      </c>
      <c r="AW19">
        <f t="shared" si="12"/>
        <v>-3.9009675114067346E-4</v>
      </c>
      <c r="AX19">
        <f t="shared" si="12"/>
        <v>1.9342014000615031E-4</v>
      </c>
      <c r="AY19">
        <f t="shared" si="12"/>
        <v>-9.3156373635624095E-5</v>
      </c>
      <c r="AZ19">
        <f t="shared" si="12"/>
        <v>2.714759112923785E-4</v>
      </c>
      <c r="BA19">
        <f t="shared" si="12"/>
        <v>0</v>
      </c>
      <c r="BB19">
        <f t="shared" si="12"/>
        <v>-1.8405922984656512E-5</v>
      </c>
      <c r="BC19">
        <f t="shared" si="12"/>
        <v>1.7852826409751776E-4</v>
      </c>
      <c r="BD19">
        <f t="shared" si="12"/>
        <v>4.1728864160673708E-5</v>
      </c>
      <c r="BE19">
        <f t="shared" si="12"/>
        <v>-5.4055880266233662E-6</v>
      </c>
      <c r="BF19">
        <f t="shared" si="12"/>
        <v>-1.0783220092620755E-4</v>
      </c>
      <c r="BG19">
        <f t="shared" si="12"/>
        <v>-1.0832422088572851E-4</v>
      </c>
      <c r="BH19">
        <f t="shared" si="12"/>
        <v>-1.1607420458078995E-5</v>
      </c>
      <c r="BI19">
        <f t="shared" si="12"/>
        <v>5.9626332427178722E-5</v>
      </c>
      <c r="BJ19">
        <f t="shared" si="12"/>
        <v>1.7231776330718085E-4</v>
      </c>
      <c r="BK19">
        <f t="shared" si="12"/>
        <v>-1.5067428262412639E-4</v>
      </c>
      <c r="BL19">
        <f t="shared" si="12"/>
        <v>3.5832429687178316E-4</v>
      </c>
      <c r="BM19">
        <f t="shared" si="13"/>
        <v>1.1197466324780268E-5</v>
      </c>
      <c r="BN19">
        <f t="shared" si="13"/>
        <v>2.2224281251654603E-4</v>
      </c>
      <c r="BO19">
        <f t="shared" si="13"/>
        <v>1.8581584160980365E-5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7.280227398779815E-2</v>
      </c>
      <c r="BZ19">
        <f t="shared" si="20"/>
        <v>97</v>
      </c>
      <c r="CA19">
        <f t="shared" si="21"/>
        <v>5</v>
      </c>
      <c r="CB19">
        <f t="shared" si="22"/>
        <v>0.24000000000000005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1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0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35.991999999999997</v>
      </c>
      <c r="C20">
        <f>VLOOKUP(CONCATENATE($A20,"_",C$4),assets_m6!$A:$D,4,FALSE)</f>
        <v>35.802999999999997</v>
      </c>
      <c r="D20">
        <f>VLOOKUP(CONCATENATE($A20,"_",D$4),assets_m6!$A:$D,4,FALSE)</f>
        <v>35.683999999999997</v>
      </c>
      <c r="E20">
        <f>VLOOKUP(CONCATENATE($A20,"_",E$4),assets_m6!$A:$D,4,FALSE)</f>
        <v>35.485999999999997</v>
      </c>
      <c r="F20">
        <f>VLOOKUP(CONCATENATE($A20,"_",F$4),assets_m6!$A:$D,4,FALSE)</f>
        <v>35.356999999999999</v>
      </c>
      <c r="G20">
        <f>VLOOKUP(CONCATENATE($A20,"_",G$4),assets_m6!$A:$D,4,FALSE)</f>
        <v>35.694000000000003</v>
      </c>
      <c r="H20" t="e">
        <f>VLOOKUP(CONCATENATE($A20,"_",H$4),assets_m6!$A:$D,4,FALSE)</f>
        <v>#N/A</v>
      </c>
      <c r="I20">
        <f>VLOOKUP(CONCATENATE($A20,"_",I$4),assets_m6!$A:$D,4,FALSE)</f>
        <v>35.764000000000003</v>
      </c>
      <c r="J20">
        <f>VLOOKUP(CONCATENATE($A20,"_",J$4),assets_m6!$A:$D,4,FALSE)</f>
        <v>35.872999999999998</v>
      </c>
      <c r="K20">
        <f>VLOOKUP(CONCATENATE($A20,"_",K$4),assets_m6!$A:$D,4,FALSE)</f>
        <v>36.091000000000001</v>
      </c>
      <c r="L20">
        <f>VLOOKUP(CONCATENATE($A20,"_",L$4),assets_m6!$A:$D,4,FALSE)</f>
        <v>35.764000000000003</v>
      </c>
      <c r="M20">
        <f>VLOOKUP(CONCATENATE($A20,"_",M$4),assets_m6!$A:$D,4,FALSE)</f>
        <v>36.22</v>
      </c>
      <c r="N20">
        <f>VLOOKUP(CONCATENATE($A20,"_",N$4),assets_m6!$A:$D,4,FALSE)</f>
        <v>35.823</v>
      </c>
      <c r="O20">
        <f>VLOOKUP(CONCATENATE($A20,"_",O$4),assets_m6!$A:$D,4,FALSE)</f>
        <v>35.427</v>
      </c>
      <c r="P20">
        <f>VLOOKUP(CONCATENATE($A20,"_",P$4),assets_m6!$A:$D,4,FALSE)</f>
        <v>35.308</v>
      </c>
      <c r="Q20">
        <f>VLOOKUP(CONCATENATE($A20,"_",Q$4),assets_m6!$A:$D,4,FALSE)</f>
        <v>35.694000000000003</v>
      </c>
      <c r="R20">
        <f>VLOOKUP(CONCATENATE($A20,"_",R$4),assets_m6!$A:$D,4,FALSE)</f>
        <v>35.247999999999998</v>
      </c>
      <c r="S20">
        <f>VLOOKUP(CONCATENATE($A20,"_",S$4),assets_m6!$A:$D,4,FALSE)</f>
        <v>36.853999999999999</v>
      </c>
      <c r="T20">
        <f>VLOOKUP(CONCATENATE($A20,"_",T$4),assets_m6!$A:$D,4,FALSE)</f>
        <v>37.072000000000003</v>
      </c>
      <c r="U20">
        <f>VLOOKUP(CONCATENATE($A20,"_",U$4),assets_m6!$A:$D,4,FALSE)</f>
        <v>37.945</v>
      </c>
      <c r="V20">
        <f>VLOOKUP(CONCATENATE($A20,"_",V$4),assets_m6!$A:$D,4,FALSE)</f>
        <v>38.173000000000002</v>
      </c>
      <c r="X20" t="str">
        <f t="shared" si="16"/>
        <v>CARR</v>
      </c>
      <c r="Y20">
        <f t="shared" si="16"/>
        <v>35.991999999999997</v>
      </c>
      <c r="Z20">
        <f t="shared" si="10"/>
        <v>35.802999999999997</v>
      </c>
      <c r="AA20">
        <f t="shared" si="10"/>
        <v>35.683999999999997</v>
      </c>
      <c r="AB20">
        <f t="shared" si="10"/>
        <v>35.485999999999997</v>
      </c>
      <c r="AC20">
        <f t="shared" si="10"/>
        <v>35.356999999999999</v>
      </c>
      <c r="AD20">
        <f t="shared" si="10"/>
        <v>35.694000000000003</v>
      </c>
      <c r="AE20">
        <f t="shared" si="10"/>
        <v>35.694000000000003</v>
      </c>
      <c r="AF20">
        <f t="shared" si="10"/>
        <v>35.764000000000003</v>
      </c>
      <c r="AG20">
        <f t="shared" si="10"/>
        <v>35.872999999999998</v>
      </c>
      <c r="AH20">
        <f t="shared" si="10"/>
        <v>36.091000000000001</v>
      </c>
      <c r="AI20">
        <f t="shared" si="10"/>
        <v>35.764000000000003</v>
      </c>
      <c r="AJ20">
        <f t="shared" si="10"/>
        <v>36.22</v>
      </c>
      <c r="AK20">
        <f t="shared" si="10"/>
        <v>35.823</v>
      </c>
      <c r="AL20">
        <f t="shared" si="10"/>
        <v>35.427</v>
      </c>
      <c r="AM20">
        <f t="shared" si="10"/>
        <v>35.308</v>
      </c>
      <c r="AN20">
        <f t="shared" si="10"/>
        <v>35.694000000000003</v>
      </c>
      <c r="AO20">
        <f t="shared" ref="AO20:AS51" si="31">IFERROR(R20,AN20)</f>
        <v>35.247999999999998</v>
      </c>
      <c r="AP20">
        <f t="shared" si="11"/>
        <v>36.853999999999999</v>
      </c>
      <c r="AQ20">
        <f t="shared" si="11"/>
        <v>37.072000000000003</v>
      </c>
      <c r="AR20">
        <f t="shared" si="11"/>
        <v>37.945</v>
      </c>
      <c r="AS20">
        <f t="shared" si="11"/>
        <v>38.173000000000002</v>
      </c>
      <c r="AU20" t="s">
        <v>18</v>
      </c>
      <c r="AV20">
        <f t="shared" si="17"/>
        <v>-5.2511669259835538E-5</v>
      </c>
      <c r="AW20">
        <f t="shared" si="12"/>
        <v>-3.3237438203502436E-5</v>
      </c>
      <c r="AX20">
        <f t="shared" si="12"/>
        <v>-5.5487053020961888E-5</v>
      </c>
      <c r="AY20">
        <f t="shared" si="12"/>
        <v>-3.6352364312686071E-5</v>
      </c>
      <c r="AZ20">
        <f t="shared" si="12"/>
        <v>9.5313516418249093E-5</v>
      </c>
      <c r="BA20">
        <f t="shared" si="12"/>
        <v>0</v>
      </c>
      <c r="BB20">
        <f t="shared" si="12"/>
        <v>1.9611139127024228E-5</v>
      </c>
      <c r="BC20">
        <f t="shared" si="12"/>
        <v>3.047757521529881E-5</v>
      </c>
      <c r="BD20">
        <f t="shared" si="12"/>
        <v>6.0769938393779037E-5</v>
      </c>
      <c r="BE20">
        <f t="shared" si="12"/>
        <v>-9.0604305782604575E-5</v>
      </c>
      <c r="BF20">
        <f t="shared" si="12"/>
        <v>1.2750251649703499E-4</v>
      </c>
      <c r="BG20">
        <f t="shared" si="12"/>
        <v>-1.0960795140806143E-4</v>
      </c>
      <c r="BH20">
        <f t="shared" si="12"/>
        <v>-1.1054350556904804E-4</v>
      </c>
      <c r="BI20">
        <f t="shared" si="12"/>
        <v>-3.3590199565303236E-5</v>
      </c>
      <c r="BJ20">
        <f t="shared" si="12"/>
        <v>1.0932366602469774E-4</v>
      </c>
      <c r="BK20">
        <f t="shared" si="12"/>
        <v>-1.2495097215218384E-4</v>
      </c>
      <c r="BL20">
        <f t="shared" ref="BL20:BO51" si="32">$BW20*(AP20-AO20)/AO20</f>
        <v>4.5562868815251975E-4</v>
      </c>
      <c r="BM20">
        <f t="shared" si="13"/>
        <v>5.9152330818907992E-5</v>
      </c>
      <c r="BN20">
        <f t="shared" si="13"/>
        <v>2.3548769961156602E-4</v>
      </c>
      <c r="BO20">
        <f t="shared" si="13"/>
        <v>6.008696797997142E-5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6.0596799288730956E-2</v>
      </c>
      <c r="BZ20">
        <f t="shared" si="20"/>
        <v>95</v>
      </c>
      <c r="CA20">
        <f t="shared" si="21"/>
        <v>5</v>
      </c>
      <c r="CB20">
        <f t="shared" si="22"/>
        <v>0.24000000000000005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0</v>
      </c>
      <c r="CG20">
        <f t="shared" si="27"/>
        <v>1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0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163.38200000000001</v>
      </c>
      <c r="C21">
        <f>VLOOKUP(CONCATENATE($A21,"_",C$4),assets_m6!$A:$D,4,FALSE)</f>
        <v>164.81399999999999</v>
      </c>
      <c r="D21">
        <f>VLOOKUP(CONCATENATE($A21,"_",D$4),assets_m6!$A:$D,4,FALSE)</f>
        <v>158.44200000000001</v>
      </c>
      <c r="E21">
        <f>VLOOKUP(CONCATENATE($A21,"_",E$4),assets_m6!$A:$D,4,FALSE)</f>
        <v>157.15899999999999</v>
      </c>
      <c r="F21">
        <f>VLOOKUP(CONCATENATE($A21,"_",F$4),assets_m6!$A:$D,4,FALSE)</f>
        <v>156.642</v>
      </c>
      <c r="G21">
        <f>VLOOKUP(CONCATENATE($A21,"_",G$4),assets_m6!$A:$D,4,FALSE)</f>
        <v>156.08500000000001</v>
      </c>
      <c r="H21" t="e">
        <f>VLOOKUP(CONCATENATE($A21,"_",H$4),assets_m6!$A:$D,4,FALSE)</f>
        <v>#N/A</v>
      </c>
      <c r="I21">
        <f>VLOOKUP(CONCATENATE($A21,"_",I$4),assets_m6!$A:$D,4,FALSE)</f>
        <v>156.83099999999999</v>
      </c>
      <c r="J21">
        <f>VLOOKUP(CONCATENATE($A21,"_",J$4),assets_m6!$A:$D,4,FALSE)</f>
        <v>157.238</v>
      </c>
      <c r="K21">
        <f>VLOOKUP(CONCATENATE($A21,"_",K$4),assets_m6!$A:$D,4,FALSE)</f>
        <v>158.88900000000001</v>
      </c>
      <c r="L21">
        <f>VLOOKUP(CONCATENATE($A21,"_",L$4),assets_m6!$A:$D,4,FALSE)</f>
        <v>160.589</v>
      </c>
      <c r="M21">
        <f>VLOOKUP(CONCATENATE($A21,"_",M$4),assets_m6!$A:$D,4,FALSE)</f>
        <v>157.666</v>
      </c>
      <c r="N21">
        <f>VLOOKUP(CONCATENATE($A21,"_",N$4),assets_m6!$A:$D,4,FALSE)</f>
        <v>157.27799999999999</v>
      </c>
      <c r="O21">
        <f>VLOOKUP(CONCATENATE($A21,"_",O$4),assets_m6!$A:$D,4,FALSE)</f>
        <v>157.37799999999999</v>
      </c>
      <c r="P21">
        <f>VLOOKUP(CONCATENATE($A21,"_",P$4),assets_m6!$A:$D,4,FALSE)</f>
        <v>157.845</v>
      </c>
      <c r="Q21">
        <f>VLOOKUP(CONCATENATE($A21,"_",Q$4),assets_m6!$A:$D,4,FALSE)</f>
        <v>160.56899999999999</v>
      </c>
      <c r="R21">
        <f>VLOOKUP(CONCATENATE($A21,"_",R$4),assets_m6!$A:$D,4,FALSE)</f>
        <v>158.74</v>
      </c>
      <c r="S21">
        <f>VLOOKUP(CONCATENATE($A21,"_",S$4),assets_m6!$A:$D,4,FALSE)</f>
        <v>166.554</v>
      </c>
      <c r="T21">
        <f>VLOOKUP(CONCATENATE($A21,"_",T$4),assets_m6!$A:$D,4,FALSE)</f>
        <v>168.22399999999999</v>
      </c>
      <c r="U21">
        <f>VLOOKUP(CONCATENATE($A21,"_",U$4),assets_m6!$A:$D,4,FALSE)</f>
        <v>170.25200000000001</v>
      </c>
      <c r="V21">
        <f>VLOOKUP(CONCATENATE($A21,"_",V$4),assets_m6!$A:$D,4,FALSE)</f>
        <v>169.10900000000001</v>
      </c>
      <c r="X21" t="str">
        <f t="shared" si="16"/>
        <v>CDW</v>
      </c>
      <c r="Y21">
        <f t="shared" si="16"/>
        <v>163.38200000000001</v>
      </c>
      <c r="Z21">
        <f t="shared" ref="Z21:AN37" si="33">IFERROR(C21,Y21)</f>
        <v>164.81399999999999</v>
      </c>
      <c r="AA21">
        <f t="shared" si="33"/>
        <v>158.44200000000001</v>
      </c>
      <c r="AB21">
        <f t="shared" si="33"/>
        <v>157.15899999999999</v>
      </c>
      <c r="AC21">
        <f t="shared" si="33"/>
        <v>156.642</v>
      </c>
      <c r="AD21">
        <f t="shared" si="33"/>
        <v>156.08500000000001</v>
      </c>
      <c r="AE21">
        <f t="shared" si="33"/>
        <v>156.08500000000001</v>
      </c>
      <c r="AF21">
        <f t="shared" si="33"/>
        <v>156.83099999999999</v>
      </c>
      <c r="AG21">
        <f t="shared" si="33"/>
        <v>157.238</v>
      </c>
      <c r="AH21">
        <f t="shared" si="33"/>
        <v>158.88900000000001</v>
      </c>
      <c r="AI21">
        <f t="shared" si="33"/>
        <v>160.589</v>
      </c>
      <c r="AJ21">
        <f t="shared" si="33"/>
        <v>157.666</v>
      </c>
      <c r="AK21">
        <f t="shared" si="33"/>
        <v>157.27799999999999</v>
      </c>
      <c r="AL21">
        <f t="shared" si="33"/>
        <v>157.37799999999999</v>
      </c>
      <c r="AM21">
        <f t="shared" si="33"/>
        <v>157.845</v>
      </c>
      <c r="AN21">
        <f t="shared" si="33"/>
        <v>160.56899999999999</v>
      </c>
      <c r="AO21">
        <f t="shared" si="31"/>
        <v>158.74</v>
      </c>
      <c r="AP21">
        <f t="shared" si="11"/>
        <v>166.554</v>
      </c>
      <c r="AQ21">
        <f t="shared" si="11"/>
        <v>168.22399999999999</v>
      </c>
      <c r="AR21">
        <f t="shared" si="11"/>
        <v>170.25200000000001</v>
      </c>
      <c r="AS21">
        <f t="shared" si="11"/>
        <v>169.10900000000001</v>
      </c>
      <c r="AU21" t="s">
        <v>19</v>
      </c>
      <c r="AV21">
        <f t="shared" si="17"/>
        <v>8.7647354053689385E-5</v>
      </c>
      <c r="AW21">
        <f t="shared" si="17"/>
        <v>-3.866176417051941E-4</v>
      </c>
      <c r="AX21">
        <f t="shared" si="17"/>
        <v>-8.0976003837367332E-5</v>
      </c>
      <c r="AY21">
        <f t="shared" si="17"/>
        <v>-3.2896620619881521E-5</v>
      </c>
      <c r="AZ21">
        <f t="shared" si="17"/>
        <v>-3.555879010737784E-5</v>
      </c>
      <c r="BA21">
        <f t="shared" si="17"/>
        <v>0</v>
      </c>
      <c r="BB21">
        <f t="shared" si="17"/>
        <v>4.7794470961333941E-5</v>
      </c>
      <c r="BC21">
        <f t="shared" si="17"/>
        <v>2.5951501935204818E-5</v>
      </c>
      <c r="BD21">
        <f t="shared" si="17"/>
        <v>1.0500006359785869E-4</v>
      </c>
      <c r="BE21">
        <f t="shared" si="17"/>
        <v>1.0699293217277398E-4</v>
      </c>
      <c r="BF21">
        <f t="shared" si="17"/>
        <v>-1.8201744826856149E-4</v>
      </c>
      <c r="BG21">
        <f t="shared" si="17"/>
        <v>-2.4608983547499476E-5</v>
      </c>
      <c r="BH21">
        <f t="shared" si="17"/>
        <v>6.3581683388645789E-6</v>
      </c>
      <c r="BI21">
        <f t="shared" si="17"/>
        <v>2.9673779054252375E-5</v>
      </c>
      <c r="BJ21">
        <f t="shared" si="17"/>
        <v>1.7257436092369031E-4</v>
      </c>
      <c r="BK21">
        <f t="shared" si="17"/>
        <v>-1.1390741674918443E-4</v>
      </c>
      <c r="BL21">
        <f t="shared" si="32"/>
        <v>4.9225148040821427E-4</v>
      </c>
      <c r="BM21">
        <f t="shared" si="13"/>
        <v>1.0026778101996874E-4</v>
      </c>
      <c r="BN21">
        <f t="shared" si="13"/>
        <v>1.2055354765075258E-4</v>
      </c>
      <c r="BO21">
        <f t="shared" si="13"/>
        <v>-6.7135775203815568E-5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3.5052820996192995E-2</v>
      </c>
      <c r="BZ21">
        <f t="shared" si="20"/>
        <v>76</v>
      </c>
      <c r="CA21">
        <f t="shared" si="21"/>
        <v>4</v>
      </c>
      <c r="CB21">
        <f t="shared" si="22"/>
        <v>0.12000000000000002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1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125.164</v>
      </c>
      <c r="C22">
        <f>VLOOKUP(CONCATENATE($A22,"_",C$4),assets_m6!$A:$D,4,FALSE)</f>
        <v>122.358</v>
      </c>
      <c r="D22">
        <f>VLOOKUP(CONCATENATE($A22,"_",D$4),assets_m6!$A:$D,4,FALSE)</f>
        <v>120.69</v>
      </c>
      <c r="E22">
        <f>VLOOKUP(CONCATENATE($A22,"_",E$4),assets_m6!$A:$D,4,FALSE)</f>
        <v>117.47199999999999</v>
      </c>
      <c r="F22">
        <f>VLOOKUP(CONCATENATE($A22,"_",F$4),assets_m6!$A:$D,4,FALSE)</f>
        <v>115.392</v>
      </c>
      <c r="G22">
        <f>VLOOKUP(CONCATENATE($A22,"_",G$4),assets_m6!$A:$D,4,FALSE)</f>
        <v>113.53700000000001</v>
      </c>
      <c r="H22" t="e">
        <f>VLOOKUP(CONCATENATE($A22,"_",H$4),assets_m6!$A:$D,4,FALSE)</f>
        <v>#N/A</v>
      </c>
      <c r="I22">
        <f>VLOOKUP(CONCATENATE($A22,"_",I$4),assets_m6!$A:$D,4,FALSE)</f>
        <v>110.908</v>
      </c>
      <c r="J22">
        <f>VLOOKUP(CONCATENATE($A22,"_",J$4),assets_m6!$A:$D,4,FALSE)</f>
        <v>111.3</v>
      </c>
      <c r="K22">
        <f>VLOOKUP(CONCATENATE($A22,"_",K$4),assets_m6!$A:$D,4,FALSE)</f>
        <v>112.84099999999999</v>
      </c>
      <c r="L22">
        <f>VLOOKUP(CONCATENATE($A22,"_",L$4),assets_m6!$A:$D,4,FALSE)</f>
        <v>110.85899999999999</v>
      </c>
      <c r="M22">
        <f>VLOOKUP(CONCATENATE($A22,"_",M$4),assets_m6!$A:$D,4,FALSE)</f>
        <v>109.083</v>
      </c>
      <c r="N22">
        <f>VLOOKUP(CONCATENATE($A22,"_",N$4),assets_m6!$A:$D,4,FALSE)</f>
        <v>109.554</v>
      </c>
      <c r="O22">
        <f>VLOOKUP(CONCATENATE($A22,"_",O$4),assets_m6!$A:$D,4,FALSE)</f>
        <v>106.169</v>
      </c>
      <c r="P22">
        <f>VLOOKUP(CONCATENATE($A22,"_",P$4),assets_m6!$A:$D,4,FALSE)</f>
        <v>104.717</v>
      </c>
      <c r="Q22">
        <f>VLOOKUP(CONCATENATE($A22,"_",Q$4),assets_m6!$A:$D,4,FALSE)</f>
        <v>106.68899999999999</v>
      </c>
      <c r="R22">
        <f>VLOOKUP(CONCATENATE($A22,"_",R$4),assets_m6!$A:$D,4,FALSE)</f>
        <v>107.562</v>
      </c>
      <c r="S22">
        <f>VLOOKUP(CONCATENATE($A22,"_",S$4),assets_m6!$A:$D,4,FALSE)</f>
        <v>113.459</v>
      </c>
      <c r="T22">
        <f>VLOOKUP(CONCATENATE($A22,"_",T$4),assets_m6!$A:$D,4,FALSE)</f>
        <v>113.282</v>
      </c>
      <c r="U22">
        <f>VLOOKUP(CONCATENATE($A22,"_",U$4),assets_m6!$A:$D,4,FALSE)</f>
        <v>113.017</v>
      </c>
      <c r="V22">
        <f>VLOOKUP(CONCATENATE($A22,"_",V$4),assets_m6!$A:$D,4,FALSE)</f>
        <v>111.86199999999999</v>
      </c>
      <c r="X22" t="str">
        <f t="shared" si="16"/>
        <v>CE</v>
      </c>
      <c r="Y22">
        <f t="shared" si="16"/>
        <v>125.164</v>
      </c>
      <c r="Z22">
        <f t="shared" si="33"/>
        <v>122.358</v>
      </c>
      <c r="AA22">
        <f t="shared" si="33"/>
        <v>120.69</v>
      </c>
      <c r="AB22">
        <f t="shared" si="33"/>
        <v>117.47199999999999</v>
      </c>
      <c r="AC22">
        <f t="shared" si="33"/>
        <v>115.392</v>
      </c>
      <c r="AD22">
        <f t="shared" si="33"/>
        <v>113.53700000000001</v>
      </c>
      <c r="AE22">
        <f t="shared" si="33"/>
        <v>113.53700000000001</v>
      </c>
      <c r="AF22">
        <f t="shared" si="33"/>
        <v>110.908</v>
      </c>
      <c r="AG22">
        <f t="shared" si="33"/>
        <v>111.3</v>
      </c>
      <c r="AH22">
        <f t="shared" si="33"/>
        <v>112.84099999999999</v>
      </c>
      <c r="AI22">
        <f t="shared" si="33"/>
        <v>110.85899999999999</v>
      </c>
      <c r="AJ22">
        <f t="shared" si="33"/>
        <v>109.083</v>
      </c>
      <c r="AK22">
        <f t="shared" si="33"/>
        <v>109.554</v>
      </c>
      <c r="AL22">
        <f t="shared" si="33"/>
        <v>106.169</v>
      </c>
      <c r="AM22">
        <f t="shared" si="33"/>
        <v>104.717</v>
      </c>
      <c r="AN22">
        <f t="shared" si="33"/>
        <v>106.68899999999999</v>
      </c>
      <c r="AO22">
        <f t="shared" si="31"/>
        <v>107.562</v>
      </c>
      <c r="AP22">
        <f t="shared" si="11"/>
        <v>113.459</v>
      </c>
      <c r="AQ22">
        <f t="shared" si="11"/>
        <v>113.282</v>
      </c>
      <c r="AR22">
        <f t="shared" si="11"/>
        <v>113.017</v>
      </c>
      <c r="AS22">
        <f t="shared" si="11"/>
        <v>111.86199999999999</v>
      </c>
      <c r="AU22" t="s">
        <v>20</v>
      </c>
      <c r="AV22">
        <f t="shared" si="17"/>
        <v>-2.241858681409988E-4</v>
      </c>
      <c r="AW22">
        <f t="shared" si="17"/>
        <v>-1.3632128671603051E-4</v>
      </c>
      <c r="AX22">
        <f t="shared" si="17"/>
        <v>-2.666335239042177E-4</v>
      </c>
      <c r="AY22">
        <f t="shared" si="17"/>
        <v>-1.7706347044402055E-4</v>
      </c>
      <c r="AZ22">
        <f t="shared" si="17"/>
        <v>-1.6075637825845723E-4</v>
      </c>
      <c r="BA22">
        <f t="shared" si="17"/>
        <v>0</v>
      </c>
      <c r="BB22">
        <f t="shared" si="17"/>
        <v>-2.3155447122964363E-4</v>
      </c>
      <c r="BC22">
        <f t="shared" si="17"/>
        <v>3.5344609946982718E-5</v>
      </c>
      <c r="BD22">
        <f t="shared" si="17"/>
        <v>1.3845462713387214E-4</v>
      </c>
      <c r="BE22">
        <f t="shared" si="17"/>
        <v>-1.7564537712356319E-4</v>
      </c>
      <c r="BF22">
        <f t="shared" si="17"/>
        <v>-1.6020350174546013E-4</v>
      </c>
      <c r="BG22">
        <f t="shared" si="17"/>
        <v>4.3178130414455377E-5</v>
      </c>
      <c r="BH22">
        <f t="shared" si="17"/>
        <v>-3.0898004636982723E-4</v>
      </c>
      <c r="BI22">
        <f t="shared" si="17"/>
        <v>-1.3676308526971133E-4</v>
      </c>
      <c r="BJ22">
        <f t="shared" si="17"/>
        <v>1.8831708318611058E-4</v>
      </c>
      <c r="BK22">
        <f t="shared" si="17"/>
        <v>8.1826617551950507E-5</v>
      </c>
      <c r="BL22">
        <f t="shared" si="32"/>
        <v>5.4824194418103098E-4</v>
      </c>
      <c r="BM22">
        <f t="shared" si="13"/>
        <v>-1.5600349024758432E-5</v>
      </c>
      <c r="BN22">
        <f t="shared" si="13"/>
        <v>-2.3392948570823305E-5</v>
      </c>
      <c r="BO22">
        <f t="shared" si="13"/>
        <v>-1.0219701460842185E-4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-0.10627656514652781</v>
      </c>
      <c r="BZ22">
        <f t="shared" si="20"/>
        <v>3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463.12</v>
      </c>
      <c r="C23">
        <f>VLOOKUP(CONCATENATE($A23,"_",C$4),assets_m6!$A:$D,4,FALSE)</f>
        <v>464.36</v>
      </c>
      <c r="D23">
        <f>VLOOKUP(CONCATENATE($A23,"_",D$4),assets_m6!$A:$D,4,FALSE)</f>
        <v>457.03</v>
      </c>
      <c r="E23">
        <f>VLOOKUP(CONCATENATE($A23,"_",E$4),assets_m6!$A:$D,4,FALSE)</f>
        <v>463.84</v>
      </c>
      <c r="F23">
        <f>VLOOKUP(CONCATENATE($A23,"_",F$4),assets_m6!$A:$D,4,FALSE)</f>
        <v>468.53</v>
      </c>
      <c r="G23">
        <f>VLOOKUP(CONCATENATE($A23,"_",G$4),assets_m6!$A:$D,4,FALSE)</f>
        <v>480.92</v>
      </c>
      <c r="H23" t="e">
        <f>VLOOKUP(CONCATENATE($A23,"_",H$4),assets_m6!$A:$D,4,FALSE)</f>
        <v>#N/A</v>
      </c>
      <c r="I23">
        <f>VLOOKUP(CONCATENATE($A23,"_",I$4),assets_m6!$A:$D,4,FALSE)</f>
        <v>481.22</v>
      </c>
      <c r="J23">
        <f>VLOOKUP(CONCATENATE($A23,"_",J$4),assets_m6!$A:$D,4,FALSE)</f>
        <v>471.64</v>
      </c>
      <c r="K23">
        <f>VLOOKUP(CONCATENATE($A23,"_",K$4),assets_m6!$A:$D,4,FALSE)</f>
        <v>465.4</v>
      </c>
      <c r="L23">
        <f>VLOOKUP(CONCATENATE($A23,"_",L$4),assets_m6!$A:$D,4,FALSE)</f>
        <v>463.55</v>
      </c>
      <c r="M23">
        <f>VLOOKUP(CONCATENATE($A23,"_",M$4),assets_m6!$A:$D,4,FALSE)</f>
        <v>453.39</v>
      </c>
      <c r="N23">
        <f>VLOOKUP(CONCATENATE($A23,"_",N$4),assets_m6!$A:$D,4,FALSE)</f>
        <v>468.1</v>
      </c>
      <c r="O23">
        <f>VLOOKUP(CONCATENATE($A23,"_",O$4),assets_m6!$A:$D,4,FALSE)</f>
        <v>465.64</v>
      </c>
      <c r="P23">
        <f>VLOOKUP(CONCATENATE($A23,"_",P$4),assets_m6!$A:$D,4,FALSE)</f>
        <v>468.75</v>
      </c>
      <c r="Q23">
        <f>VLOOKUP(CONCATENATE($A23,"_",Q$4),assets_m6!$A:$D,4,FALSE)</f>
        <v>476.6</v>
      </c>
      <c r="R23">
        <f>VLOOKUP(CONCATENATE($A23,"_",R$4),assets_m6!$A:$D,4,FALSE)</f>
        <v>474.01</v>
      </c>
      <c r="S23">
        <f>VLOOKUP(CONCATENATE($A23,"_",S$4),assets_m6!$A:$D,4,FALSE)</f>
        <v>482.95</v>
      </c>
      <c r="T23">
        <f>VLOOKUP(CONCATENATE($A23,"_",T$4),assets_m6!$A:$D,4,FALSE)</f>
        <v>483.2</v>
      </c>
      <c r="U23">
        <f>VLOOKUP(CONCATENATE($A23,"_",U$4),assets_m6!$A:$D,4,FALSE)</f>
        <v>492.74</v>
      </c>
      <c r="V23">
        <f>VLOOKUP(CONCATENATE($A23,"_",V$4),assets_m6!$A:$D,4,FALSE)</f>
        <v>485.7</v>
      </c>
      <c r="X23" t="str">
        <f t="shared" si="16"/>
        <v>CHTR</v>
      </c>
      <c r="Y23">
        <f t="shared" si="16"/>
        <v>463.12</v>
      </c>
      <c r="Z23">
        <f t="shared" si="33"/>
        <v>464.36</v>
      </c>
      <c r="AA23">
        <f t="shared" si="33"/>
        <v>457.03</v>
      </c>
      <c r="AB23">
        <f t="shared" si="33"/>
        <v>463.84</v>
      </c>
      <c r="AC23">
        <f t="shared" si="33"/>
        <v>468.53</v>
      </c>
      <c r="AD23">
        <f t="shared" si="33"/>
        <v>480.92</v>
      </c>
      <c r="AE23">
        <f t="shared" si="33"/>
        <v>480.92</v>
      </c>
      <c r="AF23">
        <f t="shared" si="33"/>
        <v>481.22</v>
      </c>
      <c r="AG23">
        <f t="shared" si="33"/>
        <v>471.64</v>
      </c>
      <c r="AH23">
        <f t="shared" si="33"/>
        <v>465.4</v>
      </c>
      <c r="AI23">
        <f t="shared" si="33"/>
        <v>463.55</v>
      </c>
      <c r="AJ23">
        <f t="shared" si="33"/>
        <v>453.39</v>
      </c>
      <c r="AK23">
        <f t="shared" si="33"/>
        <v>468.1</v>
      </c>
      <c r="AL23">
        <f t="shared" si="33"/>
        <v>465.64</v>
      </c>
      <c r="AM23">
        <f t="shared" si="33"/>
        <v>468.75</v>
      </c>
      <c r="AN23">
        <f t="shared" si="33"/>
        <v>476.6</v>
      </c>
      <c r="AO23">
        <f t="shared" si="31"/>
        <v>474.01</v>
      </c>
      <c r="AP23">
        <f t="shared" si="11"/>
        <v>482.95</v>
      </c>
      <c r="AQ23">
        <f t="shared" si="11"/>
        <v>483.2</v>
      </c>
      <c r="AR23">
        <f t="shared" si="11"/>
        <v>492.74</v>
      </c>
      <c r="AS23">
        <f t="shared" si="11"/>
        <v>485.7</v>
      </c>
      <c r="AU23" t="s">
        <v>21</v>
      </c>
      <c r="AV23">
        <f t="shared" si="17"/>
        <v>2.6774917947832294E-5</v>
      </c>
      <c r="AW23">
        <f t="shared" si="17"/>
        <v>-1.5785166681023431E-4</v>
      </c>
      <c r="AX23">
        <f t="shared" si="17"/>
        <v>1.4900553574163626E-4</v>
      </c>
      <c r="AY23">
        <f t="shared" si="17"/>
        <v>1.0111245256985163E-4</v>
      </c>
      <c r="AZ23">
        <f t="shared" si="17"/>
        <v>2.6444411243677128E-4</v>
      </c>
      <c r="BA23">
        <f t="shared" si="17"/>
        <v>0</v>
      </c>
      <c r="BB23">
        <f t="shared" si="17"/>
        <v>6.2380437494803994E-6</v>
      </c>
      <c r="BC23">
        <f t="shared" si="17"/>
        <v>-1.9907734508125267E-4</v>
      </c>
      <c r="BD23">
        <f t="shared" si="17"/>
        <v>-1.3230429988974663E-4</v>
      </c>
      <c r="BE23">
        <f t="shared" si="17"/>
        <v>-3.9750752041254104E-5</v>
      </c>
      <c r="BF23">
        <f t="shared" si="17"/>
        <v>-2.1917808219178134E-4</v>
      </c>
      <c r="BG23">
        <f t="shared" si="17"/>
        <v>3.2444473852533221E-4</v>
      </c>
      <c r="BH23">
        <f t="shared" si="17"/>
        <v>-5.2552873317667939E-5</v>
      </c>
      <c r="BI23">
        <f t="shared" si="17"/>
        <v>6.678979469117803E-5</v>
      </c>
      <c r="BJ23">
        <f t="shared" si="17"/>
        <v>1.6746666666666714E-4</v>
      </c>
      <c r="BK23">
        <f t="shared" si="17"/>
        <v>-5.4343264792279308E-5</v>
      </c>
      <c r="BL23">
        <f t="shared" si="32"/>
        <v>1.8860361595746922E-4</v>
      </c>
      <c r="BM23">
        <f t="shared" si="13"/>
        <v>5.1765193084170202E-6</v>
      </c>
      <c r="BN23">
        <f t="shared" si="13"/>
        <v>1.9743377483443753E-4</v>
      </c>
      <c r="BO23">
        <f t="shared" si="13"/>
        <v>-1.428745382960592E-4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4.8756261875971638E-2</v>
      </c>
      <c r="BZ23">
        <f t="shared" si="20"/>
        <v>86</v>
      </c>
      <c r="CA23">
        <f t="shared" si="21"/>
        <v>5</v>
      </c>
      <c r="CB23">
        <f t="shared" si="22"/>
        <v>0.24000000000000005</v>
      </c>
      <c r="CC23">
        <f t="shared" si="23"/>
        <v>0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1</v>
      </c>
      <c r="CI23">
        <f t="shared" si="28"/>
        <v>0</v>
      </c>
      <c r="CJ23">
        <f t="shared" si="29"/>
        <v>0</v>
      </c>
      <c r="CK23">
        <f t="shared" si="29"/>
        <v>0</v>
      </c>
      <c r="CL23">
        <f t="shared" si="29"/>
        <v>0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82.95</v>
      </c>
      <c r="C24">
        <f>VLOOKUP(CONCATENATE($A24,"_",C$4),assets_m6!$A:$D,4,FALSE)</f>
        <v>84.57</v>
      </c>
      <c r="D24">
        <f>VLOOKUP(CONCATENATE($A24,"_",D$4),assets_m6!$A:$D,4,FALSE)</f>
        <v>84.33</v>
      </c>
      <c r="E24">
        <f>VLOOKUP(CONCATENATE($A24,"_",E$4),assets_m6!$A:$D,4,FALSE)</f>
        <v>84.94</v>
      </c>
      <c r="F24">
        <f>VLOOKUP(CONCATENATE($A24,"_",F$4),assets_m6!$A:$D,4,FALSE)</f>
        <v>84.61</v>
      </c>
      <c r="G24">
        <f>VLOOKUP(CONCATENATE($A24,"_",G$4),assets_m6!$A:$D,4,FALSE)</f>
        <v>86.21</v>
      </c>
      <c r="H24" t="e">
        <f>VLOOKUP(CONCATENATE($A24,"_",H$4),assets_m6!$A:$D,4,FALSE)</f>
        <v>#N/A</v>
      </c>
      <c r="I24">
        <f>VLOOKUP(CONCATENATE($A24,"_",I$4),assets_m6!$A:$D,4,FALSE)</f>
        <v>84.75</v>
      </c>
      <c r="J24">
        <f>VLOOKUP(CONCATENATE($A24,"_",J$4),assets_m6!$A:$D,4,FALSE)</f>
        <v>86.01</v>
      </c>
      <c r="K24">
        <f>VLOOKUP(CONCATENATE($A24,"_",K$4),assets_m6!$A:$D,4,FALSE)</f>
        <v>85.26</v>
      </c>
      <c r="L24">
        <f>VLOOKUP(CONCATENATE($A24,"_",L$4),assets_m6!$A:$D,4,FALSE)</f>
        <v>88.01</v>
      </c>
      <c r="M24">
        <f>VLOOKUP(CONCATENATE($A24,"_",M$4),assets_m6!$A:$D,4,FALSE)</f>
        <v>87.22</v>
      </c>
      <c r="N24">
        <f>VLOOKUP(CONCATENATE($A24,"_",N$4),assets_m6!$A:$D,4,FALSE)</f>
        <v>86.91</v>
      </c>
      <c r="O24">
        <f>VLOOKUP(CONCATENATE($A24,"_",O$4),assets_m6!$A:$D,4,FALSE)</f>
        <v>85.19</v>
      </c>
      <c r="P24">
        <f>VLOOKUP(CONCATENATE($A24,"_",P$4),assets_m6!$A:$D,4,FALSE)</f>
        <v>85.76</v>
      </c>
      <c r="Q24">
        <f>VLOOKUP(CONCATENATE($A24,"_",Q$4),assets_m6!$A:$D,4,FALSE)</f>
        <v>89.66</v>
      </c>
      <c r="R24">
        <f>VLOOKUP(CONCATENATE($A24,"_",R$4),assets_m6!$A:$D,4,FALSE)</f>
        <v>89.72</v>
      </c>
      <c r="S24">
        <f>VLOOKUP(CONCATENATE($A24,"_",S$4),assets_m6!$A:$D,4,FALSE)</f>
        <v>91.35</v>
      </c>
      <c r="T24">
        <f>VLOOKUP(CONCATENATE($A24,"_",T$4),assets_m6!$A:$D,4,FALSE)</f>
        <v>90.16</v>
      </c>
      <c r="U24">
        <f>VLOOKUP(CONCATENATE($A24,"_",U$4),assets_m6!$A:$D,4,FALSE)</f>
        <v>90.51</v>
      </c>
      <c r="V24">
        <f>VLOOKUP(CONCATENATE($A24,"_",V$4),assets_m6!$A:$D,4,FALSE)</f>
        <v>90.94</v>
      </c>
      <c r="X24" t="str">
        <f t="shared" si="16"/>
        <v>CNC</v>
      </c>
      <c r="Y24">
        <f t="shared" si="16"/>
        <v>82.95</v>
      </c>
      <c r="Z24">
        <f t="shared" si="33"/>
        <v>84.57</v>
      </c>
      <c r="AA24">
        <f t="shared" si="33"/>
        <v>84.33</v>
      </c>
      <c r="AB24">
        <f t="shared" si="33"/>
        <v>84.94</v>
      </c>
      <c r="AC24">
        <f t="shared" si="33"/>
        <v>84.61</v>
      </c>
      <c r="AD24">
        <f t="shared" si="33"/>
        <v>86.21</v>
      </c>
      <c r="AE24">
        <f t="shared" si="33"/>
        <v>86.21</v>
      </c>
      <c r="AF24">
        <f t="shared" si="33"/>
        <v>84.75</v>
      </c>
      <c r="AG24">
        <f t="shared" si="33"/>
        <v>86.01</v>
      </c>
      <c r="AH24">
        <f t="shared" si="33"/>
        <v>85.26</v>
      </c>
      <c r="AI24">
        <f t="shared" si="33"/>
        <v>88.01</v>
      </c>
      <c r="AJ24">
        <f t="shared" si="33"/>
        <v>87.22</v>
      </c>
      <c r="AK24">
        <f t="shared" si="33"/>
        <v>86.91</v>
      </c>
      <c r="AL24">
        <f t="shared" si="33"/>
        <v>85.19</v>
      </c>
      <c r="AM24">
        <f t="shared" si="33"/>
        <v>85.76</v>
      </c>
      <c r="AN24">
        <f t="shared" si="33"/>
        <v>89.66</v>
      </c>
      <c r="AO24">
        <f t="shared" si="31"/>
        <v>89.72</v>
      </c>
      <c r="AP24">
        <f t="shared" si="11"/>
        <v>91.35</v>
      </c>
      <c r="AQ24">
        <f t="shared" si="11"/>
        <v>90.16</v>
      </c>
      <c r="AR24">
        <f t="shared" si="11"/>
        <v>90.51</v>
      </c>
      <c r="AS24">
        <f t="shared" si="11"/>
        <v>90.94</v>
      </c>
      <c r="AU24" t="s">
        <v>22</v>
      </c>
      <c r="AV24">
        <f t="shared" si="17"/>
        <v>1.952983725135612E-4</v>
      </c>
      <c r="AW24">
        <f t="shared" si="17"/>
        <v>-2.8378857750974924E-5</v>
      </c>
      <c r="AX24">
        <f t="shared" si="17"/>
        <v>7.2334874896240892E-5</v>
      </c>
      <c r="AY24">
        <f t="shared" si="17"/>
        <v>-3.8850953614315791E-5</v>
      </c>
      <c r="AZ24">
        <f t="shared" si="17"/>
        <v>1.8910294291454846E-4</v>
      </c>
      <c r="BA24">
        <f t="shared" si="17"/>
        <v>0</v>
      </c>
      <c r="BB24">
        <f t="shared" si="17"/>
        <v>-1.6935390325948196E-4</v>
      </c>
      <c r="BC24">
        <f t="shared" si="17"/>
        <v>1.4867256637168203E-4</v>
      </c>
      <c r="BD24">
        <f t="shared" si="17"/>
        <v>-8.719916288803626E-5</v>
      </c>
      <c r="BE24">
        <f t="shared" si="17"/>
        <v>3.2254281022753929E-4</v>
      </c>
      <c r="BF24">
        <f t="shared" si="17"/>
        <v>-8.9762526985570537E-5</v>
      </c>
      <c r="BG24">
        <f t="shared" si="17"/>
        <v>-3.554230681036486E-5</v>
      </c>
      <c r="BH24">
        <f t="shared" si="17"/>
        <v>-1.979058796456103E-4</v>
      </c>
      <c r="BI24">
        <f t="shared" si="17"/>
        <v>6.6909261650429329E-5</v>
      </c>
      <c r="BJ24">
        <f t="shared" si="17"/>
        <v>4.5475746268656617E-4</v>
      </c>
      <c r="BK24">
        <f t="shared" si="17"/>
        <v>6.691947356681048E-6</v>
      </c>
      <c r="BL24">
        <f t="shared" si="32"/>
        <v>1.8167632634863971E-4</v>
      </c>
      <c r="BM24">
        <f t="shared" si="13"/>
        <v>-1.3026819923371626E-4</v>
      </c>
      <c r="BN24">
        <f t="shared" si="13"/>
        <v>3.8819875776398466E-5</v>
      </c>
      <c r="BO24">
        <f t="shared" si="13"/>
        <v>4.7508562589768269E-5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9.6323086196503857E-2</v>
      </c>
      <c r="BZ24">
        <f t="shared" si="20"/>
        <v>99</v>
      </c>
      <c r="CA24">
        <f t="shared" si="21"/>
        <v>5</v>
      </c>
      <c r="CB24">
        <f t="shared" si="22"/>
        <v>0.24000000000000005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1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0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28.33</v>
      </c>
      <c r="C25">
        <f>VLOOKUP(CONCATENATE($A25,"_",C$4),assets_m6!$A:$D,4,FALSE)</f>
        <v>28.466999999999999</v>
      </c>
      <c r="D25">
        <f>VLOOKUP(CONCATENATE($A25,"_",D$4),assets_m6!$A:$D,4,FALSE)</f>
        <v>28.565000000000001</v>
      </c>
      <c r="E25">
        <f>VLOOKUP(CONCATENATE($A25,"_",E$4),assets_m6!$A:$D,4,FALSE)</f>
        <v>28.594999999999999</v>
      </c>
      <c r="F25">
        <f>VLOOKUP(CONCATENATE($A25,"_",F$4),assets_m6!$A:$D,4,FALSE)</f>
        <v>29.045999999999999</v>
      </c>
      <c r="G25">
        <f>VLOOKUP(CONCATENATE($A25,"_",G$4),assets_m6!$A:$D,4,FALSE)</f>
        <v>29.95</v>
      </c>
      <c r="H25" t="e">
        <f>VLOOKUP(CONCATENATE($A25,"_",H$4),assets_m6!$A:$D,4,FALSE)</f>
        <v>#N/A</v>
      </c>
      <c r="I25">
        <f>VLOOKUP(CONCATENATE($A25,"_",I$4),assets_m6!$A:$D,4,FALSE)</f>
        <v>28.565000000000001</v>
      </c>
      <c r="J25">
        <f>VLOOKUP(CONCATENATE($A25,"_",J$4),assets_m6!$A:$D,4,FALSE)</f>
        <v>28.811</v>
      </c>
      <c r="K25">
        <f>VLOOKUP(CONCATENATE($A25,"_",K$4),assets_m6!$A:$D,4,FALSE)</f>
        <v>28.780999999999999</v>
      </c>
      <c r="L25">
        <f>VLOOKUP(CONCATENATE($A25,"_",L$4),assets_m6!$A:$D,4,FALSE)</f>
        <v>28.84</v>
      </c>
      <c r="M25">
        <f>VLOOKUP(CONCATENATE($A25,"_",M$4),assets_m6!$A:$D,4,FALSE)</f>
        <v>28.997</v>
      </c>
      <c r="N25">
        <f>VLOOKUP(CONCATENATE($A25,"_",N$4),assets_m6!$A:$D,4,FALSE)</f>
        <v>28.908999999999999</v>
      </c>
      <c r="O25">
        <f>VLOOKUP(CONCATENATE($A25,"_",O$4),assets_m6!$A:$D,4,FALSE)</f>
        <v>28.555</v>
      </c>
      <c r="P25">
        <f>VLOOKUP(CONCATENATE($A25,"_",P$4),assets_m6!$A:$D,4,FALSE)</f>
        <v>28.594999999999999</v>
      </c>
      <c r="Q25">
        <f>VLOOKUP(CONCATENATE($A25,"_",Q$4),assets_m6!$A:$D,4,FALSE)</f>
        <v>29.076000000000001</v>
      </c>
      <c r="R25">
        <f>VLOOKUP(CONCATENATE($A25,"_",R$4),assets_m6!$A:$D,4,FALSE)</f>
        <v>29.027000000000001</v>
      </c>
      <c r="S25">
        <f>VLOOKUP(CONCATENATE($A25,"_",S$4),assets_m6!$A:$D,4,FALSE)</f>
        <v>29.213000000000001</v>
      </c>
      <c r="T25">
        <f>VLOOKUP(CONCATENATE($A25,"_",T$4),assets_m6!$A:$D,4,FALSE)</f>
        <v>28.85</v>
      </c>
      <c r="U25">
        <f>VLOOKUP(CONCATENATE($A25,"_",U$4),assets_m6!$A:$D,4,FALSE)</f>
        <v>28.791</v>
      </c>
      <c r="V25">
        <f>VLOOKUP(CONCATENATE($A25,"_",V$4),assets_m6!$A:$D,4,FALSE)</f>
        <v>29.164000000000001</v>
      </c>
      <c r="X25" t="str">
        <f t="shared" si="16"/>
        <v>CNP</v>
      </c>
      <c r="Y25">
        <f t="shared" si="16"/>
        <v>28.33</v>
      </c>
      <c r="Z25">
        <f t="shared" si="33"/>
        <v>28.466999999999999</v>
      </c>
      <c r="AA25">
        <f t="shared" si="33"/>
        <v>28.565000000000001</v>
      </c>
      <c r="AB25">
        <f t="shared" si="33"/>
        <v>28.594999999999999</v>
      </c>
      <c r="AC25">
        <f t="shared" si="33"/>
        <v>29.045999999999999</v>
      </c>
      <c r="AD25">
        <f t="shared" si="33"/>
        <v>29.95</v>
      </c>
      <c r="AE25">
        <f t="shared" si="33"/>
        <v>29.95</v>
      </c>
      <c r="AF25">
        <f t="shared" si="33"/>
        <v>28.565000000000001</v>
      </c>
      <c r="AG25">
        <f t="shared" si="33"/>
        <v>28.811</v>
      </c>
      <c r="AH25">
        <f t="shared" si="33"/>
        <v>28.780999999999999</v>
      </c>
      <c r="AI25">
        <f t="shared" si="33"/>
        <v>28.84</v>
      </c>
      <c r="AJ25">
        <f t="shared" si="33"/>
        <v>28.997</v>
      </c>
      <c r="AK25">
        <f t="shared" si="33"/>
        <v>28.908999999999999</v>
      </c>
      <c r="AL25">
        <f t="shared" si="33"/>
        <v>28.555</v>
      </c>
      <c r="AM25">
        <f t="shared" si="33"/>
        <v>28.594999999999999</v>
      </c>
      <c r="AN25">
        <f t="shared" si="33"/>
        <v>29.076000000000001</v>
      </c>
      <c r="AO25">
        <f t="shared" si="31"/>
        <v>29.027000000000001</v>
      </c>
      <c r="AP25">
        <f t="shared" si="11"/>
        <v>29.213000000000001</v>
      </c>
      <c r="AQ25">
        <f t="shared" si="11"/>
        <v>28.85</v>
      </c>
      <c r="AR25">
        <f t="shared" si="11"/>
        <v>28.791</v>
      </c>
      <c r="AS25">
        <f t="shared" si="11"/>
        <v>29.164000000000001</v>
      </c>
      <c r="AU25" t="s">
        <v>23</v>
      </c>
      <c r="AV25">
        <f t="shared" si="17"/>
        <v>4.8358630427109239E-5</v>
      </c>
      <c r="AW25">
        <f t="shared" si="17"/>
        <v>3.4425826395476352E-5</v>
      </c>
      <c r="AX25">
        <f t="shared" si="17"/>
        <v>1.0502363031681282E-5</v>
      </c>
      <c r="AY25">
        <f t="shared" si="17"/>
        <v>1.5771988109809426E-4</v>
      </c>
      <c r="AZ25">
        <f t="shared" si="17"/>
        <v>3.1123046202575225E-4</v>
      </c>
      <c r="BA25">
        <f t="shared" si="17"/>
        <v>0</v>
      </c>
      <c r="BB25">
        <f t="shared" si="17"/>
        <v>-4.6243739565943176E-4</v>
      </c>
      <c r="BC25">
        <f t="shared" si="17"/>
        <v>8.6119376859792972E-5</v>
      </c>
      <c r="BD25">
        <f t="shared" si="17"/>
        <v>-1.0412689597723486E-5</v>
      </c>
      <c r="BE25">
        <f t="shared" si="17"/>
        <v>2.0499635175984524E-5</v>
      </c>
      <c r="BF25">
        <f t="shared" si="17"/>
        <v>5.4438280166435512E-5</v>
      </c>
      <c r="BG25">
        <f t="shared" si="17"/>
        <v>-3.0347967031072514E-5</v>
      </c>
      <c r="BH25">
        <f t="shared" si="17"/>
        <v>-1.2245321526168295E-4</v>
      </c>
      <c r="BI25">
        <f t="shared" si="17"/>
        <v>1.4008054631412765E-5</v>
      </c>
      <c r="BJ25">
        <f t="shared" si="17"/>
        <v>1.6821122573876609E-4</v>
      </c>
      <c r="BK25">
        <f t="shared" si="17"/>
        <v>-1.6852386848259556E-5</v>
      </c>
      <c r="BL25">
        <f t="shared" si="32"/>
        <v>6.4078271953698255E-5</v>
      </c>
      <c r="BM25">
        <f t="shared" si="13"/>
        <v>-1.2425974737274485E-4</v>
      </c>
      <c r="BN25">
        <f t="shared" si="13"/>
        <v>-2.0450606585788925E-5</v>
      </c>
      <c r="BO25">
        <f t="shared" si="13"/>
        <v>1.2955437463096144E-4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2.9438757500882571E-2</v>
      </c>
      <c r="BZ25">
        <f t="shared" si="20"/>
        <v>70</v>
      </c>
      <c r="CA25">
        <f t="shared" si="21"/>
        <v>4</v>
      </c>
      <c r="CB25">
        <f t="shared" si="22"/>
        <v>0.12000000000000002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1</v>
      </c>
      <c r="CG25">
        <f t="shared" si="27"/>
        <v>0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87.317999999999998</v>
      </c>
      <c r="C26">
        <f>VLOOKUP(CONCATENATE($A26,"_",C$4),assets_m6!$A:$D,4,FALSE)</f>
        <v>89.272999999999996</v>
      </c>
      <c r="D26">
        <f>VLOOKUP(CONCATENATE($A26,"_",D$4),assets_m6!$A:$D,4,FALSE)</f>
        <v>92.168000000000006</v>
      </c>
      <c r="E26">
        <f>VLOOKUP(CONCATENATE($A26,"_",E$4),assets_m6!$A:$D,4,FALSE)</f>
        <v>88.528000000000006</v>
      </c>
      <c r="F26">
        <f>VLOOKUP(CONCATENATE($A26,"_",F$4),assets_m6!$A:$D,4,FALSE)</f>
        <v>86.930999999999997</v>
      </c>
      <c r="G26">
        <f>VLOOKUP(CONCATENATE($A26,"_",G$4),assets_m6!$A:$D,4,FALSE)</f>
        <v>88.063999999999993</v>
      </c>
      <c r="H26" t="e">
        <f>VLOOKUP(CONCATENATE($A26,"_",H$4),assets_m6!$A:$D,4,FALSE)</f>
        <v>#N/A</v>
      </c>
      <c r="I26">
        <f>VLOOKUP(CONCATENATE($A26,"_",I$4),assets_m6!$A:$D,4,FALSE)</f>
        <v>81.927000000000007</v>
      </c>
      <c r="J26">
        <f>VLOOKUP(CONCATENATE($A26,"_",J$4),assets_m6!$A:$D,4,FALSE)</f>
        <v>80.668000000000006</v>
      </c>
      <c r="K26">
        <f>VLOOKUP(CONCATENATE($A26,"_",K$4),assets_m6!$A:$D,4,FALSE)</f>
        <v>83.581999999999994</v>
      </c>
      <c r="L26">
        <f>VLOOKUP(CONCATENATE($A26,"_",L$4),assets_m6!$A:$D,4,FALSE)</f>
        <v>83.688000000000002</v>
      </c>
      <c r="M26">
        <f>VLOOKUP(CONCATENATE($A26,"_",M$4),assets_m6!$A:$D,4,FALSE)</f>
        <v>82.808000000000007</v>
      </c>
      <c r="N26">
        <f>VLOOKUP(CONCATENATE($A26,"_",N$4),assets_m6!$A:$D,4,FALSE)</f>
        <v>80.775000000000006</v>
      </c>
      <c r="O26">
        <f>VLOOKUP(CONCATENATE($A26,"_",O$4),assets_m6!$A:$D,4,FALSE)</f>
        <v>80.445999999999998</v>
      </c>
      <c r="P26">
        <f>VLOOKUP(CONCATENATE($A26,"_",P$4),assets_m6!$A:$D,4,FALSE)</f>
        <v>78.994</v>
      </c>
      <c r="Q26">
        <f>VLOOKUP(CONCATENATE($A26,"_",Q$4),assets_m6!$A:$D,4,FALSE)</f>
        <v>80.233000000000004</v>
      </c>
      <c r="R26">
        <f>VLOOKUP(CONCATENATE($A26,"_",R$4),assets_m6!$A:$D,4,FALSE)</f>
        <v>82.343000000000004</v>
      </c>
      <c r="S26">
        <f>VLOOKUP(CONCATENATE($A26,"_",S$4),assets_m6!$A:$D,4,FALSE)</f>
        <v>85.644000000000005</v>
      </c>
      <c r="T26">
        <f>VLOOKUP(CONCATENATE($A26,"_",T$4),assets_m6!$A:$D,4,FALSE)</f>
        <v>87.802000000000007</v>
      </c>
      <c r="U26">
        <f>VLOOKUP(CONCATENATE($A26,"_",U$4),assets_m6!$A:$D,4,FALSE)</f>
        <v>86.078999999999994</v>
      </c>
      <c r="V26">
        <f>VLOOKUP(CONCATENATE($A26,"_",V$4),assets_m6!$A:$D,4,FALSE)</f>
        <v>85.305000000000007</v>
      </c>
      <c r="X26" t="str">
        <f t="shared" si="16"/>
        <v>COP</v>
      </c>
      <c r="Y26">
        <f t="shared" si="16"/>
        <v>87.317999999999998</v>
      </c>
      <c r="Z26">
        <f t="shared" si="33"/>
        <v>89.272999999999996</v>
      </c>
      <c r="AA26">
        <f t="shared" si="33"/>
        <v>92.168000000000006</v>
      </c>
      <c r="AB26">
        <f t="shared" si="33"/>
        <v>88.528000000000006</v>
      </c>
      <c r="AC26">
        <f t="shared" si="33"/>
        <v>86.930999999999997</v>
      </c>
      <c r="AD26">
        <f t="shared" si="33"/>
        <v>88.063999999999993</v>
      </c>
      <c r="AE26">
        <f t="shared" si="33"/>
        <v>88.063999999999993</v>
      </c>
      <c r="AF26">
        <f t="shared" si="33"/>
        <v>81.927000000000007</v>
      </c>
      <c r="AG26">
        <f t="shared" si="33"/>
        <v>80.668000000000006</v>
      </c>
      <c r="AH26">
        <f t="shared" si="33"/>
        <v>83.581999999999994</v>
      </c>
      <c r="AI26">
        <f t="shared" si="33"/>
        <v>83.688000000000002</v>
      </c>
      <c r="AJ26">
        <f t="shared" si="33"/>
        <v>82.808000000000007</v>
      </c>
      <c r="AK26">
        <f t="shared" si="33"/>
        <v>80.775000000000006</v>
      </c>
      <c r="AL26">
        <f t="shared" si="33"/>
        <v>80.445999999999998</v>
      </c>
      <c r="AM26">
        <f t="shared" si="33"/>
        <v>78.994</v>
      </c>
      <c r="AN26">
        <f t="shared" si="33"/>
        <v>80.233000000000004</v>
      </c>
      <c r="AO26">
        <f t="shared" si="31"/>
        <v>82.343000000000004</v>
      </c>
      <c r="AP26">
        <f t="shared" si="11"/>
        <v>85.644000000000005</v>
      </c>
      <c r="AQ26">
        <f t="shared" si="11"/>
        <v>87.802000000000007</v>
      </c>
      <c r="AR26">
        <f t="shared" si="11"/>
        <v>86.078999999999994</v>
      </c>
      <c r="AS26">
        <f t="shared" si="11"/>
        <v>85.305000000000007</v>
      </c>
      <c r="AU26" t="s">
        <v>24</v>
      </c>
      <c r="AV26">
        <f t="shared" si="17"/>
        <v>2.2389427151331894E-4</v>
      </c>
      <c r="AW26">
        <f t="shared" si="17"/>
        <v>3.2428617835179846E-4</v>
      </c>
      <c r="AX26">
        <f t="shared" si="17"/>
        <v>-3.9493099557330098E-4</v>
      </c>
      <c r="AY26">
        <f t="shared" si="17"/>
        <v>-1.8039490330742911E-4</v>
      </c>
      <c r="AZ26">
        <f t="shared" si="17"/>
        <v>1.3033325280969915E-4</v>
      </c>
      <c r="BA26">
        <f t="shared" si="17"/>
        <v>0</v>
      </c>
      <c r="BB26">
        <f t="shared" si="17"/>
        <v>-6.9687954215116128E-4</v>
      </c>
      <c r="BC26">
        <f t="shared" si="17"/>
        <v>-1.5367339216619676E-4</v>
      </c>
      <c r="BD26">
        <f t="shared" si="17"/>
        <v>3.6123369861655022E-4</v>
      </c>
      <c r="BE26">
        <f t="shared" si="17"/>
        <v>1.2682156445168669E-5</v>
      </c>
      <c r="BF26">
        <f t="shared" si="17"/>
        <v>-1.0515247108306992E-4</v>
      </c>
      <c r="BG26">
        <f t="shared" si="17"/>
        <v>-2.455076804173511E-4</v>
      </c>
      <c r="BH26">
        <f t="shared" si="17"/>
        <v>-4.073042401733305E-5</v>
      </c>
      <c r="BI26">
        <f t="shared" si="17"/>
        <v>-1.8049374735847629E-4</v>
      </c>
      <c r="BJ26">
        <f t="shared" si="17"/>
        <v>1.5684735549535461E-4</v>
      </c>
      <c r="BK26">
        <f t="shared" si="17"/>
        <v>2.6298405892837104E-4</v>
      </c>
      <c r="BL26">
        <f t="shared" si="32"/>
        <v>4.008841067243119E-4</v>
      </c>
      <c r="BM26">
        <f t="shared" si="13"/>
        <v>2.5197328476017015E-4</v>
      </c>
      <c r="BN26">
        <f t="shared" si="13"/>
        <v>-1.9623698776793388E-4</v>
      </c>
      <c r="BO26">
        <f t="shared" si="13"/>
        <v>-8.9917401456799769E-5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-2.3053665910808666E-2</v>
      </c>
      <c r="BZ26">
        <f t="shared" si="20"/>
        <v>22</v>
      </c>
      <c r="CA26">
        <f t="shared" si="21"/>
        <v>2</v>
      </c>
      <c r="CB26">
        <f t="shared" si="22"/>
        <v>0.11999999999999997</v>
      </c>
      <c r="CC26">
        <f t="shared" si="23"/>
        <v>0</v>
      </c>
      <c r="CD26">
        <f t="shared" si="24"/>
        <v>1</v>
      </c>
      <c r="CE26">
        <f t="shared" si="25"/>
        <v>0</v>
      </c>
      <c r="CF26">
        <f t="shared" si="26"/>
        <v>0</v>
      </c>
      <c r="CG26">
        <f t="shared" si="27"/>
        <v>0</v>
      </c>
      <c r="CI26">
        <f t="shared" si="28"/>
        <v>0</v>
      </c>
      <c r="CJ26">
        <f t="shared" si="29"/>
        <v>1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376.21800000000002</v>
      </c>
      <c r="C27">
        <f>VLOOKUP(CONCATENATE($A27,"_",C$4),assets_m6!$A:$D,4,FALSE)</f>
        <v>376.94299999999998</v>
      </c>
      <c r="D27">
        <f>VLOOKUP(CONCATENATE($A27,"_",D$4),assets_m6!$A:$D,4,FALSE)</f>
        <v>368.58800000000002</v>
      </c>
      <c r="E27">
        <f>VLOOKUP(CONCATENATE($A27,"_",E$4),assets_m6!$A:$D,4,FALSE)</f>
        <v>369.541</v>
      </c>
      <c r="F27">
        <f>VLOOKUP(CONCATENATE($A27,"_",F$4),assets_m6!$A:$D,4,FALSE)</f>
        <v>370.613</v>
      </c>
      <c r="G27">
        <f>VLOOKUP(CONCATENATE($A27,"_",G$4),assets_m6!$A:$D,4,FALSE)</f>
        <v>373.76799999999997</v>
      </c>
      <c r="H27" t="e">
        <f>VLOOKUP(CONCATENATE($A27,"_",H$4),assets_m6!$A:$D,4,FALSE)</f>
        <v>#N/A</v>
      </c>
      <c r="I27">
        <f>VLOOKUP(CONCATENATE($A27,"_",I$4),assets_m6!$A:$D,4,FALSE)</f>
        <v>372.428</v>
      </c>
      <c r="J27">
        <f>VLOOKUP(CONCATENATE($A27,"_",J$4),assets_m6!$A:$D,4,FALSE)</f>
        <v>377.15100000000001</v>
      </c>
      <c r="K27">
        <f>VLOOKUP(CONCATENATE($A27,"_",K$4),assets_m6!$A:$D,4,FALSE)</f>
        <v>377.91500000000002</v>
      </c>
      <c r="L27">
        <f>VLOOKUP(CONCATENATE($A27,"_",L$4),assets_m6!$A:$D,4,FALSE)</f>
        <v>378.09399999999999</v>
      </c>
      <c r="M27">
        <f>VLOOKUP(CONCATENATE($A27,"_",M$4),assets_m6!$A:$D,4,FALSE)</f>
        <v>377.79599999999999</v>
      </c>
      <c r="N27">
        <f>VLOOKUP(CONCATENATE($A27,"_",N$4),assets_m6!$A:$D,4,FALSE)</f>
        <v>374.512</v>
      </c>
      <c r="O27">
        <f>VLOOKUP(CONCATENATE($A27,"_",O$4),assets_m6!$A:$D,4,FALSE)</f>
        <v>374.62099999999998</v>
      </c>
      <c r="P27">
        <f>VLOOKUP(CONCATENATE($A27,"_",P$4),assets_m6!$A:$D,4,FALSE)</f>
        <v>384.10599999999999</v>
      </c>
      <c r="Q27">
        <f>VLOOKUP(CONCATENATE($A27,"_",Q$4),assets_m6!$A:$D,4,FALSE)</f>
        <v>385.24700000000001</v>
      </c>
      <c r="R27">
        <f>VLOOKUP(CONCATENATE($A27,"_",R$4),assets_m6!$A:$D,4,FALSE)</f>
        <v>375.97</v>
      </c>
      <c r="S27">
        <f>VLOOKUP(CONCATENATE($A27,"_",S$4),assets_m6!$A:$D,4,FALSE)</f>
        <v>383.67</v>
      </c>
      <c r="T27">
        <f>VLOOKUP(CONCATENATE($A27,"_",T$4),assets_m6!$A:$D,4,FALSE)</f>
        <v>389.02800000000002</v>
      </c>
      <c r="U27">
        <f>VLOOKUP(CONCATENATE($A27,"_",U$4),assets_m6!$A:$D,4,FALSE)</f>
        <v>396.86599999999999</v>
      </c>
      <c r="V27">
        <f>VLOOKUP(CONCATENATE($A27,"_",V$4),assets_m6!$A:$D,4,FALSE)</f>
        <v>393.63099999999997</v>
      </c>
      <c r="X27" t="str">
        <f t="shared" si="16"/>
        <v>CTAS</v>
      </c>
      <c r="Y27">
        <f t="shared" si="16"/>
        <v>376.21800000000002</v>
      </c>
      <c r="Z27">
        <f t="shared" si="33"/>
        <v>376.94299999999998</v>
      </c>
      <c r="AA27">
        <f t="shared" si="33"/>
        <v>368.58800000000002</v>
      </c>
      <c r="AB27">
        <f t="shared" si="33"/>
        <v>369.541</v>
      </c>
      <c r="AC27">
        <f t="shared" si="33"/>
        <v>370.613</v>
      </c>
      <c r="AD27">
        <f t="shared" si="33"/>
        <v>373.76799999999997</v>
      </c>
      <c r="AE27">
        <f t="shared" si="33"/>
        <v>373.76799999999997</v>
      </c>
      <c r="AF27">
        <f t="shared" si="33"/>
        <v>372.428</v>
      </c>
      <c r="AG27">
        <f t="shared" si="33"/>
        <v>377.15100000000001</v>
      </c>
      <c r="AH27">
        <f t="shared" si="33"/>
        <v>377.91500000000002</v>
      </c>
      <c r="AI27">
        <f t="shared" si="33"/>
        <v>378.09399999999999</v>
      </c>
      <c r="AJ27">
        <f t="shared" si="33"/>
        <v>377.79599999999999</v>
      </c>
      <c r="AK27">
        <f t="shared" si="33"/>
        <v>374.512</v>
      </c>
      <c r="AL27">
        <f t="shared" si="33"/>
        <v>374.62099999999998</v>
      </c>
      <c r="AM27">
        <f t="shared" si="33"/>
        <v>384.10599999999999</v>
      </c>
      <c r="AN27">
        <f t="shared" si="33"/>
        <v>385.24700000000001</v>
      </c>
      <c r="AO27">
        <f t="shared" si="31"/>
        <v>375.97</v>
      </c>
      <c r="AP27">
        <f t="shared" si="11"/>
        <v>383.67</v>
      </c>
      <c r="AQ27">
        <f t="shared" si="11"/>
        <v>389.02800000000002</v>
      </c>
      <c r="AR27">
        <f t="shared" si="11"/>
        <v>396.86599999999999</v>
      </c>
      <c r="AS27">
        <f t="shared" si="11"/>
        <v>393.63099999999997</v>
      </c>
      <c r="AU27" t="s">
        <v>25</v>
      </c>
      <c r="AV27">
        <f t="shared" si="17"/>
        <v>1.9270741963435187E-5</v>
      </c>
      <c r="AW27">
        <f t="shared" si="17"/>
        <v>-2.2165154943850824E-4</v>
      </c>
      <c r="AX27">
        <f t="shared" si="17"/>
        <v>2.5855426655234965E-5</v>
      </c>
      <c r="AY27">
        <f t="shared" si="17"/>
        <v>2.9008959763598702E-5</v>
      </c>
      <c r="AZ27">
        <f t="shared" si="17"/>
        <v>8.5129231840220745E-5</v>
      </c>
      <c r="BA27">
        <f t="shared" si="17"/>
        <v>0</v>
      </c>
      <c r="BB27">
        <f t="shared" si="17"/>
        <v>-3.585111620042313E-5</v>
      </c>
      <c r="BC27">
        <f t="shared" si="17"/>
        <v>1.2681645848325082E-4</v>
      </c>
      <c r="BD27">
        <f t="shared" si="17"/>
        <v>2.0257138387542656E-5</v>
      </c>
      <c r="BE27">
        <f t="shared" si="17"/>
        <v>4.7365148247614842E-6</v>
      </c>
      <c r="BF27">
        <f t="shared" si="17"/>
        <v>-7.8816378995699968E-6</v>
      </c>
      <c r="BG27">
        <f t="shared" si="17"/>
        <v>-8.6925218901205727E-5</v>
      </c>
      <c r="BH27">
        <f t="shared" si="17"/>
        <v>2.910454137650608E-6</v>
      </c>
      <c r="BI27">
        <f t="shared" si="17"/>
        <v>2.5318922324162328E-4</v>
      </c>
      <c r="BJ27">
        <f t="shared" si="17"/>
        <v>2.9705341754620328E-5</v>
      </c>
      <c r="BK27">
        <f t="shared" si="17"/>
        <v>-2.4080654748771533E-4</v>
      </c>
      <c r="BL27">
        <f t="shared" si="32"/>
        <v>2.0480357475330448E-4</v>
      </c>
      <c r="BM27">
        <f t="shared" si="13"/>
        <v>1.3965126280397226E-4</v>
      </c>
      <c r="BN27">
        <f t="shared" si="13"/>
        <v>2.0147650040613953E-4</v>
      </c>
      <c r="BO27">
        <f t="shared" si="13"/>
        <v>-8.1513659522358022E-5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4.6284335146111973E-2</v>
      </c>
      <c r="BZ27">
        <f t="shared" si="20"/>
        <v>85</v>
      </c>
      <c r="CA27">
        <f t="shared" si="21"/>
        <v>5</v>
      </c>
      <c r="CB27">
        <f t="shared" si="22"/>
        <v>0.24000000000000005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0</v>
      </c>
      <c r="CG27">
        <f t="shared" si="27"/>
        <v>1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0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44.47</v>
      </c>
      <c r="C28">
        <f>VLOOKUP(CONCATENATE($A28,"_",C$4),assets_m6!$A:$D,4,FALSE)</f>
        <v>44.05</v>
      </c>
      <c r="D28">
        <f>VLOOKUP(CONCATENATE($A28,"_",D$4),assets_m6!$A:$D,4,FALSE)</f>
        <v>42.97</v>
      </c>
      <c r="E28">
        <f>VLOOKUP(CONCATENATE($A28,"_",E$4),assets_m6!$A:$D,4,FALSE)</f>
        <v>40.270000000000003</v>
      </c>
      <c r="F28">
        <f>VLOOKUP(CONCATENATE($A28,"_",F$4),assets_m6!$A:$D,4,FALSE)</f>
        <v>38.299999999999997</v>
      </c>
      <c r="G28">
        <f>VLOOKUP(CONCATENATE($A28,"_",G$4),assets_m6!$A:$D,4,FALSE)</f>
        <v>38.53</v>
      </c>
      <c r="H28" t="e">
        <f>VLOOKUP(CONCATENATE($A28,"_",H$4),assets_m6!$A:$D,4,FALSE)</f>
        <v>#N/A</v>
      </c>
      <c r="I28">
        <f>VLOOKUP(CONCATENATE($A28,"_",I$4),assets_m6!$A:$D,4,FALSE)</f>
        <v>42.26</v>
      </c>
      <c r="J28">
        <f>VLOOKUP(CONCATENATE($A28,"_",J$4),assets_m6!$A:$D,4,FALSE)</f>
        <v>40.32</v>
      </c>
      <c r="K28">
        <f>VLOOKUP(CONCATENATE($A28,"_",K$4),assets_m6!$A:$D,4,FALSE)</f>
        <v>41.53</v>
      </c>
      <c r="L28">
        <f>VLOOKUP(CONCATENATE($A28,"_",L$4),assets_m6!$A:$D,4,FALSE)</f>
        <v>39.590000000000003</v>
      </c>
      <c r="M28">
        <f>VLOOKUP(CONCATENATE($A28,"_",M$4),assets_m6!$A:$D,4,FALSE)</f>
        <v>38.21</v>
      </c>
      <c r="N28">
        <f>VLOOKUP(CONCATENATE($A28,"_",N$4),assets_m6!$A:$D,4,FALSE)</f>
        <v>38.72</v>
      </c>
      <c r="O28">
        <f>VLOOKUP(CONCATENATE($A28,"_",O$4),assets_m6!$A:$D,4,FALSE)</f>
        <v>38.14</v>
      </c>
      <c r="P28">
        <f>VLOOKUP(CONCATENATE($A28,"_",P$4),assets_m6!$A:$D,4,FALSE)</f>
        <v>35.39</v>
      </c>
      <c r="Q28">
        <f>VLOOKUP(CONCATENATE($A28,"_",Q$4),assets_m6!$A:$D,4,FALSE)</f>
        <v>37.65</v>
      </c>
      <c r="R28">
        <f>VLOOKUP(CONCATENATE($A28,"_",R$4),assets_m6!$A:$D,4,FALSE)</f>
        <v>38.6</v>
      </c>
      <c r="S28">
        <f>VLOOKUP(CONCATENATE($A28,"_",S$4),assets_m6!$A:$D,4,FALSE)</f>
        <v>41.79</v>
      </c>
      <c r="T28">
        <f>VLOOKUP(CONCATENATE($A28,"_",T$4),assets_m6!$A:$D,4,FALSE)</f>
        <v>44.25</v>
      </c>
      <c r="U28">
        <f>VLOOKUP(CONCATENATE($A28,"_",U$4),assets_m6!$A:$D,4,FALSE)</f>
        <v>44.08</v>
      </c>
      <c r="V28">
        <f>VLOOKUP(CONCATENATE($A28,"_",V$4),assets_m6!$A:$D,4,FALSE)</f>
        <v>42.65</v>
      </c>
      <c r="X28" t="str">
        <f t="shared" si="16"/>
        <v>CZR</v>
      </c>
      <c r="Y28">
        <f t="shared" si="16"/>
        <v>44.47</v>
      </c>
      <c r="Z28">
        <f t="shared" si="33"/>
        <v>44.05</v>
      </c>
      <c r="AA28">
        <f t="shared" si="33"/>
        <v>42.97</v>
      </c>
      <c r="AB28">
        <f t="shared" si="33"/>
        <v>40.270000000000003</v>
      </c>
      <c r="AC28">
        <f t="shared" si="33"/>
        <v>38.299999999999997</v>
      </c>
      <c r="AD28">
        <f t="shared" si="33"/>
        <v>38.53</v>
      </c>
      <c r="AE28">
        <f t="shared" si="33"/>
        <v>38.53</v>
      </c>
      <c r="AF28">
        <f t="shared" si="33"/>
        <v>42.26</v>
      </c>
      <c r="AG28">
        <f t="shared" si="33"/>
        <v>40.32</v>
      </c>
      <c r="AH28">
        <f t="shared" si="33"/>
        <v>41.53</v>
      </c>
      <c r="AI28">
        <f t="shared" si="33"/>
        <v>39.590000000000003</v>
      </c>
      <c r="AJ28">
        <f t="shared" si="33"/>
        <v>38.21</v>
      </c>
      <c r="AK28">
        <f t="shared" si="33"/>
        <v>38.72</v>
      </c>
      <c r="AL28">
        <f t="shared" si="33"/>
        <v>38.14</v>
      </c>
      <c r="AM28">
        <f t="shared" si="33"/>
        <v>35.39</v>
      </c>
      <c r="AN28">
        <f t="shared" si="33"/>
        <v>37.65</v>
      </c>
      <c r="AO28">
        <f t="shared" si="31"/>
        <v>38.6</v>
      </c>
      <c r="AP28">
        <f t="shared" si="11"/>
        <v>41.79</v>
      </c>
      <c r="AQ28">
        <f t="shared" si="11"/>
        <v>44.25</v>
      </c>
      <c r="AR28">
        <f t="shared" si="11"/>
        <v>44.08</v>
      </c>
      <c r="AS28">
        <f t="shared" si="11"/>
        <v>42.65</v>
      </c>
      <c r="AU28" t="s">
        <v>26</v>
      </c>
      <c r="AV28">
        <f t="shared" si="17"/>
        <v>-9.4445693726107871E-5</v>
      </c>
      <c r="AW28">
        <f t="shared" si="17"/>
        <v>-2.4517593643586796E-4</v>
      </c>
      <c r="AX28">
        <f t="shared" si="17"/>
        <v>-6.2834535722597069E-4</v>
      </c>
      <c r="AY28">
        <f t="shared" si="17"/>
        <v>-4.891979140799617E-4</v>
      </c>
      <c r="AZ28">
        <f t="shared" si="17"/>
        <v>6.0052219321149872E-5</v>
      </c>
      <c r="BA28">
        <f t="shared" si="17"/>
        <v>0</v>
      </c>
      <c r="BB28">
        <f t="shared" si="17"/>
        <v>9.6807682325460609E-4</v>
      </c>
      <c r="BC28">
        <f t="shared" si="17"/>
        <v>-4.5906294368196822E-4</v>
      </c>
      <c r="BD28">
        <f t="shared" si="17"/>
        <v>3.0009920634920656E-4</v>
      </c>
      <c r="BE28">
        <f t="shared" si="17"/>
        <v>-4.6713219359499099E-4</v>
      </c>
      <c r="BF28">
        <f t="shared" si="17"/>
        <v>-3.4857287193735853E-4</v>
      </c>
      <c r="BG28">
        <f t="shared" si="17"/>
        <v>1.3347291285003874E-4</v>
      </c>
      <c r="BH28">
        <f t="shared" si="17"/>
        <v>-1.4979338842975164E-4</v>
      </c>
      <c r="BI28">
        <f t="shared" si="17"/>
        <v>-7.2102779234399581E-4</v>
      </c>
      <c r="BJ28">
        <f t="shared" si="17"/>
        <v>6.3859847414523825E-4</v>
      </c>
      <c r="BK28">
        <f t="shared" si="17"/>
        <v>2.5232403718459574E-4</v>
      </c>
      <c r="BL28">
        <f t="shared" si="32"/>
        <v>8.2642487046632063E-4</v>
      </c>
      <c r="BM28">
        <f t="shared" si="13"/>
        <v>5.8865757358219696E-4</v>
      </c>
      <c r="BN28">
        <f t="shared" si="13"/>
        <v>-3.8418079096045581E-5</v>
      </c>
      <c r="BO28">
        <f t="shared" si="13"/>
        <v>-3.2441016333938289E-4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-4.0926467281313252E-2</v>
      </c>
      <c r="BZ28">
        <f t="shared" si="20"/>
        <v>13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246.23</v>
      </c>
      <c r="C29">
        <f>VLOOKUP(CONCATENATE($A29,"_",C$4),assets_m6!$A:$D,4,FALSE)</f>
        <v>245.09800000000001</v>
      </c>
      <c r="D29">
        <f>VLOOKUP(CONCATENATE($A29,"_",D$4),assets_m6!$A:$D,4,FALSE)</f>
        <v>241.93899999999999</v>
      </c>
      <c r="E29">
        <f>VLOOKUP(CONCATENATE($A29,"_",E$4),assets_m6!$A:$D,4,FALSE)</f>
        <v>245.386</v>
      </c>
      <c r="F29">
        <f>VLOOKUP(CONCATENATE($A29,"_",F$4),assets_m6!$A:$D,4,FALSE)</f>
        <v>243.78700000000001</v>
      </c>
      <c r="G29">
        <f>VLOOKUP(CONCATENATE($A29,"_",G$4),assets_m6!$A:$D,4,FALSE)</f>
        <v>245.24</v>
      </c>
      <c r="H29" t="e">
        <f>VLOOKUP(CONCATENATE($A29,"_",H$4),assets_m6!$A:$D,4,FALSE)</f>
        <v>#N/A</v>
      </c>
      <c r="I29">
        <f>VLOOKUP(CONCATENATE($A29,"_",I$4),assets_m6!$A:$D,4,FALSE)</f>
        <v>248.923</v>
      </c>
      <c r="J29">
        <f>VLOOKUP(CONCATENATE($A29,"_",J$4),assets_m6!$A:$D,4,FALSE)</f>
        <v>252.03899999999999</v>
      </c>
      <c r="K29">
        <f>VLOOKUP(CONCATENATE($A29,"_",K$4),assets_m6!$A:$D,4,FALSE)</f>
        <v>253.71199999999999</v>
      </c>
      <c r="L29">
        <f>VLOOKUP(CONCATENATE($A29,"_",L$4),assets_m6!$A:$D,4,FALSE)</f>
        <v>251.74100000000001</v>
      </c>
      <c r="M29">
        <f>VLOOKUP(CONCATENATE($A29,"_",M$4),assets_m6!$A:$D,4,FALSE)</f>
        <v>252.73599999999999</v>
      </c>
      <c r="N29">
        <f>VLOOKUP(CONCATENATE($A29,"_",N$4),assets_m6!$A:$D,4,FALSE)</f>
        <v>246.42500000000001</v>
      </c>
      <c r="O29">
        <f>VLOOKUP(CONCATENATE($A29,"_",O$4),assets_m6!$A:$D,4,FALSE)</f>
        <v>245.51900000000001</v>
      </c>
      <c r="P29">
        <f>VLOOKUP(CONCATENATE($A29,"_",P$4),assets_m6!$A:$D,4,FALSE)</f>
        <v>247.23099999999999</v>
      </c>
      <c r="Q29">
        <f>VLOOKUP(CONCATENATE($A29,"_",Q$4),assets_m6!$A:$D,4,FALSE)</f>
        <v>243.04</v>
      </c>
      <c r="R29">
        <f>VLOOKUP(CONCATENATE($A29,"_",R$4),assets_m6!$A:$D,4,FALSE)</f>
        <v>243.05</v>
      </c>
      <c r="S29">
        <f>VLOOKUP(CONCATENATE($A29,"_",S$4),assets_m6!$A:$D,4,FALSE)</f>
        <v>244.245</v>
      </c>
      <c r="T29">
        <f>VLOOKUP(CONCATENATE($A29,"_",T$4),assets_m6!$A:$D,4,FALSE)</f>
        <v>245.15</v>
      </c>
      <c r="U29">
        <f>VLOOKUP(CONCATENATE($A29,"_",U$4),assets_m6!$A:$D,4,FALSE)</f>
        <v>245.827</v>
      </c>
      <c r="V29">
        <f>VLOOKUP(CONCATENATE($A29,"_",V$4),assets_m6!$A:$D,4,FALSE)</f>
        <v>246.69399999999999</v>
      </c>
      <c r="X29" t="str">
        <f t="shared" si="16"/>
        <v>DG</v>
      </c>
      <c r="Y29">
        <f t="shared" si="16"/>
        <v>246.23</v>
      </c>
      <c r="Z29">
        <f t="shared" si="33"/>
        <v>245.09800000000001</v>
      </c>
      <c r="AA29">
        <f t="shared" si="33"/>
        <v>241.93899999999999</v>
      </c>
      <c r="AB29">
        <f t="shared" si="33"/>
        <v>245.386</v>
      </c>
      <c r="AC29">
        <f t="shared" si="33"/>
        <v>243.78700000000001</v>
      </c>
      <c r="AD29">
        <f t="shared" si="33"/>
        <v>245.24</v>
      </c>
      <c r="AE29">
        <f t="shared" si="33"/>
        <v>245.24</v>
      </c>
      <c r="AF29">
        <f t="shared" si="33"/>
        <v>248.923</v>
      </c>
      <c r="AG29">
        <f t="shared" si="33"/>
        <v>252.03899999999999</v>
      </c>
      <c r="AH29">
        <f t="shared" si="33"/>
        <v>253.71199999999999</v>
      </c>
      <c r="AI29">
        <f t="shared" si="33"/>
        <v>251.74100000000001</v>
      </c>
      <c r="AJ29">
        <f t="shared" si="33"/>
        <v>252.73599999999999</v>
      </c>
      <c r="AK29">
        <f t="shared" si="33"/>
        <v>246.42500000000001</v>
      </c>
      <c r="AL29">
        <f t="shared" si="33"/>
        <v>245.51900000000001</v>
      </c>
      <c r="AM29">
        <f t="shared" si="33"/>
        <v>247.23099999999999</v>
      </c>
      <c r="AN29">
        <f t="shared" si="33"/>
        <v>243.04</v>
      </c>
      <c r="AO29">
        <f t="shared" si="31"/>
        <v>243.05</v>
      </c>
      <c r="AP29">
        <f t="shared" si="11"/>
        <v>244.245</v>
      </c>
      <c r="AQ29">
        <f t="shared" si="11"/>
        <v>245.15</v>
      </c>
      <c r="AR29">
        <f t="shared" si="11"/>
        <v>245.827</v>
      </c>
      <c r="AS29">
        <f t="shared" si="11"/>
        <v>246.69399999999999</v>
      </c>
      <c r="AU29" t="s">
        <v>27</v>
      </c>
      <c r="AV29">
        <f t="shared" si="17"/>
        <v>-4.5973277017421787E-5</v>
      </c>
      <c r="AW29">
        <f t="shared" si="17"/>
        <v>-1.2888722062195612E-4</v>
      </c>
      <c r="AX29">
        <f t="shared" si="17"/>
        <v>1.4247392937889316E-4</v>
      </c>
      <c r="AY29">
        <f t="shared" si="17"/>
        <v>-6.5162641715500871E-5</v>
      </c>
      <c r="AZ29">
        <f t="shared" si="17"/>
        <v>5.9601209252339252E-5</v>
      </c>
      <c r="BA29">
        <f t="shared" si="17"/>
        <v>0</v>
      </c>
      <c r="BB29">
        <f t="shared" si="17"/>
        <v>1.5017941608220486E-4</v>
      </c>
      <c r="BC29">
        <f t="shared" si="17"/>
        <v>1.2517927230508975E-4</v>
      </c>
      <c r="BD29">
        <f t="shared" si="17"/>
        <v>6.6378616007840136E-5</v>
      </c>
      <c r="BE29">
        <f t="shared" si="17"/>
        <v>-7.7686510689284509E-5</v>
      </c>
      <c r="BF29">
        <f t="shared" si="17"/>
        <v>3.9524749643481835E-5</v>
      </c>
      <c r="BG29">
        <f t="shared" si="17"/>
        <v>-2.4970720435553222E-4</v>
      </c>
      <c r="BH29">
        <f t="shared" si="17"/>
        <v>-3.6765750228264418E-5</v>
      </c>
      <c r="BI29">
        <f t="shared" si="17"/>
        <v>6.9729837609308813E-5</v>
      </c>
      <c r="BJ29">
        <f t="shared" si="17"/>
        <v>-1.6951757667930001E-4</v>
      </c>
      <c r="BK29">
        <f t="shared" si="17"/>
        <v>4.1145490454325734E-7</v>
      </c>
      <c r="BL29">
        <f t="shared" si="32"/>
        <v>4.9166838099156274E-5</v>
      </c>
      <c r="BM29">
        <f t="shared" si="13"/>
        <v>3.7052959118917524E-5</v>
      </c>
      <c r="BN29">
        <f t="shared" si="13"/>
        <v>2.7615745461961758E-5</v>
      </c>
      <c r="BO29">
        <f t="shared" si="13"/>
        <v>3.5268705227659705E-5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1.8844170084879935E-3</v>
      </c>
      <c r="BZ29">
        <f t="shared" si="20"/>
        <v>42</v>
      </c>
      <c r="CA29">
        <f t="shared" si="21"/>
        <v>3</v>
      </c>
      <c r="CB29">
        <f t="shared" si="22"/>
        <v>7.9999999999999988E-2</v>
      </c>
      <c r="CC29">
        <f t="shared" si="23"/>
        <v>0</v>
      </c>
      <c r="CD29">
        <f t="shared" si="24"/>
        <v>0</v>
      </c>
      <c r="CE29">
        <f t="shared" si="25"/>
        <v>1</v>
      </c>
      <c r="CF29">
        <f t="shared" si="26"/>
        <v>0</v>
      </c>
      <c r="CG29">
        <f t="shared" si="27"/>
        <v>0</v>
      </c>
      <c r="CI29">
        <f t="shared" si="28"/>
        <v>0</v>
      </c>
      <c r="CJ29">
        <f t="shared" si="29"/>
        <v>0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394.09399999999999</v>
      </c>
      <c r="C30">
        <f>VLOOKUP(CONCATENATE($A30,"_",C$4),assets_m6!$A:$D,4,FALSE)</f>
        <v>395.12700000000001</v>
      </c>
      <c r="D30">
        <f>VLOOKUP(CONCATENATE($A30,"_",D$4),assets_m6!$A:$D,4,FALSE)</f>
        <v>388.29899999999998</v>
      </c>
      <c r="E30">
        <f>VLOOKUP(CONCATENATE($A30,"_",E$4),assets_m6!$A:$D,4,FALSE)</f>
        <v>386.64</v>
      </c>
      <c r="F30">
        <f>VLOOKUP(CONCATENATE($A30,"_",F$4),assets_m6!$A:$D,4,FALSE)</f>
        <v>387.30599999999998</v>
      </c>
      <c r="G30">
        <f>VLOOKUP(CONCATENATE($A30,"_",G$4),assets_m6!$A:$D,4,FALSE)</f>
        <v>401.12</v>
      </c>
      <c r="H30" t="e">
        <f>VLOOKUP(CONCATENATE($A30,"_",H$4),assets_m6!$A:$D,4,FALSE)</f>
        <v>#N/A</v>
      </c>
      <c r="I30">
        <f>VLOOKUP(CONCATENATE($A30,"_",I$4),assets_m6!$A:$D,4,FALSE)</f>
        <v>394.35199999999998</v>
      </c>
      <c r="J30">
        <f>VLOOKUP(CONCATENATE($A30,"_",J$4),assets_m6!$A:$D,4,FALSE)</f>
        <v>395.11700000000002</v>
      </c>
      <c r="K30">
        <f>VLOOKUP(CONCATENATE($A30,"_",K$4),assets_m6!$A:$D,4,FALSE)</f>
        <v>403.03800000000001</v>
      </c>
      <c r="L30">
        <f>VLOOKUP(CONCATENATE($A30,"_",L$4),assets_m6!$A:$D,4,FALSE)</f>
        <v>398.87400000000002</v>
      </c>
      <c r="M30">
        <f>VLOOKUP(CONCATENATE($A30,"_",M$4),assets_m6!$A:$D,4,FALSE)</f>
        <v>394.79899999999998</v>
      </c>
      <c r="N30">
        <f>VLOOKUP(CONCATENATE($A30,"_",N$4),assets_m6!$A:$D,4,FALSE)</f>
        <v>389.07499999999999</v>
      </c>
      <c r="O30">
        <f>VLOOKUP(CONCATENATE($A30,"_",O$4),assets_m6!$A:$D,4,FALSE)</f>
        <v>398.89400000000001</v>
      </c>
      <c r="P30">
        <f>VLOOKUP(CONCATENATE($A30,"_",P$4),assets_m6!$A:$D,4,FALSE)</f>
        <v>396.68700000000001</v>
      </c>
      <c r="Q30">
        <f>VLOOKUP(CONCATENATE($A30,"_",Q$4),assets_m6!$A:$D,4,FALSE)</f>
        <v>404.09100000000001</v>
      </c>
      <c r="R30">
        <f>VLOOKUP(CONCATENATE($A30,"_",R$4),assets_m6!$A:$D,4,FALSE)</f>
        <v>404.3</v>
      </c>
      <c r="S30">
        <f>VLOOKUP(CONCATENATE($A30,"_",S$4),assets_m6!$A:$D,4,FALSE)</f>
        <v>407.709</v>
      </c>
      <c r="T30">
        <f>VLOOKUP(CONCATENATE($A30,"_",T$4),assets_m6!$A:$D,4,FALSE)</f>
        <v>408.32499999999999</v>
      </c>
      <c r="U30">
        <f>VLOOKUP(CONCATENATE($A30,"_",U$4),assets_m6!$A:$D,4,FALSE)</f>
        <v>403.137</v>
      </c>
      <c r="V30">
        <f>VLOOKUP(CONCATENATE($A30,"_",V$4),assets_m6!$A:$D,4,FALSE)</f>
        <v>396.80700000000002</v>
      </c>
      <c r="X30" t="str">
        <f t="shared" si="16"/>
        <v>DPZ</v>
      </c>
      <c r="Y30">
        <f t="shared" si="16"/>
        <v>394.09399999999999</v>
      </c>
      <c r="Z30">
        <f t="shared" si="33"/>
        <v>395.12700000000001</v>
      </c>
      <c r="AA30">
        <f t="shared" si="33"/>
        <v>388.29899999999998</v>
      </c>
      <c r="AB30">
        <f t="shared" si="33"/>
        <v>386.64</v>
      </c>
      <c r="AC30">
        <f t="shared" si="33"/>
        <v>387.30599999999998</v>
      </c>
      <c r="AD30">
        <f t="shared" si="33"/>
        <v>401.12</v>
      </c>
      <c r="AE30">
        <f t="shared" si="33"/>
        <v>401.12</v>
      </c>
      <c r="AF30">
        <f t="shared" si="33"/>
        <v>394.35199999999998</v>
      </c>
      <c r="AG30">
        <f t="shared" si="33"/>
        <v>395.11700000000002</v>
      </c>
      <c r="AH30">
        <f t="shared" si="33"/>
        <v>403.03800000000001</v>
      </c>
      <c r="AI30">
        <f t="shared" si="33"/>
        <v>398.87400000000002</v>
      </c>
      <c r="AJ30">
        <f t="shared" si="33"/>
        <v>394.79899999999998</v>
      </c>
      <c r="AK30">
        <f t="shared" si="33"/>
        <v>389.07499999999999</v>
      </c>
      <c r="AL30">
        <f t="shared" si="33"/>
        <v>398.89400000000001</v>
      </c>
      <c r="AM30">
        <f t="shared" si="33"/>
        <v>396.68700000000001</v>
      </c>
      <c r="AN30">
        <f t="shared" si="33"/>
        <v>404.09100000000001</v>
      </c>
      <c r="AO30">
        <f t="shared" si="31"/>
        <v>404.3</v>
      </c>
      <c r="AP30">
        <f t="shared" si="11"/>
        <v>407.709</v>
      </c>
      <c r="AQ30">
        <f t="shared" si="11"/>
        <v>408.32499999999999</v>
      </c>
      <c r="AR30">
        <f t="shared" si="11"/>
        <v>403.137</v>
      </c>
      <c r="AS30">
        <f t="shared" si="11"/>
        <v>396.80700000000002</v>
      </c>
      <c r="AU30" t="s">
        <v>28</v>
      </c>
      <c r="AV30">
        <f t="shared" si="17"/>
        <v>2.621202048242337E-5</v>
      </c>
      <c r="AW30">
        <f t="shared" si="17"/>
        <v>-1.7280519934097217E-4</v>
      </c>
      <c r="AX30">
        <f t="shared" si="17"/>
        <v>-4.2724807429326158E-5</v>
      </c>
      <c r="AY30">
        <f t="shared" si="17"/>
        <v>1.722532588454368E-5</v>
      </c>
      <c r="AZ30">
        <f t="shared" si="17"/>
        <v>3.5666888713317175E-4</v>
      </c>
      <c r="BA30">
        <f t="shared" si="17"/>
        <v>0</v>
      </c>
      <c r="BB30">
        <f t="shared" si="17"/>
        <v>-1.6872756282409327E-4</v>
      </c>
      <c r="BC30">
        <f t="shared" si="17"/>
        <v>1.9398912646570662E-5</v>
      </c>
      <c r="BD30">
        <f t="shared" si="17"/>
        <v>2.0047226517714984E-4</v>
      </c>
      <c r="BE30">
        <f t="shared" si="17"/>
        <v>-1.0331532014350972E-4</v>
      </c>
      <c r="BF30">
        <f t="shared" si="17"/>
        <v>-1.0216258768433252E-4</v>
      </c>
      <c r="BG30">
        <f t="shared" si="17"/>
        <v>-1.4498516966861592E-4</v>
      </c>
      <c r="BH30">
        <f t="shared" si="17"/>
        <v>2.5236779541219605E-4</v>
      </c>
      <c r="BI30">
        <f t="shared" si="17"/>
        <v>-5.532798186987003E-5</v>
      </c>
      <c r="BJ30">
        <f t="shared" si="17"/>
        <v>1.8664589462220836E-4</v>
      </c>
      <c r="BK30">
        <f t="shared" si="17"/>
        <v>5.1721023234866205E-6</v>
      </c>
      <c r="BL30">
        <f t="shared" si="32"/>
        <v>8.4318575315359685E-5</v>
      </c>
      <c r="BM30">
        <f t="shared" si="13"/>
        <v>1.510881535605016E-5</v>
      </c>
      <c r="BN30">
        <f t="shared" si="13"/>
        <v>-1.2705565419702416E-4</v>
      </c>
      <c r="BO30">
        <f t="shared" si="13"/>
        <v>-1.5701858177244918E-4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6.8841443919471553E-3</v>
      </c>
      <c r="BZ30">
        <f t="shared" si="20"/>
        <v>51</v>
      </c>
      <c r="CA30">
        <f t="shared" si="21"/>
        <v>3</v>
      </c>
      <c r="CB30">
        <f t="shared" si="22"/>
        <v>7.9999999999999988E-2</v>
      </c>
      <c r="CC30">
        <f t="shared" si="23"/>
        <v>0</v>
      </c>
      <c r="CD30">
        <f t="shared" si="24"/>
        <v>0</v>
      </c>
      <c r="CE30">
        <f t="shared" si="25"/>
        <v>1</v>
      </c>
      <c r="CF30">
        <f t="shared" si="26"/>
        <v>0</v>
      </c>
      <c r="CG30">
        <f t="shared" si="27"/>
        <v>0</v>
      </c>
      <c r="CI30">
        <f t="shared" si="28"/>
        <v>0</v>
      </c>
      <c r="CJ30">
        <f t="shared" si="29"/>
        <v>0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57.177999999999997</v>
      </c>
      <c r="C31">
        <f>VLOOKUP(CONCATENATE($A31,"_",C$4),assets_m6!$A:$D,4,FALSE)</f>
        <v>55.904000000000003</v>
      </c>
      <c r="D31">
        <f>VLOOKUP(CONCATENATE($A31,"_",D$4),assets_m6!$A:$D,4,FALSE)</f>
        <v>55.337000000000003</v>
      </c>
      <c r="E31">
        <f>VLOOKUP(CONCATENATE($A31,"_",E$4),assets_m6!$A:$D,4,FALSE)</f>
        <v>55.088000000000001</v>
      </c>
      <c r="F31">
        <f>VLOOKUP(CONCATENATE($A31,"_",F$4),assets_m6!$A:$D,4,FALSE)</f>
        <v>54.69</v>
      </c>
      <c r="G31">
        <f>VLOOKUP(CONCATENATE($A31,"_",G$4),assets_m6!$A:$D,4,FALSE)</f>
        <v>55.933999999999997</v>
      </c>
      <c r="H31" t="e">
        <f>VLOOKUP(CONCATENATE($A31,"_",H$4),assets_m6!$A:$D,4,FALSE)</f>
        <v>#N/A</v>
      </c>
      <c r="I31">
        <f>VLOOKUP(CONCATENATE($A31,"_",I$4),assets_m6!$A:$D,4,FALSE)</f>
        <v>56.570999999999998</v>
      </c>
      <c r="J31">
        <f>VLOOKUP(CONCATENATE($A31,"_",J$4),assets_m6!$A:$D,4,FALSE)</f>
        <v>56.77</v>
      </c>
      <c r="K31">
        <f>VLOOKUP(CONCATENATE($A31,"_",K$4),assets_m6!$A:$D,4,FALSE)</f>
        <v>57.247999999999998</v>
      </c>
      <c r="L31">
        <f>VLOOKUP(CONCATENATE($A31,"_",L$4),assets_m6!$A:$D,4,FALSE)</f>
        <v>56.999000000000002</v>
      </c>
      <c r="M31">
        <f>VLOOKUP(CONCATENATE($A31,"_",M$4),assets_m6!$A:$D,4,FALSE)</f>
        <v>57.029000000000003</v>
      </c>
      <c r="N31">
        <f>VLOOKUP(CONCATENATE($A31,"_",N$4),assets_m6!$A:$D,4,FALSE)</f>
        <v>56.651000000000003</v>
      </c>
      <c r="O31">
        <f>VLOOKUP(CONCATENATE($A31,"_",O$4),assets_m6!$A:$D,4,FALSE)</f>
        <v>56.610999999999997</v>
      </c>
      <c r="P31">
        <f>VLOOKUP(CONCATENATE($A31,"_",P$4),assets_m6!$A:$D,4,FALSE)</f>
        <v>55.326999999999998</v>
      </c>
      <c r="Q31">
        <f>VLOOKUP(CONCATENATE($A31,"_",Q$4),assets_m6!$A:$D,4,FALSE)</f>
        <v>56.76</v>
      </c>
      <c r="R31">
        <f>VLOOKUP(CONCATENATE($A31,"_",R$4),assets_m6!$A:$D,4,FALSE)</f>
        <v>55.914000000000001</v>
      </c>
      <c r="S31">
        <f>VLOOKUP(CONCATENATE($A31,"_",S$4),assets_m6!$A:$D,4,FALSE)</f>
        <v>58.610999999999997</v>
      </c>
      <c r="T31">
        <f>VLOOKUP(CONCATENATE($A31,"_",T$4),assets_m6!$A:$D,4,FALSE)</f>
        <v>58.332999999999998</v>
      </c>
      <c r="U31">
        <f>VLOOKUP(CONCATENATE($A31,"_",U$4),assets_m6!$A:$D,4,FALSE)</f>
        <v>58.82</v>
      </c>
      <c r="V31">
        <f>VLOOKUP(CONCATENATE($A31,"_",V$4),assets_m6!$A:$D,4,FALSE)</f>
        <v>59.408000000000001</v>
      </c>
      <c r="X31" t="str">
        <f t="shared" si="16"/>
        <v>DRE</v>
      </c>
      <c r="Y31">
        <f t="shared" si="16"/>
        <v>57.177999999999997</v>
      </c>
      <c r="Z31">
        <f t="shared" si="33"/>
        <v>55.904000000000003</v>
      </c>
      <c r="AA31">
        <f t="shared" si="33"/>
        <v>55.337000000000003</v>
      </c>
      <c r="AB31">
        <f t="shared" si="33"/>
        <v>55.088000000000001</v>
      </c>
      <c r="AC31">
        <f t="shared" si="33"/>
        <v>54.69</v>
      </c>
      <c r="AD31">
        <f t="shared" si="33"/>
        <v>55.933999999999997</v>
      </c>
      <c r="AE31">
        <f t="shared" si="33"/>
        <v>55.933999999999997</v>
      </c>
      <c r="AF31">
        <f t="shared" si="33"/>
        <v>56.570999999999998</v>
      </c>
      <c r="AG31">
        <f t="shared" si="33"/>
        <v>56.77</v>
      </c>
      <c r="AH31">
        <f t="shared" si="33"/>
        <v>57.247999999999998</v>
      </c>
      <c r="AI31">
        <f t="shared" si="33"/>
        <v>56.999000000000002</v>
      </c>
      <c r="AJ31">
        <f t="shared" si="33"/>
        <v>57.029000000000003</v>
      </c>
      <c r="AK31">
        <f t="shared" si="33"/>
        <v>56.651000000000003</v>
      </c>
      <c r="AL31">
        <f t="shared" si="33"/>
        <v>56.610999999999997</v>
      </c>
      <c r="AM31">
        <f t="shared" si="33"/>
        <v>55.326999999999998</v>
      </c>
      <c r="AN31">
        <f t="shared" si="33"/>
        <v>56.76</v>
      </c>
      <c r="AO31">
        <f t="shared" si="31"/>
        <v>55.914000000000001</v>
      </c>
      <c r="AP31">
        <f t="shared" si="11"/>
        <v>58.610999999999997</v>
      </c>
      <c r="AQ31">
        <f t="shared" si="11"/>
        <v>58.332999999999998</v>
      </c>
      <c r="AR31">
        <f t="shared" si="11"/>
        <v>58.82</v>
      </c>
      <c r="AS31">
        <f t="shared" si="11"/>
        <v>59.408000000000001</v>
      </c>
      <c r="AU31" t="s">
        <v>29</v>
      </c>
      <c r="AV31">
        <f t="shared" si="17"/>
        <v>-2.2281297002343454E-4</v>
      </c>
      <c r="AW31">
        <f t="shared" si="17"/>
        <v>-1.0142386949055526E-4</v>
      </c>
      <c r="AX31">
        <f t="shared" si="17"/>
        <v>-4.4997018269874101E-5</v>
      </c>
      <c r="AY31">
        <f t="shared" si="17"/>
        <v>-7.2248039500436251E-5</v>
      </c>
      <c r="AZ31">
        <f t="shared" si="17"/>
        <v>2.2746388736514899E-4</v>
      </c>
      <c r="BA31">
        <f t="shared" si="17"/>
        <v>0</v>
      </c>
      <c r="BB31">
        <f t="shared" si="17"/>
        <v>1.1388422068866889E-4</v>
      </c>
      <c r="BC31">
        <f t="shared" si="17"/>
        <v>3.5177034169451691E-5</v>
      </c>
      <c r="BD31">
        <f t="shared" si="17"/>
        <v>8.4199401092125128E-5</v>
      </c>
      <c r="BE31">
        <f t="shared" si="17"/>
        <v>-4.3494969256567084E-5</v>
      </c>
      <c r="BF31">
        <f t="shared" si="17"/>
        <v>5.2632502324604174E-6</v>
      </c>
      <c r="BG31">
        <f t="shared" si="17"/>
        <v>-6.6282067018534453E-5</v>
      </c>
      <c r="BH31">
        <f t="shared" si="17"/>
        <v>-7.0607756262036417E-6</v>
      </c>
      <c r="BI31">
        <f t="shared" si="17"/>
        <v>-2.2681104379007597E-4</v>
      </c>
      <c r="BJ31">
        <f t="shared" si="17"/>
        <v>2.5900554882787787E-4</v>
      </c>
      <c r="BK31">
        <f t="shared" si="17"/>
        <v>-1.4904862579281125E-4</v>
      </c>
      <c r="BL31">
        <f t="shared" si="32"/>
        <v>4.8234789140465636E-4</v>
      </c>
      <c r="BM31">
        <f t="shared" si="13"/>
        <v>-4.7431369538141082E-5</v>
      </c>
      <c r="BN31">
        <f t="shared" si="13"/>
        <v>8.3486191349665191E-5</v>
      </c>
      <c r="BO31">
        <f t="shared" si="13"/>
        <v>9.9965997959877763E-5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3.9001014376158737E-2</v>
      </c>
      <c r="BZ31">
        <f t="shared" si="20"/>
        <v>80</v>
      </c>
      <c r="CA31">
        <f t="shared" si="21"/>
        <v>4</v>
      </c>
      <c r="CB31">
        <f t="shared" si="22"/>
        <v>0.12000000000000002</v>
      </c>
      <c r="CC31">
        <f t="shared" si="23"/>
        <v>0</v>
      </c>
      <c r="CD31">
        <f t="shared" si="24"/>
        <v>0</v>
      </c>
      <c r="CE31">
        <f t="shared" si="25"/>
        <v>0</v>
      </c>
      <c r="CF31">
        <f t="shared" si="26"/>
        <v>1</v>
      </c>
      <c r="CG31">
        <f t="shared" si="27"/>
        <v>0</v>
      </c>
      <c r="CI31">
        <f t="shared" si="28"/>
        <v>0</v>
      </c>
      <c r="CJ31">
        <f t="shared" si="29"/>
        <v>0</v>
      </c>
      <c r="CK31">
        <f t="shared" si="29"/>
        <v>0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32.15</v>
      </c>
      <c r="C32">
        <f>VLOOKUP(CONCATENATE($A32,"_",C$4),assets_m6!$A:$D,4,FALSE)</f>
        <v>32.32</v>
      </c>
      <c r="D32">
        <f>VLOOKUP(CONCATENATE($A32,"_",D$4),assets_m6!$A:$D,4,FALSE)</f>
        <v>31.31</v>
      </c>
      <c r="E32">
        <f>VLOOKUP(CONCATENATE($A32,"_",E$4),assets_m6!$A:$D,4,FALSE)</f>
        <v>30.53</v>
      </c>
      <c r="F32">
        <f>VLOOKUP(CONCATENATE($A32,"_",F$4),assets_m6!$A:$D,4,FALSE)</f>
        <v>30.31</v>
      </c>
      <c r="G32">
        <f>VLOOKUP(CONCATENATE($A32,"_",G$4),assets_m6!$A:$D,4,FALSE)</f>
        <v>29.94</v>
      </c>
      <c r="H32" t="e">
        <f>VLOOKUP(CONCATENATE($A32,"_",H$4),assets_m6!$A:$D,4,FALSE)</f>
        <v>#N/A</v>
      </c>
      <c r="I32">
        <f>VLOOKUP(CONCATENATE($A32,"_",I$4),assets_m6!$A:$D,4,FALSE)</f>
        <v>29.89</v>
      </c>
      <c r="J32">
        <f>VLOOKUP(CONCATENATE($A32,"_",J$4),assets_m6!$A:$D,4,FALSE)</f>
        <v>29.32</v>
      </c>
      <c r="K32">
        <f>VLOOKUP(CONCATENATE($A32,"_",K$4),assets_m6!$A:$D,4,FALSE)</f>
        <v>29.87</v>
      </c>
      <c r="L32">
        <f>VLOOKUP(CONCATENATE($A32,"_",L$4),assets_m6!$A:$D,4,FALSE)</f>
        <v>29.87</v>
      </c>
      <c r="M32">
        <f>VLOOKUP(CONCATENATE($A32,"_",M$4),assets_m6!$A:$D,4,FALSE)</f>
        <v>29.26</v>
      </c>
      <c r="N32">
        <f>VLOOKUP(CONCATENATE($A32,"_",N$4),assets_m6!$A:$D,4,FALSE)</f>
        <v>28.66</v>
      </c>
      <c r="O32">
        <f>VLOOKUP(CONCATENATE($A32,"_",O$4),assets_m6!$A:$D,4,FALSE)</f>
        <v>28.55</v>
      </c>
      <c r="P32">
        <f>VLOOKUP(CONCATENATE($A32,"_",P$4),assets_m6!$A:$D,4,FALSE)</f>
        <v>27.95</v>
      </c>
      <c r="Q32">
        <f>VLOOKUP(CONCATENATE($A32,"_",Q$4),assets_m6!$A:$D,4,FALSE)</f>
        <v>28.74</v>
      </c>
      <c r="R32">
        <f>VLOOKUP(CONCATENATE($A32,"_",R$4),assets_m6!$A:$D,4,FALSE)</f>
        <v>29.01</v>
      </c>
      <c r="S32">
        <f>VLOOKUP(CONCATENATE($A32,"_",S$4),assets_m6!$A:$D,4,FALSE)</f>
        <v>30.79</v>
      </c>
      <c r="T32">
        <f>VLOOKUP(CONCATENATE($A32,"_",T$4),assets_m6!$A:$D,4,FALSE)</f>
        <v>30.8</v>
      </c>
      <c r="U32">
        <f>VLOOKUP(CONCATENATE($A32,"_",U$4),assets_m6!$A:$D,4,FALSE)</f>
        <v>31.27</v>
      </c>
      <c r="V32">
        <f>VLOOKUP(CONCATENATE($A32,"_",V$4),assets_m6!$A:$D,4,FALSE)</f>
        <v>31</v>
      </c>
      <c r="X32" t="str">
        <f t="shared" si="16"/>
        <v>DXC</v>
      </c>
      <c r="Y32">
        <f t="shared" si="16"/>
        <v>32.15</v>
      </c>
      <c r="Z32">
        <f t="shared" si="33"/>
        <v>32.32</v>
      </c>
      <c r="AA32">
        <f t="shared" si="33"/>
        <v>31.31</v>
      </c>
      <c r="AB32">
        <f t="shared" si="33"/>
        <v>30.53</v>
      </c>
      <c r="AC32">
        <f t="shared" si="33"/>
        <v>30.31</v>
      </c>
      <c r="AD32">
        <f t="shared" si="33"/>
        <v>29.94</v>
      </c>
      <c r="AE32">
        <f t="shared" si="33"/>
        <v>29.94</v>
      </c>
      <c r="AF32">
        <f t="shared" si="33"/>
        <v>29.89</v>
      </c>
      <c r="AG32">
        <f t="shared" si="33"/>
        <v>29.32</v>
      </c>
      <c r="AH32">
        <f t="shared" si="33"/>
        <v>29.87</v>
      </c>
      <c r="AI32">
        <f t="shared" si="33"/>
        <v>29.87</v>
      </c>
      <c r="AJ32">
        <f t="shared" si="33"/>
        <v>29.26</v>
      </c>
      <c r="AK32">
        <f t="shared" si="33"/>
        <v>28.66</v>
      </c>
      <c r="AL32">
        <f t="shared" si="33"/>
        <v>28.55</v>
      </c>
      <c r="AM32">
        <f t="shared" si="33"/>
        <v>27.95</v>
      </c>
      <c r="AN32">
        <f t="shared" si="33"/>
        <v>28.74</v>
      </c>
      <c r="AO32">
        <f t="shared" si="31"/>
        <v>29.01</v>
      </c>
      <c r="AP32">
        <f t="shared" si="11"/>
        <v>30.79</v>
      </c>
      <c r="AQ32">
        <f t="shared" si="11"/>
        <v>30.8</v>
      </c>
      <c r="AR32">
        <f t="shared" si="11"/>
        <v>31.27</v>
      </c>
      <c r="AS32">
        <f t="shared" si="11"/>
        <v>31</v>
      </c>
      <c r="AU32" t="s">
        <v>30</v>
      </c>
      <c r="AV32">
        <f t="shared" si="17"/>
        <v>5.2877138413686378E-5</v>
      </c>
      <c r="AW32">
        <f t="shared" si="17"/>
        <v>-3.1250000000000049E-4</v>
      </c>
      <c r="AX32">
        <f t="shared" si="17"/>
        <v>-2.4912168636218387E-4</v>
      </c>
      <c r="AY32">
        <f t="shared" si="17"/>
        <v>-7.2060268588274625E-5</v>
      </c>
      <c r="AZ32">
        <f t="shared" si="17"/>
        <v>-1.2207192345760391E-4</v>
      </c>
      <c r="BA32">
        <f t="shared" si="17"/>
        <v>0</v>
      </c>
      <c r="BB32">
        <f t="shared" si="17"/>
        <v>-1.6700066800267438E-5</v>
      </c>
      <c r="BC32">
        <f t="shared" si="17"/>
        <v>-1.9069923051187696E-4</v>
      </c>
      <c r="BD32">
        <f t="shared" si="17"/>
        <v>1.875852660300139E-4</v>
      </c>
      <c r="BE32">
        <f t="shared" si="17"/>
        <v>0</v>
      </c>
      <c r="BF32">
        <f t="shared" si="17"/>
        <v>-2.0421827920990941E-4</v>
      </c>
      <c r="BG32">
        <f t="shared" si="17"/>
        <v>-2.0505809979494237E-4</v>
      </c>
      <c r="BH32">
        <f t="shared" si="17"/>
        <v>-3.8381018841590876E-5</v>
      </c>
      <c r="BI32">
        <f t="shared" si="17"/>
        <v>-2.1015761821366072E-4</v>
      </c>
      <c r="BJ32">
        <f t="shared" si="17"/>
        <v>2.8264758497316612E-4</v>
      </c>
      <c r="BK32">
        <f t="shared" si="17"/>
        <v>9.3945720250523024E-5</v>
      </c>
      <c r="BL32">
        <f t="shared" si="32"/>
        <v>6.1358152361254653E-4</v>
      </c>
      <c r="BM32">
        <f t="shared" si="13"/>
        <v>3.2478077297829045E-6</v>
      </c>
      <c r="BN32">
        <f t="shared" si="13"/>
        <v>1.5259740259740222E-4</v>
      </c>
      <c r="BO32">
        <f t="shared" si="13"/>
        <v>-8.6344739366805111E-5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-3.5769828926905091E-2</v>
      </c>
      <c r="BZ32">
        <f t="shared" si="20"/>
        <v>16</v>
      </c>
      <c r="CA32">
        <f t="shared" si="21"/>
        <v>1</v>
      </c>
      <c r="CB32">
        <f t="shared" si="22"/>
        <v>0.24</v>
      </c>
      <c r="CC32">
        <f t="shared" si="23"/>
        <v>1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1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21.21</v>
      </c>
      <c r="C33">
        <f>VLOOKUP(CONCATENATE($A33,"_",C$4),assets_m6!$A:$D,4,FALSE)</f>
        <v>21.161000000000001</v>
      </c>
      <c r="D33">
        <f>VLOOKUP(CONCATENATE($A33,"_",D$4),assets_m6!$A:$D,4,FALSE)</f>
        <v>21.120999999999999</v>
      </c>
      <c r="E33">
        <f>VLOOKUP(CONCATENATE($A33,"_",E$4),assets_m6!$A:$D,4,FALSE)</f>
        <v>21.062000000000001</v>
      </c>
      <c r="F33">
        <f>VLOOKUP(CONCATENATE($A33,"_",F$4),assets_m6!$A:$D,4,FALSE)</f>
        <v>20.827000000000002</v>
      </c>
      <c r="G33">
        <f>VLOOKUP(CONCATENATE($A33,"_",G$4),assets_m6!$A:$D,4,FALSE)</f>
        <v>20.699000000000002</v>
      </c>
      <c r="H33" t="e">
        <f>VLOOKUP(CONCATENATE($A33,"_",H$4),assets_m6!$A:$D,4,FALSE)</f>
        <v>#N/A</v>
      </c>
      <c r="I33">
        <f>VLOOKUP(CONCATENATE($A33,"_",I$4),assets_m6!$A:$D,4,FALSE)</f>
        <v>20.434000000000001</v>
      </c>
      <c r="J33">
        <f>VLOOKUP(CONCATENATE($A33,"_",J$4),assets_m6!$A:$D,4,FALSE)</f>
        <v>20.582000000000001</v>
      </c>
      <c r="K33">
        <f>VLOOKUP(CONCATENATE($A33,"_",K$4),assets_m6!$A:$D,4,FALSE)</f>
        <v>21.013000000000002</v>
      </c>
      <c r="L33">
        <f>VLOOKUP(CONCATENATE($A33,"_",L$4),assets_m6!$A:$D,4,FALSE)</f>
        <v>20.925000000000001</v>
      </c>
      <c r="M33">
        <f>VLOOKUP(CONCATENATE($A33,"_",M$4),assets_m6!$A:$D,4,FALSE)</f>
        <v>20.366</v>
      </c>
      <c r="N33">
        <f>VLOOKUP(CONCATENATE($A33,"_",N$4),assets_m6!$A:$D,4,FALSE)</f>
        <v>20.454000000000001</v>
      </c>
      <c r="O33">
        <f>VLOOKUP(CONCATENATE($A33,"_",O$4),assets_m6!$A:$D,4,FALSE)</f>
        <v>20.483000000000001</v>
      </c>
      <c r="P33">
        <f>VLOOKUP(CONCATENATE($A33,"_",P$4),assets_m6!$A:$D,4,FALSE)</f>
        <v>20.277000000000001</v>
      </c>
      <c r="Q33">
        <f>VLOOKUP(CONCATENATE($A33,"_",Q$4),assets_m6!$A:$D,4,FALSE)</f>
        <v>20.68</v>
      </c>
      <c r="R33">
        <f>VLOOKUP(CONCATENATE($A33,"_",R$4),assets_m6!$A:$D,4,FALSE)</f>
        <v>20.67</v>
      </c>
      <c r="S33">
        <f>VLOOKUP(CONCATENATE($A33,"_",S$4),assets_m6!$A:$D,4,FALSE)</f>
        <v>21.161000000000001</v>
      </c>
      <c r="T33">
        <f>VLOOKUP(CONCATENATE($A33,"_",T$4),assets_m6!$A:$D,4,FALSE)</f>
        <v>21.151</v>
      </c>
      <c r="U33">
        <f>VLOOKUP(CONCATENATE($A33,"_",U$4),assets_m6!$A:$D,4,FALSE)</f>
        <v>21.347000000000001</v>
      </c>
      <c r="V33">
        <f>VLOOKUP(CONCATENATE($A33,"_",V$4),assets_m6!$A:$D,4,FALSE)</f>
        <v>21.347000000000001</v>
      </c>
      <c r="X33" t="str">
        <f t="shared" si="16"/>
        <v>EWA</v>
      </c>
      <c r="Y33">
        <f t="shared" si="16"/>
        <v>21.21</v>
      </c>
      <c r="Z33">
        <f t="shared" si="33"/>
        <v>21.161000000000001</v>
      </c>
      <c r="AA33">
        <f t="shared" si="33"/>
        <v>21.120999999999999</v>
      </c>
      <c r="AB33">
        <f t="shared" si="33"/>
        <v>21.062000000000001</v>
      </c>
      <c r="AC33">
        <f t="shared" si="33"/>
        <v>20.827000000000002</v>
      </c>
      <c r="AD33">
        <f t="shared" si="33"/>
        <v>20.699000000000002</v>
      </c>
      <c r="AE33">
        <f t="shared" si="33"/>
        <v>20.699000000000002</v>
      </c>
      <c r="AF33">
        <f t="shared" si="33"/>
        <v>20.434000000000001</v>
      </c>
      <c r="AG33">
        <f t="shared" si="33"/>
        <v>20.582000000000001</v>
      </c>
      <c r="AH33">
        <f t="shared" si="33"/>
        <v>21.013000000000002</v>
      </c>
      <c r="AI33">
        <f t="shared" si="33"/>
        <v>20.925000000000001</v>
      </c>
      <c r="AJ33">
        <f t="shared" si="33"/>
        <v>20.366</v>
      </c>
      <c r="AK33">
        <f t="shared" si="33"/>
        <v>20.454000000000001</v>
      </c>
      <c r="AL33">
        <f t="shared" si="33"/>
        <v>20.483000000000001</v>
      </c>
      <c r="AM33">
        <f t="shared" si="33"/>
        <v>20.277000000000001</v>
      </c>
      <c r="AN33">
        <f t="shared" si="33"/>
        <v>20.68</v>
      </c>
      <c r="AO33">
        <f t="shared" si="31"/>
        <v>20.67</v>
      </c>
      <c r="AP33">
        <f t="shared" si="11"/>
        <v>21.161000000000001</v>
      </c>
      <c r="AQ33">
        <f t="shared" si="11"/>
        <v>21.151</v>
      </c>
      <c r="AR33">
        <f t="shared" si="11"/>
        <v>21.347000000000001</v>
      </c>
      <c r="AS33">
        <f t="shared" si="11"/>
        <v>21.347000000000001</v>
      </c>
      <c r="AU33" t="s">
        <v>42</v>
      </c>
      <c r="AV33">
        <f t="shared" si="17"/>
        <v>-2.3102310231022861E-5</v>
      </c>
      <c r="AW33">
        <f t="shared" si="17"/>
        <v>-1.8902698360192191E-5</v>
      </c>
      <c r="AX33">
        <f t="shared" si="17"/>
        <v>-2.7934283414609869E-5</v>
      </c>
      <c r="AY33">
        <f t="shared" si="17"/>
        <v>-1.1157534896970821E-4</v>
      </c>
      <c r="AZ33">
        <f t="shared" si="17"/>
        <v>-6.1458683439765739E-5</v>
      </c>
      <c r="BA33">
        <f t="shared" si="17"/>
        <v>0</v>
      </c>
      <c r="BB33">
        <f t="shared" si="17"/>
        <v>-1.2802550847867072E-4</v>
      </c>
      <c r="BC33">
        <f t="shared" si="17"/>
        <v>7.2428305764901481E-5</v>
      </c>
      <c r="BD33">
        <f t="shared" si="17"/>
        <v>2.09406277329706E-4</v>
      </c>
      <c r="BE33">
        <f t="shared" si="17"/>
        <v>-4.1878836910484444E-5</v>
      </c>
      <c r="BF33">
        <f t="shared" si="17"/>
        <v>-2.6714456391875796E-4</v>
      </c>
      <c r="BG33">
        <f t="shared" si="17"/>
        <v>4.3209270352548839E-5</v>
      </c>
      <c r="BH33">
        <f t="shared" si="17"/>
        <v>1.4178155861934054E-5</v>
      </c>
      <c r="BI33">
        <f t="shared" si="17"/>
        <v>-1.0057120538983522E-4</v>
      </c>
      <c r="BJ33">
        <f t="shared" si="17"/>
        <v>1.9874734921339381E-4</v>
      </c>
      <c r="BK33">
        <f t="shared" si="17"/>
        <v>-4.835589941971959E-6</v>
      </c>
      <c r="BL33">
        <f t="shared" si="32"/>
        <v>2.3754233188195436E-4</v>
      </c>
      <c r="BM33">
        <f t="shared" si="13"/>
        <v>-4.7256745900484679E-6</v>
      </c>
      <c r="BN33">
        <f t="shared" si="13"/>
        <v>9.2667013379982749E-5</v>
      </c>
      <c r="BO33">
        <f t="shared" si="13"/>
        <v>0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6.4592173503064806E-3</v>
      </c>
      <c r="BZ33">
        <f t="shared" si="20"/>
        <v>50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33.44</v>
      </c>
      <c r="C34">
        <f>VLOOKUP(CONCATENATE($A34,"_",C$4),assets_m6!$A:$D,4,FALSE)</f>
        <v>33.844000000000001</v>
      </c>
      <c r="D34">
        <f>VLOOKUP(CONCATENATE($A34,"_",D$4),assets_m6!$A:$D,4,FALSE)</f>
        <v>33.793999999999997</v>
      </c>
      <c r="E34">
        <f>VLOOKUP(CONCATENATE($A34,"_",E$4),assets_m6!$A:$D,4,FALSE)</f>
        <v>33.499000000000002</v>
      </c>
      <c r="F34">
        <f>VLOOKUP(CONCATENATE($A34,"_",F$4),assets_m6!$A:$D,4,FALSE)</f>
        <v>33.192999999999998</v>
      </c>
      <c r="G34">
        <f>VLOOKUP(CONCATENATE($A34,"_",G$4),assets_m6!$A:$D,4,FALSE)</f>
        <v>33.548000000000002</v>
      </c>
      <c r="H34" t="e">
        <f>VLOOKUP(CONCATENATE($A34,"_",H$4),assets_m6!$A:$D,4,FALSE)</f>
        <v>#N/A</v>
      </c>
      <c r="I34">
        <f>VLOOKUP(CONCATENATE($A34,"_",I$4),assets_m6!$A:$D,4,FALSE)</f>
        <v>32.72</v>
      </c>
      <c r="J34">
        <f>VLOOKUP(CONCATENATE($A34,"_",J$4),assets_m6!$A:$D,4,FALSE)</f>
        <v>32.542999999999999</v>
      </c>
      <c r="K34">
        <f>VLOOKUP(CONCATENATE($A34,"_",K$4),assets_m6!$A:$D,4,FALSE)</f>
        <v>33.271999999999998</v>
      </c>
      <c r="L34">
        <f>VLOOKUP(CONCATENATE($A34,"_",L$4),assets_m6!$A:$D,4,FALSE)</f>
        <v>33.262</v>
      </c>
      <c r="M34">
        <f>VLOOKUP(CONCATENATE($A34,"_",M$4),assets_m6!$A:$D,4,FALSE)</f>
        <v>32.789000000000001</v>
      </c>
      <c r="N34">
        <f>VLOOKUP(CONCATENATE($A34,"_",N$4),assets_m6!$A:$D,4,FALSE)</f>
        <v>32.523000000000003</v>
      </c>
      <c r="O34">
        <f>VLOOKUP(CONCATENATE($A34,"_",O$4),assets_m6!$A:$D,4,FALSE)</f>
        <v>32.533000000000001</v>
      </c>
      <c r="P34">
        <f>VLOOKUP(CONCATENATE($A34,"_",P$4),assets_m6!$A:$D,4,FALSE)</f>
        <v>31.587</v>
      </c>
      <c r="Q34">
        <f>VLOOKUP(CONCATENATE($A34,"_",Q$4),assets_m6!$A:$D,4,FALSE)</f>
        <v>31.922000000000001</v>
      </c>
      <c r="R34">
        <f>VLOOKUP(CONCATENATE($A34,"_",R$4),assets_m6!$A:$D,4,FALSE)</f>
        <v>32.414999999999999</v>
      </c>
      <c r="S34">
        <f>VLOOKUP(CONCATENATE($A34,"_",S$4),assets_m6!$A:$D,4,FALSE)</f>
        <v>33.271999999999998</v>
      </c>
      <c r="T34">
        <f>VLOOKUP(CONCATENATE($A34,"_",T$4),assets_m6!$A:$D,4,FALSE)</f>
        <v>33.4</v>
      </c>
      <c r="U34">
        <f>VLOOKUP(CONCATENATE($A34,"_",U$4),assets_m6!$A:$D,4,FALSE)</f>
        <v>33.469000000000001</v>
      </c>
      <c r="V34">
        <f>VLOOKUP(CONCATENATE($A34,"_",V$4),assets_m6!$A:$D,4,FALSE)</f>
        <v>33.243000000000002</v>
      </c>
      <c r="X34" t="str">
        <f t="shared" si="16"/>
        <v>EWC</v>
      </c>
      <c r="Y34">
        <f t="shared" si="16"/>
        <v>33.44</v>
      </c>
      <c r="Z34">
        <f t="shared" si="33"/>
        <v>33.844000000000001</v>
      </c>
      <c r="AA34">
        <f t="shared" si="33"/>
        <v>33.793999999999997</v>
      </c>
      <c r="AB34">
        <f t="shared" si="33"/>
        <v>33.499000000000002</v>
      </c>
      <c r="AC34">
        <f t="shared" si="33"/>
        <v>33.192999999999998</v>
      </c>
      <c r="AD34">
        <f t="shared" si="33"/>
        <v>33.548000000000002</v>
      </c>
      <c r="AE34">
        <f t="shared" si="33"/>
        <v>33.548000000000002</v>
      </c>
      <c r="AF34">
        <f t="shared" si="33"/>
        <v>32.72</v>
      </c>
      <c r="AG34">
        <f t="shared" si="33"/>
        <v>32.542999999999999</v>
      </c>
      <c r="AH34">
        <f t="shared" si="33"/>
        <v>33.271999999999998</v>
      </c>
      <c r="AI34">
        <f t="shared" si="33"/>
        <v>33.262</v>
      </c>
      <c r="AJ34">
        <f t="shared" si="33"/>
        <v>32.789000000000001</v>
      </c>
      <c r="AK34">
        <f t="shared" si="33"/>
        <v>32.523000000000003</v>
      </c>
      <c r="AL34">
        <f t="shared" si="33"/>
        <v>32.533000000000001</v>
      </c>
      <c r="AM34">
        <f t="shared" si="33"/>
        <v>31.587</v>
      </c>
      <c r="AN34">
        <f t="shared" si="33"/>
        <v>31.922000000000001</v>
      </c>
      <c r="AO34">
        <f t="shared" si="31"/>
        <v>32.414999999999999</v>
      </c>
      <c r="AP34">
        <f t="shared" si="11"/>
        <v>33.271999999999998</v>
      </c>
      <c r="AQ34">
        <f t="shared" si="11"/>
        <v>33.4</v>
      </c>
      <c r="AR34">
        <f t="shared" si="11"/>
        <v>33.469000000000001</v>
      </c>
      <c r="AS34">
        <f t="shared" si="11"/>
        <v>33.243000000000002</v>
      </c>
      <c r="AU34" t="s">
        <v>43</v>
      </c>
      <c r="AV34">
        <f t="shared" si="17"/>
        <v>1.2081339712918766E-4</v>
      </c>
      <c r="AW34">
        <f t="shared" si="17"/>
        <v>-1.4773667415200408E-5</v>
      </c>
      <c r="AX34">
        <f t="shared" si="17"/>
        <v>-8.7293602414628224E-5</v>
      </c>
      <c r="AY34">
        <f t="shared" si="17"/>
        <v>-9.1346010328667855E-5</v>
      </c>
      <c r="AZ34">
        <f t="shared" si="17"/>
        <v>1.0695026059711505E-4</v>
      </c>
      <c r="BA34">
        <f t="shared" si="17"/>
        <v>0</v>
      </c>
      <c r="BB34">
        <f t="shared" si="17"/>
        <v>-2.4681054012161766E-4</v>
      </c>
      <c r="BC34">
        <f t="shared" si="17"/>
        <v>-5.4095354523227266E-5</v>
      </c>
      <c r="BD34">
        <f t="shared" si="17"/>
        <v>2.2401130811541627E-4</v>
      </c>
      <c r="BE34">
        <f t="shared" si="17"/>
        <v>-3.0055301755223645E-6</v>
      </c>
      <c r="BF34">
        <f t="shared" si="17"/>
        <v>-1.4220431723889094E-4</v>
      </c>
      <c r="BG34">
        <f t="shared" si="17"/>
        <v>-8.1124767452498772E-5</v>
      </c>
      <c r="BH34">
        <f t="shared" si="17"/>
        <v>3.0747471020502442E-6</v>
      </c>
      <c r="BI34">
        <f t="shared" si="17"/>
        <v>-2.9078166784495788E-4</v>
      </c>
      <c r="BJ34">
        <f t="shared" si="17"/>
        <v>1.0605628897964381E-4</v>
      </c>
      <c r="BK34">
        <f t="shared" si="17"/>
        <v>1.544389449282622E-4</v>
      </c>
      <c r="BL34">
        <f t="shared" si="32"/>
        <v>2.6438377294462419E-4</v>
      </c>
      <c r="BM34">
        <f t="shared" si="13"/>
        <v>3.8470786246693954E-5</v>
      </c>
      <c r="BN34">
        <f t="shared" si="13"/>
        <v>2.0658682634731325E-5</v>
      </c>
      <c r="BO34">
        <f t="shared" si="13"/>
        <v>-6.7525172547730459E-5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-5.8911483253587214E-3</v>
      </c>
      <c r="BZ34">
        <f t="shared" si="20"/>
        <v>36</v>
      </c>
      <c r="CA34">
        <f t="shared" si="21"/>
        <v>2</v>
      </c>
      <c r="CB34">
        <f t="shared" si="22"/>
        <v>0.11999999999999997</v>
      </c>
      <c r="CC34">
        <f t="shared" si="23"/>
        <v>0</v>
      </c>
      <c r="CD34">
        <f t="shared" si="24"/>
        <v>1</v>
      </c>
      <c r="CE34">
        <f t="shared" si="25"/>
        <v>0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1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23.922000000000001</v>
      </c>
      <c r="C35">
        <f>VLOOKUP(CONCATENATE($A35,"_",C$4),assets_m6!$A:$D,4,FALSE)</f>
        <v>23.891999999999999</v>
      </c>
      <c r="D35">
        <f>VLOOKUP(CONCATENATE($A35,"_",D$4),assets_m6!$A:$D,4,FALSE)</f>
        <v>23.641999999999999</v>
      </c>
      <c r="E35">
        <f>VLOOKUP(CONCATENATE($A35,"_",E$4),assets_m6!$A:$D,4,FALSE)</f>
        <v>23.242000000000001</v>
      </c>
      <c r="F35">
        <f>VLOOKUP(CONCATENATE($A35,"_",F$4),assets_m6!$A:$D,4,FALSE)</f>
        <v>23.001999999999999</v>
      </c>
      <c r="G35">
        <f>VLOOKUP(CONCATENATE($A35,"_",G$4),assets_m6!$A:$D,4,FALSE)</f>
        <v>23.021999999999998</v>
      </c>
      <c r="H35" t="e">
        <f>VLOOKUP(CONCATENATE($A35,"_",H$4),assets_m6!$A:$D,4,FALSE)</f>
        <v>#N/A</v>
      </c>
      <c r="I35">
        <f>VLOOKUP(CONCATENATE($A35,"_",I$4),assets_m6!$A:$D,4,FALSE)</f>
        <v>22.091999999999999</v>
      </c>
      <c r="J35">
        <f>VLOOKUP(CONCATENATE($A35,"_",J$4),assets_m6!$A:$D,4,FALSE)</f>
        <v>22.012</v>
      </c>
      <c r="K35">
        <f>VLOOKUP(CONCATENATE($A35,"_",K$4),assets_m6!$A:$D,4,FALSE)</f>
        <v>22.422000000000001</v>
      </c>
      <c r="L35">
        <f>VLOOKUP(CONCATENATE($A35,"_",L$4),assets_m6!$A:$D,4,FALSE)</f>
        <v>22.641999999999999</v>
      </c>
      <c r="M35">
        <f>VLOOKUP(CONCATENATE($A35,"_",M$4),assets_m6!$A:$D,4,FALSE)</f>
        <v>22.001999999999999</v>
      </c>
      <c r="N35">
        <f>VLOOKUP(CONCATENATE($A35,"_",N$4),assets_m6!$A:$D,4,FALSE)</f>
        <v>21.902000000000001</v>
      </c>
      <c r="O35">
        <f>VLOOKUP(CONCATENATE($A35,"_",O$4),assets_m6!$A:$D,4,FALSE)</f>
        <v>21.872</v>
      </c>
      <c r="P35">
        <f>VLOOKUP(CONCATENATE($A35,"_",P$4),assets_m6!$A:$D,4,FALSE)</f>
        <v>21.452999999999999</v>
      </c>
      <c r="Q35">
        <f>VLOOKUP(CONCATENATE($A35,"_",Q$4),assets_m6!$A:$D,4,FALSE)</f>
        <v>22.021999999999998</v>
      </c>
      <c r="R35">
        <f>VLOOKUP(CONCATENATE($A35,"_",R$4),assets_m6!$A:$D,4,FALSE)</f>
        <v>22.192</v>
      </c>
      <c r="S35">
        <f>VLOOKUP(CONCATENATE($A35,"_",S$4),assets_m6!$A:$D,4,FALSE)</f>
        <v>23.222000000000001</v>
      </c>
      <c r="T35">
        <f>VLOOKUP(CONCATENATE($A35,"_",T$4),assets_m6!$A:$D,4,FALSE)</f>
        <v>22.911999999999999</v>
      </c>
      <c r="U35">
        <f>VLOOKUP(CONCATENATE($A35,"_",U$4),assets_m6!$A:$D,4,FALSE)</f>
        <v>23.021999999999998</v>
      </c>
      <c r="V35">
        <f>VLOOKUP(CONCATENATE($A35,"_",V$4),assets_m6!$A:$D,4,FALSE)</f>
        <v>22.911999999999999</v>
      </c>
      <c r="X35" t="str">
        <f t="shared" si="16"/>
        <v>EWG</v>
      </c>
      <c r="Y35">
        <f t="shared" si="16"/>
        <v>23.922000000000001</v>
      </c>
      <c r="Z35">
        <f t="shared" si="33"/>
        <v>23.891999999999999</v>
      </c>
      <c r="AA35">
        <f t="shared" si="33"/>
        <v>23.641999999999999</v>
      </c>
      <c r="AB35">
        <f t="shared" si="33"/>
        <v>23.242000000000001</v>
      </c>
      <c r="AC35">
        <f t="shared" si="33"/>
        <v>23.001999999999999</v>
      </c>
      <c r="AD35">
        <f t="shared" si="33"/>
        <v>23.021999999999998</v>
      </c>
      <c r="AE35">
        <f t="shared" si="33"/>
        <v>23.021999999999998</v>
      </c>
      <c r="AF35">
        <f t="shared" si="33"/>
        <v>22.091999999999999</v>
      </c>
      <c r="AG35">
        <f t="shared" si="33"/>
        <v>22.012</v>
      </c>
      <c r="AH35">
        <f t="shared" si="33"/>
        <v>22.422000000000001</v>
      </c>
      <c r="AI35">
        <f t="shared" si="33"/>
        <v>22.641999999999999</v>
      </c>
      <c r="AJ35">
        <f t="shared" si="33"/>
        <v>22.001999999999999</v>
      </c>
      <c r="AK35">
        <f t="shared" si="33"/>
        <v>21.902000000000001</v>
      </c>
      <c r="AL35">
        <f t="shared" si="33"/>
        <v>21.872</v>
      </c>
      <c r="AM35">
        <f t="shared" si="33"/>
        <v>21.452999999999999</v>
      </c>
      <c r="AN35">
        <f t="shared" si="33"/>
        <v>22.021999999999998</v>
      </c>
      <c r="AO35">
        <f t="shared" si="31"/>
        <v>22.192</v>
      </c>
      <c r="AP35">
        <f t="shared" si="11"/>
        <v>23.222000000000001</v>
      </c>
      <c r="AQ35">
        <f t="shared" si="11"/>
        <v>22.911999999999999</v>
      </c>
      <c r="AR35">
        <f t="shared" si="11"/>
        <v>23.021999999999998</v>
      </c>
      <c r="AS35">
        <f t="shared" si="11"/>
        <v>22.911999999999999</v>
      </c>
      <c r="AU35" t="s">
        <v>44</v>
      </c>
      <c r="AV35">
        <f t="shared" si="17"/>
        <v>-1.2540757461751164E-5</v>
      </c>
      <c r="AW35">
        <f t="shared" si="17"/>
        <v>-1.0463753557676211E-4</v>
      </c>
      <c r="AX35">
        <f t="shared" si="17"/>
        <v>-1.6919042382201109E-4</v>
      </c>
      <c r="AY35">
        <f t="shared" si="17"/>
        <v>-1.0326133723431803E-4</v>
      </c>
      <c r="AZ35">
        <f t="shared" si="17"/>
        <v>8.6948960959914685E-6</v>
      </c>
      <c r="BA35">
        <f t="shared" si="17"/>
        <v>0</v>
      </c>
      <c r="BB35">
        <f t="shared" si="17"/>
        <v>-4.039614281991138E-4</v>
      </c>
      <c r="BC35">
        <f t="shared" si="17"/>
        <v>-3.6212203512582971E-5</v>
      </c>
      <c r="BD35">
        <f t="shared" si="17"/>
        <v>1.8626203888787938E-4</v>
      </c>
      <c r="BE35">
        <f t="shared" si="17"/>
        <v>9.811791990009762E-5</v>
      </c>
      <c r="BF35">
        <f t="shared" si="17"/>
        <v>-2.8266054235491587E-4</v>
      </c>
      <c r="BG35">
        <f t="shared" si="17"/>
        <v>-4.5450413598762789E-5</v>
      </c>
      <c r="BH35">
        <f t="shared" si="17"/>
        <v>-1.3697379234773599E-5</v>
      </c>
      <c r="BI35">
        <f t="shared" si="17"/>
        <v>-1.9156912948061473E-4</v>
      </c>
      <c r="BJ35">
        <f t="shared" si="17"/>
        <v>2.6523097002750155E-4</v>
      </c>
      <c r="BK35">
        <f t="shared" si="17"/>
        <v>7.7195531740987066E-5</v>
      </c>
      <c r="BL35">
        <f t="shared" si="32"/>
        <v>4.6413121845710219E-4</v>
      </c>
      <c r="BM35">
        <f t="shared" si="13"/>
        <v>-1.334941004220146E-4</v>
      </c>
      <c r="BN35">
        <f t="shared" si="13"/>
        <v>4.8009776536312609E-5</v>
      </c>
      <c r="BO35">
        <f t="shared" si="13"/>
        <v>-4.7780383980540113E-5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-4.2220550121227385E-2</v>
      </c>
      <c r="BZ35">
        <f t="shared" si="20"/>
        <v>12</v>
      </c>
      <c r="CA35">
        <f t="shared" si="21"/>
        <v>1</v>
      </c>
      <c r="CB35">
        <f t="shared" si="22"/>
        <v>0.24</v>
      </c>
      <c r="CC35">
        <f t="shared" si="23"/>
        <v>1</v>
      </c>
      <c r="CD35">
        <f t="shared" si="24"/>
        <v>0</v>
      </c>
      <c r="CE35">
        <f t="shared" si="25"/>
        <v>0</v>
      </c>
      <c r="CF35">
        <f t="shared" si="26"/>
        <v>0</v>
      </c>
      <c r="CG35">
        <f t="shared" si="27"/>
        <v>0</v>
      </c>
      <c r="CI35">
        <f t="shared" si="28"/>
        <v>1</v>
      </c>
      <c r="CJ35">
        <f t="shared" si="29"/>
        <v>1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21.196000000000002</v>
      </c>
      <c r="C36">
        <f>VLOOKUP(CONCATENATE($A36,"_",C$4),assets_m6!$A:$D,4,FALSE)</f>
        <v>21.581</v>
      </c>
      <c r="D36">
        <f>VLOOKUP(CONCATENATE($A36,"_",D$4),assets_m6!$A:$D,4,FALSE)</f>
        <v>21.728999999999999</v>
      </c>
      <c r="E36">
        <f>VLOOKUP(CONCATENATE($A36,"_",E$4),assets_m6!$A:$D,4,FALSE)</f>
        <v>21.788</v>
      </c>
      <c r="F36">
        <f>VLOOKUP(CONCATENATE($A36,"_",F$4),assets_m6!$A:$D,4,FALSE)</f>
        <v>21.905999999999999</v>
      </c>
      <c r="G36">
        <f>VLOOKUP(CONCATENATE($A36,"_",G$4),assets_m6!$A:$D,4,FALSE)</f>
        <v>21.867000000000001</v>
      </c>
      <c r="H36" t="e">
        <f>VLOOKUP(CONCATENATE($A36,"_",H$4),assets_m6!$A:$D,4,FALSE)</f>
        <v>#N/A</v>
      </c>
      <c r="I36">
        <f>VLOOKUP(CONCATENATE($A36,"_",I$4),assets_m6!$A:$D,4,FALSE)</f>
        <v>21.62</v>
      </c>
      <c r="J36">
        <f>VLOOKUP(CONCATENATE($A36,"_",J$4),assets_m6!$A:$D,4,FALSE)</f>
        <v>21.443000000000001</v>
      </c>
      <c r="K36">
        <f>VLOOKUP(CONCATENATE($A36,"_",K$4),assets_m6!$A:$D,4,FALSE)</f>
        <v>21.777999999999999</v>
      </c>
      <c r="L36">
        <f>VLOOKUP(CONCATENATE($A36,"_",L$4),assets_m6!$A:$D,4,FALSE)</f>
        <v>21.728999999999999</v>
      </c>
      <c r="M36">
        <f>VLOOKUP(CONCATENATE($A36,"_",M$4),assets_m6!$A:$D,4,FALSE)</f>
        <v>21.206</v>
      </c>
      <c r="N36">
        <f>VLOOKUP(CONCATENATE($A36,"_",N$4),assets_m6!$A:$D,4,FALSE)</f>
        <v>21.245000000000001</v>
      </c>
      <c r="O36">
        <f>VLOOKUP(CONCATENATE($A36,"_",O$4),assets_m6!$A:$D,4,FALSE)</f>
        <v>21.285</v>
      </c>
      <c r="P36">
        <f>VLOOKUP(CONCATENATE($A36,"_",P$4),assets_m6!$A:$D,4,FALSE)</f>
        <v>21.097000000000001</v>
      </c>
      <c r="Q36">
        <f>VLOOKUP(CONCATENATE($A36,"_",Q$4),assets_m6!$A:$D,4,FALSE)</f>
        <v>20.939</v>
      </c>
      <c r="R36">
        <f>VLOOKUP(CONCATENATE($A36,"_",R$4),assets_m6!$A:$D,4,FALSE)</f>
        <v>21.117000000000001</v>
      </c>
      <c r="S36">
        <f>VLOOKUP(CONCATENATE($A36,"_",S$4),assets_m6!$A:$D,4,FALSE)</f>
        <v>21.254999999999999</v>
      </c>
      <c r="T36">
        <f>VLOOKUP(CONCATENATE($A36,"_",T$4),assets_m6!$A:$D,4,FALSE)</f>
        <v>21.186</v>
      </c>
      <c r="U36">
        <f>VLOOKUP(CONCATENATE($A36,"_",U$4),assets_m6!$A:$D,4,FALSE)</f>
        <v>20.939</v>
      </c>
      <c r="V36">
        <f>VLOOKUP(CONCATENATE($A36,"_",V$4),assets_m6!$A:$D,4,FALSE)</f>
        <v>20.791</v>
      </c>
      <c r="X36" t="str">
        <f t="shared" si="16"/>
        <v>EWH</v>
      </c>
      <c r="Y36">
        <f t="shared" si="16"/>
        <v>21.196000000000002</v>
      </c>
      <c r="Z36">
        <f t="shared" si="33"/>
        <v>21.581</v>
      </c>
      <c r="AA36">
        <f t="shared" si="33"/>
        <v>21.728999999999999</v>
      </c>
      <c r="AB36">
        <f t="shared" si="33"/>
        <v>21.788</v>
      </c>
      <c r="AC36">
        <f t="shared" si="33"/>
        <v>21.905999999999999</v>
      </c>
      <c r="AD36">
        <f t="shared" si="33"/>
        <v>21.867000000000001</v>
      </c>
      <c r="AE36">
        <f t="shared" si="33"/>
        <v>21.867000000000001</v>
      </c>
      <c r="AF36">
        <f t="shared" si="33"/>
        <v>21.62</v>
      </c>
      <c r="AG36">
        <f t="shared" si="33"/>
        <v>21.443000000000001</v>
      </c>
      <c r="AH36">
        <f t="shared" si="33"/>
        <v>21.777999999999999</v>
      </c>
      <c r="AI36">
        <f t="shared" si="33"/>
        <v>21.728999999999999</v>
      </c>
      <c r="AJ36">
        <f t="shared" si="33"/>
        <v>21.206</v>
      </c>
      <c r="AK36">
        <f t="shared" si="33"/>
        <v>21.245000000000001</v>
      </c>
      <c r="AL36">
        <f t="shared" si="33"/>
        <v>21.285</v>
      </c>
      <c r="AM36">
        <f t="shared" si="33"/>
        <v>21.097000000000001</v>
      </c>
      <c r="AN36">
        <f t="shared" si="33"/>
        <v>20.939</v>
      </c>
      <c r="AO36">
        <f t="shared" si="31"/>
        <v>21.117000000000001</v>
      </c>
      <c r="AP36">
        <f t="shared" si="11"/>
        <v>21.254999999999999</v>
      </c>
      <c r="AQ36">
        <f t="shared" si="11"/>
        <v>21.186</v>
      </c>
      <c r="AR36">
        <f t="shared" si="11"/>
        <v>20.939</v>
      </c>
      <c r="AS36">
        <f t="shared" si="11"/>
        <v>20.791</v>
      </c>
      <c r="AU36" t="s">
        <v>45</v>
      </c>
      <c r="AV36">
        <f t="shared" ref="AV36:BK51" si="34">$BW36*(Z36-Y36)/Y36</f>
        <v>1.816380449141338E-4</v>
      </c>
      <c r="AW36">
        <f t="shared" si="34"/>
        <v>6.8578842500347393E-5</v>
      </c>
      <c r="AX36">
        <f t="shared" si="34"/>
        <v>2.7152653136362032E-5</v>
      </c>
      <c r="AY36">
        <f t="shared" si="34"/>
        <v>5.415825224894371E-5</v>
      </c>
      <c r="AZ36">
        <f t="shared" si="34"/>
        <v>-1.7803341550259259E-5</v>
      </c>
      <c r="BA36">
        <f t="shared" si="34"/>
        <v>0</v>
      </c>
      <c r="BB36">
        <f t="shared" si="34"/>
        <v>-1.1295559518909768E-4</v>
      </c>
      <c r="BC36">
        <f t="shared" si="34"/>
        <v>-8.1868640148010917E-5</v>
      </c>
      <c r="BD36">
        <f t="shared" si="34"/>
        <v>1.5622813971925443E-4</v>
      </c>
      <c r="BE36">
        <f t="shared" si="34"/>
        <v>-2.2499770410505782E-5</v>
      </c>
      <c r="BF36">
        <f t="shared" si="34"/>
        <v>-2.406921625477471E-4</v>
      </c>
      <c r="BG36">
        <f t="shared" si="34"/>
        <v>1.8391021409035878E-5</v>
      </c>
      <c r="BH36">
        <f t="shared" si="34"/>
        <v>1.8827959519886632E-5</v>
      </c>
      <c r="BI36">
        <f t="shared" si="34"/>
        <v>-8.8325111580924993E-5</v>
      </c>
      <c r="BJ36">
        <f t="shared" si="34"/>
        <v>-7.4892164762763072E-5</v>
      </c>
      <c r="BK36">
        <f t="shared" si="34"/>
        <v>8.5008835187927237E-5</v>
      </c>
      <c r="BL36">
        <f t="shared" si="32"/>
        <v>6.5350191788605453E-5</v>
      </c>
      <c r="BM36">
        <f t="shared" si="13"/>
        <v>-3.2462949894142119E-5</v>
      </c>
      <c r="BN36">
        <f t="shared" si="13"/>
        <v>-1.165864249976399E-4</v>
      </c>
      <c r="BO36">
        <f t="shared" si="13"/>
        <v>-7.0681503414680598E-5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-1.9107378750707733E-2</v>
      </c>
      <c r="BZ36">
        <f t="shared" si="20"/>
        <v>25</v>
      </c>
      <c r="CA36">
        <f t="shared" si="21"/>
        <v>2</v>
      </c>
      <c r="CB36">
        <f t="shared" si="22"/>
        <v>0.11999999999999997</v>
      </c>
      <c r="CC36">
        <f t="shared" si="23"/>
        <v>0</v>
      </c>
      <c r="CD36">
        <f t="shared" si="24"/>
        <v>1</v>
      </c>
      <c r="CE36">
        <f t="shared" si="25"/>
        <v>0</v>
      </c>
      <c r="CF36">
        <f t="shared" si="26"/>
        <v>0</v>
      </c>
      <c r="CG36">
        <f t="shared" si="27"/>
        <v>0</v>
      </c>
      <c r="CI36">
        <f t="shared" si="28"/>
        <v>0</v>
      </c>
      <c r="CJ36">
        <f t="shared" si="29"/>
        <v>1</v>
      </c>
      <c r="CK36">
        <f t="shared" si="29"/>
        <v>1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53.579000000000001</v>
      </c>
      <c r="C37">
        <f>VLOOKUP(CONCATENATE($A37,"_",C$4),assets_m6!$A:$D,4,FALSE)</f>
        <v>53.11</v>
      </c>
      <c r="D37">
        <f>VLOOKUP(CONCATENATE($A37,"_",D$4),assets_m6!$A:$D,4,FALSE)</f>
        <v>53.03</v>
      </c>
      <c r="E37">
        <f>VLOOKUP(CONCATENATE($A37,"_",E$4),assets_m6!$A:$D,4,FALSE)</f>
        <v>52.790999999999997</v>
      </c>
      <c r="F37">
        <f>VLOOKUP(CONCATENATE($A37,"_",F$4),assets_m6!$A:$D,4,FALSE)</f>
        <v>52.710999999999999</v>
      </c>
      <c r="G37">
        <f>VLOOKUP(CONCATENATE($A37,"_",G$4),assets_m6!$A:$D,4,FALSE)</f>
        <v>52.930999999999997</v>
      </c>
      <c r="H37" t="e">
        <f>VLOOKUP(CONCATENATE($A37,"_",H$4),assets_m6!$A:$D,4,FALSE)</f>
        <v>#N/A</v>
      </c>
      <c r="I37">
        <f>VLOOKUP(CONCATENATE($A37,"_",I$4),assets_m6!$A:$D,4,FALSE)</f>
        <v>52.591000000000001</v>
      </c>
      <c r="J37">
        <f>VLOOKUP(CONCATENATE($A37,"_",J$4),assets_m6!$A:$D,4,FALSE)</f>
        <v>52.582000000000001</v>
      </c>
      <c r="K37">
        <f>VLOOKUP(CONCATENATE($A37,"_",K$4),assets_m6!$A:$D,4,FALSE)</f>
        <v>53.33</v>
      </c>
      <c r="L37">
        <f>VLOOKUP(CONCATENATE($A37,"_",L$4),assets_m6!$A:$D,4,FALSE)</f>
        <v>53.598999999999997</v>
      </c>
      <c r="M37">
        <f>VLOOKUP(CONCATENATE($A37,"_",M$4),assets_m6!$A:$D,4,FALSE)</f>
        <v>52.871000000000002</v>
      </c>
      <c r="N37">
        <f>VLOOKUP(CONCATENATE($A37,"_",N$4),assets_m6!$A:$D,4,FALSE)</f>
        <v>52.890999999999998</v>
      </c>
      <c r="O37">
        <f>VLOOKUP(CONCATENATE($A37,"_",O$4),assets_m6!$A:$D,4,FALSE)</f>
        <v>52.610999999999997</v>
      </c>
      <c r="P37">
        <f>VLOOKUP(CONCATENATE($A37,"_",P$4),assets_m6!$A:$D,4,FALSE)</f>
        <v>52.093000000000004</v>
      </c>
      <c r="Q37">
        <f>VLOOKUP(CONCATENATE($A37,"_",Q$4),assets_m6!$A:$D,4,FALSE)</f>
        <v>52.640999999999998</v>
      </c>
      <c r="R37">
        <f>VLOOKUP(CONCATENATE($A37,"_",R$4),assets_m6!$A:$D,4,FALSE)</f>
        <v>52.741</v>
      </c>
      <c r="S37">
        <f>VLOOKUP(CONCATENATE($A37,"_",S$4),assets_m6!$A:$D,4,FALSE)</f>
        <v>53.499000000000002</v>
      </c>
      <c r="T37">
        <f>VLOOKUP(CONCATENATE($A37,"_",T$4),assets_m6!$A:$D,4,FALSE)</f>
        <v>53.728999999999999</v>
      </c>
      <c r="U37">
        <f>VLOOKUP(CONCATENATE($A37,"_",U$4),assets_m6!$A:$D,4,FALSE)</f>
        <v>54.406999999999996</v>
      </c>
      <c r="V37">
        <f>VLOOKUP(CONCATENATE($A37,"_",V$4),assets_m6!$A:$D,4,FALSE)</f>
        <v>54.576999999999998</v>
      </c>
      <c r="X37" t="str">
        <f t="shared" si="16"/>
        <v>EWJ</v>
      </c>
      <c r="Y37">
        <f t="shared" si="16"/>
        <v>53.579000000000001</v>
      </c>
      <c r="Z37">
        <f t="shared" si="33"/>
        <v>53.11</v>
      </c>
      <c r="AA37">
        <f t="shared" si="33"/>
        <v>53.03</v>
      </c>
      <c r="AB37">
        <f t="shared" si="33"/>
        <v>52.790999999999997</v>
      </c>
      <c r="AC37">
        <f t="shared" si="33"/>
        <v>52.710999999999999</v>
      </c>
      <c r="AD37">
        <f t="shared" si="33"/>
        <v>52.930999999999997</v>
      </c>
      <c r="AE37">
        <f t="shared" si="33"/>
        <v>52.930999999999997</v>
      </c>
      <c r="AF37">
        <f t="shared" si="33"/>
        <v>52.591000000000001</v>
      </c>
      <c r="AG37">
        <f t="shared" si="33"/>
        <v>52.582000000000001</v>
      </c>
      <c r="AH37">
        <f t="shared" si="33"/>
        <v>53.33</v>
      </c>
      <c r="AI37">
        <f t="shared" si="33"/>
        <v>53.598999999999997</v>
      </c>
      <c r="AJ37">
        <f t="shared" si="33"/>
        <v>52.871000000000002</v>
      </c>
      <c r="AK37">
        <f t="shared" si="33"/>
        <v>52.890999999999998</v>
      </c>
      <c r="AL37">
        <f t="shared" si="33"/>
        <v>52.610999999999997</v>
      </c>
      <c r="AM37">
        <f t="shared" si="33"/>
        <v>52.093000000000004</v>
      </c>
      <c r="AN37">
        <f t="shared" si="33"/>
        <v>52.640999999999998</v>
      </c>
      <c r="AO37">
        <f t="shared" si="31"/>
        <v>52.741</v>
      </c>
      <c r="AP37">
        <f t="shared" si="31"/>
        <v>53.499000000000002</v>
      </c>
      <c r="AQ37">
        <f t="shared" si="31"/>
        <v>53.728999999999999</v>
      </c>
      <c r="AR37">
        <f t="shared" si="31"/>
        <v>54.406999999999996</v>
      </c>
      <c r="AS37">
        <f t="shared" si="31"/>
        <v>54.576999999999998</v>
      </c>
      <c r="AU37" t="s">
        <v>47</v>
      </c>
      <c r="AV37">
        <f t="shared" si="34"/>
        <v>-8.753429515295193E-5</v>
      </c>
      <c r="AW37">
        <f t="shared" si="34"/>
        <v>-1.5063076633402054E-5</v>
      </c>
      <c r="AX37">
        <f t="shared" si="34"/>
        <v>-4.5068828964737751E-5</v>
      </c>
      <c r="AY37">
        <f t="shared" si="34"/>
        <v>-1.5154098236441498E-5</v>
      </c>
      <c r="AZ37">
        <f t="shared" si="34"/>
        <v>4.1737018838572382E-5</v>
      </c>
      <c r="BA37">
        <f t="shared" si="34"/>
        <v>0</v>
      </c>
      <c r="BB37">
        <f t="shared" si="34"/>
        <v>-6.423456953392082E-5</v>
      </c>
      <c r="BC37">
        <f t="shared" si="34"/>
        <v>-1.7113194272784965E-6</v>
      </c>
      <c r="BD37">
        <f t="shared" si="34"/>
        <v>1.4225400327108089E-4</v>
      </c>
      <c r="BE37">
        <f t="shared" si="34"/>
        <v>5.0440652540783491E-5</v>
      </c>
      <c r="BF37">
        <f t="shared" si="34"/>
        <v>-1.358234295415949E-4</v>
      </c>
      <c r="BG37">
        <f t="shared" si="34"/>
        <v>3.7827920788326345E-6</v>
      </c>
      <c r="BH37">
        <f t="shared" si="34"/>
        <v>-5.2939063356714964E-5</v>
      </c>
      <c r="BI37">
        <f t="shared" si="34"/>
        <v>-9.8458497272432296E-5</v>
      </c>
      <c r="BJ37">
        <f t="shared" si="34"/>
        <v>1.0519647553413984E-4</v>
      </c>
      <c r="BK37">
        <f t="shared" si="34"/>
        <v>1.8996599608670321E-5</v>
      </c>
      <c r="BL37">
        <f t="shared" si="32"/>
        <v>1.4372120361767936E-4</v>
      </c>
      <c r="BM37">
        <f t="shared" si="32"/>
        <v>4.2991457784257064E-5</v>
      </c>
      <c r="BN37">
        <f t="shared" si="32"/>
        <v>1.261888365687054E-4</v>
      </c>
      <c r="BO37">
        <f t="shared" si="32"/>
        <v>3.1245979377653923E-5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1.8626700759625928E-2</v>
      </c>
      <c r="BZ37">
        <f t="shared" si="20"/>
        <v>64</v>
      </c>
      <c r="CA37">
        <f t="shared" si="21"/>
        <v>4</v>
      </c>
      <c r="CB37">
        <f t="shared" si="22"/>
        <v>0.12000000000000002</v>
      </c>
      <c r="CC37">
        <f t="shared" si="23"/>
        <v>0</v>
      </c>
      <c r="CD37">
        <f t="shared" si="24"/>
        <v>0</v>
      </c>
      <c r="CE37">
        <f t="shared" si="25"/>
        <v>0</v>
      </c>
      <c r="CF37">
        <f t="shared" si="26"/>
        <v>1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0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41.84</v>
      </c>
      <c r="C38">
        <f>VLOOKUP(CONCATENATE($A38,"_",C$4),assets_m6!$A:$D,4,FALSE)</f>
        <v>41.81</v>
      </c>
      <c r="D38">
        <f>VLOOKUP(CONCATENATE($A38,"_",D$4),assets_m6!$A:$D,4,FALSE)</f>
        <v>41.1</v>
      </c>
      <c r="E38">
        <f>VLOOKUP(CONCATENATE($A38,"_",E$4),assets_m6!$A:$D,4,FALSE)</f>
        <v>41.46</v>
      </c>
      <c r="F38">
        <f>VLOOKUP(CONCATENATE($A38,"_",F$4),assets_m6!$A:$D,4,FALSE)</f>
        <v>41.53</v>
      </c>
      <c r="G38">
        <f>VLOOKUP(CONCATENATE($A38,"_",G$4),assets_m6!$A:$D,4,FALSE)</f>
        <v>41.58</v>
      </c>
      <c r="H38" t="e">
        <f>VLOOKUP(CONCATENATE($A38,"_",H$4),assets_m6!$A:$D,4,FALSE)</f>
        <v>#N/A</v>
      </c>
      <c r="I38">
        <f>VLOOKUP(CONCATENATE($A38,"_",I$4),assets_m6!$A:$D,4,FALSE)</f>
        <v>41.07</v>
      </c>
      <c r="J38">
        <f>VLOOKUP(CONCATENATE($A38,"_",J$4),assets_m6!$A:$D,4,FALSE)</f>
        <v>41.22</v>
      </c>
      <c r="K38">
        <f>VLOOKUP(CONCATENATE($A38,"_",K$4),assets_m6!$A:$D,4,FALSE)</f>
        <v>41.42</v>
      </c>
      <c r="L38">
        <f>VLOOKUP(CONCATENATE($A38,"_",L$4),assets_m6!$A:$D,4,FALSE)</f>
        <v>41.4</v>
      </c>
      <c r="M38">
        <f>VLOOKUP(CONCATENATE($A38,"_",M$4),assets_m6!$A:$D,4,FALSE)</f>
        <v>41.2</v>
      </c>
      <c r="N38">
        <f>VLOOKUP(CONCATENATE($A38,"_",N$4),assets_m6!$A:$D,4,FALSE)</f>
        <v>41.21</v>
      </c>
      <c r="O38">
        <f>VLOOKUP(CONCATENATE($A38,"_",O$4),assets_m6!$A:$D,4,FALSE)</f>
        <v>41.04</v>
      </c>
      <c r="P38">
        <f>VLOOKUP(CONCATENATE($A38,"_",P$4),assets_m6!$A:$D,4,FALSE)</f>
        <v>40.57</v>
      </c>
      <c r="Q38">
        <f>VLOOKUP(CONCATENATE($A38,"_",Q$4),assets_m6!$A:$D,4,FALSE)</f>
        <v>41.27</v>
      </c>
      <c r="R38">
        <f>VLOOKUP(CONCATENATE($A38,"_",R$4),assets_m6!$A:$D,4,FALSE)</f>
        <v>41.1</v>
      </c>
      <c r="S38">
        <f>VLOOKUP(CONCATENATE($A38,"_",S$4),assets_m6!$A:$D,4,FALSE)</f>
        <v>42.24</v>
      </c>
      <c r="T38">
        <f>VLOOKUP(CONCATENATE($A38,"_",T$4),assets_m6!$A:$D,4,FALSE)</f>
        <v>41.78</v>
      </c>
      <c r="U38">
        <f>VLOOKUP(CONCATENATE($A38,"_",U$4),assets_m6!$A:$D,4,FALSE)</f>
        <v>42.42</v>
      </c>
      <c r="V38">
        <f>VLOOKUP(CONCATENATE($A38,"_",V$4),assets_m6!$A:$D,4,FALSE)</f>
        <v>42.3</v>
      </c>
      <c r="X38" t="str">
        <f t="shared" si="16"/>
        <v>EWL</v>
      </c>
      <c r="Y38">
        <f t="shared" si="16"/>
        <v>41.84</v>
      </c>
      <c r="Z38">
        <f t="shared" ref="Z38:AO54" si="36">IFERROR(C38,Y38)</f>
        <v>41.81</v>
      </c>
      <c r="AA38">
        <f t="shared" si="36"/>
        <v>41.1</v>
      </c>
      <c r="AB38">
        <f t="shared" si="36"/>
        <v>41.46</v>
      </c>
      <c r="AC38">
        <f t="shared" si="36"/>
        <v>41.53</v>
      </c>
      <c r="AD38">
        <f t="shared" si="36"/>
        <v>41.58</v>
      </c>
      <c r="AE38">
        <f t="shared" si="36"/>
        <v>41.58</v>
      </c>
      <c r="AF38">
        <f t="shared" si="36"/>
        <v>41.07</v>
      </c>
      <c r="AG38">
        <f t="shared" si="36"/>
        <v>41.22</v>
      </c>
      <c r="AH38">
        <f t="shared" si="36"/>
        <v>41.42</v>
      </c>
      <c r="AI38">
        <f t="shared" si="36"/>
        <v>41.4</v>
      </c>
      <c r="AJ38">
        <f t="shared" si="36"/>
        <v>41.2</v>
      </c>
      <c r="AK38">
        <f t="shared" si="36"/>
        <v>41.21</v>
      </c>
      <c r="AL38">
        <f t="shared" si="36"/>
        <v>41.04</v>
      </c>
      <c r="AM38">
        <f t="shared" si="36"/>
        <v>40.57</v>
      </c>
      <c r="AN38">
        <f t="shared" si="36"/>
        <v>41.27</v>
      </c>
      <c r="AO38">
        <f t="shared" si="31"/>
        <v>41.1</v>
      </c>
      <c r="AP38">
        <f t="shared" si="31"/>
        <v>42.24</v>
      </c>
      <c r="AQ38">
        <f t="shared" si="31"/>
        <v>41.78</v>
      </c>
      <c r="AR38">
        <f t="shared" si="31"/>
        <v>42.42</v>
      </c>
      <c r="AS38">
        <f t="shared" si="31"/>
        <v>42.3</v>
      </c>
      <c r="AU38" t="s">
        <v>49</v>
      </c>
      <c r="AV38">
        <f t="shared" si="34"/>
        <v>-7.1701720841302901E-6</v>
      </c>
      <c r="AW38">
        <f t="shared" si="34"/>
        <v>-1.6981583353264791E-4</v>
      </c>
      <c r="AX38">
        <f t="shared" si="34"/>
        <v>8.759124087591227E-5</v>
      </c>
      <c r="AY38">
        <f t="shared" si="34"/>
        <v>1.6883743367100888E-5</v>
      </c>
      <c r="AZ38">
        <f t="shared" si="34"/>
        <v>1.2039489525643428E-5</v>
      </c>
      <c r="BA38">
        <f t="shared" si="34"/>
        <v>0</v>
      </c>
      <c r="BB38">
        <f t="shared" si="34"/>
        <v>-1.2265512265512219E-4</v>
      </c>
      <c r="BC38">
        <f t="shared" si="34"/>
        <v>3.6523009495982121E-5</v>
      </c>
      <c r="BD38">
        <f t="shared" si="34"/>
        <v>4.8520135856381093E-5</v>
      </c>
      <c r="BE38">
        <f t="shared" si="34"/>
        <v>-4.8285852245299678E-6</v>
      </c>
      <c r="BF38">
        <f t="shared" si="34"/>
        <v>-4.8309178743960328E-5</v>
      </c>
      <c r="BG38">
        <f t="shared" si="34"/>
        <v>2.4271844660189346E-6</v>
      </c>
      <c r="BH38">
        <f t="shared" si="34"/>
        <v>-4.1252123271051126E-5</v>
      </c>
      <c r="BI38">
        <f t="shared" si="34"/>
        <v>-1.1452241715399583E-4</v>
      </c>
      <c r="BJ38">
        <f t="shared" si="34"/>
        <v>1.7254128666502412E-4</v>
      </c>
      <c r="BK38">
        <f t="shared" si="34"/>
        <v>-4.1192149260964789E-5</v>
      </c>
      <c r="BL38">
        <f t="shared" si="32"/>
        <v>2.7737226277372277E-4</v>
      </c>
      <c r="BM38">
        <f t="shared" si="32"/>
        <v>-1.0890151515151535E-4</v>
      </c>
      <c r="BN38">
        <f t="shared" si="32"/>
        <v>1.5318334131163248E-4</v>
      </c>
      <c r="BO38">
        <f t="shared" si="32"/>
        <v>-2.8288543140029359E-5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1.0994263862332546E-2</v>
      </c>
      <c r="BZ38">
        <f t="shared" si="20"/>
        <v>56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31.007000000000001</v>
      </c>
      <c r="C39">
        <f>VLOOKUP(CONCATENATE($A39,"_",C$4),assets_m6!$A:$D,4,FALSE)</f>
        <v>30.597999999999999</v>
      </c>
      <c r="D39">
        <f>VLOOKUP(CONCATENATE($A39,"_",D$4),assets_m6!$A:$D,4,FALSE)</f>
        <v>30.388999999999999</v>
      </c>
      <c r="E39">
        <f>VLOOKUP(CONCATENATE($A39,"_",E$4),assets_m6!$A:$D,4,FALSE)</f>
        <v>30.11</v>
      </c>
      <c r="F39">
        <f>VLOOKUP(CONCATENATE($A39,"_",F$4),assets_m6!$A:$D,4,FALSE)</f>
        <v>29.901</v>
      </c>
      <c r="G39">
        <f>VLOOKUP(CONCATENATE($A39,"_",G$4),assets_m6!$A:$D,4,FALSE)</f>
        <v>30</v>
      </c>
      <c r="H39" t="e">
        <f>VLOOKUP(CONCATENATE($A39,"_",H$4),assets_m6!$A:$D,4,FALSE)</f>
        <v>#N/A</v>
      </c>
      <c r="I39">
        <f>VLOOKUP(CONCATENATE($A39,"_",I$4),assets_m6!$A:$D,4,FALSE)</f>
        <v>29.044</v>
      </c>
      <c r="J39">
        <f>VLOOKUP(CONCATENATE($A39,"_",J$4),assets_m6!$A:$D,4,FALSE)</f>
        <v>29.134</v>
      </c>
      <c r="K39">
        <f>VLOOKUP(CONCATENATE($A39,"_",K$4),assets_m6!$A:$D,4,FALSE)</f>
        <v>29.452000000000002</v>
      </c>
      <c r="L39">
        <f>VLOOKUP(CONCATENATE($A39,"_",L$4),assets_m6!$A:$D,4,FALSE)</f>
        <v>29.431999999999999</v>
      </c>
      <c r="M39">
        <f>VLOOKUP(CONCATENATE($A39,"_",M$4),assets_m6!$A:$D,4,FALSE)</f>
        <v>28.943999999999999</v>
      </c>
      <c r="N39">
        <f>VLOOKUP(CONCATENATE($A39,"_",N$4),assets_m6!$A:$D,4,FALSE)</f>
        <v>29.033999999999999</v>
      </c>
      <c r="O39">
        <f>VLOOKUP(CONCATENATE($A39,"_",O$4),assets_m6!$A:$D,4,FALSE)</f>
        <v>29.143999999999998</v>
      </c>
      <c r="P39">
        <f>VLOOKUP(CONCATENATE($A39,"_",P$4),assets_m6!$A:$D,4,FALSE)</f>
        <v>28.725000000000001</v>
      </c>
      <c r="Q39">
        <f>VLOOKUP(CONCATENATE($A39,"_",Q$4),assets_m6!$A:$D,4,FALSE)</f>
        <v>29.303000000000001</v>
      </c>
      <c r="R39">
        <f>VLOOKUP(CONCATENATE($A39,"_",R$4),assets_m6!$A:$D,4,FALSE)</f>
        <v>29.472000000000001</v>
      </c>
      <c r="S39">
        <f>VLOOKUP(CONCATENATE($A39,"_",S$4),assets_m6!$A:$D,4,FALSE)</f>
        <v>30.568000000000001</v>
      </c>
      <c r="T39">
        <f>VLOOKUP(CONCATENATE($A39,"_",T$4),assets_m6!$A:$D,4,FALSE)</f>
        <v>30.12</v>
      </c>
      <c r="U39">
        <f>VLOOKUP(CONCATENATE($A39,"_",U$4),assets_m6!$A:$D,4,FALSE)</f>
        <v>30.489000000000001</v>
      </c>
      <c r="V39">
        <f>VLOOKUP(CONCATENATE($A39,"_",V$4),assets_m6!$A:$D,4,FALSE)</f>
        <v>30.369</v>
      </c>
      <c r="X39" t="str">
        <f t="shared" si="16"/>
        <v>EWQ</v>
      </c>
      <c r="Y39">
        <f t="shared" si="16"/>
        <v>31.007000000000001</v>
      </c>
      <c r="Z39">
        <f t="shared" si="36"/>
        <v>30.597999999999999</v>
      </c>
      <c r="AA39">
        <f t="shared" si="36"/>
        <v>30.388999999999999</v>
      </c>
      <c r="AB39">
        <f t="shared" si="36"/>
        <v>30.11</v>
      </c>
      <c r="AC39">
        <f t="shared" si="36"/>
        <v>29.901</v>
      </c>
      <c r="AD39">
        <f t="shared" si="36"/>
        <v>30</v>
      </c>
      <c r="AE39">
        <f t="shared" si="36"/>
        <v>30</v>
      </c>
      <c r="AF39">
        <f t="shared" si="36"/>
        <v>29.044</v>
      </c>
      <c r="AG39">
        <f t="shared" si="36"/>
        <v>29.134</v>
      </c>
      <c r="AH39">
        <f t="shared" si="36"/>
        <v>29.452000000000002</v>
      </c>
      <c r="AI39">
        <f t="shared" si="36"/>
        <v>29.431999999999999</v>
      </c>
      <c r="AJ39">
        <f t="shared" si="36"/>
        <v>28.943999999999999</v>
      </c>
      <c r="AK39">
        <f t="shared" si="36"/>
        <v>29.033999999999999</v>
      </c>
      <c r="AL39">
        <f t="shared" si="36"/>
        <v>29.143999999999998</v>
      </c>
      <c r="AM39">
        <f t="shared" si="36"/>
        <v>28.725000000000001</v>
      </c>
      <c r="AN39">
        <f t="shared" si="36"/>
        <v>29.303000000000001</v>
      </c>
      <c r="AO39">
        <f t="shared" si="31"/>
        <v>29.472000000000001</v>
      </c>
      <c r="AP39">
        <f t="shared" si="31"/>
        <v>30.568000000000001</v>
      </c>
      <c r="AQ39">
        <f t="shared" si="31"/>
        <v>30.12</v>
      </c>
      <c r="AR39">
        <f t="shared" si="31"/>
        <v>30.489000000000001</v>
      </c>
      <c r="AS39">
        <f t="shared" si="31"/>
        <v>30.369</v>
      </c>
      <c r="AU39" t="s">
        <v>67</v>
      </c>
      <c r="AV39">
        <f t="shared" si="34"/>
        <v>-1.3190569871319459E-4</v>
      </c>
      <c r="AW39">
        <f t="shared" si="34"/>
        <v>-6.830511798156731E-5</v>
      </c>
      <c r="AX39">
        <f t="shared" si="34"/>
        <v>-9.1809536345388107E-5</v>
      </c>
      <c r="AY39">
        <f t="shared" si="34"/>
        <v>-6.9412155430089554E-5</v>
      </c>
      <c r="AZ39">
        <f t="shared" si="34"/>
        <v>3.310926055984756E-5</v>
      </c>
      <c r="BA39">
        <f t="shared" si="34"/>
        <v>0</v>
      </c>
      <c r="BB39">
        <f t="shared" si="34"/>
        <v>-3.1866666666666653E-4</v>
      </c>
      <c r="BC39">
        <f t="shared" si="34"/>
        <v>3.0987467291006698E-5</v>
      </c>
      <c r="BD39">
        <f t="shared" si="34"/>
        <v>1.0915082034736095E-4</v>
      </c>
      <c r="BE39">
        <f t="shared" si="34"/>
        <v>-6.790710308299309E-6</v>
      </c>
      <c r="BF39">
        <f t="shared" si="34"/>
        <v>-1.6580592552323988E-4</v>
      </c>
      <c r="BG39">
        <f t="shared" si="34"/>
        <v>3.109452736318403E-5</v>
      </c>
      <c r="BH39">
        <f t="shared" si="34"/>
        <v>3.7886615691947183E-5</v>
      </c>
      <c r="BI39">
        <f t="shared" si="34"/>
        <v>-1.4376887180894763E-4</v>
      </c>
      <c r="BJ39">
        <f t="shared" si="34"/>
        <v>2.0121845082680571E-4</v>
      </c>
      <c r="BK39">
        <f t="shared" si="34"/>
        <v>5.767327577381172E-5</v>
      </c>
      <c r="BL39">
        <f t="shared" si="32"/>
        <v>3.7187839305103152E-4</v>
      </c>
      <c r="BM39">
        <f t="shared" si="32"/>
        <v>-1.465584925412197E-4</v>
      </c>
      <c r="BN39">
        <f t="shared" si="32"/>
        <v>1.2250996015936247E-4</v>
      </c>
      <c r="BO39">
        <f t="shared" si="32"/>
        <v>-3.93584571484801E-5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-2.0575998967975028E-2</v>
      </c>
      <c r="BZ39">
        <f t="shared" si="20"/>
        <v>23</v>
      </c>
      <c r="CA39">
        <f t="shared" si="21"/>
        <v>2</v>
      </c>
      <c r="CB39">
        <f t="shared" si="22"/>
        <v>0.11999999999999997</v>
      </c>
      <c r="CC39">
        <f t="shared" si="23"/>
        <v>0</v>
      </c>
      <c r="CD39">
        <f t="shared" si="24"/>
        <v>1</v>
      </c>
      <c r="CE39">
        <f t="shared" si="25"/>
        <v>0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1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44.764000000000003</v>
      </c>
      <c r="C40">
        <f>VLOOKUP(CONCATENATE($A40,"_",C$4),assets_m6!$A:$D,4,FALSE)</f>
        <v>44.654000000000003</v>
      </c>
      <c r="D40">
        <f>VLOOKUP(CONCATENATE($A40,"_",D$4),assets_m6!$A:$D,4,FALSE)</f>
        <v>43.906999999999996</v>
      </c>
      <c r="E40">
        <f>VLOOKUP(CONCATENATE($A40,"_",E$4),assets_m6!$A:$D,4,FALSE)</f>
        <v>43.695</v>
      </c>
      <c r="F40">
        <f>VLOOKUP(CONCATENATE($A40,"_",F$4),assets_m6!$A:$D,4,FALSE)</f>
        <v>42.753999999999998</v>
      </c>
      <c r="G40">
        <f>VLOOKUP(CONCATENATE($A40,"_",G$4),assets_m6!$A:$D,4,FALSE)</f>
        <v>41.618000000000002</v>
      </c>
      <c r="H40" t="e">
        <f>VLOOKUP(CONCATENATE($A40,"_",H$4),assets_m6!$A:$D,4,FALSE)</f>
        <v>#N/A</v>
      </c>
      <c r="I40">
        <f>VLOOKUP(CONCATENATE($A40,"_",I$4),assets_m6!$A:$D,4,FALSE)</f>
        <v>41.279000000000003</v>
      </c>
      <c r="J40">
        <f>VLOOKUP(CONCATENATE($A40,"_",J$4),assets_m6!$A:$D,4,FALSE)</f>
        <v>40.71</v>
      </c>
      <c r="K40">
        <f>VLOOKUP(CONCATENATE($A40,"_",K$4),assets_m6!$A:$D,4,FALSE)</f>
        <v>41.881</v>
      </c>
      <c r="L40">
        <f>VLOOKUP(CONCATENATE($A40,"_",L$4),assets_m6!$A:$D,4,FALSE)</f>
        <v>42.067</v>
      </c>
      <c r="M40">
        <f>VLOOKUP(CONCATENATE($A40,"_",M$4),assets_m6!$A:$D,4,FALSE)</f>
        <v>41.05</v>
      </c>
      <c r="N40">
        <f>VLOOKUP(CONCATENATE($A40,"_",N$4),assets_m6!$A:$D,4,FALSE)</f>
        <v>41.167999999999999</v>
      </c>
      <c r="O40">
        <f>VLOOKUP(CONCATENATE($A40,"_",O$4),assets_m6!$A:$D,4,FALSE)</f>
        <v>41.584000000000003</v>
      </c>
      <c r="P40">
        <f>VLOOKUP(CONCATENATE($A40,"_",P$4),assets_m6!$A:$D,4,FALSE)</f>
        <v>41.686</v>
      </c>
      <c r="Q40">
        <f>VLOOKUP(CONCATENATE($A40,"_",Q$4),assets_m6!$A:$D,4,FALSE)</f>
        <v>42.058999999999997</v>
      </c>
      <c r="R40">
        <f>VLOOKUP(CONCATENATE($A40,"_",R$4),assets_m6!$A:$D,4,FALSE)</f>
        <v>41.973999999999997</v>
      </c>
      <c r="S40">
        <f>VLOOKUP(CONCATENATE($A40,"_",S$4),assets_m6!$A:$D,4,FALSE)</f>
        <v>42.822000000000003</v>
      </c>
      <c r="T40">
        <f>VLOOKUP(CONCATENATE($A40,"_",T$4),assets_m6!$A:$D,4,FALSE)</f>
        <v>42.542000000000002</v>
      </c>
      <c r="U40">
        <f>VLOOKUP(CONCATENATE($A40,"_",U$4),assets_m6!$A:$D,4,FALSE)</f>
        <v>43.365000000000002</v>
      </c>
      <c r="V40">
        <f>VLOOKUP(CONCATENATE($A40,"_",V$4),assets_m6!$A:$D,4,FALSE)</f>
        <v>43.11</v>
      </c>
      <c r="X40" t="str">
        <f t="shared" si="16"/>
        <v>EWT</v>
      </c>
      <c r="Y40">
        <f t="shared" si="16"/>
        <v>44.764000000000003</v>
      </c>
      <c r="Z40">
        <f t="shared" si="36"/>
        <v>44.654000000000003</v>
      </c>
      <c r="AA40">
        <f t="shared" si="36"/>
        <v>43.906999999999996</v>
      </c>
      <c r="AB40">
        <f t="shared" si="36"/>
        <v>43.695</v>
      </c>
      <c r="AC40">
        <f t="shared" si="36"/>
        <v>42.753999999999998</v>
      </c>
      <c r="AD40">
        <f t="shared" si="36"/>
        <v>41.618000000000002</v>
      </c>
      <c r="AE40">
        <f t="shared" si="36"/>
        <v>41.618000000000002</v>
      </c>
      <c r="AF40">
        <f t="shared" si="36"/>
        <v>41.279000000000003</v>
      </c>
      <c r="AG40">
        <f t="shared" si="36"/>
        <v>40.71</v>
      </c>
      <c r="AH40">
        <f t="shared" si="36"/>
        <v>41.881</v>
      </c>
      <c r="AI40">
        <f t="shared" si="36"/>
        <v>42.067</v>
      </c>
      <c r="AJ40">
        <f t="shared" si="36"/>
        <v>41.05</v>
      </c>
      <c r="AK40">
        <f t="shared" si="36"/>
        <v>41.167999999999999</v>
      </c>
      <c r="AL40">
        <f t="shared" si="36"/>
        <v>41.584000000000003</v>
      </c>
      <c r="AM40">
        <f t="shared" si="36"/>
        <v>41.686</v>
      </c>
      <c r="AN40">
        <f t="shared" si="36"/>
        <v>42.058999999999997</v>
      </c>
      <c r="AO40">
        <f t="shared" si="31"/>
        <v>41.973999999999997</v>
      </c>
      <c r="AP40">
        <f t="shared" si="31"/>
        <v>42.822000000000003</v>
      </c>
      <c r="AQ40">
        <f t="shared" si="31"/>
        <v>42.542000000000002</v>
      </c>
      <c r="AR40">
        <f t="shared" si="31"/>
        <v>43.365000000000002</v>
      </c>
      <c r="AS40">
        <f t="shared" si="31"/>
        <v>43.11</v>
      </c>
      <c r="AU40" t="s">
        <v>68</v>
      </c>
      <c r="AV40">
        <f t="shared" si="34"/>
        <v>-2.4573317844696506E-5</v>
      </c>
      <c r="AW40">
        <f t="shared" si="34"/>
        <v>-1.6728624535316142E-4</v>
      </c>
      <c r="AX40">
        <f t="shared" si="34"/>
        <v>-4.8283872730998748E-5</v>
      </c>
      <c r="AY40">
        <f t="shared" si="34"/>
        <v>-2.1535644810619122E-4</v>
      </c>
      <c r="AZ40">
        <f t="shared" si="34"/>
        <v>-2.6570613275950689E-4</v>
      </c>
      <c r="BA40">
        <f t="shared" si="34"/>
        <v>0</v>
      </c>
      <c r="BB40">
        <f t="shared" si="34"/>
        <v>-8.1455139603056042E-5</v>
      </c>
      <c r="BC40">
        <f t="shared" si="34"/>
        <v>-1.37842486494344E-4</v>
      </c>
      <c r="BD40">
        <f t="shared" si="34"/>
        <v>2.8764431343650194E-4</v>
      </c>
      <c r="BE40">
        <f t="shared" si="34"/>
        <v>4.4411547002220563E-5</v>
      </c>
      <c r="BF40">
        <f t="shared" si="34"/>
        <v>-2.4175719685264055E-4</v>
      </c>
      <c r="BG40">
        <f t="shared" si="34"/>
        <v>2.8745432399513307E-5</v>
      </c>
      <c r="BH40">
        <f t="shared" si="34"/>
        <v>1.0104935872522444E-4</v>
      </c>
      <c r="BI40">
        <f t="shared" si="34"/>
        <v>2.4528664871103488E-5</v>
      </c>
      <c r="BJ40">
        <f t="shared" si="34"/>
        <v>8.9478481984358674E-5</v>
      </c>
      <c r="BK40">
        <f t="shared" si="34"/>
        <v>-2.0209705413823643E-5</v>
      </c>
      <c r="BL40">
        <f t="shared" si="32"/>
        <v>2.0202982798875639E-4</v>
      </c>
      <c r="BM40">
        <f t="shared" si="32"/>
        <v>-6.5386950632852534E-5</v>
      </c>
      <c r="BN40">
        <f t="shared" si="32"/>
        <v>1.934558788961498E-4</v>
      </c>
      <c r="BO40">
        <f t="shared" si="32"/>
        <v>-5.880318228986569E-5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-3.6949334286480284E-2</v>
      </c>
      <c r="BZ40">
        <f t="shared" si="20"/>
        <v>15</v>
      </c>
      <c r="CA40">
        <f t="shared" si="21"/>
        <v>1</v>
      </c>
      <c r="CB40">
        <f t="shared" si="22"/>
        <v>0.24</v>
      </c>
      <c r="CC40">
        <f t="shared" si="23"/>
        <v>1</v>
      </c>
      <c r="CD40">
        <f t="shared" si="24"/>
        <v>0</v>
      </c>
      <c r="CE40">
        <f t="shared" si="25"/>
        <v>0</v>
      </c>
      <c r="CF40">
        <f t="shared" si="26"/>
        <v>0</v>
      </c>
      <c r="CG40">
        <f t="shared" si="27"/>
        <v>0</v>
      </c>
      <c r="CI40">
        <f t="shared" si="28"/>
        <v>1</v>
      </c>
      <c r="CJ40">
        <f t="shared" si="29"/>
        <v>1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29.927</v>
      </c>
      <c r="C41">
        <f>VLOOKUP(CONCATENATE($A41,"_",C$4),assets_m6!$A:$D,4,FALSE)</f>
        <v>29.887</v>
      </c>
      <c r="D41">
        <f>VLOOKUP(CONCATENATE($A41,"_",D$4),assets_m6!$A:$D,4,FALSE)</f>
        <v>29.808</v>
      </c>
      <c r="E41">
        <f>VLOOKUP(CONCATENATE($A41,"_",E$4),assets_m6!$A:$D,4,FALSE)</f>
        <v>29.739000000000001</v>
      </c>
      <c r="F41">
        <f>VLOOKUP(CONCATENATE($A41,"_",F$4),assets_m6!$A:$D,4,FALSE)</f>
        <v>29.513000000000002</v>
      </c>
      <c r="G41">
        <f>VLOOKUP(CONCATENATE($A41,"_",G$4),assets_m6!$A:$D,4,FALSE)</f>
        <v>29.443999999999999</v>
      </c>
      <c r="H41" t="e">
        <f>VLOOKUP(CONCATENATE($A41,"_",H$4),assets_m6!$A:$D,4,FALSE)</f>
        <v>#N/A</v>
      </c>
      <c r="I41">
        <f>VLOOKUP(CONCATENATE($A41,"_",I$4),assets_m6!$A:$D,4,FALSE)</f>
        <v>28.577000000000002</v>
      </c>
      <c r="J41">
        <f>VLOOKUP(CONCATENATE($A41,"_",J$4),assets_m6!$A:$D,4,FALSE)</f>
        <v>28.704999999999998</v>
      </c>
      <c r="K41">
        <f>VLOOKUP(CONCATENATE($A41,"_",K$4),assets_m6!$A:$D,4,FALSE)</f>
        <v>29.158000000000001</v>
      </c>
      <c r="L41">
        <f>VLOOKUP(CONCATENATE($A41,"_",L$4),assets_m6!$A:$D,4,FALSE)</f>
        <v>29.05</v>
      </c>
      <c r="M41">
        <f>VLOOKUP(CONCATENATE($A41,"_",M$4),assets_m6!$A:$D,4,FALSE)</f>
        <v>28.715</v>
      </c>
      <c r="N41">
        <f>VLOOKUP(CONCATENATE($A41,"_",N$4),assets_m6!$A:$D,4,FALSE)</f>
        <v>28.734999999999999</v>
      </c>
      <c r="O41">
        <f>VLOOKUP(CONCATENATE($A41,"_",O$4),assets_m6!$A:$D,4,FALSE)</f>
        <v>28.675999999999998</v>
      </c>
      <c r="P41">
        <f>VLOOKUP(CONCATENATE($A41,"_",P$4),assets_m6!$A:$D,4,FALSE)</f>
        <v>28.084</v>
      </c>
      <c r="Q41">
        <f>VLOOKUP(CONCATENATE($A41,"_",Q$4),assets_m6!$A:$D,4,FALSE)</f>
        <v>28.606999999999999</v>
      </c>
      <c r="R41">
        <f>VLOOKUP(CONCATENATE($A41,"_",R$4),assets_m6!$A:$D,4,FALSE)</f>
        <v>28.812999999999999</v>
      </c>
      <c r="S41">
        <f>VLOOKUP(CONCATENATE($A41,"_",S$4),assets_m6!$A:$D,4,FALSE)</f>
        <v>29.443999999999999</v>
      </c>
      <c r="T41">
        <f>VLOOKUP(CONCATENATE($A41,"_",T$4),assets_m6!$A:$D,4,FALSE)</f>
        <v>29.148</v>
      </c>
      <c r="U41">
        <f>VLOOKUP(CONCATENATE($A41,"_",U$4),assets_m6!$A:$D,4,FALSE)</f>
        <v>29.266999999999999</v>
      </c>
      <c r="V41">
        <f>VLOOKUP(CONCATENATE($A41,"_",V$4),assets_m6!$A:$D,4,FALSE)</f>
        <v>29.198</v>
      </c>
      <c r="X41" t="str">
        <f t="shared" si="16"/>
        <v>EWU</v>
      </c>
      <c r="Y41">
        <f t="shared" si="16"/>
        <v>29.927</v>
      </c>
      <c r="Z41">
        <f t="shared" si="36"/>
        <v>29.887</v>
      </c>
      <c r="AA41">
        <f t="shared" si="36"/>
        <v>29.808</v>
      </c>
      <c r="AB41">
        <f t="shared" si="36"/>
        <v>29.739000000000001</v>
      </c>
      <c r="AC41">
        <f t="shared" si="36"/>
        <v>29.513000000000002</v>
      </c>
      <c r="AD41">
        <f t="shared" si="36"/>
        <v>29.443999999999999</v>
      </c>
      <c r="AE41">
        <f t="shared" si="36"/>
        <v>29.443999999999999</v>
      </c>
      <c r="AF41">
        <f t="shared" si="36"/>
        <v>28.577000000000002</v>
      </c>
      <c r="AG41">
        <f t="shared" si="36"/>
        <v>28.704999999999998</v>
      </c>
      <c r="AH41">
        <f t="shared" si="36"/>
        <v>29.158000000000001</v>
      </c>
      <c r="AI41">
        <f t="shared" si="36"/>
        <v>29.05</v>
      </c>
      <c r="AJ41">
        <f t="shared" si="36"/>
        <v>28.715</v>
      </c>
      <c r="AK41">
        <f t="shared" si="36"/>
        <v>28.734999999999999</v>
      </c>
      <c r="AL41">
        <f t="shared" si="36"/>
        <v>28.675999999999998</v>
      </c>
      <c r="AM41">
        <f t="shared" si="36"/>
        <v>28.084</v>
      </c>
      <c r="AN41">
        <f t="shared" si="36"/>
        <v>28.606999999999999</v>
      </c>
      <c r="AO41">
        <f t="shared" si="31"/>
        <v>28.812999999999999</v>
      </c>
      <c r="AP41">
        <f t="shared" si="31"/>
        <v>29.443999999999999</v>
      </c>
      <c r="AQ41">
        <f t="shared" si="31"/>
        <v>29.148</v>
      </c>
      <c r="AR41">
        <f t="shared" si="31"/>
        <v>29.266999999999999</v>
      </c>
      <c r="AS41">
        <f t="shared" si="31"/>
        <v>29.198</v>
      </c>
      <c r="AU41" t="s">
        <v>72</v>
      </c>
      <c r="AV41">
        <f t="shared" si="34"/>
        <v>-1.3365856918501405E-5</v>
      </c>
      <c r="AW41">
        <f t="shared" si="34"/>
        <v>-2.6432897246294586E-5</v>
      </c>
      <c r="AX41">
        <f t="shared" si="34"/>
        <v>-2.3148148148147835E-5</v>
      </c>
      <c r="AY41">
        <f t="shared" si="34"/>
        <v>-7.5994485355929605E-5</v>
      </c>
      <c r="AZ41">
        <f t="shared" si="34"/>
        <v>-2.3379527665775292E-5</v>
      </c>
      <c r="BA41">
        <f t="shared" si="34"/>
        <v>0</v>
      </c>
      <c r="BB41">
        <f t="shared" si="34"/>
        <v>-2.9445727482678891E-4</v>
      </c>
      <c r="BC41">
        <f t="shared" si="34"/>
        <v>4.4791265703186672E-5</v>
      </c>
      <c r="BD41">
        <f t="shared" si="34"/>
        <v>1.5781222783487302E-4</v>
      </c>
      <c r="BE41">
        <f t="shared" si="34"/>
        <v>-3.7039577474449738E-5</v>
      </c>
      <c r="BF41">
        <f t="shared" si="34"/>
        <v>-1.153184165232361E-4</v>
      </c>
      <c r="BG41">
        <f t="shared" si="34"/>
        <v>6.9650008706249606E-6</v>
      </c>
      <c r="BH41">
        <f t="shared" si="34"/>
        <v>-2.0532451713938074E-5</v>
      </c>
      <c r="BI41">
        <f t="shared" si="34"/>
        <v>-2.0644441344678434E-4</v>
      </c>
      <c r="BJ41">
        <f t="shared" si="34"/>
        <v>1.8622703318615572E-4</v>
      </c>
      <c r="BK41">
        <f t="shared" si="34"/>
        <v>7.2010347117838118E-5</v>
      </c>
      <c r="BL41">
        <f t="shared" si="32"/>
        <v>2.1899836879186486E-4</v>
      </c>
      <c r="BM41">
        <f t="shared" si="32"/>
        <v>-1.0052981931802724E-4</v>
      </c>
      <c r="BN41">
        <f t="shared" si="32"/>
        <v>4.0826128722382246E-5</v>
      </c>
      <c r="BO41">
        <f t="shared" si="32"/>
        <v>-2.3576041275156001E-5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-2.4359274233969299E-2</v>
      </c>
      <c r="BZ41">
        <f t="shared" si="20"/>
        <v>21</v>
      </c>
      <c r="CA41">
        <f t="shared" si="21"/>
        <v>2</v>
      </c>
      <c r="CB41">
        <f t="shared" si="22"/>
        <v>0.11999999999999997</v>
      </c>
      <c r="CC41">
        <f t="shared" si="23"/>
        <v>0</v>
      </c>
      <c r="CD41">
        <f t="shared" si="24"/>
        <v>1</v>
      </c>
      <c r="CE41">
        <f t="shared" si="25"/>
        <v>0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1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58.786999999999999</v>
      </c>
      <c r="C42">
        <f>VLOOKUP(CONCATENATE($A42,"_",C$4),assets_m6!$A:$D,4,FALSE)</f>
        <v>58.786999999999999</v>
      </c>
      <c r="D42">
        <f>VLOOKUP(CONCATENATE($A42,"_",D$4),assets_m6!$A:$D,4,FALSE)</f>
        <v>58.351999999999997</v>
      </c>
      <c r="E42">
        <f>VLOOKUP(CONCATENATE($A42,"_",E$4),assets_m6!$A:$D,4,FALSE)</f>
        <v>57.453000000000003</v>
      </c>
      <c r="F42">
        <f>VLOOKUP(CONCATENATE($A42,"_",F$4),assets_m6!$A:$D,4,FALSE)</f>
        <v>57.493000000000002</v>
      </c>
      <c r="G42">
        <f>VLOOKUP(CONCATENATE($A42,"_",G$4),assets_m6!$A:$D,4,FALSE)</f>
        <v>56.712000000000003</v>
      </c>
      <c r="H42" t="e">
        <f>VLOOKUP(CONCATENATE($A42,"_",H$4),assets_m6!$A:$D,4,FALSE)</f>
        <v>#N/A</v>
      </c>
      <c r="I42">
        <f>VLOOKUP(CONCATENATE($A42,"_",I$4),assets_m6!$A:$D,4,FALSE)</f>
        <v>56.317</v>
      </c>
      <c r="J42">
        <f>VLOOKUP(CONCATENATE($A42,"_",J$4),assets_m6!$A:$D,4,FALSE)</f>
        <v>55.843000000000004</v>
      </c>
      <c r="K42">
        <f>VLOOKUP(CONCATENATE($A42,"_",K$4),assets_m6!$A:$D,4,FALSE)</f>
        <v>57.186</v>
      </c>
      <c r="L42">
        <f>VLOOKUP(CONCATENATE($A42,"_",L$4),assets_m6!$A:$D,4,FALSE)</f>
        <v>57.600999999999999</v>
      </c>
      <c r="M42">
        <f>VLOOKUP(CONCATENATE($A42,"_",M$4),assets_m6!$A:$D,4,FALSE)</f>
        <v>55.951000000000001</v>
      </c>
      <c r="N42">
        <f>VLOOKUP(CONCATENATE($A42,"_",N$4),assets_m6!$A:$D,4,FALSE)</f>
        <v>55.902000000000001</v>
      </c>
      <c r="O42">
        <f>VLOOKUP(CONCATENATE($A42,"_",O$4),assets_m6!$A:$D,4,FALSE)</f>
        <v>56.317</v>
      </c>
      <c r="P42">
        <f>VLOOKUP(CONCATENATE($A42,"_",P$4),assets_m6!$A:$D,4,FALSE)</f>
        <v>55.289000000000001</v>
      </c>
      <c r="Q42">
        <f>VLOOKUP(CONCATENATE($A42,"_",Q$4),assets_m6!$A:$D,4,FALSE)</f>
        <v>56.168999999999997</v>
      </c>
      <c r="R42">
        <f>VLOOKUP(CONCATENATE($A42,"_",R$4),assets_m6!$A:$D,4,FALSE)</f>
        <v>56.594000000000001</v>
      </c>
      <c r="S42">
        <f>VLOOKUP(CONCATENATE($A42,"_",S$4),assets_m6!$A:$D,4,FALSE)</f>
        <v>57.987000000000002</v>
      </c>
      <c r="T42">
        <f>VLOOKUP(CONCATENATE($A42,"_",T$4),assets_m6!$A:$D,4,FALSE)</f>
        <v>57.561999999999998</v>
      </c>
      <c r="U42">
        <f>VLOOKUP(CONCATENATE($A42,"_",U$4),assets_m6!$A:$D,4,FALSE)</f>
        <v>58.51</v>
      </c>
      <c r="V42">
        <f>VLOOKUP(CONCATENATE($A42,"_",V$4),assets_m6!$A:$D,4,FALSE)</f>
        <v>57.768999999999998</v>
      </c>
      <c r="X42" t="str">
        <f t="shared" si="16"/>
        <v>EWY</v>
      </c>
      <c r="Y42">
        <f t="shared" si="16"/>
        <v>58.786999999999999</v>
      </c>
      <c r="Z42">
        <f t="shared" si="36"/>
        <v>58.786999999999999</v>
      </c>
      <c r="AA42">
        <f t="shared" si="36"/>
        <v>58.351999999999997</v>
      </c>
      <c r="AB42">
        <f t="shared" si="36"/>
        <v>57.453000000000003</v>
      </c>
      <c r="AC42">
        <f t="shared" si="36"/>
        <v>57.493000000000002</v>
      </c>
      <c r="AD42">
        <f t="shared" si="36"/>
        <v>56.712000000000003</v>
      </c>
      <c r="AE42">
        <f t="shared" si="36"/>
        <v>56.712000000000003</v>
      </c>
      <c r="AF42">
        <f t="shared" si="36"/>
        <v>56.317</v>
      </c>
      <c r="AG42">
        <f t="shared" si="36"/>
        <v>55.843000000000004</v>
      </c>
      <c r="AH42">
        <f t="shared" si="36"/>
        <v>57.186</v>
      </c>
      <c r="AI42">
        <f t="shared" si="36"/>
        <v>57.600999999999999</v>
      </c>
      <c r="AJ42">
        <f t="shared" si="36"/>
        <v>55.951000000000001</v>
      </c>
      <c r="AK42">
        <f t="shared" si="36"/>
        <v>55.902000000000001</v>
      </c>
      <c r="AL42">
        <f t="shared" si="36"/>
        <v>56.317</v>
      </c>
      <c r="AM42">
        <f t="shared" si="36"/>
        <v>55.289000000000001</v>
      </c>
      <c r="AN42">
        <f t="shared" si="36"/>
        <v>56.168999999999997</v>
      </c>
      <c r="AO42">
        <f t="shared" si="31"/>
        <v>56.594000000000001</v>
      </c>
      <c r="AP42">
        <f t="shared" si="31"/>
        <v>57.987000000000002</v>
      </c>
      <c r="AQ42">
        <f t="shared" si="31"/>
        <v>57.561999999999998</v>
      </c>
      <c r="AR42">
        <f t="shared" si="31"/>
        <v>58.51</v>
      </c>
      <c r="AS42">
        <f t="shared" si="31"/>
        <v>57.768999999999998</v>
      </c>
      <c r="AU42" t="s">
        <v>73</v>
      </c>
      <c r="AV42">
        <f t="shared" si="34"/>
        <v>0</v>
      </c>
      <c r="AW42">
        <f t="shared" si="34"/>
        <v>-7.3995951485873122E-5</v>
      </c>
      <c r="AX42">
        <f t="shared" si="34"/>
        <v>-1.5406498491911055E-4</v>
      </c>
      <c r="AY42">
        <f t="shared" si="34"/>
        <v>6.962212591161323E-6</v>
      </c>
      <c r="AZ42">
        <f t="shared" si="34"/>
        <v>-1.3584262431948216E-4</v>
      </c>
      <c r="BA42">
        <f t="shared" si="34"/>
        <v>0</v>
      </c>
      <c r="BB42">
        <f t="shared" si="34"/>
        <v>-6.9650162223163206E-5</v>
      </c>
      <c r="BC42">
        <f t="shared" si="34"/>
        <v>-8.4166415114440875E-5</v>
      </c>
      <c r="BD42">
        <f t="shared" si="34"/>
        <v>2.4049567537560597E-4</v>
      </c>
      <c r="BE42">
        <f t="shared" si="34"/>
        <v>7.2570209491833513E-5</v>
      </c>
      <c r="BF42">
        <f t="shared" si="34"/>
        <v>-2.8645336018471879E-4</v>
      </c>
      <c r="BG42">
        <f t="shared" si="34"/>
        <v>-8.7576629550856084E-6</v>
      </c>
      <c r="BH42">
        <f t="shared" si="34"/>
        <v>7.4237057708131934E-5</v>
      </c>
      <c r="BI42">
        <f t="shared" si="34"/>
        <v>-1.8253813235790235E-4</v>
      </c>
      <c r="BJ42">
        <f t="shared" si="34"/>
        <v>1.5916366727558747E-4</v>
      </c>
      <c r="BK42">
        <f t="shared" si="34"/>
        <v>7.5664512453489351E-5</v>
      </c>
      <c r="BL42">
        <f t="shared" si="32"/>
        <v>2.4613916669611631E-4</v>
      </c>
      <c r="BM42">
        <f t="shared" si="32"/>
        <v>-7.3292289651129432E-5</v>
      </c>
      <c r="BN42">
        <f t="shared" si="32"/>
        <v>1.6469198429519482E-4</v>
      </c>
      <c r="BO42">
        <f t="shared" si="32"/>
        <v>-1.2664501794565025E-4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-1.7316753704050229E-2</v>
      </c>
      <c r="BZ42">
        <f t="shared" si="20"/>
        <v>28</v>
      </c>
      <c r="CA42">
        <f t="shared" si="21"/>
        <v>2</v>
      </c>
      <c r="CB42">
        <f t="shared" si="22"/>
        <v>0.11999999999999997</v>
      </c>
      <c r="CC42">
        <f t="shared" si="23"/>
        <v>0</v>
      </c>
      <c r="CD42">
        <f t="shared" si="24"/>
        <v>1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25.312000000000001</v>
      </c>
      <c r="C43">
        <f>VLOOKUP(CONCATENATE($A43,"_",C$4),assets_m6!$A:$D,4,FALSE)</f>
        <v>25.963000000000001</v>
      </c>
      <c r="D43">
        <f>VLOOKUP(CONCATENATE($A43,"_",D$4),assets_m6!$A:$D,4,FALSE)</f>
        <v>25.74</v>
      </c>
      <c r="E43">
        <f>VLOOKUP(CONCATENATE($A43,"_",E$4),assets_m6!$A:$D,4,FALSE)</f>
        <v>25.850999999999999</v>
      </c>
      <c r="F43">
        <f>VLOOKUP(CONCATENATE($A43,"_",F$4),assets_m6!$A:$D,4,FALSE)</f>
        <v>25.488</v>
      </c>
      <c r="G43">
        <f>VLOOKUP(CONCATENATE($A43,"_",G$4),assets_m6!$A:$D,4,FALSE)</f>
        <v>25.190999999999999</v>
      </c>
      <c r="H43" t="e">
        <f>VLOOKUP(CONCATENATE($A43,"_",H$4),assets_m6!$A:$D,4,FALSE)</f>
        <v>#N/A</v>
      </c>
      <c r="I43">
        <f>VLOOKUP(CONCATENATE($A43,"_",I$4),assets_m6!$A:$D,4,FALSE)</f>
        <v>24.594999999999999</v>
      </c>
      <c r="J43">
        <f>VLOOKUP(CONCATENATE($A43,"_",J$4),assets_m6!$A:$D,4,FALSE)</f>
        <v>24.539000000000001</v>
      </c>
      <c r="K43">
        <f>VLOOKUP(CONCATENATE($A43,"_",K$4),assets_m6!$A:$D,4,FALSE)</f>
        <v>25.414000000000001</v>
      </c>
      <c r="L43">
        <f>VLOOKUP(CONCATENATE($A43,"_",L$4),assets_m6!$A:$D,4,FALSE)</f>
        <v>25.628</v>
      </c>
      <c r="M43">
        <f>VLOOKUP(CONCATENATE($A43,"_",M$4),assets_m6!$A:$D,4,FALSE)</f>
        <v>24.614000000000001</v>
      </c>
      <c r="N43">
        <f>VLOOKUP(CONCATENATE($A43,"_",N$4),assets_m6!$A:$D,4,FALSE)</f>
        <v>24.324999999999999</v>
      </c>
      <c r="O43">
        <f>VLOOKUP(CONCATENATE($A43,"_",O$4),assets_m6!$A:$D,4,FALSE)</f>
        <v>24.428000000000001</v>
      </c>
      <c r="P43">
        <f>VLOOKUP(CONCATENATE($A43,"_",P$4),assets_m6!$A:$D,4,FALSE)</f>
        <v>23.803999999999998</v>
      </c>
      <c r="Q43">
        <f>VLOOKUP(CONCATENATE($A43,"_",Q$4),assets_m6!$A:$D,4,FALSE)</f>
        <v>24.13</v>
      </c>
      <c r="R43">
        <f>VLOOKUP(CONCATENATE($A43,"_",R$4),assets_m6!$A:$D,4,FALSE)</f>
        <v>24.158000000000001</v>
      </c>
      <c r="S43">
        <f>VLOOKUP(CONCATENATE($A43,"_",S$4),assets_m6!$A:$D,4,FALSE)</f>
        <v>24.437000000000001</v>
      </c>
      <c r="T43">
        <f>VLOOKUP(CONCATENATE($A43,"_",T$4),assets_m6!$A:$D,4,FALSE)</f>
        <v>24.186</v>
      </c>
      <c r="U43">
        <f>VLOOKUP(CONCATENATE($A43,"_",U$4),assets_m6!$A:$D,4,FALSE)</f>
        <v>24.213999999999999</v>
      </c>
      <c r="V43">
        <f>VLOOKUP(CONCATENATE($A43,"_",V$4),assets_m6!$A:$D,4,FALSE)</f>
        <v>24.241</v>
      </c>
      <c r="X43" t="str">
        <f t="shared" si="16"/>
        <v>EWZ</v>
      </c>
      <c r="Y43">
        <f t="shared" si="16"/>
        <v>25.312000000000001</v>
      </c>
      <c r="Z43">
        <f t="shared" si="36"/>
        <v>25.963000000000001</v>
      </c>
      <c r="AA43">
        <f t="shared" si="36"/>
        <v>25.74</v>
      </c>
      <c r="AB43">
        <f t="shared" si="36"/>
        <v>25.850999999999999</v>
      </c>
      <c r="AC43">
        <f t="shared" si="36"/>
        <v>25.488</v>
      </c>
      <c r="AD43">
        <f t="shared" si="36"/>
        <v>25.190999999999999</v>
      </c>
      <c r="AE43">
        <f t="shared" si="36"/>
        <v>25.190999999999999</v>
      </c>
      <c r="AF43">
        <f t="shared" si="36"/>
        <v>24.594999999999999</v>
      </c>
      <c r="AG43">
        <f t="shared" si="36"/>
        <v>24.539000000000001</v>
      </c>
      <c r="AH43">
        <f t="shared" si="36"/>
        <v>25.414000000000001</v>
      </c>
      <c r="AI43">
        <f t="shared" si="36"/>
        <v>25.628</v>
      </c>
      <c r="AJ43">
        <f t="shared" si="36"/>
        <v>24.614000000000001</v>
      </c>
      <c r="AK43">
        <f t="shared" si="36"/>
        <v>24.324999999999999</v>
      </c>
      <c r="AL43">
        <f t="shared" si="36"/>
        <v>24.428000000000001</v>
      </c>
      <c r="AM43">
        <f t="shared" si="36"/>
        <v>23.803999999999998</v>
      </c>
      <c r="AN43">
        <f t="shared" si="36"/>
        <v>24.13</v>
      </c>
      <c r="AO43">
        <f t="shared" si="31"/>
        <v>24.158000000000001</v>
      </c>
      <c r="AP43">
        <f t="shared" si="31"/>
        <v>24.437000000000001</v>
      </c>
      <c r="AQ43">
        <f t="shared" si="31"/>
        <v>24.186</v>
      </c>
      <c r="AR43">
        <f t="shared" si="31"/>
        <v>24.213999999999999</v>
      </c>
      <c r="AS43">
        <f t="shared" si="31"/>
        <v>24.241</v>
      </c>
      <c r="AU43" t="s">
        <v>74</v>
      </c>
      <c r="AV43">
        <f t="shared" si="34"/>
        <v>2.5719026548672562E-4</v>
      </c>
      <c r="AW43">
        <f t="shared" si="34"/>
        <v>-8.58914609251637E-5</v>
      </c>
      <c r="AX43">
        <f t="shared" si="34"/>
        <v>4.312354312354338E-5</v>
      </c>
      <c r="AY43">
        <f t="shared" si="34"/>
        <v>-1.404200998027154E-4</v>
      </c>
      <c r="AZ43">
        <f t="shared" si="34"/>
        <v>-1.165254237288138E-4</v>
      </c>
      <c r="BA43">
        <f t="shared" si="34"/>
        <v>0</v>
      </c>
      <c r="BB43">
        <f t="shared" si="34"/>
        <v>-2.3659243380572432E-4</v>
      </c>
      <c r="BC43">
        <f t="shared" si="34"/>
        <v>-2.2768855458425448E-5</v>
      </c>
      <c r="BD43">
        <f t="shared" si="34"/>
        <v>3.5657524756510045E-4</v>
      </c>
      <c r="BE43">
        <f t="shared" si="34"/>
        <v>8.4205555992759358E-5</v>
      </c>
      <c r="BF43">
        <f t="shared" si="34"/>
        <v>-3.9566099578585898E-4</v>
      </c>
      <c r="BG43">
        <f t="shared" si="34"/>
        <v>-1.1741285447306471E-4</v>
      </c>
      <c r="BH43">
        <f t="shared" si="34"/>
        <v>4.2343268242549447E-5</v>
      </c>
      <c r="BI43">
        <f t="shared" si="34"/>
        <v>-2.5544457180285015E-4</v>
      </c>
      <c r="BJ43">
        <f t="shared" si="34"/>
        <v>1.3695177281129246E-4</v>
      </c>
      <c r="BK43">
        <f t="shared" si="34"/>
        <v>1.1603812681310506E-5</v>
      </c>
      <c r="BL43">
        <f t="shared" si="32"/>
        <v>1.1548969285536877E-4</v>
      </c>
      <c r="BM43">
        <f t="shared" si="32"/>
        <v>-1.0271309898923813E-4</v>
      </c>
      <c r="BN43">
        <f t="shared" si="32"/>
        <v>1.157694534027896E-5</v>
      </c>
      <c r="BO43">
        <f t="shared" si="32"/>
        <v>1.1150574048071788E-5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-4.2311946902654926E-2</v>
      </c>
      <c r="BZ43">
        <f t="shared" si="20"/>
        <v>11</v>
      </c>
      <c r="CA43">
        <f t="shared" si="21"/>
        <v>1</v>
      </c>
      <c r="CB43">
        <f t="shared" si="22"/>
        <v>0.24</v>
      </c>
      <c r="CC43">
        <f t="shared" si="23"/>
        <v>1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1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170.16</v>
      </c>
      <c r="C44">
        <f>VLOOKUP(CONCATENATE($A44,"_",C$4),assets_m6!$A:$D,4,FALSE)</f>
        <v>169.49</v>
      </c>
      <c r="D44">
        <f>VLOOKUP(CONCATENATE($A44,"_",D$4),assets_m6!$A:$D,4,FALSE)</f>
        <v>160.68</v>
      </c>
      <c r="E44">
        <f>VLOOKUP(CONCATENATE($A44,"_",E$4),assets_m6!$A:$D,4,FALSE)</f>
        <v>163.94</v>
      </c>
      <c r="F44">
        <f>VLOOKUP(CONCATENATE($A44,"_",F$4),assets_m6!$A:$D,4,FALSE)</f>
        <v>161.25</v>
      </c>
      <c r="G44">
        <f>VLOOKUP(CONCATENATE($A44,"_",G$4),assets_m6!$A:$D,4,FALSE)</f>
        <v>160.03</v>
      </c>
      <c r="H44" t="e">
        <f>VLOOKUP(CONCATENATE($A44,"_",H$4),assets_m6!$A:$D,4,FALSE)</f>
        <v>#N/A</v>
      </c>
      <c r="I44">
        <f>VLOOKUP(CONCATENATE($A44,"_",I$4),assets_m6!$A:$D,4,FALSE)</f>
        <v>168.19</v>
      </c>
      <c r="J44">
        <f>VLOOKUP(CONCATENATE($A44,"_",J$4),assets_m6!$A:$D,4,FALSE)</f>
        <v>169.77</v>
      </c>
      <c r="K44">
        <f>VLOOKUP(CONCATENATE($A44,"_",K$4),assets_m6!$A:$D,4,FALSE)</f>
        <v>172.19</v>
      </c>
      <c r="L44">
        <f>VLOOKUP(CONCATENATE($A44,"_",L$4),assets_m6!$A:$D,4,FALSE)</f>
        <v>170.88</v>
      </c>
      <c r="M44">
        <f>VLOOKUP(CONCATENATE($A44,"_",M$4),assets_m6!$A:$D,4,FALSE)</f>
        <v>162.88</v>
      </c>
      <c r="N44">
        <f>VLOOKUP(CONCATENATE($A44,"_",N$4),assets_m6!$A:$D,4,FALSE)</f>
        <v>163.27000000000001</v>
      </c>
      <c r="O44">
        <f>VLOOKUP(CONCATENATE($A44,"_",O$4),assets_m6!$A:$D,4,FALSE)</f>
        <v>163.49</v>
      </c>
      <c r="P44">
        <f>VLOOKUP(CONCATENATE($A44,"_",P$4),assets_m6!$A:$D,4,FALSE)</f>
        <v>158.05000000000001</v>
      </c>
      <c r="Q44">
        <f>VLOOKUP(CONCATENATE($A44,"_",Q$4),assets_m6!$A:$D,4,FALSE)</f>
        <v>164.7</v>
      </c>
      <c r="R44">
        <f>VLOOKUP(CONCATENATE($A44,"_",R$4),assets_m6!$A:$D,4,FALSE)</f>
        <v>167.23</v>
      </c>
      <c r="S44">
        <f>VLOOKUP(CONCATENATE($A44,"_",S$4),assets_m6!$A:$D,4,FALSE)</f>
        <v>175.78</v>
      </c>
      <c r="T44">
        <f>VLOOKUP(CONCATENATE($A44,"_",T$4),assets_m6!$A:$D,4,FALSE)</f>
        <v>183.09</v>
      </c>
      <c r="U44">
        <f>VLOOKUP(CONCATENATE($A44,"_",U$4),assets_m6!$A:$D,4,FALSE)</f>
        <v>183.17</v>
      </c>
      <c r="V44">
        <f>VLOOKUP(CONCATENATE($A44,"_",V$4),assets_m6!$A:$D,4,FALSE)</f>
        <v>169.27</v>
      </c>
      <c r="X44" t="str">
        <f t="shared" si="16"/>
        <v>META</v>
      </c>
      <c r="Y44">
        <f t="shared" si="16"/>
        <v>170.16</v>
      </c>
      <c r="Z44">
        <f t="shared" si="36"/>
        <v>169.49</v>
      </c>
      <c r="AA44">
        <f t="shared" si="36"/>
        <v>160.68</v>
      </c>
      <c r="AB44">
        <f t="shared" si="36"/>
        <v>163.94</v>
      </c>
      <c r="AC44">
        <f t="shared" si="36"/>
        <v>161.25</v>
      </c>
      <c r="AD44">
        <f t="shared" si="36"/>
        <v>160.03</v>
      </c>
      <c r="AE44">
        <f t="shared" si="36"/>
        <v>160.03</v>
      </c>
      <c r="AF44">
        <f t="shared" si="36"/>
        <v>168.19</v>
      </c>
      <c r="AG44">
        <f t="shared" si="36"/>
        <v>169.77</v>
      </c>
      <c r="AH44">
        <f t="shared" si="36"/>
        <v>172.19</v>
      </c>
      <c r="AI44">
        <f t="shared" si="36"/>
        <v>170.88</v>
      </c>
      <c r="AJ44">
        <f t="shared" si="36"/>
        <v>162.88</v>
      </c>
      <c r="AK44">
        <f t="shared" si="36"/>
        <v>163.27000000000001</v>
      </c>
      <c r="AL44">
        <f t="shared" si="36"/>
        <v>163.49</v>
      </c>
      <c r="AM44">
        <f t="shared" si="36"/>
        <v>158.05000000000001</v>
      </c>
      <c r="AN44">
        <f t="shared" si="36"/>
        <v>164.7</v>
      </c>
      <c r="AO44">
        <f t="shared" si="31"/>
        <v>167.23</v>
      </c>
      <c r="AP44">
        <f t="shared" si="31"/>
        <v>175.78</v>
      </c>
      <c r="AQ44">
        <f t="shared" si="31"/>
        <v>183.09</v>
      </c>
      <c r="AR44">
        <f t="shared" si="31"/>
        <v>183.17</v>
      </c>
      <c r="AS44">
        <f t="shared" si="31"/>
        <v>169.27</v>
      </c>
      <c r="AU44" t="s">
        <v>75</v>
      </c>
      <c r="AV44">
        <f t="shared" si="34"/>
        <v>-3.9374706158908528E-5</v>
      </c>
      <c r="AW44">
        <f t="shared" si="34"/>
        <v>-5.1979467815210345E-4</v>
      </c>
      <c r="AX44">
        <f t="shared" si="34"/>
        <v>2.0288772715957123E-4</v>
      </c>
      <c r="AY44">
        <f t="shared" si="34"/>
        <v>-1.6408442112968147E-4</v>
      </c>
      <c r="AZ44">
        <f t="shared" si="34"/>
        <v>-7.5658914728682095E-5</v>
      </c>
      <c r="BA44">
        <f t="shared" si="34"/>
        <v>0</v>
      </c>
      <c r="BB44">
        <f t="shared" si="34"/>
        <v>5.0990439292632607E-4</v>
      </c>
      <c r="BC44">
        <f t="shared" si="34"/>
        <v>9.3941375824960617E-5</v>
      </c>
      <c r="BD44">
        <f t="shared" si="34"/>
        <v>1.425457972551091E-4</v>
      </c>
      <c r="BE44">
        <f t="shared" si="34"/>
        <v>-7.607875021778282E-5</v>
      </c>
      <c r="BF44">
        <f t="shared" si="34"/>
        <v>-4.6816479400749064E-4</v>
      </c>
      <c r="BG44">
        <f t="shared" si="34"/>
        <v>2.3944007858547075E-5</v>
      </c>
      <c r="BH44">
        <f t="shared" si="34"/>
        <v>1.347461260488754E-5</v>
      </c>
      <c r="BI44">
        <f t="shared" si="34"/>
        <v>-3.3274206373478483E-4</v>
      </c>
      <c r="BJ44">
        <f t="shared" si="34"/>
        <v>4.2075292628914753E-4</v>
      </c>
      <c r="BK44">
        <f t="shared" si="34"/>
        <v>1.5361262902246518E-4</v>
      </c>
      <c r="BL44">
        <f t="shared" si="32"/>
        <v>5.1127190097470618E-4</v>
      </c>
      <c r="BM44">
        <f t="shared" si="32"/>
        <v>4.1586073500967134E-4</v>
      </c>
      <c r="BN44">
        <f t="shared" si="32"/>
        <v>4.3694357966018947E-6</v>
      </c>
      <c r="BO44">
        <f t="shared" si="32"/>
        <v>-7.5885789157613024E-4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-5.2303714151386129E-3</v>
      </c>
      <c r="BZ44">
        <f t="shared" si="20"/>
        <v>37</v>
      </c>
      <c r="CA44">
        <f t="shared" si="21"/>
        <v>2</v>
      </c>
      <c r="CB44">
        <f t="shared" si="22"/>
        <v>0.11999999999999997</v>
      </c>
      <c r="CC44">
        <f t="shared" si="23"/>
        <v>0</v>
      </c>
      <c r="CD44">
        <f t="shared" si="24"/>
        <v>1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0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56.158999999999999</v>
      </c>
      <c r="C45">
        <f>VLOOKUP(CONCATENATE($A45,"_",C$4),assets_m6!$A:$D,4,FALSE)</f>
        <v>55.58</v>
      </c>
      <c r="D45">
        <f>VLOOKUP(CONCATENATE($A45,"_",D$4),assets_m6!$A:$D,4,FALSE)</f>
        <v>54.811999999999998</v>
      </c>
      <c r="E45">
        <f>VLOOKUP(CONCATENATE($A45,"_",E$4),assets_m6!$A:$D,4,FALSE)</f>
        <v>54.411999999999999</v>
      </c>
      <c r="F45">
        <f>VLOOKUP(CONCATENATE($A45,"_",F$4),assets_m6!$A:$D,4,FALSE)</f>
        <v>54.262999999999998</v>
      </c>
      <c r="G45">
        <f>VLOOKUP(CONCATENATE($A45,"_",G$4),assets_m6!$A:$D,4,FALSE)</f>
        <v>54.752000000000002</v>
      </c>
      <c r="H45" t="e">
        <f>VLOOKUP(CONCATENATE($A45,"_",H$4),assets_m6!$A:$D,4,FALSE)</f>
        <v>#N/A</v>
      </c>
      <c r="I45">
        <f>VLOOKUP(CONCATENATE($A45,"_",I$4),assets_m6!$A:$D,4,FALSE)</f>
        <v>54.802</v>
      </c>
      <c r="J45">
        <f>VLOOKUP(CONCATENATE($A45,"_",J$4),assets_m6!$A:$D,4,FALSE)</f>
        <v>54.960999999999999</v>
      </c>
      <c r="K45">
        <f>VLOOKUP(CONCATENATE($A45,"_",K$4),assets_m6!$A:$D,4,FALSE)</f>
        <v>55.8</v>
      </c>
      <c r="L45">
        <f>VLOOKUP(CONCATENATE($A45,"_",L$4),assets_m6!$A:$D,4,FALSE)</f>
        <v>55.889000000000003</v>
      </c>
      <c r="M45">
        <f>VLOOKUP(CONCATENATE($A45,"_",M$4),assets_m6!$A:$D,4,FALSE)</f>
        <v>55.37</v>
      </c>
      <c r="N45">
        <f>VLOOKUP(CONCATENATE($A45,"_",N$4),assets_m6!$A:$D,4,FALSE)</f>
        <v>54.642000000000003</v>
      </c>
      <c r="O45">
        <f>VLOOKUP(CONCATENATE($A45,"_",O$4),assets_m6!$A:$D,4,FALSE)</f>
        <v>54.162999999999997</v>
      </c>
      <c r="P45">
        <f>VLOOKUP(CONCATENATE($A45,"_",P$4),assets_m6!$A:$D,4,FALSE)</f>
        <v>53.543999999999997</v>
      </c>
      <c r="Q45">
        <f>VLOOKUP(CONCATENATE($A45,"_",Q$4),assets_m6!$A:$D,4,FALSE)</f>
        <v>54.781999999999996</v>
      </c>
      <c r="R45">
        <f>VLOOKUP(CONCATENATE($A45,"_",R$4),assets_m6!$A:$D,4,FALSE)</f>
        <v>54.152999999999999</v>
      </c>
      <c r="S45">
        <f>VLOOKUP(CONCATENATE($A45,"_",S$4),assets_m6!$A:$D,4,FALSE)</f>
        <v>56.478000000000002</v>
      </c>
      <c r="T45">
        <f>VLOOKUP(CONCATENATE($A45,"_",T$4),assets_m6!$A:$D,4,FALSE)</f>
        <v>57.067</v>
      </c>
      <c r="U45">
        <f>VLOOKUP(CONCATENATE($A45,"_",U$4),assets_m6!$A:$D,4,FALSE)</f>
        <v>58.662999999999997</v>
      </c>
      <c r="V45">
        <f>VLOOKUP(CONCATENATE($A45,"_",V$4),assets_m6!$A:$D,4,FALSE)</f>
        <v>58.293999999999997</v>
      </c>
      <c r="X45" t="str">
        <f t="shared" si="16"/>
        <v>FTV</v>
      </c>
      <c r="Y45">
        <f t="shared" si="16"/>
        <v>56.158999999999999</v>
      </c>
      <c r="Z45">
        <f t="shared" si="36"/>
        <v>55.58</v>
      </c>
      <c r="AA45">
        <f t="shared" si="36"/>
        <v>54.811999999999998</v>
      </c>
      <c r="AB45">
        <f t="shared" si="36"/>
        <v>54.411999999999999</v>
      </c>
      <c r="AC45">
        <f t="shared" si="36"/>
        <v>54.262999999999998</v>
      </c>
      <c r="AD45">
        <f t="shared" si="36"/>
        <v>54.752000000000002</v>
      </c>
      <c r="AE45">
        <f t="shared" si="36"/>
        <v>54.752000000000002</v>
      </c>
      <c r="AF45">
        <f t="shared" si="36"/>
        <v>54.802</v>
      </c>
      <c r="AG45">
        <f t="shared" si="36"/>
        <v>54.960999999999999</v>
      </c>
      <c r="AH45">
        <f t="shared" si="36"/>
        <v>55.8</v>
      </c>
      <c r="AI45">
        <f t="shared" si="36"/>
        <v>55.889000000000003</v>
      </c>
      <c r="AJ45">
        <f t="shared" si="36"/>
        <v>55.37</v>
      </c>
      <c r="AK45">
        <f t="shared" si="36"/>
        <v>54.642000000000003</v>
      </c>
      <c r="AL45">
        <f t="shared" si="36"/>
        <v>54.162999999999997</v>
      </c>
      <c r="AM45">
        <f t="shared" si="36"/>
        <v>53.543999999999997</v>
      </c>
      <c r="AN45">
        <f t="shared" si="36"/>
        <v>54.781999999999996</v>
      </c>
      <c r="AO45">
        <f t="shared" si="31"/>
        <v>54.152999999999999</v>
      </c>
      <c r="AP45">
        <f t="shared" si="31"/>
        <v>56.478000000000002</v>
      </c>
      <c r="AQ45">
        <f t="shared" si="31"/>
        <v>57.067</v>
      </c>
      <c r="AR45">
        <f t="shared" si="31"/>
        <v>58.662999999999997</v>
      </c>
      <c r="AS45">
        <f t="shared" si="31"/>
        <v>58.293999999999997</v>
      </c>
      <c r="AU45" t="s">
        <v>76</v>
      </c>
      <c r="AV45">
        <f t="shared" si="34"/>
        <v>-1.0310012642675272E-4</v>
      </c>
      <c r="AW45">
        <f t="shared" si="34"/>
        <v>-1.3817920115149349E-4</v>
      </c>
      <c r="AX45">
        <f t="shared" si="34"/>
        <v>-7.2976720426183797E-5</v>
      </c>
      <c r="AY45">
        <f t="shared" si="34"/>
        <v>-2.7383665367933712E-5</v>
      </c>
      <c r="AZ45">
        <f t="shared" si="34"/>
        <v>9.011665407367901E-5</v>
      </c>
      <c r="BA45">
        <f t="shared" si="34"/>
        <v>0</v>
      </c>
      <c r="BB45">
        <f t="shared" si="34"/>
        <v>9.1320864991228008E-6</v>
      </c>
      <c r="BC45">
        <f t="shared" si="34"/>
        <v>2.9013539651837328E-5</v>
      </c>
      <c r="BD45">
        <f t="shared" si="34"/>
        <v>1.5265369989628984E-4</v>
      </c>
      <c r="BE45">
        <f t="shared" si="34"/>
        <v>1.5949820788531494E-5</v>
      </c>
      <c r="BF45">
        <f t="shared" si="34"/>
        <v>-9.2862638444059738E-5</v>
      </c>
      <c r="BG45">
        <f t="shared" si="34"/>
        <v>-1.3147914032869684E-4</v>
      </c>
      <c r="BH45">
        <f t="shared" si="34"/>
        <v>-8.766150580139934E-5</v>
      </c>
      <c r="BI45">
        <f t="shared" si="34"/>
        <v>-1.142846592692428E-4</v>
      </c>
      <c r="BJ45">
        <f t="shared" si="34"/>
        <v>2.3121171373076339E-4</v>
      </c>
      <c r="BK45">
        <f t="shared" si="34"/>
        <v>-1.1481873608119416E-4</v>
      </c>
      <c r="BL45">
        <f t="shared" si="32"/>
        <v>4.2933909478699291E-4</v>
      </c>
      <c r="BM45">
        <f t="shared" si="32"/>
        <v>1.0428839548142615E-4</v>
      </c>
      <c r="BN45">
        <f t="shared" si="32"/>
        <v>2.7967126360243166E-4</v>
      </c>
      <c r="BO45">
        <f t="shared" si="32"/>
        <v>-6.2901658626391394E-5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3.8017058708310299E-2</v>
      </c>
      <c r="BZ45">
        <f t="shared" si="20"/>
        <v>77</v>
      </c>
      <c r="CA45">
        <f t="shared" si="21"/>
        <v>4</v>
      </c>
      <c r="CB45">
        <f t="shared" si="22"/>
        <v>0.12000000000000002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1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118.538</v>
      </c>
      <c r="C46">
        <f>VLOOKUP(CONCATENATE($A46,"_",C$4),assets_m6!$A:$D,4,FALSE)</f>
        <v>116.622</v>
      </c>
      <c r="D46">
        <f>VLOOKUP(CONCATENATE($A46,"_",D$4),assets_m6!$A:$D,4,FALSE)</f>
        <v>112.572</v>
      </c>
      <c r="E46">
        <f>VLOOKUP(CONCATENATE($A46,"_",E$4),assets_m6!$A:$D,4,FALSE)</f>
        <v>112.256</v>
      </c>
      <c r="F46">
        <f>VLOOKUP(CONCATENATE($A46,"_",F$4),assets_m6!$A:$D,4,FALSE)</f>
        <v>109.372</v>
      </c>
      <c r="G46">
        <f>VLOOKUP(CONCATENATE($A46,"_",G$4),assets_m6!$A:$D,4,FALSE)</f>
        <v>109.081</v>
      </c>
      <c r="H46" t="e">
        <f>VLOOKUP(CONCATENATE($A46,"_",H$4),assets_m6!$A:$D,4,FALSE)</f>
        <v>#N/A</v>
      </c>
      <c r="I46">
        <f>VLOOKUP(CONCATENATE($A46,"_",I$4),assets_m6!$A:$D,4,FALSE)</f>
        <v>113.887</v>
      </c>
      <c r="J46">
        <f>VLOOKUP(CONCATENATE($A46,"_",J$4),assets_m6!$A:$D,4,FALSE)</f>
        <v>115.214</v>
      </c>
      <c r="K46">
        <f>VLOOKUP(CONCATENATE($A46,"_",K$4),assets_m6!$A:$D,4,FALSE)</f>
        <v>119.306</v>
      </c>
      <c r="L46">
        <f>VLOOKUP(CONCATENATE($A46,"_",L$4),assets_m6!$A:$D,4,FALSE)</f>
        <v>120.16800000000001</v>
      </c>
      <c r="M46">
        <f>VLOOKUP(CONCATENATE($A46,"_",M$4),assets_m6!$A:$D,4,FALSE)</f>
        <v>116.52200000000001</v>
      </c>
      <c r="N46">
        <f>VLOOKUP(CONCATENATE($A46,"_",N$4),assets_m6!$A:$D,4,FALSE)</f>
        <v>114.85</v>
      </c>
      <c r="O46">
        <f>VLOOKUP(CONCATENATE($A46,"_",O$4),assets_m6!$A:$D,4,FALSE)</f>
        <v>112.187</v>
      </c>
      <c r="P46">
        <f>VLOOKUP(CONCATENATE($A46,"_",P$4),assets_m6!$A:$D,4,FALSE)</f>
        <v>111.44</v>
      </c>
      <c r="Q46">
        <f>VLOOKUP(CONCATENATE($A46,"_",Q$4),assets_m6!$A:$D,4,FALSE)</f>
        <v>112.767</v>
      </c>
      <c r="R46">
        <f>VLOOKUP(CONCATENATE($A46,"_",R$4),assets_m6!$A:$D,4,FALSE)</f>
        <v>109.91</v>
      </c>
      <c r="S46">
        <f>VLOOKUP(CONCATENATE($A46,"_",S$4),assets_m6!$A:$D,4,FALSE)</f>
        <v>114.62</v>
      </c>
      <c r="T46">
        <f>VLOOKUP(CONCATENATE($A46,"_",T$4),assets_m6!$A:$D,4,FALSE)</f>
        <v>114.7</v>
      </c>
      <c r="U46">
        <f>VLOOKUP(CONCATENATE($A46,"_",U$4),assets_m6!$A:$D,4,FALSE)</f>
        <v>115.04</v>
      </c>
      <c r="V46">
        <f>VLOOKUP(CONCATENATE($A46,"_",V$4),assets_m6!$A:$D,4,FALSE)</f>
        <v>108.36</v>
      </c>
      <c r="X46" t="str">
        <f t="shared" si="16"/>
        <v>GOOG</v>
      </c>
      <c r="Y46">
        <f t="shared" si="16"/>
        <v>118.538</v>
      </c>
      <c r="Z46">
        <f t="shared" si="36"/>
        <v>116.622</v>
      </c>
      <c r="AA46">
        <f t="shared" si="36"/>
        <v>112.572</v>
      </c>
      <c r="AB46">
        <f t="shared" si="36"/>
        <v>112.256</v>
      </c>
      <c r="AC46">
        <f t="shared" si="36"/>
        <v>109.372</v>
      </c>
      <c r="AD46">
        <f t="shared" si="36"/>
        <v>109.081</v>
      </c>
      <c r="AE46">
        <f t="shared" si="36"/>
        <v>109.081</v>
      </c>
      <c r="AF46">
        <f t="shared" si="36"/>
        <v>113.887</v>
      </c>
      <c r="AG46">
        <f t="shared" si="36"/>
        <v>115.214</v>
      </c>
      <c r="AH46">
        <f t="shared" si="36"/>
        <v>119.306</v>
      </c>
      <c r="AI46">
        <f t="shared" si="36"/>
        <v>120.16800000000001</v>
      </c>
      <c r="AJ46">
        <f t="shared" si="36"/>
        <v>116.52200000000001</v>
      </c>
      <c r="AK46">
        <f t="shared" si="36"/>
        <v>114.85</v>
      </c>
      <c r="AL46">
        <f t="shared" si="36"/>
        <v>112.187</v>
      </c>
      <c r="AM46">
        <f t="shared" si="36"/>
        <v>111.44</v>
      </c>
      <c r="AN46">
        <f t="shared" si="36"/>
        <v>112.767</v>
      </c>
      <c r="AO46">
        <f t="shared" si="31"/>
        <v>109.91</v>
      </c>
      <c r="AP46">
        <f t="shared" si="31"/>
        <v>114.62</v>
      </c>
      <c r="AQ46">
        <f t="shared" si="31"/>
        <v>114.7</v>
      </c>
      <c r="AR46">
        <f t="shared" si="31"/>
        <v>115.04</v>
      </c>
      <c r="AS46">
        <f t="shared" si="31"/>
        <v>108.36</v>
      </c>
      <c r="AU46" t="s">
        <v>77</v>
      </c>
      <c r="AV46">
        <f t="shared" si="34"/>
        <v>-1.6163593109382621E-4</v>
      </c>
      <c r="AW46">
        <f t="shared" si="34"/>
        <v>-3.4727581416885297E-4</v>
      </c>
      <c r="AX46">
        <f t="shared" si="34"/>
        <v>-2.8070923497850488E-5</v>
      </c>
      <c r="AY46">
        <f t="shared" si="34"/>
        <v>-2.5691277080957815E-4</v>
      </c>
      <c r="AZ46">
        <f t="shared" si="34"/>
        <v>-2.6606444062465421E-5</v>
      </c>
      <c r="BA46">
        <f t="shared" si="34"/>
        <v>0</v>
      </c>
      <c r="BB46">
        <f t="shared" si="34"/>
        <v>4.405900202601734E-4</v>
      </c>
      <c r="BC46">
        <f t="shared" si="34"/>
        <v>1.1651900568106967E-4</v>
      </c>
      <c r="BD46">
        <f t="shared" si="34"/>
        <v>3.551651708993698E-4</v>
      </c>
      <c r="BE46">
        <f t="shared" si="34"/>
        <v>7.2251186025850252E-5</v>
      </c>
      <c r="BF46">
        <f t="shared" si="34"/>
        <v>-3.0340856134744695E-4</v>
      </c>
      <c r="BG46">
        <f t="shared" si="34"/>
        <v>-1.434922160622038E-4</v>
      </c>
      <c r="BH46">
        <f t="shared" si="34"/>
        <v>-2.3186765346103585E-4</v>
      </c>
      <c r="BI46">
        <f t="shared" si="34"/>
        <v>-6.6585254976066736E-5</v>
      </c>
      <c r="BJ46">
        <f t="shared" si="34"/>
        <v>1.1907753050969115E-4</v>
      </c>
      <c r="BK46">
        <f t="shared" si="34"/>
        <v>-2.5335426144173378E-4</v>
      </c>
      <c r="BL46">
        <f t="shared" si="32"/>
        <v>4.2853243562915186E-4</v>
      </c>
      <c r="BM46">
        <f t="shared" si="32"/>
        <v>6.979584714709326E-6</v>
      </c>
      <c r="BN46">
        <f t="shared" si="32"/>
        <v>2.9642545771578327E-5</v>
      </c>
      <c r="BO46">
        <f t="shared" si="32"/>
        <v>-5.8066759388038995E-4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-8.5862761308609883E-2</v>
      </c>
      <c r="BZ46">
        <f t="shared" si="20"/>
        <v>4</v>
      </c>
      <c r="CA46">
        <f t="shared" si="21"/>
        <v>1</v>
      </c>
      <c r="CB46">
        <f t="shared" si="22"/>
        <v>0.24</v>
      </c>
      <c r="CC46">
        <f t="shared" si="23"/>
        <v>1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1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135.30199999999999</v>
      </c>
      <c r="C47">
        <f>VLOOKUP(CONCATENATE($A47,"_",C$4),assets_m6!$A:$D,4,FALSE)</f>
        <v>135.68799999999999</v>
      </c>
      <c r="D47">
        <f>VLOOKUP(CONCATENATE($A47,"_",D$4),assets_m6!$A:$D,4,FALSE)</f>
        <v>134.01599999999999</v>
      </c>
      <c r="E47">
        <f>VLOOKUP(CONCATENATE($A47,"_",E$4),assets_m6!$A:$D,4,FALSE)</f>
        <v>132.096</v>
      </c>
      <c r="F47">
        <f>VLOOKUP(CONCATENATE($A47,"_",F$4),assets_m6!$A:$D,4,FALSE)</f>
        <v>131.59100000000001</v>
      </c>
      <c r="G47">
        <f>VLOOKUP(CONCATENATE($A47,"_",G$4),assets_m6!$A:$D,4,FALSE)</f>
        <v>131.93799999999999</v>
      </c>
      <c r="H47" t="e">
        <f>VLOOKUP(CONCATENATE($A47,"_",H$4),assets_m6!$A:$D,4,FALSE)</f>
        <v>#N/A</v>
      </c>
      <c r="I47">
        <f>VLOOKUP(CONCATENATE($A47,"_",I$4),assets_m6!$A:$D,4,FALSE)</f>
        <v>133.80799999999999</v>
      </c>
      <c r="J47">
        <f>VLOOKUP(CONCATENATE($A47,"_",J$4),assets_m6!$A:$D,4,FALSE)</f>
        <v>133.86699999999999</v>
      </c>
      <c r="K47">
        <f>VLOOKUP(CONCATENATE($A47,"_",K$4),assets_m6!$A:$D,4,FALSE)</f>
        <v>136.50899999999999</v>
      </c>
      <c r="L47">
        <f>VLOOKUP(CONCATENATE($A47,"_",L$4),assets_m6!$A:$D,4,FALSE)</f>
        <v>135.68799999999999</v>
      </c>
      <c r="M47">
        <f>VLOOKUP(CONCATENATE($A47,"_",M$4),assets_m6!$A:$D,4,FALSE)</f>
        <v>136.15299999999999</v>
      </c>
      <c r="N47">
        <f>VLOOKUP(CONCATENATE($A47,"_",N$4),assets_m6!$A:$D,4,FALSE)</f>
        <v>135.5</v>
      </c>
      <c r="O47">
        <f>VLOOKUP(CONCATENATE($A47,"_",O$4),assets_m6!$A:$D,4,FALSE)</f>
        <v>135.846</v>
      </c>
      <c r="P47">
        <f>VLOOKUP(CONCATENATE($A47,"_",P$4),assets_m6!$A:$D,4,FALSE)</f>
        <v>135.24199999999999</v>
      </c>
      <c r="Q47">
        <f>VLOOKUP(CONCATENATE($A47,"_",Q$4),assets_m6!$A:$D,4,FALSE)</f>
        <v>137.07300000000001</v>
      </c>
      <c r="R47">
        <f>VLOOKUP(CONCATENATE($A47,"_",R$4),assets_m6!$A:$D,4,FALSE)</f>
        <v>136.667</v>
      </c>
      <c r="S47">
        <f>VLOOKUP(CONCATENATE($A47,"_",S$4),assets_m6!$A:$D,4,FALSE)</f>
        <v>140.28800000000001</v>
      </c>
      <c r="T47">
        <f>VLOOKUP(CONCATENATE($A47,"_",T$4),assets_m6!$A:$D,4,FALSE)</f>
        <v>141.011</v>
      </c>
      <c r="U47">
        <f>VLOOKUP(CONCATENATE($A47,"_",U$4),assets_m6!$A:$D,4,FALSE)</f>
        <v>141.04</v>
      </c>
      <c r="V47">
        <f>VLOOKUP(CONCATENATE($A47,"_",V$4),assets_m6!$A:$D,4,FALSE)</f>
        <v>142.96</v>
      </c>
      <c r="X47" t="str">
        <f t="shared" si="16"/>
        <v>GPC</v>
      </c>
      <c r="Y47">
        <f t="shared" si="16"/>
        <v>135.30199999999999</v>
      </c>
      <c r="Z47">
        <f t="shared" si="36"/>
        <v>135.68799999999999</v>
      </c>
      <c r="AA47">
        <f t="shared" si="36"/>
        <v>134.01599999999999</v>
      </c>
      <c r="AB47">
        <f t="shared" si="36"/>
        <v>132.096</v>
      </c>
      <c r="AC47">
        <f t="shared" si="36"/>
        <v>131.59100000000001</v>
      </c>
      <c r="AD47">
        <f t="shared" si="36"/>
        <v>131.93799999999999</v>
      </c>
      <c r="AE47">
        <f t="shared" si="36"/>
        <v>131.93799999999999</v>
      </c>
      <c r="AF47">
        <f t="shared" si="36"/>
        <v>133.80799999999999</v>
      </c>
      <c r="AG47">
        <f t="shared" si="36"/>
        <v>133.86699999999999</v>
      </c>
      <c r="AH47">
        <f t="shared" si="36"/>
        <v>136.50899999999999</v>
      </c>
      <c r="AI47">
        <f t="shared" si="36"/>
        <v>135.68799999999999</v>
      </c>
      <c r="AJ47">
        <f t="shared" si="36"/>
        <v>136.15299999999999</v>
      </c>
      <c r="AK47">
        <f t="shared" si="36"/>
        <v>135.5</v>
      </c>
      <c r="AL47">
        <f t="shared" si="36"/>
        <v>135.846</v>
      </c>
      <c r="AM47">
        <f t="shared" si="36"/>
        <v>135.24199999999999</v>
      </c>
      <c r="AN47">
        <f t="shared" si="36"/>
        <v>137.07300000000001</v>
      </c>
      <c r="AO47">
        <f t="shared" si="31"/>
        <v>136.667</v>
      </c>
      <c r="AP47">
        <f t="shared" si="31"/>
        <v>140.28800000000001</v>
      </c>
      <c r="AQ47">
        <f t="shared" si="31"/>
        <v>141.011</v>
      </c>
      <c r="AR47">
        <f t="shared" si="31"/>
        <v>141.04</v>
      </c>
      <c r="AS47">
        <f t="shared" si="31"/>
        <v>142.96</v>
      </c>
      <c r="AU47" t="s">
        <v>79</v>
      </c>
      <c r="AV47">
        <f t="shared" si="34"/>
        <v>2.8528772671504909E-5</v>
      </c>
      <c r="AW47">
        <f t="shared" si="34"/>
        <v>-1.2322386651730419E-4</v>
      </c>
      <c r="AX47">
        <f t="shared" si="34"/>
        <v>-1.4326647564469824E-4</v>
      </c>
      <c r="AY47">
        <f t="shared" si="34"/>
        <v>-3.8229772286821363E-5</v>
      </c>
      <c r="AZ47">
        <f t="shared" si="34"/>
        <v>2.6369584546054059E-5</v>
      </c>
      <c r="BA47">
        <f t="shared" si="34"/>
        <v>0</v>
      </c>
      <c r="BB47">
        <f t="shared" si="34"/>
        <v>1.417332383392203E-4</v>
      </c>
      <c r="BC47">
        <f t="shared" si="34"/>
        <v>4.4093028817408151E-6</v>
      </c>
      <c r="BD47">
        <f t="shared" si="34"/>
        <v>1.9736006633449591E-4</v>
      </c>
      <c r="BE47">
        <f t="shared" si="34"/>
        <v>-6.0142554703352751E-5</v>
      </c>
      <c r="BF47">
        <f t="shared" si="34"/>
        <v>3.4269795413006565E-5</v>
      </c>
      <c r="BG47">
        <f t="shared" si="34"/>
        <v>-4.7960750038558945E-5</v>
      </c>
      <c r="BH47">
        <f t="shared" si="34"/>
        <v>2.5535055350553773E-5</v>
      </c>
      <c r="BI47">
        <f t="shared" si="34"/>
        <v>-4.4462111508621044E-5</v>
      </c>
      <c r="BJ47">
        <f t="shared" si="34"/>
        <v>1.3538693601100379E-4</v>
      </c>
      <c r="BK47">
        <f t="shared" si="34"/>
        <v>-2.9619253974160186E-5</v>
      </c>
      <c r="BL47">
        <f t="shared" si="32"/>
        <v>2.6495057329128534E-4</v>
      </c>
      <c r="BM47">
        <f t="shared" si="32"/>
        <v>5.1536838503648543E-5</v>
      </c>
      <c r="BN47">
        <f t="shared" si="32"/>
        <v>2.0565771464634933E-6</v>
      </c>
      <c r="BO47">
        <f t="shared" si="32"/>
        <v>1.3613159387407939E-4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5.6599311170566699E-2</v>
      </c>
      <c r="BZ47">
        <f t="shared" si="20"/>
        <v>93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23.83</v>
      </c>
      <c r="C48">
        <f>VLOOKUP(CONCATENATE($A48,"_",C$4),assets_m6!$A:$D,4,FALSE)</f>
        <v>23.94</v>
      </c>
      <c r="D48">
        <f>VLOOKUP(CONCATENATE($A48,"_",D$4),assets_m6!$A:$D,4,FALSE)</f>
        <v>24.23</v>
      </c>
      <c r="E48">
        <f>VLOOKUP(CONCATENATE($A48,"_",E$4),assets_m6!$A:$D,4,FALSE)</f>
        <v>23.79</v>
      </c>
      <c r="F48">
        <f>VLOOKUP(CONCATENATE($A48,"_",F$4),assets_m6!$A:$D,4,FALSE)</f>
        <v>23.1</v>
      </c>
      <c r="G48">
        <f>VLOOKUP(CONCATENATE($A48,"_",G$4),assets_m6!$A:$D,4,FALSE)</f>
        <v>23.38</v>
      </c>
      <c r="H48" t="e">
        <f>VLOOKUP(CONCATENATE($A48,"_",H$4),assets_m6!$A:$D,4,FALSE)</f>
        <v>#N/A</v>
      </c>
      <c r="I48">
        <f>VLOOKUP(CONCATENATE($A48,"_",I$4),assets_m6!$A:$D,4,FALSE)</f>
        <v>21.85</v>
      </c>
      <c r="J48">
        <f>VLOOKUP(CONCATENATE($A48,"_",J$4),assets_m6!$A:$D,4,FALSE)</f>
        <v>21.54</v>
      </c>
      <c r="K48">
        <f>VLOOKUP(CONCATENATE($A48,"_",K$4),assets_m6!$A:$D,4,FALSE)</f>
        <v>22.4</v>
      </c>
      <c r="L48">
        <f>VLOOKUP(CONCATENATE($A48,"_",L$4),assets_m6!$A:$D,4,FALSE)</f>
        <v>22.77</v>
      </c>
      <c r="M48">
        <f>VLOOKUP(CONCATENATE($A48,"_",M$4),assets_m6!$A:$D,4,FALSE)</f>
        <v>22.76</v>
      </c>
      <c r="N48">
        <f>VLOOKUP(CONCATENATE($A48,"_",N$4),assets_m6!$A:$D,4,FALSE)</f>
        <v>21.58</v>
      </c>
      <c r="O48">
        <f>VLOOKUP(CONCATENATE($A48,"_",O$4),assets_m6!$A:$D,4,FALSE)</f>
        <v>21.73</v>
      </c>
      <c r="P48">
        <f>VLOOKUP(CONCATENATE($A48,"_",P$4),assets_m6!$A:$D,4,FALSE)</f>
        <v>21.62</v>
      </c>
      <c r="Q48">
        <f>VLOOKUP(CONCATENATE($A48,"_",Q$4),assets_m6!$A:$D,4,FALSE)</f>
        <v>21.89</v>
      </c>
      <c r="R48">
        <f>VLOOKUP(CONCATENATE($A48,"_",R$4),assets_m6!$A:$D,4,FALSE)</f>
        <v>22.48</v>
      </c>
      <c r="S48">
        <f>VLOOKUP(CONCATENATE($A48,"_",S$4),assets_m6!$A:$D,4,FALSE)</f>
        <v>22.6</v>
      </c>
      <c r="T48">
        <f>VLOOKUP(CONCATENATE($A48,"_",T$4),assets_m6!$A:$D,4,FALSE)</f>
        <v>22.6</v>
      </c>
      <c r="U48">
        <f>VLOOKUP(CONCATENATE($A48,"_",U$4),assets_m6!$A:$D,4,FALSE)</f>
        <v>22.17</v>
      </c>
      <c r="V48">
        <f>VLOOKUP(CONCATENATE($A48,"_",V$4),assets_m6!$A:$D,4,FALSE)</f>
        <v>21.92</v>
      </c>
      <c r="X48" t="str">
        <f t="shared" si="16"/>
        <v>GSG</v>
      </c>
      <c r="Y48">
        <f t="shared" si="16"/>
        <v>23.83</v>
      </c>
      <c r="Z48">
        <f t="shared" si="36"/>
        <v>23.94</v>
      </c>
      <c r="AA48">
        <f t="shared" si="36"/>
        <v>24.23</v>
      </c>
      <c r="AB48">
        <f t="shared" si="36"/>
        <v>23.79</v>
      </c>
      <c r="AC48">
        <f t="shared" si="36"/>
        <v>23.1</v>
      </c>
      <c r="AD48">
        <f t="shared" si="36"/>
        <v>23.38</v>
      </c>
      <c r="AE48">
        <f t="shared" si="36"/>
        <v>23.38</v>
      </c>
      <c r="AF48">
        <f t="shared" si="36"/>
        <v>21.85</v>
      </c>
      <c r="AG48">
        <f t="shared" si="36"/>
        <v>21.54</v>
      </c>
      <c r="AH48">
        <f t="shared" si="36"/>
        <v>22.4</v>
      </c>
      <c r="AI48">
        <f t="shared" si="36"/>
        <v>22.77</v>
      </c>
      <c r="AJ48">
        <f t="shared" si="36"/>
        <v>22.76</v>
      </c>
      <c r="AK48">
        <f t="shared" si="36"/>
        <v>21.58</v>
      </c>
      <c r="AL48">
        <f t="shared" si="36"/>
        <v>21.73</v>
      </c>
      <c r="AM48">
        <f t="shared" si="36"/>
        <v>21.62</v>
      </c>
      <c r="AN48">
        <f t="shared" si="36"/>
        <v>21.89</v>
      </c>
      <c r="AO48">
        <f t="shared" si="31"/>
        <v>22.48</v>
      </c>
      <c r="AP48">
        <f t="shared" si="31"/>
        <v>22.6</v>
      </c>
      <c r="AQ48">
        <f t="shared" si="31"/>
        <v>22.6</v>
      </c>
      <c r="AR48">
        <f t="shared" si="31"/>
        <v>22.17</v>
      </c>
      <c r="AS48">
        <f t="shared" si="31"/>
        <v>21.92</v>
      </c>
      <c r="AU48" t="s">
        <v>80</v>
      </c>
      <c r="AV48">
        <f t="shared" si="34"/>
        <v>4.6160302140160715E-5</v>
      </c>
      <c r="AW48">
        <f t="shared" si="34"/>
        <v>1.2113617376775236E-4</v>
      </c>
      <c r="AX48">
        <f t="shared" si="34"/>
        <v>-1.8159306644655442E-4</v>
      </c>
      <c r="AY48">
        <f t="shared" si="34"/>
        <v>-2.9003783102143666E-4</v>
      </c>
      <c r="AZ48">
        <f t="shared" si="34"/>
        <v>1.2121212121212015E-4</v>
      </c>
      <c r="BA48">
        <f t="shared" si="34"/>
        <v>0</v>
      </c>
      <c r="BB48">
        <f t="shared" si="34"/>
        <v>-6.5440547476475523E-4</v>
      </c>
      <c r="BC48">
        <f t="shared" si="34"/>
        <v>-1.4187643020595071E-4</v>
      </c>
      <c r="BD48">
        <f t="shared" si="34"/>
        <v>3.9925719591457729E-4</v>
      </c>
      <c r="BE48">
        <f t="shared" si="34"/>
        <v>1.651785714285719E-4</v>
      </c>
      <c r="BF48">
        <f t="shared" si="34"/>
        <v>-4.3917435221774313E-6</v>
      </c>
      <c r="BG48">
        <f t="shared" si="34"/>
        <v>-5.1845342706502776E-4</v>
      </c>
      <c r="BH48">
        <f t="shared" si="34"/>
        <v>6.950880444856447E-5</v>
      </c>
      <c r="BI48">
        <f t="shared" si="34"/>
        <v>-5.0621260929590172E-5</v>
      </c>
      <c r="BJ48">
        <f t="shared" si="34"/>
        <v>1.2488436632747437E-4</v>
      </c>
      <c r="BK48">
        <f t="shared" si="34"/>
        <v>2.6952946550936496E-4</v>
      </c>
      <c r="BL48">
        <f t="shared" si="32"/>
        <v>5.3380782918149901E-5</v>
      </c>
      <c r="BM48">
        <f t="shared" si="32"/>
        <v>0</v>
      </c>
      <c r="BN48">
        <f t="shared" si="32"/>
        <v>-1.9026548672566358E-4</v>
      </c>
      <c r="BO48">
        <f t="shared" si="32"/>
        <v>-1.1276499774470004E-4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-8.0151070079731296E-2</v>
      </c>
      <c r="BZ48">
        <f t="shared" si="20"/>
        <v>5</v>
      </c>
      <c r="CA48">
        <f t="shared" si="21"/>
        <v>1</v>
      </c>
      <c r="CB48">
        <f t="shared" si="22"/>
        <v>0.24</v>
      </c>
      <c r="CC48">
        <f t="shared" si="23"/>
        <v>1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0</v>
      </c>
      <c r="CI48">
        <f t="shared" si="28"/>
        <v>1</v>
      </c>
      <c r="CJ48">
        <f t="shared" si="29"/>
        <v>1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64.935000000000002</v>
      </c>
      <c r="C49">
        <f>VLOOKUP(CONCATENATE($A49,"_",C$4),assets_m6!$A:$D,4,FALSE)</f>
        <v>65.013999999999996</v>
      </c>
      <c r="D49">
        <f>VLOOKUP(CONCATENATE($A49,"_",D$4),assets_m6!$A:$D,4,FALSE)</f>
        <v>64.707999999999998</v>
      </c>
      <c r="E49">
        <f>VLOOKUP(CONCATENATE($A49,"_",E$4),assets_m6!$A:$D,4,FALSE)</f>
        <v>64.183999999999997</v>
      </c>
      <c r="F49">
        <f>VLOOKUP(CONCATENATE($A49,"_",F$4),assets_m6!$A:$D,4,FALSE)</f>
        <v>64.677999999999997</v>
      </c>
      <c r="G49">
        <f>VLOOKUP(CONCATENATE($A49,"_",G$4),assets_m6!$A:$D,4,FALSE)</f>
        <v>65.478999999999999</v>
      </c>
      <c r="H49" t="e">
        <f>VLOOKUP(CONCATENATE($A49,"_",H$4),assets_m6!$A:$D,4,FALSE)</f>
        <v>#N/A</v>
      </c>
      <c r="I49">
        <f>VLOOKUP(CONCATENATE($A49,"_",I$4),assets_m6!$A:$D,4,FALSE)</f>
        <v>64.272999999999996</v>
      </c>
      <c r="J49">
        <f>VLOOKUP(CONCATENATE($A49,"_",J$4),assets_m6!$A:$D,4,FALSE)</f>
        <v>64.638999999999996</v>
      </c>
      <c r="K49">
        <f>VLOOKUP(CONCATENATE($A49,"_",K$4),assets_m6!$A:$D,4,FALSE)</f>
        <v>65.400000000000006</v>
      </c>
      <c r="L49">
        <f>VLOOKUP(CONCATENATE($A49,"_",L$4),assets_m6!$A:$D,4,FALSE)</f>
        <v>64.915000000000006</v>
      </c>
      <c r="M49">
        <f>VLOOKUP(CONCATENATE($A49,"_",M$4),assets_m6!$A:$D,4,FALSE)</f>
        <v>64.352000000000004</v>
      </c>
      <c r="N49">
        <f>VLOOKUP(CONCATENATE($A49,"_",N$4),assets_m6!$A:$D,4,FALSE)</f>
        <v>64.183999999999997</v>
      </c>
      <c r="O49">
        <f>VLOOKUP(CONCATENATE($A49,"_",O$4),assets_m6!$A:$D,4,FALSE)</f>
        <v>63.423000000000002</v>
      </c>
      <c r="P49">
        <f>VLOOKUP(CONCATENATE($A49,"_",P$4),assets_m6!$A:$D,4,FALSE)</f>
        <v>60.932000000000002</v>
      </c>
      <c r="Q49">
        <f>VLOOKUP(CONCATENATE($A49,"_",Q$4),assets_m6!$A:$D,4,FALSE)</f>
        <v>62.265999999999998</v>
      </c>
      <c r="R49">
        <f>VLOOKUP(CONCATENATE($A49,"_",R$4),assets_m6!$A:$D,4,FALSE)</f>
        <v>61.198999999999998</v>
      </c>
      <c r="S49">
        <f>VLOOKUP(CONCATENATE($A49,"_",S$4),assets_m6!$A:$D,4,FALSE)</f>
        <v>62.750999999999998</v>
      </c>
      <c r="T49">
        <f>VLOOKUP(CONCATENATE($A49,"_",T$4),assets_m6!$A:$D,4,FALSE)</f>
        <v>62.563000000000002</v>
      </c>
      <c r="U49">
        <f>VLOOKUP(CONCATENATE($A49,"_",U$4),assets_m6!$A:$D,4,FALSE)</f>
        <v>62.335000000000001</v>
      </c>
      <c r="V49">
        <f>VLOOKUP(CONCATENATE($A49,"_",V$4),assets_m6!$A:$D,4,FALSE)</f>
        <v>63.046999999999997</v>
      </c>
      <c r="X49" t="str">
        <f t="shared" si="16"/>
        <v>HIG</v>
      </c>
      <c r="Y49">
        <f t="shared" si="16"/>
        <v>64.935000000000002</v>
      </c>
      <c r="Z49">
        <f t="shared" si="36"/>
        <v>65.013999999999996</v>
      </c>
      <c r="AA49">
        <f t="shared" si="36"/>
        <v>64.707999999999998</v>
      </c>
      <c r="AB49">
        <f t="shared" si="36"/>
        <v>64.183999999999997</v>
      </c>
      <c r="AC49">
        <f t="shared" si="36"/>
        <v>64.677999999999997</v>
      </c>
      <c r="AD49">
        <f t="shared" si="36"/>
        <v>65.478999999999999</v>
      </c>
      <c r="AE49">
        <f t="shared" si="36"/>
        <v>65.478999999999999</v>
      </c>
      <c r="AF49">
        <f t="shared" si="36"/>
        <v>64.272999999999996</v>
      </c>
      <c r="AG49">
        <f t="shared" si="36"/>
        <v>64.638999999999996</v>
      </c>
      <c r="AH49">
        <f t="shared" si="36"/>
        <v>65.400000000000006</v>
      </c>
      <c r="AI49">
        <f t="shared" si="36"/>
        <v>64.915000000000006</v>
      </c>
      <c r="AJ49">
        <f t="shared" si="36"/>
        <v>64.352000000000004</v>
      </c>
      <c r="AK49">
        <f t="shared" si="36"/>
        <v>64.183999999999997</v>
      </c>
      <c r="AL49">
        <f t="shared" si="36"/>
        <v>63.423000000000002</v>
      </c>
      <c r="AM49">
        <f t="shared" si="36"/>
        <v>60.932000000000002</v>
      </c>
      <c r="AN49">
        <f t="shared" si="36"/>
        <v>62.265999999999998</v>
      </c>
      <c r="AO49">
        <f t="shared" si="31"/>
        <v>61.198999999999998</v>
      </c>
      <c r="AP49">
        <f t="shared" si="31"/>
        <v>62.750999999999998</v>
      </c>
      <c r="AQ49">
        <f t="shared" si="31"/>
        <v>62.563000000000002</v>
      </c>
      <c r="AR49">
        <f t="shared" si="31"/>
        <v>62.335000000000001</v>
      </c>
      <c r="AS49">
        <f t="shared" si="31"/>
        <v>63.046999999999997</v>
      </c>
      <c r="AU49" t="s">
        <v>86</v>
      </c>
      <c r="AV49">
        <f t="shared" si="34"/>
        <v>1.2166012166011168E-5</v>
      </c>
      <c r="AW49">
        <f t="shared" si="34"/>
        <v>-4.7066785615405513E-5</v>
      </c>
      <c r="AX49">
        <f t="shared" si="34"/>
        <v>-8.0979167954503453E-5</v>
      </c>
      <c r="AY49">
        <f t="shared" si="34"/>
        <v>7.6966222111429612E-5</v>
      </c>
      <c r="AZ49">
        <f t="shared" si="34"/>
        <v>1.2384427471474102E-4</v>
      </c>
      <c r="BA49">
        <f t="shared" si="34"/>
        <v>0</v>
      </c>
      <c r="BB49">
        <f t="shared" si="34"/>
        <v>-1.8418118786175768E-4</v>
      </c>
      <c r="BC49">
        <f t="shared" si="34"/>
        <v>5.6944595708929046E-5</v>
      </c>
      <c r="BD49">
        <f t="shared" si="34"/>
        <v>1.1773078172620399E-4</v>
      </c>
      <c r="BE49">
        <f t="shared" si="34"/>
        <v>-7.4159021406727728E-5</v>
      </c>
      <c r="BF49">
        <f t="shared" si="34"/>
        <v>-8.672879919895284E-5</v>
      </c>
      <c r="BG49">
        <f t="shared" si="34"/>
        <v>-2.6106414719046238E-5</v>
      </c>
      <c r="BH49">
        <f t="shared" si="34"/>
        <v>-1.1856537454817333E-4</v>
      </c>
      <c r="BI49">
        <f t="shared" si="34"/>
        <v>-3.9275972439020538E-4</v>
      </c>
      <c r="BJ49">
        <f t="shared" si="34"/>
        <v>2.1893258058163135E-4</v>
      </c>
      <c r="BK49">
        <f t="shared" si="34"/>
        <v>-1.7136157774708512E-4</v>
      </c>
      <c r="BL49">
        <f t="shared" si="32"/>
        <v>2.5359891501495119E-4</v>
      </c>
      <c r="BM49">
        <f t="shared" si="32"/>
        <v>-2.9959681917418893E-5</v>
      </c>
      <c r="BN49">
        <f t="shared" si="32"/>
        <v>-3.6443265188690048E-5</v>
      </c>
      <c r="BO49">
        <f t="shared" si="32"/>
        <v>1.1422154487847858E-4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-2.9075229075229154E-2</v>
      </c>
      <c r="BZ49">
        <f t="shared" si="20"/>
        <v>20</v>
      </c>
      <c r="CA49">
        <f t="shared" si="21"/>
        <v>1</v>
      </c>
      <c r="CB49">
        <f t="shared" si="22"/>
        <v>0.24</v>
      </c>
      <c r="CC49">
        <f t="shared" si="23"/>
        <v>1</v>
      </c>
      <c r="CD49">
        <f t="shared" si="24"/>
        <v>0</v>
      </c>
      <c r="CE49">
        <f t="shared" si="25"/>
        <v>0</v>
      </c>
      <c r="CF49">
        <f t="shared" si="26"/>
        <v>0</v>
      </c>
      <c r="CG49">
        <f t="shared" si="27"/>
        <v>0</v>
      </c>
      <c r="CI49">
        <f t="shared" si="28"/>
        <v>1</v>
      </c>
      <c r="CJ49">
        <f t="shared" si="29"/>
        <v>1</v>
      </c>
      <c r="CK49">
        <f t="shared" si="29"/>
        <v>1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4.8659999999999997</v>
      </c>
      <c r="C50">
        <f>VLOOKUP(CONCATENATE($A50,"_",C$4),assets_m6!$A:$D,4,FALSE)</f>
        <v>4.8479999999999999</v>
      </c>
      <c r="D50">
        <f>VLOOKUP(CONCATENATE($A50,"_",D$4),assets_m6!$A:$D,4,FALSE)</f>
        <v>4.8159999999999998</v>
      </c>
      <c r="E50">
        <f>VLOOKUP(CONCATENATE($A50,"_",E$4),assets_m6!$A:$D,4,FALSE)</f>
        <v>4.7720000000000002</v>
      </c>
      <c r="F50">
        <f>VLOOKUP(CONCATENATE($A50,"_",F$4),assets_m6!$A:$D,4,FALSE)</f>
        <v>4.7640000000000002</v>
      </c>
      <c r="G50">
        <f>VLOOKUP(CONCATENATE($A50,"_",G$4),assets_m6!$A:$D,4,FALSE)</f>
        <v>4.7779999999999996</v>
      </c>
      <c r="H50">
        <f>VLOOKUP(CONCATENATE($A50,"_",H$4),assets_m6!$A:$D,4,FALSE)</f>
        <v>4.7830000000000004</v>
      </c>
      <c r="I50">
        <f>VLOOKUP(CONCATENATE($A50,"_",I$4),assets_m6!$A:$D,4,FALSE)</f>
        <v>4.7539999999999996</v>
      </c>
      <c r="J50">
        <f>VLOOKUP(CONCATENATE($A50,"_",J$4),assets_m6!$A:$D,4,FALSE)</f>
        <v>4.7880000000000003</v>
      </c>
      <c r="K50">
        <f>VLOOKUP(CONCATENATE($A50,"_",K$4),assets_m6!$A:$D,4,FALSE)</f>
        <v>4.82</v>
      </c>
      <c r="L50">
        <f>VLOOKUP(CONCATENATE($A50,"_",L$4),assets_m6!$A:$D,4,FALSE)</f>
        <v>4.8419999999999996</v>
      </c>
      <c r="M50">
        <f>VLOOKUP(CONCATENATE($A50,"_",M$4),assets_m6!$A:$D,4,FALSE)</f>
        <v>4.8280000000000003</v>
      </c>
      <c r="N50">
        <f>VLOOKUP(CONCATENATE($A50,"_",N$4),assets_m6!$A:$D,4,FALSE)</f>
        <v>4.8339999999999996</v>
      </c>
      <c r="O50">
        <f>VLOOKUP(CONCATENATE($A50,"_",O$4),assets_m6!$A:$D,4,FALSE)</f>
        <v>4.8140000000000001</v>
      </c>
      <c r="P50">
        <f>VLOOKUP(CONCATENATE($A50,"_",P$4),assets_m6!$A:$D,4,FALSE)</f>
        <v>4.7709999999999999</v>
      </c>
      <c r="Q50">
        <f>VLOOKUP(CONCATENATE($A50,"_",Q$4),assets_m6!$A:$D,4,FALSE)</f>
        <v>4.8250000000000002</v>
      </c>
      <c r="R50">
        <f>VLOOKUP(CONCATENATE($A50,"_",R$4),assets_m6!$A:$D,4,FALSE)</f>
        <v>4.8479999999999999</v>
      </c>
      <c r="S50">
        <f>VLOOKUP(CONCATENATE($A50,"_",S$4),assets_m6!$A:$D,4,FALSE)</f>
        <v>4.9279999999999999</v>
      </c>
      <c r="T50">
        <f>VLOOKUP(CONCATENATE($A50,"_",T$4),assets_m6!$A:$D,4,FALSE)</f>
        <v>4.9370000000000003</v>
      </c>
      <c r="U50">
        <f>VLOOKUP(CONCATENATE($A50,"_",U$4),assets_m6!$A:$D,4,FALSE)</f>
        <v>4.9470000000000001</v>
      </c>
      <c r="V50">
        <f>VLOOKUP(CONCATENATE($A50,"_",V$4),assets_m6!$A:$D,4,FALSE)</f>
        <v>5.0110000000000001</v>
      </c>
      <c r="X50" t="str">
        <f t="shared" si="16"/>
        <v>HIGH.L</v>
      </c>
      <c r="Y50">
        <f t="shared" si="16"/>
        <v>4.8659999999999997</v>
      </c>
      <c r="Z50">
        <f t="shared" si="36"/>
        <v>4.8479999999999999</v>
      </c>
      <c r="AA50">
        <f t="shared" si="36"/>
        <v>4.8159999999999998</v>
      </c>
      <c r="AB50">
        <f t="shared" si="36"/>
        <v>4.7720000000000002</v>
      </c>
      <c r="AC50">
        <f t="shared" si="36"/>
        <v>4.7640000000000002</v>
      </c>
      <c r="AD50">
        <f t="shared" si="36"/>
        <v>4.7779999999999996</v>
      </c>
      <c r="AE50">
        <f t="shared" si="36"/>
        <v>4.7830000000000004</v>
      </c>
      <c r="AF50">
        <f t="shared" si="36"/>
        <v>4.7539999999999996</v>
      </c>
      <c r="AG50">
        <f t="shared" si="36"/>
        <v>4.7880000000000003</v>
      </c>
      <c r="AH50">
        <f t="shared" si="36"/>
        <v>4.82</v>
      </c>
      <c r="AI50">
        <f t="shared" si="36"/>
        <v>4.8419999999999996</v>
      </c>
      <c r="AJ50">
        <f t="shared" si="36"/>
        <v>4.8280000000000003</v>
      </c>
      <c r="AK50">
        <f t="shared" si="36"/>
        <v>4.8339999999999996</v>
      </c>
      <c r="AL50">
        <f t="shared" si="36"/>
        <v>4.8140000000000001</v>
      </c>
      <c r="AM50">
        <f t="shared" si="36"/>
        <v>4.7709999999999999</v>
      </c>
      <c r="AN50">
        <f t="shared" si="36"/>
        <v>4.8250000000000002</v>
      </c>
      <c r="AO50">
        <f t="shared" si="31"/>
        <v>4.8479999999999999</v>
      </c>
      <c r="AP50">
        <f t="shared" si="31"/>
        <v>4.9279999999999999</v>
      </c>
      <c r="AQ50">
        <f t="shared" si="31"/>
        <v>4.9370000000000003</v>
      </c>
      <c r="AR50">
        <f t="shared" si="31"/>
        <v>4.9470000000000001</v>
      </c>
      <c r="AS50">
        <f t="shared" si="31"/>
        <v>5.0110000000000001</v>
      </c>
      <c r="AU50" t="s">
        <v>87</v>
      </c>
      <c r="AV50">
        <f t="shared" si="34"/>
        <v>-3.6991368680640764E-5</v>
      </c>
      <c r="AW50">
        <f t="shared" si="34"/>
        <v>-6.600660066006607E-5</v>
      </c>
      <c r="AX50">
        <f t="shared" si="34"/>
        <v>-9.1362126245846334E-5</v>
      </c>
      <c r="AY50">
        <f t="shared" si="34"/>
        <v>-1.6764459346186099E-5</v>
      </c>
      <c r="AZ50">
        <f t="shared" si="34"/>
        <v>2.9387069689335318E-5</v>
      </c>
      <c r="BA50">
        <f t="shared" si="34"/>
        <v>1.0464629552115491E-5</v>
      </c>
      <c r="BB50">
        <f t="shared" si="34"/>
        <v>-6.0631402885220156E-5</v>
      </c>
      <c r="BC50">
        <f t="shared" si="34"/>
        <v>7.1518721076989272E-5</v>
      </c>
      <c r="BD50">
        <f t="shared" si="34"/>
        <v>6.6833751044277417E-5</v>
      </c>
      <c r="BE50">
        <f t="shared" si="34"/>
        <v>4.564315352696961E-5</v>
      </c>
      <c r="BF50">
        <f t="shared" si="34"/>
        <v>-2.8913672036347265E-5</v>
      </c>
      <c r="BG50">
        <f t="shared" si="34"/>
        <v>1.2427506213751738E-5</v>
      </c>
      <c r="BH50">
        <f t="shared" si="34"/>
        <v>-4.1373603640876242E-5</v>
      </c>
      <c r="BI50">
        <f t="shared" si="34"/>
        <v>-8.9322808475280751E-5</v>
      </c>
      <c r="BJ50">
        <f t="shared" si="34"/>
        <v>1.1318381890589033E-4</v>
      </c>
      <c r="BK50">
        <f t="shared" si="34"/>
        <v>4.7668393782382771E-5</v>
      </c>
      <c r="BL50">
        <f t="shared" si="32"/>
        <v>1.6501650165016515E-4</v>
      </c>
      <c r="BM50">
        <f t="shared" si="32"/>
        <v>1.8262987012987704E-5</v>
      </c>
      <c r="BN50">
        <f t="shared" si="32"/>
        <v>2.0255215718046966E-5</v>
      </c>
      <c r="BO50">
        <f t="shared" si="32"/>
        <v>1.2937133616333144E-4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2.9798602548294383E-2</v>
      </c>
      <c r="BZ50">
        <f t="shared" si="20"/>
        <v>72</v>
      </c>
      <c r="CA50">
        <f t="shared" si="21"/>
        <v>4</v>
      </c>
      <c r="CB50">
        <f t="shared" si="22"/>
        <v>0.12000000000000002</v>
      </c>
      <c r="CC50">
        <f t="shared" si="23"/>
        <v>0</v>
      </c>
      <c r="CD50">
        <f t="shared" si="24"/>
        <v>0</v>
      </c>
      <c r="CE50">
        <f t="shared" si="25"/>
        <v>0</v>
      </c>
      <c r="CF50">
        <f t="shared" si="26"/>
        <v>1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0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15.795999999999999</v>
      </c>
      <c r="C51">
        <f>VLOOKUP(CONCATENATE($A51,"_",C$4),assets_m6!$A:$D,4,FALSE)</f>
        <v>15.727</v>
      </c>
      <c r="D51">
        <f>VLOOKUP(CONCATENATE($A51,"_",D$4),assets_m6!$A:$D,4,FALSE)</f>
        <v>15.835000000000001</v>
      </c>
      <c r="E51">
        <f>VLOOKUP(CONCATENATE($A51,"_",E$4),assets_m6!$A:$D,4,FALSE)</f>
        <v>15.47</v>
      </c>
      <c r="F51">
        <f>VLOOKUP(CONCATENATE($A51,"_",F$4),assets_m6!$A:$D,4,FALSE)</f>
        <v>15.45</v>
      </c>
      <c r="G51">
        <f>VLOOKUP(CONCATENATE($A51,"_",G$4),assets_m6!$A:$D,4,FALSE)</f>
        <v>15.478999999999999</v>
      </c>
      <c r="H51" t="e">
        <f>VLOOKUP(CONCATENATE($A51,"_",H$4),assets_m6!$A:$D,4,FALSE)</f>
        <v>#N/A</v>
      </c>
      <c r="I51">
        <f>VLOOKUP(CONCATENATE($A51,"_",I$4),assets_m6!$A:$D,4,FALSE)</f>
        <v>15.587999999999999</v>
      </c>
      <c r="J51">
        <f>VLOOKUP(CONCATENATE($A51,"_",J$4),assets_m6!$A:$D,4,FALSE)</f>
        <v>15.243</v>
      </c>
      <c r="K51">
        <f>VLOOKUP(CONCATENATE($A51,"_",K$4),assets_m6!$A:$D,4,FALSE)</f>
        <v>15.874000000000001</v>
      </c>
      <c r="L51">
        <f>VLOOKUP(CONCATENATE($A51,"_",L$4),assets_m6!$A:$D,4,FALSE)</f>
        <v>15.715999999999999</v>
      </c>
      <c r="M51">
        <f>VLOOKUP(CONCATENATE($A51,"_",M$4),assets_m6!$A:$D,4,FALSE)</f>
        <v>15.509</v>
      </c>
      <c r="N51">
        <f>VLOOKUP(CONCATENATE($A51,"_",N$4),assets_m6!$A:$D,4,FALSE)</f>
        <v>15.706</v>
      </c>
      <c r="O51">
        <f>VLOOKUP(CONCATENATE($A51,"_",O$4),assets_m6!$A:$D,4,FALSE)</f>
        <v>15.637</v>
      </c>
      <c r="P51">
        <f>VLOOKUP(CONCATENATE($A51,"_",P$4),assets_m6!$A:$D,4,FALSE)</f>
        <v>15.478999999999999</v>
      </c>
      <c r="Q51">
        <f>VLOOKUP(CONCATENATE($A51,"_",Q$4),assets_m6!$A:$D,4,FALSE)</f>
        <v>15.726000000000001</v>
      </c>
      <c r="R51">
        <f>VLOOKUP(CONCATENATE($A51,"_",R$4),assets_m6!$A:$D,4,FALSE)</f>
        <v>16.11</v>
      </c>
      <c r="S51">
        <f>VLOOKUP(CONCATENATE($A51,"_",S$4),assets_m6!$A:$D,4,FALSE)</f>
        <v>16.869</v>
      </c>
      <c r="T51">
        <f>VLOOKUP(CONCATENATE($A51,"_",T$4),assets_m6!$A:$D,4,FALSE)</f>
        <v>17.085000000000001</v>
      </c>
      <c r="U51">
        <f>VLOOKUP(CONCATENATE($A51,"_",U$4),assets_m6!$A:$D,4,FALSE)</f>
        <v>16.966999999999999</v>
      </c>
      <c r="V51">
        <f>VLOOKUP(CONCATENATE($A51,"_",V$4),assets_m6!$A:$D,4,FALSE)</f>
        <v>16.672000000000001</v>
      </c>
      <c r="X51" t="str">
        <f t="shared" si="16"/>
        <v>HST</v>
      </c>
      <c r="Y51">
        <f t="shared" si="16"/>
        <v>15.795999999999999</v>
      </c>
      <c r="Z51">
        <f t="shared" si="36"/>
        <v>15.727</v>
      </c>
      <c r="AA51">
        <f t="shared" si="36"/>
        <v>15.835000000000001</v>
      </c>
      <c r="AB51">
        <f t="shared" si="36"/>
        <v>15.47</v>
      </c>
      <c r="AC51">
        <f t="shared" si="36"/>
        <v>15.45</v>
      </c>
      <c r="AD51">
        <f t="shared" si="36"/>
        <v>15.478999999999999</v>
      </c>
      <c r="AE51">
        <f t="shared" si="36"/>
        <v>15.478999999999999</v>
      </c>
      <c r="AF51">
        <f t="shared" si="36"/>
        <v>15.587999999999999</v>
      </c>
      <c r="AG51">
        <f t="shared" si="36"/>
        <v>15.243</v>
      </c>
      <c r="AH51">
        <f t="shared" si="36"/>
        <v>15.874000000000001</v>
      </c>
      <c r="AI51">
        <f t="shared" si="36"/>
        <v>15.715999999999999</v>
      </c>
      <c r="AJ51">
        <f t="shared" si="36"/>
        <v>15.509</v>
      </c>
      <c r="AK51">
        <f t="shared" si="36"/>
        <v>15.706</v>
      </c>
      <c r="AL51">
        <f t="shared" si="36"/>
        <v>15.637</v>
      </c>
      <c r="AM51">
        <f t="shared" si="36"/>
        <v>15.478999999999999</v>
      </c>
      <c r="AN51">
        <f t="shared" si="36"/>
        <v>15.726000000000001</v>
      </c>
      <c r="AO51">
        <f t="shared" si="31"/>
        <v>16.11</v>
      </c>
      <c r="AP51">
        <f t="shared" si="31"/>
        <v>16.869</v>
      </c>
      <c r="AQ51">
        <f t="shared" si="31"/>
        <v>17.085000000000001</v>
      </c>
      <c r="AR51">
        <f t="shared" si="31"/>
        <v>16.966999999999999</v>
      </c>
      <c r="AS51">
        <f t="shared" si="31"/>
        <v>16.672000000000001</v>
      </c>
      <c r="AU51" t="s">
        <v>88</v>
      </c>
      <c r="AV51">
        <f t="shared" si="34"/>
        <v>-4.3681944796150336E-5</v>
      </c>
      <c r="AW51">
        <f t="shared" si="34"/>
        <v>6.8671711070134503E-5</v>
      </c>
      <c r="AX51">
        <f t="shared" si="34"/>
        <v>-2.3050205241553534E-4</v>
      </c>
      <c r="AY51">
        <f t="shared" si="34"/>
        <v>-1.2928248222366742E-5</v>
      </c>
      <c r="AZ51">
        <f t="shared" si="34"/>
        <v>1.8770226537216772E-5</v>
      </c>
      <c r="BA51">
        <f t="shared" si="34"/>
        <v>0</v>
      </c>
      <c r="BB51">
        <f t="shared" si="34"/>
        <v>7.0417985657988239E-5</v>
      </c>
      <c r="BC51">
        <f t="shared" si="34"/>
        <v>-2.2132409545804393E-4</v>
      </c>
      <c r="BD51">
        <f t="shared" si="34"/>
        <v>4.139605064619827E-4</v>
      </c>
      <c r="BE51">
        <f t="shared" si="34"/>
        <v>-9.9533828902608834E-5</v>
      </c>
      <c r="BF51">
        <f t="shared" si="34"/>
        <v>-1.3171290404683062E-4</v>
      </c>
      <c r="BG51">
        <f t="shared" si="34"/>
        <v>1.2702301889225558E-4</v>
      </c>
      <c r="BH51">
        <f t="shared" si="34"/>
        <v>-4.3932255189099112E-5</v>
      </c>
      <c r="BI51">
        <f t="shared" si="34"/>
        <v>-1.01042399437233E-4</v>
      </c>
      <c r="BJ51">
        <f t="shared" si="34"/>
        <v>1.5957103172039647E-4</v>
      </c>
      <c r="BK51">
        <f t="shared" ref="BK51:BO82" si="37">$BW51*(AO51-AN51)/AN51</f>
        <v>2.4418161007249052E-4</v>
      </c>
      <c r="BL51">
        <f t="shared" si="32"/>
        <v>4.7113594040968369E-4</v>
      </c>
      <c r="BM51">
        <f t="shared" si="32"/>
        <v>1.2804552729859571E-4</v>
      </c>
      <c r="BN51">
        <f t="shared" si="32"/>
        <v>-6.9066432543167752E-5</v>
      </c>
      <c r="BO51">
        <f t="shared" si="32"/>
        <v>-1.7386691813520256E-4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5.5457077741200386E-2</v>
      </c>
      <c r="BZ51">
        <f t="shared" si="20"/>
        <v>92</v>
      </c>
      <c r="CA51">
        <f t="shared" si="21"/>
        <v>5</v>
      </c>
      <c r="CB51">
        <f t="shared" si="22"/>
        <v>0.24000000000000005</v>
      </c>
      <c r="CC51">
        <f t="shared" si="23"/>
        <v>0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1</v>
      </c>
      <c r="CI51">
        <f t="shared" si="28"/>
        <v>0</v>
      </c>
      <c r="CJ51">
        <f t="shared" si="29"/>
        <v>0</v>
      </c>
      <c r="CK51">
        <f t="shared" si="29"/>
        <v>0</v>
      </c>
      <c r="CL51">
        <f t="shared" si="29"/>
        <v>0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72.36</v>
      </c>
      <c r="C52">
        <f>VLOOKUP(CONCATENATE($A52,"_",C$4),assets_m6!$A:$D,4,FALSE)</f>
        <v>71.915999999999997</v>
      </c>
      <c r="D52">
        <f>VLOOKUP(CONCATENATE($A52,"_",D$4),assets_m6!$A:$D,4,FALSE)</f>
        <v>71.126000000000005</v>
      </c>
      <c r="E52">
        <f>VLOOKUP(CONCATENATE($A52,"_",E$4),assets_m6!$A:$D,4,FALSE)</f>
        <v>71.02</v>
      </c>
      <c r="F52">
        <f>VLOOKUP(CONCATENATE($A52,"_",F$4),assets_m6!$A:$D,4,FALSE)</f>
        <v>70.980999999999995</v>
      </c>
      <c r="G52">
        <f>VLOOKUP(CONCATENATE($A52,"_",G$4),assets_m6!$A:$D,4,FALSE)</f>
        <v>71.658000000000001</v>
      </c>
      <c r="H52" t="e">
        <f>VLOOKUP(CONCATENATE($A52,"_",H$4),assets_m6!$A:$D,4,FALSE)</f>
        <v>#N/A</v>
      </c>
      <c r="I52">
        <f>VLOOKUP(CONCATENATE($A52,"_",I$4),assets_m6!$A:$D,4,FALSE)</f>
        <v>71.590999999999994</v>
      </c>
      <c r="J52">
        <f>VLOOKUP(CONCATENATE($A52,"_",J$4),assets_m6!$A:$D,4,FALSE)</f>
        <v>71.319000000000003</v>
      </c>
      <c r="K52">
        <f>VLOOKUP(CONCATENATE($A52,"_",K$4),assets_m6!$A:$D,4,FALSE)</f>
        <v>72.481999999999999</v>
      </c>
      <c r="L52">
        <f>VLOOKUP(CONCATENATE($A52,"_",L$4),assets_m6!$A:$D,4,FALSE)</f>
        <v>72.540000000000006</v>
      </c>
      <c r="M52">
        <f>VLOOKUP(CONCATENATE($A52,"_",M$4),assets_m6!$A:$D,4,FALSE)</f>
        <v>72.132999999999996</v>
      </c>
      <c r="N52">
        <f>VLOOKUP(CONCATENATE($A52,"_",N$4),assets_m6!$A:$D,4,FALSE)</f>
        <v>72.424000000000007</v>
      </c>
      <c r="O52">
        <f>VLOOKUP(CONCATENATE($A52,"_",O$4),assets_m6!$A:$D,4,FALSE)</f>
        <v>72.346000000000004</v>
      </c>
      <c r="P52">
        <f>VLOOKUP(CONCATENATE($A52,"_",P$4),assets_m6!$A:$D,4,FALSE)</f>
        <v>72.209999999999994</v>
      </c>
      <c r="Q52">
        <f>VLOOKUP(CONCATENATE($A52,"_",Q$4),assets_m6!$A:$D,4,FALSE)</f>
        <v>73.131</v>
      </c>
      <c r="R52">
        <f>VLOOKUP(CONCATENATE($A52,"_",R$4),assets_m6!$A:$D,4,FALSE)</f>
        <v>72.424000000000007</v>
      </c>
      <c r="S52">
        <f>VLOOKUP(CONCATENATE($A52,"_",S$4),assets_m6!$A:$D,4,FALSE)</f>
        <v>73.382000000000005</v>
      </c>
      <c r="T52">
        <f>VLOOKUP(CONCATENATE($A52,"_",T$4),assets_m6!$A:$D,4,FALSE)</f>
        <v>73.701999999999998</v>
      </c>
      <c r="U52">
        <f>VLOOKUP(CONCATENATE($A52,"_",U$4),assets_m6!$A:$D,4,FALSE)</f>
        <v>74.573999999999998</v>
      </c>
      <c r="V52">
        <f>VLOOKUP(CONCATENATE($A52,"_",V$4),assets_m6!$A:$D,4,FALSE)</f>
        <v>74.477000000000004</v>
      </c>
      <c r="X52" t="str">
        <f t="shared" si="16"/>
        <v>HYG</v>
      </c>
      <c r="Y52">
        <f t="shared" si="16"/>
        <v>72.36</v>
      </c>
      <c r="Z52">
        <f t="shared" si="36"/>
        <v>71.915999999999997</v>
      </c>
      <c r="AA52">
        <f t="shared" si="36"/>
        <v>71.126000000000005</v>
      </c>
      <c r="AB52">
        <f t="shared" si="36"/>
        <v>71.02</v>
      </c>
      <c r="AC52">
        <f t="shared" si="36"/>
        <v>70.980999999999995</v>
      </c>
      <c r="AD52">
        <f t="shared" si="36"/>
        <v>71.658000000000001</v>
      </c>
      <c r="AE52">
        <f t="shared" si="36"/>
        <v>71.658000000000001</v>
      </c>
      <c r="AF52">
        <f t="shared" si="36"/>
        <v>71.590999999999994</v>
      </c>
      <c r="AG52">
        <f t="shared" si="36"/>
        <v>71.319000000000003</v>
      </c>
      <c r="AH52">
        <f t="shared" si="36"/>
        <v>72.481999999999999</v>
      </c>
      <c r="AI52">
        <f t="shared" si="36"/>
        <v>72.540000000000006</v>
      </c>
      <c r="AJ52">
        <f t="shared" si="36"/>
        <v>72.132999999999996</v>
      </c>
      <c r="AK52">
        <f t="shared" si="36"/>
        <v>72.424000000000007</v>
      </c>
      <c r="AL52">
        <f t="shared" si="36"/>
        <v>72.346000000000004</v>
      </c>
      <c r="AM52">
        <f t="shared" si="36"/>
        <v>72.209999999999994</v>
      </c>
      <c r="AN52">
        <f t="shared" si="36"/>
        <v>73.131</v>
      </c>
      <c r="AO52">
        <f t="shared" si="36"/>
        <v>72.424000000000007</v>
      </c>
      <c r="AP52">
        <f t="shared" ref="AP52:AS83" si="38">IFERROR(S52,AO52)</f>
        <v>73.382000000000005</v>
      </c>
      <c r="AQ52">
        <f t="shared" si="38"/>
        <v>73.701999999999998</v>
      </c>
      <c r="AR52">
        <f t="shared" si="38"/>
        <v>74.573999999999998</v>
      </c>
      <c r="AS52">
        <f t="shared" si="38"/>
        <v>74.477000000000004</v>
      </c>
      <c r="AU52" t="s">
        <v>89</v>
      </c>
      <c r="AV52">
        <f t="shared" ref="AV52:BJ68" si="39">$BW52*(Z52-Y52)/Y52</f>
        <v>-6.135986733001695E-5</v>
      </c>
      <c r="AW52">
        <f t="shared" si="39"/>
        <v>-1.0985038100005453E-4</v>
      </c>
      <c r="AX52">
        <f t="shared" si="39"/>
        <v>-1.4903129657229248E-5</v>
      </c>
      <c r="AY52">
        <f t="shared" si="39"/>
        <v>-5.4914108701776231E-6</v>
      </c>
      <c r="AZ52">
        <f t="shared" si="39"/>
        <v>9.5377636268861646E-5</v>
      </c>
      <c r="BA52">
        <f t="shared" si="39"/>
        <v>0</v>
      </c>
      <c r="BB52">
        <f t="shared" si="39"/>
        <v>-9.3499679030962742E-6</v>
      </c>
      <c r="BC52">
        <f t="shared" si="39"/>
        <v>-3.7993602547805081E-5</v>
      </c>
      <c r="BD52">
        <f t="shared" si="39"/>
        <v>1.6307014960950051E-4</v>
      </c>
      <c r="BE52">
        <f t="shared" si="39"/>
        <v>8.001986700147201E-6</v>
      </c>
      <c r="BF52">
        <f t="shared" si="39"/>
        <v>-5.6106975461815632E-5</v>
      </c>
      <c r="BG52">
        <f t="shared" si="39"/>
        <v>4.0342145758530917E-5</v>
      </c>
      <c r="BH52">
        <f t="shared" si="39"/>
        <v>-1.0769910526897569E-5</v>
      </c>
      <c r="BI52">
        <f t="shared" si="39"/>
        <v>-1.8798551405745982E-5</v>
      </c>
      <c r="BJ52">
        <f t="shared" si="39"/>
        <v>1.2754466140423856E-4</v>
      </c>
      <c r="BK52">
        <f t="shared" si="37"/>
        <v>-9.6675828308103766E-5</v>
      </c>
      <c r="BL52">
        <f t="shared" si="37"/>
        <v>1.3227659339445466E-4</v>
      </c>
      <c r="BM52">
        <f t="shared" si="37"/>
        <v>4.3607424163962984E-5</v>
      </c>
      <c r="BN52">
        <f t="shared" si="37"/>
        <v>1.1831429269219286E-4</v>
      </c>
      <c r="BO52">
        <f t="shared" si="37"/>
        <v>-1.3007214310616865E-5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2.9256495301271484E-2</v>
      </c>
      <c r="BZ52">
        <f t="shared" si="20"/>
        <v>69</v>
      </c>
      <c r="CA52">
        <f t="shared" si="21"/>
        <v>4</v>
      </c>
      <c r="CB52">
        <f t="shared" si="22"/>
        <v>0.12000000000000002</v>
      </c>
      <c r="CC52">
        <f t="shared" si="23"/>
        <v>0</v>
      </c>
      <c r="CD52">
        <f t="shared" si="24"/>
        <v>0</v>
      </c>
      <c r="CE52">
        <f t="shared" si="25"/>
        <v>0</v>
      </c>
      <c r="CF52">
        <f t="shared" si="26"/>
        <v>1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0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34.659999999999997</v>
      </c>
      <c r="C53">
        <f>VLOOKUP(CONCATENATE($A53,"_",C$4),assets_m6!$A:$D,4,FALSE)</f>
        <v>34.630000000000003</v>
      </c>
      <c r="D53">
        <f>VLOOKUP(CONCATENATE($A53,"_",D$4),assets_m6!$A:$D,4,FALSE)</f>
        <v>34.56</v>
      </c>
      <c r="E53">
        <f>VLOOKUP(CONCATENATE($A53,"_",E$4),assets_m6!$A:$D,4,FALSE)</f>
        <v>34.549999999999997</v>
      </c>
      <c r="F53">
        <f>VLOOKUP(CONCATENATE($A53,"_",F$4),assets_m6!$A:$D,4,FALSE)</f>
        <v>34.31</v>
      </c>
      <c r="G53">
        <f>VLOOKUP(CONCATENATE($A53,"_",G$4),assets_m6!$A:$D,4,FALSE)</f>
        <v>34.299999999999997</v>
      </c>
      <c r="H53" t="e">
        <f>VLOOKUP(CONCATENATE($A53,"_",H$4),assets_m6!$A:$D,4,FALSE)</f>
        <v>#N/A</v>
      </c>
      <c r="I53">
        <f>VLOOKUP(CONCATENATE($A53,"_",I$4),assets_m6!$A:$D,4,FALSE)</f>
        <v>33.58</v>
      </c>
      <c r="J53">
        <f>VLOOKUP(CONCATENATE($A53,"_",J$4),assets_m6!$A:$D,4,FALSE)</f>
        <v>33.049999999999997</v>
      </c>
      <c r="K53">
        <f>VLOOKUP(CONCATENATE($A53,"_",K$4),assets_m6!$A:$D,4,FALSE)</f>
        <v>33.07</v>
      </c>
      <c r="L53">
        <f>VLOOKUP(CONCATENATE($A53,"_",L$4),assets_m6!$A:$D,4,FALSE)</f>
        <v>33.090000000000003</v>
      </c>
      <c r="M53">
        <f>VLOOKUP(CONCATENATE($A53,"_",M$4),assets_m6!$A:$D,4,FALSE)</f>
        <v>32.880000000000003</v>
      </c>
      <c r="N53">
        <f>VLOOKUP(CONCATENATE($A53,"_",N$4),assets_m6!$A:$D,4,FALSE)</f>
        <v>32.770000000000003</v>
      </c>
      <c r="O53">
        <f>VLOOKUP(CONCATENATE($A53,"_",O$4),assets_m6!$A:$D,4,FALSE)</f>
        <v>32.94</v>
      </c>
      <c r="P53">
        <f>VLOOKUP(CONCATENATE($A53,"_",P$4),assets_m6!$A:$D,4,FALSE)</f>
        <v>32.450000000000003</v>
      </c>
      <c r="Q53">
        <f>VLOOKUP(CONCATENATE($A53,"_",Q$4),assets_m6!$A:$D,4,FALSE)</f>
        <v>32.4</v>
      </c>
      <c r="R53">
        <f>VLOOKUP(CONCATENATE($A53,"_",R$4),assets_m6!$A:$D,4,FALSE)</f>
        <v>32.42</v>
      </c>
      <c r="S53">
        <f>VLOOKUP(CONCATENATE($A53,"_",S$4),assets_m6!$A:$D,4,FALSE)</f>
        <v>32.51</v>
      </c>
      <c r="T53">
        <f>VLOOKUP(CONCATENATE($A53,"_",T$4),assets_m6!$A:$D,4,FALSE)</f>
        <v>32.21</v>
      </c>
      <c r="U53">
        <f>VLOOKUP(CONCATENATE($A53,"_",U$4),assets_m6!$A:$D,4,FALSE)</f>
        <v>32.659999999999997</v>
      </c>
      <c r="V53">
        <f>VLOOKUP(CONCATENATE($A53,"_",V$4),assets_m6!$A:$D,4,FALSE)</f>
        <v>32.75</v>
      </c>
      <c r="X53" t="str">
        <f t="shared" si="16"/>
        <v>IAU</v>
      </c>
      <c r="Y53">
        <f t="shared" si="16"/>
        <v>34.659999999999997</v>
      </c>
      <c r="Z53">
        <f t="shared" si="36"/>
        <v>34.630000000000003</v>
      </c>
      <c r="AA53">
        <f t="shared" si="36"/>
        <v>34.56</v>
      </c>
      <c r="AB53">
        <f t="shared" si="36"/>
        <v>34.549999999999997</v>
      </c>
      <c r="AC53">
        <f t="shared" si="36"/>
        <v>34.31</v>
      </c>
      <c r="AD53">
        <f t="shared" si="36"/>
        <v>34.299999999999997</v>
      </c>
      <c r="AE53">
        <f t="shared" si="36"/>
        <v>34.299999999999997</v>
      </c>
      <c r="AF53">
        <f t="shared" si="36"/>
        <v>33.58</v>
      </c>
      <c r="AG53">
        <f t="shared" si="36"/>
        <v>33.049999999999997</v>
      </c>
      <c r="AH53">
        <f t="shared" si="36"/>
        <v>33.07</v>
      </c>
      <c r="AI53">
        <f t="shared" si="36"/>
        <v>33.090000000000003</v>
      </c>
      <c r="AJ53">
        <f t="shared" si="36"/>
        <v>32.880000000000003</v>
      </c>
      <c r="AK53">
        <f t="shared" si="36"/>
        <v>32.770000000000003</v>
      </c>
      <c r="AL53">
        <f t="shared" si="36"/>
        <v>32.94</v>
      </c>
      <c r="AM53">
        <f t="shared" si="36"/>
        <v>32.450000000000003</v>
      </c>
      <c r="AN53">
        <f t="shared" si="36"/>
        <v>32.4</v>
      </c>
      <c r="AO53">
        <f t="shared" si="36"/>
        <v>32.42</v>
      </c>
      <c r="AP53">
        <f t="shared" si="38"/>
        <v>32.51</v>
      </c>
      <c r="AQ53">
        <f t="shared" si="38"/>
        <v>32.21</v>
      </c>
      <c r="AR53">
        <f t="shared" si="38"/>
        <v>32.659999999999997</v>
      </c>
      <c r="AS53">
        <f t="shared" si="38"/>
        <v>32.75</v>
      </c>
      <c r="AU53" t="s">
        <v>91</v>
      </c>
      <c r="AV53">
        <f t="shared" si="39"/>
        <v>-8.6555106751281115E-6</v>
      </c>
      <c r="AW53">
        <f t="shared" si="39"/>
        <v>-2.0213687554143886E-5</v>
      </c>
      <c r="AX53">
        <f t="shared" si="39"/>
        <v>-2.893518518519999E-6</v>
      </c>
      <c r="AY53">
        <f t="shared" si="39"/>
        <v>-6.9464544138927626E-5</v>
      </c>
      <c r="AZ53">
        <f t="shared" si="39"/>
        <v>-2.9146021568070871E-6</v>
      </c>
      <c r="BA53">
        <f t="shared" si="39"/>
        <v>0</v>
      </c>
      <c r="BB53">
        <f t="shared" si="39"/>
        <v>-2.0991253644314837E-4</v>
      </c>
      <c r="BC53">
        <f t="shared" si="39"/>
        <v>-1.5783204288266861E-4</v>
      </c>
      <c r="BD53">
        <f t="shared" si="39"/>
        <v>6.0514372163398268E-6</v>
      </c>
      <c r="BE53">
        <f t="shared" si="39"/>
        <v>6.047777441791087E-6</v>
      </c>
      <c r="BF53">
        <f t="shared" si="39"/>
        <v>-6.3463281958295808E-5</v>
      </c>
      <c r="BG53">
        <f t="shared" si="39"/>
        <v>-3.345498783454971E-5</v>
      </c>
      <c r="BH53">
        <f t="shared" si="39"/>
        <v>5.187671650900049E-5</v>
      </c>
      <c r="BI53">
        <f t="shared" si="39"/>
        <v>-1.4875531268973737E-4</v>
      </c>
      <c r="BJ53">
        <f t="shared" si="39"/>
        <v>-1.5408320493067566E-5</v>
      </c>
      <c r="BK53">
        <f t="shared" si="37"/>
        <v>6.1728395061738048E-6</v>
      </c>
      <c r="BL53">
        <f t="shared" si="37"/>
        <v>2.7760641579270917E-5</v>
      </c>
      <c r="BM53">
        <f t="shared" si="37"/>
        <v>-9.2279298677329182E-5</v>
      </c>
      <c r="BN53">
        <f t="shared" si="37"/>
        <v>1.3970816516609616E-4</v>
      </c>
      <c r="BO53">
        <f t="shared" si="37"/>
        <v>2.7556644213105765E-5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-5.5106751298326512E-2</v>
      </c>
      <c r="BZ53">
        <f t="shared" si="20"/>
        <v>9</v>
      </c>
      <c r="CA53">
        <f t="shared" si="21"/>
        <v>1</v>
      </c>
      <c r="CB53">
        <f t="shared" si="22"/>
        <v>0.24</v>
      </c>
      <c r="CC53">
        <f t="shared" si="23"/>
        <v>1</v>
      </c>
      <c r="CD53">
        <f t="shared" si="24"/>
        <v>0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1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19.376000000000001</v>
      </c>
      <c r="C54">
        <f>VLOOKUP(CONCATENATE($A54,"_",C$4),assets_m6!$A:$D,4,FALSE)</f>
        <v>19.646000000000001</v>
      </c>
      <c r="D54">
        <f>VLOOKUP(CONCATENATE($A54,"_",D$4),assets_m6!$A:$D,4,FALSE)</f>
        <v>19.116</v>
      </c>
      <c r="E54">
        <f>VLOOKUP(CONCATENATE($A54,"_",E$4),assets_m6!$A:$D,4,FALSE)</f>
        <v>18.696999999999999</v>
      </c>
      <c r="F54">
        <f>VLOOKUP(CONCATENATE($A54,"_",F$4),assets_m6!$A:$D,4,FALSE)</f>
        <v>19.016999999999999</v>
      </c>
      <c r="G54">
        <f>VLOOKUP(CONCATENATE($A54,"_",G$4),assets_m6!$A:$D,4,FALSE)</f>
        <v>19.286000000000001</v>
      </c>
      <c r="H54" t="e">
        <f>VLOOKUP(CONCATENATE($A54,"_",H$4),assets_m6!$A:$D,4,FALSE)</f>
        <v>#N/A</v>
      </c>
      <c r="I54">
        <f>VLOOKUP(CONCATENATE($A54,"_",I$4),assets_m6!$A:$D,4,FALSE)</f>
        <v>19.007000000000001</v>
      </c>
      <c r="J54">
        <f>VLOOKUP(CONCATENATE($A54,"_",J$4),assets_m6!$A:$D,4,FALSE)</f>
        <v>18.927</v>
      </c>
      <c r="K54">
        <f>VLOOKUP(CONCATENATE($A54,"_",K$4),assets_m6!$A:$D,4,FALSE)</f>
        <v>19.704999999999998</v>
      </c>
      <c r="L54">
        <f>VLOOKUP(CONCATENATE($A54,"_",L$4),assets_m6!$A:$D,4,FALSE)</f>
        <v>19.954999999999998</v>
      </c>
      <c r="M54">
        <f>VLOOKUP(CONCATENATE($A54,"_",M$4),assets_m6!$A:$D,4,FALSE)</f>
        <v>19.416</v>
      </c>
      <c r="N54">
        <f>VLOOKUP(CONCATENATE($A54,"_",N$4),assets_m6!$A:$D,4,FALSE)</f>
        <v>19.067</v>
      </c>
      <c r="O54">
        <f>VLOOKUP(CONCATENATE($A54,"_",O$4),assets_m6!$A:$D,4,FALSE)</f>
        <v>19.175999999999998</v>
      </c>
      <c r="P54">
        <f>VLOOKUP(CONCATENATE($A54,"_",P$4),assets_m6!$A:$D,4,FALSE)</f>
        <v>19.096</v>
      </c>
      <c r="Q54">
        <f>VLOOKUP(CONCATENATE($A54,"_",Q$4),assets_m6!$A:$D,4,FALSE)</f>
        <v>18.777000000000001</v>
      </c>
      <c r="R54">
        <f>VLOOKUP(CONCATENATE($A54,"_",R$4),assets_m6!$A:$D,4,FALSE)</f>
        <v>19.155999999999999</v>
      </c>
      <c r="S54">
        <f>VLOOKUP(CONCATENATE($A54,"_",S$4),assets_m6!$A:$D,4,FALSE)</f>
        <v>19.506</v>
      </c>
      <c r="T54">
        <f>VLOOKUP(CONCATENATE($A54,"_",T$4),assets_m6!$A:$D,4,FALSE)</f>
        <v>19.616</v>
      </c>
      <c r="U54">
        <f>VLOOKUP(CONCATENATE($A54,"_",U$4),assets_m6!$A:$D,4,FALSE)</f>
        <v>19.576000000000001</v>
      </c>
      <c r="V54">
        <f>VLOOKUP(CONCATENATE($A54,"_",V$4),assets_m6!$A:$D,4,FALSE)</f>
        <v>19.466000000000001</v>
      </c>
      <c r="X54" t="str">
        <f t="shared" si="16"/>
        <v>ICLN</v>
      </c>
      <c r="Y54">
        <f t="shared" si="16"/>
        <v>19.376000000000001</v>
      </c>
      <c r="Z54">
        <f t="shared" si="36"/>
        <v>19.646000000000001</v>
      </c>
      <c r="AA54">
        <f t="shared" si="36"/>
        <v>19.116</v>
      </c>
      <c r="AB54">
        <f t="shared" si="36"/>
        <v>18.696999999999999</v>
      </c>
      <c r="AC54">
        <f t="shared" si="36"/>
        <v>19.016999999999999</v>
      </c>
      <c r="AD54">
        <f t="shared" si="36"/>
        <v>19.286000000000001</v>
      </c>
      <c r="AE54">
        <f t="shared" si="36"/>
        <v>19.286000000000001</v>
      </c>
      <c r="AF54">
        <f t="shared" si="36"/>
        <v>19.007000000000001</v>
      </c>
      <c r="AG54">
        <f t="shared" si="36"/>
        <v>18.927</v>
      </c>
      <c r="AH54">
        <f t="shared" si="36"/>
        <v>19.704999999999998</v>
      </c>
      <c r="AI54">
        <f t="shared" si="36"/>
        <v>19.954999999999998</v>
      </c>
      <c r="AJ54">
        <f t="shared" si="36"/>
        <v>19.416</v>
      </c>
      <c r="AK54">
        <f t="shared" si="36"/>
        <v>19.067</v>
      </c>
      <c r="AL54">
        <f t="shared" si="36"/>
        <v>19.175999999999998</v>
      </c>
      <c r="AM54">
        <f t="shared" ref="AM54:AS85" si="40">IFERROR(P54,AL54)</f>
        <v>19.096</v>
      </c>
      <c r="AN54">
        <f t="shared" si="40"/>
        <v>18.777000000000001</v>
      </c>
      <c r="AO54">
        <f t="shared" si="40"/>
        <v>19.155999999999999</v>
      </c>
      <c r="AP54">
        <f t="shared" si="38"/>
        <v>19.506</v>
      </c>
      <c r="AQ54">
        <f t="shared" si="38"/>
        <v>19.616</v>
      </c>
      <c r="AR54">
        <f t="shared" si="38"/>
        <v>19.576000000000001</v>
      </c>
      <c r="AS54">
        <f t="shared" si="38"/>
        <v>19.466000000000001</v>
      </c>
      <c r="AU54" t="s">
        <v>102</v>
      </c>
      <c r="AV54">
        <f t="shared" si="39"/>
        <v>1.3934764657307989E-4</v>
      </c>
      <c r="AW54">
        <f t="shared" si="39"/>
        <v>-2.6977501781533193E-4</v>
      </c>
      <c r="AX54">
        <f t="shared" si="39"/>
        <v>-2.1918811466834095E-4</v>
      </c>
      <c r="AY54">
        <f t="shared" si="39"/>
        <v>1.7115045194416231E-4</v>
      </c>
      <c r="AZ54">
        <f t="shared" si="39"/>
        <v>1.414523847084198E-4</v>
      </c>
      <c r="BA54">
        <f t="shared" si="39"/>
        <v>0</v>
      </c>
      <c r="BB54">
        <f t="shared" si="39"/>
        <v>-1.4466452348854084E-4</v>
      </c>
      <c r="BC54">
        <f t="shared" si="39"/>
        <v>-4.2089756405535771E-5</v>
      </c>
      <c r="BD54">
        <f t="shared" si="39"/>
        <v>4.1105299307867005E-4</v>
      </c>
      <c r="BE54">
        <f t="shared" si="39"/>
        <v>1.2687135244861711E-4</v>
      </c>
      <c r="BF54">
        <f t="shared" si="39"/>
        <v>-2.7010774242044495E-4</v>
      </c>
      <c r="BG54">
        <f t="shared" si="39"/>
        <v>-1.7974866089822837E-4</v>
      </c>
      <c r="BH54">
        <f t="shared" si="39"/>
        <v>5.7166832747678297E-5</v>
      </c>
      <c r="BI54">
        <f t="shared" si="39"/>
        <v>-4.1718815185647849E-5</v>
      </c>
      <c r="BJ54">
        <f t="shared" si="39"/>
        <v>-1.6705069124423914E-4</v>
      </c>
      <c r="BK54">
        <f t="shared" si="37"/>
        <v>2.0184267987431313E-4</v>
      </c>
      <c r="BL54">
        <f t="shared" si="37"/>
        <v>1.8271037794946829E-4</v>
      </c>
      <c r="BM54">
        <f t="shared" si="37"/>
        <v>5.639290474725697E-5</v>
      </c>
      <c r="BN54">
        <f t="shared" si="37"/>
        <v>-2.0391517128873955E-5</v>
      </c>
      <c r="BO54">
        <f t="shared" si="37"/>
        <v>-5.6191254597465998E-5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4.644921552435996E-3</v>
      </c>
      <c r="BZ54">
        <f t="shared" si="20"/>
        <v>46</v>
      </c>
      <c r="CA54">
        <f t="shared" si="21"/>
        <v>3</v>
      </c>
      <c r="CB54">
        <f t="shared" si="22"/>
        <v>7.9999999999999988E-2</v>
      </c>
      <c r="CC54">
        <f t="shared" si="23"/>
        <v>0</v>
      </c>
      <c r="CD54">
        <f t="shared" si="24"/>
        <v>0</v>
      </c>
      <c r="CE54">
        <f t="shared" si="25"/>
        <v>1</v>
      </c>
      <c r="CF54">
        <f t="shared" si="26"/>
        <v>0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1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4.7089999999999996</v>
      </c>
      <c r="C55">
        <f>VLOOKUP(CONCATENATE($A55,"_",C$4),assets_m6!$A:$D,4,FALSE)</f>
        <v>4.6879999999999997</v>
      </c>
      <c r="D55">
        <f>VLOOKUP(CONCATENATE($A55,"_",D$4),assets_m6!$A:$D,4,FALSE)</f>
        <v>4.6390000000000002</v>
      </c>
      <c r="E55">
        <f>VLOOKUP(CONCATENATE($A55,"_",E$4),assets_m6!$A:$D,4,FALSE)</f>
        <v>4.6619999999999999</v>
      </c>
      <c r="F55">
        <f>VLOOKUP(CONCATENATE($A55,"_",F$4),assets_m6!$A:$D,4,FALSE)</f>
        <v>4.6959999999999997</v>
      </c>
      <c r="G55">
        <f>VLOOKUP(CONCATENATE($A55,"_",G$4),assets_m6!$A:$D,4,FALSE)</f>
        <v>4.7380000000000004</v>
      </c>
      <c r="H55">
        <f>VLOOKUP(CONCATENATE($A55,"_",H$4),assets_m6!$A:$D,4,FALSE)</f>
        <v>4.7149999999999999</v>
      </c>
      <c r="I55">
        <f>VLOOKUP(CONCATENATE($A55,"_",I$4),assets_m6!$A:$D,4,FALSE)</f>
        <v>4.75</v>
      </c>
      <c r="J55">
        <f>VLOOKUP(CONCATENATE($A55,"_",J$4),assets_m6!$A:$D,4,FALSE)</f>
        <v>4.7759999999999998</v>
      </c>
      <c r="K55">
        <f>VLOOKUP(CONCATENATE($A55,"_",K$4),assets_m6!$A:$D,4,FALSE)</f>
        <v>4.7649999999999997</v>
      </c>
      <c r="L55">
        <f>VLOOKUP(CONCATENATE($A55,"_",L$4),assets_m6!$A:$D,4,FALSE)</f>
        <v>4.7759999999999998</v>
      </c>
      <c r="M55">
        <f>VLOOKUP(CONCATENATE($A55,"_",M$4),assets_m6!$A:$D,4,FALSE)</f>
        <v>4.7939999999999996</v>
      </c>
      <c r="N55">
        <f>VLOOKUP(CONCATENATE($A55,"_",N$4),assets_m6!$A:$D,4,FALSE)</f>
        <v>4.82</v>
      </c>
      <c r="O55">
        <f>VLOOKUP(CONCATENATE($A55,"_",O$4),assets_m6!$A:$D,4,FALSE)</f>
        <v>4.8079999999999998</v>
      </c>
      <c r="P55">
        <f>VLOOKUP(CONCATENATE($A55,"_",P$4),assets_m6!$A:$D,4,FALSE)</f>
        <v>4.78</v>
      </c>
      <c r="Q55">
        <f>VLOOKUP(CONCATENATE($A55,"_",Q$4),assets_m6!$A:$D,4,FALSE)</f>
        <v>4.8070000000000004</v>
      </c>
      <c r="R55">
        <f>VLOOKUP(CONCATENATE($A55,"_",R$4),assets_m6!$A:$D,4,FALSE)</f>
        <v>4.798</v>
      </c>
      <c r="S55">
        <f>VLOOKUP(CONCATENATE($A55,"_",S$4),assets_m6!$A:$D,4,FALSE)</f>
        <v>4.8019999999999996</v>
      </c>
      <c r="T55">
        <f>VLOOKUP(CONCATENATE($A55,"_",T$4),assets_m6!$A:$D,4,FALSE)</f>
        <v>4.8109999999999999</v>
      </c>
      <c r="U55">
        <f>VLOOKUP(CONCATENATE($A55,"_",U$4),assets_m6!$A:$D,4,FALSE)</f>
        <v>4.8129999999999997</v>
      </c>
      <c r="V55">
        <f>VLOOKUP(CONCATENATE($A55,"_",V$4),assets_m6!$A:$D,4,FALSE)</f>
        <v>4.8940000000000001</v>
      </c>
      <c r="X55" t="str">
        <f t="shared" si="16"/>
        <v>IEAA.L</v>
      </c>
      <c r="Y55">
        <f t="shared" si="16"/>
        <v>4.7089999999999996</v>
      </c>
      <c r="Z55">
        <f t="shared" ref="Z55:AL74" si="41">IFERROR(C55,Y55)</f>
        <v>4.6879999999999997</v>
      </c>
      <c r="AA55">
        <f t="shared" si="41"/>
        <v>4.6390000000000002</v>
      </c>
      <c r="AB55">
        <f t="shared" si="41"/>
        <v>4.6619999999999999</v>
      </c>
      <c r="AC55">
        <f t="shared" si="41"/>
        <v>4.6959999999999997</v>
      </c>
      <c r="AD55">
        <f t="shared" si="41"/>
        <v>4.7380000000000004</v>
      </c>
      <c r="AE55">
        <f t="shared" si="41"/>
        <v>4.7149999999999999</v>
      </c>
      <c r="AF55">
        <f t="shared" si="41"/>
        <v>4.75</v>
      </c>
      <c r="AG55">
        <f t="shared" si="41"/>
        <v>4.7759999999999998</v>
      </c>
      <c r="AH55">
        <f t="shared" si="41"/>
        <v>4.7649999999999997</v>
      </c>
      <c r="AI55">
        <f t="shared" si="41"/>
        <v>4.7759999999999998</v>
      </c>
      <c r="AJ55">
        <f t="shared" si="41"/>
        <v>4.7939999999999996</v>
      </c>
      <c r="AK55">
        <f t="shared" si="41"/>
        <v>4.82</v>
      </c>
      <c r="AL55">
        <f t="shared" si="41"/>
        <v>4.8079999999999998</v>
      </c>
      <c r="AM55">
        <f t="shared" si="40"/>
        <v>4.78</v>
      </c>
      <c r="AN55">
        <f t="shared" si="40"/>
        <v>4.8070000000000004</v>
      </c>
      <c r="AO55">
        <f t="shared" si="40"/>
        <v>4.798</v>
      </c>
      <c r="AP55">
        <f t="shared" si="38"/>
        <v>4.8019999999999996</v>
      </c>
      <c r="AQ55">
        <f t="shared" si="38"/>
        <v>4.8109999999999999</v>
      </c>
      <c r="AR55">
        <f t="shared" si="38"/>
        <v>4.8129999999999997</v>
      </c>
      <c r="AS55">
        <f t="shared" si="38"/>
        <v>4.8940000000000001</v>
      </c>
      <c r="AU55" t="s">
        <v>63</v>
      </c>
      <c r="AV55">
        <f t="shared" si="39"/>
        <v>-4.4595455510723957E-5</v>
      </c>
      <c r="AW55">
        <f t="shared" si="39"/>
        <v>-1.0452218430034021E-4</v>
      </c>
      <c r="AX55">
        <f t="shared" si="39"/>
        <v>4.957965078680683E-5</v>
      </c>
      <c r="AY55">
        <f t="shared" si="39"/>
        <v>7.2930072930072512E-5</v>
      </c>
      <c r="AZ55">
        <f t="shared" si="39"/>
        <v>8.943781942078515E-5</v>
      </c>
      <c r="BA55">
        <f t="shared" si="39"/>
        <v>-4.8543689320389559E-5</v>
      </c>
      <c r="BB55">
        <f t="shared" si="39"/>
        <v>7.4231177094379933E-5</v>
      </c>
      <c r="BC55">
        <f t="shared" si="39"/>
        <v>5.4736842105262745E-5</v>
      </c>
      <c r="BD55">
        <f t="shared" si="39"/>
        <v>-2.3031825795645146E-5</v>
      </c>
      <c r="BE55">
        <f t="shared" si="39"/>
        <v>2.3084994753410538E-5</v>
      </c>
      <c r="BF55">
        <f t="shared" si="39"/>
        <v>3.7688442211054852E-5</v>
      </c>
      <c r="BG55">
        <f t="shared" si="39"/>
        <v>5.4234459741344796E-5</v>
      </c>
      <c r="BH55">
        <f t="shared" si="39"/>
        <v>-2.4896265560166918E-5</v>
      </c>
      <c r="BI55">
        <f t="shared" si="39"/>
        <v>-5.8236272878534902E-5</v>
      </c>
      <c r="BJ55">
        <f t="shared" si="39"/>
        <v>5.6485355648535848E-5</v>
      </c>
      <c r="BK55">
        <f t="shared" si="37"/>
        <v>-1.8722696068234533E-5</v>
      </c>
      <c r="BL55">
        <f t="shared" si="37"/>
        <v>8.336807002916965E-6</v>
      </c>
      <c r="BM55">
        <f t="shared" si="37"/>
        <v>1.8742190753853273E-5</v>
      </c>
      <c r="BN55">
        <f t="shared" si="37"/>
        <v>4.1571398877567654E-6</v>
      </c>
      <c r="BO55">
        <f t="shared" si="37"/>
        <v>1.6829420319966842E-4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3.9286472711828523E-2</v>
      </c>
      <c r="BZ55">
        <f t="shared" si="20"/>
        <v>81</v>
      </c>
      <c r="CA55">
        <f t="shared" si="21"/>
        <v>5</v>
      </c>
      <c r="CB55">
        <f t="shared" si="22"/>
        <v>0.24000000000000005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0</v>
      </c>
      <c r="CG55">
        <f t="shared" si="27"/>
        <v>1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0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99.820999999999998</v>
      </c>
      <c r="C56">
        <f>VLOOKUP(CONCATENATE($A56,"_",C$4),assets_m6!$A:$D,4,FALSE)</f>
        <v>99.257999999999996</v>
      </c>
      <c r="D56">
        <f>VLOOKUP(CONCATENATE($A56,"_",D$4),assets_m6!$A:$D,4,FALSE)</f>
        <v>99.387</v>
      </c>
      <c r="E56">
        <f>VLOOKUP(CONCATENATE($A56,"_",E$4),assets_m6!$A:$D,4,FALSE)</f>
        <v>100.18600000000001</v>
      </c>
      <c r="F56">
        <f>VLOOKUP(CONCATENATE($A56,"_",F$4),assets_m6!$A:$D,4,FALSE)</f>
        <v>100.956</v>
      </c>
      <c r="G56">
        <f>VLOOKUP(CONCATENATE($A56,"_",G$4),assets_m6!$A:$D,4,FALSE)</f>
        <v>102.039</v>
      </c>
      <c r="H56" t="e">
        <f>VLOOKUP(CONCATENATE($A56,"_",H$4),assets_m6!$A:$D,4,FALSE)</f>
        <v>#N/A</v>
      </c>
      <c r="I56">
        <f>VLOOKUP(CONCATENATE($A56,"_",I$4),assets_m6!$A:$D,4,FALSE)</f>
        <v>102.414</v>
      </c>
      <c r="J56">
        <f>VLOOKUP(CONCATENATE($A56,"_",J$4),assets_m6!$A:$D,4,FALSE)</f>
        <v>101.544</v>
      </c>
      <c r="K56">
        <f>VLOOKUP(CONCATENATE($A56,"_",K$4),assets_m6!$A:$D,4,FALSE)</f>
        <v>100.922</v>
      </c>
      <c r="L56">
        <f>VLOOKUP(CONCATENATE($A56,"_",L$4),assets_m6!$A:$D,4,FALSE)</f>
        <v>100.309</v>
      </c>
      <c r="M56">
        <f>VLOOKUP(CONCATENATE($A56,"_",M$4),assets_m6!$A:$D,4,FALSE)</f>
        <v>101.1</v>
      </c>
      <c r="N56">
        <f>VLOOKUP(CONCATENATE($A56,"_",N$4),assets_m6!$A:$D,4,FALSE)</f>
        <v>101.337</v>
      </c>
      <c r="O56">
        <f>VLOOKUP(CONCATENATE($A56,"_",O$4),assets_m6!$A:$D,4,FALSE)</f>
        <v>101.77200000000001</v>
      </c>
      <c r="P56">
        <f>VLOOKUP(CONCATENATE($A56,"_",P$4),assets_m6!$A:$D,4,FALSE)</f>
        <v>101.208</v>
      </c>
      <c r="Q56">
        <f>VLOOKUP(CONCATENATE($A56,"_",Q$4),assets_m6!$A:$D,4,FALSE)</f>
        <v>101.554</v>
      </c>
      <c r="R56">
        <f>VLOOKUP(CONCATENATE($A56,"_",R$4),assets_m6!$A:$D,4,FALSE)</f>
        <v>101.258</v>
      </c>
      <c r="S56">
        <f>VLOOKUP(CONCATENATE($A56,"_",S$4),assets_m6!$A:$D,4,FALSE)</f>
        <v>100.79300000000001</v>
      </c>
      <c r="T56">
        <f>VLOOKUP(CONCATENATE($A56,"_",T$4),assets_m6!$A:$D,4,FALSE)</f>
        <v>100.694</v>
      </c>
      <c r="U56">
        <f>VLOOKUP(CONCATENATE($A56,"_",U$4),assets_m6!$A:$D,4,FALSE)</f>
        <v>101.84099999999999</v>
      </c>
      <c r="V56">
        <f>VLOOKUP(CONCATENATE($A56,"_",V$4),assets_m6!$A:$D,4,FALSE)</f>
        <v>103.00700000000001</v>
      </c>
      <c r="X56" t="str">
        <f t="shared" si="16"/>
        <v>IEF</v>
      </c>
      <c r="Y56">
        <f t="shared" si="16"/>
        <v>99.820999999999998</v>
      </c>
      <c r="Z56">
        <f t="shared" si="41"/>
        <v>99.257999999999996</v>
      </c>
      <c r="AA56">
        <f t="shared" si="41"/>
        <v>99.387</v>
      </c>
      <c r="AB56">
        <f t="shared" si="41"/>
        <v>100.18600000000001</v>
      </c>
      <c r="AC56">
        <f t="shared" si="41"/>
        <v>100.956</v>
      </c>
      <c r="AD56">
        <f t="shared" si="41"/>
        <v>102.039</v>
      </c>
      <c r="AE56">
        <f t="shared" si="41"/>
        <v>102.039</v>
      </c>
      <c r="AF56">
        <f t="shared" si="41"/>
        <v>102.414</v>
      </c>
      <c r="AG56">
        <f t="shared" si="41"/>
        <v>101.544</v>
      </c>
      <c r="AH56">
        <f t="shared" si="41"/>
        <v>100.922</v>
      </c>
      <c r="AI56">
        <f t="shared" si="41"/>
        <v>100.309</v>
      </c>
      <c r="AJ56">
        <f t="shared" si="41"/>
        <v>101.1</v>
      </c>
      <c r="AK56">
        <f t="shared" si="41"/>
        <v>101.337</v>
      </c>
      <c r="AL56">
        <f t="shared" si="41"/>
        <v>101.77200000000001</v>
      </c>
      <c r="AM56">
        <f t="shared" si="40"/>
        <v>101.208</v>
      </c>
      <c r="AN56">
        <f t="shared" si="40"/>
        <v>101.554</v>
      </c>
      <c r="AO56">
        <f t="shared" si="40"/>
        <v>101.258</v>
      </c>
      <c r="AP56">
        <f t="shared" si="38"/>
        <v>100.79300000000001</v>
      </c>
      <c r="AQ56">
        <f t="shared" si="38"/>
        <v>100.694</v>
      </c>
      <c r="AR56">
        <f t="shared" si="38"/>
        <v>101.84099999999999</v>
      </c>
      <c r="AS56">
        <f t="shared" si="38"/>
        <v>103.00700000000001</v>
      </c>
      <c r="AU56" t="s">
        <v>64</v>
      </c>
      <c r="AV56">
        <f t="shared" si="39"/>
        <v>-5.6400957714308854E-5</v>
      </c>
      <c r="AW56">
        <f t="shared" si="39"/>
        <v>1.2996433536843871E-5</v>
      </c>
      <c r="AX56">
        <f t="shared" si="39"/>
        <v>8.0392807912504311E-5</v>
      </c>
      <c r="AY56">
        <f t="shared" si="39"/>
        <v>7.6857045894635571E-5</v>
      </c>
      <c r="AZ56">
        <f t="shared" si="39"/>
        <v>1.0727445619873988E-4</v>
      </c>
      <c r="BA56">
        <f t="shared" si="39"/>
        <v>0</v>
      </c>
      <c r="BB56">
        <f t="shared" si="39"/>
        <v>3.6750654161644076E-5</v>
      </c>
      <c r="BC56">
        <f t="shared" si="39"/>
        <v>-8.4949323334700786E-5</v>
      </c>
      <c r="BD56">
        <f t="shared" si="39"/>
        <v>-6.1254234617505701E-5</v>
      </c>
      <c r="BE56">
        <f t="shared" si="39"/>
        <v>-6.0739977408295476E-5</v>
      </c>
      <c r="BF56">
        <f t="shared" si="39"/>
        <v>7.8856333928161671E-5</v>
      </c>
      <c r="BG56">
        <f t="shared" si="39"/>
        <v>2.3442136498517211E-5</v>
      </c>
      <c r="BH56">
        <f t="shared" si="39"/>
        <v>4.2926078332692135E-5</v>
      </c>
      <c r="BI56">
        <f t="shared" si="39"/>
        <v>-5.5417993161184527E-5</v>
      </c>
      <c r="BJ56">
        <f t="shared" si="39"/>
        <v>3.4187020788870804E-5</v>
      </c>
      <c r="BK56">
        <f t="shared" si="37"/>
        <v>-2.9147054768892066E-5</v>
      </c>
      <c r="BL56">
        <f t="shared" si="37"/>
        <v>-4.5922297497480615E-5</v>
      </c>
      <c r="BM56">
        <f t="shared" si="37"/>
        <v>-9.8221106624471676E-6</v>
      </c>
      <c r="BN56">
        <f t="shared" si="37"/>
        <v>1.1390946829006608E-4</v>
      </c>
      <c r="BO56">
        <f t="shared" si="37"/>
        <v>1.1449219862334534E-4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3.1917131665681643E-2</v>
      </c>
      <c r="BZ56">
        <f t="shared" si="20"/>
        <v>74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710.3</v>
      </c>
      <c r="C57">
        <f>VLOOKUP(CONCATENATE($A57,"_",C$4),assets_m6!$A:$D,4,FALSE)</f>
        <v>716.95</v>
      </c>
      <c r="D57">
        <f>VLOOKUP(CONCATENATE($A57,"_",D$4),assets_m6!$A:$D,4,FALSE)</f>
        <v>720.8</v>
      </c>
      <c r="E57">
        <f>VLOOKUP(CONCATENATE($A57,"_",E$4),assets_m6!$A:$D,4,FALSE)</f>
        <v>722.8</v>
      </c>
      <c r="F57">
        <f>VLOOKUP(CONCATENATE($A57,"_",F$4),assets_m6!$A:$D,4,FALSE)</f>
        <v>708.8</v>
      </c>
      <c r="G57">
        <f>VLOOKUP(CONCATENATE($A57,"_",G$4),assets_m6!$A:$D,4,FALSE)</f>
        <v>709.65</v>
      </c>
      <c r="H57">
        <f>VLOOKUP(CONCATENATE($A57,"_",H$4),assets_m6!$A:$D,4,FALSE)</f>
        <v>716.55</v>
      </c>
      <c r="I57">
        <f>VLOOKUP(CONCATENATE($A57,"_",I$4),assets_m6!$A:$D,4,FALSE)</f>
        <v>697.6</v>
      </c>
      <c r="J57">
        <f>VLOOKUP(CONCATENATE($A57,"_",J$4),assets_m6!$A:$D,4,FALSE)</f>
        <v>701.85</v>
      </c>
      <c r="K57">
        <f>VLOOKUP(CONCATENATE($A57,"_",K$4),assets_m6!$A:$D,4,FALSE)</f>
        <v>707.75</v>
      </c>
      <c r="L57">
        <f>VLOOKUP(CONCATENATE($A57,"_",L$4),assets_m6!$A:$D,4,FALSE)</f>
        <v>707.2</v>
      </c>
      <c r="M57">
        <f>VLOOKUP(CONCATENATE($A57,"_",M$4),assets_m6!$A:$D,4,FALSE)</f>
        <v>709.3</v>
      </c>
      <c r="N57">
        <f>VLOOKUP(CONCATENATE($A57,"_",N$4),assets_m6!$A:$D,4,FALSE)</f>
        <v>709.5</v>
      </c>
      <c r="O57">
        <f>VLOOKUP(CONCATENATE($A57,"_",O$4),assets_m6!$A:$D,4,FALSE)</f>
        <v>704.25</v>
      </c>
      <c r="P57">
        <f>VLOOKUP(CONCATENATE($A57,"_",P$4),assets_m6!$A:$D,4,FALSE)</f>
        <v>694.3</v>
      </c>
      <c r="Q57">
        <f>VLOOKUP(CONCATENATE($A57,"_",Q$4),assets_m6!$A:$D,4,FALSE)</f>
        <v>707.65</v>
      </c>
      <c r="R57">
        <f>VLOOKUP(CONCATENATE($A57,"_",R$4),assets_m6!$A:$D,4,FALSE)</f>
        <v>708.2</v>
      </c>
      <c r="S57">
        <f>VLOOKUP(CONCATENATE($A57,"_",S$4),assets_m6!$A:$D,4,FALSE)</f>
        <v>717.9</v>
      </c>
      <c r="T57">
        <f>VLOOKUP(CONCATENATE($A57,"_",T$4),assets_m6!$A:$D,4,FALSE)</f>
        <v>713.15</v>
      </c>
      <c r="U57">
        <f>VLOOKUP(CONCATENATE($A57,"_",U$4),assets_m6!$A:$D,4,FALSE)</f>
        <v>711.45</v>
      </c>
      <c r="V57">
        <f>VLOOKUP(CONCATENATE($A57,"_",V$4),assets_m6!$A:$D,4,FALSE)</f>
        <v>712.8</v>
      </c>
      <c r="X57" t="str">
        <f t="shared" si="16"/>
        <v>IEFM.L</v>
      </c>
      <c r="Y57">
        <f t="shared" si="16"/>
        <v>710.3</v>
      </c>
      <c r="Z57">
        <f t="shared" si="41"/>
        <v>716.95</v>
      </c>
      <c r="AA57">
        <f t="shared" si="41"/>
        <v>720.8</v>
      </c>
      <c r="AB57">
        <f t="shared" si="41"/>
        <v>722.8</v>
      </c>
      <c r="AC57">
        <f t="shared" si="41"/>
        <v>708.8</v>
      </c>
      <c r="AD57">
        <f t="shared" si="41"/>
        <v>709.65</v>
      </c>
      <c r="AE57">
        <f t="shared" si="41"/>
        <v>716.55</v>
      </c>
      <c r="AF57">
        <f t="shared" si="41"/>
        <v>697.6</v>
      </c>
      <c r="AG57">
        <f t="shared" si="41"/>
        <v>701.85</v>
      </c>
      <c r="AH57">
        <f t="shared" si="41"/>
        <v>707.75</v>
      </c>
      <c r="AI57">
        <f t="shared" si="41"/>
        <v>707.2</v>
      </c>
      <c r="AJ57">
        <f t="shared" si="41"/>
        <v>709.3</v>
      </c>
      <c r="AK57">
        <f t="shared" si="41"/>
        <v>709.5</v>
      </c>
      <c r="AL57">
        <f t="shared" si="41"/>
        <v>704.25</v>
      </c>
      <c r="AM57">
        <f t="shared" si="40"/>
        <v>694.3</v>
      </c>
      <c r="AN57">
        <f t="shared" si="40"/>
        <v>707.65</v>
      </c>
      <c r="AO57">
        <f t="shared" si="40"/>
        <v>708.2</v>
      </c>
      <c r="AP57">
        <f t="shared" si="38"/>
        <v>717.9</v>
      </c>
      <c r="AQ57">
        <f t="shared" si="38"/>
        <v>713.15</v>
      </c>
      <c r="AR57">
        <f t="shared" si="38"/>
        <v>711.45</v>
      </c>
      <c r="AS57">
        <f t="shared" si="38"/>
        <v>712.8</v>
      </c>
      <c r="AU57" t="s">
        <v>39</v>
      </c>
      <c r="AV57">
        <f t="shared" si="39"/>
        <v>9.3622413064903441E-5</v>
      </c>
      <c r="AW57">
        <f t="shared" si="39"/>
        <v>5.3699700118556508E-5</v>
      </c>
      <c r="AX57">
        <f t="shared" si="39"/>
        <v>2.774694783573807E-5</v>
      </c>
      <c r="AY57">
        <f t="shared" si="39"/>
        <v>-1.9369120088544553E-4</v>
      </c>
      <c r="AZ57">
        <f t="shared" si="39"/>
        <v>1.1992099322799418E-5</v>
      </c>
      <c r="BA57">
        <f t="shared" si="39"/>
        <v>9.7231029380680294E-5</v>
      </c>
      <c r="BB57">
        <f t="shared" si="39"/>
        <v>-2.644616565487396E-4</v>
      </c>
      <c r="BC57">
        <f t="shared" si="39"/>
        <v>6.0923165137614682E-5</v>
      </c>
      <c r="BD57">
        <f t="shared" si="39"/>
        <v>8.4063546341810603E-5</v>
      </c>
      <c r="BE57">
        <f t="shared" si="39"/>
        <v>-7.771105616389326E-6</v>
      </c>
      <c r="BF57">
        <f t="shared" si="39"/>
        <v>2.969457013574532E-5</v>
      </c>
      <c r="BG57">
        <f t="shared" si="39"/>
        <v>2.819681376005153E-6</v>
      </c>
      <c r="BH57">
        <f t="shared" si="39"/>
        <v>-7.399577167019027E-5</v>
      </c>
      <c r="BI57">
        <f t="shared" si="39"/>
        <v>-1.4128505502307486E-4</v>
      </c>
      <c r="BJ57">
        <f t="shared" si="39"/>
        <v>1.9227999423880203E-4</v>
      </c>
      <c r="BK57">
        <f t="shared" si="37"/>
        <v>7.7722037730526151E-6</v>
      </c>
      <c r="BL57">
        <f t="shared" si="37"/>
        <v>1.3696695848630235E-4</v>
      </c>
      <c r="BM57">
        <f t="shared" si="37"/>
        <v>-6.6165204067418861E-5</v>
      </c>
      <c r="BN57">
        <f t="shared" si="37"/>
        <v>-2.383790226459976E-5</v>
      </c>
      <c r="BO57">
        <f t="shared" si="37"/>
        <v>1.8975332068309916E-5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3.5196395889060964E-3</v>
      </c>
      <c r="BZ57">
        <f t="shared" si="20"/>
        <v>44</v>
      </c>
      <c r="CA57">
        <f t="shared" si="21"/>
        <v>3</v>
      </c>
      <c r="CB57">
        <f t="shared" si="22"/>
        <v>7.9999999999999988E-2</v>
      </c>
      <c r="CC57">
        <f t="shared" si="23"/>
        <v>0</v>
      </c>
      <c r="CD57">
        <f t="shared" si="24"/>
        <v>0</v>
      </c>
      <c r="CE57">
        <f t="shared" si="25"/>
        <v>1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49.094000000000001</v>
      </c>
      <c r="C58">
        <f>VLOOKUP(CONCATENATE($A58,"_",C$4),assets_m6!$A:$D,4,FALSE)</f>
        <v>49.103999999999999</v>
      </c>
      <c r="D58">
        <f>VLOOKUP(CONCATENATE($A58,"_",D$4),assets_m6!$A:$D,4,FALSE)</f>
        <v>48.768999999999998</v>
      </c>
      <c r="E58">
        <f>VLOOKUP(CONCATENATE($A58,"_",E$4),assets_m6!$A:$D,4,FALSE)</f>
        <v>48.621000000000002</v>
      </c>
      <c r="F58">
        <f>VLOOKUP(CONCATENATE($A58,"_",F$4),assets_m6!$A:$D,4,FALSE)</f>
        <v>48.384</v>
      </c>
      <c r="G58">
        <f>VLOOKUP(CONCATENATE($A58,"_",G$4),assets_m6!$A:$D,4,FALSE)</f>
        <v>48.029000000000003</v>
      </c>
      <c r="H58" t="e">
        <f>VLOOKUP(CONCATENATE($A58,"_",H$4),assets_m6!$A:$D,4,FALSE)</f>
        <v>#N/A</v>
      </c>
      <c r="I58">
        <f>VLOOKUP(CONCATENATE($A58,"_",I$4),assets_m6!$A:$D,4,FALSE)</f>
        <v>47.655000000000001</v>
      </c>
      <c r="J58">
        <f>VLOOKUP(CONCATENATE($A58,"_",J$4),assets_m6!$A:$D,4,FALSE)</f>
        <v>47.348999999999997</v>
      </c>
      <c r="K58">
        <f>VLOOKUP(CONCATENATE($A58,"_",K$4),assets_m6!$A:$D,4,FALSE)</f>
        <v>48.344999999999999</v>
      </c>
      <c r="L58">
        <f>VLOOKUP(CONCATENATE($A58,"_",L$4),assets_m6!$A:$D,4,FALSE)</f>
        <v>48.286000000000001</v>
      </c>
      <c r="M58">
        <f>VLOOKUP(CONCATENATE($A58,"_",M$4),assets_m6!$A:$D,4,FALSE)</f>
        <v>47.073</v>
      </c>
      <c r="N58">
        <f>VLOOKUP(CONCATENATE($A58,"_",N$4),assets_m6!$A:$D,4,FALSE)</f>
        <v>46.884999999999998</v>
      </c>
      <c r="O58">
        <f>VLOOKUP(CONCATENATE($A58,"_",O$4),assets_m6!$A:$D,4,FALSE)</f>
        <v>46.805999999999997</v>
      </c>
      <c r="P58">
        <f>VLOOKUP(CONCATENATE($A58,"_",P$4),assets_m6!$A:$D,4,FALSE)</f>
        <v>46.451000000000001</v>
      </c>
      <c r="Q58">
        <f>VLOOKUP(CONCATENATE($A58,"_",Q$4),assets_m6!$A:$D,4,FALSE)</f>
        <v>46.707999999999998</v>
      </c>
      <c r="R58">
        <f>VLOOKUP(CONCATENATE($A58,"_",R$4),assets_m6!$A:$D,4,FALSE)</f>
        <v>47.014000000000003</v>
      </c>
      <c r="S58">
        <f>VLOOKUP(CONCATENATE($A58,"_",S$4),assets_m6!$A:$D,4,FALSE)</f>
        <v>47.773000000000003</v>
      </c>
      <c r="T58">
        <f>VLOOKUP(CONCATENATE($A58,"_",T$4),assets_m6!$A:$D,4,FALSE)</f>
        <v>47.566000000000003</v>
      </c>
      <c r="U58">
        <f>VLOOKUP(CONCATENATE($A58,"_",U$4),assets_m6!$A:$D,4,FALSE)</f>
        <v>48.097999999999999</v>
      </c>
      <c r="V58">
        <f>VLOOKUP(CONCATENATE($A58,"_",V$4),assets_m6!$A:$D,4,FALSE)</f>
        <v>47.625</v>
      </c>
      <c r="X58" t="str">
        <f t="shared" si="16"/>
        <v>IEMG</v>
      </c>
      <c r="Y58">
        <f t="shared" si="16"/>
        <v>49.094000000000001</v>
      </c>
      <c r="Z58">
        <f t="shared" si="41"/>
        <v>49.103999999999999</v>
      </c>
      <c r="AA58">
        <f t="shared" si="41"/>
        <v>48.768999999999998</v>
      </c>
      <c r="AB58">
        <f t="shared" si="41"/>
        <v>48.621000000000002</v>
      </c>
      <c r="AC58">
        <f t="shared" si="41"/>
        <v>48.384</v>
      </c>
      <c r="AD58">
        <f t="shared" si="41"/>
        <v>48.029000000000003</v>
      </c>
      <c r="AE58">
        <f t="shared" si="41"/>
        <v>48.029000000000003</v>
      </c>
      <c r="AF58">
        <f t="shared" si="41"/>
        <v>47.655000000000001</v>
      </c>
      <c r="AG58">
        <f t="shared" si="41"/>
        <v>47.348999999999997</v>
      </c>
      <c r="AH58">
        <f t="shared" si="41"/>
        <v>48.344999999999999</v>
      </c>
      <c r="AI58">
        <f t="shared" si="41"/>
        <v>48.286000000000001</v>
      </c>
      <c r="AJ58">
        <f t="shared" si="41"/>
        <v>47.073</v>
      </c>
      <c r="AK58">
        <f t="shared" si="41"/>
        <v>46.884999999999998</v>
      </c>
      <c r="AL58">
        <f t="shared" si="41"/>
        <v>46.805999999999997</v>
      </c>
      <c r="AM58">
        <f t="shared" si="40"/>
        <v>46.451000000000001</v>
      </c>
      <c r="AN58">
        <f t="shared" si="40"/>
        <v>46.707999999999998</v>
      </c>
      <c r="AO58">
        <f t="shared" si="40"/>
        <v>47.014000000000003</v>
      </c>
      <c r="AP58">
        <f t="shared" si="38"/>
        <v>47.773000000000003</v>
      </c>
      <c r="AQ58">
        <f t="shared" si="38"/>
        <v>47.566000000000003</v>
      </c>
      <c r="AR58">
        <f t="shared" si="38"/>
        <v>48.097999999999999</v>
      </c>
      <c r="AS58">
        <f t="shared" si="38"/>
        <v>47.625</v>
      </c>
      <c r="AU58" t="s">
        <v>33</v>
      </c>
      <c r="AV58">
        <f t="shared" si="39"/>
        <v>2.036908787224103E-6</v>
      </c>
      <c r="AW58">
        <f t="shared" si="39"/>
        <v>-6.8222548061257915E-5</v>
      </c>
      <c r="AX58">
        <f t="shared" si="39"/>
        <v>-3.0347146753059553E-5</v>
      </c>
      <c r="AY58">
        <f t="shared" si="39"/>
        <v>-4.8744369716789423E-5</v>
      </c>
      <c r="AZ58">
        <f t="shared" si="39"/>
        <v>-7.3371362433861798E-5</v>
      </c>
      <c r="BA58">
        <f t="shared" si="39"/>
        <v>0</v>
      </c>
      <c r="BB58">
        <f t="shared" si="39"/>
        <v>-7.7869620437652734E-5</v>
      </c>
      <c r="BC58">
        <f t="shared" si="39"/>
        <v>-6.4211520302172805E-5</v>
      </c>
      <c r="BD58">
        <f t="shared" si="39"/>
        <v>2.103529113603249E-4</v>
      </c>
      <c r="BE58">
        <f t="shared" si="39"/>
        <v>-1.2203950770503155E-5</v>
      </c>
      <c r="BF58">
        <f t="shared" si="39"/>
        <v>-2.5121153129271446E-4</v>
      </c>
      <c r="BG58">
        <f t="shared" si="39"/>
        <v>-3.9937968686933571E-5</v>
      </c>
      <c r="BH58">
        <f t="shared" si="39"/>
        <v>-1.6849738722406021E-5</v>
      </c>
      <c r="BI58">
        <f t="shared" si="39"/>
        <v>-7.5844977139682293E-5</v>
      </c>
      <c r="BJ58">
        <f t="shared" si="39"/>
        <v>5.5327118899485026E-5</v>
      </c>
      <c r="BK58">
        <f t="shared" si="37"/>
        <v>6.5513402415004823E-5</v>
      </c>
      <c r="BL58">
        <f t="shared" si="37"/>
        <v>1.6144127281235383E-4</v>
      </c>
      <c r="BM58">
        <f t="shared" si="37"/>
        <v>-4.3329914386787673E-5</v>
      </c>
      <c r="BN58">
        <f t="shared" si="37"/>
        <v>1.1184459487869411E-4</v>
      </c>
      <c r="BO58">
        <f t="shared" si="37"/>
        <v>-9.834088735498338E-5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-2.9922190084328046E-2</v>
      </c>
      <c r="BZ58">
        <f t="shared" si="20"/>
        <v>19</v>
      </c>
      <c r="CA58">
        <f t="shared" si="21"/>
        <v>1</v>
      </c>
      <c r="CB58">
        <f t="shared" si="22"/>
        <v>0.24</v>
      </c>
      <c r="CC58">
        <f t="shared" si="23"/>
        <v>1</v>
      </c>
      <c r="CD58">
        <f t="shared" si="24"/>
        <v>0</v>
      </c>
      <c r="CE58">
        <f t="shared" si="25"/>
        <v>0</v>
      </c>
      <c r="CF58">
        <f t="shared" si="26"/>
        <v>0</v>
      </c>
      <c r="CG58">
        <f t="shared" si="27"/>
        <v>0</v>
      </c>
      <c r="CI58">
        <f t="shared" si="28"/>
        <v>1</v>
      </c>
      <c r="CJ58">
        <f t="shared" si="29"/>
        <v>1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50.151000000000003</v>
      </c>
      <c r="C59">
        <f>VLOOKUP(CONCATENATE($A59,"_",C$4),assets_m6!$A:$D,4,FALSE)</f>
        <v>50.176000000000002</v>
      </c>
      <c r="D59">
        <f>VLOOKUP(CONCATENATE($A59,"_",D$4),assets_m6!$A:$D,4,FALSE)</f>
        <v>49.341999999999999</v>
      </c>
      <c r="E59">
        <f>VLOOKUP(CONCATENATE($A59,"_",E$4),assets_m6!$A:$D,4,FALSE)</f>
        <v>48.716000000000001</v>
      </c>
      <c r="F59">
        <f>VLOOKUP(CONCATENATE($A59,"_",F$4),assets_m6!$A:$D,4,FALSE)</f>
        <v>48.258000000000003</v>
      </c>
      <c r="G59">
        <f>VLOOKUP(CONCATENATE($A59,"_",G$4),assets_m6!$A:$D,4,FALSE)</f>
        <v>48.179000000000002</v>
      </c>
      <c r="H59" t="e">
        <f>VLOOKUP(CONCATENATE($A59,"_",H$4),assets_m6!$A:$D,4,FALSE)</f>
        <v>#N/A</v>
      </c>
      <c r="I59">
        <f>VLOOKUP(CONCATENATE($A59,"_",I$4),assets_m6!$A:$D,4,FALSE)</f>
        <v>46.658000000000001</v>
      </c>
      <c r="J59">
        <f>VLOOKUP(CONCATENATE($A59,"_",J$4),assets_m6!$A:$D,4,FALSE)</f>
        <v>46.758000000000003</v>
      </c>
      <c r="K59">
        <f>VLOOKUP(CONCATENATE($A59,"_",K$4),assets_m6!$A:$D,4,FALSE)</f>
        <v>47.850999999999999</v>
      </c>
      <c r="L59">
        <f>VLOOKUP(CONCATENATE($A59,"_",L$4),assets_m6!$A:$D,4,FALSE)</f>
        <v>48.06</v>
      </c>
      <c r="M59">
        <f>VLOOKUP(CONCATENATE($A59,"_",M$4),assets_m6!$A:$D,4,FALSE)</f>
        <v>47.244999999999997</v>
      </c>
      <c r="N59">
        <f>VLOOKUP(CONCATENATE($A59,"_",N$4),assets_m6!$A:$D,4,FALSE)</f>
        <v>47.006</v>
      </c>
      <c r="O59">
        <f>VLOOKUP(CONCATENATE($A59,"_",O$4),assets_m6!$A:$D,4,FALSE)</f>
        <v>47.067</v>
      </c>
      <c r="P59">
        <f>VLOOKUP(CONCATENATE($A59,"_",P$4),assets_m6!$A:$D,4,FALSE)</f>
        <v>46.131999999999998</v>
      </c>
      <c r="Q59">
        <f>VLOOKUP(CONCATENATE($A59,"_",Q$4),assets_m6!$A:$D,4,FALSE)</f>
        <v>46.906999999999996</v>
      </c>
      <c r="R59">
        <f>VLOOKUP(CONCATENATE($A59,"_",R$4),assets_m6!$A:$D,4,FALSE)</f>
        <v>47.622</v>
      </c>
      <c r="S59">
        <f>VLOOKUP(CONCATENATE($A59,"_",S$4),assets_m6!$A:$D,4,FALSE)</f>
        <v>48.914000000000001</v>
      </c>
      <c r="T59">
        <f>VLOOKUP(CONCATENATE($A59,"_",T$4),assets_m6!$A:$D,4,FALSE)</f>
        <v>48.784999999999997</v>
      </c>
      <c r="U59">
        <f>VLOOKUP(CONCATENATE($A59,"_",U$4),assets_m6!$A:$D,4,FALSE)</f>
        <v>49.709000000000003</v>
      </c>
      <c r="V59">
        <f>VLOOKUP(CONCATENATE($A59,"_",V$4),assets_m6!$A:$D,4,FALSE)</f>
        <v>49.65</v>
      </c>
      <c r="X59" t="str">
        <f t="shared" si="16"/>
        <v>IEUS</v>
      </c>
      <c r="Y59">
        <f t="shared" si="16"/>
        <v>50.151000000000003</v>
      </c>
      <c r="Z59">
        <f t="shared" si="41"/>
        <v>50.176000000000002</v>
      </c>
      <c r="AA59">
        <f t="shared" si="41"/>
        <v>49.341999999999999</v>
      </c>
      <c r="AB59">
        <f t="shared" si="41"/>
        <v>48.716000000000001</v>
      </c>
      <c r="AC59">
        <f t="shared" si="41"/>
        <v>48.258000000000003</v>
      </c>
      <c r="AD59">
        <f t="shared" si="41"/>
        <v>48.179000000000002</v>
      </c>
      <c r="AE59">
        <f t="shared" si="41"/>
        <v>48.179000000000002</v>
      </c>
      <c r="AF59">
        <f t="shared" si="41"/>
        <v>46.658000000000001</v>
      </c>
      <c r="AG59">
        <f t="shared" si="41"/>
        <v>46.758000000000003</v>
      </c>
      <c r="AH59">
        <f t="shared" si="41"/>
        <v>47.850999999999999</v>
      </c>
      <c r="AI59">
        <f t="shared" si="41"/>
        <v>48.06</v>
      </c>
      <c r="AJ59">
        <f t="shared" si="41"/>
        <v>47.244999999999997</v>
      </c>
      <c r="AK59">
        <f t="shared" si="41"/>
        <v>47.006</v>
      </c>
      <c r="AL59">
        <f t="shared" si="41"/>
        <v>47.067</v>
      </c>
      <c r="AM59">
        <f t="shared" si="40"/>
        <v>46.131999999999998</v>
      </c>
      <c r="AN59">
        <f t="shared" si="40"/>
        <v>46.906999999999996</v>
      </c>
      <c r="AO59">
        <f t="shared" si="40"/>
        <v>47.622</v>
      </c>
      <c r="AP59">
        <f t="shared" si="38"/>
        <v>48.914000000000001</v>
      </c>
      <c r="AQ59">
        <f t="shared" si="38"/>
        <v>48.784999999999997</v>
      </c>
      <c r="AR59">
        <f t="shared" si="38"/>
        <v>49.709000000000003</v>
      </c>
      <c r="AS59">
        <f t="shared" si="38"/>
        <v>49.65</v>
      </c>
      <c r="AU59" t="s">
        <v>36</v>
      </c>
      <c r="AV59">
        <f t="shared" si="39"/>
        <v>4.9849454646963332E-6</v>
      </c>
      <c r="AW59">
        <f t="shared" si="39"/>
        <v>-1.6621492346938837E-4</v>
      </c>
      <c r="AX59">
        <f t="shared" si="39"/>
        <v>-1.2686960398848804E-4</v>
      </c>
      <c r="AY59">
        <f t="shared" si="39"/>
        <v>-9.4014286887264634E-5</v>
      </c>
      <c r="AZ59">
        <f t="shared" si="39"/>
        <v>-1.6370342741100052E-5</v>
      </c>
      <c r="BA59">
        <f t="shared" si="39"/>
        <v>0</v>
      </c>
      <c r="BB59">
        <f t="shared" si="39"/>
        <v>-3.1569771062081006E-4</v>
      </c>
      <c r="BC59">
        <f t="shared" si="39"/>
        <v>2.1432551759612806E-5</v>
      </c>
      <c r="BD59">
        <f t="shared" si="39"/>
        <v>2.337567902818761E-4</v>
      </c>
      <c r="BE59">
        <f t="shared" si="39"/>
        <v>4.3677248124386782E-5</v>
      </c>
      <c r="BF59">
        <f t="shared" si="39"/>
        <v>-1.6957969205160314E-4</v>
      </c>
      <c r="BG59">
        <f t="shared" si="39"/>
        <v>-5.0587363742194353E-5</v>
      </c>
      <c r="BH59">
        <f t="shared" si="39"/>
        <v>1.2977066757435208E-5</v>
      </c>
      <c r="BI59">
        <f t="shared" si="39"/>
        <v>-1.9865298404402284E-4</v>
      </c>
      <c r="BJ59">
        <f t="shared" si="39"/>
        <v>1.6799618486083384E-4</v>
      </c>
      <c r="BK59">
        <f t="shared" si="37"/>
        <v>1.5242927494830269E-4</v>
      </c>
      <c r="BL59">
        <f t="shared" si="37"/>
        <v>2.7130317920288975E-4</v>
      </c>
      <c r="BM59">
        <f t="shared" si="37"/>
        <v>-2.6372817598234633E-5</v>
      </c>
      <c r="BN59">
        <f t="shared" si="37"/>
        <v>1.8940248027057635E-4</v>
      </c>
      <c r="BO59">
        <f t="shared" si="37"/>
        <v>-1.186907803415973E-5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-9.9898307112521127E-3</v>
      </c>
      <c r="BZ59">
        <f t="shared" si="20"/>
        <v>33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6.8079999999999998</v>
      </c>
      <c r="C60">
        <f>VLOOKUP(CONCATENATE($A60,"_",C$4),assets_m6!$A:$D,4,FALSE)</f>
        <v>6.8440000000000003</v>
      </c>
      <c r="D60">
        <f>VLOOKUP(CONCATENATE($A60,"_",D$4),assets_m6!$A:$D,4,FALSE)</f>
        <v>6.8730000000000002</v>
      </c>
      <c r="E60">
        <f>VLOOKUP(CONCATENATE($A60,"_",E$4),assets_m6!$A:$D,4,FALSE)</f>
        <v>6.7969999999999997</v>
      </c>
      <c r="F60">
        <f>VLOOKUP(CONCATENATE($A60,"_",F$4),assets_m6!$A:$D,4,FALSE)</f>
        <v>6.63</v>
      </c>
      <c r="G60">
        <f>VLOOKUP(CONCATENATE($A60,"_",G$4),assets_m6!$A:$D,4,FALSE)</f>
        <v>6.6269999999999998</v>
      </c>
      <c r="H60">
        <f>VLOOKUP(CONCATENATE($A60,"_",H$4),assets_m6!$A:$D,4,FALSE)</f>
        <v>6.6639999999999997</v>
      </c>
      <c r="I60">
        <f>VLOOKUP(CONCATENATE($A60,"_",I$4),assets_m6!$A:$D,4,FALSE)</f>
        <v>6.4489999999999998</v>
      </c>
      <c r="J60">
        <f>VLOOKUP(CONCATENATE($A60,"_",J$4),assets_m6!$A:$D,4,FALSE)</f>
        <v>6.516</v>
      </c>
      <c r="K60">
        <f>VLOOKUP(CONCATENATE($A60,"_",K$4),assets_m6!$A:$D,4,FALSE)</f>
        <v>6.6820000000000004</v>
      </c>
      <c r="L60">
        <f>VLOOKUP(CONCATENATE($A60,"_",L$4),assets_m6!$A:$D,4,FALSE)</f>
        <v>6.7519999999999998</v>
      </c>
      <c r="M60">
        <f>VLOOKUP(CONCATENATE($A60,"_",M$4),assets_m6!$A:$D,4,FALSE)</f>
        <v>6.673</v>
      </c>
      <c r="N60">
        <f>VLOOKUP(CONCATENATE($A60,"_",N$4),assets_m6!$A:$D,4,FALSE)</f>
        <v>6.6870000000000003</v>
      </c>
      <c r="O60">
        <f>VLOOKUP(CONCATENATE($A60,"_",O$4),assets_m6!$A:$D,4,FALSE)</f>
        <v>6.6180000000000003</v>
      </c>
      <c r="P60">
        <f>VLOOKUP(CONCATENATE($A60,"_",P$4),assets_m6!$A:$D,4,FALSE)</f>
        <v>6.4820000000000002</v>
      </c>
      <c r="Q60">
        <f>VLOOKUP(CONCATENATE($A60,"_",Q$4),assets_m6!$A:$D,4,FALSE)</f>
        <v>6.6159999999999997</v>
      </c>
      <c r="R60">
        <f>VLOOKUP(CONCATENATE($A60,"_",R$4),assets_m6!$A:$D,4,FALSE)</f>
        <v>6.6959999999999997</v>
      </c>
      <c r="S60">
        <f>VLOOKUP(CONCATENATE($A60,"_",S$4),assets_m6!$A:$D,4,FALSE)</f>
        <v>6.8230000000000004</v>
      </c>
      <c r="T60">
        <f>VLOOKUP(CONCATENATE($A60,"_",T$4),assets_m6!$A:$D,4,FALSE)</f>
        <v>6.7919999999999998</v>
      </c>
      <c r="U60">
        <f>VLOOKUP(CONCATENATE($A60,"_",U$4),assets_m6!$A:$D,4,FALSE)</f>
        <v>6.7939999999999996</v>
      </c>
      <c r="V60">
        <f>VLOOKUP(CONCATENATE($A60,"_",V$4),assets_m6!$A:$D,4,FALSE)</f>
        <v>6.782</v>
      </c>
      <c r="X60" t="str">
        <f t="shared" si="16"/>
        <v>IEVL.L</v>
      </c>
      <c r="Y60">
        <f t="shared" si="16"/>
        <v>6.8079999999999998</v>
      </c>
      <c r="Z60">
        <f t="shared" si="41"/>
        <v>6.8440000000000003</v>
      </c>
      <c r="AA60">
        <f t="shared" si="41"/>
        <v>6.8730000000000002</v>
      </c>
      <c r="AB60">
        <f t="shared" si="41"/>
        <v>6.7969999999999997</v>
      </c>
      <c r="AC60">
        <f t="shared" si="41"/>
        <v>6.63</v>
      </c>
      <c r="AD60">
        <f t="shared" si="41"/>
        <v>6.6269999999999998</v>
      </c>
      <c r="AE60">
        <f t="shared" si="41"/>
        <v>6.6639999999999997</v>
      </c>
      <c r="AF60">
        <f t="shared" si="41"/>
        <v>6.4489999999999998</v>
      </c>
      <c r="AG60">
        <f t="shared" si="41"/>
        <v>6.516</v>
      </c>
      <c r="AH60">
        <f t="shared" si="41"/>
        <v>6.6820000000000004</v>
      </c>
      <c r="AI60">
        <f t="shared" si="41"/>
        <v>6.7519999999999998</v>
      </c>
      <c r="AJ60">
        <f t="shared" si="41"/>
        <v>6.673</v>
      </c>
      <c r="AK60">
        <f t="shared" si="41"/>
        <v>6.6870000000000003</v>
      </c>
      <c r="AL60">
        <f t="shared" si="41"/>
        <v>6.6180000000000003</v>
      </c>
      <c r="AM60">
        <f t="shared" si="40"/>
        <v>6.4820000000000002</v>
      </c>
      <c r="AN60">
        <f t="shared" si="40"/>
        <v>6.6159999999999997</v>
      </c>
      <c r="AO60">
        <f t="shared" si="40"/>
        <v>6.6959999999999997</v>
      </c>
      <c r="AP60">
        <f t="shared" si="38"/>
        <v>6.8230000000000004</v>
      </c>
      <c r="AQ60">
        <f t="shared" si="38"/>
        <v>6.7919999999999998</v>
      </c>
      <c r="AR60">
        <f t="shared" si="38"/>
        <v>6.7939999999999996</v>
      </c>
      <c r="AS60">
        <f t="shared" si="38"/>
        <v>6.782</v>
      </c>
      <c r="AU60" t="s">
        <v>37</v>
      </c>
      <c r="AV60">
        <f t="shared" si="39"/>
        <v>5.2878965922444891E-5</v>
      </c>
      <c r="AW60">
        <f t="shared" si="39"/>
        <v>4.2372881355932077E-5</v>
      </c>
      <c r="AX60">
        <f t="shared" si="39"/>
        <v>-1.1057762258111525E-4</v>
      </c>
      <c r="AY60">
        <f t="shared" si="39"/>
        <v>-2.4569663086655848E-4</v>
      </c>
      <c r="AZ60">
        <f t="shared" si="39"/>
        <v>-4.5248868778282265E-6</v>
      </c>
      <c r="BA60">
        <f t="shared" si="39"/>
        <v>5.5832201599517011E-5</v>
      </c>
      <c r="BB60">
        <f t="shared" si="39"/>
        <v>-3.2262905162064808E-4</v>
      </c>
      <c r="BC60">
        <f t="shared" si="39"/>
        <v>1.0389207629089809E-4</v>
      </c>
      <c r="BD60">
        <f t="shared" si="39"/>
        <v>2.5475751995089071E-4</v>
      </c>
      <c r="BE60">
        <f t="shared" si="39"/>
        <v>1.0475905417539567E-4</v>
      </c>
      <c r="BF60">
        <f t="shared" si="39"/>
        <v>-1.1700236966824606E-4</v>
      </c>
      <c r="BG60">
        <f t="shared" si="39"/>
        <v>2.0980068934512564E-5</v>
      </c>
      <c r="BH60">
        <f t="shared" si="39"/>
        <v>-1.0318528488111254E-4</v>
      </c>
      <c r="BI60">
        <f t="shared" si="39"/>
        <v>-2.0550015110305244E-4</v>
      </c>
      <c r="BJ60">
        <f t="shared" si="39"/>
        <v>2.0672631903733332E-4</v>
      </c>
      <c r="BK60">
        <f t="shared" si="37"/>
        <v>1.2091898428053216E-4</v>
      </c>
      <c r="BL60">
        <f t="shared" si="37"/>
        <v>1.8966547192353746E-4</v>
      </c>
      <c r="BM60">
        <f t="shared" si="37"/>
        <v>-4.543455957789914E-5</v>
      </c>
      <c r="BN60">
        <f t="shared" si="37"/>
        <v>2.9446407538277092E-6</v>
      </c>
      <c r="BO60">
        <f t="shared" si="37"/>
        <v>-1.7662643508977873E-5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-3.8190364277320508E-3</v>
      </c>
      <c r="BZ60">
        <f t="shared" si="20"/>
        <v>40</v>
      </c>
      <c r="CA60">
        <f t="shared" si="21"/>
        <v>2</v>
      </c>
      <c r="CB60">
        <f t="shared" si="22"/>
        <v>0.11999999999999997</v>
      </c>
      <c r="CC60">
        <f t="shared" si="23"/>
        <v>0</v>
      </c>
      <c r="CD60">
        <f t="shared" si="24"/>
        <v>1</v>
      </c>
      <c r="CE60">
        <f t="shared" si="25"/>
        <v>0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1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46.439</v>
      </c>
      <c r="C61">
        <f>VLOOKUP(CONCATENATE($A61,"_",C$4),assets_m6!$A:$D,4,FALSE)</f>
        <v>46.518000000000001</v>
      </c>
      <c r="D61">
        <f>VLOOKUP(CONCATENATE($A61,"_",D$4),assets_m6!$A:$D,4,FALSE)</f>
        <v>46.488999999999997</v>
      </c>
      <c r="E61">
        <f>VLOOKUP(CONCATENATE($A61,"_",E$4),assets_m6!$A:$D,4,FALSE)</f>
        <v>46.301000000000002</v>
      </c>
      <c r="F61">
        <f>VLOOKUP(CONCATENATE($A61,"_",F$4),assets_m6!$A:$D,4,FALSE)</f>
        <v>46.241999999999997</v>
      </c>
      <c r="G61">
        <f>VLOOKUP(CONCATENATE($A61,"_",G$4),assets_m6!$A:$D,4,FALSE)</f>
        <v>46.805</v>
      </c>
      <c r="H61" t="e">
        <f>VLOOKUP(CONCATENATE($A61,"_",H$4),assets_m6!$A:$D,4,FALSE)</f>
        <v>#N/A</v>
      </c>
      <c r="I61">
        <f>VLOOKUP(CONCATENATE($A61,"_",I$4),assets_m6!$A:$D,4,FALSE)</f>
        <v>45.539000000000001</v>
      </c>
      <c r="J61">
        <f>VLOOKUP(CONCATENATE($A61,"_",J$4),assets_m6!$A:$D,4,FALSE)</f>
        <v>45.390999999999998</v>
      </c>
      <c r="K61">
        <f>VLOOKUP(CONCATENATE($A61,"_",K$4),assets_m6!$A:$D,4,FALSE)</f>
        <v>45.767000000000003</v>
      </c>
      <c r="L61">
        <f>VLOOKUP(CONCATENATE($A61,"_",L$4),assets_m6!$A:$D,4,FALSE)</f>
        <v>45.914999999999999</v>
      </c>
      <c r="M61">
        <f>VLOOKUP(CONCATENATE($A61,"_",M$4),assets_m6!$A:$D,4,FALSE)</f>
        <v>45.539000000000001</v>
      </c>
      <c r="N61">
        <f>VLOOKUP(CONCATENATE($A61,"_",N$4),assets_m6!$A:$D,4,FALSE)</f>
        <v>45.262</v>
      </c>
      <c r="O61">
        <f>VLOOKUP(CONCATENATE($A61,"_",O$4),assets_m6!$A:$D,4,FALSE)</f>
        <v>45.322000000000003</v>
      </c>
      <c r="P61">
        <f>VLOOKUP(CONCATENATE($A61,"_",P$4),assets_m6!$A:$D,4,FALSE)</f>
        <v>45.232999999999997</v>
      </c>
      <c r="Q61">
        <f>VLOOKUP(CONCATENATE($A61,"_",Q$4),assets_m6!$A:$D,4,FALSE)</f>
        <v>45.49</v>
      </c>
      <c r="R61">
        <f>VLOOKUP(CONCATENATE($A61,"_",R$4),assets_m6!$A:$D,4,FALSE)</f>
        <v>45.698</v>
      </c>
      <c r="S61">
        <f>VLOOKUP(CONCATENATE($A61,"_",S$4),assets_m6!$A:$D,4,FALSE)</f>
        <v>46.280999999999999</v>
      </c>
      <c r="T61">
        <f>VLOOKUP(CONCATENATE($A61,"_",T$4),assets_m6!$A:$D,4,FALSE)</f>
        <v>45.786999999999999</v>
      </c>
      <c r="U61">
        <f>VLOOKUP(CONCATENATE($A61,"_",U$4),assets_m6!$A:$D,4,FALSE)</f>
        <v>45.805999999999997</v>
      </c>
      <c r="V61">
        <f>VLOOKUP(CONCATENATE($A61,"_",V$4),assets_m6!$A:$D,4,FALSE)</f>
        <v>46.133000000000003</v>
      </c>
      <c r="X61" t="str">
        <f t="shared" si="16"/>
        <v>IGF</v>
      </c>
      <c r="Y61">
        <f t="shared" si="16"/>
        <v>46.439</v>
      </c>
      <c r="Z61">
        <f t="shared" si="41"/>
        <v>46.518000000000001</v>
      </c>
      <c r="AA61">
        <f t="shared" si="41"/>
        <v>46.488999999999997</v>
      </c>
      <c r="AB61">
        <f t="shared" si="41"/>
        <v>46.301000000000002</v>
      </c>
      <c r="AC61">
        <f t="shared" si="41"/>
        <v>46.241999999999997</v>
      </c>
      <c r="AD61">
        <f t="shared" si="41"/>
        <v>46.805</v>
      </c>
      <c r="AE61">
        <f t="shared" si="41"/>
        <v>46.805</v>
      </c>
      <c r="AF61">
        <f t="shared" si="41"/>
        <v>45.539000000000001</v>
      </c>
      <c r="AG61">
        <f t="shared" si="41"/>
        <v>45.390999999999998</v>
      </c>
      <c r="AH61">
        <f t="shared" si="41"/>
        <v>45.767000000000003</v>
      </c>
      <c r="AI61">
        <f t="shared" si="41"/>
        <v>45.914999999999999</v>
      </c>
      <c r="AJ61">
        <f t="shared" si="41"/>
        <v>45.539000000000001</v>
      </c>
      <c r="AK61">
        <f t="shared" si="41"/>
        <v>45.262</v>
      </c>
      <c r="AL61">
        <f t="shared" si="41"/>
        <v>45.322000000000003</v>
      </c>
      <c r="AM61">
        <f t="shared" si="40"/>
        <v>45.232999999999997</v>
      </c>
      <c r="AN61">
        <f t="shared" si="40"/>
        <v>45.49</v>
      </c>
      <c r="AO61">
        <f t="shared" si="40"/>
        <v>45.698</v>
      </c>
      <c r="AP61">
        <f t="shared" si="38"/>
        <v>46.280999999999999</v>
      </c>
      <c r="AQ61">
        <f t="shared" si="38"/>
        <v>45.786999999999999</v>
      </c>
      <c r="AR61">
        <f t="shared" si="38"/>
        <v>45.805999999999997</v>
      </c>
      <c r="AS61">
        <f t="shared" si="38"/>
        <v>46.133000000000003</v>
      </c>
      <c r="AU61" t="s">
        <v>57</v>
      </c>
      <c r="AV61">
        <f t="shared" si="39"/>
        <v>1.7011563556493599E-5</v>
      </c>
      <c r="AW61">
        <f t="shared" si="39"/>
        <v>-6.2341459220094305E-6</v>
      </c>
      <c r="AX61">
        <f t="shared" si="39"/>
        <v>-4.0439673901351996E-5</v>
      </c>
      <c r="AY61">
        <f t="shared" si="39"/>
        <v>-1.2742705341138336E-5</v>
      </c>
      <c r="AZ61">
        <f t="shared" si="39"/>
        <v>1.2175078932572173E-4</v>
      </c>
      <c r="BA61">
        <f t="shared" si="39"/>
        <v>0</v>
      </c>
      <c r="BB61">
        <f t="shared" si="39"/>
        <v>-2.704839226578353E-4</v>
      </c>
      <c r="BC61">
        <f t="shared" si="39"/>
        <v>-3.2499615714004096E-5</v>
      </c>
      <c r="BD61">
        <f t="shared" si="39"/>
        <v>8.2835804454628632E-5</v>
      </c>
      <c r="BE61">
        <f t="shared" si="39"/>
        <v>3.2337710577489487E-5</v>
      </c>
      <c r="BF61">
        <f t="shared" si="39"/>
        <v>-8.1890449744091839E-5</v>
      </c>
      <c r="BG61">
        <f t="shared" si="39"/>
        <v>-6.0826983464722769E-5</v>
      </c>
      <c r="BH61">
        <f t="shared" si="39"/>
        <v>1.3256153064381219E-5</v>
      </c>
      <c r="BI61">
        <f t="shared" si="39"/>
        <v>-1.9637262256741922E-5</v>
      </c>
      <c r="BJ61">
        <f t="shared" si="39"/>
        <v>5.6816925695842645E-5</v>
      </c>
      <c r="BK61">
        <f t="shared" si="37"/>
        <v>4.5724335018685074E-5</v>
      </c>
      <c r="BL61">
        <f t="shared" si="37"/>
        <v>1.2757669919908935E-4</v>
      </c>
      <c r="BM61">
        <f t="shared" si="37"/>
        <v>-1.0673926665370234E-4</v>
      </c>
      <c r="BN61">
        <f t="shared" si="37"/>
        <v>4.1496494638212488E-6</v>
      </c>
      <c r="BO61">
        <f t="shared" si="37"/>
        <v>7.1388027769289026E-5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-6.5892891750467791E-3</v>
      </c>
      <c r="BZ61">
        <f t="shared" si="20"/>
        <v>34</v>
      </c>
      <c r="CA61">
        <f t="shared" si="21"/>
        <v>2</v>
      </c>
      <c r="CB61">
        <f t="shared" si="22"/>
        <v>0.11999999999999997</v>
      </c>
      <c r="CC61">
        <f t="shared" si="23"/>
        <v>0</v>
      </c>
      <c r="CD61">
        <f t="shared" si="24"/>
        <v>1</v>
      </c>
      <c r="CE61">
        <f t="shared" si="25"/>
        <v>0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1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39.94</v>
      </c>
      <c r="C62">
        <f>VLOOKUP(CONCATENATE($A62,"_",C$4),assets_m6!$A:$D,4,FALSE)</f>
        <v>39.630000000000003</v>
      </c>
      <c r="D62">
        <f>VLOOKUP(CONCATENATE($A62,"_",D$4),assets_m6!$A:$D,4,FALSE)</f>
        <v>39.14</v>
      </c>
      <c r="E62">
        <f>VLOOKUP(CONCATENATE($A62,"_",E$4),assets_m6!$A:$D,4,FALSE)</f>
        <v>39.39</v>
      </c>
      <c r="F62">
        <f>VLOOKUP(CONCATENATE($A62,"_",F$4),assets_m6!$A:$D,4,FALSE)</f>
        <v>39.369999999999997</v>
      </c>
      <c r="G62">
        <f>VLOOKUP(CONCATENATE($A62,"_",G$4),assets_m6!$A:$D,4,FALSE)</f>
        <v>39.479999999999997</v>
      </c>
      <c r="H62" t="e">
        <f>VLOOKUP(CONCATENATE($A62,"_",H$4),assets_m6!$A:$D,4,FALSE)</f>
        <v>#N/A</v>
      </c>
      <c r="I62">
        <f>VLOOKUP(CONCATENATE($A62,"_",I$4),assets_m6!$A:$D,4,FALSE)</f>
        <v>39.49</v>
      </c>
      <c r="J62">
        <f>VLOOKUP(CONCATENATE($A62,"_",J$4),assets_m6!$A:$D,4,FALSE)</f>
        <v>40.15</v>
      </c>
      <c r="K62">
        <f>VLOOKUP(CONCATENATE($A62,"_",K$4),assets_m6!$A:$D,4,FALSE)</f>
        <v>40.299999999999997</v>
      </c>
      <c r="L62">
        <f>VLOOKUP(CONCATENATE($A62,"_",L$4),assets_m6!$A:$D,4,FALSE)</f>
        <v>40.200000000000003</v>
      </c>
      <c r="M62">
        <f>VLOOKUP(CONCATENATE($A62,"_",M$4),assets_m6!$A:$D,4,FALSE)</f>
        <v>40.08</v>
      </c>
      <c r="N62">
        <f>VLOOKUP(CONCATENATE($A62,"_",N$4),assets_m6!$A:$D,4,FALSE)</f>
        <v>39.97</v>
      </c>
      <c r="O62">
        <f>VLOOKUP(CONCATENATE($A62,"_",O$4),assets_m6!$A:$D,4,FALSE)</f>
        <v>39.53</v>
      </c>
      <c r="P62">
        <f>VLOOKUP(CONCATENATE($A62,"_",P$4),assets_m6!$A:$D,4,FALSE)</f>
        <v>39.68</v>
      </c>
      <c r="Q62">
        <f>VLOOKUP(CONCATENATE($A62,"_",Q$4),assets_m6!$A:$D,4,FALSE)</f>
        <v>40.21</v>
      </c>
      <c r="R62">
        <f>VLOOKUP(CONCATENATE($A62,"_",R$4),assets_m6!$A:$D,4,FALSE)</f>
        <v>40</v>
      </c>
      <c r="S62">
        <f>VLOOKUP(CONCATENATE($A62,"_",S$4),assets_m6!$A:$D,4,FALSE)</f>
        <v>40.74</v>
      </c>
      <c r="T62">
        <f>VLOOKUP(CONCATENATE($A62,"_",T$4),assets_m6!$A:$D,4,FALSE)</f>
        <v>40.31</v>
      </c>
      <c r="U62">
        <f>VLOOKUP(CONCATENATE($A62,"_",U$4),assets_m6!$A:$D,4,FALSE)</f>
        <v>41.29</v>
      </c>
      <c r="V62">
        <f>VLOOKUP(CONCATENATE($A62,"_",V$4),assets_m6!$A:$D,4,FALSE)</f>
        <v>41.12</v>
      </c>
      <c r="X62" t="str">
        <f t="shared" si="16"/>
        <v>INDA</v>
      </c>
      <c r="Y62">
        <f t="shared" si="16"/>
        <v>39.94</v>
      </c>
      <c r="Z62">
        <f t="shared" si="41"/>
        <v>39.630000000000003</v>
      </c>
      <c r="AA62">
        <f t="shared" si="41"/>
        <v>39.14</v>
      </c>
      <c r="AB62">
        <f t="shared" si="41"/>
        <v>39.39</v>
      </c>
      <c r="AC62">
        <f t="shared" si="41"/>
        <v>39.369999999999997</v>
      </c>
      <c r="AD62">
        <f t="shared" si="41"/>
        <v>39.479999999999997</v>
      </c>
      <c r="AE62">
        <f t="shared" si="41"/>
        <v>39.479999999999997</v>
      </c>
      <c r="AF62">
        <f t="shared" si="41"/>
        <v>39.49</v>
      </c>
      <c r="AG62">
        <f t="shared" si="41"/>
        <v>40.15</v>
      </c>
      <c r="AH62">
        <f t="shared" si="41"/>
        <v>40.299999999999997</v>
      </c>
      <c r="AI62">
        <f t="shared" si="41"/>
        <v>40.200000000000003</v>
      </c>
      <c r="AJ62">
        <f t="shared" si="41"/>
        <v>40.08</v>
      </c>
      <c r="AK62">
        <f t="shared" si="41"/>
        <v>39.97</v>
      </c>
      <c r="AL62">
        <f t="shared" si="41"/>
        <v>39.53</v>
      </c>
      <c r="AM62">
        <f t="shared" si="40"/>
        <v>39.68</v>
      </c>
      <c r="AN62">
        <f t="shared" si="40"/>
        <v>40.21</v>
      </c>
      <c r="AO62">
        <f t="shared" si="40"/>
        <v>40</v>
      </c>
      <c r="AP62">
        <f t="shared" si="38"/>
        <v>40.74</v>
      </c>
      <c r="AQ62">
        <f t="shared" si="38"/>
        <v>40.31</v>
      </c>
      <c r="AR62">
        <f t="shared" si="38"/>
        <v>41.29</v>
      </c>
      <c r="AS62">
        <f t="shared" si="38"/>
        <v>41.12</v>
      </c>
      <c r="AU62" t="s">
        <v>35</v>
      </c>
      <c r="AV62">
        <f t="shared" si="39"/>
        <v>-7.7616424636954231E-5</v>
      </c>
      <c r="AW62">
        <f t="shared" si="39"/>
        <v>-1.2364370426444661E-4</v>
      </c>
      <c r="AX62">
        <f t="shared" si="39"/>
        <v>6.3873275421563624E-5</v>
      </c>
      <c r="AY62">
        <f t="shared" si="39"/>
        <v>-5.0774308200058711E-6</v>
      </c>
      <c r="AZ62">
        <f t="shared" si="39"/>
        <v>2.7940055880111621E-5</v>
      </c>
      <c r="BA62">
        <f t="shared" si="39"/>
        <v>0</v>
      </c>
      <c r="BB62">
        <f t="shared" si="39"/>
        <v>2.5329280648442548E-6</v>
      </c>
      <c r="BC62">
        <f t="shared" si="39"/>
        <v>1.6713091922005484E-4</v>
      </c>
      <c r="BD62">
        <f t="shared" si="39"/>
        <v>3.7359900373598648E-5</v>
      </c>
      <c r="BE62">
        <f t="shared" si="39"/>
        <v>-2.4813895781636311E-5</v>
      </c>
      <c r="BF62">
        <f t="shared" si="39"/>
        <v>-2.9850746268657846E-5</v>
      </c>
      <c r="BG62">
        <f t="shared" si="39"/>
        <v>-2.7445109780438984E-5</v>
      </c>
      <c r="BH62">
        <f t="shared" si="39"/>
        <v>-1.1008256192144052E-4</v>
      </c>
      <c r="BI62">
        <f t="shared" si="39"/>
        <v>3.7945863900834445E-5</v>
      </c>
      <c r="BJ62">
        <f t="shared" si="39"/>
        <v>1.3356854838709705E-4</v>
      </c>
      <c r="BK62">
        <f t="shared" si="37"/>
        <v>-5.2225814474011654E-5</v>
      </c>
      <c r="BL62">
        <f t="shared" si="37"/>
        <v>1.8500000000000051E-4</v>
      </c>
      <c r="BM62">
        <f t="shared" si="37"/>
        <v>-1.0554737358861063E-4</v>
      </c>
      <c r="BN62">
        <f t="shared" si="37"/>
        <v>2.4311585214586873E-4</v>
      </c>
      <c r="BO62">
        <f t="shared" si="37"/>
        <v>-4.1172196657786801E-5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2.9544316474712062E-2</v>
      </c>
      <c r="BZ62">
        <f t="shared" si="20"/>
        <v>71</v>
      </c>
      <c r="CA62">
        <f t="shared" si="21"/>
        <v>4</v>
      </c>
      <c r="CB62">
        <f t="shared" si="22"/>
        <v>0.12000000000000002</v>
      </c>
      <c r="CC62">
        <f t="shared" si="23"/>
        <v>0</v>
      </c>
      <c r="CD62">
        <f t="shared" si="24"/>
        <v>0</v>
      </c>
      <c r="CE62">
        <f t="shared" si="25"/>
        <v>0</v>
      </c>
      <c r="CF62">
        <f t="shared" si="26"/>
        <v>1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0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9.4860000000000007</v>
      </c>
      <c r="C63">
        <f>VLOOKUP(CONCATENATE($A63,"_",C$4),assets_m6!$A:$D,4,FALSE)</f>
        <v>9.6059999999999999</v>
      </c>
      <c r="D63">
        <f>VLOOKUP(CONCATENATE($A63,"_",D$4),assets_m6!$A:$D,4,FALSE)</f>
        <v>9.5779999999999994</v>
      </c>
      <c r="E63">
        <f>VLOOKUP(CONCATENATE($A63,"_",E$4),assets_m6!$A:$D,4,FALSE)</f>
        <v>9.4749999999999996</v>
      </c>
      <c r="F63">
        <f>VLOOKUP(CONCATENATE($A63,"_",F$4),assets_m6!$A:$D,4,FALSE)</f>
        <v>9.4260000000000002</v>
      </c>
      <c r="G63">
        <f>VLOOKUP(CONCATENATE($A63,"_",G$4),assets_m6!$A:$D,4,FALSE)</f>
        <v>9.4039999999999999</v>
      </c>
      <c r="H63">
        <f>VLOOKUP(CONCATENATE($A63,"_",H$4),assets_m6!$A:$D,4,FALSE)</f>
        <v>9.5359999999999996</v>
      </c>
      <c r="I63">
        <f>VLOOKUP(CONCATENATE($A63,"_",I$4),assets_m6!$A:$D,4,FALSE)</f>
        <v>9.25</v>
      </c>
      <c r="J63">
        <f>VLOOKUP(CONCATENATE($A63,"_",J$4),assets_m6!$A:$D,4,FALSE)</f>
        <v>9.35</v>
      </c>
      <c r="K63">
        <f>VLOOKUP(CONCATENATE($A63,"_",K$4),assets_m6!$A:$D,4,FALSE)</f>
        <v>9.5180000000000007</v>
      </c>
      <c r="L63">
        <f>VLOOKUP(CONCATENATE($A63,"_",L$4),assets_m6!$A:$D,4,FALSE)</f>
        <v>9.5719999999999992</v>
      </c>
      <c r="M63">
        <f>VLOOKUP(CONCATENATE($A63,"_",M$4),assets_m6!$A:$D,4,FALSE)</f>
        <v>9.4990000000000006</v>
      </c>
      <c r="N63">
        <f>VLOOKUP(CONCATENATE($A63,"_",N$4),assets_m6!$A:$D,4,FALSE)</f>
        <v>9.4789999999999992</v>
      </c>
      <c r="O63">
        <f>VLOOKUP(CONCATENATE($A63,"_",O$4),assets_m6!$A:$D,4,FALSE)</f>
        <v>9.3840000000000003</v>
      </c>
      <c r="P63">
        <f>VLOOKUP(CONCATENATE($A63,"_",P$4),assets_m6!$A:$D,4,FALSE)</f>
        <v>9.2420000000000009</v>
      </c>
      <c r="Q63">
        <f>VLOOKUP(CONCATENATE($A63,"_",Q$4),assets_m6!$A:$D,4,FALSE)</f>
        <v>9.4589999999999996</v>
      </c>
      <c r="R63">
        <f>VLOOKUP(CONCATENATE($A63,"_",R$4),assets_m6!$A:$D,4,FALSE)</f>
        <v>9.5139999999999993</v>
      </c>
      <c r="S63">
        <f>VLOOKUP(CONCATENATE($A63,"_",S$4),assets_m6!$A:$D,4,FALSE)</f>
        <v>9.5139999999999993</v>
      </c>
      <c r="T63">
        <f>VLOOKUP(CONCATENATE($A63,"_",T$4),assets_m6!$A:$D,4,FALSE)</f>
        <v>9.5310000000000006</v>
      </c>
      <c r="U63">
        <f>VLOOKUP(CONCATENATE($A63,"_",U$4),assets_m6!$A:$D,4,FALSE)</f>
        <v>9.452</v>
      </c>
      <c r="V63">
        <f>VLOOKUP(CONCATENATE($A63,"_",V$4),assets_m6!$A:$D,4,FALSE)</f>
        <v>9.5709999999999997</v>
      </c>
      <c r="X63" t="str">
        <f t="shared" si="16"/>
        <v>IUMO.L</v>
      </c>
      <c r="Y63">
        <f t="shared" si="16"/>
        <v>9.4860000000000007</v>
      </c>
      <c r="Z63">
        <f t="shared" si="41"/>
        <v>9.6059999999999999</v>
      </c>
      <c r="AA63">
        <f t="shared" si="41"/>
        <v>9.5779999999999994</v>
      </c>
      <c r="AB63">
        <f t="shared" si="41"/>
        <v>9.4749999999999996</v>
      </c>
      <c r="AC63">
        <f t="shared" si="41"/>
        <v>9.4260000000000002</v>
      </c>
      <c r="AD63">
        <f t="shared" si="41"/>
        <v>9.4039999999999999</v>
      </c>
      <c r="AE63">
        <f t="shared" si="41"/>
        <v>9.5359999999999996</v>
      </c>
      <c r="AF63">
        <f t="shared" si="41"/>
        <v>9.25</v>
      </c>
      <c r="AG63">
        <f t="shared" si="41"/>
        <v>9.35</v>
      </c>
      <c r="AH63">
        <f t="shared" si="41"/>
        <v>9.5180000000000007</v>
      </c>
      <c r="AI63">
        <f t="shared" si="41"/>
        <v>9.5719999999999992</v>
      </c>
      <c r="AJ63">
        <f t="shared" si="41"/>
        <v>9.4990000000000006</v>
      </c>
      <c r="AK63">
        <f t="shared" si="41"/>
        <v>9.4789999999999992</v>
      </c>
      <c r="AL63">
        <f t="shared" si="41"/>
        <v>9.3840000000000003</v>
      </c>
      <c r="AM63">
        <f t="shared" si="40"/>
        <v>9.2420000000000009</v>
      </c>
      <c r="AN63">
        <f t="shared" si="40"/>
        <v>9.4589999999999996</v>
      </c>
      <c r="AO63">
        <f t="shared" si="40"/>
        <v>9.5139999999999993</v>
      </c>
      <c r="AP63">
        <f t="shared" si="38"/>
        <v>9.5139999999999993</v>
      </c>
      <c r="AQ63">
        <f t="shared" si="38"/>
        <v>9.5310000000000006</v>
      </c>
      <c r="AR63">
        <f t="shared" si="38"/>
        <v>9.452</v>
      </c>
      <c r="AS63">
        <f t="shared" si="38"/>
        <v>9.5709999999999997</v>
      </c>
      <c r="AU63" t="s">
        <v>38</v>
      </c>
      <c r="AV63">
        <f t="shared" si="39"/>
        <v>1.2650221378874047E-4</v>
      </c>
      <c r="AW63">
        <f t="shared" si="39"/>
        <v>-2.9148448886113335E-5</v>
      </c>
      <c r="AX63">
        <f t="shared" si="39"/>
        <v>-1.075381081645435E-4</v>
      </c>
      <c r="AY63">
        <f t="shared" si="39"/>
        <v>-5.1715039577835877E-5</v>
      </c>
      <c r="AZ63">
        <f t="shared" si="39"/>
        <v>-2.3339698705707872E-5</v>
      </c>
      <c r="BA63">
        <f t="shared" si="39"/>
        <v>1.4036580178647349E-4</v>
      </c>
      <c r="BB63">
        <f t="shared" si="39"/>
        <v>-2.9991610738254991E-4</v>
      </c>
      <c r="BC63">
        <f t="shared" si="39"/>
        <v>1.0810810810810774E-4</v>
      </c>
      <c r="BD63">
        <f t="shared" si="39"/>
        <v>1.7967914438502786E-4</v>
      </c>
      <c r="BE63">
        <f t="shared" si="39"/>
        <v>5.6734608110946089E-5</v>
      </c>
      <c r="BF63">
        <f t="shared" si="39"/>
        <v>-7.6264103635602406E-5</v>
      </c>
      <c r="BG63">
        <f t="shared" si="39"/>
        <v>-2.1054847878725497E-5</v>
      </c>
      <c r="BH63">
        <f t="shared" si="39"/>
        <v>-1.0022154235678749E-4</v>
      </c>
      <c r="BI63">
        <f t="shared" si="39"/>
        <v>-1.513213981244666E-4</v>
      </c>
      <c r="BJ63">
        <f t="shared" si="39"/>
        <v>2.3479766284353898E-4</v>
      </c>
      <c r="BK63">
        <f t="shared" si="37"/>
        <v>5.8145681361665846E-5</v>
      </c>
      <c r="BL63">
        <f t="shared" si="37"/>
        <v>0</v>
      </c>
      <c r="BM63">
        <f t="shared" si="37"/>
        <v>1.786840445659159E-5</v>
      </c>
      <c r="BN63">
        <f t="shared" si="37"/>
        <v>-8.2887419997902242E-5</v>
      </c>
      <c r="BO63">
        <f t="shared" si="37"/>
        <v>1.2589928057553932E-4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8.9605734767024114E-3</v>
      </c>
      <c r="BZ63">
        <f t="shared" si="20"/>
        <v>53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8.1059999999999999</v>
      </c>
      <c r="C64">
        <f>VLOOKUP(CONCATENATE($A64,"_",C$4),assets_m6!$A:$D,4,FALSE)</f>
        <v>8.1920000000000002</v>
      </c>
      <c r="D64">
        <f>VLOOKUP(CONCATENATE($A64,"_",D$4),assets_m6!$A:$D,4,FALSE)</f>
        <v>8.141</v>
      </c>
      <c r="E64">
        <f>VLOOKUP(CONCATENATE($A64,"_",E$4),assets_m6!$A:$D,4,FALSE)</f>
        <v>7.95</v>
      </c>
      <c r="F64">
        <f>VLOOKUP(CONCATENATE($A64,"_",F$4),assets_m6!$A:$D,4,FALSE)</f>
        <v>7.9279999999999999</v>
      </c>
      <c r="G64">
        <f>VLOOKUP(CONCATENATE($A64,"_",G$4),assets_m6!$A:$D,4,FALSE)</f>
        <v>7.8550000000000004</v>
      </c>
      <c r="H64">
        <f>VLOOKUP(CONCATENATE($A64,"_",H$4),assets_m6!$A:$D,4,FALSE)</f>
        <v>7.9390000000000001</v>
      </c>
      <c r="I64">
        <f>VLOOKUP(CONCATENATE($A64,"_",I$4),assets_m6!$A:$D,4,FALSE)</f>
        <v>7.7519999999999998</v>
      </c>
      <c r="J64">
        <f>VLOOKUP(CONCATENATE($A64,"_",J$4),assets_m6!$A:$D,4,FALSE)</f>
        <v>7.8319999999999999</v>
      </c>
      <c r="K64">
        <f>VLOOKUP(CONCATENATE($A64,"_",K$4),assets_m6!$A:$D,4,FALSE)</f>
        <v>8.0250000000000004</v>
      </c>
      <c r="L64">
        <f>VLOOKUP(CONCATENATE($A64,"_",L$4),assets_m6!$A:$D,4,FALSE)</f>
        <v>8.0850000000000009</v>
      </c>
      <c r="M64">
        <f>VLOOKUP(CONCATENATE($A64,"_",M$4),assets_m6!$A:$D,4,FALSE)</f>
        <v>7.9820000000000002</v>
      </c>
      <c r="N64">
        <f>VLOOKUP(CONCATENATE($A64,"_",N$4),assets_m6!$A:$D,4,FALSE)</f>
        <v>8.0299999999999994</v>
      </c>
      <c r="O64">
        <f>VLOOKUP(CONCATENATE($A64,"_",O$4),assets_m6!$A:$D,4,FALSE)</f>
        <v>7.8920000000000003</v>
      </c>
      <c r="P64">
        <f>VLOOKUP(CONCATENATE($A64,"_",P$4),assets_m6!$A:$D,4,FALSE)</f>
        <v>7.7590000000000003</v>
      </c>
      <c r="Q64">
        <f>VLOOKUP(CONCATENATE($A64,"_",Q$4),assets_m6!$A:$D,4,FALSE)</f>
        <v>7.9880000000000004</v>
      </c>
      <c r="R64">
        <f>VLOOKUP(CONCATENATE($A64,"_",R$4),assets_m6!$A:$D,4,FALSE)</f>
        <v>8.0839999999999996</v>
      </c>
      <c r="S64">
        <f>VLOOKUP(CONCATENATE($A64,"_",S$4),assets_m6!$A:$D,4,FALSE)</f>
        <v>8.1620000000000008</v>
      </c>
      <c r="T64">
        <f>VLOOKUP(CONCATENATE($A64,"_",T$4),assets_m6!$A:$D,4,FALSE)</f>
        <v>8.2200000000000006</v>
      </c>
      <c r="U64">
        <f>VLOOKUP(CONCATENATE($A64,"_",U$4),assets_m6!$A:$D,4,FALSE)</f>
        <v>8.1620000000000008</v>
      </c>
      <c r="V64">
        <f>VLOOKUP(CONCATENATE($A64,"_",V$4),assets_m6!$A:$D,4,FALSE)</f>
        <v>8.1910000000000007</v>
      </c>
      <c r="X64" t="str">
        <f t="shared" si="16"/>
        <v>IUVL.L</v>
      </c>
      <c r="Y64">
        <f t="shared" si="16"/>
        <v>8.1059999999999999</v>
      </c>
      <c r="Z64">
        <f t="shared" si="41"/>
        <v>8.1920000000000002</v>
      </c>
      <c r="AA64">
        <f t="shared" si="41"/>
        <v>8.141</v>
      </c>
      <c r="AB64">
        <f t="shared" si="41"/>
        <v>7.95</v>
      </c>
      <c r="AC64">
        <f t="shared" si="41"/>
        <v>7.9279999999999999</v>
      </c>
      <c r="AD64">
        <f t="shared" si="41"/>
        <v>7.8550000000000004</v>
      </c>
      <c r="AE64">
        <f t="shared" si="41"/>
        <v>7.9390000000000001</v>
      </c>
      <c r="AF64">
        <f t="shared" si="41"/>
        <v>7.7519999999999998</v>
      </c>
      <c r="AG64">
        <f t="shared" si="41"/>
        <v>7.8319999999999999</v>
      </c>
      <c r="AH64">
        <f t="shared" si="41"/>
        <v>8.0250000000000004</v>
      </c>
      <c r="AI64">
        <f t="shared" si="41"/>
        <v>8.0850000000000009</v>
      </c>
      <c r="AJ64">
        <f t="shared" si="41"/>
        <v>7.9820000000000002</v>
      </c>
      <c r="AK64">
        <f t="shared" si="41"/>
        <v>8.0299999999999994</v>
      </c>
      <c r="AL64">
        <f t="shared" si="41"/>
        <v>7.8920000000000003</v>
      </c>
      <c r="AM64">
        <f t="shared" si="40"/>
        <v>7.7590000000000003</v>
      </c>
      <c r="AN64">
        <f t="shared" si="40"/>
        <v>7.9880000000000004</v>
      </c>
      <c r="AO64">
        <f t="shared" si="40"/>
        <v>8.0839999999999996</v>
      </c>
      <c r="AP64">
        <f t="shared" si="38"/>
        <v>8.1620000000000008</v>
      </c>
      <c r="AQ64">
        <f t="shared" si="38"/>
        <v>8.2200000000000006</v>
      </c>
      <c r="AR64">
        <f t="shared" si="38"/>
        <v>8.1620000000000008</v>
      </c>
      <c r="AS64">
        <f t="shared" si="38"/>
        <v>8.1910000000000007</v>
      </c>
      <c r="AU64" t="s">
        <v>70</v>
      </c>
      <c r="AV64">
        <f t="shared" si="39"/>
        <v>1.0609425117197175E-4</v>
      </c>
      <c r="AW64">
        <f t="shared" si="39"/>
        <v>-6.2255859375000191E-5</v>
      </c>
      <c r="AX64">
        <f t="shared" si="39"/>
        <v>-2.3461491217295155E-4</v>
      </c>
      <c r="AY64">
        <f t="shared" si="39"/>
        <v>-2.7672955974843071E-5</v>
      </c>
      <c r="AZ64">
        <f t="shared" si="39"/>
        <v>-9.2078708375377787E-5</v>
      </c>
      <c r="BA64">
        <f t="shared" si="39"/>
        <v>1.0693825588796897E-4</v>
      </c>
      <c r="BB64">
        <f t="shared" si="39"/>
        <v>-2.3554603854389756E-4</v>
      </c>
      <c r="BC64">
        <f t="shared" si="39"/>
        <v>1.0319917440660484E-4</v>
      </c>
      <c r="BD64">
        <f t="shared" si="39"/>
        <v>2.4642492339121616E-4</v>
      </c>
      <c r="BE64">
        <f t="shared" si="39"/>
        <v>7.476635514018753E-5</v>
      </c>
      <c r="BF64">
        <f t="shared" si="39"/>
        <v>-1.2739641311069959E-4</v>
      </c>
      <c r="BG64">
        <f t="shared" si="39"/>
        <v>6.013530443497764E-5</v>
      </c>
      <c r="BH64">
        <f t="shared" si="39"/>
        <v>-1.7185554171855421E-4</v>
      </c>
      <c r="BI64">
        <f t="shared" si="39"/>
        <v>-1.685250886974151E-4</v>
      </c>
      <c r="BJ64">
        <f t="shared" si="39"/>
        <v>2.9514112643381888E-4</v>
      </c>
      <c r="BK64">
        <f t="shared" si="37"/>
        <v>1.201802704056074E-4</v>
      </c>
      <c r="BL64">
        <f t="shared" si="37"/>
        <v>9.6486887679368119E-5</v>
      </c>
      <c r="BM64">
        <f t="shared" si="37"/>
        <v>7.1061014457240651E-5</v>
      </c>
      <c r="BN64">
        <f t="shared" si="37"/>
        <v>-7.0559610705595889E-5</v>
      </c>
      <c r="BO64">
        <f t="shared" si="37"/>
        <v>3.5530507228620326E-5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1.0486059708857742E-2</v>
      </c>
      <c r="BZ64">
        <f t="shared" si="20"/>
        <v>55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388.31</v>
      </c>
      <c r="C65">
        <f>VLOOKUP(CONCATENATE($A65,"_",C$4),assets_m6!$A:$D,4,FALSE)</f>
        <v>386.904</v>
      </c>
      <c r="D65">
        <f>VLOOKUP(CONCATENATE($A65,"_",D$4),assets_m6!$A:$D,4,FALSE)</f>
        <v>379.00900000000001</v>
      </c>
      <c r="E65">
        <f>VLOOKUP(CONCATENATE($A65,"_",E$4),assets_m6!$A:$D,4,FALSE)</f>
        <v>378.74099999999999</v>
      </c>
      <c r="F65">
        <f>VLOOKUP(CONCATENATE($A65,"_",F$4),assets_m6!$A:$D,4,FALSE)</f>
        <v>375.58100000000002</v>
      </c>
      <c r="G65">
        <f>VLOOKUP(CONCATENATE($A65,"_",G$4),assets_m6!$A:$D,4,FALSE)</f>
        <v>379.48399999999998</v>
      </c>
      <c r="H65" t="e">
        <f>VLOOKUP(CONCATENATE($A65,"_",H$4),assets_m6!$A:$D,4,FALSE)</f>
        <v>#N/A</v>
      </c>
      <c r="I65">
        <f>VLOOKUP(CONCATENATE($A65,"_",I$4),assets_m6!$A:$D,4,FALSE)</f>
        <v>380.29599999999999</v>
      </c>
      <c r="J65">
        <f>VLOOKUP(CONCATENATE($A65,"_",J$4),assets_m6!$A:$D,4,FALSE)</f>
        <v>381.654</v>
      </c>
      <c r="K65">
        <f>VLOOKUP(CONCATENATE($A65,"_",K$4),assets_m6!$A:$D,4,FALSE)</f>
        <v>387.31</v>
      </c>
      <c r="L65">
        <f>VLOOKUP(CONCATENATE($A65,"_",L$4),assets_m6!$A:$D,4,FALSE)</f>
        <v>387.00299999999999</v>
      </c>
      <c r="M65">
        <f>VLOOKUP(CONCATENATE($A65,"_",M$4),assets_m6!$A:$D,4,FALSE)</f>
        <v>382.59500000000003</v>
      </c>
      <c r="N65">
        <f>VLOOKUP(CONCATENATE($A65,"_",N$4),assets_m6!$A:$D,4,FALSE)</f>
        <v>379.15699999999998</v>
      </c>
      <c r="O65">
        <f>VLOOKUP(CONCATENATE($A65,"_",O$4),assets_m6!$A:$D,4,FALSE)</f>
        <v>377.21600000000001</v>
      </c>
      <c r="P65">
        <f>VLOOKUP(CONCATENATE($A65,"_",P$4),assets_m6!$A:$D,4,FALSE)</f>
        <v>376.30399999999997</v>
      </c>
      <c r="Q65">
        <f>VLOOKUP(CONCATENATE($A65,"_",Q$4),assets_m6!$A:$D,4,FALSE)</f>
        <v>383.48599999999999</v>
      </c>
      <c r="R65">
        <f>VLOOKUP(CONCATENATE($A65,"_",R$4),assets_m6!$A:$D,4,FALSE)</f>
        <v>380.38600000000002</v>
      </c>
      <c r="S65">
        <f>VLOOKUP(CONCATENATE($A65,"_",S$4),assets_m6!$A:$D,4,FALSE)</f>
        <v>390.608</v>
      </c>
      <c r="T65">
        <f>VLOOKUP(CONCATENATE($A65,"_",T$4),assets_m6!$A:$D,4,FALSE)</f>
        <v>393.02600000000001</v>
      </c>
      <c r="U65">
        <f>VLOOKUP(CONCATENATE($A65,"_",U$4),assets_m6!$A:$D,4,FALSE)</f>
        <v>397.03699999999998</v>
      </c>
      <c r="V65">
        <f>VLOOKUP(CONCATENATE($A65,"_",V$4),assets_m6!$A:$D,4,FALSE)</f>
        <v>393.50099999999998</v>
      </c>
      <c r="X65" t="str">
        <f t="shared" si="16"/>
        <v>IVV</v>
      </c>
      <c r="Y65">
        <f t="shared" si="16"/>
        <v>388.31</v>
      </c>
      <c r="Z65">
        <f t="shared" si="41"/>
        <v>386.904</v>
      </c>
      <c r="AA65">
        <f t="shared" si="41"/>
        <v>379.00900000000001</v>
      </c>
      <c r="AB65">
        <f t="shared" si="41"/>
        <v>378.74099999999999</v>
      </c>
      <c r="AC65">
        <f t="shared" si="41"/>
        <v>375.58100000000002</v>
      </c>
      <c r="AD65">
        <f t="shared" si="41"/>
        <v>379.48399999999998</v>
      </c>
      <c r="AE65">
        <f t="shared" si="41"/>
        <v>379.48399999999998</v>
      </c>
      <c r="AF65">
        <f t="shared" si="41"/>
        <v>380.29599999999999</v>
      </c>
      <c r="AG65">
        <f t="shared" si="41"/>
        <v>381.654</v>
      </c>
      <c r="AH65">
        <f t="shared" si="41"/>
        <v>387.31</v>
      </c>
      <c r="AI65">
        <f t="shared" si="41"/>
        <v>387.00299999999999</v>
      </c>
      <c r="AJ65">
        <f t="shared" si="41"/>
        <v>382.59500000000003</v>
      </c>
      <c r="AK65">
        <f t="shared" si="41"/>
        <v>379.15699999999998</v>
      </c>
      <c r="AL65">
        <f t="shared" si="41"/>
        <v>377.21600000000001</v>
      </c>
      <c r="AM65">
        <f t="shared" si="40"/>
        <v>376.30399999999997</v>
      </c>
      <c r="AN65">
        <f t="shared" si="40"/>
        <v>383.48599999999999</v>
      </c>
      <c r="AO65">
        <f t="shared" si="40"/>
        <v>380.38600000000002</v>
      </c>
      <c r="AP65">
        <f t="shared" si="38"/>
        <v>390.608</v>
      </c>
      <c r="AQ65">
        <f t="shared" si="38"/>
        <v>393.02600000000001</v>
      </c>
      <c r="AR65">
        <f t="shared" si="38"/>
        <v>397.03699999999998</v>
      </c>
      <c r="AS65">
        <f t="shared" si="38"/>
        <v>393.50099999999998</v>
      </c>
      <c r="AU65" t="s">
        <v>60</v>
      </c>
      <c r="AV65">
        <f t="shared" si="39"/>
        <v>-3.6208184182740744E-5</v>
      </c>
      <c r="AW65">
        <f t="shared" si="39"/>
        <v>-2.0405578644831749E-4</v>
      </c>
      <c r="AX65">
        <f t="shared" si="39"/>
        <v>-7.0710721908986089E-6</v>
      </c>
      <c r="AY65">
        <f t="shared" si="39"/>
        <v>-8.3434325832164162E-5</v>
      </c>
      <c r="AZ65">
        <f t="shared" si="39"/>
        <v>1.0391899483733105E-4</v>
      </c>
      <c r="BA65">
        <f t="shared" si="39"/>
        <v>0</v>
      </c>
      <c r="BB65">
        <f t="shared" si="39"/>
        <v>2.1397476573452687E-5</v>
      </c>
      <c r="BC65">
        <f t="shared" si="39"/>
        <v>3.5709026652923093E-5</v>
      </c>
      <c r="BD65">
        <f t="shared" si="39"/>
        <v>1.4819705806830286E-4</v>
      </c>
      <c r="BE65">
        <f t="shared" si="39"/>
        <v>-7.9264671710003963E-6</v>
      </c>
      <c r="BF65">
        <f t="shared" si="39"/>
        <v>-1.1390092583261522E-4</v>
      </c>
      <c r="BG65">
        <f t="shared" si="39"/>
        <v>-8.9860034762609156E-5</v>
      </c>
      <c r="BH65">
        <f t="shared" si="39"/>
        <v>-5.1192513919035495E-5</v>
      </c>
      <c r="BI65">
        <f t="shared" si="39"/>
        <v>-2.4177129284018562E-5</v>
      </c>
      <c r="BJ65">
        <f t="shared" si="39"/>
        <v>1.9085632892555001E-4</v>
      </c>
      <c r="BK65">
        <f t="shared" si="37"/>
        <v>-8.083737085578003E-5</v>
      </c>
      <c r="BL65">
        <f t="shared" si="37"/>
        <v>2.6872702991172069E-4</v>
      </c>
      <c r="BM65">
        <f t="shared" si="37"/>
        <v>6.190349404006078E-5</v>
      </c>
      <c r="BN65">
        <f t="shared" si="37"/>
        <v>1.0205431701719396E-4</v>
      </c>
      <c r="BO65">
        <f t="shared" si="37"/>
        <v>-8.9059709800346106E-5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1.336818521284534E-2</v>
      </c>
      <c r="BZ65">
        <f t="shared" si="20"/>
        <v>58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173.38900000000001</v>
      </c>
      <c r="C66">
        <f>VLOOKUP(CONCATENATE($A66,"_",C$4),assets_m6!$A:$D,4,FALSE)</f>
        <v>174.03299999999999</v>
      </c>
      <c r="D66">
        <f>VLOOKUP(CONCATENATE($A66,"_",D$4),assets_m6!$A:$D,4,FALSE)</f>
        <v>170.76499999999999</v>
      </c>
      <c r="E66">
        <f>VLOOKUP(CONCATENATE($A66,"_",E$4),assets_m6!$A:$D,4,FALSE)</f>
        <v>169.03200000000001</v>
      </c>
      <c r="F66">
        <f>VLOOKUP(CONCATENATE($A66,"_",F$4),assets_m6!$A:$D,4,FALSE)</f>
        <v>167.715</v>
      </c>
      <c r="G66">
        <f>VLOOKUP(CONCATENATE($A66,"_",G$4),assets_m6!$A:$D,4,FALSE)</f>
        <v>169.745</v>
      </c>
      <c r="H66" t="e">
        <f>VLOOKUP(CONCATENATE($A66,"_",H$4),assets_m6!$A:$D,4,FALSE)</f>
        <v>#N/A</v>
      </c>
      <c r="I66">
        <f>VLOOKUP(CONCATENATE($A66,"_",I$4),assets_m6!$A:$D,4,FALSE)</f>
        <v>171.15100000000001</v>
      </c>
      <c r="J66">
        <f>VLOOKUP(CONCATENATE($A66,"_",J$4),assets_m6!$A:$D,4,FALSE)</f>
        <v>169.88300000000001</v>
      </c>
      <c r="K66">
        <f>VLOOKUP(CONCATENATE($A66,"_",K$4),assets_m6!$A:$D,4,FALSE)</f>
        <v>173.904</v>
      </c>
      <c r="L66">
        <f>VLOOKUP(CONCATENATE($A66,"_",L$4),assets_m6!$A:$D,4,FALSE)</f>
        <v>173.88399999999999</v>
      </c>
      <c r="M66">
        <f>VLOOKUP(CONCATENATE($A66,"_",M$4),assets_m6!$A:$D,4,FALSE)</f>
        <v>170.38800000000001</v>
      </c>
      <c r="N66">
        <f>VLOOKUP(CONCATENATE($A66,"_",N$4),assets_m6!$A:$D,4,FALSE)</f>
        <v>169.804</v>
      </c>
      <c r="O66">
        <f>VLOOKUP(CONCATENATE($A66,"_",O$4),assets_m6!$A:$D,4,FALSE)</f>
        <v>169.65600000000001</v>
      </c>
      <c r="P66">
        <f>VLOOKUP(CONCATENATE($A66,"_",P$4),assets_m6!$A:$D,4,FALSE)</f>
        <v>167.91300000000001</v>
      </c>
      <c r="Q66">
        <f>VLOOKUP(CONCATENATE($A66,"_",Q$4),assets_m6!$A:$D,4,FALSE)</f>
        <v>171.40799999999999</v>
      </c>
      <c r="R66">
        <f>VLOOKUP(CONCATENATE($A66,"_",R$4),assets_m6!$A:$D,4,FALSE)</f>
        <v>170.923</v>
      </c>
      <c r="S66">
        <f>VLOOKUP(CONCATENATE($A66,"_",S$4),assets_m6!$A:$D,4,FALSE)</f>
        <v>176.95400000000001</v>
      </c>
      <c r="T66">
        <f>VLOOKUP(CONCATENATE($A66,"_",T$4),assets_m6!$A:$D,4,FALSE)</f>
        <v>179.727</v>
      </c>
      <c r="U66">
        <f>VLOOKUP(CONCATENATE($A66,"_",U$4),assets_m6!$A:$D,4,FALSE)</f>
        <v>180.648</v>
      </c>
      <c r="V66">
        <f>VLOOKUP(CONCATENATE($A66,"_",V$4),assets_m6!$A:$D,4,FALSE)</f>
        <v>177.76599999999999</v>
      </c>
      <c r="X66" t="str">
        <f t="shared" si="16"/>
        <v>IWM</v>
      </c>
      <c r="Y66">
        <f t="shared" si="16"/>
        <v>173.38900000000001</v>
      </c>
      <c r="Z66">
        <f t="shared" si="41"/>
        <v>174.03299999999999</v>
      </c>
      <c r="AA66">
        <f t="shared" si="41"/>
        <v>170.76499999999999</v>
      </c>
      <c r="AB66">
        <f t="shared" si="41"/>
        <v>169.03200000000001</v>
      </c>
      <c r="AC66">
        <f t="shared" si="41"/>
        <v>167.715</v>
      </c>
      <c r="AD66">
        <f t="shared" si="41"/>
        <v>169.745</v>
      </c>
      <c r="AE66">
        <f t="shared" si="41"/>
        <v>169.745</v>
      </c>
      <c r="AF66">
        <f t="shared" si="41"/>
        <v>171.15100000000001</v>
      </c>
      <c r="AG66">
        <f t="shared" si="41"/>
        <v>169.88300000000001</v>
      </c>
      <c r="AH66">
        <f t="shared" si="41"/>
        <v>173.904</v>
      </c>
      <c r="AI66">
        <f t="shared" si="41"/>
        <v>173.88399999999999</v>
      </c>
      <c r="AJ66">
        <f t="shared" si="41"/>
        <v>170.38800000000001</v>
      </c>
      <c r="AK66">
        <f t="shared" si="41"/>
        <v>169.804</v>
      </c>
      <c r="AL66">
        <f t="shared" si="41"/>
        <v>169.65600000000001</v>
      </c>
      <c r="AM66">
        <f t="shared" si="40"/>
        <v>167.91300000000001</v>
      </c>
      <c r="AN66">
        <f t="shared" si="40"/>
        <v>171.40799999999999</v>
      </c>
      <c r="AO66">
        <f t="shared" si="40"/>
        <v>170.923</v>
      </c>
      <c r="AP66">
        <f t="shared" si="38"/>
        <v>176.95400000000001</v>
      </c>
      <c r="AQ66">
        <f t="shared" si="38"/>
        <v>179.727</v>
      </c>
      <c r="AR66">
        <f t="shared" si="38"/>
        <v>180.648</v>
      </c>
      <c r="AS66">
        <f t="shared" si="38"/>
        <v>177.76599999999999</v>
      </c>
      <c r="AU66" t="s">
        <v>40</v>
      </c>
      <c r="AV66">
        <f t="shared" si="39"/>
        <v>3.7141917884062833E-5</v>
      </c>
      <c r="AW66">
        <f t="shared" si="39"/>
        <v>-1.877804784150133E-4</v>
      </c>
      <c r="AX66">
        <f t="shared" si="39"/>
        <v>-1.0148449623751799E-4</v>
      </c>
      <c r="AY66">
        <f t="shared" si="39"/>
        <v>-7.7914241090444835E-5</v>
      </c>
      <c r="AZ66">
        <f t="shared" si="39"/>
        <v>1.2103866678591666E-4</v>
      </c>
      <c r="BA66">
        <f t="shared" si="39"/>
        <v>0</v>
      </c>
      <c r="BB66">
        <f t="shared" si="39"/>
        <v>8.2830127544257902E-5</v>
      </c>
      <c r="BC66">
        <f t="shared" si="39"/>
        <v>-7.4086625260734717E-5</v>
      </c>
      <c r="BD66">
        <f t="shared" si="39"/>
        <v>2.3669231176750977E-4</v>
      </c>
      <c r="BE66">
        <f t="shared" si="39"/>
        <v>-1.1500598031103502E-6</v>
      </c>
      <c r="BF66">
        <f t="shared" si="39"/>
        <v>-2.0105357594718212E-4</v>
      </c>
      <c r="BG66">
        <f t="shared" si="39"/>
        <v>-3.4274714181750073E-5</v>
      </c>
      <c r="BH66">
        <f t="shared" si="39"/>
        <v>-8.715931309038428E-6</v>
      </c>
      <c r="BI66">
        <f t="shared" si="39"/>
        <v>-1.0273730372046935E-4</v>
      </c>
      <c r="BJ66">
        <f t="shared" si="39"/>
        <v>2.0814350288542136E-4</v>
      </c>
      <c r="BK66">
        <f t="shared" si="37"/>
        <v>-2.8295062074114704E-5</v>
      </c>
      <c r="BL66">
        <f t="shared" si="37"/>
        <v>3.5284894367639262E-4</v>
      </c>
      <c r="BM66">
        <f t="shared" si="37"/>
        <v>1.5670739288176566E-4</v>
      </c>
      <c r="BN66">
        <f t="shared" si="37"/>
        <v>5.1244387320769403E-5</v>
      </c>
      <c r="BO66">
        <f t="shared" si="37"/>
        <v>-1.5953677870776344E-4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2.5243815928345979E-2</v>
      </c>
      <c r="BZ66">
        <f t="shared" si="20"/>
        <v>66</v>
      </c>
      <c r="CA66">
        <f t="shared" si="21"/>
        <v>4</v>
      </c>
      <c r="CB66">
        <f t="shared" si="22"/>
        <v>0.12000000000000002</v>
      </c>
      <c r="CC66">
        <f t="shared" si="23"/>
        <v>0</v>
      </c>
      <c r="CD66">
        <f t="shared" si="24"/>
        <v>0</v>
      </c>
      <c r="CE66">
        <f t="shared" si="25"/>
        <v>0</v>
      </c>
      <c r="CF66">
        <f t="shared" si="26"/>
        <v>1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0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47.764000000000003</v>
      </c>
      <c r="C67">
        <f>VLOOKUP(CONCATENATE($A67,"_",C$4),assets_m6!$A:$D,4,FALSE)</f>
        <v>47.454999999999998</v>
      </c>
      <c r="D67">
        <f>VLOOKUP(CONCATENATE($A67,"_",D$4),assets_m6!$A:$D,4,FALSE)</f>
        <v>46.110999999999997</v>
      </c>
      <c r="E67">
        <f>VLOOKUP(CONCATENATE($A67,"_",E$4),assets_m6!$A:$D,4,FALSE)</f>
        <v>46.091000000000001</v>
      </c>
      <c r="F67">
        <f>VLOOKUP(CONCATENATE($A67,"_",F$4),assets_m6!$A:$D,4,FALSE)</f>
        <v>45.523000000000003</v>
      </c>
      <c r="G67">
        <f>VLOOKUP(CONCATENATE($A67,"_",G$4),assets_m6!$A:$D,4,FALSE)</f>
        <v>45.393000000000001</v>
      </c>
      <c r="H67" t="e">
        <f>VLOOKUP(CONCATENATE($A67,"_",H$4),assets_m6!$A:$D,4,FALSE)</f>
        <v>#N/A</v>
      </c>
      <c r="I67">
        <f>VLOOKUP(CONCATENATE($A67,"_",I$4),assets_m6!$A:$D,4,FALSE)</f>
        <v>45.762</v>
      </c>
      <c r="J67">
        <f>VLOOKUP(CONCATENATE($A67,"_",J$4),assets_m6!$A:$D,4,FALSE)</f>
        <v>46.17</v>
      </c>
      <c r="K67">
        <f>VLOOKUP(CONCATENATE($A67,"_",K$4),assets_m6!$A:$D,4,FALSE)</f>
        <v>47.195999999999998</v>
      </c>
      <c r="L67">
        <f>VLOOKUP(CONCATENATE($A67,"_",L$4),assets_m6!$A:$D,4,FALSE)</f>
        <v>47.295999999999999</v>
      </c>
      <c r="M67">
        <f>VLOOKUP(CONCATENATE($A67,"_",M$4),assets_m6!$A:$D,4,FALSE)</f>
        <v>46.509</v>
      </c>
      <c r="N67">
        <f>VLOOKUP(CONCATENATE($A67,"_",N$4),assets_m6!$A:$D,4,FALSE)</f>
        <v>46.030999999999999</v>
      </c>
      <c r="O67">
        <f>VLOOKUP(CONCATENATE($A67,"_",O$4),assets_m6!$A:$D,4,FALSE)</f>
        <v>46.000999999999998</v>
      </c>
      <c r="P67">
        <f>VLOOKUP(CONCATENATE($A67,"_",P$4),assets_m6!$A:$D,4,FALSE)</f>
        <v>46.32</v>
      </c>
      <c r="Q67">
        <f>VLOOKUP(CONCATENATE($A67,"_",Q$4),assets_m6!$A:$D,4,FALSE)</f>
        <v>47.176000000000002</v>
      </c>
      <c r="R67">
        <f>VLOOKUP(CONCATENATE($A67,"_",R$4),assets_m6!$A:$D,4,FALSE)</f>
        <v>46.798000000000002</v>
      </c>
      <c r="S67">
        <f>VLOOKUP(CONCATENATE($A67,"_",S$4),assets_m6!$A:$D,4,FALSE)</f>
        <v>48.192</v>
      </c>
      <c r="T67">
        <f>VLOOKUP(CONCATENATE($A67,"_",T$4),assets_m6!$A:$D,4,FALSE)</f>
        <v>48.88</v>
      </c>
      <c r="U67">
        <f>VLOOKUP(CONCATENATE($A67,"_",U$4),assets_m6!$A:$D,4,FALSE)</f>
        <v>49.646999999999998</v>
      </c>
      <c r="V67">
        <f>VLOOKUP(CONCATENATE($A67,"_",V$4),assets_m6!$A:$D,4,FALSE)</f>
        <v>49.029000000000003</v>
      </c>
      <c r="X67" t="str">
        <f t="shared" si="16"/>
        <v>IXN</v>
      </c>
      <c r="Y67">
        <f t="shared" si="16"/>
        <v>47.764000000000003</v>
      </c>
      <c r="Z67">
        <f t="shared" si="41"/>
        <v>47.454999999999998</v>
      </c>
      <c r="AA67">
        <f t="shared" si="41"/>
        <v>46.110999999999997</v>
      </c>
      <c r="AB67">
        <f t="shared" si="41"/>
        <v>46.091000000000001</v>
      </c>
      <c r="AC67">
        <f t="shared" si="41"/>
        <v>45.523000000000003</v>
      </c>
      <c r="AD67">
        <f t="shared" si="41"/>
        <v>45.393000000000001</v>
      </c>
      <c r="AE67">
        <f t="shared" si="41"/>
        <v>45.393000000000001</v>
      </c>
      <c r="AF67">
        <f t="shared" si="41"/>
        <v>45.762</v>
      </c>
      <c r="AG67">
        <f t="shared" si="41"/>
        <v>46.17</v>
      </c>
      <c r="AH67">
        <f t="shared" si="41"/>
        <v>47.195999999999998</v>
      </c>
      <c r="AI67">
        <f t="shared" si="41"/>
        <v>47.295999999999999</v>
      </c>
      <c r="AJ67">
        <f t="shared" si="41"/>
        <v>46.509</v>
      </c>
      <c r="AK67">
        <f t="shared" si="41"/>
        <v>46.030999999999999</v>
      </c>
      <c r="AL67">
        <f t="shared" si="41"/>
        <v>46.000999999999998</v>
      </c>
      <c r="AM67">
        <f t="shared" si="40"/>
        <v>46.32</v>
      </c>
      <c r="AN67">
        <f t="shared" si="40"/>
        <v>47.176000000000002</v>
      </c>
      <c r="AO67">
        <f t="shared" si="40"/>
        <v>46.798000000000002</v>
      </c>
      <c r="AP67">
        <f t="shared" si="38"/>
        <v>48.192</v>
      </c>
      <c r="AQ67">
        <f t="shared" si="38"/>
        <v>48.88</v>
      </c>
      <c r="AR67">
        <f t="shared" si="38"/>
        <v>49.646999999999998</v>
      </c>
      <c r="AS67">
        <f t="shared" si="38"/>
        <v>49.029000000000003</v>
      </c>
      <c r="AU67" t="s">
        <v>31</v>
      </c>
      <c r="AV67">
        <f t="shared" si="39"/>
        <v>-6.4693074281886901E-5</v>
      </c>
      <c r="AW67">
        <f t="shared" si="39"/>
        <v>-2.8321567801074728E-4</v>
      </c>
      <c r="AX67">
        <f t="shared" si="39"/>
        <v>-4.337359849059015E-6</v>
      </c>
      <c r="AY67">
        <f t="shared" si="39"/>
        <v>-1.2323447093792668E-4</v>
      </c>
      <c r="AZ67">
        <f t="shared" si="39"/>
        <v>-2.8556993168289114E-5</v>
      </c>
      <c r="BA67">
        <f t="shared" si="39"/>
        <v>0</v>
      </c>
      <c r="BB67">
        <f t="shared" si="39"/>
        <v>8.1290066750379966E-5</v>
      </c>
      <c r="BC67">
        <f t="shared" si="39"/>
        <v>8.9156942441327139E-5</v>
      </c>
      <c r="BD67">
        <f t="shared" si="39"/>
        <v>2.2222222222222139E-4</v>
      </c>
      <c r="BE67">
        <f t="shared" si="39"/>
        <v>2.1188236291211425E-5</v>
      </c>
      <c r="BF67">
        <f t="shared" si="39"/>
        <v>-1.6639884979702279E-4</v>
      </c>
      <c r="BG67">
        <f t="shared" si="39"/>
        <v>-1.0277580683308639E-4</v>
      </c>
      <c r="BH67">
        <f t="shared" si="39"/>
        <v>-6.5173470052792977E-6</v>
      </c>
      <c r="BI67">
        <f t="shared" si="39"/>
        <v>6.9346318558292778E-5</v>
      </c>
      <c r="BJ67">
        <f t="shared" si="39"/>
        <v>1.8480138169257377E-4</v>
      </c>
      <c r="BK67">
        <f t="shared" si="37"/>
        <v>-8.0125487536035288E-5</v>
      </c>
      <c r="BL67">
        <f t="shared" si="37"/>
        <v>2.9787597760588022E-4</v>
      </c>
      <c r="BM67">
        <f t="shared" si="37"/>
        <v>1.4276228419654764E-4</v>
      </c>
      <c r="BN67">
        <f t="shared" si="37"/>
        <v>1.5691489361702044E-4</v>
      </c>
      <c r="BO67">
        <f t="shared" si="37"/>
        <v>-1.244788204725351E-4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2.6484381542584385E-2</v>
      </c>
      <c r="BZ67">
        <f t="shared" si="20"/>
        <v>67</v>
      </c>
      <c r="CA67">
        <f t="shared" si="21"/>
        <v>4</v>
      </c>
      <c r="CB67">
        <f t="shared" si="22"/>
        <v>0.12000000000000002</v>
      </c>
      <c r="CC67">
        <f t="shared" si="23"/>
        <v>0</v>
      </c>
      <c r="CD67">
        <f t="shared" si="24"/>
        <v>0</v>
      </c>
      <c r="CE67">
        <f t="shared" si="25"/>
        <v>0</v>
      </c>
      <c r="CF67">
        <f t="shared" si="26"/>
        <v>1</v>
      </c>
      <c r="CG67">
        <f t="shared" si="27"/>
        <v>0</v>
      </c>
      <c r="CI67">
        <f t="shared" si="28"/>
        <v>0</v>
      </c>
      <c r="CJ67">
        <f t="shared" si="29"/>
        <v>0</v>
      </c>
      <c r="CK67">
        <f t="shared" si="29"/>
        <v>0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4.827</v>
      </c>
      <c r="C68">
        <f>VLOOKUP(CONCATENATE($A68,"_",C$4),assets_m6!$A:$D,4,FALSE)</f>
        <v>4.7919999999999998</v>
      </c>
      <c r="D68">
        <f>VLOOKUP(CONCATENATE($A68,"_",D$4),assets_m6!$A:$D,4,FALSE)</f>
        <v>4.726</v>
      </c>
      <c r="E68">
        <f>VLOOKUP(CONCATENATE($A68,"_",E$4),assets_m6!$A:$D,4,FALSE)</f>
        <v>4.7279999999999998</v>
      </c>
      <c r="F68">
        <f>VLOOKUP(CONCATENATE($A68,"_",F$4),assets_m6!$A:$D,4,FALSE)</f>
        <v>4.7279999999999998</v>
      </c>
      <c r="G68">
        <f>VLOOKUP(CONCATENATE($A68,"_",G$4),assets_m6!$A:$D,4,FALSE)</f>
        <v>4.8040000000000003</v>
      </c>
      <c r="H68">
        <f>VLOOKUP(CONCATENATE($A68,"_",H$4),assets_m6!$A:$D,4,FALSE)</f>
        <v>4.7880000000000003</v>
      </c>
      <c r="I68">
        <f>VLOOKUP(CONCATENATE($A68,"_",I$4),assets_m6!$A:$D,4,FALSE)</f>
        <v>4.774</v>
      </c>
      <c r="J68">
        <f>VLOOKUP(CONCATENATE($A68,"_",J$4),assets_m6!$A:$D,4,FALSE)</f>
        <v>4.7489999999999997</v>
      </c>
      <c r="K68">
        <f>VLOOKUP(CONCATENATE($A68,"_",K$4),assets_m6!$A:$D,4,FALSE)</f>
        <v>4.7679999999999998</v>
      </c>
      <c r="L68">
        <f>VLOOKUP(CONCATENATE($A68,"_",L$4),assets_m6!$A:$D,4,FALSE)</f>
        <v>4.7380000000000004</v>
      </c>
      <c r="M68">
        <f>VLOOKUP(CONCATENATE($A68,"_",M$4),assets_m6!$A:$D,4,FALSE)</f>
        <v>4.7300000000000004</v>
      </c>
      <c r="N68">
        <f>VLOOKUP(CONCATENATE($A68,"_",N$4),assets_m6!$A:$D,4,FALSE)</f>
        <v>4.6840000000000002</v>
      </c>
      <c r="O68">
        <f>VLOOKUP(CONCATENATE($A68,"_",O$4),assets_m6!$A:$D,4,FALSE)</f>
        <v>4.641</v>
      </c>
      <c r="P68">
        <f>VLOOKUP(CONCATENATE($A68,"_",P$4),assets_m6!$A:$D,4,FALSE)</f>
        <v>4.6120000000000001</v>
      </c>
      <c r="Q68">
        <f>VLOOKUP(CONCATENATE($A68,"_",Q$4),assets_m6!$A:$D,4,FALSE)</f>
        <v>4.6420000000000003</v>
      </c>
      <c r="R68">
        <f>VLOOKUP(CONCATENATE($A68,"_",R$4),assets_m6!$A:$D,4,FALSE)</f>
        <v>4.6559999999999997</v>
      </c>
      <c r="S68">
        <f>VLOOKUP(CONCATENATE($A68,"_",S$4),assets_m6!$A:$D,4,FALSE)</f>
        <v>4.6849999999999996</v>
      </c>
      <c r="T68">
        <f>VLOOKUP(CONCATENATE($A68,"_",T$4),assets_m6!$A:$D,4,FALSE)</f>
        <v>4.7290000000000001</v>
      </c>
      <c r="U68">
        <f>VLOOKUP(CONCATENATE($A68,"_",U$4),assets_m6!$A:$D,4,FALSE)</f>
        <v>4.7560000000000002</v>
      </c>
      <c r="V68">
        <f>VLOOKUP(CONCATENATE($A68,"_",V$4),assets_m6!$A:$D,4,FALSE)</f>
        <v>4.8079999999999998</v>
      </c>
      <c r="X68" t="str">
        <f t="shared" si="16"/>
        <v>JPEA.L</v>
      </c>
      <c r="Y68">
        <f t="shared" si="16"/>
        <v>4.827</v>
      </c>
      <c r="Z68">
        <f t="shared" si="41"/>
        <v>4.7919999999999998</v>
      </c>
      <c r="AA68">
        <f t="shared" si="41"/>
        <v>4.726</v>
      </c>
      <c r="AB68">
        <f t="shared" si="41"/>
        <v>4.7279999999999998</v>
      </c>
      <c r="AC68">
        <f t="shared" si="41"/>
        <v>4.7279999999999998</v>
      </c>
      <c r="AD68">
        <f t="shared" si="41"/>
        <v>4.8040000000000003</v>
      </c>
      <c r="AE68">
        <f t="shared" si="41"/>
        <v>4.7880000000000003</v>
      </c>
      <c r="AF68">
        <f t="shared" si="41"/>
        <v>4.774</v>
      </c>
      <c r="AG68">
        <f t="shared" si="41"/>
        <v>4.7489999999999997</v>
      </c>
      <c r="AH68">
        <f t="shared" si="41"/>
        <v>4.7679999999999998</v>
      </c>
      <c r="AI68">
        <f t="shared" si="41"/>
        <v>4.7380000000000004</v>
      </c>
      <c r="AJ68">
        <f t="shared" si="41"/>
        <v>4.7300000000000004</v>
      </c>
      <c r="AK68">
        <f t="shared" si="41"/>
        <v>4.6840000000000002</v>
      </c>
      <c r="AL68">
        <f t="shared" si="41"/>
        <v>4.641</v>
      </c>
      <c r="AM68">
        <f t="shared" si="40"/>
        <v>4.6120000000000001</v>
      </c>
      <c r="AN68">
        <f t="shared" si="40"/>
        <v>4.6420000000000003</v>
      </c>
      <c r="AO68">
        <f t="shared" si="40"/>
        <v>4.6559999999999997</v>
      </c>
      <c r="AP68">
        <f t="shared" si="38"/>
        <v>4.6849999999999996</v>
      </c>
      <c r="AQ68">
        <f t="shared" si="38"/>
        <v>4.7290000000000001</v>
      </c>
      <c r="AR68">
        <f t="shared" si="38"/>
        <v>4.7560000000000002</v>
      </c>
      <c r="AS68">
        <f t="shared" si="38"/>
        <v>4.8079999999999998</v>
      </c>
      <c r="AU68" t="s">
        <v>34</v>
      </c>
      <c r="AV68">
        <f t="shared" si="39"/>
        <v>-7.2508804640563791E-5</v>
      </c>
      <c r="AW68">
        <f t="shared" si="39"/>
        <v>-1.3772954924874757E-4</v>
      </c>
      <c r="AX68">
        <f t="shared" si="39"/>
        <v>4.2319085907739739E-6</v>
      </c>
      <c r="AY68">
        <f t="shared" si="39"/>
        <v>0</v>
      </c>
      <c r="AZ68">
        <f t="shared" si="39"/>
        <v>1.6074450084602477E-4</v>
      </c>
      <c r="BA68">
        <f t="shared" si="39"/>
        <v>-3.3305578684429674E-5</v>
      </c>
      <c r="BB68">
        <f t="shared" si="39"/>
        <v>-2.9239766081871834E-5</v>
      </c>
      <c r="BC68">
        <f t="shared" si="39"/>
        <v>-5.2366987850859571E-5</v>
      </c>
      <c r="BD68">
        <f t="shared" si="39"/>
        <v>4.0008422825858352E-5</v>
      </c>
      <c r="BE68">
        <f t="shared" si="39"/>
        <v>-6.2919463087246987E-5</v>
      </c>
      <c r="BF68">
        <f t="shared" si="39"/>
        <v>-1.6884761502743786E-5</v>
      </c>
      <c r="BG68">
        <f t="shared" si="39"/>
        <v>-9.7251585623679197E-5</v>
      </c>
      <c r="BH68">
        <f t="shared" si="39"/>
        <v>-9.1801878736123293E-5</v>
      </c>
      <c r="BI68">
        <f t="shared" si="39"/>
        <v>-6.2486533074768177E-5</v>
      </c>
      <c r="BJ68">
        <f t="shared" si="39"/>
        <v>6.504770164787564E-5</v>
      </c>
      <c r="BK68">
        <f t="shared" si="37"/>
        <v>3.0159414045668557E-5</v>
      </c>
      <c r="BL68">
        <f t="shared" si="37"/>
        <v>6.2285223367697417E-5</v>
      </c>
      <c r="BM68">
        <f t="shared" si="37"/>
        <v>9.3916755602989303E-5</v>
      </c>
      <c r="BN68">
        <f t="shared" si="37"/>
        <v>5.7094523155001341E-5</v>
      </c>
      <c r="BO68">
        <f t="shared" si="37"/>
        <v>1.09335576114381E-4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-3.9361922519163305E-3</v>
      </c>
      <c r="BZ68">
        <f t="shared" si="20"/>
        <v>39</v>
      </c>
      <c r="CA68">
        <f t="shared" si="21"/>
        <v>2</v>
      </c>
      <c r="CB68">
        <f t="shared" si="22"/>
        <v>0.11999999999999997</v>
      </c>
      <c r="CC68">
        <f t="shared" si="23"/>
        <v>0</v>
      </c>
      <c r="CD68">
        <f t="shared" si="24"/>
        <v>1</v>
      </c>
      <c r="CE68">
        <f t="shared" si="25"/>
        <v>0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1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114.41500000000001</v>
      </c>
      <c r="C69">
        <f>VLOOKUP(CONCATENATE($A69,"_",C$4),assets_m6!$A:$D,4,FALSE)</f>
        <v>113.498</v>
      </c>
      <c r="D69">
        <f>VLOOKUP(CONCATENATE($A69,"_",D$4),assets_m6!$A:$D,4,FALSE)</f>
        <v>112.952</v>
      </c>
      <c r="E69">
        <f>VLOOKUP(CONCATENATE($A69,"_",E$4),assets_m6!$A:$D,4,FALSE)</f>
        <v>112.44499999999999</v>
      </c>
      <c r="F69">
        <f>VLOOKUP(CONCATENATE($A69,"_",F$4),assets_m6!$A:$D,4,FALSE)</f>
        <v>109.822</v>
      </c>
      <c r="G69">
        <f>VLOOKUP(CONCATENATE($A69,"_",G$4),assets_m6!$A:$D,4,FALSE)</f>
        <v>111.226</v>
      </c>
      <c r="H69" t="e">
        <f>VLOOKUP(CONCATENATE($A69,"_",H$4),assets_m6!$A:$D,4,FALSE)</f>
        <v>#N/A</v>
      </c>
      <c r="I69">
        <f>VLOOKUP(CONCATENATE($A69,"_",I$4),assets_m6!$A:$D,4,FALSE)</f>
        <v>110.803</v>
      </c>
      <c r="J69">
        <f>VLOOKUP(CONCATENATE($A69,"_",J$4),assets_m6!$A:$D,4,FALSE)</f>
        <v>110.08499999999999</v>
      </c>
      <c r="K69">
        <f>VLOOKUP(CONCATENATE($A69,"_",K$4),assets_m6!$A:$D,4,FALSE)</f>
        <v>112.869</v>
      </c>
      <c r="L69">
        <f>VLOOKUP(CONCATENATE($A69,"_",L$4),assets_m6!$A:$D,4,FALSE)</f>
        <v>112.515</v>
      </c>
      <c r="M69">
        <f>VLOOKUP(CONCATENATE($A69,"_",M$4),assets_m6!$A:$D,4,FALSE)</f>
        <v>111.039</v>
      </c>
      <c r="N69">
        <f>VLOOKUP(CONCATENATE($A69,"_",N$4),assets_m6!$A:$D,4,FALSE)</f>
        <v>111.14700000000001</v>
      </c>
      <c r="O69">
        <f>VLOOKUP(CONCATENATE($A69,"_",O$4),assets_m6!$A:$D,4,FALSE)</f>
        <v>110.104</v>
      </c>
      <c r="P69">
        <f>VLOOKUP(CONCATENATE($A69,"_",P$4),assets_m6!$A:$D,4,FALSE)</f>
        <v>106.25700000000001</v>
      </c>
      <c r="Q69">
        <f>VLOOKUP(CONCATENATE($A69,"_",Q$4),assets_m6!$A:$D,4,FALSE)</f>
        <v>111.128</v>
      </c>
      <c r="R69">
        <f>VLOOKUP(CONCATENATE($A69,"_",R$4),assets_m6!$A:$D,4,FALSE)</f>
        <v>109.986</v>
      </c>
      <c r="S69">
        <f>VLOOKUP(CONCATENATE($A69,"_",S$4),assets_m6!$A:$D,4,FALSE)</f>
        <v>112.712</v>
      </c>
      <c r="T69">
        <f>VLOOKUP(CONCATENATE($A69,"_",T$4),assets_m6!$A:$D,4,FALSE)</f>
        <v>112.69199999999999</v>
      </c>
      <c r="U69">
        <f>VLOOKUP(CONCATENATE($A69,"_",U$4),assets_m6!$A:$D,4,FALSE)</f>
        <v>113.459</v>
      </c>
      <c r="V69">
        <f>VLOOKUP(CONCATENATE($A69,"_",V$4),assets_m6!$A:$D,4,FALSE)</f>
        <v>112.908</v>
      </c>
      <c r="X69" t="str">
        <f t="shared" si="16"/>
        <v>JPM</v>
      </c>
      <c r="Y69">
        <f t="shared" si="16"/>
        <v>114.41500000000001</v>
      </c>
      <c r="Z69">
        <f t="shared" si="41"/>
        <v>113.498</v>
      </c>
      <c r="AA69">
        <f t="shared" si="41"/>
        <v>112.952</v>
      </c>
      <c r="AB69">
        <f t="shared" si="41"/>
        <v>112.44499999999999</v>
      </c>
      <c r="AC69">
        <f t="shared" si="41"/>
        <v>109.822</v>
      </c>
      <c r="AD69">
        <f t="shared" si="41"/>
        <v>111.226</v>
      </c>
      <c r="AE69">
        <f t="shared" si="41"/>
        <v>111.226</v>
      </c>
      <c r="AF69">
        <f t="shared" si="41"/>
        <v>110.803</v>
      </c>
      <c r="AG69">
        <f t="shared" si="41"/>
        <v>110.08499999999999</v>
      </c>
      <c r="AH69">
        <f t="shared" si="41"/>
        <v>112.869</v>
      </c>
      <c r="AI69">
        <f t="shared" si="41"/>
        <v>112.515</v>
      </c>
      <c r="AJ69">
        <f t="shared" si="41"/>
        <v>111.039</v>
      </c>
      <c r="AK69">
        <f t="shared" si="41"/>
        <v>111.14700000000001</v>
      </c>
      <c r="AL69">
        <f t="shared" si="41"/>
        <v>110.104</v>
      </c>
      <c r="AM69">
        <f t="shared" si="40"/>
        <v>106.25700000000001</v>
      </c>
      <c r="AN69">
        <f t="shared" si="40"/>
        <v>111.128</v>
      </c>
      <c r="AO69">
        <f t="shared" si="40"/>
        <v>109.986</v>
      </c>
      <c r="AP69">
        <f t="shared" si="38"/>
        <v>112.712</v>
      </c>
      <c r="AQ69">
        <f t="shared" si="38"/>
        <v>112.69199999999999</v>
      </c>
      <c r="AR69">
        <f t="shared" si="38"/>
        <v>113.459</v>
      </c>
      <c r="AS69">
        <f t="shared" si="38"/>
        <v>112.908</v>
      </c>
      <c r="AU69" t="s">
        <v>41</v>
      </c>
      <c r="AV69">
        <f t="shared" ref="AV69:BK85" si="42">$BW69*(Z69-Y69)/Y69</f>
        <v>-8.0146833894157381E-5</v>
      </c>
      <c r="AW69">
        <f t="shared" si="42"/>
        <v>-4.8106574565191143E-5</v>
      </c>
      <c r="AX69">
        <f t="shared" si="42"/>
        <v>-4.4886323394008516E-5</v>
      </c>
      <c r="AY69">
        <f t="shared" si="42"/>
        <v>-2.3326959847036247E-4</v>
      </c>
      <c r="AZ69">
        <f t="shared" si="42"/>
        <v>1.2784323723844006E-4</v>
      </c>
      <c r="BA69">
        <f t="shared" si="42"/>
        <v>0</v>
      </c>
      <c r="BB69">
        <f t="shared" si="42"/>
        <v>-3.8030676280725898E-5</v>
      </c>
      <c r="BC69">
        <f t="shared" si="42"/>
        <v>-6.4799689539092221E-5</v>
      </c>
      <c r="BD69">
        <f t="shared" si="42"/>
        <v>2.5289548984875379E-4</v>
      </c>
      <c r="BE69">
        <f t="shared" si="42"/>
        <v>-3.1363793424235103E-5</v>
      </c>
      <c r="BF69">
        <f t="shared" si="42"/>
        <v>-1.3118250899880009E-4</v>
      </c>
      <c r="BG69">
        <f t="shared" si="42"/>
        <v>9.7263123767328685E-6</v>
      </c>
      <c r="BH69">
        <f t="shared" si="42"/>
        <v>-9.3839689780201565E-5</v>
      </c>
      <c r="BI69">
        <f t="shared" si="42"/>
        <v>-3.4939693380803554E-4</v>
      </c>
      <c r="BJ69">
        <f t="shared" si="42"/>
        <v>4.5841685724234591E-4</v>
      </c>
      <c r="BK69">
        <f t="shared" si="37"/>
        <v>-1.0276437981426787E-4</v>
      </c>
      <c r="BL69">
        <f t="shared" si="37"/>
        <v>2.4784972632880539E-4</v>
      </c>
      <c r="BM69">
        <f t="shared" si="37"/>
        <v>-1.7744339555690816E-6</v>
      </c>
      <c r="BN69">
        <f t="shared" si="37"/>
        <v>6.806161928087266E-5</v>
      </c>
      <c r="BO69">
        <f t="shared" si="37"/>
        <v>-4.8563798376506218E-5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-1.3171349910413887E-2</v>
      </c>
      <c r="BZ69">
        <f t="shared" si="20"/>
        <v>32</v>
      </c>
      <c r="CA69">
        <f t="shared" si="21"/>
        <v>2</v>
      </c>
      <c r="CB69">
        <f t="shared" si="22"/>
        <v>0.11999999999999997</v>
      </c>
      <c r="CC69">
        <f t="shared" si="23"/>
        <v>0</v>
      </c>
      <c r="CD69">
        <f t="shared" si="24"/>
        <v>1</v>
      </c>
      <c r="CE69">
        <f t="shared" si="25"/>
        <v>0</v>
      </c>
      <c r="CF69">
        <f t="shared" si="26"/>
        <v>0</v>
      </c>
      <c r="CG69">
        <f t="shared" si="27"/>
        <v>0</v>
      </c>
      <c r="CI69">
        <f t="shared" si="28"/>
        <v>0</v>
      </c>
      <c r="CJ69">
        <f t="shared" si="29"/>
        <v>1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47.645000000000003</v>
      </c>
      <c r="C70">
        <f>VLOOKUP(CONCATENATE($A70,"_",C$4),assets_m6!$A:$D,4,FALSE)</f>
        <v>47.890999999999998</v>
      </c>
      <c r="D70">
        <f>VLOOKUP(CONCATENATE($A70,"_",D$4),assets_m6!$A:$D,4,FALSE)</f>
        <v>47.625</v>
      </c>
      <c r="E70">
        <f>VLOOKUP(CONCATENATE($A70,"_",E$4),assets_m6!$A:$D,4,FALSE)</f>
        <v>47.311</v>
      </c>
      <c r="F70">
        <f>VLOOKUP(CONCATENATE($A70,"_",F$4),assets_m6!$A:$D,4,FALSE)</f>
        <v>46.543999999999997</v>
      </c>
      <c r="G70">
        <f>VLOOKUP(CONCATENATE($A70,"_",G$4),assets_m6!$A:$D,4,FALSE)</f>
        <v>47.34</v>
      </c>
      <c r="H70" t="e">
        <f>VLOOKUP(CONCATENATE($A70,"_",H$4),assets_m6!$A:$D,4,FALSE)</f>
        <v>#N/A</v>
      </c>
      <c r="I70">
        <f>VLOOKUP(CONCATENATE($A70,"_",I$4),assets_m6!$A:$D,4,FALSE)</f>
        <v>46.445</v>
      </c>
      <c r="J70">
        <f>VLOOKUP(CONCATENATE($A70,"_",J$4),assets_m6!$A:$D,4,FALSE)</f>
        <v>46.612000000000002</v>
      </c>
      <c r="K70">
        <f>VLOOKUP(CONCATENATE($A70,"_",K$4),assets_m6!$A:$D,4,FALSE)</f>
        <v>47.93</v>
      </c>
      <c r="L70">
        <f>VLOOKUP(CONCATENATE($A70,"_",L$4),assets_m6!$A:$D,4,FALSE)</f>
        <v>47.222000000000001</v>
      </c>
      <c r="M70">
        <f>VLOOKUP(CONCATENATE($A70,"_",M$4),assets_m6!$A:$D,4,FALSE)</f>
        <v>47.103999999999999</v>
      </c>
      <c r="N70">
        <f>VLOOKUP(CONCATENATE($A70,"_",N$4),assets_m6!$A:$D,4,FALSE)</f>
        <v>46.808999999999997</v>
      </c>
      <c r="O70">
        <f>VLOOKUP(CONCATENATE($A70,"_",O$4),assets_m6!$A:$D,4,FALSE)</f>
        <v>47.152999999999999</v>
      </c>
      <c r="P70">
        <f>VLOOKUP(CONCATENATE($A70,"_",P$4),assets_m6!$A:$D,4,FALSE)</f>
        <v>46.710999999999999</v>
      </c>
      <c r="Q70">
        <f>VLOOKUP(CONCATENATE($A70,"_",Q$4),assets_m6!$A:$D,4,FALSE)</f>
        <v>46.957000000000001</v>
      </c>
      <c r="R70">
        <f>VLOOKUP(CONCATENATE($A70,"_",R$4),assets_m6!$A:$D,4,FALSE)</f>
        <v>46.74</v>
      </c>
      <c r="S70">
        <f>VLOOKUP(CONCATENATE($A70,"_",S$4),assets_m6!$A:$D,4,FALSE)</f>
        <v>46.514000000000003</v>
      </c>
      <c r="T70">
        <f>VLOOKUP(CONCATENATE($A70,"_",T$4),assets_m6!$A:$D,4,FALSE)</f>
        <v>46.415999999999997</v>
      </c>
      <c r="U70">
        <f>VLOOKUP(CONCATENATE($A70,"_",U$4),assets_m6!$A:$D,4,FALSE)</f>
        <v>45.511000000000003</v>
      </c>
      <c r="V70">
        <f>VLOOKUP(CONCATENATE($A70,"_",V$4),assets_m6!$A:$D,4,FALSE)</f>
        <v>45.472000000000001</v>
      </c>
      <c r="X70" t="str">
        <f t="shared" ref="X70:Y104" si="44">A70</f>
        <v>KR</v>
      </c>
      <c r="Y70">
        <f t="shared" si="44"/>
        <v>47.645000000000003</v>
      </c>
      <c r="Z70">
        <f t="shared" si="41"/>
        <v>47.890999999999998</v>
      </c>
      <c r="AA70">
        <f t="shared" si="41"/>
        <v>47.625</v>
      </c>
      <c r="AB70">
        <f t="shared" si="41"/>
        <v>47.311</v>
      </c>
      <c r="AC70">
        <f t="shared" si="41"/>
        <v>46.543999999999997</v>
      </c>
      <c r="AD70">
        <f t="shared" si="41"/>
        <v>47.34</v>
      </c>
      <c r="AE70">
        <f t="shared" si="41"/>
        <v>47.34</v>
      </c>
      <c r="AF70">
        <f t="shared" si="41"/>
        <v>46.445</v>
      </c>
      <c r="AG70">
        <f t="shared" si="41"/>
        <v>46.612000000000002</v>
      </c>
      <c r="AH70">
        <f t="shared" si="41"/>
        <v>47.93</v>
      </c>
      <c r="AI70">
        <f t="shared" si="41"/>
        <v>47.222000000000001</v>
      </c>
      <c r="AJ70">
        <f t="shared" si="41"/>
        <v>47.103999999999999</v>
      </c>
      <c r="AK70">
        <f t="shared" si="41"/>
        <v>46.808999999999997</v>
      </c>
      <c r="AL70">
        <f t="shared" si="41"/>
        <v>47.152999999999999</v>
      </c>
      <c r="AM70">
        <f t="shared" si="40"/>
        <v>46.710999999999999</v>
      </c>
      <c r="AN70">
        <f t="shared" si="40"/>
        <v>46.957000000000001</v>
      </c>
      <c r="AO70">
        <f t="shared" si="40"/>
        <v>46.74</v>
      </c>
      <c r="AP70">
        <f t="shared" si="38"/>
        <v>46.514000000000003</v>
      </c>
      <c r="AQ70">
        <f t="shared" si="38"/>
        <v>46.415999999999997</v>
      </c>
      <c r="AR70">
        <f t="shared" si="38"/>
        <v>45.511000000000003</v>
      </c>
      <c r="AS70">
        <f t="shared" si="38"/>
        <v>45.472000000000001</v>
      </c>
      <c r="AU70" t="s">
        <v>32</v>
      </c>
      <c r="AV70">
        <f t="shared" si="42"/>
        <v>5.1631860635952384E-5</v>
      </c>
      <c r="AW70">
        <f t="shared" si="42"/>
        <v>-5.5542795097199524E-5</v>
      </c>
      <c r="AX70">
        <f t="shared" si="42"/>
        <v>-6.5931758530183735E-5</v>
      </c>
      <c r="AY70">
        <f t="shared" si="42"/>
        <v>-1.6211874616896767E-4</v>
      </c>
      <c r="AZ70">
        <f t="shared" si="42"/>
        <v>1.7102096940529529E-4</v>
      </c>
      <c r="BA70">
        <f t="shared" si="42"/>
        <v>0</v>
      </c>
      <c r="BB70">
        <f t="shared" si="42"/>
        <v>-1.8905787917194826E-4</v>
      </c>
      <c r="BC70">
        <f t="shared" si="42"/>
        <v>3.5956507697276688E-5</v>
      </c>
      <c r="BD70">
        <f t="shared" si="42"/>
        <v>2.8275980434222899E-4</v>
      </c>
      <c r="BE70">
        <f t="shared" si="42"/>
        <v>-1.4771541831838064E-4</v>
      </c>
      <c r="BF70">
        <f t="shared" si="42"/>
        <v>-2.498835288636697E-5</v>
      </c>
      <c r="BG70">
        <f t="shared" si="42"/>
        <v>-6.2627377717391675E-5</v>
      </c>
      <c r="BH70">
        <f t="shared" si="42"/>
        <v>7.3490140784892061E-5</v>
      </c>
      <c r="BI70">
        <f t="shared" si="42"/>
        <v>-9.3737408012215594E-5</v>
      </c>
      <c r="BJ70">
        <f t="shared" si="42"/>
        <v>5.2664254672347456E-5</v>
      </c>
      <c r="BK70">
        <f t="shared" si="37"/>
        <v>-4.621249228017095E-5</v>
      </c>
      <c r="BL70">
        <f t="shared" si="37"/>
        <v>-4.8352588789045582E-5</v>
      </c>
      <c r="BM70">
        <f t="shared" si="37"/>
        <v>-2.1068925484801583E-5</v>
      </c>
      <c r="BN70">
        <f t="shared" si="37"/>
        <v>-1.9497587038951958E-4</v>
      </c>
      <c r="BO70">
        <f t="shared" si="37"/>
        <v>-8.5693568587817187E-6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-4.5608143561758879E-2</v>
      </c>
      <c r="BZ70">
        <f t="shared" ref="BZ70:BZ104" si="47">RANK(BY70,BY$5:BY$104,1)</f>
        <v>10</v>
      </c>
      <c r="CA70">
        <f t="shared" ref="CA70:CA104" si="48">IF(BZ70&lt;=20,1,IF(BZ70&lt;=40,2,IF(BZ70&lt;=60,3,IF(BZ70&lt;=80,4,5))))</f>
        <v>1</v>
      </c>
      <c r="CB70">
        <f t="shared" ref="CB70:CB104" si="49">((CI70-CN70)^2+(CJ70-CO70)^2+(CK70-CP70)^2+(CL70-CQ70)^2+(CM70-CR70)^2)/5</f>
        <v>0.24</v>
      </c>
      <c r="CC70">
        <f t="shared" ref="CC70:CC104" si="50">IF(CA70=1,1,0)</f>
        <v>1</v>
      </c>
      <c r="CD70">
        <f t="shared" ref="CD70:CD104" si="51">IF(CA70=2,1,0)</f>
        <v>0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1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107.87</v>
      </c>
      <c r="C71">
        <f>VLOOKUP(CONCATENATE($A71,"_",C$4),assets_m6!$A:$D,4,FALSE)</f>
        <v>106.881</v>
      </c>
      <c r="D71">
        <f>VLOOKUP(CONCATENATE($A71,"_",D$4),assets_m6!$A:$D,4,FALSE)</f>
        <v>106.851</v>
      </c>
      <c r="E71">
        <f>VLOOKUP(CONCATENATE($A71,"_",E$4),assets_m6!$A:$D,4,FALSE)</f>
        <v>107.488</v>
      </c>
      <c r="F71">
        <f>VLOOKUP(CONCATENATE($A71,"_",F$4),assets_m6!$A:$D,4,FALSE)</f>
        <v>107.812</v>
      </c>
      <c r="G71">
        <f>VLOOKUP(CONCATENATE($A71,"_",G$4),assets_m6!$A:$D,4,FALSE)</f>
        <v>109.17400000000001</v>
      </c>
      <c r="H71" t="e">
        <f>VLOOKUP(CONCATENATE($A71,"_",H$4),assets_m6!$A:$D,4,FALSE)</f>
        <v>#N/A</v>
      </c>
      <c r="I71">
        <f>VLOOKUP(CONCATENATE($A71,"_",I$4),assets_m6!$A:$D,4,FALSE)</f>
        <v>109.145</v>
      </c>
      <c r="J71">
        <f>VLOOKUP(CONCATENATE($A71,"_",J$4),assets_m6!$A:$D,4,FALSE)</f>
        <v>108.604</v>
      </c>
      <c r="K71">
        <f>VLOOKUP(CONCATENATE($A71,"_",K$4),assets_m6!$A:$D,4,FALSE)</f>
        <v>108.595</v>
      </c>
      <c r="L71">
        <f>VLOOKUP(CONCATENATE($A71,"_",L$4),assets_m6!$A:$D,4,FALSE)</f>
        <v>108.41800000000001</v>
      </c>
      <c r="M71">
        <f>VLOOKUP(CONCATENATE($A71,"_",M$4),assets_m6!$A:$D,4,FALSE)</f>
        <v>108.72199999999999</v>
      </c>
      <c r="N71">
        <f>VLOOKUP(CONCATENATE($A71,"_",N$4),assets_m6!$A:$D,4,FALSE)</f>
        <v>108.88</v>
      </c>
      <c r="O71">
        <f>VLOOKUP(CONCATENATE($A71,"_",O$4),assets_m6!$A:$D,4,FALSE)</f>
        <v>109.69499999999999</v>
      </c>
      <c r="P71">
        <f>VLOOKUP(CONCATENATE($A71,"_",P$4),assets_m6!$A:$D,4,FALSE)</f>
        <v>108.998</v>
      </c>
      <c r="Q71">
        <f>VLOOKUP(CONCATENATE($A71,"_",Q$4),assets_m6!$A:$D,4,FALSE)</f>
        <v>109.872</v>
      </c>
      <c r="R71">
        <f>VLOOKUP(CONCATENATE($A71,"_",R$4),assets_m6!$A:$D,4,FALSE)</f>
        <v>109.10599999999999</v>
      </c>
      <c r="S71">
        <f>VLOOKUP(CONCATENATE($A71,"_",S$4),assets_m6!$A:$D,4,FALSE)</f>
        <v>109.41</v>
      </c>
      <c r="T71">
        <f>VLOOKUP(CONCATENATE($A71,"_",T$4),assets_m6!$A:$D,4,FALSE)</f>
        <v>109.292</v>
      </c>
      <c r="U71">
        <f>VLOOKUP(CONCATENATE($A71,"_",U$4),assets_m6!$A:$D,4,FALSE)</f>
        <v>110.786</v>
      </c>
      <c r="V71">
        <f>VLOOKUP(CONCATENATE($A71,"_",V$4),assets_m6!$A:$D,4,FALSE)</f>
        <v>111.64</v>
      </c>
      <c r="X71" t="str">
        <f t="shared" si="44"/>
        <v>LQD</v>
      </c>
      <c r="Y71">
        <f t="shared" si="44"/>
        <v>107.87</v>
      </c>
      <c r="Z71">
        <f t="shared" si="41"/>
        <v>106.881</v>
      </c>
      <c r="AA71">
        <f t="shared" si="41"/>
        <v>106.851</v>
      </c>
      <c r="AB71">
        <f t="shared" si="41"/>
        <v>107.488</v>
      </c>
      <c r="AC71">
        <f t="shared" si="41"/>
        <v>107.812</v>
      </c>
      <c r="AD71">
        <f t="shared" si="41"/>
        <v>109.17400000000001</v>
      </c>
      <c r="AE71">
        <f t="shared" si="41"/>
        <v>109.17400000000001</v>
      </c>
      <c r="AF71">
        <f t="shared" si="41"/>
        <v>109.145</v>
      </c>
      <c r="AG71">
        <f t="shared" si="41"/>
        <v>108.604</v>
      </c>
      <c r="AH71">
        <f t="shared" si="41"/>
        <v>108.595</v>
      </c>
      <c r="AI71">
        <f t="shared" si="41"/>
        <v>108.41800000000001</v>
      </c>
      <c r="AJ71">
        <f t="shared" si="41"/>
        <v>108.72199999999999</v>
      </c>
      <c r="AK71">
        <f t="shared" si="41"/>
        <v>108.88</v>
      </c>
      <c r="AL71">
        <f t="shared" si="41"/>
        <v>109.69499999999999</v>
      </c>
      <c r="AM71">
        <f t="shared" si="40"/>
        <v>108.998</v>
      </c>
      <c r="AN71">
        <f t="shared" si="40"/>
        <v>109.872</v>
      </c>
      <c r="AO71">
        <f t="shared" si="40"/>
        <v>109.10599999999999</v>
      </c>
      <c r="AP71">
        <f t="shared" si="38"/>
        <v>109.41</v>
      </c>
      <c r="AQ71">
        <f t="shared" si="38"/>
        <v>109.292</v>
      </c>
      <c r="AR71">
        <f t="shared" si="38"/>
        <v>110.786</v>
      </c>
      <c r="AS71">
        <f t="shared" si="38"/>
        <v>111.64</v>
      </c>
      <c r="AU71" t="s">
        <v>56</v>
      </c>
      <c r="AV71">
        <f t="shared" si="42"/>
        <v>-9.1684434968017454E-5</v>
      </c>
      <c r="AW71">
        <f t="shared" si="42"/>
        <v>-2.8068599657564145E-6</v>
      </c>
      <c r="AX71">
        <f t="shared" si="42"/>
        <v>5.9615726572516918E-5</v>
      </c>
      <c r="AY71">
        <f t="shared" si="42"/>
        <v>3.0142899672521405E-5</v>
      </c>
      <c r="AZ71">
        <f t="shared" si="42"/>
        <v>1.2633102066560392E-4</v>
      </c>
      <c r="BA71">
        <f t="shared" si="42"/>
        <v>0</v>
      </c>
      <c r="BB71">
        <f t="shared" si="42"/>
        <v>-2.6563101104668298E-6</v>
      </c>
      <c r="BC71">
        <f t="shared" si="42"/>
        <v>-4.9567089651380905E-5</v>
      </c>
      <c r="BD71">
        <f t="shared" si="42"/>
        <v>-8.2869875879344599E-7</v>
      </c>
      <c r="BE71">
        <f t="shared" si="42"/>
        <v>-1.6299092960080346E-5</v>
      </c>
      <c r="BF71">
        <f t="shared" si="42"/>
        <v>2.8039624416608663E-5</v>
      </c>
      <c r="BG71">
        <f t="shared" si="42"/>
        <v>1.4532477327495932E-5</v>
      </c>
      <c r="BH71">
        <f t="shared" si="42"/>
        <v>7.4853049228508243E-5</v>
      </c>
      <c r="BI71">
        <f t="shared" si="42"/>
        <v>-6.3539814941427467E-5</v>
      </c>
      <c r="BJ71">
        <f t="shared" si="42"/>
        <v>8.0184957522155928E-5</v>
      </c>
      <c r="BK71">
        <f t="shared" si="37"/>
        <v>-6.9717489442260575E-5</v>
      </c>
      <c r="BL71">
        <f t="shared" si="37"/>
        <v>2.786281231096384E-5</v>
      </c>
      <c r="BM71">
        <f t="shared" si="37"/>
        <v>-1.0785120190110136E-5</v>
      </c>
      <c r="BN71">
        <f t="shared" si="37"/>
        <v>1.3669801998316436E-4</v>
      </c>
      <c r="BO71">
        <f t="shared" si="37"/>
        <v>7.7085552326106114E-5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3.4949476221377548E-2</v>
      </c>
      <c r="BZ71">
        <f t="shared" si="47"/>
        <v>75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54.988</v>
      </c>
      <c r="C72">
        <f>VLOOKUP(CONCATENATE($A72,"_",C$4),assets_m6!$A:$D,4,FALSE)</f>
        <v>55.136000000000003</v>
      </c>
      <c r="D72">
        <f>VLOOKUP(CONCATENATE($A72,"_",D$4),assets_m6!$A:$D,4,FALSE)</f>
        <v>55.146000000000001</v>
      </c>
      <c r="E72">
        <f>VLOOKUP(CONCATENATE($A72,"_",E$4),assets_m6!$A:$D,4,FALSE)</f>
        <v>54.84</v>
      </c>
      <c r="F72">
        <f>VLOOKUP(CONCATENATE($A72,"_",F$4),assets_m6!$A:$D,4,FALSE)</f>
        <v>54.988</v>
      </c>
      <c r="G72">
        <f>VLOOKUP(CONCATENATE($A72,"_",G$4),assets_m6!$A:$D,4,FALSE)</f>
        <v>55.008000000000003</v>
      </c>
      <c r="H72" t="e">
        <f>VLOOKUP(CONCATENATE($A72,"_",H$4),assets_m6!$A:$D,4,FALSE)</f>
        <v>#N/A</v>
      </c>
      <c r="I72">
        <f>VLOOKUP(CONCATENATE($A72,"_",I$4),assets_m6!$A:$D,4,FALSE)</f>
        <v>54.801000000000002</v>
      </c>
      <c r="J72">
        <f>VLOOKUP(CONCATENATE($A72,"_",J$4),assets_m6!$A:$D,4,FALSE)</f>
        <v>53.982999999999997</v>
      </c>
      <c r="K72">
        <f>VLOOKUP(CONCATENATE($A72,"_",K$4),assets_m6!$A:$D,4,FALSE)</f>
        <v>55.195</v>
      </c>
      <c r="L72">
        <f>VLOOKUP(CONCATENATE($A72,"_",L$4),assets_m6!$A:$D,4,FALSE)</f>
        <v>54.701999999999998</v>
      </c>
      <c r="M72">
        <f>VLOOKUP(CONCATENATE($A72,"_",M$4),assets_m6!$A:$D,4,FALSE)</f>
        <v>52.268999999999998</v>
      </c>
      <c r="N72">
        <f>VLOOKUP(CONCATENATE($A72,"_",N$4),assets_m6!$A:$D,4,FALSE)</f>
        <v>52.003</v>
      </c>
      <c r="O72">
        <f>VLOOKUP(CONCATENATE($A72,"_",O$4),assets_m6!$A:$D,4,FALSE)</f>
        <v>51.765999999999998</v>
      </c>
      <c r="P72">
        <f>VLOOKUP(CONCATENATE($A72,"_",P$4),assets_m6!$A:$D,4,FALSE)</f>
        <v>51.136000000000003</v>
      </c>
      <c r="Q72">
        <f>VLOOKUP(CONCATENATE($A72,"_",Q$4),assets_m6!$A:$D,4,FALSE)</f>
        <v>50.554000000000002</v>
      </c>
      <c r="R72">
        <f>VLOOKUP(CONCATENATE($A72,"_",R$4),assets_m6!$A:$D,4,FALSE)</f>
        <v>51.381999999999998</v>
      </c>
      <c r="S72">
        <f>VLOOKUP(CONCATENATE($A72,"_",S$4),assets_m6!$A:$D,4,FALSE)</f>
        <v>51.854999999999997</v>
      </c>
      <c r="T72">
        <f>VLOOKUP(CONCATENATE($A72,"_",T$4),assets_m6!$A:$D,4,FALSE)</f>
        <v>51.441000000000003</v>
      </c>
      <c r="U72">
        <f>VLOOKUP(CONCATENATE($A72,"_",U$4),assets_m6!$A:$D,4,FALSE)</f>
        <v>51.795999999999999</v>
      </c>
      <c r="V72">
        <f>VLOOKUP(CONCATENATE($A72,"_",V$4),assets_m6!$A:$D,4,FALSE)</f>
        <v>50.603999999999999</v>
      </c>
      <c r="X72" t="str">
        <f t="shared" si="44"/>
        <v>MCHI</v>
      </c>
      <c r="Y72">
        <f t="shared" si="44"/>
        <v>54.988</v>
      </c>
      <c r="Z72">
        <f t="shared" si="41"/>
        <v>55.136000000000003</v>
      </c>
      <c r="AA72">
        <f t="shared" si="41"/>
        <v>55.146000000000001</v>
      </c>
      <c r="AB72">
        <f t="shared" si="41"/>
        <v>54.84</v>
      </c>
      <c r="AC72">
        <f t="shared" si="41"/>
        <v>54.988</v>
      </c>
      <c r="AD72">
        <f t="shared" si="41"/>
        <v>55.008000000000003</v>
      </c>
      <c r="AE72">
        <f t="shared" si="41"/>
        <v>55.008000000000003</v>
      </c>
      <c r="AF72">
        <f t="shared" si="41"/>
        <v>54.801000000000002</v>
      </c>
      <c r="AG72">
        <f t="shared" si="41"/>
        <v>53.982999999999997</v>
      </c>
      <c r="AH72">
        <f t="shared" si="41"/>
        <v>55.195</v>
      </c>
      <c r="AI72">
        <f t="shared" si="41"/>
        <v>54.701999999999998</v>
      </c>
      <c r="AJ72">
        <f t="shared" si="41"/>
        <v>52.268999999999998</v>
      </c>
      <c r="AK72">
        <f t="shared" si="41"/>
        <v>52.003</v>
      </c>
      <c r="AL72">
        <f t="shared" si="41"/>
        <v>51.765999999999998</v>
      </c>
      <c r="AM72">
        <f t="shared" si="40"/>
        <v>51.136000000000003</v>
      </c>
      <c r="AN72">
        <f t="shared" si="40"/>
        <v>50.554000000000002</v>
      </c>
      <c r="AO72">
        <f t="shared" si="40"/>
        <v>51.381999999999998</v>
      </c>
      <c r="AP72">
        <f t="shared" si="38"/>
        <v>51.854999999999997</v>
      </c>
      <c r="AQ72">
        <f t="shared" si="38"/>
        <v>51.441000000000003</v>
      </c>
      <c r="AR72">
        <f t="shared" si="38"/>
        <v>51.795999999999999</v>
      </c>
      <c r="AS72">
        <f t="shared" si="38"/>
        <v>50.603999999999999</v>
      </c>
      <c r="AU72" t="s">
        <v>69</v>
      </c>
      <c r="AV72">
        <f t="shared" si="42"/>
        <v>2.6914963264712891E-5</v>
      </c>
      <c r="AW72">
        <f t="shared" si="42"/>
        <v>1.8136970400460699E-6</v>
      </c>
      <c r="AX72">
        <f t="shared" si="42"/>
        <v>-5.5489065390055014E-5</v>
      </c>
      <c r="AY72">
        <f t="shared" si="42"/>
        <v>2.6987600291757137E-5</v>
      </c>
      <c r="AZ72">
        <f t="shared" si="42"/>
        <v>3.6371571979346633E-6</v>
      </c>
      <c r="BA72">
        <f t="shared" si="42"/>
        <v>0</v>
      </c>
      <c r="BB72">
        <f t="shared" si="42"/>
        <v>-3.7630890052356155E-5</v>
      </c>
      <c r="BC72">
        <f t="shared" si="42"/>
        <v>-1.4926734913596557E-4</v>
      </c>
      <c r="BD72">
        <f t="shared" si="42"/>
        <v>2.2451512513198664E-4</v>
      </c>
      <c r="BE72">
        <f t="shared" si="42"/>
        <v>-8.9319684754054189E-5</v>
      </c>
      <c r="BF72">
        <f t="shared" si="42"/>
        <v>-4.4477350005484256E-4</v>
      </c>
      <c r="BG72">
        <f t="shared" si="42"/>
        <v>-5.0890585241729945E-5</v>
      </c>
      <c r="BH72">
        <f t="shared" si="42"/>
        <v>-4.5574293790743206E-5</v>
      </c>
      <c r="BI72">
        <f t="shared" si="42"/>
        <v>-1.2170150291697166E-4</v>
      </c>
      <c r="BJ72">
        <f t="shared" si="42"/>
        <v>-1.1381414267834808E-4</v>
      </c>
      <c r="BK72">
        <f t="shared" si="37"/>
        <v>1.6378525932665979E-4</v>
      </c>
      <c r="BL72">
        <f t="shared" si="37"/>
        <v>9.2055583667431984E-5</v>
      </c>
      <c r="BM72">
        <f t="shared" si="37"/>
        <v>-7.9838009835116083E-5</v>
      </c>
      <c r="BN72">
        <f t="shared" si="37"/>
        <v>6.9011100095254155E-5</v>
      </c>
      <c r="BO72">
        <f t="shared" si="37"/>
        <v>-2.3013360105027418E-4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-7.972648577871537E-2</v>
      </c>
      <c r="BZ72">
        <f t="shared" si="47"/>
        <v>6</v>
      </c>
      <c r="CA72">
        <f t="shared" si="48"/>
        <v>1</v>
      </c>
      <c r="CB72">
        <f t="shared" si="49"/>
        <v>0.24</v>
      </c>
      <c r="CC72">
        <f t="shared" si="50"/>
        <v>1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1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49.65</v>
      </c>
      <c r="C73">
        <f>VLOOKUP(CONCATENATE($A73,"_",C$4),assets_m6!$A:$D,4,FALSE)</f>
        <v>49.828000000000003</v>
      </c>
      <c r="D73">
        <f>VLOOKUP(CONCATENATE($A73,"_",D$4),assets_m6!$A:$D,4,FALSE)</f>
        <v>49.838000000000001</v>
      </c>
      <c r="E73">
        <f>VLOOKUP(CONCATENATE($A73,"_",E$4),assets_m6!$A:$D,4,FALSE)</f>
        <v>49.835000000000001</v>
      </c>
      <c r="F73">
        <f>VLOOKUP(CONCATENATE($A73,"_",F$4),assets_m6!$A:$D,4,FALSE)</f>
        <v>49.36</v>
      </c>
      <c r="G73">
        <f>VLOOKUP(CONCATENATE($A73,"_",G$4),assets_m6!$A:$D,4,FALSE)</f>
        <v>49.674999999999997</v>
      </c>
      <c r="H73">
        <f>VLOOKUP(CONCATENATE($A73,"_",H$4),assets_m6!$A:$D,4,FALSE)</f>
        <v>50.05</v>
      </c>
      <c r="I73">
        <f>VLOOKUP(CONCATENATE($A73,"_",I$4),assets_m6!$A:$D,4,FALSE)</f>
        <v>49.575000000000003</v>
      </c>
      <c r="J73">
        <f>VLOOKUP(CONCATENATE($A73,"_",J$4),assets_m6!$A:$D,4,FALSE)</f>
        <v>50.38</v>
      </c>
      <c r="K73">
        <f>VLOOKUP(CONCATENATE($A73,"_",K$4),assets_m6!$A:$D,4,FALSE)</f>
        <v>50.85</v>
      </c>
      <c r="L73">
        <f>VLOOKUP(CONCATENATE($A73,"_",L$4),assets_m6!$A:$D,4,FALSE)</f>
        <v>50.82</v>
      </c>
      <c r="M73">
        <f>VLOOKUP(CONCATENATE($A73,"_",M$4),assets_m6!$A:$D,4,FALSE)</f>
        <v>50.875</v>
      </c>
      <c r="N73">
        <f>VLOOKUP(CONCATENATE($A73,"_",N$4),assets_m6!$A:$D,4,FALSE)</f>
        <v>51</v>
      </c>
      <c r="O73">
        <f>VLOOKUP(CONCATENATE($A73,"_",O$4),assets_m6!$A:$D,4,FALSE)</f>
        <v>50.64</v>
      </c>
      <c r="P73">
        <f>VLOOKUP(CONCATENATE($A73,"_",P$4),assets_m6!$A:$D,4,FALSE)</f>
        <v>49.921999999999997</v>
      </c>
      <c r="Q73">
        <f>VLOOKUP(CONCATENATE($A73,"_",Q$4),assets_m6!$A:$D,4,FALSE)</f>
        <v>50.47</v>
      </c>
      <c r="R73">
        <f>VLOOKUP(CONCATENATE($A73,"_",R$4),assets_m6!$A:$D,4,FALSE)</f>
        <v>50.564999999999998</v>
      </c>
      <c r="S73">
        <f>VLOOKUP(CONCATENATE($A73,"_",S$4),assets_m6!$A:$D,4,FALSE)</f>
        <v>51.06</v>
      </c>
      <c r="T73">
        <f>VLOOKUP(CONCATENATE($A73,"_",T$4),assets_m6!$A:$D,4,FALSE)</f>
        <v>50.72</v>
      </c>
      <c r="U73">
        <f>VLOOKUP(CONCATENATE($A73,"_",U$4),assets_m6!$A:$D,4,FALSE)</f>
        <v>50.835000000000001</v>
      </c>
      <c r="V73">
        <f>VLOOKUP(CONCATENATE($A73,"_",V$4),assets_m6!$A:$D,4,FALSE)</f>
        <v>51.21</v>
      </c>
      <c r="X73" t="str">
        <f t="shared" si="44"/>
        <v>MVEU.L</v>
      </c>
      <c r="Y73">
        <f t="shared" si="44"/>
        <v>49.65</v>
      </c>
      <c r="Z73">
        <f t="shared" si="41"/>
        <v>49.828000000000003</v>
      </c>
      <c r="AA73">
        <f t="shared" si="41"/>
        <v>49.838000000000001</v>
      </c>
      <c r="AB73">
        <f t="shared" si="41"/>
        <v>49.835000000000001</v>
      </c>
      <c r="AC73">
        <f t="shared" si="41"/>
        <v>49.36</v>
      </c>
      <c r="AD73">
        <f t="shared" si="41"/>
        <v>49.674999999999997</v>
      </c>
      <c r="AE73">
        <f t="shared" si="41"/>
        <v>50.05</v>
      </c>
      <c r="AF73">
        <f t="shared" si="41"/>
        <v>49.575000000000003</v>
      </c>
      <c r="AG73">
        <f t="shared" si="41"/>
        <v>50.38</v>
      </c>
      <c r="AH73">
        <f t="shared" si="41"/>
        <v>50.85</v>
      </c>
      <c r="AI73">
        <f t="shared" si="41"/>
        <v>50.82</v>
      </c>
      <c r="AJ73">
        <f t="shared" si="41"/>
        <v>50.875</v>
      </c>
      <c r="AK73">
        <f t="shared" si="41"/>
        <v>51</v>
      </c>
      <c r="AL73">
        <f t="shared" si="41"/>
        <v>50.64</v>
      </c>
      <c r="AM73">
        <f t="shared" si="40"/>
        <v>49.921999999999997</v>
      </c>
      <c r="AN73">
        <f t="shared" si="40"/>
        <v>50.47</v>
      </c>
      <c r="AO73">
        <f t="shared" si="40"/>
        <v>50.564999999999998</v>
      </c>
      <c r="AP73">
        <f t="shared" si="38"/>
        <v>51.06</v>
      </c>
      <c r="AQ73">
        <f t="shared" si="38"/>
        <v>50.72</v>
      </c>
      <c r="AR73">
        <f t="shared" si="38"/>
        <v>50.835000000000001</v>
      </c>
      <c r="AS73">
        <f t="shared" si="38"/>
        <v>51.21</v>
      </c>
      <c r="AU73" t="s">
        <v>50</v>
      </c>
      <c r="AV73">
        <f t="shared" si="42"/>
        <v>3.585095669687903E-5</v>
      </c>
      <c r="AW73">
        <f t="shared" si="42"/>
        <v>2.0069037488958037E-6</v>
      </c>
      <c r="AX73">
        <f t="shared" si="42"/>
        <v>-6.0195031903369191E-7</v>
      </c>
      <c r="AY73">
        <f t="shared" si="42"/>
        <v>-9.5314537975318836E-5</v>
      </c>
      <c r="AZ73">
        <f t="shared" si="42"/>
        <v>6.3816855753646222E-5</v>
      </c>
      <c r="BA73">
        <f t="shared" si="42"/>
        <v>7.54906894816306E-5</v>
      </c>
      <c r="BB73">
        <f t="shared" si="42"/>
        <v>-9.490509490509378E-5</v>
      </c>
      <c r="BC73">
        <f t="shared" si="42"/>
        <v>1.6238023197175992E-4</v>
      </c>
      <c r="BD73">
        <f t="shared" si="42"/>
        <v>9.3290988487494816E-5</v>
      </c>
      <c r="BE73">
        <f t="shared" si="42"/>
        <v>-5.8997050147494855E-6</v>
      </c>
      <c r="BF73">
        <f t="shared" si="42"/>
        <v>1.0822510822510768E-5</v>
      </c>
      <c r="BG73">
        <f t="shared" si="42"/>
        <v>2.457002457002457E-5</v>
      </c>
      <c r="BH73">
        <f t="shared" si="42"/>
        <v>-7.0588235294117532E-5</v>
      </c>
      <c r="BI73">
        <f t="shared" si="42"/>
        <v>-1.4178515007898964E-4</v>
      </c>
      <c r="BJ73">
        <f t="shared" si="42"/>
        <v>1.0977124313929768E-4</v>
      </c>
      <c r="BK73">
        <f t="shared" si="37"/>
        <v>1.8823063205864644E-5</v>
      </c>
      <c r="BL73">
        <f t="shared" si="37"/>
        <v>9.7893800059330478E-5</v>
      </c>
      <c r="BM73">
        <f t="shared" si="37"/>
        <v>-6.6588327457893341E-5</v>
      </c>
      <c r="BN73">
        <f t="shared" si="37"/>
        <v>2.267350157728746E-5</v>
      </c>
      <c r="BO73">
        <f t="shared" si="37"/>
        <v>7.376807317792859E-5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3.141993957703932E-2</v>
      </c>
      <c r="BZ73">
        <f t="shared" si="47"/>
        <v>73</v>
      </c>
      <c r="CA73">
        <f t="shared" si="48"/>
        <v>4</v>
      </c>
      <c r="CB73">
        <f t="shared" si="49"/>
        <v>0.12000000000000002</v>
      </c>
      <c r="CC73">
        <f t="shared" si="50"/>
        <v>0</v>
      </c>
      <c r="CD73">
        <f t="shared" si="51"/>
        <v>0</v>
      </c>
      <c r="CE73">
        <f t="shared" si="52"/>
        <v>0</v>
      </c>
      <c r="CF73">
        <f t="shared" si="53"/>
        <v>1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0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35.14</v>
      </c>
      <c r="C74">
        <f>VLOOKUP(CONCATENATE($A74,"_",C$4),assets_m6!$A:$D,4,FALSE)</f>
        <v>34.719000000000001</v>
      </c>
      <c r="D74">
        <f>VLOOKUP(CONCATENATE($A74,"_",D$4),assets_m6!$A:$D,4,FALSE)</f>
        <v>34.091999999999999</v>
      </c>
      <c r="E74">
        <f>VLOOKUP(CONCATENATE($A74,"_",E$4),assets_m6!$A:$D,4,FALSE)</f>
        <v>33.875999999999998</v>
      </c>
      <c r="F74">
        <f>VLOOKUP(CONCATENATE($A74,"_",F$4),assets_m6!$A:$D,4,FALSE)</f>
        <v>33.073</v>
      </c>
      <c r="G74">
        <f>VLOOKUP(CONCATENATE($A74,"_",G$4),assets_m6!$A:$D,4,FALSE)</f>
        <v>33.563000000000002</v>
      </c>
      <c r="H74" t="e">
        <f>VLOOKUP(CONCATENATE($A74,"_",H$4),assets_m6!$A:$D,4,FALSE)</f>
        <v>#N/A</v>
      </c>
      <c r="I74">
        <f>VLOOKUP(CONCATENATE($A74,"_",I$4),assets_m6!$A:$D,4,FALSE)</f>
        <v>33.514000000000003</v>
      </c>
      <c r="J74">
        <f>VLOOKUP(CONCATENATE($A74,"_",J$4),assets_m6!$A:$D,4,FALSE)</f>
        <v>32.622</v>
      </c>
      <c r="K74">
        <f>VLOOKUP(CONCATENATE($A74,"_",K$4),assets_m6!$A:$D,4,FALSE)</f>
        <v>32.387</v>
      </c>
      <c r="L74">
        <f>VLOOKUP(CONCATENATE($A74,"_",L$4),assets_m6!$A:$D,4,FALSE)</f>
        <v>32.093000000000004</v>
      </c>
      <c r="M74">
        <f>VLOOKUP(CONCATENATE($A74,"_",M$4),assets_m6!$A:$D,4,FALSE)</f>
        <v>32.043999999999997</v>
      </c>
      <c r="N74">
        <f>VLOOKUP(CONCATENATE($A74,"_",N$4),assets_m6!$A:$D,4,FALSE)</f>
        <v>32.201000000000001</v>
      </c>
      <c r="O74">
        <f>VLOOKUP(CONCATENATE($A74,"_",O$4),assets_m6!$A:$D,4,FALSE)</f>
        <v>31.632000000000001</v>
      </c>
      <c r="P74">
        <f>VLOOKUP(CONCATENATE($A74,"_",P$4),assets_m6!$A:$D,4,FALSE)</f>
        <v>31.210999999999999</v>
      </c>
      <c r="Q74">
        <f>VLOOKUP(CONCATENATE($A74,"_",Q$4),assets_m6!$A:$D,4,FALSE)</f>
        <v>31.327999999999999</v>
      </c>
      <c r="R74">
        <f>VLOOKUP(CONCATENATE($A74,"_",R$4),assets_m6!$A:$D,4,FALSE)</f>
        <v>30.574000000000002</v>
      </c>
      <c r="S74">
        <f>VLOOKUP(CONCATENATE($A74,"_",S$4),assets_m6!$A:$D,4,FALSE)</f>
        <v>30.936</v>
      </c>
      <c r="T74">
        <f>VLOOKUP(CONCATENATE($A74,"_",T$4),assets_m6!$A:$D,4,FALSE)</f>
        <v>31.024999999999999</v>
      </c>
      <c r="U74">
        <f>VLOOKUP(CONCATENATE($A74,"_",U$4),assets_m6!$A:$D,4,FALSE)</f>
        <v>31.123000000000001</v>
      </c>
      <c r="V74">
        <f>VLOOKUP(CONCATENATE($A74,"_",V$4),assets_m6!$A:$D,4,FALSE)</f>
        <v>31.318999999999999</v>
      </c>
      <c r="X74" t="str">
        <f t="shared" si="44"/>
        <v>OGN</v>
      </c>
      <c r="Y74">
        <f t="shared" si="44"/>
        <v>35.14</v>
      </c>
      <c r="Z74">
        <f t="shared" si="41"/>
        <v>34.719000000000001</v>
      </c>
      <c r="AA74">
        <f t="shared" si="41"/>
        <v>34.091999999999999</v>
      </c>
      <c r="AB74">
        <f t="shared" si="41"/>
        <v>33.875999999999998</v>
      </c>
      <c r="AC74">
        <f t="shared" si="41"/>
        <v>33.073</v>
      </c>
      <c r="AD74">
        <f t="shared" si="41"/>
        <v>33.563000000000002</v>
      </c>
      <c r="AE74">
        <f t="shared" si="41"/>
        <v>33.563000000000002</v>
      </c>
      <c r="AF74">
        <f t="shared" si="41"/>
        <v>33.514000000000003</v>
      </c>
      <c r="AG74">
        <f t="shared" si="41"/>
        <v>32.622</v>
      </c>
      <c r="AH74">
        <f t="shared" ref="AH74:AS102" si="58">IFERROR(K74,AG74)</f>
        <v>32.387</v>
      </c>
      <c r="AI74">
        <f t="shared" si="58"/>
        <v>32.093000000000004</v>
      </c>
      <c r="AJ74">
        <f t="shared" si="58"/>
        <v>32.043999999999997</v>
      </c>
      <c r="AK74">
        <f t="shared" si="58"/>
        <v>32.201000000000001</v>
      </c>
      <c r="AL74">
        <f t="shared" si="58"/>
        <v>31.632000000000001</v>
      </c>
      <c r="AM74">
        <f t="shared" si="40"/>
        <v>31.210999999999999</v>
      </c>
      <c r="AN74">
        <f t="shared" si="40"/>
        <v>31.327999999999999</v>
      </c>
      <c r="AO74">
        <f t="shared" si="40"/>
        <v>30.574000000000002</v>
      </c>
      <c r="AP74">
        <f t="shared" si="38"/>
        <v>30.936</v>
      </c>
      <c r="AQ74">
        <f t="shared" si="38"/>
        <v>31.024999999999999</v>
      </c>
      <c r="AR74">
        <f t="shared" si="38"/>
        <v>31.123000000000001</v>
      </c>
      <c r="AS74">
        <f t="shared" si="38"/>
        <v>31.318999999999999</v>
      </c>
      <c r="AU74" t="s">
        <v>82</v>
      </c>
      <c r="AV74">
        <f t="shared" si="42"/>
        <v>-1.1980648833238458E-4</v>
      </c>
      <c r="AW74">
        <f t="shared" si="42"/>
        <v>-1.8059275900803666E-4</v>
      </c>
      <c r="AX74">
        <f t="shared" si="42"/>
        <v>-6.3357972544878882E-5</v>
      </c>
      <c r="AY74">
        <f t="shared" si="42"/>
        <v>-2.3704097296020702E-4</v>
      </c>
      <c r="AZ74">
        <f t="shared" si="42"/>
        <v>1.4815710700571524E-4</v>
      </c>
      <c r="BA74">
        <f t="shared" si="42"/>
        <v>0</v>
      </c>
      <c r="BB74">
        <f t="shared" si="42"/>
        <v>-1.4599410064654377E-5</v>
      </c>
      <c r="BC74">
        <f t="shared" si="42"/>
        <v>-2.6615742674703196E-4</v>
      </c>
      <c r="BD74">
        <f t="shared" si="42"/>
        <v>-7.2037275458279519E-5</v>
      </c>
      <c r="BE74">
        <f t="shared" si="42"/>
        <v>-9.0777163676782958E-5</v>
      </c>
      <c r="BF74">
        <f t="shared" si="42"/>
        <v>-1.5268127005891186E-5</v>
      </c>
      <c r="BG74">
        <f t="shared" si="42"/>
        <v>4.8995131693921977E-5</v>
      </c>
      <c r="BH74">
        <f t="shared" si="42"/>
        <v>-1.7670258687618368E-4</v>
      </c>
      <c r="BI74">
        <f t="shared" si="42"/>
        <v>-1.3309307030854925E-4</v>
      </c>
      <c r="BJ74">
        <f t="shared" si="42"/>
        <v>3.7486783505815545E-5</v>
      </c>
      <c r="BK74">
        <f t="shared" si="37"/>
        <v>-2.4067926455566835E-4</v>
      </c>
      <c r="BL74">
        <f t="shared" si="37"/>
        <v>1.1840125596912355E-4</v>
      </c>
      <c r="BM74">
        <f t="shared" si="37"/>
        <v>2.8769071631755444E-5</v>
      </c>
      <c r="BN74">
        <f t="shared" si="37"/>
        <v>3.1587429492345701E-5</v>
      </c>
      <c r="BO74">
        <f t="shared" si="37"/>
        <v>6.2975934196574223E-5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-0.10873648264086515</v>
      </c>
      <c r="BZ74">
        <f t="shared" si="47"/>
        <v>2</v>
      </c>
      <c r="CA74">
        <f t="shared" si="48"/>
        <v>1</v>
      </c>
      <c r="CB74">
        <f t="shared" si="49"/>
        <v>0.24</v>
      </c>
      <c r="CC74">
        <f t="shared" si="50"/>
        <v>1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0</v>
      </c>
      <c r="CI74">
        <f t="shared" si="55"/>
        <v>1</v>
      </c>
      <c r="CJ74">
        <f t="shared" si="56"/>
        <v>1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141.51900000000001</v>
      </c>
      <c r="C75">
        <f>VLOOKUP(CONCATENATE($A75,"_",C$4),assets_m6!$A:$D,4,FALSE)</f>
        <v>140.441</v>
      </c>
      <c r="D75">
        <f>VLOOKUP(CONCATENATE($A75,"_",D$4),assets_m6!$A:$D,4,FALSE)</f>
        <v>138.15700000000001</v>
      </c>
      <c r="E75">
        <f>VLOOKUP(CONCATENATE($A75,"_",E$4),assets_m6!$A:$D,4,FALSE)</f>
        <v>139.41200000000001</v>
      </c>
      <c r="F75">
        <f>VLOOKUP(CONCATENATE($A75,"_",F$4),assets_m6!$A:$D,4,FALSE)</f>
        <v>140.97</v>
      </c>
      <c r="G75">
        <f>VLOOKUP(CONCATENATE($A75,"_",G$4),assets_m6!$A:$D,4,FALSE)</f>
        <v>143.245</v>
      </c>
      <c r="H75" t="e">
        <f>VLOOKUP(CONCATENATE($A75,"_",H$4),assets_m6!$A:$D,4,FALSE)</f>
        <v>#N/A</v>
      </c>
      <c r="I75">
        <f>VLOOKUP(CONCATENATE($A75,"_",I$4),assets_m6!$A:$D,4,FALSE)</f>
        <v>141.86199999999999</v>
      </c>
      <c r="J75">
        <f>VLOOKUP(CONCATENATE($A75,"_",J$4),assets_m6!$A:$D,4,FALSE)</f>
        <v>143.18600000000001</v>
      </c>
      <c r="K75">
        <f>VLOOKUP(CONCATENATE($A75,"_",K$4),assets_m6!$A:$D,4,FALSE)</f>
        <v>143.137</v>
      </c>
      <c r="L75">
        <f>VLOOKUP(CONCATENATE($A75,"_",L$4),assets_m6!$A:$D,4,FALSE)</f>
        <v>142.17599999999999</v>
      </c>
      <c r="M75">
        <f>VLOOKUP(CONCATENATE($A75,"_",M$4),assets_m6!$A:$D,4,FALSE)</f>
        <v>143.17599999999999</v>
      </c>
      <c r="N75">
        <f>VLOOKUP(CONCATENATE($A75,"_",N$4),assets_m6!$A:$D,4,FALSE)</f>
        <v>141.91200000000001</v>
      </c>
      <c r="O75">
        <f>VLOOKUP(CONCATENATE($A75,"_",O$4),assets_m6!$A:$D,4,FALSE)</f>
        <v>142.84299999999999</v>
      </c>
      <c r="P75">
        <f>VLOOKUP(CONCATENATE($A75,"_",P$4),assets_m6!$A:$D,4,FALSE)</f>
        <v>142.42099999999999</v>
      </c>
      <c r="Q75">
        <f>VLOOKUP(CONCATENATE($A75,"_",Q$4),assets_m6!$A:$D,4,FALSE)</f>
        <v>142.22499999999999</v>
      </c>
      <c r="R75">
        <f>VLOOKUP(CONCATENATE($A75,"_",R$4),assets_m6!$A:$D,4,FALSE)</f>
        <v>140.5</v>
      </c>
      <c r="S75">
        <f>VLOOKUP(CONCATENATE($A75,"_",S$4),assets_m6!$A:$D,4,FALSE)</f>
        <v>141.215</v>
      </c>
      <c r="T75">
        <f>VLOOKUP(CONCATENATE($A75,"_",T$4),assets_m6!$A:$D,4,FALSE)</f>
        <v>138.774</v>
      </c>
      <c r="U75">
        <f>VLOOKUP(CONCATENATE($A75,"_",U$4),assets_m6!$A:$D,4,FALSE)</f>
        <v>138.90600000000001</v>
      </c>
      <c r="V75">
        <f>VLOOKUP(CONCATENATE($A75,"_",V$4),assets_m6!$A:$D,4,FALSE)</f>
        <v>141.126</v>
      </c>
      <c r="X75" t="str">
        <f t="shared" si="44"/>
        <v>PG</v>
      </c>
      <c r="Y75">
        <f t="shared" si="44"/>
        <v>141.51900000000001</v>
      </c>
      <c r="Z75">
        <f t="shared" ref="Z75:AJ104" si="59">IFERROR(C75,Y75)</f>
        <v>140.441</v>
      </c>
      <c r="AA75">
        <f t="shared" si="59"/>
        <v>138.15700000000001</v>
      </c>
      <c r="AB75">
        <f t="shared" si="59"/>
        <v>139.41200000000001</v>
      </c>
      <c r="AC75">
        <f t="shared" si="59"/>
        <v>140.97</v>
      </c>
      <c r="AD75">
        <f t="shared" si="59"/>
        <v>143.245</v>
      </c>
      <c r="AE75">
        <f t="shared" si="59"/>
        <v>143.245</v>
      </c>
      <c r="AF75">
        <f t="shared" si="59"/>
        <v>141.86199999999999</v>
      </c>
      <c r="AG75">
        <f t="shared" si="59"/>
        <v>143.18600000000001</v>
      </c>
      <c r="AH75">
        <f t="shared" si="58"/>
        <v>143.137</v>
      </c>
      <c r="AI75">
        <f t="shared" si="58"/>
        <v>142.17599999999999</v>
      </c>
      <c r="AJ75">
        <f t="shared" si="58"/>
        <v>143.17599999999999</v>
      </c>
      <c r="AK75">
        <f t="shared" si="58"/>
        <v>141.91200000000001</v>
      </c>
      <c r="AL75">
        <f t="shared" si="58"/>
        <v>142.84299999999999</v>
      </c>
      <c r="AM75">
        <f t="shared" si="40"/>
        <v>142.42099999999999</v>
      </c>
      <c r="AN75">
        <f t="shared" si="40"/>
        <v>142.22499999999999</v>
      </c>
      <c r="AO75">
        <f t="shared" si="40"/>
        <v>140.5</v>
      </c>
      <c r="AP75">
        <f t="shared" si="38"/>
        <v>141.215</v>
      </c>
      <c r="AQ75">
        <f t="shared" si="38"/>
        <v>138.774</v>
      </c>
      <c r="AR75">
        <f t="shared" si="38"/>
        <v>138.90600000000001</v>
      </c>
      <c r="AS75">
        <f t="shared" si="38"/>
        <v>141.126</v>
      </c>
      <c r="AU75" t="s">
        <v>54</v>
      </c>
      <c r="AV75">
        <f t="shared" si="42"/>
        <v>-7.6173517336894898E-5</v>
      </c>
      <c r="AW75">
        <f t="shared" si="42"/>
        <v>-1.6263057084469577E-4</v>
      </c>
      <c r="AX75">
        <f t="shared" si="42"/>
        <v>9.0838683526712038E-5</v>
      </c>
      <c r="AY75">
        <f t="shared" si="42"/>
        <v>1.1175508564542454E-4</v>
      </c>
      <c r="AZ75">
        <f t="shared" si="42"/>
        <v>1.6138185429524052E-4</v>
      </c>
      <c r="BA75">
        <f t="shared" si="42"/>
        <v>0</v>
      </c>
      <c r="BB75">
        <f t="shared" si="42"/>
        <v>-9.6547872526092334E-5</v>
      </c>
      <c r="BC75">
        <f t="shared" si="42"/>
        <v>9.3330137739494184E-5</v>
      </c>
      <c r="BD75">
        <f t="shared" si="42"/>
        <v>-3.4221222745245056E-6</v>
      </c>
      <c r="BE75">
        <f t="shared" si="42"/>
        <v>-6.7138475726053555E-5</v>
      </c>
      <c r="BF75">
        <f t="shared" si="42"/>
        <v>7.0335358991672296E-5</v>
      </c>
      <c r="BG75">
        <f t="shared" si="42"/>
        <v>-8.8282952450130029E-5</v>
      </c>
      <c r="BH75">
        <f t="shared" si="42"/>
        <v>6.5604036304187322E-5</v>
      </c>
      <c r="BI75">
        <f t="shared" si="42"/>
        <v>-2.9542924749549999E-5</v>
      </c>
      <c r="BJ75">
        <f t="shared" si="42"/>
        <v>-1.3762015433117164E-5</v>
      </c>
      <c r="BK75">
        <f t="shared" si="37"/>
        <v>-1.2128669361926485E-4</v>
      </c>
      <c r="BL75">
        <f t="shared" si="37"/>
        <v>5.0889679715302733E-5</v>
      </c>
      <c r="BM75">
        <f t="shared" si="37"/>
        <v>-1.7285699111284231E-4</v>
      </c>
      <c r="BN75">
        <f t="shared" si="37"/>
        <v>9.5118682173897848E-6</v>
      </c>
      <c r="BO75">
        <f t="shared" si="37"/>
        <v>1.5982031013779096E-4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-2.7770122739702845E-3</v>
      </c>
      <c r="BZ75">
        <f t="shared" si="47"/>
        <v>41</v>
      </c>
      <c r="CA75">
        <f t="shared" si="48"/>
        <v>3</v>
      </c>
      <c r="CB75">
        <f t="shared" si="49"/>
        <v>7.9999999999999988E-2</v>
      </c>
      <c r="CC75">
        <f t="shared" si="50"/>
        <v>0</v>
      </c>
      <c r="CD75">
        <f t="shared" si="51"/>
        <v>0</v>
      </c>
      <c r="CE75">
        <f t="shared" si="52"/>
        <v>1</v>
      </c>
      <c r="CF75">
        <f t="shared" si="53"/>
        <v>0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26.664999999999999</v>
      </c>
      <c r="C76">
        <f>VLOOKUP(CONCATENATE($A76,"_",C$4),assets_m6!$A:$D,4,FALSE)</f>
        <v>26.940999999999999</v>
      </c>
      <c r="D76">
        <f>VLOOKUP(CONCATENATE($A76,"_",D$4),assets_m6!$A:$D,4,FALSE)</f>
        <v>26.715</v>
      </c>
      <c r="E76">
        <f>VLOOKUP(CONCATENATE($A76,"_",E$4),assets_m6!$A:$D,4,FALSE)</f>
        <v>26.646000000000001</v>
      </c>
      <c r="F76">
        <f>VLOOKUP(CONCATENATE($A76,"_",F$4),assets_m6!$A:$D,4,FALSE)</f>
        <v>26.715</v>
      </c>
      <c r="G76">
        <f>VLOOKUP(CONCATENATE($A76,"_",G$4),assets_m6!$A:$D,4,FALSE)</f>
        <v>27.335000000000001</v>
      </c>
      <c r="H76" t="e">
        <f>VLOOKUP(CONCATENATE($A76,"_",H$4),assets_m6!$A:$D,4,FALSE)</f>
        <v>#N/A</v>
      </c>
      <c r="I76">
        <f>VLOOKUP(CONCATENATE($A76,"_",I$4),assets_m6!$A:$D,4,FALSE)</f>
        <v>26.419</v>
      </c>
      <c r="J76">
        <f>VLOOKUP(CONCATENATE($A76,"_",J$4),assets_m6!$A:$D,4,FALSE)</f>
        <v>26.635999999999999</v>
      </c>
      <c r="K76">
        <f>VLOOKUP(CONCATENATE($A76,"_",K$4),assets_m6!$A:$D,4,FALSE)</f>
        <v>26.832999999999998</v>
      </c>
      <c r="L76">
        <f>VLOOKUP(CONCATENATE($A76,"_",L$4),assets_m6!$A:$D,4,FALSE)</f>
        <v>26.763999999999999</v>
      </c>
      <c r="M76">
        <f>VLOOKUP(CONCATENATE($A76,"_",M$4),assets_m6!$A:$D,4,FALSE)</f>
        <v>26.891999999999999</v>
      </c>
      <c r="N76">
        <f>VLOOKUP(CONCATENATE($A76,"_",N$4),assets_m6!$A:$D,4,FALSE)</f>
        <v>26.823</v>
      </c>
      <c r="O76">
        <f>VLOOKUP(CONCATENATE($A76,"_",O$4),assets_m6!$A:$D,4,FALSE)</f>
        <v>26.646000000000001</v>
      </c>
      <c r="P76">
        <f>VLOOKUP(CONCATENATE($A76,"_",P$4),assets_m6!$A:$D,4,FALSE)</f>
        <v>26.704999999999998</v>
      </c>
      <c r="Q76">
        <f>VLOOKUP(CONCATENATE($A76,"_",Q$4),assets_m6!$A:$D,4,FALSE)</f>
        <v>27.108000000000001</v>
      </c>
      <c r="R76">
        <f>VLOOKUP(CONCATENATE($A76,"_",R$4),assets_m6!$A:$D,4,FALSE)</f>
        <v>26.774000000000001</v>
      </c>
      <c r="S76">
        <f>VLOOKUP(CONCATENATE($A76,"_",S$4),assets_m6!$A:$D,4,FALSE)</f>
        <v>26.98</v>
      </c>
      <c r="T76">
        <f>VLOOKUP(CONCATENATE($A76,"_",T$4),assets_m6!$A:$D,4,FALSE)</f>
        <v>26.724</v>
      </c>
      <c r="U76">
        <f>VLOOKUP(CONCATENATE($A76,"_",U$4),assets_m6!$A:$D,4,FALSE)</f>
        <v>26.823</v>
      </c>
      <c r="V76">
        <f>VLOOKUP(CONCATENATE($A76,"_",V$4),assets_m6!$A:$D,4,FALSE)</f>
        <v>26.911999999999999</v>
      </c>
      <c r="X76" t="str">
        <f t="shared" si="44"/>
        <v>PPL</v>
      </c>
      <c r="Y76">
        <f t="shared" si="44"/>
        <v>26.664999999999999</v>
      </c>
      <c r="Z76">
        <f t="shared" si="59"/>
        <v>26.940999999999999</v>
      </c>
      <c r="AA76">
        <f t="shared" si="59"/>
        <v>26.715</v>
      </c>
      <c r="AB76">
        <f t="shared" si="59"/>
        <v>26.646000000000001</v>
      </c>
      <c r="AC76">
        <f t="shared" si="59"/>
        <v>26.715</v>
      </c>
      <c r="AD76">
        <f t="shared" si="59"/>
        <v>27.335000000000001</v>
      </c>
      <c r="AE76">
        <f t="shared" si="59"/>
        <v>27.335000000000001</v>
      </c>
      <c r="AF76">
        <f t="shared" si="59"/>
        <v>26.419</v>
      </c>
      <c r="AG76">
        <f t="shared" si="59"/>
        <v>26.635999999999999</v>
      </c>
      <c r="AH76">
        <f t="shared" si="58"/>
        <v>26.832999999999998</v>
      </c>
      <c r="AI76">
        <f t="shared" si="58"/>
        <v>26.763999999999999</v>
      </c>
      <c r="AJ76">
        <f t="shared" si="58"/>
        <v>26.891999999999999</v>
      </c>
      <c r="AK76">
        <f t="shared" si="58"/>
        <v>26.823</v>
      </c>
      <c r="AL76">
        <f t="shared" si="58"/>
        <v>26.646000000000001</v>
      </c>
      <c r="AM76">
        <f t="shared" si="40"/>
        <v>26.704999999999998</v>
      </c>
      <c r="AN76">
        <f t="shared" si="40"/>
        <v>27.108000000000001</v>
      </c>
      <c r="AO76">
        <f t="shared" si="40"/>
        <v>26.774000000000001</v>
      </c>
      <c r="AP76">
        <f t="shared" si="38"/>
        <v>26.98</v>
      </c>
      <c r="AQ76">
        <f t="shared" si="38"/>
        <v>26.724</v>
      </c>
      <c r="AR76">
        <f t="shared" si="38"/>
        <v>26.823</v>
      </c>
      <c r="AS76">
        <f t="shared" si="38"/>
        <v>26.911999999999999</v>
      </c>
      <c r="AU76" t="s">
        <v>85</v>
      </c>
      <c r="AV76">
        <f t="shared" si="42"/>
        <v>1.0350646915432208E-4</v>
      </c>
      <c r="AW76">
        <f t="shared" si="42"/>
        <v>-8.3887012360342626E-5</v>
      </c>
      <c r="AX76">
        <f t="shared" si="42"/>
        <v>-2.5828186412127668E-5</v>
      </c>
      <c r="AY76">
        <f t="shared" si="42"/>
        <v>2.5895068678225272E-5</v>
      </c>
      <c r="AZ76">
        <f t="shared" si="42"/>
        <v>2.3207935616694779E-4</v>
      </c>
      <c r="BA76">
        <f t="shared" si="42"/>
        <v>0</v>
      </c>
      <c r="BB76">
        <f t="shared" si="42"/>
        <v>-3.3510151820010986E-4</v>
      </c>
      <c r="BC76">
        <f t="shared" si="42"/>
        <v>8.2137855331389811E-5</v>
      </c>
      <c r="BD76">
        <f t="shared" si="42"/>
        <v>7.3960054062171193E-5</v>
      </c>
      <c r="BE76">
        <f t="shared" si="42"/>
        <v>-2.5714605150374193E-5</v>
      </c>
      <c r="BF76">
        <f t="shared" si="42"/>
        <v>4.7825437154386533E-5</v>
      </c>
      <c r="BG76">
        <f t="shared" si="42"/>
        <v>-2.5658188308790372E-5</v>
      </c>
      <c r="BH76">
        <f t="shared" si="42"/>
        <v>-6.5988144502851883E-5</v>
      </c>
      <c r="BI76">
        <f t="shared" si="42"/>
        <v>2.2142160174134016E-5</v>
      </c>
      <c r="BJ76">
        <f t="shared" si="42"/>
        <v>1.5090806964987915E-4</v>
      </c>
      <c r="BK76">
        <f t="shared" si="37"/>
        <v>-1.2321086026265295E-4</v>
      </c>
      <c r="BL76">
        <f t="shared" si="37"/>
        <v>7.6940315231194248E-5</v>
      </c>
      <c r="BM76">
        <f t="shared" si="37"/>
        <v>-9.4885100074129075E-5</v>
      </c>
      <c r="BN76">
        <f t="shared" si="37"/>
        <v>3.704535249214197E-5</v>
      </c>
      <c r="BO76">
        <f t="shared" si="37"/>
        <v>3.318047943928667E-5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9.2630789424338975E-3</v>
      </c>
      <c r="BZ76">
        <f t="shared" si="47"/>
        <v>54</v>
      </c>
      <c r="CA76">
        <f t="shared" si="48"/>
        <v>3</v>
      </c>
      <c r="CB76">
        <f t="shared" si="49"/>
        <v>7.9999999999999988E-2</v>
      </c>
      <c r="CC76">
        <f t="shared" si="50"/>
        <v>0</v>
      </c>
      <c r="CD76">
        <f t="shared" si="51"/>
        <v>0</v>
      </c>
      <c r="CE76">
        <f t="shared" si="52"/>
        <v>1</v>
      </c>
      <c r="CF76">
        <f t="shared" si="53"/>
        <v>0</v>
      </c>
      <c r="CG76">
        <f t="shared" si="54"/>
        <v>0</v>
      </c>
      <c r="CI76">
        <f t="shared" si="55"/>
        <v>0</v>
      </c>
      <c r="CJ76">
        <f t="shared" si="56"/>
        <v>0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95.203000000000003</v>
      </c>
      <c r="C77">
        <f>VLOOKUP(CONCATENATE($A77,"_",C$4),assets_m6!$A:$D,4,FALSE)</f>
        <v>94.754000000000005</v>
      </c>
      <c r="D77">
        <f>VLOOKUP(CONCATENATE($A77,"_",D$4),assets_m6!$A:$D,4,FALSE)</f>
        <v>95.466999999999999</v>
      </c>
      <c r="E77">
        <f>VLOOKUP(CONCATENATE($A77,"_",E$4),assets_m6!$A:$D,4,FALSE)</f>
        <v>94.147999999999996</v>
      </c>
      <c r="F77">
        <f>VLOOKUP(CONCATENATE($A77,"_",F$4),assets_m6!$A:$D,4,FALSE)</f>
        <v>93.512</v>
      </c>
      <c r="G77">
        <f>VLOOKUP(CONCATENATE($A77,"_",G$4),assets_m6!$A:$D,4,FALSE)</f>
        <v>95.212999999999994</v>
      </c>
      <c r="H77" t="e">
        <f>VLOOKUP(CONCATENATE($A77,"_",H$4),assets_m6!$A:$D,4,FALSE)</f>
        <v>#N/A</v>
      </c>
      <c r="I77">
        <f>VLOOKUP(CONCATENATE($A77,"_",I$4),assets_m6!$A:$D,4,FALSE)</f>
        <v>93.17</v>
      </c>
      <c r="J77">
        <f>VLOOKUP(CONCATENATE($A77,"_",J$4),assets_m6!$A:$D,4,FALSE)</f>
        <v>92.671999999999997</v>
      </c>
      <c r="K77">
        <f>VLOOKUP(CONCATENATE($A77,"_",K$4),assets_m6!$A:$D,4,FALSE)</f>
        <v>94.411000000000001</v>
      </c>
      <c r="L77">
        <f>VLOOKUP(CONCATENATE($A77,"_",L$4),assets_m6!$A:$D,4,FALSE)</f>
        <v>94.128</v>
      </c>
      <c r="M77">
        <f>VLOOKUP(CONCATENATE($A77,"_",M$4),assets_m6!$A:$D,4,FALSE)</f>
        <v>93.923000000000002</v>
      </c>
      <c r="N77">
        <f>VLOOKUP(CONCATENATE($A77,"_",N$4),assets_m6!$A:$D,4,FALSE)</f>
        <v>93.844999999999999</v>
      </c>
      <c r="O77">
        <f>VLOOKUP(CONCATENATE($A77,"_",O$4),assets_m6!$A:$D,4,FALSE)</f>
        <v>91.186000000000007</v>
      </c>
      <c r="P77">
        <f>VLOOKUP(CONCATENATE($A77,"_",P$4),assets_m6!$A:$D,4,FALSE)</f>
        <v>88.391000000000005</v>
      </c>
      <c r="Q77">
        <f>VLOOKUP(CONCATENATE($A77,"_",Q$4),assets_m6!$A:$D,4,FALSE)</f>
        <v>90.238</v>
      </c>
      <c r="R77">
        <f>VLOOKUP(CONCATENATE($A77,"_",R$4),assets_m6!$A:$D,4,FALSE)</f>
        <v>90.561000000000007</v>
      </c>
      <c r="S77">
        <f>VLOOKUP(CONCATENATE($A77,"_",S$4),assets_m6!$A:$D,4,FALSE)</f>
        <v>93.013999999999996</v>
      </c>
      <c r="T77">
        <f>VLOOKUP(CONCATENATE($A77,"_",T$4),assets_m6!$A:$D,4,FALSE)</f>
        <v>93.649000000000001</v>
      </c>
      <c r="U77">
        <f>VLOOKUP(CONCATENATE($A77,"_",U$4),assets_m6!$A:$D,4,FALSE)</f>
        <v>93.893000000000001</v>
      </c>
      <c r="V77">
        <f>VLOOKUP(CONCATENATE($A77,"_",V$4),assets_m6!$A:$D,4,FALSE)</f>
        <v>93.346000000000004</v>
      </c>
      <c r="X77" t="str">
        <f t="shared" si="44"/>
        <v>PRU</v>
      </c>
      <c r="Y77">
        <f t="shared" si="44"/>
        <v>95.203000000000003</v>
      </c>
      <c r="Z77">
        <f t="shared" si="59"/>
        <v>94.754000000000005</v>
      </c>
      <c r="AA77">
        <f t="shared" si="59"/>
        <v>95.466999999999999</v>
      </c>
      <c r="AB77">
        <f t="shared" si="59"/>
        <v>94.147999999999996</v>
      </c>
      <c r="AC77">
        <f t="shared" si="59"/>
        <v>93.512</v>
      </c>
      <c r="AD77">
        <f t="shared" si="59"/>
        <v>95.212999999999994</v>
      </c>
      <c r="AE77">
        <f t="shared" si="59"/>
        <v>95.212999999999994</v>
      </c>
      <c r="AF77">
        <f t="shared" si="59"/>
        <v>93.17</v>
      </c>
      <c r="AG77">
        <f t="shared" si="59"/>
        <v>92.671999999999997</v>
      </c>
      <c r="AH77">
        <f t="shared" si="58"/>
        <v>94.411000000000001</v>
      </c>
      <c r="AI77">
        <f t="shared" si="58"/>
        <v>94.128</v>
      </c>
      <c r="AJ77">
        <f t="shared" si="58"/>
        <v>93.923000000000002</v>
      </c>
      <c r="AK77">
        <f t="shared" si="58"/>
        <v>93.844999999999999</v>
      </c>
      <c r="AL77">
        <f t="shared" si="58"/>
        <v>91.186000000000007</v>
      </c>
      <c r="AM77">
        <f t="shared" si="40"/>
        <v>88.391000000000005</v>
      </c>
      <c r="AN77">
        <f t="shared" si="40"/>
        <v>90.238</v>
      </c>
      <c r="AO77">
        <f t="shared" si="40"/>
        <v>90.561000000000007</v>
      </c>
      <c r="AP77">
        <f t="shared" si="38"/>
        <v>93.013999999999996</v>
      </c>
      <c r="AQ77">
        <f t="shared" si="38"/>
        <v>93.649000000000001</v>
      </c>
      <c r="AR77">
        <f t="shared" si="38"/>
        <v>93.893000000000001</v>
      </c>
      <c r="AS77">
        <f t="shared" si="38"/>
        <v>93.346000000000004</v>
      </c>
      <c r="AU77" t="s">
        <v>81</v>
      </c>
      <c r="AV77">
        <f t="shared" si="42"/>
        <v>-4.7162379336785406E-5</v>
      </c>
      <c r="AW77">
        <f t="shared" si="42"/>
        <v>7.5247482955864001E-5</v>
      </c>
      <c r="AX77">
        <f t="shared" si="42"/>
        <v>-1.3816292540878028E-4</v>
      </c>
      <c r="AY77">
        <f t="shared" si="42"/>
        <v>-6.755321408845601E-5</v>
      </c>
      <c r="AZ77">
        <f t="shared" si="42"/>
        <v>1.8190178800581673E-4</v>
      </c>
      <c r="BA77">
        <f t="shared" si="42"/>
        <v>0</v>
      </c>
      <c r="BB77">
        <f t="shared" si="42"/>
        <v>-2.1457153960068395E-4</v>
      </c>
      <c r="BC77">
        <f t="shared" si="42"/>
        <v>-5.3450681549855606E-5</v>
      </c>
      <c r="BD77">
        <f t="shared" si="42"/>
        <v>1.8765107044198942E-4</v>
      </c>
      <c r="BE77">
        <f t="shared" si="42"/>
        <v>-2.9975320672379411E-5</v>
      </c>
      <c r="BF77">
        <f t="shared" si="42"/>
        <v>-2.1778854326023954E-5</v>
      </c>
      <c r="BG77">
        <f t="shared" si="42"/>
        <v>-8.3046751062043336E-6</v>
      </c>
      <c r="BH77">
        <f t="shared" si="42"/>
        <v>-2.833395492567523E-4</v>
      </c>
      <c r="BI77">
        <f t="shared" si="42"/>
        <v>-3.0651635119426242E-4</v>
      </c>
      <c r="BJ77">
        <f t="shared" si="42"/>
        <v>2.08957925580658E-4</v>
      </c>
      <c r="BK77">
        <f t="shared" si="37"/>
        <v>3.5794233028215115E-5</v>
      </c>
      <c r="BL77">
        <f t="shared" si="37"/>
        <v>2.7086715031856857E-4</v>
      </c>
      <c r="BM77">
        <f t="shared" si="37"/>
        <v>6.8269292794633611E-5</v>
      </c>
      <c r="BN77">
        <f t="shared" si="37"/>
        <v>2.6054736302576616E-5</v>
      </c>
      <c r="BO77">
        <f t="shared" si="37"/>
        <v>-5.8257804096151691E-5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-1.9505687845971231E-2</v>
      </c>
      <c r="BZ77">
        <f t="shared" si="47"/>
        <v>24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77.680000000000007</v>
      </c>
      <c r="C78">
        <f>VLOOKUP(CONCATENATE($A78,"_",C$4),assets_m6!$A:$D,4,FALSE)</f>
        <v>75.94</v>
      </c>
      <c r="D78">
        <f>VLOOKUP(CONCATENATE($A78,"_",D$4),assets_m6!$A:$D,4,FALSE)</f>
        <v>71.819999999999993</v>
      </c>
      <c r="E78">
        <f>VLOOKUP(CONCATENATE($A78,"_",E$4),assets_m6!$A:$D,4,FALSE)</f>
        <v>71.47</v>
      </c>
      <c r="F78">
        <f>VLOOKUP(CONCATENATE($A78,"_",F$4),assets_m6!$A:$D,4,FALSE)</f>
        <v>69.84</v>
      </c>
      <c r="G78">
        <f>VLOOKUP(CONCATENATE($A78,"_",G$4),assets_m6!$A:$D,4,FALSE)</f>
        <v>71.400000000000006</v>
      </c>
      <c r="H78" t="e">
        <f>VLOOKUP(CONCATENATE($A78,"_",H$4),assets_m6!$A:$D,4,FALSE)</f>
        <v>#N/A</v>
      </c>
      <c r="I78">
        <f>VLOOKUP(CONCATENATE($A78,"_",I$4),assets_m6!$A:$D,4,FALSE)</f>
        <v>74.400000000000006</v>
      </c>
      <c r="J78">
        <f>VLOOKUP(CONCATENATE($A78,"_",J$4),assets_m6!$A:$D,4,FALSE)</f>
        <v>73.239999999999995</v>
      </c>
      <c r="K78">
        <f>VLOOKUP(CONCATENATE($A78,"_",K$4),assets_m6!$A:$D,4,FALSE)</f>
        <v>75.040000000000006</v>
      </c>
      <c r="L78">
        <f>VLOOKUP(CONCATENATE($A78,"_",L$4),assets_m6!$A:$D,4,FALSE)</f>
        <v>73.430000000000007</v>
      </c>
      <c r="M78">
        <f>VLOOKUP(CONCATENATE($A78,"_",M$4),assets_m6!$A:$D,4,FALSE)</f>
        <v>70.47</v>
      </c>
      <c r="N78">
        <f>VLOOKUP(CONCATENATE($A78,"_",N$4),assets_m6!$A:$D,4,FALSE)</f>
        <v>71.430000000000007</v>
      </c>
      <c r="O78">
        <f>VLOOKUP(CONCATENATE($A78,"_",O$4),assets_m6!$A:$D,4,FALSE)</f>
        <v>71.36</v>
      </c>
      <c r="P78">
        <f>VLOOKUP(CONCATENATE($A78,"_",P$4),assets_m6!$A:$D,4,FALSE)</f>
        <v>69.55</v>
      </c>
      <c r="Q78">
        <f>VLOOKUP(CONCATENATE($A78,"_",Q$4),assets_m6!$A:$D,4,FALSE)</f>
        <v>73.91</v>
      </c>
      <c r="R78">
        <f>VLOOKUP(CONCATENATE($A78,"_",R$4),assets_m6!$A:$D,4,FALSE)</f>
        <v>74.13</v>
      </c>
      <c r="S78">
        <f>VLOOKUP(CONCATENATE($A78,"_",S$4),assets_m6!$A:$D,4,FALSE)</f>
        <v>77.739999999999995</v>
      </c>
      <c r="T78">
        <f>VLOOKUP(CONCATENATE($A78,"_",T$4),assets_m6!$A:$D,4,FALSE)</f>
        <v>80.239999999999995</v>
      </c>
      <c r="U78">
        <f>VLOOKUP(CONCATENATE($A78,"_",U$4),assets_m6!$A:$D,4,FALSE)</f>
        <v>82.75</v>
      </c>
      <c r="V78">
        <f>VLOOKUP(CONCATENATE($A78,"_",V$4),assets_m6!$A:$D,4,FALSE)</f>
        <v>81.05</v>
      </c>
      <c r="X78" t="str">
        <f t="shared" si="44"/>
        <v>PYPL</v>
      </c>
      <c r="Y78">
        <f t="shared" si="44"/>
        <v>77.680000000000007</v>
      </c>
      <c r="Z78">
        <f t="shared" si="59"/>
        <v>75.94</v>
      </c>
      <c r="AA78">
        <f t="shared" si="59"/>
        <v>71.819999999999993</v>
      </c>
      <c r="AB78">
        <f t="shared" si="59"/>
        <v>71.47</v>
      </c>
      <c r="AC78">
        <f t="shared" si="59"/>
        <v>69.84</v>
      </c>
      <c r="AD78">
        <f t="shared" si="59"/>
        <v>71.400000000000006</v>
      </c>
      <c r="AE78">
        <f t="shared" si="59"/>
        <v>71.400000000000006</v>
      </c>
      <c r="AF78">
        <f t="shared" si="59"/>
        <v>74.400000000000006</v>
      </c>
      <c r="AG78">
        <f t="shared" si="59"/>
        <v>73.239999999999995</v>
      </c>
      <c r="AH78">
        <f t="shared" si="58"/>
        <v>75.040000000000006</v>
      </c>
      <c r="AI78">
        <f t="shared" si="58"/>
        <v>73.430000000000007</v>
      </c>
      <c r="AJ78">
        <f t="shared" si="58"/>
        <v>70.47</v>
      </c>
      <c r="AK78">
        <f t="shared" si="58"/>
        <v>71.430000000000007</v>
      </c>
      <c r="AL78">
        <f t="shared" si="58"/>
        <v>71.36</v>
      </c>
      <c r="AM78">
        <f t="shared" si="40"/>
        <v>69.55</v>
      </c>
      <c r="AN78">
        <f t="shared" si="40"/>
        <v>73.91</v>
      </c>
      <c r="AO78">
        <f t="shared" si="40"/>
        <v>74.13</v>
      </c>
      <c r="AP78">
        <f t="shared" si="38"/>
        <v>77.739999999999995</v>
      </c>
      <c r="AQ78">
        <f t="shared" si="38"/>
        <v>80.239999999999995</v>
      </c>
      <c r="AR78">
        <f t="shared" si="38"/>
        <v>82.75</v>
      </c>
      <c r="AS78">
        <f t="shared" si="38"/>
        <v>81.05</v>
      </c>
      <c r="AU78" t="s">
        <v>53</v>
      </c>
      <c r="AV78">
        <f t="shared" si="42"/>
        <v>-2.2399588053553156E-4</v>
      </c>
      <c r="AW78">
        <f t="shared" si="42"/>
        <v>-5.4253357914142806E-4</v>
      </c>
      <c r="AX78">
        <f t="shared" si="42"/>
        <v>-4.8732943469784788E-5</v>
      </c>
      <c r="AY78">
        <f t="shared" si="42"/>
        <v>-2.2806772072198061E-4</v>
      </c>
      <c r="AZ78">
        <f t="shared" si="42"/>
        <v>2.2336769759450205E-4</v>
      </c>
      <c r="BA78">
        <f t="shared" si="42"/>
        <v>0</v>
      </c>
      <c r="BB78">
        <f t="shared" si="42"/>
        <v>4.2016806722689073E-4</v>
      </c>
      <c r="BC78">
        <f t="shared" si="42"/>
        <v>-1.559139784946251E-4</v>
      </c>
      <c r="BD78">
        <f t="shared" si="42"/>
        <v>2.4576734025123038E-4</v>
      </c>
      <c r="BE78">
        <f t="shared" si="42"/>
        <v>-2.1455223880597008E-4</v>
      </c>
      <c r="BF78">
        <f t="shared" si="42"/>
        <v>-4.0310499795723925E-4</v>
      </c>
      <c r="BG78">
        <f t="shared" si="42"/>
        <v>1.3622818220519482E-4</v>
      </c>
      <c r="BH78">
        <f t="shared" si="42"/>
        <v>-9.799804003920956E-6</v>
      </c>
      <c r="BI78">
        <f t="shared" si="42"/>
        <v>-2.5364349775784786E-4</v>
      </c>
      <c r="BJ78">
        <f t="shared" si="42"/>
        <v>6.2688713156002873E-4</v>
      </c>
      <c r="BK78">
        <f t="shared" si="37"/>
        <v>2.9765931538357313E-5</v>
      </c>
      <c r="BL78">
        <f t="shared" si="37"/>
        <v>4.8698232834210167E-4</v>
      </c>
      <c r="BM78">
        <f t="shared" si="37"/>
        <v>3.2158476974530491E-4</v>
      </c>
      <c r="BN78">
        <f t="shared" si="37"/>
        <v>3.128115653040884E-4</v>
      </c>
      <c r="BO78">
        <f t="shared" si="37"/>
        <v>-2.0543806646525716E-4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4.3383110195674437E-2</v>
      </c>
      <c r="BZ78">
        <f t="shared" si="47"/>
        <v>83</v>
      </c>
      <c r="CA78">
        <f t="shared" si="48"/>
        <v>5</v>
      </c>
      <c r="CB78">
        <f t="shared" si="49"/>
        <v>0.24000000000000005</v>
      </c>
      <c r="CC78">
        <f t="shared" si="50"/>
        <v>0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1</v>
      </c>
      <c r="CI78">
        <f t="shared" si="55"/>
        <v>0</v>
      </c>
      <c r="CJ78">
        <f t="shared" si="56"/>
        <v>0</v>
      </c>
      <c r="CK78">
        <f t="shared" si="56"/>
        <v>0</v>
      </c>
      <c r="CL78">
        <f t="shared" si="56"/>
        <v>0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280.05599999999998</v>
      </c>
      <c r="C79">
        <f>VLOOKUP(CONCATENATE($A79,"_",C$4),assets_m6!$A:$D,4,FALSE)</f>
        <v>279.89699999999999</v>
      </c>
      <c r="D79">
        <f>VLOOKUP(CONCATENATE($A79,"_",D$4),assets_m6!$A:$D,4,FALSE)</f>
        <v>277.32600000000002</v>
      </c>
      <c r="E79">
        <f>VLOOKUP(CONCATENATE($A79,"_",E$4),assets_m6!$A:$D,4,FALSE)</f>
        <v>275.45699999999999</v>
      </c>
      <c r="F79">
        <f>VLOOKUP(CONCATENATE($A79,"_",F$4),assets_m6!$A:$D,4,FALSE)</f>
        <v>277.178</v>
      </c>
      <c r="G79">
        <f>VLOOKUP(CONCATENATE($A79,"_",G$4),assets_m6!$A:$D,4,FALSE)</f>
        <v>280.63900000000001</v>
      </c>
      <c r="H79" t="e">
        <f>VLOOKUP(CONCATENATE($A79,"_",H$4),assets_m6!$A:$D,4,FALSE)</f>
        <v>#N/A</v>
      </c>
      <c r="I79">
        <f>VLOOKUP(CONCATENATE($A79,"_",I$4),assets_m6!$A:$D,4,FALSE)</f>
        <v>274.34899999999999</v>
      </c>
      <c r="J79">
        <f>VLOOKUP(CONCATENATE($A79,"_",J$4),assets_m6!$A:$D,4,FALSE)</f>
        <v>278.38400000000001</v>
      </c>
      <c r="K79">
        <f>VLOOKUP(CONCATENATE($A79,"_",K$4),assets_m6!$A:$D,4,FALSE)</f>
        <v>282.50799999999998</v>
      </c>
      <c r="L79">
        <f>VLOOKUP(CONCATENATE($A79,"_",L$4),assets_m6!$A:$D,4,FALSE)</f>
        <v>277.613</v>
      </c>
      <c r="M79">
        <f>VLOOKUP(CONCATENATE($A79,"_",M$4),assets_m6!$A:$D,4,FALSE)</f>
        <v>276.762</v>
      </c>
      <c r="N79">
        <f>VLOOKUP(CONCATENATE($A79,"_",N$4),assets_m6!$A:$D,4,FALSE)</f>
        <v>273.786</v>
      </c>
      <c r="O79">
        <f>VLOOKUP(CONCATENATE($A79,"_",O$4),assets_m6!$A:$D,4,FALSE)</f>
        <v>273.86500000000001</v>
      </c>
      <c r="P79">
        <f>VLOOKUP(CONCATENATE($A79,"_",P$4),assets_m6!$A:$D,4,FALSE)</f>
        <v>260.22699999999998</v>
      </c>
      <c r="Q79">
        <f>VLOOKUP(CONCATENATE($A79,"_",Q$4),assets_m6!$A:$D,4,FALSE)</f>
        <v>260.267</v>
      </c>
      <c r="R79">
        <f>VLOOKUP(CONCATENATE($A79,"_",R$4),assets_m6!$A:$D,4,FALSE)</f>
        <v>258.73399999999998</v>
      </c>
      <c r="S79">
        <f>VLOOKUP(CONCATENATE($A79,"_",S$4),assets_m6!$A:$D,4,FALSE)</f>
        <v>266.99200000000002</v>
      </c>
      <c r="T79">
        <f>VLOOKUP(CONCATENATE($A79,"_",T$4),assets_m6!$A:$D,4,FALSE)</f>
        <v>266.56599999999997</v>
      </c>
      <c r="U79">
        <f>VLOOKUP(CONCATENATE($A79,"_",U$4),assets_m6!$A:$D,4,FALSE)</f>
        <v>267.24900000000002</v>
      </c>
      <c r="V79">
        <f>VLOOKUP(CONCATENATE($A79,"_",V$4),assets_m6!$A:$D,4,FALSE)</f>
        <v>268.93</v>
      </c>
      <c r="X79" t="str">
        <f t="shared" si="44"/>
        <v>RE</v>
      </c>
      <c r="Y79">
        <f t="shared" si="44"/>
        <v>280.05599999999998</v>
      </c>
      <c r="Z79">
        <f t="shared" si="59"/>
        <v>279.89699999999999</v>
      </c>
      <c r="AA79">
        <f t="shared" si="59"/>
        <v>277.32600000000002</v>
      </c>
      <c r="AB79">
        <f t="shared" si="59"/>
        <v>275.45699999999999</v>
      </c>
      <c r="AC79">
        <f t="shared" si="59"/>
        <v>277.178</v>
      </c>
      <c r="AD79">
        <f t="shared" si="59"/>
        <v>280.63900000000001</v>
      </c>
      <c r="AE79">
        <f t="shared" si="59"/>
        <v>280.63900000000001</v>
      </c>
      <c r="AF79">
        <f t="shared" si="59"/>
        <v>274.34899999999999</v>
      </c>
      <c r="AG79">
        <f t="shared" si="59"/>
        <v>278.38400000000001</v>
      </c>
      <c r="AH79">
        <f t="shared" si="58"/>
        <v>282.50799999999998</v>
      </c>
      <c r="AI79">
        <f t="shared" si="58"/>
        <v>277.613</v>
      </c>
      <c r="AJ79">
        <f t="shared" si="58"/>
        <v>276.762</v>
      </c>
      <c r="AK79">
        <f t="shared" si="58"/>
        <v>273.786</v>
      </c>
      <c r="AL79">
        <f t="shared" si="58"/>
        <v>273.86500000000001</v>
      </c>
      <c r="AM79">
        <f t="shared" si="40"/>
        <v>260.22699999999998</v>
      </c>
      <c r="AN79">
        <f t="shared" si="40"/>
        <v>260.267</v>
      </c>
      <c r="AO79">
        <f t="shared" si="40"/>
        <v>258.73399999999998</v>
      </c>
      <c r="AP79">
        <f t="shared" si="38"/>
        <v>266.99200000000002</v>
      </c>
      <c r="AQ79">
        <f t="shared" si="38"/>
        <v>266.56599999999997</v>
      </c>
      <c r="AR79">
        <f t="shared" si="38"/>
        <v>267.24900000000002</v>
      </c>
      <c r="AS79">
        <f t="shared" si="38"/>
        <v>268.93</v>
      </c>
      <c r="AU79" t="s">
        <v>48</v>
      </c>
      <c r="AV79">
        <f t="shared" si="42"/>
        <v>-5.6774359413828596E-6</v>
      </c>
      <c r="AW79">
        <f t="shared" si="42"/>
        <v>-9.1855218169539855E-5</v>
      </c>
      <c r="AX79">
        <f t="shared" si="42"/>
        <v>-6.7393608965622703E-5</v>
      </c>
      <c r="AY79">
        <f t="shared" si="42"/>
        <v>6.2477991120211284E-5</v>
      </c>
      <c r="AZ79">
        <f t="shared" si="42"/>
        <v>1.2486560982473402E-4</v>
      </c>
      <c r="BA79">
        <f t="shared" si="42"/>
        <v>0</v>
      </c>
      <c r="BB79">
        <f t="shared" si="42"/>
        <v>-2.2413135736658199E-4</v>
      </c>
      <c r="BC79">
        <f t="shared" si="42"/>
        <v>1.4707544040619888E-4</v>
      </c>
      <c r="BD79">
        <f t="shared" si="42"/>
        <v>1.481406977412483E-4</v>
      </c>
      <c r="BE79">
        <f t="shared" si="42"/>
        <v>-1.7326942953827795E-4</v>
      </c>
      <c r="BF79">
        <f t="shared" si="42"/>
        <v>-3.0654184061985537E-5</v>
      </c>
      <c r="BG79">
        <f t="shared" si="42"/>
        <v>-1.0752921282546012E-4</v>
      </c>
      <c r="BH79">
        <f t="shared" si="42"/>
        <v>2.8854652904095801E-6</v>
      </c>
      <c r="BI79">
        <f t="shared" si="42"/>
        <v>-4.979825826593407E-4</v>
      </c>
      <c r="BJ79">
        <f t="shared" si="42"/>
        <v>1.5371195148858676E-6</v>
      </c>
      <c r="BK79">
        <f t="shared" si="37"/>
        <v>-5.8901051612383262E-5</v>
      </c>
      <c r="BL79">
        <f t="shared" si="37"/>
        <v>3.1916949453879425E-4</v>
      </c>
      <c r="BM79">
        <f t="shared" si="37"/>
        <v>-1.5955534248218844E-5</v>
      </c>
      <c r="BN79">
        <f t="shared" si="37"/>
        <v>2.5622172370071561E-5</v>
      </c>
      <c r="BO79">
        <f t="shared" si="37"/>
        <v>6.2900141815310184E-5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-3.9727768731967809E-2</v>
      </c>
      <c r="BZ79">
        <f t="shared" si="47"/>
        <v>14</v>
      </c>
      <c r="CA79">
        <f t="shared" si="48"/>
        <v>1</v>
      </c>
      <c r="CB79">
        <f t="shared" si="49"/>
        <v>0.24</v>
      </c>
      <c r="CC79">
        <f t="shared" si="50"/>
        <v>1</v>
      </c>
      <c r="CD79">
        <f t="shared" si="51"/>
        <v>0</v>
      </c>
      <c r="CE79">
        <f t="shared" si="52"/>
        <v>0</v>
      </c>
      <c r="CF79">
        <f t="shared" si="53"/>
        <v>0</v>
      </c>
      <c r="CG79">
        <f t="shared" si="54"/>
        <v>0</v>
      </c>
      <c r="CI79">
        <f t="shared" si="55"/>
        <v>1</v>
      </c>
      <c r="CJ79">
        <f t="shared" si="56"/>
        <v>1</v>
      </c>
      <c r="CK79">
        <f t="shared" si="56"/>
        <v>1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24.388000000000002</v>
      </c>
      <c r="C80">
        <f>VLOOKUP(CONCATENATE($A80,"_",C$4),assets_m6!$A:$D,4,FALSE)</f>
        <v>24.388000000000002</v>
      </c>
      <c r="D80">
        <f>VLOOKUP(CONCATENATE($A80,"_",D$4),assets_m6!$A:$D,4,FALSE)</f>
        <v>24.23</v>
      </c>
      <c r="E80">
        <f>VLOOKUP(CONCATENATE($A80,"_",E$4),assets_m6!$A:$D,4,FALSE)</f>
        <v>24.032</v>
      </c>
      <c r="F80">
        <f>VLOOKUP(CONCATENATE($A80,"_",F$4),assets_m6!$A:$D,4,FALSE)</f>
        <v>23.873999999999999</v>
      </c>
      <c r="G80">
        <f>VLOOKUP(CONCATENATE($A80,"_",G$4),assets_m6!$A:$D,4,FALSE)</f>
        <v>24.2</v>
      </c>
      <c r="H80" t="e">
        <f>VLOOKUP(CONCATENATE($A80,"_",H$4),assets_m6!$A:$D,4,FALSE)</f>
        <v>#N/A</v>
      </c>
      <c r="I80">
        <f>VLOOKUP(CONCATENATE($A80,"_",I$4),assets_m6!$A:$D,4,FALSE)</f>
        <v>23.992999999999999</v>
      </c>
      <c r="J80">
        <f>VLOOKUP(CONCATENATE($A80,"_",J$4),assets_m6!$A:$D,4,FALSE)</f>
        <v>24.042000000000002</v>
      </c>
      <c r="K80">
        <f>VLOOKUP(CONCATENATE($A80,"_",K$4),assets_m6!$A:$D,4,FALSE)</f>
        <v>24.131</v>
      </c>
      <c r="L80">
        <f>VLOOKUP(CONCATENATE($A80,"_",L$4),assets_m6!$A:$D,4,FALSE)</f>
        <v>24.062000000000001</v>
      </c>
      <c r="M80">
        <f>VLOOKUP(CONCATENATE($A80,"_",M$4),assets_m6!$A:$D,4,FALSE)</f>
        <v>23.904</v>
      </c>
      <c r="N80">
        <f>VLOOKUP(CONCATENATE($A80,"_",N$4),assets_m6!$A:$D,4,FALSE)</f>
        <v>23.853999999999999</v>
      </c>
      <c r="O80">
        <f>VLOOKUP(CONCATENATE($A80,"_",O$4),assets_m6!$A:$D,4,FALSE)</f>
        <v>23.776</v>
      </c>
      <c r="P80">
        <f>VLOOKUP(CONCATENATE($A80,"_",P$4),assets_m6!$A:$D,4,FALSE)</f>
        <v>23.478999999999999</v>
      </c>
      <c r="Q80">
        <f>VLOOKUP(CONCATENATE($A80,"_",Q$4),assets_m6!$A:$D,4,FALSE)</f>
        <v>23.904</v>
      </c>
      <c r="R80">
        <f>VLOOKUP(CONCATENATE($A80,"_",R$4),assets_m6!$A:$D,4,FALSE)</f>
        <v>23.805</v>
      </c>
      <c r="S80">
        <f>VLOOKUP(CONCATENATE($A80,"_",S$4),assets_m6!$A:$D,4,FALSE)</f>
        <v>24.388000000000002</v>
      </c>
      <c r="T80">
        <f>VLOOKUP(CONCATENATE($A80,"_",T$4),assets_m6!$A:$D,4,FALSE)</f>
        <v>24.398</v>
      </c>
      <c r="U80">
        <f>VLOOKUP(CONCATENATE($A80,"_",U$4),assets_m6!$A:$D,4,FALSE)</f>
        <v>24.545999999999999</v>
      </c>
      <c r="V80">
        <f>VLOOKUP(CONCATENATE($A80,"_",V$4),assets_m6!$A:$D,4,FALSE)</f>
        <v>24.742999999999999</v>
      </c>
      <c r="X80" t="str">
        <f t="shared" si="44"/>
        <v>REET</v>
      </c>
      <c r="Y80">
        <f t="shared" si="44"/>
        <v>24.388000000000002</v>
      </c>
      <c r="Z80">
        <f t="shared" si="59"/>
        <v>24.388000000000002</v>
      </c>
      <c r="AA80">
        <f t="shared" si="59"/>
        <v>24.23</v>
      </c>
      <c r="AB80">
        <f t="shared" si="59"/>
        <v>24.032</v>
      </c>
      <c r="AC80">
        <f t="shared" si="59"/>
        <v>23.873999999999999</v>
      </c>
      <c r="AD80">
        <f t="shared" si="59"/>
        <v>24.2</v>
      </c>
      <c r="AE80">
        <f t="shared" si="59"/>
        <v>24.2</v>
      </c>
      <c r="AF80">
        <f t="shared" si="59"/>
        <v>23.992999999999999</v>
      </c>
      <c r="AG80">
        <f t="shared" si="59"/>
        <v>24.042000000000002</v>
      </c>
      <c r="AH80">
        <f t="shared" si="58"/>
        <v>24.131</v>
      </c>
      <c r="AI80">
        <f t="shared" si="58"/>
        <v>24.062000000000001</v>
      </c>
      <c r="AJ80">
        <f t="shared" si="58"/>
        <v>23.904</v>
      </c>
      <c r="AK80">
        <f t="shared" si="58"/>
        <v>23.853999999999999</v>
      </c>
      <c r="AL80">
        <f t="shared" si="58"/>
        <v>23.776</v>
      </c>
      <c r="AM80">
        <f t="shared" si="40"/>
        <v>23.478999999999999</v>
      </c>
      <c r="AN80">
        <f t="shared" si="40"/>
        <v>23.904</v>
      </c>
      <c r="AO80">
        <f t="shared" si="40"/>
        <v>23.805</v>
      </c>
      <c r="AP80">
        <f t="shared" si="38"/>
        <v>24.388000000000002</v>
      </c>
      <c r="AQ80">
        <f t="shared" si="38"/>
        <v>24.398</v>
      </c>
      <c r="AR80">
        <f t="shared" si="38"/>
        <v>24.545999999999999</v>
      </c>
      <c r="AS80">
        <f t="shared" si="38"/>
        <v>24.742999999999999</v>
      </c>
      <c r="AU80" t="s">
        <v>66</v>
      </c>
      <c r="AV80">
        <f t="shared" si="42"/>
        <v>0</v>
      </c>
      <c r="AW80">
        <f t="shared" si="42"/>
        <v>-6.4785960308348883E-5</v>
      </c>
      <c r="AX80">
        <f t="shared" si="42"/>
        <v>-8.1716879900949399E-5</v>
      </c>
      <c r="AY80">
        <f t="shared" si="42"/>
        <v>-6.5745672436751519E-5</v>
      </c>
      <c r="AZ80">
        <f t="shared" si="42"/>
        <v>1.365502219988274E-4</v>
      </c>
      <c r="BA80">
        <f t="shared" si="42"/>
        <v>0</v>
      </c>
      <c r="BB80">
        <f t="shared" si="42"/>
        <v>-8.5537190082644941E-5</v>
      </c>
      <c r="BC80">
        <f t="shared" si="42"/>
        <v>2.0422623265120265E-5</v>
      </c>
      <c r="BD80">
        <f t="shared" si="42"/>
        <v>3.7018550869311467E-5</v>
      </c>
      <c r="BE80">
        <f t="shared" si="42"/>
        <v>-2.8593924826985646E-5</v>
      </c>
      <c r="BF80">
        <f t="shared" si="42"/>
        <v>-6.5663702102901355E-5</v>
      </c>
      <c r="BG80">
        <f t="shared" si="42"/>
        <v>-2.0917001338688386E-5</v>
      </c>
      <c r="BH80">
        <f t="shared" si="42"/>
        <v>-3.2698918420390463E-5</v>
      </c>
      <c r="BI80">
        <f t="shared" si="42"/>
        <v>-1.2491588156123847E-4</v>
      </c>
      <c r="BJ80">
        <f t="shared" si="42"/>
        <v>1.8101281996677913E-4</v>
      </c>
      <c r="BK80">
        <f t="shared" si="37"/>
        <v>-4.141566265060249E-5</v>
      </c>
      <c r="BL80">
        <f t="shared" si="37"/>
        <v>2.4490653224112664E-4</v>
      </c>
      <c r="BM80">
        <f t="shared" si="37"/>
        <v>4.1003772347047771E-6</v>
      </c>
      <c r="BN80">
        <f t="shared" si="37"/>
        <v>6.0660709894253501E-5</v>
      </c>
      <c r="BO80">
        <f t="shared" si="37"/>
        <v>8.0257475759797593E-5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1.4556339183204725E-2</v>
      </c>
      <c r="BZ80">
        <f t="shared" si="47"/>
        <v>59</v>
      </c>
      <c r="CA80">
        <f t="shared" si="48"/>
        <v>3</v>
      </c>
      <c r="CB80">
        <f t="shared" si="49"/>
        <v>7.9999999999999988E-2</v>
      </c>
      <c r="CC80">
        <f t="shared" si="50"/>
        <v>0</v>
      </c>
      <c r="CD80">
        <f t="shared" si="51"/>
        <v>0</v>
      </c>
      <c r="CE80">
        <f t="shared" si="52"/>
        <v>1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34.780999999999999</v>
      </c>
      <c r="C81">
        <f>VLOOKUP(CONCATENATE($A81,"_",C$4),assets_m6!$A:$D,4,FALSE)</f>
        <v>34.948999999999998</v>
      </c>
      <c r="D81">
        <f>VLOOKUP(CONCATENATE($A81,"_",D$4),assets_m6!$A:$D,4,FALSE)</f>
        <v>34.186999999999998</v>
      </c>
      <c r="E81">
        <f>VLOOKUP(CONCATENATE($A81,"_",E$4),assets_m6!$A:$D,4,FALSE)</f>
        <v>34.642000000000003</v>
      </c>
      <c r="F81">
        <f>VLOOKUP(CONCATENATE($A81,"_",F$4),assets_m6!$A:$D,4,FALSE)</f>
        <v>34.593000000000004</v>
      </c>
      <c r="G81">
        <f>VLOOKUP(CONCATENATE($A81,"_",G$4),assets_m6!$A:$D,4,FALSE)</f>
        <v>34.671999999999997</v>
      </c>
      <c r="H81" t="e">
        <f>VLOOKUP(CONCATENATE($A81,"_",H$4),assets_m6!$A:$D,4,FALSE)</f>
        <v>#N/A</v>
      </c>
      <c r="I81">
        <f>VLOOKUP(CONCATENATE($A81,"_",I$4),assets_m6!$A:$D,4,FALSE)</f>
        <v>34.652000000000001</v>
      </c>
      <c r="J81">
        <f>VLOOKUP(CONCATENATE($A81,"_",J$4),assets_m6!$A:$D,4,FALSE)</f>
        <v>35.554000000000002</v>
      </c>
      <c r="K81">
        <f>VLOOKUP(CONCATENATE($A81,"_",K$4),assets_m6!$A:$D,4,FALSE)</f>
        <v>36.247</v>
      </c>
      <c r="L81">
        <f>VLOOKUP(CONCATENATE($A81,"_",L$4),assets_m6!$A:$D,4,FALSE)</f>
        <v>36.366</v>
      </c>
      <c r="M81">
        <f>VLOOKUP(CONCATENATE($A81,"_",M$4),assets_m6!$A:$D,4,FALSE)</f>
        <v>36.603999999999999</v>
      </c>
      <c r="N81">
        <f>VLOOKUP(CONCATENATE($A81,"_",N$4),assets_m6!$A:$D,4,FALSE)</f>
        <v>35.564</v>
      </c>
      <c r="O81">
        <f>VLOOKUP(CONCATENATE($A81,"_",O$4),assets_m6!$A:$D,4,FALSE)</f>
        <v>34.999000000000002</v>
      </c>
      <c r="P81">
        <f>VLOOKUP(CONCATENATE($A81,"_",P$4),assets_m6!$A:$D,4,FALSE)</f>
        <v>34.83</v>
      </c>
      <c r="Q81">
        <f>VLOOKUP(CONCATENATE($A81,"_",Q$4),assets_m6!$A:$D,4,FALSE)</f>
        <v>35.265999999999998</v>
      </c>
      <c r="R81">
        <f>VLOOKUP(CONCATENATE($A81,"_",R$4),assets_m6!$A:$D,4,FALSE)</f>
        <v>34.85</v>
      </c>
      <c r="S81">
        <f>VLOOKUP(CONCATENATE($A81,"_",S$4),assets_m6!$A:$D,4,FALSE)</f>
        <v>36.097999999999999</v>
      </c>
      <c r="T81">
        <f>VLOOKUP(CONCATENATE($A81,"_",T$4),assets_m6!$A:$D,4,FALSE)</f>
        <v>36.097999999999999</v>
      </c>
      <c r="U81">
        <f>VLOOKUP(CONCATENATE($A81,"_",U$4),assets_m6!$A:$D,4,FALSE)</f>
        <v>36.216999999999999</v>
      </c>
      <c r="V81">
        <f>VLOOKUP(CONCATENATE($A81,"_",V$4),assets_m6!$A:$D,4,FALSE)</f>
        <v>36.128</v>
      </c>
      <c r="X81" t="str">
        <f t="shared" si="44"/>
        <v>ROL</v>
      </c>
      <c r="Y81">
        <f t="shared" si="44"/>
        <v>34.780999999999999</v>
      </c>
      <c r="Z81">
        <f t="shared" si="59"/>
        <v>34.948999999999998</v>
      </c>
      <c r="AA81">
        <f t="shared" si="59"/>
        <v>34.186999999999998</v>
      </c>
      <c r="AB81">
        <f t="shared" si="59"/>
        <v>34.642000000000003</v>
      </c>
      <c r="AC81">
        <f t="shared" si="59"/>
        <v>34.593000000000004</v>
      </c>
      <c r="AD81">
        <f t="shared" si="59"/>
        <v>34.671999999999997</v>
      </c>
      <c r="AE81">
        <f t="shared" si="59"/>
        <v>34.671999999999997</v>
      </c>
      <c r="AF81">
        <f t="shared" si="59"/>
        <v>34.652000000000001</v>
      </c>
      <c r="AG81">
        <f t="shared" si="59"/>
        <v>35.554000000000002</v>
      </c>
      <c r="AH81">
        <f t="shared" si="58"/>
        <v>36.247</v>
      </c>
      <c r="AI81">
        <f t="shared" si="58"/>
        <v>36.366</v>
      </c>
      <c r="AJ81">
        <f t="shared" si="58"/>
        <v>36.603999999999999</v>
      </c>
      <c r="AK81">
        <f t="shared" si="58"/>
        <v>35.564</v>
      </c>
      <c r="AL81">
        <f t="shared" si="58"/>
        <v>34.999000000000002</v>
      </c>
      <c r="AM81">
        <f t="shared" si="40"/>
        <v>34.83</v>
      </c>
      <c r="AN81">
        <f t="shared" si="40"/>
        <v>35.265999999999998</v>
      </c>
      <c r="AO81">
        <f t="shared" si="40"/>
        <v>34.85</v>
      </c>
      <c r="AP81">
        <f t="shared" si="38"/>
        <v>36.097999999999999</v>
      </c>
      <c r="AQ81">
        <f t="shared" si="38"/>
        <v>36.097999999999999</v>
      </c>
      <c r="AR81">
        <f t="shared" si="38"/>
        <v>36.216999999999999</v>
      </c>
      <c r="AS81">
        <f t="shared" si="38"/>
        <v>36.128</v>
      </c>
      <c r="AU81" t="s">
        <v>51</v>
      </c>
      <c r="AV81">
        <f t="shared" si="42"/>
        <v>4.8302233978321289E-5</v>
      </c>
      <c r="AW81">
        <f t="shared" si="42"/>
        <v>-2.1803198947037124E-4</v>
      </c>
      <c r="AX81">
        <f t="shared" si="42"/>
        <v>1.3309152601866366E-4</v>
      </c>
      <c r="AY81">
        <f t="shared" si="42"/>
        <v>-1.4144679868367728E-5</v>
      </c>
      <c r="AZ81">
        <f t="shared" si="42"/>
        <v>2.2836990142512505E-5</v>
      </c>
      <c r="BA81">
        <f t="shared" si="42"/>
        <v>0</v>
      </c>
      <c r="BB81">
        <f t="shared" si="42"/>
        <v>-5.7683433317939613E-6</v>
      </c>
      <c r="BC81">
        <f t="shared" si="42"/>
        <v>2.6030243564585046E-4</v>
      </c>
      <c r="BD81">
        <f t="shared" si="42"/>
        <v>1.9491477752151595E-4</v>
      </c>
      <c r="BE81">
        <f t="shared" si="42"/>
        <v>3.2830303197505936E-5</v>
      </c>
      <c r="BF81">
        <f t="shared" si="42"/>
        <v>6.5445746026508155E-5</v>
      </c>
      <c r="BG81">
        <f t="shared" si="42"/>
        <v>-2.8412195388482109E-4</v>
      </c>
      <c r="BH81">
        <f t="shared" si="42"/>
        <v>-1.5886851872680174E-4</v>
      </c>
      <c r="BI81">
        <f t="shared" si="42"/>
        <v>-4.8287093916970209E-5</v>
      </c>
      <c r="BJ81">
        <f t="shared" si="42"/>
        <v>1.2517944300890037E-4</v>
      </c>
      <c r="BK81">
        <f t="shared" si="37"/>
        <v>-1.1796064197810834E-4</v>
      </c>
      <c r="BL81">
        <f t="shared" si="37"/>
        <v>3.5810616929698639E-4</v>
      </c>
      <c r="BM81">
        <f t="shared" si="37"/>
        <v>0</v>
      </c>
      <c r="BN81">
        <f t="shared" si="37"/>
        <v>3.2965815280624905E-5</v>
      </c>
      <c r="BO81">
        <f t="shared" si="37"/>
        <v>-2.4574095038241334E-5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3.8728041171904239E-2</v>
      </c>
      <c r="BZ81">
        <f t="shared" si="47"/>
        <v>79</v>
      </c>
      <c r="CA81">
        <f t="shared" si="48"/>
        <v>4</v>
      </c>
      <c r="CB81">
        <f t="shared" si="49"/>
        <v>0.12000000000000002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1</v>
      </c>
      <c r="CG81">
        <f t="shared" si="54"/>
        <v>0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77.057000000000002</v>
      </c>
      <c r="C82">
        <f>VLOOKUP(CONCATENATE($A82,"_",C$4),assets_m6!$A:$D,4,FALSE)</f>
        <v>75.873999999999995</v>
      </c>
      <c r="D82">
        <f>VLOOKUP(CONCATENATE($A82,"_",D$4),assets_m6!$A:$D,4,FALSE)</f>
        <v>72.335999999999999</v>
      </c>
      <c r="E82">
        <f>VLOOKUP(CONCATENATE($A82,"_",E$4),assets_m6!$A:$D,4,FALSE)</f>
        <v>71.372</v>
      </c>
      <c r="F82">
        <f>VLOOKUP(CONCATENATE($A82,"_",F$4),assets_m6!$A:$D,4,FALSE)</f>
        <v>69.802000000000007</v>
      </c>
      <c r="G82">
        <f>VLOOKUP(CONCATENATE($A82,"_",G$4),assets_m6!$A:$D,4,FALSE)</f>
        <v>70.944999999999993</v>
      </c>
      <c r="H82" t="e">
        <f>VLOOKUP(CONCATENATE($A82,"_",H$4),assets_m6!$A:$D,4,FALSE)</f>
        <v>#N/A</v>
      </c>
      <c r="I82">
        <f>VLOOKUP(CONCATENATE($A82,"_",I$4),assets_m6!$A:$D,4,FALSE)</f>
        <v>73.37</v>
      </c>
      <c r="J82">
        <f>VLOOKUP(CONCATENATE($A82,"_",J$4),assets_m6!$A:$D,4,FALSE)</f>
        <v>73.539000000000001</v>
      </c>
      <c r="K82">
        <f>VLOOKUP(CONCATENATE($A82,"_",K$4),assets_m6!$A:$D,4,FALSE)</f>
        <v>76.072999999999993</v>
      </c>
      <c r="L82">
        <f>VLOOKUP(CONCATENATE($A82,"_",L$4),assets_m6!$A:$D,4,FALSE)</f>
        <v>75</v>
      </c>
      <c r="M82">
        <f>VLOOKUP(CONCATENATE($A82,"_",M$4),assets_m6!$A:$D,4,FALSE)</f>
        <v>74.144999999999996</v>
      </c>
      <c r="N82">
        <f>VLOOKUP(CONCATENATE($A82,"_",N$4),assets_m6!$A:$D,4,FALSE)</f>
        <v>74.611999999999995</v>
      </c>
      <c r="O82">
        <f>VLOOKUP(CONCATENATE($A82,"_",O$4),assets_m6!$A:$D,4,FALSE)</f>
        <v>75.864000000000004</v>
      </c>
      <c r="P82">
        <f>VLOOKUP(CONCATENATE($A82,"_",P$4),assets_m6!$A:$D,4,FALSE)</f>
        <v>76.501000000000005</v>
      </c>
      <c r="Q82">
        <f>VLOOKUP(CONCATENATE($A82,"_",Q$4),assets_m6!$A:$D,4,FALSE)</f>
        <v>77.504000000000005</v>
      </c>
      <c r="R82">
        <f>VLOOKUP(CONCATENATE($A82,"_",R$4),assets_m6!$A:$D,4,FALSE)</f>
        <v>78.638000000000005</v>
      </c>
      <c r="S82">
        <f>VLOOKUP(CONCATENATE($A82,"_",S$4),assets_m6!$A:$D,4,FALSE)</f>
        <v>80.674999999999997</v>
      </c>
      <c r="T82">
        <f>VLOOKUP(CONCATENATE($A82,"_",T$4),assets_m6!$A:$D,4,FALSE)</f>
        <v>81.977000000000004</v>
      </c>
      <c r="U82">
        <f>VLOOKUP(CONCATENATE($A82,"_",U$4),assets_m6!$A:$D,4,FALSE)</f>
        <v>83.1</v>
      </c>
      <c r="V82">
        <f>VLOOKUP(CONCATENATE($A82,"_",V$4),assets_m6!$A:$D,4,FALSE)</f>
        <v>82.731999999999999</v>
      </c>
      <c r="X82" t="str">
        <f t="shared" si="44"/>
        <v>ROST</v>
      </c>
      <c r="Y82">
        <f t="shared" si="44"/>
        <v>77.057000000000002</v>
      </c>
      <c r="Z82">
        <f t="shared" si="59"/>
        <v>75.873999999999995</v>
      </c>
      <c r="AA82">
        <f t="shared" si="59"/>
        <v>72.335999999999999</v>
      </c>
      <c r="AB82">
        <f t="shared" si="59"/>
        <v>71.372</v>
      </c>
      <c r="AC82">
        <f t="shared" si="59"/>
        <v>69.802000000000007</v>
      </c>
      <c r="AD82">
        <f t="shared" si="59"/>
        <v>70.944999999999993</v>
      </c>
      <c r="AE82">
        <f t="shared" si="59"/>
        <v>70.944999999999993</v>
      </c>
      <c r="AF82">
        <f t="shared" si="59"/>
        <v>73.37</v>
      </c>
      <c r="AG82">
        <f t="shared" si="59"/>
        <v>73.539000000000001</v>
      </c>
      <c r="AH82">
        <f t="shared" si="58"/>
        <v>76.072999999999993</v>
      </c>
      <c r="AI82">
        <f t="shared" si="58"/>
        <v>75</v>
      </c>
      <c r="AJ82">
        <f t="shared" si="58"/>
        <v>74.144999999999996</v>
      </c>
      <c r="AK82">
        <f t="shared" si="58"/>
        <v>74.611999999999995</v>
      </c>
      <c r="AL82">
        <f t="shared" si="58"/>
        <v>75.864000000000004</v>
      </c>
      <c r="AM82">
        <f t="shared" si="40"/>
        <v>76.501000000000005</v>
      </c>
      <c r="AN82">
        <f t="shared" si="40"/>
        <v>77.504000000000005</v>
      </c>
      <c r="AO82">
        <f t="shared" si="40"/>
        <v>78.638000000000005</v>
      </c>
      <c r="AP82">
        <f t="shared" si="38"/>
        <v>80.674999999999997</v>
      </c>
      <c r="AQ82">
        <f t="shared" si="38"/>
        <v>81.977000000000004</v>
      </c>
      <c r="AR82">
        <f t="shared" si="38"/>
        <v>83.1</v>
      </c>
      <c r="AS82">
        <f t="shared" si="38"/>
        <v>82.731999999999999</v>
      </c>
      <c r="AU82" t="s">
        <v>83</v>
      </c>
      <c r="AV82">
        <f t="shared" si="42"/>
        <v>-1.5352271694979132E-4</v>
      </c>
      <c r="AW82">
        <f t="shared" si="42"/>
        <v>-4.6629939109576362E-4</v>
      </c>
      <c r="AX82">
        <f t="shared" si="42"/>
        <v>-1.332669763326696E-4</v>
      </c>
      <c r="AY82">
        <f t="shared" si="42"/>
        <v>-2.1997421958190792E-4</v>
      </c>
      <c r="AZ82">
        <f t="shared" si="42"/>
        <v>1.637488897166251E-4</v>
      </c>
      <c r="BA82">
        <f t="shared" si="42"/>
        <v>0</v>
      </c>
      <c r="BB82">
        <f t="shared" si="42"/>
        <v>3.4181408133060985E-4</v>
      </c>
      <c r="BC82">
        <f t="shared" si="42"/>
        <v>2.3033937576665791E-5</v>
      </c>
      <c r="BD82">
        <f t="shared" si="42"/>
        <v>3.4457906688967649E-4</v>
      </c>
      <c r="BE82">
        <f t="shared" si="42"/>
        <v>-1.4104872950981208E-4</v>
      </c>
      <c r="BF82">
        <f t="shared" si="42"/>
        <v>-1.1400000000000053E-4</v>
      </c>
      <c r="BG82">
        <f t="shared" si="42"/>
        <v>6.2984692157259261E-5</v>
      </c>
      <c r="BH82">
        <f t="shared" si="42"/>
        <v>1.6780142604406927E-4</v>
      </c>
      <c r="BI82">
        <f t="shared" si="42"/>
        <v>8.3966044500685501E-5</v>
      </c>
      <c r="BJ82">
        <f t="shared" si="42"/>
        <v>1.3110939726278088E-4</v>
      </c>
      <c r="BK82">
        <f t="shared" si="37"/>
        <v>1.4631502890173414E-4</v>
      </c>
      <c r="BL82">
        <f t="shared" si="37"/>
        <v>2.5903507210254482E-4</v>
      </c>
      <c r="BM82">
        <f t="shared" si="37"/>
        <v>1.6138828633405723E-4</v>
      </c>
      <c r="BN82">
        <f t="shared" si="37"/>
        <v>1.3698964343657251E-4</v>
      </c>
      <c r="BO82">
        <f t="shared" si="37"/>
        <v>-4.4283995186521667E-5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7.3646780954358421E-2</v>
      </c>
      <c r="BZ82">
        <f t="shared" si="47"/>
        <v>98</v>
      </c>
      <c r="CA82">
        <f t="shared" si="48"/>
        <v>5</v>
      </c>
      <c r="CB82">
        <f t="shared" si="49"/>
        <v>0.24000000000000005</v>
      </c>
      <c r="CC82">
        <f t="shared" si="50"/>
        <v>0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1</v>
      </c>
      <c r="CI82">
        <f t="shared" si="55"/>
        <v>0</v>
      </c>
      <c r="CJ82">
        <f t="shared" si="56"/>
        <v>0</v>
      </c>
      <c r="CK82">
        <f t="shared" si="56"/>
        <v>0</v>
      </c>
      <c r="CL82">
        <f t="shared" si="56"/>
        <v>0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97.203999999999994</v>
      </c>
      <c r="C83">
        <f>VLOOKUP(CONCATENATE($A83,"_",C$4),assets_m6!$A:$D,4,FALSE)</f>
        <v>97.073999999999998</v>
      </c>
      <c r="D83">
        <f>VLOOKUP(CONCATENATE($A83,"_",D$4),assets_m6!$A:$D,4,FALSE)</f>
        <v>96.637</v>
      </c>
      <c r="E83">
        <f>VLOOKUP(CONCATENATE($A83,"_",E$4),assets_m6!$A:$D,4,FALSE)</f>
        <v>97.622</v>
      </c>
      <c r="F83">
        <f>VLOOKUP(CONCATENATE($A83,"_",F$4),assets_m6!$A:$D,4,FALSE)</f>
        <v>98.069000000000003</v>
      </c>
      <c r="G83">
        <f>VLOOKUP(CONCATENATE($A83,"_",G$4),assets_m6!$A:$D,4,FALSE)</f>
        <v>99.546000000000006</v>
      </c>
      <c r="H83">
        <f>VLOOKUP(CONCATENATE($A83,"_",H$4),assets_m6!$A:$D,4,FALSE)</f>
        <v>98.238</v>
      </c>
      <c r="I83">
        <f>VLOOKUP(CONCATENATE($A83,"_",I$4),assets_m6!$A:$D,4,FALSE)</f>
        <v>99.078999999999994</v>
      </c>
      <c r="J83">
        <f>VLOOKUP(CONCATENATE($A83,"_",J$4),assets_m6!$A:$D,4,FALSE)</f>
        <v>98.522000000000006</v>
      </c>
      <c r="K83">
        <f>VLOOKUP(CONCATENATE($A83,"_",K$4),assets_m6!$A:$D,4,FALSE)</f>
        <v>97.01</v>
      </c>
      <c r="L83">
        <f>VLOOKUP(CONCATENATE($A83,"_",L$4),assets_m6!$A:$D,4,FALSE)</f>
        <v>96.695999999999998</v>
      </c>
      <c r="M83">
        <f>VLOOKUP(CONCATENATE($A83,"_",M$4),assets_m6!$A:$D,4,FALSE)</f>
        <v>97.418000000000006</v>
      </c>
      <c r="N83">
        <f>VLOOKUP(CONCATENATE($A83,"_",N$4),assets_m6!$A:$D,4,FALSE)</f>
        <v>98.078999999999994</v>
      </c>
      <c r="O83">
        <f>VLOOKUP(CONCATENATE($A83,"_",O$4),assets_m6!$A:$D,4,FALSE)</f>
        <v>98.013999999999996</v>
      </c>
      <c r="P83">
        <f>VLOOKUP(CONCATENATE($A83,"_",P$4),assets_m6!$A:$D,4,FALSE)</f>
        <v>97.760999999999996</v>
      </c>
      <c r="Q83">
        <f>VLOOKUP(CONCATENATE($A83,"_",Q$4),assets_m6!$A:$D,4,FALSE)</f>
        <v>98.423000000000002</v>
      </c>
      <c r="R83">
        <f>VLOOKUP(CONCATENATE($A83,"_",R$4),assets_m6!$A:$D,4,FALSE)</f>
        <v>97.605999999999995</v>
      </c>
      <c r="S83">
        <f>VLOOKUP(CONCATENATE($A83,"_",S$4),assets_m6!$A:$D,4,FALSE)</f>
        <v>97.730999999999995</v>
      </c>
      <c r="T83">
        <f>VLOOKUP(CONCATENATE($A83,"_",T$4),assets_m6!$A:$D,4,FALSE)</f>
        <v>97.706000000000003</v>
      </c>
      <c r="U83">
        <f>VLOOKUP(CONCATENATE($A83,"_",U$4),assets_m6!$A:$D,4,FALSE)</f>
        <v>97.81</v>
      </c>
      <c r="V83">
        <f>VLOOKUP(CONCATENATE($A83,"_",V$4),assets_m6!$A:$D,4,FALSE)</f>
        <v>98.855999999999995</v>
      </c>
      <c r="X83" t="str">
        <f t="shared" si="44"/>
        <v>SEGA.L</v>
      </c>
      <c r="Y83">
        <f t="shared" si="44"/>
        <v>97.203999999999994</v>
      </c>
      <c r="Z83">
        <f t="shared" si="59"/>
        <v>97.073999999999998</v>
      </c>
      <c r="AA83">
        <f t="shared" si="59"/>
        <v>96.637</v>
      </c>
      <c r="AB83">
        <f t="shared" si="59"/>
        <v>97.622</v>
      </c>
      <c r="AC83">
        <f t="shared" si="59"/>
        <v>98.069000000000003</v>
      </c>
      <c r="AD83">
        <f t="shared" si="59"/>
        <v>99.546000000000006</v>
      </c>
      <c r="AE83">
        <f t="shared" si="59"/>
        <v>98.238</v>
      </c>
      <c r="AF83">
        <f t="shared" si="59"/>
        <v>99.078999999999994</v>
      </c>
      <c r="AG83">
        <f t="shared" si="59"/>
        <v>98.522000000000006</v>
      </c>
      <c r="AH83">
        <f t="shared" si="58"/>
        <v>97.01</v>
      </c>
      <c r="AI83">
        <f t="shared" si="58"/>
        <v>96.695999999999998</v>
      </c>
      <c r="AJ83">
        <f t="shared" si="58"/>
        <v>97.418000000000006</v>
      </c>
      <c r="AK83">
        <f t="shared" si="58"/>
        <v>98.078999999999994</v>
      </c>
      <c r="AL83">
        <f t="shared" si="58"/>
        <v>98.013999999999996</v>
      </c>
      <c r="AM83">
        <f t="shared" si="40"/>
        <v>97.760999999999996</v>
      </c>
      <c r="AN83">
        <f t="shared" si="40"/>
        <v>98.423000000000002</v>
      </c>
      <c r="AO83">
        <f t="shared" si="40"/>
        <v>97.605999999999995</v>
      </c>
      <c r="AP83">
        <f t="shared" si="38"/>
        <v>97.730999999999995</v>
      </c>
      <c r="AQ83">
        <f t="shared" si="38"/>
        <v>97.706000000000003</v>
      </c>
      <c r="AR83">
        <f t="shared" si="38"/>
        <v>97.81</v>
      </c>
      <c r="AS83">
        <f t="shared" si="38"/>
        <v>98.855999999999995</v>
      </c>
      <c r="AU83" t="s">
        <v>46</v>
      </c>
      <c r="AV83">
        <f t="shared" si="42"/>
        <v>-1.3373935229002455E-5</v>
      </c>
      <c r="AW83">
        <f t="shared" si="42"/>
        <v>-4.5017203370624228E-5</v>
      </c>
      <c r="AX83">
        <f t="shared" si="42"/>
        <v>1.0192783302461783E-4</v>
      </c>
      <c r="AY83">
        <f t="shared" si="42"/>
        <v>4.5788859068652839E-5</v>
      </c>
      <c r="AZ83">
        <f t="shared" si="42"/>
        <v>1.5060824521510405E-4</v>
      </c>
      <c r="BA83">
        <f t="shared" si="42"/>
        <v>-1.3139654029293058E-4</v>
      </c>
      <c r="BB83">
        <f t="shared" si="42"/>
        <v>8.5608420366863535E-5</v>
      </c>
      <c r="BC83">
        <f t="shared" si="42"/>
        <v>-5.6217765621371634E-5</v>
      </c>
      <c r="BD83">
        <f t="shared" si="42"/>
        <v>-1.5346826089604357E-4</v>
      </c>
      <c r="BE83">
        <f t="shared" si="42"/>
        <v>-3.2367797134316783E-5</v>
      </c>
      <c r="BF83">
        <f t="shared" si="42"/>
        <v>7.4666997600728919E-5</v>
      </c>
      <c r="BG83">
        <f t="shared" si="42"/>
        <v>6.7851937013692248E-5</v>
      </c>
      <c r="BH83">
        <f t="shared" si="42"/>
        <v>-6.6273106373431352E-6</v>
      </c>
      <c r="BI83">
        <f t="shared" si="42"/>
        <v>-2.5812639010753579E-5</v>
      </c>
      <c r="BJ83">
        <f t="shared" si="42"/>
        <v>6.771616493284707E-5</v>
      </c>
      <c r="BK83">
        <f t="shared" si="42"/>
        <v>-8.3009052762058385E-5</v>
      </c>
      <c r="BL83">
        <f t="shared" ref="BL83:BO104" si="60">$BW83*(AP83-AO83)/AO83</f>
        <v>1.2806589758826302E-5</v>
      </c>
      <c r="BM83">
        <f t="shared" si="60"/>
        <v>-2.5580419723518102E-6</v>
      </c>
      <c r="BN83">
        <f t="shared" si="60"/>
        <v>1.0644177430249853E-5</v>
      </c>
      <c r="BO83">
        <f t="shared" si="60"/>
        <v>1.069420304672316E-4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1.6995185383317572E-2</v>
      </c>
      <c r="BZ83">
        <f t="shared" si="47"/>
        <v>61</v>
      </c>
      <c r="CA83">
        <f t="shared" si="48"/>
        <v>4</v>
      </c>
      <c r="CB83">
        <f t="shared" si="49"/>
        <v>0.12000000000000002</v>
      </c>
      <c r="CC83">
        <f t="shared" si="50"/>
        <v>0</v>
      </c>
      <c r="CD83">
        <f t="shared" si="51"/>
        <v>0</v>
      </c>
      <c r="CE83">
        <f t="shared" si="52"/>
        <v>0</v>
      </c>
      <c r="CF83">
        <f t="shared" si="53"/>
        <v>1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0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81.619</v>
      </c>
      <c r="C84">
        <f>VLOOKUP(CONCATENATE($A84,"_",C$4),assets_m6!$A:$D,4,FALSE)</f>
        <v>81.53</v>
      </c>
      <c r="D84">
        <f>VLOOKUP(CONCATENATE($A84,"_",D$4),assets_m6!$A:$D,4,FALSE)</f>
        <v>81.510999999999996</v>
      </c>
      <c r="E84">
        <f>VLOOKUP(CONCATENATE($A84,"_",E$4),assets_m6!$A:$D,4,FALSE)</f>
        <v>81.61</v>
      </c>
      <c r="F84">
        <f>VLOOKUP(CONCATENATE($A84,"_",F$4),assets_m6!$A:$D,4,FALSE)</f>
        <v>81.768000000000001</v>
      </c>
      <c r="G84">
        <f>VLOOKUP(CONCATENATE($A84,"_",G$4),assets_m6!$A:$D,4,FALSE)</f>
        <v>82.013999999999996</v>
      </c>
      <c r="H84" t="e">
        <f>VLOOKUP(CONCATENATE($A84,"_",H$4),assets_m6!$A:$D,4,FALSE)</f>
        <v>#N/A</v>
      </c>
      <c r="I84">
        <f>VLOOKUP(CONCATENATE($A84,"_",I$4),assets_m6!$A:$D,4,FALSE)</f>
        <v>82.004000000000005</v>
      </c>
      <c r="J84">
        <f>VLOOKUP(CONCATENATE($A84,"_",J$4),assets_m6!$A:$D,4,FALSE)</f>
        <v>81.775999999999996</v>
      </c>
      <c r="K84">
        <f>VLOOKUP(CONCATENATE($A84,"_",K$4),assets_m6!$A:$D,4,FALSE)</f>
        <v>81.716999999999999</v>
      </c>
      <c r="L84">
        <f>VLOOKUP(CONCATENATE($A84,"_",L$4),assets_m6!$A:$D,4,FALSE)</f>
        <v>81.617999999999995</v>
      </c>
      <c r="M84">
        <f>VLOOKUP(CONCATENATE($A84,"_",M$4),assets_m6!$A:$D,4,FALSE)</f>
        <v>81.647999999999996</v>
      </c>
      <c r="N84">
        <f>VLOOKUP(CONCATENATE($A84,"_",N$4),assets_m6!$A:$D,4,FALSE)</f>
        <v>81.686999999999998</v>
      </c>
      <c r="O84">
        <f>VLOOKUP(CONCATENATE($A84,"_",O$4),assets_m6!$A:$D,4,FALSE)</f>
        <v>81.597999999999999</v>
      </c>
      <c r="P84">
        <f>VLOOKUP(CONCATENATE($A84,"_",P$4),assets_m6!$A:$D,4,FALSE)</f>
        <v>81.569000000000003</v>
      </c>
      <c r="Q84">
        <f>VLOOKUP(CONCATENATE($A84,"_",Q$4),assets_m6!$A:$D,4,FALSE)</f>
        <v>81.628</v>
      </c>
      <c r="R84">
        <f>VLOOKUP(CONCATENATE($A84,"_",R$4),assets_m6!$A:$D,4,FALSE)</f>
        <v>81.578999999999994</v>
      </c>
      <c r="S84">
        <f>VLOOKUP(CONCATENATE($A84,"_",S$4),assets_m6!$A:$D,4,FALSE)</f>
        <v>81.489999999999995</v>
      </c>
      <c r="T84">
        <f>VLOOKUP(CONCATENATE($A84,"_",T$4),assets_m6!$A:$D,4,FALSE)</f>
        <v>81.48</v>
      </c>
      <c r="U84">
        <f>VLOOKUP(CONCATENATE($A84,"_",U$4),assets_m6!$A:$D,4,FALSE)</f>
        <v>81.706999999999994</v>
      </c>
      <c r="V84">
        <f>VLOOKUP(CONCATENATE($A84,"_",V$4),assets_m6!$A:$D,4,FALSE)</f>
        <v>81.915000000000006</v>
      </c>
      <c r="X84" t="str">
        <f t="shared" si="44"/>
        <v>SHY</v>
      </c>
      <c r="Y84">
        <f t="shared" si="44"/>
        <v>81.619</v>
      </c>
      <c r="Z84">
        <f t="shared" si="59"/>
        <v>81.53</v>
      </c>
      <c r="AA84">
        <f t="shared" si="59"/>
        <v>81.510999999999996</v>
      </c>
      <c r="AB84">
        <f t="shared" si="59"/>
        <v>81.61</v>
      </c>
      <c r="AC84">
        <f t="shared" si="59"/>
        <v>81.768000000000001</v>
      </c>
      <c r="AD84">
        <f t="shared" si="59"/>
        <v>82.013999999999996</v>
      </c>
      <c r="AE84">
        <f t="shared" si="59"/>
        <v>82.013999999999996</v>
      </c>
      <c r="AF84">
        <f t="shared" si="59"/>
        <v>82.004000000000005</v>
      </c>
      <c r="AG84">
        <f t="shared" si="59"/>
        <v>81.775999999999996</v>
      </c>
      <c r="AH84">
        <f t="shared" si="58"/>
        <v>81.716999999999999</v>
      </c>
      <c r="AI84">
        <f t="shared" si="58"/>
        <v>81.617999999999995</v>
      </c>
      <c r="AJ84">
        <f t="shared" si="58"/>
        <v>81.647999999999996</v>
      </c>
      <c r="AK84">
        <f t="shared" si="58"/>
        <v>81.686999999999998</v>
      </c>
      <c r="AL84">
        <f t="shared" si="58"/>
        <v>81.597999999999999</v>
      </c>
      <c r="AM84">
        <f t="shared" si="40"/>
        <v>81.569000000000003</v>
      </c>
      <c r="AN84">
        <f t="shared" si="40"/>
        <v>81.628</v>
      </c>
      <c r="AO84">
        <f t="shared" si="40"/>
        <v>81.578999999999994</v>
      </c>
      <c r="AP84">
        <f t="shared" si="40"/>
        <v>81.489999999999995</v>
      </c>
      <c r="AQ84">
        <f t="shared" si="40"/>
        <v>81.48</v>
      </c>
      <c r="AR84">
        <f t="shared" si="40"/>
        <v>81.706999999999994</v>
      </c>
      <c r="AS84">
        <f t="shared" si="40"/>
        <v>81.915000000000006</v>
      </c>
      <c r="AU84" t="s">
        <v>78</v>
      </c>
      <c r="AV84">
        <f t="shared" si="42"/>
        <v>-1.090432374814671E-5</v>
      </c>
      <c r="AW84">
        <f t="shared" si="42"/>
        <v>-2.3304305163750102E-6</v>
      </c>
      <c r="AX84">
        <f t="shared" si="42"/>
        <v>1.2145599980371209E-5</v>
      </c>
      <c r="AY84">
        <f t="shared" si="42"/>
        <v>1.9360372503369839E-5</v>
      </c>
      <c r="AZ84">
        <f t="shared" si="42"/>
        <v>3.0085118872908124E-5</v>
      </c>
      <c r="BA84">
        <f t="shared" si="42"/>
        <v>0</v>
      </c>
      <c r="BB84">
        <f t="shared" si="42"/>
        <v>-1.2193040212635532E-6</v>
      </c>
      <c r="BC84">
        <f t="shared" si="42"/>
        <v>-2.780352177942645E-5</v>
      </c>
      <c r="BD84">
        <f t="shared" si="42"/>
        <v>-7.2148307571900679E-6</v>
      </c>
      <c r="BE84">
        <f t="shared" si="42"/>
        <v>-1.211498219464784E-5</v>
      </c>
      <c r="BF84">
        <f t="shared" si="42"/>
        <v>3.6756597809308164E-6</v>
      </c>
      <c r="BG84">
        <f t="shared" si="42"/>
        <v>4.7766019988244027E-6</v>
      </c>
      <c r="BH84">
        <f t="shared" si="42"/>
        <v>-1.089524648964935E-5</v>
      </c>
      <c r="BI84">
        <f t="shared" si="42"/>
        <v>-3.5540086766828063E-6</v>
      </c>
      <c r="BJ84">
        <f t="shared" si="42"/>
        <v>7.2331400409466218E-6</v>
      </c>
      <c r="BK84">
        <f t="shared" si="42"/>
        <v>-6.0028421620040418E-6</v>
      </c>
      <c r="BL84">
        <f t="shared" si="60"/>
        <v>-1.0909670380857653E-5</v>
      </c>
      <c r="BM84">
        <f t="shared" si="60"/>
        <v>-1.2271444348988717E-6</v>
      </c>
      <c r="BN84">
        <f t="shared" si="60"/>
        <v>2.7859597447225043E-5</v>
      </c>
      <c r="BO84">
        <f t="shared" si="60"/>
        <v>2.5456815205553088E-5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3.6266065499455579E-3</v>
      </c>
      <c r="BZ84">
        <f t="shared" si="47"/>
        <v>45</v>
      </c>
      <c r="CA84">
        <f t="shared" si="48"/>
        <v>3</v>
      </c>
      <c r="CB84">
        <f t="shared" si="49"/>
        <v>7.9999999999999988E-2</v>
      </c>
      <c r="CC84">
        <f t="shared" si="50"/>
        <v>0</v>
      </c>
      <c r="CD84">
        <f t="shared" si="51"/>
        <v>0</v>
      </c>
      <c r="CE84">
        <f t="shared" si="52"/>
        <v>1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0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19.510000000000002</v>
      </c>
      <c r="C85">
        <f>VLOOKUP(CONCATENATE($A85,"_",C$4),assets_m6!$A:$D,4,FALSE)</f>
        <v>19.489999999999998</v>
      </c>
      <c r="D85">
        <f>VLOOKUP(CONCATENATE($A85,"_",D$4),assets_m6!$A:$D,4,FALSE)</f>
        <v>19.190000000000001</v>
      </c>
      <c r="E85">
        <f>VLOOKUP(CONCATENATE($A85,"_",E$4),assets_m6!$A:$D,4,FALSE)</f>
        <v>19.14</v>
      </c>
      <c r="F85">
        <f>VLOOKUP(CONCATENATE($A85,"_",F$4),assets_m6!$A:$D,4,FALSE)</f>
        <v>18.64</v>
      </c>
      <c r="G85">
        <f>VLOOKUP(CONCATENATE($A85,"_",G$4),assets_m6!$A:$D,4,FALSE)</f>
        <v>18.309999999999999</v>
      </c>
      <c r="H85" t="e">
        <f>VLOOKUP(CONCATENATE($A85,"_",H$4),assets_m6!$A:$D,4,FALSE)</f>
        <v>#N/A</v>
      </c>
      <c r="I85">
        <f>VLOOKUP(CONCATENATE($A85,"_",I$4),assets_m6!$A:$D,4,FALSE)</f>
        <v>17.73</v>
      </c>
      <c r="J85">
        <f>VLOOKUP(CONCATENATE($A85,"_",J$4),assets_m6!$A:$D,4,FALSE)</f>
        <v>17.690000000000001</v>
      </c>
      <c r="K85">
        <f>VLOOKUP(CONCATENATE($A85,"_",K$4),assets_m6!$A:$D,4,FALSE)</f>
        <v>17.75</v>
      </c>
      <c r="L85">
        <f>VLOOKUP(CONCATENATE($A85,"_",L$4),assets_m6!$A:$D,4,FALSE)</f>
        <v>17.79</v>
      </c>
      <c r="M85">
        <f>VLOOKUP(CONCATENATE($A85,"_",M$4),assets_m6!$A:$D,4,FALSE)</f>
        <v>17.579999999999998</v>
      </c>
      <c r="N85">
        <f>VLOOKUP(CONCATENATE($A85,"_",N$4),assets_m6!$A:$D,4,FALSE)</f>
        <v>17.440000000000001</v>
      </c>
      <c r="O85">
        <f>VLOOKUP(CONCATENATE($A85,"_",O$4),assets_m6!$A:$D,4,FALSE)</f>
        <v>17.690000000000001</v>
      </c>
      <c r="P85">
        <f>VLOOKUP(CONCATENATE($A85,"_",P$4),assets_m6!$A:$D,4,FALSE)</f>
        <v>17</v>
      </c>
      <c r="Q85">
        <f>VLOOKUP(CONCATENATE($A85,"_",Q$4),assets_m6!$A:$D,4,FALSE)</f>
        <v>17.190000000000001</v>
      </c>
      <c r="R85">
        <f>VLOOKUP(CONCATENATE($A85,"_",R$4),assets_m6!$A:$D,4,FALSE)</f>
        <v>17.22</v>
      </c>
      <c r="S85">
        <f>VLOOKUP(CONCATENATE($A85,"_",S$4),assets_m6!$A:$D,4,FALSE)</f>
        <v>17.29</v>
      </c>
      <c r="T85">
        <f>VLOOKUP(CONCATENATE($A85,"_",T$4),assets_m6!$A:$D,4,FALSE)</f>
        <v>17.190000000000001</v>
      </c>
      <c r="U85">
        <f>VLOOKUP(CONCATENATE($A85,"_",U$4),assets_m6!$A:$D,4,FALSE)</f>
        <v>17.399999999999999</v>
      </c>
      <c r="V85">
        <f>VLOOKUP(CONCATENATE($A85,"_",V$4),assets_m6!$A:$D,4,FALSE)</f>
        <v>17.14</v>
      </c>
      <c r="X85" t="str">
        <f t="shared" si="44"/>
        <v>SLV</v>
      </c>
      <c r="Y85">
        <f t="shared" si="44"/>
        <v>19.510000000000002</v>
      </c>
      <c r="Z85">
        <f t="shared" si="59"/>
        <v>19.489999999999998</v>
      </c>
      <c r="AA85">
        <f t="shared" si="59"/>
        <v>19.190000000000001</v>
      </c>
      <c r="AB85">
        <f t="shared" si="59"/>
        <v>19.14</v>
      </c>
      <c r="AC85">
        <f t="shared" si="59"/>
        <v>18.64</v>
      </c>
      <c r="AD85">
        <f t="shared" si="59"/>
        <v>18.309999999999999</v>
      </c>
      <c r="AE85">
        <f t="shared" si="59"/>
        <v>18.309999999999999</v>
      </c>
      <c r="AF85">
        <f t="shared" si="59"/>
        <v>17.73</v>
      </c>
      <c r="AG85">
        <f t="shared" si="59"/>
        <v>17.690000000000001</v>
      </c>
      <c r="AH85">
        <f t="shared" si="58"/>
        <v>17.75</v>
      </c>
      <c r="AI85">
        <f t="shared" si="58"/>
        <v>17.79</v>
      </c>
      <c r="AJ85">
        <f t="shared" si="58"/>
        <v>17.579999999999998</v>
      </c>
      <c r="AK85">
        <f t="shared" si="58"/>
        <v>17.440000000000001</v>
      </c>
      <c r="AL85">
        <f t="shared" si="58"/>
        <v>17.690000000000001</v>
      </c>
      <c r="AM85">
        <f t="shared" si="40"/>
        <v>17</v>
      </c>
      <c r="AN85">
        <f t="shared" si="40"/>
        <v>17.190000000000001</v>
      </c>
      <c r="AO85">
        <f t="shared" si="40"/>
        <v>17.22</v>
      </c>
      <c r="AP85">
        <f t="shared" si="40"/>
        <v>17.29</v>
      </c>
      <c r="AQ85">
        <f t="shared" si="40"/>
        <v>17.190000000000001</v>
      </c>
      <c r="AR85">
        <f t="shared" si="40"/>
        <v>17.399999999999999</v>
      </c>
      <c r="AS85">
        <f t="shared" si="40"/>
        <v>17.14</v>
      </c>
      <c r="AU85" t="s">
        <v>52</v>
      </c>
      <c r="AV85">
        <f t="shared" si="42"/>
        <v>-1.0251153254742759E-5</v>
      </c>
      <c r="AW85">
        <f t="shared" si="42"/>
        <v>-1.5392508978963427E-4</v>
      </c>
      <c r="AX85">
        <f t="shared" si="42"/>
        <v>-2.6055237102658007E-5</v>
      </c>
      <c r="AY85">
        <f t="shared" si="42"/>
        <v>-2.6123301985370948E-4</v>
      </c>
      <c r="AZ85">
        <f t="shared" si="42"/>
        <v>-1.7703862660944307E-4</v>
      </c>
      <c r="BA85">
        <f t="shared" si="42"/>
        <v>0</v>
      </c>
      <c r="BB85">
        <f t="shared" si="42"/>
        <v>-3.1676679410158295E-4</v>
      </c>
      <c r="BC85">
        <f t="shared" si="42"/>
        <v>-2.2560631697687056E-5</v>
      </c>
      <c r="BD85">
        <f t="shared" si="42"/>
        <v>3.3917467495759593E-5</v>
      </c>
      <c r="BE85">
        <f t="shared" si="42"/>
        <v>2.2535211267605156E-5</v>
      </c>
      <c r="BF85">
        <f t="shared" si="42"/>
        <v>-1.1804384485666153E-4</v>
      </c>
      <c r="BG85">
        <f t="shared" si="42"/>
        <v>-7.9635949943115494E-5</v>
      </c>
      <c r="BH85">
        <f t="shared" si="42"/>
        <v>1.4334862385321099E-4</v>
      </c>
      <c r="BI85">
        <f t="shared" ref="BI85:BK104" si="61">$BW85*(AM85-AL85)/AL85</f>
        <v>-3.9005087620124434E-4</v>
      </c>
      <c r="BJ85">
        <f t="shared" si="61"/>
        <v>1.1176470588235369E-4</v>
      </c>
      <c r="BK85">
        <f t="shared" si="61"/>
        <v>1.7452006980801386E-5</v>
      </c>
      <c r="BL85">
        <f t="shared" si="60"/>
        <v>4.0650406504065203E-5</v>
      </c>
      <c r="BM85">
        <f t="shared" si="60"/>
        <v>-5.7836899942161875E-5</v>
      </c>
      <c r="BN85">
        <f t="shared" si="60"/>
        <v>1.2216404886561798E-4</v>
      </c>
      <c r="BO85">
        <f t="shared" si="60"/>
        <v>-1.4942528735632072E-4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-0.12147616606868276</v>
      </c>
      <c r="BZ85">
        <f t="shared" si="47"/>
        <v>1</v>
      </c>
      <c r="CA85">
        <f t="shared" si="48"/>
        <v>1</v>
      </c>
      <c r="CB85">
        <f t="shared" si="49"/>
        <v>0.24</v>
      </c>
      <c r="CC85">
        <f t="shared" si="50"/>
        <v>1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0</v>
      </c>
      <c r="CI85">
        <f t="shared" si="55"/>
        <v>1</v>
      </c>
      <c r="CJ85">
        <f t="shared" si="56"/>
        <v>1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73.989999999999995</v>
      </c>
      <c r="C86">
        <f>VLOOKUP(CONCATENATE($A86,"_",C$4),assets_m6!$A:$D,4,FALSE)</f>
        <v>74.87</v>
      </c>
      <c r="D86">
        <f>VLOOKUP(CONCATENATE($A86,"_",D$4),assets_m6!$A:$D,4,FALSE)</f>
        <v>74.02</v>
      </c>
      <c r="E86">
        <f>VLOOKUP(CONCATENATE($A86,"_",E$4),assets_m6!$A:$D,4,FALSE)</f>
        <v>73.400000000000006</v>
      </c>
      <c r="F86">
        <f>VLOOKUP(CONCATENATE($A86,"_",F$4),assets_m6!$A:$D,4,FALSE)</f>
        <v>73.12</v>
      </c>
      <c r="G86">
        <f>VLOOKUP(CONCATENATE($A86,"_",G$4),assets_m6!$A:$D,4,FALSE)</f>
        <v>73.334999999999994</v>
      </c>
      <c r="H86">
        <f>VLOOKUP(CONCATENATE($A86,"_",H$4),assets_m6!$A:$D,4,FALSE)</f>
        <v>73.989999999999995</v>
      </c>
      <c r="I86">
        <f>VLOOKUP(CONCATENATE($A86,"_",I$4),assets_m6!$A:$D,4,FALSE)</f>
        <v>72.760000000000005</v>
      </c>
      <c r="J86">
        <f>VLOOKUP(CONCATENATE($A86,"_",J$4),assets_m6!$A:$D,4,FALSE)</f>
        <v>73.98</v>
      </c>
      <c r="K86">
        <f>VLOOKUP(CONCATENATE($A86,"_",K$4),assets_m6!$A:$D,4,FALSE)</f>
        <v>74.77</v>
      </c>
      <c r="L86">
        <f>VLOOKUP(CONCATENATE($A86,"_",L$4),assets_m6!$A:$D,4,FALSE)</f>
        <v>75.004999999999995</v>
      </c>
      <c r="M86">
        <f>VLOOKUP(CONCATENATE($A86,"_",M$4),assets_m6!$A:$D,4,FALSE)</f>
        <v>74.534999999999997</v>
      </c>
      <c r="N86">
        <f>VLOOKUP(CONCATENATE($A86,"_",N$4),assets_m6!$A:$D,4,FALSE)</f>
        <v>74.540000000000006</v>
      </c>
      <c r="O86">
        <f>VLOOKUP(CONCATENATE($A86,"_",O$4),assets_m6!$A:$D,4,FALSE)</f>
        <v>73.53</v>
      </c>
      <c r="P86">
        <f>VLOOKUP(CONCATENATE($A86,"_",P$4),assets_m6!$A:$D,4,FALSE)</f>
        <v>72.58</v>
      </c>
      <c r="Q86">
        <f>VLOOKUP(CONCATENATE($A86,"_",Q$4),assets_m6!$A:$D,4,FALSE)</f>
        <v>74.260000000000005</v>
      </c>
      <c r="R86">
        <f>VLOOKUP(CONCATENATE($A86,"_",R$4),assets_m6!$A:$D,4,FALSE)</f>
        <v>74.239999999999995</v>
      </c>
      <c r="S86">
        <f>VLOOKUP(CONCATENATE($A86,"_",S$4),assets_m6!$A:$D,4,FALSE)</f>
        <v>74.59</v>
      </c>
      <c r="T86">
        <f>VLOOKUP(CONCATENATE($A86,"_",T$4),assets_m6!$A:$D,4,FALSE)</f>
        <v>75.02</v>
      </c>
      <c r="U86">
        <f>VLOOKUP(CONCATENATE($A86,"_",U$4),assets_m6!$A:$D,4,FALSE)</f>
        <v>74.760000000000005</v>
      </c>
      <c r="V86">
        <f>VLOOKUP(CONCATENATE($A86,"_",V$4),assets_m6!$A:$D,4,FALSE)</f>
        <v>75.25</v>
      </c>
      <c r="X86" t="str">
        <f t="shared" si="44"/>
        <v>SPMV.L</v>
      </c>
      <c r="Y86">
        <f t="shared" si="44"/>
        <v>73.989999999999995</v>
      </c>
      <c r="Z86">
        <f t="shared" si="59"/>
        <v>74.87</v>
      </c>
      <c r="AA86">
        <f t="shared" si="59"/>
        <v>74.02</v>
      </c>
      <c r="AB86">
        <f t="shared" si="59"/>
        <v>73.400000000000006</v>
      </c>
      <c r="AC86">
        <f t="shared" si="59"/>
        <v>73.12</v>
      </c>
      <c r="AD86">
        <f t="shared" si="59"/>
        <v>73.334999999999994</v>
      </c>
      <c r="AE86">
        <f t="shared" si="59"/>
        <v>73.989999999999995</v>
      </c>
      <c r="AF86">
        <f t="shared" si="59"/>
        <v>72.760000000000005</v>
      </c>
      <c r="AG86">
        <f t="shared" si="59"/>
        <v>73.98</v>
      </c>
      <c r="AH86">
        <f t="shared" si="58"/>
        <v>74.77</v>
      </c>
      <c r="AI86">
        <f t="shared" si="58"/>
        <v>75.004999999999995</v>
      </c>
      <c r="AJ86">
        <f t="shared" si="58"/>
        <v>74.534999999999997</v>
      </c>
      <c r="AK86">
        <f t="shared" si="58"/>
        <v>74.540000000000006</v>
      </c>
      <c r="AL86">
        <f t="shared" si="58"/>
        <v>73.53</v>
      </c>
      <c r="AM86">
        <f t="shared" si="58"/>
        <v>72.58</v>
      </c>
      <c r="AN86">
        <f t="shared" si="58"/>
        <v>74.260000000000005</v>
      </c>
      <c r="AO86">
        <f t="shared" si="58"/>
        <v>74.239999999999995</v>
      </c>
      <c r="AP86">
        <f t="shared" si="58"/>
        <v>74.59</v>
      </c>
      <c r="AQ86">
        <f t="shared" si="58"/>
        <v>75.02</v>
      </c>
      <c r="AR86">
        <f t="shared" si="58"/>
        <v>74.760000000000005</v>
      </c>
      <c r="AS86">
        <f t="shared" si="58"/>
        <v>75.25</v>
      </c>
      <c r="AU86" t="s">
        <v>65</v>
      </c>
      <c r="AV86">
        <f t="shared" ref="AV86:BH104" si="62">$BW86*(Z86-Y86)/Y86</f>
        <v>1.1893499121503038E-4</v>
      </c>
      <c r="AW86">
        <f t="shared" si="62"/>
        <v>-1.1353011887271384E-4</v>
      </c>
      <c r="AX86">
        <f t="shared" si="62"/>
        <v>-8.3761145636313217E-5</v>
      </c>
      <c r="AY86">
        <f t="shared" si="62"/>
        <v>-3.8147138964577807E-5</v>
      </c>
      <c r="AZ86">
        <f t="shared" si="62"/>
        <v>2.9403719912471168E-5</v>
      </c>
      <c r="BA86">
        <f t="shared" si="62"/>
        <v>8.9316151905638672E-5</v>
      </c>
      <c r="BB86">
        <f t="shared" si="62"/>
        <v>-1.6623868090282333E-4</v>
      </c>
      <c r="BC86">
        <f t="shared" si="62"/>
        <v>1.676745464540955E-4</v>
      </c>
      <c r="BD86">
        <f t="shared" si="62"/>
        <v>1.0678561773452177E-4</v>
      </c>
      <c r="BE86">
        <f t="shared" si="62"/>
        <v>3.1429717801257113E-5</v>
      </c>
      <c r="BF86">
        <f t="shared" si="62"/>
        <v>-6.2662489167388701E-5</v>
      </c>
      <c r="BG86">
        <f t="shared" si="62"/>
        <v>6.7082578654453127E-7</v>
      </c>
      <c r="BH86">
        <f t="shared" si="62"/>
        <v>-1.3549771934531863E-4</v>
      </c>
      <c r="BI86">
        <f t="shared" si="61"/>
        <v>-1.2919896640826913E-4</v>
      </c>
      <c r="BJ86">
        <f t="shared" si="61"/>
        <v>2.3146872416643797E-4</v>
      </c>
      <c r="BK86">
        <f t="shared" si="61"/>
        <v>-2.6932399676824982E-6</v>
      </c>
      <c r="BL86">
        <f t="shared" si="60"/>
        <v>4.7144396551725296E-5</v>
      </c>
      <c r="BM86">
        <f t="shared" si="60"/>
        <v>5.7648478348303074E-5</v>
      </c>
      <c r="BN86">
        <f t="shared" si="60"/>
        <v>-3.4657424686748994E-5</v>
      </c>
      <c r="BO86">
        <f t="shared" si="60"/>
        <v>6.5543071161047994E-5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1.7029328287606504E-2</v>
      </c>
      <c r="BZ86">
        <f t="shared" si="47"/>
        <v>62</v>
      </c>
      <c r="CA86">
        <f t="shared" si="48"/>
        <v>4</v>
      </c>
      <c r="CB86">
        <f t="shared" si="49"/>
        <v>0.12000000000000002</v>
      </c>
      <c r="CC86">
        <f t="shared" si="50"/>
        <v>0</v>
      </c>
      <c r="CD86">
        <f t="shared" si="51"/>
        <v>0</v>
      </c>
      <c r="CE86">
        <f t="shared" si="52"/>
        <v>0</v>
      </c>
      <c r="CF86">
        <f t="shared" si="53"/>
        <v>1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0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110.539</v>
      </c>
      <c r="C87">
        <f>VLOOKUP(CONCATENATE($A87,"_",C$4),assets_m6!$A:$D,4,FALSE)</f>
        <v>109.596</v>
      </c>
      <c r="D87">
        <f>VLOOKUP(CONCATENATE($A87,"_",D$4),assets_m6!$A:$D,4,FALSE)</f>
        <v>110.107</v>
      </c>
      <c r="E87">
        <f>VLOOKUP(CONCATENATE($A87,"_",E$4),assets_m6!$A:$D,4,FALSE)</f>
        <v>111.82599999999999</v>
      </c>
      <c r="F87">
        <f>VLOOKUP(CONCATENATE($A87,"_",F$4),assets_m6!$A:$D,4,FALSE)</f>
        <v>112.80800000000001</v>
      </c>
      <c r="G87">
        <f>VLOOKUP(CONCATENATE($A87,"_",G$4),assets_m6!$A:$D,4,FALSE)</f>
        <v>113.96599999999999</v>
      </c>
      <c r="H87" t="e">
        <f>VLOOKUP(CONCATENATE($A87,"_",H$4),assets_m6!$A:$D,4,FALSE)</f>
        <v>#N/A</v>
      </c>
      <c r="I87">
        <f>VLOOKUP(CONCATENATE($A87,"_",I$4),assets_m6!$A:$D,4,FALSE)</f>
        <v>114.861</v>
      </c>
      <c r="J87">
        <f>VLOOKUP(CONCATENATE($A87,"_",J$4),assets_m6!$A:$D,4,FALSE)</f>
        <v>112.932</v>
      </c>
      <c r="K87">
        <f>VLOOKUP(CONCATENATE($A87,"_",K$4),assets_m6!$A:$D,4,FALSE)</f>
        <v>111.93899999999999</v>
      </c>
      <c r="L87">
        <f>VLOOKUP(CONCATENATE($A87,"_",L$4),assets_m6!$A:$D,4,FALSE)</f>
        <v>110.699</v>
      </c>
      <c r="M87">
        <f>VLOOKUP(CONCATENATE($A87,"_",M$4),assets_m6!$A:$D,4,FALSE)</f>
        <v>112.608</v>
      </c>
      <c r="N87">
        <f>VLOOKUP(CONCATENATE($A87,"_",N$4),assets_m6!$A:$D,4,FALSE)</f>
        <v>113.277</v>
      </c>
      <c r="O87">
        <f>VLOOKUP(CONCATENATE($A87,"_",O$4),assets_m6!$A:$D,4,FALSE)</f>
        <v>114.57599999999999</v>
      </c>
      <c r="P87">
        <f>VLOOKUP(CONCATENATE($A87,"_",P$4),assets_m6!$A:$D,4,FALSE)</f>
        <v>113.64100000000001</v>
      </c>
      <c r="Q87">
        <f>VLOOKUP(CONCATENATE($A87,"_",Q$4),assets_m6!$A:$D,4,FALSE)</f>
        <v>114.28100000000001</v>
      </c>
      <c r="R87">
        <f>VLOOKUP(CONCATENATE($A87,"_",R$4),assets_m6!$A:$D,4,FALSE)</f>
        <v>113.09</v>
      </c>
      <c r="S87">
        <f>VLOOKUP(CONCATENATE($A87,"_",S$4),assets_m6!$A:$D,4,FALSE)</f>
        <v>112.48</v>
      </c>
      <c r="T87">
        <f>VLOOKUP(CONCATENATE($A87,"_",T$4),assets_m6!$A:$D,4,FALSE)</f>
        <v>112.77500000000001</v>
      </c>
      <c r="U87">
        <f>VLOOKUP(CONCATENATE($A87,"_",U$4),assets_m6!$A:$D,4,FALSE)</f>
        <v>114.723</v>
      </c>
      <c r="V87">
        <f>VLOOKUP(CONCATENATE($A87,"_",V$4),assets_m6!$A:$D,4,FALSE)</f>
        <v>116.652</v>
      </c>
      <c r="X87" t="str">
        <f t="shared" si="44"/>
        <v>TLT</v>
      </c>
      <c r="Y87">
        <f t="shared" si="44"/>
        <v>110.539</v>
      </c>
      <c r="Z87">
        <f t="shared" si="59"/>
        <v>109.596</v>
      </c>
      <c r="AA87">
        <f t="shared" si="59"/>
        <v>110.107</v>
      </c>
      <c r="AB87">
        <f t="shared" si="59"/>
        <v>111.82599999999999</v>
      </c>
      <c r="AC87">
        <f t="shared" si="59"/>
        <v>112.80800000000001</v>
      </c>
      <c r="AD87">
        <f t="shared" si="59"/>
        <v>113.96599999999999</v>
      </c>
      <c r="AE87">
        <f t="shared" si="59"/>
        <v>113.96599999999999</v>
      </c>
      <c r="AF87">
        <f t="shared" si="59"/>
        <v>114.861</v>
      </c>
      <c r="AG87">
        <f t="shared" si="59"/>
        <v>112.932</v>
      </c>
      <c r="AH87">
        <f t="shared" si="58"/>
        <v>111.93899999999999</v>
      </c>
      <c r="AI87">
        <f t="shared" si="58"/>
        <v>110.699</v>
      </c>
      <c r="AJ87">
        <f t="shared" si="58"/>
        <v>112.608</v>
      </c>
      <c r="AK87">
        <f t="shared" si="58"/>
        <v>113.277</v>
      </c>
      <c r="AL87">
        <f t="shared" si="58"/>
        <v>114.57599999999999</v>
      </c>
      <c r="AM87">
        <f t="shared" si="58"/>
        <v>113.64100000000001</v>
      </c>
      <c r="AN87">
        <f t="shared" si="58"/>
        <v>114.28100000000001</v>
      </c>
      <c r="AO87">
        <f t="shared" si="58"/>
        <v>113.09</v>
      </c>
      <c r="AP87">
        <f t="shared" si="58"/>
        <v>112.48</v>
      </c>
      <c r="AQ87">
        <f t="shared" si="58"/>
        <v>112.77500000000001</v>
      </c>
      <c r="AR87">
        <f t="shared" si="58"/>
        <v>114.723</v>
      </c>
      <c r="AS87">
        <f t="shared" si="58"/>
        <v>116.652</v>
      </c>
      <c r="AU87" t="s">
        <v>59</v>
      </c>
      <c r="AV87">
        <f t="shared" si="62"/>
        <v>-8.5309257366178261E-5</v>
      </c>
      <c r="AW87">
        <f t="shared" si="62"/>
        <v>4.6625789262381439E-5</v>
      </c>
      <c r="AX87">
        <f t="shared" si="62"/>
        <v>1.561208642502288E-4</v>
      </c>
      <c r="AY87">
        <f t="shared" si="62"/>
        <v>8.7814998300933032E-5</v>
      </c>
      <c r="AZ87">
        <f t="shared" si="62"/>
        <v>1.0265229416353334E-4</v>
      </c>
      <c r="BA87">
        <f t="shared" si="62"/>
        <v>0</v>
      </c>
      <c r="BB87">
        <f t="shared" si="62"/>
        <v>7.8532193812190499E-5</v>
      </c>
      <c r="BC87">
        <f t="shared" si="62"/>
        <v>-1.6794212134667137E-4</v>
      </c>
      <c r="BD87">
        <f t="shared" si="62"/>
        <v>-8.792901923281348E-5</v>
      </c>
      <c r="BE87">
        <f t="shared" si="62"/>
        <v>-1.1077461831890539E-4</v>
      </c>
      <c r="BF87">
        <f t="shared" si="62"/>
        <v>1.7244961562435128E-4</v>
      </c>
      <c r="BG87">
        <f t="shared" si="62"/>
        <v>5.9409633418584551E-5</v>
      </c>
      <c r="BH87">
        <f t="shared" si="62"/>
        <v>1.1467464710400102E-4</v>
      </c>
      <c r="BI87">
        <f t="shared" si="61"/>
        <v>-8.1605222734253962E-5</v>
      </c>
      <c r="BJ87">
        <f t="shared" si="61"/>
        <v>5.6317702237748748E-5</v>
      </c>
      <c r="BK87">
        <f t="shared" si="61"/>
        <v>-1.0421679894295661E-4</v>
      </c>
      <c r="BL87">
        <f t="shared" si="60"/>
        <v>-5.3939340348395029E-5</v>
      </c>
      <c r="BM87">
        <f t="shared" si="60"/>
        <v>2.6226884779516511E-5</v>
      </c>
      <c r="BN87">
        <f t="shared" si="60"/>
        <v>1.7273331855464363E-4</v>
      </c>
      <c r="BO87">
        <f t="shared" si="60"/>
        <v>1.6814413849010245E-4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5.5301748704077287E-2</v>
      </c>
      <c r="BZ87">
        <f t="shared" si="47"/>
        <v>91</v>
      </c>
      <c r="CA87">
        <f t="shared" si="48"/>
        <v>5</v>
      </c>
      <c r="CB87">
        <f t="shared" si="49"/>
        <v>0.24000000000000005</v>
      </c>
      <c r="CC87">
        <f t="shared" si="50"/>
        <v>0</v>
      </c>
      <c r="CD87">
        <f t="shared" si="51"/>
        <v>0</v>
      </c>
      <c r="CE87">
        <f t="shared" si="52"/>
        <v>0</v>
      </c>
      <c r="CF87">
        <f t="shared" si="53"/>
        <v>0</v>
      </c>
      <c r="CG87">
        <f t="shared" si="54"/>
        <v>1</v>
      </c>
      <c r="CI87">
        <f t="shared" si="55"/>
        <v>0</v>
      </c>
      <c r="CJ87">
        <f t="shared" si="56"/>
        <v>0</v>
      </c>
      <c r="CK87">
        <f t="shared" si="56"/>
        <v>0</v>
      </c>
      <c r="CL87">
        <f t="shared" si="56"/>
        <v>0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492.57100000000003</v>
      </c>
      <c r="C88">
        <f>VLOOKUP(CONCATENATE($A88,"_",C$4),assets_m6!$A:$D,4,FALSE)</f>
        <v>502.529</v>
      </c>
      <c r="D88">
        <f>VLOOKUP(CONCATENATE($A88,"_",D$4),assets_m6!$A:$D,4,FALSE)</f>
        <v>505.29199999999997</v>
      </c>
      <c r="E88">
        <f>VLOOKUP(CONCATENATE($A88,"_",E$4),assets_m6!$A:$D,4,FALSE)</f>
        <v>512.51700000000005</v>
      </c>
      <c r="F88">
        <f>VLOOKUP(CONCATENATE($A88,"_",F$4),assets_m6!$A:$D,4,FALSE)</f>
        <v>510.45</v>
      </c>
      <c r="G88">
        <f>VLOOKUP(CONCATENATE($A88,"_",G$4),assets_m6!$A:$D,4,FALSE)</f>
        <v>514.197</v>
      </c>
      <c r="H88" t="e">
        <f>VLOOKUP(CONCATENATE($A88,"_",H$4),assets_m6!$A:$D,4,FALSE)</f>
        <v>#N/A</v>
      </c>
      <c r="I88">
        <f>VLOOKUP(CONCATENATE($A88,"_",I$4),assets_m6!$A:$D,4,FALSE)</f>
        <v>502.11200000000002</v>
      </c>
      <c r="J88">
        <f>VLOOKUP(CONCATENATE($A88,"_",J$4),assets_m6!$A:$D,4,FALSE)</f>
        <v>512.1</v>
      </c>
      <c r="K88">
        <f>VLOOKUP(CONCATENATE($A88,"_",K$4),assets_m6!$A:$D,4,FALSE)</f>
        <v>511.19499999999999</v>
      </c>
      <c r="L88">
        <f>VLOOKUP(CONCATENATE($A88,"_",L$4),assets_m6!$A:$D,4,FALSE)</f>
        <v>515.41899999999998</v>
      </c>
      <c r="M88">
        <f>VLOOKUP(CONCATENATE($A88,"_",M$4),assets_m6!$A:$D,4,FALSE)</f>
        <v>513.74900000000002</v>
      </c>
      <c r="N88">
        <f>VLOOKUP(CONCATENATE($A88,"_",N$4),assets_m6!$A:$D,4,FALSE)</f>
        <v>511.23500000000001</v>
      </c>
      <c r="O88">
        <f>VLOOKUP(CONCATENATE($A88,"_",O$4),assets_m6!$A:$D,4,FALSE)</f>
        <v>498.137</v>
      </c>
      <c r="P88">
        <f>VLOOKUP(CONCATENATE($A88,"_",P$4),assets_m6!$A:$D,4,FALSE)</f>
        <v>499.31900000000002</v>
      </c>
      <c r="Q88">
        <f>VLOOKUP(CONCATENATE($A88,"_",Q$4),assets_m6!$A:$D,4,FALSE)</f>
        <v>526.47</v>
      </c>
      <c r="R88">
        <f>VLOOKUP(CONCATENATE($A88,"_",R$4),assets_m6!$A:$D,4,FALSE)</f>
        <v>516.154</v>
      </c>
      <c r="S88">
        <f>VLOOKUP(CONCATENATE($A88,"_",S$4),assets_m6!$A:$D,4,FALSE)</f>
        <v>530.14700000000005</v>
      </c>
      <c r="T88">
        <f>VLOOKUP(CONCATENATE($A88,"_",T$4),assets_m6!$A:$D,4,FALSE)</f>
        <v>516.25400000000002</v>
      </c>
      <c r="U88">
        <f>VLOOKUP(CONCATENATE($A88,"_",U$4),assets_m6!$A:$D,4,FALSE)</f>
        <v>519.22500000000002</v>
      </c>
      <c r="V88">
        <f>VLOOKUP(CONCATENATE($A88,"_",V$4),assets_m6!$A:$D,4,FALSE)</f>
        <v>518.18200000000002</v>
      </c>
      <c r="X88" t="str">
        <f t="shared" si="44"/>
        <v>UNH</v>
      </c>
      <c r="Y88">
        <f t="shared" si="44"/>
        <v>492.57100000000003</v>
      </c>
      <c r="Z88">
        <f t="shared" si="59"/>
        <v>502.529</v>
      </c>
      <c r="AA88">
        <f t="shared" si="59"/>
        <v>505.29199999999997</v>
      </c>
      <c r="AB88">
        <f t="shared" si="59"/>
        <v>512.51700000000005</v>
      </c>
      <c r="AC88">
        <f t="shared" si="59"/>
        <v>510.45</v>
      </c>
      <c r="AD88">
        <f t="shared" si="59"/>
        <v>514.197</v>
      </c>
      <c r="AE88">
        <f t="shared" si="59"/>
        <v>514.197</v>
      </c>
      <c r="AF88">
        <f t="shared" si="59"/>
        <v>502.11200000000002</v>
      </c>
      <c r="AG88">
        <f t="shared" si="59"/>
        <v>512.1</v>
      </c>
      <c r="AH88">
        <f t="shared" si="58"/>
        <v>511.19499999999999</v>
      </c>
      <c r="AI88">
        <f t="shared" si="58"/>
        <v>515.41899999999998</v>
      </c>
      <c r="AJ88">
        <f t="shared" si="58"/>
        <v>513.74900000000002</v>
      </c>
      <c r="AK88">
        <f t="shared" si="58"/>
        <v>511.23500000000001</v>
      </c>
      <c r="AL88">
        <f t="shared" si="58"/>
        <v>498.137</v>
      </c>
      <c r="AM88">
        <f t="shared" si="58"/>
        <v>499.31900000000002</v>
      </c>
      <c r="AN88">
        <f t="shared" si="58"/>
        <v>526.47</v>
      </c>
      <c r="AO88">
        <f t="shared" si="58"/>
        <v>516.154</v>
      </c>
      <c r="AP88">
        <f t="shared" si="58"/>
        <v>530.14700000000005</v>
      </c>
      <c r="AQ88">
        <f t="shared" si="58"/>
        <v>516.25400000000002</v>
      </c>
      <c r="AR88">
        <f t="shared" si="58"/>
        <v>519.22500000000002</v>
      </c>
      <c r="AS88">
        <f t="shared" si="58"/>
        <v>518.18200000000002</v>
      </c>
      <c r="AU88" t="s">
        <v>62</v>
      </c>
      <c r="AV88">
        <f t="shared" si="62"/>
        <v>2.0216374898237958E-4</v>
      </c>
      <c r="AW88">
        <f t="shared" si="62"/>
        <v>5.4981901542000105E-5</v>
      </c>
      <c r="AX88">
        <f t="shared" si="62"/>
        <v>1.4298662951323354E-4</v>
      </c>
      <c r="AY88">
        <f t="shared" si="62"/>
        <v>-4.0330369529207108E-5</v>
      </c>
      <c r="AZ88">
        <f t="shared" si="62"/>
        <v>7.3405818395533639E-5</v>
      </c>
      <c r="BA88">
        <f t="shared" si="62"/>
        <v>0</v>
      </c>
      <c r="BB88">
        <f t="shared" si="62"/>
        <v>-2.3502665320878925E-4</v>
      </c>
      <c r="BC88">
        <f t="shared" si="62"/>
        <v>1.989197629214199E-4</v>
      </c>
      <c r="BD88">
        <f t="shared" si="62"/>
        <v>-1.7672329623121061E-5</v>
      </c>
      <c r="BE88">
        <f t="shared" si="62"/>
        <v>8.2629916176801211E-5</v>
      </c>
      <c r="BF88">
        <f t="shared" si="62"/>
        <v>-3.2400823407750961E-5</v>
      </c>
      <c r="BG88">
        <f t="shared" si="62"/>
        <v>-4.893440181878719E-5</v>
      </c>
      <c r="BH88">
        <f t="shared" si="62"/>
        <v>-2.5620311598384328E-4</v>
      </c>
      <c r="BI88">
        <f t="shared" si="61"/>
        <v>2.3728412063348362E-5</v>
      </c>
      <c r="BJ88">
        <f t="shared" si="61"/>
        <v>5.4376060193984217E-4</v>
      </c>
      <c r="BK88">
        <f t="shared" si="61"/>
        <v>-1.9594658764981917E-4</v>
      </c>
      <c r="BL88">
        <f t="shared" si="60"/>
        <v>2.7110126047652549E-4</v>
      </c>
      <c r="BM88">
        <f t="shared" si="60"/>
        <v>-2.6205939107455157E-4</v>
      </c>
      <c r="BN88">
        <f t="shared" si="60"/>
        <v>5.7549190902152892E-5</v>
      </c>
      <c r="BO88">
        <f t="shared" si="60"/>
        <v>-2.0087630603303123E-5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5.1994534798029096E-2</v>
      </c>
      <c r="BZ88">
        <f t="shared" si="47"/>
        <v>89</v>
      </c>
      <c r="CA88">
        <f t="shared" si="48"/>
        <v>5</v>
      </c>
      <c r="CB88">
        <f t="shared" si="49"/>
        <v>0.24000000000000005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1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0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247.48</v>
      </c>
      <c r="C89">
        <f>VLOOKUP(CONCATENATE($A89,"_",C$4),assets_m6!$A:$D,4,FALSE)</f>
        <v>251.16800000000001</v>
      </c>
      <c r="D89">
        <f>VLOOKUP(CONCATENATE($A89,"_",D$4),assets_m6!$A:$D,4,FALSE)</f>
        <v>247.18199999999999</v>
      </c>
      <c r="E89">
        <f>VLOOKUP(CONCATENATE($A89,"_",E$4),assets_m6!$A:$D,4,FALSE)</f>
        <v>240.28399999999999</v>
      </c>
      <c r="F89">
        <f>VLOOKUP(CONCATENATE($A89,"_",F$4),assets_m6!$A:$D,4,FALSE)</f>
        <v>242.11799999999999</v>
      </c>
      <c r="G89">
        <f>VLOOKUP(CONCATENATE($A89,"_",G$4),assets_m6!$A:$D,4,FALSE)</f>
        <v>243.56299999999999</v>
      </c>
      <c r="H89" t="e">
        <f>VLOOKUP(CONCATENATE($A89,"_",H$4),assets_m6!$A:$D,4,FALSE)</f>
        <v>#N/A</v>
      </c>
      <c r="I89">
        <f>VLOOKUP(CONCATENATE($A89,"_",I$4),assets_m6!$A:$D,4,FALSE)</f>
        <v>244.191</v>
      </c>
      <c r="J89">
        <f>VLOOKUP(CONCATENATE($A89,"_",J$4),assets_m6!$A:$D,4,FALSE)</f>
        <v>240.792</v>
      </c>
      <c r="K89">
        <f>VLOOKUP(CONCATENATE($A89,"_",K$4),assets_m6!$A:$D,4,FALSE)</f>
        <v>250.27099999999999</v>
      </c>
      <c r="L89">
        <f>VLOOKUP(CONCATENATE($A89,"_",L$4),assets_m6!$A:$D,4,FALSE)</f>
        <v>248.04900000000001</v>
      </c>
      <c r="M89">
        <f>VLOOKUP(CONCATENATE($A89,"_",M$4),assets_m6!$A:$D,4,FALSE)</f>
        <v>248.517</v>
      </c>
      <c r="N89">
        <f>VLOOKUP(CONCATENATE($A89,"_",N$4),assets_m6!$A:$D,4,FALSE)</f>
        <v>250.16200000000001</v>
      </c>
      <c r="O89">
        <f>VLOOKUP(CONCATENATE($A89,"_",O$4),assets_m6!$A:$D,4,FALSE)</f>
        <v>250.232</v>
      </c>
      <c r="P89">
        <f>VLOOKUP(CONCATENATE($A89,"_",P$4),assets_m6!$A:$D,4,FALSE)</f>
        <v>247.72</v>
      </c>
      <c r="Q89">
        <f>VLOOKUP(CONCATENATE($A89,"_",Q$4),assets_m6!$A:$D,4,FALSE)</f>
        <v>251.01900000000001</v>
      </c>
      <c r="R89">
        <f>VLOOKUP(CONCATENATE($A89,"_",R$4),assets_m6!$A:$D,4,FALSE)</f>
        <v>256.21199999999999</v>
      </c>
      <c r="S89">
        <f>VLOOKUP(CONCATENATE($A89,"_",S$4),assets_m6!$A:$D,4,FALSE)</f>
        <v>269.62799999999999</v>
      </c>
      <c r="T89">
        <f>VLOOKUP(CONCATENATE($A89,"_",T$4),assets_m6!$A:$D,4,FALSE)</f>
        <v>274.74099999999999</v>
      </c>
      <c r="U89">
        <f>VLOOKUP(CONCATENATE($A89,"_",U$4),assets_m6!$A:$D,4,FALSE)</f>
        <v>278.87799999999999</v>
      </c>
      <c r="V89">
        <f>VLOOKUP(CONCATENATE($A89,"_",V$4),assets_m6!$A:$D,4,FALSE)</f>
        <v>273.39600000000002</v>
      </c>
      <c r="X89" t="str">
        <f t="shared" si="44"/>
        <v>URI</v>
      </c>
      <c r="Y89">
        <f t="shared" si="44"/>
        <v>247.48</v>
      </c>
      <c r="Z89">
        <f t="shared" si="59"/>
        <v>251.16800000000001</v>
      </c>
      <c r="AA89">
        <f t="shared" si="59"/>
        <v>247.18199999999999</v>
      </c>
      <c r="AB89">
        <f t="shared" si="59"/>
        <v>240.28399999999999</v>
      </c>
      <c r="AC89">
        <f t="shared" si="59"/>
        <v>242.11799999999999</v>
      </c>
      <c r="AD89">
        <f t="shared" si="59"/>
        <v>243.56299999999999</v>
      </c>
      <c r="AE89">
        <f t="shared" si="59"/>
        <v>243.56299999999999</v>
      </c>
      <c r="AF89">
        <f t="shared" si="59"/>
        <v>244.191</v>
      </c>
      <c r="AG89">
        <f t="shared" si="59"/>
        <v>240.792</v>
      </c>
      <c r="AH89">
        <f t="shared" si="58"/>
        <v>250.27099999999999</v>
      </c>
      <c r="AI89">
        <f t="shared" si="58"/>
        <v>248.04900000000001</v>
      </c>
      <c r="AJ89">
        <f t="shared" si="58"/>
        <v>248.517</v>
      </c>
      <c r="AK89">
        <f t="shared" si="58"/>
        <v>250.16200000000001</v>
      </c>
      <c r="AL89">
        <f t="shared" si="58"/>
        <v>250.232</v>
      </c>
      <c r="AM89">
        <f t="shared" si="58"/>
        <v>247.72</v>
      </c>
      <c r="AN89">
        <f t="shared" si="58"/>
        <v>251.01900000000001</v>
      </c>
      <c r="AO89">
        <f t="shared" si="58"/>
        <v>256.21199999999999</v>
      </c>
      <c r="AP89">
        <f t="shared" si="58"/>
        <v>269.62799999999999</v>
      </c>
      <c r="AQ89">
        <f t="shared" si="58"/>
        <v>274.74099999999999</v>
      </c>
      <c r="AR89">
        <f t="shared" si="58"/>
        <v>278.87799999999999</v>
      </c>
      <c r="AS89">
        <f t="shared" si="58"/>
        <v>273.39600000000002</v>
      </c>
      <c r="AU89" t="s">
        <v>61</v>
      </c>
      <c r="AV89">
        <f t="shared" si="62"/>
        <v>1.4902214320349188E-4</v>
      </c>
      <c r="AW89">
        <f t="shared" si="62"/>
        <v>-1.5869856032615695E-4</v>
      </c>
      <c r="AX89">
        <f t="shared" si="62"/>
        <v>-2.790656277560662E-4</v>
      </c>
      <c r="AY89">
        <f t="shared" si="62"/>
        <v>7.63263471558657E-5</v>
      </c>
      <c r="AZ89">
        <f t="shared" si="62"/>
        <v>5.9681642835311424E-5</v>
      </c>
      <c r="BA89">
        <f t="shared" si="62"/>
        <v>0</v>
      </c>
      <c r="BB89">
        <f t="shared" si="62"/>
        <v>2.5783883430570912E-5</v>
      </c>
      <c r="BC89">
        <f t="shared" si="62"/>
        <v>-1.3919431920095341E-4</v>
      </c>
      <c r="BD89">
        <f t="shared" si="62"/>
        <v>3.9365925778264997E-4</v>
      </c>
      <c r="BE89">
        <f t="shared" si="62"/>
        <v>-8.8783758405887225E-5</v>
      </c>
      <c r="BF89">
        <f t="shared" si="62"/>
        <v>1.8867239940495197E-5</v>
      </c>
      <c r="BG89">
        <f t="shared" si="62"/>
        <v>6.6192654828442737E-5</v>
      </c>
      <c r="BH89">
        <f t="shared" si="62"/>
        <v>2.7981867749695468E-6</v>
      </c>
      <c r="BI89">
        <f t="shared" si="61"/>
        <v>-1.003868410115413E-4</v>
      </c>
      <c r="BJ89">
        <f t="shared" si="61"/>
        <v>1.3317455191345093E-4</v>
      </c>
      <c r="BK89">
        <f t="shared" si="61"/>
        <v>2.0687677028432045E-4</v>
      </c>
      <c r="BL89">
        <f t="shared" si="60"/>
        <v>5.2362886984216189E-4</v>
      </c>
      <c r="BM89">
        <f t="shared" si="60"/>
        <v>1.8963164063079502E-4</v>
      </c>
      <c r="BN89">
        <f t="shared" si="60"/>
        <v>1.5057818090492503E-4</v>
      </c>
      <c r="BO89">
        <f t="shared" si="60"/>
        <v>-1.96573412029632E-4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0.10471957329885254</v>
      </c>
      <c r="BZ89">
        <f t="shared" si="47"/>
        <v>100</v>
      </c>
      <c r="CA89">
        <f t="shared" si="48"/>
        <v>5</v>
      </c>
      <c r="CB89">
        <f t="shared" si="49"/>
        <v>0.24000000000000005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1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0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204.28899999999999</v>
      </c>
      <c r="C90">
        <f>VLOOKUP(CONCATENATE($A90,"_",C$4),assets_m6!$A:$D,4,FALSE)</f>
        <v>202.351</v>
      </c>
      <c r="D90">
        <f>VLOOKUP(CONCATENATE($A90,"_",D$4),assets_m6!$A:$D,4,FALSE)</f>
        <v>196.94300000000001</v>
      </c>
      <c r="E90">
        <f>VLOOKUP(CONCATENATE($A90,"_",E$4),assets_m6!$A:$D,4,FALSE)</f>
        <v>198.315</v>
      </c>
      <c r="F90">
        <f>VLOOKUP(CONCATENATE($A90,"_",F$4),assets_m6!$A:$D,4,FALSE)</f>
        <v>195.72</v>
      </c>
      <c r="G90">
        <f>VLOOKUP(CONCATENATE($A90,"_",G$4),assets_m6!$A:$D,4,FALSE)</f>
        <v>197.99700000000001</v>
      </c>
      <c r="H90" t="e">
        <f>VLOOKUP(CONCATENATE($A90,"_",H$4),assets_m6!$A:$D,4,FALSE)</f>
        <v>#N/A</v>
      </c>
      <c r="I90">
        <f>VLOOKUP(CONCATENATE($A90,"_",I$4),assets_m6!$A:$D,4,FALSE)</f>
        <v>199.34800000000001</v>
      </c>
      <c r="J90">
        <f>VLOOKUP(CONCATENATE($A90,"_",J$4),assets_m6!$A:$D,4,FALSE)</f>
        <v>199.92500000000001</v>
      </c>
      <c r="K90">
        <f>VLOOKUP(CONCATENATE($A90,"_",K$4),assets_m6!$A:$D,4,FALSE)</f>
        <v>201.595</v>
      </c>
      <c r="L90">
        <f>VLOOKUP(CONCATENATE($A90,"_",L$4),assets_m6!$A:$D,4,FALSE)</f>
        <v>202.36</v>
      </c>
      <c r="M90">
        <f>VLOOKUP(CONCATENATE($A90,"_",M$4),assets_m6!$A:$D,4,FALSE)</f>
        <v>203.84200000000001</v>
      </c>
      <c r="N90">
        <f>VLOOKUP(CONCATENATE($A90,"_",N$4),assets_m6!$A:$D,4,FALSE)</f>
        <v>203.60300000000001</v>
      </c>
      <c r="O90">
        <f>VLOOKUP(CONCATENATE($A90,"_",O$4),assets_m6!$A:$D,4,FALSE)</f>
        <v>202.93700000000001</v>
      </c>
      <c r="P90">
        <f>VLOOKUP(CONCATENATE($A90,"_",P$4),assets_m6!$A:$D,4,FALSE)</f>
        <v>204.68700000000001</v>
      </c>
      <c r="Q90">
        <f>VLOOKUP(CONCATENATE($A90,"_",Q$4),assets_m6!$A:$D,4,FALSE)</f>
        <v>208.792</v>
      </c>
      <c r="R90">
        <f>VLOOKUP(CONCATENATE($A90,"_",R$4),assets_m6!$A:$D,4,FALSE)</f>
        <v>205.97900000000001</v>
      </c>
      <c r="S90">
        <f>VLOOKUP(CONCATENATE($A90,"_",S$4),assets_m6!$A:$D,4,FALSE)</f>
        <v>212.39099999999999</v>
      </c>
      <c r="T90">
        <f>VLOOKUP(CONCATENATE($A90,"_",T$4),assets_m6!$A:$D,4,FALSE)</f>
        <v>212.102</v>
      </c>
      <c r="U90">
        <f>VLOOKUP(CONCATENATE($A90,"_",U$4),assets_m6!$A:$D,4,FALSE)</f>
        <v>214.90600000000001</v>
      </c>
      <c r="V90">
        <f>VLOOKUP(CONCATENATE($A90,"_",V$4),assets_m6!$A:$D,4,FALSE)</f>
        <v>212.43</v>
      </c>
      <c r="X90" t="str">
        <f t="shared" si="44"/>
        <v>V</v>
      </c>
      <c r="Y90">
        <f t="shared" si="44"/>
        <v>204.28899999999999</v>
      </c>
      <c r="Z90">
        <f t="shared" si="59"/>
        <v>202.351</v>
      </c>
      <c r="AA90">
        <f t="shared" si="59"/>
        <v>196.94300000000001</v>
      </c>
      <c r="AB90">
        <f t="shared" si="59"/>
        <v>198.315</v>
      </c>
      <c r="AC90">
        <f t="shared" si="59"/>
        <v>195.72</v>
      </c>
      <c r="AD90">
        <f t="shared" si="59"/>
        <v>197.99700000000001</v>
      </c>
      <c r="AE90">
        <f t="shared" si="59"/>
        <v>197.99700000000001</v>
      </c>
      <c r="AF90">
        <f t="shared" si="59"/>
        <v>199.34800000000001</v>
      </c>
      <c r="AG90">
        <f t="shared" si="59"/>
        <v>199.92500000000001</v>
      </c>
      <c r="AH90">
        <f t="shared" si="58"/>
        <v>201.595</v>
      </c>
      <c r="AI90">
        <f t="shared" si="58"/>
        <v>202.36</v>
      </c>
      <c r="AJ90">
        <f t="shared" si="58"/>
        <v>203.84200000000001</v>
      </c>
      <c r="AK90">
        <f t="shared" si="58"/>
        <v>203.60300000000001</v>
      </c>
      <c r="AL90">
        <f t="shared" si="58"/>
        <v>202.93700000000001</v>
      </c>
      <c r="AM90">
        <f t="shared" si="58"/>
        <v>204.68700000000001</v>
      </c>
      <c r="AN90">
        <f t="shared" si="58"/>
        <v>208.792</v>
      </c>
      <c r="AO90">
        <f t="shared" si="58"/>
        <v>205.97900000000001</v>
      </c>
      <c r="AP90">
        <f t="shared" si="58"/>
        <v>212.39099999999999</v>
      </c>
      <c r="AQ90">
        <f t="shared" si="58"/>
        <v>212.102</v>
      </c>
      <c r="AR90">
        <f t="shared" si="58"/>
        <v>214.90600000000001</v>
      </c>
      <c r="AS90">
        <f t="shared" si="58"/>
        <v>212.43</v>
      </c>
      <c r="AU90" t="s">
        <v>84</v>
      </c>
      <c r="AV90">
        <f t="shared" si="62"/>
        <v>-9.4865607056669155E-5</v>
      </c>
      <c r="AW90">
        <f t="shared" si="62"/>
        <v>-2.6725837776932101E-4</v>
      </c>
      <c r="AX90">
        <f t="shared" si="62"/>
        <v>6.9664826878842391E-5</v>
      </c>
      <c r="AY90">
        <f t="shared" si="62"/>
        <v>-1.3085243173738745E-4</v>
      </c>
      <c r="AZ90">
        <f t="shared" si="62"/>
        <v>1.1633966891477699E-4</v>
      </c>
      <c r="BA90">
        <f t="shared" si="62"/>
        <v>0</v>
      </c>
      <c r="BB90">
        <f t="shared" si="62"/>
        <v>6.823335707106668E-5</v>
      </c>
      <c r="BC90">
        <f t="shared" si="62"/>
        <v>2.894435860906546E-5</v>
      </c>
      <c r="BD90">
        <f t="shared" si="62"/>
        <v>8.353132424659184E-5</v>
      </c>
      <c r="BE90">
        <f t="shared" si="62"/>
        <v>3.7947369726432441E-5</v>
      </c>
      <c r="BF90">
        <f t="shared" si="62"/>
        <v>7.3235817355208499E-5</v>
      </c>
      <c r="BG90">
        <f t="shared" si="62"/>
        <v>-1.1724767221671898E-5</v>
      </c>
      <c r="BH90">
        <f t="shared" si="62"/>
        <v>-3.2710716443274251E-5</v>
      </c>
      <c r="BI90">
        <f t="shared" si="61"/>
        <v>8.6233658721672246E-5</v>
      </c>
      <c r="BJ90">
        <f t="shared" si="61"/>
        <v>2.005501082140043E-4</v>
      </c>
      <c r="BK90">
        <f t="shared" si="61"/>
        <v>-1.3472738419096459E-4</v>
      </c>
      <c r="BL90">
        <f t="shared" si="60"/>
        <v>3.1129386976342136E-4</v>
      </c>
      <c r="BM90">
        <f t="shared" si="60"/>
        <v>-1.3606979580113436E-5</v>
      </c>
      <c r="BN90">
        <f t="shared" si="60"/>
        <v>1.3220054502079197E-4</v>
      </c>
      <c r="BO90">
        <f t="shared" si="60"/>
        <v>-1.152131629642727E-4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3.9850408000430861E-2</v>
      </c>
      <c r="BZ90">
        <f t="shared" si="47"/>
        <v>82</v>
      </c>
      <c r="CA90">
        <f t="shared" si="48"/>
        <v>5</v>
      </c>
      <c r="CB90">
        <f t="shared" si="49"/>
        <v>0.24000000000000005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0</v>
      </c>
      <c r="CG90">
        <f t="shared" si="54"/>
        <v>1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0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172.41200000000001</v>
      </c>
      <c r="C91">
        <f>VLOOKUP(CONCATENATE($A91,"_",C$4),assets_m6!$A:$D,4,FALSE)</f>
        <v>173.518</v>
      </c>
      <c r="D91">
        <f>VLOOKUP(CONCATENATE($A91,"_",D$4),assets_m6!$A:$D,4,FALSE)</f>
        <v>168.376</v>
      </c>
      <c r="E91">
        <f>VLOOKUP(CONCATENATE($A91,"_",E$4),assets_m6!$A:$D,4,FALSE)</f>
        <v>170.74799999999999</v>
      </c>
      <c r="F91">
        <f>VLOOKUP(CONCATENATE($A91,"_",F$4),assets_m6!$A:$D,4,FALSE)</f>
        <v>172.512</v>
      </c>
      <c r="G91">
        <f>VLOOKUP(CONCATENATE($A91,"_",G$4),assets_m6!$A:$D,4,FALSE)</f>
        <v>174.714</v>
      </c>
      <c r="H91" t="e">
        <f>VLOOKUP(CONCATENATE($A91,"_",H$4),assets_m6!$A:$D,4,FALSE)</f>
        <v>#N/A</v>
      </c>
      <c r="I91">
        <f>VLOOKUP(CONCATENATE($A91,"_",I$4),assets_m6!$A:$D,4,FALSE)</f>
        <v>174.834</v>
      </c>
      <c r="J91">
        <f>VLOOKUP(CONCATENATE($A91,"_",J$4),assets_m6!$A:$D,4,FALSE)</f>
        <v>177.52500000000001</v>
      </c>
      <c r="K91">
        <f>VLOOKUP(CONCATENATE($A91,"_",K$4),assets_m6!$A:$D,4,FALSE)</f>
        <v>177.435</v>
      </c>
      <c r="L91">
        <f>VLOOKUP(CONCATENATE($A91,"_",L$4),assets_m6!$A:$D,4,FALSE)</f>
        <v>177.47499999999999</v>
      </c>
      <c r="M91">
        <f>VLOOKUP(CONCATENATE($A91,"_",M$4),assets_m6!$A:$D,4,FALSE)</f>
        <v>177.24600000000001</v>
      </c>
      <c r="N91">
        <f>VLOOKUP(CONCATENATE($A91,"_",N$4),assets_m6!$A:$D,4,FALSE)</f>
        <v>173.499</v>
      </c>
      <c r="O91">
        <f>VLOOKUP(CONCATENATE($A91,"_",O$4),assets_m6!$A:$D,4,FALSE)</f>
        <v>174.126</v>
      </c>
      <c r="P91">
        <f>VLOOKUP(CONCATENATE($A91,"_",P$4),assets_m6!$A:$D,4,FALSE)</f>
        <v>175.34200000000001</v>
      </c>
      <c r="Q91">
        <f>VLOOKUP(CONCATENATE($A91,"_",Q$4),assets_m6!$A:$D,4,FALSE)</f>
        <v>178.233</v>
      </c>
      <c r="R91">
        <f>VLOOKUP(CONCATENATE($A91,"_",R$4),assets_m6!$A:$D,4,FALSE)</f>
        <v>174.91399999999999</v>
      </c>
      <c r="S91">
        <f>VLOOKUP(CONCATENATE($A91,"_",S$4),assets_m6!$A:$D,4,FALSE)</f>
        <v>179.399</v>
      </c>
      <c r="T91">
        <f>VLOOKUP(CONCATENATE($A91,"_",T$4),assets_m6!$A:$D,4,FALSE)</f>
        <v>181.262</v>
      </c>
      <c r="U91">
        <f>VLOOKUP(CONCATENATE($A91,"_",U$4),assets_m6!$A:$D,4,FALSE)</f>
        <v>184.09299999999999</v>
      </c>
      <c r="V91">
        <f>VLOOKUP(CONCATENATE($A91,"_",V$4),assets_m6!$A:$D,4,FALSE)</f>
        <v>184.16300000000001</v>
      </c>
      <c r="X91" t="str">
        <f t="shared" si="44"/>
        <v>VRSK</v>
      </c>
      <c r="Y91">
        <f t="shared" si="44"/>
        <v>172.41200000000001</v>
      </c>
      <c r="Z91">
        <f t="shared" si="59"/>
        <v>173.518</v>
      </c>
      <c r="AA91">
        <f t="shared" si="59"/>
        <v>168.376</v>
      </c>
      <c r="AB91">
        <f t="shared" si="59"/>
        <v>170.74799999999999</v>
      </c>
      <c r="AC91">
        <f t="shared" si="59"/>
        <v>172.512</v>
      </c>
      <c r="AD91">
        <f t="shared" si="59"/>
        <v>174.714</v>
      </c>
      <c r="AE91">
        <f t="shared" si="59"/>
        <v>174.714</v>
      </c>
      <c r="AF91">
        <f t="shared" si="59"/>
        <v>174.834</v>
      </c>
      <c r="AG91">
        <f t="shared" si="59"/>
        <v>177.52500000000001</v>
      </c>
      <c r="AH91">
        <f t="shared" si="58"/>
        <v>177.435</v>
      </c>
      <c r="AI91">
        <f t="shared" si="58"/>
        <v>177.47499999999999</v>
      </c>
      <c r="AJ91">
        <f t="shared" si="58"/>
        <v>177.24600000000001</v>
      </c>
      <c r="AK91">
        <f t="shared" si="58"/>
        <v>173.499</v>
      </c>
      <c r="AL91">
        <f t="shared" si="58"/>
        <v>174.126</v>
      </c>
      <c r="AM91">
        <f t="shared" si="58"/>
        <v>175.34200000000001</v>
      </c>
      <c r="AN91">
        <f t="shared" si="58"/>
        <v>178.233</v>
      </c>
      <c r="AO91">
        <f t="shared" si="58"/>
        <v>174.91399999999999</v>
      </c>
      <c r="AP91">
        <f t="shared" si="58"/>
        <v>179.399</v>
      </c>
      <c r="AQ91">
        <f t="shared" si="58"/>
        <v>181.262</v>
      </c>
      <c r="AR91">
        <f t="shared" si="58"/>
        <v>184.09299999999999</v>
      </c>
      <c r="AS91">
        <f t="shared" si="58"/>
        <v>184.16300000000001</v>
      </c>
      <c r="AU91" t="s">
        <v>58</v>
      </c>
      <c r="AV91">
        <f t="shared" si="62"/>
        <v>6.4148667146137999E-5</v>
      </c>
      <c r="AW91">
        <f t="shared" si="62"/>
        <v>-2.9633813206698993E-4</v>
      </c>
      <c r="AX91">
        <f t="shared" si="62"/>
        <v>1.4087518411174904E-4</v>
      </c>
      <c r="AY91">
        <f t="shared" si="62"/>
        <v>1.0331014126080599E-4</v>
      </c>
      <c r="AZ91">
        <f t="shared" si="62"/>
        <v>1.2764329437952131E-4</v>
      </c>
      <c r="BA91">
        <f t="shared" si="62"/>
        <v>0</v>
      </c>
      <c r="BB91">
        <f t="shared" si="62"/>
        <v>6.8683677324086532E-6</v>
      </c>
      <c r="BC91">
        <f t="shared" si="62"/>
        <v>1.539174302481212E-4</v>
      </c>
      <c r="BD91">
        <f t="shared" si="62"/>
        <v>-5.0697084917619158E-6</v>
      </c>
      <c r="BE91">
        <f t="shared" si="62"/>
        <v>2.2543466621575251E-6</v>
      </c>
      <c r="BF91">
        <f t="shared" si="62"/>
        <v>-1.2903225806450767E-5</v>
      </c>
      <c r="BG91">
        <f t="shared" si="62"/>
        <v>-2.1140110355099772E-4</v>
      </c>
      <c r="BH91">
        <f t="shared" si="62"/>
        <v>3.6138536821538433E-5</v>
      </c>
      <c r="BI91">
        <f t="shared" si="61"/>
        <v>6.983448766984874E-5</v>
      </c>
      <c r="BJ91">
        <f t="shared" si="61"/>
        <v>1.6487778170660715E-4</v>
      </c>
      <c r="BK91">
        <f t="shared" si="61"/>
        <v>-1.8621691830356988E-4</v>
      </c>
      <c r="BL91">
        <f t="shared" si="60"/>
        <v>2.5641172233211834E-4</v>
      </c>
      <c r="BM91">
        <f t="shared" si="60"/>
        <v>1.0384673270196599E-4</v>
      </c>
      <c r="BN91">
        <f t="shared" si="60"/>
        <v>1.5618276307223739E-4</v>
      </c>
      <c r="BO91">
        <f t="shared" si="60"/>
        <v>3.802425947755841E-6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6.8156508827691836E-2</v>
      </c>
      <c r="BZ91">
        <f t="shared" si="47"/>
        <v>96</v>
      </c>
      <c r="CA91">
        <f t="shared" si="48"/>
        <v>5</v>
      </c>
      <c r="CB91">
        <f t="shared" si="49"/>
        <v>0.24000000000000005</v>
      </c>
      <c r="CC91">
        <f t="shared" si="50"/>
        <v>0</v>
      </c>
      <c r="CD91">
        <f t="shared" si="51"/>
        <v>0</v>
      </c>
      <c r="CE91">
        <f t="shared" si="52"/>
        <v>0</v>
      </c>
      <c r="CF91">
        <f t="shared" si="53"/>
        <v>0</v>
      </c>
      <c r="CG91">
        <f t="shared" si="54"/>
        <v>1</v>
      </c>
      <c r="CI91">
        <f t="shared" si="55"/>
        <v>0</v>
      </c>
      <c r="CJ91">
        <f t="shared" si="56"/>
        <v>0</v>
      </c>
      <c r="CK91">
        <f t="shared" si="56"/>
        <v>0</v>
      </c>
      <c r="CL91">
        <f t="shared" si="56"/>
        <v>0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23.12</v>
      </c>
      <c r="C92">
        <f>VLOOKUP(CONCATENATE($A92,"_",C$4),assets_m6!$A:$D,4,FALSE)</f>
        <v>22.6</v>
      </c>
      <c r="D92">
        <f>VLOOKUP(CONCATENATE($A92,"_",D$4),assets_m6!$A:$D,4,FALSE)</f>
        <v>22.78</v>
      </c>
      <c r="E92">
        <f>VLOOKUP(CONCATENATE($A92,"_",E$4),assets_m6!$A:$D,4,FALSE)</f>
        <v>22.84</v>
      </c>
      <c r="F92">
        <f>VLOOKUP(CONCATENATE($A92,"_",F$4),assets_m6!$A:$D,4,FALSE)</f>
        <v>23.08</v>
      </c>
      <c r="G92">
        <f>VLOOKUP(CONCATENATE($A92,"_",G$4),assets_m6!$A:$D,4,FALSE)</f>
        <v>22.54</v>
      </c>
      <c r="H92" t="e">
        <f>VLOOKUP(CONCATENATE($A92,"_",H$4),assets_m6!$A:$D,4,FALSE)</f>
        <v>#N/A</v>
      </c>
      <c r="I92">
        <f>VLOOKUP(CONCATENATE($A92,"_",I$4),assets_m6!$A:$D,4,FALSE)</f>
        <v>22.55</v>
      </c>
      <c r="J92">
        <f>VLOOKUP(CONCATENATE($A92,"_",J$4),assets_m6!$A:$D,4,FALSE)</f>
        <v>22.16</v>
      </c>
      <c r="K92">
        <f>VLOOKUP(CONCATENATE($A92,"_",K$4),assets_m6!$A:$D,4,FALSE)</f>
        <v>22.33</v>
      </c>
      <c r="L92">
        <f>VLOOKUP(CONCATENATE($A92,"_",L$4),assets_m6!$A:$D,4,FALSE)</f>
        <v>21.99</v>
      </c>
      <c r="M92">
        <f>VLOOKUP(CONCATENATE($A92,"_",M$4),assets_m6!$A:$D,4,FALSE)</f>
        <v>22.21</v>
      </c>
      <c r="N92">
        <f>VLOOKUP(CONCATENATE($A92,"_",N$4),assets_m6!$A:$D,4,FALSE)</f>
        <v>22.48</v>
      </c>
      <c r="O92">
        <f>VLOOKUP(CONCATENATE($A92,"_",O$4),assets_m6!$A:$D,4,FALSE)</f>
        <v>22.41</v>
      </c>
      <c r="P92">
        <f>VLOOKUP(CONCATENATE($A92,"_",P$4),assets_m6!$A:$D,4,FALSE)</f>
        <v>22.32</v>
      </c>
      <c r="Q92">
        <f>VLOOKUP(CONCATENATE($A92,"_",Q$4),assets_m6!$A:$D,4,FALSE)</f>
        <v>21.54</v>
      </c>
      <c r="R92">
        <f>VLOOKUP(CONCATENATE($A92,"_",R$4),assets_m6!$A:$D,4,FALSE)</f>
        <v>21.91</v>
      </c>
      <c r="S92">
        <f>VLOOKUP(CONCATENATE($A92,"_",S$4),assets_m6!$A:$D,4,FALSE)</f>
        <v>21.85</v>
      </c>
      <c r="T92">
        <f>VLOOKUP(CONCATENATE($A92,"_",T$4),assets_m6!$A:$D,4,FALSE)</f>
        <v>21.57</v>
      </c>
      <c r="U92">
        <f>VLOOKUP(CONCATENATE($A92,"_",U$4),assets_m6!$A:$D,4,FALSE)</f>
        <v>21.2</v>
      </c>
      <c r="V92">
        <f>VLOOKUP(CONCATENATE($A92,"_",V$4),assets_m6!$A:$D,4,FALSE)</f>
        <v>21.4</v>
      </c>
      <c r="X92" t="str">
        <f t="shared" si="44"/>
        <v>VXX</v>
      </c>
      <c r="Y92">
        <f t="shared" si="44"/>
        <v>23.12</v>
      </c>
      <c r="Z92">
        <f t="shared" si="59"/>
        <v>22.6</v>
      </c>
      <c r="AA92">
        <f t="shared" si="59"/>
        <v>22.78</v>
      </c>
      <c r="AB92">
        <f t="shared" si="59"/>
        <v>22.84</v>
      </c>
      <c r="AC92">
        <f t="shared" si="59"/>
        <v>23.08</v>
      </c>
      <c r="AD92">
        <f t="shared" si="59"/>
        <v>22.54</v>
      </c>
      <c r="AE92">
        <f t="shared" si="59"/>
        <v>22.54</v>
      </c>
      <c r="AF92">
        <f t="shared" si="59"/>
        <v>22.55</v>
      </c>
      <c r="AG92">
        <f t="shared" si="59"/>
        <v>22.16</v>
      </c>
      <c r="AH92">
        <f t="shared" si="58"/>
        <v>22.33</v>
      </c>
      <c r="AI92">
        <f t="shared" si="58"/>
        <v>21.99</v>
      </c>
      <c r="AJ92">
        <f t="shared" si="58"/>
        <v>22.21</v>
      </c>
      <c r="AK92">
        <f t="shared" si="58"/>
        <v>22.48</v>
      </c>
      <c r="AL92">
        <f t="shared" si="58"/>
        <v>22.41</v>
      </c>
      <c r="AM92">
        <f t="shared" si="58"/>
        <v>22.32</v>
      </c>
      <c r="AN92">
        <f t="shared" si="58"/>
        <v>21.54</v>
      </c>
      <c r="AO92">
        <f t="shared" si="58"/>
        <v>21.91</v>
      </c>
      <c r="AP92">
        <f t="shared" si="58"/>
        <v>21.85</v>
      </c>
      <c r="AQ92">
        <f t="shared" si="58"/>
        <v>21.57</v>
      </c>
      <c r="AR92">
        <f t="shared" si="58"/>
        <v>21.2</v>
      </c>
      <c r="AS92">
        <f t="shared" si="58"/>
        <v>21.4</v>
      </c>
      <c r="AU92" t="s">
        <v>55</v>
      </c>
      <c r="AV92">
        <f t="shared" si="62"/>
        <v>-2.2491349480968837E-4</v>
      </c>
      <c r="AW92">
        <f t="shared" si="62"/>
        <v>7.9646017699114909E-5</v>
      </c>
      <c r="AX92">
        <f t="shared" si="62"/>
        <v>2.6338893766461249E-5</v>
      </c>
      <c r="AY92">
        <f t="shared" si="62"/>
        <v>1.0507880910682945E-4</v>
      </c>
      <c r="AZ92">
        <f t="shared" si="62"/>
        <v>-2.3396880415944507E-4</v>
      </c>
      <c r="BA92">
        <f t="shared" si="62"/>
        <v>0</v>
      </c>
      <c r="BB92">
        <f t="shared" si="62"/>
        <v>4.4365572315889814E-6</v>
      </c>
      <c r="BC92">
        <f t="shared" si="62"/>
        <v>-1.7294900221729515E-4</v>
      </c>
      <c r="BD92">
        <f t="shared" si="62"/>
        <v>7.671480144404249E-5</v>
      </c>
      <c r="BE92">
        <f t="shared" si="62"/>
        <v>-1.5226153157187633E-4</v>
      </c>
      <c r="BF92">
        <f t="shared" si="62"/>
        <v>1.000454752160084E-4</v>
      </c>
      <c r="BG92">
        <f t="shared" si="62"/>
        <v>1.215668617739755E-4</v>
      </c>
      <c r="BH92">
        <f t="shared" si="62"/>
        <v>-3.113879003558731E-5</v>
      </c>
      <c r="BI92">
        <f t="shared" si="61"/>
        <v>-4.0160642570281057E-5</v>
      </c>
      <c r="BJ92">
        <f t="shared" si="61"/>
        <v>-3.4946236559139839E-4</v>
      </c>
      <c r="BK92">
        <f t="shared" si="61"/>
        <v>1.7177344475394663E-4</v>
      </c>
      <c r="BL92">
        <f t="shared" si="60"/>
        <v>-2.7384755819260031E-5</v>
      </c>
      <c r="BM92">
        <f t="shared" si="60"/>
        <v>-1.2814645308924537E-4</v>
      </c>
      <c r="BN92">
        <f t="shared" si="60"/>
        <v>-1.715345387111734E-4</v>
      </c>
      <c r="BO92">
        <f t="shared" si="60"/>
        <v>9.4339622641509118E-5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-7.4394463667820168E-2</v>
      </c>
      <c r="BZ92">
        <f t="shared" si="47"/>
        <v>7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39.747</v>
      </c>
      <c r="C93">
        <f>VLOOKUP(CONCATENATE($A93,"_",C$4),assets_m6!$A:$D,4,FALSE)</f>
        <v>40.088999999999999</v>
      </c>
      <c r="D93">
        <f>VLOOKUP(CONCATENATE($A93,"_",D$4),assets_m6!$A:$D,4,FALSE)</f>
        <v>39.433999999999997</v>
      </c>
      <c r="E93">
        <f>VLOOKUP(CONCATENATE($A93,"_",E$4),assets_m6!$A:$D,4,FALSE)</f>
        <v>39.326000000000001</v>
      </c>
      <c r="F93">
        <f>VLOOKUP(CONCATENATE($A93,"_",F$4),assets_m6!$A:$D,4,FALSE)</f>
        <v>38.965000000000003</v>
      </c>
      <c r="G93">
        <f>VLOOKUP(CONCATENATE($A93,"_",G$4),assets_m6!$A:$D,4,FALSE)</f>
        <v>39.247999999999998</v>
      </c>
      <c r="H93" t="e">
        <f>VLOOKUP(CONCATENATE($A93,"_",H$4),assets_m6!$A:$D,4,FALSE)</f>
        <v>#N/A</v>
      </c>
      <c r="I93">
        <f>VLOOKUP(CONCATENATE($A93,"_",I$4),assets_m6!$A:$D,4,FALSE)</f>
        <v>38.875999999999998</v>
      </c>
      <c r="J93">
        <f>VLOOKUP(CONCATENATE($A93,"_",J$4),assets_m6!$A:$D,4,FALSE)</f>
        <v>39.375</v>
      </c>
      <c r="K93">
        <f>VLOOKUP(CONCATENATE($A93,"_",K$4),assets_m6!$A:$D,4,FALSE)</f>
        <v>40.128</v>
      </c>
      <c r="L93">
        <f>VLOOKUP(CONCATENATE($A93,"_",L$4),assets_m6!$A:$D,4,FALSE)</f>
        <v>39.463000000000001</v>
      </c>
      <c r="M93">
        <f>VLOOKUP(CONCATENATE($A93,"_",M$4),assets_m6!$A:$D,4,FALSE)</f>
        <v>39.19</v>
      </c>
      <c r="N93">
        <f>VLOOKUP(CONCATENATE($A93,"_",N$4),assets_m6!$A:$D,4,FALSE)</f>
        <v>39.61</v>
      </c>
      <c r="O93">
        <f>VLOOKUP(CONCATENATE($A93,"_",O$4),assets_m6!$A:$D,4,FALSE)</f>
        <v>38.582999999999998</v>
      </c>
      <c r="P93">
        <f>VLOOKUP(CONCATENATE($A93,"_",P$4),assets_m6!$A:$D,4,FALSE)</f>
        <v>38.084000000000003</v>
      </c>
      <c r="Q93">
        <f>VLOOKUP(CONCATENATE($A93,"_",Q$4),assets_m6!$A:$D,4,FALSE)</f>
        <v>38.524000000000001</v>
      </c>
      <c r="R93">
        <f>VLOOKUP(CONCATENATE($A93,"_",R$4),assets_m6!$A:$D,4,FALSE)</f>
        <v>38.192</v>
      </c>
      <c r="S93">
        <f>VLOOKUP(CONCATENATE($A93,"_",S$4),assets_m6!$A:$D,4,FALSE)</f>
        <v>39.512</v>
      </c>
      <c r="T93">
        <f>VLOOKUP(CONCATENATE($A93,"_",T$4),assets_m6!$A:$D,4,FALSE)</f>
        <v>40.098999999999997</v>
      </c>
      <c r="U93">
        <f>VLOOKUP(CONCATENATE($A93,"_",U$4),assets_m6!$A:$D,4,FALSE)</f>
        <v>40.567999999999998</v>
      </c>
      <c r="V93">
        <f>VLOOKUP(CONCATENATE($A93,"_",V$4),assets_m6!$A:$D,4,FALSE)</f>
        <v>40.421999999999997</v>
      </c>
      <c r="X93" t="str">
        <f t="shared" si="44"/>
        <v>WRK</v>
      </c>
      <c r="Y93">
        <f t="shared" si="44"/>
        <v>39.747</v>
      </c>
      <c r="Z93">
        <f t="shared" si="59"/>
        <v>40.088999999999999</v>
      </c>
      <c r="AA93">
        <f t="shared" si="59"/>
        <v>39.433999999999997</v>
      </c>
      <c r="AB93">
        <f t="shared" si="59"/>
        <v>39.326000000000001</v>
      </c>
      <c r="AC93">
        <f t="shared" si="59"/>
        <v>38.965000000000003</v>
      </c>
      <c r="AD93">
        <f t="shared" si="59"/>
        <v>39.247999999999998</v>
      </c>
      <c r="AE93">
        <f t="shared" si="59"/>
        <v>39.247999999999998</v>
      </c>
      <c r="AF93">
        <f t="shared" si="59"/>
        <v>38.875999999999998</v>
      </c>
      <c r="AG93">
        <f t="shared" si="59"/>
        <v>39.375</v>
      </c>
      <c r="AH93">
        <f t="shared" si="58"/>
        <v>40.128</v>
      </c>
      <c r="AI93">
        <f t="shared" si="58"/>
        <v>39.463000000000001</v>
      </c>
      <c r="AJ93">
        <f t="shared" si="58"/>
        <v>39.19</v>
      </c>
      <c r="AK93">
        <f t="shared" si="58"/>
        <v>39.61</v>
      </c>
      <c r="AL93">
        <f t="shared" si="58"/>
        <v>38.582999999999998</v>
      </c>
      <c r="AM93">
        <f t="shared" si="58"/>
        <v>38.084000000000003</v>
      </c>
      <c r="AN93">
        <f t="shared" si="58"/>
        <v>38.524000000000001</v>
      </c>
      <c r="AO93">
        <f t="shared" si="58"/>
        <v>38.192</v>
      </c>
      <c r="AP93">
        <f t="shared" si="58"/>
        <v>39.512</v>
      </c>
      <c r="AQ93">
        <f t="shared" si="58"/>
        <v>40.098999999999997</v>
      </c>
      <c r="AR93">
        <f t="shared" si="58"/>
        <v>40.567999999999998</v>
      </c>
      <c r="AS93">
        <f t="shared" si="58"/>
        <v>40.421999999999997</v>
      </c>
      <c r="AU93" t="s">
        <v>71</v>
      </c>
      <c r="AV93">
        <f t="shared" si="62"/>
        <v>8.6044229753188606E-5</v>
      </c>
      <c r="AW93">
        <f t="shared" si="62"/>
        <v>-1.6338646511511915E-4</v>
      </c>
      <c r="AX93">
        <f t="shared" si="62"/>
        <v>-2.7387533600445554E-5</v>
      </c>
      <c r="AY93">
        <f t="shared" si="62"/>
        <v>-9.1796775670039429E-5</v>
      </c>
      <c r="AZ93">
        <f t="shared" si="62"/>
        <v>7.2629282689591718E-5</v>
      </c>
      <c r="BA93">
        <f t="shared" si="62"/>
        <v>0</v>
      </c>
      <c r="BB93">
        <f t="shared" si="62"/>
        <v>-9.4781899714635123E-5</v>
      </c>
      <c r="BC93">
        <f t="shared" si="62"/>
        <v>1.2835682683403702E-4</v>
      </c>
      <c r="BD93">
        <f t="shared" si="62"/>
        <v>1.9123809523809526E-4</v>
      </c>
      <c r="BE93">
        <f t="shared" si="62"/>
        <v>-1.6571969696969676E-4</v>
      </c>
      <c r="BF93">
        <f t="shared" si="62"/>
        <v>-6.9178724374731578E-5</v>
      </c>
      <c r="BG93">
        <f t="shared" si="62"/>
        <v>1.0717019647869398E-4</v>
      </c>
      <c r="BH93">
        <f t="shared" si="62"/>
        <v>-2.5927796011108333E-4</v>
      </c>
      <c r="BI93">
        <f t="shared" si="61"/>
        <v>-1.293315708990994E-4</v>
      </c>
      <c r="BJ93">
        <f t="shared" si="61"/>
        <v>1.1553408255435294E-4</v>
      </c>
      <c r="BK93">
        <f t="shared" si="61"/>
        <v>-8.6180043609178882E-5</v>
      </c>
      <c r="BL93">
        <f t="shared" si="60"/>
        <v>3.4562211981566831E-4</v>
      </c>
      <c r="BM93">
        <f t="shared" si="60"/>
        <v>1.4856246203684859E-4</v>
      </c>
      <c r="BN93">
        <f t="shared" si="60"/>
        <v>1.1696052270630221E-4</v>
      </c>
      <c r="BO93">
        <f t="shared" si="60"/>
        <v>-3.5988956813252023E-5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1.6982413767076689E-2</v>
      </c>
      <c r="BZ93">
        <f t="shared" si="47"/>
        <v>60</v>
      </c>
      <c r="CA93">
        <f t="shared" si="48"/>
        <v>3</v>
      </c>
      <c r="CB93">
        <f t="shared" si="49"/>
        <v>7.9999999999999988E-2</v>
      </c>
      <c r="CC93">
        <f t="shared" si="50"/>
        <v>0</v>
      </c>
      <c r="CD93">
        <f t="shared" si="51"/>
        <v>0</v>
      </c>
      <c r="CE93">
        <f t="shared" si="52"/>
        <v>1</v>
      </c>
      <c r="CF93">
        <f t="shared" si="53"/>
        <v>0</v>
      </c>
      <c r="CG93">
        <f t="shared" si="54"/>
        <v>0</v>
      </c>
      <c r="CI93">
        <f t="shared" si="55"/>
        <v>0</v>
      </c>
      <c r="CJ93">
        <f t="shared" si="56"/>
        <v>0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75.540999999999997</v>
      </c>
      <c r="C94">
        <f>VLOOKUP(CONCATENATE($A94,"_",C$4),assets_m6!$A:$D,4,FALSE)</f>
        <v>74.918000000000006</v>
      </c>
      <c r="D94">
        <f>VLOOKUP(CONCATENATE($A94,"_",D$4),assets_m6!$A:$D,4,FALSE)</f>
        <v>74.117999999999995</v>
      </c>
      <c r="E94">
        <f>VLOOKUP(CONCATENATE($A94,"_",E$4),assets_m6!$A:$D,4,FALSE)</f>
        <v>73.584999999999994</v>
      </c>
      <c r="F94">
        <f>VLOOKUP(CONCATENATE($A94,"_",F$4),assets_m6!$A:$D,4,FALSE)</f>
        <v>72.715000000000003</v>
      </c>
      <c r="G94">
        <f>VLOOKUP(CONCATENATE($A94,"_",G$4),assets_m6!$A:$D,4,FALSE)</f>
        <v>73.228999999999999</v>
      </c>
      <c r="H94" t="e">
        <f>VLOOKUP(CONCATENATE($A94,"_",H$4),assets_m6!$A:$D,4,FALSE)</f>
        <v>#N/A</v>
      </c>
      <c r="I94">
        <f>VLOOKUP(CONCATENATE($A94,"_",I$4),assets_m6!$A:$D,4,FALSE)</f>
        <v>71.757000000000005</v>
      </c>
      <c r="J94">
        <f>VLOOKUP(CONCATENATE($A94,"_",J$4),assets_m6!$A:$D,4,FALSE)</f>
        <v>72.210999999999999</v>
      </c>
      <c r="K94">
        <f>VLOOKUP(CONCATENATE($A94,"_",K$4),assets_m6!$A:$D,4,FALSE)</f>
        <v>72.853999999999999</v>
      </c>
      <c r="L94">
        <f>VLOOKUP(CONCATENATE($A94,"_",L$4),assets_m6!$A:$D,4,FALSE)</f>
        <v>72.141999999999996</v>
      </c>
      <c r="M94">
        <f>VLOOKUP(CONCATENATE($A94,"_",M$4),assets_m6!$A:$D,4,FALSE)</f>
        <v>71.944000000000003</v>
      </c>
      <c r="N94">
        <f>VLOOKUP(CONCATENATE($A94,"_",N$4),assets_m6!$A:$D,4,FALSE)</f>
        <v>71.805999999999997</v>
      </c>
      <c r="O94">
        <f>VLOOKUP(CONCATENATE($A94,"_",O$4),assets_m6!$A:$D,4,FALSE)</f>
        <v>71.391000000000005</v>
      </c>
      <c r="P94">
        <f>VLOOKUP(CONCATENATE($A94,"_",P$4),assets_m6!$A:$D,4,FALSE)</f>
        <v>70.076999999999998</v>
      </c>
      <c r="Q94">
        <f>VLOOKUP(CONCATENATE($A94,"_",Q$4),assets_m6!$A:$D,4,FALSE)</f>
        <v>71.174000000000007</v>
      </c>
      <c r="R94">
        <f>VLOOKUP(CONCATENATE($A94,"_",R$4),assets_m6!$A:$D,4,FALSE)</f>
        <v>71.341999999999999</v>
      </c>
      <c r="S94">
        <f>VLOOKUP(CONCATENATE($A94,"_",S$4),assets_m6!$A:$D,4,FALSE)</f>
        <v>73.515000000000001</v>
      </c>
      <c r="T94">
        <f>VLOOKUP(CONCATENATE($A94,"_",T$4),assets_m6!$A:$D,4,FALSE)</f>
        <v>73.644000000000005</v>
      </c>
      <c r="U94">
        <f>VLOOKUP(CONCATENATE($A94,"_",U$4),assets_m6!$A:$D,4,FALSE)</f>
        <v>74.691000000000003</v>
      </c>
      <c r="V94">
        <f>VLOOKUP(CONCATENATE($A94,"_",V$4),assets_m6!$A:$D,4,FALSE)</f>
        <v>74.158000000000001</v>
      </c>
      <c r="X94" t="str">
        <f t="shared" si="44"/>
        <v>XLB</v>
      </c>
      <c r="Y94">
        <f t="shared" si="44"/>
        <v>75.540999999999997</v>
      </c>
      <c r="Z94">
        <f t="shared" si="59"/>
        <v>74.918000000000006</v>
      </c>
      <c r="AA94">
        <f t="shared" si="59"/>
        <v>74.117999999999995</v>
      </c>
      <c r="AB94">
        <f t="shared" si="59"/>
        <v>73.584999999999994</v>
      </c>
      <c r="AC94">
        <f t="shared" si="59"/>
        <v>72.715000000000003</v>
      </c>
      <c r="AD94">
        <f t="shared" si="59"/>
        <v>73.228999999999999</v>
      </c>
      <c r="AE94">
        <f t="shared" si="59"/>
        <v>73.228999999999999</v>
      </c>
      <c r="AF94">
        <f t="shared" si="59"/>
        <v>71.757000000000005</v>
      </c>
      <c r="AG94">
        <f t="shared" si="59"/>
        <v>72.210999999999999</v>
      </c>
      <c r="AH94">
        <f t="shared" si="58"/>
        <v>72.853999999999999</v>
      </c>
      <c r="AI94">
        <f t="shared" si="58"/>
        <v>72.141999999999996</v>
      </c>
      <c r="AJ94">
        <f t="shared" si="58"/>
        <v>71.944000000000003</v>
      </c>
      <c r="AK94">
        <f t="shared" si="58"/>
        <v>71.805999999999997</v>
      </c>
      <c r="AL94">
        <f t="shared" si="58"/>
        <v>71.391000000000005</v>
      </c>
      <c r="AM94">
        <f t="shared" si="58"/>
        <v>70.076999999999998</v>
      </c>
      <c r="AN94">
        <f t="shared" si="58"/>
        <v>71.174000000000007</v>
      </c>
      <c r="AO94">
        <f t="shared" si="58"/>
        <v>71.341999999999999</v>
      </c>
      <c r="AP94">
        <f t="shared" si="58"/>
        <v>73.515000000000001</v>
      </c>
      <c r="AQ94">
        <f t="shared" si="58"/>
        <v>73.644000000000005</v>
      </c>
      <c r="AR94">
        <f t="shared" si="58"/>
        <v>74.691000000000003</v>
      </c>
      <c r="AS94">
        <f t="shared" si="58"/>
        <v>74.158000000000001</v>
      </c>
      <c r="AU94" t="s">
        <v>97</v>
      </c>
      <c r="AV94">
        <f t="shared" si="62"/>
        <v>-8.2471770296923595E-5</v>
      </c>
      <c r="AW94">
        <f t="shared" si="62"/>
        <v>-1.0678341653541357E-4</v>
      </c>
      <c r="AX94">
        <f t="shared" si="62"/>
        <v>-7.191235597290824E-5</v>
      </c>
      <c r="AY94">
        <f t="shared" si="62"/>
        <v>-1.18230617653053E-4</v>
      </c>
      <c r="AZ94">
        <f t="shared" si="62"/>
        <v>7.068692841917015E-5</v>
      </c>
      <c r="BA94">
        <f t="shared" si="62"/>
        <v>0</v>
      </c>
      <c r="BB94">
        <f t="shared" si="62"/>
        <v>-2.010132597741324E-4</v>
      </c>
      <c r="BC94">
        <f t="shared" si="62"/>
        <v>6.326908873001847E-5</v>
      </c>
      <c r="BD94">
        <f t="shared" si="62"/>
        <v>8.9044605392530319E-5</v>
      </c>
      <c r="BE94">
        <f t="shared" si="62"/>
        <v>-9.7729705987317555E-5</v>
      </c>
      <c r="BF94">
        <f t="shared" si="62"/>
        <v>-2.7445870644006721E-5</v>
      </c>
      <c r="BG94">
        <f t="shared" si="62"/>
        <v>-1.9181585677750087E-5</v>
      </c>
      <c r="BH94">
        <f t="shared" si="62"/>
        <v>-5.7794613263514477E-5</v>
      </c>
      <c r="BI94">
        <f t="shared" si="61"/>
        <v>-1.8405681388410403E-4</v>
      </c>
      <c r="BJ94">
        <f t="shared" si="61"/>
        <v>1.5654208941592941E-4</v>
      </c>
      <c r="BK94">
        <f t="shared" si="61"/>
        <v>2.3604125101861934E-5</v>
      </c>
      <c r="BL94">
        <f t="shared" si="60"/>
        <v>3.0458916206442234E-4</v>
      </c>
      <c r="BM94">
        <f t="shared" si="60"/>
        <v>1.7547439298103092E-5</v>
      </c>
      <c r="BN94">
        <f t="shared" si="60"/>
        <v>1.4217044158383534E-4</v>
      </c>
      <c r="BO94">
        <f t="shared" si="60"/>
        <v>-7.1360672637935132E-5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-1.8307938735256293E-2</v>
      </c>
      <c r="BZ94">
        <f t="shared" si="47"/>
        <v>26</v>
      </c>
      <c r="CA94">
        <f t="shared" si="48"/>
        <v>2</v>
      </c>
      <c r="CB94">
        <f t="shared" si="49"/>
        <v>0.11999999999999997</v>
      </c>
      <c r="CC94">
        <f t="shared" si="50"/>
        <v>0</v>
      </c>
      <c r="CD94">
        <f t="shared" si="51"/>
        <v>1</v>
      </c>
      <c r="CE94">
        <f t="shared" si="52"/>
        <v>0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1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56.680999999999997</v>
      </c>
      <c r="C95">
        <f>VLOOKUP(CONCATENATE($A95,"_",C$4),assets_m6!$A:$D,4,FALSE)</f>
        <v>56.143999999999998</v>
      </c>
      <c r="D95">
        <f>VLOOKUP(CONCATENATE($A95,"_",D$4),assets_m6!$A:$D,4,FALSE)</f>
        <v>54.511000000000003</v>
      </c>
      <c r="E95">
        <f>VLOOKUP(CONCATENATE($A95,"_",E$4),assets_m6!$A:$D,4,FALSE)</f>
        <v>54.68</v>
      </c>
      <c r="F95">
        <f>VLOOKUP(CONCATENATE($A95,"_",F$4),assets_m6!$A:$D,4,FALSE)</f>
        <v>54.023000000000003</v>
      </c>
      <c r="G95">
        <f>VLOOKUP(CONCATENATE($A95,"_",G$4),assets_m6!$A:$D,4,FALSE)</f>
        <v>54.570999999999998</v>
      </c>
      <c r="H95" t="e">
        <f>VLOOKUP(CONCATENATE($A95,"_",H$4),assets_m6!$A:$D,4,FALSE)</f>
        <v>#N/A</v>
      </c>
      <c r="I95">
        <f>VLOOKUP(CONCATENATE($A95,"_",I$4),assets_m6!$A:$D,4,FALSE)</f>
        <v>55.835000000000001</v>
      </c>
      <c r="J95">
        <f>VLOOKUP(CONCATENATE($A95,"_",J$4),assets_m6!$A:$D,4,FALSE)</f>
        <v>55.844999999999999</v>
      </c>
      <c r="K95">
        <f>VLOOKUP(CONCATENATE($A95,"_",K$4),assets_m6!$A:$D,4,FALSE)</f>
        <v>56.720999999999997</v>
      </c>
      <c r="L95">
        <f>VLOOKUP(CONCATENATE($A95,"_",L$4),assets_m6!$A:$D,4,FALSE)</f>
        <v>56.451999999999998</v>
      </c>
      <c r="M95">
        <f>VLOOKUP(CONCATENATE($A95,"_",M$4),assets_m6!$A:$D,4,FALSE)</f>
        <v>54.74</v>
      </c>
      <c r="N95">
        <f>VLOOKUP(CONCATENATE($A95,"_",N$4),assets_m6!$A:$D,4,FALSE)</f>
        <v>54.71</v>
      </c>
      <c r="O95">
        <f>VLOOKUP(CONCATENATE($A95,"_",O$4),assets_m6!$A:$D,4,FALSE)</f>
        <v>54.460999999999999</v>
      </c>
      <c r="P95">
        <f>VLOOKUP(CONCATENATE($A95,"_",P$4),assets_m6!$A:$D,4,FALSE)</f>
        <v>53.774000000000001</v>
      </c>
      <c r="Q95">
        <f>VLOOKUP(CONCATENATE($A95,"_",Q$4),assets_m6!$A:$D,4,FALSE)</f>
        <v>55.158000000000001</v>
      </c>
      <c r="R95">
        <f>VLOOKUP(CONCATENATE($A95,"_",R$4),assets_m6!$A:$D,4,FALSE)</f>
        <v>54.88</v>
      </c>
      <c r="S95">
        <f>VLOOKUP(CONCATENATE($A95,"_",S$4),assets_m6!$A:$D,4,FALSE)</f>
        <v>56.831000000000003</v>
      </c>
      <c r="T95">
        <f>VLOOKUP(CONCATENATE($A95,"_",T$4),assets_m6!$A:$D,4,FALSE)</f>
        <v>57.765999999999998</v>
      </c>
      <c r="U95">
        <f>VLOOKUP(CONCATENATE($A95,"_",U$4),assets_m6!$A:$D,4,FALSE)</f>
        <v>57.735999999999997</v>
      </c>
      <c r="V95">
        <f>VLOOKUP(CONCATENATE($A95,"_",V$4),assets_m6!$A:$D,4,FALSE)</f>
        <v>55.735999999999997</v>
      </c>
      <c r="X95" t="str">
        <f t="shared" si="44"/>
        <v>XLC</v>
      </c>
      <c r="Y95">
        <f t="shared" si="44"/>
        <v>56.680999999999997</v>
      </c>
      <c r="Z95">
        <f t="shared" si="59"/>
        <v>56.143999999999998</v>
      </c>
      <c r="AA95">
        <f t="shared" si="59"/>
        <v>54.511000000000003</v>
      </c>
      <c r="AB95">
        <f t="shared" si="59"/>
        <v>54.68</v>
      </c>
      <c r="AC95">
        <f t="shared" si="59"/>
        <v>54.023000000000003</v>
      </c>
      <c r="AD95">
        <f t="shared" si="59"/>
        <v>54.570999999999998</v>
      </c>
      <c r="AE95">
        <f t="shared" si="59"/>
        <v>54.570999999999998</v>
      </c>
      <c r="AF95">
        <f t="shared" si="59"/>
        <v>55.835000000000001</v>
      </c>
      <c r="AG95">
        <f t="shared" si="59"/>
        <v>55.844999999999999</v>
      </c>
      <c r="AH95">
        <f t="shared" si="58"/>
        <v>56.720999999999997</v>
      </c>
      <c r="AI95">
        <f t="shared" si="58"/>
        <v>56.451999999999998</v>
      </c>
      <c r="AJ95">
        <f t="shared" si="58"/>
        <v>54.74</v>
      </c>
      <c r="AK95">
        <f t="shared" si="58"/>
        <v>54.71</v>
      </c>
      <c r="AL95">
        <f t="shared" si="58"/>
        <v>54.460999999999999</v>
      </c>
      <c r="AM95">
        <f t="shared" si="58"/>
        <v>53.774000000000001</v>
      </c>
      <c r="AN95">
        <f t="shared" si="58"/>
        <v>55.158000000000001</v>
      </c>
      <c r="AO95">
        <f t="shared" si="58"/>
        <v>54.88</v>
      </c>
      <c r="AP95">
        <f t="shared" si="58"/>
        <v>56.831000000000003</v>
      </c>
      <c r="AQ95">
        <f t="shared" si="58"/>
        <v>57.765999999999998</v>
      </c>
      <c r="AR95">
        <f t="shared" si="58"/>
        <v>57.735999999999997</v>
      </c>
      <c r="AS95">
        <f t="shared" si="58"/>
        <v>55.735999999999997</v>
      </c>
      <c r="AU95" t="s">
        <v>95</v>
      </c>
      <c r="AV95">
        <f t="shared" si="62"/>
        <v>-9.4740742047599559E-5</v>
      </c>
      <c r="AW95">
        <f t="shared" si="62"/>
        <v>-2.9085921915075443E-4</v>
      </c>
      <c r="AX95">
        <f t="shared" si="62"/>
        <v>3.1002916842471598E-5</v>
      </c>
      <c r="AY95">
        <f t="shared" si="62"/>
        <v>-1.2015362106803154E-4</v>
      </c>
      <c r="AZ95">
        <f t="shared" si="62"/>
        <v>1.0143827628972748E-4</v>
      </c>
      <c r="BA95">
        <f t="shared" si="62"/>
        <v>0</v>
      </c>
      <c r="BB95">
        <f t="shared" si="62"/>
        <v>2.3162485569258451E-4</v>
      </c>
      <c r="BC95">
        <f t="shared" si="62"/>
        <v>1.7909913136917723E-6</v>
      </c>
      <c r="BD95">
        <f t="shared" si="62"/>
        <v>1.5686274509803879E-4</v>
      </c>
      <c r="BE95">
        <f t="shared" si="62"/>
        <v>-4.742511591826632E-5</v>
      </c>
      <c r="BF95">
        <f t="shared" si="62"/>
        <v>-3.0326649188691212E-4</v>
      </c>
      <c r="BG95">
        <f t="shared" si="62"/>
        <v>-5.4804530507857391E-6</v>
      </c>
      <c r="BH95">
        <f t="shared" si="62"/>
        <v>-4.551270334490995E-5</v>
      </c>
      <c r="BI95">
        <f t="shared" si="61"/>
        <v>-1.2614531499605179E-4</v>
      </c>
      <c r="BJ95">
        <f t="shared" si="61"/>
        <v>2.5737345185405594E-4</v>
      </c>
      <c r="BK95">
        <f t="shared" si="61"/>
        <v>-5.0400667174299048E-5</v>
      </c>
      <c r="BL95">
        <f t="shared" si="60"/>
        <v>3.5550291545189517E-4</v>
      </c>
      <c r="BM95">
        <f t="shared" si="60"/>
        <v>1.6452288363745055E-4</v>
      </c>
      <c r="BN95">
        <f t="shared" si="60"/>
        <v>-5.1933663400618245E-6</v>
      </c>
      <c r="BO95">
        <f t="shared" si="60"/>
        <v>-3.4640432312595262E-4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-1.6672253488823421E-2</v>
      </c>
      <c r="BZ95">
        <f t="shared" si="47"/>
        <v>30</v>
      </c>
      <c r="CA95">
        <f t="shared" si="48"/>
        <v>2</v>
      </c>
      <c r="CB95">
        <f t="shared" si="49"/>
        <v>0.11999999999999997</v>
      </c>
      <c r="CC95">
        <f t="shared" si="50"/>
        <v>0</v>
      </c>
      <c r="CD95">
        <f t="shared" si="51"/>
        <v>1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70.096000000000004</v>
      </c>
      <c r="C96">
        <f>VLOOKUP(CONCATENATE($A96,"_",C$4),assets_m6!$A:$D,4,FALSE)</f>
        <v>72.152000000000001</v>
      </c>
      <c r="D96">
        <f>VLOOKUP(CONCATENATE($A96,"_",D$4),assets_m6!$A:$D,4,FALSE)</f>
        <v>74.100999999999999</v>
      </c>
      <c r="E96">
        <f>VLOOKUP(CONCATENATE($A96,"_",E$4),assets_m6!$A:$D,4,FALSE)</f>
        <v>71.525999999999996</v>
      </c>
      <c r="F96">
        <f>VLOOKUP(CONCATENATE($A96,"_",F$4),assets_m6!$A:$D,4,FALSE)</f>
        <v>70.018000000000001</v>
      </c>
      <c r="G96">
        <f>VLOOKUP(CONCATENATE($A96,"_",G$4),assets_m6!$A:$D,4,FALSE)</f>
        <v>71.064999999999998</v>
      </c>
      <c r="H96" t="e">
        <f>VLOOKUP(CONCATENATE($A96,"_",H$4),assets_m6!$A:$D,4,FALSE)</f>
        <v>#N/A</v>
      </c>
      <c r="I96">
        <f>VLOOKUP(CONCATENATE($A96,"_",I$4),assets_m6!$A:$D,4,FALSE)</f>
        <v>68.245999999999995</v>
      </c>
      <c r="J96">
        <f>VLOOKUP(CONCATENATE($A96,"_",J$4),assets_m6!$A:$D,4,FALSE)</f>
        <v>67.08</v>
      </c>
      <c r="K96">
        <f>VLOOKUP(CONCATENATE($A96,"_",K$4),assets_m6!$A:$D,4,FALSE)</f>
        <v>69.498999999999995</v>
      </c>
      <c r="L96">
        <f>VLOOKUP(CONCATENATE($A96,"_",L$4),assets_m6!$A:$D,4,FALSE)</f>
        <v>69.468999999999994</v>
      </c>
      <c r="M96">
        <f>VLOOKUP(CONCATENATE($A96,"_",M$4),assets_m6!$A:$D,4,FALSE)</f>
        <v>68.804000000000002</v>
      </c>
      <c r="N96">
        <f>VLOOKUP(CONCATENATE($A96,"_",N$4),assets_m6!$A:$D,4,FALSE)</f>
        <v>67.462000000000003</v>
      </c>
      <c r="O96">
        <f>VLOOKUP(CONCATENATE($A96,"_",O$4),assets_m6!$A:$D,4,FALSE)</f>
        <v>67.353999999999999</v>
      </c>
      <c r="P96">
        <f>VLOOKUP(CONCATENATE($A96,"_",P$4),assets_m6!$A:$D,4,FALSE)</f>
        <v>66.081999999999994</v>
      </c>
      <c r="Q96">
        <f>VLOOKUP(CONCATENATE($A96,"_",Q$4),assets_m6!$A:$D,4,FALSE)</f>
        <v>67.159000000000006</v>
      </c>
      <c r="R96">
        <f>VLOOKUP(CONCATENATE($A96,"_",R$4),assets_m6!$A:$D,4,FALSE)</f>
        <v>68.695999999999998</v>
      </c>
      <c r="S96">
        <f>VLOOKUP(CONCATENATE($A96,"_",S$4),assets_m6!$A:$D,4,FALSE)</f>
        <v>70.811000000000007</v>
      </c>
      <c r="T96">
        <f>VLOOKUP(CONCATENATE($A96,"_",T$4),assets_m6!$A:$D,4,FALSE)</f>
        <v>71.495999999999995</v>
      </c>
      <c r="U96">
        <f>VLOOKUP(CONCATENATE($A96,"_",U$4),assets_m6!$A:$D,4,FALSE)</f>
        <v>70.242999999999995</v>
      </c>
      <c r="V96">
        <f>VLOOKUP(CONCATENATE($A96,"_",V$4),assets_m6!$A:$D,4,FALSE)</f>
        <v>69.665000000000006</v>
      </c>
      <c r="X96" t="str">
        <f t="shared" si="44"/>
        <v>XLE</v>
      </c>
      <c r="Y96">
        <f t="shared" si="44"/>
        <v>70.096000000000004</v>
      </c>
      <c r="Z96">
        <f t="shared" si="59"/>
        <v>72.152000000000001</v>
      </c>
      <c r="AA96">
        <f t="shared" si="59"/>
        <v>74.100999999999999</v>
      </c>
      <c r="AB96">
        <f t="shared" si="59"/>
        <v>71.525999999999996</v>
      </c>
      <c r="AC96">
        <f t="shared" si="59"/>
        <v>70.018000000000001</v>
      </c>
      <c r="AD96">
        <f t="shared" si="59"/>
        <v>71.064999999999998</v>
      </c>
      <c r="AE96">
        <f t="shared" si="59"/>
        <v>71.064999999999998</v>
      </c>
      <c r="AF96">
        <f t="shared" si="59"/>
        <v>68.245999999999995</v>
      </c>
      <c r="AG96">
        <f t="shared" si="59"/>
        <v>67.08</v>
      </c>
      <c r="AH96">
        <f t="shared" si="58"/>
        <v>69.498999999999995</v>
      </c>
      <c r="AI96">
        <f t="shared" si="58"/>
        <v>69.468999999999994</v>
      </c>
      <c r="AJ96">
        <f t="shared" si="58"/>
        <v>68.804000000000002</v>
      </c>
      <c r="AK96">
        <f t="shared" si="58"/>
        <v>67.462000000000003</v>
      </c>
      <c r="AL96">
        <f t="shared" si="58"/>
        <v>67.353999999999999</v>
      </c>
      <c r="AM96">
        <f t="shared" si="58"/>
        <v>66.081999999999994</v>
      </c>
      <c r="AN96">
        <f t="shared" si="58"/>
        <v>67.159000000000006</v>
      </c>
      <c r="AO96">
        <f t="shared" si="58"/>
        <v>68.695999999999998</v>
      </c>
      <c r="AP96">
        <f t="shared" si="58"/>
        <v>70.811000000000007</v>
      </c>
      <c r="AQ96">
        <f t="shared" si="58"/>
        <v>71.495999999999995</v>
      </c>
      <c r="AR96">
        <f t="shared" si="58"/>
        <v>70.242999999999995</v>
      </c>
      <c r="AS96">
        <f t="shared" si="58"/>
        <v>69.665000000000006</v>
      </c>
      <c r="AU96" t="s">
        <v>100</v>
      </c>
      <c r="AV96">
        <f t="shared" si="62"/>
        <v>2.9331202921707337E-4</v>
      </c>
      <c r="AW96">
        <f t="shared" si="62"/>
        <v>2.7012418228184912E-4</v>
      </c>
      <c r="AX96">
        <f t="shared" si="62"/>
        <v>-3.4749868422828342E-4</v>
      </c>
      <c r="AY96">
        <f t="shared" si="62"/>
        <v>-2.10832424572882E-4</v>
      </c>
      <c r="AZ96">
        <f t="shared" si="62"/>
        <v>1.4953297723442502E-4</v>
      </c>
      <c r="BA96">
        <f t="shared" si="62"/>
        <v>0</v>
      </c>
      <c r="BB96">
        <f t="shared" si="62"/>
        <v>-3.9667909660170308E-4</v>
      </c>
      <c r="BC96">
        <f t="shared" si="62"/>
        <v>-1.7085250417606847E-4</v>
      </c>
      <c r="BD96">
        <f t="shared" si="62"/>
        <v>3.6061419200954036E-4</v>
      </c>
      <c r="BE96">
        <f t="shared" si="62"/>
        <v>-4.3166088720702651E-6</v>
      </c>
      <c r="BF96">
        <f t="shared" si="62"/>
        <v>-9.5726151232922911E-5</v>
      </c>
      <c r="BG96">
        <f t="shared" si="62"/>
        <v>-1.9504679960467397E-4</v>
      </c>
      <c r="BH96">
        <f t="shared" si="62"/>
        <v>-1.6009012481101078E-5</v>
      </c>
      <c r="BI96">
        <f t="shared" si="61"/>
        <v>-1.8885292632954325E-4</v>
      </c>
      <c r="BJ96">
        <f t="shared" si="61"/>
        <v>1.6297932871281326E-4</v>
      </c>
      <c r="BK96">
        <f t="shared" si="61"/>
        <v>2.2885986986107476E-4</v>
      </c>
      <c r="BL96">
        <f t="shared" si="60"/>
        <v>3.0787818795854335E-4</v>
      </c>
      <c r="BM96">
        <f t="shared" si="60"/>
        <v>9.6736382765387857E-5</v>
      </c>
      <c r="BN96">
        <f t="shared" si="60"/>
        <v>-1.7525455969564734E-4</v>
      </c>
      <c r="BO96">
        <f t="shared" si="60"/>
        <v>-8.2285779365913876E-5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-6.1487103401049615E-3</v>
      </c>
      <c r="BZ96">
        <f t="shared" si="47"/>
        <v>35</v>
      </c>
      <c r="CA96">
        <f t="shared" si="48"/>
        <v>2</v>
      </c>
      <c r="CB96">
        <f t="shared" si="49"/>
        <v>0.11999999999999997</v>
      </c>
      <c r="CC96">
        <f t="shared" si="50"/>
        <v>0</v>
      </c>
      <c r="CD96">
        <f t="shared" si="51"/>
        <v>1</v>
      </c>
      <c r="CE96">
        <f t="shared" si="52"/>
        <v>0</v>
      </c>
      <c r="CF96">
        <f t="shared" si="53"/>
        <v>0</v>
      </c>
      <c r="CG96">
        <f t="shared" si="54"/>
        <v>0</v>
      </c>
      <c r="CI96">
        <f t="shared" si="55"/>
        <v>0</v>
      </c>
      <c r="CJ96">
        <f t="shared" si="56"/>
        <v>1</v>
      </c>
      <c r="CK96">
        <f t="shared" si="56"/>
        <v>1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31.971</v>
      </c>
      <c r="C97">
        <f>VLOOKUP(CONCATENATE($A97,"_",C$4),assets_m6!$A:$D,4,FALSE)</f>
        <v>31.861999999999998</v>
      </c>
      <c r="D97">
        <f>VLOOKUP(CONCATENATE($A97,"_",D$4),assets_m6!$A:$D,4,FALSE)</f>
        <v>31.545999999999999</v>
      </c>
      <c r="E97">
        <f>VLOOKUP(CONCATENATE($A97,"_",E$4),assets_m6!$A:$D,4,FALSE)</f>
        <v>31.367999999999999</v>
      </c>
      <c r="F97">
        <f>VLOOKUP(CONCATENATE($A97,"_",F$4),assets_m6!$A:$D,4,FALSE)</f>
        <v>31.091000000000001</v>
      </c>
      <c r="G97">
        <f>VLOOKUP(CONCATENATE($A97,"_",G$4),assets_m6!$A:$D,4,FALSE)</f>
        <v>31.515999999999998</v>
      </c>
      <c r="H97" t="e">
        <f>VLOOKUP(CONCATENATE($A97,"_",H$4),assets_m6!$A:$D,4,FALSE)</f>
        <v>#N/A</v>
      </c>
      <c r="I97">
        <f>VLOOKUP(CONCATENATE($A97,"_",I$4),assets_m6!$A:$D,4,FALSE)</f>
        <v>31.408000000000001</v>
      </c>
      <c r="J97">
        <f>VLOOKUP(CONCATENATE($A97,"_",J$4),assets_m6!$A:$D,4,FALSE)</f>
        <v>31.327999999999999</v>
      </c>
      <c r="K97">
        <f>VLOOKUP(CONCATENATE($A97,"_",K$4),assets_m6!$A:$D,4,FALSE)</f>
        <v>31.783000000000001</v>
      </c>
      <c r="L97">
        <f>VLOOKUP(CONCATENATE($A97,"_",L$4),assets_m6!$A:$D,4,FALSE)</f>
        <v>31.713999999999999</v>
      </c>
      <c r="M97">
        <f>VLOOKUP(CONCATENATE($A97,"_",M$4),assets_m6!$A:$D,4,FALSE)</f>
        <v>31.457000000000001</v>
      </c>
      <c r="N97">
        <f>VLOOKUP(CONCATENATE($A97,"_",N$4),assets_m6!$A:$D,4,FALSE)</f>
        <v>31.259</v>
      </c>
      <c r="O97">
        <f>VLOOKUP(CONCATENATE($A97,"_",O$4),assets_m6!$A:$D,4,FALSE)</f>
        <v>30.981999999999999</v>
      </c>
      <c r="P97">
        <f>VLOOKUP(CONCATENATE($A97,"_",P$4),assets_m6!$A:$D,4,FALSE)</f>
        <v>30.388999999999999</v>
      </c>
      <c r="Q97">
        <f>VLOOKUP(CONCATENATE($A97,"_",Q$4),assets_m6!$A:$D,4,FALSE)</f>
        <v>31.417999999999999</v>
      </c>
      <c r="R97">
        <f>VLOOKUP(CONCATENATE($A97,"_",R$4),assets_m6!$A:$D,4,FALSE)</f>
        <v>31.298999999999999</v>
      </c>
      <c r="S97">
        <f>VLOOKUP(CONCATENATE($A97,"_",S$4),assets_m6!$A:$D,4,FALSE)</f>
        <v>32.238</v>
      </c>
      <c r="T97">
        <f>VLOOKUP(CONCATENATE($A97,"_",T$4),assets_m6!$A:$D,4,FALSE)</f>
        <v>32.356999999999999</v>
      </c>
      <c r="U97">
        <f>VLOOKUP(CONCATENATE($A97,"_",U$4),assets_m6!$A:$D,4,FALSE)</f>
        <v>32.564</v>
      </c>
      <c r="V97">
        <f>VLOOKUP(CONCATENATE($A97,"_",V$4),assets_m6!$A:$D,4,FALSE)</f>
        <v>32.375999999999998</v>
      </c>
      <c r="X97" t="str">
        <f t="shared" si="44"/>
        <v>XLF</v>
      </c>
      <c r="Y97">
        <f t="shared" si="44"/>
        <v>31.971</v>
      </c>
      <c r="Z97">
        <f t="shared" si="59"/>
        <v>31.861999999999998</v>
      </c>
      <c r="AA97">
        <f t="shared" si="59"/>
        <v>31.545999999999999</v>
      </c>
      <c r="AB97">
        <f t="shared" si="59"/>
        <v>31.367999999999999</v>
      </c>
      <c r="AC97">
        <f t="shared" si="59"/>
        <v>31.091000000000001</v>
      </c>
      <c r="AD97">
        <f t="shared" si="59"/>
        <v>31.515999999999998</v>
      </c>
      <c r="AE97">
        <f t="shared" si="59"/>
        <v>31.515999999999998</v>
      </c>
      <c r="AF97">
        <f t="shared" si="59"/>
        <v>31.408000000000001</v>
      </c>
      <c r="AG97">
        <f t="shared" si="59"/>
        <v>31.327999999999999</v>
      </c>
      <c r="AH97">
        <f t="shared" si="58"/>
        <v>31.783000000000001</v>
      </c>
      <c r="AI97">
        <f t="shared" si="58"/>
        <v>31.713999999999999</v>
      </c>
      <c r="AJ97">
        <f t="shared" si="58"/>
        <v>31.457000000000001</v>
      </c>
      <c r="AK97">
        <f t="shared" si="58"/>
        <v>31.259</v>
      </c>
      <c r="AL97">
        <f t="shared" si="58"/>
        <v>30.981999999999999</v>
      </c>
      <c r="AM97">
        <f t="shared" si="58"/>
        <v>30.388999999999999</v>
      </c>
      <c r="AN97">
        <f t="shared" si="58"/>
        <v>31.417999999999999</v>
      </c>
      <c r="AO97">
        <f t="shared" si="58"/>
        <v>31.298999999999999</v>
      </c>
      <c r="AP97">
        <f t="shared" si="58"/>
        <v>32.238</v>
      </c>
      <c r="AQ97">
        <f t="shared" si="58"/>
        <v>32.356999999999999</v>
      </c>
      <c r="AR97">
        <f t="shared" si="58"/>
        <v>32.564</v>
      </c>
      <c r="AS97">
        <f t="shared" si="58"/>
        <v>32.375999999999998</v>
      </c>
      <c r="AU97" t="s">
        <v>94</v>
      </c>
      <c r="AV97">
        <f t="shared" si="62"/>
        <v>-3.4093397141159728E-5</v>
      </c>
      <c r="AW97">
        <f t="shared" si="62"/>
        <v>-9.9177703847843509E-5</v>
      </c>
      <c r="AX97">
        <f t="shared" si="62"/>
        <v>-5.6425537310594322E-5</v>
      </c>
      <c r="AY97">
        <f t="shared" si="62"/>
        <v>-8.830655445039451E-5</v>
      </c>
      <c r="AZ97">
        <f t="shared" si="62"/>
        <v>1.3669550673828349E-4</v>
      </c>
      <c r="BA97">
        <f t="shared" si="62"/>
        <v>0</v>
      </c>
      <c r="BB97">
        <f t="shared" si="62"/>
        <v>-3.4268308160933177E-5</v>
      </c>
      <c r="BC97">
        <f t="shared" si="62"/>
        <v>-2.5471217524198243E-5</v>
      </c>
      <c r="BD97">
        <f t="shared" si="62"/>
        <v>1.4523748723186983E-4</v>
      </c>
      <c r="BE97">
        <f t="shared" si="62"/>
        <v>-2.1709719032187843E-5</v>
      </c>
      <c r="BF97">
        <f t="shared" si="62"/>
        <v>-8.1036766096991212E-5</v>
      </c>
      <c r="BG97">
        <f t="shared" si="62"/>
        <v>-6.2943065136535716E-5</v>
      </c>
      <c r="BH97">
        <f t="shared" si="62"/>
        <v>-8.8614479030039677E-5</v>
      </c>
      <c r="BI97">
        <f t="shared" si="61"/>
        <v>-1.914014589116261E-4</v>
      </c>
      <c r="BJ97">
        <f t="shared" si="61"/>
        <v>3.3860936523084006E-4</v>
      </c>
      <c r="BK97">
        <f t="shared" si="61"/>
        <v>-3.7876376599401547E-5</v>
      </c>
      <c r="BL97">
        <f t="shared" si="60"/>
        <v>3.0000958497076584E-4</v>
      </c>
      <c r="BM97">
        <f t="shared" si="60"/>
        <v>3.6912959861033492E-5</v>
      </c>
      <c r="BN97">
        <f t="shared" si="60"/>
        <v>6.3973792378774539E-5</v>
      </c>
      <c r="BO97">
        <f t="shared" si="60"/>
        <v>-5.7732465299104045E-5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1.2667730130430627E-2</v>
      </c>
      <c r="BZ97">
        <f t="shared" si="47"/>
        <v>57</v>
      </c>
      <c r="CA97">
        <f t="shared" si="48"/>
        <v>3</v>
      </c>
      <c r="CB97">
        <f t="shared" si="49"/>
        <v>7.9999999999999988E-2</v>
      </c>
      <c r="CC97">
        <f t="shared" si="50"/>
        <v>0</v>
      </c>
      <c r="CD97">
        <f t="shared" si="51"/>
        <v>0</v>
      </c>
      <c r="CE97">
        <f t="shared" si="52"/>
        <v>1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87.977000000000004</v>
      </c>
      <c r="C98">
        <f>VLOOKUP(CONCATENATE($A98,"_",C$4),assets_m6!$A:$D,4,FALSE)</f>
        <v>87.769000000000005</v>
      </c>
      <c r="D98">
        <f>VLOOKUP(CONCATENATE($A98,"_",D$4),assets_m6!$A:$D,4,FALSE)</f>
        <v>86.748999999999995</v>
      </c>
      <c r="E98">
        <f>VLOOKUP(CONCATENATE($A98,"_",E$4),assets_m6!$A:$D,4,FALSE)</f>
        <v>86.244</v>
      </c>
      <c r="F98">
        <f>VLOOKUP(CONCATENATE($A98,"_",F$4),assets_m6!$A:$D,4,FALSE)</f>
        <v>86.510999999999996</v>
      </c>
      <c r="G98">
        <f>VLOOKUP(CONCATENATE($A98,"_",G$4),assets_m6!$A:$D,4,FALSE)</f>
        <v>87.263999999999996</v>
      </c>
      <c r="H98" t="e">
        <f>VLOOKUP(CONCATENATE($A98,"_",H$4),assets_m6!$A:$D,4,FALSE)</f>
        <v>#N/A</v>
      </c>
      <c r="I98">
        <f>VLOOKUP(CONCATENATE($A98,"_",I$4),assets_m6!$A:$D,4,FALSE)</f>
        <v>85.956999999999994</v>
      </c>
      <c r="J98">
        <f>VLOOKUP(CONCATENATE($A98,"_",J$4),assets_m6!$A:$D,4,FALSE)</f>
        <v>86.451999999999998</v>
      </c>
      <c r="K98">
        <f>VLOOKUP(CONCATENATE($A98,"_",K$4),assets_m6!$A:$D,4,FALSE)</f>
        <v>87.471999999999994</v>
      </c>
      <c r="L98">
        <f>VLOOKUP(CONCATENATE($A98,"_",L$4),assets_m6!$A:$D,4,FALSE)</f>
        <v>87.075999999999993</v>
      </c>
      <c r="M98">
        <f>VLOOKUP(CONCATENATE($A98,"_",M$4),assets_m6!$A:$D,4,FALSE)</f>
        <v>86.492000000000004</v>
      </c>
      <c r="N98">
        <f>VLOOKUP(CONCATENATE($A98,"_",N$4),assets_m6!$A:$D,4,FALSE)</f>
        <v>86.224000000000004</v>
      </c>
      <c r="O98">
        <f>VLOOKUP(CONCATENATE($A98,"_",O$4),assets_m6!$A:$D,4,FALSE)</f>
        <v>85.174000000000007</v>
      </c>
      <c r="P98">
        <f>VLOOKUP(CONCATENATE($A98,"_",P$4),assets_m6!$A:$D,4,FALSE)</f>
        <v>84.688999999999993</v>
      </c>
      <c r="Q98">
        <f>VLOOKUP(CONCATENATE($A98,"_",Q$4),assets_m6!$A:$D,4,FALSE)</f>
        <v>86.016000000000005</v>
      </c>
      <c r="R98">
        <f>VLOOKUP(CONCATENATE($A98,"_",R$4),assets_m6!$A:$D,4,FALSE)</f>
        <v>85.501000000000005</v>
      </c>
      <c r="S98">
        <f>VLOOKUP(CONCATENATE($A98,"_",S$4),assets_m6!$A:$D,4,FALSE)</f>
        <v>88.552000000000007</v>
      </c>
      <c r="T98">
        <f>VLOOKUP(CONCATENATE($A98,"_",T$4),assets_m6!$A:$D,4,FALSE)</f>
        <v>89.234999999999999</v>
      </c>
      <c r="U98">
        <f>VLOOKUP(CONCATENATE($A98,"_",U$4),assets_m6!$A:$D,4,FALSE)</f>
        <v>89.879000000000005</v>
      </c>
      <c r="V98">
        <f>VLOOKUP(CONCATENATE($A98,"_",V$4),assets_m6!$A:$D,4,FALSE)</f>
        <v>89.591999999999999</v>
      </c>
      <c r="X98" t="str">
        <f t="shared" si="44"/>
        <v>XLI</v>
      </c>
      <c r="Y98">
        <f t="shared" si="44"/>
        <v>87.977000000000004</v>
      </c>
      <c r="Z98">
        <f t="shared" si="59"/>
        <v>87.769000000000005</v>
      </c>
      <c r="AA98">
        <f t="shared" si="59"/>
        <v>86.748999999999995</v>
      </c>
      <c r="AB98">
        <f t="shared" si="59"/>
        <v>86.244</v>
      </c>
      <c r="AC98">
        <f t="shared" si="59"/>
        <v>86.510999999999996</v>
      </c>
      <c r="AD98">
        <f t="shared" si="59"/>
        <v>87.263999999999996</v>
      </c>
      <c r="AE98">
        <f t="shared" si="59"/>
        <v>87.263999999999996</v>
      </c>
      <c r="AF98">
        <f t="shared" si="59"/>
        <v>85.956999999999994</v>
      </c>
      <c r="AG98">
        <f t="shared" si="59"/>
        <v>86.451999999999998</v>
      </c>
      <c r="AH98">
        <f t="shared" si="58"/>
        <v>87.471999999999994</v>
      </c>
      <c r="AI98">
        <f t="shared" si="58"/>
        <v>87.075999999999993</v>
      </c>
      <c r="AJ98">
        <f t="shared" si="58"/>
        <v>86.492000000000004</v>
      </c>
      <c r="AK98">
        <f t="shared" si="58"/>
        <v>86.224000000000004</v>
      </c>
      <c r="AL98">
        <f t="shared" si="58"/>
        <v>85.174000000000007</v>
      </c>
      <c r="AM98">
        <f t="shared" si="58"/>
        <v>84.688999999999993</v>
      </c>
      <c r="AN98">
        <f t="shared" si="58"/>
        <v>86.016000000000005</v>
      </c>
      <c r="AO98">
        <f t="shared" si="58"/>
        <v>85.501000000000005</v>
      </c>
      <c r="AP98">
        <f t="shared" si="58"/>
        <v>88.552000000000007</v>
      </c>
      <c r="AQ98">
        <f t="shared" si="58"/>
        <v>89.234999999999999</v>
      </c>
      <c r="AR98">
        <f t="shared" si="58"/>
        <v>89.879000000000005</v>
      </c>
      <c r="AS98">
        <f t="shared" si="58"/>
        <v>89.591999999999999</v>
      </c>
      <c r="AU98" t="s">
        <v>101</v>
      </c>
      <c r="AV98">
        <f t="shared" si="62"/>
        <v>-2.3642542937358448E-5</v>
      </c>
      <c r="AW98">
        <f t="shared" si="62"/>
        <v>-1.1621415306087688E-4</v>
      </c>
      <c r="AX98">
        <f t="shared" si="62"/>
        <v>-5.8213927538069083E-5</v>
      </c>
      <c r="AY98">
        <f t="shared" si="62"/>
        <v>3.0958675386113346E-5</v>
      </c>
      <c r="AZ98">
        <f t="shared" si="62"/>
        <v>8.7040954329507244E-5</v>
      </c>
      <c r="BA98">
        <f t="shared" si="62"/>
        <v>0</v>
      </c>
      <c r="BB98">
        <f t="shared" si="62"/>
        <v>-1.4977539420608755E-4</v>
      </c>
      <c r="BC98">
        <f t="shared" si="62"/>
        <v>5.7586933001384946E-5</v>
      </c>
      <c r="BD98">
        <f t="shared" si="62"/>
        <v>1.1798454633785176E-4</v>
      </c>
      <c r="BE98">
        <f t="shared" si="62"/>
        <v>-4.5271629778672125E-5</v>
      </c>
      <c r="BF98">
        <f t="shared" si="62"/>
        <v>-6.7067848775780807E-5</v>
      </c>
      <c r="BG98">
        <f t="shared" si="62"/>
        <v>-3.0985524672802189E-5</v>
      </c>
      <c r="BH98">
        <f t="shared" si="62"/>
        <v>-1.2177583967340846E-4</v>
      </c>
      <c r="BI98">
        <f t="shared" si="61"/>
        <v>-5.6942259374928217E-5</v>
      </c>
      <c r="BJ98">
        <f t="shared" si="61"/>
        <v>1.5669095159938273E-4</v>
      </c>
      <c r="BK98">
        <f t="shared" si="61"/>
        <v>-5.987258184523816E-5</v>
      </c>
      <c r="BL98">
        <f t="shared" si="60"/>
        <v>3.5683793172009706E-4</v>
      </c>
      <c r="BM98">
        <f t="shared" si="60"/>
        <v>7.7129822025475724E-5</v>
      </c>
      <c r="BN98">
        <f t="shared" si="60"/>
        <v>7.216899198744949E-5</v>
      </c>
      <c r="BO98">
        <f t="shared" si="60"/>
        <v>-3.1931819446144942E-5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1.8357070597997144E-2</v>
      </c>
      <c r="BZ98">
        <f t="shared" si="47"/>
        <v>63</v>
      </c>
      <c r="CA98">
        <f t="shared" si="48"/>
        <v>4</v>
      </c>
      <c r="CB98">
        <f t="shared" si="49"/>
        <v>0.12000000000000002</v>
      </c>
      <c r="CC98">
        <f t="shared" si="50"/>
        <v>0</v>
      </c>
      <c r="CD98">
        <f t="shared" si="51"/>
        <v>0</v>
      </c>
      <c r="CE98">
        <f t="shared" si="52"/>
        <v>0</v>
      </c>
      <c r="CF98">
        <f t="shared" si="53"/>
        <v>1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0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132.74</v>
      </c>
      <c r="C99">
        <f>VLOOKUP(CONCATENATE($A99,"_",C$4),assets_m6!$A:$D,4,FALSE)</f>
        <v>131.845</v>
      </c>
      <c r="D99">
        <f>VLOOKUP(CONCATENATE($A99,"_",D$4),assets_m6!$A:$D,4,FALSE)</f>
        <v>127.896</v>
      </c>
      <c r="E99">
        <f>VLOOKUP(CONCATENATE($A99,"_",E$4),assets_m6!$A:$D,4,FALSE)</f>
        <v>128.155</v>
      </c>
      <c r="F99">
        <f>VLOOKUP(CONCATENATE($A99,"_",F$4),assets_m6!$A:$D,4,FALSE)</f>
        <v>126.444</v>
      </c>
      <c r="G99">
        <f>VLOOKUP(CONCATENATE($A99,"_",G$4),assets_m6!$A:$D,4,FALSE)</f>
        <v>126.732</v>
      </c>
      <c r="H99" t="e">
        <f>VLOOKUP(CONCATENATE($A99,"_",H$4),assets_m6!$A:$D,4,FALSE)</f>
        <v>#N/A</v>
      </c>
      <c r="I99">
        <f>VLOOKUP(CONCATENATE($A99,"_",I$4),assets_m6!$A:$D,4,FALSE)</f>
        <v>128.32400000000001</v>
      </c>
      <c r="J99">
        <f>VLOOKUP(CONCATENATE($A99,"_",J$4),assets_m6!$A:$D,4,FALSE)</f>
        <v>129.428</v>
      </c>
      <c r="K99">
        <f>VLOOKUP(CONCATENATE($A99,"_",K$4),assets_m6!$A:$D,4,FALSE)</f>
        <v>132.10400000000001</v>
      </c>
      <c r="L99">
        <f>VLOOKUP(CONCATENATE($A99,"_",L$4),assets_m6!$A:$D,4,FALSE)</f>
        <v>132.16300000000001</v>
      </c>
      <c r="M99">
        <f>VLOOKUP(CONCATENATE($A99,"_",M$4),assets_m6!$A:$D,4,FALSE)</f>
        <v>130.34299999999999</v>
      </c>
      <c r="N99">
        <f>VLOOKUP(CONCATENATE($A99,"_",N$4),assets_m6!$A:$D,4,FALSE)</f>
        <v>128.56200000000001</v>
      </c>
      <c r="O99">
        <f>VLOOKUP(CONCATENATE($A99,"_",O$4),assets_m6!$A:$D,4,FALSE)</f>
        <v>128.22399999999999</v>
      </c>
      <c r="P99">
        <f>VLOOKUP(CONCATENATE($A99,"_",P$4),assets_m6!$A:$D,4,FALSE)</f>
        <v>129.398</v>
      </c>
      <c r="Q99">
        <f>VLOOKUP(CONCATENATE($A99,"_",Q$4),assets_m6!$A:$D,4,FALSE)</f>
        <v>131.67599999999999</v>
      </c>
      <c r="R99">
        <f>VLOOKUP(CONCATENATE($A99,"_",R$4),assets_m6!$A:$D,4,FALSE)</f>
        <v>130.40299999999999</v>
      </c>
      <c r="S99">
        <f>VLOOKUP(CONCATENATE($A99,"_",S$4),assets_m6!$A:$D,4,FALSE)</f>
        <v>134.381</v>
      </c>
      <c r="T99">
        <f>VLOOKUP(CONCATENATE($A99,"_",T$4),assets_m6!$A:$D,4,FALSE)</f>
        <v>136.47999999999999</v>
      </c>
      <c r="U99">
        <f>VLOOKUP(CONCATENATE($A99,"_",U$4),assets_m6!$A:$D,4,FALSE)</f>
        <v>138.4</v>
      </c>
      <c r="V99">
        <f>VLOOKUP(CONCATENATE($A99,"_",V$4),assets_m6!$A:$D,4,FALSE)</f>
        <v>136.49</v>
      </c>
      <c r="X99" t="str">
        <f t="shared" si="44"/>
        <v>XLK</v>
      </c>
      <c r="Y99">
        <f t="shared" si="44"/>
        <v>132.74</v>
      </c>
      <c r="Z99">
        <f t="shared" si="59"/>
        <v>131.845</v>
      </c>
      <c r="AA99">
        <f t="shared" si="59"/>
        <v>127.896</v>
      </c>
      <c r="AB99">
        <f t="shared" si="59"/>
        <v>128.155</v>
      </c>
      <c r="AC99">
        <f t="shared" si="59"/>
        <v>126.444</v>
      </c>
      <c r="AD99">
        <f t="shared" si="59"/>
        <v>126.732</v>
      </c>
      <c r="AE99">
        <f t="shared" si="59"/>
        <v>126.732</v>
      </c>
      <c r="AF99">
        <f t="shared" si="59"/>
        <v>128.32400000000001</v>
      </c>
      <c r="AG99">
        <f t="shared" si="59"/>
        <v>129.428</v>
      </c>
      <c r="AH99">
        <f t="shared" si="58"/>
        <v>132.10400000000001</v>
      </c>
      <c r="AI99">
        <f t="shared" si="58"/>
        <v>132.16300000000001</v>
      </c>
      <c r="AJ99">
        <f t="shared" si="58"/>
        <v>130.34299999999999</v>
      </c>
      <c r="AK99">
        <f t="shared" si="58"/>
        <v>128.56200000000001</v>
      </c>
      <c r="AL99">
        <f t="shared" si="58"/>
        <v>128.22399999999999</v>
      </c>
      <c r="AM99">
        <f t="shared" si="58"/>
        <v>129.398</v>
      </c>
      <c r="AN99">
        <f t="shared" si="58"/>
        <v>131.67599999999999</v>
      </c>
      <c r="AO99">
        <f t="shared" si="58"/>
        <v>130.40299999999999</v>
      </c>
      <c r="AP99">
        <f t="shared" si="58"/>
        <v>134.381</v>
      </c>
      <c r="AQ99">
        <f t="shared" si="58"/>
        <v>136.47999999999999</v>
      </c>
      <c r="AR99">
        <f t="shared" si="58"/>
        <v>138.4</v>
      </c>
      <c r="AS99">
        <f t="shared" si="58"/>
        <v>136.49</v>
      </c>
      <c r="AU99" t="s">
        <v>96</v>
      </c>
      <c r="AV99">
        <f t="shared" si="62"/>
        <v>-6.7425041434383769E-5</v>
      </c>
      <c r="AW99">
        <f t="shared" si="62"/>
        <v>-2.9951837384807904E-4</v>
      </c>
      <c r="AX99">
        <f t="shared" si="62"/>
        <v>2.0250828798398724E-5</v>
      </c>
      <c r="AY99">
        <f t="shared" si="62"/>
        <v>-1.3351020248917315E-4</v>
      </c>
      <c r="AZ99">
        <f t="shared" si="62"/>
        <v>2.2776881465312447E-5</v>
      </c>
      <c r="BA99">
        <f t="shared" si="62"/>
        <v>0</v>
      </c>
      <c r="BB99">
        <f t="shared" si="62"/>
        <v>1.2561941735315572E-4</v>
      </c>
      <c r="BC99">
        <f t="shared" si="62"/>
        <v>8.603223091549398E-5</v>
      </c>
      <c r="BD99">
        <f t="shared" si="62"/>
        <v>2.0675587971690949E-4</v>
      </c>
      <c r="BE99">
        <f t="shared" si="62"/>
        <v>4.4661781626595328E-6</v>
      </c>
      <c r="BF99">
        <f t="shared" si="62"/>
        <v>-1.3770873845176196E-4</v>
      </c>
      <c r="BG99">
        <f t="shared" si="62"/>
        <v>-1.3663948198215306E-4</v>
      </c>
      <c r="BH99">
        <f t="shared" si="62"/>
        <v>-2.6290816882128646E-5</v>
      </c>
      <c r="BI99">
        <f t="shared" si="61"/>
        <v>9.1558522585475944E-5</v>
      </c>
      <c r="BJ99">
        <f t="shared" si="61"/>
        <v>1.7604599761974617E-4</v>
      </c>
      <c r="BK99">
        <f t="shared" si="61"/>
        <v>-9.6676691272517114E-5</v>
      </c>
      <c r="BL99">
        <f t="shared" si="60"/>
        <v>3.0505433157212709E-4</v>
      </c>
      <c r="BM99">
        <f t="shared" si="60"/>
        <v>1.561976767548976E-4</v>
      </c>
      <c r="BN99">
        <f t="shared" si="60"/>
        <v>1.4067995310668347E-4</v>
      </c>
      <c r="BO99">
        <f t="shared" si="60"/>
        <v>-1.3800578034682057E-4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2.8250715684797346E-2</v>
      </c>
      <c r="BZ99">
        <f t="shared" si="47"/>
        <v>68</v>
      </c>
      <c r="CA99">
        <f t="shared" si="48"/>
        <v>4</v>
      </c>
      <c r="CB99">
        <f t="shared" si="49"/>
        <v>0.12000000000000002</v>
      </c>
      <c r="CC99">
        <f t="shared" si="50"/>
        <v>0</v>
      </c>
      <c r="CD99">
        <f t="shared" si="51"/>
        <v>0</v>
      </c>
      <c r="CE99">
        <f t="shared" si="52"/>
        <v>0</v>
      </c>
      <c r="CF99">
        <f t="shared" si="53"/>
        <v>1</v>
      </c>
      <c r="CG99">
        <f t="shared" si="54"/>
        <v>0</v>
      </c>
      <c r="CI99">
        <f t="shared" si="55"/>
        <v>0</v>
      </c>
      <c r="CJ99">
        <f t="shared" si="56"/>
        <v>0</v>
      </c>
      <c r="CK99">
        <f t="shared" si="56"/>
        <v>0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71.864000000000004</v>
      </c>
      <c r="C100">
        <f>VLOOKUP(CONCATENATE($A100,"_",C$4),assets_m6!$A:$D,4,FALSE)</f>
        <v>71.667000000000002</v>
      </c>
      <c r="D100">
        <f>VLOOKUP(CONCATENATE($A100,"_",D$4),assets_m6!$A:$D,4,FALSE)</f>
        <v>70.709999999999994</v>
      </c>
      <c r="E100">
        <f>VLOOKUP(CONCATENATE($A100,"_",E$4),assets_m6!$A:$D,4,FALSE)</f>
        <v>71.153999999999996</v>
      </c>
      <c r="F100">
        <f>VLOOKUP(CONCATENATE($A100,"_",F$4),assets_m6!$A:$D,4,FALSE)</f>
        <v>71.203000000000003</v>
      </c>
      <c r="G100">
        <f>VLOOKUP(CONCATENATE($A100,"_",G$4),assets_m6!$A:$D,4,FALSE)</f>
        <v>72.228999999999999</v>
      </c>
      <c r="H100" t="e">
        <f>VLOOKUP(CONCATENATE($A100,"_",H$4),assets_m6!$A:$D,4,FALSE)</f>
        <v>#N/A</v>
      </c>
      <c r="I100">
        <f>VLOOKUP(CONCATENATE($A100,"_",I$4),assets_m6!$A:$D,4,FALSE)</f>
        <v>71.766000000000005</v>
      </c>
      <c r="J100">
        <f>VLOOKUP(CONCATENATE($A100,"_",J$4),assets_m6!$A:$D,4,FALSE)</f>
        <v>71.972999999999999</v>
      </c>
      <c r="K100">
        <f>VLOOKUP(CONCATENATE($A100,"_",K$4),assets_m6!$A:$D,4,FALSE)</f>
        <v>72.042000000000002</v>
      </c>
      <c r="L100">
        <f>VLOOKUP(CONCATENATE($A100,"_",L$4),assets_m6!$A:$D,4,FALSE)</f>
        <v>71.914000000000001</v>
      </c>
      <c r="M100">
        <f>VLOOKUP(CONCATENATE($A100,"_",M$4),assets_m6!$A:$D,4,FALSE)</f>
        <v>71.814999999999998</v>
      </c>
      <c r="N100">
        <f>VLOOKUP(CONCATENATE($A100,"_",N$4),assets_m6!$A:$D,4,FALSE)</f>
        <v>71.608000000000004</v>
      </c>
      <c r="O100">
        <f>VLOOKUP(CONCATENATE($A100,"_",O$4),assets_m6!$A:$D,4,FALSE)</f>
        <v>71.656999999999996</v>
      </c>
      <c r="P100">
        <f>VLOOKUP(CONCATENATE($A100,"_",P$4),assets_m6!$A:$D,4,FALSE)</f>
        <v>71.715999999999994</v>
      </c>
      <c r="Q100">
        <f>VLOOKUP(CONCATENATE($A100,"_",Q$4),assets_m6!$A:$D,4,FALSE)</f>
        <v>71.953000000000003</v>
      </c>
      <c r="R100">
        <f>VLOOKUP(CONCATENATE($A100,"_",R$4),assets_m6!$A:$D,4,FALSE)</f>
        <v>71.253</v>
      </c>
      <c r="S100">
        <f>VLOOKUP(CONCATENATE($A100,"_",S$4),assets_m6!$A:$D,4,FALSE)</f>
        <v>72.001999999999995</v>
      </c>
      <c r="T100">
        <f>VLOOKUP(CONCATENATE($A100,"_",T$4),assets_m6!$A:$D,4,FALSE)</f>
        <v>71.519000000000005</v>
      </c>
      <c r="U100">
        <f>VLOOKUP(CONCATENATE($A100,"_",U$4),assets_m6!$A:$D,4,FALSE)</f>
        <v>71.736000000000004</v>
      </c>
      <c r="V100">
        <f>VLOOKUP(CONCATENATE($A100,"_",V$4),assets_m6!$A:$D,4,FALSE)</f>
        <v>72.209999999999994</v>
      </c>
      <c r="X100" t="str">
        <f t="shared" si="44"/>
        <v>XLP</v>
      </c>
      <c r="Y100">
        <f t="shared" si="44"/>
        <v>71.864000000000004</v>
      </c>
      <c r="Z100">
        <f t="shared" si="59"/>
        <v>71.667000000000002</v>
      </c>
      <c r="AA100">
        <f t="shared" si="59"/>
        <v>70.709999999999994</v>
      </c>
      <c r="AB100">
        <f t="shared" si="59"/>
        <v>71.153999999999996</v>
      </c>
      <c r="AC100">
        <f t="shared" si="59"/>
        <v>71.203000000000003</v>
      </c>
      <c r="AD100">
        <f t="shared" si="59"/>
        <v>72.228999999999999</v>
      </c>
      <c r="AE100">
        <f t="shared" si="59"/>
        <v>72.228999999999999</v>
      </c>
      <c r="AF100">
        <f t="shared" si="59"/>
        <v>71.766000000000005</v>
      </c>
      <c r="AG100">
        <f t="shared" si="59"/>
        <v>71.972999999999999</v>
      </c>
      <c r="AH100">
        <f t="shared" si="58"/>
        <v>72.042000000000002</v>
      </c>
      <c r="AI100">
        <f t="shared" si="58"/>
        <v>71.914000000000001</v>
      </c>
      <c r="AJ100">
        <f t="shared" si="58"/>
        <v>71.814999999999998</v>
      </c>
      <c r="AK100">
        <f t="shared" si="58"/>
        <v>71.608000000000004</v>
      </c>
      <c r="AL100">
        <f t="shared" si="58"/>
        <v>71.656999999999996</v>
      </c>
      <c r="AM100">
        <f t="shared" si="58"/>
        <v>71.715999999999994</v>
      </c>
      <c r="AN100">
        <f t="shared" si="58"/>
        <v>71.953000000000003</v>
      </c>
      <c r="AO100">
        <f t="shared" si="58"/>
        <v>71.253</v>
      </c>
      <c r="AP100">
        <f t="shared" si="58"/>
        <v>72.001999999999995</v>
      </c>
      <c r="AQ100">
        <f t="shared" si="58"/>
        <v>71.519000000000005</v>
      </c>
      <c r="AR100">
        <f t="shared" si="58"/>
        <v>71.736000000000004</v>
      </c>
      <c r="AS100">
        <f t="shared" si="58"/>
        <v>72.209999999999994</v>
      </c>
      <c r="AU100" t="s">
        <v>93</v>
      </c>
      <c r="AV100">
        <f t="shared" si="62"/>
        <v>-2.7412891016364621E-5</v>
      </c>
      <c r="AW100">
        <f t="shared" si="62"/>
        <v>-1.335342626313377E-4</v>
      </c>
      <c r="AX100">
        <f t="shared" si="62"/>
        <v>6.2791684344506101E-5</v>
      </c>
      <c r="AY100">
        <f t="shared" si="62"/>
        <v>6.8864715968190952E-6</v>
      </c>
      <c r="AZ100">
        <f t="shared" si="62"/>
        <v>1.4409505217476736E-4</v>
      </c>
      <c r="BA100">
        <f t="shared" si="62"/>
        <v>0</v>
      </c>
      <c r="BB100">
        <f t="shared" si="62"/>
        <v>-6.4101676611886353E-5</v>
      </c>
      <c r="BC100">
        <f t="shared" si="62"/>
        <v>2.8843742162025698E-5</v>
      </c>
      <c r="BD100">
        <f t="shared" si="62"/>
        <v>9.5869284314955083E-6</v>
      </c>
      <c r="BE100">
        <f t="shared" si="62"/>
        <v>-1.7767413453263391E-5</v>
      </c>
      <c r="BF100">
        <f t="shared" si="62"/>
        <v>-1.3766443251662228E-5</v>
      </c>
      <c r="BG100">
        <f t="shared" si="62"/>
        <v>-2.8824061825523031E-5</v>
      </c>
      <c r="BH100">
        <f t="shared" si="62"/>
        <v>6.8428108591208221E-6</v>
      </c>
      <c r="BI100">
        <f t="shared" si="61"/>
        <v>8.2336687274093941E-6</v>
      </c>
      <c r="BJ100">
        <f t="shared" si="61"/>
        <v>3.304701879636469E-5</v>
      </c>
      <c r="BK100">
        <f t="shared" si="61"/>
        <v>-9.7285728183675848E-5</v>
      </c>
      <c r="BL100">
        <f t="shared" si="60"/>
        <v>1.0511838098044927E-4</v>
      </c>
      <c r="BM100">
        <f t="shared" si="60"/>
        <v>-6.7081469959166394E-5</v>
      </c>
      <c r="BN100">
        <f t="shared" si="60"/>
        <v>3.0341587550161318E-5</v>
      </c>
      <c r="BO100">
        <f t="shared" si="60"/>
        <v>6.6075610572096226E-5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4.8146498942445368E-3</v>
      </c>
      <c r="BZ100">
        <f t="shared" si="47"/>
        <v>47</v>
      </c>
      <c r="CA100">
        <f t="shared" si="48"/>
        <v>3</v>
      </c>
      <c r="CB100">
        <f t="shared" si="49"/>
        <v>7.9999999999999988E-2</v>
      </c>
      <c r="CC100">
        <f t="shared" si="50"/>
        <v>0</v>
      </c>
      <c r="CD100">
        <f t="shared" si="51"/>
        <v>0</v>
      </c>
      <c r="CE100">
        <f t="shared" si="52"/>
        <v>1</v>
      </c>
      <c r="CF100">
        <f t="shared" si="53"/>
        <v>0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67.989000000000004</v>
      </c>
      <c r="C101">
        <f>VLOOKUP(CONCATENATE($A101,"_",C$4),assets_m6!$A:$D,4,FALSE)</f>
        <v>68.540000000000006</v>
      </c>
      <c r="D101">
        <f>VLOOKUP(CONCATENATE($A101,"_",D$4),assets_m6!$A:$D,4,FALSE)</f>
        <v>68.284000000000006</v>
      </c>
      <c r="E101">
        <f>VLOOKUP(CONCATENATE($A101,"_",E$4),assets_m6!$A:$D,4,FALSE)</f>
        <v>68.334000000000003</v>
      </c>
      <c r="F101">
        <f>VLOOKUP(CONCATENATE($A101,"_",F$4),assets_m6!$A:$D,4,FALSE)</f>
        <v>69.091999999999999</v>
      </c>
      <c r="G101">
        <f>VLOOKUP(CONCATENATE($A101,"_",G$4),assets_m6!$A:$D,4,FALSE)</f>
        <v>70.787000000000006</v>
      </c>
      <c r="H101" t="e">
        <f>VLOOKUP(CONCATENATE($A101,"_",H$4),assets_m6!$A:$D,4,FALSE)</f>
        <v>#N/A</v>
      </c>
      <c r="I101">
        <f>VLOOKUP(CONCATENATE($A101,"_",I$4),assets_m6!$A:$D,4,FALSE)</f>
        <v>68.373000000000005</v>
      </c>
      <c r="J101">
        <f>VLOOKUP(CONCATENATE($A101,"_",J$4),assets_m6!$A:$D,4,FALSE)</f>
        <v>69.081999999999994</v>
      </c>
      <c r="K101">
        <f>VLOOKUP(CONCATENATE($A101,"_",K$4),assets_m6!$A:$D,4,FALSE)</f>
        <v>69.013000000000005</v>
      </c>
      <c r="L101">
        <f>VLOOKUP(CONCATENATE($A101,"_",L$4),assets_m6!$A:$D,4,FALSE)</f>
        <v>68.787000000000006</v>
      </c>
      <c r="M101">
        <f>VLOOKUP(CONCATENATE($A101,"_",M$4),assets_m6!$A:$D,4,FALSE)</f>
        <v>69.22</v>
      </c>
      <c r="N101">
        <f>VLOOKUP(CONCATENATE($A101,"_",N$4),assets_m6!$A:$D,4,FALSE)</f>
        <v>68.885000000000005</v>
      </c>
      <c r="O101">
        <f>VLOOKUP(CONCATENATE($A101,"_",O$4),assets_m6!$A:$D,4,FALSE)</f>
        <v>68.599999999999994</v>
      </c>
      <c r="P101">
        <f>VLOOKUP(CONCATENATE($A101,"_",P$4),assets_m6!$A:$D,4,FALSE)</f>
        <v>68.599999999999994</v>
      </c>
      <c r="Q101">
        <f>VLOOKUP(CONCATENATE($A101,"_",Q$4),assets_m6!$A:$D,4,FALSE)</f>
        <v>68.727999999999994</v>
      </c>
      <c r="R101">
        <f>VLOOKUP(CONCATENATE($A101,"_",R$4),assets_m6!$A:$D,4,FALSE)</f>
        <v>67.772000000000006</v>
      </c>
      <c r="S101">
        <f>VLOOKUP(CONCATENATE($A101,"_",S$4),assets_m6!$A:$D,4,FALSE)</f>
        <v>68.206000000000003</v>
      </c>
      <c r="T101">
        <f>VLOOKUP(CONCATENATE($A101,"_",T$4),assets_m6!$A:$D,4,FALSE)</f>
        <v>67.299000000000007</v>
      </c>
      <c r="U101">
        <f>VLOOKUP(CONCATENATE($A101,"_",U$4),assets_m6!$A:$D,4,FALSE)</f>
        <v>67.475999999999999</v>
      </c>
      <c r="V101">
        <f>VLOOKUP(CONCATENATE($A101,"_",V$4),assets_m6!$A:$D,4,FALSE)</f>
        <v>68.403000000000006</v>
      </c>
      <c r="X101" t="str">
        <f t="shared" si="44"/>
        <v>XLU</v>
      </c>
      <c r="Y101">
        <f t="shared" si="44"/>
        <v>67.989000000000004</v>
      </c>
      <c r="Z101">
        <f t="shared" si="59"/>
        <v>68.540000000000006</v>
      </c>
      <c r="AA101">
        <f t="shared" si="59"/>
        <v>68.284000000000006</v>
      </c>
      <c r="AB101">
        <f t="shared" si="59"/>
        <v>68.334000000000003</v>
      </c>
      <c r="AC101">
        <f t="shared" si="59"/>
        <v>69.091999999999999</v>
      </c>
      <c r="AD101">
        <f t="shared" si="59"/>
        <v>70.787000000000006</v>
      </c>
      <c r="AE101">
        <f t="shared" si="59"/>
        <v>70.787000000000006</v>
      </c>
      <c r="AF101">
        <f t="shared" si="59"/>
        <v>68.373000000000005</v>
      </c>
      <c r="AG101">
        <f t="shared" si="59"/>
        <v>69.081999999999994</v>
      </c>
      <c r="AH101">
        <f t="shared" si="58"/>
        <v>69.013000000000005</v>
      </c>
      <c r="AI101">
        <f t="shared" si="58"/>
        <v>68.787000000000006</v>
      </c>
      <c r="AJ101">
        <f t="shared" si="58"/>
        <v>69.22</v>
      </c>
      <c r="AK101">
        <f t="shared" si="58"/>
        <v>68.885000000000005</v>
      </c>
      <c r="AL101">
        <f t="shared" si="58"/>
        <v>68.599999999999994</v>
      </c>
      <c r="AM101">
        <f t="shared" si="58"/>
        <v>68.599999999999994</v>
      </c>
      <c r="AN101">
        <f t="shared" si="58"/>
        <v>68.727999999999994</v>
      </c>
      <c r="AO101">
        <f t="shared" si="58"/>
        <v>67.772000000000006</v>
      </c>
      <c r="AP101">
        <f t="shared" si="58"/>
        <v>68.206000000000003</v>
      </c>
      <c r="AQ101">
        <f t="shared" si="58"/>
        <v>67.299000000000007</v>
      </c>
      <c r="AR101">
        <f t="shared" si="58"/>
        <v>67.475999999999999</v>
      </c>
      <c r="AS101">
        <f t="shared" si="58"/>
        <v>68.403000000000006</v>
      </c>
      <c r="AU101" t="s">
        <v>99</v>
      </c>
      <c r="AV101">
        <f t="shared" si="62"/>
        <v>8.1042521584374217E-5</v>
      </c>
      <c r="AW101">
        <f t="shared" si="62"/>
        <v>-3.7350452290633236E-5</v>
      </c>
      <c r="AX101">
        <f t="shared" si="62"/>
        <v>7.3223595571432774E-6</v>
      </c>
      <c r="AY101">
        <f t="shared" si="62"/>
        <v>1.1092574706588164E-4</v>
      </c>
      <c r="AZ101">
        <f t="shared" si="62"/>
        <v>2.4532507381462505E-4</v>
      </c>
      <c r="BA101">
        <f t="shared" si="62"/>
        <v>0</v>
      </c>
      <c r="BB101">
        <f t="shared" si="62"/>
        <v>-3.4102306920762306E-4</v>
      </c>
      <c r="BC101">
        <f t="shared" si="62"/>
        <v>1.0369590335366138E-4</v>
      </c>
      <c r="BD101">
        <f t="shared" si="62"/>
        <v>-9.9881300483466625E-6</v>
      </c>
      <c r="BE101">
        <f t="shared" si="62"/>
        <v>-3.2747453378348871E-5</v>
      </c>
      <c r="BF101">
        <f t="shared" si="62"/>
        <v>6.2947940744616381E-5</v>
      </c>
      <c r="BG101">
        <f t="shared" si="62"/>
        <v>-4.8396417220455615E-5</v>
      </c>
      <c r="BH101">
        <f t="shared" si="62"/>
        <v>-4.1373303331641257E-5</v>
      </c>
      <c r="BI101">
        <f t="shared" si="61"/>
        <v>0</v>
      </c>
      <c r="BJ101">
        <f t="shared" si="61"/>
        <v>1.8658892128279901E-5</v>
      </c>
      <c r="BK101">
        <f t="shared" si="61"/>
        <v>-1.3909905715283274E-4</v>
      </c>
      <c r="BL101">
        <f t="shared" si="60"/>
        <v>6.4038245883255243E-5</v>
      </c>
      <c r="BM101">
        <f t="shared" si="60"/>
        <v>-1.3297950326950656E-4</v>
      </c>
      <c r="BN101">
        <f t="shared" si="60"/>
        <v>2.6300539383942183E-5</v>
      </c>
      <c r="BO101">
        <f t="shared" si="60"/>
        <v>1.3738218033078529E-4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6.0892203150509855E-3</v>
      </c>
      <c r="BZ101">
        <f t="shared" si="47"/>
        <v>49</v>
      </c>
      <c r="CA101">
        <f t="shared" si="48"/>
        <v>3</v>
      </c>
      <c r="CB101">
        <f t="shared" si="49"/>
        <v>7.9999999999999988E-2</v>
      </c>
      <c r="CC101">
        <f t="shared" si="50"/>
        <v>0</v>
      </c>
      <c r="CD101">
        <f t="shared" si="51"/>
        <v>0</v>
      </c>
      <c r="CE101">
        <f t="shared" si="52"/>
        <v>1</v>
      </c>
      <c r="CF101">
        <f t="shared" si="53"/>
        <v>0</v>
      </c>
      <c r="CG101">
        <f t="shared" si="54"/>
        <v>0</v>
      </c>
      <c r="CI101">
        <f t="shared" si="55"/>
        <v>0</v>
      </c>
      <c r="CJ101">
        <f t="shared" si="56"/>
        <v>0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128.15899999999999</v>
      </c>
      <c r="C102">
        <f>VLOOKUP(CONCATENATE($A102,"_",C$4),assets_m6!$A:$D,4,FALSE)</f>
        <v>128.63499999999999</v>
      </c>
      <c r="D102">
        <f>VLOOKUP(CONCATENATE($A102,"_",D$4),assets_m6!$A:$D,4,FALSE)</f>
        <v>126.39400000000001</v>
      </c>
      <c r="E102">
        <f>VLOOKUP(CONCATENATE($A102,"_",E$4),assets_m6!$A:$D,4,FALSE)</f>
        <v>127.495</v>
      </c>
      <c r="F102">
        <f>VLOOKUP(CONCATENATE($A102,"_",F$4),assets_m6!$A:$D,4,FALSE)</f>
        <v>127.20699999999999</v>
      </c>
      <c r="G102">
        <f>VLOOKUP(CONCATENATE($A102,"_",G$4),assets_m6!$A:$D,4,FALSE)</f>
        <v>128.63499999999999</v>
      </c>
      <c r="H102" t="e">
        <f>VLOOKUP(CONCATENATE($A102,"_",H$4),assets_m6!$A:$D,4,FALSE)</f>
        <v>#N/A</v>
      </c>
      <c r="I102">
        <f>VLOOKUP(CONCATENATE($A102,"_",I$4),assets_m6!$A:$D,4,FALSE)</f>
        <v>127.89100000000001</v>
      </c>
      <c r="J102">
        <f>VLOOKUP(CONCATENATE($A102,"_",J$4),assets_m6!$A:$D,4,FALSE)</f>
        <v>128.75399999999999</v>
      </c>
      <c r="K102">
        <f>VLOOKUP(CONCATENATE($A102,"_",K$4),assets_m6!$A:$D,4,FALSE)</f>
        <v>129.30000000000001</v>
      </c>
      <c r="L102">
        <f>VLOOKUP(CONCATENATE($A102,"_",L$4),assets_m6!$A:$D,4,FALSE)</f>
        <v>129.68700000000001</v>
      </c>
      <c r="M102">
        <f>VLOOKUP(CONCATENATE($A102,"_",M$4),assets_m6!$A:$D,4,FALSE)</f>
        <v>129.35900000000001</v>
      </c>
      <c r="N102">
        <f>VLOOKUP(CONCATENATE($A102,"_",N$4),assets_m6!$A:$D,4,FALSE)</f>
        <v>127.71299999999999</v>
      </c>
      <c r="O102">
        <f>VLOOKUP(CONCATENATE($A102,"_",O$4),assets_m6!$A:$D,4,FALSE)</f>
        <v>126.473</v>
      </c>
      <c r="P102">
        <f>VLOOKUP(CONCATENATE($A102,"_",P$4),assets_m6!$A:$D,4,FALSE)</f>
        <v>126.10599999999999</v>
      </c>
      <c r="Q102">
        <f>VLOOKUP(CONCATENATE($A102,"_",Q$4),assets_m6!$A:$D,4,FALSE)</f>
        <v>129.15100000000001</v>
      </c>
      <c r="R102">
        <f>VLOOKUP(CONCATENATE($A102,"_",R$4),assets_m6!$A:$D,4,FALSE)</f>
        <v>126.423</v>
      </c>
      <c r="S102">
        <f>VLOOKUP(CONCATENATE($A102,"_",S$4),assets_m6!$A:$D,4,FALSE)</f>
        <v>128.57599999999999</v>
      </c>
      <c r="T102">
        <f>VLOOKUP(CONCATENATE($A102,"_",T$4),assets_m6!$A:$D,4,FALSE)</f>
        <v>127.306</v>
      </c>
      <c r="U102">
        <f>VLOOKUP(CONCATENATE($A102,"_",U$4),assets_m6!$A:$D,4,FALSE)</f>
        <v>129.32</v>
      </c>
      <c r="V102">
        <f>VLOOKUP(CONCATENATE($A102,"_",V$4),assets_m6!$A:$D,4,FALSE)</f>
        <v>128.78399999999999</v>
      </c>
      <c r="X102" t="str">
        <f t="shared" si="44"/>
        <v>XLV</v>
      </c>
      <c r="Y102">
        <f t="shared" si="44"/>
        <v>128.15899999999999</v>
      </c>
      <c r="Z102">
        <f t="shared" si="59"/>
        <v>128.63499999999999</v>
      </c>
      <c r="AA102">
        <f t="shared" si="59"/>
        <v>126.39400000000001</v>
      </c>
      <c r="AB102">
        <f t="shared" si="59"/>
        <v>127.495</v>
      </c>
      <c r="AC102">
        <f t="shared" si="59"/>
        <v>127.20699999999999</v>
      </c>
      <c r="AD102">
        <f t="shared" si="59"/>
        <v>128.63499999999999</v>
      </c>
      <c r="AE102">
        <f t="shared" si="59"/>
        <v>128.63499999999999</v>
      </c>
      <c r="AF102">
        <f t="shared" si="59"/>
        <v>127.89100000000001</v>
      </c>
      <c r="AG102">
        <f t="shared" si="59"/>
        <v>128.75399999999999</v>
      </c>
      <c r="AH102">
        <f t="shared" si="58"/>
        <v>129.30000000000001</v>
      </c>
      <c r="AI102">
        <f t="shared" si="58"/>
        <v>129.68700000000001</v>
      </c>
      <c r="AJ102">
        <f t="shared" si="58"/>
        <v>129.35900000000001</v>
      </c>
      <c r="AK102">
        <f t="shared" ref="AK102:AS104" si="64">IFERROR(N102,AJ102)</f>
        <v>127.71299999999999</v>
      </c>
      <c r="AL102">
        <f t="shared" si="64"/>
        <v>126.473</v>
      </c>
      <c r="AM102">
        <f t="shared" si="64"/>
        <v>126.10599999999999</v>
      </c>
      <c r="AN102">
        <f t="shared" si="64"/>
        <v>129.15100000000001</v>
      </c>
      <c r="AO102">
        <f t="shared" si="64"/>
        <v>126.423</v>
      </c>
      <c r="AP102">
        <f t="shared" si="64"/>
        <v>128.57599999999999</v>
      </c>
      <c r="AQ102">
        <f t="shared" si="64"/>
        <v>127.306</v>
      </c>
      <c r="AR102">
        <f t="shared" si="64"/>
        <v>129.32</v>
      </c>
      <c r="AS102">
        <f t="shared" si="64"/>
        <v>128.78399999999999</v>
      </c>
      <c r="AU102" t="s">
        <v>98</v>
      </c>
      <c r="AV102">
        <f t="shared" si="62"/>
        <v>3.7141363462573768E-5</v>
      </c>
      <c r="AW102">
        <f t="shared" si="62"/>
        <v>-1.7421386092431962E-4</v>
      </c>
      <c r="AX102">
        <f t="shared" si="62"/>
        <v>8.7108565279997392E-5</v>
      </c>
      <c r="AY102">
        <f t="shared" si="62"/>
        <v>-2.2589121142006423E-5</v>
      </c>
      <c r="AZ102">
        <f t="shared" si="62"/>
        <v>1.1225797322474372E-4</v>
      </c>
      <c r="BA102">
        <f t="shared" si="62"/>
        <v>0</v>
      </c>
      <c r="BB102">
        <f t="shared" si="62"/>
        <v>-5.7838068954793458E-5</v>
      </c>
      <c r="BC102">
        <f t="shared" si="62"/>
        <v>6.7479337873656891E-5</v>
      </c>
      <c r="BD102">
        <f t="shared" si="62"/>
        <v>4.2406449508366402E-5</v>
      </c>
      <c r="BE102">
        <f t="shared" si="62"/>
        <v>2.9930394431554556E-5</v>
      </c>
      <c r="BF102">
        <f t="shared" si="62"/>
        <v>-2.5291663775089478E-5</v>
      </c>
      <c r="BG102">
        <f t="shared" si="62"/>
        <v>-1.2724278944642545E-4</v>
      </c>
      <c r="BH102">
        <f t="shared" si="62"/>
        <v>-9.7092700038366886E-5</v>
      </c>
      <c r="BI102">
        <f t="shared" si="61"/>
        <v>-2.9018051283673545E-5</v>
      </c>
      <c r="BJ102">
        <f t="shared" si="61"/>
        <v>2.4146353068053988E-4</v>
      </c>
      <c r="BK102">
        <f t="shared" si="61"/>
        <v>-2.1122561962354209E-4</v>
      </c>
      <c r="BL102">
        <f t="shared" si="60"/>
        <v>1.7030129011334896E-4</v>
      </c>
      <c r="BM102">
        <f t="shared" si="60"/>
        <v>-9.8774265803882227E-5</v>
      </c>
      <c r="BN102">
        <f t="shared" si="60"/>
        <v>1.5820149875104048E-4</v>
      </c>
      <c r="BO102">
        <f t="shared" si="60"/>
        <v>-4.1447571914630486E-5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4.8767546563253461E-3</v>
      </c>
      <c r="BZ102">
        <f t="shared" si="47"/>
        <v>48</v>
      </c>
      <c r="CA102">
        <f t="shared" si="48"/>
        <v>3</v>
      </c>
      <c r="CB102">
        <f t="shared" si="49"/>
        <v>7.9999999999999988E-2</v>
      </c>
      <c r="CC102">
        <f t="shared" si="50"/>
        <v>0</v>
      </c>
      <c r="CD102">
        <f t="shared" si="51"/>
        <v>0</v>
      </c>
      <c r="CE102">
        <f t="shared" si="52"/>
        <v>1</v>
      </c>
      <c r="CF102">
        <f t="shared" si="53"/>
        <v>0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1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146.28200000000001</v>
      </c>
      <c r="C103">
        <f>VLOOKUP(CONCATENATE($A103,"_",C$4),assets_m6!$A:$D,4,FALSE)</f>
        <v>144.75</v>
      </c>
      <c r="D103">
        <f>VLOOKUP(CONCATENATE($A103,"_",D$4),assets_m6!$A:$D,4,FALSE)</f>
        <v>138.96799999999999</v>
      </c>
      <c r="E103">
        <f>VLOOKUP(CONCATENATE($A103,"_",E$4),assets_m6!$A:$D,4,FALSE)</f>
        <v>138.858</v>
      </c>
      <c r="F103">
        <f>VLOOKUP(CONCATENATE($A103,"_",F$4),assets_m6!$A:$D,4,FALSE)</f>
        <v>136.81800000000001</v>
      </c>
      <c r="G103">
        <f>VLOOKUP(CONCATENATE($A103,"_",G$4),assets_m6!$A:$D,4,FALSE)</f>
        <v>139.33600000000001</v>
      </c>
      <c r="H103" t="e">
        <f>VLOOKUP(CONCATENATE($A103,"_",H$4),assets_m6!$A:$D,4,FALSE)</f>
        <v>#N/A</v>
      </c>
      <c r="I103">
        <f>VLOOKUP(CONCATENATE($A103,"_",I$4),assets_m6!$A:$D,4,FALSE)</f>
        <v>142.45099999999999</v>
      </c>
      <c r="J103">
        <f>VLOOKUP(CONCATENATE($A103,"_",J$4),assets_m6!$A:$D,4,FALSE)</f>
        <v>141.983</v>
      </c>
      <c r="K103">
        <f>VLOOKUP(CONCATENATE($A103,"_",K$4),assets_m6!$A:$D,4,FALSE)</f>
        <v>145.64500000000001</v>
      </c>
      <c r="L103">
        <f>VLOOKUP(CONCATENATE($A103,"_",L$4),assets_m6!$A:$D,4,FALSE)</f>
        <v>145.66499999999999</v>
      </c>
      <c r="M103">
        <f>VLOOKUP(CONCATENATE($A103,"_",M$4),assets_m6!$A:$D,4,FALSE)</f>
        <v>141.67400000000001</v>
      </c>
      <c r="N103">
        <f>VLOOKUP(CONCATENATE($A103,"_",N$4),assets_m6!$A:$D,4,FALSE)</f>
        <v>140.81899999999999</v>
      </c>
      <c r="O103">
        <f>VLOOKUP(CONCATENATE($A103,"_",O$4),assets_m6!$A:$D,4,FALSE)</f>
        <v>141.97300000000001</v>
      </c>
      <c r="P103">
        <f>VLOOKUP(CONCATENATE($A103,"_",P$4),assets_m6!$A:$D,4,FALSE)</f>
        <v>141.85400000000001</v>
      </c>
      <c r="Q103">
        <f>VLOOKUP(CONCATENATE($A103,"_",Q$4),assets_m6!$A:$D,4,FALSE)</f>
        <v>144.142</v>
      </c>
      <c r="R103">
        <f>VLOOKUP(CONCATENATE($A103,"_",R$4),assets_m6!$A:$D,4,FALSE)</f>
        <v>144.56</v>
      </c>
      <c r="S103">
        <f>VLOOKUP(CONCATENATE($A103,"_",S$4),assets_m6!$A:$D,4,FALSE)</f>
        <v>148.989</v>
      </c>
      <c r="T103">
        <f>VLOOKUP(CONCATENATE($A103,"_",T$4),assets_m6!$A:$D,4,FALSE)</f>
        <v>151.43700000000001</v>
      </c>
      <c r="U103">
        <f>VLOOKUP(CONCATENATE($A103,"_",U$4),assets_m6!$A:$D,4,FALSE)</f>
        <v>154.9</v>
      </c>
      <c r="V103">
        <f>VLOOKUP(CONCATENATE($A103,"_",V$4),assets_m6!$A:$D,4,FALSE)</f>
        <v>154.005</v>
      </c>
      <c r="X103" t="str">
        <f t="shared" si="44"/>
        <v>XLY</v>
      </c>
      <c r="Y103">
        <f t="shared" si="44"/>
        <v>146.28200000000001</v>
      </c>
      <c r="Z103">
        <f t="shared" si="59"/>
        <v>144.75</v>
      </c>
      <c r="AA103">
        <f t="shared" si="59"/>
        <v>138.96799999999999</v>
      </c>
      <c r="AB103">
        <f t="shared" si="59"/>
        <v>138.858</v>
      </c>
      <c r="AC103">
        <f t="shared" si="59"/>
        <v>136.81800000000001</v>
      </c>
      <c r="AD103">
        <f t="shared" si="59"/>
        <v>139.33600000000001</v>
      </c>
      <c r="AE103">
        <f t="shared" si="59"/>
        <v>139.33600000000001</v>
      </c>
      <c r="AF103">
        <f t="shared" si="59"/>
        <v>142.45099999999999</v>
      </c>
      <c r="AG103">
        <f t="shared" si="59"/>
        <v>141.983</v>
      </c>
      <c r="AH103">
        <f t="shared" si="59"/>
        <v>145.64500000000001</v>
      </c>
      <c r="AI103">
        <f t="shared" si="59"/>
        <v>145.66499999999999</v>
      </c>
      <c r="AJ103">
        <f t="shared" si="59"/>
        <v>141.67400000000001</v>
      </c>
      <c r="AK103">
        <f t="shared" si="64"/>
        <v>140.81899999999999</v>
      </c>
      <c r="AL103">
        <f t="shared" si="64"/>
        <v>141.97300000000001</v>
      </c>
      <c r="AM103">
        <f t="shared" si="64"/>
        <v>141.85400000000001</v>
      </c>
      <c r="AN103">
        <f t="shared" si="64"/>
        <v>144.142</v>
      </c>
      <c r="AO103">
        <f t="shared" si="64"/>
        <v>144.56</v>
      </c>
      <c r="AP103">
        <f t="shared" si="64"/>
        <v>148.989</v>
      </c>
      <c r="AQ103">
        <f t="shared" si="64"/>
        <v>151.43700000000001</v>
      </c>
      <c r="AR103">
        <f t="shared" si="64"/>
        <v>154.9</v>
      </c>
      <c r="AS103">
        <f t="shared" si="64"/>
        <v>154.005</v>
      </c>
      <c r="AU103" t="s">
        <v>92</v>
      </c>
      <c r="AV103">
        <f t="shared" si="62"/>
        <v>-1.0472922164039394E-4</v>
      </c>
      <c r="AW103">
        <f t="shared" si="62"/>
        <v>-3.994473229706398E-4</v>
      </c>
      <c r="AX103">
        <f t="shared" si="62"/>
        <v>-7.9154913361338742E-6</v>
      </c>
      <c r="AY103">
        <f t="shared" si="62"/>
        <v>-1.4691267337855882E-4</v>
      </c>
      <c r="AZ103">
        <f t="shared" si="62"/>
        <v>1.8404011168121157E-4</v>
      </c>
      <c r="BA103">
        <f t="shared" si="62"/>
        <v>0</v>
      </c>
      <c r="BB103">
        <f t="shared" si="62"/>
        <v>2.235603146351252E-4</v>
      </c>
      <c r="BC103">
        <f t="shared" si="62"/>
        <v>-3.2853402222517871E-5</v>
      </c>
      <c r="BD103">
        <f t="shared" si="62"/>
        <v>2.5791820147482488E-4</v>
      </c>
      <c r="BE103">
        <f t="shared" si="62"/>
        <v>1.3732019636775591E-6</v>
      </c>
      <c r="BF103">
        <f t="shared" si="62"/>
        <v>-2.7398482820169468E-4</v>
      </c>
      <c r="BG103">
        <f t="shared" si="62"/>
        <v>-6.0349817185935186E-5</v>
      </c>
      <c r="BH103">
        <f t="shared" si="62"/>
        <v>8.1949168791145013E-5</v>
      </c>
      <c r="BI103">
        <f t="shared" si="61"/>
        <v>-8.3818754270177962E-6</v>
      </c>
      <c r="BJ103">
        <f t="shared" si="61"/>
        <v>1.6129259661341817E-4</v>
      </c>
      <c r="BK103">
        <f t="shared" si="61"/>
        <v>2.8999181362823215E-5</v>
      </c>
      <c r="BL103">
        <f t="shared" si="60"/>
        <v>3.0637797454344235E-4</v>
      </c>
      <c r="BM103">
        <f t="shared" si="60"/>
        <v>1.6430743209230262E-4</v>
      </c>
      <c r="BN103">
        <f t="shared" si="60"/>
        <v>2.2867595105555404E-4</v>
      </c>
      <c r="BO103">
        <f t="shared" si="60"/>
        <v>-5.7779212395094266E-5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5.2795285817803857E-2</v>
      </c>
      <c r="BZ103">
        <f t="shared" si="47"/>
        <v>90</v>
      </c>
      <c r="CA103">
        <f t="shared" si="48"/>
        <v>5</v>
      </c>
      <c r="CB103">
        <f t="shared" si="49"/>
        <v>0.24000000000000005</v>
      </c>
      <c r="CC103">
        <f t="shared" si="50"/>
        <v>0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1</v>
      </c>
      <c r="CI103">
        <f t="shared" si="55"/>
        <v>0</v>
      </c>
      <c r="CJ103">
        <f t="shared" si="56"/>
        <v>0</v>
      </c>
      <c r="CK103">
        <f t="shared" si="56"/>
        <v>0</v>
      </c>
      <c r="CL103">
        <f t="shared" si="56"/>
        <v>0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84.703000000000003</v>
      </c>
      <c r="C104">
        <f>VLOOKUP(CONCATENATE($A104,"_",C$4),assets_m6!$A:$D,4,FALSE)</f>
        <v>86.778999999999996</v>
      </c>
      <c r="D104">
        <f>VLOOKUP(CONCATENATE($A104,"_",D$4),assets_m6!$A:$D,4,FALSE)</f>
        <v>89.186999999999998</v>
      </c>
      <c r="E104">
        <f>VLOOKUP(CONCATENATE($A104,"_",E$4),assets_m6!$A:$D,4,FALSE)</f>
        <v>85.891999999999996</v>
      </c>
      <c r="F104">
        <f>VLOOKUP(CONCATENATE($A104,"_",F$4),assets_m6!$A:$D,4,FALSE)</f>
        <v>83.474999999999994</v>
      </c>
      <c r="G104">
        <f>VLOOKUP(CONCATENATE($A104,"_",G$4),assets_m6!$A:$D,4,FALSE)</f>
        <v>85.337000000000003</v>
      </c>
      <c r="H104" t="e">
        <f>VLOOKUP(CONCATENATE($A104,"_",H$4),assets_m6!$A:$D,4,FALSE)</f>
        <v>#N/A</v>
      </c>
      <c r="I104">
        <f>VLOOKUP(CONCATENATE($A104,"_",I$4),assets_m6!$A:$D,4,FALSE)</f>
        <v>82.665999999999997</v>
      </c>
      <c r="J104">
        <f>VLOOKUP(CONCATENATE($A104,"_",J$4),assets_m6!$A:$D,4,FALSE)</f>
        <v>81.174999999999997</v>
      </c>
      <c r="K104">
        <f>VLOOKUP(CONCATENATE($A104,"_",K$4),assets_m6!$A:$D,4,FALSE)</f>
        <v>83.768000000000001</v>
      </c>
      <c r="L104">
        <f>VLOOKUP(CONCATENATE($A104,"_",L$4),assets_m6!$A:$D,4,FALSE)</f>
        <v>83.903999999999996</v>
      </c>
      <c r="M104">
        <f>VLOOKUP(CONCATENATE($A104,"_",M$4),assets_m6!$A:$D,4,FALSE)</f>
        <v>83.474999999999994</v>
      </c>
      <c r="N104">
        <f>VLOOKUP(CONCATENATE($A104,"_",N$4),assets_m6!$A:$D,4,FALSE)</f>
        <v>82.364000000000004</v>
      </c>
      <c r="O104">
        <f>VLOOKUP(CONCATENATE($A104,"_",O$4),assets_m6!$A:$D,4,FALSE)</f>
        <v>82.694999999999993</v>
      </c>
      <c r="P104">
        <f>VLOOKUP(CONCATENATE($A104,"_",P$4),assets_m6!$A:$D,4,FALSE)</f>
        <v>81.037999999999997</v>
      </c>
      <c r="Q104">
        <f>VLOOKUP(CONCATENATE($A104,"_",Q$4),assets_m6!$A:$D,4,FALSE)</f>
        <v>82.403000000000006</v>
      </c>
      <c r="R104">
        <f>VLOOKUP(CONCATENATE($A104,"_",R$4),assets_m6!$A:$D,4,FALSE)</f>
        <v>83.924000000000007</v>
      </c>
      <c r="S104">
        <f>VLOOKUP(CONCATENATE($A104,"_",S$4),assets_m6!$A:$D,4,FALSE)</f>
        <v>86.039000000000001</v>
      </c>
      <c r="T104">
        <f>VLOOKUP(CONCATENATE($A104,"_",T$4),assets_m6!$A:$D,4,FALSE)</f>
        <v>86.983999999999995</v>
      </c>
      <c r="U104">
        <f>VLOOKUP(CONCATENATE($A104,"_",U$4),assets_m6!$A:$D,4,FALSE)</f>
        <v>85.531999999999996</v>
      </c>
      <c r="V104">
        <f>VLOOKUP(CONCATENATE($A104,"_",V$4),assets_m6!$A:$D,4,FALSE)</f>
        <v>84.879000000000005</v>
      </c>
      <c r="X104" t="str">
        <f t="shared" si="44"/>
        <v>XOM</v>
      </c>
      <c r="Y104">
        <f t="shared" si="44"/>
        <v>84.703000000000003</v>
      </c>
      <c r="Z104">
        <f t="shared" si="59"/>
        <v>86.778999999999996</v>
      </c>
      <c r="AA104">
        <f t="shared" si="59"/>
        <v>89.186999999999998</v>
      </c>
      <c r="AB104">
        <f t="shared" si="59"/>
        <v>85.891999999999996</v>
      </c>
      <c r="AC104">
        <f t="shared" si="59"/>
        <v>83.474999999999994</v>
      </c>
      <c r="AD104">
        <f t="shared" si="59"/>
        <v>85.337000000000003</v>
      </c>
      <c r="AE104">
        <f t="shared" si="59"/>
        <v>85.337000000000003</v>
      </c>
      <c r="AF104">
        <f t="shared" si="59"/>
        <v>82.665999999999997</v>
      </c>
      <c r="AG104">
        <f t="shared" si="59"/>
        <v>81.174999999999997</v>
      </c>
      <c r="AH104">
        <f t="shared" si="59"/>
        <v>83.768000000000001</v>
      </c>
      <c r="AI104">
        <f t="shared" si="59"/>
        <v>83.903999999999996</v>
      </c>
      <c r="AJ104">
        <f t="shared" si="59"/>
        <v>83.474999999999994</v>
      </c>
      <c r="AK104">
        <f t="shared" si="64"/>
        <v>82.364000000000004</v>
      </c>
      <c r="AL104">
        <f t="shared" si="64"/>
        <v>82.694999999999993</v>
      </c>
      <c r="AM104">
        <f t="shared" si="64"/>
        <v>81.037999999999997</v>
      </c>
      <c r="AN104">
        <f t="shared" si="64"/>
        <v>82.403000000000006</v>
      </c>
      <c r="AO104">
        <f t="shared" si="64"/>
        <v>83.924000000000007</v>
      </c>
      <c r="AP104">
        <f t="shared" si="64"/>
        <v>86.039000000000001</v>
      </c>
      <c r="AQ104">
        <f t="shared" si="64"/>
        <v>86.983999999999995</v>
      </c>
      <c r="AR104">
        <f t="shared" si="64"/>
        <v>85.531999999999996</v>
      </c>
      <c r="AS104">
        <f t="shared" si="64"/>
        <v>84.879000000000005</v>
      </c>
      <c r="AU104" t="s">
        <v>90</v>
      </c>
      <c r="AV104">
        <f t="shared" si="62"/>
        <v>2.4509167325832535E-4</v>
      </c>
      <c r="AW104">
        <f t="shared" si="62"/>
        <v>2.7748648866661305E-4</v>
      </c>
      <c r="AX104">
        <f t="shared" si="62"/>
        <v>-3.6944846221983048E-4</v>
      </c>
      <c r="AY104">
        <f t="shared" si="62"/>
        <v>-2.8139989754575538E-4</v>
      </c>
      <c r="AZ104">
        <f t="shared" si="62"/>
        <v>2.2306079664570342E-4</v>
      </c>
      <c r="BA104">
        <f t="shared" si="62"/>
        <v>0</v>
      </c>
      <c r="BB104">
        <f t="shared" si="62"/>
        <v>-3.1299436352344315E-4</v>
      </c>
      <c r="BC104">
        <f t="shared" si="62"/>
        <v>-1.8036435777707882E-4</v>
      </c>
      <c r="BD104">
        <f t="shared" si="62"/>
        <v>3.1943332306744735E-4</v>
      </c>
      <c r="BE104">
        <f t="shared" si="62"/>
        <v>1.6235316588672964E-5</v>
      </c>
      <c r="BF104">
        <f t="shared" si="62"/>
        <v>-5.1129862700229075E-5</v>
      </c>
      <c r="BG104">
        <f t="shared" si="62"/>
        <v>-1.3309374064090926E-4</v>
      </c>
      <c r="BH104">
        <f t="shared" si="62"/>
        <v>4.0187460541011712E-5</v>
      </c>
      <c r="BI104">
        <f t="shared" si="61"/>
        <v>-2.0037487151581073E-4</v>
      </c>
      <c r="BJ104">
        <f t="shared" si="61"/>
        <v>1.6843949751968327E-4</v>
      </c>
      <c r="BK104">
        <f t="shared" si="61"/>
        <v>1.8458065847117225E-4</v>
      </c>
      <c r="BL104">
        <f t="shared" si="60"/>
        <v>2.5201372670511355E-4</v>
      </c>
      <c r="BM104">
        <f t="shared" si="60"/>
        <v>1.0983391252803883E-4</v>
      </c>
      <c r="BN104">
        <f t="shared" si="60"/>
        <v>-1.6692725098868739E-4</v>
      </c>
      <c r="BO104">
        <f t="shared" si="60"/>
        <v>-7.6345695178411786E-5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2.0778484823442138E-3</v>
      </c>
      <c r="BZ104">
        <f t="shared" si="47"/>
        <v>43</v>
      </c>
      <c r="CA104">
        <f t="shared" si="48"/>
        <v>3</v>
      </c>
      <c r="CB104">
        <f t="shared" si="49"/>
        <v>7.9999999999999988E-2</v>
      </c>
      <c r="CC104">
        <f t="shared" si="50"/>
        <v>0</v>
      </c>
      <c r="CD104">
        <f t="shared" si="51"/>
        <v>0</v>
      </c>
      <c r="CE104">
        <f t="shared" si="52"/>
        <v>1</v>
      </c>
      <c r="CF104">
        <f t="shared" si="53"/>
        <v>0</v>
      </c>
      <c r="CG104">
        <f t="shared" si="54"/>
        <v>0</v>
      </c>
      <c r="CI104">
        <f t="shared" si="55"/>
        <v>0</v>
      </c>
      <c r="CJ104">
        <f t="shared" si="56"/>
        <v>0</v>
      </c>
      <c r="CK104">
        <f t="shared" si="56"/>
        <v>1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V3" sqref="AV3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6.060059749122475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4.0180368513897608E-3</v>
      </c>
      <c r="AW3">
        <f t="shared" ref="AW3:BO3" si="6">LN(1+SUM(AW5:AW104))</f>
        <v>-8.0035440458092032E-3</v>
      </c>
      <c r="AX3">
        <f t="shared" si="6"/>
        <v>1.9047970731811213E-2</v>
      </c>
      <c r="AY3">
        <f t="shared" si="6"/>
        <v>1.0440284614051261E-2</v>
      </c>
      <c r="AZ3">
        <f t="shared" si="6"/>
        <v>8.7143018441949455E-3</v>
      </c>
      <c r="BA3">
        <f t="shared" si="6"/>
        <v>-2.2080646552204999E-3</v>
      </c>
      <c r="BB3">
        <f t="shared" si="6"/>
        <v>-6.3762625509592328E-3</v>
      </c>
      <c r="BC3">
        <f t="shared" si="6"/>
        <v>8.1301981940959146E-3</v>
      </c>
      <c r="BD3">
        <f t="shared" si="6"/>
        <v>-8.8978342797337918E-4</v>
      </c>
      <c r="BE3">
        <f t="shared" si="6"/>
        <v>-1.9177977418627856E-3</v>
      </c>
      <c r="BF3">
        <f t="shared" si="6"/>
        <v>5.5416585629636536E-3</v>
      </c>
      <c r="BG3">
        <f t="shared" si="6"/>
        <v>-3.1321148410275129E-3</v>
      </c>
      <c r="BH3">
        <f t="shared" si="6"/>
        <v>1.6523485166125583E-2</v>
      </c>
      <c r="BI3">
        <f t="shared" si="6"/>
        <v>2.6130792685625046E-3</v>
      </c>
      <c r="BJ3">
        <f t="shared" si="6"/>
        <v>1.4287217132345641E-2</v>
      </c>
      <c r="BK3">
        <f t="shared" si="6"/>
        <v>-9.7826878279283903E-4</v>
      </c>
      <c r="BL3">
        <f t="shared" si="6"/>
        <v>2.7658079538081769E-3</v>
      </c>
      <c r="BM3">
        <f t="shared" si="6"/>
        <v>-7.9223394885796026E-3</v>
      </c>
      <c r="BN3">
        <f t="shared" si="6"/>
        <v>2.3019833819732157E-3</v>
      </c>
      <c r="BO3">
        <f t="shared" si="6"/>
        <v>-1.1803464832283728E-2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44764</v>
      </c>
      <c r="C4" s="5">
        <v>44767</v>
      </c>
      <c r="D4" s="5">
        <v>44768</v>
      </c>
      <c r="E4" s="5">
        <v>44769</v>
      </c>
      <c r="F4" s="5">
        <v>44770</v>
      </c>
      <c r="G4" s="5">
        <v>44771</v>
      </c>
      <c r="H4" s="5">
        <v>44774</v>
      </c>
      <c r="I4" s="5">
        <v>44775</v>
      </c>
      <c r="J4" s="5">
        <v>44776</v>
      </c>
      <c r="K4" s="5">
        <v>44777</v>
      </c>
      <c r="L4" s="5">
        <v>44778</v>
      </c>
      <c r="M4" s="5">
        <v>44781</v>
      </c>
      <c r="N4" s="5">
        <v>44782</v>
      </c>
      <c r="O4" s="5">
        <v>44783</v>
      </c>
      <c r="P4" s="5">
        <v>44784</v>
      </c>
      <c r="Q4" s="5">
        <v>44785</v>
      </c>
      <c r="R4" s="5">
        <v>44788</v>
      </c>
      <c r="S4" s="5">
        <v>44789</v>
      </c>
      <c r="T4" s="5">
        <v>44790</v>
      </c>
      <c r="U4" s="5">
        <v>44791</v>
      </c>
      <c r="V4" s="5">
        <v>44792</v>
      </c>
      <c r="W4" s="5"/>
      <c r="X4" s="2" t="s">
        <v>103</v>
      </c>
      <c r="Y4" s="4">
        <f t="shared" ref="Y4:AN19" si="7">B4</f>
        <v>44764</v>
      </c>
      <c r="Z4" s="5">
        <f t="shared" si="7"/>
        <v>44767</v>
      </c>
      <c r="AA4" s="5">
        <f t="shared" si="7"/>
        <v>44768</v>
      </c>
      <c r="AB4" s="5">
        <f t="shared" si="7"/>
        <v>44769</v>
      </c>
      <c r="AC4" s="5">
        <f t="shared" si="7"/>
        <v>44770</v>
      </c>
      <c r="AD4" s="5">
        <f t="shared" si="7"/>
        <v>44771</v>
      </c>
      <c r="AE4" s="5">
        <f t="shared" si="7"/>
        <v>44774</v>
      </c>
      <c r="AF4" s="5">
        <f t="shared" si="7"/>
        <v>44775</v>
      </c>
      <c r="AG4" s="5">
        <f t="shared" si="7"/>
        <v>44776</v>
      </c>
      <c r="AH4" s="5">
        <f t="shared" si="7"/>
        <v>44777</v>
      </c>
      <c r="AI4" s="5">
        <f t="shared" si="7"/>
        <v>44778</v>
      </c>
      <c r="AJ4" s="5">
        <f t="shared" si="7"/>
        <v>44781</v>
      </c>
      <c r="AK4" s="5">
        <f t="shared" si="7"/>
        <v>44782</v>
      </c>
      <c r="AL4" s="5">
        <f t="shared" si="7"/>
        <v>44783</v>
      </c>
      <c r="AM4" s="5">
        <f t="shared" si="7"/>
        <v>44784</v>
      </c>
      <c r="AN4" s="5">
        <f t="shared" si="7"/>
        <v>44785</v>
      </c>
      <c r="AO4" s="5">
        <f t="shared" ref="AO4:AS4" si="8">R4</f>
        <v>44788</v>
      </c>
      <c r="AP4" s="5">
        <f t="shared" si="8"/>
        <v>44789</v>
      </c>
      <c r="AQ4" s="5">
        <f t="shared" si="8"/>
        <v>44790</v>
      </c>
      <c r="AR4" s="5">
        <f t="shared" si="8"/>
        <v>44791</v>
      </c>
      <c r="AS4" s="5">
        <f t="shared" si="8"/>
        <v>44792</v>
      </c>
      <c r="AT4" s="5"/>
      <c r="AU4" s="2" t="s">
        <v>103</v>
      </c>
      <c r="AV4" s="5">
        <f t="shared" ref="AV4:BO4" si="9">Z4</f>
        <v>44767</v>
      </c>
      <c r="AW4" s="5">
        <f t="shared" si="9"/>
        <v>44768</v>
      </c>
      <c r="AX4" s="5">
        <f t="shared" si="9"/>
        <v>44769</v>
      </c>
      <c r="AY4" s="5">
        <f t="shared" si="9"/>
        <v>44770</v>
      </c>
      <c r="AZ4" s="5">
        <f t="shared" si="9"/>
        <v>44771</v>
      </c>
      <c r="BA4" s="5">
        <f t="shared" si="9"/>
        <v>44774</v>
      </c>
      <c r="BB4" s="5">
        <f t="shared" si="9"/>
        <v>44775</v>
      </c>
      <c r="BC4" s="5">
        <f t="shared" si="9"/>
        <v>44776</v>
      </c>
      <c r="BD4" s="5">
        <f t="shared" si="9"/>
        <v>44777</v>
      </c>
      <c r="BE4" s="5">
        <f t="shared" si="9"/>
        <v>44778</v>
      </c>
      <c r="BF4" s="5">
        <f t="shared" si="9"/>
        <v>44781</v>
      </c>
      <c r="BG4" s="5">
        <f t="shared" si="9"/>
        <v>44782</v>
      </c>
      <c r="BH4" s="5">
        <f t="shared" si="9"/>
        <v>44783</v>
      </c>
      <c r="BI4" s="5">
        <f t="shared" si="9"/>
        <v>44784</v>
      </c>
      <c r="BJ4" s="5">
        <f t="shared" si="9"/>
        <v>44785</v>
      </c>
      <c r="BK4" s="5">
        <f t="shared" si="9"/>
        <v>44788</v>
      </c>
      <c r="BL4" s="5">
        <f t="shared" si="9"/>
        <v>44789</v>
      </c>
      <c r="BM4" s="5">
        <f t="shared" si="9"/>
        <v>44790</v>
      </c>
      <c r="BN4" s="5">
        <f t="shared" si="9"/>
        <v>44791</v>
      </c>
      <c r="BO4" s="5">
        <f t="shared" si="9"/>
        <v>44792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145.59</v>
      </c>
      <c r="C5">
        <f>VLOOKUP(CONCATENATE($A5,"_",C$4),assets_m6!$A:$D,4,FALSE)</f>
        <v>147.30600000000001</v>
      </c>
      <c r="D5">
        <f>VLOOKUP(CONCATENATE($A5,"_",D$4),assets_m6!$A:$D,4,FALSE)</f>
        <v>147.94399999999999</v>
      </c>
      <c r="E5">
        <f>VLOOKUP(CONCATENATE($A5,"_",E$4),assets_m6!$A:$D,4,FALSE)</f>
        <v>148.21799999999999</v>
      </c>
      <c r="F5">
        <f>VLOOKUP(CONCATENATE($A5,"_",F$4),assets_m6!$A:$D,4,FALSE)</f>
        <v>146.846</v>
      </c>
      <c r="G5">
        <f>VLOOKUP(CONCATENATE($A5,"_",G$4),assets_m6!$A:$D,4,FALSE)</f>
        <v>140.727</v>
      </c>
      <c r="H5">
        <f>VLOOKUP(CONCATENATE($A5,"_",H$4),assets_m6!$A:$D,4,FALSE)</f>
        <v>137.5</v>
      </c>
      <c r="I5">
        <f>VLOOKUP(CONCATENATE($A5,"_",I$4),assets_m6!$A:$D,4,FALSE)</f>
        <v>137.667</v>
      </c>
      <c r="J5">
        <f>VLOOKUP(CONCATENATE($A5,"_",J$4),assets_m6!$A:$D,4,FALSE)</f>
        <v>138.46199999999999</v>
      </c>
      <c r="K5">
        <f>VLOOKUP(CONCATENATE($A5,"_",K$4),assets_m6!$A:$D,4,FALSE)</f>
        <v>136.226</v>
      </c>
      <c r="L5">
        <f>VLOOKUP(CONCATENATE($A5,"_",L$4),assets_m6!$A:$D,4,FALSE)</f>
        <v>135.363</v>
      </c>
      <c r="M5">
        <f>VLOOKUP(CONCATENATE($A5,"_",M$4),assets_m6!$A:$D,4,FALSE)</f>
        <v>137.61799999999999</v>
      </c>
      <c r="N5">
        <f>VLOOKUP(CONCATENATE($A5,"_",N$4),assets_m6!$A:$D,4,FALSE)</f>
        <v>137.53</v>
      </c>
      <c r="O5">
        <f>VLOOKUP(CONCATENATE($A5,"_",O$4),assets_m6!$A:$D,4,FALSE)</f>
        <v>138.20599999999999</v>
      </c>
      <c r="P5">
        <f>VLOOKUP(CONCATENATE($A5,"_",P$4),assets_m6!$A:$D,4,FALSE)</f>
        <v>139.32400000000001</v>
      </c>
      <c r="Q5">
        <f>VLOOKUP(CONCATENATE($A5,"_",Q$4),assets_m6!$A:$D,4,FALSE)</f>
        <v>139.834</v>
      </c>
      <c r="R5">
        <f>VLOOKUP(CONCATENATE($A5,"_",R$4),assets_m6!$A:$D,4,FALSE)</f>
        <v>139.53</v>
      </c>
      <c r="S5">
        <f>VLOOKUP(CONCATENATE($A5,"_",S$4),assets_m6!$A:$D,4,FALSE)</f>
        <v>139.785</v>
      </c>
      <c r="T5">
        <f>VLOOKUP(CONCATENATE($A5,"_",T$4),assets_m6!$A:$D,4,FALSE)</f>
        <v>138.697</v>
      </c>
      <c r="U5">
        <f>VLOOKUP(CONCATENATE($A5,"_",U$4),assets_m6!$A:$D,4,FALSE)</f>
        <v>138.55000000000001</v>
      </c>
      <c r="V5">
        <f>VLOOKUP(CONCATENATE($A5,"_",V$4),assets_m6!$A:$D,4,FALSE)</f>
        <v>139.09899999999999</v>
      </c>
      <c r="X5" t="str">
        <f>A5</f>
        <v>ABBV</v>
      </c>
      <c r="Y5">
        <f t="shared" si="7"/>
        <v>145.59</v>
      </c>
      <c r="Z5">
        <f t="shared" ref="Z5:AO20" si="10">IFERROR(C5,Y5)</f>
        <v>147.30600000000001</v>
      </c>
      <c r="AA5">
        <f t="shared" si="10"/>
        <v>147.94399999999999</v>
      </c>
      <c r="AB5">
        <f t="shared" si="10"/>
        <v>148.21799999999999</v>
      </c>
      <c r="AC5">
        <f t="shared" si="10"/>
        <v>146.846</v>
      </c>
      <c r="AD5">
        <f t="shared" si="10"/>
        <v>140.727</v>
      </c>
      <c r="AE5">
        <f t="shared" si="10"/>
        <v>137.5</v>
      </c>
      <c r="AF5">
        <f t="shared" si="10"/>
        <v>137.667</v>
      </c>
      <c r="AG5">
        <f t="shared" si="10"/>
        <v>138.46199999999999</v>
      </c>
      <c r="AH5">
        <f t="shared" si="10"/>
        <v>136.226</v>
      </c>
      <c r="AI5">
        <f t="shared" si="10"/>
        <v>135.363</v>
      </c>
      <c r="AJ5">
        <f t="shared" si="10"/>
        <v>137.61799999999999</v>
      </c>
      <c r="AK5">
        <f t="shared" si="10"/>
        <v>137.53</v>
      </c>
      <c r="AL5">
        <f t="shared" si="10"/>
        <v>138.20599999999999</v>
      </c>
      <c r="AM5">
        <f t="shared" si="10"/>
        <v>139.32400000000001</v>
      </c>
      <c r="AN5">
        <f t="shared" si="10"/>
        <v>139.834</v>
      </c>
      <c r="AO5">
        <f t="shared" si="10"/>
        <v>139.53</v>
      </c>
      <c r="AP5">
        <f t="shared" ref="AP5:AS36" si="11">IFERROR(S5,AO5)</f>
        <v>139.785</v>
      </c>
      <c r="AQ5">
        <f t="shared" si="11"/>
        <v>138.697</v>
      </c>
      <c r="AR5">
        <f t="shared" si="11"/>
        <v>138.55000000000001</v>
      </c>
      <c r="AS5">
        <f t="shared" si="11"/>
        <v>139.09899999999999</v>
      </c>
      <c r="AU5" t="s">
        <v>3</v>
      </c>
      <c r="AV5">
        <f>$BW5*(Z5-Y5)/Y5</f>
        <v>1.1786523799711575E-4</v>
      </c>
      <c r="AW5">
        <f t="shared" ref="AW5:BL20" si="12">$BW5*(AA5-Z5)/Z5</f>
        <v>4.3311202530784677E-5</v>
      </c>
      <c r="AX5">
        <f t="shared" si="12"/>
        <v>1.8520521278321593E-5</v>
      </c>
      <c r="AY5">
        <f t="shared" si="12"/>
        <v>-9.256635496363369E-5</v>
      </c>
      <c r="AZ5">
        <f t="shared" si="12"/>
        <v>-4.1669504106342699E-4</v>
      </c>
      <c r="BA5">
        <f t="shared" si="12"/>
        <v>-2.2930922992744847E-4</v>
      </c>
      <c r="BB5">
        <f t="shared" si="12"/>
        <v>1.2145454545454661E-5</v>
      </c>
      <c r="BC5">
        <f t="shared" si="12"/>
        <v>5.7748044193596689E-5</v>
      </c>
      <c r="BD5">
        <f t="shared" si="12"/>
        <v>-1.614883505943862E-4</v>
      </c>
      <c r="BE5">
        <f t="shared" si="12"/>
        <v>-6.3350608547560632E-5</v>
      </c>
      <c r="BF5">
        <f t="shared" si="12"/>
        <v>1.6658909746385611E-4</v>
      </c>
      <c r="BG5">
        <f t="shared" si="12"/>
        <v>-6.3945123457682764E-6</v>
      </c>
      <c r="BH5">
        <f t="shared" si="12"/>
        <v>4.9152912091906329E-5</v>
      </c>
      <c r="BI5">
        <f t="shared" si="12"/>
        <v>8.0893738332635603E-5</v>
      </c>
      <c r="BJ5">
        <f t="shared" si="12"/>
        <v>3.6605322844591805E-5</v>
      </c>
      <c r="BK5">
        <f t="shared" si="12"/>
        <v>-2.1740063217815557E-5</v>
      </c>
      <c r="BL5">
        <f t="shared" si="12"/>
        <v>1.8275639647387334E-5</v>
      </c>
      <c r="BM5">
        <f t="shared" ref="BM5:BO36" si="13">$BW5*(AQ5-AP5)/AP5</f>
        <v>-7.7833816217762552E-5</v>
      </c>
      <c r="BN5">
        <f t="shared" si="13"/>
        <v>-1.0598643085286009E-5</v>
      </c>
      <c r="BO5">
        <f t="shared" si="13"/>
        <v>3.9624684229518447E-5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-4.4584106051239879E-2</v>
      </c>
      <c r="BZ5">
        <f>RANK(BY5,BY$5:BY$104,1)</f>
        <v>5</v>
      </c>
      <c r="CA5">
        <f>IF(BZ5&lt;=20,1,IF(BZ5&lt;=40,2,IF(BZ5&lt;=60,3,IF(BZ5&lt;=80,4,5))))</f>
        <v>1</v>
      </c>
      <c r="CB5">
        <f>((CI5-CN5)^2+(CJ5-CO5)^2+(CK5-CP5)^2+(CL5-CQ5)^2+(CM5-CR5)^2)/5</f>
        <v>0.24</v>
      </c>
      <c r="CC5">
        <f>IF(CA5=1,1,0)</f>
        <v>1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0</v>
      </c>
      <c r="CI5">
        <f>CC5</f>
        <v>1</v>
      </c>
      <c r="CJ5">
        <f>CI5+CD5</f>
        <v>1</v>
      </c>
      <c r="CK5">
        <f t="shared" ref="CK5:CM20" si="14">CJ5+CE5</f>
        <v>1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285.56700000000001</v>
      </c>
      <c r="C6">
        <f>VLOOKUP(CONCATENATE($A6,"_",C$4),assets_m6!$A:$D,4,FALSE)</f>
        <v>286.83600000000001</v>
      </c>
      <c r="D6">
        <f>VLOOKUP(CONCATENATE($A6,"_",D$4),assets_m6!$A:$D,4,FALSE)</f>
        <v>282.76100000000002</v>
      </c>
      <c r="E6">
        <f>VLOOKUP(CONCATENATE($A6,"_",E$4),assets_m6!$A:$D,4,FALSE)</f>
        <v>295.00599999999997</v>
      </c>
      <c r="F6">
        <f>VLOOKUP(CONCATENATE($A6,"_",F$4),assets_m6!$A:$D,4,FALSE)</f>
        <v>301.10399999999998</v>
      </c>
      <c r="G6">
        <f>VLOOKUP(CONCATENATE($A6,"_",G$4),assets_m6!$A:$D,4,FALSE)</f>
        <v>303.66199999999998</v>
      </c>
      <c r="H6">
        <f>VLOOKUP(CONCATENATE($A6,"_",H$4),assets_m6!$A:$D,4,FALSE)</f>
        <v>302.15499999999997</v>
      </c>
      <c r="I6">
        <f>VLOOKUP(CONCATENATE($A6,"_",I$4),assets_m6!$A:$D,4,FALSE)</f>
        <v>299.91399999999999</v>
      </c>
      <c r="J6">
        <f>VLOOKUP(CONCATENATE($A6,"_",J$4),assets_m6!$A:$D,4,FALSE)</f>
        <v>305.55599999999998</v>
      </c>
      <c r="K6">
        <f>VLOOKUP(CONCATENATE($A6,"_",K$4),assets_m6!$A:$D,4,FALSE)</f>
        <v>307.97500000000002</v>
      </c>
      <c r="L6">
        <f>VLOOKUP(CONCATENATE($A6,"_",L$4),assets_m6!$A:$D,4,FALSE)</f>
        <v>306.726</v>
      </c>
      <c r="M6">
        <f>VLOOKUP(CONCATENATE($A6,"_",M$4),assets_m6!$A:$D,4,FALSE)</f>
        <v>307.69799999999998</v>
      </c>
      <c r="N6">
        <f>VLOOKUP(CONCATENATE($A6,"_",N$4),assets_m6!$A:$D,4,FALSE)</f>
        <v>307.16199999999998</v>
      </c>
      <c r="O6">
        <f>VLOOKUP(CONCATENATE($A6,"_",O$4),assets_m6!$A:$D,4,FALSE)</f>
        <v>313.79500000000002</v>
      </c>
      <c r="P6">
        <f>VLOOKUP(CONCATENATE($A6,"_",P$4),assets_m6!$A:$D,4,FALSE)</f>
        <v>311.75299999999999</v>
      </c>
      <c r="Q6">
        <f>VLOOKUP(CONCATENATE($A6,"_",Q$4),assets_m6!$A:$D,4,FALSE)</f>
        <v>317.72199999999998</v>
      </c>
      <c r="R6">
        <f>VLOOKUP(CONCATENATE($A6,"_",R$4),assets_m6!$A:$D,4,FALSE)</f>
        <v>317.613</v>
      </c>
      <c r="S6">
        <f>VLOOKUP(CONCATENATE($A6,"_",S$4),assets_m6!$A:$D,4,FALSE)</f>
        <v>318.05900000000003</v>
      </c>
      <c r="T6">
        <f>VLOOKUP(CONCATENATE($A6,"_",T$4),assets_m6!$A:$D,4,FALSE)</f>
        <v>315.74900000000002</v>
      </c>
      <c r="U6">
        <f>VLOOKUP(CONCATENATE($A6,"_",U$4),assets_m6!$A:$D,4,FALSE)</f>
        <v>316.75</v>
      </c>
      <c r="V6">
        <f>VLOOKUP(CONCATENATE($A6,"_",V$4),assets_m6!$A:$D,4,FALSE)</f>
        <v>312.61500000000001</v>
      </c>
      <c r="X6" t="str">
        <f t="shared" ref="X6:Y69" si="16">A6</f>
        <v>ACN</v>
      </c>
      <c r="Y6">
        <f t="shared" si="7"/>
        <v>285.56700000000001</v>
      </c>
      <c r="Z6">
        <f t="shared" si="10"/>
        <v>286.83600000000001</v>
      </c>
      <c r="AA6">
        <f t="shared" si="10"/>
        <v>282.76100000000002</v>
      </c>
      <c r="AB6">
        <f t="shared" si="10"/>
        <v>295.00599999999997</v>
      </c>
      <c r="AC6">
        <f t="shared" si="10"/>
        <v>301.10399999999998</v>
      </c>
      <c r="AD6">
        <f t="shared" si="10"/>
        <v>303.66199999999998</v>
      </c>
      <c r="AE6">
        <f t="shared" si="10"/>
        <v>302.15499999999997</v>
      </c>
      <c r="AF6">
        <f t="shared" si="10"/>
        <v>299.91399999999999</v>
      </c>
      <c r="AG6">
        <f t="shared" si="10"/>
        <v>305.55599999999998</v>
      </c>
      <c r="AH6">
        <f t="shared" si="10"/>
        <v>307.97500000000002</v>
      </c>
      <c r="AI6">
        <f t="shared" si="10"/>
        <v>306.726</v>
      </c>
      <c r="AJ6">
        <f t="shared" si="10"/>
        <v>307.69799999999998</v>
      </c>
      <c r="AK6">
        <f t="shared" si="10"/>
        <v>307.16199999999998</v>
      </c>
      <c r="AL6">
        <f t="shared" si="10"/>
        <v>313.79500000000002</v>
      </c>
      <c r="AM6">
        <f t="shared" si="10"/>
        <v>311.75299999999999</v>
      </c>
      <c r="AN6">
        <f t="shared" si="10"/>
        <v>317.72199999999998</v>
      </c>
      <c r="AO6">
        <f t="shared" si="10"/>
        <v>317.613</v>
      </c>
      <c r="AP6">
        <f t="shared" si="11"/>
        <v>318.05900000000003</v>
      </c>
      <c r="AQ6">
        <f t="shared" si="11"/>
        <v>315.74900000000002</v>
      </c>
      <c r="AR6">
        <f t="shared" si="11"/>
        <v>316.75</v>
      </c>
      <c r="AS6">
        <f t="shared" si="11"/>
        <v>312.61500000000001</v>
      </c>
      <c r="AU6" t="s">
        <v>4</v>
      </c>
      <c r="AV6">
        <f t="shared" ref="AV6:BK35" si="17">$BW6*(Z6-Y6)/Y6</f>
        <v>4.4437907741440908E-5</v>
      </c>
      <c r="AW6">
        <f t="shared" si="12"/>
        <v>-1.4206724400005538E-4</v>
      </c>
      <c r="AX6">
        <f t="shared" si="12"/>
        <v>4.3305123408107717E-4</v>
      </c>
      <c r="AY6">
        <f t="shared" si="12"/>
        <v>2.0670766018318317E-4</v>
      </c>
      <c r="AZ6">
        <f t="shared" si="12"/>
        <v>8.4954035814867727E-5</v>
      </c>
      <c r="BA6">
        <f t="shared" si="12"/>
        <v>-4.9627546416739835E-5</v>
      </c>
      <c r="BB6">
        <f t="shared" si="12"/>
        <v>-7.4167232049775306E-5</v>
      </c>
      <c r="BC6">
        <f t="shared" si="12"/>
        <v>1.8812059457044342E-4</v>
      </c>
      <c r="BD6">
        <f t="shared" si="12"/>
        <v>7.9167157575044819E-5</v>
      </c>
      <c r="BE6">
        <f t="shared" si="12"/>
        <v>-4.0555239873367114E-5</v>
      </c>
      <c r="BF6">
        <f t="shared" si="12"/>
        <v>3.1689520940513031E-5</v>
      </c>
      <c r="BG6">
        <f t="shared" si="12"/>
        <v>-1.7419677735961933E-5</v>
      </c>
      <c r="BH6">
        <f t="shared" si="12"/>
        <v>2.1594468065711382E-4</v>
      </c>
      <c r="BI6">
        <f t="shared" si="12"/>
        <v>-6.5074331968324216E-5</v>
      </c>
      <c r="BJ6">
        <f t="shared" si="12"/>
        <v>1.9146567956042105E-4</v>
      </c>
      <c r="BK6">
        <f t="shared" si="12"/>
        <v>-3.4306720969898355E-6</v>
      </c>
      <c r="BL6">
        <f t="shared" si="12"/>
        <v>1.4042246381603599E-5</v>
      </c>
      <c r="BM6">
        <f t="shared" si="13"/>
        <v>-7.2628034421286686E-5</v>
      </c>
      <c r="BN6">
        <f t="shared" si="13"/>
        <v>3.1702396523820386E-5</v>
      </c>
      <c r="BO6">
        <f t="shared" si="13"/>
        <v>-1.3054459352801866E-4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9.4716826524073164E-2</v>
      </c>
      <c r="BZ6">
        <f t="shared" ref="BZ6:BZ69" si="20">RANK(BY6,BY$5:BY$104,1)</f>
        <v>79</v>
      </c>
      <c r="CA6">
        <f t="shared" ref="CA6:CA69" si="21">IF(BZ6&lt;=20,1,IF(BZ6&lt;=40,2,IF(BZ6&lt;=60,3,IF(BZ6&lt;=80,4,5))))</f>
        <v>4</v>
      </c>
      <c r="CB6">
        <f t="shared" ref="CB6:CB69" si="22">((CI6-CN6)^2+(CJ6-CO6)^2+(CK6-CP6)^2+(CL6-CQ6)^2+(CM6-CR6)^2)/5</f>
        <v>0.12000000000000002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1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0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91.891999999999996</v>
      </c>
      <c r="C7">
        <f>VLOOKUP(CONCATENATE($A7,"_",C$4),assets_m6!$A:$D,4,FALSE)</f>
        <v>93.305000000000007</v>
      </c>
      <c r="D7">
        <f>VLOOKUP(CONCATENATE($A7,"_",D$4),assets_m6!$A:$D,4,FALSE)</f>
        <v>93.908000000000001</v>
      </c>
      <c r="E7">
        <f>VLOOKUP(CONCATENATE($A7,"_",E$4),assets_m6!$A:$D,4,FALSE)</f>
        <v>93.781999999999996</v>
      </c>
      <c r="F7">
        <f>VLOOKUP(CONCATENATE($A7,"_",F$4),assets_m6!$A:$D,4,FALSE)</f>
        <v>95.076999999999998</v>
      </c>
      <c r="G7">
        <f>VLOOKUP(CONCATENATE($A7,"_",G$4),assets_m6!$A:$D,4,FALSE)</f>
        <v>95.992999999999995</v>
      </c>
      <c r="H7">
        <f>VLOOKUP(CONCATENATE($A7,"_",H$4),assets_m6!$A:$D,4,FALSE)</f>
        <v>96.519000000000005</v>
      </c>
      <c r="I7">
        <f>VLOOKUP(CONCATENATE($A7,"_",I$4),assets_m6!$A:$D,4,FALSE)</f>
        <v>95.894999999999996</v>
      </c>
      <c r="J7">
        <f>VLOOKUP(CONCATENATE($A7,"_",J$4),assets_m6!$A:$D,4,FALSE)</f>
        <v>96.995999999999995</v>
      </c>
      <c r="K7">
        <f>VLOOKUP(CONCATENATE($A7,"_",K$4),assets_m6!$A:$D,4,FALSE)</f>
        <v>97.346000000000004</v>
      </c>
      <c r="L7">
        <f>VLOOKUP(CONCATENATE($A7,"_",L$4),assets_m6!$A:$D,4,FALSE)</f>
        <v>96.869</v>
      </c>
      <c r="M7">
        <f>VLOOKUP(CONCATENATE($A7,"_",M$4),assets_m6!$A:$D,4,FALSE)</f>
        <v>97.472999999999999</v>
      </c>
      <c r="N7">
        <f>VLOOKUP(CONCATENATE($A7,"_",N$4),assets_m6!$A:$D,4,FALSE)</f>
        <v>98.72</v>
      </c>
      <c r="O7">
        <f>VLOOKUP(CONCATENATE($A7,"_",O$4),assets_m6!$A:$D,4,FALSE)</f>
        <v>99.475999999999999</v>
      </c>
      <c r="P7">
        <f>VLOOKUP(CONCATENATE($A7,"_",P$4),assets_m6!$A:$D,4,FALSE)</f>
        <v>99.337999999999994</v>
      </c>
      <c r="Q7">
        <f>VLOOKUP(CONCATENATE($A7,"_",Q$4),assets_m6!$A:$D,4,FALSE)</f>
        <v>101.871</v>
      </c>
      <c r="R7">
        <f>VLOOKUP(CONCATENATE($A7,"_",R$4),assets_m6!$A:$D,4,FALSE)</f>
        <v>102.636</v>
      </c>
      <c r="S7">
        <f>VLOOKUP(CONCATENATE($A7,"_",S$4),assets_m6!$A:$D,4,FALSE)</f>
        <v>102.538</v>
      </c>
      <c r="T7">
        <f>VLOOKUP(CONCATENATE($A7,"_",T$4),assets_m6!$A:$D,4,FALSE)</f>
        <v>102.411</v>
      </c>
      <c r="U7">
        <f>VLOOKUP(CONCATENATE($A7,"_",U$4),assets_m6!$A:$D,4,FALSE)</f>
        <v>102.45</v>
      </c>
      <c r="V7">
        <f>VLOOKUP(CONCATENATE($A7,"_",V$4),assets_m6!$A:$D,4,FALSE)</f>
        <v>103.009</v>
      </c>
      <c r="X7" t="str">
        <f t="shared" si="16"/>
        <v>AEP</v>
      </c>
      <c r="Y7">
        <f t="shared" si="7"/>
        <v>91.891999999999996</v>
      </c>
      <c r="Z7">
        <f t="shared" si="10"/>
        <v>93.305000000000007</v>
      </c>
      <c r="AA7">
        <f t="shared" si="10"/>
        <v>93.908000000000001</v>
      </c>
      <c r="AB7">
        <f t="shared" si="10"/>
        <v>93.781999999999996</v>
      </c>
      <c r="AC7">
        <f t="shared" si="10"/>
        <v>95.076999999999998</v>
      </c>
      <c r="AD7">
        <f t="shared" si="10"/>
        <v>95.992999999999995</v>
      </c>
      <c r="AE7">
        <f t="shared" si="10"/>
        <v>96.519000000000005</v>
      </c>
      <c r="AF7">
        <f t="shared" si="10"/>
        <v>95.894999999999996</v>
      </c>
      <c r="AG7">
        <f t="shared" si="10"/>
        <v>96.995999999999995</v>
      </c>
      <c r="AH7">
        <f t="shared" si="10"/>
        <v>97.346000000000004</v>
      </c>
      <c r="AI7">
        <f t="shared" si="10"/>
        <v>96.869</v>
      </c>
      <c r="AJ7">
        <f t="shared" si="10"/>
        <v>97.472999999999999</v>
      </c>
      <c r="AK7">
        <f t="shared" si="10"/>
        <v>98.72</v>
      </c>
      <c r="AL7">
        <f t="shared" si="10"/>
        <v>99.475999999999999</v>
      </c>
      <c r="AM7">
        <f t="shared" si="10"/>
        <v>99.337999999999994</v>
      </c>
      <c r="AN7">
        <f t="shared" si="10"/>
        <v>101.871</v>
      </c>
      <c r="AO7">
        <f t="shared" si="10"/>
        <v>102.636</v>
      </c>
      <c r="AP7">
        <f t="shared" si="11"/>
        <v>102.538</v>
      </c>
      <c r="AQ7">
        <f t="shared" si="11"/>
        <v>102.411</v>
      </c>
      <c r="AR7">
        <f t="shared" si="11"/>
        <v>102.45</v>
      </c>
      <c r="AS7">
        <f t="shared" si="11"/>
        <v>103.009</v>
      </c>
      <c r="AU7" t="s">
        <v>5</v>
      </c>
      <c r="AV7">
        <f t="shared" si="17"/>
        <v>1.5376746615592337E-4</v>
      </c>
      <c r="AW7">
        <f t="shared" si="12"/>
        <v>6.4626761695514104E-5</v>
      </c>
      <c r="AX7">
        <f t="shared" si="12"/>
        <v>-1.3417387230055455E-5</v>
      </c>
      <c r="AY7">
        <f t="shared" si="12"/>
        <v>1.3808619991043076E-4</v>
      </c>
      <c r="AZ7">
        <f t="shared" si="12"/>
        <v>9.6342964123815106E-5</v>
      </c>
      <c r="BA7">
        <f t="shared" si="12"/>
        <v>5.4795662183701989E-5</v>
      </c>
      <c r="BB7">
        <f t="shared" si="12"/>
        <v>-6.4650483324527752E-5</v>
      </c>
      <c r="BC7">
        <f t="shared" si="12"/>
        <v>1.1481307680275292E-4</v>
      </c>
      <c r="BD7">
        <f t="shared" si="12"/>
        <v>3.6083962225247282E-5</v>
      </c>
      <c r="BE7">
        <f t="shared" si="12"/>
        <v>-4.900047254124503E-5</v>
      </c>
      <c r="BF7">
        <f t="shared" si="12"/>
        <v>6.2352248913481015E-5</v>
      </c>
      <c r="BG7">
        <f t="shared" si="12"/>
        <v>1.2793286345962469E-4</v>
      </c>
      <c r="BH7">
        <f t="shared" si="12"/>
        <v>7.6580226904376041E-5</v>
      </c>
      <c r="BI7">
        <f t="shared" si="12"/>
        <v>-1.3872692910853397E-5</v>
      </c>
      <c r="BJ7">
        <f t="shared" si="12"/>
        <v>2.5498802069701435E-4</v>
      </c>
      <c r="BK7">
        <f t="shared" si="12"/>
        <v>7.5094973054156791E-5</v>
      </c>
      <c r="BL7">
        <f t="shared" si="12"/>
        <v>-9.5483066370473313E-6</v>
      </c>
      <c r="BM7">
        <f t="shared" si="13"/>
        <v>-1.2385652148471333E-5</v>
      </c>
      <c r="BN7">
        <f t="shared" si="13"/>
        <v>3.808184667662798E-6</v>
      </c>
      <c r="BO7">
        <f t="shared" si="13"/>
        <v>5.4563201561737189E-5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0.12097897531885261</v>
      </c>
      <c r="BZ7">
        <f t="shared" si="20"/>
        <v>89</v>
      </c>
      <c r="CA7">
        <f t="shared" si="21"/>
        <v>5</v>
      </c>
      <c r="CB7">
        <f t="shared" si="22"/>
        <v>0.24000000000000005</v>
      </c>
      <c r="CC7">
        <f t="shared" si="23"/>
        <v>0</v>
      </c>
      <c r="CD7">
        <f t="shared" si="24"/>
        <v>0</v>
      </c>
      <c r="CE7">
        <f t="shared" si="25"/>
        <v>0</v>
      </c>
      <c r="CF7">
        <f t="shared" si="26"/>
        <v>0</v>
      </c>
      <c r="CG7">
        <f t="shared" si="27"/>
        <v>1</v>
      </c>
      <c r="CI7">
        <f t="shared" si="28"/>
        <v>0</v>
      </c>
      <c r="CJ7">
        <f t="shared" si="29"/>
        <v>0</v>
      </c>
      <c r="CK7">
        <f t="shared" si="14"/>
        <v>0</v>
      </c>
      <c r="CL7">
        <f t="shared" si="14"/>
        <v>0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168.11199999999999</v>
      </c>
      <c r="C8">
        <f>VLOOKUP(CONCATENATE($A8,"_",C$4),assets_m6!$A:$D,4,FALSE)</f>
        <v>170.31100000000001</v>
      </c>
      <c r="D8">
        <f>VLOOKUP(CONCATENATE($A8,"_",D$4),assets_m6!$A:$D,4,FALSE)</f>
        <v>170.291</v>
      </c>
      <c r="E8">
        <f>VLOOKUP(CONCATENATE($A8,"_",E$4),assets_m6!$A:$D,4,FALSE)</f>
        <v>170.489</v>
      </c>
      <c r="F8">
        <f>VLOOKUP(CONCATENATE($A8,"_",F$4),assets_m6!$A:$D,4,FALSE)</f>
        <v>170.499</v>
      </c>
      <c r="G8">
        <f>VLOOKUP(CONCATENATE($A8,"_",G$4),assets_m6!$A:$D,4,FALSE)</f>
        <v>174.09399999999999</v>
      </c>
      <c r="H8">
        <f>VLOOKUP(CONCATENATE($A8,"_",H$4),assets_m6!$A:$D,4,FALSE)</f>
        <v>172.93600000000001</v>
      </c>
      <c r="I8">
        <f>VLOOKUP(CONCATENATE($A8,"_",I$4),assets_m6!$A:$D,4,FALSE)</f>
        <v>169.92500000000001</v>
      </c>
      <c r="J8">
        <f>VLOOKUP(CONCATENATE($A8,"_",J$4),assets_m6!$A:$D,4,FALSE)</f>
        <v>152.62200000000001</v>
      </c>
      <c r="K8">
        <f>VLOOKUP(CONCATENATE($A8,"_",K$4),assets_m6!$A:$D,4,FALSE)</f>
        <v>154.74199999999999</v>
      </c>
      <c r="L8">
        <f>VLOOKUP(CONCATENATE($A8,"_",L$4),assets_m6!$A:$D,4,FALSE)</f>
        <v>153.80099999999999</v>
      </c>
      <c r="M8">
        <f>VLOOKUP(CONCATENATE($A8,"_",M$4),assets_m6!$A:$D,4,FALSE)</f>
        <v>156.554</v>
      </c>
      <c r="N8">
        <f>VLOOKUP(CONCATENATE($A8,"_",N$4),assets_m6!$A:$D,4,FALSE)</f>
        <v>156.60400000000001</v>
      </c>
      <c r="O8">
        <f>VLOOKUP(CONCATENATE($A8,"_",O$4),assets_m6!$A:$D,4,FALSE)</f>
        <v>160.357</v>
      </c>
      <c r="P8">
        <f>VLOOKUP(CONCATENATE($A8,"_",P$4),assets_m6!$A:$D,4,FALSE)</f>
        <v>161.87299999999999</v>
      </c>
      <c r="Q8">
        <f>VLOOKUP(CONCATENATE($A8,"_",Q$4),assets_m6!$A:$D,4,FALSE)</f>
        <v>164.68600000000001</v>
      </c>
      <c r="R8">
        <f>VLOOKUP(CONCATENATE($A8,"_",R$4),assets_m6!$A:$D,4,FALSE)</f>
        <v>165.65600000000001</v>
      </c>
      <c r="S8">
        <f>VLOOKUP(CONCATENATE($A8,"_",S$4),assets_m6!$A:$D,4,FALSE)</f>
        <v>168.59800000000001</v>
      </c>
      <c r="T8">
        <f>VLOOKUP(CONCATENATE($A8,"_",T$4),assets_m6!$A:$D,4,FALSE)</f>
        <v>169.89500000000001</v>
      </c>
      <c r="U8">
        <f>VLOOKUP(CONCATENATE($A8,"_",U$4),assets_m6!$A:$D,4,FALSE)</f>
        <v>170.13300000000001</v>
      </c>
      <c r="V8">
        <f>VLOOKUP(CONCATENATE($A8,"_",V$4),assets_m6!$A:$D,4,FALSE)</f>
        <v>170.202</v>
      </c>
      <c r="X8" t="str">
        <f t="shared" si="16"/>
        <v>AIZ</v>
      </c>
      <c r="Y8">
        <f t="shared" si="7"/>
        <v>168.11199999999999</v>
      </c>
      <c r="Z8">
        <f t="shared" si="10"/>
        <v>170.31100000000001</v>
      </c>
      <c r="AA8">
        <f t="shared" si="10"/>
        <v>170.291</v>
      </c>
      <c r="AB8">
        <f t="shared" si="10"/>
        <v>170.489</v>
      </c>
      <c r="AC8">
        <f t="shared" si="10"/>
        <v>170.499</v>
      </c>
      <c r="AD8">
        <f t="shared" si="10"/>
        <v>174.09399999999999</v>
      </c>
      <c r="AE8">
        <f t="shared" si="10"/>
        <v>172.93600000000001</v>
      </c>
      <c r="AF8">
        <f t="shared" si="10"/>
        <v>169.92500000000001</v>
      </c>
      <c r="AG8">
        <f t="shared" si="10"/>
        <v>152.62200000000001</v>
      </c>
      <c r="AH8">
        <f t="shared" si="10"/>
        <v>154.74199999999999</v>
      </c>
      <c r="AI8">
        <f t="shared" si="10"/>
        <v>153.80099999999999</v>
      </c>
      <c r="AJ8">
        <f t="shared" si="10"/>
        <v>156.554</v>
      </c>
      <c r="AK8">
        <f t="shared" si="10"/>
        <v>156.60400000000001</v>
      </c>
      <c r="AL8">
        <f t="shared" si="10"/>
        <v>160.357</v>
      </c>
      <c r="AM8">
        <f t="shared" si="10"/>
        <v>161.87299999999999</v>
      </c>
      <c r="AN8">
        <f t="shared" si="10"/>
        <v>164.68600000000001</v>
      </c>
      <c r="AO8">
        <f t="shared" si="10"/>
        <v>165.65600000000001</v>
      </c>
      <c r="AP8">
        <f t="shared" si="11"/>
        <v>168.59800000000001</v>
      </c>
      <c r="AQ8">
        <f t="shared" si="11"/>
        <v>169.89500000000001</v>
      </c>
      <c r="AR8">
        <f t="shared" si="11"/>
        <v>170.13300000000001</v>
      </c>
      <c r="AS8">
        <f t="shared" si="11"/>
        <v>170.202</v>
      </c>
      <c r="AU8" t="s">
        <v>6</v>
      </c>
      <c r="AV8">
        <f t="shared" si="17"/>
        <v>1.3080565337394192E-4</v>
      </c>
      <c r="AW8">
        <f t="shared" si="12"/>
        <v>-1.1743222692609538E-6</v>
      </c>
      <c r="AX8">
        <f t="shared" si="12"/>
        <v>1.1627155868484388E-5</v>
      </c>
      <c r="AY8">
        <f t="shared" si="12"/>
        <v>5.8654810574235908E-7</v>
      </c>
      <c r="AZ8">
        <f t="shared" si="12"/>
        <v>2.1085167654942251E-4</v>
      </c>
      <c r="BA8">
        <f t="shared" si="12"/>
        <v>-6.6515790320171119E-5</v>
      </c>
      <c r="BB8">
        <f t="shared" si="12"/>
        <v>-1.7411065365221791E-4</v>
      </c>
      <c r="BC8">
        <f t="shared" si="12"/>
        <v>-1.0182727673973811E-3</v>
      </c>
      <c r="BD8">
        <f t="shared" si="12"/>
        <v>1.3890526922723958E-4</v>
      </c>
      <c r="BE8">
        <f t="shared" si="12"/>
        <v>-6.0810898140130195E-5</v>
      </c>
      <c r="BF8">
        <f t="shared" si="12"/>
        <v>1.7899753577675144E-4</v>
      </c>
      <c r="BG8">
        <f t="shared" si="12"/>
        <v>3.1937861696290977E-6</v>
      </c>
      <c r="BH8">
        <f t="shared" si="12"/>
        <v>2.3964905110980471E-4</v>
      </c>
      <c r="BI8">
        <f t="shared" si="12"/>
        <v>9.4539059722992513E-5</v>
      </c>
      <c r="BJ8">
        <f t="shared" si="12"/>
        <v>1.7377820884273578E-4</v>
      </c>
      <c r="BK8">
        <f t="shared" si="12"/>
        <v>5.8899967210327461E-5</v>
      </c>
      <c r="BL8">
        <f t="shared" si="12"/>
        <v>1.7759694789201764E-4</v>
      </c>
      <c r="BM8">
        <f t="shared" si="13"/>
        <v>7.6928551940117735E-5</v>
      </c>
      <c r="BN8">
        <f t="shared" si="13"/>
        <v>1.4008652402954738E-5</v>
      </c>
      <c r="BO8">
        <f t="shared" si="13"/>
        <v>4.0556505792520206E-6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1.2432188065099478E-2</v>
      </c>
      <c r="BZ8">
        <f t="shared" si="20"/>
        <v>25</v>
      </c>
      <c r="CA8">
        <f t="shared" si="21"/>
        <v>2</v>
      </c>
      <c r="CB8">
        <f t="shared" si="22"/>
        <v>0.11999999999999997</v>
      </c>
      <c r="CC8">
        <f t="shared" si="23"/>
        <v>0</v>
      </c>
      <c r="CD8">
        <f t="shared" si="24"/>
        <v>1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102.56</v>
      </c>
      <c r="C9">
        <f>VLOOKUP(CONCATENATE($A9,"_",C$4),assets_m6!$A:$D,4,FALSE)</f>
        <v>102.18300000000001</v>
      </c>
      <c r="D9">
        <f>VLOOKUP(CONCATENATE($A9,"_",D$4),assets_m6!$A:$D,4,FALSE)</f>
        <v>101.866</v>
      </c>
      <c r="E9">
        <f>VLOOKUP(CONCATENATE($A9,"_",E$4),assets_m6!$A:$D,4,FALSE)</f>
        <v>103.354</v>
      </c>
      <c r="F9">
        <f>VLOOKUP(CONCATENATE($A9,"_",F$4),assets_m6!$A:$D,4,FALSE)</f>
        <v>103.473</v>
      </c>
      <c r="G9">
        <f>VLOOKUP(CONCATENATE($A9,"_",G$4),assets_m6!$A:$D,4,FALSE)</f>
        <v>104.851</v>
      </c>
      <c r="H9">
        <f>VLOOKUP(CONCATENATE($A9,"_",H$4),assets_m6!$A:$D,4,FALSE)</f>
        <v>104.524</v>
      </c>
      <c r="I9">
        <f>VLOOKUP(CONCATENATE($A9,"_",I$4),assets_m6!$A:$D,4,FALSE)</f>
        <v>101.91500000000001</v>
      </c>
      <c r="J9">
        <f>VLOOKUP(CONCATENATE($A9,"_",J$4),assets_m6!$A:$D,4,FALSE)</f>
        <v>102.699</v>
      </c>
      <c r="K9">
        <f>VLOOKUP(CONCATENATE($A9,"_",K$4),assets_m6!$A:$D,4,FALSE)</f>
        <v>102.411</v>
      </c>
      <c r="L9">
        <f>VLOOKUP(CONCATENATE($A9,"_",L$4),assets_m6!$A:$D,4,FALSE)</f>
        <v>101.399</v>
      </c>
      <c r="M9">
        <f>VLOOKUP(CONCATENATE($A9,"_",M$4),assets_m6!$A:$D,4,FALSE)</f>
        <v>102.044</v>
      </c>
      <c r="N9">
        <f>VLOOKUP(CONCATENATE($A9,"_",N$4),assets_m6!$A:$D,4,FALSE)</f>
        <v>98.343999999999994</v>
      </c>
      <c r="O9">
        <f>VLOOKUP(CONCATENATE($A9,"_",O$4),assets_m6!$A:$D,4,FALSE)</f>
        <v>101.05200000000001</v>
      </c>
      <c r="P9">
        <f>VLOOKUP(CONCATENATE($A9,"_",P$4),assets_m6!$A:$D,4,FALSE)</f>
        <v>102.004</v>
      </c>
      <c r="Q9">
        <f>VLOOKUP(CONCATENATE($A9,"_",Q$4),assets_m6!$A:$D,4,FALSE)</f>
        <v>105.556</v>
      </c>
      <c r="R9">
        <f>VLOOKUP(CONCATENATE($A9,"_",R$4),assets_m6!$A:$D,4,FALSE)</f>
        <v>106.339</v>
      </c>
      <c r="S9">
        <f>VLOOKUP(CONCATENATE($A9,"_",S$4),assets_m6!$A:$D,4,FALSE)</f>
        <v>107.589</v>
      </c>
      <c r="T9">
        <f>VLOOKUP(CONCATENATE($A9,"_",T$4),assets_m6!$A:$D,4,FALSE)</f>
        <v>107.69799999999999</v>
      </c>
      <c r="U9">
        <f>VLOOKUP(CONCATENATE($A9,"_",U$4),assets_m6!$A:$D,4,FALSE)</f>
        <v>108.23399999999999</v>
      </c>
      <c r="V9">
        <f>VLOOKUP(CONCATENATE($A9,"_",V$4),assets_m6!$A:$D,4,FALSE)</f>
        <v>105.595</v>
      </c>
      <c r="X9" t="str">
        <f t="shared" si="16"/>
        <v>ALLE</v>
      </c>
      <c r="Y9">
        <f t="shared" si="7"/>
        <v>102.56</v>
      </c>
      <c r="Z9">
        <f t="shared" si="10"/>
        <v>102.18300000000001</v>
      </c>
      <c r="AA9">
        <f t="shared" si="10"/>
        <v>101.866</v>
      </c>
      <c r="AB9">
        <f t="shared" si="10"/>
        <v>103.354</v>
      </c>
      <c r="AC9">
        <f t="shared" si="10"/>
        <v>103.473</v>
      </c>
      <c r="AD9">
        <f t="shared" si="10"/>
        <v>104.851</v>
      </c>
      <c r="AE9">
        <f t="shared" si="10"/>
        <v>104.524</v>
      </c>
      <c r="AF9">
        <f t="shared" si="10"/>
        <v>101.91500000000001</v>
      </c>
      <c r="AG9">
        <f t="shared" si="10"/>
        <v>102.699</v>
      </c>
      <c r="AH9">
        <f t="shared" si="10"/>
        <v>102.411</v>
      </c>
      <c r="AI9">
        <f t="shared" si="10"/>
        <v>101.399</v>
      </c>
      <c r="AJ9">
        <f t="shared" si="10"/>
        <v>102.044</v>
      </c>
      <c r="AK9">
        <f t="shared" si="10"/>
        <v>98.343999999999994</v>
      </c>
      <c r="AL9">
        <f t="shared" si="10"/>
        <v>101.05200000000001</v>
      </c>
      <c r="AM9">
        <f t="shared" si="10"/>
        <v>102.004</v>
      </c>
      <c r="AN9">
        <f t="shared" si="10"/>
        <v>105.556</v>
      </c>
      <c r="AO9">
        <f t="shared" si="10"/>
        <v>106.339</v>
      </c>
      <c r="AP9">
        <f t="shared" si="11"/>
        <v>107.589</v>
      </c>
      <c r="AQ9">
        <f t="shared" si="11"/>
        <v>107.69799999999999</v>
      </c>
      <c r="AR9">
        <f t="shared" si="11"/>
        <v>108.23399999999999</v>
      </c>
      <c r="AS9">
        <f t="shared" si="11"/>
        <v>105.595</v>
      </c>
      <c r="AU9" t="s">
        <v>7</v>
      </c>
      <c r="AV9">
        <f t="shared" si="17"/>
        <v>-3.67589703588139E-5</v>
      </c>
      <c r="AW9">
        <f t="shared" si="12"/>
        <v>-3.1022772868286041E-5</v>
      </c>
      <c r="AX9">
        <f t="shared" si="12"/>
        <v>1.4607425441265972E-4</v>
      </c>
      <c r="AY9">
        <f t="shared" si="12"/>
        <v>1.1513826267004642E-5</v>
      </c>
      <c r="AZ9">
        <f t="shared" si="12"/>
        <v>1.3317483788041325E-4</v>
      </c>
      <c r="BA9">
        <f t="shared" si="12"/>
        <v>-3.1187113141505392E-5</v>
      </c>
      <c r="BB9">
        <f t="shared" si="12"/>
        <v>-2.4960774558952919E-4</v>
      </c>
      <c r="BC9">
        <f t="shared" si="12"/>
        <v>7.6926850807044285E-5</v>
      </c>
      <c r="BD9">
        <f t="shared" si="12"/>
        <v>-2.8043116291297551E-5</v>
      </c>
      <c r="BE9">
        <f t="shared" si="12"/>
        <v>-9.8817509837810424E-5</v>
      </c>
      <c r="BF9">
        <f t="shared" si="12"/>
        <v>6.3610094774109807E-5</v>
      </c>
      <c r="BG9">
        <f t="shared" si="12"/>
        <v>-3.6258868723295859E-4</v>
      </c>
      <c r="BH9">
        <f t="shared" si="12"/>
        <v>2.7535996095338943E-4</v>
      </c>
      <c r="BI9">
        <f t="shared" si="12"/>
        <v>9.4208922139096517E-5</v>
      </c>
      <c r="BJ9">
        <f t="shared" si="12"/>
        <v>3.4822163836712214E-4</v>
      </c>
      <c r="BK9">
        <f t="shared" si="12"/>
        <v>7.4178635037326279E-5</v>
      </c>
      <c r="BL9">
        <f t="shared" si="12"/>
        <v>1.1754859458900311E-4</v>
      </c>
      <c r="BM9">
        <f t="shared" si="13"/>
        <v>1.0131147236241128E-5</v>
      </c>
      <c r="BN9">
        <f t="shared" si="13"/>
        <v>4.9768797934966428E-5</v>
      </c>
      <c r="BO9">
        <f t="shared" si="13"/>
        <v>-2.4382356745569748E-4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2.9592433697347861E-2</v>
      </c>
      <c r="BZ9">
        <f t="shared" si="20"/>
        <v>40</v>
      </c>
      <c r="CA9">
        <f t="shared" si="21"/>
        <v>2</v>
      </c>
      <c r="CB9">
        <f t="shared" si="22"/>
        <v>0.11999999999999997</v>
      </c>
      <c r="CC9">
        <f t="shared" si="23"/>
        <v>0</v>
      </c>
      <c r="CD9">
        <f t="shared" si="24"/>
        <v>1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0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101.164</v>
      </c>
      <c r="C10">
        <f>VLOOKUP(CONCATENATE($A10,"_",C$4),assets_m6!$A:$D,4,FALSE)</f>
        <v>100.498</v>
      </c>
      <c r="D10">
        <f>VLOOKUP(CONCATENATE($A10,"_",D$4),assets_m6!$A:$D,4,FALSE)</f>
        <v>98.418000000000006</v>
      </c>
      <c r="E10">
        <f>VLOOKUP(CONCATENATE($A10,"_",E$4),assets_m6!$A:$D,4,FALSE)</f>
        <v>102.94499999999999</v>
      </c>
      <c r="F10">
        <f>VLOOKUP(CONCATENATE($A10,"_",F$4),assets_m6!$A:$D,4,FALSE)</f>
        <v>104.637</v>
      </c>
      <c r="G10">
        <f>VLOOKUP(CONCATENATE($A10,"_",G$4),assets_m6!$A:$D,4,FALSE)</f>
        <v>105.453</v>
      </c>
      <c r="H10">
        <f>VLOOKUP(CONCATENATE($A10,"_",H$4),assets_m6!$A:$D,4,FALSE)</f>
        <v>105.871</v>
      </c>
      <c r="I10">
        <f>VLOOKUP(CONCATENATE($A10,"_",I$4),assets_m6!$A:$D,4,FALSE)</f>
        <v>104.468</v>
      </c>
      <c r="J10">
        <f>VLOOKUP(CONCATENATE($A10,"_",J$4),assets_m6!$A:$D,4,FALSE)</f>
        <v>108.468</v>
      </c>
      <c r="K10">
        <f>VLOOKUP(CONCATENATE($A10,"_",K$4),assets_m6!$A:$D,4,FALSE)</f>
        <v>110.508</v>
      </c>
      <c r="L10">
        <f>VLOOKUP(CONCATENATE($A10,"_",L$4),assets_m6!$A:$D,4,FALSE)</f>
        <v>109.075</v>
      </c>
      <c r="M10">
        <f>VLOOKUP(CONCATENATE($A10,"_",M$4),assets_m6!$A:$D,4,FALSE)</f>
        <v>107.294</v>
      </c>
      <c r="N10">
        <f>VLOOKUP(CONCATENATE($A10,"_",N$4),assets_m6!$A:$D,4,FALSE)</f>
        <v>99.164000000000001</v>
      </c>
      <c r="O10">
        <f>VLOOKUP(CONCATENATE($A10,"_",O$4),assets_m6!$A:$D,4,FALSE)</f>
        <v>104.52800000000001</v>
      </c>
      <c r="P10">
        <f>VLOOKUP(CONCATENATE($A10,"_",P$4),assets_m6!$A:$D,4,FALSE)</f>
        <v>105.005</v>
      </c>
      <c r="Q10">
        <f>VLOOKUP(CONCATENATE($A10,"_",Q$4),assets_m6!$A:$D,4,FALSE)</f>
        <v>109.831</v>
      </c>
      <c r="R10">
        <f>VLOOKUP(CONCATENATE($A10,"_",R$4),assets_m6!$A:$D,4,FALSE)</f>
        <v>109.23399999999999</v>
      </c>
      <c r="S10">
        <f>VLOOKUP(CONCATENATE($A10,"_",S$4),assets_m6!$A:$D,4,FALSE)</f>
        <v>107.95</v>
      </c>
      <c r="T10">
        <f>VLOOKUP(CONCATENATE($A10,"_",T$4),assets_m6!$A:$D,4,FALSE)</f>
        <v>105.473</v>
      </c>
      <c r="U10">
        <f>VLOOKUP(CONCATENATE($A10,"_",U$4),assets_m6!$A:$D,4,FALSE)</f>
        <v>107.732</v>
      </c>
      <c r="V10">
        <f>VLOOKUP(CONCATENATE($A10,"_",V$4),assets_m6!$A:$D,4,FALSE)</f>
        <v>104.11</v>
      </c>
      <c r="X10" t="str">
        <f t="shared" si="16"/>
        <v>AMAT</v>
      </c>
      <c r="Y10">
        <f t="shared" si="7"/>
        <v>101.164</v>
      </c>
      <c r="Z10">
        <f t="shared" si="10"/>
        <v>100.498</v>
      </c>
      <c r="AA10">
        <f t="shared" si="10"/>
        <v>98.418000000000006</v>
      </c>
      <c r="AB10">
        <f t="shared" si="10"/>
        <v>102.94499999999999</v>
      </c>
      <c r="AC10">
        <f t="shared" si="10"/>
        <v>104.637</v>
      </c>
      <c r="AD10">
        <f t="shared" si="10"/>
        <v>105.453</v>
      </c>
      <c r="AE10">
        <f t="shared" si="10"/>
        <v>105.871</v>
      </c>
      <c r="AF10">
        <f t="shared" si="10"/>
        <v>104.468</v>
      </c>
      <c r="AG10">
        <f t="shared" si="10"/>
        <v>108.468</v>
      </c>
      <c r="AH10">
        <f t="shared" si="10"/>
        <v>110.508</v>
      </c>
      <c r="AI10">
        <f t="shared" si="10"/>
        <v>109.075</v>
      </c>
      <c r="AJ10">
        <f t="shared" si="10"/>
        <v>107.294</v>
      </c>
      <c r="AK10">
        <f t="shared" si="10"/>
        <v>99.164000000000001</v>
      </c>
      <c r="AL10">
        <f t="shared" si="10"/>
        <v>104.52800000000001</v>
      </c>
      <c r="AM10">
        <f t="shared" si="10"/>
        <v>105.005</v>
      </c>
      <c r="AN10">
        <f t="shared" si="10"/>
        <v>109.831</v>
      </c>
      <c r="AO10">
        <f t="shared" si="10"/>
        <v>109.23399999999999</v>
      </c>
      <c r="AP10">
        <f t="shared" si="11"/>
        <v>107.95</v>
      </c>
      <c r="AQ10">
        <f t="shared" si="11"/>
        <v>105.473</v>
      </c>
      <c r="AR10">
        <f t="shared" si="11"/>
        <v>107.732</v>
      </c>
      <c r="AS10">
        <f t="shared" si="11"/>
        <v>104.11</v>
      </c>
      <c r="AU10" t="s">
        <v>8</v>
      </c>
      <c r="AV10">
        <f t="shared" si="17"/>
        <v>-6.5833695781107593E-5</v>
      </c>
      <c r="AW10">
        <f t="shared" si="12"/>
        <v>-2.0696929292125197E-4</v>
      </c>
      <c r="AX10">
        <f t="shared" si="12"/>
        <v>4.5997683350606459E-4</v>
      </c>
      <c r="AY10">
        <f t="shared" si="12"/>
        <v>1.643596095002193E-4</v>
      </c>
      <c r="AZ10">
        <f t="shared" si="12"/>
        <v>7.7983887152728235E-5</v>
      </c>
      <c r="BA10">
        <f t="shared" si="12"/>
        <v>3.9638511943708775E-5</v>
      </c>
      <c r="BB10">
        <f t="shared" si="12"/>
        <v>-1.3251976461920559E-4</v>
      </c>
      <c r="BC10">
        <f t="shared" si="12"/>
        <v>3.8289236895508672E-4</v>
      </c>
      <c r="BD10">
        <f t="shared" si="12"/>
        <v>1.8807390198030682E-4</v>
      </c>
      <c r="BE10">
        <f t="shared" si="12"/>
        <v>-1.2967386976508424E-4</v>
      </c>
      <c r="BF10">
        <f t="shared" si="12"/>
        <v>-1.6328214531285867E-4</v>
      </c>
      <c r="BG10">
        <f t="shared" si="12"/>
        <v>-7.5773109400339219E-4</v>
      </c>
      <c r="BH10">
        <f t="shared" si="12"/>
        <v>5.4092210882981766E-4</v>
      </c>
      <c r="BI10">
        <f t="shared" si="12"/>
        <v>4.5633705801315405E-5</v>
      </c>
      <c r="BJ10">
        <f t="shared" si="12"/>
        <v>4.5959716203990364E-4</v>
      </c>
      <c r="BK10">
        <f t="shared" si="12"/>
        <v>-5.4356238220539594E-5</v>
      </c>
      <c r="BL10">
        <f t="shared" si="12"/>
        <v>-1.1754581906732263E-4</v>
      </c>
      <c r="BM10">
        <f t="shared" si="13"/>
        <v>-2.2945808244557702E-4</v>
      </c>
      <c r="BN10">
        <f t="shared" si="13"/>
        <v>2.1417803608506444E-4</v>
      </c>
      <c r="BO10">
        <f t="shared" si="13"/>
        <v>-3.3620465599821782E-4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2.912103119686843E-2</v>
      </c>
      <c r="BZ10">
        <f t="shared" si="20"/>
        <v>39</v>
      </c>
      <c r="CA10">
        <f t="shared" si="21"/>
        <v>2</v>
      </c>
      <c r="CB10">
        <f t="shared" si="22"/>
        <v>0.11999999999999997</v>
      </c>
      <c r="CC10">
        <f t="shared" si="23"/>
        <v>0</v>
      </c>
      <c r="CD10">
        <f t="shared" si="24"/>
        <v>1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0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242.07599999999999</v>
      </c>
      <c r="C11">
        <f>VLOOKUP(CONCATENATE($A11,"_",C$4),assets_m6!$A:$D,4,FALSE)</f>
        <v>243.04400000000001</v>
      </c>
      <c r="D11">
        <f>VLOOKUP(CONCATENATE($A11,"_",D$4),assets_m6!$A:$D,4,FALSE)</f>
        <v>238.63900000000001</v>
      </c>
      <c r="E11">
        <f>VLOOKUP(CONCATENATE($A11,"_",E$4),assets_m6!$A:$D,4,FALSE)</f>
        <v>253.39699999999999</v>
      </c>
      <c r="F11">
        <f>VLOOKUP(CONCATENATE($A11,"_",F$4),assets_m6!$A:$D,4,FALSE)</f>
        <v>259.39299999999997</v>
      </c>
      <c r="G11">
        <f>VLOOKUP(CONCATENATE($A11,"_",G$4),assets_m6!$A:$D,4,FALSE)</f>
        <v>266.63400000000001</v>
      </c>
      <c r="H11">
        <f>VLOOKUP(CONCATENATE($A11,"_",H$4),assets_m6!$A:$D,4,FALSE)</f>
        <v>263.31400000000002</v>
      </c>
      <c r="I11">
        <f>VLOOKUP(CONCATENATE($A11,"_",I$4),assets_m6!$A:$D,4,FALSE)</f>
        <v>260.89400000000001</v>
      </c>
      <c r="J11">
        <f>VLOOKUP(CONCATENATE($A11,"_",J$4),assets_m6!$A:$D,4,FALSE)</f>
        <v>266.77199999999999</v>
      </c>
      <c r="K11">
        <f>VLOOKUP(CONCATENATE($A11,"_",K$4),assets_m6!$A:$D,4,FALSE)</f>
        <v>267.18700000000001</v>
      </c>
      <c r="L11">
        <f>VLOOKUP(CONCATENATE($A11,"_",L$4),assets_m6!$A:$D,4,FALSE)</f>
        <v>267.01799999999997</v>
      </c>
      <c r="M11">
        <f>VLOOKUP(CONCATENATE($A11,"_",M$4),assets_m6!$A:$D,4,FALSE)</f>
        <v>268.12</v>
      </c>
      <c r="N11">
        <f>VLOOKUP(CONCATENATE($A11,"_",N$4),assets_m6!$A:$D,4,FALSE)</f>
        <v>269.31</v>
      </c>
      <c r="O11">
        <f>VLOOKUP(CONCATENATE($A11,"_",O$4),assets_m6!$A:$D,4,FALSE)</f>
        <v>278.76799999999997</v>
      </c>
      <c r="P11">
        <f>VLOOKUP(CONCATENATE($A11,"_",P$4),assets_m6!$A:$D,4,FALSE)</f>
        <v>281.17</v>
      </c>
      <c r="Q11">
        <f>VLOOKUP(CONCATENATE($A11,"_",Q$4),assets_m6!$A:$D,4,FALSE)</f>
        <v>286.97500000000002</v>
      </c>
      <c r="R11">
        <f>VLOOKUP(CONCATENATE($A11,"_",R$4),assets_m6!$A:$D,4,FALSE)</f>
        <v>284.16699999999997</v>
      </c>
      <c r="S11">
        <f>VLOOKUP(CONCATENATE($A11,"_",S$4),assets_m6!$A:$D,4,FALSE)</f>
        <v>286.86599999999999</v>
      </c>
      <c r="T11">
        <f>VLOOKUP(CONCATENATE($A11,"_",T$4),assets_m6!$A:$D,4,FALSE)</f>
        <v>285.96300000000002</v>
      </c>
      <c r="U11">
        <f>VLOOKUP(CONCATENATE($A11,"_",U$4),assets_m6!$A:$D,4,FALSE)</f>
        <v>289.61500000000001</v>
      </c>
      <c r="V11">
        <f>VLOOKUP(CONCATENATE($A11,"_",V$4),assets_m6!$A:$D,4,FALSE)</f>
        <v>282.57900000000001</v>
      </c>
      <c r="X11" t="str">
        <f t="shared" si="16"/>
        <v>AMP</v>
      </c>
      <c r="Y11">
        <f t="shared" si="7"/>
        <v>242.07599999999999</v>
      </c>
      <c r="Z11">
        <f t="shared" si="10"/>
        <v>243.04400000000001</v>
      </c>
      <c r="AA11">
        <f t="shared" si="10"/>
        <v>238.63900000000001</v>
      </c>
      <c r="AB11">
        <f t="shared" si="10"/>
        <v>253.39699999999999</v>
      </c>
      <c r="AC11">
        <f t="shared" si="10"/>
        <v>259.39299999999997</v>
      </c>
      <c r="AD11">
        <f t="shared" si="10"/>
        <v>266.63400000000001</v>
      </c>
      <c r="AE11">
        <f t="shared" si="10"/>
        <v>263.31400000000002</v>
      </c>
      <c r="AF11">
        <f t="shared" si="10"/>
        <v>260.89400000000001</v>
      </c>
      <c r="AG11">
        <f t="shared" si="10"/>
        <v>266.77199999999999</v>
      </c>
      <c r="AH11">
        <f t="shared" si="10"/>
        <v>267.18700000000001</v>
      </c>
      <c r="AI11">
        <f t="shared" si="10"/>
        <v>267.01799999999997</v>
      </c>
      <c r="AJ11">
        <f t="shared" si="10"/>
        <v>268.12</v>
      </c>
      <c r="AK11">
        <f t="shared" si="10"/>
        <v>269.31</v>
      </c>
      <c r="AL11">
        <f t="shared" si="10"/>
        <v>278.76799999999997</v>
      </c>
      <c r="AM11">
        <f t="shared" si="10"/>
        <v>281.17</v>
      </c>
      <c r="AN11">
        <f t="shared" si="10"/>
        <v>286.97500000000002</v>
      </c>
      <c r="AO11">
        <f t="shared" si="10"/>
        <v>284.16699999999997</v>
      </c>
      <c r="AP11">
        <f t="shared" si="11"/>
        <v>286.86599999999999</v>
      </c>
      <c r="AQ11">
        <f t="shared" si="11"/>
        <v>285.96300000000002</v>
      </c>
      <c r="AR11">
        <f t="shared" si="11"/>
        <v>289.61500000000001</v>
      </c>
      <c r="AS11">
        <f t="shared" si="11"/>
        <v>282.57900000000001</v>
      </c>
      <c r="AU11" t="s">
        <v>9</v>
      </c>
      <c r="AV11">
        <f t="shared" si="17"/>
        <v>3.9987441960376819E-5</v>
      </c>
      <c r="AW11">
        <f t="shared" si="12"/>
        <v>-1.8124290251970841E-4</v>
      </c>
      <c r="AX11">
        <f t="shared" si="12"/>
        <v>6.1842364408164555E-4</v>
      </c>
      <c r="AY11">
        <f t="shared" si="12"/>
        <v>2.3662474299222095E-4</v>
      </c>
      <c r="AZ11">
        <f t="shared" si="12"/>
        <v>2.7915171188120123E-4</v>
      </c>
      <c r="BA11">
        <f t="shared" si="12"/>
        <v>-1.2451525311850674E-4</v>
      </c>
      <c r="BB11">
        <f t="shared" si="12"/>
        <v>-9.1905481668274976E-5</v>
      </c>
      <c r="BC11">
        <f t="shared" si="12"/>
        <v>2.2530223002445384E-4</v>
      </c>
      <c r="BD11">
        <f t="shared" si="12"/>
        <v>1.5556355239681094E-5</v>
      </c>
      <c r="BE11">
        <f t="shared" si="12"/>
        <v>-6.3251580353849387E-6</v>
      </c>
      <c r="BF11">
        <f t="shared" si="12"/>
        <v>4.1270625950311681E-5</v>
      </c>
      <c r="BG11">
        <f t="shared" si="12"/>
        <v>4.4383112039385268E-5</v>
      </c>
      <c r="BH11">
        <f t="shared" si="12"/>
        <v>3.511937915413453E-4</v>
      </c>
      <c r="BI11">
        <f t="shared" si="12"/>
        <v>8.6164839579867269E-5</v>
      </c>
      <c r="BJ11">
        <f t="shared" si="12"/>
        <v>2.0645872603762869E-4</v>
      </c>
      <c r="BK11">
        <f t="shared" si="12"/>
        <v>-9.7848244620613278E-5</v>
      </c>
      <c r="BL11">
        <f t="shared" si="12"/>
        <v>9.4979360728023054E-5</v>
      </c>
      <c r="BM11">
        <f t="shared" si="13"/>
        <v>-3.1478111731608597E-5</v>
      </c>
      <c r="BN11">
        <f t="shared" si="13"/>
        <v>1.2770882946395117E-4</v>
      </c>
      <c r="BO11">
        <f t="shared" si="13"/>
        <v>-2.4294321772007672E-4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0.16731522331829679</v>
      </c>
      <c r="BZ11">
        <f t="shared" si="20"/>
        <v>97</v>
      </c>
      <c r="CA11">
        <f t="shared" si="21"/>
        <v>5</v>
      </c>
      <c r="CB11">
        <f t="shared" si="22"/>
        <v>0.24000000000000005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0</v>
      </c>
      <c r="CG11">
        <f t="shared" si="27"/>
        <v>1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0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122.42</v>
      </c>
      <c r="C12">
        <f>VLOOKUP(CONCATENATE($A12,"_",C$4),assets_m6!$A:$D,4,FALSE)</f>
        <v>121.14</v>
      </c>
      <c r="D12">
        <f>VLOOKUP(CONCATENATE($A12,"_",D$4),assets_m6!$A:$D,4,FALSE)</f>
        <v>114.81</v>
      </c>
      <c r="E12">
        <f>VLOOKUP(CONCATENATE($A12,"_",E$4),assets_m6!$A:$D,4,FALSE)</f>
        <v>120.97</v>
      </c>
      <c r="F12">
        <f>VLOOKUP(CONCATENATE($A12,"_",F$4),assets_m6!$A:$D,4,FALSE)</f>
        <v>122.28</v>
      </c>
      <c r="G12">
        <f>VLOOKUP(CONCATENATE($A12,"_",G$4),assets_m6!$A:$D,4,FALSE)</f>
        <v>134.94999999999999</v>
      </c>
      <c r="H12">
        <f>VLOOKUP(CONCATENATE($A12,"_",H$4),assets_m6!$A:$D,4,FALSE)</f>
        <v>135.38999999999999</v>
      </c>
      <c r="I12">
        <f>VLOOKUP(CONCATENATE($A12,"_",I$4),assets_m6!$A:$D,4,FALSE)</f>
        <v>134.16</v>
      </c>
      <c r="J12">
        <f>VLOOKUP(CONCATENATE($A12,"_",J$4),assets_m6!$A:$D,4,FALSE)</f>
        <v>139.52000000000001</v>
      </c>
      <c r="K12">
        <f>VLOOKUP(CONCATENATE($A12,"_",K$4),assets_m6!$A:$D,4,FALSE)</f>
        <v>142.57</v>
      </c>
      <c r="L12">
        <f>VLOOKUP(CONCATENATE($A12,"_",L$4),assets_m6!$A:$D,4,FALSE)</f>
        <v>140.80000000000001</v>
      </c>
      <c r="M12">
        <f>VLOOKUP(CONCATENATE($A12,"_",M$4),assets_m6!$A:$D,4,FALSE)</f>
        <v>139.41</v>
      </c>
      <c r="N12">
        <f>VLOOKUP(CONCATENATE($A12,"_",N$4),assets_m6!$A:$D,4,FALSE)</f>
        <v>137.83000000000001</v>
      </c>
      <c r="O12">
        <f>VLOOKUP(CONCATENATE($A12,"_",O$4),assets_m6!$A:$D,4,FALSE)</f>
        <v>142.69</v>
      </c>
      <c r="P12">
        <f>VLOOKUP(CONCATENATE($A12,"_",P$4),assets_m6!$A:$D,4,FALSE)</f>
        <v>140.63999999999999</v>
      </c>
      <c r="Q12">
        <f>VLOOKUP(CONCATENATE($A12,"_",Q$4),assets_m6!$A:$D,4,FALSE)</f>
        <v>143.55000000000001</v>
      </c>
      <c r="R12">
        <f>VLOOKUP(CONCATENATE($A12,"_",R$4),assets_m6!$A:$D,4,FALSE)</f>
        <v>143.18</v>
      </c>
      <c r="S12">
        <f>VLOOKUP(CONCATENATE($A12,"_",S$4),assets_m6!$A:$D,4,FALSE)</f>
        <v>144.78</v>
      </c>
      <c r="T12">
        <f>VLOOKUP(CONCATENATE($A12,"_",T$4),assets_m6!$A:$D,4,FALSE)</f>
        <v>142.1</v>
      </c>
      <c r="U12">
        <f>VLOOKUP(CONCATENATE($A12,"_",U$4),assets_m6!$A:$D,4,FALSE)</f>
        <v>142.30000000000001</v>
      </c>
      <c r="V12">
        <f>VLOOKUP(CONCATENATE($A12,"_",V$4),assets_m6!$A:$D,4,FALSE)</f>
        <v>138.22999999999999</v>
      </c>
      <c r="X12" t="str">
        <f t="shared" si="16"/>
        <v>AMZN</v>
      </c>
      <c r="Y12">
        <f t="shared" si="7"/>
        <v>122.42</v>
      </c>
      <c r="Z12">
        <f t="shared" si="10"/>
        <v>121.14</v>
      </c>
      <c r="AA12">
        <f t="shared" si="10"/>
        <v>114.81</v>
      </c>
      <c r="AB12">
        <f t="shared" si="10"/>
        <v>120.97</v>
      </c>
      <c r="AC12">
        <f t="shared" si="10"/>
        <v>122.28</v>
      </c>
      <c r="AD12">
        <f t="shared" si="10"/>
        <v>134.94999999999999</v>
      </c>
      <c r="AE12">
        <f t="shared" si="10"/>
        <v>135.38999999999999</v>
      </c>
      <c r="AF12">
        <f t="shared" si="10"/>
        <v>134.16</v>
      </c>
      <c r="AG12">
        <f t="shared" si="10"/>
        <v>139.52000000000001</v>
      </c>
      <c r="AH12">
        <f t="shared" si="10"/>
        <v>142.57</v>
      </c>
      <c r="AI12">
        <f t="shared" si="10"/>
        <v>140.80000000000001</v>
      </c>
      <c r="AJ12">
        <f t="shared" si="10"/>
        <v>139.41</v>
      </c>
      <c r="AK12">
        <f t="shared" si="10"/>
        <v>137.83000000000001</v>
      </c>
      <c r="AL12">
        <f t="shared" si="10"/>
        <v>142.69</v>
      </c>
      <c r="AM12">
        <f t="shared" si="10"/>
        <v>140.63999999999999</v>
      </c>
      <c r="AN12">
        <f t="shared" si="10"/>
        <v>143.55000000000001</v>
      </c>
      <c r="AO12">
        <f t="shared" si="10"/>
        <v>143.18</v>
      </c>
      <c r="AP12">
        <f t="shared" si="11"/>
        <v>144.78</v>
      </c>
      <c r="AQ12">
        <f t="shared" si="11"/>
        <v>142.1</v>
      </c>
      <c r="AR12">
        <f t="shared" si="11"/>
        <v>142.30000000000001</v>
      </c>
      <c r="AS12">
        <f t="shared" si="11"/>
        <v>138.22999999999999</v>
      </c>
      <c r="AU12" t="s">
        <v>10</v>
      </c>
      <c r="AV12">
        <f t="shared" si="17"/>
        <v>-1.0455807874530315E-4</v>
      </c>
      <c r="AW12">
        <f t="shared" si="12"/>
        <v>-5.2253590886577493E-4</v>
      </c>
      <c r="AX12">
        <f t="shared" si="12"/>
        <v>5.3653862903928196E-4</v>
      </c>
      <c r="AY12">
        <f t="shared" si="12"/>
        <v>1.0829131189551148E-4</v>
      </c>
      <c r="AZ12">
        <f t="shared" si="12"/>
        <v>1.0361465489041534E-3</v>
      </c>
      <c r="BA12">
        <f t="shared" si="12"/>
        <v>3.2604668395701947E-5</v>
      </c>
      <c r="BB12">
        <f t="shared" si="12"/>
        <v>-9.0848659428317447E-5</v>
      </c>
      <c r="BC12">
        <f t="shared" si="12"/>
        <v>3.995229576624936E-4</v>
      </c>
      <c r="BD12">
        <f t="shared" si="12"/>
        <v>2.1860665137614555E-4</v>
      </c>
      <c r="BE12">
        <f t="shared" si="12"/>
        <v>-1.2414954057655763E-4</v>
      </c>
      <c r="BF12">
        <f t="shared" si="12"/>
        <v>-9.8721590909091954E-5</v>
      </c>
      <c r="BG12">
        <f t="shared" si="12"/>
        <v>-1.1333476795064803E-4</v>
      </c>
      <c r="BH12">
        <f t="shared" si="12"/>
        <v>3.526082855691783E-4</v>
      </c>
      <c r="BI12">
        <f t="shared" si="12"/>
        <v>-1.4366809166725149E-4</v>
      </c>
      <c r="BJ12">
        <f t="shared" si="12"/>
        <v>2.0691126279863661E-4</v>
      </c>
      <c r="BK12">
        <f t="shared" si="12"/>
        <v>-2.5774991292232989E-5</v>
      </c>
      <c r="BL12">
        <f t="shared" si="12"/>
        <v>1.1174745076127912E-4</v>
      </c>
      <c r="BM12">
        <f t="shared" si="13"/>
        <v>-1.8510844039231988E-4</v>
      </c>
      <c r="BN12">
        <f t="shared" si="13"/>
        <v>1.4074595355384733E-5</v>
      </c>
      <c r="BO12">
        <f t="shared" si="13"/>
        <v>-2.8601546029515256E-4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0.12914556445025313</v>
      </c>
      <c r="BZ12">
        <f t="shared" si="20"/>
        <v>93</v>
      </c>
      <c r="CA12">
        <f t="shared" si="21"/>
        <v>5</v>
      </c>
      <c r="CB12">
        <f t="shared" si="22"/>
        <v>0.24000000000000005</v>
      </c>
      <c r="CC12">
        <f t="shared" si="23"/>
        <v>0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1</v>
      </c>
      <c r="CI12">
        <f t="shared" si="28"/>
        <v>0</v>
      </c>
      <c r="CJ12">
        <f t="shared" si="29"/>
        <v>0</v>
      </c>
      <c r="CK12">
        <f t="shared" si="14"/>
        <v>0</v>
      </c>
      <c r="CL12">
        <f t="shared" si="14"/>
        <v>0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194.619</v>
      </c>
      <c r="C13">
        <f>VLOOKUP(CONCATENATE($A13,"_",C$4),assets_m6!$A:$D,4,FALSE)</f>
        <v>193.922</v>
      </c>
      <c r="D13">
        <f>VLOOKUP(CONCATENATE($A13,"_",D$4),assets_m6!$A:$D,4,FALSE)</f>
        <v>193.922</v>
      </c>
      <c r="E13">
        <f>VLOOKUP(CONCATENATE($A13,"_",E$4),assets_m6!$A:$D,4,FALSE)</f>
        <v>198.38800000000001</v>
      </c>
      <c r="F13">
        <f>VLOOKUP(CONCATENATE($A13,"_",F$4),assets_m6!$A:$D,4,FALSE)</f>
        <v>208.35300000000001</v>
      </c>
      <c r="G13">
        <f>VLOOKUP(CONCATENATE($A13,"_",G$4),assets_m6!$A:$D,4,FALSE)</f>
        <v>210.02099999999999</v>
      </c>
      <c r="H13">
        <f>VLOOKUP(CONCATENATE($A13,"_",H$4),assets_m6!$A:$D,4,FALSE)</f>
        <v>203.964</v>
      </c>
      <c r="I13">
        <f>VLOOKUP(CONCATENATE($A13,"_",I$4),assets_m6!$A:$D,4,FALSE)</f>
        <v>200.833</v>
      </c>
      <c r="J13">
        <f>VLOOKUP(CONCATENATE($A13,"_",J$4),assets_m6!$A:$D,4,FALSE)</f>
        <v>198.34899999999999</v>
      </c>
      <c r="K13">
        <f>VLOOKUP(CONCATENATE($A13,"_",K$4),assets_m6!$A:$D,4,FALSE)</f>
        <v>200.06700000000001</v>
      </c>
      <c r="L13">
        <f>VLOOKUP(CONCATENATE($A13,"_",L$4),assets_m6!$A:$D,4,FALSE)</f>
        <v>201.15700000000001</v>
      </c>
      <c r="M13">
        <f>VLOOKUP(CONCATENATE($A13,"_",M$4),assets_m6!$A:$D,4,FALSE)</f>
        <v>202.65899999999999</v>
      </c>
      <c r="N13">
        <f>VLOOKUP(CONCATENATE($A13,"_",N$4),assets_m6!$A:$D,4,FALSE)</f>
        <v>206.566</v>
      </c>
      <c r="O13">
        <f>VLOOKUP(CONCATENATE($A13,"_",O$4),assets_m6!$A:$D,4,FALSE)</f>
        <v>209.80500000000001</v>
      </c>
      <c r="P13">
        <f>VLOOKUP(CONCATENATE($A13,"_",P$4),assets_m6!$A:$D,4,FALSE)</f>
        <v>211.14</v>
      </c>
      <c r="Q13">
        <f>VLOOKUP(CONCATENATE($A13,"_",Q$4),assets_m6!$A:$D,4,FALSE)</f>
        <v>214.16399999999999</v>
      </c>
      <c r="R13">
        <f>VLOOKUP(CONCATENATE($A13,"_",R$4),assets_m6!$A:$D,4,FALSE)</f>
        <v>214.38</v>
      </c>
      <c r="S13">
        <f>VLOOKUP(CONCATENATE($A13,"_",S$4),assets_m6!$A:$D,4,FALSE)</f>
        <v>215.22399999999999</v>
      </c>
      <c r="T13">
        <f>VLOOKUP(CONCATENATE($A13,"_",T$4),assets_m6!$A:$D,4,FALSE)</f>
        <v>216.18600000000001</v>
      </c>
      <c r="U13">
        <f>VLOOKUP(CONCATENATE($A13,"_",U$4),assets_m6!$A:$D,4,FALSE)</f>
        <v>212.554</v>
      </c>
      <c r="V13">
        <f>VLOOKUP(CONCATENATE($A13,"_",V$4),assets_m6!$A:$D,4,FALSE)</f>
        <v>211.042</v>
      </c>
      <c r="X13" t="str">
        <f t="shared" si="16"/>
        <v>AVB</v>
      </c>
      <c r="Y13">
        <f t="shared" si="7"/>
        <v>194.619</v>
      </c>
      <c r="Z13">
        <f t="shared" si="10"/>
        <v>193.922</v>
      </c>
      <c r="AA13">
        <f t="shared" si="10"/>
        <v>193.922</v>
      </c>
      <c r="AB13">
        <f t="shared" si="10"/>
        <v>198.38800000000001</v>
      </c>
      <c r="AC13">
        <f t="shared" si="10"/>
        <v>208.35300000000001</v>
      </c>
      <c r="AD13">
        <f t="shared" si="10"/>
        <v>210.02099999999999</v>
      </c>
      <c r="AE13">
        <f t="shared" si="10"/>
        <v>203.964</v>
      </c>
      <c r="AF13">
        <f t="shared" si="10"/>
        <v>200.833</v>
      </c>
      <c r="AG13">
        <f t="shared" si="10"/>
        <v>198.34899999999999</v>
      </c>
      <c r="AH13">
        <f t="shared" si="10"/>
        <v>200.06700000000001</v>
      </c>
      <c r="AI13">
        <f t="shared" si="10"/>
        <v>201.15700000000001</v>
      </c>
      <c r="AJ13">
        <f t="shared" si="10"/>
        <v>202.65899999999999</v>
      </c>
      <c r="AK13">
        <f t="shared" si="10"/>
        <v>206.566</v>
      </c>
      <c r="AL13">
        <f t="shared" si="10"/>
        <v>209.80500000000001</v>
      </c>
      <c r="AM13">
        <f t="shared" si="10"/>
        <v>211.14</v>
      </c>
      <c r="AN13">
        <f t="shared" si="10"/>
        <v>214.16399999999999</v>
      </c>
      <c r="AO13">
        <f t="shared" si="10"/>
        <v>214.38</v>
      </c>
      <c r="AP13">
        <f t="shared" si="11"/>
        <v>215.22399999999999</v>
      </c>
      <c r="AQ13">
        <f t="shared" si="11"/>
        <v>216.18600000000001</v>
      </c>
      <c r="AR13">
        <f t="shared" si="11"/>
        <v>212.554</v>
      </c>
      <c r="AS13">
        <f t="shared" si="11"/>
        <v>211.042</v>
      </c>
      <c r="AU13" t="s">
        <v>11</v>
      </c>
      <c r="AV13">
        <f t="shared" si="17"/>
        <v>-3.5813563937745173E-5</v>
      </c>
      <c r="AW13">
        <f t="shared" si="12"/>
        <v>0</v>
      </c>
      <c r="AX13">
        <f t="shared" si="12"/>
        <v>2.3029877992182467E-4</v>
      </c>
      <c r="AY13">
        <f t="shared" si="12"/>
        <v>5.0229852612053167E-4</v>
      </c>
      <c r="AZ13">
        <f t="shared" si="12"/>
        <v>8.0056442671810714E-5</v>
      </c>
      <c r="BA13">
        <f t="shared" si="12"/>
        <v>-2.8839973145542531E-4</v>
      </c>
      <c r="BB13">
        <f t="shared" si="12"/>
        <v>-1.5350748171245909E-4</v>
      </c>
      <c r="BC13">
        <f t="shared" si="12"/>
        <v>-1.2368485258896738E-4</v>
      </c>
      <c r="BD13">
        <f t="shared" si="12"/>
        <v>8.6615006881810236E-5</v>
      </c>
      <c r="BE13">
        <f t="shared" si="12"/>
        <v>5.448174861421441E-5</v>
      </c>
      <c r="BF13">
        <f t="shared" si="12"/>
        <v>7.466804535760531E-5</v>
      </c>
      <c r="BG13">
        <f t="shared" si="12"/>
        <v>1.9278689818858332E-4</v>
      </c>
      <c r="BH13">
        <f t="shared" si="12"/>
        <v>1.5680218428976717E-4</v>
      </c>
      <c r="BI13">
        <f t="shared" si="12"/>
        <v>6.3630514048758583E-5</v>
      </c>
      <c r="BJ13">
        <f t="shared" si="12"/>
        <v>1.4322250639386196E-4</v>
      </c>
      <c r="BK13">
        <f t="shared" si="12"/>
        <v>1.0085728693898517E-5</v>
      </c>
      <c r="BL13">
        <f t="shared" si="12"/>
        <v>3.9369344155238083E-5</v>
      </c>
      <c r="BM13">
        <f t="shared" si="13"/>
        <v>4.4697617366093817E-5</v>
      </c>
      <c r="BN13">
        <f t="shared" si="13"/>
        <v>-1.6800347848611868E-4</v>
      </c>
      <c r="BO13">
        <f t="shared" si="13"/>
        <v>-7.1134864552066792E-5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8.4385388888032528E-2</v>
      </c>
      <c r="BZ13">
        <f t="shared" si="20"/>
        <v>71</v>
      </c>
      <c r="CA13">
        <f t="shared" si="21"/>
        <v>4</v>
      </c>
      <c r="CB13">
        <f t="shared" si="22"/>
        <v>0.12000000000000002</v>
      </c>
      <c r="CC13">
        <f t="shared" si="23"/>
        <v>0</v>
      </c>
      <c r="CD13">
        <f t="shared" si="24"/>
        <v>0</v>
      </c>
      <c r="CE13">
        <f t="shared" si="25"/>
        <v>0</v>
      </c>
      <c r="CF13">
        <f t="shared" si="26"/>
        <v>1</v>
      </c>
      <c r="CG13">
        <f t="shared" si="27"/>
        <v>0</v>
      </c>
      <c r="CI13">
        <f t="shared" si="28"/>
        <v>0</v>
      </c>
      <c r="CJ13">
        <f t="shared" si="29"/>
        <v>0</v>
      </c>
      <c r="CK13">
        <f t="shared" si="14"/>
        <v>0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173.899</v>
      </c>
      <c r="C14">
        <f>VLOOKUP(CONCATENATE($A14,"_",C$4),assets_m6!$A:$D,4,FALSE)</f>
        <v>173.38399999999999</v>
      </c>
      <c r="D14">
        <f>VLOOKUP(CONCATENATE($A14,"_",D$4),assets_m6!$A:$D,4,FALSE)</f>
        <v>170.38800000000001</v>
      </c>
      <c r="E14">
        <f>VLOOKUP(CONCATENATE($A14,"_",E$4),assets_m6!$A:$D,4,FALSE)</f>
        <v>182.71799999999999</v>
      </c>
      <c r="F14">
        <f>VLOOKUP(CONCATENATE($A14,"_",F$4),assets_m6!$A:$D,4,FALSE)</f>
        <v>187.62899999999999</v>
      </c>
      <c r="G14">
        <f>VLOOKUP(CONCATENATE($A14,"_",G$4),assets_m6!$A:$D,4,FALSE)</f>
        <v>188.93799999999999</v>
      </c>
      <c r="H14">
        <f>VLOOKUP(CONCATENATE($A14,"_",H$4),assets_m6!$A:$D,4,FALSE)</f>
        <v>188.90799999999999</v>
      </c>
      <c r="I14">
        <f>VLOOKUP(CONCATENATE($A14,"_",I$4),assets_m6!$A:$D,4,FALSE)</f>
        <v>188.94800000000001</v>
      </c>
      <c r="J14">
        <f>VLOOKUP(CONCATENATE($A14,"_",J$4),assets_m6!$A:$D,4,FALSE)</f>
        <v>191.577</v>
      </c>
      <c r="K14">
        <f>VLOOKUP(CONCATENATE($A14,"_",K$4),assets_m6!$A:$D,4,FALSE)</f>
        <v>191.98400000000001</v>
      </c>
      <c r="L14">
        <f>VLOOKUP(CONCATENATE($A14,"_",L$4),assets_m6!$A:$D,4,FALSE)</f>
        <v>191.74600000000001</v>
      </c>
      <c r="M14">
        <f>VLOOKUP(CONCATENATE($A14,"_",M$4),assets_m6!$A:$D,4,FALSE)</f>
        <v>195.52500000000001</v>
      </c>
      <c r="N14">
        <f>VLOOKUP(CONCATENATE($A14,"_",N$4),assets_m6!$A:$D,4,FALSE)</f>
        <v>192.13200000000001</v>
      </c>
      <c r="O14">
        <f>VLOOKUP(CONCATENATE($A14,"_",O$4),assets_m6!$A:$D,4,FALSE)</f>
        <v>195.73400000000001</v>
      </c>
      <c r="P14">
        <f>VLOOKUP(CONCATENATE($A14,"_",P$4),assets_m6!$A:$D,4,FALSE)</f>
        <v>197.172</v>
      </c>
      <c r="Q14">
        <f>VLOOKUP(CONCATENATE($A14,"_",Q$4),assets_m6!$A:$D,4,FALSE)</f>
        <v>200.852</v>
      </c>
      <c r="R14">
        <f>VLOOKUP(CONCATENATE($A14,"_",R$4),assets_m6!$A:$D,4,FALSE)</f>
        <v>199.57300000000001</v>
      </c>
      <c r="S14">
        <f>VLOOKUP(CONCATENATE($A14,"_",S$4),assets_m6!$A:$D,4,FALSE)</f>
        <v>202.489</v>
      </c>
      <c r="T14">
        <f>VLOOKUP(CONCATENATE($A14,"_",T$4),assets_m6!$A:$D,4,FALSE)</f>
        <v>199.34399999999999</v>
      </c>
      <c r="U14">
        <f>VLOOKUP(CONCATENATE($A14,"_",U$4),assets_m6!$A:$D,4,FALSE)</f>
        <v>197.90600000000001</v>
      </c>
      <c r="V14">
        <f>VLOOKUP(CONCATENATE($A14,"_",V$4),assets_m6!$A:$D,4,FALSE)</f>
        <v>195.476</v>
      </c>
      <c r="X14" t="str">
        <f t="shared" si="16"/>
        <v>AVY</v>
      </c>
      <c r="Y14">
        <f t="shared" si="7"/>
        <v>173.899</v>
      </c>
      <c r="Z14">
        <f t="shared" si="10"/>
        <v>173.38399999999999</v>
      </c>
      <c r="AA14">
        <f t="shared" si="10"/>
        <v>170.38800000000001</v>
      </c>
      <c r="AB14">
        <f t="shared" si="10"/>
        <v>182.71799999999999</v>
      </c>
      <c r="AC14">
        <f t="shared" si="10"/>
        <v>187.62899999999999</v>
      </c>
      <c r="AD14">
        <f t="shared" si="10"/>
        <v>188.93799999999999</v>
      </c>
      <c r="AE14">
        <f t="shared" si="10"/>
        <v>188.90799999999999</v>
      </c>
      <c r="AF14">
        <f t="shared" si="10"/>
        <v>188.94800000000001</v>
      </c>
      <c r="AG14">
        <f t="shared" si="10"/>
        <v>191.577</v>
      </c>
      <c r="AH14">
        <f t="shared" si="10"/>
        <v>191.98400000000001</v>
      </c>
      <c r="AI14">
        <f t="shared" si="10"/>
        <v>191.74600000000001</v>
      </c>
      <c r="AJ14">
        <f t="shared" si="10"/>
        <v>195.52500000000001</v>
      </c>
      <c r="AK14">
        <f t="shared" si="10"/>
        <v>192.13200000000001</v>
      </c>
      <c r="AL14">
        <f t="shared" si="10"/>
        <v>195.73400000000001</v>
      </c>
      <c r="AM14">
        <f t="shared" si="10"/>
        <v>197.172</v>
      </c>
      <c r="AN14">
        <f t="shared" si="10"/>
        <v>200.852</v>
      </c>
      <c r="AO14">
        <f t="shared" si="10"/>
        <v>199.57300000000001</v>
      </c>
      <c r="AP14">
        <f t="shared" si="11"/>
        <v>202.489</v>
      </c>
      <c r="AQ14">
        <f t="shared" si="11"/>
        <v>199.34399999999999</v>
      </c>
      <c r="AR14">
        <f t="shared" si="11"/>
        <v>197.90600000000001</v>
      </c>
      <c r="AS14">
        <f t="shared" si="11"/>
        <v>195.476</v>
      </c>
      <c r="AU14" t="s">
        <v>12</v>
      </c>
      <c r="AV14">
        <f t="shared" si="17"/>
        <v>-2.9614891402481598E-5</v>
      </c>
      <c r="AW14">
        <f t="shared" si="12"/>
        <v>-1.7279564435011195E-4</v>
      </c>
      <c r="AX14">
        <f t="shared" si="12"/>
        <v>7.2364251003591707E-4</v>
      </c>
      <c r="AY14">
        <f t="shared" si="12"/>
        <v>2.6877483334975216E-4</v>
      </c>
      <c r="AZ14">
        <f t="shared" si="12"/>
        <v>6.9765334783002502E-5</v>
      </c>
      <c r="BA14">
        <f t="shared" si="12"/>
        <v>-1.587822460278035E-6</v>
      </c>
      <c r="BB14">
        <f t="shared" si="12"/>
        <v>2.1174328244447282E-6</v>
      </c>
      <c r="BC14">
        <f t="shared" si="12"/>
        <v>1.3913881067806967E-4</v>
      </c>
      <c r="BD14">
        <f t="shared" si="12"/>
        <v>2.1244721443597647E-5</v>
      </c>
      <c r="BE14">
        <f t="shared" si="12"/>
        <v>-1.239686640553377E-5</v>
      </c>
      <c r="BF14">
        <f t="shared" si="12"/>
        <v>1.9708364190126502E-4</v>
      </c>
      <c r="BG14">
        <f t="shared" si="12"/>
        <v>-1.7353279631760648E-4</v>
      </c>
      <c r="BH14">
        <f t="shared" si="12"/>
        <v>1.8747527741344512E-4</v>
      </c>
      <c r="BI14">
        <f t="shared" si="12"/>
        <v>7.3467052223935957E-5</v>
      </c>
      <c r="BJ14">
        <f t="shared" si="12"/>
        <v>1.866390765423086E-4</v>
      </c>
      <c r="BK14">
        <f t="shared" si="12"/>
        <v>-6.3678728616095256E-5</v>
      </c>
      <c r="BL14">
        <f t="shared" si="12"/>
        <v>1.4611194901113862E-4</v>
      </c>
      <c r="BM14">
        <f t="shared" si="13"/>
        <v>-1.5531707895243742E-4</v>
      </c>
      <c r="BN14">
        <f t="shared" si="13"/>
        <v>-7.2136608074483725E-5</v>
      </c>
      <c r="BO14">
        <f t="shared" si="13"/>
        <v>-1.2278556486412776E-4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0.12407776927986934</v>
      </c>
      <c r="BZ14">
        <f t="shared" si="20"/>
        <v>90</v>
      </c>
      <c r="CA14">
        <f t="shared" si="21"/>
        <v>5</v>
      </c>
      <c r="CB14">
        <f t="shared" si="22"/>
        <v>0.24000000000000005</v>
      </c>
      <c r="CC14">
        <f t="shared" si="23"/>
        <v>0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1</v>
      </c>
      <c r="CI14">
        <f t="shared" si="28"/>
        <v>0</v>
      </c>
      <c r="CJ14">
        <f t="shared" si="29"/>
        <v>0</v>
      </c>
      <c r="CK14">
        <f t="shared" si="14"/>
        <v>0</v>
      </c>
      <c r="CL14">
        <f t="shared" si="14"/>
        <v>0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151.90199999999999</v>
      </c>
      <c r="C15">
        <f>VLOOKUP(CONCATENATE($A15,"_",C$4),assets_m6!$A:$D,4,FALSE)</f>
        <v>152.67599999999999</v>
      </c>
      <c r="D15">
        <f>VLOOKUP(CONCATENATE($A15,"_",D$4),assets_m6!$A:$D,4,FALSE)</f>
        <v>148.745</v>
      </c>
      <c r="E15">
        <f>VLOOKUP(CONCATENATE($A15,"_",E$4),assets_m6!$A:$D,4,FALSE)</f>
        <v>150.53200000000001</v>
      </c>
      <c r="F15">
        <f>VLOOKUP(CONCATENATE($A15,"_",F$4),assets_m6!$A:$D,4,FALSE)</f>
        <v>151.03800000000001</v>
      </c>
      <c r="G15">
        <f>VLOOKUP(CONCATENATE($A15,"_",G$4),assets_m6!$A:$D,4,FALSE)</f>
        <v>152.904</v>
      </c>
      <c r="H15">
        <f>VLOOKUP(CONCATENATE($A15,"_",H$4),assets_m6!$A:$D,4,FALSE)</f>
        <v>152.21899999999999</v>
      </c>
      <c r="I15">
        <f>VLOOKUP(CONCATENATE($A15,"_",I$4),assets_m6!$A:$D,4,FALSE)</f>
        <v>150.50200000000001</v>
      </c>
      <c r="J15">
        <f>VLOOKUP(CONCATENATE($A15,"_",J$4),assets_m6!$A:$D,4,FALSE)</f>
        <v>154.304</v>
      </c>
      <c r="K15">
        <f>VLOOKUP(CONCATENATE($A15,"_",K$4),assets_m6!$A:$D,4,FALSE)</f>
        <v>155.73400000000001</v>
      </c>
      <c r="L15">
        <f>VLOOKUP(CONCATENATE($A15,"_",L$4),assets_m6!$A:$D,4,FALSE)</f>
        <v>156.369</v>
      </c>
      <c r="M15">
        <f>VLOOKUP(CONCATENATE($A15,"_",M$4),assets_m6!$A:$D,4,FALSE)</f>
        <v>156.14099999999999</v>
      </c>
      <c r="N15">
        <f>VLOOKUP(CONCATENATE($A15,"_",N$4),assets_m6!$A:$D,4,FALSE)</f>
        <v>157.65</v>
      </c>
      <c r="O15">
        <f>VLOOKUP(CONCATENATE($A15,"_",O$4),assets_m6!$A:$D,4,FALSE)</f>
        <v>161.26300000000001</v>
      </c>
      <c r="P15">
        <f>VLOOKUP(CONCATENATE($A15,"_",P$4),assets_m6!$A:$D,4,FALSE)</f>
        <v>161.809</v>
      </c>
      <c r="Q15">
        <f>VLOOKUP(CONCATENATE($A15,"_",Q$4),assets_m6!$A:$D,4,FALSE)</f>
        <v>164.63900000000001</v>
      </c>
      <c r="R15">
        <f>VLOOKUP(CONCATENATE($A15,"_",R$4),assets_m6!$A:$D,4,FALSE)</f>
        <v>164.202</v>
      </c>
      <c r="S15">
        <f>VLOOKUP(CONCATENATE($A15,"_",S$4),assets_m6!$A:$D,4,FALSE)</f>
        <v>164.15199999999999</v>
      </c>
      <c r="T15">
        <f>VLOOKUP(CONCATENATE($A15,"_",T$4),assets_m6!$A:$D,4,FALSE)</f>
        <v>162.71299999999999</v>
      </c>
      <c r="U15">
        <f>VLOOKUP(CONCATENATE($A15,"_",U$4),assets_m6!$A:$D,4,FALSE)</f>
        <v>163.45699999999999</v>
      </c>
      <c r="V15">
        <f>VLOOKUP(CONCATENATE($A15,"_",V$4),assets_m6!$A:$D,4,FALSE)</f>
        <v>161.065</v>
      </c>
      <c r="X15" t="str">
        <f t="shared" si="16"/>
        <v>AXP</v>
      </c>
      <c r="Y15">
        <f t="shared" si="7"/>
        <v>151.90199999999999</v>
      </c>
      <c r="Z15">
        <f t="shared" si="10"/>
        <v>152.67599999999999</v>
      </c>
      <c r="AA15">
        <f t="shared" si="10"/>
        <v>148.745</v>
      </c>
      <c r="AB15">
        <f t="shared" si="10"/>
        <v>150.53200000000001</v>
      </c>
      <c r="AC15">
        <f t="shared" si="10"/>
        <v>151.03800000000001</v>
      </c>
      <c r="AD15">
        <f t="shared" si="10"/>
        <v>152.904</v>
      </c>
      <c r="AE15">
        <f t="shared" si="10"/>
        <v>152.21899999999999</v>
      </c>
      <c r="AF15">
        <f t="shared" si="10"/>
        <v>150.50200000000001</v>
      </c>
      <c r="AG15">
        <f t="shared" si="10"/>
        <v>154.304</v>
      </c>
      <c r="AH15">
        <f t="shared" si="10"/>
        <v>155.73400000000001</v>
      </c>
      <c r="AI15">
        <f t="shared" si="10"/>
        <v>156.369</v>
      </c>
      <c r="AJ15">
        <f t="shared" si="10"/>
        <v>156.14099999999999</v>
      </c>
      <c r="AK15">
        <f t="shared" si="10"/>
        <v>157.65</v>
      </c>
      <c r="AL15">
        <f t="shared" si="10"/>
        <v>161.26300000000001</v>
      </c>
      <c r="AM15">
        <f t="shared" si="10"/>
        <v>161.809</v>
      </c>
      <c r="AN15">
        <f t="shared" si="10"/>
        <v>164.63900000000001</v>
      </c>
      <c r="AO15">
        <f t="shared" si="10"/>
        <v>164.202</v>
      </c>
      <c r="AP15">
        <f t="shared" si="11"/>
        <v>164.15199999999999</v>
      </c>
      <c r="AQ15">
        <f t="shared" si="11"/>
        <v>162.71299999999999</v>
      </c>
      <c r="AR15">
        <f t="shared" si="11"/>
        <v>163.45699999999999</v>
      </c>
      <c r="AS15">
        <f t="shared" si="11"/>
        <v>161.065</v>
      </c>
      <c r="AU15" t="s">
        <v>13</v>
      </c>
      <c r="AV15">
        <f t="shared" si="17"/>
        <v>5.0953904491053505E-5</v>
      </c>
      <c r="AW15">
        <f t="shared" si="12"/>
        <v>-2.5747334224108463E-4</v>
      </c>
      <c r="AX15">
        <f t="shared" si="12"/>
        <v>1.2013849205015337E-4</v>
      </c>
      <c r="AY15">
        <f t="shared" si="12"/>
        <v>3.3614115271171589E-5</v>
      </c>
      <c r="AZ15">
        <f t="shared" si="12"/>
        <v>1.2354506812854946E-4</v>
      </c>
      <c r="BA15">
        <f t="shared" si="12"/>
        <v>-4.4799351226913766E-5</v>
      </c>
      <c r="BB15">
        <f t="shared" si="12"/>
        <v>-1.1279800813301786E-4</v>
      </c>
      <c r="BC15">
        <f t="shared" si="12"/>
        <v>2.5262122762488158E-4</v>
      </c>
      <c r="BD15">
        <f t="shared" si="12"/>
        <v>9.2674201576109931E-5</v>
      </c>
      <c r="BE15">
        <f t="shared" si="12"/>
        <v>4.0774654218089234E-5</v>
      </c>
      <c r="BF15">
        <f t="shared" si="12"/>
        <v>-1.458089519022368E-5</v>
      </c>
      <c r="BG15">
        <f t="shared" si="12"/>
        <v>9.664341844871077E-5</v>
      </c>
      <c r="BH15">
        <f t="shared" si="12"/>
        <v>2.291785601014906E-4</v>
      </c>
      <c r="BI15">
        <f t="shared" si="12"/>
        <v>3.3857735500393287E-5</v>
      </c>
      <c r="BJ15">
        <f t="shared" si="12"/>
        <v>1.748975644123635E-4</v>
      </c>
      <c r="BK15">
        <f t="shared" si="12"/>
        <v>-2.6542921179065218E-5</v>
      </c>
      <c r="BL15">
        <f t="shared" si="12"/>
        <v>-3.0450299021943321E-6</v>
      </c>
      <c r="BM15">
        <f t="shared" si="13"/>
        <v>-8.7662654125444296E-5</v>
      </c>
      <c r="BN15">
        <f t="shared" si="13"/>
        <v>4.5724680879831349E-5</v>
      </c>
      <c r="BO15">
        <f t="shared" si="13"/>
        <v>-1.4633818068360461E-4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6.0321786414925492E-2</v>
      </c>
      <c r="BZ15">
        <f t="shared" si="20"/>
        <v>58</v>
      </c>
      <c r="CA15">
        <f t="shared" si="21"/>
        <v>3</v>
      </c>
      <c r="CB15">
        <f t="shared" si="22"/>
        <v>7.9999999999999988E-2</v>
      </c>
      <c r="CC15">
        <f t="shared" si="23"/>
        <v>0</v>
      </c>
      <c r="CD15">
        <f t="shared" si="24"/>
        <v>0</v>
      </c>
      <c r="CE15">
        <f t="shared" si="25"/>
        <v>1</v>
      </c>
      <c r="CF15">
        <f t="shared" si="26"/>
        <v>0</v>
      </c>
      <c r="CG15">
        <f t="shared" si="27"/>
        <v>0</v>
      </c>
      <c r="CI15">
        <f t="shared" si="28"/>
        <v>0</v>
      </c>
      <c r="CJ15">
        <f t="shared" si="29"/>
        <v>0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240.42599999999999</v>
      </c>
      <c r="C16">
        <f>VLOOKUP(CONCATENATE($A16,"_",C$4),assets_m6!$A:$D,4,FALSE)</f>
        <v>240.922</v>
      </c>
      <c r="D16">
        <f>VLOOKUP(CONCATENATE($A16,"_",D$4),assets_m6!$A:$D,4,FALSE)</f>
        <v>242.43100000000001</v>
      </c>
      <c r="E16">
        <f>VLOOKUP(CONCATENATE($A16,"_",E$4),assets_m6!$A:$D,4,FALSE)</f>
        <v>242.62</v>
      </c>
      <c r="F16">
        <f>VLOOKUP(CONCATENATE($A16,"_",F$4),assets_m6!$A:$D,4,FALSE)</f>
        <v>242.19300000000001</v>
      </c>
      <c r="G16">
        <f>VLOOKUP(CONCATENATE($A16,"_",G$4),assets_m6!$A:$D,4,FALSE)</f>
        <v>242.59</v>
      </c>
      <c r="H16">
        <f>VLOOKUP(CONCATENATE($A16,"_",H$4),assets_m6!$A:$D,4,FALSE)</f>
        <v>243.047</v>
      </c>
      <c r="I16">
        <f>VLOOKUP(CONCATENATE($A16,"_",I$4),assets_m6!$A:$D,4,FALSE)</f>
        <v>241.309</v>
      </c>
      <c r="J16">
        <f>VLOOKUP(CONCATENATE($A16,"_",J$4),assets_m6!$A:$D,4,FALSE)</f>
        <v>243.20599999999999</v>
      </c>
      <c r="K16">
        <f>VLOOKUP(CONCATENATE($A16,"_",K$4),assets_m6!$A:$D,4,FALSE)</f>
        <v>250.733</v>
      </c>
      <c r="L16">
        <f>VLOOKUP(CONCATENATE($A16,"_",L$4),assets_m6!$A:$D,4,FALSE)</f>
        <v>252.44</v>
      </c>
      <c r="M16">
        <f>VLOOKUP(CONCATENATE($A16,"_",M$4),assets_m6!$A:$D,4,FALSE)</f>
        <v>254.16800000000001</v>
      </c>
      <c r="N16">
        <f>VLOOKUP(CONCATENATE($A16,"_",N$4),assets_m6!$A:$D,4,FALSE)</f>
        <v>253.50299999999999</v>
      </c>
      <c r="O16">
        <f>VLOOKUP(CONCATENATE($A16,"_",O$4),assets_m6!$A:$D,4,FALSE)</f>
        <v>256.74</v>
      </c>
      <c r="P16">
        <f>VLOOKUP(CONCATENATE($A16,"_",P$4),assets_m6!$A:$D,4,FALSE)</f>
        <v>257.57400000000001</v>
      </c>
      <c r="Q16">
        <f>VLOOKUP(CONCATENATE($A16,"_",Q$4),assets_m6!$A:$D,4,FALSE)</f>
        <v>261.834</v>
      </c>
      <c r="R16">
        <f>VLOOKUP(CONCATENATE($A16,"_",R$4),assets_m6!$A:$D,4,FALSE)</f>
        <v>264.93200000000002</v>
      </c>
      <c r="S16">
        <f>VLOOKUP(CONCATENATE($A16,"_",S$4),assets_m6!$A:$D,4,FALSE)</f>
        <v>265.89499999999998</v>
      </c>
      <c r="T16">
        <f>VLOOKUP(CONCATENATE($A16,"_",T$4),assets_m6!$A:$D,4,FALSE)</f>
        <v>262.37</v>
      </c>
      <c r="U16">
        <f>VLOOKUP(CONCATENATE($A16,"_",U$4),assets_m6!$A:$D,4,FALSE)</f>
        <v>261.85399999999998</v>
      </c>
      <c r="V16">
        <f>VLOOKUP(CONCATENATE($A16,"_",V$4),assets_m6!$A:$D,4,FALSE)</f>
        <v>262.66800000000001</v>
      </c>
      <c r="X16" t="str">
        <f t="shared" si="16"/>
        <v>BDX</v>
      </c>
      <c r="Y16">
        <f t="shared" si="7"/>
        <v>240.42599999999999</v>
      </c>
      <c r="Z16">
        <f t="shared" si="10"/>
        <v>240.922</v>
      </c>
      <c r="AA16">
        <f t="shared" si="10"/>
        <v>242.43100000000001</v>
      </c>
      <c r="AB16">
        <f t="shared" si="10"/>
        <v>242.62</v>
      </c>
      <c r="AC16">
        <f t="shared" si="10"/>
        <v>242.19300000000001</v>
      </c>
      <c r="AD16">
        <f t="shared" si="10"/>
        <v>242.59</v>
      </c>
      <c r="AE16">
        <f t="shared" si="10"/>
        <v>243.047</v>
      </c>
      <c r="AF16">
        <f t="shared" si="10"/>
        <v>241.309</v>
      </c>
      <c r="AG16">
        <f t="shared" si="10"/>
        <v>243.20599999999999</v>
      </c>
      <c r="AH16">
        <f t="shared" si="10"/>
        <v>250.733</v>
      </c>
      <c r="AI16">
        <f t="shared" si="10"/>
        <v>252.44</v>
      </c>
      <c r="AJ16">
        <f t="shared" si="10"/>
        <v>254.16800000000001</v>
      </c>
      <c r="AK16">
        <f t="shared" si="10"/>
        <v>253.50299999999999</v>
      </c>
      <c r="AL16">
        <f t="shared" si="10"/>
        <v>256.74</v>
      </c>
      <c r="AM16">
        <f t="shared" si="10"/>
        <v>257.57400000000001</v>
      </c>
      <c r="AN16">
        <f t="shared" si="10"/>
        <v>261.834</v>
      </c>
      <c r="AO16">
        <f t="shared" si="10"/>
        <v>264.93200000000002</v>
      </c>
      <c r="AP16">
        <f t="shared" si="11"/>
        <v>265.89499999999998</v>
      </c>
      <c r="AQ16">
        <f t="shared" si="11"/>
        <v>262.37</v>
      </c>
      <c r="AR16">
        <f t="shared" si="11"/>
        <v>261.85399999999998</v>
      </c>
      <c r="AS16">
        <f t="shared" si="11"/>
        <v>262.66800000000001</v>
      </c>
      <c r="AU16" t="s">
        <v>14</v>
      </c>
      <c r="AV16">
        <f t="shared" si="17"/>
        <v>2.0630048330879745E-5</v>
      </c>
      <c r="AW16">
        <f t="shared" si="12"/>
        <v>6.26343795917357E-5</v>
      </c>
      <c r="AX16">
        <f t="shared" si="12"/>
        <v>7.7960326855885984E-6</v>
      </c>
      <c r="AY16">
        <f t="shared" si="12"/>
        <v>-1.7599538372763683E-5</v>
      </c>
      <c r="AZ16">
        <f t="shared" si="12"/>
        <v>1.6391885810076731E-5</v>
      </c>
      <c r="BA16">
        <f t="shared" si="12"/>
        <v>1.8838369265014784E-5</v>
      </c>
      <c r="BB16">
        <f t="shared" si="12"/>
        <v>-7.1508802824145115E-5</v>
      </c>
      <c r="BC16">
        <f t="shared" si="12"/>
        <v>7.8612898814382865E-5</v>
      </c>
      <c r="BD16">
        <f t="shared" si="12"/>
        <v>3.0949071980132135E-4</v>
      </c>
      <c r="BE16">
        <f t="shared" si="12"/>
        <v>6.8080388301499745E-5</v>
      </c>
      <c r="BF16">
        <f t="shared" si="12"/>
        <v>6.8451909364601835E-5</v>
      </c>
      <c r="BG16">
        <f t="shared" si="12"/>
        <v>-2.6163797173523827E-5</v>
      </c>
      <c r="BH16">
        <f t="shared" si="12"/>
        <v>1.2769079655862152E-4</v>
      </c>
      <c r="BI16">
        <f t="shared" si="12"/>
        <v>3.2484225286281962E-5</v>
      </c>
      <c r="BJ16">
        <f t="shared" si="12"/>
        <v>1.6538936383330579E-4</v>
      </c>
      <c r="BK16">
        <f t="shared" si="12"/>
        <v>1.183192404347798E-4</v>
      </c>
      <c r="BL16">
        <f t="shared" si="12"/>
        <v>3.6348949919223249E-5</v>
      </c>
      <c r="BM16">
        <f t="shared" si="13"/>
        <v>-1.325711277007833E-4</v>
      </c>
      <c r="BN16">
        <f t="shared" si="13"/>
        <v>-1.9666882646644797E-5</v>
      </c>
      <c r="BO16">
        <f t="shared" si="13"/>
        <v>3.1086025036853409E-5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9.2510793341818359E-2</v>
      </c>
      <c r="BZ16">
        <f t="shared" si="20"/>
        <v>76</v>
      </c>
      <c r="CA16">
        <f t="shared" si="21"/>
        <v>4</v>
      </c>
      <c r="CB16">
        <f t="shared" si="22"/>
        <v>0.12000000000000002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1</v>
      </c>
      <c r="CG16">
        <f t="shared" si="27"/>
        <v>0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70.834999999999994</v>
      </c>
      <c r="C17">
        <f>VLOOKUP(CONCATENATE($A17,"_",C$4),assets_m6!$A:$D,4,FALSE)</f>
        <v>70.914000000000001</v>
      </c>
      <c r="D17">
        <f>VLOOKUP(CONCATENATE($A17,"_",D$4),assets_m6!$A:$D,4,FALSE)</f>
        <v>71.480999999999995</v>
      </c>
      <c r="E17">
        <f>VLOOKUP(CONCATENATE($A17,"_",E$4),assets_m6!$A:$D,4,FALSE)</f>
        <v>72.028000000000006</v>
      </c>
      <c r="F17">
        <f>VLOOKUP(CONCATENATE($A17,"_",F$4),assets_m6!$A:$D,4,FALSE)</f>
        <v>73.212000000000003</v>
      </c>
      <c r="G17">
        <f>VLOOKUP(CONCATENATE($A17,"_",G$4),assets_m6!$A:$D,4,FALSE)</f>
        <v>73.819000000000003</v>
      </c>
      <c r="H17">
        <f>VLOOKUP(CONCATENATE($A17,"_",H$4),assets_m6!$A:$D,4,FALSE)</f>
        <v>74.355999999999995</v>
      </c>
      <c r="I17">
        <f>VLOOKUP(CONCATENATE($A17,"_",I$4),assets_m6!$A:$D,4,FALSE)</f>
        <v>73.957999999999998</v>
      </c>
      <c r="J17">
        <f>VLOOKUP(CONCATENATE($A17,"_",J$4),assets_m6!$A:$D,4,FALSE)</f>
        <v>75.489999999999995</v>
      </c>
      <c r="K17">
        <f>VLOOKUP(CONCATENATE($A17,"_",K$4),assets_m6!$A:$D,4,FALSE)</f>
        <v>75.688999999999993</v>
      </c>
      <c r="L17">
        <f>VLOOKUP(CONCATENATE($A17,"_",L$4),assets_m6!$A:$D,4,FALSE)</f>
        <v>75.132000000000005</v>
      </c>
      <c r="M17">
        <f>VLOOKUP(CONCATENATE($A17,"_",M$4),assets_m6!$A:$D,4,FALSE)</f>
        <v>73.858000000000004</v>
      </c>
      <c r="N17">
        <f>VLOOKUP(CONCATENATE($A17,"_",N$4),assets_m6!$A:$D,4,FALSE)</f>
        <v>75.022000000000006</v>
      </c>
      <c r="O17">
        <f>VLOOKUP(CONCATENATE($A17,"_",O$4),assets_m6!$A:$D,4,FALSE)</f>
        <v>75.52</v>
      </c>
      <c r="P17">
        <f>VLOOKUP(CONCATENATE($A17,"_",P$4),assets_m6!$A:$D,4,FALSE)</f>
        <v>74.992000000000004</v>
      </c>
      <c r="Q17">
        <f>VLOOKUP(CONCATENATE($A17,"_",Q$4),assets_m6!$A:$D,4,FALSE)</f>
        <v>75.727999999999994</v>
      </c>
      <c r="R17">
        <f>VLOOKUP(CONCATENATE($A17,"_",R$4),assets_m6!$A:$D,4,FALSE)</f>
        <v>76.534000000000006</v>
      </c>
      <c r="S17">
        <f>VLOOKUP(CONCATENATE($A17,"_",S$4),assets_m6!$A:$D,4,FALSE)</f>
        <v>77.031000000000006</v>
      </c>
      <c r="T17">
        <f>VLOOKUP(CONCATENATE($A17,"_",T$4),assets_m6!$A:$D,4,FALSE)</f>
        <v>77.239999999999995</v>
      </c>
      <c r="U17">
        <f>VLOOKUP(CONCATENATE($A17,"_",U$4),assets_m6!$A:$D,4,FALSE)</f>
        <v>77.239999999999995</v>
      </c>
      <c r="V17">
        <f>VLOOKUP(CONCATENATE($A17,"_",V$4),assets_m6!$A:$D,4,FALSE)</f>
        <v>76.822000000000003</v>
      </c>
      <c r="X17" t="str">
        <f t="shared" si="16"/>
        <v>BF-B</v>
      </c>
      <c r="Y17">
        <f t="shared" si="7"/>
        <v>70.834999999999994</v>
      </c>
      <c r="Z17">
        <f t="shared" si="10"/>
        <v>70.914000000000001</v>
      </c>
      <c r="AA17">
        <f t="shared" si="10"/>
        <v>71.480999999999995</v>
      </c>
      <c r="AB17">
        <f t="shared" si="10"/>
        <v>72.028000000000006</v>
      </c>
      <c r="AC17">
        <f t="shared" si="10"/>
        <v>73.212000000000003</v>
      </c>
      <c r="AD17">
        <f t="shared" si="10"/>
        <v>73.819000000000003</v>
      </c>
      <c r="AE17">
        <f t="shared" si="10"/>
        <v>74.355999999999995</v>
      </c>
      <c r="AF17">
        <f t="shared" si="10"/>
        <v>73.957999999999998</v>
      </c>
      <c r="AG17">
        <f t="shared" si="10"/>
        <v>75.489999999999995</v>
      </c>
      <c r="AH17">
        <f t="shared" si="10"/>
        <v>75.688999999999993</v>
      </c>
      <c r="AI17">
        <f t="shared" si="10"/>
        <v>75.132000000000005</v>
      </c>
      <c r="AJ17">
        <f t="shared" si="10"/>
        <v>73.858000000000004</v>
      </c>
      <c r="AK17">
        <f t="shared" si="10"/>
        <v>75.022000000000006</v>
      </c>
      <c r="AL17">
        <f t="shared" si="10"/>
        <v>75.52</v>
      </c>
      <c r="AM17">
        <f t="shared" si="10"/>
        <v>74.992000000000004</v>
      </c>
      <c r="AN17">
        <f t="shared" si="10"/>
        <v>75.727999999999994</v>
      </c>
      <c r="AO17">
        <f t="shared" si="10"/>
        <v>76.534000000000006</v>
      </c>
      <c r="AP17">
        <f t="shared" si="11"/>
        <v>77.031000000000006</v>
      </c>
      <c r="AQ17">
        <f t="shared" si="11"/>
        <v>77.239999999999995</v>
      </c>
      <c r="AR17">
        <f t="shared" si="11"/>
        <v>77.239999999999995</v>
      </c>
      <c r="AS17">
        <f t="shared" si="11"/>
        <v>76.822000000000003</v>
      </c>
      <c r="AU17" t="s">
        <v>15</v>
      </c>
      <c r="AV17">
        <f t="shared" si="17"/>
        <v>1.1152678760500845E-5</v>
      </c>
      <c r="AW17">
        <f t="shared" si="12"/>
        <v>7.9956003045942003E-5</v>
      </c>
      <c r="AX17">
        <f t="shared" si="12"/>
        <v>7.6523831507674956E-5</v>
      </c>
      <c r="AY17">
        <f t="shared" si="12"/>
        <v>1.6438051868717686E-4</v>
      </c>
      <c r="AZ17">
        <f t="shared" si="12"/>
        <v>8.2909905479975859E-5</v>
      </c>
      <c r="BA17">
        <f t="shared" si="12"/>
        <v>7.2745499126240117E-5</v>
      </c>
      <c r="BB17">
        <f t="shared" si="12"/>
        <v>-5.3526278982193252E-5</v>
      </c>
      <c r="BC17">
        <f t="shared" si="12"/>
        <v>2.0714459558127539E-4</v>
      </c>
      <c r="BD17">
        <f t="shared" si="12"/>
        <v>2.6361107431447616E-5</v>
      </c>
      <c r="BE17">
        <f t="shared" si="12"/>
        <v>-7.3590614223993978E-5</v>
      </c>
      <c r="BF17">
        <f t="shared" si="12"/>
        <v>-1.6956822658787212E-4</v>
      </c>
      <c r="BG17">
        <f t="shared" si="12"/>
        <v>1.5759971837851032E-4</v>
      </c>
      <c r="BH17">
        <f t="shared" si="12"/>
        <v>6.6380528378341078E-5</v>
      </c>
      <c r="BI17">
        <f t="shared" si="12"/>
        <v>-6.9915254237287023E-5</v>
      </c>
      <c r="BJ17">
        <f t="shared" si="12"/>
        <v>9.8143802005545931E-5</v>
      </c>
      <c r="BK17">
        <f t="shared" si="12"/>
        <v>1.0643355165856903E-4</v>
      </c>
      <c r="BL17">
        <f t="shared" si="12"/>
        <v>6.4938458724227122E-5</v>
      </c>
      <c r="BM17">
        <f t="shared" si="13"/>
        <v>2.7131933896741435E-5</v>
      </c>
      <c r="BN17">
        <f t="shared" si="13"/>
        <v>0</v>
      </c>
      <c r="BO17">
        <f t="shared" si="13"/>
        <v>-5.4117037804245496E-5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8.4520364226724209E-2</v>
      </c>
      <c r="BZ17">
        <f t="shared" si="20"/>
        <v>72</v>
      </c>
      <c r="CA17">
        <f t="shared" si="21"/>
        <v>4</v>
      </c>
      <c r="CB17">
        <f t="shared" si="22"/>
        <v>0.12000000000000002</v>
      </c>
      <c r="CC17">
        <f t="shared" si="23"/>
        <v>0</v>
      </c>
      <c r="CD17">
        <f t="shared" si="24"/>
        <v>0</v>
      </c>
      <c r="CE17">
        <f t="shared" si="25"/>
        <v>0</v>
      </c>
      <c r="CF17">
        <f t="shared" si="26"/>
        <v>1</v>
      </c>
      <c r="CG17">
        <f t="shared" si="27"/>
        <v>0</v>
      </c>
      <c r="CI17">
        <f t="shared" si="28"/>
        <v>0</v>
      </c>
      <c r="CJ17">
        <f t="shared" si="29"/>
        <v>0</v>
      </c>
      <c r="CK17">
        <f t="shared" si="14"/>
        <v>0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71.727000000000004</v>
      </c>
      <c r="C18">
        <f>VLOOKUP(CONCATENATE($A18,"_",C$4),assets_m6!$A:$D,4,FALSE)</f>
        <v>71.619</v>
      </c>
      <c r="D18">
        <f>VLOOKUP(CONCATENATE($A18,"_",D$4),assets_m6!$A:$D,4,FALSE)</f>
        <v>72.396000000000001</v>
      </c>
      <c r="E18">
        <f>VLOOKUP(CONCATENATE($A18,"_",E$4),assets_m6!$A:$D,4,FALSE)</f>
        <v>73.555999999999997</v>
      </c>
      <c r="F18">
        <f>VLOOKUP(CONCATENATE($A18,"_",F$4),assets_m6!$A:$D,4,FALSE)</f>
        <v>73.540000000000006</v>
      </c>
      <c r="G18">
        <f>VLOOKUP(CONCATENATE($A18,"_",G$4),assets_m6!$A:$D,4,FALSE)</f>
        <v>72.634</v>
      </c>
      <c r="H18">
        <f>VLOOKUP(CONCATENATE($A18,"_",H$4),assets_m6!$A:$D,4,FALSE)</f>
        <v>72.477000000000004</v>
      </c>
      <c r="I18">
        <f>VLOOKUP(CONCATENATE($A18,"_",I$4),assets_m6!$A:$D,4,FALSE)</f>
        <v>72.141999999999996</v>
      </c>
      <c r="J18">
        <f>VLOOKUP(CONCATENATE($A18,"_",J$4),assets_m6!$A:$D,4,FALSE)</f>
        <v>71.856999999999999</v>
      </c>
      <c r="K18">
        <f>VLOOKUP(CONCATENATE($A18,"_",K$4),assets_m6!$A:$D,4,FALSE)</f>
        <v>71</v>
      </c>
      <c r="L18">
        <f>VLOOKUP(CONCATENATE($A18,"_",L$4),assets_m6!$A:$D,4,FALSE)</f>
        <v>71</v>
      </c>
      <c r="M18">
        <f>VLOOKUP(CONCATENATE($A18,"_",M$4),assets_m6!$A:$D,4,FALSE)</f>
        <v>72.653999999999996</v>
      </c>
      <c r="N18">
        <f>VLOOKUP(CONCATENATE($A18,"_",N$4),assets_m6!$A:$D,4,FALSE)</f>
        <v>73.796000000000006</v>
      </c>
      <c r="O18">
        <f>VLOOKUP(CONCATENATE($A18,"_",O$4),assets_m6!$A:$D,4,FALSE)</f>
        <v>73.697999999999993</v>
      </c>
      <c r="P18">
        <f>VLOOKUP(CONCATENATE($A18,"_",P$4),assets_m6!$A:$D,4,FALSE)</f>
        <v>73.304000000000002</v>
      </c>
      <c r="Q18">
        <f>VLOOKUP(CONCATENATE($A18,"_",Q$4),assets_m6!$A:$D,4,FALSE)</f>
        <v>74.397000000000006</v>
      </c>
      <c r="R18">
        <f>VLOOKUP(CONCATENATE($A18,"_",R$4),assets_m6!$A:$D,4,FALSE)</f>
        <v>73.373000000000005</v>
      </c>
      <c r="S18">
        <f>VLOOKUP(CONCATENATE($A18,"_",S$4),assets_m6!$A:$D,4,FALSE)</f>
        <v>72.978999999999999</v>
      </c>
      <c r="T18">
        <f>VLOOKUP(CONCATENATE($A18,"_",T$4),assets_m6!$A:$D,4,FALSE)</f>
        <v>73.402000000000001</v>
      </c>
      <c r="U18">
        <f>VLOOKUP(CONCATENATE($A18,"_",U$4),assets_m6!$A:$D,4,FALSE)</f>
        <v>72.998999999999995</v>
      </c>
      <c r="V18">
        <f>VLOOKUP(CONCATENATE($A18,"_",V$4),assets_m6!$A:$D,4,FALSE)</f>
        <v>74.16</v>
      </c>
      <c r="X18" t="str">
        <f t="shared" si="16"/>
        <v>BMY</v>
      </c>
      <c r="Y18">
        <f t="shared" si="7"/>
        <v>71.727000000000004</v>
      </c>
      <c r="Z18">
        <f t="shared" si="10"/>
        <v>71.619</v>
      </c>
      <c r="AA18">
        <f t="shared" si="10"/>
        <v>72.396000000000001</v>
      </c>
      <c r="AB18">
        <f t="shared" si="10"/>
        <v>73.555999999999997</v>
      </c>
      <c r="AC18">
        <f t="shared" si="10"/>
        <v>73.540000000000006</v>
      </c>
      <c r="AD18">
        <f t="shared" si="10"/>
        <v>72.634</v>
      </c>
      <c r="AE18">
        <f t="shared" si="10"/>
        <v>72.477000000000004</v>
      </c>
      <c r="AF18">
        <f t="shared" si="10"/>
        <v>72.141999999999996</v>
      </c>
      <c r="AG18">
        <f t="shared" si="10"/>
        <v>71.856999999999999</v>
      </c>
      <c r="AH18">
        <f t="shared" si="10"/>
        <v>71</v>
      </c>
      <c r="AI18">
        <f t="shared" si="10"/>
        <v>71</v>
      </c>
      <c r="AJ18">
        <f t="shared" si="10"/>
        <v>72.653999999999996</v>
      </c>
      <c r="AK18">
        <f t="shared" si="10"/>
        <v>73.796000000000006</v>
      </c>
      <c r="AL18">
        <f t="shared" si="10"/>
        <v>73.697999999999993</v>
      </c>
      <c r="AM18">
        <f t="shared" si="10"/>
        <v>73.304000000000002</v>
      </c>
      <c r="AN18">
        <f t="shared" si="10"/>
        <v>74.397000000000006</v>
      </c>
      <c r="AO18">
        <f t="shared" si="10"/>
        <v>73.373000000000005</v>
      </c>
      <c r="AP18">
        <f t="shared" si="11"/>
        <v>72.978999999999999</v>
      </c>
      <c r="AQ18">
        <f t="shared" si="11"/>
        <v>73.402000000000001</v>
      </c>
      <c r="AR18">
        <f t="shared" si="11"/>
        <v>72.998999999999995</v>
      </c>
      <c r="AS18">
        <f t="shared" si="11"/>
        <v>74.16</v>
      </c>
      <c r="AU18" t="s">
        <v>16</v>
      </c>
      <c r="AV18">
        <f t="shared" si="17"/>
        <v>-1.5057091471831262E-5</v>
      </c>
      <c r="AW18">
        <f t="shared" si="12"/>
        <v>1.0849076362417809E-4</v>
      </c>
      <c r="AX18">
        <f t="shared" si="12"/>
        <v>1.6022984695286986E-4</v>
      </c>
      <c r="AY18">
        <f t="shared" si="12"/>
        <v>-2.1752134428178711E-6</v>
      </c>
      <c r="AZ18">
        <f t="shared" si="12"/>
        <v>-1.2319825945063991E-4</v>
      </c>
      <c r="BA18">
        <f t="shared" si="12"/>
        <v>-2.1615221521600971E-5</v>
      </c>
      <c r="BB18">
        <f t="shared" si="12"/>
        <v>-4.6221559943155472E-5</v>
      </c>
      <c r="BC18">
        <f t="shared" si="12"/>
        <v>-3.950541986637418E-5</v>
      </c>
      <c r="BD18">
        <f t="shared" si="12"/>
        <v>-1.1926465062554787E-4</v>
      </c>
      <c r="BE18">
        <f t="shared" si="12"/>
        <v>0</v>
      </c>
      <c r="BF18">
        <f t="shared" si="12"/>
        <v>2.3295774647887275E-4</v>
      </c>
      <c r="BG18">
        <f t="shared" si="12"/>
        <v>1.5718336223745564E-4</v>
      </c>
      <c r="BH18">
        <f t="shared" si="12"/>
        <v>-1.3279852566536557E-5</v>
      </c>
      <c r="BI18">
        <f t="shared" si="12"/>
        <v>-5.3461423647859003E-5</v>
      </c>
      <c r="BJ18">
        <f t="shared" si="12"/>
        <v>1.4910509658408864E-4</v>
      </c>
      <c r="BK18">
        <f t="shared" si="12"/>
        <v>-1.3763995860048133E-4</v>
      </c>
      <c r="BL18">
        <f t="shared" si="12"/>
        <v>-5.3698226868194762E-5</v>
      </c>
      <c r="BM18">
        <f t="shared" si="13"/>
        <v>5.7961879444772034E-5</v>
      </c>
      <c r="BN18">
        <f t="shared" si="13"/>
        <v>-5.4903136154329008E-5</v>
      </c>
      <c r="BO18">
        <f t="shared" si="13"/>
        <v>1.590432745654052E-4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3.3920281065707374E-2</v>
      </c>
      <c r="BZ18">
        <f t="shared" si="20"/>
        <v>45</v>
      </c>
      <c r="CA18">
        <f t="shared" si="21"/>
        <v>3</v>
      </c>
      <c r="CB18">
        <f t="shared" si="22"/>
        <v>7.9999999999999988E-2</v>
      </c>
      <c r="CC18">
        <f t="shared" si="23"/>
        <v>0</v>
      </c>
      <c r="CD18">
        <f t="shared" si="24"/>
        <v>0</v>
      </c>
      <c r="CE18">
        <f t="shared" si="25"/>
        <v>1</v>
      </c>
      <c r="CF18">
        <f t="shared" si="26"/>
        <v>0</v>
      </c>
      <c r="CG18">
        <f t="shared" si="27"/>
        <v>0</v>
      </c>
      <c r="CI18">
        <f t="shared" si="28"/>
        <v>0</v>
      </c>
      <c r="CJ18">
        <f t="shared" si="29"/>
        <v>0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154.74100000000001</v>
      </c>
      <c r="C19">
        <f>VLOOKUP(CONCATENATE($A19,"_",C$4),assets_m6!$A:$D,4,FALSE)</f>
        <v>153.51300000000001</v>
      </c>
      <c r="D19">
        <f>VLOOKUP(CONCATENATE($A19,"_",D$4),assets_m6!$A:$D,4,FALSE)</f>
        <v>153.50299999999999</v>
      </c>
      <c r="E19">
        <f>VLOOKUP(CONCATENATE($A19,"_",E$4),assets_m6!$A:$D,4,FALSE)</f>
        <v>156.733</v>
      </c>
      <c r="F19">
        <f>VLOOKUP(CONCATENATE($A19,"_",F$4),assets_m6!$A:$D,4,FALSE)</f>
        <v>159.34800000000001</v>
      </c>
      <c r="G19">
        <f>VLOOKUP(CONCATENATE($A19,"_",G$4),assets_m6!$A:$D,4,FALSE)</f>
        <v>159.06100000000001</v>
      </c>
      <c r="H19">
        <f>VLOOKUP(CONCATENATE($A19,"_",H$4),assets_m6!$A:$D,4,FALSE)</f>
        <v>159.84399999999999</v>
      </c>
      <c r="I19">
        <f>VLOOKUP(CONCATENATE($A19,"_",I$4),assets_m6!$A:$D,4,FALSE)</f>
        <v>161.76599999999999</v>
      </c>
      <c r="J19">
        <f>VLOOKUP(CONCATENATE($A19,"_",J$4),assets_m6!$A:$D,4,FALSE)</f>
        <v>163.66800000000001</v>
      </c>
      <c r="K19">
        <f>VLOOKUP(CONCATENATE($A19,"_",K$4),assets_m6!$A:$D,4,FALSE)</f>
        <v>165.57</v>
      </c>
      <c r="L19">
        <f>VLOOKUP(CONCATENATE($A19,"_",L$4),assets_m6!$A:$D,4,FALSE)</f>
        <v>166.29300000000001</v>
      </c>
      <c r="M19">
        <f>VLOOKUP(CONCATENATE($A19,"_",M$4),assets_m6!$A:$D,4,FALSE)</f>
        <v>166.01599999999999</v>
      </c>
      <c r="N19">
        <f>VLOOKUP(CONCATENATE($A19,"_",N$4),assets_m6!$A:$D,4,FALSE)</f>
        <v>167.43299999999999</v>
      </c>
      <c r="O19">
        <f>VLOOKUP(CONCATENATE($A19,"_",O$4),assets_m6!$A:$D,4,FALSE)</f>
        <v>168.93799999999999</v>
      </c>
      <c r="P19">
        <f>VLOOKUP(CONCATENATE($A19,"_",P$4),assets_m6!$A:$D,4,FALSE)</f>
        <v>168.15600000000001</v>
      </c>
      <c r="Q19">
        <f>VLOOKUP(CONCATENATE($A19,"_",Q$4),assets_m6!$A:$D,4,FALSE)</f>
        <v>181.52099999999999</v>
      </c>
      <c r="R19">
        <f>VLOOKUP(CONCATENATE($A19,"_",R$4),assets_m6!$A:$D,4,FALSE)</f>
        <v>176.488</v>
      </c>
      <c r="S19">
        <f>VLOOKUP(CONCATENATE($A19,"_",S$4),assets_m6!$A:$D,4,FALSE)</f>
        <v>175.67599999999999</v>
      </c>
      <c r="T19">
        <f>VLOOKUP(CONCATENATE($A19,"_",T$4),assets_m6!$A:$D,4,FALSE)</f>
        <v>175.983</v>
      </c>
      <c r="U19">
        <f>VLOOKUP(CONCATENATE($A19,"_",U$4),assets_m6!$A:$D,4,FALSE)</f>
        <v>175.50700000000001</v>
      </c>
      <c r="V19">
        <f>VLOOKUP(CONCATENATE($A19,"_",V$4),assets_m6!$A:$D,4,FALSE)</f>
        <v>174.39699999999999</v>
      </c>
      <c r="X19" t="str">
        <f t="shared" si="16"/>
        <v>BR</v>
      </c>
      <c r="Y19">
        <f t="shared" si="7"/>
        <v>154.74100000000001</v>
      </c>
      <c r="Z19">
        <f t="shared" si="10"/>
        <v>153.51300000000001</v>
      </c>
      <c r="AA19">
        <f t="shared" si="10"/>
        <v>153.50299999999999</v>
      </c>
      <c r="AB19">
        <f t="shared" si="10"/>
        <v>156.733</v>
      </c>
      <c r="AC19">
        <f t="shared" si="10"/>
        <v>159.34800000000001</v>
      </c>
      <c r="AD19">
        <f t="shared" si="10"/>
        <v>159.06100000000001</v>
      </c>
      <c r="AE19">
        <f t="shared" si="10"/>
        <v>159.84399999999999</v>
      </c>
      <c r="AF19">
        <f t="shared" si="10"/>
        <v>161.76599999999999</v>
      </c>
      <c r="AG19">
        <f t="shared" si="10"/>
        <v>163.66800000000001</v>
      </c>
      <c r="AH19">
        <f t="shared" si="10"/>
        <v>165.57</v>
      </c>
      <c r="AI19">
        <f t="shared" si="10"/>
        <v>166.29300000000001</v>
      </c>
      <c r="AJ19">
        <f t="shared" si="10"/>
        <v>166.01599999999999</v>
      </c>
      <c r="AK19">
        <f t="shared" si="10"/>
        <v>167.43299999999999</v>
      </c>
      <c r="AL19">
        <f t="shared" si="10"/>
        <v>168.93799999999999</v>
      </c>
      <c r="AM19">
        <f t="shared" si="10"/>
        <v>168.15600000000001</v>
      </c>
      <c r="AN19">
        <f t="shared" si="10"/>
        <v>181.52099999999999</v>
      </c>
      <c r="AO19">
        <f t="shared" si="10"/>
        <v>176.488</v>
      </c>
      <c r="AP19">
        <f t="shared" si="11"/>
        <v>175.67599999999999</v>
      </c>
      <c r="AQ19">
        <f t="shared" si="11"/>
        <v>175.983</v>
      </c>
      <c r="AR19">
        <f t="shared" si="11"/>
        <v>175.50700000000001</v>
      </c>
      <c r="AS19">
        <f t="shared" si="11"/>
        <v>174.39699999999999</v>
      </c>
      <c r="AU19" t="s">
        <v>17</v>
      </c>
      <c r="AV19">
        <f t="shared" si="17"/>
        <v>-7.9358411797778773E-5</v>
      </c>
      <c r="AW19">
        <f t="shared" si="12"/>
        <v>-6.5141062971991462E-7</v>
      </c>
      <c r="AX19">
        <f t="shared" si="12"/>
        <v>2.1041934033862652E-4</v>
      </c>
      <c r="AY19">
        <f t="shared" si="12"/>
        <v>1.6684425105115125E-4</v>
      </c>
      <c r="AZ19">
        <f t="shared" si="12"/>
        <v>-1.8010894394658614E-5</v>
      </c>
      <c r="BA19">
        <f t="shared" si="12"/>
        <v>4.9226397419856971E-5</v>
      </c>
      <c r="BB19">
        <f t="shared" si="12"/>
        <v>1.2024223618027558E-4</v>
      </c>
      <c r="BC19">
        <f t="shared" si="12"/>
        <v>1.1757724120025316E-4</v>
      </c>
      <c r="BD19">
        <f t="shared" si="12"/>
        <v>1.1621086589925865E-4</v>
      </c>
      <c r="BE19">
        <f t="shared" si="12"/>
        <v>4.3667331038232363E-5</v>
      </c>
      <c r="BF19">
        <f t="shared" si="12"/>
        <v>-1.6657345769215495E-5</v>
      </c>
      <c r="BG19">
        <f t="shared" si="12"/>
        <v>8.535321896684667E-5</v>
      </c>
      <c r="BH19">
        <f t="shared" si="12"/>
        <v>8.9886700949036064E-5</v>
      </c>
      <c r="BI19">
        <f t="shared" si="12"/>
        <v>-4.6289171175223007E-5</v>
      </c>
      <c r="BJ19">
        <f t="shared" si="12"/>
        <v>7.9479768786127041E-4</v>
      </c>
      <c r="BK19">
        <f t="shared" si="12"/>
        <v>-2.7726819486450534E-4</v>
      </c>
      <c r="BL19">
        <f t="shared" si="12"/>
        <v>-4.6008793799012501E-5</v>
      </c>
      <c r="BM19">
        <f t="shared" si="13"/>
        <v>1.7475352353196589E-5</v>
      </c>
      <c r="BN19">
        <f t="shared" si="13"/>
        <v>-2.7048067142848972E-5</v>
      </c>
      <c r="BO19">
        <f t="shared" si="13"/>
        <v>-6.3245340641684573E-5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0.12702515816751847</v>
      </c>
      <c r="BZ19">
        <f t="shared" si="20"/>
        <v>91</v>
      </c>
      <c r="CA19">
        <f t="shared" si="21"/>
        <v>5</v>
      </c>
      <c r="CB19">
        <f t="shared" si="22"/>
        <v>0.24000000000000005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1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0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38.173000000000002</v>
      </c>
      <c r="C20">
        <f>VLOOKUP(CONCATENATE($A20,"_",C$4),assets_m6!$A:$D,4,FALSE)</f>
        <v>37.905000000000001</v>
      </c>
      <c r="D20">
        <f>VLOOKUP(CONCATENATE($A20,"_",D$4),assets_m6!$A:$D,4,FALSE)</f>
        <v>37.765999999999998</v>
      </c>
      <c r="E20">
        <f>VLOOKUP(CONCATENATE($A20,"_",E$4),assets_m6!$A:$D,4,FALSE)</f>
        <v>39.204000000000001</v>
      </c>
      <c r="F20">
        <f>VLOOKUP(CONCATENATE($A20,"_",F$4),assets_m6!$A:$D,4,FALSE)</f>
        <v>39.145000000000003</v>
      </c>
      <c r="G20">
        <f>VLOOKUP(CONCATENATE($A20,"_",G$4),assets_m6!$A:$D,4,FALSE)</f>
        <v>40.186</v>
      </c>
      <c r="H20">
        <f>VLOOKUP(CONCATENATE($A20,"_",H$4),assets_m6!$A:$D,4,FALSE)</f>
        <v>40.225999999999999</v>
      </c>
      <c r="I20">
        <f>VLOOKUP(CONCATENATE($A20,"_",I$4),assets_m6!$A:$D,4,FALSE)</f>
        <v>40.067</v>
      </c>
      <c r="J20">
        <f>VLOOKUP(CONCATENATE($A20,"_",J$4),assets_m6!$A:$D,4,FALSE)</f>
        <v>40.414000000000001</v>
      </c>
      <c r="K20">
        <f>VLOOKUP(CONCATENATE($A20,"_",K$4),assets_m6!$A:$D,4,FALSE)</f>
        <v>41.454999999999998</v>
      </c>
      <c r="L20">
        <f>VLOOKUP(CONCATENATE($A20,"_",L$4),assets_m6!$A:$D,4,FALSE)</f>
        <v>41.524000000000001</v>
      </c>
      <c r="M20">
        <f>VLOOKUP(CONCATENATE($A20,"_",M$4),assets_m6!$A:$D,4,FALSE)</f>
        <v>41.584000000000003</v>
      </c>
      <c r="N20">
        <f>VLOOKUP(CONCATENATE($A20,"_",N$4),assets_m6!$A:$D,4,FALSE)</f>
        <v>41.405000000000001</v>
      </c>
      <c r="O20">
        <f>VLOOKUP(CONCATENATE($A20,"_",O$4),assets_m6!$A:$D,4,FALSE)</f>
        <v>42.496000000000002</v>
      </c>
      <c r="P20">
        <f>VLOOKUP(CONCATENATE($A20,"_",P$4),assets_m6!$A:$D,4,FALSE)</f>
        <v>42.683999999999997</v>
      </c>
      <c r="Q20">
        <f>VLOOKUP(CONCATENATE($A20,"_",Q$4),assets_m6!$A:$D,4,FALSE)</f>
        <v>43.597000000000001</v>
      </c>
      <c r="R20">
        <f>VLOOKUP(CONCATENATE($A20,"_",R$4),assets_m6!$A:$D,4,FALSE)</f>
        <v>44.033000000000001</v>
      </c>
      <c r="S20">
        <f>VLOOKUP(CONCATENATE($A20,"_",S$4),assets_m6!$A:$D,4,FALSE)</f>
        <v>44.012999999999998</v>
      </c>
      <c r="T20">
        <f>VLOOKUP(CONCATENATE($A20,"_",T$4),assets_m6!$A:$D,4,FALSE)</f>
        <v>43.755000000000003</v>
      </c>
      <c r="U20">
        <f>VLOOKUP(CONCATENATE($A20,"_",U$4),assets_m6!$A:$D,4,FALSE)</f>
        <v>43.923999999999999</v>
      </c>
      <c r="V20">
        <f>VLOOKUP(CONCATENATE($A20,"_",V$4),assets_m6!$A:$D,4,FALSE)</f>
        <v>42.119</v>
      </c>
      <c r="X20" t="str">
        <f t="shared" si="16"/>
        <v>CARR</v>
      </c>
      <c r="Y20">
        <f t="shared" si="16"/>
        <v>38.173000000000002</v>
      </c>
      <c r="Z20">
        <f t="shared" si="10"/>
        <v>37.905000000000001</v>
      </c>
      <c r="AA20">
        <f t="shared" si="10"/>
        <v>37.765999999999998</v>
      </c>
      <c r="AB20">
        <f t="shared" si="10"/>
        <v>39.204000000000001</v>
      </c>
      <c r="AC20">
        <f t="shared" si="10"/>
        <v>39.145000000000003</v>
      </c>
      <c r="AD20">
        <f t="shared" si="10"/>
        <v>40.186</v>
      </c>
      <c r="AE20">
        <f t="shared" si="10"/>
        <v>40.225999999999999</v>
      </c>
      <c r="AF20">
        <f t="shared" si="10"/>
        <v>40.067</v>
      </c>
      <c r="AG20">
        <f t="shared" si="10"/>
        <v>40.414000000000001</v>
      </c>
      <c r="AH20">
        <f t="shared" si="10"/>
        <v>41.454999999999998</v>
      </c>
      <c r="AI20">
        <f t="shared" si="10"/>
        <v>41.524000000000001</v>
      </c>
      <c r="AJ20">
        <f t="shared" si="10"/>
        <v>41.584000000000003</v>
      </c>
      <c r="AK20">
        <f t="shared" si="10"/>
        <v>41.405000000000001</v>
      </c>
      <c r="AL20">
        <f t="shared" si="10"/>
        <v>42.496000000000002</v>
      </c>
      <c r="AM20">
        <f t="shared" si="10"/>
        <v>42.683999999999997</v>
      </c>
      <c r="AN20">
        <f t="shared" si="10"/>
        <v>43.597000000000001</v>
      </c>
      <c r="AO20">
        <f t="shared" ref="AO20:AS51" si="31">IFERROR(R20,AN20)</f>
        <v>44.033000000000001</v>
      </c>
      <c r="AP20">
        <f t="shared" si="11"/>
        <v>44.012999999999998</v>
      </c>
      <c r="AQ20">
        <f t="shared" si="11"/>
        <v>43.755000000000003</v>
      </c>
      <c r="AR20">
        <f t="shared" si="11"/>
        <v>43.923999999999999</v>
      </c>
      <c r="AS20">
        <f t="shared" si="11"/>
        <v>42.119</v>
      </c>
      <c r="AU20" t="s">
        <v>18</v>
      </c>
      <c r="AV20">
        <f t="shared" si="17"/>
        <v>-7.0206690592827578E-5</v>
      </c>
      <c r="AW20">
        <f t="shared" si="12"/>
        <v>-3.6670623928242418E-5</v>
      </c>
      <c r="AX20">
        <f t="shared" si="12"/>
        <v>3.8076576815124783E-4</v>
      </c>
      <c r="AY20">
        <f t="shared" si="12"/>
        <v>-1.5049484746453806E-5</v>
      </c>
      <c r="AZ20">
        <f t="shared" si="12"/>
        <v>2.6593434665985355E-4</v>
      </c>
      <c r="BA20">
        <f t="shared" si="12"/>
        <v>9.9537152242072243E-6</v>
      </c>
      <c r="BB20">
        <f t="shared" si="12"/>
        <v>-3.9526674290259764E-5</v>
      </c>
      <c r="BC20">
        <f t="shared" si="12"/>
        <v>8.6604936730975935E-5</v>
      </c>
      <c r="BD20">
        <f t="shared" si="12"/>
        <v>2.5758400554263291E-4</v>
      </c>
      <c r="BE20">
        <f t="shared" si="12"/>
        <v>1.6644554336027651E-5</v>
      </c>
      <c r="BF20">
        <f t="shared" si="12"/>
        <v>1.4449475002408793E-5</v>
      </c>
      <c r="BG20">
        <f t="shared" si="12"/>
        <v>-4.3045402077722691E-5</v>
      </c>
      <c r="BH20">
        <f t="shared" si="12"/>
        <v>2.6349474701123078E-4</v>
      </c>
      <c r="BI20">
        <f t="shared" si="12"/>
        <v>4.4239457831324191E-5</v>
      </c>
      <c r="BJ20">
        <f t="shared" si="12"/>
        <v>2.1389747914909662E-4</v>
      </c>
      <c r="BK20">
        <f t="shared" si="12"/>
        <v>1.0000688120742251E-4</v>
      </c>
      <c r="BL20">
        <f t="shared" ref="BL20:BO51" si="32">$BW20*(AP20-AO20)/AO20</f>
        <v>-4.5420480094481701E-6</v>
      </c>
      <c r="BM20">
        <f t="shared" si="13"/>
        <v>-5.8619044373252349E-5</v>
      </c>
      <c r="BN20">
        <f t="shared" si="13"/>
        <v>3.8624157239171961E-5</v>
      </c>
      <c r="BO20">
        <f t="shared" si="13"/>
        <v>-4.1093707312630899E-4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0.10337149294003609</v>
      </c>
      <c r="BZ20">
        <f t="shared" si="20"/>
        <v>82</v>
      </c>
      <c r="CA20">
        <f t="shared" si="21"/>
        <v>5</v>
      </c>
      <c r="CB20">
        <f t="shared" si="22"/>
        <v>0.24000000000000005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0</v>
      </c>
      <c r="CG20">
        <f t="shared" si="27"/>
        <v>1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0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169.10900000000001</v>
      </c>
      <c r="C21">
        <f>VLOOKUP(CONCATENATE($A21,"_",C$4),assets_m6!$A:$D,4,FALSE)</f>
        <v>169.447</v>
      </c>
      <c r="D21">
        <f>VLOOKUP(CONCATENATE($A21,"_",D$4),assets_m6!$A:$D,4,FALSE)</f>
        <v>169.10900000000001</v>
      </c>
      <c r="E21">
        <f>VLOOKUP(CONCATENATE($A21,"_",E$4),assets_m6!$A:$D,4,FALSE)</f>
        <v>173.78200000000001</v>
      </c>
      <c r="F21">
        <f>VLOOKUP(CONCATENATE($A21,"_",F$4),assets_m6!$A:$D,4,FALSE)</f>
        <v>177.11199999999999</v>
      </c>
      <c r="G21">
        <f>VLOOKUP(CONCATENATE($A21,"_",G$4),assets_m6!$A:$D,4,FALSE)</f>
        <v>180.47200000000001</v>
      </c>
      <c r="H21">
        <f>VLOOKUP(CONCATENATE($A21,"_",H$4),assets_m6!$A:$D,4,FALSE)</f>
        <v>180.452</v>
      </c>
      <c r="I21">
        <f>VLOOKUP(CONCATENATE($A21,"_",I$4),assets_m6!$A:$D,4,FALSE)</f>
        <v>179.279</v>
      </c>
      <c r="J21">
        <f>VLOOKUP(CONCATENATE($A21,"_",J$4),assets_m6!$A:$D,4,FALSE)</f>
        <v>180.9</v>
      </c>
      <c r="K21">
        <f>VLOOKUP(CONCATENATE($A21,"_",K$4),assets_m6!$A:$D,4,FALSE)</f>
        <v>178.971</v>
      </c>
      <c r="L21">
        <f>VLOOKUP(CONCATENATE($A21,"_",L$4),assets_m6!$A:$D,4,FALSE)</f>
        <v>178.643</v>
      </c>
      <c r="M21">
        <f>VLOOKUP(CONCATENATE($A21,"_",M$4),assets_m6!$A:$D,4,FALSE)</f>
        <v>177.54</v>
      </c>
      <c r="N21">
        <f>VLOOKUP(CONCATENATE($A21,"_",N$4),assets_m6!$A:$D,4,FALSE)</f>
        <v>171.51499999999999</v>
      </c>
      <c r="O21">
        <f>VLOOKUP(CONCATENATE($A21,"_",O$4),assets_m6!$A:$D,4,FALSE)</f>
        <v>174.98400000000001</v>
      </c>
      <c r="P21">
        <f>VLOOKUP(CONCATENATE($A21,"_",P$4),assets_m6!$A:$D,4,FALSE)</f>
        <v>174.68600000000001</v>
      </c>
      <c r="Q21">
        <f>VLOOKUP(CONCATENATE($A21,"_",Q$4),assets_m6!$A:$D,4,FALSE)</f>
        <v>179.22</v>
      </c>
      <c r="R21">
        <f>VLOOKUP(CONCATENATE($A21,"_",R$4),assets_m6!$A:$D,4,FALSE)</f>
        <v>180.61199999999999</v>
      </c>
      <c r="S21">
        <f>VLOOKUP(CONCATENATE($A21,"_",S$4),assets_m6!$A:$D,4,FALSE)</f>
        <v>182.48099999999999</v>
      </c>
      <c r="T21">
        <f>VLOOKUP(CONCATENATE($A21,"_",T$4),assets_m6!$A:$D,4,FALSE)</f>
        <v>181.55600000000001</v>
      </c>
      <c r="U21">
        <f>VLOOKUP(CONCATENATE($A21,"_",U$4),assets_m6!$A:$D,4,FALSE)</f>
        <v>186.02</v>
      </c>
      <c r="V21">
        <f>VLOOKUP(CONCATENATE($A21,"_",V$4),assets_m6!$A:$D,4,FALSE)</f>
        <v>187.27199999999999</v>
      </c>
      <c r="X21" t="str">
        <f t="shared" si="16"/>
        <v>CDW</v>
      </c>
      <c r="Y21">
        <f t="shared" si="16"/>
        <v>169.10900000000001</v>
      </c>
      <c r="Z21">
        <f t="shared" ref="Z21:AN37" si="33">IFERROR(C21,Y21)</f>
        <v>169.447</v>
      </c>
      <c r="AA21">
        <f t="shared" si="33"/>
        <v>169.10900000000001</v>
      </c>
      <c r="AB21">
        <f t="shared" si="33"/>
        <v>173.78200000000001</v>
      </c>
      <c r="AC21">
        <f t="shared" si="33"/>
        <v>177.11199999999999</v>
      </c>
      <c r="AD21">
        <f t="shared" si="33"/>
        <v>180.47200000000001</v>
      </c>
      <c r="AE21">
        <f t="shared" si="33"/>
        <v>180.452</v>
      </c>
      <c r="AF21">
        <f t="shared" si="33"/>
        <v>179.279</v>
      </c>
      <c r="AG21">
        <f t="shared" si="33"/>
        <v>180.9</v>
      </c>
      <c r="AH21">
        <f t="shared" si="33"/>
        <v>178.971</v>
      </c>
      <c r="AI21">
        <f t="shared" si="33"/>
        <v>178.643</v>
      </c>
      <c r="AJ21">
        <f t="shared" si="33"/>
        <v>177.54</v>
      </c>
      <c r="AK21">
        <f t="shared" si="33"/>
        <v>171.51499999999999</v>
      </c>
      <c r="AL21">
        <f t="shared" si="33"/>
        <v>174.98400000000001</v>
      </c>
      <c r="AM21">
        <f t="shared" si="33"/>
        <v>174.68600000000001</v>
      </c>
      <c r="AN21">
        <f t="shared" si="33"/>
        <v>179.22</v>
      </c>
      <c r="AO21">
        <f t="shared" si="31"/>
        <v>180.61199999999999</v>
      </c>
      <c r="AP21">
        <f t="shared" si="11"/>
        <v>182.48099999999999</v>
      </c>
      <c r="AQ21">
        <f t="shared" si="11"/>
        <v>181.55600000000001</v>
      </c>
      <c r="AR21">
        <f t="shared" si="11"/>
        <v>186.02</v>
      </c>
      <c r="AS21">
        <f t="shared" si="11"/>
        <v>187.27199999999999</v>
      </c>
      <c r="AU21" t="s">
        <v>19</v>
      </c>
      <c r="AV21">
        <f t="shared" si="17"/>
        <v>1.9987108906089791E-5</v>
      </c>
      <c r="AW21">
        <f t="shared" si="17"/>
        <v>-1.9947240139984413E-5</v>
      </c>
      <c r="AX21">
        <f t="shared" si="17"/>
        <v>2.763306506454418E-4</v>
      </c>
      <c r="AY21">
        <f t="shared" si="17"/>
        <v>1.9161938520675237E-4</v>
      </c>
      <c r="AZ21">
        <f t="shared" si="17"/>
        <v>1.897104656940249E-4</v>
      </c>
      <c r="BA21">
        <f t="shared" si="17"/>
        <v>-1.1082051509381086E-6</v>
      </c>
      <c r="BB21">
        <f t="shared" si="17"/>
        <v>-6.5003435816726987E-5</v>
      </c>
      <c r="BC21">
        <f t="shared" si="17"/>
        <v>9.0417728791437326E-5</v>
      </c>
      <c r="BD21">
        <f t="shared" si="17"/>
        <v>-1.0663349917081272E-4</v>
      </c>
      <c r="BE21">
        <f t="shared" si="17"/>
        <v>-1.8326991523766585E-5</v>
      </c>
      <c r="BF21">
        <f t="shared" si="17"/>
        <v>-6.1743253304076209E-5</v>
      </c>
      <c r="BG21">
        <f t="shared" si="17"/>
        <v>-3.3936014419285831E-4</v>
      </c>
      <c r="BH21">
        <f t="shared" si="17"/>
        <v>2.0225636241728262E-4</v>
      </c>
      <c r="BI21">
        <f t="shared" si="17"/>
        <v>-1.7030128468888686E-5</v>
      </c>
      <c r="BJ21">
        <f t="shared" si="17"/>
        <v>2.5955142369737656E-4</v>
      </c>
      <c r="BK21">
        <f t="shared" si="17"/>
        <v>7.766990291262114E-5</v>
      </c>
      <c r="BL21">
        <f t="shared" si="32"/>
        <v>1.034814962460966E-4</v>
      </c>
      <c r="BM21">
        <f t="shared" si="13"/>
        <v>-5.0690208843659506E-5</v>
      </c>
      <c r="BN21">
        <f t="shared" si="13"/>
        <v>2.4587455110269E-4</v>
      </c>
      <c r="BO21">
        <f t="shared" si="13"/>
        <v>6.7304590904202825E-5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0.10740410031399855</v>
      </c>
      <c r="BZ21">
        <f t="shared" si="20"/>
        <v>85</v>
      </c>
      <c r="CA21">
        <f t="shared" si="21"/>
        <v>5</v>
      </c>
      <c r="CB21">
        <f t="shared" si="22"/>
        <v>0.24000000000000005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0</v>
      </c>
      <c r="CG21">
        <f t="shared" si="27"/>
        <v>1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0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111.86199999999999</v>
      </c>
      <c r="C22">
        <f>VLOOKUP(CONCATENATE($A22,"_",C$4),assets_m6!$A:$D,4,FALSE)</f>
        <v>113.649</v>
      </c>
      <c r="D22">
        <f>VLOOKUP(CONCATENATE($A22,"_",D$4),assets_m6!$A:$D,4,FALSE)</f>
        <v>113.07599999999999</v>
      </c>
      <c r="E22">
        <f>VLOOKUP(CONCATENATE($A22,"_",E$4),assets_m6!$A:$D,4,FALSE)</f>
        <v>116.59</v>
      </c>
      <c r="F22">
        <f>VLOOKUP(CONCATENATE($A22,"_",F$4),assets_m6!$A:$D,4,FALSE)</f>
        <v>118.21899999999999</v>
      </c>
      <c r="G22">
        <f>VLOOKUP(CONCATENATE($A22,"_",G$4),assets_m6!$A:$D,4,FALSE)</f>
        <v>115.97799999999999</v>
      </c>
      <c r="H22">
        <f>VLOOKUP(CONCATENATE($A22,"_",H$4),assets_m6!$A:$D,4,FALSE)</f>
        <v>112.376</v>
      </c>
      <c r="I22">
        <f>VLOOKUP(CONCATENATE($A22,"_",I$4),assets_m6!$A:$D,4,FALSE)</f>
        <v>109.997</v>
      </c>
      <c r="J22">
        <f>VLOOKUP(CONCATENATE($A22,"_",J$4),assets_m6!$A:$D,4,FALSE)</f>
        <v>109.178</v>
      </c>
      <c r="K22">
        <f>VLOOKUP(CONCATENATE($A22,"_",K$4),assets_m6!$A:$D,4,FALSE)</f>
        <v>109.533</v>
      </c>
      <c r="L22">
        <f>VLOOKUP(CONCATENATE($A22,"_",L$4),assets_m6!$A:$D,4,FALSE)</f>
        <v>109.405</v>
      </c>
      <c r="M22">
        <f>VLOOKUP(CONCATENATE($A22,"_",M$4),assets_m6!$A:$D,4,FALSE)</f>
        <v>109.54300000000001</v>
      </c>
      <c r="N22">
        <f>VLOOKUP(CONCATENATE($A22,"_",N$4),assets_m6!$A:$D,4,FALSE)</f>
        <v>109.23699999999999</v>
      </c>
      <c r="O22">
        <f>VLOOKUP(CONCATENATE($A22,"_",O$4),assets_m6!$A:$D,4,FALSE)</f>
        <v>112.386</v>
      </c>
      <c r="P22">
        <f>VLOOKUP(CONCATENATE($A22,"_",P$4),assets_m6!$A:$D,4,FALSE)</f>
        <v>114.705</v>
      </c>
      <c r="Q22">
        <f>VLOOKUP(CONCATENATE($A22,"_",Q$4),assets_m6!$A:$D,4,FALSE)</f>
        <v>116.087</v>
      </c>
      <c r="R22">
        <f>VLOOKUP(CONCATENATE($A22,"_",R$4),assets_m6!$A:$D,4,FALSE)</f>
        <v>114.705</v>
      </c>
      <c r="S22">
        <f>VLOOKUP(CONCATENATE($A22,"_",S$4),assets_m6!$A:$D,4,FALSE)</f>
        <v>116.294</v>
      </c>
      <c r="T22">
        <f>VLOOKUP(CONCATENATE($A22,"_",T$4),assets_m6!$A:$D,4,FALSE)</f>
        <v>113.224</v>
      </c>
      <c r="U22">
        <f>VLOOKUP(CONCATENATE($A22,"_",U$4),assets_m6!$A:$D,4,FALSE)</f>
        <v>115.386</v>
      </c>
      <c r="V22">
        <f>VLOOKUP(CONCATENATE($A22,"_",V$4),assets_m6!$A:$D,4,FALSE)</f>
        <v>113.175</v>
      </c>
      <c r="X22" t="str">
        <f t="shared" si="16"/>
        <v>CE</v>
      </c>
      <c r="Y22">
        <f t="shared" si="16"/>
        <v>111.86199999999999</v>
      </c>
      <c r="Z22">
        <f t="shared" si="33"/>
        <v>113.649</v>
      </c>
      <c r="AA22">
        <f t="shared" si="33"/>
        <v>113.07599999999999</v>
      </c>
      <c r="AB22">
        <f t="shared" si="33"/>
        <v>116.59</v>
      </c>
      <c r="AC22">
        <f t="shared" si="33"/>
        <v>118.21899999999999</v>
      </c>
      <c r="AD22">
        <f t="shared" si="33"/>
        <v>115.97799999999999</v>
      </c>
      <c r="AE22">
        <f t="shared" si="33"/>
        <v>112.376</v>
      </c>
      <c r="AF22">
        <f t="shared" si="33"/>
        <v>109.997</v>
      </c>
      <c r="AG22">
        <f t="shared" si="33"/>
        <v>109.178</v>
      </c>
      <c r="AH22">
        <f t="shared" si="33"/>
        <v>109.533</v>
      </c>
      <c r="AI22">
        <f t="shared" si="33"/>
        <v>109.405</v>
      </c>
      <c r="AJ22">
        <f t="shared" si="33"/>
        <v>109.54300000000001</v>
      </c>
      <c r="AK22">
        <f t="shared" si="33"/>
        <v>109.23699999999999</v>
      </c>
      <c r="AL22">
        <f t="shared" si="33"/>
        <v>112.386</v>
      </c>
      <c r="AM22">
        <f t="shared" si="33"/>
        <v>114.705</v>
      </c>
      <c r="AN22">
        <f t="shared" si="33"/>
        <v>116.087</v>
      </c>
      <c r="AO22">
        <f t="shared" si="31"/>
        <v>114.705</v>
      </c>
      <c r="AP22">
        <f t="shared" si="11"/>
        <v>116.294</v>
      </c>
      <c r="AQ22">
        <f t="shared" si="11"/>
        <v>113.224</v>
      </c>
      <c r="AR22">
        <f t="shared" si="11"/>
        <v>115.386</v>
      </c>
      <c r="AS22">
        <f t="shared" si="11"/>
        <v>113.175</v>
      </c>
      <c r="AU22" t="s">
        <v>20</v>
      </c>
      <c r="AV22">
        <f t="shared" si="17"/>
        <v>1.5975040675117612E-4</v>
      </c>
      <c r="AW22">
        <f t="shared" si="17"/>
        <v>-5.0418393474646282E-5</v>
      </c>
      <c r="AX22">
        <f t="shared" si="17"/>
        <v>3.1076444161449031E-4</v>
      </c>
      <c r="AY22">
        <f t="shared" si="17"/>
        <v>1.3972038768333397E-4</v>
      </c>
      <c r="AZ22">
        <f t="shared" si="17"/>
        <v>-1.8956343734932623E-4</v>
      </c>
      <c r="BA22">
        <f t="shared" si="17"/>
        <v>-3.1057614375140029E-4</v>
      </c>
      <c r="BB22">
        <f t="shared" si="17"/>
        <v>-2.1170000711895822E-4</v>
      </c>
      <c r="BC22">
        <f t="shared" si="17"/>
        <v>-7.4456576088439017E-5</v>
      </c>
      <c r="BD22">
        <f t="shared" si="17"/>
        <v>3.2515708292879883E-5</v>
      </c>
      <c r="BE22">
        <f t="shared" si="17"/>
        <v>-1.1685975915934022E-5</v>
      </c>
      <c r="BF22">
        <f t="shared" si="17"/>
        <v>1.2613683104063364E-5</v>
      </c>
      <c r="BG22">
        <f t="shared" si="17"/>
        <v>-2.7934235870846296E-5</v>
      </c>
      <c r="BH22">
        <f t="shared" si="17"/>
        <v>2.8827228869339157E-4</v>
      </c>
      <c r="BI22">
        <f t="shared" si="17"/>
        <v>2.0634242699268617E-4</v>
      </c>
      <c r="BJ22">
        <f t="shared" si="17"/>
        <v>1.2048297807419076E-4</v>
      </c>
      <c r="BK22">
        <f t="shared" si="17"/>
        <v>-1.190486445510699E-4</v>
      </c>
      <c r="BL22">
        <f t="shared" si="32"/>
        <v>1.3852927073797994E-4</v>
      </c>
      <c r="BM22">
        <f t="shared" si="13"/>
        <v>-2.6398610418422219E-4</v>
      </c>
      <c r="BN22">
        <f t="shared" si="13"/>
        <v>1.9094891542429095E-4</v>
      </c>
      <c r="BO22">
        <f t="shared" si="13"/>
        <v>-1.9161770058759284E-4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1.1737676780318628E-2</v>
      </c>
      <c r="BZ22">
        <f t="shared" si="20"/>
        <v>22</v>
      </c>
      <c r="CA22">
        <f t="shared" si="21"/>
        <v>2</v>
      </c>
      <c r="CB22">
        <f t="shared" si="22"/>
        <v>0.11999999999999997</v>
      </c>
      <c r="CC22">
        <f t="shared" si="23"/>
        <v>0</v>
      </c>
      <c r="CD22">
        <f t="shared" si="24"/>
        <v>1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0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485.7</v>
      </c>
      <c r="C23">
        <f>VLOOKUP(CONCATENATE($A23,"_",C$4),assets_m6!$A:$D,4,FALSE)</f>
        <v>478.98</v>
      </c>
      <c r="D23">
        <f>VLOOKUP(CONCATENATE($A23,"_",D$4),assets_m6!$A:$D,4,FALSE)</f>
        <v>479.01</v>
      </c>
      <c r="E23">
        <f>VLOOKUP(CONCATENATE($A23,"_",E$4),assets_m6!$A:$D,4,FALSE)</f>
        <v>475.94</v>
      </c>
      <c r="F23">
        <f>VLOOKUP(CONCATENATE($A23,"_",F$4),assets_m6!$A:$D,4,FALSE)</f>
        <v>435.58</v>
      </c>
      <c r="G23">
        <f>VLOOKUP(CONCATENATE($A23,"_",G$4),assets_m6!$A:$D,4,FALSE)</f>
        <v>432.1</v>
      </c>
      <c r="H23">
        <f>VLOOKUP(CONCATENATE($A23,"_",H$4),assets_m6!$A:$D,4,FALSE)</f>
        <v>426.56</v>
      </c>
      <c r="I23">
        <f>VLOOKUP(CONCATENATE($A23,"_",I$4),assets_m6!$A:$D,4,FALSE)</f>
        <v>437.65</v>
      </c>
      <c r="J23">
        <f>VLOOKUP(CONCATENATE($A23,"_",J$4),assets_m6!$A:$D,4,FALSE)</f>
        <v>452.18</v>
      </c>
      <c r="K23">
        <f>VLOOKUP(CONCATENATE($A23,"_",K$4),assets_m6!$A:$D,4,FALSE)</f>
        <v>459.45</v>
      </c>
      <c r="L23">
        <f>VLOOKUP(CONCATENATE($A23,"_",L$4),assets_m6!$A:$D,4,FALSE)</f>
        <v>462.98</v>
      </c>
      <c r="M23">
        <f>VLOOKUP(CONCATENATE($A23,"_",M$4),assets_m6!$A:$D,4,FALSE)</f>
        <v>464.05</v>
      </c>
      <c r="N23">
        <f>VLOOKUP(CONCATENATE($A23,"_",N$4),assets_m6!$A:$D,4,FALSE)</f>
        <v>452.5</v>
      </c>
      <c r="O23">
        <f>VLOOKUP(CONCATENATE($A23,"_",O$4),assets_m6!$A:$D,4,FALSE)</f>
        <v>462.69</v>
      </c>
      <c r="P23">
        <f>VLOOKUP(CONCATENATE($A23,"_",P$4),assets_m6!$A:$D,4,FALSE)</f>
        <v>466.19</v>
      </c>
      <c r="Q23">
        <f>VLOOKUP(CONCATENATE($A23,"_",Q$4),assets_m6!$A:$D,4,FALSE)</f>
        <v>478.12</v>
      </c>
      <c r="R23">
        <f>VLOOKUP(CONCATENATE($A23,"_",R$4),assets_m6!$A:$D,4,FALSE)</f>
        <v>480.92</v>
      </c>
      <c r="S23">
        <f>VLOOKUP(CONCATENATE($A23,"_",S$4),assets_m6!$A:$D,4,FALSE)</f>
        <v>482.83</v>
      </c>
      <c r="T23">
        <f>VLOOKUP(CONCATENATE($A23,"_",T$4),assets_m6!$A:$D,4,FALSE)</f>
        <v>465.28</v>
      </c>
      <c r="U23">
        <f>VLOOKUP(CONCATENATE($A23,"_",U$4),assets_m6!$A:$D,4,FALSE)</f>
        <v>458.07</v>
      </c>
      <c r="V23">
        <f>VLOOKUP(CONCATENATE($A23,"_",V$4),assets_m6!$A:$D,4,FALSE)</f>
        <v>454.46</v>
      </c>
      <c r="X23" t="str">
        <f t="shared" si="16"/>
        <v>CHTR</v>
      </c>
      <c r="Y23">
        <f t="shared" si="16"/>
        <v>485.7</v>
      </c>
      <c r="Z23">
        <f t="shared" si="33"/>
        <v>478.98</v>
      </c>
      <c r="AA23">
        <f t="shared" si="33"/>
        <v>479.01</v>
      </c>
      <c r="AB23">
        <f t="shared" si="33"/>
        <v>475.94</v>
      </c>
      <c r="AC23">
        <f t="shared" si="33"/>
        <v>435.58</v>
      </c>
      <c r="AD23">
        <f t="shared" si="33"/>
        <v>432.1</v>
      </c>
      <c r="AE23">
        <f t="shared" si="33"/>
        <v>426.56</v>
      </c>
      <c r="AF23">
        <f t="shared" si="33"/>
        <v>437.65</v>
      </c>
      <c r="AG23">
        <f t="shared" si="33"/>
        <v>452.18</v>
      </c>
      <c r="AH23">
        <f t="shared" si="33"/>
        <v>459.45</v>
      </c>
      <c r="AI23">
        <f t="shared" si="33"/>
        <v>462.98</v>
      </c>
      <c r="AJ23">
        <f t="shared" si="33"/>
        <v>464.05</v>
      </c>
      <c r="AK23">
        <f t="shared" si="33"/>
        <v>452.5</v>
      </c>
      <c r="AL23">
        <f t="shared" si="33"/>
        <v>462.69</v>
      </c>
      <c r="AM23">
        <f t="shared" si="33"/>
        <v>466.19</v>
      </c>
      <c r="AN23">
        <f t="shared" si="33"/>
        <v>478.12</v>
      </c>
      <c r="AO23">
        <f t="shared" si="31"/>
        <v>480.92</v>
      </c>
      <c r="AP23">
        <f t="shared" si="11"/>
        <v>482.83</v>
      </c>
      <c r="AQ23">
        <f t="shared" si="11"/>
        <v>465.28</v>
      </c>
      <c r="AR23">
        <f t="shared" si="11"/>
        <v>458.07</v>
      </c>
      <c r="AS23">
        <f t="shared" si="11"/>
        <v>454.46</v>
      </c>
      <c r="AU23" t="s">
        <v>21</v>
      </c>
      <c r="AV23">
        <f t="shared" si="17"/>
        <v>-1.3835701050030823E-4</v>
      </c>
      <c r="AW23">
        <f t="shared" si="17"/>
        <v>6.2633095327514117E-7</v>
      </c>
      <c r="AX23">
        <f t="shared" si="17"/>
        <v>-6.4090520030896916E-5</v>
      </c>
      <c r="AY23">
        <f t="shared" si="17"/>
        <v>-8.4800605118292248E-4</v>
      </c>
      <c r="AZ23">
        <f t="shared" si="17"/>
        <v>-7.9893475366177549E-5</v>
      </c>
      <c r="BA23">
        <f t="shared" si="17"/>
        <v>-1.2821106225410832E-4</v>
      </c>
      <c r="BB23">
        <f t="shared" si="17"/>
        <v>2.5998687171792888E-4</v>
      </c>
      <c r="BC23">
        <f t="shared" si="17"/>
        <v>3.3200045698617687E-4</v>
      </c>
      <c r="BD23">
        <f t="shared" si="17"/>
        <v>1.6077668185235928E-4</v>
      </c>
      <c r="BE23">
        <f t="shared" si="17"/>
        <v>7.6830993579280219E-5</v>
      </c>
      <c r="BF23">
        <f t="shared" si="17"/>
        <v>2.3111149509697895E-5</v>
      </c>
      <c r="BG23">
        <f t="shared" si="17"/>
        <v>-2.4889559314729041E-4</v>
      </c>
      <c r="BH23">
        <f t="shared" si="17"/>
        <v>2.2519337016574582E-4</v>
      </c>
      <c r="BI23">
        <f t="shared" si="17"/>
        <v>7.5644600056193139E-5</v>
      </c>
      <c r="BJ23">
        <f t="shared" si="17"/>
        <v>2.5590424505030155E-4</v>
      </c>
      <c r="BK23">
        <f t="shared" si="17"/>
        <v>5.8562703923701405E-5</v>
      </c>
      <c r="BL23">
        <f t="shared" si="32"/>
        <v>3.9715545205023043E-5</v>
      </c>
      <c r="BM23">
        <f t="shared" si="13"/>
        <v>-3.6348197088002018E-4</v>
      </c>
      <c r="BN23">
        <f t="shared" si="13"/>
        <v>-1.5496045392021966E-4</v>
      </c>
      <c r="BO23">
        <f t="shared" si="13"/>
        <v>-7.8808915667911322E-5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-6.4319538809965021E-2</v>
      </c>
      <c r="BZ23">
        <f t="shared" si="20"/>
        <v>2</v>
      </c>
      <c r="CA23">
        <f t="shared" si="21"/>
        <v>1</v>
      </c>
      <c r="CB23">
        <f t="shared" si="22"/>
        <v>0.24</v>
      </c>
      <c r="CC23">
        <f t="shared" si="23"/>
        <v>1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1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90.94</v>
      </c>
      <c r="C24">
        <f>VLOOKUP(CONCATENATE($A24,"_",C$4),assets_m6!$A:$D,4,FALSE)</f>
        <v>91.93</v>
      </c>
      <c r="D24">
        <f>VLOOKUP(CONCATENATE($A24,"_",D$4),assets_m6!$A:$D,4,FALSE)</f>
        <v>93.15</v>
      </c>
      <c r="E24">
        <f>VLOOKUP(CONCATENATE($A24,"_",E$4),assets_m6!$A:$D,4,FALSE)</f>
        <v>92.51</v>
      </c>
      <c r="F24">
        <f>VLOOKUP(CONCATENATE($A24,"_",F$4),assets_m6!$A:$D,4,FALSE)</f>
        <v>92.35</v>
      </c>
      <c r="G24">
        <f>VLOOKUP(CONCATENATE($A24,"_",G$4),assets_m6!$A:$D,4,FALSE)</f>
        <v>92.97</v>
      </c>
      <c r="H24">
        <f>VLOOKUP(CONCATENATE($A24,"_",H$4),assets_m6!$A:$D,4,FALSE)</f>
        <v>92.25</v>
      </c>
      <c r="I24">
        <f>VLOOKUP(CONCATENATE($A24,"_",I$4),assets_m6!$A:$D,4,FALSE)</f>
        <v>93.31</v>
      </c>
      <c r="J24">
        <f>VLOOKUP(CONCATENATE($A24,"_",J$4),assets_m6!$A:$D,4,FALSE)</f>
        <v>92.8</v>
      </c>
      <c r="K24">
        <f>VLOOKUP(CONCATENATE($A24,"_",K$4),assets_m6!$A:$D,4,FALSE)</f>
        <v>92.97</v>
      </c>
      <c r="L24">
        <f>VLOOKUP(CONCATENATE($A24,"_",L$4),assets_m6!$A:$D,4,FALSE)</f>
        <v>93.05</v>
      </c>
      <c r="M24">
        <f>VLOOKUP(CONCATENATE($A24,"_",M$4),assets_m6!$A:$D,4,FALSE)</f>
        <v>93.32</v>
      </c>
      <c r="N24">
        <f>VLOOKUP(CONCATENATE($A24,"_",N$4),assets_m6!$A:$D,4,FALSE)</f>
        <v>94.77</v>
      </c>
      <c r="O24">
        <f>VLOOKUP(CONCATENATE($A24,"_",O$4),assets_m6!$A:$D,4,FALSE)</f>
        <v>94.82</v>
      </c>
      <c r="P24">
        <f>VLOOKUP(CONCATENATE($A24,"_",P$4),assets_m6!$A:$D,4,FALSE)</f>
        <v>94.01</v>
      </c>
      <c r="Q24">
        <f>VLOOKUP(CONCATENATE($A24,"_",Q$4),assets_m6!$A:$D,4,FALSE)</f>
        <v>96.64</v>
      </c>
      <c r="R24">
        <f>VLOOKUP(CONCATENATE($A24,"_",R$4),assets_m6!$A:$D,4,FALSE)</f>
        <v>97.22</v>
      </c>
      <c r="S24">
        <f>VLOOKUP(CONCATENATE($A24,"_",S$4),assets_m6!$A:$D,4,FALSE)</f>
        <v>96.33</v>
      </c>
      <c r="T24">
        <f>VLOOKUP(CONCATENATE($A24,"_",T$4),assets_m6!$A:$D,4,FALSE)</f>
        <v>94.83</v>
      </c>
      <c r="U24">
        <f>VLOOKUP(CONCATENATE($A24,"_",U$4),assets_m6!$A:$D,4,FALSE)</f>
        <v>95.34</v>
      </c>
      <c r="V24">
        <f>VLOOKUP(CONCATENATE($A24,"_",V$4),assets_m6!$A:$D,4,FALSE)</f>
        <v>96.9</v>
      </c>
      <c r="X24" t="str">
        <f t="shared" si="16"/>
        <v>CNC</v>
      </c>
      <c r="Y24">
        <f t="shared" si="16"/>
        <v>90.94</v>
      </c>
      <c r="Z24">
        <f t="shared" si="33"/>
        <v>91.93</v>
      </c>
      <c r="AA24">
        <f t="shared" si="33"/>
        <v>93.15</v>
      </c>
      <c r="AB24">
        <f t="shared" si="33"/>
        <v>92.51</v>
      </c>
      <c r="AC24">
        <f t="shared" si="33"/>
        <v>92.35</v>
      </c>
      <c r="AD24">
        <f t="shared" si="33"/>
        <v>92.97</v>
      </c>
      <c r="AE24">
        <f t="shared" si="33"/>
        <v>92.25</v>
      </c>
      <c r="AF24">
        <f t="shared" si="33"/>
        <v>93.31</v>
      </c>
      <c r="AG24">
        <f t="shared" si="33"/>
        <v>92.8</v>
      </c>
      <c r="AH24">
        <f t="shared" si="33"/>
        <v>92.97</v>
      </c>
      <c r="AI24">
        <f t="shared" si="33"/>
        <v>93.05</v>
      </c>
      <c r="AJ24">
        <f t="shared" si="33"/>
        <v>93.32</v>
      </c>
      <c r="AK24">
        <f t="shared" si="33"/>
        <v>94.77</v>
      </c>
      <c r="AL24">
        <f t="shared" si="33"/>
        <v>94.82</v>
      </c>
      <c r="AM24">
        <f t="shared" si="33"/>
        <v>94.01</v>
      </c>
      <c r="AN24">
        <f t="shared" si="33"/>
        <v>96.64</v>
      </c>
      <c r="AO24">
        <f t="shared" si="31"/>
        <v>97.22</v>
      </c>
      <c r="AP24">
        <f t="shared" si="11"/>
        <v>96.33</v>
      </c>
      <c r="AQ24">
        <f t="shared" si="11"/>
        <v>94.83</v>
      </c>
      <c r="AR24">
        <f t="shared" si="11"/>
        <v>95.34</v>
      </c>
      <c r="AS24">
        <f t="shared" si="11"/>
        <v>96.9</v>
      </c>
      <c r="AU24" t="s">
        <v>22</v>
      </c>
      <c r="AV24">
        <f t="shared" si="17"/>
        <v>1.0886298658456226E-4</v>
      </c>
      <c r="AW24">
        <f t="shared" si="17"/>
        <v>1.3270967040139223E-4</v>
      </c>
      <c r="AX24">
        <f t="shared" si="17"/>
        <v>-6.8706387546967312E-5</v>
      </c>
      <c r="AY24">
        <f t="shared" si="17"/>
        <v>-1.729542752135021E-5</v>
      </c>
      <c r="AZ24">
        <f t="shared" si="17"/>
        <v>6.713589604764533E-5</v>
      </c>
      <c r="BA24">
        <f t="shared" si="17"/>
        <v>-7.7444336882865312E-5</v>
      </c>
      <c r="BB24">
        <f t="shared" si="17"/>
        <v>1.1490514905149077E-4</v>
      </c>
      <c r="BC24">
        <f t="shared" si="17"/>
        <v>-5.4656521273175991E-5</v>
      </c>
      <c r="BD24">
        <f t="shared" si="17"/>
        <v>1.8318965517241563E-5</v>
      </c>
      <c r="BE24">
        <f t="shared" si="17"/>
        <v>8.6049263203181999E-6</v>
      </c>
      <c r="BF24">
        <f t="shared" si="17"/>
        <v>2.9016657710907687E-5</v>
      </c>
      <c r="BG24">
        <f t="shared" si="17"/>
        <v>1.5537933990570114E-4</v>
      </c>
      <c r="BH24">
        <f t="shared" si="17"/>
        <v>5.2759312018568286E-6</v>
      </c>
      <c r="BI24">
        <f t="shared" si="17"/>
        <v>-8.5425015819446125E-5</v>
      </c>
      <c r="BJ24">
        <f t="shared" si="17"/>
        <v>2.7975747260929637E-4</v>
      </c>
      <c r="BK24">
        <f t="shared" si="17"/>
        <v>6.0016556291390552E-5</v>
      </c>
      <c r="BL24">
        <f t="shared" si="32"/>
        <v>-9.154494959884803E-5</v>
      </c>
      <c r="BM24">
        <f t="shared" si="13"/>
        <v>-1.5571473061351602E-4</v>
      </c>
      <c r="BN24">
        <f t="shared" si="13"/>
        <v>5.3780449224929367E-5</v>
      </c>
      <c r="BO24">
        <f t="shared" si="13"/>
        <v>1.6362492133417268E-4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6.5537717176160193E-2</v>
      </c>
      <c r="BZ24">
        <f t="shared" si="20"/>
        <v>61</v>
      </c>
      <c r="CA24">
        <f t="shared" si="21"/>
        <v>4</v>
      </c>
      <c r="CB24">
        <f t="shared" si="22"/>
        <v>0.12000000000000002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1</v>
      </c>
      <c r="CG24">
        <f t="shared" si="27"/>
        <v>0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29.164000000000001</v>
      </c>
      <c r="C25">
        <f>VLOOKUP(CONCATENATE($A25,"_",C$4),assets_m6!$A:$D,4,FALSE)</f>
        <v>29.556999999999999</v>
      </c>
      <c r="D25">
        <f>VLOOKUP(CONCATENATE($A25,"_",D$4),assets_m6!$A:$D,4,FALSE)</f>
        <v>29.95</v>
      </c>
      <c r="E25">
        <f>VLOOKUP(CONCATENATE($A25,"_",E$4),assets_m6!$A:$D,4,FALSE)</f>
        <v>29.998999999999999</v>
      </c>
      <c r="F25">
        <f>VLOOKUP(CONCATENATE($A25,"_",F$4),assets_m6!$A:$D,4,FALSE)</f>
        <v>30.931999999999999</v>
      </c>
      <c r="G25">
        <f>VLOOKUP(CONCATENATE($A25,"_",G$4),assets_m6!$A:$D,4,FALSE)</f>
        <v>31.117999999999999</v>
      </c>
      <c r="H25">
        <f>VLOOKUP(CONCATENATE($A25,"_",H$4),assets_m6!$A:$D,4,FALSE)</f>
        <v>31.059000000000001</v>
      </c>
      <c r="I25">
        <f>VLOOKUP(CONCATENATE($A25,"_",I$4),assets_m6!$A:$D,4,FALSE)</f>
        <v>31.128</v>
      </c>
      <c r="J25">
        <f>VLOOKUP(CONCATENATE($A25,"_",J$4),assets_m6!$A:$D,4,FALSE)</f>
        <v>31.117999999999999</v>
      </c>
      <c r="K25">
        <f>VLOOKUP(CONCATENATE($A25,"_",K$4),assets_m6!$A:$D,4,FALSE)</f>
        <v>30.824000000000002</v>
      </c>
      <c r="L25">
        <f>VLOOKUP(CONCATENATE($A25,"_",L$4),assets_m6!$A:$D,4,FALSE)</f>
        <v>30.902000000000001</v>
      </c>
      <c r="M25">
        <f>VLOOKUP(CONCATENATE($A25,"_",M$4),assets_m6!$A:$D,4,FALSE)</f>
        <v>31.01</v>
      </c>
      <c r="N25">
        <f>VLOOKUP(CONCATENATE($A25,"_",N$4),assets_m6!$A:$D,4,FALSE)</f>
        <v>31.501000000000001</v>
      </c>
      <c r="O25">
        <f>VLOOKUP(CONCATENATE($A25,"_",O$4),assets_m6!$A:$D,4,FALSE)</f>
        <v>31.491</v>
      </c>
      <c r="P25">
        <f>VLOOKUP(CONCATENATE($A25,"_",P$4),assets_m6!$A:$D,4,FALSE)</f>
        <v>31.334</v>
      </c>
      <c r="Q25">
        <f>VLOOKUP(CONCATENATE($A25,"_",Q$4),assets_m6!$A:$D,4,FALSE)</f>
        <v>31.914000000000001</v>
      </c>
      <c r="R25">
        <f>VLOOKUP(CONCATENATE($A25,"_",R$4),assets_m6!$A:$D,4,FALSE)</f>
        <v>32.1</v>
      </c>
      <c r="S25">
        <f>VLOOKUP(CONCATENATE($A25,"_",S$4),assets_m6!$A:$D,4,FALSE)</f>
        <v>32.238</v>
      </c>
      <c r="T25">
        <f>VLOOKUP(CONCATENATE($A25,"_",T$4),assets_m6!$A:$D,4,FALSE)</f>
        <v>32.1</v>
      </c>
      <c r="U25">
        <f>VLOOKUP(CONCATENATE($A25,"_",U$4),assets_m6!$A:$D,4,FALSE)</f>
        <v>32.177999999999997</v>
      </c>
      <c r="V25">
        <f>VLOOKUP(CONCATENATE($A25,"_",V$4),assets_m6!$A:$D,4,FALSE)</f>
        <v>32.238</v>
      </c>
      <c r="X25" t="str">
        <f t="shared" si="16"/>
        <v>CNP</v>
      </c>
      <c r="Y25">
        <f t="shared" si="16"/>
        <v>29.164000000000001</v>
      </c>
      <c r="Z25">
        <f t="shared" si="33"/>
        <v>29.556999999999999</v>
      </c>
      <c r="AA25">
        <f t="shared" si="33"/>
        <v>29.95</v>
      </c>
      <c r="AB25">
        <f t="shared" si="33"/>
        <v>29.998999999999999</v>
      </c>
      <c r="AC25">
        <f t="shared" si="33"/>
        <v>30.931999999999999</v>
      </c>
      <c r="AD25">
        <f t="shared" si="33"/>
        <v>31.117999999999999</v>
      </c>
      <c r="AE25">
        <f t="shared" si="33"/>
        <v>31.059000000000001</v>
      </c>
      <c r="AF25">
        <f t="shared" si="33"/>
        <v>31.128</v>
      </c>
      <c r="AG25">
        <f t="shared" si="33"/>
        <v>31.117999999999999</v>
      </c>
      <c r="AH25">
        <f t="shared" si="33"/>
        <v>30.824000000000002</v>
      </c>
      <c r="AI25">
        <f t="shared" si="33"/>
        <v>30.902000000000001</v>
      </c>
      <c r="AJ25">
        <f t="shared" si="33"/>
        <v>31.01</v>
      </c>
      <c r="AK25">
        <f t="shared" si="33"/>
        <v>31.501000000000001</v>
      </c>
      <c r="AL25">
        <f t="shared" si="33"/>
        <v>31.491</v>
      </c>
      <c r="AM25">
        <f t="shared" si="33"/>
        <v>31.334</v>
      </c>
      <c r="AN25">
        <f t="shared" si="33"/>
        <v>31.914000000000001</v>
      </c>
      <c r="AO25">
        <f t="shared" si="31"/>
        <v>32.1</v>
      </c>
      <c r="AP25">
        <f t="shared" si="11"/>
        <v>32.238</v>
      </c>
      <c r="AQ25">
        <f t="shared" si="11"/>
        <v>32.1</v>
      </c>
      <c r="AR25">
        <f t="shared" si="11"/>
        <v>32.177999999999997</v>
      </c>
      <c r="AS25">
        <f t="shared" si="11"/>
        <v>32.238</v>
      </c>
      <c r="AU25" t="s">
        <v>23</v>
      </c>
      <c r="AV25">
        <f t="shared" si="17"/>
        <v>1.3475517761623823E-4</v>
      </c>
      <c r="AW25">
        <f t="shared" si="17"/>
        <v>1.3296342659945216E-4</v>
      </c>
      <c r="AX25">
        <f t="shared" si="17"/>
        <v>1.6360601001669278E-5</v>
      </c>
      <c r="AY25">
        <f t="shared" si="17"/>
        <v>3.1101036701223367E-4</v>
      </c>
      <c r="AZ25">
        <f t="shared" si="17"/>
        <v>6.0131902237165381E-5</v>
      </c>
      <c r="BA25">
        <f t="shared" si="17"/>
        <v>-1.8960087409215728E-5</v>
      </c>
      <c r="BB25">
        <f t="shared" si="17"/>
        <v>2.2215782864869783E-5</v>
      </c>
      <c r="BC25">
        <f t="shared" si="17"/>
        <v>-3.2125417630434216E-6</v>
      </c>
      <c r="BD25">
        <f t="shared" si="17"/>
        <v>-9.4479079632366146E-5</v>
      </c>
      <c r="BE25">
        <f t="shared" si="17"/>
        <v>2.5304957176226121E-5</v>
      </c>
      <c r="BF25">
        <f t="shared" si="17"/>
        <v>3.4949194226911058E-5</v>
      </c>
      <c r="BG25">
        <f t="shared" si="17"/>
        <v>1.583360206385036E-4</v>
      </c>
      <c r="BH25">
        <f t="shared" si="17"/>
        <v>-3.1745023967498055E-6</v>
      </c>
      <c r="BI25">
        <f t="shared" si="17"/>
        <v>-4.9855514273919541E-5</v>
      </c>
      <c r="BJ25">
        <f t="shared" si="17"/>
        <v>1.8510244462883828E-4</v>
      </c>
      <c r="BK25">
        <f t="shared" si="17"/>
        <v>5.8281631885692777E-5</v>
      </c>
      <c r="BL25">
        <f t="shared" si="32"/>
        <v>4.2990654205606889E-5</v>
      </c>
      <c r="BM25">
        <f t="shared" si="13"/>
        <v>-4.2806625721198003E-5</v>
      </c>
      <c r="BN25">
        <f t="shared" si="13"/>
        <v>2.4299065420559455E-5</v>
      </c>
      <c r="BO25">
        <f t="shared" si="13"/>
        <v>1.8646280067127317E-5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0.10540392264435598</v>
      </c>
      <c r="BZ25">
        <f t="shared" si="20"/>
        <v>83</v>
      </c>
      <c r="CA25">
        <f t="shared" si="21"/>
        <v>5</v>
      </c>
      <c r="CB25">
        <f t="shared" si="22"/>
        <v>0.24000000000000005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1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0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85.305000000000007</v>
      </c>
      <c r="C26">
        <f>VLOOKUP(CONCATENATE($A26,"_",C$4),assets_m6!$A:$D,4,FALSE)</f>
        <v>89.099000000000004</v>
      </c>
      <c r="D26">
        <f>VLOOKUP(CONCATENATE($A26,"_",D$4),assets_m6!$A:$D,4,FALSE)</f>
        <v>88.17</v>
      </c>
      <c r="E26">
        <f>VLOOKUP(CONCATENATE($A26,"_",E$4),assets_m6!$A:$D,4,FALSE)</f>
        <v>90.28</v>
      </c>
      <c r="F26">
        <f>VLOOKUP(CONCATENATE($A26,"_",F$4),assets_m6!$A:$D,4,FALSE)</f>
        <v>91.045000000000002</v>
      </c>
      <c r="G26">
        <f>VLOOKUP(CONCATENATE($A26,"_",G$4),assets_m6!$A:$D,4,FALSE)</f>
        <v>94.307000000000002</v>
      </c>
      <c r="H26">
        <f>VLOOKUP(CONCATENATE($A26,"_",H$4),assets_m6!$A:$D,4,FALSE)</f>
        <v>92.051000000000002</v>
      </c>
      <c r="I26">
        <f>VLOOKUP(CONCATENATE($A26,"_",I$4),assets_m6!$A:$D,4,FALSE)</f>
        <v>91.674000000000007</v>
      </c>
      <c r="J26">
        <f>VLOOKUP(CONCATENATE($A26,"_",J$4),assets_m6!$A:$D,4,FALSE)</f>
        <v>88.393000000000001</v>
      </c>
      <c r="K26">
        <f>VLOOKUP(CONCATENATE($A26,"_",K$4),assets_m6!$A:$D,4,FALSE)</f>
        <v>86.998999999999995</v>
      </c>
      <c r="L26">
        <f>VLOOKUP(CONCATENATE($A26,"_",L$4),assets_m6!$A:$D,4,FALSE)</f>
        <v>89.873999999999995</v>
      </c>
      <c r="M26">
        <f>VLOOKUP(CONCATENATE($A26,"_",M$4),assets_m6!$A:$D,4,FALSE)</f>
        <v>90.628</v>
      </c>
      <c r="N26">
        <f>VLOOKUP(CONCATENATE($A26,"_",N$4),assets_m6!$A:$D,4,FALSE)</f>
        <v>92.447999999999993</v>
      </c>
      <c r="O26">
        <f>VLOOKUP(CONCATENATE($A26,"_",O$4),assets_m6!$A:$D,4,FALSE)</f>
        <v>92.903000000000006</v>
      </c>
      <c r="P26">
        <f>VLOOKUP(CONCATENATE($A26,"_",P$4),assets_m6!$A:$D,4,FALSE)</f>
        <v>97.143000000000001</v>
      </c>
      <c r="Q26">
        <f>VLOOKUP(CONCATENATE($A26,"_",Q$4),assets_m6!$A:$D,4,FALSE)</f>
        <v>99.456000000000003</v>
      </c>
      <c r="R26">
        <f>VLOOKUP(CONCATENATE($A26,"_",R$4),assets_m6!$A:$D,4,FALSE)</f>
        <v>97.97</v>
      </c>
      <c r="S26">
        <f>VLOOKUP(CONCATENATE($A26,"_",S$4),assets_m6!$A:$D,4,FALSE)</f>
        <v>97.317999999999998</v>
      </c>
      <c r="T26">
        <f>VLOOKUP(CONCATENATE($A26,"_",T$4),assets_m6!$A:$D,4,FALSE)</f>
        <v>98.543000000000006</v>
      </c>
      <c r="U26">
        <f>VLOOKUP(CONCATENATE($A26,"_",U$4),assets_m6!$A:$D,4,FALSE)</f>
        <v>101.965</v>
      </c>
      <c r="V26">
        <f>VLOOKUP(CONCATENATE($A26,"_",V$4),assets_m6!$A:$D,4,FALSE)</f>
        <v>102.218</v>
      </c>
      <c r="X26" t="str">
        <f t="shared" si="16"/>
        <v>COP</v>
      </c>
      <c r="Y26">
        <f t="shared" si="16"/>
        <v>85.305000000000007</v>
      </c>
      <c r="Z26">
        <f t="shared" si="33"/>
        <v>89.099000000000004</v>
      </c>
      <c r="AA26">
        <f t="shared" si="33"/>
        <v>88.17</v>
      </c>
      <c r="AB26">
        <f t="shared" si="33"/>
        <v>90.28</v>
      </c>
      <c r="AC26">
        <f t="shared" si="33"/>
        <v>91.045000000000002</v>
      </c>
      <c r="AD26">
        <f t="shared" si="33"/>
        <v>94.307000000000002</v>
      </c>
      <c r="AE26">
        <f t="shared" si="33"/>
        <v>92.051000000000002</v>
      </c>
      <c r="AF26">
        <f t="shared" si="33"/>
        <v>91.674000000000007</v>
      </c>
      <c r="AG26">
        <f t="shared" si="33"/>
        <v>88.393000000000001</v>
      </c>
      <c r="AH26">
        <f t="shared" si="33"/>
        <v>86.998999999999995</v>
      </c>
      <c r="AI26">
        <f t="shared" si="33"/>
        <v>89.873999999999995</v>
      </c>
      <c r="AJ26">
        <f t="shared" si="33"/>
        <v>90.628</v>
      </c>
      <c r="AK26">
        <f t="shared" si="33"/>
        <v>92.447999999999993</v>
      </c>
      <c r="AL26">
        <f t="shared" si="33"/>
        <v>92.903000000000006</v>
      </c>
      <c r="AM26">
        <f t="shared" si="33"/>
        <v>97.143000000000001</v>
      </c>
      <c r="AN26">
        <f t="shared" si="33"/>
        <v>99.456000000000003</v>
      </c>
      <c r="AO26">
        <f t="shared" si="31"/>
        <v>97.97</v>
      </c>
      <c r="AP26">
        <f t="shared" si="11"/>
        <v>97.317999999999998</v>
      </c>
      <c r="AQ26">
        <f t="shared" si="11"/>
        <v>98.543000000000006</v>
      </c>
      <c r="AR26">
        <f t="shared" si="11"/>
        <v>101.965</v>
      </c>
      <c r="AS26">
        <f t="shared" si="11"/>
        <v>102.218</v>
      </c>
      <c r="AU26" t="s">
        <v>24</v>
      </c>
      <c r="AV26">
        <f t="shared" si="17"/>
        <v>4.4475704823867255E-4</v>
      </c>
      <c r="AW26">
        <f t="shared" si="17"/>
        <v>-1.0426604114524316E-4</v>
      </c>
      <c r="AX26">
        <f t="shared" si="17"/>
        <v>2.3931042304638759E-4</v>
      </c>
      <c r="AY26">
        <f t="shared" si="17"/>
        <v>8.4736375719982344E-5</v>
      </c>
      <c r="AZ26">
        <f t="shared" si="17"/>
        <v>3.5828436487451266E-4</v>
      </c>
      <c r="BA26">
        <f t="shared" si="17"/>
        <v>-2.3921872183401023E-4</v>
      </c>
      <c r="BB26">
        <f t="shared" si="17"/>
        <v>-4.095555724543952E-5</v>
      </c>
      <c r="BC26">
        <f t="shared" si="17"/>
        <v>-3.5789864083600649E-4</v>
      </c>
      <c r="BD26">
        <f t="shared" si="17"/>
        <v>-1.5770479562861374E-4</v>
      </c>
      <c r="BE26">
        <f t="shared" si="17"/>
        <v>3.3046356854676492E-4</v>
      </c>
      <c r="BF26">
        <f t="shared" si="17"/>
        <v>8.3895231101320178E-5</v>
      </c>
      <c r="BG26">
        <f t="shared" si="17"/>
        <v>2.0082093834135071E-4</v>
      </c>
      <c r="BH26">
        <f t="shared" si="17"/>
        <v>4.9216857043961202E-5</v>
      </c>
      <c r="BI26">
        <f t="shared" si="17"/>
        <v>4.5638999817013387E-4</v>
      </c>
      <c r="BJ26">
        <f t="shared" si="17"/>
        <v>2.3810259102560169E-4</v>
      </c>
      <c r="BK26">
        <f t="shared" si="17"/>
        <v>-1.4941280566280608E-4</v>
      </c>
      <c r="BL26">
        <f t="shared" si="32"/>
        <v>-6.6550984995406858E-5</v>
      </c>
      <c r="BM26">
        <f t="shared" si="13"/>
        <v>1.2587599416346499E-4</v>
      </c>
      <c r="BN26">
        <f t="shared" si="13"/>
        <v>3.4725957196350801E-4</v>
      </c>
      <c r="BO26">
        <f t="shared" si="13"/>
        <v>2.481243563968029E-5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0.19826504894203148</v>
      </c>
      <c r="BZ26">
        <f t="shared" si="20"/>
        <v>100</v>
      </c>
      <c r="CA26">
        <f t="shared" si="21"/>
        <v>5</v>
      </c>
      <c r="CB26">
        <f t="shared" si="22"/>
        <v>0.24000000000000005</v>
      </c>
      <c r="CC26">
        <f t="shared" si="23"/>
        <v>0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1</v>
      </c>
      <c r="CI26">
        <f t="shared" si="28"/>
        <v>0</v>
      </c>
      <c r="CJ26">
        <f t="shared" si="29"/>
        <v>0</v>
      </c>
      <c r="CK26">
        <f t="shared" si="29"/>
        <v>0</v>
      </c>
      <c r="CL26">
        <f t="shared" si="29"/>
        <v>0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393.63099999999997</v>
      </c>
      <c r="C27">
        <f>VLOOKUP(CONCATENATE($A27,"_",C$4),assets_m6!$A:$D,4,FALSE)</f>
        <v>393.572</v>
      </c>
      <c r="D27">
        <f>VLOOKUP(CONCATENATE($A27,"_",D$4),assets_m6!$A:$D,4,FALSE)</f>
        <v>394.72300000000001</v>
      </c>
      <c r="E27">
        <f>VLOOKUP(CONCATENATE($A27,"_",E$4),assets_m6!$A:$D,4,FALSE)</f>
        <v>406.03399999999999</v>
      </c>
      <c r="F27">
        <f>VLOOKUP(CONCATENATE($A27,"_",F$4),assets_m6!$A:$D,4,FALSE)</f>
        <v>416.74</v>
      </c>
      <c r="G27">
        <f>VLOOKUP(CONCATENATE($A27,"_",G$4),assets_m6!$A:$D,4,FALSE)</f>
        <v>422.16699999999997</v>
      </c>
      <c r="H27">
        <f>VLOOKUP(CONCATENATE($A27,"_",H$4),assets_m6!$A:$D,4,FALSE)</f>
        <v>420.61900000000003</v>
      </c>
      <c r="I27">
        <f>VLOOKUP(CONCATENATE($A27,"_",I$4),assets_m6!$A:$D,4,FALSE)</f>
        <v>419.45800000000003</v>
      </c>
      <c r="J27">
        <f>VLOOKUP(CONCATENATE($A27,"_",J$4),assets_m6!$A:$D,4,FALSE)</f>
        <v>422.74200000000002</v>
      </c>
      <c r="K27">
        <f>VLOOKUP(CONCATENATE($A27,"_",K$4),assets_m6!$A:$D,4,FALSE)</f>
        <v>423.85399999999998</v>
      </c>
      <c r="L27">
        <f>VLOOKUP(CONCATENATE($A27,"_",L$4),assets_m6!$A:$D,4,FALSE)</f>
        <v>420.30099999999999</v>
      </c>
      <c r="M27">
        <f>VLOOKUP(CONCATENATE($A27,"_",M$4),assets_m6!$A:$D,4,FALSE)</f>
        <v>422.286</v>
      </c>
      <c r="N27">
        <f>VLOOKUP(CONCATENATE($A27,"_",N$4),assets_m6!$A:$D,4,FALSE)</f>
        <v>421.41300000000001</v>
      </c>
      <c r="O27">
        <f>VLOOKUP(CONCATENATE($A27,"_",O$4),assets_m6!$A:$D,4,FALSE)</f>
        <v>428.40800000000002</v>
      </c>
      <c r="P27">
        <f>VLOOKUP(CONCATENATE($A27,"_",P$4),assets_m6!$A:$D,4,FALSE)</f>
        <v>426.28399999999999</v>
      </c>
      <c r="Q27">
        <f>VLOOKUP(CONCATENATE($A27,"_",Q$4),assets_m6!$A:$D,4,FALSE)</f>
        <v>432.005</v>
      </c>
      <c r="R27">
        <f>VLOOKUP(CONCATENATE($A27,"_",R$4),assets_m6!$A:$D,4,FALSE)</f>
        <v>436.77</v>
      </c>
      <c r="S27">
        <f>VLOOKUP(CONCATENATE($A27,"_",S$4),assets_m6!$A:$D,4,FALSE)</f>
        <v>435.55599999999998</v>
      </c>
      <c r="T27">
        <f>VLOOKUP(CONCATENATE($A27,"_",T$4),assets_m6!$A:$D,4,FALSE)</f>
        <v>436.84</v>
      </c>
      <c r="U27">
        <f>VLOOKUP(CONCATENATE($A27,"_",U$4),assets_m6!$A:$D,4,FALSE)</f>
        <v>438.173</v>
      </c>
      <c r="V27">
        <f>VLOOKUP(CONCATENATE($A27,"_",V$4),assets_m6!$A:$D,4,FALSE)</f>
        <v>434.27300000000002</v>
      </c>
      <c r="X27" t="str">
        <f t="shared" si="16"/>
        <v>CTAS</v>
      </c>
      <c r="Y27">
        <f t="shared" si="16"/>
        <v>393.63099999999997</v>
      </c>
      <c r="Z27">
        <f t="shared" si="33"/>
        <v>393.572</v>
      </c>
      <c r="AA27">
        <f t="shared" si="33"/>
        <v>394.72300000000001</v>
      </c>
      <c r="AB27">
        <f t="shared" si="33"/>
        <v>406.03399999999999</v>
      </c>
      <c r="AC27">
        <f t="shared" si="33"/>
        <v>416.74</v>
      </c>
      <c r="AD27">
        <f t="shared" si="33"/>
        <v>422.16699999999997</v>
      </c>
      <c r="AE27">
        <f t="shared" si="33"/>
        <v>420.61900000000003</v>
      </c>
      <c r="AF27">
        <f t="shared" si="33"/>
        <v>419.45800000000003</v>
      </c>
      <c r="AG27">
        <f t="shared" si="33"/>
        <v>422.74200000000002</v>
      </c>
      <c r="AH27">
        <f t="shared" si="33"/>
        <v>423.85399999999998</v>
      </c>
      <c r="AI27">
        <f t="shared" si="33"/>
        <v>420.30099999999999</v>
      </c>
      <c r="AJ27">
        <f t="shared" si="33"/>
        <v>422.286</v>
      </c>
      <c r="AK27">
        <f t="shared" si="33"/>
        <v>421.41300000000001</v>
      </c>
      <c r="AL27">
        <f t="shared" si="33"/>
        <v>428.40800000000002</v>
      </c>
      <c r="AM27">
        <f t="shared" si="33"/>
        <v>426.28399999999999</v>
      </c>
      <c r="AN27">
        <f t="shared" si="33"/>
        <v>432.005</v>
      </c>
      <c r="AO27">
        <f t="shared" si="31"/>
        <v>436.77</v>
      </c>
      <c r="AP27">
        <f t="shared" si="11"/>
        <v>435.55599999999998</v>
      </c>
      <c r="AQ27">
        <f t="shared" si="11"/>
        <v>436.84</v>
      </c>
      <c r="AR27">
        <f t="shared" si="11"/>
        <v>438.173</v>
      </c>
      <c r="AS27">
        <f t="shared" si="11"/>
        <v>434.27300000000002</v>
      </c>
      <c r="AU27" t="s">
        <v>25</v>
      </c>
      <c r="AV27">
        <f t="shared" si="17"/>
        <v>-1.4988656889312348E-6</v>
      </c>
      <c r="AW27">
        <f t="shared" si="17"/>
        <v>2.9244966613478868E-5</v>
      </c>
      <c r="AX27">
        <f t="shared" si="17"/>
        <v>2.8655538187539055E-4</v>
      </c>
      <c r="AY27">
        <f t="shared" si="17"/>
        <v>2.6367250033248487E-4</v>
      </c>
      <c r="AZ27">
        <f t="shared" si="17"/>
        <v>1.3022508038585122E-4</v>
      </c>
      <c r="BA27">
        <f t="shared" si="17"/>
        <v>-3.6667953677098046E-5</v>
      </c>
      <c r="BB27">
        <f t="shared" si="17"/>
        <v>-2.7602176791823512E-5</v>
      </c>
      <c r="BC27">
        <f t="shared" si="17"/>
        <v>7.8291509519427246E-5</v>
      </c>
      <c r="BD27">
        <f t="shared" si="17"/>
        <v>2.6304459930642478E-5</v>
      </c>
      <c r="BE27">
        <f t="shared" si="17"/>
        <v>-8.3826034436386055E-5</v>
      </c>
      <c r="BF27">
        <f t="shared" si="17"/>
        <v>4.7228057987014397E-5</v>
      </c>
      <c r="BG27">
        <f t="shared" si="17"/>
        <v>-2.0673193049260229E-5</v>
      </c>
      <c r="BH27">
        <f t="shared" si="17"/>
        <v>1.6598918400713802E-4</v>
      </c>
      <c r="BI27">
        <f t="shared" si="17"/>
        <v>-4.9578906089522692E-5</v>
      </c>
      <c r="BJ27">
        <f t="shared" si="17"/>
        <v>1.3420630377870162E-4</v>
      </c>
      <c r="BK27">
        <f t="shared" si="17"/>
        <v>1.1029964930961417E-4</v>
      </c>
      <c r="BL27">
        <f t="shared" si="32"/>
        <v>-2.7794949286809962E-5</v>
      </c>
      <c r="BM27">
        <f t="shared" si="13"/>
        <v>2.9479561755549043E-5</v>
      </c>
      <c r="BN27">
        <f t="shared" si="13"/>
        <v>3.0514604889662735E-5</v>
      </c>
      <c r="BO27">
        <f t="shared" si="13"/>
        <v>-8.9005940575982029E-5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0.10324898191453431</v>
      </c>
      <c r="BZ27">
        <f t="shared" si="20"/>
        <v>81</v>
      </c>
      <c r="CA27">
        <f t="shared" si="21"/>
        <v>5</v>
      </c>
      <c r="CB27">
        <f t="shared" si="22"/>
        <v>0.24000000000000005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0</v>
      </c>
      <c r="CG27">
        <f t="shared" si="27"/>
        <v>1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0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42.65</v>
      </c>
      <c r="C28">
        <f>VLOOKUP(CONCATENATE($A28,"_",C$4),assets_m6!$A:$D,4,FALSE)</f>
        <v>42.18</v>
      </c>
      <c r="D28">
        <f>VLOOKUP(CONCATENATE($A28,"_",D$4),assets_m6!$A:$D,4,FALSE)</f>
        <v>40.299999999999997</v>
      </c>
      <c r="E28">
        <f>VLOOKUP(CONCATENATE($A28,"_",E$4),assets_m6!$A:$D,4,FALSE)</f>
        <v>43.87</v>
      </c>
      <c r="F28">
        <f>VLOOKUP(CONCATENATE($A28,"_",F$4),assets_m6!$A:$D,4,FALSE)</f>
        <v>44.89</v>
      </c>
      <c r="G28">
        <f>VLOOKUP(CONCATENATE($A28,"_",G$4),assets_m6!$A:$D,4,FALSE)</f>
        <v>45.69</v>
      </c>
      <c r="H28">
        <f>VLOOKUP(CONCATENATE($A28,"_",H$4),assets_m6!$A:$D,4,FALSE)</f>
        <v>46.04</v>
      </c>
      <c r="I28">
        <f>VLOOKUP(CONCATENATE($A28,"_",I$4),assets_m6!$A:$D,4,FALSE)</f>
        <v>49.17</v>
      </c>
      <c r="J28">
        <f>VLOOKUP(CONCATENATE($A28,"_",J$4),assets_m6!$A:$D,4,FALSE)</f>
        <v>49.26</v>
      </c>
      <c r="K28">
        <f>VLOOKUP(CONCATENATE($A28,"_",K$4),assets_m6!$A:$D,4,FALSE)</f>
        <v>48.18</v>
      </c>
      <c r="L28">
        <f>VLOOKUP(CONCATENATE($A28,"_",L$4),assets_m6!$A:$D,4,FALSE)</f>
        <v>47.67</v>
      </c>
      <c r="M28">
        <f>VLOOKUP(CONCATENATE($A28,"_",M$4),assets_m6!$A:$D,4,FALSE)</f>
        <v>49.03</v>
      </c>
      <c r="N28">
        <f>VLOOKUP(CONCATENATE($A28,"_",N$4),assets_m6!$A:$D,4,FALSE)</f>
        <v>46.1</v>
      </c>
      <c r="O28">
        <f>VLOOKUP(CONCATENATE($A28,"_",O$4),assets_m6!$A:$D,4,FALSE)</f>
        <v>48.4</v>
      </c>
      <c r="P28">
        <f>VLOOKUP(CONCATENATE($A28,"_",P$4),assets_m6!$A:$D,4,FALSE)</f>
        <v>49.33</v>
      </c>
      <c r="Q28">
        <f>VLOOKUP(CONCATENATE($A28,"_",Q$4),assets_m6!$A:$D,4,FALSE)</f>
        <v>51.37</v>
      </c>
      <c r="R28">
        <f>VLOOKUP(CONCATENATE($A28,"_",R$4),assets_m6!$A:$D,4,FALSE)</f>
        <v>51.41</v>
      </c>
      <c r="S28">
        <f>VLOOKUP(CONCATENATE($A28,"_",S$4),assets_m6!$A:$D,4,FALSE)</f>
        <v>52.05</v>
      </c>
      <c r="T28">
        <f>VLOOKUP(CONCATENATE($A28,"_",T$4),assets_m6!$A:$D,4,FALSE)</f>
        <v>49.19</v>
      </c>
      <c r="U28">
        <f>VLOOKUP(CONCATENATE($A28,"_",U$4),assets_m6!$A:$D,4,FALSE)</f>
        <v>49.16</v>
      </c>
      <c r="V28">
        <f>VLOOKUP(CONCATENATE($A28,"_",V$4),assets_m6!$A:$D,4,FALSE)</f>
        <v>46.71</v>
      </c>
      <c r="X28" t="str">
        <f t="shared" si="16"/>
        <v>CZR</v>
      </c>
      <c r="Y28">
        <f t="shared" si="16"/>
        <v>42.65</v>
      </c>
      <c r="Z28">
        <f t="shared" si="33"/>
        <v>42.18</v>
      </c>
      <c r="AA28">
        <f t="shared" si="33"/>
        <v>40.299999999999997</v>
      </c>
      <c r="AB28">
        <f t="shared" si="33"/>
        <v>43.87</v>
      </c>
      <c r="AC28">
        <f t="shared" si="33"/>
        <v>44.89</v>
      </c>
      <c r="AD28">
        <f t="shared" si="33"/>
        <v>45.69</v>
      </c>
      <c r="AE28">
        <f t="shared" si="33"/>
        <v>46.04</v>
      </c>
      <c r="AF28">
        <f t="shared" si="33"/>
        <v>49.17</v>
      </c>
      <c r="AG28">
        <f t="shared" si="33"/>
        <v>49.26</v>
      </c>
      <c r="AH28">
        <f t="shared" si="33"/>
        <v>48.18</v>
      </c>
      <c r="AI28">
        <f t="shared" si="33"/>
        <v>47.67</v>
      </c>
      <c r="AJ28">
        <f t="shared" si="33"/>
        <v>49.03</v>
      </c>
      <c r="AK28">
        <f t="shared" si="33"/>
        <v>46.1</v>
      </c>
      <c r="AL28">
        <f t="shared" si="33"/>
        <v>48.4</v>
      </c>
      <c r="AM28">
        <f t="shared" si="33"/>
        <v>49.33</v>
      </c>
      <c r="AN28">
        <f t="shared" si="33"/>
        <v>51.37</v>
      </c>
      <c r="AO28">
        <f t="shared" si="31"/>
        <v>51.41</v>
      </c>
      <c r="AP28">
        <f t="shared" si="11"/>
        <v>52.05</v>
      </c>
      <c r="AQ28">
        <f t="shared" si="11"/>
        <v>49.19</v>
      </c>
      <c r="AR28">
        <f t="shared" si="11"/>
        <v>49.16</v>
      </c>
      <c r="AS28">
        <f t="shared" si="11"/>
        <v>46.71</v>
      </c>
      <c r="AU28" t="s">
        <v>26</v>
      </c>
      <c r="AV28">
        <f t="shared" si="17"/>
        <v>-1.1019929660023421E-4</v>
      </c>
      <c r="AW28">
        <f t="shared" si="17"/>
        <v>-4.4570886676149896E-4</v>
      </c>
      <c r="AX28">
        <f t="shared" si="17"/>
        <v>8.8585607940446659E-4</v>
      </c>
      <c r="AY28">
        <f t="shared" si="17"/>
        <v>2.325051287896064E-4</v>
      </c>
      <c r="AZ28">
        <f t="shared" si="17"/>
        <v>1.7821341055914396E-4</v>
      </c>
      <c r="BA28">
        <f t="shared" si="17"/>
        <v>7.660319544758185E-5</v>
      </c>
      <c r="BB28">
        <f t="shared" si="17"/>
        <v>6.7984361424848028E-4</v>
      </c>
      <c r="BC28">
        <f t="shared" si="17"/>
        <v>1.830384380719876E-5</v>
      </c>
      <c r="BD28">
        <f t="shared" si="17"/>
        <v>-2.1924482338611415E-4</v>
      </c>
      <c r="BE28">
        <f t="shared" si="17"/>
        <v>-1.058530510585301E-4</v>
      </c>
      <c r="BF28">
        <f t="shared" si="17"/>
        <v>2.8529473463394153E-4</v>
      </c>
      <c r="BG28">
        <f t="shared" si="17"/>
        <v>-5.9759331021823369E-4</v>
      </c>
      <c r="BH28">
        <f t="shared" si="17"/>
        <v>4.9891540130151779E-4</v>
      </c>
      <c r="BI28">
        <f t="shared" si="17"/>
        <v>1.9214876033057848E-4</v>
      </c>
      <c r="BJ28">
        <f t="shared" si="17"/>
        <v>4.1354145550375008E-4</v>
      </c>
      <c r="BK28">
        <f t="shared" si="17"/>
        <v>7.7866459022774295E-6</v>
      </c>
      <c r="BL28">
        <f t="shared" si="32"/>
        <v>1.2448939894962082E-4</v>
      </c>
      <c r="BM28">
        <f t="shared" si="13"/>
        <v>-5.4947166186359263E-4</v>
      </c>
      <c r="BN28">
        <f t="shared" si="13"/>
        <v>-6.0988005692216175E-6</v>
      </c>
      <c r="BO28">
        <f t="shared" si="13"/>
        <v>-4.9837266069975507E-4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9.5193434935521751E-2</v>
      </c>
      <c r="BZ28">
        <f t="shared" si="20"/>
        <v>80</v>
      </c>
      <c r="CA28">
        <f t="shared" si="21"/>
        <v>4</v>
      </c>
      <c r="CB28">
        <f t="shared" si="22"/>
        <v>0.12000000000000002</v>
      </c>
      <c r="CC28">
        <f t="shared" si="23"/>
        <v>0</v>
      </c>
      <c r="CD28">
        <f t="shared" si="24"/>
        <v>0</v>
      </c>
      <c r="CE28">
        <f t="shared" si="25"/>
        <v>0</v>
      </c>
      <c r="CF28">
        <f t="shared" si="26"/>
        <v>1</v>
      </c>
      <c r="CG28">
        <f t="shared" si="27"/>
        <v>0</v>
      </c>
      <c r="CI28">
        <f t="shared" si="28"/>
        <v>0</v>
      </c>
      <c r="CJ28">
        <f t="shared" si="29"/>
        <v>0</v>
      </c>
      <c r="CK28">
        <f t="shared" si="29"/>
        <v>0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246.69399999999999</v>
      </c>
      <c r="C29">
        <f>VLOOKUP(CONCATENATE($A29,"_",C$4),assets_m6!$A:$D,4,FALSE)</f>
        <v>246.60400000000001</v>
      </c>
      <c r="D29">
        <f>VLOOKUP(CONCATENATE($A29,"_",D$4),assets_m6!$A:$D,4,FALSE)</f>
        <v>240.30199999999999</v>
      </c>
      <c r="E29">
        <f>VLOOKUP(CONCATENATE($A29,"_",E$4),assets_m6!$A:$D,4,FALSE)</f>
        <v>243.34899999999999</v>
      </c>
      <c r="F29">
        <f>VLOOKUP(CONCATENATE($A29,"_",F$4),assets_m6!$A:$D,4,FALSE)</f>
        <v>244.04599999999999</v>
      </c>
      <c r="G29">
        <f>VLOOKUP(CONCATENATE($A29,"_",G$4),assets_m6!$A:$D,4,FALSE)</f>
        <v>247.31100000000001</v>
      </c>
      <c r="H29">
        <f>VLOOKUP(CONCATENATE($A29,"_",H$4),assets_m6!$A:$D,4,FALSE)</f>
        <v>250.94399999999999</v>
      </c>
      <c r="I29">
        <f>VLOOKUP(CONCATENATE($A29,"_",I$4),assets_m6!$A:$D,4,FALSE)</f>
        <v>249.49100000000001</v>
      </c>
      <c r="J29">
        <f>VLOOKUP(CONCATENATE($A29,"_",J$4),assets_m6!$A:$D,4,FALSE)</f>
        <v>250.85499999999999</v>
      </c>
      <c r="K29">
        <f>VLOOKUP(CONCATENATE($A29,"_",K$4),assets_m6!$A:$D,4,FALSE)</f>
        <v>250.148</v>
      </c>
      <c r="L29">
        <f>VLOOKUP(CONCATENATE($A29,"_",L$4),assets_m6!$A:$D,4,FALSE)</f>
        <v>251.94</v>
      </c>
      <c r="M29">
        <f>VLOOKUP(CONCATENATE($A29,"_",M$4),assets_m6!$A:$D,4,FALSE)</f>
        <v>254.15</v>
      </c>
      <c r="N29">
        <f>VLOOKUP(CONCATENATE($A29,"_",N$4),assets_m6!$A:$D,4,FALSE)</f>
        <v>252.816</v>
      </c>
      <c r="O29">
        <f>VLOOKUP(CONCATENATE($A29,"_",O$4),assets_m6!$A:$D,4,FALSE)</f>
        <v>253.244</v>
      </c>
      <c r="P29">
        <f>VLOOKUP(CONCATENATE($A29,"_",P$4),assets_m6!$A:$D,4,FALSE)</f>
        <v>250.73500000000001</v>
      </c>
      <c r="Q29">
        <f>VLOOKUP(CONCATENATE($A29,"_",Q$4),assets_m6!$A:$D,4,FALSE)</f>
        <v>252.15899999999999</v>
      </c>
      <c r="R29">
        <f>VLOOKUP(CONCATENATE($A29,"_",R$4),assets_m6!$A:$D,4,FALSE)</f>
        <v>251.8</v>
      </c>
      <c r="S29">
        <f>VLOOKUP(CONCATENATE($A29,"_",S$4),assets_m6!$A:$D,4,FALSE)</f>
        <v>255.62299999999999</v>
      </c>
      <c r="T29">
        <f>VLOOKUP(CONCATENATE($A29,"_",T$4),assets_m6!$A:$D,4,FALSE)</f>
        <v>254.38900000000001</v>
      </c>
      <c r="U29">
        <f>VLOOKUP(CONCATENATE($A29,"_",U$4),assets_m6!$A:$D,4,FALSE)</f>
        <v>256.49900000000002</v>
      </c>
      <c r="V29">
        <f>VLOOKUP(CONCATENATE($A29,"_",V$4),assets_m6!$A:$D,4,FALSE)</f>
        <v>252.71600000000001</v>
      </c>
      <c r="X29" t="str">
        <f t="shared" si="16"/>
        <v>DG</v>
      </c>
      <c r="Y29">
        <f t="shared" si="16"/>
        <v>246.69399999999999</v>
      </c>
      <c r="Z29">
        <f t="shared" si="33"/>
        <v>246.60400000000001</v>
      </c>
      <c r="AA29">
        <f t="shared" si="33"/>
        <v>240.30199999999999</v>
      </c>
      <c r="AB29">
        <f t="shared" si="33"/>
        <v>243.34899999999999</v>
      </c>
      <c r="AC29">
        <f t="shared" si="33"/>
        <v>244.04599999999999</v>
      </c>
      <c r="AD29">
        <f t="shared" si="33"/>
        <v>247.31100000000001</v>
      </c>
      <c r="AE29">
        <f t="shared" si="33"/>
        <v>250.94399999999999</v>
      </c>
      <c r="AF29">
        <f t="shared" si="33"/>
        <v>249.49100000000001</v>
      </c>
      <c r="AG29">
        <f t="shared" si="33"/>
        <v>250.85499999999999</v>
      </c>
      <c r="AH29">
        <f t="shared" si="33"/>
        <v>250.148</v>
      </c>
      <c r="AI29">
        <f t="shared" si="33"/>
        <v>251.94</v>
      </c>
      <c r="AJ29">
        <f t="shared" si="33"/>
        <v>254.15</v>
      </c>
      <c r="AK29">
        <f t="shared" si="33"/>
        <v>252.816</v>
      </c>
      <c r="AL29">
        <f t="shared" si="33"/>
        <v>253.244</v>
      </c>
      <c r="AM29">
        <f t="shared" si="33"/>
        <v>250.73500000000001</v>
      </c>
      <c r="AN29">
        <f t="shared" si="33"/>
        <v>252.15899999999999</v>
      </c>
      <c r="AO29">
        <f t="shared" si="31"/>
        <v>251.8</v>
      </c>
      <c r="AP29">
        <f t="shared" si="11"/>
        <v>255.62299999999999</v>
      </c>
      <c r="AQ29">
        <f t="shared" si="11"/>
        <v>254.38900000000001</v>
      </c>
      <c r="AR29">
        <f t="shared" si="11"/>
        <v>256.49900000000002</v>
      </c>
      <c r="AS29">
        <f t="shared" si="11"/>
        <v>252.71600000000001</v>
      </c>
      <c r="AU29" t="s">
        <v>27</v>
      </c>
      <c r="AV29">
        <f t="shared" si="17"/>
        <v>-3.6482443837294379E-6</v>
      </c>
      <c r="AW29">
        <f t="shared" si="17"/>
        <v>-2.5555141035830812E-4</v>
      </c>
      <c r="AX29">
        <f t="shared" si="17"/>
        <v>1.2679877820409309E-4</v>
      </c>
      <c r="AY29">
        <f t="shared" si="17"/>
        <v>2.8641991543010359E-5</v>
      </c>
      <c r="AZ29">
        <f t="shared" si="17"/>
        <v>1.3378625341124278E-4</v>
      </c>
      <c r="BA29">
        <f t="shared" si="17"/>
        <v>1.4690005701323359E-4</v>
      </c>
      <c r="BB29">
        <f t="shared" si="17"/>
        <v>-5.7901364447843926E-5</v>
      </c>
      <c r="BC29">
        <f t="shared" si="17"/>
        <v>5.4671310788764961E-5</v>
      </c>
      <c r="BD29">
        <f t="shared" si="17"/>
        <v>-2.8183612046799694E-5</v>
      </c>
      <c r="BE29">
        <f t="shared" si="17"/>
        <v>7.1637590546396593E-5</v>
      </c>
      <c r="BF29">
        <f t="shared" si="17"/>
        <v>8.7719298245614354E-5</v>
      </c>
      <c r="BG29">
        <f t="shared" si="17"/>
        <v>-5.2488687782805558E-5</v>
      </c>
      <c r="BH29">
        <f t="shared" si="17"/>
        <v>1.692930827162827E-5</v>
      </c>
      <c r="BI29">
        <f t="shared" si="17"/>
        <v>-9.9074410450000248E-5</v>
      </c>
      <c r="BJ29">
        <f t="shared" si="17"/>
        <v>5.6793028496220239E-5</v>
      </c>
      <c r="BK29">
        <f t="shared" si="17"/>
        <v>-1.423704884616375E-5</v>
      </c>
      <c r="BL29">
        <f t="shared" si="32"/>
        <v>1.5182684670373228E-4</v>
      </c>
      <c r="BM29">
        <f t="shared" si="13"/>
        <v>-4.8274216326386145E-5</v>
      </c>
      <c r="BN29">
        <f t="shared" si="13"/>
        <v>8.2943837980416348E-5</v>
      </c>
      <c r="BO29">
        <f t="shared" si="13"/>
        <v>-1.474859551109367E-4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2.4410808532027612E-2</v>
      </c>
      <c r="BZ29">
        <f t="shared" si="20"/>
        <v>35</v>
      </c>
      <c r="CA29">
        <f t="shared" si="21"/>
        <v>2</v>
      </c>
      <c r="CB29">
        <f t="shared" si="22"/>
        <v>0.11999999999999997</v>
      </c>
      <c r="CC29">
        <f t="shared" si="23"/>
        <v>0</v>
      </c>
      <c r="CD29">
        <f t="shared" si="24"/>
        <v>1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0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396.80700000000002</v>
      </c>
      <c r="C30">
        <f>VLOOKUP(CONCATENATE($A30,"_",C$4),assets_m6!$A:$D,4,FALSE)</f>
        <v>385.596</v>
      </c>
      <c r="D30">
        <f>VLOOKUP(CONCATENATE($A30,"_",D$4),assets_m6!$A:$D,4,FALSE)</f>
        <v>384.36399999999998</v>
      </c>
      <c r="E30">
        <f>VLOOKUP(CONCATENATE($A30,"_",E$4),assets_m6!$A:$D,4,FALSE)</f>
        <v>390.565</v>
      </c>
      <c r="F30">
        <f>VLOOKUP(CONCATENATE($A30,"_",F$4),assets_m6!$A:$D,4,FALSE)</f>
        <v>387.41500000000002</v>
      </c>
      <c r="G30">
        <f>VLOOKUP(CONCATENATE($A30,"_",G$4),assets_m6!$A:$D,4,FALSE)</f>
        <v>389.69099999999997</v>
      </c>
      <c r="H30">
        <f>VLOOKUP(CONCATENATE($A30,"_",H$4),assets_m6!$A:$D,4,FALSE)</f>
        <v>387.71300000000002</v>
      </c>
      <c r="I30">
        <f>VLOOKUP(CONCATENATE($A30,"_",I$4),assets_m6!$A:$D,4,FALSE)</f>
        <v>388.65699999999998</v>
      </c>
      <c r="J30">
        <f>VLOOKUP(CONCATENATE($A30,"_",J$4),assets_m6!$A:$D,4,FALSE)</f>
        <v>388.49799999999999</v>
      </c>
      <c r="K30">
        <f>VLOOKUP(CONCATENATE($A30,"_",K$4),assets_m6!$A:$D,4,FALSE)</f>
        <v>388.92599999999999</v>
      </c>
      <c r="L30">
        <f>VLOOKUP(CONCATENATE($A30,"_",L$4),assets_m6!$A:$D,4,FALSE)</f>
        <v>385.53699999999998</v>
      </c>
      <c r="M30">
        <f>VLOOKUP(CONCATENATE($A30,"_",M$4),assets_m6!$A:$D,4,FALSE)</f>
        <v>392.45400000000001</v>
      </c>
      <c r="N30">
        <f>VLOOKUP(CONCATENATE($A30,"_",N$4),assets_m6!$A:$D,4,FALSE)</f>
        <v>390.13799999999998</v>
      </c>
      <c r="O30">
        <f>VLOOKUP(CONCATENATE($A30,"_",O$4),assets_m6!$A:$D,4,FALSE)</f>
        <v>403.24700000000001</v>
      </c>
      <c r="P30">
        <f>VLOOKUP(CONCATENATE($A30,"_",P$4),assets_m6!$A:$D,4,FALSE)</f>
        <v>401.637</v>
      </c>
      <c r="Q30">
        <f>VLOOKUP(CONCATENATE($A30,"_",Q$4),assets_m6!$A:$D,4,FALSE)</f>
        <v>409.697</v>
      </c>
      <c r="R30">
        <f>VLOOKUP(CONCATENATE($A30,"_",R$4),assets_m6!$A:$D,4,FALSE)</f>
        <v>408.32499999999999</v>
      </c>
      <c r="S30">
        <f>VLOOKUP(CONCATENATE($A30,"_",S$4),assets_m6!$A:$D,4,FALSE)</f>
        <v>408.39499999999998</v>
      </c>
      <c r="T30">
        <f>VLOOKUP(CONCATENATE($A30,"_",T$4),assets_m6!$A:$D,4,FALSE)</f>
        <v>409.44799999999998</v>
      </c>
      <c r="U30">
        <f>VLOOKUP(CONCATENATE($A30,"_",U$4),assets_m6!$A:$D,4,FALSE)</f>
        <v>414.37799999999999</v>
      </c>
      <c r="V30">
        <f>VLOOKUP(CONCATENATE($A30,"_",V$4),assets_m6!$A:$D,4,FALSE)</f>
        <v>402.7</v>
      </c>
      <c r="X30" t="str">
        <f t="shared" si="16"/>
        <v>DPZ</v>
      </c>
      <c r="Y30">
        <f t="shared" si="16"/>
        <v>396.80700000000002</v>
      </c>
      <c r="Z30">
        <f t="shared" si="33"/>
        <v>385.596</v>
      </c>
      <c r="AA30">
        <f t="shared" si="33"/>
        <v>384.36399999999998</v>
      </c>
      <c r="AB30">
        <f t="shared" si="33"/>
        <v>390.565</v>
      </c>
      <c r="AC30">
        <f t="shared" si="33"/>
        <v>387.41500000000002</v>
      </c>
      <c r="AD30">
        <f t="shared" si="33"/>
        <v>389.69099999999997</v>
      </c>
      <c r="AE30">
        <f t="shared" si="33"/>
        <v>387.71300000000002</v>
      </c>
      <c r="AF30">
        <f t="shared" si="33"/>
        <v>388.65699999999998</v>
      </c>
      <c r="AG30">
        <f t="shared" si="33"/>
        <v>388.49799999999999</v>
      </c>
      <c r="AH30">
        <f t="shared" si="33"/>
        <v>388.92599999999999</v>
      </c>
      <c r="AI30">
        <f t="shared" si="33"/>
        <v>385.53699999999998</v>
      </c>
      <c r="AJ30">
        <f t="shared" si="33"/>
        <v>392.45400000000001</v>
      </c>
      <c r="AK30">
        <f t="shared" si="33"/>
        <v>390.13799999999998</v>
      </c>
      <c r="AL30">
        <f t="shared" si="33"/>
        <v>403.24700000000001</v>
      </c>
      <c r="AM30">
        <f t="shared" si="33"/>
        <v>401.637</v>
      </c>
      <c r="AN30">
        <f t="shared" si="33"/>
        <v>409.697</v>
      </c>
      <c r="AO30">
        <f t="shared" si="31"/>
        <v>408.32499999999999</v>
      </c>
      <c r="AP30">
        <f t="shared" si="11"/>
        <v>408.39499999999998</v>
      </c>
      <c r="AQ30">
        <f t="shared" si="11"/>
        <v>409.44799999999998</v>
      </c>
      <c r="AR30">
        <f t="shared" si="11"/>
        <v>414.37799999999999</v>
      </c>
      <c r="AS30">
        <f t="shared" si="11"/>
        <v>402.7</v>
      </c>
      <c r="AU30" t="s">
        <v>28</v>
      </c>
      <c r="AV30">
        <f t="shared" si="17"/>
        <v>-2.8253029810462044E-4</v>
      </c>
      <c r="AW30">
        <f t="shared" si="17"/>
        <v>-3.1950538906005965E-5</v>
      </c>
      <c r="AX30">
        <f t="shared" si="17"/>
        <v>1.6133144623325864E-4</v>
      </c>
      <c r="AY30">
        <f t="shared" si="17"/>
        <v>-8.0652388206827984E-5</v>
      </c>
      <c r="AZ30">
        <f t="shared" si="17"/>
        <v>5.8748370610326229E-5</v>
      </c>
      <c r="BA30">
        <f t="shared" si="17"/>
        <v>-5.0758164802367822E-5</v>
      </c>
      <c r="BB30">
        <f t="shared" si="17"/>
        <v>2.434790682798771E-5</v>
      </c>
      <c r="BC30">
        <f t="shared" si="17"/>
        <v>-4.0910108398920336E-6</v>
      </c>
      <c r="BD30">
        <f t="shared" si="17"/>
        <v>1.1016787731210903E-5</v>
      </c>
      <c r="BE30">
        <f t="shared" si="17"/>
        <v>-8.7137398888220647E-5</v>
      </c>
      <c r="BF30">
        <f t="shared" si="17"/>
        <v>1.7941209274336913E-4</v>
      </c>
      <c r="BG30">
        <f t="shared" si="17"/>
        <v>-5.9013285633476302E-5</v>
      </c>
      <c r="BH30">
        <f t="shared" si="17"/>
        <v>3.3600930952637368E-4</v>
      </c>
      <c r="BI30">
        <f t="shared" si="17"/>
        <v>-3.9925901494617774E-5</v>
      </c>
      <c r="BJ30">
        <f t="shared" si="17"/>
        <v>2.0067872232886914E-4</v>
      </c>
      <c r="BK30">
        <f t="shared" si="17"/>
        <v>-3.3488163203538569E-5</v>
      </c>
      <c r="BL30">
        <f t="shared" si="32"/>
        <v>1.7143207004222906E-6</v>
      </c>
      <c r="BM30">
        <f t="shared" si="13"/>
        <v>2.5783861212796369E-5</v>
      </c>
      <c r="BN30">
        <f t="shared" si="13"/>
        <v>1.2040601004278949E-4</v>
      </c>
      <c r="BO30">
        <f t="shared" si="13"/>
        <v>-2.8181998079048593E-4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1.485104849460814E-2</v>
      </c>
      <c r="BZ30">
        <f t="shared" si="20"/>
        <v>27</v>
      </c>
      <c r="CA30">
        <f t="shared" si="21"/>
        <v>2</v>
      </c>
      <c r="CB30">
        <f t="shared" si="22"/>
        <v>0.11999999999999997</v>
      </c>
      <c r="CC30">
        <f t="shared" si="23"/>
        <v>0</v>
      </c>
      <c r="CD30">
        <f t="shared" si="24"/>
        <v>1</v>
      </c>
      <c r="CE30">
        <f t="shared" si="25"/>
        <v>0</v>
      </c>
      <c r="CF30">
        <f t="shared" si="26"/>
        <v>0</v>
      </c>
      <c r="CG30">
        <f t="shared" si="27"/>
        <v>0</v>
      </c>
      <c r="CI30">
        <f t="shared" si="28"/>
        <v>0</v>
      </c>
      <c r="CJ30">
        <f t="shared" si="29"/>
        <v>1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59.408000000000001</v>
      </c>
      <c r="C31">
        <f>VLOOKUP(CONCATENATE($A31,"_",C$4),assets_m6!$A:$D,4,FALSE)</f>
        <v>59.746000000000002</v>
      </c>
      <c r="D31">
        <f>VLOOKUP(CONCATENATE($A31,"_",D$4),assets_m6!$A:$D,4,FALSE)</f>
        <v>59.865000000000002</v>
      </c>
      <c r="E31">
        <f>VLOOKUP(CONCATENATE($A31,"_",E$4),assets_m6!$A:$D,4,FALSE)</f>
        <v>59.776000000000003</v>
      </c>
      <c r="F31">
        <f>VLOOKUP(CONCATENATE($A31,"_",F$4),assets_m6!$A:$D,4,FALSE)</f>
        <v>62.154000000000003</v>
      </c>
      <c r="G31">
        <f>VLOOKUP(CONCATENATE($A31,"_",G$4),assets_m6!$A:$D,4,FALSE)</f>
        <v>62.264000000000003</v>
      </c>
      <c r="H31">
        <f>VLOOKUP(CONCATENATE($A31,"_",H$4),assets_m6!$A:$D,4,FALSE)</f>
        <v>61.518000000000001</v>
      </c>
      <c r="I31">
        <f>VLOOKUP(CONCATENATE($A31,"_",I$4),assets_m6!$A:$D,4,FALSE)</f>
        <v>60.811</v>
      </c>
      <c r="J31">
        <f>VLOOKUP(CONCATENATE($A31,"_",J$4),assets_m6!$A:$D,4,FALSE)</f>
        <v>61.398000000000003</v>
      </c>
      <c r="K31">
        <f>VLOOKUP(CONCATENATE($A31,"_",K$4),assets_m6!$A:$D,4,FALSE)</f>
        <v>61.457999999999998</v>
      </c>
      <c r="L31">
        <f>VLOOKUP(CONCATENATE($A31,"_",L$4),assets_m6!$A:$D,4,FALSE)</f>
        <v>61.826000000000001</v>
      </c>
      <c r="M31">
        <f>VLOOKUP(CONCATENATE($A31,"_",M$4),assets_m6!$A:$D,4,FALSE)</f>
        <v>61.746000000000002</v>
      </c>
      <c r="N31">
        <f>VLOOKUP(CONCATENATE($A31,"_",N$4),assets_m6!$A:$D,4,FALSE)</f>
        <v>62.601999999999997</v>
      </c>
      <c r="O31">
        <f>VLOOKUP(CONCATENATE($A31,"_",O$4),assets_m6!$A:$D,4,FALSE)</f>
        <v>63.19</v>
      </c>
      <c r="P31">
        <f>VLOOKUP(CONCATENATE($A31,"_",P$4),assets_m6!$A:$D,4,FALSE)</f>
        <v>63.09</v>
      </c>
      <c r="Q31">
        <f>VLOOKUP(CONCATENATE($A31,"_",Q$4),assets_m6!$A:$D,4,FALSE)</f>
        <v>64.552999999999997</v>
      </c>
      <c r="R31">
        <f>VLOOKUP(CONCATENATE($A31,"_",R$4),assets_m6!$A:$D,4,FALSE)</f>
        <v>65.040999999999997</v>
      </c>
      <c r="S31">
        <f>VLOOKUP(CONCATENATE($A31,"_",S$4),assets_m6!$A:$D,4,FALSE)</f>
        <v>64.462999999999994</v>
      </c>
      <c r="T31">
        <f>VLOOKUP(CONCATENATE($A31,"_",T$4),assets_m6!$A:$D,4,FALSE)</f>
        <v>64.572999999999993</v>
      </c>
      <c r="U31">
        <f>VLOOKUP(CONCATENATE($A31,"_",U$4),assets_m6!$A:$D,4,FALSE)</f>
        <v>64.304000000000002</v>
      </c>
      <c r="V31">
        <f>VLOOKUP(CONCATENATE($A31,"_",V$4),assets_m6!$A:$D,4,FALSE)</f>
        <v>63.19</v>
      </c>
      <c r="X31" t="str">
        <f t="shared" si="16"/>
        <v>DRE</v>
      </c>
      <c r="Y31">
        <f t="shared" si="16"/>
        <v>59.408000000000001</v>
      </c>
      <c r="Z31">
        <f t="shared" si="33"/>
        <v>59.746000000000002</v>
      </c>
      <c r="AA31">
        <f t="shared" si="33"/>
        <v>59.865000000000002</v>
      </c>
      <c r="AB31">
        <f t="shared" si="33"/>
        <v>59.776000000000003</v>
      </c>
      <c r="AC31">
        <f t="shared" si="33"/>
        <v>62.154000000000003</v>
      </c>
      <c r="AD31">
        <f t="shared" si="33"/>
        <v>62.264000000000003</v>
      </c>
      <c r="AE31">
        <f t="shared" si="33"/>
        <v>61.518000000000001</v>
      </c>
      <c r="AF31">
        <f t="shared" si="33"/>
        <v>60.811</v>
      </c>
      <c r="AG31">
        <f t="shared" si="33"/>
        <v>61.398000000000003</v>
      </c>
      <c r="AH31">
        <f t="shared" si="33"/>
        <v>61.457999999999998</v>
      </c>
      <c r="AI31">
        <f t="shared" si="33"/>
        <v>61.826000000000001</v>
      </c>
      <c r="AJ31">
        <f t="shared" si="33"/>
        <v>61.746000000000002</v>
      </c>
      <c r="AK31">
        <f t="shared" si="33"/>
        <v>62.601999999999997</v>
      </c>
      <c r="AL31">
        <f t="shared" si="33"/>
        <v>63.19</v>
      </c>
      <c r="AM31">
        <f t="shared" si="33"/>
        <v>63.09</v>
      </c>
      <c r="AN31">
        <f t="shared" si="33"/>
        <v>64.552999999999997</v>
      </c>
      <c r="AO31">
        <f t="shared" si="31"/>
        <v>65.040999999999997</v>
      </c>
      <c r="AP31">
        <f t="shared" si="11"/>
        <v>64.462999999999994</v>
      </c>
      <c r="AQ31">
        <f t="shared" si="11"/>
        <v>64.572999999999993</v>
      </c>
      <c r="AR31">
        <f t="shared" si="11"/>
        <v>64.304000000000002</v>
      </c>
      <c r="AS31">
        <f t="shared" si="11"/>
        <v>63.19</v>
      </c>
      <c r="AU31" t="s">
        <v>29</v>
      </c>
      <c r="AV31">
        <f t="shared" si="17"/>
        <v>5.6894694317263834E-5</v>
      </c>
      <c r="AW31">
        <f t="shared" si="17"/>
        <v>1.9917651390888053E-5</v>
      </c>
      <c r="AX31">
        <f t="shared" si="17"/>
        <v>-1.4866783596425063E-5</v>
      </c>
      <c r="AY31">
        <f t="shared" si="17"/>
        <v>3.9781852248394004E-4</v>
      </c>
      <c r="AZ31">
        <f t="shared" si="17"/>
        <v>1.7697975995108832E-5</v>
      </c>
      <c r="BA31">
        <f t="shared" si="17"/>
        <v>-1.1981241166645288E-4</v>
      </c>
      <c r="BB31">
        <f t="shared" si="17"/>
        <v>-1.1492571279950596E-4</v>
      </c>
      <c r="BC31">
        <f t="shared" si="17"/>
        <v>9.6528588577724964E-5</v>
      </c>
      <c r="BD31">
        <f t="shared" si="17"/>
        <v>9.7723052868163724E-6</v>
      </c>
      <c r="BE31">
        <f t="shared" si="17"/>
        <v>5.9878290865306733E-5</v>
      </c>
      <c r="BF31">
        <f t="shared" si="17"/>
        <v>-1.2939539999352748E-5</v>
      </c>
      <c r="BG31">
        <f t="shared" si="17"/>
        <v>1.3863246202183049E-4</v>
      </c>
      <c r="BH31">
        <f t="shared" si="17"/>
        <v>9.3926711606658102E-5</v>
      </c>
      <c r="BI31">
        <f t="shared" si="17"/>
        <v>-1.5825288811519911E-5</v>
      </c>
      <c r="BJ31">
        <f t="shared" si="17"/>
        <v>2.3189094943731078E-4</v>
      </c>
      <c r="BK31">
        <f t="shared" si="17"/>
        <v>7.5596796430839707E-5</v>
      </c>
      <c r="BL31">
        <f t="shared" si="32"/>
        <v>-8.8867022339755386E-5</v>
      </c>
      <c r="BM31">
        <f t="shared" si="13"/>
        <v>1.7064052247025341E-5</v>
      </c>
      <c r="BN31">
        <f t="shared" si="13"/>
        <v>-4.1658278227740895E-5</v>
      </c>
      <c r="BO31">
        <f t="shared" si="13"/>
        <v>-1.7323961184374291E-4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6.3661459736062423E-2</v>
      </c>
      <c r="BZ31">
        <f t="shared" si="20"/>
        <v>60</v>
      </c>
      <c r="CA31">
        <f t="shared" si="21"/>
        <v>3</v>
      </c>
      <c r="CB31">
        <f t="shared" si="22"/>
        <v>7.9999999999999988E-2</v>
      </c>
      <c r="CC31">
        <f t="shared" si="23"/>
        <v>0</v>
      </c>
      <c r="CD31">
        <f t="shared" si="24"/>
        <v>0</v>
      </c>
      <c r="CE31">
        <f t="shared" si="25"/>
        <v>1</v>
      </c>
      <c r="CF31">
        <f t="shared" si="26"/>
        <v>0</v>
      </c>
      <c r="CG31">
        <f t="shared" si="27"/>
        <v>0</v>
      </c>
      <c r="CI31">
        <f t="shared" si="28"/>
        <v>0</v>
      </c>
      <c r="CJ31">
        <f t="shared" si="29"/>
        <v>0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31</v>
      </c>
      <c r="C32">
        <f>VLOOKUP(CONCATENATE($A32,"_",C$4),assets_m6!$A:$D,4,FALSE)</f>
        <v>31.16</v>
      </c>
      <c r="D32">
        <f>VLOOKUP(CONCATENATE($A32,"_",D$4),assets_m6!$A:$D,4,FALSE)</f>
        <v>30.49</v>
      </c>
      <c r="E32">
        <f>VLOOKUP(CONCATENATE($A32,"_",E$4),assets_m6!$A:$D,4,FALSE)</f>
        <v>31.69</v>
      </c>
      <c r="F32">
        <f>VLOOKUP(CONCATENATE($A32,"_",F$4),assets_m6!$A:$D,4,FALSE)</f>
        <v>31.65</v>
      </c>
      <c r="G32">
        <f>VLOOKUP(CONCATENATE($A32,"_",G$4),assets_m6!$A:$D,4,FALSE)</f>
        <v>31.6</v>
      </c>
      <c r="H32">
        <f>VLOOKUP(CONCATENATE($A32,"_",H$4),assets_m6!$A:$D,4,FALSE)</f>
        <v>31.65</v>
      </c>
      <c r="I32">
        <f>VLOOKUP(CONCATENATE($A32,"_",I$4),assets_m6!$A:$D,4,FALSE)</f>
        <v>31.12</v>
      </c>
      <c r="J32">
        <f>VLOOKUP(CONCATENATE($A32,"_",J$4),assets_m6!$A:$D,4,FALSE)</f>
        <v>31.52</v>
      </c>
      <c r="K32">
        <f>VLOOKUP(CONCATENATE($A32,"_",K$4),assets_m6!$A:$D,4,FALSE)</f>
        <v>26.15</v>
      </c>
      <c r="L32">
        <f>VLOOKUP(CONCATENATE($A32,"_",L$4),assets_m6!$A:$D,4,FALSE)</f>
        <v>25.54</v>
      </c>
      <c r="M32">
        <f>VLOOKUP(CONCATENATE($A32,"_",M$4),assets_m6!$A:$D,4,FALSE)</f>
        <v>26.22</v>
      </c>
      <c r="N32">
        <f>VLOOKUP(CONCATENATE($A32,"_",N$4),assets_m6!$A:$D,4,FALSE)</f>
        <v>25.76</v>
      </c>
      <c r="O32">
        <f>VLOOKUP(CONCATENATE($A32,"_",O$4),assets_m6!$A:$D,4,FALSE)</f>
        <v>26.33</v>
      </c>
      <c r="P32">
        <f>VLOOKUP(CONCATENATE($A32,"_",P$4),assets_m6!$A:$D,4,FALSE)</f>
        <v>26.31</v>
      </c>
      <c r="Q32">
        <f>VLOOKUP(CONCATENATE($A32,"_",Q$4),assets_m6!$A:$D,4,FALSE)</f>
        <v>26.64</v>
      </c>
      <c r="R32">
        <f>VLOOKUP(CONCATENATE($A32,"_",R$4),assets_m6!$A:$D,4,FALSE)</f>
        <v>26.7</v>
      </c>
      <c r="S32">
        <f>VLOOKUP(CONCATENATE($A32,"_",S$4),assets_m6!$A:$D,4,FALSE)</f>
        <v>26.68</v>
      </c>
      <c r="T32">
        <f>VLOOKUP(CONCATENATE($A32,"_",T$4),assets_m6!$A:$D,4,FALSE)</f>
        <v>25.92</v>
      </c>
      <c r="U32">
        <f>VLOOKUP(CONCATENATE($A32,"_",U$4),assets_m6!$A:$D,4,FALSE)</f>
        <v>26.23</v>
      </c>
      <c r="V32">
        <f>VLOOKUP(CONCATENATE($A32,"_",V$4),assets_m6!$A:$D,4,FALSE)</f>
        <v>25.93</v>
      </c>
      <c r="X32" t="str">
        <f t="shared" si="16"/>
        <v>DXC</v>
      </c>
      <c r="Y32">
        <f t="shared" si="16"/>
        <v>31</v>
      </c>
      <c r="Z32">
        <f t="shared" si="33"/>
        <v>31.16</v>
      </c>
      <c r="AA32">
        <f t="shared" si="33"/>
        <v>30.49</v>
      </c>
      <c r="AB32">
        <f t="shared" si="33"/>
        <v>31.69</v>
      </c>
      <c r="AC32">
        <f t="shared" si="33"/>
        <v>31.65</v>
      </c>
      <c r="AD32">
        <f t="shared" si="33"/>
        <v>31.6</v>
      </c>
      <c r="AE32">
        <f t="shared" si="33"/>
        <v>31.65</v>
      </c>
      <c r="AF32">
        <f t="shared" si="33"/>
        <v>31.12</v>
      </c>
      <c r="AG32">
        <f t="shared" si="33"/>
        <v>31.52</v>
      </c>
      <c r="AH32">
        <f t="shared" si="33"/>
        <v>26.15</v>
      </c>
      <c r="AI32">
        <f t="shared" si="33"/>
        <v>25.54</v>
      </c>
      <c r="AJ32">
        <f t="shared" si="33"/>
        <v>26.22</v>
      </c>
      <c r="AK32">
        <f t="shared" si="33"/>
        <v>25.76</v>
      </c>
      <c r="AL32">
        <f t="shared" si="33"/>
        <v>26.33</v>
      </c>
      <c r="AM32">
        <f t="shared" si="33"/>
        <v>26.31</v>
      </c>
      <c r="AN32">
        <f t="shared" si="33"/>
        <v>26.64</v>
      </c>
      <c r="AO32">
        <f t="shared" si="31"/>
        <v>26.7</v>
      </c>
      <c r="AP32">
        <f t="shared" si="11"/>
        <v>26.68</v>
      </c>
      <c r="AQ32">
        <f t="shared" si="11"/>
        <v>25.92</v>
      </c>
      <c r="AR32">
        <f t="shared" si="11"/>
        <v>26.23</v>
      </c>
      <c r="AS32">
        <f t="shared" si="11"/>
        <v>25.93</v>
      </c>
      <c r="AU32" t="s">
        <v>30</v>
      </c>
      <c r="AV32">
        <f t="shared" si="17"/>
        <v>5.1612903225806498E-5</v>
      </c>
      <c r="AW32">
        <f t="shared" si="17"/>
        <v>-2.15019255455713E-4</v>
      </c>
      <c r="AX32">
        <f t="shared" si="17"/>
        <v>3.9357166284027643E-4</v>
      </c>
      <c r="AY32">
        <f t="shared" si="17"/>
        <v>-1.2622278321237836E-5</v>
      </c>
      <c r="AZ32">
        <f t="shared" si="17"/>
        <v>-1.5797788309635754E-5</v>
      </c>
      <c r="BA32">
        <f t="shared" si="17"/>
        <v>1.5822784810125682E-5</v>
      </c>
      <c r="BB32">
        <f t="shared" si="17"/>
        <v>-1.6745655608214774E-4</v>
      </c>
      <c r="BC32">
        <f t="shared" si="17"/>
        <v>1.2853470437017951E-4</v>
      </c>
      <c r="BD32">
        <f t="shared" si="17"/>
        <v>-1.7036802030456857E-3</v>
      </c>
      <c r="BE32">
        <f t="shared" si="17"/>
        <v>-2.3326959847036309E-4</v>
      </c>
      <c r="BF32">
        <f t="shared" si="17"/>
        <v>2.6624902114330453E-4</v>
      </c>
      <c r="BG32">
        <f t="shared" si="17"/>
        <v>-1.7543859649122705E-4</v>
      </c>
      <c r="BH32">
        <f t="shared" si="17"/>
        <v>2.2127329192546456E-4</v>
      </c>
      <c r="BI32">
        <f t="shared" si="17"/>
        <v>-7.5958982149637584E-6</v>
      </c>
      <c r="BJ32">
        <f t="shared" si="17"/>
        <v>1.2542759407069626E-4</v>
      </c>
      <c r="BK32">
        <f t="shared" si="17"/>
        <v>2.2522522522522045E-5</v>
      </c>
      <c r="BL32">
        <f t="shared" si="32"/>
        <v>-7.4906367041196918E-6</v>
      </c>
      <c r="BM32">
        <f t="shared" si="13"/>
        <v>-2.8485757121439204E-4</v>
      </c>
      <c r="BN32">
        <f t="shared" si="13"/>
        <v>1.1959876543209827E-4</v>
      </c>
      <c r="BO32">
        <f t="shared" si="13"/>
        <v>-1.1437285550895947E-4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-0.16354838709677419</v>
      </c>
      <c r="BZ32">
        <f t="shared" si="20"/>
        <v>1</v>
      </c>
      <c r="CA32">
        <f t="shared" si="21"/>
        <v>1</v>
      </c>
      <c r="CB32">
        <f t="shared" si="22"/>
        <v>0.24</v>
      </c>
      <c r="CC32">
        <f t="shared" si="23"/>
        <v>1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1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21.347000000000001</v>
      </c>
      <c r="C33">
        <f>VLOOKUP(CONCATENATE($A33,"_",C$4),assets_m6!$A:$D,4,FALSE)</f>
        <v>21.611999999999998</v>
      </c>
      <c r="D33">
        <f>VLOOKUP(CONCATENATE($A33,"_",D$4),assets_m6!$A:$D,4,FALSE)</f>
        <v>21.337</v>
      </c>
      <c r="E33">
        <f>VLOOKUP(CONCATENATE($A33,"_",E$4),assets_m6!$A:$D,4,FALSE)</f>
        <v>21.936</v>
      </c>
      <c r="F33">
        <f>VLOOKUP(CONCATENATE($A33,"_",F$4),assets_m6!$A:$D,4,FALSE)</f>
        <v>22.033999999999999</v>
      </c>
      <c r="G33">
        <f>VLOOKUP(CONCATENATE($A33,"_",G$4),assets_m6!$A:$D,4,FALSE)</f>
        <v>22.318999999999999</v>
      </c>
      <c r="H33">
        <f>VLOOKUP(CONCATENATE($A33,"_",H$4),assets_m6!$A:$D,4,FALSE)</f>
        <v>22.309000000000001</v>
      </c>
      <c r="I33">
        <f>VLOOKUP(CONCATENATE($A33,"_",I$4),assets_m6!$A:$D,4,FALSE)</f>
        <v>22.024000000000001</v>
      </c>
      <c r="J33">
        <f>VLOOKUP(CONCATENATE($A33,"_",J$4),assets_m6!$A:$D,4,FALSE)</f>
        <v>22.132000000000001</v>
      </c>
      <c r="K33">
        <f>VLOOKUP(CONCATENATE($A33,"_",K$4),assets_m6!$A:$D,4,FALSE)</f>
        <v>22.122</v>
      </c>
      <c r="L33">
        <f>VLOOKUP(CONCATENATE($A33,"_",L$4),assets_m6!$A:$D,4,FALSE)</f>
        <v>21.965</v>
      </c>
      <c r="M33">
        <f>VLOOKUP(CONCATENATE($A33,"_",M$4),assets_m6!$A:$D,4,FALSE)</f>
        <v>22.172000000000001</v>
      </c>
      <c r="N33">
        <f>VLOOKUP(CONCATENATE($A33,"_",N$4),assets_m6!$A:$D,4,FALSE)</f>
        <v>21.995000000000001</v>
      </c>
      <c r="O33">
        <f>VLOOKUP(CONCATENATE($A33,"_",O$4),assets_m6!$A:$D,4,FALSE)</f>
        <v>22.594000000000001</v>
      </c>
      <c r="P33">
        <f>VLOOKUP(CONCATENATE($A33,"_",P$4),assets_m6!$A:$D,4,FALSE)</f>
        <v>22.613</v>
      </c>
      <c r="Q33">
        <f>VLOOKUP(CONCATENATE($A33,"_",Q$4),assets_m6!$A:$D,4,FALSE)</f>
        <v>22.818999999999999</v>
      </c>
      <c r="R33">
        <f>VLOOKUP(CONCATENATE($A33,"_",R$4),assets_m6!$A:$D,4,FALSE)</f>
        <v>22.553999999999998</v>
      </c>
      <c r="S33">
        <f>VLOOKUP(CONCATENATE($A33,"_",S$4),assets_m6!$A:$D,4,FALSE)</f>
        <v>22.672000000000001</v>
      </c>
      <c r="T33">
        <f>VLOOKUP(CONCATENATE($A33,"_",T$4),assets_m6!$A:$D,4,FALSE)</f>
        <v>22.387</v>
      </c>
      <c r="U33">
        <f>VLOOKUP(CONCATENATE($A33,"_",U$4),assets_m6!$A:$D,4,FALSE)</f>
        <v>22.486000000000001</v>
      </c>
      <c r="V33">
        <f>VLOOKUP(CONCATENATE($A33,"_",V$4),assets_m6!$A:$D,4,FALSE)</f>
        <v>22.181000000000001</v>
      </c>
      <c r="X33" t="str">
        <f t="shared" si="16"/>
        <v>EWA</v>
      </c>
      <c r="Y33">
        <f t="shared" si="16"/>
        <v>21.347000000000001</v>
      </c>
      <c r="Z33">
        <f t="shared" si="33"/>
        <v>21.611999999999998</v>
      </c>
      <c r="AA33">
        <f t="shared" si="33"/>
        <v>21.337</v>
      </c>
      <c r="AB33">
        <f t="shared" si="33"/>
        <v>21.936</v>
      </c>
      <c r="AC33">
        <f t="shared" si="33"/>
        <v>22.033999999999999</v>
      </c>
      <c r="AD33">
        <f t="shared" si="33"/>
        <v>22.318999999999999</v>
      </c>
      <c r="AE33">
        <f t="shared" si="33"/>
        <v>22.309000000000001</v>
      </c>
      <c r="AF33">
        <f t="shared" si="33"/>
        <v>22.024000000000001</v>
      </c>
      <c r="AG33">
        <f t="shared" si="33"/>
        <v>22.132000000000001</v>
      </c>
      <c r="AH33">
        <f t="shared" si="33"/>
        <v>22.122</v>
      </c>
      <c r="AI33">
        <f t="shared" si="33"/>
        <v>21.965</v>
      </c>
      <c r="AJ33">
        <f t="shared" si="33"/>
        <v>22.172000000000001</v>
      </c>
      <c r="AK33">
        <f t="shared" si="33"/>
        <v>21.995000000000001</v>
      </c>
      <c r="AL33">
        <f t="shared" si="33"/>
        <v>22.594000000000001</v>
      </c>
      <c r="AM33">
        <f t="shared" si="33"/>
        <v>22.613</v>
      </c>
      <c r="AN33">
        <f t="shared" si="33"/>
        <v>22.818999999999999</v>
      </c>
      <c r="AO33">
        <f t="shared" si="31"/>
        <v>22.553999999999998</v>
      </c>
      <c r="AP33">
        <f t="shared" si="11"/>
        <v>22.672000000000001</v>
      </c>
      <c r="AQ33">
        <f t="shared" si="11"/>
        <v>22.387</v>
      </c>
      <c r="AR33">
        <f t="shared" si="11"/>
        <v>22.486000000000001</v>
      </c>
      <c r="AS33">
        <f t="shared" si="11"/>
        <v>22.181000000000001</v>
      </c>
      <c r="AU33" t="s">
        <v>42</v>
      </c>
      <c r="AV33">
        <f t="shared" si="17"/>
        <v>1.2413922331006559E-4</v>
      </c>
      <c r="AW33">
        <f t="shared" si="17"/>
        <v>-1.2724412363501695E-4</v>
      </c>
      <c r="AX33">
        <f t="shared" si="17"/>
        <v>2.8073299901579425E-4</v>
      </c>
      <c r="AY33">
        <f t="shared" si="17"/>
        <v>4.4675419401895959E-5</v>
      </c>
      <c r="AZ33">
        <f t="shared" si="17"/>
        <v>1.293455568666607E-4</v>
      </c>
      <c r="BA33">
        <f t="shared" si="17"/>
        <v>-4.4804874770366104E-6</v>
      </c>
      <c r="BB33">
        <f t="shared" si="17"/>
        <v>-1.2775113183020312E-4</v>
      </c>
      <c r="BC33">
        <f t="shared" si="17"/>
        <v>4.9037413730476092E-5</v>
      </c>
      <c r="BD33">
        <f t="shared" si="17"/>
        <v>-4.5183444785837533E-6</v>
      </c>
      <c r="BE33">
        <f t="shared" si="17"/>
        <v>-7.0970075038423303E-5</v>
      </c>
      <c r="BF33">
        <f t="shared" si="17"/>
        <v>9.4240837696335427E-5</v>
      </c>
      <c r="BG33">
        <f t="shared" si="17"/>
        <v>-7.9830416741836366E-5</v>
      </c>
      <c r="BH33">
        <f t="shared" si="17"/>
        <v>2.7233462150488759E-4</v>
      </c>
      <c r="BI33">
        <f t="shared" si="17"/>
        <v>8.4093122067798316E-6</v>
      </c>
      <c r="BJ33">
        <f t="shared" si="17"/>
        <v>9.109804094989586E-5</v>
      </c>
      <c r="BK33">
        <f t="shared" si="17"/>
        <v>-1.1613129409702466E-4</v>
      </c>
      <c r="BL33">
        <f t="shared" si="32"/>
        <v>5.2318879134522534E-5</v>
      </c>
      <c r="BM33">
        <f t="shared" si="13"/>
        <v>-1.2570571630204664E-4</v>
      </c>
      <c r="BN33">
        <f t="shared" si="13"/>
        <v>4.4222093179077231E-5</v>
      </c>
      <c r="BO33">
        <f t="shared" si="13"/>
        <v>-1.3563995374899924E-4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3.9068721600224836E-2</v>
      </c>
      <c r="BZ33">
        <f t="shared" si="20"/>
        <v>48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33.243000000000002</v>
      </c>
      <c r="C34">
        <f>VLOOKUP(CONCATENATE($A34,"_",C$4),assets_m6!$A:$D,4,FALSE)</f>
        <v>33.695999999999998</v>
      </c>
      <c r="D34">
        <f>VLOOKUP(CONCATENATE($A34,"_",D$4),assets_m6!$A:$D,4,FALSE)</f>
        <v>33.281999999999996</v>
      </c>
      <c r="E34">
        <f>VLOOKUP(CONCATENATE($A34,"_",E$4),assets_m6!$A:$D,4,FALSE)</f>
        <v>34.051000000000002</v>
      </c>
      <c r="F34">
        <f>VLOOKUP(CONCATENATE($A34,"_",F$4),assets_m6!$A:$D,4,FALSE)</f>
        <v>34.356000000000002</v>
      </c>
      <c r="G34">
        <f>VLOOKUP(CONCATENATE($A34,"_",G$4),assets_m6!$A:$D,4,FALSE)</f>
        <v>34.799999999999997</v>
      </c>
      <c r="H34">
        <f>VLOOKUP(CONCATENATE($A34,"_",H$4),assets_m6!$A:$D,4,FALSE)</f>
        <v>34.454999999999998</v>
      </c>
      <c r="I34">
        <f>VLOOKUP(CONCATENATE($A34,"_",I$4),assets_m6!$A:$D,4,FALSE)</f>
        <v>34.258000000000003</v>
      </c>
      <c r="J34">
        <f>VLOOKUP(CONCATENATE($A34,"_",J$4),assets_m6!$A:$D,4,FALSE)</f>
        <v>34.465000000000003</v>
      </c>
      <c r="K34">
        <f>VLOOKUP(CONCATENATE($A34,"_",K$4),assets_m6!$A:$D,4,FALSE)</f>
        <v>34.435000000000002</v>
      </c>
      <c r="L34">
        <f>VLOOKUP(CONCATENATE($A34,"_",L$4),assets_m6!$A:$D,4,FALSE)</f>
        <v>34.258000000000003</v>
      </c>
      <c r="M34">
        <f>VLOOKUP(CONCATENATE($A34,"_",M$4),assets_m6!$A:$D,4,FALSE)</f>
        <v>34.552999999999997</v>
      </c>
      <c r="N34">
        <f>VLOOKUP(CONCATENATE($A34,"_",N$4),assets_m6!$A:$D,4,FALSE)</f>
        <v>34.317</v>
      </c>
      <c r="O34">
        <f>VLOOKUP(CONCATENATE($A34,"_",O$4),assets_m6!$A:$D,4,FALSE)</f>
        <v>35.173999999999999</v>
      </c>
      <c r="P34">
        <f>VLOOKUP(CONCATENATE($A34,"_",P$4),assets_m6!$A:$D,4,FALSE)</f>
        <v>35.371000000000002</v>
      </c>
      <c r="Q34">
        <f>VLOOKUP(CONCATENATE($A34,"_",Q$4),assets_m6!$A:$D,4,FALSE)</f>
        <v>35.716000000000001</v>
      </c>
      <c r="R34">
        <f>VLOOKUP(CONCATENATE($A34,"_",R$4),assets_m6!$A:$D,4,FALSE)</f>
        <v>35.332000000000001</v>
      </c>
      <c r="S34">
        <f>VLOOKUP(CONCATENATE($A34,"_",S$4),assets_m6!$A:$D,4,FALSE)</f>
        <v>35.735999999999997</v>
      </c>
      <c r="T34">
        <f>VLOOKUP(CONCATENATE($A34,"_",T$4),assets_m6!$A:$D,4,FALSE)</f>
        <v>35.362000000000002</v>
      </c>
      <c r="U34">
        <f>VLOOKUP(CONCATENATE($A34,"_",U$4),assets_m6!$A:$D,4,FALSE)</f>
        <v>35.46</v>
      </c>
      <c r="V34">
        <f>VLOOKUP(CONCATENATE($A34,"_",V$4),assets_m6!$A:$D,4,FALSE)</f>
        <v>35.015999999999998</v>
      </c>
      <c r="X34" t="str">
        <f t="shared" si="16"/>
        <v>EWC</v>
      </c>
      <c r="Y34">
        <f t="shared" si="16"/>
        <v>33.243000000000002</v>
      </c>
      <c r="Z34">
        <f t="shared" si="33"/>
        <v>33.695999999999998</v>
      </c>
      <c r="AA34">
        <f t="shared" si="33"/>
        <v>33.281999999999996</v>
      </c>
      <c r="AB34">
        <f t="shared" si="33"/>
        <v>34.051000000000002</v>
      </c>
      <c r="AC34">
        <f t="shared" si="33"/>
        <v>34.356000000000002</v>
      </c>
      <c r="AD34">
        <f t="shared" si="33"/>
        <v>34.799999999999997</v>
      </c>
      <c r="AE34">
        <f t="shared" si="33"/>
        <v>34.454999999999998</v>
      </c>
      <c r="AF34">
        <f t="shared" si="33"/>
        <v>34.258000000000003</v>
      </c>
      <c r="AG34">
        <f t="shared" si="33"/>
        <v>34.465000000000003</v>
      </c>
      <c r="AH34">
        <f t="shared" si="33"/>
        <v>34.435000000000002</v>
      </c>
      <c r="AI34">
        <f t="shared" si="33"/>
        <v>34.258000000000003</v>
      </c>
      <c r="AJ34">
        <f t="shared" si="33"/>
        <v>34.552999999999997</v>
      </c>
      <c r="AK34">
        <f t="shared" si="33"/>
        <v>34.317</v>
      </c>
      <c r="AL34">
        <f t="shared" si="33"/>
        <v>35.173999999999999</v>
      </c>
      <c r="AM34">
        <f t="shared" si="33"/>
        <v>35.371000000000002</v>
      </c>
      <c r="AN34">
        <f t="shared" si="33"/>
        <v>35.716000000000001</v>
      </c>
      <c r="AO34">
        <f t="shared" si="31"/>
        <v>35.332000000000001</v>
      </c>
      <c r="AP34">
        <f t="shared" si="11"/>
        <v>35.735999999999997</v>
      </c>
      <c r="AQ34">
        <f t="shared" si="11"/>
        <v>35.362000000000002</v>
      </c>
      <c r="AR34">
        <f t="shared" si="11"/>
        <v>35.46</v>
      </c>
      <c r="AS34">
        <f t="shared" si="11"/>
        <v>35.015999999999998</v>
      </c>
      <c r="AU34" t="s">
        <v>43</v>
      </c>
      <c r="AV34">
        <f t="shared" si="17"/>
        <v>1.3626928977528979E-4</v>
      </c>
      <c r="AW34">
        <f t="shared" si="17"/>
        <v>-1.2286324786324831E-4</v>
      </c>
      <c r="AX34">
        <f t="shared" si="17"/>
        <v>2.3105582597199854E-4</v>
      </c>
      <c r="AY34">
        <f t="shared" si="17"/>
        <v>8.9571525065343079E-5</v>
      </c>
      <c r="AZ34">
        <f t="shared" si="17"/>
        <v>1.2923506811037244E-4</v>
      </c>
      <c r="BA34">
        <f t="shared" si="17"/>
        <v>-9.9137931034482443E-5</v>
      </c>
      <c r="BB34">
        <f t="shared" si="17"/>
        <v>-5.7176026701493436E-5</v>
      </c>
      <c r="BC34">
        <f t="shared" si="17"/>
        <v>6.0423842606106823E-5</v>
      </c>
      <c r="BD34">
        <f t="shared" si="17"/>
        <v>-8.7044828086467814E-6</v>
      </c>
      <c r="BE34">
        <f t="shared" si="17"/>
        <v>-5.1401190649048812E-5</v>
      </c>
      <c r="BF34">
        <f t="shared" si="17"/>
        <v>8.6111273279232471E-5</v>
      </c>
      <c r="BG34">
        <f t="shared" si="17"/>
        <v>-6.8300871125516496E-5</v>
      </c>
      <c r="BH34">
        <f t="shared" si="17"/>
        <v>2.4973045429379001E-4</v>
      </c>
      <c r="BI34">
        <f t="shared" si="17"/>
        <v>5.6007278103145141E-5</v>
      </c>
      <c r="BJ34">
        <f t="shared" si="17"/>
        <v>9.7537530745525665E-5</v>
      </c>
      <c r="BK34">
        <f t="shared" si="17"/>
        <v>-1.0751483928771429E-4</v>
      </c>
      <c r="BL34">
        <f t="shared" si="32"/>
        <v>1.1434393750707471E-4</v>
      </c>
      <c r="BM34">
        <f t="shared" si="13"/>
        <v>-1.0465636892769064E-4</v>
      </c>
      <c r="BN34">
        <f t="shared" si="13"/>
        <v>2.7713364628697181E-5</v>
      </c>
      <c r="BO34">
        <f t="shared" si="13"/>
        <v>-1.2521150592216656E-4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5.3334536594170083E-2</v>
      </c>
      <c r="BZ34">
        <f t="shared" si="20"/>
        <v>54</v>
      </c>
      <c r="CA34">
        <f t="shared" si="21"/>
        <v>3</v>
      </c>
      <c r="CB34">
        <f t="shared" si="22"/>
        <v>7.9999999999999988E-2</v>
      </c>
      <c r="CC34">
        <f t="shared" si="23"/>
        <v>0</v>
      </c>
      <c r="CD34">
        <f t="shared" si="24"/>
        <v>0</v>
      </c>
      <c r="CE34">
        <f t="shared" si="25"/>
        <v>1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22.911999999999999</v>
      </c>
      <c r="C35">
        <f>VLOOKUP(CONCATENATE($A35,"_",C$4),assets_m6!$A:$D,4,FALSE)</f>
        <v>23.001999999999999</v>
      </c>
      <c r="D35">
        <f>VLOOKUP(CONCATENATE($A35,"_",D$4),assets_m6!$A:$D,4,FALSE)</f>
        <v>22.402000000000001</v>
      </c>
      <c r="E35">
        <f>VLOOKUP(CONCATENATE($A35,"_",E$4),assets_m6!$A:$D,4,FALSE)</f>
        <v>23.001999999999999</v>
      </c>
      <c r="F35">
        <f>VLOOKUP(CONCATENATE($A35,"_",F$4),assets_m6!$A:$D,4,FALSE)</f>
        <v>23.082000000000001</v>
      </c>
      <c r="G35">
        <f>VLOOKUP(CONCATENATE($A35,"_",G$4),assets_m6!$A:$D,4,FALSE)</f>
        <v>23.571999999999999</v>
      </c>
      <c r="H35">
        <f>VLOOKUP(CONCATENATE($A35,"_",H$4),assets_m6!$A:$D,4,FALSE)</f>
        <v>23.562000000000001</v>
      </c>
      <c r="I35">
        <f>VLOOKUP(CONCATENATE($A35,"_",I$4),assets_m6!$A:$D,4,FALSE)</f>
        <v>23.231999999999999</v>
      </c>
      <c r="J35">
        <f>VLOOKUP(CONCATENATE($A35,"_",J$4),assets_m6!$A:$D,4,FALSE)</f>
        <v>23.611999999999998</v>
      </c>
      <c r="K35">
        <f>VLOOKUP(CONCATENATE($A35,"_",K$4),assets_m6!$A:$D,4,FALSE)</f>
        <v>23.882000000000001</v>
      </c>
      <c r="L35">
        <f>VLOOKUP(CONCATENATE($A35,"_",L$4),assets_m6!$A:$D,4,FALSE)</f>
        <v>23.602</v>
      </c>
      <c r="M35">
        <f>VLOOKUP(CONCATENATE($A35,"_",M$4),assets_m6!$A:$D,4,FALSE)</f>
        <v>23.641999999999999</v>
      </c>
      <c r="N35">
        <f>VLOOKUP(CONCATENATE($A35,"_",N$4),assets_m6!$A:$D,4,FALSE)</f>
        <v>23.431999999999999</v>
      </c>
      <c r="O35">
        <f>VLOOKUP(CONCATENATE($A35,"_",O$4),assets_m6!$A:$D,4,FALSE)</f>
        <v>24.021999999999998</v>
      </c>
      <c r="P35">
        <f>VLOOKUP(CONCATENATE($A35,"_",P$4),assets_m6!$A:$D,4,FALSE)</f>
        <v>23.981999999999999</v>
      </c>
      <c r="Q35">
        <f>VLOOKUP(CONCATENATE($A35,"_",Q$4),assets_m6!$A:$D,4,FALSE)</f>
        <v>24.192</v>
      </c>
      <c r="R35">
        <f>VLOOKUP(CONCATENATE($A35,"_",R$4),assets_m6!$A:$D,4,FALSE)</f>
        <v>23.861999999999998</v>
      </c>
      <c r="S35">
        <f>VLOOKUP(CONCATENATE($A35,"_",S$4),assets_m6!$A:$D,4,FALSE)</f>
        <v>24.021999999999998</v>
      </c>
      <c r="T35">
        <f>VLOOKUP(CONCATENATE($A35,"_",T$4),assets_m6!$A:$D,4,FALSE)</f>
        <v>23.542000000000002</v>
      </c>
      <c r="U35">
        <f>VLOOKUP(CONCATENATE($A35,"_",U$4),assets_m6!$A:$D,4,FALSE)</f>
        <v>23.382000000000001</v>
      </c>
      <c r="V35">
        <f>VLOOKUP(CONCATENATE($A35,"_",V$4),assets_m6!$A:$D,4,FALSE)</f>
        <v>22.981999999999999</v>
      </c>
      <c r="X35" t="str">
        <f t="shared" si="16"/>
        <v>EWG</v>
      </c>
      <c r="Y35">
        <f t="shared" si="16"/>
        <v>22.911999999999999</v>
      </c>
      <c r="Z35">
        <f t="shared" si="33"/>
        <v>23.001999999999999</v>
      </c>
      <c r="AA35">
        <f t="shared" si="33"/>
        <v>22.402000000000001</v>
      </c>
      <c r="AB35">
        <f t="shared" si="33"/>
        <v>23.001999999999999</v>
      </c>
      <c r="AC35">
        <f t="shared" si="33"/>
        <v>23.082000000000001</v>
      </c>
      <c r="AD35">
        <f t="shared" si="33"/>
        <v>23.571999999999999</v>
      </c>
      <c r="AE35">
        <f t="shared" si="33"/>
        <v>23.562000000000001</v>
      </c>
      <c r="AF35">
        <f t="shared" si="33"/>
        <v>23.231999999999999</v>
      </c>
      <c r="AG35">
        <f t="shared" si="33"/>
        <v>23.611999999999998</v>
      </c>
      <c r="AH35">
        <f t="shared" si="33"/>
        <v>23.882000000000001</v>
      </c>
      <c r="AI35">
        <f t="shared" si="33"/>
        <v>23.602</v>
      </c>
      <c r="AJ35">
        <f t="shared" si="33"/>
        <v>23.641999999999999</v>
      </c>
      <c r="AK35">
        <f t="shared" si="33"/>
        <v>23.431999999999999</v>
      </c>
      <c r="AL35">
        <f t="shared" si="33"/>
        <v>24.021999999999998</v>
      </c>
      <c r="AM35">
        <f t="shared" si="33"/>
        <v>23.981999999999999</v>
      </c>
      <c r="AN35">
        <f t="shared" si="33"/>
        <v>24.192</v>
      </c>
      <c r="AO35">
        <f t="shared" si="31"/>
        <v>23.861999999999998</v>
      </c>
      <c r="AP35">
        <f t="shared" si="11"/>
        <v>24.021999999999998</v>
      </c>
      <c r="AQ35">
        <f t="shared" si="11"/>
        <v>23.542000000000002</v>
      </c>
      <c r="AR35">
        <f t="shared" si="11"/>
        <v>23.382000000000001</v>
      </c>
      <c r="AS35">
        <f t="shared" si="11"/>
        <v>22.981999999999999</v>
      </c>
      <c r="AU35" t="s">
        <v>44</v>
      </c>
      <c r="AV35">
        <f t="shared" si="17"/>
        <v>3.9280726256983178E-5</v>
      </c>
      <c r="AW35">
        <f t="shared" si="17"/>
        <v>-2.6084688287974865E-4</v>
      </c>
      <c r="AX35">
        <f t="shared" si="17"/>
        <v>2.6783322917596546E-4</v>
      </c>
      <c r="AY35">
        <f t="shared" si="17"/>
        <v>3.4779584383967419E-5</v>
      </c>
      <c r="AZ35">
        <f t="shared" si="17"/>
        <v>2.1228663027467222E-4</v>
      </c>
      <c r="BA35">
        <f t="shared" si="17"/>
        <v>-4.2423213982682891E-6</v>
      </c>
      <c r="BB35">
        <f t="shared" si="17"/>
        <v>-1.4005602240896436E-4</v>
      </c>
      <c r="BC35">
        <f t="shared" si="17"/>
        <v>1.6356749311294725E-4</v>
      </c>
      <c r="BD35">
        <f t="shared" si="17"/>
        <v>1.1434863628663525E-4</v>
      </c>
      <c r="BE35">
        <f t="shared" si="17"/>
        <v>-1.1724311196717239E-4</v>
      </c>
      <c r="BF35">
        <f t="shared" si="17"/>
        <v>1.6947716295228859E-5</v>
      </c>
      <c r="BG35">
        <f t="shared" si="17"/>
        <v>-8.8824972506556488E-5</v>
      </c>
      <c r="BH35">
        <f t="shared" si="17"/>
        <v>2.5179242062137245E-4</v>
      </c>
      <c r="BI35">
        <f t="shared" si="17"/>
        <v>-1.6651402880692346E-5</v>
      </c>
      <c r="BJ35">
        <f t="shared" si="17"/>
        <v>8.7565674255692125E-5</v>
      </c>
      <c r="BK35">
        <f t="shared" si="17"/>
        <v>-1.3640873015873092E-4</v>
      </c>
      <c r="BL35">
        <f t="shared" si="32"/>
        <v>6.7052216913921782E-5</v>
      </c>
      <c r="BM35">
        <f t="shared" si="13"/>
        <v>-1.9981683456831112E-4</v>
      </c>
      <c r="BN35">
        <f t="shared" si="13"/>
        <v>-6.7963639452892763E-5</v>
      </c>
      <c r="BO35">
        <f t="shared" si="13"/>
        <v>-1.7107176460525283E-4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3.0551675977653755E-3</v>
      </c>
      <c r="BZ35">
        <f t="shared" si="20"/>
        <v>18</v>
      </c>
      <c r="CA35">
        <f t="shared" si="21"/>
        <v>1</v>
      </c>
      <c r="CB35">
        <f t="shared" si="22"/>
        <v>0.24</v>
      </c>
      <c r="CC35">
        <f t="shared" si="23"/>
        <v>1</v>
      </c>
      <c r="CD35">
        <f t="shared" si="24"/>
        <v>0</v>
      </c>
      <c r="CE35">
        <f t="shared" si="25"/>
        <v>0</v>
      </c>
      <c r="CF35">
        <f t="shared" si="26"/>
        <v>0</v>
      </c>
      <c r="CG35">
        <f t="shared" si="27"/>
        <v>0</v>
      </c>
      <c r="CI35">
        <f t="shared" si="28"/>
        <v>1</v>
      </c>
      <c r="CJ35">
        <f t="shared" si="29"/>
        <v>1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20.791</v>
      </c>
      <c r="C36">
        <f>VLOOKUP(CONCATENATE($A36,"_",C$4),assets_m6!$A:$D,4,FALSE)</f>
        <v>21.027999999999999</v>
      </c>
      <c r="D36">
        <f>VLOOKUP(CONCATENATE($A36,"_",D$4),assets_m6!$A:$D,4,FALSE)</f>
        <v>21.068000000000001</v>
      </c>
      <c r="E36">
        <f>VLOOKUP(CONCATENATE($A36,"_",E$4),assets_m6!$A:$D,4,FALSE)</f>
        <v>21.234999999999999</v>
      </c>
      <c r="F36">
        <f>VLOOKUP(CONCATENATE($A36,"_",F$4),assets_m6!$A:$D,4,FALSE)</f>
        <v>21.206</v>
      </c>
      <c r="G36">
        <f>VLOOKUP(CONCATENATE($A36,"_",G$4),assets_m6!$A:$D,4,FALSE)</f>
        <v>20.969000000000001</v>
      </c>
      <c r="H36">
        <f>VLOOKUP(CONCATENATE($A36,"_",H$4),assets_m6!$A:$D,4,FALSE)</f>
        <v>20.811</v>
      </c>
      <c r="I36">
        <f>VLOOKUP(CONCATENATE($A36,"_",I$4),assets_m6!$A:$D,4,FALSE)</f>
        <v>20.495000000000001</v>
      </c>
      <c r="J36">
        <f>VLOOKUP(CONCATENATE($A36,"_",J$4),assets_m6!$A:$D,4,FALSE)</f>
        <v>20.553999999999998</v>
      </c>
      <c r="K36">
        <f>VLOOKUP(CONCATENATE($A36,"_",K$4),assets_m6!$A:$D,4,FALSE)</f>
        <v>20.751999999999999</v>
      </c>
      <c r="L36">
        <f>VLOOKUP(CONCATENATE($A36,"_",L$4),assets_m6!$A:$D,4,FALSE)</f>
        <v>20.791</v>
      </c>
      <c r="M36">
        <f>VLOOKUP(CONCATENATE($A36,"_",M$4),assets_m6!$A:$D,4,FALSE)</f>
        <v>20.821000000000002</v>
      </c>
      <c r="N36">
        <f>VLOOKUP(CONCATENATE($A36,"_",N$4),assets_m6!$A:$D,4,FALSE)</f>
        <v>20.731999999999999</v>
      </c>
      <c r="O36">
        <f>VLOOKUP(CONCATENATE($A36,"_",O$4),assets_m6!$A:$D,4,FALSE)</f>
        <v>20.712</v>
      </c>
      <c r="P36">
        <f>VLOOKUP(CONCATENATE($A36,"_",P$4),assets_m6!$A:$D,4,FALSE)</f>
        <v>20.86</v>
      </c>
      <c r="Q36">
        <f>VLOOKUP(CONCATENATE($A36,"_",Q$4),assets_m6!$A:$D,4,FALSE)</f>
        <v>20.998999999999999</v>
      </c>
      <c r="R36">
        <f>VLOOKUP(CONCATENATE($A36,"_",R$4),assets_m6!$A:$D,4,FALSE)</f>
        <v>20.89</v>
      </c>
      <c r="S36">
        <f>VLOOKUP(CONCATENATE($A36,"_",S$4),assets_m6!$A:$D,4,FALSE)</f>
        <v>20.850999999999999</v>
      </c>
      <c r="T36">
        <f>VLOOKUP(CONCATENATE($A36,"_",T$4),assets_m6!$A:$D,4,FALSE)</f>
        <v>20.87</v>
      </c>
      <c r="U36">
        <f>VLOOKUP(CONCATENATE($A36,"_",U$4),assets_m6!$A:$D,4,FALSE)</f>
        <v>20.663</v>
      </c>
      <c r="V36">
        <f>VLOOKUP(CONCATENATE($A36,"_",V$4),assets_m6!$A:$D,4,FALSE)</f>
        <v>20.535</v>
      </c>
      <c r="X36" t="str">
        <f t="shared" si="16"/>
        <v>EWH</v>
      </c>
      <c r="Y36">
        <f t="shared" si="16"/>
        <v>20.791</v>
      </c>
      <c r="Z36">
        <f t="shared" si="33"/>
        <v>21.027999999999999</v>
      </c>
      <c r="AA36">
        <f t="shared" si="33"/>
        <v>21.068000000000001</v>
      </c>
      <c r="AB36">
        <f t="shared" si="33"/>
        <v>21.234999999999999</v>
      </c>
      <c r="AC36">
        <f t="shared" si="33"/>
        <v>21.206</v>
      </c>
      <c r="AD36">
        <f t="shared" si="33"/>
        <v>20.969000000000001</v>
      </c>
      <c r="AE36">
        <f t="shared" si="33"/>
        <v>20.811</v>
      </c>
      <c r="AF36">
        <f t="shared" si="33"/>
        <v>20.495000000000001</v>
      </c>
      <c r="AG36">
        <f t="shared" si="33"/>
        <v>20.553999999999998</v>
      </c>
      <c r="AH36">
        <f t="shared" si="33"/>
        <v>20.751999999999999</v>
      </c>
      <c r="AI36">
        <f t="shared" si="33"/>
        <v>20.791</v>
      </c>
      <c r="AJ36">
        <f t="shared" si="33"/>
        <v>20.821000000000002</v>
      </c>
      <c r="AK36">
        <f t="shared" si="33"/>
        <v>20.731999999999999</v>
      </c>
      <c r="AL36">
        <f t="shared" si="33"/>
        <v>20.712</v>
      </c>
      <c r="AM36">
        <f t="shared" si="33"/>
        <v>20.86</v>
      </c>
      <c r="AN36">
        <f t="shared" si="33"/>
        <v>20.998999999999999</v>
      </c>
      <c r="AO36">
        <f t="shared" si="31"/>
        <v>20.89</v>
      </c>
      <c r="AP36">
        <f t="shared" si="11"/>
        <v>20.850999999999999</v>
      </c>
      <c r="AQ36">
        <f t="shared" si="11"/>
        <v>20.87</v>
      </c>
      <c r="AR36">
        <f t="shared" si="11"/>
        <v>20.663</v>
      </c>
      <c r="AS36">
        <f t="shared" si="11"/>
        <v>20.535</v>
      </c>
      <c r="AU36" t="s">
        <v>45</v>
      </c>
      <c r="AV36">
        <f t="shared" ref="AV36:BK51" si="34">$BW36*(Z36-Y36)/Y36</f>
        <v>1.1399163099417937E-4</v>
      </c>
      <c r="AW36">
        <f t="shared" si="34"/>
        <v>1.9022256039567578E-5</v>
      </c>
      <c r="AX36">
        <f t="shared" si="34"/>
        <v>7.9267134991455309E-5</v>
      </c>
      <c r="AY36">
        <f t="shared" si="34"/>
        <v>-1.3656698846244367E-5</v>
      </c>
      <c r="AZ36">
        <f t="shared" si="34"/>
        <v>-1.1176082240875145E-4</v>
      </c>
      <c r="BA36">
        <f t="shared" si="34"/>
        <v>-7.5349325194335097E-5</v>
      </c>
      <c r="BB36">
        <f t="shared" si="34"/>
        <v>-1.5184277545528756E-4</v>
      </c>
      <c r="BC36">
        <f t="shared" si="34"/>
        <v>2.8787509148571601E-5</v>
      </c>
      <c r="BD36">
        <f t="shared" si="34"/>
        <v>9.6331614284324413E-5</v>
      </c>
      <c r="BE36">
        <f t="shared" si="34"/>
        <v>1.8793369313801794E-5</v>
      </c>
      <c r="BF36">
        <f t="shared" si="34"/>
        <v>1.4429320379010695E-5</v>
      </c>
      <c r="BG36">
        <f t="shared" si="34"/>
        <v>-4.2745305220691696E-5</v>
      </c>
      <c r="BH36">
        <f t="shared" si="34"/>
        <v>-9.6469226316802898E-6</v>
      </c>
      <c r="BI36">
        <f t="shared" si="34"/>
        <v>7.1456160679799003E-5</v>
      </c>
      <c r="BJ36">
        <f t="shared" si="34"/>
        <v>6.6634707574304581E-5</v>
      </c>
      <c r="BK36">
        <f t="shared" si="34"/>
        <v>-5.1907233677793325E-5</v>
      </c>
      <c r="BL36">
        <f t="shared" si="32"/>
        <v>-1.86692197223559E-5</v>
      </c>
      <c r="BM36">
        <f t="shared" si="13"/>
        <v>9.1122727926727284E-6</v>
      </c>
      <c r="BN36">
        <f t="shared" si="13"/>
        <v>-9.9185433636799598E-5</v>
      </c>
      <c r="BO36">
        <f t="shared" si="13"/>
        <v>-6.1946474374485852E-5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-1.2313020056755337E-2</v>
      </c>
      <c r="BZ36">
        <f t="shared" si="20"/>
        <v>10</v>
      </c>
      <c r="CA36">
        <f t="shared" si="21"/>
        <v>1</v>
      </c>
      <c r="CB36">
        <f t="shared" si="22"/>
        <v>0.24</v>
      </c>
      <c r="CC36">
        <f t="shared" si="23"/>
        <v>1</v>
      </c>
      <c r="CD36">
        <f t="shared" si="24"/>
        <v>0</v>
      </c>
      <c r="CE36">
        <f t="shared" si="25"/>
        <v>0</v>
      </c>
      <c r="CF36">
        <f t="shared" si="26"/>
        <v>0</v>
      </c>
      <c r="CG36">
        <f t="shared" si="27"/>
        <v>0</v>
      </c>
      <c r="CI36">
        <f t="shared" si="28"/>
        <v>1</v>
      </c>
      <c r="CJ36">
        <f t="shared" si="29"/>
        <v>1</v>
      </c>
      <c r="CK36">
        <f t="shared" si="29"/>
        <v>1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54.576999999999998</v>
      </c>
      <c r="C37">
        <f>VLOOKUP(CONCATENATE($A37,"_",C$4),assets_m6!$A:$D,4,FALSE)</f>
        <v>54.567</v>
      </c>
      <c r="D37">
        <f>VLOOKUP(CONCATENATE($A37,"_",D$4),assets_m6!$A:$D,4,FALSE)</f>
        <v>53.968000000000004</v>
      </c>
      <c r="E37">
        <f>VLOOKUP(CONCATENATE($A37,"_",E$4),assets_m6!$A:$D,4,FALSE)</f>
        <v>55.055999999999997</v>
      </c>
      <c r="F37">
        <f>VLOOKUP(CONCATENATE($A37,"_",F$4),assets_m6!$A:$D,4,FALSE)</f>
        <v>55.505000000000003</v>
      </c>
      <c r="G37">
        <f>VLOOKUP(CONCATENATE($A37,"_",G$4),assets_m6!$A:$D,4,FALSE)</f>
        <v>56.024000000000001</v>
      </c>
      <c r="H37">
        <f>VLOOKUP(CONCATENATE($A37,"_",H$4),assets_m6!$A:$D,4,FALSE)</f>
        <v>56.741999999999997</v>
      </c>
      <c r="I37">
        <f>VLOOKUP(CONCATENATE($A37,"_",I$4),assets_m6!$A:$D,4,FALSE)</f>
        <v>55.664000000000001</v>
      </c>
      <c r="J37">
        <f>VLOOKUP(CONCATENATE($A37,"_",J$4),assets_m6!$A:$D,4,FALSE)</f>
        <v>55.545000000000002</v>
      </c>
      <c r="K37">
        <f>VLOOKUP(CONCATENATE($A37,"_",K$4),assets_m6!$A:$D,4,FALSE)</f>
        <v>55.524999999999999</v>
      </c>
      <c r="L37">
        <f>VLOOKUP(CONCATENATE($A37,"_",L$4),assets_m6!$A:$D,4,FALSE)</f>
        <v>55.186</v>
      </c>
      <c r="M37">
        <f>VLOOKUP(CONCATENATE($A37,"_",M$4),assets_m6!$A:$D,4,FALSE)</f>
        <v>55.165999999999997</v>
      </c>
      <c r="N37">
        <f>VLOOKUP(CONCATENATE($A37,"_",N$4),assets_m6!$A:$D,4,FALSE)</f>
        <v>54.616999999999997</v>
      </c>
      <c r="O37">
        <f>VLOOKUP(CONCATENATE($A37,"_",O$4),assets_m6!$A:$D,4,FALSE)</f>
        <v>56.183</v>
      </c>
      <c r="P37">
        <f>VLOOKUP(CONCATENATE($A37,"_",P$4),assets_m6!$A:$D,4,FALSE)</f>
        <v>56.162999999999997</v>
      </c>
      <c r="Q37">
        <f>VLOOKUP(CONCATENATE($A37,"_",Q$4),assets_m6!$A:$D,4,FALSE)</f>
        <v>56.902000000000001</v>
      </c>
      <c r="R37">
        <f>VLOOKUP(CONCATENATE($A37,"_",R$4),assets_m6!$A:$D,4,FALSE)</f>
        <v>57.131</v>
      </c>
      <c r="S37">
        <f>VLOOKUP(CONCATENATE($A37,"_",S$4),assets_m6!$A:$D,4,FALSE)</f>
        <v>56.862000000000002</v>
      </c>
      <c r="T37">
        <f>VLOOKUP(CONCATENATE($A37,"_",T$4),assets_m6!$A:$D,4,FALSE)</f>
        <v>56.682000000000002</v>
      </c>
      <c r="U37">
        <f>VLOOKUP(CONCATENATE($A37,"_",U$4),assets_m6!$A:$D,4,FALSE)</f>
        <v>56.482999999999997</v>
      </c>
      <c r="V37">
        <f>VLOOKUP(CONCATENATE($A37,"_",V$4),assets_m6!$A:$D,4,FALSE)</f>
        <v>55.505000000000003</v>
      </c>
      <c r="X37" t="str">
        <f t="shared" si="16"/>
        <v>EWJ</v>
      </c>
      <c r="Y37">
        <f t="shared" si="16"/>
        <v>54.576999999999998</v>
      </c>
      <c r="Z37">
        <f t="shared" si="33"/>
        <v>54.567</v>
      </c>
      <c r="AA37">
        <f t="shared" si="33"/>
        <v>53.968000000000004</v>
      </c>
      <c r="AB37">
        <f t="shared" si="33"/>
        <v>55.055999999999997</v>
      </c>
      <c r="AC37">
        <f t="shared" si="33"/>
        <v>55.505000000000003</v>
      </c>
      <c r="AD37">
        <f t="shared" si="33"/>
        <v>56.024000000000001</v>
      </c>
      <c r="AE37">
        <f t="shared" si="33"/>
        <v>56.741999999999997</v>
      </c>
      <c r="AF37">
        <f t="shared" si="33"/>
        <v>55.664000000000001</v>
      </c>
      <c r="AG37">
        <f t="shared" si="33"/>
        <v>55.545000000000002</v>
      </c>
      <c r="AH37">
        <f t="shared" si="33"/>
        <v>55.524999999999999</v>
      </c>
      <c r="AI37">
        <f t="shared" si="33"/>
        <v>55.186</v>
      </c>
      <c r="AJ37">
        <f t="shared" si="33"/>
        <v>55.165999999999997</v>
      </c>
      <c r="AK37">
        <f t="shared" si="33"/>
        <v>54.616999999999997</v>
      </c>
      <c r="AL37">
        <f t="shared" si="33"/>
        <v>56.183</v>
      </c>
      <c r="AM37">
        <f t="shared" si="33"/>
        <v>56.162999999999997</v>
      </c>
      <c r="AN37">
        <f t="shared" si="33"/>
        <v>56.902000000000001</v>
      </c>
      <c r="AO37">
        <f t="shared" si="31"/>
        <v>57.131</v>
      </c>
      <c r="AP37">
        <f t="shared" si="31"/>
        <v>56.862000000000002</v>
      </c>
      <c r="AQ37">
        <f t="shared" si="31"/>
        <v>56.682000000000002</v>
      </c>
      <c r="AR37">
        <f t="shared" si="31"/>
        <v>56.482999999999997</v>
      </c>
      <c r="AS37">
        <f t="shared" si="31"/>
        <v>55.505000000000003</v>
      </c>
      <c r="AU37" t="s">
        <v>47</v>
      </c>
      <c r="AV37">
        <f t="shared" si="34"/>
        <v>-1.8322736683947472E-6</v>
      </c>
      <c r="AW37">
        <f t="shared" si="34"/>
        <v>-1.0977330621071283E-4</v>
      </c>
      <c r="AX37">
        <f t="shared" si="34"/>
        <v>2.0160094871034571E-4</v>
      </c>
      <c r="AY37">
        <f t="shared" si="34"/>
        <v>8.1553327521070401E-5</v>
      </c>
      <c r="AZ37">
        <f t="shared" si="34"/>
        <v>9.3505089631564425E-5</v>
      </c>
      <c r="BA37">
        <f t="shared" si="34"/>
        <v>1.2815936027416757E-4</v>
      </c>
      <c r="BB37">
        <f t="shared" si="34"/>
        <v>-1.8998272884283173E-4</v>
      </c>
      <c r="BC37">
        <f t="shared" si="34"/>
        <v>-2.1378269617706197E-5</v>
      </c>
      <c r="BD37">
        <f t="shared" si="34"/>
        <v>-3.6006841299852599E-6</v>
      </c>
      <c r="BE37">
        <f t="shared" si="34"/>
        <v>-6.1053579468707542E-5</v>
      </c>
      <c r="BF37">
        <f t="shared" si="34"/>
        <v>-3.6241075635130514E-6</v>
      </c>
      <c r="BG37">
        <f t="shared" si="34"/>
        <v>-9.9517818946452444E-5</v>
      </c>
      <c r="BH37">
        <f t="shared" si="34"/>
        <v>2.8672391379973316E-4</v>
      </c>
      <c r="BI37">
        <f t="shared" si="34"/>
        <v>-3.5597956677292287E-6</v>
      </c>
      <c r="BJ37">
        <f t="shared" si="34"/>
        <v>1.3158129017324651E-4</v>
      </c>
      <c r="BK37">
        <f t="shared" si="34"/>
        <v>4.0244631120171386E-5</v>
      </c>
      <c r="BL37">
        <f t="shared" si="32"/>
        <v>-4.7084770089793344E-5</v>
      </c>
      <c r="BM37">
        <f t="shared" si="32"/>
        <v>-3.1655587211142715E-5</v>
      </c>
      <c r="BN37">
        <f t="shared" si="32"/>
        <v>-3.5108147207227192E-5</v>
      </c>
      <c r="BO37">
        <f t="shared" si="32"/>
        <v>-1.7314944319529672E-4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1.7003499642706716E-2</v>
      </c>
      <c r="BZ37">
        <f t="shared" si="20"/>
        <v>29</v>
      </c>
      <c r="CA37">
        <f t="shared" si="21"/>
        <v>2</v>
      </c>
      <c r="CB37">
        <f t="shared" si="22"/>
        <v>0.11999999999999997</v>
      </c>
      <c r="CC37">
        <f t="shared" si="23"/>
        <v>0</v>
      </c>
      <c r="CD37">
        <f t="shared" si="24"/>
        <v>1</v>
      </c>
      <c r="CE37">
        <f t="shared" si="25"/>
        <v>0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1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42.3</v>
      </c>
      <c r="C38">
        <f>VLOOKUP(CONCATENATE($A38,"_",C$4),assets_m6!$A:$D,4,FALSE)</f>
        <v>42.5</v>
      </c>
      <c r="D38">
        <f>VLOOKUP(CONCATENATE($A38,"_",D$4),assets_m6!$A:$D,4,FALSE)</f>
        <v>42.27</v>
      </c>
      <c r="E38">
        <f>VLOOKUP(CONCATENATE($A38,"_",E$4),assets_m6!$A:$D,4,FALSE)</f>
        <v>42.75</v>
      </c>
      <c r="F38">
        <f>VLOOKUP(CONCATENATE($A38,"_",F$4),assets_m6!$A:$D,4,FALSE)</f>
        <v>43.09</v>
      </c>
      <c r="G38">
        <f>VLOOKUP(CONCATENATE($A38,"_",G$4),assets_m6!$A:$D,4,FALSE)</f>
        <v>43.49</v>
      </c>
      <c r="H38">
        <f>VLOOKUP(CONCATENATE($A38,"_",H$4),assets_m6!$A:$D,4,FALSE)</f>
        <v>43.47</v>
      </c>
      <c r="I38">
        <f>VLOOKUP(CONCATENATE($A38,"_",I$4),assets_m6!$A:$D,4,FALSE)</f>
        <v>42.78</v>
      </c>
      <c r="J38">
        <f>VLOOKUP(CONCATENATE($A38,"_",J$4),assets_m6!$A:$D,4,FALSE)</f>
        <v>43.03</v>
      </c>
      <c r="K38">
        <f>VLOOKUP(CONCATENATE($A38,"_",K$4),assets_m6!$A:$D,4,FALSE)</f>
        <v>43.38</v>
      </c>
      <c r="L38">
        <f>VLOOKUP(CONCATENATE($A38,"_",L$4),assets_m6!$A:$D,4,FALSE)</f>
        <v>42.87</v>
      </c>
      <c r="M38">
        <f>VLOOKUP(CONCATENATE($A38,"_",M$4),assets_m6!$A:$D,4,FALSE)</f>
        <v>43.08</v>
      </c>
      <c r="N38">
        <f>VLOOKUP(CONCATENATE($A38,"_",N$4),assets_m6!$A:$D,4,FALSE)</f>
        <v>42.92</v>
      </c>
      <c r="O38">
        <f>VLOOKUP(CONCATENATE($A38,"_",O$4),assets_m6!$A:$D,4,FALSE)</f>
        <v>43.73</v>
      </c>
      <c r="P38">
        <f>VLOOKUP(CONCATENATE($A38,"_",P$4),assets_m6!$A:$D,4,FALSE)</f>
        <v>43.79</v>
      </c>
      <c r="Q38">
        <f>VLOOKUP(CONCATENATE($A38,"_",Q$4),assets_m6!$A:$D,4,FALSE)</f>
        <v>44</v>
      </c>
      <c r="R38">
        <f>VLOOKUP(CONCATENATE($A38,"_",R$4),assets_m6!$A:$D,4,FALSE)</f>
        <v>43.89</v>
      </c>
      <c r="S38">
        <f>VLOOKUP(CONCATENATE($A38,"_",S$4),assets_m6!$A:$D,4,FALSE)</f>
        <v>43.36</v>
      </c>
      <c r="T38">
        <f>VLOOKUP(CONCATENATE($A38,"_",T$4),assets_m6!$A:$D,4,FALSE)</f>
        <v>43.1</v>
      </c>
      <c r="U38">
        <f>VLOOKUP(CONCATENATE($A38,"_",U$4),assets_m6!$A:$D,4,FALSE)</f>
        <v>43.05</v>
      </c>
      <c r="V38">
        <f>VLOOKUP(CONCATENATE($A38,"_",V$4),assets_m6!$A:$D,4,FALSE)</f>
        <v>42.83</v>
      </c>
      <c r="X38" t="str">
        <f t="shared" si="16"/>
        <v>EWL</v>
      </c>
      <c r="Y38">
        <f t="shared" si="16"/>
        <v>42.3</v>
      </c>
      <c r="Z38">
        <f t="shared" ref="Z38:AO54" si="36">IFERROR(C38,Y38)</f>
        <v>42.5</v>
      </c>
      <c r="AA38">
        <f t="shared" si="36"/>
        <v>42.27</v>
      </c>
      <c r="AB38">
        <f t="shared" si="36"/>
        <v>42.75</v>
      </c>
      <c r="AC38">
        <f t="shared" si="36"/>
        <v>43.09</v>
      </c>
      <c r="AD38">
        <f t="shared" si="36"/>
        <v>43.49</v>
      </c>
      <c r="AE38">
        <f t="shared" si="36"/>
        <v>43.47</v>
      </c>
      <c r="AF38">
        <f t="shared" si="36"/>
        <v>42.78</v>
      </c>
      <c r="AG38">
        <f t="shared" si="36"/>
        <v>43.03</v>
      </c>
      <c r="AH38">
        <f t="shared" si="36"/>
        <v>43.38</v>
      </c>
      <c r="AI38">
        <f t="shared" si="36"/>
        <v>42.87</v>
      </c>
      <c r="AJ38">
        <f t="shared" si="36"/>
        <v>43.08</v>
      </c>
      <c r="AK38">
        <f t="shared" si="36"/>
        <v>42.92</v>
      </c>
      <c r="AL38">
        <f t="shared" si="36"/>
        <v>43.73</v>
      </c>
      <c r="AM38">
        <f t="shared" si="36"/>
        <v>43.79</v>
      </c>
      <c r="AN38">
        <f t="shared" si="36"/>
        <v>44</v>
      </c>
      <c r="AO38">
        <f t="shared" si="31"/>
        <v>43.89</v>
      </c>
      <c r="AP38">
        <f t="shared" si="31"/>
        <v>43.36</v>
      </c>
      <c r="AQ38">
        <f t="shared" si="31"/>
        <v>43.1</v>
      </c>
      <c r="AR38">
        <f t="shared" si="31"/>
        <v>43.05</v>
      </c>
      <c r="AS38">
        <f t="shared" si="31"/>
        <v>42.83</v>
      </c>
      <c r="AU38" t="s">
        <v>49</v>
      </c>
      <c r="AV38">
        <f t="shared" si="34"/>
        <v>4.7281323877069237E-5</v>
      </c>
      <c r="AW38">
        <f t="shared" si="34"/>
        <v>-5.4117647058822793E-5</v>
      </c>
      <c r="AX38">
        <f t="shared" si="34"/>
        <v>1.1355571327182326E-4</v>
      </c>
      <c r="AY38">
        <f t="shared" si="34"/>
        <v>7.9532163742690858E-5</v>
      </c>
      <c r="AZ38">
        <f t="shared" si="34"/>
        <v>9.2828962636342207E-5</v>
      </c>
      <c r="BA38">
        <f t="shared" si="34"/>
        <v>-4.5987583352502009E-6</v>
      </c>
      <c r="BB38">
        <f t="shared" si="34"/>
        <v>-1.5873015873015822E-4</v>
      </c>
      <c r="BC38">
        <f t="shared" si="34"/>
        <v>5.84385226741468E-5</v>
      </c>
      <c r="BD38">
        <f t="shared" si="34"/>
        <v>8.133860097606355E-5</v>
      </c>
      <c r="BE38">
        <f t="shared" si="34"/>
        <v>-1.1756569847856273E-4</v>
      </c>
      <c r="BF38">
        <f t="shared" si="34"/>
        <v>4.8985304408677599E-5</v>
      </c>
      <c r="BG38">
        <f t="shared" si="34"/>
        <v>-3.7140204271122702E-5</v>
      </c>
      <c r="BH38">
        <f t="shared" si="34"/>
        <v>1.8872320596458414E-4</v>
      </c>
      <c r="BI38">
        <f t="shared" si="34"/>
        <v>1.3720557969357942E-5</v>
      </c>
      <c r="BJ38">
        <f t="shared" si="34"/>
        <v>4.7956154373144747E-5</v>
      </c>
      <c r="BK38">
        <f t="shared" si="34"/>
        <v>-2.4999999999999872E-5</v>
      </c>
      <c r="BL38">
        <f t="shared" si="32"/>
        <v>-1.2075643654591048E-4</v>
      </c>
      <c r="BM38">
        <f t="shared" si="32"/>
        <v>-5.9963099630995858E-5</v>
      </c>
      <c r="BN38">
        <f t="shared" si="32"/>
        <v>-1.1600928074246928E-5</v>
      </c>
      <c r="BO38">
        <f t="shared" si="32"/>
        <v>-5.1103368176538656E-5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1.2529550827423196E-2</v>
      </c>
      <c r="BZ38">
        <f t="shared" si="20"/>
        <v>26</v>
      </c>
      <c r="CA38">
        <f t="shared" si="21"/>
        <v>2</v>
      </c>
      <c r="CB38">
        <f t="shared" si="22"/>
        <v>0.11999999999999997</v>
      </c>
      <c r="CC38">
        <f t="shared" si="23"/>
        <v>0</v>
      </c>
      <c r="CD38">
        <f t="shared" si="24"/>
        <v>1</v>
      </c>
      <c r="CE38">
        <f t="shared" si="25"/>
        <v>0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1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30.369</v>
      </c>
      <c r="C39">
        <f>VLOOKUP(CONCATENATE($A39,"_",C$4),assets_m6!$A:$D,4,FALSE)</f>
        <v>30.698</v>
      </c>
      <c r="D39">
        <f>VLOOKUP(CONCATENATE($A39,"_",D$4),assets_m6!$A:$D,4,FALSE)</f>
        <v>30.03</v>
      </c>
      <c r="E39">
        <f>VLOOKUP(CONCATENATE($A39,"_",E$4),assets_m6!$A:$D,4,FALSE)</f>
        <v>30.927</v>
      </c>
      <c r="F39">
        <f>VLOOKUP(CONCATENATE($A39,"_",F$4),assets_m6!$A:$D,4,FALSE)</f>
        <v>31.225999999999999</v>
      </c>
      <c r="G39">
        <f>VLOOKUP(CONCATENATE($A39,"_",G$4),assets_m6!$A:$D,4,FALSE)</f>
        <v>31.853999999999999</v>
      </c>
      <c r="H39">
        <f>VLOOKUP(CONCATENATE($A39,"_",H$4),assets_m6!$A:$D,4,FALSE)</f>
        <v>31.734000000000002</v>
      </c>
      <c r="I39">
        <f>VLOOKUP(CONCATENATE($A39,"_",I$4),assets_m6!$A:$D,4,FALSE)</f>
        <v>31.166</v>
      </c>
      <c r="J39">
        <f>VLOOKUP(CONCATENATE($A39,"_",J$4),assets_m6!$A:$D,4,FALSE)</f>
        <v>31.614000000000001</v>
      </c>
      <c r="K39">
        <f>VLOOKUP(CONCATENATE($A39,"_",K$4),assets_m6!$A:$D,4,FALSE)</f>
        <v>31.963000000000001</v>
      </c>
      <c r="L39">
        <f>VLOOKUP(CONCATENATE($A39,"_",L$4),assets_m6!$A:$D,4,FALSE)</f>
        <v>31.704000000000001</v>
      </c>
      <c r="M39">
        <f>VLOOKUP(CONCATENATE($A39,"_",M$4),assets_m6!$A:$D,4,FALSE)</f>
        <v>31.803999999999998</v>
      </c>
      <c r="N39">
        <f>VLOOKUP(CONCATENATE($A39,"_",N$4),assets_m6!$A:$D,4,FALSE)</f>
        <v>31.744</v>
      </c>
      <c r="O39">
        <f>VLOOKUP(CONCATENATE($A39,"_",O$4),assets_m6!$A:$D,4,FALSE)</f>
        <v>32.292000000000002</v>
      </c>
      <c r="P39">
        <f>VLOOKUP(CONCATENATE($A39,"_",P$4),assets_m6!$A:$D,4,FALSE)</f>
        <v>32.302</v>
      </c>
      <c r="Q39">
        <f>VLOOKUP(CONCATENATE($A39,"_",Q$4),assets_m6!$A:$D,4,FALSE)</f>
        <v>32.491</v>
      </c>
      <c r="R39">
        <f>VLOOKUP(CONCATENATE($A39,"_",R$4),assets_m6!$A:$D,4,FALSE)</f>
        <v>32.152999999999999</v>
      </c>
      <c r="S39">
        <f>VLOOKUP(CONCATENATE($A39,"_",S$4),assets_m6!$A:$D,4,FALSE)</f>
        <v>32.351999999999997</v>
      </c>
      <c r="T39">
        <f>VLOOKUP(CONCATENATE($A39,"_",T$4),assets_m6!$A:$D,4,FALSE)</f>
        <v>32.033000000000001</v>
      </c>
      <c r="U39">
        <f>VLOOKUP(CONCATENATE($A39,"_",U$4),assets_m6!$A:$D,4,FALSE)</f>
        <v>31.824000000000002</v>
      </c>
      <c r="V39">
        <f>VLOOKUP(CONCATENATE($A39,"_",V$4),assets_m6!$A:$D,4,FALSE)</f>
        <v>31.375</v>
      </c>
      <c r="X39" t="str">
        <f t="shared" si="16"/>
        <v>EWQ</v>
      </c>
      <c r="Y39">
        <f t="shared" si="16"/>
        <v>30.369</v>
      </c>
      <c r="Z39">
        <f t="shared" si="36"/>
        <v>30.698</v>
      </c>
      <c r="AA39">
        <f t="shared" si="36"/>
        <v>30.03</v>
      </c>
      <c r="AB39">
        <f t="shared" si="36"/>
        <v>30.927</v>
      </c>
      <c r="AC39">
        <f t="shared" si="36"/>
        <v>31.225999999999999</v>
      </c>
      <c r="AD39">
        <f t="shared" si="36"/>
        <v>31.853999999999999</v>
      </c>
      <c r="AE39">
        <f t="shared" si="36"/>
        <v>31.734000000000002</v>
      </c>
      <c r="AF39">
        <f t="shared" si="36"/>
        <v>31.166</v>
      </c>
      <c r="AG39">
        <f t="shared" si="36"/>
        <v>31.614000000000001</v>
      </c>
      <c r="AH39">
        <f t="shared" si="36"/>
        <v>31.963000000000001</v>
      </c>
      <c r="AI39">
        <f t="shared" si="36"/>
        <v>31.704000000000001</v>
      </c>
      <c r="AJ39">
        <f t="shared" si="36"/>
        <v>31.803999999999998</v>
      </c>
      <c r="AK39">
        <f t="shared" si="36"/>
        <v>31.744</v>
      </c>
      <c r="AL39">
        <f t="shared" si="36"/>
        <v>32.292000000000002</v>
      </c>
      <c r="AM39">
        <f t="shared" si="36"/>
        <v>32.302</v>
      </c>
      <c r="AN39">
        <f t="shared" si="36"/>
        <v>32.491</v>
      </c>
      <c r="AO39">
        <f t="shared" si="31"/>
        <v>32.152999999999999</v>
      </c>
      <c r="AP39">
        <f t="shared" si="31"/>
        <v>32.351999999999997</v>
      </c>
      <c r="AQ39">
        <f t="shared" si="31"/>
        <v>32.033000000000001</v>
      </c>
      <c r="AR39">
        <f t="shared" si="31"/>
        <v>31.824000000000002</v>
      </c>
      <c r="AS39">
        <f t="shared" si="31"/>
        <v>31.375</v>
      </c>
      <c r="AU39" t="s">
        <v>67</v>
      </c>
      <c r="AV39">
        <f t="shared" si="34"/>
        <v>1.0833415654121E-4</v>
      </c>
      <c r="AW39">
        <f t="shared" si="34"/>
        <v>-2.1760375268747124E-4</v>
      </c>
      <c r="AX39">
        <f t="shared" si="34"/>
        <v>2.9870129870129819E-4</v>
      </c>
      <c r="AY39">
        <f t="shared" si="34"/>
        <v>9.6679277007145697E-5</v>
      </c>
      <c r="AZ39">
        <f t="shared" si="34"/>
        <v>2.0111445590213287E-4</v>
      </c>
      <c r="BA39">
        <f t="shared" si="34"/>
        <v>-3.7671877943114664E-5</v>
      </c>
      <c r="BB39">
        <f t="shared" si="34"/>
        <v>-1.7898783638999223E-4</v>
      </c>
      <c r="BC39">
        <f t="shared" si="34"/>
        <v>1.4374639029711878E-4</v>
      </c>
      <c r="BD39">
        <f t="shared" si="34"/>
        <v>1.103941291832733E-4</v>
      </c>
      <c r="BE39">
        <f t="shared" si="34"/>
        <v>-8.1031192316115605E-5</v>
      </c>
      <c r="BF39">
        <f t="shared" si="34"/>
        <v>3.1541761291949872E-5</v>
      </c>
      <c r="BG39">
        <f t="shared" si="34"/>
        <v>-1.8865551502955205E-5</v>
      </c>
      <c r="BH39">
        <f t="shared" si="34"/>
        <v>1.7263104838709736E-4</v>
      </c>
      <c r="BI39">
        <f t="shared" si="34"/>
        <v>3.0967422271763937E-6</v>
      </c>
      <c r="BJ39">
        <f t="shared" si="34"/>
        <v>5.8510308959197595E-5</v>
      </c>
      <c r="BK39">
        <f t="shared" si="34"/>
        <v>-1.0402880797759409E-4</v>
      </c>
      <c r="BL39">
        <f t="shared" si="32"/>
        <v>6.1891580878922051E-5</v>
      </c>
      <c r="BM39">
        <f t="shared" si="32"/>
        <v>-9.8602868447080717E-5</v>
      </c>
      <c r="BN39">
        <f t="shared" si="32"/>
        <v>-6.5245215871132781E-5</v>
      </c>
      <c r="BO39">
        <f t="shared" si="32"/>
        <v>-1.4108848667672248E-4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3.3125884948467195E-2</v>
      </c>
      <c r="BZ39">
        <f t="shared" si="20"/>
        <v>43</v>
      </c>
      <c r="CA39">
        <f t="shared" si="21"/>
        <v>3</v>
      </c>
      <c r="CB39">
        <f t="shared" si="22"/>
        <v>7.9999999999999988E-2</v>
      </c>
      <c r="CC39">
        <f t="shared" si="23"/>
        <v>0</v>
      </c>
      <c r="CD39">
        <f t="shared" si="24"/>
        <v>0</v>
      </c>
      <c r="CE39">
        <f t="shared" si="25"/>
        <v>1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43.11</v>
      </c>
      <c r="C40">
        <f>VLOOKUP(CONCATENATE($A40,"_",C$4),assets_m6!$A:$D,4,FALSE)</f>
        <v>43.212000000000003</v>
      </c>
      <c r="D40">
        <f>VLOOKUP(CONCATENATE($A40,"_",D$4),assets_m6!$A:$D,4,FALSE)</f>
        <v>42.432000000000002</v>
      </c>
      <c r="E40">
        <f>VLOOKUP(CONCATENATE($A40,"_",E$4),assets_m6!$A:$D,4,FALSE)</f>
        <v>43.542999999999999</v>
      </c>
      <c r="F40">
        <f>VLOOKUP(CONCATENATE($A40,"_",F$4),assets_m6!$A:$D,4,FALSE)</f>
        <v>43.466000000000001</v>
      </c>
      <c r="G40">
        <f>VLOOKUP(CONCATENATE($A40,"_",G$4),assets_m6!$A:$D,4,FALSE)</f>
        <v>43.491999999999997</v>
      </c>
      <c r="H40">
        <f>VLOOKUP(CONCATENATE($A40,"_",H$4),assets_m6!$A:$D,4,FALSE)</f>
        <v>42.695</v>
      </c>
      <c r="I40">
        <f>VLOOKUP(CONCATENATE($A40,"_",I$4),assets_m6!$A:$D,4,FALSE)</f>
        <v>42.482999999999997</v>
      </c>
      <c r="J40">
        <f>VLOOKUP(CONCATENATE($A40,"_",J$4),assets_m6!$A:$D,4,FALSE)</f>
        <v>42.795999999999999</v>
      </c>
      <c r="K40">
        <f>VLOOKUP(CONCATENATE($A40,"_",K$4),assets_m6!$A:$D,4,FALSE)</f>
        <v>42.856000000000002</v>
      </c>
      <c r="L40">
        <f>VLOOKUP(CONCATENATE($A40,"_",L$4),assets_m6!$A:$D,4,FALSE)</f>
        <v>43.627000000000002</v>
      </c>
      <c r="M40">
        <f>VLOOKUP(CONCATENATE($A40,"_",M$4),assets_m6!$A:$D,4,FALSE)</f>
        <v>43.305</v>
      </c>
      <c r="N40">
        <f>VLOOKUP(CONCATENATE($A40,"_",N$4),assets_m6!$A:$D,4,FALSE)</f>
        <v>43.347999999999999</v>
      </c>
      <c r="O40">
        <f>VLOOKUP(CONCATENATE($A40,"_",O$4),assets_m6!$A:$D,4,FALSE)</f>
        <v>44.186999999999998</v>
      </c>
      <c r="P40">
        <f>VLOOKUP(CONCATENATE($A40,"_",P$4),assets_m6!$A:$D,4,FALSE)</f>
        <v>44.381999999999998</v>
      </c>
      <c r="Q40">
        <f>VLOOKUP(CONCATENATE($A40,"_",Q$4),assets_m6!$A:$D,4,FALSE)</f>
        <v>44.95</v>
      </c>
      <c r="R40">
        <f>VLOOKUP(CONCATENATE($A40,"_",R$4),assets_m6!$A:$D,4,FALSE)</f>
        <v>44.805999999999997</v>
      </c>
      <c r="S40">
        <f>VLOOKUP(CONCATENATE($A40,"_",S$4),assets_m6!$A:$D,4,FALSE)</f>
        <v>44.942</v>
      </c>
      <c r="T40">
        <f>VLOOKUP(CONCATENATE($A40,"_",T$4),assets_m6!$A:$D,4,FALSE)</f>
        <v>44.713000000000001</v>
      </c>
      <c r="U40">
        <f>VLOOKUP(CONCATENATE($A40,"_",U$4),assets_m6!$A:$D,4,FALSE)</f>
        <v>44.805999999999997</v>
      </c>
      <c r="V40">
        <f>VLOOKUP(CONCATENATE($A40,"_",V$4),assets_m6!$A:$D,4,FALSE)</f>
        <v>44.262999999999998</v>
      </c>
      <c r="X40" t="str">
        <f t="shared" si="16"/>
        <v>EWT</v>
      </c>
      <c r="Y40">
        <f t="shared" si="16"/>
        <v>43.11</v>
      </c>
      <c r="Z40">
        <f t="shared" si="36"/>
        <v>43.212000000000003</v>
      </c>
      <c r="AA40">
        <f t="shared" si="36"/>
        <v>42.432000000000002</v>
      </c>
      <c r="AB40">
        <f t="shared" si="36"/>
        <v>43.542999999999999</v>
      </c>
      <c r="AC40">
        <f t="shared" si="36"/>
        <v>43.466000000000001</v>
      </c>
      <c r="AD40">
        <f t="shared" si="36"/>
        <v>43.491999999999997</v>
      </c>
      <c r="AE40">
        <f t="shared" si="36"/>
        <v>42.695</v>
      </c>
      <c r="AF40">
        <f t="shared" si="36"/>
        <v>42.482999999999997</v>
      </c>
      <c r="AG40">
        <f t="shared" si="36"/>
        <v>42.795999999999999</v>
      </c>
      <c r="AH40">
        <f t="shared" si="36"/>
        <v>42.856000000000002</v>
      </c>
      <c r="AI40">
        <f t="shared" si="36"/>
        <v>43.627000000000002</v>
      </c>
      <c r="AJ40">
        <f t="shared" si="36"/>
        <v>43.305</v>
      </c>
      <c r="AK40">
        <f t="shared" si="36"/>
        <v>43.347999999999999</v>
      </c>
      <c r="AL40">
        <f t="shared" si="36"/>
        <v>44.186999999999998</v>
      </c>
      <c r="AM40">
        <f t="shared" si="36"/>
        <v>44.381999999999998</v>
      </c>
      <c r="AN40">
        <f t="shared" si="36"/>
        <v>44.95</v>
      </c>
      <c r="AO40">
        <f t="shared" si="31"/>
        <v>44.805999999999997</v>
      </c>
      <c r="AP40">
        <f t="shared" si="31"/>
        <v>44.942</v>
      </c>
      <c r="AQ40">
        <f t="shared" si="31"/>
        <v>44.713000000000001</v>
      </c>
      <c r="AR40">
        <f t="shared" si="31"/>
        <v>44.805999999999997</v>
      </c>
      <c r="AS40">
        <f t="shared" si="31"/>
        <v>44.262999999999998</v>
      </c>
      <c r="AU40" t="s">
        <v>68</v>
      </c>
      <c r="AV40">
        <f t="shared" si="34"/>
        <v>2.3660403618650862E-5</v>
      </c>
      <c r="AW40">
        <f t="shared" si="34"/>
        <v>-1.8050541516245513E-4</v>
      </c>
      <c r="AX40">
        <f t="shared" si="34"/>
        <v>2.6183069381598725E-4</v>
      </c>
      <c r="AY40">
        <f t="shared" si="34"/>
        <v>-1.7683669016833519E-5</v>
      </c>
      <c r="AZ40">
        <f t="shared" si="34"/>
        <v>5.9816868356868002E-6</v>
      </c>
      <c r="BA40">
        <f t="shared" si="34"/>
        <v>-1.8325209233882025E-4</v>
      </c>
      <c r="BB40">
        <f t="shared" si="34"/>
        <v>-4.9654526291135566E-5</v>
      </c>
      <c r="BC40">
        <f t="shared" si="34"/>
        <v>7.36765294353041E-5</v>
      </c>
      <c r="BD40">
        <f t="shared" si="34"/>
        <v>1.4020001869334114E-5</v>
      </c>
      <c r="BE40">
        <f t="shared" si="34"/>
        <v>1.7990479746126582E-4</v>
      </c>
      <c r="BF40">
        <f t="shared" si="34"/>
        <v>-7.380750452701372E-5</v>
      </c>
      <c r="BG40">
        <f t="shared" si="34"/>
        <v>9.9295693337950042E-6</v>
      </c>
      <c r="BH40">
        <f t="shared" si="34"/>
        <v>1.9354987542677832E-4</v>
      </c>
      <c r="BI40">
        <f t="shared" si="34"/>
        <v>4.4130626654898572E-5</v>
      </c>
      <c r="BJ40">
        <f t="shared" si="34"/>
        <v>1.2797981163534879E-4</v>
      </c>
      <c r="BK40">
        <f t="shared" si="34"/>
        <v>-3.2035595105674179E-5</v>
      </c>
      <c r="BL40">
        <f t="shared" si="32"/>
        <v>3.0353077712806942E-5</v>
      </c>
      <c r="BM40">
        <f t="shared" si="32"/>
        <v>-5.0954563659828048E-5</v>
      </c>
      <c r="BN40">
        <f t="shared" si="32"/>
        <v>2.0799320108245123E-5</v>
      </c>
      <c r="BO40">
        <f t="shared" si="32"/>
        <v>-1.2118912645627803E-4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2.6745534678728804E-2</v>
      </c>
      <c r="BZ40">
        <f t="shared" si="20"/>
        <v>36</v>
      </c>
      <c r="CA40">
        <f t="shared" si="21"/>
        <v>2</v>
      </c>
      <c r="CB40">
        <f t="shared" si="22"/>
        <v>0.11999999999999997</v>
      </c>
      <c r="CC40">
        <f t="shared" si="23"/>
        <v>0</v>
      </c>
      <c r="CD40">
        <f t="shared" si="24"/>
        <v>1</v>
      </c>
      <c r="CE40">
        <f t="shared" si="25"/>
        <v>0</v>
      </c>
      <c r="CF40">
        <f t="shared" si="26"/>
        <v>0</v>
      </c>
      <c r="CG40">
        <f t="shared" si="27"/>
        <v>0</v>
      </c>
      <c r="CI40">
        <f t="shared" si="28"/>
        <v>0</v>
      </c>
      <c r="CJ40">
        <f t="shared" si="29"/>
        <v>1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29.198</v>
      </c>
      <c r="C41">
        <f>VLOOKUP(CONCATENATE($A41,"_",C$4),assets_m6!$A:$D,4,FALSE)</f>
        <v>29.611000000000001</v>
      </c>
      <c r="D41">
        <f>VLOOKUP(CONCATENATE($A41,"_",D$4),assets_m6!$A:$D,4,FALSE)</f>
        <v>29.434000000000001</v>
      </c>
      <c r="E41">
        <f>VLOOKUP(CONCATENATE($A41,"_",E$4),assets_m6!$A:$D,4,FALSE)</f>
        <v>30.143000000000001</v>
      </c>
      <c r="F41">
        <f>VLOOKUP(CONCATENATE($A41,"_",F$4),assets_m6!$A:$D,4,FALSE)</f>
        <v>30.045000000000002</v>
      </c>
      <c r="G41">
        <f>VLOOKUP(CONCATENATE($A41,"_",G$4),assets_m6!$A:$D,4,FALSE)</f>
        <v>30.449000000000002</v>
      </c>
      <c r="H41">
        <f>VLOOKUP(CONCATENATE($A41,"_",H$4),assets_m6!$A:$D,4,FALSE)</f>
        <v>30.439</v>
      </c>
      <c r="I41">
        <f>VLOOKUP(CONCATENATE($A41,"_",I$4),assets_m6!$A:$D,4,FALSE)</f>
        <v>30.172999999999998</v>
      </c>
      <c r="J41">
        <f>VLOOKUP(CONCATENATE($A41,"_",J$4),assets_m6!$A:$D,4,FALSE)</f>
        <v>30.35</v>
      </c>
      <c r="K41">
        <f>VLOOKUP(CONCATENATE($A41,"_",K$4),assets_m6!$A:$D,4,FALSE)</f>
        <v>30.35</v>
      </c>
      <c r="L41">
        <f>VLOOKUP(CONCATENATE($A41,"_",L$4),assets_m6!$A:$D,4,FALSE)</f>
        <v>30.183</v>
      </c>
      <c r="M41">
        <f>VLOOKUP(CONCATENATE($A41,"_",M$4),assets_m6!$A:$D,4,FALSE)</f>
        <v>30.271000000000001</v>
      </c>
      <c r="N41">
        <f>VLOOKUP(CONCATENATE($A41,"_",N$4),assets_m6!$A:$D,4,FALSE)</f>
        <v>30.311</v>
      </c>
      <c r="O41">
        <f>VLOOKUP(CONCATENATE($A41,"_",O$4),assets_m6!$A:$D,4,FALSE)</f>
        <v>30.803000000000001</v>
      </c>
      <c r="P41">
        <f>VLOOKUP(CONCATENATE($A41,"_",P$4),assets_m6!$A:$D,4,FALSE)</f>
        <v>30.635999999999999</v>
      </c>
      <c r="Q41">
        <f>VLOOKUP(CONCATENATE($A41,"_",Q$4),assets_m6!$A:$D,4,FALSE)</f>
        <v>30.803000000000001</v>
      </c>
      <c r="R41">
        <f>VLOOKUP(CONCATENATE($A41,"_",R$4),assets_m6!$A:$D,4,FALSE)</f>
        <v>30.547000000000001</v>
      </c>
      <c r="S41">
        <f>VLOOKUP(CONCATENATE($A41,"_",S$4),assets_m6!$A:$D,4,FALSE)</f>
        <v>30.724</v>
      </c>
      <c r="T41">
        <f>VLOOKUP(CONCATENATE($A41,"_",T$4),assets_m6!$A:$D,4,FALSE)</f>
        <v>30.527999999999999</v>
      </c>
      <c r="U41">
        <f>VLOOKUP(CONCATENATE($A41,"_",U$4),assets_m6!$A:$D,4,FALSE)</f>
        <v>30.457999999999998</v>
      </c>
      <c r="V41">
        <f>VLOOKUP(CONCATENATE($A41,"_",V$4),assets_m6!$A:$D,4,FALSE)</f>
        <v>30.094000000000001</v>
      </c>
      <c r="X41" t="str">
        <f t="shared" si="16"/>
        <v>EWU</v>
      </c>
      <c r="Y41">
        <f t="shared" si="16"/>
        <v>29.198</v>
      </c>
      <c r="Z41">
        <f t="shared" si="36"/>
        <v>29.611000000000001</v>
      </c>
      <c r="AA41">
        <f t="shared" si="36"/>
        <v>29.434000000000001</v>
      </c>
      <c r="AB41">
        <f t="shared" si="36"/>
        <v>30.143000000000001</v>
      </c>
      <c r="AC41">
        <f t="shared" si="36"/>
        <v>30.045000000000002</v>
      </c>
      <c r="AD41">
        <f t="shared" si="36"/>
        <v>30.449000000000002</v>
      </c>
      <c r="AE41">
        <f t="shared" si="36"/>
        <v>30.439</v>
      </c>
      <c r="AF41">
        <f t="shared" si="36"/>
        <v>30.172999999999998</v>
      </c>
      <c r="AG41">
        <f t="shared" si="36"/>
        <v>30.35</v>
      </c>
      <c r="AH41">
        <f t="shared" si="36"/>
        <v>30.35</v>
      </c>
      <c r="AI41">
        <f t="shared" si="36"/>
        <v>30.183</v>
      </c>
      <c r="AJ41">
        <f t="shared" si="36"/>
        <v>30.271000000000001</v>
      </c>
      <c r="AK41">
        <f t="shared" si="36"/>
        <v>30.311</v>
      </c>
      <c r="AL41">
        <f t="shared" si="36"/>
        <v>30.803000000000001</v>
      </c>
      <c r="AM41">
        <f t="shared" si="36"/>
        <v>30.635999999999999</v>
      </c>
      <c r="AN41">
        <f t="shared" si="36"/>
        <v>30.803000000000001</v>
      </c>
      <c r="AO41">
        <f t="shared" si="31"/>
        <v>30.547000000000001</v>
      </c>
      <c r="AP41">
        <f t="shared" si="31"/>
        <v>30.724</v>
      </c>
      <c r="AQ41">
        <f t="shared" si="31"/>
        <v>30.527999999999999</v>
      </c>
      <c r="AR41">
        <f t="shared" si="31"/>
        <v>30.457999999999998</v>
      </c>
      <c r="AS41">
        <f t="shared" si="31"/>
        <v>30.094000000000001</v>
      </c>
      <c r="AU41" t="s">
        <v>72</v>
      </c>
      <c r="AV41">
        <f t="shared" si="34"/>
        <v>1.4144804438660192E-4</v>
      </c>
      <c r="AW41">
        <f t="shared" si="34"/>
        <v>-5.9775083583803178E-5</v>
      </c>
      <c r="AX41">
        <f t="shared" si="34"/>
        <v>2.4087789631038921E-4</v>
      </c>
      <c r="AY41">
        <f t="shared" si="34"/>
        <v>-3.2511694257372851E-5</v>
      </c>
      <c r="AZ41">
        <f t="shared" si="34"/>
        <v>1.3446496921284737E-4</v>
      </c>
      <c r="BA41">
        <f t="shared" si="34"/>
        <v>-3.2841801044374405E-6</v>
      </c>
      <c r="BB41">
        <f t="shared" si="34"/>
        <v>-8.7387890535169284E-5</v>
      </c>
      <c r="BC41">
        <f t="shared" si="34"/>
        <v>5.8661717429490991E-5</v>
      </c>
      <c r="BD41">
        <f t="shared" si="34"/>
        <v>0</v>
      </c>
      <c r="BE41">
        <f t="shared" si="34"/>
        <v>-5.5024711696870369E-5</v>
      </c>
      <c r="BF41">
        <f t="shared" si="34"/>
        <v>2.9155484875592542E-5</v>
      </c>
      <c r="BG41">
        <f t="shared" si="34"/>
        <v>1.3213967163291319E-5</v>
      </c>
      <c r="BH41">
        <f t="shared" si="34"/>
        <v>1.6231731054732634E-4</v>
      </c>
      <c r="BI41">
        <f t="shared" si="34"/>
        <v>-5.4215498490407293E-5</v>
      </c>
      <c r="BJ41">
        <f t="shared" si="34"/>
        <v>5.4511032771902854E-5</v>
      </c>
      <c r="BK41">
        <f t="shared" si="34"/>
        <v>-8.3108788105054772E-5</v>
      </c>
      <c r="BL41">
        <f t="shared" si="32"/>
        <v>5.7943496906406387E-5</v>
      </c>
      <c r="BM41">
        <f t="shared" si="32"/>
        <v>-6.3793776851972891E-5</v>
      </c>
      <c r="BN41">
        <f t="shared" si="32"/>
        <v>-2.2929769392033635E-5</v>
      </c>
      <c r="BO41">
        <f t="shared" si="32"/>
        <v>-1.1950883183400002E-4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3.0687033358449235E-2</v>
      </c>
      <c r="BZ41">
        <f t="shared" si="20"/>
        <v>42</v>
      </c>
      <c r="CA41">
        <f t="shared" si="21"/>
        <v>3</v>
      </c>
      <c r="CB41">
        <f t="shared" si="22"/>
        <v>7.9999999999999988E-2</v>
      </c>
      <c r="CC41">
        <f t="shared" si="23"/>
        <v>0</v>
      </c>
      <c r="CD41">
        <f t="shared" si="24"/>
        <v>0</v>
      </c>
      <c r="CE41">
        <f t="shared" si="25"/>
        <v>1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57.768999999999998</v>
      </c>
      <c r="C42">
        <f>VLOOKUP(CONCATENATE($A42,"_",C$4),assets_m6!$A:$D,4,FALSE)</f>
        <v>58.076000000000001</v>
      </c>
      <c r="D42">
        <f>VLOOKUP(CONCATENATE($A42,"_",D$4),assets_m6!$A:$D,4,FALSE)</f>
        <v>57.927</v>
      </c>
      <c r="E42">
        <f>VLOOKUP(CONCATENATE($A42,"_",E$4),assets_m6!$A:$D,4,FALSE)</f>
        <v>59.122999999999998</v>
      </c>
      <c r="F42">
        <f>VLOOKUP(CONCATENATE($A42,"_",F$4),assets_m6!$A:$D,4,FALSE)</f>
        <v>59.795000000000002</v>
      </c>
      <c r="G42">
        <f>VLOOKUP(CONCATENATE($A42,"_",G$4),assets_m6!$A:$D,4,FALSE)</f>
        <v>59.823999999999998</v>
      </c>
      <c r="H42">
        <f>VLOOKUP(CONCATENATE($A42,"_",H$4),assets_m6!$A:$D,4,FALSE)</f>
        <v>59.143000000000001</v>
      </c>
      <c r="I42">
        <f>VLOOKUP(CONCATENATE($A42,"_",I$4),assets_m6!$A:$D,4,FALSE)</f>
        <v>58.718000000000004</v>
      </c>
      <c r="J42">
        <f>VLOOKUP(CONCATENATE($A42,"_",J$4),assets_m6!$A:$D,4,FALSE)</f>
        <v>59.735999999999997</v>
      </c>
      <c r="K42">
        <f>VLOOKUP(CONCATENATE($A42,"_",K$4),assets_m6!$A:$D,4,FALSE)</f>
        <v>60.002000000000002</v>
      </c>
      <c r="L42">
        <f>VLOOKUP(CONCATENATE($A42,"_",L$4),assets_m6!$A:$D,4,FALSE)</f>
        <v>60.002000000000002</v>
      </c>
      <c r="M42">
        <f>VLOOKUP(CONCATENATE($A42,"_",M$4),assets_m6!$A:$D,4,FALSE)</f>
        <v>60.328000000000003</v>
      </c>
      <c r="N42">
        <f>VLOOKUP(CONCATENATE($A42,"_",N$4),assets_m6!$A:$D,4,FALSE)</f>
        <v>60.052</v>
      </c>
      <c r="O42">
        <f>VLOOKUP(CONCATENATE($A42,"_",O$4),assets_m6!$A:$D,4,FALSE)</f>
        <v>60.841999999999999</v>
      </c>
      <c r="P42">
        <f>VLOOKUP(CONCATENATE($A42,"_",P$4),assets_m6!$A:$D,4,FALSE)</f>
        <v>60.585000000000001</v>
      </c>
      <c r="Q42">
        <f>VLOOKUP(CONCATENATE($A42,"_",Q$4),assets_m6!$A:$D,4,FALSE)</f>
        <v>61.445</v>
      </c>
      <c r="R42">
        <f>VLOOKUP(CONCATENATE($A42,"_",R$4),assets_m6!$A:$D,4,FALSE)</f>
        <v>60.822000000000003</v>
      </c>
      <c r="S42">
        <f>VLOOKUP(CONCATENATE($A42,"_",S$4),assets_m6!$A:$D,4,FALSE)</f>
        <v>60.872</v>
      </c>
      <c r="T42">
        <f>VLOOKUP(CONCATENATE($A42,"_",T$4),assets_m6!$A:$D,4,FALSE)</f>
        <v>59.942999999999998</v>
      </c>
      <c r="U42">
        <f>VLOOKUP(CONCATENATE($A42,"_",U$4),assets_m6!$A:$D,4,FALSE)</f>
        <v>59.32</v>
      </c>
      <c r="V42">
        <f>VLOOKUP(CONCATENATE($A42,"_",V$4),assets_m6!$A:$D,4,FALSE)</f>
        <v>58.213999999999999</v>
      </c>
      <c r="X42" t="str">
        <f t="shared" si="16"/>
        <v>EWY</v>
      </c>
      <c r="Y42">
        <f t="shared" si="16"/>
        <v>57.768999999999998</v>
      </c>
      <c r="Z42">
        <f t="shared" si="36"/>
        <v>58.076000000000001</v>
      </c>
      <c r="AA42">
        <f t="shared" si="36"/>
        <v>57.927</v>
      </c>
      <c r="AB42">
        <f t="shared" si="36"/>
        <v>59.122999999999998</v>
      </c>
      <c r="AC42">
        <f t="shared" si="36"/>
        <v>59.795000000000002</v>
      </c>
      <c r="AD42">
        <f t="shared" si="36"/>
        <v>59.823999999999998</v>
      </c>
      <c r="AE42">
        <f t="shared" si="36"/>
        <v>59.143000000000001</v>
      </c>
      <c r="AF42">
        <f t="shared" si="36"/>
        <v>58.718000000000004</v>
      </c>
      <c r="AG42">
        <f t="shared" si="36"/>
        <v>59.735999999999997</v>
      </c>
      <c r="AH42">
        <f t="shared" si="36"/>
        <v>60.002000000000002</v>
      </c>
      <c r="AI42">
        <f t="shared" si="36"/>
        <v>60.002000000000002</v>
      </c>
      <c r="AJ42">
        <f t="shared" si="36"/>
        <v>60.328000000000003</v>
      </c>
      <c r="AK42">
        <f t="shared" si="36"/>
        <v>60.052</v>
      </c>
      <c r="AL42">
        <f t="shared" si="36"/>
        <v>60.841999999999999</v>
      </c>
      <c r="AM42">
        <f t="shared" si="36"/>
        <v>60.585000000000001</v>
      </c>
      <c r="AN42">
        <f t="shared" si="36"/>
        <v>61.445</v>
      </c>
      <c r="AO42">
        <f t="shared" si="31"/>
        <v>60.822000000000003</v>
      </c>
      <c r="AP42">
        <f t="shared" si="31"/>
        <v>60.872</v>
      </c>
      <c r="AQ42">
        <f t="shared" si="31"/>
        <v>59.942999999999998</v>
      </c>
      <c r="AR42">
        <f t="shared" si="31"/>
        <v>59.32</v>
      </c>
      <c r="AS42">
        <f t="shared" si="31"/>
        <v>58.213999999999999</v>
      </c>
      <c r="AU42" t="s">
        <v>73</v>
      </c>
      <c r="AV42">
        <f t="shared" si="34"/>
        <v>5.3142688985442396E-5</v>
      </c>
      <c r="AW42">
        <f t="shared" si="34"/>
        <v>-2.5656036917143211E-5</v>
      </c>
      <c r="AX42">
        <f t="shared" si="34"/>
        <v>2.0646675988744419E-4</v>
      </c>
      <c r="AY42">
        <f t="shared" si="34"/>
        <v>1.1366135006681059E-4</v>
      </c>
      <c r="AZ42">
        <f t="shared" si="34"/>
        <v>4.8499038381129464E-6</v>
      </c>
      <c r="BA42">
        <f t="shared" si="34"/>
        <v>-1.1383391281091158E-4</v>
      </c>
      <c r="BB42">
        <f t="shared" si="34"/>
        <v>-7.1859729807415446E-5</v>
      </c>
      <c r="BC42">
        <f t="shared" si="34"/>
        <v>1.7337102762355556E-4</v>
      </c>
      <c r="BD42">
        <f t="shared" si="34"/>
        <v>4.4529262086514892E-5</v>
      </c>
      <c r="BE42">
        <f t="shared" si="34"/>
        <v>0</v>
      </c>
      <c r="BF42">
        <f t="shared" si="34"/>
        <v>5.4331522282590662E-5</v>
      </c>
      <c r="BG42">
        <f t="shared" si="34"/>
        <v>-4.5749900543695027E-5</v>
      </c>
      <c r="BH42">
        <f t="shared" si="34"/>
        <v>1.3155265436621581E-4</v>
      </c>
      <c r="BI42">
        <f t="shared" si="34"/>
        <v>-4.2240557509614722E-5</v>
      </c>
      <c r="BJ42">
        <f t="shared" si="34"/>
        <v>1.4194932739126838E-4</v>
      </c>
      <c r="BK42">
        <f t="shared" si="34"/>
        <v>-1.0139148832289E-4</v>
      </c>
      <c r="BL42">
        <f t="shared" si="32"/>
        <v>8.2207096116532099E-6</v>
      </c>
      <c r="BM42">
        <f t="shared" si="32"/>
        <v>-1.5261532395847058E-4</v>
      </c>
      <c r="BN42">
        <f t="shared" si="32"/>
        <v>-1.039320687986917E-4</v>
      </c>
      <c r="BO42">
        <f t="shared" si="32"/>
        <v>-1.8644639244774135E-4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7.7030933545673332E-3</v>
      </c>
      <c r="BZ42">
        <f t="shared" si="20"/>
        <v>21</v>
      </c>
      <c r="CA42">
        <f t="shared" si="21"/>
        <v>2</v>
      </c>
      <c r="CB42">
        <f t="shared" si="22"/>
        <v>0.11999999999999997</v>
      </c>
      <c r="CC42">
        <f t="shared" si="23"/>
        <v>0</v>
      </c>
      <c r="CD42">
        <f t="shared" si="24"/>
        <v>1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24.241</v>
      </c>
      <c r="C43">
        <f>VLOOKUP(CONCATENATE($A43,"_",C$4),assets_m6!$A:$D,4,FALSE)</f>
        <v>25.2</v>
      </c>
      <c r="D43">
        <f>VLOOKUP(CONCATENATE($A43,"_",D$4),assets_m6!$A:$D,4,FALSE)</f>
        <v>25.190999999999999</v>
      </c>
      <c r="E43">
        <f>VLOOKUP(CONCATENATE($A43,"_",E$4),assets_m6!$A:$D,4,FALSE)</f>
        <v>26.074999999999999</v>
      </c>
      <c r="F43">
        <f>VLOOKUP(CONCATENATE($A43,"_",F$4),assets_m6!$A:$D,4,FALSE)</f>
        <v>26.827999999999999</v>
      </c>
      <c r="G43">
        <f>VLOOKUP(CONCATENATE($A43,"_",G$4),assets_m6!$A:$D,4,FALSE)</f>
        <v>27.004999999999999</v>
      </c>
      <c r="H43">
        <f>VLOOKUP(CONCATENATE($A43,"_",H$4),assets_m6!$A:$D,4,FALSE)</f>
        <v>26.68</v>
      </c>
      <c r="I43">
        <f>VLOOKUP(CONCATENATE($A43,"_",I$4),assets_m6!$A:$D,4,FALSE)</f>
        <v>26.492999999999999</v>
      </c>
      <c r="J43">
        <f>VLOOKUP(CONCATENATE($A43,"_",J$4),assets_m6!$A:$D,4,FALSE)</f>
        <v>26.521000000000001</v>
      </c>
      <c r="K43">
        <f>VLOOKUP(CONCATENATE($A43,"_",K$4),assets_m6!$A:$D,4,FALSE)</f>
        <v>27.274999999999999</v>
      </c>
      <c r="L43">
        <f>VLOOKUP(CONCATENATE($A43,"_",L$4),assets_m6!$A:$D,4,FALSE)</f>
        <v>27.684000000000001</v>
      </c>
      <c r="M43">
        <f>VLOOKUP(CONCATENATE($A43,"_",M$4),assets_m6!$A:$D,4,FALSE)</f>
        <v>28.541</v>
      </c>
      <c r="N43">
        <f>VLOOKUP(CONCATENATE($A43,"_",N$4),assets_m6!$A:$D,4,FALSE)</f>
        <v>28.587</v>
      </c>
      <c r="O43">
        <f>VLOOKUP(CONCATENATE($A43,"_",O$4),assets_m6!$A:$D,4,FALSE)</f>
        <v>29.228999999999999</v>
      </c>
      <c r="P43">
        <f>VLOOKUP(CONCATENATE($A43,"_",P$4),assets_m6!$A:$D,4,FALSE)</f>
        <v>28.707999999999998</v>
      </c>
      <c r="Q43">
        <f>VLOOKUP(CONCATENATE($A43,"_",Q$4),assets_m6!$A:$D,4,FALSE)</f>
        <v>29.768999999999998</v>
      </c>
      <c r="R43">
        <f>VLOOKUP(CONCATENATE($A43,"_",R$4),assets_m6!$A:$D,4,FALSE)</f>
        <v>29.797000000000001</v>
      </c>
      <c r="S43">
        <f>VLOOKUP(CONCATENATE($A43,"_",S$4),assets_m6!$A:$D,4,FALSE)</f>
        <v>29.684999999999999</v>
      </c>
      <c r="T43">
        <f>VLOOKUP(CONCATENATE($A43,"_",T$4),assets_m6!$A:$D,4,FALSE)</f>
        <v>29.564</v>
      </c>
      <c r="U43">
        <f>VLOOKUP(CONCATENATE($A43,"_",U$4),assets_m6!$A:$D,4,FALSE)</f>
        <v>29.648</v>
      </c>
      <c r="V43">
        <f>VLOOKUP(CONCATENATE($A43,"_",V$4),assets_m6!$A:$D,4,FALSE)</f>
        <v>29.006</v>
      </c>
      <c r="X43" t="str">
        <f t="shared" si="16"/>
        <v>EWZ</v>
      </c>
      <c r="Y43">
        <f t="shared" si="16"/>
        <v>24.241</v>
      </c>
      <c r="Z43">
        <f t="shared" si="36"/>
        <v>25.2</v>
      </c>
      <c r="AA43">
        <f t="shared" si="36"/>
        <v>25.190999999999999</v>
      </c>
      <c r="AB43">
        <f t="shared" si="36"/>
        <v>26.074999999999999</v>
      </c>
      <c r="AC43">
        <f t="shared" si="36"/>
        <v>26.827999999999999</v>
      </c>
      <c r="AD43">
        <f t="shared" si="36"/>
        <v>27.004999999999999</v>
      </c>
      <c r="AE43">
        <f t="shared" si="36"/>
        <v>26.68</v>
      </c>
      <c r="AF43">
        <f t="shared" si="36"/>
        <v>26.492999999999999</v>
      </c>
      <c r="AG43">
        <f t="shared" si="36"/>
        <v>26.521000000000001</v>
      </c>
      <c r="AH43">
        <f t="shared" si="36"/>
        <v>27.274999999999999</v>
      </c>
      <c r="AI43">
        <f t="shared" si="36"/>
        <v>27.684000000000001</v>
      </c>
      <c r="AJ43">
        <f t="shared" si="36"/>
        <v>28.541</v>
      </c>
      <c r="AK43">
        <f t="shared" si="36"/>
        <v>28.587</v>
      </c>
      <c r="AL43">
        <f t="shared" si="36"/>
        <v>29.228999999999999</v>
      </c>
      <c r="AM43">
        <f t="shared" si="36"/>
        <v>28.707999999999998</v>
      </c>
      <c r="AN43">
        <f t="shared" si="36"/>
        <v>29.768999999999998</v>
      </c>
      <c r="AO43">
        <f t="shared" si="31"/>
        <v>29.797000000000001</v>
      </c>
      <c r="AP43">
        <f t="shared" si="31"/>
        <v>29.684999999999999</v>
      </c>
      <c r="AQ43">
        <f t="shared" si="31"/>
        <v>29.564</v>
      </c>
      <c r="AR43">
        <f t="shared" si="31"/>
        <v>29.648</v>
      </c>
      <c r="AS43">
        <f t="shared" si="31"/>
        <v>29.006</v>
      </c>
      <c r="AU43" t="s">
        <v>74</v>
      </c>
      <c r="AV43">
        <f t="shared" si="34"/>
        <v>3.9561074213110002E-4</v>
      </c>
      <c r="AW43">
        <f t="shared" si="34"/>
        <v>-3.5714285714287069E-6</v>
      </c>
      <c r="AX43">
        <f t="shared" si="34"/>
        <v>3.5091897900043685E-4</v>
      </c>
      <c r="AY43">
        <f t="shared" si="34"/>
        <v>2.8878235858101635E-4</v>
      </c>
      <c r="AZ43">
        <f t="shared" si="34"/>
        <v>6.5975846130907856E-5</v>
      </c>
      <c r="BA43">
        <f t="shared" si="34"/>
        <v>-1.2034808368820562E-4</v>
      </c>
      <c r="BB43">
        <f t="shared" si="34"/>
        <v>-7.0089955022489191E-5</v>
      </c>
      <c r="BC43">
        <f t="shared" si="34"/>
        <v>1.0568829502133488E-5</v>
      </c>
      <c r="BD43">
        <f t="shared" si="34"/>
        <v>2.8430300516571689E-4</v>
      </c>
      <c r="BE43">
        <f t="shared" si="34"/>
        <v>1.4995417048579377E-4</v>
      </c>
      <c r="BF43">
        <f t="shared" si="34"/>
        <v>3.0956509174974689E-4</v>
      </c>
      <c r="BG43">
        <f t="shared" si="34"/>
        <v>1.6117164780491005E-5</v>
      </c>
      <c r="BH43">
        <f t="shared" si="34"/>
        <v>2.2457760520516303E-4</v>
      </c>
      <c r="BI43">
        <f t="shared" si="34"/>
        <v>-1.7824763077765261E-4</v>
      </c>
      <c r="BJ43">
        <f t="shared" si="34"/>
        <v>3.6958339138915984E-4</v>
      </c>
      <c r="BK43">
        <f t="shared" si="34"/>
        <v>9.4057576673728542E-6</v>
      </c>
      <c r="BL43">
        <f t="shared" si="32"/>
        <v>-3.7587676611740063E-5</v>
      </c>
      <c r="BM43">
        <f t="shared" si="32"/>
        <v>-4.076132726966437E-5</v>
      </c>
      <c r="BN43">
        <f t="shared" si="32"/>
        <v>2.8412934650250182E-5</v>
      </c>
      <c r="BO43">
        <f t="shared" si="32"/>
        <v>-2.1654074473826212E-4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0.19656779835815358</v>
      </c>
      <c r="BZ43">
        <f t="shared" si="20"/>
        <v>99</v>
      </c>
      <c r="CA43">
        <f t="shared" si="21"/>
        <v>5</v>
      </c>
      <c r="CB43">
        <f t="shared" si="22"/>
        <v>0.24000000000000005</v>
      </c>
      <c r="CC43">
        <f t="shared" si="23"/>
        <v>0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1</v>
      </c>
      <c r="CI43">
        <f t="shared" si="28"/>
        <v>0</v>
      </c>
      <c r="CJ43">
        <f t="shared" si="29"/>
        <v>0</v>
      </c>
      <c r="CK43">
        <f t="shared" si="29"/>
        <v>0</v>
      </c>
      <c r="CL43">
        <f t="shared" si="29"/>
        <v>0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169.27</v>
      </c>
      <c r="C44">
        <f>VLOOKUP(CONCATENATE($A44,"_",C$4),assets_m6!$A:$D,4,FALSE)</f>
        <v>166.65</v>
      </c>
      <c r="D44">
        <f>VLOOKUP(CONCATENATE($A44,"_",D$4),assets_m6!$A:$D,4,FALSE)</f>
        <v>159.15</v>
      </c>
      <c r="E44">
        <f>VLOOKUP(CONCATENATE($A44,"_",E$4),assets_m6!$A:$D,4,FALSE)</f>
        <v>169.58</v>
      </c>
      <c r="F44">
        <f>VLOOKUP(CONCATENATE($A44,"_",F$4),assets_m6!$A:$D,4,FALSE)</f>
        <v>160.72</v>
      </c>
      <c r="G44">
        <f>VLOOKUP(CONCATENATE($A44,"_",G$4),assets_m6!$A:$D,4,FALSE)</f>
        <v>159.1</v>
      </c>
      <c r="H44">
        <f>VLOOKUP(CONCATENATE($A44,"_",H$4),assets_m6!$A:$D,4,FALSE)</f>
        <v>159.93</v>
      </c>
      <c r="I44">
        <f>VLOOKUP(CONCATENATE($A44,"_",I$4),assets_m6!$A:$D,4,FALSE)</f>
        <v>160.19</v>
      </c>
      <c r="J44">
        <f>VLOOKUP(CONCATENATE($A44,"_",J$4),assets_m6!$A:$D,4,FALSE)</f>
        <v>168.8</v>
      </c>
      <c r="K44">
        <f>VLOOKUP(CONCATENATE($A44,"_",K$4),assets_m6!$A:$D,4,FALSE)</f>
        <v>170.57</v>
      </c>
      <c r="L44">
        <f>VLOOKUP(CONCATENATE($A44,"_",L$4),assets_m6!$A:$D,4,FALSE)</f>
        <v>167.11</v>
      </c>
      <c r="M44">
        <f>VLOOKUP(CONCATENATE($A44,"_",M$4),assets_m6!$A:$D,4,FALSE)</f>
        <v>170.25</v>
      </c>
      <c r="N44">
        <f>VLOOKUP(CONCATENATE($A44,"_",N$4),assets_m6!$A:$D,4,FALSE)</f>
        <v>168.53</v>
      </c>
      <c r="O44">
        <f>VLOOKUP(CONCATENATE($A44,"_",O$4),assets_m6!$A:$D,4,FALSE)</f>
        <v>178.34</v>
      </c>
      <c r="P44">
        <f>VLOOKUP(CONCATENATE($A44,"_",P$4),assets_m6!$A:$D,4,FALSE)</f>
        <v>177.49</v>
      </c>
      <c r="Q44">
        <f>VLOOKUP(CONCATENATE($A44,"_",Q$4),assets_m6!$A:$D,4,FALSE)</f>
        <v>180.5</v>
      </c>
      <c r="R44">
        <f>VLOOKUP(CONCATENATE($A44,"_",R$4),assets_m6!$A:$D,4,FALSE)</f>
        <v>180.89</v>
      </c>
      <c r="S44">
        <f>VLOOKUP(CONCATENATE($A44,"_",S$4),assets_m6!$A:$D,4,FALSE)</f>
        <v>179.47</v>
      </c>
      <c r="T44">
        <f>VLOOKUP(CONCATENATE($A44,"_",T$4),assets_m6!$A:$D,4,FALSE)</f>
        <v>174.85</v>
      </c>
      <c r="U44">
        <f>VLOOKUP(CONCATENATE($A44,"_",U$4),assets_m6!$A:$D,4,FALSE)</f>
        <v>174.66</v>
      </c>
      <c r="V44">
        <f>VLOOKUP(CONCATENATE($A44,"_",V$4),assets_m6!$A:$D,4,FALSE)</f>
        <v>167.96</v>
      </c>
      <c r="X44" t="str">
        <f t="shared" si="16"/>
        <v>META</v>
      </c>
      <c r="Y44">
        <f t="shared" si="16"/>
        <v>169.27</v>
      </c>
      <c r="Z44">
        <f t="shared" si="36"/>
        <v>166.65</v>
      </c>
      <c r="AA44">
        <f t="shared" si="36"/>
        <v>159.15</v>
      </c>
      <c r="AB44">
        <f t="shared" si="36"/>
        <v>169.58</v>
      </c>
      <c r="AC44">
        <f t="shared" si="36"/>
        <v>160.72</v>
      </c>
      <c r="AD44">
        <f t="shared" si="36"/>
        <v>159.1</v>
      </c>
      <c r="AE44">
        <f t="shared" si="36"/>
        <v>159.93</v>
      </c>
      <c r="AF44">
        <f t="shared" si="36"/>
        <v>160.19</v>
      </c>
      <c r="AG44">
        <f t="shared" si="36"/>
        <v>168.8</v>
      </c>
      <c r="AH44">
        <f t="shared" si="36"/>
        <v>170.57</v>
      </c>
      <c r="AI44">
        <f t="shared" si="36"/>
        <v>167.11</v>
      </c>
      <c r="AJ44">
        <f t="shared" si="36"/>
        <v>170.25</v>
      </c>
      <c r="AK44">
        <f t="shared" si="36"/>
        <v>168.53</v>
      </c>
      <c r="AL44">
        <f t="shared" si="36"/>
        <v>178.34</v>
      </c>
      <c r="AM44">
        <f t="shared" si="36"/>
        <v>177.49</v>
      </c>
      <c r="AN44">
        <f t="shared" si="36"/>
        <v>180.5</v>
      </c>
      <c r="AO44">
        <f t="shared" si="31"/>
        <v>180.89</v>
      </c>
      <c r="AP44">
        <f t="shared" si="31"/>
        <v>179.47</v>
      </c>
      <c r="AQ44">
        <f t="shared" si="31"/>
        <v>174.85</v>
      </c>
      <c r="AR44">
        <f t="shared" si="31"/>
        <v>174.66</v>
      </c>
      <c r="AS44">
        <f t="shared" si="31"/>
        <v>167.96</v>
      </c>
      <c r="AU44" t="s">
        <v>75</v>
      </c>
      <c r="AV44">
        <f t="shared" si="34"/>
        <v>-1.5478230046671025E-4</v>
      </c>
      <c r="AW44">
        <f t="shared" si="34"/>
        <v>-4.5004500450045003E-4</v>
      </c>
      <c r="AX44">
        <f t="shared" si="34"/>
        <v>6.5535658184103093E-4</v>
      </c>
      <c r="AY44">
        <f t="shared" si="34"/>
        <v>-5.2246727208397296E-4</v>
      </c>
      <c r="AZ44">
        <f t="shared" si="34"/>
        <v>-1.0079641612742686E-4</v>
      </c>
      <c r="BA44">
        <f t="shared" si="34"/>
        <v>5.2168447517285517E-5</v>
      </c>
      <c r="BB44">
        <f t="shared" si="34"/>
        <v>1.6257112486712369E-5</v>
      </c>
      <c r="BC44">
        <f t="shared" si="34"/>
        <v>5.374867345027788E-4</v>
      </c>
      <c r="BD44">
        <f t="shared" si="34"/>
        <v>1.0485781990521219E-4</v>
      </c>
      <c r="BE44">
        <f t="shared" si="34"/>
        <v>-2.0284927009438822E-4</v>
      </c>
      <c r="BF44">
        <f t="shared" si="34"/>
        <v>1.8790018550655176E-4</v>
      </c>
      <c r="BG44">
        <f t="shared" si="34"/>
        <v>-1.0102790014684281E-4</v>
      </c>
      <c r="BH44">
        <f t="shared" si="34"/>
        <v>5.8209220910223714E-4</v>
      </c>
      <c r="BI44">
        <f t="shared" si="34"/>
        <v>-4.7661769653470577E-5</v>
      </c>
      <c r="BJ44">
        <f t="shared" si="34"/>
        <v>1.6958701898698466E-4</v>
      </c>
      <c r="BK44">
        <f t="shared" si="34"/>
        <v>2.1606648199445229E-5</v>
      </c>
      <c r="BL44">
        <f t="shared" si="32"/>
        <v>-7.8500746309911423E-5</v>
      </c>
      <c r="BM44">
        <f t="shared" si="32"/>
        <v>-2.5742463921546801E-4</v>
      </c>
      <c r="BN44">
        <f t="shared" si="32"/>
        <v>-1.0866456963111108E-5</v>
      </c>
      <c r="BO44">
        <f t="shared" si="32"/>
        <v>-3.8360242757357093E-4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-7.7391150233355127E-3</v>
      </c>
      <c r="BZ44">
        <f t="shared" si="20"/>
        <v>13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58.293999999999997</v>
      </c>
      <c r="C45">
        <f>VLOOKUP(CONCATENATE($A45,"_",C$4),assets_m6!$A:$D,4,FALSE)</f>
        <v>58.183999999999997</v>
      </c>
      <c r="D45">
        <f>VLOOKUP(CONCATENATE($A45,"_",D$4),assets_m6!$A:$D,4,FALSE)</f>
        <v>58.094000000000001</v>
      </c>
      <c r="E45">
        <f>VLOOKUP(CONCATENATE($A45,"_",E$4),assets_m6!$A:$D,4,FALSE)</f>
        <v>59.372</v>
      </c>
      <c r="F45">
        <f>VLOOKUP(CONCATENATE($A45,"_",F$4),assets_m6!$A:$D,4,FALSE)</f>
        <v>62.335000000000001</v>
      </c>
      <c r="G45">
        <f>VLOOKUP(CONCATENATE($A45,"_",G$4),assets_m6!$A:$D,4,FALSE)</f>
        <v>64.311000000000007</v>
      </c>
      <c r="H45">
        <f>VLOOKUP(CONCATENATE($A45,"_",H$4),assets_m6!$A:$D,4,FALSE)</f>
        <v>64.290999999999997</v>
      </c>
      <c r="I45">
        <f>VLOOKUP(CONCATENATE($A45,"_",I$4),assets_m6!$A:$D,4,FALSE)</f>
        <v>64.031999999999996</v>
      </c>
      <c r="J45">
        <f>VLOOKUP(CONCATENATE($A45,"_",J$4),assets_m6!$A:$D,4,FALSE)</f>
        <v>65.138999999999996</v>
      </c>
      <c r="K45">
        <f>VLOOKUP(CONCATENATE($A45,"_",K$4),assets_m6!$A:$D,4,FALSE)</f>
        <v>65.448999999999998</v>
      </c>
      <c r="L45">
        <f>VLOOKUP(CONCATENATE($A45,"_",L$4),assets_m6!$A:$D,4,FALSE)</f>
        <v>65.129000000000005</v>
      </c>
      <c r="M45">
        <f>VLOOKUP(CONCATENATE($A45,"_",M$4),assets_m6!$A:$D,4,FALSE)</f>
        <v>65.319000000000003</v>
      </c>
      <c r="N45">
        <f>VLOOKUP(CONCATENATE($A45,"_",N$4),assets_m6!$A:$D,4,FALSE)</f>
        <v>64.8</v>
      </c>
      <c r="O45">
        <f>VLOOKUP(CONCATENATE($A45,"_",O$4),assets_m6!$A:$D,4,FALSE)</f>
        <v>66.506</v>
      </c>
      <c r="P45">
        <f>VLOOKUP(CONCATENATE($A45,"_",P$4),assets_m6!$A:$D,4,FALSE)</f>
        <v>67.135000000000005</v>
      </c>
      <c r="Q45">
        <f>VLOOKUP(CONCATENATE($A45,"_",Q$4),assets_m6!$A:$D,4,FALSE)</f>
        <v>68.361999999999995</v>
      </c>
      <c r="R45">
        <f>VLOOKUP(CONCATENATE($A45,"_",R$4),assets_m6!$A:$D,4,FALSE)</f>
        <v>68.341999999999999</v>
      </c>
      <c r="S45">
        <f>VLOOKUP(CONCATENATE($A45,"_",S$4),assets_m6!$A:$D,4,FALSE)</f>
        <v>68.512</v>
      </c>
      <c r="T45">
        <f>VLOOKUP(CONCATENATE($A45,"_",T$4),assets_m6!$A:$D,4,FALSE)</f>
        <v>67.893000000000001</v>
      </c>
      <c r="U45">
        <f>VLOOKUP(CONCATENATE($A45,"_",U$4),assets_m6!$A:$D,4,FALSE)</f>
        <v>68.183000000000007</v>
      </c>
      <c r="V45">
        <f>VLOOKUP(CONCATENATE($A45,"_",V$4),assets_m6!$A:$D,4,FALSE)</f>
        <v>67.414000000000001</v>
      </c>
      <c r="X45" t="str">
        <f t="shared" si="16"/>
        <v>FTV</v>
      </c>
      <c r="Y45">
        <f t="shared" si="16"/>
        <v>58.293999999999997</v>
      </c>
      <c r="Z45">
        <f t="shared" si="36"/>
        <v>58.183999999999997</v>
      </c>
      <c r="AA45">
        <f t="shared" si="36"/>
        <v>58.094000000000001</v>
      </c>
      <c r="AB45">
        <f t="shared" si="36"/>
        <v>59.372</v>
      </c>
      <c r="AC45">
        <f t="shared" si="36"/>
        <v>62.335000000000001</v>
      </c>
      <c r="AD45">
        <f t="shared" si="36"/>
        <v>64.311000000000007</v>
      </c>
      <c r="AE45">
        <f t="shared" si="36"/>
        <v>64.290999999999997</v>
      </c>
      <c r="AF45">
        <f t="shared" si="36"/>
        <v>64.031999999999996</v>
      </c>
      <c r="AG45">
        <f t="shared" si="36"/>
        <v>65.138999999999996</v>
      </c>
      <c r="AH45">
        <f t="shared" si="36"/>
        <v>65.448999999999998</v>
      </c>
      <c r="AI45">
        <f t="shared" si="36"/>
        <v>65.129000000000005</v>
      </c>
      <c r="AJ45">
        <f t="shared" si="36"/>
        <v>65.319000000000003</v>
      </c>
      <c r="AK45">
        <f t="shared" si="36"/>
        <v>64.8</v>
      </c>
      <c r="AL45">
        <f t="shared" si="36"/>
        <v>66.506</v>
      </c>
      <c r="AM45">
        <f t="shared" si="36"/>
        <v>67.135000000000005</v>
      </c>
      <c r="AN45">
        <f t="shared" si="36"/>
        <v>68.361999999999995</v>
      </c>
      <c r="AO45">
        <f t="shared" si="31"/>
        <v>68.341999999999999</v>
      </c>
      <c r="AP45">
        <f t="shared" si="31"/>
        <v>68.512</v>
      </c>
      <c r="AQ45">
        <f t="shared" si="31"/>
        <v>67.893000000000001</v>
      </c>
      <c r="AR45">
        <f t="shared" si="31"/>
        <v>68.183000000000007</v>
      </c>
      <c r="AS45">
        <f t="shared" si="31"/>
        <v>67.414000000000001</v>
      </c>
      <c r="AU45" t="s">
        <v>76</v>
      </c>
      <c r="AV45">
        <f t="shared" si="34"/>
        <v>-1.8869866538580205E-5</v>
      </c>
      <c r="AW45">
        <f t="shared" si="34"/>
        <v>-1.5468169943626481E-5</v>
      </c>
      <c r="AX45">
        <f t="shared" si="34"/>
        <v>2.1998829483251261E-4</v>
      </c>
      <c r="AY45">
        <f t="shared" si="34"/>
        <v>4.9905679444856184E-4</v>
      </c>
      <c r="AZ45">
        <f t="shared" si="34"/>
        <v>3.169968717413983E-4</v>
      </c>
      <c r="BA45">
        <f t="shared" si="34"/>
        <v>-3.1098878885432088E-6</v>
      </c>
      <c r="BB45">
        <f t="shared" si="34"/>
        <v>-4.0285576519264028E-5</v>
      </c>
      <c r="BC45">
        <f t="shared" si="34"/>
        <v>1.7288230884557711E-4</v>
      </c>
      <c r="BD45">
        <f t="shared" si="34"/>
        <v>4.7590537158998803E-5</v>
      </c>
      <c r="BE45">
        <f t="shared" si="34"/>
        <v>-4.8893031215143583E-5</v>
      </c>
      <c r="BF45">
        <f t="shared" si="34"/>
        <v>2.9172872299589692E-5</v>
      </c>
      <c r="BG45">
        <f t="shared" si="34"/>
        <v>-7.9456207229137841E-5</v>
      </c>
      <c r="BH45">
        <f t="shared" si="34"/>
        <v>2.6327160493827209E-4</v>
      </c>
      <c r="BI45">
        <f t="shared" si="34"/>
        <v>9.4577932818092341E-5</v>
      </c>
      <c r="BJ45">
        <f t="shared" si="34"/>
        <v>1.8276606836970129E-4</v>
      </c>
      <c r="BK45">
        <f t="shared" si="34"/>
        <v>-2.9256019425991081E-6</v>
      </c>
      <c r="BL45">
        <f t="shared" si="32"/>
        <v>2.4874893915893845E-5</v>
      </c>
      <c r="BM45">
        <f t="shared" si="32"/>
        <v>-9.0349135917795382E-5</v>
      </c>
      <c r="BN45">
        <f t="shared" si="32"/>
        <v>4.2714270985227677E-5</v>
      </c>
      <c r="BO45">
        <f t="shared" si="32"/>
        <v>-1.1278471173166411E-4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0.15644834802895674</v>
      </c>
      <c r="BZ45">
        <f t="shared" si="20"/>
        <v>96</v>
      </c>
      <c r="CA45">
        <f t="shared" si="21"/>
        <v>5</v>
      </c>
      <c r="CB45">
        <f t="shared" si="22"/>
        <v>0.24000000000000005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0</v>
      </c>
      <c r="CG45">
        <f t="shared" si="27"/>
        <v>1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0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108.36</v>
      </c>
      <c r="C46">
        <f>VLOOKUP(CONCATENATE($A46,"_",C$4),assets_m6!$A:$D,4,FALSE)</f>
        <v>108.21</v>
      </c>
      <c r="D46">
        <f>VLOOKUP(CONCATENATE($A46,"_",D$4),assets_m6!$A:$D,4,FALSE)</f>
        <v>105.44</v>
      </c>
      <c r="E46">
        <f>VLOOKUP(CONCATENATE($A46,"_",E$4),assets_m6!$A:$D,4,FALSE)</f>
        <v>113.6</v>
      </c>
      <c r="F46">
        <f>VLOOKUP(CONCATENATE($A46,"_",F$4),assets_m6!$A:$D,4,FALSE)</f>
        <v>114.59</v>
      </c>
      <c r="G46">
        <f>VLOOKUP(CONCATENATE($A46,"_",G$4),assets_m6!$A:$D,4,FALSE)</f>
        <v>116.64</v>
      </c>
      <c r="H46">
        <f>VLOOKUP(CONCATENATE($A46,"_",H$4),assets_m6!$A:$D,4,FALSE)</f>
        <v>115.48</v>
      </c>
      <c r="I46">
        <f>VLOOKUP(CONCATENATE($A46,"_",I$4),assets_m6!$A:$D,4,FALSE)</f>
        <v>115.9</v>
      </c>
      <c r="J46">
        <f>VLOOKUP(CONCATENATE($A46,"_",J$4),assets_m6!$A:$D,4,FALSE)</f>
        <v>118.78</v>
      </c>
      <c r="K46">
        <f>VLOOKUP(CONCATENATE($A46,"_",K$4),assets_m6!$A:$D,4,FALSE)</f>
        <v>118.87</v>
      </c>
      <c r="L46">
        <f>VLOOKUP(CONCATENATE($A46,"_",L$4),assets_m6!$A:$D,4,FALSE)</f>
        <v>118.22</v>
      </c>
      <c r="M46">
        <f>VLOOKUP(CONCATENATE($A46,"_",M$4),assets_m6!$A:$D,4,FALSE)</f>
        <v>118.14</v>
      </c>
      <c r="N46">
        <f>VLOOKUP(CONCATENATE($A46,"_",N$4),assets_m6!$A:$D,4,FALSE)</f>
        <v>117.5</v>
      </c>
      <c r="O46">
        <f>VLOOKUP(CONCATENATE($A46,"_",O$4),assets_m6!$A:$D,4,FALSE)</f>
        <v>120.65</v>
      </c>
      <c r="P46">
        <f>VLOOKUP(CONCATENATE($A46,"_",P$4),assets_m6!$A:$D,4,FALSE)</f>
        <v>119.82</v>
      </c>
      <c r="Q46">
        <f>VLOOKUP(CONCATENATE($A46,"_",Q$4),assets_m6!$A:$D,4,FALSE)</f>
        <v>122.65</v>
      </c>
      <c r="R46">
        <f>VLOOKUP(CONCATENATE($A46,"_",R$4),assets_m6!$A:$D,4,FALSE)</f>
        <v>122.88</v>
      </c>
      <c r="S46">
        <f>VLOOKUP(CONCATENATE($A46,"_",S$4),assets_m6!$A:$D,4,FALSE)</f>
        <v>122.51</v>
      </c>
      <c r="T46">
        <f>VLOOKUP(CONCATENATE($A46,"_",T$4),assets_m6!$A:$D,4,FALSE)</f>
        <v>120.32</v>
      </c>
      <c r="U46">
        <f>VLOOKUP(CONCATENATE($A46,"_",U$4),assets_m6!$A:$D,4,FALSE)</f>
        <v>120.86</v>
      </c>
      <c r="V46">
        <f>VLOOKUP(CONCATENATE($A46,"_",V$4),assets_m6!$A:$D,4,FALSE)</f>
        <v>118.12</v>
      </c>
      <c r="X46" t="str">
        <f t="shared" si="16"/>
        <v>GOOG</v>
      </c>
      <c r="Y46">
        <f t="shared" si="16"/>
        <v>108.36</v>
      </c>
      <c r="Z46">
        <f t="shared" si="36"/>
        <v>108.21</v>
      </c>
      <c r="AA46">
        <f t="shared" si="36"/>
        <v>105.44</v>
      </c>
      <c r="AB46">
        <f t="shared" si="36"/>
        <v>113.6</v>
      </c>
      <c r="AC46">
        <f t="shared" si="36"/>
        <v>114.59</v>
      </c>
      <c r="AD46">
        <f t="shared" si="36"/>
        <v>116.64</v>
      </c>
      <c r="AE46">
        <f t="shared" si="36"/>
        <v>115.48</v>
      </c>
      <c r="AF46">
        <f t="shared" si="36"/>
        <v>115.9</v>
      </c>
      <c r="AG46">
        <f t="shared" si="36"/>
        <v>118.78</v>
      </c>
      <c r="AH46">
        <f t="shared" si="36"/>
        <v>118.87</v>
      </c>
      <c r="AI46">
        <f t="shared" si="36"/>
        <v>118.22</v>
      </c>
      <c r="AJ46">
        <f t="shared" si="36"/>
        <v>118.14</v>
      </c>
      <c r="AK46">
        <f t="shared" si="36"/>
        <v>117.5</v>
      </c>
      <c r="AL46">
        <f t="shared" si="36"/>
        <v>120.65</v>
      </c>
      <c r="AM46">
        <f t="shared" si="36"/>
        <v>119.82</v>
      </c>
      <c r="AN46">
        <f t="shared" si="36"/>
        <v>122.65</v>
      </c>
      <c r="AO46">
        <f t="shared" si="31"/>
        <v>122.88</v>
      </c>
      <c r="AP46">
        <f t="shared" si="31"/>
        <v>122.51</v>
      </c>
      <c r="AQ46">
        <f t="shared" si="31"/>
        <v>120.32</v>
      </c>
      <c r="AR46">
        <f t="shared" si="31"/>
        <v>120.86</v>
      </c>
      <c r="AS46">
        <f t="shared" si="31"/>
        <v>118.12</v>
      </c>
      <c r="AU46" t="s">
        <v>77</v>
      </c>
      <c r="AV46">
        <f t="shared" si="34"/>
        <v>-1.384274640088646E-5</v>
      </c>
      <c r="AW46">
        <f t="shared" si="34"/>
        <v>-2.5598373532945162E-4</v>
      </c>
      <c r="AX46">
        <f t="shared" si="34"/>
        <v>7.7389984825493134E-4</v>
      </c>
      <c r="AY46">
        <f t="shared" si="34"/>
        <v>8.7147887323944461E-5</v>
      </c>
      <c r="AZ46">
        <f t="shared" si="34"/>
        <v>1.7889868225848653E-4</v>
      </c>
      <c r="BA46">
        <f t="shared" si="34"/>
        <v>-9.9451303155006571E-5</v>
      </c>
      <c r="BB46">
        <f t="shared" si="34"/>
        <v>3.6369934187738285E-5</v>
      </c>
      <c r="BC46">
        <f t="shared" si="34"/>
        <v>2.4849007765314886E-4</v>
      </c>
      <c r="BD46">
        <f t="shared" si="34"/>
        <v>7.5770331705677224E-6</v>
      </c>
      <c r="BE46">
        <f t="shared" si="34"/>
        <v>-5.4681584924708143E-5</v>
      </c>
      <c r="BF46">
        <f t="shared" si="34"/>
        <v>-6.7670444933174003E-6</v>
      </c>
      <c r="BG46">
        <f t="shared" si="34"/>
        <v>-5.4173015066869862E-5</v>
      </c>
      <c r="BH46">
        <f t="shared" si="34"/>
        <v>2.6808510638297919E-4</v>
      </c>
      <c r="BI46">
        <f t="shared" si="34"/>
        <v>-6.8794032324907784E-5</v>
      </c>
      <c r="BJ46">
        <f t="shared" si="34"/>
        <v>2.3618761475546759E-4</v>
      </c>
      <c r="BK46">
        <f t="shared" si="34"/>
        <v>1.8752547900529128E-5</v>
      </c>
      <c r="BL46">
        <f t="shared" si="32"/>
        <v>-3.0110677083332548E-5</v>
      </c>
      <c r="BM46">
        <f t="shared" si="32"/>
        <v>-1.7876091747612538E-4</v>
      </c>
      <c r="BN46">
        <f t="shared" si="32"/>
        <v>4.4880319148936693E-5</v>
      </c>
      <c r="BO46">
        <f t="shared" si="32"/>
        <v>-2.267085884494452E-4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9.0070136581764534E-2</v>
      </c>
      <c r="BZ46">
        <f t="shared" si="20"/>
        <v>74</v>
      </c>
      <c r="CA46">
        <f t="shared" si="21"/>
        <v>4</v>
      </c>
      <c r="CB46">
        <f t="shared" si="22"/>
        <v>0.12000000000000002</v>
      </c>
      <c r="CC46">
        <f t="shared" si="23"/>
        <v>0</v>
      </c>
      <c r="CD46">
        <f t="shared" si="24"/>
        <v>0</v>
      </c>
      <c r="CE46">
        <f t="shared" si="25"/>
        <v>0</v>
      </c>
      <c r="CF46">
        <f t="shared" si="26"/>
        <v>1</v>
      </c>
      <c r="CG46">
        <f t="shared" si="27"/>
        <v>0</v>
      </c>
      <c r="CI46">
        <f t="shared" si="28"/>
        <v>0</v>
      </c>
      <c r="CJ46">
        <f t="shared" si="29"/>
        <v>0</v>
      </c>
      <c r="CK46">
        <f t="shared" si="29"/>
        <v>0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142.96</v>
      </c>
      <c r="C47">
        <f>VLOOKUP(CONCATENATE($A47,"_",C$4),assets_m6!$A:$D,4,FALSE)</f>
        <v>142.999</v>
      </c>
      <c r="D47">
        <f>VLOOKUP(CONCATENATE($A47,"_",D$4),assets_m6!$A:$D,4,FALSE)</f>
        <v>141.21799999999999</v>
      </c>
      <c r="E47">
        <f>VLOOKUP(CONCATENATE($A47,"_",E$4),assets_m6!$A:$D,4,FALSE)</f>
        <v>144.82</v>
      </c>
      <c r="F47">
        <f>VLOOKUP(CONCATENATE($A47,"_",F$4),assets_m6!$A:$D,4,FALSE)</f>
        <v>148.02600000000001</v>
      </c>
      <c r="G47">
        <f>VLOOKUP(CONCATENATE($A47,"_",G$4),assets_m6!$A:$D,4,FALSE)</f>
        <v>151.251</v>
      </c>
      <c r="H47">
        <f>VLOOKUP(CONCATENATE($A47,"_",H$4),assets_m6!$A:$D,4,FALSE)</f>
        <v>151.31</v>
      </c>
      <c r="I47">
        <f>VLOOKUP(CONCATENATE($A47,"_",I$4),assets_m6!$A:$D,4,FALSE)</f>
        <v>149.16300000000001</v>
      </c>
      <c r="J47">
        <f>VLOOKUP(CONCATENATE($A47,"_",J$4),assets_m6!$A:$D,4,FALSE)</f>
        <v>149.43</v>
      </c>
      <c r="K47">
        <f>VLOOKUP(CONCATENATE($A47,"_",K$4),assets_m6!$A:$D,4,FALSE)</f>
        <v>148.34200000000001</v>
      </c>
      <c r="L47">
        <f>VLOOKUP(CONCATENATE($A47,"_",L$4),assets_m6!$A:$D,4,FALSE)</f>
        <v>149.381</v>
      </c>
      <c r="M47">
        <f>VLOOKUP(CONCATENATE($A47,"_",M$4),assets_m6!$A:$D,4,FALSE)</f>
        <v>150.291</v>
      </c>
      <c r="N47">
        <f>VLOOKUP(CONCATENATE($A47,"_",N$4),assets_m6!$A:$D,4,FALSE)</f>
        <v>150.46</v>
      </c>
      <c r="O47">
        <f>VLOOKUP(CONCATENATE($A47,"_",O$4),assets_m6!$A:$D,4,FALSE)</f>
        <v>153.31899999999999</v>
      </c>
      <c r="P47">
        <f>VLOOKUP(CONCATENATE($A47,"_",P$4),assets_m6!$A:$D,4,FALSE)</f>
        <v>154.95099999999999</v>
      </c>
      <c r="Q47">
        <f>VLOOKUP(CONCATENATE($A47,"_",Q$4),assets_m6!$A:$D,4,FALSE)</f>
        <v>156.42599999999999</v>
      </c>
      <c r="R47">
        <f>VLOOKUP(CONCATENATE($A47,"_",R$4),assets_m6!$A:$D,4,FALSE)</f>
        <v>156.80199999999999</v>
      </c>
      <c r="S47">
        <f>VLOOKUP(CONCATENATE($A47,"_",S$4),assets_m6!$A:$D,4,FALSE)</f>
        <v>157.464</v>
      </c>
      <c r="T47">
        <f>VLOOKUP(CONCATENATE($A47,"_",T$4),assets_m6!$A:$D,4,FALSE)</f>
        <v>158.88900000000001</v>
      </c>
      <c r="U47">
        <f>VLOOKUP(CONCATENATE($A47,"_",U$4),assets_m6!$A:$D,4,FALSE)</f>
        <v>158.27600000000001</v>
      </c>
      <c r="V47">
        <f>VLOOKUP(CONCATENATE($A47,"_",V$4),assets_m6!$A:$D,4,FALSE)</f>
        <v>158.15700000000001</v>
      </c>
      <c r="X47" t="str">
        <f t="shared" si="16"/>
        <v>GPC</v>
      </c>
      <c r="Y47">
        <f t="shared" si="16"/>
        <v>142.96</v>
      </c>
      <c r="Z47">
        <f t="shared" si="36"/>
        <v>142.999</v>
      </c>
      <c r="AA47">
        <f t="shared" si="36"/>
        <v>141.21799999999999</v>
      </c>
      <c r="AB47">
        <f t="shared" si="36"/>
        <v>144.82</v>
      </c>
      <c r="AC47">
        <f t="shared" si="36"/>
        <v>148.02600000000001</v>
      </c>
      <c r="AD47">
        <f t="shared" si="36"/>
        <v>151.251</v>
      </c>
      <c r="AE47">
        <f t="shared" si="36"/>
        <v>151.31</v>
      </c>
      <c r="AF47">
        <f t="shared" si="36"/>
        <v>149.16300000000001</v>
      </c>
      <c r="AG47">
        <f t="shared" si="36"/>
        <v>149.43</v>
      </c>
      <c r="AH47">
        <f t="shared" si="36"/>
        <v>148.34200000000001</v>
      </c>
      <c r="AI47">
        <f t="shared" si="36"/>
        <v>149.381</v>
      </c>
      <c r="AJ47">
        <f t="shared" si="36"/>
        <v>150.291</v>
      </c>
      <c r="AK47">
        <f t="shared" si="36"/>
        <v>150.46</v>
      </c>
      <c r="AL47">
        <f t="shared" si="36"/>
        <v>153.31899999999999</v>
      </c>
      <c r="AM47">
        <f t="shared" si="36"/>
        <v>154.95099999999999</v>
      </c>
      <c r="AN47">
        <f t="shared" si="36"/>
        <v>156.42599999999999</v>
      </c>
      <c r="AO47">
        <f t="shared" si="31"/>
        <v>156.80199999999999</v>
      </c>
      <c r="AP47">
        <f t="shared" si="31"/>
        <v>157.464</v>
      </c>
      <c r="AQ47">
        <f t="shared" si="31"/>
        <v>158.88900000000001</v>
      </c>
      <c r="AR47">
        <f t="shared" si="31"/>
        <v>158.27600000000001</v>
      </c>
      <c r="AS47">
        <f t="shared" si="31"/>
        <v>158.15700000000001</v>
      </c>
      <c r="AU47" t="s">
        <v>79</v>
      </c>
      <c r="AV47">
        <f t="shared" si="34"/>
        <v>2.7280358142128751E-6</v>
      </c>
      <c r="AW47">
        <f t="shared" si="34"/>
        <v>-1.2454632549878012E-4</v>
      </c>
      <c r="AX47">
        <f t="shared" si="34"/>
        <v>2.550666345649991E-4</v>
      </c>
      <c r="AY47">
        <f t="shared" si="34"/>
        <v>2.2137826267090301E-4</v>
      </c>
      <c r="AZ47">
        <f t="shared" si="34"/>
        <v>2.1786713144988004E-4</v>
      </c>
      <c r="BA47">
        <f t="shared" si="34"/>
        <v>3.9008006558632667E-6</v>
      </c>
      <c r="BB47">
        <f t="shared" si="34"/>
        <v>-1.4189412464476843E-4</v>
      </c>
      <c r="BC47">
        <f t="shared" si="34"/>
        <v>1.7899881337865013E-5</v>
      </c>
      <c r="BD47">
        <f t="shared" si="34"/>
        <v>-7.2810011376563865E-5</v>
      </c>
      <c r="BE47">
        <f t="shared" si="34"/>
        <v>7.0040851545751529E-5</v>
      </c>
      <c r="BF47">
        <f t="shared" si="34"/>
        <v>6.0918055174352597E-5</v>
      </c>
      <c r="BG47">
        <f t="shared" si="34"/>
        <v>1.1244851654457763E-5</v>
      </c>
      <c r="BH47">
        <f t="shared" si="34"/>
        <v>1.9001728034028848E-4</v>
      </c>
      <c r="BI47">
        <f t="shared" si="34"/>
        <v>1.0644473287720407E-4</v>
      </c>
      <c r="BJ47">
        <f t="shared" si="34"/>
        <v>9.5191383082393434E-5</v>
      </c>
      <c r="BK47">
        <f t="shared" si="34"/>
        <v>2.4036924807896694E-5</v>
      </c>
      <c r="BL47">
        <f t="shared" si="32"/>
        <v>4.2218849249372216E-5</v>
      </c>
      <c r="BM47">
        <f t="shared" si="32"/>
        <v>9.0496875476300066E-5</v>
      </c>
      <c r="BN47">
        <f t="shared" si="32"/>
        <v>-3.8580392601124028E-5</v>
      </c>
      <c r="BO47">
        <f t="shared" si="32"/>
        <v>-7.5185119664383587E-6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0.10630246222719643</v>
      </c>
      <c r="BZ47">
        <f t="shared" si="20"/>
        <v>84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21.92</v>
      </c>
      <c r="C48">
        <f>VLOOKUP(CONCATENATE($A48,"_",C$4),assets_m6!$A:$D,4,FALSE)</f>
        <v>22.31</v>
      </c>
      <c r="D48">
        <f>VLOOKUP(CONCATENATE($A48,"_",D$4),assets_m6!$A:$D,4,FALSE)</f>
        <v>22.33</v>
      </c>
      <c r="E48">
        <f>VLOOKUP(CONCATENATE($A48,"_",E$4),assets_m6!$A:$D,4,FALSE)</f>
        <v>22.86</v>
      </c>
      <c r="F48">
        <f>VLOOKUP(CONCATENATE($A48,"_",F$4),assets_m6!$A:$D,4,FALSE)</f>
        <v>22.79</v>
      </c>
      <c r="G48">
        <f>VLOOKUP(CONCATENATE($A48,"_",G$4),assets_m6!$A:$D,4,FALSE)</f>
        <v>22.93</v>
      </c>
      <c r="H48">
        <f>VLOOKUP(CONCATENATE($A48,"_",H$4),assets_m6!$A:$D,4,FALSE)</f>
        <v>22.25</v>
      </c>
      <c r="I48">
        <f>VLOOKUP(CONCATENATE($A48,"_",I$4),assets_m6!$A:$D,4,FALSE)</f>
        <v>22.05</v>
      </c>
      <c r="J48">
        <f>VLOOKUP(CONCATENATE($A48,"_",J$4),assets_m6!$A:$D,4,FALSE)</f>
        <v>21.85</v>
      </c>
      <c r="K48">
        <f>VLOOKUP(CONCATENATE($A48,"_",K$4),assets_m6!$A:$D,4,FALSE)</f>
        <v>21.56</v>
      </c>
      <c r="L48">
        <f>VLOOKUP(CONCATENATE($A48,"_",L$4),assets_m6!$A:$D,4,FALSE)</f>
        <v>21.47</v>
      </c>
      <c r="M48">
        <f>VLOOKUP(CONCATENATE($A48,"_",M$4),assets_m6!$A:$D,4,FALSE)</f>
        <v>21.69</v>
      </c>
      <c r="N48">
        <f>VLOOKUP(CONCATENATE($A48,"_",N$4),assets_m6!$A:$D,4,FALSE)</f>
        <v>21.89</v>
      </c>
      <c r="O48">
        <f>VLOOKUP(CONCATENATE($A48,"_",O$4),assets_m6!$A:$D,4,FALSE)</f>
        <v>22.22</v>
      </c>
      <c r="P48">
        <f>VLOOKUP(CONCATENATE($A48,"_",P$4),assets_m6!$A:$D,4,FALSE)</f>
        <v>22.66</v>
      </c>
      <c r="Q48">
        <f>VLOOKUP(CONCATENATE($A48,"_",Q$4),assets_m6!$A:$D,4,FALSE)</f>
        <v>22.57</v>
      </c>
      <c r="R48">
        <f>VLOOKUP(CONCATENATE($A48,"_",R$4),assets_m6!$A:$D,4,FALSE)</f>
        <v>22.12</v>
      </c>
      <c r="S48">
        <f>VLOOKUP(CONCATENATE($A48,"_",S$4),assets_m6!$A:$D,4,FALSE)</f>
        <v>21.86</v>
      </c>
      <c r="T48">
        <f>VLOOKUP(CONCATENATE($A48,"_",T$4),assets_m6!$A:$D,4,FALSE)</f>
        <v>22.02</v>
      </c>
      <c r="U48">
        <f>VLOOKUP(CONCATENATE($A48,"_",U$4),assets_m6!$A:$D,4,FALSE)</f>
        <v>22.36</v>
      </c>
      <c r="V48">
        <f>VLOOKUP(CONCATENATE($A48,"_",V$4),assets_m6!$A:$D,4,FALSE)</f>
        <v>22.38</v>
      </c>
      <c r="X48" t="str">
        <f t="shared" si="16"/>
        <v>GSG</v>
      </c>
      <c r="Y48">
        <f t="shared" si="16"/>
        <v>21.92</v>
      </c>
      <c r="Z48">
        <f t="shared" si="36"/>
        <v>22.31</v>
      </c>
      <c r="AA48">
        <f t="shared" si="36"/>
        <v>22.33</v>
      </c>
      <c r="AB48">
        <f t="shared" si="36"/>
        <v>22.86</v>
      </c>
      <c r="AC48">
        <f t="shared" si="36"/>
        <v>22.79</v>
      </c>
      <c r="AD48">
        <f t="shared" si="36"/>
        <v>22.93</v>
      </c>
      <c r="AE48">
        <f t="shared" si="36"/>
        <v>22.25</v>
      </c>
      <c r="AF48">
        <f t="shared" si="36"/>
        <v>22.05</v>
      </c>
      <c r="AG48">
        <f t="shared" si="36"/>
        <v>21.85</v>
      </c>
      <c r="AH48">
        <f t="shared" si="36"/>
        <v>21.56</v>
      </c>
      <c r="AI48">
        <f t="shared" si="36"/>
        <v>21.47</v>
      </c>
      <c r="AJ48">
        <f t="shared" si="36"/>
        <v>21.69</v>
      </c>
      <c r="AK48">
        <f t="shared" si="36"/>
        <v>21.89</v>
      </c>
      <c r="AL48">
        <f t="shared" si="36"/>
        <v>22.22</v>
      </c>
      <c r="AM48">
        <f t="shared" si="36"/>
        <v>22.66</v>
      </c>
      <c r="AN48">
        <f t="shared" si="36"/>
        <v>22.57</v>
      </c>
      <c r="AO48">
        <f t="shared" si="31"/>
        <v>22.12</v>
      </c>
      <c r="AP48">
        <f t="shared" si="31"/>
        <v>21.86</v>
      </c>
      <c r="AQ48">
        <f t="shared" si="31"/>
        <v>22.02</v>
      </c>
      <c r="AR48">
        <f t="shared" si="31"/>
        <v>22.36</v>
      </c>
      <c r="AS48">
        <f t="shared" si="31"/>
        <v>22.38</v>
      </c>
      <c r="AU48" t="s">
        <v>80</v>
      </c>
      <c r="AV48">
        <f t="shared" si="34"/>
        <v>1.779197080291957E-4</v>
      </c>
      <c r="AW48">
        <f t="shared" si="34"/>
        <v>8.9645898700132565E-6</v>
      </c>
      <c r="AX48">
        <f t="shared" si="34"/>
        <v>2.3734885803851374E-4</v>
      </c>
      <c r="AY48">
        <f t="shared" si="34"/>
        <v>-3.062117235345594E-5</v>
      </c>
      <c r="AZ48">
        <f t="shared" si="34"/>
        <v>6.1430451952611037E-5</v>
      </c>
      <c r="BA48">
        <f t="shared" si="34"/>
        <v>-2.9655473179241159E-4</v>
      </c>
      <c r="BB48">
        <f t="shared" si="34"/>
        <v>-8.9887640449437897E-5</v>
      </c>
      <c r="BC48">
        <f t="shared" si="34"/>
        <v>-9.0702947845804679E-5</v>
      </c>
      <c r="BD48">
        <f t="shared" si="34"/>
        <v>-1.3272311212814768E-4</v>
      </c>
      <c r="BE48">
        <f t="shared" si="34"/>
        <v>-4.174397031539882E-5</v>
      </c>
      <c r="BF48">
        <f t="shared" si="34"/>
        <v>1.0246856078248834E-4</v>
      </c>
      <c r="BG48">
        <f t="shared" si="34"/>
        <v>9.2208390963577358E-5</v>
      </c>
      <c r="BH48">
        <f t="shared" si="34"/>
        <v>1.5075376884422033E-4</v>
      </c>
      <c r="BI48">
        <f t="shared" si="34"/>
        <v>1.9801980198019863E-4</v>
      </c>
      <c r="BJ48">
        <f t="shared" si="34"/>
        <v>-3.9717563989408587E-5</v>
      </c>
      <c r="BK48">
        <f t="shared" si="34"/>
        <v>-1.9937970757642856E-4</v>
      </c>
      <c r="BL48">
        <f t="shared" si="32"/>
        <v>-1.1754068716094103E-4</v>
      </c>
      <c r="BM48">
        <f t="shared" si="32"/>
        <v>7.3193046660567312E-5</v>
      </c>
      <c r="BN48">
        <f t="shared" si="32"/>
        <v>1.544050862851952E-4</v>
      </c>
      <c r="BO48">
        <f t="shared" si="32"/>
        <v>8.9445438282645689E-6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2.0985401459853888E-2</v>
      </c>
      <c r="BZ48">
        <f t="shared" si="20"/>
        <v>31</v>
      </c>
      <c r="CA48">
        <f t="shared" si="21"/>
        <v>2</v>
      </c>
      <c r="CB48">
        <f t="shared" si="22"/>
        <v>0.11999999999999997</v>
      </c>
      <c r="CC48">
        <f t="shared" si="23"/>
        <v>0</v>
      </c>
      <c r="CD48">
        <f t="shared" si="24"/>
        <v>1</v>
      </c>
      <c r="CE48">
        <f t="shared" si="25"/>
        <v>0</v>
      </c>
      <c r="CF48">
        <f t="shared" si="26"/>
        <v>0</v>
      </c>
      <c r="CG48">
        <f t="shared" si="27"/>
        <v>0</v>
      </c>
      <c r="CI48">
        <f t="shared" si="28"/>
        <v>0</v>
      </c>
      <c r="CJ48">
        <f t="shared" si="29"/>
        <v>1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63.046999999999997</v>
      </c>
      <c r="C49">
        <f>VLOOKUP(CONCATENATE($A49,"_",C$4),assets_m6!$A:$D,4,FALSE)</f>
        <v>64.046000000000006</v>
      </c>
      <c r="D49">
        <f>VLOOKUP(CONCATENATE($A49,"_",D$4),assets_m6!$A:$D,4,FALSE)</f>
        <v>63.62</v>
      </c>
      <c r="E49">
        <f>VLOOKUP(CONCATENATE($A49,"_",E$4),assets_m6!$A:$D,4,FALSE)</f>
        <v>63.600999999999999</v>
      </c>
      <c r="F49">
        <f>VLOOKUP(CONCATENATE($A49,"_",F$4),assets_m6!$A:$D,4,FALSE)</f>
        <v>62.128</v>
      </c>
      <c r="G49">
        <f>VLOOKUP(CONCATENATE($A49,"_",G$4),assets_m6!$A:$D,4,FALSE)</f>
        <v>63.728999999999999</v>
      </c>
      <c r="H49">
        <f>VLOOKUP(CONCATENATE($A49,"_",H$4),assets_m6!$A:$D,4,FALSE)</f>
        <v>62.701000000000001</v>
      </c>
      <c r="I49">
        <f>VLOOKUP(CONCATENATE($A49,"_",I$4),assets_m6!$A:$D,4,FALSE)</f>
        <v>62.237000000000002</v>
      </c>
      <c r="J49">
        <f>VLOOKUP(CONCATENATE($A49,"_",J$4),assets_m6!$A:$D,4,FALSE)</f>
        <v>62.720999999999997</v>
      </c>
      <c r="K49">
        <f>VLOOKUP(CONCATENATE($A49,"_",K$4),assets_m6!$A:$D,4,FALSE)</f>
        <v>62.405000000000001</v>
      </c>
      <c r="L49">
        <f>VLOOKUP(CONCATENATE($A49,"_",L$4),assets_m6!$A:$D,4,FALSE)</f>
        <v>63.423000000000002</v>
      </c>
      <c r="M49">
        <f>VLOOKUP(CONCATENATE($A49,"_",M$4),assets_m6!$A:$D,4,FALSE)</f>
        <v>63.857999999999997</v>
      </c>
      <c r="N49">
        <f>VLOOKUP(CONCATENATE($A49,"_",N$4),assets_m6!$A:$D,4,FALSE)</f>
        <v>65.004000000000005</v>
      </c>
      <c r="O49">
        <f>VLOOKUP(CONCATENATE($A49,"_",O$4),assets_m6!$A:$D,4,FALSE)</f>
        <v>66.052000000000007</v>
      </c>
      <c r="P49">
        <f>VLOOKUP(CONCATENATE($A49,"_",P$4),assets_m6!$A:$D,4,FALSE)</f>
        <v>66.882999999999996</v>
      </c>
      <c r="Q49">
        <f>VLOOKUP(CONCATENATE($A49,"_",Q$4),assets_m6!$A:$D,4,FALSE)</f>
        <v>68.168000000000006</v>
      </c>
      <c r="R49">
        <f>VLOOKUP(CONCATENATE($A49,"_",R$4),assets_m6!$A:$D,4,FALSE)</f>
        <v>68.088999999999999</v>
      </c>
      <c r="S49">
        <f>VLOOKUP(CONCATENATE($A49,"_",S$4),assets_m6!$A:$D,4,FALSE)</f>
        <v>68.888999999999996</v>
      </c>
      <c r="T49">
        <f>VLOOKUP(CONCATENATE($A49,"_",T$4),assets_m6!$A:$D,4,FALSE)</f>
        <v>68.582999999999998</v>
      </c>
      <c r="U49">
        <f>VLOOKUP(CONCATENATE($A49,"_",U$4),assets_m6!$A:$D,4,FALSE)</f>
        <v>68.998000000000005</v>
      </c>
      <c r="V49">
        <f>VLOOKUP(CONCATENATE($A49,"_",V$4),assets_m6!$A:$D,4,FALSE)</f>
        <v>68.019000000000005</v>
      </c>
      <c r="X49" t="str">
        <f t="shared" si="16"/>
        <v>HIG</v>
      </c>
      <c r="Y49">
        <f t="shared" si="16"/>
        <v>63.046999999999997</v>
      </c>
      <c r="Z49">
        <f t="shared" si="36"/>
        <v>64.046000000000006</v>
      </c>
      <c r="AA49">
        <f t="shared" si="36"/>
        <v>63.62</v>
      </c>
      <c r="AB49">
        <f t="shared" si="36"/>
        <v>63.600999999999999</v>
      </c>
      <c r="AC49">
        <f t="shared" si="36"/>
        <v>62.128</v>
      </c>
      <c r="AD49">
        <f t="shared" si="36"/>
        <v>63.728999999999999</v>
      </c>
      <c r="AE49">
        <f t="shared" si="36"/>
        <v>62.701000000000001</v>
      </c>
      <c r="AF49">
        <f t="shared" si="36"/>
        <v>62.237000000000002</v>
      </c>
      <c r="AG49">
        <f t="shared" si="36"/>
        <v>62.720999999999997</v>
      </c>
      <c r="AH49">
        <f t="shared" si="36"/>
        <v>62.405000000000001</v>
      </c>
      <c r="AI49">
        <f t="shared" si="36"/>
        <v>63.423000000000002</v>
      </c>
      <c r="AJ49">
        <f t="shared" si="36"/>
        <v>63.857999999999997</v>
      </c>
      <c r="AK49">
        <f t="shared" si="36"/>
        <v>65.004000000000005</v>
      </c>
      <c r="AL49">
        <f t="shared" si="36"/>
        <v>66.052000000000007</v>
      </c>
      <c r="AM49">
        <f t="shared" si="36"/>
        <v>66.882999999999996</v>
      </c>
      <c r="AN49">
        <f t="shared" si="36"/>
        <v>68.168000000000006</v>
      </c>
      <c r="AO49">
        <f t="shared" si="31"/>
        <v>68.088999999999999</v>
      </c>
      <c r="AP49">
        <f t="shared" si="31"/>
        <v>68.888999999999996</v>
      </c>
      <c r="AQ49">
        <f t="shared" si="31"/>
        <v>68.582999999999998</v>
      </c>
      <c r="AR49">
        <f t="shared" si="31"/>
        <v>68.998000000000005</v>
      </c>
      <c r="AS49">
        <f t="shared" si="31"/>
        <v>68.019000000000005</v>
      </c>
      <c r="AU49" t="s">
        <v>86</v>
      </c>
      <c r="AV49">
        <f t="shared" si="34"/>
        <v>1.5845321744095825E-4</v>
      </c>
      <c r="AW49">
        <f t="shared" si="34"/>
        <v>-6.6514692564720505E-5</v>
      </c>
      <c r="AX49">
        <f t="shared" si="34"/>
        <v>-2.9864822382895873E-6</v>
      </c>
      <c r="AY49">
        <f t="shared" si="34"/>
        <v>-2.3160013207339491E-4</v>
      </c>
      <c r="AZ49">
        <f t="shared" si="34"/>
        <v>2.5769379345866582E-4</v>
      </c>
      <c r="BA49">
        <f t="shared" si="34"/>
        <v>-1.6130803872648226E-4</v>
      </c>
      <c r="BB49">
        <f t="shared" si="34"/>
        <v>-7.4002009537327729E-5</v>
      </c>
      <c r="BC49">
        <f t="shared" si="34"/>
        <v>7.7767244565129205E-5</v>
      </c>
      <c r="BD49">
        <f t="shared" si="34"/>
        <v>-5.0381849779180086E-5</v>
      </c>
      <c r="BE49">
        <f t="shared" si="34"/>
        <v>1.6312795449082617E-4</v>
      </c>
      <c r="BF49">
        <f t="shared" si="34"/>
        <v>6.8587105624141905E-5</v>
      </c>
      <c r="BG49">
        <f t="shared" si="34"/>
        <v>1.7946067838015722E-4</v>
      </c>
      <c r="BH49">
        <f t="shared" si="34"/>
        <v>1.6122084794781887E-4</v>
      </c>
      <c r="BI49">
        <f t="shared" si="34"/>
        <v>1.2580996790407387E-4</v>
      </c>
      <c r="BJ49">
        <f t="shared" si="34"/>
        <v>1.9212654934736942E-4</v>
      </c>
      <c r="BK49">
        <f t="shared" si="34"/>
        <v>-1.1589015373783554E-5</v>
      </c>
      <c r="BL49">
        <f t="shared" si="32"/>
        <v>1.1749328085300082E-4</v>
      </c>
      <c r="BM49">
        <f t="shared" si="32"/>
        <v>-4.4419283194704147E-5</v>
      </c>
      <c r="BN49">
        <f t="shared" si="32"/>
        <v>6.0510622165843762E-5</v>
      </c>
      <c r="BO49">
        <f t="shared" si="32"/>
        <v>-1.4188817067161354E-4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7.8861801513156984E-2</v>
      </c>
      <c r="BZ49">
        <f t="shared" si="20"/>
        <v>66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5.0110000000000001</v>
      </c>
      <c r="C50">
        <f>VLOOKUP(CONCATENATE($A50,"_",C$4),assets_m6!$A:$D,4,FALSE)</f>
        <v>5.0019999999999998</v>
      </c>
      <c r="D50">
        <f>VLOOKUP(CONCATENATE($A50,"_",D$4),assets_m6!$A:$D,4,FALSE)</f>
        <v>4.923</v>
      </c>
      <c r="E50">
        <f>VLOOKUP(CONCATENATE($A50,"_",E$4),assets_m6!$A:$D,4,FALSE)</f>
        <v>4.9690000000000003</v>
      </c>
      <c r="F50">
        <f>VLOOKUP(CONCATENATE($A50,"_",F$4),assets_m6!$A:$D,4,FALSE)</f>
        <v>5.04</v>
      </c>
      <c r="G50">
        <f>VLOOKUP(CONCATENATE($A50,"_",G$4),assets_m6!$A:$D,4,FALSE)</f>
        <v>5.056</v>
      </c>
      <c r="H50">
        <f>VLOOKUP(CONCATENATE($A50,"_",H$4),assets_m6!$A:$D,4,FALSE)</f>
        <v>5.0780000000000003</v>
      </c>
      <c r="I50">
        <f>VLOOKUP(CONCATENATE($A50,"_",I$4),assets_m6!$A:$D,4,FALSE)</f>
        <v>5.0490000000000004</v>
      </c>
      <c r="J50">
        <f>VLOOKUP(CONCATENATE($A50,"_",J$4),assets_m6!$A:$D,4,FALSE)</f>
        <v>5.0739999999999998</v>
      </c>
      <c r="K50">
        <f>VLOOKUP(CONCATENATE($A50,"_",K$4),assets_m6!$A:$D,4,FALSE)</f>
        <v>5.0759999999999996</v>
      </c>
      <c r="L50">
        <f>VLOOKUP(CONCATENATE($A50,"_",L$4),assets_m6!$A:$D,4,FALSE)</f>
        <v>5.0679999999999996</v>
      </c>
      <c r="M50">
        <f>VLOOKUP(CONCATENATE($A50,"_",M$4),assets_m6!$A:$D,4,FALSE)</f>
        <v>5.1020000000000003</v>
      </c>
      <c r="N50">
        <f>VLOOKUP(CONCATENATE($A50,"_",N$4),assets_m6!$A:$D,4,FALSE)</f>
        <v>5.07</v>
      </c>
      <c r="O50">
        <f>VLOOKUP(CONCATENATE($A50,"_",O$4),assets_m6!$A:$D,4,FALSE)</f>
        <v>5.1139999999999999</v>
      </c>
      <c r="P50">
        <f>VLOOKUP(CONCATENATE($A50,"_",P$4),assets_m6!$A:$D,4,FALSE)</f>
        <v>5.1159999999999997</v>
      </c>
      <c r="Q50">
        <f>VLOOKUP(CONCATENATE($A50,"_",Q$4),assets_m6!$A:$D,4,FALSE)</f>
        <v>5.1289999999999996</v>
      </c>
      <c r="R50">
        <f>VLOOKUP(CONCATENATE($A50,"_",R$4),assets_m6!$A:$D,4,FALSE)</f>
        <v>5.13</v>
      </c>
      <c r="S50">
        <f>VLOOKUP(CONCATENATE($A50,"_",S$4),assets_m6!$A:$D,4,FALSE)</f>
        <v>5.0919999999999996</v>
      </c>
      <c r="T50">
        <f>VLOOKUP(CONCATENATE($A50,"_",T$4),assets_m6!$A:$D,4,FALSE)</f>
        <v>5.048</v>
      </c>
      <c r="U50">
        <f>VLOOKUP(CONCATENATE($A50,"_",U$4),assets_m6!$A:$D,4,FALSE)</f>
        <v>5.0529999999999999</v>
      </c>
      <c r="V50">
        <f>VLOOKUP(CONCATENATE($A50,"_",V$4),assets_m6!$A:$D,4,FALSE)</f>
        <v>4.9969999999999999</v>
      </c>
      <c r="X50" t="str">
        <f t="shared" si="16"/>
        <v>HIGH.L</v>
      </c>
      <c r="Y50">
        <f t="shared" si="16"/>
        <v>5.0110000000000001</v>
      </c>
      <c r="Z50">
        <f t="shared" si="36"/>
        <v>5.0019999999999998</v>
      </c>
      <c r="AA50">
        <f t="shared" si="36"/>
        <v>4.923</v>
      </c>
      <c r="AB50">
        <f t="shared" si="36"/>
        <v>4.9690000000000003</v>
      </c>
      <c r="AC50">
        <f t="shared" si="36"/>
        <v>5.04</v>
      </c>
      <c r="AD50">
        <f t="shared" si="36"/>
        <v>5.056</v>
      </c>
      <c r="AE50">
        <f t="shared" si="36"/>
        <v>5.0780000000000003</v>
      </c>
      <c r="AF50">
        <f t="shared" si="36"/>
        <v>5.0490000000000004</v>
      </c>
      <c r="AG50">
        <f t="shared" si="36"/>
        <v>5.0739999999999998</v>
      </c>
      <c r="AH50">
        <f t="shared" si="36"/>
        <v>5.0759999999999996</v>
      </c>
      <c r="AI50">
        <f t="shared" si="36"/>
        <v>5.0679999999999996</v>
      </c>
      <c r="AJ50">
        <f t="shared" si="36"/>
        <v>5.1020000000000003</v>
      </c>
      <c r="AK50">
        <f t="shared" si="36"/>
        <v>5.07</v>
      </c>
      <c r="AL50">
        <f t="shared" si="36"/>
        <v>5.1139999999999999</v>
      </c>
      <c r="AM50">
        <f t="shared" si="36"/>
        <v>5.1159999999999997</v>
      </c>
      <c r="AN50">
        <f t="shared" si="36"/>
        <v>5.1289999999999996</v>
      </c>
      <c r="AO50">
        <f t="shared" si="31"/>
        <v>5.13</v>
      </c>
      <c r="AP50">
        <f t="shared" si="31"/>
        <v>5.0919999999999996</v>
      </c>
      <c r="AQ50">
        <f t="shared" si="31"/>
        <v>5.048</v>
      </c>
      <c r="AR50">
        <f t="shared" si="31"/>
        <v>5.0529999999999999</v>
      </c>
      <c r="AS50">
        <f t="shared" si="31"/>
        <v>4.9969999999999999</v>
      </c>
      <c r="AU50" t="s">
        <v>87</v>
      </c>
      <c r="AV50">
        <f t="shared" si="34"/>
        <v>-1.7960486928757414E-5</v>
      </c>
      <c r="AW50">
        <f t="shared" si="34"/>
        <v>-1.5793682526989153E-4</v>
      </c>
      <c r="AX50">
        <f t="shared" si="34"/>
        <v>9.3438959983750271E-5</v>
      </c>
      <c r="AY50">
        <f t="shared" si="34"/>
        <v>1.4288589253370844E-4</v>
      </c>
      <c r="AZ50">
        <f t="shared" si="34"/>
        <v>3.1746031746031779E-5</v>
      </c>
      <c r="BA50">
        <f t="shared" si="34"/>
        <v>4.3512658227848583E-5</v>
      </c>
      <c r="BB50">
        <f t="shared" si="34"/>
        <v>-5.7109098070106166E-5</v>
      </c>
      <c r="BC50">
        <f t="shared" si="34"/>
        <v>4.9514755397107287E-5</v>
      </c>
      <c r="BD50">
        <f t="shared" si="34"/>
        <v>3.9416633819467481E-6</v>
      </c>
      <c r="BE50">
        <f t="shared" si="34"/>
        <v>-1.5760441292356201E-5</v>
      </c>
      <c r="BF50">
        <f t="shared" si="34"/>
        <v>6.7087608524073989E-5</v>
      </c>
      <c r="BG50">
        <f t="shared" si="34"/>
        <v>-6.2720501764014164E-5</v>
      </c>
      <c r="BH50">
        <f t="shared" si="34"/>
        <v>8.6785009861932129E-5</v>
      </c>
      <c r="BI50">
        <f t="shared" si="34"/>
        <v>3.9108330074301529E-6</v>
      </c>
      <c r="BJ50">
        <f t="shared" si="34"/>
        <v>2.5410476935105361E-5</v>
      </c>
      <c r="BK50">
        <f t="shared" si="34"/>
        <v>1.9496977968421407E-6</v>
      </c>
      <c r="BL50">
        <f t="shared" si="32"/>
        <v>-7.4074074074074575E-5</v>
      </c>
      <c r="BM50">
        <f t="shared" si="32"/>
        <v>-8.6410054988216015E-5</v>
      </c>
      <c r="BN50">
        <f t="shared" si="32"/>
        <v>9.9049128367668268E-6</v>
      </c>
      <c r="BO50">
        <f t="shared" si="32"/>
        <v>-1.1082525232535138E-4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-2.7938535222510946E-3</v>
      </c>
      <c r="BZ50">
        <f t="shared" si="20"/>
        <v>15</v>
      </c>
      <c r="CA50">
        <f t="shared" si="21"/>
        <v>1</v>
      </c>
      <c r="CB50">
        <f t="shared" si="22"/>
        <v>0.24</v>
      </c>
      <c r="CC50">
        <f t="shared" si="23"/>
        <v>1</v>
      </c>
      <c r="CD50">
        <f t="shared" si="24"/>
        <v>0</v>
      </c>
      <c r="CE50">
        <f t="shared" si="25"/>
        <v>0</v>
      </c>
      <c r="CF50">
        <f t="shared" si="26"/>
        <v>0</v>
      </c>
      <c r="CG50">
        <f t="shared" si="27"/>
        <v>0</v>
      </c>
      <c r="CI50">
        <f t="shared" si="28"/>
        <v>1</v>
      </c>
      <c r="CJ50">
        <f t="shared" si="29"/>
        <v>1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16.672000000000001</v>
      </c>
      <c r="C51">
        <f>VLOOKUP(CONCATENATE($A51,"_",C$4),assets_m6!$A:$D,4,FALSE)</f>
        <v>17.045999999999999</v>
      </c>
      <c r="D51">
        <f>VLOOKUP(CONCATENATE($A51,"_",D$4),assets_m6!$A:$D,4,FALSE)</f>
        <v>16.690999999999999</v>
      </c>
      <c r="E51">
        <f>VLOOKUP(CONCATENATE($A51,"_",E$4),assets_m6!$A:$D,4,FALSE)</f>
        <v>17.332000000000001</v>
      </c>
      <c r="F51">
        <f>VLOOKUP(CONCATENATE($A51,"_",F$4),assets_m6!$A:$D,4,FALSE)</f>
        <v>17.646999999999998</v>
      </c>
      <c r="G51">
        <f>VLOOKUP(CONCATENATE($A51,"_",G$4),assets_m6!$A:$D,4,FALSE)</f>
        <v>17.547999999999998</v>
      </c>
      <c r="H51">
        <f>VLOOKUP(CONCATENATE($A51,"_",H$4),assets_m6!$A:$D,4,FALSE)</f>
        <v>17.577999999999999</v>
      </c>
      <c r="I51">
        <f>VLOOKUP(CONCATENATE($A51,"_",I$4),assets_m6!$A:$D,4,FALSE)</f>
        <v>17.045999999999999</v>
      </c>
      <c r="J51">
        <f>VLOOKUP(CONCATENATE($A51,"_",J$4),assets_m6!$A:$D,4,FALSE)</f>
        <v>17.085000000000001</v>
      </c>
      <c r="K51">
        <f>VLOOKUP(CONCATENATE($A51,"_",K$4),assets_m6!$A:$D,4,FALSE)</f>
        <v>17.420000000000002</v>
      </c>
      <c r="L51">
        <f>VLOOKUP(CONCATENATE($A51,"_",L$4),assets_m6!$A:$D,4,FALSE)</f>
        <v>17.706</v>
      </c>
      <c r="M51">
        <f>VLOOKUP(CONCATENATE($A51,"_",M$4),assets_m6!$A:$D,4,FALSE)</f>
        <v>17.853999999999999</v>
      </c>
      <c r="N51">
        <f>VLOOKUP(CONCATENATE($A51,"_",N$4),assets_m6!$A:$D,4,FALSE)</f>
        <v>17.952000000000002</v>
      </c>
      <c r="O51">
        <f>VLOOKUP(CONCATENATE($A51,"_",O$4),assets_m6!$A:$D,4,FALSE)</f>
        <v>18.465</v>
      </c>
      <c r="P51">
        <f>VLOOKUP(CONCATENATE($A51,"_",P$4),assets_m6!$A:$D,4,FALSE)</f>
        <v>18.879000000000001</v>
      </c>
      <c r="Q51">
        <f>VLOOKUP(CONCATENATE($A51,"_",Q$4),assets_m6!$A:$D,4,FALSE)</f>
        <v>19.242999999999999</v>
      </c>
      <c r="R51">
        <f>VLOOKUP(CONCATENATE($A51,"_",R$4),assets_m6!$A:$D,4,FALSE)</f>
        <v>18.908000000000001</v>
      </c>
      <c r="S51">
        <f>VLOOKUP(CONCATENATE($A51,"_",S$4),assets_m6!$A:$D,4,FALSE)</f>
        <v>19.233000000000001</v>
      </c>
      <c r="T51">
        <f>VLOOKUP(CONCATENATE($A51,"_",T$4),assets_m6!$A:$D,4,FALSE)</f>
        <v>19.065999999999999</v>
      </c>
      <c r="U51">
        <f>VLOOKUP(CONCATENATE($A51,"_",U$4),assets_m6!$A:$D,4,FALSE)</f>
        <v>19.263000000000002</v>
      </c>
      <c r="V51">
        <f>VLOOKUP(CONCATENATE($A51,"_",V$4),assets_m6!$A:$D,4,FALSE)</f>
        <v>18.504000000000001</v>
      </c>
      <c r="X51" t="str">
        <f t="shared" si="16"/>
        <v>HST</v>
      </c>
      <c r="Y51">
        <f t="shared" si="16"/>
        <v>16.672000000000001</v>
      </c>
      <c r="Z51">
        <f t="shared" si="36"/>
        <v>17.045999999999999</v>
      </c>
      <c r="AA51">
        <f t="shared" si="36"/>
        <v>16.690999999999999</v>
      </c>
      <c r="AB51">
        <f t="shared" si="36"/>
        <v>17.332000000000001</v>
      </c>
      <c r="AC51">
        <f t="shared" si="36"/>
        <v>17.646999999999998</v>
      </c>
      <c r="AD51">
        <f t="shared" si="36"/>
        <v>17.547999999999998</v>
      </c>
      <c r="AE51">
        <f t="shared" si="36"/>
        <v>17.577999999999999</v>
      </c>
      <c r="AF51">
        <f t="shared" si="36"/>
        <v>17.045999999999999</v>
      </c>
      <c r="AG51">
        <f t="shared" si="36"/>
        <v>17.085000000000001</v>
      </c>
      <c r="AH51">
        <f t="shared" si="36"/>
        <v>17.420000000000002</v>
      </c>
      <c r="AI51">
        <f t="shared" si="36"/>
        <v>17.706</v>
      </c>
      <c r="AJ51">
        <f t="shared" si="36"/>
        <v>17.853999999999999</v>
      </c>
      <c r="AK51">
        <f t="shared" si="36"/>
        <v>17.952000000000002</v>
      </c>
      <c r="AL51">
        <f t="shared" si="36"/>
        <v>18.465</v>
      </c>
      <c r="AM51">
        <f t="shared" si="36"/>
        <v>18.879000000000001</v>
      </c>
      <c r="AN51">
        <f t="shared" si="36"/>
        <v>19.242999999999999</v>
      </c>
      <c r="AO51">
        <f t="shared" si="31"/>
        <v>18.908000000000001</v>
      </c>
      <c r="AP51">
        <f t="shared" si="31"/>
        <v>19.233000000000001</v>
      </c>
      <c r="AQ51">
        <f t="shared" si="31"/>
        <v>19.065999999999999</v>
      </c>
      <c r="AR51">
        <f t="shared" si="31"/>
        <v>19.263000000000002</v>
      </c>
      <c r="AS51">
        <f t="shared" si="31"/>
        <v>18.504000000000001</v>
      </c>
      <c r="AU51" t="s">
        <v>88</v>
      </c>
      <c r="AV51">
        <f t="shared" si="34"/>
        <v>2.2432821497120846E-4</v>
      </c>
      <c r="AW51">
        <f t="shared" si="34"/>
        <v>-2.0826000234659185E-4</v>
      </c>
      <c r="AX51">
        <f t="shared" si="34"/>
        <v>3.8403930261817859E-4</v>
      </c>
      <c r="AY51">
        <f t="shared" si="34"/>
        <v>1.8174474959612146E-4</v>
      </c>
      <c r="AZ51">
        <f t="shared" si="34"/>
        <v>-5.610018700062345E-5</v>
      </c>
      <c r="BA51">
        <f t="shared" si="34"/>
        <v>1.7095965352177534E-5</v>
      </c>
      <c r="BB51">
        <f t="shared" si="34"/>
        <v>-3.026510410740699E-4</v>
      </c>
      <c r="BC51">
        <f t="shared" si="34"/>
        <v>2.2879267863429238E-5</v>
      </c>
      <c r="BD51">
        <f t="shared" si="34"/>
        <v>1.9607843137254953E-4</v>
      </c>
      <c r="BE51">
        <f t="shared" si="34"/>
        <v>1.6417910447761067E-4</v>
      </c>
      <c r="BF51">
        <f t="shared" si="34"/>
        <v>8.3587484468541562E-5</v>
      </c>
      <c r="BG51">
        <f t="shared" si="34"/>
        <v>5.4889660580263547E-5</v>
      </c>
      <c r="BH51">
        <f t="shared" si="34"/>
        <v>2.857620320855604E-4</v>
      </c>
      <c r="BI51">
        <f t="shared" si="34"/>
        <v>2.2420796100731195E-4</v>
      </c>
      <c r="BJ51">
        <f t="shared" si="34"/>
        <v>1.9280682239525249E-4</v>
      </c>
      <c r="BK51">
        <f t="shared" ref="BK51:BO82" si="37">$BW51*(AO51-AN51)/AN51</f>
        <v>-1.7408927921841572E-4</v>
      </c>
      <c r="BL51">
        <f t="shared" si="32"/>
        <v>1.7188491643748639E-4</v>
      </c>
      <c r="BM51">
        <f t="shared" si="32"/>
        <v>-8.6829927728384327E-5</v>
      </c>
      <c r="BN51">
        <f t="shared" si="32"/>
        <v>1.0332529109409564E-4</v>
      </c>
      <c r="BO51">
        <f t="shared" si="32"/>
        <v>-3.9401962311166503E-4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0.10988483685220733</v>
      </c>
      <c r="BZ51">
        <f t="shared" si="20"/>
        <v>86</v>
      </c>
      <c r="CA51">
        <f t="shared" si="21"/>
        <v>5</v>
      </c>
      <c r="CB51">
        <f t="shared" si="22"/>
        <v>0.24000000000000005</v>
      </c>
      <c r="CC51">
        <f t="shared" si="23"/>
        <v>0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1</v>
      </c>
      <c r="CI51">
        <f t="shared" si="28"/>
        <v>0</v>
      </c>
      <c r="CJ51">
        <f t="shared" si="29"/>
        <v>0</v>
      </c>
      <c r="CK51">
        <f t="shared" si="29"/>
        <v>0</v>
      </c>
      <c r="CL51">
        <f t="shared" si="29"/>
        <v>0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74.477000000000004</v>
      </c>
      <c r="C52">
        <f>VLOOKUP(CONCATENATE($A52,"_",C$4),assets_m6!$A:$D,4,FALSE)</f>
        <v>74.457999999999998</v>
      </c>
      <c r="D52">
        <f>VLOOKUP(CONCATENATE($A52,"_",D$4),assets_m6!$A:$D,4,FALSE)</f>
        <v>73.935000000000002</v>
      </c>
      <c r="E52">
        <f>VLOOKUP(CONCATENATE($A52,"_",E$4),assets_m6!$A:$D,4,FALSE)</f>
        <v>74.748000000000005</v>
      </c>
      <c r="F52">
        <f>VLOOKUP(CONCATENATE($A52,"_",F$4),assets_m6!$A:$D,4,FALSE)</f>
        <v>75.513999999999996</v>
      </c>
      <c r="G52">
        <f>VLOOKUP(CONCATENATE($A52,"_",G$4),assets_m6!$A:$D,4,FALSE)</f>
        <v>75.736000000000004</v>
      </c>
      <c r="H52">
        <f>VLOOKUP(CONCATENATE($A52,"_",H$4),assets_m6!$A:$D,4,FALSE)</f>
        <v>75.760000000000005</v>
      </c>
      <c r="I52">
        <f>VLOOKUP(CONCATENATE($A52,"_",I$4),assets_m6!$A:$D,4,FALSE)</f>
        <v>75.409000000000006</v>
      </c>
      <c r="J52">
        <f>VLOOKUP(CONCATENATE($A52,"_",J$4),assets_m6!$A:$D,4,FALSE)</f>
        <v>76.070999999999998</v>
      </c>
      <c r="K52">
        <f>VLOOKUP(CONCATENATE($A52,"_",K$4),assets_m6!$A:$D,4,FALSE)</f>
        <v>76.275000000000006</v>
      </c>
      <c r="L52">
        <f>VLOOKUP(CONCATENATE($A52,"_",L$4),assets_m6!$A:$D,4,FALSE)</f>
        <v>75.885999999999996</v>
      </c>
      <c r="M52">
        <f>VLOOKUP(CONCATENATE($A52,"_",M$4),assets_m6!$A:$D,4,FALSE)</f>
        <v>75.953999999999994</v>
      </c>
      <c r="N52">
        <f>VLOOKUP(CONCATENATE($A52,"_",N$4),assets_m6!$A:$D,4,FALSE)</f>
        <v>75.39</v>
      </c>
      <c r="O52">
        <f>VLOOKUP(CONCATENATE($A52,"_",O$4),assets_m6!$A:$D,4,FALSE)</f>
        <v>76.518000000000001</v>
      </c>
      <c r="P52">
        <f>VLOOKUP(CONCATENATE($A52,"_",P$4),assets_m6!$A:$D,4,FALSE)</f>
        <v>76.08</v>
      </c>
      <c r="Q52">
        <f>VLOOKUP(CONCATENATE($A52,"_",Q$4),assets_m6!$A:$D,4,FALSE)</f>
        <v>76.760999999999996</v>
      </c>
      <c r="R52">
        <f>VLOOKUP(CONCATENATE($A52,"_",R$4),assets_m6!$A:$D,4,FALSE)</f>
        <v>76.625</v>
      </c>
      <c r="S52">
        <f>VLOOKUP(CONCATENATE($A52,"_",S$4),assets_m6!$A:$D,4,FALSE)</f>
        <v>76.265000000000001</v>
      </c>
      <c r="T52">
        <f>VLOOKUP(CONCATENATE($A52,"_",T$4),assets_m6!$A:$D,4,FALSE)</f>
        <v>75.477999999999994</v>
      </c>
      <c r="U52">
        <f>VLOOKUP(CONCATENATE($A52,"_",U$4),assets_m6!$A:$D,4,FALSE)</f>
        <v>75.593999999999994</v>
      </c>
      <c r="V52">
        <f>VLOOKUP(CONCATENATE($A52,"_",V$4),assets_m6!$A:$D,4,FALSE)</f>
        <v>74.825999999999993</v>
      </c>
      <c r="X52" t="str">
        <f t="shared" si="16"/>
        <v>HYG</v>
      </c>
      <c r="Y52">
        <f t="shared" si="16"/>
        <v>74.477000000000004</v>
      </c>
      <c r="Z52">
        <f t="shared" si="36"/>
        <v>74.457999999999998</v>
      </c>
      <c r="AA52">
        <f t="shared" si="36"/>
        <v>73.935000000000002</v>
      </c>
      <c r="AB52">
        <f t="shared" si="36"/>
        <v>74.748000000000005</v>
      </c>
      <c r="AC52">
        <f t="shared" si="36"/>
        <v>75.513999999999996</v>
      </c>
      <c r="AD52">
        <f t="shared" si="36"/>
        <v>75.736000000000004</v>
      </c>
      <c r="AE52">
        <f t="shared" si="36"/>
        <v>75.760000000000005</v>
      </c>
      <c r="AF52">
        <f t="shared" si="36"/>
        <v>75.409000000000006</v>
      </c>
      <c r="AG52">
        <f t="shared" si="36"/>
        <v>76.070999999999998</v>
      </c>
      <c r="AH52">
        <f t="shared" si="36"/>
        <v>76.275000000000006</v>
      </c>
      <c r="AI52">
        <f t="shared" si="36"/>
        <v>75.885999999999996</v>
      </c>
      <c r="AJ52">
        <f t="shared" si="36"/>
        <v>75.953999999999994</v>
      </c>
      <c r="AK52">
        <f t="shared" si="36"/>
        <v>75.39</v>
      </c>
      <c r="AL52">
        <f t="shared" si="36"/>
        <v>76.518000000000001</v>
      </c>
      <c r="AM52">
        <f t="shared" si="36"/>
        <v>76.08</v>
      </c>
      <c r="AN52">
        <f t="shared" si="36"/>
        <v>76.760999999999996</v>
      </c>
      <c r="AO52">
        <f t="shared" si="36"/>
        <v>76.625</v>
      </c>
      <c r="AP52">
        <f t="shared" ref="AP52:AS83" si="38">IFERROR(S52,AO52)</f>
        <v>76.265000000000001</v>
      </c>
      <c r="AQ52">
        <f t="shared" si="38"/>
        <v>75.477999999999994</v>
      </c>
      <c r="AR52">
        <f t="shared" si="38"/>
        <v>75.593999999999994</v>
      </c>
      <c r="AS52">
        <f t="shared" si="38"/>
        <v>74.825999999999993</v>
      </c>
      <c r="AU52" t="s">
        <v>89</v>
      </c>
      <c r="AV52">
        <f t="shared" ref="AV52:BJ68" si="39">$BW52*(Z52-Y52)/Y52</f>
        <v>-2.5511231655417721E-6</v>
      </c>
      <c r="AW52">
        <f t="shared" si="39"/>
        <v>-7.0240941201750806E-5</v>
      </c>
      <c r="AX52">
        <f t="shared" si="39"/>
        <v>1.099614526273081E-4</v>
      </c>
      <c r="AY52">
        <f t="shared" si="39"/>
        <v>1.024776582651029E-4</v>
      </c>
      <c r="AZ52">
        <f t="shared" si="39"/>
        <v>2.9398522128348178E-5</v>
      </c>
      <c r="BA52">
        <f t="shared" si="39"/>
        <v>3.1689025034330978E-6</v>
      </c>
      <c r="BB52">
        <f t="shared" si="39"/>
        <v>-4.6330517423442327E-5</v>
      </c>
      <c r="BC52">
        <f t="shared" si="39"/>
        <v>8.7787929822699134E-5</v>
      </c>
      <c r="BD52">
        <f t="shared" si="39"/>
        <v>2.6817052490437582E-5</v>
      </c>
      <c r="BE52">
        <f t="shared" si="39"/>
        <v>-5.0999672238611596E-5</v>
      </c>
      <c r="BF52">
        <f t="shared" si="39"/>
        <v>8.9608096355056051E-6</v>
      </c>
      <c r="BG52">
        <f t="shared" si="39"/>
        <v>-7.4255470416303689E-5</v>
      </c>
      <c r="BH52">
        <f t="shared" si="39"/>
        <v>1.4962196577795466E-4</v>
      </c>
      <c r="BI52">
        <f t="shared" si="39"/>
        <v>-5.7241433388222685E-5</v>
      </c>
      <c r="BJ52">
        <f t="shared" si="39"/>
        <v>8.951104100946338E-5</v>
      </c>
      <c r="BK52">
        <f t="shared" si="37"/>
        <v>-1.771733041518423E-5</v>
      </c>
      <c r="BL52">
        <f t="shared" si="37"/>
        <v>-4.6982055464926514E-5</v>
      </c>
      <c r="BM52">
        <f t="shared" si="37"/>
        <v>-1.0319281452829031E-4</v>
      </c>
      <c r="BN52">
        <f t="shared" si="37"/>
        <v>1.5368716712154492E-5</v>
      </c>
      <c r="BO52">
        <f t="shared" si="37"/>
        <v>-1.0159536471148514E-4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4.6860104461778742E-3</v>
      </c>
      <c r="BZ52">
        <f t="shared" si="20"/>
        <v>20</v>
      </c>
      <c r="CA52">
        <f t="shared" si="21"/>
        <v>1</v>
      </c>
      <c r="CB52">
        <f t="shared" si="22"/>
        <v>0.24</v>
      </c>
      <c r="CC52">
        <f t="shared" si="23"/>
        <v>1</v>
      </c>
      <c r="CD52">
        <f t="shared" si="24"/>
        <v>0</v>
      </c>
      <c r="CE52">
        <f t="shared" si="25"/>
        <v>0</v>
      </c>
      <c r="CF52">
        <f t="shared" si="26"/>
        <v>0</v>
      </c>
      <c r="CG52">
        <f t="shared" si="27"/>
        <v>0</v>
      </c>
      <c r="CI52">
        <f t="shared" si="28"/>
        <v>1</v>
      </c>
      <c r="CJ52">
        <f t="shared" si="29"/>
        <v>1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32.75</v>
      </c>
      <c r="C53">
        <f>VLOOKUP(CONCATENATE($A53,"_",C$4),assets_m6!$A:$D,4,FALSE)</f>
        <v>32.65</v>
      </c>
      <c r="D53">
        <f>VLOOKUP(CONCATENATE($A53,"_",D$4),assets_m6!$A:$D,4,FALSE)</f>
        <v>32.61</v>
      </c>
      <c r="E53">
        <f>VLOOKUP(CONCATENATE($A53,"_",E$4),assets_m6!$A:$D,4,FALSE)</f>
        <v>32.950000000000003</v>
      </c>
      <c r="F53">
        <f>VLOOKUP(CONCATENATE($A53,"_",F$4),assets_m6!$A:$D,4,FALSE)</f>
        <v>33.35</v>
      </c>
      <c r="G53">
        <f>VLOOKUP(CONCATENATE($A53,"_",G$4),assets_m6!$A:$D,4,FALSE)</f>
        <v>33.450000000000003</v>
      </c>
      <c r="H53">
        <f>VLOOKUP(CONCATENATE($A53,"_",H$4),assets_m6!$A:$D,4,FALSE)</f>
        <v>33.630000000000003</v>
      </c>
      <c r="I53">
        <f>VLOOKUP(CONCATENATE($A53,"_",I$4),assets_m6!$A:$D,4,FALSE)</f>
        <v>33.42</v>
      </c>
      <c r="J53">
        <f>VLOOKUP(CONCATENATE($A53,"_",J$4),assets_m6!$A:$D,4,FALSE)</f>
        <v>33.520000000000003</v>
      </c>
      <c r="K53">
        <f>VLOOKUP(CONCATENATE($A53,"_",K$4),assets_m6!$A:$D,4,FALSE)</f>
        <v>34.049999999999997</v>
      </c>
      <c r="L53">
        <f>VLOOKUP(CONCATENATE($A53,"_",L$4),assets_m6!$A:$D,4,FALSE)</f>
        <v>33.68</v>
      </c>
      <c r="M53">
        <f>VLOOKUP(CONCATENATE($A53,"_",M$4),assets_m6!$A:$D,4,FALSE)</f>
        <v>33.97</v>
      </c>
      <c r="N53">
        <f>VLOOKUP(CONCATENATE($A53,"_",N$4),assets_m6!$A:$D,4,FALSE)</f>
        <v>34.07</v>
      </c>
      <c r="O53">
        <f>VLOOKUP(CONCATENATE($A53,"_",O$4),assets_m6!$A:$D,4,FALSE)</f>
        <v>34.01</v>
      </c>
      <c r="P53">
        <f>VLOOKUP(CONCATENATE($A53,"_",P$4),assets_m6!$A:$D,4,FALSE)</f>
        <v>33.9</v>
      </c>
      <c r="Q53">
        <f>VLOOKUP(CONCATENATE($A53,"_",Q$4),assets_m6!$A:$D,4,FALSE)</f>
        <v>34.21</v>
      </c>
      <c r="R53">
        <f>VLOOKUP(CONCATENATE($A53,"_",R$4),assets_m6!$A:$D,4,FALSE)</f>
        <v>33.78</v>
      </c>
      <c r="S53">
        <f>VLOOKUP(CONCATENATE($A53,"_",S$4),assets_m6!$A:$D,4,FALSE)</f>
        <v>33.71</v>
      </c>
      <c r="T53">
        <f>VLOOKUP(CONCATENATE($A53,"_",T$4),assets_m6!$A:$D,4,FALSE)</f>
        <v>33.5</v>
      </c>
      <c r="U53">
        <f>VLOOKUP(CONCATENATE($A53,"_",U$4),assets_m6!$A:$D,4,FALSE)</f>
        <v>33.409999999999997</v>
      </c>
      <c r="V53">
        <f>VLOOKUP(CONCATENATE($A53,"_",V$4),assets_m6!$A:$D,4,FALSE)</f>
        <v>33.15</v>
      </c>
      <c r="X53" t="str">
        <f t="shared" si="16"/>
        <v>IAU</v>
      </c>
      <c r="Y53">
        <f t="shared" si="16"/>
        <v>32.75</v>
      </c>
      <c r="Z53">
        <f t="shared" si="36"/>
        <v>32.65</v>
      </c>
      <c r="AA53">
        <f t="shared" si="36"/>
        <v>32.61</v>
      </c>
      <c r="AB53">
        <f t="shared" si="36"/>
        <v>32.950000000000003</v>
      </c>
      <c r="AC53">
        <f t="shared" si="36"/>
        <v>33.35</v>
      </c>
      <c r="AD53">
        <f t="shared" si="36"/>
        <v>33.450000000000003</v>
      </c>
      <c r="AE53">
        <f t="shared" si="36"/>
        <v>33.630000000000003</v>
      </c>
      <c r="AF53">
        <f t="shared" si="36"/>
        <v>33.42</v>
      </c>
      <c r="AG53">
        <f t="shared" si="36"/>
        <v>33.520000000000003</v>
      </c>
      <c r="AH53">
        <f t="shared" si="36"/>
        <v>34.049999999999997</v>
      </c>
      <c r="AI53">
        <f t="shared" si="36"/>
        <v>33.68</v>
      </c>
      <c r="AJ53">
        <f t="shared" si="36"/>
        <v>33.97</v>
      </c>
      <c r="AK53">
        <f t="shared" si="36"/>
        <v>34.07</v>
      </c>
      <c r="AL53">
        <f t="shared" si="36"/>
        <v>34.01</v>
      </c>
      <c r="AM53">
        <f t="shared" si="36"/>
        <v>33.9</v>
      </c>
      <c r="AN53">
        <f t="shared" si="36"/>
        <v>34.21</v>
      </c>
      <c r="AO53">
        <f t="shared" si="36"/>
        <v>33.78</v>
      </c>
      <c r="AP53">
        <f t="shared" si="38"/>
        <v>33.71</v>
      </c>
      <c r="AQ53">
        <f t="shared" si="38"/>
        <v>33.5</v>
      </c>
      <c r="AR53">
        <f t="shared" si="38"/>
        <v>33.409999999999997</v>
      </c>
      <c r="AS53">
        <f t="shared" si="38"/>
        <v>33.15</v>
      </c>
      <c r="AU53" t="s">
        <v>91</v>
      </c>
      <c r="AV53">
        <f t="shared" si="39"/>
        <v>-3.0534351145038606E-5</v>
      </c>
      <c r="AW53">
        <f t="shared" si="39"/>
        <v>-1.2251148545175851E-5</v>
      </c>
      <c r="AX53">
        <f t="shared" si="39"/>
        <v>1.0426249616682103E-4</v>
      </c>
      <c r="AY53">
        <f t="shared" si="39"/>
        <v>1.2139605462822416E-4</v>
      </c>
      <c r="AZ53">
        <f t="shared" si="39"/>
        <v>2.9985007496252302E-5</v>
      </c>
      <c r="BA53">
        <f t="shared" si="39"/>
        <v>5.3811659192825024E-5</v>
      </c>
      <c r="BB53">
        <f t="shared" si="39"/>
        <v>-6.244424620874244E-5</v>
      </c>
      <c r="BC53">
        <f t="shared" si="39"/>
        <v>2.9922202274087802E-5</v>
      </c>
      <c r="BD53">
        <f t="shared" si="39"/>
        <v>1.5811455847255189E-4</v>
      </c>
      <c r="BE53">
        <f t="shared" si="39"/>
        <v>-1.0866372980910352E-4</v>
      </c>
      <c r="BF53">
        <f t="shared" si="39"/>
        <v>8.6104513064132765E-5</v>
      </c>
      <c r="BG53">
        <f t="shared" si="39"/>
        <v>2.9437739181631275E-5</v>
      </c>
      <c r="BH53">
        <f t="shared" si="39"/>
        <v>-1.761080129145943E-5</v>
      </c>
      <c r="BI53">
        <f t="shared" si="39"/>
        <v>-3.2343428403410598E-5</v>
      </c>
      <c r="BJ53">
        <f t="shared" si="39"/>
        <v>9.1445427728614249E-5</v>
      </c>
      <c r="BK53">
        <f t="shared" si="37"/>
        <v>-1.2569424144986838E-4</v>
      </c>
      <c r="BL53">
        <f t="shared" si="37"/>
        <v>-2.0722320899940876E-5</v>
      </c>
      <c r="BM53">
        <f t="shared" si="37"/>
        <v>-6.2296054583209983E-5</v>
      </c>
      <c r="BN53">
        <f t="shared" si="37"/>
        <v>-2.6865671641792063E-5</v>
      </c>
      <c r="BO53">
        <f t="shared" si="37"/>
        <v>-7.7821011673151174E-5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1.2213740458015224E-2</v>
      </c>
      <c r="BZ53">
        <f t="shared" si="20"/>
        <v>23</v>
      </c>
      <c r="CA53">
        <f t="shared" si="21"/>
        <v>2</v>
      </c>
      <c r="CB53">
        <f t="shared" si="22"/>
        <v>0.11999999999999997</v>
      </c>
      <c r="CC53">
        <f t="shared" si="23"/>
        <v>0</v>
      </c>
      <c r="CD53">
        <f t="shared" si="24"/>
        <v>1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19.466000000000001</v>
      </c>
      <c r="C54">
        <f>VLOOKUP(CONCATENATE($A54,"_",C$4),assets_m6!$A:$D,4,FALSE)</f>
        <v>19.715</v>
      </c>
      <c r="D54">
        <f>VLOOKUP(CONCATENATE($A54,"_",D$4),assets_m6!$A:$D,4,FALSE)</f>
        <v>19.405999999999999</v>
      </c>
      <c r="E54">
        <f>VLOOKUP(CONCATENATE($A54,"_",E$4),assets_m6!$A:$D,4,FALSE)</f>
        <v>20.324000000000002</v>
      </c>
      <c r="F54">
        <f>VLOOKUP(CONCATENATE($A54,"_",F$4),assets_m6!$A:$D,4,FALSE)</f>
        <v>21.751999999999999</v>
      </c>
      <c r="G54">
        <f>VLOOKUP(CONCATENATE($A54,"_",G$4),assets_m6!$A:$D,4,FALSE)</f>
        <v>22.251000000000001</v>
      </c>
      <c r="H54">
        <f>VLOOKUP(CONCATENATE($A54,"_",H$4),assets_m6!$A:$D,4,FALSE)</f>
        <v>21.972000000000001</v>
      </c>
      <c r="I54">
        <f>VLOOKUP(CONCATENATE($A54,"_",I$4),assets_m6!$A:$D,4,FALSE)</f>
        <v>22.251000000000001</v>
      </c>
      <c r="J54">
        <f>VLOOKUP(CONCATENATE($A54,"_",J$4),assets_m6!$A:$D,4,FALSE)</f>
        <v>21.782</v>
      </c>
      <c r="K54">
        <f>VLOOKUP(CONCATENATE($A54,"_",K$4),assets_m6!$A:$D,4,FALSE)</f>
        <v>22.201000000000001</v>
      </c>
      <c r="L54">
        <f>VLOOKUP(CONCATENATE($A54,"_",L$4),assets_m6!$A:$D,4,FALSE)</f>
        <v>22.370999999999999</v>
      </c>
      <c r="M54">
        <f>VLOOKUP(CONCATENATE($A54,"_",M$4),assets_m6!$A:$D,4,FALSE)</f>
        <v>22.471</v>
      </c>
      <c r="N54">
        <f>VLOOKUP(CONCATENATE($A54,"_",N$4),assets_m6!$A:$D,4,FALSE)</f>
        <v>22.55</v>
      </c>
      <c r="O54">
        <f>VLOOKUP(CONCATENATE($A54,"_",O$4),assets_m6!$A:$D,4,FALSE)</f>
        <v>23.568999999999999</v>
      </c>
      <c r="P54">
        <f>VLOOKUP(CONCATENATE($A54,"_",P$4),assets_m6!$A:$D,4,FALSE)</f>
        <v>23.239000000000001</v>
      </c>
      <c r="Q54">
        <f>VLOOKUP(CONCATENATE($A54,"_",Q$4),assets_m6!$A:$D,4,FALSE)</f>
        <v>23.509</v>
      </c>
      <c r="R54">
        <f>VLOOKUP(CONCATENATE($A54,"_",R$4),assets_m6!$A:$D,4,FALSE)</f>
        <v>23.478999999999999</v>
      </c>
      <c r="S54">
        <f>VLOOKUP(CONCATENATE($A54,"_",S$4),assets_m6!$A:$D,4,FALSE)</f>
        <v>23.178999999999998</v>
      </c>
      <c r="T54">
        <f>VLOOKUP(CONCATENATE($A54,"_",T$4),assets_m6!$A:$D,4,FALSE)</f>
        <v>23.09</v>
      </c>
      <c r="U54">
        <f>VLOOKUP(CONCATENATE($A54,"_",U$4),assets_m6!$A:$D,4,FALSE)</f>
        <v>23.138999999999999</v>
      </c>
      <c r="V54">
        <f>VLOOKUP(CONCATENATE($A54,"_",V$4),assets_m6!$A:$D,4,FALSE)</f>
        <v>22.5</v>
      </c>
      <c r="X54" t="str">
        <f t="shared" si="16"/>
        <v>ICLN</v>
      </c>
      <c r="Y54">
        <f t="shared" si="16"/>
        <v>19.466000000000001</v>
      </c>
      <c r="Z54">
        <f t="shared" si="36"/>
        <v>19.715</v>
      </c>
      <c r="AA54">
        <f t="shared" si="36"/>
        <v>19.405999999999999</v>
      </c>
      <c r="AB54">
        <f t="shared" si="36"/>
        <v>20.324000000000002</v>
      </c>
      <c r="AC54">
        <f t="shared" si="36"/>
        <v>21.751999999999999</v>
      </c>
      <c r="AD54">
        <f t="shared" si="36"/>
        <v>22.251000000000001</v>
      </c>
      <c r="AE54">
        <f t="shared" si="36"/>
        <v>21.972000000000001</v>
      </c>
      <c r="AF54">
        <f t="shared" si="36"/>
        <v>22.251000000000001</v>
      </c>
      <c r="AG54">
        <f t="shared" si="36"/>
        <v>21.782</v>
      </c>
      <c r="AH54">
        <f t="shared" si="36"/>
        <v>22.201000000000001</v>
      </c>
      <c r="AI54">
        <f t="shared" si="36"/>
        <v>22.370999999999999</v>
      </c>
      <c r="AJ54">
        <f t="shared" si="36"/>
        <v>22.471</v>
      </c>
      <c r="AK54">
        <f t="shared" si="36"/>
        <v>22.55</v>
      </c>
      <c r="AL54">
        <f t="shared" si="36"/>
        <v>23.568999999999999</v>
      </c>
      <c r="AM54">
        <f t="shared" ref="AM54:AS85" si="40">IFERROR(P54,AL54)</f>
        <v>23.239000000000001</v>
      </c>
      <c r="AN54">
        <f t="shared" si="40"/>
        <v>23.509</v>
      </c>
      <c r="AO54">
        <f t="shared" si="40"/>
        <v>23.478999999999999</v>
      </c>
      <c r="AP54">
        <f t="shared" si="38"/>
        <v>23.178999999999998</v>
      </c>
      <c r="AQ54">
        <f t="shared" si="38"/>
        <v>23.09</v>
      </c>
      <c r="AR54">
        <f t="shared" si="38"/>
        <v>23.138999999999999</v>
      </c>
      <c r="AS54">
        <f t="shared" si="38"/>
        <v>22.5</v>
      </c>
      <c r="AU54" t="s">
        <v>102</v>
      </c>
      <c r="AV54">
        <f t="shared" si="39"/>
        <v>1.2791533956642287E-4</v>
      </c>
      <c r="AW54">
        <f t="shared" si="39"/>
        <v>-1.5673345168653365E-4</v>
      </c>
      <c r="AX54">
        <f t="shared" si="39"/>
        <v>4.7304957229722916E-4</v>
      </c>
      <c r="AY54">
        <f t="shared" si="39"/>
        <v>7.0261759496162033E-4</v>
      </c>
      <c r="AZ54">
        <f t="shared" si="39"/>
        <v>2.2940419271791208E-4</v>
      </c>
      <c r="BA54">
        <f t="shared" si="39"/>
        <v>-1.2538762302817847E-4</v>
      </c>
      <c r="BB54">
        <f t="shared" si="39"/>
        <v>1.2697979246313485E-4</v>
      </c>
      <c r="BC54">
        <f t="shared" si="39"/>
        <v>-2.1077704372837229E-4</v>
      </c>
      <c r="BD54">
        <f t="shared" si="39"/>
        <v>1.9236066476907562E-4</v>
      </c>
      <c r="BE54">
        <f t="shared" si="39"/>
        <v>7.6573127336605629E-5</v>
      </c>
      <c r="BF54">
        <f t="shared" si="39"/>
        <v>4.4700728621877177E-5</v>
      </c>
      <c r="BG54">
        <f t="shared" si="39"/>
        <v>3.5156423835165606E-5</v>
      </c>
      <c r="BH54">
        <f t="shared" si="39"/>
        <v>4.5188470066518776E-4</v>
      </c>
      <c r="BI54">
        <f t="shared" si="39"/>
        <v>-1.4001442572871074E-4</v>
      </c>
      <c r="BJ54">
        <f t="shared" si="39"/>
        <v>1.1618400103274649E-4</v>
      </c>
      <c r="BK54">
        <f t="shared" si="37"/>
        <v>-1.2761070228423641E-5</v>
      </c>
      <c r="BL54">
        <f t="shared" si="37"/>
        <v>-1.277737552706677E-4</v>
      </c>
      <c r="BM54">
        <f t="shared" si="37"/>
        <v>-3.8396824712023231E-5</v>
      </c>
      <c r="BN54">
        <f t="shared" si="37"/>
        <v>2.1221307925508658E-5</v>
      </c>
      <c r="BO54">
        <f t="shared" si="37"/>
        <v>-2.7615713730066099E-4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0.15586150210623645</v>
      </c>
      <c r="BZ54">
        <f t="shared" si="20"/>
        <v>95</v>
      </c>
      <c r="CA54">
        <f t="shared" si="21"/>
        <v>5</v>
      </c>
      <c r="CB54">
        <f t="shared" si="22"/>
        <v>0.24000000000000005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0</v>
      </c>
      <c r="CG54">
        <f t="shared" si="27"/>
        <v>1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0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4.8940000000000001</v>
      </c>
      <c r="C55">
        <f>VLOOKUP(CONCATENATE($A55,"_",C$4),assets_m6!$A:$D,4,FALSE)</f>
        <v>4.891</v>
      </c>
      <c r="D55">
        <f>VLOOKUP(CONCATENATE($A55,"_",D$4),assets_m6!$A:$D,4,FALSE)</f>
        <v>4.8769999999999998</v>
      </c>
      <c r="E55">
        <f>VLOOKUP(CONCATENATE($A55,"_",E$4),assets_m6!$A:$D,4,FALSE)</f>
        <v>4.8920000000000003</v>
      </c>
      <c r="F55">
        <f>VLOOKUP(CONCATENATE($A55,"_",F$4),assets_m6!$A:$D,4,FALSE)</f>
        <v>4.9400000000000004</v>
      </c>
      <c r="G55">
        <f>VLOOKUP(CONCATENATE($A55,"_",G$4),assets_m6!$A:$D,4,FALSE)</f>
        <v>4.9400000000000004</v>
      </c>
      <c r="H55">
        <f>VLOOKUP(CONCATENATE($A55,"_",H$4),assets_m6!$A:$D,4,FALSE)</f>
        <v>4.9489999999999998</v>
      </c>
      <c r="I55">
        <f>VLOOKUP(CONCATENATE($A55,"_",I$4),assets_m6!$A:$D,4,FALSE)</f>
        <v>4.9390000000000001</v>
      </c>
      <c r="J55">
        <f>VLOOKUP(CONCATENATE($A55,"_",J$4),assets_m6!$A:$D,4,FALSE)</f>
        <v>4.9279999999999999</v>
      </c>
      <c r="K55">
        <f>VLOOKUP(CONCATENATE($A55,"_",K$4),assets_m6!$A:$D,4,FALSE)</f>
        <v>4.9329999999999998</v>
      </c>
      <c r="L55">
        <f>VLOOKUP(CONCATENATE($A55,"_",L$4),assets_m6!$A:$D,4,FALSE)</f>
        <v>4.8979999999999997</v>
      </c>
      <c r="M55">
        <f>VLOOKUP(CONCATENATE($A55,"_",M$4),assets_m6!$A:$D,4,FALSE)</f>
        <v>4.9180000000000001</v>
      </c>
      <c r="N55">
        <f>VLOOKUP(CONCATENATE($A55,"_",N$4),assets_m6!$A:$D,4,FALSE)</f>
        <v>4.9000000000000004</v>
      </c>
      <c r="O55">
        <f>VLOOKUP(CONCATENATE($A55,"_",O$4),assets_m6!$A:$D,4,FALSE)</f>
        <v>4.9240000000000004</v>
      </c>
      <c r="P55">
        <f>VLOOKUP(CONCATENATE($A55,"_",P$4),assets_m6!$A:$D,4,FALSE)</f>
        <v>4.9119999999999999</v>
      </c>
      <c r="Q55">
        <f>VLOOKUP(CONCATENATE($A55,"_",Q$4),assets_m6!$A:$D,4,FALSE)</f>
        <v>4.9080000000000004</v>
      </c>
      <c r="R55">
        <f>VLOOKUP(CONCATENATE($A55,"_",R$4),assets_m6!$A:$D,4,FALSE)</f>
        <v>4.9249999999999998</v>
      </c>
      <c r="S55">
        <f>VLOOKUP(CONCATENATE($A55,"_",S$4),assets_m6!$A:$D,4,FALSE)</f>
        <v>4.9020000000000001</v>
      </c>
      <c r="T55">
        <f>VLOOKUP(CONCATENATE($A55,"_",T$4),assets_m6!$A:$D,4,FALSE)</f>
        <v>4.8540000000000001</v>
      </c>
      <c r="U55">
        <f>VLOOKUP(CONCATENATE($A55,"_",U$4),assets_m6!$A:$D,4,FALSE)</f>
        <v>4.8490000000000002</v>
      </c>
      <c r="V55">
        <f>VLOOKUP(CONCATENATE($A55,"_",V$4),assets_m6!$A:$D,4,FALSE)</f>
        <v>4.8090000000000002</v>
      </c>
      <c r="X55" t="str">
        <f t="shared" si="16"/>
        <v>IEAA.L</v>
      </c>
      <c r="Y55">
        <f t="shared" si="16"/>
        <v>4.8940000000000001</v>
      </c>
      <c r="Z55">
        <f t="shared" ref="Z55:AL74" si="41">IFERROR(C55,Y55)</f>
        <v>4.891</v>
      </c>
      <c r="AA55">
        <f t="shared" si="41"/>
        <v>4.8769999999999998</v>
      </c>
      <c r="AB55">
        <f t="shared" si="41"/>
        <v>4.8920000000000003</v>
      </c>
      <c r="AC55">
        <f t="shared" si="41"/>
        <v>4.9400000000000004</v>
      </c>
      <c r="AD55">
        <f t="shared" si="41"/>
        <v>4.9400000000000004</v>
      </c>
      <c r="AE55">
        <f t="shared" si="41"/>
        <v>4.9489999999999998</v>
      </c>
      <c r="AF55">
        <f t="shared" si="41"/>
        <v>4.9390000000000001</v>
      </c>
      <c r="AG55">
        <f t="shared" si="41"/>
        <v>4.9279999999999999</v>
      </c>
      <c r="AH55">
        <f t="shared" si="41"/>
        <v>4.9329999999999998</v>
      </c>
      <c r="AI55">
        <f t="shared" si="41"/>
        <v>4.8979999999999997</v>
      </c>
      <c r="AJ55">
        <f t="shared" si="41"/>
        <v>4.9180000000000001</v>
      </c>
      <c r="AK55">
        <f t="shared" si="41"/>
        <v>4.9000000000000004</v>
      </c>
      <c r="AL55">
        <f t="shared" si="41"/>
        <v>4.9240000000000004</v>
      </c>
      <c r="AM55">
        <f t="shared" si="40"/>
        <v>4.9119999999999999</v>
      </c>
      <c r="AN55">
        <f t="shared" si="40"/>
        <v>4.9080000000000004</v>
      </c>
      <c r="AO55">
        <f t="shared" si="40"/>
        <v>4.9249999999999998</v>
      </c>
      <c r="AP55">
        <f t="shared" si="38"/>
        <v>4.9020000000000001</v>
      </c>
      <c r="AQ55">
        <f t="shared" si="38"/>
        <v>4.8540000000000001</v>
      </c>
      <c r="AR55">
        <f t="shared" si="38"/>
        <v>4.8490000000000002</v>
      </c>
      <c r="AS55">
        <f t="shared" si="38"/>
        <v>4.8090000000000002</v>
      </c>
      <c r="AU55" t="s">
        <v>63</v>
      </c>
      <c r="AV55">
        <f t="shared" si="39"/>
        <v>-6.129955046996555E-6</v>
      </c>
      <c r="AW55">
        <f t="shared" si="39"/>
        <v>-2.862400327131514E-5</v>
      </c>
      <c r="AX55">
        <f t="shared" si="39"/>
        <v>3.075661267172559E-5</v>
      </c>
      <c r="AY55">
        <f t="shared" si="39"/>
        <v>9.8119378577269089E-5</v>
      </c>
      <c r="AZ55">
        <f t="shared" si="39"/>
        <v>0</v>
      </c>
      <c r="BA55">
        <f t="shared" si="39"/>
        <v>1.8218623481780267E-5</v>
      </c>
      <c r="BB55">
        <f t="shared" si="39"/>
        <v>-2.0206102242876921E-5</v>
      </c>
      <c r="BC55">
        <f t="shared" si="39"/>
        <v>-2.2271714922049242E-5</v>
      </c>
      <c r="BD55">
        <f t="shared" si="39"/>
        <v>1.0146103896103681E-5</v>
      </c>
      <c r="BE55">
        <f t="shared" si="39"/>
        <v>-7.0950739914859393E-5</v>
      </c>
      <c r="BF55">
        <f t="shared" si="39"/>
        <v>4.0832993058392128E-5</v>
      </c>
      <c r="BG55">
        <f t="shared" si="39"/>
        <v>-3.6600244001626259E-5</v>
      </c>
      <c r="BH55">
        <f t="shared" si="39"/>
        <v>4.8979591836734737E-5</v>
      </c>
      <c r="BI55">
        <f t="shared" si="39"/>
        <v>-2.4370430544273873E-5</v>
      </c>
      <c r="BJ55">
        <f t="shared" si="39"/>
        <v>-8.1433224755691375E-6</v>
      </c>
      <c r="BK55">
        <f t="shared" si="37"/>
        <v>3.463732681336483E-5</v>
      </c>
      <c r="BL55">
        <f t="shared" si="37"/>
        <v>-4.6700507614212569E-5</v>
      </c>
      <c r="BM55">
        <f t="shared" si="37"/>
        <v>-9.7919216646266921E-5</v>
      </c>
      <c r="BN55">
        <f t="shared" si="37"/>
        <v>-1.0300782859497104E-5</v>
      </c>
      <c r="BO55">
        <f t="shared" si="37"/>
        <v>-8.2491235306248777E-5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-1.736820596648957E-2</v>
      </c>
      <c r="BZ55">
        <f t="shared" si="20"/>
        <v>7</v>
      </c>
      <c r="CA55">
        <f t="shared" si="21"/>
        <v>1</v>
      </c>
      <c r="CB55">
        <f t="shared" si="22"/>
        <v>0.24</v>
      </c>
      <c r="CC55">
        <f t="shared" si="23"/>
        <v>1</v>
      </c>
      <c r="CD55">
        <f t="shared" si="24"/>
        <v>0</v>
      </c>
      <c r="CE55">
        <f t="shared" si="25"/>
        <v>0</v>
      </c>
      <c r="CF55">
        <f t="shared" si="26"/>
        <v>0</v>
      </c>
      <c r="CG55">
        <f t="shared" si="27"/>
        <v>0</v>
      </c>
      <c r="CI55">
        <f t="shared" si="28"/>
        <v>1</v>
      </c>
      <c r="CJ55">
        <f t="shared" si="29"/>
        <v>1</v>
      </c>
      <c r="CK55">
        <f t="shared" si="29"/>
        <v>1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103.00700000000001</v>
      </c>
      <c r="C56">
        <f>VLOOKUP(CONCATENATE($A56,"_",C$4),assets_m6!$A:$D,4,FALSE)</f>
        <v>102.642</v>
      </c>
      <c r="D56">
        <f>VLOOKUP(CONCATENATE($A56,"_",D$4),assets_m6!$A:$D,4,FALSE)</f>
        <v>102.681</v>
      </c>
      <c r="E56">
        <f>VLOOKUP(CONCATENATE($A56,"_",E$4),assets_m6!$A:$D,4,FALSE)</f>
        <v>102.88800000000001</v>
      </c>
      <c r="F56">
        <f>VLOOKUP(CONCATENATE($A56,"_",F$4),assets_m6!$A:$D,4,FALSE)</f>
        <v>103.907</v>
      </c>
      <c r="G56">
        <f>VLOOKUP(CONCATENATE($A56,"_",G$4),assets_m6!$A:$D,4,FALSE)</f>
        <v>103.946</v>
      </c>
      <c r="H56">
        <f>VLOOKUP(CONCATENATE($A56,"_",H$4),assets_m6!$A:$D,4,FALSE)</f>
        <v>104.554</v>
      </c>
      <c r="I56">
        <f>VLOOKUP(CONCATENATE($A56,"_",I$4),assets_m6!$A:$D,4,FALSE)</f>
        <v>103.108</v>
      </c>
      <c r="J56">
        <f>VLOOKUP(CONCATENATE($A56,"_",J$4),assets_m6!$A:$D,4,FALSE)</f>
        <v>103.53400000000001</v>
      </c>
      <c r="K56">
        <f>VLOOKUP(CONCATENATE($A56,"_",K$4),assets_m6!$A:$D,4,FALSE)</f>
        <v>104.059</v>
      </c>
      <c r="L56">
        <f>VLOOKUP(CONCATENATE($A56,"_",L$4),assets_m6!$A:$D,4,FALSE)</f>
        <v>102.554</v>
      </c>
      <c r="M56">
        <f>VLOOKUP(CONCATENATE($A56,"_",M$4),assets_m6!$A:$D,4,FALSE)</f>
        <v>103.158</v>
      </c>
      <c r="N56">
        <f>VLOOKUP(CONCATENATE($A56,"_",N$4),assets_m6!$A:$D,4,FALSE)</f>
        <v>102.851</v>
      </c>
      <c r="O56">
        <f>VLOOKUP(CONCATENATE($A56,"_",O$4),assets_m6!$A:$D,4,FALSE)</f>
        <v>102.91</v>
      </c>
      <c r="P56">
        <f>VLOOKUP(CONCATENATE($A56,"_",P$4),assets_m6!$A:$D,4,FALSE)</f>
        <v>102.227</v>
      </c>
      <c r="Q56">
        <f>VLOOKUP(CONCATENATE($A56,"_",Q$4),assets_m6!$A:$D,4,FALSE)</f>
        <v>102.633</v>
      </c>
      <c r="R56">
        <f>VLOOKUP(CONCATENATE($A56,"_",R$4),assets_m6!$A:$D,4,FALSE)</f>
        <v>102.96</v>
      </c>
      <c r="S56">
        <f>VLOOKUP(CONCATENATE($A56,"_",S$4),assets_m6!$A:$D,4,FALSE)</f>
        <v>102.84099999999999</v>
      </c>
      <c r="T56">
        <f>VLOOKUP(CONCATENATE($A56,"_",T$4),assets_m6!$A:$D,4,FALSE)</f>
        <v>102.148</v>
      </c>
      <c r="U56">
        <f>VLOOKUP(CONCATENATE($A56,"_",U$4),assets_m6!$A:$D,4,FALSE)</f>
        <v>102.346</v>
      </c>
      <c r="V56">
        <f>VLOOKUP(CONCATENATE($A56,"_",V$4),assets_m6!$A:$D,4,FALSE)</f>
        <v>101.465</v>
      </c>
      <c r="X56" t="str">
        <f t="shared" si="16"/>
        <v>IEF</v>
      </c>
      <c r="Y56">
        <f t="shared" si="16"/>
        <v>103.00700000000001</v>
      </c>
      <c r="Z56">
        <f t="shared" si="41"/>
        <v>102.642</v>
      </c>
      <c r="AA56">
        <f t="shared" si="41"/>
        <v>102.681</v>
      </c>
      <c r="AB56">
        <f t="shared" si="41"/>
        <v>102.88800000000001</v>
      </c>
      <c r="AC56">
        <f t="shared" si="41"/>
        <v>103.907</v>
      </c>
      <c r="AD56">
        <f t="shared" si="41"/>
        <v>103.946</v>
      </c>
      <c r="AE56">
        <f t="shared" si="41"/>
        <v>104.554</v>
      </c>
      <c r="AF56">
        <f t="shared" si="41"/>
        <v>103.108</v>
      </c>
      <c r="AG56">
        <f t="shared" si="41"/>
        <v>103.53400000000001</v>
      </c>
      <c r="AH56">
        <f t="shared" si="41"/>
        <v>104.059</v>
      </c>
      <c r="AI56">
        <f t="shared" si="41"/>
        <v>102.554</v>
      </c>
      <c r="AJ56">
        <f t="shared" si="41"/>
        <v>103.158</v>
      </c>
      <c r="AK56">
        <f t="shared" si="41"/>
        <v>102.851</v>
      </c>
      <c r="AL56">
        <f t="shared" si="41"/>
        <v>102.91</v>
      </c>
      <c r="AM56">
        <f t="shared" si="40"/>
        <v>102.227</v>
      </c>
      <c r="AN56">
        <f t="shared" si="40"/>
        <v>102.633</v>
      </c>
      <c r="AO56">
        <f t="shared" si="40"/>
        <v>102.96</v>
      </c>
      <c r="AP56">
        <f t="shared" si="38"/>
        <v>102.84099999999999</v>
      </c>
      <c r="AQ56">
        <f t="shared" si="38"/>
        <v>102.148</v>
      </c>
      <c r="AR56">
        <f t="shared" si="38"/>
        <v>102.346</v>
      </c>
      <c r="AS56">
        <f t="shared" si="38"/>
        <v>101.465</v>
      </c>
      <c r="AU56" t="s">
        <v>64</v>
      </c>
      <c r="AV56">
        <f t="shared" si="39"/>
        <v>-3.5434485034998507E-5</v>
      </c>
      <c r="AW56">
        <f t="shared" si="39"/>
        <v>3.7996141930205454E-6</v>
      </c>
      <c r="AX56">
        <f t="shared" si="39"/>
        <v>2.0159523183452424E-5</v>
      </c>
      <c r="AY56">
        <f t="shared" si="39"/>
        <v>9.9039732524686184E-5</v>
      </c>
      <c r="AZ56">
        <f t="shared" si="39"/>
        <v>3.7533563667511796E-6</v>
      </c>
      <c r="BA56">
        <f t="shared" si="39"/>
        <v>5.8491909260578003E-5</v>
      </c>
      <c r="BB56">
        <f t="shared" si="39"/>
        <v>-1.3830173881439236E-4</v>
      </c>
      <c r="BC56">
        <f t="shared" si="39"/>
        <v>4.1315901772898514E-5</v>
      </c>
      <c r="BD56">
        <f t="shared" si="39"/>
        <v>5.0707979987249737E-5</v>
      </c>
      <c r="BE56">
        <f t="shared" si="39"/>
        <v>-1.4462948903987117E-4</v>
      </c>
      <c r="BF56">
        <f t="shared" si="39"/>
        <v>5.8895801236421711E-5</v>
      </c>
      <c r="BG56">
        <f t="shared" si="39"/>
        <v>-2.9760173714108663E-5</v>
      </c>
      <c r="BH56">
        <f t="shared" si="39"/>
        <v>5.7364537048737982E-6</v>
      </c>
      <c r="BI56">
        <f t="shared" si="39"/>
        <v>-6.6368671654843327E-5</v>
      </c>
      <c r="BJ56">
        <f t="shared" si="39"/>
        <v>3.9715535034774733E-5</v>
      </c>
      <c r="BK56">
        <f t="shared" si="37"/>
        <v>3.1861097307883253E-5</v>
      </c>
      <c r="BL56">
        <f t="shared" si="37"/>
        <v>-1.1557886557886536E-5</v>
      </c>
      <c r="BM56">
        <f t="shared" si="37"/>
        <v>-6.738557579175601E-5</v>
      </c>
      <c r="BN56">
        <f t="shared" si="37"/>
        <v>1.9383639425148559E-5</v>
      </c>
      <c r="BO56">
        <f t="shared" si="37"/>
        <v>-8.6080550290192106E-5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-1.4969856417525037E-2</v>
      </c>
      <c r="BZ56">
        <f t="shared" si="20"/>
        <v>9</v>
      </c>
      <c r="CA56">
        <f t="shared" si="21"/>
        <v>1</v>
      </c>
      <c r="CB56">
        <f t="shared" si="22"/>
        <v>0.24</v>
      </c>
      <c r="CC56">
        <f t="shared" si="23"/>
        <v>1</v>
      </c>
      <c r="CD56">
        <f t="shared" si="24"/>
        <v>0</v>
      </c>
      <c r="CE56">
        <f t="shared" si="25"/>
        <v>0</v>
      </c>
      <c r="CF56">
        <f t="shared" si="26"/>
        <v>0</v>
      </c>
      <c r="CG56">
        <f t="shared" si="27"/>
        <v>0</v>
      </c>
      <c r="CI56">
        <f t="shared" si="28"/>
        <v>1</v>
      </c>
      <c r="CJ56">
        <f t="shared" si="29"/>
        <v>1</v>
      </c>
      <c r="CK56">
        <f t="shared" si="29"/>
        <v>1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712.8</v>
      </c>
      <c r="C57">
        <f>VLOOKUP(CONCATENATE($A57,"_",C$4),assets_m6!$A:$D,4,FALSE)</f>
        <v>715.6</v>
      </c>
      <c r="D57">
        <f>VLOOKUP(CONCATENATE($A57,"_",D$4),assets_m6!$A:$D,4,FALSE)</f>
        <v>718.15</v>
      </c>
      <c r="E57">
        <f>VLOOKUP(CONCATENATE($A57,"_",E$4),assets_m6!$A:$D,4,FALSE)</f>
        <v>718.3</v>
      </c>
      <c r="F57">
        <f>VLOOKUP(CONCATENATE($A57,"_",F$4),assets_m6!$A:$D,4,FALSE)</f>
        <v>717.45</v>
      </c>
      <c r="G57">
        <f>VLOOKUP(CONCATENATE($A57,"_",G$4),assets_m6!$A:$D,4,FALSE)</f>
        <v>721.85</v>
      </c>
      <c r="H57">
        <f>VLOOKUP(CONCATENATE($A57,"_",H$4),assets_m6!$A:$D,4,FALSE)</f>
        <v>718.1</v>
      </c>
      <c r="I57">
        <f>VLOOKUP(CONCATENATE($A57,"_",I$4),assets_m6!$A:$D,4,FALSE)</f>
        <v>719.7</v>
      </c>
      <c r="J57">
        <f>VLOOKUP(CONCATENATE($A57,"_",J$4),assets_m6!$A:$D,4,FALSE)</f>
        <v>716.75</v>
      </c>
      <c r="K57">
        <f>VLOOKUP(CONCATENATE($A57,"_",K$4),assets_m6!$A:$D,4,FALSE)</f>
        <v>717.6</v>
      </c>
      <c r="L57">
        <f>VLOOKUP(CONCATENATE($A57,"_",L$4),assets_m6!$A:$D,4,FALSE)</f>
        <v>716.4</v>
      </c>
      <c r="M57">
        <f>VLOOKUP(CONCATENATE($A57,"_",M$4),assets_m6!$A:$D,4,FALSE)</f>
        <v>720.4</v>
      </c>
      <c r="N57">
        <f>VLOOKUP(CONCATENATE($A57,"_",N$4),assets_m6!$A:$D,4,FALSE)</f>
        <v>724.45</v>
      </c>
      <c r="O57">
        <f>VLOOKUP(CONCATENATE($A57,"_",O$4),assets_m6!$A:$D,4,FALSE)</f>
        <v>721.8</v>
      </c>
      <c r="P57">
        <f>VLOOKUP(CONCATENATE($A57,"_",P$4),assets_m6!$A:$D,4,FALSE)</f>
        <v>721.5</v>
      </c>
      <c r="Q57">
        <f>VLOOKUP(CONCATENATE($A57,"_",Q$4),assets_m6!$A:$D,4,FALSE)</f>
        <v>722.85</v>
      </c>
      <c r="R57">
        <f>VLOOKUP(CONCATENATE($A57,"_",R$4),assets_m6!$A:$D,4,FALSE)</f>
        <v>721.95</v>
      </c>
      <c r="S57">
        <f>VLOOKUP(CONCATENATE($A57,"_",S$4),assets_m6!$A:$D,4,FALSE)</f>
        <v>723.55</v>
      </c>
      <c r="T57">
        <f>VLOOKUP(CONCATENATE($A57,"_",T$4),assets_m6!$A:$D,4,FALSE)</f>
        <v>722.65</v>
      </c>
      <c r="U57">
        <f>VLOOKUP(CONCATENATE($A57,"_",U$4),assets_m6!$A:$D,4,FALSE)</f>
        <v>727.2</v>
      </c>
      <c r="V57">
        <f>VLOOKUP(CONCATENATE($A57,"_",V$4),assets_m6!$A:$D,4,FALSE)</f>
        <v>732.8</v>
      </c>
      <c r="X57" t="str">
        <f t="shared" si="16"/>
        <v>IEFM.L</v>
      </c>
      <c r="Y57">
        <f t="shared" si="16"/>
        <v>712.8</v>
      </c>
      <c r="Z57">
        <f t="shared" si="41"/>
        <v>715.6</v>
      </c>
      <c r="AA57">
        <f t="shared" si="41"/>
        <v>718.15</v>
      </c>
      <c r="AB57">
        <f t="shared" si="41"/>
        <v>718.3</v>
      </c>
      <c r="AC57">
        <f t="shared" si="41"/>
        <v>717.45</v>
      </c>
      <c r="AD57">
        <f t="shared" si="41"/>
        <v>721.85</v>
      </c>
      <c r="AE57">
        <f t="shared" si="41"/>
        <v>718.1</v>
      </c>
      <c r="AF57">
        <f t="shared" si="41"/>
        <v>719.7</v>
      </c>
      <c r="AG57">
        <f t="shared" si="41"/>
        <v>716.75</v>
      </c>
      <c r="AH57">
        <f t="shared" si="41"/>
        <v>717.6</v>
      </c>
      <c r="AI57">
        <f t="shared" si="41"/>
        <v>716.4</v>
      </c>
      <c r="AJ57">
        <f t="shared" si="41"/>
        <v>720.4</v>
      </c>
      <c r="AK57">
        <f t="shared" si="41"/>
        <v>724.45</v>
      </c>
      <c r="AL57">
        <f t="shared" si="41"/>
        <v>721.8</v>
      </c>
      <c r="AM57">
        <f t="shared" si="40"/>
        <v>721.5</v>
      </c>
      <c r="AN57">
        <f t="shared" si="40"/>
        <v>722.85</v>
      </c>
      <c r="AO57">
        <f t="shared" si="40"/>
        <v>721.95</v>
      </c>
      <c r="AP57">
        <f t="shared" si="38"/>
        <v>723.55</v>
      </c>
      <c r="AQ57">
        <f t="shared" si="38"/>
        <v>722.65</v>
      </c>
      <c r="AR57">
        <f t="shared" si="38"/>
        <v>727.2</v>
      </c>
      <c r="AS57">
        <f t="shared" si="38"/>
        <v>732.8</v>
      </c>
      <c r="AU57" t="s">
        <v>39</v>
      </c>
      <c r="AV57">
        <f t="shared" si="39"/>
        <v>3.9281705948373576E-5</v>
      </c>
      <c r="AW57">
        <f t="shared" si="39"/>
        <v>3.5634432643934524E-5</v>
      </c>
      <c r="AX57">
        <f t="shared" si="39"/>
        <v>2.088700132284025E-6</v>
      </c>
      <c r="AY57">
        <f t="shared" si="39"/>
        <v>-1.1833495753862022E-5</v>
      </c>
      <c r="AZ57">
        <f t="shared" si="39"/>
        <v>6.1328315562059752E-5</v>
      </c>
      <c r="BA57">
        <f t="shared" si="39"/>
        <v>-5.1949851077093572E-5</v>
      </c>
      <c r="BB57">
        <f t="shared" si="39"/>
        <v>2.2281019356635885E-5</v>
      </c>
      <c r="BC57">
        <f t="shared" si="39"/>
        <v>-4.0989301097680219E-5</v>
      </c>
      <c r="BD57">
        <f t="shared" si="39"/>
        <v>1.1859086152773251E-5</v>
      </c>
      <c r="BE57">
        <f t="shared" si="39"/>
        <v>-1.6722408026756486E-5</v>
      </c>
      <c r="BF57">
        <f t="shared" si="39"/>
        <v>5.5834729201563377E-5</v>
      </c>
      <c r="BG57">
        <f t="shared" si="39"/>
        <v>5.6218767351472351E-5</v>
      </c>
      <c r="BH57">
        <f t="shared" si="39"/>
        <v>-3.657947408378896E-5</v>
      </c>
      <c r="BI57">
        <f t="shared" si="39"/>
        <v>-4.1562759767242246E-6</v>
      </c>
      <c r="BJ57">
        <f t="shared" si="39"/>
        <v>1.8711018711019026E-5</v>
      </c>
      <c r="BK57">
        <f t="shared" si="37"/>
        <v>-1.2450715916164865E-5</v>
      </c>
      <c r="BL57">
        <f t="shared" si="37"/>
        <v>2.2162199598308871E-5</v>
      </c>
      <c r="BM57">
        <f t="shared" si="37"/>
        <v>-1.2438670444336636E-5</v>
      </c>
      <c r="BN57">
        <f t="shared" si="37"/>
        <v>6.2962706704491366E-5</v>
      </c>
      <c r="BO57">
        <f t="shared" si="37"/>
        <v>7.700770077007576E-5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2.8058361391694726E-2</v>
      </c>
      <c r="BZ57">
        <f t="shared" si="20"/>
        <v>37</v>
      </c>
      <c r="CA57">
        <f t="shared" si="21"/>
        <v>2</v>
      </c>
      <c r="CB57">
        <f t="shared" si="22"/>
        <v>0.11999999999999997</v>
      </c>
      <c r="CC57">
        <f t="shared" si="23"/>
        <v>0</v>
      </c>
      <c r="CD57">
        <f t="shared" si="24"/>
        <v>1</v>
      </c>
      <c r="CE57">
        <f t="shared" si="25"/>
        <v>0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1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47.625</v>
      </c>
      <c r="C58">
        <f>VLOOKUP(CONCATENATE($A58,"_",C$4),assets_m6!$A:$D,4,FALSE)</f>
        <v>47.832000000000001</v>
      </c>
      <c r="D58">
        <f>VLOOKUP(CONCATENATE($A58,"_",D$4),assets_m6!$A:$D,4,FALSE)</f>
        <v>47.408000000000001</v>
      </c>
      <c r="E58">
        <f>VLOOKUP(CONCATENATE($A58,"_",E$4),assets_m6!$A:$D,4,FALSE)</f>
        <v>48.325000000000003</v>
      </c>
      <c r="F58">
        <f>VLOOKUP(CONCATENATE($A58,"_",F$4),assets_m6!$A:$D,4,FALSE)</f>
        <v>48.521999999999998</v>
      </c>
      <c r="G58">
        <f>VLOOKUP(CONCATENATE($A58,"_",G$4),assets_m6!$A:$D,4,FALSE)</f>
        <v>48.384</v>
      </c>
      <c r="H58">
        <f>VLOOKUP(CONCATENATE($A58,"_",H$4),assets_m6!$A:$D,4,FALSE)</f>
        <v>47.97</v>
      </c>
      <c r="I58">
        <f>VLOOKUP(CONCATENATE($A58,"_",I$4),assets_m6!$A:$D,4,FALSE)</f>
        <v>47.704000000000001</v>
      </c>
      <c r="J58">
        <f>VLOOKUP(CONCATENATE($A58,"_",J$4),assets_m6!$A:$D,4,FALSE)</f>
        <v>48.097999999999999</v>
      </c>
      <c r="K58">
        <f>VLOOKUP(CONCATENATE($A58,"_",K$4),assets_m6!$A:$D,4,FALSE)</f>
        <v>48.454000000000001</v>
      </c>
      <c r="L58">
        <f>VLOOKUP(CONCATENATE($A58,"_",L$4),assets_m6!$A:$D,4,FALSE)</f>
        <v>48.444000000000003</v>
      </c>
      <c r="M58">
        <f>VLOOKUP(CONCATENATE($A58,"_",M$4),assets_m6!$A:$D,4,FALSE)</f>
        <v>48.531999999999996</v>
      </c>
      <c r="N58">
        <f>VLOOKUP(CONCATENATE($A58,"_",N$4),assets_m6!$A:$D,4,FALSE)</f>
        <v>48.414000000000001</v>
      </c>
      <c r="O58">
        <f>VLOOKUP(CONCATENATE($A58,"_",O$4),assets_m6!$A:$D,4,FALSE)</f>
        <v>49.015999999999998</v>
      </c>
      <c r="P58">
        <f>VLOOKUP(CONCATENATE($A58,"_",P$4),assets_m6!$A:$D,4,FALSE)</f>
        <v>49.203000000000003</v>
      </c>
      <c r="Q58">
        <f>VLOOKUP(CONCATENATE($A58,"_",Q$4),assets_m6!$A:$D,4,FALSE)</f>
        <v>49.725999999999999</v>
      </c>
      <c r="R58">
        <f>VLOOKUP(CONCATENATE($A58,"_",R$4),assets_m6!$A:$D,4,FALSE)</f>
        <v>49.469000000000001</v>
      </c>
      <c r="S58">
        <f>VLOOKUP(CONCATENATE($A58,"_",S$4),assets_m6!$A:$D,4,FALSE)</f>
        <v>49.499000000000002</v>
      </c>
      <c r="T58">
        <f>VLOOKUP(CONCATENATE($A58,"_",T$4),assets_m6!$A:$D,4,FALSE)</f>
        <v>49.320999999999998</v>
      </c>
      <c r="U58">
        <f>VLOOKUP(CONCATENATE($A58,"_",U$4),assets_m6!$A:$D,4,FALSE)</f>
        <v>49.015999999999998</v>
      </c>
      <c r="V58">
        <f>VLOOKUP(CONCATENATE($A58,"_",V$4),assets_m6!$A:$D,4,FALSE)</f>
        <v>48.384</v>
      </c>
      <c r="X58" t="str">
        <f t="shared" si="16"/>
        <v>IEMG</v>
      </c>
      <c r="Y58">
        <f t="shared" si="16"/>
        <v>47.625</v>
      </c>
      <c r="Z58">
        <f t="shared" si="41"/>
        <v>47.832000000000001</v>
      </c>
      <c r="AA58">
        <f t="shared" si="41"/>
        <v>47.408000000000001</v>
      </c>
      <c r="AB58">
        <f t="shared" si="41"/>
        <v>48.325000000000003</v>
      </c>
      <c r="AC58">
        <f t="shared" si="41"/>
        <v>48.521999999999998</v>
      </c>
      <c r="AD58">
        <f t="shared" si="41"/>
        <v>48.384</v>
      </c>
      <c r="AE58">
        <f t="shared" si="41"/>
        <v>47.97</v>
      </c>
      <c r="AF58">
        <f t="shared" si="41"/>
        <v>47.704000000000001</v>
      </c>
      <c r="AG58">
        <f t="shared" si="41"/>
        <v>48.097999999999999</v>
      </c>
      <c r="AH58">
        <f t="shared" si="41"/>
        <v>48.454000000000001</v>
      </c>
      <c r="AI58">
        <f t="shared" si="41"/>
        <v>48.444000000000003</v>
      </c>
      <c r="AJ58">
        <f t="shared" si="41"/>
        <v>48.531999999999996</v>
      </c>
      <c r="AK58">
        <f t="shared" si="41"/>
        <v>48.414000000000001</v>
      </c>
      <c r="AL58">
        <f t="shared" si="41"/>
        <v>49.015999999999998</v>
      </c>
      <c r="AM58">
        <f t="shared" si="40"/>
        <v>49.203000000000003</v>
      </c>
      <c r="AN58">
        <f t="shared" si="40"/>
        <v>49.725999999999999</v>
      </c>
      <c r="AO58">
        <f t="shared" si="40"/>
        <v>49.469000000000001</v>
      </c>
      <c r="AP58">
        <f t="shared" si="38"/>
        <v>49.499000000000002</v>
      </c>
      <c r="AQ58">
        <f t="shared" si="38"/>
        <v>49.320999999999998</v>
      </c>
      <c r="AR58">
        <f t="shared" si="38"/>
        <v>49.015999999999998</v>
      </c>
      <c r="AS58">
        <f t="shared" si="38"/>
        <v>48.384</v>
      </c>
      <c r="AU58" t="s">
        <v>33</v>
      </c>
      <c r="AV58">
        <f t="shared" si="39"/>
        <v>4.3464566929134019E-5</v>
      </c>
      <c r="AW58">
        <f t="shared" si="39"/>
        <v>-8.864358588392697E-5</v>
      </c>
      <c r="AX58">
        <f t="shared" si="39"/>
        <v>1.9342726965912961E-4</v>
      </c>
      <c r="AY58">
        <f t="shared" si="39"/>
        <v>4.0765649249869755E-5</v>
      </c>
      <c r="AZ58">
        <f t="shared" si="39"/>
        <v>-2.8440707308024842E-5</v>
      </c>
      <c r="BA58">
        <f t="shared" si="39"/>
        <v>-8.5565476190476507E-5</v>
      </c>
      <c r="BB58">
        <f t="shared" si="39"/>
        <v>-5.5451323744006302E-5</v>
      </c>
      <c r="BC58">
        <f t="shared" si="39"/>
        <v>8.2592654704007708E-5</v>
      </c>
      <c r="BD58">
        <f t="shared" si="39"/>
        <v>7.401555158218672E-5</v>
      </c>
      <c r="BE58">
        <f t="shared" si="39"/>
        <v>-2.0638131010851552E-6</v>
      </c>
      <c r="BF58">
        <f t="shared" si="39"/>
        <v>1.8165304268845237E-5</v>
      </c>
      <c r="BG58">
        <f t="shared" si="39"/>
        <v>-2.4313854776229086E-5</v>
      </c>
      <c r="BH58">
        <f t="shared" si="39"/>
        <v>1.2434419795926731E-4</v>
      </c>
      <c r="BI58">
        <f t="shared" si="39"/>
        <v>3.8150807899462362E-5</v>
      </c>
      <c r="BJ58">
        <f t="shared" si="39"/>
        <v>1.0629433164644353E-4</v>
      </c>
      <c r="BK58">
        <f t="shared" si="37"/>
        <v>-5.1683224067891628E-5</v>
      </c>
      <c r="BL58">
        <f t="shared" si="37"/>
        <v>6.0644039701633619E-6</v>
      </c>
      <c r="BM58">
        <f t="shared" si="37"/>
        <v>-3.5960322430757056E-5</v>
      </c>
      <c r="BN58">
        <f t="shared" si="37"/>
        <v>-6.1839784270391863E-5</v>
      </c>
      <c r="BO58">
        <f t="shared" si="37"/>
        <v>-1.289374897992488E-4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1.5937007874015755E-2</v>
      </c>
      <c r="BZ58">
        <f t="shared" si="20"/>
        <v>28</v>
      </c>
      <c r="CA58">
        <f t="shared" si="21"/>
        <v>2</v>
      </c>
      <c r="CB58">
        <f t="shared" si="22"/>
        <v>0.11999999999999997</v>
      </c>
      <c r="CC58">
        <f t="shared" si="23"/>
        <v>0</v>
      </c>
      <c r="CD58">
        <f t="shared" si="24"/>
        <v>1</v>
      </c>
      <c r="CE58">
        <f t="shared" si="25"/>
        <v>0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1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49.65</v>
      </c>
      <c r="C59">
        <f>VLOOKUP(CONCATENATE($A59,"_",C$4),assets_m6!$A:$D,4,FALSE)</f>
        <v>50.031999999999996</v>
      </c>
      <c r="D59">
        <f>VLOOKUP(CONCATENATE($A59,"_",D$4),assets_m6!$A:$D,4,FALSE)</f>
        <v>48.994</v>
      </c>
      <c r="E59">
        <f>VLOOKUP(CONCATENATE($A59,"_",E$4),assets_m6!$A:$D,4,FALSE)</f>
        <v>50.046999999999997</v>
      </c>
      <c r="F59">
        <f>VLOOKUP(CONCATENATE($A59,"_",F$4),assets_m6!$A:$D,4,FALSE)</f>
        <v>50.692999999999998</v>
      </c>
      <c r="G59">
        <f>VLOOKUP(CONCATENATE($A59,"_",G$4),assets_m6!$A:$D,4,FALSE)</f>
        <v>51.667000000000002</v>
      </c>
      <c r="H59">
        <f>VLOOKUP(CONCATENATE($A59,"_",H$4),assets_m6!$A:$D,4,FALSE)</f>
        <v>51.319000000000003</v>
      </c>
      <c r="I59">
        <f>VLOOKUP(CONCATENATE($A59,"_",I$4),assets_m6!$A:$D,4,FALSE)</f>
        <v>50.265999999999998</v>
      </c>
      <c r="J59">
        <f>VLOOKUP(CONCATENATE($A59,"_",J$4),assets_m6!$A:$D,4,FALSE)</f>
        <v>51.348999999999997</v>
      </c>
      <c r="K59">
        <f>VLOOKUP(CONCATENATE($A59,"_",K$4),assets_m6!$A:$D,4,FALSE)</f>
        <v>51.716999999999999</v>
      </c>
      <c r="L59">
        <f>VLOOKUP(CONCATENATE($A59,"_",L$4),assets_m6!$A:$D,4,FALSE)</f>
        <v>50.951999999999998</v>
      </c>
      <c r="M59">
        <f>VLOOKUP(CONCATENATE($A59,"_",M$4),assets_m6!$A:$D,4,FALSE)</f>
        <v>51.134</v>
      </c>
      <c r="N59">
        <f>VLOOKUP(CONCATENATE($A59,"_",N$4),assets_m6!$A:$D,4,FALSE)</f>
        <v>50.524000000000001</v>
      </c>
      <c r="O59">
        <f>VLOOKUP(CONCATENATE($A59,"_",O$4),assets_m6!$A:$D,4,FALSE)</f>
        <v>52.343000000000004</v>
      </c>
      <c r="P59">
        <f>VLOOKUP(CONCATENATE($A59,"_",P$4),assets_m6!$A:$D,4,FALSE)</f>
        <v>52.353000000000002</v>
      </c>
      <c r="Q59">
        <f>VLOOKUP(CONCATENATE($A59,"_",Q$4),assets_m6!$A:$D,4,FALSE)</f>
        <v>52.627000000000002</v>
      </c>
      <c r="R59">
        <f>VLOOKUP(CONCATENATE($A59,"_",R$4),assets_m6!$A:$D,4,FALSE)</f>
        <v>51.926000000000002</v>
      </c>
      <c r="S59">
        <f>VLOOKUP(CONCATENATE($A59,"_",S$4),assets_m6!$A:$D,4,FALSE)</f>
        <v>51.963000000000001</v>
      </c>
      <c r="T59">
        <f>VLOOKUP(CONCATENATE($A59,"_",T$4),assets_m6!$A:$D,4,FALSE)</f>
        <v>51.021000000000001</v>
      </c>
      <c r="U59">
        <f>VLOOKUP(CONCATENATE($A59,"_",U$4),assets_m6!$A:$D,4,FALSE)</f>
        <v>50.613999999999997</v>
      </c>
      <c r="V59">
        <f>VLOOKUP(CONCATENATE($A59,"_",V$4),assets_m6!$A:$D,4,FALSE)</f>
        <v>49.588000000000001</v>
      </c>
      <c r="X59" t="str">
        <f t="shared" si="16"/>
        <v>IEUS</v>
      </c>
      <c r="Y59">
        <f t="shared" si="16"/>
        <v>49.65</v>
      </c>
      <c r="Z59">
        <f t="shared" si="41"/>
        <v>50.031999999999996</v>
      </c>
      <c r="AA59">
        <f t="shared" si="41"/>
        <v>48.994</v>
      </c>
      <c r="AB59">
        <f t="shared" si="41"/>
        <v>50.046999999999997</v>
      </c>
      <c r="AC59">
        <f t="shared" si="41"/>
        <v>50.692999999999998</v>
      </c>
      <c r="AD59">
        <f t="shared" si="41"/>
        <v>51.667000000000002</v>
      </c>
      <c r="AE59">
        <f t="shared" si="41"/>
        <v>51.319000000000003</v>
      </c>
      <c r="AF59">
        <f t="shared" si="41"/>
        <v>50.265999999999998</v>
      </c>
      <c r="AG59">
        <f t="shared" si="41"/>
        <v>51.348999999999997</v>
      </c>
      <c r="AH59">
        <f t="shared" si="41"/>
        <v>51.716999999999999</v>
      </c>
      <c r="AI59">
        <f t="shared" si="41"/>
        <v>50.951999999999998</v>
      </c>
      <c r="AJ59">
        <f t="shared" si="41"/>
        <v>51.134</v>
      </c>
      <c r="AK59">
        <f t="shared" si="41"/>
        <v>50.524000000000001</v>
      </c>
      <c r="AL59">
        <f t="shared" si="41"/>
        <v>52.343000000000004</v>
      </c>
      <c r="AM59">
        <f t="shared" si="40"/>
        <v>52.353000000000002</v>
      </c>
      <c r="AN59">
        <f t="shared" si="40"/>
        <v>52.627000000000002</v>
      </c>
      <c r="AO59">
        <f t="shared" si="40"/>
        <v>51.926000000000002</v>
      </c>
      <c r="AP59">
        <f t="shared" si="38"/>
        <v>51.963000000000001</v>
      </c>
      <c r="AQ59">
        <f t="shared" si="38"/>
        <v>51.021000000000001</v>
      </c>
      <c r="AR59">
        <f t="shared" si="38"/>
        <v>50.613999999999997</v>
      </c>
      <c r="AS59">
        <f t="shared" si="38"/>
        <v>49.588000000000001</v>
      </c>
      <c r="AU59" t="s">
        <v>36</v>
      </c>
      <c r="AV59">
        <f t="shared" si="39"/>
        <v>7.693856998992909E-5</v>
      </c>
      <c r="AW59">
        <f t="shared" si="39"/>
        <v>-2.0746722097857308E-4</v>
      </c>
      <c r="AX59">
        <f t="shared" si="39"/>
        <v>2.1492427644201277E-4</v>
      </c>
      <c r="AY59">
        <f t="shared" si="39"/>
        <v>1.2907866605390951E-4</v>
      </c>
      <c r="AZ59">
        <f t="shared" si="39"/>
        <v>1.9213698143728008E-4</v>
      </c>
      <c r="BA59">
        <f t="shared" si="39"/>
        <v>-6.7354404165134227E-5</v>
      </c>
      <c r="BB59">
        <f t="shared" si="39"/>
        <v>-2.0518716264931203E-4</v>
      </c>
      <c r="BC59">
        <f t="shared" si="39"/>
        <v>2.1545378585922857E-4</v>
      </c>
      <c r="BD59">
        <f t="shared" si="39"/>
        <v>7.1666439463281102E-5</v>
      </c>
      <c r="BE59">
        <f t="shared" si="39"/>
        <v>-1.4792041301699645E-4</v>
      </c>
      <c r="BF59">
        <f t="shared" si="39"/>
        <v>3.571989323284703E-5</v>
      </c>
      <c r="BG59">
        <f t="shared" si="39"/>
        <v>-1.1929440294129139E-4</v>
      </c>
      <c r="BH59">
        <f t="shared" si="39"/>
        <v>3.6002691790040428E-4</v>
      </c>
      <c r="BI59">
        <f t="shared" si="39"/>
        <v>1.9104751351657358E-6</v>
      </c>
      <c r="BJ59">
        <f t="shared" si="39"/>
        <v>5.2337019846045296E-5</v>
      </c>
      <c r="BK59">
        <f t="shared" si="37"/>
        <v>-1.332015885382029E-4</v>
      </c>
      <c r="BL59">
        <f t="shared" si="37"/>
        <v>7.1255247852711617E-6</v>
      </c>
      <c r="BM59">
        <f t="shared" si="37"/>
        <v>-1.8128283586398017E-4</v>
      </c>
      <c r="BN59">
        <f t="shared" si="37"/>
        <v>-7.9771074655534703E-5</v>
      </c>
      <c r="BO59">
        <f t="shared" si="37"/>
        <v>-2.0271071245109973E-4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-1.2487411883181795E-3</v>
      </c>
      <c r="BZ59">
        <f t="shared" si="20"/>
        <v>17</v>
      </c>
      <c r="CA59">
        <f t="shared" si="21"/>
        <v>1</v>
      </c>
      <c r="CB59">
        <f t="shared" si="22"/>
        <v>0.24</v>
      </c>
      <c r="CC59">
        <f t="shared" si="23"/>
        <v>1</v>
      </c>
      <c r="CD59">
        <f t="shared" si="24"/>
        <v>0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1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6.782</v>
      </c>
      <c r="C60">
        <f>VLOOKUP(CONCATENATE($A60,"_",C$4),assets_m6!$A:$D,4,FALSE)</f>
        <v>6.83</v>
      </c>
      <c r="D60">
        <f>VLOOKUP(CONCATENATE($A60,"_",D$4),assets_m6!$A:$D,4,FALSE)</f>
        <v>6.8129999999999997</v>
      </c>
      <c r="E60">
        <f>VLOOKUP(CONCATENATE($A60,"_",E$4),assets_m6!$A:$D,4,FALSE)</f>
        <v>6.8479999999999999</v>
      </c>
      <c r="F60">
        <f>VLOOKUP(CONCATENATE($A60,"_",F$4),assets_m6!$A:$D,4,FALSE)</f>
        <v>6.8849999999999998</v>
      </c>
      <c r="G60">
        <f>VLOOKUP(CONCATENATE($A60,"_",G$4),assets_m6!$A:$D,4,FALSE)</f>
        <v>6.9450000000000003</v>
      </c>
      <c r="H60">
        <f>VLOOKUP(CONCATENATE($A60,"_",H$4),assets_m6!$A:$D,4,FALSE)</f>
        <v>6.93</v>
      </c>
      <c r="I60">
        <f>VLOOKUP(CONCATENATE($A60,"_",I$4),assets_m6!$A:$D,4,FALSE)</f>
        <v>6.9489999999999998</v>
      </c>
      <c r="J60">
        <f>VLOOKUP(CONCATENATE($A60,"_",J$4),assets_m6!$A:$D,4,FALSE)</f>
        <v>6.9880000000000004</v>
      </c>
      <c r="K60">
        <f>VLOOKUP(CONCATENATE($A60,"_",K$4),assets_m6!$A:$D,4,FALSE)</f>
        <v>6.9740000000000002</v>
      </c>
      <c r="L60">
        <f>VLOOKUP(CONCATENATE($A60,"_",L$4),assets_m6!$A:$D,4,FALSE)</f>
        <v>6.9740000000000002</v>
      </c>
      <c r="M60">
        <f>VLOOKUP(CONCATENATE($A60,"_",M$4),assets_m6!$A:$D,4,FALSE)</f>
        <v>7.0220000000000002</v>
      </c>
      <c r="N60">
        <f>VLOOKUP(CONCATENATE($A60,"_",N$4),assets_m6!$A:$D,4,FALSE)</f>
        <v>6.984</v>
      </c>
      <c r="O60">
        <f>VLOOKUP(CONCATENATE($A60,"_",O$4),assets_m6!$A:$D,4,FALSE)</f>
        <v>7.0380000000000003</v>
      </c>
      <c r="P60">
        <f>VLOOKUP(CONCATENATE($A60,"_",P$4),assets_m6!$A:$D,4,FALSE)</f>
        <v>7.0339999999999998</v>
      </c>
      <c r="Q60">
        <f>VLOOKUP(CONCATENATE($A60,"_",Q$4),assets_m6!$A:$D,4,FALSE)</f>
        <v>7.0620000000000003</v>
      </c>
      <c r="R60">
        <f>VLOOKUP(CONCATENATE($A60,"_",R$4),assets_m6!$A:$D,4,FALSE)</f>
        <v>7.04</v>
      </c>
      <c r="S60">
        <f>VLOOKUP(CONCATENATE($A60,"_",S$4),assets_m6!$A:$D,4,FALSE)</f>
        <v>7.117</v>
      </c>
      <c r="T60">
        <f>VLOOKUP(CONCATENATE($A60,"_",T$4),assets_m6!$A:$D,4,FALSE)</f>
        <v>7.0209999999999999</v>
      </c>
      <c r="U60">
        <f>VLOOKUP(CONCATENATE($A60,"_",U$4),assets_m6!$A:$D,4,FALSE)</f>
        <v>7.0549999999999997</v>
      </c>
      <c r="V60">
        <f>VLOOKUP(CONCATENATE($A60,"_",V$4),assets_m6!$A:$D,4,FALSE)</f>
        <v>6.9779999999999998</v>
      </c>
      <c r="X60" t="str">
        <f t="shared" si="16"/>
        <v>IEVL.L</v>
      </c>
      <c r="Y60">
        <f t="shared" si="16"/>
        <v>6.782</v>
      </c>
      <c r="Z60">
        <f t="shared" si="41"/>
        <v>6.83</v>
      </c>
      <c r="AA60">
        <f t="shared" si="41"/>
        <v>6.8129999999999997</v>
      </c>
      <c r="AB60">
        <f t="shared" si="41"/>
        <v>6.8479999999999999</v>
      </c>
      <c r="AC60">
        <f t="shared" si="41"/>
        <v>6.8849999999999998</v>
      </c>
      <c r="AD60">
        <f t="shared" si="41"/>
        <v>6.9450000000000003</v>
      </c>
      <c r="AE60">
        <f t="shared" si="41"/>
        <v>6.93</v>
      </c>
      <c r="AF60">
        <f t="shared" si="41"/>
        <v>6.9489999999999998</v>
      </c>
      <c r="AG60">
        <f t="shared" si="41"/>
        <v>6.9880000000000004</v>
      </c>
      <c r="AH60">
        <f t="shared" si="41"/>
        <v>6.9740000000000002</v>
      </c>
      <c r="AI60">
        <f t="shared" si="41"/>
        <v>6.9740000000000002</v>
      </c>
      <c r="AJ60">
        <f t="shared" si="41"/>
        <v>7.0220000000000002</v>
      </c>
      <c r="AK60">
        <f t="shared" si="41"/>
        <v>6.984</v>
      </c>
      <c r="AL60">
        <f t="shared" si="41"/>
        <v>7.0380000000000003</v>
      </c>
      <c r="AM60">
        <f t="shared" si="40"/>
        <v>7.0339999999999998</v>
      </c>
      <c r="AN60">
        <f t="shared" si="40"/>
        <v>7.0620000000000003</v>
      </c>
      <c r="AO60">
        <f t="shared" si="40"/>
        <v>7.04</v>
      </c>
      <c r="AP60">
        <f t="shared" si="38"/>
        <v>7.117</v>
      </c>
      <c r="AQ60">
        <f t="shared" si="38"/>
        <v>7.0209999999999999</v>
      </c>
      <c r="AR60">
        <f t="shared" si="38"/>
        <v>7.0549999999999997</v>
      </c>
      <c r="AS60">
        <f t="shared" si="38"/>
        <v>6.9779999999999998</v>
      </c>
      <c r="AU60" t="s">
        <v>37</v>
      </c>
      <c r="AV60">
        <f t="shared" si="39"/>
        <v>7.077558242406377E-5</v>
      </c>
      <c r="AW60">
        <f t="shared" si="39"/>
        <v>-2.4890190336750142E-5</v>
      </c>
      <c r="AX60">
        <f t="shared" si="39"/>
        <v>5.1372376339351449E-5</v>
      </c>
      <c r="AY60">
        <f t="shared" si="39"/>
        <v>5.403037383177559E-5</v>
      </c>
      <c r="AZ60">
        <f t="shared" si="39"/>
        <v>8.7145969498911389E-5</v>
      </c>
      <c r="BA60">
        <f t="shared" si="39"/>
        <v>-2.1598272138229759E-5</v>
      </c>
      <c r="BB60">
        <f t="shared" si="39"/>
        <v>2.7417027417027604E-5</v>
      </c>
      <c r="BC60">
        <f t="shared" si="39"/>
        <v>5.6123183191827015E-5</v>
      </c>
      <c r="BD60">
        <f t="shared" si="39"/>
        <v>-2.0034344590727295E-5</v>
      </c>
      <c r="BE60">
        <f t="shared" si="39"/>
        <v>0</v>
      </c>
      <c r="BF60">
        <f t="shared" si="39"/>
        <v>6.8827071981646172E-5</v>
      </c>
      <c r="BG60">
        <f t="shared" si="39"/>
        <v>-5.4115636570777921E-5</v>
      </c>
      <c r="BH60">
        <f t="shared" si="39"/>
        <v>7.7319587628866366E-5</v>
      </c>
      <c r="BI60">
        <f t="shared" si="39"/>
        <v>-5.6834327934078535E-6</v>
      </c>
      <c r="BJ60">
        <f t="shared" si="39"/>
        <v>3.9806653397782872E-5</v>
      </c>
      <c r="BK60">
        <f t="shared" si="37"/>
        <v>-3.1152647975078226E-5</v>
      </c>
      <c r="BL60">
        <f t="shared" si="37"/>
        <v>1.0937499999999995E-4</v>
      </c>
      <c r="BM60">
        <f t="shared" si="37"/>
        <v>-1.3488829563018139E-4</v>
      </c>
      <c r="BN60">
        <f t="shared" si="37"/>
        <v>4.8426150121065102E-5</v>
      </c>
      <c r="BO60">
        <f t="shared" si="37"/>
        <v>-1.0914245216158748E-4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2.8900029489825969E-2</v>
      </c>
      <c r="BZ60">
        <f t="shared" si="20"/>
        <v>38</v>
      </c>
      <c r="CA60">
        <f t="shared" si="21"/>
        <v>2</v>
      </c>
      <c r="CB60">
        <f t="shared" si="22"/>
        <v>0.11999999999999997</v>
      </c>
      <c r="CC60">
        <f t="shared" si="23"/>
        <v>0</v>
      </c>
      <c r="CD60">
        <f t="shared" si="24"/>
        <v>1</v>
      </c>
      <c r="CE60">
        <f t="shared" si="25"/>
        <v>0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1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46.133000000000003</v>
      </c>
      <c r="C61">
        <f>VLOOKUP(CONCATENATE($A61,"_",C$4),assets_m6!$A:$D,4,FALSE)</f>
        <v>46.588000000000001</v>
      </c>
      <c r="D61">
        <f>VLOOKUP(CONCATENATE($A61,"_",D$4),assets_m6!$A:$D,4,FALSE)</f>
        <v>46.448999999999998</v>
      </c>
      <c r="E61">
        <f>VLOOKUP(CONCATENATE($A61,"_",E$4),assets_m6!$A:$D,4,FALSE)</f>
        <v>46.982999999999997</v>
      </c>
      <c r="F61">
        <f>VLOOKUP(CONCATENATE($A61,"_",F$4),assets_m6!$A:$D,4,FALSE)</f>
        <v>47.567</v>
      </c>
      <c r="G61">
        <f>VLOOKUP(CONCATENATE($A61,"_",G$4),assets_m6!$A:$D,4,FALSE)</f>
        <v>47.863999999999997</v>
      </c>
      <c r="H61">
        <f>VLOOKUP(CONCATENATE($A61,"_",H$4),assets_m6!$A:$D,4,FALSE)</f>
        <v>47.823999999999998</v>
      </c>
      <c r="I61">
        <f>VLOOKUP(CONCATENATE($A61,"_",I$4),assets_m6!$A:$D,4,FALSE)</f>
        <v>47.31</v>
      </c>
      <c r="J61">
        <f>VLOOKUP(CONCATENATE($A61,"_",J$4),assets_m6!$A:$D,4,FALSE)</f>
        <v>47.765000000000001</v>
      </c>
      <c r="K61">
        <f>VLOOKUP(CONCATENATE($A61,"_",K$4),assets_m6!$A:$D,4,FALSE)</f>
        <v>47.765000000000001</v>
      </c>
      <c r="L61">
        <f>VLOOKUP(CONCATENATE($A61,"_",L$4),assets_m6!$A:$D,4,FALSE)</f>
        <v>47.468000000000004</v>
      </c>
      <c r="M61">
        <f>VLOOKUP(CONCATENATE($A61,"_",M$4),assets_m6!$A:$D,4,FALSE)</f>
        <v>47.853999999999999</v>
      </c>
      <c r="N61">
        <f>VLOOKUP(CONCATENATE($A61,"_",N$4),assets_m6!$A:$D,4,FALSE)</f>
        <v>48.031999999999996</v>
      </c>
      <c r="O61">
        <f>VLOOKUP(CONCATENATE($A61,"_",O$4),assets_m6!$A:$D,4,FALSE)</f>
        <v>48.457000000000001</v>
      </c>
      <c r="P61">
        <f>VLOOKUP(CONCATENATE($A61,"_",P$4),assets_m6!$A:$D,4,FALSE)</f>
        <v>48.774000000000001</v>
      </c>
      <c r="Q61">
        <f>VLOOKUP(CONCATENATE($A61,"_",Q$4),assets_m6!$A:$D,4,FALSE)</f>
        <v>49.12</v>
      </c>
      <c r="R61">
        <f>VLOOKUP(CONCATENATE($A61,"_",R$4),assets_m6!$A:$D,4,FALSE)</f>
        <v>48.863</v>
      </c>
      <c r="S61">
        <f>VLOOKUP(CONCATENATE($A61,"_",S$4),assets_m6!$A:$D,4,FALSE)</f>
        <v>49.258000000000003</v>
      </c>
      <c r="T61">
        <f>VLOOKUP(CONCATENATE($A61,"_",T$4),assets_m6!$A:$D,4,FALSE)</f>
        <v>49.12</v>
      </c>
      <c r="U61">
        <f>VLOOKUP(CONCATENATE($A61,"_",U$4),assets_m6!$A:$D,4,FALSE)</f>
        <v>49.07</v>
      </c>
      <c r="V61">
        <f>VLOOKUP(CONCATENATE($A61,"_",V$4),assets_m6!$A:$D,4,FALSE)</f>
        <v>48.704000000000001</v>
      </c>
      <c r="X61" t="str">
        <f t="shared" si="16"/>
        <v>IGF</v>
      </c>
      <c r="Y61">
        <f t="shared" si="16"/>
        <v>46.133000000000003</v>
      </c>
      <c r="Z61">
        <f t="shared" si="41"/>
        <v>46.588000000000001</v>
      </c>
      <c r="AA61">
        <f t="shared" si="41"/>
        <v>46.448999999999998</v>
      </c>
      <c r="AB61">
        <f t="shared" si="41"/>
        <v>46.982999999999997</v>
      </c>
      <c r="AC61">
        <f t="shared" si="41"/>
        <v>47.567</v>
      </c>
      <c r="AD61">
        <f t="shared" si="41"/>
        <v>47.863999999999997</v>
      </c>
      <c r="AE61">
        <f t="shared" si="41"/>
        <v>47.823999999999998</v>
      </c>
      <c r="AF61">
        <f t="shared" si="41"/>
        <v>47.31</v>
      </c>
      <c r="AG61">
        <f t="shared" si="41"/>
        <v>47.765000000000001</v>
      </c>
      <c r="AH61">
        <f t="shared" si="41"/>
        <v>47.765000000000001</v>
      </c>
      <c r="AI61">
        <f t="shared" si="41"/>
        <v>47.468000000000004</v>
      </c>
      <c r="AJ61">
        <f t="shared" si="41"/>
        <v>47.853999999999999</v>
      </c>
      <c r="AK61">
        <f t="shared" si="41"/>
        <v>48.031999999999996</v>
      </c>
      <c r="AL61">
        <f t="shared" si="41"/>
        <v>48.457000000000001</v>
      </c>
      <c r="AM61">
        <f t="shared" si="40"/>
        <v>48.774000000000001</v>
      </c>
      <c r="AN61">
        <f t="shared" si="40"/>
        <v>49.12</v>
      </c>
      <c r="AO61">
        <f t="shared" si="40"/>
        <v>48.863</v>
      </c>
      <c r="AP61">
        <f t="shared" si="38"/>
        <v>49.258000000000003</v>
      </c>
      <c r="AQ61">
        <f t="shared" si="38"/>
        <v>49.12</v>
      </c>
      <c r="AR61">
        <f t="shared" si="38"/>
        <v>49.07</v>
      </c>
      <c r="AS61">
        <f t="shared" si="38"/>
        <v>48.704000000000001</v>
      </c>
      <c r="AU61" t="s">
        <v>57</v>
      </c>
      <c r="AV61">
        <f t="shared" si="39"/>
        <v>9.8627880259250056E-5</v>
      </c>
      <c r="AW61">
        <f t="shared" si="39"/>
        <v>-2.9836009272774728E-5</v>
      </c>
      <c r="AX61">
        <f t="shared" si="39"/>
        <v>1.1496480010333894E-4</v>
      </c>
      <c r="AY61">
        <f t="shared" si="39"/>
        <v>1.2430027882425626E-4</v>
      </c>
      <c r="AZ61">
        <f t="shared" si="39"/>
        <v>6.2438245001786329E-5</v>
      </c>
      <c r="BA61">
        <f t="shared" si="39"/>
        <v>-8.3570115326757388E-6</v>
      </c>
      <c r="BB61">
        <f t="shared" si="39"/>
        <v>-1.0747741719638588E-4</v>
      </c>
      <c r="BC61">
        <f t="shared" si="39"/>
        <v>9.6174170365672854E-5</v>
      </c>
      <c r="BD61">
        <f t="shared" si="39"/>
        <v>0</v>
      </c>
      <c r="BE61">
        <f t="shared" si="39"/>
        <v>-6.2179420077461954E-5</v>
      </c>
      <c r="BF61">
        <f t="shared" si="39"/>
        <v>8.13179405072882E-5</v>
      </c>
      <c r="BG61">
        <f t="shared" si="39"/>
        <v>3.7196472604170453E-5</v>
      </c>
      <c r="BH61">
        <f t="shared" si="39"/>
        <v>8.848267821452455E-5</v>
      </c>
      <c r="BI61">
        <f t="shared" si="39"/>
        <v>6.5418824937573549E-5</v>
      </c>
      <c r="BJ61">
        <f t="shared" si="39"/>
        <v>7.093943494484695E-5</v>
      </c>
      <c r="BK61">
        <f t="shared" si="37"/>
        <v>-5.2320846905537033E-5</v>
      </c>
      <c r="BL61">
        <f t="shared" si="37"/>
        <v>8.0838262079692842E-5</v>
      </c>
      <c r="BM61">
        <f t="shared" si="37"/>
        <v>-2.8015753786188079E-5</v>
      </c>
      <c r="BN61">
        <f t="shared" si="37"/>
        <v>-1.0179153094461963E-5</v>
      </c>
      <c r="BO61">
        <f t="shared" si="37"/>
        <v>-7.4587324230690781E-5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5.5730171460776405E-2</v>
      </c>
      <c r="BZ61">
        <f t="shared" si="20"/>
        <v>56</v>
      </c>
      <c r="CA61">
        <f t="shared" si="21"/>
        <v>3</v>
      </c>
      <c r="CB61">
        <f t="shared" si="22"/>
        <v>7.9999999999999988E-2</v>
      </c>
      <c r="CC61">
        <f t="shared" si="23"/>
        <v>0</v>
      </c>
      <c r="CD61">
        <f t="shared" si="24"/>
        <v>0</v>
      </c>
      <c r="CE61">
        <f t="shared" si="25"/>
        <v>1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0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41.12</v>
      </c>
      <c r="C62">
        <f>VLOOKUP(CONCATENATE($A62,"_",C$4),assets_m6!$A:$D,4,FALSE)</f>
        <v>41.07</v>
      </c>
      <c r="D62">
        <f>VLOOKUP(CONCATENATE($A62,"_",D$4),assets_m6!$A:$D,4,FALSE)</f>
        <v>40.51</v>
      </c>
      <c r="E62">
        <f>VLOOKUP(CONCATENATE($A62,"_",E$4),assets_m6!$A:$D,4,FALSE)</f>
        <v>41.37</v>
      </c>
      <c r="F62">
        <f>VLOOKUP(CONCATENATE($A62,"_",F$4),assets_m6!$A:$D,4,FALSE)</f>
        <v>42.04</v>
      </c>
      <c r="G62">
        <f>VLOOKUP(CONCATENATE($A62,"_",G$4),assets_m6!$A:$D,4,FALSE)</f>
        <v>42.68</v>
      </c>
      <c r="H62">
        <f>VLOOKUP(CONCATENATE($A62,"_",H$4),assets_m6!$A:$D,4,FALSE)</f>
        <v>42.99</v>
      </c>
      <c r="I62">
        <f>VLOOKUP(CONCATENATE($A62,"_",I$4),assets_m6!$A:$D,4,FALSE)</f>
        <v>43.28</v>
      </c>
      <c r="J62">
        <f>VLOOKUP(CONCATENATE($A62,"_",J$4),assets_m6!$A:$D,4,FALSE)</f>
        <v>43.25</v>
      </c>
      <c r="K62">
        <f>VLOOKUP(CONCATENATE($A62,"_",K$4),assets_m6!$A:$D,4,FALSE)</f>
        <v>43.05</v>
      </c>
      <c r="L62">
        <f>VLOOKUP(CONCATENATE($A62,"_",L$4),assets_m6!$A:$D,4,FALSE)</f>
        <v>42.81</v>
      </c>
      <c r="M62">
        <f>VLOOKUP(CONCATENATE($A62,"_",M$4),assets_m6!$A:$D,4,FALSE)</f>
        <v>43.11</v>
      </c>
      <c r="N62">
        <f>VLOOKUP(CONCATENATE($A62,"_",N$4),assets_m6!$A:$D,4,FALSE)</f>
        <v>42.94</v>
      </c>
      <c r="O62">
        <f>VLOOKUP(CONCATENATE($A62,"_",O$4),assets_m6!$A:$D,4,FALSE)</f>
        <v>43.75</v>
      </c>
      <c r="P62">
        <f>VLOOKUP(CONCATENATE($A62,"_",P$4),assets_m6!$A:$D,4,FALSE)</f>
        <v>43.26</v>
      </c>
      <c r="Q62">
        <f>VLOOKUP(CONCATENATE($A62,"_",Q$4),assets_m6!$A:$D,4,FALSE)</f>
        <v>43.71</v>
      </c>
      <c r="R62">
        <f>VLOOKUP(CONCATENATE($A62,"_",R$4),assets_m6!$A:$D,4,FALSE)</f>
        <v>43.7</v>
      </c>
      <c r="S62">
        <f>VLOOKUP(CONCATENATE($A62,"_",S$4),assets_m6!$A:$D,4,FALSE)</f>
        <v>44.09</v>
      </c>
      <c r="T62">
        <f>VLOOKUP(CONCATENATE($A62,"_",T$4),assets_m6!$A:$D,4,FALSE)</f>
        <v>44.09</v>
      </c>
      <c r="U62">
        <f>VLOOKUP(CONCATENATE($A62,"_",U$4),assets_m6!$A:$D,4,FALSE)</f>
        <v>43.99</v>
      </c>
      <c r="V62">
        <f>VLOOKUP(CONCATENATE($A62,"_",V$4),assets_m6!$A:$D,4,FALSE)</f>
        <v>43.3</v>
      </c>
      <c r="X62" t="str">
        <f t="shared" si="16"/>
        <v>INDA</v>
      </c>
      <c r="Y62">
        <f t="shared" si="16"/>
        <v>41.12</v>
      </c>
      <c r="Z62">
        <f t="shared" si="41"/>
        <v>41.07</v>
      </c>
      <c r="AA62">
        <f t="shared" si="41"/>
        <v>40.51</v>
      </c>
      <c r="AB62">
        <f t="shared" si="41"/>
        <v>41.37</v>
      </c>
      <c r="AC62">
        <f t="shared" si="41"/>
        <v>42.04</v>
      </c>
      <c r="AD62">
        <f t="shared" si="41"/>
        <v>42.68</v>
      </c>
      <c r="AE62">
        <f t="shared" si="41"/>
        <v>42.99</v>
      </c>
      <c r="AF62">
        <f t="shared" si="41"/>
        <v>43.28</v>
      </c>
      <c r="AG62">
        <f t="shared" si="41"/>
        <v>43.25</v>
      </c>
      <c r="AH62">
        <f t="shared" si="41"/>
        <v>43.05</v>
      </c>
      <c r="AI62">
        <f t="shared" si="41"/>
        <v>42.81</v>
      </c>
      <c r="AJ62">
        <f t="shared" si="41"/>
        <v>43.11</v>
      </c>
      <c r="AK62">
        <f t="shared" si="41"/>
        <v>42.94</v>
      </c>
      <c r="AL62">
        <f t="shared" si="41"/>
        <v>43.75</v>
      </c>
      <c r="AM62">
        <f t="shared" si="40"/>
        <v>43.26</v>
      </c>
      <c r="AN62">
        <f t="shared" si="40"/>
        <v>43.71</v>
      </c>
      <c r="AO62">
        <f t="shared" si="40"/>
        <v>43.7</v>
      </c>
      <c r="AP62">
        <f t="shared" si="38"/>
        <v>44.09</v>
      </c>
      <c r="AQ62">
        <f t="shared" si="38"/>
        <v>44.09</v>
      </c>
      <c r="AR62">
        <f t="shared" si="38"/>
        <v>43.99</v>
      </c>
      <c r="AS62">
        <f t="shared" si="38"/>
        <v>43.3</v>
      </c>
      <c r="AU62" t="s">
        <v>35</v>
      </c>
      <c r="AV62">
        <f t="shared" si="39"/>
        <v>-1.2159533073929271E-5</v>
      </c>
      <c r="AW62">
        <f t="shared" si="39"/>
        <v>-1.3635256878500178E-4</v>
      </c>
      <c r="AX62">
        <f t="shared" si="39"/>
        <v>2.1229326092322872E-4</v>
      </c>
      <c r="AY62">
        <f t="shared" si="39"/>
        <v>1.6195310611554311E-4</v>
      </c>
      <c r="AZ62">
        <f t="shared" si="39"/>
        <v>1.5223596574690784E-4</v>
      </c>
      <c r="BA62">
        <f t="shared" si="39"/>
        <v>7.2633552014995855E-5</v>
      </c>
      <c r="BB62">
        <f t="shared" si="39"/>
        <v>6.745754826703865E-5</v>
      </c>
      <c r="BC62">
        <f t="shared" si="39"/>
        <v>-6.9316081330871381E-6</v>
      </c>
      <c r="BD62">
        <f t="shared" si="39"/>
        <v>-4.6242774566474648E-5</v>
      </c>
      <c r="BE62">
        <f t="shared" si="39"/>
        <v>-5.5749128919859445E-5</v>
      </c>
      <c r="BF62">
        <f t="shared" si="39"/>
        <v>7.0077084793271932E-5</v>
      </c>
      <c r="BG62">
        <f t="shared" si="39"/>
        <v>-3.9434006031083668E-5</v>
      </c>
      <c r="BH62">
        <f t="shared" si="39"/>
        <v>1.8863530507685195E-4</v>
      </c>
      <c r="BI62">
        <f t="shared" si="39"/>
        <v>-1.1200000000000046E-4</v>
      </c>
      <c r="BJ62">
        <f t="shared" si="39"/>
        <v>1.0402219140083283E-4</v>
      </c>
      <c r="BK62">
        <f t="shared" si="37"/>
        <v>-2.2878059940512492E-6</v>
      </c>
      <c r="BL62">
        <f t="shared" si="37"/>
        <v>8.9244851258581367E-5</v>
      </c>
      <c r="BM62">
        <f t="shared" si="37"/>
        <v>0</v>
      </c>
      <c r="BN62">
        <f t="shared" si="37"/>
        <v>-2.2680880018145028E-5</v>
      </c>
      <c r="BO62">
        <f t="shared" si="37"/>
        <v>-1.5685383041600474E-4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5.3015564202334629E-2</v>
      </c>
      <c r="BZ62">
        <f t="shared" si="20"/>
        <v>53</v>
      </c>
      <c r="CA62">
        <f t="shared" si="21"/>
        <v>3</v>
      </c>
      <c r="CB62">
        <f t="shared" si="22"/>
        <v>7.9999999999999988E-2</v>
      </c>
      <c r="CC62">
        <f t="shared" si="23"/>
        <v>0</v>
      </c>
      <c r="CD62">
        <f t="shared" si="24"/>
        <v>0</v>
      </c>
      <c r="CE62">
        <f t="shared" si="25"/>
        <v>1</v>
      </c>
      <c r="CF62">
        <f t="shared" si="26"/>
        <v>0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9.5709999999999997</v>
      </c>
      <c r="C63">
        <f>VLOOKUP(CONCATENATE($A63,"_",C$4),assets_m6!$A:$D,4,FALSE)</f>
        <v>9.6310000000000002</v>
      </c>
      <c r="D63">
        <f>VLOOKUP(CONCATENATE($A63,"_",D$4),assets_m6!$A:$D,4,FALSE)</f>
        <v>9.6080000000000005</v>
      </c>
      <c r="E63">
        <f>VLOOKUP(CONCATENATE($A63,"_",E$4),assets_m6!$A:$D,4,FALSE)</f>
        <v>9.6319999999999997</v>
      </c>
      <c r="F63">
        <f>VLOOKUP(CONCATENATE($A63,"_",F$4),assets_m6!$A:$D,4,FALSE)</f>
        <v>9.7720000000000002</v>
      </c>
      <c r="G63">
        <f>VLOOKUP(CONCATENATE($A63,"_",G$4),assets_m6!$A:$D,4,FALSE)</f>
        <v>9.8620000000000001</v>
      </c>
      <c r="H63">
        <f>VLOOKUP(CONCATENATE($A63,"_",H$4),assets_m6!$A:$D,4,FALSE)</f>
        <v>9.8759999999999994</v>
      </c>
      <c r="I63">
        <f>VLOOKUP(CONCATENATE($A63,"_",I$4),assets_m6!$A:$D,4,FALSE)</f>
        <v>9.8789999999999996</v>
      </c>
      <c r="J63">
        <f>VLOOKUP(CONCATENATE($A63,"_",J$4),assets_m6!$A:$D,4,FALSE)</f>
        <v>9.8059999999999992</v>
      </c>
      <c r="K63">
        <f>VLOOKUP(CONCATENATE($A63,"_",K$4),assets_m6!$A:$D,4,FALSE)</f>
        <v>9.7479999999999993</v>
      </c>
      <c r="L63">
        <f>VLOOKUP(CONCATENATE($A63,"_",L$4),assets_m6!$A:$D,4,FALSE)</f>
        <v>9.702</v>
      </c>
      <c r="M63">
        <f>VLOOKUP(CONCATENATE($A63,"_",M$4),assets_m6!$A:$D,4,FALSE)</f>
        <v>9.8320000000000007</v>
      </c>
      <c r="N63">
        <f>VLOOKUP(CONCATENATE($A63,"_",N$4),assets_m6!$A:$D,4,FALSE)</f>
        <v>9.859</v>
      </c>
      <c r="O63">
        <f>VLOOKUP(CONCATENATE($A63,"_",O$4),assets_m6!$A:$D,4,FALSE)</f>
        <v>9.9090000000000007</v>
      </c>
      <c r="P63">
        <f>VLOOKUP(CONCATENATE($A63,"_",P$4),assets_m6!$A:$D,4,FALSE)</f>
        <v>9.984</v>
      </c>
      <c r="Q63">
        <f>VLOOKUP(CONCATENATE($A63,"_",Q$4),assets_m6!$A:$D,4,FALSE)</f>
        <v>9.9939999999999998</v>
      </c>
      <c r="R63">
        <f>VLOOKUP(CONCATENATE($A63,"_",R$4),assets_m6!$A:$D,4,FALSE)</f>
        <v>10.025</v>
      </c>
      <c r="S63">
        <f>VLOOKUP(CONCATENATE($A63,"_",S$4),assets_m6!$A:$D,4,FALSE)</f>
        <v>10.105</v>
      </c>
      <c r="T63">
        <f>VLOOKUP(CONCATENATE($A63,"_",T$4),assets_m6!$A:$D,4,FALSE)</f>
        <v>10.119999999999999</v>
      </c>
      <c r="U63">
        <f>VLOOKUP(CONCATENATE($A63,"_",U$4),assets_m6!$A:$D,4,FALSE)</f>
        <v>10.154999999999999</v>
      </c>
      <c r="V63">
        <f>VLOOKUP(CONCATENATE($A63,"_",V$4),assets_m6!$A:$D,4,FALSE)</f>
        <v>10.17</v>
      </c>
      <c r="X63" t="str">
        <f t="shared" si="16"/>
        <v>IUMO.L</v>
      </c>
      <c r="Y63">
        <f t="shared" si="16"/>
        <v>9.5709999999999997</v>
      </c>
      <c r="Z63">
        <f t="shared" si="41"/>
        <v>9.6310000000000002</v>
      </c>
      <c r="AA63">
        <f t="shared" si="41"/>
        <v>9.6080000000000005</v>
      </c>
      <c r="AB63">
        <f t="shared" si="41"/>
        <v>9.6319999999999997</v>
      </c>
      <c r="AC63">
        <f t="shared" si="41"/>
        <v>9.7720000000000002</v>
      </c>
      <c r="AD63">
        <f t="shared" si="41"/>
        <v>9.8620000000000001</v>
      </c>
      <c r="AE63">
        <f t="shared" si="41"/>
        <v>9.8759999999999994</v>
      </c>
      <c r="AF63">
        <f t="shared" si="41"/>
        <v>9.8789999999999996</v>
      </c>
      <c r="AG63">
        <f t="shared" si="41"/>
        <v>9.8059999999999992</v>
      </c>
      <c r="AH63">
        <f t="shared" si="41"/>
        <v>9.7479999999999993</v>
      </c>
      <c r="AI63">
        <f t="shared" si="41"/>
        <v>9.702</v>
      </c>
      <c r="AJ63">
        <f t="shared" si="41"/>
        <v>9.8320000000000007</v>
      </c>
      <c r="AK63">
        <f t="shared" si="41"/>
        <v>9.859</v>
      </c>
      <c r="AL63">
        <f t="shared" si="41"/>
        <v>9.9090000000000007</v>
      </c>
      <c r="AM63">
        <f t="shared" si="40"/>
        <v>9.984</v>
      </c>
      <c r="AN63">
        <f t="shared" si="40"/>
        <v>9.9939999999999998</v>
      </c>
      <c r="AO63">
        <f t="shared" si="40"/>
        <v>10.025</v>
      </c>
      <c r="AP63">
        <f t="shared" si="38"/>
        <v>10.105</v>
      </c>
      <c r="AQ63">
        <f t="shared" si="38"/>
        <v>10.119999999999999</v>
      </c>
      <c r="AR63">
        <f t="shared" si="38"/>
        <v>10.154999999999999</v>
      </c>
      <c r="AS63">
        <f t="shared" si="38"/>
        <v>10.17</v>
      </c>
      <c r="AU63" t="s">
        <v>38</v>
      </c>
      <c r="AV63">
        <f t="shared" si="39"/>
        <v>6.2689374151081911E-5</v>
      </c>
      <c r="AW63">
        <f t="shared" si="39"/>
        <v>-2.3881216903747988E-5</v>
      </c>
      <c r="AX63">
        <f t="shared" si="39"/>
        <v>2.4979184013321327E-5</v>
      </c>
      <c r="AY63">
        <f t="shared" si="39"/>
        <v>1.4534883720930292E-4</v>
      </c>
      <c r="AZ63">
        <f t="shared" si="39"/>
        <v>9.2099877200163582E-5</v>
      </c>
      <c r="BA63">
        <f t="shared" si="39"/>
        <v>1.4195903467855756E-5</v>
      </c>
      <c r="BB63">
        <f t="shared" si="39"/>
        <v>3.0376670716890586E-6</v>
      </c>
      <c r="BC63">
        <f t="shared" si="39"/>
        <v>-7.389411883793947E-5</v>
      </c>
      <c r="BD63">
        <f t="shared" si="39"/>
        <v>-5.9147460738323302E-5</v>
      </c>
      <c r="BE63">
        <f t="shared" si="39"/>
        <v>-4.7189167008616516E-5</v>
      </c>
      <c r="BF63">
        <f t="shared" si="39"/>
        <v>1.3399299113584908E-4</v>
      </c>
      <c r="BG63">
        <f t="shared" si="39"/>
        <v>2.7461350691618435E-5</v>
      </c>
      <c r="BH63">
        <f t="shared" si="39"/>
        <v>5.0715082665585475E-5</v>
      </c>
      <c r="BI63">
        <f t="shared" si="39"/>
        <v>7.5688767786859709E-5</v>
      </c>
      <c r="BJ63">
        <f t="shared" si="39"/>
        <v>1.0016025641025428E-5</v>
      </c>
      <c r="BK63">
        <f t="shared" si="37"/>
        <v>3.1018611166700609E-5</v>
      </c>
      <c r="BL63">
        <f t="shared" si="37"/>
        <v>7.9800498753117272E-5</v>
      </c>
      <c r="BM63">
        <f t="shared" si="37"/>
        <v>1.4844136566055213E-5</v>
      </c>
      <c r="BN63">
        <f t="shared" si="37"/>
        <v>3.4584980237154291E-5</v>
      </c>
      <c r="BO63">
        <f t="shared" si="37"/>
        <v>1.4771048744461417E-5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6.2584891860829606E-2</v>
      </c>
      <c r="BZ63">
        <f t="shared" si="20"/>
        <v>59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8.1910000000000007</v>
      </c>
      <c r="C64">
        <f>VLOOKUP(CONCATENATE($A64,"_",C$4),assets_m6!$A:$D,4,FALSE)</f>
        <v>8.1940000000000008</v>
      </c>
      <c r="D64">
        <f>VLOOKUP(CONCATENATE($A64,"_",D$4),assets_m6!$A:$D,4,FALSE)</f>
        <v>8.1419999999999995</v>
      </c>
      <c r="E64">
        <f>VLOOKUP(CONCATENATE($A64,"_",E$4),assets_m6!$A:$D,4,FALSE)</f>
        <v>8.1549999999999994</v>
      </c>
      <c r="F64">
        <f>VLOOKUP(CONCATENATE($A64,"_",F$4),assets_m6!$A:$D,4,FALSE)</f>
        <v>8.2959999999999994</v>
      </c>
      <c r="G64">
        <f>VLOOKUP(CONCATENATE($A64,"_",G$4),assets_m6!$A:$D,4,FALSE)</f>
        <v>8.2899999999999991</v>
      </c>
      <c r="H64">
        <f>VLOOKUP(CONCATENATE($A64,"_",H$4),assets_m6!$A:$D,4,FALSE)</f>
        <v>8.4</v>
      </c>
      <c r="I64">
        <f>VLOOKUP(CONCATENATE($A64,"_",I$4),assets_m6!$A:$D,4,FALSE)</f>
        <v>8.3450000000000006</v>
      </c>
      <c r="J64">
        <f>VLOOKUP(CONCATENATE($A64,"_",J$4),assets_m6!$A:$D,4,FALSE)</f>
        <v>8.3620000000000001</v>
      </c>
      <c r="K64">
        <f>VLOOKUP(CONCATENATE($A64,"_",K$4),assets_m6!$A:$D,4,FALSE)</f>
        <v>8.3550000000000004</v>
      </c>
      <c r="L64">
        <f>VLOOKUP(CONCATENATE($A64,"_",L$4),assets_m6!$A:$D,4,FALSE)</f>
        <v>8.2759999999999998</v>
      </c>
      <c r="M64">
        <f>VLOOKUP(CONCATENATE($A64,"_",M$4),assets_m6!$A:$D,4,FALSE)</f>
        <v>8.3810000000000002</v>
      </c>
      <c r="N64">
        <f>VLOOKUP(CONCATENATE($A64,"_",N$4),assets_m6!$A:$D,4,FALSE)</f>
        <v>8.2850000000000001</v>
      </c>
      <c r="O64">
        <f>VLOOKUP(CONCATENATE($A64,"_",O$4),assets_m6!$A:$D,4,FALSE)</f>
        <v>8.4459999999999997</v>
      </c>
      <c r="P64">
        <f>VLOOKUP(CONCATENATE($A64,"_",P$4),assets_m6!$A:$D,4,FALSE)</f>
        <v>8.5510000000000002</v>
      </c>
      <c r="Q64">
        <f>VLOOKUP(CONCATENATE($A64,"_",Q$4),assets_m6!$A:$D,4,FALSE)</f>
        <v>8.5879999999999992</v>
      </c>
      <c r="R64">
        <f>VLOOKUP(CONCATENATE($A64,"_",R$4),assets_m6!$A:$D,4,FALSE)</f>
        <v>8.6050000000000004</v>
      </c>
      <c r="S64">
        <f>VLOOKUP(CONCATENATE($A64,"_",S$4),assets_m6!$A:$D,4,FALSE)</f>
        <v>8.6760000000000002</v>
      </c>
      <c r="T64">
        <f>VLOOKUP(CONCATENATE($A64,"_",T$4),assets_m6!$A:$D,4,FALSE)</f>
        <v>8.5500000000000007</v>
      </c>
      <c r="U64">
        <f>VLOOKUP(CONCATENATE($A64,"_",U$4),assets_m6!$A:$D,4,FALSE)</f>
        <v>8.6240000000000006</v>
      </c>
      <c r="V64">
        <f>VLOOKUP(CONCATENATE($A64,"_",V$4),assets_m6!$A:$D,4,FALSE)</f>
        <v>8.5549999999999997</v>
      </c>
      <c r="X64" t="str">
        <f t="shared" si="16"/>
        <v>IUVL.L</v>
      </c>
      <c r="Y64">
        <f t="shared" si="16"/>
        <v>8.1910000000000007</v>
      </c>
      <c r="Z64">
        <f t="shared" si="41"/>
        <v>8.1940000000000008</v>
      </c>
      <c r="AA64">
        <f t="shared" si="41"/>
        <v>8.1419999999999995</v>
      </c>
      <c r="AB64">
        <f t="shared" si="41"/>
        <v>8.1549999999999994</v>
      </c>
      <c r="AC64">
        <f t="shared" si="41"/>
        <v>8.2959999999999994</v>
      </c>
      <c r="AD64">
        <f t="shared" si="41"/>
        <v>8.2899999999999991</v>
      </c>
      <c r="AE64">
        <f t="shared" si="41"/>
        <v>8.4</v>
      </c>
      <c r="AF64">
        <f t="shared" si="41"/>
        <v>8.3450000000000006</v>
      </c>
      <c r="AG64">
        <f t="shared" si="41"/>
        <v>8.3620000000000001</v>
      </c>
      <c r="AH64">
        <f t="shared" si="41"/>
        <v>8.3550000000000004</v>
      </c>
      <c r="AI64">
        <f t="shared" si="41"/>
        <v>8.2759999999999998</v>
      </c>
      <c r="AJ64">
        <f t="shared" si="41"/>
        <v>8.3810000000000002</v>
      </c>
      <c r="AK64">
        <f t="shared" si="41"/>
        <v>8.2850000000000001</v>
      </c>
      <c r="AL64">
        <f t="shared" si="41"/>
        <v>8.4459999999999997</v>
      </c>
      <c r="AM64">
        <f t="shared" si="40"/>
        <v>8.5510000000000002</v>
      </c>
      <c r="AN64">
        <f t="shared" si="40"/>
        <v>8.5879999999999992</v>
      </c>
      <c r="AO64">
        <f t="shared" si="40"/>
        <v>8.6050000000000004</v>
      </c>
      <c r="AP64">
        <f t="shared" si="38"/>
        <v>8.6760000000000002</v>
      </c>
      <c r="AQ64">
        <f t="shared" si="38"/>
        <v>8.5500000000000007</v>
      </c>
      <c r="AR64">
        <f t="shared" si="38"/>
        <v>8.6240000000000006</v>
      </c>
      <c r="AS64">
        <f t="shared" si="38"/>
        <v>8.5549999999999997</v>
      </c>
      <c r="AU64" t="s">
        <v>70</v>
      </c>
      <c r="AV64">
        <f t="shared" si="39"/>
        <v>3.6625564644122983E-6</v>
      </c>
      <c r="AW64">
        <f t="shared" si="39"/>
        <v>-6.3461069074934555E-5</v>
      </c>
      <c r="AX64">
        <f t="shared" si="39"/>
        <v>1.5966592974698971E-5</v>
      </c>
      <c r="AY64">
        <f t="shared" si="39"/>
        <v>1.7290006131207852E-4</v>
      </c>
      <c r="AZ64">
        <f t="shared" si="39"/>
        <v>-7.2324011571844603E-6</v>
      </c>
      <c r="BA64">
        <f t="shared" si="39"/>
        <v>1.326899879372753E-4</v>
      </c>
      <c r="BB64">
        <f t="shared" si="39"/>
        <v>-6.547619047619014E-5</v>
      </c>
      <c r="BC64">
        <f t="shared" si="39"/>
        <v>2.037147992810001E-5</v>
      </c>
      <c r="BD64">
        <f t="shared" si="39"/>
        <v>-8.3712030614681564E-6</v>
      </c>
      <c r="BE64">
        <f t="shared" si="39"/>
        <v>-9.4554159186116847E-5</v>
      </c>
      <c r="BF64">
        <f t="shared" si="39"/>
        <v>1.2687288545190964E-4</v>
      </c>
      <c r="BG64">
        <f t="shared" si="39"/>
        <v>-1.1454480372270622E-4</v>
      </c>
      <c r="BH64">
        <f t="shared" si="39"/>
        <v>1.9432709716354809E-4</v>
      </c>
      <c r="BI64">
        <f t="shared" si="39"/>
        <v>1.2431920435709262E-4</v>
      </c>
      <c r="BJ64">
        <f t="shared" si="39"/>
        <v>4.3269793006664758E-5</v>
      </c>
      <c r="BK64">
        <f t="shared" si="37"/>
        <v>1.9795062878436469E-5</v>
      </c>
      <c r="BL64">
        <f t="shared" si="37"/>
        <v>8.2510168506681842E-5</v>
      </c>
      <c r="BM64">
        <f t="shared" si="37"/>
        <v>-1.4522821576763421E-4</v>
      </c>
      <c r="BN64">
        <f t="shared" si="37"/>
        <v>8.6549707602339001E-5</v>
      </c>
      <c r="BO64">
        <f t="shared" si="37"/>
        <v>-8.0009276437848834E-5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4.443901843486741E-2</v>
      </c>
      <c r="BZ64">
        <f t="shared" si="20"/>
        <v>49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393.50099999999998</v>
      </c>
      <c r="C65">
        <f>VLOOKUP(CONCATENATE($A65,"_",C$4),assets_m6!$A:$D,4,FALSE)</f>
        <v>393.90699999999998</v>
      </c>
      <c r="D65">
        <f>VLOOKUP(CONCATENATE($A65,"_",D$4),assets_m6!$A:$D,4,FALSE)</f>
        <v>389.23200000000003</v>
      </c>
      <c r="E65">
        <f>VLOOKUP(CONCATENATE($A65,"_",E$4),assets_m6!$A:$D,4,FALSE)</f>
        <v>399.29599999999999</v>
      </c>
      <c r="F65">
        <f>VLOOKUP(CONCATENATE($A65,"_",F$4),assets_m6!$A:$D,4,FALSE)</f>
        <v>404.36799999999999</v>
      </c>
      <c r="G65">
        <f>VLOOKUP(CONCATENATE($A65,"_",G$4),assets_m6!$A:$D,4,FALSE)</f>
        <v>410.38099999999997</v>
      </c>
      <c r="H65">
        <f>VLOOKUP(CONCATENATE($A65,"_",H$4),assets_m6!$A:$D,4,FALSE)</f>
        <v>409.06299999999999</v>
      </c>
      <c r="I65">
        <f>VLOOKUP(CONCATENATE($A65,"_",I$4),assets_m6!$A:$D,4,FALSE)</f>
        <v>406.45800000000003</v>
      </c>
      <c r="J65">
        <f>VLOOKUP(CONCATENATE($A65,"_",J$4),assets_m6!$A:$D,4,FALSE)</f>
        <v>412.798</v>
      </c>
      <c r="K65">
        <f>VLOOKUP(CONCATENATE($A65,"_",K$4),assets_m6!$A:$D,4,FALSE)</f>
        <v>412.40100000000001</v>
      </c>
      <c r="L65">
        <f>VLOOKUP(CONCATENATE($A65,"_",L$4),assets_m6!$A:$D,4,FALSE)</f>
        <v>411.678</v>
      </c>
      <c r="M65">
        <f>VLOOKUP(CONCATENATE($A65,"_",M$4),assets_m6!$A:$D,4,FALSE)</f>
        <v>411.322</v>
      </c>
      <c r="N65">
        <f>VLOOKUP(CONCATENATE($A65,"_",N$4),assets_m6!$A:$D,4,FALSE)</f>
        <v>409.59800000000001</v>
      </c>
      <c r="O65">
        <f>VLOOKUP(CONCATENATE($A65,"_",O$4),assets_m6!$A:$D,4,FALSE)</f>
        <v>418.17700000000002</v>
      </c>
      <c r="P65">
        <f>VLOOKUP(CONCATENATE($A65,"_",P$4),assets_m6!$A:$D,4,FALSE)</f>
        <v>418.32499999999999</v>
      </c>
      <c r="Q65">
        <f>VLOOKUP(CONCATENATE($A65,"_",Q$4),assets_m6!$A:$D,4,FALSE)</f>
        <v>425.21</v>
      </c>
      <c r="R65">
        <f>VLOOKUP(CONCATENATE($A65,"_",R$4),assets_m6!$A:$D,4,FALSE)</f>
        <v>427.08199999999999</v>
      </c>
      <c r="S65">
        <f>VLOOKUP(CONCATENATE($A65,"_",S$4),assets_m6!$A:$D,4,FALSE)</f>
        <v>427.97399999999999</v>
      </c>
      <c r="T65">
        <f>VLOOKUP(CONCATENATE($A65,"_",T$4),assets_m6!$A:$D,4,FALSE)</f>
        <v>424.75400000000002</v>
      </c>
      <c r="U65">
        <f>VLOOKUP(CONCATENATE($A65,"_",U$4),assets_m6!$A:$D,4,FALSE)</f>
        <v>426.00200000000001</v>
      </c>
      <c r="V65">
        <f>VLOOKUP(CONCATENATE($A65,"_",V$4),assets_m6!$A:$D,4,FALSE)</f>
        <v>420.36599999999999</v>
      </c>
      <c r="X65" t="str">
        <f t="shared" si="16"/>
        <v>IVV</v>
      </c>
      <c r="Y65">
        <f t="shared" si="16"/>
        <v>393.50099999999998</v>
      </c>
      <c r="Z65">
        <f t="shared" si="41"/>
        <v>393.90699999999998</v>
      </c>
      <c r="AA65">
        <f t="shared" si="41"/>
        <v>389.23200000000003</v>
      </c>
      <c r="AB65">
        <f t="shared" si="41"/>
        <v>399.29599999999999</v>
      </c>
      <c r="AC65">
        <f t="shared" si="41"/>
        <v>404.36799999999999</v>
      </c>
      <c r="AD65">
        <f t="shared" si="41"/>
        <v>410.38099999999997</v>
      </c>
      <c r="AE65">
        <f t="shared" si="41"/>
        <v>409.06299999999999</v>
      </c>
      <c r="AF65">
        <f t="shared" si="41"/>
        <v>406.45800000000003</v>
      </c>
      <c r="AG65">
        <f t="shared" si="41"/>
        <v>412.798</v>
      </c>
      <c r="AH65">
        <f t="shared" si="41"/>
        <v>412.40100000000001</v>
      </c>
      <c r="AI65">
        <f t="shared" si="41"/>
        <v>411.678</v>
      </c>
      <c r="AJ65">
        <f t="shared" si="41"/>
        <v>411.322</v>
      </c>
      <c r="AK65">
        <f t="shared" si="41"/>
        <v>409.59800000000001</v>
      </c>
      <c r="AL65">
        <f t="shared" si="41"/>
        <v>418.17700000000002</v>
      </c>
      <c r="AM65">
        <f t="shared" si="40"/>
        <v>418.32499999999999</v>
      </c>
      <c r="AN65">
        <f t="shared" si="40"/>
        <v>425.21</v>
      </c>
      <c r="AO65">
        <f t="shared" si="40"/>
        <v>427.08199999999999</v>
      </c>
      <c r="AP65">
        <f t="shared" si="38"/>
        <v>427.97399999999999</v>
      </c>
      <c r="AQ65">
        <f t="shared" si="38"/>
        <v>424.75400000000002</v>
      </c>
      <c r="AR65">
        <f t="shared" si="38"/>
        <v>426.00200000000001</v>
      </c>
      <c r="AS65">
        <f t="shared" si="38"/>
        <v>420.36599999999999</v>
      </c>
      <c r="AU65" t="s">
        <v>60</v>
      </c>
      <c r="AV65">
        <f t="shared" si="39"/>
        <v>1.0317635787456854E-5</v>
      </c>
      <c r="AW65">
        <f t="shared" si="39"/>
        <v>-1.1868283630399955E-4</v>
      </c>
      <c r="AX65">
        <f t="shared" si="39"/>
        <v>2.5856044723969159E-4</v>
      </c>
      <c r="AY65">
        <f t="shared" si="39"/>
        <v>1.2702356146818407E-4</v>
      </c>
      <c r="AZ65">
        <f t="shared" si="39"/>
        <v>1.4870118308075756E-4</v>
      </c>
      <c r="BA65">
        <f t="shared" si="39"/>
        <v>-3.211649662143188E-5</v>
      </c>
      <c r="BB65">
        <f t="shared" si="39"/>
        <v>-6.3682122313676905E-5</v>
      </c>
      <c r="BC65">
        <f t="shared" si="39"/>
        <v>1.5598167584350597E-4</v>
      </c>
      <c r="BD65">
        <f t="shared" si="39"/>
        <v>-9.617294657435146E-6</v>
      </c>
      <c r="BE65">
        <f t="shared" si="39"/>
        <v>-1.7531480282540859E-5</v>
      </c>
      <c r="BF65">
        <f t="shared" si="39"/>
        <v>-8.6475352095568512E-6</v>
      </c>
      <c r="BG65">
        <f t="shared" si="39"/>
        <v>-4.1913634573399656E-5</v>
      </c>
      <c r="BH65">
        <f t="shared" si="39"/>
        <v>2.094492648889889E-4</v>
      </c>
      <c r="BI65">
        <f t="shared" si="39"/>
        <v>3.5391712121892811E-6</v>
      </c>
      <c r="BJ65">
        <f t="shared" si="39"/>
        <v>1.6458495189147174E-4</v>
      </c>
      <c r="BK65">
        <f t="shared" si="37"/>
        <v>4.4025305143341272E-5</v>
      </c>
      <c r="BL65">
        <f t="shared" si="37"/>
        <v>2.0885918863356355E-5</v>
      </c>
      <c r="BM65">
        <f t="shared" si="37"/>
        <v>-7.5238215405608078E-5</v>
      </c>
      <c r="BN65">
        <f t="shared" si="37"/>
        <v>2.9381712709003104E-5</v>
      </c>
      <c r="BO65">
        <f t="shared" si="37"/>
        <v>-1.3229984835752E-4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6.8271745179808968E-2</v>
      </c>
      <c r="BZ65">
        <f t="shared" si="20"/>
        <v>64</v>
      </c>
      <c r="CA65">
        <f t="shared" si="21"/>
        <v>4</v>
      </c>
      <c r="CB65">
        <f t="shared" si="22"/>
        <v>0.12000000000000002</v>
      </c>
      <c r="CC65">
        <f t="shared" si="23"/>
        <v>0</v>
      </c>
      <c r="CD65">
        <f t="shared" si="24"/>
        <v>0</v>
      </c>
      <c r="CE65">
        <f t="shared" si="25"/>
        <v>0</v>
      </c>
      <c r="CF65">
        <f t="shared" si="26"/>
        <v>1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0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177.76599999999999</v>
      </c>
      <c r="C66">
        <f>VLOOKUP(CONCATENATE($A66,"_",C$4),assets_m6!$A:$D,4,FALSE)</f>
        <v>178.68700000000001</v>
      </c>
      <c r="D66">
        <f>VLOOKUP(CONCATENATE($A66,"_",D$4),assets_m6!$A:$D,4,FALSE)</f>
        <v>177.58799999999999</v>
      </c>
      <c r="E66">
        <f>VLOOKUP(CONCATENATE($A66,"_",E$4),assets_m6!$A:$D,4,FALSE)</f>
        <v>181.62799999999999</v>
      </c>
      <c r="F66">
        <f>VLOOKUP(CONCATENATE($A66,"_",F$4),assets_m6!$A:$D,4,FALSE)</f>
        <v>184.124</v>
      </c>
      <c r="G66">
        <f>VLOOKUP(CONCATENATE($A66,"_",G$4),assets_m6!$A:$D,4,FALSE)</f>
        <v>185.43100000000001</v>
      </c>
      <c r="H66">
        <f>VLOOKUP(CONCATENATE($A66,"_",H$4),assets_m6!$A:$D,4,FALSE)</f>
        <v>185.36199999999999</v>
      </c>
      <c r="I66">
        <f>VLOOKUP(CONCATENATE($A66,"_",I$4),assets_m6!$A:$D,4,FALSE)</f>
        <v>185.18299999999999</v>
      </c>
      <c r="J66">
        <f>VLOOKUP(CONCATENATE($A66,"_",J$4),assets_m6!$A:$D,4,FALSE)</f>
        <v>187.90600000000001</v>
      </c>
      <c r="K66">
        <f>VLOOKUP(CONCATENATE($A66,"_",K$4),assets_m6!$A:$D,4,FALSE)</f>
        <v>187.51</v>
      </c>
      <c r="L66">
        <f>VLOOKUP(CONCATENATE($A66,"_",L$4),assets_m6!$A:$D,4,FALSE)</f>
        <v>188.946</v>
      </c>
      <c r="M66">
        <f>VLOOKUP(CONCATENATE($A66,"_",M$4),assets_m6!$A:$D,4,FALSE)</f>
        <v>190.947</v>
      </c>
      <c r="N66">
        <f>VLOOKUP(CONCATENATE($A66,"_",N$4),assets_m6!$A:$D,4,FALSE)</f>
        <v>188.34200000000001</v>
      </c>
      <c r="O66">
        <f>VLOOKUP(CONCATENATE($A66,"_",O$4),assets_m6!$A:$D,4,FALSE)</f>
        <v>193.72</v>
      </c>
      <c r="P66">
        <f>VLOOKUP(CONCATENATE($A66,"_",P$4),assets_m6!$A:$D,4,FALSE)</f>
        <v>194.44200000000001</v>
      </c>
      <c r="Q66">
        <f>VLOOKUP(CONCATENATE($A66,"_",Q$4),assets_m6!$A:$D,4,FALSE)</f>
        <v>198.41399999999999</v>
      </c>
      <c r="R66">
        <f>VLOOKUP(CONCATENATE($A66,"_",R$4),assets_m6!$A:$D,4,FALSE)</f>
        <v>199.11699999999999</v>
      </c>
      <c r="S66">
        <f>VLOOKUP(CONCATENATE($A66,"_",S$4),assets_m6!$A:$D,4,FALSE)</f>
        <v>199.03700000000001</v>
      </c>
      <c r="T66">
        <f>VLOOKUP(CONCATENATE($A66,"_",T$4),assets_m6!$A:$D,4,FALSE)</f>
        <v>195.69</v>
      </c>
      <c r="U66">
        <f>VLOOKUP(CONCATENATE($A66,"_",U$4),assets_m6!$A:$D,4,FALSE)</f>
        <v>196.988</v>
      </c>
      <c r="V66">
        <f>VLOOKUP(CONCATENATE($A66,"_",V$4),assets_m6!$A:$D,4,FALSE)</f>
        <v>192.75899999999999</v>
      </c>
      <c r="X66" t="str">
        <f t="shared" si="16"/>
        <v>IWM</v>
      </c>
      <c r="Y66">
        <f t="shared" si="16"/>
        <v>177.76599999999999</v>
      </c>
      <c r="Z66">
        <f t="shared" si="41"/>
        <v>178.68700000000001</v>
      </c>
      <c r="AA66">
        <f t="shared" si="41"/>
        <v>177.58799999999999</v>
      </c>
      <c r="AB66">
        <f t="shared" si="41"/>
        <v>181.62799999999999</v>
      </c>
      <c r="AC66">
        <f t="shared" si="41"/>
        <v>184.124</v>
      </c>
      <c r="AD66">
        <f t="shared" si="41"/>
        <v>185.43100000000001</v>
      </c>
      <c r="AE66">
        <f t="shared" si="41"/>
        <v>185.36199999999999</v>
      </c>
      <c r="AF66">
        <f t="shared" si="41"/>
        <v>185.18299999999999</v>
      </c>
      <c r="AG66">
        <f t="shared" si="41"/>
        <v>187.90600000000001</v>
      </c>
      <c r="AH66">
        <f t="shared" si="41"/>
        <v>187.51</v>
      </c>
      <c r="AI66">
        <f t="shared" si="41"/>
        <v>188.946</v>
      </c>
      <c r="AJ66">
        <f t="shared" si="41"/>
        <v>190.947</v>
      </c>
      <c r="AK66">
        <f t="shared" si="41"/>
        <v>188.34200000000001</v>
      </c>
      <c r="AL66">
        <f t="shared" si="41"/>
        <v>193.72</v>
      </c>
      <c r="AM66">
        <f t="shared" si="40"/>
        <v>194.44200000000001</v>
      </c>
      <c r="AN66">
        <f t="shared" si="40"/>
        <v>198.41399999999999</v>
      </c>
      <c r="AO66">
        <f t="shared" si="40"/>
        <v>199.11699999999999</v>
      </c>
      <c r="AP66">
        <f t="shared" si="38"/>
        <v>199.03700000000001</v>
      </c>
      <c r="AQ66">
        <f t="shared" si="38"/>
        <v>195.69</v>
      </c>
      <c r="AR66">
        <f t="shared" si="38"/>
        <v>196.988</v>
      </c>
      <c r="AS66">
        <f t="shared" si="38"/>
        <v>192.75899999999999</v>
      </c>
      <c r="AU66" t="s">
        <v>40</v>
      </c>
      <c r="AV66">
        <f t="shared" si="39"/>
        <v>5.1809682391459608E-5</v>
      </c>
      <c r="AW66">
        <f t="shared" si="39"/>
        <v>-6.1504194485330102E-5</v>
      </c>
      <c r="AX66">
        <f t="shared" si="39"/>
        <v>2.2749284861589705E-4</v>
      </c>
      <c r="AY66">
        <f t="shared" si="39"/>
        <v>1.3742374523751895E-4</v>
      </c>
      <c r="AZ66">
        <f t="shared" si="39"/>
        <v>7.0984771132498564E-5</v>
      </c>
      <c r="BA66">
        <f t="shared" si="39"/>
        <v>-3.7210606640754146E-6</v>
      </c>
      <c r="BB66">
        <f t="shared" si="39"/>
        <v>-9.6567797067361202E-6</v>
      </c>
      <c r="BC66">
        <f t="shared" si="39"/>
        <v>1.470437351160751E-4</v>
      </c>
      <c r="BD66">
        <f t="shared" si="39"/>
        <v>-2.1074366970720201E-5</v>
      </c>
      <c r="BE66">
        <f t="shared" si="39"/>
        <v>7.6582582262279725E-5</v>
      </c>
      <c r="BF66">
        <f t="shared" si="39"/>
        <v>1.0590327395128793E-4</v>
      </c>
      <c r="BG66">
        <f t="shared" si="39"/>
        <v>-1.3642529078749548E-4</v>
      </c>
      <c r="BH66">
        <f t="shared" si="39"/>
        <v>2.8554438202843687E-4</v>
      </c>
      <c r="BI66">
        <f t="shared" si="39"/>
        <v>3.7270287012182962E-5</v>
      </c>
      <c r="BJ66">
        <f t="shared" si="39"/>
        <v>2.0427685376616061E-4</v>
      </c>
      <c r="BK66">
        <f t="shared" si="37"/>
        <v>3.5430967572852871E-5</v>
      </c>
      <c r="BL66">
        <f t="shared" si="37"/>
        <v>-4.0177383146584211E-6</v>
      </c>
      <c r="BM66">
        <f t="shared" si="37"/>
        <v>-1.6815968890206384E-4</v>
      </c>
      <c r="BN66">
        <f t="shared" si="37"/>
        <v>6.6329398538504872E-5</v>
      </c>
      <c r="BO66">
        <f t="shared" si="37"/>
        <v>-2.1468312790626909E-4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8.4341212605335086E-2</v>
      </c>
      <c r="BZ66">
        <f t="shared" si="20"/>
        <v>70</v>
      </c>
      <c r="CA66">
        <f t="shared" si="21"/>
        <v>4</v>
      </c>
      <c r="CB66">
        <f t="shared" si="22"/>
        <v>0.12000000000000002</v>
      </c>
      <c r="CC66">
        <f t="shared" si="23"/>
        <v>0</v>
      </c>
      <c r="CD66">
        <f t="shared" si="24"/>
        <v>0</v>
      </c>
      <c r="CE66">
        <f t="shared" si="25"/>
        <v>0</v>
      </c>
      <c r="CF66">
        <f t="shared" si="26"/>
        <v>1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0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49.029000000000003</v>
      </c>
      <c r="C67">
        <f>VLOOKUP(CONCATENATE($A67,"_",C$4),assets_m6!$A:$D,4,FALSE)</f>
        <v>48.74</v>
      </c>
      <c r="D67">
        <f>VLOOKUP(CONCATENATE($A67,"_",D$4),assets_m6!$A:$D,4,FALSE)</f>
        <v>47.914000000000001</v>
      </c>
      <c r="E67">
        <f>VLOOKUP(CONCATENATE($A67,"_",E$4),assets_m6!$A:$D,4,FALSE)</f>
        <v>49.936</v>
      </c>
      <c r="F67">
        <f>VLOOKUP(CONCATENATE($A67,"_",F$4),assets_m6!$A:$D,4,FALSE)</f>
        <v>50.643000000000001</v>
      </c>
      <c r="G67">
        <f>VLOOKUP(CONCATENATE($A67,"_",G$4),assets_m6!$A:$D,4,FALSE)</f>
        <v>51.29</v>
      </c>
      <c r="H67">
        <f>VLOOKUP(CONCATENATE($A67,"_",H$4),assets_m6!$A:$D,4,FALSE)</f>
        <v>51.180999999999997</v>
      </c>
      <c r="I67">
        <f>VLOOKUP(CONCATENATE($A67,"_",I$4),assets_m6!$A:$D,4,FALSE)</f>
        <v>50.781999999999996</v>
      </c>
      <c r="J67">
        <f>VLOOKUP(CONCATENATE($A67,"_",J$4),assets_m6!$A:$D,4,FALSE)</f>
        <v>52.106999999999999</v>
      </c>
      <c r="K67">
        <f>VLOOKUP(CONCATENATE($A67,"_",K$4),assets_m6!$A:$D,4,FALSE)</f>
        <v>52.426000000000002</v>
      </c>
      <c r="L67">
        <f>VLOOKUP(CONCATENATE($A67,"_",L$4),assets_m6!$A:$D,4,FALSE)</f>
        <v>52.256999999999998</v>
      </c>
      <c r="M67">
        <f>VLOOKUP(CONCATENATE($A67,"_",M$4),assets_m6!$A:$D,4,FALSE)</f>
        <v>51.828000000000003</v>
      </c>
      <c r="N67">
        <f>VLOOKUP(CONCATENATE($A67,"_",N$4),assets_m6!$A:$D,4,FALSE)</f>
        <v>51.210999999999999</v>
      </c>
      <c r="O67">
        <f>VLOOKUP(CONCATENATE($A67,"_",O$4),assets_m6!$A:$D,4,FALSE)</f>
        <v>52.645000000000003</v>
      </c>
      <c r="P67">
        <f>VLOOKUP(CONCATENATE($A67,"_",P$4),assets_m6!$A:$D,4,FALSE)</f>
        <v>52.415999999999997</v>
      </c>
      <c r="Q67">
        <f>VLOOKUP(CONCATENATE($A67,"_",Q$4),assets_m6!$A:$D,4,FALSE)</f>
        <v>53.442</v>
      </c>
      <c r="R67">
        <f>VLOOKUP(CONCATENATE($A67,"_",R$4),assets_m6!$A:$D,4,FALSE)</f>
        <v>53.670999999999999</v>
      </c>
      <c r="S67">
        <f>VLOOKUP(CONCATENATE($A67,"_",S$4),assets_m6!$A:$D,4,FALSE)</f>
        <v>53.512</v>
      </c>
      <c r="T67">
        <f>VLOOKUP(CONCATENATE($A67,"_",T$4),assets_m6!$A:$D,4,FALSE)</f>
        <v>53.103000000000002</v>
      </c>
      <c r="U67">
        <f>VLOOKUP(CONCATENATE($A67,"_",U$4),assets_m6!$A:$D,4,FALSE)</f>
        <v>53.362000000000002</v>
      </c>
      <c r="V67">
        <f>VLOOKUP(CONCATENATE($A67,"_",V$4),assets_m6!$A:$D,4,FALSE)</f>
        <v>52.295999999999999</v>
      </c>
      <c r="X67" t="str">
        <f t="shared" si="16"/>
        <v>IXN</v>
      </c>
      <c r="Y67">
        <f t="shared" si="16"/>
        <v>49.029000000000003</v>
      </c>
      <c r="Z67">
        <f t="shared" si="41"/>
        <v>48.74</v>
      </c>
      <c r="AA67">
        <f t="shared" si="41"/>
        <v>47.914000000000001</v>
      </c>
      <c r="AB67">
        <f t="shared" si="41"/>
        <v>49.936</v>
      </c>
      <c r="AC67">
        <f t="shared" si="41"/>
        <v>50.643000000000001</v>
      </c>
      <c r="AD67">
        <f t="shared" si="41"/>
        <v>51.29</v>
      </c>
      <c r="AE67">
        <f t="shared" si="41"/>
        <v>51.180999999999997</v>
      </c>
      <c r="AF67">
        <f t="shared" si="41"/>
        <v>50.781999999999996</v>
      </c>
      <c r="AG67">
        <f t="shared" si="41"/>
        <v>52.106999999999999</v>
      </c>
      <c r="AH67">
        <f t="shared" si="41"/>
        <v>52.426000000000002</v>
      </c>
      <c r="AI67">
        <f t="shared" si="41"/>
        <v>52.256999999999998</v>
      </c>
      <c r="AJ67">
        <f t="shared" si="41"/>
        <v>51.828000000000003</v>
      </c>
      <c r="AK67">
        <f t="shared" si="41"/>
        <v>51.210999999999999</v>
      </c>
      <c r="AL67">
        <f t="shared" si="41"/>
        <v>52.645000000000003</v>
      </c>
      <c r="AM67">
        <f t="shared" si="40"/>
        <v>52.415999999999997</v>
      </c>
      <c r="AN67">
        <f t="shared" si="40"/>
        <v>53.442</v>
      </c>
      <c r="AO67">
        <f t="shared" si="40"/>
        <v>53.670999999999999</v>
      </c>
      <c r="AP67">
        <f t="shared" si="38"/>
        <v>53.512</v>
      </c>
      <c r="AQ67">
        <f t="shared" si="38"/>
        <v>53.103000000000002</v>
      </c>
      <c r="AR67">
        <f t="shared" si="38"/>
        <v>53.362000000000002</v>
      </c>
      <c r="AS67">
        <f t="shared" si="38"/>
        <v>52.295999999999999</v>
      </c>
      <c r="AU67" t="s">
        <v>31</v>
      </c>
      <c r="AV67">
        <f t="shared" si="39"/>
        <v>-5.8944706194293476E-5</v>
      </c>
      <c r="AW67">
        <f t="shared" si="39"/>
        <v>-1.6947066064833822E-4</v>
      </c>
      <c r="AX67">
        <f t="shared" si="39"/>
        <v>4.2200609425220153E-4</v>
      </c>
      <c r="AY67">
        <f t="shared" si="39"/>
        <v>1.415812239666775E-4</v>
      </c>
      <c r="AZ67">
        <f t="shared" si="39"/>
        <v>1.2775704440890122E-4</v>
      </c>
      <c r="BA67">
        <f t="shared" si="39"/>
        <v>-2.1251705985572581E-5</v>
      </c>
      <c r="BB67">
        <f t="shared" si="39"/>
        <v>-7.7958617455696627E-5</v>
      </c>
      <c r="BC67">
        <f t="shared" si="39"/>
        <v>2.6091922334685579E-4</v>
      </c>
      <c r="BD67">
        <f t="shared" si="39"/>
        <v>6.1220181549504407E-5</v>
      </c>
      <c r="BE67">
        <f t="shared" si="39"/>
        <v>-3.2235913478046012E-5</v>
      </c>
      <c r="BF67">
        <f t="shared" si="39"/>
        <v>-8.2094264883172583E-5</v>
      </c>
      <c r="BG67">
        <f t="shared" si="39"/>
        <v>-1.190476190476199E-4</v>
      </c>
      <c r="BH67">
        <f t="shared" si="39"/>
        <v>2.800179648903565E-4</v>
      </c>
      <c r="BI67">
        <f t="shared" si="39"/>
        <v>-4.3498907778517676E-5</v>
      </c>
      <c r="BJ67">
        <f t="shared" si="39"/>
        <v>1.9574175824175889E-4</v>
      </c>
      <c r="BK67">
        <f t="shared" si="37"/>
        <v>4.2850192732307772E-5</v>
      </c>
      <c r="BL67">
        <f t="shared" si="37"/>
        <v>-2.9624937116878559E-5</v>
      </c>
      <c r="BM67">
        <f t="shared" si="37"/>
        <v>-7.643145462699935E-5</v>
      </c>
      <c r="BN67">
        <f t="shared" si="37"/>
        <v>4.8773138994030527E-5</v>
      </c>
      <c r="BO67">
        <f t="shared" si="37"/>
        <v>-1.9976762490161586E-4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6.6634032919292568E-2</v>
      </c>
      <c r="BZ67">
        <f t="shared" si="20"/>
        <v>62</v>
      </c>
      <c r="CA67">
        <f t="shared" si="21"/>
        <v>4</v>
      </c>
      <c r="CB67">
        <f t="shared" si="22"/>
        <v>0.12000000000000002</v>
      </c>
      <c r="CC67">
        <f t="shared" si="23"/>
        <v>0</v>
      </c>
      <c r="CD67">
        <f t="shared" si="24"/>
        <v>0</v>
      </c>
      <c r="CE67">
        <f t="shared" si="25"/>
        <v>0</v>
      </c>
      <c r="CF67">
        <f t="shared" si="26"/>
        <v>1</v>
      </c>
      <c r="CG67">
        <f t="shared" si="27"/>
        <v>0</v>
      </c>
      <c r="CI67">
        <f t="shared" si="28"/>
        <v>0</v>
      </c>
      <c r="CJ67">
        <f t="shared" si="29"/>
        <v>0</v>
      </c>
      <c r="CK67">
        <f t="shared" si="29"/>
        <v>0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4.8079999999999998</v>
      </c>
      <c r="C68">
        <f>VLOOKUP(CONCATENATE($A68,"_",C$4),assets_m6!$A:$D,4,FALSE)</f>
        <v>4.8109999999999999</v>
      </c>
      <c r="D68">
        <f>VLOOKUP(CONCATENATE($A68,"_",D$4),assets_m6!$A:$D,4,FALSE)</f>
        <v>4.7880000000000003</v>
      </c>
      <c r="E68">
        <f>VLOOKUP(CONCATENATE($A68,"_",E$4),assets_m6!$A:$D,4,FALSE)</f>
        <v>4.806</v>
      </c>
      <c r="F68">
        <f>VLOOKUP(CONCATENATE($A68,"_",F$4),assets_m6!$A:$D,4,FALSE)</f>
        <v>4.8849999999999998</v>
      </c>
      <c r="G68">
        <f>VLOOKUP(CONCATENATE($A68,"_",G$4),assets_m6!$A:$D,4,FALSE)</f>
        <v>4.9340000000000002</v>
      </c>
      <c r="H68">
        <f>VLOOKUP(CONCATENATE($A68,"_",H$4),assets_m6!$A:$D,4,FALSE)</f>
        <v>4.9560000000000004</v>
      </c>
      <c r="I68">
        <f>VLOOKUP(CONCATENATE($A68,"_",I$4),assets_m6!$A:$D,4,FALSE)</f>
        <v>4.9169999999999998</v>
      </c>
      <c r="J68">
        <f>VLOOKUP(CONCATENATE($A68,"_",J$4),assets_m6!$A:$D,4,FALSE)</f>
        <v>4.9189999999999996</v>
      </c>
      <c r="K68">
        <f>VLOOKUP(CONCATENATE($A68,"_",K$4),assets_m6!$A:$D,4,FALSE)</f>
        <v>4.984</v>
      </c>
      <c r="L68">
        <f>VLOOKUP(CONCATENATE($A68,"_",L$4),assets_m6!$A:$D,4,FALSE)</f>
        <v>4.9329999999999998</v>
      </c>
      <c r="M68">
        <f>VLOOKUP(CONCATENATE($A68,"_",M$4),assets_m6!$A:$D,4,FALSE)</f>
        <v>5.0339999999999998</v>
      </c>
      <c r="N68">
        <f>VLOOKUP(CONCATENATE($A68,"_",N$4),assets_m6!$A:$D,4,FALSE)</f>
        <v>4.984</v>
      </c>
      <c r="O68">
        <f>VLOOKUP(CONCATENATE($A68,"_",O$4),assets_m6!$A:$D,4,FALSE)</f>
        <v>5.0579999999999998</v>
      </c>
      <c r="P68">
        <f>VLOOKUP(CONCATENATE($A68,"_",P$4),assets_m6!$A:$D,4,FALSE)</f>
        <v>5.0720000000000001</v>
      </c>
      <c r="Q68">
        <f>VLOOKUP(CONCATENATE($A68,"_",Q$4),assets_m6!$A:$D,4,FALSE)</f>
        <v>5.0490000000000004</v>
      </c>
      <c r="R68">
        <f>VLOOKUP(CONCATENATE($A68,"_",R$4),assets_m6!$A:$D,4,FALSE)</f>
        <v>5.0640000000000001</v>
      </c>
      <c r="S68">
        <f>VLOOKUP(CONCATENATE($A68,"_",S$4),assets_m6!$A:$D,4,FALSE)</f>
        <v>5.0229999999999997</v>
      </c>
      <c r="T68">
        <f>VLOOKUP(CONCATENATE($A68,"_",T$4),assets_m6!$A:$D,4,FALSE)</f>
        <v>4.952</v>
      </c>
      <c r="U68">
        <f>VLOOKUP(CONCATENATE($A68,"_",U$4),assets_m6!$A:$D,4,FALSE)</f>
        <v>4.96</v>
      </c>
      <c r="V68">
        <f>VLOOKUP(CONCATENATE($A68,"_",V$4),assets_m6!$A:$D,4,FALSE)</f>
        <v>4.8959999999999999</v>
      </c>
      <c r="X68" t="str">
        <f t="shared" si="16"/>
        <v>JPEA.L</v>
      </c>
      <c r="Y68">
        <f t="shared" si="16"/>
        <v>4.8079999999999998</v>
      </c>
      <c r="Z68">
        <f t="shared" si="41"/>
        <v>4.8109999999999999</v>
      </c>
      <c r="AA68">
        <f t="shared" si="41"/>
        <v>4.7880000000000003</v>
      </c>
      <c r="AB68">
        <f t="shared" si="41"/>
        <v>4.806</v>
      </c>
      <c r="AC68">
        <f t="shared" si="41"/>
        <v>4.8849999999999998</v>
      </c>
      <c r="AD68">
        <f t="shared" si="41"/>
        <v>4.9340000000000002</v>
      </c>
      <c r="AE68">
        <f t="shared" si="41"/>
        <v>4.9560000000000004</v>
      </c>
      <c r="AF68">
        <f t="shared" si="41"/>
        <v>4.9169999999999998</v>
      </c>
      <c r="AG68">
        <f t="shared" si="41"/>
        <v>4.9189999999999996</v>
      </c>
      <c r="AH68">
        <f t="shared" si="41"/>
        <v>4.984</v>
      </c>
      <c r="AI68">
        <f t="shared" si="41"/>
        <v>4.9329999999999998</v>
      </c>
      <c r="AJ68">
        <f t="shared" si="41"/>
        <v>5.0339999999999998</v>
      </c>
      <c r="AK68">
        <f t="shared" si="41"/>
        <v>4.984</v>
      </c>
      <c r="AL68">
        <f t="shared" si="41"/>
        <v>5.0579999999999998</v>
      </c>
      <c r="AM68">
        <f t="shared" si="40"/>
        <v>5.0720000000000001</v>
      </c>
      <c r="AN68">
        <f t="shared" si="40"/>
        <v>5.0490000000000004</v>
      </c>
      <c r="AO68">
        <f t="shared" si="40"/>
        <v>5.0640000000000001</v>
      </c>
      <c r="AP68">
        <f t="shared" si="38"/>
        <v>5.0229999999999997</v>
      </c>
      <c r="AQ68">
        <f t="shared" si="38"/>
        <v>4.952</v>
      </c>
      <c r="AR68">
        <f t="shared" si="38"/>
        <v>4.96</v>
      </c>
      <c r="AS68">
        <f t="shared" si="38"/>
        <v>4.8959999999999999</v>
      </c>
      <c r="AU68" t="s">
        <v>34</v>
      </c>
      <c r="AV68">
        <f t="shared" si="39"/>
        <v>6.2396006655576413E-6</v>
      </c>
      <c r="AW68">
        <f t="shared" si="39"/>
        <v>-4.7807108709207419E-5</v>
      </c>
      <c r="AX68">
        <f t="shared" si="39"/>
        <v>3.7593984962405586E-5</v>
      </c>
      <c r="AY68">
        <f t="shared" si="39"/>
        <v>1.6437786100707396E-4</v>
      </c>
      <c r="AZ68">
        <f t="shared" si="39"/>
        <v>1.0030706243602944E-4</v>
      </c>
      <c r="BA68">
        <f t="shared" si="39"/>
        <v>4.458856911228261E-5</v>
      </c>
      <c r="BB68">
        <f t="shared" si="39"/>
        <v>-7.8692493946732418E-5</v>
      </c>
      <c r="BC68">
        <f t="shared" si="39"/>
        <v>4.0675208460438882E-6</v>
      </c>
      <c r="BD68">
        <f t="shared" si="39"/>
        <v>1.3214067899979751E-4</v>
      </c>
      <c r="BE68">
        <f t="shared" si="39"/>
        <v>-1.0232744783306612E-4</v>
      </c>
      <c r="BF68">
        <f t="shared" si="39"/>
        <v>2.0474356375430768E-4</v>
      </c>
      <c r="BG68">
        <f t="shared" si="39"/>
        <v>-9.9324592769169307E-5</v>
      </c>
      <c r="BH68">
        <f t="shared" si="39"/>
        <v>1.4847512038523243E-4</v>
      </c>
      <c r="BI68">
        <f t="shared" si="39"/>
        <v>2.7678924476077967E-5</v>
      </c>
      <c r="BJ68">
        <f t="shared" si="39"/>
        <v>-4.5347003154573517E-5</v>
      </c>
      <c r="BK68">
        <f t="shared" si="37"/>
        <v>2.9708853238264369E-5</v>
      </c>
      <c r="BL68">
        <f t="shared" si="37"/>
        <v>-8.0963665086888561E-5</v>
      </c>
      <c r="BM68">
        <f t="shared" si="37"/>
        <v>-1.4134979096157622E-4</v>
      </c>
      <c r="BN68">
        <f t="shared" si="37"/>
        <v>1.6155088852988708E-5</v>
      </c>
      <c r="BO68">
        <f t="shared" si="37"/>
        <v>-1.2903225806451624E-4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1.8302828618968404E-2</v>
      </c>
      <c r="BZ68">
        <f t="shared" si="20"/>
        <v>30</v>
      </c>
      <c r="CA68">
        <f t="shared" si="21"/>
        <v>2</v>
      </c>
      <c r="CB68">
        <f t="shared" si="22"/>
        <v>0.11999999999999997</v>
      </c>
      <c r="CC68">
        <f t="shared" si="23"/>
        <v>0</v>
      </c>
      <c r="CD68">
        <f t="shared" si="24"/>
        <v>1</v>
      </c>
      <c r="CE68">
        <f t="shared" si="25"/>
        <v>0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1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112.908</v>
      </c>
      <c r="C69">
        <f>VLOOKUP(CONCATENATE($A69,"_",C$4),assets_m6!$A:$D,4,FALSE)</f>
        <v>113.361</v>
      </c>
      <c r="D69">
        <f>VLOOKUP(CONCATENATE($A69,"_",D$4),assets_m6!$A:$D,4,FALSE)</f>
        <v>111.59</v>
      </c>
      <c r="E69">
        <f>VLOOKUP(CONCATENATE($A69,"_",E$4),assets_m6!$A:$D,4,FALSE)</f>
        <v>113.381</v>
      </c>
      <c r="F69">
        <f>VLOOKUP(CONCATENATE($A69,"_",F$4),assets_m6!$A:$D,4,FALSE)</f>
        <v>112.958</v>
      </c>
      <c r="G69">
        <f>VLOOKUP(CONCATENATE($A69,"_",G$4),assets_m6!$A:$D,4,FALSE)</f>
        <v>113.499</v>
      </c>
      <c r="H69">
        <f>VLOOKUP(CONCATENATE($A69,"_",H$4),assets_m6!$A:$D,4,FALSE)</f>
        <v>112.367</v>
      </c>
      <c r="I69">
        <f>VLOOKUP(CONCATENATE($A69,"_",I$4),assets_m6!$A:$D,4,FALSE)</f>
        <v>110.616</v>
      </c>
      <c r="J69">
        <f>VLOOKUP(CONCATENATE($A69,"_",J$4),assets_m6!$A:$D,4,FALSE)</f>
        <v>111.777</v>
      </c>
      <c r="K69">
        <f>VLOOKUP(CONCATENATE($A69,"_",K$4),assets_m6!$A:$D,4,FALSE)</f>
        <v>110.547</v>
      </c>
      <c r="L69">
        <f>VLOOKUP(CONCATENATE($A69,"_",L$4),assets_m6!$A:$D,4,FALSE)</f>
        <v>113.892</v>
      </c>
      <c r="M69">
        <f>VLOOKUP(CONCATENATE($A69,"_",M$4),assets_m6!$A:$D,4,FALSE)</f>
        <v>112.505</v>
      </c>
      <c r="N69">
        <f>VLOOKUP(CONCATENATE($A69,"_",N$4),assets_m6!$A:$D,4,FALSE)</f>
        <v>113.518</v>
      </c>
      <c r="O69">
        <f>VLOOKUP(CONCATENATE($A69,"_",O$4),assets_m6!$A:$D,4,FALSE)</f>
        <v>116.48</v>
      </c>
      <c r="P69">
        <f>VLOOKUP(CONCATENATE($A69,"_",P$4),assets_m6!$A:$D,4,FALSE)</f>
        <v>118.202</v>
      </c>
      <c r="Q69">
        <f>VLOOKUP(CONCATENATE($A69,"_",Q$4),assets_m6!$A:$D,4,FALSE)</f>
        <v>120.15900000000001</v>
      </c>
      <c r="R69">
        <f>VLOOKUP(CONCATENATE($A69,"_",R$4),assets_m6!$A:$D,4,FALSE)</f>
        <v>120.48399999999999</v>
      </c>
      <c r="S69">
        <f>VLOOKUP(CONCATENATE($A69,"_",S$4),assets_m6!$A:$D,4,FALSE)</f>
        <v>121.63500000000001</v>
      </c>
      <c r="T69">
        <f>VLOOKUP(CONCATENATE($A69,"_",T$4),assets_m6!$A:$D,4,FALSE)</f>
        <v>120.61199999999999</v>
      </c>
      <c r="U69">
        <f>VLOOKUP(CONCATENATE($A69,"_",U$4),assets_m6!$A:$D,4,FALSE)</f>
        <v>119.67700000000001</v>
      </c>
      <c r="V69">
        <f>VLOOKUP(CONCATENATE($A69,"_",V$4),assets_m6!$A:$D,4,FALSE)</f>
        <v>116.71599999999999</v>
      </c>
      <c r="X69" t="str">
        <f t="shared" si="16"/>
        <v>JPM</v>
      </c>
      <c r="Y69">
        <f t="shared" si="16"/>
        <v>112.908</v>
      </c>
      <c r="Z69">
        <f t="shared" si="41"/>
        <v>113.361</v>
      </c>
      <c r="AA69">
        <f t="shared" si="41"/>
        <v>111.59</v>
      </c>
      <c r="AB69">
        <f t="shared" si="41"/>
        <v>113.381</v>
      </c>
      <c r="AC69">
        <f t="shared" si="41"/>
        <v>112.958</v>
      </c>
      <c r="AD69">
        <f t="shared" si="41"/>
        <v>113.499</v>
      </c>
      <c r="AE69">
        <f t="shared" si="41"/>
        <v>112.367</v>
      </c>
      <c r="AF69">
        <f t="shared" si="41"/>
        <v>110.616</v>
      </c>
      <c r="AG69">
        <f t="shared" si="41"/>
        <v>111.777</v>
      </c>
      <c r="AH69">
        <f t="shared" si="41"/>
        <v>110.547</v>
      </c>
      <c r="AI69">
        <f t="shared" si="41"/>
        <v>113.892</v>
      </c>
      <c r="AJ69">
        <f t="shared" si="41"/>
        <v>112.505</v>
      </c>
      <c r="AK69">
        <f t="shared" si="41"/>
        <v>113.518</v>
      </c>
      <c r="AL69">
        <f t="shared" si="41"/>
        <v>116.48</v>
      </c>
      <c r="AM69">
        <f t="shared" si="40"/>
        <v>118.202</v>
      </c>
      <c r="AN69">
        <f t="shared" si="40"/>
        <v>120.15900000000001</v>
      </c>
      <c r="AO69">
        <f t="shared" si="40"/>
        <v>120.48399999999999</v>
      </c>
      <c r="AP69">
        <f t="shared" si="38"/>
        <v>121.63500000000001</v>
      </c>
      <c r="AQ69">
        <f t="shared" si="38"/>
        <v>120.61199999999999</v>
      </c>
      <c r="AR69">
        <f t="shared" si="38"/>
        <v>119.67700000000001</v>
      </c>
      <c r="AS69">
        <f t="shared" si="38"/>
        <v>116.71599999999999</v>
      </c>
      <c r="AU69" t="s">
        <v>41</v>
      </c>
      <c r="AV69">
        <f t="shared" ref="AV69:BK85" si="42">$BW69*(Z69-Y69)/Y69</f>
        <v>4.0121160590923844E-5</v>
      </c>
      <c r="AW69">
        <f t="shared" si="42"/>
        <v>-1.5622656822011102E-4</v>
      </c>
      <c r="AX69">
        <f t="shared" si="42"/>
        <v>1.6049825253158857E-4</v>
      </c>
      <c r="AY69">
        <f t="shared" si="42"/>
        <v>-3.7307838173944653E-5</v>
      </c>
      <c r="AZ69">
        <f t="shared" si="42"/>
        <v>4.7893907470032831E-5</v>
      </c>
      <c r="BA69">
        <f t="shared" si="42"/>
        <v>-9.9736561555607619E-5</v>
      </c>
      <c r="BB69">
        <f t="shared" si="42"/>
        <v>-1.5582866855927497E-4</v>
      </c>
      <c r="BC69">
        <f t="shared" si="42"/>
        <v>1.0495769147320474E-4</v>
      </c>
      <c r="BD69">
        <f t="shared" si="42"/>
        <v>-1.1004052712096441E-4</v>
      </c>
      <c r="BE69">
        <f t="shared" si="42"/>
        <v>3.0258623029118822E-4</v>
      </c>
      <c r="BF69">
        <f t="shared" si="42"/>
        <v>-1.2178203912478494E-4</v>
      </c>
      <c r="BG69">
        <f t="shared" si="42"/>
        <v>9.0040442646993941E-5</v>
      </c>
      <c r="BH69">
        <f t="shared" si="42"/>
        <v>2.6092778237812538E-4</v>
      </c>
      <c r="BI69">
        <f t="shared" si="42"/>
        <v>1.4783653846153798E-4</v>
      </c>
      <c r="BJ69">
        <f t="shared" si="42"/>
        <v>1.6556403444950238E-4</v>
      </c>
      <c r="BK69">
        <f t="shared" si="37"/>
        <v>2.7047495401924832E-5</v>
      </c>
      <c r="BL69">
        <f t="shared" si="37"/>
        <v>9.5531356860662877E-5</v>
      </c>
      <c r="BM69">
        <f t="shared" si="37"/>
        <v>-8.4104081884326908E-5</v>
      </c>
      <c r="BN69">
        <f t="shared" si="37"/>
        <v>-7.7521307995886653E-5</v>
      </c>
      <c r="BO69">
        <f t="shared" si="37"/>
        <v>-2.4741596129582231E-4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3.3726573847734372E-2</v>
      </c>
      <c r="BZ69">
        <f t="shared" si="20"/>
        <v>44</v>
      </c>
      <c r="CA69">
        <f t="shared" si="21"/>
        <v>3</v>
      </c>
      <c r="CB69">
        <f t="shared" si="22"/>
        <v>7.9999999999999988E-2</v>
      </c>
      <c r="CC69">
        <f t="shared" si="23"/>
        <v>0</v>
      </c>
      <c r="CD69">
        <f t="shared" si="24"/>
        <v>0</v>
      </c>
      <c r="CE69">
        <f t="shared" si="25"/>
        <v>1</v>
      </c>
      <c r="CF69">
        <f t="shared" si="26"/>
        <v>0</v>
      </c>
      <c r="CG69">
        <f t="shared" si="27"/>
        <v>0</v>
      </c>
      <c r="CI69">
        <f t="shared" si="28"/>
        <v>0</v>
      </c>
      <c r="CJ69">
        <f t="shared" si="29"/>
        <v>0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45.472000000000001</v>
      </c>
      <c r="C70">
        <f>VLOOKUP(CONCATENATE($A70,"_",C$4),assets_m6!$A:$D,4,FALSE)</f>
        <v>44.951000000000001</v>
      </c>
      <c r="D70">
        <f>VLOOKUP(CONCATENATE($A70,"_",D$4),assets_m6!$A:$D,4,FALSE)</f>
        <v>45.256</v>
      </c>
      <c r="E70">
        <f>VLOOKUP(CONCATENATE($A70,"_",E$4),assets_m6!$A:$D,4,FALSE)</f>
        <v>45.177</v>
      </c>
      <c r="F70">
        <f>VLOOKUP(CONCATENATE($A70,"_",F$4),assets_m6!$A:$D,4,FALSE)</f>
        <v>45.274999999999999</v>
      </c>
      <c r="G70">
        <f>VLOOKUP(CONCATENATE($A70,"_",G$4),assets_m6!$A:$D,4,FALSE)</f>
        <v>45.667999999999999</v>
      </c>
      <c r="H70">
        <f>VLOOKUP(CONCATENATE($A70,"_",H$4),assets_m6!$A:$D,4,FALSE)</f>
        <v>45.963999999999999</v>
      </c>
      <c r="I70">
        <f>VLOOKUP(CONCATENATE($A70,"_",I$4),assets_m6!$A:$D,4,FALSE)</f>
        <v>46.003</v>
      </c>
      <c r="J70">
        <f>VLOOKUP(CONCATENATE($A70,"_",J$4),assets_m6!$A:$D,4,FALSE)</f>
        <v>46.19</v>
      </c>
      <c r="K70">
        <f>VLOOKUP(CONCATENATE($A70,"_",K$4),assets_m6!$A:$D,4,FALSE)</f>
        <v>45.923999999999999</v>
      </c>
      <c r="L70">
        <f>VLOOKUP(CONCATENATE($A70,"_",L$4),assets_m6!$A:$D,4,FALSE)</f>
        <v>46.465000000000003</v>
      </c>
      <c r="M70">
        <f>VLOOKUP(CONCATENATE($A70,"_",M$4),assets_m6!$A:$D,4,FALSE)</f>
        <v>46.308</v>
      </c>
      <c r="N70">
        <f>VLOOKUP(CONCATENATE($A70,"_",N$4),assets_m6!$A:$D,4,FALSE)</f>
        <v>46.091000000000001</v>
      </c>
      <c r="O70">
        <f>VLOOKUP(CONCATENATE($A70,"_",O$4),assets_m6!$A:$D,4,FALSE)</f>
        <v>46.012999999999998</v>
      </c>
      <c r="P70">
        <f>VLOOKUP(CONCATENATE($A70,"_",P$4),assets_m6!$A:$D,4,FALSE)</f>
        <v>46.405999999999999</v>
      </c>
      <c r="Q70">
        <f>VLOOKUP(CONCATENATE($A70,"_",Q$4),assets_m6!$A:$D,4,FALSE)</f>
        <v>46.683</v>
      </c>
      <c r="R70">
        <f>VLOOKUP(CONCATENATE($A70,"_",R$4),assets_m6!$A:$D,4,FALSE)</f>
        <v>46.988999999999997</v>
      </c>
      <c r="S70">
        <f>VLOOKUP(CONCATENATE($A70,"_",S$4),assets_m6!$A:$D,4,FALSE)</f>
        <v>48.531999999999996</v>
      </c>
      <c r="T70">
        <f>VLOOKUP(CONCATENATE($A70,"_",T$4),assets_m6!$A:$D,4,FALSE)</f>
        <v>48.008000000000003</v>
      </c>
      <c r="U70">
        <f>VLOOKUP(CONCATENATE($A70,"_",U$4),assets_m6!$A:$D,4,FALSE)</f>
        <v>49.066000000000003</v>
      </c>
      <c r="V70">
        <f>VLOOKUP(CONCATENATE($A70,"_",V$4),assets_m6!$A:$D,4,FALSE)</f>
        <v>48.947000000000003</v>
      </c>
      <c r="X70" t="str">
        <f t="shared" ref="X70:Y104" si="44">A70</f>
        <v>KR</v>
      </c>
      <c r="Y70">
        <f t="shared" si="44"/>
        <v>45.472000000000001</v>
      </c>
      <c r="Z70">
        <f t="shared" si="41"/>
        <v>44.951000000000001</v>
      </c>
      <c r="AA70">
        <f t="shared" si="41"/>
        <v>45.256</v>
      </c>
      <c r="AB70">
        <f t="shared" si="41"/>
        <v>45.177</v>
      </c>
      <c r="AC70">
        <f t="shared" si="41"/>
        <v>45.274999999999999</v>
      </c>
      <c r="AD70">
        <f t="shared" si="41"/>
        <v>45.667999999999999</v>
      </c>
      <c r="AE70">
        <f t="shared" si="41"/>
        <v>45.963999999999999</v>
      </c>
      <c r="AF70">
        <f t="shared" si="41"/>
        <v>46.003</v>
      </c>
      <c r="AG70">
        <f t="shared" si="41"/>
        <v>46.19</v>
      </c>
      <c r="AH70">
        <f t="shared" si="41"/>
        <v>45.923999999999999</v>
      </c>
      <c r="AI70">
        <f t="shared" si="41"/>
        <v>46.465000000000003</v>
      </c>
      <c r="AJ70">
        <f t="shared" si="41"/>
        <v>46.308</v>
      </c>
      <c r="AK70">
        <f t="shared" si="41"/>
        <v>46.091000000000001</v>
      </c>
      <c r="AL70">
        <f t="shared" si="41"/>
        <v>46.012999999999998</v>
      </c>
      <c r="AM70">
        <f t="shared" si="40"/>
        <v>46.405999999999999</v>
      </c>
      <c r="AN70">
        <f t="shared" si="40"/>
        <v>46.683</v>
      </c>
      <c r="AO70">
        <f t="shared" si="40"/>
        <v>46.988999999999997</v>
      </c>
      <c r="AP70">
        <f t="shared" si="38"/>
        <v>48.531999999999996</v>
      </c>
      <c r="AQ70">
        <f t="shared" si="38"/>
        <v>48.008000000000003</v>
      </c>
      <c r="AR70">
        <f t="shared" si="38"/>
        <v>49.066000000000003</v>
      </c>
      <c r="AS70">
        <f t="shared" si="38"/>
        <v>48.947000000000003</v>
      </c>
      <c r="AU70" t="s">
        <v>32</v>
      </c>
      <c r="AV70">
        <f t="shared" si="42"/>
        <v>-1.1457600281491925E-4</v>
      </c>
      <c r="AW70">
        <f t="shared" si="42"/>
        <v>6.7851660697203556E-5</v>
      </c>
      <c r="AX70">
        <f t="shared" si="42"/>
        <v>-1.745624889517426E-5</v>
      </c>
      <c r="AY70">
        <f t="shared" si="42"/>
        <v>2.1692454124886331E-5</v>
      </c>
      <c r="AZ70">
        <f t="shared" si="42"/>
        <v>8.6802871341800281E-5</v>
      </c>
      <c r="BA70">
        <f t="shared" si="42"/>
        <v>6.4815625821143777E-5</v>
      </c>
      <c r="BB70">
        <f t="shared" si="42"/>
        <v>8.4849012270475763E-6</v>
      </c>
      <c r="BC70">
        <f t="shared" si="42"/>
        <v>4.0649522857204442E-5</v>
      </c>
      <c r="BD70">
        <f t="shared" si="42"/>
        <v>-5.7588222558995069E-5</v>
      </c>
      <c r="BE70">
        <f t="shared" si="42"/>
        <v>1.1780332723630431E-4</v>
      </c>
      <c r="BF70">
        <f t="shared" si="42"/>
        <v>-3.3788873345529659E-5</v>
      </c>
      <c r="BG70">
        <f t="shared" si="42"/>
        <v>-4.6860153753130936E-5</v>
      </c>
      <c r="BH70">
        <f t="shared" si="42"/>
        <v>-1.6923043544293453E-5</v>
      </c>
      <c r="BI70">
        <f t="shared" si="42"/>
        <v>8.5410644817769055E-5</v>
      </c>
      <c r="BJ70">
        <f t="shared" si="42"/>
        <v>5.9690557255527529E-5</v>
      </c>
      <c r="BK70">
        <f t="shared" si="37"/>
        <v>6.5548486601117625E-5</v>
      </c>
      <c r="BL70">
        <f t="shared" si="37"/>
        <v>3.2837472599970191E-4</v>
      </c>
      <c r="BM70">
        <f t="shared" si="37"/>
        <v>-1.0796999917580027E-4</v>
      </c>
      <c r="BN70">
        <f t="shared" si="37"/>
        <v>2.2037993667722045E-4</v>
      </c>
      <c r="BO70">
        <f t="shared" si="37"/>
        <v>-2.4253046916398273E-5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7.6420654468684054E-2</v>
      </c>
      <c r="BZ70">
        <f t="shared" ref="BZ70:BZ104" si="47">RANK(BY70,BY$5:BY$104,1)</f>
        <v>65</v>
      </c>
      <c r="CA70">
        <f t="shared" ref="CA70:CA104" si="48">IF(BZ70&lt;=20,1,IF(BZ70&lt;=40,2,IF(BZ70&lt;=60,3,IF(BZ70&lt;=80,4,5))))</f>
        <v>4</v>
      </c>
      <c r="CB70">
        <f t="shared" ref="CB70:CB104" si="49">((CI70-CN70)^2+(CJ70-CO70)^2+(CK70-CP70)^2+(CL70-CQ70)^2+(CM70-CR70)^2)/5</f>
        <v>0.12000000000000002</v>
      </c>
      <c r="CC70">
        <f t="shared" ref="CC70:CC104" si="50">IF(CA70=1,1,0)</f>
        <v>0</v>
      </c>
      <c r="CD70">
        <f t="shared" ref="CD70:CD104" si="51">IF(CA70=2,1,0)</f>
        <v>0</v>
      </c>
      <c r="CE70">
        <f t="shared" ref="CE70:CE104" si="52">IF(CA70=3,1,0)</f>
        <v>0</v>
      </c>
      <c r="CF70">
        <f t="shared" ref="CF70:CF104" si="53">IF(CA70=4,1,0)</f>
        <v>1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0</v>
      </c>
      <c r="CK70">
        <f t="shared" si="56"/>
        <v>0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111.64</v>
      </c>
      <c r="C71">
        <f>VLOOKUP(CONCATENATE($A71,"_",C$4),assets_m6!$A:$D,4,FALSE)</f>
        <v>110.697</v>
      </c>
      <c r="D71">
        <f>VLOOKUP(CONCATENATE($A71,"_",D$4),assets_m6!$A:$D,4,FALSE)</f>
        <v>110.678</v>
      </c>
      <c r="E71">
        <f>VLOOKUP(CONCATENATE($A71,"_",E$4),assets_m6!$A:$D,4,FALSE)</f>
        <v>111.414</v>
      </c>
      <c r="F71">
        <f>VLOOKUP(CONCATENATE($A71,"_",F$4),assets_m6!$A:$D,4,FALSE)</f>
        <v>112.33799999999999</v>
      </c>
      <c r="G71">
        <f>VLOOKUP(CONCATENATE($A71,"_",G$4),assets_m6!$A:$D,4,FALSE)</f>
        <v>112.60299999999999</v>
      </c>
      <c r="H71">
        <f>VLOOKUP(CONCATENATE($A71,"_",H$4),assets_m6!$A:$D,4,FALSE)</f>
        <v>112.82599999999999</v>
      </c>
      <c r="I71">
        <f>VLOOKUP(CONCATENATE($A71,"_",I$4),assets_m6!$A:$D,4,FALSE)</f>
        <v>111.447</v>
      </c>
      <c r="J71">
        <f>VLOOKUP(CONCATENATE($A71,"_",J$4),assets_m6!$A:$D,4,FALSE)</f>
        <v>112.658</v>
      </c>
      <c r="K71">
        <f>VLOOKUP(CONCATENATE($A71,"_",K$4),assets_m6!$A:$D,4,FALSE)</f>
        <v>112.836</v>
      </c>
      <c r="L71">
        <f>VLOOKUP(CONCATENATE($A71,"_",L$4),assets_m6!$A:$D,4,FALSE)</f>
        <v>111.309</v>
      </c>
      <c r="M71">
        <f>VLOOKUP(CONCATENATE($A71,"_",M$4),assets_m6!$A:$D,4,FALSE)</f>
        <v>111.752</v>
      </c>
      <c r="N71">
        <f>VLOOKUP(CONCATENATE($A71,"_",N$4),assets_m6!$A:$D,4,FALSE)</f>
        <v>111.25</v>
      </c>
      <c r="O71">
        <f>VLOOKUP(CONCATENATE($A71,"_",O$4),assets_m6!$A:$D,4,FALSE)</f>
        <v>112.304</v>
      </c>
      <c r="P71">
        <f>VLOOKUP(CONCATENATE($A71,"_",P$4),assets_m6!$A:$D,4,FALSE)</f>
        <v>111.22</v>
      </c>
      <c r="Q71">
        <f>VLOOKUP(CONCATENATE($A71,"_",Q$4),assets_m6!$A:$D,4,FALSE)</f>
        <v>112.511</v>
      </c>
      <c r="R71">
        <f>VLOOKUP(CONCATENATE($A71,"_",R$4),assets_m6!$A:$D,4,FALSE)</f>
        <v>112.432</v>
      </c>
      <c r="S71">
        <f>VLOOKUP(CONCATENATE($A71,"_",S$4),assets_m6!$A:$D,4,FALSE)</f>
        <v>111.998</v>
      </c>
      <c r="T71">
        <f>VLOOKUP(CONCATENATE($A71,"_",T$4),assets_m6!$A:$D,4,FALSE)</f>
        <v>110.94499999999999</v>
      </c>
      <c r="U71">
        <f>VLOOKUP(CONCATENATE($A71,"_",U$4),assets_m6!$A:$D,4,FALSE)</f>
        <v>111.23</v>
      </c>
      <c r="V71">
        <f>VLOOKUP(CONCATENATE($A71,"_",V$4),assets_m6!$A:$D,4,FALSE)</f>
        <v>109.91</v>
      </c>
      <c r="X71" t="str">
        <f t="shared" si="44"/>
        <v>LQD</v>
      </c>
      <c r="Y71">
        <f t="shared" si="44"/>
        <v>111.64</v>
      </c>
      <c r="Z71">
        <f t="shared" si="41"/>
        <v>110.697</v>
      </c>
      <c r="AA71">
        <f t="shared" si="41"/>
        <v>110.678</v>
      </c>
      <c r="AB71">
        <f t="shared" si="41"/>
        <v>111.414</v>
      </c>
      <c r="AC71">
        <f t="shared" si="41"/>
        <v>112.33799999999999</v>
      </c>
      <c r="AD71">
        <f t="shared" si="41"/>
        <v>112.60299999999999</v>
      </c>
      <c r="AE71">
        <f t="shared" si="41"/>
        <v>112.82599999999999</v>
      </c>
      <c r="AF71">
        <f t="shared" si="41"/>
        <v>111.447</v>
      </c>
      <c r="AG71">
        <f t="shared" si="41"/>
        <v>112.658</v>
      </c>
      <c r="AH71">
        <f t="shared" si="41"/>
        <v>112.836</v>
      </c>
      <c r="AI71">
        <f t="shared" si="41"/>
        <v>111.309</v>
      </c>
      <c r="AJ71">
        <f t="shared" si="41"/>
        <v>111.752</v>
      </c>
      <c r="AK71">
        <f t="shared" si="41"/>
        <v>111.25</v>
      </c>
      <c r="AL71">
        <f t="shared" si="41"/>
        <v>112.304</v>
      </c>
      <c r="AM71">
        <f t="shared" si="40"/>
        <v>111.22</v>
      </c>
      <c r="AN71">
        <f t="shared" si="40"/>
        <v>112.511</v>
      </c>
      <c r="AO71">
        <f t="shared" si="40"/>
        <v>112.432</v>
      </c>
      <c r="AP71">
        <f t="shared" si="38"/>
        <v>111.998</v>
      </c>
      <c r="AQ71">
        <f t="shared" si="38"/>
        <v>110.94499999999999</v>
      </c>
      <c r="AR71">
        <f t="shared" si="38"/>
        <v>111.23</v>
      </c>
      <c r="AS71">
        <f t="shared" si="38"/>
        <v>109.91</v>
      </c>
      <c r="AU71" t="s">
        <v>56</v>
      </c>
      <c r="AV71">
        <f t="shared" si="42"/>
        <v>-8.4467932640630404E-5</v>
      </c>
      <c r="AW71">
        <f t="shared" si="42"/>
        <v>-1.716397011662959E-6</v>
      </c>
      <c r="AX71">
        <f t="shared" si="42"/>
        <v>6.6499213935922608E-5</v>
      </c>
      <c r="AY71">
        <f t="shared" si="42"/>
        <v>8.2933922128277626E-5</v>
      </c>
      <c r="AZ71">
        <f t="shared" si="42"/>
        <v>2.3589524470793551E-5</v>
      </c>
      <c r="BA71">
        <f t="shared" si="42"/>
        <v>1.9804090477163043E-5</v>
      </c>
      <c r="BB71">
        <f t="shared" si="42"/>
        <v>-1.2222360094304421E-4</v>
      </c>
      <c r="BC71">
        <f t="shared" si="42"/>
        <v>1.0866151623641718E-4</v>
      </c>
      <c r="BD71">
        <f t="shared" si="42"/>
        <v>1.5800031955120568E-5</v>
      </c>
      <c r="BE71">
        <f t="shared" si="42"/>
        <v>-1.3532915027119014E-4</v>
      </c>
      <c r="BF71">
        <f t="shared" si="42"/>
        <v>3.9799117771249211E-5</v>
      </c>
      <c r="BG71">
        <f t="shared" si="42"/>
        <v>-4.492089627031242E-5</v>
      </c>
      <c r="BH71">
        <f t="shared" si="42"/>
        <v>9.4741573033708043E-5</v>
      </c>
      <c r="BI71">
        <f t="shared" si="42"/>
        <v>-9.6523721327824752E-5</v>
      </c>
      <c r="BJ71">
        <f t="shared" si="42"/>
        <v>1.1607624527962569E-4</v>
      </c>
      <c r="BK71">
        <f t="shared" si="37"/>
        <v>-7.0215356720670438E-6</v>
      </c>
      <c r="BL71">
        <f t="shared" si="37"/>
        <v>-3.8601110004269025E-5</v>
      </c>
      <c r="BM71">
        <f t="shared" si="37"/>
        <v>-9.4019536063145014E-5</v>
      </c>
      <c r="BN71">
        <f t="shared" si="37"/>
        <v>2.5688404164226492E-5</v>
      </c>
      <c r="BO71">
        <f t="shared" si="37"/>
        <v>-1.1867301986874111E-4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-1.5496237907560049E-2</v>
      </c>
      <c r="BZ71">
        <f t="shared" si="47"/>
        <v>8</v>
      </c>
      <c r="CA71">
        <f t="shared" si="48"/>
        <v>1</v>
      </c>
      <c r="CB71">
        <f t="shared" si="49"/>
        <v>0.24</v>
      </c>
      <c r="CC71">
        <f t="shared" si="50"/>
        <v>1</v>
      </c>
      <c r="CD71">
        <f t="shared" si="51"/>
        <v>0</v>
      </c>
      <c r="CE71">
        <f t="shared" si="52"/>
        <v>0</v>
      </c>
      <c r="CF71">
        <f t="shared" si="53"/>
        <v>0</v>
      </c>
      <c r="CG71">
        <f t="shared" si="54"/>
        <v>0</v>
      </c>
      <c r="CI71">
        <f t="shared" si="55"/>
        <v>1</v>
      </c>
      <c r="CJ71">
        <f t="shared" si="56"/>
        <v>1</v>
      </c>
      <c r="CK71">
        <f t="shared" si="56"/>
        <v>1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50.603999999999999</v>
      </c>
      <c r="C72">
        <f>VLOOKUP(CONCATENATE($A72,"_",C$4),assets_m6!$A:$D,4,FALSE)</f>
        <v>50.84</v>
      </c>
      <c r="D72">
        <f>VLOOKUP(CONCATENATE($A72,"_",D$4),assets_m6!$A:$D,4,FALSE)</f>
        <v>50.622999999999998</v>
      </c>
      <c r="E72">
        <f>VLOOKUP(CONCATENATE($A72,"_",E$4),assets_m6!$A:$D,4,FALSE)</f>
        <v>51.125999999999998</v>
      </c>
      <c r="F72">
        <f>VLOOKUP(CONCATENATE($A72,"_",F$4),assets_m6!$A:$D,4,FALSE)</f>
        <v>50.554000000000002</v>
      </c>
      <c r="G72">
        <f>VLOOKUP(CONCATENATE($A72,"_",G$4),assets_m6!$A:$D,4,FALSE)</f>
        <v>48.957999999999998</v>
      </c>
      <c r="H72">
        <f>VLOOKUP(CONCATENATE($A72,"_",H$4),assets_m6!$A:$D,4,FALSE)</f>
        <v>48.387</v>
      </c>
      <c r="I72">
        <f>VLOOKUP(CONCATENATE($A72,"_",I$4),assets_m6!$A:$D,4,FALSE)</f>
        <v>48.110999999999997</v>
      </c>
      <c r="J72">
        <f>VLOOKUP(CONCATENATE($A72,"_",J$4),assets_m6!$A:$D,4,FALSE)</f>
        <v>48.524999999999999</v>
      </c>
      <c r="K72">
        <f>VLOOKUP(CONCATENATE($A72,"_",K$4),assets_m6!$A:$D,4,FALSE)</f>
        <v>49.264000000000003</v>
      </c>
      <c r="L72">
        <f>VLOOKUP(CONCATENATE($A72,"_",L$4),assets_m6!$A:$D,4,FALSE)</f>
        <v>48.88</v>
      </c>
      <c r="M72">
        <f>VLOOKUP(CONCATENATE($A72,"_",M$4),assets_m6!$A:$D,4,FALSE)</f>
        <v>48.515000000000001</v>
      </c>
      <c r="N72">
        <f>VLOOKUP(CONCATENATE($A72,"_",N$4),assets_m6!$A:$D,4,FALSE)</f>
        <v>48.228999999999999</v>
      </c>
      <c r="O72">
        <f>VLOOKUP(CONCATENATE($A72,"_",O$4),assets_m6!$A:$D,4,FALSE)</f>
        <v>48.228999999999999</v>
      </c>
      <c r="P72">
        <f>VLOOKUP(CONCATENATE($A72,"_",P$4),assets_m6!$A:$D,4,FALSE)</f>
        <v>49.106000000000002</v>
      </c>
      <c r="Q72">
        <f>VLOOKUP(CONCATENATE($A72,"_",Q$4),assets_m6!$A:$D,4,FALSE)</f>
        <v>49.244</v>
      </c>
      <c r="R72">
        <f>VLOOKUP(CONCATENATE($A72,"_",R$4),assets_m6!$A:$D,4,FALSE)</f>
        <v>49.017000000000003</v>
      </c>
      <c r="S72">
        <f>VLOOKUP(CONCATENATE($A72,"_",S$4),assets_m6!$A:$D,4,FALSE)</f>
        <v>48.722000000000001</v>
      </c>
      <c r="T72">
        <f>VLOOKUP(CONCATENATE($A72,"_",T$4),assets_m6!$A:$D,4,FALSE)</f>
        <v>48.573999999999998</v>
      </c>
      <c r="U72">
        <f>VLOOKUP(CONCATENATE($A72,"_",U$4),assets_m6!$A:$D,4,FALSE)</f>
        <v>48.100999999999999</v>
      </c>
      <c r="V72">
        <f>VLOOKUP(CONCATENATE($A72,"_",V$4),assets_m6!$A:$D,4,FALSE)</f>
        <v>47.756</v>
      </c>
      <c r="X72" t="str">
        <f t="shared" si="44"/>
        <v>MCHI</v>
      </c>
      <c r="Y72">
        <f t="shared" si="44"/>
        <v>50.603999999999999</v>
      </c>
      <c r="Z72">
        <f t="shared" si="41"/>
        <v>50.84</v>
      </c>
      <c r="AA72">
        <f t="shared" si="41"/>
        <v>50.622999999999998</v>
      </c>
      <c r="AB72">
        <f t="shared" si="41"/>
        <v>51.125999999999998</v>
      </c>
      <c r="AC72">
        <f t="shared" si="41"/>
        <v>50.554000000000002</v>
      </c>
      <c r="AD72">
        <f t="shared" si="41"/>
        <v>48.957999999999998</v>
      </c>
      <c r="AE72">
        <f t="shared" si="41"/>
        <v>48.387</v>
      </c>
      <c r="AF72">
        <f t="shared" si="41"/>
        <v>48.110999999999997</v>
      </c>
      <c r="AG72">
        <f t="shared" si="41"/>
        <v>48.524999999999999</v>
      </c>
      <c r="AH72">
        <f t="shared" si="41"/>
        <v>49.264000000000003</v>
      </c>
      <c r="AI72">
        <f t="shared" si="41"/>
        <v>48.88</v>
      </c>
      <c r="AJ72">
        <f t="shared" si="41"/>
        <v>48.515000000000001</v>
      </c>
      <c r="AK72">
        <f t="shared" si="41"/>
        <v>48.228999999999999</v>
      </c>
      <c r="AL72">
        <f t="shared" si="41"/>
        <v>48.228999999999999</v>
      </c>
      <c r="AM72">
        <f t="shared" si="40"/>
        <v>49.106000000000002</v>
      </c>
      <c r="AN72">
        <f t="shared" si="40"/>
        <v>49.244</v>
      </c>
      <c r="AO72">
        <f t="shared" si="40"/>
        <v>49.017000000000003</v>
      </c>
      <c r="AP72">
        <f t="shared" si="38"/>
        <v>48.722000000000001</v>
      </c>
      <c r="AQ72">
        <f t="shared" si="38"/>
        <v>48.573999999999998</v>
      </c>
      <c r="AR72">
        <f t="shared" si="38"/>
        <v>48.100999999999999</v>
      </c>
      <c r="AS72">
        <f t="shared" si="38"/>
        <v>47.756</v>
      </c>
      <c r="AU72" t="s">
        <v>69</v>
      </c>
      <c r="AV72">
        <f t="shared" si="42"/>
        <v>4.6636629515454161E-5</v>
      </c>
      <c r="AW72">
        <f t="shared" si="42"/>
        <v>-4.2682926829269442E-5</v>
      </c>
      <c r="AX72">
        <f t="shared" si="42"/>
        <v>9.936195010173245E-5</v>
      </c>
      <c r="AY72">
        <f t="shared" si="42"/>
        <v>-1.1188045221609272E-4</v>
      </c>
      <c r="AZ72">
        <f t="shared" si="42"/>
        <v>-3.1570202160066533E-4</v>
      </c>
      <c r="BA72">
        <f t="shared" si="42"/>
        <v>-1.1663058131459577E-4</v>
      </c>
      <c r="BB72">
        <f t="shared" si="42"/>
        <v>-5.7040114080228855E-5</v>
      </c>
      <c r="BC72">
        <f t="shared" si="42"/>
        <v>8.6051007046205965E-5</v>
      </c>
      <c r="BD72">
        <f t="shared" si="42"/>
        <v>1.5229263266357637E-4</v>
      </c>
      <c r="BE72">
        <f t="shared" si="42"/>
        <v>-7.794738551477759E-5</v>
      </c>
      <c r="BF72">
        <f t="shared" si="42"/>
        <v>-7.467266775777455E-5</v>
      </c>
      <c r="BG72">
        <f t="shared" si="42"/>
        <v>-5.8950839946408606E-5</v>
      </c>
      <c r="BH72">
        <f t="shared" si="42"/>
        <v>0</v>
      </c>
      <c r="BI72">
        <f t="shared" si="42"/>
        <v>1.8184080117771516E-4</v>
      </c>
      <c r="BJ72">
        <f t="shared" si="42"/>
        <v>2.8102472202989068E-5</v>
      </c>
      <c r="BK72">
        <f t="shared" si="37"/>
        <v>-4.609698643489497E-5</v>
      </c>
      <c r="BL72">
        <f t="shared" si="37"/>
        <v>-6.0183201746333252E-5</v>
      </c>
      <c r="BM72">
        <f t="shared" si="37"/>
        <v>-3.0376421329174344E-5</v>
      </c>
      <c r="BN72">
        <f t="shared" si="37"/>
        <v>-9.737719767776981E-5</v>
      </c>
      <c r="BO72">
        <f t="shared" si="37"/>
        <v>-7.1724080580445074E-5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-5.6280135957631788E-2</v>
      </c>
      <c r="BZ72">
        <f t="shared" si="47"/>
        <v>3</v>
      </c>
      <c r="CA72">
        <f t="shared" si="48"/>
        <v>1</v>
      </c>
      <c r="CB72">
        <f t="shared" si="49"/>
        <v>0.24</v>
      </c>
      <c r="CC72">
        <f t="shared" si="50"/>
        <v>1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1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51.21</v>
      </c>
      <c r="C73">
        <f>VLOOKUP(CONCATENATE($A73,"_",C$4),assets_m6!$A:$D,4,FALSE)</f>
        <v>51.174999999999997</v>
      </c>
      <c r="D73">
        <f>VLOOKUP(CONCATENATE($A73,"_",D$4),assets_m6!$A:$D,4,FALSE)</f>
        <v>51.46</v>
      </c>
      <c r="E73">
        <f>VLOOKUP(CONCATENATE($A73,"_",E$4),assets_m6!$A:$D,4,FALSE)</f>
        <v>51.47</v>
      </c>
      <c r="F73">
        <f>VLOOKUP(CONCATENATE($A73,"_",F$4),assets_m6!$A:$D,4,FALSE)</f>
        <v>51.8</v>
      </c>
      <c r="G73">
        <f>VLOOKUP(CONCATENATE($A73,"_",G$4),assets_m6!$A:$D,4,FALSE)</f>
        <v>52.36</v>
      </c>
      <c r="H73">
        <f>VLOOKUP(CONCATENATE($A73,"_",H$4),assets_m6!$A:$D,4,FALSE)</f>
        <v>52.25</v>
      </c>
      <c r="I73">
        <f>VLOOKUP(CONCATENATE($A73,"_",I$4),assets_m6!$A:$D,4,FALSE)</f>
        <v>52.18</v>
      </c>
      <c r="J73">
        <f>VLOOKUP(CONCATENATE($A73,"_",J$4),assets_m6!$A:$D,4,FALSE)</f>
        <v>52.04</v>
      </c>
      <c r="K73">
        <f>VLOOKUP(CONCATENATE($A73,"_",K$4),assets_m6!$A:$D,4,FALSE)</f>
        <v>52.055</v>
      </c>
      <c r="L73">
        <f>VLOOKUP(CONCATENATE($A73,"_",L$4),assets_m6!$A:$D,4,FALSE)</f>
        <v>51.72</v>
      </c>
      <c r="M73">
        <f>VLOOKUP(CONCATENATE($A73,"_",M$4),assets_m6!$A:$D,4,FALSE)</f>
        <v>52.005000000000003</v>
      </c>
      <c r="N73">
        <f>VLOOKUP(CONCATENATE($A73,"_",N$4),assets_m6!$A:$D,4,FALSE)</f>
        <v>51.914999999999999</v>
      </c>
      <c r="O73">
        <f>VLOOKUP(CONCATENATE($A73,"_",O$4),assets_m6!$A:$D,4,FALSE)</f>
        <v>52.24</v>
      </c>
      <c r="P73">
        <f>VLOOKUP(CONCATENATE($A73,"_",P$4),assets_m6!$A:$D,4,FALSE)</f>
        <v>52.164999999999999</v>
      </c>
      <c r="Q73">
        <f>VLOOKUP(CONCATENATE($A73,"_",Q$4),assets_m6!$A:$D,4,FALSE)</f>
        <v>52.104999999999997</v>
      </c>
      <c r="R73">
        <f>VLOOKUP(CONCATENATE($A73,"_",R$4),assets_m6!$A:$D,4,FALSE)</f>
        <v>52.384999999999998</v>
      </c>
      <c r="S73">
        <f>VLOOKUP(CONCATENATE($A73,"_",S$4),assets_m6!$A:$D,4,FALSE)</f>
        <v>52.454999999999998</v>
      </c>
      <c r="T73">
        <f>VLOOKUP(CONCATENATE($A73,"_",T$4),assets_m6!$A:$D,4,FALSE)</f>
        <v>52.18</v>
      </c>
      <c r="U73">
        <f>VLOOKUP(CONCATENATE($A73,"_",U$4),assets_m6!$A:$D,4,FALSE)</f>
        <v>52.41</v>
      </c>
      <c r="V73">
        <f>VLOOKUP(CONCATENATE($A73,"_",V$4),assets_m6!$A:$D,4,FALSE)</f>
        <v>52.3</v>
      </c>
      <c r="X73" t="str">
        <f t="shared" si="44"/>
        <v>MVEU.L</v>
      </c>
      <c r="Y73">
        <f t="shared" si="44"/>
        <v>51.21</v>
      </c>
      <c r="Z73">
        <f t="shared" si="41"/>
        <v>51.174999999999997</v>
      </c>
      <c r="AA73">
        <f t="shared" si="41"/>
        <v>51.46</v>
      </c>
      <c r="AB73">
        <f t="shared" si="41"/>
        <v>51.47</v>
      </c>
      <c r="AC73">
        <f t="shared" si="41"/>
        <v>51.8</v>
      </c>
      <c r="AD73">
        <f t="shared" si="41"/>
        <v>52.36</v>
      </c>
      <c r="AE73">
        <f t="shared" si="41"/>
        <v>52.25</v>
      </c>
      <c r="AF73">
        <f t="shared" si="41"/>
        <v>52.18</v>
      </c>
      <c r="AG73">
        <f t="shared" si="41"/>
        <v>52.04</v>
      </c>
      <c r="AH73">
        <f t="shared" si="41"/>
        <v>52.055</v>
      </c>
      <c r="AI73">
        <f t="shared" si="41"/>
        <v>51.72</v>
      </c>
      <c r="AJ73">
        <f t="shared" si="41"/>
        <v>52.005000000000003</v>
      </c>
      <c r="AK73">
        <f t="shared" si="41"/>
        <v>51.914999999999999</v>
      </c>
      <c r="AL73">
        <f t="shared" si="41"/>
        <v>52.24</v>
      </c>
      <c r="AM73">
        <f t="shared" si="40"/>
        <v>52.164999999999999</v>
      </c>
      <c r="AN73">
        <f t="shared" si="40"/>
        <v>52.104999999999997</v>
      </c>
      <c r="AO73">
        <f t="shared" si="40"/>
        <v>52.384999999999998</v>
      </c>
      <c r="AP73">
        <f t="shared" si="38"/>
        <v>52.454999999999998</v>
      </c>
      <c r="AQ73">
        <f t="shared" si="38"/>
        <v>52.18</v>
      </c>
      <c r="AR73">
        <f t="shared" si="38"/>
        <v>52.41</v>
      </c>
      <c r="AS73">
        <f t="shared" si="38"/>
        <v>52.3</v>
      </c>
      <c r="AU73" t="s">
        <v>50</v>
      </c>
      <c r="AV73">
        <f t="shared" si="42"/>
        <v>-6.8346026166771519E-6</v>
      </c>
      <c r="AW73">
        <f t="shared" si="42"/>
        <v>5.5691255495848307E-5</v>
      </c>
      <c r="AX73">
        <f t="shared" si="42"/>
        <v>1.9432568985616034E-6</v>
      </c>
      <c r="AY73">
        <f t="shared" si="42"/>
        <v>6.4115018457353476E-5</v>
      </c>
      <c r="AZ73">
        <f t="shared" si="42"/>
        <v>1.0810810810810855E-4</v>
      </c>
      <c r="BA73">
        <f t="shared" si="42"/>
        <v>-2.100840336134443E-5</v>
      </c>
      <c r="BB73">
        <f t="shared" si="42"/>
        <v>-1.3397129186602924E-5</v>
      </c>
      <c r="BC73">
        <f t="shared" si="42"/>
        <v>-2.6830203142966762E-5</v>
      </c>
      <c r="BD73">
        <f t="shared" si="42"/>
        <v>2.8823981552652898E-6</v>
      </c>
      <c r="BE73">
        <f t="shared" si="42"/>
        <v>-6.4355009124964147E-5</v>
      </c>
      <c r="BF73">
        <f t="shared" si="42"/>
        <v>5.5104408352668933E-5</v>
      </c>
      <c r="BG73">
        <f t="shared" si="42"/>
        <v>-1.7306028266513492E-5</v>
      </c>
      <c r="BH73">
        <f t="shared" si="42"/>
        <v>6.2602330732929373E-5</v>
      </c>
      <c r="BI73">
        <f t="shared" si="42"/>
        <v>-1.4356814701378798E-5</v>
      </c>
      <c r="BJ73">
        <f t="shared" si="42"/>
        <v>-1.1501964919007433E-5</v>
      </c>
      <c r="BK73">
        <f t="shared" si="37"/>
        <v>5.3737645139622135E-5</v>
      </c>
      <c r="BL73">
        <f t="shared" si="37"/>
        <v>1.3362603798797419E-5</v>
      </c>
      <c r="BM73">
        <f t="shared" si="37"/>
        <v>-5.2425888857115359E-5</v>
      </c>
      <c r="BN73">
        <f t="shared" si="37"/>
        <v>4.407819087773033E-5</v>
      </c>
      <c r="BO73">
        <f t="shared" si="37"/>
        <v>-2.0988360999809093E-5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2.1284905291935097E-2</v>
      </c>
      <c r="BZ73">
        <f t="shared" si="47"/>
        <v>32</v>
      </c>
      <c r="CA73">
        <f t="shared" si="48"/>
        <v>2</v>
      </c>
      <c r="CB73">
        <f t="shared" si="49"/>
        <v>0.11999999999999997</v>
      </c>
      <c r="CC73">
        <f t="shared" si="50"/>
        <v>0</v>
      </c>
      <c r="CD73">
        <f t="shared" si="51"/>
        <v>1</v>
      </c>
      <c r="CE73">
        <f t="shared" si="52"/>
        <v>0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1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31.318999999999999</v>
      </c>
      <c r="C74">
        <f>VLOOKUP(CONCATENATE($A74,"_",C$4),assets_m6!$A:$D,4,FALSE)</f>
        <v>32.142000000000003</v>
      </c>
      <c r="D74">
        <f>VLOOKUP(CONCATENATE($A74,"_",D$4),assets_m6!$A:$D,4,FALSE)</f>
        <v>32.24</v>
      </c>
      <c r="E74">
        <f>VLOOKUP(CONCATENATE($A74,"_",E$4),assets_m6!$A:$D,4,FALSE)</f>
        <v>31.984999999999999</v>
      </c>
      <c r="F74">
        <f>VLOOKUP(CONCATENATE($A74,"_",F$4),assets_m6!$A:$D,4,FALSE)</f>
        <v>31.798999999999999</v>
      </c>
      <c r="G74">
        <f>VLOOKUP(CONCATENATE($A74,"_",G$4),assets_m6!$A:$D,4,FALSE)</f>
        <v>31.084</v>
      </c>
      <c r="H74">
        <f>VLOOKUP(CONCATENATE($A74,"_",H$4),assets_m6!$A:$D,4,FALSE)</f>
        <v>31.190999999999999</v>
      </c>
      <c r="I74">
        <f>VLOOKUP(CONCATENATE($A74,"_",I$4),assets_m6!$A:$D,4,FALSE)</f>
        <v>31.132000000000001</v>
      </c>
      <c r="J74">
        <f>VLOOKUP(CONCATENATE($A74,"_",J$4),assets_m6!$A:$D,4,FALSE)</f>
        <v>31.916</v>
      </c>
      <c r="K74">
        <f>VLOOKUP(CONCATENATE($A74,"_",K$4),assets_m6!$A:$D,4,FALSE)</f>
        <v>31.76</v>
      </c>
      <c r="L74">
        <f>VLOOKUP(CONCATENATE($A74,"_",L$4),assets_m6!$A:$D,4,FALSE)</f>
        <v>30.867999999999999</v>
      </c>
      <c r="M74">
        <f>VLOOKUP(CONCATENATE($A74,"_",M$4),assets_m6!$A:$D,4,FALSE)</f>
        <v>30.907</v>
      </c>
      <c r="N74">
        <f>VLOOKUP(CONCATENATE($A74,"_",N$4),assets_m6!$A:$D,4,FALSE)</f>
        <v>30.76</v>
      </c>
      <c r="O74">
        <f>VLOOKUP(CONCATENATE($A74,"_",O$4),assets_m6!$A:$D,4,FALSE)</f>
        <v>30.888000000000002</v>
      </c>
      <c r="P74">
        <f>VLOOKUP(CONCATENATE($A74,"_",P$4),assets_m6!$A:$D,4,FALSE)</f>
        <v>31.053999999999998</v>
      </c>
      <c r="Q74">
        <f>VLOOKUP(CONCATENATE($A74,"_",Q$4),assets_m6!$A:$D,4,FALSE)</f>
        <v>30.638999999999999</v>
      </c>
      <c r="R74">
        <f>VLOOKUP(CONCATENATE($A74,"_",R$4),assets_m6!$A:$D,4,FALSE)</f>
        <v>30.658999999999999</v>
      </c>
      <c r="S74">
        <f>VLOOKUP(CONCATENATE($A74,"_",S$4),assets_m6!$A:$D,4,FALSE)</f>
        <v>30.827000000000002</v>
      </c>
      <c r="T74">
        <f>VLOOKUP(CONCATENATE($A74,"_",T$4),assets_m6!$A:$D,4,FALSE)</f>
        <v>30.52</v>
      </c>
      <c r="U74">
        <f>VLOOKUP(CONCATENATE($A74,"_",U$4),assets_m6!$A:$D,4,FALSE)</f>
        <v>30.382000000000001</v>
      </c>
      <c r="V74">
        <f>VLOOKUP(CONCATENATE($A74,"_",V$4),assets_m6!$A:$D,4,FALSE)</f>
        <v>30.312999999999999</v>
      </c>
      <c r="X74" t="str">
        <f t="shared" si="44"/>
        <v>OGN</v>
      </c>
      <c r="Y74">
        <f t="shared" si="44"/>
        <v>31.318999999999999</v>
      </c>
      <c r="Z74">
        <f t="shared" si="41"/>
        <v>32.142000000000003</v>
      </c>
      <c r="AA74">
        <f t="shared" si="41"/>
        <v>32.24</v>
      </c>
      <c r="AB74">
        <f t="shared" si="41"/>
        <v>31.984999999999999</v>
      </c>
      <c r="AC74">
        <f t="shared" si="41"/>
        <v>31.798999999999999</v>
      </c>
      <c r="AD74">
        <f t="shared" si="41"/>
        <v>31.084</v>
      </c>
      <c r="AE74">
        <f t="shared" si="41"/>
        <v>31.190999999999999</v>
      </c>
      <c r="AF74">
        <f t="shared" si="41"/>
        <v>31.132000000000001</v>
      </c>
      <c r="AG74">
        <f t="shared" si="41"/>
        <v>31.916</v>
      </c>
      <c r="AH74">
        <f t="shared" ref="AH74:AS102" si="58">IFERROR(K74,AG74)</f>
        <v>31.76</v>
      </c>
      <c r="AI74">
        <f t="shared" si="58"/>
        <v>30.867999999999999</v>
      </c>
      <c r="AJ74">
        <f t="shared" si="58"/>
        <v>30.907</v>
      </c>
      <c r="AK74">
        <f t="shared" si="58"/>
        <v>30.76</v>
      </c>
      <c r="AL74">
        <f t="shared" si="58"/>
        <v>30.888000000000002</v>
      </c>
      <c r="AM74">
        <f t="shared" si="40"/>
        <v>31.053999999999998</v>
      </c>
      <c r="AN74">
        <f t="shared" si="40"/>
        <v>30.638999999999999</v>
      </c>
      <c r="AO74">
        <f t="shared" si="40"/>
        <v>30.658999999999999</v>
      </c>
      <c r="AP74">
        <f t="shared" si="38"/>
        <v>30.827000000000002</v>
      </c>
      <c r="AQ74">
        <f t="shared" si="38"/>
        <v>30.52</v>
      </c>
      <c r="AR74">
        <f t="shared" si="38"/>
        <v>30.382000000000001</v>
      </c>
      <c r="AS74">
        <f t="shared" si="38"/>
        <v>30.312999999999999</v>
      </c>
      <c r="AU74" t="s">
        <v>82</v>
      </c>
      <c r="AV74">
        <f t="shared" si="42"/>
        <v>2.6277978224081356E-4</v>
      </c>
      <c r="AW74">
        <f t="shared" si="42"/>
        <v>3.0489701947607169E-5</v>
      </c>
      <c r="AX74">
        <f t="shared" si="42"/>
        <v>-7.9094292803971023E-5</v>
      </c>
      <c r="AY74">
        <f t="shared" si="42"/>
        <v>-5.8152258871345924E-5</v>
      </c>
      <c r="AZ74">
        <f t="shared" si="42"/>
        <v>-2.2484983804522149E-4</v>
      </c>
      <c r="BA74">
        <f t="shared" si="42"/>
        <v>3.4422854201518252E-5</v>
      </c>
      <c r="BB74">
        <f t="shared" si="42"/>
        <v>-1.891571286589E-5</v>
      </c>
      <c r="BC74">
        <f t="shared" si="42"/>
        <v>2.5183091352948701E-4</v>
      </c>
      <c r="BD74">
        <f t="shared" si="42"/>
        <v>-4.8878305552073818E-5</v>
      </c>
      <c r="BE74">
        <f t="shared" si="42"/>
        <v>-2.8085642317380449E-4</v>
      </c>
      <c r="BF74">
        <f t="shared" si="42"/>
        <v>1.2634443436569095E-5</v>
      </c>
      <c r="BG74">
        <f t="shared" si="42"/>
        <v>-4.7562040961593969E-5</v>
      </c>
      <c r="BH74">
        <f t="shared" si="42"/>
        <v>4.1612483745123576E-5</v>
      </c>
      <c r="BI74">
        <f t="shared" si="42"/>
        <v>5.3742553742552708E-5</v>
      </c>
      <c r="BJ74">
        <f t="shared" si="42"/>
        <v>-1.3363817865653352E-4</v>
      </c>
      <c r="BK74">
        <f t="shared" si="37"/>
        <v>6.5276281862983703E-6</v>
      </c>
      <c r="BL74">
        <f t="shared" si="37"/>
        <v>5.4796307772596249E-5</v>
      </c>
      <c r="BM74">
        <f t="shared" si="37"/>
        <v>-9.9588023485905911E-5</v>
      </c>
      <c r="BN74">
        <f t="shared" si="37"/>
        <v>-4.5216251638269374E-5</v>
      </c>
      <c r="BO74">
        <f t="shared" si="37"/>
        <v>-2.2710815614509451E-5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-3.2121076662728704E-2</v>
      </c>
      <c r="BZ74">
        <f t="shared" si="47"/>
        <v>6</v>
      </c>
      <c r="CA74">
        <f t="shared" si="48"/>
        <v>1</v>
      </c>
      <c r="CB74">
        <f t="shared" si="49"/>
        <v>0.24</v>
      </c>
      <c r="CC74">
        <f t="shared" si="50"/>
        <v>1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0</v>
      </c>
      <c r="CI74">
        <f t="shared" si="55"/>
        <v>1</v>
      </c>
      <c r="CJ74">
        <f t="shared" si="56"/>
        <v>1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141.126</v>
      </c>
      <c r="C75">
        <f>VLOOKUP(CONCATENATE($A75,"_",C$4),assets_m6!$A:$D,4,FALSE)</f>
        <v>142.083</v>
      </c>
      <c r="D75">
        <f>VLOOKUP(CONCATENATE($A75,"_",D$4),assets_m6!$A:$D,4,FALSE)</f>
        <v>142.35900000000001</v>
      </c>
      <c r="E75">
        <f>VLOOKUP(CONCATENATE($A75,"_",E$4),assets_m6!$A:$D,4,FALSE)</f>
        <v>143.71100000000001</v>
      </c>
      <c r="F75">
        <f>VLOOKUP(CONCATENATE($A75,"_",F$4),assets_m6!$A:$D,4,FALSE)</f>
        <v>146.09899999999999</v>
      </c>
      <c r="G75">
        <f>VLOOKUP(CONCATENATE($A75,"_",G$4),assets_m6!$A:$D,4,FALSE)</f>
        <v>137.07</v>
      </c>
      <c r="H75">
        <f>VLOOKUP(CONCATENATE($A75,"_",H$4),assets_m6!$A:$D,4,FALSE)</f>
        <v>141.00800000000001</v>
      </c>
      <c r="I75">
        <f>VLOOKUP(CONCATENATE($A75,"_",I$4),assets_m6!$A:$D,4,FALSE)</f>
        <v>140.07</v>
      </c>
      <c r="J75">
        <f>VLOOKUP(CONCATENATE($A75,"_",J$4),assets_m6!$A:$D,4,FALSE)</f>
        <v>142.96100000000001</v>
      </c>
      <c r="K75">
        <f>VLOOKUP(CONCATENATE($A75,"_",K$4),assets_m6!$A:$D,4,FALSE)</f>
        <v>142.73400000000001</v>
      </c>
      <c r="L75">
        <f>VLOOKUP(CONCATENATE($A75,"_",L$4),assets_m6!$A:$D,4,FALSE)</f>
        <v>142.803</v>
      </c>
      <c r="M75">
        <f>VLOOKUP(CONCATENATE($A75,"_",M$4),assets_m6!$A:$D,4,FALSE)</f>
        <v>143.346</v>
      </c>
      <c r="N75">
        <f>VLOOKUP(CONCATENATE($A75,"_",N$4),assets_m6!$A:$D,4,FALSE)</f>
        <v>143.011</v>
      </c>
      <c r="O75">
        <f>VLOOKUP(CONCATENATE($A75,"_",O$4),assets_m6!$A:$D,4,FALSE)</f>
        <v>144.36199999999999</v>
      </c>
      <c r="P75">
        <f>VLOOKUP(CONCATENATE($A75,"_",P$4),assets_m6!$A:$D,4,FALSE)</f>
        <v>143.33600000000001</v>
      </c>
      <c r="Q75">
        <f>VLOOKUP(CONCATENATE($A75,"_",Q$4),assets_m6!$A:$D,4,FALSE)</f>
        <v>144.72800000000001</v>
      </c>
      <c r="R75">
        <f>VLOOKUP(CONCATENATE($A75,"_",R$4),assets_m6!$A:$D,4,FALSE)</f>
        <v>146.59299999999999</v>
      </c>
      <c r="S75">
        <f>VLOOKUP(CONCATENATE($A75,"_",S$4),assets_m6!$A:$D,4,FALSE)</f>
        <v>147.94399999999999</v>
      </c>
      <c r="T75">
        <f>VLOOKUP(CONCATENATE($A75,"_",T$4),assets_m6!$A:$D,4,FALSE)</f>
        <v>147.26400000000001</v>
      </c>
      <c r="U75">
        <f>VLOOKUP(CONCATENATE($A75,"_",U$4),assets_m6!$A:$D,4,FALSE)</f>
        <v>147.78700000000001</v>
      </c>
      <c r="V75">
        <f>VLOOKUP(CONCATENATE($A75,"_",V$4),assets_m6!$A:$D,4,FALSE)</f>
        <v>147.74700000000001</v>
      </c>
      <c r="X75" t="str">
        <f t="shared" si="44"/>
        <v>PG</v>
      </c>
      <c r="Y75">
        <f t="shared" si="44"/>
        <v>141.126</v>
      </c>
      <c r="Z75">
        <f t="shared" ref="Z75:AJ104" si="59">IFERROR(C75,Y75)</f>
        <v>142.083</v>
      </c>
      <c r="AA75">
        <f t="shared" si="59"/>
        <v>142.35900000000001</v>
      </c>
      <c r="AB75">
        <f t="shared" si="59"/>
        <v>143.71100000000001</v>
      </c>
      <c r="AC75">
        <f t="shared" si="59"/>
        <v>146.09899999999999</v>
      </c>
      <c r="AD75">
        <f t="shared" si="59"/>
        <v>137.07</v>
      </c>
      <c r="AE75">
        <f t="shared" si="59"/>
        <v>141.00800000000001</v>
      </c>
      <c r="AF75">
        <f t="shared" si="59"/>
        <v>140.07</v>
      </c>
      <c r="AG75">
        <f t="shared" si="59"/>
        <v>142.96100000000001</v>
      </c>
      <c r="AH75">
        <f t="shared" si="58"/>
        <v>142.73400000000001</v>
      </c>
      <c r="AI75">
        <f t="shared" si="58"/>
        <v>142.803</v>
      </c>
      <c r="AJ75">
        <f t="shared" si="58"/>
        <v>143.346</v>
      </c>
      <c r="AK75">
        <f t="shared" si="58"/>
        <v>143.011</v>
      </c>
      <c r="AL75">
        <f t="shared" si="58"/>
        <v>144.36199999999999</v>
      </c>
      <c r="AM75">
        <f t="shared" si="40"/>
        <v>143.33600000000001</v>
      </c>
      <c r="AN75">
        <f t="shared" si="40"/>
        <v>144.72800000000001</v>
      </c>
      <c r="AO75">
        <f t="shared" si="40"/>
        <v>146.59299999999999</v>
      </c>
      <c r="AP75">
        <f t="shared" si="38"/>
        <v>147.94399999999999</v>
      </c>
      <c r="AQ75">
        <f t="shared" si="38"/>
        <v>147.26400000000001</v>
      </c>
      <c r="AR75">
        <f t="shared" si="38"/>
        <v>147.78700000000001</v>
      </c>
      <c r="AS75">
        <f t="shared" si="38"/>
        <v>147.74700000000001</v>
      </c>
      <c r="AU75" t="s">
        <v>54</v>
      </c>
      <c r="AV75">
        <f t="shared" si="42"/>
        <v>6.7811742698014083E-5</v>
      </c>
      <c r="AW75">
        <f t="shared" si="42"/>
        <v>1.9425265513820126E-5</v>
      </c>
      <c r="AX75">
        <f t="shared" si="42"/>
        <v>9.4971164450438953E-5</v>
      </c>
      <c r="AY75">
        <f t="shared" si="42"/>
        <v>1.6616682091141088E-4</v>
      </c>
      <c r="AZ75">
        <f t="shared" si="42"/>
        <v>-6.1800559894318219E-4</v>
      </c>
      <c r="BA75">
        <f t="shared" si="42"/>
        <v>2.8729846064054986E-4</v>
      </c>
      <c r="BB75">
        <f t="shared" si="42"/>
        <v>-6.6521048451152875E-5</v>
      </c>
      <c r="BC75">
        <f t="shared" si="42"/>
        <v>2.063968015992018E-4</v>
      </c>
      <c r="BD75">
        <f t="shared" si="42"/>
        <v>-1.5878456362224933E-5</v>
      </c>
      <c r="BE75">
        <f t="shared" si="42"/>
        <v>4.83416705199801E-6</v>
      </c>
      <c r="BF75">
        <f t="shared" si="42"/>
        <v>3.8024411251864906E-5</v>
      </c>
      <c r="BG75">
        <f t="shared" si="42"/>
        <v>-2.3370027764988765E-5</v>
      </c>
      <c r="BH75">
        <f t="shared" si="42"/>
        <v>9.4468257686471612E-5</v>
      </c>
      <c r="BI75">
        <f t="shared" si="42"/>
        <v>-7.107133456172553E-5</v>
      </c>
      <c r="BJ75">
        <f t="shared" si="42"/>
        <v>9.7114472288887366E-5</v>
      </c>
      <c r="BK75">
        <f t="shared" si="37"/>
        <v>1.2886241777679375E-4</v>
      </c>
      <c r="BL75">
        <f t="shared" si="37"/>
        <v>9.215992578090354E-5</v>
      </c>
      <c r="BM75">
        <f t="shared" si="37"/>
        <v>-4.5963337479044669E-5</v>
      </c>
      <c r="BN75">
        <f t="shared" si="37"/>
        <v>3.5514450239026243E-5</v>
      </c>
      <c r="BO75">
        <f t="shared" si="37"/>
        <v>-2.7065980092966258E-6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4.6915522299222037E-2</v>
      </c>
      <c r="BZ75">
        <f t="shared" si="47"/>
        <v>50</v>
      </c>
      <c r="CA75">
        <f t="shared" si="48"/>
        <v>3</v>
      </c>
      <c r="CB75">
        <f t="shared" si="49"/>
        <v>7.9999999999999988E-2</v>
      </c>
      <c r="CC75">
        <f t="shared" si="50"/>
        <v>0</v>
      </c>
      <c r="CD75">
        <f t="shared" si="51"/>
        <v>0</v>
      </c>
      <c r="CE75">
        <f t="shared" si="52"/>
        <v>1</v>
      </c>
      <c r="CF75">
        <f t="shared" si="53"/>
        <v>0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26.911999999999999</v>
      </c>
      <c r="C76">
        <f>VLOOKUP(CONCATENATE($A76,"_",C$4),assets_m6!$A:$D,4,FALSE)</f>
        <v>27.423999999999999</v>
      </c>
      <c r="D76">
        <f>VLOOKUP(CONCATENATE($A76,"_",D$4),assets_m6!$A:$D,4,FALSE)</f>
        <v>27.611000000000001</v>
      </c>
      <c r="E76">
        <f>VLOOKUP(CONCATENATE($A76,"_",E$4),assets_m6!$A:$D,4,FALSE)</f>
        <v>27.65</v>
      </c>
      <c r="F76">
        <f>VLOOKUP(CONCATENATE($A76,"_",F$4),assets_m6!$A:$D,4,FALSE)</f>
        <v>28.349</v>
      </c>
      <c r="G76">
        <f>VLOOKUP(CONCATENATE($A76,"_",G$4),assets_m6!$A:$D,4,FALSE)</f>
        <v>28.635000000000002</v>
      </c>
      <c r="H76">
        <f>VLOOKUP(CONCATENATE($A76,"_",H$4),assets_m6!$A:$D,4,FALSE)</f>
        <v>28.556000000000001</v>
      </c>
      <c r="I76">
        <f>VLOOKUP(CONCATENATE($A76,"_",I$4),assets_m6!$A:$D,4,FALSE)</f>
        <v>28.654</v>
      </c>
      <c r="J76">
        <f>VLOOKUP(CONCATENATE($A76,"_",J$4),assets_m6!$A:$D,4,FALSE)</f>
        <v>28.545999999999999</v>
      </c>
      <c r="K76">
        <f>VLOOKUP(CONCATENATE($A76,"_",K$4),assets_m6!$A:$D,4,FALSE)</f>
        <v>28.161999999999999</v>
      </c>
      <c r="L76">
        <f>VLOOKUP(CONCATENATE($A76,"_",L$4),assets_m6!$A:$D,4,FALSE)</f>
        <v>27.64</v>
      </c>
      <c r="M76">
        <f>VLOOKUP(CONCATENATE($A76,"_",M$4),assets_m6!$A:$D,4,FALSE)</f>
        <v>27.719000000000001</v>
      </c>
      <c r="N76">
        <f>VLOOKUP(CONCATENATE($A76,"_",N$4),assets_m6!$A:$D,4,FALSE)</f>
        <v>28.044</v>
      </c>
      <c r="O76">
        <f>VLOOKUP(CONCATENATE($A76,"_",O$4),assets_m6!$A:$D,4,FALSE)</f>
        <v>28.556000000000001</v>
      </c>
      <c r="P76">
        <f>VLOOKUP(CONCATENATE($A76,"_",P$4),assets_m6!$A:$D,4,FALSE)</f>
        <v>28.98</v>
      </c>
      <c r="Q76">
        <f>VLOOKUP(CONCATENATE($A76,"_",Q$4),assets_m6!$A:$D,4,FALSE)</f>
        <v>29.826000000000001</v>
      </c>
      <c r="R76">
        <f>VLOOKUP(CONCATENATE($A76,"_",R$4),assets_m6!$A:$D,4,FALSE)</f>
        <v>30.132000000000001</v>
      </c>
      <c r="S76">
        <f>VLOOKUP(CONCATENATE($A76,"_",S$4),assets_m6!$A:$D,4,FALSE)</f>
        <v>30.437000000000001</v>
      </c>
      <c r="T76">
        <f>VLOOKUP(CONCATENATE($A76,"_",T$4),assets_m6!$A:$D,4,FALSE)</f>
        <v>30.358000000000001</v>
      </c>
      <c r="U76">
        <f>VLOOKUP(CONCATENATE($A76,"_",U$4),assets_m6!$A:$D,4,FALSE)</f>
        <v>30.437000000000001</v>
      </c>
      <c r="V76">
        <f>VLOOKUP(CONCATENATE($A76,"_",V$4),assets_m6!$A:$D,4,FALSE)</f>
        <v>30.338000000000001</v>
      </c>
      <c r="X76" t="str">
        <f t="shared" si="44"/>
        <v>PPL</v>
      </c>
      <c r="Y76">
        <f t="shared" si="44"/>
        <v>26.911999999999999</v>
      </c>
      <c r="Z76">
        <f t="shared" si="59"/>
        <v>27.423999999999999</v>
      </c>
      <c r="AA76">
        <f t="shared" si="59"/>
        <v>27.611000000000001</v>
      </c>
      <c r="AB76">
        <f t="shared" si="59"/>
        <v>27.65</v>
      </c>
      <c r="AC76">
        <f t="shared" si="59"/>
        <v>28.349</v>
      </c>
      <c r="AD76">
        <f t="shared" si="59"/>
        <v>28.635000000000002</v>
      </c>
      <c r="AE76">
        <f t="shared" si="59"/>
        <v>28.556000000000001</v>
      </c>
      <c r="AF76">
        <f t="shared" si="59"/>
        <v>28.654</v>
      </c>
      <c r="AG76">
        <f t="shared" si="59"/>
        <v>28.545999999999999</v>
      </c>
      <c r="AH76">
        <f t="shared" si="58"/>
        <v>28.161999999999999</v>
      </c>
      <c r="AI76">
        <f t="shared" si="58"/>
        <v>27.64</v>
      </c>
      <c r="AJ76">
        <f t="shared" si="58"/>
        <v>27.719000000000001</v>
      </c>
      <c r="AK76">
        <f t="shared" si="58"/>
        <v>28.044</v>
      </c>
      <c r="AL76">
        <f t="shared" si="58"/>
        <v>28.556000000000001</v>
      </c>
      <c r="AM76">
        <f t="shared" si="40"/>
        <v>28.98</v>
      </c>
      <c r="AN76">
        <f t="shared" si="40"/>
        <v>29.826000000000001</v>
      </c>
      <c r="AO76">
        <f t="shared" si="40"/>
        <v>30.132000000000001</v>
      </c>
      <c r="AP76">
        <f t="shared" si="38"/>
        <v>30.437000000000001</v>
      </c>
      <c r="AQ76">
        <f t="shared" si="38"/>
        <v>30.358000000000001</v>
      </c>
      <c r="AR76">
        <f t="shared" si="38"/>
        <v>30.437000000000001</v>
      </c>
      <c r="AS76">
        <f t="shared" si="38"/>
        <v>30.338000000000001</v>
      </c>
      <c r="AU76" t="s">
        <v>85</v>
      </c>
      <c r="AV76">
        <f t="shared" si="42"/>
        <v>1.9024970273483967E-4</v>
      </c>
      <c r="AW76">
        <f t="shared" si="42"/>
        <v>6.8188448074679538E-5</v>
      </c>
      <c r="AX76">
        <f t="shared" si="42"/>
        <v>1.4124805331207825E-5</v>
      </c>
      <c r="AY76">
        <f t="shared" si="42"/>
        <v>2.5280289330922303E-4</v>
      </c>
      <c r="AZ76">
        <f t="shared" si="42"/>
        <v>1.0088539278281469E-4</v>
      </c>
      <c r="BA76">
        <f t="shared" si="42"/>
        <v>-2.7588615330888992E-5</v>
      </c>
      <c r="BB76">
        <f t="shared" si="42"/>
        <v>3.4318532007283576E-5</v>
      </c>
      <c r="BC76">
        <f t="shared" si="42"/>
        <v>-3.769107279960932E-5</v>
      </c>
      <c r="BD76">
        <f t="shared" si="42"/>
        <v>-1.3451972255307235E-4</v>
      </c>
      <c r="BE76">
        <f t="shared" si="42"/>
        <v>-1.8535615368226637E-4</v>
      </c>
      <c r="BF76">
        <f t="shared" si="42"/>
        <v>2.8581765557163757E-5</v>
      </c>
      <c r="BG76">
        <f t="shared" si="42"/>
        <v>1.1724809697319502E-4</v>
      </c>
      <c r="BH76">
        <f t="shared" si="42"/>
        <v>1.825702467550993E-4</v>
      </c>
      <c r="BI76">
        <f t="shared" si="42"/>
        <v>1.4848017929682008E-4</v>
      </c>
      <c r="BJ76">
        <f t="shared" si="42"/>
        <v>2.9192546583850932E-4</v>
      </c>
      <c r="BK76">
        <f t="shared" si="37"/>
        <v>1.0259505129752596E-4</v>
      </c>
      <c r="BL76">
        <f t="shared" si="37"/>
        <v>1.0122129297756528E-4</v>
      </c>
      <c r="BM76">
        <f t="shared" si="37"/>
        <v>-2.595525183165247E-5</v>
      </c>
      <c r="BN76">
        <f t="shared" si="37"/>
        <v>2.6022794650504191E-5</v>
      </c>
      <c r="BO76">
        <f t="shared" si="37"/>
        <v>-3.252620166245037E-5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0.12730380499405478</v>
      </c>
      <c r="BZ76">
        <f t="shared" si="47"/>
        <v>92</v>
      </c>
      <c r="CA76">
        <f t="shared" si="48"/>
        <v>5</v>
      </c>
      <c r="CB76">
        <f t="shared" si="49"/>
        <v>0.24000000000000005</v>
      </c>
      <c r="CC76">
        <f t="shared" si="50"/>
        <v>0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1</v>
      </c>
      <c r="CI76">
        <f t="shared" si="55"/>
        <v>0</v>
      </c>
      <c r="CJ76">
        <f t="shared" si="56"/>
        <v>0</v>
      </c>
      <c r="CK76">
        <f t="shared" si="56"/>
        <v>0</v>
      </c>
      <c r="CL76">
        <f t="shared" si="56"/>
        <v>0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93.346000000000004</v>
      </c>
      <c r="C77">
        <f>VLOOKUP(CONCATENATE($A77,"_",C$4),assets_m6!$A:$D,4,FALSE)</f>
        <v>94.674999999999997</v>
      </c>
      <c r="D77">
        <f>VLOOKUP(CONCATENATE($A77,"_",D$4),assets_m6!$A:$D,4,FALSE)</f>
        <v>93.873999999999995</v>
      </c>
      <c r="E77">
        <f>VLOOKUP(CONCATENATE($A77,"_",E$4),assets_m6!$A:$D,4,FALSE)</f>
        <v>95.427999999999997</v>
      </c>
      <c r="F77">
        <f>VLOOKUP(CONCATENATE($A77,"_",F$4),assets_m6!$A:$D,4,FALSE)</f>
        <v>95.876999999999995</v>
      </c>
      <c r="G77">
        <f>VLOOKUP(CONCATENATE($A77,"_",G$4),assets_m6!$A:$D,4,FALSE)</f>
        <v>97.724999999999994</v>
      </c>
      <c r="H77">
        <f>VLOOKUP(CONCATENATE($A77,"_",H$4),assets_m6!$A:$D,4,FALSE)</f>
        <v>97.391999999999996</v>
      </c>
      <c r="I77">
        <f>VLOOKUP(CONCATENATE($A77,"_",I$4),assets_m6!$A:$D,4,FALSE)</f>
        <v>95.77</v>
      </c>
      <c r="J77">
        <f>VLOOKUP(CONCATENATE($A77,"_",J$4),assets_m6!$A:$D,4,FALSE)</f>
        <v>94.617000000000004</v>
      </c>
      <c r="K77">
        <f>VLOOKUP(CONCATENATE($A77,"_",K$4),assets_m6!$A:$D,4,FALSE)</f>
        <v>93.775999999999996</v>
      </c>
      <c r="L77">
        <f>VLOOKUP(CONCATENATE($A77,"_",L$4),assets_m6!$A:$D,4,FALSE)</f>
        <v>94.323999999999998</v>
      </c>
      <c r="M77">
        <f>VLOOKUP(CONCATENATE($A77,"_",M$4),assets_m6!$A:$D,4,FALSE)</f>
        <v>95.096000000000004</v>
      </c>
      <c r="N77">
        <f>VLOOKUP(CONCATENATE($A77,"_",N$4),assets_m6!$A:$D,4,FALSE)</f>
        <v>96.346999999999994</v>
      </c>
      <c r="O77">
        <f>VLOOKUP(CONCATENATE($A77,"_",O$4),assets_m6!$A:$D,4,FALSE)</f>
        <v>99.346999999999994</v>
      </c>
      <c r="P77">
        <f>VLOOKUP(CONCATENATE($A77,"_",P$4),assets_m6!$A:$D,4,FALSE)</f>
        <v>100.657</v>
      </c>
      <c r="Q77">
        <f>VLOOKUP(CONCATENATE($A77,"_",Q$4),assets_m6!$A:$D,4,FALSE)</f>
        <v>103.1</v>
      </c>
      <c r="R77">
        <f>VLOOKUP(CONCATENATE($A77,"_",R$4),assets_m6!$A:$D,4,FALSE)</f>
        <v>102.44499999999999</v>
      </c>
      <c r="S77">
        <f>VLOOKUP(CONCATENATE($A77,"_",S$4),assets_m6!$A:$D,4,FALSE)</f>
        <v>102.797</v>
      </c>
      <c r="T77">
        <f>VLOOKUP(CONCATENATE($A77,"_",T$4),assets_m6!$A:$D,4,FALSE)</f>
        <v>102.20099999999999</v>
      </c>
      <c r="U77">
        <f>VLOOKUP(CONCATENATE($A77,"_",U$4),assets_m6!$A:$D,4,FALSE)</f>
        <v>103.032</v>
      </c>
      <c r="V77">
        <f>VLOOKUP(CONCATENATE($A77,"_",V$4),assets_m6!$A:$D,4,FALSE)</f>
        <v>101.057</v>
      </c>
      <c r="X77" t="str">
        <f t="shared" si="44"/>
        <v>PRU</v>
      </c>
      <c r="Y77">
        <f t="shared" si="44"/>
        <v>93.346000000000004</v>
      </c>
      <c r="Z77">
        <f t="shared" si="59"/>
        <v>94.674999999999997</v>
      </c>
      <c r="AA77">
        <f t="shared" si="59"/>
        <v>93.873999999999995</v>
      </c>
      <c r="AB77">
        <f t="shared" si="59"/>
        <v>95.427999999999997</v>
      </c>
      <c r="AC77">
        <f t="shared" si="59"/>
        <v>95.876999999999995</v>
      </c>
      <c r="AD77">
        <f t="shared" si="59"/>
        <v>97.724999999999994</v>
      </c>
      <c r="AE77">
        <f t="shared" si="59"/>
        <v>97.391999999999996</v>
      </c>
      <c r="AF77">
        <f t="shared" si="59"/>
        <v>95.77</v>
      </c>
      <c r="AG77">
        <f t="shared" si="59"/>
        <v>94.617000000000004</v>
      </c>
      <c r="AH77">
        <f t="shared" si="58"/>
        <v>93.775999999999996</v>
      </c>
      <c r="AI77">
        <f t="shared" si="58"/>
        <v>94.323999999999998</v>
      </c>
      <c r="AJ77">
        <f t="shared" si="58"/>
        <v>95.096000000000004</v>
      </c>
      <c r="AK77">
        <f t="shared" si="58"/>
        <v>96.346999999999994</v>
      </c>
      <c r="AL77">
        <f t="shared" si="58"/>
        <v>99.346999999999994</v>
      </c>
      <c r="AM77">
        <f t="shared" si="40"/>
        <v>100.657</v>
      </c>
      <c r="AN77">
        <f t="shared" si="40"/>
        <v>103.1</v>
      </c>
      <c r="AO77">
        <f t="shared" si="40"/>
        <v>102.44499999999999</v>
      </c>
      <c r="AP77">
        <f t="shared" si="38"/>
        <v>102.797</v>
      </c>
      <c r="AQ77">
        <f t="shared" si="38"/>
        <v>102.20099999999999</v>
      </c>
      <c r="AR77">
        <f t="shared" si="38"/>
        <v>103.032</v>
      </c>
      <c r="AS77">
        <f t="shared" si="38"/>
        <v>101.057</v>
      </c>
      <c r="AU77" t="s">
        <v>81</v>
      </c>
      <c r="AV77">
        <f t="shared" si="42"/>
        <v>1.4237353502024656E-4</v>
      </c>
      <c r="AW77">
        <f t="shared" si="42"/>
        <v>-8.4605228412992019E-5</v>
      </c>
      <c r="AX77">
        <f t="shared" si="42"/>
        <v>1.6554104437863543E-4</v>
      </c>
      <c r="AY77">
        <f t="shared" si="42"/>
        <v>4.7051179947185117E-5</v>
      </c>
      <c r="AZ77">
        <f t="shared" si="42"/>
        <v>1.9274695703870573E-4</v>
      </c>
      <c r="BA77">
        <f t="shared" si="42"/>
        <v>-3.4075211051419642E-5</v>
      </c>
      <c r="BB77">
        <f t="shared" si="42"/>
        <v>-1.6654345326104811E-4</v>
      </c>
      <c r="BC77">
        <f t="shared" si="42"/>
        <v>-1.2039260728829399E-4</v>
      </c>
      <c r="BD77">
        <f t="shared" si="42"/>
        <v>-8.8884661318791352E-5</v>
      </c>
      <c r="BE77">
        <f t="shared" si="42"/>
        <v>5.8437126770175937E-5</v>
      </c>
      <c r="BF77">
        <f t="shared" si="42"/>
        <v>8.1845553623680672E-5</v>
      </c>
      <c r="BG77">
        <f t="shared" si="42"/>
        <v>1.3155127450155534E-4</v>
      </c>
      <c r="BH77">
        <f t="shared" si="42"/>
        <v>3.1137451088253919E-4</v>
      </c>
      <c r="BI77">
        <f t="shared" si="42"/>
        <v>1.3186105267396121E-4</v>
      </c>
      <c r="BJ77">
        <f t="shared" si="42"/>
        <v>2.4270542535541472E-4</v>
      </c>
      <c r="BK77">
        <f t="shared" si="37"/>
        <v>-6.3530552861299828E-5</v>
      </c>
      <c r="BL77">
        <f t="shared" si="37"/>
        <v>3.4359900434379803E-5</v>
      </c>
      <c r="BM77">
        <f t="shared" si="37"/>
        <v>-5.7978345671566647E-5</v>
      </c>
      <c r="BN77">
        <f t="shared" si="37"/>
        <v>8.1310358998444544E-5</v>
      </c>
      <c r="BO77">
        <f t="shared" si="37"/>
        <v>-1.916880192561529E-4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8.260664624086729E-2</v>
      </c>
      <c r="BZ77">
        <f t="shared" si="47"/>
        <v>69</v>
      </c>
      <c r="CA77">
        <f t="shared" si="48"/>
        <v>4</v>
      </c>
      <c r="CB77">
        <f t="shared" si="49"/>
        <v>0.12000000000000002</v>
      </c>
      <c r="CC77">
        <f t="shared" si="50"/>
        <v>0</v>
      </c>
      <c r="CD77">
        <f t="shared" si="51"/>
        <v>0</v>
      </c>
      <c r="CE77">
        <f t="shared" si="52"/>
        <v>0</v>
      </c>
      <c r="CF77">
        <f t="shared" si="53"/>
        <v>1</v>
      </c>
      <c r="CG77">
        <f t="shared" si="54"/>
        <v>0</v>
      </c>
      <c r="CI77">
        <f t="shared" si="55"/>
        <v>0</v>
      </c>
      <c r="CJ77">
        <f t="shared" si="56"/>
        <v>0</v>
      </c>
      <c r="CK77">
        <f t="shared" si="56"/>
        <v>0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81.05</v>
      </c>
      <c r="C78">
        <f>VLOOKUP(CONCATENATE($A78,"_",C$4),assets_m6!$A:$D,4,FALSE)</f>
        <v>81.650000000000006</v>
      </c>
      <c r="D78">
        <f>VLOOKUP(CONCATENATE($A78,"_",D$4),assets_m6!$A:$D,4,FALSE)</f>
        <v>77.040000000000006</v>
      </c>
      <c r="E78">
        <f>VLOOKUP(CONCATENATE($A78,"_",E$4),assets_m6!$A:$D,4,FALSE)</f>
        <v>86.42</v>
      </c>
      <c r="F78">
        <f>VLOOKUP(CONCATENATE($A78,"_",F$4),assets_m6!$A:$D,4,FALSE)</f>
        <v>85.86</v>
      </c>
      <c r="G78">
        <f>VLOOKUP(CONCATENATE($A78,"_",G$4),assets_m6!$A:$D,4,FALSE)</f>
        <v>86.53</v>
      </c>
      <c r="H78">
        <f>VLOOKUP(CONCATENATE($A78,"_",H$4),assets_m6!$A:$D,4,FALSE)</f>
        <v>88.564999999999998</v>
      </c>
      <c r="I78">
        <f>VLOOKUP(CONCATENATE($A78,"_",I$4),assets_m6!$A:$D,4,FALSE)</f>
        <v>89.63</v>
      </c>
      <c r="J78">
        <f>VLOOKUP(CONCATENATE($A78,"_",J$4),assets_m6!$A:$D,4,FALSE)</f>
        <v>97.92</v>
      </c>
      <c r="K78">
        <f>VLOOKUP(CONCATENATE($A78,"_",K$4),assets_m6!$A:$D,4,FALSE)</f>
        <v>96.98</v>
      </c>
      <c r="L78">
        <f>VLOOKUP(CONCATENATE($A78,"_",L$4),assets_m6!$A:$D,4,FALSE)</f>
        <v>95.32</v>
      </c>
      <c r="M78">
        <f>VLOOKUP(CONCATENATE($A78,"_",M$4),assets_m6!$A:$D,4,FALSE)</f>
        <v>96.26</v>
      </c>
      <c r="N78">
        <f>VLOOKUP(CONCATENATE($A78,"_",N$4),assets_m6!$A:$D,4,FALSE)</f>
        <v>94.48</v>
      </c>
      <c r="O78">
        <f>VLOOKUP(CONCATENATE($A78,"_",O$4),assets_m6!$A:$D,4,FALSE)</f>
        <v>98.91</v>
      </c>
      <c r="P78">
        <f>VLOOKUP(CONCATENATE($A78,"_",P$4),assets_m6!$A:$D,4,FALSE)</f>
        <v>99.11</v>
      </c>
      <c r="Q78">
        <f>VLOOKUP(CONCATENATE($A78,"_",Q$4),assets_m6!$A:$D,4,FALSE)</f>
        <v>101.1</v>
      </c>
      <c r="R78">
        <f>VLOOKUP(CONCATENATE($A78,"_",R$4),assets_m6!$A:$D,4,FALSE)</f>
        <v>101.51</v>
      </c>
      <c r="S78">
        <f>VLOOKUP(CONCATENATE($A78,"_",S$4),assets_m6!$A:$D,4,FALSE)</f>
        <v>102.08</v>
      </c>
      <c r="T78">
        <f>VLOOKUP(CONCATENATE($A78,"_",T$4),assets_m6!$A:$D,4,FALSE)</f>
        <v>99.42</v>
      </c>
      <c r="U78">
        <f>VLOOKUP(CONCATENATE($A78,"_",U$4),assets_m6!$A:$D,4,FALSE)</f>
        <v>99.86</v>
      </c>
      <c r="V78">
        <f>VLOOKUP(CONCATENATE($A78,"_",V$4),assets_m6!$A:$D,4,FALSE)</f>
        <v>96.56</v>
      </c>
      <c r="X78" t="str">
        <f t="shared" si="44"/>
        <v>PYPL</v>
      </c>
      <c r="Y78">
        <f t="shared" si="44"/>
        <v>81.05</v>
      </c>
      <c r="Z78">
        <f t="shared" si="59"/>
        <v>81.650000000000006</v>
      </c>
      <c r="AA78">
        <f t="shared" si="59"/>
        <v>77.040000000000006</v>
      </c>
      <c r="AB78">
        <f t="shared" si="59"/>
        <v>86.42</v>
      </c>
      <c r="AC78">
        <f t="shared" si="59"/>
        <v>85.86</v>
      </c>
      <c r="AD78">
        <f t="shared" si="59"/>
        <v>86.53</v>
      </c>
      <c r="AE78">
        <f t="shared" si="59"/>
        <v>88.564999999999998</v>
      </c>
      <c r="AF78">
        <f t="shared" si="59"/>
        <v>89.63</v>
      </c>
      <c r="AG78">
        <f t="shared" si="59"/>
        <v>97.92</v>
      </c>
      <c r="AH78">
        <f t="shared" si="58"/>
        <v>96.98</v>
      </c>
      <c r="AI78">
        <f t="shared" si="58"/>
        <v>95.32</v>
      </c>
      <c r="AJ78">
        <f t="shared" si="58"/>
        <v>96.26</v>
      </c>
      <c r="AK78">
        <f t="shared" si="58"/>
        <v>94.48</v>
      </c>
      <c r="AL78">
        <f t="shared" si="58"/>
        <v>98.91</v>
      </c>
      <c r="AM78">
        <f t="shared" si="40"/>
        <v>99.11</v>
      </c>
      <c r="AN78">
        <f t="shared" si="40"/>
        <v>101.1</v>
      </c>
      <c r="AO78">
        <f t="shared" si="40"/>
        <v>101.51</v>
      </c>
      <c r="AP78">
        <f t="shared" si="38"/>
        <v>102.08</v>
      </c>
      <c r="AQ78">
        <f t="shared" si="38"/>
        <v>99.42</v>
      </c>
      <c r="AR78">
        <f t="shared" si="38"/>
        <v>99.86</v>
      </c>
      <c r="AS78">
        <f t="shared" si="38"/>
        <v>96.56</v>
      </c>
      <c r="AU78" t="s">
        <v>53</v>
      </c>
      <c r="AV78">
        <f t="shared" si="42"/>
        <v>7.4028377544726537E-5</v>
      </c>
      <c r="AW78">
        <f t="shared" si="42"/>
        <v>-5.646050214329454E-4</v>
      </c>
      <c r="AX78">
        <f t="shared" si="42"/>
        <v>1.2175493250259598E-3</v>
      </c>
      <c r="AY78">
        <f t="shared" si="42"/>
        <v>-6.4799814857672088E-5</v>
      </c>
      <c r="AZ78">
        <f t="shared" si="42"/>
        <v>7.8034008851619123E-5</v>
      </c>
      <c r="BA78">
        <f t="shared" si="42"/>
        <v>2.3517855079163255E-4</v>
      </c>
      <c r="BB78">
        <f t="shared" si="42"/>
        <v>1.2025066335459807E-4</v>
      </c>
      <c r="BC78">
        <f t="shared" si="42"/>
        <v>9.2491353341515197E-4</v>
      </c>
      <c r="BD78">
        <f t="shared" si="42"/>
        <v>-9.5996732026143566E-5</v>
      </c>
      <c r="BE78">
        <f t="shared" si="42"/>
        <v>-1.7116931326046717E-4</v>
      </c>
      <c r="BF78">
        <f t="shared" si="42"/>
        <v>9.8615190935796488E-5</v>
      </c>
      <c r="BG78">
        <f t="shared" si="42"/>
        <v>-1.8491585289840028E-4</v>
      </c>
      <c r="BH78">
        <f t="shared" si="42"/>
        <v>4.6888230313293743E-4</v>
      </c>
      <c r="BI78">
        <f t="shared" si="42"/>
        <v>2.0220402386007774E-5</v>
      </c>
      <c r="BJ78">
        <f t="shared" si="42"/>
        <v>2.0078700433861314E-4</v>
      </c>
      <c r="BK78">
        <f t="shared" si="37"/>
        <v>4.0553907022750821E-5</v>
      </c>
      <c r="BL78">
        <f t="shared" si="37"/>
        <v>5.6152103241059318E-5</v>
      </c>
      <c r="BM78">
        <f t="shared" si="37"/>
        <v>-2.6057993730407494E-4</v>
      </c>
      <c r="BN78">
        <f t="shared" si="37"/>
        <v>4.425668879501084E-5</v>
      </c>
      <c r="BO78">
        <f t="shared" si="37"/>
        <v>-3.3046264770678925E-4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0.19136335595311543</v>
      </c>
      <c r="BZ78">
        <f t="shared" si="47"/>
        <v>98</v>
      </c>
      <c r="CA78">
        <f t="shared" si="48"/>
        <v>5</v>
      </c>
      <c r="CB78">
        <f t="shared" si="49"/>
        <v>0.24000000000000005</v>
      </c>
      <c r="CC78">
        <f t="shared" si="50"/>
        <v>0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1</v>
      </c>
      <c r="CI78">
        <f t="shared" si="55"/>
        <v>0</v>
      </c>
      <c r="CJ78">
        <f t="shared" si="56"/>
        <v>0</v>
      </c>
      <c r="CK78">
        <f t="shared" si="56"/>
        <v>0</v>
      </c>
      <c r="CL78">
        <f t="shared" si="56"/>
        <v>0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268.93</v>
      </c>
      <c r="C79">
        <f>VLOOKUP(CONCATENATE($A79,"_",C$4),assets_m6!$A:$D,4,FALSE)</f>
        <v>270.779</v>
      </c>
      <c r="D79">
        <f>VLOOKUP(CONCATENATE($A79,"_",D$4),assets_m6!$A:$D,4,FALSE)</f>
        <v>268.81099999999998</v>
      </c>
      <c r="E79">
        <f>VLOOKUP(CONCATENATE($A79,"_",E$4),assets_m6!$A:$D,4,FALSE)</f>
        <v>268.11900000000003</v>
      </c>
      <c r="F79">
        <f>VLOOKUP(CONCATENATE($A79,"_",F$4),assets_m6!$A:$D,4,FALSE)</f>
        <v>255.40100000000001</v>
      </c>
      <c r="G79">
        <f>VLOOKUP(CONCATENATE($A79,"_",G$4),assets_m6!$A:$D,4,FALSE)</f>
        <v>258.45699999999999</v>
      </c>
      <c r="H79">
        <f>VLOOKUP(CONCATENATE($A79,"_",H$4),assets_m6!$A:$D,4,FALSE)</f>
        <v>249.56700000000001</v>
      </c>
      <c r="I79">
        <f>VLOOKUP(CONCATENATE($A79,"_",I$4),assets_m6!$A:$D,4,FALSE)</f>
        <v>246.52099999999999</v>
      </c>
      <c r="J79">
        <f>VLOOKUP(CONCATENATE($A79,"_",J$4),assets_m6!$A:$D,4,FALSE)</f>
        <v>250.417</v>
      </c>
      <c r="K79">
        <f>VLOOKUP(CONCATENATE($A79,"_",K$4),assets_m6!$A:$D,4,FALSE)</f>
        <v>249.023</v>
      </c>
      <c r="L79">
        <f>VLOOKUP(CONCATENATE($A79,"_",L$4),assets_m6!$A:$D,4,FALSE)</f>
        <v>252.83</v>
      </c>
      <c r="M79">
        <f>VLOOKUP(CONCATENATE($A79,"_",M$4),assets_m6!$A:$D,4,FALSE)</f>
        <v>254.946</v>
      </c>
      <c r="N79">
        <f>VLOOKUP(CONCATENATE($A79,"_",N$4),assets_m6!$A:$D,4,FALSE)</f>
        <v>257.93299999999999</v>
      </c>
      <c r="O79">
        <f>VLOOKUP(CONCATENATE($A79,"_",O$4),assets_m6!$A:$D,4,FALSE)</f>
        <v>261.38400000000001</v>
      </c>
      <c r="P79">
        <f>VLOOKUP(CONCATENATE($A79,"_",P$4),assets_m6!$A:$D,4,FALSE)</f>
        <v>268.21800000000002</v>
      </c>
      <c r="Q79">
        <f>VLOOKUP(CONCATENATE($A79,"_",Q$4),assets_m6!$A:$D,4,FALSE)</f>
        <v>272.5</v>
      </c>
      <c r="R79">
        <f>VLOOKUP(CONCATENATE($A79,"_",R$4),assets_m6!$A:$D,4,FALSE)</f>
        <v>272.09500000000003</v>
      </c>
      <c r="S79">
        <f>VLOOKUP(CONCATENATE($A79,"_",S$4),assets_m6!$A:$D,4,FALSE)</f>
        <v>274.23099999999999</v>
      </c>
      <c r="T79">
        <f>VLOOKUP(CONCATENATE($A79,"_",T$4),assets_m6!$A:$D,4,FALSE)</f>
        <v>275.09100000000001</v>
      </c>
      <c r="U79">
        <f>VLOOKUP(CONCATENATE($A79,"_",U$4),assets_m6!$A:$D,4,FALSE)</f>
        <v>279.06599999999997</v>
      </c>
      <c r="V79">
        <f>VLOOKUP(CONCATENATE($A79,"_",V$4),assets_m6!$A:$D,4,FALSE)</f>
        <v>278.38400000000001</v>
      </c>
      <c r="X79" t="str">
        <f t="shared" si="44"/>
        <v>RE</v>
      </c>
      <c r="Y79">
        <f t="shared" si="44"/>
        <v>268.93</v>
      </c>
      <c r="Z79">
        <f t="shared" si="59"/>
        <v>270.779</v>
      </c>
      <c r="AA79">
        <f t="shared" si="59"/>
        <v>268.81099999999998</v>
      </c>
      <c r="AB79">
        <f t="shared" si="59"/>
        <v>268.11900000000003</v>
      </c>
      <c r="AC79">
        <f t="shared" si="59"/>
        <v>255.40100000000001</v>
      </c>
      <c r="AD79">
        <f t="shared" si="59"/>
        <v>258.45699999999999</v>
      </c>
      <c r="AE79">
        <f t="shared" si="59"/>
        <v>249.56700000000001</v>
      </c>
      <c r="AF79">
        <f t="shared" si="59"/>
        <v>246.52099999999999</v>
      </c>
      <c r="AG79">
        <f t="shared" si="59"/>
        <v>250.417</v>
      </c>
      <c r="AH79">
        <f t="shared" si="58"/>
        <v>249.023</v>
      </c>
      <c r="AI79">
        <f t="shared" si="58"/>
        <v>252.83</v>
      </c>
      <c r="AJ79">
        <f t="shared" si="58"/>
        <v>254.946</v>
      </c>
      <c r="AK79">
        <f t="shared" si="58"/>
        <v>257.93299999999999</v>
      </c>
      <c r="AL79">
        <f t="shared" si="58"/>
        <v>261.38400000000001</v>
      </c>
      <c r="AM79">
        <f t="shared" si="40"/>
        <v>268.21800000000002</v>
      </c>
      <c r="AN79">
        <f t="shared" si="40"/>
        <v>272.5</v>
      </c>
      <c r="AO79">
        <f t="shared" si="40"/>
        <v>272.09500000000003</v>
      </c>
      <c r="AP79">
        <f t="shared" si="38"/>
        <v>274.23099999999999</v>
      </c>
      <c r="AQ79">
        <f t="shared" si="38"/>
        <v>275.09100000000001</v>
      </c>
      <c r="AR79">
        <f t="shared" si="38"/>
        <v>279.06599999999997</v>
      </c>
      <c r="AS79">
        <f t="shared" si="38"/>
        <v>278.38400000000001</v>
      </c>
      <c r="AU79" t="s">
        <v>48</v>
      </c>
      <c r="AV79">
        <f t="shared" si="42"/>
        <v>6.8753950842226214E-5</v>
      </c>
      <c r="AW79">
        <f t="shared" si="42"/>
        <v>-7.2679195949464974E-5</v>
      </c>
      <c r="AX79">
        <f t="shared" si="42"/>
        <v>-2.5742994148303103E-5</v>
      </c>
      <c r="AY79">
        <f t="shared" si="42"/>
        <v>-4.7434161696858546E-4</v>
      </c>
      <c r="AZ79">
        <f t="shared" si="42"/>
        <v>1.1965497394293614E-4</v>
      </c>
      <c r="BA79">
        <f t="shared" si="42"/>
        <v>-3.439643731839334E-4</v>
      </c>
      <c r="BB79">
        <f t="shared" si="42"/>
        <v>-1.2205139301269883E-4</v>
      </c>
      <c r="BC79">
        <f t="shared" si="42"/>
        <v>1.5803927454456277E-4</v>
      </c>
      <c r="BD79">
        <f t="shared" si="42"/>
        <v>-5.5667147198473165E-5</v>
      </c>
      <c r="BE79">
        <f t="shared" si="42"/>
        <v>1.528774450552767E-4</v>
      </c>
      <c r="BF79">
        <f t="shared" si="42"/>
        <v>8.3692599770596263E-5</v>
      </c>
      <c r="BG79">
        <f t="shared" si="42"/>
        <v>1.1716206569234249E-4</v>
      </c>
      <c r="BH79">
        <f t="shared" si="42"/>
        <v>1.3379443498893209E-4</v>
      </c>
      <c r="BI79">
        <f t="shared" si="42"/>
        <v>2.6145441189973388E-4</v>
      </c>
      <c r="BJ79">
        <f t="shared" si="42"/>
        <v>1.5964625789469694E-4</v>
      </c>
      <c r="BK79">
        <f t="shared" si="37"/>
        <v>-1.4862385321099917E-5</v>
      </c>
      <c r="BL79">
        <f t="shared" si="37"/>
        <v>7.8501993788932805E-5</v>
      </c>
      <c r="BM79">
        <f t="shared" si="37"/>
        <v>3.1360422417597345E-5</v>
      </c>
      <c r="BN79">
        <f t="shared" si="37"/>
        <v>1.4449763896310551E-4</v>
      </c>
      <c r="BO79">
        <f t="shared" si="37"/>
        <v>-2.4438663255285833E-5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3.5154129327334277E-2</v>
      </c>
      <c r="BZ79">
        <f t="shared" si="47"/>
        <v>46</v>
      </c>
      <c r="CA79">
        <f t="shared" si="48"/>
        <v>3</v>
      </c>
      <c r="CB79">
        <f t="shared" si="49"/>
        <v>7.9999999999999988E-2</v>
      </c>
      <c r="CC79">
        <f t="shared" si="50"/>
        <v>0</v>
      </c>
      <c r="CD79">
        <f t="shared" si="51"/>
        <v>0</v>
      </c>
      <c r="CE79">
        <f t="shared" si="52"/>
        <v>1</v>
      </c>
      <c r="CF79">
        <f t="shared" si="53"/>
        <v>0</v>
      </c>
      <c r="CG79">
        <f t="shared" si="54"/>
        <v>0</v>
      </c>
      <c r="CI79">
        <f t="shared" si="55"/>
        <v>0</v>
      </c>
      <c r="CJ79">
        <f t="shared" si="56"/>
        <v>0</v>
      </c>
      <c r="CK79">
        <f t="shared" si="56"/>
        <v>1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24.742999999999999</v>
      </c>
      <c r="C80">
        <f>VLOOKUP(CONCATENATE($A80,"_",C$4),assets_m6!$A:$D,4,FALSE)</f>
        <v>24.802</v>
      </c>
      <c r="D80">
        <f>VLOOKUP(CONCATENATE($A80,"_",D$4),assets_m6!$A:$D,4,FALSE)</f>
        <v>24.773</v>
      </c>
      <c r="E80">
        <f>VLOOKUP(CONCATENATE($A80,"_",E$4),assets_m6!$A:$D,4,FALSE)</f>
        <v>24.99</v>
      </c>
      <c r="F80">
        <f>VLOOKUP(CONCATENATE($A80,"_",F$4),assets_m6!$A:$D,4,FALSE)</f>
        <v>25.652000000000001</v>
      </c>
      <c r="G80">
        <f>VLOOKUP(CONCATENATE($A80,"_",G$4),assets_m6!$A:$D,4,FALSE)</f>
        <v>25.888000000000002</v>
      </c>
      <c r="H80">
        <f>VLOOKUP(CONCATENATE($A80,"_",H$4),assets_m6!$A:$D,4,FALSE)</f>
        <v>25.681000000000001</v>
      </c>
      <c r="I80">
        <f>VLOOKUP(CONCATENATE($A80,"_",I$4),assets_m6!$A:$D,4,FALSE)</f>
        <v>25.335999999999999</v>
      </c>
      <c r="J80">
        <f>VLOOKUP(CONCATENATE($A80,"_",J$4),assets_m6!$A:$D,4,FALSE)</f>
        <v>25.395</v>
      </c>
      <c r="K80">
        <f>VLOOKUP(CONCATENATE($A80,"_",K$4),assets_m6!$A:$D,4,FALSE)</f>
        <v>25.414000000000001</v>
      </c>
      <c r="L80">
        <f>VLOOKUP(CONCATENATE($A80,"_",L$4),assets_m6!$A:$D,4,FALSE)</f>
        <v>25.326000000000001</v>
      </c>
      <c r="M80">
        <f>VLOOKUP(CONCATENATE($A80,"_",M$4),assets_m6!$A:$D,4,FALSE)</f>
        <v>25.503</v>
      </c>
      <c r="N80">
        <f>VLOOKUP(CONCATENATE($A80,"_",N$4),assets_m6!$A:$D,4,FALSE)</f>
        <v>25.622</v>
      </c>
      <c r="O80">
        <f>VLOOKUP(CONCATENATE($A80,"_",O$4),assets_m6!$A:$D,4,FALSE)</f>
        <v>26.106000000000002</v>
      </c>
      <c r="P80">
        <f>VLOOKUP(CONCATENATE($A80,"_",P$4),assets_m6!$A:$D,4,FALSE)</f>
        <v>26.096</v>
      </c>
      <c r="Q80">
        <f>VLOOKUP(CONCATENATE($A80,"_",Q$4),assets_m6!$A:$D,4,FALSE)</f>
        <v>26.440999999999999</v>
      </c>
      <c r="R80">
        <f>VLOOKUP(CONCATENATE($A80,"_",R$4),assets_m6!$A:$D,4,FALSE)</f>
        <v>26.440999999999999</v>
      </c>
      <c r="S80">
        <f>VLOOKUP(CONCATENATE($A80,"_",S$4),assets_m6!$A:$D,4,FALSE)</f>
        <v>26.391999999999999</v>
      </c>
      <c r="T80">
        <f>VLOOKUP(CONCATENATE($A80,"_",T$4),assets_m6!$A:$D,4,FALSE)</f>
        <v>26.234000000000002</v>
      </c>
      <c r="U80">
        <f>VLOOKUP(CONCATENATE($A80,"_",U$4),assets_m6!$A:$D,4,FALSE)</f>
        <v>26.007000000000001</v>
      </c>
      <c r="V80">
        <f>VLOOKUP(CONCATENATE($A80,"_",V$4),assets_m6!$A:$D,4,FALSE)</f>
        <v>25.681000000000001</v>
      </c>
      <c r="X80" t="str">
        <f t="shared" si="44"/>
        <v>REET</v>
      </c>
      <c r="Y80">
        <f t="shared" si="44"/>
        <v>24.742999999999999</v>
      </c>
      <c r="Z80">
        <f t="shared" si="59"/>
        <v>24.802</v>
      </c>
      <c r="AA80">
        <f t="shared" si="59"/>
        <v>24.773</v>
      </c>
      <c r="AB80">
        <f t="shared" si="59"/>
        <v>24.99</v>
      </c>
      <c r="AC80">
        <f t="shared" si="59"/>
        <v>25.652000000000001</v>
      </c>
      <c r="AD80">
        <f t="shared" si="59"/>
        <v>25.888000000000002</v>
      </c>
      <c r="AE80">
        <f t="shared" si="59"/>
        <v>25.681000000000001</v>
      </c>
      <c r="AF80">
        <f t="shared" si="59"/>
        <v>25.335999999999999</v>
      </c>
      <c r="AG80">
        <f t="shared" si="59"/>
        <v>25.395</v>
      </c>
      <c r="AH80">
        <f t="shared" si="58"/>
        <v>25.414000000000001</v>
      </c>
      <c r="AI80">
        <f t="shared" si="58"/>
        <v>25.326000000000001</v>
      </c>
      <c r="AJ80">
        <f t="shared" si="58"/>
        <v>25.503</v>
      </c>
      <c r="AK80">
        <f t="shared" si="58"/>
        <v>25.622</v>
      </c>
      <c r="AL80">
        <f t="shared" si="58"/>
        <v>26.106000000000002</v>
      </c>
      <c r="AM80">
        <f t="shared" si="40"/>
        <v>26.096</v>
      </c>
      <c r="AN80">
        <f t="shared" si="40"/>
        <v>26.440999999999999</v>
      </c>
      <c r="AO80">
        <f t="shared" si="40"/>
        <v>26.440999999999999</v>
      </c>
      <c r="AP80">
        <f t="shared" si="38"/>
        <v>26.391999999999999</v>
      </c>
      <c r="AQ80">
        <f t="shared" si="38"/>
        <v>26.234000000000002</v>
      </c>
      <c r="AR80">
        <f t="shared" si="38"/>
        <v>26.007000000000001</v>
      </c>
      <c r="AS80">
        <f t="shared" si="38"/>
        <v>25.681000000000001</v>
      </c>
      <c r="AU80" t="s">
        <v>66</v>
      </c>
      <c r="AV80">
        <f t="shared" si="42"/>
        <v>2.3845127914966277E-5</v>
      </c>
      <c r="AW80">
        <f t="shared" si="42"/>
        <v>-1.1692605435045526E-5</v>
      </c>
      <c r="AX80">
        <f t="shared" si="42"/>
        <v>8.7595365922576491E-5</v>
      </c>
      <c r="AY80">
        <f t="shared" si="42"/>
        <v>2.6490596238495505E-4</v>
      </c>
      <c r="AZ80">
        <f t="shared" si="42"/>
        <v>9.200062373304251E-5</v>
      </c>
      <c r="BA80">
        <f t="shared" si="42"/>
        <v>-7.9959826946848249E-5</v>
      </c>
      <c r="BB80">
        <f t="shared" si="42"/>
        <v>-1.3434056306218698E-4</v>
      </c>
      <c r="BC80">
        <f t="shared" si="42"/>
        <v>2.3287022418693186E-5</v>
      </c>
      <c r="BD80">
        <f t="shared" si="42"/>
        <v>7.4817877534955321E-6</v>
      </c>
      <c r="BE80">
        <f t="shared" si="42"/>
        <v>-3.4626583772724073E-5</v>
      </c>
      <c r="BF80">
        <f t="shared" si="42"/>
        <v>6.9888651978204056E-5</v>
      </c>
      <c r="BG80">
        <f t="shared" si="42"/>
        <v>4.6661177116417587E-5</v>
      </c>
      <c r="BH80">
        <f t="shared" si="42"/>
        <v>1.8890016392163054E-4</v>
      </c>
      <c r="BI80">
        <f t="shared" si="42"/>
        <v>-3.8305370412937875E-6</v>
      </c>
      <c r="BJ80">
        <f t="shared" si="42"/>
        <v>1.3220416922133616E-4</v>
      </c>
      <c r="BK80">
        <f t="shared" si="37"/>
        <v>0</v>
      </c>
      <c r="BL80">
        <f t="shared" si="37"/>
        <v>-1.8531825573919099E-5</v>
      </c>
      <c r="BM80">
        <f t="shared" si="37"/>
        <v>-5.9866626250378031E-5</v>
      </c>
      <c r="BN80">
        <f t="shared" si="37"/>
        <v>-8.6528931920408758E-5</v>
      </c>
      <c r="BO80">
        <f t="shared" si="37"/>
        <v>-1.2535086707424943E-4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3.7909711837691568E-2</v>
      </c>
      <c r="BZ80">
        <f t="shared" si="47"/>
        <v>47</v>
      </c>
      <c r="CA80">
        <f t="shared" si="48"/>
        <v>3</v>
      </c>
      <c r="CB80">
        <f t="shared" si="49"/>
        <v>7.9999999999999988E-2</v>
      </c>
      <c r="CC80">
        <f t="shared" si="50"/>
        <v>0</v>
      </c>
      <c r="CD80">
        <f t="shared" si="51"/>
        <v>0</v>
      </c>
      <c r="CE80">
        <f t="shared" si="52"/>
        <v>1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36.128</v>
      </c>
      <c r="C81">
        <f>VLOOKUP(CONCATENATE($A81,"_",C$4),assets_m6!$A:$D,4,FALSE)</f>
        <v>36.148000000000003</v>
      </c>
      <c r="D81">
        <f>VLOOKUP(CONCATENATE($A81,"_",D$4),assets_m6!$A:$D,4,FALSE)</f>
        <v>35.881</v>
      </c>
      <c r="E81">
        <f>VLOOKUP(CONCATENATE($A81,"_",E$4),assets_m6!$A:$D,4,FALSE)</f>
        <v>35.029000000000003</v>
      </c>
      <c r="F81">
        <f>VLOOKUP(CONCATENATE($A81,"_",F$4),assets_m6!$A:$D,4,FALSE)</f>
        <v>38.209000000000003</v>
      </c>
      <c r="G81">
        <f>VLOOKUP(CONCATENATE($A81,"_",G$4),assets_m6!$A:$D,4,FALSE)</f>
        <v>38.209000000000003</v>
      </c>
      <c r="H81">
        <f>VLOOKUP(CONCATENATE($A81,"_",H$4),assets_m6!$A:$D,4,FALSE)</f>
        <v>38.734000000000002</v>
      </c>
      <c r="I81">
        <f>VLOOKUP(CONCATENATE($A81,"_",I$4),assets_m6!$A:$D,4,FALSE)</f>
        <v>38.168999999999997</v>
      </c>
      <c r="J81">
        <f>VLOOKUP(CONCATENATE($A81,"_",J$4),assets_m6!$A:$D,4,FALSE)</f>
        <v>37.902000000000001</v>
      </c>
      <c r="K81">
        <f>VLOOKUP(CONCATENATE($A81,"_",K$4),assets_m6!$A:$D,4,FALSE)</f>
        <v>37.386000000000003</v>
      </c>
      <c r="L81">
        <f>VLOOKUP(CONCATENATE($A81,"_",L$4),assets_m6!$A:$D,4,FALSE)</f>
        <v>37.247999999999998</v>
      </c>
      <c r="M81">
        <f>VLOOKUP(CONCATENATE($A81,"_",M$4),assets_m6!$A:$D,4,FALSE)</f>
        <v>37.426000000000002</v>
      </c>
      <c r="N81">
        <f>VLOOKUP(CONCATENATE($A81,"_",N$4),assets_m6!$A:$D,4,FALSE)</f>
        <v>36.79</v>
      </c>
      <c r="O81">
        <f>VLOOKUP(CONCATENATE($A81,"_",O$4),assets_m6!$A:$D,4,FALSE)</f>
        <v>37.078000000000003</v>
      </c>
      <c r="P81">
        <f>VLOOKUP(CONCATENATE($A81,"_",P$4),assets_m6!$A:$D,4,FALSE)</f>
        <v>36.402999999999999</v>
      </c>
      <c r="Q81">
        <f>VLOOKUP(CONCATENATE($A81,"_",Q$4),assets_m6!$A:$D,4,FALSE)</f>
        <v>36.720999999999997</v>
      </c>
      <c r="R81">
        <f>VLOOKUP(CONCATENATE($A81,"_",R$4),assets_m6!$A:$D,4,FALSE)</f>
        <v>36.651000000000003</v>
      </c>
      <c r="S81">
        <f>VLOOKUP(CONCATENATE($A81,"_",S$4),assets_m6!$A:$D,4,FALSE)</f>
        <v>37.237000000000002</v>
      </c>
      <c r="T81">
        <f>VLOOKUP(CONCATENATE($A81,"_",T$4),assets_m6!$A:$D,4,FALSE)</f>
        <v>36.79</v>
      </c>
      <c r="U81">
        <f>VLOOKUP(CONCATENATE($A81,"_",U$4),assets_m6!$A:$D,4,FALSE)</f>
        <v>36.939</v>
      </c>
      <c r="V81">
        <f>VLOOKUP(CONCATENATE($A81,"_",V$4),assets_m6!$A:$D,4,FALSE)</f>
        <v>36.293999999999997</v>
      </c>
      <c r="X81" t="str">
        <f t="shared" si="44"/>
        <v>ROL</v>
      </c>
      <c r="Y81">
        <f t="shared" si="44"/>
        <v>36.128</v>
      </c>
      <c r="Z81">
        <f t="shared" si="59"/>
        <v>36.148000000000003</v>
      </c>
      <c r="AA81">
        <f t="shared" si="59"/>
        <v>35.881</v>
      </c>
      <c r="AB81">
        <f t="shared" si="59"/>
        <v>35.029000000000003</v>
      </c>
      <c r="AC81">
        <f t="shared" si="59"/>
        <v>38.209000000000003</v>
      </c>
      <c r="AD81">
        <f t="shared" si="59"/>
        <v>38.209000000000003</v>
      </c>
      <c r="AE81">
        <f t="shared" si="59"/>
        <v>38.734000000000002</v>
      </c>
      <c r="AF81">
        <f t="shared" si="59"/>
        <v>38.168999999999997</v>
      </c>
      <c r="AG81">
        <f t="shared" si="59"/>
        <v>37.902000000000001</v>
      </c>
      <c r="AH81">
        <f t="shared" si="58"/>
        <v>37.386000000000003</v>
      </c>
      <c r="AI81">
        <f t="shared" si="58"/>
        <v>37.247999999999998</v>
      </c>
      <c r="AJ81">
        <f t="shared" si="58"/>
        <v>37.426000000000002</v>
      </c>
      <c r="AK81">
        <f t="shared" si="58"/>
        <v>36.79</v>
      </c>
      <c r="AL81">
        <f t="shared" si="58"/>
        <v>37.078000000000003</v>
      </c>
      <c r="AM81">
        <f t="shared" si="40"/>
        <v>36.402999999999999</v>
      </c>
      <c r="AN81">
        <f t="shared" si="40"/>
        <v>36.720999999999997</v>
      </c>
      <c r="AO81">
        <f t="shared" si="40"/>
        <v>36.651000000000003</v>
      </c>
      <c r="AP81">
        <f t="shared" si="38"/>
        <v>37.237000000000002</v>
      </c>
      <c r="AQ81">
        <f t="shared" si="38"/>
        <v>36.79</v>
      </c>
      <c r="AR81">
        <f t="shared" si="38"/>
        <v>36.939</v>
      </c>
      <c r="AS81">
        <f t="shared" si="38"/>
        <v>36.293999999999997</v>
      </c>
      <c r="AU81" t="s">
        <v>51</v>
      </c>
      <c r="AV81">
        <f t="shared" si="42"/>
        <v>5.5358724534995366E-6</v>
      </c>
      <c r="AW81">
        <f t="shared" si="42"/>
        <v>-7.386300763527801E-5</v>
      </c>
      <c r="AX81">
        <f t="shared" si="42"/>
        <v>-2.3745157604303027E-4</v>
      </c>
      <c r="AY81">
        <f t="shared" si="42"/>
        <v>9.0781923549059331E-4</v>
      </c>
      <c r="AZ81">
        <f t="shared" si="42"/>
        <v>0</v>
      </c>
      <c r="BA81">
        <f t="shared" si="42"/>
        <v>1.3740218273181672E-4</v>
      </c>
      <c r="BB81">
        <f t="shared" si="42"/>
        <v>-1.4586668043579408E-4</v>
      </c>
      <c r="BC81">
        <f t="shared" si="42"/>
        <v>-6.9952055332860686E-5</v>
      </c>
      <c r="BD81">
        <f t="shared" si="42"/>
        <v>-1.3614057305683029E-4</v>
      </c>
      <c r="BE81">
        <f t="shared" si="42"/>
        <v>-3.691221312791024E-5</v>
      </c>
      <c r="BF81">
        <f t="shared" si="42"/>
        <v>4.7787800687286399E-5</v>
      </c>
      <c r="BG81">
        <f t="shared" si="42"/>
        <v>-1.6993533906909709E-4</v>
      </c>
      <c r="BH81">
        <f t="shared" si="42"/>
        <v>7.8282141886383211E-5</v>
      </c>
      <c r="BI81">
        <f t="shared" si="42"/>
        <v>-1.8204865418846867E-4</v>
      </c>
      <c r="BJ81">
        <f t="shared" si="42"/>
        <v>8.7355437738647325E-5</v>
      </c>
      <c r="BK81">
        <f t="shared" si="37"/>
        <v>-1.9062661692217855E-5</v>
      </c>
      <c r="BL81">
        <f t="shared" si="37"/>
        <v>1.5988649695779063E-4</v>
      </c>
      <c r="BM81">
        <f t="shared" si="37"/>
        <v>-1.2004189381529199E-4</v>
      </c>
      <c r="BN81">
        <f t="shared" si="37"/>
        <v>4.0500135906496582E-5</v>
      </c>
      <c r="BO81">
        <f t="shared" si="37"/>
        <v>-1.7461219848940228E-4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4.5947741364038095E-3</v>
      </c>
      <c r="BZ81">
        <f t="shared" si="47"/>
        <v>19</v>
      </c>
      <c r="CA81">
        <f t="shared" si="48"/>
        <v>1</v>
      </c>
      <c r="CB81">
        <f t="shared" si="49"/>
        <v>0.24</v>
      </c>
      <c r="CC81">
        <f t="shared" si="50"/>
        <v>1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0</v>
      </c>
      <c r="CI81">
        <f t="shared" si="55"/>
        <v>1</v>
      </c>
      <c r="CJ81">
        <f t="shared" si="56"/>
        <v>1</v>
      </c>
      <c r="CK81">
        <f t="shared" si="56"/>
        <v>1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82.731999999999999</v>
      </c>
      <c r="C82">
        <f>VLOOKUP(CONCATENATE($A82,"_",C$4),assets_m6!$A:$D,4,FALSE)</f>
        <v>82.126000000000005</v>
      </c>
      <c r="D82">
        <f>VLOOKUP(CONCATENATE($A82,"_",D$4),assets_m6!$A:$D,4,FALSE)</f>
        <v>77.484999999999999</v>
      </c>
      <c r="E82">
        <f>VLOOKUP(CONCATENATE($A82,"_",E$4),assets_m6!$A:$D,4,FALSE)</f>
        <v>79.78</v>
      </c>
      <c r="F82">
        <f>VLOOKUP(CONCATENATE($A82,"_",F$4),assets_m6!$A:$D,4,FALSE)</f>
        <v>80.903999999999996</v>
      </c>
      <c r="G82">
        <f>VLOOKUP(CONCATENATE($A82,"_",G$4),assets_m6!$A:$D,4,FALSE)</f>
        <v>80.763999999999996</v>
      </c>
      <c r="H82">
        <f>VLOOKUP(CONCATENATE($A82,"_",H$4),assets_m6!$A:$D,4,FALSE)</f>
        <v>81.798000000000002</v>
      </c>
      <c r="I82">
        <f>VLOOKUP(CONCATENATE($A82,"_",I$4),assets_m6!$A:$D,4,FALSE)</f>
        <v>79.343000000000004</v>
      </c>
      <c r="J82">
        <f>VLOOKUP(CONCATENATE($A82,"_",J$4),assets_m6!$A:$D,4,FALSE)</f>
        <v>84.063999999999993</v>
      </c>
      <c r="K82">
        <f>VLOOKUP(CONCATENATE($A82,"_",K$4),assets_m6!$A:$D,4,FALSE)</f>
        <v>83.248999999999995</v>
      </c>
      <c r="L82">
        <f>VLOOKUP(CONCATENATE($A82,"_",L$4),assets_m6!$A:$D,4,FALSE)</f>
        <v>83.715999999999994</v>
      </c>
      <c r="M82">
        <f>VLOOKUP(CONCATENATE($A82,"_",M$4),assets_m6!$A:$D,4,FALSE)</f>
        <v>84.79</v>
      </c>
      <c r="N82">
        <f>VLOOKUP(CONCATENATE($A82,"_",N$4),assets_m6!$A:$D,4,FALSE)</f>
        <v>83.944999999999993</v>
      </c>
      <c r="O82">
        <f>VLOOKUP(CONCATENATE($A82,"_",O$4),assets_m6!$A:$D,4,FALSE)</f>
        <v>85.653999999999996</v>
      </c>
      <c r="P82">
        <f>VLOOKUP(CONCATENATE($A82,"_",P$4),assets_m6!$A:$D,4,FALSE)</f>
        <v>87.611999999999995</v>
      </c>
      <c r="Q82">
        <f>VLOOKUP(CONCATENATE($A82,"_",Q$4),assets_m6!$A:$D,4,FALSE)</f>
        <v>89.57</v>
      </c>
      <c r="R82">
        <f>VLOOKUP(CONCATENATE($A82,"_",R$4),assets_m6!$A:$D,4,FALSE)</f>
        <v>89.61</v>
      </c>
      <c r="S82">
        <f>VLOOKUP(CONCATENATE($A82,"_",S$4),assets_m6!$A:$D,4,FALSE)</f>
        <v>92.075000000000003</v>
      </c>
      <c r="T82">
        <f>VLOOKUP(CONCATENATE($A82,"_",T$4),assets_m6!$A:$D,4,FALSE)</f>
        <v>92.254000000000005</v>
      </c>
      <c r="U82">
        <f>VLOOKUP(CONCATENATE($A82,"_",U$4),assets_m6!$A:$D,4,FALSE)</f>
        <v>91.438999999999993</v>
      </c>
      <c r="V82">
        <f>VLOOKUP(CONCATENATE($A82,"_",V$4),assets_m6!$A:$D,4,FALSE)</f>
        <v>90.454999999999998</v>
      </c>
      <c r="X82" t="str">
        <f t="shared" si="44"/>
        <v>ROST</v>
      </c>
      <c r="Y82">
        <f t="shared" si="44"/>
        <v>82.731999999999999</v>
      </c>
      <c r="Z82">
        <f t="shared" si="59"/>
        <v>82.126000000000005</v>
      </c>
      <c r="AA82">
        <f t="shared" si="59"/>
        <v>77.484999999999999</v>
      </c>
      <c r="AB82">
        <f t="shared" si="59"/>
        <v>79.78</v>
      </c>
      <c r="AC82">
        <f t="shared" si="59"/>
        <v>80.903999999999996</v>
      </c>
      <c r="AD82">
        <f t="shared" si="59"/>
        <v>80.763999999999996</v>
      </c>
      <c r="AE82">
        <f t="shared" si="59"/>
        <v>81.798000000000002</v>
      </c>
      <c r="AF82">
        <f t="shared" si="59"/>
        <v>79.343000000000004</v>
      </c>
      <c r="AG82">
        <f t="shared" si="59"/>
        <v>84.063999999999993</v>
      </c>
      <c r="AH82">
        <f t="shared" si="58"/>
        <v>83.248999999999995</v>
      </c>
      <c r="AI82">
        <f t="shared" si="58"/>
        <v>83.715999999999994</v>
      </c>
      <c r="AJ82">
        <f t="shared" si="58"/>
        <v>84.79</v>
      </c>
      <c r="AK82">
        <f t="shared" si="58"/>
        <v>83.944999999999993</v>
      </c>
      <c r="AL82">
        <f t="shared" si="58"/>
        <v>85.653999999999996</v>
      </c>
      <c r="AM82">
        <f t="shared" si="40"/>
        <v>87.611999999999995</v>
      </c>
      <c r="AN82">
        <f t="shared" si="40"/>
        <v>89.57</v>
      </c>
      <c r="AO82">
        <f t="shared" si="40"/>
        <v>89.61</v>
      </c>
      <c r="AP82">
        <f t="shared" si="38"/>
        <v>92.075000000000003</v>
      </c>
      <c r="AQ82">
        <f t="shared" si="38"/>
        <v>92.254000000000005</v>
      </c>
      <c r="AR82">
        <f t="shared" si="38"/>
        <v>91.438999999999993</v>
      </c>
      <c r="AS82">
        <f t="shared" si="38"/>
        <v>90.454999999999998</v>
      </c>
      <c r="AU82" t="s">
        <v>83</v>
      </c>
      <c r="AV82">
        <f t="shared" si="42"/>
        <v>-7.3248561620653982E-5</v>
      </c>
      <c r="AW82">
        <f t="shared" si="42"/>
        <v>-5.6510727418844281E-4</v>
      </c>
      <c r="AX82">
        <f t="shared" si="42"/>
        <v>2.9618635865006157E-4</v>
      </c>
      <c r="AY82">
        <f t="shared" si="42"/>
        <v>1.408874404612679E-4</v>
      </c>
      <c r="AZ82">
        <f t="shared" si="42"/>
        <v>-1.7304459606447216E-5</v>
      </c>
      <c r="BA82">
        <f t="shared" si="42"/>
        <v>1.2802733891337801E-4</v>
      </c>
      <c r="BB82">
        <f t="shared" si="42"/>
        <v>-3.0012958752047709E-4</v>
      </c>
      <c r="BC82">
        <f t="shared" si="42"/>
        <v>5.9501153220825902E-4</v>
      </c>
      <c r="BD82">
        <f t="shared" si="42"/>
        <v>-9.6949942900646853E-5</v>
      </c>
      <c r="BE82">
        <f t="shared" si="42"/>
        <v>5.6096769931170197E-5</v>
      </c>
      <c r="BF82">
        <f t="shared" si="42"/>
        <v>1.2829088824119791E-4</v>
      </c>
      <c r="BG82">
        <f t="shared" si="42"/>
        <v>-9.9657978535206164E-5</v>
      </c>
      <c r="BH82">
        <f t="shared" si="42"/>
        <v>2.0358568110072112E-4</v>
      </c>
      <c r="BI82">
        <f t="shared" si="42"/>
        <v>2.2859411119153787E-4</v>
      </c>
      <c r="BJ82">
        <f t="shared" si="42"/>
        <v>2.2348536730128275E-4</v>
      </c>
      <c r="BK82">
        <f t="shared" si="37"/>
        <v>4.4657809534449324E-6</v>
      </c>
      <c r="BL82">
        <f t="shared" si="37"/>
        <v>2.7508090614886767E-4</v>
      </c>
      <c r="BM82">
        <f t="shared" si="37"/>
        <v>1.944067336410557E-5</v>
      </c>
      <c r="BN82">
        <f t="shared" si="37"/>
        <v>-8.8343052875757352E-5</v>
      </c>
      <c r="BO82">
        <f t="shared" si="37"/>
        <v>-1.076127254235058E-4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9.3349610791471249E-2</v>
      </c>
      <c r="BZ82">
        <f t="shared" si="47"/>
        <v>78</v>
      </c>
      <c r="CA82">
        <f t="shared" si="48"/>
        <v>4</v>
      </c>
      <c r="CB82">
        <f t="shared" si="49"/>
        <v>0.12000000000000002</v>
      </c>
      <c r="CC82">
        <f t="shared" si="50"/>
        <v>0</v>
      </c>
      <c r="CD82">
        <f t="shared" si="51"/>
        <v>0</v>
      </c>
      <c r="CE82">
        <f t="shared" si="52"/>
        <v>0</v>
      </c>
      <c r="CF82">
        <f t="shared" si="53"/>
        <v>1</v>
      </c>
      <c r="CG82">
        <f t="shared" si="54"/>
        <v>0</v>
      </c>
      <c r="CI82">
        <f t="shared" si="55"/>
        <v>0</v>
      </c>
      <c r="CJ82">
        <f t="shared" si="56"/>
        <v>0</v>
      </c>
      <c r="CK82">
        <f t="shared" si="56"/>
        <v>0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98.855999999999995</v>
      </c>
      <c r="C83">
        <f>VLOOKUP(CONCATENATE($A83,"_",C$4),assets_m6!$A:$D,4,FALSE)</f>
        <v>98.662000000000006</v>
      </c>
      <c r="D83">
        <f>VLOOKUP(CONCATENATE($A83,"_",D$4),assets_m6!$A:$D,4,FALSE)</f>
        <v>98.558000000000007</v>
      </c>
      <c r="E83">
        <f>VLOOKUP(CONCATENATE($A83,"_",E$4),assets_m6!$A:$D,4,FALSE)</f>
        <v>98.289000000000001</v>
      </c>
      <c r="F83">
        <f>VLOOKUP(CONCATENATE($A83,"_",F$4),assets_m6!$A:$D,4,FALSE)</f>
        <v>99.051000000000002</v>
      </c>
      <c r="G83">
        <f>VLOOKUP(CONCATENATE($A83,"_",G$4),assets_m6!$A:$D,4,FALSE)</f>
        <v>99.34</v>
      </c>
      <c r="H83">
        <f>VLOOKUP(CONCATENATE($A83,"_",H$4),assets_m6!$A:$D,4,FALSE)</f>
        <v>99.753</v>
      </c>
      <c r="I83">
        <f>VLOOKUP(CONCATENATE($A83,"_",I$4),assets_m6!$A:$D,4,FALSE)</f>
        <v>99.3</v>
      </c>
      <c r="J83">
        <f>VLOOKUP(CONCATENATE($A83,"_",J$4),assets_m6!$A:$D,4,FALSE)</f>
        <v>99.070999999999998</v>
      </c>
      <c r="K83">
        <f>VLOOKUP(CONCATENATE($A83,"_",K$4),assets_m6!$A:$D,4,FALSE)</f>
        <v>100.31100000000001</v>
      </c>
      <c r="L83">
        <f>VLOOKUP(CONCATENATE($A83,"_",L$4),assets_m6!$A:$D,4,FALSE)</f>
        <v>99.429000000000002</v>
      </c>
      <c r="M83">
        <f>VLOOKUP(CONCATENATE($A83,"_",M$4),assets_m6!$A:$D,4,FALSE)</f>
        <v>99.707999999999998</v>
      </c>
      <c r="N83">
        <f>VLOOKUP(CONCATENATE($A83,"_",N$4),assets_m6!$A:$D,4,FALSE)</f>
        <v>99.753</v>
      </c>
      <c r="O83">
        <f>VLOOKUP(CONCATENATE($A83,"_",O$4),assets_m6!$A:$D,4,FALSE)</f>
        <v>99.888000000000005</v>
      </c>
      <c r="P83">
        <f>VLOOKUP(CONCATENATE($A83,"_",P$4),assets_m6!$A:$D,4,FALSE)</f>
        <v>99.438999999999993</v>
      </c>
      <c r="Q83">
        <f>VLOOKUP(CONCATENATE($A83,"_",Q$4),assets_m6!$A:$D,4,FALSE)</f>
        <v>99.2</v>
      </c>
      <c r="R83">
        <f>VLOOKUP(CONCATENATE($A83,"_",R$4),assets_m6!$A:$D,4,FALSE)</f>
        <v>99.644000000000005</v>
      </c>
      <c r="S83">
        <f>VLOOKUP(CONCATENATE($A83,"_",S$4),assets_m6!$A:$D,4,FALSE)</f>
        <v>98.617000000000004</v>
      </c>
      <c r="T83">
        <f>VLOOKUP(CONCATENATE($A83,"_",T$4),assets_m6!$A:$D,4,FALSE)</f>
        <v>98.114000000000004</v>
      </c>
      <c r="U83">
        <f>VLOOKUP(CONCATENATE($A83,"_",U$4),assets_m6!$A:$D,4,FALSE)</f>
        <v>98.084000000000003</v>
      </c>
      <c r="V83">
        <f>VLOOKUP(CONCATENATE($A83,"_",V$4),assets_m6!$A:$D,4,FALSE)</f>
        <v>97.844999999999999</v>
      </c>
      <c r="X83" t="str">
        <f t="shared" si="44"/>
        <v>SEGA.L</v>
      </c>
      <c r="Y83">
        <f t="shared" si="44"/>
        <v>98.855999999999995</v>
      </c>
      <c r="Z83">
        <f t="shared" si="59"/>
        <v>98.662000000000006</v>
      </c>
      <c r="AA83">
        <f t="shared" si="59"/>
        <v>98.558000000000007</v>
      </c>
      <c r="AB83">
        <f t="shared" si="59"/>
        <v>98.289000000000001</v>
      </c>
      <c r="AC83">
        <f t="shared" si="59"/>
        <v>99.051000000000002</v>
      </c>
      <c r="AD83">
        <f t="shared" si="59"/>
        <v>99.34</v>
      </c>
      <c r="AE83">
        <f t="shared" si="59"/>
        <v>99.753</v>
      </c>
      <c r="AF83">
        <f t="shared" si="59"/>
        <v>99.3</v>
      </c>
      <c r="AG83">
        <f t="shared" si="59"/>
        <v>99.070999999999998</v>
      </c>
      <c r="AH83">
        <f t="shared" si="58"/>
        <v>100.31100000000001</v>
      </c>
      <c r="AI83">
        <f t="shared" si="58"/>
        <v>99.429000000000002</v>
      </c>
      <c r="AJ83">
        <f t="shared" si="58"/>
        <v>99.707999999999998</v>
      </c>
      <c r="AK83">
        <f t="shared" si="58"/>
        <v>99.753</v>
      </c>
      <c r="AL83">
        <f t="shared" si="58"/>
        <v>99.888000000000005</v>
      </c>
      <c r="AM83">
        <f t="shared" si="40"/>
        <v>99.438999999999993</v>
      </c>
      <c r="AN83">
        <f t="shared" si="40"/>
        <v>99.2</v>
      </c>
      <c r="AO83">
        <f t="shared" si="40"/>
        <v>99.644000000000005</v>
      </c>
      <c r="AP83">
        <f t="shared" si="38"/>
        <v>98.617000000000004</v>
      </c>
      <c r="AQ83">
        <f t="shared" si="38"/>
        <v>98.114000000000004</v>
      </c>
      <c r="AR83">
        <f t="shared" si="38"/>
        <v>98.084000000000003</v>
      </c>
      <c r="AS83">
        <f t="shared" si="38"/>
        <v>97.844999999999999</v>
      </c>
      <c r="AU83" t="s">
        <v>46</v>
      </c>
      <c r="AV83">
        <f t="shared" si="42"/>
        <v>-1.962450432952865E-5</v>
      </c>
      <c r="AW83">
        <f t="shared" si="42"/>
        <v>-1.0541039103200746E-5</v>
      </c>
      <c r="AX83">
        <f t="shared" si="42"/>
        <v>-2.7293573327381387E-5</v>
      </c>
      <c r="AY83">
        <f t="shared" si="42"/>
        <v>7.7526478039251632E-5</v>
      </c>
      <c r="AZ83">
        <f t="shared" si="42"/>
        <v>2.9176888673511776E-5</v>
      </c>
      <c r="BA83">
        <f t="shared" si="42"/>
        <v>4.1574390980470776E-5</v>
      </c>
      <c r="BB83">
        <f t="shared" si="42"/>
        <v>-4.5412168055096387E-5</v>
      </c>
      <c r="BC83">
        <f t="shared" si="42"/>
        <v>-2.3061430010070413E-5</v>
      </c>
      <c r="BD83">
        <f t="shared" si="42"/>
        <v>1.25162762059534E-4</v>
      </c>
      <c r="BE83">
        <f t="shared" si="42"/>
        <v>-8.7926548434369599E-5</v>
      </c>
      <c r="BF83">
        <f t="shared" si="42"/>
        <v>2.8060223878344983E-5</v>
      </c>
      <c r="BG83">
        <f t="shared" si="42"/>
        <v>4.5131784811651727E-6</v>
      </c>
      <c r="BH83">
        <f t="shared" si="42"/>
        <v>1.3533427566088751E-5</v>
      </c>
      <c r="BI83">
        <f t="shared" si="42"/>
        <v>-4.4950344385713226E-5</v>
      </c>
      <c r="BJ83">
        <f t="shared" si="42"/>
        <v>-2.4034835426743044E-5</v>
      </c>
      <c r="BK83">
        <f t="shared" si="42"/>
        <v>4.4758064516129297E-5</v>
      </c>
      <c r="BL83">
        <f t="shared" ref="BL83:BO104" si="60">$BW83*(AP83-AO83)/AO83</f>
        <v>-1.0306691822889496E-4</v>
      </c>
      <c r="BM83">
        <f t="shared" si="60"/>
        <v>-5.1005404747660155E-5</v>
      </c>
      <c r="BN83">
        <f t="shared" si="60"/>
        <v>-3.0576676111463333E-6</v>
      </c>
      <c r="BO83">
        <f t="shared" si="60"/>
        <v>-2.4366869214143418E-5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-1.0226996843894106E-2</v>
      </c>
      <c r="BZ83">
        <f t="shared" si="47"/>
        <v>12</v>
      </c>
      <c r="CA83">
        <f t="shared" si="48"/>
        <v>1</v>
      </c>
      <c r="CB83">
        <f t="shared" si="49"/>
        <v>0.24</v>
      </c>
      <c r="CC83">
        <f t="shared" si="50"/>
        <v>1</v>
      </c>
      <c r="CD83">
        <f t="shared" si="51"/>
        <v>0</v>
      </c>
      <c r="CE83">
        <f t="shared" si="52"/>
        <v>0</v>
      </c>
      <c r="CF83">
        <f t="shared" si="53"/>
        <v>0</v>
      </c>
      <c r="CG83">
        <f t="shared" si="54"/>
        <v>0</v>
      </c>
      <c r="CI83">
        <f t="shared" si="55"/>
        <v>1</v>
      </c>
      <c r="CJ83">
        <f t="shared" si="56"/>
        <v>1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81.915000000000006</v>
      </c>
      <c r="C84">
        <f>VLOOKUP(CONCATENATE($A84,"_",C$4),assets_m6!$A:$D,4,FALSE)</f>
        <v>81.846000000000004</v>
      </c>
      <c r="D84">
        <f>VLOOKUP(CONCATENATE($A84,"_",D$4),assets_m6!$A:$D,4,FALSE)</f>
        <v>81.805999999999997</v>
      </c>
      <c r="E84">
        <f>VLOOKUP(CONCATENATE($A84,"_",E$4),assets_m6!$A:$D,4,FALSE)</f>
        <v>81.935000000000002</v>
      </c>
      <c r="F84">
        <f>VLOOKUP(CONCATENATE($A84,"_",F$4),assets_m6!$A:$D,4,FALSE)</f>
        <v>82.111999999999995</v>
      </c>
      <c r="G84">
        <f>VLOOKUP(CONCATENATE($A84,"_",G$4),assets_m6!$A:$D,4,FALSE)</f>
        <v>82.102999999999994</v>
      </c>
      <c r="H84">
        <f>VLOOKUP(CONCATENATE($A84,"_",H$4),assets_m6!$A:$D,4,FALSE)</f>
        <v>82.100999999999999</v>
      </c>
      <c r="I84">
        <f>VLOOKUP(CONCATENATE($A84,"_",I$4),assets_m6!$A:$D,4,FALSE)</f>
        <v>81.813999999999993</v>
      </c>
      <c r="J84">
        <f>VLOOKUP(CONCATENATE($A84,"_",J$4),assets_m6!$A:$D,4,FALSE)</f>
        <v>81.843999999999994</v>
      </c>
      <c r="K84">
        <f>VLOOKUP(CONCATENATE($A84,"_",K$4),assets_m6!$A:$D,4,FALSE)</f>
        <v>81.951999999999998</v>
      </c>
      <c r="L84">
        <f>VLOOKUP(CONCATENATE($A84,"_",L$4),assets_m6!$A:$D,4,FALSE)</f>
        <v>81.616</v>
      </c>
      <c r="M84">
        <f>VLOOKUP(CONCATENATE($A84,"_",M$4),assets_m6!$A:$D,4,FALSE)</f>
        <v>81.694999999999993</v>
      </c>
      <c r="N84">
        <f>VLOOKUP(CONCATENATE($A84,"_",N$4),assets_m6!$A:$D,4,FALSE)</f>
        <v>81.616</v>
      </c>
      <c r="O84">
        <f>VLOOKUP(CONCATENATE($A84,"_",O$4),assets_m6!$A:$D,4,FALSE)</f>
        <v>81.694999999999993</v>
      </c>
      <c r="P84">
        <f>VLOOKUP(CONCATENATE($A84,"_",P$4),assets_m6!$A:$D,4,FALSE)</f>
        <v>81.665999999999997</v>
      </c>
      <c r="Q84">
        <f>VLOOKUP(CONCATENATE($A84,"_",Q$4),assets_m6!$A:$D,4,FALSE)</f>
        <v>81.685000000000002</v>
      </c>
      <c r="R84">
        <f>VLOOKUP(CONCATENATE($A84,"_",R$4),assets_m6!$A:$D,4,FALSE)</f>
        <v>81.754000000000005</v>
      </c>
      <c r="S84">
        <f>VLOOKUP(CONCATENATE($A84,"_",S$4),assets_m6!$A:$D,4,FALSE)</f>
        <v>81.685000000000002</v>
      </c>
      <c r="T84">
        <f>VLOOKUP(CONCATENATE($A84,"_",T$4),assets_m6!$A:$D,4,FALSE)</f>
        <v>81.616</v>
      </c>
      <c r="U84">
        <f>VLOOKUP(CONCATENATE($A84,"_",U$4),assets_m6!$A:$D,4,FALSE)</f>
        <v>81.734999999999999</v>
      </c>
      <c r="V84">
        <f>VLOOKUP(CONCATENATE($A84,"_",V$4),assets_m6!$A:$D,4,FALSE)</f>
        <v>81.674999999999997</v>
      </c>
      <c r="X84" t="str">
        <f t="shared" si="44"/>
        <v>SHY</v>
      </c>
      <c r="Y84">
        <f t="shared" si="44"/>
        <v>81.915000000000006</v>
      </c>
      <c r="Z84">
        <f t="shared" si="59"/>
        <v>81.846000000000004</v>
      </c>
      <c r="AA84">
        <f t="shared" si="59"/>
        <v>81.805999999999997</v>
      </c>
      <c r="AB84">
        <f t="shared" si="59"/>
        <v>81.935000000000002</v>
      </c>
      <c r="AC84">
        <f t="shared" si="59"/>
        <v>82.111999999999995</v>
      </c>
      <c r="AD84">
        <f t="shared" si="59"/>
        <v>82.102999999999994</v>
      </c>
      <c r="AE84">
        <f t="shared" si="59"/>
        <v>82.100999999999999</v>
      </c>
      <c r="AF84">
        <f t="shared" si="59"/>
        <v>81.813999999999993</v>
      </c>
      <c r="AG84">
        <f t="shared" si="59"/>
        <v>81.843999999999994</v>
      </c>
      <c r="AH84">
        <f t="shared" si="58"/>
        <v>81.951999999999998</v>
      </c>
      <c r="AI84">
        <f t="shared" si="58"/>
        <v>81.616</v>
      </c>
      <c r="AJ84">
        <f t="shared" si="58"/>
        <v>81.694999999999993</v>
      </c>
      <c r="AK84">
        <f t="shared" si="58"/>
        <v>81.616</v>
      </c>
      <c r="AL84">
        <f t="shared" si="58"/>
        <v>81.694999999999993</v>
      </c>
      <c r="AM84">
        <f t="shared" si="40"/>
        <v>81.665999999999997</v>
      </c>
      <c r="AN84">
        <f t="shared" si="40"/>
        <v>81.685000000000002</v>
      </c>
      <c r="AO84">
        <f t="shared" si="40"/>
        <v>81.754000000000005</v>
      </c>
      <c r="AP84">
        <f t="shared" si="40"/>
        <v>81.685000000000002</v>
      </c>
      <c r="AQ84">
        <f t="shared" si="40"/>
        <v>81.616</v>
      </c>
      <c r="AR84">
        <f t="shared" si="40"/>
        <v>81.734999999999999</v>
      </c>
      <c r="AS84">
        <f t="shared" si="40"/>
        <v>81.674999999999997</v>
      </c>
      <c r="AU84" t="s">
        <v>78</v>
      </c>
      <c r="AV84">
        <f t="shared" si="42"/>
        <v>-8.423365683940989E-6</v>
      </c>
      <c r="AW84">
        <f t="shared" si="42"/>
        <v>-4.8872272316308987E-6</v>
      </c>
      <c r="AX84">
        <f t="shared" si="42"/>
        <v>1.5769014497714702E-5</v>
      </c>
      <c r="AY84">
        <f t="shared" si="42"/>
        <v>2.1602489778482027E-5</v>
      </c>
      <c r="AZ84">
        <f t="shared" si="42"/>
        <v>-1.0960639127046401E-6</v>
      </c>
      <c r="BA84">
        <f t="shared" si="42"/>
        <v>-2.435964581069314E-7</v>
      </c>
      <c r="BB84">
        <f t="shared" si="42"/>
        <v>-3.4956943277183727E-5</v>
      </c>
      <c r="BC84">
        <f t="shared" si="42"/>
        <v>3.6668540836533038E-6</v>
      </c>
      <c r="BD84">
        <f t="shared" si="42"/>
        <v>1.3195835980646608E-5</v>
      </c>
      <c r="BE84">
        <f t="shared" si="42"/>
        <v>-4.0999609527528133E-5</v>
      </c>
      <c r="BF84">
        <f t="shared" si="42"/>
        <v>9.679474612820221E-6</v>
      </c>
      <c r="BG84">
        <f t="shared" si="42"/>
        <v>-9.6701144500879522E-6</v>
      </c>
      <c r="BH84">
        <f t="shared" si="42"/>
        <v>9.679474612820221E-6</v>
      </c>
      <c r="BI84">
        <f t="shared" si="42"/>
        <v>-3.5497888487663095E-6</v>
      </c>
      <c r="BJ84">
        <f t="shared" si="42"/>
        <v>2.3265496044872354E-6</v>
      </c>
      <c r="BK84">
        <f t="shared" si="42"/>
        <v>8.4470833078291755E-6</v>
      </c>
      <c r="BL84">
        <f t="shared" si="60"/>
        <v>-8.4399540083668827E-6</v>
      </c>
      <c r="BM84">
        <f t="shared" si="60"/>
        <v>-8.4470833078291755E-6</v>
      </c>
      <c r="BN84">
        <f t="shared" si="60"/>
        <v>1.4580474416780996E-5</v>
      </c>
      <c r="BO84">
        <f t="shared" si="60"/>
        <v>-7.3407964764179697E-6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-2.9298663248490397E-3</v>
      </c>
      <c r="BZ84">
        <f t="shared" si="47"/>
        <v>14</v>
      </c>
      <c r="CA84">
        <f t="shared" si="48"/>
        <v>1</v>
      </c>
      <c r="CB84">
        <f t="shared" si="49"/>
        <v>0.24</v>
      </c>
      <c r="CC84">
        <f t="shared" si="50"/>
        <v>1</v>
      </c>
      <c r="CD84">
        <f t="shared" si="51"/>
        <v>0</v>
      </c>
      <c r="CE84">
        <f t="shared" si="52"/>
        <v>0</v>
      </c>
      <c r="CF84">
        <f t="shared" si="53"/>
        <v>0</v>
      </c>
      <c r="CG84">
        <f t="shared" si="54"/>
        <v>0</v>
      </c>
      <c r="CI84">
        <f t="shared" si="55"/>
        <v>1</v>
      </c>
      <c r="CJ84">
        <f t="shared" si="56"/>
        <v>1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17.14</v>
      </c>
      <c r="C85">
        <f>VLOOKUP(CONCATENATE($A85,"_",C$4),assets_m6!$A:$D,4,FALSE)</f>
        <v>16.98</v>
      </c>
      <c r="D85">
        <f>VLOOKUP(CONCATENATE($A85,"_",D$4),assets_m6!$A:$D,4,FALSE)</f>
        <v>17.16</v>
      </c>
      <c r="E85">
        <f>VLOOKUP(CONCATENATE($A85,"_",E$4),assets_m6!$A:$D,4,FALSE)</f>
        <v>17.600000000000001</v>
      </c>
      <c r="F85">
        <f>VLOOKUP(CONCATENATE($A85,"_",F$4),assets_m6!$A:$D,4,FALSE)</f>
        <v>18.43</v>
      </c>
      <c r="G85">
        <f>VLOOKUP(CONCATENATE($A85,"_",G$4),assets_m6!$A:$D,4,FALSE)</f>
        <v>18.7</v>
      </c>
      <c r="H85">
        <f>VLOOKUP(CONCATENATE($A85,"_",H$4),assets_m6!$A:$D,4,FALSE)</f>
        <v>18.79</v>
      </c>
      <c r="I85">
        <f>VLOOKUP(CONCATENATE($A85,"_",I$4),assets_m6!$A:$D,4,FALSE)</f>
        <v>18.41</v>
      </c>
      <c r="J85">
        <f>VLOOKUP(CONCATENATE($A85,"_",J$4),assets_m6!$A:$D,4,FALSE)</f>
        <v>18.489999999999998</v>
      </c>
      <c r="K85">
        <f>VLOOKUP(CONCATENATE($A85,"_",K$4),assets_m6!$A:$D,4,FALSE)</f>
        <v>18.64</v>
      </c>
      <c r="L85">
        <f>VLOOKUP(CONCATENATE($A85,"_",L$4),assets_m6!$A:$D,4,FALSE)</f>
        <v>18.329999999999998</v>
      </c>
      <c r="M85">
        <f>VLOOKUP(CONCATENATE($A85,"_",M$4),assets_m6!$A:$D,4,FALSE)</f>
        <v>19.03</v>
      </c>
      <c r="N85">
        <f>VLOOKUP(CONCATENATE($A85,"_",N$4),assets_m6!$A:$D,4,FALSE)</f>
        <v>18.93</v>
      </c>
      <c r="O85">
        <f>VLOOKUP(CONCATENATE($A85,"_",O$4),assets_m6!$A:$D,4,FALSE)</f>
        <v>18.95</v>
      </c>
      <c r="P85">
        <f>VLOOKUP(CONCATENATE($A85,"_",P$4),assets_m6!$A:$D,4,FALSE)</f>
        <v>18.670000000000002</v>
      </c>
      <c r="Q85">
        <f>VLOOKUP(CONCATENATE($A85,"_",Q$4),assets_m6!$A:$D,4,FALSE)</f>
        <v>19.170000000000002</v>
      </c>
      <c r="R85">
        <f>VLOOKUP(CONCATENATE($A85,"_",R$4),assets_m6!$A:$D,4,FALSE)</f>
        <v>18.68</v>
      </c>
      <c r="S85">
        <f>VLOOKUP(CONCATENATE($A85,"_",S$4),assets_m6!$A:$D,4,FALSE)</f>
        <v>18.57</v>
      </c>
      <c r="T85">
        <f>VLOOKUP(CONCATENATE($A85,"_",T$4),assets_m6!$A:$D,4,FALSE)</f>
        <v>18.25</v>
      </c>
      <c r="U85">
        <f>VLOOKUP(CONCATENATE($A85,"_",U$4),assets_m6!$A:$D,4,FALSE)</f>
        <v>18.04</v>
      </c>
      <c r="V85">
        <f>VLOOKUP(CONCATENATE($A85,"_",V$4),assets_m6!$A:$D,4,FALSE)</f>
        <v>17.55</v>
      </c>
      <c r="X85" t="str">
        <f t="shared" si="44"/>
        <v>SLV</v>
      </c>
      <c r="Y85">
        <f t="shared" si="44"/>
        <v>17.14</v>
      </c>
      <c r="Z85">
        <f t="shared" si="59"/>
        <v>16.98</v>
      </c>
      <c r="AA85">
        <f t="shared" si="59"/>
        <v>17.16</v>
      </c>
      <c r="AB85">
        <f t="shared" si="59"/>
        <v>17.600000000000001</v>
      </c>
      <c r="AC85">
        <f t="shared" si="59"/>
        <v>18.43</v>
      </c>
      <c r="AD85">
        <f t="shared" si="59"/>
        <v>18.7</v>
      </c>
      <c r="AE85">
        <f t="shared" si="59"/>
        <v>18.79</v>
      </c>
      <c r="AF85">
        <f t="shared" si="59"/>
        <v>18.41</v>
      </c>
      <c r="AG85">
        <f t="shared" si="59"/>
        <v>18.489999999999998</v>
      </c>
      <c r="AH85">
        <f t="shared" si="58"/>
        <v>18.64</v>
      </c>
      <c r="AI85">
        <f t="shared" si="58"/>
        <v>18.329999999999998</v>
      </c>
      <c r="AJ85">
        <f t="shared" si="58"/>
        <v>19.03</v>
      </c>
      <c r="AK85">
        <f t="shared" si="58"/>
        <v>18.93</v>
      </c>
      <c r="AL85">
        <f t="shared" si="58"/>
        <v>18.95</v>
      </c>
      <c r="AM85">
        <f t="shared" si="40"/>
        <v>18.670000000000002</v>
      </c>
      <c r="AN85">
        <f t="shared" si="40"/>
        <v>19.170000000000002</v>
      </c>
      <c r="AO85">
        <f t="shared" si="40"/>
        <v>18.68</v>
      </c>
      <c r="AP85">
        <f t="shared" si="40"/>
        <v>18.57</v>
      </c>
      <c r="AQ85">
        <f t="shared" si="40"/>
        <v>18.25</v>
      </c>
      <c r="AR85">
        <f t="shared" si="40"/>
        <v>18.04</v>
      </c>
      <c r="AS85">
        <f t="shared" si="40"/>
        <v>17.55</v>
      </c>
      <c r="AU85" t="s">
        <v>52</v>
      </c>
      <c r="AV85">
        <f t="shared" si="42"/>
        <v>-9.3348891481913736E-5</v>
      </c>
      <c r="AW85">
        <f t="shared" si="42"/>
        <v>1.0600706713780901E-4</v>
      </c>
      <c r="AX85">
        <f t="shared" si="42"/>
        <v>2.5641025641025717E-4</v>
      </c>
      <c r="AY85">
        <f t="shared" si="42"/>
        <v>4.7159090909090805E-4</v>
      </c>
      <c r="AZ85">
        <f t="shared" si="42"/>
        <v>1.4650027129679849E-4</v>
      </c>
      <c r="BA85">
        <f t="shared" si="42"/>
        <v>4.812834224598923E-5</v>
      </c>
      <c r="BB85">
        <f t="shared" si="42"/>
        <v>-2.0223523150611977E-4</v>
      </c>
      <c r="BC85">
        <f t="shared" si="42"/>
        <v>4.3454644215099568E-5</v>
      </c>
      <c r="BD85">
        <f t="shared" si="42"/>
        <v>8.1124932395890834E-5</v>
      </c>
      <c r="BE85">
        <f t="shared" si="42"/>
        <v>-1.663090128755377E-4</v>
      </c>
      <c r="BF85">
        <f t="shared" si="42"/>
        <v>3.8188761593017072E-4</v>
      </c>
      <c r="BG85">
        <f t="shared" si="42"/>
        <v>-5.254860746190301E-5</v>
      </c>
      <c r="BH85">
        <f t="shared" si="42"/>
        <v>1.0565240359217948E-5</v>
      </c>
      <c r="BI85">
        <f t="shared" ref="BI85:BK104" si="61">$BW85*(AM85-AL85)/AL85</f>
        <v>-1.4775725593667419E-4</v>
      </c>
      <c r="BJ85">
        <f t="shared" si="61"/>
        <v>2.6780931976432779E-4</v>
      </c>
      <c r="BK85">
        <f t="shared" si="61"/>
        <v>-2.5560772039645379E-4</v>
      </c>
      <c r="BL85">
        <f t="shared" si="60"/>
        <v>-5.8886509635974005E-5</v>
      </c>
      <c r="BM85">
        <f t="shared" si="60"/>
        <v>-1.7232094776521286E-4</v>
      </c>
      <c r="BN85">
        <f t="shared" si="60"/>
        <v>-1.150684931506854E-4</v>
      </c>
      <c r="BO85">
        <f t="shared" si="60"/>
        <v>-2.7161862527716099E-4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2.392065344224038E-2</v>
      </c>
      <c r="BZ85">
        <f t="shared" si="47"/>
        <v>34</v>
      </c>
      <c r="CA85">
        <f t="shared" si="48"/>
        <v>2</v>
      </c>
      <c r="CB85">
        <f t="shared" si="49"/>
        <v>0.11999999999999997</v>
      </c>
      <c r="CC85">
        <f t="shared" si="50"/>
        <v>0</v>
      </c>
      <c r="CD85">
        <f t="shared" si="51"/>
        <v>1</v>
      </c>
      <c r="CE85">
        <f t="shared" si="52"/>
        <v>0</v>
      </c>
      <c r="CF85">
        <f t="shared" si="53"/>
        <v>0</v>
      </c>
      <c r="CG85">
        <f t="shared" si="54"/>
        <v>0</v>
      </c>
      <c r="CI85">
        <f t="shared" si="55"/>
        <v>0</v>
      </c>
      <c r="CJ85">
        <f t="shared" si="56"/>
        <v>1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75.25</v>
      </c>
      <c r="C86">
        <f>VLOOKUP(CONCATENATE($A86,"_",C$4),assets_m6!$A:$D,4,FALSE)</f>
        <v>75.125</v>
      </c>
      <c r="D86">
        <f>VLOOKUP(CONCATENATE($A86,"_",D$4),assets_m6!$A:$D,4,FALSE)</f>
        <v>74.63</v>
      </c>
      <c r="E86">
        <f>VLOOKUP(CONCATENATE($A86,"_",E$4),assets_m6!$A:$D,4,FALSE)</f>
        <v>75.3</v>
      </c>
      <c r="F86">
        <f>VLOOKUP(CONCATENATE($A86,"_",F$4),assets_m6!$A:$D,4,FALSE)</f>
        <v>76.540000000000006</v>
      </c>
      <c r="G86">
        <f>VLOOKUP(CONCATENATE($A86,"_",G$4),assets_m6!$A:$D,4,FALSE)</f>
        <v>77.064999999999998</v>
      </c>
      <c r="H86">
        <f>VLOOKUP(CONCATENATE($A86,"_",H$4),assets_m6!$A:$D,4,FALSE)</f>
        <v>77.64</v>
      </c>
      <c r="I86">
        <f>VLOOKUP(CONCATENATE($A86,"_",I$4),assets_m6!$A:$D,4,FALSE)</f>
        <v>77.319999999999993</v>
      </c>
      <c r="J86">
        <f>VLOOKUP(CONCATENATE($A86,"_",J$4),assets_m6!$A:$D,4,FALSE)</f>
        <v>77.53</v>
      </c>
      <c r="K86">
        <f>VLOOKUP(CONCATENATE($A86,"_",K$4),assets_m6!$A:$D,4,FALSE)</f>
        <v>77.849999999999994</v>
      </c>
      <c r="L86">
        <f>VLOOKUP(CONCATENATE($A86,"_",L$4),assets_m6!$A:$D,4,FALSE)</f>
        <v>77.430000000000007</v>
      </c>
      <c r="M86">
        <f>VLOOKUP(CONCATENATE($A86,"_",M$4),assets_m6!$A:$D,4,FALSE)</f>
        <v>78.459999999999994</v>
      </c>
      <c r="N86">
        <f>VLOOKUP(CONCATENATE($A86,"_",N$4),assets_m6!$A:$D,4,FALSE)</f>
        <v>78.150000000000006</v>
      </c>
      <c r="O86">
        <f>VLOOKUP(CONCATENATE($A86,"_",O$4),assets_m6!$A:$D,4,FALSE)</f>
        <v>79.010000000000005</v>
      </c>
      <c r="P86">
        <f>VLOOKUP(CONCATENATE($A86,"_",P$4),assets_m6!$A:$D,4,FALSE)</f>
        <v>79.31</v>
      </c>
      <c r="Q86">
        <f>VLOOKUP(CONCATENATE($A86,"_",Q$4),assets_m6!$A:$D,4,FALSE)</f>
        <v>79.260000000000005</v>
      </c>
      <c r="R86">
        <f>VLOOKUP(CONCATENATE($A86,"_",R$4),assets_m6!$A:$D,4,FALSE)</f>
        <v>79.900000000000006</v>
      </c>
      <c r="S86">
        <f>VLOOKUP(CONCATENATE($A86,"_",S$4),assets_m6!$A:$D,4,FALSE)</f>
        <v>80.484999999999999</v>
      </c>
      <c r="T86">
        <f>VLOOKUP(CONCATENATE($A86,"_",T$4),assets_m6!$A:$D,4,FALSE)</f>
        <v>80.099999999999994</v>
      </c>
      <c r="U86">
        <f>VLOOKUP(CONCATENATE($A86,"_",U$4),assets_m6!$A:$D,4,FALSE)</f>
        <v>80.11</v>
      </c>
      <c r="V86">
        <f>VLOOKUP(CONCATENATE($A86,"_",V$4),assets_m6!$A:$D,4,FALSE)</f>
        <v>79.599999999999994</v>
      </c>
      <c r="X86" t="str">
        <f t="shared" si="44"/>
        <v>SPMV.L</v>
      </c>
      <c r="Y86">
        <f t="shared" si="44"/>
        <v>75.25</v>
      </c>
      <c r="Z86">
        <f t="shared" si="59"/>
        <v>75.125</v>
      </c>
      <c r="AA86">
        <f t="shared" si="59"/>
        <v>74.63</v>
      </c>
      <c r="AB86">
        <f t="shared" si="59"/>
        <v>75.3</v>
      </c>
      <c r="AC86">
        <f t="shared" si="59"/>
        <v>76.540000000000006</v>
      </c>
      <c r="AD86">
        <f t="shared" si="59"/>
        <v>77.064999999999998</v>
      </c>
      <c r="AE86">
        <f t="shared" si="59"/>
        <v>77.64</v>
      </c>
      <c r="AF86">
        <f t="shared" si="59"/>
        <v>77.319999999999993</v>
      </c>
      <c r="AG86">
        <f t="shared" si="59"/>
        <v>77.53</v>
      </c>
      <c r="AH86">
        <f t="shared" si="58"/>
        <v>77.849999999999994</v>
      </c>
      <c r="AI86">
        <f t="shared" si="58"/>
        <v>77.430000000000007</v>
      </c>
      <c r="AJ86">
        <f t="shared" si="58"/>
        <v>78.459999999999994</v>
      </c>
      <c r="AK86">
        <f t="shared" si="58"/>
        <v>78.150000000000006</v>
      </c>
      <c r="AL86">
        <f t="shared" si="58"/>
        <v>79.010000000000005</v>
      </c>
      <c r="AM86">
        <f t="shared" si="58"/>
        <v>79.31</v>
      </c>
      <c r="AN86">
        <f t="shared" si="58"/>
        <v>79.260000000000005</v>
      </c>
      <c r="AO86">
        <f t="shared" si="58"/>
        <v>79.900000000000006</v>
      </c>
      <c r="AP86">
        <f t="shared" si="58"/>
        <v>80.484999999999999</v>
      </c>
      <c r="AQ86">
        <f t="shared" si="58"/>
        <v>80.099999999999994</v>
      </c>
      <c r="AR86">
        <f t="shared" si="58"/>
        <v>80.11</v>
      </c>
      <c r="AS86">
        <f t="shared" si="58"/>
        <v>79.599999999999994</v>
      </c>
      <c r="AU86" t="s">
        <v>65</v>
      </c>
      <c r="AV86">
        <f t="shared" ref="AV86:BH104" si="62">$BW86*(Z86-Y86)/Y86</f>
        <v>-1.6611295681063124E-5</v>
      </c>
      <c r="AW86">
        <f t="shared" si="62"/>
        <v>-6.5890183028286789E-5</v>
      </c>
      <c r="AX86">
        <f t="shared" si="62"/>
        <v>8.9776229398365513E-5</v>
      </c>
      <c r="AY86">
        <f t="shared" si="62"/>
        <v>1.6467463479415793E-4</v>
      </c>
      <c r="AZ86">
        <f t="shared" si="62"/>
        <v>6.8591586098770761E-5</v>
      </c>
      <c r="BA86">
        <f t="shared" si="62"/>
        <v>7.4612340232271837E-5</v>
      </c>
      <c r="BB86">
        <f t="shared" si="62"/>
        <v>-4.1215868109223E-5</v>
      </c>
      <c r="BC86">
        <f t="shared" si="62"/>
        <v>2.7159855147440248E-5</v>
      </c>
      <c r="BD86">
        <f t="shared" si="62"/>
        <v>4.1274345414677314E-5</v>
      </c>
      <c r="BE86">
        <f t="shared" si="62"/>
        <v>-5.3949903660884716E-5</v>
      </c>
      <c r="BF86">
        <f t="shared" si="62"/>
        <v>1.3302337595247151E-4</v>
      </c>
      <c r="BG86">
        <f t="shared" si="62"/>
        <v>-3.9510578638795319E-5</v>
      </c>
      <c r="BH86">
        <f t="shared" si="62"/>
        <v>1.1004478566858598E-4</v>
      </c>
      <c r="BI86">
        <f t="shared" si="61"/>
        <v>3.7969877230729926E-5</v>
      </c>
      <c r="BJ86">
        <f t="shared" si="61"/>
        <v>-6.3043752364137134E-6</v>
      </c>
      <c r="BK86">
        <f t="shared" si="61"/>
        <v>8.0746908907393457E-5</v>
      </c>
      <c r="BL86">
        <f t="shared" si="60"/>
        <v>7.3216520650812731E-5</v>
      </c>
      <c r="BM86">
        <f t="shared" si="60"/>
        <v>-4.7835000310617524E-5</v>
      </c>
      <c r="BN86">
        <f t="shared" si="60"/>
        <v>1.2484394506872806E-6</v>
      </c>
      <c r="BO86">
        <f t="shared" si="60"/>
        <v>-6.3662464111846856E-5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5.7807308970099593E-2</v>
      </c>
      <c r="BZ86">
        <f t="shared" si="47"/>
        <v>57</v>
      </c>
      <c r="CA86">
        <f t="shared" si="48"/>
        <v>3</v>
      </c>
      <c r="CB86">
        <f t="shared" si="49"/>
        <v>7.9999999999999988E-2</v>
      </c>
      <c r="CC86">
        <f t="shared" si="50"/>
        <v>0</v>
      </c>
      <c r="CD86">
        <f t="shared" si="51"/>
        <v>0</v>
      </c>
      <c r="CE86">
        <f t="shared" si="52"/>
        <v>1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116.652</v>
      </c>
      <c r="C87">
        <f>VLOOKUP(CONCATENATE($A87,"_",C$4),assets_m6!$A:$D,4,FALSE)</f>
        <v>115.51</v>
      </c>
      <c r="D87">
        <f>VLOOKUP(CONCATENATE($A87,"_",D$4),assets_m6!$A:$D,4,FALSE)</f>
        <v>115.599</v>
      </c>
      <c r="E87">
        <f>VLOOKUP(CONCATENATE($A87,"_",E$4),assets_m6!$A:$D,4,FALSE)</f>
        <v>114.95</v>
      </c>
      <c r="F87">
        <f>VLOOKUP(CONCATENATE($A87,"_",F$4),assets_m6!$A:$D,4,FALSE)</f>
        <v>115.86499999999999</v>
      </c>
      <c r="G87">
        <f>VLOOKUP(CONCATENATE($A87,"_",G$4),assets_m6!$A:$D,4,FALSE)</f>
        <v>115.55</v>
      </c>
      <c r="H87">
        <f>VLOOKUP(CONCATENATE($A87,"_",H$4),assets_m6!$A:$D,4,FALSE)</f>
        <v>118.333</v>
      </c>
      <c r="I87">
        <f>VLOOKUP(CONCATENATE($A87,"_",I$4),assets_m6!$A:$D,4,FALSE)</f>
        <v>115.82899999999999</v>
      </c>
      <c r="J87">
        <f>VLOOKUP(CONCATENATE($A87,"_",J$4),assets_m6!$A:$D,4,FALSE)</f>
        <v>117.65300000000001</v>
      </c>
      <c r="K87">
        <f>VLOOKUP(CONCATENATE($A87,"_",K$4),assets_m6!$A:$D,4,FALSE)</f>
        <v>117.613</v>
      </c>
      <c r="L87">
        <f>VLOOKUP(CONCATENATE($A87,"_",L$4),assets_m6!$A:$D,4,FALSE)</f>
        <v>114.81399999999999</v>
      </c>
      <c r="M87">
        <f>VLOOKUP(CONCATENATE($A87,"_",M$4),assets_m6!$A:$D,4,FALSE)</f>
        <v>116.667</v>
      </c>
      <c r="N87">
        <f>VLOOKUP(CONCATENATE($A87,"_",N$4),assets_m6!$A:$D,4,FALSE)</f>
        <v>116.21299999999999</v>
      </c>
      <c r="O87">
        <f>VLOOKUP(CONCATENATE($A87,"_",O$4),assets_m6!$A:$D,4,FALSE)</f>
        <v>115.45399999999999</v>
      </c>
      <c r="P87">
        <f>VLOOKUP(CONCATENATE($A87,"_",P$4),assets_m6!$A:$D,4,FALSE)</f>
        <v>112.76300000000001</v>
      </c>
      <c r="Q87">
        <f>VLOOKUP(CONCATENATE($A87,"_",Q$4),assets_m6!$A:$D,4,FALSE)</f>
        <v>113.907</v>
      </c>
      <c r="R87">
        <f>VLOOKUP(CONCATENATE($A87,"_",R$4),assets_m6!$A:$D,4,FALSE)</f>
        <v>113.80800000000001</v>
      </c>
      <c r="S87">
        <f>VLOOKUP(CONCATENATE($A87,"_",S$4),assets_m6!$A:$D,4,FALSE)</f>
        <v>114.28100000000001</v>
      </c>
      <c r="T87">
        <f>VLOOKUP(CONCATENATE($A87,"_",T$4),assets_m6!$A:$D,4,FALSE)</f>
        <v>113.08799999999999</v>
      </c>
      <c r="U87">
        <f>VLOOKUP(CONCATENATE($A87,"_",U$4),assets_m6!$A:$D,4,FALSE)</f>
        <v>113.256</v>
      </c>
      <c r="V87">
        <f>VLOOKUP(CONCATENATE($A87,"_",V$4),assets_m6!$A:$D,4,FALSE)</f>
        <v>111.432</v>
      </c>
      <c r="X87" t="str">
        <f t="shared" si="44"/>
        <v>TLT</v>
      </c>
      <c r="Y87">
        <f t="shared" si="44"/>
        <v>116.652</v>
      </c>
      <c r="Z87">
        <f t="shared" si="59"/>
        <v>115.51</v>
      </c>
      <c r="AA87">
        <f t="shared" si="59"/>
        <v>115.599</v>
      </c>
      <c r="AB87">
        <f t="shared" si="59"/>
        <v>114.95</v>
      </c>
      <c r="AC87">
        <f t="shared" si="59"/>
        <v>115.86499999999999</v>
      </c>
      <c r="AD87">
        <f t="shared" si="59"/>
        <v>115.55</v>
      </c>
      <c r="AE87">
        <f t="shared" si="59"/>
        <v>118.333</v>
      </c>
      <c r="AF87">
        <f t="shared" si="59"/>
        <v>115.82899999999999</v>
      </c>
      <c r="AG87">
        <f t="shared" si="59"/>
        <v>117.65300000000001</v>
      </c>
      <c r="AH87">
        <f t="shared" si="58"/>
        <v>117.613</v>
      </c>
      <c r="AI87">
        <f t="shared" si="58"/>
        <v>114.81399999999999</v>
      </c>
      <c r="AJ87">
        <f t="shared" si="58"/>
        <v>116.667</v>
      </c>
      <c r="AK87">
        <f t="shared" si="58"/>
        <v>116.21299999999999</v>
      </c>
      <c r="AL87">
        <f t="shared" si="58"/>
        <v>115.45399999999999</v>
      </c>
      <c r="AM87">
        <f t="shared" si="58"/>
        <v>112.76300000000001</v>
      </c>
      <c r="AN87">
        <f t="shared" si="58"/>
        <v>113.907</v>
      </c>
      <c r="AO87">
        <f t="shared" si="58"/>
        <v>113.80800000000001</v>
      </c>
      <c r="AP87">
        <f t="shared" si="58"/>
        <v>114.28100000000001</v>
      </c>
      <c r="AQ87">
        <f t="shared" si="58"/>
        <v>113.08799999999999</v>
      </c>
      <c r="AR87">
        <f t="shared" si="58"/>
        <v>113.256</v>
      </c>
      <c r="AS87">
        <f t="shared" si="58"/>
        <v>111.432</v>
      </c>
      <c r="AU87" t="s">
        <v>59</v>
      </c>
      <c r="AV87">
        <f t="shared" si="62"/>
        <v>-9.789802146555533E-5</v>
      </c>
      <c r="AW87">
        <f t="shared" si="62"/>
        <v>7.7049606094709229E-6</v>
      </c>
      <c r="AX87">
        <f t="shared" si="62"/>
        <v>-5.6142354172614033E-5</v>
      </c>
      <c r="AY87">
        <f t="shared" si="62"/>
        <v>7.9599826011308568E-5</v>
      </c>
      <c r="AZ87">
        <f t="shared" si="62"/>
        <v>-2.718681223838068E-5</v>
      </c>
      <c r="BA87">
        <f t="shared" si="62"/>
        <v>2.4084811769796639E-4</v>
      </c>
      <c r="BB87">
        <f t="shared" si="62"/>
        <v>-2.1160622987670429E-4</v>
      </c>
      <c r="BC87">
        <f t="shared" si="62"/>
        <v>1.5747351699488146E-4</v>
      </c>
      <c r="BD87">
        <f t="shared" si="62"/>
        <v>-3.3998283086709435E-6</v>
      </c>
      <c r="BE87">
        <f t="shared" si="62"/>
        <v>-2.3798389633799042E-4</v>
      </c>
      <c r="BF87">
        <f t="shared" si="62"/>
        <v>1.6139146793945066E-4</v>
      </c>
      <c r="BG87">
        <f t="shared" si="62"/>
        <v>-3.8914174530930582E-5</v>
      </c>
      <c r="BH87">
        <f t="shared" si="62"/>
        <v>-6.5311109772572812E-5</v>
      </c>
      <c r="BI87">
        <f t="shared" si="61"/>
        <v>-2.3307984132208399E-4</v>
      </c>
      <c r="BJ87">
        <f t="shared" si="61"/>
        <v>1.0145171731862323E-4</v>
      </c>
      <c r="BK87">
        <f t="shared" si="61"/>
        <v>-8.6913007980185194E-6</v>
      </c>
      <c r="BL87">
        <f t="shared" si="60"/>
        <v>4.1561225924363755E-5</v>
      </c>
      <c r="BM87">
        <f t="shared" si="60"/>
        <v>-1.0439180616200523E-4</v>
      </c>
      <c r="BN87">
        <f t="shared" si="60"/>
        <v>1.4855687606112618E-5</v>
      </c>
      <c r="BO87">
        <f t="shared" si="60"/>
        <v>-1.6105107014197908E-4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-4.4748482666392336E-2</v>
      </c>
      <c r="BZ87">
        <f t="shared" si="47"/>
        <v>4</v>
      </c>
      <c r="CA87">
        <f t="shared" si="48"/>
        <v>1</v>
      </c>
      <c r="CB87">
        <f t="shared" si="49"/>
        <v>0.24</v>
      </c>
      <c r="CC87">
        <f t="shared" si="50"/>
        <v>1</v>
      </c>
      <c r="CD87">
        <f t="shared" si="51"/>
        <v>0</v>
      </c>
      <c r="CE87">
        <f t="shared" si="52"/>
        <v>0</v>
      </c>
      <c r="CF87">
        <f t="shared" si="53"/>
        <v>0</v>
      </c>
      <c r="CG87">
        <f t="shared" si="54"/>
        <v>0</v>
      </c>
      <c r="CI87">
        <f t="shared" si="55"/>
        <v>1</v>
      </c>
      <c r="CJ87">
        <f t="shared" si="56"/>
        <v>1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518.18200000000002</v>
      </c>
      <c r="C88">
        <f>VLOOKUP(CONCATENATE($A88,"_",C$4),assets_m6!$A:$D,4,FALSE)</f>
        <v>526.19200000000001</v>
      </c>
      <c r="D88">
        <f>VLOOKUP(CONCATENATE($A88,"_",D$4),assets_m6!$A:$D,4,FALSE)</f>
        <v>528.29899999999998</v>
      </c>
      <c r="E88">
        <f>VLOOKUP(CONCATENATE($A88,"_",E$4),assets_m6!$A:$D,4,FALSE)</f>
        <v>531.29999999999995</v>
      </c>
      <c r="F88">
        <f>VLOOKUP(CONCATENATE($A88,"_",F$4),assets_m6!$A:$D,4,FALSE)</f>
        <v>538.13699999999994</v>
      </c>
      <c r="G88">
        <f>VLOOKUP(CONCATENATE($A88,"_",G$4),assets_m6!$A:$D,4,FALSE)</f>
        <v>538.98199999999997</v>
      </c>
      <c r="H88">
        <f>VLOOKUP(CONCATENATE($A88,"_",H$4),assets_m6!$A:$D,4,FALSE)</f>
        <v>532.06500000000005</v>
      </c>
      <c r="I88">
        <f>VLOOKUP(CONCATENATE($A88,"_",I$4),assets_m6!$A:$D,4,FALSE)</f>
        <v>532.14499999999998</v>
      </c>
      <c r="J88">
        <f>VLOOKUP(CONCATENATE($A88,"_",J$4),assets_m6!$A:$D,4,FALSE)</f>
        <v>537.303</v>
      </c>
      <c r="K88">
        <f>VLOOKUP(CONCATENATE($A88,"_",K$4),assets_m6!$A:$D,4,FALSE)</f>
        <v>530.44500000000005</v>
      </c>
      <c r="L88">
        <f>VLOOKUP(CONCATENATE($A88,"_",L$4),assets_m6!$A:$D,4,FALSE)</f>
        <v>531.74699999999996</v>
      </c>
      <c r="M88">
        <f>VLOOKUP(CONCATENATE($A88,"_",M$4),assets_m6!$A:$D,4,FALSE)</f>
        <v>533.27800000000002</v>
      </c>
      <c r="N88">
        <f>VLOOKUP(CONCATENATE($A88,"_",N$4),assets_m6!$A:$D,4,FALSE)</f>
        <v>533.93399999999997</v>
      </c>
      <c r="O88">
        <f>VLOOKUP(CONCATENATE($A88,"_",O$4),assets_m6!$A:$D,4,FALSE)</f>
        <v>534.39099999999996</v>
      </c>
      <c r="P88">
        <f>VLOOKUP(CONCATENATE($A88,"_",P$4),assets_m6!$A:$D,4,FALSE)</f>
        <v>529.56100000000004</v>
      </c>
      <c r="Q88">
        <f>VLOOKUP(CONCATENATE($A88,"_",Q$4),assets_m6!$A:$D,4,FALSE)</f>
        <v>540.33399999999995</v>
      </c>
      <c r="R88">
        <f>VLOOKUP(CONCATENATE($A88,"_",R$4),assets_m6!$A:$D,4,FALSE)</f>
        <v>541.26800000000003</v>
      </c>
      <c r="S88">
        <f>VLOOKUP(CONCATENATE($A88,"_",S$4),assets_m6!$A:$D,4,FALSE)</f>
        <v>542.73900000000003</v>
      </c>
      <c r="T88">
        <f>VLOOKUP(CONCATENATE($A88,"_",T$4),assets_m6!$A:$D,4,FALSE)</f>
        <v>541.62599999999998</v>
      </c>
      <c r="U88">
        <f>VLOOKUP(CONCATENATE($A88,"_",U$4),assets_m6!$A:$D,4,FALSE)</f>
        <v>541.84400000000005</v>
      </c>
      <c r="V88">
        <f>VLOOKUP(CONCATENATE($A88,"_",V$4),assets_m6!$A:$D,4,FALSE)</f>
        <v>544.92499999999995</v>
      </c>
      <c r="X88" t="str">
        <f t="shared" si="44"/>
        <v>UNH</v>
      </c>
      <c r="Y88">
        <f t="shared" si="44"/>
        <v>518.18200000000002</v>
      </c>
      <c r="Z88">
        <f t="shared" si="59"/>
        <v>526.19200000000001</v>
      </c>
      <c r="AA88">
        <f t="shared" si="59"/>
        <v>528.29899999999998</v>
      </c>
      <c r="AB88">
        <f t="shared" si="59"/>
        <v>531.29999999999995</v>
      </c>
      <c r="AC88">
        <f t="shared" si="59"/>
        <v>538.13699999999994</v>
      </c>
      <c r="AD88">
        <f t="shared" si="59"/>
        <v>538.98199999999997</v>
      </c>
      <c r="AE88">
        <f t="shared" si="59"/>
        <v>532.06500000000005</v>
      </c>
      <c r="AF88">
        <f t="shared" si="59"/>
        <v>532.14499999999998</v>
      </c>
      <c r="AG88">
        <f t="shared" si="59"/>
        <v>537.303</v>
      </c>
      <c r="AH88">
        <f t="shared" si="58"/>
        <v>530.44500000000005</v>
      </c>
      <c r="AI88">
        <f t="shared" si="58"/>
        <v>531.74699999999996</v>
      </c>
      <c r="AJ88">
        <f t="shared" si="58"/>
        <v>533.27800000000002</v>
      </c>
      <c r="AK88">
        <f t="shared" si="58"/>
        <v>533.93399999999997</v>
      </c>
      <c r="AL88">
        <f t="shared" si="58"/>
        <v>534.39099999999996</v>
      </c>
      <c r="AM88">
        <f t="shared" si="58"/>
        <v>529.56100000000004</v>
      </c>
      <c r="AN88">
        <f t="shared" si="58"/>
        <v>540.33399999999995</v>
      </c>
      <c r="AO88">
        <f t="shared" si="58"/>
        <v>541.26800000000003</v>
      </c>
      <c r="AP88">
        <f t="shared" si="58"/>
        <v>542.73900000000003</v>
      </c>
      <c r="AQ88">
        <f t="shared" si="58"/>
        <v>541.62599999999998</v>
      </c>
      <c r="AR88">
        <f t="shared" si="58"/>
        <v>541.84400000000005</v>
      </c>
      <c r="AS88">
        <f t="shared" si="58"/>
        <v>544.92499999999995</v>
      </c>
      <c r="AU88" t="s">
        <v>62</v>
      </c>
      <c r="AV88">
        <f t="shared" si="62"/>
        <v>1.5457889313021274E-4</v>
      </c>
      <c r="AW88">
        <f t="shared" si="62"/>
        <v>4.0042417976707574E-5</v>
      </c>
      <c r="AX88">
        <f t="shared" si="62"/>
        <v>5.6804953255636983E-5</v>
      </c>
      <c r="AY88">
        <f t="shared" si="62"/>
        <v>1.2868435911914152E-4</v>
      </c>
      <c r="AZ88">
        <f t="shared" si="62"/>
        <v>1.5702321156137328E-5</v>
      </c>
      <c r="BA88">
        <f t="shared" si="62"/>
        <v>-1.2833452694152898E-4</v>
      </c>
      <c r="BB88">
        <f t="shared" si="62"/>
        <v>1.5035756909386491E-6</v>
      </c>
      <c r="BC88">
        <f t="shared" si="62"/>
        <v>9.6928468744421456E-5</v>
      </c>
      <c r="BD88">
        <f t="shared" si="62"/>
        <v>-1.2763747829436925E-4</v>
      </c>
      <c r="BE88">
        <f t="shared" si="62"/>
        <v>2.454542883804932E-5</v>
      </c>
      <c r="BF88">
        <f t="shared" si="62"/>
        <v>2.8791887871488942E-5</v>
      </c>
      <c r="BG88">
        <f t="shared" si="62"/>
        <v>1.2301276257410751E-5</v>
      </c>
      <c r="BH88">
        <f t="shared" si="62"/>
        <v>8.5591103020222281E-6</v>
      </c>
      <c r="BI88">
        <f t="shared" si="61"/>
        <v>-9.0383258700089025E-5</v>
      </c>
      <c r="BJ88">
        <f t="shared" si="61"/>
        <v>2.0343265459503079E-4</v>
      </c>
      <c r="BK88">
        <f t="shared" si="61"/>
        <v>1.7285604829606929E-5</v>
      </c>
      <c r="BL88">
        <f t="shared" si="60"/>
        <v>2.7176925293939483E-5</v>
      </c>
      <c r="BM88">
        <f t="shared" si="60"/>
        <v>-2.0507094570319368E-5</v>
      </c>
      <c r="BN88">
        <f t="shared" si="60"/>
        <v>4.0249175630430332E-6</v>
      </c>
      <c r="BO88">
        <f t="shared" si="60"/>
        <v>5.6861384457517352E-5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5.1609280137094565E-2</v>
      </c>
      <c r="BZ88">
        <f t="shared" si="47"/>
        <v>52</v>
      </c>
      <c r="CA88">
        <f t="shared" si="48"/>
        <v>3</v>
      </c>
      <c r="CB88">
        <f t="shared" si="49"/>
        <v>7.9999999999999988E-2</v>
      </c>
      <c r="CC88">
        <f t="shared" si="50"/>
        <v>0</v>
      </c>
      <c r="CD88">
        <f t="shared" si="51"/>
        <v>0</v>
      </c>
      <c r="CE88">
        <f t="shared" si="52"/>
        <v>1</v>
      </c>
      <c r="CF88">
        <f t="shared" si="53"/>
        <v>0</v>
      </c>
      <c r="CG88">
        <f t="shared" si="54"/>
        <v>0</v>
      </c>
      <c r="CI88">
        <f t="shared" si="55"/>
        <v>0</v>
      </c>
      <c r="CJ88">
        <f t="shared" si="56"/>
        <v>0</v>
      </c>
      <c r="CK88">
        <f t="shared" si="56"/>
        <v>1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273.39600000000002</v>
      </c>
      <c r="C89">
        <f>VLOOKUP(CONCATENATE($A89,"_",C$4),assets_m6!$A:$D,4,FALSE)</f>
        <v>276.92399999999998</v>
      </c>
      <c r="D89">
        <f>VLOOKUP(CONCATENATE($A89,"_",D$4),assets_m6!$A:$D,4,FALSE)</f>
        <v>275.31</v>
      </c>
      <c r="E89">
        <f>VLOOKUP(CONCATENATE($A89,"_",E$4),assets_m6!$A:$D,4,FALSE)</f>
        <v>286.29399999999998</v>
      </c>
      <c r="F89">
        <f>VLOOKUP(CONCATENATE($A89,"_",F$4),assets_m6!$A:$D,4,FALSE)</f>
        <v>303.83600000000001</v>
      </c>
      <c r="G89">
        <f>VLOOKUP(CONCATENATE($A89,"_",G$4),assets_m6!$A:$D,4,FALSE)</f>
        <v>321.61799999999999</v>
      </c>
      <c r="H89">
        <f>VLOOKUP(CONCATENATE($A89,"_",H$4),assets_m6!$A:$D,4,FALSE)</f>
        <v>318.63799999999998</v>
      </c>
      <c r="I89">
        <f>VLOOKUP(CONCATENATE($A89,"_",I$4),assets_m6!$A:$D,4,FALSE)</f>
        <v>313.07600000000002</v>
      </c>
      <c r="J89">
        <f>VLOOKUP(CONCATENATE($A89,"_",J$4),assets_m6!$A:$D,4,FALSE)</f>
        <v>316.565</v>
      </c>
      <c r="K89">
        <f>VLOOKUP(CONCATENATE($A89,"_",K$4),assets_m6!$A:$D,4,FALSE)</f>
        <v>318.16899999999998</v>
      </c>
      <c r="L89">
        <f>VLOOKUP(CONCATENATE($A89,"_",L$4),assets_m6!$A:$D,4,FALSE)</f>
        <v>322.37599999999998</v>
      </c>
      <c r="M89">
        <f>VLOOKUP(CONCATENATE($A89,"_",M$4),assets_m6!$A:$D,4,FALSE)</f>
        <v>321.08999999999997</v>
      </c>
      <c r="N89">
        <f>VLOOKUP(CONCATENATE($A89,"_",N$4),assets_m6!$A:$D,4,FALSE)</f>
        <v>318.84699999999998</v>
      </c>
      <c r="O89">
        <f>VLOOKUP(CONCATENATE($A89,"_",O$4),assets_m6!$A:$D,4,FALSE)</f>
        <v>326.88099999999997</v>
      </c>
      <c r="P89">
        <f>VLOOKUP(CONCATENATE($A89,"_",P$4),assets_m6!$A:$D,4,FALSE)</f>
        <v>331.137</v>
      </c>
      <c r="Q89">
        <f>VLOOKUP(CONCATENATE($A89,"_",Q$4),assets_m6!$A:$D,4,FALSE)</f>
        <v>335.45299999999997</v>
      </c>
      <c r="R89">
        <f>VLOOKUP(CONCATENATE($A89,"_",R$4),assets_m6!$A:$D,4,FALSE)</f>
        <v>336.42</v>
      </c>
      <c r="S89">
        <f>VLOOKUP(CONCATENATE($A89,"_",S$4),assets_m6!$A:$D,4,FALSE)</f>
        <v>338.20400000000001</v>
      </c>
      <c r="T89">
        <f>VLOOKUP(CONCATENATE($A89,"_",T$4),assets_m6!$A:$D,4,FALSE)</f>
        <v>330.3</v>
      </c>
      <c r="U89">
        <f>VLOOKUP(CONCATENATE($A89,"_",U$4),assets_m6!$A:$D,4,FALSE)</f>
        <v>322.17599999999999</v>
      </c>
      <c r="V89">
        <f>VLOOKUP(CONCATENATE($A89,"_",V$4),assets_m6!$A:$D,4,FALSE)</f>
        <v>315.65800000000002</v>
      </c>
      <c r="X89" t="str">
        <f t="shared" si="44"/>
        <v>URI</v>
      </c>
      <c r="Y89">
        <f t="shared" si="44"/>
        <v>273.39600000000002</v>
      </c>
      <c r="Z89">
        <f t="shared" si="59"/>
        <v>276.92399999999998</v>
      </c>
      <c r="AA89">
        <f t="shared" si="59"/>
        <v>275.31</v>
      </c>
      <c r="AB89">
        <f t="shared" si="59"/>
        <v>286.29399999999998</v>
      </c>
      <c r="AC89">
        <f t="shared" si="59"/>
        <v>303.83600000000001</v>
      </c>
      <c r="AD89">
        <f t="shared" si="59"/>
        <v>321.61799999999999</v>
      </c>
      <c r="AE89">
        <f t="shared" si="59"/>
        <v>318.63799999999998</v>
      </c>
      <c r="AF89">
        <f t="shared" si="59"/>
        <v>313.07600000000002</v>
      </c>
      <c r="AG89">
        <f t="shared" si="59"/>
        <v>316.565</v>
      </c>
      <c r="AH89">
        <f t="shared" si="58"/>
        <v>318.16899999999998</v>
      </c>
      <c r="AI89">
        <f t="shared" si="58"/>
        <v>322.37599999999998</v>
      </c>
      <c r="AJ89">
        <f t="shared" si="58"/>
        <v>321.08999999999997</v>
      </c>
      <c r="AK89">
        <f t="shared" si="58"/>
        <v>318.84699999999998</v>
      </c>
      <c r="AL89">
        <f t="shared" si="58"/>
        <v>326.88099999999997</v>
      </c>
      <c r="AM89">
        <f t="shared" si="58"/>
        <v>331.137</v>
      </c>
      <c r="AN89">
        <f t="shared" si="58"/>
        <v>335.45299999999997</v>
      </c>
      <c r="AO89">
        <f t="shared" si="58"/>
        <v>336.42</v>
      </c>
      <c r="AP89">
        <f t="shared" si="58"/>
        <v>338.20400000000001</v>
      </c>
      <c r="AQ89">
        <f t="shared" si="58"/>
        <v>330.3</v>
      </c>
      <c r="AR89">
        <f t="shared" si="58"/>
        <v>322.17599999999999</v>
      </c>
      <c r="AS89">
        <f t="shared" si="58"/>
        <v>315.65800000000002</v>
      </c>
      <c r="AU89" t="s">
        <v>61</v>
      </c>
      <c r="AV89">
        <f t="shared" si="62"/>
        <v>1.2904358512926168E-4</v>
      </c>
      <c r="AW89">
        <f t="shared" si="62"/>
        <v>-5.828313905620228E-5</v>
      </c>
      <c r="AX89">
        <f t="shared" si="62"/>
        <v>3.9896843558170718E-4</v>
      </c>
      <c r="AY89">
        <f t="shared" si="62"/>
        <v>6.1272677736871992E-4</v>
      </c>
      <c r="AZ89">
        <f t="shared" si="62"/>
        <v>5.8524993746626416E-4</v>
      </c>
      <c r="BA89">
        <f t="shared" si="62"/>
        <v>-9.2656505543844514E-5</v>
      </c>
      <c r="BB89">
        <f t="shared" si="62"/>
        <v>-1.7455545164104581E-4</v>
      </c>
      <c r="BC89">
        <f t="shared" si="62"/>
        <v>1.1144258901991771E-4</v>
      </c>
      <c r="BD89">
        <f t="shared" si="62"/>
        <v>5.066889896229795E-5</v>
      </c>
      <c r="BE89">
        <f t="shared" si="62"/>
        <v>1.3222532679173628E-4</v>
      </c>
      <c r="BF89">
        <f t="shared" si="62"/>
        <v>-3.9891307045189514E-5</v>
      </c>
      <c r="BG89">
        <f t="shared" si="62"/>
        <v>-6.9855803668753157E-5</v>
      </c>
      <c r="BH89">
        <f t="shared" si="62"/>
        <v>2.5197038077824136E-4</v>
      </c>
      <c r="BI89">
        <f t="shared" si="61"/>
        <v>1.302002869545807E-4</v>
      </c>
      <c r="BJ89">
        <f t="shared" si="61"/>
        <v>1.303388023688073E-4</v>
      </c>
      <c r="BK89">
        <f t="shared" si="61"/>
        <v>2.8826691071477717E-5</v>
      </c>
      <c r="BL89">
        <f t="shared" si="60"/>
        <v>5.3028951905356156E-5</v>
      </c>
      <c r="BM89">
        <f t="shared" si="60"/>
        <v>-2.3370510106326351E-4</v>
      </c>
      <c r="BN89">
        <f t="shared" si="60"/>
        <v>-2.459582198001824E-4</v>
      </c>
      <c r="BO89">
        <f t="shared" si="60"/>
        <v>-2.0231177989670158E-4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0.15458163250376741</v>
      </c>
      <c r="BZ89">
        <f t="shared" si="47"/>
        <v>94</v>
      </c>
      <c r="CA89">
        <f t="shared" si="48"/>
        <v>5</v>
      </c>
      <c r="CB89">
        <f t="shared" si="49"/>
        <v>0.24000000000000005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1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0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212.43</v>
      </c>
      <c r="C90">
        <f>VLOOKUP(CONCATENATE($A90,"_",C$4),assets_m6!$A:$D,4,FALSE)</f>
        <v>212.99700000000001</v>
      </c>
      <c r="D90">
        <f>VLOOKUP(CONCATENATE($A90,"_",D$4),assets_m6!$A:$D,4,FALSE)</f>
        <v>211.22800000000001</v>
      </c>
      <c r="E90">
        <f>VLOOKUP(CONCATENATE($A90,"_",E$4),assets_m6!$A:$D,4,FALSE)</f>
        <v>209.22</v>
      </c>
      <c r="F90">
        <f>VLOOKUP(CONCATENATE($A90,"_",F$4),assets_m6!$A:$D,4,FALSE)</f>
        <v>210.09399999999999</v>
      </c>
      <c r="G90">
        <f>VLOOKUP(CONCATENATE($A90,"_",G$4),assets_m6!$A:$D,4,FALSE)</f>
        <v>210.85</v>
      </c>
      <c r="H90">
        <f>VLOOKUP(CONCATENATE($A90,"_",H$4),assets_m6!$A:$D,4,FALSE)</f>
        <v>210.10400000000001</v>
      </c>
      <c r="I90">
        <f>VLOOKUP(CONCATENATE($A90,"_",I$4),assets_m6!$A:$D,4,FALSE)</f>
        <v>205.035</v>
      </c>
      <c r="J90">
        <f>VLOOKUP(CONCATENATE($A90,"_",J$4),assets_m6!$A:$D,4,FALSE)</f>
        <v>207.24100000000001</v>
      </c>
      <c r="K90">
        <f>VLOOKUP(CONCATENATE($A90,"_",K$4),assets_m6!$A:$D,4,FALSE)</f>
        <v>212.202</v>
      </c>
      <c r="L90">
        <f>VLOOKUP(CONCATENATE($A90,"_",L$4),assets_m6!$A:$D,4,FALSE)</f>
        <v>214.58799999999999</v>
      </c>
      <c r="M90">
        <f>VLOOKUP(CONCATENATE($A90,"_",M$4),assets_m6!$A:$D,4,FALSE)</f>
        <v>212.053</v>
      </c>
      <c r="N90">
        <f>VLOOKUP(CONCATENATE($A90,"_",N$4),assets_m6!$A:$D,4,FALSE)</f>
        <v>209.011</v>
      </c>
      <c r="O90">
        <f>VLOOKUP(CONCATENATE($A90,"_",O$4),assets_m6!$A:$D,4,FALSE)</f>
        <v>210.84</v>
      </c>
      <c r="P90">
        <f>VLOOKUP(CONCATENATE($A90,"_",P$4),assets_m6!$A:$D,4,FALSE)</f>
        <v>210.19800000000001</v>
      </c>
      <c r="Q90">
        <f>VLOOKUP(CONCATENATE($A90,"_",Q$4),assets_m6!$A:$D,4,FALSE)</f>
        <v>210.446</v>
      </c>
      <c r="R90">
        <f>VLOOKUP(CONCATENATE($A90,"_",R$4),assets_m6!$A:$D,4,FALSE)</f>
        <v>215.51499999999999</v>
      </c>
      <c r="S90">
        <f>VLOOKUP(CONCATENATE($A90,"_",S$4),assets_m6!$A:$D,4,FALSE)</f>
        <v>216.232</v>
      </c>
      <c r="T90">
        <f>VLOOKUP(CONCATENATE($A90,"_",T$4),assets_m6!$A:$D,4,FALSE)</f>
        <v>213.62299999999999</v>
      </c>
      <c r="U90">
        <f>VLOOKUP(CONCATENATE($A90,"_",U$4),assets_m6!$A:$D,4,FALSE)</f>
        <v>214.35</v>
      </c>
      <c r="V90">
        <f>VLOOKUP(CONCATENATE($A90,"_",V$4),assets_m6!$A:$D,4,FALSE)</f>
        <v>211.93</v>
      </c>
      <c r="X90" t="str">
        <f t="shared" si="44"/>
        <v>V</v>
      </c>
      <c r="Y90">
        <f t="shared" si="44"/>
        <v>212.43</v>
      </c>
      <c r="Z90">
        <f t="shared" si="59"/>
        <v>212.99700000000001</v>
      </c>
      <c r="AA90">
        <f t="shared" si="59"/>
        <v>211.22800000000001</v>
      </c>
      <c r="AB90">
        <f t="shared" si="59"/>
        <v>209.22</v>
      </c>
      <c r="AC90">
        <f t="shared" si="59"/>
        <v>210.09399999999999</v>
      </c>
      <c r="AD90">
        <f t="shared" si="59"/>
        <v>210.85</v>
      </c>
      <c r="AE90">
        <f t="shared" si="59"/>
        <v>210.10400000000001</v>
      </c>
      <c r="AF90">
        <f t="shared" si="59"/>
        <v>205.035</v>
      </c>
      <c r="AG90">
        <f t="shared" si="59"/>
        <v>207.24100000000001</v>
      </c>
      <c r="AH90">
        <f t="shared" si="58"/>
        <v>212.202</v>
      </c>
      <c r="AI90">
        <f t="shared" si="58"/>
        <v>214.58799999999999</v>
      </c>
      <c r="AJ90">
        <f t="shared" si="58"/>
        <v>212.053</v>
      </c>
      <c r="AK90">
        <f t="shared" si="58"/>
        <v>209.011</v>
      </c>
      <c r="AL90">
        <f t="shared" si="58"/>
        <v>210.84</v>
      </c>
      <c r="AM90">
        <f t="shared" si="58"/>
        <v>210.19800000000001</v>
      </c>
      <c r="AN90">
        <f t="shared" si="58"/>
        <v>210.446</v>
      </c>
      <c r="AO90">
        <f t="shared" si="58"/>
        <v>215.51499999999999</v>
      </c>
      <c r="AP90">
        <f t="shared" si="58"/>
        <v>216.232</v>
      </c>
      <c r="AQ90">
        <f t="shared" si="58"/>
        <v>213.62299999999999</v>
      </c>
      <c r="AR90">
        <f t="shared" si="58"/>
        <v>214.35</v>
      </c>
      <c r="AS90">
        <f t="shared" si="58"/>
        <v>211.93</v>
      </c>
      <c r="AU90" t="s">
        <v>84</v>
      </c>
      <c r="AV90">
        <f t="shared" si="62"/>
        <v>2.6691145318458187E-5</v>
      </c>
      <c r="AW90">
        <f t="shared" si="62"/>
        <v>-8.3052812950417396E-5</v>
      </c>
      <c r="AX90">
        <f t="shared" si="62"/>
        <v>-9.5063154506031851E-5</v>
      </c>
      <c r="AY90">
        <f t="shared" si="62"/>
        <v>4.1774208966637759E-5</v>
      </c>
      <c r="AZ90">
        <f t="shared" si="62"/>
        <v>3.5983892924119692E-5</v>
      </c>
      <c r="BA90">
        <f t="shared" si="62"/>
        <v>-3.5380602323926057E-5</v>
      </c>
      <c r="BB90">
        <f t="shared" si="62"/>
        <v>-2.4126147050984356E-4</v>
      </c>
      <c r="BC90">
        <f t="shared" si="62"/>
        <v>1.0759138683639463E-4</v>
      </c>
      <c r="BD90">
        <f t="shared" si="62"/>
        <v>2.3938313364633369E-4</v>
      </c>
      <c r="BE90">
        <f t="shared" si="62"/>
        <v>1.1244003355293521E-4</v>
      </c>
      <c r="BF90">
        <f t="shared" si="62"/>
        <v>-1.1813335321639591E-4</v>
      </c>
      <c r="BG90">
        <f t="shared" si="62"/>
        <v>-1.4345470236214539E-4</v>
      </c>
      <c r="BH90">
        <f t="shared" si="62"/>
        <v>8.7507356072168821E-5</v>
      </c>
      <c r="BI90">
        <f t="shared" si="61"/>
        <v>-3.0449630051223483E-5</v>
      </c>
      <c r="BJ90">
        <f t="shared" si="61"/>
        <v>1.1798399604182268E-5</v>
      </c>
      <c r="BK90">
        <f t="shared" si="61"/>
        <v>2.4086939167292269E-4</v>
      </c>
      <c r="BL90">
        <f t="shared" si="60"/>
        <v>3.3269145999118993E-5</v>
      </c>
      <c r="BM90">
        <f t="shared" si="60"/>
        <v>-1.2065744200673391E-4</v>
      </c>
      <c r="BN90">
        <f t="shared" si="60"/>
        <v>3.4031916039003474E-5</v>
      </c>
      <c r="BO90">
        <f t="shared" si="60"/>
        <v>-1.1289946349428446E-4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-2.3537165183825258E-3</v>
      </c>
      <c r="BZ90">
        <f t="shared" si="47"/>
        <v>16</v>
      </c>
      <c r="CA90">
        <f t="shared" si="48"/>
        <v>1</v>
      </c>
      <c r="CB90">
        <f t="shared" si="49"/>
        <v>0.24</v>
      </c>
      <c r="CC90">
        <f t="shared" si="50"/>
        <v>1</v>
      </c>
      <c r="CD90">
        <f t="shared" si="51"/>
        <v>0</v>
      </c>
      <c r="CE90">
        <f t="shared" si="52"/>
        <v>0</v>
      </c>
      <c r="CF90">
        <f t="shared" si="53"/>
        <v>0</v>
      </c>
      <c r="CG90">
        <f t="shared" si="54"/>
        <v>0</v>
      </c>
      <c r="CI90">
        <f t="shared" si="55"/>
        <v>1</v>
      </c>
      <c r="CJ90">
        <f t="shared" si="56"/>
        <v>1</v>
      </c>
      <c r="CK90">
        <f t="shared" si="56"/>
        <v>1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184.16300000000001</v>
      </c>
      <c r="C91">
        <f>VLOOKUP(CONCATENATE($A91,"_",C$4),assets_m6!$A:$D,4,FALSE)</f>
        <v>182.16</v>
      </c>
      <c r="D91">
        <f>VLOOKUP(CONCATENATE($A91,"_",D$4),assets_m6!$A:$D,4,FALSE)</f>
        <v>182.399</v>
      </c>
      <c r="E91">
        <f>VLOOKUP(CONCATENATE($A91,"_",E$4),assets_m6!$A:$D,4,FALSE)</f>
        <v>183.91399999999999</v>
      </c>
      <c r="F91">
        <f>VLOOKUP(CONCATENATE($A91,"_",F$4),assets_m6!$A:$D,4,FALSE)</f>
        <v>187.88</v>
      </c>
      <c r="G91">
        <f>VLOOKUP(CONCATENATE($A91,"_",G$4),assets_m6!$A:$D,4,FALSE)</f>
        <v>189.61500000000001</v>
      </c>
      <c r="H91">
        <f>VLOOKUP(CONCATENATE($A91,"_",H$4),assets_m6!$A:$D,4,FALSE)</f>
        <v>188.38900000000001</v>
      </c>
      <c r="I91">
        <f>VLOOKUP(CONCATENATE($A91,"_",I$4),assets_m6!$A:$D,4,FALSE)</f>
        <v>188.34899999999999</v>
      </c>
      <c r="J91">
        <f>VLOOKUP(CONCATENATE($A91,"_",J$4),assets_m6!$A:$D,4,FALSE)</f>
        <v>196.721</v>
      </c>
      <c r="K91">
        <f>VLOOKUP(CONCATENATE($A91,"_",K$4),assets_m6!$A:$D,4,FALSE)</f>
        <v>198.614</v>
      </c>
      <c r="L91">
        <f>VLOOKUP(CONCATENATE($A91,"_",L$4),assets_m6!$A:$D,4,FALSE)</f>
        <v>197.71700000000001</v>
      </c>
      <c r="M91">
        <f>VLOOKUP(CONCATENATE($A91,"_",M$4),assets_m6!$A:$D,4,FALSE)</f>
        <v>198.36500000000001</v>
      </c>
      <c r="N91">
        <f>VLOOKUP(CONCATENATE($A91,"_",N$4),assets_m6!$A:$D,4,FALSE)</f>
        <v>198.096</v>
      </c>
      <c r="O91">
        <f>VLOOKUP(CONCATENATE($A91,"_",O$4),assets_m6!$A:$D,4,FALSE)</f>
        <v>201.47499999999999</v>
      </c>
      <c r="P91">
        <f>VLOOKUP(CONCATENATE($A91,"_",P$4),assets_m6!$A:$D,4,FALSE)</f>
        <v>200.22900000000001</v>
      </c>
      <c r="Q91">
        <f>VLOOKUP(CONCATENATE($A91,"_",Q$4),assets_m6!$A:$D,4,FALSE)</f>
        <v>202.19200000000001</v>
      </c>
      <c r="R91">
        <f>VLOOKUP(CONCATENATE($A91,"_",R$4),assets_m6!$A:$D,4,FALSE)</f>
        <v>204.983</v>
      </c>
      <c r="S91">
        <f>VLOOKUP(CONCATENATE($A91,"_",S$4),assets_m6!$A:$D,4,FALSE)</f>
        <v>203.80699999999999</v>
      </c>
      <c r="T91">
        <f>VLOOKUP(CONCATENATE($A91,"_",T$4),assets_m6!$A:$D,4,FALSE)</f>
        <v>202.88</v>
      </c>
      <c r="U91">
        <f>VLOOKUP(CONCATENATE($A91,"_",U$4),assets_m6!$A:$D,4,FALSE)</f>
        <v>203.249</v>
      </c>
      <c r="V91">
        <f>VLOOKUP(CONCATENATE($A91,"_",V$4),assets_m6!$A:$D,4,FALSE)</f>
        <v>199.9</v>
      </c>
      <c r="X91" t="str">
        <f t="shared" si="44"/>
        <v>VRSK</v>
      </c>
      <c r="Y91">
        <f t="shared" si="44"/>
        <v>184.16300000000001</v>
      </c>
      <c r="Z91">
        <f t="shared" si="59"/>
        <v>182.16</v>
      </c>
      <c r="AA91">
        <f t="shared" si="59"/>
        <v>182.399</v>
      </c>
      <c r="AB91">
        <f t="shared" si="59"/>
        <v>183.91399999999999</v>
      </c>
      <c r="AC91">
        <f t="shared" si="59"/>
        <v>187.88</v>
      </c>
      <c r="AD91">
        <f t="shared" si="59"/>
        <v>189.61500000000001</v>
      </c>
      <c r="AE91">
        <f t="shared" si="59"/>
        <v>188.38900000000001</v>
      </c>
      <c r="AF91">
        <f t="shared" si="59"/>
        <v>188.34899999999999</v>
      </c>
      <c r="AG91">
        <f t="shared" si="59"/>
        <v>196.721</v>
      </c>
      <c r="AH91">
        <f t="shared" si="58"/>
        <v>198.614</v>
      </c>
      <c r="AI91">
        <f t="shared" si="58"/>
        <v>197.71700000000001</v>
      </c>
      <c r="AJ91">
        <f t="shared" si="58"/>
        <v>198.36500000000001</v>
      </c>
      <c r="AK91">
        <f t="shared" si="58"/>
        <v>198.096</v>
      </c>
      <c r="AL91">
        <f t="shared" si="58"/>
        <v>201.47499999999999</v>
      </c>
      <c r="AM91">
        <f t="shared" si="58"/>
        <v>200.22900000000001</v>
      </c>
      <c r="AN91">
        <f t="shared" si="58"/>
        <v>202.19200000000001</v>
      </c>
      <c r="AO91">
        <f t="shared" si="58"/>
        <v>204.983</v>
      </c>
      <c r="AP91">
        <f t="shared" si="58"/>
        <v>203.80699999999999</v>
      </c>
      <c r="AQ91">
        <f t="shared" si="58"/>
        <v>202.88</v>
      </c>
      <c r="AR91">
        <f t="shared" si="58"/>
        <v>203.249</v>
      </c>
      <c r="AS91">
        <f t="shared" si="58"/>
        <v>199.9</v>
      </c>
      <c r="AU91" t="s">
        <v>58</v>
      </c>
      <c r="AV91">
        <f t="shared" si="62"/>
        <v>-1.087623463996576E-4</v>
      </c>
      <c r="AW91">
        <f t="shared" si="62"/>
        <v>1.3120333772507923E-5</v>
      </c>
      <c r="AX91">
        <f t="shared" si="62"/>
        <v>8.3059665897290358E-5</v>
      </c>
      <c r="AY91">
        <f t="shared" si="62"/>
        <v>2.1564426851680723E-4</v>
      </c>
      <c r="AZ91">
        <f t="shared" si="62"/>
        <v>9.2346178411752914E-5</v>
      </c>
      <c r="BA91">
        <f t="shared" si="62"/>
        <v>-6.4657331962133754E-5</v>
      </c>
      <c r="BB91">
        <f t="shared" si="62"/>
        <v>-2.1232662204279688E-6</v>
      </c>
      <c r="BC91">
        <f t="shared" si="62"/>
        <v>4.4449399784442787E-4</v>
      </c>
      <c r="BD91">
        <f t="shared" si="62"/>
        <v>9.6227652360449594E-5</v>
      </c>
      <c r="BE91">
        <f t="shared" si="62"/>
        <v>-4.5162979447571237E-5</v>
      </c>
      <c r="BF91">
        <f t="shared" si="62"/>
        <v>3.2774116540307415E-5</v>
      </c>
      <c r="BG91">
        <f t="shared" si="62"/>
        <v>-1.3560860030751668E-5</v>
      </c>
      <c r="BH91">
        <f t="shared" si="62"/>
        <v>1.7057386317744885E-4</v>
      </c>
      <c r="BI91">
        <f t="shared" si="61"/>
        <v>-6.1843901228439313E-5</v>
      </c>
      <c r="BJ91">
        <f t="shared" si="61"/>
        <v>9.8037746779936659E-5</v>
      </c>
      <c r="BK91">
        <f t="shared" si="61"/>
        <v>1.3803711323890147E-4</v>
      </c>
      <c r="BL91">
        <f t="shared" si="60"/>
        <v>-5.7370611221419148E-5</v>
      </c>
      <c r="BM91">
        <f t="shared" si="60"/>
        <v>-4.5484208098838244E-5</v>
      </c>
      <c r="BN91">
        <f t="shared" si="60"/>
        <v>1.8188091482649834E-5</v>
      </c>
      <c r="BO91">
        <f t="shared" si="60"/>
        <v>-1.6477325841701506E-4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8.5451475051991951E-2</v>
      </c>
      <c r="BZ91">
        <f t="shared" si="47"/>
        <v>73</v>
      </c>
      <c r="CA91">
        <f t="shared" si="48"/>
        <v>4</v>
      </c>
      <c r="CB91">
        <f t="shared" si="49"/>
        <v>0.12000000000000002</v>
      </c>
      <c r="CC91">
        <f t="shared" si="50"/>
        <v>0</v>
      </c>
      <c r="CD91">
        <f t="shared" si="51"/>
        <v>0</v>
      </c>
      <c r="CE91">
        <f t="shared" si="52"/>
        <v>0</v>
      </c>
      <c r="CF91">
        <f t="shared" si="53"/>
        <v>1</v>
      </c>
      <c r="CG91">
        <f t="shared" si="54"/>
        <v>0</v>
      </c>
      <c r="CI91">
        <f t="shared" si="55"/>
        <v>0</v>
      </c>
      <c r="CJ91">
        <f t="shared" si="56"/>
        <v>0</v>
      </c>
      <c r="CK91">
        <f t="shared" si="56"/>
        <v>0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21.4</v>
      </c>
      <c r="C92">
        <f>VLOOKUP(CONCATENATE($A92,"_",C$4),assets_m6!$A:$D,4,FALSE)</f>
        <v>21.15</v>
      </c>
      <c r="D92">
        <f>VLOOKUP(CONCATENATE($A92,"_",D$4),assets_m6!$A:$D,4,FALSE)</f>
        <v>21.67</v>
      </c>
      <c r="E92">
        <f>VLOOKUP(CONCATENATE($A92,"_",E$4),assets_m6!$A:$D,4,FALSE)</f>
        <v>21.31</v>
      </c>
      <c r="F92">
        <f>VLOOKUP(CONCATENATE($A92,"_",F$4),assets_m6!$A:$D,4,FALSE)</f>
        <v>20.82</v>
      </c>
      <c r="G92">
        <f>VLOOKUP(CONCATENATE($A92,"_",G$4),assets_m6!$A:$D,4,FALSE)</f>
        <v>20.94</v>
      </c>
      <c r="H92">
        <f>VLOOKUP(CONCATENATE($A92,"_",H$4),assets_m6!$A:$D,4,FALSE)</f>
        <v>21.8</v>
      </c>
      <c r="I92">
        <f>VLOOKUP(CONCATENATE($A92,"_",I$4),assets_m6!$A:$D,4,FALSE)</f>
        <v>21.65</v>
      </c>
      <c r="J92">
        <f>VLOOKUP(CONCATENATE($A92,"_",J$4),assets_m6!$A:$D,4,FALSE)</f>
        <v>21.95</v>
      </c>
      <c r="K92">
        <f>VLOOKUP(CONCATENATE($A92,"_",K$4),assets_m6!$A:$D,4,FALSE)</f>
        <v>21.32</v>
      </c>
      <c r="L92">
        <f>VLOOKUP(CONCATENATE($A92,"_",L$4),assets_m6!$A:$D,4,FALSE)</f>
        <v>21.5</v>
      </c>
      <c r="M92">
        <f>VLOOKUP(CONCATENATE($A92,"_",M$4),assets_m6!$A:$D,4,FALSE)</f>
        <v>22.07</v>
      </c>
      <c r="N92">
        <f>VLOOKUP(CONCATENATE($A92,"_",N$4),assets_m6!$A:$D,4,FALSE)</f>
        <v>21.94</v>
      </c>
      <c r="O92">
        <f>VLOOKUP(CONCATENATE($A92,"_",O$4),assets_m6!$A:$D,4,FALSE)</f>
        <v>21.44</v>
      </c>
      <c r="P92">
        <f>VLOOKUP(CONCATENATE($A92,"_",P$4),assets_m6!$A:$D,4,FALSE)</f>
        <v>21.69</v>
      </c>
      <c r="Q92">
        <f>VLOOKUP(CONCATENATE($A92,"_",Q$4),assets_m6!$A:$D,4,FALSE)</f>
        <v>22.05</v>
      </c>
      <c r="R92">
        <f>VLOOKUP(CONCATENATE($A92,"_",R$4),assets_m6!$A:$D,4,FALSE)</f>
        <v>21.49</v>
      </c>
      <c r="S92">
        <f>VLOOKUP(CONCATENATE($A92,"_",S$4),assets_m6!$A:$D,4,FALSE)</f>
        <v>21.29</v>
      </c>
      <c r="T92">
        <f>VLOOKUP(CONCATENATE($A92,"_",T$4),assets_m6!$A:$D,4,FALSE)</f>
        <v>21.1</v>
      </c>
      <c r="U92">
        <f>VLOOKUP(CONCATENATE($A92,"_",U$4),assets_m6!$A:$D,4,FALSE)</f>
        <v>21.14</v>
      </c>
      <c r="V92">
        <f>VLOOKUP(CONCATENATE($A92,"_",V$4),assets_m6!$A:$D,4,FALSE)</f>
        <v>21.16</v>
      </c>
      <c r="X92" t="str">
        <f t="shared" si="44"/>
        <v>VXX</v>
      </c>
      <c r="Y92">
        <f t="shared" si="44"/>
        <v>21.4</v>
      </c>
      <c r="Z92">
        <f t="shared" si="59"/>
        <v>21.15</v>
      </c>
      <c r="AA92">
        <f t="shared" si="59"/>
        <v>21.67</v>
      </c>
      <c r="AB92">
        <f t="shared" si="59"/>
        <v>21.31</v>
      </c>
      <c r="AC92">
        <f t="shared" si="59"/>
        <v>20.82</v>
      </c>
      <c r="AD92">
        <f t="shared" si="59"/>
        <v>20.94</v>
      </c>
      <c r="AE92">
        <f t="shared" si="59"/>
        <v>21.8</v>
      </c>
      <c r="AF92">
        <f t="shared" si="59"/>
        <v>21.65</v>
      </c>
      <c r="AG92">
        <f t="shared" si="59"/>
        <v>21.95</v>
      </c>
      <c r="AH92">
        <f t="shared" si="58"/>
        <v>21.32</v>
      </c>
      <c r="AI92">
        <f t="shared" si="58"/>
        <v>21.5</v>
      </c>
      <c r="AJ92">
        <f t="shared" si="58"/>
        <v>22.07</v>
      </c>
      <c r="AK92">
        <f t="shared" si="58"/>
        <v>21.94</v>
      </c>
      <c r="AL92">
        <f t="shared" si="58"/>
        <v>21.44</v>
      </c>
      <c r="AM92">
        <f t="shared" si="58"/>
        <v>21.69</v>
      </c>
      <c r="AN92">
        <f t="shared" si="58"/>
        <v>22.05</v>
      </c>
      <c r="AO92">
        <f t="shared" si="58"/>
        <v>21.49</v>
      </c>
      <c r="AP92">
        <f t="shared" si="58"/>
        <v>21.29</v>
      </c>
      <c r="AQ92">
        <f t="shared" si="58"/>
        <v>21.1</v>
      </c>
      <c r="AR92">
        <f t="shared" si="58"/>
        <v>21.14</v>
      </c>
      <c r="AS92">
        <f t="shared" si="58"/>
        <v>21.16</v>
      </c>
      <c r="AU92" t="s">
        <v>55</v>
      </c>
      <c r="AV92">
        <f t="shared" si="62"/>
        <v>-1.1682242990654206E-4</v>
      </c>
      <c r="AW92">
        <f t="shared" si="62"/>
        <v>2.4586288416075797E-4</v>
      </c>
      <c r="AX92">
        <f t="shared" si="62"/>
        <v>-1.661282879557005E-4</v>
      </c>
      <c r="AY92">
        <f t="shared" si="62"/>
        <v>-2.2993899577662997E-4</v>
      </c>
      <c r="AZ92">
        <f t="shared" si="62"/>
        <v>5.763688760806964E-5</v>
      </c>
      <c r="BA92">
        <f t="shared" si="62"/>
        <v>4.1069723018147058E-4</v>
      </c>
      <c r="BB92">
        <f t="shared" si="62"/>
        <v>-6.8807339449542253E-5</v>
      </c>
      <c r="BC92">
        <f t="shared" si="62"/>
        <v>1.3856812933025437E-4</v>
      </c>
      <c r="BD92">
        <f t="shared" si="62"/>
        <v>-2.8701594533029571E-4</v>
      </c>
      <c r="BE92">
        <f t="shared" si="62"/>
        <v>8.4427767354596487E-5</v>
      </c>
      <c r="BF92">
        <f t="shared" si="62"/>
        <v>2.6511627906976759E-4</v>
      </c>
      <c r="BG92">
        <f t="shared" si="62"/>
        <v>-5.8903488898957419E-5</v>
      </c>
      <c r="BH92">
        <f t="shared" si="62"/>
        <v>-2.2789425706472196E-4</v>
      </c>
      <c r="BI92">
        <f t="shared" si="61"/>
        <v>1.166044776119403E-4</v>
      </c>
      <c r="BJ92">
        <f t="shared" si="61"/>
        <v>1.6597510373443956E-4</v>
      </c>
      <c r="BK92">
        <f t="shared" si="61"/>
        <v>-2.5396825396825499E-4</v>
      </c>
      <c r="BL92">
        <f t="shared" si="60"/>
        <v>-9.3066542577942922E-5</v>
      </c>
      <c r="BM92">
        <f t="shared" si="60"/>
        <v>-8.9243776420853797E-5</v>
      </c>
      <c r="BN92">
        <f t="shared" si="60"/>
        <v>1.8957345971563577E-5</v>
      </c>
      <c r="BO92">
        <f t="shared" si="60"/>
        <v>9.460737937558928E-6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-1.1214953271027965E-2</v>
      </c>
      <c r="BZ92">
        <f t="shared" si="47"/>
        <v>11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40.421999999999997</v>
      </c>
      <c r="C93">
        <f>VLOOKUP(CONCATENATE($A93,"_",C$4),assets_m6!$A:$D,4,FALSE)</f>
        <v>40.744999999999997</v>
      </c>
      <c r="D93">
        <f>VLOOKUP(CONCATENATE($A93,"_",D$4),assets_m6!$A:$D,4,FALSE)</f>
        <v>39.814999999999998</v>
      </c>
      <c r="E93">
        <f>VLOOKUP(CONCATENATE($A93,"_",E$4),assets_m6!$A:$D,4,FALSE)</f>
        <v>40.832999999999998</v>
      </c>
      <c r="F93">
        <f>VLOOKUP(CONCATENATE($A93,"_",F$4),assets_m6!$A:$D,4,FALSE)</f>
        <v>41.223999999999997</v>
      </c>
      <c r="G93">
        <f>VLOOKUP(CONCATENATE($A93,"_",G$4),assets_m6!$A:$D,4,FALSE)</f>
        <v>41.429000000000002</v>
      </c>
      <c r="H93">
        <f>VLOOKUP(CONCATENATE($A93,"_",H$4),assets_m6!$A:$D,4,FALSE)</f>
        <v>41.253</v>
      </c>
      <c r="I93">
        <f>VLOOKUP(CONCATENATE($A93,"_",I$4),assets_m6!$A:$D,4,FALSE)</f>
        <v>40.862000000000002</v>
      </c>
      <c r="J93">
        <f>VLOOKUP(CONCATENATE($A93,"_",J$4),assets_m6!$A:$D,4,FALSE)</f>
        <v>41.146000000000001</v>
      </c>
      <c r="K93">
        <f>VLOOKUP(CONCATENATE($A93,"_",K$4),assets_m6!$A:$D,4,FALSE)</f>
        <v>39.521999999999998</v>
      </c>
      <c r="L93">
        <f>VLOOKUP(CONCATENATE($A93,"_",L$4),assets_m6!$A:$D,4,FALSE)</f>
        <v>39.307000000000002</v>
      </c>
      <c r="M93">
        <f>VLOOKUP(CONCATENATE($A93,"_",M$4),assets_m6!$A:$D,4,FALSE)</f>
        <v>39.776000000000003</v>
      </c>
      <c r="N93">
        <f>VLOOKUP(CONCATENATE($A93,"_",N$4),assets_m6!$A:$D,4,FALSE)</f>
        <v>39.962000000000003</v>
      </c>
      <c r="O93">
        <f>VLOOKUP(CONCATENATE($A93,"_",O$4),assets_m6!$A:$D,4,FALSE)</f>
        <v>40.753999999999998</v>
      </c>
      <c r="P93">
        <f>VLOOKUP(CONCATENATE($A93,"_",P$4),assets_m6!$A:$D,4,FALSE)</f>
        <v>41.295999999999999</v>
      </c>
      <c r="Q93">
        <f>VLOOKUP(CONCATENATE($A93,"_",Q$4),assets_m6!$A:$D,4,FALSE)</f>
        <v>42.170999999999999</v>
      </c>
      <c r="R93">
        <f>VLOOKUP(CONCATENATE($A93,"_",R$4),assets_m6!$A:$D,4,FALSE)</f>
        <v>41.63</v>
      </c>
      <c r="S93">
        <f>VLOOKUP(CONCATENATE($A93,"_",S$4),assets_m6!$A:$D,4,FALSE)</f>
        <v>42.27</v>
      </c>
      <c r="T93">
        <f>VLOOKUP(CONCATENATE($A93,"_",T$4),assets_m6!$A:$D,4,FALSE)</f>
        <v>41.393999999999998</v>
      </c>
      <c r="U93">
        <f>VLOOKUP(CONCATENATE($A93,"_",U$4),assets_m6!$A:$D,4,FALSE)</f>
        <v>41.924999999999997</v>
      </c>
      <c r="V93">
        <f>VLOOKUP(CONCATENATE($A93,"_",V$4),assets_m6!$A:$D,4,FALSE)</f>
        <v>40.921999999999997</v>
      </c>
      <c r="X93" t="str">
        <f t="shared" si="44"/>
        <v>WRK</v>
      </c>
      <c r="Y93">
        <f t="shared" si="44"/>
        <v>40.421999999999997</v>
      </c>
      <c r="Z93">
        <f t="shared" si="59"/>
        <v>40.744999999999997</v>
      </c>
      <c r="AA93">
        <f t="shared" si="59"/>
        <v>39.814999999999998</v>
      </c>
      <c r="AB93">
        <f t="shared" si="59"/>
        <v>40.832999999999998</v>
      </c>
      <c r="AC93">
        <f t="shared" si="59"/>
        <v>41.223999999999997</v>
      </c>
      <c r="AD93">
        <f t="shared" si="59"/>
        <v>41.429000000000002</v>
      </c>
      <c r="AE93">
        <f t="shared" si="59"/>
        <v>41.253</v>
      </c>
      <c r="AF93">
        <f t="shared" si="59"/>
        <v>40.862000000000002</v>
      </c>
      <c r="AG93">
        <f t="shared" si="59"/>
        <v>41.146000000000001</v>
      </c>
      <c r="AH93">
        <f t="shared" si="58"/>
        <v>39.521999999999998</v>
      </c>
      <c r="AI93">
        <f t="shared" si="58"/>
        <v>39.307000000000002</v>
      </c>
      <c r="AJ93">
        <f t="shared" si="58"/>
        <v>39.776000000000003</v>
      </c>
      <c r="AK93">
        <f t="shared" si="58"/>
        <v>39.962000000000003</v>
      </c>
      <c r="AL93">
        <f t="shared" si="58"/>
        <v>40.753999999999998</v>
      </c>
      <c r="AM93">
        <f t="shared" si="58"/>
        <v>41.295999999999999</v>
      </c>
      <c r="AN93">
        <f t="shared" si="58"/>
        <v>42.170999999999999</v>
      </c>
      <c r="AO93">
        <f t="shared" si="58"/>
        <v>41.63</v>
      </c>
      <c r="AP93">
        <f t="shared" si="58"/>
        <v>42.27</v>
      </c>
      <c r="AQ93">
        <f t="shared" si="58"/>
        <v>41.393999999999998</v>
      </c>
      <c r="AR93">
        <f t="shared" si="58"/>
        <v>41.924999999999997</v>
      </c>
      <c r="AS93">
        <f t="shared" si="58"/>
        <v>40.921999999999997</v>
      </c>
      <c r="AU93" t="s">
        <v>71</v>
      </c>
      <c r="AV93">
        <f t="shared" si="62"/>
        <v>7.9906981346791457E-5</v>
      </c>
      <c r="AW93">
        <f t="shared" si="62"/>
        <v>-2.2824886489139766E-4</v>
      </c>
      <c r="AX93">
        <f t="shared" si="62"/>
        <v>2.5568253170915503E-4</v>
      </c>
      <c r="AY93">
        <f t="shared" si="62"/>
        <v>9.5755883721499333E-5</v>
      </c>
      <c r="AZ93">
        <f t="shared" si="62"/>
        <v>4.9728313603727299E-5</v>
      </c>
      <c r="BA93">
        <f t="shared" si="62"/>
        <v>-4.2482319148423066E-5</v>
      </c>
      <c r="BB93">
        <f t="shared" si="62"/>
        <v>-9.4780985625287425E-5</v>
      </c>
      <c r="BC93">
        <f t="shared" si="62"/>
        <v>6.9502227007977804E-5</v>
      </c>
      <c r="BD93">
        <f t="shared" si="62"/>
        <v>-3.9469207213337933E-4</v>
      </c>
      <c r="BE93">
        <f t="shared" si="62"/>
        <v>-5.4400080967561439E-5</v>
      </c>
      <c r="BF93">
        <f t="shared" si="62"/>
        <v>1.1931716996972579E-4</v>
      </c>
      <c r="BG93">
        <f t="shared" si="62"/>
        <v>4.676186645213192E-5</v>
      </c>
      <c r="BH93">
        <f t="shared" si="62"/>
        <v>1.9818827886492027E-4</v>
      </c>
      <c r="BI93">
        <f t="shared" si="61"/>
        <v>1.3299308043382286E-4</v>
      </c>
      <c r="BJ93">
        <f t="shared" si="61"/>
        <v>2.1188492832235569E-4</v>
      </c>
      <c r="BK93">
        <f t="shared" si="61"/>
        <v>-1.2828721159090296E-4</v>
      </c>
      <c r="BL93">
        <f t="shared" si="60"/>
        <v>1.5373528705260641E-4</v>
      </c>
      <c r="BM93">
        <f t="shared" si="60"/>
        <v>-2.0723917672107989E-4</v>
      </c>
      <c r="BN93">
        <f t="shared" si="60"/>
        <v>1.2827946079141877E-4</v>
      </c>
      <c r="BO93">
        <f t="shared" si="60"/>
        <v>-2.3923673225998812E-4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1.236950175646925E-2</v>
      </c>
      <c r="BZ93">
        <f t="shared" si="47"/>
        <v>24</v>
      </c>
      <c r="CA93">
        <f t="shared" si="48"/>
        <v>2</v>
      </c>
      <c r="CB93">
        <f t="shared" si="49"/>
        <v>0.11999999999999997</v>
      </c>
      <c r="CC93">
        <f t="shared" si="50"/>
        <v>0</v>
      </c>
      <c r="CD93">
        <f t="shared" si="51"/>
        <v>1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0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74.158000000000001</v>
      </c>
      <c r="C94">
        <f>VLOOKUP(CONCATENATE($A94,"_",C$4),assets_m6!$A:$D,4,FALSE)</f>
        <v>74.463999999999999</v>
      </c>
      <c r="D94">
        <f>VLOOKUP(CONCATENATE($A94,"_",D$4),assets_m6!$A:$D,4,FALSE)</f>
        <v>73.959999999999994</v>
      </c>
      <c r="E94">
        <f>VLOOKUP(CONCATENATE($A94,"_",E$4),assets_m6!$A:$D,4,FALSE)</f>
        <v>74.849000000000004</v>
      </c>
      <c r="F94">
        <f>VLOOKUP(CONCATENATE($A94,"_",F$4),assets_m6!$A:$D,4,FALSE)</f>
        <v>76.173000000000002</v>
      </c>
      <c r="G94">
        <f>VLOOKUP(CONCATENATE($A94,"_",G$4),assets_m6!$A:$D,4,FALSE)</f>
        <v>77.191000000000003</v>
      </c>
      <c r="H94">
        <f>VLOOKUP(CONCATENATE($A94,"_",H$4),assets_m6!$A:$D,4,FALSE)</f>
        <v>76.567999999999998</v>
      </c>
      <c r="I94">
        <f>VLOOKUP(CONCATENATE($A94,"_",I$4),assets_m6!$A:$D,4,FALSE)</f>
        <v>75.787999999999997</v>
      </c>
      <c r="J94">
        <f>VLOOKUP(CONCATENATE($A94,"_",J$4),assets_m6!$A:$D,4,FALSE)</f>
        <v>75.867000000000004</v>
      </c>
      <c r="K94">
        <f>VLOOKUP(CONCATENATE($A94,"_",K$4),assets_m6!$A:$D,4,FALSE)</f>
        <v>75.915999999999997</v>
      </c>
      <c r="L94">
        <f>VLOOKUP(CONCATENATE($A94,"_",L$4),assets_m6!$A:$D,4,FALSE)</f>
        <v>76.183000000000007</v>
      </c>
      <c r="M94">
        <f>VLOOKUP(CONCATENATE($A94,"_",M$4),assets_m6!$A:$D,4,FALSE)</f>
        <v>76.608000000000004</v>
      </c>
      <c r="N94">
        <f>VLOOKUP(CONCATENATE($A94,"_",N$4),assets_m6!$A:$D,4,FALSE)</f>
        <v>76.231999999999999</v>
      </c>
      <c r="O94">
        <f>VLOOKUP(CONCATENATE($A94,"_",O$4),assets_m6!$A:$D,4,FALSE)</f>
        <v>78.396000000000001</v>
      </c>
      <c r="P94">
        <f>VLOOKUP(CONCATENATE($A94,"_",P$4),assets_m6!$A:$D,4,FALSE)</f>
        <v>78.662999999999997</v>
      </c>
      <c r="Q94">
        <f>VLOOKUP(CONCATENATE($A94,"_",Q$4),assets_m6!$A:$D,4,FALSE)</f>
        <v>80.144999999999996</v>
      </c>
      <c r="R94">
        <f>VLOOKUP(CONCATENATE($A94,"_",R$4),assets_m6!$A:$D,4,FALSE)</f>
        <v>80.094999999999999</v>
      </c>
      <c r="S94">
        <f>VLOOKUP(CONCATENATE($A94,"_",S$4),assets_m6!$A:$D,4,FALSE)</f>
        <v>80.540000000000006</v>
      </c>
      <c r="T94">
        <f>VLOOKUP(CONCATENATE($A94,"_",T$4),assets_m6!$A:$D,4,FALSE)</f>
        <v>79.433000000000007</v>
      </c>
      <c r="U94">
        <f>VLOOKUP(CONCATENATE($A94,"_",U$4),assets_m6!$A:$D,4,FALSE)</f>
        <v>79.680000000000007</v>
      </c>
      <c r="V94">
        <f>VLOOKUP(CONCATENATE($A94,"_",V$4),assets_m6!$A:$D,4,FALSE)</f>
        <v>78.218000000000004</v>
      </c>
      <c r="X94" t="str">
        <f t="shared" si="44"/>
        <v>XLB</v>
      </c>
      <c r="Y94">
        <f t="shared" si="44"/>
        <v>74.158000000000001</v>
      </c>
      <c r="Z94">
        <f t="shared" si="59"/>
        <v>74.463999999999999</v>
      </c>
      <c r="AA94">
        <f t="shared" si="59"/>
        <v>73.959999999999994</v>
      </c>
      <c r="AB94">
        <f t="shared" si="59"/>
        <v>74.849000000000004</v>
      </c>
      <c r="AC94">
        <f t="shared" si="59"/>
        <v>76.173000000000002</v>
      </c>
      <c r="AD94">
        <f t="shared" si="59"/>
        <v>77.191000000000003</v>
      </c>
      <c r="AE94">
        <f t="shared" si="59"/>
        <v>76.567999999999998</v>
      </c>
      <c r="AF94">
        <f t="shared" si="59"/>
        <v>75.787999999999997</v>
      </c>
      <c r="AG94">
        <f t="shared" si="59"/>
        <v>75.867000000000004</v>
      </c>
      <c r="AH94">
        <f t="shared" si="58"/>
        <v>75.915999999999997</v>
      </c>
      <c r="AI94">
        <f t="shared" si="58"/>
        <v>76.183000000000007</v>
      </c>
      <c r="AJ94">
        <f t="shared" si="58"/>
        <v>76.608000000000004</v>
      </c>
      <c r="AK94">
        <f t="shared" si="58"/>
        <v>76.231999999999999</v>
      </c>
      <c r="AL94">
        <f t="shared" si="58"/>
        <v>78.396000000000001</v>
      </c>
      <c r="AM94">
        <f t="shared" si="58"/>
        <v>78.662999999999997</v>
      </c>
      <c r="AN94">
        <f t="shared" si="58"/>
        <v>80.144999999999996</v>
      </c>
      <c r="AO94">
        <f t="shared" si="58"/>
        <v>80.094999999999999</v>
      </c>
      <c r="AP94">
        <f t="shared" si="58"/>
        <v>80.540000000000006</v>
      </c>
      <c r="AQ94">
        <f t="shared" si="58"/>
        <v>79.433000000000007</v>
      </c>
      <c r="AR94">
        <f t="shared" si="58"/>
        <v>79.680000000000007</v>
      </c>
      <c r="AS94">
        <f t="shared" si="58"/>
        <v>78.218000000000004</v>
      </c>
      <c r="AU94" t="s">
        <v>97</v>
      </c>
      <c r="AV94">
        <f t="shared" si="62"/>
        <v>4.1263248739178155E-5</v>
      </c>
      <c r="AW94">
        <f t="shared" si="62"/>
        <v>-6.7683712935110235E-5</v>
      </c>
      <c r="AX94">
        <f t="shared" si="62"/>
        <v>1.202001081665779E-4</v>
      </c>
      <c r="AY94">
        <f t="shared" si="62"/>
        <v>1.7688947080121285E-4</v>
      </c>
      <c r="AZ94">
        <f t="shared" si="62"/>
        <v>1.3364315439854025E-4</v>
      </c>
      <c r="BA94">
        <f t="shared" si="62"/>
        <v>-8.0708890932881385E-5</v>
      </c>
      <c r="BB94">
        <f t="shared" si="62"/>
        <v>-1.0187023299550742E-4</v>
      </c>
      <c r="BC94">
        <f t="shared" si="62"/>
        <v>1.0423813796380395E-5</v>
      </c>
      <c r="BD94">
        <f t="shared" si="62"/>
        <v>6.4586710954687001E-6</v>
      </c>
      <c r="BE94">
        <f t="shared" si="62"/>
        <v>3.5170451551716385E-5</v>
      </c>
      <c r="BF94">
        <f t="shared" si="62"/>
        <v>5.578672407229922E-5</v>
      </c>
      <c r="BG94">
        <f t="shared" si="62"/>
        <v>-4.9081035923141808E-5</v>
      </c>
      <c r="BH94">
        <f t="shared" si="62"/>
        <v>2.8387029069157333E-4</v>
      </c>
      <c r="BI94">
        <f t="shared" si="61"/>
        <v>3.4057860094902285E-5</v>
      </c>
      <c r="BJ94">
        <f t="shared" si="61"/>
        <v>1.8839861179970245E-4</v>
      </c>
      <c r="BK94">
        <f t="shared" si="61"/>
        <v>-6.2386923700788776E-6</v>
      </c>
      <c r="BL94">
        <f t="shared" si="60"/>
        <v>5.5559023659405375E-5</v>
      </c>
      <c r="BM94">
        <f t="shared" si="60"/>
        <v>-1.3744723118947098E-4</v>
      </c>
      <c r="BN94">
        <f t="shared" si="60"/>
        <v>3.1095388566464804E-5</v>
      </c>
      <c r="BO94">
        <f t="shared" si="60"/>
        <v>-1.834839357429723E-4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5.4747970549367593E-2</v>
      </c>
      <c r="BZ94">
        <f t="shared" si="47"/>
        <v>55</v>
      </c>
      <c r="CA94">
        <f t="shared" si="48"/>
        <v>3</v>
      </c>
      <c r="CB94">
        <f t="shared" si="49"/>
        <v>7.9999999999999988E-2</v>
      </c>
      <c r="CC94">
        <f t="shared" si="50"/>
        <v>0</v>
      </c>
      <c r="CD94">
        <f t="shared" si="51"/>
        <v>0</v>
      </c>
      <c r="CE94">
        <f t="shared" si="52"/>
        <v>1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55.735999999999997</v>
      </c>
      <c r="C95">
        <f>VLOOKUP(CONCATENATE($A95,"_",C$4),assets_m6!$A:$D,4,FALSE)</f>
        <v>55.545999999999999</v>
      </c>
      <c r="D95">
        <f>VLOOKUP(CONCATENATE($A95,"_",D$4),assets_m6!$A:$D,4,FALSE)</f>
        <v>54.432000000000002</v>
      </c>
      <c r="E95">
        <f>VLOOKUP(CONCATENATE($A95,"_",E$4),assets_m6!$A:$D,4,FALSE)</f>
        <v>56.731000000000002</v>
      </c>
      <c r="F95">
        <f>VLOOKUP(CONCATENATE($A95,"_",F$4),assets_m6!$A:$D,4,FALSE)</f>
        <v>56.084000000000003</v>
      </c>
      <c r="G95">
        <f>VLOOKUP(CONCATENATE($A95,"_",G$4),assets_m6!$A:$D,4,FALSE)</f>
        <v>56.113999999999997</v>
      </c>
      <c r="H95">
        <f>VLOOKUP(CONCATENATE($A95,"_",H$4),assets_m6!$A:$D,4,FALSE)</f>
        <v>56.033999999999999</v>
      </c>
      <c r="I95">
        <f>VLOOKUP(CONCATENATE($A95,"_",I$4),assets_m6!$A:$D,4,FALSE)</f>
        <v>55.945</v>
      </c>
      <c r="J95">
        <f>VLOOKUP(CONCATENATE($A95,"_",J$4),assets_m6!$A:$D,4,FALSE)</f>
        <v>57.287999999999997</v>
      </c>
      <c r="K95">
        <f>VLOOKUP(CONCATENATE($A95,"_",K$4),assets_m6!$A:$D,4,FALSE)</f>
        <v>57.536999999999999</v>
      </c>
      <c r="L95">
        <f>VLOOKUP(CONCATENATE($A95,"_",L$4),assets_m6!$A:$D,4,FALSE)</f>
        <v>56.831000000000003</v>
      </c>
      <c r="M95">
        <f>VLOOKUP(CONCATENATE($A95,"_",M$4),assets_m6!$A:$D,4,FALSE)</f>
        <v>57.158999999999999</v>
      </c>
      <c r="N95">
        <f>VLOOKUP(CONCATENATE($A95,"_",N$4),assets_m6!$A:$D,4,FALSE)</f>
        <v>56.601999999999997</v>
      </c>
      <c r="O95">
        <f>VLOOKUP(CONCATENATE($A95,"_",O$4),assets_m6!$A:$D,4,FALSE)</f>
        <v>58.194000000000003</v>
      </c>
      <c r="P95">
        <f>VLOOKUP(CONCATENATE($A95,"_",P$4),assets_m6!$A:$D,4,FALSE)</f>
        <v>58.253999999999998</v>
      </c>
      <c r="Q95">
        <f>VLOOKUP(CONCATENATE($A95,"_",Q$4),assets_m6!$A:$D,4,FALSE)</f>
        <v>59.289000000000001</v>
      </c>
      <c r="R95">
        <f>VLOOKUP(CONCATENATE($A95,"_",R$4),assets_m6!$A:$D,4,FALSE)</f>
        <v>59.497999999999998</v>
      </c>
      <c r="S95">
        <f>VLOOKUP(CONCATENATE($A95,"_",S$4),assets_m6!$A:$D,4,FALSE)</f>
        <v>59.618000000000002</v>
      </c>
      <c r="T95">
        <f>VLOOKUP(CONCATENATE($A95,"_",T$4),assets_m6!$A:$D,4,FALSE)</f>
        <v>58.463000000000001</v>
      </c>
      <c r="U95">
        <f>VLOOKUP(CONCATENATE($A95,"_",U$4),assets_m6!$A:$D,4,FALSE)</f>
        <v>58.374000000000002</v>
      </c>
      <c r="V95">
        <f>VLOOKUP(CONCATENATE($A95,"_",V$4),assets_m6!$A:$D,4,FALSE)</f>
        <v>57.427999999999997</v>
      </c>
      <c r="X95" t="str">
        <f t="shared" si="44"/>
        <v>XLC</v>
      </c>
      <c r="Y95">
        <f t="shared" si="44"/>
        <v>55.735999999999997</v>
      </c>
      <c r="Z95">
        <f t="shared" si="59"/>
        <v>55.545999999999999</v>
      </c>
      <c r="AA95">
        <f t="shared" si="59"/>
        <v>54.432000000000002</v>
      </c>
      <c r="AB95">
        <f t="shared" si="59"/>
        <v>56.731000000000002</v>
      </c>
      <c r="AC95">
        <f t="shared" si="59"/>
        <v>56.084000000000003</v>
      </c>
      <c r="AD95">
        <f t="shared" si="59"/>
        <v>56.113999999999997</v>
      </c>
      <c r="AE95">
        <f t="shared" si="59"/>
        <v>56.033999999999999</v>
      </c>
      <c r="AF95">
        <f t="shared" si="59"/>
        <v>55.945</v>
      </c>
      <c r="AG95">
        <f t="shared" si="59"/>
        <v>57.287999999999997</v>
      </c>
      <c r="AH95">
        <f t="shared" si="58"/>
        <v>57.536999999999999</v>
      </c>
      <c r="AI95">
        <f t="shared" si="58"/>
        <v>56.831000000000003</v>
      </c>
      <c r="AJ95">
        <f t="shared" si="58"/>
        <v>57.158999999999999</v>
      </c>
      <c r="AK95">
        <f t="shared" si="58"/>
        <v>56.601999999999997</v>
      </c>
      <c r="AL95">
        <f t="shared" si="58"/>
        <v>58.194000000000003</v>
      </c>
      <c r="AM95">
        <f t="shared" si="58"/>
        <v>58.253999999999998</v>
      </c>
      <c r="AN95">
        <f t="shared" si="58"/>
        <v>59.289000000000001</v>
      </c>
      <c r="AO95">
        <f t="shared" si="58"/>
        <v>59.497999999999998</v>
      </c>
      <c r="AP95">
        <f t="shared" si="58"/>
        <v>59.618000000000002</v>
      </c>
      <c r="AQ95">
        <f t="shared" si="58"/>
        <v>58.463000000000001</v>
      </c>
      <c r="AR95">
        <f t="shared" si="58"/>
        <v>58.374000000000002</v>
      </c>
      <c r="AS95">
        <f t="shared" si="58"/>
        <v>57.427999999999997</v>
      </c>
      <c r="AU95" t="s">
        <v>95</v>
      </c>
      <c r="AV95">
        <f t="shared" si="62"/>
        <v>-3.4089278024974474E-5</v>
      </c>
      <c r="AW95">
        <f t="shared" si="62"/>
        <v>-2.005544953732037E-4</v>
      </c>
      <c r="AX95">
        <f t="shared" si="62"/>
        <v>4.22361845972957E-4</v>
      </c>
      <c r="AY95">
        <f t="shared" si="62"/>
        <v>-1.1404699370714397E-4</v>
      </c>
      <c r="AZ95">
        <f t="shared" si="62"/>
        <v>5.3491191783742302E-6</v>
      </c>
      <c r="BA95">
        <f t="shared" si="62"/>
        <v>-1.4256691734682665E-5</v>
      </c>
      <c r="BB95">
        <f t="shared" si="62"/>
        <v>-1.5883213763072178E-5</v>
      </c>
      <c r="BC95">
        <f t="shared" si="62"/>
        <v>2.4005719903476565E-4</v>
      </c>
      <c r="BD95">
        <f t="shared" si="62"/>
        <v>4.3464599916213233E-5</v>
      </c>
      <c r="BE95">
        <f t="shared" si="62"/>
        <v>-1.2270365156334114E-4</v>
      </c>
      <c r="BF95">
        <f t="shared" si="62"/>
        <v>5.7714979500623931E-5</v>
      </c>
      <c r="BG95">
        <f t="shared" si="62"/>
        <v>-9.7447471089417628E-5</v>
      </c>
      <c r="BH95">
        <f t="shared" si="62"/>
        <v>2.8126214621391576E-4</v>
      </c>
      <c r="BI95">
        <f t="shared" si="61"/>
        <v>1.0310341272295282E-5</v>
      </c>
      <c r="BJ95">
        <f t="shared" si="61"/>
        <v>1.7767020290452223E-4</v>
      </c>
      <c r="BK95">
        <f t="shared" si="61"/>
        <v>3.5251058375077347E-5</v>
      </c>
      <c r="BL95">
        <f t="shared" si="60"/>
        <v>2.0168745167905568E-5</v>
      </c>
      <c r="BM95">
        <f t="shared" si="60"/>
        <v>-1.9373343621054064E-4</v>
      </c>
      <c r="BN95">
        <f t="shared" si="60"/>
        <v>-1.5223303627935384E-5</v>
      </c>
      <c r="BO95">
        <f t="shared" si="60"/>
        <v>-1.6205845068009817E-4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3.0357399167503952E-2</v>
      </c>
      <c r="BZ95">
        <f t="shared" si="47"/>
        <v>41</v>
      </c>
      <c r="CA95">
        <f t="shared" si="48"/>
        <v>3</v>
      </c>
      <c r="CB95">
        <f t="shared" si="49"/>
        <v>7.9999999999999988E-2</v>
      </c>
      <c r="CC95">
        <f t="shared" si="50"/>
        <v>0</v>
      </c>
      <c r="CD95">
        <f t="shared" si="51"/>
        <v>0</v>
      </c>
      <c r="CE95">
        <f t="shared" si="52"/>
        <v>1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0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69.665000000000006</v>
      </c>
      <c r="C96">
        <f>VLOOKUP(CONCATENATE($A96,"_",C$4),assets_m6!$A:$D,4,FALSE)</f>
        <v>72.221000000000004</v>
      </c>
      <c r="D96">
        <f>VLOOKUP(CONCATENATE($A96,"_",D$4),assets_m6!$A:$D,4,FALSE)</f>
        <v>71.564999999999998</v>
      </c>
      <c r="E96">
        <f>VLOOKUP(CONCATENATE($A96,"_",E$4),assets_m6!$A:$D,4,FALSE)</f>
        <v>73.180000000000007</v>
      </c>
      <c r="F96">
        <f>VLOOKUP(CONCATENATE($A96,"_",F$4),assets_m6!$A:$D,4,FALSE)</f>
        <v>73.591999999999999</v>
      </c>
      <c r="G96">
        <f>VLOOKUP(CONCATENATE($A96,"_",G$4),assets_m6!$A:$D,4,FALSE)</f>
        <v>76.784000000000006</v>
      </c>
      <c r="H96">
        <f>VLOOKUP(CONCATENATE($A96,"_",H$4),assets_m6!$A:$D,4,FALSE)</f>
        <v>75.197000000000003</v>
      </c>
      <c r="I96">
        <f>VLOOKUP(CONCATENATE($A96,"_",I$4),assets_m6!$A:$D,4,FALSE)</f>
        <v>75.021000000000001</v>
      </c>
      <c r="J96">
        <f>VLOOKUP(CONCATENATE($A96,"_",J$4),assets_m6!$A:$D,4,FALSE)</f>
        <v>72.867000000000004</v>
      </c>
      <c r="K96">
        <f>VLOOKUP(CONCATENATE($A96,"_",K$4),assets_m6!$A:$D,4,FALSE)</f>
        <v>70.165000000000006</v>
      </c>
      <c r="L96">
        <f>VLOOKUP(CONCATENATE($A96,"_",L$4),assets_m6!$A:$D,4,FALSE)</f>
        <v>71.555000000000007</v>
      </c>
      <c r="M96">
        <f>VLOOKUP(CONCATENATE($A96,"_",M$4),assets_m6!$A:$D,4,FALSE)</f>
        <v>71.927000000000007</v>
      </c>
      <c r="N96">
        <f>VLOOKUP(CONCATENATE($A96,"_",N$4),assets_m6!$A:$D,4,FALSE)</f>
        <v>73.19</v>
      </c>
      <c r="O96">
        <f>VLOOKUP(CONCATENATE($A96,"_",O$4),assets_m6!$A:$D,4,FALSE)</f>
        <v>73.718999999999994</v>
      </c>
      <c r="P96">
        <f>VLOOKUP(CONCATENATE($A96,"_",P$4),assets_m6!$A:$D,4,FALSE)</f>
        <v>76.254999999999995</v>
      </c>
      <c r="Q96">
        <f>VLOOKUP(CONCATENATE($A96,"_",Q$4),assets_m6!$A:$D,4,FALSE)</f>
        <v>76.831999999999994</v>
      </c>
      <c r="R96">
        <f>VLOOKUP(CONCATENATE($A96,"_",R$4),assets_m6!$A:$D,4,FALSE)</f>
        <v>75.334000000000003</v>
      </c>
      <c r="S96">
        <f>VLOOKUP(CONCATENATE($A96,"_",S$4),assets_m6!$A:$D,4,FALSE)</f>
        <v>75.158000000000001</v>
      </c>
      <c r="T96">
        <f>VLOOKUP(CONCATENATE($A96,"_",T$4),assets_m6!$A:$D,4,FALSE)</f>
        <v>75.784999999999997</v>
      </c>
      <c r="U96">
        <f>VLOOKUP(CONCATENATE($A96,"_",U$4),assets_m6!$A:$D,4,FALSE)</f>
        <v>77.820999999999998</v>
      </c>
      <c r="V96">
        <f>VLOOKUP(CONCATENATE($A96,"_",V$4),assets_m6!$A:$D,4,FALSE)</f>
        <v>77.802000000000007</v>
      </c>
      <c r="X96" t="str">
        <f t="shared" si="44"/>
        <v>XLE</v>
      </c>
      <c r="Y96">
        <f t="shared" si="44"/>
        <v>69.665000000000006</v>
      </c>
      <c r="Z96">
        <f t="shared" si="59"/>
        <v>72.221000000000004</v>
      </c>
      <c r="AA96">
        <f t="shared" si="59"/>
        <v>71.564999999999998</v>
      </c>
      <c r="AB96">
        <f t="shared" si="59"/>
        <v>73.180000000000007</v>
      </c>
      <c r="AC96">
        <f t="shared" si="59"/>
        <v>73.591999999999999</v>
      </c>
      <c r="AD96">
        <f t="shared" si="59"/>
        <v>76.784000000000006</v>
      </c>
      <c r="AE96">
        <f t="shared" si="59"/>
        <v>75.197000000000003</v>
      </c>
      <c r="AF96">
        <f t="shared" si="59"/>
        <v>75.021000000000001</v>
      </c>
      <c r="AG96">
        <f t="shared" si="59"/>
        <v>72.867000000000004</v>
      </c>
      <c r="AH96">
        <f t="shared" si="58"/>
        <v>70.165000000000006</v>
      </c>
      <c r="AI96">
        <f t="shared" si="58"/>
        <v>71.555000000000007</v>
      </c>
      <c r="AJ96">
        <f t="shared" si="58"/>
        <v>71.927000000000007</v>
      </c>
      <c r="AK96">
        <f t="shared" si="58"/>
        <v>73.19</v>
      </c>
      <c r="AL96">
        <f t="shared" si="58"/>
        <v>73.718999999999994</v>
      </c>
      <c r="AM96">
        <f t="shared" si="58"/>
        <v>76.254999999999995</v>
      </c>
      <c r="AN96">
        <f t="shared" si="58"/>
        <v>76.831999999999994</v>
      </c>
      <c r="AO96">
        <f t="shared" si="58"/>
        <v>75.334000000000003</v>
      </c>
      <c r="AP96">
        <f t="shared" si="58"/>
        <v>75.158000000000001</v>
      </c>
      <c r="AQ96">
        <f t="shared" si="58"/>
        <v>75.784999999999997</v>
      </c>
      <c r="AR96">
        <f t="shared" si="58"/>
        <v>77.820999999999998</v>
      </c>
      <c r="AS96">
        <f t="shared" si="58"/>
        <v>77.802000000000007</v>
      </c>
      <c r="AU96" t="s">
        <v>100</v>
      </c>
      <c r="AV96">
        <f t="shared" si="62"/>
        <v>3.6689872963467987E-4</v>
      </c>
      <c r="AW96">
        <f t="shared" si="62"/>
        <v>-9.0832306392878232E-5</v>
      </c>
      <c r="AX96">
        <f t="shared" si="62"/>
        <v>2.25668972262979E-4</v>
      </c>
      <c r="AY96">
        <f t="shared" si="62"/>
        <v>5.6299535392182558E-5</v>
      </c>
      <c r="AZ96">
        <f t="shared" si="62"/>
        <v>4.3374279813023257E-4</v>
      </c>
      <c r="BA96">
        <f t="shared" si="62"/>
        <v>-2.0668368410085475E-4</v>
      </c>
      <c r="BB96">
        <f t="shared" si="62"/>
        <v>-2.3405189036796938E-5</v>
      </c>
      <c r="BC96">
        <f t="shared" si="62"/>
        <v>-2.8711960651017668E-4</v>
      </c>
      <c r="BD96">
        <f t="shared" si="62"/>
        <v>-3.7081257633771089E-4</v>
      </c>
      <c r="BE96">
        <f t="shared" si="62"/>
        <v>1.9810446803962098E-4</v>
      </c>
      <c r="BF96">
        <f t="shared" si="62"/>
        <v>5.1987981273146508E-5</v>
      </c>
      <c r="BG96">
        <f t="shared" si="62"/>
        <v>1.7559470018212785E-4</v>
      </c>
      <c r="BH96">
        <f t="shared" si="62"/>
        <v>7.22776335564963E-5</v>
      </c>
      <c r="BI96">
        <f t="shared" si="61"/>
        <v>3.4400900717589789E-4</v>
      </c>
      <c r="BJ96">
        <f t="shared" si="61"/>
        <v>7.5667169365942988E-5</v>
      </c>
      <c r="BK96">
        <f t="shared" si="61"/>
        <v>-1.9497084548104833E-4</v>
      </c>
      <c r="BL96">
        <f t="shared" si="60"/>
        <v>-2.3362625109512562E-5</v>
      </c>
      <c r="BM96">
        <f t="shared" si="60"/>
        <v>8.3424252907208189E-5</v>
      </c>
      <c r="BN96">
        <f t="shared" si="60"/>
        <v>2.6865474698159285E-4</v>
      </c>
      <c r="BO96">
        <f t="shared" si="60"/>
        <v>-2.4415003662239302E-6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0.11680183736453024</v>
      </c>
      <c r="BZ96">
        <f t="shared" si="47"/>
        <v>87</v>
      </c>
      <c r="CA96">
        <f t="shared" si="48"/>
        <v>5</v>
      </c>
      <c r="CB96">
        <f t="shared" si="49"/>
        <v>0.24000000000000005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1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0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32.375999999999998</v>
      </c>
      <c r="C97">
        <f>VLOOKUP(CONCATENATE($A97,"_",C$4),assets_m6!$A:$D,4,FALSE)</f>
        <v>32.584000000000003</v>
      </c>
      <c r="D97">
        <f>VLOOKUP(CONCATENATE($A97,"_",D$4),assets_m6!$A:$D,4,FALSE)</f>
        <v>32.128999999999998</v>
      </c>
      <c r="E97">
        <f>VLOOKUP(CONCATENATE($A97,"_",E$4),assets_m6!$A:$D,4,FALSE)</f>
        <v>32.624000000000002</v>
      </c>
      <c r="F97">
        <f>VLOOKUP(CONCATENATE($A97,"_",F$4),assets_m6!$A:$D,4,FALSE)</f>
        <v>32.860999999999997</v>
      </c>
      <c r="G97">
        <f>VLOOKUP(CONCATENATE($A97,"_",G$4),assets_m6!$A:$D,4,FALSE)</f>
        <v>33.326000000000001</v>
      </c>
      <c r="H97">
        <f>VLOOKUP(CONCATENATE($A97,"_",H$4),assets_m6!$A:$D,4,FALSE)</f>
        <v>33.048999999999999</v>
      </c>
      <c r="I97">
        <f>VLOOKUP(CONCATENATE($A97,"_",I$4),assets_m6!$A:$D,4,FALSE)</f>
        <v>32.683</v>
      </c>
      <c r="J97">
        <f>VLOOKUP(CONCATENATE($A97,"_",J$4),assets_m6!$A:$D,4,FALSE)</f>
        <v>33.177</v>
      </c>
      <c r="K97">
        <f>VLOOKUP(CONCATENATE($A97,"_",K$4),assets_m6!$A:$D,4,FALSE)</f>
        <v>33.067999999999998</v>
      </c>
      <c r="L97">
        <f>VLOOKUP(CONCATENATE($A97,"_",L$4),assets_m6!$A:$D,4,FALSE)</f>
        <v>33.305999999999997</v>
      </c>
      <c r="M97">
        <f>VLOOKUP(CONCATENATE($A97,"_",M$4),assets_m6!$A:$D,4,FALSE)</f>
        <v>33.286000000000001</v>
      </c>
      <c r="N97">
        <f>VLOOKUP(CONCATENATE($A97,"_",N$4),assets_m6!$A:$D,4,FALSE)</f>
        <v>33.454000000000001</v>
      </c>
      <c r="O97">
        <f>VLOOKUP(CONCATENATE($A97,"_",O$4),assets_m6!$A:$D,4,FALSE)</f>
        <v>34.204999999999998</v>
      </c>
      <c r="P97">
        <f>VLOOKUP(CONCATENATE($A97,"_",P$4),assets_m6!$A:$D,4,FALSE)</f>
        <v>34.610999999999997</v>
      </c>
      <c r="Q97">
        <f>VLOOKUP(CONCATENATE($A97,"_",Q$4),assets_m6!$A:$D,4,FALSE)</f>
        <v>35.154000000000003</v>
      </c>
      <c r="R97">
        <f>VLOOKUP(CONCATENATE($A97,"_",R$4),assets_m6!$A:$D,4,FALSE)</f>
        <v>35.143999999999998</v>
      </c>
      <c r="S97">
        <f>VLOOKUP(CONCATENATE($A97,"_",S$4),assets_m6!$A:$D,4,FALSE)</f>
        <v>35.402000000000001</v>
      </c>
      <c r="T97">
        <f>VLOOKUP(CONCATENATE($A97,"_",T$4),assets_m6!$A:$D,4,FALSE)</f>
        <v>35.223999999999997</v>
      </c>
      <c r="U97">
        <f>VLOOKUP(CONCATENATE($A97,"_",U$4),assets_m6!$A:$D,4,FALSE)</f>
        <v>35.262999999999998</v>
      </c>
      <c r="V97">
        <f>VLOOKUP(CONCATENATE($A97,"_",V$4),assets_m6!$A:$D,4,FALSE)</f>
        <v>34.561</v>
      </c>
      <c r="X97" t="str">
        <f t="shared" si="44"/>
        <v>XLF</v>
      </c>
      <c r="Y97">
        <f t="shared" si="44"/>
        <v>32.375999999999998</v>
      </c>
      <c r="Z97">
        <f t="shared" si="59"/>
        <v>32.584000000000003</v>
      </c>
      <c r="AA97">
        <f t="shared" si="59"/>
        <v>32.128999999999998</v>
      </c>
      <c r="AB97">
        <f t="shared" si="59"/>
        <v>32.624000000000002</v>
      </c>
      <c r="AC97">
        <f t="shared" si="59"/>
        <v>32.860999999999997</v>
      </c>
      <c r="AD97">
        <f t="shared" si="59"/>
        <v>33.326000000000001</v>
      </c>
      <c r="AE97">
        <f t="shared" si="59"/>
        <v>33.048999999999999</v>
      </c>
      <c r="AF97">
        <f t="shared" si="59"/>
        <v>32.683</v>
      </c>
      <c r="AG97">
        <f t="shared" si="59"/>
        <v>33.177</v>
      </c>
      <c r="AH97">
        <f t="shared" si="58"/>
        <v>33.067999999999998</v>
      </c>
      <c r="AI97">
        <f t="shared" si="58"/>
        <v>33.305999999999997</v>
      </c>
      <c r="AJ97">
        <f t="shared" si="58"/>
        <v>33.286000000000001</v>
      </c>
      <c r="AK97">
        <f t="shared" si="58"/>
        <v>33.454000000000001</v>
      </c>
      <c r="AL97">
        <f t="shared" si="58"/>
        <v>34.204999999999998</v>
      </c>
      <c r="AM97">
        <f t="shared" si="58"/>
        <v>34.610999999999997</v>
      </c>
      <c r="AN97">
        <f t="shared" si="58"/>
        <v>35.154000000000003</v>
      </c>
      <c r="AO97">
        <f t="shared" si="58"/>
        <v>35.143999999999998</v>
      </c>
      <c r="AP97">
        <f t="shared" si="58"/>
        <v>35.402000000000001</v>
      </c>
      <c r="AQ97">
        <f t="shared" si="58"/>
        <v>35.223999999999997</v>
      </c>
      <c r="AR97">
        <f t="shared" si="58"/>
        <v>35.262999999999998</v>
      </c>
      <c r="AS97">
        <f t="shared" si="58"/>
        <v>34.561</v>
      </c>
      <c r="AU97" t="s">
        <v>94</v>
      </c>
      <c r="AV97">
        <f t="shared" si="62"/>
        <v>6.4245119841859884E-5</v>
      </c>
      <c r="AW97">
        <f t="shared" si="62"/>
        <v>-1.396390866683051E-4</v>
      </c>
      <c r="AX97">
        <f t="shared" si="62"/>
        <v>1.5406641974540278E-4</v>
      </c>
      <c r="AY97">
        <f t="shared" si="62"/>
        <v>7.2645904855319626E-5</v>
      </c>
      <c r="AZ97">
        <f t="shared" si="62"/>
        <v>1.4150512765892805E-4</v>
      </c>
      <c r="BA97">
        <f t="shared" si="62"/>
        <v>-8.3118286022925355E-5</v>
      </c>
      <c r="BB97">
        <f t="shared" si="62"/>
        <v>-1.1074465188054092E-4</v>
      </c>
      <c r="BC97">
        <f t="shared" si="62"/>
        <v>1.5114891533824919E-4</v>
      </c>
      <c r="BD97">
        <f t="shared" si="62"/>
        <v>-3.2854085661754153E-5</v>
      </c>
      <c r="BE97">
        <f t="shared" si="62"/>
        <v>7.1972904318374126E-5</v>
      </c>
      <c r="BF97">
        <f t="shared" si="62"/>
        <v>-6.0049240377097286E-6</v>
      </c>
      <c r="BG97">
        <f t="shared" si="62"/>
        <v>5.0471669771074707E-5</v>
      </c>
      <c r="BH97">
        <f t="shared" si="62"/>
        <v>2.2448735577210429E-4</v>
      </c>
      <c r="BI97">
        <f t="shared" si="61"/>
        <v>1.1869609706183272E-4</v>
      </c>
      <c r="BJ97">
        <f t="shared" si="61"/>
        <v>1.5688653896160366E-4</v>
      </c>
      <c r="BK97">
        <f t="shared" si="61"/>
        <v>-2.844626500541934E-6</v>
      </c>
      <c r="BL97">
        <f t="shared" si="60"/>
        <v>7.3412246756203816E-5</v>
      </c>
      <c r="BM97">
        <f t="shared" si="60"/>
        <v>-5.0279645217785542E-5</v>
      </c>
      <c r="BN97">
        <f t="shared" si="60"/>
        <v>1.1071996366114434E-5</v>
      </c>
      <c r="BO97">
        <f t="shared" si="60"/>
        <v>-1.9907551824858868E-4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6.7488262910798194E-2</v>
      </c>
      <c r="BZ97">
        <f t="shared" si="47"/>
        <v>63</v>
      </c>
      <c r="CA97">
        <f t="shared" si="48"/>
        <v>4</v>
      </c>
      <c r="CB97">
        <f t="shared" si="49"/>
        <v>0.12000000000000002</v>
      </c>
      <c r="CC97">
        <f t="shared" si="50"/>
        <v>0</v>
      </c>
      <c r="CD97">
        <f t="shared" si="51"/>
        <v>0</v>
      </c>
      <c r="CE97">
        <f t="shared" si="52"/>
        <v>0</v>
      </c>
      <c r="CF97">
        <f t="shared" si="53"/>
        <v>1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0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89.591999999999999</v>
      </c>
      <c r="C98">
        <f>VLOOKUP(CONCATENATE($A98,"_",C$4),assets_m6!$A:$D,4,FALSE)</f>
        <v>90.018000000000001</v>
      </c>
      <c r="D98">
        <f>VLOOKUP(CONCATENATE($A98,"_",D$4),assets_m6!$A:$D,4,FALSE)</f>
        <v>89.531999999999996</v>
      </c>
      <c r="E98">
        <f>VLOOKUP(CONCATENATE($A98,"_",E$4),assets_m6!$A:$D,4,FALSE)</f>
        <v>90.918999999999997</v>
      </c>
      <c r="F98">
        <f>VLOOKUP(CONCATENATE($A98,"_",F$4),assets_m6!$A:$D,4,FALSE)</f>
        <v>92.820999999999998</v>
      </c>
      <c r="G98">
        <f>VLOOKUP(CONCATENATE($A98,"_",G$4),assets_m6!$A:$D,4,FALSE)</f>
        <v>94.733000000000004</v>
      </c>
      <c r="H98">
        <f>VLOOKUP(CONCATENATE($A98,"_",H$4),assets_m6!$A:$D,4,FALSE)</f>
        <v>94.831999999999994</v>
      </c>
      <c r="I98">
        <f>VLOOKUP(CONCATENATE($A98,"_",I$4),assets_m6!$A:$D,4,FALSE)</f>
        <v>93.831000000000003</v>
      </c>
      <c r="J98">
        <f>VLOOKUP(CONCATENATE($A98,"_",J$4),assets_m6!$A:$D,4,FALSE)</f>
        <v>94.712999999999994</v>
      </c>
      <c r="K98">
        <f>VLOOKUP(CONCATENATE($A98,"_",K$4),assets_m6!$A:$D,4,FALSE)</f>
        <v>95.06</v>
      </c>
      <c r="L98">
        <f>VLOOKUP(CONCATENATE($A98,"_",L$4),assets_m6!$A:$D,4,FALSE)</f>
        <v>95.207999999999998</v>
      </c>
      <c r="M98">
        <f>VLOOKUP(CONCATENATE($A98,"_",M$4),assets_m6!$A:$D,4,FALSE)</f>
        <v>95.177999999999997</v>
      </c>
      <c r="N98">
        <f>VLOOKUP(CONCATENATE($A98,"_",N$4),assets_m6!$A:$D,4,FALSE)</f>
        <v>94.831999999999994</v>
      </c>
      <c r="O98">
        <f>VLOOKUP(CONCATENATE($A98,"_",O$4),assets_m6!$A:$D,4,FALSE)</f>
        <v>96.912000000000006</v>
      </c>
      <c r="P98">
        <f>VLOOKUP(CONCATENATE($A98,"_",P$4),assets_m6!$A:$D,4,FALSE)</f>
        <v>97.427000000000007</v>
      </c>
      <c r="Q98">
        <f>VLOOKUP(CONCATENATE($A98,"_",Q$4),assets_m6!$A:$D,4,FALSE)</f>
        <v>98.893000000000001</v>
      </c>
      <c r="R98">
        <f>VLOOKUP(CONCATENATE($A98,"_",R$4),assets_m6!$A:$D,4,FALSE)</f>
        <v>99.13</v>
      </c>
      <c r="S98">
        <f>VLOOKUP(CONCATENATE($A98,"_",S$4),assets_m6!$A:$D,4,FALSE)</f>
        <v>99.575999999999993</v>
      </c>
      <c r="T98">
        <f>VLOOKUP(CONCATENATE($A98,"_",T$4),assets_m6!$A:$D,4,FALSE)</f>
        <v>98.784000000000006</v>
      </c>
      <c r="U98">
        <f>VLOOKUP(CONCATENATE($A98,"_",U$4),assets_m6!$A:$D,4,FALSE)</f>
        <v>99.18</v>
      </c>
      <c r="V98">
        <f>VLOOKUP(CONCATENATE($A98,"_",V$4),assets_m6!$A:$D,4,FALSE)</f>
        <v>97.902000000000001</v>
      </c>
      <c r="X98" t="str">
        <f t="shared" si="44"/>
        <v>XLI</v>
      </c>
      <c r="Y98">
        <f t="shared" si="44"/>
        <v>89.591999999999999</v>
      </c>
      <c r="Z98">
        <f t="shared" si="59"/>
        <v>90.018000000000001</v>
      </c>
      <c r="AA98">
        <f t="shared" si="59"/>
        <v>89.531999999999996</v>
      </c>
      <c r="AB98">
        <f t="shared" si="59"/>
        <v>90.918999999999997</v>
      </c>
      <c r="AC98">
        <f t="shared" si="59"/>
        <v>92.820999999999998</v>
      </c>
      <c r="AD98">
        <f t="shared" si="59"/>
        <v>94.733000000000004</v>
      </c>
      <c r="AE98">
        <f t="shared" si="59"/>
        <v>94.831999999999994</v>
      </c>
      <c r="AF98">
        <f t="shared" si="59"/>
        <v>93.831000000000003</v>
      </c>
      <c r="AG98">
        <f t="shared" si="59"/>
        <v>94.712999999999994</v>
      </c>
      <c r="AH98">
        <f t="shared" si="58"/>
        <v>95.06</v>
      </c>
      <c r="AI98">
        <f t="shared" si="58"/>
        <v>95.207999999999998</v>
      </c>
      <c r="AJ98">
        <f t="shared" si="58"/>
        <v>95.177999999999997</v>
      </c>
      <c r="AK98">
        <f t="shared" si="58"/>
        <v>94.831999999999994</v>
      </c>
      <c r="AL98">
        <f t="shared" si="58"/>
        <v>96.912000000000006</v>
      </c>
      <c r="AM98">
        <f t="shared" si="58"/>
        <v>97.427000000000007</v>
      </c>
      <c r="AN98">
        <f t="shared" si="58"/>
        <v>98.893000000000001</v>
      </c>
      <c r="AO98">
        <f t="shared" si="58"/>
        <v>99.13</v>
      </c>
      <c r="AP98">
        <f t="shared" si="58"/>
        <v>99.575999999999993</v>
      </c>
      <c r="AQ98">
        <f t="shared" si="58"/>
        <v>98.784000000000006</v>
      </c>
      <c r="AR98">
        <f t="shared" si="58"/>
        <v>99.18</v>
      </c>
      <c r="AS98">
        <f t="shared" si="58"/>
        <v>97.902000000000001</v>
      </c>
      <c r="AU98" t="s">
        <v>101</v>
      </c>
      <c r="AV98">
        <f t="shared" si="62"/>
        <v>4.7548888293597864E-5</v>
      </c>
      <c r="AW98">
        <f t="shared" si="62"/>
        <v>-5.3989202159568553E-5</v>
      </c>
      <c r="AX98">
        <f t="shared" si="62"/>
        <v>1.5491667783585763E-4</v>
      </c>
      <c r="AY98">
        <f t="shared" si="62"/>
        <v>2.0919719750547202E-4</v>
      </c>
      <c r="AZ98">
        <f t="shared" si="62"/>
        <v>2.0598786912444448E-4</v>
      </c>
      <c r="BA98">
        <f t="shared" si="62"/>
        <v>1.0450423822742819E-5</v>
      </c>
      <c r="BB98">
        <f t="shared" si="62"/>
        <v>-1.0555508689050011E-4</v>
      </c>
      <c r="BC98">
        <f t="shared" si="62"/>
        <v>9.3998785049716061E-5</v>
      </c>
      <c r="BD98">
        <f t="shared" si="62"/>
        <v>3.6636998088964388E-5</v>
      </c>
      <c r="BE98">
        <f t="shared" si="62"/>
        <v>1.5569114243635192E-5</v>
      </c>
      <c r="BF98">
        <f t="shared" si="62"/>
        <v>-3.1509957146459472E-6</v>
      </c>
      <c r="BG98">
        <f t="shared" si="62"/>
        <v>-3.635293870432281E-5</v>
      </c>
      <c r="BH98">
        <f t="shared" si="62"/>
        <v>2.1933524548675684E-4</v>
      </c>
      <c r="BI98">
        <f t="shared" si="61"/>
        <v>5.3140993891365424E-5</v>
      </c>
      <c r="BJ98">
        <f t="shared" si="61"/>
        <v>1.5047163517300071E-4</v>
      </c>
      <c r="BK98">
        <f t="shared" si="61"/>
        <v>2.3965295824779788E-5</v>
      </c>
      <c r="BL98">
        <f t="shared" si="60"/>
        <v>4.4991425400988398E-5</v>
      </c>
      <c r="BM98">
        <f t="shared" si="60"/>
        <v>-7.9537237888646601E-5</v>
      </c>
      <c r="BN98">
        <f t="shared" si="60"/>
        <v>4.008746355685139E-5</v>
      </c>
      <c r="BO98">
        <f t="shared" si="60"/>
        <v>-1.2885662431941981E-4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9.2753817305116559E-2</v>
      </c>
      <c r="BZ98">
        <f t="shared" si="47"/>
        <v>77</v>
      </c>
      <c r="CA98">
        <f t="shared" si="48"/>
        <v>4</v>
      </c>
      <c r="CB98">
        <f t="shared" si="49"/>
        <v>0.12000000000000002</v>
      </c>
      <c r="CC98">
        <f t="shared" si="50"/>
        <v>0</v>
      </c>
      <c r="CD98">
        <f t="shared" si="51"/>
        <v>0</v>
      </c>
      <c r="CE98">
        <f t="shared" si="52"/>
        <v>0</v>
      </c>
      <c r="CF98">
        <f t="shared" si="53"/>
        <v>1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0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136.49</v>
      </c>
      <c r="C99">
        <f>VLOOKUP(CONCATENATE($A99,"_",C$4),assets_m6!$A:$D,4,FALSE)</f>
        <v>135.625</v>
      </c>
      <c r="D99">
        <f>VLOOKUP(CONCATENATE($A99,"_",D$4),assets_m6!$A:$D,4,FALSE)</f>
        <v>133.42599999999999</v>
      </c>
      <c r="E99">
        <f>VLOOKUP(CONCATENATE($A99,"_",E$4),assets_m6!$A:$D,4,FALSE)</f>
        <v>139.166</v>
      </c>
      <c r="F99">
        <f>VLOOKUP(CONCATENATE($A99,"_",F$4),assets_m6!$A:$D,4,FALSE)</f>
        <v>141.28399999999999</v>
      </c>
      <c r="G99">
        <f>VLOOKUP(CONCATENATE($A99,"_",G$4),assets_m6!$A:$D,4,FALSE)</f>
        <v>143.453</v>
      </c>
      <c r="H99">
        <f>VLOOKUP(CONCATENATE($A99,"_",H$4),assets_m6!$A:$D,4,FALSE)</f>
        <v>143.14400000000001</v>
      </c>
      <c r="I99">
        <f>VLOOKUP(CONCATENATE($A99,"_",I$4),assets_m6!$A:$D,4,FALSE)</f>
        <v>142.13</v>
      </c>
      <c r="J99">
        <f>VLOOKUP(CONCATENATE($A99,"_",J$4),assets_m6!$A:$D,4,FALSE)</f>
        <v>145.91</v>
      </c>
      <c r="K99">
        <f>VLOOKUP(CONCATENATE($A99,"_",K$4),assets_m6!$A:$D,4,FALSE)</f>
        <v>146.57599999999999</v>
      </c>
      <c r="L99">
        <f>VLOOKUP(CONCATENATE($A99,"_",L$4),assets_m6!$A:$D,4,FALSE)</f>
        <v>146.238</v>
      </c>
      <c r="M99">
        <f>VLOOKUP(CONCATENATE($A99,"_",M$4),assets_m6!$A:$D,4,FALSE)</f>
        <v>144.995</v>
      </c>
      <c r="N99">
        <f>VLOOKUP(CONCATENATE($A99,"_",N$4),assets_m6!$A:$D,4,FALSE)</f>
        <v>143.542</v>
      </c>
      <c r="O99">
        <f>VLOOKUP(CONCATENATE($A99,"_",O$4),assets_m6!$A:$D,4,FALSE)</f>
        <v>147.46100000000001</v>
      </c>
      <c r="P99">
        <f>VLOOKUP(CONCATENATE($A99,"_",P$4),assets_m6!$A:$D,4,FALSE)</f>
        <v>146.88399999999999</v>
      </c>
      <c r="Q99">
        <f>VLOOKUP(CONCATENATE($A99,"_",Q$4),assets_m6!$A:$D,4,FALSE)</f>
        <v>149.809</v>
      </c>
      <c r="R99">
        <f>VLOOKUP(CONCATENATE($A99,"_",R$4),assets_m6!$A:$D,4,FALSE)</f>
        <v>150.75399999999999</v>
      </c>
      <c r="S99">
        <f>VLOOKUP(CONCATENATE($A99,"_",S$4),assets_m6!$A:$D,4,FALSE)</f>
        <v>150.346</v>
      </c>
      <c r="T99">
        <f>VLOOKUP(CONCATENATE($A99,"_",T$4),assets_m6!$A:$D,4,FALSE)</f>
        <v>149.27199999999999</v>
      </c>
      <c r="U99">
        <f>VLOOKUP(CONCATENATE($A99,"_",U$4),assets_m6!$A:$D,4,FALSE)</f>
        <v>150.048</v>
      </c>
      <c r="V99">
        <f>VLOOKUP(CONCATENATE($A99,"_",V$4),assets_m6!$A:$D,4,FALSE)</f>
        <v>147.322</v>
      </c>
      <c r="X99" t="str">
        <f t="shared" si="44"/>
        <v>XLK</v>
      </c>
      <c r="Y99">
        <f t="shared" si="44"/>
        <v>136.49</v>
      </c>
      <c r="Z99">
        <f t="shared" si="59"/>
        <v>135.625</v>
      </c>
      <c r="AA99">
        <f t="shared" si="59"/>
        <v>133.42599999999999</v>
      </c>
      <c r="AB99">
        <f t="shared" si="59"/>
        <v>139.166</v>
      </c>
      <c r="AC99">
        <f t="shared" si="59"/>
        <v>141.28399999999999</v>
      </c>
      <c r="AD99">
        <f t="shared" si="59"/>
        <v>143.453</v>
      </c>
      <c r="AE99">
        <f t="shared" si="59"/>
        <v>143.14400000000001</v>
      </c>
      <c r="AF99">
        <f t="shared" si="59"/>
        <v>142.13</v>
      </c>
      <c r="AG99">
        <f t="shared" si="59"/>
        <v>145.91</v>
      </c>
      <c r="AH99">
        <f t="shared" si="58"/>
        <v>146.57599999999999</v>
      </c>
      <c r="AI99">
        <f t="shared" si="58"/>
        <v>146.238</v>
      </c>
      <c r="AJ99">
        <f t="shared" si="58"/>
        <v>144.995</v>
      </c>
      <c r="AK99">
        <f t="shared" si="58"/>
        <v>143.542</v>
      </c>
      <c r="AL99">
        <f t="shared" si="58"/>
        <v>147.46100000000001</v>
      </c>
      <c r="AM99">
        <f t="shared" si="58"/>
        <v>146.88399999999999</v>
      </c>
      <c r="AN99">
        <f t="shared" si="58"/>
        <v>149.809</v>
      </c>
      <c r="AO99">
        <f t="shared" si="58"/>
        <v>150.75399999999999</v>
      </c>
      <c r="AP99">
        <f t="shared" si="58"/>
        <v>150.346</v>
      </c>
      <c r="AQ99">
        <f t="shared" si="58"/>
        <v>149.27199999999999</v>
      </c>
      <c r="AR99">
        <f t="shared" si="58"/>
        <v>150.048</v>
      </c>
      <c r="AS99">
        <f t="shared" si="58"/>
        <v>147.322</v>
      </c>
      <c r="AU99" t="s">
        <v>96</v>
      </c>
      <c r="AV99">
        <f t="shared" si="62"/>
        <v>-6.3374606198256949E-5</v>
      </c>
      <c r="AW99">
        <f t="shared" si="62"/>
        <v>-1.6213824884792719E-4</v>
      </c>
      <c r="AX99">
        <f t="shared" si="62"/>
        <v>4.302010102978437E-4</v>
      </c>
      <c r="AY99">
        <f t="shared" si="62"/>
        <v>1.5219234583159643E-4</v>
      </c>
      <c r="AZ99">
        <f t="shared" si="62"/>
        <v>1.5352056850032638E-4</v>
      </c>
      <c r="BA99">
        <f t="shared" si="62"/>
        <v>-2.1540156009285098E-5</v>
      </c>
      <c r="BB99">
        <f t="shared" si="62"/>
        <v>-7.0837757782373688E-5</v>
      </c>
      <c r="BC99">
        <f t="shared" si="62"/>
        <v>2.6595370435516792E-4</v>
      </c>
      <c r="BD99">
        <f t="shared" si="62"/>
        <v>4.5644575423205868E-5</v>
      </c>
      <c r="BE99">
        <f t="shared" si="62"/>
        <v>-2.3059709638685316E-5</v>
      </c>
      <c r="BF99">
        <f t="shared" si="62"/>
        <v>-8.4998427221378501E-5</v>
      </c>
      <c r="BG99">
        <f t="shared" si="62"/>
        <v>-1.0021035208110645E-4</v>
      </c>
      <c r="BH99">
        <f t="shared" si="62"/>
        <v>2.7302113667080095E-4</v>
      </c>
      <c r="BI99">
        <f t="shared" si="61"/>
        <v>-3.9128990038045762E-5</v>
      </c>
      <c r="BJ99">
        <f t="shared" si="61"/>
        <v>1.9913673374908169E-4</v>
      </c>
      <c r="BK99">
        <f t="shared" si="61"/>
        <v>6.3080322277032303E-5</v>
      </c>
      <c r="BL99">
        <f t="shared" si="60"/>
        <v>-2.7063958501929436E-5</v>
      </c>
      <c r="BM99">
        <f t="shared" si="60"/>
        <v>-7.143522275285091E-5</v>
      </c>
      <c r="BN99">
        <f t="shared" si="60"/>
        <v>5.1985636958037039E-5</v>
      </c>
      <c r="BO99">
        <f t="shared" si="60"/>
        <v>-1.8167519727020683E-4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7.9361125357168966E-2</v>
      </c>
      <c r="BZ99">
        <f t="shared" si="47"/>
        <v>67</v>
      </c>
      <c r="CA99">
        <f t="shared" si="48"/>
        <v>4</v>
      </c>
      <c r="CB99">
        <f t="shared" si="49"/>
        <v>0.12000000000000002</v>
      </c>
      <c r="CC99">
        <f t="shared" si="50"/>
        <v>0</v>
      </c>
      <c r="CD99">
        <f t="shared" si="51"/>
        <v>0</v>
      </c>
      <c r="CE99">
        <f t="shared" si="52"/>
        <v>0</v>
      </c>
      <c r="CF99">
        <f t="shared" si="53"/>
        <v>1</v>
      </c>
      <c r="CG99">
        <f t="shared" si="54"/>
        <v>0</v>
      </c>
      <c r="CI99">
        <f t="shared" si="55"/>
        <v>0</v>
      </c>
      <c r="CJ99">
        <f t="shared" si="56"/>
        <v>0</v>
      </c>
      <c r="CK99">
        <f t="shared" si="56"/>
        <v>0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72.209999999999994</v>
      </c>
      <c r="C100">
        <f>VLOOKUP(CONCATENATE($A100,"_",C$4),assets_m6!$A:$D,4,FALSE)</f>
        <v>72.564999999999998</v>
      </c>
      <c r="D100">
        <f>VLOOKUP(CONCATENATE($A100,"_",D$4),assets_m6!$A:$D,4,FALSE)</f>
        <v>72.397000000000006</v>
      </c>
      <c r="E100">
        <f>VLOOKUP(CONCATENATE($A100,"_",E$4),assets_m6!$A:$D,4,FALSE)</f>
        <v>72.89</v>
      </c>
      <c r="F100">
        <f>VLOOKUP(CONCATENATE($A100,"_",F$4),assets_m6!$A:$D,4,FALSE)</f>
        <v>74.054000000000002</v>
      </c>
      <c r="G100">
        <f>VLOOKUP(CONCATENATE($A100,"_",G$4),assets_m6!$A:$D,4,FALSE)</f>
        <v>73.481999999999999</v>
      </c>
      <c r="H100">
        <f>VLOOKUP(CONCATENATE($A100,"_",H$4),assets_m6!$A:$D,4,FALSE)</f>
        <v>74.400000000000006</v>
      </c>
      <c r="I100">
        <f>VLOOKUP(CONCATENATE($A100,"_",I$4),assets_m6!$A:$D,4,FALSE)</f>
        <v>73.808000000000007</v>
      </c>
      <c r="J100">
        <f>VLOOKUP(CONCATENATE($A100,"_",J$4),assets_m6!$A:$D,4,FALSE)</f>
        <v>74.290999999999997</v>
      </c>
      <c r="K100">
        <f>VLOOKUP(CONCATENATE($A100,"_",K$4),assets_m6!$A:$D,4,FALSE)</f>
        <v>73.798000000000002</v>
      </c>
      <c r="L100">
        <f>VLOOKUP(CONCATENATE($A100,"_",L$4),assets_m6!$A:$D,4,FALSE)</f>
        <v>73.63</v>
      </c>
      <c r="M100">
        <f>VLOOKUP(CONCATENATE($A100,"_",M$4),assets_m6!$A:$D,4,FALSE)</f>
        <v>73.590999999999994</v>
      </c>
      <c r="N100">
        <f>VLOOKUP(CONCATENATE($A100,"_",N$4),assets_m6!$A:$D,4,FALSE)</f>
        <v>73.481999999999999</v>
      </c>
      <c r="O100">
        <f>VLOOKUP(CONCATENATE($A100,"_",O$4),assets_m6!$A:$D,4,FALSE)</f>
        <v>74.025000000000006</v>
      </c>
      <c r="P100">
        <f>VLOOKUP(CONCATENATE($A100,"_",P$4),assets_m6!$A:$D,4,FALSE)</f>
        <v>73.846999999999994</v>
      </c>
      <c r="Q100">
        <f>VLOOKUP(CONCATENATE($A100,"_",Q$4),assets_m6!$A:$D,4,FALSE)</f>
        <v>74.488</v>
      </c>
      <c r="R100">
        <f>VLOOKUP(CONCATENATE($A100,"_",R$4),assets_m6!$A:$D,4,FALSE)</f>
        <v>75.227999999999994</v>
      </c>
      <c r="S100">
        <f>VLOOKUP(CONCATENATE($A100,"_",S$4),assets_m6!$A:$D,4,FALSE)</f>
        <v>76.075999999999993</v>
      </c>
      <c r="T100">
        <f>VLOOKUP(CONCATENATE($A100,"_",T$4),assets_m6!$A:$D,4,FALSE)</f>
        <v>75.86</v>
      </c>
      <c r="U100">
        <f>VLOOKUP(CONCATENATE($A100,"_",U$4),assets_m6!$A:$D,4,FALSE)</f>
        <v>76.116</v>
      </c>
      <c r="V100">
        <f>VLOOKUP(CONCATENATE($A100,"_",V$4),assets_m6!$A:$D,4,FALSE)</f>
        <v>75.869</v>
      </c>
      <c r="X100" t="str">
        <f t="shared" si="44"/>
        <v>XLP</v>
      </c>
      <c r="Y100">
        <f t="shared" si="44"/>
        <v>72.209999999999994</v>
      </c>
      <c r="Z100">
        <f t="shared" si="59"/>
        <v>72.564999999999998</v>
      </c>
      <c r="AA100">
        <f t="shared" si="59"/>
        <v>72.397000000000006</v>
      </c>
      <c r="AB100">
        <f t="shared" si="59"/>
        <v>72.89</v>
      </c>
      <c r="AC100">
        <f t="shared" si="59"/>
        <v>74.054000000000002</v>
      </c>
      <c r="AD100">
        <f t="shared" si="59"/>
        <v>73.481999999999999</v>
      </c>
      <c r="AE100">
        <f t="shared" si="59"/>
        <v>74.400000000000006</v>
      </c>
      <c r="AF100">
        <f t="shared" si="59"/>
        <v>73.808000000000007</v>
      </c>
      <c r="AG100">
        <f t="shared" si="59"/>
        <v>74.290999999999997</v>
      </c>
      <c r="AH100">
        <f t="shared" si="58"/>
        <v>73.798000000000002</v>
      </c>
      <c r="AI100">
        <f t="shared" si="58"/>
        <v>73.63</v>
      </c>
      <c r="AJ100">
        <f t="shared" si="58"/>
        <v>73.590999999999994</v>
      </c>
      <c r="AK100">
        <f t="shared" si="58"/>
        <v>73.481999999999999</v>
      </c>
      <c r="AL100">
        <f t="shared" si="58"/>
        <v>74.025000000000006</v>
      </c>
      <c r="AM100">
        <f t="shared" si="58"/>
        <v>73.846999999999994</v>
      </c>
      <c r="AN100">
        <f t="shared" si="58"/>
        <v>74.488</v>
      </c>
      <c r="AO100">
        <f t="shared" si="58"/>
        <v>75.227999999999994</v>
      </c>
      <c r="AP100">
        <f t="shared" si="58"/>
        <v>76.075999999999993</v>
      </c>
      <c r="AQ100">
        <f t="shared" si="58"/>
        <v>75.86</v>
      </c>
      <c r="AR100">
        <f t="shared" si="58"/>
        <v>76.116</v>
      </c>
      <c r="AS100">
        <f t="shared" si="58"/>
        <v>75.869</v>
      </c>
      <c r="AU100" t="s">
        <v>93</v>
      </c>
      <c r="AV100">
        <f t="shared" si="62"/>
        <v>4.9162165904999863E-5</v>
      </c>
      <c r="AW100">
        <f t="shared" si="62"/>
        <v>-2.3151657134981351E-5</v>
      </c>
      <c r="AX100">
        <f t="shared" si="62"/>
        <v>6.8096744340234394E-5</v>
      </c>
      <c r="AY100">
        <f t="shared" si="62"/>
        <v>1.5969268761146954E-4</v>
      </c>
      <c r="AZ100">
        <f t="shared" si="62"/>
        <v>-7.7240932292651674E-5</v>
      </c>
      <c r="BA100">
        <f t="shared" si="62"/>
        <v>1.2492855393157594E-4</v>
      </c>
      <c r="BB100">
        <f t="shared" si="62"/>
        <v>-7.956989247311811E-5</v>
      </c>
      <c r="BC100">
        <f t="shared" si="62"/>
        <v>6.5440060698025934E-5</v>
      </c>
      <c r="BD100">
        <f t="shared" si="62"/>
        <v>-6.6360662798992483E-5</v>
      </c>
      <c r="BE100">
        <f t="shared" si="62"/>
        <v>-2.276484457573462E-5</v>
      </c>
      <c r="BF100">
        <f t="shared" si="62"/>
        <v>-5.296754040472835E-6</v>
      </c>
      <c r="BG100">
        <f t="shared" si="62"/>
        <v>-1.4811593809024837E-5</v>
      </c>
      <c r="BH100">
        <f t="shared" si="62"/>
        <v>7.3895647913775674E-5</v>
      </c>
      <c r="BI100">
        <f t="shared" si="61"/>
        <v>-2.4045930428910703E-5</v>
      </c>
      <c r="BJ100">
        <f t="shared" si="61"/>
        <v>8.6801088737525613E-5</v>
      </c>
      <c r="BK100">
        <f t="shared" si="61"/>
        <v>9.9344860917194037E-5</v>
      </c>
      <c r="BL100">
        <f t="shared" si="60"/>
        <v>1.1272398574998657E-4</v>
      </c>
      <c r="BM100">
        <f t="shared" si="60"/>
        <v>-2.8392659971606552E-5</v>
      </c>
      <c r="BN100">
        <f t="shared" si="60"/>
        <v>3.3746374901133702E-5</v>
      </c>
      <c r="BO100">
        <f t="shared" si="60"/>
        <v>-3.2450470334752207E-5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5.0671652125744447E-2</v>
      </c>
      <c r="BZ100">
        <f t="shared" si="47"/>
        <v>51</v>
      </c>
      <c r="CA100">
        <f t="shared" si="48"/>
        <v>3</v>
      </c>
      <c r="CB100">
        <f t="shared" si="49"/>
        <v>7.9999999999999988E-2</v>
      </c>
      <c r="CC100">
        <f t="shared" si="50"/>
        <v>0</v>
      </c>
      <c r="CD100">
        <f t="shared" si="51"/>
        <v>0</v>
      </c>
      <c r="CE100">
        <f t="shared" si="52"/>
        <v>1</v>
      </c>
      <c r="CF100">
        <f t="shared" si="53"/>
        <v>0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68.403000000000006</v>
      </c>
      <c r="C101">
        <f>VLOOKUP(CONCATENATE($A101,"_",C$4),assets_m6!$A:$D,4,FALSE)</f>
        <v>69.260000000000005</v>
      </c>
      <c r="D101">
        <f>VLOOKUP(CONCATENATE($A101,"_",D$4),assets_m6!$A:$D,4,FALSE)</f>
        <v>69.674000000000007</v>
      </c>
      <c r="E101">
        <f>VLOOKUP(CONCATENATE($A101,"_",E$4),assets_m6!$A:$D,4,FALSE)</f>
        <v>69.733000000000004</v>
      </c>
      <c r="F101">
        <f>VLOOKUP(CONCATENATE($A101,"_",F$4),assets_m6!$A:$D,4,FALSE)</f>
        <v>72.234999999999999</v>
      </c>
      <c r="G101">
        <f>VLOOKUP(CONCATENATE($A101,"_",G$4),assets_m6!$A:$D,4,FALSE)</f>
        <v>72.855999999999995</v>
      </c>
      <c r="H101">
        <f>VLOOKUP(CONCATENATE($A101,"_",H$4),assets_m6!$A:$D,4,FALSE)</f>
        <v>72.933999999999997</v>
      </c>
      <c r="I101">
        <f>VLOOKUP(CONCATENATE($A101,"_",I$4),assets_m6!$A:$D,4,FALSE)</f>
        <v>72.787000000000006</v>
      </c>
      <c r="J101">
        <f>VLOOKUP(CONCATENATE($A101,"_",J$4),assets_m6!$A:$D,4,FALSE)</f>
        <v>73.239999999999995</v>
      </c>
      <c r="K101">
        <f>VLOOKUP(CONCATENATE($A101,"_",K$4),assets_m6!$A:$D,4,FALSE)</f>
        <v>73.397999999999996</v>
      </c>
      <c r="L101">
        <f>VLOOKUP(CONCATENATE($A101,"_",L$4),assets_m6!$A:$D,4,FALSE)</f>
        <v>73.132000000000005</v>
      </c>
      <c r="M101">
        <f>VLOOKUP(CONCATENATE($A101,"_",M$4),assets_m6!$A:$D,4,FALSE)</f>
        <v>73.239999999999995</v>
      </c>
      <c r="N101">
        <f>VLOOKUP(CONCATENATE($A101,"_",N$4),assets_m6!$A:$D,4,FALSE)</f>
        <v>74.058000000000007</v>
      </c>
      <c r="O101">
        <f>VLOOKUP(CONCATENATE($A101,"_",O$4),assets_m6!$A:$D,4,FALSE)</f>
        <v>74.382999999999996</v>
      </c>
      <c r="P101">
        <f>VLOOKUP(CONCATENATE($A101,"_",P$4),assets_m6!$A:$D,4,FALSE)</f>
        <v>74.373000000000005</v>
      </c>
      <c r="Q101">
        <f>VLOOKUP(CONCATENATE($A101,"_",Q$4),assets_m6!$A:$D,4,FALSE)</f>
        <v>75.584999999999994</v>
      </c>
      <c r="R101">
        <f>VLOOKUP(CONCATENATE($A101,"_",R$4),assets_m6!$A:$D,4,FALSE)</f>
        <v>76.215000000000003</v>
      </c>
      <c r="S101">
        <f>VLOOKUP(CONCATENATE($A101,"_",S$4),assets_m6!$A:$D,4,FALSE)</f>
        <v>76.432000000000002</v>
      </c>
      <c r="T101">
        <f>VLOOKUP(CONCATENATE($A101,"_",T$4),assets_m6!$A:$D,4,FALSE)</f>
        <v>76.304000000000002</v>
      </c>
      <c r="U101">
        <f>VLOOKUP(CONCATENATE($A101,"_",U$4),assets_m6!$A:$D,4,FALSE)</f>
        <v>76.59</v>
      </c>
      <c r="V101">
        <f>VLOOKUP(CONCATENATE($A101,"_",V$4),assets_m6!$A:$D,4,FALSE)</f>
        <v>76.55</v>
      </c>
      <c r="X101" t="str">
        <f t="shared" si="44"/>
        <v>XLU</v>
      </c>
      <c r="Y101">
        <f t="shared" si="44"/>
        <v>68.403000000000006</v>
      </c>
      <c r="Z101">
        <f t="shared" si="59"/>
        <v>69.260000000000005</v>
      </c>
      <c r="AA101">
        <f t="shared" si="59"/>
        <v>69.674000000000007</v>
      </c>
      <c r="AB101">
        <f t="shared" si="59"/>
        <v>69.733000000000004</v>
      </c>
      <c r="AC101">
        <f t="shared" si="59"/>
        <v>72.234999999999999</v>
      </c>
      <c r="AD101">
        <f t="shared" si="59"/>
        <v>72.855999999999995</v>
      </c>
      <c r="AE101">
        <f t="shared" si="59"/>
        <v>72.933999999999997</v>
      </c>
      <c r="AF101">
        <f t="shared" si="59"/>
        <v>72.787000000000006</v>
      </c>
      <c r="AG101">
        <f t="shared" si="59"/>
        <v>73.239999999999995</v>
      </c>
      <c r="AH101">
        <f t="shared" si="58"/>
        <v>73.397999999999996</v>
      </c>
      <c r="AI101">
        <f t="shared" si="58"/>
        <v>73.132000000000005</v>
      </c>
      <c r="AJ101">
        <f t="shared" si="58"/>
        <v>73.239999999999995</v>
      </c>
      <c r="AK101">
        <f t="shared" si="58"/>
        <v>74.058000000000007</v>
      </c>
      <c r="AL101">
        <f t="shared" si="58"/>
        <v>74.382999999999996</v>
      </c>
      <c r="AM101">
        <f t="shared" si="58"/>
        <v>74.373000000000005</v>
      </c>
      <c r="AN101">
        <f t="shared" si="58"/>
        <v>75.584999999999994</v>
      </c>
      <c r="AO101">
        <f t="shared" si="58"/>
        <v>76.215000000000003</v>
      </c>
      <c r="AP101">
        <f t="shared" si="58"/>
        <v>76.432000000000002</v>
      </c>
      <c r="AQ101">
        <f t="shared" si="58"/>
        <v>76.304000000000002</v>
      </c>
      <c r="AR101">
        <f t="shared" si="58"/>
        <v>76.59</v>
      </c>
      <c r="AS101">
        <f t="shared" si="58"/>
        <v>76.55</v>
      </c>
      <c r="AU101" t="s">
        <v>99</v>
      </c>
      <c r="AV101">
        <f t="shared" si="62"/>
        <v>1.2528690262122994E-4</v>
      </c>
      <c r="AW101">
        <f t="shared" si="62"/>
        <v>5.977476176725404E-5</v>
      </c>
      <c r="AX101">
        <f t="shared" si="62"/>
        <v>8.4680081522515561E-6</v>
      </c>
      <c r="AY101">
        <f t="shared" si="62"/>
        <v>3.5879712618129084E-4</v>
      </c>
      <c r="AZ101">
        <f t="shared" si="62"/>
        <v>8.596940541288782E-5</v>
      </c>
      <c r="BA101">
        <f t="shared" si="62"/>
        <v>1.0706050290985364E-5</v>
      </c>
      <c r="BB101">
        <f t="shared" si="62"/>
        <v>-2.0155208818931001E-5</v>
      </c>
      <c r="BC101">
        <f t="shared" si="62"/>
        <v>6.2236388366052823E-5</v>
      </c>
      <c r="BD101">
        <f t="shared" si="62"/>
        <v>2.1572910977608038E-5</v>
      </c>
      <c r="BE101">
        <f t="shared" si="62"/>
        <v>-3.6240769503255019E-5</v>
      </c>
      <c r="BF101">
        <f t="shared" si="62"/>
        <v>1.4767817097849076E-5</v>
      </c>
      <c r="BG101">
        <f t="shared" si="62"/>
        <v>1.116876024030601E-4</v>
      </c>
      <c r="BH101">
        <f t="shared" si="62"/>
        <v>4.3884522941476758E-5</v>
      </c>
      <c r="BI101">
        <f t="shared" si="61"/>
        <v>-1.3443932081242899E-6</v>
      </c>
      <c r="BJ101">
        <f t="shared" si="61"/>
        <v>1.629623653745296E-4</v>
      </c>
      <c r="BK101">
        <f t="shared" si="61"/>
        <v>8.3349871006153302E-5</v>
      </c>
      <c r="BL101">
        <f t="shared" si="60"/>
        <v>2.8472085547464245E-5</v>
      </c>
      <c r="BM101">
        <f t="shared" si="60"/>
        <v>-1.6746912288046906E-5</v>
      </c>
      <c r="BN101">
        <f t="shared" si="60"/>
        <v>3.7481652338016534E-5</v>
      </c>
      <c r="BO101">
        <f t="shared" si="60"/>
        <v>-5.2226139182669082E-6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0.11910296332032207</v>
      </c>
      <c r="BZ101">
        <f t="shared" si="47"/>
        <v>88</v>
      </c>
      <c r="CA101">
        <f t="shared" si="48"/>
        <v>5</v>
      </c>
      <c r="CB101">
        <f t="shared" si="49"/>
        <v>0.24000000000000005</v>
      </c>
      <c r="CC101">
        <f t="shared" si="50"/>
        <v>0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1</v>
      </c>
      <c r="CI101">
        <f t="shared" si="55"/>
        <v>0</v>
      </c>
      <c r="CJ101">
        <f t="shared" si="56"/>
        <v>0</v>
      </c>
      <c r="CK101">
        <f t="shared" si="56"/>
        <v>0</v>
      </c>
      <c r="CL101">
        <f t="shared" si="56"/>
        <v>0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128.78399999999999</v>
      </c>
      <c r="C102">
        <f>VLOOKUP(CONCATENATE($A102,"_",C$4),assets_m6!$A:$D,4,FALSE)</f>
        <v>129.459</v>
      </c>
      <c r="D102">
        <f>VLOOKUP(CONCATENATE($A102,"_",D$4),assets_m6!$A:$D,4,FALSE)</f>
        <v>130.12299999999999</v>
      </c>
      <c r="E102">
        <f>VLOOKUP(CONCATENATE($A102,"_",E$4),assets_m6!$A:$D,4,FALSE)</f>
        <v>130.93700000000001</v>
      </c>
      <c r="F102">
        <f>VLOOKUP(CONCATENATE($A102,"_",F$4),assets_m6!$A:$D,4,FALSE)</f>
        <v>131.77000000000001</v>
      </c>
      <c r="G102">
        <f>VLOOKUP(CONCATENATE($A102,"_",G$4),assets_m6!$A:$D,4,FALSE)</f>
        <v>131.333</v>
      </c>
      <c r="H102">
        <f>VLOOKUP(CONCATENATE($A102,"_",H$4),assets_m6!$A:$D,4,FALSE)</f>
        <v>130.36099999999999</v>
      </c>
      <c r="I102">
        <f>VLOOKUP(CONCATENATE($A102,"_",I$4),assets_m6!$A:$D,4,FALSE)</f>
        <v>129.89500000000001</v>
      </c>
      <c r="J102">
        <f>VLOOKUP(CONCATENATE($A102,"_",J$4),assets_m6!$A:$D,4,FALSE)</f>
        <v>131.08500000000001</v>
      </c>
      <c r="K102">
        <f>VLOOKUP(CONCATENATE($A102,"_",K$4),assets_m6!$A:$D,4,FALSE)</f>
        <v>130.441</v>
      </c>
      <c r="L102">
        <f>VLOOKUP(CONCATENATE($A102,"_",L$4),assets_m6!$A:$D,4,FALSE)</f>
        <v>130.39099999999999</v>
      </c>
      <c r="M102">
        <f>VLOOKUP(CONCATENATE($A102,"_",M$4),assets_m6!$A:$D,4,FALSE)</f>
        <v>130.69800000000001</v>
      </c>
      <c r="N102">
        <f>VLOOKUP(CONCATENATE($A102,"_",N$4),assets_m6!$A:$D,4,FALSE)</f>
        <v>130.30199999999999</v>
      </c>
      <c r="O102">
        <f>VLOOKUP(CONCATENATE($A102,"_",O$4),assets_m6!$A:$D,4,FALSE)</f>
        <v>131.72</v>
      </c>
      <c r="P102">
        <f>VLOOKUP(CONCATENATE($A102,"_",P$4),assets_m6!$A:$D,4,FALSE)</f>
        <v>130.86699999999999</v>
      </c>
      <c r="Q102">
        <f>VLOOKUP(CONCATENATE($A102,"_",Q$4),assets_m6!$A:$D,4,FALSE)</f>
        <v>132.54400000000001</v>
      </c>
      <c r="R102">
        <f>VLOOKUP(CONCATENATE($A102,"_",R$4),assets_m6!$A:$D,4,FALSE)</f>
        <v>133.208</v>
      </c>
      <c r="S102">
        <f>VLOOKUP(CONCATENATE($A102,"_",S$4),assets_m6!$A:$D,4,FALSE)</f>
        <v>132.851</v>
      </c>
      <c r="T102">
        <f>VLOOKUP(CONCATENATE($A102,"_",T$4),assets_m6!$A:$D,4,FALSE)</f>
        <v>132.077</v>
      </c>
      <c r="U102">
        <f>VLOOKUP(CONCATENATE($A102,"_",U$4),assets_m6!$A:$D,4,FALSE)</f>
        <v>131.49199999999999</v>
      </c>
      <c r="V102">
        <f>VLOOKUP(CONCATENATE($A102,"_",V$4),assets_m6!$A:$D,4,FALSE)</f>
        <v>131.84899999999999</v>
      </c>
      <c r="X102" t="str">
        <f t="shared" si="44"/>
        <v>XLV</v>
      </c>
      <c r="Y102">
        <f t="shared" si="44"/>
        <v>128.78399999999999</v>
      </c>
      <c r="Z102">
        <f t="shared" si="59"/>
        <v>129.459</v>
      </c>
      <c r="AA102">
        <f t="shared" si="59"/>
        <v>130.12299999999999</v>
      </c>
      <c r="AB102">
        <f t="shared" si="59"/>
        <v>130.93700000000001</v>
      </c>
      <c r="AC102">
        <f t="shared" si="59"/>
        <v>131.77000000000001</v>
      </c>
      <c r="AD102">
        <f t="shared" si="59"/>
        <v>131.333</v>
      </c>
      <c r="AE102">
        <f t="shared" si="59"/>
        <v>130.36099999999999</v>
      </c>
      <c r="AF102">
        <f t="shared" si="59"/>
        <v>129.89500000000001</v>
      </c>
      <c r="AG102">
        <f t="shared" si="59"/>
        <v>131.08500000000001</v>
      </c>
      <c r="AH102">
        <f t="shared" si="58"/>
        <v>130.441</v>
      </c>
      <c r="AI102">
        <f t="shared" si="58"/>
        <v>130.39099999999999</v>
      </c>
      <c r="AJ102">
        <f t="shared" si="58"/>
        <v>130.69800000000001</v>
      </c>
      <c r="AK102">
        <f t="shared" ref="AK102:AS104" si="64">IFERROR(N102,AJ102)</f>
        <v>130.30199999999999</v>
      </c>
      <c r="AL102">
        <f t="shared" si="64"/>
        <v>131.72</v>
      </c>
      <c r="AM102">
        <f t="shared" si="64"/>
        <v>130.86699999999999</v>
      </c>
      <c r="AN102">
        <f t="shared" si="64"/>
        <v>132.54400000000001</v>
      </c>
      <c r="AO102">
        <f t="shared" si="64"/>
        <v>133.208</v>
      </c>
      <c r="AP102">
        <f t="shared" si="64"/>
        <v>132.851</v>
      </c>
      <c r="AQ102">
        <f t="shared" si="64"/>
        <v>132.077</v>
      </c>
      <c r="AR102">
        <f t="shared" si="64"/>
        <v>131.49199999999999</v>
      </c>
      <c r="AS102">
        <f t="shared" si="64"/>
        <v>131.84899999999999</v>
      </c>
      <c r="AU102" t="s">
        <v>98</v>
      </c>
      <c r="AV102">
        <f t="shared" si="62"/>
        <v>5.2413343272457092E-5</v>
      </c>
      <c r="AW102">
        <f t="shared" si="62"/>
        <v>5.1290369924067641E-5</v>
      </c>
      <c r="AX102">
        <f t="shared" si="62"/>
        <v>6.2556196829155597E-5</v>
      </c>
      <c r="AY102">
        <f t="shared" si="62"/>
        <v>6.3618381358974049E-5</v>
      </c>
      <c r="AZ102">
        <f t="shared" si="62"/>
        <v>-3.3163846095470278E-5</v>
      </c>
      <c r="BA102">
        <f t="shared" si="62"/>
        <v>-7.4010340127767467E-5</v>
      </c>
      <c r="BB102">
        <f t="shared" si="62"/>
        <v>-3.5746887489354934E-5</v>
      </c>
      <c r="BC102">
        <f t="shared" si="62"/>
        <v>9.1612456214634717E-5</v>
      </c>
      <c r="BD102">
        <f t="shared" si="62"/>
        <v>-4.912842811915974E-5</v>
      </c>
      <c r="BE102">
        <f t="shared" si="62"/>
        <v>-3.8331506198213269E-6</v>
      </c>
      <c r="BF102">
        <f t="shared" si="62"/>
        <v>2.3544569793928752E-5</v>
      </c>
      <c r="BG102">
        <f t="shared" si="62"/>
        <v>-3.02988569067633E-5</v>
      </c>
      <c r="BH102">
        <f t="shared" si="62"/>
        <v>1.0882411628371065E-4</v>
      </c>
      <c r="BI102">
        <f t="shared" si="61"/>
        <v>-6.4758578803523277E-5</v>
      </c>
      <c r="BJ102">
        <f t="shared" si="61"/>
        <v>1.2814536896238324E-4</v>
      </c>
      <c r="BK102">
        <f t="shared" si="61"/>
        <v>5.009657170448962E-5</v>
      </c>
      <c r="BL102">
        <f t="shared" si="60"/>
        <v>-2.6800192180649762E-5</v>
      </c>
      <c r="BM102">
        <f t="shared" si="60"/>
        <v>-5.826075829312545E-5</v>
      </c>
      <c r="BN102">
        <f t="shared" si="60"/>
        <v>-4.4292344617155751E-5</v>
      </c>
      <c r="BO102">
        <f t="shared" si="60"/>
        <v>2.7149940680801825E-5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2.3799540315567136E-2</v>
      </c>
      <c r="BZ102">
        <f t="shared" si="47"/>
        <v>33</v>
      </c>
      <c r="CA102">
        <f t="shared" si="48"/>
        <v>2</v>
      </c>
      <c r="CB102">
        <f t="shared" si="49"/>
        <v>0.11999999999999997</v>
      </c>
      <c r="CC102">
        <f t="shared" si="50"/>
        <v>0</v>
      </c>
      <c r="CD102">
        <f t="shared" si="51"/>
        <v>1</v>
      </c>
      <c r="CE102">
        <f t="shared" si="52"/>
        <v>0</v>
      </c>
      <c r="CF102">
        <f t="shared" si="53"/>
        <v>0</v>
      </c>
      <c r="CG102">
        <f t="shared" si="54"/>
        <v>0</v>
      </c>
      <c r="CI102">
        <f t="shared" si="55"/>
        <v>0</v>
      </c>
      <c r="CJ102">
        <f t="shared" si="56"/>
        <v>1</v>
      </c>
      <c r="CK102">
        <f t="shared" si="56"/>
        <v>1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154.005</v>
      </c>
      <c r="C103">
        <f>VLOOKUP(CONCATENATE($A103,"_",C$4),assets_m6!$A:$D,4,FALSE)</f>
        <v>152.68100000000001</v>
      </c>
      <c r="D103">
        <f>VLOOKUP(CONCATENATE($A103,"_",D$4),assets_m6!$A:$D,4,FALSE)</f>
        <v>147.76499999999999</v>
      </c>
      <c r="E103">
        <f>VLOOKUP(CONCATENATE($A103,"_",E$4),assets_m6!$A:$D,4,FALSE)</f>
        <v>153.358</v>
      </c>
      <c r="F103">
        <f>VLOOKUP(CONCATENATE($A103,"_",F$4),assets_m6!$A:$D,4,FALSE)</f>
        <v>155.995</v>
      </c>
      <c r="G103">
        <f>VLOOKUP(CONCATENATE($A103,"_",G$4),assets_m6!$A:$D,4,FALSE)</f>
        <v>162.04599999999999</v>
      </c>
      <c r="H103">
        <f>VLOOKUP(CONCATENATE($A103,"_",H$4),assets_m6!$A:$D,4,FALSE)</f>
        <v>162.852</v>
      </c>
      <c r="I103">
        <f>VLOOKUP(CONCATENATE($A103,"_",I$4),assets_m6!$A:$D,4,FALSE)</f>
        <v>161.73699999999999</v>
      </c>
      <c r="J103">
        <f>VLOOKUP(CONCATENATE($A103,"_",J$4),assets_m6!$A:$D,4,FALSE)</f>
        <v>165.678</v>
      </c>
      <c r="K103">
        <f>VLOOKUP(CONCATENATE($A103,"_",K$4),assets_m6!$A:$D,4,FALSE)</f>
        <v>166.35499999999999</v>
      </c>
      <c r="L103">
        <f>VLOOKUP(CONCATENATE($A103,"_",L$4),assets_m6!$A:$D,4,FALSE)</f>
        <v>163.51900000000001</v>
      </c>
      <c r="M103">
        <f>VLOOKUP(CONCATENATE($A103,"_",M$4),assets_m6!$A:$D,4,FALSE)</f>
        <v>164.255</v>
      </c>
      <c r="N103">
        <f>VLOOKUP(CONCATENATE($A103,"_",N$4),assets_m6!$A:$D,4,FALSE)</f>
        <v>161.63800000000001</v>
      </c>
      <c r="O103">
        <f>VLOOKUP(CONCATENATE($A103,"_",O$4),assets_m6!$A:$D,4,FALSE)</f>
        <v>166.196</v>
      </c>
      <c r="P103">
        <f>VLOOKUP(CONCATENATE($A103,"_",P$4),assets_m6!$A:$D,4,FALSE)</f>
        <v>165.35</v>
      </c>
      <c r="Q103">
        <f>VLOOKUP(CONCATENATE($A103,"_",Q$4),assets_m6!$A:$D,4,FALSE)</f>
        <v>169.09200000000001</v>
      </c>
      <c r="R103">
        <f>VLOOKUP(CONCATENATE($A103,"_",R$4),assets_m6!$A:$D,4,FALSE)</f>
        <v>170.256</v>
      </c>
      <c r="S103">
        <f>VLOOKUP(CONCATENATE($A103,"_",S$4),assets_m6!$A:$D,4,FALSE)</f>
        <v>172.137</v>
      </c>
      <c r="T103">
        <f>VLOOKUP(CONCATENATE($A103,"_",T$4),assets_m6!$A:$D,4,FALSE)</f>
        <v>170.286</v>
      </c>
      <c r="U103">
        <f>VLOOKUP(CONCATENATE($A103,"_",U$4),assets_m6!$A:$D,4,FALSE)</f>
        <v>170.23599999999999</v>
      </c>
      <c r="V103">
        <f>VLOOKUP(CONCATENATE($A103,"_",V$4),assets_m6!$A:$D,4,FALSE)</f>
        <v>166.72300000000001</v>
      </c>
      <c r="X103" t="str">
        <f t="shared" si="44"/>
        <v>XLY</v>
      </c>
      <c r="Y103">
        <f t="shared" si="44"/>
        <v>154.005</v>
      </c>
      <c r="Z103">
        <f t="shared" si="59"/>
        <v>152.68100000000001</v>
      </c>
      <c r="AA103">
        <f t="shared" si="59"/>
        <v>147.76499999999999</v>
      </c>
      <c r="AB103">
        <f t="shared" si="59"/>
        <v>153.358</v>
      </c>
      <c r="AC103">
        <f t="shared" si="59"/>
        <v>155.995</v>
      </c>
      <c r="AD103">
        <f t="shared" si="59"/>
        <v>162.04599999999999</v>
      </c>
      <c r="AE103">
        <f t="shared" si="59"/>
        <v>162.852</v>
      </c>
      <c r="AF103">
        <f t="shared" si="59"/>
        <v>161.73699999999999</v>
      </c>
      <c r="AG103">
        <f t="shared" si="59"/>
        <v>165.678</v>
      </c>
      <c r="AH103">
        <f t="shared" si="59"/>
        <v>166.35499999999999</v>
      </c>
      <c r="AI103">
        <f t="shared" si="59"/>
        <v>163.51900000000001</v>
      </c>
      <c r="AJ103">
        <f t="shared" si="59"/>
        <v>164.255</v>
      </c>
      <c r="AK103">
        <f t="shared" si="64"/>
        <v>161.63800000000001</v>
      </c>
      <c r="AL103">
        <f t="shared" si="64"/>
        <v>166.196</v>
      </c>
      <c r="AM103">
        <f t="shared" si="64"/>
        <v>165.35</v>
      </c>
      <c r="AN103">
        <f t="shared" si="64"/>
        <v>169.09200000000001</v>
      </c>
      <c r="AO103">
        <f t="shared" si="64"/>
        <v>170.256</v>
      </c>
      <c r="AP103">
        <f t="shared" si="64"/>
        <v>172.137</v>
      </c>
      <c r="AQ103">
        <f t="shared" si="64"/>
        <v>170.286</v>
      </c>
      <c r="AR103">
        <f t="shared" si="64"/>
        <v>170.23599999999999</v>
      </c>
      <c r="AS103">
        <f t="shared" si="64"/>
        <v>166.72300000000001</v>
      </c>
      <c r="AU103" t="s">
        <v>92</v>
      </c>
      <c r="AV103">
        <f t="shared" si="62"/>
        <v>-8.5971234700171021E-5</v>
      </c>
      <c r="AW103">
        <f t="shared" si="62"/>
        <v>-3.219785042015722E-4</v>
      </c>
      <c r="AX103">
        <f t="shared" si="62"/>
        <v>3.7850641220857567E-4</v>
      </c>
      <c r="AY103">
        <f t="shared" si="62"/>
        <v>1.719505992514248E-4</v>
      </c>
      <c r="AZ103">
        <f t="shared" si="62"/>
        <v>3.8789704798230634E-4</v>
      </c>
      <c r="BA103">
        <f t="shared" si="62"/>
        <v>4.9738963010503905E-5</v>
      </c>
      <c r="BB103">
        <f t="shared" si="62"/>
        <v>-6.8467074398841221E-5</v>
      </c>
      <c r="BC103">
        <f t="shared" si="62"/>
        <v>2.4366718808930567E-4</v>
      </c>
      <c r="BD103">
        <f t="shared" si="62"/>
        <v>4.0862395731478683E-5</v>
      </c>
      <c r="BE103">
        <f t="shared" si="62"/>
        <v>-1.7047879534729852E-4</v>
      </c>
      <c r="BF103">
        <f t="shared" si="62"/>
        <v>4.5010059993027721E-5</v>
      </c>
      <c r="BG103">
        <f t="shared" si="62"/>
        <v>-1.5932543910383186E-4</v>
      </c>
      <c r="BH103">
        <f t="shared" si="62"/>
        <v>2.8198814635172376E-4</v>
      </c>
      <c r="BI103">
        <f t="shared" si="61"/>
        <v>-5.0903752196202295E-5</v>
      </c>
      <c r="BJ103">
        <f t="shared" si="61"/>
        <v>2.2630783187178828E-4</v>
      </c>
      <c r="BK103">
        <f t="shared" si="61"/>
        <v>6.8838265559576276E-5</v>
      </c>
      <c r="BL103">
        <f t="shared" si="60"/>
        <v>1.1048068790527208E-4</v>
      </c>
      <c r="BM103">
        <f t="shared" si="60"/>
        <v>-1.0753062967287678E-4</v>
      </c>
      <c r="BN103">
        <f t="shared" si="60"/>
        <v>-2.9362366841673051E-6</v>
      </c>
      <c r="BO103">
        <f t="shared" si="60"/>
        <v>-2.0636058178058559E-4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8.258173435927417E-2</v>
      </c>
      <c r="BZ103">
        <f t="shared" si="47"/>
        <v>68</v>
      </c>
      <c r="CA103">
        <f t="shared" si="48"/>
        <v>4</v>
      </c>
      <c r="CB103">
        <f t="shared" si="49"/>
        <v>0.12000000000000002</v>
      </c>
      <c r="CC103">
        <f t="shared" si="50"/>
        <v>0</v>
      </c>
      <c r="CD103">
        <f t="shared" si="51"/>
        <v>0</v>
      </c>
      <c r="CE103">
        <f t="shared" si="52"/>
        <v>0</v>
      </c>
      <c r="CF103">
        <f t="shared" si="53"/>
        <v>1</v>
      </c>
      <c r="CG103">
        <f t="shared" si="54"/>
        <v>0</v>
      </c>
      <c r="CI103">
        <f t="shared" si="55"/>
        <v>0</v>
      </c>
      <c r="CJ103">
        <f t="shared" si="56"/>
        <v>0</v>
      </c>
      <c r="CK103">
        <f t="shared" si="56"/>
        <v>0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84.879000000000005</v>
      </c>
      <c r="C104">
        <f>VLOOKUP(CONCATENATE($A104,"_",C$4),assets_m6!$A:$D,4,FALSE)</f>
        <v>87.704999999999998</v>
      </c>
      <c r="D104">
        <f>VLOOKUP(CONCATENATE($A104,"_",D$4),assets_m6!$A:$D,4,FALSE)</f>
        <v>87.364000000000004</v>
      </c>
      <c r="E104">
        <f>VLOOKUP(CONCATENATE($A104,"_",E$4),assets_m6!$A:$D,4,FALSE)</f>
        <v>89.254999999999995</v>
      </c>
      <c r="F104">
        <f>VLOOKUP(CONCATENATE($A104,"_",F$4),assets_m6!$A:$D,4,FALSE)</f>
        <v>90.298000000000002</v>
      </c>
      <c r="G104">
        <f>VLOOKUP(CONCATENATE($A104,"_",G$4),assets_m6!$A:$D,4,FALSE)</f>
        <v>94.48</v>
      </c>
      <c r="H104">
        <f>VLOOKUP(CONCATENATE($A104,"_",H$4),assets_m6!$A:$D,4,FALSE)</f>
        <v>92.091999999999999</v>
      </c>
      <c r="I104">
        <f>VLOOKUP(CONCATENATE($A104,"_",I$4),assets_m6!$A:$D,4,FALSE)</f>
        <v>91.691999999999993</v>
      </c>
      <c r="J104">
        <f>VLOOKUP(CONCATENATE($A104,"_",J$4),assets_m6!$A:$D,4,FALSE)</f>
        <v>88.718999999999994</v>
      </c>
      <c r="K104">
        <f>VLOOKUP(CONCATENATE($A104,"_",K$4),assets_m6!$A:$D,4,FALSE)</f>
        <v>84.986000000000004</v>
      </c>
      <c r="L104">
        <f>VLOOKUP(CONCATENATE($A104,"_",L$4),assets_m6!$A:$D,4,FALSE)</f>
        <v>86.213999999999999</v>
      </c>
      <c r="M104">
        <f>VLOOKUP(CONCATENATE($A104,"_",M$4),assets_m6!$A:$D,4,FALSE)</f>
        <v>86.700999999999993</v>
      </c>
      <c r="N104">
        <f>VLOOKUP(CONCATENATE($A104,"_",N$4),assets_m6!$A:$D,4,FALSE)</f>
        <v>88.3</v>
      </c>
      <c r="O104">
        <f>VLOOKUP(CONCATENATE($A104,"_",O$4),assets_m6!$A:$D,4,FALSE)</f>
        <v>89.138000000000005</v>
      </c>
      <c r="P104">
        <f>VLOOKUP(CONCATENATE($A104,"_",P$4),assets_m6!$A:$D,4,FALSE)</f>
        <v>91.716999999999999</v>
      </c>
      <c r="Q104">
        <f>VLOOKUP(CONCATENATE($A104,"_",Q$4),assets_m6!$A:$D,4,FALSE)</f>
        <v>92.513999999999996</v>
      </c>
      <c r="R104">
        <f>VLOOKUP(CONCATENATE($A104,"_",R$4),assets_m6!$A:$D,4,FALSE)</f>
        <v>90.861000000000004</v>
      </c>
      <c r="S104">
        <f>VLOOKUP(CONCATENATE($A104,"_",S$4),assets_m6!$A:$D,4,FALSE)</f>
        <v>90.013999999999996</v>
      </c>
      <c r="T104">
        <f>VLOOKUP(CONCATENATE($A104,"_",T$4),assets_m6!$A:$D,4,FALSE)</f>
        <v>90.742000000000004</v>
      </c>
      <c r="U104">
        <f>VLOOKUP(CONCATENATE($A104,"_",U$4),assets_m6!$A:$D,4,FALSE)</f>
        <v>92.888000000000005</v>
      </c>
      <c r="V104">
        <f>VLOOKUP(CONCATENATE($A104,"_",V$4),assets_m6!$A:$D,4,FALSE)</f>
        <v>92.593000000000004</v>
      </c>
      <c r="X104" t="str">
        <f t="shared" si="44"/>
        <v>XOM</v>
      </c>
      <c r="Y104">
        <f t="shared" si="44"/>
        <v>84.879000000000005</v>
      </c>
      <c r="Z104">
        <f t="shared" si="59"/>
        <v>87.704999999999998</v>
      </c>
      <c r="AA104">
        <f t="shared" si="59"/>
        <v>87.364000000000004</v>
      </c>
      <c r="AB104">
        <f t="shared" si="59"/>
        <v>89.254999999999995</v>
      </c>
      <c r="AC104">
        <f t="shared" si="59"/>
        <v>90.298000000000002</v>
      </c>
      <c r="AD104">
        <f t="shared" si="59"/>
        <v>94.48</v>
      </c>
      <c r="AE104">
        <f t="shared" si="59"/>
        <v>92.091999999999999</v>
      </c>
      <c r="AF104">
        <f t="shared" si="59"/>
        <v>91.691999999999993</v>
      </c>
      <c r="AG104">
        <f t="shared" si="59"/>
        <v>88.718999999999994</v>
      </c>
      <c r="AH104">
        <f t="shared" si="59"/>
        <v>84.986000000000004</v>
      </c>
      <c r="AI104">
        <f t="shared" si="59"/>
        <v>86.213999999999999</v>
      </c>
      <c r="AJ104">
        <f t="shared" si="59"/>
        <v>86.700999999999993</v>
      </c>
      <c r="AK104">
        <f t="shared" si="64"/>
        <v>88.3</v>
      </c>
      <c r="AL104">
        <f t="shared" si="64"/>
        <v>89.138000000000005</v>
      </c>
      <c r="AM104">
        <f t="shared" si="64"/>
        <v>91.716999999999999</v>
      </c>
      <c r="AN104">
        <f t="shared" si="64"/>
        <v>92.513999999999996</v>
      </c>
      <c r="AO104">
        <f t="shared" si="64"/>
        <v>90.861000000000004</v>
      </c>
      <c r="AP104">
        <f t="shared" si="64"/>
        <v>90.013999999999996</v>
      </c>
      <c r="AQ104">
        <f t="shared" si="64"/>
        <v>90.742000000000004</v>
      </c>
      <c r="AR104">
        <f t="shared" si="64"/>
        <v>92.888000000000005</v>
      </c>
      <c r="AS104">
        <f t="shared" si="64"/>
        <v>92.593000000000004</v>
      </c>
      <c r="AU104" t="s">
        <v>90</v>
      </c>
      <c r="AV104">
        <f t="shared" si="62"/>
        <v>3.3294454458699952E-4</v>
      </c>
      <c r="AW104">
        <f t="shared" si="62"/>
        <v>-3.8880337495011003E-5</v>
      </c>
      <c r="AX104">
        <f t="shared" si="62"/>
        <v>2.1645071196373691E-4</v>
      </c>
      <c r="AY104">
        <f t="shared" si="62"/>
        <v>1.1685619853229584E-4</v>
      </c>
      <c r="AZ104">
        <f t="shared" si="62"/>
        <v>4.6313318124432463E-4</v>
      </c>
      <c r="BA104">
        <f t="shared" si="62"/>
        <v>-2.5275190516511485E-4</v>
      </c>
      <c r="BB104">
        <f t="shared" si="62"/>
        <v>-4.3434826043522319E-5</v>
      </c>
      <c r="BC104">
        <f t="shared" si="62"/>
        <v>-3.2423766522706441E-4</v>
      </c>
      <c r="BD104">
        <f t="shared" si="62"/>
        <v>-4.2076669033690531E-4</v>
      </c>
      <c r="BE104">
        <f t="shared" si="62"/>
        <v>1.4449438731085052E-4</v>
      </c>
      <c r="BF104">
        <f t="shared" si="62"/>
        <v>5.648734544273492E-5</v>
      </c>
      <c r="BG104">
        <f t="shared" si="62"/>
        <v>1.8442693855895596E-4</v>
      </c>
      <c r="BH104">
        <f t="shared" si="62"/>
        <v>9.4903737259344052E-5</v>
      </c>
      <c r="BI104">
        <f t="shared" si="61"/>
        <v>2.8932666202966114E-4</v>
      </c>
      <c r="BJ104">
        <f t="shared" si="61"/>
        <v>8.6897739786516895E-5</v>
      </c>
      <c r="BK104">
        <f t="shared" si="61"/>
        <v>-1.7867565990012233E-4</v>
      </c>
      <c r="BL104">
        <f t="shared" si="60"/>
        <v>-9.3219313016586707E-5</v>
      </c>
      <c r="BM104">
        <f t="shared" si="60"/>
        <v>8.0876308129847432E-5</v>
      </c>
      <c r="BN104">
        <f t="shared" si="60"/>
        <v>2.3649467721672439E-4</v>
      </c>
      <c r="BO104">
        <f t="shared" si="60"/>
        <v>-3.1758677116527612E-5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9.0882314824632687E-2</v>
      </c>
      <c r="BZ104">
        <f t="shared" si="47"/>
        <v>75</v>
      </c>
      <c r="CA104">
        <f t="shared" si="48"/>
        <v>4</v>
      </c>
      <c r="CB104">
        <f t="shared" si="49"/>
        <v>0.12000000000000002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1</v>
      </c>
      <c r="CG104">
        <f t="shared" si="54"/>
        <v>0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R18" sqref="R18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-5.2729971072543327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0.15999999999999995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91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-1.6218393080759827E-2</v>
      </c>
      <c r="AW3">
        <f t="shared" ref="AW3:BO3" si="6">LN(1+SUM(AW5:AW104))</f>
        <v>-1.1681921308516394E-3</v>
      </c>
      <c r="AX3">
        <f t="shared" si="6"/>
        <v>2.5903602505476507E-3</v>
      </c>
      <c r="AY3">
        <f t="shared" si="6"/>
        <v>1.1871604264996222E-2</v>
      </c>
      <c r="AZ3">
        <f t="shared" si="6"/>
        <v>-2.5054667041330542E-2</v>
      </c>
      <c r="BA3">
        <f t="shared" si="6"/>
        <v>-4.421058413076424E-3</v>
      </c>
      <c r="BB3">
        <f t="shared" si="6"/>
        <v>-1.0953944710590482E-2</v>
      </c>
      <c r="BC3">
        <f t="shared" si="6"/>
        <v>-5.8100578099294659E-3</v>
      </c>
      <c r="BD3">
        <f t="shared" si="6"/>
        <v>-4.2283157861952927E-4</v>
      </c>
      <c r="BE3">
        <f t="shared" si="6"/>
        <v>-4.3467452200041615E-3</v>
      </c>
      <c r="BF3">
        <f t="shared" si="6"/>
        <v>-1.0095642139849943E-3</v>
      </c>
      <c r="BG3">
        <f t="shared" si="6"/>
        <v>-2.282892145999835E-3</v>
      </c>
      <c r="BH3">
        <f t="shared" si="6"/>
        <v>1.5258519880436352E-2</v>
      </c>
      <c r="BI3">
        <f t="shared" si="6"/>
        <v>4.1511775007520456E-3</v>
      </c>
      <c r="BJ3">
        <f t="shared" si="6"/>
        <v>1.4488098311305273E-2</v>
      </c>
      <c r="BK3">
        <f t="shared" si="6"/>
        <v>9.4421279045976431E-3</v>
      </c>
      <c r="BL3">
        <f t="shared" si="6"/>
        <v>-3.2227788228778802E-2</v>
      </c>
      <c r="BM3">
        <f t="shared" si="6"/>
        <v>-3.8474706429416126E-4</v>
      </c>
      <c r="BN3">
        <f t="shared" si="6"/>
        <v>-8.3527660828439255E-3</v>
      </c>
      <c r="BO3">
        <f t="shared" si="6"/>
        <v>-8.8304442331040324E-3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44792</v>
      </c>
      <c r="C4" s="5">
        <v>44795</v>
      </c>
      <c r="D4" s="5">
        <v>44796</v>
      </c>
      <c r="E4" s="5">
        <v>44797</v>
      </c>
      <c r="F4" s="5">
        <v>44798</v>
      </c>
      <c r="G4" s="5">
        <v>44799</v>
      </c>
      <c r="H4" s="5">
        <v>44802</v>
      </c>
      <c r="I4" s="5">
        <v>44803</v>
      </c>
      <c r="J4" s="5">
        <v>44804</v>
      </c>
      <c r="K4" s="5">
        <v>44805</v>
      </c>
      <c r="L4" s="5">
        <v>44806</v>
      </c>
      <c r="M4" s="5">
        <v>44809</v>
      </c>
      <c r="N4" s="5">
        <v>44810</v>
      </c>
      <c r="O4" s="5">
        <v>44811</v>
      </c>
      <c r="P4" s="5">
        <v>44812</v>
      </c>
      <c r="Q4" s="5">
        <v>44813</v>
      </c>
      <c r="R4" s="5">
        <v>44816</v>
      </c>
      <c r="S4" s="5">
        <v>44817</v>
      </c>
      <c r="T4" s="5">
        <v>44818</v>
      </c>
      <c r="U4" s="5">
        <v>44819</v>
      </c>
      <c r="V4" s="5">
        <v>44820</v>
      </c>
      <c r="W4" s="5"/>
      <c r="X4" s="2" t="s">
        <v>103</v>
      </c>
      <c r="Y4" s="4">
        <f t="shared" ref="Y4:AN19" si="7">B4</f>
        <v>44792</v>
      </c>
      <c r="Z4" s="5">
        <f t="shared" si="7"/>
        <v>44795</v>
      </c>
      <c r="AA4" s="5">
        <f t="shared" si="7"/>
        <v>44796</v>
      </c>
      <c r="AB4" s="5">
        <f t="shared" si="7"/>
        <v>44797</v>
      </c>
      <c r="AC4" s="5">
        <f t="shared" si="7"/>
        <v>44798</v>
      </c>
      <c r="AD4" s="5">
        <f t="shared" si="7"/>
        <v>44799</v>
      </c>
      <c r="AE4" s="5">
        <f t="shared" si="7"/>
        <v>44802</v>
      </c>
      <c r="AF4" s="5">
        <f t="shared" si="7"/>
        <v>44803</v>
      </c>
      <c r="AG4" s="5">
        <f t="shared" si="7"/>
        <v>44804</v>
      </c>
      <c r="AH4" s="5">
        <f t="shared" si="7"/>
        <v>44805</v>
      </c>
      <c r="AI4" s="5">
        <f t="shared" si="7"/>
        <v>44806</v>
      </c>
      <c r="AJ4" s="5">
        <f t="shared" si="7"/>
        <v>44809</v>
      </c>
      <c r="AK4" s="5">
        <f t="shared" si="7"/>
        <v>44810</v>
      </c>
      <c r="AL4" s="5">
        <f t="shared" si="7"/>
        <v>44811</v>
      </c>
      <c r="AM4" s="5">
        <f t="shared" si="7"/>
        <v>44812</v>
      </c>
      <c r="AN4" s="5">
        <f t="shared" si="7"/>
        <v>44813</v>
      </c>
      <c r="AO4" s="5">
        <f t="shared" ref="AO4:AS4" si="8">R4</f>
        <v>44816</v>
      </c>
      <c r="AP4" s="5">
        <f t="shared" si="8"/>
        <v>44817</v>
      </c>
      <c r="AQ4" s="5">
        <f t="shared" si="8"/>
        <v>44818</v>
      </c>
      <c r="AR4" s="5">
        <f t="shared" si="8"/>
        <v>44819</v>
      </c>
      <c r="AS4" s="5">
        <f t="shared" si="8"/>
        <v>44820</v>
      </c>
      <c r="AT4" s="5"/>
      <c r="AU4" s="2" t="s">
        <v>103</v>
      </c>
      <c r="AV4" s="5">
        <f t="shared" ref="AV4:BO4" si="9">Z4</f>
        <v>44795</v>
      </c>
      <c r="AW4" s="5">
        <f t="shared" si="9"/>
        <v>44796</v>
      </c>
      <c r="AX4" s="5">
        <f t="shared" si="9"/>
        <v>44797</v>
      </c>
      <c r="AY4" s="5">
        <f t="shared" si="9"/>
        <v>44798</v>
      </c>
      <c r="AZ4" s="5">
        <f t="shared" si="9"/>
        <v>44799</v>
      </c>
      <c r="BA4" s="5">
        <f t="shared" si="9"/>
        <v>44802</v>
      </c>
      <c r="BB4" s="5">
        <f t="shared" si="9"/>
        <v>44803</v>
      </c>
      <c r="BC4" s="5">
        <f t="shared" si="9"/>
        <v>44804</v>
      </c>
      <c r="BD4" s="5">
        <f t="shared" si="9"/>
        <v>44805</v>
      </c>
      <c r="BE4" s="5">
        <f t="shared" si="9"/>
        <v>44806</v>
      </c>
      <c r="BF4" s="5">
        <f t="shared" si="9"/>
        <v>44809</v>
      </c>
      <c r="BG4" s="5">
        <f t="shared" si="9"/>
        <v>44810</v>
      </c>
      <c r="BH4" s="5">
        <f t="shared" si="9"/>
        <v>44811</v>
      </c>
      <c r="BI4" s="5">
        <f t="shared" si="9"/>
        <v>44812</v>
      </c>
      <c r="BJ4" s="5">
        <f t="shared" si="9"/>
        <v>44813</v>
      </c>
      <c r="BK4" s="5">
        <f t="shared" si="9"/>
        <v>44816</v>
      </c>
      <c r="BL4" s="5">
        <f t="shared" si="9"/>
        <v>44817</v>
      </c>
      <c r="BM4" s="5">
        <f t="shared" si="9"/>
        <v>44818</v>
      </c>
      <c r="BN4" s="5">
        <f t="shared" si="9"/>
        <v>44819</v>
      </c>
      <c r="BO4" s="5">
        <f t="shared" si="9"/>
        <v>44820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139.09899999999999</v>
      </c>
      <c r="C5">
        <f>VLOOKUP(CONCATENATE($A5,"_",C$4),assets_m6!$A:$D,4,FALSE)</f>
        <v>137.61799999999999</v>
      </c>
      <c r="D5">
        <f>VLOOKUP(CONCATENATE($A5,"_",D$4),assets_m6!$A:$D,4,FALSE)</f>
        <v>136.32400000000001</v>
      </c>
      <c r="E5">
        <f>VLOOKUP(CONCATENATE($A5,"_",E$4),assets_m6!$A:$D,4,FALSE)</f>
        <v>135.23500000000001</v>
      </c>
      <c r="F5">
        <f>VLOOKUP(CONCATENATE($A5,"_",F$4),assets_m6!$A:$D,4,FALSE)</f>
        <v>136.62799999999999</v>
      </c>
      <c r="G5">
        <f>VLOOKUP(CONCATENATE($A5,"_",G$4),assets_m6!$A:$D,4,FALSE)</f>
        <v>133.70599999999999</v>
      </c>
      <c r="H5">
        <f>VLOOKUP(CONCATENATE($A5,"_",H$4),assets_m6!$A:$D,4,FALSE)</f>
        <v>133.078</v>
      </c>
      <c r="I5">
        <f>VLOOKUP(CONCATENATE($A5,"_",I$4),assets_m6!$A:$D,4,FALSE)</f>
        <v>132.92099999999999</v>
      </c>
      <c r="J5">
        <f>VLOOKUP(CONCATENATE($A5,"_",J$4),assets_m6!$A:$D,4,FALSE)</f>
        <v>131.852</v>
      </c>
      <c r="K5">
        <f>VLOOKUP(CONCATENATE($A5,"_",K$4),assets_m6!$A:$D,4,FALSE)</f>
        <v>135.76499999999999</v>
      </c>
      <c r="L5">
        <f>VLOOKUP(CONCATENATE($A5,"_",L$4),assets_m6!$A:$D,4,FALSE)</f>
        <v>133.637</v>
      </c>
      <c r="M5" t="e">
        <f>VLOOKUP(CONCATENATE($A5,"_",M$4),assets_m6!$A:$D,4,FALSE)</f>
        <v>#N/A</v>
      </c>
      <c r="N5">
        <f>VLOOKUP(CONCATENATE($A5,"_",N$4),assets_m6!$A:$D,4,FALSE)</f>
        <v>134.922</v>
      </c>
      <c r="O5">
        <f>VLOOKUP(CONCATENATE($A5,"_",O$4),assets_m6!$A:$D,4,FALSE)</f>
        <v>136.02000000000001</v>
      </c>
      <c r="P5">
        <f>VLOOKUP(CONCATENATE($A5,"_",P$4),assets_m6!$A:$D,4,FALSE)</f>
        <v>137.79499999999999</v>
      </c>
      <c r="Q5">
        <f>VLOOKUP(CONCATENATE($A5,"_",Q$4),assets_m6!$A:$D,4,FALSE)</f>
        <v>138.67699999999999</v>
      </c>
      <c r="R5">
        <f>VLOOKUP(CONCATENATE($A5,"_",R$4),assets_m6!$A:$D,4,FALSE)</f>
        <v>139.48099999999999</v>
      </c>
      <c r="S5">
        <f>VLOOKUP(CONCATENATE($A5,"_",S$4),assets_m6!$A:$D,4,FALSE)</f>
        <v>135.84299999999999</v>
      </c>
      <c r="T5">
        <f>VLOOKUP(CONCATENATE($A5,"_",T$4),assets_m6!$A:$D,4,FALSE)</f>
        <v>136.84399999999999</v>
      </c>
      <c r="U5">
        <f>VLOOKUP(CONCATENATE($A5,"_",U$4),assets_m6!$A:$D,4,FALSE)</f>
        <v>139.74600000000001</v>
      </c>
      <c r="V5">
        <f>VLOOKUP(CONCATENATE($A5,"_",V$4),assets_m6!$A:$D,4,FALSE)</f>
        <v>141.26599999999999</v>
      </c>
      <c r="X5" t="str">
        <f>A5</f>
        <v>ABBV</v>
      </c>
      <c r="Y5">
        <f t="shared" si="7"/>
        <v>139.09899999999999</v>
      </c>
      <c r="Z5">
        <f t="shared" ref="Z5:AO20" si="10">IFERROR(C5,Y5)</f>
        <v>137.61799999999999</v>
      </c>
      <c r="AA5">
        <f t="shared" si="10"/>
        <v>136.32400000000001</v>
      </c>
      <c r="AB5">
        <f t="shared" si="10"/>
        <v>135.23500000000001</v>
      </c>
      <c r="AC5">
        <f t="shared" si="10"/>
        <v>136.62799999999999</v>
      </c>
      <c r="AD5">
        <f t="shared" si="10"/>
        <v>133.70599999999999</v>
      </c>
      <c r="AE5">
        <f t="shared" si="10"/>
        <v>133.078</v>
      </c>
      <c r="AF5">
        <f t="shared" si="10"/>
        <v>132.92099999999999</v>
      </c>
      <c r="AG5">
        <f t="shared" si="10"/>
        <v>131.852</v>
      </c>
      <c r="AH5">
        <f t="shared" si="10"/>
        <v>135.76499999999999</v>
      </c>
      <c r="AI5">
        <f t="shared" si="10"/>
        <v>133.637</v>
      </c>
      <c r="AJ5">
        <f t="shared" si="10"/>
        <v>133.637</v>
      </c>
      <c r="AK5">
        <f t="shared" si="10"/>
        <v>134.922</v>
      </c>
      <c r="AL5">
        <f t="shared" si="10"/>
        <v>136.02000000000001</v>
      </c>
      <c r="AM5">
        <f t="shared" si="10"/>
        <v>137.79499999999999</v>
      </c>
      <c r="AN5">
        <f t="shared" si="10"/>
        <v>138.67699999999999</v>
      </c>
      <c r="AO5">
        <f t="shared" si="10"/>
        <v>139.48099999999999</v>
      </c>
      <c r="AP5">
        <f t="shared" ref="AP5:AS36" si="11">IFERROR(S5,AO5)</f>
        <v>135.84299999999999</v>
      </c>
      <c r="AQ5">
        <f t="shared" si="11"/>
        <v>136.84399999999999</v>
      </c>
      <c r="AR5">
        <f t="shared" si="11"/>
        <v>139.74600000000001</v>
      </c>
      <c r="AS5">
        <f t="shared" si="11"/>
        <v>141.26599999999999</v>
      </c>
      <c r="AU5" t="s">
        <v>3</v>
      </c>
      <c r="AV5">
        <f>$BW5*(Z5-Y5)/Y5</f>
        <v>-1.0647093077592181E-4</v>
      </c>
      <c r="AW5">
        <f t="shared" ref="AW5:BL20" si="12">$BW5*(AA5-Z5)/Z5</f>
        <v>-9.4028397448007002E-5</v>
      </c>
      <c r="AX5">
        <f t="shared" si="12"/>
        <v>-7.9883219389102324E-5</v>
      </c>
      <c r="AY5">
        <f t="shared" si="12"/>
        <v>1.0300587865567139E-4</v>
      </c>
      <c r="AZ5">
        <f t="shared" si="12"/>
        <v>-2.1386538630441764E-4</v>
      </c>
      <c r="BA5">
        <f t="shared" si="12"/>
        <v>-4.6968722420832724E-5</v>
      </c>
      <c r="BB5">
        <f t="shared" si="12"/>
        <v>-1.1797592389426554E-5</v>
      </c>
      <c r="BC5">
        <f t="shared" si="12"/>
        <v>-8.0423710324176647E-5</v>
      </c>
      <c r="BD5">
        <f t="shared" si="12"/>
        <v>2.9677213845827007E-4</v>
      </c>
      <c r="BE5">
        <f t="shared" si="12"/>
        <v>-1.5674142820314412E-4</v>
      </c>
      <c r="BF5">
        <f t="shared" si="12"/>
        <v>0</v>
      </c>
      <c r="BG5">
        <f t="shared" si="12"/>
        <v>9.6156004699297096E-5</v>
      </c>
      <c r="BH5">
        <f t="shared" si="12"/>
        <v>8.13803530928991E-5</v>
      </c>
      <c r="BI5">
        <f t="shared" si="12"/>
        <v>1.3049551536538576E-4</v>
      </c>
      <c r="BJ5">
        <f t="shared" si="12"/>
        <v>6.4008128016256396E-5</v>
      </c>
      <c r="BK5">
        <f t="shared" si="12"/>
        <v>5.7976448870396834E-5</v>
      </c>
      <c r="BL5">
        <f t="shared" si="12"/>
        <v>-2.6082405488919675E-4</v>
      </c>
      <c r="BM5">
        <f t="shared" ref="BM5:BO36" si="13">$BW5*(AQ5-AP5)/AP5</f>
        <v>7.3688007479222702E-5</v>
      </c>
      <c r="BN5">
        <f t="shared" si="13"/>
        <v>2.1206629446669312E-4</v>
      </c>
      <c r="BO5">
        <f t="shared" si="13"/>
        <v>1.0876876619008642E-4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1.557883234243238E-2</v>
      </c>
      <c r="BZ5">
        <f>RANK(BY5,BY$5:BY$104,1)</f>
        <v>97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0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312.61500000000001</v>
      </c>
      <c r="C6">
        <f>VLOOKUP(CONCATENATE($A6,"_",C$4),assets_m6!$A:$D,4,FALSE)</f>
        <v>307.37</v>
      </c>
      <c r="D6">
        <f>VLOOKUP(CONCATENATE($A6,"_",D$4),assets_m6!$A:$D,4,FALSE)</f>
        <v>304.09800000000001</v>
      </c>
      <c r="E6">
        <f>VLOOKUP(CONCATENATE($A6,"_",E$4),assets_m6!$A:$D,4,FALSE)</f>
        <v>303.66199999999998</v>
      </c>
      <c r="F6">
        <f>VLOOKUP(CONCATENATE($A6,"_",F$4),assets_m6!$A:$D,4,FALSE)</f>
        <v>307.142</v>
      </c>
      <c r="G6">
        <f>VLOOKUP(CONCATENATE($A6,"_",G$4),assets_m6!$A:$D,4,FALSE)</f>
        <v>295.601</v>
      </c>
      <c r="H6">
        <f>VLOOKUP(CONCATENATE($A6,"_",H$4),assets_m6!$A:$D,4,FALSE)</f>
        <v>292.63600000000002</v>
      </c>
      <c r="I6">
        <f>VLOOKUP(CONCATENATE($A6,"_",I$4),assets_m6!$A:$D,4,FALSE)</f>
        <v>290.01900000000001</v>
      </c>
      <c r="J6">
        <f>VLOOKUP(CONCATENATE($A6,"_",J$4),assets_m6!$A:$D,4,FALSE)</f>
        <v>286.01299999999998</v>
      </c>
      <c r="K6">
        <f>VLOOKUP(CONCATENATE($A6,"_",K$4),assets_m6!$A:$D,4,FALSE)</f>
        <v>286.33999999999997</v>
      </c>
      <c r="L6">
        <f>VLOOKUP(CONCATENATE($A6,"_",L$4),assets_m6!$A:$D,4,FALSE)</f>
        <v>281.66000000000003</v>
      </c>
      <c r="M6" t="e">
        <f>VLOOKUP(CONCATENATE($A6,"_",M$4),assets_m6!$A:$D,4,FALSE)</f>
        <v>#N/A</v>
      </c>
      <c r="N6">
        <f>VLOOKUP(CONCATENATE($A6,"_",N$4),assets_m6!$A:$D,4,FALSE)</f>
        <v>281.05500000000001</v>
      </c>
      <c r="O6">
        <f>VLOOKUP(CONCATENATE($A6,"_",O$4),assets_m6!$A:$D,4,FALSE)</f>
        <v>284.327</v>
      </c>
      <c r="P6">
        <f>VLOOKUP(CONCATENATE($A6,"_",P$4),assets_m6!$A:$D,4,FALSE)</f>
        <v>285.517</v>
      </c>
      <c r="Q6">
        <f>VLOOKUP(CONCATENATE($A6,"_",Q$4),assets_m6!$A:$D,4,FALSE)</f>
        <v>288.08499999999998</v>
      </c>
      <c r="R6">
        <f>VLOOKUP(CONCATENATE($A6,"_",R$4),assets_m6!$A:$D,4,FALSE)</f>
        <v>292.755</v>
      </c>
      <c r="S6">
        <f>VLOOKUP(CONCATENATE($A6,"_",S$4),assets_m6!$A:$D,4,FALSE)</f>
        <v>279.13200000000001</v>
      </c>
      <c r="T6">
        <f>VLOOKUP(CONCATENATE($A6,"_",T$4),assets_m6!$A:$D,4,FALSE)</f>
        <v>276.16699999999997</v>
      </c>
      <c r="U6">
        <f>VLOOKUP(CONCATENATE($A6,"_",U$4),assets_m6!$A:$D,4,FALSE)</f>
        <v>271.53699999999998</v>
      </c>
      <c r="V6">
        <f>VLOOKUP(CONCATENATE($A6,"_",V$4),assets_m6!$A:$D,4,FALSE)</f>
        <v>270.36700000000002</v>
      </c>
      <c r="X6" t="str">
        <f t="shared" ref="X6:Y69" si="16">A6</f>
        <v>ACN</v>
      </c>
      <c r="Y6">
        <f t="shared" si="7"/>
        <v>312.61500000000001</v>
      </c>
      <c r="Z6">
        <f t="shared" si="10"/>
        <v>307.37</v>
      </c>
      <c r="AA6">
        <f t="shared" si="10"/>
        <v>304.09800000000001</v>
      </c>
      <c r="AB6">
        <f t="shared" si="10"/>
        <v>303.66199999999998</v>
      </c>
      <c r="AC6">
        <f t="shared" si="10"/>
        <v>307.142</v>
      </c>
      <c r="AD6">
        <f t="shared" si="10"/>
        <v>295.601</v>
      </c>
      <c r="AE6">
        <f t="shared" si="10"/>
        <v>292.63600000000002</v>
      </c>
      <c r="AF6">
        <f t="shared" si="10"/>
        <v>290.01900000000001</v>
      </c>
      <c r="AG6">
        <f t="shared" si="10"/>
        <v>286.01299999999998</v>
      </c>
      <c r="AH6">
        <f t="shared" si="10"/>
        <v>286.33999999999997</v>
      </c>
      <c r="AI6">
        <f t="shared" si="10"/>
        <v>281.66000000000003</v>
      </c>
      <c r="AJ6">
        <f t="shared" si="10"/>
        <v>281.66000000000003</v>
      </c>
      <c r="AK6">
        <f t="shared" si="10"/>
        <v>281.05500000000001</v>
      </c>
      <c r="AL6">
        <f t="shared" si="10"/>
        <v>284.327</v>
      </c>
      <c r="AM6">
        <f t="shared" si="10"/>
        <v>285.517</v>
      </c>
      <c r="AN6">
        <f t="shared" si="10"/>
        <v>288.08499999999998</v>
      </c>
      <c r="AO6">
        <f t="shared" si="10"/>
        <v>292.755</v>
      </c>
      <c r="AP6">
        <f t="shared" si="11"/>
        <v>279.13200000000001</v>
      </c>
      <c r="AQ6">
        <f t="shared" si="11"/>
        <v>276.16699999999997</v>
      </c>
      <c r="AR6">
        <f t="shared" si="11"/>
        <v>271.53699999999998</v>
      </c>
      <c r="AS6">
        <f t="shared" si="11"/>
        <v>270.36700000000002</v>
      </c>
      <c r="AU6" t="s">
        <v>4</v>
      </c>
      <c r="AV6">
        <f t="shared" ref="AV6:BK35" si="17">$BW6*(Z6-Y6)/Y6</f>
        <v>-1.6777825760120289E-4</v>
      </c>
      <c r="AW6">
        <f t="shared" si="12"/>
        <v>-1.0645150795458215E-4</v>
      </c>
      <c r="AX6">
        <f t="shared" si="12"/>
        <v>-1.4337483311302128E-5</v>
      </c>
      <c r="AY6">
        <f t="shared" si="12"/>
        <v>1.1460110254164231E-4</v>
      </c>
      <c r="AZ6">
        <f t="shared" si="12"/>
        <v>-3.7575453698940548E-4</v>
      </c>
      <c r="BA6">
        <f t="shared" si="12"/>
        <v>-1.00304126170073E-4</v>
      </c>
      <c r="BB6">
        <f t="shared" si="12"/>
        <v>-8.9428505036974885E-5</v>
      </c>
      <c r="BC6">
        <f t="shared" si="12"/>
        <v>-1.38128881211232E-4</v>
      </c>
      <c r="BD6">
        <f t="shared" si="12"/>
        <v>1.1433046749623206E-5</v>
      </c>
      <c r="BE6">
        <f t="shared" si="12"/>
        <v>-1.6344206188447129E-4</v>
      </c>
      <c r="BF6">
        <f t="shared" si="12"/>
        <v>0</v>
      </c>
      <c r="BG6">
        <f t="shared" si="12"/>
        <v>-2.1479798338422854E-5</v>
      </c>
      <c r="BH6">
        <f t="shared" si="12"/>
        <v>1.1641849460070063E-4</v>
      </c>
      <c r="BI6">
        <f t="shared" si="12"/>
        <v>4.1853218301462675E-5</v>
      </c>
      <c r="BJ6">
        <f t="shared" si="12"/>
        <v>8.9942105023518176E-5</v>
      </c>
      <c r="BK6">
        <f t="shared" si="12"/>
        <v>1.6210493430758339E-4</v>
      </c>
      <c r="BL6">
        <f t="shared" si="12"/>
        <v>-4.6533791053952932E-4</v>
      </c>
      <c r="BM6">
        <f t="shared" si="13"/>
        <v>-1.0622214579482223E-4</v>
      </c>
      <c r="BN6">
        <f t="shared" si="13"/>
        <v>-1.6765218146990756E-4</v>
      </c>
      <c r="BO6">
        <f t="shared" si="13"/>
        <v>-4.3088050615568382E-5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-0.13514386705692302</v>
      </c>
      <c r="BZ6">
        <f t="shared" ref="BZ6:BZ69" si="20">RANK(BY6,BY$5:BY$104,1)</f>
        <v>7</v>
      </c>
      <c r="CA6">
        <f t="shared" ref="CA6:CA69" si="21">IF(BZ6&lt;=20,1,IF(BZ6&lt;=40,2,IF(BZ6&lt;=60,3,IF(BZ6&lt;=80,4,5))))</f>
        <v>1</v>
      </c>
      <c r="CB6">
        <f t="shared" ref="CB6:CB69" si="22">((CI6-CN6)^2+(CJ6-CO6)^2+(CK6-CP6)^2+(CL6-CQ6)^2+(CM6-CR6)^2)/5</f>
        <v>0.24</v>
      </c>
      <c r="CC6">
        <f t="shared" ref="CC6:CC69" si="23">IF(CA6=1,1,0)</f>
        <v>1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1</v>
      </c>
      <c r="CJ6">
        <f t="shared" ref="CJ6:CM69" si="29">CI6+CD6</f>
        <v>1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103.009</v>
      </c>
      <c r="C7">
        <f>VLOOKUP(CONCATENATE($A7,"_",C$4),assets_m6!$A:$D,4,FALSE)</f>
        <v>101.508</v>
      </c>
      <c r="D7">
        <f>VLOOKUP(CONCATENATE($A7,"_",D$4),assets_m6!$A:$D,4,FALSE)</f>
        <v>100.81</v>
      </c>
      <c r="E7">
        <f>VLOOKUP(CONCATENATE($A7,"_",E$4),assets_m6!$A:$D,4,FALSE)</f>
        <v>100.771</v>
      </c>
      <c r="F7">
        <f>VLOOKUP(CONCATENATE($A7,"_",F$4),assets_m6!$A:$D,4,FALSE)</f>
        <v>101.47799999999999</v>
      </c>
      <c r="G7">
        <f>VLOOKUP(CONCATENATE($A7,"_",G$4),assets_m6!$A:$D,4,FALSE)</f>
        <v>99.947000000000003</v>
      </c>
      <c r="H7">
        <f>VLOOKUP(CONCATENATE($A7,"_",H$4),assets_m6!$A:$D,4,FALSE)</f>
        <v>101.036</v>
      </c>
      <c r="I7">
        <f>VLOOKUP(CONCATENATE($A7,"_",I$4),assets_m6!$A:$D,4,FALSE)</f>
        <v>99.475999999999999</v>
      </c>
      <c r="J7">
        <f>VLOOKUP(CONCATENATE($A7,"_",J$4),assets_m6!$A:$D,4,FALSE)</f>
        <v>98.355999999999995</v>
      </c>
      <c r="K7">
        <f>VLOOKUP(CONCATENATE($A7,"_",K$4),assets_m6!$A:$D,4,FALSE)</f>
        <v>100.496</v>
      </c>
      <c r="L7">
        <f>VLOOKUP(CONCATENATE($A7,"_",L$4),assets_m6!$A:$D,4,FALSE)</f>
        <v>99.23</v>
      </c>
      <c r="M7" t="e">
        <f>VLOOKUP(CONCATENATE($A7,"_",M$4),assets_m6!$A:$D,4,FALSE)</f>
        <v>#N/A</v>
      </c>
      <c r="N7">
        <f>VLOOKUP(CONCATENATE($A7,"_",N$4),assets_m6!$A:$D,4,FALSE)</f>
        <v>99.691999999999993</v>
      </c>
      <c r="O7">
        <f>VLOOKUP(CONCATENATE($A7,"_",O$4),assets_m6!$A:$D,4,FALSE)</f>
        <v>102.813</v>
      </c>
      <c r="P7">
        <f>VLOOKUP(CONCATENATE($A7,"_",P$4),assets_m6!$A:$D,4,FALSE)</f>
        <v>102.06699999999999</v>
      </c>
      <c r="Q7">
        <f>VLOOKUP(CONCATENATE($A7,"_",Q$4),assets_m6!$A:$D,4,FALSE)</f>
        <v>102.78400000000001</v>
      </c>
      <c r="R7">
        <f>VLOOKUP(CONCATENATE($A7,"_",R$4),assets_m6!$A:$D,4,FALSE)</f>
        <v>103.245</v>
      </c>
      <c r="S7">
        <f>VLOOKUP(CONCATENATE($A7,"_",S$4),assets_m6!$A:$D,4,FALSE)</f>
        <v>100.32</v>
      </c>
      <c r="T7">
        <f>VLOOKUP(CONCATENATE($A7,"_",T$4),assets_m6!$A:$D,4,FALSE)</f>
        <v>101.419</v>
      </c>
      <c r="U7">
        <f>VLOOKUP(CONCATENATE($A7,"_",U$4),assets_m6!$A:$D,4,FALSE)</f>
        <v>98.346999999999994</v>
      </c>
      <c r="V7">
        <f>VLOOKUP(CONCATENATE($A7,"_",V$4),assets_m6!$A:$D,4,FALSE)</f>
        <v>98.513999999999996</v>
      </c>
      <c r="X7" t="str">
        <f t="shared" si="16"/>
        <v>AEP</v>
      </c>
      <c r="Y7">
        <f t="shared" si="7"/>
        <v>103.009</v>
      </c>
      <c r="Z7">
        <f t="shared" si="10"/>
        <v>101.508</v>
      </c>
      <c r="AA7">
        <f t="shared" si="10"/>
        <v>100.81</v>
      </c>
      <c r="AB7">
        <f t="shared" si="10"/>
        <v>100.771</v>
      </c>
      <c r="AC7">
        <f t="shared" si="10"/>
        <v>101.47799999999999</v>
      </c>
      <c r="AD7">
        <f t="shared" si="10"/>
        <v>99.947000000000003</v>
      </c>
      <c r="AE7">
        <f t="shared" si="10"/>
        <v>101.036</v>
      </c>
      <c r="AF7">
        <f t="shared" si="10"/>
        <v>99.475999999999999</v>
      </c>
      <c r="AG7">
        <f t="shared" si="10"/>
        <v>98.355999999999995</v>
      </c>
      <c r="AH7">
        <f t="shared" si="10"/>
        <v>100.496</v>
      </c>
      <c r="AI7">
        <f t="shared" si="10"/>
        <v>99.23</v>
      </c>
      <c r="AJ7">
        <f t="shared" si="10"/>
        <v>99.23</v>
      </c>
      <c r="AK7">
        <f t="shared" si="10"/>
        <v>99.691999999999993</v>
      </c>
      <c r="AL7">
        <f t="shared" si="10"/>
        <v>102.813</v>
      </c>
      <c r="AM7">
        <f t="shared" si="10"/>
        <v>102.06699999999999</v>
      </c>
      <c r="AN7">
        <f t="shared" si="10"/>
        <v>102.78400000000001</v>
      </c>
      <c r="AO7">
        <f t="shared" si="10"/>
        <v>103.245</v>
      </c>
      <c r="AP7">
        <f t="shared" si="11"/>
        <v>100.32</v>
      </c>
      <c r="AQ7">
        <f t="shared" si="11"/>
        <v>101.419</v>
      </c>
      <c r="AR7">
        <f t="shared" si="11"/>
        <v>98.346999999999994</v>
      </c>
      <c r="AS7">
        <f t="shared" si="11"/>
        <v>98.513999999999996</v>
      </c>
      <c r="AU7" t="s">
        <v>5</v>
      </c>
      <c r="AV7">
        <f t="shared" si="17"/>
        <v>-1.4571542292421096E-4</v>
      </c>
      <c r="AW7">
        <f t="shared" si="12"/>
        <v>-6.8763053158371102E-5</v>
      </c>
      <c r="AX7">
        <f t="shared" si="12"/>
        <v>-3.868663823033576E-6</v>
      </c>
      <c r="AY7">
        <f t="shared" si="12"/>
        <v>7.0159073542982973E-5</v>
      </c>
      <c r="AZ7">
        <f t="shared" si="12"/>
        <v>-1.5087013934054591E-4</v>
      </c>
      <c r="BA7">
        <f t="shared" si="12"/>
        <v>1.0895774760623116E-4</v>
      </c>
      <c r="BB7">
        <f t="shared" si="12"/>
        <v>-1.5440041173443153E-4</v>
      </c>
      <c r="BC7">
        <f t="shared" si="12"/>
        <v>-1.1258997145040055E-4</v>
      </c>
      <c r="BD7">
        <f t="shared" si="12"/>
        <v>2.175769653096914E-4</v>
      </c>
      <c r="BE7">
        <f t="shared" si="12"/>
        <v>-1.2597516319057386E-4</v>
      </c>
      <c r="BF7">
        <f t="shared" si="12"/>
        <v>0</v>
      </c>
      <c r="BG7">
        <f t="shared" si="12"/>
        <v>4.6558500453490786E-5</v>
      </c>
      <c r="BH7">
        <f t="shared" si="12"/>
        <v>3.1306423785258696E-4</v>
      </c>
      <c r="BI7">
        <f t="shared" si="12"/>
        <v>-7.2558917646602022E-5</v>
      </c>
      <c r="BJ7">
        <f t="shared" si="12"/>
        <v>7.0247974369777984E-5</v>
      </c>
      <c r="BK7">
        <f t="shared" si="12"/>
        <v>4.4851338729763248E-5</v>
      </c>
      <c r="BL7">
        <f t="shared" si="12"/>
        <v>-2.8330669766090473E-4</v>
      </c>
      <c r="BM7">
        <f t="shared" si="13"/>
        <v>1.0954944178628428E-4</v>
      </c>
      <c r="BN7">
        <f t="shared" si="13"/>
        <v>-3.0290182312978862E-4</v>
      </c>
      <c r="BO7">
        <f t="shared" si="13"/>
        <v>1.6980690819242234E-5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-4.3636963760448164E-2</v>
      </c>
      <c r="BZ7">
        <f t="shared" si="20"/>
        <v>67</v>
      </c>
      <c r="CA7">
        <f t="shared" si="21"/>
        <v>4</v>
      </c>
      <c r="CB7">
        <f t="shared" si="22"/>
        <v>0.12000000000000002</v>
      </c>
      <c r="CC7">
        <f t="shared" si="23"/>
        <v>0</v>
      </c>
      <c r="CD7">
        <f t="shared" si="24"/>
        <v>0</v>
      </c>
      <c r="CE7">
        <f t="shared" si="25"/>
        <v>0</v>
      </c>
      <c r="CF7">
        <f t="shared" si="26"/>
        <v>1</v>
      </c>
      <c r="CG7">
        <f t="shared" si="27"/>
        <v>0</v>
      </c>
      <c r="CI7">
        <f t="shared" si="28"/>
        <v>0</v>
      </c>
      <c r="CJ7">
        <f t="shared" si="29"/>
        <v>0</v>
      </c>
      <c r="CK7">
        <f t="shared" si="14"/>
        <v>0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170.202</v>
      </c>
      <c r="C8">
        <f>VLOOKUP(CONCATENATE($A8,"_",C$4),assets_m6!$A:$D,4,FALSE)</f>
        <v>163.25899999999999</v>
      </c>
      <c r="D8">
        <f>VLOOKUP(CONCATENATE($A8,"_",D$4),assets_m6!$A:$D,4,FALSE)</f>
        <v>162.398</v>
      </c>
      <c r="E8">
        <f>VLOOKUP(CONCATENATE($A8,"_",E$4),assets_m6!$A:$D,4,FALSE)</f>
        <v>162.922</v>
      </c>
      <c r="F8">
        <f>VLOOKUP(CONCATENATE($A8,"_",F$4),assets_m6!$A:$D,4,FALSE)</f>
        <v>164.18</v>
      </c>
      <c r="G8">
        <f>VLOOKUP(CONCATENATE($A8,"_",G$4),assets_m6!$A:$D,4,FALSE)</f>
        <v>160.66</v>
      </c>
      <c r="H8">
        <f>VLOOKUP(CONCATENATE($A8,"_",H$4),assets_m6!$A:$D,4,FALSE)</f>
        <v>160.16300000000001</v>
      </c>
      <c r="I8">
        <f>VLOOKUP(CONCATENATE($A8,"_",I$4),assets_m6!$A:$D,4,FALSE)</f>
        <v>157.298</v>
      </c>
      <c r="J8">
        <f>VLOOKUP(CONCATENATE($A8,"_",J$4),assets_m6!$A:$D,4,FALSE)</f>
        <v>157.61699999999999</v>
      </c>
      <c r="K8">
        <f>VLOOKUP(CONCATENATE($A8,"_",K$4),assets_m6!$A:$D,4,FALSE)</f>
        <v>159.11799999999999</v>
      </c>
      <c r="L8">
        <f>VLOOKUP(CONCATENATE($A8,"_",L$4),assets_m6!$A:$D,4,FALSE)</f>
        <v>158.024</v>
      </c>
      <c r="M8" t="e">
        <f>VLOOKUP(CONCATENATE($A8,"_",M$4),assets_m6!$A:$D,4,FALSE)</f>
        <v>#N/A</v>
      </c>
      <c r="N8">
        <f>VLOOKUP(CONCATENATE($A8,"_",N$4),assets_m6!$A:$D,4,FALSE)</f>
        <v>157.786</v>
      </c>
      <c r="O8">
        <f>VLOOKUP(CONCATENATE($A8,"_",O$4),assets_m6!$A:$D,4,FALSE)</f>
        <v>161.27600000000001</v>
      </c>
      <c r="P8">
        <f>VLOOKUP(CONCATENATE($A8,"_",P$4),assets_m6!$A:$D,4,FALSE)</f>
        <v>163.51400000000001</v>
      </c>
      <c r="Q8">
        <f>VLOOKUP(CONCATENATE($A8,"_",Q$4),assets_m6!$A:$D,4,FALSE)</f>
        <v>162.798</v>
      </c>
      <c r="R8">
        <f>VLOOKUP(CONCATENATE($A8,"_",R$4),assets_m6!$A:$D,4,FALSE)</f>
        <v>162.589</v>
      </c>
      <c r="S8">
        <f>VLOOKUP(CONCATENATE($A8,"_",S$4),assets_m6!$A:$D,4,FALSE)</f>
        <v>157.61699999999999</v>
      </c>
      <c r="T8">
        <f>VLOOKUP(CONCATENATE($A8,"_",T$4),assets_m6!$A:$D,4,FALSE)</f>
        <v>155.06100000000001</v>
      </c>
      <c r="U8">
        <f>VLOOKUP(CONCATENATE($A8,"_",U$4),assets_m6!$A:$D,4,FALSE)</f>
        <v>154.90199999999999</v>
      </c>
      <c r="V8">
        <f>VLOOKUP(CONCATENATE($A8,"_",V$4),assets_m6!$A:$D,4,FALSE)</f>
        <v>153.977</v>
      </c>
      <c r="X8" t="str">
        <f t="shared" si="16"/>
        <v>AIZ</v>
      </c>
      <c r="Y8">
        <f t="shared" si="7"/>
        <v>170.202</v>
      </c>
      <c r="Z8">
        <f t="shared" si="10"/>
        <v>163.25899999999999</v>
      </c>
      <c r="AA8">
        <f t="shared" si="10"/>
        <v>162.398</v>
      </c>
      <c r="AB8">
        <f t="shared" si="10"/>
        <v>162.922</v>
      </c>
      <c r="AC8">
        <f t="shared" si="10"/>
        <v>164.18</v>
      </c>
      <c r="AD8">
        <f t="shared" si="10"/>
        <v>160.66</v>
      </c>
      <c r="AE8">
        <f t="shared" si="10"/>
        <v>160.16300000000001</v>
      </c>
      <c r="AF8">
        <f t="shared" si="10"/>
        <v>157.298</v>
      </c>
      <c r="AG8">
        <f t="shared" si="10"/>
        <v>157.61699999999999</v>
      </c>
      <c r="AH8">
        <f t="shared" si="10"/>
        <v>159.11799999999999</v>
      </c>
      <c r="AI8">
        <f t="shared" si="10"/>
        <v>158.024</v>
      </c>
      <c r="AJ8">
        <f t="shared" si="10"/>
        <v>158.024</v>
      </c>
      <c r="AK8">
        <f t="shared" si="10"/>
        <v>157.786</v>
      </c>
      <c r="AL8">
        <f t="shared" si="10"/>
        <v>161.27600000000001</v>
      </c>
      <c r="AM8">
        <f t="shared" si="10"/>
        <v>163.51400000000001</v>
      </c>
      <c r="AN8">
        <f t="shared" si="10"/>
        <v>162.798</v>
      </c>
      <c r="AO8">
        <f t="shared" si="10"/>
        <v>162.589</v>
      </c>
      <c r="AP8">
        <f t="shared" si="11"/>
        <v>157.61699999999999</v>
      </c>
      <c r="AQ8">
        <f t="shared" si="11"/>
        <v>155.06100000000001</v>
      </c>
      <c r="AR8">
        <f t="shared" si="11"/>
        <v>154.90199999999999</v>
      </c>
      <c r="AS8">
        <f t="shared" si="11"/>
        <v>153.977</v>
      </c>
      <c r="AU8" t="s">
        <v>6</v>
      </c>
      <c r="AV8">
        <f t="shared" si="17"/>
        <v>-4.0792705138600085E-4</v>
      </c>
      <c r="AW8">
        <f t="shared" si="12"/>
        <v>-5.2738287016335404E-5</v>
      </c>
      <c r="AX8">
        <f t="shared" si="12"/>
        <v>3.226640722176387E-5</v>
      </c>
      <c r="AY8">
        <f t="shared" si="12"/>
        <v>7.7214863554339483E-5</v>
      </c>
      <c r="AZ8">
        <f t="shared" si="12"/>
        <v>-2.1439883055183399E-4</v>
      </c>
      <c r="BA8">
        <f t="shared" si="12"/>
        <v>-3.0934893564047407E-5</v>
      </c>
      <c r="BB8">
        <f t="shared" si="12"/>
        <v>-1.7888026572928886E-4</v>
      </c>
      <c r="BC8">
        <f t="shared" si="12"/>
        <v>2.0279978130681153E-5</v>
      </c>
      <c r="BD8">
        <f t="shared" si="12"/>
        <v>9.5230844388613211E-5</v>
      </c>
      <c r="BE8">
        <f t="shared" si="12"/>
        <v>-6.8754006460613768E-5</v>
      </c>
      <c r="BF8">
        <f t="shared" si="12"/>
        <v>0</v>
      </c>
      <c r="BG8">
        <f t="shared" si="12"/>
        <v>-1.506100339188981E-5</v>
      </c>
      <c r="BH8">
        <f t="shared" si="12"/>
        <v>2.2118565652212547E-4</v>
      </c>
      <c r="BI8">
        <f t="shared" si="12"/>
        <v>1.3876832262704926E-4</v>
      </c>
      <c r="BJ8">
        <f t="shared" si="12"/>
        <v>-4.3788299472828515E-5</v>
      </c>
      <c r="BK8">
        <f t="shared" si="12"/>
        <v>-1.2837995552771114E-5</v>
      </c>
      <c r="BL8">
        <f t="shared" si="12"/>
        <v>-3.05801745505539E-4</v>
      </c>
      <c r="BM8">
        <f t="shared" si="13"/>
        <v>-1.6216524867241372E-4</v>
      </c>
      <c r="BN8">
        <f t="shared" si="13"/>
        <v>-1.0254029059532714E-5</v>
      </c>
      <c r="BO8">
        <f t="shared" si="13"/>
        <v>-5.9715174755650868E-5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-9.5327904489958953E-2</v>
      </c>
      <c r="BZ8">
        <f t="shared" si="20"/>
        <v>20</v>
      </c>
      <c r="CA8">
        <f t="shared" si="21"/>
        <v>1</v>
      </c>
      <c r="CB8">
        <f t="shared" si="22"/>
        <v>0.24</v>
      </c>
      <c r="CC8">
        <f t="shared" si="23"/>
        <v>1</v>
      </c>
      <c r="CD8">
        <f t="shared" si="24"/>
        <v>0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1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105.595</v>
      </c>
      <c r="C9">
        <f>VLOOKUP(CONCATENATE($A9,"_",C$4),assets_m6!$A:$D,4,FALSE)</f>
        <v>102.312</v>
      </c>
      <c r="D9">
        <f>VLOOKUP(CONCATENATE($A9,"_",D$4),assets_m6!$A:$D,4,FALSE)</f>
        <v>101.102</v>
      </c>
      <c r="E9">
        <f>VLOOKUP(CONCATENATE($A9,"_",E$4),assets_m6!$A:$D,4,FALSE)</f>
        <v>101.05200000000001</v>
      </c>
      <c r="F9">
        <f>VLOOKUP(CONCATENATE($A9,"_",F$4),assets_m6!$A:$D,4,FALSE)</f>
        <v>102.49</v>
      </c>
      <c r="G9">
        <f>VLOOKUP(CONCATENATE($A9,"_",G$4),assets_m6!$A:$D,4,FALSE)</f>
        <v>96.876000000000005</v>
      </c>
      <c r="H9">
        <f>VLOOKUP(CONCATENATE($A9,"_",H$4),assets_m6!$A:$D,4,FALSE)</f>
        <v>95.944000000000003</v>
      </c>
      <c r="I9">
        <f>VLOOKUP(CONCATENATE($A9,"_",I$4),assets_m6!$A:$D,4,FALSE)</f>
        <v>95.914000000000001</v>
      </c>
      <c r="J9">
        <f>VLOOKUP(CONCATENATE($A9,"_",J$4),assets_m6!$A:$D,4,FALSE)</f>
        <v>94.335999999999999</v>
      </c>
      <c r="K9">
        <f>VLOOKUP(CONCATENATE($A9,"_",K$4),assets_m6!$A:$D,4,FALSE)</f>
        <v>94.962000000000003</v>
      </c>
      <c r="L9">
        <f>VLOOKUP(CONCATENATE($A9,"_",L$4),assets_m6!$A:$D,4,FALSE)</f>
        <v>94.128</v>
      </c>
      <c r="M9" t="e">
        <f>VLOOKUP(CONCATENATE($A9,"_",M$4),assets_m6!$A:$D,4,FALSE)</f>
        <v>#N/A</v>
      </c>
      <c r="N9">
        <f>VLOOKUP(CONCATENATE($A9,"_",N$4),assets_m6!$A:$D,4,FALSE)</f>
        <v>93.88</v>
      </c>
      <c r="O9">
        <f>VLOOKUP(CONCATENATE($A9,"_",O$4),assets_m6!$A:$D,4,FALSE)</f>
        <v>97.212999999999994</v>
      </c>
      <c r="P9">
        <f>VLOOKUP(CONCATENATE($A9,"_",P$4),assets_m6!$A:$D,4,FALSE)</f>
        <v>97.361999999999995</v>
      </c>
      <c r="Q9">
        <f>VLOOKUP(CONCATENATE($A9,"_",Q$4),assets_m6!$A:$D,4,FALSE)</f>
        <v>98.83</v>
      </c>
      <c r="R9">
        <f>VLOOKUP(CONCATENATE($A9,"_",R$4),assets_m6!$A:$D,4,FALSE)</f>
        <v>100.398</v>
      </c>
      <c r="S9">
        <f>VLOOKUP(CONCATENATE($A9,"_",S$4),assets_m6!$A:$D,4,FALSE)</f>
        <v>95.12</v>
      </c>
      <c r="T9">
        <f>VLOOKUP(CONCATENATE($A9,"_",T$4),assets_m6!$A:$D,4,FALSE)</f>
        <v>94.385999999999996</v>
      </c>
      <c r="U9">
        <f>VLOOKUP(CONCATENATE($A9,"_",U$4),assets_m6!$A:$D,4,FALSE)</f>
        <v>92.802000000000007</v>
      </c>
      <c r="V9">
        <f>VLOOKUP(CONCATENATE($A9,"_",V$4),assets_m6!$A:$D,4,FALSE)</f>
        <v>89.355000000000004</v>
      </c>
      <c r="X9" t="str">
        <f t="shared" si="16"/>
        <v>ALLE</v>
      </c>
      <c r="Y9">
        <f t="shared" si="7"/>
        <v>105.595</v>
      </c>
      <c r="Z9">
        <f t="shared" si="10"/>
        <v>102.312</v>
      </c>
      <c r="AA9">
        <f t="shared" si="10"/>
        <v>101.102</v>
      </c>
      <c r="AB9">
        <f t="shared" si="10"/>
        <v>101.05200000000001</v>
      </c>
      <c r="AC9">
        <f t="shared" si="10"/>
        <v>102.49</v>
      </c>
      <c r="AD9">
        <f t="shared" si="10"/>
        <v>96.876000000000005</v>
      </c>
      <c r="AE9">
        <f t="shared" si="10"/>
        <v>95.944000000000003</v>
      </c>
      <c r="AF9">
        <f t="shared" si="10"/>
        <v>95.914000000000001</v>
      </c>
      <c r="AG9">
        <f t="shared" si="10"/>
        <v>94.335999999999999</v>
      </c>
      <c r="AH9">
        <f t="shared" si="10"/>
        <v>94.962000000000003</v>
      </c>
      <c r="AI9">
        <f t="shared" si="10"/>
        <v>94.128</v>
      </c>
      <c r="AJ9">
        <f t="shared" si="10"/>
        <v>94.128</v>
      </c>
      <c r="AK9">
        <f t="shared" si="10"/>
        <v>93.88</v>
      </c>
      <c r="AL9">
        <f t="shared" si="10"/>
        <v>97.212999999999994</v>
      </c>
      <c r="AM9">
        <f t="shared" si="10"/>
        <v>97.361999999999995</v>
      </c>
      <c r="AN9">
        <f t="shared" si="10"/>
        <v>98.83</v>
      </c>
      <c r="AO9">
        <f t="shared" si="10"/>
        <v>100.398</v>
      </c>
      <c r="AP9">
        <f t="shared" si="11"/>
        <v>95.12</v>
      </c>
      <c r="AQ9">
        <f t="shared" si="11"/>
        <v>94.385999999999996</v>
      </c>
      <c r="AR9">
        <f t="shared" si="11"/>
        <v>92.802000000000007</v>
      </c>
      <c r="AS9">
        <f t="shared" si="11"/>
        <v>89.355000000000004</v>
      </c>
      <c r="AU9" t="s">
        <v>7</v>
      </c>
      <c r="AV9">
        <f t="shared" si="17"/>
        <v>-3.109048723897913E-4</v>
      </c>
      <c r="AW9">
        <f t="shared" si="12"/>
        <v>-1.1826569708343047E-4</v>
      </c>
      <c r="AX9">
        <f t="shared" si="12"/>
        <v>-4.9455005835687881E-6</v>
      </c>
      <c r="AY9">
        <f t="shared" si="12"/>
        <v>1.4230297272691171E-4</v>
      </c>
      <c r="AZ9">
        <f t="shared" si="12"/>
        <v>-5.4776075714703788E-4</v>
      </c>
      <c r="BA9">
        <f t="shared" si="12"/>
        <v>-9.6205458524299317E-5</v>
      </c>
      <c r="BB9">
        <f t="shared" si="12"/>
        <v>-3.1268239806555006E-6</v>
      </c>
      <c r="BC9">
        <f t="shared" si="12"/>
        <v>-1.6452238463623693E-4</v>
      </c>
      <c r="BD9">
        <f t="shared" si="12"/>
        <v>6.6358548168250162E-5</v>
      </c>
      <c r="BE9">
        <f t="shared" si="12"/>
        <v>-8.7824603525621099E-5</v>
      </c>
      <c r="BF9">
        <f t="shared" si="12"/>
        <v>0</v>
      </c>
      <c r="BG9">
        <f t="shared" si="12"/>
        <v>-2.6347101818800431E-5</v>
      </c>
      <c r="BH9">
        <f t="shared" si="12"/>
        <v>3.5502769492969734E-4</v>
      </c>
      <c r="BI9">
        <f t="shared" si="12"/>
        <v>1.5327168177095752E-5</v>
      </c>
      <c r="BJ9">
        <f t="shared" si="12"/>
        <v>1.5077751073314062E-4</v>
      </c>
      <c r="BK9">
        <f t="shared" si="12"/>
        <v>1.5865627845795788E-4</v>
      </c>
      <c r="BL9">
        <f t="shared" si="12"/>
        <v>-5.2570768341998763E-4</v>
      </c>
      <c r="BM9">
        <f t="shared" si="13"/>
        <v>-7.7165685449958875E-5</v>
      </c>
      <c r="BN9">
        <f t="shared" si="13"/>
        <v>-1.6782149895111447E-4</v>
      </c>
      <c r="BO9">
        <f t="shared" si="13"/>
        <v>-3.7143596043188754E-4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-0.15379516075571756</v>
      </c>
      <c r="BZ9">
        <f t="shared" si="20"/>
        <v>3</v>
      </c>
      <c r="CA9">
        <f t="shared" si="21"/>
        <v>1</v>
      </c>
      <c r="CB9">
        <f t="shared" si="22"/>
        <v>0.24</v>
      </c>
      <c r="CC9">
        <f t="shared" si="23"/>
        <v>1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1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104.11</v>
      </c>
      <c r="C10">
        <f>VLOOKUP(CONCATENATE($A10,"_",C$4),assets_m6!$A:$D,4,FALSE)</f>
        <v>100.309</v>
      </c>
      <c r="D10">
        <f>VLOOKUP(CONCATENATE($A10,"_",D$4),assets_m6!$A:$D,4,FALSE)</f>
        <v>101.423</v>
      </c>
      <c r="E10">
        <f>VLOOKUP(CONCATENATE($A10,"_",E$4),assets_m6!$A:$D,4,FALSE)</f>
        <v>101.22799999999999</v>
      </c>
      <c r="F10">
        <f>VLOOKUP(CONCATENATE($A10,"_",F$4),assets_m6!$A:$D,4,FALSE)</f>
        <v>104.745</v>
      </c>
      <c r="G10">
        <f>VLOOKUP(CONCATENATE($A10,"_",G$4),assets_m6!$A:$D,4,FALSE)</f>
        <v>98.56</v>
      </c>
      <c r="H10">
        <f>VLOOKUP(CONCATENATE($A10,"_",H$4),assets_m6!$A:$D,4,FALSE)</f>
        <v>96.305999999999997</v>
      </c>
      <c r="I10">
        <f>VLOOKUP(CONCATENATE($A10,"_",I$4),assets_m6!$A:$D,4,FALSE)</f>
        <v>94.29</v>
      </c>
      <c r="J10">
        <f>VLOOKUP(CONCATENATE($A10,"_",J$4),assets_m6!$A:$D,4,FALSE)</f>
        <v>93.841999999999999</v>
      </c>
      <c r="K10">
        <f>VLOOKUP(CONCATENATE($A10,"_",K$4),assets_m6!$A:$D,4,FALSE)</f>
        <v>91.587000000000003</v>
      </c>
      <c r="L10">
        <f>VLOOKUP(CONCATENATE($A10,"_",L$4),assets_m6!$A:$D,4,FALSE)</f>
        <v>91.018000000000001</v>
      </c>
      <c r="M10" t="e">
        <f>VLOOKUP(CONCATENATE($A10,"_",M$4),assets_m6!$A:$D,4,FALSE)</f>
        <v>#N/A</v>
      </c>
      <c r="N10">
        <f>VLOOKUP(CONCATENATE($A10,"_",N$4),assets_m6!$A:$D,4,FALSE)</f>
        <v>90.070999999999998</v>
      </c>
      <c r="O10">
        <f>VLOOKUP(CONCATENATE($A10,"_",O$4),assets_m6!$A:$D,4,FALSE)</f>
        <v>91.716999999999999</v>
      </c>
      <c r="P10">
        <f>VLOOKUP(CONCATENATE($A10,"_",P$4),assets_m6!$A:$D,4,FALSE)</f>
        <v>93.561999999999998</v>
      </c>
      <c r="Q10">
        <f>VLOOKUP(CONCATENATE($A10,"_",Q$4),assets_m6!$A:$D,4,FALSE)</f>
        <v>96.275999999999996</v>
      </c>
      <c r="R10">
        <f>VLOOKUP(CONCATENATE($A10,"_",R$4),assets_m6!$A:$D,4,FALSE)</f>
        <v>96.066000000000003</v>
      </c>
      <c r="S10">
        <f>VLOOKUP(CONCATENATE($A10,"_",S$4),assets_m6!$A:$D,4,FALSE)</f>
        <v>90.17</v>
      </c>
      <c r="T10">
        <f>VLOOKUP(CONCATENATE($A10,"_",T$4),assets_m6!$A:$D,4,FALSE)</f>
        <v>90.42</v>
      </c>
      <c r="U10">
        <f>VLOOKUP(CONCATENATE($A10,"_",U$4),assets_m6!$A:$D,4,FALSE)</f>
        <v>88.703999999999994</v>
      </c>
      <c r="V10">
        <f>VLOOKUP(CONCATENATE($A10,"_",V$4),assets_m6!$A:$D,4,FALSE)</f>
        <v>88.653999999999996</v>
      </c>
      <c r="X10" t="str">
        <f t="shared" si="16"/>
        <v>AMAT</v>
      </c>
      <c r="Y10">
        <f t="shared" si="7"/>
        <v>104.11</v>
      </c>
      <c r="Z10">
        <f t="shared" si="10"/>
        <v>100.309</v>
      </c>
      <c r="AA10">
        <f t="shared" si="10"/>
        <v>101.423</v>
      </c>
      <c r="AB10">
        <f t="shared" si="10"/>
        <v>101.22799999999999</v>
      </c>
      <c r="AC10">
        <f t="shared" si="10"/>
        <v>104.745</v>
      </c>
      <c r="AD10">
        <f t="shared" si="10"/>
        <v>98.56</v>
      </c>
      <c r="AE10">
        <f t="shared" si="10"/>
        <v>96.305999999999997</v>
      </c>
      <c r="AF10">
        <f t="shared" si="10"/>
        <v>94.29</v>
      </c>
      <c r="AG10">
        <f t="shared" si="10"/>
        <v>93.841999999999999</v>
      </c>
      <c r="AH10">
        <f t="shared" si="10"/>
        <v>91.587000000000003</v>
      </c>
      <c r="AI10">
        <f t="shared" si="10"/>
        <v>91.018000000000001</v>
      </c>
      <c r="AJ10">
        <f t="shared" si="10"/>
        <v>91.018000000000001</v>
      </c>
      <c r="AK10">
        <f t="shared" si="10"/>
        <v>90.070999999999998</v>
      </c>
      <c r="AL10">
        <f t="shared" si="10"/>
        <v>91.716999999999999</v>
      </c>
      <c r="AM10">
        <f t="shared" si="10"/>
        <v>93.561999999999998</v>
      </c>
      <c r="AN10">
        <f t="shared" si="10"/>
        <v>96.275999999999996</v>
      </c>
      <c r="AO10">
        <f t="shared" si="10"/>
        <v>96.066000000000003</v>
      </c>
      <c r="AP10">
        <f t="shared" si="11"/>
        <v>90.17</v>
      </c>
      <c r="AQ10">
        <f t="shared" si="11"/>
        <v>90.42</v>
      </c>
      <c r="AR10">
        <f t="shared" si="11"/>
        <v>88.703999999999994</v>
      </c>
      <c r="AS10">
        <f t="shared" si="11"/>
        <v>88.653999999999996</v>
      </c>
      <c r="AU10" t="s">
        <v>8</v>
      </c>
      <c r="AV10">
        <f t="shared" si="17"/>
        <v>-3.6509461146863918E-4</v>
      </c>
      <c r="AW10">
        <f t="shared" si="12"/>
        <v>1.110568343817608E-4</v>
      </c>
      <c r="AX10">
        <f t="shared" si="12"/>
        <v>-1.9226408211155988E-5</v>
      </c>
      <c r="AY10">
        <f t="shared" si="12"/>
        <v>3.4743351641838334E-4</v>
      </c>
      <c r="AZ10">
        <f t="shared" si="12"/>
        <v>-5.904816459019526E-4</v>
      </c>
      <c r="BA10">
        <f t="shared" si="12"/>
        <v>-2.2869318181818231E-4</v>
      </c>
      <c r="BB10">
        <f t="shared" si="12"/>
        <v>-2.0933275185346616E-4</v>
      </c>
      <c r="BC10">
        <f t="shared" si="12"/>
        <v>-4.7512991833705324E-5</v>
      </c>
      <c r="BD10">
        <f t="shared" si="12"/>
        <v>-2.4029752136569933E-4</v>
      </c>
      <c r="BE10">
        <f t="shared" si="12"/>
        <v>-6.2126721041196091E-5</v>
      </c>
      <c r="BF10">
        <f t="shared" si="12"/>
        <v>0</v>
      </c>
      <c r="BG10">
        <f t="shared" si="12"/>
        <v>-1.0404535366630806E-4</v>
      </c>
      <c r="BH10">
        <f t="shared" si="12"/>
        <v>1.8274472360693241E-4</v>
      </c>
      <c r="BI10">
        <f t="shared" si="12"/>
        <v>2.011622708985247E-4</v>
      </c>
      <c r="BJ10">
        <f t="shared" si="12"/>
        <v>2.9007503046108449E-4</v>
      </c>
      <c r="BK10">
        <f t="shared" si="12"/>
        <v>-2.1812289667206132E-5</v>
      </c>
      <c r="BL10">
        <f t="shared" si="12"/>
        <v>-6.1374471717360994E-4</v>
      </c>
      <c r="BM10">
        <f t="shared" si="13"/>
        <v>2.7725407563491182E-5</v>
      </c>
      <c r="BN10">
        <f t="shared" si="13"/>
        <v>-1.8978102189781112E-4</v>
      </c>
      <c r="BO10">
        <f t="shared" si="13"/>
        <v>-5.6367243867240674E-6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-0.14845836134857365</v>
      </c>
      <c r="BZ10">
        <f t="shared" si="20"/>
        <v>5</v>
      </c>
      <c r="CA10">
        <f t="shared" si="21"/>
        <v>1</v>
      </c>
      <c r="CB10">
        <f t="shared" si="22"/>
        <v>0.24</v>
      </c>
      <c r="CC10">
        <f t="shared" si="23"/>
        <v>1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1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282.57900000000001</v>
      </c>
      <c r="C11">
        <f>VLOOKUP(CONCATENATE($A11,"_",C$4),assets_m6!$A:$D,4,FALSE)</f>
        <v>274.88799999999998</v>
      </c>
      <c r="D11">
        <f>VLOOKUP(CONCATENATE($A11,"_",D$4),assets_m6!$A:$D,4,FALSE)</f>
        <v>275.23500000000001</v>
      </c>
      <c r="E11">
        <f>VLOOKUP(CONCATENATE($A11,"_",E$4),assets_m6!$A:$D,4,FALSE)</f>
        <v>275.63200000000001</v>
      </c>
      <c r="F11">
        <f>VLOOKUP(CONCATENATE($A11,"_",F$4),assets_m6!$A:$D,4,FALSE)</f>
        <v>281.49700000000001</v>
      </c>
      <c r="G11">
        <f>VLOOKUP(CONCATENATE($A11,"_",G$4),assets_m6!$A:$D,4,FALSE)</f>
        <v>272.75400000000002</v>
      </c>
      <c r="H11">
        <f>VLOOKUP(CONCATENATE($A11,"_",H$4),assets_m6!$A:$D,4,FALSE)</f>
        <v>269.08199999999999</v>
      </c>
      <c r="I11">
        <f>VLOOKUP(CONCATENATE($A11,"_",I$4),assets_m6!$A:$D,4,FALSE)</f>
        <v>266.38299999999998</v>
      </c>
      <c r="J11">
        <f>VLOOKUP(CONCATENATE($A11,"_",J$4),assets_m6!$A:$D,4,FALSE)</f>
        <v>265.976</v>
      </c>
      <c r="K11">
        <f>VLOOKUP(CONCATENATE($A11,"_",K$4),assets_m6!$A:$D,4,FALSE)</f>
        <v>267.137</v>
      </c>
      <c r="L11">
        <f>VLOOKUP(CONCATENATE($A11,"_",L$4),assets_m6!$A:$D,4,FALSE)</f>
        <v>266.38299999999998</v>
      </c>
      <c r="M11" t="e">
        <f>VLOOKUP(CONCATENATE($A11,"_",M$4),assets_m6!$A:$D,4,FALSE)</f>
        <v>#N/A</v>
      </c>
      <c r="N11">
        <f>VLOOKUP(CONCATENATE($A11,"_",N$4),assets_m6!$A:$D,4,FALSE)</f>
        <v>266.452</v>
      </c>
      <c r="O11">
        <f>VLOOKUP(CONCATENATE($A11,"_",O$4),assets_m6!$A:$D,4,FALSE)</f>
        <v>274.75900000000001</v>
      </c>
      <c r="P11">
        <f>VLOOKUP(CONCATENATE($A11,"_",P$4),assets_m6!$A:$D,4,FALSE)</f>
        <v>280.197</v>
      </c>
      <c r="Q11">
        <f>VLOOKUP(CONCATENATE($A11,"_",Q$4),assets_m6!$A:$D,4,FALSE)</f>
        <v>284.435</v>
      </c>
      <c r="R11">
        <f>VLOOKUP(CONCATENATE($A11,"_",R$4),assets_m6!$A:$D,4,FALSE)</f>
        <v>287.04500000000002</v>
      </c>
      <c r="S11">
        <f>VLOOKUP(CONCATENATE($A11,"_",S$4),assets_m6!$A:$D,4,FALSE)</f>
        <v>275.61200000000002</v>
      </c>
      <c r="T11">
        <f>VLOOKUP(CONCATENATE($A11,"_",T$4),assets_m6!$A:$D,4,FALSE)</f>
        <v>275.85000000000002</v>
      </c>
      <c r="U11">
        <f>VLOOKUP(CONCATENATE($A11,"_",U$4),assets_m6!$A:$D,4,FALSE)</f>
        <v>275.245</v>
      </c>
      <c r="V11">
        <f>VLOOKUP(CONCATENATE($A11,"_",V$4),assets_m6!$A:$D,4,FALSE)</f>
        <v>270.19400000000002</v>
      </c>
      <c r="X11" t="str">
        <f t="shared" si="16"/>
        <v>AMP</v>
      </c>
      <c r="Y11">
        <f t="shared" si="7"/>
        <v>282.57900000000001</v>
      </c>
      <c r="Z11">
        <f t="shared" si="10"/>
        <v>274.88799999999998</v>
      </c>
      <c r="AA11">
        <f t="shared" si="10"/>
        <v>275.23500000000001</v>
      </c>
      <c r="AB11">
        <f t="shared" si="10"/>
        <v>275.63200000000001</v>
      </c>
      <c r="AC11">
        <f t="shared" si="10"/>
        <v>281.49700000000001</v>
      </c>
      <c r="AD11">
        <f t="shared" si="10"/>
        <v>272.75400000000002</v>
      </c>
      <c r="AE11">
        <f t="shared" si="10"/>
        <v>269.08199999999999</v>
      </c>
      <c r="AF11">
        <f t="shared" si="10"/>
        <v>266.38299999999998</v>
      </c>
      <c r="AG11">
        <f t="shared" si="10"/>
        <v>265.976</v>
      </c>
      <c r="AH11">
        <f t="shared" si="10"/>
        <v>267.137</v>
      </c>
      <c r="AI11">
        <f t="shared" si="10"/>
        <v>266.38299999999998</v>
      </c>
      <c r="AJ11">
        <f t="shared" si="10"/>
        <v>266.38299999999998</v>
      </c>
      <c r="AK11">
        <f t="shared" si="10"/>
        <v>266.452</v>
      </c>
      <c r="AL11">
        <f t="shared" si="10"/>
        <v>274.75900000000001</v>
      </c>
      <c r="AM11">
        <f t="shared" si="10"/>
        <v>280.197</v>
      </c>
      <c r="AN11">
        <f t="shared" si="10"/>
        <v>284.435</v>
      </c>
      <c r="AO11">
        <f t="shared" si="10"/>
        <v>287.04500000000002</v>
      </c>
      <c r="AP11">
        <f t="shared" si="11"/>
        <v>275.61200000000002</v>
      </c>
      <c r="AQ11">
        <f t="shared" si="11"/>
        <v>275.85000000000002</v>
      </c>
      <c r="AR11">
        <f t="shared" si="11"/>
        <v>275.245</v>
      </c>
      <c r="AS11">
        <f t="shared" si="11"/>
        <v>270.19400000000002</v>
      </c>
      <c r="AU11" t="s">
        <v>9</v>
      </c>
      <c r="AV11">
        <f t="shared" si="17"/>
        <v>-2.7217167588532875E-4</v>
      </c>
      <c r="AW11">
        <f t="shared" si="12"/>
        <v>1.2623322953349614E-5</v>
      </c>
      <c r="AX11">
        <f t="shared" si="12"/>
        <v>1.4424037640561388E-5</v>
      </c>
      <c r="AY11">
        <f t="shared" si="12"/>
        <v>2.1278371161548765E-4</v>
      </c>
      <c r="AZ11">
        <f t="shared" si="12"/>
        <v>-3.105894556602733E-4</v>
      </c>
      <c r="BA11">
        <f t="shared" si="12"/>
        <v>-1.3462680657295678E-4</v>
      </c>
      <c r="BB11">
        <f t="shared" si="12"/>
        <v>-1.0030399655123764E-4</v>
      </c>
      <c r="BC11">
        <f t="shared" si="12"/>
        <v>-1.5278752773261896E-5</v>
      </c>
      <c r="BD11">
        <f t="shared" si="12"/>
        <v>4.3650554937287627E-5</v>
      </c>
      <c r="BE11">
        <f t="shared" si="12"/>
        <v>-2.8225217772155081E-5</v>
      </c>
      <c r="BF11">
        <f t="shared" si="12"/>
        <v>0</v>
      </c>
      <c r="BG11">
        <f t="shared" si="12"/>
        <v>2.5902553841655373E-6</v>
      </c>
      <c r="BH11">
        <f t="shared" si="12"/>
        <v>3.1176346959302305E-4</v>
      </c>
      <c r="BI11">
        <f t="shared" si="12"/>
        <v>1.9791890347540891E-4</v>
      </c>
      <c r="BJ11">
        <f t="shared" si="12"/>
        <v>1.512507271669575E-4</v>
      </c>
      <c r="BK11">
        <f t="shared" si="12"/>
        <v>9.1760859247280182E-5</v>
      </c>
      <c r="BL11">
        <f t="shared" si="12"/>
        <v>-3.9829991813130321E-4</v>
      </c>
      <c r="BM11">
        <f t="shared" si="13"/>
        <v>8.6353279247637808E-6</v>
      </c>
      <c r="BN11">
        <f t="shared" si="13"/>
        <v>-2.1932209534167777E-5</v>
      </c>
      <c r="BO11">
        <f t="shared" si="13"/>
        <v>-1.8350923722501727E-4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-4.3828451512674296E-2</v>
      </c>
      <c r="BZ11">
        <f t="shared" si="20"/>
        <v>66</v>
      </c>
      <c r="CA11">
        <f t="shared" si="21"/>
        <v>4</v>
      </c>
      <c r="CB11">
        <f t="shared" si="22"/>
        <v>0.12000000000000002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1</v>
      </c>
      <c r="CG11">
        <f t="shared" si="27"/>
        <v>0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138.22999999999999</v>
      </c>
      <c r="C12">
        <f>VLOOKUP(CONCATENATE($A12,"_",C$4),assets_m6!$A:$D,4,FALSE)</f>
        <v>133.22</v>
      </c>
      <c r="D12">
        <f>VLOOKUP(CONCATENATE($A12,"_",D$4),assets_m6!$A:$D,4,FALSE)</f>
        <v>133.62</v>
      </c>
      <c r="E12">
        <f>VLOOKUP(CONCATENATE($A12,"_",E$4),assets_m6!$A:$D,4,FALSE)</f>
        <v>133.80000000000001</v>
      </c>
      <c r="F12">
        <f>VLOOKUP(CONCATENATE($A12,"_",F$4),assets_m6!$A:$D,4,FALSE)</f>
        <v>137.28</v>
      </c>
      <c r="G12">
        <f>VLOOKUP(CONCATENATE($A12,"_",G$4),assets_m6!$A:$D,4,FALSE)</f>
        <v>130.75</v>
      </c>
      <c r="H12">
        <f>VLOOKUP(CONCATENATE($A12,"_",H$4),assets_m6!$A:$D,4,FALSE)</f>
        <v>129.79</v>
      </c>
      <c r="I12">
        <f>VLOOKUP(CONCATENATE($A12,"_",I$4),assets_m6!$A:$D,4,FALSE)</f>
        <v>128.72999999999999</v>
      </c>
      <c r="J12">
        <f>VLOOKUP(CONCATENATE($A12,"_",J$4),assets_m6!$A:$D,4,FALSE)</f>
        <v>126.77</v>
      </c>
      <c r="K12">
        <f>VLOOKUP(CONCATENATE($A12,"_",K$4),assets_m6!$A:$D,4,FALSE)</f>
        <v>127.82</v>
      </c>
      <c r="L12">
        <f>VLOOKUP(CONCATENATE($A12,"_",L$4),assets_m6!$A:$D,4,FALSE)</f>
        <v>127.51</v>
      </c>
      <c r="M12" t="e">
        <f>VLOOKUP(CONCATENATE($A12,"_",M$4),assets_m6!$A:$D,4,FALSE)</f>
        <v>#N/A</v>
      </c>
      <c r="N12">
        <f>VLOOKUP(CONCATENATE($A12,"_",N$4),assets_m6!$A:$D,4,FALSE)</f>
        <v>126.11</v>
      </c>
      <c r="O12">
        <f>VLOOKUP(CONCATENATE($A12,"_",O$4),assets_m6!$A:$D,4,FALSE)</f>
        <v>129.47999999999999</v>
      </c>
      <c r="P12">
        <f>VLOOKUP(CONCATENATE($A12,"_",P$4),assets_m6!$A:$D,4,FALSE)</f>
        <v>129.82</v>
      </c>
      <c r="Q12">
        <f>VLOOKUP(CONCATENATE($A12,"_",Q$4),assets_m6!$A:$D,4,FALSE)</f>
        <v>133.27000000000001</v>
      </c>
      <c r="R12">
        <f>VLOOKUP(CONCATENATE($A12,"_",R$4),assets_m6!$A:$D,4,FALSE)</f>
        <v>136.44999999999999</v>
      </c>
      <c r="S12">
        <f>VLOOKUP(CONCATENATE($A12,"_",S$4),assets_m6!$A:$D,4,FALSE)</f>
        <v>126.82</v>
      </c>
      <c r="T12">
        <f>VLOOKUP(CONCATENATE($A12,"_",T$4),assets_m6!$A:$D,4,FALSE)</f>
        <v>128.55000000000001</v>
      </c>
      <c r="U12">
        <f>VLOOKUP(CONCATENATE($A12,"_",U$4),assets_m6!$A:$D,4,FALSE)</f>
        <v>126.28</v>
      </c>
      <c r="V12">
        <f>VLOOKUP(CONCATENATE($A12,"_",V$4),assets_m6!$A:$D,4,FALSE)</f>
        <v>123.53</v>
      </c>
      <c r="X12" t="str">
        <f t="shared" si="16"/>
        <v>AMZN</v>
      </c>
      <c r="Y12">
        <f t="shared" si="7"/>
        <v>138.22999999999999</v>
      </c>
      <c r="Z12">
        <f t="shared" si="10"/>
        <v>133.22</v>
      </c>
      <c r="AA12">
        <f t="shared" si="10"/>
        <v>133.62</v>
      </c>
      <c r="AB12">
        <f t="shared" si="10"/>
        <v>133.80000000000001</v>
      </c>
      <c r="AC12">
        <f t="shared" si="10"/>
        <v>137.28</v>
      </c>
      <c r="AD12">
        <f t="shared" si="10"/>
        <v>130.75</v>
      </c>
      <c r="AE12">
        <f t="shared" si="10"/>
        <v>129.79</v>
      </c>
      <c r="AF12">
        <f t="shared" si="10"/>
        <v>128.72999999999999</v>
      </c>
      <c r="AG12">
        <f t="shared" si="10"/>
        <v>126.77</v>
      </c>
      <c r="AH12">
        <f t="shared" si="10"/>
        <v>127.82</v>
      </c>
      <c r="AI12">
        <f t="shared" si="10"/>
        <v>127.51</v>
      </c>
      <c r="AJ12">
        <f t="shared" si="10"/>
        <v>127.51</v>
      </c>
      <c r="AK12">
        <f t="shared" si="10"/>
        <v>126.11</v>
      </c>
      <c r="AL12">
        <f t="shared" si="10"/>
        <v>129.47999999999999</v>
      </c>
      <c r="AM12">
        <f t="shared" si="10"/>
        <v>129.82</v>
      </c>
      <c r="AN12">
        <f t="shared" si="10"/>
        <v>133.27000000000001</v>
      </c>
      <c r="AO12">
        <f t="shared" si="10"/>
        <v>136.44999999999999</v>
      </c>
      <c r="AP12">
        <f t="shared" si="11"/>
        <v>126.82</v>
      </c>
      <c r="AQ12">
        <f t="shared" si="11"/>
        <v>128.55000000000001</v>
      </c>
      <c r="AR12">
        <f t="shared" si="11"/>
        <v>126.28</v>
      </c>
      <c r="AS12">
        <f t="shared" si="11"/>
        <v>123.53</v>
      </c>
      <c r="AU12" t="s">
        <v>10</v>
      </c>
      <c r="AV12">
        <f t="shared" si="17"/>
        <v>-3.6243941257324682E-4</v>
      </c>
      <c r="AW12">
        <f t="shared" si="12"/>
        <v>3.0025521693439853E-5</v>
      </c>
      <c r="AX12">
        <f t="shared" si="12"/>
        <v>1.3471037269870291E-5</v>
      </c>
      <c r="AY12">
        <f t="shared" si="12"/>
        <v>2.6008968609865393E-4</v>
      </c>
      <c r="AZ12">
        <f t="shared" si="12"/>
        <v>-4.7567016317016323E-4</v>
      </c>
      <c r="BA12">
        <f t="shared" si="12"/>
        <v>-7.3422562141491995E-5</v>
      </c>
      <c r="BB12">
        <f t="shared" si="12"/>
        <v>-8.1670390631019524E-5</v>
      </c>
      <c r="BC12">
        <f t="shared" si="12"/>
        <v>-1.5225666122892827E-4</v>
      </c>
      <c r="BD12">
        <f t="shared" si="12"/>
        <v>8.2827167310877743E-5</v>
      </c>
      <c r="BE12">
        <f t="shared" si="12"/>
        <v>-2.425285557815585E-5</v>
      </c>
      <c r="BF12">
        <f t="shared" si="12"/>
        <v>0</v>
      </c>
      <c r="BG12">
        <f t="shared" si="12"/>
        <v>-1.0979531017175169E-4</v>
      </c>
      <c r="BH12">
        <f t="shared" si="12"/>
        <v>2.6722702402664264E-4</v>
      </c>
      <c r="BI12">
        <f t="shared" si="12"/>
        <v>2.6258881680568694E-5</v>
      </c>
      <c r="BJ12">
        <f t="shared" si="12"/>
        <v>2.6575258049607283E-4</v>
      </c>
      <c r="BK12">
        <f t="shared" si="12"/>
        <v>2.3861334133713351E-4</v>
      </c>
      <c r="BL12">
        <f t="shared" si="12"/>
        <v>-7.0575302308537903E-4</v>
      </c>
      <c r="BM12">
        <f t="shared" si="13"/>
        <v>1.3641381485570244E-4</v>
      </c>
      <c r="BN12">
        <f t="shared" si="13"/>
        <v>-1.7658498638662077E-4</v>
      </c>
      <c r="BO12">
        <f t="shared" si="13"/>
        <v>-2.1777003484320557E-4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-0.10634449829993482</v>
      </c>
      <c r="BZ12">
        <f t="shared" si="20"/>
        <v>15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211.042</v>
      </c>
      <c r="C13">
        <f>VLOOKUP(CONCATENATE($A13,"_",C$4),assets_m6!$A:$D,4,FALSE)</f>
        <v>206.47800000000001</v>
      </c>
      <c r="D13">
        <f>VLOOKUP(CONCATENATE($A13,"_",D$4),assets_m6!$A:$D,4,FALSE)</f>
        <v>202.88499999999999</v>
      </c>
      <c r="E13">
        <f>VLOOKUP(CONCATENATE($A13,"_",E$4),assets_m6!$A:$D,4,FALSE)</f>
        <v>206.124</v>
      </c>
      <c r="F13">
        <f>VLOOKUP(CONCATENATE($A13,"_",F$4),assets_m6!$A:$D,4,FALSE)</f>
        <v>209.482</v>
      </c>
      <c r="G13">
        <f>VLOOKUP(CONCATENATE($A13,"_",G$4),assets_m6!$A:$D,4,FALSE)</f>
        <v>205.48599999999999</v>
      </c>
      <c r="H13">
        <f>VLOOKUP(CONCATENATE($A13,"_",H$4),assets_m6!$A:$D,4,FALSE)</f>
        <v>201.91300000000001</v>
      </c>
      <c r="I13">
        <f>VLOOKUP(CONCATENATE($A13,"_",I$4),assets_m6!$A:$D,4,FALSE)</f>
        <v>199.39</v>
      </c>
      <c r="J13">
        <f>VLOOKUP(CONCATENATE($A13,"_",J$4),assets_m6!$A:$D,4,FALSE)</f>
        <v>197.23</v>
      </c>
      <c r="K13">
        <f>VLOOKUP(CONCATENATE($A13,"_",K$4),assets_m6!$A:$D,4,FALSE)</f>
        <v>200.22399999999999</v>
      </c>
      <c r="L13">
        <f>VLOOKUP(CONCATENATE($A13,"_",L$4),assets_m6!$A:$D,4,FALSE)</f>
        <v>198.80099999999999</v>
      </c>
      <c r="M13" t="e">
        <f>VLOOKUP(CONCATENATE($A13,"_",M$4),assets_m6!$A:$D,4,FALSE)</f>
        <v>#N/A</v>
      </c>
      <c r="N13">
        <f>VLOOKUP(CONCATENATE($A13,"_",N$4),assets_m6!$A:$D,4,FALSE)</f>
        <v>203.33600000000001</v>
      </c>
      <c r="O13">
        <f>VLOOKUP(CONCATENATE($A13,"_",O$4),assets_m6!$A:$D,4,FALSE)</f>
        <v>206.595</v>
      </c>
      <c r="P13">
        <f>VLOOKUP(CONCATENATE($A13,"_",P$4),assets_m6!$A:$D,4,FALSE)</f>
        <v>207.95</v>
      </c>
      <c r="Q13">
        <f>VLOOKUP(CONCATENATE($A13,"_",Q$4),assets_m6!$A:$D,4,FALSE)</f>
        <v>210.53200000000001</v>
      </c>
      <c r="R13">
        <f>VLOOKUP(CONCATENATE($A13,"_",R$4),assets_m6!$A:$D,4,FALSE)</f>
        <v>210.29599999999999</v>
      </c>
      <c r="S13">
        <f>VLOOKUP(CONCATENATE($A13,"_",S$4),assets_m6!$A:$D,4,FALSE)</f>
        <v>204.04300000000001</v>
      </c>
      <c r="T13">
        <f>VLOOKUP(CONCATENATE($A13,"_",T$4),assets_m6!$A:$D,4,FALSE)</f>
        <v>201.32400000000001</v>
      </c>
      <c r="U13">
        <f>VLOOKUP(CONCATENATE($A13,"_",U$4),assets_m6!$A:$D,4,FALSE)</f>
        <v>197.63300000000001</v>
      </c>
      <c r="V13">
        <f>VLOOKUP(CONCATENATE($A13,"_",V$4),assets_m6!$A:$D,4,FALSE)</f>
        <v>198.28</v>
      </c>
      <c r="X13" t="str">
        <f t="shared" si="16"/>
        <v>AVB</v>
      </c>
      <c r="Y13">
        <f t="shared" si="7"/>
        <v>211.042</v>
      </c>
      <c r="Z13">
        <f t="shared" si="10"/>
        <v>206.47800000000001</v>
      </c>
      <c r="AA13">
        <f t="shared" si="10"/>
        <v>202.88499999999999</v>
      </c>
      <c r="AB13">
        <f t="shared" si="10"/>
        <v>206.124</v>
      </c>
      <c r="AC13">
        <f t="shared" si="10"/>
        <v>209.482</v>
      </c>
      <c r="AD13">
        <f t="shared" si="10"/>
        <v>205.48599999999999</v>
      </c>
      <c r="AE13">
        <f t="shared" si="10"/>
        <v>201.91300000000001</v>
      </c>
      <c r="AF13">
        <f t="shared" si="10"/>
        <v>199.39</v>
      </c>
      <c r="AG13">
        <f t="shared" si="10"/>
        <v>197.23</v>
      </c>
      <c r="AH13">
        <f t="shared" si="10"/>
        <v>200.22399999999999</v>
      </c>
      <c r="AI13">
        <f t="shared" si="10"/>
        <v>198.80099999999999</v>
      </c>
      <c r="AJ13">
        <f t="shared" si="10"/>
        <v>198.80099999999999</v>
      </c>
      <c r="AK13">
        <f t="shared" si="10"/>
        <v>203.33600000000001</v>
      </c>
      <c r="AL13">
        <f t="shared" si="10"/>
        <v>206.595</v>
      </c>
      <c r="AM13">
        <f t="shared" si="10"/>
        <v>207.95</v>
      </c>
      <c r="AN13">
        <f t="shared" si="10"/>
        <v>210.53200000000001</v>
      </c>
      <c r="AO13">
        <f t="shared" si="10"/>
        <v>210.29599999999999</v>
      </c>
      <c r="AP13">
        <f t="shared" si="11"/>
        <v>204.04300000000001</v>
      </c>
      <c r="AQ13">
        <f t="shared" si="11"/>
        <v>201.32400000000001</v>
      </c>
      <c r="AR13">
        <f t="shared" si="11"/>
        <v>197.63300000000001</v>
      </c>
      <c r="AS13">
        <f t="shared" si="11"/>
        <v>198.28</v>
      </c>
      <c r="AU13" t="s">
        <v>11</v>
      </c>
      <c r="AV13">
        <f t="shared" si="17"/>
        <v>-2.1626027046748954E-4</v>
      </c>
      <c r="AW13">
        <f t="shared" si="12"/>
        <v>-1.7401369637443299E-4</v>
      </c>
      <c r="AX13">
        <f t="shared" si="12"/>
        <v>1.5964709071641592E-4</v>
      </c>
      <c r="AY13">
        <f t="shared" si="12"/>
        <v>1.6291164541732181E-4</v>
      </c>
      <c r="AZ13">
        <f t="shared" si="12"/>
        <v>-1.9075624636006957E-4</v>
      </c>
      <c r="BA13">
        <f t="shared" si="12"/>
        <v>-1.7388045900937189E-4</v>
      </c>
      <c r="BB13">
        <f t="shared" si="12"/>
        <v>-1.2495480726847823E-4</v>
      </c>
      <c r="BC13">
        <f t="shared" si="12"/>
        <v>-1.0833040774361787E-4</v>
      </c>
      <c r="BD13">
        <f t="shared" si="12"/>
        <v>1.5180246412817522E-4</v>
      </c>
      <c r="BE13">
        <f t="shared" si="12"/>
        <v>-7.1070401150711304E-5</v>
      </c>
      <c r="BF13">
        <f t="shared" si="12"/>
        <v>0</v>
      </c>
      <c r="BG13">
        <f t="shared" si="12"/>
        <v>2.2811756480098318E-4</v>
      </c>
      <c r="BH13">
        <f t="shared" si="12"/>
        <v>1.6027658653656934E-4</v>
      </c>
      <c r="BI13">
        <f t="shared" si="12"/>
        <v>6.5587260098259385E-5</v>
      </c>
      <c r="BJ13">
        <f t="shared" si="12"/>
        <v>1.2416446261120568E-4</v>
      </c>
      <c r="BK13">
        <f t="shared" si="12"/>
        <v>-1.1209697338172745E-5</v>
      </c>
      <c r="BL13">
        <f t="shared" si="12"/>
        <v>-2.9734279301555836E-4</v>
      </c>
      <c r="BM13">
        <f t="shared" si="13"/>
        <v>-1.3325622540346857E-4</v>
      </c>
      <c r="BN13">
        <f t="shared" si="13"/>
        <v>-1.8333631360394203E-4</v>
      </c>
      <c r="BO13">
        <f t="shared" si="13"/>
        <v>3.2737447693451567E-5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-6.0471375366040886E-2</v>
      </c>
      <c r="BZ13">
        <f t="shared" si="20"/>
        <v>47</v>
      </c>
      <c r="CA13">
        <f t="shared" si="21"/>
        <v>3</v>
      </c>
      <c r="CB13">
        <f t="shared" si="22"/>
        <v>7.9999999999999988E-2</v>
      </c>
      <c r="CC13">
        <f t="shared" si="23"/>
        <v>0</v>
      </c>
      <c r="CD13">
        <f t="shared" si="24"/>
        <v>0</v>
      </c>
      <c r="CE13">
        <f t="shared" si="25"/>
        <v>1</v>
      </c>
      <c r="CF13">
        <f t="shared" si="26"/>
        <v>0</v>
      </c>
      <c r="CG13">
        <f t="shared" si="27"/>
        <v>0</v>
      </c>
      <c r="CI13">
        <f t="shared" si="28"/>
        <v>0</v>
      </c>
      <c r="CJ13">
        <f t="shared" si="29"/>
        <v>0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195.476</v>
      </c>
      <c r="C14">
        <f>VLOOKUP(CONCATENATE($A14,"_",C$4),assets_m6!$A:$D,4,FALSE)</f>
        <v>192.81700000000001</v>
      </c>
      <c r="D14">
        <f>VLOOKUP(CONCATENATE($A14,"_",D$4),assets_m6!$A:$D,4,FALSE)</f>
        <v>191.94399999999999</v>
      </c>
      <c r="E14">
        <f>VLOOKUP(CONCATENATE($A14,"_",E$4),assets_m6!$A:$D,4,FALSE)</f>
        <v>192.172</v>
      </c>
      <c r="F14">
        <f>VLOOKUP(CONCATENATE($A14,"_",F$4),assets_m6!$A:$D,4,FALSE)</f>
        <v>194.136</v>
      </c>
      <c r="G14">
        <f>VLOOKUP(CONCATENATE($A14,"_",G$4),assets_m6!$A:$D,4,FALSE)</f>
        <v>187.27199999999999</v>
      </c>
      <c r="H14">
        <f>VLOOKUP(CONCATENATE($A14,"_",H$4),assets_m6!$A:$D,4,FALSE)</f>
        <v>184.50399999999999</v>
      </c>
      <c r="I14">
        <f>VLOOKUP(CONCATENATE($A14,"_",I$4),assets_m6!$A:$D,4,FALSE)</f>
        <v>182.679</v>
      </c>
      <c r="J14">
        <f>VLOOKUP(CONCATENATE($A14,"_",J$4),assets_m6!$A:$D,4,FALSE)</f>
        <v>182.15299999999999</v>
      </c>
      <c r="K14">
        <f>VLOOKUP(CONCATENATE($A14,"_",K$4),assets_m6!$A:$D,4,FALSE)</f>
        <v>184.02799999999999</v>
      </c>
      <c r="L14">
        <f>VLOOKUP(CONCATENATE($A14,"_",L$4),assets_m6!$A:$D,4,FALSE)</f>
        <v>183.99799999999999</v>
      </c>
      <c r="M14" t="e">
        <f>VLOOKUP(CONCATENATE($A14,"_",M$4),assets_m6!$A:$D,4,FALSE)</f>
        <v>#N/A</v>
      </c>
      <c r="N14">
        <f>VLOOKUP(CONCATENATE($A14,"_",N$4),assets_m6!$A:$D,4,FALSE)</f>
        <v>182.81100000000001</v>
      </c>
      <c r="O14">
        <f>VLOOKUP(CONCATENATE($A14,"_",O$4),assets_m6!$A:$D,4,FALSE)</f>
        <v>187.93</v>
      </c>
      <c r="P14">
        <f>VLOOKUP(CONCATENATE($A14,"_",P$4),assets_m6!$A:$D,4,FALSE)</f>
        <v>188.309</v>
      </c>
      <c r="Q14">
        <f>VLOOKUP(CONCATENATE($A14,"_",Q$4),assets_m6!$A:$D,4,FALSE)</f>
        <v>190.30099999999999</v>
      </c>
      <c r="R14">
        <f>VLOOKUP(CONCATENATE($A14,"_",R$4),assets_m6!$A:$D,4,FALSE)</f>
        <v>191.297</v>
      </c>
      <c r="S14">
        <f>VLOOKUP(CONCATENATE($A14,"_",S$4),assets_m6!$A:$D,4,FALSE)</f>
        <v>183.946</v>
      </c>
      <c r="T14">
        <f>VLOOKUP(CONCATENATE($A14,"_",T$4),assets_m6!$A:$D,4,FALSE)</f>
        <v>179.48400000000001</v>
      </c>
      <c r="U14">
        <f>VLOOKUP(CONCATENATE($A14,"_",U$4),assets_m6!$A:$D,4,FALSE)</f>
        <v>178.65700000000001</v>
      </c>
      <c r="V14">
        <f>VLOOKUP(CONCATENATE($A14,"_",V$4),assets_m6!$A:$D,4,FALSE)</f>
        <v>172.69</v>
      </c>
      <c r="X14" t="str">
        <f t="shared" si="16"/>
        <v>AVY</v>
      </c>
      <c r="Y14">
        <f t="shared" si="7"/>
        <v>195.476</v>
      </c>
      <c r="Z14">
        <f t="shared" si="10"/>
        <v>192.81700000000001</v>
      </c>
      <c r="AA14">
        <f t="shared" si="10"/>
        <v>191.94399999999999</v>
      </c>
      <c r="AB14">
        <f t="shared" si="10"/>
        <v>192.172</v>
      </c>
      <c r="AC14">
        <f t="shared" si="10"/>
        <v>194.136</v>
      </c>
      <c r="AD14">
        <f t="shared" si="10"/>
        <v>187.27199999999999</v>
      </c>
      <c r="AE14">
        <f t="shared" si="10"/>
        <v>184.50399999999999</v>
      </c>
      <c r="AF14">
        <f t="shared" si="10"/>
        <v>182.679</v>
      </c>
      <c r="AG14">
        <f t="shared" si="10"/>
        <v>182.15299999999999</v>
      </c>
      <c r="AH14">
        <f t="shared" si="10"/>
        <v>184.02799999999999</v>
      </c>
      <c r="AI14">
        <f t="shared" si="10"/>
        <v>183.99799999999999</v>
      </c>
      <c r="AJ14">
        <f t="shared" si="10"/>
        <v>183.99799999999999</v>
      </c>
      <c r="AK14">
        <f t="shared" si="10"/>
        <v>182.81100000000001</v>
      </c>
      <c r="AL14">
        <f t="shared" si="10"/>
        <v>187.93</v>
      </c>
      <c r="AM14">
        <f t="shared" si="10"/>
        <v>188.309</v>
      </c>
      <c r="AN14">
        <f t="shared" si="10"/>
        <v>190.30099999999999</v>
      </c>
      <c r="AO14">
        <f t="shared" si="10"/>
        <v>191.297</v>
      </c>
      <c r="AP14">
        <f t="shared" si="11"/>
        <v>183.946</v>
      </c>
      <c r="AQ14">
        <f t="shared" si="11"/>
        <v>179.48400000000001</v>
      </c>
      <c r="AR14">
        <f t="shared" si="11"/>
        <v>178.65700000000001</v>
      </c>
      <c r="AS14">
        <f t="shared" si="11"/>
        <v>172.69</v>
      </c>
      <c r="AU14" t="s">
        <v>12</v>
      </c>
      <c r="AV14">
        <f t="shared" si="17"/>
        <v>-1.3602692913708035E-4</v>
      </c>
      <c r="AW14">
        <f t="shared" si="12"/>
        <v>-4.5276090801123285E-5</v>
      </c>
      <c r="AX14">
        <f t="shared" si="12"/>
        <v>1.18784645521615E-5</v>
      </c>
      <c r="AY14">
        <f t="shared" si="12"/>
        <v>1.0220011239930889E-4</v>
      </c>
      <c r="AZ14">
        <f t="shared" si="12"/>
        <v>-3.5356657188774905E-4</v>
      </c>
      <c r="BA14">
        <f t="shared" si="12"/>
        <v>-1.4780639924815247E-4</v>
      </c>
      <c r="BB14">
        <f t="shared" si="12"/>
        <v>-9.8913844686293465E-5</v>
      </c>
      <c r="BC14">
        <f t="shared" si="12"/>
        <v>-2.879367633937182E-5</v>
      </c>
      <c r="BD14">
        <f t="shared" si="12"/>
        <v>1.0293544437917575E-4</v>
      </c>
      <c r="BE14">
        <f t="shared" si="12"/>
        <v>-1.6301867107179961E-6</v>
      </c>
      <c r="BF14">
        <f t="shared" si="12"/>
        <v>0</v>
      </c>
      <c r="BG14">
        <f t="shared" si="12"/>
        <v>-6.4511570777942332E-5</v>
      </c>
      <c r="BH14">
        <f t="shared" si="12"/>
        <v>2.8001597278063132E-4</v>
      </c>
      <c r="BI14">
        <f t="shared" si="12"/>
        <v>2.0167083488532468E-5</v>
      </c>
      <c r="BJ14">
        <f t="shared" si="12"/>
        <v>1.0578357911730137E-4</v>
      </c>
      <c r="BK14">
        <f t="shared" si="12"/>
        <v>5.233813800242823E-5</v>
      </c>
      <c r="BL14">
        <f t="shared" si="12"/>
        <v>-3.8427157770377994E-4</v>
      </c>
      <c r="BM14">
        <f t="shared" si="13"/>
        <v>-2.4257118937079299E-4</v>
      </c>
      <c r="BN14">
        <f t="shared" si="13"/>
        <v>-4.6076530498540161E-5</v>
      </c>
      <c r="BO14">
        <f t="shared" si="13"/>
        <v>-3.3399195105705419E-4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-0.11656673965090344</v>
      </c>
      <c r="BZ14">
        <f t="shared" si="20"/>
        <v>13</v>
      </c>
      <c r="CA14">
        <f t="shared" si="21"/>
        <v>1</v>
      </c>
      <c r="CB14">
        <f t="shared" si="22"/>
        <v>0.24</v>
      </c>
      <c r="CC14">
        <f t="shared" si="23"/>
        <v>1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0</v>
      </c>
      <c r="CI14">
        <f t="shared" si="28"/>
        <v>1</v>
      </c>
      <c r="CJ14">
        <f t="shared" si="29"/>
        <v>1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161.065</v>
      </c>
      <c r="C15">
        <f>VLOOKUP(CONCATENATE($A15,"_",C$4),assets_m6!$A:$D,4,FALSE)</f>
        <v>156.55799999999999</v>
      </c>
      <c r="D15">
        <f>VLOOKUP(CONCATENATE($A15,"_",D$4),assets_m6!$A:$D,4,FALSE)</f>
        <v>156.19</v>
      </c>
      <c r="E15">
        <f>VLOOKUP(CONCATENATE($A15,"_",E$4),assets_m6!$A:$D,4,FALSE)</f>
        <v>157.977</v>
      </c>
      <c r="F15">
        <f>VLOOKUP(CONCATENATE($A15,"_",F$4),assets_m6!$A:$D,4,FALSE)</f>
        <v>161.05500000000001</v>
      </c>
      <c r="G15">
        <f>VLOOKUP(CONCATENATE($A15,"_",G$4),assets_m6!$A:$D,4,FALSE)</f>
        <v>156.16999999999999</v>
      </c>
      <c r="H15">
        <f>VLOOKUP(CONCATENATE($A15,"_",H$4),assets_m6!$A:$D,4,FALSE)</f>
        <v>153.41999999999999</v>
      </c>
      <c r="I15">
        <f>VLOOKUP(CONCATENATE($A15,"_",I$4),assets_m6!$A:$D,4,FALSE)</f>
        <v>153.54</v>
      </c>
      <c r="J15">
        <f>VLOOKUP(CONCATENATE($A15,"_",J$4),assets_m6!$A:$D,4,FALSE)</f>
        <v>150.899</v>
      </c>
      <c r="K15">
        <f>VLOOKUP(CONCATENATE($A15,"_",K$4),assets_m6!$A:$D,4,FALSE)</f>
        <v>150.01499999999999</v>
      </c>
      <c r="L15">
        <f>VLOOKUP(CONCATENATE($A15,"_",L$4),assets_m6!$A:$D,4,FALSE)</f>
        <v>148.70500000000001</v>
      </c>
      <c r="M15" t="e">
        <f>VLOOKUP(CONCATENATE($A15,"_",M$4),assets_m6!$A:$D,4,FALSE)</f>
        <v>#N/A</v>
      </c>
      <c r="N15">
        <f>VLOOKUP(CONCATENATE($A15,"_",N$4),assets_m6!$A:$D,4,FALSE)</f>
        <v>147.524</v>
      </c>
      <c r="O15">
        <f>VLOOKUP(CONCATENATE($A15,"_",O$4),assets_m6!$A:$D,4,FALSE)</f>
        <v>151.14699999999999</v>
      </c>
      <c r="P15">
        <f>VLOOKUP(CONCATENATE($A15,"_",P$4),assets_m6!$A:$D,4,FALSE)</f>
        <v>152.40799999999999</v>
      </c>
      <c r="Q15">
        <f>VLOOKUP(CONCATENATE($A15,"_",Q$4),assets_m6!$A:$D,4,FALSE)</f>
        <v>157.292</v>
      </c>
      <c r="R15">
        <f>VLOOKUP(CONCATENATE($A15,"_",R$4),assets_m6!$A:$D,4,FALSE)</f>
        <v>161.273</v>
      </c>
      <c r="S15">
        <f>VLOOKUP(CONCATENATE($A15,"_",S$4),assets_m6!$A:$D,4,FALSE)</f>
        <v>154.22499999999999</v>
      </c>
      <c r="T15">
        <f>VLOOKUP(CONCATENATE($A15,"_",T$4),assets_m6!$A:$D,4,FALSE)</f>
        <v>155.16800000000001</v>
      </c>
      <c r="U15">
        <f>VLOOKUP(CONCATENATE($A15,"_",U$4),assets_m6!$A:$D,4,FALSE)</f>
        <v>154.999</v>
      </c>
      <c r="V15">
        <f>VLOOKUP(CONCATENATE($A15,"_",V$4),assets_m6!$A:$D,4,FALSE)</f>
        <v>151.971</v>
      </c>
      <c r="X15" t="str">
        <f t="shared" si="16"/>
        <v>AXP</v>
      </c>
      <c r="Y15">
        <f t="shared" si="7"/>
        <v>161.065</v>
      </c>
      <c r="Z15">
        <f t="shared" si="10"/>
        <v>156.55799999999999</v>
      </c>
      <c r="AA15">
        <f t="shared" si="10"/>
        <v>156.19</v>
      </c>
      <c r="AB15">
        <f t="shared" si="10"/>
        <v>157.977</v>
      </c>
      <c r="AC15">
        <f t="shared" si="10"/>
        <v>161.05500000000001</v>
      </c>
      <c r="AD15">
        <f t="shared" si="10"/>
        <v>156.16999999999999</v>
      </c>
      <c r="AE15">
        <f t="shared" si="10"/>
        <v>153.41999999999999</v>
      </c>
      <c r="AF15">
        <f t="shared" si="10"/>
        <v>153.54</v>
      </c>
      <c r="AG15">
        <f t="shared" si="10"/>
        <v>150.899</v>
      </c>
      <c r="AH15">
        <f t="shared" si="10"/>
        <v>150.01499999999999</v>
      </c>
      <c r="AI15">
        <f t="shared" si="10"/>
        <v>148.70500000000001</v>
      </c>
      <c r="AJ15">
        <f t="shared" si="10"/>
        <v>148.70500000000001</v>
      </c>
      <c r="AK15">
        <f t="shared" si="10"/>
        <v>147.524</v>
      </c>
      <c r="AL15">
        <f t="shared" si="10"/>
        <v>151.14699999999999</v>
      </c>
      <c r="AM15">
        <f t="shared" si="10"/>
        <v>152.40799999999999</v>
      </c>
      <c r="AN15">
        <f t="shared" si="10"/>
        <v>157.292</v>
      </c>
      <c r="AO15">
        <f t="shared" si="10"/>
        <v>161.273</v>
      </c>
      <c r="AP15">
        <f t="shared" si="11"/>
        <v>154.22499999999999</v>
      </c>
      <c r="AQ15">
        <f t="shared" si="11"/>
        <v>155.16800000000001</v>
      </c>
      <c r="AR15">
        <f t="shared" si="11"/>
        <v>154.999</v>
      </c>
      <c r="AS15">
        <f t="shared" si="11"/>
        <v>151.971</v>
      </c>
      <c r="AU15" t="s">
        <v>13</v>
      </c>
      <c r="AV15">
        <f t="shared" si="17"/>
        <v>-2.7982491540682361E-4</v>
      </c>
      <c r="AW15">
        <f t="shared" si="12"/>
        <v>-2.3505665631906069E-5</v>
      </c>
      <c r="AX15">
        <f t="shared" si="12"/>
        <v>1.1441193418272658E-4</v>
      </c>
      <c r="AY15">
        <f t="shared" si="12"/>
        <v>1.9483848914715452E-4</v>
      </c>
      <c r="AZ15">
        <f t="shared" si="12"/>
        <v>-3.0331253298562723E-4</v>
      </c>
      <c r="BA15">
        <f t="shared" si="12"/>
        <v>-1.7609015816097843E-4</v>
      </c>
      <c r="BB15">
        <f t="shared" si="12"/>
        <v>7.8216660148614628E-6</v>
      </c>
      <c r="BC15">
        <f t="shared" si="12"/>
        <v>-1.7200729451608644E-4</v>
      </c>
      <c r="BD15">
        <f t="shared" si="12"/>
        <v>-5.8582230498546352E-5</v>
      </c>
      <c r="BE15">
        <f t="shared" si="12"/>
        <v>-8.7324600873244274E-5</v>
      </c>
      <c r="BF15">
        <f t="shared" si="12"/>
        <v>0</v>
      </c>
      <c r="BG15">
        <f t="shared" si="12"/>
        <v>-7.9418983894288122E-5</v>
      </c>
      <c r="BH15">
        <f t="shared" si="12"/>
        <v>2.4558715869960079E-4</v>
      </c>
      <c r="BI15">
        <f t="shared" si="12"/>
        <v>8.3428715091930089E-5</v>
      </c>
      <c r="BJ15">
        <f t="shared" si="12"/>
        <v>3.2045561912760583E-4</v>
      </c>
      <c r="BK15">
        <f t="shared" si="12"/>
        <v>2.5309615237901448E-4</v>
      </c>
      <c r="BL15">
        <f t="shared" si="12"/>
        <v>-4.3702293626335479E-4</v>
      </c>
      <c r="BM15">
        <f t="shared" si="13"/>
        <v>6.1144431836603148E-5</v>
      </c>
      <c r="BN15">
        <f t="shared" si="13"/>
        <v>-1.0891420911528868E-5</v>
      </c>
      <c r="BO15">
        <f t="shared" si="13"/>
        <v>-1.9535609907160638E-4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-5.6461676962716881E-2</v>
      </c>
      <c r="BZ15">
        <f t="shared" si="20"/>
        <v>51</v>
      </c>
      <c r="CA15">
        <f t="shared" si="21"/>
        <v>3</v>
      </c>
      <c r="CB15">
        <f t="shared" si="22"/>
        <v>7.9999999999999988E-2</v>
      </c>
      <c r="CC15">
        <f t="shared" si="23"/>
        <v>0</v>
      </c>
      <c r="CD15">
        <f t="shared" si="24"/>
        <v>0</v>
      </c>
      <c r="CE15">
        <f t="shared" si="25"/>
        <v>1</v>
      </c>
      <c r="CF15">
        <f t="shared" si="26"/>
        <v>0</v>
      </c>
      <c r="CG15">
        <f t="shared" si="27"/>
        <v>0</v>
      </c>
      <c r="CI15">
        <f t="shared" si="28"/>
        <v>0</v>
      </c>
      <c r="CJ15">
        <f t="shared" si="29"/>
        <v>0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262.66800000000001</v>
      </c>
      <c r="C16">
        <f>VLOOKUP(CONCATENATE($A16,"_",C$4),assets_m6!$A:$D,4,FALSE)</f>
        <v>258.91500000000002</v>
      </c>
      <c r="D16">
        <f>VLOOKUP(CONCATENATE($A16,"_",D$4),assets_m6!$A:$D,4,FALSE)</f>
        <v>255.58799999999999</v>
      </c>
      <c r="E16">
        <f>VLOOKUP(CONCATENATE($A16,"_",E$4),assets_m6!$A:$D,4,FALSE)</f>
        <v>256.53199999999998</v>
      </c>
      <c r="F16">
        <f>VLOOKUP(CONCATENATE($A16,"_",F$4),assets_m6!$A:$D,4,FALSE)</f>
        <v>258.18</v>
      </c>
      <c r="G16">
        <f>VLOOKUP(CONCATENATE($A16,"_",G$4),assets_m6!$A:$D,4,FALSE)</f>
        <v>251.94399999999999</v>
      </c>
      <c r="H16">
        <f>VLOOKUP(CONCATENATE($A16,"_",H$4),assets_m6!$A:$D,4,FALSE)</f>
        <v>252.649</v>
      </c>
      <c r="I16">
        <f>VLOOKUP(CONCATENATE($A16,"_",I$4),assets_m6!$A:$D,4,FALSE)</f>
        <v>251.38800000000001</v>
      </c>
      <c r="J16">
        <f>VLOOKUP(CONCATENATE($A16,"_",J$4),assets_m6!$A:$D,4,FALSE)</f>
        <v>250.643</v>
      </c>
      <c r="K16">
        <f>VLOOKUP(CONCATENATE($A16,"_",K$4),assets_m6!$A:$D,4,FALSE)</f>
        <v>253.453</v>
      </c>
      <c r="L16">
        <f>VLOOKUP(CONCATENATE($A16,"_",L$4),assets_m6!$A:$D,4,FALSE)</f>
        <v>251.06</v>
      </c>
      <c r="M16" t="e">
        <f>VLOOKUP(CONCATENATE($A16,"_",M$4),assets_m6!$A:$D,4,FALSE)</f>
        <v>#N/A</v>
      </c>
      <c r="N16">
        <f>VLOOKUP(CONCATENATE($A16,"_",N$4),assets_m6!$A:$D,4,FALSE)</f>
        <v>250.29599999999999</v>
      </c>
      <c r="O16">
        <f>VLOOKUP(CONCATENATE($A16,"_",O$4),assets_m6!$A:$D,4,FALSE)</f>
        <v>257.14699999999999</v>
      </c>
      <c r="P16">
        <f>VLOOKUP(CONCATENATE($A16,"_",P$4),assets_m6!$A:$D,4,FALSE)</f>
        <v>259.53800000000001</v>
      </c>
      <c r="Q16">
        <f>VLOOKUP(CONCATENATE($A16,"_",Q$4),assets_m6!$A:$D,4,FALSE)</f>
        <v>261.88</v>
      </c>
      <c r="R16">
        <f>VLOOKUP(CONCATENATE($A16,"_",R$4),assets_m6!$A:$D,4,FALSE)</f>
        <v>263.25400000000002</v>
      </c>
      <c r="S16">
        <f>VLOOKUP(CONCATENATE($A16,"_",S$4),assets_m6!$A:$D,4,FALSE)</f>
        <v>255.83199999999999</v>
      </c>
      <c r="T16">
        <f>VLOOKUP(CONCATENATE($A16,"_",T$4),assets_m6!$A:$D,4,FALSE)</f>
        <v>257.99400000000003</v>
      </c>
      <c r="U16">
        <f>VLOOKUP(CONCATENATE($A16,"_",U$4),assets_m6!$A:$D,4,FALSE)</f>
        <v>255.75200000000001</v>
      </c>
      <c r="V16">
        <f>VLOOKUP(CONCATENATE($A16,"_",V$4),assets_m6!$A:$D,4,FALSE)</f>
        <v>253.381</v>
      </c>
      <c r="X16" t="str">
        <f t="shared" si="16"/>
        <v>BDX</v>
      </c>
      <c r="Y16">
        <f t="shared" si="7"/>
        <v>262.66800000000001</v>
      </c>
      <c r="Z16">
        <f t="shared" si="10"/>
        <v>258.91500000000002</v>
      </c>
      <c r="AA16">
        <f t="shared" si="10"/>
        <v>255.58799999999999</v>
      </c>
      <c r="AB16">
        <f t="shared" si="10"/>
        <v>256.53199999999998</v>
      </c>
      <c r="AC16">
        <f t="shared" si="10"/>
        <v>258.18</v>
      </c>
      <c r="AD16">
        <f t="shared" si="10"/>
        <v>251.94399999999999</v>
      </c>
      <c r="AE16">
        <f t="shared" si="10"/>
        <v>252.649</v>
      </c>
      <c r="AF16">
        <f t="shared" si="10"/>
        <v>251.38800000000001</v>
      </c>
      <c r="AG16">
        <f t="shared" si="10"/>
        <v>250.643</v>
      </c>
      <c r="AH16">
        <f t="shared" si="10"/>
        <v>253.453</v>
      </c>
      <c r="AI16">
        <f t="shared" si="10"/>
        <v>251.06</v>
      </c>
      <c r="AJ16">
        <f t="shared" si="10"/>
        <v>251.06</v>
      </c>
      <c r="AK16">
        <f t="shared" si="10"/>
        <v>250.29599999999999</v>
      </c>
      <c r="AL16">
        <f t="shared" si="10"/>
        <v>257.14699999999999</v>
      </c>
      <c r="AM16">
        <f t="shared" si="10"/>
        <v>259.53800000000001</v>
      </c>
      <c r="AN16">
        <f t="shared" si="10"/>
        <v>261.88</v>
      </c>
      <c r="AO16">
        <f t="shared" si="10"/>
        <v>263.25400000000002</v>
      </c>
      <c r="AP16">
        <f t="shared" si="11"/>
        <v>255.83199999999999</v>
      </c>
      <c r="AQ16">
        <f t="shared" si="11"/>
        <v>257.99400000000003</v>
      </c>
      <c r="AR16">
        <f t="shared" si="11"/>
        <v>255.75200000000001</v>
      </c>
      <c r="AS16">
        <f t="shared" si="11"/>
        <v>253.381</v>
      </c>
      <c r="AU16" t="s">
        <v>14</v>
      </c>
      <c r="AV16">
        <f t="shared" si="17"/>
        <v>-1.4287998538078435E-4</v>
      </c>
      <c r="AW16">
        <f t="shared" si="12"/>
        <v>-1.2849776953826646E-4</v>
      </c>
      <c r="AX16">
        <f t="shared" si="12"/>
        <v>3.693444136657388E-5</v>
      </c>
      <c r="AY16">
        <f t="shared" si="12"/>
        <v>6.4241498136685665E-5</v>
      </c>
      <c r="AZ16">
        <f t="shared" si="12"/>
        <v>-2.41536912231777E-4</v>
      </c>
      <c r="BA16">
        <f t="shared" si="12"/>
        <v>2.7982408789255255E-5</v>
      </c>
      <c r="BB16">
        <f t="shared" si="12"/>
        <v>-4.9911141544197509E-5</v>
      </c>
      <c r="BC16">
        <f t="shared" si="12"/>
        <v>-2.9635463904402939E-5</v>
      </c>
      <c r="BD16">
        <f t="shared" si="12"/>
        <v>1.1211164883918571E-4</v>
      </c>
      <c r="BE16">
        <f t="shared" si="12"/>
        <v>-9.4415927213329523E-5</v>
      </c>
      <c r="BF16">
        <f t="shared" si="12"/>
        <v>0</v>
      </c>
      <c r="BG16">
        <f t="shared" si="12"/>
        <v>-3.0430972675854775E-5</v>
      </c>
      <c r="BH16">
        <f t="shared" si="12"/>
        <v>2.7371592035030519E-4</v>
      </c>
      <c r="BI16">
        <f t="shared" si="12"/>
        <v>9.2981835292654376E-5</v>
      </c>
      <c r="BJ16">
        <f t="shared" si="12"/>
        <v>9.0237267760404435E-5</v>
      </c>
      <c r="BK16">
        <f t="shared" si="12"/>
        <v>5.2466778677257665E-5</v>
      </c>
      <c r="BL16">
        <f t="shared" si="12"/>
        <v>-2.8193303805450345E-4</v>
      </c>
      <c r="BM16">
        <f t="shared" si="13"/>
        <v>8.4508583758092603E-5</v>
      </c>
      <c r="BN16">
        <f t="shared" si="13"/>
        <v>-8.6901245765406114E-5</v>
      </c>
      <c r="BO16">
        <f t="shared" si="13"/>
        <v>-9.2706997403735222E-5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-3.5356419510560885E-2</v>
      </c>
      <c r="BZ16">
        <f t="shared" si="20"/>
        <v>77</v>
      </c>
      <c r="CA16">
        <f t="shared" si="21"/>
        <v>4</v>
      </c>
      <c r="CB16">
        <f t="shared" si="22"/>
        <v>0.12000000000000002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1</v>
      </c>
      <c r="CG16">
        <f t="shared" si="27"/>
        <v>0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76.822000000000003</v>
      </c>
      <c r="C17">
        <f>VLOOKUP(CONCATENATE($A17,"_",C$4),assets_m6!$A:$D,4,FALSE)</f>
        <v>76.811999999999998</v>
      </c>
      <c r="D17">
        <f>VLOOKUP(CONCATENATE($A17,"_",D$4),assets_m6!$A:$D,4,FALSE)</f>
        <v>76.146000000000001</v>
      </c>
      <c r="E17">
        <f>VLOOKUP(CONCATENATE($A17,"_",E$4),assets_m6!$A:$D,4,FALSE)</f>
        <v>76.912000000000006</v>
      </c>
      <c r="F17">
        <f>VLOOKUP(CONCATENATE($A17,"_",F$4),assets_m6!$A:$D,4,FALSE)</f>
        <v>77.141000000000005</v>
      </c>
      <c r="G17">
        <f>VLOOKUP(CONCATENATE($A17,"_",G$4),assets_m6!$A:$D,4,FALSE)</f>
        <v>75.34</v>
      </c>
      <c r="H17">
        <f>VLOOKUP(CONCATENATE($A17,"_",H$4),assets_m6!$A:$D,4,FALSE)</f>
        <v>74.933000000000007</v>
      </c>
      <c r="I17">
        <f>VLOOKUP(CONCATENATE($A17,"_",I$4),assets_m6!$A:$D,4,FALSE)</f>
        <v>73.122</v>
      </c>
      <c r="J17">
        <f>VLOOKUP(CONCATENATE($A17,"_",J$4),assets_m6!$A:$D,4,FALSE)</f>
        <v>72.307000000000002</v>
      </c>
      <c r="K17">
        <f>VLOOKUP(CONCATENATE($A17,"_",K$4),assets_m6!$A:$D,4,FALSE)</f>
        <v>72.117999999999995</v>
      </c>
      <c r="L17">
        <f>VLOOKUP(CONCATENATE($A17,"_",L$4),assets_m6!$A:$D,4,FALSE)</f>
        <v>71.438000000000002</v>
      </c>
      <c r="M17" t="e">
        <f>VLOOKUP(CONCATENATE($A17,"_",M$4),assets_m6!$A:$D,4,FALSE)</f>
        <v>#N/A</v>
      </c>
      <c r="N17">
        <f>VLOOKUP(CONCATENATE($A17,"_",N$4),assets_m6!$A:$D,4,FALSE)</f>
        <v>70.83</v>
      </c>
      <c r="O17">
        <f>VLOOKUP(CONCATENATE($A17,"_",O$4),assets_m6!$A:$D,4,FALSE)</f>
        <v>72.545000000000002</v>
      </c>
      <c r="P17">
        <f>VLOOKUP(CONCATENATE($A17,"_",P$4),assets_m6!$A:$D,4,FALSE)</f>
        <v>72.564999999999998</v>
      </c>
      <c r="Q17">
        <f>VLOOKUP(CONCATENATE($A17,"_",Q$4),assets_m6!$A:$D,4,FALSE)</f>
        <v>73.272999999999996</v>
      </c>
      <c r="R17">
        <f>VLOOKUP(CONCATENATE($A17,"_",R$4),assets_m6!$A:$D,4,FALSE)</f>
        <v>73.283000000000001</v>
      </c>
      <c r="S17">
        <f>VLOOKUP(CONCATENATE($A17,"_",S$4),assets_m6!$A:$D,4,FALSE)</f>
        <v>71.040000000000006</v>
      </c>
      <c r="T17">
        <f>VLOOKUP(CONCATENATE($A17,"_",T$4),assets_m6!$A:$D,4,FALSE)</f>
        <v>71.837000000000003</v>
      </c>
      <c r="U17">
        <f>VLOOKUP(CONCATENATE($A17,"_",U$4),assets_m6!$A:$D,4,FALSE)</f>
        <v>70.132000000000005</v>
      </c>
      <c r="V17">
        <f>VLOOKUP(CONCATENATE($A17,"_",V$4),assets_m6!$A:$D,4,FALSE)</f>
        <v>70.361000000000004</v>
      </c>
      <c r="X17" t="str">
        <f t="shared" si="16"/>
        <v>BF-B</v>
      </c>
      <c r="Y17">
        <f t="shared" si="7"/>
        <v>76.822000000000003</v>
      </c>
      <c r="Z17">
        <f t="shared" si="10"/>
        <v>76.811999999999998</v>
      </c>
      <c r="AA17">
        <f t="shared" si="10"/>
        <v>76.146000000000001</v>
      </c>
      <c r="AB17">
        <f t="shared" si="10"/>
        <v>76.912000000000006</v>
      </c>
      <c r="AC17">
        <f t="shared" si="10"/>
        <v>77.141000000000005</v>
      </c>
      <c r="AD17">
        <f t="shared" si="10"/>
        <v>75.34</v>
      </c>
      <c r="AE17">
        <f t="shared" si="10"/>
        <v>74.933000000000007</v>
      </c>
      <c r="AF17">
        <f t="shared" si="10"/>
        <v>73.122</v>
      </c>
      <c r="AG17">
        <f t="shared" si="10"/>
        <v>72.307000000000002</v>
      </c>
      <c r="AH17">
        <f t="shared" si="10"/>
        <v>72.117999999999995</v>
      </c>
      <c r="AI17">
        <f t="shared" si="10"/>
        <v>71.438000000000002</v>
      </c>
      <c r="AJ17">
        <f t="shared" si="10"/>
        <v>71.438000000000002</v>
      </c>
      <c r="AK17">
        <f t="shared" si="10"/>
        <v>70.83</v>
      </c>
      <c r="AL17">
        <f t="shared" si="10"/>
        <v>72.545000000000002</v>
      </c>
      <c r="AM17">
        <f t="shared" si="10"/>
        <v>72.564999999999998</v>
      </c>
      <c r="AN17">
        <f t="shared" si="10"/>
        <v>73.272999999999996</v>
      </c>
      <c r="AO17">
        <f t="shared" si="10"/>
        <v>73.283000000000001</v>
      </c>
      <c r="AP17">
        <f t="shared" si="11"/>
        <v>71.040000000000006</v>
      </c>
      <c r="AQ17">
        <f t="shared" si="11"/>
        <v>71.837000000000003</v>
      </c>
      <c r="AR17">
        <f t="shared" si="11"/>
        <v>70.132000000000005</v>
      </c>
      <c r="AS17">
        <f t="shared" si="11"/>
        <v>70.361000000000004</v>
      </c>
      <c r="AU17" t="s">
        <v>15</v>
      </c>
      <c r="AV17">
        <f t="shared" si="17"/>
        <v>-1.3017104475287178E-6</v>
      </c>
      <c r="AW17">
        <f t="shared" si="12"/>
        <v>-8.6705202312138319E-5</v>
      </c>
      <c r="AX17">
        <f t="shared" si="12"/>
        <v>1.0059622304520334E-4</v>
      </c>
      <c r="AY17">
        <f t="shared" si="12"/>
        <v>2.977428749739952E-5</v>
      </c>
      <c r="AZ17">
        <f t="shared" si="12"/>
        <v>-2.3346858350293642E-4</v>
      </c>
      <c r="BA17">
        <f t="shared" si="12"/>
        <v>-5.4021767985133593E-5</v>
      </c>
      <c r="BB17">
        <f t="shared" si="12"/>
        <v>-2.4168256976232191E-4</v>
      </c>
      <c r="BC17">
        <f t="shared" si="12"/>
        <v>-1.114575640710043E-4</v>
      </c>
      <c r="BD17">
        <f t="shared" si="12"/>
        <v>-2.6138548135036325E-5</v>
      </c>
      <c r="BE17">
        <f t="shared" si="12"/>
        <v>-9.4289913752460217E-5</v>
      </c>
      <c r="BF17">
        <f t="shared" si="12"/>
        <v>0</v>
      </c>
      <c r="BG17">
        <f t="shared" si="12"/>
        <v>-8.5108765642935702E-5</v>
      </c>
      <c r="BH17">
        <f t="shared" si="12"/>
        <v>2.4212904136665302E-4</v>
      </c>
      <c r="BI17">
        <f t="shared" si="12"/>
        <v>2.756909504444968E-6</v>
      </c>
      <c r="BJ17">
        <f t="shared" si="12"/>
        <v>9.7567697925997156E-5</v>
      </c>
      <c r="BK17">
        <f t="shared" si="12"/>
        <v>1.3647591882419332E-6</v>
      </c>
      <c r="BL17">
        <f t="shared" si="12"/>
        <v>-3.060737142311307E-4</v>
      </c>
      <c r="BM17">
        <f t="shared" si="13"/>
        <v>1.1219031531531488E-4</v>
      </c>
      <c r="BN17">
        <f t="shared" si="13"/>
        <v>-2.3734287344961483E-4</v>
      </c>
      <c r="BO17">
        <f t="shared" si="13"/>
        <v>3.2652712028745682E-5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-8.4103512014787413E-2</v>
      </c>
      <c r="BZ17">
        <f t="shared" si="20"/>
        <v>25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74.16</v>
      </c>
      <c r="C18">
        <f>VLOOKUP(CONCATENATE($A18,"_",C$4),assets_m6!$A:$D,4,FALSE)</f>
        <v>73.391999999999996</v>
      </c>
      <c r="D18">
        <f>VLOOKUP(CONCATENATE($A18,"_",D$4),assets_m6!$A:$D,4,FALSE)</f>
        <v>71.64</v>
      </c>
      <c r="E18">
        <f>VLOOKUP(CONCATENATE($A18,"_",E$4),assets_m6!$A:$D,4,FALSE)</f>
        <v>71.296000000000006</v>
      </c>
      <c r="F18">
        <f>VLOOKUP(CONCATENATE($A18,"_",F$4),assets_m6!$A:$D,4,FALSE)</f>
        <v>70.39</v>
      </c>
      <c r="G18">
        <f>VLOOKUP(CONCATENATE($A18,"_",G$4),assets_m6!$A:$D,4,FALSE)</f>
        <v>70.084999999999994</v>
      </c>
      <c r="H18">
        <f>VLOOKUP(CONCATENATE($A18,"_",H$4),assets_m6!$A:$D,4,FALSE)</f>
        <v>65.713999999999999</v>
      </c>
      <c r="I18">
        <f>VLOOKUP(CONCATENATE($A18,"_",I$4),assets_m6!$A:$D,4,FALSE)</f>
        <v>66.156999999999996</v>
      </c>
      <c r="J18">
        <f>VLOOKUP(CONCATENATE($A18,"_",J$4),assets_m6!$A:$D,4,FALSE)</f>
        <v>66.363</v>
      </c>
      <c r="K18">
        <f>VLOOKUP(CONCATENATE($A18,"_",K$4),assets_m6!$A:$D,4,FALSE)</f>
        <v>68.016999999999996</v>
      </c>
      <c r="L18">
        <f>VLOOKUP(CONCATENATE($A18,"_",L$4),assets_m6!$A:$D,4,FALSE)</f>
        <v>67.545000000000002</v>
      </c>
      <c r="M18" t="e">
        <f>VLOOKUP(CONCATENATE($A18,"_",M$4),assets_m6!$A:$D,4,FALSE)</f>
        <v>#N/A</v>
      </c>
      <c r="N18">
        <f>VLOOKUP(CONCATENATE($A18,"_",N$4),assets_m6!$A:$D,4,FALSE)</f>
        <v>67.584000000000003</v>
      </c>
      <c r="O18">
        <f>VLOOKUP(CONCATENATE($A18,"_",O$4),assets_m6!$A:$D,4,FALSE)</f>
        <v>67.691999999999993</v>
      </c>
      <c r="P18">
        <f>VLOOKUP(CONCATENATE($A18,"_",P$4),assets_m6!$A:$D,4,FALSE)</f>
        <v>68.302999999999997</v>
      </c>
      <c r="Q18">
        <f>VLOOKUP(CONCATENATE($A18,"_",Q$4),assets_m6!$A:$D,4,FALSE)</f>
        <v>69.070999999999998</v>
      </c>
      <c r="R18">
        <f>VLOOKUP(CONCATENATE($A18,"_",R$4),assets_m6!$A:$D,4,FALSE)</f>
        <v>71.236000000000004</v>
      </c>
      <c r="S18">
        <f>VLOOKUP(CONCATENATE($A18,"_",S$4),assets_m6!$A:$D,4,FALSE)</f>
        <v>69.936999999999998</v>
      </c>
      <c r="T18">
        <f>VLOOKUP(CONCATENATE($A18,"_",T$4),assets_m6!$A:$D,4,FALSE)</f>
        <v>69.376000000000005</v>
      </c>
      <c r="U18">
        <f>VLOOKUP(CONCATENATE($A18,"_",U$4),assets_m6!$A:$D,4,FALSE)</f>
        <v>70.665999999999997</v>
      </c>
      <c r="V18">
        <f>VLOOKUP(CONCATENATE($A18,"_",V$4),assets_m6!$A:$D,4,FALSE)</f>
        <v>70.41</v>
      </c>
      <c r="X18" t="str">
        <f t="shared" si="16"/>
        <v>BMY</v>
      </c>
      <c r="Y18">
        <f t="shared" si="7"/>
        <v>74.16</v>
      </c>
      <c r="Z18">
        <f t="shared" si="10"/>
        <v>73.391999999999996</v>
      </c>
      <c r="AA18">
        <f t="shared" si="10"/>
        <v>71.64</v>
      </c>
      <c r="AB18">
        <f t="shared" si="10"/>
        <v>71.296000000000006</v>
      </c>
      <c r="AC18">
        <f t="shared" si="10"/>
        <v>70.39</v>
      </c>
      <c r="AD18">
        <f t="shared" si="10"/>
        <v>70.084999999999994</v>
      </c>
      <c r="AE18">
        <f t="shared" si="10"/>
        <v>65.713999999999999</v>
      </c>
      <c r="AF18">
        <f t="shared" si="10"/>
        <v>66.156999999999996</v>
      </c>
      <c r="AG18">
        <f t="shared" si="10"/>
        <v>66.363</v>
      </c>
      <c r="AH18">
        <f t="shared" si="10"/>
        <v>68.016999999999996</v>
      </c>
      <c r="AI18">
        <f t="shared" si="10"/>
        <v>67.545000000000002</v>
      </c>
      <c r="AJ18">
        <f t="shared" si="10"/>
        <v>67.545000000000002</v>
      </c>
      <c r="AK18">
        <f t="shared" si="10"/>
        <v>67.584000000000003</v>
      </c>
      <c r="AL18">
        <f t="shared" si="10"/>
        <v>67.691999999999993</v>
      </c>
      <c r="AM18">
        <f t="shared" si="10"/>
        <v>68.302999999999997</v>
      </c>
      <c r="AN18">
        <f t="shared" si="10"/>
        <v>69.070999999999998</v>
      </c>
      <c r="AO18">
        <f t="shared" si="10"/>
        <v>71.236000000000004</v>
      </c>
      <c r="AP18">
        <f t="shared" si="11"/>
        <v>69.936999999999998</v>
      </c>
      <c r="AQ18">
        <f t="shared" si="11"/>
        <v>69.376000000000005</v>
      </c>
      <c r="AR18">
        <f t="shared" si="11"/>
        <v>70.665999999999997</v>
      </c>
      <c r="AS18">
        <f t="shared" si="11"/>
        <v>70.41</v>
      </c>
      <c r="AU18" t="s">
        <v>16</v>
      </c>
      <c r="AV18">
        <f t="shared" si="17"/>
        <v>-1.0355987055016191E-4</v>
      </c>
      <c r="AW18">
        <f t="shared" si="12"/>
        <v>-2.3871811641595751E-4</v>
      </c>
      <c r="AX18">
        <f t="shared" si="12"/>
        <v>-4.8017867113343677E-5</v>
      </c>
      <c r="AY18">
        <f t="shared" si="12"/>
        <v>-1.2707585278276564E-4</v>
      </c>
      <c r="AZ18">
        <f t="shared" si="12"/>
        <v>-4.3330018468533432E-5</v>
      </c>
      <c r="BA18">
        <f t="shared" si="12"/>
        <v>-6.2367125633159669E-4</v>
      </c>
      <c r="BB18">
        <f t="shared" si="12"/>
        <v>6.7413336579723931E-5</v>
      </c>
      <c r="BC18">
        <f t="shared" si="12"/>
        <v>3.1138050395272318E-5</v>
      </c>
      <c r="BD18">
        <f t="shared" si="12"/>
        <v>2.4923526663954258E-4</v>
      </c>
      <c r="BE18">
        <f t="shared" si="12"/>
        <v>-6.9394416101856049E-5</v>
      </c>
      <c r="BF18">
        <f t="shared" si="12"/>
        <v>0</v>
      </c>
      <c r="BG18">
        <f t="shared" si="12"/>
        <v>5.7739284921165859E-6</v>
      </c>
      <c r="BH18">
        <f t="shared" si="12"/>
        <v>1.5980113636362137E-5</v>
      </c>
      <c r="BI18">
        <f t="shared" si="12"/>
        <v>9.0261773917154803E-5</v>
      </c>
      <c r="BJ18">
        <f t="shared" si="12"/>
        <v>1.1244015636209255E-4</v>
      </c>
      <c r="BK18">
        <f t="shared" si="12"/>
        <v>3.134455849777774E-4</v>
      </c>
      <c r="BL18">
        <f t="shared" si="12"/>
        <v>-1.8235161996743311E-4</v>
      </c>
      <c r="BM18">
        <f t="shared" si="13"/>
        <v>-8.0215050688475746E-5</v>
      </c>
      <c r="BN18">
        <f t="shared" si="13"/>
        <v>1.8594326568265566E-4</v>
      </c>
      <c r="BO18">
        <f t="shared" si="13"/>
        <v>-3.622675685619679E-5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-5.05663430420712E-2</v>
      </c>
      <c r="BZ18">
        <f t="shared" si="20"/>
        <v>60</v>
      </c>
      <c r="CA18">
        <f t="shared" si="21"/>
        <v>3</v>
      </c>
      <c r="CB18">
        <f t="shared" si="22"/>
        <v>7.9999999999999988E-2</v>
      </c>
      <c r="CC18">
        <f t="shared" si="23"/>
        <v>0</v>
      </c>
      <c r="CD18">
        <f t="shared" si="24"/>
        <v>0</v>
      </c>
      <c r="CE18">
        <f t="shared" si="25"/>
        <v>1</v>
      </c>
      <c r="CF18">
        <f t="shared" si="26"/>
        <v>0</v>
      </c>
      <c r="CG18">
        <f t="shared" si="27"/>
        <v>0</v>
      </c>
      <c r="CI18">
        <f t="shared" si="28"/>
        <v>0</v>
      </c>
      <c r="CJ18">
        <f t="shared" si="29"/>
        <v>0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174.39699999999999</v>
      </c>
      <c r="C19">
        <f>VLOOKUP(CONCATENATE($A19,"_",C$4),assets_m6!$A:$D,4,FALSE)</f>
        <v>173.03</v>
      </c>
      <c r="D19">
        <f>VLOOKUP(CONCATENATE($A19,"_",D$4),assets_m6!$A:$D,4,FALSE)</f>
        <v>172.04900000000001</v>
      </c>
      <c r="E19">
        <f>VLOOKUP(CONCATENATE($A19,"_",E$4),assets_m6!$A:$D,4,FALSE)</f>
        <v>172.87200000000001</v>
      </c>
      <c r="F19">
        <f>VLOOKUP(CONCATENATE($A19,"_",F$4),assets_m6!$A:$D,4,FALSE)</f>
        <v>174.84299999999999</v>
      </c>
      <c r="G19">
        <f>VLOOKUP(CONCATENATE($A19,"_",G$4),assets_m6!$A:$D,4,FALSE)</f>
        <v>172.376</v>
      </c>
      <c r="H19">
        <f>VLOOKUP(CONCATENATE($A19,"_",H$4),assets_m6!$A:$D,4,FALSE)</f>
        <v>172.22800000000001</v>
      </c>
      <c r="I19">
        <f>VLOOKUP(CONCATENATE($A19,"_",I$4),assets_m6!$A:$D,4,FALSE)</f>
        <v>170.989</v>
      </c>
      <c r="J19">
        <f>VLOOKUP(CONCATENATE($A19,"_",J$4),assets_m6!$A:$D,4,FALSE)</f>
        <v>169.58199999999999</v>
      </c>
      <c r="K19">
        <f>VLOOKUP(CONCATENATE($A19,"_",K$4),assets_m6!$A:$D,4,FALSE)</f>
        <v>170.11799999999999</v>
      </c>
      <c r="L19">
        <f>VLOOKUP(CONCATENATE($A19,"_",L$4),assets_m6!$A:$D,4,FALSE)</f>
        <v>164.93600000000001</v>
      </c>
      <c r="M19" t="e">
        <f>VLOOKUP(CONCATENATE($A19,"_",M$4),assets_m6!$A:$D,4,FALSE)</f>
        <v>#N/A</v>
      </c>
      <c r="N19">
        <f>VLOOKUP(CONCATENATE($A19,"_",N$4),assets_m6!$A:$D,4,FALSE)</f>
        <v>166.31299999999999</v>
      </c>
      <c r="O19">
        <f>VLOOKUP(CONCATENATE($A19,"_",O$4),assets_m6!$A:$D,4,FALSE)</f>
        <v>167.98699999999999</v>
      </c>
      <c r="P19">
        <f>VLOOKUP(CONCATENATE($A19,"_",P$4),assets_m6!$A:$D,4,FALSE)</f>
        <v>169.35499999999999</v>
      </c>
      <c r="Q19">
        <f>VLOOKUP(CONCATENATE($A19,"_",Q$4),assets_m6!$A:$D,4,FALSE)</f>
        <v>170.81100000000001</v>
      </c>
      <c r="R19">
        <f>VLOOKUP(CONCATENATE($A19,"_",R$4),assets_m6!$A:$D,4,FALSE)</f>
        <v>171.435</v>
      </c>
      <c r="S19">
        <f>VLOOKUP(CONCATENATE($A19,"_",S$4),assets_m6!$A:$D,4,FALSE)</f>
        <v>166.93700000000001</v>
      </c>
      <c r="T19">
        <f>VLOOKUP(CONCATENATE($A19,"_",T$4),assets_m6!$A:$D,4,FALSE)</f>
        <v>165.92699999999999</v>
      </c>
      <c r="U19">
        <f>VLOOKUP(CONCATENATE($A19,"_",U$4),assets_m6!$A:$D,4,FALSE)</f>
        <v>162.79300000000001</v>
      </c>
      <c r="V19">
        <f>VLOOKUP(CONCATENATE($A19,"_",V$4),assets_m6!$A:$D,4,FALSE)</f>
        <v>162.81299999999999</v>
      </c>
      <c r="X19" t="str">
        <f t="shared" si="16"/>
        <v>BR</v>
      </c>
      <c r="Y19">
        <f t="shared" si="7"/>
        <v>174.39699999999999</v>
      </c>
      <c r="Z19">
        <f t="shared" si="10"/>
        <v>173.03</v>
      </c>
      <c r="AA19">
        <f t="shared" si="10"/>
        <v>172.04900000000001</v>
      </c>
      <c r="AB19">
        <f t="shared" si="10"/>
        <v>172.87200000000001</v>
      </c>
      <c r="AC19">
        <f t="shared" si="10"/>
        <v>174.84299999999999</v>
      </c>
      <c r="AD19">
        <f t="shared" si="10"/>
        <v>172.376</v>
      </c>
      <c r="AE19">
        <f t="shared" si="10"/>
        <v>172.22800000000001</v>
      </c>
      <c r="AF19">
        <f t="shared" si="10"/>
        <v>170.989</v>
      </c>
      <c r="AG19">
        <f t="shared" si="10"/>
        <v>169.58199999999999</v>
      </c>
      <c r="AH19">
        <f t="shared" si="10"/>
        <v>170.11799999999999</v>
      </c>
      <c r="AI19">
        <f t="shared" si="10"/>
        <v>164.93600000000001</v>
      </c>
      <c r="AJ19">
        <f t="shared" si="10"/>
        <v>164.93600000000001</v>
      </c>
      <c r="AK19">
        <f t="shared" si="10"/>
        <v>166.31299999999999</v>
      </c>
      <c r="AL19">
        <f t="shared" si="10"/>
        <v>167.98699999999999</v>
      </c>
      <c r="AM19">
        <f t="shared" si="10"/>
        <v>169.35499999999999</v>
      </c>
      <c r="AN19">
        <f t="shared" si="10"/>
        <v>170.81100000000001</v>
      </c>
      <c r="AO19">
        <f t="shared" si="10"/>
        <v>171.435</v>
      </c>
      <c r="AP19">
        <f t="shared" si="11"/>
        <v>166.93700000000001</v>
      </c>
      <c r="AQ19">
        <f t="shared" si="11"/>
        <v>165.92699999999999</v>
      </c>
      <c r="AR19">
        <f t="shared" si="11"/>
        <v>162.79300000000001</v>
      </c>
      <c r="AS19">
        <f t="shared" si="11"/>
        <v>162.81299999999999</v>
      </c>
      <c r="AU19" t="s">
        <v>17</v>
      </c>
      <c r="AV19">
        <f t="shared" si="17"/>
        <v>-7.8384375878024873E-5</v>
      </c>
      <c r="AW19">
        <f t="shared" si="12"/>
        <v>-5.6695370744957207E-5</v>
      </c>
      <c r="AX19">
        <f t="shared" si="12"/>
        <v>4.7835209736761479E-5</v>
      </c>
      <c r="AY19">
        <f t="shared" si="12"/>
        <v>1.1401499375260163E-4</v>
      </c>
      <c r="AZ19">
        <f t="shared" si="12"/>
        <v>-1.4109801364652771E-4</v>
      </c>
      <c r="BA19">
        <f t="shared" si="12"/>
        <v>-8.5858820253397302E-6</v>
      </c>
      <c r="BB19">
        <f t="shared" si="12"/>
        <v>-7.1939522028938635E-5</v>
      </c>
      <c r="BC19">
        <f t="shared" si="12"/>
        <v>-8.2285995005527287E-5</v>
      </c>
      <c r="BD19">
        <f t="shared" si="12"/>
        <v>3.1607128115012289E-5</v>
      </c>
      <c r="BE19">
        <f t="shared" si="12"/>
        <v>-3.0461209278265607E-4</v>
      </c>
      <c r="BF19">
        <f t="shared" si="12"/>
        <v>0</v>
      </c>
      <c r="BG19">
        <f t="shared" si="12"/>
        <v>8.3486928263082713E-5</v>
      </c>
      <c r="BH19">
        <f t="shared" si="12"/>
        <v>1.0065358691142646E-4</v>
      </c>
      <c r="BI19">
        <f t="shared" si="12"/>
        <v>8.1434872936595994E-5</v>
      </c>
      <c r="BJ19">
        <f t="shared" si="12"/>
        <v>8.5973251454047266E-5</v>
      </c>
      <c r="BK19">
        <f t="shared" si="12"/>
        <v>3.6531605107399124E-5</v>
      </c>
      <c r="BL19">
        <f t="shared" si="12"/>
        <v>-2.623734943272955E-4</v>
      </c>
      <c r="BM19">
        <f t="shared" si="13"/>
        <v>-6.0501865973392315E-5</v>
      </c>
      <c r="BN19">
        <f t="shared" si="13"/>
        <v>-1.8887824163638144E-4</v>
      </c>
      <c r="BO19">
        <f t="shared" si="13"/>
        <v>1.2285540533058429E-6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-6.6423160948869561E-2</v>
      </c>
      <c r="BZ19">
        <f t="shared" si="20"/>
        <v>44</v>
      </c>
      <c r="CA19">
        <f t="shared" si="21"/>
        <v>3</v>
      </c>
      <c r="CB19">
        <f t="shared" si="22"/>
        <v>7.9999999999999988E-2</v>
      </c>
      <c r="CC19">
        <f t="shared" si="23"/>
        <v>0</v>
      </c>
      <c r="CD19">
        <f t="shared" si="24"/>
        <v>0</v>
      </c>
      <c r="CE19">
        <f t="shared" si="25"/>
        <v>1</v>
      </c>
      <c r="CF19">
        <f t="shared" si="26"/>
        <v>0</v>
      </c>
      <c r="CG19">
        <f t="shared" si="27"/>
        <v>0</v>
      </c>
      <c r="CI19">
        <f t="shared" si="28"/>
        <v>0</v>
      </c>
      <c r="CJ19">
        <f t="shared" si="29"/>
        <v>0</v>
      </c>
      <c r="CK19">
        <f t="shared" si="14"/>
        <v>1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42.119</v>
      </c>
      <c r="C20">
        <f>VLOOKUP(CONCATENATE($A20,"_",C$4),assets_m6!$A:$D,4,FALSE)</f>
        <v>41.265999999999998</v>
      </c>
      <c r="D20">
        <f>VLOOKUP(CONCATENATE($A20,"_",D$4),assets_m6!$A:$D,4,FALSE)</f>
        <v>41.107999999999997</v>
      </c>
      <c r="E20">
        <f>VLOOKUP(CONCATENATE($A20,"_",E$4),assets_m6!$A:$D,4,FALSE)</f>
        <v>41.305999999999997</v>
      </c>
      <c r="F20">
        <f>VLOOKUP(CONCATENATE($A20,"_",F$4),assets_m6!$A:$D,4,FALSE)</f>
        <v>41.633000000000003</v>
      </c>
      <c r="G20">
        <f>VLOOKUP(CONCATENATE($A20,"_",G$4),assets_m6!$A:$D,4,FALSE)</f>
        <v>39.898000000000003</v>
      </c>
      <c r="H20">
        <f>VLOOKUP(CONCATENATE($A20,"_",H$4),assets_m6!$A:$D,4,FALSE)</f>
        <v>39.402000000000001</v>
      </c>
      <c r="I20">
        <f>VLOOKUP(CONCATENATE($A20,"_",I$4),assets_m6!$A:$D,4,FALSE)</f>
        <v>38.975999999999999</v>
      </c>
      <c r="J20">
        <f>VLOOKUP(CONCATENATE($A20,"_",J$4),assets_m6!$A:$D,4,FALSE)</f>
        <v>38.787999999999997</v>
      </c>
      <c r="K20">
        <f>VLOOKUP(CONCATENATE($A20,"_",K$4),assets_m6!$A:$D,4,FALSE)</f>
        <v>39.451999999999998</v>
      </c>
      <c r="L20">
        <f>VLOOKUP(CONCATENATE($A20,"_",L$4),assets_m6!$A:$D,4,FALSE)</f>
        <v>39.244</v>
      </c>
      <c r="M20" t="e">
        <f>VLOOKUP(CONCATENATE($A20,"_",M$4),assets_m6!$A:$D,4,FALSE)</f>
        <v>#N/A</v>
      </c>
      <c r="N20">
        <f>VLOOKUP(CONCATENATE($A20,"_",N$4),assets_m6!$A:$D,4,FALSE)</f>
        <v>39.957999999999998</v>
      </c>
      <c r="O20">
        <f>VLOOKUP(CONCATENATE($A20,"_",O$4),assets_m6!$A:$D,4,FALSE)</f>
        <v>41.148000000000003</v>
      </c>
      <c r="P20">
        <f>VLOOKUP(CONCATENATE($A20,"_",P$4),assets_m6!$A:$D,4,FALSE)</f>
        <v>41.762</v>
      </c>
      <c r="Q20">
        <f>VLOOKUP(CONCATENATE($A20,"_",Q$4),assets_m6!$A:$D,4,FALSE)</f>
        <v>41.811999999999998</v>
      </c>
      <c r="R20">
        <f>VLOOKUP(CONCATENATE($A20,"_",R$4),assets_m6!$A:$D,4,FALSE)</f>
        <v>41.930999999999997</v>
      </c>
      <c r="S20">
        <f>VLOOKUP(CONCATENATE($A20,"_",S$4),assets_m6!$A:$D,4,FALSE)</f>
        <v>40.533000000000001</v>
      </c>
      <c r="T20">
        <f>VLOOKUP(CONCATENATE($A20,"_",T$4),assets_m6!$A:$D,4,FALSE)</f>
        <v>39.838999999999999</v>
      </c>
      <c r="U20">
        <f>VLOOKUP(CONCATENATE($A20,"_",U$4),assets_m6!$A:$D,4,FALSE)</f>
        <v>40.057000000000002</v>
      </c>
      <c r="V20">
        <f>VLOOKUP(CONCATENATE($A20,"_",V$4),assets_m6!$A:$D,4,FALSE)</f>
        <v>38.113999999999997</v>
      </c>
      <c r="X20" t="str">
        <f t="shared" si="16"/>
        <v>CARR</v>
      </c>
      <c r="Y20">
        <f t="shared" si="16"/>
        <v>42.119</v>
      </c>
      <c r="Z20">
        <f t="shared" si="10"/>
        <v>41.265999999999998</v>
      </c>
      <c r="AA20">
        <f t="shared" si="10"/>
        <v>41.107999999999997</v>
      </c>
      <c r="AB20">
        <f t="shared" si="10"/>
        <v>41.305999999999997</v>
      </c>
      <c r="AC20">
        <f t="shared" si="10"/>
        <v>41.633000000000003</v>
      </c>
      <c r="AD20">
        <f t="shared" si="10"/>
        <v>39.898000000000003</v>
      </c>
      <c r="AE20">
        <f t="shared" si="10"/>
        <v>39.402000000000001</v>
      </c>
      <c r="AF20">
        <f t="shared" si="10"/>
        <v>38.975999999999999</v>
      </c>
      <c r="AG20">
        <f t="shared" si="10"/>
        <v>38.787999999999997</v>
      </c>
      <c r="AH20">
        <f t="shared" si="10"/>
        <v>39.451999999999998</v>
      </c>
      <c r="AI20">
        <f t="shared" si="10"/>
        <v>39.244</v>
      </c>
      <c r="AJ20">
        <f t="shared" si="10"/>
        <v>39.244</v>
      </c>
      <c r="AK20">
        <f t="shared" si="10"/>
        <v>39.957999999999998</v>
      </c>
      <c r="AL20">
        <f t="shared" si="10"/>
        <v>41.148000000000003</v>
      </c>
      <c r="AM20">
        <f t="shared" si="10"/>
        <v>41.762</v>
      </c>
      <c r="AN20">
        <f t="shared" si="10"/>
        <v>41.811999999999998</v>
      </c>
      <c r="AO20">
        <f t="shared" ref="AO20:AS51" si="31">IFERROR(R20,AN20)</f>
        <v>41.930999999999997</v>
      </c>
      <c r="AP20">
        <f t="shared" si="11"/>
        <v>40.533000000000001</v>
      </c>
      <c r="AQ20">
        <f t="shared" si="11"/>
        <v>39.838999999999999</v>
      </c>
      <c r="AR20">
        <f t="shared" si="11"/>
        <v>40.057000000000002</v>
      </c>
      <c r="AS20">
        <f t="shared" si="11"/>
        <v>38.113999999999997</v>
      </c>
      <c r="AU20" t="s">
        <v>18</v>
      </c>
      <c r="AV20">
        <f t="shared" si="17"/>
        <v>-2.0252142738431622E-4</v>
      </c>
      <c r="AW20">
        <f t="shared" si="12"/>
        <v>-3.8288179130519381E-5</v>
      </c>
      <c r="AX20">
        <f t="shared" si="12"/>
        <v>4.8165807142162206E-5</v>
      </c>
      <c r="AY20">
        <f t="shared" si="12"/>
        <v>7.9165254442455161E-5</v>
      </c>
      <c r="AZ20">
        <f t="shared" si="12"/>
        <v>-4.1673672327240395E-4</v>
      </c>
      <c r="BA20">
        <f t="shared" si="12"/>
        <v>-1.2431700837134749E-4</v>
      </c>
      <c r="BB20">
        <f t="shared" si="12"/>
        <v>-1.0811633927211867E-4</v>
      </c>
      <c r="BC20">
        <f t="shared" si="12"/>
        <v>-4.8234811165846264E-5</v>
      </c>
      <c r="BD20">
        <f t="shared" si="12"/>
        <v>1.7118696504073464E-4</v>
      </c>
      <c r="BE20">
        <f t="shared" si="12"/>
        <v>-5.2722295447632167E-5</v>
      </c>
      <c r="BF20">
        <f t="shared" si="12"/>
        <v>0</v>
      </c>
      <c r="BG20">
        <f t="shared" si="12"/>
        <v>1.8193864030170183E-4</v>
      </c>
      <c r="BH20">
        <f t="shared" si="12"/>
        <v>2.9781270333850669E-4</v>
      </c>
      <c r="BI20">
        <f t="shared" si="12"/>
        <v>1.4921745892874434E-4</v>
      </c>
      <c r="BJ20">
        <f t="shared" si="12"/>
        <v>1.1972606675924802E-5</v>
      </c>
      <c r="BK20">
        <f t="shared" si="12"/>
        <v>2.8460728977327031E-5</v>
      </c>
      <c r="BL20">
        <f t="shared" ref="BL20:BO51" si="32">$BW20*(AP20-AO20)/AO20</f>
        <v>-3.3340487944480125E-4</v>
      </c>
      <c r="BM20">
        <f t="shared" si="13"/>
        <v>-1.7121851331014298E-4</v>
      </c>
      <c r="BN20">
        <f t="shared" si="13"/>
        <v>5.4720249002234879E-5</v>
      </c>
      <c r="BO20">
        <f t="shared" si="13"/>
        <v>-4.8505879122250919E-4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-9.5087727628861141E-2</v>
      </c>
      <c r="BZ20">
        <f t="shared" si="20"/>
        <v>21</v>
      </c>
      <c r="CA20">
        <f t="shared" si="21"/>
        <v>2</v>
      </c>
      <c r="CB20">
        <f t="shared" si="22"/>
        <v>0.11999999999999997</v>
      </c>
      <c r="CC20">
        <f t="shared" si="23"/>
        <v>0</v>
      </c>
      <c r="CD20">
        <f t="shared" si="24"/>
        <v>1</v>
      </c>
      <c r="CE20">
        <f t="shared" si="25"/>
        <v>0</v>
      </c>
      <c r="CF20">
        <f t="shared" si="26"/>
        <v>0</v>
      </c>
      <c r="CG20">
        <f t="shared" si="27"/>
        <v>0</v>
      </c>
      <c r="CI20">
        <f t="shared" si="28"/>
        <v>0</v>
      </c>
      <c r="CJ20">
        <f t="shared" si="29"/>
        <v>1</v>
      </c>
      <c r="CK20">
        <f t="shared" si="14"/>
        <v>1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187.27199999999999</v>
      </c>
      <c r="C21">
        <f>VLOOKUP(CONCATENATE($A21,"_",C$4),assets_m6!$A:$D,4,FALSE)</f>
        <v>184.03200000000001</v>
      </c>
      <c r="D21">
        <f>VLOOKUP(CONCATENATE($A21,"_",D$4),assets_m6!$A:$D,4,FALSE)</f>
        <v>183.79300000000001</v>
      </c>
      <c r="E21">
        <f>VLOOKUP(CONCATENATE($A21,"_",E$4),assets_m6!$A:$D,4,FALSE)</f>
        <v>183.82300000000001</v>
      </c>
      <c r="F21">
        <f>VLOOKUP(CONCATENATE($A21,"_",F$4),assets_m6!$A:$D,4,FALSE)</f>
        <v>187.31200000000001</v>
      </c>
      <c r="G21">
        <f>VLOOKUP(CONCATENATE($A21,"_",G$4),assets_m6!$A:$D,4,FALSE)</f>
        <v>179.12799999999999</v>
      </c>
      <c r="H21">
        <f>VLOOKUP(CONCATENATE($A21,"_",H$4),assets_m6!$A:$D,4,FALSE)</f>
        <v>177.44300000000001</v>
      </c>
      <c r="I21">
        <f>VLOOKUP(CONCATENATE($A21,"_",I$4),assets_m6!$A:$D,4,FALSE)</f>
        <v>174.52199999999999</v>
      </c>
      <c r="J21">
        <f>VLOOKUP(CONCATENATE($A21,"_",J$4),assets_m6!$A:$D,4,FALSE)</f>
        <v>170.166</v>
      </c>
      <c r="K21">
        <f>VLOOKUP(CONCATENATE($A21,"_",K$4),assets_m6!$A:$D,4,FALSE)</f>
        <v>169.976</v>
      </c>
      <c r="L21">
        <f>VLOOKUP(CONCATENATE($A21,"_",L$4),assets_m6!$A:$D,4,FALSE)</f>
        <v>167.97300000000001</v>
      </c>
      <c r="M21" t="e">
        <f>VLOOKUP(CONCATENATE($A21,"_",M$4),assets_m6!$A:$D,4,FALSE)</f>
        <v>#N/A</v>
      </c>
      <c r="N21">
        <f>VLOOKUP(CONCATENATE($A21,"_",N$4),assets_m6!$A:$D,4,FALSE)</f>
        <v>168.84</v>
      </c>
      <c r="O21">
        <f>VLOOKUP(CONCATENATE($A21,"_",O$4),assets_m6!$A:$D,4,FALSE)</f>
        <v>172.52799999999999</v>
      </c>
      <c r="P21">
        <f>VLOOKUP(CONCATENATE($A21,"_",P$4),assets_m6!$A:$D,4,FALSE)</f>
        <v>173.81399999999999</v>
      </c>
      <c r="Q21">
        <f>VLOOKUP(CONCATENATE($A21,"_",Q$4),assets_m6!$A:$D,4,FALSE)</f>
        <v>175.02</v>
      </c>
      <c r="R21">
        <f>VLOOKUP(CONCATENATE($A21,"_",R$4),assets_m6!$A:$D,4,FALSE)</f>
        <v>177.22399999999999</v>
      </c>
      <c r="S21">
        <f>VLOOKUP(CONCATENATE($A21,"_",S$4),assets_m6!$A:$D,4,FALSE)</f>
        <v>171.91</v>
      </c>
      <c r="T21">
        <f>VLOOKUP(CONCATENATE($A21,"_",T$4),assets_m6!$A:$D,4,FALSE)</f>
        <v>171.50200000000001</v>
      </c>
      <c r="U21">
        <f>VLOOKUP(CONCATENATE($A21,"_",U$4),assets_m6!$A:$D,4,FALSE)</f>
        <v>169.149</v>
      </c>
      <c r="V21">
        <f>VLOOKUP(CONCATENATE($A21,"_",V$4),assets_m6!$A:$D,4,FALSE)</f>
        <v>170.29499999999999</v>
      </c>
      <c r="X21" t="str">
        <f t="shared" si="16"/>
        <v>CDW</v>
      </c>
      <c r="Y21">
        <f t="shared" si="16"/>
        <v>187.27199999999999</v>
      </c>
      <c r="Z21">
        <f t="shared" ref="Z21:AN37" si="33">IFERROR(C21,Y21)</f>
        <v>184.03200000000001</v>
      </c>
      <c r="AA21">
        <f t="shared" si="33"/>
        <v>183.79300000000001</v>
      </c>
      <c r="AB21">
        <f t="shared" si="33"/>
        <v>183.82300000000001</v>
      </c>
      <c r="AC21">
        <f t="shared" si="33"/>
        <v>187.31200000000001</v>
      </c>
      <c r="AD21">
        <f t="shared" si="33"/>
        <v>179.12799999999999</v>
      </c>
      <c r="AE21">
        <f t="shared" si="33"/>
        <v>177.44300000000001</v>
      </c>
      <c r="AF21">
        <f t="shared" si="33"/>
        <v>174.52199999999999</v>
      </c>
      <c r="AG21">
        <f t="shared" si="33"/>
        <v>170.166</v>
      </c>
      <c r="AH21">
        <f t="shared" si="33"/>
        <v>169.976</v>
      </c>
      <c r="AI21">
        <f t="shared" si="33"/>
        <v>167.97300000000001</v>
      </c>
      <c r="AJ21">
        <f t="shared" si="33"/>
        <v>167.97300000000001</v>
      </c>
      <c r="AK21">
        <f t="shared" si="33"/>
        <v>168.84</v>
      </c>
      <c r="AL21">
        <f t="shared" si="33"/>
        <v>172.52799999999999</v>
      </c>
      <c r="AM21">
        <f t="shared" si="33"/>
        <v>173.81399999999999</v>
      </c>
      <c r="AN21">
        <f t="shared" si="33"/>
        <v>175.02</v>
      </c>
      <c r="AO21">
        <f t="shared" si="31"/>
        <v>177.22399999999999</v>
      </c>
      <c r="AP21">
        <f t="shared" si="11"/>
        <v>171.91</v>
      </c>
      <c r="AQ21">
        <f t="shared" si="11"/>
        <v>171.50200000000001</v>
      </c>
      <c r="AR21">
        <f t="shared" si="11"/>
        <v>169.149</v>
      </c>
      <c r="AS21">
        <f t="shared" si="11"/>
        <v>170.29499999999999</v>
      </c>
      <c r="AU21" t="s">
        <v>19</v>
      </c>
      <c r="AV21">
        <f t="shared" si="17"/>
        <v>-1.7301038062283633E-4</v>
      </c>
      <c r="AW21">
        <f t="shared" si="17"/>
        <v>-1.2986871848374429E-5</v>
      </c>
      <c r="AX21">
        <f t="shared" si="17"/>
        <v>1.6322710875822874E-6</v>
      </c>
      <c r="AY21">
        <f t="shared" si="17"/>
        <v>1.8980214663018253E-4</v>
      </c>
      <c r="AZ21">
        <f t="shared" si="17"/>
        <v>-4.3691808319808797E-4</v>
      </c>
      <c r="BA21">
        <f t="shared" si="17"/>
        <v>-9.4066812558615855E-5</v>
      </c>
      <c r="BB21">
        <f t="shared" si="17"/>
        <v>-1.6461624296252998E-4</v>
      </c>
      <c r="BC21">
        <f t="shared" si="17"/>
        <v>-2.495960394678032E-4</v>
      </c>
      <c r="BD21">
        <f t="shared" si="17"/>
        <v>-1.1165567739736358E-5</v>
      </c>
      <c r="BE21">
        <f t="shared" si="17"/>
        <v>-1.1784016567044677E-4</v>
      </c>
      <c r="BF21">
        <f t="shared" si="17"/>
        <v>0</v>
      </c>
      <c r="BG21">
        <f t="shared" si="17"/>
        <v>5.1615438195423679E-5</v>
      </c>
      <c r="BH21">
        <f t="shared" si="17"/>
        <v>2.1843165126747148E-4</v>
      </c>
      <c r="BI21">
        <f t="shared" si="17"/>
        <v>7.4538625614393105E-5</v>
      </c>
      <c r="BJ21">
        <f t="shared" si="17"/>
        <v>6.9384514480997923E-5</v>
      </c>
      <c r="BK21">
        <f t="shared" si="17"/>
        <v>1.2592846531824816E-4</v>
      </c>
      <c r="BL21">
        <f t="shared" si="32"/>
        <v>-2.9984652191576727E-4</v>
      </c>
      <c r="BM21">
        <f t="shared" si="13"/>
        <v>-2.3733348845325288E-5</v>
      </c>
      <c r="BN21">
        <f t="shared" si="13"/>
        <v>-1.3719956618581756E-4</v>
      </c>
      <c r="BO21">
        <f t="shared" si="13"/>
        <v>6.7750917829841541E-5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-9.0654235550429341E-2</v>
      </c>
      <c r="BZ21">
        <f t="shared" si="20"/>
        <v>23</v>
      </c>
      <c r="CA21">
        <f t="shared" si="21"/>
        <v>2</v>
      </c>
      <c r="CB21">
        <f t="shared" si="22"/>
        <v>0.11999999999999997</v>
      </c>
      <c r="CC21">
        <f t="shared" si="23"/>
        <v>0</v>
      </c>
      <c r="CD21">
        <f t="shared" si="24"/>
        <v>1</v>
      </c>
      <c r="CE21">
        <f t="shared" si="25"/>
        <v>0</v>
      </c>
      <c r="CF21">
        <f t="shared" si="26"/>
        <v>0</v>
      </c>
      <c r="CG21">
        <f t="shared" si="27"/>
        <v>0</v>
      </c>
      <c r="CI21">
        <f t="shared" si="28"/>
        <v>0</v>
      </c>
      <c r="CJ21">
        <f t="shared" si="29"/>
        <v>1</v>
      </c>
      <c r="CK21">
        <f t="shared" si="29"/>
        <v>1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113.175</v>
      </c>
      <c r="C22">
        <f>VLOOKUP(CONCATENATE($A22,"_",C$4),assets_m6!$A:$D,4,FALSE)</f>
        <v>109.563</v>
      </c>
      <c r="D22">
        <f>VLOOKUP(CONCATENATE($A22,"_",D$4),assets_m6!$A:$D,4,FALSE)</f>
        <v>114.488</v>
      </c>
      <c r="E22">
        <f>VLOOKUP(CONCATENATE($A22,"_",E$4),assets_m6!$A:$D,4,FALSE)</f>
        <v>114.873</v>
      </c>
      <c r="F22">
        <f>VLOOKUP(CONCATENATE($A22,"_",F$4),assets_m6!$A:$D,4,FALSE)</f>
        <v>117.074</v>
      </c>
      <c r="G22">
        <f>VLOOKUP(CONCATENATE($A22,"_",G$4),assets_m6!$A:$D,4,FALSE)</f>
        <v>112.405</v>
      </c>
      <c r="H22">
        <f>VLOOKUP(CONCATENATE($A22,"_",H$4),assets_m6!$A:$D,4,FALSE)</f>
        <v>113.511</v>
      </c>
      <c r="I22">
        <f>VLOOKUP(CONCATENATE($A22,"_",I$4),assets_m6!$A:$D,4,FALSE)</f>
        <v>111.35899999999999</v>
      </c>
      <c r="J22">
        <f>VLOOKUP(CONCATENATE($A22,"_",J$4),assets_m6!$A:$D,4,FALSE)</f>
        <v>109.41500000000001</v>
      </c>
      <c r="K22">
        <f>VLOOKUP(CONCATENATE($A22,"_",K$4),assets_m6!$A:$D,4,FALSE)</f>
        <v>107.29300000000001</v>
      </c>
      <c r="L22">
        <f>VLOOKUP(CONCATENATE($A22,"_",L$4),assets_m6!$A:$D,4,FALSE)</f>
        <v>105.48699999999999</v>
      </c>
      <c r="M22" t="e">
        <f>VLOOKUP(CONCATENATE($A22,"_",M$4),assets_m6!$A:$D,4,FALSE)</f>
        <v>#N/A</v>
      </c>
      <c r="N22">
        <f>VLOOKUP(CONCATENATE($A22,"_",N$4),assets_m6!$A:$D,4,FALSE)</f>
        <v>104.944</v>
      </c>
      <c r="O22">
        <f>VLOOKUP(CONCATENATE($A22,"_",O$4),assets_m6!$A:$D,4,FALSE)</f>
        <v>108.79300000000001</v>
      </c>
      <c r="P22">
        <f>VLOOKUP(CONCATENATE($A22,"_",P$4),assets_m6!$A:$D,4,FALSE)</f>
        <v>110.876</v>
      </c>
      <c r="Q22">
        <f>VLOOKUP(CONCATENATE($A22,"_",Q$4),assets_m6!$A:$D,4,FALSE)</f>
        <v>113.78700000000001</v>
      </c>
      <c r="R22">
        <f>VLOOKUP(CONCATENATE($A22,"_",R$4),assets_m6!$A:$D,4,FALSE)</f>
        <v>115.44499999999999</v>
      </c>
      <c r="S22">
        <f>VLOOKUP(CONCATENATE($A22,"_",S$4),assets_m6!$A:$D,4,FALSE)</f>
        <v>107.86499999999999</v>
      </c>
      <c r="T22">
        <f>VLOOKUP(CONCATENATE($A22,"_",T$4),assets_m6!$A:$D,4,FALSE)</f>
        <v>106.58199999999999</v>
      </c>
      <c r="U22">
        <f>VLOOKUP(CONCATENATE($A22,"_",U$4),assets_m6!$A:$D,4,FALSE)</f>
        <v>105.803</v>
      </c>
      <c r="V22">
        <f>VLOOKUP(CONCATENATE($A22,"_",V$4),assets_m6!$A:$D,4,FALSE)</f>
        <v>101.095</v>
      </c>
      <c r="X22" t="str">
        <f t="shared" si="16"/>
        <v>CE</v>
      </c>
      <c r="Y22">
        <f t="shared" si="16"/>
        <v>113.175</v>
      </c>
      <c r="Z22">
        <f t="shared" si="33"/>
        <v>109.563</v>
      </c>
      <c r="AA22">
        <f t="shared" si="33"/>
        <v>114.488</v>
      </c>
      <c r="AB22">
        <f t="shared" si="33"/>
        <v>114.873</v>
      </c>
      <c r="AC22">
        <f t="shared" si="33"/>
        <v>117.074</v>
      </c>
      <c r="AD22">
        <f t="shared" si="33"/>
        <v>112.405</v>
      </c>
      <c r="AE22">
        <f t="shared" si="33"/>
        <v>113.511</v>
      </c>
      <c r="AF22">
        <f t="shared" si="33"/>
        <v>111.35899999999999</v>
      </c>
      <c r="AG22">
        <f t="shared" si="33"/>
        <v>109.41500000000001</v>
      </c>
      <c r="AH22">
        <f t="shared" si="33"/>
        <v>107.29300000000001</v>
      </c>
      <c r="AI22">
        <f t="shared" si="33"/>
        <v>105.48699999999999</v>
      </c>
      <c r="AJ22">
        <f t="shared" si="33"/>
        <v>105.48699999999999</v>
      </c>
      <c r="AK22">
        <f t="shared" si="33"/>
        <v>104.944</v>
      </c>
      <c r="AL22">
        <f t="shared" si="33"/>
        <v>108.79300000000001</v>
      </c>
      <c r="AM22">
        <f t="shared" si="33"/>
        <v>110.876</v>
      </c>
      <c r="AN22">
        <f t="shared" si="33"/>
        <v>113.78700000000001</v>
      </c>
      <c r="AO22">
        <f t="shared" si="31"/>
        <v>115.44499999999999</v>
      </c>
      <c r="AP22">
        <f t="shared" si="11"/>
        <v>107.86499999999999</v>
      </c>
      <c r="AQ22">
        <f t="shared" si="11"/>
        <v>106.58199999999999</v>
      </c>
      <c r="AR22">
        <f t="shared" si="11"/>
        <v>105.803</v>
      </c>
      <c r="AS22">
        <f t="shared" si="11"/>
        <v>101.095</v>
      </c>
      <c r="AU22" t="s">
        <v>20</v>
      </c>
      <c r="AV22">
        <f t="shared" si="17"/>
        <v>-3.1915175612988694E-4</v>
      </c>
      <c r="AW22">
        <f t="shared" si="17"/>
        <v>4.4951306554219924E-4</v>
      </c>
      <c r="AX22">
        <f t="shared" si="17"/>
        <v>3.3627978478094225E-5</v>
      </c>
      <c r="AY22">
        <f t="shared" si="17"/>
        <v>1.9160290059456908E-4</v>
      </c>
      <c r="AZ22">
        <f t="shared" si="17"/>
        <v>-3.9880759177955797E-4</v>
      </c>
      <c r="BA22">
        <f t="shared" si="17"/>
        <v>9.8394199546283042E-5</v>
      </c>
      <c r="BB22">
        <f t="shared" si="17"/>
        <v>-1.8958515033785283E-4</v>
      </c>
      <c r="BC22">
        <f t="shared" si="17"/>
        <v>-1.7457053314056238E-4</v>
      </c>
      <c r="BD22">
        <f t="shared" si="17"/>
        <v>-1.9394050175935656E-4</v>
      </c>
      <c r="BE22">
        <f t="shared" si="17"/>
        <v>-1.6832412179732244E-4</v>
      </c>
      <c r="BF22">
        <f t="shared" si="17"/>
        <v>0</v>
      </c>
      <c r="BG22">
        <f t="shared" si="17"/>
        <v>-5.1475537269994618E-5</v>
      </c>
      <c r="BH22">
        <f t="shared" si="17"/>
        <v>3.6676703765817995E-4</v>
      </c>
      <c r="BI22">
        <f t="shared" si="17"/>
        <v>1.914645243719723E-4</v>
      </c>
      <c r="BJ22">
        <f t="shared" si="17"/>
        <v>2.6254554637613199E-4</v>
      </c>
      <c r="BK22">
        <f t="shared" si="17"/>
        <v>1.4571084570293502E-4</v>
      </c>
      <c r="BL22">
        <f t="shared" si="32"/>
        <v>-6.5658971804755497E-4</v>
      </c>
      <c r="BM22">
        <f t="shared" si="13"/>
        <v>-1.1894497751819416E-4</v>
      </c>
      <c r="BN22">
        <f t="shared" si="13"/>
        <v>-7.3089264603778915E-5</v>
      </c>
      <c r="BO22">
        <f t="shared" si="13"/>
        <v>-4.4497793068249466E-4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-0.10673735365584271</v>
      </c>
      <c r="BZ22">
        <f t="shared" si="20"/>
        <v>14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454.46</v>
      </c>
      <c r="C23">
        <f>VLOOKUP(CONCATENATE($A23,"_",C$4),assets_m6!$A:$D,4,FALSE)</f>
        <v>438.51</v>
      </c>
      <c r="D23">
        <f>VLOOKUP(CONCATENATE($A23,"_",D$4),assets_m6!$A:$D,4,FALSE)</f>
        <v>432.06</v>
      </c>
      <c r="E23">
        <f>VLOOKUP(CONCATENATE($A23,"_",E$4),assets_m6!$A:$D,4,FALSE)</f>
        <v>429.18</v>
      </c>
      <c r="F23">
        <f>VLOOKUP(CONCATENATE($A23,"_",F$4),assets_m6!$A:$D,4,FALSE)</f>
        <v>438.54</v>
      </c>
      <c r="G23">
        <f>VLOOKUP(CONCATENATE($A23,"_",G$4),assets_m6!$A:$D,4,FALSE)</f>
        <v>425.77</v>
      </c>
      <c r="H23">
        <f>VLOOKUP(CONCATENATE($A23,"_",H$4),assets_m6!$A:$D,4,FALSE)</f>
        <v>418.3</v>
      </c>
      <c r="I23">
        <f>VLOOKUP(CONCATENATE($A23,"_",I$4),assets_m6!$A:$D,4,FALSE)</f>
        <v>409.51</v>
      </c>
      <c r="J23">
        <f>VLOOKUP(CONCATENATE($A23,"_",J$4),assets_m6!$A:$D,4,FALSE)</f>
        <v>412.63</v>
      </c>
      <c r="K23">
        <f>VLOOKUP(CONCATENATE($A23,"_",K$4),assets_m6!$A:$D,4,FALSE)</f>
        <v>420.33</v>
      </c>
      <c r="L23">
        <f>VLOOKUP(CONCATENATE($A23,"_",L$4),assets_m6!$A:$D,4,FALSE)</f>
        <v>407.14</v>
      </c>
      <c r="M23" t="e">
        <f>VLOOKUP(CONCATENATE($A23,"_",M$4),assets_m6!$A:$D,4,FALSE)</f>
        <v>#N/A</v>
      </c>
      <c r="N23">
        <f>VLOOKUP(CONCATENATE($A23,"_",N$4),assets_m6!$A:$D,4,FALSE)</f>
        <v>397</v>
      </c>
      <c r="O23">
        <f>VLOOKUP(CONCATENATE($A23,"_",O$4),assets_m6!$A:$D,4,FALSE)</f>
        <v>402.55</v>
      </c>
      <c r="P23">
        <f>VLOOKUP(CONCATENATE($A23,"_",P$4),assets_m6!$A:$D,4,FALSE)</f>
        <v>395.91</v>
      </c>
      <c r="Q23">
        <f>VLOOKUP(CONCATENATE($A23,"_",Q$4),assets_m6!$A:$D,4,FALSE)</f>
        <v>405.91</v>
      </c>
      <c r="R23">
        <f>VLOOKUP(CONCATENATE($A23,"_",R$4),assets_m6!$A:$D,4,FALSE)</f>
        <v>406.45</v>
      </c>
      <c r="S23">
        <f>VLOOKUP(CONCATENATE($A23,"_",S$4),assets_m6!$A:$D,4,FALSE)</f>
        <v>386.89</v>
      </c>
      <c r="T23">
        <f>VLOOKUP(CONCATENATE($A23,"_",T$4),assets_m6!$A:$D,4,FALSE)</f>
        <v>385.11</v>
      </c>
      <c r="U23">
        <f>VLOOKUP(CONCATENATE($A23,"_",U$4),assets_m6!$A:$D,4,FALSE)</f>
        <v>376</v>
      </c>
      <c r="V23">
        <f>VLOOKUP(CONCATENATE($A23,"_",V$4),assets_m6!$A:$D,4,FALSE)</f>
        <v>377.58</v>
      </c>
      <c r="X23" t="str">
        <f t="shared" si="16"/>
        <v>CHTR</v>
      </c>
      <c r="Y23">
        <f t="shared" si="16"/>
        <v>454.46</v>
      </c>
      <c r="Z23">
        <f t="shared" si="33"/>
        <v>438.51</v>
      </c>
      <c r="AA23">
        <f t="shared" si="33"/>
        <v>432.06</v>
      </c>
      <c r="AB23">
        <f t="shared" si="33"/>
        <v>429.18</v>
      </c>
      <c r="AC23">
        <f t="shared" si="33"/>
        <v>438.54</v>
      </c>
      <c r="AD23">
        <f t="shared" si="33"/>
        <v>425.77</v>
      </c>
      <c r="AE23">
        <f t="shared" si="33"/>
        <v>418.3</v>
      </c>
      <c r="AF23">
        <f t="shared" si="33"/>
        <v>409.51</v>
      </c>
      <c r="AG23">
        <f t="shared" si="33"/>
        <v>412.63</v>
      </c>
      <c r="AH23">
        <f t="shared" si="33"/>
        <v>420.33</v>
      </c>
      <c r="AI23">
        <f t="shared" si="33"/>
        <v>407.14</v>
      </c>
      <c r="AJ23">
        <f t="shared" si="33"/>
        <v>407.14</v>
      </c>
      <c r="AK23">
        <f t="shared" si="33"/>
        <v>397</v>
      </c>
      <c r="AL23">
        <f t="shared" si="33"/>
        <v>402.55</v>
      </c>
      <c r="AM23">
        <f t="shared" si="33"/>
        <v>395.91</v>
      </c>
      <c r="AN23">
        <f t="shared" si="33"/>
        <v>405.91</v>
      </c>
      <c r="AO23">
        <f t="shared" si="31"/>
        <v>406.45</v>
      </c>
      <c r="AP23">
        <f t="shared" si="11"/>
        <v>386.89</v>
      </c>
      <c r="AQ23">
        <f t="shared" si="11"/>
        <v>385.11</v>
      </c>
      <c r="AR23">
        <f t="shared" si="11"/>
        <v>376</v>
      </c>
      <c r="AS23">
        <f t="shared" si="11"/>
        <v>377.58</v>
      </c>
      <c r="AU23" t="s">
        <v>21</v>
      </c>
      <c r="AV23">
        <f t="shared" si="17"/>
        <v>-3.5096598160454142E-4</v>
      </c>
      <c r="AW23">
        <f t="shared" si="17"/>
        <v>-1.4708900595197349E-4</v>
      </c>
      <c r="AX23">
        <f t="shared" si="17"/>
        <v>-6.665740869323695E-5</v>
      </c>
      <c r="AY23">
        <f t="shared" si="17"/>
        <v>2.1809031175730494E-4</v>
      </c>
      <c r="AZ23">
        <f t="shared" si="17"/>
        <v>-2.9119350572353811E-4</v>
      </c>
      <c r="BA23">
        <f t="shared" si="17"/>
        <v>-1.754468374944212E-4</v>
      </c>
      <c r="BB23">
        <f t="shared" si="17"/>
        <v>-2.1013626583791584E-4</v>
      </c>
      <c r="BC23">
        <f t="shared" si="17"/>
        <v>7.6188615662621303E-5</v>
      </c>
      <c r="BD23">
        <f t="shared" si="17"/>
        <v>1.8660785691781956E-4</v>
      </c>
      <c r="BE23">
        <f t="shared" si="17"/>
        <v>-3.1380106107106319E-4</v>
      </c>
      <c r="BF23">
        <f t="shared" si="17"/>
        <v>0</v>
      </c>
      <c r="BG23">
        <f t="shared" si="17"/>
        <v>-2.4905437932897743E-4</v>
      </c>
      <c r="BH23">
        <f t="shared" si="17"/>
        <v>1.3979848866498768E-4</v>
      </c>
      <c r="BI23">
        <f t="shared" si="17"/>
        <v>-1.6494845360824707E-4</v>
      </c>
      <c r="BJ23">
        <f t="shared" si="17"/>
        <v>2.5258265767472404E-4</v>
      </c>
      <c r="BK23">
        <f t="shared" si="17"/>
        <v>1.3303441649625867E-5</v>
      </c>
      <c r="BL23">
        <f t="shared" si="32"/>
        <v>-4.8124000492065451E-4</v>
      </c>
      <c r="BM23">
        <f t="shared" si="13"/>
        <v>-4.6007909224843569E-5</v>
      </c>
      <c r="BN23">
        <f t="shared" si="13"/>
        <v>-2.3655578925501841E-4</v>
      </c>
      <c r="BO23">
        <f t="shared" si="13"/>
        <v>4.2021276595744264E-5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-0.16916780354706684</v>
      </c>
      <c r="BZ23">
        <f t="shared" si="20"/>
        <v>2</v>
      </c>
      <c r="CA23">
        <f t="shared" si="21"/>
        <v>1</v>
      </c>
      <c r="CB23">
        <f t="shared" si="22"/>
        <v>0.24</v>
      </c>
      <c r="CC23">
        <f t="shared" si="23"/>
        <v>1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1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96.9</v>
      </c>
      <c r="C24">
        <f>VLOOKUP(CONCATENATE($A24,"_",C$4),assets_m6!$A:$D,4,FALSE)</f>
        <v>96.8</v>
      </c>
      <c r="D24">
        <f>VLOOKUP(CONCATENATE($A24,"_",D$4),assets_m6!$A:$D,4,FALSE)</f>
        <v>95.11</v>
      </c>
      <c r="E24">
        <f>VLOOKUP(CONCATENATE($A24,"_",E$4),assets_m6!$A:$D,4,FALSE)</f>
        <v>95.62</v>
      </c>
      <c r="F24">
        <f>VLOOKUP(CONCATENATE($A24,"_",F$4),assets_m6!$A:$D,4,FALSE)</f>
        <v>95.73</v>
      </c>
      <c r="G24">
        <f>VLOOKUP(CONCATENATE($A24,"_",G$4),assets_m6!$A:$D,4,FALSE)</f>
        <v>89.94</v>
      </c>
      <c r="H24">
        <f>VLOOKUP(CONCATENATE($A24,"_",H$4),assets_m6!$A:$D,4,FALSE)</f>
        <v>91.44</v>
      </c>
      <c r="I24">
        <f>VLOOKUP(CONCATENATE($A24,"_",I$4),assets_m6!$A:$D,4,FALSE)</f>
        <v>91.19</v>
      </c>
      <c r="J24">
        <f>VLOOKUP(CONCATENATE($A24,"_",J$4),assets_m6!$A:$D,4,FALSE)</f>
        <v>89.74</v>
      </c>
      <c r="K24">
        <f>VLOOKUP(CONCATENATE($A24,"_",K$4),assets_m6!$A:$D,4,FALSE)</f>
        <v>91.24</v>
      </c>
      <c r="L24">
        <f>VLOOKUP(CONCATENATE($A24,"_",L$4),assets_m6!$A:$D,4,FALSE)</f>
        <v>90.05</v>
      </c>
      <c r="M24" t="e">
        <f>VLOOKUP(CONCATENATE($A24,"_",M$4),assets_m6!$A:$D,4,FALSE)</f>
        <v>#N/A</v>
      </c>
      <c r="N24">
        <f>VLOOKUP(CONCATENATE($A24,"_",N$4),assets_m6!$A:$D,4,FALSE)</f>
        <v>88.33</v>
      </c>
      <c r="O24">
        <f>VLOOKUP(CONCATENATE($A24,"_",O$4),assets_m6!$A:$D,4,FALSE)</f>
        <v>89.33</v>
      </c>
      <c r="P24">
        <f>VLOOKUP(CONCATENATE($A24,"_",P$4),assets_m6!$A:$D,4,FALSE)</f>
        <v>91.26</v>
      </c>
      <c r="Q24">
        <f>VLOOKUP(CONCATENATE($A24,"_",Q$4),assets_m6!$A:$D,4,FALSE)</f>
        <v>91.99</v>
      </c>
      <c r="R24">
        <f>VLOOKUP(CONCATENATE($A24,"_",R$4),assets_m6!$A:$D,4,FALSE)</f>
        <v>92.9</v>
      </c>
      <c r="S24">
        <f>VLOOKUP(CONCATENATE($A24,"_",S$4),assets_m6!$A:$D,4,FALSE)</f>
        <v>90.03</v>
      </c>
      <c r="T24">
        <f>VLOOKUP(CONCATENATE($A24,"_",T$4),assets_m6!$A:$D,4,FALSE)</f>
        <v>83.92</v>
      </c>
      <c r="U24">
        <f>VLOOKUP(CONCATENATE($A24,"_",U$4),assets_m6!$A:$D,4,FALSE)</f>
        <v>86</v>
      </c>
      <c r="V24">
        <f>VLOOKUP(CONCATENATE($A24,"_",V$4),assets_m6!$A:$D,4,FALSE)</f>
        <v>84.28</v>
      </c>
      <c r="X24" t="str">
        <f t="shared" si="16"/>
        <v>CNC</v>
      </c>
      <c r="Y24">
        <f t="shared" si="16"/>
        <v>96.9</v>
      </c>
      <c r="Z24">
        <f t="shared" si="33"/>
        <v>96.8</v>
      </c>
      <c r="AA24">
        <f t="shared" si="33"/>
        <v>95.11</v>
      </c>
      <c r="AB24">
        <f t="shared" si="33"/>
        <v>95.62</v>
      </c>
      <c r="AC24">
        <f t="shared" si="33"/>
        <v>95.73</v>
      </c>
      <c r="AD24">
        <f t="shared" si="33"/>
        <v>89.94</v>
      </c>
      <c r="AE24">
        <f t="shared" si="33"/>
        <v>91.44</v>
      </c>
      <c r="AF24">
        <f t="shared" si="33"/>
        <v>91.19</v>
      </c>
      <c r="AG24">
        <f t="shared" si="33"/>
        <v>89.74</v>
      </c>
      <c r="AH24">
        <f t="shared" si="33"/>
        <v>91.24</v>
      </c>
      <c r="AI24">
        <f t="shared" si="33"/>
        <v>90.05</v>
      </c>
      <c r="AJ24">
        <f t="shared" si="33"/>
        <v>90.05</v>
      </c>
      <c r="AK24">
        <f t="shared" si="33"/>
        <v>88.33</v>
      </c>
      <c r="AL24">
        <f t="shared" si="33"/>
        <v>89.33</v>
      </c>
      <c r="AM24">
        <f t="shared" si="33"/>
        <v>91.26</v>
      </c>
      <c r="AN24">
        <f t="shared" si="33"/>
        <v>91.99</v>
      </c>
      <c r="AO24">
        <f t="shared" si="31"/>
        <v>92.9</v>
      </c>
      <c r="AP24">
        <f t="shared" si="11"/>
        <v>90.03</v>
      </c>
      <c r="AQ24">
        <f t="shared" si="11"/>
        <v>83.92</v>
      </c>
      <c r="AR24">
        <f t="shared" si="11"/>
        <v>86</v>
      </c>
      <c r="AS24">
        <f t="shared" si="11"/>
        <v>84.28</v>
      </c>
      <c r="AU24" t="s">
        <v>22</v>
      </c>
      <c r="AV24">
        <f t="shared" si="17"/>
        <v>-1.0319917440661353E-5</v>
      </c>
      <c r="AW24">
        <f t="shared" si="17"/>
        <v>-1.745867768595039E-4</v>
      </c>
      <c r="AX24">
        <f t="shared" si="17"/>
        <v>5.3622121753759346E-5</v>
      </c>
      <c r="AY24">
        <f t="shared" si="17"/>
        <v>1.150386948337162E-5</v>
      </c>
      <c r="AZ24">
        <f t="shared" si="17"/>
        <v>-6.0482607333124476E-4</v>
      </c>
      <c r="BA24">
        <f t="shared" si="17"/>
        <v>1.667778519012675E-4</v>
      </c>
      <c r="BB24">
        <f t="shared" si="17"/>
        <v>-2.7340332458442695E-5</v>
      </c>
      <c r="BC24">
        <f t="shared" si="17"/>
        <v>-1.590086632306177E-4</v>
      </c>
      <c r="BD24">
        <f t="shared" si="17"/>
        <v>1.6714954312458213E-4</v>
      </c>
      <c r="BE24">
        <f t="shared" si="17"/>
        <v>-1.3042525208241976E-4</v>
      </c>
      <c r="BF24">
        <f t="shared" si="17"/>
        <v>0</v>
      </c>
      <c r="BG24">
        <f t="shared" si="17"/>
        <v>-1.9100499722376446E-4</v>
      </c>
      <c r="BH24">
        <f t="shared" si="17"/>
        <v>1.1321181931393638E-4</v>
      </c>
      <c r="BI24">
        <f t="shared" si="17"/>
        <v>2.1605283779245569E-4</v>
      </c>
      <c r="BJ24">
        <f t="shared" si="17"/>
        <v>7.9991233837386561E-5</v>
      </c>
      <c r="BK24">
        <f t="shared" si="17"/>
        <v>9.892379606479083E-5</v>
      </c>
      <c r="BL24">
        <f t="shared" si="32"/>
        <v>-3.0893433799784761E-4</v>
      </c>
      <c r="BM24">
        <f t="shared" si="13"/>
        <v>-6.7866266799955564E-4</v>
      </c>
      <c r="BN24">
        <f t="shared" si="13"/>
        <v>2.4785510009532868E-4</v>
      </c>
      <c r="BO24">
        <f t="shared" si="13"/>
        <v>-1.9999999999999987E-4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-0.13023735810113524</v>
      </c>
      <c r="BZ24">
        <f t="shared" si="20"/>
        <v>9</v>
      </c>
      <c r="CA24">
        <f t="shared" si="21"/>
        <v>1</v>
      </c>
      <c r="CB24">
        <f t="shared" si="22"/>
        <v>0.24</v>
      </c>
      <c r="CC24">
        <f t="shared" si="23"/>
        <v>1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0</v>
      </c>
      <c r="CI24">
        <f t="shared" si="28"/>
        <v>1</v>
      </c>
      <c r="CJ24">
        <f t="shared" si="29"/>
        <v>1</v>
      </c>
      <c r="CK24">
        <f t="shared" si="29"/>
        <v>1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32.238</v>
      </c>
      <c r="C25">
        <f>VLOOKUP(CONCATENATE($A25,"_",C$4),assets_m6!$A:$D,4,FALSE)</f>
        <v>31.626000000000001</v>
      </c>
      <c r="D25">
        <f>VLOOKUP(CONCATENATE($A25,"_",D$4),assets_m6!$A:$D,4,FALSE)</f>
        <v>31.507000000000001</v>
      </c>
      <c r="E25">
        <f>VLOOKUP(CONCATENATE($A25,"_",E$4),assets_m6!$A:$D,4,FALSE)</f>
        <v>31.861999999999998</v>
      </c>
      <c r="F25">
        <f>VLOOKUP(CONCATENATE($A25,"_",F$4),assets_m6!$A:$D,4,FALSE)</f>
        <v>31.960999999999999</v>
      </c>
      <c r="G25">
        <f>VLOOKUP(CONCATENATE($A25,"_",G$4),assets_m6!$A:$D,4,FALSE)</f>
        <v>31.349</v>
      </c>
      <c r="H25">
        <f>VLOOKUP(CONCATENATE($A25,"_",H$4),assets_m6!$A:$D,4,FALSE)</f>
        <v>31.684999999999999</v>
      </c>
      <c r="I25">
        <f>VLOOKUP(CONCATENATE($A25,"_",I$4),assets_m6!$A:$D,4,FALSE)</f>
        <v>31.25</v>
      </c>
      <c r="J25">
        <f>VLOOKUP(CONCATENATE($A25,"_",J$4),assets_m6!$A:$D,4,FALSE)</f>
        <v>31.132000000000001</v>
      </c>
      <c r="K25">
        <f>VLOOKUP(CONCATENATE($A25,"_",K$4),assets_m6!$A:$D,4,FALSE)</f>
        <v>31.545999999999999</v>
      </c>
      <c r="L25">
        <f>VLOOKUP(CONCATENATE($A25,"_",L$4),assets_m6!$A:$D,4,FALSE)</f>
        <v>31.379000000000001</v>
      </c>
      <c r="M25" t="e">
        <f>VLOOKUP(CONCATENATE($A25,"_",M$4),assets_m6!$A:$D,4,FALSE)</f>
        <v>#N/A</v>
      </c>
      <c r="N25">
        <f>VLOOKUP(CONCATENATE($A25,"_",N$4),assets_m6!$A:$D,4,FALSE)</f>
        <v>31.3</v>
      </c>
      <c r="O25">
        <f>VLOOKUP(CONCATENATE($A25,"_",O$4),assets_m6!$A:$D,4,FALSE)</f>
        <v>32.256999999999998</v>
      </c>
      <c r="P25">
        <f>VLOOKUP(CONCATENATE($A25,"_",P$4),assets_m6!$A:$D,4,FALSE)</f>
        <v>32.286999999999999</v>
      </c>
      <c r="Q25">
        <f>VLOOKUP(CONCATENATE($A25,"_",Q$4),assets_m6!$A:$D,4,FALSE)</f>
        <v>32.435000000000002</v>
      </c>
      <c r="R25">
        <f>VLOOKUP(CONCATENATE($A25,"_",R$4),assets_m6!$A:$D,4,FALSE)</f>
        <v>32.682000000000002</v>
      </c>
      <c r="S25">
        <f>VLOOKUP(CONCATENATE($A25,"_",S$4),assets_m6!$A:$D,4,FALSE)</f>
        <v>31.942</v>
      </c>
      <c r="T25">
        <f>VLOOKUP(CONCATENATE($A25,"_",T$4),assets_m6!$A:$D,4,FALSE)</f>
        <v>32.335999999999999</v>
      </c>
      <c r="U25">
        <f>VLOOKUP(CONCATENATE($A25,"_",U$4),assets_m6!$A:$D,4,FALSE)</f>
        <v>31.774000000000001</v>
      </c>
      <c r="V25">
        <f>VLOOKUP(CONCATENATE($A25,"_",V$4),assets_m6!$A:$D,4,FALSE)</f>
        <v>31.635000000000002</v>
      </c>
      <c r="X25" t="str">
        <f t="shared" si="16"/>
        <v>CNP</v>
      </c>
      <c r="Y25">
        <f t="shared" si="16"/>
        <v>32.238</v>
      </c>
      <c r="Z25">
        <f t="shared" si="33"/>
        <v>31.626000000000001</v>
      </c>
      <c r="AA25">
        <f t="shared" si="33"/>
        <v>31.507000000000001</v>
      </c>
      <c r="AB25">
        <f t="shared" si="33"/>
        <v>31.861999999999998</v>
      </c>
      <c r="AC25">
        <f t="shared" si="33"/>
        <v>31.960999999999999</v>
      </c>
      <c r="AD25">
        <f t="shared" si="33"/>
        <v>31.349</v>
      </c>
      <c r="AE25">
        <f t="shared" si="33"/>
        <v>31.684999999999999</v>
      </c>
      <c r="AF25">
        <f t="shared" si="33"/>
        <v>31.25</v>
      </c>
      <c r="AG25">
        <f t="shared" si="33"/>
        <v>31.132000000000001</v>
      </c>
      <c r="AH25">
        <f t="shared" si="33"/>
        <v>31.545999999999999</v>
      </c>
      <c r="AI25">
        <f t="shared" si="33"/>
        <v>31.379000000000001</v>
      </c>
      <c r="AJ25">
        <f t="shared" si="33"/>
        <v>31.379000000000001</v>
      </c>
      <c r="AK25">
        <f t="shared" si="33"/>
        <v>31.3</v>
      </c>
      <c r="AL25">
        <f t="shared" si="33"/>
        <v>32.256999999999998</v>
      </c>
      <c r="AM25">
        <f t="shared" si="33"/>
        <v>32.286999999999999</v>
      </c>
      <c r="AN25">
        <f t="shared" si="33"/>
        <v>32.435000000000002</v>
      </c>
      <c r="AO25">
        <f t="shared" si="31"/>
        <v>32.682000000000002</v>
      </c>
      <c r="AP25">
        <f t="shared" si="11"/>
        <v>31.942</v>
      </c>
      <c r="AQ25">
        <f t="shared" si="11"/>
        <v>32.335999999999999</v>
      </c>
      <c r="AR25">
        <f t="shared" si="11"/>
        <v>31.774000000000001</v>
      </c>
      <c r="AS25">
        <f t="shared" si="11"/>
        <v>31.635000000000002</v>
      </c>
      <c r="AU25" t="s">
        <v>23</v>
      </c>
      <c r="AV25">
        <f t="shared" si="17"/>
        <v>-1.8983807928531495E-4</v>
      </c>
      <c r="AW25">
        <f t="shared" si="17"/>
        <v>-3.762726870296584E-5</v>
      </c>
      <c r="AX25">
        <f t="shared" si="17"/>
        <v>1.1267337417081819E-4</v>
      </c>
      <c r="AY25">
        <f t="shared" si="17"/>
        <v>3.1071495825748604E-5</v>
      </c>
      <c r="AZ25">
        <f t="shared" si="17"/>
        <v>-1.9148337035762282E-4</v>
      </c>
      <c r="BA25">
        <f t="shared" si="17"/>
        <v>1.0718045232702751E-4</v>
      </c>
      <c r="BB25">
        <f t="shared" si="17"/>
        <v>-1.3728893798327246E-4</v>
      </c>
      <c r="BC25">
        <f t="shared" si="17"/>
        <v>-3.7759999999999537E-5</v>
      </c>
      <c r="BD25">
        <f t="shared" si="17"/>
        <v>1.3298214056276433E-4</v>
      </c>
      <c r="BE25">
        <f t="shared" si="17"/>
        <v>-5.2938565903758973E-5</v>
      </c>
      <c r="BF25">
        <f t="shared" si="17"/>
        <v>0</v>
      </c>
      <c r="BG25">
        <f t="shared" si="17"/>
        <v>-2.5176073169954627E-5</v>
      </c>
      <c r="BH25">
        <f t="shared" si="17"/>
        <v>3.0575079872204383E-4</v>
      </c>
      <c r="BI25">
        <f t="shared" si="17"/>
        <v>9.3003069101283869E-6</v>
      </c>
      <c r="BJ25">
        <f t="shared" si="17"/>
        <v>4.5838882522378436E-5</v>
      </c>
      <c r="BK25">
        <f t="shared" si="17"/>
        <v>7.6152304609218409E-5</v>
      </c>
      <c r="BL25">
        <f t="shared" si="32"/>
        <v>-2.2642433143626521E-4</v>
      </c>
      <c r="BM25">
        <f t="shared" si="13"/>
        <v>1.2334856928182278E-4</v>
      </c>
      <c r="BN25">
        <f t="shared" si="13"/>
        <v>-1.7380009896090972E-4</v>
      </c>
      <c r="BO25">
        <f t="shared" si="13"/>
        <v>-4.3746459369295442E-5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-1.8704634282523669E-2</v>
      </c>
      <c r="BZ25">
        <f t="shared" si="20"/>
        <v>88</v>
      </c>
      <c r="CA25">
        <f t="shared" si="21"/>
        <v>5</v>
      </c>
      <c r="CB25">
        <f t="shared" si="22"/>
        <v>0.24000000000000005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1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0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102.218</v>
      </c>
      <c r="C26">
        <f>VLOOKUP(CONCATENATE($A26,"_",C$4),assets_m6!$A:$D,4,FALSE)</f>
        <v>102.315</v>
      </c>
      <c r="D26">
        <f>VLOOKUP(CONCATENATE($A26,"_",D$4),assets_m6!$A:$D,4,FALSE)</f>
        <v>105.43600000000001</v>
      </c>
      <c r="E26">
        <f>VLOOKUP(CONCATENATE($A26,"_",E$4),assets_m6!$A:$D,4,FALSE)</f>
        <v>107.449</v>
      </c>
      <c r="F26">
        <f>VLOOKUP(CONCATENATE($A26,"_",F$4),assets_m6!$A:$D,4,FALSE)</f>
        <v>108.965</v>
      </c>
      <c r="G26">
        <f>VLOOKUP(CONCATENATE($A26,"_",G$4),assets_m6!$A:$D,4,FALSE)</f>
        <v>109.004</v>
      </c>
      <c r="H26">
        <f>VLOOKUP(CONCATENATE($A26,"_",H$4),assets_m6!$A:$D,4,FALSE)</f>
        <v>110.268</v>
      </c>
      <c r="I26">
        <f>VLOOKUP(CONCATENATE($A26,"_",I$4),assets_m6!$A:$D,4,FALSE)</f>
        <v>107.429</v>
      </c>
      <c r="J26">
        <f>VLOOKUP(CONCATENATE($A26,"_",J$4),assets_m6!$A:$D,4,FALSE)</f>
        <v>106.408</v>
      </c>
      <c r="K26">
        <f>VLOOKUP(CONCATENATE($A26,"_",K$4),assets_m6!$A:$D,4,FALSE)</f>
        <v>104.542</v>
      </c>
      <c r="L26">
        <f>VLOOKUP(CONCATENATE($A26,"_",L$4),assets_m6!$A:$D,4,FALSE)</f>
        <v>107.196</v>
      </c>
      <c r="M26" t="e">
        <f>VLOOKUP(CONCATENATE($A26,"_",M$4),assets_m6!$A:$D,4,FALSE)</f>
        <v>#N/A</v>
      </c>
      <c r="N26">
        <f>VLOOKUP(CONCATENATE($A26,"_",N$4),assets_m6!$A:$D,4,FALSE)</f>
        <v>105.611</v>
      </c>
      <c r="O26">
        <f>VLOOKUP(CONCATENATE($A26,"_",O$4),assets_m6!$A:$D,4,FALSE)</f>
        <v>103.79300000000001</v>
      </c>
      <c r="P26">
        <f>VLOOKUP(CONCATENATE($A26,"_",P$4),assets_m6!$A:$D,4,FALSE)</f>
        <v>105.31</v>
      </c>
      <c r="Q26">
        <f>VLOOKUP(CONCATENATE($A26,"_",Q$4),assets_m6!$A:$D,4,FALSE)</f>
        <v>108.858</v>
      </c>
      <c r="R26">
        <f>VLOOKUP(CONCATENATE($A26,"_",R$4),assets_m6!$A:$D,4,FALSE)</f>
        <v>111.211</v>
      </c>
      <c r="S26">
        <f>VLOOKUP(CONCATENATE($A26,"_",S$4),assets_m6!$A:$D,4,FALSE)</f>
        <v>109.208</v>
      </c>
      <c r="T26">
        <f>VLOOKUP(CONCATENATE($A26,"_",T$4),assets_m6!$A:$D,4,FALSE)</f>
        <v>114.43899999999999</v>
      </c>
      <c r="U26">
        <f>VLOOKUP(CONCATENATE($A26,"_",U$4),assets_m6!$A:$D,4,FALSE)</f>
        <v>112.348</v>
      </c>
      <c r="V26">
        <f>VLOOKUP(CONCATENATE($A26,"_",V$4),assets_m6!$A:$D,4,FALSE)</f>
        <v>109.986</v>
      </c>
      <c r="X26" t="str">
        <f t="shared" si="16"/>
        <v>COP</v>
      </c>
      <c r="Y26">
        <f t="shared" si="16"/>
        <v>102.218</v>
      </c>
      <c r="Z26">
        <f t="shared" si="33"/>
        <v>102.315</v>
      </c>
      <c r="AA26">
        <f t="shared" si="33"/>
        <v>105.43600000000001</v>
      </c>
      <c r="AB26">
        <f t="shared" si="33"/>
        <v>107.449</v>
      </c>
      <c r="AC26">
        <f t="shared" si="33"/>
        <v>108.965</v>
      </c>
      <c r="AD26">
        <f t="shared" si="33"/>
        <v>109.004</v>
      </c>
      <c r="AE26">
        <f t="shared" si="33"/>
        <v>110.268</v>
      </c>
      <c r="AF26">
        <f t="shared" si="33"/>
        <v>107.429</v>
      </c>
      <c r="AG26">
        <f t="shared" si="33"/>
        <v>106.408</v>
      </c>
      <c r="AH26">
        <f t="shared" si="33"/>
        <v>104.542</v>
      </c>
      <c r="AI26">
        <f t="shared" si="33"/>
        <v>107.196</v>
      </c>
      <c r="AJ26">
        <f t="shared" si="33"/>
        <v>107.196</v>
      </c>
      <c r="AK26">
        <f t="shared" si="33"/>
        <v>105.611</v>
      </c>
      <c r="AL26">
        <f t="shared" si="33"/>
        <v>103.79300000000001</v>
      </c>
      <c r="AM26">
        <f t="shared" si="33"/>
        <v>105.31</v>
      </c>
      <c r="AN26">
        <f t="shared" si="33"/>
        <v>108.858</v>
      </c>
      <c r="AO26">
        <f t="shared" si="31"/>
        <v>111.211</v>
      </c>
      <c r="AP26">
        <f t="shared" si="11"/>
        <v>109.208</v>
      </c>
      <c r="AQ26">
        <f t="shared" si="11"/>
        <v>114.43899999999999</v>
      </c>
      <c r="AR26">
        <f t="shared" si="11"/>
        <v>112.348</v>
      </c>
      <c r="AS26">
        <f t="shared" si="11"/>
        <v>109.986</v>
      </c>
      <c r="AU26" t="s">
        <v>24</v>
      </c>
      <c r="AV26">
        <f t="shared" si="17"/>
        <v>9.4895223933156779E-6</v>
      </c>
      <c r="AW26">
        <f t="shared" si="17"/>
        <v>3.0503836192151781E-4</v>
      </c>
      <c r="AX26">
        <f t="shared" si="17"/>
        <v>1.9092150688569285E-4</v>
      </c>
      <c r="AY26">
        <f t="shared" si="17"/>
        <v>1.4109019162579506E-4</v>
      </c>
      <c r="AZ26">
        <f t="shared" si="17"/>
        <v>3.5791309135962447E-6</v>
      </c>
      <c r="BA26">
        <f t="shared" si="17"/>
        <v>1.159590473744079E-4</v>
      </c>
      <c r="BB26">
        <f t="shared" si="17"/>
        <v>-2.5746363405521083E-4</v>
      </c>
      <c r="BC26">
        <f t="shared" si="17"/>
        <v>-9.5039514470022149E-5</v>
      </c>
      <c r="BD26">
        <f t="shared" si="17"/>
        <v>-1.7536275468009921E-4</v>
      </c>
      <c r="BE26">
        <f t="shared" si="17"/>
        <v>2.5386925828853438E-4</v>
      </c>
      <c r="BF26">
        <f t="shared" si="17"/>
        <v>0</v>
      </c>
      <c r="BG26">
        <f t="shared" si="17"/>
        <v>-1.478599947759239E-4</v>
      </c>
      <c r="BH26">
        <f t="shared" si="17"/>
        <v>-1.7214115953830545E-4</v>
      </c>
      <c r="BI26">
        <f t="shared" si="17"/>
        <v>1.4615629185012438E-4</v>
      </c>
      <c r="BJ26">
        <f t="shared" si="17"/>
        <v>3.3691007501661775E-4</v>
      </c>
      <c r="BK26">
        <f t="shared" si="17"/>
        <v>2.1615315364970826E-4</v>
      </c>
      <c r="BL26">
        <f t="shared" si="32"/>
        <v>-1.8010808283353268E-4</v>
      </c>
      <c r="BM26">
        <f t="shared" si="13"/>
        <v>4.7899421287817695E-4</v>
      </c>
      <c r="BN26">
        <f t="shared" si="13"/>
        <v>-1.8271743024668113E-4</v>
      </c>
      <c r="BO26">
        <f t="shared" si="13"/>
        <v>-2.1023961263217812E-4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7.5994443248742882E-2</v>
      </c>
      <c r="BZ26">
        <f t="shared" si="20"/>
        <v>100</v>
      </c>
      <c r="CA26">
        <f t="shared" si="21"/>
        <v>5</v>
      </c>
      <c r="CB26">
        <f t="shared" si="22"/>
        <v>0.24000000000000005</v>
      </c>
      <c r="CC26">
        <f t="shared" si="23"/>
        <v>0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1</v>
      </c>
      <c r="CI26">
        <f t="shared" si="28"/>
        <v>0</v>
      </c>
      <c r="CJ26">
        <f t="shared" si="29"/>
        <v>0</v>
      </c>
      <c r="CK26">
        <f t="shared" si="29"/>
        <v>0</v>
      </c>
      <c r="CL26">
        <f t="shared" si="29"/>
        <v>0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434.27300000000002</v>
      </c>
      <c r="C27">
        <f>VLOOKUP(CONCATENATE($A27,"_",C$4),assets_m6!$A:$D,4,FALSE)</f>
        <v>428.07499999999999</v>
      </c>
      <c r="D27">
        <f>VLOOKUP(CONCATENATE($A27,"_",D$4),assets_m6!$A:$D,4,FALSE)</f>
        <v>425.80700000000002</v>
      </c>
      <c r="E27">
        <f>VLOOKUP(CONCATENATE($A27,"_",E$4),assets_m6!$A:$D,4,FALSE)</f>
        <v>426.911</v>
      </c>
      <c r="F27">
        <f>VLOOKUP(CONCATENATE($A27,"_",F$4),assets_m6!$A:$D,4,FALSE)</f>
        <v>431.09899999999999</v>
      </c>
      <c r="G27">
        <f>VLOOKUP(CONCATENATE($A27,"_",G$4),assets_m6!$A:$D,4,FALSE)</f>
        <v>417.858</v>
      </c>
      <c r="H27">
        <f>VLOOKUP(CONCATENATE($A27,"_",H$4),assets_m6!$A:$D,4,FALSE)</f>
        <v>413.85899999999998</v>
      </c>
      <c r="I27">
        <f>VLOOKUP(CONCATENATE($A27,"_",I$4),assets_m6!$A:$D,4,FALSE)</f>
        <v>407.59100000000001</v>
      </c>
      <c r="J27">
        <f>VLOOKUP(CONCATENATE($A27,"_",J$4),assets_m6!$A:$D,4,FALSE)</f>
        <v>404.74599999999998</v>
      </c>
      <c r="K27">
        <f>VLOOKUP(CONCATENATE($A27,"_",K$4),assets_m6!$A:$D,4,FALSE)</f>
        <v>405.44200000000001</v>
      </c>
      <c r="L27">
        <f>VLOOKUP(CONCATENATE($A27,"_",L$4),assets_m6!$A:$D,4,FALSE)</f>
        <v>403.70100000000002</v>
      </c>
      <c r="M27" t="e">
        <f>VLOOKUP(CONCATENATE($A27,"_",M$4),assets_m6!$A:$D,4,FALSE)</f>
        <v>#N/A</v>
      </c>
      <c r="N27">
        <f>VLOOKUP(CONCATENATE($A27,"_",N$4),assets_m6!$A:$D,4,FALSE)</f>
        <v>411.52100000000002</v>
      </c>
      <c r="O27">
        <f>VLOOKUP(CONCATENATE($A27,"_",O$4),assets_m6!$A:$D,4,FALSE)</f>
        <v>425.98599999999999</v>
      </c>
      <c r="P27">
        <f>VLOOKUP(CONCATENATE($A27,"_",P$4),assets_m6!$A:$D,4,FALSE)</f>
        <v>427.18</v>
      </c>
      <c r="Q27">
        <f>VLOOKUP(CONCATENATE($A27,"_",Q$4),assets_m6!$A:$D,4,FALSE)</f>
        <v>429.13</v>
      </c>
      <c r="R27">
        <f>VLOOKUP(CONCATENATE($A27,"_",R$4),assets_m6!$A:$D,4,FALSE)</f>
        <v>426.702</v>
      </c>
      <c r="S27">
        <f>VLOOKUP(CONCATENATE($A27,"_",S$4),assets_m6!$A:$D,4,FALSE)</f>
        <v>406.536</v>
      </c>
      <c r="T27">
        <f>VLOOKUP(CONCATENATE($A27,"_",T$4),assets_m6!$A:$D,4,FALSE)</f>
        <v>400.81599999999997</v>
      </c>
      <c r="U27">
        <f>VLOOKUP(CONCATENATE($A27,"_",U$4),assets_m6!$A:$D,4,FALSE)</f>
        <v>396.51799999999997</v>
      </c>
      <c r="V27">
        <f>VLOOKUP(CONCATENATE($A27,"_",V$4),assets_m6!$A:$D,4,FALSE)</f>
        <v>402.24900000000002</v>
      </c>
      <c r="X27" t="str">
        <f t="shared" si="16"/>
        <v>CTAS</v>
      </c>
      <c r="Y27">
        <f t="shared" si="16"/>
        <v>434.27300000000002</v>
      </c>
      <c r="Z27">
        <f t="shared" si="33"/>
        <v>428.07499999999999</v>
      </c>
      <c r="AA27">
        <f t="shared" si="33"/>
        <v>425.80700000000002</v>
      </c>
      <c r="AB27">
        <f t="shared" si="33"/>
        <v>426.911</v>
      </c>
      <c r="AC27">
        <f t="shared" si="33"/>
        <v>431.09899999999999</v>
      </c>
      <c r="AD27">
        <f t="shared" si="33"/>
        <v>417.858</v>
      </c>
      <c r="AE27">
        <f t="shared" si="33"/>
        <v>413.85899999999998</v>
      </c>
      <c r="AF27">
        <f t="shared" si="33"/>
        <v>407.59100000000001</v>
      </c>
      <c r="AG27">
        <f t="shared" si="33"/>
        <v>404.74599999999998</v>
      </c>
      <c r="AH27">
        <f t="shared" si="33"/>
        <v>405.44200000000001</v>
      </c>
      <c r="AI27">
        <f t="shared" si="33"/>
        <v>403.70100000000002</v>
      </c>
      <c r="AJ27">
        <f t="shared" si="33"/>
        <v>403.70100000000002</v>
      </c>
      <c r="AK27">
        <f t="shared" si="33"/>
        <v>411.52100000000002</v>
      </c>
      <c r="AL27">
        <f t="shared" si="33"/>
        <v>425.98599999999999</v>
      </c>
      <c r="AM27">
        <f t="shared" si="33"/>
        <v>427.18</v>
      </c>
      <c r="AN27">
        <f t="shared" si="33"/>
        <v>429.13</v>
      </c>
      <c r="AO27">
        <f t="shared" si="31"/>
        <v>426.702</v>
      </c>
      <c r="AP27">
        <f t="shared" si="11"/>
        <v>406.536</v>
      </c>
      <c r="AQ27">
        <f t="shared" si="11"/>
        <v>400.81599999999997</v>
      </c>
      <c r="AR27">
        <f t="shared" si="11"/>
        <v>396.51799999999997</v>
      </c>
      <c r="AS27">
        <f t="shared" si="11"/>
        <v>402.24900000000002</v>
      </c>
      <c r="AU27" t="s">
        <v>25</v>
      </c>
      <c r="AV27">
        <f t="shared" si="17"/>
        <v>-1.4272128361652776E-4</v>
      </c>
      <c r="AW27">
        <f t="shared" si="17"/>
        <v>-5.2981370087016818E-5</v>
      </c>
      <c r="AX27">
        <f t="shared" si="17"/>
        <v>2.5927239336130807E-5</v>
      </c>
      <c r="AY27">
        <f t="shared" si="17"/>
        <v>9.8100072380425627E-5</v>
      </c>
      <c r="AZ27">
        <f t="shared" si="17"/>
        <v>-3.0714522650249681E-4</v>
      </c>
      <c r="BA27">
        <f t="shared" si="17"/>
        <v>-9.5702367790015362E-5</v>
      </c>
      <c r="BB27">
        <f t="shared" si="17"/>
        <v>-1.5145254784842114E-4</v>
      </c>
      <c r="BC27">
        <f t="shared" si="17"/>
        <v>-6.9800363599785753E-5</v>
      </c>
      <c r="BD27">
        <f t="shared" si="17"/>
        <v>1.7195969818108799E-5</v>
      </c>
      <c r="BE27">
        <f t="shared" si="17"/>
        <v>-4.2940790544639813E-5</v>
      </c>
      <c r="BF27">
        <f t="shared" si="17"/>
        <v>0</v>
      </c>
      <c r="BG27">
        <f t="shared" si="17"/>
        <v>1.9370771932692744E-4</v>
      </c>
      <c r="BH27">
        <f t="shared" si="17"/>
        <v>3.5150089545855434E-4</v>
      </c>
      <c r="BI27">
        <f t="shared" si="17"/>
        <v>2.802909015789291E-5</v>
      </c>
      <c r="BJ27">
        <f t="shared" si="17"/>
        <v>4.5648204503955912E-5</v>
      </c>
      <c r="BK27">
        <f t="shared" si="17"/>
        <v>-5.6579591266049849E-5</v>
      </c>
      <c r="BL27">
        <f t="shared" si="32"/>
        <v>-4.7260148768930068E-4</v>
      </c>
      <c r="BM27">
        <f t="shared" si="13"/>
        <v>-1.4070094653364099E-4</v>
      </c>
      <c r="BN27">
        <f t="shared" si="13"/>
        <v>-1.0723124825356278E-4</v>
      </c>
      <c r="BO27">
        <f t="shared" si="13"/>
        <v>1.4453316116796845E-4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-7.3741632567532397E-2</v>
      </c>
      <c r="BZ27">
        <f t="shared" si="20"/>
        <v>36</v>
      </c>
      <c r="CA27">
        <f t="shared" si="21"/>
        <v>2</v>
      </c>
      <c r="CB27">
        <f t="shared" si="22"/>
        <v>0.11999999999999997</v>
      </c>
      <c r="CC27">
        <f t="shared" si="23"/>
        <v>0</v>
      </c>
      <c r="CD27">
        <f t="shared" si="24"/>
        <v>1</v>
      </c>
      <c r="CE27">
        <f t="shared" si="25"/>
        <v>0</v>
      </c>
      <c r="CF27">
        <f t="shared" si="26"/>
        <v>0</v>
      </c>
      <c r="CG27">
        <f t="shared" si="27"/>
        <v>0</v>
      </c>
      <c r="CI27">
        <f t="shared" si="28"/>
        <v>0</v>
      </c>
      <c r="CJ27">
        <f t="shared" si="29"/>
        <v>1</v>
      </c>
      <c r="CK27">
        <f t="shared" si="29"/>
        <v>1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46.71</v>
      </c>
      <c r="C28">
        <f>VLOOKUP(CONCATENATE($A28,"_",C$4),assets_m6!$A:$D,4,FALSE)</f>
        <v>44.64</v>
      </c>
      <c r="D28">
        <f>VLOOKUP(CONCATENATE($A28,"_",D$4),assets_m6!$A:$D,4,FALSE)</f>
        <v>45.67</v>
      </c>
      <c r="E28">
        <f>VLOOKUP(CONCATENATE($A28,"_",E$4),assets_m6!$A:$D,4,FALSE)</f>
        <v>45.99</v>
      </c>
      <c r="F28">
        <f>VLOOKUP(CONCATENATE($A28,"_",F$4),assets_m6!$A:$D,4,FALSE)</f>
        <v>46.85</v>
      </c>
      <c r="G28">
        <f>VLOOKUP(CONCATENATE($A28,"_",G$4),assets_m6!$A:$D,4,FALSE)</f>
        <v>44.31</v>
      </c>
      <c r="H28">
        <f>VLOOKUP(CONCATENATE($A28,"_",H$4),assets_m6!$A:$D,4,FALSE)</f>
        <v>44.14</v>
      </c>
      <c r="I28">
        <f>VLOOKUP(CONCATENATE($A28,"_",I$4),assets_m6!$A:$D,4,FALSE)</f>
        <v>43.21</v>
      </c>
      <c r="J28">
        <f>VLOOKUP(CONCATENATE($A28,"_",J$4),assets_m6!$A:$D,4,FALSE)</f>
        <v>43.12</v>
      </c>
      <c r="K28">
        <f>VLOOKUP(CONCATENATE($A28,"_",K$4),assets_m6!$A:$D,4,FALSE)</f>
        <v>42.5</v>
      </c>
      <c r="L28">
        <f>VLOOKUP(CONCATENATE($A28,"_",L$4),assets_m6!$A:$D,4,FALSE)</f>
        <v>42.6</v>
      </c>
      <c r="M28" t="e">
        <f>VLOOKUP(CONCATENATE($A28,"_",M$4),assets_m6!$A:$D,4,FALSE)</f>
        <v>#N/A</v>
      </c>
      <c r="N28">
        <f>VLOOKUP(CONCATENATE($A28,"_",N$4),assets_m6!$A:$D,4,FALSE)</f>
        <v>43.6</v>
      </c>
      <c r="O28">
        <f>VLOOKUP(CONCATENATE($A28,"_",O$4),assets_m6!$A:$D,4,FALSE)</f>
        <v>45.27</v>
      </c>
      <c r="P28">
        <f>VLOOKUP(CONCATENATE($A28,"_",P$4),assets_m6!$A:$D,4,FALSE)</f>
        <v>46.18</v>
      </c>
      <c r="Q28">
        <f>VLOOKUP(CONCATENATE($A28,"_",Q$4),assets_m6!$A:$D,4,FALSE)</f>
        <v>48.33</v>
      </c>
      <c r="R28">
        <f>VLOOKUP(CONCATENATE($A28,"_",R$4),assets_m6!$A:$D,4,FALSE)</f>
        <v>49.88</v>
      </c>
      <c r="S28">
        <f>VLOOKUP(CONCATENATE($A28,"_",S$4),assets_m6!$A:$D,4,FALSE)</f>
        <v>45.58</v>
      </c>
      <c r="T28">
        <f>VLOOKUP(CONCATENATE($A28,"_",T$4),assets_m6!$A:$D,4,FALSE)</f>
        <v>46.26</v>
      </c>
      <c r="U28">
        <f>VLOOKUP(CONCATENATE($A28,"_",U$4),assets_m6!$A:$D,4,FALSE)</f>
        <v>46.65</v>
      </c>
      <c r="V28">
        <f>VLOOKUP(CONCATENATE($A28,"_",V$4),assets_m6!$A:$D,4,FALSE)</f>
        <v>45.08</v>
      </c>
      <c r="X28" t="str">
        <f t="shared" si="16"/>
        <v>CZR</v>
      </c>
      <c r="Y28">
        <f t="shared" si="16"/>
        <v>46.71</v>
      </c>
      <c r="Z28">
        <f t="shared" si="33"/>
        <v>44.64</v>
      </c>
      <c r="AA28">
        <f t="shared" si="33"/>
        <v>45.67</v>
      </c>
      <c r="AB28">
        <f t="shared" si="33"/>
        <v>45.99</v>
      </c>
      <c r="AC28">
        <f t="shared" si="33"/>
        <v>46.85</v>
      </c>
      <c r="AD28">
        <f t="shared" si="33"/>
        <v>44.31</v>
      </c>
      <c r="AE28">
        <f t="shared" si="33"/>
        <v>44.14</v>
      </c>
      <c r="AF28">
        <f t="shared" si="33"/>
        <v>43.21</v>
      </c>
      <c r="AG28">
        <f t="shared" si="33"/>
        <v>43.12</v>
      </c>
      <c r="AH28">
        <f t="shared" si="33"/>
        <v>42.5</v>
      </c>
      <c r="AI28">
        <f t="shared" si="33"/>
        <v>42.6</v>
      </c>
      <c r="AJ28">
        <f t="shared" si="33"/>
        <v>42.6</v>
      </c>
      <c r="AK28">
        <f t="shared" si="33"/>
        <v>43.6</v>
      </c>
      <c r="AL28">
        <f t="shared" si="33"/>
        <v>45.27</v>
      </c>
      <c r="AM28">
        <f t="shared" si="33"/>
        <v>46.18</v>
      </c>
      <c r="AN28">
        <f t="shared" si="33"/>
        <v>48.33</v>
      </c>
      <c r="AO28">
        <f t="shared" si="31"/>
        <v>49.88</v>
      </c>
      <c r="AP28">
        <f t="shared" si="11"/>
        <v>45.58</v>
      </c>
      <c r="AQ28">
        <f t="shared" si="11"/>
        <v>46.26</v>
      </c>
      <c r="AR28">
        <f t="shared" si="11"/>
        <v>46.65</v>
      </c>
      <c r="AS28">
        <f t="shared" si="11"/>
        <v>45.08</v>
      </c>
      <c r="AU28" t="s">
        <v>26</v>
      </c>
      <c r="AV28">
        <f t="shared" si="17"/>
        <v>-4.4315992292870914E-4</v>
      </c>
      <c r="AW28">
        <f t="shared" si="17"/>
        <v>2.3073476702508989E-4</v>
      </c>
      <c r="AX28">
        <f t="shared" si="17"/>
        <v>7.0067878257061591E-5</v>
      </c>
      <c r="AY28">
        <f t="shared" si="17"/>
        <v>1.8699717329854305E-4</v>
      </c>
      <c r="AZ28">
        <f t="shared" si="17"/>
        <v>-5.4215581643543207E-4</v>
      </c>
      <c r="BA28">
        <f t="shared" si="17"/>
        <v>-3.8366057323403679E-5</v>
      </c>
      <c r="BB28">
        <f t="shared" si="17"/>
        <v>-2.1069324875396461E-4</v>
      </c>
      <c r="BC28">
        <f t="shared" si="17"/>
        <v>-2.0828511918538167E-5</v>
      </c>
      <c r="BD28">
        <f t="shared" si="17"/>
        <v>-1.4378478664192891E-4</v>
      </c>
      <c r="BE28">
        <f t="shared" si="17"/>
        <v>2.3529411764706219E-5</v>
      </c>
      <c r="BF28">
        <f t="shared" si="17"/>
        <v>0</v>
      </c>
      <c r="BG28">
        <f t="shared" si="17"/>
        <v>2.3474178403755868E-4</v>
      </c>
      <c r="BH28">
        <f t="shared" si="17"/>
        <v>3.8302752293578021E-4</v>
      </c>
      <c r="BI28">
        <f t="shared" si="17"/>
        <v>2.0101612546940501E-4</v>
      </c>
      <c r="BJ28">
        <f t="shared" si="17"/>
        <v>4.6556951061065368E-4</v>
      </c>
      <c r="BK28">
        <f t="shared" si="17"/>
        <v>3.207117732257406E-4</v>
      </c>
      <c r="BL28">
        <f t="shared" si="32"/>
        <v>-8.6206896551724223E-4</v>
      </c>
      <c r="BM28">
        <f t="shared" si="13"/>
        <v>1.4918824045634044E-4</v>
      </c>
      <c r="BN28">
        <f t="shared" si="13"/>
        <v>8.4306095979247867E-5</v>
      </c>
      <c r="BO28">
        <f t="shared" si="13"/>
        <v>-3.3654876741693468E-4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-3.4896167844144774E-2</v>
      </c>
      <c r="BZ28">
        <f t="shared" si="20"/>
        <v>78</v>
      </c>
      <c r="CA28">
        <f t="shared" si="21"/>
        <v>4</v>
      </c>
      <c r="CB28">
        <f t="shared" si="22"/>
        <v>0.12000000000000002</v>
      </c>
      <c r="CC28">
        <f t="shared" si="23"/>
        <v>0</v>
      </c>
      <c r="CD28">
        <f t="shared" si="24"/>
        <v>0</v>
      </c>
      <c r="CE28">
        <f t="shared" si="25"/>
        <v>0</v>
      </c>
      <c r="CF28">
        <f t="shared" si="26"/>
        <v>1</v>
      </c>
      <c r="CG28">
        <f t="shared" si="27"/>
        <v>0</v>
      </c>
      <c r="CI28">
        <f t="shared" si="28"/>
        <v>0</v>
      </c>
      <c r="CJ28">
        <f t="shared" si="29"/>
        <v>0</v>
      </c>
      <c r="CK28">
        <f t="shared" si="29"/>
        <v>0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252.71600000000001</v>
      </c>
      <c r="C29">
        <f>VLOOKUP(CONCATENATE($A29,"_",C$4),assets_m6!$A:$D,4,FALSE)</f>
        <v>247.60900000000001</v>
      </c>
      <c r="D29">
        <f>VLOOKUP(CONCATENATE($A29,"_",D$4),assets_m6!$A:$D,4,FALSE)</f>
        <v>246.48400000000001</v>
      </c>
      <c r="E29">
        <f>VLOOKUP(CONCATENATE($A29,"_",E$4),assets_m6!$A:$D,4,FALSE)</f>
        <v>246.33500000000001</v>
      </c>
      <c r="F29">
        <f>VLOOKUP(CONCATENATE($A29,"_",F$4),assets_m6!$A:$D,4,FALSE)</f>
        <v>244.971</v>
      </c>
      <c r="G29">
        <f>VLOOKUP(CONCATENATE($A29,"_",G$4),assets_m6!$A:$D,4,FALSE)</f>
        <v>235.255</v>
      </c>
      <c r="H29">
        <f>VLOOKUP(CONCATENATE($A29,"_",H$4),assets_m6!$A:$D,4,FALSE)</f>
        <v>237.55500000000001</v>
      </c>
      <c r="I29">
        <f>VLOOKUP(CONCATENATE($A29,"_",I$4),assets_m6!$A:$D,4,FALSE)</f>
        <v>237.654</v>
      </c>
      <c r="J29">
        <f>VLOOKUP(CONCATENATE($A29,"_",J$4),assets_m6!$A:$D,4,FALSE)</f>
        <v>236.35</v>
      </c>
      <c r="K29">
        <f>VLOOKUP(CONCATENATE($A29,"_",K$4),assets_m6!$A:$D,4,FALSE)</f>
        <v>241.67599999999999</v>
      </c>
      <c r="L29">
        <f>VLOOKUP(CONCATENATE($A29,"_",L$4),assets_m6!$A:$D,4,FALSE)</f>
        <v>241.50700000000001</v>
      </c>
      <c r="M29" t="e">
        <f>VLOOKUP(CONCATENATE($A29,"_",M$4),assets_m6!$A:$D,4,FALSE)</f>
        <v>#N/A</v>
      </c>
      <c r="N29">
        <f>VLOOKUP(CONCATENATE($A29,"_",N$4),assets_m6!$A:$D,4,FALSE)</f>
        <v>238.73</v>
      </c>
      <c r="O29">
        <f>VLOOKUP(CONCATENATE($A29,"_",O$4),assets_m6!$A:$D,4,FALSE)</f>
        <v>244.78200000000001</v>
      </c>
      <c r="P29">
        <f>VLOOKUP(CONCATENATE($A29,"_",P$4),assets_m6!$A:$D,4,FALSE)</f>
        <v>246.29499999999999</v>
      </c>
      <c r="Q29">
        <f>VLOOKUP(CONCATENATE($A29,"_",Q$4),assets_m6!$A:$D,4,FALSE)</f>
        <v>246.14599999999999</v>
      </c>
      <c r="R29">
        <f>VLOOKUP(CONCATENATE($A29,"_",R$4),assets_m6!$A:$D,4,FALSE)</f>
        <v>246.01599999999999</v>
      </c>
      <c r="S29">
        <f>VLOOKUP(CONCATENATE($A29,"_",S$4),assets_m6!$A:$D,4,FALSE)</f>
        <v>239.24700000000001</v>
      </c>
      <c r="T29">
        <f>VLOOKUP(CONCATENATE($A29,"_",T$4),assets_m6!$A:$D,4,FALSE)</f>
        <v>239.98400000000001</v>
      </c>
      <c r="U29">
        <f>VLOOKUP(CONCATENATE($A29,"_",U$4),assets_m6!$A:$D,4,FALSE)</f>
        <v>239.76499999999999</v>
      </c>
      <c r="V29">
        <f>VLOOKUP(CONCATENATE($A29,"_",V$4),assets_m6!$A:$D,4,FALSE)</f>
        <v>242.69200000000001</v>
      </c>
      <c r="X29" t="str">
        <f t="shared" si="16"/>
        <v>DG</v>
      </c>
      <c r="Y29">
        <f t="shared" si="16"/>
        <v>252.71600000000001</v>
      </c>
      <c r="Z29">
        <f t="shared" si="33"/>
        <v>247.60900000000001</v>
      </c>
      <c r="AA29">
        <f t="shared" si="33"/>
        <v>246.48400000000001</v>
      </c>
      <c r="AB29">
        <f t="shared" si="33"/>
        <v>246.33500000000001</v>
      </c>
      <c r="AC29">
        <f t="shared" si="33"/>
        <v>244.971</v>
      </c>
      <c r="AD29">
        <f t="shared" si="33"/>
        <v>235.255</v>
      </c>
      <c r="AE29">
        <f t="shared" si="33"/>
        <v>237.55500000000001</v>
      </c>
      <c r="AF29">
        <f t="shared" si="33"/>
        <v>237.654</v>
      </c>
      <c r="AG29">
        <f t="shared" si="33"/>
        <v>236.35</v>
      </c>
      <c r="AH29">
        <f t="shared" si="33"/>
        <v>241.67599999999999</v>
      </c>
      <c r="AI29">
        <f t="shared" si="33"/>
        <v>241.50700000000001</v>
      </c>
      <c r="AJ29">
        <f t="shared" si="33"/>
        <v>241.50700000000001</v>
      </c>
      <c r="AK29">
        <f t="shared" si="33"/>
        <v>238.73</v>
      </c>
      <c r="AL29">
        <f t="shared" si="33"/>
        <v>244.78200000000001</v>
      </c>
      <c r="AM29">
        <f t="shared" si="33"/>
        <v>246.29499999999999</v>
      </c>
      <c r="AN29">
        <f t="shared" si="33"/>
        <v>246.14599999999999</v>
      </c>
      <c r="AO29">
        <f t="shared" si="31"/>
        <v>246.01599999999999</v>
      </c>
      <c r="AP29">
        <f t="shared" si="11"/>
        <v>239.24700000000001</v>
      </c>
      <c r="AQ29">
        <f t="shared" si="11"/>
        <v>239.98400000000001</v>
      </c>
      <c r="AR29">
        <f t="shared" si="11"/>
        <v>239.76499999999999</v>
      </c>
      <c r="AS29">
        <f t="shared" si="11"/>
        <v>242.69200000000001</v>
      </c>
      <c r="AU29" t="s">
        <v>27</v>
      </c>
      <c r="AV29">
        <f t="shared" si="17"/>
        <v>-2.0208455341173489E-4</v>
      </c>
      <c r="AW29">
        <f t="shared" si="17"/>
        <v>-4.5434535901360606E-5</v>
      </c>
      <c r="AX29">
        <f t="shared" si="17"/>
        <v>-6.0450171207867818E-6</v>
      </c>
      <c r="AY29">
        <f t="shared" si="17"/>
        <v>-5.5371749852842846E-5</v>
      </c>
      <c r="AZ29">
        <f t="shared" si="17"/>
        <v>-3.9661837523625277E-4</v>
      </c>
      <c r="BA29">
        <f t="shared" si="17"/>
        <v>9.7766253639668078E-5</v>
      </c>
      <c r="BB29">
        <f t="shared" si="17"/>
        <v>4.1674559575672814E-6</v>
      </c>
      <c r="BC29">
        <f t="shared" si="17"/>
        <v>-5.4869684499314217E-5</v>
      </c>
      <c r="BD29">
        <f t="shared" si="17"/>
        <v>2.2534376983287469E-4</v>
      </c>
      <c r="BE29">
        <f t="shared" si="17"/>
        <v>-6.9928333802273595E-6</v>
      </c>
      <c r="BF29">
        <f t="shared" si="17"/>
        <v>0</v>
      </c>
      <c r="BG29">
        <f t="shared" si="17"/>
        <v>-1.1498631509645746E-4</v>
      </c>
      <c r="BH29">
        <f t="shared" si="17"/>
        <v>2.5350814727935413E-4</v>
      </c>
      <c r="BI29">
        <f t="shared" si="17"/>
        <v>6.1810100415879299E-5</v>
      </c>
      <c r="BJ29">
        <f t="shared" si="17"/>
        <v>-6.0496559004446258E-6</v>
      </c>
      <c r="BK29">
        <f t="shared" si="17"/>
        <v>-5.2814183452095694E-6</v>
      </c>
      <c r="BL29">
        <f t="shared" si="32"/>
        <v>-2.7514470603537893E-4</v>
      </c>
      <c r="BM29">
        <f t="shared" si="13"/>
        <v>3.0804983970540686E-5</v>
      </c>
      <c r="BN29">
        <f t="shared" si="13"/>
        <v>-9.1256083738925314E-6</v>
      </c>
      <c r="BO29">
        <f t="shared" si="13"/>
        <v>1.2207786791233172E-4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-3.9665078586239098E-2</v>
      </c>
      <c r="BZ29">
        <f t="shared" si="20"/>
        <v>73</v>
      </c>
      <c r="CA29">
        <f t="shared" si="21"/>
        <v>4</v>
      </c>
      <c r="CB29">
        <f t="shared" si="22"/>
        <v>0.12000000000000002</v>
      </c>
      <c r="CC29">
        <f t="shared" si="23"/>
        <v>0</v>
      </c>
      <c r="CD29">
        <f t="shared" si="24"/>
        <v>0</v>
      </c>
      <c r="CE29">
        <f t="shared" si="25"/>
        <v>0</v>
      </c>
      <c r="CF29">
        <f t="shared" si="26"/>
        <v>1</v>
      </c>
      <c r="CG29">
        <f t="shared" si="27"/>
        <v>0</v>
      </c>
      <c r="CI29">
        <f t="shared" si="28"/>
        <v>0</v>
      </c>
      <c r="CJ29">
        <f t="shared" si="29"/>
        <v>0</v>
      </c>
      <c r="CK29">
        <f t="shared" si="29"/>
        <v>0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402.7</v>
      </c>
      <c r="C30">
        <f>VLOOKUP(CONCATENATE($A30,"_",C$4),assets_m6!$A:$D,4,FALSE)</f>
        <v>398.73500000000001</v>
      </c>
      <c r="D30">
        <f>VLOOKUP(CONCATENATE($A30,"_",D$4),assets_m6!$A:$D,4,FALSE)</f>
        <v>390.03899999999999</v>
      </c>
      <c r="E30">
        <f>VLOOKUP(CONCATENATE($A30,"_",E$4),assets_m6!$A:$D,4,FALSE)</f>
        <v>394.51100000000002</v>
      </c>
      <c r="F30">
        <f>VLOOKUP(CONCATENATE($A30,"_",F$4),assets_m6!$A:$D,4,FALSE)</f>
        <v>404.459</v>
      </c>
      <c r="G30">
        <f>VLOOKUP(CONCATENATE($A30,"_",G$4),assets_m6!$A:$D,4,FALSE)</f>
        <v>387.87200000000001</v>
      </c>
      <c r="H30">
        <f>VLOOKUP(CONCATENATE($A30,"_",H$4),assets_m6!$A:$D,4,FALSE)</f>
        <v>376.17500000000001</v>
      </c>
      <c r="I30">
        <f>VLOOKUP(CONCATENATE($A30,"_",I$4),assets_m6!$A:$D,4,FALSE)</f>
        <v>378.02300000000002</v>
      </c>
      <c r="J30">
        <f>VLOOKUP(CONCATENATE($A30,"_",J$4),assets_m6!$A:$D,4,FALSE)</f>
        <v>369.56599999999997</v>
      </c>
      <c r="K30">
        <f>VLOOKUP(CONCATENATE($A30,"_",K$4),assets_m6!$A:$D,4,FALSE)</f>
        <v>369.327</v>
      </c>
      <c r="L30">
        <f>VLOOKUP(CONCATENATE($A30,"_",L$4),assets_m6!$A:$D,4,FALSE)</f>
        <v>363.54300000000001</v>
      </c>
      <c r="M30" t="e">
        <f>VLOOKUP(CONCATENATE($A30,"_",M$4),assets_m6!$A:$D,4,FALSE)</f>
        <v>#N/A</v>
      </c>
      <c r="N30">
        <f>VLOOKUP(CONCATENATE($A30,"_",N$4),assets_m6!$A:$D,4,FALSE)</f>
        <v>360.53199999999998</v>
      </c>
      <c r="O30">
        <f>VLOOKUP(CONCATENATE($A30,"_",O$4),assets_m6!$A:$D,4,FALSE)</f>
        <v>360.37299999999999</v>
      </c>
      <c r="P30">
        <f>VLOOKUP(CONCATENATE($A30,"_",P$4),assets_m6!$A:$D,4,FALSE)</f>
        <v>359.767</v>
      </c>
      <c r="Q30">
        <f>VLOOKUP(CONCATENATE($A30,"_",Q$4),assets_m6!$A:$D,4,FALSE)</f>
        <v>364.85500000000002</v>
      </c>
      <c r="R30">
        <f>VLOOKUP(CONCATENATE($A30,"_",R$4),assets_m6!$A:$D,4,FALSE)</f>
        <v>362.19200000000001</v>
      </c>
      <c r="S30">
        <f>VLOOKUP(CONCATENATE($A30,"_",S$4),assets_m6!$A:$D,4,FALSE)</f>
        <v>348.21800000000002</v>
      </c>
      <c r="T30">
        <f>VLOOKUP(CONCATENATE($A30,"_",T$4),assets_m6!$A:$D,4,FALSE)</f>
        <v>339.24599999999998</v>
      </c>
      <c r="U30">
        <f>VLOOKUP(CONCATENATE($A30,"_",U$4),assets_m6!$A:$D,4,FALSE)</f>
        <v>348.44799999999998</v>
      </c>
      <c r="V30">
        <f>VLOOKUP(CONCATENATE($A30,"_",V$4),assets_m6!$A:$D,4,FALSE)</f>
        <v>341.928</v>
      </c>
      <c r="X30" t="str">
        <f t="shared" si="16"/>
        <v>DPZ</v>
      </c>
      <c r="Y30">
        <f t="shared" si="16"/>
        <v>402.7</v>
      </c>
      <c r="Z30">
        <f t="shared" si="33"/>
        <v>398.73500000000001</v>
      </c>
      <c r="AA30">
        <f t="shared" si="33"/>
        <v>390.03899999999999</v>
      </c>
      <c r="AB30">
        <f t="shared" si="33"/>
        <v>394.51100000000002</v>
      </c>
      <c r="AC30">
        <f t="shared" si="33"/>
        <v>404.459</v>
      </c>
      <c r="AD30">
        <f t="shared" si="33"/>
        <v>387.87200000000001</v>
      </c>
      <c r="AE30">
        <f t="shared" si="33"/>
        <v>376.17500000000001</v>
      </c>
      <c r="AF30">
        <f t="shared" si="33"/>
        <v>378.02300000000002</v>
      </c>
      <c r="AG30">
        <f t="shared" si="33"/>
        <v>369.56599999999997</v>
      </c>
      <c r="AH30">
        <f t="shared" si="33"/>
        <v>369.327</v>
      </c>
      <c r="AI30">
        <f t="shared" si="33"/>
        <v>363.54300000000001</v>
      </c>
      <c r="AJ30">
        <f t="shared" si="33"/>
        <v>363.54300000000001</v>
      </c>
      <c r="AK30">
        <f t="shared" si="33"/>
        <v>360.53199999999998</v>
      </c>
      <c r="AL30">
        <f t="shared" si="33"/>
        <v>360.37299999999999</v>
      </c>
      <c r="AM30">
        <f t="shared" si="33"/>
        <v>359.767</v>
      </c>
      <c r="AN30">
        <f t="shared" si="33"/>
        <v>364.85500000000002</v>
      </c>
      <c r="AO30">
        <f t="shared" si="31"/>
        <v>362.19200000000001</v>
      </c>
      <c r="AP30">
        <f t="shared" si="11"/>
        <v>348.21800000000002</v>
      </c>
      <c r="AQ30">
        <f t="shared" si="11"/>
        <v>339.24599999999998</v>
      </c>
      <c r="AR30">
        <f t="shared" si="11"/>
        <v>348.44799999999998</v>
      </c>
      <c r="AS30">
        <f t="shared" si="11"/>
        <v>341.928</v>
      </c>
      <c r="AU30" t="s">
        <v>28</v>
      </c>
      <c r="AV30">
        <f t="shared" si="17"/>
        <v>-9.8460392351625895E-5</v>
      </c>
      <c r="AW30">
        <f t="shared" si="17"/>
        <v>-2.1808970870377633E-4</v>
      </c>
      <c r="AX30">
        <f t="shared" si="17"/>
        <v>1.1465520114655297E-4</v>
      </c>
      <c r="AY30">
        <f t="shared" si="17"/>
        <v>2.5216026929540566E-4</v>
      </c>
      <c r="AZ30">
        <f t="shared" si="17"/>
        <v>-4.1010337265334659E-4</v>
      </c>
      <c r="BA30">
        <f t="shared" si="17"/>
        <v>-3.015685586997773E-4</v>
      </c>
      <c r="BB30">
        <f t="shared" si="17"/>
        <v>4.9126071642188157E-5</v>
      </c>
      <c r="BC30">
        <f t="shared" si="17"/>
        <v>-2.2371654634771032E-4</v>
      </c>
      <c r="BD30">
        <f t="shared" si="17"/>
        <v>-6.4670451286096641E-6</v>
      </c>
      <c r="BE30">
        <f t="shared" si="17"/>
        <v>-1.5660918373148976E-4</v>
      </c>
      <c r="BF30">
        <f t="shared" si="17"/>
        <v>0</v>
      </c>
      <c r="BG30">
        <f t="shared" si="17"/>
        <v>-8.2823765001664842E-5</v>
      </c>
      <c r="BH30">
        <f t="shared" si="17"/>
        <v>-4.4101494458187294E-6</v>
      </c>
      <c r="BI30">
        <f t="shared" si="17"/>
        <v>-1.6815910181950219E-5</v>
      </c>
      <c r="BJ30">
        <f t="shared" si="17"/>
        <v>1.4142486664980451E-4</v>
      </c>
      <c r="BK30">
        <f t="shared" si="17"/>
        <v>-7.2987899302462913E-5</v>
      </c>
      <c r="BL30">
        <f t="shared" si="32"/>
        <v>-3.8581746697883965E-4</v>
      </c>
      <c r="BM30">
        <f t="shared" si="13"/>
        <v>-2.576546875807694E-4</v>
      </c>
      <c r="BN30">
        <f t="shared" si="13"/>
        <v>2.7124859246682341E-4</v>
      </c>
      <c r="BO30">
        <f t="shared" si="13"/>
        <v>-1.8711543759757502E-4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-0.15091134839831138</v>
      </c>
      <c r="BZ30">
        <f t="shared" si="20"/>
        <v>4</v>
      </c>
      <c r="CA30">
        <f t="shared" si="21"/>
        <v>1</v>
      </c>
      <c r="CB30">
        <f t="shared" si="22"/>
        <v>0.24</v>
      </c>
      <c r="CC30">
        <f t="shared" si="23"/>
        <v>1</v>
      </c>
      <c r="CD30">
        <f t="shared" si="24"/>
        <v>0</v>
      </c>
      <c r="CE30">
        <f t="shared" si="25"/>
        <v>0</v>
      </c>
      <c r="CF30">
        <f t="shared" si="26"/>
        <v>0</v>
      </c>
      <c r="CG30">
        <f t="shared" si="27"/>
        <v>0</v>
      </c>
      <c r="CI30">
        <f t="shared" si="28"/>
        <v>1</v>
      </c>
      <c r="CJ30">
        <f t="shared" si="29"/>
        <v>1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63.19</v>
      </c>
      <c r="C31">
        <f>VLOOKUP(CONCATENATE($A31,"_",C$4),assets_m6!$A:$D,4,FALSE)</f>
        <v>61.508000000000003</v>
      </c>
      <c r="D31">
        <f>VLOOKUP(CONCATENATE($A31,"_",D$4),assets_m6!$A:$D,4,FALSE)</f>
        <v>60.442999999999998</v>
      </c>
      <c r="E31">
        <f>VLOOKUP(CONCATENATE($A31,"_",E$4),assets_m6!$A:$D,4,FALSE)</f>
        <v>61.656999999999996</v>
      </c>
      <c r="F31">
        <f>VLOOKUP(CONCATENATE($A31,"_",F$4),assets_m6!$A:$D,4,FALSE)</f>
        <v>62.412999999999997</v>
      </c>
      <c r="G31">
        <f>VLOOKUP(CONCATENATE($A31,"_",G$4),assets_m6!$A:$D,4,FALSE)</f>
        <v>60.453000000000003</v>
      </c>
      <c r="H31">
        <f>VLOOKUP(CONCATENATE($A31,"_",H$4),assets_m6!$A:$D,4,FALSE)</f>
        <v>59.884999999999998</v>
      </c>
      <c r="I31">
        <f>VLOOKUP(CONCATENATE($A31,"_",I$4),assets_m6!$A:$D,4,FALSE)</f>
        <v>59.128999999999998</v>
      </c>
      <c r="J31">
        <f>VLOOKUP(CONCATENATE($A31,"_",J$4),assets_m6!$A:$D,4,FALSE)</f>
        <v>58.572000000000003</v>
      </c>
      <c r="K31">
        <f>VLOOKUP(CONCATENATE($A31,"_",K$4),assets_m6!$A:$D,4,FALSE)</f>
        <v>58.502000000000002</v>
      </c>
      <c r="L31">
        <f>VLOOKUP(CONCATENATE($A31,"_",L$4),assets_m6!$A:$D,4,FALSE)</f>
        <v>57.436999999999998</v>
      </c>
      <c r="M31" t="e">
        <f>VLOOKUP(CONCATENATE($A31,"_",M$4),assets_m6!$A:$D,4,FALSE)</f>
        <v>#N/A</v>
      </c>
      <c r="N31">
        <f>VLOOKUP(CONCATENATE($A31,"_",N$4),assets_m6!$A:$D,4,FALSE)</f>
        <v>58.283000000000001</v>
      </c>
      <c r="O31">
        <f>VLOOKUP(CONCATENATE($A31,"_",O$4),assets_m6!$A:$D,4,FALSE)</f>
        <v>59.567</v>
      </c>
      <c r="P31">
        <f>VLOOKUP(CONCATENATE($A31,"_",P$4),assets_m6!$A:$D,4,FALSE)</f>
        <v>60.173999999999999</v>
      </c>
      <c r="Q31">
        <f>VLOOKUP(CONCATENATE($A31,"_",Q$4),assets_m6!$A:$D,4,FALSE)</f>
        <v>60.94</v>
      </c>
      <c r="R31">
        <f>VLOOKUP(CONCATENATE($A31,"_",R$4),assets_m6!$A:$D,4,FALSE)</f>
        <v>61.1</v>
      </c>
      <c r="S31">
        <f>VLOOKUP(CONCATENATE($A31,"_",S$4),assets_m6!$A:$D,4,FALSE)</f>
        <v>58.89</v>
      </c>
      <c r="T31">
        <f>VLOOKUP(CONCATENATE($A31,"_",T$4),assets_m6!$A:$D,4,FALSE)</f>
        <v>57.44</v>
      </c>
      <c r="U31">
        <f>VLOOKUP(CONCATENATE($A31,"_",U$4),assets_m6!$A:$D,4,FALSE)</f>
        <v>55.07</v>
      </c>
      <c r="V31">
        <f>VLOOKUP(CONCATENATE($A31,"_",V$4),assets_m6!$A:$D,4,FALSE)</f>
        <v>53.89</v>
      </c>
      <c r="X31" t="str">
        <f t="shared" si="16"/>
        <v>DRE</v>
      </c>
      <c r="Y31">
        <f t="shared" si="16"/>
        <v>63.19</v>
      </c>
      <c r="Z31">
        <f t="shared" si="33"/>
        <v>61.508000000000003</v>
      </c>
      <c r="AA31">
        <f t="shared" si="33"/>
        <v>60.442999999999998</v>
      </c>
      <c r="AB31">
        <f t="shared" si="33"/>
        <v>61.656999999999996</v>
      </c>
      <c r="AC31">
        <f t="shared" si="33"/>
        <v>62.412999999999997</v>
      </c>
      <c r="AD31">
        <f t="shared" si="33"/>
        <v>60.453000000000003</v>
      </c>
      <c r="AE31">
        <f t="shared" si="33"/>
        <v>59.884999999999998</v>
      </c>
      <c r="AF31">
        <f t="shared" si="33"/>
        <v>59.128999999999998</v>
      </c>
      <c r="AG31">
        <f t="shared" si="33"/>
        <v>58.572000000000003</v>
      </c>
      <c r="AH31">
        <f t="shared" si="33"/>
        <v>58.502000000000002</v>
      </c>
      <c r="AI31">
        <f t="shared" si="33"/>
        <v>57.436999999999998</v>
      </c>
      <c r="AJ31">
        <f t="shared" si="33"/>
        <v>57.436999999999998</v>
      </c>
      <c r="AK31">
        <f t="shared" si="33"/>
        <v>58.283000000000001</v>
      </c>
      <c r="AL31">
        <f t="shared" si="33"/>
        <v>59.567</v>
      </c>
      <c r="AM31">
        <f t="shared" si="33"/>
        <v>60.173999999999999</v>
      </c>
      <c r="AN31">
        <f t="shared" si="33"/>
        <v>60.94</v>
      </c>
      <c r="AO31">
        <f t="shared" si="31"/>
        <v>61.1</v>
      </c>
      <c r="AP31">
        <f t="shared" si="11"/>
        <v>58.89</v>
      </c>
      <c r="AQ31">
        <f t="shared" si="11"/>
        <v>57.44</v>
      </c>
      <c r="AR31">
        <f t="shared" si="11"/>
        <v>55.07</v>
      </c>
      <c r="AS31">
        <f t="shared" si="11"/>
        <v>53.89</v>
      </c>
      <c r="AU31" t="s">
        <v>29</v>
      </c>
      <c r="AV31">
        <f t="shared" si="17"/>
        <v>-2.6618135780977925E-4</v>
      </c>
      <c r="AW31">
        <f t="shared" si="17"/>
        <v>-1.7314820836314052E-4</v>
      </c>
      <c r="AX31">
        <f t="shared" si="17"/>
        <v>2.0085038796882992E-4</v>
      </c>
      <c r="AY31">
        <f t="shared" si="17"/>
        <v>1.2261381513858934E-4</v>
      </c>
      <c r="AZ31">
        <f t="shared" si="17"/>
        <v>-3.1403713969845926E-4</v>
      </c>
      <c r="BA31">
        <f t="shared" si="17"/>
        <v>-9.3957289133707992E-5</v>
      </c>
      <c r="BB31">
        <f t="shared" si="17"/>
        <v>-1.2624196376388082E-4</v>
      </c>
      <c r="BC31">
        <f t="shared" si="17"/>
        <v>-9.4200815166837785E-5</v>
      </c>
      <c r="BD31">
        <f t="shared" si="17"/>
        <v>-1.1951102916069158E-5</v>
      </c>
      <c r="BE31">
        <f t="shared" si="17"/>
        <v>-1.8204505828860635E-4</v>
      </c>
      <c r="BF31">
        <f t="shared" si="17"/>
        <v>0</v>
      </c>
      <c r="BG31">
        <f t="shared" si="17"/>
        <v>1.4729181538033039E-4</v>
      </c>
      <c r="BH31">
        <f t="shared" si="17"/>
        <v>2.2030437691951323E-4</v>
      </c>
      <c r="BI31">
        <f t="shared" si="17"/>
        <v>1.0190205986536157E-4</v>
      </c>
      <c r="BJ31">
        <f t="shared" si="17"/>
        <v>1.2729750390534089E-4</v>
      </c>
      <c r="BK31">
        <f t="shared" si="17"/>
        <v>2.6255333114539498E-5</v>
      </c>
      <c r="BL31">
        <f t="shared" si="32"/>
        <v>-3.6170212765957458E-4</v>
      </c>
      <c r="BM31">
        <f t="shared" si="13"/>
        <v>-2.4622176940057784E-4</v>
      </c>
      <c r="BN31">
        <f t="shared" si="13"/>
        <v>-4.1260445682451209E-4</v>
      </c>
      <c r="BO31">
        <f t="shared" si="13"/>
        <v>-2.1427274378064279E-4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-0.14717518594714349</v>
      </c>
      <c r="BZ31">
        <f t="shared" si="20"/>
        <v>6</v>
      </c>
      <c r="CA31">
        <f t="shared" si="21"/>
        <v>1</v>
      </c>
      <c r="CB31">
        <f t="shared" si="22"/>
        <v>0.24</v>
      </c>
      <c r="CC31">
        <f t="shared" si="23"/>
        <v>1</v>
      </c>
      <c r="CD31">
        <f t="shared" si="24"/>
        <v>0</v>
      </c>
      <c r="CE31">
        <f t="shared" si="25"/>
        <v>0</v>
      </c>
      <c r="CF31">
        <f t="shared" si="26"/>
        <v>0</v>
      </c>
      <c r="CG31">
        <f t="shared" si="27"/>
        <v>0</v>
      </c>
      <c r="CI31">
        <f t="shared" si="28"/>
        <v>1</v>
      </c>
      <c r="CJ31">
        <f t="shared" si="29"/>
        <v>1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25.93</v>
      </c>
      <c r="C32">
        <f>VLOOKUP(CONCATENATE($A32,"_",C$4),assets_m6!$A:$D,4,FALSE)</f>
        <v>24.69</v>
      </c>
      <c r="D32">
        <f>VLOOKUP(CONCATENATE($A32,"_",D$4),assets_m6!$A:$D,4,FALSE)</f>
        <v>25.11</v>
      </c>
      <c r="E32">
        <f>VLOOKUP(CONCATENATE($A32,"_",E$4),assets_m6!$A:$D,4,FALSE)</f>
        <v>25.03</v>
      </c>
      <c r="F32">
        <f>VLOOKUP(CONCATENATE($A32,"_",F$4),assets_m6!$A:$D,4,FALSE)</f>
        <v>25.57</v>
      </c>
      <c r="G32">
        <f>VLOOKUP(CONCATENATE($A32,"_",G$4),assets_m6!$A:$D,4,FALSE)</f>
        <v>24.33</v>
      </c>
      <c r="H32">
        <f>VLOOKUP(CONCATENATE($A32,"_",H$4),assets_m6!$A:$D,4,FALSE)</f>
        <v>24.39</v>
      </c>
      <c r="I32">
        <f>VLOOKUP(CONCATENATE($A32,"_",I$4),assets_m6!$A:$D,4,FALSE)</f>
        <v>24.51</v>
      </c>
      <c r="J32">
        <f>VLOOKUP(CONCATENATE($A32,"_",J$4),assets_m6!$A:$D,4,FALSE)</f>
        <v>24.78</v>
      </c>
      <c r="K32">
        <f>VLOOKUP(CONCATENATE($A32,"_",K$4),assets_m6!$A:$D,4,FALSE)</f>
        <v>26.7</v>
      </c>
      <c r="L32">
        <f>VLOOKUP(CONCATENATE($A32,"_",L$4),assets_m6!$A:$D,4,FALSE)</f>
        <v>27.48</v>
      </c>
      <c r="M32" t="e">
        <f>VLOOKUP(CONCATENATE($A32,"_",M$4),assets_m6!$A:$D,4,FALSE)</f>
        <v>#N/A</v>
      </c>
      <c r="N32">
        <f>VLOOKUP(CONCATENATE($A32,"_",N$4),assets_m6!$A:$D,4,FALSE)</f>
        <v>26.4</v>
      </c>
      <c r="O32">
        <f>VLOOKUP(CONCATENATE($A32,"_",O$4),assets_m6!$A:$D,4,FALSE)</f>
        <v>26.66</v>
      </c>
      <c r="P32">
        <f>VLOOKUP(CONCATENATE($A32,"_",P$4),assets_m6!$A:$D,4,FALSE)</f>
        <v>26.6</v>
      </c>
      <c r="Q32">
        <f>VLOOKUP(CONCATENATE($A32,"_",Q$4),assets_m6!$A:$D,4,FALSE)</f>
        <v>26.76</v>
      </c>
      <c r="R32">
        <f>VLOOKUP(CONCATENATE($A32,"_",R$4),assets_m6!$A:$D,4,FALSE)</f>
        <v>28.36</v>
      </c>
      <c r="S32">
        <f>VLOOKUP(CONCATENATE($A32,"_",S$4),assets_m6!$A:$D,4,FALSE)</f>
        <v>27.25</v>
      </c>
      <c r="T32">
        <f>VLOOKUP(CONCATENATE($A32,"_",T$4),assets_m6!$A:$D,4,FALSE)</f>
        <v>27.63</v>
      </c>
      <c r="U32">
        <f>VLOOKUP(CONCATENATE($A32,"_",U$4),assets_m6!$A:$D,4,FALSE)</f>
        <v>27.47</v>
      </c>
      <c r="V32">
        <f>VLOOKUP(CONCATENATE($A32,"_",V$4),assets_m6!$A:$D,4,FALSE)</f>
        <v>27.04</v>
      </c>
      <c r="X32" t="str">
        <f t="shared" si="16"/>
        <v>DXC</v>
      </c>
      <c r="Y32">
        <f t="shared" si="16"/>
        <v>25.93</v>
      </c>
      <c r="Z32">
        <f t="shared" si="33"/>
        <v>24.69</v>
      </c>
      <c r="AA32">
        <f t="shared" si="33"/>
        <v>25.11</v>
      </c>
      <c r="AB32">
        <f t="shared" si="33"/>
        <v>25.03</v>
      </c>
      <c r="AC32">
        <f t="shared" si="33"/>
        <v>25.57</v>
      </c>
      <c r="AD32">
        <f t="shared" si="33"/>
        <v>24.33</v>
      </c>
      <c r="AE32">
        <f t="shared" si="33"/>
        <v>24.39</v>
      </c>
      <c r="AF32">
        <f t="shared" si="33"/>
        <v>24.51</v>
      </c>
      <c r="AG32">
        <f t="shared" si="33"/>
        <v>24.78</v>
      </c>
      <c r="AH32">
        <f t="shared" si="33"/>
        <v>26.7</v>
      </c>
      <c r="AI32">
        <f t="shared" si="33"/>
        <v>27.48</v>
      </c>
      <c r="AJ32">
        <f t="shared" si="33"/>
        <v>27.48</v>
      </c>
      <c r="AK32">
        <f t="shared" si="33"/>
        <v>26.4</v>
      </c>
      <c r="AL32">
        <f t="shared" si="33"/>
        <v>26.66</v>
      </c>
      <c r="AM32">
        <f t="shared" si="33"/>
        <v>26.6</v>
      </c>
      <c r="AN32">
        <f t="shared" si="33"/>
        <v>26.76</v>
      </c>
      <c r="AO32">
        <f t="shared" si="31"/>
        <v>28.36</v>
      </c>
      <c r="AP32">
        <f t="shared" si="11"/>
        <v>27.25</v>
      </c>
      <c r="AQ32">
        <f t="shared" si="11"/>
        <v>27.63</v>
      </c>
      <c r="AR32">
        <f t="shared" si="11"/>
        <v>27.47</v>
      </c>
      <c r="AS32">
        <f t="shared" si="11"/>
        <v>27.04</v>
      </c>
      <c r="AU32" t="s">
        <v>30</v>
      </c>
      <c r="AV32">
        <f t="shared" si="17"/>
        <v>-4.7821056691091336E-4</v>
      </c>
      <c r="AW32">
        <f t="shared" si="17"/>
        <v>1.7010935601458003E-4</v>
      </c>
      <c r="AX32">
        <f t="shared" si="17"/>
        <v>-3.1859816806052687E-5</v>
      </c>
      <c r="AY32">
        <f t="shared" si="17"/>
        <v>2.1574111066719902E-4</v>
      </c>
      <c r="AZ32">
        <f t="shared" si="17"/>
        <v>-4.8494329292139303E-4</v>
      </c>
      <c r="BA32">
        <f t="shared" si="17"/>
        <v>2.4660912453761726E-5</v>
      </c>
      <c r="BB32">
        <f t="shared" si="17"/>
        <v>4.9200492004920451E-5</v>
      </c>
      <c r="BC32">
        <f t="shared" si="17"/>
        <v>1.1015911872705E-4</v>
      </c>
      <c r="BD32">
        <f t="shared" si="17"/>
        <v>7.748184019370452E-4</v>
      </c>
      <c r="BE32">
        <f t="shared" si="17"/>
        <v>2.9213483146067461E-4</v>
      </c>
      <c r="BF32">
        <f t="shared" si="17"/>
        <v>0</v>
      </c>
      <c r="BG32">
        <f t="shared" si="17"/>
        <v>-3.9301310043668187E-4</v>
      </c>
      <c r="BH32">
        <f t="shared" si="17"/>
        <v>9.8484848484849073E-5</v>
      </c>
      <c r="BI32">
        <f t="shared" si="17"/>
        <v>-2.2505626406601173E-5</v>
      </c>
      <c r="BJ32">
        <f t="shared" si="17"/>
        <v>6.015037593984967E-5</v>
      </c>
      <c r="BK32">
        <f t="shared" si="17"/>
        <v>5.9790732436472264E-4</v>
      </c>
      <c r="BL32">
        <f t="shared" si="32"/>
        <v>-3.9139633286318744E-4</v>
      </c>
      <c r="BM32">
        <f t="shared" si="13"/>
        <v>1.394495412844033E-4</v>
      </c>
      <c r="BN32">
        <f t="shared" si="13"/>
        <v>-5.7908070937386948E-5</v>
      </c>
      <c r="BO32">
        <f t="shared" si="13"/>
        <v>-1.565344011649071E-4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4.2807558812186633E-2</v>
      </c>
      <c r="BZ32">
        <f t="shared" si="20"/>
        <v>99</v>
      </c>
      <c r="CA32">
        <f t="shared" si="21"/>
        <v>5</v>
      </c>
      <c r="CB32">
        <f t="shared" si="22"/>
        <v>0.24000000000000005</v>
      </c>
      <c r="CC32">
        <f t="shared" si="23"/>
        <v>0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1</v>
      </c>
      <c r="CI32">
        <f t="shared" si="28"/>
        <v>0</v>
      </c>
      <c r="CJ32">
        <f t="shared" si="29"/>
        <v>0</v>
      </c>
      <c r="CK32">
        <f t="shared" si="29"/>
        <v>0</v>
      </c>
      <c r="CL32">
        <f t="shared" si="29"/>
        <v>0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22.181000000000001</v>
      </c>
      <c r="C33">
        <f>VLOOKUP(CONCATENATE($A33,"_",C$4),assets_m6!$A:$D,4,FALSE)</f>
        <v>21.956</v>
      </c>
      <c r="D33">
        <f>VLOOKUP(CONCATENATE($A33,"_",D$4),assets_m6!$A:$D,4,FALSE)</f>
        <v>22.004999999999999</v>
      </c>
      <c r="E33">
        <f>VLOOKUP(CONCATENATE($A33,"_",E$4),assets_m6!$A:$D,4,FALSE)</f>
        <v>22.064</v>
      </c>
      <c r="F33">
        <f>VLOOKUP(CONCATENATE($A33,"_",F$4),assets_m6!$A:$D,4,FALSE)</f>
        <v>22.446000000000002</v>
      </c>
      <c r="G33">
        <f>VLOOKUP(CONCATENATE($A33,"_",G$4),assets_m6!$A:$D,4,FALSE)</f>
        <v>22.024000000000001</v>
      </c>
      <c r="H33">
        <f>VLOOKUP(CONCATENATE($A33,"_",H$4),assets_m6!$A:$D,4,FALSE)</f>
        <v>21.946000000000002</v>
      </c>
      <c r="I33">
        <f>VLOOKUP(CONCATENATE($A33,"_",I$4),assets_m6!$A:$D,4,FALSE)</f>
        <v>21.641999999999999</v>
      </c>
      <c r="J33">
        <f>VLOOKUP(CONCATENATE($A33,"_",J$4),assets_m6!$A:$D,4,FALSE)</f>
        <v>21.504000000000001</v>
      </c>
      <c r="K33">
        <f>VLOOKUP(CONCATENATE($A33,"_",K$4),assets_m6!$A:$D,4,FALSE)</f>
        <v>21.327000000000002</v>
      </c>
      <c r="L33">
        <f>VLOOKUP(CONCATENATE($A33,"_",L$4),assets_m6!$A:$D,4,FALSE)</f>
        <v>21.367000000000001</v>
      </c>
      <c r="M33" t="e">
        <f>VLOOKUP(CONCATENATE($A33,"_",M$4),assets_m6!$A:$D,4,FALSE)</f>
        <v>#N/A</v>
      </c>
      <c r="N33">
        <f>VLOOKUP(CONCATENATE($A33,"_",N$4),assets_m6!$A:$D,4,FALSE)</f>
        <v>21.071999999999999</v>
      </c>
      <c r="O33">
        <f>VLOOKUP(CONCATENATE($A33,"_",O$4),assets_m6!$A:$D,4,FALSE)</f>
        <v>21.062000000000001</v>
      </c>
      <c r="P33">
        <f>VLOOKUP(CONCATENATE($A33,"_",P$4),assets_m6!$A:$D,4,FALSE)</f>
        <v>21.259</v>
      </c>
      <c r="Q33">
        <f>VLOOKUP(CONCATENATE($A33,"_",Q$4),assets_m6!$A:$D,4,FALSE)</f>
        <v>21.936</v>
      </c>
      <c r="R33">
        <f>VLOOKUP(CONCATENATE($A33,"_",R$4),assets_m6!$A:$D,4,FALSE)</f>
        <v>22.172000000000001</v>
      </c>
      <c r="S33">
        <f>VLOOKUP(CONCATENATE($A33,"_",S$4),assets_m6!$A:$D,4,FALSE)</f>
        <v>21.22</v>
      </c>
      <c r="T33">
        <f>VLOOKUP(CONCATENATE($A33,"_",T$4),assets_m6!$A:$D,4,FALSE)</f>
        <v>21.18</v>
      </c>
      <c r="U33">
        <f>VLOOKUP(CONCATENATE($A33,"_",U$4),assets_m6!$A:$D,4,FALSE)</f>
        <v>21.013000000000002</v>
      </c>
      <c r="V33">
        <f>VLOOKUP(CONCATENATE($A33,"_",V$4),assets_m6!$A:$D,4,FALSE)</f>
        <v>20.846</v>
      </c>
      <c r="X33" t="str">
        <f t="shared" si="16"/>
        <v>EWA</v>
      </c>
      <c r="Y33">
        <f t="shared" si="16"/>
        <v>22.181000000000001</v>
      </c>
      <c r="Z33">
        <f t="shared" si="33"/>
        <v>21.956</v>
      </c>
      <c r="AA33">
        <f t="shared" si="33"/>
        <v>22.004999999999999</v>
      </c>
      <c r="AB33">
        <f t="shared" si="33"/>
        <v>22.064</v>
      </c>
      <c r="AC33">
        <f t="shared" si="33"/>
        <v>22.446000000000002</v>
      </c>
      <c r="AD33">
        <f t="shared" si="33"/>
        <v>22.024000000000001</v>
      </c>
      <c r="AE33">
        <f t="shared" si="33"/>
        <v>21.946000000000002</v>
      </c>
      <c r="AF33">
        <f t="shared" si="33"/>
        <v>21.641999999999999</v>
      </c>
      <c r="AG33">
        <f t="shared" si="33"/>
        <v>21.504000000000001</v>
      </c>
      <c r="AH33">
        <f t="shared" si="33"/>
        <v>21.327000000000002</v>
      </c>
      <c r="AI33">
        <f t="shared" si="33"/>
        <v>21.367000000000001</v>
      </c>
      <c r="AJ33">
        <f t="shared" si="33"/>
        <v>21.367000000000001</v>
      </c>
      <c r="AK33">
        <f t="shared" si="33"/>
        <v>21.071999999999999</v>
      </c>
      <c r="AL33">
        <f t="shared" si="33"/>
        <v>21.062000000000001</v>
      </c>
      <c r="AM33">
        <f t="shared" si="33"/>
        <v>21.259</v>
      </c>
      <c r="AN33">
        <f t="shared" si="33"/>
        <v>21.936</v>
      </c>
      <c r="AO33">
        <f t="shared" si="31"/>
        <v>22.172000000000001</v>
      </c>
      <c r="AP33">
        <f t="shared" si="11"/>
        <v>21.22</v>
      </c>
      <c r="AQ33">
        <f t="shared" si="11"/>
        <v>21.18</v>
      </c>
      <c r="AR33">
        <f t="shared" si="11"/>
        <v>21.013000000000002</v>
      </c>
      <c r="AS33">
        <f t="shared" si="11"/>
        <v>20.846</v>
      </c>
      <c r="AU33" t="s">
        <v>42</v>
      </c>
      <c r="AV33">
        <f t="shared" si="17"/>
        <v>-1.01438167801272E-4</v>
      </c>
      <c r="AW33">
        <f t="shared" si="17"/>
        <v>2.2317361996720482E-5</v>
      </c>
      <c r="AX33">
        <f t="shared" si="17"/>
        <v>2.6812088161781894E-5</v>
      </c>
      <c r="AY33">
        <f t="shared" si="17"/>
        <v>1.7313270485859385E-4</v>
      </c>
      <c r="AZ33">
        <f t="shared" si="17"/>
        <v>-1.8800677180789475E-4</v>
      </c>
      <c r="BA33">
        <f t="shared" si="17"/>
        <v>-3.5415909916454506E-5</v>
      </c>
      <c r="BB33">
        <f t="shared" si="17"/>
        <v>-1.3852182630092136E-4</v>
      </c>
      <c r="BC33">
        <f t="shared" si="17"/>
        <v>-6.3764901580259744E-5</v>
      </c>
      <c r="BD33">
        <f t="shared" si="17"/>
        <v>-8.2310267857142665E-5</v>
      </c>
      <c r="BE33">
        <f t="shared" si="17"/>
        <v>1.8755568059267196E-5</v>
      </c>
      <c r="BF33">
        <f t="shared" si="17"/>
        <v>0</v>
      </c>
      <c r="BG33">
        <f t="shared" si="17"/>
        <v>-1.3806336874619822E-4</v>
      </c>
      <c r="BH33">
        <f t="shared" si="17"/>
        <v>-4.7456340167036884E-6</v>
      </c>
      <c r="BI33">
        <f t="shared" si="17"/>
        <v>9.3533377646946714E-5</v>
      </c>
      <c r="BJ33">
        <f t="shared" si="17"/>
        <v>3.1845336092948851E-4</v>
      </c>
      <c r="BK33">
        <f t="shared" si="17"/>
        <v>1.075857038657917E-4</v>
      </c>
      <c r="BL33">
        <f t="shared" si="32"/>
        <v>-4.2937037705213863E-4</v>
      </c>
      <c r="BM33">
        <f t="shared" si="13"/>
        <v>-1.8850141376059921E-5</v>
      </c>
      <c r="BN33">
        <f t="shared" si="13"/>
        <v>-7.8847969782813054E-5</v>
      </c>
      <c r="BO33">
        <f t="shared" si="13"/>
        <v>-7.9474610955123764E-5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-6.0186646228754373E-2</v>
      </c>
      <c r="BZ33">
        <f t="shared" si="20"/>
        <v>48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35.015999999999998</v>
      </c>
      <c r="C34">
        <f>VLOOKUP(CONCATENATE($A34,"_",C$4),assets_m6!$A:$D,4,FALSE)</f>
        <v>34.652000000000001</v>
      </c>
      <c r="D34">
        <f>VLOOKUP(CONCATENATE($A34,"_",D$4),assets_m6!$A:$D,4,FALSE)</f>
        <v>34.927999999999997</v>
      </c>
      <c r="E34">
        <f>VLOOKUP(CONCATENATE($A34,"_",E$4),assets_m6!$A:$D,4,FALSE)</f>
        <v>34.898000000000003</v>
      </c>
      <c r="F34">
        <f>VLOOKUP(CONCATENATE($A34,"_",F$4),assets_m6!$A:$D,4,FALSE)</f>
        <v>35.302</v>
      </c>
      <c r="G34">
        <f>VLOOKUP(CONCATENATE($A34,"_",G$4),assets_m6!$A:$D,4,FALSE)</f>
        <v>34.454999999999998</v>
      </c>
      <c r="H34">
        <f>VLOOKUP(CONCATENATE($A34,"_",H$4),assets_m6!$A:$D,4,FALSE)</f>
        <v>34.473999999999997</v>
      </c>
      <c r="I34">
        <f>VLOOKUP(CONCATENATE($A34,"_",I$4),assets_m6!$A:$D,4,FALSE)</f>
        <v>33.637</v>
      </c>
      <c r="J34">
        <f>VLOOKUP(CONCATENATE($A34,"_",J$4),assets_m6!$A:$D,4,FALSE)</f>
        <v>33.203000000000003</v>
      </c>
      <c r="K34">
        <f>VLOOKUP(CONCATENATE($A34,"_",K$4),assets_m6!$A:$D,4,FALSE)</f>
        <v>32.878</v>
      </c>
      <c r="L34">
        <f>VLOOKUP(CONCATENATE($A34,"_",L$4),assets_m6!$A:$D,4,FALSE)</f>
        <v>33.173999999999999</v>
      </c>
      <c r="M34" t="e">
        <f>VLOOKUP(CONCATENATE($A34,"_",M$4),assets_m6!$A:$D,4,FALSE)</f>
        <v>#N/A</v>
      </c>
      <c r="N34">
        <f>VLOOKUP(CONCATENATE($A34,"_",N$4),assets_m6!$A:$D,4,FALSE)</f>
        <v>32.798999999999999</v>
      </c>
      <c r="O34">
        <f>VLOOKUP(CONCATENATE($A34,"_",O$4),assets_m6!$A:$D,4,FALSE)</f>
        <v>33.183</v>
      </c>
      <c r="P34">
        <f>VLOOKUP(CONCATENATE($A34,"_",P$4),assets_m6!$A:$D,4,FALSE)</f>
        <v>33.548000000000002</v>
      </c>
      <c r="Q34">
        <f>VLOOKUP(CONCATENATE($A34,"_",Q$4),assets_m6!$A:$D,4,FALSE)</f>
        <v>34.386000000000003</v>
      </c>
      <c r="R34">
        <f>VLOOKUP(CONCATENATE($A34,"_",R$4),assets_m6!$A:$D,4,FALSE)</f>
        <v>34.869</v>
      </c>
      <c r="S34">
        <f>VLOOKUP(CONCATENATE($A34,"_",S$4),assets_m6!$A:$D,4,FALSE)</f>
        <v>33.765000000000001</v>
      </c>
      <c r="T34">
        <f>VLOOKUP(CONCATENATE($A34,"_",T$4),assets_m6!$A:$D,4,FALSE)</f>
        <v>33.942</v>
      </c>
      <c r="U34">
        <f>VLOOKUP(CONCATENATE($A34,"_",U$4),assets_m6!$A:$D,4,FALSE)</f>
        <v>33.488999999999997</v>
      </c>
      <c r="V34">
        <f>VLOOKUP(CONCATENATE($A34,"_",V$4),assets_m6!$A:$D,4,FALSE)</f>
        <v>33.075000000000003</v>
      </c>
      <c r="X34" t="str">
        <f t="shared" si="16"/>
        <v>EWC</v>
      </c>
      <c r="Y34">
        <f t="shared" si="16"/>
        <v>35.015999999999998</v>
      </c>
      <c r="Z34">
        <f t="shared" si="33"/>
        <v>34.652000000000001</v>
      </c>
      <c r="AA34">
        <f t="shared" si="33"/>
        <v>34.927999999999997</v>
      </c>
      <c r="AB34">
        <f t="shared" si="33"/>
        <v>34.898000000000003</v>
      </c>
      <c r="AC34">
        <f t="shared" si="33"/>
        <v>35.302</v>
      </c>
      <c r="AD34">
        <f t="shared" si="33"/>
        <v>34.454999999999998</v>
      </c>
      <c r="AE34">
        <f t="shared" si="33"/>
        <v>34.473999999999997</v>
      </c>
      <c r="AF34">
        <f t="shared" si="33"/>
        <v>33.637</v>
      </c>
      <c r="AG34">
        <f t="shared" si="33"/>
        <v>33.203000000000003</v>
      </c>
      <c r="AH34">
        <f t="shared" si="33"/>
        <v>32.878</v>
      </c>
      <c r="AI34">
        <f t="shared" si="33"/>
        <v>33.173999999999999</v>
      </c>
      <c r="AJ34">
        <f t="shared" si="33"/>
        <v>33.173999999999999</v>
      </c>
      <c r="AK34">
        <f t="shared" si="33"/>
        <v>32.798999999999999</v>
      </c>
      <c r="AL34">
        <f t="shared" si="33"/>
        <v>33.183</v>
      </c>
      <c r="AM34">
        <f t="shared" si="33"/>
        <v>33.548000000000002</v>
      </c>
      <c r="AN34">
        <f t="shared" si="33"/>
        <v>34.386000000000003</v>
      </c>
      <c r="AO34">
        <f t="shared" si="31"/>
        <v>34.869</v>
      </c>
      <c r="AP34">
        <f t="shared" si="11"/>
        <v>33.765000000000001</v>
      </c>
      <c r="AQ34">
        <f t="shared" si="11"/>
        <v>33.942</v>
      </c>
      <c r="AR34">
        <f t="shared" si="11"/>
        <v>33.488999999999997</v>
      </c>
      <c r="AS34">
        <f t="shared" si="11"/>
        <v>33.075000000000003</v>
      </c>
      <c r="AU34" t="s">
        <v>43</v>
      </c>
      <c r="AV34">
        <f t="shared" si="17"/>
        <v>-1.0395247886680296E-4</v>
      </c>
      <c r="AW34">
        <f t="shared" si="17"/>
        <v>7.9649082304050628E-5</v>
      </c>
      <c r="AX34">
        <f t="shared" si="17"/>
        <v>-8.5890975721467126E-6</v>
      </c>
      <c r="AY34">
        <f t="shared" si="17"/>
        <v>1.1576594647257618E-4</v>
      </c>
      <c r="AZ34">
        <f t="shared" si="17"/>
        <v>-2.3992974902271866E-4</v>
      </c>
      <c r="BA34">
        <f t="shared" si="17"/>
        <v>5.5144391234939352E-6</v>
      </c>
      <c r="BB34">
        <f t="shared" si="17"/>
        <v>-2.4279166908394625E-4</v>
      </c>
      <c r="BC34">
        <f t="shared" si="17"/>
        <v>-1.290245860213448E-4</v>
      </c>
      <c r="BD34">
        <f t="shared" si="17"/>
        <v>-9.7882721440834504E-5</v>
      </c>
      <c r="BE34">
        <f t="shared" si="17"/>
        <v>9.0029807165885821E-5</v>
      </c>
      <c r="BF34">
        <f t="shared" si="17"/>
        <v>0</v>
      </c>
      <c r="BG34">
        <f t="shared" si="17"/>
        <v>-1.1304033279073974E-4</v>
      </c>
      <c r="BH34">
        <f t="shared" si="17"/>
        <v>1.1707674014451671E-4</v>
      </c>
      <c r="BI34">
        <f t="shared" si="17"/>
        <v>1.0999608233131483E-4</v>
      </c>
      <c r="BJ34">
        <f t="shared" si="17"/>
        <v>2.497913437462743E-4</v>
      </c>
      <c r="BK34">
        <f t="shared" si="17"/>
        <v>1.4046414238352728E-4</v>
      </c>
      <c r="BL34">
        <f t="shared" si="32"/>
        <v>-3.1661361094381809E-4</v>
      </c>
      <c r="BM34">
        <f t="shared" si="13"/>
        <v>5.242114615726332E-5</v>
      </c>
      <c r="BN34">
        <f t="shared" si="13"/>
        <v>-1.3346296623652199E-4</v>
      </c>
      <c r="BO34">
        <f t="shared" si="13"/>
        <v>-1.2362268207470945E-4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-5.5431802604523517E-2</v>
      </c>
      <c r="BZ34">
        <f t="shared" si="20"/>
        <v>52</v>
      </c>
      <c r="CA34">
        <f t="shared" si="21"/>
        <v>3</v>
      </c>
      <c r="CB34">
        <f t="shared" si="22"/>
        <v>7.9999999999999988E-2</v>
      </c>
      <c r="CC34">
        <f t="shared" si="23"/>
        <v>0</v>
      </c>
      <c r="CD34">
        <f t="shared" si="24"/>
        <v>0</v>
      </c>
      <c r="CE34">
        <f t="shared" si="25"/>
        <v>1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22.981999999999999</v>
      </c>
      <c r="C35">
        <f>VLOOKUP(CONCATENATE($A35,"_",C$4),assets_m6!$A:$D,4,FALSE)</f>
        <v>22.141999999999999</v>
      </c>
      <c r="D35">
        <f>VLOOKUP(CONCATENATE($A35,"_",D$4),assets_m6!$A:$D,4,FALSE)</f>
        <v>22.132000000000001</v>
      </c>
      <c r="E35">
        <f>VLOOKUP(CONCATENATE($A35,"_",E$4),assets_m6!$A:$D,4,FALSE)</f>
        <v>22.222000000000001</v>
      </c>
      <c r="F35">
        <f>VLOOKUP(CONCATENATE($A35,"_",F$4),assets_m6!$A:$D,4,FALSE)</f>
        <v>22.492000000000001</v>
      </c>
      <c r="G35">
        <f>VLOOKUP(CONCATENATE($A35,"_",G$4),assets_m6!$A:$D,4,FALSE)</f>
        <v>21.623000000000001</v>
      </c>
      <c r="H35">
        <f>VLOOKUP(CONCATENATE($A35,"_",H$4),assets_m6!$A:$D,4,FALSE)</f>
        <v>21.792999999999999</v>
      </c>
      <c r="I35">
        <f>VLOOKUP(CONCATENATE($A35,"_",I$4),assets_m6!$A:$D,4,FALSE)</f>
        <v>21.922000000000001</v>
      </c>
      <c r="J35">
        <f>VLOOKUP(CONCATENATE($A35,"_",J$4),assets_m6!$A:$D,4,FALSE)</f>
        <v>21.832000000000001</v>
      </c>
      <c r="K35">
        <f>VLOOKUP(CONCATENATE($A35,"_",K$4),assets_m6!$A:$D,4,FALSE)</f>
        <v>21.533000000000001</v>
      </c>
      <c r="L35">
        <f>VLOOKUP(CONCATENATE($A35,"_",L$4),assets_m6!$A:$D,4,FALSE)</f>
        <v>21.343</v>
      </c>
      <c r="M35" t="e">
        <f>VLOOKUP(CONCATENATE($A35,"_",M$4),assets_m6!$A:$D,4,FALSE)</f>
        <v>#N/A</v>
      </c>
      <c r="N35">
        <f>VLOOKUP(CONCATENATE($A35,"_",N$4),assets_m6!$A:$D,4,FALSE)</f>
        <v>21.483000000000001</v>
      </c>
      <c r="O35">
        <f>VLOOKUP(CONCATENATE($A35,"_",O$4),assets_m6!$A:$D,4,FALSE)</f>
        <v>22.032</v>
      </c>
      <c r="P35">
        <f>VLOOKUP(CONCATENATE($A35,"_",P$4),assets_m6!$A:$D,4,FALSE)</f>
        <v>21.773</v>
      </c>
      <c r="Q35">
        <f>VLOOKUP(CONCATENATE($A35,"_",Q$4),assets_m6!$A:$D,4,FALSE)</f>
        <v>22.411999999999999</v>
      </c>
      <c r="R35">
        <f>VLOOKUP(CONCATENATE($A35,"_",R$4),assets_m6!$A:$D,4,FALSE)</f>
        <v>23.042000000000002</v>
      </c>
      <c r="S35">
        <f>VLOOKUP(CONCATENATE($A35,"_",S$4),assets_m6!$A:$D,4,FALSE)</f>
        <v>22.082000000000001</v>
      </c>
      <c r="T35">
        <f>VLOOKUP(CONCATENATE($A35,"_",T$4),assets_m6!$A:$D,4,FALSE)</f>
        <v>22.052</v>
      </c>
      <c r="U35">
        <f>VLOOKUP(CONCATENATE($A35,"_",U$4),assets_m6!$A:$D,4,FALSE)</f>
        <v>21.852</v>
      </c>
      <c r="V35">
        <f>VLOOKUP(CONCATENATE($A35,"_",V$4),assets_m6!$A:$D,4,FALSE)</f>
        <v>21.603000000000002</v>
      </c>
      <c r="X35" t="str">
        <f t="shared" si="16"/>
        <v>EWG</v>
      </c>
      <c r="Y35">
        <f t="shared" si="16"/>
        <v>22.981999999999999</v>
      </c>
      <c r="Z35">
        <f t="shared" si="33"/>
        <v>22.141999999999999</v>
      </c>
      <c r="AA35">
        <f t="shared" si="33"/>
        <v>22.132000000000001</v>
      </c>
      <c r="AB35">
        <f t="shared" si="33"/>
        <v>22.222000000000001</v>
      </c>
      <c r="AC35">
        <f t="shared" si="33"/>
        <v>22.492000000000001</v>
      </c>
      <c r="AD35">
        <f t="shared" si="33"/>
        <v>21.623000000000001</v>
      </c>
      <c r="AE35">
        <f t="shared" si="33"/>
        <v>21.792999999999999</v>
      </c>
      <c r="AF35">
        <f t="shared" si="33"/>
        <v>21.922000000000001</v>
      </c>
      <c r="AG35">
        <f t="shared" si="33"/>
        <v>21.832000000000001</v>
      </c>
      <c r="AH35">
        <f t="shared" si="33"/>
        <v>21.533000000000001</v>
      </c>
      <c r="AI35">
        <f t="shared" si="33"/>
        <v>21.343</v>
      </c>
      <c r="AJ35">
        <f t="shared" si="33"/>
        <v>21.343</v>
      </c>
      <c r="AK35">
        <f t="shared" si="33"/>
        <v>21.483000000000001</v>
      </c>
      <c r="AL35">
        <f t="shared" si="33"/>
        <v>22.032</v>
      </c>
      <c r="AM35">
        <f t="shared" si="33"/>
        <v>21.773</v>
      </c>
      <c r="AN35">
        <f t="shared" si="33"/>
        <v>22.411999999999999</v>
      </c>
      <c r="AO35">
        <f t="shared" si="31"/>
        <v>23.042000000000002</v>
      </c>
      <c r="AP35">
        <f t="shared" si="11"/>
        <v>22.082000000000001</v>
      </c>
      <c r="AQ35">
        <f t="shared" si="11"/>
        <v>22.052</v>
      </c>
      <c r="AR35">
        <f t="shared" si="11"/>
        <v>21.852</v>
      </c>
      <c r="AS35">
        <f t="shared" si="11"/>
        <v>21.603000000000002</v>
      </c>
      <c r="AU35" t="s">
        <v>44</v>
      </c>
      <c r="AV35">
        <f t="shared" si="17"/>
        <v>-3.6550343747280477E-4</v>
      </c>
      <c r="AW35">
        <f t="shared" si="17"/>
        <v>-4.5163038569225958E-6</v>
      </c>
      <c r="AX35">
        <f t="shared" si="17"/>
        <v>4.0665100307247356E-5</v>
      </c>
      <c r="AY35">
        <f t="shared" si="17"/>
        <v>1.2150121501214993E-4</v>
      </c>
      <c r="AZ35">
        <f t="shared" si="17"/>
        <v>-3.8635959452249679E-4</v>
      </c>
      <c r="BA35">
        <f t="shared" si="17"/>
        <v>7.8619987975765679E-5</v>
      </c>
      <c r="BB35">
        <f t="shared" si="17"/>
        <v>5.9193318955628572E-5</v>
      </c>
      <c r="BC35">
        <f t="shared" si="17"/>
        <v>-4.1054648298512845E-5</v>
      </c>
      <c r="BD35">
        <f t="shared" si="17"/>
        <v>-1.3695492854525444E-4</v>
      </c>
      <c r="BE35">
        <f t="shared" si="17"/>
        <v>-8.8236660010217459E-5</v>
      </c>
      <c r="BF35">
        <f t="shared" si="17"/>
        <v>0</v>
      </c>
      <c r="BG35">
        <f t="shared" si="17"/>
        <v>6.559527714004618E-5</v>
      </c>
      <c r="BH35">
        <f t="shared" si="17"/>
        <v>2.5555090071219076E-4</v>
      </c>
      <c r="BI35">
        <f t="shared" si="17"/>
        <v>-1.175562817719682E-4</v>
      </c>
      <c r="BJ35">
        <f t="shared" si="17"/>
        <v>2.934827538694711E-4</v>
      </c>
      <c r="BK35">
        <f t="shared" si="17"/>
        <v>2.8109941102980664E-4</v>
      </c>
      <c r="BL35">
        <f t="shared" si="32"/>
        <v>-4.166305008245816E-4</v>
      </c>
      <c r="BM35">
        <f t="shared" si="13"/>
        <v>-1.358572593062274E-5</v>
      </c>
      <c r="BN35">
        <f t="shared" si="13"/>
        <v>-9.0694721567204475E-5</v>
      </c>
      <c r="BO35">
        <f t="shared" si="13"/>
        <v>-1.1394838001098243E-4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-6.0003480985118693E-2</v>
      </c>
      <c r="BZ35">
        <f t="shared" si="20"/>
        <v>49</v>
      </c>
      <c r="CA35">
        <f t="shared" si="21"/>
        <v>3</v>
      </c>
      <c r="CB35">
        <f t="shared" si="22"/>
        <v>7.9999999999999988E-2</v>
      </c>
      <c r="CC35">
        <f t="shared" si="23"/>
        <v>0</v>
      </c>
      <c r="CD35">
        <f t="shared" si="24"/>
        <v>0</v>
      </c>
      <c r="CE35">
        <f t="shared" si="25"/>
        <v>1</v>
      </c>
      <c r="CF35">
        <f t="shared" si="26"/>
        <v>0</v>
      </c>
      <c r="CG35">
        <f t="shared" si="27"/>
        <v>0</v>
      </c>
      <c r="CI35">
        <f t="shared" si="28"/>
        <v>0</v>
      </c>
      <c r="CJ35">
        <f t="shared" si="29"/>
        <v>0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20.535</v>
      </c>
      <c r="C36">
        <f>VLOOKUP(CONCATENATE($A36,"_",C$4),assets_m6!$A:$D,4,FALSE)</f>
        <v>20.475999999999999</v>
      </c>
      <c r="D36">
        <f>VLOOKUP(CONCATENATE($A36,"_",D$4),assets_m6!$A:$D,4,FALSE)</f>
        <v>20.356999999999999</v>
      </c>
      <c r="E36">
        <f>VLOOKUP(CONCATENATE($A36,"_",E$4),assets_m6!$A:$D,4,FALSE)</f>
        <v>20.149999999999999</v>
      </c>
      <c r="F36">
        <f>VLOOKUP(CONCATENATE($A36,"_",F$4),assets_m6!$A:$D,4,FALSE)</f>
        <v>20.634</v>
      </c>
      <c r="G36">
        <f>VLOOKUP(CONCATENATE($A36,"_",G$4),assets_m6!$A:$D,4,FALSE)</f>
        <v>20.475999999999999</v>
      </c>
      <c r="H36">
        <f>VLOOKUP(CONCATENATE($A36,"_",H$4),assets_m6!$A:$D,4,FALSE)</f>
        <v>20.356999999999999</v>
      </c>
      <c r="I36">
        <f>VLOOKUP(CONCATENATE($A36,"_",I$4),assets_m6!$A:$D,4,FALSE)</f>
        <v>20.091000000000001</v>
      </c>
      <c r="J36">
        <f>VLOOKUP(CONCATENATE($A36,"_",J$4),assets_m6!$A:$D,4,FALSE)</f>
        <v>20.170000000000002</v>
      </c>
      <c r="K36">
        <f>VLOOKUP(CONCATENATE($A36,"_",K$4),assets_m6!$A:$D,4,FALSE)</f>
        <v>20.061</v>
      </c>
      <c r="L36">
        <f>VLOOKUP(CONCATENATE($A36,"_",L$4),assets_m6!$A:$D,4,FALSE)</f>
        <v>19.853999999999999</v>
      </c>
      <c r="M36" t="e">
        <f>VLOOKUP(CONCATENATE($A36,"_",M$4),assets_m6!$A:$D,4,FALSE)</f>
        <v>#N/A</v>
      </c>
      <c r="N36">
        <f>VLOOKUP(CONCATENATE($A36,"_",N$4),assets_m6!$A:$D,4,FALSE)</f>
        <v>19.675999999999998</v>
      </c>
      <c r="O36">
        <f>VLOOKUP(CONCATENATE($A36,"_",O$4),assets_m6!$A:$D,4,FALSE)</f>
        <v>19.774999999999999</v>
      </c>
      <c r="P36">
        <f>VLOOKUP(CONCATENATE($A36,"_",P$4),assets_m6!$A:$D,4,FALSE)</f>
        <v>19.617000000000001</v>
      </c>
      <c r="Q36">
        <f>VLOOKUP(CONCATENATE($A36,"_",Q$4),assets_m6!$A:$D,4,FALSE)</f>
        <v>19.992000000000001</v>
      </c>
      <c r="R36">
        <f>VLOOKUP(CONCATENATE($A36,"_",R$4),assets_m6!$A:$D,4,FALSE)</f>
        <v>20.189</v>
      </c>
      <c r="S36">
        <f>VLOOKUP(CONCATENATE($A36,"_",S$4),assets_m6!$A:$D,4,FALSE)</f>
        <v>19.626999999999999</v>
      </c>
      <c r="T36">
        <f>VLOOKUP(CONCATENATE($A36,"_",T$4),assets_m6!$A:$D,4,FALSE)</f>
        <v>19.588000000000001</v>
      </c>
      <c r="U36">
        <f>VLOOKUP(CONCATENATE($A36,"_",U$4),assets_m6!$A:$D,4,FALSE)</f>
        <v>19.538</v>
      </c>
      <c r="V36">
        <f>VLOOKUP(CONCATENATE($A36,"_",V$4),assets_m6!$A:$D,4,FALSE)</f>
        <v>19.657</v>
      </c>
      <c r="X36" t="str">
        <f t="shared" si="16"/>
        <v>EWH</v>
      </c>
      <c r="Y36">
        <f t="shared" si="16"/>
        <v>20.535</v>
      </c>
      <c r="Z36">
        <f t="shared" si="33"/>
        <v>20.475999999999999</v>
      </c>
      <c r="AA36">
        <f t="shared" si="33"/>
        <v>20.356999999999999</v>
      </c>
      <c r="AB36">
        <f t="shared" si="33"/>
        <v>20.149999999999999</v>
      </c>
      <c r="AC36">
        <f t="shared" si="33"/>
        <v>20.634</v>
      </c>
      <c r="AD36">
        <f t="shared" si="33"/>
        <v>20.475999999999999</v>
      </c>
      <c r="AE36">
        <f t="shared" si="33"/>
        <v>20.356999999999999</v>
      </c>
      <c r="AF36">
        <f t="shared" si="33"/>
        <v>20.091000000000001</v>
      </c>
      <c r="AG36">
        <f t="shared" si="33"/>
        <v>20.170000000000002</v>
      </c>
      <c r="AH36">
        <f t="shared" si="33"/>
        <v>20.061</v>
      </c>
      <c r="AI36">
        <f t="shared" si="33"/>
        <v>19.853999999999999</v>
      </c>
      <c r="AJ36">
        <f t="shared" si="33"/>
        <v>19.853999999999999</v>
      </c>
      <c r="AK36">
        <f t="shared" si="33"/>
        <v>19.675999999999998</v>
      </c>
      <c r="AL36">
        <f t="shared" si="33"/>
        <v>19.774999999999999</v>
      </c>
      <c r="AM36">
        <f t="shared" si="33"/>
        <v>19.617000000000001</v>
      </c>
      <c r="AN36">
        <f t="shared" si="33"/>
        <v>19.992000000000001</v>
      </c>
      <c r="AO36">
        <f t="shared" si="31"/>
        <v>20.189</v>
      </c>
      <c r="AP36">
        <f t="shared" si="11"/>
        <v>19.626999999999999</v>
      </c>
      <c r="AQ36">
        <f t="shared" si="11"/>
        <v>19.588000000000001</v>
      </c>
      <c r="AR36">
        <f t="shared" si="11"/>
        <v>19.538</v>
      </c>
      <c r="AS36">
        <f t="shared" si="11"/>
        <v>19.657</v>
      </c>
      <c r="AU36" t="s">
        <v>45</v>
      </c>
      <c r="AV36">
        <f t="shared" ref="AV36:BK51" si="34">$BW36*(Z36-Y36)/Y36</f>
        <v>-2.8731434136840057E-5</v>
      </c>
      <c r="AW36">
        <f t="shared" si="34"/>
        <v>-5.8116819691345856E-5</v>
      </c>
      <c r="AX36">
        <f t="shared" si="34"/>
        <v>-1.0168492410473094E-4</v>
      </c>
      <c r="AY36">
        <f t="shared" si="34"/>
        <v>2.40198511166254E-4</v>
      </c>
      <c r="AZ36">
        <f t="shared" si="34"/>
        <v>-7.6572647087332202E-5</v>
      </c>
      <c r="BA36">
        <f t="shared" si="34"/>
        <v>-5.8116819691345856E-5</v>
      </c>
      <c r="BB36">
        <f t="shared" si="34"/>
        <v>-1.3066758363216498E-4</v>
      </c>
      <c r="BC36">
        <f t="shared" si="34"/>
        <v>3.9321089044846263E-5</v>
      </c>
      <c r="BD36">
        <f t="shared" si="34"/>
        <v>-5.4040654437283964E-5</v>
      </c>
      <c r="BE36">
        <f t="shared" si="34"/>
        <v>-1.0318528488111298E-4</v>
      </c>
      <c r="BF36">
        <f t="shared" si="34"/>
        <v>0</v>
      </c>
      <c r="BG36">
        <f t="shared" si="34"/>
        <v>-8.9654477687116377E-5</v>
      </c>
      <c r="BH36">
        <f t="shared" si="34"/>
        <v>5.0315104696076544E-5</v>
      </c>
      <c r="BI36">
        <f t="shared" si="34"/>
        <v>-7.9898862199746006E-5</v>
      </c>
      <c r="BJ36">
        <f t="shared" si="34"/>
        <v>1.9116072794005199E-4</v>
      </c>
      <c r="BK36">
        <f t="shared" si="34"/>
        <v>9.8539415766306108E-5</v>
      </c>
      <c r="BL36">
        <f t="shared" si="32"/>
        <v>-2.7836940908415532E-4</v>
      </c>
      <c r="BM36">
        <f t="shared" si="13"/>
        <v>-1.9870586437049947E-5</v>
      </c>
      <c r="BN36">
        <f t="shared" si="13"/>
        <v>-2.5525832142128198E-5</v>
      </c>
      <c r="BO36">
        <f t="shared" si="13"/>
        <v>6.0906950557887078E-5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-4.2756269783296816E-2</v>
      </c>
      <c r="BZ36">
        <f t="shared" si="20"/>
        <v>68</v>
      </c>
      <c r="CA36">
        <f t="shared" si="21"/>
        <v>4</v>
      </c>
      <c r="CB36">
        <f t="shared" si="22"/>
        <v>0.12000000000000002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1</v>
      </c>
      <c r="CG36">
        <f t="shared" si="27"/>
        <v>0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55.505000000000003</v>
      </c>
      <c r="C37">
        <f>VLOOKUP(CONCATENATE($A37,"_",C$4),assets_m6!$A:$D,4,FALSE)</f>
        <v>54.936</v>
      </c>
      <c r="D37">
        <f>VLOOKUP(CONCATENATE($A37,"_",D$4),assets_m6!$A:$D,4,FALSE)</f>
        <v>55.066000000000003</v>
      </c>
      <c r="E37">
        <f>VLOOKUP(CONCATENATE($A37,"_",E$4),assets_m6!$A:$D,4,FALSE)</f>
        <v>55.045999999999999</v>
      </c>
      <c r="F37">
        <f>VLOOKUP(CONCATENATE($A37,"_",F$4),assets_m6!$A:$D,4,FALSE)</f>
        <v>55.673999999999999</v>
      </c>
      <c r="G37">
        <f>VLOOKUP(CONCATENATE($A37,"_",G$4),assets_m6!$A:$D,4,FALSE)</f>
        <v>54.317999999999998</v>
      </c>
      <c r="H37">
        <f>VLOOKUP(CONCATENATE($A37,"_",H$4),assets_m6!$A:$D,4,FALSE)</f>
        <v>53.768999999999998</v>
      </c>
      <c r="I37">
        <f>VLOOKUP(CONCATENATE($A37,"_",I$4),assets_m6!$A:$D,4,FALSE)</f>
        <v>53.709000000000003</v>
      </c>
      <c r="J37">
        <f>VLOOKUP(CONCATENATE($A37,"_",J$4),assets_m6!$A:$D,4,FALSE)</f>
        <v>53.47</v>
      </c>
      <c r="K37">
        <f>VLOOKUP(CONCATENATE($A37,"_",K$4),assets_m6!$A:$D,4,FALSE)</f>
        <v>52.831000000000003</v>
      </c>
      <c r="L37">
        <f>VLOOKUP(CONCATENATE($A37,"_",L$4),assets_m6!$A:$D,4,FALSE)</f>
        <v>52.252000000000002</v>
      </c>
      <c r="M37" t="e">
        <f>VLOOKUP(CONCATENATE($A37,"_",M$4),assets_m6!$A:$D,4,FALSE)</f>
        <v>#N/A</v>
      </c>
      <c r="N37">
        <f>VLOOKUP(CONCATENATE($A37,"_",N$4),assets_m6!$A:$D,4,FALSE)</f>
        <v>51.433999999999997</v>
      </c>
      <c r="O37">
        <f>VLOOKUP(CONCATENATE($A37,"_",O$4),assets_m6!$A:$D,4,FALSE)</f>
        <v>51.353999999999999</v>
      </c>
      <c r="P37">
        <f>VLOOKUP(CONCATENATE($A37,"_",P$4),assets_m6!$A:$D,4,FALSE)</f>
        <v>51.972999999999999</v>
      </c>
      <c r="Q37">
        <f>VLOOKUP(CONCATENATE($A37,"_",Q$4),assets_m6!$A:$D,4,FALSE)</f>
        <v>52.951000000000001</v>
      </c>
      <c r="R37">
        <f>VLOOKUP(CONCATENATE($A37,"_",R$4),assets_m6!$A:$D,4,FALSE)</f>
        <v>52.970999999999997</v>
      </c>
      <c r="S37">
        <f>VLOOKUP(CONCATENATE($A37,"_",S$4),assets_m6!$A:$D,4,FALSE)</f>
        <v>51.223999999999997</v>
      </c>
      <c r="T37">
        <f>VLOOKUP(CONCATENATE($A37,"_",T$4),assets_m6!$A:$D,4,FALSE)</f>
        <v>51.963000000000001</v>
      </c>
      <c r="U37">
        <f>VLOOKUP(CONCATENATE($A37,"_",U$4),assets_m6!$A:$D,4,FALSE)</f>
        <v>51.554000000000002</v>
      </c>
      <c r="V37">
        <f>VLOOKUP(CONCATENATE($A37,"_",V$4),assets_m6!$A:$D,4,FALSE)</f>
        <v>51.514000000000003</v>
      </c>
      <c r="X37" t="str">
        <f t="shared" si="16"/>
        <v>EWJ</v>
      </c>
      <c r="Y37">
        <f t="shared" si="16"/>
        <v>55.505000000000003</v>
      </c>
      <c r="Z37">
        <f t="shared" si="33"/>
        <v>54.936</v>
      </c>
      <c r="AA37">
        <f t="shared" si="33"/>
        <v>55.066000000000003</v>
      </c>
      <c r="AB37">
        <f t="shared" si="33"/>
        <v>55.045999999999999</v>
      </c>
      <c r="AC37">
        <f t="shared" si="33"/>
        <v>55.673999999999999</v>
      </c>
      <c r="AD37">
        <f t="shared" si="33"/>
        <v>54.317999999999998</v>
      </c>
      <c r="AE37">
        <f t="shared" si="33"/>
        <v>53.768999999999998</v>
      </c>
      <c r="AF37">
        <f t="shared" si="33"/>
        <v>53.709000000000003</v>
      </c>
      <c r="AG37">
        <f t="shared" si="33"/>
        <v>53.47</v>
      </c>
      <c r="AH37">
        <f t="shared" si="33"/>
        <v>52.831000000000003</v>
      </c>
      <c r="AI37">
        <f t="shared" si="33"/>
        <v>52.252000000000002</v>
      </c>
      <c r="AJ37">
        <f t="shared" si="33"/>
        <v>52.252000000000002</v>
      </c>
      <c r="AK37">
        <f t="shared" si="33"/>
        <v>51.433999999999997</v>
      </c>
      <c r="AL37">
        <f t="shared" si="33"/>
        <v>51.353999999999999</v>
      </c>
      <c r="AM37">
        <f t="shared" si="33"/>
        <v>51.972999999999999</v>
      </c>
      <c r="AN37">
        <f t="shared" si="33"/>
        <v>52.951000000000001</v>
      </c>
      <c r="AO37">
        <f t="shared" si="31"/>
        <v>52.970999999999997</v>
      </c>
      <c r="AP37">
        <f t="shared" si="31"/>
        <v>51.223999999999997</v>
      </c>
      <c r="AQ37">
        <f t="shared" si="31"/>
        <v>51.963000000000001</v>
      </c>
      <c r="AR37">
        <f t="shared" si="31"/>
        <v>51.554000000000002</v>
      </c>
      <c r="AS37">
        <f t="shared" si="31"/>
        <v>51.514000000000003</v>
      </c>
      <c r="AU37" t="s">
        <v>47</v>
      </c>
      <c r="AV37">
        <f t="shared" si="34"/>
        <v>-1.0251328709125352E-4</v>
      </c>
      <c r="AW37">
        <f t="shared" si="34"/>
        <v>2.3663899810689267E-5</v>
      </c>
      <c r="AX37">
        <f t="shared" si="34"/>
        <v>-3.6320052300880989E-6</v>
      </c>
      <c r="AY37">
        <f t="shared" si="34"/>
        <v>1.140864004650656E-4</v>
      </c>
      <c r="AZ37">
        <f t="shared" si="34"/>
        <v>-2.435607285267812E-4</v>
      </c>
      <c r="BA37">
        <f t="shared" si="34"/>
        <v>-1.010714680216502E-4</v>
      </c>
      <c r="BB37">
        <f t="shared" si="34"/>
        <v>-1.1158846175304576E-5</v>
      </c>
      <c r="BC37">
        <f t="shared" si="34"/>
        <v>-4.4499059747901527E-5</v>
      </c>
      <c r="BD37">
        <f t="shared" si="34"/>
        <v>-1.1950626519543591E-4</v>
      </c>
      <c r="BE37">
        <f t="shared" si="34"/>
        <v>-1.0959474550926551E-4</v>
      </c>
      <c r="BF37">
        <f t="shared" si="34"/>
        <v>0</v>
      </c>
      <c r="BG37">
        <f t="shared" si="34"/>
        <v>-1.5654903161601565E-4</v>
      </c>
      <c r="BH37">
        <f t="shared" si="34"/>
        <v>-1.5553913753547905E-5</v>
      </c>
      <c r="BI37">
        <f t="shared" si="34"/>
        <v>1.2053588814892701E-4</v>
      </c>
      <c r="BJ37">
        <f t="shared" si="34"/>
        <v>1.8817462913435853E-4</v>
      </c>
      <c r="BK37">
        <f t="shared" si="34"/>
        <v>3.7770769201707279E-6</v>
      </c>
      <c r="BL37">
        <f t="shared" si="32"/>
        <v>-3.2980309980932962E-4</v>
      </c>
      <c r="BM37">
        <f t="shared" si="32"/>
        <v>1.4426831172887795E-4</v>
      </c>
      <c r="BN37">
        <f t="shared" si="32"/>
        <v>-7.8709851240305398E-5</v>
      </c>
      <c r="BO37">
        <f t="shared" si="32"/>
        <v>-7.7588547930323831E-6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-7.1903432123232136E-2</v>
      </c>
      <c r="BZ37">
        <f t="shared" si="20"/>
        <v>38</v>
      </c>
      <c r="CA37">
        <f t="shared" si="21"/>
        <v>2</v>
      </c>
      <c r="CB37">
        <f t="shared" si="22"/>
        <v>0.11999999999999997</v>
      </c>
      <c r="CC37">
        <f t="shared" si="23"/>
        <v>0</v>
      </c>
      <c r="CD37">
        <f t="shared" si="24"/>
        <v>1</v>
      </c>
      <c r="CE37">
        <f t="shared" si="25"/>
        <v>0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1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42.83</v>
      </c>
      <c r="C38">
        <f>VLOOKUP(CONCATENATE($A38,"_",C$4),assets_m6!$A:$D,4,FALSE)</f>
        <v>42.11</v>
      </c>
      <c r="D38">
        <f>VLOOKUP(CONCATENATE($A38,"_",D$4),assets_m6!$A:$D,4,FALSE)</f>
        <v>41.72</v>
      </c>
      <c r="E38">
        <f>VLOOKUP(CONCATENATE($A38,"_",E$4),assets_m6!$A:$D,4,FALSE)</f>
        <v>41.83</v>
      </c>
      <c r="F38">
        <f>VLOOKUP(CONCATENATE($A38,"_",F$4),assets_m6!$A:$D,4,FALSE)</f>
        <v>42.4</v>
      </c>
      <c r="G38">
        <f>VLOOKUP(CONCATENATE($A38,"_",G$4),assets_m6!$A:$D,4,FALSE)</f>
        <v>41.28</v>
      </c>
      <c r="H38">
        <f>VLOOKUP(CONCATENATE($A38,"_",H$4),assets_m6!$A:$D,4,FALSE)</f>
        <v>41.32</v>
      </c>
      <c r="I38">
        <f>VLOOKUP(CONCATENATE($A38,"_",I$4),assets_m6!$A:$D,4,FALSE)</f>
        <v>40.869999999999997</v>
      </c>
      <c r="J38">
        <f>VLOOKUP(CONCATENATE($A38,"_",J$4),assets_m6!$A:$D,4,FALSE)</f>
        <v>40.61</v>
      </c>
      <c r="K38">
        <f>VLOOKUP(CONCATENATE($A38,"_",K$4),assets_m6!$A:$D,4,FALSE)</f>
        <v>40.11</v>
      </c>
      <c r="L38">
        <f>VLOOKUP(CONCATENATE($A38,"_",L$4),assets_m6!$A:$D,4,FALSE)</f>
        <v>40.01</v>
      </c>
      <c r="M38" t="e">
        <f>VLOOKUP(CONCATENATE($A38,"_",M$4),assets_m6!$A:$D,4,FALSE)</f>
        <v>#N/A</v>
      </c>
      <c r="N38">
        <f>VLOOKUP(CONCATENATE($A38,"_",N$4),assets_m6!$A:$D,4,FALSE)</f>
        <v>40.020000000000003</v>
      </c>
      <c r="O38">
        <f>VLOOKUP(CONCATENATE($A38,"_",O$4),assets_m6!$A:$D,4,FALSE)</f>
        <v>40.53</v>
      </c>
      <c r="P38">
        <f>VLOOKUP(CONCATENATE($A38,"_",P$4),assets_m6!$A:$D,4,FALSE)</f>
        <v>40.58</v>
      </c>
      <c r="Q38">
        <f>VLOOKUP(CONCATENATE($A38,"_",Q$4),assets_m6!$A:$D,4,FALSE)</f>
        <v>41.67</v>
      </c>
      <c r="R38">
        <f>VLOOKUP(CONCATENATE($A38,"_",R$4),assets_m6!$A:$D,4,FALSE)</f>
        <v>42.1</v>
      </c>
      <c r="S38">
        <f>VLOOKUP(CONCATENATE($A38,"_",S$4),assets_m6!$A:$D,4,FALSE)</f>
        <v>41.01</v>
      </c>
      <c r="T38">
        <f>VLOOKUP(CONCATENATE($A38,"_",T$4),assets_m6!$A:$D,4,FALSE)</f>
        <v>40.78</v>
      </c>
      <c r="U38">
        <f>VLOOKUP(CONCATENATE($A38,"_",U$4),assets_m6!$A:$D,4,FALSE)</f>
        <v>40.549999999999997</v>
      </c>
      <c r="V38">
        <f>VLOOKUP(CONCATENATE($A38,"_",V$4),assets_m6!$A:$D,4,FALSE)</f>
        <v>40.1</v>
      </c>
      <c r="X38" t="str">
        <f t="shared" si="16"/>
        <v>EWL</v>
      </c>
      <c r="Y38">
        <f t="shared" si="16"/>
        <v>42.83</v>
      </c>
      <c r="Z38">
        <f t="shared" ref="Z38:AO54" si="36">IFERROR(C38,Y38)</f>
        <v>42.11</v>
      </c>
      <c r="AA38">
        <f t="shared" si="36"/>
        <v>41.72</v>
      </c>
      <c r="AB38">
        <f t="shared" si="36"/>
        <v>41.83</v>
      </c>
      <c r="AC38">
        <f t="shared" si="36"/>
        <v>42.4</v>
      </c>
      <c r="AD38">
        <f t="shared" si="36"/>
        <v>41.28</v>
      </c>
      <c r="AE38">
        <f t="shared" si="36"/>
        <v>41.32</v>
      </c>
      <c r="AF38">
        <f t="shared" si="36"/>
        <v>40.869999999999997</v>
      </c>
      <c r="AG38">
        <f t="shared" si="36"/>
        <v>40.61</v>
      </c>
      <c r="AH38">
        <f t="shared" si="36"/>
        <v>40.11</v>
      </c>
      <c r="AI38">
        <f t="shared" si="36"/>
        <v>40.01</v>
      </c>
      <c r="AJ38">
        <f t="shared" si="36"/>
        <v>40.01</v>
      </c>
      <c r="AK38">
        <f t="shared" si="36"/>
        <v>40.020000000000003</v>
      </c>
      <c r="AL38">
        <f t="shared" si="36"/>
        <v>40.53</v>
      </c>
      <c r="AM38">
        <f t="shared" si="36"/>
        <v>40.58</v>
      </c>
      <c r="AN38">
        <f t="shared" si="36"/>
        <v>41.67</v>
      </c>
      <c r="AO38">
        <f t="shared" si="31"/>
        <v>42.1</v>
      </c>
      <c r="AP38">
        <f t="shared" si="31"/>
        <v>41.01</v>
      </c>
      <c r="AQ38">
        <f t="shared" si="31"/>
        <v>40.78</v>
      </c>
      <c r="AR38">
        <f t="shared" si="31"/>
        <v>40.549999999999997</v>
      </c>
      <c r="AS38">
        <f t="shared" si="31"/>
        <v>40.1</v>
      </c>
      <c r="AU38" t="s">
        <v>49</v>
      </c>
      <c r="AV38">
        <f t="shared" si="34"/>
        <v>-1.6810646742937166E-4</v>
      </c>
      <c r="AW38">
        <f t="shared" si="34"/>
        <v>-9.2614580859653431E-5</v>
      </c>
      <c r="AX38">
        <f t="shared" si="34"/>
        <v>2.6366251198465831E-5</v>
      </c>
      <c r="AY38">
        <f t="shared" si="34"/>
        <v>1.3626583791537182E-4</v>
      </c>
      <c r="AZ38">
        <f t="shared" si="34"/>
        <v>-2.6415094339622583E-4</v>
      </c>
      <c r="BA38">
        <f t="shared" si="34"/>
        <v>9.6899224806199489E-6</v>
      </c>
      <c r="BB38">
        <f t="shared" si="34"/>
        <v>-1.0890609874153021E-4</v>
      </c>
      <c r="BC38">
        <f t="shared" si="34"/>
        <v>-6.3616344506972858E-5</v>
      </c>
      <c r="BD38">
        <f t="shared" si="34"/>
        <v>-1.2312238364934746E-4</v>
      </c>
      <c r="BE38">
        <f t="shared" si="34"/>
        <v>-2.4931438544004346E-5</v>
      </c>
      <c r="BF38">
        <f t="shared" si="34"/>
        <v>0</v>
      </c>
      <c r="BG38">
        <f t="shared" si="34"/>
        <v>2.499375156212226E-6</v>
      </c>
      <c r="BH38">
        <f t="shared" si="34"/>
        <v>1.2743628185906997E-4</v>
      </c>
      <c r="BI38">
        <f t="shared" si="34"/>
        <v>1.233654083394946E-5</v>
      </c>
      <c r="BJ38">
        <f t="shared" si="34"/>
        <v>2.6860522424839909E-4</v>
      </c>
      <c r="BK38">
        <f t="shared" si="34"/>
        <v>1.0319174466042709E-4</v>
      </c>
      <c r="BL38">
        <f t="shared" si="32"/>
        <v>-2.5890736342042836E-4</v>
      </c>
      <c r="BM38">
        <f t="shared" si="32"/>
        <v>-5.6083881980004118E-5</v>
      </c>
      <c r="BN38">
        <f t="shared" si="32"/>
        <v>-5.6400196174596365E-5</v>
      </c>
      <c r="BO38">
        <f t="shared" si="32"/>
        <v>-1.109741060419225E-4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-6.3740368900303448E-2</v>
      </c>
      <c r="BZ38">
        <f t="shared" si="20"/>
        <v>46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31.375</v>
      </c>
      <c r="C39">
        <f>VLOOKUP(CONCATENATE($A39,"_",C$4),assets_m6!$A:$D,4,FALSE)</f>
        <v>30.439</v>
      </c>
      <c r="D39">
        <f>VLOOKUP(CONCATENATE($A39,"_",D$4),assets_m6!$A:$D,4,FALSE)</f>
        <v>30.449000000000002</v>
      </c>
      <c r="E39">
        <f>VLOOKUP(CONCATENATE($A39,"_",E$4),assets_m6!$A:$D,4,FALSE)</f>
        <v>30.568000000000001</v>
      </c>
      <c r="F39">
        <f>VLOOKUP(CONCATENATE($A39,"_",F$4),assets_m6!$A:$D,4,FALSE)</f>
        <v>30.808</v>
      </c>
      <c r="G39">
        <f>VLOOKUP(CONCATENATE($A39,"_",G$4),assets_m6!$A:$D,4,FALSE)</f>
        <v>29.861000000000001</v>
      </c>
      <c r="H39">
        <f>VLOOKUP(CONCATENATE($A39,"_",H$4),assets_m6!$A:$D,4,FALSE)</f>
        <v>29.951000000000001</v>
      </c>
      <c r="I39">
        <f>VLOOKUP(CONCATENATE($A39,"_",I$4),assets_m6!$A:$D,4,FALSE)</f>
        <v>29.811</v>
      </c>
      <c r="J39">
        <f>VLOOKUP(CONCATENATE($A39,"_",J$4),assets_m6!$A:$D,4,FALSE)</f>
        <v>29.532</v>
      </c>
      <c r="K39">
        <f>VLOOKUP(CONCATENATE($A39,"_",K$4),assets_m6!$A:$D,4,FALSE)</f>
        <v>29.123999999999999</v>
      </c>
      <c r="L39">
        <f>VLOOKUP(CONCATENATE($A39,"_",L$4),assets_m6!$A:$D,4,FALSE)</f>
        <v>28.844999999999999</v>
      </c>
      <c r="M39" t="e">
        <f>VLOOKUP(CONCATENATE($A39,"_",M$4),assets_m6!$A:$D,4,FALSE)</f>
        <v>#N/A</v>
      </c>
      <c r="N39">
        <f>VLOOKUP(CONCATENATE($A39,"_",N$4),assets_m6!$A:$D,4,FALSE)</f>
        <v>28.934000000000001</v>
      </c>
      <c r="O39">
        <f>VLOOKUP(CONCATENATE($A39,"_",O$4),assets_m6!$A:$D,4,FALSE)</f>
        <v>29.542000000000002</v>
      </c>
      <c r="P39">
        <f>VLOOKUP(CONCATENATE($A39,"_",P$4),assets_m6!$A:$D,4,FALSE)</f>
        <v>29.353000000000002</v>
      </c>
      <c r="Q39">
        <f>VLOOKUP(CONCATENATE($A39,"_",Q$4),assets_m6!$A:$D,4,FALSE)</f>
        <v>30.13</v>
      </c>
      <c r="R39">
        <f>VLOOKUP(CONCATENATE($A39,"_",R$4),assets_m6!$A:$D,4,FALSE)</f>
        <v>30.757999999999999</v>
      </c>
      <c r="S39">
        <f>VLOOKUP(CONCATENATE($A39,"_",S$4),assets_m6!$A:$D,4,FALSE)</f>
        <v>29.652000000000001</v>
      </c>
      <c r="T39">
        <f>VLOOKUP(CONCATENATE($A39,"_",T$4),assets_m6!$A:$D,4,FALSE)</f>
        <v>29.850999999999999</v>
      </c>
      <c r="U39">
        <f>VLOOKUP(CONCATENATE($A39,"_",U$4),assets_m6!$A:$D,4,FALSE)</f>
        <v>29.452000000000002</v>
      </c>
      <c r="V39">
        <f>VLOOKUP(CONCATENATE($A39,"_",V$4),assets_m6!$A:$D,4,FALSE)</f>
        <v>29.263000000000002</v>
      </c>
      <c r="X39" t="str">
        <f t="shared" si="16"/>
        <v>EWQ</v>
      </c>
      <c r="Y39">
        <f t="shared" si="16"/>
        <v>31.375</v>
      </c>
      <c r="Z39">
        <f t="shared" si="36"/>
        <v>30.439</v>
      </c>
      <c r="AA39">
        <f t="shared" si="36"/>
        <v>30.449000000000002</v>
      </c>
      <c r="AB39">
        <f t="shared" si="36"/>
        <v>30.568000000000001</v>
      </c>
      <c r="AC39">
        <f t="shared" si="36"/>
        <v>30.808</v>
      </c>
      <c r="AD39">
        <f t="shared" si="36"/>
        <v>29.861000000000001</v>
      </c>
      <c r="AE39">
        <f t="shared" si="36"/>
        <v>29.951000000000001</v>
      </c>
      <c r="AF39">
        <f t="shared" si="36"/>
        <v>29.811</v>
      </c>
      <c r="AG39">
        <f t="shared" si="36"/>
        <v>29.532</v>
      </c>
      <c r="AH39">
        <f t="shared" si="36"/>
        <v>29.123999999999999</v>
      </c>
      <c r="AI39">
        <f t="shared" si="36"/>
        <v>28.844999999999999</v>
      </c>
      <c r="AJ39">
        <f t="shared" si="36"/>
        <v>28.844999999999999</v>
      </c>
      <c r="AK39">
        <f t="shared" si="36"/>
        <v>28.934000000000001</v>
      </c>
      <c r="AL39">
        <f t="shared" si="36"/>
        <v>29.542000000000002</v>
      </c>
      <c r="AM39">
        <f t="shared" si="36"/>
        <v>29.353000000000002</v>
      </c>
      <c r="AN39">
        <f t="shared" si="36"/>
        <v>30.13</v>
      </c>
      <c r="AO39">
        <f t="shared" si="31"/>
        <v>30.757999999999999</v>
      </c>
      <c r="AP39">
        <f t="shared" si="31"/>
        <v>29.652000000000001</v>
      </c>
      <c r="AQ39">
        <f t="shared" si="31"/>
        <v>29.850999999999999</v>
      </c>
      <c r="AR39">
        <f t="shared" si="31"/>
        <v>29.452000000000002</v>
      </c>
      <c r="AS39">
        <f t="shared" si="31"/>
        <v>29.263000000000002</v>
      </c>
      <c r="AU39" t="s">
        <v>67</v>
      </c>
      <c r="AV39">
        <f t="shared" si="34"/>
        <v>-2.9832669322709163E-4</v>
      </c>
      <c r="AW39">
        <f t="shared" si="34"/>
        <v>3.2852590426760284E-6</v>
      </c>
      <c r="AX39">
        <f t="shared" si="34"/>
        <v>3.9081743242799358E-5</v>
      </c>
      <c r="AY39">
        <f t="shared" si="34"/>
        <v>7.8513478147081403E-5</v>
      </c>
      <c r="AZ39">
        <f t="shared" si="34"/>
        <v>-3.0738769150869878E-4</v>
      </c>
      <c r="BA39">
        <f t="shared" si="34"/>
        <v>3.0139647031244718E-5</v>
      </c>
      <c r="BB39">
        <f t="shared" si="34"/>
        <v>-4.6743013588861993E-5</v>
      </c>
      <c r="BC39">
        <f t="shared" si="34"/>
        <v>-9.3589614571802318E-5</v>
      </c>
      <c r="BD39">
        <f t="shared" si="34"/>
        <v>-1.3815522145469363E-4</v>
      </c>
      <c r="BE39">
        <f t="shared" si="34"/>
        <v>-9.5797280593325069E-5</v>
      </c>
      <c r="BF39">
        <f t="shared" si="34"/>
        <v>0</v>
      </c>
      <c r="BG39">
        <f t="shared" si="34"/>
        <v>3.0854567516034736E-5</v>
      </c>
      <c r="BH39">
        <f t="shared" si="34"/>
        <v>2.1013340706435354E-4</v>
      </c>
      <c r="BI39">
        <f t="shared" si="34"/>
        <v>-6.3976711123146722E-5</v>
      </c>
      <c r="BJ39">
        <f t="shared" si="34"/>
        <v>2.6470888835894028E-4</v>
      </c>
      <c r="BK39">
        <f t="shared" si="34"/>
        <v>2.0843013607699969E-4</v>
      </c>
      <c r="BL39">
        <f t="shared" si="32"/>
        <v>-3.5958124715521105E-4</v>
      </c>
      <c r="BM39">
        <f t="shared" si="32"/>
        <v>6.7111830567920553E-5</v>
      </c>
      <c r="BN39">
        <f t="shared" si="32"/>
        <v>-1.3366386385715634E-4</v>
      </c>
      <c r="BO39">
        <f t="shared" si="32"/>
        <v>-6.417221241341846E-5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-6.7314741035856523E-2</v>
      </c>
      <c r="BZ39">
        <f t="shared" si="20"/>
        <v>42</v>
      </c>
      <c r="CA39">
        <f t="shared" si="21"/>
        <v>3</v>
      </c>
      <c r="CB39">
        <f t="shared" si="22"/>
        <v>7.9999999999999988E-2</v>
      </c>
      <c r="CC39">
        <f t="shared" si="23"/>
        <v>0</v>
      </c>
      <c r="CD39">
        <f t="shared" si="24"/>
        <v>0</v>
      </c>
      <c r="CE39">
        <f t="shared" si="25"/>
        <v>1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44.262999999999998</v>
      </c>
      <c r="C40">
        <f>VLOOKUP(CONCATENATE($A40,"_",C$4),assets_m6!$A:$D,4,FALSE)</f>
        <v>43.619</v>
      </c>
      <c r="D40">
        <f>VLOOKUP(CONCATENATE($A40,"_",D$4),assets_m6!$A:$D,4,FALSE)</f>
        <v>43.636000000000003</v>
      </c>
      <c r="E40">
        <f>VLOOKUP(CONCATENATE($A40,"_",E$4),assets_m6!$A:$D,4,FALSE)</f>
        <v>43.509</v>
      </c>
      <c r="F40">
        <f>VLOOKUP(CONCATENATE($A40,"_",F$4),assets_m6!$A:$D,4,FALSE)</f>
        <v>44.204000000000001</v>
      </c>
      <c r="G40">
        <f>VLOOKUP(CONCATENATE($A40,"_",G$4),assets_m6!$A:$D,4,FALSE)</f>
        <v>43.11</v>
      </c>
      <c r="H40">
        <f>VLOOKUP(CONCATENATE($A40,"_",H$4),assets_m6!$A:$D,4,FALSE)</f>
        <v>42.576000000000001</v>
      </c>
      <c r="I40">
        <f>VLOOKUP(CONCATENATE($A40,"_",I$4),assets_m6!$A:$D,4,FALSE)</f>
        <v>42.244999999999997</v>
      </c>
      <c r="J40">
        <f>VLOOKUP(CONCATENATE($A40,"_",J$4),assets_m6!$A:$D,4,FALSE)</f>
        <v>42.593000000000004</v>
      </c>
      <c r="K40">
        <f>VLOOKUP(CONCATENATE($A40,"_",K$4),assets_m6!$A:$D,4,FALSE)</f>
        <v>41.932000000000002</v>
      </c>
      <c r="L40">
        <f>VLOOKUP(CONCATENATE($A40,"_",L$4),assets_m6!$A:$D,4,FALSE)</f>
        <v>41.27</v>
      </c>
      <c r="M40" t="e">
        <f>VLOOKUP(CONCATENATE($A40,"_",M$4),assets_m6!$A:$D,4,FALSE)</f>
        <v>#N/A</v>
      </c>
      <c r="N40">
        <f>VLOOKUP(CONCATENATE($A40,"_",N$4),assets_m6!$A:$D,4,FALSE)</f>
        <v>41.151000000000003</v>
      </c>
      <c r="O40">
        <f>VLOOKUP(CONCATENATE($A40,"_",O$4),assets_m6!$A:$D,4,FALSE)</f>
        <v>41.084000000000003</v>
      </c>
      <c r="P40">
        <f>VLOOKUP(CONCATENATE($A40,"_",P$4),assets_m6!$A:$D,4,FALSE)</f>
        <v>41.295999999999999</v>
      </c>
      <c r="Q40">
        <f>VLOOKUP(CONCATENATE($A40,"_",Q$4),assets_m6!$A:$D,4,FALSE)</f>
        <v>41.973999999999997</v>
      </c>
      <c r="R40">
        <f>VLOOKUP(CONCATENATE($A40,"_",R$4),assets_m6!$A:$D,4,FALSE)</f>
        <v>42.152000000000001</v>
      </c>
      <c r="S40">
        <f>VLOOKUP(CONCATENATE($A40,"_",S$4),assets_m6!$A:$D,4,FALSE)</f>
        <v>40.515000000000001</v>
      </c>
      <c r="T40">
        <f>VLOOKUP(CONCATENATE($A40,"_",T$4),assets_m6!$A:$D,4,FALSE)</f>
        <v>40.939</v>
      </c>
      <c r="U40">
        <f>VLOOKUP(CONCATENATE($A40,"_",U$4),assets_m6!$A:$D,4,FALSE)</f>
        <v>40.609000000000002</v>
      </c>
      <c r="V40">
        <f>VLOOKUP(CONCATENATE($A40,"_",V$4),assets_m6!$A:$D,4,FALSE)</f>
        <v>40.531999999999996</v>
      </c>
      <c r="X40" t="str">
        <f t="shared" si="16"/>
        <v>EWT</v>
      </c>
      <c r="Y40">
        <f t="shared" si="16"/>
        <v>44.262999999999998</v>
      </c>
      <c r="Z40">
        <f t="shared" si="36"/>
        <v>43.619</v>
      </c>
      <c r="AA40">
        <f t="shared" si="36"/>
        <v>43.636000000000003</v>
      </c>
      <c r="AB40">
        <f t="shared" si="36"/>
        <v>43.509</v>
      </c>
      <c r="AC40">
        <f t="shared" si="36"/>
        <v>44.204000000000001</v>
      </c>
      <c r="AD40">
        <f t="shared" si="36"/>
        <v>43.11</v>
      </c>
      <c r="AE40">
        <f t="shared" si="36"/>
        <v>42.576000000000001</v>
      </c>
      <c r="AF40">
        <f t="shared" si="36"/>
        <v>42.244999999999997</v>
      </c>
      <c r="AG40">
        <f t="shared" si="36"/>
        <v>42.593000000000004</v>
      </c>
      <c r="AH40">
        <f t="shared" si="36"/>
        <v>41.932000000000002</v>
      </c>
      <c r="AI40">
        <f t="shared" si="36"/>
        <v>41.27</v>
      </c>
      <c r="AJ40">
        <f t="shared" si="36"/>
        <v>41.27</v>
      </c>
      <c r="AK40">
        <f t="shared" si="36"/>
        <v>41.151000000000003</v>
      </c>
      <c r="AL40">
        <f t="shared" si="36"/>
        <v>41.084000000000003</v>
      </c>
      <c r="AM40">
        <f t="shared" si="36"/>
        <v>41.295999999999999</v>
      </c>
      <c r="AN40">
        <f t="shared" si="36"/>
        <v>41.973999999999997</v>
      </c>
      <c r="AO40">
        <f t="shared" si="31"/>
        <v>42.152000000000001</v>
      </c>
      <c r="AP40">
        <f t="shared" si="31"/>
        <v>40.515000000000001</v>
      </c>
      <c r="AQ40">
        <f t="shared" si="31"/>
        <v>40.939</v>
      </c>
      <c r="AR40">
        <f t="shared" si="31"/>
        <v>40.609000000000002</v>
      </c>
      <c r="AS40">
        <f t="shared" si="31"/>
        <v>40.531999999999996</v>
      </c>
      <c r="AU40" t="s">
        <v>68</v>
      </c>
      <c r="AV40">
        <f t="shared" si="34"/>
        <v>-1.45493979169961E-4</v>
      </c>
      <c r="AW40">
        <f t="shared" si="34"/>
        <v>3.8973841674506554E-6</v>
      </c>
      <c r="AX40">
        <f t="shared" si="34"/>
        <v>-2.9104409203410585E-5</v>
      </c>
      <c r="AY40">
        <f t="shared" si="34"/>
        <v>1.5973706589441272E-4</v>
      </c>
      <c r="AZ40">
        <f t="shared" si="34"/>
        <v>-2.474889150303143E-4</v>
      </c>
      <c r="BA40">
        <f t="shared" si="34"/>
        <v>-1.238691718858731E-4</v>
      </c>
      <c r="BB40">
        <f t="shared" si="34"/>
        <v>-7.774332957534834E-5</v>
      </c>
      <c r="BC40">
        <f t="shared" si="34"/>
        <v>8.237661261687918E-5</v>
      </c>
      <c r="BD40">
        <f t="shared" si="34"/>
        <v>-1.5518981992346191E-4</v>
      </c>
      <c r="BE40">
        <f t="shared" si="34"/>
        <v>-1.5787465420204116E-4</v>
      </c>
      <c r="BF40">
        <f t="shared" si="34"/>
        <v>0</v>
      </c>
      <c r="BG40">
        <f t="shared" si="34"/>
        <v>-2.8834504482675007E-5</v>
      </c>
      <c r="BH40">
        <f t="shared" si="34"/>
        <v>-1.6281499842045191E-5</v>
      </c>
      <c r="BI40">
        <f t="shared" si="34"/>
        <v>5.1601596728652557E-5</v>
      </c>
      <c r="BJ40">
        <f t="shared" si="34"/>
        <v>1.6418055017435038E-4</v>
      </c>
      <c r="BK40">
        <f t="shared" si="34"/>
        <v>4.2407204459904793E-5</v>
      </c>
      <c r="BL40">
        <f t="shared" si="32"/>
        <v>-3.8835642436895059E-4</v>
      </c>
      <c r="BM40">
        <f t="shared" si="32"/>
        <v>1.046525978032826E-4</v>
      </c>
      <c r="BN40">
        <f t="shared" si="32"/>
        <v>-8.060773345709429E-5</v>
      </c>
      <c r="BO40">
        <f t="shared" si="32"/>
        <v>-1.8961313994436033E-5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-8.4291620540858092E-2</v>
      </c>
      <c r="BZ40">
        <f t="shared" si="20"/>
        <v>24</v>
      </c>
      <c r="CA40">
        <f t="shared" si="21"/>
        <v>2</v>
      </c>
      <c r="CB40">
        <f t="shared" si="22"/>
        <v>0.11999999999999997</v>
      </c>
      <c r="CC40">
        <f t="shared" si="23"/>
        <v>0</v>
      </c>
      <c r="CD40">
        <f t="shared" si="24"/>
        <v>1</v>
      </c>
      <c r="CE40">
        <f t="shared" si="25"/>
        <v>0</v>
      </c>
      <c r="CF40">
        <f t="shared" si="26"/>
        <v>0</v>
      </c>
      <c r="CG40">
        <f t="shared" si="27"/>
        <v>0</v>
      </c>
      <c r="CI40">
        <f t="shared" si="28"/>
        <v>0</v>
      </c>
      <c r="CJ40">
        <f t="shared" si="29"/>
        <v>1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30.094000000000001</v>
      </c>
      <c r="C41">
        <f>VLOOKUP(CONCATENATE($A41,"_",C$4),assets_m6!$A:$D,4,FALSE)</f>
        <v>29.847999999999999</v>
      </c>
      <c r="D41">
        <f>VLOOKUP(CONCATENATE($A41,"_",D$4),assets_m6!$A:$D,4,FALSE)</f>
        <v>29.887</v>
      </c>
      <c r="E41">
        <f>VLOOKUP(CONCATENATE($A41,"_",E$4),assets_m6!$A:$D,4,FALSE)</f>
        <v>29.73</v>
      </c>
      <c r="F41">
        <f>VLOOKUP(CONCATENATE($A41,"_",F$4),assets_m6!$A:$D,4,FALSE)</f>
        <v>29.986000000000001</v>
      </c>
      <c r="G41">
        <f>VLOOKUP(CONCATENATE($A41,"_",G$4),assets_m6!$A:$D,4,FALSE)</f>
        <v>29.315999999999999</v>
      </c>
      <c r="H41">
        <f>VLOOKUP(CONCATENATE($A41,"_",H$4),assets_m6!$A:$D,4,FALSE)</f>
        <v>29.286000000000001</v>
      </c>
      <c r="I41">
        <f>VLOOKUP(CONCATENATE($A41,"_",I$4),assets_m6!$A:$D,4,FALSE)</f>
        <v>28.853000000000002</v>
      </c>
      <c r="J41">
        <f>VLOOKUP(CONCATENATE($A41,"_",J$4),assets_m6!$A:$D,4,FALSE)</f>
        <v>28.478000000000002</v>
      </c>
      <c r="K41">
        <f>VLOOKUP(CONCATENATE($A41,"_",K$4),assets_m6!$A:$D,4,FALSE)</f>
        <v>27.995999999999999</v>
      </c>
      <c r="L41">
        <f>VLOOKUP(CONCATENATE($A41,"_",L$4),assets_m6!$A:$D,4,FALSE)</f>
        <v>27.986000000000001</v>
      </c>
      <c r="M41" t="e">
        <f>VLOOKUP(CONCATENATE($A41,"_",M$4),assets_m6!$A:$D,4,FALSE)</f>
        <v>#N/A</v>
      </c>
      <c r="N41">
        <f>VLOOKUP(CONCATENATE($A41,"_",N$4),assets_m6!$A:$D,4,FALSE)</f>
        <v>28.231999999999999</v>
      </c>
      <c r="O41">
        <f>VLOOKUP(CONCATENATE($A41,"_",O$4),assets_m6!$A:$D,4,FALSE)</f>
        <v>28.202999999999999</v>
      </c>
      <c r="P41">
        <f>VLOOKUP(CONCATENATE($A41,"_",P$4),assets_m6!$A:$D,4,FALSE)</f>
        <v>28.183</v>
      </c>
      <c r="Q41">
        <f>VLOOKUP(CONCATENATE($A41,"_",Q$4),assets_m6!$A:$D,4,FALSE)</f>
        <v>28.882000000000001</v>
      </c>
      <c r="R41">
        <f>VLOOKUP(CONCATENATE($A41,"_",R$4),assets_m6!$A:$D,4,FALSE)</f>
        <v>29.355</v>
      </c>
      <c r="S41">
        <f>VLOOKUP(CONCATENATE($A41,"_",S$4),assets_m6!$A:$D,4,FALSE)</f>
        <v>28.439</v>
      </c>
      <c r="T41">
        <f>VLOOKUP(CONCATENATE($A41,"_",T$4),assets_m6!$A:$D,4,FALSE)</f>
        <v>28.449000000000002</v>
      </c>
      <c r="U41">
        <f>VLOOKUP(CONCATENATE($A41,"_",U$4),assets_m6!$A:$D,4,FALSE)</f>
        <v>28.143999999999998</v>
      </c>
      <c r="V41">
        <f>VLOOKUP(CONCATENATE($A41,"_",V$4),assets_m6!$A:$D,4,FALSE)</f>
        <v>27.946999999999999</v>
      </c>
      <c r="X41" t="str">
        <f t="shared" si="16"/>
        <v>EWU</v>
      </c>
      <c r="Y41">
        <f t="shared" si="16"/>
        <v>30.094000000000001</v>
      </c>
      <c r="Z41">
        <f t="shared" si="36"/>
        <v>29.847999999999999</v>
      </c>
      <c r="AA41">
        <f t="shared" si="36"/>
        <v>29.887</v>
      </c>
      <c r="AB41">
        <f t="shared" si="36"/>
        <v>29.73</v>
      </c>
      <c r="AC41">
        <f t="shared" si="36"/>
        <v>29.986000000000001</v>
      </c>
      <c r="AD41">
        <f t="shared" si="36"/>
        <v>29.315999999999999</v>
      </c>
      <c r="AE41">
        <f t="shared" si="36"/>
        <v>29.286000000000001</v>
      </c>
      <c r="AF41">
        <f t="shared" si="36"/>
        <v>28.853000000000002</v>
      </c>
      <c r="AG41">
        <f t="shared" si="36"/>
        <v>28.478000000000002</v>
      </c>
      <c r="AH41">
        <f t="shared" si="36"/>
        <v>27.995999999999999</v>
      </c>
      <c r="AI41">
        <f t="shared" si="36"/>
        <v>27.986000000000001</v>
      </c>
      <c r="AJ41">
        <f t="shared" si="36"/>
        <v>27.986000000000001</v>
      </c>
      <c r="AK41">
        <f t="shared" si="36"/>
        <v>28.231999999999999</v>
      </c>
      <c r="AL41">
        <f t="shared" si="36"/>
        <v>28.202999999999999</v>
      </c>
      <c r="AM41">
        <f t="shared" si="36"/>
        <v>28.183</v>
      </c>
      <c r="AN41">
        <f t="shared" si="36"/>
        <v>28.882000000000001</v>
      </c>
      <c r="AO41">
        <f t="shared" si="31"/>
        <v>29.355</v>
      </c>
      <c r="AP41">
        <f t="shared" si="31"/>
        <v>28.439</v>
      </c>
      <c r="AQ41">
        <f t="shared" si="31"/>
        <v>28.449000000000002</v>
      </c>
      <c r="AR41">
        <f t="shared" si="31"/>
        <v>28.143999999999998</v>
      </c>
      <c r="AS41">
        <f t="shared" si="31"/>
        <v>27.946999999999999</v>
      </c>
      <c r="AU41" t="s">
        <v>72</v>
      </c>
      <c r="AV41">
        <f t="shared" si="34"/>
        <v>-8.1743869209809997E-5</v>
      </c>
      <c r="AW41">
        <f t="shared" si="34"/>
        <v>1.3066202090592831E-5</v>
      </c>
      <c r="AX41">
        <f t="shared" si="34"/>
        <v>-5.2531200856559713E-5</v>
      </c>
      <c r="AY41">
        <f t="shared" si="34"/>
        <v>8.6108308106290016E-5</v>
      </c>
      <c r="AZ41">
        <f t="shared" si="34"/>
        <v>-2.2343760421530105E-4</v>
      </c>
      <c r="BA41">
        <f t="shared" si="34"/>
        <v>-1.0233319688906258E-5</v>
      </c>
      <c r="BB41">
        <f t="shared" si="34"/>
        <v>-1.4785221607594066E-4</v>
      </c>
      <c r="BC41">
        <f t="shared" si="34"/>
        <v>-1.2996915398745364E-4</v>
      </c>
      <c r="BD41">
        <f t="shared" si="34"/>
        <v>-1.6925345881031072E-4</v>
      </c>
      <c r="BE41">
        <f t="shared" si="34"/>
        <v>-3.5719388484062052E-6</v>
      </c>
      <c r="BF41">
        <f t="shared" si="34"/>
        <v>0</v>
      </c>
      <c r="BG41">
        <f t="shared" si="34"/>
        <v>8.7901093403844295E-5</v>
      </c>
      <c r="BH41">
        <f t="shared" si="34"/>
        <v>-1.0272031737035957E-5</v>
      </c>
      <c r="BI41">
        <f t="shared" si="34"/>
        <v>-7.0914441726056007E-6</v>
      </c>
      <c r="BJ41">
        <f t="shared" si="34"/>
        <v>2.4802185714792665E-4</v>
      </c>
      <c r="BK41">
        <f t="shared" si="34"/>
        <v>1.637698220344848E-4</v>
      </c>
      <c r="BL41">
        <f t="shared" si="32"/>
        <v>-3.1204224152614555E-4</v>
      </c>
      <c r="BM41">
        <f t="shared" si="32"/>
        <v>3.5162980414225404E-6</v>
      </c>
      <c r="BN41">
        <f t="shared" si="32"/>
        <v>-1.0720939224577428E-4</v>
      </c>
      <c r="BO41">
        <f t="shared" si="32"/>
        <v>-6.9997157475838251E-5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-7.1343124875390504E-2</v>
      </c>
      <c r="BZ41">
        <f t="shared" si="20"/>
        <v>40</v>
      </c>
      <c r="CA41">
        <f t="shared" si="21"/>
        <v>2</v>
      </c>
      <c r="CB41">
        <f t="shared" si="22"/>
        <v>0.11999999999999997</v>
      </c>
      <c r="CC41">
        <f t="shared" si="23"/>
        <v>0</v>
      </c>
      <c r="CD41">
        <f t="shared" si="24"/>
        <v>1</v>
      </c>
      <c r="CE41">
        <f t="shared" si="25"/>
        <v>0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1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58.213999999999999</v>
      </c>
      <c r="C42">
        <f>VLOOKUP(CONCATENATE($A42,"_",C$4),assets_m6!$A:$D,4,FALSE)</f>
        <v>57.106999999999999</v>
      </c>
      <c r="D42">
        <f>VLOOKUP(CONCATENATE($A42,"_",D$4),assets_m6!$A:$D,4,FALSE)</f>
        <v>57.384</v>
      </c>
      <c r="E42">
        <f>VLOOKUP(CONCATENATE($A42,"_",E$4),assets_m6!$A:$D,4,FALSE)</f>
        <v>57.72</v>
      </c>
      <c r="F42">
        <f>VLOOKUP(CONCATENATE($A42,"_",F$4),assets_m6!$A:$D,4,FALSE)</f>
        <v>58.905999999999999</v>
      </c>
      <c r="G42">
        <f>VLOOKUP(CONCATENATE($A42,"_",G$4),assets_m6!$A:$D,4,FALSE)</f>
        <v>57.195999999999998</v>
      </c>
      <c r="H42">
        <f>VLOOKUP(CONCATENATE($A42,"_",H$4),assets_m6!$A:$D,4,FALSE)</f>
        <v>56.594000000000001</v>
      </c>
      <c r="I42">
        <f>VLOOKUP(CONCATENATE($A42,"_",I$4),assets_m6!$A:$D,4,FALSE)</f>
        <v>56.543999999999997</v>
      </c>
      <c r="J42">
        <f>VLOOKUP(CONCATENATE($A42,"_",J$4),assets_m6!$A:$D,4,FALSE)</f>
        <v>57.216000000000001</v>
      </c>
      <c r="K42">
        <f>VLOOKUP(CONCATENATE($A42,"_",K$4),assets_m6!$A:$D,4,FALSE)</f>
        <v>56.000999999999998</v>
      </c>
      <c r="L42">
        <f>VLOOKUP(CONCATENATE($A42,"_",L$4),assets_m6!$A:$D,4,FALSE)</f>
        <v>55.26</v>
      </c>
      <c r="M42" t="e">
        <f>VLOOKUP(CONCATENATE($A42,"_",M$4),assets_m6!$A:$D,4,FALSE)</f>
        <v>#N/A</v>
      </c>
      <c r="N42">
        <f>VLOOKUP(CONCATENATE($A42,"_",N$4),assets_m6!$A:$D,4,FALSE)</f>
        <v>54.301000000000002</v>
      </c>
      <c r="O42">
        <f>VLOOKUP(CONCATENATE($A42,"_",O$4),assets_m6!$A:$D,4,FALSE)</f>
        <v>54.628</v>
      </c>
      <c r="P42">
        <f>VLOOKUP(CONCATENATE($A42,"_",P$4),assets_m6!$A:$D,4,FALSE)</f>
        <v>54.015000000000001</v>
      </c>
      <c r="Q42">
        <f>VLOOKUP(CONCATENATE($A42,"_",Q$4),assets_m6!$A:$D,4,FALSE)</f>
        <v>55.180999999999997</v>
      </c>
      <c r="R42">
        <f>VLOOKUP(CONCATENATE($A42,"_",R$4),assets_m6!$A:$D,4,FALSE)</f>
        <v>55.655000000000001</v>
      </c>
      <c r="S42">
        <f>VLOOKUP(CONCATENATE($A42,"_",S$4),assets_m6!$A:$D,4,FALSE)</f>
        <v>53.847000000000001</v>
      </c>
      <c r="T42">
        <f>VLOOKUP(CONCATENATE($A42,"_",T$4),assets_m6!$A:$D,4,FALSE)</f>
        <v>54.44</v>
      </c>
      <c r="U42">
        <f>VLOOKUP(CONCATENATE($A42,"_",U$4),assets_m6!$A:$D,4,FALSE)</f>
        <v>53.304000000000002</v>
      </c>
      <c r="V42">
        <f>VLOOKUP(CONCATENATE($A42,"_",V$4),assets_m6!$A:$D,4,FALSE)</f>
        <v>53.747999999999998</v>
      </c>
      <c r="X42" t="str">
        <f t="shared" si="16"/>
        <v>EWY</v>
      </c>
      <c r="Y42">
        <f t="shared" si="16"/>
        <v>58.213999999999999</v>
      </c>
      <c r="Z42">
        <f t="shared" si="36"/>
        <v>57.106999999999999</v>
      </c>
      <c r="AA42">
        <f t="shared" si="36"/>
        <v>57.384</v>
      </c>
      <c r="AB42">
        <f t="shared" si="36"/>
        <v>57.72</v>
      </c>
      <c r="AC42">
        <f t="shared" si="36"/>
        <v>58.905999999999999</v>
      </c>
      <c r="AD42">
        <f t="shared" si="36"/>
        <v>57.195999999999998</v>
      </c>
      <c r="AE42">
        <f t="shared" si="36"/>
        <v>56.594000000000001</v>
      </c>
      <c r="AF42">
        <f t="shared" si="36"/>
        <v>56.543999999999997</v>
      </c>
      <c r="AG42">
        <f t="shared" si="36"/>
        <v>57.216000000000001</v>
      </c>
      <c r="AH42">
        <f t="shared" si="36"/>
        <v>56.000999999999998</v>
      </c>
      <c r="AI42">
        <f t="shared" si="36"/>
        <v>55.26</v>
      </c>
      <c r="AJ42">
        <f t="shared" si="36"/>
        <v>55.26</v>
      </c>
      <c r="AK42">
        <f t="shared" si="36"/>
        <v>54.301000000000002</v>
      </c>
      <c r="AL42">
        <f t="shared" si="36"/>
        <v>54.628</v>
      </c>
      <c r="AM42">
        <f t="shared" si="36"/>
        <v>54.015000000000001</v>
      </c>
      <c r="AN42">
        <f t="shared" si="36"/>
        <v>55.180999999999997</v>
      </c>
      <c r="AO42">
        <f t="shared" si="31"/>
        <v>55.655000000000001</v>
      </c>
      <c r="AP42">
        <f t="shared" si="31"/>
        <v>53.847000000000001</v>
      </c>
      <c r="AQ42">
        <f t="shared" si="31"/>
        <v>54.44</v>
      </c>
      <c r="AR42">
        <f t="shared" si="31"/>
        <v>53.304000000000002</v>
      </c>
      <c r="AS42">
        <f t="shared" si="31"/>
        <v>53.747999999999998</v>
      </c>
      <c r="AU42" t="s">
        <v>73</v>
      </c>
      <c r="AV42">
        <f t="shared" si="34"/>
        <v>-1.9016044250523917E-4</v>
      </c>
      <c r="AW42">
        <f t="shared" si="34"/>
        <v>4.850543716181922E-5</v>
      </c>
      <c r="AX42">
        <f t="shared" si="34"/>
        <v>5.855290673358402E-5</v>
      </c>
      <c r="AY42">
        <f t="shared" si="34"/>
        <v>2.0547470547470546E-4</v>
      </c>
      <c r="AZ42">
        <f t="shared" si="34"/>
        <v>-2.9029300920110018E-4</v>
      </c>
      <c r="BA42">
        <f t="shared" si="34"/>
        <v>-1.0525211553255417E-4</v>
      </c>
      <c r="BB42">
        <f t="shared" si="34"/>
        <v>-8.8348588189568264E-6</v>
      </c>
      <c r="BC42">
        <f t="shared" si="34"/>
        <v>1.1884550084889718E-4</v>
      </c>
      <c r="BD42">
        <f t="shared" si="34"/>
        <v>-2.1235318791946369E-4</v>
      </c>
      <c r="BE42">
        <f t="shared" si="34"/>
        <v>-1.3231906573096903E-4</v>
      </c>
      <c r="BF42">
        <f t="shared" si="34"/>
        <v>0</v>
      </c>
      <c r="BG42">
        <f t="shared" si="34"/>
        <v>-1.7354325009048068E-4</v>
      </c>
      <c r="BH42">
        <f t="shared" si="34"/>
        <v>6.0219885453306231E-5</v>
      </c>
      <c r="BI42">
        <f t="shared" si="34"/>
        <v>-1.1221351687779154E-4</v>
      </c>
      <c r="BJ42">
        <f t="shared" si="34"/>
        <v>2.1586596315838135E-4</v>
      </c>
      <c r="BK42">
        <f t="shared" si="34"/>
        <v>8.5899131947591347E-5</v>
      </c>
      <c r="BL42">
        <f t="shared" si="32"/>
        <v>-3.2485850327913031E-4</v>
      </c>
      <c r="BM42">
        <f t="shared" si="32"/>
        <v>1.1012684086392861E-4</v>
      </c>
      <c r="BN42">
        <f t="shared" si="32"/>
        <v>-2.0867009551800067E-4</v>
      </c>
      <c r="BO42">
        <f t="shared" si="32"/>
        <v>8.32958126969825E-5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-7.6716940942041456E-2</v>
      </c>
      <c r="BZ42">
        <f t="shared" si="20"/>
        <v>34</v>
      </c>
      <c r="CA42">
        <f t="shared" si="21"/>
        <v>2</v>
      </c>
      <c r="CB42">
        <f t="shared" si="22"/>
        <v>0.11999999999999997</v>
      </c>
      <c r="CC42">
        <f t="shared" si="23"/>
        <v>0</v>
      </c>
      <c r="CD42">
        <f t="shared" si="24"/>
        <v>1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29.006</v>
      </c>
      <c r="C43">
        <f>VLOOKUP(CONCATENATE($A43,"_",C$4),assets_m6!$A:$D,4,FALSE)</f>
        <v>28.82</v>
      </c>
      <c r="D43">
        <f>VLOOKUP(CONCATENATE($A43,"_",D$4),assets_m6!$A:$D,4,FALSE)</f>
        <v>29.870999999999999</v>
      </c>
      <c r="E43">
        <f>VLOOKUP(CONCATENATE($A43,"_",E$4),assets_m6!$A:$D,4,FALSE)</f>
        <v>29.834</v>
      </c>
      <c r="F43">
        <f>VLOOKUP(CONCATENATE($A43,"_",F$4),assets_m6!$A:$D,4,FALSE)</f>
        <v>29.974</v>
      </c>
      <c r="G43">
        <f>VLOOKUP(CONCATENATE($A43,"_",G$4),assets_m6!$A:$D,4,FALSE)</f>
        <v>29.788</v>
      </c>
      <c r="H43">
        <f>VLOOKUP(CONCATENATE($A43,"_",H$4),assets_m6!$A:$D,4,FALSE)</f>
        <v>30.047999999999998</v>
      </c>
      <c r="I43">
        <f>VLOOKUP(CONCATENATE($A43,"_",I$4),assets_m6!$A:$D,4,FALSE)</f>
        <v>29.052</v>
      </c>
      <c r="J43">
        <f>VLOOKUP(CONCATENATE($A43,"_",J$4),assets_m6!$A:$D,4,FALSE)</f>
        <v>28.401</v>
      </c>
      <c r="K43">
        <f>VLOOKUP(CONCATENATE($A43,"_",K$4),assets_m6!$A:$D,4,FALSE)</f>
        <v>28.344999999999999</v>
      </c>
      <c r="L43">
        <f>VLOOKUP(CONCATENATE($A43,"_",L$4),assets_m6!$A:$D,4,FALSE)</f>
        <v>28.727</v>
      </c>
      <c r="M43" t="e">
        <f>VLOOKUP(CONCATENATE($A43,"_",M$4),assets_m6!$A:$D,4,FALSE)</f>
        <v>#N/A</v>
      </c>
      <c r="N43">
        <f>VLOOKUP(CONCATENATE($A43,"_",N$4),assets_m6!$A:$D,4,FALSE)</f>
        <v>28.15</v>
      </c>
      <c r="O43">
        <f>VLOOKUP(CONCATENATE($A43,"_",O$4),assets_m6!$A:$D,4,FALSE)</f>
        <v>28.41</v>
      </c>
      <c r="P43">
        <f>VLOOKUP(CONCATENATE($A43,"_",P$4),assets_m6!$A:$D,4,FALSE)</f>
        <v>28.382000000000001</v>
      </c>
      <c r="Q43">
        <f>VLOOKUP(CONCATENATE($A43,"_",Q$4),assets_m6!$A:$D,4,FALSE)</f>
        <v>29.303999999999998</v>
      </c>
      <c r="R43">
        <f>VLOOKUP(CONCATENATE($A43,"_",R$4),assets_m6!$A:$D,4,FALSE)</f>
        <v>29.927</v>
      </c>
      <c r="S43">
        <f>VLOOKUP(CONCATENATE($A43,"_",S$4),assets_m6!$A:$D,4,FALSE)</f>
        <v>28.68</v>
      </c>
      <c r="T43">
        <f>VLOOKUP(CONCATENATE($A43,"_",T$4),assets_m6!$A:$D,4,FALSE)</f>
        <v>28.707999999999998</v>
      </c>
      <c r="U43">
        <f>VLOOKUP(CONCATENATE($A43,"_",U$4),assets_m6!$A:$D,4,FALSE)</f>
        <v>28.224</v>
      </c>
      <c r="V43">
        <f>VLOOKUP(CONCATENATE($A43,"_",V$4),assets_m6!$A:$D,4,FALSE)</f>
        <v>27.917000000000002</v>
      </c>
      <c r="X43" t="str">
        <f t="shared" si="16"/>
        <v>EWZ</v>
      </c>
      <c r="Y43">
        <f t="shared" si="16"/>
        <v>29.006</v>
      </c>
      <c r="Z43">
        <f t="shared" si="36"/>
        <v>28.82</v>
      </c>
      <c r="AA43">
        <f t="shared" si="36"/>
        <v>29.870999999999999</v>
      </c>
      <c r="AB43">
        <f t="shared" si="36"/>
        <v>29.834</v>
      </c>
      <c r="AC43">
        <f t="shared" si="36"/>
        <v>29.974</v>
      </c>
      <c r="AD43">
        <f t="shared" si="36"/>
        <v>29.788</v>
      </c>
      <c r="AE43">
        <f t="shared" si="36"/>
        <v>30.047999999999998</v>
      </c>
      <c r="AF43">
        <f t="shared" si="36"/>
        <v>29.052</v>
      </c>
      <c r="AG43">
        <f t="shared" si="36"/>
        <v>28.401</v>
      </c>
      <c r="AH43">
        <f t="shared" si="36"/>
        <v>28.344999999999999</v>
      </c>
      <c r="AI43">
        <f t="shared" si="36"/>
        <v>28.727</v>
      </c>
      <c r="AJ43">
        <f t="shared" si="36"/>
        <v>28.727</v>
      </c>
      <c r="AK43">
        <f t="shared" si="36"/>
        <v>28.15</v>
      </c>
      <c r="AL43">
        <f t="shared" si="36"/>
        <v>28.41</v>
      </c>
      <c r="AM43">
        <f t="shared" si="36"/>
        <v>28.382000000000001</v>
      </c>
      <c r="AN43">
        <f t="shared" si="36"/>
        <v>29.303999999999998</v>
      </c>
      <c r="AO43">
        <f t="shared" si="31"/>
        <v>29.927</v>
      </c>
      <c r="AP43">
        <f t="shared" si="31"/>
        <v>28.68</v>
      </c>
      <c r="AQ43">
        <f t="shared" si="31"/>
        <v>28.707999999999998</v>
      </c>
      <c r="AR43">
        <f t="shared" si="31"/>
        <v>28.224</v>
      </c>
      <c r="AS43">
        <f t="shared" si="31"/>
        <v>27.917000000000002</v>
      </c>
      <c r="AU43" t="s">
        <v>74</v>
      </c>
      <c r="AV43">
        <f t="shared" si="34"/>
        <v>-6.4124663862649082E-5</v>
      </c>
      <c r="AW43">
        <f t="shared" si="34"/>
        <v>3.646773074253985E-4</v>
      </c>
      <c r="AX43">
        <f t="shared" si="34"/>
        <v>-1.2386595694820741E-5</v>
      </c>
      <c r="AY43">
        <f t="shared" si="34"/>
        <v>4.6926325668700331E-5</v>
      </c>
      <c r="AZ43">
        <f t="shared" si="34"/>
        <v>-6.2053779942616917E-5</v>
      </c>
      <c r="BA43">
        <f t="shared" si="34"/>
        <v>8.728346985363168E-5</v>
      </c>
      <c r="BB43">
        <f t="shared" si="34"/>
        <v>-3.3146964856229987E-4</v>
      </c>
      <c r="BC43">
        <f t="shared" si="34"/>
        <v>-2.2408095828170172E-4</v>
      </c>
      <c r="BD43">
        <f t="shared" si="34"/>
        <v>-1.9717615576916638E-5</v>
      </c>
      <c r="BE43">
        <f t="shared" si="34"/>
        <v>1.3476803669077491E-4</v>
      </c>
      <c r="BF43">
        <f t="shared" si="34"/>
        <v>0</v>
      </c>
      <c r="BG43">
        <f t="shared" si="34"/>
        <v>-2.0085633724370862E-4</v>
      </c>
      <c r="BH43">
        <f t="shared" si="34"/>
        <v>9.2362344582593803E-5</v>
      </c>
      <c r="BI43">
        <f t="shared" si="34"/>
        <v>-9.8556846180917602E-6</v>
      </c>
      <c r="BJ43">
        <f t="shared" si="34"/>
        <v>3.2485378056514589E-4</v>
      </c>
      <c r="BK43">
        <f t="shared" si="34"/>
        <v>2.1259896259896301E-4</v>
      </c>
      <c r="BL43">
        <f t="shared" si="32"/>
        <v>-4.1668058943429006E-4</v>
      </c>
      <c r="BM43">
        <f t="shared" si="32"/>
        <v>9.7629009762896407E-6</v>
      </c>
      <c r="BN43">
        <f t="shared" si="32"/>
        <v>-1.6859412010589321E-4</v>
      </c>
      <c r="BO43">
        <f t="shared" si="32"/>
        <v>-1.0877267573696096E-4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-3.7543956422809027E-2</v>
      </c>
      <c r="BZ43">
        <f t="shared" si="20"/>
        <v>75</v>
      </c>
      <c r="CA43">
        <f t="shared" si="21"/>
        <v>4</v>
      </c>
      <c r="CB43">
        <f t="shared" si="22"/>
        <v>0.12000000000000002</v>
      </c>
      <c r="CC43">
        <f t="shared" si="23"/>
        <v>0</v>
      </c>
      <c r="CD43">
        <f t="shared" si="24"/>
        <v>0</v>
      </c>
      <c r="CE43">
        <f t="shared" si="25"/>
        <v>0</v>
      </c>
      <c r="CF43">
        <f t="shared" si="26"/>
        <v>1</v>
      </c>
      <c r="CG43">
        <f t="shared" si="27"/>
        <v>0</v>
      </c>
      <c r="CI43">
        <f t="shared" si="28"/>
        <v>0</v>
      </c>
      <c r="CJ43">
        <f t="shared" si="29"/>
        <v>0</v>
      </c>
      <c r="CK43">
        <f t="shared" si="29"/>
        <v>0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167.96</v>
      </c>
      <c r="C44">
        <f>VLOOKUP(CONCATENATE($A44,"_",C$4),assets_m6!$A:$D,4,FALSE)</f>
        <v>163.05000000000001</v>
      </c>
      <c r="D44">
        <f>VLOOKUP(CONCATENATE($A44,"_",D$4),assets_m6!$A:$D,4,FALSE)</f>
        <v>161.11000000000001</v>
      </c>
      <c r="E44">
        <f>VLOOKUP(CONCATENATE($A44,"_",E$4),assets_m6!$A:$D,4,FALSE)</f>
        <v>163.26</v>
      </c>
      <c r="F44">
        <f>VLOOKUP(CONCATENATE($A44,"_",F$4),assets_m6!$A:$D,4,FALSE)</f>
        <v>168.78</v>
      </c>
      <c r="G44">
        <f>VLOOKUP(CONCATENATE($A44,"_",G$4),assets_m6!$A:$D,4,FALSE)</f>
        <v>161.78</v>
      </c>
      <c r="H44">
        <f>VLOOKUP(CONCATENATE($A44,"_",H$4),assets_m6!$A:$D,4,FALSE)</f>
        <v>159.16999999999999</v>
      </c>
      <c r="I44">
        <f>VLOOKUP(CONCATENATE($A44,"_",I$4),assets_m6!$A:$D,4,FALSE)</f>
        <v>157.16</v>
      </c>
      <c r="J44">
        <f>VLOOKUP(CONCATENATE($A44,"_",J$4),assets_m6!$A:$D,4,FALSE)</f>
        <v>162.93</v>
      </c>
      <c r="K44">
        <f>VLOOKUP(CONCATENATE($A44,"_",K$4),assets_m6!$A:$D,4,FALSE)</f>
        <v>165.36</v>
      </c>
      <c r="L44">
        <f>VLOOKUP(CONCATENATE($A44,"_",L$4),assets_m6!$A:$D,4,FALSE)</f>
        <v>160.32</v>
      </c>
      <c r="M44" t="e">
        <f>VLOOKUP(CONCATENATE($A44,"_",M$4),assets_m6!$A:$D,4,FALSE)</f>
        <v>#N/A</v>
      </c>
      <c r="N44">
        <f>VLOOKUP(CONCATENATE($A44,"_",N$4),assets_m6!$A:$D,4,FALSE)</f>
        <v>158.54</v>
      </c>
      <c r="O44">
        <f>VLOOKUP(CONCATENATE($A44,"_",O$4),assets_m6!$A:$D,4,FALSE)</f>
        <v>160.38999999999999</v>
      </c>
      <c r="P44">
        <f>VLOOKUP(CONCATENATE($A44,"_",P$4),assets_m6!$A:$D,4,FALSE)</f>
        <v>162.06</v>
      </c>
      <c r="Q44">
        <f>VLOOKUP(CONCATENATE($A44,"_",Q$4),assets_m6!$A:$D,4,FALSE)</f>
        <v>169.15</v>
      </c>
      <c r="R44">
        <f>VLOOKUP(CONCATENATE($A44,"_",R$4),assets_m6!$A:$D,4,FALSE)</f>
        <v>168.96</v>
      </c>
      <c r="S44">
        <f>VLOOKUP(CONCATENATE($A44,"_",S$4),assets_m6!$A:$D,4,FALSE)</f>
        <v>153.13</v>
      </c>
      <c r="T44">
        <f>VLOOKUP(CONCATENATE($A44,"_",T$4),assets_m6!$A:$D,4,FALSE)</f>
        <v>151.47</v>
      </c>
      <c r="U44">
        <f>VLOOKUP(CONCATENATE($A44,"_",U$4),assets_m6!$A:$D,4,FALSE)</f>
        <v>149.55000000000001</v>
      </c>
      <c r="V44">
        <f>VLOOKUP(CONCATENATE($A44,"_",V$4),assets_m6!$A:$D,4,FALSE)</f>
        <v>146.29</v>
      </c>
      <c r="X44" t="str">
        <f t="shared" si="16"/>
        <v>META</v>
      </c>
      <c r="Y44">
        <f t="shared" si="16"/>
        <v>167.96</v>
      </c>
      <c r="Z44">
        <f t="shared" si="36"/>
        <v>163.05000000000001</v>
      </c>
      <c r="AA44">
        <f t="shared" si="36"/>
        <v>161.11000000000001</v>
      </c>
      <c r="AB44">
        <f t="shared" si="36"/>
        <v>163.26</v>
      </c>
      <c r="AC44">
        <f t="shared" si="36"/>
        <v>168.78</v>
      </c>
      <c r="AD44">
        <f t="shared" si="36"/>
        <v>161.78</v>
      </c>
      <c r="AE44">
        <f t="shared" si="36"/>
        <v>159.16999999999999</v>
      </c>
      <c r="AF44">
        <f t="shared" si="36"/>
        <v>157.16</v>
      </c>
      <c r="AG44">
        <f t="shared" si="36"/>
        <v>162.93</v>
      </c>
      <c r="AH44">
        <f t="shared" si="36"/>
        <v>165.36</v>
      </c>
      <c r="AI44">
        <f t="shared" si="36"/>
        <v>160.32</v>
      </c>
      <c r="AJ44">
        <f t="shared" si="36"/>
        <v>160.32</v>
      </c>
      <c r="AK44">
        <f t="shared" si="36"/>
        <v>158.54</v>
      </c>
      <c r="AL44">
        <f t="shared" si="36"/>
        <v>160.38999999999999</v>
      </c>
      <c r="AM44">
        <f t="shared" si="36"/>
        <v>162.06</v>
      </c>
      <c r="AN44">
        <f t="shared" si="36"/>
        <v>169.15</v>
      </c>
      <c r="AO44">
        <f t="shared" si="31"/>
        <v>168.96</v>
      </c>
      <c r="AP44">
        <f t="shared" si="31"/>
        <v>153.13</v>
      </c>
      <c r="AQ44">
        <f t="shared" si="31"/>
        <v>151.47</v>
      </c>
      <c r="AR44">
        <f t="shared" si="31"/>
        <v>149.55000000000001</v>
      </c>
      <c r="AS44">
        <f t="shared" si="31"/>
        <v>146.29</v>
      </c>
      <c r="AU44" t="s">
        <v>75</v>
      </c>
      <c r="AV44">
        <f t="shared" si="34"/>
        <v>-2.9233150750178593E-4</v>
      </c>
      <c r="AW44">
        <f t="shared" si="34"/>
        <v>-1.1898190739037089E-4</v>
      </c>
      <c r="AX44">
        <f t="shared" si="34"/>
        <v>1.3344919620135169E-4</v>
      </c>
      <c r="AY44">
        <f t="shared" si="34"/>
        <v>3.3811098860713038E-4</v>
      </c>
      <c r="AZ44">
        <f t="shared" si="34"/>
        <v>-4.1474108306671409E-4</v>
      </c>
      <c r="BA44">
        <f t="shared" si="34"/>
        <v>-1.6133020150822189E-4</v>
      </c>
      <c r="BB44">
        <f t="shared" si="34"/>
        <v>-1.262800779041271E-4</v>
      </c>
      <c r="BC44">
        <f t="shared" si="34"/>
        <v>3.671417663527622E-4</v>
      </c>
      <c r="BD44">
        <f t="shared" si="34"/>
        <v>1.4914380408764542E-4</v>
      </c>
      <c r="BE44">
        <f t="shared" si="34"/>
        <v>-3.047895500725702E-4</v>
      </c>
      <c r="BF44">
        <f t="shared" si="34"/>
        <v>0</v>
      </c>
      <c r="BG44">
        <f t="shared" si="34"/>
        <v>-1.1102794411177652E-4</v>
      </c>
      <c r="BH44">
        <f t="shared" si="34"/>
        <v>1.1668979437365929E-4</v>
      </c>
      <c r="BI44">
        <f t="shared" si="34"/>
        <v>1.0412120456387655E-4</v>
      </c>
      <c r="BJ44">
        <f t="shared" si="34"/>
        <v>4.3749228680735547E-4</v>
      </c>
      <c r="BK44">
        <f t="shared" si="34"/>
        <v>-1.123263375702026E-5</v>
      </c>
      <c r="BL44">
        <f t="shared" si="32"/>
        <v>-9.3690814393939466E-4</v>
      </c>
      <c r="BM44">
        <f t="shared" si="32"/>
        <v>-1.0840462352249701E-4</v>
      </c>
      <c r="BN44">
        <f t="shared" si="32"/>
        <v>-1.2675777381659654E-4</v>
      </c>
      <c r="BO44">
        <f t="shared" si="32"/>
        <v>-2.1798729521899156E-4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-0.1290188140033342</v>
      </c>
      <c r="BZ44">
        <f t="shared" si="20"/>
        <v>10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67.414000000000001</v>
      </c>
      <c r="C45">
        <f>VLOOKUP(CONCATENATE($A45,"_",C$4),assets_m6!$A:$D,4,FALSE)</f>
        <v>65.528000000000006</v>
      </c>
      <c r="D45">
        <f>VLOOKUP(CONCATENATE($A45,"_",D$4),assets_m6!$A:$D,4,FALSE)</f>
        <v>65.647999999999996</v>
      </c>
      <c r="E45">
        <f>VLOOKUP(CONCATENATE($A45,"_",E$4),assets_m6!$A:$D,4,FALSE)</f>
        <v>65.798000000000002</v>
      </c>
      <c r="F45">
        <f>VLOOKUP(CONCATENATE($A45,"_",F$4),assets_m6!$A:$D,4,FALSE)</f>
        <v>66.835999999999999</v>
      </c>
      <c r="G45">
        <f>VLOOKUP(CONCATENATE($A45,"_",G$4),assets_m6!$A:$D,4,FALSE)</f>
        <v>64.599999999999994</v>
      </c>
      <c r="H45">
        <f>VLOOKUP(CONCATENATE($A45,"_",H$4),assets_m6!$A:$D,4,FALSE)</f>
        <v>64.072000000000003</v>
      </c>
      <c r="I45">
        <f>VLOOKUP(CONCATENATE($A45,"_",I$4),assets_m6!$A:$D,4,FALSE)</f>
        <v>63.552</v>
      </c>
      <c r="J45">
        <f>VLOOKUP(CONCATENATE($A45,"_",J$4),assets_m6!$A:$D,4,FALSE)</f>
        <v>63.262</v>
      </c>
      <c r="K45">
        <f>VLOOKUP(CONCATENATE($A45,"_",K$4),assets_m6!$A:$D,4,FALSE)</f>
        <v>63.201999999999998</v>
      </c>
      <c r="L45">
        <f>VLOOKUP(CONCATENATE($A45,"_",L$4),assets_m6!$A:$D,4,FALSE)</f>
        <v>62.503</v>
      </c>
      <c r="M45" t="e">
        <f>VLOOKUP(CONCATENATE($A45,"_",M$4),assets_m6!$A:$D,4,FALSE)</f>
        <v>#N/A</v>
      </c>
      <c r="N45">
        <f>VLOOKUP(CONCATENATE($A45,"_",N$4),assets_m6!$A:$D,4,FALSE)</f>
        <v>63.003</v>
      </c>
      <c r="O45">
        <f>VLOOKUP(CONCATENATE($A45,"_",O$4),assets_m6!$A:$D,4,FALSE)</f>
        <v>64.771000000000001</v>
      </c>
      <c r="P45">
        <f>VLOOKUP(CONCATENATE($A45,"_",P$4),assets_m6!$A:$D,4,FALSE)</f>
        <v>65.2</v>
      </c>
      <c r="Q45">
        <f>VLOOKUP(CONCATENATE($A45,"_",Q$4),assets_m6!$A:$D,4,FALSE)</f>
        <v>65.95</v>
      </c>
      <c r="R45">
        <f>VLOOKUP(CONCATENATE($A45,"_",R$4),assets_m6!$A:$D,4,FALSE)</f>
        <v>66.849000000000004</v>
      </c>
      <c r="S45">
        <f>VLOOKUP(CONCATENATE($A45,"_",S$4),assets_m6!$A:$D,4,FALSE)</f>
        <v>64.111999999999995</v>
      </c>
      <c r="T45">
        <f>VLOOKUP(CONCATENATE($A45,"_",T$4),assets_m6!$A:$D,4,FALSE)</f>
        <v>64.012</v>
      </c>
      <c r="U45">
        <f>VLOOKUP(CONCATENATE($A45,"_",U$4),assets_m6!$A:$D,4,FALSE)</f>
        <v>64.212000000000003</v>
      </c>
      <c r="V45">
        <f>VLOOKUP(CONCATENATE($A45,"_",V$4),assets_m6!$A:$D,4,FALSE)</f>
        <v>62.652999999999999</v>
      </c>
      <c r="X45" t="str">
        <f t="shared" si="16"/>
        <v>FTV</v>
      </c>
      <c r="Y45">
        <f t="shared" si="16"/>
        <v>67.414000000000001</v>
      </c>
      <c r="Z45">
        <f t="shared" si="36"/>
        <v>65.528000000000006</v>
      </c>
      <c r="AA45">
        <f t="shared" si="36"/>
        <v>65.647999999999996</v>
      </c>
      <c r="AB45">
        <f t="shared" si="36"/>
        <v>65.798000000000002</v>
      </c>
      <c r="AC45">
        <f t="shared" si="36"/>
        <v>66.835999999999999</v>
      </c>
      <c r="AD45">
        <f t="shared" si="36"/>
        <v>64.599999999999994</v>
      </c>
      <c r="AE45">
        <f t="shared" si="36"/>
        <v>64.072000000000003</v>
      </c>
      <c r="AF45">
        <f t="shared" si="36"/>
        <v>63.552</v>
      </c>
      <c r="AG45">
        <f t="shared" si="36"/>
        <v>63.262</v>
      </c>
      <c r="AH45">
        <f t="shared" si="36"/>
        <v>63.201999999999998</v>
      </c>
      <c r="AI45">
        <f t="shared" si="36"/>
        <v>62.503</v>
      </c>
      <c r="AJ45">
        <f t="shared" si="36"/>
        <v>62.503</v>
      </c>
      <c r="AK45">
        <f t="shared" si="36"/>
        <v>63.003</v>
      </c>
      <c r="AL45">
        <f t="shared" si="36"/>
        <v>64.771000000000001</v>
      </c>
      <c r="AM45">
        <f t="shared" si="36"/>
        <v>65.2</v>
      </c>
      <c r="AN45">
        <f t="shared" si="36"/>
        <v>65.95</v>
      </c>
      <c r="AO45">
        <f t="shared" si="31"/>
        <v>66.849000000000004</v>
      </c>
      <c r="AP45">
        <f t="shared" si="31"/>
        <v>64.111999999999995</v>
      </c>
      <c r="AQ45">
        <f t="shared" si="31"/>
        <v>64.012</v>
      </c>
      <c r="AR45">
        <f t="shared" si="31"/>
        <v>64.212000000000003</v>
      </c>
      <c r="AS45">
        <f t="shared" si="31"/>
        <v>62.652999999999999</v>
      </c>
      <c r="AU45" t="s">
        <v>76</v>
      </c>
      <c r="AV45">
        <f t="shared" si="34"/>
        <v>-2.7976384727207936E-4</v>
      </c>
      <c r="AW45">
        <f t="shared" si="34"/>
        <v>1.8312782322059324E-5</v>
      </c>
      <c r="AX45">
        <f t="shared" si="34"/>
        <v>2.2849134779430554E-5</v>
      </c>
      <c r="AY45">
        <f t="shared" si="34"/>
        <v>1.5775555488008704E-4</v>
      </c>
      <c r="AZ45">
        <f t="shared" si="34"/>
        <v>-3.3455024238434439E-4</v>
      </c>
      <c r="BA45">
        <f t="shared" si="34"/>
        <v>-8.1733746130029667E-5</v>
      </c>
      <c r="BB45">
        <f t="shared" si="34"/>
        <v>-8.1158696466475689E-5</v>
      </c>
      <c r="BC45">
        <f t="shared" si="34"/>
        <v>-4.5631923464249613E-5</v>
      </c>
      <c r="BD45">
        <f t="shared" si="34"/>
        <v>-9.4843666023840964E-6</v>
      </c>
      <c r="BE45">
        <f t="shared" si="34"/>
        <v>-1.1059776589348408E-4</v>
      </c>
      <c r="BF45">
        <f t="shared" si="34"/>
        <v>0</v>
      </c>
      <c r="BG45">
        <f t="shared" si="34"/>
        <v>7.9996160184311153E-5</v>
      </c>
      <c r="BH45">
        <f t="shared" si="34"/>
        <v>2.8062155770360156E-4</v>
      </c>
      <c r="BI45">
        <f t="shared" si="34"/>
        <v>6.6233345169906601E-5</v>
      </c>
      <c r="BJ45">
        <f t="shared" si="34"/>
        <v>1.1503067484662575E-4</v>
      </c>
      <c r="BK45">
        <f t="shared" si="34"/>
        <v>1.3631539044730871E-4</v>
      </c>
      <c r="BL45">
        <f t="shared" si="32"/>
        <v>-4.0943020838008176E-4</v>
      </c>
      <c r="BM45">
        <f t="shared" si="32"/>
        <v>-1.5597704017967672E-5</v>
      </c>
      <c r="BN45">
        <f t="shared" si="32"/>
        <v>3.1244141723427306E-5</v>
      </c>
      <c r="BO45">
        <f t="shared" si="32"/>
        <v>-2.427895097489573E-4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-7.0623312665025112E-2</v>
      </c>
      <c r="BZ45">
        <f t="shared" si="20"/>
        <v>41</v>
      </c>
      <c r="CA45">
        <f t="shared" si="21"/>
        <v>3</v>
      </c>
      <c r="CB45">
        <f t="shared" si="22"/>
        <v>7.9999999999999988E-2</v>
      </c>
      <c r="CC45">
        <f t="shared" si="23"/>
        <v>0</v>
      </c>
      <c r="CD45">
        <f t="shared" si="24"/>
        <v>0</v>
      </c>
      <c r="CE45">
        <f t="shared" si="25"/>
        <v>1</v>
      </c>
      <c r="CF45">
        <f t="shared" si="26"/>
        <v>0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1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118.12</v>
      </c>
      <c r="C46">
        <f>VLOOKUP(CONCATENATE($A46,"_",C$4),assets_m6!$A:$D,4,FALSE)</f>
        <v>115.07</v>
      </c>
      <c r="D46">
        <f>VLOOKUP(CONCATENATE($A46,"_",D$4),assets_m6!$A:$D,4,FALSE)</f>
        <v>114.77</v>
      </c>
      <c r="E46">
        <f>VLOOKUP(CONCATENATE($A46,"_",E$4),assets_m6!$A:$D,4,FALSE)</f>
        <v>114.7</v>
      </c>
      <c r="F46">
        <f>VLOOKUP(CONCATENATE($A46,"_",F$4),assets_m6!$A:$D,4,FALSE)</f>
        <v>117.7</v>
      </c>
      <c r="G46">
        <f>VLOOKUP(CONCATENATE($A46,"_",G$4),assets_m6!$A:$D,4,FALSE)</f>
        <v>111.3</v>
      </c>
      <c r="H46">
        <f>VLOOKUP(CONCATENATE($A46,"_",H$4),assets_m6!$A:$D,4,FALSE)</f>
        <v>110.34</v>
      </c>
      <c r="I46">
        <f>VLOOKUP(CONCATENATE($A46,"_",I$4),assets_m6!$A:$D,4,FALSE)</f>
        <v>109.91</v>
      </c>
      <c r="J46">
        <f>VLOOKUP(CONCATENATE($A46,"_",J$4),assets_m6!$A:$D,4,FALSE)</f>
        <v>109.15</v>
      </c>
      <c r="K46">
        <f>VLOOKUP(CONCATENATE($A46,"_",K$4),assets_m6!$A:$D,4,FALSE)</f>
        <v>110.55</v>
      </c>
      <c r="L46">
        <f>VLOOKUP(CONCATENATE($A46,"_",L$4),assets_m6!$A:$D,4,FALSE)</f>
        <v>108.68</v>
      </c>
      <c r="M46" t="e">
        <f>VLOOKUP(CONCATENATE($A46,"_",M$4),assets_m6!$A:$D,4,FALSE)</f>
        <v>#N/A</v>
      </c>
      <c r="N46">
        <f>VLOOKUP(CONCATENATE($A46,"_",N$4),assets_m6!$A:$D,4,FALSE)</f>
        <v>107.48</v>
      </c>
      <c r="O46">
        <f>VLOOKUP(CONCATENATE($A46,"_",O$4),assets_m6!$A:$D,4,FALSE)</f>
        <v>110.48</v>
      </c>
      <c r="P46">
        <f>VLOOKUP(CONCATENATE($A46,"_",P$4),assets_m6!$A:$D,4,FALSE)</f>
        <v>109.42</v>
      </c>
      <c r="Q46">
        <f>VLOOKUP(CONCATENATE($A46,"_",Q$4),assets_m6!$A:$D,4,FALSE)</f>
        <v>111.78</v>
      </c>
      <c r="R46">
        <f>VLOOKUP(CONCATENATE($A46,"_",R$4),assets_m6!$A:$D,4,FALSE)</f>
        <v>111.87</v>
      </c>
      <c r="S46">
        <f>VLOOKUP(CONCATENATE($A46,"_",S$4),assets_m6!$A:$D,4,FALSE)</f>
        <v>105.31</v>
      </c>
      <c r="T46">
        <f>VLOOKUP(CONCATENATE($A46,"_",T$4),assets_m6!$A:$D,4,FALSE)</f>
        <v>105.87</v>
      </c>
      <c r="U46">
        <f>VLOOKUP(CONCATENATE($A46,"_",U$4),assets_m6!$A:$D,4,FALSE)</f>
        <v>103.9</v>
      </c>
      <c r="V46">
        <f>VLOOKUP(CONCATENATE($A46,"_",V$4),assets_m6!$A:$D,4,FALSE)</f>
        <v>103.63</v>
      </c>
      <c r="X46" t="str">
        <f t="shared" si="16"/>
        <v>GOOG</v>
      </c>
      <c r="Y46">
        <f t="shared" si="16"/>
        <v>118.12</v>
      </c>
      <c r="Z46">
        <f t="shared" si="36"/>
        <v>115.07</v>
      </c>
      <c r="AA46">
        <f t="shared" si="36"/>
        <v>114.77</v>
      </c>
      <c r="AB46">
        <f t="shared" si="36"/>
        <v>114.7</v>
      </c>
      <c r="AC46">
        <f t="shared" si="36"/>
        <v>117.7</v>
      </c>
      <c r="AD46">
        <f t="shared" si="36"/>
        <v>111.3</v>
      </c>
      <c r="AE46">
        <f t="shared" si="36"/>
        <v>110.34</v>
      </c>
      <c r="AF46">
        <f t="shared" si="36"/>
        <v>109.91</v>
      </c>
      <c r="AG46">
        <f t="shared" si="36"/>
        <v>109.15</v>
      </c>
      <c r="AH46">
        <f t="shared" si="36"/>
        <v>110.55</v>
      </c>
      <c r="AI46">
        <f t="shared" si="36"/>
        <v>108.68</v>
      </c>
      <c r="AJ46">
        <f t="shared" si="36"/>
        <v>108.68</v>
      </c>
      <c r="AK46">
        <f t="shared" si="36"/>
        <v>107.48</v>
      </c>
      <c r="AL46">
        <f t="shared" si="36"/>
        <v>110.48</v>
      </c>
      <c r="AM46">
        <f t="shared" si="36"/>
        <v>109.42</v>
      </c>
      <c r="AN46">
        <f t="shared" si="36"/>
        <v>111.78</v>
      </c>
      <c r="AO46">
        <f t="shared" si="31"/>
        <v>111.87</v>
      </c>
      <c r="AP46">
        <f t="shared" si="31"/>
        <v>105.31</v>
      </c>
      <c r="AQ46">
        <f t="shared" si="31"/>
        <v>105.87</v>
      </c>
      <c r="AR46">
        <f t="shared" si="31"/>
        <v>103.9</v>
      </c>
      <c r="AS46">
        <f t="shared" si="31"/>
        <v>103.63</v>
      </c>
      <c r="AU46" t="s">
        <v>77</v>
      </c>
      <c r="AV46">
        <f t="shared" si="34"/>
        <v>-2.5821198780900874E-4</v>
      </c>
      <c r="AW46">
        <f t="shared" si="34"/>
        <v>-2.6071087164334505E-5</v>
      </c>
      <c r="AX46">
        <f t="shared" si="34"/>
        <v>-6.0991548314013404E-6</v>
      </c>
      <c r="AY46">
        <f t="shared" si="34"/>
        <v>2.6155187445510024E-4</v>
      </c>
      <c r="AZ46">
        <f t="shared" si="34"/>
        <v>-5.4375531011045081E-4</v>
      </c>
      <c r="BA46">
        <f t="shared" si="34"/>
        <v>-8.6253369272236652E-5</v>
      </c>
      <c r="BB46">
        <f t="shared" si="34"/>
        <v>-3.8970454957405009E-5</v>
      </c>
      <c r="BC46">
        <f t="shared" si="34"/>
        <v>-6.9147484305339912E-5</v>
      </c>
      <c r="BD46">
        <f t="shared" si="34"/>
        <v>1.2826385707741562E-4</v>
      </c>
      <c r="BE46">
        <f t="shared" si="34"/>
        <v>-1.6915422885572053E-4</v>
      </c>
      <c r="BF46">
        <f t="shared" si="34"/>
        <v>0</v>
      </c>
      <c r="BG46">
        <f t="shared" si="34"/>
        <v>-1.1041589988958435E-4</v>
      </c>
      <c r="BH46">
        <f t="shared" si="34"/>
        <v>2.791216970599181E-4</v>
      </c>
      <c r="BI46">
        <f t="shared" si="34"/>
        <v>-9.5944967414916935E-5</v>
      </c>
      <c r="BJ46">
        <f t="shared" si="34"/>
        <v>2.156826905501736E-4</v>
      </c>
      <c r="BK46">
        <f t="shared" si="34"/>
        <v>8.0515297906605313E-6</v>
      </c>
      <c r="BL46">
        <f t="shared" si="32"/>
        <v>-5.8639492267810868E-4</v>
      </c>
      <c r="BM46">
        <f t="shared" si="32"/>
        <v>5.3176336530244251E-5</v>
      </c>
      <c r="BN46">
        <f t="shared" si="32"/>
        <v>-1.8607726456975525E-4</v>
      </c>
      <c r="BO46">
        <f t="shared" si="32"/>
        <v>-2.5986525505294538E-5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-0.1226718591263123</v>
      </c>
      <c r="BZ46">
        <f t="shared" si="20"/>
        <v>12</v>
      </c>
      <c r="CA46">
        <f t="shared" si="21"/>
        <v>1</v>
      </c>
      <c r="CB46">
        <f t="shared" si="22"/>
        <v>0.24</v>
      </c>
      <c r="CC46">
        <f t="shared" si="23"/>
        <v>1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1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158.15700000000001</v>
      </c>
      <c r="C47">
        <f>VLOOKUP(CONCATENATE($A47,"_",C$4),assets_m6!$A:$D,4,FALSE)</f>
        <v>155.28800000000001</v>
      </c>
      <c r="D47">
        <f>VLOOKUP(CONCATENATE($A47,"_",D$4),assets_m6!$A:$D,4,FALSE)</f>
        <v>156.06899999999999</v>
      </c>
      <c r="E47">
        <f>VLOOKUP(CONCATENATE($A47,"_",E$4),assets_m6!$A:$D,4,FALSE)</f>
        <v>155.60400000000001</v>
      </c>
      <c r="F47">
        <f>VLOOKUP(CONCATENATE($A47,"_",F$4),assets_m6!$A:$D,4,FALSE)</f>
        <v>158.02799999999999</v>
      </c>
      <c r="G47">
        <f>VLOOKUP(CONCATENATE($A47,"_",G$4),assets_m6!$A:$D,4,FALSE)</f>
        <v>154.76300000000001</v>
      </c>
      <c r="H47">
        <f>VLOOKUP(CONCATENATE($A47,"_",H$4),assets_m6!$A:$D,4,FALSE)</f>
        <v>155.48599999999999</v>
      </c>
      <c r="I47">
        <f>VLOOKUP(CONCATENATE($A47,"_",I$4),assets_m6!$A:$D,4,FALSE)</f>
        <v>154.55600000000001</v>
      </c>
      <c r="J47">
        <f>VLOOKUP(CONCATENATE($A47,"_",J$4),assets_m6!$A:$D,4,FALSE)</f>
        <v>154.358</v>
      </c>
      <c r="K47">
        <f>VLOOKUP(CONCATENATE($A47,"_",K$4),assets_m6!$A:$D,4,FALSE)</f>
        <v>156.01499999999999</v>
      </c>
      <c r="L47">
        <f>VLOOKUP(CONCATENATE($A47,"_",L$4),assets_m6!$A:$D,4,FALSE)</f>
        <v>156.482</v>
      </c>
      <c r="M47" t="e">
        <f>VLOOKUP(CONCATENATE($A47,"_",M$4),assets_m6!$A:$D,4,FALSE)</f>
        <v>#N/A</v>
      </c>
      <c r="N47">
        <f>VLOOKUP(CONCATENATE($A47,"_",N$4),assets_m6!$A:$D,4,FALSE)</f>
        <v>156.62200000000001</v>
      </c>
      <c r="O47">
        <f>VLOOKUP(CONCATENATE($A47,"_",O$4),assets_m6!$A:$D,4,FALSE)</f>
        <v>161.15899999999999</v>
      </c>
      <c r="P47">
        <f>VLOOKUP(CONCATENATE($A47,"_",P$4),assets_m6!$A:$D,4,FALSE)</f>
        <v>161.149</v>
      </c>
      <c r="Q47">
        <f>VLOOKUP(CONCATENATE($A47,"_",Q$4),assets_m6!$A:$D,4,FALSE)</f>
        <v>162.005</v>
      </c>
      <c r="R47">
        <f>VLOOKUP(CONCATENATE($A47,"_",R$4),assets_m6!$A:$D,4,FALSE)</f>
        <v>162.35400000000001</v>
      </c>
      <c r="S47">
        <f>VLOOKUP(CONCATENATE($A47,"_",S$4),assets_m6!$A:$D,4,FALSE)</f>
        <v>157.16900000000001</v>
      </c>
      <c r="T47">
        <f>VLOOKUP(CONCATENATE($A47,"_",T$4),assets_m6!$A:$D,4,FALSE)</f>
        <v>155.52699999999999</v>
      </c>
      <c r="U47">
        <f>VLOOKUP(CONCATENATE($A47,"_",U$4),assets_m6!$A:$D,4,FALSE)</f>
        <v>153.65600000000001</v>
      </c>
      <c r="V47">
        <f>VLOOKUP(CONCATENATE($A47,"_",V$4),assets_m6!$A:$D,4,FALSE)</f>
        <v>153.92500000000001</v>
      </c>
      <c r="X47" t="str">
        <f t="shared" si="16"/>
        <v>GPC</v>
      </c>
      <c r="Y47">
        <f t="shared" si="16"/>
        <v>158.15700000000001</v>
      </c>
      <c r="Z47">
        <f t="shared" si="36"/>
        <v>155.28800000000001</v>
      </c>
      <c r="AA47">
        <f t="shared" si="36"/>
        <v>156.06899999999999</v>
      </c>
      <c r="AB47">
        <f t="shared" si="36"/>
        <v>155.60400000000001</v>
      </c>
      <c r="AC47">
        <f t="shared" si="36"/>
        <v>158.02799999999999</v>
      </c>
      <c r="AD47">
        <f t="shared" si="36"/>
        <v>154.76300000000001</v>
      </c>
      <c r="AE47">
        <f t="shared" si="36"/>
        <v>155.48599999999999</v>
      </c>
      <c r="AF47">
        <f t="shared" si="36"/>
        <v>154.55600000000001</v>
      </c>
      <c r="AG47">
        <f t="shared" si="36"/>
        <v>154.358</v>
      </c>
      <c r="AH47">
        <f t="shared" si="36"/>
        <v>156.01499999999999</v>
      </c>
      <c r="AI47">
        <f t="shared" si="36"/>
        <v>156.482</v>
      </c>
      <c r="AJ47">
        <f t="shared" si="36"/>
        <v>156.482</v>
      </c>
      <c r="AK47">
        <f t="shared" si="36"/>
        <v>156.62200000000001</v>
      </c>
      <c r="AL47">
        <f t="shared" si="36"/>
        <v>161.15899999999999</v>
      </c>
      <c r="AM47">
        <f t="shared" si="36"/>
        <v>161.149</v>
      </c>
      <c r="AN47">
        <f t="shared" si="36"/>
        <v>162.005</v>
      </c>
      <c r="AO47">
        <f t="shared" si="31"/>
        <v>162.35400000000001</v>
      </c>
      <c r="AP47">
        <f t="shared" si="31"/>
        <v>157.16900000000001</v>
      </c>
      <c r="AQ47">
        <f t="shared" si="31"/>
        <v>155.52699999999999</v>
      </c>
      <c r="AR47">
        <f t="shared" si="31"/>
        <v>153.65600000000001</v>
      </c>
      <c r="AS47">
        <f t="shared" si="31"/>
        <v>153.92500000000001</v>
      </c>
      <c r="AU47" t="s">
        <v>79</v>
      </c>
      <c r="AV47">
        <f t="shared" si="34"/>
        <v>-1.8140202457052167E-4</v>
      </c>
      <c r="AW47">
        <f t="shared" si="34"/>
        <v>5.0293647931583733E-5</v>
      </c>
      <c r="AX47">
        <f t="shared" si="34"/>
        <v>-2.9794513964975427E-5</v>
      </c>
      <c r="AY47">
        <f t="shared" si="34"/>
        <v>1.5578005706794027E-4</v>
      </c>
      <c r="AZ47">
        <f t="shared" si="34"/>
        <v>-2.0660895537499599E-4</v>
      </c>
      <c r="BA47">
        <f t="shared" si="34"/>
        <v>4.6716592467190784E-5</v>
      </c>
      <c r="BB47">
        <f t="shared" si="34"/>
        <v>-5.9812458999522692E-5</v>
      </c>
      <c r="BC47">
        <f t="shared" si="34"/>
        <v>-1.281089055099818E-5</v>
      </c>
      <c r="BD47">
        <f t="shared" si="34"/>
        <v>1.0734785369076966E-4</v>
      </c>
      <c r="BE47">
        <f t="shared" si="34"/>
        <v>2.9933019260969331E-5</v>
      </c>
      <c r="BF47">
        <f t="shared" si="34"/>
        <v>0</v>
      </c>
      <c r="BG47">
        <f t="shared" si="34"/>
        <v>8.9467159162085606E-6</v>
      </c>
      <c r="BH47">
        <f t="shared" si="34"/>
        <v>2.8967833382283317E-4</v>
      </c>
      <c r="BI47">
        <f t="shared" si="34"/>
        <v>-6.205052153457707E-7</v>
      </c>
      <c r="BJ47">
        <f t="shared" si="34"/>
        <v>5.311854246690917E-5</v>
      </c>
      <c r="BK47">
        <f t="shared" si="34"/>
        <v>2.1542544983180642E-5</v>
      </c>
      <c r="BL47">
        <f t="shared" si="32"/>
        <v>-3.193638592212081E-4</v>
      </c>
      <c r="BM47">
        <f t="shared" si="32"/>
        <v>-1.044735284948065E-4</v>
      </c>
      <c r="BN47">
        <f t="shared" si="32"/>
        <v>-1.2030065519170183E-4</v>
      </c>
      <c r="BO47">
        <f t="shared" si="32"/>
        <v>1.7506638204821515E-5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-2.6758221261151887E-2</v>
      </c>
      <c r="BZ47">
        <f t="shared" si="20"/>
        <v>83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22.38</v>
      </c>
      <c r="C48">
        <f>VLOOKUP(CONCATENATE($A48,"_",C$4),assets_m6!$A:$D,4,FALSE)</f>
        <v>22.61</v>
      </c>
      <c r="D48">
        <f>VLOOKUP(CONCATENATE($A48,"_",D$4),assets_m6!$A:$D,4,FALSE)</f>
        <v>23.03</v>
      </c>
      <c r="E48">
        <f>VLOOKUP(CONCATENATE($A48,"_",E$4),assets_m6!$A:$D,4,FALSE)</f>
        <v>23.29</v>
      </c>
      <c r="F48">
        <f>VLOOKUP(CONCATENATE($A48,"_",F$4),assets_m6!$A:$D,4,FALSE)</f>
        <v>23.02</v>
      </c>
      <c r="G48">
        <f>VLOOKUP(CONCATENATE($A48,"_",G$4),assets_m6!$A:$D,4,FALSE)</f>
        <v>23.07</v>
      </c>
      <c r="H48">
        <f>VLOOKUP(CONCATENATE($A48,"_",H$4),assets_m6!$A:$D,4,FALSE)</f>
        <v>23.49</v>
      </c>
      <c r="I48">
        <f>VLOOKUP(CONCATENATE($A48,"_",I$4),assets_m6!$A:$D,4,FALSE)</f>
        <v>22.76</v>
      </c>
      <c r="J48">
        <f>VLOOKUP(CONCATENATE($A48,"_",J$4),assets_m6!$A:$D,4,FALSE)</f>
        <v>22.25</v>
      </c>
      <c r="K48">
        <f>VLOOKUP(CONCATENATE($A48,"_",K$4),assets_m6!$A:$D,4,FALSE)</f>
        <v>21.73</v>
      </c>
      <c r="L48">
        <f>VLOOKUP(CONCATENATE($A48,"_",L$4),assets_m6!$A:$D,4,FALSE)</f>
        <v>21.89</v>
      </c>
      <c r="M48" t="e">
        <f>VLOOKUP(CONCATENATE($A48,"_",M$4),assets_m6!$A:$D,4,FALSE)</f>
        <v>#N/A</v>
      </c>
      <c r="N48">
        <f>VLOOKUP(CONCATENATE($A48,"_",N$4),assets_m6!$A:$D,4,FALSE)</f>
        <v>21.72</v>
      </c>
      <c r="O48">
        <f>VLOOKUP(CONCATENATE($A48,"_",O$4),assets_m6!$A:$D,4,FALSE)</f>
        <v>21.14</v>
      </c>
      <c r="P48">
        <f>VLOOKUP(CONCATENATE($A48,"_",P$4),assets_m6!$A:$D,4,FALSE)</f>
        <v>21.26</v>
      </c>
      <c r="Q48">
        <f>VLOOKUP(CONCATENATE($A48,"_",Q$4),assets_m6!$A:$D,4,FALSE)</f>
        <v>21.87</v>
      </c>
      <c r="R48">
        <f>VLOOKUP(CONCATENATE($A48,"_",R$4),assets_m6!$A:$D,4,FALSE)</f>
        <v>22.21</v>
      </c>
      <c r="S48">
        <f>VLOOKUP(CONCATENATE($A48,"_",S$4),assets_m6!$A:$D,4,FALSE)</f>
        <v>22.06</v>
      </c>
      <c r="T48">
        <f>VLOOKUP(CONCATENATE($A48,"_",T$4),assets_m6!$A:$D,4,FALSE)</f>
        <v>22.16</v>
      </c>
      <c r="U48">
        <f>VLOOKUP(CONCATENATE($A48,"_",U$4),assets_m6!$A:$D,4,FALSE)</f>
        <v>21.42</v>
      </c>
      <c r="V48">
        <f>VLOOKUP(CONCATENATE($A48,"_",V$4),assets_m6!$A:$D,4,FALSE)</f>
        <v>21.38</v>
      </c>
      <c r="X48" t="str">
        <f t="shared" si="16"/>
        <v>GSG</v>
      </c>
      <c r="Y48">
        <f t="shared" si="16"/>
        <v>22.38</v>
      </c>
      <c r="Z48">
        <f t="shared" si="36"/>
        <v>22.61</v>
      </c>
      <c r="AA48">
        <f t="shared" si="36"/>
        <v>23.03</v>
      </c>
      <c r="AB48">
        <f t="shared" si="36"/>
        <v>23.29</v>
      </c>
      <c r="AC48">
        <f t="shared" si="36"/>
        <v>23.02</v>
      </c>
      <c r="AD48">
        <f t="shared" si="36"/>
        <v>23.07</v>
      </c>
      <c r="AE48">
        <f t="shared" si="36"/>
        <v>23.49</v>
      </c>
      <c r="AF48">
        <f t="shared" si="36"/>
        <v>22.76</v>
      </c>
      <c r="AG48">
        <f t="shared" si="36"/>
        <v>22.25</v>
      </c>
      <c r="AH48">
        <f t="shared" si="36"/>
        <v>21.73</v>
      </c>
      <c r="AI48">
        <f t="shared" si="36"/>
        <v>21.89</v>
      </c>
      <c r="AJ48">
        <f t="shared" si="36"/>
        <v>21.89</v>
      </c>
      <c r="AK48">
        <f t="shared" si="36"/>
        <v>21.72</v>
      </c>
      <c r="AL48">
        <f t="shared" si="36"/>
        <v>21.14</v>
      </c>
      <c r="AM48">
        <f t="shared" si="36"/>
        <v>21.26</v>
      </c>
      <c r="AN48">
        <f t="shared" si="36"/>
        <v>21.87</v>
      </c>
      <c r="AO48">
        <f t="shared" si="31"/>
        <v>22.21</v>
      </c>
      <c r="AP48">
        <f t="shared" si="31"/>
        <v>22.06</v>
      </c>
      <c r="AQ48">
        <f t="shared" si="31"/>
        <v>22.16</v>
      </c>
      <c r="AR48">
        <f t="shared" si="31"/>
        <v>21.42</v>
      </c>
      <c r="AS48">
        <f t="shared" si="31"/>
        <v>21.38</v>
      </c>
      <c r="AU48" t="s">
        <v>80</v>
      </c>
      <c r="AV48">
        <f t="shared" si="34"/>
        <v>1.0277033065236838E-4</v>
      </c>
      <c r="AW48">
        <f t="shared" si="34"/>
        <v>1.8575851393188929E-4</v>
      </c>
      <c r="AX48">
        <f t="shared" si="34"/>
        <v>1.1289622231871386E-4</v>
      </c>
      <c r="AY48">
        <f t="shared" si="34"/>
        <v>-1.1592958351223684E-4</v>
      </c>
      <c r="AZ48">
        <f t="shared" si="34"/>
        <v>2.1720243266724898E-5</v>
      </c>
      <c r="BA48">
        <f t="shared" si="34"/>
        <v>1.8205461638491467E-4</v>
      </c>
      <c r="BB48">
        <f t="shared" si="34"/>
        <v>-3.1077054065559682E-4</v>
      </c>
      <c r="BC48">
        <f t="shared" si="34"/>
        <v>-2.2407732864674937E-4</v>
      </c>
      <c r="BD48">
        <f t="shared" si="34"/>
        <v>-2.3370786516853912E-4</v>
      </c>
      <c r="BE48">
        <f t="shared" si="34"/>
        <v>7.3630924988495234E-5</v>
      </c>
      <c r="BF48">
        <f t="shared" si="34"/>
        <v>0</v>
      </c>
      <c r="BG48">
        <f t="shared" si="34"/>
        <v>-7.7661032434902556E-5</v>
      </c>
      <c r="BH48">
        <f t="shared" si="34"/>
        <v>-2.670349907918961E-4</v>
      </c>
      <c r="BI48">
        <f t="shared" si="34"/>
        <v>5.6764427625355245E-5</v>
      </c>
      <c r="BJ48">
        <f t="shared" si="34"/>
        <v>2.8692380056443995E-4</v>
      </c>
      <c r="BK48">
        <f t="shared" si="34"/>
        <v>1.5546410608138994E-4</v>
      </c>
      <c r="BL48">
        <f t="shared" si="32"/>
        <v>-6.7537145429987443E-5</v>
      </c>
      <c r="BM48">
        <f t="shared" si="32"/>
        <v>4.533091568449748E-5</v>
      </c>
      <c r="BN48">
        <f t="shared" si="32"/>
        <v>-3.3393501805054082E-4</v>
      </c>
      <c r="BO48">
        <f t="shared" si="32"/>
        <v>-1.8674136321196404E-5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-4.4682752457551385E-2</v>
      </c>
      <c r="BZ48">
        <f t="shared" si="20"/>
        <v>64</v>
      </c>
      <c r="CA48">
        <f t="shared" si="21"/>
        <v>4</v>
      </c>
      <c r="CB48">
        <f t="shared" si="22"/>
        <v>0.12000000000000002</v>
      </c>
      <c r="CC48">
        <f t="shared" si="23"/>
        <v>0</v>
      </c>
      <c r="CD48">
        <f t="shared" si="24"/>
        <v>0</v>
      </c>
      <c r="CE48">
        <f t="shared" si="25"/>
        <v>0</v>
      </c>
      <c r="CF48">
        <f t="shared" si="26"/>
        <v>1</v>
      </c>
      <c r="CG48">
        <f t="shared" si="27"/>
        <v>0</v>
      </c>
      <c r="CI48">
        <f t="shared" si="28"/>
        <v>0</v>
      </c>
      <c r="CJ48">
        <f t="shared" si="29"/>
        <v>0</v>
      </c>
      <c r="CK48">
        <f t="shared" si="29"/>
        <v>0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68.019000000000005</v>
      </c>
      <c r="C49">
        <f>VLOOKUP(CONCATENATE($A49,"_",C$4),assets_m6!$A:$D,4,FALSE)</f>
        <v>66.477000000000004</v>
      </c>
      <c r="D49">
        <f>VLOOKUP(CONCATENATE($A49,"_",D$4),assets_m6!$A:$D,4,FALSE)</f>
        <v>66.397999999999996</v>
      </c>
      <c r="E49">
        <f>VLOOKUP(CONCATENATE($A49,"_",E$4),assets_m6!$A:$D,4,FALSE)</f>
        <v>66.27</v>
      </c>
      <c r="F49">
        <f>VLOOKUP(CONCATENATE($A49,"_",F$4),assets_m6!$A:$D,4,FALSE)</f>
        <v>66.902000000000001</v>
      </c>
      <c r="G49">
        <f>VLOOKUP(CONCATENATE($A49,"_",G$4),assets_m6!$A:$D,4,FALSE)</f>
        <v>65.438999999999993</v>
      </c>
      <c r="H49">
        <f>VLOOKUP(CONCATENATE($A49,"_",H$4),assets_m6!$A:$D,4,FALSE)</f>
        <v>64.974999999999994</v>
      </c>
      <c r="I49">
        <f>VLOOKUP(CONCATENATE($A49,"_",I$4),assets_m6!$A:$D,4,FALSE)</f>
        <v>64.302999999999997</v>
      </c>
      <c r="J49">
        <f>VLOOKUP(CONCATENATE($A49,"_",J$4),assets_m6!$A:$D,4,FALSE)</f>
        <v>63.95</v>
      </c>
      <c r="K49">
        <f>VLOOKUP(CONCATENATE($A49,"_",K$4),assets_m6!$A:$D,4,FALSE)</f>
        <v>64.795000000000002</v>
      </c>
      <c r="L49">
        <f>VLOOKUP(CONCATENATE($A49,"_",L$4),assets_m6!$A:$D,4,FALSE)</f>
        <v>64.626000000000005</v>
      </c>
      <c r="M49" t="e">
        <f>VLOOKUP(CONCATENATE($A49,"_",M$4),assets_m6!$A:$D,4,FALSE)</f>
        <v>#N/A</v>
      </c>
      <c r="N49">
        <f>VLOOKUP(CONCATENATE($A49,"_",N$4),assets_m6!$A:$D,4,FALSE)</f>
        <v>64.635999999999996</v>
      </c>
      <c r="O49">
        <f>VLOOKUP(CONCATENATE($A49,"_",O$4),assets_m6!$A:$D,4,FALSE)</f>
        <v>65.382000000000005</v>
      </c>
      <c r="P49">
        <f>VLOOKUP(CONCATENATE($A49,"_",P$4),assets_m6!$A:$D,4,FALSE)</f>
        <v>65.998000000000005</v>
      </c>
      <c r="Q49">
        <f>VLOOKUP(CONCATENATE($A49,"_",Q$4),assets_m6!$A:$D,4,FALSE)</f>
        <v>66.644000000000005</v>
      </c>
      <c r="R49">
        <f>VLOOKUP(CONCATENATE($A49,"_",R$4),assets_m6!$A:$D,4,FALSE)</f>
        <v>67.42</v>
      </c>
      <c r="S49">
        <f>VLOOKUP(CONCATENATE($A49,"_",S$4),assets_m6!$A:$D,4,FALSE)</f>
        <v>65.947999999999993</v>
      </c>
      <c r="T49">
        <f>VLOOKUP(CONCATENATE($A49,"_",T$4),assets_m6!$A:$D,4,FALSE)</f>
        <v>65.292000000000002</v>
      </c>
      <c r="U49">
        <f>VLOOKUP(CONCATENATE($A49,"_",U$4),assets_m6!$A:$D,4,FALSE)</f>
        <v>65.331999999999994</v>
      </c>
      <c r="V49">
        <f>VLOOKUP(CONCATENATE($A49,"_",V$4),assets_m6!$A:$D,4,FALSE)</f>
        <v>64.983999999999995</v>
      </c>
      <c r="X49" t="str">
        <f t="shared" si="16"/>
        <v>HIG</v>
      </c>
      <c r="Y49">
        <f t="shared" si="16"/>
        <v>68.019000000000005</v>
      </c>
      <c r="Z49">
        <f t="shared" si="36"/>
        <v>66.477000000000004</v>
      </c>
      <c r="AA49">
        <f t="shared" si="36"/>
        <v>66.397999999999996</v>
      </c>
      <c r="AB49">
        <f t="shared" si="36"/>
        <v>66.27</v>
      </c>
      <c r="AC49">
        <f t="shared" si="36"/>
        <v>66.902000000000001</v>
      </c>
      <c r="AD49">
        <f t="shared" si="36"/>
        <v>65.438999999999993</v>
      </c>
      <c r="AE49">
        <f t="shared" si="36"/>
        <v>64.974999999999994</v>
      </c>
      <c r="AF49">
        <f t="shared" si="36"/>
        <v>64.302999999999997</v>
      </c>
      <c r="AG49">
        <f t="shared" si="36"/>
        <v>63.95</v>
      </c>
      <c r="AH49">
        <f t="shared" si="36"/>
        <v>64.795000000000002</v>
      </c>
      <c r="AI49">
        <f t="shared" si="36"/>
        <v>64.626000000000005</v>
      </c>
      <c r="AJ49">
        <f t="shared" si="36"/>
        <v>64.626000000000005</v>
      </c>
      <c r="AK49">
        <f t="shared" si="36"/>
        <v>64.635999999999996</v>
      </c>
      <c r="AL49">
        <f t="shared" si="36"/>
        <v>65.382000000000005</v>
      </c>
      <c r="AM49">
        <f t="shared" si="36"/>
        <v>65.998000000000005</v>
      </c>
      <c r="AN49">
        <f t="shared" si="36"/>
        <v>66.644000000000005</v>
      </c>
      <c r="AO49">
        <f t="shared" si="31"/>
        <v>67.42</v>
      </c>
      <c r="AP49">
        <f t="shared" si="31"/>
        <v>65.947999999999993</v>
      </c>
      <c r="AQ49">
        <f t="shared" si="31"/>
        <v>65.292000000000002</v>
      </c>
      <c r="AR49">
        <f t="shared" si="31"/>
        <v>65.331999999999994</v>
      </c>
      <c r="AS49">
        <f t="shared" si="31"/>
        <v>64.983999999999995</v>
      </c>
      <c r="AU49" t="s">
        <v>86</v>
      </c>
      <c r="AV49">
        <f t="shared" si="34"/>
        <v>-2.2670136285449677E-4</v>
      </c>
      <c r="AW49">
        <f t="shared" si="34"/>
        <v>-1.1883809437851848E-5</v>
      </c>
      <c r="AX49">
        <f t="shared" si="34"/>
        <v>-1.9277689087020713E-5</v>
      </c>
      <c r="AY49">
        <f t="shared" si="34"/>
        <v>9.5367436245662448E-5</v>
      </c>
      <c r="AZ49">
        <f t="shared" si="34"/>
        <v>-2.1867806642551912E-4</v>
      </c>
      <c r="BA49">
        <f t="shared" si="34"/>
        <v>-7.0905728999526069E-5</v>
      </c>
      <c r="BB49">
        <f t="shared" si="34"/>
        <v>-1.0342439399769098E-4</v>
      </c>
      <c r="BC49">
        <f t="shared" si="34"/>
        <v>-5.4896350092529813E-5</v>
      </c>
      <c r="BD49">
        <f t="shared" si="34"/>
        <v>1.3213448006254869E-4</v>
      </c>
      <c r="BE49">
        <f t="shared" si="34"/>
        <v>-2.6082259433597796E-5</v>
      </c>
      <c r="BF49">
        <f t="shared" si="34"/>
        <v>0</v>
      </c>
      <c r="BG49">
        <f t="shared" si="34"/>
        <v>1.5473648376800212E-6</v>
      </c>
      <c r="BH49">
        <f t="shared" si="34"/>
        <v>1.1541555789343545E-4</v>
      </c>
      <c r="BI49">
        <f t="shared" si="34"/>
        <v>9.421553332721539E-5</v>
      </c>
      <c r="BJ49">
        <f t="shared" si="34"/>
        <v>9.788175399254534E-5</v>
      </c>
      <c r="BK49">
        <f t="shared" si="34"/>
        <v>1.1643958946041597E-4</v>
      </c>
      <c r="BL49">
        <f t="shared" si="32"/>
        <v>-2.1833283892020296E-4</v>
      </c>
      <c r="BM49">
        <f t="shared" si="32"/>
        <v>-9.9472311518164589E-5</v>
      </c>
      <c r="BN49">
        <f t="shared" si="32"/>
        <v>6.1263248177406183E-6</v>
      </c>
      <c r="BO49">
        <f t="shared" si="32"/>
        <v>-5.326639319169764E-5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-4.4619885620194512E-2</v>
      </c>
      <c r="BZ49">
        <f t="shared" si="20"/>
        <v>65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4.9969999999999999</v>
      </c>
      <c r="C50">
        <f>VLOOKUP(CONCATENATE($A50,"_",C$4),assets_m6!$A:$D,4,FALSE)</f>
        <v>4.9459999999999997</v>
      </c>
      <c r="D50">
        <f>VLOOKUP(CONCATENATE($A50,"_",D$4),assets_m6!$A:$D,4,FALSE)</f>
        <v>4.9779999999999998</v>
      </c>
      <c r="E50">
        <f>VLOOKUP(CONCATENATE($A50,"_",E$4),assets_m6!$A:$D,4,FALSE)</f>
        <v>4.9939999999999998</v>
      </c>
      <c r="F50">
        <f>VLOOKUP(CONCATENATE($A50,"_",F$4),assets_m6!$A:$D,4,FALSE)</f>
        <v>5.0220000000000002</v>
      </c>
      <c r="G50">
        <f>VLOOKUP(CONCATENATE($A50,"_",G$4),assets_m6!$A:$D,4,FALSE)</f>
        <v>4.9710000000000001</v>
      </c>
      <c r="H50" t="e">
        <f>VLOOKUP(CONCATENATE($A50,"_",H$4),assets_m6!$A:$D,4,FALSE)</f>
        <v>#N/A</v>
      </c>
      <c r="I50">
        <f>VLOOKUP(CONCATENATE($A50,"_",I$4),assets_m6!$A:$D,4,FALSE)</f>
        <v>4.91</v>
      </c>
      <c r="J50">
        <f>VLOOKUP(CONCATENATE($A50,"_",J$4),assets_m6!$A:$D,4,FALSE)</f>
        <v>4.9020000000000001</v>
      </c>
      <c r="K50">
        <f>VLOOKUP(CONCATENATE($A50,"_",K$4),assets_m6!$A:$D,4,FALSE)</f>
        <v>4.87</v>
      </c>
      <c r="L50">
        <f>VLOOKUP(CONCATENATE($A50,"_",L$4),assets_m6!$A:$D,4,FALSE)</f>
        <v>4.944</v>
      </c>
      <c r="M50">
        <f>VLOOKUP(CONCATENATE($A50,"_",M$4),assets_m6!$A:$D,4,FALSE)</f>
        <v>4.8780000000000001</v>
      </c>
      <c r="N50">
        <f>VLOOKUP(CONCATENATE($A50,"_",N$4),assets_m6!$A:$D,4,FALSE)</f>
        <v>4.9020000000000001</v>
      </c>
      <c r="O50">
        <f>VLOOKUP(CONCATENATE($A50,"_",O$4),assets_m6!$A:$D,4,FALSE)</f>
        <v>4.9260000000000002</v>
      </c>
      <c r="P50">
        <f>VLOOKUP(CONCATENATE($A50,"_",P$4),assets_m6!$A:$D,4,FALSE)</f>
        <v>4.9480000000000004</v>
      </c>
      <c r="Q50">
        <f>VLOOKUP(CONCATENATE($A50,"_",Q$4),assets_m6!$A:$D,4,FALSE)</f>
        <v>4.9779999999999998</v>
      </c>
      <c r="R50">
        <f>VLOOKUP(CONCATENATE($A50,"_",R$4),assets_m6!$A:$D,4,FALSE)</f>
        <v>4.9980000000000002</v>
      </c>
      <c r="S50">
        <f>VLOOKUP(CONCATENATE($A50,"_",S$4),assets_m6!$A:$D,4,FALSE)</f>
        <v>4.944</v>
      </c>
      <c r="T50">
        <f>VLOOKUP(CONCATENATE($A50,"_",T$4),assets_m6!$A:$D,4,FALSE)</f>
        <v>4.944</v>
      </c>
      <c r="U50">
        <f>VLOOKUP(CONCATENATE($A50,"_",U$4),assets_m6!$A:$D,4,FALSE)</f>
        <v>4.93</v>
      </c>
      <c r="V50">
        <f>VLOOKUP(CONCATENATE($A50,"_",V$4),assets_m6!$A:$D,4,FALSE)</f>
        <v>4.8899999999999997</v>
      </c>
      <c r="X50" t="str">
        <f t="shared" si="16"/>
        <v>HIGH.L</v>
      </c>
      <c r="Y50">
        <f t="shared" si="16"/>
        <v>4.9969999999999999</v>
      </c>
      <c r="Z50">
        <f t="shared" si="36"/>
        <v>4.9459999999999997</v>
      </c>
      <c r="AA50">
        <f t="shared" si="36"/>
        <v>4.9779999999999998</v>
      </c>
      <c r="AB50">
        <f t="shared" si="36"/>
        <v>4.9939999999999998</v>
      </c>
      <c r="AC50">
        <f t="shared" si="36"/>
        <v>5.0220000000000002</v>
      </c>
      <c r="AD50">
        <f t="shared" si="36"/>
        <v>4.9710000000000001</v>
      </c>
      <c r="AE50">
        <f t="shared" si="36"/>
        <v>4.9710000000000001</v>
      </c>
      <c r="AF50">
        <f t="shared" si="36"/>
        <v>4.91</v>
      </c>
      <c r="AG50">
        <f t="shared" si="36"/>
        <v>4.9020000000000001</v>
      </c>
      <c r="AH50">
        <f t="shared" si="36"/>
        <v>4.87</v>
      </c>
      <c r="AI50">
        <f t="shared" si="36"/>
        <v>4.944</v>
      </c>
      <c r="AJ50">
        <f t="shared" si="36"/>
        <v>4.8780000000000001</v>
      </c>
      <c r="AK50">
        <f t="shared" si="36"/>
        <v>4.9020000000000001</v>
      </c>
      <c r="AL50">
        <f t="shared" si="36"/>
        <v>4.9260000000000002</v>
      </c>
      <c r="AM50">
        <f t="shared" si="36"/>
        <v>4.9480000000000004</v>
      </c>
      <c r="AN50">
        <f t="shared" si="36"/>
        <v>4.9779999999999998</v>
      </c>
      <c r="AO50">
        <f t="shared" si="31"/>
        <v>4.9980000000000002</v>
      </c>
      <c r="AP50">
        <f t="shared" si="31"/>
        <v>4.944</v>
      </c>
      <c r="AQ50">
        <f t="shared" si="31"/>
        <v>4.944</v>
      </c>
      <c r="AR50">
        <f t="shared" si="31"/>
        <v>4.93</v>
      </c>
      <c r="AS50">
        <f t="shared" si="31"/>
        <v>4.8899999999999997</v>
      </c>
      <c r="AU50" t="s">
        <v>87</v>
      </c>
      <c r="AV50">
        <f t="shared" si="34"/>
        <v>-1.0206123674204553E-4</v>
      </c>
      <c r="AW50">
        <f t="shared" si="34"/>
        <v>6.4698746461787371E-5</v>
      </c>
      <c r="AX50">
        <f t="shared" si="34"/>
        <v>3.2141422257934947E-5</v>
      </c>
      <c r="AY50">
        <f t="shared" si="34"/>
        <v>5.6067280736885206E-5</v>
      </c>
      <c r="AZ50">
        <f t="shared" si="34"/>
        <v>-1.0155316606929541E-4</v>
      </c>
      <c r="BA50">
        <f t="shared" si="34"/>
        <v>0</v>
      </c>
      <c r="BB50">
        <f t="shared" si="34"/>
        <v>-1.2271172802253056E-4</v>
      </c>
      <c r="BC50">
        <f t="shared" si="34"/>
        <v>-1.6293279022403274E-5</v>
      </c>
      <c r="BD50">
        <f t="shared" si="34"/>
        <v>-6.5279477764177947E-5</v>
      </c>
      <c r="BE50">
        <f t="shared" si="34"/>
        <v>1.5195071868583131E-4</v>
      </c>
      <c r="BF50">
        <f t="shared" si="34"/>
        <v>-1.3349514563106764E-4</v>
      </c>
      <c r="BG50">
        <f t="shared" si="34"/>
        <v>4.9200492004920092E-5</v>
      </c>
      <c r="BH50">
        <f t="shared" si="34"/>
        <v>4.895960832313346E-5</v>
      </c>
      <c r="BI50">
        <f t="shared" si="34"/>
        <v>4.4660982541616403E-5</v>
      </c>
      <c r="BJ50">
        <f t="shared" si="34"/>
        <v>6.0630557801130481E-5</v>
      </c>
      <c r="BK50">
        <f t="shared" si="34"/>
        <v>4.0176777822419574E-5</v>
      </c>
      <c r="BL50">
        <f t="shared" si="32"/>
        <v>-1.080432172869153E-4</v>
      </c>
      <c r="BM50">
        <f t="shared" si="32"/>
        <v>0</v>
      </c>
      <c r="BN50">
        <f t="shared" si="32"/>
        <v>-2.8317152103560345E-5</v>
      </c>
      <c r="BO50">
        <f t="shared" si="32"/>
        <v>-8.1135902636916913E-5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-2.1412847708625216E-2</v>
      </c>
      <c r="BZ50">
        <f t="shared" si="20"/>
        <v>86</v>
      </c>
      <c r="CA50">
        <f t="shared" si="21"/>
        <v>5</v>
      </c>
      <c r="CB50">
        <f t="shared" si="22"/>
        <v>0.24000000000000005</v>
      </c>
      <c r="CC50">
        <f t="shared" si="23"/>
        <v>0</v>
      </c>
      <c r="CD50">
        <f t="shared" si="24"/>
        <v>0</v>
      </c>
      <c r="CE50">
        <f t="shared" si="25"/>
        <v>0</v>
      </c>
      <c r="CF50">
        <f t="shared" si="26"/>
        <v>0</v>
      </c>
      <c r="CG50">
        <f t="shared" si="27"/>
        <v>1</v>
      </c>
      <c r="CI50">
        <f t="shared" si="28"/>
        <v>0</v>
      </c>
      <c r="CJ50">
        <f t="shared" si="29"/>
        <v>0</v>
      </c>
      <c r="CK50">
        <f t="shared" si="29"/>
        <v>0</v>
      </c>
      <c r="CL50">
        <f t="shared" si="29"/>
        <v>0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18.504000000000001</v>
      </c>
      <c r="C51">
        <f>VLOOKUP(CONCATENATE($A51,"_",C$4),assets_m6!$A:$D,4,FALSE)</f>
        <v>18.13</v>
      </c>
      <c r="D51">
        <f>VLOOKUP(CONCATENATE($A51,"_",D$4),assets_m6!$A:$D,4,FALSE)</f>
        <v>18.189</v>
      </c>
      <c r="E51">
        <f>VLOOKUP(CONCATENATE($A51,"_",E$4),assets_m6!$A:$D,4,FALSE)</f>
        <v>18.425999999999998</v>
      </c>
      <c r="F51">
        <f>VLOOKUP(CONCATENATE($A51,"_",F$4),assets_m6!$A:$D,4,FALSE)</f>
        <v>18.849</v>
      </c>
      <c r="G51">
        <f>VLOOKUP(CONCATENATE($A51,"_",G$4),assets_m6!$A:$D,4,FALSE)</f>
        <v>17.972000000000001</v>
      </c>
      <c r="H51">
        <f>VLOOKUP(CONCATENATE($A51,"_",H$4),assets_m6!$A:$D,4,FALSE)</f>
        <v>17.706</v>
      </c>
      <c r="I51">
        <f>VLOOKUP(CONCATENATE($A51,"_",I$4),assets_m6!$A:$D,4,FALSE)</f>
        <v>17.608000000000001</v>
      </c>
      <c r="J51">
        <f>VLOOKUP(CONCATENATE($A51,"_",J$4),assets_m6!$A:$D,4,FALSE)</f>
        <v>17.509</v>
      </c>
      <c r="K51">
        <f>VLOOKUP(CONCATENATE($A51,"_",K$4),assets_m6!$A:$D,4,FALSE)</f>
        <v>17.114999999999998</v>
      </c>
      <c r="L51">
        <f>VLOOKUP(CONCATENATE($A51,"_",L$4),assets_m6!$A:$D,4,FALSE)</f>
        <v>17.007000000000001</v>
      </c>
      <c r="M51" t="e">
        <f>VLOOKUP(CONCATENATE($A51,"_",M$4),assets_m6!$A:$D,4,FALSE)</f>
        <v>#N/A</v>
      </c>
      <c r="N51">
        <f>VLOOKUP(CONCATENATE($A51,"_",N$4),assets_m6!$A:$D,4,FALSE)</f>
        <v>16.75</v>
      </c>
      <c r="O51">
        <f>VLOOKUP(CONCATENATE($A51,"_",O$4),assets_m6!$A:$D,4,FALSE)</f>
        <v>17.381</v>
      </c>
      <c r="P51">
        <f>VLOOKUP(CONCATENATE($A51,"_",P$4),assets_m6!$A:$D,4,FALSE)</f>
        <v>17.411000000000001</v>
      </c>
      <c r="Q51">
        <f>VLOOKUP(CONCATENATE($A51,"_",Q$4),assets_m6!$A:$D,4,FALSE)</f>
        <v>17.972000000000001</v>
      </c>
      <c r="R51">
        <f>VLOOKUP(CONCATENATE($A51,"_",R$4),assets_m6!$A:$D,4,FALSE)</f>
        <v>18.218</v>
      </c>
      <c r="S51">
        <f>VLOOKUP(CONCATENATE($A51,"_",S$4),assets_m6!$A:$D,4,FALSE)</f>
        <v>17.617999999999999</v>
      </c>
      <c r="T51">
        <f>VLOOKUP(CONCATENATE($A51,"_",T$4),assets_m6!$A:$D,4,FALSE)</f>
        <v>18.050999999999998</v>
      </c>
      <c r="U51">
        <f>VLOOKUP(CONCATENATE($A51,"_",U$4),assets_m6!$A:$D,4,FALSE)</f>
        <v>17.864000000000001</v>
      </c>
      <c r="V51">
        <f>VLOOKUP(CONCATENATE($A51,"_",V$4),assets_m6!$A:$D,4,FALSE)</f>
        <v>17.509</v>
      </c>
      <c r="X51" t="str">
        <f t="shared" si="16"/>
        <v>HST</v>
      </c>
      <c r="Y51">
        <f t="shared" si="16"/>
        <v>18.504000000000001</v>
      </c>
      <c r="Z51">
        <f t="shared" si="36"/>
        <v>18.13</v>
      </c>
      <c r="AA51">
        <f t="shared" si="36"/>
        <v>18.189</v>
      </c>
      <c r="AB51">
        <f t="shared" si="36"/>
        <v>18.425999999999998</v>
      </c>
      <c r="AC51">
        <f t="shared" si="36"/>
        <v>18.849</v>
      </c>
      <c r="AD51">
        <f t="shared" si="36"/>
        <v>17.972000000000001</v>
      </c>
      <c r="AE51">
        <f t="shared" si="36"/>
        <v>17.706</v>
      </c>
      <c r="AF51">
        <f t="shared" si="36"/>
        <v>17.608000000000001</v>
      </c>
      <c r="AG51">
        <f t="shared" si="36"/>
        <v>17.509</v>
      </c>
      <c r="AH51">
        <f t="shared" si="36"/>
        <v>17.114999999999998</v>
      </c>
      <c r="AI51">
        <f t="shared" si="36"/>
        <v>17.007000000000001</v>
      </c>
      <c r="AJ51">
        <f t="shared" si="36"/>
        <v>17.007000000000001</v>
      </c>
      <c r="AK51">
        <f t="shared" si="36"/>
        <v>16.75</v>
      </c>
      <c r="AL51">
        <f t="shared" si="36"/>
        <v>17.381</v>
      </c>
      <c r="AM51">
        <f t="shared" si="36"/>
        <v>17.411000000000001</v>
      </c>
      <c r="AN51">
        <f t="shared" si="36"/>
        <v>17.972000000000001</v>
      </c>
      <c r="AO51">
        <f t="shared" si="31"/>
        <v>18.218</v>
      </c>
      <c r="AP51">
        <f t="shared" si="31"/>
        <v>17.617999999999999</v>
      </c>
      <c r="AQ51">
        <f t="shared" si="31"/>
        <v>18.050999999999998</v>
      </c>
      <c r="AR51">
        <f t="shared" si="31"/>
        <v>17.864000000000001</v>
      </c>
      <c r="AS51">
        <f t="shared" si="31"/>
        <v>17.509</v>
      </c>
      <c r="AU51" t="s">
        <v>88</v>
      </c>
      <c r="AV51">
        <f t="shared" si="34"/>
        <v>-2.0211846087332593E-4</v>
      </c>
      <c r="AW51">
        <f t="shared" si="34"/>
        <v>3.2542746828461698E-5</v>
      </c>
      <c r="AX51">
        <f t="shared" si="34"/>
        <v>1.3029853207982754E-4</v>
      </c>
      <c r="AY51">
        <f t="shared" si="34"/>
        <v>2.2956691631390529E-4</v>
      </c>
      <c r="AZ51">
        <f t="shared" si="34"/>
        <v>-4.6527667250251947E-4</v>
      </c>
      <c r="BA51">
        <f t="shared" si="34"/>
        <v>-1.480080124638336E-4</v>
      </c>
      <c r="BB51">
        <f t="shared" si="34"/>
        <v>-5.5348469445385166E-5</v>
      </c>
      <c r="BC51">
        <f t="shared" si="34"/>
        <v>-5.622444343480247E-5</v>
      </c>
      <c r="BD51">
        <f t="shared" si="34"/>
        <v>-2.2502712890513557E-4</v>
      </c>
      <c r="BE51">
        <f t="shared" si="34"/>
        <v>-6.3102541630147234E-5</v>
      </c>
      <c r="BF51">
        <f t="shared" si="34"/>
        <v>0</v>
      </c>
      <c r="BG51">
        <f t="shared" si="34"/>
        <v>-1.5111424707473477E-4</v>
      </c>
      <c r="BH51">
        <f t="shared" si="34"/>
        <v>3.7671641791044787E-4</v>
      </c>
      <c r="BI51">
        <f t="shared" si="34"/>
        <v>1.7260226684311107E-5</v>
      </c>
      <c r="BJ51">
        <f t="shared" si="34"/>
        <v>3.2221009706507377E-4</v>
      </c>
      <c r="BK51">
        <f t="shared" ref="BK51:BO82" si="37">$BW51*(AO51-AN51)/AN51</f>
        <v>1.3687959047407002E-4</v>
      </c>
      <c r="BL51">
        <f t="shared" si="32"/>
        <v>-3.2934460423756799E-4</v>
      </c>
      <c r="BM51">
        <f t="shared" si="32"/>
        <v>2.457713701895788E-4</v>
      </c>
      <c r="BN51">
        <f t="shared" si="32"/>
        <v>-1.0359536867763427E-4</v>
      </c>
      <c r="BO51">
        <f t="shared" si="32"/>
        <v>-1.9872369010300069E-4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-5.3772157371379213E-2</v>
      </c>
      <c r="BZ51">
        <f t="shared" si="20"/>
        <v>55</v>
      </c>
      <c r="CA51">
        <f t="shared" si="21"/>
        <v>3</v>
      </c>
      <c r="CB51">
        <f t="shared" si="22"/>
        <v>7.9999999999999988E-2</v>
      </c>
      <c r="CC51">
        <f t="shared" si="23"/>
        <v>0</v>
      </c>
      <c r="CD51">
        <f t="shared" si="24"/>
        <v>0</v>
      </c>
      <c r="CE51">
        <f t="shared" si="25"/>
        <v>1</v>
      </c>
      <c r="CF51">
        <f t="shared" si="26"/>
        <v>0</v>
      </c>
      <c r="CG51">
        <f t="shared" si="27"/>
        <v>0</v>
      </c>
      <c r="CI51">
        <f t="shared" si="28"/>
        <v>0</v>
      </c>
      <c r="CJ51">
        <f t="shared" si="29"/>
        <v>0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74.825999999999993</v>
      </c>
      <c r="C52">
        <f>VLOOKUP(CONCATENATE($A52,"_",C$4),assets_m6!$A:$D,4,FALSE)</f>
        <v>73.98</v>
      </c>
      <c r="D52">
        <f>VLOOKUP(CONCATENATE($A52,"_",D$4),assets_m6!$A:$D,4,FALSE)</f>
        <v>74.165000000000006</v>
      </c>
      <c r="E52">
        <f>VLOOKUP(CONCATENATE($A52,"_",E$4),assets_m6!$A:$D,4,FALSE)</f>
        <v>74.251999999999995</v>
      </c>
      <c r="F52">
        <f>VLOOKUP(CONCATENATE($A52,"_",F$4),assets_m6!$A:$D,4,FALSE)</f>
        <v>74.951999999999998</v>
      </c>
      <c r="G52">
        <f>VLOOKUP(CONCATENATE($A52,"_",G$4),assets_m6!$A:$D,4,FALSE)</f>
        <v>73.716999999999999</v>
      </c>
      <c r="H52">
        <f>VLOOKUP(CONCATENATE($A52,"_",H$4),assets_m6!$A:$D,4,FALSE)</f>
        <v>73.435000000000002</v>
      </c>
      <c r="I52">
        <f>VLOOKUP(CONCATENATE($A52,"_",I$4),assets_m6!$A:$D,4,FALSE)</f>
        <v>72.870999999999995</v>
      </c>
      <c r="J52">
        <f>VLOOKUP(CONCATENATE($A52,"_",J$4),assets_m6!$A:$D,4,FALSE)</f>
        <v>72.472999999999999</v>
      </c>
      <c r="K52">
        <f>VLOOKUP(CONCATENATE($A52,"_",K$4),assets_m6!$A:$D,4,FALSE)</f>
        <v>72.664000000000001</v>
      </c>
      <c r="L52">
        <f>VLOOKUP(CONCATENATE($A52,"_",L$4),assets_m6!$A:$D,4,FALSE)</f>
        <v>72.616</v>
      </c>
      <c r="M52" t="e">
        <f>VLOOKUP(CONCATENATE($A52,"_",M$4),assets_m6!$A:$D,4,FALSE)</f>
        <v>#N/A</v>
      </c>
      <c r="N52">
        <f>VLOOKUP(CONCATENATE($A52,"_",N$4),assets_m6!$A:$D,4,FALSE)</f>
        <v>72.42</v>
      </c>
      <c r="O52">
        <f>VLOOKUP(CONCATENATE($A52,"_",O$4),assets_m6!$A:$D,4,FALSE)</f>
        <v>73.465999999999994</v>
      </c>
      <c r="P52">
        <f>VLOOKUP(CONCATENATE($A52,"_",P$4),assets_m6!$A:$D,4,FALSE)</f>
        <v>73.787999999999997</v>
      </c>
      <c r="Q52">
        <f>VLOOKUP(CONCATENATE($A52,"_",Q$4),assets_m6!$A:$D,4,FALSE)</f>
        <v>74.081000000000003</v>
      </c>
      <c r="R52">
        <f>VLOOKUP(CONCATENATE($A52,"_",R$4),assets_m6!$A:$D,4,FALSE)</f>
        <v>74.305999999999997</v>
      </c>
      <c r="S52">
        <f>VLOOKUP(CONCATENATE($A52,"_",S$4),assets_m6!$A:$D,4,FALSE)</f>
        <v>72.616</v>
      </c>
      <c r="T52">
        <f>VLOOKUP(CONCATENATE($A52,"_",T$4),assets_m6!$A:$D,4,FALSE)</f>
        <v>72.722999999999999</v>
      </c>
      <c r="U52">
        <f>VLOOKUP(CONCATENATE($A52,"_",U$4),assets_m6!$A:$D,4,FALSE)</f>
        <v>72.263999999999996</v>
      </c>
      <c r="V52">
        <f>VLOOKUP(CONCATENATE($A52,"_",V$4),assets_m6!$A:$D,4,FALSE)</f>
        <v>72.507999999999996</v>
      </c>
      <c r="X52" t="str">
        <f t="shared" si="16"/>
        <v>HYG</v>
      </c>
      <c r="Y52">
        <f t="shared" si="16"/>
        <v>74.825999999999993</v>
      </c>
      <c r="Z52">
        <f t="shared" si="36"/>
        <v>73.98</v>
      </c>
      <c r="AA52">
        <f t="shared" si="36"/>
        <v>74.165000000000006</v>
      </c>
      <c r="AB52">
        <f t="shared" si="36"/>
        <v>74.251999999999995</v>
      </c>
      <c r="AC52">
        <f t="shared" si="36"/>
        <v>74.951999999999998</v>
      </c>
      <c r="AD52">
        <f t="shared" si="36"/>
        <v>73.716999999999999</v>
      </c>
      <c r="AE52">
        <f t="shared" si="36"/>
        <v>73.435000000000002</v>
      </c>
      <c r="AF52">
        <f t="shared" si="36"/>
        <v>72.870999999999995</v>
      </c>
      <c r="AG52">
        <f t="shared" si="36"/>
        <v>72.472999999999999</v>
      </c>
      <c r="AH52">
        <f t="shared" si="36"/>
        <v>72.664000000000001</v>
      </c>
      <c r="AI52">
        <f t="shared" si="36"/>
        <v>72.616</v>
      </c>
      <c r="AJ52">
        <f t="shared" si="36"/>
        <v>72.616</v>
      </c>
      <c r="AK52">
        <f t="shared" si="36"/>
        <v>72.42</v>
      </c>
      <c r="AL52">
        <f t="shared" si="36"/>
        <v>73.465999999999994</v>
      </c>
      <c r="AM52">
        <f t="shared" si="36"/>
        <v>73.787999999999997</v>
      </c>
      <c r="AN52">
        <f t="shared" si="36"/>
        <v>74.081000000000003</v>
      </c>
      <c r="AO52">
        <f t="shared" si="36"/>
        <v>74.305999999999997</v>
      </c>
      <c r="AP52">
        <f t="shared" ref="AP52:AS83" si="38">IFERROR(S52,AO52)</f>
        <v>72.616</v>
      </c>
      <c r="AQ52">
        <f t="shared" si="38"/>
        <v>72.722999999999999</v>
      </c>
      <c r="AR52">
        <f t="shared" si="38"/>
        <v>72.263999999999996</v>
      </c>
      <c r="AS52">
        <f t="shared" si="38"/>
        <v>72.507999999999996</v>
      </c>
      <c r="AU52" t="s">
        <v>89</v>
      </c>
      <c r="AV52">
        <f t="shared" ref="AV52:BJ68" si="39">$BW52*(Z52-Y52)/Y52</f>
        <v>-1.1306230454654659E-4</v>
      </c>
      <c r="AW52">
        <f t="shared" si="39"/>
        <v>2.5006758583401228E-5</v>
      </c>
      <c r="AX52">
        <f t="shared" si="39"/>
        <v>1.1730600687654429E-5</v>
      </c>
      <c r="AY52">
        <f t="shared" si="39"/>
        <v>9.4273554921079963E-5</v>
      </c>
      <c r="AZ52">
        <f t="shared" si="39"/>
        <v>-1.6477212082399394E-4</v>
      </c>
      <c r="BA52">
        <f t="shared" si="39"/>
        <v>-3.8254405361042432E-5</v>
      </c>
      <c r="BB52">
        <f t="shared" si="39"/>
        <v>-7.6802614557092282E-5</v>
      </c>
      <c r="BC52">
        <f t="shared" si="39"/>
        <v>-5.4617063029188032E-5</v>
      </c>
      <c r="BD52">
        <f t="shared" si="39"/>
        <v>2.635464241855622E-5</v>
      </c>
      <c r="BE52">
        <f t="shared" si="39"/>
        <v>-6.6057469998901546E-6</v>
      </c>
      <c r="BF52">
        <f t="shared" si="39"/>
        <v>0</v>
      </c>
      <c r="BG52">
        <f t="shared" si="39"/>
        <v>-2.6991296683926127E-5</v>
      </c>
      <c r="BH52">
        <f t="shared" si="39"/>
        <v>1.4443523888428504E-4</v>
      </c>
      <c r="BI52">
        <f t="shared" si="39"/>
        <v>4.3829798818501455E-5</v>
      </c>
      <c r="BJ52">
        <f t="shared" si="39"/>
        <v>3.9708353661842901E-5</v>
      </c>
      <c r="BK52">
        <f t="shared" si="37"/>
        <v>3.0372160203020246E-5</v>
      </c>
      <c r="BL52">
        <f t="shared" si="37"/>
        <v>-2.2743789196027209E-4</v>
      </c>
      <c r="BM52">
        <f t="shared" si="37"/>
        <v>1.4735044618265854E-5</v>
      </c>
      <c r="BN52">
        <f t="shared" si="37"/>
        <v>-6.3116208077224975E-5</v>
      </c>
      <c r="BO52">
        <f t="shared" si="37"/>
        <v>3.3765083582419983E-5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-3.097853687221017E-2</v>
      </c>
      <c r="BZ52">
        <f t="shared" si="20"/>
        <v>79</v>
      </c>
      <c r="CA52">
        <f t="shared" si="21"/>
        <v>4</v>
      </c>
      <c r="CB52">
        <f t="shared" si="22"/>
        <v>0.12000000000000002</v>
      </c>
      <c r="CC52">
        <f t="shared" si="23"/>
        <v>0</v>
      </c>
      <c r="CD52">
        <f t="shared" si="24"/>
        <v>0</v>
      </c>
      <c r="CE52">
        <f t="shared" si="25"/>
        <v>0</v>
      </c>
      <c r="CF52">
        <f t="shared" si="26"/>
        <v>1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0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33.15</v>
      </c>
      <c r="C53">
        <f>VLOOKUP(CONCATENATE($A53,"_",C$4),assets_m6!$A:$D,4,FALSE)</f>
        <v>32.93</v>
      </c>
      <c r="D53">
        <f>VLOOKUP(CONCATENATE($A53,"_",D$4),assets_m6!$A:$D,4,FALSE)</f>
        <v>33.18</v>
      </c>
      <c r="E53">
        <f>VLOOKUP(CONCATENATE($A53,"_",E$4),assets_m6!$A:$D,4,FALSE)</f>
        <v>33.270000000000003</v>
      </c>
      <c r="F53">
        <f>VLOOKUP(CONCATENATE($A53,"_",F$4),assets_m6!$A:$D,4,FALSE)</f>
        <v>33.380000000000003</v>
      </c>
      <c r="G53">
        <f>VLOOKUP(CONCATENATE($A53,"_",G$4),assets_m6!$A:$D,4,FALSE)</f>
        <v>32.979999999999997</v>
      </c>
      <c r="H53">
        <f>VLOOKUP(CONCATENATE($A53,"_",H$4),assets_m6!$A:$D,4,FALSE)</f>
        <v>32.99</v>
      </c>
      <c r="I53">
        <f>VLOOKUP(CONCATENATE($A53,"_",I$4),assets_m6!$A:$D,4,FALSE)</f>
        <v>32.71</v>
      </c>
      <c r="J53">
        <f>VLOOKUP(CONCATENATE($A53,"_",J$4),assets_m6!$A:$D,4,FALSE)</f>
        <v>32.46</v>
      </c>
      <c r="K53">
        <f>VLOOKUP(CONCATENATE($A53,"_",K$4),assets_m6!$A:$D,4,FALSE)</f>
        <v>32.159999999999997</v>
      </c>
      <c r="L53">
        <f>VLOOKUP(CONCATENATE($A53,"_",L$4),assets_m6!$A:$D,4,FALSE)</f>
        <v>32.47</v>
      </c>
      <c r="M53" t="e">
        <f>VLOOKUP(CONCATENATE($A53,"_",M$4),assets_m6!$A:$D,4,FALSE)</f>
        <v>#N/A</v>
      </c>
      <c r="N53">
        <f>VLOOKUP(CONCATENATE($A53,"_",N$4),assets_m6!$A:$D,4,FALSE)</f>
        <v>32.270000000000003</v>
      </c>
      <c r="O53">
        <f>VLOOKUP(CONCATENATE($A53,"_",O$4),assets_m6!$A:$D,4,FALSE)</f>
        <v>32.61</v>
      </c>
      <c r="P53">
        <f>VLOOKUP(CONCATENATE($A53,"_",P$4),assets_m6!$A:$D,4,FALSE)</f>
        <v>32.4</v>
      </c>
      <c r="Q53">
        <f>VLOOKUP(CONCATENATE($A53,"_",Q$4),assets_m6!$A:$D,4,FALSE)</f>
        <v>32.58</v>
      </c>
      <c r="R53">
        <f>VLOOKUP(CONCATENATE($A53,"_",R$4),assets_m6!$A:$D,4,FALSE)</f>
        <v>32.75</v>
      </c>
      <c r="S53">
        <f>VLOOKUP(CONCATENATE($A53,"_",S$4),assets_m6!$A:$D,4,FALSE)</f>
        <v>32.31</v>
      </c>
      <c r="T53">
        <f>VLOOKUP(CONCATENATE($A53,"_",T$4),assets_m6!$A:$D,4,FALSE)</f>
        <v>32.19</v>
      </c>
      <c r="U53">
        <f>VLOOKUP(CONCATENATE($A53,"_",U$4),assets_m6!$A:$D,4,FALSE)</f>
        <v>31.58</v>
      </c>
      <c r="V53">
        <f>VLOOKUP(CONCATENATE($A53,"_",V$4),assets_m6!$A:$D,4,FALSE)</f>
        <v>31.75</v>
      </c>
      <c r="X53" t="str">
        <f t="shared" si="16"/>
        <v>IAU</v>
      </c>
      <c r="Y53">
        <f t="shared" si="16"/>
        <v>33.15</v>
      </c>
      <c r="Z53">
        <f t="shared" si="36"/>
        <v>32.93</v>
      </c>
      <c r="AA53">
        <f t="shared" si="36"/>
        <v>33.18</v>
      </c>
      <c r="AB53">
        <f t="shared" si="36"/>
        <v>33.270000000000003</v>
      </c>
      <c r="AC53">
        <f t="shared" si="36"/>
        <v>33.380000000000003</v>
      </c>
      <c r="AD53">
        <f t="shared" si="36"/>
        <v>32.979999999999997</v>
      </c>
      <c r="AE53">
        <f t="shared" si="36"/>
        <v>32.99</v>
      </c>
      <c r="AF53">
        <f t="shared" si="36"/>
        <v>32.71</v>
      </c>
      <c r="AG53">
        <f t="shared" si="36"/>
        <v>32.46</v>
      </c>
      <c r="AH53">
        <f t="shared" si="36"/>
        <v>32.159999999999997</v>
      </c>
      <c r="AI53">
        <f t="shared" si="36"/>
        <v>32.47</v>
      </c>
      <c r="AJ53">
        <f t="shared" si="36"/>
        <v>32.47</v>
      </c>
      <c r="AK53">
        <f t="shared" si="36"/>
        <v>32.270000000000003</v>
      </c>
      <c r="AL53">
        <f t="shared" si="36"/>
        <v>32.61</v>
      </c>
      <c r="AM53">
        <f t="shared" si="36"/>
        <v>32.4</v>
      </c>
      <c r="AN53">
        <f t="shared" si="36"/>
        <v>32.58</v>
      </c>
      <c r="AO53">
        <f t="shared" si="36"/>
        <v>32.75</v>
      </c>
      <c r="AP53">
        <f t="shared" si="38"/>
        <v>32.31</v>
      </c>
      <c r="AQ53">
        <f t="shared" si="38"/>
        <v>32.19</v>
      </c>
      <c r="AR53">
        <f t="shared" si="38"/>
        <v>31.58</v>
      </c>
      <c r="AS53">
        <f t="shared" si="38"/>
        <v>31.75</v>
      </c>
      <c r="AU53" t="s">
        <v>91</v>
      </c>
      <c r="AV53">
        <f t="shared" si="39"/>
        <v>-6.6365007541477797E-5</v>
      </c>
      <c r="AW53">
        <f t="shared" si="39"/>
        <v>7.5918615244457947E-5</v>
      </c>
      <c r="AX53">
        <f t="shared" si="39"/>
        <v>2.7124773960218027E-5</v>
      </c>
      <c r="AY53">
        <f t="shared" si="39"/>
        <v>3.3062819356777707E-5</v>
      </c>
      <c r="AZ53">
        <f t="shared" si="39"/>
        <v>-1.1983223487118206E-4</v>
      </c>
      <c r="BA53">
        <f t="shared" si="39"/>
        <v>3.0321406913296293E-6</v>
      </c>
      <c r="BB53">
        <f t="shared" si="39"/>
        <v>-8.4874204304334979E-5</v>
      </c>
      <c r="BC53">
        <f t="shared" si="39"/>
        <v>-7.6429226536227449E-5</v>
      </c>
      <c r="BD53">
        <f t="shared" si="39"/>
        <v>-9.2421441774492993E-5</v>
      </c>
      <c r="BE53">
        <f t="shared" si="39"/>
        <v>9.6393034825871364E-5</v>
      </c>
      <c r="BF53">
        <f t="shared" si="39"/>
        <v>0</v>
      </c>
      <c r="BG53">
        <f t="shared" si="39"/>
        <v>-6.159531875577325E-5</v>
      </c>
      <c r="BH53">
        <f t="shared" si="39"/>
        <v>1.0536101642392199E-4</v>
      </c>
      <c r="BI53">
        <f t="shared" si="39"/>
        <v>-6.4397424103036137E-5</v>
      </c>
      <c r="BJ53">
        <f t="shared" si="39"/>
        <v>5.555555555555547E-5</v>
      </c>
      <c r="BK53">
        <f t="shared" si="37"/>
        <v>5.2179251074279222E-5</v>
      </c>
      <c r="BL53">
        <f t="shared" si="37"/>
        <v>-1.3435114503816727E-4</v>
      </c>
      <c r="BM53">
        <f t="shared" si="37"/>
        <v>-3.7140204271124897E-5</v>
      </c>
      <c r="BN53">
        <f t="shared" si="37"/>
        <v>-1.8949984467225831E-4</v>
      </c>
      <c r="BO53">
        <f t="shared" si="37"/>
        <v>5.3831538948702249E-5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-4.2232277526395134E-2</v>
      </c>
      <c r="BZ53">
        <f t="shared" si="20"/>
        <v>69</v>
      </c>
      <c r="CA53">
        <f t="shared" si="21"/>
        <v>4</v>
      </c>
      <c r="CB53">
        <f t="shared" si="22"/>
        <v>0.12000000000000002</v>
      </c>
      <c r="CC53">
        <f t="shared" si="23"/>
        <v>0</v>
      </c>
      <c r="CD53">
        <f t="shared" si="24"/>
        <v>0</v>
      </c>
      <c r="CE53">
        <f t="shared" si="25"/>
        <v>0</v>
      </c>
      <c r="CF53">
        <f t="shared" si="26"/>
        <v>1</v>
      </c>
      <c r="CG53">
        <f t="shared" si="27"/>
        <v>0</v>
      </c>
      <c r="CI53">
        <f t="shared" si="28"/>
        <v>0</v>
      </c>
      <c r="CJ53">
        <f t="shared" si="29"/>
        <v>0</v>
      </c>
      <c r="CK53">
        <f t="shared" si="29"/>
        <v>0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22.5</v>
      </c>
      <c r="C54">
        <f>VLOOKUP(CONCATENATE($A54,"_",C$4),assets_m6!$A:$D,4,FALSE)</f>
        <v>22.151</v>
      </c>
      <c r="D54">
        <f>VLOOKUP(CONCATENATE($A54,"_",D$4),assets_m6!$A:$D,4,FALSE)</f>
        <v>22.190999999999999</v>
      </c>
      <c r="E54">
        <f>VLOOKUP(CONCATENATE($A54,"_",E$4),assets_m6!$A:$D,4,FALSE)</f>
        <v>22.63</v>
      </c>
      <c r="F54">
        <f>VLOOKUP(CONCATENATE($A54,"_",F$4),assets_m6!$A:$D,4,FALSE)</f>
        <v>23.1</v>
      </c>
      <c r="G54">
        <f>VLOOKUP(CONCATENATE($A54,"_",G$4),assets_m6!$A:$D,4,FALSE)</f>
        <v>22.57</v>
      </c>
      <c r="H54">
        <f>VLOOKUP(CONCATENATE($A54,"_",H$4),assets_m6!$A:$D,4,FALSE)</f>
        <v>22.321000000000002</v>
      </c>
      <c r="I54">
        <f>VLOOKUP(CONCATENATE($A54,"_",I$4),assets_m6!$A:$D,4,FALSE)</f>
        <v>22.100999999999999</v>
      </c>
      <c r="J54">
        <f>VLOOKUP(CONCATENATE($A54,"_",J$4),assets_m6!$A:$D,4,FALSE)</f>
        <v>22.140999999999998</v>
      </c>
      <c r="K54">
        <f>VLOOKUP(CONCATENATE($A54,"_",K$4),assets_m6!$A:$D,4,FALSE)</f>
        <v>21.751999999999999</v>
      </c>
      <c r="L54">
        <f>VLOOKUP(CONCATENATE($A54,"_",L$4),assets_m6!$A:$D,4,FALSE)</f>
        <v>21.402000000000001</v>
      </c>
      <c r="M54" t="e">
        <f>VLOOKUP(CONCATENATE($A54,"_",M$4),assets_m6!$A:$D,4,FALSE)</f>
        <v>#N/A</v>
      </c>
      <c r="N54">
        <f>VLOOKUP(CONCATENATE($A54,"_",N$4),assets_m6!$A:$D,4,FALSE)</f>
        <v>21.632000000000001</v>
      </c>
      <c r="O54">
        <f>VLOOKUP(CONCATENATE($A54,"_",O$4),assets_m6!$A:$D,4,FALSE)</f>
        <v>22.68</v>
      </c>
      <c r="P54">
        <f>VLOOKUP(CONCATENATE($A54,"_",P$4),assets_m6!$A:$D,4,FALSE)</f>
        <v>22.83</v>
      </c>
      <c r="Q54">
        <f>VLOOKUP(CONCATENATE($A54,"_",Q$4),assets_m6!$A:$D,4,FALSE)</f>
        <v>22.89</v>
      </c>
      <c r="R54">
        <f>VLOOKUP(CONCATENATE($A54,"_",R$4),assets_m6!$A:$D,4,FALSE)</f>
        <v>23.05</v>
      </c>
      <c r="S54">
        <f>VLOOKUP(CONCATENATE($A54,"_",S$4),assets_m6!$A:$D,4,FALSE)</f>
        <v>22.440999999999999</v>
      </c>
      <c r="T54">
        <f>VLOOKUP(CONCATENATE($A54,"_",T$4),assets_m6!$A:$D,4,FALSE)</f>
        <v>22.79</v>
      </c>
      <c r="U54">
        <f>VLOOKUP(CONCATENATE($A54,"_",U$4),assets_m6!$A:$D,4,FALSE)</f>
        <v>22.151</v>
      </c>
      <c r="V54">
        <f>VLOOKUP(CONCATENATE($A54,"_",V$4),assets_m6!$A:$D,4,FALSE)</f>
        <v>22.071000000000002</v>
      </c>
      <c r="X54" t="str">
        <f t="shared" si="16"/>
        <v>ICLN</v>
      </c>
      <c r="Y54">
        <f t="shared" si="16"/>
        <v>22.5</v>
      </c>
      <c r="Z54">
        <f t="shared" si="36"/>
        <v>22.151</v>
      </c>
      <c r="AA54">
        <f t="shared" si="36"/>
        <v>22.190999999999999</v>
      </c>
      <c r="AB54">
        <f t="shared" si="36"/>
        <v>22.63</v>
      </c>
      <c r="AC54">
        <f t="shared" si="36"/>
        <v>23.1</v>
      </c>
      <c r="AD54">
        <f t="shared" si="36"/>
        <v>22.57</v>
      </c>
      <c r="AE54">
        <f t="shared" si="36"/>
        <v>22.321000000000002</v>
      </c>
      <c r="AF54">
        <f t="shared" si="36"/>
        <v>22.100999999999999</v>
      </c>
      <c r="AG54">
        <f t="shared" si="36"/>
        <v>22.140999999999998</v>
      </c>
      <c r="AH54">
        <f t="shared" si="36"/>
        <v>21.751999999999999</v>
      </c>
      <c r="AI54">
        <f t="shared" si="36"/>
        <v>21.402000000000001</v>
      </c>
      <c r="AJ54">
        <f t="shared" si="36"/>
        <v>21.402000000000001</v>
      </c>
      <c r="AK54">
        <f t="shared" si="36"/>
        <v>21.632000000000001</v>
      </c>
      <c r="AL54">
        <f t="shared" si="36"/>
        <v>22.68</v>
      </c>
      <c r="AM54">
        <f t="shared" ref="AM54:AS85" si="40">IFERROR(P54,AL54)</f>
        <v>22.83</v>
      </c>
      <c r="AN54">
        <f t="shared" si="40"/>
        <v>22.89</v>
      </c>
      <c r="AO54">
        <f t="shared" si="40"/>
        <v>23.05</v>
      </c>
      <c r="AP54">
        <f t="shared" si="38"/>
        <v>22.440999999999999</v>
      </c>
      <c r="AQ54">
        <f t="shared" si="38"/>
        <v>22.79</v>
      </c>
      <c r="AR54">
        <f t="shared" si="38"/>
        <v>22.151</v>
      </c>
      <c r="AS54">
        <f t="shared" si="38"/>
        <v>22.071000000000002</v>
      </c>
      <c r="AU54" t="s">
        <v>102</v>
      </c>
      <c r="AV54">
        <f t="shared" si="39"/>
        <v>-1.5511111111111121E-4</v>
      </c>
      <c r="AW54">
        <f t="shared" si="39"/>
        <v>1.8057875490948106E-5</v>
      </c>
      <c r="AX54">
        <f t="shared" si="39"/>
        <v>1.9782794826731561E-4</v>
      </c>
      <c r="AY54">
        <f t="shared" si="39"/>
        <v>2.0768890852850309E-4</v>
      </c>
      <c r="AZ54">
        <f t="shared" si="39"/>
        <v>-2.2943722943722991E-4</v>
      </c>
      <c r="BA54">
        <f t="shared" si="39"/>
        <v>-1.1032343819229012E-4</v>
      </c>
      <c r="BB54">
        <f t="shared" si="39"/>
        <v>-9.8561892388334947E-5</v>
      </c>
      <c r="BC54">
        <f t="shared" si="39"/>
        <v>1.8098728564317974E-5</v>
      </c>
      <c r="BD54">
        <f t="shared" si="39"/>
        <v>-1.7569215482588835E-4</v>
      </c>
      <c r="BE54">
        <f t="shared" si="39"/>
        <v>-1.6090474439131938E-4</v>
      </c>
      <c r="BF54">
        <f t="shared" si="39"/>
        <v>0</v>
      </c>
      <c r="BG54">
        <f t="shared" si="39"/>
        <v>1.0746659190729858E-4</v>
      </c>
      <c r="BH54">
        <f t="shared" si="39"/>
        <v>4.8446745562130092E-4</v>
      </c>
      <c r="BI54">
        <f t="shared" si="39"/>
        <v>6.6137566137565505E-5</v>
      </c>
      <c r="BJ54">
        <f t="shared" si="39"/>
        <v>2.6281208935612035E-5</v>
      </c>
      <c r="BK54">
        <f t="shared" si="37"/>
        <v>6.9899519440803904E-5</v>
      </c>
      <c r="BL54">
        <f t="shared" si="37"/>
        <v>-2.6420824295010924E-4</v>
      </c>
      <c r="BM54">
        <f t="shared" si="37"/>
        <v>1.5551891626932856E-4</v>
      </c>
      <c r="BN54">
        <f t="shared" si="37"/>
        <v>-2.8038613426941615E-4</v>
      </c>
      <c r="BO54">
        <f t="shared" si="37"/>
        <v>-3.6115750981896212E-5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-1.90666666666666E-2</v>
      </c>
      <c r="BZ54">
        <f t="shared" si="20"/>
        <v>87</v>
      </c>
      <c r="CA54">
        <f t="shared" si="21"/>
        <v>5</v>
      </c>
      <c r="CB54">
        <f t="shared" si="22"/>
        <v>0.24000000000000005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0</v>
      </c>
      <c r="CG54">
        <f t="shared" si="27"/>
        <v>1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0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4.8090000000000002</v>
      </c>
      <c r="C55">
        <f>VLOOKUP(CONCATENATE($A55,"_",C$4),assets_m6!$A:$D,4,FALSE)</f>
        <v>4.7779999999999996</v>
      </c>
      <c r="D55">
        <f>VLOOKUP(CONCATENATE($A55,"_",D$4),assets_m6!$A:$D,4,FALSE)</f>
        <v>4.782</v>
      </c>
      <c r="E55">
        <f>VLOOKUP(CONCATENATE($A55,"_",E$4),assets_m6!$A:$D,4,FALSE)</f>
        <v>4.7789999999999999</v>
      </c>
      <c r="F55">
        <f>VLOOKUP(CONCATENATE($A55,"_",F$4),assets_m6!$A:$D,4,FALSE)</f>
        <v>4.8</v>
      </c>
      <c r="G55">
        <f>VLOOKUP(CONCATENATE($A55,"_",G$4),assets_m6!$A:$D,4,FALSE)</f>
        <v>4.766</v>
      </c>
      <c r="H55" t="e">
        <f>VLOOKUP(CONCATENATE($A55,"_",H$4),assets_m6!$A:$D,4,FALSE)</f>
        <v>#N/A</v>
      </c>
      <c r="I55">
        <f>VLOOKUP(CONCATENATE($A55,"_",I$4),assets_m6!$A:$D,4,FALSE)</f>
        <v>4.7190000000000003</v>
      </c>
      <c r="J55">
        <f>VLOOKUP(CONCATENATE($A55,"_",J$4),assets_m6!$A:$D,4,FALSE)</f>
        <v>4.7050000000000001</v>
      </c>
      <c r="K55">
        <f>VLOOKUP(CONCATENATE($A55,"_",K$4),assets_m6!$A:$D,4,FALSE)</f>
        <v>4.6989999999999998</v>
      </c>
      <c r="L55">
        <f>VLOOKUP(CONCATENATE($A55,"_",L$4),assets_m6!$A:$D,4,FALSE)</f>
        <v>4.7320000000000002</v>
      </c>
      <c r="M55">
        <f>VLOOKUP(CONCATENATE($A55,"_",M$4),assets_m6!$A:$D,4,FALSE)</f>
        <v>4.7050000000000001</v>
      </c>
      <c r="N55">
        <f>VLOOKUP(CONCATENATE($A55,"_",N$4),assets_m6!$A:$D,4,FALSE)</f>
        <v>4.7</v>
      </c>
      <c r="O55">
        <f>VLOOKUP(CONCATENATE($A55,"_",O$4),assets_m6!$A:$D,4,FALSE)</f>
        <v>4.7140000000000004</v>
      </c>
      <c r="P55">
        <f>VLOOKUP(CONCATENATE($A55,"_",P$4),assets_m6!$A:$D,4,FALSE)</f>
        <v>4.6950000000000003</v>
      </c>
      <c r="Q55">
        <f>VLOOKUP(CONCATENATE($A55,"_",Q$4),assets_m6!$A:$D,4,FALSE)</f>
        <v>4.7080000000000002</v>
      </c>
      <c r="R55">
        <f>VLOOKUP(CONCATENATE($A55,"_",R$4),assets_m6!$A:$D,4,FALSE)</f>
        <v>4.7240000000000002</v>
      </c>
      <c r="S55">
        <f>VLOOKUP(CONCATENATE($A55,"_",S$4),assets_m6!$A:$D,4,FALSE)</f>
        <v>4.6859999999999999</v>
      </c>
      <c r="T55">
        <f>VLOOKUP(CONCATENATE($A55,"_",T$4),assets_m6!$A:$D,4,FALSE)</f>
        <v>4.6980000000000004</v>
      </c>
      <c r="U55">
        <f>VLOOKUP(CONCATENATE($A55,"_",U$4),assets_m6!$A:$D,4,FALSE)</f>
        <v>4.6760000000000002</v>
      </c>
      <c r="V55">
        <f>VLOOKUP(CONCATENATE($A55,"_",V$4),assets_m6!$A:$D,4,FALSE)</f>
        <v>4.6630000000000003</v>
      </c>
      <c r="X55" t="str">
        <f t="shared" si="16"/>
        <v>IEAA.L</v>
      </c>
      <c r="Y55">
        <f t="shared" si="16"/>
        <v>4.8090000000000002</v>
      </c>
      <c r="Z55">
        <f t="shared" ref="Z55:AL74" si="41">IFERROR(C55,Y55)</f>
        <v>4.7779999999999996</v>
      </c>
      <c r="AA55">
        <f t="shared" si="41"/>
        <v>4.782</v>
      </c>
      <c r="AB55">
        <f t="shared" si="41"/>
        <v>4.7789999999999999</v>
      </c>
      <c r="AC55">
        <f t="shared" si="41"/>
        <v>4.8</v>
      </c>
      <c r="AD55">
        <f t="shared" si="41"/>
        <v>4.766</v>
      </c>
      <c r="AE55">
        <f t="shared" si="41"/>
        <v>4.766</v>
      </c>
      <c r="AF55">
        <f t="shared" si="41"/>
        <v>4.7190000000000003</v>
      </c>
      <c r="AG55">
        <f t="shared" si="41"/>
        <v>4.7050000000000001</v>
      </c>
      <c r="AH55">
        <f t="shared" si="41"/>
        <v>4.6989999999999998</v>
      </c>
      <c r="AI55">
        <f t="shared" si="41"/>
        <v>4.7320000000000002</v>
      </c>
      <c r="AJ55">
        <f t="shared" si="41"/>
        <v>4.7050000000000001</v>
      </c>
      <c r="AK55">
        <f t="shared" si="41"/>
        <v>4.7</v>
      </c>
      <c r="AL55">
        <f t="shared" si="41"/>
        <v>4.7140000000000004</v>
      </c>
      <c r="AM55">
        <f t="shared" si="40"/>
        <v>4.6950000000000003</v>
      </c>
      <c r="AN55">
        <f t="shared" si="40"/>
        <v>4.7080000000000002</v>
      </c>
      <c r="AO55">
        <f t="shared" si="40"/>
        <v>4.7240000000000002</v>
      </c>
      <c r="AP55">
        <f t="shared" si="38"/>
        <v>4.6859999999999999</v>
      </c>
      <c r="AQ55">
        <f t="shared" si="38"/>
        <v>4.6980000000000004</v>
      </c>
      <c r="AR55">
        <f t="shared" si="38"/>
        <v>4.6760000000000002</v>
      </c>
      <c r="AS55">
        <f t="shared" si="38"/>
        <v>4.6630000000000003</v>
      </c>
      <c r="AU55" t="s">
        <v>63</v>
      </c>
      <c r="AV55">
        <f t="shared" si="39"/>
        <v>-6.4462466209192312E-5</v>
      </c>
      <c r="AW55">
        <f t="shared" si="39"/>
        <v>8.3717036416920215E-6</v>
      </c>
      <c r="AX55">
        <f t="shared" si="39"/>
        <v>-6.2735257214556959E-6</v>
      </c>
      <c r="AY55">
        <f t="shared" si="39"/>
        <v>4.394224733207765E-5</v>
      </c>
      <c r="AZ55">
        <f t="shared" si="39"/>
        <v>-7.0833333333332932E-5</v>
      </c>
      <c r="BA55">
        <f t="shared" si="39"/>
        <v>0</v>
      </c>
      <c r="BB55">
        <f t="shared" si="39"/>
        <v>-9.8615190935794604E-5</v>
      </c>
      <c r="BC55">
        <f t="shared" si="39"/>
        <v>-2.9667302394575616E-5</v>
      </c>
      <c r="BD55">
        <f t="shared" si="39"/>
        <v>-1.2752391073326733E-5</v>
      </c>
      <c r="BE55">
        <f t="shared" si="39"/>
        <v>7.0227708022984388E-5</v>
      </c>
      <c r="BF55">
        <f t="shared" si="39"/>
        <v>-5.7058326289095808E-5</v>
      </c>
      <c r="BG55">
        <f t="shared" si="39"/>
        <v>-1.0626992561104982E-5</v>
      </c>
      <c r="BH55">
        <f t="shared" si="39"/>
        <v>2.978723404255369E-5</v>
      </c>
      <c r="BI55">
        <f t="shared" si="39"/>
        <v>-4.0305473058973539E-5</v>
      </c>
      <c r="BJ55">
        <f t="shared" si="39"/>
        <v>2.7689030883918851E-5</v>
      </c>
      <c r="BK55">
        <f t="shared" si="37"/>
        <v>3.3984706881903176E-5</v>
      </c>
      <c r="BL55">
        <f t="shared" si="37"/>
        <v>-8.0440304826418836E-5</v>
      </c>
      <c r="BM55">
        <f t="shared" si="37"/>
        <v>2.5608194622280104E-5</v>
      </c>
      <c r="BN55">
        <f t="shared" si="37"/>
        <v>-4.6828437633035848E-5</v>
      </c>
      <c r="BO55">
        <f t="shared" si="37"/>
        <v>-2.7801539777587468E-5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-3.0359742150135142E-2</v>
      </c>
      <c r="BZ55">
        <f t="shared" si="20"/>
        <v>80</v>
      </c>
      <c r="CA55">
        <f t="shared" si="21"/>
        <v>4</v>
      </c>
      <c r="CB55">
        <f t="shared" si="22"/>
        <v>0.12000000000000002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1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101.465</v>
      </c>
      <c r="C56">
        <f>VLOOKUP(CONCATENATE($A56,"_",C$4),assets_m6!$A:$D,4,FALSE)</f>
        <v>101.01900000000001</v>
      </c>
      <c r="D56">
        <f>VLOOKUP(CONCATENATE($A56,"_",D$4),assets_m6!$A:$D,4,FALSE)</f>
        <v>100.77200000000001</v>
      </c>
      <c r="E56">
        <f>VLOOKUP(CONCATENATE($A56,"_",E$4),assets_m6!$A:$D,4,FALSE)</f>
        <v>100.435</v>
      </c>
      <c r="F56">
        <f>VLOOKUP(CONCATENATE($A56,"_",F$4),assets_m6!$A:$D,4,FALSE)</f>
        <v>101.07899999999999</v>
      </c>
      <c r="G56">
        <f>VLOOKUP(CONCATENATE($A56,"_",G$4),assets_m6!$A:$D,4,FALSE)</f>
        <v>100.96</v>
      </c>
      <c r="H56">
        <f>VLOOKUP(CONCATENATE($A56,"_",H$4),assets_m6!$A:$D,4,FALSE)</f>
        <v>100.386</v>
      </c>
      <c r="I56">
        <f>VLOOKUP(CONCATENATE($A56,"_",I$4),assets_m6!$A:$D,4,FALSE)</f>
        <v>100.35599999999999</v>
      </c>
      <c r="J56">
        <f>VLOOKUP(CONCATENATE($A56,"_",J$4),assets_m6!$A:$D,4,FALSE)</f>
        <v>99.94</v>
      </c>
      <c r="K56">
        <f>VLOOKUP(CONCATENATE($A56,"_",K$4),assets_m6!$A:$D,4,FALSE)</f>
        <v>99.146000000000001</v>
      </c>
      <c r="L56">
        <f>VLOOKUP(CONCATENATE($A56,"_",L$4),assets_m6!$A:$D,4,FALSE)</f>
        <v>99.700999999999993</v>
      </c>
      <c r="M56" t="e">
        <f>VLOOKUP(CONCATENATE($A56,"_",M$4),assets_m6!$A:$D,4,FALSE)</f>
        <v>#N/A</v>
      </c>
      <c r="N56">
        <f>VLOOKUP(CONCATENATE($A56,"_",N$4),assets_m6!$A:$D,4,FALSE)</f>
        <v>98.59</v>
      </c>
      <c r="O56">
        <f>VLOOKUP(CONCATENATE($A56,"_",O$4),assets_m6!$A:$D,4,FALSE)</f>
        <v>99.234999999999999</v>
      </c>
      <c r="P56">
        <f>VLOOKUP(CONCATENATE($A56,"_",P$4),assets_m6!$A:$D,4,FALSE)</f>
        <v>98.867999999999995</v>
      </c>
      <c r="Q56">
        <f>VLOOKUP(CONCATENATE($A56,"_",Q$4),assets_m6!$A:$D,4,FALSE)</f>
        <v>98.878</v>
      </c>
      <c r="R56">
        <f>VLOOKUP(CONCATENATE($A56,"_",R$4),assets_m6!$A:$D,4,FALSE)</f>
        <v>98.64</v>
      </c>
      <c r="S56">
        <f>VLOOKUP(CONCATENATE($A56,"_",S$4),assets_m6!$A:$D,4,FALSE)</f>
        <v>98.084000000000003</v>
      </c>
      <c r="T56">
        <f>VLOOKUP(CONCATENATE($A56,"_",T$4),assets_m6!$A:$D,4,FALSE)</f>
        <v>98.134</v>
      </c>
      <c r="U56">
        <f>VLOOKUP(CONCATENATE($A56,"_",U$4),assets_m6!$A:$D,4,FALSE)</f>
        <v>97.796999999999997</v>
      </c>
      <c r="V56">
        <f>VLOOKUP(CONCATENATE($A56,"_",V$4),assets_m6!$A:$D,4,FALSE)</f>
        <v>97.876000000000005</v>
      </c>
      <c r="X56" t="str">
        <f t="shared" si="16"/>
        <v>IEF</v>
      </c>
      <c r="Y56">
        <f t="shared" si="16"/>
        <v>101.465</v>
      </c>
      <c r="Z56">
        <f t="shared" si="41"/>
        <v>101.01900000000001</v>
      </c>
      <c r="AA56">
        <f t="shared" si="41"/>
        <v>100.77200000000001</v>
      </c>
      <c r="AB56">
        <f t="shared" si="41"/>
        <v>100.435</v>
      </c>
      <c r="AC56">
        <f t="shared" si="41"/>
        <v>101.07899999999999</v>
      </c>
      <c r="AD56">
        <f t="shared" si="41"/>
        <v>100.96</v>
      </c>
      <c r="AE56">
        <f t="shared" si="41"/>
        <v>100.386</v>
      </c>
      <c r="AF56">
        <f t="shared" si="41"/>
        <v>100.35599999999999</v>
      </c>
      <c r="AG56">
        <f t="shared" si="41"/>
        <v>99.94</v>
      </c>
      <c r="AH56">
        <f t="shared" si="41"/>
        <v>99.146000000000001</v>
      </c>
      <c r="AI56">
        <f t="shared" si="41"/>
        <v>99.700999999999993</v>
      </c>
      <c r="AJ56">
        <f t="shared" si="41"/>
        <v>99.700999999999993</v>
      </c>
      <c r="AK56">
        <f t="shared" si="41"/>
        <v>98.59</v>
      </c>
      <c r="AL56">
        <f t="shared" si="41"/>
        <v>99.234999999999999</v>
      </c>
      <c r="AM56">
        <f t="shared" si="40"/>
        <v>98.867999999999995</v>
      </c>
      <c r="AN56">
        <f t="shared" si="40"/>
        <v>98.878</v>
      </c>
      <c r="AO56">
        <f t="shared" si="40"/>
        <v>98.64</v>
      </c>
      <c r="AP56">
        <f t="shared" si="38"/>
        <v>98.084000000000003</v>
      </c>
      <c r="AQ56">
        <f t="shared" si="38"/>
        <v>98.134</v>
      </c>
      <c r="AR56">
        <f t="shared" si="38"/>
        <v>97.796999999999997</v>
      </c>
      <c r="AS56">
        <f t="shared" si="38"/>
        <v>97.876000000000005</v>
      </c>
      <c r="AU56" t="s">
        <v>64</v>
      </c>
      <c r="AV56">
        <f t="shared" si="39"/>
        <v>-4.3956043956043751E-5</v>
      </c>
      <c r="AW56">
        <f t="shared" si="39"/>
        <v>-2.4450845880477921E-5</v>
      </c>
      <c r="AX56">
        <f t="shared" si="39"/>
        <v>-3.3441829079506539E-5</v>
      </c>
      <c r="AY56">
        <f t="shared" si="39"/>
        <v>6.4121073331009239E-5</v>
      </c>
      <c r="AZ56">
        <f t="shared" si="39"/>
        <v>-1.1772969657396667E-5</v>
      </c>
      <c r="BA56">
        <f t="shared" si="39"/>
        <v>-5.6854199683042597E-5</v>
      </c>
      <c r="BB56">
        <f t="shared" si="39"/>
        <v>-2.9884645269261786E-6</v>
      </c>
      <c r="BC56">
        <f t="shared" si="39"/>
        <v>-4.1452429351508315E-5</v>
      </c>
      <c r="BD56">
        <f t="shared" si="39"/>
        <v>-7.9447668601160398E-5</v>
      </c>
      <c r="BE56">
        <f t="shared" si="39"/>
        <v>5.5978052568937998E-5</v>
      </c>
      <c r="BF56">
        <f t="shared" si="39"/>
        <v>0</v>
      </c>
      <c r="BG56">
        <f t="shared" si="39"/>
        <v>-1.1143318522381822E-4</v>
      </c>
      <c r="BH56">
        <f t="shared" si="39"/>
        <v>6.5422456638603908E-5</v>
      </c>
      <c r="BI56">
        <f t="shared" si="39"/>
        <v>-3.6982919332897108E-5</v>
      </c>
      <c r="BJ56">
        <f t="shared" si="39"/>
        <v>1.0114496095809683E-6</v>
      </c>
      <c r="BK56">
        <f t="shared" si="37"/>
        <v>-2.4070066142114479E-5</v>
      </c>
      <c r="BL56">
        <f t="shared" si="37"/>
        <v>-5.6366585563665592E-5</v>
      </c>
      <c r="BM56">
        <f t="shared" si="37"/>
        <v>5.0976713837116309E-6</v>
      </c>
      <c r="BN56">
        <f t="shared" si="37"/>
        <v>-3.4340799315222382E-5</v>
      </c>
      <c r="BO56">
        <f t="shared" si="37"/>
        <v>8.0779574015570753E-6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-3.5371803084807557E-2</v>
      </c>
      <c r="BZ56">
        <f t="shared" si="20"/>
        <v>76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732.8</v>
      </c>
      <c r="C57">
        <f>VLOOKUP(CONCATENATE($A57,"_",C$4),assets_m6!$A:$D,4,FALSE)</f>
        <v>732.25</v>
      </c>
      <c r="D57">
        <f>VLOOKUP(CONCATENATE($A57,"_",D$4),assets_m6!$A:$D,4,FALSE)</f>
        <v>727.5</v>
      </c>
      <c r="E57">
        <f>VLOOKUP(CONCATENATE($A57,"_",E$4),assets_m6!$A:$D,4,FALSE)</f>
        <v>730.55</v>
      </c>
      <c r="F57">
        <f>VLOOKUP(CONCATENATE($A57,"_",F$4),assets_m6!$A:$D,4,FALSE)</f>
        <v>732.45</v>
      </c>
      <c r="G57">
        <f>VLOOKUP(CONCATENATE($A57,"_",G$4),assets_m6!$A:$D,4,FALSE)</f>
        <v>729.8</v>
      </c>
      <c r="H57" t="e">
        <f>VLOOKUP(CONCATENATE($A57,"_",H$4),assets_m6!$A:$D,4,FALSE)</f>
        <v>#N/A</v>
      </c>
      <c r="I57">
        <f>VLOOKUP(CONCATENATE($A57,"_",I$4),assets_m6!$A:$D,4,FALSE)</f>
        <v>722.75</v>
      </c>
      <c r="J57">
        <f>VLOOKUP(CONCATENATE($A57,"_",J$4),assets_m6!$A:$D,4,FALSE)</f>
        <v>716.45</v>
      </c>
      <c r="K57">
        <f>VLOOKUP(CONCATENATE($A57,"_",K$4),assets_m6!$A:$D,4,FALSE)</f>
        <v>704.25</v>
      </c>
      <c r="L57">
        <f>VLOOKUP(CONCATENATE($A57,"_",L$4),assets_m6!$A:$D,4,FALSE)</f>
        <v>717.8</v>
      </c>
      <c r="M57">
        <f>VLOOKUP(CONCATENATE($A57,"_",M$4),assets_m6!$A:$D,4,FALSE)</f>
        <v>717.25</v>
      </c>
      <c r="N57">
        <f>VLOOKUP(CONCATENATE($A57,"_",N$4),assets_m6!$A:$D,4,FALSE)</f>
        <v>713.1</v>
      </c>
      <c r="O57">
        <f>VLOOKUP(CONCATENATE($A57,"_",O$4),assets_m6!$A:$D,4,FALSE)</f>
        <v>712.4</v>
      </c>
      <c r="P57">
        <f>VLOOKUP(CONCATENATE($A57,"_",P$4),assets_m6!$A:$D,4,FALSE)</f>
        <v>712.85</v>
      </c>
      <c r="Q57">
        <f>VLOOKUP(CONCATENATE($A57,"_",Q$4),assets_m6!$A:$D,4,FALSE)</f>
        <v>722.75</v>
      </c>
      <c r="R57">
        <f>VLOOKUP(CONCATENATE($A57,"_",R$4),assets_m6!$A:$D,4,FALSE)</f>
        <v>730.4</v>
      </c>
      <c r="S57">
        <f>VLOOKUP(CONCATENATE($A57,"_",S$4),assets_m6!$A:$D,4,FALSE)</f>
        <v>726.5</v>
      </c>
      <c r="T57">
        <f>VLOOKUP(CONCATENATE($A57,"_",T$4),assets_m6!$A:$D,4,FALSE)</f>
        <v>716.5</v>
      </c>
      <c r="U57">
        <f>VLOOKUP(CONCATENATE($A57,"_",U$4),assets_m6!$A:$D,4,FALSE)</f>
        <v>716.05</v>
      </c>
      <c r="V57">
        <f>VLOOKUP(CONCATENATE($A57,"_",V$4),assets_m6!$A:$D,4,FALSE)</f>
        <v>711.35</v>
      </c>
      <c r="X57" t="str">
        <f t="shared" si="16"/>
        <v>IEFM.L</v>
      </c>
      <c r="Y57">
        <f t="shared" si="16"/>
        <v>732.8</v>
      </c>
      <c r="Z57">
        <f t="shared" si="41"/>
        <v>732.25</v>
      </c>
      <c r="AA57">
        <f t="shared" si="41"/>
        <v>727.5</v>
      </c>
      <c r="AB57">
        <f t="shared" si="41"/>
        <v>730.55</v>
      </c>
      <c r="AC57">
        <f t="shared" si="41"/>
        <v>732.45</v>
      </c>
      <c r="AD57">
        <f t="shared" si="41"/>
        <v>729.8</v>
      </c>
      <c r="AE57">
        <f t="shared" si="41"/>
        <v>729.8</v>
      </c>
      <c r="AF57">
        <f t="shared" si="41"/>
        <v>722.75</v>
      </c>
      <c r="AG57">
        <f t="shared" si="41"/>
        <v>716.45</v>
      </c>
      <c r="AH57">
        <f t="shared" si="41"/>
        <v>704.25</v>
      </c>
      <c r="AI57">
        <f t="shared" si="41"/>
        <v>717.8</v>
      </c>
      <c r="AJ57">
        <f t="shared" si="41"/>
        <v>717.25</v>
      </c>
      <c r="AK57">
        <f t="shared" si="41"/>
        <v>713.1</v>
      </c>
      <c r="AL57">
        <f t="shared" si="41"/>
        <v>712.4</v>
      </c>
      <c r="AM57">
        <f t="shared" si="40"/>
        <v>712.85</v>
      </c>
      <c r="AN57">
        <f t="shared" si="40"/>
        <v>722.75</v>
      </c>
      <c r="AO57">
        <f t="shared" si="40"/>
        <v>730.4</v>
      </c>
      <c r="AP57">
        <f t="shared" si="38"/>
        <v>726.5</v>
      </c>
      <c r="AQ57">
        <f t="shared" si="38"/>
        <v>716.5</v>
      </c>
      <c r="AR57">
        <f t="shared" si="38"/>
        <v>716.05</v>
      </c>
      <c r="AS57">
        <f t="shared" si="38"/>
        <v>711.35</v>
      </c>
      <c r="AU57" t="s">
        <v>39</v>
      </c>
      <c r="AV57">
        <f t="shared" si="39"/>
        <v>-7.5054585152832223E-6</v>
      </c>
      <c r="AW57">
        <f t="shared" si="39"/>
        <v>-6.4868555821099354E-5</v>
      </c>
      <c r="AX57">
        <f t="shared" si="39"/>
        <v>4.1924398625428931E-5</v>
      </c>
      <c r="AY57">
        <f t="shared" si="39"/>
        <v>2.6007802340703456E-5</v>
      </c>
      <c r="AZ57">
        <f t="shared" si="39"/>
        <v>-3.6179944023484073E-5</v>
      </c>
      <c r="BA57">
        <f t="shared" si="39"/>
        <v>0</v>
      </c>
      <c r="BB57">
        <f t="shared" si="39"/>
        <v>-9.6601808714715751E-5</v>
      </c>
      <c r="BC57">
        <f t="shared" si="39"/>
        <v>-8.7167070217917039E-5</v>
      </c>
      <c r="BD57">
        <f t="shared" si="39"/>
        <v>-1.7028403936073758E-4</v>
      </c>
      <c r="BE57">
        <f t="shared" si="39"/>
        <v>1.9240326588569335E-4</v>
      </c>
      <c r="BF57">
        <f t="shared" si="39"/>
        <v>-7.6623014767338331E-6</v>
      </c>
      <c r="BG57">
        <f t="shared" si="39"/>
        <v>-5.7859881491808674E-5</v>
      </c>
      <c r="BH57">
        <f t="shared" si="39"/>
        <v>-9.8162950497832764E-6</v>
      </c>
      <c r="BI57">
        <f t="shared" si="39"/>
        <v>6.3166760247058608E-6</v>
      </c>
      <c r="BJ57">
        <f t="shared" si="39"/>
        <v>1.388791470856418E-4</v>
      </c>
      <c r="BK57">
        <f t="shared" si="37"/>
        <v>1.0584572812175687E-4</v>
      </c>
      <c r="BL57">
        <f t="shared" si="37"/>
        <v>-5.3395399780941641E-5</v>
      </c>
      <c r="BM57">
        <f t="shared" si="37"/>
        <v>-1.3764624913971095E-4</v>
      </c>
      <c r="BN57">
        <f t="shared" si="37"/>
        <v>-6.2805303558973555E-6</v>
      </c>
      <c r="BO57">
        <f t="shared" si="37"/>
        <v>-6.563787445010729E-5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-2.9271288209606897E-2</v>
      </c>
      <c r="BZ57">
        <f t="shared" si="20"/>
        <v>81</v>
      </c>
      <c r="CA57">
        <f t="shared" si="21"/>
        <v>5</v>
      </c>
      <c r="CB57">
        <f t="shared" si="22"/>
        <v>0.24000000000000005</v>
      </c>
      <c r="CC57">
        <f t="shared" si="23"/>
        <v>0</v>
      </c>
      <c r="CD57">
        <f t="shared" si="24"/>
        <v>0</v>
      </c>
      <c r="CE57">
        <f t="shared" si="25"/>
        <v>0</v>
      </c>
      <c r="CF57">
        <f t="shared" si="26"/>
        <v>0</v>
      </c>
      <c r="CG57">
        <f t="shared" si="27"/>
        <v>1</v>
      </c>
      <c r="CI57">
        <f t="shared" si="28"/>
        <v>0</v>
      </c>
      <c r="CJ57">
        <f t="shared" si="29"/>
        <v>0</v>
      </c>
      <c r="CK57">
        <f t="shared" si="29"/>
        <v>0</v>
      </c>
      <c r="CL57">
        <f t="shared" si="29"/>
        <v>0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48.384</v>
      </c>
      <c r="C58">
        <f>VLOOKUP(CONCATENATE($A58,"_",C$4),assets_m6!$A:$D,4,FALSE)</f>
        <v>47.97</v>
      </c>
      <c r="D58">
        <f>VLOOKUP(CONCATENATE($A58,"_",D$4),assets_m6!$A:$D,4,FALSE)</f>
        <v>48.216999999999999</v>
      </c>
      <c r="E58">
        <f>VLOOKUP(CONCATENATE($A58,"_",E$4),assets_m6!$A:$D,4,FALSE)</f>
        <v>48.305999999999997</v>
      </c>
      <c r="F58">
        <f>VLOOKUP(CONCATENATE($A58,"_",F$4),assets_m6!$A:$D,4,FALSE)</f>
        <v>49.262</v>
      </c>
      <c r="G58">
        <f>VLOOKUP(CONCATENATE($A58,"_",G$4),assets_m6!$A:$D,4,FALSE)</f>
        <v>48.472999999999999</v>
      </c>
      <c r="H58">
        <f>VLOOKUP(CONCATENATE($A58,"_",H$4),assets_m6!$A:$D,4,FALSE)</f>
        <v>48.235999999999997</v>
      </c>
      <c r="I58">
        <f>VLOOKUP(CONCATENATE($A58,"_",I$4),assets_m6!$A:$D,4,FALSE)</f>
        <v>47.655000000000001</v>
      </c>
      <c r="J58">
        <f>VLOOKUP(CONCATENATE($A58,"_",J$4),assets_m6!$A:$D,4,FALSE)</f>
        <v>47.792999999999999</v>
      </c>
      <c r="K58">
        <f>VLOOKUP(CONCATENATE($A58,"_",K$4),assets_m6!$A:$D,4,FALSE)</f>
        <v>47.466999999999999</v>
      </c>
      <c r="L58">
        <f>VLOOKUP(CONCATENATE($A58,"_",L$4),assets_m6!$A:$D,4,FALSE)</f>
        <v>47.101999999999997</v>
      </c>
      <c r="M58" t="e">
        <f>VLOOKUP(CONCATENATE($A58,"_",M$4),assets_m6!$A:$D,4,FALSE)</f>
        <v>#N/A</v>
      </c>
      <c r="N58">
        <f>VLOOKUP(CONCATENATE($A58,"_",N$4),assets_m6!$A:$D,4,FALSE)</f>
        <v>46.53</v>
      </c>
      <c r="O58">
        <f>VLOOKUP(CONCATENATE($A58,"_",O$4),assets_m6!$A:$D,4,FALSE)</f>
        <v>46.905000000000001</v>
      </c>
      <c r="P58">
        <f>VLOOKUP(CONCATENATE($A58,"_",P$4),assets_m6!$A:$D,4,FALSE)</f>
        <v>46.718000000000004</v>
      </c>
      <c r="Q58">
        <f>VLOOKUP(CONCATENATE($A58,"_",Q$4),assets_m6!$A:$D,4,FALSE)</f>
        <v>47.408000000000001</v>
      </c>
      <c r="R58">
        <f>VLOOKUP(CONCATENATE($A58,"_",R$4),assets_m6!$A:$D,4,FALSE)</f>
        <v>48.058999999999997</v>
      </c>
      <c r="S58">
        <f>VLOOKUP(CONCATENATE($A58,"_",S$4),assets_m6!$A:$D,4,FALSE)</f>
        <v>46.54</v>
      </c>
      <c r="T58">
        <f>VLOOKUP(CONCATENATE($A58,"_",T$4),assets_m6!$A:$D,4,FALSE)</f>
        <v>46.845999999999997</v>
      </c>
      <c r="U58">
        <f>VLOOKUP(CONCATENATE($A58,"_",U$4),assets_m6!$A:$D,4,FALSE)</f>
        <v>46.363</v>
      </c>
      <c r="V58">
        <f>VLOOKUP(CONCATENATE($A58,"_",V$4),assets_m6!$A:$D,4,FALSE)</f>
        <v>45.889000000000003</v>
      </c>
      <c r="X58" t="str">
        <f t="shared" si="16"/>
        <v>IEMG</v>
      </c>
      <c r="Y58">
        <f t="shared" si="16"/>
        <v>48.384</v>
      </c>
      <c r="Z58">
        <f t="shared" si="41"/>
        <v>47.97</v>
      </c>
      <c r="AA58">
        <f t="shared" si="41"/>
        <v>48.216999999999999</v>
      </c>
      <c r="AB58">
        <f t="shared" si="41"/>
        <v>48.305999999999997</v>
      </c>
      <c r="AC58">
        <f t="shared" si="41"/>
        <v>49.262</v>
      </c>
      <c r="AD58">
        <f t="shared" si="41"/>
        <v>48.472999999999999</v>
      </c>
      <c r="AE58">
        <f t="shared" si="41"/>
        <v>48.235999999999997</v>
      </c>
      <c r="AF58">
        <f t="shared" si="41"/>
        <v>47.655000000000001</v>
      </c>
      <c r="AG58">
        <f t="shared" si="41"/>
        <v>47.792999999999999</v>
      </c>
      <c r="AH58">
        <f t="shared" si="41"/>
        <v>47.466999999999999</v>
      </c>
      <c r="AI58">
        <f t="shared" si="41"/>
        <v>47.101999999999997</v>
      </c>
      <c r="AJ58">
        <f t="shared" si="41"/>
        <v>47.101999999999997</v>
      </c>
      <c r="AK58">
        <f t="shared" si="41"/>
        <v>46.53</v>
      </c>
      <c r="AL58">
        <f t="shared" si="41"/>
        <v>46.905000000000001</v>
      </c>
      <c r="AM58">
        <f t="shared" si="40"/>
        <v>46.718000000000004</v>
      </c>
      <c r="AN58">
        <f t="shared" si="40"/>
        <v>47.408000000000001</v>
      </c>
      <c r="AO58">
        <f t="shared" si="40"/>
        <v>48.058999999999997</v>
      </c>
      <c r="AP58">
        <f t="shared" si="38"/>
        <v>46.54</v>
      </c>
      <c r="AQ58">
        <f t="shared" si="38"/>
        <v>46.845999999999997</v>
      </c>
      <c r="AR58">
        <f t="shared" si="38"/>
        <v>46.363</v>
      </c>
      <c r="AS58">
        <f t="shared" si="38"/>
        <v>45.889000000000003</v>
      </c>
      <c r="AU58" t="s">
        <v>33</v>
      </c>
      <c r="AV58">
        <f t="shared" si="39"/>
        <v>-8.5565476190476507E-5</v>
      </c>
      <c r="AW58">
        <f t="shared" si="39"/>
        <v>5.1490514905149032E-5</v>
      </c>
      <c r="AX58">
        <f t="shared" si="39"/>
        <v>1.8458220129829446E-5</v>
      </c>
      <c r="AY58">
        <f t="shared" si="39"/>
        <v>1.9790502215045813E-4</v>
      </c>
      <c r="AZ58">
        <f t="shared" si="39"/>
        <v>-1.6016402094921065E-4</v>
      </c>
      <c r="BA58">
        <f t="shared" si="39"/>
        <v>-4.8893198275328923E-5</v>
      </c>
      <c r="BB58">
        <f t="shared" si="39"/>
        <v>-1.2044945683721619E-4</v>
      </c>
      <c r="BC58">
        <f t="shared" si="39"/>
        <v>2.8958136606861426E-5</v>
      </c>
      <c r="BD58">
        <f t="shared" si="39"/>
        <v>-6.8210825853158523E-5</v>
      </c>
      <c r="BE58">
        <f t="shared" si="39"/>
        <v>-7.6895527419049449E-5</v>
      </c>
      <c r="BF58">
        <f t="shared" si="39"/>
        <v>0</v>
      </c>
      <c r="BG58">
        <f t="shared" si="39"/>
        <v>-1.214385801027548E-4</v>
      </c>
      <c r="BH58">
        <f t="shared" si="39"/>
        <v>8.0593165699548679E-5</v>
      </c>
      <c r="BI58">
        <f t="shared" si="39"/>
        <v>-3.986781792985771E-5</v>
      </c>
      <c r="BJ58">
        <f t="shared" si="39"/>
        <v>1.4769467871056073E-4</v>
      </c>
      <c r="BK58">
        <f t="shared" si="37"/>
        <v>1.37318596017549E-4</v>
      </c>
      <c r="BL58">
        <f t="shared" si="37"/>
        <v>-3.1606983083293417E-4</v>
      </c>
      <c r="BM58">
        <f t="shared" si="37"/>
        <v>6.574989256553446E-5</v>
      </c>
      <c r="BN58">
        <f t="shared" si="37"/>
        <v>-1.0310378687614674E-4</v>
      </c>
      <c r="BO58">
        <f t="shared" si="37"/>
        <v>-1.0223669736643373E-4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-5.1566633597883542E-2</v>
      </c>
      <c r="BZ58">
        <f t="shared" si="20"/>
        <v>57</v>
      </c>
      <c r="CA58">
        <f t="shared" si="21"/>
        <v>3</v>
      </c>
      <c r="CB58">
        <f t="shared" si="22"/>
        <v>7.9999999999999988E-2</v>
      </c>
      <c r="CC58">
        <f t="shared" si="23"/>
        <v>0</v>
      </c>
      <c r="CD58">
        <f t="shared" si="24"/>
        <v>0</v>
      </c>
      <c r="CE58">
        <f t="shared" si="25"/>
        <v>1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49.588000000000001</v>
      </c>
      <c r="C59">
        <f>VLOOKUP(CONCATENATE($A59,"_",C$4),assets_m6!$A:$D,4,FALSE)</f>
        <v>48.139000000000003</v>
      </c>
      <c r="D59">
        <f>VLOOKUP(CONCATENATE($A59,"_",D$4),assets_m6!$A:$D,4,FALSE)</f>
        <v>48.07</v>
      </c>
      <c r="E59">
        <f>VLOOKUP(CONCATENATE($A59,"_",E$4),assets_m6!$A:$D,4,FALSE)</f>
        <v>48.277999999999999</v>
      </c>
      <c r="F59">
        <f>VLOOKUP(CONCATENATE($A59,"_",F$4),assets_m6!$A:$D,4,FALSE)</f>
        <v>48.631</v>
      </c>
      <c r="G59">
        <f>VLOOKUP(CONCATENATE($A59,"_",G$4),assets_m6!$A:$D,4,FALSE)</f>
        <v>47.015999999999998</v>
      </c>
      <c r="H59">
        <f>VLOOKUP(CONCATENATE($A59,"_",H$4),assets_m6!$A:$D,4,FALSE)</f>
        <v>47.143999999999998</v>
      </c>
      <c r="I59">
        <f>VLOOKUP(CONCATENATE($A59,"_",I$4),assets_m6!$A:$D,4,FALSE)</f>
        <v>46.975999999999999</v>
      </c>
      <c r="J59">
        <f>VLOOKUP(CONCATENATE($A59,"_",J$4),assets_m6!$A:$D,4,FALSE)</f>
        <v>46.847000000000001</v>
      </c>
      <c r="K59">
        <f>VLOOKUP(CONCATENATE($A59,"_",K$4),assets_m6!$A:$D,4,FALSE)</f>
        <v>45.764000000000003</v>
      </c>
      <c r="L59">
        <f>VLOOKUP(CONCATENATE($A59,"_",L$4),assets_m6!$A:$D,4,FALSE)</f>
        <v>45.357999999999997</v>
      </c>
      <c r="M59" t="e">
        <f>VLOOKUP(CONCATENATE($A59,"_",M$4),assets_m6!$A:$D,4,FALSE)</f>
        <v>#N/A</v>
      </c>
      <c r="N59">
        <f>VLOOKUP(CONCATENATE($A59,"_",N$4),assets_m6!$A:$D,4,FALSE)</f>
        <v>45.481999999999999</v>
      </c>
      <c r="O59">
        <f>VLOOKUP(CONCATENATE($A59,"_",O$4),assets_m6!$A:$D,4,FALSE)</f>
        <v>46.131999999999998</v>
      </c>
      <c r="P59">
        <f>VLOOKUP(CONCATENATE($A59,"_",P$4),assets_m6!$A:$D,4,FALSE)</f>
        <v>46.005000000000003</v>
      </c>
      <c r="Q59">
        <f>VLOOKUP(CONCATENATE($A59,"_",Q$4),assets_m6!$A:$D,4,FALSE)</f>
        <v>47.433999999999997</v>
      </c>
      <c r="R59">
        <f>VLOOKUP(CONCATENATE($A59,"_",R$4),assets_m6!$A:$D,4,FALSE)</f>
        <v>48.338000000000001</v>
      </c>
      <c r="S59">
        <f>VLOOKUP(CONCATENATE($A59,"_",S$4),assets_m6!$A:$D,4,FALSE)</f>
        <v>46.39</v>
      </c>
      <c r="T59">
        <f>VLOOKUP(CONCATENATE($A59,"_",T$4),assets_m6!$A:$D,4,FALSE)</f>
        <v>46.35</v>
      </c>
      <c r="U59">
        <f>VLOOKUP(CONCATENATE($A59,"_",U$4),assets_m6!$A:$D,4,FALSE)</f>
        <v>45.902999999999999</v>
      </c>
      <c r="V59">
        <f>VLOOKUP(CONCATENATE($A59,"_",V$4),assets_m6!$A:$D,4,FALSE)</f>
        <v>45.426000000000002</v>
      </c>
      <c r="X59" t="str">
        <f t="shared" si="16"/>
        <v>IEUS</v>
      </c>
      <c r="Y59">
        <f t="shared" si="16"/>
        <v>49.588000000000001</v>
      </c>
      <c r="Z59">
        <f t="shared" si="41"/>
        <v>48.139000000000003</v>
      </c>
      <c r="AA59">
        <f t="shared" si="41"/>
        <v>48.07</v>
      </c>
      <c r="AB59">
        <f t="shared" si="41"/>
        <v>48.277999999999999</v>
      </c>
      <c r="AC59">
        <f t="shared" si="41"/>
        <v>48.631</v>
      </c>
      <c r="AD59">
        <f t="shared" si="41"/>
        <v>47.015999999999998</v>
      </c>
      <c r="AE59">
        <f t="shared" si="41"/>
        <v>47.143999999999998</v>
      </c>
      <c r="AF59">
        <f t="shared" si="41"/>
        <v>46.975999999999999</v>
      </c>
      <c r="AG59">
        <f t="shared" si="41"/>
        <v>46.847000000000001</v>
      </c>
      <c r="AH59">
        <f t="shared" si="41"/>
        <v>45.764000000000003</v>
      </c>
      <c r="AI59">
        <f t="shared" si="41"/>
        <v>45.357999999999997</v>
      </c>
      <c r="AJ59">
        <f t="shared" si="41"/>
        <v>45.357999999999997</v>
      </c>
      <c r="AK59">
        <f t="shared" si="41"/>
        <v>45.481999999999999</v>
      </c>
      <c r="AL59">
        <f t="shared" si="41"/>
        <v>46.131999999999998</v>
      </c>
      <c r="AM59">
        <f t="shared" si="40"/>
        <v>46.005000000000003</v>
      </c>
      <c r="AN59">
        <f t="shared" si="40"/>
        <v>47.433999999999997</v>
      </c>
      <c r="AO59">
        <f t="shared" si="40"/>
        <v>48.338000000000001</v>
      </c>
      <c r="AP59">
        <f t="shared" si="38"/>
        <v>46.39</v>
      </c>
      <c r="AQ59">
        <f t="shared" si="38"/>
        <v>46.35</v>
      </c>
      <c r="AR59">
        <f t="shared" si="38"/>
        <v>45.902999999999999</v>
      </c>
      <c r="AS59">
        <f t="shared" si="38"/>
        <v>45.426000000000002</v>
      </c>
      <c r="AU59" t="s">
        <v>36</v>
      </c>
      <c r="AV59">
        <f t="shared" si="39"/>
        <v>-2.9220779220779183E-4</v>
      </c>
      <c r="AW59">
        <f t="shared" si="39"/>
        <v>-1.4333492594362703E-5</v>
      </c>
      <c r="AX59">
        <f t="shared" si="39"/>
        <v>4.3270230913251178E-5</v>
      </c>
      <c r="AY59">
        <f t="shared" si="39"/>
        <v>7.3118190480136194E-5</v>
      </c>
      <c r="AZ59">
        <f t="shared" si="39"/>
        <v>-3.3209269807324583E-4</v>
      </c>
      <c r="BA59">
        <f t="shared" si="39"/>
        <v>2.7224774544835826E-5</v>
      </c>
      <c r="BB59">
        <f t="shared" si="39"/>
        <v>-3.5635499745460563E-5</v>
      </c>
      <c r="BC59">
        <f t="shared" si="39"/>
        <v>-2.7460831062669828E-5</v>
      </c>
      <c r="BD59">
        <f t="shared" si="39"/>
        <v>-2.3117809037931955E-4</v>
      </c>
      <c r="BE59">
        <f t="shared" si="39"/>
        <v>-8.8716021326808384E-5</v>
      </c>
      <c r="BF59">
        <f t="shared" si="39"/>
        <v>0</v>
      </c>
      <c r="BG59">
        <f t="shared" si="39"/>
        <v>2.7338066052295593E-5</v>
      </c>
      <c r="BH59">
        <f t="shared" si="39"/>
        <v>1.4291368013719683E-4</v>
      </c>
      <c r="BI59">
        <f t="shared" si="39"/>
        <v>-2.7529697390096972E-5</v>
      </c>
      <c r="BJ59">
        <f t="shared" si="39"/>
        <v>3.106184110422769E-4</v>
      </c>
      <c r="BK59">
        <f t="shared" si="37"/>
        <v>1.9058059619682157E-4</v>
      </c>
      <c r="BL59">
        <f t="shared" si="37"/>
        <v>-4.0299557284124299E-4</v>
      </c>
      <c r="BM59">
        <f t="shared" si="37"/>
        <v>-8.6225479629228612E-6</v>
      </c>
      <c r="BN59">
        <f t="shared" si="37"/>
        <v>-9.6440129449838779E-5</v>
      </c>
      <c r="BO59">
        <f t="shared" si="37"/>
        <v>-1.0391477681197238E-4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-8.3931596353956583E-2</v>
      </c>
      <c r="BZ59">
        <f t="shared" si="20"/>
        <v>26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6.9779999999999998</v>
      </c>
      <c r="C60">
        <f>VLOOKUP(CONCATENATE($A60,"_",C$4),assets_m6!$A:$D,4,FALSE)</f>
        <v>6.899</v>
      </c>
      <c r="D60">
        <f>VLOOKUP(CONCATENATE($A60,"_",D$4),assets_m6!$A:$D,4,FALSE)</f>
        <v>6.9059999999999997</v>
      </c>
      <c r="E60">
        <f>VLOOKUP(CONCATENATE($A60,"_",E$4),assets_m6!$A:$D,4,FALSE)</f>
        <v>6.8840000000000003</v>
      </c>
      <c r="F60">
        <f>VLOOKUP(CONCATENATE($A60,"_",F$4),assets_m6!$A:$D,4,FALSE)</f>
        <v>6.9</v>
      </c>
      <c r="G60">
        <f>VLOOKUP(CONCATENATE($A60,"_",G$4),assets_m6!$A:$D,4,FALSE)</f>
        <v>6.81</v>
      </c>
      <c r="H60" t="e">
        <f>VLOOKUP(CONCATENATE($A60,"_",H$4),assets_m6!$A:$D,4,FALSE)</f>
        <v>#N/A</v>
      </c>
      <c r="I60">
        <f>VLOOKUP(CONCATENATE($A60,"_",I$4),assets_m6!$A:$D,4,FALSE)</f>
        <v>6.7649999999999997</v>
      </c>
      <c r="J60">
        <f>VLOOKUP(CONCATENATE($A60,"_",J$4),assets_m6!$A:$D,4,FALSE)</f>
        <v>6.7009999999999996</v>
      </c>
      <c r="K60">
        <f>VLOOKUP(CONCATENATE($A60,"_",K$4),assets_m6!$A:$D,4,FALSE)</f>
        <v>6.6079999999999997</v>
      </c>
      <c r="L60">
        <f>VLOOKUP(CONCATENATE($A60,"_",L$4),assets_m6!$A:$D,4,FALSE)</f>
        <v>6.74</v>
      </c>
      <c r="M60">
        <f>VLOOKUP(CONCATENATE($A60,"_",M$4),assets_m6!$A:$D,4,FALSE)</f>
        <v>6.6840000000000002</v>
      </c>
      <c r="N60">
        <f>VLOOKUP(CONCATENATE($A60,"_",N$4),assets_m6!$A:$D,4,FALSE)</f>
        <v>6.7249999999999996</v>
      </c>
      <c r="O60">
        <f>VLOOKUP(CONCATENATE($A60,"_",O$4),assets_m6!$A:$D,4,FALSE)</f>
        <v>6.6859999999999999</v>
      </c>
      <c r="P60">
        <f>VLOOKUP(CONCATENATE($A60,"_",P$4),assets_m6!$A:$D,4,FALSE)</f>
        <v>6.702</v>
      </c>
      <c r="Q60">
        <f>VLOOKUP(CONCATENATE($A60,"_",Q$4),assets_m6!$A:$D,4,FALSE)</f>
        <v>6.8159999999999998</v>
      </c>
      <c r="R60">
        <f>VLOOKUP(CONCATENATE($A60,"_",R$4),assets_m6!$A:$D,4,FALSE)</f>
        <v>6.9530000000000003</v>
      </c>
      <c r="S60">
        <f>VLOOKUP(CONCATENATE($A60,"_",S$4),assets_m6!$A:$D,4,FALSE)</f>
        <v>6.8730000000000002</v>
      </c>
      <c r="T60">
        <f>VLOOKUP(CONCATENATE($A60,"_",T$4),assets_m6!$A:$D,4,FALSE)</f>
        <v>6.8070000000000004</v>
      </c>
      <c r="U60">
        <f>VLOOKUP(CONCATENATE($A60,"_",U$4),assets_m6!$A:$D,4,FALSE)</f>
        <v>6.7949999999999999</v>
      </c>
      <c r="V60">
        <f>VLOOKUP(CONCATENATE($A60,"_",V$4),assets_m6!$A:$D,4,FALSE)</f>
        <v>6.6879999999999997</v>
      </c>
      <c r="X60" t="str">
        <f t="shared" si="16"/>
        <v>IEVL.L</v>
      </c>
      <c r="Y60">
        <f t="shared" si="16"/>
        <v>6.9779999999999998</v>
      </c>
      <c r="Z60">
        <f t="shared" si="41"/>
        <v>6.899</v>
      </c>
      <c r="AA60">
        <f t="shared" si="41"/>
        <v>6.9059999999999997</v>
      </c>
      <c r="AB60">
        <f t="shared" si="41"/>
        <v>6.8840000000000003</v>
      </c>
      <c r="AC60">
        <f t="shared" si="41"/>
        <v>6.9</v>
      </c>
      <c r="AD60">
        <f t="shared" si="41"/>
        <v>6.81</v>
      </c>
      <c r="AE60">
        <f t="shared" si="41"/>
        <v>6.81</v>
      </c>
      <c r="AF60">
        <f t="shared" si="41"/>
        <v>6.7649999999999997</v>
      </c>
      <c r="AG60">
        <f t="shared" si="41"/>
        <v>6.7009999999999996</v>
      </c>
      <c r="AH60">
        <f t="shared" si="41"/>
        <v>6.6079999999999997</v>
      </c>
      <c r="AI60">
        <f t="shared" si="41"/>
        <v>6.74</v>
      </c>
      <c r="AJ60">
        <f t="shared" si="41"/>
        <v>6.6840000000000002</v>
      </c>
      <c r="AK60">
        <f t="shared" si="41"/>
        <v>6.7249999999999996</v>
      </c>
      <c r="AL60">
        <f t="shared" si="41"/>
        <v>6.6859999999999999</v>
      </c>
      <c r="AM60">
        <f t="shared" si="40"/>
        <v>6.702</v>
      </c>
      <c r="AN60">
        <f t="shared" si="40"/>
        <v>6.8159999999999998</v>
      </c>
      <c r="AO60">
        <f t="shared" si="40"/>
        <v>6.9530000000000003</v>
      </c>
      <c r="AP60">
        <f t="shared" si="38"/>
        <v>6.8730000000000002</v>
      </c>
      <c r="AQ60">
        <f t="shared" si="38"/>
        <v>6.8070000000000004</v>
      </c>
      <c r="AR60">
        <f t="shared" si="38"/>
        <v>6.7949999999999999</v>
      </c>
      <c r="AS60">
        <f t="shared" si="38"/>
        <v>6.6879999999999997</v>
      </c>
      <c r="AU60" t="s">
        <v>37</v>
      </c>
      <c r="AV60">
        <f t="shared" si="39"/>
        <v>-1.1321295500143271E-4</v>
      </c>
      <c r="AW60">
        <f t="shared" si="39"/>
        <v>1.0146398028699338E-5</v>
      </c>
      <c r="AX60">
        <f t="shared" si="39"/>
        <v>-3.1856356791195128E-5</v>
      </c>
      <c r="AY60">
        <f t="shared" si="39"/>
        <v>2.3242300987797812E-5</v>
      </c>
      <c r="AZ60">
        <f t="shared" si="39"/>
        <v>-1.3043478260869672E-4</v>
      </c>
      <c r="BA60">
        <f t="shared" si="39"/>
        <v>0</v>
      </c>
      <c r="BB60">
        <f t="shared" si="39"/>
        <v>-6.6079295154184922E-5</v>
      </c>
      <c r="BC60">
        <f t="shared" si="39"/>
        <v>-9.4604582409460548E-5</v>
      </c>
      <c r="BD60">
        <f t="shared" si="39"/>
        <v>-1.3878525593195043E-4</v>
      </c>
      <c r="BE60">
        <f t="shared" si="39"/>
        <v>1.9975786924939553E-4</v>
      </c>
      <c r="BF60">
        <f t="shared" si="39"/>
        <v>-8.308605341246298E-5</v>
      </c>
      <c r="BG60">
        <f t="shared" si="39"/>
        <v>6.1340514661878347E-5</v>
      </c>
      <c r="BH60">
        <f t="shared" si="39"/>
        <v>-5.7992565055761638E-5</v>
      </c>
      <c r="BI60">
        <f t="shared" si="39"/>
        <v>2.3930601256356589E-5</v>
      </c>
      <c r="BJ60">
        <f t="shared" si="39"/>
        <v>1.7009847806624871E-4</v>
      </c>
      <c r="BK60">
        <f t="shared" si="37"/>
        <v>2.0099765258216031E-4</v>
      </c>
      <c r="BL60">
        <f t="shared" si="37"/>
        <v>-1.1505824823817067E-4</v>
      </c>
      <c r="BM60">
        <f t="shared" si="37"/>
        <v>-9.6027935399388677E-5</v>
      </c>
      <c r="BN60">
        <f t="shared" si="37"/>
        <v>-1.7628911414720809E-5</v>
      </c>
      <c r="BO60">
        <f t="shared" si="37"/>
        <v>-1.5746872700515117E-4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-4.1559186013184299E-2</v>
      </c>
      <c r="BZ60">
        <f t="shared" si="20"/>
        <v>71</v>
      </c>
      <c r="CA60">
        <f t="shared" si="21"/>
        <v>4</v>
      </c>
      <c r="CB60">
        <f t="shared" si="22"/>
        <v>0.12000000000000002</v>
      </c>
      <c r="CC60">
        <f t="shared" si="23"/>
        <v>0</v>
      </c>
      <c r="CD60">
        <f t="shared" si="24"/>
        <v>0</v>
      </c>
      <c r="CE60">
        <f t="shared" si="25"/>
        <v>0</v>
      </c>
      <c r="CF60">
        <f t="shared" si="26"/>
        <v>1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0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48.704000000000001</v>
      </c>
      <c r="C61">
        <f>VLOOKUP(CONCATENATE($A61,"_",C$4),assets_m6!$A:$D,4,FALSE)</f>
        <v>48.061999999999998</v>
      </c>
      <c r="D61">
        <f>VLOOKUP(CONCATENATE($A61,"_",D$4),assets_m6!$A:$D,4,FALSE)</f>
        <v>48.338000000000001</v>
      </c>
      <c r="E61">
        <f>VLOOKUP(CONCATENATE($A61,"_",E$4),assets_m6!$A:$D,4,FALSE)</f>
        <v>48.427999999999997</v>
      </c>
      <c r="F61">
        <f>VLOOKUP(CONCATENATE($A61,"_",F$4),assets_m6!$A:$D,4,FALSE)</f>
        <v>48.872999999999998</v>
      </c>
      <c r="G61">
        <f>VLOOKUP(CONCATENATE($A61,"_",G$4),assets_m6!$A:$D,4,FALSE)</f>
        <v>47.912999999999997</v>
      </c>
      <c r="H61">
        <f>VLOOKUP(CONCATENATE($A61,"_",H$4),assets_m6!$A:$D,4,FALSE)</f>
        <v>47.933</v>
      </c>
      <c r="I61">
        <f>VLOOKUP(CONCATENATE($A61,"_",I$4),assets_m6!$A:$D,4,FALSE)</f>
        <v>47.191000000000003</v>
      </c>
      <c r="J61">
        <f>VLOOKUP(CONCATENATE($A61,"_",J$4),assets_m6!$A:$D,4,FALSE)</f>
        <v>46.814999999999998</v>
      </c>
      <c r="K61">
        <f>VLOOKUP(CONCATENATE($A61,"_",K$4),assets_m6!$A:$D,4,FALSE)</f>
        <v>46.706000000000003</v>
      </c>
      <c r="L61">
        <f>VLOOKUP(CONCATENATE($A61,"_",L$4),assets_m6!$A:$D,4,FALSE)</f>
        <v>46.567999999999998</v>
      </c>
      <c r="M61" t="e">
        <f>VLOOKUP(CONCATENATE($A61,"_",M$4),assets_m6!$A:$D,4,FALSE)</f>
        <v>#N/A</v>
      </c>
      <c r="N61">
        <f>VLOOKUP(CONCATENATE($A61,"_",N$4),assets_m6!$A:$D,4,FALSE)</f>
        <v>46.222000000000001</v>
      </c>
      <c r="O61">
        <f>VLOOKUP(CONCATENATE($A61,"_",O$4),assets_m6!$A:$D,4,FALSE)</f>
        <v>47.052999999999997</v>
      </c>
      <c r="P61">
        <f>VLOOKUP(CONCATENATE($A61,"_",P$4),assets_m6!$A:$D,4,FALSE)</f>
        <v>46.993000000000002</v>
      </c>
      <c r="Q61">
        <f>VLOOKUP(CONCATENATE($A61,"_",Q$4),assets_m6!$A:$D,4,FALSE)</f>
        <v>47.774999999999999</v>
      </c>
      <c r="R61">
        <f>VLOOKUP(CONCATENATE($A61,"_",R$4),assets_m6!$A:$D,4,FALSE)</f>
        <v>48.23</v>
      </c>
      <c r="S61">
        <f>VLOOKUP(CONCATENATE($A61,"_",S$4),assets_m6!$A:$D,4,FALSE)</f>
        <v>47.161000000000001</v>
      </c>
      <c r="T61">
        <f>VLOOKUP(CONCATENATE($A61,"_",T$4),assets_m6!$A:$D,4,FALSE)</f>
        <v>47.408999999999999</v>
      </c>
      <c r="U61">
        <f>VLOOKUP(CONCATENATE($A61,"_",U$4),assets_m6!$A:$D,4,FALSE)</f>
        <v>46.756</v>
      </c>
      <c r="V61">
        <f>VLOOKUP(CONCATENATE($A61,"_",V$4),assets_m6!$A:$D,4,FALSE)</f>
        <v>46.182000000000002</v>
      </c>
      <c r="X61" t="str">
        <f t="shared" si="16"/>
        <v>IGF</v>
      </c>
      <c r="Y61">
        <f t="shared" si="16"/>
        <v>48.704000000000001</v>
      </c>
      <c r="Z61">
        <f t="shared" si="41"/>
        <v>48.061999999999998</v>
      </c>
      <c r="AA61">
        <f t="shared" si="41"/>
        <v>48.338000000000001</v>
      </c>
      <c r="AB61">
        <f t="shared" si="41"/>
        <v>48.427999999999997</v>
      </c>
      <c r="AC61">
        <f t="shared" si="41"/>
        <v>48.872999999999998</v>
      </c>
      <c r="AD61">
        <f t="shared" si="41"/>
        <v>47.912999999999997</v>
      </c>
      <c r="AE61">
        <f t="shared" si="41"/>
        <v>47.933</v>
      </c>
      <c r="AF61">
        <f t="shared" si="41"/>
        <v>47.191000000000003</v>
      </c>
      <c r="AG61">
        <f t="shared" si="41"/>
        <v>46.814999999999998</v>
      </c>
      <c r="AH61">
        <f t="shared" si="41"/>
        <v>46.706000000000003</v>
      </c>
      <c r="AI61">
        <f t="shared" si="41"/>
        <v>46.567999999999998</v>
      </c>
      <c r="AJ61">
        <f t="shared" si="41"/>
        <v>46.567999999999998</v>
      </c>
      <c r="AK61">
        <f t="shared" si="41"/>
        <v>46.222000000000001</v>
      </c>
      <c r="AL61">
        <f t="shared" si="41"/>
        <v>47.052999999999997</v>
      </c>
      <c r="AM61">
        <f t="shared" si="40"/>
        <v>46.993000000000002</v>
      </c>
      <c r="AN61">
        <f t="shared" si="40"/>
        <v>47.774999999999999</v>
      </c>
      <c r="AO61">
        <f t="shared" si="40"/>
        <v>48.23</v>
      </c>
      <c r="AP61">
        <f t="shared" si="38"/>
        <v>47.161000000000001</v>
      </c>
      <c r="AQ61">
        <f t="shared" si="38"/>
        <v>47.408999999999999</v>
      </c>
      <c r="AR61">
        <f t="shared" si="38"/>
        <v>46.756</v>
      </c>
      <c r="AS61">
        <f t="shared" si="38"/>
        <v>46.182000000000002</v>
      </c>
      <c r="AU61" t="s">
        <v>57</v>
      </c>
      <c r="AV61">
        <f t="shared" si="39"/>
        <v>-1.3181668856767473E-4</v>
      </c>
      <c r="AW61">
        <f t="shared" si="39"/>
        <v>5.7425824976073274E-5</v>
      </c>
      <c r="AX61">
        <f t="shared" si="39"/>
        <v>1.8618891969050501E-5</v>
      </c>
      <c r="AY61">
        <f t="shared" si="39"/>
        <v>9.1888989840588142E-5</v>
      </c>
      <c r="AZ61">
        <f t="shared" si="39"/>
        <v>-1.9642747529310684E-4</v>
      </c>
      <c r="BA61">
        <f t="shared" si="39"/>
        <v>4.1742324630065174E-6</v>
      </c>
      <c r="BB61">
        <f t="shared" si="39"/>
        <v>-1.5479940750631033E-4</v>
      </c>
      <c r="BC61">
        <f t="shared" si="39"/>
        <v>-7.9676209446717552E-5</v>
      </c>
      <c r="BD61">
        <f t="shared" si="39"/>
        <v>-2.328313574708847E-5</v>
      </c>
      <c r="BE61">
        <f t="shared" si="39"/>
        <v>-2.9546525071726382E-5</v>
      </c>
      <c r="BF61">
        <f t="shared" si="39"/>
        <v>0</v>
      </c>
      <c r="BG61">
        <f t="shared" si="39"/>
        <v>-7.4299948462462758E-5</v>
      </c>
      <c r="BH61">
        <f t="shared" si="39"/>
        <v>1.7978451819479813E-4</v>
      </c>
      <c r="BI61">
        <f t="shared" si="39"/>
        <v>-1.2751578007777436E-5</v>
      </c>
      <c r="BJ61">
        <f t="shared" si="39"/>
        <v>1.6640776285829726E-4</v>
      </c>
      <c r="BK61">
        <f t="shared" si="37"/>
        <v>9.5238095238094888E-5</v>
      </c>
      <c r="BL61">
        <f t="shared" si="37"/>
        <v>-2.2164627825005091E-4</v>
      </c>
      <c r="BM61">
        <f t="shared" si="37"/>
        <v>5.2585823031741811E-5</v>
      </c>
      <c r="BN61">
        <f t="shared" si="37"/>
        <v>-1.3773756037883077E-4</v>
      </c>
      <c r="BO61">
        <f t="shared" si="37"/>
        <v>-1.2276499272820558E-4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-5.1782194480946092E-2</v>
      </c>
      <c r="BZ61">
        <f t="shared" si="20"/>
        <v>56</v>
      </c>
      <c r="CA61">
        <f t="shared" si="21"/>
        <v>3</v>
      </c>
      <c r="CB61">
        <f t="shared" si="22"/>
        <v>7.9999999999999988E-2</v>
      </c>
      <c r="CC61">
        <f t="shared" si="23"/>
        <v>0</v>
      </c>
      <c r="CD61">
        <f t="shared" si="24"/>
        <v>0</v>
      </c>
      <c r="CE61">
        <f t="shared" si="25"/>
        <v>1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0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43.3</v>
      </c>
      <c r="C62">
        <f>VLOOKUP(CONCATENATE($A62,"_",C$4),assets_m6!$A:$D,4,FALSE)</f>
        <v>42.7</v>
      </c>
      <c r="D62">
        <f>VLOOKUP(CONCATENATE($A62,"_",D$4),assets_m6!$A:$D,4,FALSE)</f>
        <v>43.15</v>
      </c>
      <c r="E62">
        <f>VLOOKUP(CONCATENATE($A62,"_",E$4),assets_m6!$A:$D,4,FALSE)</f>
        <v>43.36</v>
      </c>
      <c r="F62">
        <f>VLOOKUP(CONCATENATE($A62,"_",F$4),assets_m6!$A:$D,4,FALSE)</f>
        <v>43.16</v>
      </c>
      <c r="G62">
        <f>VLOOKUP(CONCATENATE($A62,"_",G$4),assets_m6!$A:$D,4,FALSE)</f>
        <v>42.61</v>
      </c>
      <c r="H62">
        <f>VLOOKUP(CONCATENATE($A62,"_",H$4),assets_m6!$A:$D,4,FALSE)</f>
        <v>42.69</v>
      </c>
      <c r="I62">
        <f>VLOOKUP(CONCATENATE($A62,"_",I$4),assets_m6!$A:$D,4,FALSE)</f>
        <v>43.26</v>
      </c>
      <c r="J62">
        <f>VLOOKUP(CONCATENATE($A62,"_",J$4),assets_m6!$A:$D,4,FALSE)</f>
        <v>43.02</v>
      </c>
      <c r="K62">
        <f>VLOOKUP(CONCATENATE($A62,"_",K$4),assets_m6!$A:$D,4,FALSE)</f>
        <v>43.3</v>
      </c>
      <c r="L62">
        <f>VLOOKUP(CONCATENATE($A62,"_",L$4),assets_m6!$A:$D,4,FALSE)</f>
        <v>42.87</v>
      </c>
      <c r="M62" t="e">
        <f>VLOOKUP(CONCATENATE($A62,"_",M$4),assets_m6!$A:$D,4,FALSE)</f>
        <v>#N/A</v>
      </c>
      <c r="N62">
        <f>VLOOKUP(CONCATENATE($A62,"_",N$4),assets_m6!$A:$D,4,FALSE)</f>
        <v>42.91</v>
      </c>
      <c r="O62">
        <f>VLOOKUP(CONCATENATE($A62,"_",O$4),assets_m6!$A:$D,4,FALSE)</f>
        <v>43.61</v>
      </c>
      <c r="P62">
        <f>VLOOKUP(CONCATENATE($A62,"_",P$4),assets_m6!$A:$D,4,FALSE)</f>
        <v>43.79</v>
      </c>
      <c r="Q62">
        <f>VLOOKUP(CONCATENATE($A62,"_",Q$4),assets_m6!$A:$D,4,FALSE)</f>
        <v>43.77</v>
      </c>
      <c r="R62">
        <f>VLOOKUP(CONCATENATE($A62,"_",R$4),assets_m6!$A:$D,4,FALSE)</f>
        <v>44.42</v>
      </c>
      <c r="S62">
        <f>VLOOKUP(CONCATENATE($A62,"_",S$4),assets_m6!$A:$D,4,FALSE)</f>
        <v>43.5</v>
      </c>
      <c r="T62">
        <f>VLOOKUP(CONCATENATE($A62,"_",T$4),assets_m6!$A:$D,4,FALSE)</f>
        <v>44.08</v>
      </c>
      <c r="U62">
        <f>VLOOKUP(CONCATENATE($A62,"_",U$4),assets_m6!$A:$D,4,FALSE)</f>
        <v>43.61</v>
      </c>
      <c r="V62">
        <f>VLOOKUP(CONCATENATE($A62,"_",V$4),assets_m6!$A:$D,4,FALSE)</f>
        <v>43.13</v>
      </c>
      <c r="X62" t="str">
        <f t="shared" si="16"/>
        <v>INDA</v>
      </c>
      <c r="Y62">
        <f t="shared" si="16"/>
        <v>43.3</v>
      </c>
      <c r="Z62">
        <f t="shared" si="41"/>
        <v>42.7</v>
      </c>
      <c r="AA62">
        <f t="shared" si="41"/>
        <v>43.15</v>
      </c>
      <c r="AB62">
        <f t="shared" si="41"/>
        <v>43.36</v>
      </c>
      <c r="AC62">
        <f t="shared" si="41"/>
        <v>43.16</v>
      </c>
      <c r="AD62">
        <f t="shared" si="41"/>
        <v>42.61</v>
      </c>
      <c r="AE62">
        <f t="shared" si="41"/>
        <v>42.69</v>
      </c>
      <c r="AF62">
        <f t="shared" si="41"/>
        <v>43.26</v>
      </c>
      <c r="AG62">
        <f t="shared" si="41"/>
        <v>43.02</v>
      </c>
      <c r="AH62">
        <f t="shared" si="41"/>
        <v>43.3</v>
      </c>
      <c r="AI62">
        <f t="shared" si="41"/>
        <v>42.87</v>
      </c>
      <c r="AJ62">
        <f t="shared" si="41"/>
        <v>42.87</v>
      </c>
      <c r="AK62">
        <f t="shared" si="41"/>
        <v>42.91</v>
      </c>
      <c r="AL62">
        <f t="shared" si="41"/>
        <v>43.61</v>
      </c>
      <c r="AM62">
        <f t="shared" si="40"/>
        <v>43.79</v>
      </c>
      <c r="AN62">
        <f t="shared" si="40"/>
        <v>43.77</v>
      </c>
      <c r="AO62">
        <f t="shared" si="40"/>
        <v>44.42</v>
      </c>
      <c r="AP62">
        <f t="shared" si="38"/>
        <v>43.5</v>
      </c>
      <c r="AQ62">
        <f t="shared" si="38"/>
        <v>44.08</v>
      </c>
      <c r="AR62">
        <f t="shared" si="38"/>
        <v>43.61</v>
      </c>
      <c r="AS62">
        <f t="shared" si="38"/>
        <v>43.13</v>
      </c>
      <c r="AU62" t="s">
        <v>35</v>
      </c>
      <c r="AV62">
        <f t="shared" si="39"/>
        <v>-1.3856812933025274E-4</v>
      </c>
      <c r="AW62">
        <f t="shared" si="39"/>
        <v>1.0538641686182568E-4</v>
      </c>
      <c r="AX62">
        <f t="shared" si="39"/>
        <v>4.8667439165701241E-5</v>
      </c>
      <c r="AY62">
        <f t="shared" si="39"/>
        <v>-4.6125461254613209E-5</v>
      </c>
      <c r="AZ62">
        <f t="shared" si="39"/>
        <v>-1.2743280815569907E-4</v>
      </c>
      <c r="BA62">
        <f t="shared" si="39"/>
        <v>1.8774935461158954E-5</v>
      </c>
      <c r="BB62">
        <f t="shared" si="39"/>
        <v>1.3352073085031631E-4</v>
      </c>
      <c r="BC62">
        <f t="shared" si="39"/>
        <v>-5.5478502080442651E-5</v>
      </c>
      <c r="BD62">
        <f t="shared" si="39"/>
        <v>6.5086006508599262E-5</v>
      </c>
      <c r="BE62">
        <f t="shared" si="39"/>
        <v>-9.9307159353348676E-5</v>
      </c>
      <c r="BF62">
        <f t="shared" si="39"/>
        <v>0</v>
      </c>
      <c r="BG62">
        <f t="shared" si="39"/>
        <v>9.330534173081211E-6</v>
      </c>
      <c r="BH62">
        <f t="shared" si="39"/>
        <v>1.6313213703099579E-4</v>
      </c>
      <c r="BI62">
        <f t="shared" si="39"/>
        <v>4.1274936941068497E-5</v>
      </c>
      <c r="BJ62">
        <f t="shared" si="39"/>
        <v>-4.5672527974414304E-6</v>
      </c>
      <c r="BK62">
        <f t="shared" si="37"/>
        <v>1.4850354123829073E-4</v>
      </c>
      <c r="BL62">
        <f t="shared" si="37"/>
        <v>-2.0711391265195895E-4</v>
      </c>
      <c r="BM62">
        <f t="shared" si="37"/>
        <v>1.3333333333333293E-4</v>
      </c>
      <c r="BN62">
        <f t="shared" si="37"/>
        <v>-1.0662431941923751E-4</v>
      </c>
      <c r="BO62">
        <f t="shared" si="37"/>
        <v>-1.1006649850951546E-4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-3.9260969976904064E-3</v>
      </c>
      <c r="BZ62">
        <f t="shared" si="20"/>
        <v>95</v>
      </c>
      <c r="CA62">
        <f t="shared" si="21"/>
        <v>5</v>
      </c>
      <c r="CB62">
        <f t="shared" si="22"/>
        <v>0.24000000000000005</v>
      </c>
      <c r="CC62">
        <f t="shared" si="23"/>
        <v>0</v>
      </c>
      <c r="CD62">
        <f t="shared" si="24"/>
        <v>0</v>
      </c>
      <c r="CE62">
        <f t="shared" si="25"/>
        <v>0</v>
      </c>
      <c r="CF62">
        <f t="shared" si="26"/>
        <v>0</v>
      </c>
      <c r="CG62">
        <f t="shared" si="27"/>
        <v>1</v>
      </c>
      <c r="CI62">
        <f t="shared" si="28"/>
        <v>0</v>
      </c>
      <c r="CJ62">
        <f t="shared" si="29"/>
        <v>0</v>
      </c>
      <c r="CK62">
        <f t="shared" si="29"/>
        <v>0</v>
      </c>
      <c r="CL62">
        <f t="shared" si="29"/>
        <v>0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10.17</v>
      </c>
      <c r="C63">
        <f>VLOOKUP(CONCATENATE($A63,"_",C$4),assets_m6!$A:$D,4,FALSE)</f>
        <v>10.108000000000001</v>
      </c>
      <c r="D63">
        <f>VLOOKUP(CONCATENATE($A63,"_",D$4),assets_m6!$A:$D,4,FALSE)</f>
        <v>10.1</v>
      </c>
      <c r="E63">
        <f>VLOOKUP(CONCATENATE($A63,"_",E$4),assets_m6!$A:$D,4,FALSE)</f>
        <v>10.108000000000001</v>
      </c>
      <c r="F63">
        <f>VLOOKUP(CONCATENATE($A63,"_",F$4),assets_m6!$A:$D,4,FALSE)</f>
        <v>10.14</v>
      </c>
      <c r="G63">
        <f>VLOOKUP(CONCATENATE($A63,"_",G$4),assets_m6!$A:$D,4,FALSE)</f>
        <v>10.098000000000001</v>
      </c>
      <c r="H63" t="e">
        <f>VLOOKUP(CONCATENATE($A63,"_",H$4),assets_m6!$A:$D,4,FALSE)</f>
        <v>#N/A</v>
      </c>
      <c r="I63">
        <f>VLOOKUP(CONCATENATE($A63,"_",I$4),assets_m6!$A:$D,4,FALSE)</f>
        <v>9.8520000000000003</v>
      </c>
      <c r="J63">
        <f>VLOOKUP(CONCATENATE($A63,"_",J$4),assets_m6!$A:$D,4,FALSE)</f>
        <v>9.8089999999999993</v>
      </c>
      <c r="K63">
        <f>VLOOKUP(CONCATENATE($A63,"_",K$4),assets_m6!$A:$D,4,FALSE)</f>
        <v>9.7080000000000002</v>
      </c>
      <c r="L63">
        <f>VLOOKUP(CONCATENATE($A63,"_",L$4),assets_m6!$A:$D,4,FALSE)</f>
        <v>9.89</v>
      </c>
      <c r="M63">
        <f>VLOOKUP(CONCATENATE($A63,"_",M$4),assets_m6!$A:$D,4,FALSE)</f>
        <v>9.7550000000000008</v>
      </c>
      <c r="N63">
        <f>VLOOKUP(CONCATENATE($A63,"_",N$4),assets_m6!$A:$D,4,FALSE)</f>
        <v>9.7390000000000008</v>
      </c>
      <c r="O63">
        <f>VLOOKUP(CONCATENATE($A63,"_",O$4),assets_m6!$A:$D,4,FALSE)</f>
        <v>9.7249999999999996</v>
      </c>
      <c r="P63">
        <f>VLOOKUP(CONCATENATE($A63,"_",P$4),assets_m6!$A:$D,4,FALSE)</f>
        <v>9.8260000000000005</v>
      </c>
      <c r="Q63">
        <f>VLOOKUP(CONCATENATE($A63,"_",Q$4),assets_m6!$A:$D,4,FALSE)</f>
        <v>9.9320000000000004</v>
      </c>
      <c r="R63">
        <f>VLOOKUP(CONCATENATE($A63,"_",R$4),assets_m6!$A:$D,4,FALSE)</f>
        <v>10.074999999999999</v>
      </c>
      <c r="S63">
        <f>VLOOKUP(CONCATENATE($A63,"_",S$4),assets_m6!$A:$D,4,FALSE)</f>
        <v>9.86</v>
      </c>
      <c r="T63">
        <f>VLOOKUP(CONCATENATE($A63,"_",T$4),assets_m6!$A:$D,4,FALSE)</f>
        <v>9.8160000000000007</v>
      </c>
      <c r="U63">
        <f>VLOOKUP(CONCATENATE($A63,"_",U$4),assets_m6!$A:$D,4,FALSE)</f>
        <v>9.7720000000000002</v>
      </c>
      <c r="V63">
        <f>VLOOKUP(CONCATENATE($A63,"_",V$4),assets_m6!$A:$D,4,FALSE)</f>
        <v>9.65</v>
      </c>
      <c r="X63" t="str">
        <f t="shared" si="16"/>
        <v>IUMO.L</v>
      </c>
      <c r="Y63">
        <f t="shared" si="16"/>
        <v>10.17</v>
      </c>
      <c r="Z63">
        <f t="shared" si="41"/>
        <v>10.108000000000001</v>
      </c>
      <c r="AA63">
        <f t="shared" si="41"/>
        <v>10.1</v>
      </c>
      <c r="AB63">
        <f t="shared" si="41"/>
        <v>10.108000000000001</v>
      </c>
      <c r="AC63">
        <f t="shared" si="41"/>
        <v>10.14</v>
      </c>
      <c r="AD63">
        <f t="shared" si="41"/>
        <v>10.098000000000001</v>
      </c>
      <c r="AE63">
        <f t="shared" si="41"/>
        <v>10.098000000000001</v>
      </c>
      <c r="AF63">
        <f t="shared" si="41"/>
        <v>9.8520000000000003</v>
      </c>
      <c r="AG63">
        <f t="shared" si="41"/>
        <v>9.8089999999999993</v>
      </c>
      <c r="AH63">
        <f t="shared" si="41"/>
        <v>9.7080000000000002</v>
      </c>
      <c r="AI63">
        <f t="shared" si="41"/>
        <v>9.89</v>
      </c>
      <c r="AJ63">
        <f t="shared" si="41"/>
        <v>9.7550000000000008</v>
      </c>
      <c r="AK63">
        <f t="shared" si="41"/>
        <v>9.7390000000000008</v>
      </c>
      <c r="AL63">
        <f t="shared" si="41"/>
        <v>9.7249999999999996</v>
      </c>
      <c r="AM63">
        <f t="shared" si="40"/>
        <v>9.8260000000000005</v>
      </c>
      <c r="AN63">
        <f t="shared" si="40"/>
        <v>9.9320000000000004</v>
      </c>
      <c r="AO63">
        <f t="shared" si="40"/>
        <v>10.074999999999999</v>
      </c>
      <c r="AP63">
        <f t="shared" si="38"/>
        <v>9.86</v>
      </c>
      <c r="AQ63">
        <f t="shared" si="38"/>
        <v>9.8160000000000007</v>
      </c>
      <c r="AR63">
        <f t="shared" si="38"/>
        <v>9.7720000000000002</v>
      </c>
      <c r="AS63">
        <f t="shared" si="38"/>
        <v>9.65</v>
      </c>
      <c r="AU63" t="s">
        <v>38</v>
      </c>
      <c r="AV63">
        <f t="shared" si="39"/>
        <v>-6.096361848574178E-5</v>
      </c>
      <c r="AW63">
        <f t="shared" si="39"/>
        <v>-7.9145231499810981E-6</v>
      </c>
      <c r="AX63">
        <f t="shared" si="39"/>
        <v>7.9207920792088074E-6</v>
      </c>
      <c r="AY63">
        <f t="shared" si="39"/>
        <v>3.1658092599920882E-5</v>
      </c>
      <c r="AZ63">
        <f t="shared" si="39"/>
        <v>-4.1420118343195086E-5</v>
      </c>
      <c r="BA63">
        <f t="shared" si="39"/>
        <v>0</v>
      </c>
      <c r="BB63">
        <f t="shared" si="39"/>
        <v>-2.4361259655377343E-4</v>
      </c>
      <c r="BC63">
        <f t="shared" si="39"/>
        <v>-4.3645960211125699E-5</v>
      </c>
      <c r="BD63">
        <f t="shared" si="39"/>
        <v>-1.0296666326842604E-4</v>
      </c>
      <c r="BE63">
        <f t="shared" si="39"/>
        <v>1.8747424804285167E-4</v>
      </c>
      <c r="BF63">
        <f t="shared" si="39"/>
        <v>-1.3650151668351848E-4</v>
      </c>
      <c r="BG63">
        <f t="shared" si="39"/>
        <v>-1.6401845207585867E-5</v>
      </c>
      <c r="BH63">
        <f t="shared" si="39"/>
        <v>-1.4375192524901039E-5</v>
      </c>
      <c r="BI63">
        <f t="shared" si="39"/>
        <v>1.038560411311063E-4</v>
      </c>
      <c r="BJ63">
        <f t="shared" si="39"/>
        <v>1.0787706085894551E-4</v>
      </c>
      <c r="BK63">
        <f t="shared" si="37"/>
        <v>1.4397905759162193E-4</v>
      </c>
      <c r="BL63">
        <f t="shared" si="37"/>
        <v>-2.1339950372208425E-4</v>
      </c>
      <c r="BM63">
        <f t="shared" si="37"/>
        <v>-4.4624746450302948E-5</v>
      </c>
      <c r="BN63">
        <f t="shared" si="37"/>
        <v>-4.4824775876121112E-5</v>
      </c>
      <c r="BO63">
        <f t="shared" si="37"/>
        <v>-1.2484650020466628E-4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-5.1130776794493564E-2</v>
      </c>
      <c r="BZ63">
        <f t="shared" si="20"/>
        <v>58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8.5549999999999997</v>
      </c>
      <c r="C64">
        <f>VLOOKUP(CONCATENATE($A64,"_",C$4),assets_m6!$A:$D,4,FALSE)</f>
        <v>8.4179999999999993</v>
      </c>
      <c r="D64">
        <f>VLOOKUP(CONCATENATE($A64,"_",D$4),assets_m6!$A:$D,4,FALSE)</f>
        <v>8.3989999999999991</v>
      </c>
      <c r="E64">
        <f>VLOOKUP(CONCATENATE($A64,"_",E$4),assets_m6!$A:$D,4,FALSE)</f>
        <v>8.4090000000000007</v>
      </c>
      <c r="F64">
        <f>VLOOKUP(CONCATENATE($A64,"_",F$4),assets_m6!$A:$D,4,FALSE)</f>
        <v>8.4789999999999992</v>
      </c>
      <c r="G64">
        <f>VLOOKUP(CONCATENATE($A64,"_",G$4),assets_m6!$A:$D,4,FALSE)</f>
        <v>8.3650000000000002</v>
      </c>
      <c r="H64" t="e">
        <f>VLOOKUP(CONCATENATE($A64,"_",H$4),assets_m6!$A:$D,4,FALSE)</f>
        <v>#N/A</v>
      </c>
      <c r="I64">
        <f>VLOOKUP(CONCATENATE($A64,"_",I$4),assets_m6!$A:$D,4,FALSE)</f>
        <v>8.1780000000000008</v>
      </c>
      <c r="J64">
        <f>VLOOKUP(CONCATENATE($A64,"_",J$4),assets_m6!$A:$D,4,FALSE)</f>
        <v>8.1259999999999994</v>
      </c>
      <c r="K64">
        <f>VLOOKUP(CONCATENATE($A64,"_",K$4),assets_m6!$A:$D,4,FALSE)</f>
        <v>8.0150000000000006</v>
      </c>
      <c r="L64">
        <f>VLOOKUP(CONCATENATE($A64,"_",L$4),assets_m6!$A:$D,4,FALSE)</f>
        <v>8.1920000000000002</v>
      </c>
      <c r="M64">
        <f>VLOOKUP(CONCATENATE($A64,"_",M$4),assets_m6!$A:$D,4,FALSE)</f>
        <v>8.0519999999999996</v>
      </c>
      <c r="N64">
        <f>VLOOKUP(CONCATENATE($A64,"_",N$4),assets_m6!$A:$D,4,FALSE)</f>
        <v>8.0180000000000007</v>
      </c>
      <c r="O64">
        <f>VLOOKUP(CONCATENATE($A64,"_",O$4),assets_m6!$A:$D,4,FALSE)</f>
        <v>8.0020000000000007</v>
      </c>
      <c r="P64">
        <f>VLOOKUP(CONCATENATE($A64,"_",P$4),assets_m6!$A:$D,4,FALSE)</f>
        <v>8.1050000000000004</v>
      </c>
      <c r="Q64">
        <f>VLOOKUP(CONCATENATE($A64,"_",Q$4),assets_m6!$A:$D,4,FALSE)</f>
        <v>8.2260000000000009</v>
      </c>
      <c r="R64">
        <f>VLOOKUP(CONCATENATE($A64,"_",R$4),assets_m6!$A:$D,4,FALSE)</f>
        <v>8.3640000000000008</v>
      </c>
      <c r="S64">
        <f>VLOOKUP(CONCATENATE($A64,"_",S$4),assets_m6!$A:$D,4,FALSE)</f>
        <v>8.1159999999999997</v>
      </c>
      <c r="T64">
        <f>VLOOKUP(CONCATENATE($A64,"_",T$4),assets_m6!$A:$D,4,FALSE)</f>
        <v>7.9740000000000002</v>
      </c>
      <c r="U64">
        <f>VLOOKUP(CONCATENATE($A64,"_",U$4),assets_m6!$A:$D,4,FALSE)</f>
        <v>7.9779999999999998</v>
      </c>
      <c r="V64">
        <f>VLOOKUP(CONCATENATE($A64,"_",V$4),assets_m6!$A:$D,4,FALSE)</f>
        <v>7.8449999999999998</v>
      </c>
      <c r="X64" t="str">
        <f t="shared" si="16"/>
        <v>IUVL.L</v>
      </c>
      <c r="Y64">
        <f t="shared" si="16"/>
        <v>8.5549999999999997</v>
      </c>
      <c r="Z64">
        <f t="shared" si="41"/>
        <v>8.4179999999999993</v>
      </c>
      <c r="AA64">
        <f t="shared" si="41"/>
        <v>8.3989999999999991</v>
      </c>
      <c r="AB64">
        <f t="shared" si="41"/>
        <v>8.4090000000000007</v>
      </c>
      <c r="AC64">
        <f t="shared" si="41"/>
        <v>8.4789999999999992</v>
      </c>
      <c r="AD64">
        <f t="shared" si="41"/>
        <v>8.3650000000000002</v>
      </c>
      <c r="AE64">
        <f t="shared" si="41"/>
        <v>8.3650000000000002</v>
      </c>
      <c r="AF64">
        <f t="shared" si="41"/>
        <v>8.1780000000000008</v>
      </c>
      <c r="AG64">
        <f t="shared" si="41"/>
        <v>8.1259999999999994</v>
      </c>
      <c r="AH64">
        <f t="shared" si="41"/>
        <v>8.0150000000000006</v>
      </c>
      <c r="AI64">
        <f t="shared" si="41"/>
        <v>8.1920000000000002</v>
      </c>
      <c r="AJ64">
        <f t="shared" si="41"/>
        <v>8.0519999999999996</v>
      </c>
      <c r="AK64">
        <f t="shared" si="41"/>
        <v>8.0180000000000007</v>
      </c>
      <c r="AL64">
        <f t="shared" si="41"/>
        <v>8.0020000000000007</v>
      </c>
      <c r="AM64">
        <f t="shared" si="40"/>
        <v>8.1050000000000004</v>
      </c>
      <c r="AN64">
        <f t="shared" si="40"/>
        <v>8.2260000000000009</v>
      </c>
      <c r="AO64">
        <f t="shared" si="40"/>
        <v>8.3640000000000008</v>
      </c>
      <c r="AP64">
        <f t="shared" si="38"/>
        <v>8.1159999999999997</v>
      </c>
      <c r="AQ64">
        <f t="shared" si="38"/>
        <v>7.9740000000000002</v>
      </c>
      <c r="AR64">
        <f t="shared" si="38"/>
        <v>7.9779999999999998</v>
      </c>
      <c r="AS64">
        <f t="shared" si="38"/>
        <v>7.8449999999999998</v>
      </c>
      <c r="AU64" t="s">
        <v>70</v>
      </c>
      <c r="AV64">
        <f t="shared" si="39"/>
        <v>-1.6014026884862708E-4</v>
      </c>
      <c r="AW64">
        <f t="shared" si="39"/>
        <v>-2.257068187217882E-5</v>
      </c>
      <c r="AX64">
        <f t="shared" si="39"/>
        <v>1.1906179307062227E-5</v>
      </c>
      <c r="AY64">
        <f t="shared" si="39"/>
        <v>8.3244143179924491E-5</v>
      </c>
      <c r="AZ64">
        <f t="shared" si="39"/>
        <v>-1.3444981719542282E-4</v>
      </c>
      <c r="BA64">
        <f t="shared" si="39"/>
        <v>0</v>
      </c>
      <c r="BB64">
        <f t="shared" si="39"/>
        <v>-2.2355050806933577E-4</v>
      </c>
      <c r="BC64">
        <f t="shared" si="39"/>
        <v>-6.3585228662266295E-5</v>
      </c>
      <c r="BD64">
        <f t="shared" si="39"/>
        <v>-1.365985724833853E-4</v>
      </c>
      <c r="BE64">
        <f t="shared" si="39"/>
        <v>2.2083593262632511E-4</v>
      </c>
      <c r="BF64">
        <f t="shared" si="39"/>
        <v>-1.7089843750000069E-4</v>
      </c>
      <c r="BG64">
        <f t="shared" si="39"/>
        <v>-4.2225534028811376E-5</v>
      </c>
      <c r="BH64">
        <f t="shared" si="39"/>
        <v>-1.9955101022698946E-5</v>
      </c>
      <c r="BI64">
        <f t="shared" si="39"/>
        <v>1.2871782054486345E-4</v>
      </c>
      <c r="BJ64">
        <f t="shared" si="39"/>
        <v>1.492905613818636E-4</v>
      </c>
      <c r="BK64">
        <f t="shared" si="37"/>
        <v>1.6776075857038644E-4</v>
      </c>
      <c r="BL64">
        <f t="shared" si="37"/>
        <v>-2.9650884744141691E-4</v>
      </c>
      <c r="BM64">
        <f t="shared" si="37"/>
        <v>-1.7496303597831379E-4</v>
      </c>
      <c r="BN64">
        <f t="shared" si="37"/>
        <v>5.0163029846997241E-6</v>
      </c>
      <c r="BO64">
        <f t="shared" si="37"/>
        <v>-1.6670844823263976E-4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-8.2992402104032734E-2</v>
      </c>
      <c r="BZ64">
        <f t="shared" si="20"/>
        <v>29</v>
      </c>
      <c r="CA64">
        <f t="shared" si="21"/>
        <v>2</v>
      </c>
      <c r="CB64">
        <f t="shared" si="22"/>
        <v>0.11999999999999997</v>
      </c>
      <c r="CC64">
        <f t="shared" si="23"/>
        <v>0</v>
      </c>
      <c r="CD64">
        <f t="shared" si="24"/>
        <v>1</v>
      </c>
      <c r="CE64">
        <f t="shared" si="25"/>
        <v>0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1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420.36599999999999</v>
      </c>
      <c r="C65">
        <f>VLOOKUP(CONCATENATE($A65,"_",C$4),assets_m6!$A:$D,4,FALSE)</f>
        <v>411.55</v>
      </c>
      <c r="D65">
        <f>VLOOKUP(CONCATENATE($A65,"_",D$4),assets_m6!$A:$D,4,FALSE)</f>
        <v>410.63799999999998</v>
      </c>
      <c r="E65">
        <f>VLOOKUP(CONCATENATE($A65,"_",E$4),assets_m6!$A:$D,4,FALSE)</f>
        <v>411.916</v>
      </c>
      <c r="F65">
        <f>VLOOKUP(CONCATENATE($A65,"_",F$4),assets_m6!$A:$D,4,FALSE)</f>
        <v>417.721</v>
      </c>
      <c r="G65">
        <f>VLOOKUP(CONCATENATE($A65,"_",G$4),assets_m6!$A:$D,4,FALSE)</f>
        <v>403.44600000000003</v>
      </c>
      <c r="H65">
        <f>VLOOKUP(CONCATENATE($A65,"_",H$4),assets_m6!$A:$D,4,FALSE)</f>
        <v>401.02</v>
      </c>
      <c r="I65">
        <f>VLOOKUP(CONCATENATE($A65,"_",I$4),assets_m6!$A:$D,4,FALSE)</f>
        <v>396.423</v>
      </c>
      <c r="J65">
        <f>VLOOKUP(CONCATENATE($A65,"_",J$4),assets_m6!$A:$D,4,FALSE)</f>
        <v>393.44200000000001</v>
      </c>
      <c r="K65">
        <f>VLOOKUP(CONCATENATE($A65,"_",K$4),assets_m6!$A:$D,4,FALSE)</f>
        <v>394.78899999999999</v>
      </c>
      <c r="L65">
        <f>VLOOKUP(CONCATENATE($A65,"_",L$4),assets_m6!$A:$D,4,FALSE)</f>
        <v>390.56900000000002</v>
      </c>
      <c r="M65" t="e">
        <f>VLOOKUP(CONCATENATE($A65,"_",M$4),assets_m6!$A:$D,4,FALSE)</f>
        <v>#N/A</v>
      </c>
      <c r="N65">
        <f>VLOOKUP(CONCATENATE($A65,"_",N$4),assets_m6!$A:$D,4,FALSE)</f>
        <v>389.01400000000001</v>
      </c>
      <c r="O65">
        <f>VLOOKUP(CONCATENATE($A65,"_",O$4),assets_m6!$A:$D,4,FALSE)</f>
        <v>396.05700000000002</v>
      </c>
      <c r="P65">
        <f>VLOOKUP(CONCATENATE($A65,"_",P$4),assets_m6!$A:$D,4,FALSE)</f>
        <v>398.553</v>
      </c>
      <c r="Q65">
        <f>VLOOKUP(CONCATENATE($A65,"_",Q$4),assets_m6!$A:$D,4,FALSE)</f>
        <v>404.91300000000001</v>
      </c>
      <c r="R65">
        <f>VLOOKUP(CONCATENATE($A65,"_",R$4),assets_m6!$A:$D,4,FALSE)</f>
        <v>409.28100000000001</v>
      </c>
      <c r="S65">
        <f>VLOOKUP(CONCATENATE($A65,"_",S$4),assets_m6!$A:$D,4,FALSE)</f>
        <v>391.42099999999999</v>
      </c>
      <c r="T65">
        <f>VLOOKUP(CONCATENATE($A65,"_",T$4),assets_m6!$A:$D,4,FALSE)</f>
        <v>392.91699999999997</v>
      </c>
      <c r="U65">
        <f>VLOOKUP(CONCATENATE($A65,"_",U$4),assets_m6!$A:$D,4,FALSE)</f>
        <v>388.38</v>
      </c>
      <c r="V65">
        <f>VLOOKUP(CONCATENATE($A65,"_",V$4),assets_m6!$A:$D,4,FALSE)</f>
        <v>385.43799999999999</v>
      </c>
      <c r="X65" t="str">
        <f t="shared" si="16"/>
        <v>IVV</v>
      </c>
      <c r="Y65">
        <f t="shared" si="16"/>
        <v>420.36599999999999</v>
      </c>
      <c r="Z65">
        <f t="shared" si="41"/>
        <v>411.55</v>
      </c>
      <c r="AA65">
        <f t="shared" si="41"/>
        <v>410.63799999999998</v>
      </c>
      <c r="AB65">
        <f t="shared" si="41"/>
        <v>411.916</v>
      </c>
      <c r="AC65">
        <f t="shared" si="41"/>
        <v>417.721</v>
      </c>
      <c r="AD65">
        <f t="shared" si="41"/>
        <v>403.44600000000003</v>
      </c>
      <c r="AE65">
        <f t="shared" si="41"/>
        <v>401.02</v>
      </c>
      <c r="AF65">
        <f t="shared" si="41"/>
        <v>396.423</v>
      </c>
      <c r="AG65">
        <f t="shared" si="41"/>
        <v>393.44200000000001</v>
      </c>
      <c r="AH65">
        <f t="shared" si="41"/>
        <v>394.78899999999999</v>
      </c>
      <c r="AI65">
        <f t="shared" si="41"/>
        <v>390.56900000000002</v>
      </c>
      <c r="AJ65">
        <f t="shared" si="41"/>
        <v>390.56900000000002</v>
      </c>
      <c r="AK65">
        <f t="shared" si="41"/>
        <v>389.01400000000001</v>
      </c>
      <c r="AL65">
        <f t="shared" si="41"/>
        <v>396.05700000000002</v>
      </c>
      <c r="AM65">
        <f t="shared" si="40"/>
        <v>398.553</v>
      </c>
      <c r="AN65">
        <f t="shared" si="40"/>
        <v>404.91300000000001</v>
      </c>
      <c r="AO65">
        <f t="shared" si="40"/>
        <v>409.28100000000001</v>
      </c>
      <c r="AP65">
        <f t="shared" si="38"/>
        <v>391.42099999999999</v>
      </c>
      <c r="AQ65">
        <f t="shared" si="38"/>
        <v>392.91699999999997</v>
      </c>
      <c r="AR65">
        <f t="shared" si="38"/>
        <v>388.38</v>
      </c>
      <c r="AS65">
        <f t="shared" si="38"/>
        <v>385.43799999999999</v>
      </c>
      <c r="AU65" t="s">
        <v>60</v>
      </c>
      <c r="AV65">
        <f t="shared" si="39"/>
        <v>-2.0972200415828051E-4</v>
      </c>
      <c r="AW65">
        <f t="shared" si="39"/>
        <v>-2.2160126351598459E-5</v>
      </c>
      <c r="AX65">
        <f t="shared" si="39"/>
        <v>3.1122302368509982E-5</v>
      </c>
      <c r="AY65">
        <f t="shared" si="39"/>
        <v>1.4092679089911553E-4</v>
      </c>
      <c r="AZ65">
        <f t="shared" si="39"/>
        <v>-3.4173527306503566E-4</v>
      </c>
      <c r="BA65">
        <f t="shared" si="39"/>
        <v>-6.0131963137570943E-5</v>
      </c>
      <c r="BB65">
        <f t="shared" si="39"/>
        <v>-1.1463268664904445E-4</v>
      </c>
      <c r="BC65">
        <f t="shared" si="39"/>
        <v>-7.5197453225468621E-5</v>
      </c>
      <c r="BD65">
        <f t="shared" si="39"/>
        <v>3.4236304207481155E-5</v>
      </c>
      <c r="BE65">
        <f t="shared" si="39"/>
        <v>-1.0689254259870388E-4</v>
      </c>
      <c r="BF65">
        <f t="shared" si="39"/>
        <v>0</v>
      </c>
      <c r="BG65">
        <f t="shared" si="39"/>
        <v>-3.9813707693135064E-5</v>
      </c>
      <c r="BH65">
        <f t="shared" si="39"/>
        <v>1.8104746872863204E-4</v>
      </c>
      <c r="BI65">
        <f t="shared" si="39"/>
        <v>6.3021231792393038E-5</v>
      </c>
      <c r="BJ65">
        <f t="shared" si="39"/>
        <v>1.5957727077703628E-4</v>
      </c>
      <c r="BK65">
        <f t="shared" si="37"/>
        <v>1.078750250053714E-4</v>
      </c>
      <c r="BL65">
        <f t="shared" si="37"/>
        <v>-4.3637500885699589E-4</v>
      </c>
      <c r="BM65">
        <f t="shared" si="37"/>
        <v>3.8219717388693529E-5</v>
      </c>
      <c r="BN65">
        <f t="shared" si="37"/>
        <v>-1.1546967934703711E-4</v>
      </c>
      <c r="BO65">
        <f t="shared" si="37"/>
        <v>-7.5750553581544047E-5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-8.3089498199188316E-2</v>
      </c>
      <c r="BZ65">
        <f t="shared" si="20"/>
        <v>28</v>
      </c>
      <c r="CA65">
        <f t="shared" si="21"/>
        <v>2</v>
      </c>
      <c r="CB65">
        <f t="shared" si="22"/>
        <v>0.11999999999999997</v>
      </c>
      <c r="CC65">
        <f t="shared" si="23"/>
        <v>0</v>
      </c>
      <c r="CD65">
        <f t="shared" si="24"/>
        <v>1</v>
      </c>
      <c r="CE65">
        <f t="shared" si="25"/>
        <v>0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1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192.75899999999999</v>
      </c>
      <c r="C66">
        <f>VLOOKUP(CONCATENATE($A66,"_",C$4),assets_m6!$A:$D,4,FALSE)</f>
        <v>188.78800000000001</v>
      </c>
      <c r="D66">
        <f>VLOOKUP(CONCATENATE($A66,"_",D$4),assets_m6!$A:$D,4,FALSE)</f>
        <v>189.095</v>
      </c>
      <c r="E66">
        <f>VLOOKUP(CONCATENATE($A66,"_",E$4),assets_m6!$A:$D,4,FALSE)</f>
        <v>190.541</v>
      </c>
      <c r="F66">
        <f>VLOOKUP(CONCATENATE($A66,"_",F$4),assets_m6!$A:$D,4,FALSE)</f>
        <v>193.50200000000001</v>
      </c>
      <c r="G66">
        <f>VLOOKUP(CONCATENATE($A66,"_",G$4),assets_m6!$A:$D,4,FALSE)</f>
        <v>187.14400000000001</v>
      </c>
      <c r="H66">
        <f>VLOOKUP(CONCATENATE($A66,"_",H$4),assets_m6!$A:$D,4,FALSE)</f>
        <v>185.42099999999999</v>
      </c>
      <c r="I66">
        <f>VLOOKUP(CONCATENATE($A66,"_",I$4),assets_m6!$A:$D,4,FALSE)</f>
        <v>182.82599999999999</v>
      </c>
      <c r="J66">
        <f>VLOOKUP(CONCATENATE($A66,"_",J$4),assets_m6!$A:$D,4,FALSE)</f>
        <v>181.71700000000001</v>
      </c>
      <c r="K66">
        <f>VLOOKUP(CONCATENATE($A66,"_",K$4),assets_m6!$A:$D,4,FALSE)</f>
        <v>179.73699999999999</v>
      </c>
      <c r="L66">
        <f>VLOOKUP(CONCATENATE($A66,"_",L$4),assets_m6!$A:$D,4,FALSE)</f>
        <v>178.34</v>
      </c>
      <c r="M66" t="e">
        <f>VLOOKUP(CONCATENATE($A66,"_",M$4),assets_m6!$A:$D,4,FALSE)</f>
        <v>#N/A</v>
      </c>
      <c r="N66">
        <f>VLOOKUP(CONCATENATE($A66,"_",N$4),assets_m6!$A:$D,4,FALSE)</f>
        <v>176.578</v>
      </c>
      <c r="O66">
        <f>VLOOKUP(CONCATENATE($A66,"_",O$4),assets_m6!$A:$D,4,FALSE)</f>
        <v>180.42</v>
      </c>
      <c r="P66">
        <f>VLOOKUP(CONCATENATE($A66,"_",P$4),assets_m6!$A:$D,4,FALSE)</f>
        <v>181.92500000000001</v>
      </c>
      <c r="Q66">
        <f>VLOOKUP(CONCATENATE($A66,"_",Q$4),assets_m6!$A:$D,4,FALSE)</f>
        <v>185.57900000000001</v>
      </c>
      <c r="R66">
        <f>VLOOKUP(CONCATENATE($A66,"_",R$4),assets_m6!$A:$D,4,FALSE)</f>
        <v>187.827</v>
      </c>
      <c r="S66">
        <f>VLOOKUP(CONCATENATE($A66,"_",S$4),assets_m6!$A:$D,4,FALSE)</f>
        <v>180.47900000000001</v>
      </c>
      <c r="T66">
        <f>VLOOKUP(CONCATENATE($A66,"_",T$4),assets_m6!$A:$D,4,FALSE)</f>
        <v>181.18199999999999</v>
      </c>
      <c r="U66">
        <f>VLOOKUP(CONCATENATE($A66,"_",U$4),assets_m6!$A:$D,4,FALSE)</f>
        <v>179.86500000000001</v>
      </c>
      <c r="V66">
        <f>VLOOKUP(CONCATENATE($A66,"_",V$4),assets_m6!$A:$D,4,FALSE)</f>
        <v>177.251</v>
      </c>
      <c r="X66" t="str">
        <f t="shared" si="16"/>
        <v>IWM</v>
      </c>
      <c r="Y66">
        <f t="shared" si="16"/>
        <v>192.75899999999999</v>
      </c>
      <c r="Z66">
        <f t="shared" si="41"/>
        <v>188.78800000000001</v>
      </c>
      <c r="AA66">
        <f t="shared" si="41"/>
        <v>189.095</v>
      </c>
      <c r="AB66">
        <f t="shared" si="41"/>
        <v>190.541</v>
      </c>
      <c r="AC66">
        <f t="shared" si="41"/>
        <v>193.50200000000001</v>
      </c>
      <c r="AD66">
        <f t="shared" si="41"/>
        <v>187.14400000000001</v>
      </c>
      <c r="AE66">
        <f t="shared" si="41"/>
        <v>185.42099999999999</v>
      </c>
      <c r="AF66">
        <f t="shared" si="41"/>
        <v>182.82599999999999</v>
      </c>
      <c r="AG66">
        <f t="shared" si="41"/>
        <v>181.71700000000001</v>
      </c>
      <c r="AH66">
        <f t="shared" si="41"/>
        <v>179.73699999999999</v>
      </c>
      <c r="AI66">
        <f t="shared" si="41"/>
        <v>178.34</v>
      </c>
      <c r="AJ66">
        <f t="shared" si="41"/>
        <v>178.34</v>
      </c>
      <c r="AK66">
        <f t="shared" si="41"/>
        <v>176.578</v>
      </c>
      <c r="AL66">
        <f t="shared" si="41"/>
        <v>180.42</v>
      </c>
      <c r="AM66">
        <f t="shared" si="40"/>
        <v>181.92500000000001</v>
      </c>
      <c r="AN66">
        <f t="shared" si="40"/>
        <v>185.57900000000001</v>
      </c>
      <c r="AO66">
        <f t="shared" si="40"/>
        <v>187.827</v>
      </c>
      <c r="AP66">
        <f t="shared" si="38"/>
        <v>180.47900000000001</v>
      </c>
      <c r="AQ66">
        <f t="shared" si="38"/>
        <v>181.18199999999999</v>
      </c>
      <c r="AR66">
        <f t="shared" si="38"/>
        <v>179.86500000000001</v>
      </c>
      <c r="AS66">
        <f t="shared" si="38"/>
        <v>177.251</v>
      </c>
      <c r="AU66" t="s">
        <v>40</v>
      </c>
      <c r="AV66">
        <f t="shared" si="39"/>
        <v>-2.0600853916029734E-4</v>
      </c>
      <c r="AW66">
        <f t="shared" si="39"/>
        <v>1.6261626798312813E-5</v>
      </c>
      <c r="AX66">
        <f t="shared" si="39"/>
        <v>7.6469499457944312E-5</v>
      </c>
      <c r="AY66">
        <f t="shared" si="39"/>
        <v>1.5539962527750002E-4</v>
      </c>
      <c r="AZ66">
        <f t="shared" si="39"/>
        <v>-3.2857541524118633E-4</v>
      </c>
      <c r="BA66">
        <f t="shared" si="39"/>
        <v>-9.2068140041893568E-5</v>
      </c>
      <c r="BB66">
        <f t="shared" si="39"/>
        <v>-1.3995178539647607E-4</v>
      </c>
      <c r="BC66">
        <f t="shared" si="39"/>
        <v>-6.0658768446499983E-5</v>
      </c>
      <c r="BD66">
        <f t="shared" si="39"/>
        <v>-1.0896063659426571E-4</v>
      </c>
      <c r="BE66">
        <f t="shared" si="39"/>
        <v>-7.772467549808839E-5</v>
      </c>
      <c r="BF66">
        <f t="shared" si="39"/>
        <v>0</v>
      </c>
      <c r="BG66">
        <f t="shared" si="39"/>
        <v>-9.880004485813617E-5</v>
      </c>
      <c r="BH66">
        <f t="shared" si="39"/>
        <v>2.1758089909275133E-4</v>
      </c>
      <c r="BI66">
        <f t="shared" si="39"/>
        <v>8.3416472674871075E-5</v>
      </c>
      <c r="BJ66">
        <f t="shared" si="39"/>
        <v>2.0085199945032271E-4</v>
      </c>
      <c r="BK66">
        <f t="shared" si="37"/>
        <v>1.2113439559432859E-4</v>
      </c>
      <c r="BL66">
        <f t="shared" si="37"/>
        <v>-3.9121106124252557E-4</v>
      </c>
      <c r="BM66">
        <f t="shared" si="37"/>
        <v>3.8951900221076943E-5</v>
      </c>
      <c r="BN66">
        <f t="shared" si="37"/>
        <v>-7.2689340000661165E-5</v>
      </c>
      <c r="BO66">
        <f t="shared" si="37"/>
        <v>-1.4533122063770074E-4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-8.0452793384485202E-2</v>
      </c>
      <c r="BZ66">
        <f t="shared" si="20"/>
        <v>30</v>
      </c>
      <c r="CA66">
        <f t="shared" si="21"/>
        <v>2</v>
      </c>
      <c r="CB66">
        <f t="shared" si="22"/>
        <v>0.11999999999999997</v>
      </c>
      <c r="CC66">
        <f t="shared" si="23"/>
        <v>0</v>
      </c>
      <c r="CD66">
        <f t="shared" si="24"/>
        <v>1</v>
      </c>
      <c r="CE66">
        <f t="shared" si="25"/>
        <v>0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1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52.295999999999999</v>
      </c>
      <c r="C67">
        <f>VLOOKUP(CONCATENATE($A67,"_",C$4),assets_m6!$A:$D,4,FALSE)</f>
        <v>50.862000000000002</v>
      </c>
      <c r="D67">
        <f>VLOOKUP(CONCATENATE($A67,"_",D$4),assets_m6!$A:$D,4,FALSE)</f>
        <v>50.781999999999996</v>
      </c>
      <c r="E67">
        <f>VLOOKUP(CONCATENATE($A67,"_",E$4),assets_m6!$A:$D,4,FALSE)</f>
        <v>50.792000000000002</v>
      </c>
      <c r="F67">
        <f>VLOOKUP(CONCATENATE($A67,"_",F$4),assets_m6!$A:$D,4,FALSE)</f>
        <v>51.668999999999997</v>
      </c>
      <c r="G67">
        <f>VLOOKUP(CONCATENATE($A67,"_",G$4),assets_m6!$A:$D,4,FALSE)</f>
        <v>49.517000000000003</v>
      </c>
      <c r="H67">
        <f>VLOOKUP(CONCATENATE($A67,"_",H$4),assets_m6!$A:$D,4,FALSE)</f>
        <v>48.86</v>
      </c>
      <c r="I67">
        <f>VLOOKUP(CONCATENATE($A67,"_",I$4),assets_m6!$A:$D,4,FALSE)</f>
        <v>48.372</v>
      </c>
      <c r="J67">
        <f>VLOOKUP(CONCATENATE($A67,"_",J$4),assets_m6!$A:$D,4,FALSE)</f>
        <v>48.063000000000002</v>
      </c>
      <c r="K67">
        <f>VLOOKUP(CONCATENATE($A67,"_",K$4),assets_m6!$A:$D,4,FALSE)</f>
        <v>47.645000000000003</v>
      </c>
      <c r="L67">
        <f>VLOOKUP(CONCATENATE($A67,"_",L$4),assets_m6!$A:$D,4,FALSE)</f>
        <v>47.046999999999997</v>
      </c>
      <c r="M67" t="e">
        <f>VLOOKUP(CONCATENATE($A67,"_",M$4),assets_m6!$A:$D,4,FALSE)</f>
        <v>#N/A</v>
      </c>
      <c r="N67">
        <f>VLOOKUP(CONCATENATE($A67,"_",N$4),assets_m6!$A:$D,4,FALSE)</f>
        <v>46.798000000000002</v>
      </c>
      <c r="O67">
        <f>VLOOKUP(CONCATENATE($A67,"_",O$4),assets_m6!$A:$D,4,FALSE)</f>
        <v>47.426000000000002</v>
      </c>
      <c r="P67">
        <f>VLOOKUP(CONCATENATE($A67,"_",P$4),assets_m6!$A:$D,4,FALSE)</f>
        <v>47.524999999999999</v>
      </c>
      <c r="Q67">
        <f>VLOOKUP(CONCATENATE($A67,"_",Q$4),assets_m6!$A:$D,4,FALSE)</f>
        <v>48.540999999999997</v>
      </c>
      <c r="R67">
        <f>VLOOKUP(CONCATENATE($A67,"_",R$4),assets_m6!$A:$D,4,FALSE)</f>
        <v>49.298000000000002</v>
      </c>
      <c r="S67">
        <f>VLOOKUP(CONCATENATE($A67,"_",S$4),assets_m6!$A:$D,4,FALSE)</f>
        <v>46.718000000000004</v>
      </c>
      <c r="T67">
        <f>VLOOKUP(CONCATENATE($A67,"_",T$4),assets_m6!$A:$D,4,FALSE)</f>
        <v>47.006999999999998</v>
      </c>
      <c r="U67">
        <f>VLOOKUP(CONCATENATE($A67,"_",U$4),assets_m6!$A:$D,4,FALSE)</f>
        <v>45.872</v>
      </c>
      <c r="V67">
        <f>VLOOKUP(CONCATENATE($A67,"_",V$4),assets_m6!$A:$D,4,FALSE)</f>
        <v>45.661999999999999</v>
      </c>
      <c r="X67" t="str">
        <f t="shared" si="16"/>
        <v>IXN</v>
      </c>
      <c r="Y67">
        <f t="shared" si="16"/>
        <v>52.295999999999999</v>
      </c>
      <c r="Z67">
        <f t="shared" si="41"/>
        <v>50.862000000000002</v>
      </c>
      <c r="AA67">
        <f t="shared" si="41"/>
        <v>50.781999999999996</v>
      </c>
      <c r="AB67">
        <f t="shared" si="41"/>
        <v>50.792000000000002</v>
      </c>
      <c r="AC67">
        <f t="shared" si="41"/>
        <v>51.668999999999997</v>
      </c>
      <c r="AD67">
        <f t="shared" si="41"/>
        <v>49.517000000000003</v>
      </c>
      <c r="AE67">
        <f t="shared" si="41"/>
        <v>48.86</v>
      </c>
      <c r="AF67">
        <f t="shared" si="41"/>
        <v>48.372</v>
      </c>
      <c r="AG67">
        <f t="shared" si="41"/>
        <v>48.063000000000002</v>
      </c>
      <c r="AH67">
        <f t="shared" si="41"/>
        <v>47.645000000000003</v>
      </c>
      <c r="AI67">
        <f t="shared" si="41"/>
        <v>47.046999999999997</v>
      </c>
      <c r="AJ67">
        <f t="shared" si="41"/>
        <v>47.046999999999997</v>
      </c>
      <c r="AK67">
        <f t="shared" si="41"/>
        <v>46.798000000000002</v>
      </c>
      <c r="AL67">
        <f t="shared" si="41"/>
        <v>47.426000000000002</v>
      </c>
      <c r="AM67">
        <f t="shared" si="40"/>
        <v>47.524999999999999</v>
      </c>
      <c r="AN67">
        <f t="shared" si="40"/>
        <v>48.540999999999997</v>
      </c>
      <c r="AO67">
        <f t="shared" si="40"/>
        <v>49.298000000000002</v>
      </c>
      <c r="AP67">
        <f t="shared" si="38"/>
        <v>46.718000000000004</v>
      </c>
      <c r="AQ67">
        <f t="shared" si="38"/>
        <v>47.006999999999998</v>
      </c>
      <c r="AR67">
        <f t="shared" si="38"/>
        <v>45.872</v>
      </c>
      <c r="AS67">
        <f t="shared" si="38"/>
        <v>45.661999999999999</v>
      </c>
      <c r="AU67" t="s">
        <v>31</v>
      </c>
      <c r="AV67">
        <f t="shared" si="39"/>
        <v>-2.7420835245525423E-4</v>
      </c>
      <c r="AW67">
        <f t="shared" si="39"/>
        <v>-1.572883488655684E-5</v>
      </c>
      <c r="AX67">
        <f t="shared" si="39"/>
        <v>1.9692016856376504E-6</v>
      </c>
      <c r="AY67">
        <f t="shared" si="39"/>
        <v>1.7266498661206396E-4</v>
      </c>
      <c r="AZ67">
        <f t="shared" si="39"/>
        <v>-4.1649731947589349E-4</v>
      </c>
      <c r="BA67">
        <f t="shared" si="39"/>
        <v>-1.3268170527293727E-4</v>
      </c>
      <c r="BB67">
        <f t="shared" si="39"/>
        <v>-9.987720016373302E-5</v>
      </c>
      <c r="BC67">
        <f t="shared" si="39"/>
        <v>-6.3879930538327439E-5</v>
      </c>
      <c r="BD67">
        <f t="shared" si="39"/>
        <v>-8.6969186276345477E-5</v>
      </c>
      <c r="BE67">
        <f t="shared" si="39"/>
        <v>-1.2551159618008311E-4</v>
      </c>
      <c r="BF67">
        <f t="shared" si="39"/>
        <v>0</v>
      </c>
      <c r="BG67">
        <f t="shared" si="39"/>
        <v>-5.2925797606647659E-5</v>
      </c>
      <c r="BH67">
        <f t="shared" si="39"/>
        <v>1.3419376896448568E-4</v>
      </c>
      <c r="BI67">
        <f t="shared" si="39"/>
        <v>2.0874625732719739E-5</v>
      </c>
      <c r="BJ67">
        <f t="shared" si="39"/>
        <v>2.1378221988427109E-4</v>
      </c>
      <c r="BK67">
        <f t="shared" si="37"/>
        <v>1.5595063966543851E-4</v>
      </c>
      <c r="BL67">
        <f t="shared" si="37"/>
        <v>-5.2334780315631431E-4</v>
      </c>
      <c r="BM67">
        <f t="shared" si="37"/>
        <v>6.1860524851233865E-5</v>
      </c>
      <c r="BN67">
        <f t="shared" si="37"/>
        <v>-2.4145340055736338E-4</v>
      </c>
      <c r="BO67">
        <f t="shared" si="37"/>
        <v>-4.5779560516219231E-5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-0.12685482637295395</v>
      </c>
      <c r="BZ67">
        <f t="shared" si="20"/>
        <v>11</v>
      </c>
      <c r="CA67">
        <f t="shared" si="21"/>
        <v>1</v>
      </c>
      <c r="CB67">
        <f t="shared" si="22"/>
        <v>0.24</v>
      </c>
      <c r="CC67">
        <f t="shared" si="23"/>
        <v>1</v>
      </c>
      <c r="CD67">
        <f t="shared" si="24"/>
        <v>0</v>
      </c>
      <c r="CE67">
        <f t="shared" si="25"/>
        <v>0</v>
      </c>
      <c r="CF67">
        <f t="shared" si="26"/>
        <v>0</v>
      </c>
      <c r="CG67">
        <f t="shared" si="27"/>
        <v>0</v>
      </c>
      <c r="CI67">
        <f t="shared" si="28"/>
        <v>1</v>
      </c>
      <c r="CJ67">
        <f t="shared" si="29"/>
        <v>1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4.8959999999999999</v>
      </c>
      <c r="C68">
        <f>VLOOKUP(CONCATENATE($A68,"_",C$4),assets_m6!$A:$D,4,FALSE)</f>
        <v>4.8490000000000002</v>
      </c>
      <c r="D68">
        <f>VLOOKUP(CONCATENATE($A68,"_",D$4),assets_m6!$A:$D,4,FALSE)</f>
        <v>4.91</v>
      </c>
      <c r="E68">
        <f>VLOOKUP(CONCATENATE($A68,"_",E$4),assets_m6!$A:$D,4,FALSE)</f>
        <v>4.9119999999999999</v>
      </c>
      <c r="F68">
        <f>VLOOKUP(CONCATENATE($A68,"_",F$4),assets_m6!$A:$D,4,FALSE)</f>
        <v>4.9189999999999996</v>
      </c>
      <c r="G68">
        <f>VLOOKUP(CONCATENATE($A68,"_",G$4),assets_m6!$A:$D,4,FALSE)</f>
        <v>4.9059999999999997</v>
      </c>
      <c r="H68" t="e">
        <f>VLOOKUP(CONCATENATE($A68,"_",H$4),assets_m6!$A:$D,4,FALSE)</f>
        <v>#N/A</v>
      </c>
      <c r="I68">
        <f>VLOOKUP(CONCATENATE($A68,"_",I$4),assets_m6!$A:$D,4,FALSE)</f>
        <v>4.8179999999999996</v>
      </c>
      <c r="J68">
        <f>VLOOKUP(CONCATENATE($A68,"_",J$4),assets_m6!$A:$D,4,FALSE)</f>
        <v>4.8170000000000002</v>
      </c>
      <c r="K68">
        <f>VLOOKUP(CONCATENATE($A68,"_",K$4),assets_m6!$A:$D,4,FALSE)</f>
        <v>4.7649999999999997</v>
      </c>
      <c r="L68">
        <f>VLOOKUP(CONCATENATE($A68,"_",L$4),assets_m6!$A:$D,4,FALSE)</f>
        <v>4.8440000000000003</v>
      </c>
      <c r="M68">
        <f>VLOOKUP(CONCATENATE($A68,"_",M$4),assets_m6!$A:$D,4,FALSE)</f>
        <v>4.8010000000000002</v>
      </c>
      <c r="N68">
        <f>VLOOKUP(CONCATENATE($A68,"_",N$4),assets_m6!$A:$D,4,FALSE)</f>
        <v>4.7779999999999996</v>
      </c>
      <c r="O68">
        <f>VLOOKUP(CONCATENATE($A68,"_",O$4),assets_m6!$A:$D,4,FALSE)</f>
        <v>4.79</v>
      </c>
      <c r="P68">
        <f>VLOOKUP(CONCATENATE($A68,"_",P$4),assets_m6!$A:$D,4,FALSE)</f>
        <v>4.8310000000000004</v>
      </c>
      <c r="Q68">
        <f>VLOOKUP(CONCATENATE($A68,"_",Q$4),assets_m6!$A:$D,4,FALSE)</f>
        <v>4.8689999999999998</v>
      </c>
      <c r="R68">
        <f>VLOOKUP(CONCATENATE($A68,"_",R$4),assets_m6!$A:$D,4,FALSE)</f>
        <v>4.8819999999999997</v>
      </c>
      <c r="S68">
        <f>VLOOKUP(CONCATENATE($A68,"_",S$4),assets_m6!$A:$D,4,FALSE)</f>
        <v>4.8029999999999999</v>
      </c>
      <c r="T68">
        <f>VLOOKUP(CONCATENATE($A68,"_",T$4),assets_m6!$A:$D,4,FALSE)</f>
        <v>4.798</v>
      </c>
      <c r="U68">
        <f>VLOOKUP(CONCATENATE($A68,"_",U$4),assets_m6!$A:$D,4,FALSE)</f>
        <v>4.7880000000000003</v>
      </c>
      <c r="V68">
        <f>VLOOKUP(CONCATENATE($A68,"_",V$4),assets_m6!$A:$D,4,FALSE)</f>
        <v>4.7560000000000002</v>
      </c>
      <c r="X68" t="str">
        <f t="shared" si="16"/>
        <v>JPEA.L</v>
      </c>
      <c r="Y68">
        <f t="shared" si="16"/>
        <v>4.8959999999999999</v>
      </c>
      <c r="Z68">
        <f t="shared" si="41"/>
        <v>4.8490000000000002</v>
      </c>
      <c r="AA68">
        <f t="shared" si="41"/>
        <v>4.91</v>
      </c>
      <c r="AB68">
        <f t="shared" si="41"/>
        <v>4.9119999999999999</v>
      </c>
      <c r="AC68">
        <f t="shared" si="41"/>
        <v>4.9189999999999996</v>
      </c>
      <c r="AD68">
        <f t="shared" si="41"/>
        <v>4.9059999999999997</v>
      </c>
      <c r="AE68">
        <f t="shared" si="41"/>
        <v>4.9059999999999997</v>
      </c>
      <c r="AF68">
        <f t="shared" si="41"/>
        <v>4.8179999999999996</v>
      </c>
      <c r="AG68">
        <f t="shared" si="41"/>
        <v>4.8170000000000002</v>
      </c>
      <c r="AH68">
        <f t="shared" si="41"/>
        <v>4.7649999999999997</v>
      </c>
      <c r="AI68">
        <f t="shared" si="41"/>
        <v>4.8440000000000003</v>
      </c>
      <c r="AJ68">
        <f t="shared" si="41"/>
        <v>4.8010000000000002</v>
      </c>
      <c r="AK68">
        <f t="shared" si="41"/>
        <v>4.7779999999999996</v>
      </c>
      <c r="AL68">
        <f t="shared" si="41"/>
        <v>4.79</v>
      </c>
      <c r="AM68">
        <f t="shared" si="40"/>
        <v>4.8310000000000004</v>
      </c>
      <c r="AN68">
        <f t="shared" si="40"/>
        <v>4.8689999999999998</v>
      </c>
      <c r="AO68">
        <f t="shared" si="40"/>
        <v>4.8819999999999997</v>
      </c>
      <c r="AP68">
        <f t="shared" si="38"/>
        <v>4.8029999999999999</v>
      </c>
      <c r="AQ68">
        <f t="shared" si="38"/>
        <v>4.798</v>
      </c>
      <c r="AR68">
        <f t="shared" si="38"/>
        <v>4.7880000000000003</v>
      </c>
      <c r="AS68">
        <f t="shared" si="38"/>
        <v>4.7560000000000002</v>
      </c>
      <c r="AU68" t="s">
        <v>34</v>
      </c>
      <c r="AV68">
        <f t="shared" si="39"/>
        <v>-9.59967320261432E-5</v>
      </c>
      <c r="AW68">
        <f t="shared" si="39"/>
        <v>1.2579913384202915E-4</v>
      </c>
      <c r="AX68">
        <f t="shared" si="39"/>
        <v>4.0733197556003662E-6</v>
      </c>
      <c r="AY68">
        <f t="shared" si="39"/>
        <v>1.4250814332246891E-5</v>
      </c>
      <c r="AZ68">
        <f t="shared" si="39"/>
        <v>-2.6428135799959143E-5</v>
      </c>
      <c r="BA68">
        <f t="shared" si="39"/>
        <v>0</v>
      </c>
      <c r="BB68">
        <f t="shared" si="39"/>
        <v>-1.7937219730941722E-4</v>
      </c>
      <c r="BC68">
        <f t="shared" si="39"/>
        <v>-2.0755500207543502E-6</v>
      </c>
      <c r="BD68">
        <f t="shared" si="39"/>
        <v>-1.0795100685073799E-4</v>
      </c>
      <c r="BE68">
        <f t="shared" si="39"/>
        <v>1.6579223504722065E-4</v>
      </c>
      <c r="BF68">
        <f t="shared" si="39"/>
        <v>-8.8769611890999475E-5</v>
      </c>
      <c r="BG68">
        <f t="shared" si="39"/>
        <v>-4.7906686107062229E-5</v>
      </c>
      <c r="BH68">
        <f t="shared" si="39"/>
        <v>2.5115110925074209E-5</v>
      </c>
      <c r="BI68">
        <f t="shared" si="39"/>
        <v>8.5594989561587411E-5</v>
      </c>
      <c r="BJ68">
        <f t="shared" si="39"/>
        <v>7.8658662802731039E-5</v>
      </c>
      <c r="BK68">
        <f t="shared" si="37"/>
        <v>2.669952762374184E-5</v>
      </c>
      <c r="BL68">
        <f t="shared" si="37"/>
        <v>-1.6181892666939726E-4</v>
      </c>
      <c r="BM68">
        <f t="shared" si="37"/>
        <v>-1.0410160316468653E-5</v>
      </c>
      <c r="BN68">
        <f t="shared" si="37"/>
        <v>-2.0842017507294264E-5</v>
      </c>
      <c r="BO68">
        <f t="shared" si="37"/>
        <v>-6.6833751044277417E-5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-2.8594771241830002E-2</v>
      </c>
      <c r="BZ68">
        <f t="shared" si="20"/>
        <v>82</v>
      </c>
      <c r="CA68">
        <f t="shared" si="21"/>
        <v>5</v>
      </c>
      <c r="CB68">
        <f t="shared" si="22"/>
        <v>0.24000000000000005</v>
      </c>
      <c r="CC68">
        <f t="shared" si="23"/>
        <v>0</v>
      </c>
      <c r="CD68">
        <f t="shared" si="24"/>
        <v>0</v>
      </c>
      <c r="CE68">
        <f t="shared" si="25"/>
        <v>0</v>
      </c>
      <c r="CF68">
        <f t="shared" si="26"/>
        <v>0</v>
      </c>
      <c r="CG68">
        <f t="shared" si="27"/>
        <v>1</v>
      </c>
      <c r="CI68">
        <f t="shared" si="28"/>
        <v>0</v>
      </c>
      <c r="CJ68">
        <f t="shared" si="29"/>
        <v>0</v>
      </c>
      <c r="CK68">
        <f t="shared" si="29"/>
        <v>0</v>
      </c>
      <c r="CL68">
        <f t="shared" si="29"/>
        <v>0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116.71599999999999</v>
      </c>
      <c r="C69">
        <f>VLOOKUP(CONCATENATE($A69,"_",C$4),assets_m6!$A:$D,4,FALSE)</f>
        <v>114.788</v>
      </c>
      <c r="D69">
        <f>VLOOKUP(CONCATENATE($A69,"_",D$4),assets_m6!$A:$D,4,FALSE)</f>
        <v>113.65600000000001</v>
      </c>
      <c r="E69">
        <f>VLOOKUP(CONCATENATE($A69,"_",E$4),assets_m6!$A:$D,4,FALSE)</f>
        <v>113.932</v>
      </c>
      <c r="F69">
        <f>VLOOKUP(CONCATENATE($A69,"_",F$4),assets_m6!$A:$D,4,FALSE)</f>
        <v>116.637</v>
      </c>
      <c r="G69">
        <f>VLOOKUP(CONCATENATE($A69,"_",G$4),assets_m6!$A:$D,4,FALSE)</f>
        <v>112.82</v>
      </c>
      <c r="H69">
        <f>VLOOKUP(CONCATENATE($A69,"_",H$4),assets_m6!$A:$D,4,FALSE)</f>
        <v>112.544</v>
      </c>
      <c r="I69">
        <f>VLOOKUP(CONCATENATE($A69,"_",I$4),assets_m6!$A:$D,4,FALSE)</f>
        <v>112.56399999999999</v>
      </c>
      <c r="J69">
        <f>VLOOKUP(CONCATENATE($A69,"_",J$4),assets_m6!$A:$D,4,FALSE)</f>
        <v>111.895</v>
      </c>
      <c r="K69">
        <f>VLOOKUP(CONCATENATE($A69,"_",K$4),assets_m6!$A:$D,4,FALSE)</f>
        <v>112.66200000000001</v>
      </c>
      <c r="L69">
        <f>VLOOKUP(CONCATENATE($A69,"_",L$4),assets_m6!$A:$D,4,FALSE)</f>
        <v>111.875</v>
      </c>
      <c r="M69" t="e">
        <f>VLOOKUP(CONCATENATE($A69,"_",M$4),assets_m6!$A:$D,4,FALSE)</f>
        <v>#N/A</v>
      </c>
      <c r="N69">
        <f>VLOOKUP(CONCATENATE($A69,"_",N$4),assets_m6!$A:$D,4,FALSE)</f>
        <v>111.905</v>
      </c>
      <c r="O69">
        <f>VLOOKUP(CONCATENATE($A69,"_",O$4),assets_m6!$A:$D,4,FALSE)</f>
        <v>114.03</v>
      </c>
      <c r="P69">
        <f>VLOOKUP(CONCATENATE($A69,"_",P$4),assets_m6!$A:$D,4,FALSE)</f>
        <v>116.68600000000001</v>
      </c>
      <c r="Q69">
        <f>VLOOKUP(CONCATENATE($A69,"_",Q$4),assets_m6!$A:$D,4,FALSE)</f>
        <v>117.247</v>
      </c>
      <c r="R69">
        <f>VLOOKUP(CONCATENATE($A69,"_",R$4),assets_m6!$A:$D,4,FALSE)</f>
        <v>118.634</v>
      </c>
      <c r="S69">
        <f>VLOOKUP(CONCATENATE($A69,"_",S$4),assets_m6!$A:$D,4,FALSE)</f>
        <v>114.512</v>
      </c>
      <c r="T69">
        <f>VLOOKUP(CONCATENATE($A69,"_",T$4),assets_m6!$A:$D,4,FALSE)</f>
        <v>114.246</v>
      </c>
      <c r="U69">
        <f>VLOOKUP(CONCATENATE($A69,"_",U$4),assets_m6!$A:$D,4,FALSE)</f>
        <v>115.968</v>
      </c>
      <c r="V69">
        <f>VLOOKUP(CONCATENATE($A69,"_",V$4),assets_m6!$A:$D,4,FALSE)</f>
        <v>115.191</v>
      </c>
      <c r="X69" t="str">
        <f t="shared" si="16"/>
        <v>JPM</v>
      </c>
      <c r="Y69">
        <f t="shared" si="16"/>
        <v>116.71599999999999</v>
      </c>
      <c r="Z69">
        <f t="shared" si="41"/>
        <v>114.788</v>
      </c>
      <c r="AA69">
        <f t="shared" si="41"/>
        <v>113.65600000000001</v>
      </c>
      <c r="AB69">
        <f t="shared" si="41"/>
        <v>113.932</v>
      </c>
      <c r="AC69">
        <f t="shared" si="41"/>
        <v>116.637</v>
      </c>
      <c r="AD69">
        <f t="shared" si="41"/>
        <v>112.82</v>
      </c>
      <c r="AE69">
        <f t="shared" si="41"/>
        <v>112.544</v>
      </c>
      <c r="AF69">
        <f t="shared" si="41"/>
        <v>112.56399999999999</v>
      </c>
      <c r="AG69">
        <f t="shared" si="41"/>
        <v>111.895</v>
      </c>
      <c r="AH69">
        <f t="shared" si="41"/>
        <v>112.66200000000001</v>
      </c>
      <c r="AI69">
        <f t="shared" si="41"/>
        <v>111.875</v>
      </c>
      <c r="AJ69">
        <f t="shared" si="41"/>
        <v>111.875</v>
      </c>
      <c r="AK69">
        <f t="shared" si="41"/>
        <v>111.905</v>
      </c>
      <c r="AL69">
        <f t="shared" si="41"/>
        <v>114.03</v>
      </c>
      <c r="AM69">
        <f t="shared" si="40"/>
        <v>116.68600000000001</v>
      </c>
      <c r="AN69">
        <f t="shared" si="40"/>
        <v>117.247</v>
      </c>
      <c r="AO69">
        <f t="shared" si="40"/>
        <v>118.634</v>
      </c>
      <c r="AP69">
        <f t="shared" si="38"/>
        <v>114.512</v>
      </c>
      <c r="AQ69">
        <f t="shared" si="38"/>
        <v>114.246</v>
      </c>
      <c r="AR69">
        <f t="shared" si="38"/>
        <v>115.968</v>
      </c>
      <c r="AS69">
        <f t="shared" si="38"/>
        <v>115.191</v>
      </c>
      <c r="AU69" t="s">
        <v>41</v>
      </c>
      <c r="AV69">
        <f t="shared" ref="AV69:BK85" si="42">$BW69*(Z69-Y69)/Y69</f>
        <v>-1.6518729223071366E-4</v>
      </c>
      <c r="AW69">
        <f t="shared" si="42"/>
        <v>-9.8616580130326419E-5</v>
      </c>
      <c r="AX69">
        <f t="shared" si="42"/>
        <v>2.4283803758710163E-5</v>
      </c>
      <c r="AY69">
        <f t="shared" si="42"/>
        <v>2.3742232208685869E-4</v>
      </c>
      <c r="AZ69">
        <f t="shared" si="42"/>
        <v>-3.2725464475252342E-4</v>
      </c>
      <c r="BA69">
        <f t="shared" si="42"/>
        <v>-2.4463747562488589E-5</v>
      </c>
      <c r="BB69">
        <f t="shared" si="42"/>
        <v>1.7770827409720662E-6</v>
      </c>
      <c r="BC69">
        <f t="shared" si="42"/>
        <v>-5.9432855975267137E-5</v>
      </c>
      <c r="BD69">
        <f t="shared" si="42"/>
        <v>6.8546405111936202E-5</v>
      </c>
      <c r="BE69">
        <f t="shared" si="42"/>
        <v>-6.9854964406810283E-5</v>
      </c>
      <c r="BF69">
        <f t="shared" si="42"/>
        <v>0</v>
      </c>
      <c r="BG69">
        <f t="shared" si="42"/>
        <v>2.6815642458101575E-6</v>
      </c>
      <c r="BH69">
        <f t="shared" si="42"/>
        <v>1.8989321299316386E-4</v>
      </c>
      <c r="BI69">
        <f t="shared" si="42"/>
        <v>2.3292116109795719E-4</v>
      </c>
      <c r="BJ69">
        <f t="shared" si="42"/>
        <v>4.8077747116191559E-5</v>
      </c>
      <c r="BK69">
        <f t="shared" si="37"/>
        <v>1.1829726986617999E-4</v>
      </c>
      <c r="BL69">
        <f t="shared" si="37"/>
        <v>-3.4745519834111636E-4</v>
      </c>
      <c r="BM69">
        <f t="shared" si="37"/>
        <v>-2.3229006566997811E-5</v>
      </c>
      <c r="BN69">
        <f t="shared" si="37"/>
        <v>1.5072737776377368E-4</v>
      </c>
      <c r="BO69">
        <f t="shared" si="37"/>
        <v>-6.7001241721854397E-5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-1.306590356077994E-2</v>
      </c>
      <c r="BZ69">
        <f t="shared" si="20"/>
        <v>89</v>
      </c>
      <c r="CA69">
        <f t="shared" si="21"/>
        <v>5</v>
      </c>
      <c r="CB69">
        <f t="shared" si="22"/>
        <v>0.24000000000000005</v>
      </c>
      <c r="CC69">
        <f t="shared" si="23"/>
        <v>0</v>
      </c>
      <c r="CD69">
        <f t="shared" si="24"/>
        <v>0</v>
      </c>
      <c r="CE69">
        <f t="shared" si="25"/>
        <v>0</v>
      </c>
      <c r="CF69">
        <f t="shared" si="26"/>
        <v>0</v>
      </c>
      <c r="CG69">
        <f t="shared" si="27"/>
        <v>1</v>
      </c>
      <c r="CI69">
        <f t="shared" si="28"/>
        <v>0</v>
      </c>
      <c r="CJ69">
        <f t="shared" si="29"/>
        <v>0</v>
      </c>
      <c r="CK69">
        <f t="shared" si="29"/>
        <v>0</v>
      </c>
      <c r="CL69">
        <f t="shared" si="29"/>
        <v>0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48.947000000000003</v>
      </c>
      <c r="C70">
        <f>VLOOKUP(CONCATENATE($A70,"_",C$4),assets_m6!$A:$D,4,FALSE)</f>
        <v>49.56</v>
      </c>
      <c r="D70">
        <f>VLOOKUP(CONCATENATE($A70,"_",D$4),assets_m6!$A:$D,4,FALSE)</f>
        <v>49.045999999999999</v>
      </c>
      <c r="E70">
        <f>VLOOKUP(CONCATENATE($A70,"_",E$4),assets_m6!$A:$D,4,FALSE)</f>
        <v>49.106000000000002</v>
      </c>
      <c r="F70">
        <f>VLOOKUP(CONCATENATE($A70,"_",F$4),assets_m6!$A:$D,4,FALSE)</f>
        <v>48.768999999999998</v>
      </c>
      <c r="G70">
        <f>VLOOKUP(CONCATENATE($A70,"_",G$4),assets_m6!$A:$D,4,FALSE)</f>
        <v>47.84</v>
      </c>
      <c r="H70">
        <f>VLOOKUP(CONCATENATE($A70,"_",H$4),assets_m6!$A:$D,4,FALSE)</f>
        <v>47.761000000000003</v>
      </c>
      <c r="I70">
        <f>VLOOKUP(CONCATENATE($A70,"_",I$4),assets_m6!$A:$D,4,FALSE)</f>
        <v>46.98</v>
      </c>
      <c r="J70">
        <f>VLOOKUP(CONCATENATE($A70,"_",J$4),assets_m6!$A:$D,4,FALSE)</f>
        <v>47.405000000000001</v>
      </c>
      <c r="K70">
        <f>VLOOKUP(CONCATENATE($A70,"_",K$4),assets_m6!$A:$D,4,FALSE)</f>
        <v>48.067</v>
      </c>
      <c r="L70">
        <f>VLOOKUP(CONCATENATE($A70,"_",L$4),assets_m6!$A:$D,4,FALSE)</f>
        <v>47.889000000000003</v>
      </c>
      <c r="M70" t="e">
        <f>VLOOKUP(CONCATENATE($A70,"_",M$4),assets_m6!$A:$D,4,FALSE)</f>
        <v>#N/A</v>
      </c>
      <c r="N70">
        <f>VLOOKUP(CONCATENATE($A70,"_",N$4),assets_m6!$A:$D,4,FALSE)</f>
        <v>47.978000000000002</v>
      </c>
      <c r="O70">
        <f>VLOOKUP(CONCATENATE($A70,"_",O$4),assets_m6!$A:$D,4,FALSE)</f>
        <v>49.264000000000003</v>
      </c>
      <c r="P70">
        <f>VLOOKUP(CONCATENATE($A70,"_",P$4),assets_m6!$A:$D,4,FALSE)</f>
        <v>47.82</v>
      </c>
      <c r="Q70">
        <f>VLOOKUP(CONCATENATE($A70,"_",Q$4),assets_m6!$A:$D,4,FALSE)</f>
        <v>51.36</v>
      </c>
      <c r="R70">
        <f>VLOOKUP(CONCATENATE($A70,"_",R$4),assets_m6!$A:$D,4,FALSE)</f>
        <v>49.975999999999999</v>
      </c>
      <c r="S70">
        <f>VLOOKUP(CONCATENATE($A70,"_",S$4),assets_m6!$A:$D,4,FALSE)</f>
        <v>48.819000000000003</v>
      </c>
      <c r="T70">
        <f>VLOOKUP(CONCATENATE($A70,"_",T$4),assets_m6!$A:$D,4,FALSE)</f>
        <v>48.393999999999998</v>
      </c>
      <c r="U70">
        <f>VLOOKUP(CONCATENATE($A70,"_",U$4),assets_m6!$A:$D,4,FALSE)</f>
        <v>47.344999999999999</v>
      </c>
      <c r="V70">
        <f>VLOOKUP(CONCATENATE($A70,"_",V$4),assets_m6!$A:$D,4,FALSE)</f>
        <v>46.752000000000002</v>
      </c>
      <c r="X70" t="str">
        <f t="shared" ref="X70:Y104" si="44">A70</f>
        <v>KR</v>
      </c>
      <c r="Y70">
        <f t="shared" si="44"/>
        <v>48.947000000000003</v>
      </c>
      <c r="Z70">
        <f t="shared" si="41"/>
        <v>49.56</v>
      </c>
      <c r="AA70">
        <f t="shared" si="41"/>
        <v>49.045999999999999</v>
      </c>
      <c r="AB70">
        <f t="shared" si="41"/>
        <v>49.106000000000002</v>
      </c>
      <c r="AC70">
        <f t="shared" si="41"/>
        <v>48.768999999999998</v>
      </c>
      <c r="AD70">
        <f t="shared" si="41"/>
        <v>47.84</v>
      </c>
      <c r="AE70">
        <f t="shared" si="41"/>
        <v>47.761000000000003</v>
      </c>
      <c r="AF70">
        <f t="shared" si="41"/>
        <v>46.98</v>
      </c>
      <c r="AG70">
        <f t="shared" si="41"/>
        <v>47.405000000000001</v>
      </c>
      <c r="AH70">
        <f t="shared" si="41"/>
        <v>48.067</v>
      </c>
      <c r="AI70">
        <f t="shared" si="41"/>
        <v>47.889000000000003</v>
      </c>
      <c r="AJ70">
        <f t="shared" si="41"/>
        <v>47.889000000000003</v>
      </c>
      <c r="AK70">
        <f t="shared" si="41"/>
        <v>47.978000000000002</v>
      </c>
      <c r="AL70">
        <f t="shared" si="41"/>
        <v>49.264000000000003</v>
      </c>
      <c r="AM70">
        <f t="shared" si="40"/>
        <v>47.82</v>
      </c>
      <c r="AN70">
        <f t="shared" si="40"/>
        <v>51.36</v>
      </c>
      <c r="AO70">
        <f t="shared" si="40"/>
        <v>49.975999999999999</v>
      </c>
      <c r="AP70">
        <f t="shared" si="38"/>
        <v>48.819000000000003</v>
      </c>
      <c r="AQ70">
        <f t="shared" si="38"/>
        <v>48.393999999999998</v>
      </c>
      <c r="AR70">
        <f t="shared" si="38"/>
        <v>47.344999999999999</v>
      </c>
      <c r="AS70">
        <f t="shared" si="38"/>
        <v>46.752000000000002</v>
      </c>
      <c r="AU70" t="s">
        <v>32</v>
      </c>
      <c r="AV70">
        <f t="shared" si="42"/>
        <v>1.2523750178764778E-4</v>
      </c>
      <c r="AW70">
        <f t="shared" si="42"/>
        <v>-1.0371267150928226E-4</v>
      </c>
      <c r="AX70">
        <f t="shared" si="42"/>
        <v>1.2233413530155827E-5</v>
      </c>
      <c r="AY70">
        <f t="shared" si="42"/>
        <v>-6.8627051684112589E-5</v>
      </c>
      <c r="AZ70">
        <f t="shared" si="42"/>
        <v>-1.9048986036211425E-4</v>
      </c>
      <c r="BA70">
        <f t="shared" si="42"/>
        <v>-1.6513377926421534E-5</v>
      </c>
      <c r="BB70">
        <f t="shared" si="42"/>
        <v>-1.6352253931031717E-4</v>
      </c>
      <c r="BC70">
        <f t="shared" si="42"/>
        <v>9.0464027245637353E-5</v>
      </c>
      <c r="BD70">
        <f t="shared" si="42"/>
        <v>1.3964771648560258E-4</v>
      </c>
      <c r="BE70">
        <f t="shared" si="42"/>
        <v>-3.7031643331182988E-5</v>
      </c>
      <c r="BF70">
        <f t="shared" si="42"/>
        <v>0</v>
      </c>
      <c r="BG70">
        <f t="shared" si="42"/>
        <v>1.8584643655118845E-5</v>
      </c>
      <c r="BH70">
        <f t="shared" si="42"/>
        <v>2.6803951811246848E-4</v>
      </c>
      <c r="BI70">
        <f t="shared" si="42"/>
        <v>-2.931146476128618E-4</v>
      </c>
      <c r="BJ70">
        <f t="shared" si="42"/>
        <v>7.4027603513174387E-4</v>
      </c>
      <c r="BK70">
        <f t="shared" si="37"/>
        <v>-2.6947040498442377E-4</v>
      </c>
      <c r="BL70">
        <f t="shared" si="37"/>
        <v>-2.3151112534016259E-4</v>
      </c>
      <c r="BM70">
        <f t="shared" si="37"/>
        <v>-8.7056269075565717E-5</v>
      </c>
      <c r="BN70">
        <f t="shared" si="37"/>
        <v>-2.1676240856304492E-4</v>
      </c>
      <c r="BO70">
        <f t="shared" si="37"/>
        <v>-1.2525081846023791E-4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-4.4844423560177336E-2</v>
      </c>
      <c r="BZ70">
        <f t="shared" ref="BZ70:BZ104" si="47">RANK(BY70,BY$5:BY$104,1)</f>
        <v>63</v>
      </c>
      <c r="CA70">
        <f t="shared" ref="CA70:CA104" si="48">IF(BZ70&lt;=20,1,IF(BZ70&lt;=40,2,IF(BZ70&lt;=60,3,IF(BZ70&lt;=80,4,5))))</f>
        <v>4</v>
      </c>
      <c r="CB70">
        <f t="shared" ref="CB70:CB104" si="49">((CI70-CN70)^2+(CJ70-CO70)^2+(CK70-CP70)^2+(CL70-CQ70)^2+(CM70-CR70)^2)/5</f>
        <v>0.12000000000000002</v>
      </c>
      <c r="CC70">
        <f t="shared" ref="CC70:CC104" si="50">IF(CA70=1,1,0)</f>
        <v>0</v>
      </c>
      <c r="CD70">
        <f t="shared" ref="CD70:CD104" si="51">IF(CA70=2,1,0)</f>
        <v>0</v>
      </c>
      <c r="CE70">
        <f t="shared" ref="CE70:CE104" si="52">IF(CA70=3,1,0)</f>
        <v>0</v>
      </c>
      <c r="CF70">
        <f t="shared" ref="CF70:CF104" si="53">IF(CA70=4,1,0)</f>
        <v>1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0</v>
      </c>
      <c r="CK70">
        <f t="shared" si="56"/>
        <v>0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109.91</v>
      </c>
      <c r="C71">
        <f>VLOOKUP(CONCATENATE($A71,"_",C$4),assets_m6!$A:$D,4,FALSE)</f>
        <v>109.172</v>
      </c>
      <c r="D71">
        <f>VLOOKUP(CONCATENATE($A71,"_",D$4),assets_m6!$A:$D,4,FALSE)</f>
        <v>109.29</v>
      </c>
      <c r="E71">
        <f>VLOOKUP(CONCATENATE($A71,"_",E$4),assets_m6!$A:$D,4,FALSE)</f>
        <v>108.965</v>
      </c>
      <c r="F71">
        <f>VLOOKUP(CONCATENATE($A71,"_",F$4),assets_m6!$A:$D,4,FALSE)</f>
        <v>110.08799999999999</v>
      </c>
      <c r="G71">
        <f>VLOOKUP(CONCATENATE($A71,"_",G$4),assets_m6!$A:$D,4,FALSE)</f>
        <v>109.428</v>
      </c>
      <c r="H71">
        <f>VLOOKUP(CONCATENATE($A71,"_",H$4),assets_m6!$A:$D,4,FALSE)</f>
        <v>108.62</v>
      </c>
      <c r="I71">
        <f>VLOOKUP(CONCATENATE($A71,"_",I$4),assets_m6!$A:$D,4,FALSE)</f>
        <v>108.758</v>
      </c>
      <c r="J71">
        <f>VLOOKUP(CONCATENATE($A71,"_",J$4),assets_m6!$A:$D,4,FALSE)</f>
        <v>107.616</v>
      </c>
      <c r="K71">
        <f>VLOOKUP(CONCATENATE($A71,"_",K$4),assets_m6!$A:$D,4,FALSE)</f>
        <v>106.968</v>
      </c>
      <c r="L71">
        <f>VLOOKUP(CONCATENATE($A71,"_",L$4),assets_m6!$A:$D,4,FALSE)</f>
        <v>107.047</v>
      </c>
      <c r="M71" t="e">
        <f>VLOOKUP(CONCATENATE($A71,"_",M$4),assets_m6!$A:$D,4,FALSE)</f>
        <v>#N/A</v>
      </c>
      <c r="N71">
        <f>VLOOKUP(CONCATENATE($A71,"_",N$4),assets_m6!$A:$D,4,FALSE)</f>
        <v>105.595</v>
      </c>
      <c r="O71">
        <f>VLOOKUP(CONCATENATE($A71,"_",O$4),assets_m6!$A:$D,4,FALSE)</f>
        <v>107.03700000000001</v>
      </c>
      <c r="P71">
        <f>VLOOKUP(CONCATENATE($A71,"_",P$4),assets_m6!$A:$D,4,FALSE)</f>
        <v>106.79</v>
      </c>
      <c r="Q71">
        <f>VLOOKUP(CONCATENATE($A71,"_",Q$4),assets_m6!$A:$D,4,FALSE)</f>
        <v>107.03700000000001</v>
      </c>
      <c r="R71">
        <f>VLOOKUP(CONCATENATE($A71,"_",R$4),assets_m6!$A:$D,4,FALSE)</f>
        <v>106.8</v>
      </c>
      <c r="S71">
        <f>VLOOKUP(CONCATENATE($A71,"_",S$4),assets_m6!$A:$D,4,FALSE)</f>
        <v>106.03</v>
      </c>
      <c r="T71">
        <f>VLOOKUP(CONCATENATE($A71,"_",T$4),assets_m6!$A:$D,4,FALSE)</f>
        <v>106.53400000000001</v>
      </c>
      <c r="U71">
        <f>VLOOKUP(CONCATENATE($A71,"_",U$4),assets_m6!$A:$D,4,FALSE)</f>
        <v>106.02</v>
      </c>
      <c r="V71">
        <f>VLOOKUP(CONCATENATE($A71,"_",V$4),assets_m6!$A:$D,4,FALSE)</f>
        <v>105.773</v>
      </c>
      <c r="X71" t="str">
        <f t="shared" si="44"/>
        <v>LQD</v>
      </c>
      <c r="Y71">
        <f t="shared" si="44"/>
        <v>109.91</v>
      </c>
      <c r="Z71">
        <f t="shared" si="41"/>
        <v>109.172</v>
      </c>
      <c r="AA71">
        <f t="shared" si="41"/>
        <v>109.29</v>
      </c>
      <c r="AB71">
        <f t="shared" si="41"/>
        <v>108.965</v>
      </c>
      <c r="AC71">
        <f t="shared" si="41"/>
        <v>110.08799999999999</v>
      </c>
      <c r="AD71">
        <f t="shared" si="41"/>
        <v>109.428</v>
      </c>
      <c r="AE71">
        <f t="shared" si="41"/>
        <v>108.62</v>
      </c>
      <c r="AF71">
        <f t="shared" si="41"/>
        <v>108.758</v>
      </c>
      <c r="AG71">
        <f t="shared" si="41"/>
        <v>107.616</v>
      </c>
      <c r="AH71">
        <f t="shared" si="41"/>
        <v>106.968</v>
      </c>
      <c r="AI71">
        <f t="shared" si="41"/>
        <v>107.047</v>
      </c>
      <c r="AJ71">
        <f t="shared" si="41"/>
        <v>107.047</v>
      </c>
      <c r="AK71">
        <f t="shared" si="41"/>
        <v>105.595</v>
      </c>
      <c r="AL71">
        <f t="shared" si="41"/>
        <v>107.03700000000001</v>
      </c>
      <c r="AM71">
        <f t="shared" si="40"/>
        <v>106.79</v>
      </c>
      <c r="AN71">
        <f t="shared" si="40"/>
        <v>107.03700000000001</v>
      </c>
      <c r="AO71">
        <f t="shared" si="40"/>
        <v>106.8</v>
      </c>
      <c r="AP71">
        <f t="shared" si="38"/>
        <v>106.03</v>
      </c>
      <c r="AQ71">
        <f t="shared" si="38"/>
        <v>106.53400000000001</v>
      </c>
      <c r="AR71">
        <f t="shared" si="38"/>
        <v>106.02</v>
      </c>
      <c r="AS71">
        <f t="shared" si="38"/>
        <v>105.773</v>
      </c>
      <c r="AU71" t="s">
        <v>56</v>
      </c>
      <c r="AV71">
        <f t="shared" si="42"/>
        <v>-6.7145846601765046E-5</v>
      </c>
      <c r="AW71">
        <f t="shared" si="42"/>
        <v>1.0808632250028325E-5</v>
      </c>
      <c r="AX71">
        <f t="shared" si="42"/>
        <v>-2.973739591911454E-5</v>
      </c>
      <c r="AY71">
        <f t="shared" si="42"/>
        <v>1.0306061579406143E-4</v>
      </c>
      <c r="AZ71">
        <f t="shared" si="42"/>
        <v>-5.9952038369304253E-5</v>
      </c>
      <c r="BA71">
        <f t="shared" si="42"/>
        <v>-7.383850568410213E-5</v>
      </c>
      <c r="BB71">
        <f t="shared" si="42"/>
        <v>1.2704842570428191E-5</v>
      </c>
      <c r="BC71">
        <f t="shared" si="42"/>
        <v>-1.0500376983762077E-4</v>
      </c>
      <c r="BD71">
        <f t="shared" si="42"/>
        <v>-6.0214094558429618E-5</v>
      </c>
      <c r="BE71">
        <f t="shared" si="42"/>
        <v>7.3853862837478047E-6</v>
      </c>
      <c r="BF71">
        <f t="shared" si="42"/>
        <v>0</v>
      </c>
      <c r="BG71">
        <f t="shared" si="42"/>
        <v>-1.3564135379786433E-4</v>
      </c>
      <c r="BH71">
        <f t="shared" si="42"/>
        <v>1.365594961882672E-4</v>
      </c>
      <c r="BI71">
        <f t="shared" si="42"/>
        <v>-2.3076132552294991E-5</v>
      </c>
      <c r="BJ71">
        <f t="shared" si="42"/>
        <v>2.31295065081E-5</v>
      </c>
      <c r="BK71">
        <f t="shared" si="37"/>
        <v>-2.2141876173660416E-5</v>
      </c>
      <c r="BL71">
        <f t="shared" si="37"/>
        <v>-7.2097378277153183E-5</v>
      </c>
      <c r="BM71">
        <f t="shared" si="37"/>
        <v>4.7533716872583688E-5</v>
      </c>
      <c r="BN71">
        <f t="shared" si="37"/>
        <v>-4.8247507837874293E-5</v>
      </c>
      <c r="BO71">
        <f t="shared" si="37"/>
        <v>-2.3297491039426514E-5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-3.7639887180420349E-2</v>
      </c>
      <c r="BZ71">
        <f t="shared" si="47"/>
        <v>74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47.756</v>
      </c>
      <c r="C72">
        <f>VLOOKUP(CONCATENATE($A72,"_",C$4),assets_m6!$A:$D,4,FALSE)</f>
        <v>47.944000000000003</v>
      </c>
      <c r="D72">
        <f>VLOOKUP(CONCATENATE($A72,"_",D$4),assets_m6!$A:$D,4,FALSE)</f>
        <v>48.031999999999996</v>
      </c>
      <c r="E72">
        <f>VLOOKUP(CONCATENATE($A72,"_",E$4),assets_m6!$A:$D,4,FALSE)</f>
        <v>48.031999999999996</v>
      </c>
      <c r="F72">
        <f>VLOOKUP(CONCATENATE($A72,"_",F$4),assets_m6!$A:$D,4,FALSE)</f>
        <v>50.042000000000002</v>
      </c>
      <c r="G72">
        <f>VLOOKUP(CONCATENATE($A72,"_",G$4),assets_m6!$A:$D,4,FALSE)</f>
        <v>49.637999999999998</v>
      </c>
      <c r="H72">
        <f>VLOOKUP(CONCATENATE($A72,"_",H$4),assets_m6!$A:$D,4,FALSE)</f>
        <v>49.213999999999999</v>
      </c>
      <c r="I72">
        <f>VLOOKUP(CONCATENATE($A72,"_",I$4),assets_m6!$A:$D,4,FALSE)</f>
        <v>48.072000000000003</v>
      </c>
      <c r="J72">
        <f>VLOOKUP(CONCATENATE($A72,"_",J$4),assets_m6!$A:$D,4,FALSE)</f>
        <v>48.957999999999998</v>
      </c>
      <c r="K72">
        <f>VLOOKUP(CONCATENATE($A72,"_",K$4),assets_m6!$A:$D,4,FALSE)</f>
        <v>48.494999999999997</v>
      </c>
      <c r="L72">
        <f>VLOOKUP(CONCATENATE($A72,"_",L$4),assets_m6!$A:$D,4,FALSE)</f>
        <v>47.607999999999997</v>
      </c>
      <c r="M72" t="e">
        <f>VLOOKUP(CONCATENATE($A72,"_",M$4),assets_m6!$A:$D,4,FALSE)</f>
        <v>#N/A</v>
      </c>
      <c r="N72">
        <f>VLOOKUP(CONCATENATE($A72,"_",N$4),assets_m6!$A:$D,4,FALSE)</f>
        <v>46.692</v>
      </c>
      <c r="O72">
        <f>VLOOKUP(CONCATENATE($A72,"_",O$4),assets_m6!$A:$D,4,FALSE)</f>
        <v>47.341999999999999</v>
      </c>
      <c r="P72">
        <f>VLOOKUP(CONCATENATE($A72,"_",P$4),assets_m6!$A:$D,4,FALSE)</f>
        <v>46.731999999999999</v>
      </c>
      <c r="Q72">
        <f>VLOOKUP(CONCATENATE($A72,"_",Q$4),assets_m6!$A:$D,4,FALSE)</f>
        <v>47.648000000000003</v>
      </c>
      <c r="R72">
        <f>VLOOKUP(CONCATENATE($A72,"_",R$4),assets_m6!$A:$D,4,FALSE)</f>
        <v>48.338000000000001</v>
      </c>
      <c r="S72">
        <f>VLOOKUP(CONCATENATE($A72,"_",S$4),assets_m6!$A:$D,4,FALSE)</f>
        <v>46.731999999999999</v>
      </c>
      <c r="T72">
        <f>VLOOKUP(CONCATENATE($A72,"_",T$4),assets_m6!$A:$D,4,FALSE)</f>
        <v>46.81</v>
      </c>
      <c r="U72">
        <f>VLOOKUP(CONCATENATE($A72,"_",U$4),assets_m6!$A:$D,4,FALSE)</f>
        <v>46.426000000000002</v>
      </c>
      <c r="V72">
        <f>VLOOKUP(CONCATENATE($A72,"_",V$4),assets_m6!$A:$D,4,FALSE)</f>
        <v>45.51</v>
      </c>
      <c r="X72" t="str">
        <f t="shared" si="44"/>
        <v>MCHI</v>
      </c>
      <c r="Y72">
        <f t="shared" si="44"/>
        <v>47.756</v>
      </c>
      <c r="Z72">
        <f t="shared" si="41"/>
        <v>47.944000000000003</v>
      </c>
      <c r="AA72">
        <f t="shared" si="41"/>
        <v>48.031999999999996</v>
      </c>
      <c r="AB72">
        <f t="shared" si="41"/>
        <v>48.031999999999996</v>
      </c>
      <c r="AC72">
        <f t="shared" si="41"/>
        <v>50.042000000000002</v>
      </c>
      <c r="AD72">
        <f t="shared" si="41"/>
        <v>49.637999999999998</v>
      </c>
      <c r="AE72">
        <f t="shared" si="41"/>
        <v>49.213999999999999</v>
      </c>
      <c r="AF72">
        <f t="shared" si="41"/>
        <v>48.072000000000003</v>
      </c>
      <c r="AG72">
        <f t="shared" si="41"/>
        <v>48.957999999999998</v>
      </c>
      <c r="AH72">
        <f t="shared" si="41"/>
        <v>48.494999999999997</v>
      </c>
      <c r="AI72">
        <f t="shared" si="41"/>
        <v>47.607999999999997</v>
      </c>
      <c r="AJ72">
        <f t="shared" si="41"/>
        <v>47.607999999999997</v>
      </c>
      <c r="AK72">
        <f t="shared" si="41"/>
        <v>46.692</v>
      </c>
      <c r="AL72">
        <f t="shared" si="41"/>
        <v>47.341999999999999</v>
      </c>
      <c r="AM72">
        <f t="shared" si="40"/>
        <v>46.731999999999999</v>
      </c>
      <c r="AN72">
        <f t="shared" si="40"/>
        <v>47.648000000000003</v>
      </c>
      <c r="AO72">
        <f t="shared" si="40"/>
        <v>48.338000000000001</v>
      </c>
      <c r="AP72">
        <f t="shared" si="38"/>
        <v>46.731999999999999</v>
      </c>
      <c r="AQ72">
        <f t="shared" si="38"/>
        <v>46.81</v>
      </c>
      <c r="AR72">
        <f t="shared" si="38"/>
        <v>46.426000000000002</v>
      </c>
      <c r="AS72">
        <f t="shared" si="38"/>
        <v>45.51</v>
      </c>
      <c r="AU72" t="s">
        <v>69</v>
      </c>
      <c r="AV72">
        <f t="shared" si="42"/>
        <v>3.93667811374492E-5</v>
      </c>
      <c r="AW72">
        <f t="shared" si="42"/>
        <v>1.8354747205071306E-5</v>
      </c>
      <c r="AX72">
        <f t="shared" si="42"/>
        <v>0</v>
      </c>
      <c r="AY72">
        <f t="shared" si="42"/>
        <v>4.1847101932045416E-4</v>
      </c>
      <c r="AZ72">
        <f t="shared" si="42"/>
        <v>-8.0732184964630403E-5</v>
      </c>
      <c r="BA72">
        <f t="shared" si="42"/>
        <v>-8.5418429429066336E-5</v>
      </c>
      <c r="BB72">
        <f t="shared" si="42"/>
        <v>-2.3204779127890358E-4</v>
      </c>
      <c r="BC72">
        <f t="shared" si="42"/>
        <v>1.8430687302379672E-4</v>
      </c>
      <c r="BD72">
        <f t="shared" si="42"/>
        <v>-9.457085665264125E-5</v>
      </c>
      <c r="BE72">
        <f t="shared" si="42"/>
        <v>-1.8290545417053316E-4</v>
      </c>
      <c r="BF72">
        <f t="shared" si="42"/>
        <v>0</v>
      </c>
      <c r="BG72">
        <f t="shared" si="42"/>
        <v>-1.9240463787598659E-4</v>
      </c>
      <c r="BH72">
        <f t="shared" si="42"/>
        <v>1.3921014306519287E-4</v>
      </c>
      <c r="BI72">
        <f t="shared" si="42"/>
        <v>-1.2884964724768692E-4</v>
      </c>
      <c r="BJ72">
        <f t="shared" si="42"/>
        <v>1.9601129846786013E-4</v>
      </c>
      <c r="BK72">
        <f t="shared" si="37"/>
        <v>1.448119543317658E-4</v>
      </c>
      <c r="BL72">
        <f t="shared" si="37"/>
        <v>-3.3224378335884841E-4</v>
      </c>
      <c r="BM72">
        <f t="shared" si="37"/>
        <v>1.6690918428486469E-5</v>
      </c>
      <c r="BN72">
        <f t="shared" si="37"/>
        <v>-8.2033753471480526E-5</v>
      </c>
      <c r="BO72">
        <f t="shared" si="37"/>
        <v>-1.9730323525610734E-4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-4.7030739592930776E-2</v>
      </c>
      <c r="BZ72">
        <f t="shared" si="47"/>
        <v>61</v>
      </c>
      <c r="CA72">
        <f t="shared" si="48"/>
        <v>4</v>
      </c>
      <c r="CB72">
        <f t="shared" si="49"/>
        <v>0.12000000000000002</v>
      </c>
      <c r="CC72">
        <f t="shared" si="50"/>
        <v>0</v>
      </c>
      <c r="CD72">
        <f t="shared" si="51"/>
        <v>0</v>
      </c>
      <c r="CE72">
        <f t="shared" si="52"/>
        <v>0</v>
      </c>
      <c r="CF72">
        <f t="shared" si="53"/>
        <v>1</v>
      </c>
      <c r="CG72">
        <f t="shared" si="54"/>
        <v>0</v>
      </c>
      <c r="CI72">
        <f t="shared" si="55"/>
        <v>0</v>
      </c>
      <c r="CJ72">
        <f t="shared" si="56"/>
        <v>0</v>
      </c>
      <c r="CK72">
        <f t="shared" si="56"/>
        <v>0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52.3</v>
      </c>
      <c r="C73">
        <f>VLOOKUP(CONCATENATE($A73,"_",C$4),assets_m6!$A:$D,4,FALSE)</f>
        <v>52.094999999999999</v>
      </c>
      <c r="D73">
        <f>VLOOKUP(CONCATENATE($A73,"_",D$4),assets_m6!$A:$D,4,FALSE)</f>
        <v>51.594999999999999</v>
      </c>
      <c r="E73">
        <f>VLOOKUP(CONCATENATE($A73,"_",E$4),assets_m6!$A:$D,4,FALSE)</f>
        <v>51.76</v>
      </c>
      <c r="F73">
        <f>VLOOKUP(CONCATENATE($A73,"_",F$4),assets_m6!$A:$D,4,FALSE)</f>
        <v>51.84</v>
      </c>
      <c r="G73">
        <f>VLOOKUP(CONCATENATE($A73,"_",G$4),assets_m6!$A:$D,4,FALSE)</f>
        <v>51.034999999999997</v>
      </c>
      <c r="H73" t="e">
        <f>VLOOKUP(CONCATENATE($A73,"_",H$4),assets_m6!$A:$D,4,FALSE)</f>
        <v>#N/A</v>
      </c>
      <c r="I73">
        <f>VLOOKUP(CONCATENATE($A73,"_",I$4),assets_m6!$A:$D,4,FALSE)</f>
        <v>50.15</v>
      </c>
      <c r="J73">
        <f>VLOOKUP(CONCATENATE($A73,"_",J$4),assets_m6!$A:$D,4,FALSE)</f>
        <v>49.667999999999999</v>
      </c>
      <c r="K73">
        <f>VLOOKUP(CONCATENATE($A73,"_",K$4),assets_m6!$A:$D,4,FALSE)</f>
        <v>48.892000000000003</v>
      </c>
      <c r="L73">
        <f>VLOOKUP(CONCATENATE($A73,"_",L$4),assets_m6!$A:$D,4,FALSE)</f>
        <v>49.62</v>
      </c>
      <c r="M73">
        <f>VLOOKUP(CONCATENATE($A73,"_",M$4),assets_m6!$A:$D,4,FALSE)</f>
        <v>49.392000000000003</v>
      </c>
      <c r="N73">
        <f>VLOOKUP(CONCATENATE($A73,"_",N$4),assets_m6!$A:$D,4,FALSE)</f>
        <v>49.518000000000001</v>
      </c>
      <c r="O73">
        <f>VLOOKUP(CONCATENATE($A73,"_",O$4),assets_m6!$A:$D,4,FALSE)</f>
        <v>49.408000000000001</v>
      </c>
      <c r="P73">
        <f>VLOOKUP(CONCATENATE($A73,"_",P$4),assets_m6!$A:$D,4,FALSE)</f>
        <v>49.414999999999999</v>
      </c>
      <c r="Q73">
        <f>VLOOKUP(CONCATENATE($A73,"_",Q$4),assets_m6!$A:$D,4,FALSE)</f>
        <v>49.997999999999998</v>
      </c>
      <c r="R73">
        <f>VLOOKUP(CONCATENATE($A73,"_",R$4),assets_m6!$A:$D,4,FALSE)</f>
        <v>50.68</v>
      </c>
      <c r="S73">
        <f>VLOOKUP(CONCATENATE($A73,"_",S$4),assets_m6!$A:$D,4,FALSE)</f>
        <v>50.05</v>
      </c>
      <c r="T73">
        <f>VLOOKUP(CONCATENATE($A73,"_",T$4),assets_m6!$A:$D,4,FALSE)</f>
        <v>49.49</v>
      </c>
      <c r="U73">
        <f>VLOOKUP(CONCATENATE($A73,"_",U$4),assets_m6!$A:$D,4,FALSE)</f>
        <v>49.177999999999997</v>
      </c>
      <c r="V73">
        <f>VLOOKUP(CONCATENATE($A73,"_",V$4),assets_m6!$A:$D,4,FALSE)</f>
        <v>48.552</v>
      </c>
      <c r="X73" t="str">
        <f t="shared" si="44"/>
        <v>MVEU.L</v>
      </c>
      <c r="Y73">
        <f t="shared" si="44"/>
        <v>52.3</v>
      </c>
      <c r="Z73">
        <f t="shared" si="41"/>
        <v>52.094999999999999</v>
      </c>
      <c r="AA73">
        <f t="shared" si="41"/>
        <v>51.594999999999999</v>
      </c>
      <c r="AB73">
        <f t="shared" si="41"/>
        <v>51.76</v>
      </c>
      <c r="AC73">
        <f t="shared" si="41"/>
        <v>51.84</v>
      </c>
      <c r="AD73">
        <f t="shared" si="41"/>
        <v>51.034999999999997</v>
      </c>
      <c r="AE73">
        <f t="shared" si="41"/>
        <v>51.034999999999997</v>
      </c>
      <c r="AF73">
        <f t="shared" si="41"/>
        <v>50.15</v>
      </c>
      <c r="AG73">
        <f t="shared" si="41"/>
        <v>49.667999999999999</v>
      </c>
      <c r="AH73">
        <f t="shared" si="41"/>
        <v>48.892000000000003</v>
      </c>
      <c r="AI73">
        <f t="shared" si="41"/>
        <v>49.62</v>
      </c>
      <c r="AJ73">
        <f t="shared" si="41"/>
        <v>49.392000000000003</v>
      </c>
      <c r="AK73">
        <f t="shared" si="41"/>
        <v>49.518000000000001</v>
      </c>
      <c r="AL73">
        <f t="shared" si="41"/>
        <v>49.408000000000001</v>
      </c>
      <c r="AM73">
        <f t="shared" si="40"/>
        <v>49.414999999999999</v>
      </c>
      <c r="AN73">
        <f t="shared" si="40"/>
        <v>49.997999999999998</v>
      </c>
      <c r="AO73">
        <f t="shared" si="40"/>
        <v>50.68</v>
      </c>
      <c r="AP73">
        <f t="shared" si="38"/>
        <v>50.05</v>
      </c>
      <c r="AQ73">
        <f t="shared" si="38"/>
        <v>49.49</v>
      </c>
      <c r="AR73">
        <f t="shared" si="38"/>
        <v>49.177999999999997</v>
      </c>
      <c r="AS73">
        <f t="shared" si="38"/>
        <v>48.552</v>
      </c>
      <c r="AU73" t="s">
        <v>50</v>
      </c>
      <c r="AV73">
        <f t="shared" si="42"/>
        <v>-3.919694072657711E-5</v>
      </c>
      <c r="AW73">
        <f t="shared" si="42"/>
        <v>-9.5978500815817265E-5</v>
      </c>
      <c r="AX73">
        <f t="shared" si="42"/>
        <v>3.1979843008043255E-5</v>
      </c>
      <c r="AY73">
        <f t="shared" si="42"/>
        <v>1.5455950540959312E-5</v>
      </c>
      <c r="AZ73">
        <f t="shared" si="42"/>
        <v>-1.5528549382716179E-4</v>
      </c>
      <c r="BA73">
        <f t="shared" si="42"/>
        <v>0</v>
      </c>
      <c r="BB73">
        <f t="shared" si="42"/>
        <v>-1.734104046242771E-4</v>
      </c>
      <c r="BC73">
        <f t="shared" si="42"/>
        <v>-9.6111665004984919E-5</v>
      </c>
      <c r="BD73">
        <f t="shared" si="42"/>
        <v>-1.5623741644519535E-4</v>
      </c>
      <c r="BE73">
        <f t="shared" si="42"/>
        <v>1.4889961547901384E-4</v>
      </c>
      <c r="BF73">
        <f t="shared" si="42"/>
        <v>-4.5949214026601058E-5</v>
      </c>
      <c r="BG73">
        <f t="shared" si="42"/>
        <v>2.551020408163218E-5</v>
      </c>
      <c r="BH73">
        <f t="shared" si="42"/>
        <v>-2.2214144351548819E-5</v>
      </c>
      <c r="BI73">
        <f t="shared" si="42"/>
        <v>1.4167746113985382E-6</v>
      </c>
      <c r="BJ73">
        <f t="shared" si="42"/>
        <v>1.1798037033289456E-4</v>
      </c>
      <c r="BK73">
        <f t="shared" si="37"/>
        <v>1.3640545621824917E-4</v>
      </c>
      <c r="BL73">
        <f t="shared" si="37"/>
        <v>-1.243093922651939E-4</v>
      </c>
      <c r="BM73">
        <f t="shared" si="37"/>
        <v>-1.1188811188811093E-4</v>
      </c>
      <c r="BN73">
        <f t="shared" si="37"/>
        <v>-6.3043038997778286E-5</v>
      </c>
      <c r="BO73">
        <f t="shared" si="37"/>
        <v>-1.2729269185408063E-4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-7.1663479923518125E-2</v>
      </c>
      <c r="BZ73">
        <f t="shared" si="47"/>
        <v>39</v>
      </c>
      <c r="CA73">
        <f t="shared" si="48"/>
        <v>2</v>
      </c>
      <c r="CB73">
        <f t="shared" si="49"/>
        <v>0.11999999999999997</v>
      </c>
      <c r="CC73">
        <f t="shared" si="50"/>
        <v>0</v>
      </c>
      <c r="CD73">
        <f t="shared" si="51"/>
        <v>1</v>
      </c>
      <c r="CE73">
        <f t="shared" si="52"/>
        <v>0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1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30.312999999999999</v>
      </c>
      <c r="C74">
        <f>VLOOKUP(CONCATENATE($A74,"_",C$4),assets_m6!$A:$D,4,FALSE)</f>
        <v>30.026</v>
      </c>
      <c r="D74">
        <f>VLOOKUP(CONCATENATE($A74,"_",D$4),assets_m6!$A:$D,4,FALSE)</f>
        <v>29.581</v>
      </c>
      <c r="E74">
        <f>VLOOKUP(CONCATENATE($A74,"_",E$4),assets_m6!$A:$D,4,FALSE)</f>
        <v>29.719000000000001</v>
      </c>
      <c r="F74">
        <f>VLOOKUP(CONCATENATE($A74,"_",F$4),assets_m6!$A:$D,4,FALSE)</f>
        <v>29.995999999999999</v>
      </c>
      <c r="G74">
        <f>VLOOKUP(CONCATENATE($A74,"_",G$4),assets_m6!$A:$D,4,FALSE)</f>
        <v>29.353999999999999</v>
      </c>
      <c r="H74">
        <f>VLOOKUP(CONCATENATE($A74,"_",H$4),assets_m6!$A:$D,4,FALSE)</f>
        <v>29.016999999999999</v>
      </c>
      <c r="I74">
        <f>VLOOKUP(CONCATENATE($A74,"_",I$4),assets_m6!$A:$D,4,FALSE)</f>
        <v>28.335000000000001</v>
      </c>
      <c r="J74">
        <f>VLOOKUP(CONCATENATE($A74,"_",J$4),assets_m6!$A:$D,4,FALSE)</f>
        <v>28.207000000000001</v>
      </c>
      <c r="K74">
        <f>VLOOKUP(CONCATENATE($A74,"_",K$4),assets_m6!$A:$D,4,FALSE)</f>
        <v>28.484000000000002</v>
      </c>
      <c r="L74">
        <f>VLOOKUP(CONCATENATE($A74,"_",L$4),assets_m6!$A:$D,4,FALSE)</f>
        <v>28.177</v>
      </c>
      <c r="M74" t="e">
        <f>VLOOKUP(CONCATENATE($A74,"_",M$4),assets_m6!$A:$D,4,FALSE)</f>
        <v>#N/A</v>
      </c>
      <c r="N74">
        <f>VLOOKUP(CONCATENATE($A74,"_",N$4),assets_m6!$A:$D,4,FALSE)</f>
        <v>28.385000000000002</v>
      </c>
      <c r="O74">
        <f>VLOOKUP(CONCATENATE($A74,"_",O$4),assets_m6!$A:$D,4,FALSE)</f>
        <v>28.632000000000001</v>
      </c>
      <c r="P74">
        <f>VLOOKUP(CONCATENATE($A74,"_",P$4),assets_m6!$A:$D,4,FALSE)</f>
        <v>29.027000000000001</v>
      </c>
      <c r="Q74">
        <f>VLOOKUP(CONCATENATE($A74,"_",Q$4),assets_m6!$A:$D,4,FALSE)</f>
        <v>29.492000000000001</v>
      </c>
      <c r="R74">
        <f>VLOOKUP(CONCATENATE($A74,"_",R$4),assets_m6!$A:$D,4,FALSE)</f>
        <v>29.373000000000001</v>
      </c>
      <c r="S74">
        <f>VLOOKUP(CONCATENATE($A74,"_",S$4),assets_m6!$A:$D,4,FALSE)</f>
        <v>28.404</v>
      </c>
      <c r="T74">
        <f>VLOOKUP(CONCATENATE($A74,"_",T$4),assets_m6!$A:$D,4,FALSE)</f>
        <v>28.295999999999999</v>
      </c>
      <c r="U74">
        <f>VLOOKUP(CONCATENATE($A74,"_",U$4),assets_m6!$A:$D,4,FALSE)</f>
        <v>28.423999999999999</v>
      </c>
      <c r="V74">
        <f>VLOOKUP(CONCATENATE($A74,"_",V$4),assets_m6!$A:$D,4,FALSE)</f>
        <v>28.286000000000001</v>
      </c>
      <c r="X74" t="str">
        <f t="shared" si="44"/>
        <v>OGN</v>
      </c>
      <c r="Y74">
        <f t="shared" si="44"/>
        <v>30.312999999999999</v>
      </c>
      <c r="Z74">
        <f t="shared" si="41"/>
        <v>30.026</v>
      </c>
      <c r="AA74">
        <f t="shared" si="41"/>
        <v>29.581</v>
      </c>
      <c r="AB74">
        <f t="shared" si="41"/>
        <v>29.719000000000001</v>
      </c>
      <c r="AC74">
        <f t="shared" si="41"/>
        <v>29.995999999999999</v>
      </c>
      <c r="AD74">
        <f t="shared" si="41"/>
        <v>29.353999999999999</v>
      </c>
      <c r="AE74">
        <f t="shared" si="41"/>
        <v>29.016999999999999</v>
      </c>
      <c r="AF74">
        <f t="shared" si="41"/>
        <v>28.335000000000001</v>
      </c>
      <c r="AG74">
        <f t="shared" si="41"/>
        <v>28.207000000000001</v>
      </c>
      <c r="AH74">
        <f t="shared" ref="AH74:AS102" si="58">IFERROR(K74,AG74)</f>
        <v>28.484000000000002</v>
      </c>
      <c r="AI74">
        <f t="shared" si="58"/>
        <v>28.177</v>
      </c>
      <c r="AJ74">
        <f t="shared" si="58"/>
        <v>28.177</v>
      </c>
      <c r="AK74">
        <f t="shared" si="58"/>
        <v>28.385000000000002</v>
      </c>
      <c r="AL74">
        <f t="shared" si="58"/>
        <v>28.632000000000001</v>
      </c>
      <c r="AM74">
        <f t="shared" si="40"/>
        <v>29.027000000000001</v>
      </c>
      <c r="AN74">
        <f t="shared" si="40"/>
        <v>29.492000000000001</v>
      </c>
      <c r="AO74">
        <f t="shared" si="40"/>
        <v>29.373000000000001</v>
      </c>
      <c r="AP74">
        <f t="shared" si="38"/>
        <v>28.404</v>
      </c>
      <c r="AQ74">
        <f t="shared" si="38"/>
        <v>28.295999999999999</v>
      </c>
      <c r="AR74">
        <f t="shared" si="38"/>
        <v>28.423999999999999</v>
      </c>
      <c r="AS74">
        <f t="shared" si="38"/>
        <v>28.286000000000001</v>
      </c>
      <c r="AU74" t="s">
        <v>82</v>
      </c>
      <c r="AV74">
        <f t="shared" si="42"/>
        <v>-9.4678850658133157E-5</v>
      </c>
      <c r="AW74">
        <f t="shared" si="42"/>
        <v>-1.4820488909611678E-4</v>
      </c>
      <c r="AX74">
        <f t="shared" si="42"/>
        <v>4.6651566884149178E-5</v>
      </c>
      <c r="AY74">
        <f t="shared" si="42"/>
        <v>9.3206366297653845E-5</v>
      </c>
      <c r="AZ74">
        <f t="shared" si="42"/>
        <v>-2.1402853713828495E-4</v>
      </c>
      <c r="BA74">
        <f t="shared" si="42"/>
        <v>-1.1480547795871083E-4</v>
      </c>
      <c r="BB74">
        <f t="shared" si="42"/>
        <v>-2.3503463486921413E-4</v>
      </c>
      <c r="BC74">
        <f t="shared" si="42"/>
        <v>-4.5173813305099743E-5</v>
      </c>
      <c r="BD74">
        <f t="shared" si="42"/>
        <v>9.8202573829191703E-5</v>
      </c>
      <c r="BE74">
        <f t="shared" si="42"/>
        <v>-1.0777980620699415E-4</v>
      </c>
      <c r="BF74">
        <f t="shared" si="42"/>
        <v>0</v>
      </c>
      <c r="BG74">
        <f t="shared" si="42"/>
        <v>7.381907229300564E-5</v>
      </c>
      <c r="BH74">
        <f t="shared" si="42"/>
        <v>8.7017791086841607E-5</v>
      </c>
      <c r="BI74">
        <f t="shared" si="42"/>
        <v>1.3795753003632285E-4</v>
      </c>
      <c r="BJ74">
        <f t="shared" si="42"/>
        <v>1.6019567988424566E-4</v>
      </c>
      <c r="BK74">
        <f t="shared" si="37"/>
        <v>-4.0349925403499174E-5</v>
      </c>
      <c r="BL74">
        <f t="shared" si="37"/>
        <v>-3.2989480134817733E-4</v>
      </c>
      <c r="BM74">
        <f t="shared" si="37"/>
        <v>-3.8022813688213118E-5</v>
      </c>
      <c r="BN74">
        <f t="shared" si="37"/>
        <v>4.5236075770426959E-5</v>
      </c>
      <c r="BO74">
        <f t="shared" si="37"/>
        <v>-4.8550520686742936E-5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-6.686900009896736E-2</v>
      </c>
      <c r="BZ74">
        <f t="shared" si="47"/>
        <v>43</v>
      </c>
      <c r="CA74">
        <f t="shared" si="48"/>
        <v>3</v>
      </c>
      <c r="CB74">
        <f t="shared" si="49"/>
        <v>7.9999999999999988E-2</v>
      </c>
      <c r="CC74">
        <f t="shared" si="50"/>
        <v>0</v>
      </c>
      <c r="CD74">
        <f t="shared" si="51"/>
        <v>0</v>
      </c>
      <c r="CE74">
        <f t="shared" si="52"/>
        <v>1</v>
      </c>
      <c r="CF74">
        <f t="shared" si="53"/>
        <v>0</v>
      </c>
      <c r="CG74">
        <f t="shared" si="54"/>
        <v>0</v>
      </c>
      <c r="CI74">
        <f t="shared" si="55"/>
        <v>0</v>
      </c>
      <c r="CJ74">
        <f t="shared" si="56"/>
        <v>0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147.74700000000001</v>
      </c>
      <c r="C75">
        <f>VLOOKUP(CONCATENATE($A75,"_",C$4),assets_m6!$A:$D,4,FALSE)</f>
        <v>147.352</v>
      </c>
      <c r="D75">
        <f>VLOOKUP(CONCATENATE($A75,"_",D$4),assets_m6!$A:$D,4,FALSE)</f>
        <v>144.51</v>
      </c>
      <c r="E75">
        <f>VLOOKUP(CONCATENATE($A75,"_",E$4),assets_m6!$A:$D,4,FALSE)</f>
        <v>143.88900000000001</v>
      </c>
      <c r="F75">
        <f>VLOOKUP(CONCATENATE($A75,"_",F$4),assets_m6!$A:$D,4,FALSE)</f>
        <v>143.77000000000001</v>
      </c>
      <c r="G75">
        <f>VLOOKUP(CONCATENATE($A75,"_",G$4),assets_m6!$A:$D,4,FALSE)</f>
        <v>140.40600000000001</v>
      </c>
      <c r="H75">
        <f>VLOOKUP(CONCATENATE($A75,"_",H$4),assets_m6!$A:$D,4,FALSE)</f>
        <v>139.81399999999999</v>
      </c>
      <c r="I75">
        <f>VLOOKUP(CONCATENATE($A75,"_",I$4),assets_m6!$A:$D,4,FALSE)</f>
        <v>138.32400000000001</v>
      </c>
      <c r="J75">
        <f>VLOOKUP(CONCATENATE($A75,"_",J$4),assets_m6!$A:$D,4,FALSE)</f>
        <v>136.113</v>
      </c>
      <c r="K75">
        <f>VLOOKUP(CONCATENATE($A75,"_",K$4),assets_m6!$A:$D,4,FALSE)</f>
        <v>137.791</v>
      </c>
      <c r="L75">
        <f>VLOOKUP(CONCATENATE($A75,"_",L$4),assets_m6!$A:$D,4,FALSE)</f>
        <v>135.34399999999999</v>
      </c>
      <c r="M75" t="e">
        <f>VLOOKUP(CONCATENATE($A75,"_",M$4),assets_m6!$A:$D,4,FALSE)</f>
        <v>#N/A</v>
      </c>
      <c r="N75">
        <f>VLOOKUP(CONCATENATE($A75,"_",N$4),assets_m6!$A:$D,4,FALSE)</f>
        <v>133.834</v>
      </c>
      <c r="O75">
        <f>VLOOKUP(CONCATENATE($A75,"_",O$4),assets_m6!$A:$D,4,FALSE)</f>
        <v>135.857</v>
      </c>
      <c r="P75">
        <f>VLOOKUP(CONCATENATE($A75,"_",P$4),assets_m6!$A:$D,4,FALSE)</f>
        <v>136.03399999999999</v>
      </c>
      <c r="Q75">
        <f>VLOOKUP(CONCATENATE($A75,"_",Q$4),assets_m6!$A:$D,4,FALSE)</f>
        <v>138.10599999999999</v>
      </c>
      <c r="R75">
        <f>VLOOKUP(CONCATENATE($A75,"_",R$4),assets_m6!$A:$D,4,FALSE)</f>
        <v>139.23099999999999</v>
      </c>
      <c r="S75">
        <f>VLOOKUP(CONCATENATE($A75,"_",S$4),assets_m6!$A:$D,4,FALSE)</f>
        <v>136.35</v>
      </c>
      <c r="T75">
        <f>VLOOKUP(CONCATENATE($A75,"_",T$4),assets_m6!$A:$D,4,FALSE)</f>
        <v>136.67599999999999</v>
      </c>
      <c r="U75">
        <f>VLOOKUP(CONCATENATE($A75,"_",U$4),assets_m6!$A:$D,4,FALSE)</f>
        <v>135.62</v>
      </c>
      <c r="V75">
        <f>VLOOKUP(CONCATENATE($A75,"_",V$4),assets_m6!$A:$D,4,FALSE)</f>
        <v>136.44900000000001</v>
      </c>
      <c r="X75" t="str">
        <f t="shared" si="44"/>
        <v>PG</v>
      </c>
      <c r="Y75">
        <f t="shared" si="44"/>
        <v>147.74700000000001</v>
      </c>
      <c r="Z75">
        <f t="shared" ref="Z75:AJ104" si="59">IFERROR(C75,Y75)</f>
        <v>147.352</v>
      </c>
      <c r="AA75">
        <f t="shared" si="59"/>
        <v>144.51</v>
      </c>
      <c r="AB75">
        <f t="shared" si="59"/>
        <v>143.88900000000001</v>
      </c>
      <c r="AC75">
        <f t="shared" si="59"/>
        <v>143.77000000000001</v>
      </c>
      <c r="AD75">
        <f t="shared" si="59"/>
        <v>140.40600000000001</v>
      </c>
      <c r="AE75">
        <f t="shared" si="59"/>
        <v>139.81399999999999</v>
      </c>
      <c r="AF75">
        <f t="shared" si="59"/>
        <v>138.32400000000001</v>
      </c>
      <c r="AG75">
        <f t="shared" si="59"/>
        <v>136.113</v>
      </c>
      <c r="AH75">
        <f t="shared" si="58"/>
        <v>137.791</v>
      </c>
      <c r="AI75">
        <f t="shared" si="58"/>
        <v>135.34399999999999</v>
      </c>
      <c r="AJ75">
        <f t="shared" si="58"/>
        <v>135.34399999999999</v>
      </c>
      <c r="AK75">
        <f t="shared" si="58"/>
        <v>133.834</v>
      </c>
      <c r="AL75">
        <f t="shared" si="58"/>
        <v>135.857</v>
      </c>
      <c r="AM75">
        <f t="shared" si="40"/>
        <v>136.03399999999999</v>
      </c>
      <c r="AN75">
        <f t="shared" si="40"/>
        <v>138.10599999999999</v>
      </c>
      <c r="AO75">
        <f t="shared" si="40"/>
        <v>139.23099999999999</v>
      </c>
      <c r="AP75">
        <f t="shared" si="38"/>
        <v>136.35</v>
      </c>
      <c r="AQ75">
        <f t="shared" si="38"/>
        <v>136.67599999999999</v>
      </c>
      <c r="AR75">
        <f t="shared" si="38"/>
        <v>135.62</v>
      </c>
      <c r="AS75">
        <f t="shared" si="38"/>
        <v>136.44900000000001</v>
      </c>
      <c r="AU75" t="s">
        <v>54</v>
      </c>
      <c r="AV75">
        <f t="shared" si="42"/>
        <v>-2.6734891402194983E-5</v>
      </c>
      <c r="AW75">
        <f t="shared" si="42"/>
        <v>-1.928714913947563E-4</v>
      </c>
      <c r="AX75">
        <f t="shared" si="42"/>
        <v>-4.2972804650195901E-5</v>
      </c>
      <c r="AY75">
        <f t="shared" si="42"/>
        <v>-8.2702638839660959E-6</v>
      </c>
      <c r="AZ75">
        <f t="shared" si="42"/>
        <v>-2.3398483689225877E-4</v>
      </c>
      <c r="BA75">
        <f t="shared" si="42"/>
        <v>-4.2163440308819633E-5</v>
      </c>
      <c r="BB75">
        <f t="shared" si="42"/>
        <v>-1.0657015749495621E-4</v>
      </c>
      <c r="BC75">
        <f t="shared" si="42"/>
        <v>-1.5984210982909779E-4</v>
      </c>
      <c r="BD75">
        <f t="shared" si="42"/>
        <v>1.2327992182965605E-4</v>
      </c>
      <c r="BE75">
        <f t="shared" si="42"/>
        <v>-1.7758779600989924E-4</v>
      </c>
      <c r="BF75">
        <f t="shared" si="42"/>
        <v>0</v>
      </c>
      <c r="BG75">
        <f t="shared" si="42"/>
        <v>-1.1156756117744347E-4</v>
      </c>
      <c r="BH75">
        <f t="shared" si="42"/>
        <v>1.5115740394817432E-4</v>
      </c>
      <c r="BI75">
        <f t="shared" si="42"/>
        <v>1.3028404866881538E-5</v>
      </c>
      <c r="BJ75">
        <f t="shared" si="42"/>
        <v>1.5231486246085557E-4</v>
      </c>
      <c r="BK75">
        <f t="shared" si="37"/>
        <v>8.1459169044067597E-5</v>
      </c>
      <c r="BL75">
        <f t="shared" si="37"/>
        <v>-2.069223089685487E-4</v>
      </c>
      <c r="BM75">
        <f t="shared" si="37"/>
        <v>2.3909057572423426E-5</v>
      </c>
      <c r="BN75">
        <f t="shared" si="37"/>
        <v>-7.7263016184259359E-5</v>
      </c>
      <c r="BO75">
        <f t="shared" si="37"/>
        <v>6.1126677481198024E-5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-7.646855773721295E-2</v>
      </c>
      <c r="BZ75">
        <f t="shared" si="47"/>
        <v>35</v>
      </c>
      <c r="CA75">
        <f t="shared" si="48"/>
        <v>2</v>
      </c>
      <c r="CB75">
        <f t="shared" si="49"/>
        <v>0.11999999999999997</v>
      </c>
      <c r="CC75">
        <f t="shared" si="50"/>
        <v>0</v>
      </c>
      <c r="CD75">
        <f t="shared" si="51"/>
        <v>1</v>
      </c>
      <c r="CE75">
        <f t="shared" si="52"/>
        <v>0</v>
      </c>
      <c r="CF75">
        <f t="shared" si="53"/>
        <v>0</v>
      </c>
      <c r="CG75">
        <f t="shared" si="54"/>
        <v>0</v>
      </c>
      <c r="CI75">
        <f t="shared" si="55"/>
        <v>0</v>
      </c>
      <c r="CJ75">
        <f t="shared" si="56"/>
        <v>1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30.338000000000001</v>
      </c>
      <c r="C76">
        <f>VLOOKUP(CONCATENATE($A76,"_",C$4),assets_m6!$A:$D,4,FALSE)</f>
        <v>29.766999999999999</v>
      </c>
      <c r="D76">
        <f>VLOOKUP(CONCATENATE($A76,"_",D$4),assets_m6!$A:$D,4,FALSE)</f>
        <v>29.766999999999999</v>
      </c>
      <c r="E76">
        <f>VLOOKUP(CONCATENATE($A76,"_",E$4),assets_m6!$A:$D,4,FALSE)</f>
        <v>29.757000000000001</v>
      </c>
      <c r="F76">
        <f>VLOOKUP(CONCATENATE($A76,"_",F$4),assets_m6!$A:$D,4,FALSE)</f>
        <v>29.876000000000001</v>
      </c>
      <c r="G76">
        <f>VLOOKUP(CONCATENATE($A76,"_",G$4),assets_m6!$A:$D,4,FALSE)</f>
        <v>29.334</v>
      </c>
      <c r="H76">
        <f>VLOOKUP(CONCATENATE($A76,"_",H$4),assets_m6!$A:$D,4,FALSE)</f>
        <v>29.422999999999998</v>
      </c>
      <c r="I76">
        <f>VLOOKUP(CONCATENATE($A76,"_",I$4),assets_m6!$A:$D,4,FALSE)</f>
        <v>28.901</v>
      </c>
      <c r="J76">
        <f>VLOOKUP(CONCATENATE($A76,"_",J$4),assets_m6!$A:$D,4,FALSE)</f>
        <v>28.635000000000002</v>
      </c>
      <c r="K76">
        <f>VLOOKUP(CONCATENATE($A76,"_",K$4),assets_m6!$A:$D,4,FALSE)</f>
        <v>28.832000000000001</v>
      </c>
      <c r="L76">
        <f>VLOOKUP(CONCATENATE($A76,"_",L$4),assets_m6!$A:$D,4,FALSE)</f>
        <v>28.497</v>
      </c>
      <c r="M76" t="e">
        <f>VLOOKUP(CONCATENATE($A76,"_",M$4),assets_m6!$A:$D,4,FALSE)</f>
        <v>#N/A</v>
      </c>
      <c r="N76">
        <f>VLOOKUP(CONCATENATE($A76,"_",N$4),assets_m6!$A:$D,4,FALSE)</f>
        <v>28.379000000000001</v>
      </c>
      <c r="O76">
        <f>VLOOKUP(CONCATENATE($A76,"_",O$4),assets_m6!$A:$D,4,FALSE)</f>
        <v>29.137</v>
      </c>
      <c r="P76">
        <f>VLOOKUP(CONCATENATE($A76,"_",P$4),assets_m6!$A:$D,4,FALSE)</f>
        <v>29.39</v>
      </c>
      <c r="Q76">
        <f>VLOOKUP(CONCATENATE($A76,"_",Q$4),assets_m6!$A:$D,4,FALSE)</f>
        <v>29.617999999999999</v>
      </c>
      <c r="R76">
        <f>VLOOKUP(CONCATENATE($A76,"_",R$4),assets_m6!$A:$D,4,FALSE)</f>
        <v>29.925999999999998</v>
      </c>
      <c r="S76">
        <f>VLOOKUP(CONCATENATE($A76,"_",S$4),assets_m6!$A:$D,4,FALSE)</f>
        <v>29.192</v>
      </c>
      <c r="T76">
        <f>VLOOKUP(CONCATENATE($A76,"_",T$4),assets_m6!$A:$D,4,FALSE)</f>
        <v>29.39</v>
      </c>
      <c r="U76">
        <f>VLOOKUP(CONCATENATE($A76,"_",U$4),assets_m6!$A:$D,4,FALSE)</f>
        <v>28.655999999999999</v>
      </c>
      <c r="V76">
        <f>VLOOKUP(CONCATENATE($A76,"_",V$4),assets_m6!$A:$D,4,FALSE)</f>
        <v>28.696000000000002</v>
      </c>
      <c r="X76" t="str">
        <f t="shared" si="44"/>
        <v>PPL</v>
      </c>
      <c r="Y76">
        <f t="shared" si="44"/>
        <v>30.338000000000001</v>
      </c>
      <c r="Z76">
        <f t="shared" si="59"/>
        <v>29.766999999999999</v>
      </c>
      <c r="AA76">
        <f t="shared" si="59"/>
        <v>29.766999999999999</v>
      </c>
      <c r="AB76">
        <f t="shared" si="59"/>
        <v>29.757000000000001</v>
      </c>
      <c r="AC76">
        <f t="shared" si="59"/>
        <v>29.876000000000001</v>
      </c>
      <c r="AD76">
        <f t="shared" si="59"/>
        <v>29.334</v>
      </c>
      <c r="AE76">
        <f t="shared" si="59"/>
        <v>29.422999999999998</v>
      </c>
      <c r="AF76">
        <f t="shared" si="59"/>
        <v>28.901</v>
      </c>
      <c r="AG76">
        <f t="shared" si="59"/>
        <v>28.635000000000002</v>
      </c>
      <c r="AH76">
        <f t="shared" si="58"/>
        <v>28.832000000000001</v>
      </c>
      <c r="AI76">
        <f t="shared" si="58"/>
        <v>28.497</v>
      </c>
      <c r="AJ76">
        <f t="shared" si="58"/>
        <v>28.497</v>
      </c>
      <c r="AK76">
        <f t="shared" si="58"/>
        <v>28.379000000000001</v>
      </c>
      <c r="AL76">
        <f t="shared" si="58"/>
        <v>29.137</v>
      </c>
      <c r="AM76">
        <f t="shared" si="40"/>
        <v>29.39</v>
      </c>
      <c r="AN76">
        <f t="shared" si="40"/>
        <v>29.617999999999999</v>
      </c>
      <c r="AO76">
        <f t="shared" si="40"/>
        <v>29.925999999999998</v>
      </c>
      <c r="AP76">
        <f t="shared" si="38"/>
        <v>29.192</v>
      </c>
      <c r="AQ76">
        <f t="shared" si="38"/>
        <v>29.39</v>
      </c>
      <c r="AR76">
        <f t="shared" si="38"/>
        <v>28.655999999999999</v>
      </c>
      <c r="AS76">
        <f t="shared" si="38"/>
        <v>28.696000000000002</v>
      </c>
      <c r="AU76" t="s">
        <v>85</v>
      </c>
      <c r="AV76">
        <f t="shared" si="42"/>
        <v>-1.8821280242600091E-4</v>
      </c>
      <c r="AW76">
        <f t="shared" si="42"/>
        <v>0</v>
      </c>
      <c r="AX76">
        <f t="shared" si="42"/>
        <v>-3.3594248664621934E-6</v>
      </c>
      <c r="AY76">
        <f t="shared" si="42"/>
        <v>3.9990590449305966E-5</v>
      </c>
      <c r="AZ76">
        <f t="shared" si="42"/>
        <v>-1.8141652162270773E-4</v>
      </c>
      <c r="BA76">
        <f t="shared" si="42"/>
        <v>3.0340219540464527E-5</v>
      </c>
      <c r="BB76">
        <f t="shared" si="42"/>
        <v>-1.7741222852870155E-4</v>
      </c>
      <c r="BC76">
        <f t="shared" si="42"/>
        <v>-9.2038337773778838E-5</v>
      </c>
      <c r="BD76">
        <f t="shared" si="42"/>
        <v>6.8796926837785634E-5</v>
      </c>
      <c r="BE76">
        <f t="shared" si="42"/>
        <v>-1.1619034406215347E-4</v>
      </c>
      <c r="BF76">
        <f t="shared" si="42"/>
        <v>0</v>
      </c>
      <c r="BG76">
        <f t="shared" si="42"/>
        <v>-4.1407867494823512E-5</v>
      </c>
      <c r="BH76">
        <f t="shared" si="42"/>
        <v>2.6709891116670747E-4</v>
      </c>
      <c r="BI76">
        <f t="shared" si="42"/>
        <v>8.6831176854171711E-5</v>
      </c>
      <c r="BJ76">
        <f t="shared" si="42"/>
        <v>7.757740728138755E-5</v>
      </c>
      <c r="BK76">
        <f t="shared" si="37"/>
        <v>1.0399081639543517E-4</v>
      </c>
      <c r="BL76">
        <f t="shared" si="37"/>
        <v>-2.4527167011962784E-4</v>
      </c>
      <c r="BM76">
        <f t="shared" si="37"/>
        <v>6.7826801863524389E-5</v>
      </c>
      <c r="BN76">
        <f t="shared" si="37"/>
        <v>-2.4974481116025917E-4</v>
      </c>
      <c r="BO76">
        <f t="shared" si="37"/>
        <v>1.3958682300391786E-5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-5.4123541433186081E-2</v>
      </c>
      <c r="BZ76">
        <f t="shared" si="47"/>
        <v>54</v>
      </c>
      <c r="CA76">
        <f t="shared" si="48"/>
        <v>3</v>
      </c>
      <c r="CB76">
        <f t="shared" si="49"/>
        <v>7.9999999999999988E-2</v>
      </c>
      <c r="CC76">
        <f t="shared" si="50"/>
        <v>0</v>
      </c>
      <c r="CD76">
        <f t="shared" si="51"/>
        <v>0</v>
      </c>
      <c r="CE76">
        <f t="shared" si="52"/>
        <v>1</v>
      </c>
      <c r="CF76">
        <f t="shared" si="53"/>
        <v>0</v>
      </c>
      <c r="CG76">
        <f t="shared" si="54"/>
        <v>0</v>
      </c>
      <c r="CI76">
        <f t="shared" si="55"/>
        <v>0</v>
      </c>
      <c r="CJ76">
        <f t="shared" si="56"/>
        <v>0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101.057</v>
      </c>
      <c r="C77">
        <f>VLOOKUP(CONCATENATE($A77,"_",C$4),assets_m6!$A:$D,4,FALSE)</f>
        <v>98.001999999999995</v>
      </c>
      <c r="D77">
        <f>VLOOKUP(CONCATENATE($A77,"_",D$4),assets_m6!$A:$D,4,FALSE)</f>
        <v>98.218999999999994</v>
      </c>
      <c r="E77">
        <f>VLOOKUP(CONCATENATE($A77,"_",E$4),assets_m6!$A:$D,4,FALSE)</f>
        <v>98.388000000000005</v>
      </c>
      <c r="F77">
        <f>VLOOKUP(CONCATENATE($A77,"_",F$4),assets_m6!$A:$D,4,FALSE)</f>
        <v>100.246</v>
      </c>
      <c r="G77">
        <f>VLOOKUP(CONCATENATE($A77,"_",G$4),assets_m6!$A:$D,4,FALSE)</f>
        <v>97.418000000000006</v>
      </c>
      <c r="H77">
        <f>VLOOKUP(CONCATENATE($A77,"_",H$4),assets_m6!$A:$D,4,FALSE)</f>
        <v>96.884</v>
      </c>
      <c r="I77">
        <f>VLOOKUP(CONCATENATE($A77,"_",I$4),assets_m6!$A:$D,4,FALSE)</f>
        <v>95.944999999999993</v>
      </c>
      <c r="J77">
        <f>VLOOKUP(CONCATENATE($A77,"_",J$4),assets_m6!$A:$D,4,FALSE)</f>
        <v>94.68</v>
      </c>
      <c r="K77">
        <f>VLOOKUP(CONCATENATE($A77,"_",K$4),assets_m6!$A:$D,4,FALSE)</f>
        <v>93.908000000000001</v>
      </c>
      <c r="L77">
        <f>VLOOKUP(CONCATENATE($A77,"_",L$4),assets_m6!$A:$D,4,FALSE)</f>
        <v>93.828999999999994</v>
      </c>
      <c r="M77" t="e">
        <f>VLOOKUP(CONCATENATE($A77,"_",M$4),assets_m6!$A:$D,4,FALSE)</f>
        <v>#N/A</v>
      </c>
      <c r="N77">
        <f>VLOOKUP(CONCATENATE($A77,"_",N$4),assets_m6!$A:$D,4,FALSE)</f>
        <v>93.126999999999995</v>
      </c>
      <c r="O77">
        <f>VLOOKUP(CONCATENATE($A77,"_",O$4),assets_m6!$A:$D,4,FALSE)</f>
        <v>94.709000000000003</v>
      </c>
      <c r="P77">
        <f>VLOOKUP(CONCATENATE($A77,"_",P$4),assets_m6!$A:$D,4,FALSE)</f>
        <v>95.866</v>
      </c>
      <c r="Q77">
        <f>VLOOKUP(CONCATENATE($A77,"_",Q$4),assets_m6!$A:$D,4,FALSE)</f>
        <v>97.379000000000005</v>
      </c>
      <c r="R77">
        <f>VLOOKUP(CONCATENATE($A77,"_",R$4),assets_m6!$A:$D,4,FALSE)</f>
        <v>98.644999999999996</v>
      </c>
      <c r="S77">
        <f>VLOOKUP(CONCATENATE($A77,"_",S$4),assets_m6!$A:$D,4,FALSE)</f>
        <v>94.718999999999994</v>
      </c>
      <c r="T77">
        <f>VLOOKUP(CONCATENATE($A77,"_",T$4),assets_m6!$A:$D,4,FALSE)</f>
        <v>93.028000000000006</v>
      </c>
      <c r="U77">
        <f>VLOOKUP(CONCATENATE($A77,"_",U$4),assets_m6!$A:$D,4,FALSE)</f>
        <v>91.504999999999995</v>
      </c>
      <c r="V77">
        <f>VLOOKUP(CONCATENATE($A77,"_",V$4),assets_m6!$A:$D,4,FALSE)</f>
        <v>90.891999999999996</v>
      </c>
      <c r="X77" t="str">
        <f t="shared" si="44"/>
        <v>PRU</v>
      </c>
      <c r="Y77">
        <f t="shared" si="44"/>
        <v>101.057</v>
      </c>
      <c r="Z77">
        <f t="shared" si="59"/>
        <v>98.001999999999995</v>
      </c>
      <c r="AA77">
        <f t="shared" si="59"/>
        <v>98.218999999999994</v>
      </c>
      <c r="AB77">
        <f t="shared" si="59"/>
        <v>98.388000000000005</v>
      </c>
      <c r="AC77">
        <f t="shared" si="59"/>
        <v>100.246</v>
      </c>
      <c r="AD77">
        <f t="shared" si="59"/>
        <v>97.418000000000006</v>
      </c>
      <c r="AE77">
        <f t="shared" si="59"/>
        <v>96.884</v>
      </c>
      <c r="AF77">
        <f t="shared" si="59"/>
        <v>95.944999999999993</v>
      </c>
      <c r="AG77">
        <f t="shared" si="59"/>
        <v>94.68</v>
      </c>
      <c r="AH77">
        <f t="shared" si="58"/>
        <v>93.908000000000001</v>
      </c>
      <c r="AI77">
        <f t="shared" si="58"/>
        <v>93.828999999999994</v>
      </c>
      <c r="AJ77">
        <f t="shared" si="58"/>
        <v>93.828999999999994</v>
      </c>
      <c r="AK77">
        <f t="shared" si="58"/>
        <v>93.126999999999995</v>
      </c>
      <c r="AL77">
        <f t="shared" si="58"/>
        <v>94.709000000000003</v>
      </c>
      <c r="AM77">
        <f t="shared" si="40"/>
        <v>95.866</v>
      </c>
      <c r="AN77">
        <f t="shared" si="40"/>
        <v>97.379000000000005</v>
      </c>
      <c r="AO77">
        <f t="shared" si="40"/>
        <v>98.644999999999996</v>
      </c>
      <c r="AP77">
        <f t="shared" si="38"/>
        <v>94.718999999999994</v>
      </c>
      <c r="AQ77">
        <f t="shared" si="38"/>
        <v>93.028000000000006</v>
      </c>
      <c r="AR77">
        <f t="shared" si="38"/>
        <v>91.504999999999995</v>
      </c>
      <c r="AS77">
        <f t="shared" si="38"/>
        <v>90.891999999999996</v>
      </c>
      <c r="AU77" t="s">
        <v>81</v>
      </c>
      <c r="AV77">
        <f t="shared" si="42"/>
        <v>-3.0230463995566928E-4</v>
      </c>
      <c r="AW77">
        <f t="shared" si="42"/>
        <v>2.2142405257035445E-5</v>
      </c>
      <c r="AX77">
        <f t="shared" si="42"/>
        <v>1.7206446817826608E-5</v>
      </c>
      <c r="AY77">
        <f t="shared" si="42"/>
        <v>1.8884416798796498E-4</v>
      </c>
      <c r="AZ77">
        <f t="shared" si="42"/>
        <v>-2.8210601919278464E-4</v>
      </c>
      <c r="BA77">
        <f t="shared" si="42"/>
        <v>-5.4815331868854415E-5</v>
      </c>
      <c r="BB77">
        <f t="shared" si="42"/>
        <v>-9.6920028074811858E-5</v>
      </c>
      <c r="BC77">
        <f t="shared" si="42"/>
        <v>-1.3184637031632567E-4</v>
      </c>
      <c r="BD77">
        <f t="shared" si="42"/>
        <v>-8.1537811575834967E-5</v>
      </c>
      <c r="BE77">
        <f t="shared" si="42"/>
        <v>-8.4124888188447987E-6</v>
      </c>
      <c r="BF77">
        <f t="shared" si="42"/>
        <v>0</v>
      </c>
      <c r="BG77">
        <f t="shared" si="42"/>
        <v>-7.4816954246554723E-5</v>
      </c>
      <c r="BH77">
        <f t="shared" si="42"/>
        <v>1.6987554629699313E-4</v>
      </c>
      <c r="BI77">
        <f t="shared" si="42"/>
        <v>1.22163680326051E-4</v>
      </c>
      <c r="BJ77">
        <f t="shared" si="42"/>
        <v>1.5782446331337547E-4</v>
      </c>
      <c r="BK77">
        <f t="shared" si="37"/>
        <v>1.3000749648281365E-4</v>
      </c>
      <c r="BL77">
        <f t="shared" si="37"/>
        <v>-3.9799280247351636E-4</v>
      </c>
      <c r="BM77">
        <f t="shared" si="37"/>
        <v>-1.7852806723043829E-4</v>
      </c>
      <c r="BN77">
        <f t="shared" si="37"/>
        <v>-1.6371415057832162E-4</v>
      </c>
      <c r="BO77">
        <f t="shared" si="37"/>
        <v>-6.6990874815583805E-5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-0.10058679754989765</v>
      </c>
      <c r="BZ77">
        <f t="shared" si="47"/>
        <v>16</v>
      </c>
      <c r="CA77">
        <f t="shared" si="48"/>
        <v>1</v>
      </c>
      <c r="CB77">
        <f t="shared" si="49"/>
        <v>0.24</v>
      </c>
      <c r="CC77">
        <f t="shared" si="50"/>
        <v>1</v>
      </c>
      <c r="CD77">
        <f t="shared" si="51"/>
        <v>0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1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96.56</v>
      </c>
      <c r="C78">
        <f>VLOOKUP(CONCATENATE($A78,"_",C$4),assets_m6!$A:$D,4,FALSE)</f>
        <v>93.58</v>
      </c>
      <c r="D78">
        <f>VLOOKUP(CONCATENATE($A78,"_",D$4),assets_m6!$A:$D,4,FALSE)</f>
        <v>93.2</v>
      </c>
      <c r="E78">
        <f>VLOOKUP(CONCATENATE($A78,"_",E$4),assets_m6!$A:$D,4,FALSE)</f>
        <v>93.76</v>
      </c>
      <c r="F78">
        <f>VLOOKUP(CONCATENATE($A78,"_",F$4),assets_m6!$A:$D,4,FALSE)</f>
        <v>96.72</v>
      </c>
      <c r="G78">
        <f>VLOOKUP(CONCATENATE($A78,"_",G$4),assets_m6!$A:$D,4,FALSE)</f>
        <v>92.7</v>
      </c>
      <c r="H78">
        <f>VLOOKUP(CONCATENATE($A78,"_",H$4),assets_m6!$A:$D,4,FALSE)</f>
        <v>92.66</v>
      </c>
      <c r="I78">
        <f>VLOOKUP(CONCATENATE($A78,"_",I$4),assets_m6!$A:$D,4,FALSE)</f>
        <v>91.8</v>
      </c>
      <c r="J78">
        <f>VLOOKUP(CONCATENATE($A78,"_",J$4),assets_m6!$A:$D,4,FALSE)</f>
        <v>93.44</v>
      </c>
      <c r="K78">
        <f>VLOOKUP(CONCATENATE($A78,"_",K$4),assets_m6!$A:$D,4,FALSE)</f>
        <v>92.66</v>
      </c>
      <c r="L78">
        <f>VLOOKUP(CONCATENATE($A78,"_",L$4),assets_m6!$A:$D,4,FALSE)</f>
        <v>91.13</v>
      </c>
      <c r="M78" t="e">
        <f>VLOOKUP(CONCATENATE($A78,"_",M$4),assets_m6!$A:$D,4,FALSE)</f>
        <v>#N/A</v>
      </c>
      <c r="N78">
        <f>VLOOKUP(CONCATENATE($A78,"_",N$4),assets_m6!$A:$D,4,FALSE)</f>
        <v>91.614999999999995</v>
      </c>
      <c r="O78">
        <f>VLOOKUP(CONCATENATE($A78,"_",O$4),assets_m6!$A:$D,4,FALSE)</f>
        <v>94.97</v>
      </c>
      <c r="P78">
        <f>VLOOKUP(CONCATENATE($A78,"_",P$4),assets_m6!$A:$D,4,FALSE)</f>
        <v>96.17</v>
      </c>
      <c r="Q78">
        <f>VLOOKUP(CONCATENATE($A78,"_",Q$4),assets_m6!$A:$D,4,FALSE)</f>
        <v>96.23</v>
      </c>
      <c r="R78">
        <f>VLOOKUP(CONCATENATE($A78,"_",R$4),assets_m6!$A:$D,4,FALSE)</f>
        <v>97.65</v>
      </c>
      <c r="S78">
        <f>VLOOKUP(CONCATENATE($A78,"_",S$4),assets_m6!$A:$D,4,FALSE)</f>
        <v>95.01</v>
      </c>
      <c r="T78">
        <f>VLOOKUP(CONCATENATE($A78,"_",T$4),assets_m6!$A:$D,4,FALSE)</f>
        <v>97.66</v>
      </c>
      <c r="U78">
        <f>VLOOKUP(CONCATENATE($A78,"_",U$4),assets_m6!$A:$D,4,FALSE)</f>
        <v>96.4</v>
      </c>
      <c r="V78">
        <f>VLOOKUP(CONCATENATE($A78,"_",V$4),assets_m6!$A:$D,4,FALSE)</f>
        <v>94</v>
      </c>
      <c r="X78" t="str">
        <f t="shared" si="44"/>
        <v>PYPL</v>
      </c>
      <c r="Y78">
        <f t="shared" si="44"/>
        <v>96.56</v>
      </c>
      <c r="Z78">
        <f t="shared" si="59"/>
        <v>93.58</v>
      </c>
      <c r="AA78">
        <f t="shared" si="59"/>
        <v>93.2</v>
      </c>
      <c r="AB78">
        <f t="shared" si="59"/>
        <v>93.76</v>
      </c>
      <c r="AC78">
        <f t="shared" si="59"/>
        <v>96.72</v>
      </c>
      <c r="AD78">
        <f t="shared" si="59"/>
        <v>92.7</v>
      </c>
      <c r="AE78">
        <f t="shared" si="59"/>
        <v>92.66</v>
      </c>
      <c r="AF78">
        <f t="shared" si="59"/>
        <v>91.8</v>
      </c>
      <c r="AG78">
        <f t="shared" si="59"/>
        <v>93.44</v>
      </c>
      <c r="AH78">
        <f t="shared" si="58"/>
        <v>92.66</v>
      </c>
      <c r="AI78">
        <f t="shared" si="58"/>
        <v>91.13</v>
      </c>
      <c r="AJ78">
        <f t="shared" si="58"/>
        <v>91.13</v>
      </c>
      <c r="AK78">
        <f t="shared" si="58"/>
        <v>91.614999999999995</v>
      </c>
      <c r="AL78">
        <f t="shared" si="58"/>
        <v>94.97</v>
      </c>
      <c r="AM78">
        <f t="shared" si="40"/>
        <v>96.17</v>
      </c>
      <c r="AN78">
        <f t="shared" si="40"/>
        <v>96.23</v>
      </c>
      <c r="AO78">
        <f t="shared" si="40"/>
        <v>97.65</v>
      </c>
      <c r="AP78">
        <f t="shared" si="38"/>
        <v>95.01</v>
      </c>
      <c r="AQ78">
        <f t="shared" si="38"/>
        <v>97.66</v>
      </c>
      <c r="AR78">
        <f t="shared" si="38"/>
        <v>96.4</v>
      </c>
      <c r="AS78">
        <f t="shared" si="38"/>
        <v>94</v>
      </c>
      <c r="AU78" t="s">
        <v>53</v>
      </c>
      <c r="AV78">
        <f t="shared" si="42"/>
        <v>-3.0861640430820259E-4</v>
      </c>
      <c r="AW78">
        <f t="shared" si="42"/>
        <v>-4.0606967300704796E-5</v>
      </c>
      <c r="AX78">
        <f t="shared" si="42"/>
        <v>6.0085836909871488E-5</v>
      </c>
      <c r="AY78">
        <f t="shared" si="42"/>
        <v>3.15699658703071E-4</v>
      </c>
      <c r="AZ78">
        <f t="shared" si="42"/>
        <v>-4.1563275434243133E-4</v>
      </c>
      <c r="BA78">
        <f t="shared" si="42"/>
        <v>-4.3149946062574162E-6</v>
      </c>
      <c r="BB78">
        <f t="shared" si="42"/>
        <v>-9.2812432549104206E-5</v>
      </c>
      <c r="BC78">
        <f t="shared" si="42"/>
        <v>1.7864923747276695E-4</v>
      </c>
      <c r="BD78">
        <f t="shared" si="42"/>
        <v>-8.3476027397260403E-5</v>
      </c>
      <c r="BE78">
        <f t="shared" si="42"/>
        <v>-1.6511979279084838E-4</v>
      </c>
      <c r="BF78">
        <f t="shared" si="42"/>
        <v>0</v>
      </c>
      <c r="BG78">
        <f t="shared" si="42"/>
        <v>5.3220673762756438E-5</v>
      </c>
      <c r="BH78">
        <f t="shared" si="42"/>
        <v>3.6620640724772187E-4</v>
      </c>
      <c r="BI78">
        <f t="shared" si="42"/>
        <v>1.2635569127092796E-4</v>
      </c>
      <c r="BJ78">
        <f t="shared" si="42"/>
        <v>6.238951856088413E-6</v>
      </c>
      <c r="BK78">
        <f t="shared" si="37"/>
        <v>1.4756313000103936E-4</v>
      </c>
      <c r="BL78">
        <f t="shared" si="37"/>
        <v>-2.703533026113672E-4</v>
      </c>
      <c r="BM78">
        <f t="shared" si="37"/>
        <v>2.7891800863066955E-4</v>
      </c>
      <c r="BN78">
        <f t="shared" si="37"/>
        <v>-1.290190456686454E-4</v>
      </c>
      <c r="BO78">
        <f t="shared" si="37"/>
        <v>-2.4896265560166034E-4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-2.6512013256006651E-2</v>
      </c>
      <c r="BZ78">
        <f t="shared" si="47"/>
        <v>85</v>
      </c>
      <c r="CA78">
        <f t="shared" si="48"/>
        <v>5</v>
      </c>
      <c r="CB78">
        <f t="shared" si="49"/>
        <v>0.24000000000000005</v>
      </c>
      <c r="CC78">
        <f t="shared" si="50"/>
        <v>0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1</v>
      </c>
      <c r="CI78">
        <f t="shared" si="55"/>
        <v>0</v>
      </c>
      <c r="CJ78">
        <f t="shared" si="56"/>
        <v>0</v>
      </c>
      <c r="CK78">
        <f t="shared" si="56"/>
        <v>0</v>
      </c>
      <c r="CL78">
        <f t="shared" si="56"/>
        <v>0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278.38400000000001</v>
      </c>
      <c r="C79">
        <f>VLOOKUP(CONCATENATE($A79,"_",C$4),assets_m6!$A:$D,4,FALSE)</f>
        <v>271.62</v>
      </c>
      <c r="D79">
        <f>VLOOKUP(CONCATENATE($A79,"_",D$4),assets_m6!$A:$D,4,FALSE)</f>
        <v>271.28199999999998</v>
      </c>
      <c r="E79">
        <f>VLOOKUP(CONCATENATE($A79,"_",E$4),assets_m6!$A:$D,4,FALSE)</f>
        <v>272.31599999999997</v>
      </c>
      <c r="F79">
        <f>VLOOKUP(CONCATENATE($A79,"_",F$4),assets_m6!$A:$D,4,FALSE)</f>
        <v>275.42</v>
      </c>
      <c r="G79">
        <f>VLOOKUP(CONCATENATE($A79,"_",G$4),assets_m6!$A:$D,4,FALSE)</f>
        <v>271.52999999999997</v>
      </c>
      <c r="H79">
        <f>VLOOKUP(CONCATENATE($A79,"_",H$4),assets_m6!$A:$D,4,FALSE)</f>
        <v>270.74400000000003</v>
      </c>
      <c r="I79">
        <f>VLOOKUP(CONCATENATE($A79,"_",I$4),assets_m6!$A:$D,4,FALSE)</f>
        <v>268.12799999999999</v>
      </c>
      <c r="J79">
        <f>VLOOKUP(CONCATENATE($A79,"_",J$4),assets_m6!$A:$D,4,FALSE)</f>
        <v>267.68</v>
      </c>
      <c r="K79">
        <f>VLOOKUP(CONCATENATE($A79,"_",K$4),assets_m6!$A:$D,4,FALSE)</f>
        <v>270.96300000000002</v>
      </c>
      <c r="L79">
        <f>VLOOKUP(CONCATENATE($A79,"_",L$4),assets_m6!$A:$D,4,FALSE)</f>
        <v>272.61500000000001</v>
      </c>
      <c r="M79" t="e">
        <f>VLOOKUP(CONCATENATE($A79,"_",M$4),assets_m6!$A:$D,4,FALSE)</f>
        <v>#N/A</v>
      </c>
      <c r="N79">
        <f>VLOOKUP(CONCATENATE($A79,"_",N$4),assets_m6!$A:$D,4,FALSE)</f>
        <v>273.00299999999999</v>
      </c>
      <c r="O79">
        <f>VLOOKUP(CONCATENATE($A79,"_",O$4),assets_m6!$A:$D,4,FALSE)</f>
        <v>279.98700000000002</v>
      </c>
      <c r="P79">
        <f>VLOOKUP(CONCATENATE($A79,"_",P$4),assets_m6!$A:$D,4,FALSE)</f>
        <v>284.07600000000002</v>
      </c>
      <c r="Q79">
        <f>VLOOKUP(CONCATENATE($A79,"_",Q$4),assets_m6!$A:$D,4,FALSE)</f>
        <v>281.25099999999998</v>
      </c>
      <c r="R79">
        <f>VLOOKUP(CONCATENATE($A79,"_",R$4),assets_m6!$A:$D,4,FALSE)</f>
        <v>281.39</v>
      </c>
      <c r="S79">
        <f>VLOOKUP(CONCATENATE($A79,"_",S$4),assets_m6!$A:$D,4,FALSE)</f>
        <v>278.05700000000002</v>
      </c>
      <c r="T79">
        <f>VLOOKUP(CONCATENATE($A79,"_",T$4),assets_m6!$A:$D,4,FALSE)</f>
        <v>278.72399999999999</v>
      </c>
      <c r="U79">
        <f>VLOOKUP(CONCATENATE($A79,"_",U$4),assets_m6!$A:$D,4,FALSE)</f>
        <v>283.56900000000002</v>
      </c>
      <c r="V79">
        <f>VLOOKUP(CONCATENATE($A79,"_",V$4),assets_m6!$A:$D,4,FALSE)</f>
        <v>281.62900000000002</v>
      </c>
      <c r="X79" t="str">
        <f t="shared" si="44"/>
        <v>RE</v>
      </c>
      <c r="Y79">
        <f t="shared" si="44"/>
        <v>278.38400000000001</v>
      </c>
      <c r="Z79">
        <f t="shared" si="59"/>
        <v>271.62</v>
      </c>
      <c r="AA79">
        <f t="shared" si="59"/>
        <v>271.28199999999998</v>
      </c>
      <c r="AB79">
        <f t="shared" si="59"/>
        <v>272.31599999999997</v>
      </c>
      <c r="AC79">
        <f t="shared" si="59"/>
        <v>275.42</v>
      </c>
      <c r="AD79">
        <f t="shared" si="59"/>
        <v>271.52999999999997</v>
      </c>
      <c r="AE79">
        <f t="shared" si="59"/>
        <v>270.74400000000003</v>
      </c>
      <c r="AF79">
        <f t="shared" si="59"/>
        <v>268.12799999999999</v>
      </c>
      <c r="AG79">
        <f t="shared" si="59"/>
        <v>267.68</v>
      </c>
      <c r="AH79">
        <f t="shared" si="58"/>
        <v>270.96300000000002</v>
      </c>
      <c r="AI79">
        <f t="shared" si="58"/>
        <v>272.61500000000001</v>
      </c>
      <c r="AJ79">
        <f t="shared" si="58"/>
        <v>272.61500000000001</v>
      </c>
      <c r="AK79">
        <f t="shared" si="58"/>
        <v>273.00299999999999</v>
      </c>
      <c r="AL79">
        <f t="shared" si="58"/>
        <v>279.98700000000002</v>
      </c>
      <c r="AM79">
        <f t="shared" si="40"/>
        <v>284.07600000000002</v>
      </c>
      <c r="AN79">
        <f t="shared" si="40"/>
        <v>281.25099999999998</v>
      </c>
      <c r="AO79">
        <f t="shared" si="40"/>
        <v>281.39</v>
      </c>
      <c r="AP79">
        <f t="shared" si="38"/>
        <v>278.05700000000002</v>
      </c>
      <c r="AQ79">
        <f t="shared" si="38"/>
        <v>278.72399999999999</v>
      </c>
      <c r="AR79">
        <f t="shared" si="38"/>
        <v>283.56900000000002</v>
      </c>
      <c r="AS79">
        <f t="shared" si="38"/>
        <v>281.62900000000002</v>
      </c>
      <c r="AU79" t="s">
        <v>48</v>
      </c>
      <c r="AV79">
        <f t="shared" si="42"/>
        <v>-2.4297373412265108E-4</v>
      </c>
      <c r="AW79">
        <f t="shared" si="42"/>
        <v>-1.2443855386202131E-5</v>
      </c>
      <c r="AX79">
        <f t="shared" si="42"/>
        <v>3.8115319114426754E-5</v>
      </c>
      <c r="AY79">
        <f t="shared" si="42"/>
        <v>1.1398522304969381E-4</v>
      </c>
      <c r="AZ79">
        <f t="shared" si="42"/>
        <v>-1.4123883523346319E-4</v>
      </c>
      <c r="BA79">
        <f t="shared" si="42"/>
        <v>-2.8947077670973544E-5</v>
      </c>
      <c r="BB79">
        <f t="shared" si="42"/>
        <v>-9.6622639836895446E-5</v>
      </c>
      <c r="BC79">
        <f t="shared" si="42"/>
        <v>-1.6708437761068561E-5</v>
      </c>
      <c r="BD79">
        <f t="shared" si="42"/>
        <v>1.2264644351464495E-4</v>
      </c>
      <c r="BE79">
        <f t="shared" si="42"/>
        <v>6.0967733602004211E-5</v>
      </c>
      <c r="BF79">
        <f t="shared" si="42"/>
        <v>0</v>
      </c>
      <c r="BG79">
        <f t="shared" si="42"/>
        <v>1.4232525723088488E-5</v>
      </c>
      <c r="BH79">
        <f t="shared" si="42"/>
        <v>2.558213646003904E-4</v>
      </c>
      <c r="BI79">
        <f t="shared" si="42"/>
        <v>1.4604249483011705E-4</v>
      </c>
      <c r="BJ79">
        <f t="shared" si="42"/>
        <v>-9.9445218885088678E-5</v>
      </c>
      <c r="BK79">
        <f t="shared" si="37"/>
        <v>4.9422046499393791E-6</v>
      </c>
      <c r="BL79">
        <f t="shared" si="37"/>
        <v>-1.1844770603077474E-4</v>
      </c>
      <c r="BM79">
        <f t="shared" si="37"/>
        <v>2.3987887375609072E-5</v>
      </c>
      <c r="BN79">
        <f t="shared" si="37"/>
        <v>1.738278727343188E-4</v>
      </c>
      <c r="BO79">
        <f t="shared" si="37"/>
        <v>-6.8413684147420828E-5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1.1656560721880583E-2</v>
      </c>
      <c r="BZ79">
        <f t="shared" si="47"/>
        <v>96</v>
      </c>
      <c r="CA79">
        <f t="shared" si="48"/>
        <v>5</v>
      </c>
      <c r="CB79">
        <f t="shared" si="49"/>
        <v>0.24000000000000005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0</v>
      </c>
      <c r="CG79">
        <f t="shared" si="54"/>
        <v>1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0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25.681000000000001</v>
      </c>
      <c r="C80">
        <f>VLOOKUP(CONCATENATE($A80,"_",C$4),assets_m6!$A:$D,4,FALSE)</f>
        <v>25.196999999999999</v>
      </c>
      <c r="D80">
        <f>VLOOKUP(CONCATENATE($A80,"_",D$4),assets_m6!$A:$D,4,FALSE)</f>
        <v>24.920999999999999</v>
      </c>
      <c r="E80">
        <f>VLOOKUP(CONCATENATE($A80,"_",E$4),assets_m6!$A:$D,4,FALSE)</f>
        <v>24.98</v>
      </c>
      <c r="F80">
        <f>VLOOKUP(CONCATENATE($A80,"_",F$4),assets_m6!$A:$D,4,FALSE)</f>
        <v>25.364999999999998</v>
      </c>
      <c r="G80">
        <f>VLOOKUP(CONCATENATE($A80,"_",G$4),assets_m6!$A:$D,4,FALSE)</f>
        <v>24.773</v>
      </c>
      <c r="H80">
        <f>VLOOKUP(CONCATENATE($A80,"_",H$4),assets_m6!$A:$D,4,FALSE)</f>
        <v>24.585000000000001</v>
      </c>
      <c r="I80">
        <f>VLOOKUP(CONCATENATE($A80,"_",I$4),assets_m6!$A:$D,4,FALSE)</f>
        <v>24.347999999999999</v>
      </c>
      <c r="J80">
        <f>VLOOKUP(CONCATENATE($A80,"_",J$4),assets_m6!$A:$D,4,FALSE)</f>
        <v>24.19</v>
      </c>
      <c r="K80">
        <f>VLOOKUP(CONCATENATE($A80,"_",K$4),assets_m6!$A:$D,4,FALSE)</f>
        <v>24.100999999999999</v>
      </c>
      <c r="L80">
        <f>VLOOKUP(CONCATENATE($A80,"_",L$4),assets_m6!$A:$D,4,FALSE)</f>
        <v>23.873999999999999</v>
      </c>
      <c r="M80" t="e">
        <f>VLOOKUP(CONCATENATE($A80,"_",M$4),assets_m6!$A:$D,4,FALSE)</f>
        <v>#N/A</v>
      </c>
      <c r="N80">
        <f>VLOOKUP(CONCATENATE($A80,"_",N$4),assets_m6!$A:$D,4,FALSE)</f>
        <v>24.062000000000001</v>
      </c>
      <c r="O80">
        <f>VLOOKUP(CONCATENATE($A80,"_",O$4),assets_m6!$A:$D,4,FALSE)</f>
        <v>24.407</v>
      </c>
      <c r="P80">
        <f>VLOOKUP(CONCATENATE($A80,"_",P$4),assets_m6!$A:$D,4,FALSE)</f>
        <v>24.378</v>
      </c>
      <c r="Q80">
        <f>VLOOKUP(CONCATENATE($A80,"_",Q$4),assets_m6!$A:$D,4,FALSE)</f>
        <v>24.733000000000001</v>
      </c>
      <c r="R80">
        <f>VLOOKUP(CONCATENATE($A80,"_",R$4),assets_m6!$A:$D,4,FALSE)</f>
        <v>24.96</v>
      </c>
      <c r="S80">
        <f>VLOOKUP(CONCATENATE($A80,"_",S$4),assets_m6!$A:$D,4,FALSE)</f>
        <v>24.082000000000001</v>
      </c>
      <c r="T80">
        <f>VLOOKUP(CONCATENATE($A80,"_",T$4),assets_m6!$A:$D,4,FALSE)</f>
        <v>23.835000000000001</v>
      </c>
      <c r="U80">
        <f>VLOOKUP(CONCATENATE($A80,"_",U$4),assets_m6!$A:$D,4,FALSE)</f>
        <v>23.47</v>
      </c>
      <c r="V80">
        <f>VLOOKUP(CONCATENATE($A80,"_",V$4),assets_m6!$A:$D,4,FALSE)</f>
        <v>23.529</v>
      </c>
      <c r="X80" t="str">
        <f t="shared" si="44"/>
        <v>REET</v>
      </c>
      <c r="Y80">
        <f t="shared" si="44"/>
        <v>25.681000000000001</v>
      </c>
      <c r="Z80">
        <f t="shared" si="59"/>
        <v>25.196999999999999</v>
      </c>
      <c r="AA80">
        <f t="shared" si="59"/>
        <v>24.920999999999999</v>
      </c>
      <c r="AB80">
        <f t="shared" si="59"/>
        <v>24.98</v>
      </c>
      <c r="AC80">
        <f t="shared" si="59"/>
        <v>25.364999999999998</v>
      </c>
      <c r="AD80">
        <f t="shared" si="59"/>
        <v>24.773</v>
      </c>
      <c r="AE80">
        <f t="shared" si="59"/>
        <v>24.585000000000001</v>
      </c>
      <c r="AF80">
        <f t="shared" si="59"/>
        <v>24.347999999999999</v>
      </c>
      <c r="AG80">
        <f t="shared" si="59"/>
        <v>24.19</v>
      </c>
      <c r="AH80">
        <f t="shared" si="58"/>
        <v>24.100999999999999</v>
      </c>
      <c r="AI80">
        <f t="shared" si="58"/>
        <v>23.873999999999999</v>
      </c>
      <c r="AJ80">
        <f t="shared" si="58"/>
        <v>23.873999999999999</v>
      </c>
      <c r="AK80">
        <f t="shared" si="58"/>
        <v>24.062000000000001</v>
      </c>
      <c r="AL80">
        <f t="shared" si="58"/>
        <v>24.407</v>
      </c>
      <c r="AM80">
        <f t="shared" si="40"/>
        <v>24.378</v>
      </c>
      <c r="AN80">
        <f t="shared" si="40"/>
        <v>24.733000000000001</v>
      </c>
      <c r="AO80">
        <f t="shared" si="40"/>
        <v>24.96</v>
      </c>
      <c r="AP80">
        <f t="shared" si="38"/>
        <v>24.082000000000001</v>
      </c>
      <c r="AQ80">
        <f t="shared" si="38"/>
        <v>23.835000000000001</v>
      </c>
      <c r="AR80">
        <f t="shared" si="38"/>
        <v>23.47</v>
      </c>
      <c r="AS80">
        <f t="shared" si="38"/>
        <v>23.529</v>
      </c>
      <c r="AU80" t="s">
        <v>66</v>
      </c>
      <c r="AV80">
        <f t="shared" si="42"/>
        <v>-1.884661812234733E-4</v>
      </c>
      <c r="AW80">
        <f t="shared" si="42"/>
        <v>-1.0953684962495529E-4</v>
      </c>
      <c r="AX80">
        <f t="shared" si="42"/>
        <v>2.3674812407207198E-5</v>
      </c>
      <c r="AY80">
        <f t="shared" si="42"/>
        <v>1.5412329863891033E-4</v>
      </c>
      <c r="AZ80">
        <f t="shared" si="42"/>
        <v>-2.3339246993889172E-4</v>
      </c>
      <c r="BA80">
        <f t="shared" si="42"/>
        <v>-7.5889072780849657E-5</v>
      </c>
      <c r="BB80">
        <f t="shared" si="42"/>
        <v>-9.6400244051251524E-5</v>
      </c>
      <c r="BC80">
        <f t="shared" si="42"/>
        <v>-6.4892393625758874E-5</v>
      </c>
      <c r="BD80">
        <f t="shared" si="42"/>
        <v>-3.6792062835883499E-5</v>
      </c>
      <c r="BE80">
        <f t="shared" si="42"/>
        <v>-9.4186963196548002E-5</v>
      </c>
      <c r="BF80">
        <f t="shared" si="42"/>
        <v>0</v>
      </c>
      <c r="BG80">
        <f t="shared" si="42"/>
        <v>7.8746753790735703E-5</v>
      </c>
      <c r="BH80">
        <f t="shared" si="42"/>
        <v>1.4337960269304248E-4</v>
      </c>
      <c r="BI80">
        <f t="shared" si="42"/>
        <v>-1.1881837177858775E-5</v>
      </c>
      <c r="BJ80">
        <f t="shared" si="42"/>
        <v>1.4562310279760457E-4</v>
      </c>
      <c r="BK80">
        <f t="shared" si="37"/>
        <v>9.1780212671329934E-5</v>
      </c>
      <c r="BL80">
        <f t="shared" si="37"/>
        <v>-3.5176282051282054E-4</v>
      </c>
      <c r="BM80">
        <f t="shared" si="37"/>
        <v>-1.0256623204052816E-4</v>
      </c>
      <c r="BN80">
        <f t="shared" si="37"/>
        <v>-1.5313614432557247E-4</v>
      </c>
      <c r="BO80">
        <f t="shared" si="37"/>
        <v>2.5138474648487881E-5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-8.3797359915891156E-2</v>
      </c>
      <c r="BZ80">
        <f t="shared" si="47"/>
        <v>27</v>
      </c>
      <c r="CA80">
        <f t="shared" si="48"/>
        <v>2</v>
      </c>
      <c r="CB80">
        <f t="shared" si="49"/>
        <v>0.11999999999999997</v>
      </c>
      <c r="CC80">
        <f t="shared" si="50"/>
        <v>0</v>
      </c>
      <c r="CD80">
        <f t="shared" si="51"/>
        <v>1</v>
      </c>
      <c r="CE80">
        <f t="shared" si="52"/>
        <v>0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1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36.293999999999997</v>
      </c>
      <c r="C81">
        <f>VLOOKUP(CONCATENATE($A81,"_",C$4),assets_m6!$A:$D,4,FALSE)</f>
        <v>36.155000000000001</v>
      </c>
      <c r="D81">
        <f>VLOOKUP(CONCATENATE($A81,"_",D$4),assets_m6!$A:$D,4,FALSE)</f>
        <v>35.569000000000003</v>
      </c>
      <c r="E81">
        <f>VLOOKUP(CONCATENATE($A81,"_",E$4),assets_m6!$A:$D,4,FALSE)</f>
        <v>35.35</v>
      </c>
      <c r="F81">
        <f>VLOOKUP(CONCATENATE($A81,"_",F$4),assets_m6!$A:$D,4,FALSE)</f>
        <v>35.43</v>
      </c>
      <c r="G81">
        <f>VLOOKUP(CONCATENATE($A81,"_",G$4),assets_m6!$A:$D,4,FALSE)</f>
        <v>34.247999999999998</v>
      </c>
      <c r="H81">
        <f>VLOOKUP(CONCATENATE($A81,"_",H$4),assets_m6!$A:$D,4,FALSE)</f>
        <v>33.81</v>
      </c>
      <c r="I81">
        <f>VLOOKUP(CONCATENATE($A81,"_",I$4),assets_m6!$A:$D,4,FALSE)</f>
        <v>33.622</v>
      </c>
      <c r="J81">
        <f>VLOOKUP(CONCATENATE($A81,"_",J$4),assets_m6!$A:$D,4,FALSE)</f>
        <v>33.531999999999996</v>
      </c>
      <c r="K81">
        <f>VLOOKUP(CONCATENATE($A81,"_",K$4),assets_m6!$A:$D,4,FALSE)</f>
        <v>33.93</v>
      </c>
      <c r="L81">
        <f>VLOOKUP(CONCATENATE($A81,"_",L$4),assets_m6!$A:$D,4,FALSE)</f>
        <v>33.512</v>
      </c>
      <c r="M81" t="e">
        <f>VLOOKUP(CONCATENATE($A81,"_",M$4),assets_m6!$A:$D,4,FALSE)</f>
        <v>#N/A</v>
      </c>
      <c r="N81">
        <f>VLOOKUP(CONCATENATE($A81,"_",N$4),assets_m6!$A:$D,4,FALSE)</f>
        <v>35.539000000000001</v>
      </c>
      <c r="O81">
        <f>VLOOKUP(CONCATENATE($A81,"_",O$4),assets_m6!$A:$D,4,FALSE)</f>
        <v>35.718000000000004</v>
      </c>
      <c r="P81">
        <f>VLOOKUP(CONCATENATE($A81,"_",P$4),assets_m6!$A:$D,4,FALSE)</f>
        <v>35.985999999999997</v>
      </c>
      <c r="Q81">
        <f>VLOOKUP(CONCATENATE($A81,"_",Q$4),assets_m6!$A:$D,4,FALSE)</f>
        <v>35.875999999999998</v>
      </c>
      <c r="R81">
        <f>VLOOKUP(CONCATENATE($A81,"_",R$4),assets_m6!$A:$D,4,FALSE)</f>
        <v>36.015999999999998</v>
      </c>
      <c r="S81">
        <f>VLOOKUP(CONCATENATE($A81,"_",S$4),assets_m6!$A:$D,4,FALSE)</f>
        <v>35.688000000000002</v>
      </c>
      <c r="T81">
        <f>VLOOKUP(CONCATENATE($A81,"_",T$4),assets_m6!$A:$D,4,FALSE)</f>
        <v>36.085000000000001</v>
      </c>
      <c r="U81">
        <f>VLOOKUP(CONCATENATE($A81,"_",U$4),assets_m6!$A:$D,4,FALSE)</f>
        <v>35.558999999999997</v>
      </c>
      <c r="V81">
        <f>VLOOKUP(CONCATENATE($A81,"_",V$4),assets_m6!$A:$D,4,FALSE)</f>
        <v>35.33</v>
      </c>
      <c r="X81" t="str">
        <f t="shared" si="44"/>
        <v>ROL</v>
      </c>
      <c r="Y81">
        <f t="shared" si="44"/>
        <v>36.293999999999997</v>
      </c>
      <c r="Z81">
        <f t="shared" si="59"/>
        <v>36.155000000000001</v>
      </c>
      <c r="AA81">
        <f t="shared" si="59"/>
        <v>35.569000000000003</v>
      </c>
      <c r="AB81">
        <f t="shared" si="59"/>
        <v>35.35</v>
      </c>
      <c r="AC81">
        <f t="shared" si="59"/>
        <v>35.43</v>
      </c>
      <c r="AD81">
        <f t="shared" si="59"/>
        <v>34.247999999999998</v>
      </c>
      <c r="AE81">
        <f t="shared" si="59"/>
        <v>33.81</v>
      </c>
      <c r="AF81">
        <f t="shared" si="59"/>
        <v>33.622</v>
      </c>
      <c r="AG81">
        <f t="shared" si="59"/>
        <v>33.531999999999996</v>
      </c>
      <c r="AH81">
        <f t="shared" si="58"/>
        <v>33.93</v>
      </c>
      <c r="AI81">
        <f t="shared" si="58"/>
        <v>33.512</v>
      </c>
      <c r="AJ81">
        <f t="shared" si="58"/>
        <v>33.512</v>
      </c>
      <c r="AK81">
        <f t="shared" si="58"/>
        <v>35.539000000000001</v>
      </c>
      <c r="AL81">
        <f t="shared" si="58"/>
        <v>35.718000000000004</v>
      </c>
      <c r="AM81">
        <f t="shared" si="40"/>
        <v>35.985999999999997</v>
      </c>
      <c r="AN81">
        <f t="shared" si="40"/>
        <v>35.875999999999998</v>
      </c>
      <c r="AO81">
        <f t="shared" si="40"/>
        <v>36.015999999999998</v>
      </c>
      <c r="AP81">
        <f t="shared" si="38"/>
        <v>35.688000000000002</v>
      </c>
      <c r="AQ81">
        <f t="shared" si="38"/>
        <v>36.085000000000001</v>
      </c>
      <c r="AR81">
        <f t="shared" si="38"/>
        <v>35.558999999999997</v>
      </c>
      <c r="AS81">
        <f t="shared" si="38"/>
        <v>35.33</v>
      </c>
      <c r="AU81" t="s">
        <v>51</v>
      </c>
      <c r="AV81">
        <f t="shared" si="42"/>
        <v>-3.8298341323633601E-5</v>
      </c>
      <c r="AW81">
        <f t="shared" si="42"/>
        <v>-1.6207993361913939E-4</v>
      </c>
      <c r="AX81">
        <f t="shared" si="42"/>
        <v>-6.1570468666535791E-5</v>
      </c>
      <c r="AY81">
        <f t="shared" si="42"/>
        <v>2.263083451202215E-5</v>
      </c>
      <c r="AZ81">
        <f t="shared" si="42"/>
        <v>-3.3361558001693541E-4</v>
      </c>
      <c r="BA81">
        <f t="shared" si="42"/>
        <v>-1.2789067974772111E-4</v>
      </c>
      <c r="BB81">
        <f t="shared" si="42"/>
        <v>-5.5604850635907244E-5</v>
      </c>
      <c r="BC81">
        <f t="shared" si="42"/>
        <v>-2.6768187496283211E-5</v>
      </c>
      <c r="BD81">
        <f t="shared" si="42"/>
        <v>1.1869259215078231E-4</v>
      </c>
      <c r="BE81">
        <f t="shared" si="42"/>
        <v>-1.2319481284998505E-4</v>
      </c>
      <c r="BF81">
        <f t="shared" si="42"/>
        <v>0</v>
      </c>
      <c r="BG81">
        <f t="shared" si="42"/>
        <v>6.048579613272861E-4</v>
      </c>
      <c r="BH81">
        <f t="shared" si="42"/>
        <v>5.0367202228538237E-5</v>
      </c>
      <c r="BI81">
        <f t="shared" si="42"/>
        <v>7.5032196651546442E-5</v>
      </c>
      <c r="BJ81">
        <f t="shared" si="42"/>
        <v>-3.0567442894458806E-5</v>
      </c>
      <c r="BK81">
        <f t="shared" si="37"/>
        <v>3.9023302486342E-5</v>
      </c>
      <c r="BL81">
        <f t="shared" si="37"/>
        <v>-9.1070635273210766E-5</v>
      </c>
      <c r="BM81">
        <f t="shared" si="37"/>
        <v>1.1124187401927776E-4</v>
      </c>
      <c r="BN81">
        <f t="shared" si="37"/>
        <v>-1.4576693917140178E-4</v>
      </c>
      <c r="BO81">
        <f t="shared" si="37"/>
        <v>-6.4400011248910041E-5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-2.6560864054664648E-2</v>
      </c>
      <c r="BZ81">
        <f t="shared" si="47"/>
        <v>84</v>
      </c>
      <c r="CA81">
        <f t="shared" si="48"/>
        <v>5</v>
      </c>
      <c r="CB81">
        <f t="shared" si="49"/>
        <v>0.24000000000000005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1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0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90.454999999999998</v>
      </c>
      <c r="C82">
        <f>VLOOKUP(CONCATENATE($A82,"_",C$4),assets_m6!$A:$D,4,FALSE)</f>
        <v>87.572999999999993</v>
      </c>
      <c r="D82">
        <f>VLOOKUP(CONCATENATE($A82,"_",D$4),assets_m6!$A:$D,4,FALSE)</f>
        <v>87.424000000000007</v>
      </c>
      <c r="E82">
        <f>VLOOKUP(CONCATENATE($A82,"_",E$4),assets_m6!$A:$D,4,FALSE)</f>
        <v>90.007999999999996</v>
      </c>
      <c r="F82">
        <f>VLOOKUP(CONCATENATE($A82,"_",F$4),assets_m6!$A:$D,4,FALSE)</f>
        <v>90.355999999999995</v>
      </c>
      <c r="G82">
        <f>VLOOKUP(CONCATENATE($A82,"_",G$4),assets_m6!$A:$D,4,FALSE)</f>
        <v>86.727999999999994</v>
      </c>
      <c r="H82">
        <f>VLOOKUP(CONCATENATE($A82,"_",H$4),assets_m6!$A:$D,4,FALSE)</f>
        <v>86.43</v>
      </c>
      <c r="I82">
        <f>VLOOKUP(CONCATENATE($A82,"_",I$4),assets_m6!$A:$D,4,FALSE)</f>
        <v>85.804000000000002</v>
      </c>
      <c r="J82">
        <f>VLOOKUP(CONCATENATE($A82,"_",J$4),assets_m6!$A:$D,4,FALSE)</f>
        <v>85.744</v>
      </c>
      <c r="K82">
        <f>VLOOKUP(CONCATENATE($A82,"_",K$4),assets_m6!$A:$D,4,FALSE)</f>
        <v>87.97</v>
      </c>
      <c r="L82">
        <f>VLOOKUP(CONCATENATE($A82,"_",L$4),assets_m6!$A:$D,4,FALSE)</f>
        <v>87.162000000000006</v>
      </c>
      <c r="M82" t="e">
        <f>VLOOKUP(CONCATENATE($A82,"_",M$4),assets_m6!$A:$D,4,FALSE)</f>
        <v>#N/A</v>
      </c>
      <c r="N82">
        <f>VLOOKUP(CONCATENATE($A82,"_",N$4),assets_m6!$A:$D,4,FALSE)</f>
        <v>86.494</v>
      </c>
      <c r="O82">
        <f>VLOOKUP(CONCATENATE($A82,"_",O$4),assets_m6!$A:$D,4,FALSE)</f>
        <v>91.9</v>
      </c>
      <c r="P82">
        <f>VLOOKUP(CONCATENATE($A82,"_",P$4),assets_m6!$A:$D,4,FALSE)</f>
        <v>92.02</v>
      </c>
      <c r="Q82">
        <f>VLOOKUP(CONCATENATE($A82,"_",Q$4),assets_m6!$A:$D,4,FALSE)</f>
        <v>93.266000000000005</v>
      </c>
      <c r="R82">
        <f>VLOOKUP(CONCATENATE($A82,"_",R$4),assets_m6!$A:$D,4,FALSE)</f>
        <v>94.733000000000004</v>
      </c>
      <c r="S82">
        <f>VLOOKUP(CONCATENATE($A82,"_",S$4),assets_m6!$A:$D,4,FALSE)</f>
        <v>89.626000000000005</v>
      </c>
      <c r="T82">
        <f>VLOOKUP(CONCATENATE($A82,"_",T$4),assets_m6!$A:$D,4,FALSE)</f>
        <v>89.227000000000004</v>
      </c>
      <c r="U82">
        <f>VLOOKUP(CONCATENATE($A82,"_",U$4),assets_m6!$A:$D,4,FALSE)</f>
        <v>89.326999999999998</v>
      </c>
      <c r="V82">
        <f>VLOOKUP(CONCATENATE($A82,"_",V$4),assets_m6!$A:$D,4,FALSE)</f>
        <v>90.015000000000001</v>
      </c>
      <c r="X82" t="str">
        <f t="shared" si="44"/>
        <v>ROST</v>
      </c>
      <c r="Y82">
        <f t="shared" si="44"/>
        <v>90.454999999999998</v>
      </c>
      <c r="Z82">
        <f t="shared" si="59"/>
        <v>87.572999999999993</v>
      </c>
      <c r="AA82">
        <f t="shared" si="59"/>
        <v>87.424000000000007</v>
      </c>
      <c r="AB82">
        <f t="shared" si="59"/>
        <v>90.007999999999996</v>
      </c>
      <c r="AC82">
        <f t="shared" si="59"/>
        <v>90.355999999999995</v>
      </c>
      <c r="AD82">
        <f t="shared" si="59"/>
        <v>86.727999999999994</v>
      </c>
      <c r="AE82">
        <f t="shared" si="59"/>
        <v>86.43</v>
      </c>
      <c r="AF82">
        <f t="shared" si="59"/>
        <v>85.804000000000002</v>
      </c>
      <c r="AG82">
        <f t="shared" si="59"/>
        <v>85.744</v>
      </c>
      <c r="AH82">
        <f t="shared" si="58"/>
        <v>87.97</v>
      </c>
      <c r="AI82">
        <f t="shared" si="58"/>
        <v>87.162000000000006</v>
      </c>
      <c r="AJ82">
        <f t="shared" si="58"/>
        <v>87.162000000000006</v>
      </c>
      <c r="AK82">
        <f t="shared" si="58"/>
        <v>86.494</v>
      </c>
      <c r="AL82">
        <f t="shared" si="58"/>
        <v>91.9</v>
      </c>
      <c r="AM82">
        <f t="shared" si="40"/>
        <v>92.02</v>
      </c>
      <c r="AN82">
        <f t="shared" si="40"/>
        <v>93.266000000000005</v>
      </c>
      <c r="AO82">
        <f t="shared" si="40"/>
        <v>94.733000000000004</v>
      </c>
      <c r="AP82">
        <f t="shared" si="38"/>
        <v>89.626000000000005</v>
      </c>
      <c r="AQ82">
        <f t="shared" si="38"/>
        <v>89.227000000000004</v>
      </c>
      <c r="AR82">
        <f t="shared" si="38"/>
        <v>89.326999999999998</v>
      </c>
      <c r="AS82">
        <f t="shared" si="38"/>
        <v>90.015000000000001</v>
      </c>
      <c r="AU82" t="s">
        <v>83</v>
      </c>
      <c r="AV82">
        <f t="shared" si="42"/>
        <v>-3.1861146426399926E-4</v>
      </c>
      <c r="AW82">
        <f t="shared" si="42"/>
        <v>-1.701437657725403E-5</v>
      </c>
      <c r="AX82">
        <f t="shared" si="42"/>
        <v>2.9557101024890064E-4</v>
      </c>
      <c r="AY82">
        <f t="shared" si="42"/>
        <v>3.866322993511677E-5</v>
      </c>
      <c r="AZ82">
        <f t="shared" si="42"/>
        <v>-4.0152286511133741E-4</v>
      </c>
      <c r="BA82">
        <f t="shared" si="42"/>
        <v>-3.4360298865416894E-5</v>
      </c>
      <c r="BB82">
        <f t="shared" si="42"/>
        <v>-7.2428554899919557E-5</v>
      </c>
      <c r="BC82">
        <f t="shared" si="42"/>
        <v>-6.9926809938933233E-6</v>
      </c>
      <c r="BD82">
        <f t="shared" si="42"/>
        <v>2.5961000186601967E-4</v>
      </c>
      <c r="BE82">
        <f t="shared" si="42"/>
        <v>-9.1849494145730676E-5</v>
      </c>
      <c r="BF82">
        <f t="shared" si="42"/>
        <v>0</v>
      </c>
      <c r="BG82">
        <f t="shared" si="42"/>
        <v>-7.6638902273927441E-5</v>
      </c>
      <c r="BH82">
        <f t="shared" si="42"/>
        <v>6.2501445186949453E-4</v>
      </c>
      <c r="BI82">
        <f t="shared" si="42"/>
        <v>1.3057671381935836E-5</v>
      </c>
      <c r="BJ82">
        <f t="shared" si="42"/>
        <v>1.3540534666376977E-4</v>
      </c>
      <c r="BK82">
        <f t="shared" si="37"/>
        <v>1.5729204640490627E-4</v>
      </c>
      <c r="BL82">
        <f t="shared" si="37"/>
        <v>-5.3909408548235562E-4</v>
      </c>
      <c r="BM82">
        <f t="shared" si="37"/>
        <v>-4.4518331734095119E-5</v>
      </c>
      <c r="BN82">
        <f t="shared" si="37"/>
        <v>1.1207369966489327E-5</v>
      </c>
      <c r="BO82">
        <f t="shared" si="37"/>
        <v>7.7020385773618553E-5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-4.8642971643358323E-3</v>
      </c>
      <c r="BZ82">
        <f t="shared" si="47"/>
        <v>94</v>
      </c>
      <c r="CA82">
        <f t="shared" si="48"/>
        <v>5</v>
      </c>
      <c r="CB82">
        <f t="shared" si="49"/>
        <v>0.24000000000000005</v>
      </c>
      <c r="CC82">
        <f t="shared" si="50"/>
        <v>0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1</v>
      </c>
      <c r="CI82">
        <f t="shared" si="55"/>
        <v>0</v>
      </c>
      <c r="CJ82">
        <f t="shared" si="56"/>
        <v>0</v>
      </c>
      <c r="CK82">
        <f t="shared" si="56"/>
        <v>0</v>
      </c>
      <c r="CL82">
        <f t="shared" si="56"/>
        <v>0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97.844999999999999</v>
      </c>
      <c r="C83">
        <f>VLOOKUP(CONCATENATE($A83,"_",C$4),assets_m6!$A:$D,4,FALSE)</f>
        <v>96.69</v>
      </c>
      <c r="D83">
        <f>VLOOKUP(CONCATENATE($A83,"_",D$4),assets_m6!$A:$D,4,FALSE)</f>
        <v>96.236000000000004</v>
      </c>
      <c r="E83">
        <f>VLOOKUP(CONCATENATE($A83,"_",E$4),assets_m6!$A:$D,4,FALSE)</f>
        <v>96.230999999999995</v>
      </c>
      <c r="F83">
        <f>VLOOKUP(CONCATENATE($A83,"_",F$4),assets_m6!$A:$D,4,FALSE)</f>
        <v>96.376000000000005</v>
      </c>
      <c r="G83">
        <f>VLOOKUP(CONCATENATE($A83,"_",G$4),assets_m6!$A:$D,4,FALSE)</f>
        <v>96.54</v>
      </c>
      <c r="H83">
        <f>VLOOKUP(CONCATENATE($A83,"_",H$4),assets_m6!$A:$D,4,FALSE)</f>
        <v>96.647000000000006</v>
      </c>
      <c r="I83">
        <f>VLOOKUP(CONCATENATE($A83,"_",I$4),assets_m6!$A:$D,4,FALSE)</f>
        <v>96.823999999999998</v>
      </c>
      <c r="J83">
        <f>VLOOKUP(CONCATENATE($A83,"_",J$4),assets_m6!$A:$D,4,FALSE)</f>
        <v>97.197999999999993</v>
      </c>
      <c r="K83">
        <f>VLOOKUP(CONCATENATE($A83,"_",K$4),assets_m6!$A:$D,4,FALSE)</f>
        <v>96.54</v>
      </c>
      <c r="L83">
        <f>VLOOKUP(CONCATENATE($A83,"_",L$4),assets_m6!$A:$D,4,FALSE)</f>
        <v>97.447000000000003</v>
      </c>
      <c r="M83">
        <f>VLOOKUP(CONCATENATE($A83,"_",M$4),assets_m6!$A:$D,4,FALSE)</f>
        <v>96.63</v>
      </c>
      <c r="N83">
        <f>VLOOKUP(CONCATENATE($A83,"_",N$4),assets_m6!$A:$D,4,FALSE)</f>
        <v>96.281000000000006</v>
      </c>
      <c r="O83">
        <f>VLOOKUP(CONCATENATE($A83,"_",O$4),assets_m6!$A:$D,4,FALSE)</f>
        <v>97.486999999999995</v>
      </c>
      <c r="P83">
        <f>VLOOKUP(CONCATENATE($A83,"_",P$4),assets_m6!$A:$D,4,FALSE)</f>
        <v>96.68</v>
      </c>
      <c r="Q83">
        <f>VLOOKUP(CONCATENATE($A83,"_",Q$4),assets_m6!$A:$D,4,FALSE)</f>
        <v>96.5</v>
      </c>
      <c r="R83">
        <f>VLOOKUP(CONCATENATE($A83,"_",R$4),assets_m6!$A:$D,4,FALSE)</f>
        <v>96.769000000000005</v>
      </c>
      <c r="S83">
        <f>VLOOKUP(CONCATENATE($A83,"_",S$4),assets_m6!$A:$D,4,FALSE)</f>
        <v>96.605000000000004</v>
      </c>
      <c r="T83">
        <f>VLOOKUP(CONCATENATE($A83,"_",T$4),assets_m6!$A:$D,4,FALSE)</f>
        <v>96.340999999999994</v>
      </c>
      <c r="U83">
        <f>VLOOKUP(CONCATENATE($A83,"_",U$4),assets_m6!$A:$D,4,FALSE)</f>
        <v>96.694999999999993</v>
      </c>
      <c r="V83">
        <f>VLOOKUP(CONCATENATE($A83,"_",V$4),assets_m6!$A:$D,4,FALSE)</f>
        <v>97.346999999999994</v>
      </c>
      <c r="X83" t="str">
        <f t="shared" si="44"/>
        <v>SEGA.L</v>
      </c>
      <c r="Y83">
        <f t="shared" si="44"/>
        <v>97.844999999999999</v>
      </c>
      <c r="Z83">
        <f t="shared" si="59"/>
        <v>96.69</v>
      </c>
      <c r="AA83">
        <f t="shared" si="59"/>
        <v>96.236000000000004</v>
      </c>
      <c r="AB83">
        <f t="shared" si="59"/>
        <v>96.230999999999995</v>
      </c>
      <c r="AC83">
        <f t="shared" si="59"/>
        <v>96.376000000000005</v>
      </c>
      <c r="AD83">
        <f t="shared" si="59"/>
        <v>96.54</v>
      </c>
      <c r="AE83">
        <f t="shared" si="59"/>
        <v>96.647000000000006</v>
      </c>
      <c r="AF83">
        <f t="shared" si="59"/>
        <v>96.823999999999998</v>
      </c>
      <c r="AG83">
        <f t="shared" si="59"/>
        <v>97.197999999999993</v>
      </c>
      <c r="AH83">
        <f t="shared" si="58"/>
        <v>96.54</v>
      </c>
      <c r="AI83">
        <f t="shared" si="58"/>
        <v>97.447000000000003</v>
      </c>
      <c r="AJ83">
        <f t="shared" si="58"/>
        <v>96.63</v>
      </c>
      <c r="AK83">
        <f t="shared" si="58"/>
        <v>96.281000000000006</v>
      </c>
      <c r="AL83">
        <f t="shared" si="58"/>
        <v>97.486999999999995</v>
      </c>
      <c r="AM83">
        <f t="shared" si="40"/>
        <v>96.68</v>
      </c>
      <c r="AN83">
        <f t="shared" si="40"/>
        <v>96.5</v>
      </c>
      <c r="AO83">
        <f t="shared" si="40"/>
        <v>96.769000000000005</v>
      </c>
      <c r="AP83">
        <f t="shared" si="38"/>
        <v>96.605000000000004</v>
      </c>
      <c r="AQ83">
        <f t="shared" si="38"/>
        <v>96.340999999999994</v>
      </c>
      <c r="AR83">
        <f t="shared" si="38"/>
        <v>96.694999999999993</v>
      </c>
      <c r="AS83">
        <f t="shared" si="38"/>
        <v>97.346999999999994</v>
      </c>
      <c r="AU83" t="s">
        <v>46</v>
      </c>
      <c r="AV83">
        <f t="shared" si="42"/>
        <v>-1.1804384485666116E-4</v>
      </c>
      <c r="AW83">
        <f t="shared" si="42"/>
        <v>-4.695418347295414E-5</v>
      </c>
      <c r="AX83">
        <f t="shared" si="42"/>
        <v>-5.1955609127661823E-7</v>
      </c>
      <c r="AY83">
        <f t="shared" si="42"/>
        <v>1.5067909509410713E-5</v>
      </c>
      <c r="AZ83">
        <f t="shared" si="42"/>
        <v>1.7016684651780678E-5</v>
      </c>
      <c r="BA83">
        <f t="shared" si="42"/>
        <v>1.1083488709343207E-5</v>
      </c>
      <c r="BB83">
        <f t="shared" si="42"/>
        <v>1.8314070793712426E-5</v>
      </c>
      <c r="BC83">
        <f t="shared" si="42"/>
        <v>3.8626786747087006E-5</v>
      </c>
      <c r="BD83">
        <f t="shared" si="42"/>
        <v>-6.7696866190661037E-5</v>
      </c>
      <c r="BE83">
        <f t="shared" si="42"/>
        <v>9.3950694012844054E-5</v>
      </c>
      <c r="BF83">
        <f t="shared" si="42"/>
        <v>-8.3840446601743228E-5</v>
      </c>
      <c r="BG83">
        <f t="shared" si="42"/>
        <v>-3.6117147883678935E-5</v>
      </c>
      <c r="BH83">
        <f t="shared" si="42"/>
        <v>1.2525835834692088E-4</v>
      </c>
      <c r="BI83">
        <f t="shared" si="42"/>
        <v>-8.2780268138314643E-5</v>
      </c>
      <c r="BJ83">
        <f t="shared" si="42"/>
        <v>-1.8618121638395408E-5</v>
      </c>
      <c r="BK83">
        <f t="shared" si="42"/>
        <v>2.7875647668394349E-5</v>
      </c>
      <c r="BL83">
        <f t="shared" ref="BL83:BO104" si="60">$BW83*(AP83-AO83)/AO83</f>
        <v>-1.694757618658883E-5</v>
      </c>
      <c r="BM83">
        <f t="shared" si="60"/>
        <v>-2.7327778065318566E-5</v>
      </c>
      <c r="BN83">
        <f t="shared" si="60"/>
        <v>3.6744480543070884E-5</v>
      </c>
      <c r="BO83">
        <f t="shared" si="60"/>
        <v>6.7428512332592277E-5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-5.0896826613521864E-3</v>
      </c>
      <c r="BZ83">
        <f t="shared" si="47"/>
        <v>93</v>
      </c>
      <c r="CA83">
        <f t="shared" si="48"/>
        <v>5</v>
      </c>
      <c r="CB83">
        <f t="shared" si="49"/>
        <v>0.24000000000000005</v>
      </c>
      <c r="CC83">
        <f t="shared" si="50"/>
        <v>0</v>
      </c>
      <c r="CD83">
        <f t="shared" si="51"/>
        <v>0</v>
      </c>
      <c r="CE83">
        <f t="shared" si="52"/>
        <v>0</v>
      </c>
      <c r="CF83">
        <f t="shared" si="53"/>
        <v>0</v>
      </c>
      <c r="CG83">
        <f t="shared" si="54"/>
        <v>1</v>
      </c>
      <c r="CI83">
        <f t="shared" si="55"/>
        <v>0</v>
      </c>
      <c r="CJ83">
        <f t="shared" si="56"/>
        <v>0</v>
      </c>
      <c r="CK83">
        <f t="shared" si="56"/>
        <v>0</v>
      </c>
      <c r="CL83">
        <f t="shared" si="56"/>
        <v>0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81.674999999999997</v>
      </c>
      <c r="C84">
        <f>VLOOKUP(CONCATENATE($A84,"_",C$4),assets_m6!$A:$D,4,FALSE)</f>
        <v>81.566000000000003</v>
      </c>
      <c r="D84">
        <f>VLOOKUP(CONCATENATE($A84,"_",D$4),assets_m6!$A:$D,4,FALSE)</f>
        <v>81.605999999999995</v>
      </c>
      <c r="E84">
        <f>VLOOKUP(CONCATENATE($A84,"_",E$4),assets_m6!$A:$D,4,FALSE)</f>
        <v>81.516999999999996</v>
      </c>
      <c r="F84">
        <f>VLOOKUP(CONCATENATE($A84,"_",F$4),assets_m6!$A:$D,4,FALSE)</f>
        <v>81.566000000000003</v>
      </c>
      <c r="G84">
        <f>VLOOKUP(CONCATENATE($A84,"_",G$4),assets_m6!$A:$D,4,FALSE)</f>
        <v>81.546999999999997</v>
      </c>
      <c r="H84">
        <f>VLOOKUP(CONCATENATE($A84,"_",H$4),assets_m6!$A:$D,4,FALSE)</f>
        <v>81.486999999999995</v>
      </c>
      <c r="I84">
        <f>VLOOKUP(CONCATENATE($A84,"_",I$4),assets_m6!$A:$D,4,FALSE)</f>
        <v>81.447999999999993</v>
      </c>
      <c r="J84">
        <f>VLOOKUP(CONCATENATE($A84,"_",J$4),assets_m6!$A:$D,4,FALSE)</f>
        <v>81.438000000000002</v>
      </c>
      <c r="K84">
        <f>VLOOKUP(CONCATENATE($A84,"_",K$4),assets_m6!$A:$D,4,FALSE)</f>
        <v>81.379000000000005</v>
      </c>
      <c r="L84">
        <f>VLOOKUP(CONCATENATE($A84,"_",L$4),assets_m6!$A:$D,4,FALSE)</f>
        <v>81.557000000000002</v>
      </c>
      <c r="M84" t="e">
        <f>VLOOKUP(CONCATENATE($A84,"_",M$4),assets_m6!$A:$D,4,FALSE)</f>
        <v>#N/A</v>
      </c>
      <c r="N84">
        <f>VLOOKUP(CONCATENATE($A84,"_",N$4),assets_m6!$A:$D,4,FALSE)</f>
        <v>81.379000000000005</v>
      </c>
      <c r="O84">
        <f>VLOOKUP(CONCATENATE($A84,"_",O$4),assets_m6!$A:$D,4,FALSE)</f>
        <v>81.498000000000005</v>
      </c>
      <c r="P84">
        <f>VLOOKUP(CONCATENATE($A84,"_",P$4),assets_m6!$A:$D,4,FALSE)</f>
        <v>81.399000000000001</v>
      </c>
      <c r="Q84">
        <f>VLOOKUP(CONCATENATE($A84,"_",Q$4),assets_m6!$A:$D,4,FALSE)</f>
        <v>81.328999999999994</v>
      </c>
      <c r="R84">
        <f>VLOOKUP(CONCATENATE($A84,"_",R$4),assets_m6!$A:$D,4,FALSE)</f>
        <v>81.319000000000003</v>
      </c>
      <c r="S84">
        <f>VLOOKUP(CONCATENATE($A84,"_",S$4),assets_m6!$A:$D,4,FALSE)</f>
        <v>81.042000000000002</v>
      </c>
      <c r="T84">
        <f>VLOOKUP(CONCATENATE($A84,"_",T$4),assets_m6!$A:$D,4,FALSE)</f>
        <v>80.972999999999999</v>
      </c>
      <c r="U84">
        <f>VLOOKUP(CONCATENATE($A84,"_",U$4),assets_m6!$A:$D,4,FALSE)</f>
        <v>80.882999999999996</v>
      </c>
      <c r="V84">
        <f>VLOOKUP(CONCATENATE($A84,"_",V$4),assets_m6!$A:$D,4,FALSE)</f>
        <v>80.923000000000002</v>
      </c>
      <c r="X84" t="str">
        <f t="shared" si="44"/>
        <v>SHY</v>
      </c>
      <c r="Y84">
        <f t="shared" si="44"/>
        <v>81.674999999999997</v>
      </c>
      <c r="Z84">
        <f t="shared" si="59"/>
        <v>81.566000000000003</v>
      </c>
      <c r="AA84">
        <f t="shared" si="59"/>
        <v>81.605999999999995</v>
      </c>
      <c r="AB84">
        <f t="shared" si="59"/>
        <v>81.516999999999996</v>
      </c>
      <c r="AC84">
        <f t="shared" si="59"/>
        <v>81.566000000000003</v>
      </c>
      <c r="AD84">
        <f t="shared" si="59"/>
        <v>81.546999999999997</v>
      </c>
      <c r="AE84">
        <f t="shared" si="59"/>
        <v>81.486999999999995</v>
      </c>
      <c r="AF84">
        <f t="shared" si="59"/>
        <v>81.447999999999993</v>
      </c>
      <c r="AG84">
        <f t="shared" si="59"/>
        <v>81.438000000000002</v>
      </c>
      <c r="AH84">
        <f t="shared" si="58"/>
        <v>81.379000000000005</v>
      </c>
      <c r="AI84">
        <f t="shared" si="58"/>
        <v>81.557000000000002</v>
      </c>
      <c r="AJ84">
        <f t="shared" si="58"/>
        <v>81.557000000000002</v>
      </c>
      <c r="AK84">
        <f t="shared" si="58"/>
        <v>81.379000000000005</v>
      </c>
      <c r="AL84">
        <f t="shared" si="58"/>
        <v>81.498000000000005</v>
      </c>
      <c r="AM84">
        <f t="shared" si="40"/>
        <v>81.399000000000001</v>
      </c>
      <c r="AN84">
        <f t="shared" si="40"/>
        <v>81.328999999999994</v>
      </c>
      <c r="AO84">
        <f t="shared" si="40"/>
        <v>81.319000000000003</v>
      </c>
      <c r="AP84">
        <f t="shared" si="40"/>
        <v>81.042000000000002</v>
      </c>
      <c r="AQ84">
        <f t="shared" si="40"/>
        <v>80.972999999999999</v>
      </c>
      <c r="AR84">
        <f t="shared" si="40"/>
        <v>80.882999999999996</v>
      </c>
      <c r="AS84">
        <f t="shared" si="40"/>
        <v>80.923000000000002</v>
      </c>
      <c r="AU84" t="s">
        <v>78</v>
      </c>
      <c r="AV84">
        <f t="shared" si="42"/>
        <v>-1.3345576981939967E-5</v>
      </c>
      <c r="AW84">
        <f t="shared" si="42"/>
        <v>4.9040041193624846E-6</v>
      </c>
      <c r="AX84">
        <f t="shared" si="42"/>
        <v>-1.0906060828860458E-5</v>
      </c>
      <c r="AY84">
        <f t="shared" si="42"/>
        <v>6.0110161070705E-6</v>
      </c>
      <c r="AZ84">
        <f t="shared" si="42"/>
        <v>-2.3294019566983126E-6</v>
      </c>
      <c r="BA84">
        <f t="shared" si="42"/>
        <v>-7.3577200878024049E-6</v>
      </c>
      <c r="BB84">
        <f t="shared" si="42"/>
        <v>-4.7860394909619307E-6</v>
      </c>
      <c r="BC84">
        <f t="shared" si="42"/>
        <v>-1.2277772320978915E-6</v>
      </c>
      <c r="BD84">
        <f t="shared" si="42"/>
        <v>-7.2447751663839359E-6</v>
      </c>
      <c r="BE84">
        <f t="shared" si="42"/>
        <v>2.1872964769780565E-5</v>
      </c>
      <c r="BF84">
        <f t="shared" si="42"/>
        <v>0</v>
      </c>
      <c r="BG84">
        <f t="shared" si="42"/>
        <v>-2.1825226528685125E-5</v>
      </c>
      <c r="BH84">
        <f t="shared" si="42"/>
        <v>1.462293712137035E-5</v>
      </c>
      <c r="BI84">
        <f t="shared" si="42"/>
        <v>-1.2147537362880531E-5</v>
      </c>
      <c r="BJ84">
        <f t="shared" si="42"/>
        <v>-8.5996142458761646E-6</v>
      </c>
      <c r="BK84">
        <f t="shared" si="42"/>
        <v>-1.2295737067947358E-6</v>
      </c>
      <c r="BL84">
        <f t="shared" si="60"/>
        <v>-3.4063380021889231E-5</v>
      </c>
      <c r="BM84">
        <f t="shared" si="60"/>
        <v>-8.5141037980309734E-6</v>
      </c>
      <c r="BN84">
        <f t="shared" si="60"/>
        <v>-1.1114816049794798E-5</v>
      </c>
      <c r="BO84">
        <f t="shared" si="60"/>
        <v>4.9454149821354614E-6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-9.2072237526782414E-3</v>
      </c>
      <c r="BZ84">
        <f t="shared" si="47"/>
        <v>92</v>
      </c>
      <c r="CA84">
        <f t="shared" si="48"/>
        <v>5</v>
      </c>
      <c r="CB84">
        <f t="shared" si="49"/>
        <v>0.24000000000000005</v>
      </c>
      <c r="CC84">
        <f t="shared" si="50"/>
        <v>0</v>
      </c>
      <c r="CD84">
        <f t="shared" si="51"/>
        <v>0</v>
      </c>
      <c r="CE84">
        <f t="shared" si="52"/>
        <v>0</v>
      </c>
      <c r="CF84">
        <f t="shared" si="53"/>
        <v>0</v>
      </c>
      <c r="CG84">
        <f t="shared" si="54"/>
        <v>1</v>
      </c>
      <c r="CI84">
        <f t="shared" si="55"/>
        <v>0</v>
      </c>
      <c r="CJ84">
        <f t="shared" si="56"/>
        <v>0</v>
      </c>
      <c r="CK84">
        <f t="shared" si="56"/>
        <v>0</v>
      </c>
      <c r="CL84">
        <f t="shared" si="56"/>
        <v>0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17.55</v>
      </c>
      <c r="C85">
        <f>VLOOKUP(CONCATENATE($A85,"_",C$4),assets_m6!$A:$D,4,FALSE)</f>
        <v>17.5</v>
      </c>
      <c r="D85">
        <f>VLOOKUP(CONCATENATE($A85,"_",D$4),assets_m6!$A:$D,4,FALSE)</f>
        <v>17.62</v>
      </c>
      <c r="E85">
        <f>VLOOKUP(CONCATENATE($A85,"_",E$4),assets_m6!$A:$D,4,FALSE)</f>
        <v>17.63</v>
      </c>
      <c r="F85">
        <f>VLOOKUP(CONCATENATE($A85,"_",F$4),assets_m6!$A:$D,4,FALSE)</f>
        <v>17.73</v>
      </c>
      <c r="G85">
        <f>VLOOKUP(CONCATENATE($A85,"_",G$4),assets_m6!$A:$D,4,FALSE)</f>
        <v>17.36</v>
      </c>
      <c r="H85">
        <f>VLOOKUP(CONCATENATE($A85,"_",H$4),assets_m6!$A:$D,4,FALSE)</f>
        <v>17.29</v>
      </c>
      <c r="I85">
        <f>VLOOKUP(CONCATENATE($A85,"_",I$4),assets_m6!$A:$D,4,FALSE)</f>
        <v>16.96</v>
      </c>
      <c r="J85">
        <f>VLOOKUP(CONCATENATE($A85,"_",J$4),assets_m6!$A:$D,4,FALSE)</f>
        <v>16.579999999999998</v>
      </c>
      <c r="K85">
        <f>VLOOKUP(CONCATENATE($A85,"_",K$4),assets_m6!$A:$D,4,FALSE)</f>
        <v>16.38</v>
      </c>
      <c r="L85">
        <f>VLOOKUP(CONCATENATE($A85,"_",L$4),assets_m6!$A:$D,4,FALSE)</f>
        <v>16.57</v>
      </c>
      <c r="M85" t="e">
        <f>VLOOKUP(CONCATENATE($A85,"_",M$4),assets_m6!$A:$D,4,FALSE)</f>
        <v>#N/A</v>
      </c>
      <c r="N85">
        <f>VLOOKUP(CONCATENATE($A85,"_",N$4),assets_m6!$A:$D,4,FALSE)</f>
        <v>16.54</v>
      </c>
      <c r="O85">
        <f>VLOOKUP(CONCATENATE($A85,"_",O$4),assets_m6!$A:$D,4,FALSE)</f>
        <v>17</v>
      </c>
      <c r="P85">
        <f>VLOOKUP(CONCATENATE($A85,"_",P$4),assets_m6!$A:$D,4,FALSE)</f>
        <v>17.03</v>
      </c>
      <c r="Q85">
        <f>VLOOKUP(CONCATENATE($A85,"_",Q$4),assets_m6!$A:$D,4,FALSE)</f>
        <v>17.32</v>
      </c>
      <c r="R85">
        <f>VLOOKUP(CONCATENATE($A85,"_",R$4),assets_m6!$A:$D,4,FALSE)</f>
        <v>18.170000000000002</v>
      </c>
      <c r="S85">
        <f>VLOOKUP(CONCATENATE($A85,"_",S$4),assets_m6!$A:$D,4,FALSE)</f>
        <v>17.829999999999998</v>
      </c>
      <c r="T85">
        <f>VLOOKUP(CONCATENATE($A85,"_",T$4),assets_m6!$A:$D,4,FALSE)</f>
        <v>18</v>
      </c>
      <c r="U85">
        <f>VLOOKUP(CONCATENATE($A85,"_",U$4),assets_m6!$A:$D,4,FALSE)</f>
        <v>17.63</v>
      </c>
      <c r="V85">
        <f>VLOOKUP(CONCATENATE($A85,"_",V$4),assets_m6!$A:$D,4,FALSE)</f>
        <v>17.989999999999998</v>
      </c>
      <c r="X85" t="str">
        <f t="shared" si="44"/>
        <v>SLV</v>
      </c>
      <c r="Y85">
        <f t="shared" si="44"/>
        <v>17.55</v>
      </c>
      <c r="Z85">
        <f t="shared" si="59"/>
        <v>17.5</v>
      </c>
      <c r="AA85">
        <f t="shared" si="59"/>
        <v>17.62</v>
      </c>
      <c r="AB85">
        <f t="shared" si="59"/>
        <v>17.63</v>
      </c>
      <c r="AC85">
        <f t="shared" si="59"/>
        <v>17.73</v>
      </c>
      <c r="AD85">
        <f t="shared" si="59"/>
        <v>17.36</v>
      </c>
      <c r="AE85">
        <f t="shared" si="59"/>
        <v>17.29</v>
      </c>
      <c r="AF85">
        <f t="shared" si="59"/>
        <v>16.96</v>
      </c>
      <c r="AG85">
        <f t="shared" si="59"/>
        <v>16.579999999999998</v>
      </c>
      <c r="AH85">
        <f t="shared" si="58"/>
        <v>16.38</v>
      </c>
      <c r="AI85">
        <f t="shared" si="58"/>
        <v>16.57</v>
      </c>
      <c r="AJ85">
        <f t="shared" si="58"/>
        <v>16.57</v>
      </c>
      <c r="AK85">
        <f t="shared" si="58"/>
        <v>16.54</v>
      </c>
      <c r="AL85">
        <f t="shared" si="58"/>
        <v>17</v>
      </c>
      <c r="AM85">
        <f t="shared" si="40"/>
        <v>17.03</v>
      </c>
      <c r="AN85">
        <f t="shared" si="40"/>
        <v>17.32</v>
      </c>
      <c r="AO85">
        <f t="shared" si="40"/>
        <v>18.170000000000002</v>
      </c>
      <c r="AP85">
        <f t="shared" si="40"/>
        <v>17.829999999999998</v>
      </c>
      <c r="AQ85">
        <f t="shared" si="40"/>
        <v>18</v>
      </c>
      <c r="AR85">
        <f t="shared" si="40"/>
        <v>17.63</v>
      </c>
      <c r="AS85">
        <f t="shared" si="40"/>
        <v>17.989999999999998</v>
      </c>
      <c r="AU85" t="s">
        <v>52</v>
      </c>
      <c r="AV85">
        <f t="shared" si="42"/>
        <v>-2.8490028490028899E-5</v>
      </c>
      <c r="AW85">
        <f t="shared" si="42"/>
        <v>6.8571428571429137E-5</v>
      </c>
      <c r="AX85">
        <f t="shared" si="42"/>
        <v>5.6753688989773044E-6</v>
      </c>
      <c r="AY85">
        <f t="shared" si="42"/>
        <v>5.672149744753343E-5</v>
      </c>
      <c r="AZ85">
        <f t="shared" si="42"/>
        <v>-2.0868584320361027E-4</v>
      </c>
      <c r="BA85">
        <f t="shared" si="42"/>
        <v>-4.0322580645161453E-5</v>
      </c>
      <c r="BB85">
        <f t="shared" si="42"/>
        <v>-1.9086176980913727E-4</v>
      </c>
      <c r="BC85">
        <f t="shared" si="42"/>
        <v>-2.240566037735864E-4</v>
      </c>
      <c r="BD85">
        <f t="shared" si="42"/>
        <v>-1.2062726176115761E-4</v>
      </c>
      <c r="BE85">
        <f t="shared" si="42"/>
        <v>1.1599511599511678E-4</v>
      </c>
      <c r="BF85">
        <f t="shared" si="42"/>
        <v>0</v>
      </c>
      <c r="BG85">
        <f t="shared" si="42"/>
        <v>-1.8105009052505212E-5</v>
      </c>
      <c r="BH85">
        <f t="shared" si="42"/>
        <v>2.7811366384522426E-4</v>
      </c>
      <c r="BI85">
        <f t="shared" ref="BI85:BK104" si="61">$BW85*(AM85-AL85)/AL85</f>
        <v>1.7647058823530081E-5</v>
      </c>
      <c r="BJ85">
        <f t="shared" si="61"/>
        <v>1.7028772753963542E-4</v>
      </c>
      <c r="BK85">
        <f t="shared" si="61"/>
        <v>4.9076212471131718E-4</v>
      </c>
      <c r="BL85">
        <f t="shared" si="60"/>
        <v>-1.8712162905889013E-4</v>
      </c>
      <c r="BM85">
        <f t="shared" si="60"/>
        <v>9.5344924284914028E-5</v>
      </c>
      <c r="BN85">
        <f t="shared" si="60"/>
        <v>-2.0555555555555613E-4</v>
      </c>
      <c r="BO85">
        <f t="shared" si="60"/>
        <v>2.0419739081111709E-4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2.5071225071224942E-2</v>
      </c>
      <c r="BZ85">
        <f t="shared" si="47"/>
        <v>98</v>
      </c>
      <c r="CA85">
        <f t="shared" si="48"/>
        <v>5</v>
      </c>
      <c r="CB85">
        <f t="shared" si="49"/>
        <v>0.24000000000000005</v>
      </c>
      <c r="CC85">
        <f t="shared" si="50"/>
        <v>0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1</v>
      </c>
      <c r="CI85">
        <f t="shared" si="55"/>
        <v>0</v>
      </c>
      <c r="CJ85">
        <f t="shared" si="56"/>
        <v>0</v>
      </c>
      <c r="CK85">
        <f t="shared" si="56"/>
        <v>0</v>
      </c>
      <c r="CL85">
        <f t="shared" si="56"/>
        <v>0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79.599999999999994</v>
      </c>
      <c r="C86">
        <f>VLOOKUP(CONCATENATE($A86,"_",C$4),assets_m6!$A:$D,4,FALSE)</f>
        <v>78.55</v>
      </c>
      <c r="D86">
        <f>VLOOKUP(CONCATENATE($A86,"_",D$4),assets_m6!$A:$D,4,FALSE)</f>
        <v>77.709999999999994</v>
      </c>
      <c r="E86">
        <f>VLOOKUP(CONCATENATE($A86,"_",E$4),assets_m6!$A:$D,4,FALSE)</f>
        <v>77.98</v>
      </c>
      <c r="F86">
        <f>VLOOKUP(CONCATENATE($A86,"_",F$4),assets_m6!$A:$D,4,FALSE)</f>
        <v>78</v>
      </c>
      <c r="G86">
        <f>VLOOKUP(CONCATENATE($A86,"_",G$4),assets_m6!$A:$D,4,FALSE)</f>
        <v>77.435000000000002</v>
      </c>
      <c r="H86" t="e">
        <f>VLOOKUP(CONCATENATE($A86,"_",H$4),assets_m6!$A:$D,4,FALSE)</f>
        <v>#N/A</v>
      </c>
      <c r="I86">
        <f>VLOOKUP(CONCATENATE($A86,"_",I$4),assets_m6!$A:$D,4,FALSE)</f>
        <v>75.59</v>
      </c>
      <c r="J86">
        <f>VLOOKUP(CONCATENATE($A86,"_",J$4),assets_m6!$A:$D,4,FALSE)</f>
        <v>75.239999999999995</v>
      </c>
      <c r="K86">
        <f>VLOOKUP(CONCATENATE($A86,"_",K$4),assets_m6!$A:$D,4,FALSE)</f>
        <v>74.510000000000005</v>
      </c>
      <c r="L86">
        <f>VLOOKUP(CONCATENATE($A86,"_",L$4),assets_m6!$A:$D,4,FALSE)</f>
        <v>75.819999999999993</v>
      </c>
      <c r="M86">
        <f>VLOOKUP(CONCATENATE($A86,"_",M$4),assets_m6!$A:$D,4,FALSE)</f>
        <v>74.290000000000006</v>
      </c>
      <c r="N86">
        <f>VLOOKUP(CONCATENATE($A86,"_",N$4),assets_m6!$A:$D,4,FALSE)</f>
        <v>74.58</v>
      </c>
      <c r="O86">
        <f>VLOOKUP(CONCATENATE($A86,"_",O$4),assets_m6!$A:$D,4,FALSE)</f>
        <v>74.89</v>
      </c>
      <c r="P86">
        <f>VLOOKUP(CONCATENATE($A86,"_",P$4),assets_m6!$A:$D,4,FALSE)</f>
        <v>75.959999999999994</v>
      </c>
      <c r="Q86">
        <f>VLOOKUP(CONCATENATE($A86,"_",Q$4),assets_m6!$A:$D,4,FALSE)</f>
        <v>76.56</v>
      </c>
      <c r="R86">
        <f>VLOOKUP(CONCATENATE($A86,"_",R$4),assets_m6!$A:$D,4,FALSE)</f>
        <v>77.44</v>
      </c>
      <c r="S86">
        <f>VLOOKUP(CONCATENATE($A86,"_",S$4),assets_m6!$A:$D,4,FALSE)</f>
        <v>75.58</v>
      </c>
      <c r="T86">
        <f>VLOOKUP(CONCATENATE($A86,"_",T$4),assets_m6!$A:$D,4,FALSE)</f>
        <v>74.81</v>
      </c>
      <c r="U86">
        <f>VLOOKUP(CONCATENATE($A86,"_",U$4),assets_m6!$A:$D,4,FALSE)</f>
        <v>74.06</v>
      </c>
      <c r="V86">
        <f>VLOOKUP(CONCATENATE($A86,"_",V$4),assets_m6!$A:$D,4,FALSE)</f>
        <v>73.27</v>
      </c>
      <c r="X86" t="str">
        <f t="shared" si="44"/>
        <v>SPMV.L</v>
      </c>
      <c r="Y86">
        <f t="shared" si="44"/>
        <v>79.599999999999994</v>
      </c>
      <c r="Z86">
        <f t="shared" si="59"/>
        <v>78.55</v>
      </c>
      <c r="AA86">
        <f t="shared" si="59"/>
        <v>77.709999999999994</v>
      </c>
      <c r="AB86">
        <f t="shared" si="59"/>
        <v>77.98</v>
      </c>
      <c r="AC86">
        <f t="shared" si="59"/>
        <v>78</v>
      </c>
      <c r="AD86">
        <f t="shared" si="59"/>
        <v>77.435000000000002</v>
      </c>
      <c r="AE86">
        <f t="shared" si="59"/>
        <v>77.435000000000002</v>
      </c>
      <c r="AF86">
        <f t="shared" si="59"/>
        <v>75.59</v>
      </c>
      <c r="AG86">
        <f t="shared" si="59"/>
        <v>75.239999999999995</v>
      </c>
      <c r="AH86">
        <f t="shared" si="58"/>
        <v>74.510000000000005</v>
      </c>
      <c r="AI86">
        <f t="shared" si="58"/>
        <v>75.819999999999993</v>
      </c>
      <c r="AJ86">
        <f t="shared" si="58"/>
        <v>74.290000000000006</v>
      </c>
      <c r="AK86">
        <f t="shared" si="58"/>
        <v>74.58</v>
      </c>
      <c r="AL86">
        <f t="shared" si="58"/>
        <v>74.89</v>
      </c>
      <c r="AM86">
        <f t="shared" si="58"/>
        <v>75.959999999999994</v>
      </c>
      <c r="AN86">
        <f t="shared" si="58"/>
        <v>76.56</v>
      </c>
      <c r="AO86">
        <f t="shared" si="58"/>
        <v>77.44</v>
      </c>
      <c r="AP86">
        <f t="shared" si="58"/>
        <v>75.58</v>
      </c>
      <c r="AQ86">
        <f t="shared" si="58"/>
        <v>74.81</v>
      </c>
      <c r="AR86">
        <f t="shared" si="58"/>
        <v>74.06</v>
      </c>
      <c r="AS86">
        <f t="shared" si="58"/>
        <v>73.27</v>
      </c>
      <c r="AU86" t="s">
        <v>65</v>
      </c>
      <c r="AV86">
        <f t="shared" ref="AV86:BH104" si="62">$BW86*(Z86-Y86)/Y86</f>
        <v>-1.3190954773869312E-4</v>
      </c>
      <c r="AW86">
        <f t="shared" si="62"/>
        <v>-1.0693825588796988E-4</v>
      </c>
      <c r="AX86">
        <f t="shared" si="62"/>
        <v>3.4744563119290989E-5</v>
      </c>
      <c r="AY86">
        <f t="shared" si="62"/>
        <v>2.5647601949212646E-6</v>
      </c>
      <c r="AZ86">
        <f t="shared" si="62"/>
        <v>-7.2435897435897141E-5</v>
      </c>
      <c r="BA86">
        <f t="shared" si="62"/>
        <v>0</v>
      </c>
      <c r="BB86">
        <f t="shared" si="62"/>
        <v>-2.3826435074578666E-4</v>
      </c>
      <c r="BC86">
        <f t="shared" si="62"/>
        <v>-4.6302420955153925E-5</v>
      </c>
      <c r="BD86">
        <f t="shared" si="62"/>
        <v>-9.7022860180753564E-5</v>
      </c>
      <c r="BE86">
        <f t="shared" si="62"/>
        <v>1.7581532680176995E-4</v>
      </c>
      <c r="BF86">
        <f t="shared" si="62"/>
        <v>-2.0179372197309247E-4</v>
      </c>
      <c r="BG86">
        <f t="shared" si="62"/>
        <v>3.9036209449453763E-5</v>
      </c>
      <c r="BH86">
        <f t="shared" si="62"/>
        <v>4.1566103513006477E-5</v>
      </c>
      <c r="BI86">
        <f t="shared" si="61"/>
        <v>1.4287621845373124E-4</v>
      </c>
      <c r="BJ86">
        <f t="shared" si="61"/>
        <v>7.8988941548184386E-5</v>
      </c>
      <c r="BK86">
        <f t="shared" si="61"/>
        <v>1.149425287356316E-4</v>
      </c>
      <c r="BL86">
        <f t="shared" si="60"/>
        <v>-2.4018595041322308E-4</v>
      </c>
      <c r="BM86">
        <f t="shared" si="60"/>
        <v>-1.0187880391637947E-4</v>
      </c>
      <c r="BN86">
        <f t="shared" si="60"/>
        <v>-1.0025397674107739E-4</v>
      </c>
      <c r="BO86">
        <f t="shared" si="60"/>
        <v>-1.066702673507975E-4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-7.9522613065326611E-2</v>
      </c>
      <c r="BZ86">
        <f t="shared" si="47"/>
        <v>31</v>
      </c>
      <c r="CA86">
        <f t="shared" si="48"/>
        <v>2</v>
      </c>
      <c r="CB86">
        <f t="shared" si="49"/>
        <v>0.11999999999999997</v>
      </c>
      <c r="CC86">
        <f t="shared" si="50"/>
        <v>0</v>
      </c>
      <c r="CD86">
        <f t="shared" si="51"/>
        <v>1</v>
      </c>
      <c r="CE86">
        <f t="shared" si="52"/>
        <v>0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1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111.432</v>
      </c>
      <c r="C87">
        <f>VLOOKUP(CONCATENATE($A87,"_",C$4),assets_m6!$A:$D,4,FALSE)</f>
        <v>111.05800000000001</v>
      </c>
      <c r="D87">
        <f>VLOOKUP(CONCATENATE($A87,"_",D$4),assets_m6!$A:$D,4,FALSE)</f>
        <v>110.447</v>
      </c>
      <c r="E87">
        <f>VLOOKUP(CONCATENATE($A87,"_",E$4),assets_m6!$A:$D,4,FALSE)</f>
        <v>109.63800000000001</v>
      </c>
      <c r="F87">
        <f>VLOOKUP(CONCATENATE($A87,"_",F$4),assets_m6!$A:$D,4,FALSE)</f>
        <v>111.166</v>
      </c>
      <c r="G87">
        <f>VLOOKUP(CONCATENATE($A87,"_",G$4),assets_m6!$A:$D,4,FALSE)</f>
        <v>112.004</v>
      </c>
      <c r="H87">
        <f>VLOOKUP(CONCATENATE($A87,"_",H$4),assets_m6!$A:$D,4,FALSE)</f>
        <v>111.078</v>
      </c>
      <c r="I87">
        <f>VLOOKUP(CONCATENATE($A87,"_",I$4),assets_m6!$A:$D,4,FALSE)</f>
        <v>111.354</v>
      </c>
      <c r="J87">
        <f>VLOOKUP(CONCATENATE($A87,"_",J$4),assets_m6!$A:$D,4,FALSE)</f>
        <v>110.289</v>
      </c>
      <c r="K87">
        <f>VLOOKUP(CONCATENATE($A87,"_",K$4),assets_m6!$A:$D,4,FALSE)</f>
        <v>108.27</v>
      </c>
      <c r="L87">
        <f>VLOOKUP(CONCATENATE($A87,"_",L$4),assets_m6!$A:$D,4,FALSE)</f>
        <v>108.88200000000001</v>
      </c>
      <c r="M87" t="e">
        <f>VLOOKUP(CONCATENATE($A87,"_",M$4),assets_m6!$A:$D,4,FALSE)</f>
        <v>#N/A</v>
      </c>
      <c r="N87">
        <f>VLOOKUP(CONCATENATE($A87,"_",N$4),assets_m6!$A:$D,4,FALSE)</f>
        <v>106.185</v>
      </c>
      <c r="O87">
        <f>VLOOKUP(CONCATENATE($A87,"_",O$4),assets_m6!$A:$D,4,FALSE)</f>
        <v>107.86499999999999</v>
      </c>
      <c r="P87">
        <f>VLOOKUP(CONCATENATE($A87,"_",P$4),assets_m6!$A:$D,4,FALSE)</f>
        <v>106.758</v>
      </c>
      <c r="Q87">
        <f>VLOOKUP(CONCATENATE($A87,"_",Q$4),assets_m6!$A:$D,4,FALSE)</f>
        <v>106.995</v>
      </c>
      <c r="R87">
        <f>VLOOKUP(CONCATENATE($A87,"_",R$4),assets_m6!$A:$D,4,FALSE)</f>
        <v>106.116</v>
      </c>
      <c r="S87">
        <f>VLOOKUP(CONCATENATE($A87,"_",S$4),assets_m6!$A:$D,4,FALSE)</f>
        <v>106.363</v>
      </c>
      <c r="T87">
        <f>VLOOKUP(CONCATENATE($A87,"_",T$4),assets_m6!$A:$D,4,FALSE)</f>
        <v>106.729</v>
      </c>
      <c r="U87">
        <f>VLOOKUP(CONCATENATE($A87,"_",U$4),assets_m6!$A:$D,4,FALSE)</f>
        <v>106.66</v>
      </c>
      <c r="V87">
        <f>VLOOKUP(CONCATENATE($A87,"_",V$4),assets_m6!$A:$D,4,FALSE)</f>
        <v>105.77</v>
      </c>
      <c r="X87" t="str">
        <f t="shared" si="44"/>
        <v>TLT</v>
      </c>
      <c r="Y87">
        <f t="shared" si="44"/>
        <v>111.432</v>
      </c>
      <c r="Z87">
        <f t="shared" si="59"/>
        <v>111.05800000000001</v>
      </c>
      <c r="AA87">
        <f t="shared" si="59"/>
        <v>110.447</v>
      </c>
      <c r="AB87">
        <f t="shared" si="59"/>
        <v>109.63800000000001</v>
      </c>
      <c r="AC87">
        <f t="shared" si="59"/>
        <v>111.166</v>
      </c>
      <c r="AD87">
        <f t="shared" si="59"/>
        <v>112.004</v>
      </c>
      <c r="AE87">
        <f t="shared" si="59"/>
        <v>111.078</v>
      </c>
      <c r="AF87">
        <f t="shared" si="59"/>
        <v>111.354</v>
      </c>
      <c r="AG87">
        <f t="shared" si="59"/>
        <v>110.289</v>
      </c>
      <c r="AH87">
        <f t="shared" si="58"/>
        <v>108.27</v>
      </c>
      <c r="AI87">
        <f t="shared" si="58"/>
        <v>108.88200000000001</v>
      </c>
      <c r="AJ87">
        <f t="shared" si="58"/>
        <v>108.88200000000001</v>
      </c>
      <c r="AK87">
        <f t="shared" si="58"/>
        <v>106.185</v>
      </c>
      <c r="AL87">
        <f t="shared" si="58"/>
        <v>107.86499999999999</v>
      </c>
      <c r="AM87">
        <f t="shared" si="58"/>
        <v>106.758</v>
      </c>
      <c r="AN87">
        <f t="shared" si="58"/>
        <v>106.995</v>
      </c>
      <c r="AO87">
        <f t="shared" si="58"/>
        <v>106.116</v>
      </c>
      <c r="AP87">
        <f t="shared" si="58"/>
        <v>106.363</v>
      </c>
      <c r="AQ87">
        <f t="shared" si="58"/>
        <v>106.729</v>
      </c>
      <c r="AR87">
        <f t="shared" si="58"/>
        <v>106.66</v>
      </c>
      <c r="AS87">
        <f t="shared" si="58"/>
        <v>105.77</v>
      </c>
      <c r="AU87" t="s">
        <v>59</v>
      </c>
      <c r="AV87">
        <f t="shared" si="62"/>
        <v>-3.3563069854260462E-5</v>
      </c>
      <c r="AW87">
        <f t="shared" si="62"/>
        <v>-5.5016297790344165E-5</v>
      </c>
      <c r="AX87">
        <f t="shared" si="62"/>
        <v>-7.3247802113230557E-5</v>
      </c>
      <c r="AY87">
        <f t="shared" si="62"/>
        <v>1.3936773746328751E-4</v>
      </c>
      <c r="AZ87">
        <f t="shared" si="62"/>
        <v>7.5382760916108162E-5</v>
      </c>
      <c r="BA87">
        <f t="shared" si="62"/>
        <v>-8.2675618727902752E-5</v>
      </c>
      <c r="BB87">
        <f t="shared" si="62"/>
        <v>2.4847404526548575E-5</v>
      </c>
      <c r="BC87">
        <f t="shared" si="62"/>
        <v>-9.5640928929360217E-5</v>
      </c>
      <c r="BD87">
        <f t="shared" si="62"/>
        <v>-1.8306449419253104E-4</v>
      </c>
      <c r="BE87">
        <f t="shared" si="62"/>
        <v>5.6525353283458855E-5</v>
      </c>
      <c r="BF87">
        <f t="shared" si="62"/>
        <v>0</v>
      </c>
      <c r="BG87">
        <f t="shared" si="62"/>
        <v>-2.4769934424422795E-4</v>
      </c>
      <c r="BH87">
        <f t="shared" si="62"/>
        <v>1.5821443706738169E-4</v>
      </c>
      <c r="BI87">
        <f t="shared" si="61"/>
        <v>-1.0262828535669581E-4</v>
      </c>
      <c r="BJ87">
        <f t="shared" si="61"/>
        <v>2.2199741471365987E-5</v>
      </c>
      <c r="BK87">
        <f t="shared" si="61"/>
        <v>-8.2153371652881441E-5</v>
      </c>
      <c r="BL87">
        <f t="shared" si="60"/>
        <v>2.3276414489803603E-5</v>
      </c>
      <c r="BM87">
        <f t="shared" si="60"/>
        <v>3.4410462284817059E-5</v>
      </c>
      <c r="BN87">
        <f t="shared" si="60"/>
        <v>-6.4649720319690639E-6</v>
      </c>
      <c r="BO87">
        <f t="shared" si="60"/>
        <v>-8.3442715169698153E-5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-5.0811257089525504E-2</v>
      </c>
      <c r="BZ87">
        <f t="shared" si="47"/>
        <v>59</v>
      </c>
      <c r="CA87">
        <f t="shared" si="48"/>
        <v>3</v>
      </c>
      <c r="CB87">
        <f t="shared" si="49"/>
        <v>7.9999999999999988E-2</v>
      </c>
      <c r="CC87">
        <f t="shared" si="50"/>
        <v>0</v>
      </c>
      <c r="CD87">
        <f t="shared" si="51"/>
        <v>0</v>
      </c>
      <c r="CE87">
        <f t="shared" si="52"/>
        <v>1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0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544.92499999999995</v>
      </c>
      <c r="C88">
        <f>VLOOKUP(CONCATENATE($A88,"_",C$4),assets_m6!$A:$D,4,FALSE)</f>
        <v>541.19799999999998</v>
      </c>
      <c r="D88">
        <f>VLOOKUP(CONCATENATE($A88,"_",D$4),assets_m6!$A:$D,4,FALSE)</f>
        <v>532.48299999999995</v>
      </c>
      <c r="E88">
        <f>VLOOKUP(CONCATENATE($A88,"_",E$4),assets_m6!$A:$D,4,FALSE)</f>
        <v>533.13800000000003</v>
      </c>
      <c r="F88">
        <f>VLOOKUP(CONCATENATE($A88,"_",F$4),assets_m6!$A:$D,4,FALSE)</f>
        <v>538.21699999999998</v>
      </c>
      <c r="G88">
        <f>VLOOKUP(CONCATENATE($A88,"_",G$4),assets_m6!$A:$D,4,FALSE)</f>
        <v>525.97299999999996</v>
      </c>
      <c r="H88">
        <f>VLOOKUP(CONCATENATE($A88,"_",H$4),assets_m6!$A:$D,4,FALSE)</f>
        <v>526.49</v>
      </c>
      <c r="I88">
        <f>VLOOKUP(CONCATENATE($A88,"_",I$4),assets_m6!$A:$D,4,FALSE)</f>
        <v>519.60299999999995</v>
      </c>
      <c r="J88">
        <f>VLOOKUP(CONCATENATE($A88,"_",J$4),assets_m6!$A:$D,4,FALSE)</f>
        <v>516.11500000000001</v>
      </c>
      <c r="K88">
        <f>VLOOKUP(CONCATENATE($A88,"_",K$4),assets_m6!$A:$D,4,FALSE)</f>
        <v>520.75599999999997</v>
      </c>
      <c r="L88">
        <f>VLOOKUP(CONCATENATE($A88,"_",L$4),assets_m6!$A:$D,4,FALSE)</f>
        <v>513.15300000000002</v>
      </c>
      <c r="M88" t="e">
        <f>VLOOKUP(CONCATENATE($A88,"_",M$4),assets_m6!$A:$D,4,FALSE)</f>
        <v>#N/A</v>
      </c>
      <c r="N88">
        <f>VLOOKUP(CONCATENATE($A88,"_",N$4),assets_m6!$A:$D,4,FALSE)</f>
        <v>514.47500000000002</v>
      </c>
      <c r="O88">
        <f>VLOOKUP(CONCATENATE($A88,"_",O$4),assets_m6!$A:$D,4,FALSE)</f>
        <v>518.45000000000005</v>
      </c>
      <c r="P88">
        <f>VLOOKUP(CONCATENATE($A88,"_",P$4),assets_m6!$A:$D,4,FALSE)</f>
        <v>524.24400000000003</v>
      </c>
      <c r="Q88">
        <f>VLOOKUP(CONCATENATE($A88,"_",Q$4),assets_m6!$A:$D,4,FALSE)</f>
        <v>522.72900000000004</v>
      </c>
      <c r="R88">
        <f>VLOOKUP(CONCATENATE($A88,"_",R$4),assets_m6!$A:$D,4,FALSE)</f>
        <v>529.61699999999996</v>
      </c>
      <c r="S88">
        <f>VLOOKUP(CONCATENATE($A88,"_",S$4),assets_m6!$A:$D,4,FALSE)</f>
        <v>512.38</v>
      </c>
      <c r="T88">
        <f>VLOOKUP(CONCATENATE($A88,"_",T$4),assets_m6!$A:$D,4,FALSE)</f>
        <v>508.20299999999997</v>
      </c>
      <c r="U88">
        <f>VLOOKUP(CONCATENATE($A88,"_",U$4),assets_m6!$A:$D,4,FALSE)</f>
        <v>521.303</v>
      </c>
      <c r="V88">
        <f>VLOOKUP(CONCATENATE($A88,"_",V$4),assets_m6!$A:$D,4,FALSE)</f>
        <v>519.41899999999998</v>
      </c>
      <c r="X88" t="str">
        <f t="shared" si="44"/>
        <v>UNH</v>
      </c>
      <c r="Y88">
        <f t="shared" si="44"/>
        <v>544.92499999999995</v>
      </c>
      <c r="Z88">
        <f t="shared" si="59"/>
        <v>541.19799999999998</v>
      </c>
      <c r="AA88">
        <f t="shared" si="59"/>
        <v>532.48299999999995</v>
      </c>
      <c r="AB88">
        <f t="shared" si="59"/>
        <v>533.13800000000003</v>
      </c>
      <c r="AC88">
        <f t="shared" si="59"/>
        <v>538.21699999999998</v>
      </c>
      <c r="AD88">
        <f t="shared" si="59"/>
        <v>525.97299999999996</v>
      </c>
      <c r="AE88">
        <f t="shared" si="59"/>
        <v>526.49</v>
      </c>
      <c r="AF88">
        <f t="shared" si="59"/>
        <v>519.60299999999995</v>
      </c>
      <c r="AG88">
        <f t="shared" si="59"/>
        <v>516.11500000000001</v>
      </c>
      <c r="AH88">
        <f t="shared" si="58"/>
        <v>520.75599999999997</v>
      </c>
      <c r="AI88">
        <f t="shared" si="58"/>
        <v>513.15300000000002</v>
      </c>
      <c r="AJ88">
        <f t="shared" si="58"/>
        <v>513.15300000000002</v>
      </c>
      <c r="AK88">
        <f t="shared" si="58"/>
        <v>514.47500000000002</v>
      </c>
      <c r="AL88">
        <f t="shared" si="58"/>
        <v>518.45000000000005</v>
      </c>
      <c r="AM88">
        <f t="shared" si="58"/>
        <v>524.24400000000003</v>
      </c>
      <c r="AN88">
        <f t="shared" si="58"/>
        <v>522.72900000000004</v>
      </c>
      <c r="AO88">
        <f t="shared" si="58"/>
        <v>529.61699999999996</v>
      </c>
      <c r="AP88">
        <f t="shared" si="58"/>
        <v>512.38</v>
      </c>
      <c r="AQ88">
        <f t="shared" si="58"/>
        <v>508.20299999999997</v>
      </c>
      <c r="AR88">
        <f t="shared" si="58"/>
        <v>521.303</v>
      </c>
      <c r="AS88">
        <f t="shared" si="58"/>
        <v>519.41899999999998</v>
      </c>
      <c r="AU88" t="s">
        <v>62</v>
      </c>
      <c r="AV88">
        <f t="shared" si="62"/>
        <v>-6.8394733220167466E-5</v>
      </c>
      <c r="AW88">
        <f t="shared" si="62"/>
        <v>-1.6103163721965035E-4</v>
      </c>
      <c r="AX88">
        <f t="shared" si="62"/>
        <v>1.2300862187151261E-5</v>
      </c>
      <c r="AY88">
        <f t="shared" si="62"/>
        <v>9.526614122422244E-5</v>
      </c>
      <c r="AZ88">
        <f t="shared" si="62"/>
        <v>-2.2749188524331316E-4</v>
      </c>
      <c r="BA88">
        <f t="shared" si="62"/>
        <v>9.8294018894516022E-6</v>
      </c>
      <c r="BB88">
        <f t="shared" si="62"/>
        <v>-1.3080970198864285E-4</v>
      </c>
      <c r="BC88">
        <f t="shared" si="62"/>
        <v>-6.7128172855043997E-5</v>
      </c>
      <c r="BD88">
        <f t="shared" si="62"/>
        <v>8.9921819749473714E-5</v>
      </c>
      <c r="BE88">
        <f t="shared" si="62"/>
        <v>-1.4599927797279247E-4</v>
      </c>
      <c r="BF88">
        <f t="shared" si="62"/>
        <v>0</v>
      </c>
      <c r="BG88">
        <f t="shared" si="62"/>
        <v>2.5762297014730551E-5</v>
      </c>
      <c r="BH88">
        <f t="shared" si="62"/>
        <v>7.7263229505807339E-5</v>
      </c>
      <c r="BI88">
        <f t="shared" si="61"/>
        <v>1.1175619635451792E-4</v>
      </c>
      <c r="BJ88">
        <f t="shared" si="61"/>
        <v>-2.8898757067319537E-5</v>
      </c>
      <c r="BK88">
        <f t="shared" si="61"/>
        <v>1.317699993686962E-4</v>
      </c>
      <c r="BL88">
        <f t="shared" si="60"/>
        <v>-3.2546160716140094E-4</v>
      </c>
      <c r="BM88">
        <f t="shared" si="60"/>
        <v>-8.1521526991686273E-5</v>
      </c>
      <c r="BN88">
        <f t="shared" si="60"/>
        <v>2.5777100882914944E-4</v>
      </c>
      <c r="BO88">
        <f t="shared" si="60"/>
        <v>-3.6140210204046677E-5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-4.6806441253383443E-2</v>
      </c>
      <c r="BZ88">
        <f t="shared" si="47"/>
        <v>62</v>
      </c>
      <c r="CA88">
        <f t="shared" si="48"/>
        <v>4</v>
      </c>
      <c r="CB88">
        <f t="shared" si="49"/>
        <v>0.12000000000000002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1</v>
      </c>
      <c r="CG88">
        <f t="shared" si="54"/>
        <v>0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315.65800000000002</v>
      </c>
      <c r="C89">
        <f>VLOOKUP(CONCATENATE($A89,"_",C$4),assets_m6!$A:$D,4,FALSE)</f>
        <v>306.54700000000003</v>
      </c>
      <c r="D89">
        <f>VLOOKUP(CONCATENATE($A89,"_",D$4),assets_m6!$A:$D,4,FALSE)</f>
        <v>306.00900000000001</v>
      </c>
      <c r="E89">
        <f>VLOOKUP(CONCATENATE($A89,"_",E$4),assets_m6!$A:$D,4,FALSE)</f>
        <v>306.99599999999998</v>
      </c>
      <c r="F89">
        <f>VLOOKUP(CONCATENATE($A89,"_",F$4),assets_m6!$A:$D,4,FALSE)</f>
        <v>318.52800000000002</v>
      </c>
      <c r="G89">
        <f>VLOOKUP(CONCATENATE($A89,"_",G$4),assets_m6!$A:$D,4,FALSE)</f>
        <v>305.42099999999999</v>
      </c>
      <c r="H89">
        <f>VLOOKUP(CONCATENATE($A89,"_",H$4),assets_m6!$A:$D,4,FALSE)</f>
        <v>300.24799999999999</v>
      </c>
      <c r="I89">
        <f>VLOOKUP(CONCATENATE($A89,"_",I$4),assets_m6!$A:$D,4,FALSE)</f>
        <v>291.96499999999997</v>
      </c>
      <c r="J89">
        <f>VLOOKUP(CONCATENATE($A89,"_",J$4),assets_m6!$A:$D,4,FALSE)</f>
        <v>291.08800000000002</v>
      </c>
      <c r="K89">
        <f>VLOOKUP(CONCATENATE($A89,"_",K$4),assets_m6!$A:$D,4,FALSE)</f>
        <v>287.74900000000002</v>
      </c>
      <c r="L89">
        <f>VLOOKUP(CONCATENATE($A89,"_",L$4),assets_m6!$A:$D,4,FALSE)</f>
        <v>288.76600000000002</v>
      </c>
      <c r="M89" t="e">
        <f>VLOOKUP(CONCATENATE($A89,"_",M$4),assets_m6!$A:$D,4,FALSE)</f>
        <v>#N/A</v>
      </c>
      <c r="N89">
        <f>VLOOKUP(CONCATENATE($A89,"_",N$4),assets_m6!$A:$D,4,FALSE)</f>
        <v>291.12799999999999</v>
      </c>
      <c r="O89">
        <f>VLOOKUP(CONCATENATE($A89,"_",O$4),assets_m6!$A:$D,4,FALSE)</f>
        <v>296.14100000000002</v>
      </c>
      <c r="P89">
        <f>VLOOKUP(CONCATENATE($A89,"_",P$4),assets_m6!$A:$D,4,FALSE)</f>
        <v>303.93599999999998</v>
      </c>
      <c r="Q89">
        <f>VLOOKUP(CONCATENATE($A89,"_",Q$4),assets_m6!$A:$D,4,FALSE)</f>
        <v>310.12599999999998</v>
      </c>
      <c r="R89">
        <f>VLOOKUP(CONCATENATE($A89,"_",R$4),assets_m6!$A:$D,4,FALSE)</f>
        <v>312.37799999999999</v>
      </c>
      <c r="S89">
        <f>VLOOKUP(CONCATENATE($A89,"_",S$4),assets_m6!$A:$D,4,FALSE)</f>
        <v>293.709</v>
      </c>
      <c r="T89">
        <f>VLOOKUP(CONCATENATE($A89,"_",T$4),assets_m6!$A:$D,4,FALSE)</f>
        <v>289.05399999999997</v>
      </c>
      <c r="U89">
        <f>VLOOKUP(CONCATENATE($A89,"_",U$4),assets_m6!$A:$D,4,FALSE)</f>
        <v>287.76900000000001</v>
      </c>
      <c r="V89">
        <f>VLOOKUP(CONCATENATE($A89,"_",V$4),assets_m6!$A:$D,4,FALSE)</f>
        <v>285.108</v>
      </c>
      <c r="X89" t="str">
        <f t="shared" si="44"/>
        <v>URI</v>
      </c>
      <c r="Y89">
        <f t="shared" si="44"/>
        <v>315.65800000000002</v>
      </c>
      <c r="Z89">
        <f t="shared" si="59"/>
        <v>306.54700000000003</v>
      </c>
      <c r="AA89">
        <f t="shared" si="59"/>
        <v>306.00900000000001</v>
      </c>
      <c r="AB89">
        <f t="shared" si="59"/>
        <v>306.99599999999998</v>
      </c>
      <c r="AC89">
        <f t="shared" si="59"/>
        <v>318.52800000000002</v>
      </c>
      <c r="AD89">
        <f t="shared" si="59"/>
        <v>305.42099999999999</v>
      </c>
      <c r="AE89">
        <f t="shared" si="59"/>
        <v>300.24799999999999</v>
      </c>
      <c r="AF89">
        <f t="shared" si="59"/>
        <v>291.96499999999997</v>
      </c>
      <c r="AG89">
        <f t="shared" si="59"/>
        <v>291.08800000000002</v>
      </c>
      <c r="AH89">
        <f t="shared" si="58"/>
        <v>287.74900000000002</v>
      </c>
      <c r="AI89">
        <f t="shared" si="58"/>
        <v>288.76600000000002</v>
      </c>
      <c r="AJ89">
        <f t="shared" si="58"/>
        <v>288.76600000000002</v>
      </c>
      <c r="AK89">
        <f t="shared" si="58"/>
        <v>291.12799999999999</v>
      </c>
      <c r="AL89">
        <f t="shared" si="58"/>
        <v>296.14100000000002</v>
      </c>
      <c r="AM89">
        <f t="shared" si="58"/>
        <v>303.93599999999998</v>
      </c>
      <c r="AN89">
        <f t="shared" si="58"/>
        <v>310.12599999999998</v>
      </c>
      <c r="AO89">
        <f t="shared" si="58"/>
        <v>312.37799999999999</v>
      </c>
      <c r="AP89">
        <f t="shared" si="58"/>
        <v>293.709</v>
      </c>
      <c r="AQ89">
        <f t="shared" si="58"/>
        <v>289.05399999999997</v>
      </c>
      <c r="AR89">
        <f t="shared" si="58"/>
        <v>287.76900000000001</v>
      </c>
      <c r="AS89">
        <f t="shared" si="58"/>
        <v>285.108</v>
      </c>
      <c r="AU89" t="s">
        <v>61</v>
      </c>
      <c r="AV89">
        <f t="shared" si="62"/>
        <v>-2.8863516844179429E-4</v>
      </c>
      <c r="AW89">
        <f t="shared" si="62"/>
        <v>-1.7550326703572727E-5</v>
      </c>
      <c r="AX89">
        <f t="shared" si="62"/>
        <v>3.2253953315097474E-5</v>
      </c>
      <c r="AY89">
        <f t="shared" si="62"/>
        <v>3.7564007348630081E-4</v>
      </c>
      <c r="AZ89">
        <f t="shared" si="62"/>
        <v>-4.1148658830620938E-4</v>
      </c>
      <c r="BA89">
        <f t="shared" si="62"/>
        <v>-1.6937276742594654E-4</v>
      </c>
      <c r="BB89">
        <f t="shared" si="62"/>
        <v>-2.7587194585809114E-4</v>
      </c>
      <c r="BC89">
        <f t="shared" si="62"/>
        <v>-3.0037847002207548E-5</v>
      </c>
      <c r="BD89">
        <f t="shared" si="62"/>
        <v>-1.1470757983839934E-4</v>
      </c>
      <c r="BE89">
        <f t="shared" si="62"/>
        <v>3.5343302670035197E-5</v>
      </c>
      <c r="BF89">
        <f t="shared" si="62"/>
        <v>0</v>
      </c>
      <c r="BG89">
        <f t="shared" si="62"/>
        <v>8.1796333363344932E-5</v>
      </c>
      <c r="BH89">
        <f t="shared" si="62"/>
        <v>1.7219230029402992E-4</v>
      </c>
      <c r="BI89">
        <f t="shared" si="61"/>
        <v>2.6321920976831841E-4</v>
      </c>
      <c r="BJ89">
        <f t="shared" si="61"/>
        <v>2.0366129711518207E-4</v>
      </c>
      <c r="BK89">
        <f t="shared" si="61"/>
        <v>7.2615646543663207E-5</v>
      </c>
      <c r="BL89">
        <f t="shared" si="60"/>
        <v>-5.9764131917100386E-4</v>
      </c>
      <c r="BM89">
        <f t="shared" si="60"/>
        <v>-1.58490206292624E-4</v>
      </c>
      <c r="BN89">
        <f t="shared" si="60"/>
        <v>-4.4455361281973895E-5</v>
      </c>
      <c r="BO89">
        <f t="shared" si="60"/>
        <v>-9.2470001980755445E-5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-9.6781960222772773E-2</v>
      </c>
      <c r="BZ89">
        <f t="shared" si="47"/>
        <v>18</v>
      </c>
      <c r="CA89">
        <f t="shared" si="48"/>
        <v>1</v>
      </c>
      <c r="CB89">
        <f t="shared" si="49"/>
        <v>0.24</v>
      </c>
      <c r="CC89">
        <f t="shared" si="50"/>
        <v>1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0</v>
      </c>
      <c r="CI89">
        <f t="shared" si="55"/>
        <v>1</v>
      </c>
      <c r="CJ89">
        <f t="shared" si="56"/>
        <v>1</v>
      </c>
      <c r="CK89">
        <f t="shared" si="56"/>
        <v>1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211.93</v>
      </c>
      <c r="C90">
        <f>VLOOKUP(CONCATENATE($A90,"_",C$4),assets_m6!$A:$D,4,FALSE)</f>
        <v>207.738</v>
      </c>
      <c r="D90">
        <f>VLOOKUP(CONCATENATE($A90,"_",D$4),assets_m6!$A:$D,4,FALSE)</f>
        <v>205.935</v>
      </c>
      <c r="E90">
        <f>VLOOKUP(CONCATENATE($A90,"_",E$4),assets_m6!$A:$D,4,FALSE)</f>
        <v>205.80600000000001</v>
      </c>
      <c r="F90">
        <f>VLOOKUP(CONCATENATE($A90,"_",F$4),assets_m6!$A:$D,4,FALSE)</f>
        <v>208.94300000000001</v>
      </c>
      <c r="G90">
        <f>VLOOKUP(CONCATENATE($A90,"_",G$4),assets_m6!$A:$D,4,FALSE)</f>
        <v>202.042</v>
      </c>
      <c r="H90">
        <f>VLOOKUP(CONCATENATE($A90,"_",H$4),assets_m6!$A:$D,4,FALSE)</f>
        <v>201.48400000000001</v>
      </c>
      <c r="I90">
        <f>VLOOKUP(CONCATENATE($A90,"_",I$4),assets_m6!$A:$D,4,FALSE)</f>
        <v>200.53800000000001</v>
      </c>
      <c r="J90">
        <f>VLOOKUP(CONCATENATE($A90,"_",J$4),assets_m6!$A:$D,4,FALSE)</f>
        <v>197.87899999999999</v>
      </c>
      <c r="K90">
        <f>VLOOKUP(CONCATENATE($A90,"_",K$4),assets_m6!$A:$D,4,FALSE)</f>
        <v>199.29300000000001</v>
      </c>
      <c r="L90">
        <f>VLOOKUP(CONCATENATE($A90,"_",L$4),assets_m6!$A:$D,4,FALSE)</f>
        <v>196.93299999999999</v>
      </c>
      <c r="M90" t="e">
        <f>VLOOKUP(CONCATENATE($A90,"_",M$4),assets_m6!$A:$D,4,FALSE)</f>
        <v>#N/A</v>
      </c>
      <c r="N90">
        <f>VLOOKUP(CONCATENATE($A90,"_",N$4),assets_m6!$A:$D,4,FALSE)</f>
        <v>197.81</v>
      </c>
      <c r="O90">
        <f>VLOOKUP(CONCATENATE($A90,"_",O$4),assets_m6!$A:$D,4,FALSE)</f>
        <v>199.58199999999999</v>
      </c>
      <c r="P90">
        <f>VLOOKUP(CONCATENATE($A90,"_",P$4),assets_m6!$A:$D,4,FALSE)</f>
        <v>199.87100000000001</v>
      </c>
      <c r="Q90">
        <f>VLOOKUP(CONCATENATE($A90,"_",Q$4),assets_m6!$A:$D,4,FALSE)</f>
        <v>204.34200000000001</v>
      </c>
      <c r="R90">
        <f>VLOOKUP(CONCATENATE($A90,"_",R$4),assets_m6!$A:$D,4,FALSE)</f>
        <v>205.76599999999999</v>
      </c>
      <c r="S90">
        <f>VLOOKUP(CONCATENATE($A90,"_",S$4),assets_m6!$A:$D,4,FALSE)</f>
        <v>198.83500000000001</v>
      </c>
      <c r="T90">
        <f>VLOOKUP(CONCATENATE($A90,"_",T$4),assets_m6!$A:$D,4,FALSE)</f>
        <v>198.57599999999999</v>
      </c>
      <c r="U90">
        <f>VLOOKUP(CONCATENATE($A90,"_",U$4),assets_m6!$A:$D,4,FALSE)</f>
        <v>194.553</v>
      </c>
      <c r="V90">
        <f>VLOOKUP(CONCATENATE($A90,"_",V$4),assets_m6!$A:$D,4,FALSE)</f>
        <v>192.49199999999999</v>
      </c>
      <c r="X90" t="str">
        <f t="shared" si="44"/>
        <v>V</v>
      </c>
      <c r="Y90">
        <f t="shared" si="44"/>
        <v>211.93</v>
      </c>
      <c r="Z90">
        <f t="shared" si="59"/>
        <v>207.738</v>
      </c>
      <c r="AA90">
        <f t="shared" si="59"/>
        <v>205.935</v>
      </c>
      <c r="AB90">
        <f t="shared" si="59"/>
        <v>205.80600000000001</v>
      </c>
      <c r="AC90">
        <f t="shared" si="59"/>
        <v>208.94300000000001</v>
      </c>
      <c r="AD90">
        <f t="shared" si="59"/>
        <v>202.042</v>
      </c>
      <c r="AE90">
        <f t="shared" si="59"/>
        <v>201.48400000000001</v>
      </c>
      <c r="AF90">
        <f t="shared" si="59"/>
        <v>200.53800000000001</v>
      </c>
      <c r="AG90">
        <f t="shared" si="59"/>
        <v>197.87899999999999</v>
      </c>
      <c r="AH90">
        <f t="shared" si="58"/>
        <v>199.29300000000001</v>
      </c>
      <c r="AI90">
        <f t="shared" si="58"/>
        <v>196.93299999999999</v>
      </c>
      <c r="AJ90">
        <f t="shared" si="58"/>
        <v>196.93299999999999</v>
      </c>
      <c r="AK90">
        <f t="shared" si="58"/>
        <v>197.81</v>
      </c>
      <c r="AL90">
        <f t="shared" si="58"/>
        <v>199.58199999999999</v>
      </c>
      <c r="AM90">
        <f t="shared" si="58"/>
        <v>199.87100000000001</v>
      </c>
      <c r="AN90">
        <f t="shared" si="58"/>
        <v>204.34200000000001</v>
      </c>
      <c r="AO90">
        <f t="shared" si="58"/>
        <v>205.76599999999999</v>
      </c>
      <c r="AP90">
        <f t="shared" si="58"/>
        <v>198.83500000000001</v>
      </c>
      <c r="AQ90">
        <f t="shared" si="58"/>
        <v>198.57599999999999</v>
      </c>
      <c r="AR90">
        <f t="shared" si="58"/>
        <v>194.553</v>
      </c>
      <c r="AS90">
        <f t="shared" si="58"/>
        <v>192.49199999999999</v>
      </c>
      <c r="AU90" t="s">
        <v>84</v>
      </c>
      <c r="AV90">
        <f t="shared" si="62"/>
        <v>-1.9780116076062885E-4</v>
      </c>
      <c r="AW90">
        <f t="shared" si="62"/>
        <v>-8.6792016867400155E-5</v>
      </c>
      <c r="AX90">
        <f t="shared" si="62"/>
        <v>-6.2641124626698078E-6</v>
      </c>
      <c r="AY90">
        <f t="shared" si="62"/>
        <v>1.5242509936542179E-4</v>
      </c>
      <c r="AZ90">
        <f t="shared" si="62"/>
        <v>-3.3028146432280626E-4</v>
      </c>
      <c r="BA90">
        <f t="shared" si="62"/>
        <v>-2.7618020015639952E-5</v>
      </c>
      <c r="BB90">
        <f t="shared" si="62"/>
        <v>-4.6951618987115502E-5</v>
      </c>
      <c r="BC90">
        <f t="shared" si="62"/>
        <v>-1.325933239585525E-4</v>
      </c>
      <c r="BD90">
        <f t="shared" si="62"/>
        <v>7.1457810075855235E-5</v>
      </c>
      <c r="BE90">
        <f t="shared" si="62"/>
        <v>-1.1841860978559275E-4</v>
      </c>
      <c r="BF90">
        <f t="shared" si="62"/>
        <v>0</v>
      </c>
      <c r="BG90">
        <f t="shared" si="62"/>
        <v>4.4532912208721218E-5</v>
      </c>
      <c r="BH90">
        <f t="shared" si="62"/>
        <v>8.9580910975177759E-5</v>
      </c>
      <c r="BI90">
        <f t="shared" si="61"/>
        <v>1.4480263751240878E-5</v>
      </c>
      <c r="BJ90">
        <f t="shared" si="61"/>
        <v>2.2369428281241417E-4</v>
      </c>
      <c r="BK90">
        <f t="shared" si="61"/>
        <v>6.9687093206486093E-5</v>
      </c>
      <c r="BL90">
        <f t="shared" si="60"/>
        <v>-3.3683893354587169E-4</v>
      </c>
      <c r="BM90">
        <f t="shared" si="60"/>
        <v>-1.3025875726105291E-5</v>
      </c>
      <c r="BN90">
        <f t="shared" si="60"/>
        <v>-2.02592458303118E-4</v>
      </c>
      <c r="BO90">
        <f t="shared" si="60"/>
        <v>-1.0593514363695275E-4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-9.1718963808804871E-2</v>
      </c>
      <c r="BZ90">
        <f t="shared" si="47"/>
        <v>22</v>
      </c>
      <c r="CA90">
        <f t="shared" si="48"/>
        <v>2</v>
      </c>
      <c r="CB90">
        <f t="shared" si="49"/>
        <v>0.11999999999999997</v>
      </c>
      <c r="CC90">
        <f t="shared" si="50"/>
        <v>0</v>
      </c>
      <c r="CD90">
        <f t="shared" si="51"/>
        <v>1</v>
      </c>
      <c r="CE90">
        <f t="shared" si="52"/>
        <v>0</v>
      </c>
      <c r="CF90">
        <f t="shared" si="53"/>
        <v>0</v>
      </c>
      <c r="CG90">
        <f t="shared" si="54"/>
        <v>0</v>
      </c>
      <c r="CI90">
        <f t="shared" si="55"/>
        <v>0</v>
      </c>
      <c r="CJ90">
        <f t="shared" si="56"/>
        <v>1</v>
      </c>
      <c r="CK90">
        <f t="shared" si="56"/>
        <v>1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199.9</v>
      </c>
      <c r="C91">
        <f>VLOOKUP(CONCATENATE($A91,"_",C$4),assets_m6!$A:$D,4,FALSE)</f>
        <v>197.56800000000001</v>
      </c>
      <c r="D91">
        <f>VLOOKUP(CONCATENATE($A91,"_",D$4),assets_m6!$A:$D,4,FALSE)</f>
        <v>193.81</v>
      </c>
      <c r="E91">
        <f>VLOOKUP(CONCATENATE($A91,"_",E$4),assets_m6!$A:$D,4,FALSE)</f>
        <v>194.03</v>
      </c>
      <c r="F91">
        <f>VLOOKUP(CONCATENATE($A91,"_",F$4),assets_m6!$A:$D,4,FALSE)</f>
        <v>194.65799999999999</v>
      </c>
      <c r="G91">
        <f>VLOOKUP(CONCATENATE($A91,"_",G$4),assets_m6!$A:$D,4,FALSE)</f>
        <v>189.256</v>
      </c>
      <c r="H91">
        <f>VLOOKUP(CONCATENATE($A91,"_",H$4),assets_m6!$A:$D,4,FALSE)</f>
        <v>188.89699999999999</v>
      </c>
      <c r="I91">
        <f>VLOOKUP(CONCATENATE($A91,"_",I$4),assets_m6!$A:$D,4,FALSE)</f>
        <v>187.22300000000001</v>
      </c>
      <c r="J91">
        <f>VLOOKUP(CONCATENATE($A91,"_",J$4),assets_m6!$A:$D,4,FALSE)</f>
        <v>186.535</v>
      </c>
      <c r="K91">
        <f>VLOOKUP(CONCATENATE($A91,"_",K$4),assets_m6!$A:$D,4,FALSE)</f>
        <v>188.26900000000001</v>
      </c>
      <c r="L91">
        <f>VLOOKUP(CONCATENATE($A91,"_",L$4),assets_m6!$A:$D,4,FALSE)</f>
        <v>184.15299999999999</v>
      </c>
      <c r="M91" t="e">
        <f>VLOOKUP(CONCATENATE($A91,"_",M$4),assets_m6!$A:$D,4,FALSE)</f>
        <v>#N/A</v>
      </c>
      <c r="N91">
        <f>VLOOKUP(CONCATENATE($A91,"_",N$4),assets_m6!$A:$D,4,FALSE)</f>
        <v>186.066</v>
      </c>
      <c r="O91">
        <f>VLOOKUP(CONCATENATE($A91,"_",O$4),assets_m6!$A:$D,4,FALSE)</f>
        <v>190.751</v>
      </c>
      <c r="P91">
        <f>VLOOKUP(CONCATENATE($A91,"_",P$4),assets_m6!$A:$D,4,FALSE)</f>
        <v>190.46199999999999</v>
      </c>
      <c r="Q91">
        <f>VLOOKUP(CONCATENATE($A91,"_",Q$4),assets_m6!$A:$D,4,FALSE)</f>
        <v>191.399</v>
      </c>
      <c r="R91">
        <f>VLOOKUP(CONCATENATE($A91,"_",R$4),assets_m6!$A:$D,4,FALSE)</f>
        <v>192.18600000000001</v>
      </c>
      <c r="S91">
        <f>VLOOKUP(CONCATENATE($A91,"_",S$4),assets_m6!$A:$D,4,FALSE)</f>
        <v>185.62799999999999</v>
      </c>
      <c r="T91">
        <f>VLOOKUP(CONCATENATE($A91,"_",T$4),assets_m6!$A:$D,4,FALSE)</f>
        <v>185.59800000000001</v>
      </c>
      <c r="U91">
        <f>VLOOKUP(CONCATENATE($A91,"_",U$4),assets_m6!$A:$D,4,FALSE)</f>
        <v>183.67099999999999</v>
      </c>
      <c r="V91">
        <f>VLOOKUP(CONCATENATE($A91,"_",V$4),assets_m6!$A:$D,4,FALSE)</f>
        <v>184.12</v>
      </c>
      <c r="X91" t="str">
        <f t="shared" si="44"/>
        <v>VRSK</v>
      </c>
      <c r="Y91">
        <f t="shared" si="44"/>
        <v>199.9</v>
      </c>
      <c r="Z91">
        <f t="shared" si="59"/>
        <v>197.56800000000001</v>
      </c>
      <c r="AA91">
        <f t="shared" si="59"/>
        <v>193.81</v>
      </c>
      <c r="AB91">
        <f t="shared" si="59"/>
        <v>194.03</v>
      </c>
      <c r="AC91">
        <f t="shared" si="59"/>
        <v>194.65799999999999</v>
      </c>
      <c r="AD91">
        <f t="shared" si="59"/>
        <v>189.256</v>
      </c>
      <c r="AE91">
        <f t="shared" si="59"/>
        <v>188.89699999999999</v>
      </c>
      <c r="AF91">
        <f t="shared" si="59"/>
        <v>187.22300000000001</v>
      </c>
      <c r="AG91">
        <f t="shared" si="59"/>
        <v>186.535</v>
      </c>
      <c r="AH91">
        <f t="shared" si="58"/>
        <v>188.26900000000001</v>
      </c>
      <c r="AI91">
        <f t="shared" si="58"/>
        <v>184.15299999999999</v>
      </c>
      <c r="AJ91">
        <f t="shared" si="58"/>
        <v>184.15299999999999</v>
      </c>
      <c r="AK91">
        <f t="shared" si="58"/>
        <v>186.066</v>
      </c>
      <c r="AL91">
        <f t="shared" si="58"/>
        <v>190.751</v>
      </c>
      <c r="AM91">
        <f t="shared" si="58"/>
        <v>190.46199999999999</v>
      </c>
      <c r="AN91">
        <f t="shared" si="58"/>
        <v>191.399</v>
      </c>
      <c r="AO91">
        <f t="shared" si="58"/>
        <v>192.18600000000001</v>
      </c>
      <c r="AP91">
        <f t="shared" si="58"/>
        <v>185.62799999999999</v>
      </c>
      <c r="AQ91">
        <f t="shared" si="58"/>
        <v>185.59800000000001</v>
      </c>
      <c r="AR91">
        <f t="shared" si="58"/>
        <v>183.67099999999999</v>
      </c>
      <c r="AS91">
        <f t="shared" si="58"/>
        <v>184.12</v>
      </c>
      <c r="AU91" t="s">
        <v>58</v>
      </c>
      <c r="AV91">
        <f t="shared" si="62"/>
        <v>-1.1665832916458198E-4</v>
      </c>
      <c r="AW91">
        <f t="shared" si="62"/>
        <v>-1.9021298995788841E-4</v>
      </c>
      <c r="AX91">
        <f t="shared" si="62"/>
        <v>1.1351323461121659E-5</v>
      </c>
      <c r="AY91">
        <f t="shared" si="62"/>
        <v>3.2366128949130855E-5</v>
      </c>
      <c r="AZ91">
        <f t="shared" si="62"/>
        <v>-2.7751235500210562E-4</v>
      </c>
      <c r="BA91">
        <f t="shared" si="62"/>
        <v>-1.8969015513379173E-5</v>
      </c>
      <c r="BB91">
        <f t="shared" si="62"/>
        <v>-8.861972397655751E-5</v>
      </c>
      <c r="BC91">
        <f t="shared" si="62"/>
        <v>-3.6747621819969585E-5</v>
      </c>
      <c r="BD91">
        <f t="shared" si="62"/>
        <v>9.2958426032648504E-5</v>
      </c>
      <c r="BE91">
        <f t="shared" si="62"/>
        <v>-2.1862335275589788E-4</v>
      </c>
      <c r="BF91">
        <f t="shared" si="62"/>
        <v>0</v>
      </c>
      <c r="BG91">
        <f t="shared" si="62"/>
        <v>1.0388101198460035E-4</v>
      </c>
      <c r="BH91">
        <f t="shared" si="62"/>
        <v>2.517923747487452E-4</v>
      </c>
      <c r="BI91">
        <f t="shared" si="61"/>
        <v>-1.515064141210351E-5</v>
      </c>
      <c r="BJ91">
        <f t="shared" si="61"/>
        <v>4.9196165114301634E-5</v>
      </c>
      <c r="BK91">
        <f t="shared" si="61"/>
        <v>4.1118292154086806E-5</v>
      </c>
      <c r="BL91">
        <f t="shared" si="60"/>
        <v>-3.4123193156629622E-4</v>
      </c>
      <c r="BM91">
        <f t="shared" si="60"/>
        <v>-1.6161354967985819E-6</v>
      </c>
      <c r="BN91">
        <f t="shared" si="60"/>
        <v>-1.0382654985506422E-4</v>
      </c>
      <c r="BO91">
        <f t="shared" si="60"/>
        <v>2.4445884216888477E-5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-7.8939469734867443E-2</v>
      </c>
      <c r="BZ91">
        <f t="shared" si="47"/>
        <v>33</v>
      </c>
      <c r="CA91">
        <f t="shared" si="48"/>
        <v>2</v>
      </c>
      <c r="CB91">
        <f t="shared" si="49"/>
        <v>0.11999999999999997</v>
      </c>
      <c r="CC91">
        <f t="shared" si="50"/>
        <v>0</v>
      </c>
      <c r="CD91">
        <f t="shared" si="51"/>
        <v>1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0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21.16</v>
      </c>
      <c r="C92">
        <f>VLOOKUP(CONCATENATE($A92,"_",C$4),assets_m6!$A:$D,4,FALSE)</f>
        <v>21.22</v>
      </c>
      <c r="D92">
        <f>VLOOKUP(CONCATENATE($A92,"_",D$4),assets_m6!$A:$D,4,FALSE)</f>
        <v>20.14</v>
      </c>
      <c r="E92">
        <f>VLOOKUP(CONCATENATE($A92,"_",E$4),assets_m6!$A:$D,4,FALSE)</f>
        <v>19.8</v>
      </c>
      <c r="F92">
        <f>VLOOKUP(CONCATENATE($A92,"_",F$4),assets_m6!$A:$D,4,FALSE)</f>
        <v>19.7</v>
      </c>
      <c r="G92">
        <f>VLOOKUP(CONCATENATE($A92,"_",G$4),assets_m6!$A:$D,4,FALSE)</f>
        <v>20.149999999999999</v>
      </c>
      <c r="H92">
        <f>VLOOKUP(CONCATENATE($A92,"_",H$4),assets_m6!$A:$D,4,FALSE)</f>
        <v>19.71</v>
      </c>
      <c r="I92">
        <f>VLOOKUP(CONCATENATE($A92,"_",I$4),assets_m6!$A:$D,4,FALSE)</f>
        <v>19.48</v>
      </c>
      <c r="J92">
        <f>VLOOKUP(CONCATENATE($A92,"_",J$4),assets_m6!$A:$D,4,FALSE)</f>
        <v>19.239999999999998</v>
      </c>
      <c r="K92">
        <f>VLOOKUP(CONCATENATE($A92,"_",K$4),assets_m6!$A:$D,4,FALSE)</f>
        <v>19.440000000000001</v>
      </c>
      <c r="L92">
        <f>VLOOKUP(CONCATENATE($A92,"_",L$4),assets_m6!$A:$D,4,FALSE)</f>
        <v>19.09</v>
      </c>
      <c r="M92" t="e">
        <f>VLOOKUP(CONCATENATE($A92,"_",M$4),assets_m6!$A:$D,4,FALSE)</f>
        <v>#N/A</v>
      </c>
      <c r="N92">
        <f>VLOOKUP(CONCATENATE($A92,"_",N$4),assets_m6!$A:$D,4,FALSE)</f>
        <v>19.25</v>
      </c>
      <c r="O92">
        <f>VLOOKUP(CONCATENATE($A92,"_",O$4),assets_m6!$A:$D,4,FALSE)</f>
        <v>18.55</v>
      </c>
      <c r="P92">
        <f>VLOOKUP(CONCATENATE($A92,"_",P$4),assets_m6!$A:$D,4,FALSE)</f>
        <v>18.22</v>
      </c>
      <c r="Q92">
        <f>VLOOKUP(CONCATENATE($A92,"_",Q$4),assets_m6!$A:$D,4,FALSE)</f>
        <v>18.47</v>
      </c>
      <c r="R92">
        <f>VLOOKUP(CONCATENATE($A92,"_",R$4),assets_m6!$A:$D,4,FALSE)</f>
        <v>18.149999999999999</v>
      </c>
      <c r="S92">
        <f>VLOOKUP(CONCATENATE($A92,"_",S$4),assets_m6!$A:$D,4,FALSE)</f>
        <v>19.010000000000002</v>
      </c>
      <c r="T92">
        <f>VLOOKUP(CONCATENATE($A92,"_",T$4),assets_m6!$A:$D,4,FALSE)</f>
        <v>19.09</v>
      </c>
      <c r="U92">
        <f>VLOOKUP(CONCATENATE($A92,"_",U$4),assets_m6!$A:$D,4,FALSE)</f>
        <v>19.149999999999999</v>
      </c>
      <c r="V92">
        <f>VLOOKUP(CONCATENATE($A92,"_",V$4),assets_m6!$A:$D,4,FALSE)</f>
        <v>19.809999999999999</v>
      </c>
      <c r="X92" t="str">
        <f t="shared" si="44"/>
        <v>VXX</v>
      </c>
      <c r="Y92">
        <f t="shared" si="44"/>
        <v>21.16</v>
      </c>
      <c r="Z92">
        <f t="shared" si="59"/>
        <v>21.22</v>
      </c>
      <c r="AA92">
        <f t="shared" si="59"/>
        <v>20.14</v>
      </c>
      <c r="AB92">
        <f t="shared" si="59"/>
        <v>19.8</v>
      </c>
      <c r="AC92">
        <f t="shared" si="59"/>
        <v>19.7</v>
      </c>
      <c r="AD92">
        <f t="shared" si="59"/>
        <v>20.149999999999999</v>
      </c>
      <c r="AE92">
        <f t="shared" si="59"/>
        <v>19.71</v>
      </c>
      <c r="AF92">
        <f t="shared" si="59"/>
        <v>19.48</v>
      </c>
      <c r="AG92">
        <f t="shared" si="59"/>
        <v>19.239999999999998</v>
      </c>
      <c r="AH92">
        <f t="shared" si="58"/>
        <v>19.440000000000001</v>
      </c>
      <c r="AI92">
        <f t="shared" si="58"/>
        <v>19.09</v>
      </c>
      <c r="AJ92">
        <f t="shared" si="58"/>
        <v>19.09</v>
      </c>
      <c r="AK92">
        <f t="shared" si="58"/>
        <v>19.25</v>
      </c>
      <c r="AL92">
        <f t="shared" si="58"/>
        <v>18.55</v>
      </c>
      <c r="AM92">
        <f t="shared" si="58"/>
        <v>18.22</v>
      </c>
      <c r="AN92">
        <f t="shared" si="58"/>
        <v>18.47</v>
      </c>
      <c r="AO92">
        <f t="shared" si="58"/>
        <v>18.149999999999999</v>
      </c>
      <c r="AP92">
        <f t="shared" si="58"/>
        <v>19.010000000000002</v>
      </c>
      <c r="AQ92">
        <f t="shared" si="58"/>
        <v>19.09</v>
      </c>
      <c r="AR92">
        <f t="shared" si="58"/>
        <v>19.149999999999999</v>
      </c>
      <c r="AS92">
        <f t="shared" si="58"/>
        <v>19.809999999999999</v>
      </c>
      <c r="AU92" t="s">
        <v>55</v>
      </c>
      <c r="AV92">
        <f t="shared" si="62"/>
        <v>2.8355387523628887E-5</v>
      </c>
      <c r="AW92">
        <f t="shared" si="62"/>
        <v>-5.0895381715362789E-4</v>
      </c>
      <c r="AX92">
        <f t="shared" si="62"/>
        <v>-1.6881827209533259E-4</v>
      </c>
      <c r="AY92">
        <f t="shared" si="62"/>
        <v>-5.050505050505123E-5</v>
      </c>
      <c r="AZ92">
        <f t="shared" si="62"/>
        <v>2.2842639593908593E-4</v>
      </c>
      <c r="BA92">
        <f t="shared" si="62"/>
        <v>-2.1836228287841082E-4</v>
      </c>
      <c r="BB92">
        <f t="shared" si="62"/>
        <v>-1.1669203450025389E-4</v>
      </c>
      <c r="BC92">
        <f t="shared" si="62"/>
        <v>-1.2320328542094556E-4</v>
      </c>
      <c r="BD92">
        <f t="shared" si="62"/>
        <v>1.0395010395010545E-4</v>
      </c>
      <c r="BE92">
        <f t="shared" si="62"/>
        <v>-1.800411522633752E-4</v>
      </c>
      <c r="BF92">
        <f t="shared" si="62"/>
        <v>0</v>
      </c>
      <c r="BG92">
        <f t="shared" si="62"/>
        <v>8.3813514929282419E-5</v>
      </c>
      <c r="BH92">
        <f t="shared" si="62"/>
        <v>-3.6363636363636329E-4</v>
      </c>
      <c r="BI92">
        <f t="shared" si="61"/>
        <v>-1.7789757412399021E-4</v>
      </c>
      <c r="BJ92">
        <f t="shared" si="61"/>
        <v>1.3721185510428101E-4</v>
      </c>
      <c r="BK92">
        <f t="shared" si="61"/>
        <v>-1.7325392528424487E-4</v>
      </c>
      <c r="BL92">
        <f t="shared" si="60"/>
        <v>4.7382920110193002E-4</v>
      </c>
      <c r="BM92">
        <f t="shared" si="60"/>
        <v>4.2083114150446233E-5</v>
      </c>
      <c r="BN92">
        <f t="shared" si="60"/>
        <v>3.1430068098480213E-5</v>
      </c>
      <c r="BO92">
        <f t="shared" si="60"/>
        <v>3.4464751958224556E-4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-6.379962192816642E-2</v>
      </c>
      <c r="BZ92">
        <f t="shared" si="47"/>
        <v>45</v>
      </c>
      <c r="CA92">
        <f t="shared" si="48"/>
        <v>3</v>
      </c>
      <c r="CB92">
        <f t="shared" si="49"/>
        <v>7.9999999999999988E-2</v>
      </c>
      <c r="CC92">
        <f t="shared" si="50"/>
        <v>0</v>
      </c>
      <c r="CD92">
        <f t="shared" si="51"/>
        <v>0</v>
      </c>
      <c r="CE92">
        <f t="shared" si="52"/>
        <v>1</v>
      </c>
      <c r="CF92">
        <f t="shared" si="53"/>
        <v>0</v>
      </c>
      <c r="CG92">
        <f t="shared" si="54"/>
        <v>0</v>
      </c>
      <c r="CI92">
        <f t="shared" si="55"/>
        <v>0</v>
      </c>
      <c r="CJ92">
        <f t="shared" si="56"/>
        <v>0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40.921999999999997</v>
      </c>
      <c r="C93">
        <f>VLOOKUP(CONCATENATE($A93,"_",C$4),assets_m6!$A:$D,4,FALSE)</f>
        <v>40.006999999999998</v>
      </c>
      <c r="D93">
        <f>VLOOKUP(CONCATENATE($A93,"_",D$4),assets_m6!$A:$D,4,FALSE)</f>
        <v>40.774000000000001</v>
      </c>
      <c r="E93">
        <f>VLOOKUP(CONCATENATE($A93,"_",E$4),assets_m6!$A:$D,4,FALSE)</f>
        <v>40.527999999999999</v>
      </c>
      <c r="F93">
        <f>VLOOKUP(CONCATENATE($A93,"_",F$4),assets_m6!$A:$D,4,FALSE)</f>
        <v>42.447000000000003</v>
      </c>
      <c r="G93">
        <f>VLOOKUP(CONCATENATE($A93,"_",G$4),assets_m6!$A:$D,4,FALSE)</f>
        <v>40.558</v>
      </c>
      <c r="H93">
        <f>VLOOKUP(CONCATENATE($A93,"_",H$4),assets_m6!$A:$D,4,FALSE)</f>
        <v>40.597000000000001</v>
      </c>
      <c r="I93">
        <f>VLOOKUP(CONCATENATE($A93,"_",I$4),assets_m6!$A:$D,4,FALSE)</f>
        <v>40.793999999999997</v>
      </c>
      <c r="J93">
        <f>VLOOKUP(CONCATENATE($A93,"_",J$4),assets_m6!$A:$D,4,FALSE)</f>
        <v>39.938000000000002</v>
      </c>
      <c r="K93">
        <f>VLOOKUP(CONCATENATE($A93,"_",K$4),assets_m6!$A:$D,4,FALSE)</f>
        <v>39.15</v>
      </c>
      <c r="L93">
        <f>VLOOKUP(CONCATENATE($A93,"_",L$4),assets_m6!$A:$D,4,FALSE)</f>
        <v>39.003</v>
      </c>
      <c r="M93" t="e">
        <f>VLOOKUP(CONCATENATE($A93,"_",M$4),assets_m6!$A:$D,4,FALSE)</f>
        <v>#N/A</v>
      </c>
      <c r="N93">
        <f>VLOOKUP(CONCATENATE($A93,"_",N$4),assets_m6!$A:$D,4,FALSE)</f>
        <v>38.835999999999999</v>
      </c>
      <c r="O93">
        <f>VLOOKUP(CONCATENATE($A93,"_",O$4),assets_m6!$A:$D,4,FALSE)</f>
        <v>39.799999999999997</v>
      </c>
      <c r="P93">
        <f>VLOOKUP(CONCATENATE($A93,"_",P$4),assets_m6!$A:$D,4,FALSE)</f>
        <v>39.838999999999999</v>
      </c>
      <c r="Q93">
        <f>VLOOKUP(CONCATENATE($A93,"_",Q$4),assets_m6!$A:$D,4,FALSE)</f>
        <v>40.154000000000003</v>
      </c>
      <c r="R93">
        <f>VLOOKUP(CONCATENATE($A93,"_",R$4),assets_m6!$A:$D,4,FALSE)</f>
        <v>40.744</v>
      </c>
      <c r="S93">
        <f>VLOOKUP(CONCATENATE($A93,"_",S$4),assets_m6!$A:$D,4,FALSE)</f>
        <v>38.698</v>
      </c>
      <c r="T93">
        <f>VLOOKUP(CONCATENATE($A93,"_",T$4),assets_m6!$A:$D,4,FALSE)</f>
        <v>37.762999999999998</v>
      </c>
      <c r="U93">
        <f>VLOOKUP(CONCATENATE($A93,"_",U$4),assets_m6!$A:$D,4,FALSE)</f>
        <v>37.96</v>
      </c>
      <c r="V93">
        <f>VLOOKUP(CONCATENATE($A93,"_",V$4),assets_m6!$A:$D,4,FALSE)</f>
        <v>33.600999999999999</v>
      </c>
      <c r="X93" t="str">
        <f t="shared" si="44"/>
        <v>WRK</v>
      </c>
      <c r="Y93">
        <f t="shared" si="44"/>
        <v>40.921999999999997</v>
      </c>
      <c r="Z93">
        <f t="shared" si="59"/>
        <v>40.006999999999998</v>
      </c>
      <c r="AA93">
        <f t="shared" si="59"/>
        <v>40.774000000000001</v>
      </c>
      <c r="AB93">
        <f t="shared" si="59"/>
        <v>40.527999999999999</v>
      </c>
      <c r="AC93">
        <f t="shared" si="59"/>
        <v>42.447000000000003</v>
      </c>
      <c r="AD93">
        <f t="shared" si="59"/>
        <v>40.558</v>
      </c>
      <c r="AE93">
        <f t="shared" si="59"/>
        <v>40.597000000000001</v>
      </c>
      <c r="AF93">
        <f t="shared" si="59"/>
        <v>40.793999999999997</v>
      </c>
      <c r="AG93">
        <f t="shared" si="59"/>
        <v>39.938000000000002</v>
      </c>
      <c r="AH93">
        <f t="shared" si="58"/>
        <v>39.15</v>
      </c>
      <c r="AI93">
        <f t="shared" si="58"/>
        <v>39.003</v>
      </c>
      <c r="AJ93">
        <f t="shared" si="58"/>
        <v>39.003</v>
      </c>
      <c r="AK93">
        <f t="shared" si="58"/>
        <v>38.835999999999999</v>
      </c>
      <c r="AL93">
        <f t="shared" si="58"/>
        <v>39.799999999999997</v>
      </c>
      <c r="AM93">
        <f t="shared" si="58"/>
        <v>39.838999999999999</v>
      </c>
      <c r="AN93">
        <f t="shared" si="58"/>
        <v>40.154000000000003</v>
      </c>
      <c r="AO93">
        <f t="shared" si="58"/>
        <v>40.744</v>
      </c>
      <c r="AP93">
        <f t="shared" si="58"/>
        <v>38.698</v>
      </c>
      <c r="AQ93">
        <f t="shared" si="58"/>
        <v>37.762999999999998</v>
      </c>
      <c r="AR93">
        <f t="shared" si="58"/>
        <v>37.96</v>
      </c>
      <c r="AS93">
        <f t="shared" si="58"/>
        <v>33.600999999999999</v>
      </c>
      <c r="AU93" t="s">
        <v>71</v>
      </c>
      <c r="AV93">
        <f t="shared" si="62"/>
        <v>-2.2359610967205885E-4</v>
      </c>
      <c r="AW93">
        <f t="shared" si="62"/>
        <v>1.9171644962131704E-4</v>
      </c>
      <c r="AX93">
        <f t="shared" si="62"/>
        <v>-6.033256486977049E-5</v>
      </c>
      <c r="AY93">
        <f t="shared" si="62"/>
        <v>4.7349980260560703E-4</v>
      </c>
      <c r="AZ93">
        <f t="shared" si="62"/>
        <v>-4.4502556128819533E-4</v>
      </c>
      <c r="BA93">
        <f t="shared" si="62"/>
        <v>9.6158587701566849E-6</v>
      </c>
      <c r="BB93">
        <f t="shared" si="62"/>
        <v>4.8525753134466982E-5</v>
      </c>
      <c r="BC93">
        <f t="shared" si="62"/>
        <v>-2.0983477962445326E-4</v>
      </c>
      <c r="BD93">
        <f t="shared" si="62"/>
        <v>-1.9730582402724316E-4</v>
      </c>
      <c r="BE93">
        <f t="shared" si="62"/>
        <v>-3.7547892720306124E-5</v>
      </c>
      <c r="BF93">
        <f t="shared" si="62"/>
        <v>0</v>
      </c>
      <c r="BG93">
        <f t="shared" si="62"/>
        <v>-4.2817219188267973E-5</v>
      </c>
      <c r="BH93">
        <f t="shared" si="62"/>
        <v>2.4822329797095444E-4</v>
      </c>
      <c r="BI93">
        <f t="shared" si="61"/>
        <v>9.7989949748747448E-6</v>
      </c>
      <c r="BJ93">
        <f t="shared" si="61"/>
        <v>7.9068249705064103E-5</v>
      </c>
      <c r="BK93">
        <f t="shared" si="61"/>
        <v>1.4693430293370431E-4</v>
      </c>
      <c r="BL93">
        <f t="shared" si="60"/>
        <v>-5.0215982721382279E-4</v>
      </c>
      <c r="BM93">
        <f t="shared" si="60"/>
        <v>-2.4161455372370726E-4</v>
      </c>
      <c r="BN93">
        <f t="shared" si="60"/>
        <v>5.2167465508567312E-5</v>
      </c>
      <c r="BO93">
        <f t="shared" si="60"/>
        <v>-1.1483140147523713E-3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-0.1789013244709447</v>
      </c>
      <c r="BZ93">
        <f t="shared" si="47"/>
        <v>1</v>
      </c>
      <c r="CA93">
        <f t="shared" si="48"/>
        <v>1</v>
      </c>
      <c r="CB93">
        <f t="shared" si="49"/>
        <v>0.24</v>
      </c>
      <c r="CC93">
        <f t="shared" si="50"/>
        <v>1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1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78.218000000000004</v>
      </c>
      <c r="C94">
        <f>VLOOKUP(CONCATENATE($A94,"_",C$4),assets_m6!$A:$D,4,FALSE)</f>
        <v>76.972999999999999</v>
      </c>
      <c r="D94">
        <f>VLOOKUP(CONCATENATE($A94,"_",D$4),assets_m6!$A:$D,4,FALSE)</f>
        <v>77.733999999999995</v>
      </c>
      <c r="E94">
        <f>VLOOKUP(CONCATENATE($A94,"_",E$4),assets_m6!$A:$D,4,FALSE)</f>
        <v>77.902000000000001</v>
      </c>
      <c r="F94">
        <f>VLOOKUP(CONCATENATE($A94,"_",F$4),assets_m6!$A:$D,4,FALSE)</f>
        <v>79.67</v>
      </c>
      <c r="G94">
        <f>VLOOKUP(CONCATENATE($A94,"_",G$4),assets_m6!$A:$D,4,FALSE)</f>
        <v>77.23</v>
      </c>
      <c r="H94">
        <f>VLOOKUP(CONCATENATE($A94,"_",H$4),assets_m6!$A:$D,4,FALSE)</f>
        <v>76.686999999999998</v>
      </c>
      <c r="I94">
        <f>VLOOKUP(CONCATENATE($A94,"_",I$4),assets_m6!$A:$D,4,FALSE)</f>
        <v>75.432000000000002</v>
      </c>
      <c r="J94">
        <f>VLOOKUP(CONCATENATE($A94,"_",J$4),assets_m6!$A:$D,4,FALSE)</f>
        <v>74.503</v>
      </c>
      <c r="K94">
        <f>VLOOKUP(CONCATENATE($A94,"_",K$4),assets_m6!$A:$D,4,FALSE)</f>
        <v>73.525000000000006</v>
      </c>
      <c r="L94">
        <f>VLOOKUP(CONCATENATE($A94,"_",L$4),assets_m6!$A:$D,4,FALSE)</f>
        <v>73.456000000000003</v>
      </c>
      <c r="M94" t="e">
        <f>VLOOKUP(CONCATENATE($A94,"_",M$4),assets_m6!$A:$D,4,FALSE)</f>
        <v>#N/A</v>
      </c>
      <c r="N94">
        <f>VLOOKUP(CONCATENATE($A94,"_",N$4),assets_m6!$A:$D,4,FALSE)</f>
        <v>73.228999999999999</v>
      </c>
      <c r="O94">
        <f>VLOOKUP(CONCATENATE($A94,"_",O$4),assets_m6!$A:$D,4,FALSE)</f>
        <v>75.254000000000005</v>
      </c>
      <c r="P94">
        <f>VLOOKUP(CONCATENATE($A94,"_",P$4),assets_m6!$A:$D,4,FALSE)</f>
        <v>75.984999999999999</v>
      </c>
      <c r="Q94">
        <f>VLOOKUP(CONCATENATE($A94,"_",Q$4),assets_m6!$A:$D,4,FALSE)</f>
        <v>77.131</v>
      </c>
      <c r="R94">
        <f>VLOOKUP(CONCATENATE($A94,"_",R$4),assets_m6!$A:$D,4,FALSE)</f>
        <v>77.852999999999994</v>
      </c>
      <c r="S94">
        <f>VLOOKUP(CONCATENATE($A94,"_",S$4),assets_m6!$A:$D,4,FALSE)</f>
        <v>75.075999999999993</v>
      </c>
      <c r="T94">
        <f>VLOOKUP(CONCATENATE($A94,"_",T$4),assets_m6!$A:$D,4,FALSE)</f>
        <v>74.158000000000001</v>
      </c>
      <c r="U94">
        <f>VLOOKUP(CONCATENATE($A94,"_",U$4),assets_m6!$A:$D,4,FALSE)</f>
        <v>73.180000000000007</v>
      </c>
      <c r="V94">
        <f>VLOOKUP(CONCATENATE($A94,"_",V$4),assets_m6!$A:$D,4,FALSE)</f>
        <v>72.024000000000001</v>
      </c>
      <c r="X94" t="str">
        <f t="shared" si="44"/>
        <v>XLB</v>
      </c>
      <c r="Y94">
        <f t="shared" si="44"/>
        <v>78.218000000000004</v>
      </c>
      <c r="Z94">
        <f t="shared" si="59"/>
        <v>76.972999999999999</v>
      </c>
      <c r="AA94">
        <f t="shared" si="59"/>
        <v>77.733999999999995</v>
      </c>
      <c r="AB94">
        <f t="shared" si="59"/>
        <v>77.902000000000001</v>
      </c>
      <c r="AC94">
        <f t="shared" si="59"/>
        <v>79.67</v>
      </c>
      <c r="AD94">
        <f t="shared" si="59"/>
        <v>77.23</v>
      </c>
      <c r="AE94">
        <f t="shared" si="59"/>
        <v>76.686999999999998</v>
      </c>
      <c r="AF94">
        <f t="shared" si="59"/>
        <v>75.432000000000002</v>
      </c>
      <c r="AG94">
        <f t="shared" si="59"/>
        <v>74.503</v>
      </c>
      <c r="AH94">
        <f t="shared" si="58"/>
        <v>73.525000000000006</v>
      </c>
      <c r="AI94">
        <f t="shared" si="58"/>
        <v>73.456000000000003</v>
      </c>
      <c r="AJ94">
        <f t="shared" si="58"/>
        <v>73.456000000000003</v>
      </c>
      <c r="AK94">
        <f t="shared" si="58"/>
        <v>73.228999999999999</v>
      </c>
      <c r="AL94">
        <f t="shared" si="58"/>
        <v>75.254000000000005</v>
      </c>
      <c r="AM94">
        <f t="shared" si="58"/>
        <v>75.984999999999999</v>
      </c>
      <c r="AN94">
        <f t="shared" si="58"/>
        <v>77.131</v>
      </c>
      <c r="AO94">
        <f t="shared" si="58"/>
        <v>77.852999999999994</v>
      </c>
      <c r="AP94">
        <f t="shared" si="58"/>
        <v>75.075999999999993</v>
      </c>
      <c r="AQ94">
        <f t="shared" si="58"/>
        <v>74.158000000000001</v>
      </c>
      <c r="AR94">
        <f t="shared" si="58"/>
        <v>73.180000000000007</v>
      </c>
      <c r="AS94">
        <f t="shared" si="58"/>
        <v>72.024000000000001</v>
      </c>
      <c r="AU94" t="s">
        <v>97</v>
      </c>
      <c r="AV94">
        <f t="shared" si="62"/>
        <v>-1.5917052340893458E-4</v>
      </c>
      <c r="AW94">
        <f t="shared" si="62"/>
        <v>9.8865836072388469E-5</v>
      </c>
      <c r="AX94">
        <f t="shared" si="62"/>
        <v>2.1612164561196693E-5</v>
      </c>
      <c r="AY94">
        <f t="shared" si="62"/>
        <v>2.2695181125003219E-4</v>
      </c>
      <c r="AZ94">
        <f t="shared" si="62"/>
        <v>-3.0626333626208077E-4</v>
      </c>
      <c r="BA94">
        <f t="shared" si="62"/>
        <v>-7.0309465233718297E-5</v>
      </c>
      <c r="BB94">
        <f t="shared" si="62"/>
        <v>-1.6365224875141752E-4</v>
      </c>
      <c r="BC94">
        <f t="shared" si="62"/>
        <v>-1.2315728072966408E-4</v>
      </c>
      <c r="BD94">
        <f t="shared" si="62"/>
        <v>-1.3126988174972745E-4</v>
      </c>
      <c r="BE94">
        <f t="shared" si="62"/>
        <v>-9.3845630737847829E-6</v>
      </c>
      <c r="BF94">
        <f t="shared" si="62"/>
        <v>0</v>
      </c>
      <c r="BG94">
        <f t="shared" si="62"/>
        <v>-3.0902853408843915E-5</v>
      </c>
      <c r="BH94">
        <f t="shared" si="62"/>
        <v>2.7652979011047614E-4</v>
      </c>
      <c r="BI94">
        <f t="shared" si="61"/>
        <v>9.7137693677411765E-5</v>
      </c>
      <c r="BJ94">
        <f t="shared" si="61"/>
        <v>1.5081924063960002E-4</v>
      </c>
      <c r="BK94">
        <f t="shared" si="61"/>
        <v>9.3606980332161408E-5</v>
      </c>
      <c r="BL94">
        <f t="shared" si="60"/>
        <v>-3.5669787933669878E-4</v>
      </c>
      <c r="BM94">
        <f t="shared" si="60"/>
        <v>-1.2227609355852634E-4</v>
      </c>
      <c r="BN94">
        <f t="shared" si="60"/>
        <v>-1.3188057930364823E-4</v>
      </c>
      <c r="BO94">
        <f t="shared" si="60"/>
        <v>-1.5796665755671028E-4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-7.9188933493569286E-2</v>
      </c>
      <c r="BZ94">
        <f t="shared" si="47"/>
        <v>32</v>
      </c>
      <c r="CA94">
        <f t="shared" si="48"/>
        <v>2</v>
      </c>
      <c r="CB94">
        <f t="shared" si="49"/>
        <v>0.11999999999999997</v>
      </c>
      <c r="CC94">
        <f t="shared" si="50"/>
        <v>0</v>
      </c>
      <c r="CD94">
        <f t="shared" si="51"/>
        <v>1</v>
      </c>
      <c r="CE94">
        <f t="shared" si="52"/>
        <v>0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1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57.427999999999997</v>
      </c>
      <c r="C95">
        <f>VLOOKUP(CONCATENATE($A95,"_",C$4),assets_m6!$A:$D,4,FALSE)</f>
        <v>55.784999999999997</v>
      </c>
      <c r="D95">
        <f>VLOOKUP(CONCATENATE($A95,"_",D$4),assets_m6!$A:$D,4,FALSE)</f>
        <v>55.308</v>
      </c>
      <c r="E95">
        <f>VLOOKUP(CONCATENATE($A95,"_",E$4),assets_m6!$A:$D,4,FALSE)</f>
        <v>55.636000000000003</v>
      </c>
      <c r="F95">
        <f>VLOOKUP(CONCATENATE($A95,"_",F$4),assets_m6!$A:$D,4,FALSE)</f>
        <v>56.720999999999997</v>
      </c>
      <c r="G95">
        <f>VLOOKUP(CONCATENATE($A95,"_",G$4),assets_m6!$A:$D,4,FALSE)</f>
        <v>54.908999999999999</v>
      </c>
      <c r="H95">
        <f>VLOOKUP(CONCATENATE($A95,"_",H$4),assets_m6!$A:$D,4,FALSE)</f>
        <v>54.481000000000002</v>
      </c>
      <c r="I95">
        <f>VLOOKUP(CONCATENATE($A95,"_",I$4),assets_m6!$A:$D,4,FALSE)</f>
        <v>54.003999999999998</v>
      </c>
      <c r="J95">
        <f>VLOOKUP(CONCATENATE($A95,"_",J$4),assets_m6!$A:$D,4,FALSE)</f>
        <v>54.133000000000003</v>
      </c>
      <c r="K95">
        <f>VLOOKUP(CONCATENATE($A95,"_",K$4),assets_m6!$A:$D,4,FALSE)</f>
        <v>54.631</v>
      </c>
      <c r="L95">
        <f>VLOOKUP(CONCATENATE($A95,"_",L$4),assets_m6!$A:$D,4,FALSE)</f>
        <v>53.594999999999999</v>
      </c>
      <c r="M95" t="e">
        <f>VLOOKUP(CONCATENATE($A95,"_",M$4),assets_m6!$A:$D,4,FALSE)</f>
        <v>#N/A</v>
      </c>
      <c r="N95">
        <f>VLOOKUP(CONCATENATE($A95,"_",N$4),assets_m6!$A:$D,4,FALSE)</f>
        <v>52.927999999999997</v>
      </c>
      <c r="O95">
        <f>VLOOKUP(CONCATENATE($A95,"_",O$4),assets_m6!$A:$D,4,FALSE)</f>
        <v>53.994</v>
      </c>
      <c r="P95">
        <f>VLOOKUP(CONCATENATE($A95,"_",P$4),assets_m6!$A:$D,4,FALSE)</f>
        <v>53.863999999999997</v>
      </c>
      <c r="Q95">
        <f>VLOOKUP(CONCATENATE($A95,"_",Q$4),assets_m6!$A:$D,4,FALSE)</f>
        <v>55.366999999999997</v>
      </c>
      <c r="R95">
        <f>VLOOKUP(CONCATENATE($A95,"_",R$4),assets_m6!$A:$D,4,FALSE)</f>
        <v>55.655999999999999</v>
      </c>
      <c r="S95">
        <f>VLOOKUP(CONCATENATE($A95,"_",S$4),assets_m6!$A:$D,4,FALSE)</f>
        <v>52.6</v>
      </c>
      <c r="T95">
        <f>VLOOKUP(CONCATENATE($A95,"_",T$4),assets_m6!$A:$D,4,FALSE)</f>
        <v>52.69</v>
      </c>
      <c r="U95">
        <f>VLOOKUP(CONCATENATE($A95,"_",U$4),assets_m6!$A:$D,4,FALSE)</f>
        <v>52.46</v>
      </c>
      <c r="V95">
        <f>VLOOKUP(CONCATENATE($A95,"_",V$4),assets_m6!$A:$D,4,FALSE)</f>
        <v>51.902999999999999</v>
      </c>
      <c r="X95" t="str">
        <f t="shared" si="44"/>
        <v>XLC</v>
      </c>
      <c r="Y95">
        <f t="shared" si="44"/>
        <v>57.427999999999997</v>
      </c>
      <c r="Z95">
        <f t="shared" si="59"/>
        <v>55.784999999999997</v>
      </c>
      <c r="AA95">
        <f t="shared" si="59"/>
        <v>55.308</v>
      </c>
      <c r="AB95">
        <f t="shared" si="59"/>
        <v>55.636000000000003</v>
      </c>
      <c r="AC95">
        <f t="shared" si="59"/>
        <v>56.720999999999997</v>
      </c>
      <c r="AD95">
        <f t="shared" si="59"/>
        <v>54.908999999999999</v>
      </c>
      <c r="AE95">
        <f t="shared" si="59"/>
        <v>54.481000000000002</v>
      </c>
      <c r="AF95">
        <f t="shared" si="59"/>
        <v>54.003999999999998</v>
      </c>
      <c r="AG95">
        <f t="shared" si="59"/>
        <v>54.133000000000003</v>
      </c>
      <c r="AH95">
        <f t="shared" si="58"/>
        <v>54.631</v>
      </c>
      <c r="AI95">
        <f t="shared" si="58"/>
        <v>53.594999999999999</v>
      </c>
      <c r="AJ95">
        <f t="shared" si="58"/>
        <v>53.594999999999999</v>
      </c>
      <c r="AK95">
        <f t="shared" si="58"/>
        <v>52.927999999999997</v>
      </c>
      <c r="AL95">
        <f t="shared" si="58"/>
        <v>53.994</v>
      </c>
      <c r="AM95">
        <f t="shared" si="58"/>
        <v>53.863999999999997</v>
      </c>
      <c r="AN95">
        <f t="shared" si="58"/>
        <v>55.366999999999997</v>
      </c>
      <c r="AO95">
        <f t="shared" si="58"/>
        <v>55.655999999999999</v>
      </c>
      <c r="AP95">
        <f t="shared" si="58"/>
        <v>52.6</v>
      </c>
      <c r="AQ95">
        <f t="shared" si="58"/>
        <v>52.69</v>
      </c>
      <c r="AR95">
        <f t="shared" si="58"/>
        <v>52.46</v>
      </c>
      <c r="AS95">
        <f t="shared" si="58"/>
        <v>51.902999999999999</v>
      </c>
      <c r="AU95" t="s">
        <v>95</v>
      </c>
      <c r="AV95">
        <f t="shared" si="62"/>
        <v>-2.8609737410322504E-4</v>
      </c>
      <c r="AW95">
        <f t="shared" si="62"/>
        <v>-8.5506856681903169E-5</v>
      </c>
      <c r="AX95">
        <f t="shared" si="62"/>
        <v>5.9304259781587281E-5</v>
      </c>
      <c r="AY95">
        <f t="shared" si="62"/>
        <v>1.9501761449421126E-4</v>
      </c>
      <c r="AZ95">
        <f t="shared" si="62"/>
        <v>-3.1945840165018208E-4</v>
      </c>
      <c r="BA95">
        <f t="shared" si="62"/>
        <v>-7.7947148919120244E-5</v>
      </c>
      <c r="BB95">
        <f t="shared" si="62"/>
        <v>-8.7553459004057168E-5</v>
      </c>
      <c r="BC95">
        <f t="shared" si="62"/>
        <v>2.3887119472632562E-5</v>
      </c>
      <c r="BD95">
        <f t="shared" si="62"/>
        <v>9.1995640367243189E-5</v>
      </c>
      <c r="BE95">
        <f t="shared" si="62"/>
        <v>-1.8963592099723625E-4</v>
      </c>
      <c r="BF95">
        <f t="shared" si="62"/>
        <v>0</v>
      </c>
      <c r="BG95">
        <f t="shared" si="62"/>
        <v>-1.2445190782722299E-4</v>
      </c>
      <c r="BH95">
        <f t="shared" si="62"/>
        <v>2.0140568319226167E-4</v>
      </c>
      <c r="BI95">
        <f t="shared" si="61"/>
        <v>-2.4076749268437707E-5</v>
      </c>
      <c r="BJ95">
        <f t="shared" si="61"/>
        <v>2.7903609089558894E-4</v>
      </c>
      <c r="BK95">
        <f t="shared" si="61"/>
        <v>5.2197157151372029E-5</v>
      </c>
      <c r="BL95">
        <f t="shared" si="60"/>
        <v>-5.4908725025154482E-4</v>
      </c>
      <c r="BM95">
        <f t="shared" si="60"/>
        <v>1.7110266159695114E-5</v>
      </c>
      <c r="BN95">
        <f t="shared" si="60"/>
        <v>-4.3651546783070202E-5</v>
      </c>
      <c r="BO95">
        <f t="shared" si="60"/>
        <v>-1.0617613419748421E-4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-9.6207424949501963E-2</v>
      </c>
      <c r="BZ95">
        <f t="shared" si="47"/>
        <v>19</v>
      </c>
      <c r="CA95">
        <f t="shared" si="48"/>
        <v>1</v>
      </c>
      <c r="CB95">
        <f t="shared" si="49"/>
        <v>0.24</v>
      </c>
      <c r="CC95">
        <f t="shared" si="50"/>
        <v>1</v>
      </c>
      <c r="CD95">
        <f t="shared" si="51"/>
        <v>0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1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77.802000000000007</v>
      </c>
      <c r="C96">
        <f>VLOOKUP(CONCATENATE($A96,"_",C$4),assets_m6!$A:$D,4,FALSE)</f>
        <v>77.655000000000001</v>
      </c>
      <c r="D96">
        <f>VLOOKUP(CONCATENATE($A96,"_",D$4),assets_m6!$A:$D,4,FALSE)</f>
        <v>80.454999999999998</v>
      </c>
      <c r="E96">
        <f>VLOOKUP(CONCATENATE($A96,"_",E$4),assets_m6!$A:$D,4,FALSE)</f>
        <v>81.444000000000003</v>
      </c>
      <c r="F96">
        <f>VLOOKUP(CONCATENATE($A96,"_",F$4),assets_m6!$A:$D,4,FALSE)</f>
        <v>82.070999999999998</v>
      </c>
      <c r="G96">
        <f>VLOOKUP(CONCATENATE($A96,"_",G$4),assets_m6!$A:$D,4,FALSE)</f>
        <v>81.111000000000004</v>
      </c>
      <c r="H96">
        <f>VLOOKUP(CONCATENATE($A96,"_",H$4),assets_m6!$A:$D,4,FALSE)</f>
        <v>82.334999999999994</v>
      </c>
      <c r="I96">
        <f>VLOOKUP(CONCATENATE($A96,"_",I$4),assets_m6!$A:$D,4,FALSE)</f>
        <v>79.545000000000002</v>
      </c>
      <c r="J96">
        <f>VLOOKUP(CONCATENATE($A96,"_",J$4),assets_m6!$A:$D,4,FALSE)</f>
        <v>78.819999999999993</v>
      </c>
      <c r="K96">
        <f>VLOOKUP(CONCATENATE($A96,"_",K$4),assets_m6!$A:$D,4,FALSE)</f>
        <v>76.881</v>
      </c>
      <c r="L96">
        <f>VLOOKUP(CONCATENATE($A96,"_",L$4),assets_m6!$A:$D,4,FALSE)</f>
        <v>78.290999999999997</v>
      </c>
      <c r="M96" t="e">
        <f>VLOOKUP(CONCATENATE($A96,"_",M$4),assets_m6!$A:$D,4,FALSE)</f>
        <v>#N/A</v>
      </c>
      <c r="N96">
        <f>VLOOKUP(CONCATENATE($A96,"_",N$4),assets_m6!$A:$D,4,FALSE)</f>
        <v>77.566999999999993</v>
      </c>
      <c r="O96">
        <f>VLOOKUP(CONCATENATE($A96,"_",O$4),assets_m6!$A:$D,4,FALSE)</f>
        <v>76.665999999999997</v>
      </c>
      <c r="P96">
        <f>VLOOKUP(CONCATENATE($A96,"_",P$4),assets_m6!$A:$D,4,FALSE)</f>
        <v>76.998999999999995</v>
      </c>
      <c r="Q96">
        <f>VLOOKUP(CONCATENATE($A96,"_",Q$4),assets_m6!$A:$D,4,FALSE)</f>
        <v>78.918000000000006</v>
      </c>
      <c r="R96">
        <f>VLOOKUP(CONCATENATE($A96,"_",R$4),assets_m6!$A:$D,4,FALSE)</f>
        <v>80.367000000000004</v>
      </c>
      <c r="S96">
        <f>VLOOKUP(CONCATENATE($A96,"_",S$4),assets_m6!$A:$D,4,FALSE)</f>
        <v>78.34</v>
      </c>
      <c r="T96">
        <f>VLOOKUP(CONCATENATE($A96,"_",T$4),assets_m6!$A:$D,4,FALSE)</f>
        <v>80.552999999999997</v>
      </c>
      <c r="U96">
        <f>VLOOKUP(CONCATENATE($A96,"_",U$4),assets_m6!$A:$D,4,FALSE)</f>
        <v>78.477000000000004</v>
      </c>
      <c r="V96">
        <f>VLOOKUP(CONCATENATE($A96,"_",V$4),assets_m6!$A:$D,4,FALSE)</f>
        <v>76.802999999999997</v>
      </c>
      <c r="X96" t="str">
        <f t="shared" si="44"/>
        <v>XLE</v>
      </c>
      <c r="Y96">
        <f t="shared" si="44"/>
        <v>77.802000000000007</v>
      </c>
      <c r="Z96">
        <f t="shared" si="59"/>
        <v>77.655000000000001</v>
      </c>
      <c r="AA96">
        <f t="shared" si="59"/>
        <v>80.454999999999998</v>
      </c>
      <c r="AB96">
        <f t="shared" si="59"/>
        <v>81.444000000000003</v>
      </c>
      <c r="AC96">
        <f t="shared" si="59"/>
        <v>82.070999999999998</v>
      </c>
      <c r="AD96">
        <f t="shared" si="59"/>
        <v>81.111000000000004</v>
      </c>
      <c r="AE96">
        <f t="shared" si="59"/>
        <v>82.334999999999994</v>
      </c>
      <c r="AF96">
        <f t="shared" si="59"/>
        <v>79.545000000000002</v>
      </c>
      <c r="AG96">
        <f t="shared" si="59"/>
        <v>78.819999999999993</v>
      </c>
      <c r="AH96">
        <f t="shared" si="58"/>
        <v>76.881</v>
      </c>
      <c r="AI96">
        <f t="shared" si="58"/>
        <v>78.290999999999997</v>
      </c>
      <c r="AJ96">
        <f t="shared" si="58"/>
        <v>78.290999999999997</v>
      </c>
      <c r="AK96">
        <f t="shared" si="58"/>
        <v>77.566999999999993</v>
      </c>
      <c r="AL96">
        <f t="shared" si="58"/>
        <v>76.665999999999997</v>
      </c>
      <c r="AM96">
        <f t="shared" si="58"/>
        <v>76.998999999999995</v>
      </c>
      <c r="AN96">
        <f t="shared" si="58"/>
        <v>78.918000000000006</v>
      </c>
      <c r="AO96">
        <f t="shared" si="58"/>
        <v>80.367000000000004</v>
      </c>
      <c r="AP96">
        <f t="shared" si="58"/>
        <v>78.34</v>
      </c>
      <c r="AQ96">
        <f t="shared" si="58"/>
        <v>80.552999999999997</v>
      </c>
      <c r="AR96">
        <f t="shared" si="58"/>
        <v>78.477000000000004</v>
      </c>
      <c r="AS96">
        <f t="shared" si="58"/>
        <v>76.802999999999997</v>
      </c>
      <c r="AU96" t="s">
        <v>100</v>
      </c>
      <c r="AV96">
        <f t="shared" si="62"/>
        <v>-1.8894115832498594E-5</v>
      </c>
      <c r="AW96">
        <f t="shared" si="62"/>
        <v>3.6056918421222038E-4</v>
      </c>
      <c r="AX96">
        <f t="shared" si="62"/>
        <v>1.2292585917593739E-4</v>
      </c>
      <c r="AY96">
        <f t="shared" si="62"/>
        <v>7.6985413290112876E-5</v>
      </c>
      <c r="AZ96">
        <f t="shared" si="62"/>
        <v>-1.1697189019263734E-4</v>
      </c>
      <c r="BA96">
        <f t="shared" si="62"/>
        <v>1.509043163072813E-4</v>
      </c>
      <c r="BB96">
        <f t="shared" si="62"/>
        <v>-3.3885953725632992E-4</v>
      </c>
      <c r="BC96">
        <f t="shared" si="62"/>
        <v>-9.1143377962160855E-5</v>
      </c>
      <c r="BD96">
        <f t="shared" si="62"/>
        <v>-2.4600355239786769E-4</v>
      </c>
      <c r="BE96">
        <f t="shared" si="62"/>
        <v>1.834003199750259E-4</v>
      </c>
      <c r="BF96">
        <f t="shared" si="62"/>
        <v>0</v>
      </c>
      <c r="BG96">
        <f t="shared" si="62"/>
        <v>-9.2475508040515999E-5</v>
      </c>
      <c r="BH96">
        <f t="shared" si="62"/>
        <v>-1.1615764435906976E-4</v>
      </c>
      <c r="BI96">
        <f t="shared" si="61"/>
        <v>4.3435160305741582E-5</v>
      </c>
      <c r="BJ96">
        <f t="shared" si="61"/>
        <v>2.4922401589631181E-4</v>
      </c>
      <c r="BK96">
        <f t="shared" si="61"/>
        <v>1.8360830228845103E-4</v>
      </c>
      <c r="BL96">
        <f t="shared" si="60"/>
        <v>-2.5221795015367015E-4</v>
      </c>
      <c r="BM96">
        <f t="shared" si="60"/>
        <v>2.8248659688537064E-4</v>
      </c>
      <c r="BN96">
        <f t="shared" si="60"/>
        <v>-2.5771852072548426E-4</v>
      </c>
      <c r="BO96">
        <f t="shared" si="60"/>
        <v>-2.1331090638021416E-4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-1.2840286882085413E-2</v>
      </c>
      <c r="BZ96">
        <f t="shared" si="47"/>
        <v>90</v>
      </c>
      <c r="CA96">
        <f t="shared" si="48"/>
        <v>5</v>
      </c>
      <c r="CB96">
        <f t="shared" si="49"/>
        <v>0.24000000000000005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1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0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34.561</v>
      </c>
      <c r="C97">
        <f>VLOOKUP(CONCATENATE($A97,"_",C$4),assets_m6!$A:$D,4,FALSE)</f>
        <v>33.799999999999997</v>
      </c>
      <c r="D97">
        <f>VLOOKUP(CONCATENATE($A97,"_",D$4),assets_m6!$A:$D,4,FALSE)</f>
        <v>33.661999999999999</v>
      </c>
      <c r="E97">
        <f>VLOOKUP(CONCATENATE($A97,"_",E$4),assets_m6!$A:$D,4,FALSE)</f>
        <v>33.840000000000003</v>
      </c>
      <c r="F97">
        <f>VLOOKUP(CONCATENATE($A97,"_",F$4),assets_m6!$A:$D,4,FALSE)</f>
        <v>34.363999999999997</v>
      </c>
      <c r="G97">
        <f>VLOOKUP(CONCATENATE($A97,"_",G$4),assets_m6!$A:$D,4,FALSE)</f>
        <v>33.335000000000001</v>
      </c>
      <c r="H97">
        <f>VLOOKUP(CONCATENATE($A97,"_",H$4),assets_m6!$A:$D,4,FALSE)</f>
        <v>33.097999999999999</v>
      </c>
      <c r="I97">
        <f>VLOOKUP(CONCATENATE($A97,"_",I$4),assets_m6!$A:$D,4,FALSE)</f>
        <v>32.92</v>
      </c>
      <c r="J97">
        <f>VLOOKUP(CONCATENATE($A97,"_",J$4),assets_m6!$A:$D,4,FALSE)</f>
        <v>32.673000000000002</v>
      </c>
      <c r="K97">
        <f>VLOOKUP(CONCATENATE($A97,"_",K$4),assets_m6!$A:$D,4,FALSE)</f>
        <v>32.771999999999998</v>
      </c>
      <c r="L97">
        <f>VLOOKUP(CONCATENATE($A97,"_",L$4),assets_m6!$A:$D,4,FALSE)</f>
        <v>32.515000000000001</v>
      </c>
      <c r="M97" t="e">
        <f>VLOOKUP(CONCATENATE($A97,"_",M$4),assets_m6!$A:$D,4,FALSE)</f>
        <v>#N/A</v>
      </c>
      <c r="N97">
        <f>VLOOKUP(CONCATENATE($A97,"_",N$4),assets_m6!$A:$D,4,FALSE)</f>
        <v>32.436</v>
      </c>
      <c r="O97">
        <f>VLOOKUP(CONCATENATE($A97,"_",O$4),assets_m6!$A:$D,4,FALSE)</f>
        <v>33.078000000000003</v>
      </c>
      <c r="P97">
        <f>VLOOKUP(CONCATENATE($A97,"_",P$4),assets_m6!$A:$D,4,FALSE)</f>
        <v>33.661999999999999</v>
      </c>
      <c r="Q97">
        <f>VLOOKUP(CONCATENATE($A97,"_",Q$4),assets_m6!$A:$D,4,FALSE)</f>
        <v>33.968000000000004</v>
      </c>
      <c r="R97">
        <f>VLOOKUP(CONCATENATE($A97,"_",R$4),assets_m6!$A:$D,4,FALSE)</f>
        <v>34.244999999999997</v>
      </c>
      <c r="S97">
        <f>VLOOKUP(CONCATENATE($A97,"_",S$4),assets_m6!$A:$D,4,FALSE)</f>
        <v>32.97</v>
      </c>
      <c r="T97">
        <f>VLOOKUP(CONCATENATE($A97,"_",T$4),assets_m6!$A:$D,4,FALSE)</f>
        <v>32.871000000000002</v>
      </c>
      <c r="U97">
        <f>VLOOKUP(CONCATENATE($A97,"_",U$4),assets_m6!$A:$D,4,FALSE)</f>
        <v>32.979999999999997</v>
      </c>
      <c r="V97">
        <f>VLOOKUP(CONCATENATE($A97,"_",V$4),assets_m6!$A:$D,4,FALSE)</f>
        <v>32.683</v>
      </c>
      <c r="X97" t="str">
        <f t="shared" si="44"/>
        <v>XLF</v>
      </c>
      <c r="Y97">
        <f t="shared" si="44"/>
        <v>34.561</v>
      </c>
      <c r="Z97">
        <f t="shared" si="59"/>
        <v>33.799999999999997</v>
      </c>
      <c r="AA97">
        <f t="shared" si="59"/>
        <v>33.661999999999999</v>
      </c>
      <c r="AB97">
        <f t="shared" si="59"/>
        <v>33.840000000000003</v>
      </c>
      <c r="AC97">
        <f t="shared" si="59"/>
        <v>34.363999999999997</v>
      </c>
      <c r="AD97">
        <f t="shared" si="59"/>
        <v>33.335000000000001</v>
      </c>
      <c r="AE97">
        <f t="shared" si="59"/>
        <v>33.097999999999999</v>
      </c>
      <c r="AF97">
        <f t="shared" si="59"/>
        <v>32.92</v>
      </c>
      <c r="AG97">
        <f t="shared" si="59"/>
        <v>32.673000000000002</v>
      </c>
      <c r="AH97">
        <f t="shared" si="58"/>
        <v>32.771999999999998</v>
      </c>
      <c r="AI97">
        <f t="shared" si="58"/>
        <v>32.515000000000001</v>
      </c>
      <c r="AJ97">
        <f t="shared" si="58"/>
        <v>32.515000000000001</v>
      </c>
      <c r="AK97">
        <f t="shared" si="58"/>
        <v>32.436</v>
      </c>
      <c r="AL97">
        <f t="shared" si="58"/>
        <v>33.078000000000003</v>
      </c>
      <c r="AM97">
        <f t="shared" si="58"/>
        <v>33.661999999999999</v>
      </c>
      <c r="AN97">
        <f t="shared" si="58"/>
        <v>33.968000000000004</v>
      </c>
      <c r="AO97">
        <f t="shared" si="58"/>
        <v>34.244999999999997</v>
      </c>
      <c r="AP97">
        <f t="shared" si="58"/>
        <v>32.97</v>
      </c>
      <c r="AQ97">
        <f t="shared" si="58"/>
        <v>32.871000000000002</v>
      </c>
      <c r="AR97">
        <f t="shared" si="58"/>
        <v>32.979999999999997</v>
      </c>
      <c r="AS97">
        <f t="shared" si="58"/>
        <v>32.683</v>
      </c>
      <c r="AU97" t="s">
        <v>94</v>
      </c>
      <c r="AV97">
        <f t="shared" si="62"/>
        <v>-2.2019038800960702E-4</v>
      </c>
      <c r="AW97">
        <f t="shared" si="62"/>
        <v>-4.0828402366863355E-5</v>
      </c>
      <c r="AX97">
        <f t="shared" si="62"/>
        <v>5.2878616837978839E-5</v>
      </c>
      <c r="AY97">
        <f t="shared" si="62"/>
        <v>1.5484633569739768E-4</v>
      </c>
      <c r="AZ97">
        <f t="shared" si="62"/>
        <v>-2.9944127575369473E-4</v>
      </c>
      <c r="BA97">
        <f t="shared" si="62"/>
        <v>-7.1096445177741674E-5</v>
      </c>
      <c r="BB97">
        <f t="shared" si="62"/>
        <v>-5.3779684573085164E-5</v>
      </c>
      <c r="BC97">
        <f t="shared" si="62"/>
        <v>-7.5030376670716853E-5</v>
      </c>
      <c r="BD97">
        <f t="shared" si="62"/>
        <v>3.0300247911118241E-5</v>
      </c>
      <c r="BE97">
        <f t="shared" si="62"/>
        <v>-7.842060295374036E-5</v>
      </c>
      <c r="BF97">
        <f t="shared" si="62"/>
        <v>0</v>
      </c>
      <c r="BG97">
        <f t="shared" si="62"/>
        <v>-2.4296478548362489E-5</v>
      </c>
      <c r="BH97">
        <f t="shared" si="62"/>
        <v>1.9792822789493249E-4</v>
      </c>
      <c r="BI97">
        <f t="shared" si="61"/>
        <v>1.7655239131749079E-4</v>
      </c>
      <c r="BJ97">
        <f t="shared" si="61"/>
        <v>9.090368962034475E-5</v>
      </c>
      <c r="BK97">
        <f t="shared" si="61"/>
        <v>8.1547338671689201E-5</v>
      </c>
      <c r="BL97">
        <f t="shared" si="60"/>
        <v>-3.7231712658782263E-4</v>
      </c>
      <c r="BM97">
        <f t="shared" si="60"/>
        <v>-3.0027297543220093E-5</v>
      </c>
      <c r="BN97">
        <f t="shared" si="60"/>
        <v>3.3159928204190523E-5</v>
      </c>
      <c r="BO97">
        <f t="shared" si="60"/>
        <v>-9.0054578532443023E-5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-5.433870547727207E-2</v>
      </c>
      <c r="BZ97">
        <f t="shared" si="47"/>
        <v>53</v>
      </c>
      <c r="CA97">
        <f t="shared" si="48"/>
        <v>3</v>
      </c>
      <c r="CB97">
        <f t="shared" si="49"/>
        <v>7.9999999999999988E-2</v>
      </c>
      <c r="CC97">
        <f t="shared" si="50"/>
        <v>0</v>
      </c>
      <c r="CD97">
        <f t="shared" si="51"/>
        <v>0</v>
      </c>
      <c r="CE97">
        <f t="shared" si="52"/>
        <v>1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97.902000000000001</v>
      </c>
      <c r="C98">
        <f>VLOOKUP(CONCATENATE($A98,"_",C$4),assets_m6!$A:$D,4,FALSE)</f>
        <v>96.04</v>
      </c>
      <c r="D98">
        <f>VLOOKUP(CONCATENATE($A98,"_",D$4),assets_m6!$A:$D,4,FALSE)</f>
        <v>96.218000000000004</v>
      </c>
      <c r="E98">
        <f>VLOOKUP(CONCATENATE($A98,"_",E$4),assets_m6!$A:$D,4,FALSE)</f>
        <v>96.534999999999997</v>
      </c>
      <c r="F98">
        <f>VLOOKUP(CONCATENATE($A98,"_",F$4),assets_m6!$A:$D,4,FALSE)</f>
        <v>98.010999999999996</v>
      </c>
      <c r="G98">
        <f>VLOOKUP(CONCATENATE($A98,"_",G$4),assets_m6!$A:$D,4,FALSE)</f>
        <v>94.614000000000004</v>
      </c>
      <c r="H98">
        <f>VLOOKUP(CONCATENATE($A98,"_",H$4),assets_m6!$A:$D,4,FALSE)</f>
        <v>94.188000000000002</v>
      </c>
      <c r="I98">
        <f>VLOOKUP(CONCATENATE($A98,"_",I$4),assets_m6!$A:$D,4,FALSE)</f>
        <v>92.831000000000003</v>
      </c>
      <c r="J98">
        <f>VLOOKUP(CONCATENATE($A98,"_",J$4),assets_m6!$A:$D,4,FALSE)</f>
        <v>92.048000000000002</v>
      </c>
      <c r="K98">
        <f>VLOOKUP(CONCATENATE($A98,"_",K$4),assets_m6!$A:$D,4,FALSE)</f>
        <v>92.177000000000007</v>
      </c>
      <c r="L98">
        <f>VLOOKUP(CONCATENATE($A98,"_",L$4),assets_m6!$A:$D,4,FALSE)</f>
        <v>91.286000000000001</v>
      </c>
      <c r="M98" t="e">
        <f>VLOOKUP(CONCATENATE($A98,"_",M$4),assets_m6!$A:$D,4,FALSE)</f>
        <v>#N/A</v>
      </c>
      <c r="N98">
        <f>VLOOKUP(CONCATENATE($A98,"_",N$4),assets_m6!$A:$D,4,FALSE)</f>
        <v>91.433999999999997</v>
      </c>
      <c r="O98">
        <f>VLOOKUP(CONCATENATE($A98,"_",O$4),assets_m6!$A:$D,4,FALSE)</f>
        <v>92.9</v>
      </c>
      <c r="P98">
        <f>VLOOKUP(CONCATENATE($A98,"_",P$4),assets_m6!$A:$D,4,FALSE)</f>
        <v>93.177999999999997</v>
      </c>
      <c r="Q98">
        <f>VLOOKUP(CONCATENATE($A98,"_",Q$4),assets_m6!$A:$D,4,FALSE)</f>
        <v>94.385999999999996</v>
      </c>
      <c r="R98">
        <f>VLOOKUP(CONCATENATE($A98,"_",R$4),assets_m6!$A:$D,4,FALSE)</f>
        <v>94.95</v>
      </c>
      <c r="S98">
        <f>VLOOKUP(CONCATENATE($A98,"_",S$4),assets_m6!$A:$D,4,FALSE)</f>
        <v>91.375</v>
      </c>
      <c r="T98">
        <f>VLOOKUP(CONCATENATE($A98,"_",T$4),assets_m6!$A:$D,4,FALSE)</f>
        <v>91.195999999999998</v>
      </c>
      <c r="U98">
        <f>VLOOKUP(CONCATENATE($A98,"_",U$4),assets_m6!$A:$D,4,FALSE)</f>
        <v>90.245999999999995</v>
      </c>
      <c r="V98">
        <f>VLOOKUP(CONCATENATE($A98,"_",V$4),assets_m6!$A:$D,4,FALSE)</f>
        <v>88.364000000000004</v>
      </c>
      <c r="X98" t="str">
        <f t="shared" si="44"/>
        <v>XLI</v>
      </c>
      <c r="Y98">
        <f t="shared" si="44"/>
        <v>97.902000000000001</v>
      </c>
      <c r="Z98">
        <f t="shared" si="59"/>
        <v>96.04</v>
      </c>
      <c r="AA98">
        <f t="shared" si="59"/>
        <v>96.218000000000004</v>
      </c>
      <c r="AB98">
        <f t="shared" si="59"/>
        <v>96.534999999999997</v>
      </c>
      <c r="AC98">
        <f t="shared" si="59"/>
        <v>98.010999999999996</v>
      </c>
      <c r="AD98">
        <f t="shared" si="59"/>
        <v>94.614000000000004</v>
      </c>
      <c r="AE98">
        <f t="shared" si="59"/>
        <v>94.188000000000002</v>
      </c>
      <c r="AF98">
        <f t="shared" si="59"/>
        <v>92.831000000000003</v>
      </c>
      <c r="AG98">
        <f t="shared" si="59"/>
        <v>92.048000000000002</v>
      </c>
      <c r="AH98">
        <f t="shared" si="58"/>
        <v>92.177000000000007</v>
      </c>
      <c r="AI98">
        <f t="shared" si="58"/>
        <v>91.286000000000001</v>
      </c>
      <c r="AJ98">
        <f t="shared" si="58"/>
        <v>91.286000000000001</v>
      </c>
      <c r="AK98">
        <f t="shared" si="58"/>
        <v>91.433999999999997</v>
      </c>
      <c r="AL98">
        <f t="shared" si="58"/>
        <v>92.9</v>
      </c>
      <c r="AM98">
        <f t="shared" si="58"/>
        <v>93.177999999999997</v>
      </c>
      <c r="AN98">
        <f t="shared" si="58"/>
        <v>94.385999999999996</v>
      </c>
      <c r="AO98">
        <f t="shared" si="58"/>
        <v>94.95</v>
      </c>
      <c r="AP98">
        <f t="shared" si="58"/>
        <v>91.375</v>
      </c>
      <c r="AQ98">
        <f t="shared" si="58"/>
        <v>91.195999999999998</v>
      </c>
      <c r="AR98">
        <f t="shared" si="58"/>
        <v>90.245999999999995</v>
      </c>
      <c r="AS98">
        <f t="shared" si="58"/>
        <v>88.364000000000004</v>
      </c>
      <c r="AU98" t="s">
        <v>101</v>
      </c>
      <c r="AV98">
        <f t="shared" si="62"/>
        <v>-1.9019019019018968E-4</v>
      </c>
      <c r="AW98">
        <f t="shared" si="62"/>
        <v>1.8533944189920581E-5</v>
      </c>
      <c r="AX98">
        <f t="shared" si="62"/>
        <v>3.2946018416511784E-5</v>
      </c>
      <c r="AY98">
        <f t="shared" si="62"/>
        <v>1.5289791267415957E-4</v>
      </c>
      <c r="AZ98">
        <f t="shared" si="62"/>
        <v>-3.465937496811574E-4</v>
      </c>
      <c r="BA98">
        <f t="shared" si="62"/>
        <v>-4.5025049147060895E-5</v>
      </c>
      <c r="BB98">
        <f t="shared" si="62"/>
        <v>-1.4407355501762424E-4</v>
      </c>
      <c r="BC98">
        <f t="shared" si="62"/>
        <v>-8.4346823798084824E-5</v>
      </c>
      <c r="BD98">
        <f t="shared" si="62"/>
        <v>1.4014427255345568E-5</v>
      </c>
      <c r="BE98">
        <f t="shared" si="62"/>
        <v>-9.6661857079315372E-5</v>
      </c>
      <c r="BF98">
        <f t="shared" si="62"/>
        <v>0</v>
      </c>
      <c r="BG98">
        <f t="shared" si="62"/>
        <v>1.6212781806629289E-5</v>
      </c>
      <c r="BH98">
        <f t="shared" si="62"/>
        <v>1.6033423015508546E-4</v>
      </c>
      <c r="BI98">
        <f t="shared" si="61"/>
        <v>2.9924650161463031E-5</v>
      </c>
      <c r="BJ98">
        <f t="shared" si="61"/>
        <v>1.2964433664598924E-4</v>
      </c>
      <c r="BK98">
        <f t="shared" si="61"/>
        <v>5.9754624626534365E-5</v>
      </c>
      <c r="BL98">
        <f t="shared" si="60"/>
        <v>-3.7651395471300714E-4</v>
      </c>
      <c r="BM98">
        <f t="shared" si="60"/>
        <v>-1.9589603283173961E-5</v>
      </c>
      <c r="BN98">
        <f t="shared" si="60"/>
        <v>-1.0417123558050824E-4</v>
      </c>
      <c r="BO98">
        <f t="shared" si="60"/>
        <v>-2.0854109877445993E-4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-9.7423954566811674E-2</v>
      </c>
      <c r="BZ98">
        <f t="shared" si="47"/>
        <v>17</v>
      </c>
      <c r="CA98">
        <f t="shared" si="48"/>
        <v>1</v>
      </c>
      <c r="CB98">
        <f t="shared" si="49"/>
        <v>0.24</v>
      </c>
      <c r="CC98">
        <f t="shared" si="50"/>
        <v>1</v>
      </c>
      <c r="CD98">
        <f t="shared" si="51"/>
        <v>0</v>
      </c>
      <c r="CE98">
        <f t="shared" si="52"/>
        <v>0</v>
      </c>
      <c r="CF98">
        <f t="shared" si="53"/>
        <v>0</v>
      </c>
      <c r="CG98">
        <f t="shared" si="54"/>
        <v>0</v>
      </c>
      <c r="CI98">
        <f t="shared" si="55"/>
        <v>1</v>
      </c>
      <c r="CJ98">
        <f t="shared" si="56"/>
        <v>1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147.322</v>
      </c>
      <c r="C99">
        <f>VLOOKUP(CONCATENATE($A99,"_",C$4),assets_m6!$A:$D,4,FALSE)</f>
        <v>143.214</v>
      </c>
      <c r="D99">
        <f>VLOOKUP(CONCATENATE($A99,"_",D$4),assets_m6!$A:$D,4,FALSE)</f>
        <v>142.83600000000001</v>
      </c>
      <c r="E99">
        <f>VLOOKUP(CONCATENATE($A99,"_",E$4),assets_m6!$A:$D,4,FALSE)</f>
        <v>142.92599999999999</v>
      </c>
      <c r="F99">
        <f>VLOOKUP(CONCATENATE($A99,"_",F$4),assets_m6!$A:$D,4,FALSE)</f>
        <v>145.34299999999999</v>
      </c>
      <c r="G99">
        <f>VLOOKUP(CONCATENATE($A99,"_",G$4),assets_m6!$A:$D,4,FALSE)</f>
        <v>139.136</v>
      </c>
      <c r="H99">
        <f>VLOOKUP(CONCATENATE($A99,"_",H$4),assets_m6!$A:$D,4,FALSE)</f>
        <v>137.29599999999999</v>
      </c>
      <c r="I99">
        <f>VLOOKUP(CONCATENATE($A99,"_",I$4),assets_m6!$A:$D,4,FALSE)</f>
        <v>135.863</v>
      </c>
      <c r="J99">
        <f>VLOOKUP(CONCATENATE($A99,"_",J$4),assets_m6!$A:$D,4,FALSE)</f>
        <v>134.54</v>
      </c>
      <c r="K99">
        <f>VLOOKUP(CONCATENATE($A99,"_",K$4),assets_m6!$A:$D,4,FALSE)</f>
        <v>133.88399999999999</v>
      </c>
      <c r="L99">
        <f>VLOOKUP(CONCATENATE($A99,"_",L$4),assets_m6!$A:$D,4,FALSE)</f>
        <v>132.143</v>
      </c>
      <c r="M99" t="e">
        <f>VLOOKUP(CONCATENATE($A99,"_",M$4),assets_m6!$A:$D,4,FALSE)</f>
        <v>#N/A</v>
      </c>
      <c r="N99">
        <f>VLOOKUP(CONCATENATE($A99,"_",N$4),assets_m6!$A:$D,4,FALSE)</f>
        <v>131.268</v>
      </c>
      <c r="O99">
        <f>VLOOKUP(CONCATENATE($A99,"_",O$4),assets_m6!$A:$D,4,FALSE)</f>
        <v>133.36699999999999</v>
      </c>
      <c r="P99">
        <f>VLOOKUP(CONCATENATE($A99,"_",P$4),assets_m6!$A:$D,4,FALSE)</f>
        <v>133.82400000000001</v>
      </c>
      <c r="Q99">
        <f>VLOOKUP(CONCATENATE($A99,"_",Q$4),assets_m6!$A:$D,4,FALSE)</f>
        <v>136.47</v>
      </c>
      <c r="R99">
        <f>VLOOKUP(CONCATENATE($A99,"_",R$4),assets_m6!$A:$D,4,FALSE)</f>
        <v>138.65799999999999</v>
      </c>
      <c r="S99">
        <f>VLOOKUP(CONCATENATE($A99,"_",S$4),assets_m6!$A:$D,4,FALSE)</f>
        <v>131.298</v>
      </c>
      <c r="T99">
        <f>VLOOKUP(CONCATENATE($A99,"_",T$4),assets_m6!$A:$D,4,FALSE)</f>
        <v>131.77500000000001</v>
      </c>
      <c r="U99">
        <f>VLOOKUP(CONCATENATE($A99,"_",U$4),assets_m6!$A:$D,4,FALSE)</f>
        <v>128.74199999999999</v>
      </c>
      <c r="V99">
        <f>VLOOKUP(CONCATENATE($A99,"_",V$4),assets_m6!$A:$D,4,FALSE)</f>
        <v>128.02500000000001</v>
      </c>
      <c r="X99" t="str">
        <f t="shared" si="44"/>
        <v>XLK</v>
      </c>
      <c r="Y99">
        <f t="shared" si="44"/>
        <v>147.322</v>
      </c>
      <c r="Z99">
        <f t="shared" si="59"/>
        <v>143.214</v>
      </c>
      <c r="AA99">
        <f t="shared" si="59"/>
        <v>142.83600000000001</v>
      </c>
      <c r="AB99">
        <f t="shared" si="59"/>
        <v>142.92599999999999</v>
      </c>
      <c r="AC99">
        <f t="shared" si="59"/>
        <v>145.34299999999999</v>
      </c>
      <c r="AD99">
        <f t="shared" si="59"/>
        <v>139.136</v>
      </c>
      <c r="AE99">
        <f t="shared" si="59"/>
        <v>137.29599999999999</v>
      </c>
      <c r="AF99">
        <f t="shared" si="59"/>
        <v>135.863</v>
      </c>
      <c r="AG99">
        <f t="shared" si="59"/>
        <v>134.54</v>
      </c>
      <c r="AH99">
        <f t="shared" si="58"/>
        <v>133.88399999999999</v>
      </c>
      <c r="AI99">
        <f t="shared" si="58"/>
        <v>132.143</v>
      </c>
      <c r="AJ99">
        <f t="shared" si="58"/>
        <v>132.143</v>
      </c>
      <c r="AK99">
        <f t="shared" si="58"/>
        <v>131.268</v>
      </c>
      <c r="AL99">
        <f t="shared" si="58"/>
        <v>133.36699999999999</v>
      </c>
      <c r="AM99">
        <f t="shared" si="58"/>
        <v>133.82400000000001</v>
      </c>
      <c r="AN99">
        <f t="shared" si="58"/>
        <v>136.47</v>
      </c>
      <c r="AO99">
        <f t="shared" si="58"/>
        <v>138.65799999999999</v>
      </c>
      <c r="AP99">
        <f t="shared" si="58"/>
        <v>131.298</v>
      </c>
      <c r="AQ99">
        <f t="shared" si="58"/>
        <v>131.77500000000001</v>
      </c>
      <c r="AR99">
        <f t="shared" si="58"/>
        <v>128.74199999999999</v>
      </c>
      <c r="AS99">
        <f t="shared" si="58"/>
        <v>128.02500000000001</v>
      </c>
      <c r="AU99" t="s">
        <v>96</v>
      </c>
      <c r="AV99">
        <f t="shared" si="62"/>
        <v>-2.7884497902553619E-4</v>
      </c>
      <c r="AW99">
        <f t="shared" si="62"/>
        <v>-2.6394067619086534E-5</v>
      </c>
      <c r="AX99">
        <f t="shared" si="62"/>
        <v>6.3009325380138754E-6</v>
      </c>
      <c r="AY99">
        <f t="shared" si="62"/>
        <v>1.691084897079609E-4</v>
      </c>
      <c r="AZ99">
        <f t="shared" si="62"/>
        <v>-4.2705875067942689E-4</v>
      </c>
      <c r="BA99">
        <f t="shared" si="62"/>
        <v>-1.322447102115918E-4</v>
      </c>
      <c r="BB99">
        <f t="shared" si="62"/>
        <v>-1.0437303344598479E-4</v>
      </c>
      <c r="BC99">
        <f t="shared" si="62"/>
        <v>-9.7377505281055738E-5</v>
      </c>
      <c r="BD99">
        <f t="shared" si="62"/>
        <v>-4.8758733462167829E-5</v>
      </c>
      <c r="BE99">
        <f t="shared" si="62"/>
        <v>-1.3003794329419392E-4</v>
      </c>
      <c r="BF99">
        <f t="shared" si="62"/>
        <v>0</v>
      </c>
      <c r="BG99">
        <f t="shared" si="62"/>
        <v>-6.6216144631195005E-5</v>
      </c>
      <c r="BH99">
        <f t="shared" si="62"/>
        <v>1.5990188012310612E-4</v>
      </c>
      <c r="BI99">
        <f t="shared" si="61"/>
        <v>3.4266347747195487E-5</v>
      </c>
      <c r="BJ99">
        <f t="shared" si="61"/>
        <v>1.9772238163558005E-4</v>
      </c>
      <c r="BK99">
        <f t="shared" si="61"/>
        <v>1.6032827727705638E-4</v>
      </c>
      <c r="BL99">
        <f t="shared" si="60"/>
        <v>-5.3080240591959983E-4</v>
      </c>
      <c r="BM99">
        <f t="shared" si="60"/>
        <v>3.6329570899785519E-5</v>
      </c>
      <c r="BN99">
        <f t="shared" si="60"/>
        <v>-2.301650540694377E-4</v>
      </c>
      <c r="BO99">
        <f t="shared" si="60"/>
        <v>-5.5692780910657334E-5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-0.13098518890593391</v>
      </c>
      <c r="BZ99">
        <f t="shared" si="47"/>
        <v>8</v>
      </c>
      <c r="CA99">
        <f t="shared" si="48"/>
        <v>1</v>
      </c>
      <c r="CB99">
        <f t="shared" si="49"/>
        <v>0.24</v>
      </c>
      <c r="CC99">
        <f t="shared" si="50"/>
        <v>1</v>
      </c>
      <c r="CD99">
        <f t="shared" si="51"/>
        <v>0</v>
      </c>
      <c r="CE99">
        <f t="shared" si="52"/>
        <v>0</v>
      </c>
      <c r="CF99">
        <f t="shared" si="53"/>
        <v>0</v>
      </c>
      <c r="CG99">
        <f t="shared" si="54"/>
        <v>0</v>
      </c>
      <c r="CI99">
        <f t="shared" si="55"/>
        <v>1</v>
      </c>
      <c r="CJ99">
        <f t="shared" si="56"/>
        <v>1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75.869</v>
      </c>
      <c r="C100">
        <f>VLOOKUP(CONCATENATE($A100,"_",C$4),assets_m6!$A:$D,4,FALSE)</f>
        <v>75.099999999999994</v>
      </c>
      <c r="D100">
        <f>VLOOKUP(CONCATENATE($A100,"_",D$4),assets_m6!$A:$D,4,FALSE)</f>
        <v>74.774000000000001</v>
      </c>
      <c r="E100">
        <f>VLOOKUP(CONCATENATE($A100,"_",E$4),assets_m6!$A:$D,4,FALSE)</f>
        <v>74.962000000000003</v>
      </c>
      <c r="F100">
        <f>VLOOKUP(CONCATENATE($A100,"_",F$4),assets_m6!$A:$D,4,FALSE)</f>
        <v>75.307000000000002</v>
      </c>
      <c r="G100">
        <f>VLOOKUP(CONCATENATE($A100,"_",G$4),assets_m6!$A:$D,4,FALSE)</f>
        <v>73.442999999999998</v>
      </c>
      <c r="H100">
        <f>VLOOKUP(CONCATENATE($A100,"_",H$4),assets_m6!$A:$D,4,FALSE)</f>
        <v>73.323999999999998</v>
      </c>
      <c r="I100">
        <f>VLOOKUP(CONCATENATE($A100,"_",I$4),assets_m6!$A:$D,4,FALSE)</f>
        <v>72.564999999999998</v>
      </c>
      <c r="J100">
        <f>VLOOKUP(CONCATENATE($A100,"_",J$4),assets_m6!$A:$D,4,FALSE)</f>
        <v>72.120999999999995</v>
      </c>
      <c r="K100">
        <f>VLOOKUP(CONCATENATE($A100,"_",K$4),assets_m6!$A:$D,4,FALSE)</f>
        <v>72.525000000000006</v>
      </c>
      <c r="L100">
        <f>VLOOKUP(CONCATENATE($A100,"_",L$4),assets_m6!$A:$D,4,FALSE)</f>
        <v>71.578000000000003</v>
      </c>
      <c r="M100" t="e">
        <f>VLOOKUP(CONCATENATE($A100,"_",M$4),assets_m6!$A:$D,4,FALSE)</f>
        <v>#N/A</v>
      </c>
      <c r="N100">
        <f>VLOOKUP(CONCATENATE($A100,"_",N$4),assets_m6!$A:$D,4,FALSE)</f>
        <v>71.174000000000007</v>
      </c>
      <c r="O100">
        <f>VLOOKUP(CONCATENATE($A100,"_",O$4),assets_m6!$A:$D,4,FALSE)</f>
        <v>72.456000000000003</v>
      </c>
      <c r="P100">
        <f>VLOOKUP(CONCATENATE($A100,"_",P$4),assets_m6!$A:$D,4,FALSE)</f>
        <v>72.269000000000005</v>
      </c>
      <c r="Q100">
        <f>VLOOKUP(CONCATENATE($A100,"_",Q$4),assets_m6!$A:$D,4,FALSE)</f>
        <v>72.978999999999999</v>
      </c>
      <c r="R100">
        <f>VLOOKUP(CONCATENATE($A100,"_",R$4),assets_m6!$A:$D,4,FALSE)</f>
        <v>73.265000000000001</v>
      </c>
      <c r="S100">
        <f>VLOOKUP(CONCATENATE($A100,"_",S$4),assets_m6!$A:$D,4,FALSE)</f>
        <v>70.819000000000003</v>
      </c>
      <c r="T100">
        <f>VLOOKUP(CONCATENATE($A100,"_",T$4),assets_m6!$A:$D,4,FALSE)</f>
        <v>70.789000000000001</v>
      </c>
      <c r="U100">
        <f>VLOOKUP(CONCATENATE($A100,"_",U$4),assets_m6!$A:$D,4,FALSE)</f>
        <v>70.197000000000003</v>
      </c>
      <c r="V100">
        <f>VLOOKUP(CONCATENATE($A100,"_",V$4),assets_m6!$A:$D,4,FALSE)</f>
        <v>70.364999999999995</v>
      </c>
      <c r="X100" t="str">
        <f t="shared" si="44"/>
        <v>XLP</v>
      </c>
      <c r="Y100">
        <f t="shared" si="44"/>
        <v>75.869</v>
      </c>
      <c r="Z100">
        <f t="shared" si="59"/>
        <v>75.099999999999994</v>
      </c>
      <c r="AA100">
        <f t="shared" si="59"/>
        <v>74.774000000000001</v>
      </c>
      <c r="AB100">
        <f t="shared" si="59"/>
        <v>74.962000000000003</v>
      </c>
      <c r="AC100">
        <f t="shared" si="59"/>
        <v>75.307000000000002</v>
      </c>
      <c r="AD100">
        <f t="shared" si="59"/>
        <v>73.442999999999998</v>
      </c>
      <c r="AE100">
        <f t="shared" si="59"/>
        <v>73.323999999999998</v>
      </c>
      <c r="AF100">
        <f t="shared" si="59"/>
        <v>72.564999999999998</v>
      </c>
      <c r="AG100">
        <f t="shared" si="59"/>
        <v>72.120999999999995</v>
      </c>
      <c r="AH100">
        <f t="shared" si="58"/>
        <v>72.525000000000006</v>
      </c>
      <c r="AI100">
        <f t="shared" si="58"/>
        <v>71.578000000000003</v>
      </c>
      <c r="AJ100">
        <f t="shared" si="58"/>
        <v>71.578000000000003</v>
      </c>
      <c r="AK100">
        <f t="shared" si="58"/>
        <v>71.174000000000007</v>
      </c>
      <c r="AL100">
        <f t="shared" si="58"/>
        <v>72.456000000000003</v>
      </c>
      <c r="AM100">
        <f t="shared" si="58"/>
        <v>72.269000000000005</v>
      </c>
      <c r="AN100">
        <f t="shared" si="58"/>
        <v>72.978999999999999</v>
      </c>
      <c r="AO100">
        <f t="shared" si="58"/>
        <v>73.265000000000001</v>
      </c>
      <c r="AP100">
        <f t="shared" si="58"/>
        <v>70.819000000000003</v>
      </c>
      <c r="AQ100">
        <f t="shared" si="58"/>
        <v>70.789000000000001</v>
      </c>
      <c r="AR100">
        <f t="shared" si="58"/>
        <v>70.197000000000003</v>
      </c>
      <c r="AS100">
        <f t="shared" si="58"/>
        <v>70.364999999999995</v>
      </c>
      <c r="AU100" t="s">
        <v>93</v>
      </c>
      <c r="AV100">
        <f t="shared" si="62"/>
        <v>-1.0135892129855481E-4</v>
      </c>
      <c r="AW100">
        <f t="shared" si="62"/>
        <v>-4.34087882822894E-5</v>
      </c>
      <c r="AX100">
        <f t="shared" si="62"/>
        <v>2.5142429186615989E-5</v>
      </c>
      <c r="AY100">
        <f t="shared" si="62"/>
        <v>4.6023318481363734E-5</v>
      </c>
      <c r="AZ100">
        <f t="shared" si="62"/>
        <v>-2.475201508491912E-4</v>
      </c>
      <c r="BA100">
        <f t="shared" si="62"/>
        <v>-1.6203041814740652E-5</v>
      </c>
      <c r="BB100">
        <f t="shared" si="62"/>
        <v>-1.0351317440401511E-4</v>
      </c>
      <c r="BC100">
        <f t="shared" si="62"/>
        <v>-6.118652242816821E-5</v>
      </c>
      <c r="BD100">
        <f t="shared" si="62"/>
        <v>5.6016971478489017E-5</v>
      </c>
      <c r="BE100">
        <f t="shared" si="62"/>
        <v>-1.3057566356428855E-4</v>
      </c>
      <c r="BF100">
        <f t="shared" si="62"/>
        <v>0</v>
      </c>
      <c r="BG100">
        <f t="shared" si="62"/>
        <v>-5.6441923496045766E-5</v>
      </c>
      <c r="BH100">
        <f t="shared" si="62"/>
        <v>1.8012195464635911E-4</v>
      </c>
      <c r="BI100">
        <f t="shared" si="61"/>
        <v>-2.5808766699789886E-5</v>
      </c>
      <c r="BJ100">
        <f t="shared" si="61"/>
        <v>9.8244060385503296E-5</v>
      </c>
      <c r="BK100">
        <f t="shared" si="61"/>
        <v>3.9189355842091748E-5</v>
      </c>
      <c r="BL100">
        <f t="shared" si="60"/>
        <v>-3.3385654814713684E-4</v>
      </c>
      <c r="BM100">
        <f t="shared" si="60"/>
        <v>-4.2361513153251436E-6</v>
      </c>
      <c r="BN100">
        <f t="shared" si="60"/>
        <v>-8.3628812386105008E-5</v>
      </c>
      <c r="BO100">
        <f t="shared" si="60"/>
        <v>2.3932646694302056E-5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-7.2546099197300679E-2</v>
      </c>
      <c r="BZ100">
        <f t="shared" si="47"/>
        <v>37</v>
      </c>
      <c r="CA100">
        <f t="shared" si="48"/>
        <v>2</v>
      </c>
      <c r="CB100">
        <f t="shared" si="49"/>
        <v>0.11999999999999997</v>
      </c>
      <c r="CC100">
        <f t="shared" si="50"/>
        <v>0</v>
      </c>
      <c r="CD100">
        <f t="shared" si="51"/>
        <v>1</v>
      </c>
      <c r="CE100">
        <f t="shared" si="52"/>
        <v>0</v>
      </c>
      <c r="CF100">
        <f t="shared" si="53"/>
        <v>0</v>
      </c>
      <c r="CG100">
        <f t="shared" si="54"/>
        <v>0</v>
      </c>
      <c r="CI100">
        <f t="shared" si="55"/>
        <v>0</v>
      </c>
      <c r="CJ100">
        <f t="shared" si="56"/>
        <v>1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76.55</v>
      </c>
      <c r="C101">
        <f>VLOOKUP(CONCATENATE($A101,"_",C$4),assets_m6!$A:$D,4,FALSE)</f>
        <v>75.506</v>
      </c>
      <c r="D101">
        <f>VLOOKUP(CONCATENATE($A101,"_",D$4),assets_m6!$A:$D,4,FALSE)</f>
        <v>75.052999999999997</v>
      </c>
      <c r="E101">
        <f>VLOOKUP(CONCATENATE($A101,"_",E$4),assets_m6!$A:$D,4,FALSE)</f>
        <v>75.289000000000001</v>
      </c>
      <c r="F101">
        <f>VLOOKUP(CONCATENATE($A101,"_",F$4),assets_m6!$A:$D,4,FALSE)</f>
        <v>75.751999999999995</v>
      </c>
      <c r="G101">
        <f>VLOOKUP(CONCATENATE($A101,"_",G$4),assets_m6!$A:$D,4,FALSE)</f>
        <v>74.59</v>
      </c>
      <c r="H101">
        <f>VLOOKUP(CONCATENATE($A101,"_",H$4),assets_m6!$A:$D,4,FALSE)</f>
        <v>74.816000000000003</v>
      </c>
      <c r="I101">
        <f>VLOOKUP(CONCATENATE($A101,"_",I$4),assets_m6!$A:$D,4,FALSE)</f>
        <v>73.722999999999999</v>
      </c>
      <c r="J101">
        <f>VLOOKUP(CONCATENATE($A101,"_",J$4),assets_m6!$A:$D,4,FALSE)</f>
        <v>73.239999999999995</v>
      </c>
      <c r="K101">
        <f>VLOOKUP(CONCATENATE($A101,"_",K$4),assets_m6!$A:$D,4,FALSE)</f>
        <v>74.293999999999997</v>
      </c>
      <c r="L101">
        <f>VLOOKUP(CONCATENATE($A101,"_",L$4),assets_m6!$A:$D,4,FALSE)</f>
        <v>73.495999999999995</v>
      </c>
      <c r="M101" t="e">
        <f>VLOOKUP(CONCATENATE($A101,"_",M$4),assets_m6!$A:$D,4,FALSE)</f>
        <v>#N/A</v>
      </c>
      <c r="N101">
        <f>VLOOKUP(CONCATENATE($A101,"_",N$4),assets_m6!$A:$D,4,FALSE)</f>
        <v>73.683000000000007</v>
      </c>
      <c r="O101">
        <f>VLOOKUP(CONCATENATE($A101,"_",O$4),assets_m6!$A:$D,4,FALSE)</f>
        <v>75.989000000000004</v>
      </c>
      <c r="P101">
        <f>VLOOKUP(CONCATENATE($A101,"_",P$4),assets_m6!$A:$D,4,FALSE)</f>
        <v>75.930000000000007</v>
      </c>
      <c r="Q101">
        <f>VLOOKUP(CONCATENATE($A101,"_",Q$4),assets_m6!$A:$D,4,FALSE)</f>
        <v>76.234999999999999</v>
      </c>
      <c r="R101">
        <f>VLOOKUP(CONCATENATE($A101,"_",R$4),assets_m6!$A:$D,4,FALSE)</f>
        <v>76.963999999999999</v>
      </c>
      <c r="S101">
        <f>VLOOKUP(CONCATENATE($A101,"_",S$4),assets_m6!$A:$D,4,FALSE)</f>
        <v>74.915000000000006</v>
      </c>
      <c r="T101">
        <f>VLOOKUP(CONCATENATE($A101,"_",T$4),assets_m6!$A:$D,4,FALSE)</f>
        <v>75.525999999999996</v>
      </c>
      <c r="U101">
        <f>VLOOKUP(CONCATENATE($A101,"_",U$4),assets_m6!$A:$D,4,FALSE)</f>
        <v>73.644000000000005</v>
      </c>
      <c r="V101">
        <f>VLOOKUP(CONCATENATE($A101,"_",V$4),assets_m6!$A:$D,4,FALSE)</f>
        <v>73.367999999999995</v>
      </c>
      <c r="X101" t="str">
        <f t="shared" si="44"/>
        <v>XLU</v>
      </c>
      <c r="Y101">
        <f t="shared" si="44"/>
        <v>76.55</v>
      </c>
      <c r="Z101">
        <f t="shared" si="59"/>
        <v>75.506</v>
      </c>
      <c r="AA101">
        <f t="shared" si="59"/>
        <v>75.052999999999997</v>
      </c>
      <c r="AB101">
        <f t="shared" si="59"/>
        <v>75.289000000000001</v>
      </c>
      <c r="AC101">
        <f t="shared" si="59"/>
        <v>75.751999999999995</v>
      </c>
      <c r="AD101">
        <f t="shared" si="59"/>
        <v>74.59</v>
      </c>
      <c r="AE101">
        <f t="shared" si="59"/>
        <v>74.816000000000003</v>
      </c>
      <c r="AF101">
        <f t="shared" si="59"/>
        <v>73.722999999999999</v>
      </c>
      <c r="AG101">
        <f t="shared" si="59"/>
        <v>73.239999999999995</v>
      </c>
      <c r="AH101">
        <f t="shared" si="58"/>
        <v>74.293999999999997</v>
      </c>
      <c r="AI101">
        <f t="shared" si="58"/>
        <v>73.495999999999995</v>
      </c>
      <c r="AJ101">
        <f t="shared" si="58"/>
        <v>73.495999999999995</v>
      </c>
      <c r="AK101">
        <f t="shared" si="58"/>
        <v>73.683000000000007</v>
      </c>
      <c r="AL101">
        <f t="shared" si="58"/>
        <v>75.989000000000004</v>
      </c>
      <c r="AM101">
        <f t="shared" si="58"/>
        <v>75.930000000000007</v>
      </c>
      <c r="AN101">
        <f t="shared" si="58"/>
        <v>76.234999999999999</v>
      </c>
      <c r="AO101">
        <f t="shared" si="58"/>
        <v>76.963999999999999</v>
      </c>
      <c r="AP101">
        <f t="shared" si="58"/>
        <v>74.915000000000006</v>
      </c>
      <c r="AQ101">
        <f t="shared" si="58"/>
        <v>75.525999999999996</v>
      </c>
      <c r="AR101">
        <f t="shared" si="58"/>
        <v>73.644000000000005</v>
      </c>
      <c r="AS101">
        <f t="shared" si="58"/>
        <v>73.367999999999995</v>
      </c>
      <c r="AU101" t="s">
        <v>99</v>
      </c>
      <c r="AV101">
        <f t="shared" si="62"/>
        <v>-1.3638145003265801E-4</v>
      </c>
      <c r="AW101">
        <f t="shared" si="62"/>
        <v>-5.9995232166980503E-5</v>
      </c>
      <c r="AX101">
        <f t="shared" si="62"/>
        <v>3.1444445924880313E-5</v>
      </c>
      <c r="AY101">
        <f t="shared" si="62"/>
        <v>6.1496367331216235E-5</v>
      </c>
      <c r="AZ101">
        <f t="shared" si="62"/>
        <v>-1.533952898933351E-4</v>
      </c>
      <c r="BA101">
        <f t="shared" si="62"/>
        <v>3.0298967690038754E-5</v>
      </c>
      <c r="BB101">
        <f t="shared" si="62"/>
        <v>-1.4609174508126651E-4</v>
      </c>
      <c r="BC101">
        <f t="shared" si="62"/>
        <v>-6.5515510763263036E-5</v>
      </c>
      <c r="BD101">
        <f t="shared" si="62"/>
        <v>1.4391043145821984E-4</v>
      </c>
      <c r="BE101">
        <f t="shared" si="62"/>
        <v>-1.0741109645462646E-4</v>
      </c>
      <c r="BF101">
        <f t="shared" si="62"/>
        <v>0</v>
      </c>
      <c r="BG101">
        <f t="shared" si="62"/>
        <v>2.5443561554371918E-5</v>
      </c>
      <c r="BH101">
        <f t="shared" si="62"/>
        <v>3.1296228438038585E-4</v>
      </c>
      <c r="BI101">
        <f t="shared" si="61"/>
        <v>-7.7642816723469836E-6</v>
      </c>
      <c r="BJ101">
        <f t="shared" si="61"/>
        <v>4.0168576320294031E-5</v>
      </c>
      <c r="BK101">
        <f t="shared" si="61"/>
        <v>9.5625368925034328E-5</v>
      </c>
      <c r="BL101">
        <f t="shared" si="60"/>
        <v>-2.6622836650901625E-4</v>
      </c>
      <c r="BM101">
        <f t="shared" si="60"/>
        <v>8.1559100313687515E-5</v>
      </c>
      <c r="BN101">
        <f t="shared" si="60"/>
        <v>-2.4918571088101992E-4</v>
      </c>
      <c r="BO101">
        <f t="shared" si="60"/>
        <v>-3.7477594916084197E-5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-4.1567602873938632E-2</v>
      </c>
      <c r="BZ101">
        <f t="shared" si="47"/>
        <v>70</v>
      </c>
      <c r="CA101">
        <f t="shared" si="48"/>
        <v>4</v>
      </c>
      <c r="CB101">
        <f t="shared" si="49"/>
        <v>0.12000000000000002</v>
      </c>
      <c r="CC101">
        <f t="shared" si="50"/>
        <v>0</v>
      </c>
      <c r="CD101">
        <f t="shared" si="51"/>
        <v>0</v>
      </c>
      <c r="CE101">
        <f t="shared" si="52"/>
        <v>0</v>
      </c>
      <c r="CF101">
        <f t="shared" si="53"/>
        <v>1</v>
      </c>
      <c r="CG101">
        <f t="shared" si="54"/>
        <v>0</v>
      </c>
      <c r="CI101">
        <f t="shared" si="55"/>
        <v>0</v>
      </c>
      <c r="CJ101">
        <f t="shared" si="56"/>
        <v>0</v>
      </c>
      <c r="CK101">
        <f t="shared" si="56"/>
        <v>0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131.84899999999999</v>
      </c>
      <c r="C102">
        <f>VLOOKUP(CONCATENATE($A102,"_",C$4),assets_m6!$A:$D,4,FALSE)</f>
        <v>130.12299999999999</v>
      </c>
      <c r="D102">
        <f>VLOOKUP(CONCATENATE($A102,"_",D$4),assets_m6!$A:$D,4,FALSE)</f>
        <v>128.30799999999999</v>
      </c>
      <c r="E102">
        <f>VLOOKUP(CONCATENATE($A102,"_",E$4),assets_m6!$A:$D,4,FALSE)</f>
        <v>128.46700000000001</v>
      </c>
      <c r="F102">
        <f>VLOOKUP(CONCATENATE($A102,"_",F$4),assets_m6!$A:$D,4,FALSE)</f>
        <v>129.88499999999999</v>
      </c>
      <c r="G102">
        <f>VLOOKUP(CONCATENATE($A102,"_",G$4),assets_m6!$A:$D,4,FALSE)</f>
        <v>126.265</v>
      </c>
      <c r="H102">
        <f>VLOOKUP(CONCATENATE($A102,"_",H$4),assets_m6!$A:$D,4,FALSE)</f>
        <v>125.38200000000001</v>
      </c>
      <c r="I102">
        <f>VLOOKUP(CONCATENATE($A102,"_",I$4),assets_m6!$A:$D,4,FALSE)</f>
        <v>124.548</v>
      </c>
      <c r="J102">
        <f>VLOOKUP(CONCATENATE($A102,"_",J$4),assets_m6!$A:$D,4,FALSE)</f>
        <v>123.755</v>
      </c>
      <c r="K102">
        <f>VLOOKUP(CONCATENATE($A102,"_",K$4),assets_m6!$A:$D,4,FALSE)</f>
        <v>125.788</v>
      </c>
      <c r="L102">
        <f>VLOOKUP(CONCATENATE($A102,"_",L$4),assets_m6!$A:$D,4,FALSE)</f>
        <v>123.983</v>
      </c>
      <c r="M102" t="e">
        <f>VLOOKUP(CONCATENATE($A102,"_",M$4),assets_m6!$A:$D,4,FALSE)</f>
        <v>#N/A</v>
      </c>
      <c r="N102">
        <f>VLOOKUP(CONCATENATE($A102,"_",N$4),assets_m6!$A:$D,4,FALSE)</f>
        <v>124.102</v>
      </c>
      <c r="O102">
        <f>VLOOKUP(CONCATENATE($A102,"_",O$4),assets_m6!$A:$D,4,FALSE)</f>
        <v>126.126</v>
      </c>
      <c r="P102">
        <f>VLOOKUP(CONCATENATE($A102,"_",P$4),assets_m6!$A:$D,4,FALSE)</f>
        <v>128.31800000000001</v>
      </c>
      <c r="Q102">
        <f>VLOOKUP(CONCATENATE($A102,"_",Q$4),assets_m6!$A:$D,4,FALSE)</f>
        <v>129.44900000000001</v>
      </c>
      <c r="R102">
        <f>VLOOKUP(CONCATENATE($A102,"_",R$4),assets_m6!$A:$D,4,FALSE)</f>
        <v>130.31200000000001</v>
      </c>
      <c r="S102">
        <f>VLOOKUP(CONCATENATE($A102,"_",S$4),assets_m6!$A:$D,4,FALSE)</f>
        <v>126.00700000000001</v>
      </c>
      <c r="T102">
        <f>VLOOKUP(CONCATENATE($A102,"_",T$4),assets_m6!$A:$D,4,FALSE)</f>
        <v>126.07599999999999</v>
      </c>
      <c r="U102">
        <f>VLOOKUP(CONCATENATE($A102,"_",U$4),assets_m6!$A:$D,4,FALSE)</f>
        <v>126.78</v>
      </c>
      <c r="V102">
        <f>VLOOKUP(CONCATENATE($A102,"_",V$4),assets_m6!$A:$D,4,FALSE)</f>
        <v>126.423</v>
      </c>
      <c r="X102" t="str">
        <f t="shared" si="44"/>
        <v>XLV</v>
      </c>
      <c r="Y102">
        <f t="shared" si="44"/>
        <v>131.84899999999999</v>
      </c>
      <c r="Z102">
        <f t="shared" si="59"/>
        <v>130.12299999999999</v>
      </c>
      <c r="AA102">
        <f t="shared" si="59"/>
        <v>128.30799999999999</v>
      </c>
      <c r="AB102">
        <f t="shared" si="59"/>
        <v>128.46700000000001</v>
      </c>
      <c r="AC102">
        <f t="shared" si="59"/>
        <v>129.88499999999999</v>
      </c>
      <c r="AD102">
        <f t="shared" si="59"/>
        <v>126.265</v>
      </c>
      <c r="AE102">
        <f t="shared" si="59"/>
        <v>125.38200000000001</v>
      </c>
      <c r="AF102">
        <f t="shared" si="59"/>
        <v>124.548</v>
      </c>
      <c r="AG102">
        <f t="shared" si="59"/>
        <v>123.755</v>
      </c>
      <c r="AH102">
        <f t="shared" si="58"/>
        <v>125.788</v>
      </c>
      <c r="AI102">
        <f t="shared" si="58"/>
        <v>123.983</v>
      </c>
      <c r="AJ102">
        <f t="shared" si="58"/>
        <v>123.983</v>
      </c>
      <c r="AK102">
        <f t="shared" ref="AK102:AS104" si="64">IFERROR(N102,AJ102)</f>
        <v>124.102</v>
      </c>
      <c r="AL102">
        <f t="shared" si="64"/>
        <v>126.126</v>
      </c>
      <c r="AM102">
        <f t="shared" si="64"/>
        <v>128.31800000000001</v>
      </c>
      <c r="AN102">
        <f t="shared" si="64"/>
        <v>129.44900000000001</v>
      </c>
      <c r="AO102">
        <f t="shared" si="64"/>
        <v>130.31200000000001</v>
      </c>
      <c r="AP102">
        <f t="shared" si="64"/>
        <v>126.00700000000001</v>
      </c>
      <c r="AQ102">
        <f t="shared" si="64"/>
        <v>126.07599999999999</v>
      </c>
      <c r="AR102">
        <f t="shared" si="64"/>
        <v>126.78</v>
      </c>
      <c r="AS102">
        <f t="shared" si="64"/>
        <v>126.423</v>
      </c>
      <c r="AU102" t="s">
        <v>98</v>
      </c>
      <c r="AV102">
        <f t="shared" si="62"/>
        <v>-1.3090732580451874E-4</v>
      </c>
      <c r="AW102">
        <f t="shared" si="62"/>
        <v>-1.3948341184878907E-4</v>
      </c>
      <c r="AX102">
        <f t="shared" si="62"/>
        <v>1.2392056613774686E-5</v>
      </c>
      <c r="AY102">
        <f t="shared" si="62"/>
        <v>1.1037854079257536E-4</v>
      </c>
      <c r="AZ102">
        <f t="shared" si="62"/>
        <v>-2.7870808792393199E-4</v>
      </c>
      <c r="BA102">
        <f t="shared" si="62"/>
        <v>-6.9932285273036524E-5</v>
      </c>
      <c r="BB102">
        <f t="shared" si="62"/>
        <v>-6.6516724888740259E-5</v>
      </c>
      <c r="BC102">
        <f t="shared" si="62"/>
        <v>-6.3670231557311742E-5</v>
      </c>
      <c r="BD102">
        <f t="shared" si="62"/>
        <v>1.6427619086097542E-4</v>
      </c>
      <c r="BE102">
        <f t="shared" si="62"/>
        <v>-1.434954049670869E-4</v>
      </c>
      <c r="BF102">
        <f t="shared" si="62"/>
        <v>0</v>
      </c>
      <c r="BG102">
        <f t="shared" si="62"/>
        <v>9.5980900607341137E-6</v>
      </c>
      <c r="BH102">
        <f t="shared" si="62"/>
        <v>1.6309165041659287E-4</v>
      </c>
      <c r="BI102">
        <f t="shared" si="61"/>
        <v>1.7379445950874582E-4</v>
      </c>
      <c r="BJ102">
        <f t="shared" si="61"/>
        <v>8.814040119079164E-5</v>
      </c>
      <c r="BK102">
        <f t="shared" si="61"/>
        <v>6.6667181670001271E-5</v>
      </c>
      <c r="BL102">
        <f t="shared" si="60"/>
        <v>-3.3036097980232107E-4</v>
      </c>
      <c r="BM102">
        <f t="shared" si="60"/>
        <v>5.4758862602862066E-6</v>
      </c>
      <c r="BN102">
        <f t="shared" si="60"/>
        <v>5.5839335004283745E-5</v>
      </c>
      <c r="BO102">
        <f t="shared" si="60"/>
        <v>-2.8159015617605248E-5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-4.1153137301003333E-2</v>
      </c>
      <c r="BZ102">
        <f t="shared" si="47"/>
        <v>72</v>
      </c>
      <c r="CA102">
        <f t="shared" si="48"/>
        <v>4</v>
      </c>
      <c r="CB102">
        <f t="shared" si="49"/>
        <v>0.12000000000000002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1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166.72300000000001</v>
      </c>
      <c r="C103">
        <f>VLOOKUP(CONCATENATE($A103,"_",C$4),assets_m6!$A:$D,4,FALSE)</f>
        <v>162.096</v>
      </c>
      <c r="D103">
        <f>VLOOKUP(CONCATENATE($A103,"_",D$4),assets_m6!$A:$D,4,FALSE)</f>
        <v>162.553</v>
      </c>
      <c r="E103">
        <f>VLOOKUP(CONCATENATE($A103,"_",E$4),assets_m6!$A:$D,4,FALSE)</f>
        <v>163.25</v>
      </c>
      <c r="F103">
        <f>VLOOKUP(CONCATENATE($A103,"_",F$4),assets_m6!$A:$D,4,FALSE)</f>
        <v>165.20099999999999</v>
      </c>
      <c r="G103">
        <f>VLOOKUP(CONCATENATE($A103,"_",G$4),assets_m6!$A:$D,4,FALSE)</f>
        <v>158.911</v>
      </c>
      <c r="H103">
        <f>VLOOKUP(CONCATENATE($A103,"_",H$4),assets_m6!$A:$D,4,FALSE)</f>
        <v>158.065</v>
      </c>
      <c r="I103">
        <f>VLOOKUP(CONCATENATE($A103,"_",I$4),assets_m6!$A:$D,4,FALSE)</f>
        <v>156.304</v>
      </c>
      <c r="J103">
        <f>VLOOKUP(CONCATENATE($A103,"_",J$4),assets_m6!$A:$D,4,FALSE)</f>
        <v>154.761</v>
      </c>
      <c r="K103">
        <f>VLOOKUP(CONCATENATE($A103,"_",K$4),assets_m6!$A:$D,4,FALSE)</f>
        <v>156.17400000000001</v>
      </c>
      <c r="L103">
        <f>VLOOKUP(CONCATENATE($A103,"_",L$4),assets_m6!$A:$D,4,FALSE)</f>
        <v>154.74100000000001</v>
      </c>
      <c r="M103" t="e">
        <f>VLOOKUP(CONCATENATE($A103,"_",M$4),assets_m6!$A:$D,4,FALSE)</f>
        <v>#N/A</v>
      </c>
      <c r="N103">
        <f>VLOOKUP(CONCATENATE($A103,"_",N$4),assets_m6!$A:$D,4,FALSE)</f>
        <v>154.423</v>
      </c>
      <c r="O103">
        <f>VLOOKUP(CONCATENATE($A103,"_",O$4),assets_m6!$A:$D,4,FALSE)</f>
        <v>159.16</v>
      </c>
      <c r="P103">
        <f>VLOOKUP(CONCATENATE($A103,"_",P$4),assets_m6!$A:$D,4,FALSE)</f>
        <v>160.643</v>
      </c>
      <c r="Q103">
        <f>VLOOKUP(CONCATENATE($A103,"_",Q$4),assets_m6!$A:$D,4,FALSE)</f>
        <v>163.68799999999999</v>
      </c>
      <c r="R103">
        <f>VLOOKUP(CONCATENATE($A103,"_",R$4),assets_m6!$A:$D,4,FALSE)</f>
        <v>165.798</v>
      </c>
      <c r="S103">
        <f>VLOOKUP(CONCATENATE($A103,"_",S$4),assets_m6!$A:$D,4,FALSE)</f>
        <v>157.249</v>
      </c>
      <c r="T103">
        <f>VLOOKUP(CONCATENATE($A103,"_",T$4),assets_m6!$A:$D,4,FALSE)</f>
        <v>159.26900000000001</v>
      </c>
      <c r="U103">
        <f>VLOOKUP(CONCATENATE($A103,"_",U$4),assets_m6!$A:$D,4,FALSE)</f>
        <v>158.453</v>
      </c>
      <c r="V103">
        <f>VLOOKUP(CONCATENATE($A103,"_",V$4),assets_m6!$A:$D,4,FALSE)</f>
        <v>157.179</v>
      </c>
      <c r="X103" t="str">
        <f t="shared" si="44"/>
        <v>XLY</v>
      </c>
      <c r="Y103">
        <f t="shared" si="44"/>
        <v>166.72300000000001</v>
      </c>
      <c r="Z103">
        <f t="shared" si="59"/>
        <v>162.096</v>
      </c>
      <c r="AA103">
        <f t="shared" si="59"/>
        <v>162.553</v>
      </c>
      <c r="AB103">
        <f t="shared" si="59"/>
        <v>163.25</v>
      </c>
      <c r="AC103">
        <f t="shared" si="59"/>
        <v>165.20099999999999</v>
      </c>
      <c r="AD103">
        <f t="shared" si="59"/>
        <v>158.911</v>
      </c>
      <c r="AE103">
        <f t="shared" si="59"/>
        <v>158.065</v>
      </c>
      <c r="AF103">
        <f t="shared" si="59"/>
        <v>156.304</v>
      </c>
      <c r="AG103">
        <f t="shared" si="59"/>
        <v>154.761</v>
      </c>
      <c r="AH103">
        <f t="shared" si="59"/>
        <v>156.17400000000001</v>
      </c>
      <c r="AI103">
        <f t="shared" si="59"/>
        <v>154.74100000000001</v>
      </c>
      <c r="AJ103">
        <f t="shared" si="59"/>
        <v>154.74100000000001</v>
      </c>
      <c r="AK103">
        <f t="shared" si="64"/>
        <v>154.423</v>
      </c>
      <c r="AL103">
        <f t="shared" si="64"/>
        <v>159.16</v>
      </c>
      <c r="AM103">
        <f t="shared" si="64"/>
        <v>160.643</v>
      </c>
      <c r="AN103">
        <f t="shared" si="64"/>
        <v>163.68799999999999</v>
      </c>
      <c r="AO103">
        <f t="shared" si="64"/>
        <v>165.798</v>
      </c>
      <c r="AP103">
        <f t="shared" si="64"/>
        <v>157.249</v>
      </c>
      <c r="AQ103">
        <f t="shared" si="64"/>
        <v>159.26900000000001</v>
      </c>
      <c r="AR103">
        <f t="shared" si="64"/>
        <v>158.453</v>
      </c>
      <c r="AS103">
        <f t="shared" si="64"/>
        <v>157.179</v>
      </c>
      <c r="AU103" t="s">
        <v>92</v>
      </c>
      <c r="AV103">
        <f t="shared" si="62"/>
        <v>-2.775261961457033E-4</v>
      </c>
      <c r="AW103">
        <f t="shared" si="62"/>
        <v>2.8193169479814036E-5</v>
      </c>
      <c r="AX103">
        <f t="shared" si="62"/>
        <v>4.287832276242227E-5</v>
      </c>
      <c r="AY103">
        <f t="shared" si="62"/>
        <v>1.1950995405819255E-4</v>
      </c>
      <c r="AZ103">
        <f t="shared" si="62"/>
        <v>-3.8074830055508097E-4</v>
      </c>
      <c r="BA103">
        <f t="shared" si="62"/>
        <v>-5.3237346690915273E-5</v>
      </c>
      <c r="BB103">
        <f t="shared" si="62"/>
        <v>-1.1140986303103126E-4</v>
      </c>
      <c r="BC103">
        <f t="shared" si="62"/>
        <v>-9.8717883099601187E-5</v>
      </c>
      <c r="BD103">
        <f t="shared" si="62"/>
        <v>9.1302072227499888E-5</v>
      </c>
      <c r="BE103">
        <f t="shared" si="62"/>
        <v>-9.175663042503827E-5</v>
      </c>
      <c r="BF103">
        <f t="shared" si="62"/>
        <v>0</v>
      </c>
      <c r="BG103">
        <f t="shared" si="62"/>
        <v>-2.0550468201705563E-5</v>
      </c>
      <c r="BH103">
        <f t="shared" si="62"/>
        <v>3.0675482279194125E-4</v>
      </c>
      <c r="BI103">
        <f t="shared" si="61"/>
        <v>9.3176677557175436E-5</v>
      </c>
      <c r="BJ103">
        <f t="shared" si="61"/>
        <v>1.8955074295176182E-4</v>
      </c>
      <c r="BK103">
        <f t="shared" si="61"/>
        <v>1.289037681442753E-4</v>
      </c>
      <c r="BL103">
        <f t="shared" si="60"/>
        <v>-5.156274502708119E-4</v>
      </c>
      <c r="BM103">
        <f t="shared" si="60"/>
        <v>1.2845868654172749E-4</v>
      </c>
      <c r="BN103">
        <f t="shared" si="60"/>
        <v>-5.123407568327813E-5</v>
      </c>
      <c r="BO103">
        <f t="shared" si="60"/>
        <v>-8.0402390614251604E-5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-5.7244651307858004E-2</v>
      </c>
      <c r="BZ103">
        <f t="shared" si="47"/>
        <v>50</v>
      </c>
      <c r="CA103">
        <f t="shared" si="48"/>
        <v>3</v>
      </c>
      <c r="CB103">
        <f t="shared" si="49"/>
        <v>7.9999999999999988E-2</v>
      </c>
      <c r="CC103">
        <f t="shared" si="50"/>
        <v>0</v>
      </c>
      <c r="CD103">
        <f t="shared" si="51"/>
        <v>0</v>
      </c>
      <c r="CE103">
        <f t="shared" si="52"/>
        <v>1</v>
      </c>
      <c r="CF103">
        <f t="shared" si="53"/>
        <v>0</v>
      </c>
      <c r="CG103">
        <f t="shared" si="54"/>
        <v>0</v>
      </c>
      <c r="CI103">
        <f t="shared" si="55"/>
        <v>0</v>
      </c>
      <c r="CJ103">
        <f t="shared" si="56"/>
        <v>0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92.593000000000004</v>
      </c>
      <c r="C104">
        <f>VLOOKUP(CONCATENATE($A104,"_",C$4),assets_m6!$A:$D,4,FALSE)</f>
        <v>92.524000000000001</v>
      </c>
      <c r="D104">
        <f>VLOOKUP(CONCATENATE($A104,"_",D$4),assets_m6!$A:$D,4,FALSE)</f>
        <v>96.450999999999993</v>
      </c>
      <c r="E104">
        <f>VLOOKUP(CONCATENATE($A104,"_",E$4),assets_m6!$A:$D,4,FALSE)</f>
        <v>97.022000000000006</v>
      </c>
      <c r="F104">
        <f>VLOOKUP(CONCATENATE($A104,"_",F$4),assets_m6!$A:$D,4,FALSE)</f>
        <v>97.524000000000001</v>
      </c>
      <c r="G104">
        <f>VLOOKUP(CONCATENATE($A104,"_",G$4),assets_m6!$A:$D,4,FALSE)</f>
        <v>96.322999999999993</v>
      </c>
      <c r="H104">
        <f>VLOOKUP(CONCATENATE($A104,"_",H$4),assets_m6!$A:$D,4,FALSE)</f>
        <v>98.537000000000006</v>
      </c>
      <c r="I104">
        <f>VLOOKUP(CONCATENATE($A104,"_",I$4),assets_m6!$A:$D,4,FALSE)</f>
        <v>94.787999999999997</v>
      </c>
      <c r="J104">
        <f>VLOOKUP(CONCATENATE($A104,"_",J$4),assets_m6!$A:$D,4,FALSE)</f>
        <v>94.078999999999994</v>
      </c>
      <c r="K104">
        <f>VLOOKUP(CONCATENATE($A104,"_",K$4),assets_m6!$A:$D,4,FALSE)</f>
        <v>92.385999999999996</v>
      </c>
      <c r="L104">
        <f>VLOOKUP(CONCATENATE($A104,"_",L$4),assets_m6!$A:$D,4,FALSE)</f>
        <v>94.078999999999994</v>
      </c>
      <c r="M104" t="e">
        <f>VLOOKUP(CONCATENATE($A104,"_",M$4),assets_m6!$A:$D,4,FALSE)</f>
        <v>#N/A</v>
      </c>
      <c r="N104">
        <f>VLOOKUP(CONCATENATE($A104,"_",N$4),assets_m6!$A:$D,4,FALSE)</f>
        <v>93.448999999999998</v>
      </c>
      <c r="O104">
        <f>VLOOKUP(CONCATENATE($A104,"_",O$4),assets_m6!$A:$D,4,FALSE)</f>
        <v>92.652000000000001</v>
      </c>
      <c r="P104">
        <f>VLOOKUP(CONCATENATE($A104,"_",P$4),assets_m6!$A:$D,4,FALSE)</f>
        <v>93.41</v>
      </c>
      <c r="Q104">
        <f>VLOOKUP(CONCATENATE($A104,"_",Q$4),assets_m6!$A:$D,4,FALSE)</f>
        <v>94.974000000000004</v>
      </c>
      <c r="R104">
        <f>VLOOKUP(CONCATENATE($A104,"_",R$4),assets_m6!$A:$D,4,FALSE)</f>
        <v>96.066999999999993</v>
      </c>
      <c r="S104">
        <f>VLOOKUP(CONCATENATE($A104,"_",S$4),assets_m6!$A:$D,4,FALSE)</f>
        <v>93.822999999999993</v>
      </c>
      <c r="T104">
        <f>VLOOKUP(CONCATENATE($A104,"_",T$4),assets_m6!$A:$D,4,FALSE)</f>
        <v>96.126000000000005</v>
      </c>
      <c r="U104">
        <f>VLOOKUP(CONCATENATE($A104,"_",U$4),assets_m6!$A:$D,4,FALSE)</f>
        <v>93.331000000000003</v>
      </c>
      <c r="V104">
        <f>VLOOKUP(CONCATENATE($A104,"_",V$4),assets_m6!$A:$D,4,FALSE)</f>
        <v>91.736000000000004</v>
      </c>
      <c r="X104" t="str">
        <f t="shared" si="44"/>
        <v>XOM</v>
      </c>
      <c r="Y104">
        <f t="shared" si="44"/>
        <v>92.593000000000004</v>
      </c>
      <c r="Z104">
        <f t="shared" si="59"/>
        <v>92.524000000000001</v>
      </c>
      <c r="AA104">
        <f t="shared" si="59"/>
        <v>96.450999999999993</v>
      </c>
      <c r="AB104">
        <f t="shared" si="59"/>
        <v>97.022000000000006</v>
      </c>
      <c r="AC104">
        <f t="shared" si="59"/>
        <v>97.524000000000001</v>
      </c>
      <c r="AD104">
        <f t="shared" si="59"/>
        <v>96.322999999999993</v>
      </c>
      <c r="AE104">
        <f t="shared" si="59"/>
        <v>98.537000000000006</v>
      </c>
      <c r="AF104">
        <f t="shared" si="59"/>
        <v>94.787999999999997</v>
      </c>
      <c r="AG104">
        <f t="shared" si="59"/>
        <v>94.078999999999994</v>
      </c>
      <c r="AH104">
        <f t="shared" si="59"/>
        <v>92.385999999999996</v>
      </c>
      <c r="AI104">
        <f t="shared" si="59"/>
        <v>94.078999999999994</v>
      </c>
      <c r="AJ104">
        <f t="shared" si="59"/>
        <v>94.078999999999994</v>
      </c>
      <c r="AK104">
        <f t="shared" si="64"/>
        <v>93.448999999999998</v>
      </c>
      <c r="AL104">
        <f t="shared" si="64"/>
        <v>92.652000000000001</v>
      </c>
      <c r="AM104">
        <f t="shared" si="64"/>
        <v>93.41</v>
      </c>
      <c r="AN104">
        <f t="shared" si="64"/>
        <v>94.974000000000004</v>
      </c>
      <c r="AO104">
        <f t="shared" si="64"/>
        <v>96.066999999999993</v>
      </c>
      <c r="AP104">
        <f t="shared" si="64"/>
        <v>93.822999999999993</v>
      </c>
      <c r="AQ104">
        <f t="shared" si="64"/>
        <v>96.126000000000005</v>
      </c>
      <c r="AR104">
        <f t="shared" si="64"/>
        <v>93.331000000000003</v>
      </c>
      <c r="AS104">
        <f t="shared" si="64"/>
        <v>91.736000000000004</v>
      </c>
      <c r="AU104" t="s">
        <v>90</v>
      </c>
      <c r="AV104">
        <f t="shared" si="62"/>
        <v>-7.4519672113445524E-6</v>
      </c>
      <c r="AW104">
        <f t="shared" si="62"/>
        <v>4.2443041805369333E-4</v>
      </c>
      <c r="AX104">
        <f t="shared" si="62"/>
        <v>5.920104509025435E-5</v>
      </c>
      <c r="AY104">
        <f t="shared" si="62"/>
        <v>5.1740842283193017E-5</v>
      </c>
      <c r="AZ104">
        <f t="shared" si="62"/>
        <v>-1.2314917353677121E-4</v>
      </c>
      <c r="BA104">
        <f t="shared" si="62"/>
        <v>2.2985164498614172E-4</v>
      </c>
      <c r="BB104">
        <f t="shared" si="62"/>
        <v>-3.804662208104579E-4</v>
      </c>
      <c r="BC104">
        <f t="shared" si="62"/>
        <v>-7.479849770013116E-5</v>
      </c>
      <c r="BD104">
        <f t="shared" si="62"/>
        <v>-1.7995514408103807E-4</v>
      </c>
      <c r="BE104">
        <f t="shared" si="62"/>
        <v>1.8325287381204923E-4</v>
      </c>
      <c r="BF104">
        <f t="shared" si="62"/>
        <v>0</v>
      </c>
      <c r="BG104">
        <f t="shared" si="62"/>
        <v>-6.6964997502098829E-5</v>
      </c>
      <c r="BH104">
        <f t="shared" si="62"/>
        <v>-8.5287161981401299E-5</v>
      </c>
      <c r="BI104">
        <f t="shared" si="61"/>
        <v>8.1811509735353312E-5</v>
      </c>
      <c r="BJ104">
        <f t="shared" si="61"/>
        <v>1.6743389358741111E-4</v>
      </c>
      <c r="BK104">
        <f t="shared" si="61"/>
        <v>1.1508412828774078E-4</v>
      </c>
      <c r="BL104">
        <f t="shared" si="60"/>
        <v>-2.3358697575650328E-4</v>
      </c>
      <c r="BM104">
        <f t="shared" si="60"/>
        <v>2.4546220010018989E-4</v>
      </c>
      <c r="BN104">
        <f t="shared" si="60"/>
        <v>-2.9076420531385906E-4</v>
      </c>
      <c r="BO104">
        <f t="shared" si="60"/>
        <v>-1.708971295710963E-4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-9.25555927553918E-3</v>
      </c>
      <c r="BZ104">
        <f t="shared" si="47"/>
        <v>91</v>
      </c>
      <c r="CA104">
        <f t="shared" si="48"/>
        <v>5</v>
      </c>
      <c r="CB104">
        <f t="shared" si="49"/>
        <v>0.24000000000000005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1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0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V1" sqref="AV1:AV2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-4.834453883606936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91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5.3373929887878873E-3</v>
      </c>
      <c r="AW3">
        <f t="shared" ref="AW3:BO3" si="6">LN(1+SUM(AW5:AW104))</f>
        <v>-1.3841049975623425E-2</v>
      </c>
      <c r="AX3">
        <f t="shared" si="6"/>
        <v>-1.2733338409951315E-2</v>
      </c>
      <c r="AY3">
        <f t="shared" si="6"/>
        <v>-1.2179029375604424E-2</v>
      </c>
      <c r="AZ3">
        <f t="shared" si="6"/>
        <v>-1.8418117344289754E-2</v>
      </c>
      <c r="BA3">
        <f t="shared" si="6"/>
        <v>-1.467149004267463E-2</v>
      </c>
      <c r="BB3">
        <f t="shared" si="6"/>
        <v>-4.5171511065682547E-3</v>
      </c>
      <c r="BC3">
        <f t="shared" si="6"/>
        <v>1.9875907844595676E-2</v>
      </c>
      <c r="BD3">
        <f t="shared" si="6"/>
        <v>-1.675657423560414E-2</v>
      </c>
      <c r="BE3">
        <f t="shared" si="6"/>
        <v>-7.4553221178354249E-3</v>
      </c>
      <c r="BF3">
        <f t="shared" si="6"/>
        <v>2.4749705509547849E-2</v>
      </c>
      <c r="BG3">
        <f t="shared" si="6"/>
        <v>2.8784248304701086E-2</v>
      </c>
      <c r="BH3">
        <f t="shared" si="6"/>
        <v>-5.0615524911542869E-3</v>
      </c>
      <c r="BI3">
        <f t="shared" si="6"/>
        <v>-1.0280615270051913E-2</v>
      </c>
      <c r="BJ3">
        <f t="shared" si="6"/>
        <v>-2.0289817159567611E-2</v>
      </c>
      <c r="BK3">
        <f t="shared" si="6"/>
        <v>-6.2221770063514807E-3</v>
      </c>
      <c r="BL3">
        <f t="shared" si="6"/>
        <v>-5.3390356490075081E-3</v>
      </c>
      <c r="BM3">
        <f t="shared" si="6"/>
        <v>-4.9886875282781854E-3</v>
      </c>
      <c r="BN3">
        <f t="shared" si="6"/>
        <v>1.9120230475526686E-2</v>
      </c>
      <c r="BO3">
        <f t="shared" si="6"/>
        <v>-1.8203540146640333E-2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44820</v>
      </c>
      <c r="C4" s="5">
        <v>44823</v>
      </c>
      <c r="D4" s="5">
        <v>44824</v>
      </c>
      <c r="E4" s="5">
        <v>44825</v>
      </c>
      <c r="F4" s="5">
        <v>44826</v>
      </c>
      <c r="G4" s="5">
        <v>44827</v>
      </c>
      <c r="H4" s="5">
        <v>44830</v>
      </c>
      <c r="I4" s="5">
        <v>44831</v>
      </c>
      <c r="J4" s="5">
        <v>44832</v>
      </c>
      <c r="K4" s="5">
        <v>44833</v>
      </c>
      <c r="L4" s="5">
        <v>44834</v>
      </c>
      <c r="M4" s="5">
        <v>44837</v>
      </c>
      <c r="N4" s="5">
        <v>44838</v>
      </c>
      <c r="O4" s="5">
        <v>44839</v>
      </c>
      <c r="P4" s="5">
        <v>44840</v>
      </c>
      <c r="Q4" s="5">
        <v>44841</v>
      </c>
      <c r="R4" s="5">
        <v>44844</v>
      </c>
      <c r="S4" s="5">
        <v>44845</v>
      </c>
      <c r="T4" s="5">
        <v>44846</v>
      </c>
      <c r="U4" s="5">
        <v>44847</v>
      </c>
      <c r="V4" s="5">
        <v>44848</v>
      </c>
      <c r="W4" s="5"/>
      <c r="X4" s="2" t="s">
        <v>103</v>
      </c>
      <c r="Y4" s="4">
        <f t="shared" ref="Y4:AN19" si="7">B4</f>
        <v>44820</v>
      </c>
      <c r="Z4" s="5">
        <f t="shared" si="7"/>
        <v>44823</v>
      </c>
      <c r="AA4" s="5">
        <f t="shared" si="7"/>
        <v>44824</v>
      </c>
      <c r="AB4" s="5">
        <f t="shared" si="7"/>
        <v>44825</v>
      </c>
      <c r="AC4" s="5">
        <f t="shared" si="7"/>
        <v>44826</v>
      </c>
      <c r="AD4" s="5">
        <f t="shared" si="7"/>
        <v>44827</v>
      </c>
      <c r="AE4" s="5">
        <f t="shared" si="7"/>
        <v>44830</v>
      </c>
      <c r="AF4" s="5">
        <f t="shared" si="7"/>
        <v>44831</v>
      </c>
      <c r="AG4" s="5">
        <f t="shared" si="7"/>
        <v>44832</v>
      </c>
      <c r="AH4" s="5">
        <f t="shared" si="7"/>
        <v>44833</v>
      </c>
      <c r="AI4" s="5">
        <f t="shared" si="7"/>
        <v>44834</v>
      </c>
      <c r="AJ4" s="5">
        <f t="shared" si="7"/>
        <v>44837</v>
      </c>
      <c r="AK4" s="5">
        <f t="shared" si="7"/>
        <v>44838</v>
      </c>
      <c r="AL4" s="5">
        <f t="shared" si="7"/>
        <v>44839</v>
      </c>
      <c r="AM4" s="5">
        <f t="shared" si="7"/>
        <v>44840</v>
      </c>
      <c r="AN4" s="5">
        <f t="shared" si="7"/>
        <v>44841</v>
      </c>
      <c r="AO4" s="5">
        <f t="shared" ref="AO4:AS4" si="8">R4</f>
        <v>44844</v>
      </c>
      <c r="AP4" s="5">
        <f t="shared" si="8"/>
        <v>44845</v>
      </c>
      <c r="AQ4" s="5">
        <f t="shared" si="8"/>
        <v>44846</v>
      </c>
      <c r="AR4" s="5">
        <f t="shared" si="8"/>
        <v>44847</v>
      </c>
      <c r="AS4" s="5">
        <f t="shared" si="8"/>
        <v>44848</v>
      </c>
      <c r="AT4" s="5"/>
      <c r="AU4" s="2" t="s">
        <v>103</v>
      </c>
      <c r="AV4" s="5">
        <f t="shared" ref="AV4:BO4" si="9">Z4</f>
        <v>44823</v>
      </c>
      <c r="AW4" s="5">
        <f t="shared" si="9"/>
        <v>44824</v>
      </c>
      <c r="AX4" s="5">
        <f t="shared" si="9"/>
        <v>44825</v>
      </c>
      <c r="AY4" s="5">
        <f t="shared" si="9"/>
        <v>44826</v>
      </c>
      <c r="AZ4" s="5">
        <f t="shared" si="9"/>
        <v>44827</v>
      </c>
      <c r="BA4" s="5">
        <f t="shared" si="9"/>
        <v>44830</v>
      </c>
      <c r="BB4" s="5">
        <f t="shared" si="9"/>
        <v>44831</v>
      </c>
      <c r="BC4" s="5">
        <f t="shared" si="9"/>
        <v>44832</v>
      </c>
      <c r="BD4" s="5">
        <f t="shared" si="9"/>
        <v>44833</v>
      </c>
      <c r="BE4" s="5">
        <f t="shared" si="9"/>
        <v>44834</v>
      </c>
      <c r="BF4" s="5">
        <f t="shared" si="9"/>
        <v>44837</v>
      </c>
      <c r="BG4" s="5">
        <f t="shared" si="9"/>
        <v>44838</v>
      </c>
      <c r="BH4" s="5">
        <f t="shared" si="9"/>
        <v>44839</v>
      </c>
      <c r="BI4" s="5">
        <f t="shared" si="9"/>
        <v>44840</v>
      </c>
      <c r="BJ4" s="5">
        <f t="shared" si="9"/>
        <v>44841</v>
      </c>
      <c r="BK4" s="5">
        <f t="shared" si="9"/>
        <v>44844</v>
      </c>
      <c r="BL4" s="5">
        <f t="shared" si="9"/>
        <v>44845</v>
      </c>
      <c r="BM4" s="5">
        <f t="shared" si="9"/>
        <v>44846</v>
      </c>
      <c r="BN4" s="5">
        <f t="shared" si="9"/>
        <v>44847</v>
      </c>
      <c r="BO4" s="5">
        <f t="shared" si="9"/>
        <v>44848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141.26599999999999</v>
      </c>
      <c r="C5">
        <f>VLOOKUP(CONCATENATE($A5,"_",C$4),assets_m6!$A:$D,4,FALSE)</f>
        <v>139.893</v>
      </c>
      <c r="D5">
        <f>VLOOKUP(CONCATENATE($A5,"_",D$4),assets_m6!$A:$D,4,FALSE)</f>
        <v>139.02000000000001</v>
      </c>
      <c r="E5">
        <f>VLOOKUP(CONCATENATE($A5,"_",E$4),assets_m6!$A:$D,4,FALSE)</f>
        <v>137.589</v>
      </c>
      <c r="F5">
        <f>VLOOKUP(CONCATENATE($A5,"_",F$4),assets_m6!$A:$D,4,FALSE)</f>
        <v>140.23599999999999</v>
      </c>
      <c r="G5">
        <f>VLOOKUP(CONCATENATE($A5,"_",G$4),assets_m6!$A:$D,4,FALSE)</f>
        <v>140.285</v>
      </c>
      <c r="H5">
        <f>VLOOKUP(CONCATENATE($A5,"_",H$4),assets_m6!$A:$D,4,FALSE)</f>
        <v>138.471</v>
      </c>
      <c r="I5">
        <f>VLOOKUP(CONCATENATE($A5,"_",I$4),assets_m6!$A:$D,4,FALSE)</f>
        <v>138.971</v>
      </c>
      <c r="J5">
        <f>VLOOKUP(CONCATENATE($A5,"_",J$4),assets_m6!$A:$D,4,FALSE)</f>
        <v>141.79599999999999</v>
      </c>
      <c r="K5">
        <f>VLOOKUP(CONCATENATE($A5,"_",K$4),assets_m6!$A:$D,4,FALSE)</f>
        <v>139.952</v>
      </c>
      <c r="L5">
        <f>VLOOKUP(CONCATENATE($A5,"_",L$4),assets_m6!$A:$D,4,FALSE)</f>
        <v>131.607</v>
      </c>
      <c r="M5">
        <f>VLOOKUP(CONCATENATE($A5,"_",M$4),assets_m6!$A:$D,4,FALSE)</f>
        <v>135.637</v>
      </c>
      <c r="N5">
        <f>VLOOKUP(CONCATENATE($A5,"_",N$4),assets_m6!$A:$D,4,FALSE)</f>
        <v>139.23599999999999</v>
      </c>
      <c r="O5">
        <f>VLOOKUP(CONCATENATE($A5,"_",O$4),assets_m6!$A:$D,4,FALSE)</f>
        <v>140.55000000000001</v>
      </c>
      <c r="P5">
        <f>VLOOKUP(CONCATENATE($A5,"_",P$4),assets_m6!$A:$D,4,FALSE)</f>
        <v>137.56899999999999</v>
      </c>
      <c r="Q5">
        <f>VLOOKUP(CONCATENATE($A5,"_",Q$4),assets_m6!$A:$D,4,FALSE)</f>
        <v>136.06899999999999</v>
      </c>
      <c r="R5">
        <f>VLOOKUP(CONCATENATE($A5,"_",R$4),assets_m6!$A:$D,4,FALSE)</f>
        <v>135.62799999999999</v>
      </c>
      <c r="S5">
        <f>VLOOKUP(CONCATENATE($A5,"_",S$4),assets_m6!$A:$D,4,FALSE)</f>
        <v>138.76599999999999</v>
      </c>
      <c r="T5">
        <f>VLOOKUP(CONCATENATE($A5,"_",T$4),assets_m6!$A:$D,4,FALSE)</f>
        <v>137.26499999999999</v>
      </c>
      <c r="U5">
        <f>VLOOKUP(CONCATENATE($A5,"_",U$4),assets_m6!$A:$D,4,FALSE)</f>
        <v>141.57400000000001</v>
      </c>
      <c r="V5">
        <f>VLOOKUP(CONCATENATE($A5,"_",V$4),assets_m6!$A:$D,4,FALSE)</f>
        <v>141.59399999999999</v>
      </c>
      <c r="X5" t="str">
        <f>A5</f>
        <v>ABBV</v>
      </c>
      <c r="Y5">
        <f t="shared" si="7"/>
        <v>141.26599999999999</v>
      </c>
      <c r="Z5">
        <f t="shared" ref="Z5:AO20" si="10">IFERROR(C5,Y5)</f>
        <v>139.893</v>
      </c>
      <c r="AA5">
        <f t="shared" si="10"/>
        <v>139.02000000000001</v>
      </c>
      <c r="AB5">
        <f t="shared" si="10"/>
        <v>137.589</v>
      </c>
      <c r="AC5">
        <f t="shared" si="10"/>
        <v>140.23599999999999</v>
      </c>
      <c r="AD5">
        <f t="shared" si="10"/>
        <v>140.285</v>
      </c>
      <c r="AE5">
        <f t="shared" si="10"/>
        <v>138.471</v>
      </c>
      <c r="AF5">
        <f t="shared" si="10"/>
        <v>138.971</v>
      </c>
      <c r="AG5">
        <f t="shared" si="10"/>
        <v>141.79599999999999</v>
      </c>
      <c r="AH5">
        <f t="shared" si="10"/>
        <v>139.952</v>
      </c>
      <c r="AI5">
        <f t="shared" si="10"/>
        <v>131.607</v>
      </c>
      <c r="AJ5">
        <f t="shared" si="10"/>
        <v>135.637</v>
      </c>
      <c r="AK5">
        <f t="shared" si="10"/>
        <v>139.23599999999999</v>
      </c>
      <c r="AL5">
        <f t="shared" si="10"/>
        <v>140.55000000000001</v>
      </c>
      <c r="AM5">
        <f t="shared" si="10"/>
        <v>137.56899999999999</v>
      </c>
      <c r="AN5">
        <f t="shared" si="10"/>
        <v>136.06899999999999</v>
      </c>
      <c r="AO5">
        <f t="shared" si="10"/>
        <v>135.62799999999999</v>
      </c>
      <c r="AP5">
        <f t="shared" ref="AP5:AS36" si="11">IFERROR(S5,AO5)</f>
        <v>138.76599999999999</v>
      </c>
      <c r="AQ5">
        <f t="shared" si="11"/>
        <v>137.26499999999999</v>
      </c>
      <c r="AR5">
        <f t="shared" si="11"/>
        <v>141.57400000000001</v>
      </c>
      <c r="AS5">
        <f t="shared" si="11"/>
        <v>141.59399999999999</v>
      </c>
      <c r="AU5" t="s">
        <v>3</v>
      </c>
      <c r="AV5">
        <f>$BW5*(Z5-Y5)/Y5</f>
        <v>-9.7192530403635035E-5</v>
      </c>
      <c r="AW5">
        <f t="shared" ref="AW5:BL20" si="12">$BW5*(AA5-Z5)/Z5</f>
        <v>-6.2404837983315138E-5</v>
      </c>
      <c r="AX5">
        <f t="shared" si="12"/>
        <v>-1.0293482952093306E-4</v>
      </c>
      <c r="AY5">
        <f t="shared" si="12"/>
        <v>1.9238456562661196E-4</v>
      </c>
      <c r="AZ5">
        <f t="shared" si="12"/>
        <v>3.4941099289773377E-6</v>
      </c>
      <c r="BA5">
        <f t="shared" si="12"/>
        <v>-1.2930819403357403E-4</v>
      </c>
      <c r="BB5">
        <f t="shared" si="12"/>
        <v>3.6108643687125825E-5</v>
      </c>
      <c r="BC5">
        <f t="shared" si="12"/>
        <v>2.0327982096984181E-4</v>
      </c>
      <c r="BD5">
        <f t="shared" si="12"/>
        <v>-1.3004598155096013E-4</v>
      </c>
      <c r="BE5">
        <f t="shared" si="12"/>
        <v>-5.9627586601120378E-4</v>
      </c>
      <c r="BF5">
        <f t="shared" si="12"/>
        <v>3.0621471502275722E-4</v>
      </c>
      <c r="BG5">
        <f t="shared" si="12"/>
        <v>2.6534057816082556E-4</v>
      </c>
      <c r="BH5">
        <f t="shared" si="12"/>
        <v>9.4372145134880456E-5</v>
      </c>
      <c r="BI5">
        <f t="shared" si="12"/>
        <v>-2.1209533973675011E-4</v>
      </c>
      <c r="BJ5">
        <f t="shared" si="12"/>
        <v>-1.0903619274691247E-4</v>
      </c>
      <c r="BK5">
        <f t="shared" si="12"/>
        <v>-3.241002726557868E-5</v>
      </c>
      <c r="BL5">
        <f t="shared" si="12"/>
        <v>2.3136815406848185E-4</v>
      </c>
      <c r="BM5">
        <f t="shared" ref="BM5:BO36" si="13">$BW5*(AQ5-AP5)/AP5</f>
        <v>-1.0816770678696546E-4</v>
      </c>
      <c r="BN5">
        <f t="shared" si="13"/>
        <v>3.1391833315120579E-4</v>
      </c>
      <c r="BO5">
        <f t="shared" si="13"/>
        <v>1.412688770535678E-6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2.3218608865544646E-3</v>
      </c>
      <c r="BZ5">
        <f>RANK(BY5,BY$5:BY$104,1)</f>
        <v>91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0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270.36700000000002</v>
      </c>
      <c r="C6">
        <f>VLOOKUP(CONCATENATE($A6,"_",C$4),assets_m6!$A:$D,4,FALSE)</f>
        <v>272.64699999999999</v>
      </c>
      <c r="D6">
        <f>VLOOKUP(CONCATENATE($A6,"_",D$4),assets_m6!$A:$D,4,FALSE)</f>
        <v>267.94799999999998</v>
      </c>
      <c r="E6">
        <f>VLOOKUP(CONCATENATE($A6,"_",E$4),assets_m6!$A:$D,4,FALSE)</f>
        <v>263.16800000000001</v>
      </c>
      <c r="F6">
        <f>VLOOKUP(CONCATENATE($A6,"_",F$4),assets_m6!$A:$D,4,FALSE)</f>
        <v>260.09500000000003</v>
      </c>
      <c r="G6">
        <f>VLOOKUP(CONCATENATE($A6,"_",G$4),assets_m6!$A:$D,4,FALSE)</f>
        <v>257.77499999999998</v>
      </c>
      <c r="H6">
        <f>VLOOKUP(CONCATENATE($A6,"_",H$4),assets_m6!$A:$D,4,FALSE)</f>
        <v>255.35499999999999</v>
      </c>
      <c r="I6">
        <f>VLOOKUP(CONCATENATE($A6,"_",I$4),assets_m6!$A:$D,4,FALSE)</f>
        <v>254.166</v>
      </c>
      <c r="J6">
        <f>VLOOKUP(CONCATENATE($A6,"_",J$4),assets_m6!$A:$D,4,FALSE)</f>
        <v>259.70800000000003</v>
      </c>
      <c r="K6">
        <f>VLOOKUP(CONCATENATE($A6,"_",K$4),assets_m6!$A:$D,4,FALSE)</f>
        <v>256.07900000000001</v>
      </c>
      <c r="L6">
        <f>VLOOKUP(CONCATENATE($A6,"_",L$4),assets_m6!$A:$D,4,FALSE)</f>
        <v>255.11699999999999</v>
      </c>
      <c r="M6">
        <f>VLOOKUP(CONCATENATE($A6,"_",M$4),assets_m6!$A:$D,4,FALSE)</f>
        <v>262.64299999999997</v>
      </c>
      <c r="N6">
        <f>VLOOKUP(CONCATENATE($A6,"_",N$4),assets_m6!$A:$D,4,FALSE)</f>
        <v>271.983</v>
      </c>
      <c r="O6">
        <f>VLOOKUP(CONCATENATE($A6,"_",O$4),assets_m6!$A:$D,4,FALSE)</f>
        <v>272.01299999999998</v>
      </c>
      <c r="P6">
        <f>VLOOKUP(CONCATENATE($A6,"_",P$4),assets_m6!$A:$D,4,FALSE)</f>
        <v>267.18400000000003</v>
      </c>
      <c r="Q6">
        <f>VLOOKUP(CONCATENATE($A6,"_",Q$4),assets_m6!$A:$D,4,FALSE)</f>
        <v>257.50700000000001</v>
      </c>
      <c r="R6">
        <f>VLOOKUP(CONCATENATE($A6,"_",R$4),assets_m6!$A:$D,4,FALSE)</f>
        <v>255.66300000000001</v>
      </c>
      <c r="S6">
        <f>VLOOKUP(CONCATENATE($A6,"_",S$4),assets_m6!$A:$D,4,FALSE)</f>
        <v>250.834</v>
      </c>
      <c r="T6">
        <f>VLOOKUP(CONCATENATE($A6,"_",T$4),assets_m6!$A:$D,4,FALSE)</f>
        <v>249.05099999999999</v>
      </c>
      <c r="U6">
        <f>VLOOKUP(CONCATENATE($A6,"_",U$4),assets_m6!$A:$D,4,FALSE)</f>
        <v>256.411</v>
      </c>
      <c r="V6">
        <f>VLOOKUP(CONCATENATE($A6,"_",V$4),assets_m6!$A:$D,4,FALSE)</f>
        <v>251.69</v>
      </c>
      <c r="X6" t="str">
        <f t="shared" ref="X6:Y69" si="16">A6</f>
        <v>ACN</v>
      </c>
      <c r="Y6">
        <f t="shared" si="7"/>
        <v>270.36700000000002</v>
      </c>
      <c r="Z6">
        <f t="shared" si="10"/>
        <v>272.64699999999999</v>
      </c>
      <c r="AA6">
        <f t="shared" si="10"/>
        <v>267.94799999999998</v>
      </c>
      <c r="AB6">
        <f t="shared" si="10"/>
        <v>263.16800000000001</v>
      </c>
      <c r="AC6">
        <f t="shared" si="10"/>
        <v>260.09500000000003</v>
      </c>
      <c r="AD6">
        <f t="shared" si="10"/>
        <v>257.77499999999998</v>
      </c>
      <c r="AE6">
        <f t="shared" si="10"/>
        <v>255.35499999999999</v>
      </c>
      <c r="AF6">
        <f t="shared" si="10"/>
        <v>254.166</v>
      </c>
      <c r="AG6">
        <f t="shared" si="10"/>
        <v>259.70800000000003</v>
      </c>
      <c r="AH6">
        <f t="shared" si="10"/>
        <v>256.07900000000001</v>
      </c>
      <c r="AI6">
        <f t="shared" si="10"/>
        <v>255.11699999999999</v>
      </c>
      <c r="AJ6">
        <f t="shared" si="10"/>
        <v>262.64299999999997</v>
      </c>
      <c r="AK6">
        <f t="shared" si="10"/>
        <v>271.983</v>
      </c>
      <c r="AL6">
        <f t="shared" si="10"/>
        <v>272.01299999999998</v>
      </c>
      <c r="AM6">
        <f t="shared" si="10"/>
        <v>267.18400000000003</v>
      </c>
      <c r="AN6">
        <f t="shared" si="10"/>
        <v>257.50700000000001</v>
      </c>
      <c r="AO6">
        <f t="shared" si="10"/>
        <v>255.66300000000001</v>
      </c>
      <c r="AP6">
        <f t="shared" si="11"/>
        <v>250.834</v>
      </c>
      <c r="AQ6">
        <f t="shared" si="11"/>
        <v>249.05099999999999</v>
      </c>
      <c r="AR6">
        <f t="shared" si="11"/>
        <v>256.411</v>
      </c>
      <c r="AS6">
        <f t="shared" si="11"/>
        <v>251.69</v>
      </c>
      <c r="AU6" t="s">
        <v>4</v>
      </c>
      <c r="AV6">
        <f t="shared" ref="AV6:BK35" si="17">$BW6*(Z6-Y6)/Y6</f>
        <v>8.4329818358008649E-5</v>
      </c>
      <c r="AW6">
        <f t="shared" si="12"/>
        <v>-1.7234739424970796E-4</v>
      </c>
      <c r="AX6">
        <f t="shared" si="12"/>
        <v>-1.7839282248794443E-4</v>
      </c>
      <c r="AY6">
        <f t="shared" si="12"/>
        <v>-1.1676951605058286E-4</v>
      </c>
      <c r="AZ6">
        <f t="shared" si="12"/>
        <v>-8.9198177588959796E-5</v>
      </c>
      <c r="BA6">
        <f t="shared" si="12"/>
        <v>-9.3880321986227817E-5</v>
      </c>
      <c r="BB6">
        <f t="shared" si="12"/>
        <v>-4.6562628497581526E-5</v>
      </c>
      <c r="BC6">
        <f t="shared" si="12"/>
        <v>2.1804647356452202E-4</v>
      </c>
      <c r="BD6">
        <f t="shared" si="12"/>
        <v>-1.3973385494478485E-4</v>
      </c>
      <c r="BE6">
        <f t="shared" si="12"/>
        <v>-3.7566532202953676E-5</v>
      </c>
      <c r="BF6">
        <f t="shared" si="12"/>
        <v>2.9500190108851948E-4</v>
      </c>
      <c r="BG6">
        <f t="shared" si="12"/>
        <v>3.5561579787011388E-4</v>
      </c>
      <c r="BH6">
        <f t="shared" si="12"/>
        <v>1.1030101146017476E-6</v>
      </c>
      <c r="BI6">
        <f t="shared" si="12"/>
        <v>-1.7752827989838541E-4</v>
      </c>
      <c r="BJ6">
        <f t="shared" si="12"/>
        <v>-3.6218486136894502E-4</v>
      </c>
      <c r="BK6">
        <f t="shared" si="12"/>
        <v>-7.1609703813876684E-5</v>
      </c>
      <c r="BL6">
        <f t="shared" si="12"/>
        <v>-1.8888145723080802E-4</v>
      </c>
      <c r="BM6">
        <f t="shared" si="13"/>
        <v>-7.1082867553841003E-5</v>
      </c>
      <c r="BN6">
        <f t="shared" si="13"/>
        <v>2.9552180075566911E-4</v>
      </c>
      <c r="BO6">
        <f t="shared" si="13"/>
        <v>-1.8411846605644858E-4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-6.9080176204936325E-2</v>
      </c>
      <c r="BZ6">
        <f t="shared" ref="BZ6:BZ69" si="20">RANK(BY6,BY$5:BY$104,1)</f>
        <v>49</v>
      </c>
      <c r="CA6">
        <f t="shared" ref="CA6:CA69" si="21">IF(BZ6&lt;=20,1,IF(BZ6&lt;=40,2,IF(BZ6&lt;=60,3,IF(BZ6&lt;=80,4,5))))</f>
        <v>3</v>
      </c>
      <c r="CB6">
        <f t="shared" ref="CB6:CB69" si="22">((CI6-CN6)^2+(CJ6-CO6)^2+(CK6-CP6)^2+(CL6-CQ6)^2+(CM6-CR6)^2)/5</f>
        <v>7.9999999999999988E-2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1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98.513999999999996</v>
      </c>
      <c r="C7">
        <f>VLOOKUP(CONCATENATE($A7,"_",C$4),assets_m6!$A:$D,4,FALSE)</f>
        <v>99.25</v>
      </c>
      <c r="D7">
        <f>VLOOKUP(CONCATENATE($A7,"_",D$4),assets_m6!$A:$D,4,FALSE)</f>
        <v>97.924999999999997</v>
      </c>
      <c r="E7">
        <f>VLOOKUP(CONCATENATE($A7,"_",E$4),assets_m6!$A:$D,4,FALSE)</f>
        <v>96.756</v>
      </c>
      <c r="F7">
        <f>VLOOKUP(CONCATENATE($A7,"_",F$4),assets_m6!$A:$D,4,FALSE)</f>
        <v>97.061000000000007</v>
      </c>
      <c r="G7">
        <f>VLOOKUP(CONCATENATE($A7,"_",G$4),assets_m6!$A:$D,4,FALSE)</f>
        <v>95.941999999999993</v>
      </c>
      <c r="H7">
        <f>VLOOKUP(CONCATENATE($A7,"_",H$4),assets_m6!$A:$D,4,FALSE)</f>
        <v>93.870999999999995</v>
      </c>
      <c r="I7">
        <f>VLOOKUP(CONCATENATE($A7,"_",I$4),assets_m6!$A:$D,4,FALSE)</f>
        <v>91.152000000000001</v>
      </c>
      <c r="J7">
        <f>VLOOKUP(CONCATENATE($A7,"_",J$4),assets_m6!$A:$D,4,FALSE)</f>
        <v>91.838999999999999</v>
      </c>
      <c r="K7">
        <f>VLOOKUP(CONCATENATE($A7,"_",K$4),assets_m6!$A:$D,4,FALSE)</f>
        <v>87.430999999999997</v>
      </c>
      <c r="L7">
        <f>VLOOKUP(CONCATENATE($A7,"_",L$4),assets_m6!$A:$D,4,FALSE)</f>
        <v>84.86</v>
      </c>
      <c r="M7">
        <f>VLOOKUP(CONCATENATE($A7,"_",M$4),assets_m6!$A:$D,4,FALSE)</f>
        <v>86.606999999999999</v>
      </c>
      <c r="N7">
        <f>VLOOKUP(CONCATENATE($A7,"_",N$4),assets_m6!$A:$D,4,FALSE)</f>
        <v>88.992000000000004</v>
      </c>
      <c r="O7">
        <f>VLOOKUP(CONCATENATE($A7,"_",O$4),assets_m6!$A:$D,4,FALSE)</f>
        <v>86.085999999999999</v>
      </c>
      <c r="P7">
        <f>VLOOKUP(CONCATENATE($A7,"_",P$4),assets_m6!$A:$D,4,FALSE)</f>
        <v>82.954999999999998</v>
      </c>
      <c r="Q7">
        <f>VLOOKUP(CONCATENATE($A7,"_",Q$4),assets_m6!$A:$D,4,FALSE)</f>
        <v>81.462999999999994</v>
      </c>
      <c r="R7">
        <f>VLOOKUP(CONCATENATE($A7,"_",R$4),assets_m6!$A:$D,4,FALSE)</f>
        <v>82.896000000000001</v>
      </c>
      <c r="S7">
        <f>VLOOKUP(CONCATENATE($A7,"_",S$4),assets_m6!$A:$D,4,FALSE)</f>
        <v>83.308999999999997</v>
      </c>
      <c r="T7">
        <f>VLOOKUP(CONCATENATE($A7,"_",T$4),assets_m6!$A:$D,4,FALSE)</f>
        <v>80.236000000000004</v>
      </c>
      <c r="U7">
        <f>VLOOKUP(CONCATENATE($A7,"_",U$4),assets_m6!$A:$D,4,FALSE)</f>
        <v>83.22</v>
      </c>
      <c r="V7">
        <f>VLOOKUP(CONCATENATE($A7,"_",V$4),assets_m6!$A:$D,4,FALSE)</f>
        <v>81.983000000000004</v>
      </c>
      <c r="X7" t="str">
        <f t="shared" si="16"/>
        <v>AEP</v>
      </c>
      <c r="Y7">
        <f t="shared" si="7"/>
        <v>98.513999999999996</v>
      </c>
      <c r="Z7">
        <f t="shared" si="10"/>
        <v>99.25</v>
      </c>
      <c r="AA7">
        <f t="shared" si="10"/>
        <v>97.924999999999997</v>
      </c>
      <c r="AB7">
        <f t="shared" si="10"/>
        <v>96.756</v>
      </c>
      <c r="AC7">
        <f t="shared" si="10"/>
        <v>97.061000000000007</v>
      </c>
      <c r="AD7">
        <f t="shared" si="10"/>
        <v>95.941999999999993</v>
      </c>
      <c r="AE7">
        <f t="shared" si="10"/>
        <v>93.870999999999995</v>
      </c>
      <c r="AF7">
        <f t="shared" si="10"/>
        <v>91.152000000000001</v>
      </c>
      <c r="AG7">
        <f t="shared" si="10"/>
        <v>91.838999999999999</v>
      </c>
      <c r="AH7">
        <f t="shared" si="10"/>
        <v>87.430999999999997</v>
      </c>
      <c r="AI7">
        <f t="shared" si="10"/>
        <v>84.86</v>
      </c>
      <c r="AJ7">
        <f t="shared" si="10"/>
        <v>86.606999999999999</v>
      </c>
      <c r="AK7">
        <f t="shared" si="10"/>
        <v>88.992000000000004</v>
      </c>
      <c r="AL7">
        <f t="shared" si="10"/>
        <v>86.085999999999999</v>
      </c>
      <c r="AM7">
        <f t="shared" si="10"/>
        <v>82.954999999999998</v>
      </c>
      <c r="AN7">
        <f t="shared" si="10"/>
        <v>81.462999999999994</v>
      </c>
      <c r="AO7">
        <f t="shared" si="10"/>
        <v>82.896000000000001</v>
      </c>
      <c r="AP7">
        <f t="shared" si="11"/>
        <v>83.308999999999997</v>
      </c>
      <c r="AQ7">
        <f t="shared" si="11"/>
        <v>80.236000000000004</v>
      </c>
      <c r="AR7">
        <f t="shared" si="11"/>
        <v>83.22</v>
      </c>
      <c r="AS7">
        <f t="shared" si="11"/>
        <v>81.983000000000004</v>
      </c>
      <c r="AU7" t="s">
        <v>5</v>
      </c>
      <c r="AV7">
        <f t="shared" si="17"/>
        <v>7.4710193475039505E-5</v>
      </c>
      <c r="AW7">
        <f t="shared" si="12"/>
        <v>-1.3350125944584413E-4</v>
      </c>
      <c r="AX7">
        <f t="shared" si="12"/>
        <v>-1.1937707429154935E-4</v>
      </c>
      <c r="AY7">
        <f t="shared" si="12"/>
        <v>3.152259291413523E-5</v>
      </c>
      <c r="AZ7">
        <f t="shared" si="12"/>
        <v>-1.1528832383758812E-4</v>
      </c>
      <c r="BA7">
        <f t="shared" si="12"/>
        <v>-2.1585958183068917E-4</v>
      </c>
      <c r="BB7">
        <f t="shared" si="12"/>
        <v>-2.8965282142514665E-4</v>
      </c>
      <c r="BC7">
        <f t="shared" si="12"/>
        <v>7.5368615060557919E-5</v>
      </c>
      <c r="BD7">
        <f t="shared" si="12"/>
        <v>-4.7997038295277623E-4</v>
      </c>
      <c r="BE7">
        <f t="shared" si="12"/>
        <v>-2.9406045910489393E-4</v>
      </c>
      <c r="BF7">
        <f t="shared" si="12"/>
        <v>2.0586848927645534E-4</v>
      </c>
      <c r="BG7">
        <f t="shared" si="12"/>
        <v>2.7538189753715115E-4</v>
      </c>
      <c r="BH7">
        <f t="shared" si="12"/>
        <v>-3.2654620640057598E-4</v>
      </c>
      <c r="BI7">
        <f t="shared" si="12"/>
        <v>-3.6370606138048006E-4</v>
      </c>
      <c r="BJ7">
        <f t="shared" si="12"/>
        <v>-1.7985654873124037E-4</v>
      </c>
      <c r="BK7">
        <f t="shared" si="12"/>
        <v>1.7590808096927527E-4</v>
      </c>
      <c r="BL7">
        <f t="shared" si="12"/>
        <v>4.9821463038023149E-5</v>
      </c>
      <c r="BM7">
        <f t="shared" si="13"/>
        <v>-3.6886770937113561E-4</v>
      </c>
      <c r="BN7">
        <f t="shared" si="13"/>
        <v>3.7190288648486893E-4</v>
      </c>
      <c r="BO7">
        <f t="shared" si="13"/>
        <v>-1.4864215332852619E-4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-0.1678035609151998</v>
      </c>
      <c r="BZ7">
        <f t="shared" si="20"/>
        <v>5</v>
      </c>
      <c r="CA7">
        <f t="shared" si="21"/>
        <v>1</v>
      </c>
      <c r="CB7">
        <f t="shared" si="22"/>
        <v>0.24</v>
      </c>
      <c r="CC7">
        <f t="shared" si="23"/>
        <v>1</v>
      </c>
      <c r="CD7">
        <f t="shared" si="24"/>
        <v>0</v>
      </c>
      <c r="CE7">
        <f t="shared" si="25"/>
        <v>0</v>
      </c>
      <c r="CF7">
        <f t="shared" si="26"/>
        <v>0</v>
      </c>
      <c r="CG7">
        <f t="shared" si="27"/>
        <v>0</v>
      </c>
      <c r="CI7">
        <f t="shared" si="28"/>
        <v>1</v>
      </c>
      <c r="CJ7">
        <f t="shared" si="29"/>
        <v>1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153.977</v>
      </c>
      <c r="C8">
        <f>VLOOKUP(CONCATENATE($A8,"_",C$4),assets_m6!$A:$D,4,FALSE)</f>
        <v>154.15600000000001</v>
      </c>
      <c r="D8">
        <f>VLOOKUP(CONCATENATE($A8,"_",D$4),assets_m6!$A:$D,4,FALSE)</f>
        <v>149.959</v>
      </c>
      <c r="E8">
        <f>VLOOKUP(CONCATENATE($A8,"_",E$4),assets_m6!$A:$D,4,FALSE)</f>
        <v>147.17500000000001</v>
      </c>
      <c r="F8">
        <f>VLOOKUP(CONCATENATE($A8,"_",F$4),assets_m6!$A:$D,4,FALSE)</f>
        <v>147.851</v>
      </c>
      <c r="G8">
        <f>VLOOKUP(CONCATENATE($A8,"_",G$4),assets_m6!$A:$D,4,FALSE)</f>
        <v>147.08500000000001</v>
      </c>
      <c r="H8">
        <f>VLOOKUP(CONCATENATE($A8,"_",H$4),assets_m6!$A:$D,4,FALSE)</f>
        <v>145.36500000000001</v>
      </c>
      <c r="I8">
        <f>VLOOKUP(CONCATENATE($A8,"_",I$4),assets_m6!$A:$D,4,FALSE)</f>
        <v>146.648</v>
      </c>
      <c r="J8">
        <f>VLOOKUP(CONCATENATE($A8,"_",J$4),assets_m6!$A:$D,4,FALSE)</f>
        <v>148.636</v>
      </c>
      <c r="K8">
        <f>VLOOKUP(CONCATENATE($A8,"_",K$4),assets_m6!$A:$D,4,FALSE)</f>
        <v>146.93600000000001</v>
      </c>
      <c r="L8">
        <f>VLOOKUP(CONCATENATE($A8,"_",L$4),assets_m6!$A:$D,4,FALSE)</f>
        <v>144.47</v>
      </c>
      <c r="M8">
        <f>VLOOKUP(CONCATENATE($A8,"_",M$4),assets_m6!$A:$D,4,FALSE)</f>
        <v>148.85499999999999</v>
      </c>
      <c r="N8">
        <f>VLOOKUP(CONCATENATE($A8,"_",N$4),assets_m6!$A:$D,4,FALSE)</f>
        <v>152.09700000000001</v>
      </c>
      <c r="O8">
        <f>VLOOKUP(CONCATENATE($A8,"_",O$4),assets_m6!$A:$D,4,FALSE)</f>
        <v>151.09299999999999</v>
      </c>
      <c r="P8">
        <f>VLOOKUP(CONCATENATE($A8,"_",P$4),assets_m6!$A:$D,4,FALSE)</f>
        <v>149.10400000000001</v>
      </c>
      <c r="Q8">
        <f>VLOOKUP(CONCATENATE($A8,"_",Q$4),assets_m6!$A:$D,4,FALSE)</f>
        <v>146.876</v>
      </c>
      <c r="R8">
        <f>VLOOKUP(CONCATENATE($A8,"_",R$4),assets_m6!$A:$D,4,FALSE)</f>
        <v>148.74600000000001</v>
      </c>
      <c r="S8">
        <f>VLOOKUP(CONCATENATE($A8,"_",S$4),assets_m6!$A:$D,4,FALSE)</f>
        <v>149.28299999999999</v>
      </c>
      <c r="T8">
        <f>VLOOKUP(CONCATENATE($A8,"_",T$4),assets_m6!$A:$D,4,FALSE)</f>
        <v>145.75200000000001</v>
      </c>
      <c r="U8">
        <f>VLOOKUP(CONCATENATE($A8,"_",U$4),assets_m6!$A:$D,4,FALSE)</f>
        <v>150.98400000000001</v>
      </c>
      <c r="V8">
        <f>VLOOKUP(CONCATENATE($A8,"_",V$4),assets_m6!$A:$D,4,FALSE)</f>
        <v>146.53800000000001</v>
      </c>
      <c r="X8" t="str">
        <f t="shared" si="16"/>
        <v>AIZ</v>
      </c>
      <c r="Y8">
        <f t="shared" si="7"/>
        <v>153.977</v>
      </c>
      <c r="Z8">
        <f t="shared" si="10"/>
        <v>154.15600000000001</v>
      </c>
      <c r="AA8">
        <f t="shared" si="10"/>
        <v>149.959</v>
      </c>
      <c r="AB8">
        <f t="shared" si="10"/>
        <v>147.17500000000001</v>
      </c>
      <c r="AC8">
        <f t="shared" si="10"/>
        <v>147.851</v>
      </c>
      <c r="AD8">
        <f t="shared" si="10"/>
        <v>147.08500000000001</v>
      </c>
      <c r="AE8">
        <f t="shared" si="10"/>
        <v>145.36500000000001</v>
      </c>
      <c r="AF8">
        <f t="shared" si="10"/>
        <v>146.648</v>
      </c>
      <c r="AG8">
        <f t="shared" si="10"/>
        <v>148.636</v>
      </c>
      <c r="AH8">
        <f t="shared" si="10"/>
        <v>146.93600000000001</v>
      </c>
      <c r="AI8">
        <f t="shared" si="10"/>
        <v>144.47</v>
      </c>
      <c r="AJ8">
        <f t="shared" si="10"/>
        <v>148.85499999999999</v>
      </c>
      <c r="AK8">
        <f t="shared" si="10"/>
        <v>152.09700000000001</v>
      </c>
      <c r="AL8">
        <f t="shared" si="10"/>
        <v>151.09299999999999</v>
      </c>
      <c r="AM8">
        <f t="shared" si="10"/>
        <v>149.10400000000001</v>
      </c>
      <c r="AN8">
        <f t="shared" si="10"/>
        <v>146.876</v>
      </c>
      <c r="AO8">
        <f t="shared" si="10"/>
        <v>148.74600000000001</v>
      </c>
      <c r="AP8">
        <f t="shared" si="11"/>
        <v>149.28299999999999</v>
      </c>
      <c r="AQ8">
        <f t="shared" si="11"/>
        <v>145.75200000000001</v>
      </c>
      <c r="AR8">
        <f t="shared" si="11"/>
        <v>150.98400000000001</v>
      </c>
      <c r="AS8">
        <f t="shared" si="11"/>
        <v>146.53800000000001</v>
      </c>
      <c r="AU8" t="s">
        <v>6</v>
      </c>
      <c r="AV8">
        <f t="shared" si="17"/>
        <v>1.1625112841528413E-5</v>
      </c>
      <c r="AW8">
        <f t="shared" si="12"/>
        <v>-2.7225667505643649E-4</v>
      </c>
      <c r="AX8">
        <f t="shared" si="12"/>
        <v>-1.8565074453683953E-4</v>
      </c>
      <c r="AY8">
        <f t="shared" si="12"/>
        <v>4.5931713945981833E-5</v>
      </c>
      <c r="AZ8">
        <f t="shared" si="12"/>
        <v>-5.1808915732730329E-5</v>
      </c>
      <c r="BA8">
        <f t="shared" si="12"/>
        <v>-1.1693918482510105E-4</v>
      </c>
      <c r="BB8">
        <f t="shared" si="12"/>
        <v>8.8260585422900083E-5</v>
      </c>
      <c r="BC8">
        <f t="shared" si="12"/>
        <v>1.3556270798101573E-4</v>
      </c>
      <c r="BD8">
        <f t="shared" si="12"/>
        <v>-1.1437336849753684E-4</v>
      </c>
      <c r="BE8">
        <f t="shared" si="12"/>
        <v>-1.6782817008765776E-4</v>
      </c>
      <c r="BF8">
        <f t="shared" si="12"/>
        <v>3.035232228144245E-4</v>
      </c>
      <c r="BG8">
        <f t="shared" si="12"/>
        <v>2.177958415908111E-4</v>
      </c>
      <c r="BH8">
        <f t="shared" si="12"/>
        <v>-6.6010506453119988E-5</v>
      </c>
      <c r="BI8">
        <f t="shared" si="12"/>
        <v>-1.3164077753436467E-4</v>
      </c>
      <c r="BJ8">
        <f t="shared" si="12"/>
        <v>-1.4942590406696055E-4</v>
      </c>
      <c r="BK8">
        <f t="shared" si="12"/>
        <v>1.2731828208829247E-4</v>
      </c>
      <c r="BL8">
        <f t="shared" si="12"/>
        <v>3.6101811141138427E-5</v>
      </c>
      <c r="BM8">
        <f t="shared" si="13"/>
        <v>-2.3653061634613305E-4</v>
      </c>
      <c r="BN8">
        <f t="shared" si="13"/>
        <v>3.5896591470442938E-4</v>
      </c>
      <c r="BO8">
        <f t="shared" si="13"/>
        <v>-2.9446828803051961E-4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-4.8312410295044017E-2</v>
      </c>
      <c r="BZ8">
        <f t="shared" si="20"/>
        <v>67</v>
      </c>
      <c r="CA8">
        <f t="shared" si="21"/>
        <v>4</v>
      </c>
      <c r="CB8">
        <f t="shared" si="22"/>
        <v>0.12000000000000002</v>
      </c>
      <c r="CC8">
        <f t="shared" si="23"/>
        <v>0</v>
      </c>
      <c r="CD8">
        <f t="shared" si="24"/>
        <v>0</v>
      </c>
      <c r="CE8">
        <f t="shared" si="25"/>
        <v>0</v>
      </c>
      <c r="CF8">
        <f t="shared" si="26"/>
        <v>1</v>
      </c>
      <c r="CG8">
        <f t="shared" si="27"/>
        <v>0</v>
      </c>
      <c r="CI8">
        <f t="shared" si="28"/>
        <v>0</v>
      </c>
      <c r="CJ8">
        <f t="shared" si="29"/>
        <v>0</v>
      </c>
      <c r="CK8">
        <f t="shared" si="14"/>
        <v>0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89.355000000000004</v>
      </c>
      <c r="C9">
        <f>VLOOKUP(CONCATENATE($A9,"_",C$4),assets_m6!$A:$D,4,FALSE)</f>
        <v>91.866</v>
      </c>
      <c r="D9">
        <f>VLOOKUP(CONCATENATE($A9,"_",D$4),assets_m6!$A:$D,4,FALSE)</f>
        <v>90.76</v>
      </c>
      <c r="E9">
        <f>VLOOKUP(CONCATENATE($A9,"_",E$4),assets_m6!$A:$D,4,FALSE)</f>
        <v>90.79</v>
      </c>
      <c r="F9">
        <f>VLOOKUP(CONCATENATE($A9,"_",F$4),assets_m6!$A:$D,4,FALSE)</f>
        <v>90.292000000000002</v>
      </c>
      <c r="G9">
        <f>VLOOKUP(CONCATENATE($A9,"_",G$4),assets_m6!$A:$D,4,FALSE)</f>
        <v>91.695999999999998</v>
      </c>
      <c r="H9">
        <f>VLOOKUP(CONCATENATE($A9,"_",H$4),assets_m6!$A:$D,4,FALSE)</f>
        <v>89.852999999999994</v>
      </c>
      <c r="I9">
        <f>VLOOKUP(CONCATENATE($A9,"_",I$4),assets_m6!$A:$D,4,FALSE)</f>
        <v>88.658000000000001</v>
      </c>
      <c r="J9">
        <f>VLOOKUP(CONCATENATE($A9,"_",J$4),assets_m6!$A:$D,4,FALSE)</f>
        <v>91.456999999999994</v>
      </c>
      <c r="K9">
        <f>VLOOKUP(CONCATENATE($A9,"_",K$4),assets_m6!$A:$D,4,FALSE)</f>
        <v>88.936999999999998</v>
      </c>
      <c r="L9">
        <f>VLOOKUP(CONCATENATE($A9,"_",L$4),assets_m6!$A:$D,4,FALSE)</f>
        <v>89.344999999999999</v>
      </c>
      <c r="M9">
        <f>VLOOKUP(CONCATENATE($A9,"_",M$4),assets_m6!$A:$D,4,FALSE)</f>
        <v>92.105000000000004</v>
      </c>
      <c r="N9">
        <f>VLOOKUP(CONCATENATE($A9,"_",N$4),assets_m6!$A:$D,4,FALSE)</f>
        <v>95.481999999999999</v>
      </c>
      <c r="O9">
        <f>VLOOKUP(CONCATENATE($A9,"_",O$4),assets_m6!$A:$D,4,FALSE)</f>
        <v>95.602000000000004</v>
      </c>
      <c r="P9">
        <f>VLOOKUP(CONCATENATE($A9,"_",P$4),assets_m6!$A:$D,4,FALSE)</f>
        <v>94.057000000000002</v>
      </c>
      <c r="Q9">
        <f>VLOOKUP(CONCATENATE($A9,"_",Q$4),assets_m6!$A:$D,4,FALSE)</f>
        <v>92.075000000000003</v>
      </c>
      <c r="R9">
        <f>VLOOKUP(CONCATENATE($A9,"_",R$4),assets_m6!$A:$D,4,FALSE)</f>
        <v>91.447000000000003</v>
      </c>
      <c r="S9">
        <f>VLOOKUP(CONCATENATE($A9,"_",S$4),assets_m6!$A:$D,4,FALSE)</f>
        <v>91.238</v>
      </c>
      <c r="T9">
        <f>VLOOKUP(CONCATENATE($A9,"_",T$4),assets_m6!$A:$D,4,FALSE)</f>
        <v>90.162000000000006</v>
      </c>
      <c r="U9">
        <f>VLOOKUP(CONCATENATE($A9,"_",U$4),assets_m6!$A:$D,4,FALSE)</f>
        <v>91.855999999999995</v>
      </c>
      <c r="V9">
        <f>VLOOKUP(CONCATENATE($A9,"_",V$4),assets_m6!$A:$D,4,FALSE)</f>
        <v>89.603999999999999</v>
      </c>
      <c r="X9" t="str">
        <f t="shared" si="16"/>
        <v>ALLE</v>
      </c>
      <c r="Y9">
        <f t="shared" si="7"/>
        <v>89.355000000000004</v>
      </c>
      <c r="Z9">
        <f t="shared" si="10"/>
        <v>91.866</v>
      </c>
      <c r="AA9">
        <f t="shared" si="10"/>
        <v>90.76</v>
      </c>
      <c r="AB9">
        <f t="shared" si="10"/>
        <v>90.79</v>
      </c>
      <c r="AC9">
        <f t="shared" si="10"/>
        <v>90.292000000000002</v>
      </c>
      <c r="AD9">
        <f t="shared" si="10"/>
        <v>91.695999999999998</v>
      </c>
      <c r="AE9">
        <f t="shared" si="10"/>
        <v>89.852999999999994</v>
      </c>
      <c r="AF9">
        <f t="shared" si="10"/>
        <v>88.658000000000001</v>
      </c>
      <c r="AG9">
        <f t="shared" si="10"/>
        <v>91.456999999999994</v>
      </c>
      <c r="AH9">
        <f t="shared" si="10"/>
        <v>88.936999999999998</v>
      </c>
      <c r="AI9">
        <f t="shared" si="10"/>
        <v>89.344999999999999</v>
      </c>
      <c r="AJ9">
        <f t="shared" si="10"/>
        <v>92.105000000000004</v>
      </c>
      <c r="AK9">
        <f t="shared" si="10"/>
        <v>95.481999999999999</v>
      </c>
      <c r="AL9">
        <f t="shared" si="10"/>
        <v>95.602000000000004</v>
      </c>
      <c r="AM9">
        <f t="shared" si="10"/>
        <v>94.057000000000002</v>
      </c>
      <c r="AN9">
        <f t="shared" si="10"/>
        <v>92.075000000000003</v>
      </c>
      <c r="AO9">
        <f t="shared" si="10"/>
        <v>91.447000000000003</v>
      </c>
      <c r="AP9">
        <f t="shared" si="11"/>
        <v>91.238</v>
      </c>
      <c r="AQ9">
        <f t="shared" si="11"/>
        <v>90.162000000000006</v>
      </c>
      <c r="AR9">
        <f t="shared" si="11"/>
        <v>91.855999999999995</v>
      </c>
      <c r="AS9">
        <f t="shared" si="11"/>
        <v>89.603999999999999</v>
      </c>
      <c r="AU9" t="s">
        <v>7</v>
      </c>
      <c r="AV9">
        <f t="shared" si="17"/>
        <v>2.8101393318784578E-4</v>
      </c>
      <c r="AW9">
        <f t="shared" si="12"/>
        <v>-1.2039274595606585E-4</v>
      </c>
      <c r="AX9">
        <f t="shared" si="12"/>
        <v>3.3054208902601513E-6</v>
      </c>
      <c r="AY9">
        <f t="shared" si="12"/>
        <v>-5.4851855931270475E-5</v>
      </c>
      <c r="AZ9">
        <f t="shared" si="12"/>
        <v>1.554955034776056E-4</v>
      </c>
      <c r="BA9">
        <f t="shared" si="12"/>
        <v>-2.0099022858139981E-4</v>
      </c>
      <c r="BB9">
        <f t="shared" si="12"/>
        <v>-1.3299500294926083E-4</v>
      </c>
      <c r="BC9">
        <f t="shared" si="12"/>
        <v>3.157075503620646E-4</v>
      </c>
      <c r="BD9">
        <f t="shared" si="12"/>
        <v>-2.755393244912906E-4</v>
      </c>
      <c r="BE9">
        <f t="shared" si="12"/>
        <v>4.587517006420289E-5</v>
      </c>
      <c r="BF9">
        <f t="shared" si="12"/>
        <v>3.0891488051933575E-4</v>
      </c>
      <c r="BG9">
        <f t="shared" si="12"/>
        <v>3.6664676184789048E-4</v>
      </c>
      <c r="BH9">
        <f t="shared" si="12"/>
        <v>1.2567813828784958E-5</v>
      </c>
      <c r="BI9">
        <f t="shared" si="12"/>
        <v>-1.6160749775109324E-4</v>
      </c>
      <c r="BJ9">
        <f t="shared" si="12"/>
        <v>-2.1072328481665367E-4</v>
      </c>
      <c r="BK9">
        <f t="shared" si="12"/>
        <v>-6.8205267445017658E-5</v>
      </c>
      <c r="BL9">
        <f t="shared" si="12"/>
        <v>-2.2854768335757673E-5</v>
      </c>
      <c r="BM9">
        <f t="shared" si="13"/>
        <v>-1.1793331725815926E-4</v>
      </c>
      <c r="BN9">
        <f t="shared" si="13"/>
        <v>1.8788403096648128E-4</v>
      </c>
      <c r="BO9">
        <f t="shared" si="13"/>
        <v>-2.4516634732624931E-4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2.7866375692462112E-3</v>
      </c>
      <c r="BZ9">
        <f t="shared" si="20"/>
        <v>92</v>
      </c>
      <c r="CA9">
        <f t="shared" si="21"/>
        <v>5</v>
      </c>
      <c r="CB9">
        <f t="shared" si="22"/>
        <v>0.24000000000000005</v>
      </c>
      <c r="CC9">
        <f t="shared" si="23"/>
        <v>0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1</v>
      </c>
      <c r="CI9">
        <f t="shared" si="28"/>
        <v>0</v>
      </c>
      <c r="CJ9">
        <f t="shared" si="29"/>
        <v>0</v>
      </c>
      <c r="CK9">
        <f t="shared" si="14"/>
        <v>0</v>
      </c>
      <c r="CL9">
        <f t="shared" si="14"/>
        <v>0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88.653999999999996</v>
      </c>
      <c r="C10">
        <f>VLOOKUP(CONCATENATE($A10,"_",C$4),assets_m6!$A:$D,4,FALSE)</f>
        <v>89.501999999999995</v>
      </c>
      <c r="D10">
        <f>VLOOKUP(CONCATENATE($A10,"_",D$4),assets_m6!$A:$D,4,FALSE)</f>
        <v>87.906000000000006</v>
      </c>
      <c r="E10">
        <f>VLOOKUP(CONCATENATE($A10,"_",E$4),assets_m6!$A:$D,4,FALSE)</f>
        <v>86.878</v>
      </c>
      <c r="F10">
        <f>VLOOKUP(CONCATENATE($A10,"_",F$4),assets_m6!$A:$D,4,FALSE)</f>
        <v>84.832999999999998</v>
      </c>
      <c r="G10">
        <f>VLOOKUP(CONCATENATE($A10,"_",G$4),assets_m6!$A:$D,4,FALSE)</f>
        <v>84.084999999999994</v>
      </c>
      <c r="H10">
        <f>VLOOKUP(CONCATENATE($A10,"_",H$4),assets_m6!$A:$D,4,FALSE)</f>
        <v>82.738</v>
      </c>
      <c r="I10">
        <f>VLOOKUP(CONCATENATE($A10,"_",I$4),assets_m6!$A:$D,4,FALSE)</f>
        <v>83.945999999999998</v>
      </c>
      <c r="J10">
        <f>VLOOKUP(CONCATENATE($A10,"_",J$4),assets_m6!$A:$D,4,FALSE)</f>
        <v>85.790999999999997</v>
      </c>
      <c r="K10">
        <f>VLOOKUP(CONCATENATE($A10,"_",K$4),assets_m6!$A:$D,4,FALSE)</f>
        <v>84.215000000000003</v>
      </c>
      <c r="L10">
        <f>VLOOKUP(CONCATENATE($A10,"_",L$4),assets_m6!$A:$D,4,FALSE)</f>
        <v>81.730999999999995</v>
      </c>
      <c r="M10">
        <f>VLOOKUP(CONCATENATE($A10,"_",M$4),assets_m6!$A:$D,4,FALSE)</f>
        <v>86.04</v>
      </c>
      <c r="N10">
        <f>VLOOKUP(CONCATENATE($A10,"_",N$4),assets_m6!$A:$D,4,FALSE)</f>
        <v>89.192999999999998</v>
      </c>
      <c r="O10">
        <f>VLOOKUP(CONCATENATE($A10,"_",O$4),assets_m6!$A:$D,4,FALSE)</f>
        <v>89.003</v>
      </c>
      <c r="P10">
        <f>VLOOKUP(CONCATENATE($A10,"_",P$4),assets_m6!$A:$D,4,FALSE)</f>
        <v>87.906000000000006</v>
      </c>
      <c r="Q10">
        <f>VLOOKUP(CONCATENATE($A10,"_",Q$4),assets_m6!$A:$D,4,FALSE)</f>
        <v>82.399000000000001</v>
      </c>
      <c r="R10">
        <f>VLOOKUP(CONCATENATE($A10,"_",R$4),assets_m6!$A:$D,4,FALSE)</f>
        <v>78.998000000000005</v>
      </c>
      <c r="S10">
        <f>VLOOKUP(CONCATENATE($A10,"_",S$4),assets_m6!$A:$D,4,FALSE)</f>
        <v>76.114999999999995</v>
      </c>
      <c r="T10">
        <f>VLOOKUP(CONCATENATE($A10,"_",T$4),assets_m6!$A:$D,4,FALSE)</f>
        <v>75.825000000000003</v>
      </c>
      <c r="U10">
        <f>VLOOKUP(CONCATENATE($A10,"_",U$4),assets_m6!$A:$D,4,FALSE)</f>
        <v>79.227000000000004</v>
      </c>
      <c r="V10">
        <f>VLOOKUP(CONCATENATE($A10,"_",V$4),assets_m6!$A:$D,4,FALSE)</f>
        <v>74.638000000000005</v>
      </c>
      <c r="X10" t="str">
        <f t="shared" si="16"/>
        <v>AMAT</v>
      </c>
      <c r="Y10">
        <f t="shared" si="7"/>
        <v>88.653999999999996</v>
      </c>
      <c r="Z10">
        <f t="shared" si="10"/>
        <v>89.501999999999995</v>
      </c>
      <c r="AA10">
        <f t="shared" si="10"/>
        <v>87.906000000000006</v>
      </c>
      <c r="AB10">
        <f t="shared" si="10"/>
        <v>86.878</v>
      </c>
      <c r="AC10">
        <f t="shared" si="10"/>
        <v>84.832999999999998</v>
      </c>
      <c r="AD10">
        <f t="shared" si="10"/>
        <v>84.084999999999994</v>
      </c>
      <c r="AE10">
        <f t="shared" si="10"/>
        <v>82.738</v>
      </c>
      <c r="AF10">
        <f t="shared" si="10"/>
        <v>83.945999999999998</v>
      </c>
      <c r="AG10">
        <f t="shared" si="10"/>
        <v>85.790999999999997</v>
      </c>
      <c r="AH10">
        <f t="shared" si="10"/>
        <v>84.215000000000003</v>
      </c>
      <c r="AI10">
        <f t="shared" si="10"/>
        <v>81.730999999999995</v>
      </c>
      <c r="AJ10">
        <f t="shared" si="10"/>
        <v>86.04</v>
      </c>
      <c r="AK10">
        <f t="shared" si="10"/>
        <v>89.192999999999998</v>
      </c>
      <c r="AL10">
        <f t="shared" si="10"/>
        <v>89.003</v>
      </c>
      <c r="AM10">
        <f t="shared" si="10"/>
        <v>87.906000000000006</v>
      </c>
      <c r="AN10">
        <f t="shared" si="10"/>
        <v>82.399000000000001</v>
      </c>
      <c r="AO10">
        <f t="shared" si="10"/>
        <v>78.998000000000005</v>
      </c>
      <c r="AP10">
        <f t="shared" si="11"/>
        <v>76.114999999999995</v>
      </c>
      <c r="AQ10">
        <f t="shared" si="11"/>
        <v>75.825000000000003</v>
      </c>
      <c r="AR10">
        <f t="shared" si="11"/>
        <v>79.227000000000004</v>
      </c>
      <c r="AS10">
        <f t="shared" si="11"/>
        <v>74.638000000000005</v>
      </c>
      <c r="AU10" t="s">
        <v>8</v>
      </c>
      <c r="AV10">
        <f t="shared" si="17"/>
        <v>9.5652762424707174E-5</v>
      </c>
      <c r="AW10">
        <f t="shared" si="12"/>
        <v>-1.7832003754105936E-4</v>
      </c>
      <c r="AX10">
        <f t="shared" si="12"/>
        <v>-1.169430983095586E-4</v>
      </c>
      <c r="AY10">
        <f t="shared" si="12"/>
        <v>-2.3538755496213101E-4</v>
      </c>
      <c r="AZ10">
        <f t="shared" si="12"/>
        <v>-8.817323447243463E-5</v>
      </c>
      <c r="BA10">
        <f t="shared" si="12"/>
        <v>-1.6019504073259134E-4</v>
      </c>
      <c r="BB10">
        <f t="shared" si="12"/>
        <v>1.4600304575890141E-4</v>
      </c>
      <c r="BC10">
        <f t="shared" si="12"/>
        <v>2.1978414695161165E-4</v>
      </c>
      <c r="BD10">
        <f t="shared" si="12"/>
        <v>-1.8370225315009656E-4</v>
      </c>
      <c r="BE10">
        <f t="shared" si="12"/>
        <v>-2.9495933028557961E-4</v>
      </c>
      <c r="BF10">
        <f t="shared" si="12"/>
        <v>5.2721733491576175E-4</v>
      </c>
      <c r="BG10">
        <f t="shared" si="12"/>
        <v>3.6645746164574522E-4</v>
      </c>
      <c r="BH10">
        <f t="shared" si="12"/>
        <v>-2.1302120121533946E-5</v>
      </c>
      <c r="BI10">
        <f t="shared" si="12"/>
        <v>-1.232542723278984E-4</v>
      </c>
      <c r="BJ10">
        <f t="shared" si="12"/>
        <v>-6.2646463267581329E-4</v>
      </c>
      <c r="BK10">
        <f t="shared" si="12"/>
        <v>-4.1274772752096463E-4</v>
      </c>
      <c r="BL10">
        <f t="shared" si="12"/>
        <v>-3.6494594799868474E-4</v>
      </c>
      <c r="BM10">
        <f t="shared" si="13"/>
        <v>-3.8100243053273604E-5</v>
      </c>
      <c r="BN10">
        <f t="shared" si="13"/>
        <v>4.486646884272998E-4</v>
      </c>
      <c r="BO10">
        <f t="shared" si="13"/>
        <v>-5.7922172996579429E-4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-0.15809777336611988</v>
      </c>
      <c r="BZ10">
        <f t="shared" si="20"/>
        <v>7</v>
      </c>
      <c r="CA10">
        <f t="shared" si="21"/>
        <v>1</v>
      </c>
      <c r="CB10">
        <f t="shared" si="22"/>
        <v>0.24</v>
      </c>
      <c r="CC10">
        <f t="shared" si="23"/>
        <v>1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1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270.19400000000002</v>
      </c>
      <c r="C11">
        <f>VLOOKUP(CONCATENATE($A11,"_",C$4),assets_m6!$A:$D,4,FALSE)</f>
        <v>276.029</v>
      </c>
      <c r="D11">
        <f>VLOOKUP(CONCATENATE($A11,"_",D$4),assets_m6!$A:$D,4,FALSE)</f>
        <v>273.05200000000002</v>
      </c>
      <c r="E11">
        <f>VLOOKUP(CONCATENATE($A11,"_",E$4),assets_m6!$A:$D,4,FALSE)</f>
        <v>267.822</v>
      </c>
      <c r="F11">
        <f>VLOOKUP(CONCATENATE($A11,"_",F$4),assets_m6!$A:$D,4,FALSE)</f>
        <v>262.47300000000001</v>
      </c>
      <c r="G11">
        <f>VLOOKUP(CONCATENATE($A11,"_",G$4),assets_m6!$A:$D,4,FALSE)</f>
        <v>255.40700000000001</v>
      </c>
      <c r="H11">
        <f>VLOOKUP(CONCATENATE($A11,"_",H$4),assets_m6!$A:$D,4,FALSE)</f>
        <v>251.239</v>
      </c>
      <c r="I11">
        <f>VLOOKUP(CONCATENATE($A11,"_",I$4),assets_m6!$A:$D,4,FALSE)</f>
        <v>250.60400000000001</v>
      </c>
      <c r="J11">
        <f>VLOOKUP(CONCATENATE($A11,"_",J$4),assets_m6!$A:$D,4,FALSE)</f>
        <v>257.46100000000001</v>
      </c>
      <c r="K11">
        <f>VLOOKUP(CONCATENATE($A11,"_",K$4),assets_m6!$A:$D,4,FALSE)</f>
        <v>252.00299999999999</v>
      </c>
      <c r="L11">
        <f>VLOOKUP(CONCATENATE($A11,"_",L$4),assets_m6!$A:$D,4,FALSE)</f>
        <v>250.03800000000001</v>
      </c>
      <c r="M11">
        <f>VLOOKUP(CONCATENATE($A11,"_",M$4),assets_m6!$A:$D,4,FALSE)</f>
        <v>260.41800000000001</v>
      </c>
      <c r="N11">
        <f>VLOOKUP(CONCATENATE($A11,"_",N$4),assets_m6!$A:$D,4,FALSE)</f>
        <v>275.58300000000003</v>
      </c>
      <c r="O11">
        <f>VLOOKUP(CONCATENATE($A11,"_",O$4),assets_m6!$A:$D,4,FALSE)</f>
        <v>274.18299999999999</v>
      </c>
      <c r="P11">
        <f>VLOOKUP(CONCATENATE($A11,"_",P$4),assets_m6!$A:$D,4,FALSE)</f>
        <v>272.94299999999998</v>
      </c>
      <c r="Q11">
        <f>VLOOKUP(CONCATENATE($A11,"_",Q$4),assets_m6!$A:$D,4,FALSE)</f>
        <v>269.79700000000003</v>
      </c>
      <c r="R11">
        <f>VLOOKUP(CONCATENATE($A11,"_",R$4),assets_m6!$A:$D,4,FALSE)</f>
        <v>270.82900000000001</v>
      </c>
      <c r="S11">
        <f>VLOOKUP(CONCATENATE($A11,"_",S$4),assets_m6!$A:$D,4,FALSE)</f>
        <v>264.26900000000001</v>
      </c>
      <c r="T11">
        <f>VLOOKUP(CONCATENATE($A11,"_",T$4),assets_m6!$A:$D,4,FALSE)</f>
        <v>261.40100000000001</v>
      </c>
      <c r="U11">
        <f>VLOOKUP(CONCATENATE($A11,"_",U$4),assets_m6!$A:$D,4,FALSE)</f>
        <v>272.61500000000001</v>
      </c>
      <c r="V11">
        <f>VLOOKUP(CONCATENATE($A11,"_",V$4),assets_m6!$A:$D,4,FALSE)</f>
        <v>255.91300000000001</v>
      </c>
      <c r="X11" t="str">
        <f t="shared" si="16"/>
        <v>AMP</v>
      </c>
      <c r="Y11">
        <f t="shared" si="7"/>
        <v>270.19400000000002</v>
      </c>
      <c r="Z11">
        <f t="shared" si="10"/>
        <v>276.029</v>
      </c>
      <c r="AA11">
        <f t="shared" si="10"/>
        <v>273.05200000000002</v>
      </c>
      <c r="AB11">
        <f t="shared" si="10"/>
        <v>267.822</v>
      </c>
      <c r="AC11">
        <f t="shared" si="10"/>
        <v>262.47300000000001</v>
      </c>
      <c r="AD11">
        <f t="shared" si="10"/>
        <v>255.40700000000001</v>
      </c>
      <c r="AE11">
        <f t="shared" si="10"/>
        <v>251.239</v>
      </c>
      <c r="AF11">
        <f t="shared" si="10"/>
        <v>250.60400000000001</v>
      </c>
      <c r="AG11">
        <f t="shared" si="10"/>
        <v>257.46100000000001</v>
      </c>
      <c r="AH11">
        <f t="shared" si="10"/>
        <v>252.00299999999999</v>
      </c>
      <c r="AI11">
        <f t="shared" si="10"/>
        <v>250.03800000000001</v>
      </c>
      <c r="AJ11">
        <f t="shared" si="10"/>
        <v>260.41800000000001</v>
      </c>
      <c r="AK11">
        <f t="shared" si="10"/>
        <v>275.58300000000003</v>
      </c>
      <c r="AL11">
        <f t="shared" si="10"/>
        <v>274.18299999999999</v>
      </c>
      <c r="AM11">
        <f t="shared" si="10"/>
        <v>272.94299999999998</v>
      </c>
      <c r="AN11">
        <f t="shared" si="10"/>
        <v>269.79700000000003</v>
      </c>
      <c r="AO11">
        <f t="shared" si="10"/>
        <v>270.82900000000001</v>
      </c>
      <c r="AP11">
        <f t="shared" si="11"/>
        <v>264.26900000000001</v>
      </c>
      <c r="AQ11">
        <f t="shared" si="11"/>
        <v>261.40100000000001</v>
      </c>
      <c r="AR11">
        <f t="shared" si="11"/>
        <v>272.61500000000001</v>
      </c>
      <c r="AS11">
        <f t="shared" si="11"/>
        <v>255.91300000000001</v>
      </c>
      <c r="AU11" t="s">
        <v>9</v>
      </c>
      <c r="AV11">
        <f t="shared" si="17"/>
        <v>2.1595594276704809E-4</v>
      </c>
      <c r="AW11">
        <f t="shared" si="12"/>
        <v>-1.0785098667168941E-4</v>
      </c>
      <c r="AX11">
        <f t="shared" si="12"/>
        <v>-1.9153860803070542E-4</v>
      </c>
      <c r="AY11">
        <f t="shared" si="12"/>
        <v>-1.9972220355310579E-4</v>
      </c>
      <c r="AZ11">
        <f t="shared" si="12"/>
        <v>-2.692086424127435E-4</v>
      </c>
      <c r="BA11">
        <f t="shared" si="12"/>
        <v>-1.6319051553011492E-4</v>
      </c>
      <c r="BB11">
        <f t="shared" si="12"/>
        <v>-2.5274738396506552E-5</v>
      </c>
      <c r="BC11">
        <f t="shared" si="12"/>
        <v>2.7361893664905584E-4</v>
      </c>
      <c r="BD11">
        <f t="shared" si="12"/>
        <v>-2.1199327276752699E-4</v>
      </c>
      <c r="BE11">
        <f t="shared" si="12"/>
        <v>-7.7975262199258546E-5</v>
      </c>
      <c r="BF11">
        <f t="shared" si="12"/>
        <v>4.1513689919132272E-4</v>
      </c>
      <c r="BG11">
        <f t="shared" si="12"/>
        <v>5.8233301845494632E-4</v>
      </c>
      <c r="BH11">
        <f t="shared" si="12"/>
        <v>-5.0801391958140888E-5</v>
      </c>
      <c r="BI11">
        <f t="shared" si="12"/>
        <v>-4.5225269254476362E-5</v>
      </c>
      <c r="BJ11">
        <f t="shared" si="12"/>
        <v>-1.1526216096400929E-4</v>
      </c>
      <c r="BK11">
        <f t="shared" si="12"/>
        <v>3.8250981293342111E-5</v>
      </c>
      <c r="BL11">
        <f t="shared" si="12"/>
        <v>-2.4221926012354665E-4</v>
      </c>
      <c r="BM11">
        <f t="shared" si="13"/>
        <v>-1.0852578244137583E-4</v>
      </c>
      <c r="BN11">
        <f t="shared" si="13"/>
        <v>4.2899606351926728E-4</v>
      </c>
      <c r="BO11">
        <f t="shared" si="13"/>
        <v>-6.1265887790473738E-4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-5.2854615572514585E-2</v>
      </c>
      <c r="BZ11">
        <f t="shared" si="20"/>
        <v>63</v>
      </c>
      <c r="CA11">
        <f t="shared" si="21"/>
        <v>4</v>
      </c>
      <c r="CB11">
        <f t="shared" si="22"/>
        <v>0.12000000000000002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1</v>
      </c>
      <c r="CG11">
        <f t="shared" si="27"/>
        <v>0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123.53</v>
      </c>
      <c r="C12">
        <f>VLOOKUP(CONCATENATE($A12,"_",C$4),assets_m6!$A:$D,4,FALSE)</f>
        <v>124.66</v>
      </c>
      <c r="D12">
        <f>VLOOKUP(CONCATENATE($A12,"_",D$4),assets_m6!$A:$D,4,FALSE)</f>
        <v>122.19</v>
      </c>
      <c r="E12">
        <f>VLOOKUP(CONCATENATE($A12,"_",E$4),assets_m6!$A:$D,4,FALSE)</f>
        <v>118.54</v>
      </c>
      <c r="F12">
        <f>VLOOKUP(CONCATENATE($A12,"_",F$4),assets_m6!$A:$D,4,FALSE)</f>
        <v>117.31</v>
      </c>
      <c r="G12">
        <f>VLOOKUP(CONCATENATE($A12,"_",G$4),assets_m6!$A:$D,4,FALSE)</f>
        <v>113.78</v>
      </c>
      <c r="H12">
        <f>VLOOKUP(CONCATENATE($A12,"_",H$4),assets_m6!$A:$D,4,FALSE)</f>
        <v>115.15</v>
      </c>
      <c r="I12">
        <f>VLOOKUP(CONCATENATE($A12,"_",I$4),assets_m6!$A:$D,4,FALSE)</f>
        <v>114.41</v>
      </c>
      <c r="J12">
        <f>VLOOKUP(CONCATENATE($A12,"_",J$4),assets_m6!$A:$D,4,FALSE)</f>
        <v>118.01</v>
      </c>
      <c r="K12">
        <f>VLOOKUP(CONCATENATE($A12,"_",K$4),assets_m6!$A:$D,4,FALSE)</f>
        <v>114.8</v>
      </c>
      <c r="L12">
        <f>VLOOKUP(CONCATENATE($A12,"_",L$4),assets_m6!$A:$D,4,FALSE)</f>
        <v>113</v>
      </c>
      <c r="M12">
        <f>VLOOKUP(CONCATENATE($A12,"_",M$4),assets_m6!$A:$D,4,FALSE)</f>
        <v>115.88</v>
      </c>
      <c r="N12">
        <f>VLOOKUP(CONCATENATE($A12,"_",N$4),assets_m6!$A:$D,4,FALSE)</f>
        <v>121.09</v>
      </c>
      <c r="O12">
        <f>VLOOKUP(CONCATENATE($A12,"_",O$4),assets_m6!$A:$D,4,FALSE)</f>
        <v>120.95</v>
      </c>
      <c r="P12">
        <f>VLOOKUP(CONCATENATE($A12,"_",P$4),assets_m6!$A:$D,4,FALSE)</f>
        <v>120.3</v>
      </c>
      <c r="Q12">
        <f>VLOOKUP(CONCATENATE($A12,"_",Q$4),assets_m6!$A:$D,4,FALSE)</f>
        <v>114.56</v>
      </c>
      <c r="R12">
        <f>VLOOKUP(CONCATENATE($A12,"_",R$4),assets_m6!$A:$D,4,FALSE)</f>
        <v>113.67</v>
      </c>
      <c r="S12">
        <f>VLOOKUP(CONCATENATE($A12,"_",S$4),assets_m6!$A:$D,4,FALSE)</f>
        <v>112.21</v>
      </c>
      <c r="T12">
        <f>VLOOKUP(CONCATENATE($A12,"_",T$4),assets_m6!$A:$D,4,FALSE)</f>
        <v>112.9</v>
      </c>
      <c r="U12">
        <f>VLOOKUP(CONCATENATE($A12,"_",U$4),assets_m6!$A:$D,4,FALSE)</f>
        <v>112.53</v>
      </c>
      <c r="V12">
        <f>VLOOKUP(CONCATENATE($A12,"_",V$4),assets_m6!$A:$D,4,FALSE)</f>
        <v>106.9</v>
      </c>
      <c r="X12" t="str">
        <f t="shared" si="16"/>
        <v>AMZN</v>
      </c>
      <c r="Y12">
        <f t="shared" si="7"/>
        <v>123.53</v>
      </c>
      <c r="Z12">
        <f t="shared" si="10"/>
        <v>124.66</v>
      </c>
      <c r="AA12">
        <f t="shared" si="10"/>
        <v>122.19</v>
      </c>
      <c r="AB12">
        <f t="shared" si="10"/>
        <v>118.54</v>
      </c>
      <c r="AC12">
        <f t="shared" si="10"/>
        <v>117.31</v>
      </c>
      <c r="AD12">
        <f t="shared" si="10"/>
        <v>113.78</v>
      </c>
      <c r="AE12">
        <f t="shared" si="10"/>
        <v>115.15</v>
      </c>
      <c r="AF12">
        <f t="shared" si="10"/>
        <v>114.41</v>
      </c>
      <c r="AG12">
        <f t="shared" si="10"/>
        <v>118.01</v>
      </c>
      <c r="AH12">
        <f t="shared" si="10"/>
        <v>114.8</v>
      </c>
      <c r="AI12">
        <f t="shared" si="10"/>
        <v>113</v>
      </c>
      <c r="AJ12">
        <f t="shared" si="10"/>
        <v>115.88</v>
      </c>
      <c r="AK12">
        <f t="shared" si="10"/>
        <v>121.09</v>
      </c>
      <c r="AL12">
        <f t="shared" si="10"/>
        <v>120.95</v>
      </c>
      <c r="AM12">
        <f t="shared" si="10"/>
        <v>120.3</v>
      </c>
      <c r="AN12">
        <f t="shared" si="10"/>
        <v>114.56</v>
      </c>
      <c r="AO12">
        <f t="shared" si="10"/>
        <v>113.67</v>
      </c>
      <c r="AP12">
        <f t="shared" si="11"/>
        <v>112.21</v>
      </c>
      <c r="AQ12">
        <f t="shared" si="11"/>
        <v>112.9</v>
      </c>
      <c r="AR12">
        <f t="shared" si="11"/>
        <v>112.53</v>
      </c>
      <c r="AS12">
        <f t="shared" si="11"/>
        <v>106.9</v>
      </c>
      <c r="AU12" t="s">
        <v>10</v>
      </c>
      <c r="AV12">
        <f t="shared" si="17"/>
        <v>9.147575487735736E-5</v>
      </c>
      <c r="AW12">
        <f t="shared" si="12"/>
        <v>-1.9813893791111815E-4</v>
      </c>
      <c r="AX12">
        <f t="shared" si="12"/>
        <v>-2.9871511580325654E-4</v>
      </c>
      <c r="AY12">
        <f t="shared" si="12"/>
        <v>-1.0376244305719621E-4</v>
      </c>
      <c r="AZ12">
        <f t="shared" si="12"/>
        <v>-3.0091211320433048E-4</v>
      </c>
      <c r="BA12">
        <f t="shared" si="12"/>
        <v>1.2040780453506807E-4</v>
      </c>
      <c r="BB12">
        <f t="shared" si="12"/>
        <v>-6.4264003473730709E-5</v>
      </c>
      <c r="BC12">
        <f t="shared" si="12"/>
        <v>3.1465780963202595E-4</v>
      </c>
      <c r="BD12">
        <f t="shared" si="12"/>
        <v>-2.7201084653842963E-4</v>
      </c>
      <c r="BE12">
        <f t="shared" si="12"/>
        <v>-1.5679442508710777E-4</v>
      </c>
      <c r="BF12">
        <f t="shared" si="12"/>
        <v>2.5486725663716772E-4</v>
      </c>
      <c r="BG12">
        <f t="shared" si="12"/>
        <v>4.496030376251302E-4</v>
      </c>
      <c r="BH12">
        <f t="shared" si="12"/>
        <v>-1.1561648360723474E-5</v>
      </c>
      <c r="BI12">
        <f t="shared" si="12"/>
        <v>-5.3741215378255946E-5</v>
      </c>
      <c r="BJ12">
        <f t="shared" si="12"/>
        <v>-4.7714048212801289E-4</v>
      </c>
      <c r="BK12">
        <f t="shared" si="12"/>
        <v>-7.7688547486033565E-5</v>
      </c>
      <c r="BL12">
        <f t="shared" si="12"/>
        <v>-1.2844198117357332E-4</v>
      </c>
      <c r="BM12">
        <f t="shared" si="13"/>
        <v>6.149184564655663E-5</v>
      </c>
      <c r="BN12">
        <f t="shared" si="13"/>
        <v>-3.2772364924712536E-5</v>
      </c>
      <c r="BO12">
        <f t="shared" si="13"/>
        <v>-5.003110281702653E-4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-0.13462316846110253</v>
      </c>
      <c r="BZ12">
        <f t="shared" si="20"/>
        <v>15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198.28</v>
      </c>
      <c r="C13">
        <f>VLOOKUP(CONCATENATE($A13,"_",C$4),assets_m6!$A:$D,4,FALSE)</f>
        <v>195.97399999999999</v>
      </c>
      <c r="D13">
        <f>VLOOKUP(CONCATENATE($A13,"_",D$4),assets_m6!$A:$D,4,FALSE)</f>
        <v>189.34700000000001</v>
      </c>
      <c r="E13">
        <f>VLOOKUP(CONCATENATE($A13,"_",E$4),assets_m6!$A:$D,4,FALSE)</f>
        <v>185.50899999999999</v>
      </c>
      <c r="F13">
        <f>VLOOKUP(CONCATENATE($A13,"_",F$4),assets_m6!$A:$D,4,FALSE)</f>
        <v>185.02799999999999</v>
      </c>
      <c r="G13">
        <f>VLOOKUP(CONCATENATE($A13,"_",G$4),assets_m6!$A:$D,4,FALSE)</f>
        <v>185.36199999999999</v>
      </c>
      <c r="H13">
        <f>VLOOKUP(CONCATENATE($A13,"_",H$4),assets_m6!$A:$D,4,FALSE)</f>
        <v>180.816</v>
      </c>
      <c r="I13">
        <f>VLOOKUP(CONCATENATE($A13,"_",I$4),assets_m6!$A:$D,4,FALSE)</f>
        <v>178.47</v>
      </c>
      <c r="J13">
        <f>VLOOKUP(CONCATENATE($A13,"_",J$4),assets_m6!$A:$D,4,FALSE)</f>
        <v>182.99600000000001</v>
      </c>
      <c r="K13">
        <f>VLOOKUP(CONCATENATE($A13,"_",K$4),assets_m6!$A:$D,4,FALSE)</f>
        <v>179.708</v>
      </c>
      <c r="L13">
        <f>VLOOKUP(CONCATENATE($A13,"_",L$4),assets_m6!$A:$D,4,FALSE)</f>
        <v>182.37200000000001</v>
      </c>
      <c r="M13">
        <f>VLOOKUP(CONCATENATE($A13,"_",M$4),assets_m6!$A:$D,4,FALSE)</f>
        <v>184.77799999999999</v>
      </c>
      <c r="N13">
        <f>VLOOKUP(CONCATENATE($A13,"_",N$4),assets_m6!$A:$D,4,FALSE)</f>
        <v>186.303</v>
      </c>
      <c r="O13">
        <f>VLOOKUP(CONCATENATE($A13,"_",O$4),assets_m6!$A:$D,4,FALSE)</f>
        <v>180.708</v>
      </c>
      <c r="P13">
        <f>VLOOKUP(CONCATENATE($A13,"_",P$4),assets_m6!$A:$D,4,FALSE)</f>
        <v>175.87700000000001</v>
      </c>
      <c r="Q13">
        <f>VLOOKUP(CONCATENATE($A13,"_",Q$4),assets_m6!$A:$D,4,FALSE)</f>
        <v>170.57900000000001</v>
      </c>
      <c r="R13">
        <f>VLOOKUP(CONCATENATE($A13,"_",R$4),assets_m6!$A:$D,4,FALSE)</f>
        <v>169.17400000000001</v>
      </c>
      <c r="S13">
        <f>VLOOKUP(CONCATENATE($A13,"_",S$4),assets_m6!$A:$D,4,FALSE)</f>
        <v>172.98599999999999</v>
      </c>
      <c r="T13">
        <f>VLOOKUP(CONCATENATE($A13,"_",T$4),assets_m6!$A:$D,4,FALSE)</f>
        <v>169.976</v>
      </c>
      <c r="U13">
        <f>VLOOKUP(CONCATENATE($A13,"_",U$4),assets_m6!$A:$D,4,FALSE)</f>
        <v>174.13399999999999</v>
      </c>
      <c r="V13">
        <f>VLOOKUP(CONCATENATE($A13,"_",V$4),assets_m6!$A:$D,4,FALSE)</f>
        <v>167.90600000000001</v>
      </c>
      <c r="X13" t="str">
        <f t="shared" si="16"/>
        <v>AVB</v>
      </c>
      <c r="Y13">
        <f t="shared" si="7"/>
        <v>198.28</v>
      </c>
      <c r="Z13">
        <f t="shared" si="10"/>
        <v>195.97399999999999</v>
      </c>
      <c r="AA13">
        <f t="shared" si="10"/>
        <v>189.34700000000001</v>
      </c>
      <c r="AB13">
        <f t="shared" si="10"/>
        <v>185.50899999999999</v>
      </c>
      <c r="AC13">
        <f t="shared" si="10"/>
        <v>185.02799999999999</v>
      </c>
      <c r="AD13">
        <f t="shared" si="10"/>
        <v>185.36199999999999</v>
      </c>
      <c r="AE13">
        <f t="shared" si="10"/>
        <v>180.816</v>
      </c>
      <c r="AF13">
        <f t="shared" si="10"/>
        <v>178.47</v>
      </c>
      <c r="AG13">
        <f t="shared" si="10"/>
        <v>182.99600000000001</v>
      </c>
      <c r="AH13">
        <f t="shared" si="10"/>
        <v>179.708</v>
      </c>
      <c r="AI13">
        <f t="shared" si="10"/>
        <v>182.37200000000001</v>
      </c>
      <c r="AJ13">
        <f t="shared" si="10"/>
        <v>184.77799999999999</v>
      </c>
      <c r="AK13">
        <f t="shared" si="10"/>
        <v>186.303</v>
      </c>
      <c r="AL13">
        <f t="shared" si="10"/>
        <v>180.708</v>
      </c>
      <c r="AM13">
        <f t="shared" si="10"/>
        <v>175.87700000000001</v>
      </c>
      <c r="AN13">
        <f t="shared" si="10"/>
        <v>170.57900000000001</v>
      </c>
      <c r="AO13">
        <f t="shared" si="10"/>
        <v>169.17400000000001</v>
      </c>
      <c r="AP13">
        <f t="shared" si="11"/>
        <v>172.98599999999999</v>
      </c>
      <c r="AQ13">
        <f t="shared" si="11"/>
        <v>169.976</v>
      </c>
      <c r="AR13">
        <f t="shared" si="11"/>
        <v>174.13399999999999</v>
      </c>
      <c r="AS13">
        <f t="shared" si="11"/>
        <v>167.90600000000001</v>
      </c>
      <c r="AU13" t="s">
        <v>11</v>
      </c>
      <c r="AV13">
        <f t="shared" si="17"/>
        <v>-1.1630018156142886E-4</v>
      </c>
      <c r="AW13">
        <f t="shared" si="12"/>
        <v>-3.381571024727761E-4</v>
      </c>
      <c r="AX13">
        <f t="shared" si="12"/>
        <v>-2.026966363343503E-4</v>
      </c>
      <c r="AY13">
        <f t="shared" si="12"/>
        <v>-2.5928661143124839E-5</v>
      </c>
      <c r="AZ13">
        <f t="shared" si="12"/>
        <v>1.8051321962081585E-5</v>
      </c>
      <c r="BA13">
        <f t="shared" si="12"/>
        <v>-2.4524983545710515E-4</v>
      </c>
      <c r="BB13">
        <f t="shared" si="12"/>
        <v>-1.2974515529599171E-4</v>
      </c>
      <c r="BC13">
        <f t="shared" si="12"/>
        <v>2.5360004482546147E-4</v>
      </c>
      <c r="BD13">
        <f t="shared" si="12"/>
        <v>-1.796760584930824E-4</v>
      </c>
      <c r="BE13">
        <f t="shared" si="12"/>
        <v>1.4824047899926633E-4</v>
      </c>
      <c r="BF13">
        <f t="shared" si="12"/>
        <v>1.3192814686464904E-4</v>
      </c>
      <c r="BG13">
        <f t="shared" si="12"/>
        <v>8.253147019666875E-5</v>
      </c>
      <c r="BH13">
        <f t="shared" si="12"/>
        <v>-3.0031722516545624E-4</v>
      </c>
      <c r="BI13">
        <f t="shared" si="12"/>
        <v>-2.673373619319559E-4</v>
      </c>
      <c r="BJ13">
        <f t="shared" si="12"/>
        <v>-3.0123324823598318E-4</v>
      </c>
      <c r="BK13">
        <f t="shared" si="12"/>
        <v>-8.236652811893616E-5</v>
      </c>
      <c r="BL13">
        <f t="shared" si="12"/>
        <v>2.2533013347204555E-4</v>
      </c>
      <c r="BM13">
        <f t="shared" si="13"/>
        <v>-1.740025204351792E-4</v>
      </c>
      <c r="BN13">
        <f t="shared" si="13"/>
        <v>2.4462277027344963E-4</v>
      </c>
      <c r="BO13">
        <f t="shared" si="13"/>
        <v>-3.5765559856202581E-4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-0.15318741174097233</v>
      </c>
      <c r="BZ13">
        <f t="shared" si="20"/>
        <v>8</v>
      </c>
      <c r="CA13">
        <f t="shared" si="21"/>
        <v>1</v>
      </c>
      <c r="CB13">
        <f t="shared" si="22"/>
        <v>0.24</v>
      </c>
      <c r="CC13">
        <f t="shared" si="23"/>
        <v>1</v>
      </c>
      <c r="CD13">
        <f t="shared" si="24"/>
        <v>0</v>
      </c>
      <c r="CE13">
        <f t="shared" si="25"/>
        <v>0</v>
      </c>
      <c r="CF13">
        <f t="shared" si="26"/>
        <v>0</v>
      </c>
      <c r="CG13">
        <f t="shared" si="27"/>
        <v>0</v>
      </c>
      <c r="CI13">
        <f t="shared" si="28"/>
        <v>1</v>
      </c>
      <c r="CJ13">
        <f t="shared" si="29"/>
        <v>1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172.69</v>
      </c>
      <c r="C14">
        <f>VLOOKUP(CONCATENATE($A14,"_",C$4),assets_m6!$A:$D,4,FALSE)</f>
        <v>178.53800000000001</v>
      </c>
      <c r="D14">
        <f>VLOOKUP(CONCATENATE($A14,"_",D$4),assets_m6!$A:$D,4,FALSE)</f>
        <v>175.14099999999999</v>
      </c>
      <c r="E14">
        <f>VLOOKUP(CONCATENATE($A14,"_",E$4),assets_m6!$A:$D,4,FALSE)</f>
        <v>172.262</v>
      </c>
      <c r="F14">
        <f>VLOOKUP(CONCATENATE($A14,"_",F$4),assets_m6!$A:$D,4,FALSE)</f>
        <v>168.24799999999999</v>
      </c>
      <c r="G14">
        <f>VLOOKUP(CONCATENATE($A14,"_",G$4),assets_m6!$A:$D,4,FALSE)</f>
        <v>164.971</v>
      </c>
      <c r="H14">
        <f>VLOOKUP(CONCATENATE($A14,"_",H$4),assets_m6!$A:$D,4,FALSE)</f>
        <v>163.02799999999999</v>
      </c>
      <c r="I14">
        <f>VLOOKUP(CONCATENATE($A14,"_",I$4),assets_m6!$A:$D,4,FALSE)</f>
        <v>162.36099999999999</v>
      </c>
      <c r="J14">
        <f>VLOOKUP(CONCATENATE($A14,"_",J$4),assets_m6!$A:$D,4,FALSE)</f>
        <v>166.00700000000001</v>
      </c>
      <c r="K14">
        <f>VLOOKUP(CONCATENATE($A14,"_",K$4),assets_m6!$A:$D,4,FALSE)</f>
        <v>162.959</v>
      </c>
      <c r="L14">
        <f>VLOOKUP(CONCATENATE($A14,"_",L$4),assets_m6!$A:$D,4,FALSE)</f>
        <v>162.06200000000001</v>
      </c>
      <c r="M14">
        <f>VLOOKUP(CONCATENATE($A14,"_",M$4),assets_m6!$A:$D,4,FALSE)</f>
        <v>167.441</v>
      </c>
      <c r="N14">
        <f>VLOOKUP(CONCATENATE($A14,"_",N$4),assets_m6!$A:$D,4,FALSE)</f>
        <v>173.10900000000001</v>
      </c>
      <c r="O14">
        <f>VLOOKUP(CONCATENATE($A14,"_",O$4),assets_m6!$A:$D,4,FALSE)</f>
        <v>171.17599999999999</v>
      </c>
      <c r="P14">
        <f>VLOOKUP(CONCATENATE($A14,"_",P$4),assets_m6!$A:$D,4,FALSE)</f>
        <v>169.43299999999999</v>
      </c>
      <c r="Q14">
        <f>VLOOKUP(CONCATENATE($A14,"_",Q$4),assets_m6!$A:$D,4,FALSE)</f>
        <v>164.881</v>
      </c>
      <c r="R14">
        <f>VLOOKUP(CONCATENATE($A14,"_",R$4),assets_m6!$A:$D,4,FALSE)</f>
        <v>164.732</v>
      </c>
      <c r="S14">
        <f>VLOOKUP(CONCATENATE($A14,"_",S$4),assets_m6!$A:$D,4,FALSE)</f>
        <v>165.71799999999999</v>
      </c>
      <c r="T14">
        <f>VLOOKUP(CONCATENATE($A14,"_",T$4),assets_m6!$A:$D,4,FALSE)</f>
        <v>162.81899999999999</v>
      </c>
      <c r="U14">
        <f>VLOOKUP(CONCATENATE($A14,"_",U$4),assets_m6!$A:$D,4,FALSE)</f>
        <v>165.68799999999999</v>
      </c>
      <c r="V14">
        <f>VLOOKUP(CONCATENATE($A14,"_",V$4),assets_m6!$A:$D,4,FALSE)</f>
        <v>165.857</v>
      </c>
      <c r="X14" t="str">
        <f t="shared" si="16"/>
        <v>AVY</v>
      </c>
      <c r="Y14">
        <f t="shared" si="7"/>
        <v>172.69</v>
      </c>
      <c r="Z14">
        <f t="shared" si="10"/>
        <v>178.53800000000001</v>
      </c>
      <c r="AA14">
        <f t="shared" si="10"/>
        <v>175.14099999999999</v>
      </c>
      <c r="AB14">
        <f t="shared" si="10"/>
        <v>172.262</v>
      </c>
      <c r="AC14">
        <f t="shared" si="10"/>
        <v>168.24799999999999</v>
      </c>
      <c r="AD14">
        <f t="shared" si="10"/>
        <v>164.971</v>
      </c>
      <c r="AE14">
        <f t="shared" si="10"/>
        <v>163.02799999999999</v>
      </c>
      <c r="AF14">
        <f t="shared" si="10"/>
        <v>162.36099999999999</v>
      </c>
      <c r="AG14">
        <f t="shared" si="10"/>
        <v>166.00700000000001</v>
      </c>
      <c r="AH14">
        <f t="shared" si="10"/>
        <v>162.959</v>
      </c>
      <c r="AI14">
        <f t="shared" si="10"/>
        <v>162.06200000000001</v>
      </c>
      <c r="AJ14">
        <f t="shared" si="10"/>
        <v>167.441</v>
      </c>
      <c r="AK14">
        <f t="shared" si="10"/>
        <v>173.10900000000001</v>
      </c>
      <c r="AL14">
        <f t="shared" si="10"/>
        <v>171.17599999999999</v>
      </c>
      <c r="AM14">
        <f t="shared" si="10"/>
        <v>169.43299999999999</v>
      </c>
      <c r="AN14">
        <f t="shared" si="10"/>
        <v>164.881</v>
      </c>
      <c r="AO14">
        <f t="shared" si="10"/>
        <v>164.732</v>
      </c>
      <c r="AP14">
        <f t="shared" si="11"/>
        <v>165.71799999999999</v>
      </c>
      <c r="AQ14">
        <f t="shared" si="11"/>
        <v>162.81899999999999</v>
      </c>
      <c r="AR14">
        <f t="shared" si="11"/>
        <v>165.68799999999999</v>
      </c>
      <c r="AS14">
        <f t="shared" si="11"/>
        <v>165.857</v>
      </c>
      <c r="AU14" t="s">
        <v>12</v>
      </c>
      <c r="AV14">
        <f t="shared" si="17"/>
        <v>3.3864149632289152E-4</v>
      </c>
      <c r="AW14">
        <f t="shared" si="12"/>
        <v>-1.9026761809810909E-4</v>
      </c>
      <c r="AX14">
        <f t="shared" si="12"/>
        <v>-1.6438184091674654E-4</v>
      </c>
      <c r="AY14">
        <f t="shared" si="12"/>
        <v>-2.3301714829736158E-4</v>
      </c>
      <c r="AZ14">
        <f t="shared" si="12"/>
        <v>-1.9477200323332147E-4</v>
      </c>
      <c r="BA14">
        <f t="shared" si="12"/>
        <v>-1.1777827618187512E-4</v>
      </c>
      <c r="BB14">
        <f t="shared" si="12"/>
        <v>-4.0913217361434949E-5</v>
      </c>
      <c r="BC14">
        <f t="shared" si="12"/>
        <v>2.2456131706505967E-4</v>
      </c>
      <c r="BD14">
        <f t="shared" si="12"/>
        <v>-1.8360671537947205E-4</v>
      </c>
      <c r="BE14">
        <f t="shared" si="12"/>
        <v>-5.5044520400836488E-5</v>
      </c>
      <c r="BF14">
        <f t="shared" si="12"/>
        <v>3.3191000974935457E-4</v>
      </c>
      <c r="BG14">
        <f t="shared" si="12"/>
        <v>3.3850729510693356E-4</v>
      </c>
      <c r="BH14">
        <f t="shared" si="12"/>
        <v>-1.1166374942955138E-4</v>
      </c>
      <c r="BI14">
        <f t="shared" si="12"/>
        <v>-1.0182502219937345E-4</v>
      </c>
      <c r="BJ14">
        <f t="shared" si="12"/>
        <v>-2.6866076856338453E-4</v>
      </c>
      <c r="BK14">
        <f t="shared" si="12"/>
        <v>-9.0368204947811393E-6</v>
      </c>
      <c r="BL14">
        <f t="shared" si="12"/>
        <v>5.9854794454021686E-5</v>
      </c>
      <c r="BM14">
        <f t="shared" si="13"/>
        <v>-1.7493573419906112E-4</v>
      </c>
      <c r="BN14">
        <f t="shared" si="13"/>
        <v>1.7620793642019665E-4</v>
      </c>
      <c r="BO14">
        <f t="shared" si="13"/>
        <v>1.0199893776254838E-5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-3.9568012044704372E-2</v>
      </c>
      <c r="BZ14">
        <f t="shared" si="20"/>
        <v>74</v>
      </c>
      <c r="CA14">
        <f t="shared" si="21"/>
        <v>4</v>
      </c>
      <c r="CB14">
        <f t="shared" si="22"/>
        <v>0.12000000000000002</v>
      </c>
      <c r="CC14">
        <f t="shared" si="23"/>
        <v>0</v>
      </c>
      <c r="CD14">
        <f t="shared" si="24"/>
        <v>0</v>
      </c>
      <c r="CE14">
        <f t="shared" si="25"/>
        <v>0</v>
      </c>
      <c r="CF14">
        <f t="shared" si="26"/>
        <v>1</v>
      </c>
      <c r="CG14">
        <f t="shared" si="27"/>
        <v>0</v>
      </c>
      <c r="CI14">
        <f t="shared" si="28"/>
        <v>0</v>
      </c>
      <c r="CJ14">
        <f t="shared" si="29"/>
        <v>0</v>
      </c>
      <c r="CK14">
        <f t="shared" si="14"/>
        <v>0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151.971</v>
      </c>
      <c r="C15">
        <f>VLOOKUP(CONCATENATE($A15,"_",C$4),assets_m6!$A:$D,4,FALSE)</f>
        <v>154.23500000000001</v>
      </c>
      <c r="D15">
        <f>VLOOKUP(CONCATENATE($A15,"_",D$4),assets_m6!$A:$D,4,FALSE)</f>
        <v>152.36799999999999</v>
      </c>
      <c r="E15">
        <f>VLOOKUP(CONCATENATE($A15,"_",E$4),assets_m6!$A:$D,4,FALSE)</f>
        <v>147.63300000000001</v>
      </c>
      <c r="F15">
        <f>VLOOKUP(CONCATENATE($A15,"_",F$4),assets_m6!$A:$D,4,FALSE)</f>
        <v>141.994</v>
      </c>
      <c r="G15">
        <f>VLOOKUP(CONCATENATE($A15,"_",G$4),assets_m6!$A:$D,4,FALSE)</f>
        <v>139.244</v>
      </c>
      <c r="H15">
        <f>VLOOKUP(CONCATENATE($A15,"_",H$4),assets_m6!$A:$D,4,FALSE)</f>
        <v>136.45400000000001</v>
      </c>
      <c r="I15">
        <f>VLOOKUP(CONCATENATE($A15,"_",I$4),assets_m6!$A:$D,4,FALSE)</f>
        <v>136.494</v>
      </c>
      <c r="J15">
        <f>VLOOKUP(CONCATENATE($A15,"_",J$4),assets_m6!$A:$D,4,FALSE)</f>
        <v>139.542</v>
      </c>
      <c r="K15">
        <f>VLOOKUP(CONCATENATE($A15,"_",K$4),assets_m6!$A:$D,4,FALSE)</f>
        <v>136.792</v>
      </c>
      <c r="L15">
        <f>VLOOKUP(CONCATENATE($A15,"_",L$4),assets_m6!$A:$D,4,FALSE)</f>
        <v>133.93299999999999</v>
      </c>
      <c r="M15">
        <f>VLOOKUP(CONCATENATE($A15,"_",M$4),assets_m6!$A:$D,4,FALSE)</f>
        <v>139.006</v>
      </c>
      <c r="N15">
        <f>VLOOKUP(CONCATENATE($A15,"_",N$4),assets_m6!$A:$D,4,FALSE)</f>
        <v>144.40600000000001</v>
      </c>
      <c r="O15">
        <f>VLOOKUP(CONCATENATE($A15,"_",O$4),assets_m6!$A:$D,4,FALSE)</f>
        <v>143.32400000000001</v>
      </c>
      <c r="P15">
        <f>VLOOKUP(CONCATENATE($A15,"_",P$4),assets_m6!$A:$D,4,FALSE)</f>
        <v>141.34899999999999</v>
      </c>
      <c r="Q15">
        <f>VLOOKUP(CONCATENATE($A15,"_",Q$4),assets_m6!$A:$D,4,FALSE)</f>
        <v>137.99299999999999</v>
      </c>
      <c r="R15">
        <f>VLOOKUP(CONCATENATE($A15,"_",R$4),assets_m6!$A:$D,4,FALSE)</f>
        <v>136.51400000000001</v>
      </c>
      <c r="S15">
        <f>VLOOKUP(CONCATENATE($A15,"_",S$4),assets_m6!$A:$D,4,FALSE)</f>
        <v>136.35499999999999</v>
      </c>
      <c r="T15">
        <f>VLOOKUP(CONCATENATE($A15,"_",T$4),assets_m6!$A:$D,4,FALSE)</f>
        <v>135.75</v>
      </c>
      <c r="U15">
        <f>VLOOKUP(CONCATENATE($A15,"_",U$4),assets_m6!$A:$D,4,FALSE)</f>
        <v>141.06100000000001</v>
      </c>
      <c r="V15">
        <f>VLOOKUP(CONCATENATE($A15,"_",V$4),assets_m6!$A:$D,4,FALSE)</f>
        <v>136.33699999999999</v>
      </c>
      <c r="X15" t="str">
        <f t="shared" si="16"/>
        <v>AXP</v>
      </c>
      <c r="Y15">
        <f t="shared" si="7"/>
        <v>151.971</v>
      </c>
      <c r="Z15">
        <f t="shared" si="10"/>
        <v>154.23500000000001</v>
      </c>
      <c r="AA15">
        <f t="shared" si="10"/>
        <v>152.36799999999999</v>
      </c>
      <c r="AB15">
        <f t="shared" si="10"/>
        <v>147.63300000000001</v>
      </c>
      <c r="AC15">
        <f t="shared" si="10"/>
        <v>141.994</v>
      </c>
      <c r="AD15">
        <f t="shared" si="10"/>
        <v>139.244</v>
      </c>
      <c r="AE15">
        <f t="shared" si="10"/>
        <v>136.45400000000001</v>
      </c>
      <c r="AF15">
        <f t="shared" si="10"/>
        <v>136.494</v>
      </c>
      <c r="AG15">
        <f t="shared" si="10"/>
        <v>139.542</v>
      </c>
      <c r="AH15">
        <f t="shared" si="10"/>
        <v>136.792</v>
      </c>
      <c r="AI15">
        <f t="shared" si="10"/>
        <v>133.93299999999999</v>
      </c>
      <c r="AJ15">
        <f t="shared" si="10"/>
        <v>139.006</v>
      </c>
      <c r="AK15">
        <f t="shared" si="10"/>
        <v>144.40600000000001</v>
      </c>
      <c r="AL15">
        <f t="shared" si="10"/>
        <v>143.32400000000001</v>
      </c>
      <c r="AM15">
        <f t="shared" si="10"/>
        <v>141.34899999999999</v>
      </c>
      <c r="AN15">
        <f t="shared" si="10"/>
        <v>137.99299999999999</v>
      </c>
      <c r="AO15">
        <f t="shared" si="10"/>
        <v>136.51400000000001</v>
      </c>
      <c r="AP15">
        <f t="shared" si="11"/>
        <v>136.35499999999999</v>
      </c>
      <c r="AQ15">
        <f t="shared" si="11"/>
        <v>135.75</v>
      </c>
      <c r="AR15">
        <f t="shared" si="11"/>
        <v>141.06100000000001</v>
      </c>
      <c r="AS15">
        <f t="shared" si="11"/>
        <v>136.33699999999999</v>
      </c>
      <c r="AU15" t="s">
        <v>13</v>
      </c>
      <c r="AV15">
        <f t="shared" si="17"/>
        <v>1.4897579143389265E-4</v>
      </c>
      <c r="AW15">
        <f t="shared" si="12"/>
        <v>-1.2104904852984202E-4</v>
      </c>
      <c r="AX15">
        <f t="shared" si="12"/>
        <v>-3.1076078966712074E-4</v>
      </c>
      <c r="AY15">
        <f t="shared" si="12"/>
        <v>-3.819606727493182E-4</v>
      </c>
      <c r="AZ15">
        <f t="shared" si="12"/>
        <v>-1.9367015507697509E-4</v>
      </c>
      <c r="BA15">
        <f t="shared" si="12"/>
        <v>-2.0036769986498464E-4</v>
      </c>
      <c r="BB15">
        <f t="shared" si="12"/>
        <v>2.9313907983637006E-6</v>
      </c>
      <c r="BC15">
        <f t="shared" si="12"/>
        <v>2.2330651896786686E-4</v>
      </c>
      <c r="BD15">
        <f t="shared" si="12"/>
        <v>-1.9707328259592095E-4</v>
      </c>
      <c r="BE15">
        <f t="shared" si="12"/>
        <v>-2.090034504941816E-4</v>
      </c>
      <c r="BF15">
        <f t="shared" si="12"/>
        <v>3.787714752898843E-4</v>
      </c>
      <c r="BG15">
        <f t="shared" si="12"/>
        <v>3.884724400385599E-4</v>
      </c>
      <c r="BH15">
        <f t="shared" si="12"/>
        <v>-7.4927634585820099E-5</v>
      </c>
      <c r="BI15">
        <f t="shared" si="12"/>
        <v>-1.3779967067623167E-4</v>
      </c>
      <c r="BJ15">
        <f t="shared" si="12"/>
        <v>-2.3742651168384598E-4</v>
      </c>
      <c r="BK15">
        <f t="shared" si="12"/>
        <v>-1.0717934967715645E-4</v>
      </c>
      <c r="BL15">
        <f t="shared" si="12"/>
        <v>-1.1647157068141014E-5</v>
      </c>
      <c r="BM15">
        <f t="shared" si="13"/>
        <v>-4.4369476733525711E-5</v>
      </c>
      <c r="BN15">
        <f t="shared" si="13"/>
        <v>3.9123388581952174E-4</v>
      </c>
      <c r="BO15">
        <f t="shared" si="13"/>
        <v>-3.3489057925294857E-4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-0.10287489060412851</v>
      </c>
      <c r="BZ15">
        <f t="shared" si="20"/>
        <v>27</v>
      </c>
      <c r="CA15">
        <f t="shared" si="21"/>
        <v>2</v>
      </c>
      <c r="CB15">
        <f t="shared" si="22"/>
        <v>0.11999999999999997</v>
      </c>
      <c r="CC15">
        <f t="shared" si="23"/>
        <v>0</v>
      </c>
      <c r="CD15">
        <f t="shared" si="24"/>
        <v>1</v>
      </c>
      <c r="CE15">
        <f t="shared" si="25"/>
        <v>0</v>
      </c>
      <c r="CF15">
        <f t="shared" si="26"/>
        <v>0</v>
      </c>
      <c r="CG15">
        <f t="shared" si="27"/>
        <v>0</v>
      </c>
      <c r="CI15">
        <f t="shared" si="28"/>
        <v>0</v>
      </c>
      <c r="CJ15">
        <f t="shared" si="29"/>
        <v>1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253.381</v>
      </c>
      <c r="C16">
        <f>VLOOKUP(CONCATENATE($A16,"_",C$4),assets_m6!$A:$D,4,FALSE)</f>
        <v>250.33199999999999</v>
      </c>
      <c r="D16">
        <f>VLOOKUP(CONCATENATE($A16,"_",D$4),assets_m6!$A:$D,4,FALSE)</f>
        <v>243.209</v>
      </c>
      <c r="E16">
        <f>VLOOKUP(CONCATENATE($A16,"_",E$4),assets_m6!$A:$D,4,FALSE)</f>
        <v>237.131</v>
      </c>
      <c r="F16">
        <f>VLOOKUP(CONCATENATE($A16,"_",F$4),assets_m6!$A:$D,4,FALSE)</f>
        <v>236.31399999999999</v>
      </c>
      <c r="G16">
        <f>VLOOKUP(CONCATENATE($A16,"_",G$4),assets_m6!$A:$D,4,FALSE)</f>
        <v>233.05600000000001</v>
      </c>
      <c r="H16">
        <f>VLOOKUP(CONCATENATE($A16,"_",H$4),assets_m6!$A:$D,4,FALSE)</f>
        <v>230.785</v>
      </c>
      <c r="I16">
        <f>VLOOKUP(CONCATENATE($A16,"_",I$4),assets_m6!$A:$D,4,FALSE)</f>
        <v>227.49700000000001</v>
      </c>
      <c r="J16">
        <f>VLOOKUP(CONCATENATE($A16,"_",J$4),assets_m6!$A:$D,4,FALSE)</f>
        <v>229.52</v>
      </c>
      <c r="K16">
        <f>VLOOKUP(CONCATENATE($A16,"_",K$4),assets_m6!$A:$D,4,FALSE)</f>
        <v>225.285</v>
      </c>
      <c r="L16">
        <f>VLOOKUP(CONCATENATE($A16,"_",L$4),assets_m6!$A:$D,4,FALSE)</f>
        <v>222.00700000000001</v>
      </c>
      <c r="M16">
        <f>VLOOKUP(CONCATENATE($A16,"_",M$4),assets_m6!$A:$D,4,FALSE)</f>
        <v>229.928</v>
      </c>
      <c r="N16">
        <f>VLOOKUP(CONCATENATE($A16,"_",N$4),assets_m6!$A:$D,4,FALSE)</f>
        <v>236.095</v>
      </c>
      <c r="O16">
        <f>VLOOKUP(CONCATENATE($A16,"_",O$4),assets_m6!$A:$D,4,FALSE)</f>
        <v>235.95599999999999</v>
      </c>
      <c r="P16">
        <f>VLOOKUP(CONCATENATE($A16,"_",P$4),assets_m6!$A:$D,4,FALSE)</f>
        <v>227.55699999999999</v>
      </c>
      <c r="Q16">
        <f>VLOOKUP(CONCATENATE($A16,"_",Q$4),assets_m6!$A:$D,4,FALSE)</f>
        <v>221.84800000000001</v>
      </c>
      <c r="R16">
        <f>VLOOKUP(CONCATENATE($A16,"_",R$4),assets_m6!$A:$D,4,FALSE)</f>
        <v>218.99799999999999</v>
      </c>
      <c r="S16">
        <f>VLOOKUP(CONCATENATE($A16,"_",S$4),assets_m6!$A:$D,4,FALSE)</f>
        <v>221.828</v>
      </c>
      <c r="T16">
        <f>VLOOKUP(CONCATENATE($A16,"_",T$4),assets_m6!$A:$D,4,FALSE)</f>
        <v>219.97499999999999</v>
      </c>
      <c r="U16">
        <f>VLOOKUP(CONCATENATE($A16,"_",U$4),assets_m6!$A:$D,4,FALSE)</f>
        <v>225.69399999999999</v>
      </c>
      <c r="V16">
        <f>VLOOKUP(CONCATENATE($A16,"_",V$4),assets_m6!$A:$D,4,FALSE)</f>
        <v>223.87</v>
      </c>
      <c r="X16" t="str">
        <f t="shared" si="16"/>
        <v>BDX</v>
      </c>
      <c r="Y16">
        <f t="shared" si="7"/>
        <v>253.381</v>
      </c>
      <c r="Z16">
        <f t="shared" si="10"/>
        <v>250.33199999999999</v>
      </c>
      <c r="AA16">
        <f t="shared" si="10"/>
        <v>243.209</v>
      </c>
      <c r="AB16">
        <f t="shared" si="10"/>
        <v>237.131</v>
      </c>
      <c r="AC16">
        <f t="shared" si="10"/>
        <v>236.31399999999999</v>
      </c>
      <c r="AD16">
        <f t="shared" si="10"/>
        <v>233.05600000000001</v>
      </c>
      <c r="AE16">
        <f t="shared" si="10"/>
        <v>230.785</v>
      </c>
      <c r="AF16">
        <f t="shared" si="10"/>
        <v>227.49700000000001</v>
      </c>
      <c r="AG16">
        <f t="shared" si="10"/>
        <v>229.52</v>
      </c>
      <c r="AH16">
        <f t="shared" si="10"/>
        <v>225.285</v>
      </c>
      <c r="AI16">
        <f t="shared" si="10"/>
        <v>222.00700000000001</v>
      </c>
      <c r="AJ16">
        <f t="shared" si="10"/>
        <v>229.928</v>
      </c>
      <c r="AK16">
        <f t="shared" si="10"/>
        <v>236.095</v>
      </c>
      <c r="AL16">
        <f t="shared" si="10"/>
        <v>235.95599999999999</v>
      </c>
      <c r="AM16">
        <f t="shared" si="10"/>
        <v>227.55699999999999</v>
      </c>
      <c r="AN16">
        <f t="shared" si="10"/>
        <v>221.84800000000001</v>
      </c>
      <c r="AO16">
        <f t="shared" si="10"/>
        <v>218.99799999999999</v>
      </c>
      <c r="AP16">
        <f t="shared" si="11"/>
        <v>221.828</v>
      </c>
      <c r="AQ16">
        <f t="shared" si="11"/>
        <v>219.97499999999999</v>
      </c>
      <c r="AR16">
        <f t="shared" si="11"/>
        <v>225.69399999999999</v>
      </c>
      <c r="AS16">
        <f t="shared" si="11"/>
        <v>223.87</v>
      </c>
      <c r="AU16" t="s">
        <v>14</v>
      </c>
      <c r="AV16">
        <f t="shared" si="17"/>
        <v>-1.2033262162514185E-4</v>
      </c>
      <c r="AW16">
        <f t="shared" si="12"/>
        <v>-2.8454212805394401E-4</v>
      </c>
      <c r="AX16">
        <f t="shared" si="12"/>
        <v>-2.4990851489870865E-4</v>
      </c>
      <c r="AY16">
        <f t="shared" si="12"/>
        <v>-3.4453529905411241E-5</v>
      </c>
      <c r="AZ16">
        <f t="shared" si="12"/>
        <v>-1.3786741369533679E-4</v>
      </c>
      <c r="BA16">
        <f t="shared" si="12"/>
        <v>-9.7444391047645841E-5</v>
      </c>
      <c r="BB16">
        <f t="shared" si="12"/>
        <v>-1.4247026453192291E-4</v>
      </c>
      <c r="BC16">
        <f t="shared" si="12"/>
        <v>8.8924249550543361E-5</v>
      </c>
      <c r="BD16">
        <f t="shared" si="12"/>
        <v>-1.8451551063088244E-4</v>
      </c>
      <c r="BE16">
        <f t="shared" si="12"/>
        <v>-1.4550458308364923E-4</v>
      </c>
      <c r="BF16">
        <f t="shared" si="12"/>
        <v>3.5679055164927195E-4</v>
      </c>
      <c r="BG16">
        <f t="shared" si="12"/>
        <v>2.6821439755053765E-4</v>
      </c>
      <c r="BH16">
        <f t="shared" si="12"/>
        <v>-5.88746055613249E-6</v>
      </c>
      <c r="BI16">
        <f t="shared" si="12"/>
        <v>-3.5595619522283821E-4</v>
      </c>
      <c r="BJ16">
        <f t="shared" si="12"/>
        <v>-2.5088219654855598E-4</v>
      </c>
      <c r="BK16">
        <f t="shared" si="12"/>
        <v>-1.2846633731203449E-4</v>
      </c>
      <c r="BL16">
        <f t="shared" si="12"/>
        <v>1.2922492442853418E-4</v>
      </c>
      <c r="BM16">
        <f t="shared" si="13"/>
        <v>-8.3533187875291159E-5</v>
      </c>
      <c r="BN16">
        <f t="shared" si="13"/>
        <v>2.5998408910103395E-4</v>
      </c>
      <c r="BO16">
        <f t="shared" si="13"/>
        <v>-8.0817389917320974E-5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-0.11646887493537399</v>
      </c>
      <c r="BZ16">
        <f t="shared" si="20"/>
        <v>22</v>
      </c>
      <c r="CA16">
        <f t="shared" si="21"/>
        <v>2</v>
      </c>
      <c r="CB16">
        <f t="shared" si="22"/>
        <v>0.11999999999999997</v>
      </c>
      <c r="CC16">
        <f t="shared" si="23"/>
        <v>0</v>
      </c>
      <c r="CD16">
        <f t="shared" si="24"/>
        <v>1</v>
      </c>
      <c r="CE16">
        <f t="shared" si="25"/>
        <v>0</v>
      </c>
      <c r="CF16">
        <f t="shared" si="26"/>
        <v>0</v>
      </c>
      <c r="CG16">
        <f t="shared" si="27"/>
        <v>0</v>
      </c>
      <c r="CI16">
        <f t="shared" si="28"/>
        <v>0</v>
      </c>
      <c r="CJ16">
        <f t="shared" si="29"/>
        <v>1</v>
      </c>
      <c r="CK16">
        <f t="shared" si="14"/>
        <v>1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70.361000000000004</v>
      </c>
      <c r="C17">
        <f>VLOOKUP(CONCATENATE($A17,"_",C$4),assets_m6!$A:$D,4,FALSE)</f>
        <v>71.03</v>
      </c>
      <c r="D17">
        <f>VLOOKUP(CONCATENATE($A17,"_",D$4),assets_m6!$A:$D,4,FALSE)</f>
        <v>70.81</v>
      </c>
      <c r="E17">
        <f>VLOOKUP(CONCATENATE($A17,"_",E$4),assets_m6!$A:$D,4,FALSE)</f>
        <v>70.600999999999999</v>
      </c>
      <c r="F17">
        <f>VLOOKUP(CONCATENATE($A17,"_",F$4),assets_m6!$A:$D,4,FALSE)</f>
        <v>69.634</v>
      </c>
      <c r="G17">
        <f>VLOOKUP(CONCATENATE($A17,"_",G$4),assets_m6!$A:$D,4,FALSE)</f>
        <v>68.367000000000004</v>
      </c>
      <c r="H17">
        <f>VLOOKUP(CONCATENATE($A17,"_",H$4),assets_m6!$A:$D,4,FALSE)</f>
        <v>68.656000000000006</v>
      </c>
      <c r="I17">
        <f>VLOOKUP(CONCATENATE($A17,"_",I$4),assets_m6!$A:$D,4,FALSE)</f>
        <v>67.31</v>
      </c>
      <c r="J17">
        <f>VLOOKUP(CONCATENATE($A17,"_",J$4),assets_m6!$A:$D,4,FALSE)</f>
        <v>67.908000000000001</v>
      </c>
      <c r="K17">
        <f>VLOOKUP(CONCATENATE($A17,"_",K$4),assets_m6!$A:$D,4,FALSE)</f>
        <v>67.209999999999994</v>
      </c>
      <c r="L17">
        <f>VLOOKUP(CONCATENATE($A17,"_",L$4),assets_m6!$A:$D,4,FALSE)</f>
        <v>66.382999999999996</v>
      </c>
      <c r="M17">
        <f>VLOOKUP(CONCATENATE($A17,"_",M$4),assets_m6!$A:$D,4,FALSE)</f>
        <v>68.087999999999994</v>
      </c>
      <c r="N17">
        <f>VLOOKUP(CONCATENATE($A17,"_",N$4),assets_m6!$A:$D,4,FALSE)</f>
        <v>68.316999999999993</v>
      </c>
      <c r="O17">
        <f>VLOOKUP(CONCATENATE($A17,"_",O$4),assets_m6!$A:$D,4,FALSE)</f>
        <v>67.2</v>
      </c>
      <c r="P17">
        <f>VLOOKUP(CONCATENATE($A17,"_",P$4),assets_m6!$A:$D,4,FALSE)</f>
        <v>66.013999999999996</v>
      </c>
      <c r="Q17">
        <f>VLOOKUP(CONCATENATE($A17,"_",Q$4),assets_m6!$A:$D,4,FALSE)</f>
        <v>64.947000000000003</v>
      </c>
      <c r="R17">
        <f>VLOOKUP(CONCATENATE($A17,"_",R$4),assets_m6!$A:$D,4,FALSE)</f>
        <v>64.816999999999993</v>
      </c>
      <c r="S17">
        <f>VLOOKUP(CONCATENATE($A17,"_",S$4),assets_m6!$A:$D,4,FALSE)</f>
        <v>64.468000000000004</v>
      </c>
      <c r="T17">
        <f>VLOOKUP(CONCATENATE($A17,"_",T$4),assets_m6!$A:$D,4,FALSE)</f>
        <v>64.278999999999996</v>
      </c>
      <c r="U17">
        <f>VLOOKUP(CONCATENATE($A17,"_",U$4),assets_m6!$A:$D,4,FALSE)</f>
        <v>65.245999999999995</v>
      </c>
      <c r="V17">
        <f>VLOOKUP(CONCATENATE($A17,"_",V$4),assets_m6!$A:$D,4,FALSE)</f>
        <v>63.71</v>
      </c>
      <c r="X17" t="str">
        <f t="shared" si="16"/>
        <v>BF-B</v>
      </c>
      <c r="Y17">
        <f t="shared" si="7"/>
        <v>70.361000000000004</v>
      </c>
      <c r="Z17">
        <f t="shared" si="10"/>
        <v>71.03</v>
      </c>
      <c r="AA17">
        <f t="shared" si="10"/>
        <v>70.81</v>
      </c>
      <c r="AB17">
        <f t="shared" si="10"/>
        <v>70.600999999999999</v>
      </c>
      <c r="AC17">
        <f t="shared" si="10"/>
        <v>69.634</v>
      </c>
      <c r="AD17">
        <f t="shared" si="10"/>
        <v>68.367000000000004</v>
      </c>
      <c r="AE17">
        <f t="shared" si="10"/>
        <v>68.656000000000006</v>
      </c>
      <c r="AF17">
        <f t="shared" si="10"/>
        <v>67.31</v>
      </c>
      <c r="AG17">
        <f t="shared" si="10"/>
        <v>67.908000000000001</v>
      </c>
      <c r="AH17">
        <f t="shared" si="10"/>
        <v>67.209999999999994</v>
      </c>
      <c r="AI17">
        <f t="shared" si="10"/>
        <v>66.382999999999996</v>
      </c>
      <c r="AJ17">
        <f t="shared" si="10"/>
        <v>68.087999999999994</v>
      </c>
      <c r="AK17">
        <f t="shared" si="10"/>
        <v>68.316999999999993</v>
      </c>
      <c r="AL17">
        <f t="shared" si="10"/>
        <v>67.2</v>
      </c>
      <c r="AM17">
        <f t="shared" si="10"/>
        <v>66.013999999999996</v>
      </c>
      <c r="AN17">
        <f t="shared" si="10"/>
        <v>64.947000000000003</v>
      </c>
      <c r="AO17">
        <f t="shared" si="10"/>
        <v>64.816999999999993</v>
      </c>
      <c r="AP17">
        <f t="shared" si="11"/>
        <v>64.468000000000004</v>
      </c>
      <c r="AQ17">
        <f t="shared" si="11"/>
        <v>64.278999999999996</v>
      </c>
      <c r="AR17">
        <f t="shared" si="11"/>
        <v>65.245999999999995</v>
      </c>
      <c r="AS17">
        <f t="shared" si="11"/>
        <v>63.71</v>
      </c>
      <c r="AU17" t="s">
        <v>15</v>
      </c>
      <c r="AV17">
        <f t="shared" si="17"/>
        <v>9.5081081849319497E-5</v>
      </c>
      <c r="AW17">
        <f t="shared" si="12"/>
        <v>-3.0972828382373487E-5</v>
      </c>
      <c r="AX17">
        <f t="shared" si="12"/>
        <v>-2.9515605140517327E-5</v>
      </c>
      <c r="AY17">
        <f t="shared" si="12"/>
        <v>-1.3696689848585698E-4</v>
      </c>
      <c r="AZ17">
        <f t="shared" si="12"/>
        <v>-1.8195134560703045E-4</v>
      </c>
      <c r="BA17">
        <f t="shared" si="12"/>
        <v>4.227185630494266E-5</v>
      </c>
      <c r="BB17">
        <f t="shared" si="12"/>
        <v>-1.9604987182474999E-4</v>
      </c>
      <c r="BC17">
        <f t="shared" si="12"/>
        <v>8.8842668251374078E-5</v>
      </c>
      <c r="BD17">
        <f t="shared" si="12"/>
        <v>-1.0278612240089644E-4</v>
      </c>
      <c r="BE17">
        <f t="shared" si="12"/>
        <v>-1.2304716560035685E-4</v>
      </c>
      <c r="BF17">
        <f t="shared" si="12"/>
        <v>2.5684286639651694E-4</v>
      </c>
      <c r="BG17">
        <f t="shared" si="12"/>
        <v>3.3632945599811898E-5</v>
      </c>
      <c r="BH17">
        <f t="shared" si="12"/>
        <v>-1.6350249571848738E-4</v>
      </c>
      <c r="BI17">
        <f t="shared" si="12"/>
        <v>-1.7648809523809628E-4</v>
      </c>
      <c r="BJ17">
        <f t="shared" si="12"/>
        <v>-1.6163238101008775E-4</v>
      </c>
      <c r="BK17">
        <f t="shared" si="12"/>
        <v>-2.0016321000201649E-5</v>
      </c>
      <c r="BL17">
        <f t="shared" si="12"/>
        <v>-5.3843898977118596E-5</v>
      </c>
      <c r="BM17">
        <f t="shared" si="13"/>
        <v>-2.931687038530855E-5</v>
      </c>
      <c r="BN17">
        <f t="shared" si="13"/>
        <v>1.5043793462872769E-4</v>
      </c>
      <c r="BO17">
        <f t="shared" si="13"/>
        <v>-2.3541673052754106E-4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-9.4526797515669239E-2</v>
      </c>
      <c r="BZ17">
        <f t="shared" si="20"/>
        <v>33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70.41</v>
      </c>
      <c r="C18">
        <f>VLOOKUP(CONCATENATE($A18,"_",C$4),assets_m6!$A:$D,4,FALSE)</f>
        <v>69.099999999999994</v>
      </c>
      <c r="D18">
        <f>VLOOKUP(CONCATENATE($A18,"_",D$4),assets_m6!$A:$D,4,FALSE)</f>
        <v>68.647000000000006</v>
      </c>
      <c r="E18">
        <f>VLOOKUP(CONCATENATE($A18,"_",E$4),assets_m6!$A:$D,4,FALSE)</f>
        <v>68.382000000000005</v>
      </c>
      <c r="F18">
        <f>VLOOKUP(CONCATENATE($A18,"_",F$4),assets_m6!$A:$D,4,FALSE)</f>
        <v>70.183000000000007</v>
      </c>
      <c r="G18">
        <f>VLOOKUP(CONCATENATE($A18,"_",G$4),assets_m6!$A:$D,4,FALSE)</f>
        <v>69.611999999999995</v>
      </c>
      <c r="H18">
        <f>VLOOKUP(CONCATENATE($A18,"_",H$4),assets_m6!$A:$D,4,FALSE)</f>
        <v>69.061000000000007</v>
      </c>
      <c r="I18">
        <f>VLOOKUP(CONCATENATE($A18,"_",I$4),assets_m6!$A:$D,4,FALSE)</f>
        <v>69.268000000000001</v>
      </c>
      <c r="J18">
        <f>VLOOKUP(CONCATENATE($A18,"_",J$4),assets_m6!$A:$D,4,FALSE)</f>
        <v>70.941000000000003</v>
      </c>
      <c r="K18">
        <f>VLOOKUP(CONCATENATE($A18,"_",K$4),assets_m6!$A:$D,4,FALSE)</f>
        <v>70.596999999999994</v>
      </c>
      <c r="L18">
        <f>VLOOKUP(CONCATENATE($A18,"_",L$4),assets_m6!$A:$D,4,FALSE)</f>
        <v>69.986000000000004</v>
      </c>
      <c r="M18">
        <f>VLOOKUP(CONCATENATE($A18,"_",M$4),assets_m6!$A:$D,4,FALSE)</f>
        <v>69.435000000000002</v>
      </c>
      <c r="N18">
        <f>VLOOKUP(CONCATENATE($A18,"_",N$4),assets_m6!$A:$D,4,FALSE)</f>
        <v>70.103999999999999</v>
      </c>
      <c r="O18">
        <f>VLOOKUP(CONCATENATE($A18,"_",O$4),assets_m6!$A:$D,4,FALSE)</f>
        <v>70.340999999999994</v>
      </c>
      <c r="P18">
        <f>VLOOKUP(CONCATENATE($A18,"_",P$4),assets_m6!$A:$D,4,FALSE)</f>
        <v>69.676000000000002</v>
      </c>
      <c r="Q18">
        <f>VLOOKUP(CONCATENATE($A18,"_",Q$4),assets_m6!$A:$D,4,FALSE)</f>
        <v>69.14</v>
      </c>
      <c r="R18">
        <f>VLOOKUP(CONCATENATE($A18,"_",R$4),assets_m6!$A:$D,4,FALSE)</f>
        <v>67.930000000000007</v>
      </c>
      <c r="S18">
        <f>VLOOKUP(CONCATENATE($A18,"_",S$4),assets_m6!$A:$D,4,FALSE)</f>
        <v>69.090999999999994</v>
      </c>
      <c r="T18">
        <f>VLOOKUP(CONCATENATE($A18,"_",T$4),assets_m6!$A:$D,4,FALSE)</f>
        <v>68.724000000000004</v>
      </c>
      <c r="U18">
        <f>VLOOKUP(CONCATENATE($A18,"_",U$4),assets_m6!$A:$D,4,FALSE)</f>
        <v>70.201999999999998</v>
      </c>
      <c r="V18">
        <f>VLOOKUP(CONCATENATE($A18,"_",V$4),assets_m6!$A:$D,4,FALSE)</f>
        <v>70.052999999999997</v>
      </c>
      <c r="X18" t="str">
        <f t="shared" si="16"/>
        <v>BMY</v>
      </c>
      <c r="Y18">
        <f t="shared" si="7"/>
        <v>70.41</v>
      </c>
      <c r="Z18">
        <f t="shared" si="10"/>
        <v>69.099999999999994</v>
      </c>
      <c r="AA18">
        <f t="shared" si="10"/>
        <v>68.647000000000006</v>
      </c>
      <c r="AB18">
        <f t="shared" si="10"/>
        <v>68.382000000000005</v>
      </c>
      <c r="AC18">
        <f t="shared" si="10"/>
        <v>70.183000000000007</v>
      </c>
      <c r="AD18">
        <f t="shared" si="10"/>
        <v>69.611999999999995</v>
      </c>
      <c r="AE18">
        <f t="shared" si="10"/>
        <v>69.061000000000007</v>
      </c>
      <c r="AF18">
        <f t="shared" si="10"/>
        <v>69.268000000000001</v>
      </c>
      <c r="AG18">
        <f t="shared" si="10"/>
        <v>70.941000000000003</v>
      </c>
      <c r="AH18">
        <f t="shared" si="10"/>
        <v>70.596999999999994</v>
      </c>
      <c r="AI18">
        <f t="shared" si="10"/>
        <v>69.986000000000004</v>
      </c>
      <c r="AJ18">
        <f t="shared" si="10"/>
        <v>69.435000000000002</v>
      </c>
      <c r="AK18">
        <f t="shared" si="10"/>
        <v>70.103999999999999</v>
      </c>
      <c r="AL18">
        <f t="shared" si="10"/>
        <v>70.340999999999994</v>
      </c>
      <c r="AM18">
        <f t="shared" si="10"/>
        <v>69.676000000000002</v>
      </c>
      <c r="AN18">
        <f t="shared" si="10"/>
        <v>69.14</v>
      </c>
      <c r="AO18">
        <f t="shared" si="10"/>
        <v>67.930000000000007</v>
      </c>
      <c r="AP18">
        <f t="shared" si="11"/>
        <v>69.090999999999994</v>
      </c>
      <c r="AQ18">
        <f t="shared" si="11"/>
        <v>68.724000000000004</v>
      </c>
      <c r="AR18">
        <f t="shared" si="11"/>
        <v>70.201999999999998</v>
      </c>
      <c r="AS18">
        <f t="shared" si="11"/>
        <v>70.052999999999997</v>
      </c>
      <c r="AU18" t="s">
        <v>16</v>
      </c>
      <c r="AV18">
        <f t="shared" si="17"/>
        <v>-1.8605311745490731E-4</v>
      </c>
      <c r="AW18">
        <f t="shared" si="12"/>
        <v>-6.5557163531112706E-5</v>
      </c>
      <c r="AX18">
        <f t="shared" si="12"/>
        <v>-3.8603289291593301E-5</v>
      </c>
      <c r="AY18">
        <f t="shared" si="12"/>
        <v>2.6337340235734575E-4</v>
      </c>
      <c r="AZ18">
        <f t="shared" si="12"/>
        <v>-8.1358733596456709E-5</v>
      </c>
      <c r="BA18">
        <f t="shared" si="12"/>
        <v>-7.9153019594321058E-5</v>
      </c>
      <c r="BB18">
        <f t="shared" si="12"/>
        <v>2.9973501686913545E-5</v>
      </c>
      <c r="BC18">
        <f t="shared" si="12"/>
        <v>2.4152566841831752E-4</v>
      </c>
      <c r="BD18">
        <f t="shared" si="12"/>
        <v>-4.8490999563018325E-5</v>
      </c>
      <c r="BE18">
        <f t="shared" si="12"/>
        <v>-8.654758700794511E-5</v>
      </c>
      <c r="BF18">
        <f t="shared" si="12"/>
        <v>-7.873003172063011E-5</v>
      </c>
      <c r="BG18">
        <f t="shared" si="12"/>
        <v>9.6349103478072568E-5</v>
      </c>
      <c r="BH18">
        <f t="shared" si="12"/>
        <v>3.3806915439917089E-5</v>
      </c>
      <c r="BI18">
        <f t="shared" si="12"/>
        <v>-9.4539457784221457E-5</v>
      </c>
      <c r="BJ18">
        <f t="shared" si="12"/>
        <v>-7.6927492967449539E-5</v>
      </c>
      <c r="BK18">
        <f t="shared" si="12"/>
        <v>-1.7500723170378851E-4</v>
      </c>
      <c r="BL18">
        <f t="shared" si="12"/>
        <v>1.7091123215074152E-4</v>
      </c>
      <c r="BM18">
        <f t="shared" si="13"/>
        <v>-5.3118351160062856E-5</v>
      </c>
      <c r="BN18">
        <f t="shared" si="13"/>
        <v>2.150631511553452E-4</v>
      </c>
      <c r="BO18">
        <f t="shared" si="13"/>
        <v>-2.1224466539414962E-5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-5.0703025138474555E-3</v>
      </c>
      <c r="BZ18">
        <f t="shared" si="20"/>
        <v>89</v>
      </c>
      <c r="CA18">
        <f t="shared" si="21"/>
        <v>5</v>
      </c>
      <c r="CB18">
        <f t="shared" si="22"/>
        <v>0.24000000000000005</v>
      </c>
      <c r="CC18">
        <f t="shared" si="23"/>
        <v>0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1</v>
      </c>
      <c r="CI18">
        <f t="shared" si="28"/>
        <v>0</v>
      </c>
      <c r="CJ18">
        <f t="shared" si="29"/>
        <v>0</v>
      </c>
      <c r="CK18">
        <f t="shared" si="14"/>
        <v>0</v>
      </c>
      <c r="CL18">
        <f t="shared" si="14"/>
        <v>0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162.81299999999999</v>
      </c>
      <c r="C19">
        <f>VLOOKUP(CONCATENATE($A19,"_",C$4),assets_m6!$A:$D,4,FALSE)</f>
        <v>164.24600000000001</v>
      </c>
      <c r="D19">
        <f>VLOOKUP(CONCATENATE($A19,"_",D$4),assets_m6!$A:$D,4,FALSE)</f>
        <v>161.30099999999999</v>
      </c>
      <c r="E19">
        <f>VLOOKUP(CONCATENATE($A19,"_",E$4),assets_m6!$A:$D,4,FALSE)</f>
        <v>159.161</v>
      </c>
      <c r="F19">
        <f>VLOOKUP(CONCATENATE($A19,"_",F$4),assets_m6!$A:$D,4,FALSE)</f>
        <v>156.38499999999999</v>
      </c>
      <c r="G19">
        <f>VLOOKUP(CONCATENATE($A19,"_",G$4),assets_m6!$A:$D,4,FALSE)</f>
        <v>153.66900000000001</v>
      </c>
      <c r="H19">
        <f>VLOOKUP(CONCATENATE($A19,"_",H$4),assets_m6!$A:$D,4,FALSE)</f>
        <v>152.44499999999999</v>
      </c>
      <c r="I19">
        <f>VLOOKUP(CONCATENATE($A19,"_",I$4),assets_m6!$A:$D,4,FALSE)</f>
        <v>148.60400000000001</v>
      </c>
      <c r="J19">
        <f>VLOOKUP(CONCATENATE($A19,"_",J$4),assets_m6!$A:$D,4,FALSE)</f>
        <v>148.14699999999999</v>
      </c>
      <c r="K19">
        <f>VLOOKUP(CONCATENATE($A19,"_",K$4),assets_m6!$A:$D,4,FALSE)</f>
        <v>146.166</v>
      </c>
      <c r="L19">
        <f>VLOOKUP(CONCATENATE($A19,"_",L$4),assets_m6!$A:$D,4,FALSE)</f>
        <v>143.59899999999999</v>
      </c>
      <c r="M19">
        <f>VLOOKUP(CONCATENATE($A19,"_",M$4),assets_m6!$A:$D,4,FALSE)</f>
        <v>148.166</v>
      </c>
      <c r="N19">
        <f>VLOOKUP(CONCATENATE($A19,"_",N$4),assets_m6!$A:$D,4,FALSE)</f>
        <v>151.69900000000001</v>
      </c>
      <c r="O19">
        <f>VLOOKUP(CONCATENATE($A19,"_",O$4),assets_m6!$A:$D,4,FALSE)</f>
        <v>149.81800000000001</v>
      </c>
      <c r="P19">
        <f>VLOOKUP(CONCATENATE($A19,"_",P$4),assets_m6!$A:$D,4,FALSE)</f>
        <v>144.714</v>
      </c>
      <c r="Q19">
        <f>VLOOKUP(CONCATENATE($A19,"_",Q$4),assets_m6!$A:$D,4,FALSE)</f>
        <v>142.15700000000001</v>
      </c>
      <c r="R19">
        <f>VLOOKUP(CONCATENATE($A19,"_",R$4),assets_m6!$A:$D,4,FALSE)</f>
        <v>142.81299999999999</v>
      </c>
      <c r="S19">
        <f>VLOOKUP(CONCATENATE($A19,"_",S$4),assets_m6!$A:$D,4,FALSE)</f>
        <v>141.68899999999999</v>
      </c>
      <c r="T19">
        <f>VLOOKUP(CONCATENATE($A19,"_",T$4),assets_m6!$A:$D,4,FALSE)</f>
        <v>138.97300000000001</v>
      </c>
      <c r="U19">
        <f>VLOOKUP(CONCATENATE($A19,"_",U$4),assets_m6!$A:$D,4,FALSE)</f>
        <v>141.99700000000001</v>
      </c>
      <c r="V19">
        <f>VLOOKUP(CONCATENATE($A19,"_",V$4),assets_m6!$A:$D,4,FALSE)</f>
        <v>138.40600000000001</v>
      </c>
      <c r="X19" t="str">
        <f t="shared" si="16"/>
        <v>BR</v>
      </c>
      <c r="Y19">
        <f t="shared" si="7"/>
        <v>162.81299999999999</v>
      </c>
      <c r="Z19">
        <f t="shared" si="10"/>
        <v>164.24600000000001</v>
      </c>
      <c r="AA19">
        <f t="shared" si="10"/>
        <v>161.30099999999999</v>
      </c>
      <c r="AB19">
        <f t="shared" si="10"/>
        <v>159.161</v>
      </c>
      <c r="AC19">
        <f t="shared" si="10"/>
        <v>156.38499999999999</v>
      </c>
      <c r="AD19">
        <f t="shared" si="10"/>
        <v>153.66900000000001</v>
      </c>
      <c r="AE19">
        <f t="shared" si="10"/>
        <v>152.44499999999999</v>
      </c>
      <c r="AF19">
        <f t="shared" si="10"/>
        <v>148.60400000000001</v>
      </c>
      <c r="AG19">
        <f t="shared" si="10"/>
        <v>148.14699999999999</v>
      </c>
      <c r="AH19">
        <f t="shared" si="10"/>
        <v>146.166</v>
      </c>
      <c r="AI19">
        <f t="shared" si="10"/>
        <v>143.59899999999999</v>
      </c>
      <c r="AJ19">
        <f t="shared" si="10"/>
        <v>148.166</v>
      </c>
      <c r="AK19">
        <f t="shared" si="10"/>
        <v>151.69900000000001</v>
      </c>
      <c r="AL19">
        <f t="shared" si="10"/>
        <v>149.81800000000001</v>
      </c>
      <c r="AM19">
        <f t="shared" si="10"/>
        <v>144.714</v>
      </c>
      <c r="AN19">
        <f t="shared" si="10"/>
        <v>142.15700000000001</v>
      </c>
      <c r="AO19">
        <f t="shared" si="10"/>
        <v>142.81299999999999</v>
      </c>
      <c r="AP19">
        <f t="shared" si="11"/>
        <v>141.68899999999999</v>
      </c>
      <c r="AQ19">
        <f t="shared" si="11"/>
        <v>138.97300000000001</v>
      </c>
      <c r="AR19">
        <f t="shared" si="11"/>
        <v>141.99700000000001</v>
      </c>
      <c r="AS19">
        <f t="shared" si="11"/>
        <v>138.40600000000001</v>
      </c>
      <c r="AU19" t="s">
        <v>17</v>
      </c>
      <c r="AV19">
        <f t="shared" si="17"/>
        <v>8.801508479052786E-5</v>
      </c>
      <c r="AW19">
        <f t="shared" si="12"/>
        <v>-1.7930421441009347E-4</v>
      </c>
      <c r="AX19">
        <f t="shared" si="12"/>
        <v>-1.326712171654228E-4</v>
      </c>
      <c r="AY19">
        <f t="shared" si="12"/>
        <v>-1.7441458648789657E-4</v>
      </c>
      <c r="AZ19">
        <f t="shared" si="12"/>
        <v>-1.736739457109045E-4</v>
      </c>
      <c r="BA19">
        <f t="shared" si="12"/>
        <v>-7.9651718954377125E-5</v>
      </c>
      <c r="BB19">
        <f t="shared" si="12"/>
        <v>-2.5195972317885009E-4</v>
      </c>
      <c r="BC19">
        <f t="shared" si="12"/>
        <v>-3.0752873408523456E-5</v>
      </c>
      <c r="BD19">
        <f t="shared" si="12"/>
        <v>-1.3371853631865611E-4</v>
      </c>
      <c r="BE19">
        <f t="shared" si="12"/>
        <v>-1.756222377297051E-4</v>
      </c>
      <c r="BF19">
        <f t="shared" si="12"/>
        <v>3.1803842645143822E-4</v>
      </c>
      <c r="BG19">
        <f t="shared" si="12"/>
        <v>2.3844876692358675E-4</v>
      </c>
      <c r="BH19">
        <f t="shared" si="12"/>
        <v>-1.2399554380714442E-4</v>
      </c>
      <c r="BI19">
        <f t="shared" si="12"/>
        <v>-3.4068002509711872E-4</v>
      </c>
      <c r="BJ19">
        <f t="shared" si="12"/>
        <v>-1.7669333996710672E-4</v>
      </c>
      <c r="BK19">
        <f t="shared" si="12"/>
        <v>4.6146162341634773E-5</v>
      </c>
      <c r="BL19">
        <f t="shared" si="12"/>
        <v>-7.8704319634766826E-5</v>
      </c>
      <c r="BM19">
        <f t="shared" si="13"/>
        <v>-1.9168742809956877E-4</v>
      </c>
      <c r="BN19">
        <f t="shared" si="13"/>
        <v>2.1759622372691104E-4</v>
      </c>
      <c r="BO19">
        <f t="shared" si="13"/>
        <v>-2.5289266674648111E-4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-0.14990817686548361</v>
      </c>
      <c r="BZ19">
        <f t="shared" si="20"/>
        <v>10</v>
      </c>
      <c r="CA19">
        <f t="shared" si="21"/>
        <v>1</v>
      </c>
      <c r="CB19">
        <f t="shared" si="22"/>
        <v>0.24</v>
      </c>
      <c r="CC19">
        <f t="shared" si="23"/>
        <v>1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0</v>
      </c>
      <c r="CI19">
        <f t="shared" si="28"/>
        <v>1</v>
      </c>
      <c r="CJ19">
        <f t="shared" si="29"/>
        <v>1</v>
      </c>
      <c r="CK19">
        <f t="shared" si="14"/>
        <v>1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38.113999999999997</v>
      </c>
      <c r="C20">
        <f>VLOOKUP(CONCATENATE($A20,"_",C$4),assets_m6!$A:$D,4,FALSE)</f>
        <v>38.49</v>
      </c>
      <c r="D20">
        <f>VLOOKUP(CONCATENATE($A20,"_",D$4),assets_m6!$A:$D,4,FALSE)</f>
        <v>37.488999999999997</v>
      </c>
      <c r="E20">
        <f>VLOOKUP(CONCATENATE($A20,"_",E$4),assets_m6!$A:$D,4,FALSE)</f>
        <v>37.191000000000003</v>
      </c>
      <c r="F20">
        <f>VLOOKUP(CONCATENATE($A20,"_",F$4),assets_m6!$A:$D,4,FALSE)</f>
        <v>35.893000000000001</v>
      </c>
      <c r="G20">
        <f>VLOOKUP(CONCATENATE($A20,"_",G$4),assets_m6!$A:$D,4,FALSE)</f>
        <v>35.802999999999997</v>
      </c>
      <c r="H20">
        <f>VLOOKUP(CONCATENATE($A20,"_",H$4),assets_m6!$A:$D,4,FALSE)</f>
        <v>34.979999999999997</v>
      </c>
      <c r="I20">
        <f>VLOOKUP(CONCATENATE($A20,"_",I$4),assets_m6!$A:$D,4,FALSE)</f>
        <v>35.247999999999998</v>
      </c>
      <c r="J20">
        <f>VLOOKUP(CONCATENATE($A20,"_",J$4),assets_m6!$A:$D,4,FALSE)</f>
        <v>36.587000000000003</v>
      </c>
      <c r="K20">
        <f>VLOOKUP(CONCATENATE($A20,"_",K$4),assets_m6!$A:$D,4,FALSE)</f>
        <v>35.317999999999998</v>
      </c>
      <c r="L20">
        <f>VLOOKUP(CONCATENATE($A20,"_",L$4),assets_m6!$A:$D,4,FALSE)</f>
        <v>35.258000000000003</v>
      </c>
      <c r="M20">
        <f>VLOOKUP(CONCATENATE($A20,"_",M$4),assets_m6!$A:$D,4,FALSE)</f>
        <v>36.497</v>
      </c>
      <c r="N20">
        <f>VLOOKUP(CONCATENATE($A20,"_",N$4),assets_m6!$A:$D,4,FALSE)</f>
        <v>38.252000000000002</v>
      </c>
      <c r="O20">
        <f>VLOOKUP(CONCATENATE($A20,"_",O$4),assets_m6!$A:$D,4,FALSE)</f>
        <v>37.875999999999998</v>
      </c>
      <c r="P20">
        <f>VLOOKUP(CONCATENATE($A20,"_",P$4),assets_m6!$A:$D,4,FALSE)</f>
        <v>36.893999999999998</v>
      </c>
      <c r="Q20">
        <f>VLOOKUP(CONCATENATE($A20,"_",Q$4),assets_m6!$A:$D,4,FALSE)</f>
        <v>35.03</v>
      </c>
      <c r="R20">
        <f>VLOOKUP(CONCATENATE($A20,"_",R$4),assets_m6!$A:$D,4,FALSE)</f>
        <v>35.298000000000002</v>
      </c>
      <c r="S20">
        <f>VLOOKUP(CONCATENATE($A20,"_",S$4),assets_m6!$A:$D,4,FALSE)</f>
        <v>34.851999999999997</v>
      </c>
      <c r="T20">
        <f>VLOOKUP(CONCATENATE($A20,"_",T$4),assets_m6!$A:$D,4,FALSE)</f>
        <v>34.584000000000003</v>
      </c>
      <c r="U20">
        <f>VLOOKUP(CONCATENATE($A20,"_",U$4),assets_m6!$A:$D,4,FALSE)</f>
        <v>34.554000000000002</v>
      </c>
      <c r="V20">
        <f>VLOOKUP(CONCATENATE($A20,"_",V$4),assets_m6!$A:$D,4,FALSE)</f>
        <v>34.276000000000003</v>
      </c>
      <c r="X20" t="str">
        <f t="shared" si="16"/>
        <v>CARR</v>
      </c>
      <c r="Y20">
        <f t="shared" si="16"/>
        <v>38.113999999999997</v>
      </c>
      <c r="Z20">
        <f t="shared" si="10"/>
        <v>38.49</v>
      </c>
      <c r="AA20">
        <f t="shared" si="10"/>
        <v>37.488999999999997</v>
      </c>
      <c r="AB20">
        <f t="shared" si="10"/>
        <v>37.191000000000003</v>
      </c>
      <c r="AC20">
        <f t="shared" si="10"/>
        <v>35.893000000000001</v>
      </c>
      <c r="AD20">
        <f t="shared" si="10"/>
        <v>35.802999999999997</v>
      </c>
      <c r="AE20">
        <f t="shared" si="10"/>
        <v>34.979999999999997</v>
      </c>
      <c r="AF20">
        <f t="shared" si="10"/>
        <v>35.247999999999998</v>
      </c>
      <c r="AG20">
        <f t="shared" si="10"/>
        <v>36.587000000000003</v>
      </c>
      <c r="AH20">
        <f t="shared" si="10"/>
        <v>35.317999999999998</v>
      </c>
      <c r="AI20">
        <f t="shared" si="10"/>
        <v>35.258000000000003</v>
      </c>
      <c r="AJ20">
        <f t="shared" si="10"/>
        <v>36.497</v>
      </c>
      <c r="AK20">
        <f t="shared" si="10"/>
        <v>38.252000000000002</v>
      </c>
      <c r="AL20">
        <f t="shared" si="10"/>
        <v>37.875999999999998</v>
      </c>
      <c r="AM20">
        <f t="shared" si="10"/>
        <v>36.893999999999998</v>
      </c>
      <c r="AN20">
        <f t="shared" si="10"/>
        <v>35.03</v>
      </c>
      <c r="AO20">
        <f t="shared" ref="AO20:AS51" si="31">IFERROR(R20,AN20)</f>
        <v>35.298000000000002</v>
      </c>
      <c r="AP20">
        <f t="shared" si="11"/>
        <v>34.851999999999997</v>
      </c>
      <c r="AQ20">
        <f t="shared" si="11"/>
        <v>34.584000000000003</v>
      </c>
      <c r="AR20">
        <f t="shared" si="11"/>
        <v>34.554000000000002</v>
      </c>
      <c r="AS20">
        <f t="shared" si="11"/>
        <v>34.276000000000003</v>
      </c>
      <c r="AU20" t="s">
        <v>18</v>
      </c>
      <c r="AV20">
        <f t="shared" si="17"/>
        <v>9.8651414178518347E-5</v>
      </c>
      <c r="AW20">
        <f t="shared" si="12"/>
        <v>-2.6006755001299164E-4</v>
      </c>
      <c r="AX20">
        <f t="shared" si="12"/>
        <v>-7.9489983728558977E-5</v>
      </c>
      <c r="AY20">
        <f t="shared" si="12"/>
        <v>-3.490091688849458E-4</v>
      </c>
      <c r="AZ20">
        <f t="shared" si="12"/>
        <v>-2.5074527066559889E-5</v>
      </c>
      <c r="BA20">
        <f t="shared" si="12"/>
        <v>-2.2986900539060986E-4</v>
      </c>
      <c r="BB20">
        <f t="shared" si="12"/>
        <v>7.6615208690680592E-5</v>
      </c>
      <c r="BC20">
        <f t="shared" si="12"/>
        <v>3.7987970948706476E-4</v>
      </c>
      <c r="BD20">
        <f t="shared" si="12"/>
        <v>-3.4684450761199482E-4</v>
      </c>
      <c r="BE20">
        <f t="shared" si="12"/>
        <v>-1.6988504445323963E-5</v>
      </c>
      <c r="BF20">
        <f t="shared" si="12"/>
        <v>3.5140960916671312E-4</v>
      </c>
      <c r="BG20">
        <f t="shared" si="12"/>
        <v>4.8086144066635688E-4</v>
      </c>
      <c r="BH20">
        <f t="shared" si="12"/>
        <v>-9.829551396005562E-5</v>
      </c>
      <c r="BI20">
        <f t="shared" si="12"/>
        <v>-2.5926708205723924E-4</v>
      </c>
      <c r="BJ20">
        <f t="shared" si="12"/>
        <v>-5.0523120290562077E-4</v>
      </c>
      <c r="BK20">
        <f t="shared" si="12"/>
        <v>7.6505852126748693E-5</v>
      </c>
      <c r="BL20">
        <f t="shared" ref="BL20:BO51" si="32">$BW20*(AP20-AO20)/AO20</f>
        <v>-1.2635276786220325E-4</v>
      </c>
      <c r="BM20">
        <f t="shared" si="13"/>
        <v>-7.6896591300353953E-5</v>
      </c>
      <c r="BN20">
        <f t="shared" si="13"/>
        <v>-8.6745315752952617E-6</v>
      </c>
      <c r="BO20">
        <f t="shared" si="13"/>
        <v>-8.0453782485384807E-5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-0.10069790628115638</v>
      </c>
      <c r="BZ20">
        <f t="shared" si="20"/>
        <v>28</v>
      </c>
      <c r="CA20">
        <f t="shared" si="21"/>
        <v>2</v>
      </c>
      <c r="CB20">
        <f t="shared" si="22"/>
        <v>0.11999999999999997</v>
      </c>
      <c r="CC20">
        <f t="shared" si="23"/>
        <v>0</v>
      </c>
      <c r="CD20">
        <f t="shared" si="24"/>
        <v>1</v>
      </c>
      <c r="CE20">
        <f t="shared" si="25"/>
        <v>0</v>
      </c>
      <c r="CF20">
        <f t="shared" si="26"/>
        <v>0</v>
      </c>
      <c r="CG20">
        <f t="shared" si="27"/>
        <v>0</v>
      </c>
      <c r="CI20">
        <f t="shared" si="28"/>
        <v>0</v>
      </c>
      <c r="CJ20">
        <f t="shared" si="29"/>
        <v>1</v>
      </c>
      <c r="CK20">
        <f t="shared" si="14"/>
        <v>1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170.29499999999999</v>
      </c>
      <c r="C21">
        <f>VLOOKUP(CONCATENATE($A21,"_",C$4),assets_m6!$A:$D,4,FALSE)</f>
        <v>170.14599999999999</v>
      </c>
      <c r="D21">
        <f>VLOOKUP(CONCATENATE($A21,"_",D$4),assets_m6!$A:$D,4,FALSE)</f>
        <v>167.72300000000001</v>
      </c>
      <c r="E21">
        <f>VLOOKUP(CONCATENATE($A21,"_",E$4),assets_m6!$A:$D,4,FALSE)</f>
        <v>164.88200000000001</v>
      </c>
      <c r="F21">
        <f>VLOOKUP(CONCATENATE($A21,"_",F$4),assets_m6!$A:$D,4,FALSE)</f>
        <v>162.131</v>
      </c>
      <c r="G21">
        <f>VLOOKUP(CONCATENATE($A21,"_",G$4),assets_m6!$A:$D,4,FALSE)</f>
        <v>159.41</v>
      </c>
      <c r="H21">
        <f>VLOOKUP(CONCATENATE($A21,"_",H$4),assets_m6!$A:$D,4,FALSE)</f>
        <v>157.804</v>
      </c>
      <c r="I21">
        <f>VLOOKUP(CONCATENATE($A21,"_",I$4),assets_m6!$A:$D,4,FALSE)</f>
        <v>157.23599999999999</v>
      </c>
      <c r="J21">
        <f>VLOOKUP(CONCATENATE($A21,"_",J$4),assets_m6!$A:$D,4,FALSE)</f>
        <v>160.95500000000001</v>
      </c>
      <c r="K21">
        <f>VLOOKUP(CONCATENATE($A21,"_",K$4),assets_m6!$A:$D,4,FALSE)</f>
        <v>158.47200000000001</v>
      </c>
      <c r="L21">
        <f>VLOOKUP(CONCATENATE($A21,"_",L$4),assets_m6!$A:$D,4,FALSE)</f>
        <v>155.59200000000001</v>
      </c>
      <c r="M21">
        <f>VLOOKUP(CONCATENATE($A21,"_",M$4),assets_m6!$A:$D,4,FALSE)</f>
        <v>159.41</v>
      </c>
      <c r="N21">
        <f>VLOOKUP(CONCATENATE($A21,"_",N$4),assets_m6!$A:$D,4,FALSE)</f>
        <v>165.81899999999999</v>
      </c>
      <c r="O21">
        <f>VLOOKUP(CONCATENATE($A21,"_",O$4),assets_m6!$A:$D,4,FALSE)</f>
        <v>166.029</v>
      </c>
      <c r="P21">
        <f>VLOOKUP(CONCATENATE($A21,"_",P$4),assets_m6!$A:$D,4,FALSE)</f>
        <v>164.48400000000001</v>
      </c>
      <c r="Q21">
        <f>VLOOKUP(CONCATENATE($A21,"_",Q$4),assets_m6!$A:$D,4,FALSE)</f>
        <v>159.12</v>
      </c>
      <c r="R21">
        <f>VLOOKUP(CONCATENATE($A21,"_",R$4),assets_m6!$A:$D,4,FALSE)</f>
        <v>157.934</v>
      </c>
      <c r="S21">
        <f>VLOOKUP(CONCATENATE($A21,"_",S$4),assets_m6!$A:$D,4,FALSE)</f>
        <v>152.12200000000001</v>
      </c>
      <c r="T21">
        <f>VLOOKUP(CONCATENATE($A21,"_",T$4),assets_m6!$A:$D,4,FALSE)</f>
        <v>152.11199999999999</v>
      </c>
      <c r="U21">
        <f>VLOOKUP(CONCATENATE($A21,"_",U$4),assets_m6!$A:$D,4,FALSE)</f>
        <v>157.39599999999999</v>
      </c>
      <c r="V21">
        <f>VLOOKUP(CONCATENATE($A21,"_",V$4),assets_m6!$A:$D,4,FALSE)</f>
        <v>153.59800000000001</v>
      </c>
      <c r="X21" t="str">
        <f t="shared" si="16"/>
        <v>CDW</v>
      </c>
      <c r="Y21">
        <f t="shared" si="16"/>
        <v>170.29499999999999</v>
      </c>
      <c r="Z21">
        <f t="shared" ref="Z21:AN37" si="33">IFERROR(C21,Y21)</f>
        <v>170.14599999999999</v>
      </c>
      <c r="AA21">
        <f t="shared" si="33"/>
        <v>167.72300000000001</v>
      </c>
      <c r="AB21">
        <f t="shared" si="33"/>
        <v>164.88200000000001</v>
      </c>
      <c r="AC21">
        <f t="shared" si="33"/>
        <v>162.131</v>
      </c>
      <c r="AD21">
        <f t="shared" si="33"/>
        <v>159.41</v>
      </c>
      <c r="AE21">
        <f t="shared" si="33"/>
        <v>157.804</v>
      </c>
      <c r="AF21">
        <f t="shared" si="33"/>
        <v>157.23599999999999</v>
      </c>
      <c r="AG21">
        <f t="shared" si="33"/>
        <v>160.95500000000001</v>
      </c>
      <c r="AH21">
        <f t="shared" si="33"/>
        <v>158.47200000000001</v>
      </c>
      <c r="AI21">
        <f t="shared" si="33"/>
        <v>155.59200000000001</v>
      </c>
      <c r="AJ21">
        <f t="shared" si="33"/>
        <v>159.41</v>
      </c>
      <c r="AK21">
        <f t="shared" si="33"/>
        <v>165.81899999999999</v>
      </c>
      <c r="AL21">
        <f t="shared" si="33"/>
        <v>166.029</v>
      </c>
      <c r="AM21">
        <f t="shared" si="33"/>
        <v>164.48400000000001</v>
      </c>
      <c r="AN21">
        <f t="shared" si="33"/>
        <v>159.12</v>
      </c>
      <c r="AO21">
        <f t="shared" si="31"/>
        <v>157.934</v>
      </c>
      <c r="AP21">
        <f t="shared" si="11"/>
        <v>152.12200000000001</v>
      </c>
      <c r="AQ21">
        <f t="shared" si="11"/>
        <v>152.11199999999999</v>
      </c>
      <c r="AR21">
        <f t="shared" si="11"/>
        <v>157.39599999999999</v>
      </c>
      <c r="AS21">
        <f t="shared" si="11"/>
        <v>153.59800000000001</v>
      </c>
      <c r="AU21" t="s">
        <v>19</v>
      </c>
      <c r="AV21">
        <f t="shared" si="17"/>
        <v>-8.7495228867553908E-6</v>
      </c>
      <c r="AW21">
        <f t="shared" si="17"/>
        <v>-1.4240710918857766E-4</v>
      </c>
      <c r="AX21">
        <f t="shared" si="17"/>
        <v>-1.6938642881417622E-4</v>
      </c>
      <c r="AY21">
        <f t="shared" si="17"/>
        <v>-1.6684659332128461E-4</v>
      </c>
      <c r="AZ21">
        <f t="shared" si="17"/>
        <v>-1.6782725080336295E-4</v>
      </c>
      <c r="BA21">
        <f t="shared" si="17"/>
        <v>-1.0074650272881215E-4</v>
      </c>
      <c r="BB21">
        <f t="shared" si="17"/>
        <v>-3.5994017895618115E-5</v>
      </c>
      <c r="BC21">
        <f t="shared" si="17"/>
        <v>2.3652344246864729E-4</v>
      </c>
      <c r="BD21">
        <f t="shared" si="17"/>
        <v>-1.5426672051194459E-4</v>
      </c>
      <c r="BE21">
        <f t="shared" si="17"/>
        <v>-1.8173557473875481E-4</v>
      </c>
      <c r="BF21">
        <f t="shared" si="17"/>
        <v>2.4538536685690676E-4</v>
      </c>
      <c r="BG21">
        <f t="shared" si="17"/>
        <v>4.0204504108901529E-4</v>
      </c>
      <c r="BH21">
        <f t="shared" si="17"/>
        <v>1.2664411195339977E-5</v>
      </c>
      <c r="BI21">
        <f t="shared" si="17"/>
        <v>-9.3056032379884687E-5</v>
      </c>
      <c r="BJ21">
        <f t="shared" si="17"/>
        <v>-3.2611074633399017E-4</v>
      </c>
      <c r="BK21">
        <f t="shared" si="17"/>
        <v>-7.4534942182001446E-5</v>
      </c>
      <c r="BL21">
        <f t="shared" si="32"/>
        <v>-3.6800182354654375E-4</v>
      </c>
      <c r="BM21">
        <f t="shared" si="13"/>
        <v>-6.5736711323932934E-7</v>
      </c>
      <c r="BN21">
        <f t="shared" si="13"/>
        <v>3.4737561796570896E-4</v>
      </c>
      <c r="BO21">
        <f t="shared" si="13"/>
        <v>-2.4130219319423455E-4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-9.8047505798760828E-2</v>
      </c>
      <c r="BZ21">
        <f t="shared" si="20"/>
        <v>29</v>
      </c>
      <c r="CA21">
        <f t="shared" si="21"/>
        <v>2</v>
      </c>
      <c r="CB21">
        <f t="shared" si="22"/>
        <v>0.11999999999999997</v>
      </c>
      <c r="CC21">
        <f t="shared" si="23"/>
        <v>0</v>
      </c>
      <c r="CD21">
        <f t="shared" si="24"/>
        <v>1</v>
      </c>
      <c r="CE21">
        <f t="shared" si="25"/>
        <v>0</v>
      </c>
      <c r="CF21">
        <f t="shared" si="26"/>
        <v>0</v>
      </c>
      <c r="CG21">
        <f t="shared" si="27"/>
        <v>0</v>
      </c>
      <c r="CI21">
        <f t="shared" si="28"/>
        <v>0</v>
      </c>
      <c r="CJ21">
        <f t="shared" si="29"/>
        <v>1</v>
      </c>
      <c r="CK21">
        <f t="shared" si="29"/>
        <v>1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101.095</v>
      </c>
      <c r="C22">
        <f>VLOOKUP(CONCATENATE($A22,"_",C$4),assets_m6!$A:$D,4,FALSE)</f>
        <v>102.467</v>
      </c>
      <c r="D22">
        <f>VLOOKUP(CONCATENATE($A22,"_",D$4),assets_m6!$A:$D,4,FALSE)</f>
        <v>98.093999999999994</v>
      </c>
      <c r="E22">
        <f>VLOOKUP(CONCATENATE($A22,"_",E$4),assets_m6!$A:$D,4,FALSE)</f>
        <v>96.031999999999996</v>
      </c>
      <c r="F22">
        <f>VLOOKUP(CONCATENATE($A22,"_",F$4),assets_m6!$A:$D,4,FALSE)</f>
        <v>92.706000000000003</v>
      </c>
      <c r="G22">
        <f>VLOOKUP(CONCATENATE($A22,"_",G$4),assets_m6!$A:$D,4,FALSE)</f>
        <v>89.813999999999993</v>
      </c>
      <c r="H22">
        <f>VLOOKUP(CONCATENATE($A22,"_",H$4),assets_m6!$A:$D,4,FALSE)</f>
        <v>86.704999999999998</v>
      </c>
      <c r="I22">
        <f>VLOOKUP(CONCATENATE($A22,"_",I$4),assets_m6!$A:$D,4,FALSE)</f>
        <v>87.129000000000005</v>
      </c>
      <c r="J22">
        <f>VLOOKUP(CONCATENATE($A22,"_",J$4),assets_m6!$A:$D,4,FALSE)</f>
        <v>90.790999999999997</v>
      </c>
      <c r="K22">
        <f>VLOOKUP(CONCATENATE($A22,"_",K$4),assets_m6!$A:$D,4,FALSE)</f>
        <v>88.046999999999997</v>
      </c>
      <c r="L22">
        <f>VLOOKUP(CONCATENATE($A22,"_",L$4),assets_m6!$A:$D,4,FALSE)</f>
        <v>89.162000000000006</v>
      </c>
      <c r="M22">
        <f>VLOOKUP(CONCATENATE($A22,"_",M$4),assets_m6!$A:$D,4,FALSE)</f>
        <v>93.012</v>
      </c>
      <c r="N22">
        <f>VLOOKUP(CONCATENATE($A22,"_",N$4),assets_m6!$A:$D,4,FALSE)</f>
        <v>95.637</v>
      </c>
      <c r="O22">
        <f>VLOOKUP(CONCATENATE($A22,"_",O$4),assets_m6!$A:$D,4,FALSE)</f>
        <v>93.525000000000006</v>
      </c>
      <c r="P22">
        <f>VLOOKUP(CONCATENATE($A22,"_",P$4),assets_m6!$A:$D,4,FALSE)</f>
        <v>91.373000000000005</v>
      </c>
      <c r="Q22">
        <f>VLOOKUP(CONCATENATE($A22,"_",Q$4),assets_m6!$A:$D,4,FALSE)</f>
        <v>89.063999999999993</v>
      </c>
      <c r="R22">
        <f>VLOOKUP(CONCATENATE($A22,"_",R$4),assets_m6!$A:$D,4,FALSE)</f>
        <v>90.653000000000006</v>
      </c>
      <c r="S22">
        <f>VLOOKUP(CONCATENATE($A22,"_",S$4),assets_m6!$A:$D,4,FALSE)</f>
        <v>89.823999999999998</v>
      </c>
      <c r="T22">
        <f>VLOOKUP(CONCATENATE($A22,"_",T$4),assets_m6!$A:$D,4,FALSE)</f>
        <v>88.748000000000005</v>
      </c>
      <c r="U22">
        <f>VLOOKUP(CONCATENATE($A22,"_",U$4),assets_m6!$A:$D,4,FALSE)</f>
        <v>92.034000000000006</v>
      </c>
      <c r="V22">
        <f>VLOOKUP(CONCATENATE($A22,"_",V$4),assets_m6!$A:$D,4,FALSE)</f>
        <v>87.524000000000001</v>
      </c>
      <c r="X22" t="str">
        <f t="shared" si="16"/>
        <v>CE</v>
      </c>
      <c r="Y22">
        <f t="shared" si="16"/>
        <v>101.095</v>
      </c>
      <c r="Z22">
        <f t="shared" si="33"/>
        <v>102.467</v>
      </c>
      <c r="AA22">
        <f t="shared" si="33"/>
        <v>98.093999999999994</v>
      </c>
      <c r="AB22">
        <f t="shared" si="33"/>
        <v>96.031999999999996</v>
      </c>
      <c r="AC22">
        <f t="shared" si="33"/>
        <v>92.706000000000003</v>
      </c>
      <c r="AD22">
        <f t="shared" si="33"/>
        <v>89.813999999999993</v>
      </c>
      <c r="AE22">
        <f t="shared" si="33"/>
        <v>86.704999999999998</v>
      </c>
      <c r="AF22">
        <f t="shared" si="33"/>
        <v>87.129000000000005</v>
      </c>
      <c r="AG22">
        <f t="shared" si="33"/>
        <v>90.790999999999997</v>
      </c>
      <c r="AH22">
        <f t="shared" si="33"/>
        <v>88.046999999999997</v>
      </c>
      <c r="AI22">
        <f t="shared" si="33"/>
        <v>89.162000000000006</v>
      </c>
      <c r="AJ22">
        <f t="shared" si="33"/>
        <v>93.012</v>
      </c>
      <c r="AK22">
        <f t="shared" si="33"/>
        <v>95.637</v>
      </c>
      <c r="AL22">
        <f t="shared" si="33"/>
        <v>93.525000000000006</v>
      </c>
      <c r="AM22">
        <f t="shared" si="33"/>
        <v>91.373000000000005</v>
      </c>
      <c r="AN22">
        <f t="shared" si="33"/>
        <v>89.063999999999993</v>
      </c>
      <c r="AO22">
        <f t="shared" si="31"/>
        <v>90.653000000000006</v>
      </c>
      <c r="AP22">
        <f t="shared" si="11"/>
        <v>89.823999999999998</v>
      </c>
      <c r="AQ22">
        <f t="shared" si="11"/>
        <v>88.748000000000005</v>
      </c>
      <c r="AR22">
        <f t="shared" si="11"/>
        <v>92.034000000000006</v>
      </c>
      <c r="AS22">
        <f t="shared" si="11"/>
        <v>87.524000000000001</v>
      </c>
      <c r="AU22" t="s">
        <v>20</v>
      </c>
      <c r="AV22">
        <f t="shared" si="17"/>
        <v>1.3571393243978435E-4</v>
      </c>
      <c r="AW22">
        <f t="shared" si="17"/>
        <v>-4.2677154596113914E-4</v>
      </c>
      <c r="AX22">
        <f t="shared" si="17"/>
        <v>-2.1020653658735474E-4</v>
      </c>
      <c r="AY22">
        <f t="shared" si="17"/>
        <v>-3.4634288570476444E-4</v>
      </c>
      <c r="AZ22">
        <f t="shared" si="17"/>
        <v>-3.1195391884020559E-4</v>
      </c>
      <c r="BA22">
        <f t="shared" si="17"/>
        <v>-3.4615984145010742E-4</v>
      </c>
      <c r="BB22">
        <f t="shared" si="17"/>
        <v>4.8901447436711445E-5</v>
      </c>
      <c r="BC22">
        <f t="shared" si="17"/>
        <v>4.2029634220523503E-4</v>
      </c>
      <c r="BD22">
        <f t="shared" si="17"/>
        <v>-3.0223260014759171E-4</v>
      </c>
      <c r="BE22">
        <f t="shared" si="17"/>
        <v>1.2663690983224973E-4</v>
      </c>
      <c r="BF22">
        <f t="shared" si="17"/>
        <v>4.3179829972409705E-4</v>
      </c>
      <c r="BG22">
        <f t="shared" si="17"/>
        <v>2.8222164881950716E-4</v>
      </c>
      <c r="BH22">
        <f t="shared" si="17"/>
        <v>-2.2083503246651345E-4</v>
      </c>
      <c r="BI22">
        <f t="shared" si="17"/>
        <v>-2.3009890403635403E-4</v>
      </c>
      <c r="BJ22">
        <f t="shared" si="17"/>
        <v>-2.5270046950412174E-4</v>
      </c>
      <c r="BK22">
        <f t="shared" si="17"/>
        <v>1.7841103027036885E-4</v>
      </c>
      <c r="BL22">
        <f t="shared" si="32"/>
        <v>-9.14476079114875E-5</v>
      </c>
      <c r="BM22">
        <f t="shared" si="13"/>
        <v>-1.1978981118631919E-4</v>
      </c>
      <c r="BN22">
        <f t="shared" si="13"/>
        <v>3.7026186505611407E-4</v>
      </c>
      <c r="BO22">
        <f t="shared" si="13"/>
        <v>-4.9003629093595893E-4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-0.13424007122013945</v>
      </c>
      <c r="BZ22">
        <f t="shared" si="20"/>
        <v>16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377.58</v>
      </c>
      <c r="C23">
        <f>VLOOKUP(CONCATENATE($A23,"_",C$4),assets_m6!$A:$D,4,FALSE)</f>
        <v>372.13</v>
      </c>
      <c r="D23">
        <f>VLOOKUP(CONCATENATE($A23,"_",D$4),assets_m6!$A:$D,4,FALSE)</f>
        <v>362.94</v>
      </c>
      <c r="E23">
        <f>VLOOKUP(CONCATENATE($A23,"_",E$4),assets_m6!$A:$D,4,FALSE)</f>
        <v>353.03</v>
      </c>
      <c r="F23">
        <f>VLOOKUP(CONCATENATE($A23,"_",F$4),assets_m6!$A:$D,4,FALSE)</f>
        <v>333.96</v>
      </c>
      <c r="G23">
        <f>VLOOKUP(CONCATENATE($A23,"_",G$4),assets_m6!$A:$D,4,FALSE)</f>
        <v>321.66000000000003</v>
      </c>
      <c r="H23">
        <f>VLOOKUP(CONCATENATE($A23,"_",H$4),assets_m6!$A:$D,4,FALSE)</f>
        <v>306.2</v>
      </c>
      <c r="I23">
        <f>VLOOKUP(CONCATENATE($A23,"_",I$4),assets_m6!$A:$D,4,FALSE)</f>
        <v>306.89</v>
      </c>
      <c r="J23">
        <f>VLOOKUP(CONCATENATE($A23,"_",J$4),assets_m6!$A:$D,4,FALSE)</f>
        <v>321.08</v>
      </c>
      <c r="K23">
        <f>VLOOKUP(CONCATENATE($A23,"_",K$4),assets_m6!$A:$D,4,FALSE)</f>
        <v>312.58999999999997</v>
      </c>
      <c r="L23">
        <f>VLOOKUP(CONCATENATE($A23,"_",L$4),assets_m6!$A:$D,4,FALSE)</f>
        <v>303.35000000000002</v>
      </c>
      <c r="M23">
        <f>VLOOKUP(CONCATENATE($A23,"_",M$4),assets_m6!$A:$D,4,FALSE)</f>
        <v>320.27</v>
      </c>
      <c r="N23">
        <f>VLOOKUP(CONCATENATE($A23,"_",N$4),assets_m6!$A:$D,4,FALSE)</f>
        <v>328.54</v>
      </c>
      <c r="O23">
        <f>VLOOKUP(CONCATENATE($A23,"_",O$4),assets_m6!$A:$D,4,FALSE)</f>
        <v>329.28</v>
      </c>
      <c r="P23">
        <f>VLOOKUP(CONCATENATE($A23,"_",P$4),assets_m6!$A:$D,4,FALSE)</f>
        <v>323.95</v>
      </c>
      <c r="Q23">
        <f>VLOOKUP(CONCATENATE($A23,"_",Q$4),assets_m6!$A:$D,4,FALSE)</f>
        <v>312.52999999999997</v>
      </c>
      <c r="R23">
        <f>VLOOKUP(CONCATENATE($A23,"_",R$4),assets_m6!$A:$D,4,FALSE)</f>
        <v>318.3</v>
      </c>
      <c r="S23">
        <f>VLOOKUP(CONCATENATE($A23,"_",S$4),assets_m6!$A:$D,4,FALSE)</f>
        <v>308.44</v>
      </c>
      <c r="T23">
        <f>VLOOKUP(CONCATENATE($A23,"_",T$4),assets_m6!$A:$D,4,FALSE)</f>
        <v>306.31</v>
      </c>
      <c r="U23">
        <f>VLOOKUP(CONCATENATE($A23,"_",U$4),assets_m6!$A:$D,4,FALSE)</f>
        <v>325.94</v>
      </c>
      <c r="V23">
        <f>VLOOKUP(CONCATENATE($A23,"_",V$4),assets_m6!$A:$D,4,FALSE)</f>
        <v>323.31</v>
      </c>
      <c r="X23" t="str">
        <f t="shared" si="16"/>
        <v>CHTR</v>
      </c>
      <c r="Y23">
        <f t="shared" si="16"/>
        <v>377.58</v>
      </c>
      <c r="Z23">
        <f t="shared" si="33"/>
        <v>372.13</v>
      </c>
      <c r="AA23">
        <f t="shared" si="33"/>
        <v>362.94</v>
      </c>
      <c r="AB23">
        <f t="shared" si="33"/>
        <v>353.03</v>
      </c>
      <c r="AC23">
        <f t="shared" si="33"/>
        <v>333.96</v>
      </c>
      <c r="AD23">
        <f t="shared" si="33"/>
        <v>321.66000000000003</v>
      </c>
      <c r="AE23">
        <f t="shared" si="33"/>
        <v>306.2</v>
      </c>
      <c r="AF23">
        <f t="shared" si="33"/>
        <v>306.89</v>
      </c>
      <c r="AG23">
        <f t="shared" si="33"/>
        <v>321.08</v>
      </c>
      <c r="AH23">
        <f t="shared" si="33"/>
        <v>312.58999999999997</v>
      </c>
      <c r="AI23">
        <f t="shared" si="33"/>
        <v>303.35000000000002</v>
      </c>
      <c r="AJ23">
        <f t="shared" si="33"/>
        <v>320.27</v>
      </c>
      <c r="AK23">
        <f t="shared" si="33"/>
        <v>328.54</v>
      </c>
      <c r="AL23">
        <f t="shared" si="33"/>
        <v>329.28</v>
      </c>
      <c r="AM23">
        <f t="shared" si="33"/>
        <v>323.95</v>
      </c>
      <c r="AN23">
        <f t="shared" si="33"/>
        <v>312.52999999999997</v>
      </c>
      <c r="AO23">
        <f t="shared" si="31"/>
        <v>318.3</v>
      </c>
      <c r="AP23">
        <f t="shared" si="11"/>
        <v>308.44</v>
      </c>
      <c r="AQ23">
        <f t="shared" si="11"/>
        <v>306.31</v>
      </c>
      <c r="AR23">
        <f t="shared" si="11"/>
        <v>325.94</v>
      </c>
      <c r="AS23">
        <f t="shared" si="11"/>
        <v>323.31</v>
      </c>
      <c r="AU23" t="s">
        <v>21</v>
      </c>
      <c r="AV23">
        <f t="shared" si="17"/>
        <v>-1.4434027226018298E-4</v>
      </c>
      <c r="AW23">
        <f t="shared" si="17"/>
        <v>-2.4695670867707519E-4</v>
      </c>
      <c r="AX23">
        <f t="shared" si="17"/>
        <v>-2.7304788670303701E-4</v>
      </c>
      <c r="AY23">
        <f t="shared" si="17"/>
        <v>-5.4018072118516825E-4</v>
      </c>
      <c r="AZ23">
        <f t="shared" si="17"/>
        <v>-3.6830758174631563E-4</v>
      </c>
      <c r="BA23">
        <f t="shared" si="17"/>
        <v>-4.8063172293726406E-4</v>
      </c>
      <c r="BB23">
        <f t="shared" si="17"/>
        <v>2.2534291312867334E-5</v>
      </c>
      <c r="BC23">
        <f t="shared" si="17"/>
        <v>4.6238065756459964E-4</v>
      </c>
      <c r="BD23">
        <f t="shared" si="17"/>
        <v>-2.6442008222249934E-4</v>
      </c>
      <c r="BE23">
        <f t="shared" si="17"/>
        <v>-2.9559486867781928E-4</v>
      </c>
      <c r="BF23">
        <f t="shared" si="17"/>
        <v>5.5777155101367922E-4</v>
      </c>
      <c r="BG23">
        <f t="shared" si="17"/>
        <v>2.5821962718956001E-4</v>
      </c>
      <c r="BH23">
        <f t="shared" si="17"/>
        <v>2.2523893589820179E-5</v>
      </c>
      <c r="BI23">
        <f t="shared" si="17"/>
        <v>-1.6186831875607339E-4</v>
      </c>
      <c r="BJ23">
        <f t="shared" si="17"/>
        <v>-3.5252353758296083E-4</v>
      </c>
      <c r="BK23">
        <f t="shared" si="17"/>
        <v>1.8462227626148017E-4</v>
      </c>
      <c r="BL23">
        <f t="shared" si="32"/>
        <v>-3.0977065661325835E-4</v>
      </c>
      <c r="BM23">
        <f t="shared" si="13"/>
        <v>-6.9057191025807138E-5</v>
      </c>
      <c r="BN23">
        <f t="shared" si="13"/>
        <v>6.4085403676014479E-4</v>
      </c>
      <c r="BO23">
        <f t="shared" si="13"/>
        <v>-8.0689697490335507E-5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-0.14373112982679162</v>
      </c>
      <c r="BZ23">
        <f t="shared" si="20"/>
        <v>12</v>
      </c>
      <c r="CA23">
        <f t="shared" si="21"/>
        <v>1</v>
      </c>
      <c r="CB23">
        <f t="shared" si="22"/>
        <v>0.24</v>
      </c>
      <c r="CC23">
        <f t="shared" si="23"/>
        <v>1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1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84.28</v>
      </c>
      <c r="C24">
        <f>VLOOKUP(CONCATENATE($A24,"_",C$4),assets_m6!$A:$D,4,FALSE)</f>
        <v>84.77</v>
      </c>
      <c r="D24">
        <f>VLOOKUP(CONCATENATE($A24,"_",D$4),assets_m6!$A:$D,4,FALSE)</f>
        <v>83.41</v>
      </c>
      <c r="E24">
        <f>VLOOKUP(CONCATENATE($A24,"_",E$4),assets_m6!$A:$D,4,FALSE)</f>
        <v>80.91</v>
      </c>
      <c r="F24">
        <f>VLOOKUP(CONCATENATE($A24,"_",F$4),assets_m6!$A:$D,4,FALSE)</f>
        <v>78.94</v>
      </c>
      <c r="G24">
        <f>VLOOKUP(CONCATENATE($A24,"_",G$4),assets_m6!$A:$D,4,FALSE)</f>
        <v>78.709999999999994</v>
      </c>
      <c r="H24">
        <f>VLOOKUP(CONCATENATE($A24,"_",H$4),assets_m6!$A:$D,4,FALSE)</f>
        <v>77.709999999999994</v>
      </c>
      <c r="I24">
        <f>VLOOKUP(CONCATENATE($A24,"_",I$4),assets_m6!$A:$D,4,FALSE)</f>
        <v>77.3</v>
      </c>
      <c r="J24">
        <f>VLOOKUP(CONCATENATE($A24,"_",J$4),assets_m6!$A:$D,4,FALSE)</f>
        <v>78.180000000000007</v>
      </c>
      <c r="K24">
        <f>VLOOKUP(CONCATENATE($A24,"_",K$4),assets_m6!$A:$D,4,FALSE)</f>
        <v>77.680000000000007</v>
      </c>
      <c r="L24">
        <f>VLOOKUP(CONCATENATE($A24,"_",L$4),assets_m6!$A:$D,4,FALSE)</f>
        <v>77.81</v>
      </c>
      <c r="M24">
        <f>VLOOKUP(CONCATENATE($A24,"_",M$4),assets_m6!$A:$D,4,FALSE)</f>
        <v>80</v>
      </c>
      <c r="N24">
        <f>VLOOKUP(CONCATENATE($A24,"_",N$4),assets_m6!$A:$D,4,FALSE)</f>
        <v>80.87</v>
      </c>
      <c r="O24">
        <f>VLOOKUP(CONCATENATE($A24,"_",O$4),assets_m6!$A:$D,4,FALSE)</f>
        <v>80.81</v>
      </c>
      <c r="P24">
        <f>VLOOKUP(CONCATENATE($A24,"_",P$4),assets_m6!$A:$D,4,FALSE)</f>
        <v>80.239999999999995</v>
      </c>
      <c r="Q24">
        <f>VLOOKUP(CONCATENATE($A24,"_",Q$4),assets_m6!$A:$D,4,FALSE)</f>
        <v>74.819999999999993</v>
      </c>
      <c r="R24">
        <f>VLOOKUP(CONCATENATE($A24,"_",R$4),assets_m6!$A:$D,4,FALSE)</f>
        <v>73.760000000000005</v>
      </c>
      <c r="S24">
        <f>VLOOKUP(CONCATENATE($A24,"_",S$4),assets_m6!$A:$D,4,FALSE)</f>
        <v>75.319999999999993</v>
      </c>
      <c r="T24">
        <f>VLOOKUP(CONCATENATE($A24,"_",T$4),assets_m6!$A:$D,4,FALSE)</f>
        <v>74.319999999999993</v>
      </c>
      <c r="U24">
        <f>VLOOKUP(CONCATENATE($A24,"_",U$4),assets_m6!$A:$D,4,FALSE)</f>
        <v>75.260000000000005</v>
      </c>
      <c r="V24">
        <f>VLOOKUP(CONCATENATE($A24,"_",V$4),assets_m6!$A:$D,4,FALSE)</f>
        <v>74.3</v>
      </c>
      <c r="X24" t="str">
        <f t="shared" si="16"/>
        <v>CNC</v>
      </c>
      <c r="Y24">
        <f t="shared" si="16"/>
        <v>84.28</v>
      </c>
      <c r="Z24">
        <f t="shared" si="33"/>
        <v>84.77</v>
      </c>
      <c r="AA24">
        <f t="shared" si="33"/>
        <v>83.41</v>
      </c>
      <c r="AB24">
        <f t="shared" si="33"/>
        <v>80.91</v>
      </c>
      <c r="AC24">
        <f t="shared" si="33"/>
        <v>78.94</v>
      </c>
      <c r="AD24">
        <f t="shared" si="33"/>
        <v>78.709999999999994</v>
      </c>
      <c r="AE24">
        <f t="shared" si="33"/>
        <v>77.709999999999994</v>
      </c>
      <c r="AF24">
        <f t="shared" si="33"/>
        <v>77.3</v>
      </c>
      <c r="AG24">
        <f t="shared" si="33"/>
        <v>78.180000000000007</v>
      </c>
      <c r="AH24">
        <f t="shared" si="33"/>
        <v>77.680000000000007</v>
      </c>
      <c r="AI24">
        <f t="shared" si="33"/>
        <v>77.81</v>
      </c>
      <c r="AJ24">
        <f t="shared" si="33"/>
        <v>80</v>
      </c>
      <c r="AK24">
        <f t="shared" si="33"/>
        <v>80.87</v>
      </c>
      <c r="AL24">
        <f t="shared" si="33"/>
        <v>80.81</v>
      </c>
      <c r="AM24">
        <f t="shared" si="33"/>
        <v>80.239999999999995</v>
      </c>
      <c r="AN24">
        <f t="shared" si="33"/>
        <v>74.819999999999993</v>
      </c>
      <c r="AO24">
        <f t="shared" si="31"/>
        <v>73.760000000000005</v>
      </c>
      <c r="AP24">
        <f t="shared" si="11"/>
        <v>75.319999999999993</v>
      </c>
      <c r="AQ24">
        <f t="shared" si="11"/>
        <v>74.319999999999993</v>
      </c>
      <c r="AR24">
        <f t="shared" si="11"/>
        <v>75.260000000000005</v>
      </c>
      <c r="AS24">
        <f t="shared" si="11"/>
        <v>74.3</v>
      </c>
      <c r="AU24" t="s">
        <v>22</v>
      </c>
      <c r="AV24">
        <f t="shared" si="17"/>
        <v>5.8139534883720324E-5</v>
      </c>
      <c r="AW24">
        <f t="shared" si="17"/>
        <v>-1.6043411584286887E-4</v>
      </c>
      <c r="AX24">
        <f t="shared" si="17"/>
        <v>-2.9972425368660836E-4</v>
      </c>
      <c r="AY24">
        <f t="shared" si="17"/>
        <v>-2.4348041033246803E-4</v>
      </c>
      <c r="AZ24">
        <f t="shared" si="17"/>
        <v>-2.9136052698252341E-5</v>
      </c>
      <c r="BA24">
        <f t="shared" si="17"/>
        <v>-1.2704865963664085E-4</v>
      </c>
      <c r="BB24">
        <f t="shared" si="17"/>
        <v>-5.2760262514476462E-5</v>
      </c>
      <c r="BC24">
        <f t="shared" si="17"/>
        <v>1.1384217335058341E-4</v>
      </c>
      <c r="BD24">
        <f t="shared" si="17"/>
        <v>-6.3954975697109225E-5</v>
      </c>
      <c r="BE24">
        <f t="shared" si="17"/>
        <v>1.6735324407826396E-5</v>
      </c>
      <c r="BF24">
        <f t="shared" si="17"/>
        <v>2.814548258578586E-4</v>
      </c>
      <c r="BG24">
        <f t="shared" si="17"/>
        <v>1.0875000000000058E-4</v>
      </c>
      <c r="BH24">
        <f t="shared" si="17"/>
        <v>-7.4193149499199042E-6</v>
      </c>
      <c r="BI24">
        <f t="shared" si="17"/>
        <v>-7.0535824774162529E-5</v>
      </c>
      <c r="BJ24">
        <f t="shared" si="17"/>
        <v>-6.7547357926221361E-4</v>
      </c>
      <c r="BK24">
        <f t="shared" si="17"/>
        <v>-1.4167334937182412E-4</v>
      </c>
      <c r="BL24">
        <f t="shared" si="32"/>
        <v>2.1149674620390293E-4</v>
      </c>
      <c r="BM24">
        <f t="shared" si="13"/>
        <v>-1.3276686139139672E-4</v>
      </c>
      <c r="BN24">
        <f t="shared" si="13"/>
        <v>1.2648008611410282E-4</v>
      </c>
      <c r="BO24">
        <f t="shared" si="13"/>
        <v>-1.2755779962795745E-4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-0.11841480778357859</v>
      </c>
      <c r="BZ24">
        <f t="shared" si="20"/>
        <v>21</v>
      </c>
      <c r="CA24">
        <f t="shared" si="21"/>
        <v>2</v>
      </c>
      <c r="CB24">
        <f t="shared" si="22"/>
        <v>0.11999999999999997</v>
      </c>
      <c r="CC24">
        <f t="shared" si="23"/>
        <v>0</v>
      </c>
      <c r="CD24">
        <f t="shared" si="24"/>
        <v>1</v>
      </c>
      <c r="CE24">
        <f t="shared" si="25"/>
        <v>0</v>
      </c>
      <c r="CF24">
        <f t="shared" si="26"/>
        <v>0</v>
      </c>
      <c r="CG24">
        <f t="shared" si="27"/>
        <v>0</v>
      </c>
      <c r="CI24">
        <f t="shared" si="28"/>
        <v>0</v>
      </c>
      <c r="CJ24">
        <f t="shared" si="29"/>
        <v>1</v>
      </c>
      <c r="CK24">
        <f t="shared" si="29"/>
        <v>1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31.635000000000002</v>
      </c>
      <c r="C25">
        <f>VLOOKUP(CONCATENATE($A25,"_",C$4),assets_m6!$A:$D,4,FALSE)</f>
        <v>32.049999999999997</v>
      </c>
      <c r="D25">
        <f>VLOOKUP(CONCATENATE($A25,"_",D$4),assets_m6!$A:$D,4,FALSE)</f>
        <v>31.585999999999999</v>
      </c>
      <c r="E25">
        <f>VLOOKUP(CONCATENATE($A25,"_",E$4),assets_m6!$A:$D,4,FALSE)</f>
        <v>31.545999999999999</v>
      </c>
      <c r="F25">
        <f>VLOOKUP(CONCATENATE($A25,"_",F$4),assets_m6!$A:$D,4,FALSE)</f>
        <v>31.26</v>
      </c>
      <c r="G25">
        <f>VLOOKUP(CONCATENATE($A25,"_",G$4),assets_m6!$A:$D,4,FALSE)</f>
        <v>31.161999999999999</v>
      </c>
      <c r="H25">
        <f>VLOOKUP(CONCATENATE($A25,"_",H$4),assets_m6!$A:$D,4,FALSE)</f>
        <v>30.125</v>
      </c>
      <c r="I25">
        <f>VLOOKUP(CONCATENATE($A25,"_",I$4),assets_m6!$A:$D,4,FALSE)</f>
        <v>29.512</v>
      </c>
      <c r="J25">
        <f>VLOOKUP(CONCATENATE($A25,"_",J$4),assets_m6!$A:$D,4,FALSE)</f>
        <v>29.768999999999998</v>
      </c>
      <c r="K25">
        <f>VLOOKUP(CONCATENATE($A25,"_",K$4),assets_m6!$A:$D,4,FALSE)</f>
        <v>28.475999999999999</v>
      </c>
      <c r="L25">
        <f>VLOOKUP(CONCATENATE($A25,"_",L$4),assets_m6!$A:$D,4,FALSE)</f>
        <v>27.824000000000002</v>
      </c>
      <c r="M25">
        <f>VLOOKUP(CONCATENATE($A25,"_",M$4),assets_m6!$A:$D,4,FALSE)</f>
        <v>28.475999999999999</v>
      </c>
      <c r="N25">
        <f>VLOOKUP(CONCATENATE($A25,"_",N$4),assets_m6!$A:$D,4,FALSE)</f>
        <v>29.058</v>
      </c>
      <c r="O25">
        <f>VLOOKUP(CONCATENATE($A25,"_",O$4),assets_m6!$A:$D,4,FALSE)</f>
        <v>28.446000000000002</v>
      </c>
      <c r="P25">
        <f>VLOOKUP(CONCATENATE($A25,"_",P$4),assets_m6!$A:$D,4,FALSE)</f>
        <v>26.995000000000001</v>
      </c>
      <c r="Q25">
        <f>VLOOKUP(CONCATENATE($A25,"_",Q$4),assets_m6!$A:$D,4,FALSE)</f>
        <v>26.471</v>
      </c>
      <c r="R25">
        <f>VLOOKUP(CONCATENATE($A25,"_",R$4),assets_m6!$A:$D,4,FALSE)</f>
        <v>26.363</v>
      </c>
      <c r="S25">
        <f>VLOOKUP(CONCATENATE($A25,"_",S$4),assets_m6!$A:$D,4,FALSE)</f>
        <v>26.263999999999999</v>
      </c>
      <c r="T25">
        <f>VLOOKUP(CONCATENATE($A25,"_",T$4),assets_m6!$A:$D,4,FALSE)</f>
        <v>25.227</v>
      </c>
      <c r="U25">
        <f>VLOOKUP(CONCATENATE($A25,"_",U$4),assets_m6!$A:$D,4,FALSE)</f>
        <v>25.721</v>
      </c>
      <c r="V25">
        <f>VLOOKUP(CONCATENATE($A25,"_",V$4),assets_m6!$A:$D,4,FALSE)</f>
        <v>25.553000000000001</v>
      </c>
      <c r="X25" t="str">
        <f t="shared" si="16"/>
        <v>CNP</v>
      </c>
      <c r="Y25">
        <f t="shared" si="16"/>
        <v>31.635000000000002</v>
      </c>
      <c r="Z25">
        <f t="shared" si="33"/>
        <v>32.049999999999997</v>
      </c>
      <c r="AA25">
        <f t="shared" si="33"/>
        <v>31.585999999999999</v>
      </c>
      <c r="AB25">
        <f t="shared" si="33"/>
        <v>31.545999999999999</v>
      </c>
      <c r="AC25">
        <f t="shared" si="33"/>
        <v>31.26</v>
      </c>
      <c r="AD25">
        <f t="shared" si="33"/>
        <v>31.161999999999999</v>
      </c>
      <c r="AE25">
        <f t="shared" si="33"/>
        <v>30.125</v>
      </c>
      <c r="AF25">
        <f t="shared" si="33"/>
        <v>29.512</v>
      </c>
      <c r="AG25">
        <f t="shared" si="33"/>
        <v>29.768999999999998</v>
      </c>
      <c r="AH25">
        <f t="shared" si="33"/>
        <v>28.475999999999999</v>
      </c>
      <c r="AI25">
        <f t="shared" si="33"/>
        <v>27.824000000000002</v>
      </c>
      <c r="AJ25">
        <f t="shared" si="33"/>
        <v>28.475999999999999</v>
      </c>
      <c r="AK25">
        <f t="shared" si="33"/>
        <v>29.058</v>
      </c>
      <c r="AL25">
        <f t="shared" si="33"/>
        <v>28.446000000000002</v>
      </c>
      <c r="AM25">
        <f t="shared" si="33"/>
        <v>26.995000000000001</v>
      </c>
      <c r="AN25">
        <f t="shared" si="33"/>
        <v>26.471</v>
      </c>
      <c r="AO25">
        <f t="shared" si="31"/>
        <v>26.363</v>
      </c>
      <c r="AP25">
        <f t="shared" si="11"/>
        <v>26.263999999999999</v>
      </c>
      <c r="AQ25">
        <f t="shared" si="11"/>
        <v>25.227</v>
      </c>
      <c r="AR25">
        <f t="shared" si="11"/>
        <v>25.721</v>
      </c>
      <c r="AS25">
        <f t="shared" si="11"/>
        <v>25.553000000000001</v>
      </c>
      <c r="AU25" t="s">
        <v>23</v>
      </c>
      <c r="AV25">
        <f t="shared" si="17"/>
        <v>1.3118381539434031E-4</v>
      </c>
      <c r="AW25">
        <f t="shared" si="17"/>
        <v>-1.4477379095163766E-4</v>
      </c>
      <c r="AX25">
        <f t="shared" si="17"/>
        <v>-1.2663838409421628E-5</v>
      </c>
      <c r="AY25">
        <f t="shared" si="17"/>
        <v>-9.0661256577695374E-5</v>
      </c>
      <c r="AZ25">
        <f t="shared" si="17"/>
        <v>-3.1349968010237534E-5</v>
      </c>
      <c r="BA25">
        <f t="shared" si="17"/>
        <v>-3.3277710031448532E-4</v>
      </c>
      <c r="BB25">
        <f t="shared" si="17"/>
        <v>-2.034854771784231E-4</v>
      </c>
      <c r="BC25">
        <f t="shared" si="17"/>
        <v>8.708322038492745E-5</v>
      </c>
      <c r="BD25">
        <f t="shared" si="17"/>
        <v>-4.3434445228257562E-4</v>
      </c>
      <c r="BE25">
        <f t="shared" si="17"/>
        <v>-2.2896474223907764E-4</v>
      </c>
      <c r="BF25">
        <f t="shared" si="17"/>
        <v>2.3433007475560575E-4</v>
      </c>
      <c r="BG25">
        <f t="shared" si="17"/>
        <v>2.0438263801095686E-4</v>
      </c>
      <c r="BH25">
        <f t="shared" si="17"/>
        <v>-2.1061325624612784E-4</v>
      </c>
      <c r="BI25">
        <f t="shared" si="17"/>
        <v>-5.1008929199184436E-4</v>
      </c>
      <c r="BJ25">
        <f t="shared" si="17"/>
        <v>-1.9411002037414369E-4</v>
      </c>
      <c r="BK25">
        <f t="shared" si="17"/>
        <v>-4.0799365343205978E-5</v>
      </c>
      <c r="BL25">
        <f t="shared" si="32"/>
        <v>-3.7552630580738229E-5</v>
      </c>
      <c r="BM25">
        <f t="shared" si="13"/>
        <v>-3.9483703929332894E-4</v>
      </c>
      <c r="BN25">
        <f t="shared" si="13"/>
        <v>1.9582193681373124E-4</v>
      </c>
      <c r="BO25">
        <f t="shared" si="13"/>
        <v>-6.5316278527273154E-5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-0.19225541330804491</v>
      </c>
      <c r="BZ25">
        <f t="shared" si="20"/>
        <v>3</v>
      </c>
      <c r="CA25">
        <f t="shared" si="21"/>
        <v>1</v>
      </c>
      <c r="CB25">
        <f t="shared" si="22"/>
        <v>0.24</v>
      </c>
      <c r="CC25">
        <f t="shared" si="23"/>
        <v>1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0</v>
      </c>
      <c r="CI25">
        <f t="shared" si="28"/>
        <v>1</v>
      </c>
      <c r="CJ25">
        <f t="shared" si="29"/>
        <v>1</v>
      </c>
      <c r="CK25">
        <f t="shared" si="29"/>
        <v>1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109.986</v>
      </c>
      <c r="C26">
        <f>VLOOKUP(CONCATENATE($A26,"_",C$4),assets_m6!$A:$D,4,FALSE)</f>
        <v>109.733</v>
      </c>
      <c r="D26">
        <f>VLOOKUP(CONCATENATE($A26,"_",D$4),assets_m6!$A:$D,4,FALSE)</f>
        <v>108.956</v>
      </c>
      <c r="E26">
        <f>VLOOKUP(CONCATENATE($A26,"_",E$4),assets_m6!$A:$D,4,FALSE)</f>
        <v>108.003</v>
      </c>
      <c r="F26">
        <f>VLOOKUP(CONCATENATE($A26,"_",F$4),assets_m6!$A:$D,4,FALSE)</f>
        <v>107.001</v>
      </c>
      <c r="G26">
        <f>VLOOKUP(CONCATENATE($A26,"_",G$4),assets_m6!$A:$D,4,FALSE)</f>
        <v>97.793999999999997</v>
      </c>
      <c r="H26">
        <f>VLOOKUP(CONCATENATE($A26,"_",H$4),assets_m6!$A:$D,4,FALSE)</f>
        <v>96.442999999999998</v>
      </c>
      <c r="I26">
        <f>VLOOKUP(CONCATENATE($A26,"_",I$4),assets_m6!$A:$D,4,FALSE)</f>
        <v>96.015000000000001</v>
      </c>
      <c r="J26">
        <f>VLOOKUP(CONCATENATE($A26,"_",J$4),assets_m6!$A:$D,4,FALSE)</f>
        <v>100.13800000000001</v>
      </c>
      <c r="K26">
        <f>VLOOKUP(CONCATENATE($A26,"_",K$4),assets_m6!$A:$D,4,FALSE)</f>
        <v>102.15900000000001</v>
      </c>
      <c r="L26">
        <f>VLOOKUP(CONCATENATE($A26,"_",L$4),assets_m6!$A:$D,4,FALSE)</f>
        <v>100.858</v>
      </c>
      <c r="M26">
        <f>VLOOKUP(CONCATENATE($A26,"_",M$4),assets_m6!$A:$D,4,FALSE)</f>
        <v>108.378</v>
      </c>
      <c r="N26">
        <f>VLOOKUP(CONCATENATE($A26,"_",N$4),assets_m6!$A:$D,4,FALSE)</f>
        <v>113.946</v>
      </c>
      <c r="O26">
        <f>VLOOKUP(CONCATENATE($A26,"_",O$4),assets_m6!$A:$D,4,FALSE)</f>
        <v>114.252</v>
      </c>
      <c r="P26">
        <f>VLOOKUP(CONCATENATE($A26,"_",P$4),assets_m6!$A:$D,4,FALSE)</f>
        <v>115.947</v>
      </c>
      <c r="Q26">
        <f>VLOOKUP(CONCATENATE($A26,"_",Q$4),assets_m6!$A:$D,4,FALSE)</f>
        <v>116.794</v>
      </c>
      <c r="R26">
        <f>VLOOKUP(CONCATENATE($A26,"_",R$4),assets_m6!$A:$D,4,FALSE)</f>
        <v>115.10899999999999</v>
      </c>
      <c r="S26">
        <f>VLOOKUP(CONCATENATE($A26,"_",S$4),assets_m6!$A:$D,4,FALSE)</f>
        <v>113.907</v>
      </c>
      <c r="T26">
        <f>VLOOKUP(CONCATENATE($A26,"_",T$4),assets_m6!$A:$D,4,FALSE)</f>
        <v>114.616</v>
      </c>
      <c r="U26">
        <f>VLOOKUP(CONCATENATE($A26,"_",U$4),assets_m6!$A:$D,4,FALSE)</f>
        <v>120.96299999999999</v>
      </c>
      <c r="V26">
        <f>VLOOKUP(CONCATENATE($A26,"_",V$4),assets_m6!$A:$D,4,FALSE)</f>
        <v>116.252</v>
      </c>
      <c r="X26" t="str">
        <f t="shared" si="16"/>
        <v>COP</v>
      </c>
      <c r="Y26">
        <f t="shared" si="16"/>
        <v>109.986</v>
      </c>
      <c r="Z26">
        <f t="shared" si="33"/>
        <v>109.733</v>
      </c>
      <c r="AA26">
        <f t="shared" si="33"/>
        <v>108.956</v>
      </c>
      <c r="AB26">
        <f t="shared" si="33"/>
        <v>108.003</v>
      </c>
      <c r="AC26">
        <f t="shared" si="33"/>
        <v>107.001</v>
      </c>
      <c r="AD26">
        <f t="shared" si="33"/>
        <v>97.793999999999997</v>
      </c>
      <c r="AE26">
        <f t="shared" si="33"/>
        <v>96.442999999999998</v>
      </c>
      <c r="AF26">
        <f t="shared" si="33"/>
        <v>96.015000000000001</v>
      </c>
      <c r="AG26">
        <f t="shared" si="33"/>
        <v>100.13800000000001</v>
      </c>
      <c r="AH26">
        <f t="shared" si="33"/>
        <v>102.15900000000001</v>
      </c>
      <c r="AI26">
        <f t="shared" si="33"/>
        <v>100.858</v>
      </c>
      <c r="AJ26">
        <f t="shared" si="33"/>
        <v>108.378</v>
      </c>
      <c r="AK26">
        <f t="shared" si="33"/>
        <v>113.946</v>
      </c>
      <c r="AL26">
        <f t="shared" si="33"/>
        <v>114.252</v>
      </c>
      <c r="AM26">
        <f t="shared" si="33"/>
        <v>115.947</v>
      </c>
      <c r="AN26">
        <f t="shared" si="33"/>
        <v>116.794</v>
      </c>
      <c r="AO26">
        <f t="shared" si="31"/>
        <v>115.10899999999999</v>
      </c>
      <c r="AP26">
        <f t="shared" si="11"/>
        <v>113.907</v>
      </c>
      <c r="AQ26">
        <f t="shared" si="11"/>
        <v>114.616</v>
      </c>
      <c r="AR26">
        <f t="shared" si="11"/>
        <v>120.96299999999999</v>
      </c>
      <c r="AS26">
        <f t="shared" si="11"/>
        <v>116.252</v>
      </c>
      <c r="AU26" t="s">
        <v>24</v>
      </c>
      <c r="AV26">
        <f t="shared" si="17"/>
        <v>-2.3002927645336686E-5</v>
      </c>
      <c r="AW26">
        <f t="shared" si="17"/>
        <v>-7.0808234532911799E-5</v>
      </c>
      <c r="AX26">
        <f t="shared" si="17"/>
        <v>-8.7466500238628711E-5</v>
      </c>
      <c r="AY26">
        <f t="shared" si="17"/>
        <v>-9.2775200688869337E-5</v>
      </c>
      <c r="AZ26">
        <f t="shared" si="17"/>
        <v>-8.6045924804441156E-4</v>
      </c>
      <c r="BA26">
        <f t="shared" si="17"/>
        <v>-1.3814753461357539E-4</v>
      </c>
      <c r="BB26">
        <f t="shared" si="17"/>
        <v>-4.4378544839956999E-5</v>
      </c>
      <c r="BC26">
        <f t="shared" si="17"/>
        <v>4.2941207103056858E-4</v>
      </c>
      <c r="BD26">
        <f t="shared" si="17"/>
        <v>2.0182148634883867E-4</v>
      </c>
      <c r="BE26">
        <f t="shared" si="17"/>
        <v>-1.2735050264783346E-4</v>
      </c>
      <c r="BF26">
        <f t="shared" si="17"/>
        <v>7.4560272858870851E-4</v>
      </c>
      <c r="BG26">
        <f t="shared" si="17"/>
        <v>5.1375740463931771E-4</v>
      </c>
      <c r="BH26">
        <f t="shared" si="17"/>
        <v>2.685482597019618E-5</v>
      </c>
      <c r="BI26">
        <f t="shared" si="17"/>
        <v>1.4835626509820461E-4</v>
      </c>
      <c r="BJ26">
        <f t="shared" si="17"/>
        <v>7.3050617954754696E-5</v>
      </c>
      <c r="BK26">
        <f t="shared" si="17"/>
        <v>-1.4427110981728535E-4</v>
      </c>
      <c r="BL26">
        <f t="shared" si="32"/>
        <v>-1.0442276451015978E-4</v>
      </c>
      <c r="BM26">
        <f t="shared" si="13"/>
        <v>6.2243760260563726E-5</v>
      </c>
      <c r="BN26">
        <f t="shared" si="13"/>
        <v>5.537621274516642E-4</v>
      </c>
      <c r="BO26">
        <f t="shared" si="13"/>
        <v>-3.8945793341765654E-4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5.6970887203825857E-2</v>
      </c>
      <c r="BZ26">
        <f t="shared" si="20"/>
        <v>98</v>
      </c>
      <c r="CA26">
        <f t="shared" si="21"/>
        <v>5</v>
      </c>
      <c r="CB26">
        <f t="shared" si="22"/>
        <v>0.24000000000000005</v>
      </c>
      <c r="CC26">
        <f t="shared" si="23"/>
        <v>0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1</v>
      </c>
      <c r="CI26">
        <f t="shared" si="28"/>
        <v>0</v>
      </c>
      <c r="CJ26">
        <f t="shared" si="29"/>
        <v>0</v>
      </c>
      <c r="CK26">
        <f t="shared" si="29"/>
        <v>0</v>
      </c>
      <c r="CL26">
        <f t="shared" si="29"/>
        <v>0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402.24900000000002</v>
      </c>
      <c r="C27">
        <f>VLOOKUP(CONCATENATE($A27,"_",C$4),assets_m6!$A:$D,4,FALSE)</f>
        <v>405.74099999999999</v>
      </c>
      <c r="D27">
        <f>VLOOKUP(CONCATENATE($A27,"_",D$4),assets_m6!$A:$D,4,FALSE)</f>
        <v>403.91</v>
      </c>
      <c r="E27">
        <f>VLOOKUP(CONCATENATE($A27,"_",E$4),assets_m6!$A:$D,4,FALSE)</f>
        <v>397.78199999999998</v>
      </c>
      <c r="F27">
        <f>VLOOKUP(CONCATENATE($A27,"_",F$4),assets_m6!$A:$D,4,FALSE)</f>
        <v>386.76900000000001</v>
      </c>
      <c r="G27">
        <f>VLOOKUP(CONCATENATE($A27,"_",G$4),assets_m6!$A:$D,4,FALSE)</f>
        <v>387.88299999999998</v>
      </c>
      <c r="H27">
        <f>VLOOKUP(CONCATENATE($A27,"_",H$4),assets_m6!$A:$D,4,FALSE)</f>
        <v>385.15699999999998</v>
      </c>
      <c r="I27">
        <f>VLOOKUP(CONCATENATE($A27,"_",I$4),assets_m6!$A:$D,4,FALSE)</f>
        <v>381.55599999999998</v>
      </c>
      <c r="J27">
        <f>VLOOKUP(CONCATENATE($A27,"_",J$4),assets_m6!$A:$D,4,FALSE)</f>
        <v>392.51900000000001</v>
      </c>
      <c r="K27">
        <f>VLOOKUP(CONCATENATE($A27,"_",K$4),assets_m6!$A:$D,4,FALSE)</f>
        <v>387.54500000000002</v>
      </c>
      <c r="L27">
        <f>VLOOKUP(CONCATENATE($A27,"_",L$4),assets_m6!$A:$D,4,FALSE)</f>
        <v>386.19200000000001</v>
      </c>
      <c r="M27">
        <f>VLOOKUP(CONCATENATE($A27,"_",M$4),assets_m6!$A:$D,4,FALSE)</f>
        <v>398.77699999999999</v>
      </c>
      <c r="N27">
        <f>VLOOKUP(CONCATENATE($A27,"_",N$4),assets_m6!$A:$D,4,FALSE)</f>
        <v>408.904</v>
      </c>
      <c r="O27">
        <f>VLOOKUP(CONCATENATE($A27,"_",O$4),assets_m6!$A:$D,4,FALSE)</f>
        <v>409.82</v>
      </c>
      <c r="P27">
        <f>VLOOKUP(CONCATENATE($A27,"_",P$4),assets_m6!$A:$D,4,FALSE)</f>
        <v>408.49599999999998</v>
      </c>
      <c r="Q27">
        <f>VLOOKUP(CONCATENATE($A27,"_",Q$4),assets_m6!$A:$D,4,FALSE)</f>
        <v>396.35899999999998</v>
      </c>
      <c r="R27">
        <f>VLOOKUP(CONCATENATE($A27,"_",R$4),assets_m6!$A:$D,4,FALSE)</f>
        <v>395.66300000000001</v>
      </c>
      <c r="S27">
        <f>VLOOKUP(CONCATENATE($A27,"_",S$4),assets_m6!$A:$D,4,FALSE)</f>
        <v>391.47399999999999</v>
      </c>
      <c r="T27">
        <f>VLOOKUP(CONCATENATE($A27,"_",T$4),assets_m6!$A:$D,4,FALSE)</f>
        <v>385.48500000000001</v>
      </c>
      <c r="U27">
        <f>VLOOKUP(CONCATENATE($A27,"_",U$4),assets_m6!$A:$D,4,FALSE)</f>
        <v>390.798</v>
      </c>
      <c r="V27">
        <f>VLOOKUP(CONCATENATE($A27,"_",V$4),assets_m6!$A:$D,4,FALSE)</f>
        <v>379.39699999999999</v>
      </c>
      <c r="X27" t="str">
        <f t="shared" si="16"/>
        <v>CTAS</v>
      </c>
      <c r="Y27">
        <f t="shared" si="16"/>
        <v>402.24900000000002</v>
      </c>
      <c r="Z27">
        <f t="shared" si="33"/>
        <v>405.74099999999999</v>
      </c>
      <c r="AA27">
        <f t="shared" si="33"/>
        <v>403.91</v>
      </c>
      <c r="AB27">
        <f t="shared" si="33"/>
        <v>397.78199999999998</v>
      </c>
      <c r="AC27">
        <f t="shared" si="33"/>
        <v>386.76900000000001</v>
      </c>
      <c r="AD27">
        <f t="shared" si="33"/>
        <v>387.88299999999998</v>
      </c>
      <c r="AE27">
        <f t="shared" si="33"/>
        <v>385.15699999999998</v>
      </c>
      <c r="AF27">
        <f t="shared" si="33"/>
        <v>381.55599999999998</v>
      </c>
      <c r="AG27">
        <f t="shared" si="33"/>
        <v>392.51900000000001</v>
      </c>
      <c r="AH27">
        <f t="shared" si="33"/>
        <v>387.54500000000002</v>
      </c>
      <c r="AI27">
        <f t="shared" si="33"/>
        <v>386.19200000000001</v>
      </c>
      <c r="AJ27">
        <f t="shared" si="33"/>
        <v>398.77699999999999</v>
      </c>
      <c r="AK27">
        <f t="shared" si="33"/>
        <v>408.904</v>
      </c>
      <c r="AL27">
        <f t="shared" si="33"/>
        <v>409.82</v>
      </c>
      <c r="AM27">
        <f t="shared" si="33"/>
        <v>408.49599999999998</v>
      </c>
      <c r="AN27">
        <f t="shared" si="33"/>
        <v>396.35899999999998</v>
      </c>
      <c r="AO27">
        <f t="shared" si="31"/>
        <v>395.66300000000001</v>
      </c>
      <c r="AP27">
        <f t="shared" si="11"/>
        <v>391.47399999999999</v>
      </c>
      <c r="AQ27">
        <f t="shared" si="11"/>
        <v>385.48500000000001</v>
      </c>
      <c r="AR27">
        <f t="shared" si="11"/>
        <v>390.798</v>
      </c>
      <c r="AS27">
        <f t="shared" si="11"/>
        <v>379.39699999999999</v>
      </c>
      <c r="AU27" t="s">
        <v>25</v>
      </c>
      <c r="AV27">
        <f t="shared" si="17"/>
        <v>8.6811900091733263E-5</v>
      </c>
      <c r="AW27">
        <f t="shared" si="17"/>
        <v>-4.5127310279216555E-5</v>
      </c>
      <c r="AX27">
        <f t="shared" si="17"/>
        <v>-1.5171696665098767E-4</v>
      </c>
      <c r="AY27">
        <f t="shared" si="17"/>
        <v>-2.7686018975217526E-4</v>
      </c>
      <c r="AZ27">
        <f t="shared" si="17"/>
        <v>2.8802722038218572E-5</v>
      </c>
      <c r="BA27">
        <f t="shared" si="17"/>
        <v>-7.0278924314806247E-5</v>
      </c>
      <c r="BB27">
        <f t="shared" si="17"/>
        <v>-9.3494341268625511E-5</v>
      </c>
      <c r="BC27">
        <f t="shared" si="17"/>
        <v>2.8732348593653415E-4</v>
      </c>
      <c r="BD27">
        <f t="shared" si="17"/>
        <v>-1.2671998043406788E-4</v>
      </c>
      <c r="BE27">
        <f t="shared" si="17"/>
        <v>-3.4912074726806144E-5</v>
      </c>
      <c r="BF27">
        <f t="shared" si="17"/>
        <v>3.2587417657538168E-4</v>
      </c>
      <c r="BG27">
        <f t="shared" si="17"/>
        <v>2.5395145657848897E-4</v>
      </c>
      <c r="BH27">
        <f t="shared" si="17"/>
        <v>2.2401346037211592E-5</v>
      </c>
      <c r="BI27">
        <f t="shared" si="17"/>
        <v>-3.2306866429164328E-5</v>
      </c>
      <c r="BJ27">
        <f t="shared" si="17"/>
        <v>-2.9711429242881208E-4</v>
      </c>
      <c r="BK27">
        <f t="shared" si="17"/>
        <v>-1.7559838429301961E-5</v>
      </c>
      <c r="BL27">
        <f t="shared" si="32"/>
        <v>-1.0587292721331086E-4</v>
      </c>
      <c r="BM27">
        <f t="shared" si="13"/>
        <v>-1.5298589433780982E-4</v>
      </c>
      <c r="BN27">
        <f t="shared" si="13"/>
        <v>1.3782637456710348E-4</v>
      </c>
      <c r="BO27">
        <f t="shared" si="13"/>
        <v>-2.9173639578503502E-4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-5.6810582499894423E-2</v>
      </c>
      <c r="BZ27">
        <f t="shared" si="20"/>
        <v>60</v>
      </c>
      <c r="CA27">
        <f t="shared" si="21"/>
        <v>3</v>
      </c>
      <c r="CB27">
        <f t="shared" si="22"/>
        <v>7.9999999999999988E-2</v>
      </c>
      <c r="CC27">
        <f t="shared" si="23"/>
        <v>0</v>
      </c>
      <c r="CD27">
        <f t="shared" si="24"/>
        <v>0</v>
      </c>
      <c r="CE27">
        <f t="shared" si="25"/>
        <v>1</v>
      </c>
      <c r="CF27">
        <f t="shared" si="26"/>
        <v>0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1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45.08</v>
      </c>
      <c r="C28">
        <f>VLOOKUP(CONCATENATE($A28,"_",C$4),assets_m6!$A:$D,4,FALSE)</f>
        <v>46.43</v>
      </c>
      <c r="D28">
        <f>VLOOKUP(CONCATENATE($A28,"_",D$4),assets_m6!$A:$D,4,FALSE)</f>
        <v>45.17</v>
      </c>
      <c r="E28">
        <f>VLOOKUP(CONCATENATE($A28,"_",E$4),assets_m6!$A:$D,4,FALSE)</f>
        <v>41.54</v>
      </c>
      <c r="F28">
        <f>VLOOKUP(CONCATENATE($A28,"_",F$4),assets_m6!$A:$D,4,FALSE)</f>
        <v>37.619999999999997</v>
      </c>
      <c r="G28">
        <f>VLOOKUP(CONCATENATE($A28,"_",G$4),assets_m6!$A:$D,4,FALSE)</f>
        <v>35.369999999999997</v>
      </c>
      <c r="H28">
        <f>VLOOKUP(CONCATENATE($A28,"_",H$4),assets_m6!$A:$D,4,FALSE)</f>
        <v>33.770000000000003</v>
      </c>
      <c r="I28">
        <f>VLOOKUP(CONCATENATE($A28,"_",I$4),assets_m6!$A:$D,4,FALSE)</f>
        <v>32.94</v>
      </c>
      <c r="J28">
        <f>VLOOKUP(CONCATENATE($A28,"_",J$4),assets_m6!$A:$D,4,FALSE)</f>
        <v>34.5</v>
      </c>
      <c r="K28">
        <f>VLOOKUP(CONCATENATE($A28,"_",K$4),assets_m6!$A:$D,4,FALSE)</f>
        <v>32.42</v>
      </c>
      <c r="L28">
        <f>VLOOKUP(CONCATENATE($A28,"_",L$4),assets_m6!$A:$D,4,FALSE)</f>
        <v>32.26</v>
      </c>
      <c r="M28">
        <f>VLOOKUP(CONCATENATE($A28,"_",M$4),assets_m6!$A:$D,4,FALSE)</f>
        <v>34.15</v>
      </c>
      <c r="N28">
        <f>VLOOKUP(CONCATENATE($A28,"_",N$4),assets_m6!$A:$D,4,FALSE)</f>
        <v>38.049999999999997</v>
      </c>
      <c r="O28">
        <f>VLOOKUP(CONCATENATE($A28,"_",O$4),assets_m6!$A:$D,4,FALSE)</f>
        <v>38.520000000000003</v>
      </c>
      <c r="P28">
        <f>VLOOKUP(CONCATENATE($A28,"_",P$4),assets_m6!$A:$D,4,FALSE)</f>
        <v>38.619999999999997</v>
      </c>
      <c r="Q28">
        <f>VLOOKUP(CONCATENATE($A28,"_",Q$4),assets_m6!$A:$D,4,FALSE)</f>
        <v>37.28</v>
      </c>
      <c r="R28">
        <f>VLOOKUP(CONCATENATE($A28,"_",R$4),assets_m6!$A:$D,4,FALSE)</f>
        <v>35.380000000000003</v>
      </c>
      <c r="S28">
        <f>VLOOKUP(CONCATENATE($A28,"_",S$4),assets_m6!$A:$D,4,FALSE)</f>
        <v>35.19</v>
      </c>
      <c r="T28">
        <f>VLOOKUP(CONCATENATE($A28,"_",T$4),assets_m6!$A:$D,4,FALSE)</f>
        <v>36.11</v>
      </c>
      <c r="U28">
        <f>VLOOKUP(CONCATENATE($A28,"_",U$4),assets_m6!$A:$D,4,FALSE)</f>
        <v>36.35</v>
      </c>
      <c r="V28">
        <f>VLOOKUP(CONCATENATE($A28,"_",V$4),assets_m6!$A:$D,4,FALSE)</f>
        <v>35.33</v>
      </c>
      <c r="X28" t="str">
        <f t="shared" si="16"/>
        <v>CZR</v>
      </c>
      <c r="Y28">
        <f t="shared" si="16"/>
        <v>45.08</v>
      </c>
      <c r="Z28">
        <f t="shared" si="33"/>
        <v>46.43</v>
      </c>
      <c r="AA28">
        <f t="shared" si="33"/>
        <v>45.17</v>
      </c>
      <c r="AB28">
        <f t="shared" si="33"/>
        <v>41.54</v>
      </c>
      <c r="AC28">
        <f t="shared" si="33"/>
        <v>37.619999999999997</v>
      </c>
      <c r="AD28">
        <f t="shared" si="33"/>
        <v>35.369999999999997</v>
      </c>
      <c r="AE28">
        <f t="shared" si="33"/>
        <v>33.770000000000003</v>
      </c>
      <c r="AF28">
        <f t="shared" si="33"/>
        <v>32.94</v>
      </c>
      <c r="AG28">
        <f t="shared" si="33"/>
        <v>34.5</v>
      </c>
      <c r="AH28">
        <f t="shared" si="33"/>
        <v>32.42</v>
      </c>
      <c r="AI28">
        <f t="shared" si="33"/>
        <v>32.26</v>
      </c>
      <c r="AJ28">
        <f t="shared" si="33"/>
        <v>34.15</v>
      </c>
      <c r="AK28">
        <f t="shared" si="33"/>
        <v>38.049999999999997</v>
      </c>
      <c r="AL28">
        <f t="shared" si="33"/>
        <v>38.520000000000003</v>
      </c>
      <c r="AM28">
        <f t="shared" si="33"/>
        <v>38.619999999999997</v>
      </c>
      <c r="AN28">
        <f t="shared" si="33"/>
        <v>37.28</v>
      </c>
      <c r="AO28">
        <f t="shared" si="31"/>
        <v>35.380000000000003</v>
      </c>
      <c r="AP28">
        <f t="shared" si="11"/>
        <v>35.19</v>
      </c>
      <c r="AQ28">
        <f t="shared" si="11"/>
        <v>36.11</v>
      </c>
      <c r="AR28">
        <f t="shared" si="11"/>
        <v>36.35</v>
      </c>
      <c r="AS28">
        <f t="shared" si="11"/>
        <v>35.33</v>
      </c>
      <c r="AU28" t="s">
        <v>26</v>
      </c>
      <c r="AV28">
        <f t="shared" si="17"/>
        <v>2.994676131322097E-4</v>
      </c>
      <c r="AW28">
        <f t="shared" si="17"/>
        <v>-2.7137626534568128E-4</v>
      </c>
      <c r="AX28">
        <f t="shared" si="17"/>
        <v>-8.0363072835953127E-4</v>
      </c>
      <c r="AY28">
        <f t="shared" si="17"/>
        <v>-9.4366875300914825E-4</v>
      </c>
      <c r="AZ28">
        <f t="shared" si="17"/>
        <v>-5.9808612440191385E-4</v>
      </c>
      <c r="BA28">
        <f t="shared" si="17"/>
        <v>-4.5236075770426761E-4</v>
      </c>
      <c r="BB28">
        <f t="shared" si="17"/>
        <v>-2.4578027835356982E-4</v>
      </c>
      <c r="BC28">
        <f t="shared" si="17"/>
        <v>4.7358834244080222E-4</v>
      </c>
      <c r="BD28">
        <f t="shared" si="17"/>
        <v>-6.0289855072463716E-4</v>
      </c>
      <c r="BE28">
        <f t="shared" si="17"/>
        <v>-4.9352251696484792E-5</v>
      </c>
      <c r="BF28">
        <f t="shared" si="17"/>
        <v>5.8586484810911371E-4</v>
      </c>
      <c r="BG28">
        <f t="shared" si="17"/>
        <v>1.1420204978038063E-3</v>
      </c>
      <c r="BH28">
        <f t="shared" si="17"/>
        <v>1.2352168199737348E-4</v>
      </c>
      <c r="BI28">
        <f t="shared" si="17"/>
        <v>2.5960539979230091E-5</v>
      </c>
      <c r="BJ28">
        <f t="shared" si="17"/>
        <v>-3.4697048161574223E-4</v>
      </c>
      <c r="BK28">
        <f t="shared" si="17"/>
        <v>-5.0965665236051461E-4</v>
      </c>
      <c r="BL28">
        <f t="shared" si="32"/>
        <v>-5.3702656868288531E-5</v>
      </c>
      <c r="BM28">
        <f t="shared" si="13"/>
        <v>2.6143790849673254E-4</v>
      </c>
      <c r="BN28">
        <f t="shared" si="13"/>
        <v>6.6463583494877311E-5</v>
      </c>
      <c r="BO28">
        <f t="shared" si="13"/>
        <v>-2.8060522696011093E-4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-0.21628216503992903</v>
      </c>
      <c r="BZ28">
        <f t="shared" si="20"/>
        <v>1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242.69200000000001</v>
      </c>
      <c r="C29">
        <f>VLOOKUP(CONCATENATE($A29,"_",C$4),assets_m6!$A:$D,4,FALSE)</f>
        <v>244.50299999999999</v>
      </c>
      <c r="D29">
        <f>VLOOKUP(CONCATENATE($A29,"_",D$4),assets_m6!$A:$D,4,FALSE)</f>
        <v>244.65299999999999</v>
      </c>
      <c r="E29">
        <f>VLOOKUP(CONCATENATE($A29,"_",E$4),assets_m6!$A:$D,4,FALSE)</f>
        <v>239.197</v>
      </c>
      <c r="F29">
        <f>VLOOKUP(CONCATENATE($A29,"_",F$4),assets_m6!$A:$D,4,FALSE)</f>
        <v>239.11799999999999</v>
      </c>
      <c r="G29">
        <f>VLOOKUP(CONCATENATE($A29,"_",G$4),assets_m6!$A:$D,4,FALSE)</f>
        <v>240.53100000000001</v>
      </c>
      <c r="H29">
        <f>VLOOKUP(CONCATENATE($A29,"_",H$4),assets_m6!$A:$D,4,FALSE)</f>
        <v>237.386</v>
      </c>
      <c r="I29">
        <f>VLOOKUP(CONCATENATE($A29,"_",I$4),assets_m6!$A:$D,4,FALSE)</f>
        <v>234.78700000000001</v>
      </c>
      <c r="J29">
        <f>VLOOKUP(CONCATENATE($A29,"_",J$4),assets_m6!$A:$D,4,FALSE)</f>
        <v>239.92400000000001</v>
      </c>
      <c r="K29">
        <f>VLOOKUP(CONCATENATE($A29,"_",K$4),assets_m6!$A:$D,4,FALSE)</f>
        <v>238.39099999999999</v>
      </c>
      <c r="L29">
        <f>VLOOKUP(CONCATENATE($A29,"_",L$4),assets_m6!$A:$D,4,FALSE)</f>
        <v>238.779</v>
      </c>
      <c r="M29">
        <f>VLOOKUP(CONCATENATE($A29,"_",M$4),assets_m6!$A:$D,4,FALSE)</f>
        <v>245.93299999999999</v>
      </c>
      <c r="N29">
        <f>VLOOKUP(CONCATENATE($A29,"_",N$4),assets_m6!$A:$D,4,FALSE)</f>
        <v>244.566</v>
      </c>
      <c r="O29">
        <f>VLOOKUP(CONCATENATE($A29,"_",O$4),assets_m6!$A:$D,4,FALSE)</f>
        <v>242.16200000000001</v>
      </c>
      <c r="P29">
        <f>VLOOKUP(CONCATENATE($A29,"_",P$4),assets_m6!$A:$D,4,FALSE)</f>
        <v>241.13399999999999</v>
      </c>
      <c r="Q29">
        <f>VLOOKUP(CONCATENATE($A29,"_",Q$4),assets_m6!$A:$D,4,FALSE)</f>
        <v>238.96899999999999</v>
      </c>
      <c r="R29">
        <f>VLOOKUP(CONCATENATE($A29,"_",R$4),assets_m6!$A:$D,4,FALSE)</f>
        <v>239.07900000000001</v>
      </c>
      <c r="S29">
        <f>VLOOKUP(CONCATENATE($A29,"_",S$4),assets_m6!$A:$D,4,FALSE)</f>
        <v>239.09899999999999</v>
      </c>
      <c r="T29">
        <f>VLOOKUP(CONCATENATE($A29,"_",T$4),assets_m6!$A:$D,4,FALSE)</f>
        <v>237.15299999999999</v>
      </c>
      <c r="U29">
        <f>VLOOKUP(CONCATENATE($A29,"_",U$4),assets_m6!$A:$D,4,FALSE)</f>
        <v>241.62299999999999</v>
      </c>
      <c r="V29">
        <f>VLOOKUP(CONCATENATE($A29,"_",V$4),assets_m6!$A:$D,4,FALSE)</f>
        <v>236.07499999999999</v>
      </c>
      <c r="X29" t="str">
        <f t="shared" si="16"/>
        <v>DG</v>
      </c>
      <c r="Y29">
        <f t="shared" si="16"/>
        <v>242.69200000000001</v>
      </c>
      <c r="Z29">
        <f t="shared" si="33"/>
        <v>244.50299999999999</v>
      </c>
      <c r="AA29">
        <f t="shared" si="33"/>
        <v>244.65299999999999</v>
      </c>
      <c r="AB29">
        <f t="shared" si="33"/>
        <v>239.197</v>
      </c>
      <c r="AC29">
        <f t="shared" si="33"/>
        <v>239.11799999999999</v>
      </c>
      <c r="AD29">
        <f t="shared" si="33"/>
        <v>240.53100000000001</v>
      </c>
      <c r="AE29">
        <f t="shared" si="33"/>
        <v>237.386</v>
      </c>
      <c r="AF29">
        <f t="shared" si="33"/>
        <v>234.78700000000001</v>
      </c>
      <c r="AG29">
        <f t="shared" si="33"/>
        <v>239.92400000000001</v>
      </c>
      <c r="AH29">
        <f t="shared" si="33"/>
        <v>238.39099999999999</v>
      </c>
      <c r="AI29">
        <f t="shared" si="33"/>
        <v>238.779</v>
      </c>
      <c r="AJ29">
        <f t="shared" si="33"/>
        <v>245.93299999999999</v>
      </c>
      <c r="AK29">
        <f t="shared" si="33"/>
        <v>244.566</v>
      </c>
      <c r="AL29">
        <f t="shared" si="33"/>
        <v>242.16200000000001</v>
      </c>
      <c r="AM29">
        <f t="shared" si="33"/>
        <v>241.13399999999999</v>
      </c>
      <c r="AN29">
        <f t="shared" si="33"/>
        <v>238.96899999999999</v>
      </c>
      <c r="AO29">
        <f t="shared" si="31"/>
        <v>239.07900000000001</v>
      </c>
      <c r="AP29">
        <f t="shared" si="11"/>
        <v>239.09899999999999</v>
      </c>
      <c r="AQ29">
        <f t="shared" si="11"/>
        <v>237.15299999999999</v>
      </c>
      <c r="AR29">
        <f t="shared" si="11"/>
        <v>241.62299999999999</v>
      </c>
      <c r="AS29">
        <f t="shared" si="11"/>
        <v>236.07499999999999</v>
      </c>
      <c r="AU29" t="s">
        <v>27</v>
      </c>
      <c r="AV29">
        <f t="shared" si="17"/>
        <v>7.4621330740196572E-5</v>
      </c>
      <c r="AW29">
        <f t="shared" si="17"/>
        <v>6.1348940503799829E-6</v>
      </c>
      <c r="AX29">
        <f t="shared" si="17"/>
        <v>-2.2300973215125049E-4</v>
      </c>
      <c r="AY29">
        <f t="shared" si="17"/>
        <v>-3.3027170073206491E-6</v>
      </c>
      <c r="AZ29">
        <f t="shared" si="17"/>
        <v>5.909216370160385E-5</v>
      </c>
      <c r="BA29">
        <f t="shared" si="17"/>
        <v>-1.3075237703248272E-4</v>
      </c>
      <c r="BB29">
        <f t="shared" si="17"/>
        <v>-1.0948413133040658E-4</v>
      </c>
      <c r="BC29">
        <f t="shared" si="17"/>
        <v>2.187940558889547E-4</v>
      </c>
      <c r="BD29">
        <f t="shared" si="17"/>
        <v>-6.3895233490605997E-5</v>
      </c>
      <c r="BE29">
        <f t="shared" si="17"/>
        <v>1.627578222332241E-5</v>
      </c>
      <c r="BF29">
        <f t="shared" si="17"/>
        <v>2.9960758693184895E-4</v>
      </c>
      <c r="BG29">
        <f t="shared" si="17"/>
        <v>-5.5584244489352397E-5</v>
      </c>
      <c r="BH29">
        <f t="shared" si="17"/>
        <v>-9.8296574339850847E-5</v>
      </c>
      <c r="BI29">
        <f t="shared" si="17"/>
        <v>-4.24509212840999E-5</v>
      </c>
      <c r="BJ29">
        <f t="shared" si="17"/>
        <v>-8.9784103444557465E-5</v>
      </c>
      <c r="BK29">
        <f t="shared" si="17"/>
        <v>4.6031075160382162E-6</v>
      </c>
      <c r="BL29">
        <f t="shared" si="32"/>
        <v>8.3654356927968618E-7</v>
      </c>
      <c r="BM29">
        <f t="shared" si="13"/>
        <v>-8.1388880756506641E-5</v>
      </c>
      <c r="BN29">
        <f t="shared" si="13"/>
        <v>1.8848591415668363E-4</v>
      </c>
      <c r="BO29">
        <f t="shared" si="13"/>
        <v>-2.2961390264999618E-4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-2.7265010795576361E-2</v>
      </c>
      <c r="BZ29">
        <f t="shared" si="20"/>
        <v>80</v>
      </c>
      <c r="CA29">
        <f t="shared" si="21"/>
        <v>4</v>
      </c>
      <c r="CB29">
        <f t="shared" si="22"/>
        <v>0.12000000000000002</v>
      </c>
      <c r="CC29">
        <f t="shared" si="23"/>
        <v>0</v>
      </c>
      <c r="CD29">
        <f t="shared" si="24"/>
        <v>0</v>
      </c>
      <c r="CE29">
        <f t="shared" si="25"/>
        <v>0</v>
      </c>
      <c r="CF29">
        <f t="shared" si="26"/>
        <v>1</v>
      </c>
      <c r="CG29">
        <f t="shared" si="27"/>
        <v>0</v>
      </c>
      <c r="CI29">
        <f t="shared" si="28"/>
        <v>0</v>
      </c>
      <c r="CJ29">
        <f t="shared" si="29"/>
        <v>0</v>
      </c>
      <c r="CK29">
        <f t="shared" si="29"/>
        <v>0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341.928</v>
      </c>
      <c r="C30">
        <f>VLOOKUP(CONCATENATE($A30,"_",C$4),assets_m6!$A:$D,4,FALSE)</f>
        <v>331.96800000000002</v>
      </c>
      <c r="D30">
        <f>VLOOKUP(CONCATENATE($A30,"_",D$4),assets_m6!$A:$D,4,FALSE)</f>
        <v>331.34</v>
      </c>
      <c r="E30">
        <f>VLOOKUP(CONCATENATE($A30,"_",E$4),assets_m6!$A:$D,4,FALSE)</f>
        <v>332.18700000000001</v>
      </c>
      <c r="F30">
        <f>VLOOKUP(CONCATENATE($A30,"_",F$4),assets_m6!$A:$D,4,FALSE)</f>
        <v>319.16699999999997</v>
      </c>
      <c r="G30">
        <f>VLOOKUP(CONCATENATE($A30,"_",G$4),assets_m6!$A:$D,4,FALSE)</f>
        <v>328.99700000000001</v>
      </c>
      <c r="H30">
        <f>VLOOKUP(CONCATENATE($A30,"_",H$4),assets_m6!$A:$D,4,FALSE)</f>
        <v>323.75299999999999</v>
      </c>
      <c r="I30">
        <f>VLOOKUP(CONCATENATE($A30,"_",I$4),assets_m6!$A:$D,4,FALSE)</f>
        <v>313.23500000000001</v>
      </c>
      <c r="J30">
        <f>VLOOKUP(CONCATENATE($A30,"_",J$4),assets_m6!$A:$D,4,FALSE)</f>
        <v>320.20400000000001</v>
      </c>
      <c r="K30">
        <f>VLOOKUP(CONCATENATE($A30,"_",K$4),assets_m6!$A:$D,4,FALSE)</f>
        <v>315.38799999999998</v>
      </c>
      <c r="L30">
        <f>VLOOKUP(CONCATENATE($A30,"_",L$4),assets_m6!$A:$D,4,FALSE)</f>
        <v>309.25700000000001</v>
      </c>
      <c r="M30">
        <f>VLOOKUP(CONCATENATE($A30,"_",M$4),assets_m6!$A:$D,4,FALSE)</f>
        <v>315.47800000000001</v>
      </c>
      <c r="N30">
        <f>VLOOKUP(CONCATENATE($A30,"_",N$4),assets_m6!$A:$D,4,FALSE)</f>
        <v>329.60500000000002</v>
      </c>
      <c r="O30">
        <f>VLOOKUP(CONCATENATE($A30,"_",O$4),assets_m6!$A:$D,4,FALSE)</f>
        <v>334.11099999999999</v>
      </c>
      <c r="P30">
        <f>VLOOKUP(CONCATENATE($A30,"_",P$4),assets_m6!$A:$D,4,FALSE)</f>
        <v>323.23399999999998</v>
      </c>
      <c r="Q30">
        <f>VLOOKUP(CONCATENATE($A30,"_",Q$4),assets_m6!$A:$D,4,FALSE)</f>
        <v>313.56400000000002</v>
      </c>
      <c r="R30">
        <f>VLOOKUP(CONCATENATE($A30,"_",R$4),assets_m6!$A:$D,4,FALSE)</f>
        <v>308.72899999999998</v>
      </c>
      <c r="S30">
        <f>VLOOKUP(CONCATENATE($A30,"_",S$4),assets_m6!$A:$D,4,FALSE)</f>
        <v>302.577</v>
      </c>
      <c r="T30">
        <f>VLOOKUP(CONCATENATE($A30,"_",T$4),assets_m6!$A:$D,4,FALSE)</f>
        <v>300.84300000000002</v>
      </c>
      <c r="U30">
        <f>VLOOKUP(CONCATENATE($A30,"_",U$4),assets_m6!$A:$D,4,FALSE)</f>
        <v>332.24700000000001</v>
      </c>
      <c r="V30">
        <f>VLOOKUP(CONCATENATE($A30,"_",V$4),assets_m6!$A:$D,4,FALSE)</f>
        <v>316.375</v>
      </c>
      <c r="X30" t="str">
        <f t="shared" si="16"/>
        <v>DPZ</v>
      </c>
      <c r="Y30">
        <f t="shared" si="16"/>
        <v>341.928</v>
      </c>
      <c r="Z30">
        <f t="shared" si="33"/>
        <v>331.96800000000002</v>
      </c>
      <c r="AA30">
        <f t="shared" si="33"/>
        <v>331.34</v>
      </c>
      <c r="AB30">
        <f t="shared" si="33"/>
        <v>332.18700000000001</v>
      </c>
      <c r="AC30">
        <f t="shared" si="33"/>
        <v>319.16699999999997</v>
      </c>
      <c r="AD30">
        <f t="shared" si="33"/>
        <v>328.99700000000001</v>
      </c>
      <c r="AE30">
        <f t="shared" si="33"/>
        <v>323.75299999999999</v>
      </c>
      <c r="AF30">
        <f t="shared" si="33"/>
        <v>313.23500000000001</v>
      </c>
      <c r="AG30">
        <f t="shared" si="33"/>
        <v>320.20400000000001</v>
      </c>
      <c r="AH30">
        <f t="shared" si="33"/>
        <v>315.38799999999998</v>
      </c>
      <c r="AI30">
        <f t="shared" si="33"/>
        <v>309.25700000000001</v>
      </c>
      <c r="AJ30">
        <f t="shared" si="33"/>
        <v>315.47800000000001</v>
      </c>
      <c r="AK30">
        <f t="shared" si="33"/>
        <v>329.60500000000002</v>
      </c>
      <c r="AL30">
        <f t="shared" si="33"/>
        <v>334.11099999999999</v>
      </c>
      <c r="AM30">
        <f t="shared" si="33"/>
        <v>323.23399999999998</v>
      </c>
      <c r="AN30">
        <f t="shared" si="33"/>
        <v>313.56400000000002</v>
      </c>
      <c r="AO30">
        <f t="shared" si="31"/>
        <v>308.72899999999998</v>
      </c>
      <c r="AP30">
        <f t="shared" si="11"/>
        <v>302.577</v>
      </c>
      <c r="AQ30">
        <f t="shared" si="11"/>
        <v>300.84300000000002</v>
      </c>
      <c r="AR30">
        <f t="shared" si="11"/>
        <v>332.24700000000001</v>
      </c>
      <c r="AS30">
        <f t="shared" si="11"/>
        <v>316.375</v>
      </c>
      <c r="AU30" t="s">
        <v>28</v>
      </c>
      <c r="AV30">
        <f t="shared" si="17"/>
        <v>-2.9128939425843977E-4</v>
      </c>
      <c r="AW30">
        <f t="shared" si="17"/>
        <v>-1.8917486022750466E-5</v>
      </c>
      <c r="AX30">
        <f t="shared" si="17"/>
        <v>2.5562865938312213E-5</v>
      </c>
      <c r="AY30">
        <f t="shared" si="17"/>
        <v>-3.9194790885856579E-4</v>
      </c>
      <c r="AZ30">
        <f t="shared" si="17"/>
        <v>3.0798923447599667E-4</v>
      </c>
      <c r="BA30">
        <f t="shared" si="17"/>
        <v>-1.5939355070107109E-4</v>
      </c>
      <c r="BB30">
        <f t="shared" si="17"/>
        <v>-3.2487729843429935E-4</v>
      </c>
      <c r="BC30">
        <f t="shared" si="17"/>
        <v>2.2248471594808991E-4</v>
      </c>
      <c r="BD30">
        <f t="shared" si="17"/>
        <v>-1.5040411737517431E-4</v>
      </c>
      <c r="BE30">
        <f t="shared" si="17"/>
        <v>-1.9439547478026977E-4</v>
      </c>
      <c r="BF30">
        <f t="shared" si="17"/>
        <v>2.0115955338116851E-4</v>
      </c>
      <c r="BG30">
        <f t="shared" si="17"/>
        <v>4.4779667678887302E-4</v>
      </c>
      <c r="BH30">
        <f t="shared" si="17"/>
        <v>1.3670909118490229E-4</v>
      </c>
      <c r="BI30">
        <f t="shared" si="17"/>
        <v>-3.2555049070518512E-4</v>
      </c>
      <c r="BJ30">
        <f t="shared" si="17"/>
        <v>-2.9916407308636962E-4</v>
      </c>
      <c r="BK30">
        <f t="shared" si="17"/>
        <v>-1.5419499687464237E-4</v>
      </c>
      <c r="BL30">
        <f t="shared" si="32"/>
        <v>-1.9926861422153366E-4</v>
      </c>
      <c r="BM30">
        <f t="shared" si="13"/>
        <v>-5.730772662826257E-5</v>
      </c>
      <c r="BN30">
        <f t="shared" si="13"/>
        <v>1.0438667344761219E-3</v>
      </c>
      <c r="BO30">
        <f t="shared" si="13"/>
        <v>-4.7771687930967059E-4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-7.4732107344236201E-2</v>
      </c>
      <c r="BZ30">
        <f t="shared" si="20"/>
        <v>43</v>
      </c>
      <c r="CA30">
        <f t="shared" si="21"/>
        <v>3</v>
      </c>
      <c r="CB30">
        <f t="shared" si="22"/>
        <v>7.9999999999999988E-2</v>
      </c>
      <c r="CC30">
        <f t="shared" si="23"/>
        <v>0</v>
      </c>
      <c r="CD30">
        <f t="shared" si="24"/>
        <v>0</v>
      </c>
      <c r="CE30">
        <f t="shared" si="25"/>
        <v>1</v>
      </c>
      <c r="CF30">
        <f t="shared" si="26"/>
        <v>0</v>
      </c>
      <c r="CG30">
        <f t="shared" si="27"/>
        <v>0</v>
      </c>
      <c r="CI30">
        <f t="shared" si="28"/>
        <v>0</v>
      </c>
      <c r="CJ30">
        <f t="shared" si="29"/>
        <v>0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53.89</v>
      </c>
      <c r="C31">
        <f>VLOOKUP(CONCATENATE($A31,"_",C$4),assets_m6!$A:$D,4,FALSE)</f>
        <v>53.47</v>
      </c>
      <c r="D31">
        <f>VLOOKUP(CONCATENATE($A31,"_",D$4),assets_m6!$A:$D,4,FALSE)</f>
        <v>52.58</v>
      </c>
      <c r="E31">
        <f>VLOOKUP(CONCATENATE($A31,"_",E$4),assets_m6!$A:$D,4,FALSE)</f>
        <v>51.44</v>
      </c>
      <c r="F31">
        <f>VLOOKUP(CONCATENATE($A31,"_",F$4),assets_m6!$A:$D,4,FALSE)</f>
        <v>51.42</v>
      </c>
      <c r="G31">
        <f>VLOOKUP(CONCATENATE($A31,"_",G$4),assets_m6!$A:$D,4,FALSE)</f>
        <v>51.43</v>
      </c>
      <c r="H31">
        <f>VLOOKUP(CONCATENATE($A31,"_",H$4),assets_m6!$A:$D,4,FALSE)</f>
        <v>49.3</v>
      </c>
      <c r="I31">
        <f>VLOOKUP(CONCATENATE($A31,"_",I$4),assets_m6!$A:$D,4,FALSE)</f>
        <v>48.43</v>
      </c>
      <c r="J31">
        <f>VLOOKUP(CONCATENATE($A31,"_",J$4),assets_m6!$A:$D,4,FALSE)</f>
        <v>49.28</v>
      </c>
      <c r="K31">
        <f>VLOOKUP(CONCATENATE($A31,"_",K$4),assets_m6!$A:$D,4,FALSE)</f>
        <v>47.97</v>
      </c>
      <c r="L31">
        <f>VLOOKUP(CONCATENATE($A31,"_",L$4),assets_m6!$A:$D,4,FALSE)</f>
        <v>48.2</v>
      </c>
      <c r="M31">
        <f>VLOOKUP(CONCATENATE($A31,"_",M$4),assets_m6!$A:$D,4,FALSE)</f>
        <v>48.2</v>
      </c>
      <c r="N31">
        <f>VLOOKUP(CONCATENATE($A31,"_",N$4),assets_m6!$A:$D,4,FALSE)</f>
        <v>48.2</v>
      </c>
      <c r="O31">
        <f>VLOOKUP(CONCATENATE($A31,"_",O$4),assets_m6!$A:$D,4,FALSE)</f>
        <v>48.2</v>
      </c>
      <c r="P31">
        <f>VLOOKUP(CONCATENATE($A31,"_",P$4),assets_m6!$A:$D,4,FALSE)</f>
        <v>48.2</v>
      </c>
      <c r="Q31">
        <f>VLOOKUP(CONCATENATE($A31,"_",Q$4),assets_m6!$A:$D,4,FALSE)</f>
        <v>48.2</v>
      </c>
      <c r="R31">
        <f>VLOOKUP(CONCATENATE($A31,"_",R$4),assets_m6!$A:$D,4,FALSE)</f>
        <v>48.2</v>
      </c>
      <c r="S31">
        <f>VLOOKUP(CONCATENATE($A31,"_",S$4),assets_m6!$A:$D,4,FALSE)</f>
        <v>48.2</v>
      </c>
      <c r="T31">
        <f>VLOOKUP(CONCATENATE($A31,"_",T$4),assets_m6!$A:$D,4,FALSE)</f>
        <v>48.2</v>
      </c>
      <c r="U31">
        <f>VLOOKUP(CONCATENATE($A31,"_",U$4),assets_m6!$A:$D,4,FALSE)</f>
        <v>48.2</v>
      </c>
      <c r="V31">
        <f>VLOOKUP(CONCATENATE($A31,"_",V$4),assets_m6!$A:$D,4,FALSE)</f>
        <v>48.2</v>
      </c>
      <c r="X31" t="str">
        <f t="shared" si="16"/>
        <v>DRE</v>
      </c>
      <c r="Y31">
        <f t="shared" si="16"/>
        <v>53.89</v>
      </c>
      <c r="Z31">
        <f t="shared" si="33"/>
        <v>53.47</v>
      </c>
      <c r="AA31">
        <f t="shared" si="33"/>
        <v>52.58</v>
      </c>
      <c r="AB31">
        <f t="shared" si="33"/>
        <v>51.44</v>
      </c>
      <c r="AC31">
        <f t="shared" si="33"/>
        <v>51.42</v>
      </c>
      <c r="AD31">
        <f t="shared" si="33"/>
        <v>51.43</v>
      </c>
      <c r="AE31">
        <f t="shared" si="33"/>
        <v>49.3</v>
      </c>
      <c r="AF31">
        <f t="shared" si="33"/>
        <v>48.43</v>
      </c>
      <c r="AG31">
        <f t="shared" si="33"/>
        <v>49.28</v>
      </c>
      <c r="AH31">
        <f t="shared" si="33"/>
        <v>47.97</v>
      </c>
      <c r="AI31">
        <f t="shared" si="33"/>
        <v>48.2</v>
      </c>
      <c r="AJ31">
        <f t="shared" si="33"/>
        <v>48.2</v>
      </c>
      <c r="AK31">
        <f t="shared" si="33"/>
        <v>48.2</v>
      </c>
      <c r="AL31">
        <f t="shared" si="33"/>
        <v>48.2</v>
      </c>
      <c r="AM31">
        <f t="shared" si="33"/>
        <v>48.2</v>
      </c>
      <c r="AN31">
        <f t="shared" si="33"/>
        <v>48.2</v>
      </c>
      <c r="AO31">
        <f t="shared" si="31"/>
        <v>48.2</v>
      </c>
      <c r="AP31">
        <f t="shared" si="11"/>
        <v>48.2</v>
      </c>
      <c r="AQ31">
        <f t="shared" si="11"/>
        <v>48.2</v>
      </c>
      <c r="AR31">
        <f t="shared" si="11"/>
        <v>48.2</v>
      </c>
      <c r="AS31">
        <f t="shared" si="11"/>
        <v>48.2</v>
      </c>
      <c r="AU31" t="s">
        <v>29</v>
      </c>
      <c r="AV31">
        <f t="shared" si="17"/>
        <v>-7.7936537390981941E-5</v>
      </c>
      <c r="AW31">
        <f t="shared" si="17"/>
        <v>-1.6644847578081178E-4</v>
      </c>
      <c r="AX31">
        <f t="shared" si="17"/>
        <v>-2.1681247622670229E-4</v>
      </c>
      <c r="AY31">
        <f t="shared" si="17"/>
        <v>-3.88802488335848E-6</v>
      </c>
      <c r="AZ31">
        <f t="shared" si="17"/>
        <v>1.9447685725394807E-6</v>
      </c>
      <c r="BA31">
        <f t="shared" si="17"/>
        <v>-4.1415516235660172E-4</v>
      </c>
      <c r="BB31">
        <f t="shared" si="17"/>
        <v>-1.7647058823529361E-4</v>
      </c>
      <c r="BC31">
        <f t="shared" si="17"/>
        <v>1.7551104687177401E-4</v>
      </c>
      <c r="BD31">
        <f t="shared" si="17"/>
        <v>-2.6582792207792254E-4</v>
      </c>
      <c r="BE31">
        <f t="shared" si="17"/>
        <v>4.7946633312487804E-5</v>
      </c>
      <c r="BF31">
        <f t="shared" si="17"/>
        <v>0</v>
      </c>
      <c r="BG31">
        <f t="shared" si="17"/>
        <v>0</v>
      </c>
      <c r="BH31">
        <f t="shared" si="17"/>
        <v>0</v>
      </c>
      <c r="BI31">
        <f t="shared" si="17"/>
        <v>0</v>
      </c>
      <c r="BJ31">
        <f t="shared" si="17"/>
        <v>0</v>
      </c>
      <c r="BK31">
        <f t="shared" si="17"/>
        <v>0</v>
      </c>
      <c r="BL31">
        <f t="shared" si="32"/>
        <v>0</v>
      </c>
      <c r="BM31">
        <f t="shared" si="13"/>
        <v>0</v>
      </c>
      <c r="BN31">
        <f t="shared" si="13"/>
        <v>0</v>
      </c>
      <c r="BO31">
        <f t="shared" si="13"/>
        <v>0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-0.10558545184635364</v>
      </c>
      <c r="BZ31">
        <f t="shared" si="20"/>
        <v>26</v>
      </c>
      <c r="CA31">
        <f t="shared" si="21"/>
        <v>2</v>
      </c>
      <c r="CB31">
        <f t="shared" si="22"/>
        <v>0.11999999999999997</v>
      </c>
      <c r="CC31">
        <f t="shared" si="23"/>
        <v>0</v>
      </c>
      <c r="CD31">
        <f t="shared" si="24"/>
        <v>1</v>
      </c>
      <c r="CE31">
        <f t="shared" si="25"/>
        <v>0</v>
      </c>
      <c r="CF31">
        <f t="shared" si="26"/>
        <v>0</v>
      </c>
      <c r="CG31">
        <f t="shared" si="27"/>
        <v>0</v>
      </c>
      <c r="CI31">
        <f t="shared" si="28"/>
        <v>0</v>
      </c>
      <c r="CJ31">
        <f t="shared" si="29"/>
        <v>1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27.04</v>
      </c>
      <c r="C32">
        <f>VLOOKUP(CONCATENATE($A32,"_",C$4),assets_m6!$A:$D,4,FALSE)</f>
        <v>27.75</v>
      </c>
      <c r="D32">
        <f>VLOOKUP(CONCATENATE($A32,"_",D$4),assets_m6!$A:$D,4,FALSE)</f>
        <v>27.05</v>
      </c>
      <c r="E32">
        <f>VLOOKUP(CONCATENATE($A32,"_",E$4),assets_m6!$A:$D,4,FALSE)</f>
        <v>27.54</v>
      </c>
      <c r="F32">
        <f>VLOOKUP(CONCATENATE($A32,"_",F$4),assets_m6!$A:$D,4,FALSE)</f>
        <v>26.3</v>
      </c>
      <c r="G32">
        <f>VLOOKUP(CONCATENATE($A32,"_",G$4),assets_m6!$A:$D,4,FALSE)</f>
        <v>23.85</v>
      </c>
      <c r="H32">
        <f>VLOOKUP(CONCATENATE($A32,"_",H$4),assets_m6!$A:$D,4,FALSE)</f>
        <v>23.57</v>
      </c>
      <c r="I32">
        <f>VLOOKUP(CONCATENATE($A32,"_",I$4),assets_m6!$A:$D,4,FALSE)</f>
        <v>23.34</v>
      </c>
      <c r="J32">
        <f>VLOOKUP(CONCATENATE($A32,"_",J$4),assets_m6!$A:$D,4,FALSE)</f>
        <v>24.08</v>
      </c>
      <c r="K32">
        <f>VLOOKUP(CONCATENATE($A32,"_",K$4),assets_m6!$A:$D,4,FALSE)</f>
        <v>24.67</v>
      </c>
      <c r="L32">
        <f>VLOOKUP(CONCATENATE($A32,"_",L$4),assets_m6!$A:$D,4,FALSE)</f>
        <v>24.48</v>
      </c>
      <c r="M32">
        <f>VLOOKUP(CONCATENATE($A32,"_",M$4),assets_m6!$A:$D,4,FALSE)</f>
        <v>26.05</v>
      </c>
      <c r="N32">
        <f>VLOOKUP(CONCATENATE($A32,"_",N$4),assets_m6!$A:$D,4,FALSE)</f>
        <v>27.4</v>
      </c>
      <c r="O32">
        <f>VLOOKUP(CONCATENATE($A32,"_",O$4),assets_m6!$A:$D,4,FALSE)</f>
        <v>27.31</v>
      </c>
      <c r="P32">
        <f>VLOOKUP(CONCATENATE($A32,"_",P$4),assets_m6!$A:$D,4,FALSE)</f>
        <v>26.89</v>
      </c>
      <c r="Q32">
        <f>VLOOKUP(CONCATENATE($A32,"_",Q$4),assets_m6!$A:$D,4,FALSE)</f>
        <v>26.56</v>
      </c>
      <c r="R32">
        <f>VLOOKUP(CONCATENATE($A32,"_",R$4),assets_m6!$A:$D,4,FALSE)</f>
        <v>26.78</v>
      </c>
      <c r="S32">
        <f>VLOOKUP(CONCATENATE($A32,"_",S$4),assets_m6!$A:$D,4,FALSE)</f>
        <v>26.88</v>
      </c>
      <c r="T32">
        <f>VLOOKUP(CONCATENATE($A32,"_",T$4),assets_m6!$A:$D,4,FALSE)</f>
        <v>26.7</v>
      </c>
      <c r="U32">
        <f>VLOOKUP(CONCATENATE($A32,"_",U$4),assets_m6!$A:$D,4,FALSE)</f>
        <v>27.46</v>
      </c>
      <c r="V32">
        <f>VLOOKUP(CONCATENATE($A32,"_",V$4),assets_m6!$A:$D,4,FALSE)</f>
        <v>27.13</v>
      </c>
      <c r="X32" t="str">
        <f t="shared" si="16"/>
        <v>DXC</v>
      </c>
      <c r="Y32">
        <f t="shared" si="16"/>
        <v>27.04</v>
      </c>
      <c r="Z32">
        <f t="shared" si="33"/>
        <v>27.75</v>
      </c>
      <c r="AA32">
        <f t="shared" si="33"/>
        <v>27.05</v>
      </c>
      <c r="AB32">
        <f t="shared" si="33"/>
        <v>27.54</v>
      </c>
      <c r="AC32">
        <f t="shared" si="33"/>
        <v>26.3</v>
      </c>
      <c r="AD32">
        <f t="shared" si="33"/>
        <v>23.85</v>
      </c>
      <c r="AE32">
        <f t="shared" si="33"/>
        <v>23.57</v>
      </c>
      <c r="AF32">
        <f t="shared" si="33"/>
        <v>23.34</v>
      </c>
      <c r="AG32">
        <f t="shared" si="33"/>
        <v>24.08</v>
      </c>
      <c r="AH32">
        <f t="shared" si="33"/>
        <v>24.67</v>
      </c>
      <c r="AI32">
        <f t="shared" si="33"/>
        <v>24.48</v>
      </c>
      <c r="AJ32">
        <f t="shared" si="33"/>
        <v>26.05</v>
      </c>
      <c r="AK32">
        <f t="shared" si="33"/>
        <v>27.4</v>
      </c>
      <c r="AL32">
        <f t="shared" si="33"/>
        <v>27.31</v>
      </c>
      <c r="AM32">
        <f t="shared" si="33"/>
        <v>26.89</v>
      </c>
      <c r="AN32">
        <f t="shared" si="33"/>
        <v>26.56</v>
      </c>
      <c r="AO32">
        <f t="shared" si="31"/>
        <v>26.78</v>
      </c>
      <c r="AP32">
        <f t="shared" si="11"/>
        <v>26.88</v>
      </c>
      <c r="AQ32">
        <f t="shared" si="11"/>
        <v>26.7</v>
      </c>
      <c r="AR32">
        <f t="shared" si="11"/>
        <v>27.46</v>
      </c>
      <c r="AS32">
        <f t="shared" si="11"/>
        <v>27.13</v>
      </c>
      <c r="AU32" t="s">
        <v>30</v>
      </c>
      <c r="AV32">
        <f t="shared" si="17"/>
        <v>2.6257396449704174E-4</v>
      </c>
      <c r="AW32">
        <f t="shared" si="17"/>
        <v>-2.5225225225225203E-4</v>
      </c>
      <c r="AX32">
        <f t="shared" si="17"/>
        <v>1.8114602587800311E-4</v>
      </c>
      <c r="AY32">
        <f t="shared" si="17"/>
        <v>-4.5025417574437123E-4</v>
      </c>
      <c r="AZ32">
        <f t="shared" si="17"/>
        <v>-9.3155893536121651E-4</v>
      </c>
      <c r="BA32">
        <f t="shared" si="17"/>
        <v>-1.174004192872122E-4</v>
      </c>
      <c r="BB32">
        <f t="shared" si="17"/>
        <v>-9.7581671616461785E-5</v>
      </c>
      <c r="BC32">
        <f t="shared" si="17"/>
        <v>3.1705227077977654E-4</v>
      </c>
      <c r="BD32">
        <f t="shared" si="17"/>
        <v>2.450166112956825E-4</v>
      </c>
      <c r="BE32">
        <f t="shared" si="17"/>
        <v>-7.7016619375760542E-5</v>
      </c>
      <c r="BF32">
        <f t="shared" si="17"/>
        <v>6.4133986928104579E-4</v>
      </c>
      <c r="BG32">
        <f t="shared" si="17"/>
        <v>5.1823416506717771E-4</v>
      </c>
      <c r="BH32">
        <f t="shared" si="17"/>
        <v>-3.2846715328467105E-5</v>
      </c>
      <c r="BI32">
        <f t="shared" si="17"/>
        <v>-1.5378982057854198E-4</v>
      </c>
      <c r="BJ32">
        <f t="shared" si="17"/>
        <v>-1.2272220156191963E-4</v>
      </c>
      <c r="BK32">
        <f t="shared" si="17"/>
        <v>8.2831325301205739E-5</v>
      </c>
      <c r="BL32">
        <f t="shared" si="32"/>
        <v>3.734129947722101E-5</v>
      </c>
      <c r="BM32">
        <f t="shared" si="13"/>
        <v>-6.6964285714285609E-5</v>
      </c>
      <c r="BN32">
        <f t="shared" si="13"/>
        <v>2.8464419475655493E-4</v>
      </c>
      <c r="BO32">
        <f t="shared" si="13"/>
        <v>-1.2017479970866782E-4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3.3284023668639002E-3</v>
      </c>
      <c r="BZ32">
        <f t="shared" si="20"/>
        <v>93</v>
      </c>
      <c r="CA32">
        <f t="shared" si="21"/>
        <v>5</v>
      </c>
      <c r="CB32">
        <f t="shared" si="22"/>
        <v>0.24000000000000005</v>
      </c>
      <c r="CC32">
        <f t="shared" si="23"/>
        <v>0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1</v>
      </c>
      <c r="CI32">
        <f t="shared" si="28"/>
        <v>0</v>
      </c>
      <c r="CJ32">
        <f t="shared" si="29"/>
        <v>0</v>
      </c>
      <c r="CK32">
        <f t="shared" si="29"/>
        <v>0</v>
      </c>
      <c r="CL32">
        <f t="shared" si="29"/>
        <v>0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20.846</v>
      </c>
      <c r="C33">
        <f>VLOOKUP(CONCATENATE($A33,"_",C$4),assets_m6!$A:$D,4,FALSE)</f>
        <v>21.042999999999999</v>
      </c>
      <c r="D33">
        <f>VLOOKUP(CONCATENATE($A33,"_",D$4),assets_m6!$A:$D,4,FALSE)</f>
        <v>20.806999999999999</v>
      </c>
      <c r="E33">
        <f>VLOOKUP(CONCATENATE($A33,"_",E$4),assets_m6!$A:$D,4,FALSE)</f>
        <v>20.385000000000002</v>
      </c>
      <c r="F33">
        <f>VLOOKUP(CONCATENATE($A33,"_",F$4),assets_m6!$A:$D,4,FALSE)</f>
        <v>20.346</v>
      </c>
      <c r="G33">
        <f>VLOOKUP(CONCATENATE($A33,"_",G$4),assets_m6!$A:$D,4,FALSE)</f>
        <v>19.579999999999998</v>
      </c>
      <c r="H33">
        <f>VLOOKUP(CONCATENATE($A33,"_",H$4),assets_m6!$A:$D,4,FALSE)</f>
        <v>19.422999999999998</v>
      </c>
      <c r="I33">
        <f>VLOOKUP(CONCATENATE($A33,"_",I$4),assets_m6!$A:$D,4,FALSE)</f>
        <v>19.256</v>
      </c>
      <c r="J33">
        <f>VLOOKUP(CONCATENATE($A33,"_",J$4),assets_m6!$A:$D,4,FALSE)</f>
        <v>19.815999999999999</v>
      </c>
      <c r="K33">
        <f>VLOOKUP(CONCATENATE($A33,"_",K$4),assets_m6!$A:$D,4,FALSE)</f>
        <v>19.63</v>
      </c>
      <c r="L33">
        <f>VLOOKUP(CONCATENATE($A33,"_",L$4),assets_m6!$A:$D,4,FALSE)</f>
        <v>19.256</v>
      </c>
      <c r="M33">
        <f>VLOOKUP(CONCATENATE($A33,"_",M$4),assets_m6!$A:$D,4,FALSE)</f>
        <v>19.806000000000001</v>
      </c>
      <c r="N33">
        <f>VLOOKUP(CONCATENATE($A33,"_",N$4),assets_m6!$A:$D,4,FALSE)</f>
        <v>20.454000000000001</v>
      </c>
      <c r="O33">
        <f>VLOOKUP(CONCATENATE($A33,"_",O$4),assets_m6!$A:$D,4,FALSE)</f>
        <v>20.395</v>
      </c>
      <c r="P33">
        <f>VLOOKUP(CONCATENATE($A33,"_",P$4),assets_m6!$A:$D,4,FALSE)</f>
        <v>20.081</v>
      </c>
      <c r="Q33">
        <f>VLOOKUP(CONCATENATE($A33,"_",Q$4),assets_m6!$A:$D,4,FALSE)</f>
        <v>19.766999999999999</v>
      </c>
      <c r="R33">
        <f>VLOOKUP(CONCATENATE($A33,"_",R$4),assets_m6!$A:$D,4,FALSE)</f>
        <v>19.530999999999999</v>
      </c>
      <c r="S33">
        <f>VLOOKUP(CONCATENATE($A33,"_",S$4),assets_m6!$A:$D,4,FALSE)</f>
        <v>19.256</v>
      </c>
      <c r="T33">
        <f>VLOOKUP(CONCATENATE($A33,"_",T$4),assets_m6!$A:$D,4,FALSE)</f>
        <v>19.256</v>
      </c>
      <c r="U33">
        <f>VLOOKUP(CONCATENATE($A33,"_",U$4),assets_m6!$A:$D,4,FALSE)</f>
        <v>19.718</v>
      </c>
      <c r="V33">
        <f>VLOOKUP(CONCATENATE($A33,"_",V$4),assets_m6!$A:$D,4,FALSE)</f>
        <v>19.216999999999999</v>
      </c>
      <c r="X33" t="str">
        <f t="shared" si="16"/>
        <v>EWA</v>
      </c>
      <c r="Y33">
        <f t="shared" si="16"/>
        <v>20.846</v>
      </c>
      <c r="Z33">
        <f t="shared" si="33"/>
        <v>21.042999999999999</v>
      </c>
      <c r="AA33">
        <f t="shared" si="33"/>
        <v>20.806999999999999</v>
      </c>
      <c r="AB33">
        <f t="shared" si="33"/>
        <v>20.385000000000002</v>
      </c>
      <c r="AC33">
        <f t="shared" si="33"/>
        <v>20.346</v>
      </c>
      <c r="AD33">
        <f t="shared" si="33"/>
        <v>19.579999999999998</v>
      </c>
      <c r="AE33">
        <f t="shared" si="33"/>
        <v>19.422999999999998</v>
      </c>
      <c r="AF33">
        <f t="shared" si="33"/>
        <v>19.256</v>
      </c>
      <c r="AG33">
        <f t="shared" si="33"/>
        <v>19.815999999999999</v>
      </c>
      <c r="AH33">
        <f t="shared" si="33"/>
        <v>19.63</v>
      </c>
      <c r="AI33">
        <f t="shared" si="33"/>
        <v>19.256</v>
      </c>
      <c r="AJ33">
        <f t="shared" si="33"/>
        <v>19.806000000000001</v>
      </c>
      <c r="AK33">
        <f t="shared" si="33"/>
        <v>20.454000000000001</v>
      </c>
      <c r="AL33">
        <f t="shared" si="33"/>
        <v>20.395</v>
      </c>
      <c r="AM33">
        <f t="shared" si="33"/>
        <v>20.081</v>
      </c>
      <c r="AN33">
        <f t="shared" si="33"/>
        <v>19.766999999999999</v>
      </c>
      <c r="AO33">
        <f t="shared" si="31"/>
        <v>19.530999999999999</v>
      </c>
      <c r="AP33">
        <f t="shared" si="11"/>
        <v>19.256</v>
      </c>
      <c r="AQ33">
        <f t="shared" si="11"/>
        <v>19.256</v>
      </c>
      <c r="AR33">
        <f t="shared" si="11"/>
        <v>19.718</v>
      </c>
      <c r="AS33">
        <f t="shared" si="11"/>
        <v>19.216999999999999</v>
      </c>
      <c r="AU33" t="s">
        <v>42</v>
      </c>
      <c r="AV33">
        <f t="shared" si="17"/>
        <v>9.4502542454187455E-5</v>
      </c>
      <c r="AW33">
        <f t="shared" si="17"/>
        <v>-1.1215130922397029E-4</v>
      </c>
      <c r="AX33">
        <f t="shared" si="17"/>
        <v>-2.0281635987888551E-4</v>
      </c>
      <c r="AY33">
        <f t="shared" si="17"/>
        <v>-1.913171449595363E-5</v>
      </c>
      <c r="AZ33">
        <f t="shared" si="17"/>
        <v>-3.7648677872800638E-4</v>
      </c>
      <c r="BA33">
        <f t="shared" si="17"/>
        <v>-8.0183861082737504E-5</v>
      </c>
      <c r="BB33">
        <f t="shared" si="17"/>
        <v>-8.5980538536785289E-5</v>
      </c>
      <c r="BC33">
        <f t="shared" si="17"/>
        <v>2.9081844619858679E-4</v>
      </c>
      <c r="BD33">
        <f t="shared" si="17"/>
        <v>-9.3863544610415798E-5</v>
      </c>
      <c r="BE33">
        <f t="shared" si="17"/>
        <v>-1.9052470708099786E-4</v>
      </c>
      <c r="BF33">
        <f t="shared" si="17"/>
        <v>2.8562525965932737E-4</v>
      </c>
      <c r="BG33">
        <f t="shared" si="17"/>
        <v>3.2717358376249607E-4</v>
      </c>
      <c r="BH33">
        <f t="shared" si="17"/>
        <v>-2.8845213650142295E-5</v>
      </c>
      <c r="BI33">
        <f t="shared" si="17"/>
        <v>-1.5395930375091936E-4</v>
      </c>
      <c r="BJ33">
        <f t="shared" si="17"/>
        <v>-1.5636671480503961E-4</v>
      </c>
      <c r="BK33">
        <f t="shared" si="17"/>
        <v>-1.1939090403197282E-4</v>
      </c>
      <c r="BL33">
        <f t="shared" si="32"/>
        <v>-1.4080180226306826E-4</v>
      </c>
      <c r="BM33">
        <f t="shared" si="13"/>
        <v>0</v>
      </c>
      <c r="BN33">
        <f t="shared" si="13"/>
        <v>2.3992521811383452E-4</v>
      </c>
      <c r="BO33">
        <f t="shared" si="13"/>
        <v>-2.5408256415458024E-4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-7.8144488151204131E-2</v>
      </c>
      <c r="BZ33">
        <f t="shared" si="20"/>
        <v>39</v>
      </c>
      <c r="CA33">
        <f t="shared" si="21"/>
        <v>2</v>
      </c>
      <c r="CB33">
        <f t="shared" si="22"/>
        <v>0.11999999999999997</v>
      </c>
      <c r="CC33">
        <f t="shared" si="23"/>
        <v>0</v>
      </c>
      <c r="CD33">
        <f t="shared" si="24"/>
        <v>1</v>
      </c>
      <c r="CE33">
        <f t="shared" si="25"/>
        <v>0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1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33.075000000000003</v>
      </c>
      <c r="C34">
        <f>VLOOKUP(CONCATENATE($A34,"_",C$4),assets_m6!$A:$D,4,FALSE)</f>
        <v>33.478999999999999</v>
      </c>
      <c r="D34">
        <f>VLOOKUP(CONCATENATE($A34,"_",D$4),assets_m6!$A:$D,4,FALSE)</f>
        <v>32.847999999999999</v>
      </c>
      <c r="E34">
        <f>VLOOKUP(CONCATENATE($A34,"_",E$4),assets_m6!$A:$D,4,FALSE)</f>
        <v>32.286999999999999</v>
      </c>
      <c r="F34">
        <f>VLOOKUP(CONCATENATE($A34,"_",F$4),assets_m6!$A:$D,4,FALSE)</f>
        <v>31.911999999999999</v>
      </c>
      <c r="G34">
        <f>VLOOKUP(CONCATENATE($A34,"_",G$4),assets_m6!$A:$D,4,FALSE)</f>
        <v>30.847999999999999</v>
      </c>
      <c r="H34">
        <f>VLOOKUP(CONCATENATE($A34,"_",H$4),assets_m6!$A:$D,4,FALSE)</f>
        <v>30.286000000000001</v>
      </c>
      <c r="I34">
        <f>VLOOKUP(CONCATENATE($A34,"_",I$4),assets_m6!$A:$D,4,FALSE)</f>
        <v>30.276</v>
      </c>
      <c r="J34">
        <f>VLOOKUP(CONCATENATE($A34,"_",J$4),assets_m6!$A:$D,4,FALSE)</f>
        <v>31.084</v>
      </c>
      <c r="K34">
        <f>VLOOKUP(CONCATENATE($A34,"_",K$4),assets_m6!$A:$D,4,FALSE)</f>
        <v>30.631</v>
      </c>
      <c r="L34">
        <f>VLOOKUP(CONCATENATE($A34,"_",L$4),assets_m6!$A:$D,4,FALSE)</f>
        <v>30.315999999999999</v>
      </c>
      <c r="M34">
        <f>VLOOKUP(CONCATENATE($A34,"_",M$4),assets_m6!$A:$D,4,FALSE)</f>
        <v>31.459</v>
      </c>
      <c r="N34">
        <f>VLOOKUP(CONCATENATE($A34,"_",N$4),assets_m6!$A:$D,4,FALSE)</f>
        <v>32.561999999999998</v>
      </c>
      <c r="O34">
        <f>VLOOKUP(CONCATENATE($A34,"_",O$4),assets_m6!$A:$D,4,FALSE)</f>
        <v>32.07</v>
      </c>
      <c r="P34">
        <f>VLOOKUP(CONCATENATE($A34,"_",P$4),assets_m6!$A:$D,4,FALSE)</f>
        <v>31.321000000000002</v>
      </c>
      <c r="Q34">
        <f>VLOOKUP(CONCATENATE($A34,"_",Q$4),assets_m6!$A:$D,4,FALSE)</f>
        <v>30.72</v>
      </c>
      <c r="R34">
        <f>VLOOKUP(CONCATENATE($A34,"_",R$4),assets_m6!$A:$D,4,FALSE)</f>
        <v>30.414000000000001</v>
      </c>
      <c r="S34">
        <f>VLOOKUP(CONCATENATE($A34,"_",S$4),assets_m6!$A:$D,4,FALSE)</f>
        <v>30</v>
      </c>
      <c r="T34">
        <f>VLOOKUP(CONCATENATE($A34,"_",T$4),assets_m6!$A:$D,4,FALSE)</f>
        <v>29.911000000000001</v>
      </c>
      <c r="U34">
        <f>VLOOKUP(CONCATENATE($A34,"_",U$4),assets_m6!$A:$D,4,FALSE)</f>
        <v>30.759</v>
      </c>
      <c r="V34">
        <f>VLOOKUP(CONCATENATE($A34,"_",V$4),assets_m6!$A:$D,4,FALSE)</f>
        <v>30.03</v>
      </c>
      <c r="X34" t="str">
        <f t="shared" si="16"/>
        <v>EWC</v>
      </c>
      <c r="Y34">
        <f t="shared" si="16"/>
        <v>33.075000000000003</v>
      </c>
      <c r="Z34">
        <f t="shared" si="33"/>
        <v>33.478999999999999</v>
      </c>
      <c r="AA34">
        <f t="shared" si="33"/>
        <v>32.847999999999999</v>
      </c>
      <c r="AB34">
        <f t="shared" si="33"/>
        <v>32.286999999999999</v>
      </c>
      <c r="AC34">
        <f t="shared" si="33"/>
        <v>31.911999999999999</v>
      </c>
      <c r="AD34">
        <f t="shared" si="33"/>
        <v>30.847999999999999</v>
      </c>
      <c r="AE34">
        <f t="shared" si="33"/>
        <v>30.286000000000001</v>
      </c>
      <c r="AF34">
        <f t="shared" si="33"/>
        <v>30.276</v>
      </c>
      <c r="AG34">
        <f t="shared" si="33"/>
        <v>31.084</v>
      </c>
      <c r="AH34">
        <f t="shared" si="33"/>
        <v>30.631</v>
      </c>
      <c r="AI34">
        <f t="shared" si="33"/>
        <v>30.315999999999999</v>
      </c>
      <c r="AJ34">
        <f t="shared" si="33"/>
        <v>31.459</v>
      </c>
      <c r="AK34">
        <f t="shared" si="33"/>
        <v>32.561999999999998</v>
      </c>
      <c r="AL34">
        <f t="shared" si="33"/>
        <v>32.07</v>
      </c>
      <c r="AM34">
        <f t="shared" si="33"/>
        <v>31.321000000000002</v>
      </c>
      <c r="AN34">
        <f t="shared" si="33"/>
        <v>30.72</v>
      </c>
      <c r="AO34">
        <f t="shared" si="31"/>
        <v>30.414000000000001</v>
      </c>
      <c r="AP34">
        <f t="shared" si="11"/>
        <v>30</v>
      </c>
      <c r="AQ34">
        <f t="shared" si="11"/>
        <v>29.911000000000001</v>
      </c>
      <c r="AR34">
        <f t="shared" si="11"/>
        <v>30.759</v>
      </c>
      <c r="AS34">
        <f t="shared" si="11"/>
        <v>30.03</v>
      </c>
      <c r="AU34" t="s">
        <v>43</v>
      </c>
      <c r="AV34">
        <f t="shared" si="17"/>
        <v>1.2214663643234962E-4</v>
      </c>
      <c r="AW34">
        <f t="shared" si="17"/>
        <v>-1.8847635831416716E-4</v>
      </c>
      <c r="AX34">
        <f t="shared" si="17"/>
        <v>-1.7078665367754504E-4</v>
      </c>
      <c r="AY34">
        <f t="shared" si="17"/>
        <v>-1.1614581720196984E-4</v>
      </c>
      <c r="AZ34">
        <f t="shared" si="17"/>
        <v>-3.3341689646527951E-4</v>
      </c>
      <c r="BA34">
        <f t="shared" si="17"/>
        <v>-1.8218360995850546E-4</v>
      </c>
      <c r="BB34">
        <f t="shared" si="17"/>
        <v>-3.3018556428718094E-6</v>
      </c>
      <c r="BC34">
        <f t="shared" si="17"/>
        <v>2.668780552252609E-4</v>
      </c>
      <c r="BD34">
        <f t="shared" si="17"/>
        <v>-1.4573413975035369E-4</v>
      </c>
      <c r="BE34">
        <f t="shared" si="17"/>
        <v>-1.0283699520094065E-4</v>
      </c>
      <c r="BF34">
        <f t="shared" si="17"/>
        <v>3.7702863174561313E-4</v>
      </c>
      <c r="BG34">
        <f t="shared" si="17"/>
        <v>3.5061508630280624E-4</v>
      </c>
      <c r="BH34">
        <f t="shared" si="17"/>
        <v>-1.5109637000184183E-4</v>
      </c>
      <c r="BI34">
        <f t="shared" si="17"/>
        <v>-2.335516058621761E-4</v>
      </c>
      <c r="BJ34">
        <f t="shared" si="17"/>
        <v>-1.9188403946234241E-4</v>
      </c>
      <c r="BK34">
        <f t="shared" si="17"/>
        <v>-9.9609374999999153E-5</v>
      </c>
      <c r="BL34">
        <f t="shared" si="32"/>
        <v>-1.3612152298283735E-4</v>
      </c>
      <c r="BM34">
        <f t="shared" si="13"/>
        <v>-2.9666666666666214E-5</v>
      </c>
      <c r="BN34">
        <f t="shared" si="13"/>
        <v>2.8350773962756141E-4</v>
      </c>
      <c r="BO34">
        <f t="shared" si="13"/>
        <v>-2.3700380376475151E-4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-9.2063492063492111E-2</v>
      </c>
      <c r="BZ34">
        <f t="shared" si="20"/>
        <v>36</v>
      </c>
      <c r="CA34">
        <f t="shared" si="21"/>
        <v>2</v>
      </c>
      <c r="CB34">
        <f t="shared" si="22"/>
        <v>0.11999999999999997</v>
      </c>
      <c r="CC34">
        <f t="shared" si="23"/>
        <v>0</v>
      </c>
      <c r="CD34">
        <f t="shared" si="24"/>
        <v>1</v>
      </c>
      <c r="CE34">
        <f t="shared" si="25"/>
        <v>0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1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21.603000000000002</v>
      </c>
      <c r="C35">
        <f>VLOOKUP(CONCATENATE($A35,"_",C$4),assets_m6!$A:$D,4,FALSE)</f>
        <v>21.783000000000001</v>
      </c>
      <c r="D35">
        <f>VLOOKUP(CONCATENATE($A35,"_",D$4),assets_m6!$A:$D,4,FALSE)</f>
        <v>21.283000000000001</v>
      </c>
      <c r="E35">
        <f>VLOOKUP(CONCATENATE($A35,"_",E$4),assets_m6!$A:$D,4,FALSE)</f>
        <v>20.933</v>
      </c>
      <c r="F35">
        <f>VLOOKUP(CONCATENATE($A35,"_",F$4),assets_m6!$A:$D,4,FALSE)</f>
        <v>20.893000000000001</v>
      </c>
      <c r="G35">
        <f>VLOOKUP(CONCATENATE($A35,"_",G$4),assets_m6!$A:$D,4,FALSE)</f>
        <v>20.053000000000001</v>
      </c>
      <c r="H35">
        <f>VLOOKUP(CONCATENATE($A35,"_",H$4),assets_m6!$A:$D,4,FALSE)</f>
        <v>19.763000000000002</v>
      </c>
      <c r="I35">
        <f>VLOOKUP(CONCATENATE($A35,"_",I$4),assets_m6!$A:$D,4,FALSE)</f>
        <v>19.523</v>
      </c>
      <c r="J35">
        <f>VLOOKUP(CONCATENATE($A35,"_",J$4),assets_m6!$A:$D,4,FALSE)</f>
        <v>20.152999999999999</v>
      </c>
      <c r="K35">
        <f>VLOOKUP(CONCATENATE($A35,"_",K$4),assets_m6!$A:$D,4,FALSE)</f>
        <v>19.753</v>
      </c>
      <c r="L35">
        <f>VLOOKUP(CONCATENATE($A35,"_",L$4),assets_m6!$A:$D,4,FALSE)</f>
        <v>19.733000000000001</v>
      </c>
      <c r="M35">
        <f>VLOOKUP(CONCATENATE($A35,"_",M$4),assets_m6!$A:$D,4,FALSE)</f>
        <v>20.213000000000001</v>
      </c>
      <c r="N35">
        <f>VLOOKUP(CONCATENATE($A35,"_",N$4),assets_m6!$A:$D,4,FALSE)</f>
        <v>21.273</v>
      </c>
      <c r="O35">
        <f>VLOOKUP(CONCATENATE($A35,"_",O$4),assets_m6!$A:$D,4,FALSE)</f>
        <v>20.913</v>
      </c>
      <c r="P35">
        <f>VLOOKUP(CONCATENATE($A35,"_",P$4),assets_m6!$A:$D,4,FALSE)</f>
        <v>20.452999999999999</v>
      </c>
      <c r="Q35">
        <f>VLOOKUP(CONCATENATE($A35,"_",Q$4),assets_m6!$A:$D,4,FALSE)</f>
        <v>19.983000000000001</v>
      </c>
      <c r="R35">
        <f>VLOOKUP(CONCATENATE($A35,"_",R$4),assets_m6!$A:$D,4,FALSE)</f>
        <v>20.023</v>
      </c>
      <c r="S35">
        <f>VLOOKUP(CONCATENATE($A35,"_",S$4),assets_m6!$A:$D,4,FALSE)</f>
        <v>19.753</v>
      </c>
      <c r="T35">
        <f>VLOOKUP(CONCATENATE($A35,"_",T$4),assets_m6!$A:$D,4,FALSE)</f>
        <v>19.722999999999999</v>
      </c>
      <c r="U35">
        <f>VLOOKUP(CONCATENATE($A35,"_",U$4),assets_m6!$A:$D,4,FALSE)</f>
        <v>20.343</v>
      </c>
      <c r="V35">
        <f>VLOOKUP(CONCATENATE($A35,"_",V$4),assets_m6!$A:$D,4,FALSE)</f>
        <v>20.093</v>
      </c>
      <c r="X35" t="str">
        <f t="shared" si="16"/>
        <v>EWG</v>
      </c>
      <c r="Y35">
        <f t="shared" si="16"/>
        <v>21.603000000000002</v>
      </c>
      <c r="Z35">
        <f t="shared" si="33"/>
        <v>21.783000000000001</v>
      </c>
      <c r="AA35">
        <f t="shared" si="33"/>
        <v>21.283000000000001</v>
      </c>
      <c r="AB35">
        <f t="shared" si="33"/>
        <v>20.933</v>
      </c>
      <c r="AC35">
        <f t="shared" si="33"/>
        <v>20.893000000000001</v>
      </c>
      <c r="AD35">
        <f t="shared" si="33"/>
        <v>20.053000000000001</v>
      </c>
      <c r="AE35">
        <f t="shared" si="33"/>
        <v>19.763000000000002</v>
      </c>
      <c r="AF35">
        <f t="shared" si="33"/>
        <v>19.523</v>
      </c>
      <c r="AG35">
        <f t="shared" si="33"/>
        <v>20.152999999999999</v>
      </c>
      <c r="AH35">
        <f t="shared" si="33"/>
        <v>19.753</v>
      </c>
      <c r="AI35">
        <f t="shared" si="33"/>
        <v>19.733000000000001</v>
      </c>
      <c r="AJ35">
        <f t="shared" si="33"/>
        <v>20.213000000000001</v>
      </c>
      <c r="AK35">
        <f t="shared" si="33"/>
        <v>21.273</v>
      </c>
      <c r="AL35">
        <f t="shared" si="33"/>
        <v>20.913</v>
      </c>
      <c r="AM35">
        <f t="shared" si="33"/>
        <v>20.452999999999999</v>
      </c>
      <c r="AN35">
        <f t="shared" si="33"/>
        <v>19.983000000000001</v>
      </c>
      <c r="AO35">
        <f t="shared" si="31"/>
        <v>20.023</v>
      </c>
      <c r="AP35">
        <f t="shared" si="11"/>
        <v>19.753</v>
      </c>
      <c r="AQ35">
        <f t="shared" si="11"/>
        <v>19.722999999999999</v>
      </c>
      <c r="AR35">
        <f t="shared" si="11"/>
        <v>20.343</v>
      </c>
      <c r="AS35">
        <f t="shared" si="11"/>
        <v>20.093</v>
      </c>
      <c r="AU35" t="s">
        <v>44</v>
      </c>
      <c r="AV35">
        <f t="shared" si="17"/>
        <v>8.332176086654617E-5</v>
      </c>
      <c r="AW35">
        <f t="shared" si="17"/>
        <v>-2.2953679474819813E-4</v>
      </c>
      <c r="AX35">
        <f t="shared" si="17"/>
        <v>-1.6445050039938045E-4</v>
      </c>
      <c r="AY35">
        <f t="shared" si="17"/>
        <v>-1.9108584531600417E-5</v>
      </c>
      <c r="AZ35">
        <f t="shared" si="17"/>
        <v>-4.0204853300148373E-4</v>
      </c>
      <c r="BA35">
        <f t="shared" si="17"/>
        <v>-1.446167655712358E-4</v>
      </c>
      <c r="BB35">
        <f t="shared" si="17"/>
        <v>-1.2143905277538934E-4</v>
      </c>
      <c r="BC35">
        <f t="shared" si="17"/>
        <v>3.2269630692004252E-4</v>
      </c>
      <c r="BD35">
        <f t="shared" si="17"/>
        <v>-1.9848161564035063E-4</v>
      </c>
      <c r="BE35">
        <f t="shared" si="17"/>
        <v>-1.0125044297068584E-5</v>
      </c>
      <c r="BF35">
        <f t="shared" si="17"/>
        <v>2.43247352151219E-4</v>
      </c>
      <c r="BG35">
        <f t="shared" si="17"/>
        <v>5.2441498045812036E-4</v>
      </c>
      <c r="BH35">
        <f t="shared" si="17"/>
        <v>-1.6922859963333777E-4</v>
      </c>
      <c r="BI35">
        <f t="shared" si="17"/>
        <v>-2.1995887725338346E-4</v>
      </c>
      <c r="BJ35">
        <f t="shared" si="17"/>
        <v>-2.2979514007724974E-4</v>
      </c>
      <c r="BK35">
        <f t="shared" si="17"/>
        <v>2.0017014462292524E-5</v>
      </c>
      <c r="BL35">
        <f t="shared" si="32"/>
        <v>-1.3484492833241751E-4</v>
      </c>
      <c r="BM35">
        <f t="shared" si="13"/>
        <v>-1.5187566445603775E-5</v>
      </c>
      <c r="BN35">
        <f t="shared" si="13"/>
        <v>3.1435380013182632E-4</v>
      </c>
      <c r="BO35">
        <f t="shared" si="13"/>
        <v>-1.2289239541857149E-4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-6.9897699393602811E-2</v>
      </c>
      <c r="BZ35">
        <f t="shared" si="20"/>
        <v>48</v>
      </c>
      <c r="CA35">
        <f t="shared" si="21"/>
        <v>3</v>
      </c>
      <c r="CB35">
        <f t="shared" si="22"/>
        <v>7.9999999999999988E-2</v>
      </c>
      <c r="CC35">
        <f t="shared" si="23"/>
        <v>0</v>
      </c>
      <c r="CD35">
        <f t="shared" si="24"/>
        <v>0</v>
      </c>
      <c r="CE35">
        <f t="shared" si="25"/>
        <v>1</v>
      </c>
      <c r="CF35">
        <f t="shared" si="26"/>
        <v>0</v>
      </c>
      <c r="CG35">
        <f t="shared" si="27"/>
        <v>0</v>
      </c>
      <c r="CI35">
        <f t="shared" si="28"/>
        <v>0</v>
      </c>
      <c r="CJ35">
        <f t="shared" si="29"/>
        <v>0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19.657</v>
      </c>
      <c r="C36">
        <f>VLOOKUP(CONCATENATE($A36,"_",C$4),assets_m6!$A:$D,4,FALSE)</f>
        <v>19.706</v>
      </c>
      <c r="D36">
        <f>VLOOKUP(CONCATENATE($A36,"_",D$4),assets_m6!$A:$D,4,FALSE)</f>
        <v>19.675999999999998</v>
      </c>
      <c r="E36">
        <f>VLOOKUP(CONCATENATE($A36,"_",E$4),assets_m6!$A:$D,4,FALSE)</f>
        <v>19.478999999999999</v>
      </c>
      <c r="F36">
        <f>VLOOKUP(CONCATENATE($A36,"_",F$4),assets_m6!$A:$D,4,FALSE)</f>
        <v>19.251999999999999</v>
      </c>
      <c r="G36">
        <f>VLOOKUP(CONCATENATE($A36,"_",G$4),assets_m6!$A:$D,4,FALSE)</f>
        <v>19.055</v>
      </c>
      <c r="H36">
        <f>VLOOKUP(CONCATENATE($A36,"_",H$4),assets_m6!$A:$D,4,FALSE)</f>
        <v>18.907</v>
      </c>
      <c r="I36">
        <f>VLOOKUP(CONCATENATE($A36,"_",I$4),assets_m6!$A:$D,4,FALSE)</f>
        <v>18.611000000000001</v>
      </c>
      <c r="J36">
        <f>VLOOKUP(CONCATENATE($A36,"_",J$4),assets_m6!$A:$D,4,FALSE)</f>
        <v>18.413</v>
      </c>
      <c r="K36">
        <f>VLOOKUP(CONCATENATE($A36,"_",K$4),assets_m6!$A:$D,4,FALSE)</f>
        <v>17.998999999999999</v>
      </c>
      <c r="L36">
        <f>VLOOKUP(CONCATENATE($A36,"_",L$4),assets_m6!$A:$D,4,FALSE)</f>
        <v>17.998999999999999</v>
      </c>
      <c r="M36">
        <f>VLOOKUP(CONCATENATE($A36,"_",M$4),assets_m6!$A:$D,4,FALSE)</f>
        <v>18.265000000000001</v>
      </c>
      <c r="N36">
        <f>VLOOKUP(CONCATENATE($A36,"_",N$4),assets_m6!$A:$D,4,FALSE)</f>
        <v>18.62</v>
      </c>
      <c r="O36">
        <f>VLOOKUP(CONCATENATE($A36,"_",O$4),assets_m6!$A:$D,4,FALSE)</f>
        <v>18.867000000000001</v>
      </c>
      <c r="P36">
        <f>VLOOKUP(CONCATENATE($A36,"_",P$4),assets_m6!$A:$D,4,FALSE)</f>
        <v>18.768000000000001</v>
      </c>
      <c r="Q36">
        <f>VLOOKUP(CONCATENATE($A36,"_",Q$4),assets_m6!$A:$D,4,FALSE)</f>
        <v>18.561</v>
      </c>
      <c r="R36">
        <f>VLOOKUP(CONCATENATE($A36,"_",R$4),assets_m6!$A:$D,4,FALSE)</f>
        <v>18.265000000000001</v>
      </c>
      <c r="S36">
        <f>VLOOKUP(CONCATENATE($A36,"_",S$4),assets_m6!$A:$D,4,FALSE)</f>
        <v>18.068000000000001</v>
      </c>
      <c r="T36">
        <f>VLOOKUP(CONCATENATE($A36,"_",T$4),assets_m6!$A:$D,4,FALSE)</f>
        <v>17.91</v>
      </c>
      <c r="U36">
        <f>VLOOKUP(CONCATENATE($A36,"_",U$4),assets_m6!$A:$D,4,FALSE)</f>
        <v>17.969000000000001</v>
      </c>
      <c r="V36">
        <f>VLOOKUP(CONCATENATE($A36,"_",V$4),assets_m6!$A:$D,4,FALSE)</f>
        <v>17.504999999999999</v>
      </c>
      <c r="X36" t="str">
        <f t="shared" si="16"/>
        <v>EWH</v>
      </c>
      <c r="Y36">
        <f t="shared" si="16"/>
        <v>19.657</v>
      </c>
      <c r="Z36">
        <f t="shared" si="33"/>
        <v>19.706</v>
      </c>
      <c r="AA36">
        <f t="shared" si="33"/>
        <v>19.675999999999998</v>
      </c>
      <c r="AB36">
        <f t="shared" si="33"/>
        <v>19.478999999999999</v>
      </c>
      <c r="AC36">
        <f t="shared" si="33"/>
        <v>19.251999999999999</v>
      </c>
      <c r="AD36">
        <f t="shared" si="33"/>
        <v>19.055</v>
      </c>
      <c r="AE36">
        <f t="shared" si="33"/>
        <v>18.907</v>
      </c>
      <c r="AF36">
        <f t="shared" si="33"/>
        <v>18.611000000000001</v>
      </c>
      <c r="AG36">
        <f t="shared" si="33"/>
        <v>18.413</v>
      </c>
      <c r="AH36">
        <f t="shared" si="33"/>
        <v>17.998999999999999</v>
      </c>
      <c r="AI36">
        <f t="shared" si="33"/>
        <v>17.998999999999999</v>
      </c>
      <c r="AJ36">
        <f t="shared" si="33"/>
        <v>18.265000000000001</v>
      </c>
      <c r="AK36">
        <f t="shared" si="33"/>
        <v>18.62</v>
      </c>
      <c r="AL36">
        <f t="shared" si="33"/>
        <v>18.867000000000001</v>
      </c>
      <c r="AM36">
        <f t="shared" si="33"/>
        <v>18.768000000000001</v>
      </c>
      <c r="AN36">
        <f t="shared" si="33"/>
        <v>18.561</v>
      </c>
      <c r="AO36">
        <f t="shared" si="31"/>
        <v>18.265000000000001</v>
      </c>
      <c r="AP36">
        <f t="shared" si="11"/>
        <v>18.068000000000001</v>
      </c>
      <c r="AQ36">
        <f t="shared" si="11"/>
        <v>17.91</v>
      </c>
      <c r="AR36">
        <f t="shared" si="11"/>
        <v>17.969000000000001</v>
      </c>
      <c r="AS36">
        <f t="shared" si="11"/>
        <v>17.504999999999999</v>
      </c>
      <c r="AU36" t="s">
        <v>45</v>
      </c>
      <c r="AV36">
        <f t="shared" ref="AV36:BK51" si="34">$BW36*(Z36-Y36)/Y36</f>
        <v>2.4927506740601053E-5</v>
      </c>
      <c r="AW36">
        <f t="shared" si="34"/>
        <v>-1.5223789708718733E-5</v>
      </c>
      <c r="AX36">
        <f t="shared" si="34"/>
        <v>-1.0012197601138402E-4</v>
      </c>
      <c r="AY36">
        <f t="shared" si="34"/>
        <v>-1.1653575645567038E-4</v>
      </c>
      <c r="AZ36">
        <f t="shared" si="34"/>
        <v>-1.0232703095782215E-4</v>
      </c>
      <c r="BA36">
        <f t="shared" si="34"/>
        <v>-7.7669902912621194E-5</v>
      </c>
      <c r="BB36">
        <f t="shared" si="34"/>
        <v>-1.5655577299412884E-4</v>
      </c>
      <c r="BC36">
        <f t="shared" si="34"/>
        <v>-1.0638869485787996E-4</v>
      </c>
      <c r="BD36">
        <f t="shared" si="34"/>
        <v>-2.2484114484331804E-4</v>
      </c>
      <c r="BE36">
        <f t="shared" si="34"/>
        <v>0</v>
      </c>
      <c r="BF36">
        <f t="shared" si="34"/>
        <v>1.4778598811045158E-4</v>
      </c>
      <c r="BG36">
        <f t="shared" si="34"/>
        <v>1.9436079934300599E-4</v>
      </c>
      <c r="BH36">
        <f t="shared" si="34"/>
        <v>1.3265306122448974E-4</v>
      </c>
      <c r="BI36">
        <f t="shared" si="34"/>
        <v>-5.2472571155986745E-5</v>
      </c>
      <c r="BJ36">
        <f t="shared" si="34"/>
        <v>-1.1029411764705922E-4</v>
      </c>
      <c r="BK36">
        <f t="shared" si="34"/>
        <v>-1.5947416626259329E-4</v>
      </c>
      <c r="BL36">
        <f t="shared" si="32"/>
        <v>-1.0785655625513231E-4</v>
      </c>
      <c r="BM36">
        <f t="shared" si="13"/>
        <v>-8.7447420854550175E-5</v>
      </c>
      <c r="BN36">
        <f t="shared" si="13"/>
        <v>3.2942490228922978E-5</v>
      </c>
      <c r="BO36">
        <f t="shared" si="13"/>
        <v>-2.5822249429573272E-4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-0.10947753980770214</v>
      </c>
      <c r="BZ36">
        <f t="shared" si="20"/>
        <v>23</v>
      </c>
      <c r="CA36">
        <f t="shared" si="21"/>
        <v>2</v>
      </c>
      <c r="CB36">
        <f t="shared" si="22"/>
        <v>0.11999999999999997</v>
      </c>
      <c r="CC36">
        <f t="shared" si="23"/>
        <v>0</v>
      </c>
      <c r="CD36">
        <f t="shared" si="24"/>
        <v>1</v>
      </c>
      <c r="CE36">
        <f t="shared" si="25"/>
        <v>0</v>
      </c>
      <c r="CF36">
        <f t="shared" si="26"/>
        <v>0</v>
      </c>
      <c r="CG36">
        <f t="shared" si="27"/>
        <v>0</v>
      </c>
      <c r="CI36">
        <f t="shared" si="28"/>
        <v>0</v>
      </c>
      <c r="CJ36">
        <f t="shared" si="29"/>
        <v>1</v>
      </c>
      <c r="CK36">
        <f t="shared" si="29"/>
        <v>1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51.514000000000003</v>
      </c>
      <c r="C37">
        <f>VLOOKUP(CONCATENATE($A37,"_",C$4),assets_m6!$A:$D,4,FALSE)</f>
        <v>51.683999999999997</v>
      </c>
      <c r="D37">
        <f>VLOOKUP(CONCATENATE($A37,"_",D$4),assets_m6!$A:$D,4,FALSE)</f>
        <v>51.145000000000003</v>
      </c>
      <c r="E37">
        <f>VLOOKUP(CONCATENATE($A37,"_",E$4),assets_m6!$A:$D,4,FALSE)</f>
        <v>50.555999999999997</v>
      </c>
      <c r="F37">
        <f>VLOOKUP(CONCATENATE($A37,"_",F$4),assets_m6!$A:$D,4,FALSE)</f>
        <v>50.954999999999998</v>
      </c>
      <c r="G37">
        <f>VLOOKUP(CONCATENATE($A37,"_",G$4),assets_m6!$A:$D,4,FALSE)</f>
        <v>49.927</v>
      </c>
      <c r="H37">
        <f>VLOOKUP(CONCATENATE($A37,"_",H$4),assets_m6!$A:$D,4,FALSE)</f>
        <v>49.119</v>
      </c>
      <c r="I37">
        <f>VLOOKUP(CONCATENATE($A37,"_",I$4),assets_m6!$A:$D,4,FALSE)</f>
        <v>48.71</v>
      </c>
      <c r="J37">
        <f>VLOOKUP(CONCATENATE($A37,"_",J$4),assets_m6!$A:$D,4,FALSE)</f>
        <v>49.628</v>
      </c>
      <c r="K37">
        <f>VLOOKUP(CONCATENATE($A37,"_",K$4),assets_m6!$A:$D,4,FALSE)</f>
        <v>49.149000000000001</v>
      </c>
      <c r="L37">
        <f>VLOOKUP(CONCATENATE($A37,"_",L$4),assets_m6!$A:$D,4,FALSE)</f>
        <v>48.74</v>
      </c>
      <c r="M37">
        <f>VLOOKUP(CONCATENATE($A37,"_",M$4),assets_m6!$A:$D,4,FALSE)</f>
        <v>49.618000000000002</v>
      </c>
      <c r="N37">
        <f>VLOOKUP(CONCATENATE($A37,"_",N$4),assets_m6!$A:$D,4,FALSE)</f>
        <v>51.204999999999998</v>
      </c>
      <c r="O37">
        <f>VLOOKUP(CONCATENATE($A37,"_",O$4),assets_m6!$A:$D,4,FALSE)</f>
        <v>50.665999999999997</v>
      </c>
      <c r="P37">
        <f>VLOOKUP(CONCATENATE($A37,"_",P$4),assets_m6!$A:$D,4,FALSE)</f>
        <v>50.207000000000001</v>
      </c>
      <c r="Q37">
        <f>VLOOKUP(CONCATENATE($A37,"_",Q$4),assets_m6!$A:$D,4,FALSE)</f>
        <v>49.698</v>
      </c>
      <c r="R37">
        <f>VLOOKUP(CONCATENATE($A37,"_",R$4),assets_m6!$A:$D,4,FALSE)</f>
        <v>49.497999999999998</v>
      </c>
      <c r="S37">
        <f>VLOOKUP(CONCATENATE($A37,"_",S$4),assets_m6!$A:$D,4,FALSE)</f>
        <v>48.99</v>
      </c>
      <c r="T37">
        <f>VLOOKUP(CONCATENATE($A37,"_",T$4),assets_m6!$A:$D,4,FALSE)</f>
        <v>48.63</v>
      </c>
      <c r="U37">
        <f>VLOOKUP(CONCATENATE($A37,"_",U$4),assets_m6!$A:$D,4,FALSE)</f>
        <v>49.058999999999997</v>
      </c>
      <c r="V37">
        <f>VLOOKUP(CONCATENATE($A37,"_",V$4),assets_m6!$A:$D,4,FALSE)</f>
        <v>48.350999999999999</v>
      </c>
      <c r="X37" t="str">
        <f t="shared" si="16"/>
        <v>EWJ</v>
      </c>
      <c r="Y37">
        <f t="shared" si="16"/>
        <v>51.514000000000003</v>
      </c>
      <c r="Z37">
        <f t="shared" si="33"/>
        <v>51.683999999999997</v>
      </c>
      <c r="AA37">
        <f t="shared" si="33"/>
        <v>51.145000000000003</v>
      </c>
      <c r="AB37">
        <f t="shared" si="33"/>
        <v>50.555999999999997</v>
      </c>
      <c r="AC37">
        <f t="shared" si="33"/>
        <v>50.954999999999998</v>
      </c>
      <c r="AD37">
        <f t="shared" si="33"/>
        <v>49.927</v>
      </c>
      <c r="AE37">
        <f t="shared" si="33"/>
        <v>49.119</v>
      </c>
      <c r="AF37">
        <f t="shared" si="33"/>
        <v>48.71</v>
      </c>
      <c r="AG37">
        <f t="shared" si="33"/>
        <v>49.628</v>
      </c>
      <c r="AH37">
        <f t="shared" si="33"/>
        <v>49.149000000000001</v>
      </c>
      <c r="AI37">
        <f t="shared" si="33"/>
        <v>48.74</v>
      </c>
      <c r="AJ37">
        <f t="shared" si="33"/>
        <v>49.618000000000002</v>
      </c>
      <c r="AK37">
        <f t="shared" si="33"/>
        <v>51.204999999999998</v>
      </c>
      <c r="AL37">
        <f t="shared" si="33"/>
        <v>50.665999999999997</v>
      </c>
      <c r="AM37">
        <f t="shared" si="33"/>
        <v>50.207000000000001</v>
      </c>
      <c r="AN37">
        <f t="shared" si="33"/>
        <v>49.698</v>
      </c>
      <c r="AO37">
        <f t="shared" si="31"/>
        <v>49.497999999999998</v>
      </c>
      <c r="AP37">
        <f t="shared" si="31"/>
        <v>48.99</v>
      </c>
      <c r="AQ37">
        <f t="shared" si="31"/>
        <v>48.63</v>
      </c>
      <c r="AR37">
        <f t="shared" si="31"/>
        <v>49.058999999999997</v>
      </c>
      <c r="AS37">
        <f t="shared" si="31"/>
        <v>48.350999999999999</v>
      </c>
      <c r="AU37" t="s">
        <v>47</v>
      </c>
      <c r="AV37">
        <f t="shared" si="34"/>
        <v>3.3000737663546724E-5</v>
      </c>
      <c r="AW37">
        <f t="shared" si="34"/>
        <v>-1.0428759383948502E-4</v>
      </c>
      <c r="AX37">
        <f t="shared" si="34"/>
        <v>-1.1516277250953284E-4</v>
      </c>
      <c r="AY37">
        <f t="shared" si="34"/>
        <v>7.8922383099928978E-5</v>
      </c>
      <c r="AZ37">
        <f t="shared" si="34"/>
        <v>-2.0174663919144317E-4</v>
      </c>
      <c r="BA37">
        <f t="shared" si="34"/>
        <v>-1.6183628097021649E-4</v>
      </c>
      <c r="BB37">
        <f t="shared" si="34"/>
        <v>-8.3267167491194634E-5</v>
      </c>
      <c r="BC37">
        <f t="shared" si="34"/>
        <v>1.8846232806405238E-4</v>
      </c>
      <c r="BD37">
        <f t="shared" si="34"/>
        <v>-9.6518094624002427E-5</v>
      </c>
      <c r="BE37">
        <f t="shared" si="34"/>
        <v>-8.3216342143278387E-5</v>
      </c>
      <c r="BF37">
        <f t="shared" si="34"/>
        <v>1.8013951579811245E-4</v>
      </c>
      <c r="BG37">
        <f t="shared" si="34"/>
        <v>3.1984360514329398E-4</v>
      </c>
      <c r="BH37">
        <f t="shared" si="34"/>
        <v>-1.0526315789473713E-4</v>
      </c>
      <c r="BI37">
        <f t="shared" si="34"/>
        <v>-9.0593297280226618E-5</v>
      </c>
      <c r="BJ37">
        <f t="shared" si="34"/>
        <v>-1.0138028561754343E-4</v>
      </c>
      <c r="BK37">
        <f t="shared" si="34"/>
        <v>-4.0243068131514923E-5</v>
      </c>
      <c r="BL37">
        <f t="shared" si="32"/>
        <v>-1.0263040930946616E-4</v>
      </c>
      <c r="BM37">
        <f t="shared" si="32"/>
        <v>-7.3484384568279121E-5</v>
      </c>
      <c r="BN37">
        <f t="shared" si="32"/>
        <v>8.8217149907463476E-5</v>
      </c>
      <c r="BO37">
        <f t="shared" si="32"/>
        <v>-1.4431602764018804E-4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-6.1400784252824546E-2</v>
      </c>
      <c r="BZ37">
        <f t="shared" si="20"/>
        <v>55</v>
      </c>
      <c r="CA37">
        <f t="shared" si="21"/>
        <v>3</v>
      </c>
      <c r="CB37">
        <f t="shared" si="22"/>
        <v>7.9999999999999988E-2</v>
      </c>
      <c r="CC37">
        <f t="shared" si="23"/>
        <v>0</v>
      </c>
      <c r="CD37">
        <f t="shared" si="24"/>
        <v>0</v>
      </c>
      <c r="CE37">
        <f t="shared" si="25"/>
        <v>1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40.1</v>
      </c>
      <c r="C38">
        <f>VLOOKUP(CONCATENATE($A38,"_",C$4),assets_m6!$A:$D,4,FALSE)</f>
        <v>40.06</v>
      </c>
      <c r="D38">
        <f>VLOOKUP(CONCATENATE($A38,"_",D$4),assets_m6!$A:$D,4,FALSE)</f>
        <v>39.44</v>
      </c>
      <c r="E38">
        <f>VLOOKUP(CONCATENATE($A38,"_",E$4),assets_m6!$A:$D,4,FALSE)</f>
        <v>38.89</v>
      </c>
      <c r="F38">
        <f>VLOOKUP(CONCATENATE($A38,"_",F$4),assets_m6!$A:$D,4,FALSE)</f>
        <v>38.42</v>
      </c>
      <c r="G38">
        <f>VLOOKUP(CONCATENATE($A38,"_",G$4),assets_m6!$A:$D,4,FALSE)</f>
        <v>37.659999999999997</v>
      </c>
      <c r="H38">
        <f>VLOOKUP(CONCATENATE($A38,"_",H$4),assets_m6!$A:$D,4,FALSE)</f>
        <v>36.97</v>
      </c>
      <c r="I38">
        <f>VLOOKUP(CONCATENATE($A38,"_",I$4),assets_m6!$A:$D,4,FALSE)</f>
        <v>36.93</v>
      </c>
      <c r="J38">
        <f>VLOOKUP(CONCATENATE($A38,"_",J$4),assets_m6!$A:$D,4,FALSE)</f>
        <v>38.119999999999997</v>
      </c>
      <c r="K38">
        <f>VLOOKUP(CONCATENATE($A38,"_",K$4),assets_m6!$A:$D,4,FALSE)</f>
        <v>37.61</v>
      </c>
      <c r="L38">
        <f>VLOOKUP(CONCATENATE($A38,"_",L$4),assets_m6!$A:$D,4,FALSE)</f>
        <v>37.450000000000003</v>
      </c>
      <c r="M38">
        <f>VLOOKUP(CONCATENATE($A38,"_",M$4),assets_m6!$A:$D,4,FALSE)</f>
        <v>37.58</v>
      </c>
      <c r="N38">
        <f>VLOOKUP(CONCATENATE($A38,"_",N$4),assets_m6!$A:$D,4,FALSE)</f>
        <v>39.26</v>
      </c>
      <c r="O38">
        <f>VLOOKUP(CONCATENATE($A38,"_",O$4),assets_m6!$A:$D,4,FALSE)</f>
        <v>38.79</v>
      </c>
      <c r="P38">
        <f>VLOOKUP(CONCATENATE($A38,"_",P$4),assets_m6!$A:$D,4,FALSE)</f>
        <v>37.99</v>
      </c>
      <c r="Q38">
        <f>VLOOKUP(CONCATENATE($A38,"_",Q$4),assets_m6!$A:$D,4,FALSE)</f>
        <v>37.54</v>
      </c>
      <c r="R38">
        <f>VLOOKUP(CONCATENATE($A38,"_",R$4),assets_m6!$A:$D,4,FALSE)</f>
        <v>37.200000000000003</v>
      </c>
      <c r="S38">
        <f>VLOOKUP(CONCATENATE($A38,"_",S$4),assets_m6!$A:$D,4,FALSE)</f>
        <v>36.99</v>
      </c>
      <c r="T38">
        <f>VLOOKUP(CONCATENATE($A38,"_",T$4),assets_m6!$A:$D,4,FALSE)</f>
        <v>36.909999999999997</v>
      </c>
      <c r="U38">
        <f>VLOOKUP(CONCATENATE($A38,"_",U$4),assets_m6!$A:$D,4,FALSE)</f>
        <v>37.32</v>
      </c>
      <c r="V38">
        <f>VLOOKUP(CONCATENATE($A38,"_",V$4),assets_m6!$A:$D,4,FALSE)</f>
        <v>37.049999999999997</v>
      </c>
      <c r="X38" t="str">
        <f t="shared" si="16"/>
        <v>EWL</v>
      </c>
      <c r="Y38">
        <f t="shared" si="16"/>
        <v>40.1</v>
      </c>
      <c r="Z38">
        <f t="shared" ref="Z38:AO54" si="36">IFERROR(C38,Y38)</f>
        <v>40.06</v>
      </c>
      <c r="AA38">
        <f t="shared" si="36"/>
        <v>39.44</v>
      </c>
      <c r="AB38">
        <f t="shared" si="36"/>
        <v>38.89</v>
      </c>
      <c r="AC38">
        <f t="shared" si="36"/>
        <v>38.42</v>
      </c>
      <c r="AD38">
        <f t="shared" si="36"/>
        <v>37.659999999999997</v>
      </c>
      <c r="AE38">
        <f t="shared" si="36"/>
        <v>36.97</v>
      </c>
      <c r="AF38">
        <f t="shared" si="36"/>
        <v>36.93</v>
      </c>
      <c r="AG38">
        <f t="shared" si="36"/>
        <v>38.119999999999997</v>
      </c>
      <c r="AH38">
        <f t="shared" si="36"/>
        <v>37.61</v>
      </c>
      <c r="AI38">
        <f t="shared" si="36"/>
        <v>37.450000000000003</v>
      </c>
      <c r="AJ38">
        <f t="shared" si="36"/>
        <v>37.58</v>
      </c>
      <c r="AK38">
        <f t="shared" si="36"/>
        <v>39.26</v>
      </c>
      <c r="AL38">
        <f t="shared" si="36"/>
        <v>38.79</v>
      </c>
      <c r="AM38">
        <f t="shared" si="36"/>
        <v>37.99</v>
      </c>
      <c r="AN38">
        <f t="shared" si="36"/>
        <v>37.54</v>
      </c>
      <c r="AO38">
        <f t="shared" si="31"/>
        <v>37.200000000000003</v>
      </c>
      <c r="AP38">
        <f t="shared" si="31"/>
        <v>36.99</v>
      </c>
      <c r="AQ38">
        <f t="shared" si="31"/>
        <v>36.909999999999997</v>
      </c>
      <c r="AR38">
        <f t="shared" si="31"/>
        <v>37.32</v>
      </c>
      <c r="AS38">
        <f t="shared" si="31"/>
        <v>37.049999999999997</v>
      </c>
      <c r="AU38" t="s">
        <v>49</v>
      </c>
      <c r="AV38">
        <f t="shared" si="34"/>
        <v>-9.9750623441394388E-6</v>
      </c>
      <c r="AW38">
        <f t="shared" si="34"/>
        <v>-1.5476784822765965E-4</v>
      </c>
      <c r="AX38">
        <f t="shared" si="34"/>
        <v>-1.394523326572001E-4</v>
      </c>
      <c r="AY38">
        <f t="shared" si="34"/>
        <v>-1.2085368989457416E-4</v>
      </c>
      <c r="AZ38">
        <f t="shared" si="34"/>
        <v>-1.9781363872982955E-4</v>
      </c>
      <c r="BA38">
        <f t="shared" si="34"/>
        <v>-1.8321826872012687E-4</v>
      </c>
      <c r="BB38">
        <f t="shared" si="34"/>
        <v>-1.0819583446037098E-5</v>
      </c>
      <c r="BC38">
        <f t="shared" si="34"/>
        <v>3.2223124830760839E-4</v>
      </c>
      <c r="BD38">
        <f t="shared" si="34"/>
        <v>-1.3378803777544545E-4</v>
      </c>
      <c r="BE38">
        <f t="shared" si="34"/>
        <v>-4.2541877160328799E-5</v>
      </c>
      <c r="BF38">
        <f t="shared" si="34"/>
        <v>3.4712950600799854E-5</v>
      </c>
      <c r="BG38">
        <f t="shared" si="34"/>
        <v>4.4704630122405534E-4</v>
      </c>
      <c r="BH38">
        <f t="shared" si="34"/>
        <v>-1.1971472236372872E-4</v>
      </c>
      <c r="BI38">
        <f t="shared" si="34"/>
        <v>-2.062387213199271E-4</v>
      </c>
      <c r="BJ38">
        <f t="shared" si="34"/>
        <v>-1.1845222426954536E-4</v>
      </c>
      <c r="BK38">
        <f t="shared" si="34"/>
        <v>-9.0570058604154578E-5</v>
      </c>
      <c r="BL38">
        <f t="shared" si="32"/>
        <v>-5.6451612903226034E-5</v>
      </c>
      <c r="BM38">
        <f t="shared" si="32"/>
        <v>-2.1627466882942793E-5</v>
      </c>
      <c r="BN38">
        <f t="shared" si="32"/>
        <v>1.1108100785695035E-4</v>
      </c>
      <c r="BO38">
        <f t="shared" si="32"/>
        <v>-7.2347266881029785E-5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-7.6059850374064944E-2</v>
      </c>
      <c r="BZ38">
        <f t="shared" si="20"/>
        <v>42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29.263000000000002</v>
      </c>
      <c r="C39">
        <f>VLOOKUP(CONCATENATE($A39,"_",C$4),assets_m6!$A:$D,4,FALSE)</f>
        <v>29.303000000000001</v>
      </c>
      <c r="D39">
        <f>VLOOKUP(CONCATENATE($A39,"_",D$4),assets_m6!$A:$D,4,FALSE)</f>
        <v>28.556000000000001</v>
      </c>
      <c r="E39">
        <f>VLOOKUP(CONCATENATE($A39,"_",E$4),assets_m6!$A:$D,4,FALSE)</f>
        <v>28.157</v>
      </c>
      <c r="F39">
        <f>VLOOKUP(CONCATENATE($A39,"_",F$4),assets_m6!$A:$D,4,FALSE)</f>
        <v>28.018000000000001</v>
      </c>
      <c r="G39">
        <f>VLOOKUP(CONCATENATE($A39,"_",G$4),assets_m6!$A:$D,4,FALSE)</f>
        <v>26.902000000000001</v>
      </c>
      <c r="H39">
        <f>VLOOKUP(CONCATENATE($A39,"_",H$4),assets_m6!$A:$D,4,FALSE)</f>
        <v>26.523</v>
      </c>
      <c r="I39">
        <f>VLOOKUP(CONCATENATE($A39,"_",I$4),assets_m6!$A:$D,4,FALSE)</f>
        <v>26.393999999999998</v>
      </c>
      <c r="J39">
        <f>VLOOKUP(CONCATENATE($A39,"_",J$4),assets_m6!$A:$D,4,FALSE)</f>
        <v>27.081</v>
      </c>
      <c r="K39">
        <f>VLOOKUP(CONCATENATE($A39,"_",K$4),assets_m6!$A:$D,4,FALSE)</f>
        <v>26.692</v>
      </c>
      <c r="L39">
        <f>VLOOKUP(CONCATENATE($A39,"_",L$4),assets_m6!$A:$D,4,FALSE)</f>
        <v>26.702000000000002</v>
      </c>
      <c r="M39">
        <f>VLOOKUP(CONCATENATE($A39,"_",M$4),assets_m6!$A:$D,4,FALSE)</f>
        <v>27.3</v>
      </c>
      <c r="N39">
        <f>VLOOKUP(CONCATENATE($A39,"_",N$4),assets_m6!$A:$D,4,FALSE)</f>
        <v>28.805</v>
      </c>
      <c r="O39">
        <f>VLOOKUP(CONCATENATE($A39,"_",O$4),assets_m6!$A:$D,4,FALSE)</f>
        <v>28.436</v>
      </c>
      <c r="P39">
        <f>VLOOKUP(CONCATENATE($A39,"_",P$4),assets_m6!$A:$D,4,FALSE)</f>
        <v>27.777999999999999</v>
      </c>
      <c r="Q39">
        <f>VLOOKUP(CONCATENATE($A39,"_",Q$4),assets_m6!$A:$D,4,FALSE)</f>
        <v>27.26</v>
      </c>
      <c r="R39">
        <f>VLOOKUP(CONCATENATE($A39,"_",R$4),assets_m6!$A:$D,4,FALSE)</f>
        <v>27.151</v>
      </c>
      <c r="S39">
        <f>VLOOKUP(CONCATENATE($A39,"_",S$4),assets_m6!$A:$D,4,FALSE)</f>
        <v>26.962</v>
      </c>
      <c r="T39">
        <f>VLOOKUP(CONCATENATE($A39,"_",T$4),assets_m6!$A:$D,4,FALSE)</f>
        <v>26.942</v>
      </c>
      <c r="U39">
        <f>VLOOKUP(CONCATENATE($A39,"_",U$4),assets_m6!$A:$D,4,FALSE)</f>
        <v>27.719000000000001</v>
      </c>
      <c r="V39">
        <f>VLOOKUP(CONCATENATE($A39,"_",V$4),assets_m6!$A:$D,4,FALSE)</f>
        <v>27.42</v>
      </c>
      <c r="X39" t="str">
        <f t="shared" si="16"/>
        <v>EWQ</v>
      </c>
      <c r="Y39">
        <f t="shared" si="16"/>
        <v>29.263000000000002</v>
      </c>
      <c r="Z39">
        <f t="shared" si="36"/>
        <v>29.303000000000001</v>
      </c>
      <c r="AA39">
        <f t="shared" si="36"/>
        <v>28.556000000000001</v>
      </c>
      <c r="AB39">
        <f t="shared" si="36"/>
        <v>28.157</v>
      </c>
      <c r="AC39">
        <f t="shared" si="36"/>
        <v>28.018000000000001</v>
      </c>
      <c r="AD39">
        <f t="shared" si="36"/>
        <v>26.902000000000001</v>
      </c>
      <c r="AE39">
        <f t="shared" si="36"/>
        <v>26.523</v>
      </c>
      <c r="AF39">
        <f t="shared" si="36"/>
        <v>26.393999999999998</v>
      </c>
      <c r="AG39">
        <f t="shared" si="36"/>
        <v>27.081</v>
      </c>
      <c r="AH39">
        <f t="shared" si="36"/>
        <v>26.692</v>
      </c>
      <c r="AI39">
        <f t="shared" si="36"/>
        <v>26.702000000000002</v>
      </c>
      <c r="AJ39">
        <f t="shared" si="36"/>
        <v>27.3</v>
      </c>
      <c r="AK39">
        <f t="shared" si="36"/>
        <v>28.805</v>
      </c>
      <c r="AL39">
        <f t="shared" si="36"/>
        <v>28.436</v>
      </c>
      <c r="AM39">
        <f t="shared" si="36"/>
        <v>27.777999999999999</v>
      </c>
      <c r="AN39">
        <f t="shared" si="36"/>
        <v>27.26</v>
      </c>
      <c r="AO39">
        <f t="shared" si="31"/>
        <v>27.151</v>
      </c>
      <c r="AP39">
        <f t="shared" si="31"/>
        <v>26.962</v>
      </c>
      <c r="AQ39">
        <f t="shared" si="31"/>
        <v>26.942</v>
      </c>
      <c r="AR39">
        <f t="shared" si="31"/>
        <v>27.719000000000001</v>
      </c>
      <c r="AS39">
        <f t="shared" si="31"/>
        <v>27.42</v>
      </c>
      <c r="AU39" t="s">
        <v>67</v>
      </c>
      <c r="AV39">
        <f t="shared" si="34"/>
        <v>1.3669138502545586E-5</v>
      </c>
      <c r="AW39">
        <f t="shared" si="34"/>
        <v>-2.5492270415998356E-4</v>
      </c>
      <c r="AX39">
        <f t="shared" si="34"/>
        <v>-1.3972545174394205E-4</v>
      </c>
      <c r="AY39">
        <f t="shared" si="34"/>
        <v>-4.9366054622296176E-5</v>
      </c>
      <c r="AZ39">
        <f t="shared" si="34"/>
        <v>-3.9831536869155531E-4</v>
      </c>
      <c r="BA39">
        <f t="shared" si="34"/>
        <v>-1.4088171883131414E-4</v>
      </c>
      <c r="BB39">
        <f t="shared" si="34"/>
        <v>-4.8637032009954131E-5</v>
      </c>
      <c r="BC39">
        <f t="shared" si="34"/>
        <v>2.6028642873380359E-4</v>
      </c>
      <c r="BD39">
        <f t="shared" si="34"/>
        <v>-1.4364314464015339E-4</v>
      </c>
      <c r="BE39">
        <f t="shared" si="34"/>
        <v>3.746440881163481E-6</v>
      </c>
      <c r="BF39">
        <f t="shared" si="34"/>
        <v>2.2395326192794506E-4</v>
      </c>
      <c r="BG39">
        <f t="shared" si="34"/>
        <v>5.5128205128205092E-4</v>
      </c>
      <c r="BH39">
        <f t="shared" si="34"/>
        <v>-1.2810275993751079E-4</v>
      </c>
      <c r="BI39">
        <f t="shared" si="34"/>
        <v>-2.313968209312144E-4</v>
      </c>
      <c r="BJ39">
        <f t="shared" si="34"/>
        <v>-1.8647850817193358E-4</v>
      </c>
      <c r="BK39">
        <f t="shared" si="34"/>
        <v>-3.9985326485693967E-5</v>
      </c>
      <c r="BL39">
        <f t="shared" si="32"/>
        <v>-6.9610695738646849E-5</v>
      </c>
      <c r="BM39">
        <f t="shared" si="32"/>
        <v>-7.4178473407015709E-6</v>
      </c>
      <c r="BN39">
        <f t="shared" si="32"/>
        <v>2.8839729789919123E-4</v>
      </c>
      <c r="BO39">
        <f t="shared" si="32"/>
        <v>-1.0786824921533946E-4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-6.2980555650480122E-2</v>
      </c>
      <c r="BZ39">
        <f t="shared" si="20"/>
        <v>53</v>
      </c>
      <c r="CA39">
        <f t="shared" si="21"/>
        <v>3</v>
      </c>
      <c r="CB39">
        <f t="shared" si="22"/>
        <v>7.9999999999999988E-2</v>
      </c>
      <c r="CC39">
        <f t="shared" si="23"/>
        <v>0</v>
      </c>
      <c r="CD39">
        <f t="shared" si="24"/>
        <v>0</v>
      </c>
      <c r="CE39">
        <f t="shared" si="25"/>
        <v>1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40.531999999999996</v>
      </c>
      <c r="C40">
        <f>VLOOKUP(CONCATENATE($A40,"_",C$4),assets_m6!$A:$D,4,FALSE)</f>
        <v>40.481999999999999</v>
      </c>
      <c r="D40">
        <f>VLOOKUP(CONCATENATE($A40,"_",D$4),assets_m6!$A:$D,4,FALSE)</f>
        <v>40.235999999999997</v>
      </c>
      <c r="E40">
        <f>VLOOKUP(CONCATENATE($A40,"_",E$4),assets_m6!$A:$D,4,FALSE)</f>
        <v>39.701000000000001</v>
      </c>
      <c r="F40">
        <f>VLOOKUP(CONCATENATE($A40,"_",F$4),assets_m6!$A:$D,4,FALSE)</f>
        <v>39.225999999999999</v>
      </c>
      <c r="G40">
        <f>VLOOKUP(CONCATENATE($A40,"_",G$4),assets_m6!$A:$D,4,FALSE)</f>
        <v>38.218000000000004</v>
      </c>
      <c r="H40">
        <f>VLOOKUP(CONCATENATE($A40,"_",H$4),assets_m6!$A:$D,4,FALSE)</f>
        <v>37.835999999999999</v>
      </c>
      <c r="I40">
        <f>VLOOKUP(CONCATENATE($A40,"_",I$4),assets_m6!$A:$D,4,FALSE)</f>
        <v>37.895000000000003</v>
      </c>
      <c r="J40">
        <f>VLOOKUP(CONCATENATE($A40,"_",J$4),assets_m6!$A:$D,4,FALSE)</f>
        <v>37.674999999999997</v>
      </c>
      <c r="K40">
        <f>VLOOKUP(CONCATENATE($A40,"_",K$4),assets_m6!$A:$D,4,FALSE)</f>
        <v>36.844000000000001</v>
      </c>
      <c r="L40">
        <f>VLOOKUP(CONCATENATE($A40,"_",L$4),assets_m6!$A:$D,4,FALSE)</f>
        <v>36.546999999999997</v>
      </c>
      <c r="M40">
        <f>VLOOKUP(CONCATENATE($A40,"_",M$4),assets_m6!$A:$D,4,FALSE)</f>
        <v>36.970999999999997</v>
      </c>
      <c r="N40">
        <f>VLOOKUP(CONCATENATE($A40,"_",N$4),assets_m6!$A:$D,4,FALSE)</f>
        <v>38.209000000000003</v>
      </c>
      <c r="O40">
        <f>VLOOKUP(CONCATENATE($A40,"_",O$4),assets_m6!$A:$D,4,FALSE)</f>
        <v>38.344999999999999</v>
      </c>
      <c r="P40">
        <f>VLOOKUP(CONCATENATE($A40,"_",P$4),assets_m6!$A:$D,4,FALSE)</f>
        <v>38.124000000000002</v>
      </c>
      <c r="Q40">
        <f>VLOOKUP(CONCATENATE($A40,"_",Q$4),assets_m6!$A:$D,4,FALSE)</f>
        <v>36.929000000000002</v>
      </c>
      <c r="R40">
        <f>VLOOKUP(CONCATENATE($A40,"_",R$4),assets_m6!$A:$D,4,FALSE)</f>
        <v>36.225000000000001</v>
      </c>
      <c r="S40">
        <f>VLOOKUP(CONCATENATE($A40,"_",S$4),assets_m6!$A:$D,4,FALSE)</f>
        <v>35.707999999999998</v>
      </c>
      <c r="T40">
        <f>VLOOKUP(CONCATENATE($A40,"_",T$4),assets_m6!$A:$D,4,FALSE)</f>
        <v>35.911000000000001</v>
      </c>
      <c r="U40">
        <f>VLOOKUP(CONCATENATE($A40,"_",U$4),assets_m6!$A:$D,4,FALSE)</f>
        <v>36.267000000000003</v>
      </c>
      <c r="V40">
        <f>VLOOKUP(CONCATENATE($A40,"_",V$4),assets_m6!$A:$D,4,FALSE)</f>
        <v>35.317999999999998</v>
      </c>
      <c r="X40" t="str">
        <f t="shared" si="16"/>
        <v>EWT</v>
      </c>
      <c r="Y40">
        <f t="shared" si="16"/>
        <v>40.531999999999996</v>
      </c>
      <c r="Z40">
        <f t="shared" si="36"/>
        <v>40.481999999999999</v>
      </c>
      <c r="AA40">
        <f t="shared" si="36"/>
        <v>40.235999999999997</v>
      </c>
      <c r="AB40">
        <f t="shared" si="36"/>
        <v>39.701000000000001</v>
      </c>
      <c r="AC40">
        <f t="shared" si="36"/>
        <v>39.225999999999999</v>
      </c>
      <c r="AD40">
        <f t="shared" si="36"/>
        <v>38.218000000000004</v>
      </c>
      <c r="AE40">
        <f t="shared" si="36"/>
        <v>37.835999999999999</v>
      </c>
      <c r="AF40">
        <f t="shared" si="36"/>
        <v>37.895000000000003</v>
      </c>
      <c r="AG40">
        <f t="shared" si="36"/>
        <v>37.674999999999997</v>
      </c>
      <c r="AH40">
        <f t="shared" si="36"/>
        <v>36.844000000000001</v>
      </c>
      <c r="AI40">
        <f t="shared" si="36"/>
        <v>36.546999999999997</v>
      </c>
      <c r="AJ40">
        <f t="shared" si="36"/>
        <v>36.970999999999997</v>
      </c>
      <c r="AK40">
        <f t="shared" si="36"/>
        <v>38.209000000000003</v>
      </c>
      <c r="AL40">
        <f t="shared" si="36"/>
        <v>38.344999999999999</v>
      </c>
      <c r="AM40">
        <f t="shared" si="36"/>
        <v>38.124000000000002</v>
      </c>
      <c r="AN40">
        <f t="shared" si="36"/>
        <v>36.929000000000002</v>
      </c>
      <c r="AO40">
        <f t="shared" si="31"/>
        <v>36.225000000000001</v>
      </c>
      <c r="AP40">
        <f t="shared" si="31"/>
        <v>35.707999999999998</v>
      </c>
      <c r="AQ40">
        <f t="shared" si="31"/>
        <v>35.911000000000001</v>
      </c>
      <c r="AR40">
        <f t="shared" si="31"/>
        <v>36.267000000000003</v>
      </c>
      <c r="AS40">
        <f t="shared" si="31"/>
        <v>35.317999999999998</v>
      </c>
      <c r="AU40" t="s">
        <v>68</v>
      </c>
      <c r="AV40">
        <f t="shared" si="34"/>
        <v>-1.2335932103029006E-5</v>
      </c>
      <c r="AW40">
        <f t="shared" si="34"/>
        <v>-6.0767748629020852E-5</v>
      </c>
      <c r="AX40">
        <f t="shared" si="34"/>
        <v>-1.3296550352917701E-4</v>
      </c>
      <c r="AY40">
        <f t="shared" si="34"/>
        <v>-1.1964434145235673E-4</v>
      </c>
      <c r="AZ40">
        <f t="shared" si="34"/>
        <v>-2.5697241625452391E-4</v>
      </c>
      <c r="BA40">
        <f t="shared" si="34"/>
        <v>-9.9952901774034482E-5</v>
      </c>
      <c r="BB40">
        <f t="shared" si="34"/>
        <v>1.5593614546993502E-5</v>
      </c>
      <c r="BC40">
        <f t="shared" si="34"/>
        <v>-5.80551523947766E-5</v>
      </c>
      <c r="BD40">
        <f t="shared" si="34"/>
        <v>-2.2057067020570564E-4</v>
      </c>
      <c r="BE40">
        <f t="shared" si="34"/>
        <v>-8.0610140049941414E-5</v>
      </c>
      <c r="BF40">
        <f t="shared" si="34"/>
        <v>1.1601499439078433E-4</v>
      </c>
      <c r="BG40">
        <f t="shared" si="34"/>
        <v>3.3485705012036644E-4</v>
      </c>
      <c r="BH40">
        <f t="shared" si="34"/>
        <v>3.5593708288621963E-5</v>
      </c>
      <c r="BI40">
        <f t="shared" si="34"/>
        <v>-5.7634632937800638E-5</v>
      </c>
      <c r="BJ40">
        <f t="shared" si="34"/>
        <v>-3.1345084461231775E-4</v>
      </c>
      <c r="BK40">
        <f t="shared" si="34"/>
        <v>-1.9063608546129074E-4</v>
      </c>
      <c r="BL40">
        <f t="shared" si="32"/>
        <v>-1.4271911663216093E-4</v>
      </c>
      <c r="BM40">
        <f t="shared" si="32"/>
        <v>5.6850005600986607E-5</v>
      </c>
      <c r="BN40">
        <f t="shared" si="32"/>
        <v>9.9133970092729712E-5</v>
      </c>
      <c r="BO40">
        <f t="shared" si="32"/>
        <v>-2.6167038905892552E-4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-0.12863909997039374</v>
      </c>
      <c r="BZ40">
        <f t="shared" si="20"/>
        <v>19</v>
      </c>
      <c r="CA40">
        <f t="shared" si="21"/>
        <v>1</v>
      </c>
      <c r="CB40">
        <f t="shared" si="22"/>
        <v>0.24</v>
      </c>
      <c r="CC40">
        <f t="shared" si="23"/>
        <v>1</v>
      </c>
      <c r="CD40">
        <f t="shared" si="24"/>
        <v>0</v>
      </c>
      <c r="CE40">
        <f t="shared" si="25"/>
        <v>0</v>
      </c>
      <c r="CF40">
        <f t="shared" si="26"/>
        <v>0</v>
      </c>
      <c r="CG40">
        <f t="shared" si="27"/>
        <v>0</v>
      </c>
      <c r="CI40">
        <f t="shared" si="28"/>
        <v>1</v>
      </c>
      <c r="CJ40">
        <f t="shared" si="29"/>
        <v>1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27.946999999999999</v>
      </c>
      <c r="C41">
        <f>VLOOKUP(CONCATENATE($A41,"_",C$4),assets_m6!$A:$D,4,FALSE)</f>
        <v>28.065000000000001</v>
      </c>
      <c r="D41">
        <f>VLOOKUP(CONCATENATE($A41,"_",D$4),assets_m6!$A:$D,4,FALSE)</f>
        <v>27.670999999999999</v>
      </c>
      <c r="E41">
        <f>VLOOKUP(CONCATENATE($A41,"_",E$4),assets_m6!$A:$D,4,FALSE)</f>
        <v>27.395</v>
      </c>
      <c r="F41">
        <f>VLOOKUP(CONCATENATE($A41,"_",F$4),assets_m6!$A:$D,4,FALSE)</f>
        <v>27.326000000000001</v>
      </c>
      <c r="G41">
        <f>VLOOKUP(CONCATENATE($A41,"_",G$4),assets_m6!$A:$D,4,FALSE)</f>
        <v>25.858000000000001</v>
      </c>
      <c r="H41">
        <f>VLOOKUP(CONCATENATE($A41,"_",H$4),assets_m6!$A:$D,4,FALSE)</f>
        <v>25.395</v>
      </c>
      <c r="I41">
        <f>VLOOKUP(CONCATENATE($A41,"_",I$4),assets_m6!$A:$D,4,FALSE)</f>
        <v>25.257000000000001</v>
      </c>
      <c r="J41">
        <f>VLOOKUP(CONCATENATE($A41,"_",J$4),assets_m6!$A:$D,4,FALSE)</f>
        <v>25.858000000000001</v>
      </c>
      <c r="K41">
        <f>VLOOKUP(CONCATENATE($A41,"_",K$4),assets_m6!$A:$D,4,FALSE)</f>
        <v>25.789000000000001</v>
      </c>
      <c r="L41">
        <f>VLOOKUP(CONCATENATE($A41,"_",L$4),assets_m6!$A:$D,4,FALSE)</f>
        <v>25.818999999999999</v>
      </c>
      <c r="M41">
        <f>VLOOKUP(CONCATENATE($A41,"_",M$4),assets_m6!$A:$D,4,FALSE)</f>
        <v>26.469000000000001</v>
      </c>
      <c r="N41">
        <f>VLOOKUP(CONCATENATE($A41,"_",N$4),assets_m6!$A:$D,4,FALSE)</f>
        <v>27.474</v>
      </c>
      <c r="O41">
        <f>VLOOKUP(CONCATENATE($A41,"_",O$4),assets_m6!$A:$D,4,FALSE)</f>
        <v>27.06</v>
      </c>
      <c r="P41">
        <f>VLOOKUP(CONCATENATE($A41,"_",P$4),assets_m6!$A:$D,4,FALSE)</f>
        <v>26.39</v>
      </c>
      <c r="Q41">
        <f>VLOOKUP(CONCATENATE($A41,"_",Q$4),assets_m6!$A:$D,4,FALSE)</f>
        <v>26.242000000000001</v>
      </c>
      <c r="R41">
        <f>VLOOKUP(CONCATENATE($A41,"_",R$4),assets_m6!$A:$D,4,FALSE)</f>
        <v>26.065000000000001</v>
      </c>
      <c r="S41">
        <f>VLOOKUP(CONCATENATE($A41,"_",S$4),assets_m6!$A:$D,4,FALSE)</f>
        <v>25.562999999999999</v>
      </c>
      <c r="T41">
        <f>VLOOKUP(CONCATENATE($A41,"_",T$4),assets_m6!$A:$D,4,FALSE)</f>
        <v>25.611999999999998</v>
      </c>
      <c r="U41">
        <f>VLOOKUP(CONCATENATE($A41,"_",U$4),assets_m6!$A:$D,4,FALSE)</f>
        <v>26.459</v>
      </c>
      <c r="V41">
        <f>VLOOKUP(CONCATENATE($A41,"_",V$4),assets_m6!$A:$D,4,FALSE)</f>
        <v>25.878</v>
      </c>
      <c r="X41" t="str">
        <f t="shared" si="16"/>
        <v>EWU</v>
      </c>
      <c r="Y41">
        <f t="shared" si="16"/>
        <v>27.946999999999999</v>
      </c>
      <c r="Z41">
        <f t="shared" si="36"/>
        <v>28.065000000000001</v>
      </c>
      <c r="AA41">
        <f t="shared" si="36"/>
        <v>27.670999999999999</v>
      </c>
      <c r="AB41">
        <f t="shared" si="36"/>
        <v>27.395</v>
      </c>
      <c r="AC41">
        <f t="shared" si="36"/>
        <v>27.326000000000001</v>
      </c>
      <c r="AD41">
        <f t="shared" si="36"/>
        <v>25.858000000000001</v>
      </c>
      <c r="AE41">
        <f t="shared" si="36"/>
        <v>25.395</v>
      </c>
      <c r="AF41">
        <f t="shared" si="36"/>
        <v>25.257000000000001</v>
      </c>
      <c r="AG41">
        <f t="shared" si="36"/>
        <v>25.858000000000001</v>
      </c>
      <c r="AH41">
        <f t="shared" si="36"/>
        <v>25.789000000000001</v>
      </c>
      <c r="AI41">
        <f t="shared" si="36"/>
        <v>25.818999999999999</v>
      </c>
      <c r="AJ41">
        <f t="shared" si="36"/>
        <v>26.469000000000001</v>
      </c>
      <c r="AK41">
        <f t="shared" si="36"/>
        <v>27.474</v>
      </c>
      <c r="AL41">
        <f t="shared" si="36"/>
        <v>27.06</v>
      </c>
      <c r="AM41">
        <f t="shared" si="36"/>
        <v>26.39</v>
      </c>
      <c r="AN41">
        <f t="shared" si="36"/>
        <v>26.242000000000001</v>
      </c>
      <c r="AO41">
        <f t="shared" si="31"/>
        <v>26.065000000000001</v>
      </c>
      <c r="AP41">
        <f t="shared" si="31"/>
        <v>25.562999999999999</v>
      </c>
      <c r="AQ41">
        <f t="shared" si="31"/>
        <v>25.611999999999998</v>
      </c>
      <c r="AR41">
        <f t="shared" si="31"/>
        <v>26.459</v>
      </c>
      <c r="AS41">
        <f t="shared" si="31"/>
        <v>25.878</v>
      </c>
      <c r="AU41" t="s">
        <v>72</v>
      </c>
      <c r="AV41">
        <f t="shared" si="34"/>
        <v>4.2222778831360112E-5</v>
      </c>
      <c r="AW41">
        <f t="shared" si="34"/>
        <v>-1.4038838410832064E-4</v>
      </c>
      <c r="AX41">
        <f t="shared" si="34"/>
        <v>-9.9743413682194291E-5</v>
      </c>
      <c r="AY41">
        <f t="shared" si="34"/>
        <v>-2.5187077933929209E-5</v>
      </c>
      <c r="AZ41">
        <f t="shared" si="34"/>
        <v>-5.3721730220303006E-4</v>
      </c>
      <c r="BA41">
        <f t="shared" si="34"/>
        <v>-1.7905483796117294E-4</v>
      </c>
      <c r="BB41">
        <f t="shared" si="34"/>
        <v>-5.4341405788540316E-5</v>
      </c>
      <c r="BC41">
        <f t="shared" si="34"/>
        <v>2.3795383458051196E-4</v>
      </c>
      <c r="BD41">
        <f t="shared" si="34"/>
        <v>-2.6684198313867685E-5</v>
      </c>
      <c r="BE41">
        <f t="shared" si="34"/>
        <v>1.1632866726122604E-5</v>
      </c>
      <c r="BF41">
        <f t="shared" si="34"/>
        <v>2.5175258530539611E-4</v>
      </c>
      <c r="BG41">
        <f t="shared" si="34"/>
        <v>3.7968944803354825E-4</v>
      </c>
      <c r="BH41">
        <f t="shared" si="34"/>
        <v>-1.5068792312732094E-4</v>
      </c>
      <c r="BI41">
        <f t="shared" si="34"/>
        <v>-2.4759793052475914E-4</v>
      </c>
      <c r="BJ41">
        <f t="shared" si="34"/>
        <v>-5.6081849185297344E-5</v>
      </c>
      <c r="BK41">
        <f t="shared" si="34"/>
        <v>-6.7449127353097927E-5</v>
      </c>
      <c r="BL41">
        <f t="shared" si="32"/>
        <v>-1.9259543449069727E-4</v>
      </c>
      <c r="BM41">
        <f t="shared" si="32"/>
        <v>1.9168329225834014E-5</v>
      </c>
      <c r="BN41">
        <f t="shared" si="32"/>
        <v>3.3070435733250096E-4</v>
      </c>
      <c r="BO41">
        <f t="shared" si="32"/>
        <v>-2.1958501833024661E-4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-7.4032991018713967E-2</v>
      </c>
      <c r="BZ41">
        <f t="shared" si="20"/>
        <v>44</v>
      </c>
      <c r="CA41">
        <f t="shared" si="21"/>
        <v>3</v>
      </c>
      <c r="CB41">
        <f t="shared" si="22"/>
        <v>7.9999999999999988E-2</v>
      </c>
      <c r="CC41">
        <f t="shared" si="23"/>
        <v>0</v>
      </c>
      <c r="CD41">
        <f t="shared" si="24"/>
        <v>0</v>
      </c>
      <c r="CE41">
        <f t="shared" si="25"/>
        <v>1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53.747999999999998</v>
      </c>
      <c r="C42">
        <f>VLOOKUP(CONCATENATE($A42,"_",C$4),assets_m6!$A:$D,4,FALSE)</f>
        <v>53.658999999999999</v>
      </c>
      <c r="D42">
        <f>VLOOKUP(CONCATENATE($A42,"_",D$4),assets_m6!$A:$D,4,FALSE)</f>
        <v>52.927999999999997</v>
      </c>
      <c r="E42">
        <f>VLOOKUP(CONCATENATE($A42,"_",E$4),assets_m6!$A:$D,4,FALSE)</f>
        <v>52.393999999999998</v>
      </c>
      <c r="F42">
        <f>VLOOKUP(CONCATENATE($A42,"_",F$4),assets_m6!$A:$D,4,FALSE)</f>
        <v>51.771999999999998</v>
      </c>
      <c r="G42">
        <f>VLOOKUP(CONCATENATE($A42,"_",G$4),assets_m6!$A:$D,4,FALSE)</f>
        <v>49.963999999999999</v>
      </c>
      <c r="H42">
        <f>VLOOKUP(CONCATENATE($A42,"_",H$4),assets_m6!$A:$D,4,FALSE)</f>
        <v>48.927</v>
      </c>
      <c r="I42">
        <f>VLOOKUP(CONCATENATE($A42,"_",I$4),assets_m6!$A:$D,4,FALSE)</f>
        <v>48.62</v>
      </c>
      <c r="J42">
        <f>VLOOKUP(CONCATENATE($A42,"_",J$4),assets_m6!$A:$D,4,FALSE)</f>
        <v>48.768000000000001</v>
      </c>
      <c r="K42">
        <f>VLOOKUP(CONCATENATE($A42,"_",K$4),assets_m6!$A:$D,4,FALSE)</f>
        <v>47.671999999999997</v>
      </c>
      <c r="L42">
        <f>VLOOKUP(CONCATENATE($A42,"_",L$4),assets_m6!$A:$D,4,FALSE)</f>
        <v>46.792000000000002</v>
      </c>
      <c r="M42">
        <f>VLOOKUP(CONCATENATE($A42,"_",M$4),assets_m6!$A:$D,4,FALSE)</f>
        <v>47.84</v>
      </c>
      <c r="N42">
        <f>VLOOKUP(CONCATENATE($A42,"_",N$4),assets_m6!$A:$D,4,FALSE)</f>
        <v>50.091999999999999</v>
      </c>
      <c r="O42">
        <f>VLOOKUP(CONCATENATE($A42,"_",O$4),assets_m6!$A:$D,4,FALSE)</f>
        <v>49.232999999999997</v>
      </c>
      <c r="P42">
        <f>VLOOKUP(CONCATENATE($A42,"_",P$4),assets_m6!$A:$D,4,FALSE)</f>
        <v>49.607999999999997</v>
      </c>
      <c r="Q42">
        <f>VLOOKUP(CONCATENATE($A42,"_",Q$4),assets_m6!$A:$D,4,FALSE)</f>
        <v>48.768000000000001</v>
      </c>
      <c r="R42">
        <f>VLOOKUP(CONCATENATE($A42,"_",R$4),assets_m6!$A:$D,4,FALSE)</f>
        <v>48.116</v>
      </c>
      <c r="S42">
        <f>VLOOKUP(CONCATENATE($A42,"_",S$4),assets_m6!$A:$D,4,FALSE)</f>
        <v>48.036999999999999</v>
      </c>
      <c r="T42">
        <f>VLOOKUP(CONCATENATE($A42,"_",T$4),assets_m6!$A:$D,4,FALSE)</f>
        <v>48.530999999999999</v>
      </c>
      <c r="U42">
        <f>VLOOKUP(CONCATENATE($A42,"_",U$4),assets_m6!$A:$D,4,FALSE)</f>
        <v>48.502000000000002</v>
      </c>
      <c r="V42">
        <f>VLOOKUP(CONCATENATE($A42,"_",V$4),assets_m6!$A:$D,4,FALSE)</f>
        <v>48.027999999999999</v>
      </c>
      <c r="X42" t="str">
        <f t="shared" si="16"/>
        <v>EWY</v>
      </c>
      <c r="Y42">
        <f t="shared" si="16"/>
        <v>53.747999999999998</v>
      </c>
      <c r="Z42">
        <f t="shared" si="36"/>
        <v>53.658999999999999</v>
      </c>
      <c r="AA42">
        <f t="shared" si="36"/>
        <v>52.927999999999997</v>
      </c>
      <c r="AB42">
        <f t="shared" si="36"/>
        <v>52.393999999999998</v>
      </c>
      <c r="AC42">
        <f t="shared" si="36"/>
        <v>51.771999999999998</v>
      </c>
      <c r="AD42">
        <f t="shared" si="36"/>
        <v>49.963999999999999</v>
      </c>
      <c r="AE42">
        <f t="shared" si="36"/>
        <v>48.927</v>
      </c>
      <c r="AF42">
        <f t="shared" si="36"/>
        <v>48.62</v>
      </c>
      <c r="AG42">
        <f t="shared" si="36"/>
        <v>48.768000000000001</v>
      </c>
      <c r="AH42">
        <f t="shared" si="36"/>
        <v>47.671999999999997</v>
      </c>
      <c r="AI42">
        <f t="shared" si="36"/>
        <v>46.792000000000002</v>
      </c>
      <c r="AJ42">
        <f t="shared" si="36"/>
        <v>47.84</v>
      </c>
      <c r="AK42">
        <f t="shared" si="36"/>
        <v>50.091999999999999</v>
      </c>
      <c r="AL42">
        <f t="shared" si="36"/>
        <v>49.232999999999997</v>
      </c>
      <c r="AM42">
        <f t="shared" si="36"/>
        <v>49.607999999999997</v>
      </c>
      <c r="AN42">
        <f t="shared" si="36"/>
        <v>48.768000000000001</v>
      </c>
      <c r="AO42">
        <f t="shared" si="31"/>
        <v>48.116</v>
      </c>
      <c r="AP42">
        <f t="shared" si="31"/>
        <v>48.036999999999999</v>
      </c>
      <c r="AQ42">
        <f t="shared" si="31"/>
        <v>48.530999999999999</v>
      </c>
      <c r="AR42">
        <f t="shared" si="31"/>
        <v>48.502000000000002</v>
      </c>
      <c r="AS42">
        <f t="shared" si="31"/>
        <v>48.027999999999999</v>
      </c>
      <c r="AU42" t="s">
        <v>73</v>
      </c>
      <c r="AV42">
        <f t="shared" si="34"/>
        <v>-1.6558755674629503E-5</v>
      </c>
      <c r="AW42">
        <f t="shared" si="34"/>
        <v>-1.3623064164445885E-4</v>
      </c>
      <c r="AX42">
        <f t="shared" si="34"/>
        <v>-1.0089177750906873E-4</v>
      </c>
      <c r="AY42">
        <f t="shared" si="34"/>
        <v>-1.1871588349811045E-4</v>
      </c>
      <c r="AZ42">
        <f t="shared" si="34"/>
        <v>-3.4922351850421077E-4</v>
      </c>
      <c r="BA42">
        <f t="shared" si="34"/>
        <v>-2.0754943559362724E-4</v>
      </c>
      <c r="BB42">
        <f t="shared" si="34"/>
        <v>-6.2746540764813325E-5</v>
      </c>
      <c r="BC42">
        <f t="shared" si="34"/>
        <v>3.044014808720758E-5</v>
      </c>
      <c r="BD42">
        <f t="shared" si="34"/>
        <v>-2.2473753280839972E-4</v>
      </c>
      <c r="BE42">
        <f t="shared" si="34"/>
        <v>-1.8459473065950569E-4</v>
      </c>
      <c r="BF42">
        <f t="shared" si="34"/>
        <v>2.2396990938622027E-4</v>
      </c>
      <c r="BG42">
        <f t="shared" si="34"/>
        <v>4.7073578595317625E-4</v>
      </c>
      <c r="BH42">
        <f t="shared" si="34"/>
        <v>-1.7148446857781719E-4</v>
      </c>
      <c r="BI42">
        <f t="shared" si="34"/>
        <v>7.6168423618304802E-5</v>
      </c>
      <c r="BJ42">
        <f t="shared" si="34"/>
        <v>-1.6932752781809312E-4</v>
      </c>
      <c r="BK42">
        <f t="shared" si="34"/>
        <v>-1.3369422572178497E-4</v>
      </c>
      <c r="BL42">
        <f t="shared" si="32"/>
        <v>-1.6418654917283363E-5</v>
      </c>
      <c r="BM42">
        <f t="shared" si="32"/>
        <v>1.0283739617378267E-4</v>
      </c>
      <c r="BN42">
        <f t="shared" si="32"/>
        <v>-5.975562011909164E-6</v>
      </c>
      <c r="BO42">
        <f t="shared" si="32"/>
        <v>-9.7727928745207159E-5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-0.10642256456054178</v>
      </c>
      <c r="BZ42">
        <f t="shared" si="20"/>
        <v>24</v>
      </c>
      <c r="CA42">
        <f t="shared" si="21"/>
        <v>2</v>
      </c>
      <c r="CB42">
        <f t="shared" si="22"/>
        <v>0.11999999999999997</v>
      </c>
      <c r="CC42">
        <f t="shared" si="23"/>
        <v>0</v>
      </c>
      <c r="CD42">
        <f t="shared" si="24"/>
        <v>1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27.917000000000002</v>
      </c>
      <c r="C43">
        <f>VLOOKUP(CONCATENATE($A43,"_",C$4),assets_m6!$A:$D,4,FALSE)</f>
        <v>29.099</v>
      </c>
      <c r="D43">
        <f>VLOOKUP(CONCATENATE($A43,"_",D$4),assets_m6!$A:$D,4,FALSE)</f>
        <v>29.321999999999999</v>
      </c>
      <c r="E43">
        <f>VLOOKUP(CONCATENATE($A43,"_",E$4),assets_m6!$A:$D,4,FALSE)</f>
        <v>29.071000000000002</v>
      </c>
      <c r="F43">
        <f>VLOOKUP(CONCATENATE($A43,"_",F$4),assets_m6!$A:$D,4,FALSE)</f>
        <v>29.963999999999999</v>
      </c>
      <c r="G43">
        <f>VLOOKUP(CONCATENATE($A43,"_",G$4),assets_m6!$A:$D,4,FALSE)</f>
        <v>28.606000000000002</v>
      </c>
      <c r="H43">
        <f>VLOOKUP(CONCATENATE($A43,"_",H$4),assets_m6!$A:$D,4,FALSE)</f>
        <v>27.256</v>
      </c>
      <c r="I43">
        <f>VLOOKUP(CONCATENATE($A43,"_",I$4),assets_m6!$A:$D,4,FALSE)</f>
        <v>27.145</v>
      </c>
      <c r="J43">
        <f>VLOOKUP(CONCATENATE($A43,"_",J$4),assets_m6!$A:$D,4,FALSE)</f>
        <v>27.274999999999999</v>
      </c>
      <c r="K43">
        <f>VLOOKUP(CONCATENATE($A43,"_",K$4),assets_m6!$A:$D,4,FALSE)</f>
        <v>26.959</v>
      </c>
      <c r="L43">
        <f>VLOOKUP(CONCATENATE($A43,"_",L$4),assets_m6!$A:$D,4,FALSE)</f>
        <v>27.573</v>
      </c>
      <c r="M43">
        <f>VLOOKUP(CONCATENATE($A43,"_",M$4),assets_m6!$A:$D,4,FALSE)</f>
        <v>30.29</v>
      </c>
      <c r="N43">
        <f>VLOOKUP(CONCATENATE($A43,"_",N$4),assets_m6!$A:$D,4,FALSE)</f>
        <v>30.411000000000001</v>
      </c>
      <c r="O43">
        <f>VLOOKUP(CONCATENATE($A43,"_",O$4),assets_m6!$A:$D,4,FALSE)</f>
        <v>30.541</v>
      </c>
      <c r="P43">
        <f>VLOOKUP(CONCATENATE($A43,"_",P$4),assets_m6!$A:$D,4,FALSE)</f>
        <v>30.579000000000001</v>
      </c>
      <c r="Q43">
        <f>VLOOKUP(CONCATENATE($A43,"_",Q$4),assets_m6!$A:$D,4,FALSE)</f>
        <v>30.206</v>
      </c>
      <c r="R43">
        <f>VLOOKUP(CONCATENATE($A43,"_",R$4),assets_m6!$A:$D,4,FALSE)</f>
        <v>30.196999999999999</v>
      </c>
      <c r="S43">
        <f>VLOOKUP(CONCATENATE($A43,"_",S$4),assets_m6!$A:$D,4,FALSE)</f>
        <v>29.462</v>
      </c>
      <c r="T43">
        <f>VLOOKUP(CONCATENATE($A43,"_",T$4),assets_m6!$A:$D,4,FALSE)</f>
        <v>29.192</v>
      </c>
      <c r="U43">
        <f>VLOOKUP(CONCATENATE($A43,"_",U$4),assets_m6!$A:$D,4,FALSE)</f>
        <v>29.388000000000002</v>
      </c>
      <c r="V43">
        <f>VLOOKUP(CONCATENATE($A43,"_",V$4),assets_m6!$A:$D,4,FALSE)</f>
        <v>28.484999999999999</v>
      </c>
      <c r="X43" t="str">
        <f t="shared" si="16"/>
        <v>EWZ</v>
      </c>
      <c r="Y43">
        <f t="shared" si="16"/>
        <v>27.917000000000002</v>
      </c>
      <c r="Z43">
        <f t="shared" si="36"/>
        <v>29.099</v>
      </c>
      <c r="AA43">
        <f t="shared" si="36"/>
        <v>29.321999999999999</v>
      </c>
      <c r="AB43">
        <f t="shared" si="36"/>
        <v>29.071000000000002</v>
      </c>
      <c r="AC43">
        <f t="shared" si="36"/>
        <v>29.963999999999999</v>
      </c>
      <c r="AD43">
        <f t="shared" si="36"/>
        <v>28.606000000000002</v>
      </c>
      <c r="AE43">
        <f t="shared" si="36"/>
        <v>27.256</v>
      </c>
      <c r="AF43">
        <f t="shared" si="36"/>
        <v>27.145</v>
      </c>
      <c r="AG43">
        <f t="shared" si="36"/>
        <v>27.274999999999999</v>
      </c>
      <c r="AH43">
        <f t="shared" si="36"/>
        <v>26.959</v>
      </c>
      <c r="AI43">
        <f t="shared" si="36"/>
        <v>27.573</v>
      </c>
      <c r="AJ43">
        <f t="shared" si="36"/>
        <v>30.29</v>
      </c>
      <c r="AK43">
        <f t="shared" si="36"/>
        <v>30.411000000000001</v>
      </c>
      <c r="AL43">
        <f t="shared" si="36"/>
        <v>30.541</v>
      </c>
      <c r="AM43">
        <f t="shared" si="36"/>
        <v>30.579000000000001</v>
      </c>
      <c r="AN43">
        <f t="shared" si="36"/>
        <v>30.206</v>
      </c>
      <c r="AO43">
        <f t="shared" si="31"/>
        <v>30.196999999999999</v>
      </c>
      <c r="AP43">
        <f t="shared" si="31"/>
        <v>29.462</v>
      </c>
      <c r="AQ43">
        <f t="shared" si="31"/>
        <v>29.192</v>
      </c>
      <c r="AR43">
        <f t="shared" si="31"/>
        <v>29.388000000000002</v>
      </c>
      <c r="AS43">
        <f t="shared" si="31"/>
        <v>28.484999999999999</v>
      </c>
      <c r="AU43" t="s">
        <v>74</v>
      </c>
      <c r="AV43">
        <f t="shared" si="34"/>
        <v>4.2339792957695979E-4</v>
      </c>
      <c r="AW43">
        <f t="shared" si="34"/>
        <v>7.6634935908450117E-5</v>
      </c>
      <c r="AX43">
        <f t="shared" si="34"/>
        <v>-8.560125503035184E-5</v>
      </c>
      <c r="AY43">
        <f t="shared" si="34"/>
        <v>3.0717897561143308E-4</v>
      </c>
      <c r="AZ43">
        <f t="shared" si="34"/>
        <v>-4.5321051928981347E-4</v>
      </c>
      <c r="BA43">
        <f t="shared" si="34"/>
        <v>-4.7192896595119949E-4</v>
      </c>
      <c r="BB43">
        <f t="shared" si="34"/>
        <v>-4.0724977986498627E-5</v>
      </c>
      <c r="BC43">
        <f t="shared" si="34"/>
        <v>4.7890955977159335E-5</v>
      </c>
      <c r="BD43">
        <f t="shared" si="34"/>
        <v>-1.1585701191567332E-4</v>
      </c>
      <c r="BE43">
        <f t="shared" si="34"/>
        <v>2.2775325494269104E-4</v>
      </c>
      <c r="BF43">
        <f t="shared" si="34"/>
        <v>9.8538425271098491E-4</v>
      </c>
      <c r="BG43">
        <f t="shared" si="34"/>
        <v>3.9947177286233818E-5</v>
      </c>
      <c r="BH43">
        <f t="shared" si="34"/>
        <v>4.2747689980598802E-5</v>
      </c>
      <c r="BI43">
        <f t="shared" si="34"/>
        <v>1.2442290691202075E-5</v>
      </c>
      <c r="BJ43">
        <f t="shared" si="34"/>
        <v>-1.2197913600837212E-4</v>
      </c>
      <c r="BK43">
        <f t="shared" si="34"/>
        <v>-2.9795404886447529E-6</v>
      </c>
      <c r="BL43">
        <f t="shared" si="32"/>
        <v>-2.4340166241679619E-4</v>
      </c>
      <c r="BM43">
        <f t="shared" si="32"/>
        <v>-9.1643472948204325E-5</v>
      </c>
      <c r="BN43">
        <f t="shared" si="32"/>
        <v>6.7141682652782108E-5</v>
      </c>
      <c r="BO43">
        <f t="shared" si="32"/>
        <v>-3.0726827276439438E-4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2.0346025719095814E-2</v>
      </c>
      <c r="BZ43">
        <f t="shared" si="20"/>
        <v>95</v>
      </c>
      <c r="CA43">
        <f t="shared" si="21"/>
        <v>5</v>
      </c>
      <c r="CB43">
        <f t="shared" si="22"/>
        <v>0.24000000000000005</v>
      </c>
      <c r="CC43">
        <f t="shared" si="23"/>
        <v>0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1</v>
      </c>
      <c r="CI43">
        <f t="shared" si="28"/>
        <v>0</v>
      </c>
      <c r="CJ43">
        <f t="shared" si="29"/>
        <v>0</v>
      </c>
      <c r="CK43">
        <f t="shared" si="29"/>
        <v>0</v>
      </c>
      <c r="CL43">
        <f t="shared" si="29"/>
        <v>0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146.29</v>
      </c>
      <c r="C44">
        <f>VLOOKUP(CONCATENATE($A44,"_",C$4),assets_m6!$A:$D,4,FALSE)</f>
        <v>148.02000000000001</v>
      </c>
      <c r="D44">
        <f>VLOOKUP(CONCATENATE($A44,"_",D$4),assets_m6!$A:$D,4,FALSE)</f>
        <v>146.09</v>
      </c>
      <c r="E44">
        <f>VLOOKUP(CONCATENATE($A44,"_",E$4),assets_m6!$A:$D,4,FALSE)</f>
        <v>142.12</v>
      </c>
      <c r="F44">
        <f>VLOOKUP(CONCATENATE($A44,"_",F$4),assets_m6!$A:$D,4,FALSE)</f>
        <v>142.82</v>
      </c>
      <c r="G44">
        <f>VLOOKUP(CONCATENATE($A44,"_",G$4),assets_m6!$A:$D,4,FALSE)</f>
        <v>140.41</v>
      </c>
      <c r="H44">
        <f>VLOOKUP(CONCATENATE($A44,"_",H$4),assets_m6!$A:$D,4,FALSE)</f>
        <v>136.37</v>
      </c>
      <c r="I44">
        <f>VLOOKUP(CONCATENATE($A44,"_",I$4),assets_m6!$A:$D,4,FALSE)</f>
        <v>134.4</v>
      </c>
      <c r="J44">
        <f>VLOOKUP(CONCATENATE($A44,"_",J$4),assets_m6!$A:$D,4,FALSE)</f>
        <v>141.61000000000001</v>
      </c>
      <c r="K44">
        <f>VLOOKUP(CONCATENATE($A44,"_",K$4),assets_m6!$A:$D,4,FALSE)</f>
        <v>136.41</v>
      </c>
      <c r="L44">
        <f>VLOOKUP(CONCATENATE($A44,"_",L$4),assets_m6!$A:$D,4,FALSE)</f>
        <v>135.68</v>
      </c>
      <c r="M44">
        <f>VLOOKUP(CONCATENATE($A44,"_",M$4),assets_m6!$A:$D,4,FALSE)</f>
        <v>138.61000000000001</v>
      </c>
      <c r="N44">
        <f>VLOOKUP(CONCATENATE($A44,"_",N$4),assets_m6!$A:$D,4,FALSE)</f>
        <v>140.28</v>
      </c>
      <c r="O44">
        <f>VLOOKUP(CONCATENATE($A44,"_",O$4),assets_m6!$A:$D,4,FALSE)</f>
        <v>138.97999999999999</v>
      </c>
      <c r="P44">
        <f>VLOOKUP(CONCATENATE($A44,"_",P$4),assets_m6!$A:$D,4,FALSE)</f>
        <v>139.07</v>
      </c>
      <c r="Q44">
        <f>VLOOKUP(CONCATENATE($A44,"_",Q$4),assets_m6!$A:$D,4,FALSE)</f>
        <v>133.44999999999999</v>
      </c>
      <c r="R44">
        <f>VLOOKUP(CONCATENATE($A44,"_",R$4),assets_m6!$A:$D,4,FALSE)</f>
        <v>133.79</v>
      </c>
      <c r="S44">
        <f>VLOOKUP(CONCATENATE($A44,"_",S$4),assets_m6!$A:$D,4,FALSE)</f>
        <v>128.54</v>
      </c>
      <c r="T44">
        <f>VLOOKUP(CONCATENATE($A44,"_",T$4),assets_m6!$A:$D,4,FALSE)</f>
        <v>127.5</v>
      </c>
      <c r="U44">
        <f>VLOOKUP(CONCATENATE($A44,"_",U$4),assets_m6!$A:$D,4,FALSE)</f>
        <v>130.29</v>
      </c>
      <c r="V44">
        <f>VLOOKUP(CONCATENATE($A44,"_",V$4),assets_m6!$A:$D,4,FALSE)</f>
        <v>126.76</v>
      </c>
      <c r="X44" t="str">
        <f t="shared" si="16"/>
        <v>META</v>
      </c>
      <c r="Y44">
        <f t="shared" si="16"/>
        <v>146.29</v>
      </c>
      <c r="Z44">
        <f t="shared" si="36"/>
        <v>148.02000000000001</v>
      </c>
      <c r="AA44">
        <f t="shared" si="36"/>
        <v>146.09</v>
      </c>
      <c r="AB44">
        <f t="shared" si="36"/>
        <v>142.12</v>
      </c>
      <c r="AC44">
        <f t="shared" si="36"/>
        <v>142.82</v>
      </c>
      <c r="AD44">
        <f t="shared" si="36"/>
        <v>140.41</v>
      </c>
      <c r="AE44">
        <f t="shared" si="36"/>
        <v>136.37</v>
      </c>
      <c r="AF44">
        <f t="shared" si="36"/>
        <v>134.4</v>
      </c>
      <c r="AG44">
        <f t="shared" si="36"/>
        <v>141.61000000000001</v>
      </c>
      <c r="AH44">
        <f t="shared" si="36"/>
        <v>136.41</v>
      </c>
      <c r="AI44">
        <f t="shared" si="36"/>
        <v>135.68</v>
      </c>
      <c r="AJ44">
        <f t="shared" si="36"/>
        <v>138.61000000000001</v>
      </c>
      <c r="AK44">
        <f t="shared" si="36"/>
        <v>140.28</v>
      </c>
      <c r="AL44">
        <f t="shared" si="36"/>
        <v>138.97999999999999</v>
      </c>
      <c r="AM44">
        <f t="shared" si="36"/>
        <v>139.07</v>
      </c>
      <c r="AN44">
        <f t="shared" si="36"/>
        <v>133.44999999999999</v>
      </c>
      <c r="AO44">
        <f t="shared" si="31"/>
        <v>133.79</v>
      </c>
      <c r="AP44">
        <f t="shared" si="31"/>
        <v>128.54</v>
      </c>
      <c r="AQ44">
        <f t="shared" si="31"/>
        <v>127.5</v>
      </c>
      <c r="AR44">
        <f t="shared" si="31"/>
        <v>130.29</v>
      </c>
      <c r="AS44">
        <f t="shared" si="31"/>
        <v>126.76</v>
      </c>
      <c r="AU44" t="s">
        <v>75</v>
      </c>
      <c r="AV44">
        <f t="shared" si="34"/>
        <v>1.1825825415271163E-4</v>
      </c>
      <c r="AW44">
        <f t="shared" si="34"/>
        <v>-1.303877854344012E-4</v>
      </c>
      <c r="AX44">
        <f t="shared" si="34"/>
        <v>-2.7175029091655822E-4</v>
      </c>
      <c r="AY44">
        <f t="shared" si="34"/>
        <v>4.9254151421333283E-5</v>
      </c>
      <c r="AZ44">
        <f t="shared" si="34"/>
        <v>-1.6874387340708559E-4</v>
      </c>
      <c r="BA44">
        <f t="shared" si="34"/>
        <v>-2.8772879424542356E-4</v>
      </c>
      <c r="BB44">
        <f t="shared" si="34"/>
        <v>-1.4445992520349042E-4</v>
      </c>
      <c r="BC44">
        <f t="shared" si="34"/>
        <v>5.3645833333333388E-4</v>
      </c>
      <c r="BD44">
        <f t="shared" si="34"/>
        <v>-3.6720570581173762E-4</v>
      </c>
      <c r="BE44">
        <f t="shared" si="34"/>
        <v>-5.3515138186349223E-5</v>
      </c>
      <c r="BF44">
        <f t="shared" si="34"/>
        <v>2.159492924528307E-4</v>
      </c>
      <c r="BG44">
        <f t="shared" si="34"/>
        <v>1.2048192771084246E-4</v>
      </c>
      <c r="BH44">
        <f t="shared" si="34"/>
        <v>-9.2671799258626413E-5</v>
      </c>
      <c r="BI44">
        <f t="shared" si="34"/>
        <v>6.4757519067494189E-6</v>
      </c>
      <c r="BJ44">
        <f t="shared" si="34"/>
        <v>-4.0411303660027359E-4</v>
      </c>
      <c r="BK44">
        <f t="shared" si="34"/>
        <v>2.5477707006369685E-5</v>
      </c>
      <c r="BL44">
        <f t="shared" si="32"/>
        <v>-3.9240600941774424E-4</v>
      </c>
      <c r="BM44">
        <f t="shared" si="32"/>
        <v>-8.0908666562936999E-5</v>
      </c>
      <c r="BN44">
        <f t="shared" si="32"/>
        <v>2.1882352941176409E-4</v>
      </c>
      <c r="BO44">
        <f t="shared" si="32"/>
        <v>-2.7093407015120019E-4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-0.13350194818511169</v>
      </c>
      <c r="BZ44">
        <f t="shared" si="20"/>
        <v>17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62.652999999999999</v>
      </c>
      <c r="C45">
        <f>VLOOKUP(CONCATENATE($A45,"_",C$4),assets_m6!$A:$D,4,FALSE)</f>
        <v>63.841999999999999</v>
      </c>
      <c r="D45">
        <f>VLOOKUP(CONCATENATE($A45,"_",D$4),assets_m6!$A:$D,4,FALSE)</f>
        <v>63.201999999999998</v>
      </c>
      <c r="E45">
        <f>VLOOKUP(CONCATENATE($A45,"_",E$4),assets_m6!$A:$D,4,FALSE)</f>
        <v>62.154000000000003</v>
      </c>
      <c r="F45">
        <f>VLOOKUP(CONCATENATE($A45,"_",F$4),assets_m6!$A:$D,4,FALSE)</f>
        <v>60.825000000000003</v>
      </c>
      <c r="G45">
        <f>VLOOKUP(CONCATENATE($A45,"_",G$4),assets_m6!$A:$D,4,FALSE)</f>
        <v>59.805999999999997</v>
      </c>
      <c r="H45">
        <f>VLOOKUP(CONCATENATE($A45,"_",H$4),assets_m6!$A:$D,4,FALSE)</f>
        <v>59.146999999999998</v>
      </c>
      <c r="I45">
        <f>VLOOKUP(CONCATENATE($A45,"_",I$4),assets_m6!$A:$D,4,FALSE)</f>
        <v>58.558</v>
      </c>
      <c r="J45">
        <f>VLOOKUP(CONCATENATE($A45,"_",J$4),assets_m6!$A:$D,4,FALSE)</f>
        <v>60.326000000000001</v>
      </c>
      <c r="K45">
        <f>VLOOKUP(CONCATENATE($A45,"_",K$4),assets_m6!$A:$D,4,FALSE)</f>
        <v>59.146999999999998</v>
      </c>
      <c r="L45">
        <f>VLOOKUP(CONCATENATE($A45,"_",L$4),assets_m6!$A:$D,4,FALSE)</f>
        <v>58.238</v>
      </c>
      <c r="M45">
        <f>VLOOKUP(CONCATENATE($A45,"_",M$4),assets_m6!$A:$D,4,FALSE)</f>
        <v>60.564999999999998</v>
      </c>
      <c r="N45">
        <f>VLOOKUP(CONCATENATE($A45,"_",N$4),assets_m6!$A:$D,4,FALSE)</f>
        <v>62.204000000000001</v>
      </c>
      <c r="O45">
        <f>VLOOKUP(CONCATENATE($A45,"_",O$4),assets_m6!$A:$D,4,FALSE)</f>
        <v>61.834000000000003</v>
      </c>
      <c r="P45">
        <f>VLOOKUP(CONCATENATE($A45,"_",P$4),assets_m6!$A:$D,4,FALSE)</f>
        <v>61.374000000000002</v>
      </c>
      <c r="Q45">
        <f>VLOOKUP(CONCATENATE($A45,"_",Q$4),assets_m6!$A:$D,4,FALSE)</f>
        <v>59.996000000000002</v>
      </c>
      <c r="R45">
        <f>VLOOKUP(CONCATENATE($A45,"_",R$4),assets_m6!$A:$D,4,FALSE)</f>
        <v>59.515999999999998</v>
      </c>
      <c r="S45">
        <f>VLOOKUP(CONCATENATE($A45,"_",S$4),assets_m6!$A:$D,4,FALSE)</f>
        <v>59.036999999999999</v>
      </c>
      <c r="T45">
        <f>VLOOKUP(CONCATENATE($A45,"_",T$4),assets_m6!$A:$D,4,FALSE)</f>
        <v>58.947000000000003</v>
      </c>
      <c r="U45">
        <f>VLOOKUP(CONCATENATE($A45,"_",U$4),assets_m6!$A:$D,4,FALSE)</f>
        <v>60.235999999999997</v>
      </c>
      <c r="V45">
        <f>VLOOKUP(CONCATENATE($A45,"_",V$4),assets_m6!$A:$D,4,FALSE)</f>
        <v>58.807000000000002</v>
      </c>
      <c r="X45" t="str">
        <f t="shared" si="16"/>
        <v>FTV</v>
      </c>
      <c r="Y45">
        <f t="shared" si="16"/>
        <v>62.652999999999999</v>
      </c>
      <c r="Z45">
        <f t="shared" si="36"/>
        <v>63.841999999999999</v>
      </c>
      <c r="AA45">
        <f t="shared" si="36"/>
        <v>63.201999999999998</v>
      </c>
      <c r="AB45">
        <f t="shared" si="36"/>
        <v>62.154000000000003</v>
      </c>
      <c r="AC45">
        <f t="shared" si="36"/>
        <v>60.825000000000003</v>
      </c>
      <c r="AD45">
        <f t="shared" si="36"/>
        <v>59.805999999999997</v>
      </c>
      <c r="AE45">
        <f t="shared" si="36"/>
        <v>59.146999999999998</v>
      </c>
      <c r="AF45">
        <f t="shared" si="36"/>
        <v>58.558</v>
      </c>
      <c r="AG45">
        <f t="shared" si="36"/>
        <v>60.326000000000001</v>
      </c>
      <c r="AH45">
        <f t="shared" si="36"/>
        <v>59.146999999999998</v>
      </c>
      <c r="AI45">
        <f t="shared" si="36"/>
        <v>58.238</v>
      </c>
      <c r="AJ45">
        <f t="shared" si="36"/>
        <v>60.564999999999998</v>
      </c>
      <c r="AK45">
        <f t="shared" si="36"/>
        <v>62.204000000000001</v>
      </c>
      <c r="AL45">
        <f t="shared" si="36"/>
        <v>61.834000000000003</v>
      </c>
      <c r="AM45">
        <f t="shared" si="36"/>
        <v>61.374000000000002</v>
      </c>
      <c r="AN45">
        <f t="shared" si="36"/>
        <v>59.996000000000002</v>
      </c>
      <c r="AO45">
        <f t="shared" si="31"/>
        <v>59.515999999999998</v>
      </c>
      <c r="AP45">
        <f t="shared" si="31"/>
        <v>59.036999999999999</v>
      </c>
      <c r="AQ45">
        <f t="shared" si="31"/>
        <v>58.947000000000003</v>
      </c>
      <c r="AR45">
        <f t="shared" si="31"/>
        <v>60.235999999999997</v>
      </c>
      <c r="AS45">
        <f t="shared" si="31"/>
        <v>58.807000000000002</v>
      </c>
      <c r="AU45" t="s">
        <v>76</v>
      </c>
      <c r="AV45">
        <f t="shared" si="34"/>
        <v>1.8977542974797697E-4</v>
      </c>
      <c r="AW45">
        <f t="shared" si="34"/>
        <v>-1.0024748598101572E-4</v>
      </c>
      <c r="AX45">
        <f t="shared" si="34"/>
        <v>-1.658175374197011E-4</v>
      </c>
      <c r="AY45">
        <f t="shared" si="34"/>
        <v>-2.138237281590888E-4</v>
      </c>
      <c r="AZ45">
        <f t="shared" si="34"/>
        <v>-1.6752979860254919E-4</v>
      </c>
      <c r="BA45">
        <f t="shared" si="34"/>
        <v>-1.1018961308229925E-4</v>
      </c>
      <c r="BB45">
        <f t="shared" si="34"/>
        <v>-9.9582396402184158E-5</v>
      </c>
      <c r="BC45">
        <f t="shared" si="34"/>
        <v>3.0192287987977748E-4</v>
      </c>
      <c r="BD45">
        <f t="shared" si="34"/>
        <v>-1.9543811955044293E-4</v>
      </c>
      <c r="BE45">
        <f t="shared" si="34"/>
        <v>-1.5368488680744566E-4</v>
      </c>
      <c r="BF45">
        <f t="shared" si="34"/>
        <v>3.9956729283285798E-4</v>
      </c>
      <c r="BG45">
        <f t="shared" si="34"/>
        <v>2.7061834392801175E-4</v>
      </c>
      <c r="BH45">
        <f t="shared" si="34"/>
        <v>-5.9481705356568301E-5</v>
      </c>
      <c r="BI45">
        <f t="shared" si="34"/>
        <v>-7.4392728919364892E-5</v>
      </c>
      <c r="BJ45">
        <f t="shared" si="34"/>
        <v>-2.2452504317789292E-4</v>
      </c>
      <c r="BK45">
        <f t="shared" si="34"/>
        <v>-8.0005333688913243E-5</v>
      </c>
      <c r="BL45">
        <f t="shared" si="32"/>
        <v>-8.0482559311781575E-5</v>
      </c>
      <c r="BM45">
        <f t="shared" si="32"/>
        <v>-1.5244677066923508E-5</v>
      </c>
      <c r="BN45">
        <f t="shared" si="32"/>
        <v>2.1867100955095159E-4</v>
      </c>
      <c r="BO45">
        <f t="shared" si="32"/>
        <v>-2.3723354804435805E-4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-6.1385727738496106E-2</v>
      </c>
      <c r="BZ45">
        <f t="shared" si="20"/>
        <v>56</v>
      </c>
      <c r="CA45">
        <f t="shared" si="21"/>
        <v>3</v>
      </c>
      <c r="CB45">
        <f t="shared" si="22"/>
        <v>7.9999999999999988E-2</v>
      </c>
      <c r="CC45">
        <f t="shared" si="23"/>
        <v>0</v>
      </c>
      <c r="CD45">
        <f t="shared" si="24"/>
        <v>0</v>
      </c>
      <c r="CE45">
        <f t="shared" si="25"/>
        <v>1</v>
      </c>
      <c r="CF45">
        <f t="shared" si="26"/>
        <v>0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1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103.63</v>
      </c>
      <c r="C46">
        <f>VLOOKUP(CONCATENATE($A46,"_",C$4),assets_m6!$A:$D,4,FALSE)</f>
        <v>103.85</v>
      </c>
      <c r="D46">
        <f>VLOOKUP(CONCATENATE($A46,"_",D$4),assets_m6!$A:$D,4,FALSE)</f>
        <v>101.83</v>
      </c>
      <c r="E46">
        <f>VLOOKUP(CONCATENATE($A46,"_",E$4),assets_m6!$A:$D,4,FALSE)</f>
        <v>100.01</v>
      </c>
      <c r="F46">
        <f>VLOOKUP(CONCATENATE($A46,"_",F$4),assets_m6!$A:$D,4,FALSE)</f>
        <v>100.57</v>
      </c>
      <c r="G46">
        <f>VLOOKUP(CONCATENATE($A46,"_",G$4),assets_m6!$A:$D,4,FALSE)</f>
        <v>99.17</v>
      </c>
      <c r="H46">
        <f>VLOOKUP(CONCATENATE($A46,"_",H$4),assets_m6!$A:$D,4,FALSE)</f>
        <v>98.81</v>
      </c>
      <c r="I46">
        <f>VLOOKUP(CONCATENATE($A46,"_",I$4),assets_m6!$A:$D,4,FALSE)</f>
        <v>98.09</v>
      </c>
      <c r="J46">
        <f>VLOOKUP(CONCATENATE($A46,"_",J$4),assets_m6!$A:$D,4,FALSE)</f>
        <v>100.74</v>
      </c>
      <c r="K46">
        <f>VLOOKUP(CONCATENATE($A46,"_",K$4),assets_m6!$A:$D,4,FALSE)</f>
        <v>98.09</v>
      </c>
      <c r="L46">
        <f>VLOOKUP(CONCATENATE($A46,"_",L$4),assets_m6!$A:$D,4,FALSE)</f>
        <v>96.15</v>
      </c>
      <c r="M46">
        <f>VLOOKUP(CONCATENATE($A46,"_",M$4),assets_m6!$A:$D,4,FALSE)</f>
        <v>99.3</v>
      </c>
      <c r="N46">
        <f>VLOOKUP(CONCATENATE($A46,"_",N$4),assets_m6!$A:$D,4,FALSE)</f>
        <v>102.41</v>
      </c>
      <c r="O46">
        <f>VLOOKUP(CONCATENATE($A46,"_",O$4),assets_m6!$A:$D,4,FALSE)</f>
        <v>102.22</v>
      </c>
      <c r="P46">
        <f>VLOOKUP(CONCATENATE($A46,"_",P$4),assets_m6!$A:$D,4,FALSE)</f>
        <v>102.24</v>
      </c>
      <c r="Q46">
        <f>VLOOKUP(CONCATENATE($A46,"_",Q$4),assets_m6!$A:$D,4,FALSE)</f>
        <v>99.57</v>
      </c>
      <c r="R46">
        <f>VLOOKUP(CONCATENATE($A46,"_",R$4),assets_m6!$A:$D,4,FALSE)</f>
        <v>98.71</v>
      </c>
      <c r="S46">
        <f>VLOOKUP(CONCATENATE($A46,"_",S$4),assets_m6!$A:$D,4,FALSE)</f>
        <v>98.05</v>
      </c>
      <c r="T46">
        <f>VLOOKUP(CONCATENATE($A46,"_",T$4),assets_m6!$A:$D,4,FALSE)</f>
        <v>98.3</v>
      </c>
      <c r="U46">
        <f>VLOOKUP(CONCATENATE($A46,"_",U$4),assets_m6!$A:$D,4,FALSE)</f>
        <v>99.71</v>
      </c>
      <c r="V46">
        <f>VLOOKUP(CONCATENATE($A46,"_",V$4),assets_m6!$A:$D,4,FALSE)</f>
        <v>97.18</v>
      </c>
      <c r="X46" t="str">
        <f t="shared" si="16"/>
        <v>GOOG</v>
      </c>
      <c r="Y46">
        <f t="shared" si="16"/>
        <v>103.63</v>
      </c>
      <c r="Z46">
        <f t="shared" si="36"/>
        <v>103.85</v>
      </c>
      <c r="AA46">
        <f t="shared" si="36"/>
        <v>101.83</v>
      </c>
      <c r="AB46">
        <f t="shared" si="36"/>
        <v>100.01</v>
      </c>
      <c r="AC46">
        <f t="shared" si="36"/>
        <v>100.57</v>
      </c>
      <c r="AD46">
        <f t="shared" si="36"/>
        <v>99.17</v>
      </c>
      <c r="AE46">
        <f t="shared" si="36"/>
        <v>98.81</v>
      </c>
      <c r="AF46">
        <f t="shared" si="36"/>
        <v>98.09</v>
      </c>
      <c r="AG46">
        <f t="shared" si="36"/>
        <v>100.74</v>
      </c>
      <c r="AH46">
        <f t="shared" si="36"/>
        <v>98.09</v>
      </c>
      <c r="AI46">
        <f t="shared" si="36"/>
        <v>96.15</v>
      </c>
      <c r="AJ46">
        <f t="shared" si="36"/>
        <v>99.3</v>
      </c>
      <c r="AK46">
        <f t="shared" si="36"/>
        <v>102.41</v>
      </c>
      <c r="AL46">
        <f t="shared" si="36"/>
        <v>102.22</v>
      </c>
      <c r="AM46">
        <f t="shared" si="36"/>
        <v>102.24</v>
      </c>
      <c r="AN46">
        <f t="shared" si="36"/>
        <v>99.57</v>
      </c>
      <c r="AO46">
        <f t="shared" si="31"/>
        <v>98.71</v>
      </c>
      <c r="AP46">
        <f t="shared" si="31"/>
        <v>98.05</v>
      </c>
      <c r="AQ46">
        <f t="shared" si="31"/>
        <v>98.3</v>
      </c>
      <c r="AR46">
        <f t="shared" si="31"/>
        <v>99.71</v>
      </c>
      <c r="AS46">
        <f t="shared" si="31"/>
        <v>97.18</v>
      </c>
      <c r="AU46" t="s">
        <v>77</v>
      </c>
      <c r="AV46">
        <f t="shared" si="34"/>
        <v>2.1229373733474757E-5</v>
      </c>
      <c r="AW46">
        <f t="shared" si="34"/>
        <v>-1.9451131439576276E-4</v>
      </c>
      <c r="AX46">
        <f t="shared" si="34"/>
        <v>-1.7872925464008574E-4</v>
      </c>
      <c r="AY46">
        <f t="shared" si="34"/>
        <v>5.5994400559942812E-5</v>
      </c>
      <c r="AZ46">
        <f t="shared" si="34"/>
        <v>-1.392065228199256E-4</v>
      </c>
      <c r="BA46">
        <f t="shared" si="34"/>
        <v>-3.6301300796611818E-5</v>
      </c>
      <c r="BB46">
        <f t="shared" si="34"/>
        <v>-7.2867118712680791E-5</v>
      </c>
      <c r="BC46">
        <f t="shared" si="34"/>
        <v>2.7016005709042627E-4</v>
      </c>
      <c r="BD46">
        <f t="shared" si="34"/>
        <v>-2.6305340480444627E-4</v>
      </c>
      <c r="BE46">
        <f t="shared" si="34"/>
        <v>-1.977775512284634E-4</v>
      </c>
      <c r="BF46">
        <f t="shared" si="34"/>
        <v>3.2761310452418009E-4</v>
      </c>
      <c r="BG46">
        <f t="shared" si="34"/>
        <v>3.1319234642497481E-4</v>
      </c>
      <c r="BH46">
        <f t="shared" si="34"/>
        <v>-1.8552875695732617E-5</v>
      </c>
      <c r="BI46">
        <f t="shared" si="34"/>
        <v>1.9565642731359834E-6</v>
      </c>
      <c r="BJ46">
        <f t="shared" si="34"/>
        <v>-2.6115023474178426E-4</v>
      </c>
      <c r="BK46">
        <f t="shared" si="34"/>
        <v>-8.6371397007130611E-5</v>
      </c>
      <c r="BL46">
        <f t="shared" si="32"/>
        <v>-6.6862526593050006E-5</v>
      </c>
      <c r="BM46">
        <f t="shared" si="32"/>
        <v>2.5497195308516064E-5</v>
      </c>
      <c r="BN46">
        <f t="shared" si="32"/>
        <v>1.4343845371312275E-4</v>
      </c>
      <c r="BO46">
        <f t="shared" si="32"/>
        <v>-2.5373583391836199E-4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-6.2240663900414828E-2</v>
      </c>
      <c r="BZ46">
        <f t="shared" si="20"/>
        <v>54</v>
      </c>
      <c r="CA46">
        <f t="shared" si="21"/>
        <v>3</v>
      </c>
      <c r="CB46">
        <f t="shared" si="22"/>
        <v>7.9999999999999988E-2</v>
      </c>
      <c r="CC46">
        <f t="shared" si="23"/>
        <v>0</v>
      </c>
      <c r="CD46">
        <f t="shared" si="24"/>
        <v>0</v>
      </c>
      <c r="CE46">
        <f t="shared" si="25"/>
        <v>1</v>
      </c>
      <c r="CF46">
        <f t="shared" si="26"/>
        <v>0</v>
      </c>
      <c r="CG46">
        <f t="shared" si="27"/>
        <v>0</v>
      </c>
      <c r="CI46">
        <f t="shared" si="28"/>
        <v>0</v>
      </c>
      <c r="CJ46">
        <f t="shared" si="29"/>
        <v>0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153.92500000000001</v>
      </c>
      <c r="C47">
        <f>VLOOKUP(CONCATENATE($A47,"_",C$4),assets_m6!$A:$D,4,FALSE)</f>
        <v>157.756</v>
      </c>
      <c r="D47">
        <f>VLOOKUP(CONCATENATE($A47,"_",D$4),assets_m6!$A:$D,4,FALSE)</f>
        <v>156.38300000000001</v>
      </c>
      <c r="E47">
        <f>VLOOKUP(CONCATENATE($A47,"_",E$4),assets_m6!$A:$D,4,FALSE)</f>
        <v>154.84</v>
      </c>
      <c r="F47">
        <f>VLOOKUP(CONCATENATE($A47,"_",F$4),assets_m6!$A:$D,4,FALSE)</f>
        <v>153.56700000000001</v>
      </c>
      <c r="G47">
        <f>VLOOKUP(CONCATENATE($A47,"_",G$4),assets_m6!$A:$D,4,FALSE)</f>
        <v>150.303</v>
      </c>
      <c r="H47">
        <f>VLOOKUP(CONCATENATE($A47,"_",H$4),assets_m6!$A:$D,4,FALSE)</f>
        <v>148.40199999999999</v>
      </c>
      <c r="I47">
        <f>VLOOKUP(CONCATENATE($A47,"_",I$4),assets_m6!$A:$D,4,FALSE)</f>
        <v>147.91399999999999</v>
      </c>
      <c r="J47">
        <f>VLOOKUP(CONCATENATE($A47,"_",J$4),assets_m6!$A:$D,4,FALSE)</f>
        <v>151.92500000000001</v>
      </c>
      <c r="K47">
        <f>VLOOKUP(CONCATENATE($A47,"_",K$4),assets_m6!$A:$D,4,FALSE)</f>
        <v>148.96899999999999</v>
      </c>
      <c r="L47">
        <f>VLOOKUP(CONCATENATE($A47,"_",L$4),assets_m6!$A:$D,4,FALSE)</f>
        <v>148.59100000000001</v>
      </c>
      <c r="M47">
        <f>VLOOKUP(CONCATENATE($A47,"_",M$4),assets_m6!$A:$D,4,FALSE)</f>
        <v>152.16399999999999</v>
      </c>
      <c r="N47">
        <f>VLOOKUP(CONCATENATE($A47,"_",N$4),assets_m6!$A:$D,4,FALSE)</f>
        <v>155.70599999999999</v>
      </c>
      <c r="O47">
        <f>VLOOKUP(CONCATENATE($A47,"_",O$4),assets_m6!$A:$D,4,FALSE)</f>
        <v>156.74100000000001</v>
      </c>
      <c r="P47">
        <f>VLOOKUP(CONCATENATE($A47,"_",P$4),assets_m6!$A:$D,4,FALSE)</f>
        <v>156.06399999999999</v>
      </c>
      <c r="Q47">
        <f>VLOOKUP(CONCATENATE($A47,"_",Q$4),assets_m6!$A:$D,4,FALSE)</f>
        <v>153.119</v>
      </c>
      <c r="R47">
        <f>VLOOKUP(CONCATENATE($A47,"_",R$4),assets_m6!$A:$D,4,FALSE)</f>
        <v>153.74600000000001</v>
      </c>
      <c r="S47">
        <f>VLOOKUP(CONCATENATE($A47,"_",S$4),assets_m6!$A:$D,4,FALSE)</f>
        <v>156.01499999999999</v>
      </c>
      <c r="T47">
        <f>VLOOKUP(CONCATENATE($A47,"_",T$4),assets_m6!$A:$D,4,FALSE)</f>
        <v>154.16399999999999</v>
      </c>
      <c r="U47">
        <f>VLOOKUP(CONCATENATE($A47,"_",U$4),assets_m6!$A:$D,4,FALSE)</f>
        <v>155.77600000000001</v>
      </c>
      <c r="V47">
        <f>VLOOKUP(CONCATENATE($A47,"_",V$4),assets_m6!$A:$D,4,FALSE)</f>
        <v>153.73599999999999</v>
      </c>
      <c r="X47" t="str">
        <f t="shared" si="16"/>
        <v>GPC</v>
      </c>
      <c r="Y47">
        <f t="shared" si="16"/>
        <v>153.92500000000001</v>
      </c>
      <c r="Z47">
        <f t="shared" si="36"/>
        <v>157.756</v>
      </c>
      <c r="AA47">
        <f t="shared" si="36"/>
        <v>156.38300000000001</v>
      </c>
      <c r="AB47">
        <f t="shared" si="36"/>
        <v>154.84</v>
      </c>
      <c r="AC47">
        <f t="shared" si="36"/>
        <v>153.56700000000001</v>
      </c>
      <c r="AD47">
        <f t="shared" si="36"/>
        <v>150.303</v>
      </c>
      <c r="AE47">
        <f t="shared" si="36"/>
        <v>148.40199999999999</v>
      </c>
      <c r="AF47">
        <f t="shared" si="36"/>
        <v>147.91399999999999</v>
      </c>
      <c r="AG47">
        <f t="shared" si="36"/>
        <v>151.92500000000001</v>
      </c>
      <c r="AH47">
        <f t="shared" si="36"/>
        <v>148.96899999999999</v>
      </c>
      <c r="AI47">
        <f t="shared" si="36"/>
        <v>148.59100000000001</v>
      </c>
      <c r="AJ47">
        <f t="shared" si="36"/>
        <v>152.16399999999999</v>
      </c>
      <c r="AK47">
        <f t="shared" si="36"/>
        <v>155.70599999999999</v>
      </c>
      <c r="AL47">
        <f t="shared" si="36"/>
        <v>156.74100000000001</v>
      </c>
      <c r="AM47">
        <f t="shared" si="36"/>
        <v>156.06399999999999</v>
      </c>
      <c r="AN47">
        <f t="shared" si="36"/>
        <v>153.119</v>
      </c>
      <c r="AO47">
        <f t="shared" si="31"/>
        <v>153.74600000000001</v>
      </c>
      <c r="AP47">
        <f t="shared" si="31"/>
        <v>156.01499999999999</v>
      </c>
      <c r="AQ47">
        <f t="shared" si="31"/>
        <v>154.16399999999999</v>
      </c>
      <c r="AR47">
        <f t="shared" si="31"/>
        <v>155.77600000000001</v>
      </c>
      <c r="AS47">
        <f t="shared" si="31"/>
        <v>153.73599999999999</v>
      </c>
      <c r="AU47" t="s">
        <v>79</v>
      </c>
      <c r="AV47">
        <f t="shared" si="34"/>
        <v>2.4888744518434229E-4</v>
      </c>
      <c r="AW47">
        <f t="shared" si="34"/>
        <v>-8.7033139785490913E-5</v>
      </c>
      <c r="AX47">
        <f t="shared" si="34"/>
        <v>-9.8668013786665194E-5</v>
      </c>
      <c r="AY47">
        <f t="shared" si="34"/>
        <v>-8.2213898217514602E-5</v>
      </c>
      <c r="AZ47">
        <f t="shared" si="34"/>
        <v>-2.1254566410752374E-4</v>
      </c>
      <c r="BA47">
        <f t="shared" si="34"/>
        <v>-1.2647784808021202E-4</v>
      </c>
      <c r="BB47">
        <f t="shared" si="34"/>
        <v>-3.2883653859112386E-5</v>
      </c>
      <c r="BC47">
        <f t="shared" si="34"/>
        <v>2.7117108590126864E-4</v>
      </c>
      <c r="BD47">
        <f t="shared" si="34"/>
        <v>-1.9456968899127971E-4</v>
      </c>
      <c r="BE47">
        <f t="shared" si="34"/>
        <v>-2.5374406755767033E-5</v>
      </c>
      <c r="BF47">
        <f t="shared" si="34"/>
        <v>2.4045870880470409E-4</v>
      </c>
      <c r="BG47">
        <f t="shared" si="34"/>
        <v>2.3277516363923146E-4</v>
      </c>
      <c r="BH47">
        <f t="shared" si="34"/>
        <v>6.6471426919966156E-5</v>
      </c>
      <c r="BI47">
        <f t="shared" si="34"/>
        <v>-4.3192272602575003E-5</v>
      </c>
      <c r="BJ47">
        <f t="shared" si="34"/>
        <v>-1.8870463399630878E-4</v>
      </c>
      <c r="BK47">
        <f t="shared" si="34"/>
        <v>4.094854328986015E-5</v>
      </c>
      <c r="BL47">
        <f t="shared" si="32"/>
        <v>1.4758107528000579E-4</v>
      </c>
      <c r="BM47">
        <f t="shared" si="32"/>
        <v>-1.1864243822709351E-4</v>
      </c>
      <c r="BN47">
        <f t="shared" si="32"/>
        <v>1.0456397083625382E-4</v>
      </c>
      <c r="BO47">
        <f t="shared" si="32"/>
        <v>-1.3095727198028068E-4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-1.2278707162580566E-3</v>
      </c>
      <c r="BZ47">
        <f t="shared" si="20"/>
        <v>90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21.38</v>
      </c>
      <c r="C48">
        <f>VLOOKUP(CONCATENATE($A48,"_",C$4),assets_m6!$A:$D,4,FALSE)</f>
        <v>21.51</v>
      </c>
      <c r="D48">
        <f>VLOOKUP(CONCATENATE($A48,"_",D$4),assets_m6!$A:$D,4,FALSE)</f>
        <v>21.46</v>
      </c>
      <c r="E48">
        <f>VLOOKUP(CONCATENATE($A48,"_",E$4),assets_m6!$A:$D,4,FALSE)</f>
        <v>21.38</v>
      </c>
      <c r="F48">
        <f>VLOOKUP(CONCATENATE($A48,"_",F$4),assets_m6!$A:$D,4,FALSE)</f>
        <v>21.33</v>
      </c>
      <c r="G48">
        <f>VLOOKUP(CONCATENATE($A48,"_",G$4),assets_m6!$A:$D,4,FALSE)</f>
        <v>20.53</v>
      </c>
      <c r="H48">
        <f>VLOOKUP(CONCATENATE($A48,"_",H$4),assets_m6!$A:$D,4,FALSE)</f>
        <v>20.04</v>
      </c>
      <c r="I48">
        <f>VLOOKUP(CONCATENATE($A48,"_",I$4),assets_m6!$A:$D,4,FALSE)</f>
        <v>20.32</v>
      </c>
      <c r="J48">
        <f>VLOOKUP(CONCATENATE($A48,"_",J$4),assets_m6!$A:$D,4,FALSE)</f>
        <v>20.98</v>
      </c>
      <c r="K48">
        <f>VLOOKUP(CONCATENATE($A48,"_",K$4),assets_m6!$A:$D,4,FALSE)</f>
        <v>20.88</v>
      </c>
      <c r="L48">
        <f>VLOOKUP(CONCATENATE($A48,"_",L$4),assets_m6!$A:$D,4,FALSE)</f>
        <v>20.58</v>
      </c>
      <c r="M48">
        <f>VLOOKUP(CONCATENATE($A48,"_",M$4),assets_m6!$A:$D,4,FALSE)</f>
        <v>21.13</v>
      </c>
      <c r="N48">
        <f>VLOOKUP(CONCATENATE($A48,"_",N$4),assets_m6!$A:$D,4,FALSE)</f>
        <v>21.74</v>
      </c>
      <c r="O48">
        <f>VLOOKUP(CONCATENATE($A48,"_",O$4),assets_m6!$A:$D,4,FALSE)</f>
        <v>22.1</v>
      </c>
      <c r="P48">
        <f>VLOOKUP(CONCATENATE($A48,"_",P$4),assets_m6!$A:$D,4,FALSE)</f>
        <v>22.23</v>
      </c>
      <c r="Q48">
        <f>VLOOKUP(CONCATENATE($A48,"_",Q$4),assets_m6!$A:$D,4,FALSE)</f>
        <v>22.61</v>
      </c>
      <c r="R48">
        <f>VLOOKUP(CONCATENATE($A48,"_",R$4),assets_m6!$A:$D,4,FALSE)</f>
        <v>22.31</v>
      </c>
      <c r="S48">
        <f>VLOOKUP(CONCATENATE($A48,"_",S$4),assets_m6!$A:$D,4,FALSE)</f>
        <v>21.97</v>
      </c>
      <c r="T48">
        <f>VLOOKUP(CONCATENATE($A48,"_",T$4),assets_m6!$A:$D,4,FALSE)</f>
        <v>21.87</v>
      </c>
      <c r="U48">
        <f>VLOOKUP(CONCATENATE($A48,"_",U$4),assets_m6!$A:$D,4,FALSE)</f>
        <v>22.28</v>
      </c>
      <c r="V48">
        <f>VLOOKUP(CONCATENATE($A48,"_",V$4),assets_m6!$A:$D,4,FALSE)</f>
        <v>21.73</v>
      </c>
      <c r="X48" t="str">
        <f t="shared" si="16"/>
        <v>GSG</v>
      </c>
      <c r="Y48">
        <f t="shared" si="16"/>
        <v>21.38</v>
      </c>
      <c r="Z48">
        <f t="shared" si="36"/>
        <v>21.51</v>
      </c>
      <c r="AA48">
        <f t="shared" si="36"/>
        <v>21.46</v>
      </c>
      <c r="AB48">
        <f t="shared" si="36"/>
        <v>21.38</v>
      </c>
      <c r="AC48">
        <f t="shared" si="36"/>
        <v>21.33</v>
      </c>
      <c r="AD48">
        <f t="shared" si="36"/>
        <v>20.53</v>
      </c>
      <c r="AE48">
        <f t="shared" si="36"/>
        <v>20.04</v>
      </c>
      <c r="AF48">
        <f t="shared" si="36"/>
        <v>20.32</v>
      </c>
      <c r="AG48">
        <f t="shared" si="36"/>
        <v>20.98</v>
      </c>
      <c r="AH48">
        <f t="shared" si="36"/>
        <v>20.88</v>
      </c>
      <c r="AI48">
        <f t="shared" si="36"/>
        <v>20.58</v>
      </c>
      <c r="AJ48">
        <f t="shared" si="36"/>
        <v>21.13</v>
      </c>
      <c r="AK48">
        <f t="shared" si="36"/>
        <v>21.74</v>
      </c>
      <c r="AL48">
        <f t="shared" si="36"/>
        <v>22.1</v>
      </c>
      <c r="AM48">
        <f t="shared" si="36"/>
        <v>22.23</v>
      </c>
      <c r="AN48">
        <f t="shared" si="36"/>
        <v>22.61</v>
      </c>
      <c r="AO48">
        <f t="shared" si="31"/>
        <v>22.31</v>
      </c>
      <c r="AP48">
        <f t="shared" si="31"/>
        <v>21.97</v>
      </c>
      <c r="AQ48">
        <f t="shared" si="31"/>
        <v>21.87</v>
      </c>
      <c r="AR48">
        <f t="shared" si="31"/>
        <v>22.28</v>
      </c>
      <c r="AS48">
        <f t="shared" si="31"/>
        <v>21.73</v>
      </c>
      <c r="AU48" t="s">
        <v>80</v>
      </c>
      <c r="AV48">
        <f t="shared" si="34"/>
        <v>6.0804490177737399E-5</v>
      </c>
      <c r="AW48">
        <f t="shared" si="34"/>
        <v>-2.3245002324500562E-5</v>
      </c>
      <c r="AX48">
        <f t="shared" si="34"/>
        <v>-3.7278657968314E-5</v>
      </c>
      <c r="AY48">
        <f t="shared" si="34"/>
        <v>-2.3386342376052723E-5</v>
      </c>
      <c r="AZ48">
        <f t="shared" si="34"/>
        <v>-3.7505860290670291E-4</v>
      </c>
      <c r="BA48">
        <f t="shared" si="34"/>
        <v>-2.3867510959571454E-4</v>
      </c>
      <c r="BB48">
        <f t="shared" si="34"/>
        <v>1.3972055888223609E-4</v>
      </c>
      <c r="BC48">
        <f t="shared" si="34"/>
        <v>3.2480314960629927E-4</v>
      </c>
      <c r="BD48">
        <f t="shared" si="34"/>
        <v>-4.7664442326025467E-5</v>
      </c>
      <c r="BE48">
        <f t="shared" si="34"/>
        <v>-1.4367816091954058E-4</v>
      </c>
      <c r="BF48">
        <f t="shared" si="34"/>
        <v>2.6724975704567582E-4</v>
      </c>
      <c r="BG48">
        <f t="shared" si="34"/>
        <v>2.8868906767628939E-4</v>
      </c>
      <c r="BH48">
        <f t="shared" si="34"/>
        <v>1.6559337626495079E-4</v>
      </c>
      <c r="BI48">
        <f t="shared" si="34"/>
        <v>5.882352941176426E-5</v>
      </c>
      <c r="BJ48">
        <f t="shared" si="34"/>
        <v>1.7094017094017048E-4</v>
      </c>
      <c r="BK48">
        <f t="shared" si="34"/>
        <v>-1.3268465280849212E-4</v>
      </c>
      <c r="BL48">
        <f t="shared" si="32"/>
        <v>-1.5239802779022855E-4</v>
      </c>
      <c r="BM48">
        <f t="shared" si="32"/>
        <v>-4.551661356394988E-5</v>
      </c>
      <c r="BN48">
        <f t="shared" si="32"/>
        <v>1.8747142203932331E-4</v>
      </c>
      <c r="BO48">
        <f t="shared" si="32"/>
        <v>-2.4685816876122117E-4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1.6370439663236737E-2</v>
      </c>
      <c r="BZ48">
        <f t="shared" si="20"/>
        <v>94</v>
      </c>
      <c r="CA48">
        <f t="shared" si="21"/>
        <v>5</v>
      </c>
      <c r="CB48">
        <f t="shared" si="22"/>
        <v>0.24000000000000005</v>
      </c>
      <c r="CC48">
        <f t="shared" si="23"/>
        <v>0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1</v>
      </c>
      <c r="CI48">
        <f t="shared" si="28"/>
        <v>0</v>
      </c>
      <c r="CJ48">
        <f t="shared" si="29"/>
        <v>0</v>
      </c>
      <c r="CK48">
        <f t="shared" si="29"/>
        <v>0</v>
      </c>
      <c r="CL48">
        <f t="shared" si="29"/>
        <v>0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64.983999999999995</v>
      </c>
      <c r="C49">
        <f>VLOOKUP(CONCATENATE($A49,"_",C$4),assets_m6!$A:$D,4,FALSE)</f>
        <v>65.450999999999993</v>
      </c>
      <c r="D49">
        <f>VLOOKUP(CONCATENATE($A49,"_",D$4),assets_m6!$A:$D,4,FALSE)</f>
        <v>64.596000000000004</v>
      </c>
      <c r="E49">
        <f>VLOOKUP(CONCATENATE($A49,"_",E$4),assets_m6!$A:$D,4,FALSE)</f>
        <v>62.716000000000001</v>
      </c>
      <c r="F49">
        <f>VLOOKUP(CONCATENATE($A49,"_",F$4),assets_m6!$A:$D,4,FALSE)</f>
        <v>62.04</v>
      </c>
      <c r="G49">
        <f>VLOOKUP(CONCATENATE($A49,"_",G$4),assets_m6!$A:$D,4,FALSE)</f>
        <v>61.573</v>
      </c>
      <c r="H49">
        <f>VLOOKUP(CONCATENATE($A49,"_",H$4),assets_m6!$A:$D,4,FALSE)</f>
        <v>60.29</v>
      </c>
      <c r="I49">
        <f>VLOOKUP(CONCATENATE($A49,"_",I$4),assets_m6!$A:$D,4,FALSE)</f>
        <v>61.622999999999998</v>
      </c>
      <c r="J49">
        <f>VLOOKUP(CONCATENATE($A49,"_",J$4),assets_m6!$A:$D,4,FALSE)</f>
        <v>62.707000000000001</v>
      </c>
      <c r="K49">
        <f>VLOOKUP(CONCATENATE($A49,"_",K$4),assets_m6!$A:$D,4,FALSE)</f>
        <v>62.298999999999999</v>
      </c>
      <c r="L49">
        <f>VLOOKUP(CONCATENATE($A49,"_",L$4),assets_m6!$A:$D,4,FALSE)</f>
        <v>61.593000000000004</v>
      </c>
      <c r="M49">
        <f>VLOOKUP(CONCATENATE($A49,"_",M$4),assets_m6!$A:$D,4,FALSE)</f>
        <v>63.213999999999999</v>
      </c>
      <c r="N49">
        <f>VLOOKUP(CONCATENATE($A49,"_",N$4),assets_m6!$A:$D,4,FALSE)</f>
        <v>65.59</v>
      </c>
      <c r="O49">
        <f>VLOOKUP(CONCATENATE($A49,"_",O$4),assets_m6!$A:$D,4,FALSE)</f>
        <v>65.391000000000005</v>
      </c>
      <c r="P49">
        <f>VLOOKUP(CONCATENATE($A49,"_",P$4),assets_m6!$A:$D,4,FALSE)</f>
        <v>64.477000000000004</v>
      </c>
      <c r="Q49">
        <f>VLOOKUP(CONCATENATE($A49,"_",Q$4),assets_m6!$A:$D,4,FALSE)</f>
        <v>63.680999999999997</v>
      </c>
      <c r="R49">
        <f>VLOOKUP(CONCATENATE($A49,"_",R$4),assets_m6!$A:$D,4,FALSE)</f>
        <v>63.442</v>
      </c>
      <c r="S49">
        <f>VLOOKUP(CONCATENATE($A49,"_",S$4),assets_m6!$A:$D,4,FALSE)</f>
        <v>63.86</v>
      </c>
      <c r="T49">
        <f>VLOOKUP(CONCATENATE($A49,"_",T$4),assets_m6!$A:$D,4,FALSE)</f>
        <v>63.313000000000002</v>
      </c>
      <c r="U49">
        <f>VLOOKUP(CONCATENATE($A49,"_",U$4),assets_m6!$A:$D,4,FALSE)</f>
        <v>66.147000000000006</v>
      </c>
      <c r="V49">
        <f>VLOOKUP(CONCATENATE($A49,"_",V$4),assets_m6!$A:$D,4,FALSE)</f>
        <v>64.387</v>
      </c>
      <c r="X49" t="str">
        <f t="shared" si="16"/>
        <v>HIG</v>
      </c>
      <c r="Y49">
        <f t="shared" si="16"/>
        <v>64.983999999999995</v>
      </c>
      <c r="Z49">
        <f t="shared" si="36"/>
        <v>65.450999999999993</v>
      </c>
      <c r="AA49">
        <f t="shared" si="36"/>
        <v>64.596000000000004</v>
      </c>
      <c r="AB49">
        <f t="shared" si="36"/>
        <v>62.716000000000001</v>
      </c>
      <c r="AC49">
        <f t="shared" si="36"/>
        <v>62.04</v>
      </c>
      <c r="AD49">
        <f t="shared" si="36"/>
        <v>61.573</v>
      </c>
      <c r="AE49">
        <f t="shared" si="36"/>
        <v>60.29</v>
      </c>
      <c r="AF49">
        <f t="shared" si="36"/>
        <v>61.622999999999998</v>
      </c>
      <c r="AG49">
        <f t="shared" si="36"/>
        <v>62.707000000000001</v>
      </c>
      <c r="AH49">
        <f t="shared" si="36"/>
        <v>62.298999999999999</v>
      </c>
      <c r="AI49">
        <f t="shared" si="36"/>
        <v>61.593000000000004</v>
      </c>
      <c r="AJ49">
        <f t="shared" si="36"/>
        <v>63.213999999999999</v>
      </c>
      <c r="AK49">
        <f t="shared" si="36"/>
        <v>65.59</v>
      </c>
      <c r="AL49">
        <f t="shared" si="36"/>
        <v>65.391000000000005</v>
      </c>
      <c r="AM49">
        <f t="shared" si="36"/>
        <v>64.477000000000004</v>
      </c>
      <c r="AN49">
        <f t="shared" si="36"/>
        <v>63.680999999999997</v>
      </c>
      <c r="AO49">
        <f t="shared" si="31"/>
        <v>63.442</v>
      </c>
      <c r="AP49">
        <f t="shared" si="31"/>
        <v>63.86</v>
      </c>
      <c r="AQ49">
        <f t="shared" si="31"/>
        <v>63.313000000000002</v>
      </c>
      <c r="AR49">
        <f t="shared" si="31"/>
        <v>66.147000000000006</v>
      </c>
      <c r="AS49">
        <f t="shared" si="31"/>
        <v>64.387</v>
      </c>
      <c r="AU49" t="s">
        <v>86</v>
      </c>
      <c r="AV49">
        <f t="shared" si="34"/>
        <v>7.1863843407607845E-5</v>
      </c>
      <c r="AW49">
        <f t="shared" si="34"/>
        <v>-1.3063207590410992E-4</v>
      </c>
      <c r="AX49">
        <f t="shared" si="34"/>
        <v>-2.9103969286023939E-4</v>
      </c>
      <c r="AY49">
        <f t="shared" si="34"/>
        <v>-1.0778748644684003E-4</v>
      </c>
      <c r="AZ49">
        <f t="shared" si="34"/>
        <v>-7.5274016763378268E-5</v>
      </c>
      <c r="BA49">
        <f t="shared" si="34"/>
        <v>-2.0837055202767467E-4</v>
      </c>
      <c r="BB49">
        <f t="shared" si="34"/>
        <v>2.2109802620666751E-4</v>
      </c>
      <c r="BC49">
        <f t="shared" si="34"/>
        <v>1.7590834590980694E-4</v>
      </c>
      <c r="BD49">
        <f t="shared" si="34"/>
        <v>-6.5064506354952595E-5</v>
      </c>
      <c r="BE49">
        <f t="shared" si="34"/>
        <v>-1.1332445143581694E-4</v>
      </c>
      <c r="BF49">
        <f t="shared" si="34"/>
        <v>2.6317925738314339E-4</v>
      </c>
      <c r="BG49">
        <f t="shared" si="34"/>
        <v>3.7586610560951764E-4</v>
      </c>
      <c r="BH49">
        <f t="shared" si="34"/>
        <v>-3.0339990852263766E-5</v>
      </c>
      <c r="BI49">
        <f t="shared" si="34"/>
        <v>-1.3977458671682669E-4</v>
      </c>
      <c r="BJ49">
        <f t="shared" si="34"/>
        <v>-1.2345487538192011E-4</v>
      </c>
      <c r="BK49">
        <f t="shared" si="34"/>
        <v>-3.7530817669320085E-5</v>
      </c>
      <c r="BL49">
        <f t="shared" si="32"/>
        <v>6.588695186154271E-5</v>
      </c>
      <c r="BM49">
        <f t="shared" si="32"/>
        <v>-8.565612276855576E-5</v>
      </c>
      <c r="BN49">
        <f t="shared" si="32"/>
        <v>4.4761739295247468E-4</v>
      </c>
      <c r="BO49">
        <f t="shared" si="32"/>
        <v>-2.6607404719790849E-4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-9.1868767696662908E-3</v>
      </c>
      <c r="BZ49">
        <f t="shared" si="20"/>
        <v>87</v>
      </c>
      <c r="CA49">
        <f t="shared" si="21"/>
        <v>5</v>
      </c>
      <c r="CB49">
        <f t="shared" si="22"/>
        <v>0.24000000000000005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0</v>
      </c>
      <c r="CG49">
        <f t="shared" si="27"/>
        <v>1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0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4.8899999999999997</v>
      </c>
      <c r="C50" t="e">
        <f>VLOOKUP(CONCATENATE($A50,"_",C$4),assets_m6!$A:$D,4,FALSE)</f>
        <v>#N/A</v>
      </c>
      <c r="D50">
        <f>VLOOKUP(CONCATENATE($A50,"_",D$4),assets_m6!$A:$D,4,FALSE)</f>
        <v>4.8639999999999999</v>
      </c>
      <c r="E50">
        <f>VLOOKUP(CONCATENATE($A50,"_",E$4),assets_m6!$A:$D,4,FALSE)</f>
        <v>4.8860000000000001</v>
      </c>
      <c r="F50">
        <f>VLOOKUP(CONCATENATE($A50,"_",F$4),assets_m6!$A:$D,4,FALSE)</f>
        <v>4.8650000000000002</v>
      </c>
      <c r="G50">
        <f>VLOOKUP(CONCATENATE($A50,"_",G$4),assets_m6!$A:$D,4,FALSE)</f>
        <v>4.843</v>
      </c>
      <c r="H50">
        <f>VLOOKUP(CONCATENATE($A50,"_",H$4),assets_m6!$A:$D,4,FALSE)</f>
        <v>4.8120000000000003</v>
      </c>
      <c r="I50">
        <f>VLOOKUP(CONCATENATE($A50,"_",I$4),assets_m6!$A:$D,4,FALSE)</f>
        <v>4.7949999999999999</v>
      </c>
      <c r="J50">
        <f>VLOOKUP(CONCATENATE($A50,"_",J$4),assets_m6!$A:$D,4,FALSE)</f>
        <v>4.7939999999999996</v>
      </c>
      <c r="K50">
        <f>VLOOKUP(CONCATENATE($A50,"_",K$4),assets_m6!$A:$D,4,FALSE)</f>
        <v>4.7530000000000001</v>
      </c>
      <c r="L50">
        <f>VLOOKUP(CONCATENATE($A50,"_",L$4),assets_m6!$A:$D,4,FALSE)</f>
        <v>4.8079999999999998</v>
      </c>
      <c r="M50">
        <f>VLOOKUP(CONCATENATE($A50,"_",M$4),assets_m6!$A:$D,4,FALSE)</f>
        <v>4.8159999999999998</v>
      </c>
      <c r="N50">
        <f>VLOOKUP(CONCATENATE($A50,"_",N$4),assets_m6!$A:$D,4,FALSE)</f>
        <v>4.8739999999999997</v>
      </c>
      <c r="O50">
        <f>VLOOKUP(CONCATENATE($A50,"_",O$4),assets_m6!$A:$D,4,FALSE)</f>
        <v>4.8369999999999997</v>
      </c>
      <c r="P50">
        <f>VLOOKUP(CONCATENATE($A50,"_",P$4),assets_m6!$A:$D,4,FALSE)</f>
        <v>4.8380000000000001</v>
      </c>
      <c r="Q50">
        <f>VLOOKUP(CONCATENATE($A50,"_",Q$4),assets_m6!$A:$D,4,FALSE)</f>
        <v>4.7859999999999996</v>
      </c>
      <c r="R50">
        <f>VLOOKUP(CONCATENATE($A50,"_",R$4),assets_m6!$A:$D,4,FALSE)</f>
        <v>4.7670000000000003</v>
      </c>
      <c r="S50">
        <f>VLOOKUP(CONCATENATE($A50,"_",S$4),assets_m6!$A:$D,4,FALSE)</f>
        <v>4.7549999999999999</v>
      </c>
      <c r="T50">
        <f>VLOOKUP(CONCATENATE($A50,"_",T$4),assets_m6!$A:$D,4,FALSE)</f>
        <v>4.7640000000000002</v>
      </c>
      <c r="U50">
        <f>VLOOKUP(CONCATENATE($A50,"_",U$4),assets_m6!$A:$D,4,FALSE)</f>
        <v>4.7590000000000003</v>
      </c>
      <c r="V50">
        <f>VLOOKUP(CONCATENATE($A50,"_",V$4),assets_m6!$A:$D,4,FALSE)</f>
        <v>4.7690000000000001</v>
      </c>
      <c r="X50" t="str">
        <f t="shared" si="16"/>
        <v>HIGH.L</v>
      </c>
      <c r="Y50">
        <f t="shared" si="16"/>
        <v>4.8899999999999997</v>
      </c>
      <c r="Z50">
        <f t="shared" si="36"/>
        <v>4.8899999999999997</v>
      </c>
      <c r="AA50">
        <f t="shared" si="36"/>
        <v>4.8639999999999999</v>
      </c>
      <c r="AB50">
        <f t="shared" si="36"/>
        <v>4.8860000000000001</v>
      </c>
      <c r="AC50">
        <f t="shared" si="36"/>
        <v>4.8650000000000002</v>
      </c>
      <c r="AD50">
        <f t="shared" si="36"/>
        <v>4.843</v>
      </c>
      <c r="AE50">
        <f t="shared" si="36"/>
        <v>4.8120000000000003</v>
      </c>
      <c r="AF50">
        <f t="shared" si="36"/>
        <v>4.7949999999999999</v>
      </c>
      <c r="AG50">
        <f t="shared" si="36"/>
        <v>4.7939999999999996</v>
      </c>
      <c r="AH50">
        <f t="shared" si="36"/>
        <v>4.7530000000000001</v>
      </c>
      <c r="AI50">
        <f t="shared" si="36"/>
        <v>4.8079999999999998</v>
      </c>
      <c r="AJ50">
        <f t="shared" si="36"/>
        <v>4.8159999999999998</v>
      </c>
      <c r="AK50">
        <f t="shared" si="36"/>
        <v>4.8739999999999997</v>
      </c>
      <c r="AL50">
        <f t="shared" si="36"/>
        <v>4.8369999999999997</v>
      </c>
      <c r="AM50">
        <f t="shared" si="36"/>
        <v>4.8380000000000001</v>
      </c>
      <c r="AN50">
        <f t="shared" si="36"/>
        <v>4.7859999999999996</v>
      </c>
      <c r="AO50">
        <f t="shared" si="31"/>
        <v>4.7670000000000003</v>
      </c>
      <c r="AP50">
        <f t="shared" si="31"/>
        <v>4.7549999999999999</v>
      </c>
      <c r="AQ50">
        <f t="shared" si="31"/>
        <v>4.7640000000000002</v>
      </c>
      <c r="AR50">
        <f t="shared" si="31"/>
        <v>4.7590000000000003</v>
      </c>
      <c r="AS50">
        <f t="shared" si="31"/>
        <v>4.7690000000000001</v>
      </c>
      <c r="AU50" t="s">
        <v>87</v>
      </c>
      <c r="AV50">
        <f t="shared" si="34"/>
        <v>0</v>
      </c>
      <c r="AW50">
        <f t="shared" si="34"/>
        <v>-5.3169734151328846E-5</v>
      </c>
      <c r="AX50">
        <f t="shared" si="34"/>
        <v>4.5230263157895234E-5</v>
      </c>
      <c r="AY50">
        <f t="shared" si="34"/>
        <v>-4.2979942693409556E-5</v>
      </c>
      <c r="AZ50">
        <f t="shared" si="34"/>
        <v>-4.5220966084275929E-5</v>
      </c>
      <c r="BA50">
        <f t="shared" si="34"/>
        <v>-6.4009911212058014E-5</v>
      </c>
      <c r="BB50">
        <f t="shared" si="34"/>
        <v>-3.5328345802161982E-5</v>
      </c>
      <c r="BC50">
        <f t="shared" si="34"/>
        <v>-2.085505735141468E-6</v>
      </c>
      <c r="BD50">
        <f t="shared" si="34"/>
        <v>-8.5523571130578826E-5</v>
      </c>
      <c r="BE50">
        <f t="shared" si="34"/>
        <v>1.1571638964864237E-4</v>
      </c>
      <c r="BF50">
        <f t="shared" si="34"/>
        <v>1.6638935108153094E-5</v>
      </c>
      <c r="BG50">
        <f t="shared" si="34"/>
        <v>1.2043189368770729E-4</v>
      </c>
      <c r="BH50">
        <f t="shared" si="34"/>
        <v>-7.5913007796470924E-5</v>
      </c>
      <c r="BI50">
        <f t="shared" si="34"/>
        <v>2.0673971469926277E-6</v>
      </c>
      <c r="BJ50">
        <f t="shared" si="34"/>
        <v>-1.0748243075651197E-4</v>
      </c>
      <c r="BK50">
        <f t="shared" si="34"/>
        <v>-3.9699122440449734E-5</v>
      </c>
      <c r="BL50">
        <f t="shared" si="32"/>
        <v>-2.5173064820642866E-5</v>
      </c>
      <c r="BM50">
        <f t="shared" si="32"/>
        <v>1.8927444794953399E-5</v>
      </c>
      <c r="BN50">
        <f t="shared" si="32"/>
        <v>-1.0495382031905737E-5</v>
      </c>
      <c r="BO50">
        <f t="shared" si="32"/>
        <v>2.1012817818869064E-5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-2.474437627811852E-2</v>
      </c>
      <c r="BZ50">
        <f t="shared" si="20"/>
        <v>81</v>
      </c>
      <c r="CA50">
        <f t="shared" si="21"/>
        <v>5</v>
      </c>
      <c r="CB50">
        <f t="shared" si="22"/>
        <v>0.24000000000000005</v>
      </c>
      <c r="CC50">
        <f t="shared" si="23"/>
        <v>0</v>
      </c>
      <c r="CD50">
        <f t="shared" si="24"/>
        <v>0</v>
      </c>
      <c r="CE50">
        <f t="shared" si="25"/>
        <v>0</v>
      </c>
      <c r="CF50">
        <f t="shared" si="26"/>
        <v>0</v>
      </c>
      <c r="CG50">
        <f t="shared" si="27"/>
        <v>1</v>
      </c>
      <c r="CI50">
        <f t="shared" si="28"/>
        <v>0</v>
      </c>
      <c r="CJ50">
        <f t="shared" si="29"/>
        <v>0</v>
      </c>
      <c r="CK50">
        <f t="shared" si="29"/>
        <v>0</v>
      </c>
      <c r="CL50">
        <f t="shared" si="29"/>
        <v>0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17.509</v>
      </c>
      <c r="C51">
        <f>VLOOKUP(CONCATENATE($A51,"_",C$4),assets_m6!$A:$D,4,FALSE)</f>
        <v>17.558</v>
      </c>
      <c r="D51">
        <f>VLOOKUP(CONCATENATE($A51,"_",D$4),assets_m6!$A:$D,4,FALSE)</f>
        <v>17.440000000000001</v>
      </c>
      <c r="E51">
        <f>VLOOKUP(CONCATENATE($A51,"_",E$4),assets_m6!$A:$D,4,FALSE)</f>
        <v>16.553000000000001</v>
      </c>
      <c r="F51">
        <f>VLOOKUP(CONCATENATE($A51,"_",F$4),assets_m6!$A:$D,4,FALSE)</f>
        <v>15.952</v>
      </c>
      <c r="G51">
        <f>VLOOKUP(CONCATENATE($A51,"_",G$4),assets_m6!$A:$D,4,FALSE)</f>
        <v>15.587999999999999</v>
      </c>
      <c r="H51">
        <f>VLOOKUP(CONCATENATE($A51,"_",H$4),assets_m6!$A:$D,4,FALSE)</f>
        <v>15.292</v>
      </c>
      <c r="I51">
        <f>VLOOKUP(CONCATENATE($A51,"_",I$4),assets_m6!$A:$D,4,FALSE)</f>
        <v>15.529</v>
      </c>
      <c r="J51">
        <f>VLOOKUP(CONCATENATE($A51,"_",J$4),assets_m6!$A:$D,4,FALSE)</f>
        <v>16.306999999999999</v>
      </c>
      <c r="K51">
        <f>VLOOKUP(CONCATENATE($A51,"_",K$4),assets_m6!$A:$D,4,FALSE)</f>
        <v>15.67</v>
      </c>
      <c r="L51">
        <f>VLOOKUP(CONCATENATE($A51,"_",L$4),assets_m6!$A:$D,4,FALSE)</f>
        <v>15.76</v>
      </c>
      <c r="M51">
        <f>VLOOKUP(CONCATENATE($A51,"_",M$4),assets_m6!$A:$D,4,FALSE)</f>
        <v>16.245999999999999</v>
      </c>
      <c r="N51">
        <f>VLOOKUP(CONCATENATE($A51,"_",N$4),assets_m6!$A:$D,4,FALSE)</f>
        <v>16.722000000000001</v>
      </c>
      <c r="O51">
        <f>VLOOKUP(CONCATENATE($A51,"_",O$4),assets_m6!$A:$D,4,FALSE)</f>
        <v>16.603000000000002</v>
      </c>
      <c r="P51">
        <f>VLOOKUP(CONCATENATE($A51,"_",P$4),assets_m6!$A:$D,4,FALSE)</f>
        <v>16.434000000000001</v>
      </c>
      <c r="Q51">
        <f>VLOOKUP(CONCATENATE($A51,"_",Q$4),assets_m6!$A:$D,4,FALSE)</f>
        <v>16.175999999999998</v>
      </c>
      <c r="R51">
        <f>VLOOKUP(CONCATENATE($A51,"_",R$4),assets_m6!$A:$D,4,FALSE)</f>
        <v>16.216000000000001</v>
      </c>
      <c r="S51">
        <f>VLOOKUP(CONCATENATE($A51,"_",S$4),assets_m6!$A:$D,4,FALSE)</f>
        <v>16.405000000000001</v>
      </c>
      <c r="T51">
        <f>VLOOKUP(CONCATENATE($A51,"_",T$4),assets_m6!$A:$D,4,FALSE)</f>
        <v>16.494</v>
      </c>
      <c r="U51">
        <f>VLOOKUP(CONCATENATE($A51,"_",U$4),assets_m6!$A:$D,4,FALSE)</f>
        <v>16.702000000000002</v>
      </c>
      <c r="V51">
        <f>VLOOKUP(CONCATENATE($A51,"_",V$4),assets_m6!$A:$D,4,FALSE)</f>
        <v>16.683</v>
      </c>
      <c r="X51" t="str">
        <f t="shared" si="16"/>
        <v>HST</v>
      </c>
      <c r="Y51">
        <f t="shared" si="16"/>
        <v>17.509</v>
      </c>
      <c r="Z51">
        <f t="shared" si="36"/>
        <v>17.558</v>
      </c>
      <c r="AA51">
        <f t="shared" si="36"/>
        <v>17.440000000000001</v>
      </c>
      <c r="AB51">
        <f t="shared" si="36"/>
        <v>16.553000000000001</v>
      </c>
      <c r="AC51">
        <f t="shared" si="36"/>
        <v>15.952</v>
      </c>
      <c r="AD51">
        <f t="shared" si="36"/>
        <v>15.587999999999999</v>
      </c>
      <c r="AE51">
        <f t="shared" si="36"/>
        <v>15.292</v>
      </c>
      <c r="AF51">
        <f t="shared" si="36"/>
        <v>15.529</v>
      </c>
      <c r="AG51">
        <f t="shared" si="36"/>
        <v>16.306999999999999</v>
      </c>
      <c r="AH51">
        <f t="shared" si="36"/>
        <v>15.67</v>
      </c>
      <c r="AI51">
        <f t="shared" si="36"/>
        <v>15.76</v>
      </c>
      <c r="AJ51">
        <f t="shared" si="36"/>
        <v>16.245999999999999</v>
      </c>
      <c r="AK51">
        <f t="shared" si="36"/>
        <v>16.722000000000001</v>
      </c>
      <c r="AL51">
        <f t="shared" si="36"/>
        <v>16.603000000000002</v>
      </c>
      <c r="AM51">
        <f t="shared" si="36"/>
        <v>16.434000000000001</v>
      </c>
      <c r="AN51">
        <f t="shared" si="36"/>
        <v>16.175999999999998</v>
      </c>
      <c r="AO51">
        <f t="shared" si="31"/>
        <v>16.216000000000001</v>
      </c>
      <c r="AP51">
        <f t="shared" si="31"/>
        <v>16.405000000000001</v>
      </c>
      <c r="AQ51">
        <f t="shared" si="31"/>
        <v>16.494</v>
      </c>
      <c r="AR51">
        <f t="shared" si="31"/>
        <v>16.702000000000002</v>
      </c>
      <c r="AS51">
        <f t="shared" si="31"/>
        <v>16.683</v>
      </c>
      <c r="AU51" t="s">
        <v>88</v>
      </c>
      <c r="AV51">
        <f t="shared" si="34"/>
        <v>2.7985607401907299E-5</v>
      </c>
      <c r="AW51">
        <f t="shared" si="34"/>
        <v>-6.7205832099327122E-5</v>
      </c>
      <c r="AX51">
        <f t="shared" si="34"/>
        <v>-5.0860091743119287E-4</v>
      </c>
      <c r="AY51">
        <f t="shared" si="34"/>
        <v>-3.6307617954449396E-4</v>
      </c>
      <c r="AZ51">
        <f t="shared" si="34"/>
        <v>-2.2818455366098344E-4</v>
      </c>
      <c r="BA51">
        <f t="shared" si="34"/>
        <v>-1.8988965871182922E-4</v>
      </c>
      <c r="BB51">
        <f t="shared" si="34"/>
        <v>1.5498299764582794E-4</v>
      </c>
      <c r="BC51">
        <f t="shared" si="34"/>
        <v>5.0099813252624042E-4</v>
      </c>
      <c r="BD51">
        <f t="shared" si="34"/>
        <v>-3.9062979088734821E-4</v>
      </c>
      <c r="BE51">
        <f t="shared" si="34"/>
        <v>5.7434588385449811E-5</v>
      </c>
      <c r="BF51">
        <f t="shared" si="34"/>
        <v>3.0837563451776575E-4</v>
      </c>
      <c r="BG51">
        <f t="shared" si="34"/>
        <v>2.9299519881817226E-4</v>
      </c>
      <c r="BH51">
        <f t="shared" si="34"/>
        <v>-7.1163736395167903E-5</v>
      </c>
      <c r="BI51">
        <f t="shared" si="34"/>
        <v>-1.0178883334337196E-4</v>
      </c>
      <c r="BJ51">
        <f t="shared" si="34"/>
        <v>-1.5699160277473693E-4</v>
      </c>
      <c r="BK51">
        <f t="shared" ref="BK51:BO82" si="37">$BW51*(AO51-AN51)/AN51</f>
        <v>2.4727992087044205E-5</v>
      </c>
      <c r="BL51">
        <f t="shared" si="32"/>
        <v>1.1655155402072031E-4</v>
      </c>
      <c r="BM51">
        <f t="shared" si="32"/>
        <v>5.4251752514476458E-5</v>
      </c>
      <c r="BN51">
        <f t="shared" si="32"/>
        <v>1.261064629562277E-4</v>
      </c>
      <c r="BO51">
        <f t="shared" si="32"/>
        <v>-1.1375883127770267E-5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-4.7175738191787109E-2</v>
      </c>
      <c r="BZ51">
        <f t="shared" si="20"/>
        <v>68</v>
      </c>
      <c r="CA51">
        <f t="shared" si="21"/>
        <v>4</v>
      </c>
      <c r="CB51">
        <f t="shared" si="22"/>
        <v>0.12000000000000002</v>
      </c>
      <c r="CC51">
        <f t="shared" si="23"/>
        <v>0</v>
      </c>
      <c r="CD51">
        <f t="shared" si="24"/>
        <v>0</v>
      </c>
      <c r="CE51">
        <f t="shared" si="25"/>
        <v>0</v>
      </c>
      <c r="CF51">
        <f t="shared" si="26"/>
        <v>1</v>
      </c>
      <c r="CG51">
        <f t="shared" si="27"/>
        <v>0</v>
      </c>
      <c r="CI51">
        <f t="shared" si="28"/>
        <v>0</v>
      </c>
      <c r="CJ51">
        <f t="shared" si="29"/>
        <v>0</v>
      </c>
      <c r="CK51">
        <f t="shared" si="29"/>
        <v>0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72.507999999999996</v>
      </c>
      <c r="C52">
        <f>VLOOKUP(CONCATENATE($A52,"_",C$4),assets_m6!$A:$D,4,FALSE)</f>
        <v>72.781999999999996</v>
      </c>
      <c r="D52">
        <f>VLOOKUP(CONCATENATE($A52,"_",D$4),assets_m6!$A:$D,4,FALSE)</f>
        <v>72.039000000000001</v>
      </c>
      <c r="E52">
        <f>VLOOKUP(CONCATENATE($A52,"_",E$4),assets_m6!$A:$D,4,FALSE)</f>
        <v>71.823999999999998</v>
      </c>
      <c r="F52">
        <f>VLOOKUP(CONCATENATE($A52,"_",F$4),assets_m6!$A:$D,4,FALSE)</f>
        <v>71.394000000000005</v>
      </c>
      <c r="G52">
        <f>VLOOKUP(CONCATENATE($A52,"_",G$4),assets_m6!$A:$D,4,FALSE)</f>
        <v>70.484999999999999</v>
      </c>
      <c r="H52">
        <f>VLOOKUP(CONCATENATE($A52,"_",H$4),assets_m6!$A:$D,4,FALSE)</f>
        <v>69.655000000000001</v>
      </c>
      <c r="I52">
        <f>VLOOKUP(CONCATENATE($A52,"_",I$4),assets_m6!$A:$D,4,FALSE)</f>
        <v>69.507999999999996</v>
      </c>
      <c r="J52">
        <f>VLOOKUP(CONCATENATE($A52,"_",J$4),assets_m6!$A:$D,4,FALSE)</f>
        <v>70.748999999999995</v>
      </c>
      <c r="K52">
        <f>VLOOKUP(CONCATENATE($A52,"_",K$4),assets_m6!$A:$D,4,FALSE)</f>
        <v>70.084000000000003</v>
      </c>
      <c r="L52">
        <f>VLOOKUP(CONCATENATE($A52,"_",L$4),assets_m6!$A:$D,4,FALSE)</f>
        <v>69.762</v>
      </c>
      <c r="M52">
        <f>VLOOKUP(CONCATENATE($A52,"_",M$4),assets_m6!$A:$D,4,FALSE)</f>
        <v>70.676000000000002</v>
      </c>
      <c r="N52">
        <f>VLOOKUP(CONCATENATE($A52,"_",N$4),assets_m6!$A:$D,4,FALSE)</f>
        <v>72.197999999999993</v>
      </c>
      <c r="O52">
        <f>VLOOKUP(CONCATENATE($A52,"_",O$4),assets_m6!$A:$D,4,FALSE)</f>
        <v>71.914000000000001</v>
      </c>
      <c r="P52">
        <f>VLOOKUP(CONCATENATE($A52,"_",P$4),assets_m6!$A:$D,4,FALSE)</f>
        <v>71.697999999999993</v>
      </c>
      <c r="Q52">
        <f>VLOOKUP(CONCATENATE($A52,"_",Q$4),assets_m6!$A:$D,4,FALSE)</f>
        <v>70.823999999999998</v>
      </c>
      <c r="R52">
        <f>VLOOKUP(CONCATENATE($A52,"_",R$4),assets_m6!$A:$D,4,FALSE)</f>
        <v>69.959999999999994</v>
      </c>
      <c r="S52">
        <f>VLOOKUP(CONCATENATE($A52,"_",S$4),assets_m6!$A:$D,4,FALSE)</f>
        <v>70.176000000000002</v>
      </c>
      <c r="T52">
        <f>VLOOKUP(CONCATENATE($A52,"_",T$4),assets_m6!$A:$D,4,FALSE)</f>
        <v>70.293000000000006</v>
      </c>
      <c r="U52">
        <f>VLOOKUP(CONCATENATE($A52,"_",U$4),assets_m6!$A:$D,4,FALSE)</f>
        <v>70.45</v>
      </c>
      <c r="V52">
        <f>VLOOKUP(CONCATENATE($A52,"_",V$4),assets_m6!$A:$D,4,FALSE)</f>
        <v>70.224999999999994</v>
      </c>
      <c r="X52" t="str">
        <f t="shared" si="16"/>
        <v>HYG</v>
      </c>
      <c r="Y52">
        <f t="shared" si="16"/>
        <v>72.507999999999996</v>
      </c>
      <c r="Z52">
        <f t="shared" si="36"/>
        <v>72.781999999999996</v>
      </c>
      <c r="AA52">
        <f t="shared" si="36"/>
        <v>72.039000000000001</v>
      </c>
      <c r="AB52">
        <f t="shared" si="36"/>
        <v>71.823999999999998</v>
      </c>
      <c r="AC52">
        <f t="shared" si="36"/>
        <v>71.394000000000005</v>
      </c>
      <c r="AD52">
        <f t="shared" si="36"/>
        <v>70.484999999999999</v>
      </c>
      <c r="AE52">
        <f t="shared" si="36"/>
        <v>69.655000000000001</v>
      </c>
      <c r="AF52">
        <f t="shared" si="36"/>
        <v>69.507999999999996</v>
      </c>
      <c r="AG52">
        <f t="shared" si="36"/>
        <v>70.748999999999995</v>
      </c>
      <c r="AH52">
        <f t="shared" si="36"/>
        <v>70.084000000000003</v>
      </c>
      <c r="AI52">
        <f t="shared" si="36"/>
        <v>69.762</v>
      </c>
      <c r="AJ52">
        <f t="shared" si="36"/>
        <v>70.676000000000002</v>
      </c>
      <c r="AK52">
        <f t="shared" si="36"/>
        <v>72.197999999999993</v>
      </c>
      <c r="AL52">
        <f t="shared" si="36"/>
        <v>71.914000000000001</v>
      </c>
      <c r="AM52">
        <f t="shared" si="36"/>
        <v>71.697999999999993</v>
      </c>
      <c r="AN52">
        <f t="shared" si="36"/>
        <v>70.823999999999998</v>
      </c>
      <c r="AO52">
        <f t="shared" si="36"/>
        <v>69.959999999999994</v>
      </c>
      <c r="AP52">
        <f t="shared" ref="AP52:AS83" si="38">IFERROR(S52,AO52)</f>
        <v>70.176000000000002</v>
      </c>
      <c r="AQ52">
        <f t="shared" si="38"/>
        <v>70.293000000000006</v>
      </c>
      <c r="AR52">
        <f t="shared" si="38"/>
        <v>70.45</v>
      </c>
      <c r="AS52">
        <f t="shared" si="38"/>
        <v>70.224999999999994</v>
      </c>
      <c r="AU52" t="s">
        <v>89</v>
      </c>
      <c r="AV52">
        <f t="shared" ref="AV52:BJ68" si="39">$BW52*(Z52-Y52)/Y52</f>
        <v>3.7788933634909385E-5</v>
      </c>
      <c r="AW52">
        <f t="shared" si="39"/>
        <v>-1.0208568052540396E-4</v>
      </c>
      <c r="AX52">
        <f t="shared" si="39"/>
        <v>-2.9844945099182861E-5</v>
      </c>
      <c r="AY52">
        <f t="shared" si="39"/>
        <v>-5.9868567609711603E-5</v>
      </c>
      <c r="AZ52">
        <f t="shared" si="39"/>
        <v>-1.2732162366585511E-4</v>
      </c>
      <c r="BA52">
        <f t="shared" si="39"/>
        <v>-1.1775555082641672E-4</v>
      </c>
      <c r="BB52">
        <f t="shared" si="39"/>
        <v>-2.1104012633695437E-5</v>
      </c>
      <c r="BC52">
        <f t="shared" si="39"/>
        <v>1.7854059964320652E-4</v>
      </c>
      <c r="BD52">
        <f t="shared" si="39"/>
        <v>-9.3994261402986911E-5</v>
      </c>
      <c r="BE52">
        <f t="shared" si="39"/>
        <v>-4.594486616060766E-5</v>
      </c>
      <c r="BF52">
        <f t="shared" si="39"/>
        <v>1.3101688598377362E-4</v>
      </c>
      <c r="BG52">
        <f t="shared" si="39"/>
        <v>2.1534891618088054E-4</v>
      </c>
      <c r="BH52">
        <f t="shared" si="39"/>
        <v>-3.9336269702760719E-5</v>
      </c>
      <c r="BI52">
        <f t="shared" si="39"/>
        <v>-3.0035876185444863E-5</v>
      </c>
      <c r="BJ52">
        <f t="shared" si="39"/>
        <v>-1.2190019247398747E-4</v>
      </c>
      <c r="BK52">
        <f t="shared" si="37"/>
        <v>-1.219925449000345E-4</v>
      </c>
      <c r="BL52">
        <f t="shared" si="37"/>
        <v>3.0874785591767897E-5</v>
      </c>
      <c r="BM52">
        <f t="shared" si="37"/>
        <v>1.6672366621067661E-5</v>
      </c>
      <c r="BN52">
        <f t="shared" si="37"/>
        <v>2.2335083151949196E-5</v>
      </c>
      <c r="BO52">
        <f t="shared" si="37"/>
        <v>-3.1937544357701706E-5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-3.1486180835218203E-2</v>
      </c>
      <c r="BZ52">
        <f t="shared" si="20"/>
        <v>79</v>
      </c>
      <c r="CA52">
        <f t="shared" si="21"/>
        <v>4</v>
      </c>
      <c r="CB52">
        <f t="shared" si="22"/>
        <v>0.12000000000000002</v>
      </c>
      <c r="CC52">
        <f t="shared" si="23"/>
        <v>0</v>
      </c>
      <c r="CD52">
        <f t="shared" si="24"/>
        <v>0</v>
      </c>
      <c r="CE52">
        <f t="shared" si="25"/>
        <v>0</v>
      </c>
      <c r="CF52">
        <f t="shared" si="26"/>
        <v>1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0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31.75</v>
      </c>
      <c r="C53">
        <f>VLOOKUP(CONCATENATE($A53,"_",C$4),assets_m6!$A:$D,4,FALSE)</f>
        <v>31.78</v>
      </c>
      <c r="D53">
        <f>VLOOKUP(CONCATENATE($A53,"_",D$4),assets_m6!$A:$D,4,FALSE)</f>
        <v>31.61</v>
      </c>
      <c r="E53">
        <f>VLOOKUP(CONCATENATE($A53,"_",E$4),assets_m6!$A:$D,4,FALSE)</f>
        <v>31.74</v>
      </c>
      <c r="F53">
        <f>VLOOKUP(CONCATENATE($A53,"_",F$4),assets_m6!$A:$D,4,FALSE)</f>
        <v>31.73</v>
      </c>
      <c r="G53">
        <f>VLOOKUP(CONCATENATE($A53,"_",G$4),assets_m6!$A:$D,4,FALSE)</f>
        <v>31.18</v>
      </c>
      <c r="H53">
        <f>VLOOKUP(CONCATENATE($A53,"_",H$4),assets_m6!$A:$D,4,FALSE)</f>
        <v>30.82</v>
      </c>
      <c r="I53">
        <f>VLOOKUP(CONCATENATE($A53,"_",I$4),assets_m6!$A:$D,4,FALSE)</f>
        <v>30.88</v>
      </c>
      <c r="J53">
        <f>VLOOKUP(CONCATENATE($A53,"_",J$4),assets_m6!$A:$D,4,FALSE)</f>
        <v>31.52</v>
      </c>
      <c r="K53">
        <f>VLOOKUP(CONCATENATE($A53,"_",K$4),assets_m6!$A:$D,4,FALSE)</f>
        <v>31.52</v>
      </c>
      <c r="L53">
        <f>VLOOKUP(CONCATENATE($A53,"_",L$4),assets_m6!$A:$D,4,FALSE)</f>
        <v>31.53</v>
      </c>
      <c r="M53">
        <f>VLOOKUP(CONCATENATE($A53,"_",M$4),assets_m6!$A:$D,4,FALSE)</f>
        <v>32.28</v>
      </c>
      <c r="N53">
        <f>VLOOKUP(CONCATENATE($A53,"_",N$4),assets_m6!$A:$D,4,FALSE)</f>
        <v>32.75</v>
      </c>
      <c r="O53">
        <f>VLOOKUP(CONCATENATE($A53,"_",O$4),assets_m6!$A:$D,4,FALSE)</f>
        <v>32.58</v>
      </c>
      <c r="P53">
        <f>VLOOKUP(CONCATENATE($A53,"_",P$4),assets_m6!$A:$D,4,FALSE)</f>
        <v>32.549999999999997</v>
      </c>
      <c r="Q53">
        <f>VLOOKUP(CONCATENATE($A53,"_",Q$4),assets_m6!$A:$D,4,FALSE)</f>
        <v>32.19</v>
      </c>
      <c r="R53">
        <f>VLOOKUP(CONCATENATE($A53,"_",R$4),assets_m6!$A:$D,4,FALSE)</f>
        <v>31.69</v>
      </c>
      <c r="S53">
        <f>VLOOKUP(CONCATENATE($A53,"_",S$4),assets_m6!$A:$D,4,FALSE)</f>
        <v>31.62</v>
      </c>
      <c r="T53">
        <f>VLOOKUP(CONCATENATE($A53,"_",T$4),assets_m6!$A:$D,4,FALSE)</f>
        <v>31.81</v>
      </c>
      <c r="U53">
        <f>VLOOKUP(CONCATENATE($A53,"_",U$4),assets_m6!$A:$D,4,FALSE)</f>
        <v>31.57</v>
      </c>
      <c r="V53">
        <f>VLOOKUP(CONCATENATE($A53,"_",V$4),assets_m6!$A:$D,4,FALSE)</f>
        <v>31.17</v>
      </c>
      <c r="X53" t="str">
        <f t="shared" si="16"/>
        <v>IAU</v>
      </c>
      <c r="Y53">
        <f t="shared" si="16"/>
        <v>31.75</v>
      </c>
      <c r="Z53">
        <f t="shared" si="36"/>
        <v>31.78</v>
      </c>
      <c r="AA53">
        <f t="shared" si="36"/>
        <v>31.61</v>
      </c>
      <c r="AB53">
        <f t="shared" si="36"/>
        <v>31.74</v>
      </c>
      <c r="AC53">
        <f t="shared" si="36"/>
        <v>31.73</v>
      </c>
      <c r="AD53">
        <f t="shared" si="36"/>
        <v>31.18</v>
      </c>
      <c r="AE53">
        <f t="shared" si="36"/>
        <v>30.82</v>
      </c>
      <c r="AF53">
        <f t="shared" si="36"/>
        <v>30.88</v>
      </c>
      <c r="AG53">
        <f t="shared" si="36"/>
        <v>31.52</v>
      </c>
      <c r="AH53">
        <f t="shared" si="36"/>
        <v>31.52</v>
      </c>
      <c r="AI53">
        <f t="shared" si="36"/>
        <v>31.53</v>
      </c>
      <c r="AJ53">
        <f t="shared" si="36"/>
        <v>32.28</v>
      </c>
      <c r="AK53">
        <f t="shared" si="36"/>
        <v>32.75</v>
      </c>
      <c r="AL53">
        <f t="shared" si="36"/>
        <v>32.58</v>
      </c>
      <c r="AM53">
        <f t="shared" si="36"/>
        <v>32.549999999999997</v>
      </c>
      <c r="AN53">
        <f t="shared" si="36"/>
        <v>32.19</v>
      </c>
      <c r="AO53">
        <f t="shared" si="36"/>
        <v>31.69</v>
      </c>
      <c r="AP53">
        <f t="shared" si="38"/>
        <v>31.62</v>
      </c>
      <c r="AQ53">
        <f t="shared" si="38"/>
        <v>31.81</v>
      </c>
      <c r="AR53">
        <f t="shared" si="38"/>
        <v>31.57</v>
      </c>
      <c r="AS53">
        <f t="shared" si="38"/>
        <v>31.17</v>
      </c>
      <c r="AU53" t="s">
        <v>91</v>
      </c>
      <c r="AV53">
        <f t="shared" si="39"/>
        <v>9.4488188976381524E-6</v>
      </c>
      <c r="AW53">
        <f t="shared" si="39"/>
        <v>-5.3492762743864598E-5</v>
      </c>
      <c r="AX53">
        <f t="shared" si="39"/>
        <v>4.1126225877886435E-5</v>
      </c>
      <c r="AY53">
        <f t="shared" si="39"/>
        <v>-3.1505986137359834E-6</v>
      </c>
      <c r="AZ53">
        <f t="shared" si="39"/>
        <v>-1.7333753545540522E-4</v>
      </c>
      <c r="BA53">
        <f t="shared" si="39"/>
        <v>-1.1545862732520828E-4</v>
      </c>
      <c r="BB53">
        <f t="shared" si="39"/>
        <v>1.9467878001297445E-5</v>
      </c>
      <c r="BC53">
        <f t="shared" si="39"/>
        <v>2.0725388601036289E-4</v>
      </c>
      <c r="BD53">
        <f t="shared" si="39"/>
        <v>0</v>
      </c>
      <c r="BE53">
        <f t="shared" si="39"/>
        <v>3.1725888324878055E-6</v>
      </c>
      <c r="BF53">
        <f t="shared" si="39"/>
        <v>2.3786869647954328E-4</v>
      </c>
      <c r="BG53">
        <f t="shared" si="39"/>
        <v>1.4560099132589804E-4</v>
      </c>
      <c r="BH53">
        <f t="shared" si="39"/>
        <v>-5.1908396946565405E-5</v>
      </c>
      <c r="BI53">
        <f t="shared" si="39"/>
        <v>-9.2081031307554129E-6</v>
      </c>
      <c r="BJ53">
        <f t="shared" si="39"/>
        <v>-1.1059907834101366E-4</v>
      </c>
      <c r="BK53">
        <f t="shared" si="37"/>
        <v>-1.55327741534637E-4</v>
      </c>
      <c r="BL53">
        <f t="shared" si="37"/>
        <v>-2.2088987062164808E-5</v>
      </c>
      <c r="BM53">
        <f t="shared" si="37"/>
        <v>6.0088551549651394E-5</v>
      </c>
      <c r="BN53">
        <f t="shared" si="37"/>
        <v>-7.5447972335742993E-5</v>
      </c>
      <c r="BO53">
        <f t="shared" si="37"/>
        <v>-1.2670256572695554E-4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-1.8267716535433017E-2</v>
      </c>
      <c r="BZ53">
        <f t="shared" si="20"/>
        <v>83</v>
      </c>
      <c r="CA53">
        <f t="shared" si="21"/>
        <v>5</v>
      </c>
      <c r="CB53">
        <f t="shared" si="22"/>
        <v>0.24000000000000005</v>
      </c>
      <c r="CC53">
        <f t="shared" si="23"/>
        <v>0</v>
      </c>
      <c r="CD53">
        <f t="shared" si="24"/>
        <v>0</v>
      </c>
      <c r="CE53">
        <f t="shared" si="25"/>
        <v>0</v>
      </c>
      <c r="CF53">
        <f t="shared" si="26"/>
        <v>0</v>
      </c>
      <c r="CG53">
        <f t="shared" si="27"/>
        <v>1</v>
      </c>
      <c r="CI53">
        <f t="shared" si="28"/>
        <v>0</v>
      </c>
      <c r="CJ53">
        <f t="shared" si="29"/>
        <v>0</v>
      </c>
      <c r="CK53">
        <f t="shared" si="29"/>
        <v>0</v>
      </c>
      <c r="CL53">
        <f t="shared" si="29"/>
        <v>0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22.071000000000002</v>
      </c>
      <c r="C54">
        <f>VLOOKUP(CONCATENATE($A54,"_",C$4),assets_m6!$A:$D,4,FALSE)</f>
        <v>22.010999999999999</v>
      </c>
      <c r="D54">
        <f>VLOOKUP(CONCATENATE($A54,"_",D$4),assets_m6!$A:$D,4,FALSE)</f>
        <v>21.353000000000002</v>
      </c>
      <c r="E54">
        <f>VLOOKUP(CONCATENATE($A54,"_",E$4),assets_m6!$A:$D,4,FALSE)</f>
        <v>21.242999999999999</v>
      </c>
      <c r="F54">
        <f>VLOOKUP(CONCATENATE($A54,"_",F$4),assets_m6!$A:$D,4,FALSE)</f>
        <v>20.574000000000002</v>
      </c>
      <c r="G54">
        <f>VLOOKUP(CONCATENATE($A54,"_",G$4),assets_m6!$A:$D,4,FALSE)</f>
        <v>19.984999999999999</v>
      </c>
      <c r="H54">
        <f>VLOOKUP(CONCATENATE($A54,"_",H$4),assets_m6!$A:$D,4,FALSE)</f>
        <v>19.495999999999999</v>
      </c>
      <c r="I54">
        <f>VLOOKUP(CONCATENATE($A54,"_",I$4),assets_m6!$A:$D,4,FALSE)</f>
        <v>19.626000000000001</v>
      </c>
      <c r="J54">
        <f>VLOOKUP(CONCATENATE($A54,"_",J$4),assets_m6!$A:$D,4,FALSE)</f>
        <v>19.934999999999999</v>
      </c>
      <c r="K54">
        <f>VLOOKUP(CONCATENATE($A54,"_",K$4),assets_m6!$A:$D,4,FALSE)</f>
        <v>19.067</v>
      </c>
      <c r="L54">
        <f>VLOOKUP(CONCATENATE($A54,"_",L$4),assets_m6!$A:$D,4,FALSE)</f>
        <v>19.056999999999999</v>
      </c>
      <c r="M54">
        <f>VLOOKUP(CONCATENATE($A54,"_",M$4),assets_m6!$A:$D,4,FALSE)</f>
        <v>19.646000000000001</v>
      </c>
      <c r="N54">
        <f>VLOOKUP(CONCATENATE($A54,"_",N$4),assets_m6!$A:$D,4,FALSE)</f>
        <v>20.263999999999999</v>
      </c>
      <c r="O54">
        <f>VLOOKUP(CONCATENATE($A54,"_",O$4),assets_m6!$A:$D,4,FALSE)</f>
        <v>19.456</v>
      </c>
      <c r="P54">
        <f>VLOOKUP(CONCATENATE($A54,"_",P$4),assets_m6!$A:$D,4,FALSE)</f>
        <v>18.937000000000001</v>
      </c>
      <c r="Q54">
        <f>VLOOKUP(CONCATENATE($A54,"_",Q$4),assets_m6!$A:$D,4,FALSE)</f>
        <v>18.398</v>
      </c>
      <c r="R54">
        <f>VLOOKUP(CONCATENATE($A54,"_",R$4),assets_m6!$A:$D,4,FALSE)</f>
        <v>18.318000000000001</v>
      </c>
      <c r="S54">
        <f>VLOOKUP(CONCATENATE($A54,"_",S$4),assets_m6!$A:$D,4,FALSE)</f>
        <v>18.128</v>
      </c>
      <c r="T54">
        <f>VLOOKUP(CONCATENATE($A54,"_",T$4),assets_m6!$A:$D,4,FALSE)</f>
        <v>17.669</v>
      </c>
      <c r="U54">
        <f>VLOOKUP(CONCATENATE($A54,"_",U$4),assets_m6!$A:$D,4,FALSE)</f>
        <v>17.869</v>
      </c>
      <c r="V54">
        <f>VLOOKUP(CONCATENATE($A54,"_",V$4),assets_m6!$A:$D,4,FALSE)</f>
        <v>17.509</v>
      </c>
      <c r="X54" t="str">
        <f t="shared" si="16"/>
        <v>ICLN</v>
      </c>
      <c r="Y54">
        <f t="shared" si="16"/>
        <v>22.071000000000002</v>
      </c>
      <c r="Z54">
        <f t="shared" si="36"/>
        <v>22.010999999999999</v>
      </c>
      <c r="AA54">
        <f t="shared" si="36"/>
        <v>21.353000000000002</v>
      </c>
      <c r="AB54">
        <f t="shared" si="36"/>
        <v>21.242999999999999</v>
      </c>
      <c r="AC54">
        <f t="shared" si="36"/>
        <v>20.574000000000002</v>
      </c>
      <c r="AD54">
        <f t="shared" si="36"/>
        <v>19.984999999999999</v>
      </c>
      <c r="AE54">
        <f t="shared" si="36"/>
        <v>19.495999999999999</v>
      </c>
      <c r="AF54">
        <f t="shared" si="36"/>
        <v>19.626000000000001</v>
      </c>
      <c r="AG54">
        <f t="shared" si="36"/>
        <v>19.934999999999999</v>
      </c>
      <c r="AH54">
        <f t="shared" si="36"/>
        <v>19.067</v>
      </c>
      <c r="AI54">
        <f t="shared" si="36"/>
        <v>19.056999999999999</v>
      </c>
      <c r="AJ54">
        <f t="shared" si="36"/>
        <v>19.646000000000001</v>
      </c>
      <c r="AK54">
        <f t="shared" si="36"/>
        <v>20.263999999999999</v>
      </c>
      <c r="AL54">
        <f t="shared" si="36"/>
        <v>19.456</v>
      </c>
      <c r="AM54">
        <f t="shared" ref="AM54:AS85" si="40">IFERROR(P54,AL54)</f>
        <v>18.937000000000001</v>
      </c>
      <c r="AN54">
        <f t="shared" si="40"/>
        <v>18.398</v>
      </c>
      <c r="AO54">
        <f t="shared" si="40"/>
        <v>18.318000000000001</v>
      </c>
      <c r="AP54">
        <f t="shared" si="38"/>
        <v>18.128</v>
      </c>
      <c r="AQ54">
        <f t="shared" si="38"/>
        <v>17.669</v>
      </c>
      <c r="AR54">
        <f t="shared" si="38"/>
        <v>17.869</v>
      </c>
      <c r="AS54">
        <f t="shared" si="38"/>
        <v>17.509</v>
      </c>
      <c r="AU54" t="s">
        <v>102</v>
      </c>
      <c r="AV54">
        <f t="shared" si="39"/>
        <v>-2.7184993883377402E-5</v>
      </c>
      <c r="AW54">
        <f t="shared" si="39"/>
        <v>-2.9894143837172222E-4</v>
      </c>
      <c r="AX54">
        <f t="shared" si="39"/>
        <v>-5.1515009600525904E-5</v>
      </c>
      <c r="AY54">
        <f t="shared" si="39"/>
        <v>-3.1492727015958058E-4</v>
      </c>
      <c r="AZ54">
        <f t="shared" si="39"/>
        <v>-2.8628365898707213E-4</v>
      </c>
      <c r="BA54">
        <f t="shared" si="39"/>
        <v>-2.4468351263447625E-4</v>
      </c>
      <c r="BB54">
        <f t="shared" si="39"/>
        <v>6.6680344686090764E-5</v>
      </c>
      <c r="BC54">
        <f t="shared" si="39"/>
        <v>1.5744420666462727E-4</v>
      </c>
      <c r="BD54">
        <f t="shared" si="39"/>
        <v>-4.3541509907198329E-4</v>
      </c>
      <c r="BE54">
        <f t="shared" si="39"/>
        <v>-5.2446635548337774E-6</v>
      </c>
      <c r="BF54">
        <f t="shared" si="39"/>
        <v>3.0907278165503608E-4</v>
      </c>
      <c r="BG54">
        <f t="shared" si="39"/>
        <v>3.1456785096202716E-4</v>
      </c>
      <c r="BH54">
        <f t="shared" si="39"/>
        <v>-3.9873667587840501E-4</v>
      </c>
      <c r="BI54">
        <f t="shared" si="39"/>
        <v>-2.6675575657894655E-4</v>
      </c>
      <c r="BJ54">
        <f t="shared" si="39"/>
        <v>-2.8462797697629053E-4</v>
      </c>
      <c r="BK54">
        <f t="shared" si="37"/>
        <v>-4.3482987281225301E-5</v>
      </c>
      <c r="BL54">
        <f t="shared" si="37"/>
        <v>-1.037231138770615E-4</v>
      </c>
      <c r="BM54">
        <f t="shared" si="37"/>
        <v>-2.5319947043247993E-4</v>
      </c>
      <c r="BN54">
        <f t="shared" si="37"/>
        <v>1.1319259720414246E-4</v>
      </c>
      <c r="BO54">
        <f t="shared" si="37"/>
        <v>-2.0146622642565305E-4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-0.20669657015993842</v>
      </c>
      <c r="BZ54">
        <f t="shared" si="20"/>
        <v>2</v>
      </c>
      <c r="CA54">
        <f t="shared" si="21"/>
        <v>1</v>
      </c>
      <c r="CB54">
        <f t="shared" si="22"/>
        <v>0.24</v>
      </c>
      <c r="CC54">
        <f t="shared" si="23"/>
        <v>1</v>
      </c>
      <c r="CD54">
        <f t="shared" si="24"/>
        <v>0</v>
      </c>
      <c r="CE54">
        <f t="shared" si="25"/>
        <v>0</v>
      </c>
      <c r="CF54">
        <f t="shared" si="26"/>
        <v>0</v>
      </c>
      <c r="CG54">
        <f t="shared" si="27"/>
        <v>0</v>
      </c>
      <c r="CI54">
        <f t="shared" si="28"/>
        <v>1</v>
      </c>
      <c r="CJ54">
        <f t="shared" si="29"/>
        <v>1</v>
      </c>
      <c r="CK54">
        <f t="shared" si="29"/>
        <v>1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4.6630000000000003</v>
      </c>
      <c r="C55" t="e">
        <f>VLOOKUP(CONCATENATE($A55,"_",C$4),assets_m6!$A:$D,4,FALSE)</f>
        <v>#N/A</v>
      </c>
      <c r="D55">
        <f>VLOOKUP(CONCATENATE($A55,"_",D$4),assets_m6!$A:$D,4,FALSE)</f>
        <v>4.6100000000000003</v>
      </c>
      <c r="E55">
        <f>VLOOKUP(CONCATENATE($A55,"_",E$4),assets_m6!$A:$D,4,FALSE)</f>
        <v>4.6310000000000002</v>
      </c>
      <c r="F55">
        <f>VLOOKUP(CONCATENATE($A55,"_",F$4),assets_m6!$A:$D,4,FALSE)</f>
        <v>4.6040000000000001</v>
      </c>
      <c r="G55">
        <f>VLOOKUP(CONCATENATE($A55,"_",G$4),assets_m6!$A:$D,4,FALSE)</f>
        <v>4.593</v>
      </c>
      <c r="H55">
        <f>VLOOKUP(CONCATENATE($A55,"_",H$4),assets_m6!$A:$D,4,FALSE)</f>
        <v>4.5679999999999996</v>
      </c>
      <c r="I55">
        <f>VLOOKUP(CONCATENATE($A55,"_",I$4),assets_m6!$A:$D,4,FALSE)</f>
        <v>4.5359999999999996</v>
      </c>
      <c r="J55">
        <f>VLOOKUP(CONCATENATE($A55,"_",J$4),assets_m6!$A:$D,4,FALSE)</f>
        <v>4.55</v>
      </c>
      <c r="K55">
        <f>VLOOKUP(CONCATENATE($A55,"_",K$4),assets_m6!$A:$D,4,FALSE)</f>
        <v>4.5330000000000004</v>
      </c>
      <c r="L55">
        <f>VLOOKUP(CONCATENATE($A55,"_",L$4),assets_m6!$A:$D,4,FALSE)</f>
        <v>4.5650000000000004</v>
      </c>
      <c r="M55">
        <f>VLOOKUP(CONCATENATE($A55,"_",M$4),assets_m6!$A:$D,4,FALSE)</f>
        <v>4.6040000000000001</v>
      </c>
      <c r="N55">
        <f>VLOOKUP(CONCATENATE($A55,"_",N$4),assets_m6!$A:$D,4,FALSE)</f>
        <v>4.6280000000000001</v>
      </c>
      <c r="O55">
        <f>VLOOKUP(CONCATENATE($A55,"_",O$4),assets_m6!$A:$D,4,FALSE)</f>
        <v>4.5869999999999997</v>
      </c>
      <c r="P55">
        <f>VLOOKUP(CONCATENATE($A55,"_",P$4),assets_m6!$A:$D,4,FALSE)</f>
        <v>4.5739999999999998</v>
      </c>
      <c r="Q55">
        <f>VLOOKUP(CONCATENATE($A55,"_",Q$4),assets_m6!$A:$D,4,FALSE)</f>
        <v>4.5460000000000003</v>
      </c>
      <c r="R55">
        <f>VLOOKUP(CONCATENATE($A55,"_",R$4),assets_m6!$A:$D,4,FALSE)</f>
        <v>4.516</v>
      </c>
      <c r="S55">
        <f>VLOOKUP(CONCATENATE($A55,"_",S$4),assets_m6!$A:$D,4,FALSE)</f>
        <v>4.5220000000000002</v>
      </c>
      <c r="T55">
        <f>VLOOKUP(CONCATENATE($A55,"_",T$4),assets_m6!$A:$D,4,FALSE)</f>
        <v>4.51</v>
      </c>
      <c r="U55">
        <f>VLOOKUP(CONCATENATE($A55,"_",U$4),assets_m6!$A:$D,4,FALSE)</f>
        <v>4.5140000000000002</v>
      </c>
      <c r="V55">
        <f>VLOOKUP(CONCATENATE($A55,"_",V$4),assets_m6!$A:$D,4,FALSE)</f>
        <v>4.5090000000000003</v>
      </c>
      <c r="X55" t="str">
        <f t="shared" si="16"/>
        <v>IEAA.L</v>
      </c>
      <c r="Y55">
        <f t="shared" si="16"/>
        <v>4.6630000000000003</v>
      </c>
      <c r="Z55">
        <f t="shared" ref="Z55:AL74" si="41">IFERROR(C55,Y55)</f>
        <v>4.6630000000000003</v>
      </c>
      <c r="AA55">
        <f t="shared" si="41"/>
        <v>4.6100000000000003</v>
      </c>
      <c r="AB55">
        <f t="shared" si="41"/>
        <v>4.6310000000000002</v>
      </c>
      <c r="AC55">
        <f t="shared" si="41"/>
        <v>4.6040000000000001</v>
      </c>
      <c r="AD55">
        <f t="shared" si="41"/>
        <v>4.593</v>
      </c>
      <c r="AE55">
        <f t="shared" si="41"/>
        <v>4.5679999999999996</v>
      </c>
      <c r="AF55">
        <f t="shared" si="41"/>
        <v>4.5359999999999996</v>
      </c>
      <c r="AG55">
        <f t="shared" si="41"/>
        <v>4.55</v>
      </c>
      <c r="AH55">
        <f t="shared" si="41"/>
        <v>4.5330000000000004</v>
      </c>
      <c r="AI55">
        <f t="shared" si="41"/>
        <v>4.5650000000000004</v>
      </c>
      <c r="AJ55">
        <f t="shared" si="41"/>
        <v>4.6040000000000001</v>
      </c>
      <c r="AK55">
        <f t="shared" si="41"/>
        <v>4.6280000000000001</v>
      </c>
      <c r="AL55">
        <f t="shared" si="41"/>
        <v>4.5869999999999997</v>
      </c>
      <c r="AM55">
        <f t="shared" si="40"/>
        <v>4.5739999999999998</v>
      </c>
      <c r="AN55">
        <f t="shared" si="40"/>
        <v>4.5460000000000003</v>
      </c>
      <c r="AO55">
        <f t="shared" si="40"/>
        <v>4.516</v>
      </c>
      <c r="AP55">
        <f t="shared" si="38"/>
        <v>4.5220000000000002</v>
      </c>
      <c r="AQ55">
        <f t="shared" si="38"/>
        <v>4.51</v>
      </c>
      <c r="AR55">
        <f t="shared" si="38"/>
        <v>4.5140000000000002</v>
      </c>
      <c r="AS55">
        <f t="shared" si="38"/>
        <v>4.5090000000000003</v>
      </c>
      <c r="AU55" t="s">
        <v>63</v>
      </c>
      <c r="AV55">
        <f t="shared" si="39"/>
        <v>0</v>
      </c>
      <c r="AW55">
        <f t="shared" si="39"/>
        <v>-1.1366073343341182E-4</v>
      </c>
      <c r="AX55">
        <f t="shared" si="39"/>
        <v>4.5553145336225397E-5</v>
      </c>
      <c r="AY55">
        <f t="shared" si="39"/>
        <v>-5.8302742388253369E-5</v>
      </c>
      <c r="AZ55">
        <f t="shared" si="39"/>
        <v>-2.3892267593397308E-5</v>
      </c>
      <c r="BA55">
        <f t="shared" si="39"/>
        <v>-5.4430655345091134E-5</v>
      </c>
      <c r="BB55">
        <f t="shared" si="39"/>
        <v>-7.005253940455348E-5</v>
      </c>
      <c r="BC55">
        <f t="shared" si="39"/>
        <v>3.086419753086472E-5</v>
      </c>
      <c r="BD55">
        <f t="shared" si="39"/>
        <v>-3.7362637362636179E-5</v>
      </c>
      <c r="BE55">
        <f t="shared" si="39"/>
        <v>7.0593425987205003E-5</v>
      </c>
      <c r="BF55">
        <f t="shared" si="39"/>
        <v>8.5432639649506462E-5</v>
      </c>
      <c r="BG55">
        <f t="shared" si="39"/>
        <v>5.2128583840139056E-5</v>
      </c>
      <c r="BH55">
        <f t="shared" si="39"/>
        <v>-8.8591184096802872E-5</v>
      </c>
      <c r="BI55">
        <f t="shared" si="39"/>
        <v>-2.8340963592761941E-5</v>
      </c>
      <c r="BJ55">
        <f t="shared" si="39"/>
        <v>-6.1215566243986842E-5</v>
      </c>
      <c r="BK55">
        <f t="shared" si="37"/>
        <v>-6.5992080950286501E-5</v>
      </c>
      <c r="BL55">
        <f t="shared" si="37"/>
        <v>1.3286093888397316E-5</v>
      </c>
      <c r="BM55">
        <f t="shared" si="37"/>
        <v>-2.6536930561699371E-5</v>
      </c>
      <c r="BN55">
        <f t="shared" si="37"/>
        <v>8.869179600887911E-6</v>
      </c>
      <c r="BO55">
        <f t="shared" si="37"/>
        <v>-1.1076650420912481E-5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-3.3025948959897043E-2</v>
      </c>
      <c r="BZ55">
        <f t="shared" si="20"/>
        <v>76</v>
      </c>
      <c r="CA55">
        <f t="shared" si="21"/>
        <v>4</v>
      </c>
      <c r="CB55">
        <f t="shared" si="22"/>
        <v>0.12000000000000002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1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97.876000000000005</v>
      </c>
      <c r="C56">
        <f>VLOOKUP(CONCATENATE($A56,"_",C$4),assets_m6!$A:$D,4,FALSE)</f>
        <v>97.597999999999999</v>
      </c>
      <c r="D56">
        <f>VLOOKUP(CONCATENATE($A56,"_",D$4),assets_m6!$A:$D,4,FALSE)</f>
        <v>96.992999999999995</v>
      </c>
      <c r="E56">
        <f>VLOOKUP(CONCATENATE($A56,"_",E$4),assets_m6!$A:$D,4,FALSE)</f>
        <v>97.38</v>
      </c>
      <c r="F56">
        <f>VLOOKUP(CONCATENATE($A56,"_",F$4),assets_m6!$A:$D,4,FALSE)</f>
        <v>95.912000000000006</v>
      </c>
      <c r="G56">
        <f>VLOOKUP(CONCATENATE($A56,"_",G$4),assets_m6!$A:$D,4,FALSE)</f>
        <v>96.031000000000006</v>
      </c>
      <c r="H56">
        <f>VLOOKUP(CONCATENATE($A56,"_",H$4),assets_m6!$A:$D,4,FALSE)</f>
        <v>94.433999999999997</v>
      </c>
      <c r="I56">
        <f>VLOOKUP(CONCATENATE($A56,"_",I$4),assets_m6!$A:$D,4,FALSE)</f>
        <v>93.79</v>
      </c>
      <c r="J56">
        <f>VLOOKUP(CONCATENATE($A56,"_",J$4),assets_m6!$A:$D,4,FALSE)</f>
        <v>95.902000000000001</v>
      </c>
      <c r="K56">
        <f>VLOOKUP(CONCATENATE($A56,"_",K$4),assets_m6!$A:$D,4,FALSE)</f>
        <v>95.456000000000003</v>
      </c>
      <c r="L56">
        <f>VLOOKUP(CONCATENATE($A56,"_",L$4),assets_m6!$A:$D,4,FALSE)</f>
        <v>95.207999999999998</v>
      </c>
      <c r="M56">
        <f>VLOOKUP(CONCATENATE($A56,"_",M$4),assets_m6!$A:$D,4,FALSE)</f>
        <v>96.337999999999994</v>
      </c>
      <c r="N56">
        <f>VLOOKUP(CONCATENATE($A56,"_",N$4),assets_m6!$A:$D,4,FALSE)</f>
        <v>96.536000000000001</v>
      </c>
      <c r="O56">
        <f>VLOOKUP(CONCATENATE($A56,"_",O$4),assets_m6!$A:$D,4,FALSE)</f>
        <v>95.622</v>
      </c>
      <c r="P56">
        <f>VLOOKUP(CONCATENATE($A56,"_",P$4),assets_m6!$A:$D,4,FALSE)</f>
        <v>95.094999999999999</v>
      </c>
      <c r="Q56">
        <f>VLOOKUP(CONCATENATE($A56,"_",Q$4),assets_m6!$A:$D,4,FALSE)</f>
        <v>94.628</v>
      </c>
      <c r="R56">
        <f>VLOOKUP(CONCATENATE($A56,"_",R$4),assets_m6!$A:$D,4,FALSE)</f>
        <v>94.072000000000003</v>
      </c>
      <c r="S56">
        <f>VLOOKUP(CONCATENATE($A56,"_",S$4),assets_m6!$A:$D,4,FALSE)</f>
        <v>94.31</v>
      </c>
      <c r="T56">
        <f>VLOOKUP(CONCATENATE($A56,"_",T$4),assets_m6!$A:$D,4,FALSE)</f>
        <v>94.617999999999995</v>
      </c>
      <c r="U56">
        <f>VLOOKUP(CONCATENATE($A56,"_",U$4),assets_m6!$A:$D,4,FALSE)</f>
        <v>94.221000000000004</v>
      </c>
      <c r="V56">
        <f>VLOOKUP(CONCATENATE($A56,"_",V$4),assets_m6!$A:$D,4,FALSE)</f>
        <v>93.694000000000003</v>
      </c>
      <c r="X56" t="str">
        <f t="shared" si="16"/>
        <v>IEF</v>
      </c>
      <c r="Y56">
        <f t="shared" si="16"/>
        <v>97.876000000000005</v>
      </c>
      <c r="Z56">
        <f t="shared" si="41"/>
        <v>97.597999999999999</v>
      </c>
      <c r="AA56">
        <f t="shared" si="41"/>
        <v>96.992999999999995</v>
      </c>
      <c r="AB56">
        <f t="shared" si="41"/>
        <v>97.38</v>
      </c>
      <c r="AC56">
        <f t="shared" si="41"/>
        <v>95.912000000000006</v>
      </c>
      <c r="AD56">
        <f t="shared" si="41"/>
        <v>96.031000000000006</v>
      </c>
      <c r="AE56">
        <f t="shared" si="41"/>
        <v>94.433999999999997</v>
      </c>
      <c r="AF56">
        <f t="shared" si="41"/>
        <v>93.79</v>
      </c>
      <c r="AG56">
        <f t="shared" si="41"/>
        <v>95.902000000000001</v>
      </c>
      <c r="AH56">
        <f t="shared" si="41"/>
        <v>95.456000000000003</v>
      </c>
      <c r="AI56">
        <f t="shared" si="41"/>
        <v>95.207999999999998</v>
      </c>
      <c r="AJ56">
        <f t="shared" si="41"/>
        <v>96.337999999999994</v>
      </c>
      <c r="AK56">
        <f t="shared" si="41"/>
        <v>96.536000000000001</v>
      </c>
      <c r="AL56">
        <f t="shared" si="41"/>
        <v>95.622</v>
      </c>
      <c r="AM56">
        <f t="shared" si="40"/>
        <v>95.094999999999999</v>
      </c>
      <c r="AN56">
        <f t="shared" si="40"/>
        <v>94.628</v>
      </c>
      <c r="AO56">
        <f t="shared" si="40"/>
        <v>94.072000000000003</v>
      </c>
      <c r="AP56">
        <f t="shared" si="38"/>
        <v>94.31</v>
      </c>
      <c r="AQ56">
        <f t="shared" si="38"/>
        <v>94.617999999999995</v>
      </c>
      <c r="AR56">
        <f t="shared" si="38"/>
        <v>94.221000000000004</v>
      </c>
      <c r="AS56">
        <f t="shared" si="38"/>
        <v>93.694000000000003</v>
      </c>
      <c r="AU56" t="s">
        <v>64</v>
      </c>
      <c r="AV56">
        <f t="shared" si="39"/>
        <v>-2.8403285790184089E-5</v>
      </c>
      <c r="AW56">
        <f t="shared" si="39"/>
        <v>-6.1988975183918104E-5</v>
      </c>
      <c r="AX56">
        <f t="shared" si="39"/>
        <v>3.989978658253693E-5</v>
      </c>
      <c r="AY56">
        <f t="shared" si="39"/>
        <v>-1.5074964058328088E-4</v>
      </c>
      <c r="AZ56">
        <f t="shared" si="39"/>
        <v>1.2407206606055526E-5</v>
      </c>
      <c r="BA56">
        <f t="shared" si="39"/>
        <v>-1.6630046547469135E-4</v>
      </c>
      <c r="BB56">
        <f t="shared" si="39"/>
        <v>-6.8195776944743561E-5</v>
      </c>
      <c r="BC56">
        <f t="shared" si="39"/>
        <v>2.2518392152681466E-4</v>
      </c>
      <c r="BD56">
        <f t="shared" si="39"/>
        <v>-4.6505808012345722E-5</v>
      </c>
      <c r="BE56">
        <f t="shared" si="39"/>
        <v>-2.5980556486758785E-5</v>
      </c>
      <c r="BF56">
        <f t="shared" si="39"/>
        <v>1.1868750525165904E-4</v>
      </c>
      <c r="BG56">
        <f t="shared" si="39"/>
        <v>2.0552637588491304E-5</v>
      </c>
      <c r="BH56">
        <f t="shared" si="39"/>
        <v>-9.4679704980525541E-5</v>
      </c>
      <c r="BI56">
        <f t="shared" si="39"/>
        <v>-5.5112840141390163E-5</v>
      </c>
      <c r="BJ56">
        <f t="shared" si="39"/>
        <v>-4.9108785950891084E-5</v>
      </c>
      <c r="BK56">
        <f t="shared" si="37"/>
        <v>-5.8756393456481945E-5</v>
      </c>
      <c r="BL56">
        <f t="shared" si="37"/>
        <v>2.5299770388638441E-5</v>
      </c>
      <c r="BM56">
        <f t="shared" si="37"/>
        <v>3.2658254691972507E-5</v>
      </c>
      <c r="BN56">
        <f t="shared" si="37"/>
        <v>-4.1958189773615104E-5</v>
      </c>
      <c r="BO56">
        <f t="shared" si="37"/>
        <v>-5.5932329310875599E-5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-4.2727532796599799E-2</v>
      </c>
      <c r="BZ56">
        <f t="shared" si="20"/>
        <v>72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711.35</v>
      </c>
      <c r="C57" t="e">
        <f>VLOOKUP(CONCATENATE($A57,"_",C$4),assets_m6!$A:$D,4,FALSE)</f>
        <v>#N/A</v>
      </c>
      <c r="D57">
        <f>VLOOKUP(CONCATENATE($A57,"_",D$4),assets_m6!$A:$D,4,FALSE)</f>
        <v>703.6</v>
      </c>
      <c r="E57">
        <f>VLOOKUP(CONCATENATE($A57,"_",E$4),assets_m6!$A:$D,4,FALSE)</f>
        <v>707.2</v>
      </c>
      <c r="F57">
        <f>VLOOKUP(CONCATENATE($A57,"_",F$4),assets_m6!$A:$D,4,FALSE)</f>
        <v>698.95</v>
      </c>
      <c r="G57">
        <f>VLOOKUP(CONCATENATE($A57,"_",G$4),assets_m6!$A:$D,4,FALSE)</f>
        <v>696.1</v>
      </c>
      <c r="H57">
        <f>VLOOKUP(CONCATENATE($A57,"_",H$4),assets_m6!$A:$D,4,FALSE)</f>
        <v>692.9</v>
      </c>
      <c r="I57">
        <f>VLOOKUP(CONCATENATE($A57,"_",I$4),assets_m6!$A:$D,4,FALSE)</f>
        <v>696.7</v>
      </c>
      <c r="J57">
        <f>VLOOKUP(CONCATENATE($A57,"_",J$4),assets_m6!$A:$D,4,FALSE)</f>
        <v>704.1</v>
      </c>
      <c r="K57">
        <f>VLOOKUP(CONCATENATE($A57,"_",K$4),assets_m6!$A:$D,4,FALSE)</f>
        <v>688.15</v>
      </c>
      <c r="L57">
        <f>VLOOKUP(CONCATENATE($A57,"_",L$4),assets_m6!$A:$D,4,FALSE)</f>
        <v>688.15</v>
      </c>
      <c r="M57">
        <f>VLOOKUP(CONCATENATE($A57,"_",M$4),assets_m6!$A:$D,4,FALSE)</f>
        <v>686.75</v>
      </c>
      <c r="N57">
        <f>VLOOKUP(CONCATENATE($A57,"_",N$4),assets_m6!$A:$D,4,FALSE)</f>
        <v>702.55</v>
      </c>
      <c r="O57">
        <f>VLOOKUP(CONCATENATE($A57,"_",O$4),assets_m6!$A:$D,4,FALSE)</f>
        <v>703.7</v>
      </c>
      <c r="P57">
        <f>VLOOKUP(CONCATENATE($A57,"_",P$4),assets_m6!$A:$D,4,FALSE)</f>
        <v>699.5</v>
      </c>
      <c r="Q57">
        <f>VLOOKUP(CONCATENATE($A57,"_",Q$4),assets_m6!$A:$D,4,FALSE)</f>
        <v>699.95</v>
      </c>
      <c r="R57">
        <f>VLOOKUP(CONCATENATE($A57,"_",R$4),assets_m6!$A:$D,4,FALSE)</f>
        <v>696.1</v>
      </c>
      <c r="S57">
        <f>VLOOKUP(CONCATENATE($A57,"_",S$4),assets_m6!$A:$D,4,FALSE)</f>
        <v>690.2</v>
      </c>
      <c r="T57">
        <f>VLOOKUP(CONCATENATE($A57,"_",T$4),assets_m6!$A:$D,4,FALSE)</f>
        <v>688.85</v>
      </c>
      <c r="U57">
        <f>VLOOKUP(CONCATENATE($A57,"_",U$4),assets_m6!$A:$D,4,FALSE)</f>
        <v>682.9</v>
      </c>
      <c r="V57">
        <f>VLOOKUP(CONCATENATE($A57,"_",V$4),assets_m6!$A:$D,4,FALSE)</f>
        <v>688.9</v>
      </c>
      <c r="X57" t="str">
        <f t="shared" si="16"/>
        <v>IEFM.L</v>
      </c>
      <c r="Y57">
        <f t="shared" si="16"/>
        <v>711.35</v>
      </c>
      <c r="Z57">
        <f t="shared" si="41"/>
        <v>711.35</v>
      </c>
      <c r="AA57">
        <f t="shared" si="41"/>
        <v>703.6</v>
      </c>
      <c r="AB57">
        <f t="shared" si="41"/>
        <v>707.2</v>
      </c>
      <c r="AC57">
        <f t="shared" si="41"/>
        <v>698.95</v>
      </c>
      <c r="AD57">
        <f t="shared" si="41"/>
        <v>696.1</v>
      </c>
      <c r="AE57">
        <f t="shared" si="41"/>
        <v>692.9</v>
      </c>
      <c r="AF57">
        <f t="shared" si="41"/>
        <v>696.7</v>
      </c>
      <c r="AG57">
        <f t="shared" si="41"/>
        <v>704.1</v>
      </c>
      <c r="AH57">
        <f t="shared" si="41"/>
        <v>688.15</v>
      </c>
      <c r="AI57">
        <f t="shared" si="41"/>
        <v>688.15</v>
      </c>
      <c r="AJ57">
        <f t="shared" si="41"/>
        <v>686.75</v>
      </c>
      <c r="AK57">
        <f t="shared" si="41"/>
        <v>702.55</v>
      </c>
      <c r="AL57">
        <f t="shared" si="41"/>
        <v>703.7</v>
      </c>
      <c r="AM57">
        <f t="shared" si="40"/>
        <v>699.5</v>
      </c>
      <c r="AN57">
        <f t="shared" si="40"/>
        <v>699.95</v>
      </c>
      <c r="AO57">
        <f t="shared" si="40"/>
        <v>696.1</v>
      </c>
      <c r="AP57">
        <f t="shared" si="38"/>
        <v>690.2</v>
      </c>
      <c r="AQ57">
        <f t="shared" si="38"/>
        <v>688.85</v>
      </c>
      <c r="AR57">
        <f t="shared" si="38"/>
        <v>682.9</v>
      </c>
      <c r="AS57">
        <f t="shared" si="38"/>
        <v>688.9</v>
      </c>
      <c r="AU57" t="s">
        <v>39</v>
      </c>
      <c r="AV57">
        <f t="shared" si="39"/>
        <v>0</v>
      </c>
      <c r="AW57">
        <f t="shared" si="39"/>
        <v>-1.089477753567161E-4</v>
      </c>
      <c r="AX57">
        <f t="shared" si="39"/>
        <v>5.1165434906197022E-5</v>
      </c>
      <c r="AY57">
        <f t="shared" si="39"/>
        <v>-1.1665723981900452E-4</v>
      </c>
      <c r="AZ57">
        <f t="shared" si="39"/>
        <v>-4.0775448887617461E-5</v>
      </c>
      <c r="BA57">
        <f t="shared" si="39"/>
        <v>-4.5970406550783593E-5</v>
      </c>
      <c r="BB57">
        <f t="shared" si="39"/>
        <v>5.4841968538029568E-5</v>
      </c>
      <c r="BC57">
        <f t="shared" si="39"/>
        <v>1.0621501363571087E-4</v>
      </c>
      <c r="BD57">
        <f t="shared" si="39"/>
        <v>-2.2653032239738737E-4</v>
      </c>
      <c r="BE57">
        <f t="shared" si="39"/>
        <v>0</v>
      </c>
      <c r="BF57">
        <f t="shared" si="39"/>
        <v>-2.0344401656615235E-5</v>
      </c>
      <c r="BG57">
        <f t="shared" si="39"/>
        <v>2.3006916636330479E-4</v>
      </c>
      <c r="BH57">
        <f t="shared" si="39"/>
        <v>1.6368941712334939E-5</v>
      </c>
      <c r="BI57">
        <f t="shared" si="39"/>
        <v>-5.9684524655393566E-5</v>
      </c>
      <c r="BJ57">
        <f t="shared" si="39"/>
        <v>6.4331665475346035E-6</v>
      </c>
      <c r="BK57">
        <f t="shared" si="37"/>
        <v>-5.5003928852061186E-5</v>
      </c>
      <c r="BL57">
        <f t="shared" si="37"/>
        <v>-8.4757937078005702E-5</v>
      </c>
      <c r="BM57">
        <f t="shared" si="37"/>
        <v>-1.9559547957114206E-5</v>
      </c>
      <c r="BN57">
        <f t="shared" si="37"/>
        <v>-8.6375843797634397E-5</v>
      </c>
      <c r="BO57">
        <f t="shared" si="37"/>
        <v>8.7860594523356275E-5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-3.1559710409784274E-2</v>
      </c>
      <c r="BZ57">
        <f t="shared" si="20"/>
        <v>78</v>
      </c>
      <c r="CA57">
        <f t="shared" si="21"/>
        <v>4</v>
      </c>
      <c r="CB57">
        <f t="shared" si="22"/>
        <v>0.12000000000000002</v>
      </c>
      <c r="CC57">
        <f t="shared" si="23"/>
        <v>0</v>
      </c>
      <c r="CD57">
        <f t="shared" si="24"/>
        <v>0</v>
      </c>
      <c r="CE57">
        <f t="shared" si="25"/>
        <v>0</v>
      </c>
      <c r="CF57">
        <f t="shared" si="26"/>
        <v>1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0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45.889000000000003</v>
      </c>
      <c r="C58">
        <f>VLOOKUP(CONCATENATE($A58,"_",C$4),assets_m6!$A:$D,4,FALSE)</f>
        <v>46.027000000000001</v>
      </c>
      <c r="D58">
        <f>VLOOKUP(CONCATENATE($A58,"_",D$4),assets_m6!$A:$D,4,FALSE)</f>
        <v>45.82</v>
      </c>
      <c r="E58">
        <f>VLOOKUP(CONCATENATE($A58,"_",E$4),assets_m6!$A:$D,4,FALSE)</f>
        <v>45.081000000000003</v>
      </c>
      <c r="F58">
        <f>VLOOKUP(CONCATENATE($A58,"_",F$4),assets_m6!$A:$D,4,FALSE)</f>
        <v>44.874000000000002</v>
      </c>
      <c r="G58">
        <f>VLOOKUP(CONCATENATE($A58,"_",G$4),assets_m6!$A:$D,4,FALSE)</f>
        <v>43.759</v>
      </c>
      <c r="H58">
        <f>VLOOKUP(CONCATENATE($A58,"_",H$4),assets_m6!$A:$D,4,FALSE)</f>
        <v>43.156999999999996</v>
      </c>
      <c r="I58">
        <f>VLOOKUP(CONCATENATE($A58,"_",I$4),assets_m6!$A:$D,4,FALSE)</f>
        <v>43.107999999999997</v>
      </c>
      <c r="J58">
        <f>VLOOKUP(CONCATENATE($A58,"_",J$4),assets_m6!$A:$D,4,FALSE)</f>
        <v>43.503</v>
      </c>
      <c r="K58">
        <f>VLOOKUP(CONCATENATE($A58,"_",K$4),assets_m6!$A:$D,4,FALSE)</f>
        <v>42.576000000000001</v>
      </c>
      <c r="L58">
        <f>VLOOKUP(CONCATENATE($A58,"_",L$4),assets_m6!$A:$D,4,FALSE)</f>
        <v>42.387999999999998</v>
      </c>
      <c r="M58">
        <f>VLOOKUP(CONCATENATE($A58,"_",M$4),assets_m6!$A:$D,4,FALSE)</f>
        <v>43.107999999999997</v>
      </c>
      <c r="N58">
        <f>VLOOKUP(CONCATENATE($A58,"_",N$4),assets_m6!$A:$D,4,FALSE)</f>
        <v>44.488999999999997</v>
      </c>
      <c r="O58">
        <f>VLOOKUP(CONCATENATE($A58,"_",O$4),assets_m6!$A:$D,4,FALSE)</f>
        <v>44.44</v>
      </c>
      <c r="P58">
        <f>VLOOKUP(CONCATENATE($A58,"_",P$4),assets_m6!$A:$D,4,FALSE)</f>
        <v>44.213000000000001</v>
      </c>
      <c r="Q58">
        <f>VLOOKUP(CONCATENATE($A58,"_",Q$4),assets_m6!$A:$D,4,FALSE)</f>
        <v>43.286000000000001</v>
      </c>
      <c r="R58">
        <f>VLOOKUP(CONCATENATE($A58,"_",R$4),assets_m6!$A:$D,4,FALSE)</f>
        <v>42.732999999999997</v>
      </c>
      <c r="S58">
        <f>VLOOKUP(CONCATENATE($A58,"_",S$4),assets_m6!$A:$D,4,FALSE)</f>
        <v>42.122</v>
      </c>
      <c r="T58">
        <f>VLOOKUP(CONCATENATE($A58,"_",T$4),assets_m6!$A:$D,4,FALSE)</f>
        <v>42.122</v>
      </c>
      <c r="U58">
        <f>VLOOKUP(CONCATENATE($A58,"_",U$4),assets_m6!$A:$D,4,FALSE)</f>
        <v>42.26</v>
      </c>
      <c r="V58">
        <f>VLOOKUP(CONCATENATE($A58,"_",V$4),assets_m6!$A:$D,4,FALSE)</f>
        <v>41.628999999999998</v>
      </c>
      <c r="X58" t="str">
        <f t="shared" si="16"/>
        <v>IEMG</v>
      </c>
      <c r="Y58">
        <f t="shared" si="16"/>
        <v>45.889000000000003</v>
      </c>
      <c r="Z58">
        <f t="shared" si="41"/>
        <v>46.027000000000001</v>
      </c>
      <c r="AA58">
        <f t="shared" si="41"/>
        <v>45.82</v>
      </c>
      <c r="AB58">
        <f t="shared" si="41"/>
        <v>45.081000000000003</v>
      </c>
      <c r="AC58">
        <f t="shared" si="41"/>
        <v>44.874000000000002</v>
      </c>
      <c r="AD58">
        <f t="shared" si="41"/>
        <v>43.759</v>
      </c>
      <c r="AE58">
        <f t="shared" si="41"/>
        <v>43.156999999999996</v>
      </c>
      <c r="AF58">
        <f t="shared" si="41"/>
        <v>43.107999999999997</v>
      </c>
      <c r="AG58">
        <f t="shared" si="41"/>
        <v>43.503</v>
      </c>
      <c r="AH58">
        <f t="shared" si="41"/>
        <v>42.576000000000001</v>
      </c>
      <c r="AI58">
        <f t="shared" si="41"/>
        <v>42.387999999999998</v>
      </c>
      <c r="AJ58">
        <f t="shared" si="41"/>
        <v>43.107999999999997</v>
      </c>
      <c r="AK58">
        <f t="shared" si="41"/>
        <v>44.488999999999997</v>
      </c>
      <c r="AL58">
        <f t="shared" si="41"/>
        <v>44.44</v>
      </c>
      <c r="AM58">
        <f t="shared" si="40"/>
        <v>44.213000000000001</v>
      </c>
      <c r="AN58">
        <f t="shared" si="40"/>
        <v>43.286000000000001</v>
      </c>
      <c r="AO58">
        <f t="shared" si="40"/>
        <v>42.732999999999997</v>
      </c>
      <c r="AP58">
        <f t="shared" si="38"/>
        <v>42.122</v>
      </c>
      <c r="AQ58">
        <f t="shared" si="38"/>
        <v>42.122</v>
      </c>
      <c r="AR58">
        <f t="shared" si="38"/>
        <v>42.26</v>
      </c>
      <c r="AS58">
        <f t="shared" si="38"/>
        <v>41.628999999999998</v>
      </c>
      <c r="AU58" t="s">
        <v>33</v>
      </c>
      <c r="AV58">
        <f t="shared" si="39"/>
        <v>3.0072566410250414E-5</v>
      </c>
      <c r="AW58">
        <f t="shared" si="39"/>
        <v>-4.4973602450735604E-5</v>
      </c>
      <c r="AX58">
        <f t="shared" si="39"/>
        <v>-1.612832824094276E-4</v>
      </c>
      <c r="AY58">
        <f t="shared" si="39"/>
        <v>-4.591734877221019E-5</v>
      </c>
      <c r="AZ58">
        <f t="shared" si="39"/>
        <v>-2.4847350358782409E-4</v>
      </c>
      <c r="BA58">
        <f t="shared" si="39"/>
        <v>-1.3757169953609633E-4</v>
      </c>
      <c r="BB58">
        <f t="shared" si="39"/>
        <v>-1.1353893922190952E-5</v>
      </c>
      <c r="BC58">
        <f t="shared" si="39"/>
        <v>9.1630323837803472E-5</v>
      </c>
      <c r="BD58">
        <f t="shared" si="39"/>
        <v>-2.1308875249982754E-4</v>
      </c>
      <c r="BE58">
        <f t="shared" si="39"/>
        <v>-4.4156332205938182E-5</v>
      </c>
      <c r="BF58">
        <f t="shared" si="39"/>
        <v>1.6985939416816053E-4</v>
      </c>
      <c r="BG58">
        <f t="shared" si="39"/>
        <v>3.2035817017722938E-4</v>
      </c>
      <c r="BH58">
        <f t="shared" si="39"/>
        <v>-1.1013958506597023E-5</v>
      </c>
      <c r="BI58">
        <f t="shared" si="39"/>
        <v>-5.1080108010800355E-5</v>
      </c>
      <c r="BJ58">
        <f t="shared" si="39"/>
        <v>-2.0966684006966269E-4</v>
      </c>
      <c r="BK58">
        <f t="shared" si="37"/>
        <v>-1.2775493231067882E-4</v>
      </c>
      <c r="BL58">
        <f t="shared" si="37"/>
        <v>-1.4298083448388766E-4</v>
      </c>
      <c r="BM58">
        <f t="shared" si="37"/>
        <v>0</v>
      </c>
      <c r="BN58">
        <f t="shared" si="37"/>
        <v>3.2761977114096699E-5</v>
      </c>
      <c r="BO58">
        <f t="shared" si="37"/>
        <v>-1.4931377188831052E-4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-9.2832705005556987E-2</v>
      </c>
      <c r="BZ58">
        <f t="shared" si="20"/>
        <v>34</v>
      </c>
      <c r="CA58">
        <f t="shared" si="21"/>
        <v>2</v>
      </c>
      <c r="CB58">
        <f t="shared" si="22"/>
        <v>0.11999999999999997</v>
      </c>
      <c r="CC58">
        <f t="shared" si="23"/>
        <v>0</v>
      </c>
      <c r="CD58">
        <f t="shared" si="24"/>
        <v>1</v>
      </c>
      <c r="CE58">
        <f t="shared" si="25"/>
        <v>0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1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45.426000000000002</v>
      </c>
      <c r="C59">
        <f>VLOOKUP(CONCATENATE($A59,"_",C$4),assets_m6!$A:$D,4,FALSE)</f>
        <v>45.646000000000001</v>
      </c>
      <c r="D59">
        <f>VLOOKUP(CONCATENATE($A59,"_",D$4),assets_m6!$A:$D,4,FALSE)</f>
        <v>44.094000000000001</v>
      </c>
      <c r="E59">
        <f>VLOOKUP(CONCATENATE($A59,"_",E$4),assets_m6!$A:$D,4,FALSE)</f>
        <v>43.866</v>
      </c>
      <c r="F59">
        <f>VLOOKUP(CONCATENATE($A59,"_",F$4),assets_m6!$A:$D,4,FALSE)</f>
        <v>43.16</v>
      </c>
      <c r="G59">
        <f>VLOOKUP(CONCATENATE($A59,"_",G$4),assets_m6!$A:$D,4,FALSE)</f>
        <v>41.152999999999999</v>
      </c>
      <c r="H59">
        <f>VLOOKUP(CONCATENATE($A59,"_",H$4),assets_m6!$A:$D,4,FALSE)</f>
        <v>40.317999999999998</v>
      </c>
      <c r="I59">
        <f>VLOOKUP(CONCATENATE($A59,"_",I$4),assets_m6!$A:$D,4,FALSE)</f>
        <v>39.762</v>
      </c>
      <c r="J59">
        <f>VLOOKUP(CONCATENATE($A59,"_",J$4),assets_m6!$A:$D,4,FALSE)</f>
        <v>40.795000000000002</v>
      </c>
      <c r="K59">
        <f>VLOOKUP(CONCATENATE($A59,"_",K$4),assets_m6!$A:$D,4,FALSE)</f>
        <v>39.881</v>
      </c>
      <c r="L59">
        <f>VLOOKUP(CONCATENATE($A59,"_",L$4),assets_m6!$A:$D,4,FALSE)</f>
        <v>40.636000000000003</v>
      </c>
      <c r="M59">
        <f>VLOOKUP(CONCATENATE($A59,"_",M$4),assets_m6!$A:$D,4,FALSE)</f>
        <v>41.470999999999997</v>
      </c>
      <c r="N59">
        <f>VLOOKUP(CONCATENATE($A59,"_",N$4),assets_m6!$A:$D,4,FALSE)</f>
        <v>43.399000000000001</v>
      </c>
      <c r="O59">
        <f>VLOOKUP(CONCATENATE($A59,"_",O$4),assets_m6!$A:$D,4,FALSE)</f>
        <v>42.354999999999997</v>
      </c>
      <c r="P59">
        <f>VLOOKUP(CONCATENATE($A59,"_",P$4),assets_m6!$A:$D,4,FALSE)</f>
        <v>41.68</v>
      </c>
      <c r="Q59">
        <f>VLOOKUP(CONCATENATE($A59,"_",Q$4),assets_m6!$A:$D,4,FALSE)</f>
        <v>40.893999999999998</v>
      </c>
      <c r="R59">
        <f>VLOOKUP(CONCATENATE($A59,"_",R$4),assets_m6!$A:$D,4,FALSE)</f>
        <v>40.447000000000003</v>
      </c>
      <c r="S59">
        <f>VLOOKUP(CONCATENATE($A59,"_",S$4),assets_m6!$A:$D,4,FALSE)</f>
        <v>39.96</v>
      </c>
      <c r="T59">
        <f>VLOOKUP(CONCATENATE($A59,"_",T$4),assets_m6!$A:$D,4,FALSE)</f>
        <v>39.642000000000003</v>
      </c>
      <c r="U59">
        <f>VLOOKUP(CONCATENATE($A59,"_",U$4),assets_m6!$A:$D,4,FALSE)</f>
        <v>41.332000000000001</v>
      </c>
      <c r="V59">
        <f>VLOOKUP(CONCATENATE($A59,"_",V$4),assets_m6!$A:$D,4,FALSE)</f>
        <v>40.606000000000002</v>
      </c>
      <c r="X59" t="str">
        <f t="shared" si="16"/>
        <v>IEUS</v>
      </c>
      <c r="Y59">
        <f t="shared" si="16"/>
        <v>45.426000000000002</v>
      </c>
      <c r="Z59">
        <f t="shared" si="41"/>
        <v>45.646000000000001</v>
      </c>
      <c r="AA59">
        <f t="shared" si="41"/>
        <v>44.094000000000001</v>
      </c>
      <c r="AB59">
        <f t="shared" si="41"/>
        <v>43.866</v>
      </c>
      <c r="AC59">
        <f t="shared" si="41"/>
        <v>43.16</v>
      </c>
      <c r="AD59">
        <f t="shared" si="41"/>
        <v>41.152999999999999</v>
      </c>
      <c r="AE59">
        <f t="shared" si="41"/>
        <v>40.317999999999998</v>
      </c>
      <c r="AF59">
        <f t="shared" si="41"/>
        <v>39.762</v>
      </c>
      <c r="AG59">
        <f t="shared" si="41"/>
        <v>40.795000000000002</v>
      </c>
      <c r="AH59">
        <f t="shared" si="41"/>
        <v>39.881</v>
      </c>
      <c r="AI59">
        <f t="shared" si="41"/>
        <v>40.636000000000003</v>
      </c>
      <c r="AJ59">
        <f t="shared" si="41"/>
        <v>41.470999999999997</v>
      </c>
      <c r="AK59">
        <f t="shared" si="41"/>
        <v>43.399000000000001</v>
      </c>
      <c r="AL59">
        <f t="shared" si="41"/>
        <v>42.354999999999997</v>
      </c>
      <c r="AM59">
        <f t="shared" si="40"/>
        <v>41.68</v>
      </c>
      <c r="AN59">
        <f t="shared" si="40"/>
        <v>40.893999999999998</v>
      </c>
      <c r="AO59">
        <f t="shared" si="40"/>
        <v>40.447000000000003</v>
      </c>
      <c r="AP59">
        <f t="shared" si="38"/>
        <v>39.96</v>
      </c>
      <c r="AQ59">
        <f t="shared" si="38"/>
        <v>39.642000000000003</v>
      </c>
      <c r="AR59">
        <f t="shared" si="38"/>
        <v>41.332000000000001</v>
      </c>
      <c r="AS59">
        <f t="shared" si="38"/>
        <v>40.606000000000002</v>
      </c>
      <c r="AU59" t="s">
        <v>36</v>
      </c>
      <c r="AV59">
        <f t="shared" si="39"/>
        <v>4.8430414300180265E-5</v>
      </c>
      <c r="AW59">
        <f t="shared" si="39"/>
        <v>-3.4000788678087884E-4</v>
      </c>
      <c r="AX59">
        <f t="shared" si="39"/>
        <v>-5.1707715335420135E-5</v>
      </c>
      <c r="AY59">
        <f t="shared" si="39"/>
        <v>-1.6094469520813457E-4</v>
      </c>
      <c r="AZ59">
        <f t="shared" si="39"/>
        <v>-4.6501390176088928E-4</v>
      </c>
      <c r="BA59">
        <f t="shared" si="39"/>
        <v>-2.0290136806551184E-4</v>
      </c>
      <c r="BB59">
        <f t="shared" si="39"/>
        <v>-1.3790366585644066E-4</v>
      </c>
      <c r="BC59">
        <f t="shared" si="39"/>
        <v>2.5979578492027597E-4</v>
      </c>
      <c r="BD59">
        <f t="shared" si="39"/>
        <v>-2.2404706459124926E-4</v>
      </c>
      <c r="BE59">
        <f t="shared" si="39"/>
        <v>1.8931320679020148E-4</v>
      </c>
      <c r="BF59">
        <f t="shared" si="39"/>
        <v>2.0548282311250952E-4</v>
      </c>
      <c r="BG59">
        <f t="shared" si="39"/>
        <v>4.6490318535844432E-4</v>
      </c>
      <c r="BH59">
        <f t="shared" si="39"/>
        <v>-2.4055853821516719E-4</v>
      </c>
      <c r="BI59">
        <f t="shared" si="39"/>
        <v>-1.5936725298075721E-4</v>
      </c>
      <c r="BJ59">
        <f t="shared" si="39"/>
        <v>-1.8857965451055697E-4</v>
      </c>
      <c r="BK59">
        <f t="shared" si="37"/>
        <v>-1.0930698880031195E-4</v>
      </c>
      <c r="BL59">
        <f t="shared" si="37"/>
        <v>-1.2040447993670776E-4</v>
      </c>
      <c r="BM59">
        <f t="shared" si="37"/>
        <v>-7.9579579579579037E-5</v>
      </c>
      <c r="BN59">
        <f t="shared" si="37"/>
        <v>4.2631552393925572E-4</v>
      </c>
      <c r="BO59">
        <f t="shared" si="37"/>
        <v>-1.7565082744604643E-4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-0.10610663496675912</v>
      </c>
      <c r="BZ59">
        <f t="shared" si="20"/>
        <v>25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6.6879999999999997</v>
      </c>
      <c r="C60" t="e">
        <f>VLOOKUP(CONCATENATE($A60,"_",C$4),assets_m6!$A:$D,4,FALSE)</f>
        <v>#N/A</v>
      </c>
      <c r="D60">
        <f>VLOOKUP(CONCATENATE($A60,"_",D$4),assets_m6!$A:$D,4,FALSE)</f>
        <v>6.6369999999999996</v>
      </c>
      <c r="E60">
        <f>VLOOKUP(CONCATENATE($A60,"_",E$4),assets_m6!$A:$D,4,FALSE)</f>
        <v>6.66</v>
      </c>
      <c r="F60">
        <f>VLOOKUP(CONCATENATE($A60,"_",F$4),assets_m6!$A:$D,4,FALSE)</f>
        <v>6.5940000000000003</v>
      </c>
      <c r="G60">
        <f>VLOOKUP(CONCATENATE($A60,"_",G$4),assets_m6!$A:$D,4,FALSE)</f>
        <v>6.3719999999999999</v>
      </c>
      <c r="H60">
        <f>VLOOKUP(CONCATENATE($A60,"_",H$4),assets_m6!$A:$D,4,FALSE)</f>
        <v>6.343</v>
      </c>
      <c r="I60">
        <f>VLOOKUP(CONCATENATE($A60,"_",I$4),assets_m6!$A:$D,4,FALSE)</f>
        <v>6.3220000000000001</v>
      </c>
      <c r="J60">
        <f>VLOOKUP(CONCATENATE($A60,"_",J$4),assets_m6!$A:$D,4,FALSE)</f>
        <v>6.3360000000000003</v>
      </c>
      <c r="K60">
        <f>VLOOKUP(CONCATENATE($A60,"_",K$4),assets_m6!$A:$D,4,FALSE)</f>
        <v>6.2080000000000002</v>
      </c>
      <c r="L60">
        <f>VLOOKUP(CONCATENATE($A60,"_",L$4),assets_m6!$A:$D,4,FALSE)</f>
        <v>6.2850000000000001</v>
      </c>
      <c r="M60">
        <f>VLOOKUP(CONCATENATE($A60,"_",M$4),assets_m6!$A:$D,4,FALSE)</f>
        <v>6.3579999999999997</v>
      </c>
      <c r="N60">
        <f>VLOOKUP(CONCATENATE($A60,"_",N$4),assets_m6!$A:$D,4,FALSE)</f>
        <v>6.5430000000000001</v>
      </c>
      <c r="O60">
        <f>VLOOKUP(CONCATENATE($A60,"_",O$4),assets_m6!$A:$D,4,FALSE)</f>
        <v>6.4770000000000003</v>
      </c>
      <c r="P60">
        <f>VLOOKUP(CONCATENATE($A60,"_",P$4),assets_m6!$A:$D,4,FALSE)</f>
        <v>6.4279999999999999</v>
      </c>
      <c r="Q60">
        <f>VLOOKUP(CONCATENATE($A60,"_",Q$4),assets_m6!$A:$D,4,FALSE)</f>
        <v>6.3920000000000003</v>
      </c>
      <c r="R60">
        <f>VLOOKUP(CONCATENATE($A60,"_",R$4),assets_m6!$A:$D,4,FALSE)</f>
        <v>6.4080000000000004</v>
      </c>
      <c r="S60">
        <f>VLOOKUP(CONCATENATE($A60,"_",S$4),assets_m6!$A:$D,4,FALSE)</f>
        <v>6.3680000000000003</v>
      </c>
      <c r="T60">
        <f>VLOOKUP(CONCATENATE($A60,"_",T$4),assets_m6!$A:$D,4,FALSE)</f>
        <v>6.327</v>
      </c>
      <c r="U60">
        <f>VLOOKUP(CONCATENATE($A60,"_",U$4),assets_m6!$A:$D,4,FALSE)</f>
        <v>6.444</v>
      </c>
      <c r="V60">
        <f>VLOOKUP(CONCATENATE($A60,"_",V$4),assets_m6!$A:$D,4,FALSE)</f>
        <v>6.4379999999999997</v>
      </c>
      <c r="X60" t="str">
        <f t="shared" si="16"/>
        <v>IEVL.L</v>
      </c>
      <c r="Y60">
        <f t="shared" si="16"/>
        <v>6.6879999999999997</v>
      </c>
      <c r="Z60">
        <f t="shared" si="41"/>
        <v>6.6879999999999997</v>
      </c>
      <c r="AA60">
        <f t="shared" si="41"/>
        <v>6.6369999999999996</v>
      </c>
      <c r="AB60">
        <f t="shared" si="41"/>
        <v>6.66</v>
      </c>
      <c r="AC60">
        <f t="shared" si="41"/>
        <v>6.5940000000000003</v>
      </c>
      <c r="AD60">
        <f t="shared" si="41"/>
        <v>6.3719999999999999</v>
      </c>
      <c r="AE60">
        <f t="shared" si="41"/>
        <v>6.343</v>
      </c>
      <c r="AF60">
        <f t="shared" si="41"/>
        <v>6.3220000000000001</v>
      </c>
      <c r="AG60">
        <f t="shared" si="41"/>
        <v>6.3360000000000003</v>
      </c>
      <c r="AH60">
        <f t="shared" si="41"/>
        <v>6.2080000000000002</v>
      </c>
      <c r="AI60">
        <f t="shared" si="41"/>
        <v>6.2850000000000001</v>
      </c>
      <c r="AJ60">
        <f t="shared" si="41"/>
        <v>6.3579999999999997</v>
      </c>
      <c r="AK60">
        <f t="shared" si="41"/>
        <v>6.5430000000000001</v>
      </c>
      <c r="AL60">
        <f t="shared" si="41"/>
        <v>6.4770000000000003</v>
      </c>
      <c r="AM60">
        <f t="shared" si="40"/>
        <v>6.4279999999999999</v>
      </c>
      <c r="AN60">
        <f t="shared" si="40"/>
        <v>6.3920000000000003</v>
      </c>
      <c r="AO60">
        <f t="shared" si="40"/>
        <v>6.4080000000000004</v>
      </c>
      <c r="AP60">
        <f t="shared" si="38"/>
        <v>6.3680000000000003</v>
      </c>
      <c r="AQ60">
        <f t="shared" si="38"/>
        <v>6.327</v>
      </c>
      <c r="AR60">
        <f t="shared" si="38"/>
        <v>6.444</v>
      </c>
      <c r="AS60">
        <f t="shared" si="38"/>
        <v>6.4379999999999997</v>
      </c>
      <c r="AU60" t="s">
        <v>37</v>
      </c>
      <c r="AV60">
        <f t="shared" si="39"/>
        <v>0</v>
      </c>
      <c r="AW60">
        <f t="shared" si="39"/>
        <v>-7.6255980861244258E-5</v>
      </c>
      <c r="AX60">
        <f t="shared" si="39"/>
        <v>3.465421124001895E-5</v>
      </c>
      <c r="AY60">
        <f t="shared" si="39"/>
        <v>-9.9099099099098849E-5</v>
      </c>
      <c r="AZ60">
        <f t="shared" si="39"/>
        <v>-3.3666969972702518E-4</v>
      </c>
      <c r="BA60">
        <f t="shared" si="39"/>
        <v>-4.5511613308223345E-5</v>
      </c>
      <c r="BB60">
        <f t="shared" si="39"/>
        <v>-3.3107362446791594E-5</v>
      </c>
      <c r="BC60">
        <f t="shared" si="39"/>
        <v>2.2144890857324003E-5</v>
      </c>
      <c r="BD60">
        <f t="shared" si="39"/>
        <v>-2.0202020202020221E-4</v>
      </c>
      <c r="BE60">
        <f t="shared" si="39"/>
        <v>1.240335051546391E-4</v>
      </c>
      <c r="BF60">
        <f t="shared" si="39"/>
        <v>1.1614956245027765E-4</v>
      </c>
      <c r="BG60">
        <f t="shared" si="39"/>
        <v>2.9097200377477278E-4</v>
      </c>
      <c r="BH60">
        <f t="shared" si="39"/>
        <v>-1.0087116001833996E-4</v>
      </c>
      <c r="BI60">
        <f t="shared" si="39"/>
        <v>-7.5652308167362017E-5</v>
      </c>
      <c r="BJ60">
        <f t="shared" si="39"/>
        <v>-5.6004978220285612E-5</v>
      </c>
      <c r="BK60">
        <f t="shared" si="37"/>
        <v>2.5031289111389259E-5</v>
      </c>
      <c r="BL60">
        <f t="shared" si="37"/>
        <v>-6.2421972534332137E-5</v>
      </c>
      <c r="BM60">
        <f t="shared" si="37"/>
        <v>-6.4384422110553337E-5</v>
      </c>
      <c r="BN60">
        <f t="shared" si="37"/>
        <v>1.8492176386913231E-4</v>
      </c>
      <c r="BO60">
        <f t="shared" si="37"/>
        <v>-9.3109869646186026E-6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-3.7380382775119618E-2</v>
      </c>
      <c r="BZ60">
        <f t="shared" si="20"/>
        <v>75</v>
      </c>
      <c r="CA60">
        <f t="shared" si="21"/>
        <v>4</v>
      </c>
      <c r="CB60">
        <f t="shared" si="22"/>
        <v>0.12000000000000002</v>
      </c>
      <c r="CC60">
        <f t="shared" si="23"/>
        <v>0</v>
      </c>
      <c r="CD60">
        <f t="shared" si="24"/>
        <v>0</v>
      </c>
      <c r="CE60">
        <f t="shared" si="25"/>
        <v>0</v>
      </c>
      <c r="CF60">
        <f t="shared" si="26"/>
        <v>1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0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46.182000000000002</v>
      </c>
      <c r="C61">
        <f>VLOOKUP(CONCATENATE($A61,"_",C$4),assets_m6!$A:$D,4,FALSE)</f>
        <v>46.552999999999997</v>
      </c>
      <c r="D61">
        <f>VLOOKUP(CONCATENATE($A61,"_",D$4),assets_m6!$A:$D,4,FALSE)</f>
        <v>45.886000000000003</v>
      </c>
      <c r="E61">
        <f>VLOOKUP(CONCATENATE($A61,"_",E$4),assets_m6!$A:$D,4,FALSE)</f>
        <v>45.055</v>
      </c>
      <c r="F61">
        <f>VLOOKUP(CONCATENATE($A61,"_",F$4),assets_m6!$A:$D,4,FALSE)</f>
        <v>44.975999999999999</v>
      </c>
      <c r="G61">
        <f>VLOOKUP(CONCATENATE($A61,"_",G$4),assets_m6!$A:$D,4,FALSE)</f>
        <v>43.432000000000002</v>
      </c>
      <c r="H61">
        <f>VLOOKUP(CONCATENATE($A61,"_",H$4),assets_m6!$A:$D,4,FALSE)</f>
        <v>42.572000000000003</v>
      </c>
      <c r="I61">
        <f>VLOOKUP(CONCATENATE($A61,"_",I$4),assets_m6!$A:$D,4,FALSE)</f>
        <v>42.058</v>
      </c>
      <c r="J61">
        <f>VLOOKUP(CONCATENATE($A61,"_",J$4),assets_m6!$A:$D,4,FALSE)</f>
        <v>42.987000000000002</v>
      </c>
      <c r="K61">
        <f>VLOOKUP(CONCATENATE($A61,"_",K$4),assets_m6!$A:$D,4,FALSE)</f>
        <v>42.018000000000001</v>
      </c>
      <c r="L61">
        <f>VLOOKUP(CONCATENATE($A61,"_",L$4),assets_m6!$A:$D,4,FALSE)</f>
        <v>41.375</v>
      </c>
      <c r="M61">
        <f>VLOOKUP(CONCATENATE($A61,"_",M$4),assets_m6!$A:$D,4,FALSE)</f>
        <v>42.305</v>
      </c>
      <c r="N61">
        <f>VLOOKUP(CONCATENATE($A61,"_",N$4),assets_m6!$A:$D,4,FALSE)</f>
        <v>43.353000000000002</v>
      </c>
      <c r="O61">
        <f>VLOOKUP(CONCATENATE($A61,"_",O$4),assets_m6!$A:$D,4,FALSE)</f>
        <v>42.77</v>
      </c>
      <c r="P61">
        <f>VLOOKUP(CONCATENATE($A61,"_",P$4),assets_m6!$A:$D,4,FALSE)</f>
        <v>41.88</v>
      </c>
      <c r="Q61">
        <f>VLOOKUP(CONCATENATE($A61,"_",Q$4),assets_m6!$A:$D,4,FALSE)</f>
        <v>41.246000000000002</v>
      </c>
      <c r="R61">
        <f>VLOOKUP(CONCATENATE($A61,"_",R$4),assets_m6!$A:$D,4,FALSE)</f>
        <v>40.96</v>
      </c>
      <c r="S61">
        <f>VLOOKUP(CONCATENATE($A61,"_",S$4),assets_m6!$A:$D,4,FALSE)</f>
        <v>40.673000000000002</v>
      </c>
      <c r="T61">
        <f>VLOOKUP(CONCATENATE($A61,"_",T$4),assets_m6!$A:$D,4,FALSE)</f>
        <v>40.128999999999998</v>
      </c>
      <c r="U61">
        <f>VLOOKUP(CONCATENATE($A61,"_",U$4),assets_m6!$A:$D,4,FALSE)</f>
        <v>41.158000000000001</v>
      </c>
      <c r="V61">
        <f>VLOOKUP(CONCATENATE($A61,"_",V$4),assets_m6!$A:$D,4,FALSE)</f>
        <v>40.465000000000003</v>
      </c>
      <c r="X61" t="str">
        <f t="shared" si="16"/>
        <v>IGF</v>
      </c>
      <c r="Y61">
        <f t="shared" si="16"/>
        <v>46.182000000000002</v>
      </c>
      <c r="Z61">
        <f t="shared" si="41"/>
        <v>46.552999999999997</v>
      </c>
      <c r="AA61">
        <f t="shared" si="41"/>
        <v>45.886000000000003</v>
      </c>
      <c r="AB61">
        <f t="shared" si="41"/>
        <v>45.055</v>
      </c>
      <c r="AC61">
        <f t="shared" si="41"/>
        <v>44.975999999999999</v>
      </c>
      <c r="AD61">
        <f t="shared" si="41"/>
        <v>43.432000000000002</v>
      </c>
      <c r="AE61">
        <f t="shared" si="41"/>
        <v>42.572000000000003</v>
      </c>
      <c r="AF61">
        <f t="shared" si="41"/>
        <v>42.058</v>
      </c>
      <c r="AG61">
        <f t="shared" si="41"/>
        <v>42.987000000000002</v>
      </c>
      <c r="AH61">
        <f t="shared" si="41"/>
        <v>42.018000000000001</v>
      </c>
      <c r="AI61">
        <f t="shared" si="41"/>
        <v>41.375</v>
      </c>
      <c r="AJ61">
        <f t="shared" si="41"/>
        <v>42.305</v>
      </c>
      <c r="AK61">
        <f t="shared" si="41"/>
        <v>43.353000000000002</v>
      </c>
      <c r="AL61">
        <f t="shared" si="41"/>
        <v>42.77</v>
      </c>
      <c r="AM61">
        <f t="shared" si="40"/>
        <v>41.88</v>
      </c>
      <c r="AN61">
        <f t="shared" si="40"/>
        <v>41.246000000000002</v>
      </c>
      <c r="AO61">
        <f t="shared" si="40"/>
        <v>40.96</v>
      </c>
      <c r="AP61">
        <f t="shared" si="38"/>
        <v>40.673000000000002</v>
      </c>
      <c r="AQ61">
        <f t="shared" si="38"/>
        <v>40.128999999999998</v>
      </c>
      <c r="AR61">
        <f t="shared" si="38"/>
        <v>41.158000000000001</v>
      </c>
      <c r="AS61">
        <f t="shared" si="38"/>
        <v>40.465000000000003</v>
      </c>
      <c r="AU61" t="s">
        <v>57</v>
      </c>
      <c r="AV61">
        <f t="shared" si="39"/>
        <v>8.0334329392402901E-5</v>
      </c>
      <c r="AW61">
        <f t="shared" si="39"/>
        <v>-1.4327755461516863E-4</v>
      </c>
      <c r="AX61">
        <f t="shared" si="39"/>
        <v>-1.8110098940853485E-4</v>
      </c>
      <c r="AY61">
        <f t="shared" si="39"/>
        <v>-1.7534124958384337E-5</v>
      </c>
      <c r="AZ61">
        <f t="shared" si="39"/>
        <v>-3.4329420135183143E-4</v>
      </c>
      <c r="BA61">
        <f t="shared" si="39"/>
        <v>-1.9801068336710247E-4</v>
      </c>
      <c r="BB61">
        <f t="shared" si="39"/>
        <v>-1.2073663440759252E-4</v>
      </c>
      <c r="BC61">
        <f t="shared" si="39"/>
        <v>2.2088544391079035E-4</v>
      </c>
      <c r="BD61">
        <f t="shared" si="39"/>
        <v>-2.2541698653081194E-4</v>
      </c>
      <c r="BE61">
        <f t="shared" si="39"/>
        <v>-1.5302965395782775E-4</v>
      </c>
      <c r="BF61">
        <f t="shared" si="39"/>
        <v>2.2477341389728089E-4</v>
      </c>
      <c r="BG61">
        <f t="shared" si="39"/>
        <v>2.4772485521805978E-4</v>
      </c>
      <c r="BH61">
        <f t="shared" si="39"/>
        <v>-1.3447742947431514E-4</v>
      </c>
      <c r="BI61">
        <f t="shared" si="39"/>
        <v>-2.0808978255786777E-4</v>
      </c>
      <c r="BJ61">
        <f t="shared" si="39"/>
        <v>-1.5138490926456551E-4</v>
      </c>
      <c r="BK61">
        <f t="shared" si="37"/>
        <v>-6.9340057217669916E-5</v>
      </c>
      <c r="BL61">
        <f t="shared" si="37"/>
        <v>-7.0068359374999764E-5</v>
      </c>
      <c r="BM61">
        <f t="shared" si="37"/>
        <v>-1.3374966193789589E-4</v>
      </c>
      <c r="BN61">
        <f t="shared" si="37"/>
        <v>2.5642303570983665E-4</v>
      </c>
      <c r="BO61">
        <f t="shared" si="37"/>
        <v>-1.6837552845133335E-4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-0.12379281971330819</v>
      </c>
      <c r="BZ61">
        <f t="shared" si="20"/>
        <v>20</v>
      </c>
      <c r="CA61">
        <f t="shared" si="21"/>
        <v>1</v>
      </c>
      <c r="CB61">
        <f t="shared" si="22"/>
        <v>0.24</v>
      </c>
      <c r="CC61">
        <f t="shared" si="23"/>
        <v>1</v>
      </c>
      <c r="CD61">
        <f t="shared" si="24"/>
        <v>0</v>
      </c>
      <c r="CE61">
        <f t="shared" si="25"/>
        <v>0</v>
      </c>
      <c r="CF61">
        <f t="shared" si="26"/>
        <v>0</v>
      </c>
      <c r="CG61">
        <f t="shared" si="27"/>
        <v>0</v>
      </c>
      <c r="CI61">
        <f t="shared" si="28"/>
        <v>1</v>
      </c>
      <c r="CJ61">
        <f t="shared" si="29"/>
        <v>1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43.13</v>
      </c>
      <c r="C62">
        <f>VLOOKUP(CONCATENATE($A62,"_",C$4),assets_m6!$A:$D,4,FALSE)</f>
        <v>43.56</v>
      </c>
      <c r="D62">
        <f>VLOOKUP(CONCATENATE($A62,"_",D$4),assets_m6!$A:$D,4,FALSE)</f>
        <v>43.42</v>
      </c>
      <c r="E62">
        <f>VLOOKUP(CONCATENATE($A62,"_",E$4),assets_m6!$A:$D,4,FALSE)</f>
        <v>42.93</v>
      </c>
      <c r="F62">
        <f>VLOOKUP(CONCATENATE($A62,"_",F$4),assets_m6!$A:$D,4,FALSE)</f>
        <v>42.49</v>
      </c>
      <c r="G62">
        <f>VLOOKUP(CONCATENATE($A62,"_",G$4),assets_m6!$A:$D,4,FALSE)</f>
        <v>41.58</v>
      </c>
      <c r="H62">
        <f>VLOOKUP(CONCATENATE($A62,"_",H$4),assets_m6!$A:$D,4,FALSE)</f>
        <v>40.83</v>
      </c>
      <c r="I62">
        <f>VLOOKUP(CONCATENATE($A62,"_",I$4),assets_m6!$A:$D,4,FALSE)</f>
        <v>40.72</v>
      </c>
      <c r="J62">
        <f>VLOOKUP(CONCATENATE($A62,"_",J$4),assets_m6!$A:$D,4,FALSE)</f>
        <v>41.36</v>
      </c>
      <c r="K62">
        <f>VLOOKUP(CONCATENATE($A62,"_",K$4),assets_m6!$A:$D,4,FALSE)</f>
        <v>40.46</v>
      </c>
      <c r="L62">
        <f>VLOOKUP(CONCATENATE($A62,"_",L$4),assets_m6!$A:$D,4,FALSE)</f>
        <v>40.78</v>
      </c>
      <c r="M62">
        <f>VLOOKUP(CONCATENATE($A62,"_",M$4),assets_m6!$A:$D,4,FALSE)</f>
        <v>40.97</v>
      </c>
      <c r="N62">
        <f>VLOOKUP(CONCATENATE($A62,"_",N$4),assets_m6!$A:$D,4,FALSE)</f>
        <v>41.72</v>
      </c>
      <c r="O62">
        <f>VLOOKUP(CONCATENATE($A62,"_",O$4),assets_m6!$A:$D,4,FALSE)</f>
        <v>41.62</v>
      </c>
      <c r="P62">
        <f>VLOOKUP(CONCATENATE($A62,"_",P$4),assets_m6!$A:$D,4,FALSE)</f>
        <v>41.08</v>
      </c>
      <c r="Q62">
        <f>VLOOKUP(CONCATENATE($A62,"_",Q$4),assets_m6!$A:$D,4,FALSE)</f>
        <v>40.4</v>
      </c>
      <c r="R62">
        <f>VLOOKUP(CONCATENATE($A62,"_",R$4),assets_m6!$A:$D,4,FALSE)</f>
        <v>40.85</v>
      </c>
      <c r="S62">
        <f>VLOOKUP(CONCATENATE($A62,"_",S$4),assets_m6!$A:$D,4,FALSE)</f>
        <v>40.380000000000003</v>
      </c>
      <c r="T62">
        <f>VLOOKUP(CONCATENATE($A62,"_",T$4),assets_m6!$A:$D,4,FALSE)</f>
        <v>40.54</v>
      </c>
      <c r="U62">
        <f>VLOOKUP(CONCATENATE($A62,"_",U$4),assets_m6!$A:$D,4,FALSE)</f>
        <v>40.81</v>
      </c>
      <c r="V62">
        <f>VLOOKUP(CONCATENATE($A62,"_",V$4),assets_m6!$A:$D,4,FALSE)</f>
        <v>40.32</v>
      </c>
      <c r="X62" t="str">
        <f t="shared" si="16"/>
        <v>INDA</v>
      </c>
      <c r="Y62">
        <f t="shared" si="16"/>
        <v>43.13</v>
      </c>
      <c r="Z62">
        <f t="shared" si="41"/>
        <v>43.56</v>
      </c>
      <c r="AA62">
        <f t="shared" si="41"/>
        <v>43.42</v>
      </c>
      <c r="AB62">
        <f t="shared" si="41"/>
        <v>42.93</v>
      </c>
      <c r="AC62">
        <f t="shared" si="41"/>
        <v>42.49</v>
      </c>
      <c r="AD62">
        <f t="shared" si="41"/>
        <v>41.58</v>
      </c>
      <c r="AE62">
        <f t="shared" si="41"/>
        <v>40.83</v>
      </c>
      <c r="AF62">
        <f t="shared" si="41"/>
        <v>40.72</v>
      </c>
      <c r="AG62">
        <f t="shared" si="41"/>
        <v>41.36</v>
      </c>
      <c r="AH62">
        <f t="shared" si="41"/>
        <v>40.46</v>
      </c>
      <c r="AI62">
        <f t="shared" si="41"/>
        <v>40.78</v>
      </c>
      <c r="AJ62">
        <f t="shared" si="41"/>
        <v>40.97</v>
      </c>
      <c r="AK62">
        <f t="shared" si="41"/>
        <v>41.72</v>
      </c>
      <c r="AL62">
        <f t="shared" si="41"/>
        <v>41.62</v>
      </c>
      <c r="AM62">
        <f t="shared" si="40"/>
        <v>41.08</v>
      </c>
      <c r="AN62">
        <f t="shared" si="40"/>
        <v>40.4</v>
      </c>
      <c r="AO62">
        <f t="shared" si="40"/>
        <v>40.85</v>
      </c>
      <c r="AP62">
        <f t="shared" si="38"/>
        <v>40.380000000000003</v>
      </c>
      <c r="AQ62">
        <f t="shared" si="38"/>
        <v>40.54</v>
      </c>
      <c r="AR62">
        <f t="shared" si="38"/>
        <v>40.81</v>
      </c>
      <c r="AS62">
        <f t="shared" si="38"/>
        <v>40.32</v>
      </c>
      <c r="AU62" t="s">
        <v>35</v>
      </c>
      <c r="AV62">
        <f t="shared" si="39"/>
        <v>9.9698585671226462E-5</v>
      </c>
      <c r="AW62">
        <f t="shared" si="39"/>
        <v>-3.2139577594123177E-5</v>
      </c>
      <c r="AX62">
        <f t="shared" si="39"/>
        <v>-1.1285122063565223E-4</v>
      </c>
      <c r="AY62">
        <f t="shared" si="39"/>
        <v>-1.0249242953645417E-4</v>
      </c>
      <c r="AZ62">
        <f t="shared" si="39"/>
        <v>-2.1416803953871585E-4</v>
      </c>
      <c r="BA62">
        <f t="shared" si="39"/>
        <v>-1.8037518037518038E-4</v>
      </c>
      <c r="BB62">
        <f t="shared" si="39"/>
        <v>-2.6940974773450759E-5</v>
      </c>
      <c r="BC62">
        <f t="shared" si="39"/>
        <v>1.57170923379175E-4</v>
      </c>
      <c r="BD62">
        <f t="shared" si="39"/>
        <v>-2.1760154738878108E-4</v>
      </c>
      <c r="BE62">
        <f t="shared" si="39"/>
        <v>7.909045971329715E-5</v>
      </c>
      <c r="BF62">
        <f t="shared" si="39"/>
        <v>4.6591466405099981E-5</v>
      </c>
      <c r="BG62">
        <f t="shared" si="39"/>
        <v>1.8306077617769099E-4</v>
      </c>
      <c r="BH62">
        <f t="shared" si="39"/>
        <v>-2.3969319271333038E-5</v>
      </c>
      <c r="BI62">
        <f t="shared" si="39"/>
        <v>-1.2974531475252264E-4</v>
      </c>
      <c r="BJ62">
        <f t="shared" si="39"/>
        <v>-1.6553067185978571E-4</v>
      </c>
      <c r="BK62">
        <f t="shared" si="37"/>
        <v>1.1138613861386209E-4</v>
      </c>
      <c r="BL62">
        <f t="shared" si="37"/>
        <v>-1.1505507955936325E-4</v>
      </c>
      <c r="BM62">
        <f t="shared" si="37"/>
        <v>3.9623576027735659E-5</v>
      </c>
      <c r="BN62">
        <f t="shared" si="37"/>
        <v>6.6600888011840933E-5</v>
      </c>
      <c r="BO62">
        <f t="shared" si="37"/>
        <v>-1.2006861063464885E-4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-6.5151866450266688E-2</v>
      </c>
      <c r="BZ62">
        <f t="shared" si="20"/>
        <v>51</v>
      </c>
      <c r="CA62">
        <f t="shared" si="21"/>
        <v>3</v>
      </c>
      <c r="CB62">
        <f t="shared" si="22"/>
        <v>7.9999999999999988E-2</v>
      </c>
      <c r="CC62">
        <f t="shared" si="23"/>
        <v>0</v>
      </c>
      <c r="CD62">
        <f t="shared" si="24"/>
        <v>0</v>
      </c>
      <c r="CE62">
        <f t="shared" si="25"/>
        <v>1</v>
      </c>
      <c r="CF62">
        <f t="shared" si="26"/>
        <v>0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9.65</v>
      </c>
      <c r="C63" t="e">
        <f>VLOOKUP(CONCATENATE($A63,"_",C$4),assets_m6!$A:$D,4,FALSE)</f>
        <v>#N/A</v>
      </c>
      <c r="D63">
        <f>VLOOKUP(CONCATENATE($A63,"_",D$4),assets_m6!$A:$D,4,FALSE)</f>
        <v>9.6039999999999992</v>
      </c>
      <c r="E63">
        <f>VLOOKUP(CONCATENATE($A63,"_",E$4),assets_m6!$A:$D,4,FALSE)</f>
        <v>9.6820000000000004</v>
      </c>
      <c r="F63">
        <f>VLOOKUP(CONCATENATE($A63,"_",F$4),assets_m6!$A:$D,4,FALSE)</f>
        <v>9.532</v>
      </c>
      <c r="G63">
        <f>VLOOKUP(CONCATENATE($A63,"_",G$4),assets_m6!$A:$D,4,FALSE)</f>
        <v>9.3149999999999995</v>
      </c>
      <c r="H63">
        <f>VLOOKUP(CONCATENATE($A63,"_",H$4),assets_m6!$A:$D,4,FALSE)</f>
        <v>9.26</v>
      </c>
      <c r="I63">
        <f>VLOOKUP(CONCATENATE($A63,"_",I$4),assets_m6!$A:$D,4,FALSE)</f>
        <v>9.2460000000000004</v>
      </c>
      <c r="J63">
        <f>VLOOKUP(CONCATENATE($A63,"_",J$4),assets_m6!$A:$D,4,FALSE)</f>
        <v>9.3140000000000001</v>
      </c>
      <c r="K63">
        <f>VLOOKUP(CONCATENATE($A63,"_",K$4),assets_m6!$A:$D,4,FALSE)</f>
        <v>9.2509999999999994</v>
      </c>
      <c r="L63">
        <f>VLOOKUP(CONCATENATE($A63,"_",L$4),assets_m6!$A:$D,4,FALSE)</f>
        <v>9.282</v>
      </c>
      <c r="M63">
        <f>VLOOKUP(CONCATENATE($A63,"_",M$4),assets_m6!$A:$D,4,FALSE)</f>
        <v>9.3520000000000003</v>
      </c>
      <c r="N63">
        <f>VLOOKUP(CONCATENATE($A63,"_",N$4),assets_m6!$A:$D,4,FALSE)</f>
        <v>9.5920000000000005</v>
      </c>
      <c r="O63">
        <f>VLOOKUP(CONCATENATE($A63,"_",O$4),assets_m6!$A:$D,4,FALSE)</f>
        <v>9.57</v>
      </c>
      <c r="P63">
        <f>VLOOKUP(CONCATENATE($A63,"_",P$4),assets_m6!$A:$D,4,FALSE)</f>
        <v>9.6289999999999996</v>
      </c>
      <c r="Q63">
        <f>VLOOKUP(CONCATENATE($A63,"_",Q$4),assets_m6!$A:$D,4,FALSE)</f>
        <v>9.5120000000000005</v>
      </c>
      <c r="R63">
        <f>VLOOKUP(CONCATENATE($A63,"_",R$4),assets_m6!$A:$D,4,FALSE)</f>
        <v>9.359</v>
      </c>
      <c r="S63">
        <f>VLOOKUP(CONCATENATE($A63,"_",S$4),assets_m6!$A:$D,4,FALSE)</f>
        <v>9.4109999999999996</v>
      </c>
      <c r="T63">
        <f>VLOOKUP(CONCATENATE($A63,"_",T$4),assets_m6!$A:$D,4,FALSE)</f>
        <v>9.4209999999999994</v>
      </c>
      <c r="U63">
        <f>VLOOKUP(CONCATENATE($A63,"_",U$4),assets_m6!$A:$D,4,FALSE)</f>
        <v>9.4640000000000004</v>
      </c>
      <c r="V63">
        <f>VLOOKUP(CONCATENATE($A63,"_",V$4),assets_m6!$A:$D,4,FALSE)</f>
        <v>9.4979999999999993</v>
      </c>
      <c r="X63" t="str">
        <f t="shared" si="16"/>
        <v>IUMO.L</v>
      </c>
      <c r="Y63">
        <f t="shared" si="16"/>
        <v>9.65</v>
      </c>
      <c r="Z63">
        <f t="shared" si="41"/>
        <v>9.65</v>
      </c>
      <c r="AA63">
        <f t="shared" si="41"/>
        <v>9.6039999999999992</v>
      </c>
      <c r="AB63">
        <f t="shared" si="41"/>
        <v>9.6820000000000004</v>
      </c>
      <c r="AC63">
        <f t="shared" si="41"/>
        <v>9.532</v>
      </c>
      <c r="AD63">
        <f t="shared" si="41"/>
        <v>9.3149999999999995</v>
      </c>
      <c r="AE63">
        <f t="shared" si="41"/>
        <v>9.26</v>
      </c>
      <c r="AF63">
        <f t="shared" si="41"/>
        <v>9.2460000000000004</v>
      </c>
      <c r="AG63">
        <f t="shared" si="41"/>
        <v>9.3140000000000001</v>
      </c>
      <c r="AH63">
        <f t="shared" si="41"/>
        <v>9.2509999999999994</v>
      </c>
      <c r="AI63">
        <f t="shared" si="41"/>
        <v>9.282</v>
      </c>
      <c r="AJ63">
        <f t="shared" si="41"/>
        <v>9.3520000000000003</v>
      </c>
      <c r="AK63">
        <f t="shared" si="41"/>
        <v>9.5920000000000005</v>
      </c>
      <c r="AL63">
        <f t="shared" si="41"/>
        <v>9.57</v>
      </c>
      <c r="AM63">
        <f t="shared" si="40"/>
        <v>9.6289999999999996</v>
      </c>
      <c r="AN63">
        <f t="shared" si="40"/>
        <v>9.5120000000000005</v>
      </c>
      <c r="AO63">
        <f t="shared" si="40"/>
        <v>9.359</v>
      </c>
      <c r="AP63">
        <f t="shared" si="38"/>
        <v>9.4109999999999996</v>
      </c>
      <c r="AQ63">
        <f t="shared" si="38"/>
        <v>9.4209999999999994</v>
      </c>
      <c r="AR63">
        <f t="shared" si="38"/>
        <v>9.4640000000000004</v>
      </c>
      <c r="AS63">
        <f t="shared" si="38"/>
        <v>9.4979999999999993</v>
      </c>
      <c r="AU63" t="s">
        <v>38</v>
      </c>
      <c r="AV63">
        <f t="shared" si="39"/>
        <v>0</v>
      </c>
      <c r="AW63">
        <f t="shared" si="39"/>
        <v>-4.7668393782384608E-5</v>
      </c>
      <c r="AX63">
        <f t="shared" si="39"/>
        <v>8.1216159933362333E-5</v>
      </c>
      <c r="AY63">
        <f t="shared" si="39"/>
        <v>-1.5492666804379297E-4</v>
      </c>
      <c r="AZ63">
        <f t="shared" si="39"/>
        <v>-2.2765421737305972E-4</v>
      </c>
      <c r="BA63">
        <f t="shared" si="39"/>
        <v>-5.9044551798174691E-5</v>
      </c>
      <c r="BB63">
        <f t="shared" si="39"/>
        <v>-1.5118790496759552E-5</v>
      </c>
      <c r="BC63">
        <f t="shared" si="39"/>
        <v>7.3545316893791496E-5</v>
      </c>
      <c r="BD63">
        <f t="shared" si="39"/>
        <v>-6.7640111659867519E-5</v>
      </c>
      <c r="BE63">
        <f t="shared" si="39"/>
        <v>3.3509890822614405E-5</v>
      </c>
      <c r="BF63">
        <f t="shared" si="39"/>
        <v>7.541478129713454E-5</v>
      </c>
      <c r="BG63">
        <f t="shared" si="39"/>
        <v>2.5662959794696345E-4</v>
      </c>
      <c r="BH63">
        <f t="shared" si="39"/>
        <v>-2.2935779816514012E-5</v>
      </c>
      <c r="BI63">
        <f t="shared" si="39"/>
        <v>6.1650992685474682E-5</v>
      </c>
      <c r="BJ63">
        <f t="shared" si="39"/>
        <v>-1.2150794475023276E-4</v>
      </c>
      <c r="BK63">
        <f t="shared" si="37"/>
        <v>-1.608494533221199E-4</v>
      </c>
      <c r="BL63">
        <f t="shared" si="37"/>
        <v>5.5561491612351324E-5</v>
      </c>
      <c r="BM63">
        <f t="shared" si="37"/>
        <v>1.0625863351397076E-5</v>
      </c>
      <c r="BN63">
        <f t="shared" si="37"/>
        <v>4.5642713087783721E-5</v>
      </c>
      <c r="BO63">
        <f t="shared" si="37"/>
        <v>3.5925612848688626E-5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-1.5751295336787669E-2</v>
      </c>
      <c r="BZ63">
        <f t="shared" si="20"/>
        <v>84</v>
      </c>
      <c r="CA63">
        <f t="shared" si="21"/>
        <v>5</v>
      </c>
      <c r="CB63">
        <f t="shared" si="22"/>
        <v>0.24000000000000005</v>
      </c>
      <c r="CC63">
        <f t="shared" si="23"/>
        <v>0</v>
      </c>
      <c r="CD63">
        <f t="shared" si="24"/>
        <v>0</v>
      </c>
      <c r="CE63">
        <f t="shared" si="25"/>
        <v>0</v>
      </c>
      <c r="CF63">
        <f t="shared" si="26"/>
        <v>0</v>
      </c>
      <c r="CG63">
        <f t="shared" si="27"/>
        <v>1</v>
      </c>
      <c r="CI63">
        <f t="shared" si="28"/>
        <v>0</v>
      </c>
      <c r="CJ63">
        <f t="shared" si="29"/>
        <v>0</v>
      </c>
      <c r="CK63">
        <f t="shared" si="29"/>
        <v>0</v>
      </c>
      <c r="CL63">
        <f t="shared" si="29"/>
        <v>0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7.8449999999999998</v>
      </c>
      <c r="C64" t="e">
        <f>VLOOKUP(CONCATENATE($A64,"_",C$4),assets_m6!$A:$D,4,FALSE)</f>
        <v>#N/A</v>
      </c>
      <c r="D64">
        <f>VLOOKUP(CONCATENATE($A64,"_",D$4),assets_m6!$A:$D,4,FALSE)</f>
        <v>7.782</v>
      </c>
      <c r="E64">
        <f>VLOOKUP(CONCATENATE($A64,"_",E$4),assets_m6!$A:$D,4,FALSE)</f>
        <v>7.835</v>
      </c>
      <c r="F64">
        <f>VLOOKUP(CONCATENATE($A64,"_",F$4),assets_m6!$A:$D,4,FALSE)</f>
        <v>7.6059999999999999</v>
      </c>
      <c r="G64">
        <f>VLOOKUP(CONCATENATE($A64,"_",G$4),assets_m6!$A:$D,4,FALSE)</f>
        <v>7.4039999999999999</v>
      </c>
      <c r="H64">
        <f>VLOOKUP(CONCATENATE($A64,"_",H$4),assets_m6!$A:$D,4,FALSE)</f>
        <v>7.351</v>
      </c>
      <c r="I64">
        <f>VLOOKUP(CONCATENATE($A64,"_",I$4),assets_m6!$A:$D,4,FALSE)</f>
        <v>7.3280000000000003</v>
      </c>
      <c r="J64">
        <f>VLOOKUP(CONCATENATE($A64,"_",J$4),assets_m6!$A:$D,4,FALSE)</f>
        <v>7.3949999999999996</v>
      </c>
      <c r="K64">
        <f>VLOOKUP(CONCATENATE($A64,"_",K$4),assets_m6!$A:$D,4,FALSE)</f>
        <v>7.2949999999999999</v>
      </c>
      <c r="L64">
        <f>VLOOKUP(CONCATENATE($A64,"_",L$4),assets_m6!$A:$D,4,FALSE)</f>
        <v>7.3440000000000003</v>
      </c>
      <c r="M64">
        <f>VLOOKUP(CONCATENATE($A64,"_",M$4),assets_m6!$A:$D,4,FALSE)</f>
        <v>7.4080000000000004</v>
      </c>
      <c r="N64">
        <f>VLOOKUP(CONCATENATE($A64,"_",N$4),assets_m6!$A:$D,4,FALSE)</f>
        <v>7.6779999999999999</v>
      </c>
      <c r="O64">
        <f>VLOOKUP(CONCATENATE($A64,"_",O$4),assets_m6!$A:$D,4,FALSE)</f>
        <v>7.5960000000000001</v>
      </c>
      <c r="P64">
        <f>VLOOKUP(CONCATENATE($A64,"_",P$4),assets_m6!$A:$D,4,FALSE)</f>
        <v>7.6509999999999998</v>
      </c>
      <c r="Q64">
        <f>VLOOKUP(CONCATENATE($A64,"_",Q$4),assets_m6!$A:$D,4,FALSE)</f>
        <v>7.452</v>
      </c>
      <c r="R64">
        <f>VLOOKUP(CONCATENATE($A64,"_",R$4),assets_m6!$A:$D,4,FALSE)</f>
        <v>7.3540000000000001</v>
      </c>
      <c r="S64">
        <f>VLOOKUP(CONCATENATE($A64,"_",S$4),assets_m6!$A:$D,4,FALSE)</f>
        <v>7.3780000000000001</v>
      </c>
      <c r="T64">
        <f>VLOOKUP(CONCATENATE($A64,"_",T$4),assets_m6!$A:$D,4,FALSE)</f>
        <v>7.3520000000000003</v>
      </c>
      <c r="U64">
        <f>VLOOKUP(CONCATENATE($A64,"_",U$4),assets_m6!$A:$D,4,FALSE)</f>
        <v>7.4340000000000002</v>
      </c>
      <c r="V64">
        <f>VLOOKUP(CONCATENATE($A64,"_",V$4),assets_m6!$A:$D,4,FALSE)</f>
        <v>7.4640000000000004</v>
      </c>
      <c r="X64" t="str">
        <f t="shared" si="16"/>
        <v>IUVL.L</v>
      </c>
      <c r="Y64">
        <f t="shared" si="16"/>
        <v>7.8449999999999998</v>
      </c>
      <c r="Z64">
        <f t="shared" si="41"/>
        <v>7.8449999999999998</v>
      </c>
      <c r="AA64">
        <f t="shared" si="41"/>
        <v>7.782</v>
      </c>
      <c r="AB64">
        <f t="shared" si="41"/>
        <v>7.835</v>
      </c>
      <c r="AC64">
        <f t="shared" si="41"/>
        <v>7.6059999999999999</v>
      </c>
      <c r="AD64">
        <f t="shared" si="41"/>
        <v>7.4039999999999999</v>
      </c>
      <c r="AE64">
        <f t="shared" si="41"/>
        <v>7.351</v>
      </c>
      <c r="AF64">
        <f t="shared" si="41"/>
        <v>7.3280000000000003</v>
      </c>
      <c r="AG64">
        <f t="shared" si="41"/>
        <v>7.3949999999999996</v>
      </c>
      <c r="AH64">
        <f t="shared" si="41"/>
        <v>7.2949999999999999</v>
      </c>
      <c r="AI64">
        <f t="shared" si="41"/>
        <v>7.3440000000000003</v>
      </c>
      <c r="AJ64">
        <f t="shared" si="41"/>
        <v>7.4080000000000004</v>
      </c>
      <c r="AK64">
        <f t="shared" si="41"/>
        <v>7.6779999999999999</v>
      </c>
      <c r="AL64">
        <f t="shared" si="41"/>
        <v>7.5960000000000001</v>
      </c>
      <c r="AM64">
        <f t="shared" si="40"/>
        <v>7.6509999999999998</v>
      </c>
      <c r="AN64">
        <f t="shared" si="40"/>
        <v>7.452</v>
      </c>
      <c r="AO64">
        <f t="shared" si="40"/>
        <v>7.3540000000000001</v>
      </c>
      <c r="AP64">
        <f t="shared" si="38"/>
        <v>7.3780000000000001</v>
      </c>
      <c r="AQ64">
        <f t="shared" si="38"/>
        <v>7.3520000000000003</v>
      </c>
      <c r="AR64">
        <f t="shared" si="38"/>
        <v>7.4340000000000002</v>
      </c>
      <c r="AS64">
        <f t="shared" si="38"/>
        <v>7.4640000000000004</v>
      </c>
      <c r="AU64" t="s">
        <v>70</v>
      </c>
      <c r="AV64">
        <f t="shared" si="39"/>
        <v>0</v>
      </c>
      <c r="AW64">
        <f t="shared" si="39"/>
        <v>-8.0305927342255867E-5</v>
      </c>
      <c r="AX64">
        <f t="shared" si="39"/>
        <v>6.8105885376509804E-5</v>
      </c>
      <c r="AY64">
        <f t="shared" si="39"/>
        <v>-2.9227823867262293E-4</v>
      </c>
      <c r="AZ64">
        <f t="shared" si="39"/>
        <v>-2.6557980541677619E-4</v>
      </c>
      <c r="BA64">
        <f t="shared" si="39"/>
        <v>-7.1582928146947503E-5</v>
      </c>
      <c r="BB64">
        <f t="shared" si="39"/>
        <v>-3.1288260100666153E-5</v>
      </c>
      <c r="BC64">
        <f t="shared" si="39"/>
        <v>9.143013100436584E-5</v>
      </c>
      <c r="BD64">
        <f t="shared" si="39"/>
        <v>-1.3522650439486093E-4</v>
      </c>
      <c r="BE64">
        <f t="shared" si="39"/>
        <v>6.7169294037012166E-5</v>
      </c>
      <c r="BF64">
        <f t="shared" si="39"/>
        <v>8.7145969498910752E-5</v>
      </c>
      <c r="BG64">
        <f t="shared" si="39"/>
        <v>3.6447084233261283E-4</v>
      </c>
      <c r="BH64">
        <f t="shared" si="39"/>
        <v>-1.0679864548059371E-4</v>
      </c>
      <c r="BI64">
        <f t="shared" si="39"/>
        <v>7.2406529752500951E-5</v>
      </c>
      <c r="BJ64">
        <f t="shared" si="39"/>
        <v>-2.6009671938308698E-4</v>
      </c>
      <c r="BK64">
        <f t="shared" si="37"/>
        <v>-1.3150831991411683E-4</v>
      </c>
      <c r="BL64">
        <f t="shared" si="37"/>
        <v>3.2635300516725621E-5</v>
      </c>
      <c r="BM64">
        <f t="shared" si="37"/>
        <v>-3.5239902412577667E-5</v>
      </c>
      <c r="BN64">
        <f t="shared" si="37"/>
        <v>1.1153427638737739E-4</v>
      </c>
      <c r="BO64">
        <f t="shared" si="37"/>
        <v>4.035512510088814E-5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-4.8565965583173915E-2</v>
      </c>
      <c r="BZ64">
        <f t="shared" si="20"/>
        <v>65</v>
      </c>
      <c r="CA64">
        <f t="shared" si="21"/>
        <v>4</v>
      </c>
      <c r="CB64">
        <f t="shared" si="22"/>
        <v>0.12000000000000002</v>
      </c>
      <c r="CC64">
        <f t="shared" si="23"/>
        <v>0</v>
      </c>
      <c r="CD64">
        <f t="shared" si="24"/>
        <v>0</v>
      </c>
      <c r="CE64">
        <f t="shared" si="25"/>
        <v>0</v>
      </c>
      <c r="CF64">
        <f t="shared" si="26"/>
        <v>1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0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385.43799999999999</v>
      </c>
      <c r="C65">
        <f>VLOOKUP(CONCATENATE($A65,"_",C$4),assets_m6!$A:$D,4,FALSE)</f>
        <v>388.43900000000002</v>
      </c>
      <c r="D65">
        <f>VLOOKUP(CONCATENATE($A65,"_",D$4),assets_m6!$A:$D,4,FALSE)</f>
        <v>383.87200000000001</v>
      </c>
      <c r="E65">
        <f>VLOOKUP(CONCATENATE($A65,"_",E$4),assets_m6!$A:$D,4,FALSE)</f>
        <v>377.32499999999999</v>
      </c>
      <c r="F65">
        <f>VLOOKUP(CONCATENATE($A65,"_",F$4),assets_m6!$A:$D,4,FALSE)</f>
        <v>374.13499999999999</v>
      </c>
      <c r="G65">
        <f>VLOOKUP(CONCATENATE($A65,"_",G$4),assets_m6!$A:$D,4,FALSE)</f>
        <v>367.92399999999998</v>
      </c>
      <c r="H65">
        <f>VLOOKUP(CONCATENATE($A65,"_",H$4),assets_m6!$A:$D,4,FALSE)</f>
        <v>364.29599999999999</v>
      </c>
      <c r="I65">
        <f>VLOOKUP(CONCATENATE($A65,"_",I$4),assets_m6!$A:$D,4,FALSE)</f>
        <v>363.36</v>
      </c>
      <c r="J65">
        <f>VLOOKUP(CONCATENATE($A65,"_",J$4),assets_m6!$A:$D,4,FALSE)</f>
        <v>370.41899999999998</v>
      </c>
      <c r="K65">
        <f>VLOOKUP(CONCATENATE($A65,"_",K$4),assets_m6!$A:$D,4,FALSE)</f>
        <v>362.80200000000002</v>
      </c>
      <c r="L65">
        <f>VLOOKUP(CONCATENATE($A65,"_",L$4),assets_m6!$A:$D,4,FALSE)</f>
        <v>357.10700000000003</v>
      </c>
      <c r="M65">
        <f>VLOOKUP(CONCATENATE($A65,"_",M$4),assets_m6!$A:$D,4,FALSE)</f>
        <v>366.55599999999998</v>
      </c>
      <c r="N65">
        <f>VLOOKUP(CONCATENATE($A65,"_",N$4),assets_m6!$A:$D,4,FALSE)</f>
        <v>377.77699999999999</v>
      </c>
      <c r="O65">
        <f>VLOOKUP(CONCATENATE($A65,"_",O$4),assets_m6!$A:$D,4,FALSE)</f>
        <v>376.89100000000002</v>
      </c>
      <c r="P65">
        <f>VLOOKUP(CONCATENATE($A65,"_",P$4),assets_m6!$A:$D,4,FALSE)</f>
        <v>373.16699999999997</v>
      </c>
      <c r="Q65">
        <f>VLOOKUP(CONCATENATE($A65,"_",Q$4),assets_m6!$A:$D,4,FALSE)</f>
        <v>362.762</v>
      </c>
      <c r="R65">
        <f>VLOOKUP(CONCATENATE($A65,"_",R$4),assets_m6!$A:$D,4,FALSE)</f>
        <v>360.06400000000002</v>
      </c>
      <c r="S65">
        <f>VLOOKUP(CONCATENATE($A65,"_",S$4),assets_m6!$A:$D,4,FALSE)</f>
        <v>357.59500000000003</v>
      </c>
      <c r="T65">
        <f>VLOOKUP(CONCATENATE($A65,"_",T$4),assets_m6!$A:$D,4,FALSE)</f>
        <v>356.44</v>
      </c>
      <c r="U65">
        <f>VLOOKUP(CONCATENATE($A65,"_",U$4),assets_m6!$A:$D,4,FALSE)</f>
        <v>365.92899999999997</v>
      </c>
      <c r="V65">
        <f>VLOOKUP(CONCATENATE($A65,"_",V$4),assets_m6!$A:$D,4,FALSE)</f>
        <v>357.54500000000002</v>
      </c>
      <c r="X65" t="str">
        <f t="shared" si="16"/>
        <v>IVV</v>
      </c>
      <c r="Y65">
        <f t="shared" si="16"/>
        <v>385.43799999999999</v>
      </c>
      <c r="Z65">
        <f t="shared" si="41"/>
        <v>388.43900000000002</v>
      </c>
      <c r="AA65">
        <f t="shared" si="41"/>
        <v>383.87200000000001</v>
      </c>
      <c r="AB65">
        <f t="shared" si="41"/>
        <v>377.32499999999999</v>
      </c>
      <c r="AC65">
        <f t="shared" si="41"/>
        <v>374.13499999999999</v>
      </c>
      <c r="AD65">
        <f t="shared" si="41"/>
        <v>367.92399999999998</v>
      </c>
      <c r="AE65">
        <f t="shared" si="41"/>
        <v>364.29599999999999</v>
      </c>
      <c r="AF65">
        <f t="shared" si="41"/>
        <v>363.36</v>
      </c>
      <c r="AG65">
        <f t="shared" si="41"/>
        <v>370.41899999999998</v>
      </c>
      <c r="AH65">
        <f t="shared" si="41"/>
        <v>362.80200000000002</v>
      </c>
      <c r="AI65">
        <f t="shared" si="41"/>
        <v>357.10700000000003</v>
      </c>
      <c r="AJ65">
        <f t="shared" si="41"/>
        <v>366.55599999999998</v>
      </c>
      <c r="AK65">
        <f t="shared" si="41"/>
        <v>377.77699999999999</v>
      </c>
      <c r="AL65">
        <f t="shared" si="41"/>
        <v>376.89100000000002</v>
      </c>
      <c r="AM65">
        <f t="shared" si="40"/>
        <v>373.16699999999997</v>
      </c>
      <c r="AN65">
        <f t="shared" si="40"/>
        <v>362.762</v>
      </c>
      <c r="AO65">
        <f t="shared" si="40"/>
        <v>360.06400000000002</v>
      </c>
      <c r="AP65">
        <f t="shared" si="38"/>
        <v>357.59500000000003</v>
      </c>
      <c r="AQ65">
        <f t="shared" si="38"/>
        <v>356.44</v>
      </c>
      <c r="AR65">
        <f t="shared" si="38"/>
        <v>365.92899999999997</v>
      </c>
      <c r="AS65">
        <f t="shared" si="38"/>
        <v>357.54500000000002</v>
      </c>
      <c r="AU65" t="s">
        <v>60</v>
      </c>
      <c r="AV65">
        <f t="shared" si="39"/>
        <v>7.7859474156674564E-5</v>
      </c>
      <c r="AW65">
        <f t="shared" si="39"/>
        <v>-1.1757315820502079E-4</v>
      </c>
      <c r="AX65">
        <f t="shared" si="39"/>
        <v>-1.70551642214072E-4</v>
      </c>
      <c r="AY65">
        <f t="shared" si="39"/>
        <v>-8.4542503147154248E-5</v>
      </c>
      <c r="AZ65">
        <f t="shared" si="39"/>
        <v>-1.6600959546687728E-4</v>
      </c>
      <c r="BA65">
        <f t="shared" si="39"/>
        <v>-9.8607321077178611E-5</v>
      </c>
      <c r="BB65">
        <f t="shared" si="39"/>
        <v>-2.5693392186572971E-5</v>
      </c>
      <c r="BC65">
        <f t="shared" si="39"/>
        <v>1.9427014531043509E-4</v>
      </c>
      <c r="BD65">
        <f t="shared" si="39"/>
        <v>-2.056320005183309E-4</v>
      </c>
      <c r="BE65">
        <f t="shared" si="39"/>
        <v>-1.5697267380003398E-4</v>
      </c>
      <c r="BF65">
        <f t="shared" si="39"/>
        <v>2.6459856569599461E-4</v>
      </c>
      <c r="BG65">
        <f t="shared" si="39"/>
        <v>3.0611966520804472E-4</v>
      </c>
      <c r="BH65">
        <f t="shared" si="39"/>
        <v>-2.345298946203626E-5</v>
      </c>
      <c r="BI65">
        <f t="shared" si="39"/>
        <v>-9.8808408797239691E-5</v>
      </c>
      <c r="BJ65">
        <f t="shared" si="39"/>
        <v>-2.7882958568147703E-4</v>
      </c>
      <c r="BK65">
        <f t="shared" si="37"/>
        <v>-7.4373831878751892E-5</v>
      </c>
      <c r="BL65">
        <f t="shared" si="37"/>
        <v>-6.8571142907927318E-5</v>
      </c>
      <c r="BM65">
        <f t="shared" si="37"/>
        <v>-3.2299109327592095E-5</v>
      </c>
      <c r="BN65">
        <f t="shared" si="37"/>
        <v>2.6621591291661924E-4</v>
      </c>
      <c r="BO65">
        <f t="shared" si="37"/>
        <v>-2.2911548415129599E-4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-7.2367021414598387E-2</v>
      </c>
      <c r="BZ65">
        <f t="shared" si="20"/>
        <v>46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177.251</v>
      </c>
      <c r="C66">
        <f>VLOOKUP(CONCATENATE($A66,"_",C$4),assets_m6!$A:$D,4,FALSE)</f>
        <v>178.76599999999999</v>
      </c>
      <c r="D66">
        <f>VLOOKUP(CONCATENATE($A66,"_",D$4),assets_m6!$A:$D,4,FALSE)</f>
        <v>176.33</v>
      </c>
      <c r="E66">
        <f>VLOOKUP(CONCATENATE($A66,"_",E$4),assets_m6!$A:$D,4,FALSE)</f>
        <v>173.636</v>
      </c>
      <c r="F66">
        <f>VLOOKUP(CONCATENATE($A66,"_",F$4),assets_m6!$A:$D,4,FALSE)</f>
        <v>169.72499999999999</v>
      </c>
      <c r="G66">
        <f>VLOOKUP(CONCATENATE($A66,"_",G$4),assets_m6!$A:$D,4,FALSE)</f>
        <v>165.685</v>
      </c>
      <c r="H66">
        <f>VLOOKUP(CONCATENATE($A66,"_",H$4),assets_m6!$A:$D,4,FALSE)</f>
        <v>163.416</v>
      </c>
      <c r="I66">
        <f>VLOOKUP(CONCATENATE($A66,"_",I$4),assets_m6!$A:$D,4,FALSE)</f>
        <v>163.97399999999999</v>
      </c>
      <c r="J66">
        <f>VLOOKUP(CONCATENATE($A66,"_",J$4),assets_m6!$A:$D,4,FALSE)</f>
        <v>169.16</v>
      </c>
      <c r="K66">
        <f>VLOOKUP(CONCATENATE($A66,"_",K$4),assets_m6!$A:$D,4,FALSE)</f>
        <v>165.36799999999999</v>
      </c>
      <c r="L66">
        <f>VLOOKUP(CONCATENATE($A66,"_",L$4),assets_m6!$A:$D,4,FALSE)</f>
        <v>164.16300000000001</v>
      </c>
      <c r="M66">
        <f>VLOOKUP(CONCATENATE($A66,"_",M$4),assets_m6!$A:$D,4,FALSE)</f>
        <v>168.51300000000001</v>
      </c>
      <c r="N66">
        <f>VLOOKUP(CONCATENATE($A66,"_",N$4),assets_m6!$A:$D,4,FALSE)</f>
        <v>175.19200000000001</v>
      </c>
      <c r="O66">
        <f>VLOOKUP(CONCATENATE($A66,"_",O$4),assets_m6!$A:$D,4,FALSE)</f>
        <v>173.898</v>
      </c>
      <c r="P66">
        <f>VLOOKUP(CONCATENATE($A66,"_",P$4),assets_m6!$A:$D,4,FALSE)</f>
        <v>172.923</v>
      </c>
      <c r="Q66">
        <f>VLOOKUP(CONCATENATE($A66,"_",Q$4),assets_m6!$A:$D,4,FALSE)</f>
        <v>167.83600000000001</v>
      </c>
      <c r="R66">
        <f>VLOOKUP(CONCATENATE($A66,"_",R$4),assets_m6!$A:$D,4,FALSE)</f>
        <v>166.9</v>
      </c>
      <c r="S66">
        <f>VLOOKUP(CONCATENATE($A66,"_",S$4),assets_m6!$A:$D,4,FALSE)</f>
        <v>166.95</v>
      </c>
      <c r="T66">
        <f>VLOOKUP(CONCATENATE($A66,"_",T$4),assets_m6!$A:$D,4,FALSE)</f>
        <v>166.49199999999999</v>
      </c>
      <c r="U66">
        <f>VLOOKUP(CONCATENATE($A66,"_",U$4),assets_m6!$A:$D,4,FALSE)</f>
        <v>170.613</v>
      </c>
      <c r="V66">
        <f>VLOOKUP(CONCATENATE($A66,"_",V$4),assets_m6!$A:$D,4,FALSE)</f>
        <v>166.04400000000001</v>
      </c>
      <c r="X66" t="str">
        <f t="shared" si="16"/>
        <v>IWM</v>
      </c>
      <c r="Y66">
        <f t="shared" si="16"/>
        <v>177.251</v>
      </c>
      <c r="Z66">
        <f t="shared" si="41"/>
        <v>178.76599999999999</v>
      </c>
      <c r="AA66">
        <f t="shared" si="41"/>
        <v>176.33</v>
      </c>
      <c r="AB66">
        <f t="shared" si="41"/>
        <v>173.636</v>
      </c>
      <c r="AC66">
        <f t="shared" si="41"/>
        <v>169.72499999999999</v>
      </c>
      <c r="AD66">
        <f t="shared" si="41"/>
        <v>165.685</v>
      </c>
      <c r="AE66">
        <f t="shared" si="41"/>
        <v>163.416</v>
      </c>
      <c r="AF66">
        <f t="shared" si="41"/>
        <v>163.97399999999999</v>
      </c>
      <c r="AG66">
        <f t="shared" si="41"/>
        <v>169.16</v>
      </c>
      <c r="AH66">
        <f t="shared" si="41"/>
        <v>165.36799999999999</v>
      </c>
      <c r="AI66">
        <f t="shared" si="41"/>
        <v>164.16300000000001</v>
      </c>
      <c r="AJ66">
        <f t="shared" si="41"/>
        <v>168.51300000000001</v>
      </c>
      <c r="AK66">
        <f t="shared" si="41"/>
        <v>175.19200000000001</v>
      </c>
      <c r="AL66">
        <f t="shared" si="41"/>
        <v>173.898</v>
      </c>
      <c r="AM66">
        <f t="shared" si="40"/>
        <v>172.923</v>
      </c>
      <c r="AN66">
        <f t="shared" si="40"/>
        <v>167.83600000000001</v>
      </c>
      <c r="AO66">
        <f t="shared" si="40"/>
        <v>166.9</v>
      </c>
      <c r="AP66">
        <f t="shared" si="38"/>
        <v>166.95</v>
      </c>
      <c r="AQ66">
        <f t="shared" si="38"/>
        <v>166.49199999999999</v>
      </c>
      <c r="AR66">
        <f t="shared" si="38"/>
        <v>170.613</v>
      </c>
      <c r="AS66">
        <f t="shared" si="38"/>
        <v>166.04400000000001</v>
      </c>
      <c r="AU66" t="s">
        <v>40</v>
      </c>
      <c r="AV66">
        <f t="shared" si="39"/>
        <v>8.5472014262260085E-5</v>
      </c>
      <c r="AW66">
        <f t="shared" si="39"/>
        <v>-1.3626752290703931E-4</v>
      </c>
      <c r="AX66">
        <f t="shared" si="39"/>
        <v>-1.5278171610049433E-4</v>
      </c>
      <c r="AY66">
        <f t="shared" si="39"/>
        <v>-2.2524130940588364E-4</v>
      </c>
      <c r="AZ66">
        <f t="shared" si="39"/>
        <v>-2.3803211076741743E-4</v>
      </c>
      <c r="BA66">
        <f t="shared" si="39"/>
        <v>-1.3694661556568218E-4</v>
      </c>
      <c r="BB66">
        <f t="shared" si="39"/>
        <v>3.4145983257452921E-5</v>
      </c>
      <c r="BC66">
        <f t="shared" si="39"/>
        <v>3.1626965250588552E-4</v>
      </c>
      <c r="BD66">
        <f t="shared" si="39"/>
        <v>-2.2416646961456618E-4</v>
      </c>
      <c r="BE66">
        <f t="shared" si="39"/>
        <v>-7.2867785786850185E-5</v>
      </c>
      <c r="BF66">
        <f t="shared" si="39"/>
        <v>2.6498053763637325E-4</v>
      </c>
      <c r="BG66">
        <f t="shared" si="39"/>
        <v>3.9634924308510331E-4</v>
      </c>
      <c r="BH66">
        <f t="shared" si="39"/>
        <v>-7.3861820174437822E-5</v>
      </c>
      <c r="BI66">
        <f t="shared" si="39"/>
        <v>-5.6067349825759598E-5</v>
      </c>
      <c r="BJ66">
        <f t="shared" si="39"/>
        <v>-2.9417717712507818E-4</v>
      </c>
      <c r="BK66">
        <f t="shared" si="37"/>
        <v>-5.5768726614076069E-5</v>
      </c>
      <c r="BL66">
        <f t="shared" si="37"/>
        <v>2.9958058717784868E-6</v>
      </c>
      <c r="BM66">
        <f t="shared" si="37"/>
        <v>-2.7433363282419795E-5</v>
      </c>
      <c r="BN66">
        <f t="shared" si="37"/>
        <v>2.4751940033154805E-4</v>
      </c>
      <c r="BO66">
        <f t="shared" si="37"/>
        <v>-2.6779905399940146E-4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-6.322672368562092E-2</v>
      </c>
      <c r="BZ66">
        <f t="shared" si="20"/>
        <v>52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45.661999999999999</v>
      </c>
      <c r="C67">
        <f>VLOOKUP(CONCATENATE($A67,"_",C$4),assets_m6!$A:$D,4,FALSE)</f>
        <v>46.040999999999997</v>
      </c>
      <c r="D67">
        <f>VLOOKUP(CONCATENATE($A67,"_",D$4),assets_m6!$A:$D,4,FALSE)</f>
        <v>45.722000000000001</v>
      </c>
      <c r="E67">
        <f>VLOOKUP(CONCATENATE($A67,"_",E$4),assets_m6!$A:$D,4,FALSE)</f>
        <v>45.024999999999999</v>
      </c>
      <c r="F67">
        <f>VLOOKUP(CONCATENATE($A67,"_",F$4),assets_m6!$A:$D,4,FALSE)</f>
        <v>44.487000000000002</v>
      </c>
      <c r="G67">
        <f>VLOOKUP(CONCATENATE($A67,"_",G$4),assets_m6!$A:$D,4,FALSE)</f>
        <v>43.83</v>
      </c>
      <c r="H67">
        <f>VLOOKUP(CONCATENATE($A67,"_",H$4),assets_m6!$A:$D,4,FALSE)</f>
        <v>43.56</v>
      </c>
      <c r="I67">
        <f>VLOOKUP(CONCATENATE($A67,"_",I$4),assets_m6!$A:$D,4,FALSE)</f>
        <v>43.61</v>
      </c>
      <c r="J67">
        <f>VLOOKUP(CONCATENATE($A67,"_",J$4),assets_m6!$A:$D,4,FALSE)</f>
        <v>44.029000000000003</v>
      </c>
      <c r="K67">
        <f>VLOOKUP(CONCATENATE($A67,"_",K$4),assets_m6!$A:$D,4,FALSE)</f>
        <v>42.793999999999997</v>
      </c>
      <c r="L67">
        <f>VLOOKUP(CONCATENATE($A67,"_",L$4),assets_m6!$A:$D,4,FALSE)</f>
        <v>42.015999999999998</v>
      </c>
      <c r="M67">
        <f>VLOOKUP(CONCATENATE($A67,"_",M$4),assets_m6!$A:$D,4,FALSE)</f>
        <v>43.331000000000003</v>
      </c>
      <c r="N67">
        <f>VLOOKUP(CONCATENATE($A67,"_",N$4),assets_m6!$A:$D,4,FALSE)</f>
        <v>44.914999999999999</v>
      </c>
      <c r="O67">
        <f>VLOOKUP(CONCATENATE($A67,"_",O$4),assets_m6!$A:$D,4,FALSE)</f>
        <v>45.064999999999998</v>
      </c>
      <c r="P67">
        <f>VLOOKUP(CONCATENATE($A67,"_",P$4),assets_m6!$A:$D,4,FALSE)</f>
        <v>44.676000000000002</v>
      </c>
      <c r="Q67">
        <f>VLOOKUP(CONCATENATE($A67,"_",Q$4),assets_m6!$A:$D,4,FALSE)</f>
        <v>42.883000000000003</v>
      </c>
      <c r="R67">
        <f>VLOOKUP(CONCATENATE($A67,"_",R$4),assets_m6!$A:$D,4,FALSE)</f>
        <v>42.206000000000003</v>
      </c>
      <c r="S67">
        <f>VLOOKUP(CONCATENATE($A67,"_",S$4),assets_m6!$A:$D,4,FALSE)</f>
        <v>41.518000000000001</v>
      </c>
      <c r="T67">
        <f>VLOOKUP(CONCATENATE($A67,"_",T$4),assets_m6!$A:$D,4,FALSE)</f>
        <v>41.399000000000001</v>
      </c>
      <c r="U67">
        <f>VLOOKUP(CONCATENATE($A67,"_",U$4),assets_m6!$A:$D,4,FALSE)</f>
        <v>42.673999999999999</v>
      </c>
      <c r="V67">
        <f>VLOOKUP(CONCATENATE($A67,"_",V$4),assets_m6!$A:$D,4,FALSE)</f>
        <v>41.439</v>
      </c>
      <c r="X67" t="str">
        <f t="shared" si="16"/>
        <v>IXN</v>
      </c>
      <c r="Y67">
        <f t="shared" si="16"/>
        <v>45.661999999999999</v>
      </c>
      <c r="Z67">
        <f t="shared" si="41"/>
        <v>46.040999999999997</v>
      </c>
      <c r="AA67">
        <f t="shared" si="41"/>
        <v>45.722000000000001</v>
      </c>
      <c r="AB67">
        <f t="shared" si="41"/>
        <v>45.024999999999999</v>
      </c>
      <c r="AC67">
        <f t="shared" si="41"/>
        <v>44.487000000000002</v>
      </c>
      <c r="AD67">
        <f t="shared" si="41"/>
        <v>43.83</v>
      </c>
      <c r="AE67">
        <f t="shared" si="41"/>
        <v>43.56</v>
      </c>
      <c r="AF67">
        <f t="shared" si="41"/>
        <v>43.61</v>
      </c>
      <c r="AG67">
        <f t="shared" si="41"/>
        <v>44.029000000000003</v>
      </c>
      <c r="AH67">
        <f t="shared" si="41"/>
        <v>42.793999999999997</v>
      </c>
      <c r="AI67">
        <f t="shared" si="41"/>
        <v>42.015999999999998</v>
      </c>
      <c r="AJ67">
        <f t="shared" si="41"/>
        <v>43.331000000000003</v>
      </c>
      <c r="AK67">
        <f t="shared" si="41"/>
        <v>44.914999999999999</v>
      </c>
      <c r="AL67">
        <f t="shared" si="41"/>
        <v>45.064999999999998</v>
      </c>
      <c r="AM67">
        <f t="shared" si="40"/>
        <v>44.676000000000002</v>
      </c>
      <c r="AN67">
        <f t="shared" si="40"/>
        <v>42.883000000000003</v>
      </c>
      <c r="AO67">
        <f t="shared" si="40"/>
        <v>42.206000000000003</v>
      </c>
      <c r="AP67">
        <f t="shared" si="38"/>
        <v>41.518000000000001</v>
      </c>
      <c r="AQ67">
        <f t="shared" si="38"/>
        <v>41.399000000000001</v>
      </c>
      <c r="AR67">
        <f t="shared" si="38"/>
        <v>42.673999999999999</v>
      </c>
      <c r="AS67">
        <f t="shared" si="38"/>
        <v>41.439</v>
      </c>
      <c r="AU67" t="s">
        <v>31</v>
      </c>
      <c r="AV67">
        <f t="shared" si="39"/>
        <v>8.3001182602601239E-5</v>
      </c>
      <c r="AW67">
        <f t="shared" si="39"/>
        <v>-6.9286071110530943E-5</v>
      </c>
      <c r="AX67">
        <f t="shared" si="39"/>
        <v>-1.5244302523949142E-4</v>
      </c>
      <c r="AY67">
        <f t="shared" si="39"/>
        <v>-1.194891726818427E-4</v>
      </c>
      <c r="AZ67">
        <f t="shared" si="39"/>
        <v>-1.4768359295974184E-4</v>
      </c>
      <c r="BA67">
        <f t="shared" si="39"/>
        <v>-6.1601642710471373E-5</v>
      </c>
      <c r="BB67">
        <f t="shared" si="39"/>
        <v>1.1478420569329008E-5</v>
      </c>
      <c r="BC67">
        <f t="shared" si="39"/>
        <v>9.6078880990599412E-5</v>
      </c>
      <c r="BD67">
        <f t="shared" si="39"/>
        <v>-2.8049694519521374E-4</v>
      </c>
      <c r="BE67">
        <f t="shared" si="39"/>
        <v>-1.8180118708230098E-4</v>
      </c>
      <c r="BF67">
        <f t="shared" si="39"/>
        <v>3.1297600913937667E-4</v>
      </c>
      <c r="BG67">
        <f t="shared" si="39"/>
        <v>3.6555814543859963E-4</v>
      </c>
      <c r="BH67">
        <f t="shared" si="39"/>
        <v>3.3396415451407898E-5</v>
      </c>
      <c r="BI67">
        <f t="shared" si="39"/>
        <v>-8.631976034616572E-5</v>
      </c>
      <c r="BJ67">
        <f t="shared" si="39"/>
        <v>-4.0133404960157566E-4</v>
      </c>
      <c r="BK67">
        <f t="shared" si="37"/>
        <v>-1.5787141757806115E-4</v>
      </c>
      <c r="BL67">
        <f t="shared" si="37"/>
        <v>-1.6300999857840173E-4</v>
      </c>
      <c r="BM67">
        <f t="shared" si="37"/>
        <v>-2.8662266968543708E-5</v>
      </c>
      <c r="BN67">
        <f t="shared" si="37"/>
        <v>3.0797845358583505E-4</v>
      </c>
      <c r="BO67">
        <f t="shared" si="37"/>
        <v>-2.8940338379341039E-4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-9.2483903464587597E-2</v>
      </c>
      <c r="BZ67">
        <f t="shared" si="20"/>
        <v>35</v>
      </c>
      <c r="CA67">
        <f t="shared" si="21"/>
        <v>2</v>
      </c>
      <c r="CB67">
        <f t="shared" si="22"/>
        <v>0.11999999999999997</v>
      </c>
      <c r="CC67">
        <f t="shared" si="23"/>
        <v>0</v>
      </c>
      <c r="CD67">
        <f t="shared" si="24"/>
        <v>1</v>
      </c>
      <c r="CE67">
        <f t="shared" si="25"/>
        <v>0</v>
      </c>
      <c r="CF67">
        <f t="shared" si="26"/>
        <v>0</v>
      </c>
      <c r="CG67">
        <f t="shared" si="27"/>
        <v>0</v>
      </c>
      <c r="CI67">
        <f t="shared" si="28"/>
        <v>0</v>
      </c>
      <c r="CJ67">
        <f t="shared" si="29"/>
        <v>1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4.7560000000000002</v>
      </c>
      <c r="C68" t="e">
        <f>VLOOKUP(CONCATENATE($A68,"_",C$4),assets_m6!$A:$D,4,FALSE)</f>
        <v>#N/A</v>
      </c>
      <c r="D68">
        <f>VLOOKUP(CONCATENATE($A68,"_",D$4),assets_m6!$A:$D,4,FALSE)</f>
        <v>4.726</v>
      </c>
      <c r="E68">
        <f>VLOOKUP(CONCATENATE($A68,"_",E$4),assets_m6!$A:$D,4,FALSE)</f>
        <v>4.7320000000000002</v>
      </c>
      <c r="F68">
        <f>VLOOKUP(CONCATENATE($A68,"_",F$4),assets_m6!$A:$D,4,FALSE)</f>
        <v>4.6740000000000004</v>
      </c>
      <c r="G68">
        <f>VLOOKUP(CONCATENATE($A68,"_",G$4),assets_m6!$A:$D,4,FALSE)</f>
        <v>4.6100000000000003</v>
      </c>
      <c r="H68">
        <f>VLOOKUP(CONCATENATE($A68,"_",H$4),assets_m6!$A:$D,4,FALSE)</f>
        <v>4.55</v>
      </c>
      <c r="I68">
        <f>VLOOKUP(CONCATENATE($A68,"_",I$4),assets_m6!$A:$D,4,FALSE)</f>
        <v>4.5060000000000002</v>
      </c>
      <c r="J68">
        <f>VLOOKUP(CONCATENATE($A68,"_",J$4),assets_m6!$A:$D,4,FALSE)</f>
        <v>4.5010000000000003</v>
      </c>
      <c r="K68">
        <f>VLOOKUP(CONCATENATE($A68,"_",K$4),assets_m6!$A:$D,4,FALSE)</f>
        <v>4.4740000000000002</v>
      </c>
      <c r="L68">
        <f>VLOOKUP(CONCATENATE($A68,"_",L$4),assets_m6!$A:$D,4,FALSE)</f>
        <v>4.4980000000000002</v>
      </c>
      <c r="M68">
        <f>VLOOKUP(CONCATENATE($A68,"_",M$4),assets_m6!$A:$D,4,FALSE)</f>
        <v>4.5739999999999998</v>
      </c>
      <c r="N68">
        <f>VLOOKUP(CONCATENATE($A68,"_",N$4),assets_m6!$A:$D,4,FALSE)</f>
        <v>4.6319999999999997</v>
      </c>
      <c r="O68">
        <f>VLOOKUP(CONCATENATE($A68,"_",O$4),assets_m6!$A:$D,4,FALSE)</f>
        <v>4.5609999999999999</v>
      </c>
      <c r="P68">
        <f>VLOOKUP(CONCATENATE($A68,"_",P$4),assets_m6!$A:$D,4,FALSE)</f>
        <v>4.5640000000000001</v>
      </c>
      <c r="Q68">
        <f>VLOOKUP(CONCATENATE($A68,"_",Q$4),assets_m6!$A:$D,4,FALSE)</f>
        <v>4.5199999999999996</v>
      </c>
      <c r="R68">
        <f>VLOOKUP(CONCATENATE($A68,"_",R$4),assets_m6!$A:$D,4,FALSE)</f>
        <v>4.47</v>
      </c>
      <c r="S68">
        <f>VLOOKUP(CONCATENATE($A68,"_",S$4),assets_m6!$A:$D,4,FALSE)</f>
        <v>4.49</v>
      </c>
      <c r="T68">
        <f>VLOOKUP(CONCATENATE($A68,"_",T$4),assets_m6!$A:$D,4,FALSE)</f>
        <v>4.4580000000000002</v>
      </c>
      <c r="U68">
        <f>VLOOKUP(CONCATENATE($A68,"_",U$4),assets_m6!$A:$D,4,FALSE)</f>
        <v>4.4420000000000002</v>
      </c>
      <c r="V68">
        <f>VLOOKUP(CONCATENATE($A68,"_",V$4),assets_m6!$A:$D,4,FALSE)</f>
        <v>4.4119999999999999</v>
      </c>
      <c r="X68" t="str">
        <f t="shared" si="16"/>
        <v>JPEA.L</v>
      </c>
      <c r="Y68">
        <f t="shared" si="16"/>
        <v>4.7560000000000002</v>
      </c>
      <c r="Z68">
        <f t="shared" si="41"/>
        <v>4.7560000000000002</v>
      </c>
      <c r="AA68">
        <f t="shared" si="41"/>
        <v>4.726</v>
      </c>
      <c r="AB68">
        <f t="shared" si="41"/>
        <v>4.7320000000000002</v>
      </c>
      <c r="AC68">
        <f t="shared" si="41"/>
        <v>4.6740000000000004</v>
      </c>
      <c r="AD68">
        <f t="shared" si="41"/>
        <v>4.6100000000000003</v>
      </c>
      <c r="AE68">
        <f t="shared" si="41"/>
        <v>4.55</v>
      </c>
      <c r="AF68">
        <f t="shared" si="41"/>
        <v>4.5060000000000002</v>
      </c>
      <c r="AG68">
        <f t="shared" si="41"/>
        <v>4.5010000000000003</v>
      </c>
      <c r="AH68">
        <f t="shared" si="41"/>
        <v>4.4740000000000002</v>
      </c>
      <c r="AI68">
        <f t="shared" si="41"/>
        <v>4.4980000000000002</v>
      </c>
      <c r="AJ68">
        <f t="shared" si="41"/>
        <v>4.5739999999999998</v>
      </c>
      <c r="AK68">
        <f t="shared" si="41"/>
        <v>4.6319999999999997</v>
      </c>
      <c r="AL68">
        <f t="shared" si="41"/>
        <v>4.5609999999999999</v>
      </c>
      <c r="AM68">
        <f t="shared" si="40"/>
        <v>4.5640000000000001</v>
      </c>
      <c r="AN68">
        <f t="shared" si="40"/>
        <v>4.5199999999999996</v>
      </c>
      <c r="AO68">
        <f t="shared" si="40"/>
        <v>4.47</v>
      </c>
      <c r="AP68">
        <f t="shared" si="38"/>
        <v>4.49</v>
      </c>
      <c r="AQ68">
        <f t="shared" si="38"/>
        <v>4.4580000000000002</v>
      </c>
      <c r="AR68">
        <f t="shared" si="38"/>
        <v>4.4420000000000002</v>
      </c>
      <c r="AS68">
        <f t="shared" si="38"/>
        <v>4.4119999999999999</v>
      </c>
      <c r="AU68" t="s">
        <v>34</v>
      </c>
      <c r="AV68">
        <f t="shared" si="39"/>
        <v>0</v>
      </c>
      <c r="AW68">
        <f t="shared" si="39"/>
        <v>-6.3078216989066955E-5</v>
      </c>
      <c r="AX68">
        <f t="shared" si="39"/>
        <v>1.2695725772323801E-5</v>
      </c>
      <c r="AY68">
        <f t="shared" si="39"/>
        <v>-1.2256973795435298E-4</v>
      </c>
      <c r="AZ68">
        <f t="shared" si="39"/>
        <v>-1.3692768506632445E-4</v>
      </c>
      <c r="BA68">
        <f t="shared" si="39"/>
        <v>-1.3015184381778849E-4</v>
      </c>
      <c r="BB68">
        <f t="shared" si="39"/>
        <v>-9.6703296703295815E-5</v>
      </c>
      <c r="BC68">
        <f t="shared" si="39"/>
        <v>-1.1096316023080101E-5</v>
      </c>
      <c r="BD68">
        <f t="shared" si="39"/>
        <v>-5.9986669628971635E-5</v>
      </c>
      <c r="BE68">
        <f t="shared" si="39"/>
        <v>5.3643272239606666E-5</v>
      </c>
      <c r="BF68">
        <f t="shared" si="39"/>
        <v>1.689639839928849E-4</v>
      </c>
      <c r="BG68">
        <f t="shared" si="39"/>
        <v>1.2680367293397426E-4</v>
      </c>
      <c r="BH68">
        <f t="shared" si="39"/>
        <v>-1.5328151986183016E-4</v>
      </c>
      <c r="BI68">
        <f t="shared" si="39"/>
        <v>6.5775049331289499E-6</v>
      </c>
      <c r="BJ68">
        <f t="shared" si="39"/>
        <v>-9.6406660823839793E-5</v>
      </c>
      <c r="BK68">
        <f t="shared" si="37"/>
        <v>-1.1061946902654831E-4</v>
      </c>
      <c r="BL68">
        <f t="shared" si="37"/>
        <v>4.4742729306488728E-5</v>
      </c>
      <c r="BM68">
        <f t="shared" si="37"/>
        <v>-7.1269487750556861E-5</v>
      </c>
      <c r="BN68">
        <f t="shared" si="37"/>
        <v>-3.5890533871691372E-5</v>
      </c>
      <c r="BO68">
        <f t="shared" si="37"/>
        <v>-6.753714542998705E-5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-7.2329688814129586E-2</v>
      </c>
      <c r="BZ68">
        <f t="shared" si="20"/>
        <v>47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115.191</v>
      </c>
      <c r="C69">
        <f>VLOOKUP(CONCATENATE($A69,"_",C$4),assets_m6!$A:$D,4,FALSE)</f>
        <v>116.254</v>
      </c>
      <c r="D69">
        <f>VLOOKUP(CONCATENATE($A69,"_",D$4),assets_m6!$A:$D,4,FALSE)</f>
        <v>113.961</v>
      </c>
      <c r="E69">
        <f>VLOOKUP(CONCATENATE($A69,"_",E$4),assets_m6!$A:$D,4,FALSE)</f>
        <v>110.675</v>
      </c>
      <c r="F69">
        <f>VLOOKUP(CONCATENATE($A69,"_",F$4),assets_m6!$A:$D,4,FALSE)</f>
        <v>109.416</v>
      </c>
      <c r="G69">
        <f>VLOOKUP(CONCATENATE($A69,"_",G$4),assets_m6!$A:$D,4,FALSE)</f>
        <v>107.379</v>
      </c>
      <c r="H69">
        <f>VLOOKUP(CONCATENATE($A69,"_",H$4),assets_m6!$A:$D,4,FALSE)</f>
        <v>105.06699999999999</v>
      </c>
      <c r="I69">
        <f>VLOOKUP(CONCATENATE($A69,"_",I$4),assets_m6!$A:$D,4,FALSE)</f>
        <v>104.142</v>
      </c>
      <c r="J69">
        <f>VLOOKUP(CONCATENATE($A69,"_",J$4),assets_m6!$A:$D,4,FALSE)</f>
        <v>106.248</v>
      </c>
      <c r="K69">
        <f>VLOOKUP(CONCATENATE($A69,"_",K$4),assets_m6!$A:$D,4,FALSE)</f>
        <v>104.447</v>
      </c>
      <c r="L69">
        <f>VLOOKUP(CONCATENATE($A69,"_",L$4),assets_m6!$A:$D,4,FALSE)</f>
        <v>102.81399999999999</v>
      </c>
      <c r="M69">
        <f>VLOOKUP(CONCATENATE($A69,"_",M$4),assets_m6!$A:$D,4,FALSE)</f>
        <v>105.992</v>
      </c>
      <c r="N69">
        <f>VLOOKUP(CONCATENATE($A69,"_",N$4),assets_m6!$A:$D,4,FALSE)</f>
        <v>110.95</v>
      </c>
      <c r="O69">
        <f>VLOOKUP(CONCATENATE($A69,"_",O$4),assets_m6!$A:$D,4,FALSE)</f>
        <v>109.581</v>
      </c>
      <c r="P69">
        <f>VLOOKUP(CONCATENATE($A69,"_",P$4),assets_m6!$A:$D,4,FALSE)</f>
        <v>107.34699999999999</v>
      </c>
      <c r="Q69">
        <f>VLOOKUP(CONCATENATE($A69,"_",Q$4),assets_m6!$A:$D,4,FALSE)</f>
        <v>105.203</v>
      </c>
      <c r="R69">
        <f>VLOOKUP(CONCATENATE($A69,"_",R$4),assets_m6!$A:$D,4,FALSE)</f>
        <v>104.22</v>
      </c>
      <c r="S69">
        <f>VLOOKUP(CONCATENATE($A69,"_",S$4),assets_m6!$A:$D,4,FALSE)</f>
        <v>101.212</v>
      </c>
      <c r="T69">
        <f>VLOOKUP(CONCATENATE($A69,"_",T$4),assets_m6!$A:$D,4,FALSE)</f>
        <v>102.85</v>
      </c>
      <c r="U69">
        <f>VLOOKUP(CONCATENATE($A69,"_",U$4),assets_m6!$A:$D,4,FALSE)</f>
        <v>108.568</v>
      </c>
      <c r="V69">
        <f>VLOOKUP(CONCATENATE($A69,"_",V$4),assets_m6!$A:$D,4,FALSE)</f>
        <v>110.375</v>
      </c>
      <c r="X69" t="str">
        <f t="shared" si="16"/>
        <v>JPM</v>
      </c>
      <c r="Y69">
        <f t="shared" si="16"/>
        <v>115.191</v>
      </c>
      <c r="Z69">
        <f t="shared" si="41"/>
        <v>116.254</v>
      </c>
      <c r="AA69">
        <f t="shared" si="41"/>
        <v>113.961</v>
      </c>
      <c r="AB69">
        <f t="shared" si="41"/>
        <v>110.675</v>
      </c>
      <c r="AC69">
        <f t="shared" si="41"/>
        <v>109.416</v>
      </c>
      <c r="AD69">
        <f t="shared" si="41"/>
        <v>107.379</v>
      </c>
      <c r="AE69">
        <f t="shared" si="41"/>
        <v>105.06699999999999</v>
      </c>
      <c r="AF69">
        <f t="shared" si="41"/>
        <v>104.142</v>
      </c>
      <c r="AG69">
        <f t="shared" si="41"/>
        <v>106.248</v>
      </c>
      <c r="AH69">
        <f t="shared" si="41"/>
        <v>104.447</v>
      </c>
      <c r="AI69">
        <f t="shared" si="41"/>
        <v>102.81399999999999</v>
      </c>
      <c r="AJ69">
        <f t="shared" si="41"/>
        <v>105.992</v>
      </c>
      <c r="AK69">
        <f t="shared" si="41"/>
        <v>110.95</v>
      </c>
      <c r="AL69">
        <f t="shared" si="41"/>
        <v>109.581</v>
      </c>
      <c r="AM69">
        <f t="shared" si="40"/>
        <v>107.34699999999999</v>
      </c>
      <c r="AN69">
        <f t="shared" si="40"/>
        <v>105.203</v>
      </c>
      <c r="AO69">
        <f t="shared" si="40"/>
        <v>104.22</v>
      </c>
      <c r="AP69">
        <f t="shared" si="38"/>
        <v>101.212</v>
      </c>
      <c r="AQ69">
        <f t="shared" si="38"/>
        <v>102.85</v>
      </c>
      <c r="AR69">
        <f t="shared" si="38"/>
        <v>108.568</v>
      </c>
      <c r="AS69">
        <f t="shared" si="38"/>
        <v>110.375</v>
      </c>
      <c r="AU69" t="s">
        <v>41</v>
      </c>
      <c r="AV69">
        <f t="shared" ref="AV69:BK85" si="42">$BW69*(Z69-Y69)/Y69</f>
        <v>9.2281515048918967E-5</v>
      </c>
      <c r="AW69">
        <f t="shared" si="42"/>
        <v>-1.9724052505720288E-4</v>
      </c>
      <c r="AX69">
        <f t="shared" si="42"/>
        <v>-2.8834425812339321E-4</v>
      </c>
      <c r="AY69">
        <f t="shared" si="42"/>
        <v>-1.1375649423989161E-4</v>
      </c>
      <c r="AZ69">
        <f t="shared" si="42"/>
        <v>-1.8617021276595672E-4</v>
      </c>
      <c r="BA69">
        <f t="shared" si="42"/>
        <v>-2.153121187569275E-4</v>
      </c>
      <c r="BB69">
        <f t="shared" si="42"/>
        <v>-8.8039060789781495E-5</v>
      </c>
      <c r="BC69">
        <f t="shared" si="42"/>
        <v>2.0222388661635162E-4</v>
      </c>
      <c r="BD69">
        <f t="shared" si="42"/>
        <v>-1.6950907311196462E-4</v>
      </c>
      <c r="BE69">
        <f t="shared" si="42"/>
        <v>-1.5634723831225501E-4</v>
      </c>
      <c r="BF69">
        <f t="shared" si="42"/>
        <v>3.0910187328574043E-4</v>
      </c>
      <c r="BG69">
        <f t="shared" si="42"/>
        <v>4.6777115253981419E-4</v>
      </c>
      <c r="BH69">
        <f t="shared" si="42"/>
        <v>-1.2338891392519151E-4</v>
      </c>
      <c r="BI69">
        <f t="shared" si="42"/>
        <v>-2.0386745877478841E-4</v>
      </c>
      <c r="BJ69">
        <f t="shared" si="42"/>
        <v>-1.9972612182920729E-4</v>
      </c>
      <c r="BK69">
        <f t="shared" si="37"/>
        <v>-9.3438400045626476E-5</v>
      </c>
      <c r="BL69">
        <f t="shared" si="37"/>
        <v>-2.8862022644406024E-4</v>
      </c>
      <c r="BM69">
        <f t="shared" si="37"/>
        <v>1.6183851717187597E-4</v>
      </c>
      <c r="BN69">
        <f t="shared" si="37"/>
        <v>5.5595527467185255E-4</v>
      </c>
      <c r="BO69">
        <f t="shared" si="37"/>
        <v>1.6643946650946894E-4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-4.1808821869764153E-2</v>
      </c>
      <c r="BZ69">
        <f t="shared" si="20"/>
        <v>73</v>
      </c>
      <c r="CA69">
        <f t="shared" si="21"/>
        <v>4</v>
      </c>
      <c r="CB69">
        <f t="shared" si="22"/>
        <v>0.12000000000000002</v>
      </c>
      <c r="CC69">
        <f t="shared" si="23"/>
        <v>0</v>
      </c>
      <c r="CD69">
        <f t="shared" si="24"/>
        <v>0</v>
      </c>
      <c r="CE69">
        <f t="shared" si="25"/>
        <v>0</v>
      </c>
      <c r="CF69">
        <f t="shared" si="26"/>
        <v>1</v>
      </c>
      <c r="CG69">
        <f t="shared" si="27"/>
        <v>0</v>
      </c>
      <c r="CI69">
        <f t="shared" si="28"/>
        <v>0</v>
      </c>
      <c r="CJ69">
        <f t="shared" si="29"/>
        <v>0</v>
      </c>
      <c r="CK69">
        <f t="shared" si="29"/>
        <v>0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46.752000000000002</v>
      </c>
      <c r="C70">
        <f>VLOOKUP(CONCATENATE($A70,"_",C$4),assets_m6!$A:$D,4,FALSE)</f>
        <v>46.92</v>
      </c>
      <c r="D70">
        <f>VLOOKUP(CONCATENATE($A70,"_",D$4),assets_m6!$A:$D,4,FALSE)</f>
        <v>46.396000000000001</v>
      </c>
      <c r="E70">
        <f>VLOOKUP(CONCATENATE($A70,"_",E$4),assets_m6!$A:$D,4,FALSE)</f>
        <v>44.765000000000001</v>
      </c>
      <c r="F70">
        <f>VLOOKUP(CONCATENATE($A70,"_",F$4),assets_m6!$A:$D,4,FALSE)</f>
        <v>44.991999999999997</v>
      </c>
      <c r="G70">
        <f>VLOOKUP(CONCATENATE($A70,"_",G$4),assets_m6!$A:$D,4,FALSE)</f>
        <v>44.359000000000002</v>
      </c>
      <c r="H70">
        <f>VLOOKUP(CONCATENATE($A70,"_",H$4),assets_m6!$A:$D,4,FALSE)</f>
        <v>44.497999999999998</v>
      </c>
      <c r="I70">
        <f>VLOOKUP(CONCATENATE($A70,"_",I$4),assets_m6!$A:$D,4,FALSE)</f>
        <v>43.795999999999999</v>
      </c>
      <c r="J70">
        <f>VLOOKUP(CONCATENATE($A70,"_",J$4),assets_m6!$A:$D,4,FALSE)</f>
        <v>44.942999999999998</v>
      </c>
      <c r="K70">
        <f>VLOOKUP(CONCATENATE($A70,"_",K$4),assets_m6!$A:$D,4,FALSE)</f>
        <v>44.180999999999997</v>
      </c>
      <c r="L70">
        <f>VLOOKUP(CONCATENATE($A70,"_",L$4),assets_m6!$A:$D,4,FALSE)</f>
        <v>43.262</v>
      </c>
      <c r="M70">
        <f>VLOOKUP(CONCATENATE($A70,"_",M$4),assets_m6!$A:$D,4,FALSE)</f>
        <v>43.262</v>
      </c>
      <c r="N70">
        <f>VLOOKUP(CONCATENATE($A70,"_",N$4),assets_m6!$A:$D,4,FALSE)</f>
        <v>44.201000000000001</v>
      </c>
      <c r="O70">
        <f>VLOOKUP(CONCATENATE($A70,"_",O$4),assets_m6!$A:$D,4,FALSE)</f>
        <v>44.101999999999997</v>
      </c>
      <c r="P70">
        <f>VLOOKUP(CONCATENATE($A70,"_",P$4),assets_m6!$A:$D,4,FALSE)</f>
        <v>43.231999999999999</v>
      </c>
      <c r="Q70">
        <f>VLOOKUP(CONCATENATE($A70,"_",Q$4),assets_m6!$A:$D,4,FALSE)</f>
        <v>42.52</v>
      </c>
      <c r="R70">
        <f>VLOOKUP(CONCATENATE($A70,"_",R$4),assets_m6!$A:$D,4,FALSE)</f>
        <v>43.765999999999998</v>
      </c>
      <c r="S70">
        <f>VLOOKUP(CONCATENATE($A70,"_",S$4),assets_m6!$A:$D,4,FALSE)</f>
        <v>45.17</v>
      </c>
      <c r="T70">
        <f>VLOOKUP(CONCATENATE($A70,"_",T$4),assets_m6!$A:$D,4,FALSE)</f>
        <v>45.526000000000003</v>
      </c>
      <c r="U70">
        <f>VLOOKUP(CONCATENATE($A70,"_",U$4),assets_m6!$A:$D,4,FALSE)</f>
        <v>46.05</v>
      </c>
      <c r="V70">
        <f>VLOOKUP(CONCATENATE($A70,"_",V$4),assets_m6!$A:$D,4,FALSE)</f>
        <v>42.677999999999997</v>
      </c>
      <c r="X70" t="str">
        <f t="shared" ref="X70:Y104" si="44">A70</f>
        <v>KR</v>
      </c>
      <c r="Y70">
        <f t="shared" si="44"/>
        <v>46.752000000000002</v>
      </c>
      <c r="Z70">
        <f t="shared" si="41"/>
        <v>46.92</v>
      </c>
      <c r="AA70">
        <f t="shared" si="41"/>
        <v>46.396000000000001</v>
      </c>
      <c r="AB70">
        <f t="shared" si="41"/>
        <v>44.765000000000001</v>
      </c>
      <c r="AC70">
        <f t="shared" si="41"/>
        <v>44.991999999999997</v>
      </c>
      <c r="AD70">
        <f t="shared" si="41"/>
        <v>44.359000000000002</v>
      </c>
      <c r="AE70">
        <f t="shared" si="41"/>
        <v>44.497999999999998</v>
      </c>
      <c r="AF70">
        <f t="shared" si="41"/>
        <v>43.795999999999999</v>
      </c>
      <c r="AG70">
        <f t="shared" si="41"/>
        <v>44.942999999999998</v>
      </c>
      <c r="AH70">
        <f t="shared" si="41"/>
        <v>44.180999999999997</v>
      </c>
      <c r="AI70">
        <f t="shared" si="41"/>
        <v>43.262</v>
      </c>
      <c r="AJ70">
        <f t="shared" si="41"/>
        <v>43.262</v>
      </c>
      <c r="AK70">
        <f t="shared" si="41"/>
        <v>44.201000000000001</v>
      </c>
      <c r="AL70">
        <f t="shared" si="41"/>
        <v>44.101999999999997</v>
      </c>
      <c r="AM70">
        <f t="shared" si="40"/>
        <v>43.231999999999999</v>
      </c>
      <c r="AN70">
        <f t="shared" si="40"/>
        <v>42.52</v>
      </c>
      <c r="AO70">
        <f t="shared" si="40"/>
        <v>43.765999999999998</v>
      </c>
      <c r="AP70">
        <f t="shared" si="38"/>
        <v>45.17</v>
      </c>
      <c r="AQ70">
        <f t="shared" si="38"/>
        <v>45.526000000000003</v>
      </c>
      <c r="AR70">
        <f t="shared" si="38"/>
        <v>46.05</v>
      </c>
      <c r="AS70">
        <f t="shared" si="38"/>
        <v>42.677999999999997</v>
      </c>
      <c r="AU70" t="s">
        <v>32</v>
      </c>
      <c r="AV70">
        <f t="shared" si="42"/>
        <v>3.5934291581108669E-5</v>
      </c>
      <c r="AW70">
        <f t="shared" si="42"/>
        <v>-1.1167945439045204E-4</v>
      </c>
      <c r="AX70">
        <f t="shared" si="42"/>
        <v>-3.5153892576946291E-4</v>
      </c>
      <c r="AY70">
        <f t="shared" si="42"/>
        <v>5.0709259466100025E-5</v>
      </c>
      <c r="AZ70">
        <f t="shared" si="42"/>
        <v>-1.4069167852062491E-4</v>
      </c>
      <c r="BA70">
        <f t="shared" si="42"/>
        <v>3.133524200274934E-5</v>
      </c>
      <c r="BB70">
        <f t="shared" si="42"/>
        <v>-1.5775989932131741E-4</v>
      </c>
      <c r="BC70">
        <f t="shared" si="42"/>
        <v>2.6189606356744874E-4</v>
      </c>
      <c r="BD70">
        <f t="shared" si="42"/>
        <v>-1.6954809425272021E-4</v>
      </c>
      <c r="BE70">
        <f t="shared" si="42"/>
        <v>-2.0800796722572984E-4</v>
      </c>
      <c r="BF70">
        <f t="shared" si="42"/>
        <v>0</v>
      </c>
      <c r="BG70">
        <f t="shared" si="42"/>
        <v>2.1704960473394668E-4</v>
      </c>
      <c r="BH70">
        <f t="shared" si="42"/>
        <v>-2.2397683310333194E-5</v>
      </c>
      <c r="BI70">
        <f t="shared" si="42"/>
        <v>-1.9726996508094815E-4</v>
      </c>
      <c r="BJ70">
        <f t="shared" si="42"/>
        <v>-1.6469282013323376E-4</v>
      </c>
      <c r="BK70">
        <f t="shared" si="37"/>
        <v>2.9303857008466488E-4</v>
      </c>
      <c r="BL70">
        <f t="shared" si="37"/>
        <v>3.2079696568112316E-4</v>
      </c>
      <c r="BM70">
        <f t="shared" si="37"/>
        <v>7.8813371706885465E-5</v>
      </c>
      <c r="BN70">
        <f t="shared" si="37"/>
        <v>1.1509906427096468E-4</v>
      </c>
      <c r="BO70">
        <f t="shared" si="37"/>
        <v>-7.3224755700325743E-4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-8.7140657084189013E-2</v>
      </c>
      <c r="BZ70">
        <f t="shared" ref="BZ70:BZ104" si="47">RANK(BY70,BY$5:BY$104,1)</f>
        <v>38</v>
      </c>
      <c r="CA70">
        <f t="shared" ref="CA70:CA104" si="48">IF(BZ70&lt;=20,1,IF(BZ70&lt;=40,2,IF(BZ70&lt;=60,3,IF(BZ70&lt;=80,4,5))))</f>
        <v>2</v>
      </c>
      <c r="CB70">
        <f t="shared" ref="CB70:CB104" si="49">((CI70-CN70)^2+(CJ70-CO70)^2+(CK70-CP70)^2+(CL70-CQ70)^2+(CM70-CR70)^2)/5</f>
        <v>0.11999999999999997</v>
      </c>
      <c r="CC70">
        <f t="shared" ref="CC70:CC104" si="50">IF(CA70=1,1,0)</f>
        <v>0</v>
      </c>
      <c r="CD70">
        <f t="shared" ref="CD70:CD104" si="51">IF(CA70=2,1,0)</f>
        <v>1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105.773</v>
      </c>
      <c r="C71">
        <f>VLOOKUP(CONCATENATE($A71,"_",C$4),assets_m6!$A:$D,4,FALSE)</f>
        <v>105.95099999999999</v>
      </c>
      <c r="D71">
        <f>VLOOKUP(CONCATENATE($A71,"_",D$4),assets_m6!$A:$D,4,FALSE)</f>
        <v>104.89400000000001</v>
      </c>
      <c r="E71">
        <f>VLOOKUP(CONCATENATE($A71,"_",E$4),assets_m6!$A:$D,4,FALSE)</f>
        <v>105.289</v>
      </c>
      <c r="F71">
        <f>VLOOKUP(CONCATENATE($A71,"_",F$4),assets_m6!$A:$D,4,FALSE)</f>
        <v>103.80800000000001</v>
      </c>
      <c r="G71">
        <f>VLOOKUP(CONCATENATE($A71,"_",G$4),assets_m6!$A:$D,4,FALSE)</f>
        <v>103.512</v>
      </c>
      <c r="H71">
        <f>VLOOKUP(CONCATENATE($A71,"_",H$4),assets_m6!$A:$D,4,FALSE)</f>
        <v>101.714</v>
      </c>
      <c r="I71">
        <f>VLOOKUP(CONCATENATE($A71,"_",I$4),assets_m6!$A:$D,4,FALSE)</f>
        <v>100.18300000000001</v>
      </c>
      <c r="J71">
        <f>VLOOKUP(CONCATENATE($A71,"_",J$4),assets_m6!$A:$D,4,FALSE)</f>
        <v>102.19799999999999</v>
      </c>
      <c r="K71">
        <f>VLOOKUP(CONCATENATE($A71,"_",K$4),assets_m6!$A:$D,4,FALSE)</f>
        <v>101.438</v>
      </c>
      <c r="L71">
        <f>VLOOKUP(CONCATENATE($A71,"_",L$4),assets_m6!$A:$D,4,FALSE)</f>
        <v>101.181</v>
      </c>
      <c r="M71">
        <f>VLOOKUP(CONCATENATE($A71,"_",M$4),assets_m6!$A:$D,4,FALSE)</f>
        <v>103.053</v>
      </c>
      <c r="N71">
        <f>VLOOKUP(CONCATENATE($A71,"_",N$4),assets_m6!$A:$D,4,FALSE)</f>
        <v>103.52800000000001</v>
      </c>
      <c r="O71">
        <f>VLOOKUP(CONCATENATE($A71,"_",O$4),assets_m6!$A:$D,4,FALSE)</f>
        <v>102.746</v>
      </c>
      <c r="P71">
        <f>VLOOKUP(CONCATENATE($A71,"_",P$4),assets_m6!$A:$D,4,FALSE)</f>
        <v>102.508</v>
      </c>
      <c r="Q71">
        <f>VLOOKUP(CONCATENATE($A71,"_",Q$4),assets_m6!$A:$D,4,FALSE)</f>
        <v>101.48699999999999</v>
      </c>
      <c r="R71">
        <f>VLOOKUP(CONCATENATE($A71,"_",R$4),assets_m6!$A:$D,4,FALSE)</f>
        <v>100.57599999999999</v>
      </c>
      <c r="S71">
        <f>VLOOKUP(CONCATENATE($A71,"_",S$4),assets_m6!$A:$D,4,FALSE)</f>
        <v>100.36799999999999</v>
      </c>
      <c r="T71">
        <f>VLOOKUP(CONCATENATE($A71,"_",T$4),assets_m6!$A:$D,4,FALSE)</f>
        <v>100.249</v>
      </c>
      <c r="U71">
        <f>VLOOKUP(CONCATENATE($A71,"_",U$4),assets_m6!$A:$D,4,FALSE)</f>
        <v>100.42700000000001</v>
      </c>
      <c r="V71">
        <f>VLOOKUP(CONCATENATE($A71,"_",V$4),assets_m6!$A:$D,4,FALSE)</f>
        <v>99.465999999999994</v>
      </c>
      <c r="X71" t="str">
        <f t="shared" si="44"/>
        <v>LQD</v>
      </c>
      <c r="Y71">
        <f t="shared" si="44"/>
        <v>105.773</v>
      </c>
      <c r="Z71">
        <f t="shared" si="41"/>
        <v>105.95099999999999</v>
      </c>
      <c r="AA71">
        <f t="shared" si="41"/>
        <v>104.89400000000001</v>
      </c>
      <c r="AB71">
        <f t="shared" si="41"/>
        <v>105.289</v>
      </c>
      <c r="AC71">
        <f t="shared" si="41"/>
        <v>103.80800000000001</v>
      </c>
      <c r="AD71">
        <f t="shared" si="41"/>
        <v>103.512</v>
      </c>
      <c r="AE71">
        <f t="shared" si="41"/>
        <v>101.714</v>
      </c>
      <c r="AF71">
        <f t="shared" si="41"/>
        <v>100.18300000000001</v>
      </c>
      <c r="AG71">
        <f t="shared" si="41"/>
        <v>102.19799999999999</v>
      </c>
      <c r="AH71">
        <f t="shared" si="41"/>
        <v>101.438</v>
      </c>
      <c r="AI71">
        <f t="shared" si="41"/>
        <v>101.181</v>
      </c>
      <c r="AJ71">
        <f t="shared" si="41"/>
        <v>103.053</v>
      </c>
      <c r="AK71">
        <f t="shared" si="41"/>
        <v>103.52800000000001</v>
      </c>
      <c r="AL71">
        <f t="shared" si="41"/>
        <v>102.746</v>
      </c>
      <c r="AM71">
        <f t="shared" si="40"/>
        <v>102.508</v>
      </c>
      <c r="AN71">
        <f t="shared" si="40"/>
        <v>101.48699999999999</v>
      </c>
      <c r="AO71">
        <f t="shared" si="40"/>
        <v>100.57599999999999</v>
      </c>
      <c r="AP71">
        <f t="shared" si="38"/>
        <v>100.36799999999999</v>
      </c>
      <c r="AQ71">
        <f t="shared" si="38"/>
        <v>100.249</v>
      </c>
      <c r="AR71">
        <f t="shared" si="38"/>
        <v>100.42700000000001</v>
      </c>
      <c r="AS71">
        <f t="shared" si="38"/>
        <v>99.465999999999994</v>
      </c>
      <c r="AU71" t="s">
        <v>56</v>
      </c>
      <c r="AV71">
        <f t="shared" si="42"/>
        <v>1.6828491202858697E-5</v>
      </c>
      <c r="AW71">
        <f t="shared" si="42"/>
        <v>-9.976309803588338E-5</v>
      </c>
      <c r="AX71">
        <f t="shared" si="42"/>
        <v>3.7657063321066607E-5</v>
      </c>
      <c r="AY71">
        <f t="shared" si="42"/>
        <v>-1.4066046785514105E-4</v>
      </c>
      <c r="AZ71">
        <f t="shared" si="42"/>
        <v>-2.8514180024661538E-5</v>
      </c>
      <c r="BA71">
        <f t="shared" si="42"/>
        <v>-1.736996676713813E-4</v>
      </c>
      <c r="BB71">
        <f t="shared" si="42"/>
        <v>-1.5052008573057709E-4</v>
      </c>
      <c r="BC71">
        <f t="shared" si="42"/>
        <v>2.011319285707142E-4</v>
      </c>
      <c r="BD71">
        <f t="shared" si="42"/>
        <v>-7.436544746472445E-5</v>
      </c>
      <c r="BE71">
        <f t="shared" si="42"/>
        <v>-2.5335673021944931E-5</v>
      </c>
      <c r="BF71">
        <f t="shared" si="42"/>
        <v>1.8501497316689893E-4</v>
      </c>
      <c r="BG71">
        <f t="shared" si="42"/>
        <v>4.6092787206583853E-5</v>
      </c>
      <c r="BH71">
        <f t="shared" si="42"/>
        <v>-7.5535120933468291E-5</v>
      </c>
      <c r="BI71">
        <f t="shared" si="42"/>
        <v>-2.3163918790025844E-5</v>
      </c>
      <c r="BJ71">
        <f t="shared" si="42"/>
        <v>-9.9601982284309607E-5</v>
      </c>
      <c r="BK71">
        <f t="shared" si="37"/>
        <v>-8.9765191600894837E-5</v>
      </c>
      <c r="BL71">
        <f t="shared" si="37"/>
        <v>-2.0680878141902485E-5</v>
      </c>
      <c r="BM71">
        <f t="shared" si="37"/>
        <v>-1.1856368563685615E-5</v>
      </c>
      <c r="BN71">
        <f t="shared" si="37"/>
        <v>1.7755788087662869E-5</v>
      </c>
      <c r="BO71">
        <f t="shared" si="37"/>
        <v>-9.5691397731686957E-5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-5.962769326765812E-2</v>
      </c>
      <c r="BZ71">
        <f t="shared" si="47"/>
        <v>57</v>
      </c>
      <c r="CA71">
        <f t="shared" si="48"/>
        <v>3</v>
      </c>
      <c r="CB71">
        <f t="shared" si="49"/>
        <v>7.9999999999999988E-2</v>
      </c>
      <c r="CC71">
        <f t="shared" si="50"/>
        <v>0</v>
      </c>
      <c r="CD71">
        <f t="shared" si="51"/>
        <v>0</v>
      </c>
      <c r="CE71">
        <f t="shared" si="52"/>
        <v>1</v>
      </c>
      <c r="CF71">
        <f t="shared" si="53"/>
        <v>0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1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45.51</v>
      </c>
      <c r="C72">
        <f>VLOOKUP(CONCATENATE($A72,"_",C$4),assets_m6!$A:$D,4,FALSE)</f>
        <v>45.618000000000002</v>
      </c>
      <c r="D72">
        <f>VLOOKUP(CONCATENATE($A72,"_",D$4),assets_m6!$A:$D,4,FALSE)</f>
        <v>45.341999999999999</v>
      </c>
      <c r="E72">
        <f>VLOOKUP(CONCATENATE($A72,"_",E$4),assets_m6!$A:$D,4,FALSE)</f>
        <v>44.002000000000002</v>
      </c>
      <c r="F72">
        <f>VLOOKUP(CONCATENATE($A72,"_",F$4),assets_m6!$A:$D,4,FALSE)</f>
        <v>43.746000000000002</v>
      </c>
      <c r="G72">
        <f>VLOOKUP(CONCATENATE($A72,"_",G$4),assets_m6!$A:$D,4,FALSE)</f>
        <v>42.938000000000002</v>
      </c>
      <c r="H72">
        <f>VLOOKUP(CONCATENATE($A72,"_",H$4),assets_m6!$A:$D,4,FALSE)</f>
        <v>43.145000000000003</v>
      </c>
      <c r="I72">
        <f>VLOOKUP(CONCATENATE($A72,"_",I$4),assets_m6!$A:$D,4,FALSE)</f>
        <v>42.978000000000002</v>
      </c>
      <c r="J72">
        <f>VLOOKUP(CONCATENATE($A72,"_",J$4),assets_m6!$A:$D,4,FALSE)</f>
        <v>43.313000000000002</v>
      </c>
      <c r="K72">
        <f>VLOOKUP(CONCATENATE($A72,"_",K$4),assets_m6!$A:$D,4,FALSE)</f>
        <v>42.249000000000002</v>
      </c>
      <c r="L72">
        <f>VLOOKUP(CONCATENATE($A72,"_",L$4),assets_m6!$A:$D,4,FALSE)</f>
        <v>41.933</v>
      </c>
      <c r="M72">
        <f>VLOOKUP(CONCATENATE($A72,"_",M$4),assets_m6!$A:$D,4,FALSE)</f>
        <v>42.17</v>
      </c>
      <c r="N72">
        <f>VLOOKUP(CONCATENATE($A72,"_",N$4),assets_m6!$A:$D,4,FALSE)</f>
        <v>43.854999999999997</v>
      </c>
      <c r="O72">
        <f>VLOOKUP(CONCATENATE($A72,"_",O$4),assets_m6!$A:$D,4,FALSE)</f>
        <v>44.070999999999998</v>
      </c>
      <c r="P72">
        <f>VLOOKUP(CONCATENATE($A72,"_",P$4),assets_m6!$A:$D,4,FALSE)</f>
        <v>43.618000000000002</v>
      </c>
      <c r="Q72">
        <f>VLOOKUP(CONCATENATE($A72,"_",Q$4),assets_m6!$A:$D,4,FALSE)</f>
        <v>42.465000000000003</v>
      </c>
      <c r="R72">
        <f>VLOOKUP(CONCATENATE($A72,"_",R$4),assets_m6!$A:$D,4,FALSE)</f>
        <v>41.027000000000001</v>
      </c>
      <c r="S72">
        <f>VLOOKUP(CONCATENATE($A72,"_",S$4),assets_m6!$A:$D,4,FALSE)</f>
        <v>40.042000000000002</v>
      </c>
      <c r="T72">
        <f>VLOOKUP(CONCATENATE($A72,"_",T$4),assets_m6!$A:$D,4,FALSE)</f>
        <v>40.031999999999996</v>
      </c>
      <c r="U72">
        <f>VLOOKUP(CONCATENATE($A72,"_",U$4),assets_m6!$A:$D,4,FALSE)</f>
        <v>39.853999999999999</v>
      </c>
      <c r="V72">
        <f>VLOOKUP(CONCATENATE($A72,"_",V$4),assets_m6!$A:$D,4,FALSE)</f>
        <v>39.372</v>
      </c>
      <c r="X72" t="str">
        <f t="shared" si="44"/>
        <v>MCHI</v>
      </c>
      <c r="Y72">
        <f t="shared" si="44"/>
        <v>45.51</v>
      </c>
      <c r="Z72">
        <f t="shared" si="41"/>
        <v>45.618000000000002</v>
      </c>
      <c r="AA72">
        <f t="shared" si="41"/>
        <v>45.341999999999999</v>
      </c>
      <c r="AB72">
        <f t="shared" si="41"/>
        <v>44.002000000000002</v>
      </c>
      <c r="AC72">
        <f t="shared" si="41"/>
        <v>43.746000000000002</v>
      </c>
      <c r="AD72">
        <f t="shared" si="41"/>
        <v>42.938000000000002</v>
      </c>
      <c r="AE72">
        <f t="shared" si="41"/>
        <v>43.145000000000003</v>
      </c>
      <c r="AF72">
        <f t="shared" si="41"/>
        <v>42.978000000000002</v>
      </c>
      <c r="AG72">
        <f t="shared" si="41"/>
        <v>43.313000000000002</v>
      </c>
      <c r="AH72">
        <f t="shared" si="41"/>
        <v>42.249000000000002</v>
      </c>
      <c r="AI72">
        <f t="shared" si="41"/>
        <v>41.933</v>
      </c>
      <c r="AJ72">
        <f t="shared" si="41"/>
        <v>42.17</v>
      </c>
      <c r="AK72">
        <f t="shared" si="41"/>
        <v>43.854999999999997</v>
      </c>
      <c r="AL72">
        <f t="shared" si="41"/>
        <v>44.070999999999998</v>
      </c>
      <c r="AM72">
        <f t="shared" si="40"/>
        <v>43.618000000000002</v>
      </c>
      <c r="AN72">
        <f t="shared" si="40"/>
        <v>42.465000000000003</v>
      </c>
      <c r="AO72">
        <f t="shared" si="40"/>
        <v>41.027000000000001</v>
      </c>
      <c r="AP72">
        <f t="shared" si="38"/>
        <v>40.042000000000002</v>
      </c>
      <c r="AQ72">
        <f t="shared" si="38"/>
        <v>40.031999999999996</v>
      </c>
      <c r="AR72">
        <f t="shared" si="38"/>
        <v>39.853999999999999</v>
      </c>
      <c r="AS72">
        <f t="shared" si="38"/>
        <v>39.372</v>
      </c>
      <c r="AU72" t="s">
        <v>69</v>
      </c>
      <c r="AV72">
        <f t="shared" si="42"/>
        <v>2.3731048121292924E-5</v>
      </c>
      <c r="AW72">
        <f t="shared" si="42"/>
        <v>-6.0502433250033618E-5</v>
      </c>
      <c r="AX72">
        <f t="shared" si="42"/>
        <v>-2.9553173657977073E-4</v>
      </c>
      <c r="AY72">
        <f t="shared" si="42"/>
        <v>-5.8179173673923963E-5</v>
      </c>
      <c r="AZ72">
        <f t="shared" si="42"/>
        <v>-1.8470260138069762E-4</v>
      </c>
      <c r="BA72">
        <f t="shared" si="42"/>
        <v>4.8209045600633647E-5</v>
      </c>
      <c r="BB72">
        <f t="shared" si="42"/>
        <v>-3.8706686753969541E-5</v>
      </c>
      <c r="BC72">
        <f t="shared" si="42"/>
        <v>7.7946856531248748E-5</v>
      </c>
      <c r="BD72">
        <f t="shared" si="42"/>
        <v>-2.4565372982707272E-4</v>
      </c>
      <c r="BE72">
        <f t="shared" si="42"/>
        <v>-7.4794669696324765E-5</v>
      </c>
      <c r="BF72">
        <f t="shared" si="42"/>
        <v>5.6518732263372974E-5</v>
      </c>
      <c r="BG72">
        <f t="shared" si="42"/>
        <v>3.9957315627223031E-4</v>
      </c>
      <c r="BH72">
        <f t="shared" si="42"/>
        <v>4.9253220841409441E-5</v>
      </c>
      <c r="BI72">
        <f t="shared" si="42"/>
        <v>-1.0278868189966097E-4</v>
      </c>
      <c r="BJ72">
        <f t="shared" si="42"/>
        <v>-2.6434040992250876E-4</v>
      </c>
      <c r="BK72">
        <f t="shared" si="37"/>
        <v>-3.3863181443541797E-4</v>
      </c>
      <c r="BL72">
        <f t="shared" si="37"/>
        <v>-2.4008579715796899E-4</v>
      </c>
      <c r="BM72">
        <f t="shared" si="37"/>
        <v>-2.4973777533602508E-6</v>
      </c>
      <c r="BN72">
        <f t="shared" si="37"/>
        <v>-4.4464428457233539E-5</v>
      </c>
      <c r="BO72">
        <f t="shared" si="37"/>
        <v>-1.2094143624228418E-4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-0.13487145682267629</v>
      </c>
      <c r="BZ72">
        <f t="shared" si="47"/>
        <v>14</v>
      </c>
      <c r="CA72">
        <f t="shared" si="48"/>
        <v>1</v>
      </c>
      <c r="CB72">
        <f t="shared" si="49"/>
        <v>0.24</v>
      </c>
      <c r="CC72">
        <f t="shared" si="50"/>
        <v>1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1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48.552</v>
      </c>
      <c r="C73" t="e">
        <f>VLOOKUP(CONCATENATE($A73,"_",C$4),assets_m6!$A:$D,4,FALSE)</f>
        <v>#N/A</v>
      </c>
      <c r="D73">
        <f>VLOOKUP(CONCATENATE($A73,"_",D$4),assets_m6!$A:$D,4,FALSE)</f>
        <v>47.805</v>
      </c>
      <c r="E73">
        <f>VLOOKUP(CONCATENATE($A73,"_",E$4),assets_m6!$A:$D,4,FALSE)</f>
        <v>48.195</v>
      </c>
      <c r="F73">
        <f>VLOOKUP(CONCATENATE($A73,"_",F$4),assets_m6!$A:$D,4,FALSE)</f>
        <v>47.308</v>
      </c>
      <c r="G73">
        <f>VLOOKUP(CONCATENATE($A73,"_",G$4),assets_m6!$A:$D,4,FALSE)</f>
        <v>46.575000000000003</v>
      </c>
      <c r="H73">
        <f>VLOOKUP(CONCATENATE($A73,"_",H$4),assets_m6!$A:$D,4,FALSE)</f>
        <v>46.341999999999999</v>
      </c>
      <c r="I73">
        <f>VLOOKUP(CONCATENATE($A73,"_",I$4),assets_m6!$A:$D,4,FALSE)</f>
        <v>46.368000000000002</v>
      </c>
      <c r="J73">
        <f>VLOOKUP(CONCATENATE($A73,"_",J$4),assets_m6!$A:$D,4,FALSE)</f>
        <v>46.518000000000001</v>
      </c>
      <c r="K73">
        <f>VLOOKUP(CONCATENATE($A73,"_",K$4),assets_m6!$A:$D,4,FALSE)</f>
        <v>45.875</v>
      </c>
      <c r="L73">
        <f>VLOOKUP(CONCATENATE($A73,"_",L$4),assets_m6!$A:$D,4,FALSE)</f>
        <v>46.201999999999998</v>
      </c>
      <c r="M73">
        <f>VLOOKUP(CONCATENATE($A73,"_",M$4),assets_m6!$A:$D,4,FALSE)</f>
        <v>46.427999999999997</v>
      </c>
      <c r="N73">
        <f>VLOOKUP(CONCATENATE($A73,"_",N$4),assets_m6!$A:$D,4,FALSE)</f>
        <v>47.55</v>
      </c>
      <c r="O73">
        <f>VLOOKUP(CONCATENATE($A73,"_",O$4),assets_m6!$A:$D,4,FALSE)</f>
        <v>47.027999999999999</v>
      </c>
      <c r="P73">
        <f>VLOOKUP(CONCATENATE($A73,"_",P$4),assets_m6!$A:$D,4,FALSE)</f>
        <v>46.718000000000004</v>
      </c>
      <c r="Q73">
        <f>VLOOKUP(CONCATENATE($A73,"_",Q$4),assets_m6!$A:$D,4,FALSE)</f>
        <v>46.244999999999997</v>
      </c>
      <c r="R73">
        <f>VLOOKUP(CONCATENATE($A73,"_",R$4),assets_m6!$A:$D,4,FALSE)</f>
        <v>46.19</v>
      </c>
      <c r="S73">
        <f>VLOOKUP(CONCATENATE($A73,"_",S$4),assets_m6!$A:$D,4,FALSE)</f>
        <v>46.042000000000002</v>
      </c>
      <c r="T73">
        <f>VLOOKUP(CONCATENATE($A73,"_",T$4),assets_m6!$A:$D,4,FALSE)</f>
        <v>45.87</v>
      </c>
      <c r="U73">
        <f>VLOOKUP(CONCATENATE($A73,"_",U$4),assets_m6!$A:$D,4,FALSE)</f>
        <v>45.728000000000002</v>
      </c>
      <c r="V73">
        <f>VLOOKUP(CONCATENATE($A73,"_",V$4),assets_m6!$A:$D,4,FALSE)</f>
        <v>46.204999999999998</v>
      </c>
      <c r="X73" t="str">
        <f t="shared" si="44"/>
        <v>MVEU.L</v>
      </c>
      <c r="Y73">
        <f t="shared" si="44"/>
        <v>48.552</v>
      </c>
      <c r="Z73">
        <f t="shared" si="41"/>
        <v>48.552</v>
      </c>
      <c r="AA73">
        <f t="shared" si="41"/>
        <v>47.805</v>
      </c>
      <c r="AB73">
        <f t="shared" si="41"/>
        <v>48.195</v>
      </c>
      <c r="AC73">
        <f t="shared" si="41"/>
        <v>47.308</v>
      </c>
      <c r="AD73">
        <f t="shared" si="41"/>
        <v>46.575000000000003</v>
      </c>
      <c r="AE73">
        <f t="shared" si="41"/>
        <v>46.341999999999999</v>
      </c>
      <c r="AF73">
        <f t="shared" si="41"/>
        <v>46.368000000000002</v>
      </c>
      <c r="AG73">
        <f t="shared" si="41"/>
        <v>46.518000000000001</v>
      </c>
      <c r="AH73">
        <f t="shared" si="41"/>
        <v>45.875</v>
      </c>
      <c r="AI73">
        <f t="shared" si="41"/>
        <v>46.201999999999998</v>
      </c>
      <c r="AJ73">
        <f t="shared" si="41"/>
        <v>46.427999999999997</v>
      </c>
      <c r="AK73">
        <f t="shared" si="41"/>
        <v>47.55</v>
      </c>
      <c r="AL73">
        <f t="shared" si="41"/>
        <v>47.027999999999999</v>
      </c>
      <c r="AM73">
        <f t="shared" si="40"/>
        <v>46.718000000000004</v>
      </c>
      <c r="AN73">
        <f t="shared" si="40"/>
        <v>46.244999999999997</v>
      </c>
      <c r="AO73">
        <f t="shared" si="40"/>
        <v>46.19</v>
      </c>
      <c r="AP73">
        <f t="shared" si="38"/>
        <v>46.042000000000002</v>
      </c>
      <c r="AQ73">
        <f t="shared" si="38"/>
        <v>45.87</v>
      </c>
      <c r="AR73">
        <f t="shared" si="38"/>
        <v>45.728000000000002</v>
      </c>
      <c r="AS73">
        <f t="shared" si="38"/>
        <v>46.204999999999998</v>
      </c>
      <c r="AU73" t="s">
        <v>50</v>
      </c>
      <c r="AV73">
        <f t="shared" si="42"/>
        <v>0</v>
      </c>
      <c r="AW73">
        <f t="shared" si="42"/>
        <v>-1.5385565991102323E-4</v>
      </c>
      <c r="AX73">
        <f t="shared" si="42"/>
        <v>8.1581424537182431E-5</v>
      </c>
      <c r="AY73">
        <f t="shared" si="42"/>
        <v>-1.8404398796555669E-4</v>
      </c>
      <c r="AZ73">
        <f t="shared" si="42"/>
        <v>-1.5494208167751692E-4</v>
      </c>
      <c r="BA73">
        <f t="shared" si="42"/>
        <v>-5.0026838432636407E-5</v>
      </c>
      <c r="BB73">
        <f t="shared" si="42"/>
        <v>5.6104613525534838E-6</v>
      </c>
      <c r="BC73">
        <f t="shared" si="42"/>
        <v>3.2349896480330954E-5</v>
      </c>
      <c r="BD73">
        <f t="shared" si="42"/>
        <v>-1.3822606302936512E-4</v>
      </c>
      <c r="BE73">
        <f t="shared" si="42"/>
        <v>7.128065395095328E-5</v>
      </c>
      <c r="BF73">
        <f t="shared" si="42"/>
        <v>4.8915631357949674E-5</v>
      </c>
      <c r="BG73">
        <f t="shared" si="42"/>
        <v>2.4166451279400363E-4</v>
      </c>
      <c r="BH73">
        <f t="shared" si="42"/>
        <v>-1.0977917981072525E-4</v>
      </c>
      <c r="BI73">
        <f t="shared" si="42"/>
        <v>-6.5918176405544606E-5</v>
      </c>
      <c r="BJ73">
        <f t="shared" si="42"/>
        <v>-1.0124577250738602E-4</v>
      </c>
      <c r="BK73">
        <f t="shared" si="37"/>
        <v>-1.1893177640825975E-5</v>
      </c>
      <c r="BL73">
        <f t="shared" si="37"/>
        <v>-3.2041567438838742E-5</v>
      </c>
      <c r="BM73">
        <f t="shared" si="37"/>
        <v>-3.7357195604014629E-5</v>
      </c>
      <c r="BN73">
        <f t="shared" si="37"/>
        <v>-3.0957052539785465E-5</v>
      </c>
      <c r="BO73">
        <f t="shared" si="37"/>
        <v>1.0431245626312036E-4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-4.8339924204976133E-2</v>
      </c>
      <c r="BZ73">
        <f t="shared" si="47"/>
        <v>66</v>
      </c>
      <c r="CA73">
        <f t="shared" si="48"/>
        <v>4</v>
      </c>
      <c r="CB73">
        <f t="shared" si="49"/>
        <v>0.12000000000000002</v>
      </c>
      <c r="CC73">
        <f t="shared" si="50"/>
        <v>0</v>
      </c>
      <c r="CD73">
        <f t="shared" si="51"/>
        <v>0</v>
      </c>
      <c r="CE73">
        <f t="shared" si="52"/>
        <v>0</v>
      </c>
      <c r="CF73">
        <f t="shared" si="53"/>
        <v>1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0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28.286000000000001</v>
      </c>
      <c r="C74">
        <f>VLOOKUP(CONCATENATE($A74,"_",C$4),assets_m6!$A:$D,4,FALSE)</f>
        <v>27.978999999999999</v>
      </c>
      <c r="D74">
        <f>VLOOKUP(CONCATENATE($A74,"_",D$4),assets_m6!$A:$D,4,FALSE)</f>
        <v>26.991</v>
      </c>
      <c r="E74">
        <f>VLOOKUP(CONCATENATE($A74,"_",E$4),assets_m6!$A:$D,4,FALSE)</f>
        <v>26.495999999999999</v>
      </c>
      <c r="F74">
        <f>VLOOKUP(CONCATENATE($A74,"_",F$4),assets_m6!$A:$D,4,FALSE)</f>
        <v>25.992000000000001</v>
      </c>
      <c r="G74">
        <f>VLOOKUP(CONCATENATE($A74,"_",G$4),assets_m6!$A:$D,4,FALSE)</f>
        <v>25.457999999999998</v>
      </c>
      <c r="H74">
        <f>VLOOKUP(CONCATENATE($A74,"_",H$4),assets_m6!$A:$D,4,FALSE)</f>
        <v>24.864999999999998</v>
      </c>
      <c r="I74">
        <f>VLOOKUP(CONCATENATE($A74,"_",I$4),assets_m6!$A:$D,4,FALSE)</f>
        <v>23.984999999999999</v>
      </c>
      <c r="J74">
        <f>VLOOKUP(CONCATENATE($A74,"_",J$4),assets_m6!$A:$D,4,FALSE)</f>
        <v>24.231999999999999</v>
      </c>
      <c r="K74">
        <f>VLOOKUP(CONCATENATE($A74,"_",K$4),assets_m6!$A:$D,4,FALSE)</f>
        <v>23.283000000000001</v>
      </c>
      <c r="L74">
        <f>VLOOKUP(CONCATENATE($A74,"_",L$4),assets_m6!$A:$D,4,FALSE)</f>
        <v>23.135000000000002</v>
      </c>
      <c r="M74">
        <f>VLOOKUP(CONCATENATE($A74,"_",M$4),assets_m6!$A:$D,4,FALSE)</f>
        <v>23.797000000000001</v>
      </c>
      <c r="N74">
        <f>VLOOKUP(CONCATENATE($A74,"_",N$4),assets_m6!$A:$D,4,FALSE)</f>
        <v>25.419</v>
      </c>
      <c r="O74">
        <f>VLOOKUP(CONCATENATE($A74,"_",O$4),assets_m6!$A:$D,4,FALSE)</f>
        <v>25.34</v>
      </c>
      <c r="P74">
        <f>VLOOKUP(CONCATENATE($A74,"_",P$4),assets_m6!$A:$D,4,FALSE)</f>
        <v>24.478999999999999</v>
      </c>
      <c r="Q74">
        <f>VLOOKUP(CONCATENATE($A74,"_",Q$4),assets_m6!$A:$D,4,FALSE)</f>
        <v>23.738</v>
      </c>
      <c r="R74">
        <f>VLOOKUP(CONCATENATE($A74,"_",R$4),assets_m6!$A:$D,4,FALSE)</f>
        <v>23.402000000000001</v>
      </c>
      <c r="S74">
        <f>VLOOKUP(CONCATENATE($A74,"_",S$4),assets_m6!$A:$D,4,FALSE)</f>
        <v>23.234000000000002</v>
      </c>
      <c r="T74">
        <f>VLOOKUP(CONCATENATE($A74,"_",T$4),assets_m6!$A:$D,4,FALSE)</f>
        <v>23.382000000000001</v>
      </c>
      <c r="U74">
        <f>VLOOKUP(CONCATENATE($A74,"_",U$4),assets_m6!$A:$D,4,FALSE)</f>
        <v>23.757999999999999</v>
      </c>
      <c r="V74">
        <f>VLOOKUP(CONCATENATE($A74,"_",V$4),assets_m6!$A:$D,4,FALSE)</f>
        <v>23.045999999999999</v>
      </c>
      <c r="X74" t="str">
        <f t="shared" si="44"/>
        <v>OGN</v>
      </c>
      <c r="Y74">
        <f t="shared" si="44"/>
        <v>28.286000000000001</v>
      </c>
      <c r="Z74">
        <f t="shared" si="41"/>
        <v>27.978999999999999</v>
      </c>
      <c r="AA74">
        <f t="shared" si="41"/>
        <v>26.991</v>
      </c>
      <c r="AB74">
        <f t="shared" si="41"/>
        <v>26.495999999999999</v>
      </c>
      <c r="AC74">
        <f t="shared" si="41"/>
        <v>25.992000000000001</v>
      </c>
      <c r="AD74">
        <f t="shared" si="41"/>
        <v>25.457999999999998</v>
      </c>
      <c r="AE74">
        <f t="shared" si="41"/>
        <v>24.864999999999998</v>
      </c>
      <c r="AF74">
        <f t="shared" si="41"/>
        <v>23.984999999999999</v>
      </c>
      <c r="AG74">
        <f t="shared" si="41"/>
        <v>24.231999999999999</v>
      </c>
      <c r="AH74">
        <f t="shared" ref="AH74:AS102" si="58">IFERROR(K74,AG74)</f>
        <v>23.283000000000001</v>
      </c>
      <c r="AI74">
        <f t="shared" si="58"/>
        <v>23.135000000000002</v>
      </c>
      <c r="AJ74">
        <f t="shared" si="58"/>
        <v>23.797000000000001</v>
      </c>
      <c r="AK74">
        <f t="shared" si="58"/>
        <v>25.419</v>
      </c>
      <c r="AL74">
        <f t="shared" si="58"/>
        <v>25.34</v>
      </c>
      <c r="AM74">
        <f t="shared" si="40"/>
        <v>24.478999999999999</v>
      </c>
      <c r="AN74">
        <f t="shared" si="40"/>
        <v>23.738</v>
      </c>
      <c r="AO74">
        <f t="shared" si="40"/>
        <v>23.402000000000001</v>
      </c>
      <c r="AP74">
        <f t="shared" si="38"/>
        <v>23.234000000000002</v>
      </c>
      <c r="AQ74">
        <f t="shared" si="38"/>
        <v>23.382000000000001</v>
      </c>
      <c r="AR74">
        <f t="shared" si="38"/>
        <v>23.757999999999999</v>
      </c>
      <c r="AS74">
        <f t="shared" si="38"/>
        <v>23.045999999999999</v>
      </c>
      <c r="AU74" t="s">
        <v>82</v>
      </c>
      <c r="AV74">
        <f t="shared" si="42"/>
        <v>-1.0853425722972571E-4</v>
      </c>
      <c r="AW74">
        <f t="shared" si="42"/>
        <v>-3.5312198434540182E-4</v>
      </c>
      <c r="AX74">
        <f t="shared" si="42"/>
        <v>-1.8339446482160758E-4</v>
      </c>
      <c r="AY74">
        <f t="shared" si="42"/>
        <v>-1.9021739130434698E-4</v>
      </c>
      <c r="AZ74">
        <f t="shared" si="42"/>
        <v>-2.0544783010157064E-4</v>
      </c>
      <c r="BA74">
        <f t="shared" si="42"/>
        <v>-2.329326734228926E-4</v>
      </c>
      <c r="BB74">
        <f t="shared" si="42"/>
        <v>-3.5391112004826023E-4</v>
      </c>
      <c r="BC74">
        <f t="shared" si="42"/>
        <v>1.0298102981029806E-4</v>
      </c>
      <c r="BD74">
        <f t="shared" si="42"/>
        <v>-3.9163090128755285E-4</v>
      </c>
      <c r="BE74">
        <f t="shared" si="42"/>
        <v>-6.3565691706395089E-5</v>
      </c>
      <c r="BF74">
        <f t="shared" si="42"/>
        <v>2.8614653122973808E-4</v>
      </c>
      <c r="BG74">
        <f t="shared" si="42"/>
        <v>6.8159852082195225E-4</v>
      </c>
      <c r="BH74">
        <f t="shared" si="42"/>
        <v>-3.1079114048546613E-5</v>
      </c>
      <c r="BI74">
        <f t="shared" si="42"/>
        <v>-3.3977900552486216E-4</v>
      </c>
      <c r="BJ74">
        <f t="shared" si="42"/>
        <v>-3.0270844397238436E-4</v>
      </c>
      <c r="BK74">
        <f t="shared" si="37"/>
        <v>-1.4154520178616504E-4</v>
      </c>
      <c r="BL74">
        <f t="shared" si="37"/>
        <v>-7.1788736005469296E-5</v>
      </c>
      <c r="BM74">
        <f t="shared" si="37"/>
        <v>6.369975036584303E-5</v>
      </c>
      <c r="BN74">
        <f t="shared" si="37"/>
        <v>1.6080745872893579E-4</v>
      </c>
      <c r="BO74">
        <f t="shared" si="37"/>
        <v>-2.9968852597019941E-4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-0.1852506540337977</v>
      </c>
      <c r="BZ74">
        <f t="shared" si="47"/>
        <v>4</v>
      </c>
      <c r="CA74">
        <f t="shared" si="48"/>
        <v>1</v>
      </c>
      <c r="CB74">
        <f t="shared" si="49"/>
        <v>0.24</v>
      </c>
      <c r="CC74">
        <f t="shared" si="50"/>
        <v>1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0</v>
      </c>
      <c r="CI74">
        <f t="shared" si="55"/>
        <v>1</v>
      </c>
      <c r="CJ74">
        <f t="shared" si="56"/>
        <v>1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136.44900000000001</v>
      </c>
      <c r="C75">
        <f>VLOOKUP(CONCATENATE($A75,"_",C$4),assets_m6!$A:$D,4,FALSE)</f>
        <v>136.16300000000001</v>
      </c>
      <c r="D75">
        <f>VLOOKUP(CONCATENATE($A75,"_",D$4),assets_m6!$A:$D,4,FALSE)</f>
        <v>135.679</v>
      </c>
      <c r="E75">
        <f>VLOOKUP(CONCATENATE($A75,"_",E$4),assets_m6!$A:$D,4,FALSE)</f>
        <v>133.93199999999999</v>
      </c>
      <c r="F75">
        <f>VLOOKUP(CONCATENATE($A75,"_",F$4),assets_m6!$A:$D,4,FALSE)</f>
        <v>134.40600000000001</v>
      </c>
      <c r="G75">
        <f>VLOOKUP(CONCATENATE($A75,"_",G$4),assets_m6!$A:$D,4,FALSE)</f>
        <v>133.78399999999999</v>
      </c>
      <c r="H75">
        <f>VLOOKUP(CONCATENATE($A75,"_",H$4),assets_m6!$A:$D,4,FALSE)</f>
        <v>133.91300000000001</v>
      </c>
      <c r="I75">
        <f>VLOOKUP(CONCATENATE($A75,"_",I$4),assets_m6!$A:$D,4,FALSE)</f>
        <v>130.232</v>
      </c>
      <c r="J75">
        <f>VLOOKUP(CONCATENATE($A75,"_",J$4),assets_m6!$A:$D,4,FALSE)</f>
        <v>130.232</v>
      </c>
      <c r="K75">
        <f>VLOOKUP(CONCATENATE($A75,"_",K$4),assets_m6!$A:$D,4,FALSE)</f>
        <v>126.996</v>
      </c>
      <c r="L75">
        <f>VLOOKUP(CONCATENATE($A75,"_",L$4),assets_m6!$A:$D,4,FALSE)</f>
        <v>124.578</v>
      </c>
      <c r="M75">
        <f>VLOOKUP(CONCATENATE($A75,"_",M$4),assets_m6!$A:$D,4,FALSE)</f>
        <v>126.80800000000001</v>
      </c>
      <c r="N75">
        <f>VLOOKUP(CONCATENATE($A75,"_",N$4),assets_m6!$A:$D,4,FALSE)</f>
        <v>128.37700000000001</v>
      </c>
      <c r="O75">
        <f>VLOOKUP(CONCATENATE($A75,"_",O$4),assets_m6!$A:$D,4,FALSE)</f>
        <v>127.489</v>
      </c>
      <c r="P75">
        <f>VLOOKUP(CONCATENATE($A75,"_",P$4),assets_m6!$A:$D,4,FALSE)</f>
        <v>124.80500000000001</v>
      </c>
      <c r="Q75">
        <f>VLOOKUP(CONCATENATE($A75,"_",Q$4),assets_m6!$A:$D,4,FALSE)</f>
        <v>122.624</v>
      </c>
      <c r="R75">
        <f>VLOOKUP(CONCATENATE($A75,"_",R$4),assets_m6!$A:$D,4,FALSE)</f>
        <v>122.121</v>
      </c>
      <c r="S75">
        <f>VLOOKUP(CONCATENATE($A75,"_",S$4),assets_m6!$A:$D,4,FALSE)</f>
        <v>122.58499999999999</v>
      </c>
      <c r="T75">
        <f>VLOOKUP(CONCATENATE($A75,"_",T$4),assets_m6!$A:$D,4,FALSE)</f>
        <v>122.782</v>
      </c>
      <c r="U75">
        <f>VLOOKUP(CONCATENATE($A75,"_",U$4),assets_m6!$A:$D,4,FALSE)</f>
        <v>124.637</v>
      </c>
      <c r="V75">
        <f>VLOOKUP(CONCATENATE($A75,"_",V$4),assets_m6!$A:$D,4,FALSE)</f>
        <v>123.42400000000001</v>
      </c>
      <c r="X75" t="str">
        <f t="shared" si="44"/>
        <v>PG</v>
      </c>
      <c r="Y75">
        <f t="shared" si="44"/>
        <v>136.44900000000001</v>
      </c>
      <c r="Z75">
        <f t="shared" ref="Z75:AJ104" si="59">IFERROR(C75,Y75)</f>
        <v>136.16300000000001</v>
      </c>
      <c r="AA75">
        <f t="shared" si="59"/>
        <v>135.679</v>
      </c>
      <c r="AB75">
        <f t="shared" si="59"/>
        <v>133.93199999999999</v>
      </c>
      <c r="AC75">
        <f t="shared" si="59"/>
        <v>134.40600000000001</v>
      </c>
      <c r="AD75">
        <f t="shared" si="59"/>
        <v>133.78399999999999</v>
      </c>
      <c r="AE75">
        <f t="shared" si="59"/>
        <v>133.91300000000001</v>
      </c>
      <c r="AF75">
        <f t="shared" si="59"/>
        <v>130.232</v>
      </c>
      <c r="AG75">
        <f t="shared" si="59"/>
        <v>130.232</v>
      </c>
      <c r="AH75">
        <f t="shared" si="58"/>
        <v>126.996</v>
      </c>
      <c r="AI75">
        <f t="shared" si="58"/>
        <v>124.578</v>
      </c>
      <c r="AJ75">
        <f t="shared" si="58"/>
        <v>126.80800000000001</v>
      </c>
      <c r="AK75">
        <f t="shared" si="58"/>
        <v>128.37700000000001</v>
      </c>
      <c r="AL75">
        <f t="shared" si="58"/>
        <v>127.489</v>
      </c>
      <c r="AM75">
        <f t="shared" si="40"/>
        <v>124.80500000000001</v>
      </c>
      <c r="AN75">
        <f t="shared" si="40"/>
        <v>122.624</v>
      </c>
      <c r="AO75">
        <f t="shared" si="40"/>
        <v>122.121</v>
      </c>
      <c r="AP75">
        <f t="shared" si="38"/>
        <v>122.58499999999999</v>
      </c>
      <c r="AQ75">
        <f t="shared" si="38"/>
        <v>122.782</v>
      </c>
      <c r="AR75">
        <f t="shared" si="38"/>
        <v>124.637</v>
      </c>
      <c r="AS75">
        <f t="shared" si="38"/>
        <v>123.42400000000001</v>
      </c>
      <c r="AU75" t="s">
        <v>54</v>
      </c>
      <c r="AV75">
        <f t="shared" si="42"/>
        <v>-2.0960212240470898E-5</v>
      </c>
      <c r="AW75">
        <f t="shared" si="42"/>
        <v>-3.5545632807738433E-5</v>
      </c>
      <c r="AX75">
        <f t="shared" si="42"/>
        <v>-1.2875979333574201E-4</v>
      </c>
      <c r="AY75">
        <f t="shared" si="42"/>
        <v>3.539109398799525E-5</v>
      </c>
      <c r="AZ75">
        <f t="shared" si="42"/>
        <v>-4.6277695936194372E-5</v>
      </c>
      <c r="BA75">
        <f t="shared" si="42"/>
        <v>9.6424086587349087E-6</v>
      </c>
      <c r="BB75">
        <f t="shared" si="42"/>
        <v>-2.7487995937661099E-4</v>
      </c>
      <c r="BC75">
        <f t="shared" si="42"/>
        <v>0</v>
      </c>
      <c r="BD75">
        <f t="shared" si="42"/>
        <v>-2.484796363412989E-4</v>
      </c>
      <c r="BE75">
        <f t="shared" si="42"/>
        <v>-1.9039969762827116E-4</v>
      </c>
      <c r="BF75">
        <f t="shared" si="42"/>
        <v>1.7900431857952479E-4</v>
      </c>
      <c r="BG75">
        <f t="shared" si="42"/>
        <v>1.2373036401488885E-4</v>
      </c>
      <c r="BH75">
        <f t="shared" si="42"/>
        <v>-6.9171268996783323E-5</v>
      </c>
      <c r="BI75">
        <f t="shared" si="42"/>
        <v>-2.105279671187316E-4</v>
      </c>
      <c r="BJ75">
        <f t="shared" si="42"/>
        <v>-1.7475261407796255E-4</v>
      </c>
      <c r="BK75">
        <f t="shared" si="37"/>
        <v>-4.101970250521922E-5</v>
      </c>
      <c r="BL75">
        <f t="shared" si="37"/>
        <v>3.7995103217300759E-5</v>
      </c>
      <c r="BM75">
        <f t="shared" si="37"/>
        <v>1.6070481706571174E-5</v>
      </c>
      <c r="BN75">
        <f t="shared" si="37"/>
        <v>1.5108077731263572E-4</v>
      </c>
      <c r="BO75">
        <f t="shared" si="37"/>
        <v>-9.7322624902717003E-5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-9.5456910640605686E-2</v>
      </c>
      <c r="BZ75">
        <f t="shared" si="47"/>
        <v>31</v>
      </c>
      <c r="CA75">
        <f t="shared" si="48"/>
        <v>2</v>
      </c>
      <c r="CB75">
        <f t="shared" si="49"/>
        <v>0.11999999999999997</v>
      </c>
      <c r="CC75">
        <f t="shared" si="50"/>
        <v>0</v>
      </c>
      <c r="CD75">
        <f t="shared" si="51"/>
        <v>1</v>
      </c>
      <c r="CE75">
        <f t="shared" si="52"/>
        <v>0</v>
      </c>
      <c r="CF75">
        <f t="shared" si="53"/>
        <v>0</v>
      </c>
      <c r="CG75">
        <f t="shared" si="54"/>
        <v>0</v>
      </c>
      <c r="CI75">
        <f t="shared" si="55"/>
        <v>0</v>
      </c>
      <c r="CJ75">
        <f t="shared" si="56"/>
        <v>1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28.696000000000002</v>
      </c>
      <c r="C76">
        <f>VLOOKUP(CONCATENATE($A76,"_",C$4),assets_m6!$A:$D,4,FALSE)</f>
        <v>29.122</v>
      </c>
      <c r="D76">
        <f>VLOOKUP(CONCATENATE($A76,"_",D$4),assets_m6!$A:$D,4,FALSE)</f>
        <v>28.675999999999998</v>
      </c>
      <c r="E76">
        <f>VLOOKUP(CONCATENATE($A76,"_",E$4),assets_m6!$A:$D,4,FALSE)</f>
        <v>28.209</v>
      </c>
      <c r="F76">
        <f>VLOOKUP(CONCATENATE($A76,"_",F$4),assets_m6!$A:$D,4,FALSE)</f>
        <v>28.16</v>
      </c>
      <c r="G76">
        <f>VLOOKUP(CONCATENATE($A76,"_",G$4),assets_m6!$A:$D,4,FALSE)</f>
        <v>27.931000000000001</v>
      </c>
      <c r="H76">
        <f>VLOOKUP(CONCATENATE($A76,"_",H$4),assets_m6!$A:$D,4,FALSE)</f>
        <v>27.286000000000001</v>
      </c>
      <c r="I76">
        <f>VLOOKUP(CONCATENATE($A76,"_",I$4),assets_m6!$A:$D,4,FALSE)</f>
        <v>26.9</v>
      </c>
      <c r="J76">
        <f>VLOOKUP(CONCATENATE($A76,"_",J$4),assets_m6!$A:$D,4,FALSE)</f>
        <v>27.148</v>
      </c>
      <c r="K76">
        <f>VLOOKUP(CONCATENATE($A76,"_",K$4),assets_m6!$A:$D,4,FALSE)</f>
        <v>25.748000000000001</v>
      </c>
      <c r="L76">
        <f>VLOOKUP(CONCATENATE($A76,"_",L$4),assets_m6!$A:$D,4,FALSE)</f>
        <v>25.152999999999999</v>
      </c>
      <c r="M76">
        <f>VLOOKUP(CONCATENATE($A76,"_",M$4),assets_m6!$A:$D,4,FALSE)</f>
        <v>25.858000000000001</v>
      </c>
      <c r="N76">
        <f>VLOOKUP(CONCATENATE($A76,"_",N$4),assets_m6!$A:$D,4,FALSE)</f>
        <v>26.452999999999999</v>
      </c>
      <c r="O76">
        <f>VLOOKUP(CONCATENATE($A76,"_",O$4),assets_m6!$A:$D,4,FALSE)</f>
        <v>25.917000000000002</v>
      </c>
      <c r="P76">
        <f>VLOOKUP(CONCATENATE($A76,"_",P$4),assets_m6!$A:$D,4,FALSE)</f>
        <v>25.242000000000001</v>
      </c>
      <c r="Q76">
        <f>VLOOKUP(CONCATENATE($A76,"_",Q$4),assets_m6!$A:$D,4,FALSE)</f>
        <v>24.488</v>
      </c>
      <c r="R76">
        <f>VLOOKUP(CONCATENATE($A76,"_",R$4),assets_m6!$A:$D,4,FALSE)</f>
        <v>24.677</v>
      </c>
      <c r="S76">
        <f>VLOOKUP(CONCATENATE($A76,"_",S$4),assets_m6!$A:$D,4,FALSE)</f>
        <v>24.547999999999998</v>
      </c>
      <c r="T76">
        <f>VLOOKUP(CONCATENATE($A76,"_",T$4),assets_m6!$A:$D,4,FALSE)</f>
        <v>23.794</v>
      </c>
      <c r="U76">
        <f>VLOOKUP(CONCATENATE($A76,"_",U$4),assets_m6!$A:$D,4,FALSE)</f>
        <v>24.478000000000002</v>
      </c>
      <c r="V76">
        <f>VLOOKUP(CONCATENATE($A76,"_",V$4),assets_m6!$A:$D,4,FALSE)</f>
        <v>24.31</v>
      </c>
      <c r="X76" t="str">
        <f t="shared" si="44"/>
        <v>PPL</v>
      </c>
      <c r="Y76">
        <f t="shared" si="44"/>
        <v>28.696000000000002</v>
      </c>
      <c r="Z76">
        <f t="shared" si="59"/>
        <v>29.122</v>
      </c>
      <c r="AA76">
        <f t="shared" si="59"/>
        <v>28.675999999999998</v>
      </c>
      <c r="AB76">
        <f t="shared" si="59"/>
        <v>28.209</v>
      </c>
      <c r="AC76">
        <f t="shared" si="59"/>
        <v>28.16</v>
      </c>
      <c r="AD76">
        <f t="shared" si="59"/>
        <v>27.931000000000001</v>
      </c>
      <c r="AE76">
        <f t="shared" si="59"/>
        <v>27.286000000000001</v>
      </c>
      <c r="AF76">
        <f t="shared" si="59"/>
        <v>26.9</v>
      </c>
      <c r="AG76">
        <f t="shared" si="59"/>
        <v>27.148</v>
      </c>
      <c r="AH76">
        <f t="shared" si="58"/>
        <v>25.748000000000001</v>
      </c>
      <c r="AI76">
        <f t="shared" si="58"/>
        <v>25.152999999999999</v>
      </c>
      <c r="AJ76">
        <f t="shared" si="58"/>
        <v>25.858000000000001</v>
      </c>
      <c r="AK76">
        <f t="shared" si="58"/>
        <v>26.452999999999999</v>
      </c>
      <c r="AL76">
        <f t="shared" si="58"/>
        <v>25.917000000000002</v>
      </c>
      <c r="AM76">
        <f t="shared" si="40"/>
        <v>25.242000000000001</v>
      </c>
      <c r="AN76">
        <f t="shared" si="40"/>
        <v>24.488</v>
      </c>
      <c r="AO76">
        <f t="shared" si="40"/>
        <v>24.677</v>
      </c>
      <c r="AP76">
        <f t="shared" si="38"/>
        <v>24.547999999999998</v>
      </c>
      <c r="AQ76">
        <f t="shared" si="38"/>
        <v>23.794</v>
      </c>
      <c r="AR76">
        <f t="shared" si="38"/>
        <v>24.478000000000002</v>
      </c>
      <c r="AS76">
        <f t="shared" si="38"/>
        <v>24.31</v>
      </c>
      <c r="AU76" t="s">
        <v>85</v>
      </c>
      <c r="AV76">
        <f t="shared" si="42"/>
        <v>1.4845274602732033E-4</v>
      </c>
      <c r="AW76">
        <f t="shared" si="42"/>
        <v>-1.5314882219627824E-4</v>
      </c>
      <c r="AX76">
        <f t="shared" si="42"/>
        <v>-1.6285395452643282E-4</v>
      </c>
      <c r="AY76">
        <f t="shared" si="42"/>
        <v>-1.7370342798397495E-5</v>
      </c>
      <c r="AZ76">
        <f t="shared" si="42"/>
        <v>-8.1321022727272446E-5</v>
      </c>
      <c r="BA76">
        <f t="shared" si="42"/>
        <v>-2.3092621102001345E-4</v>
      </c>
      <c r="BB76">
        <f t="shared" si="42"/>
        <v>-1.414644872828567E-4</v>
      </c>
      <c r="BC76">
        <f t="shared" si="42"/>
        <v>9.2193308550186299E-5</v>
      </c>
      <c r="BD76">
        <f t="shared" si="42"/>
        <v>-5.1569176366583129E-4</v>
      </c>
      <c r="BE76">
        <f t="shared" si="42"/>
        <v>-2.3108590958521145E-4</v>
      </c>
      <c r="BF76">
        <f t="shared" si="42"/>
        <v>2.802846578936914E-4</v>
      </c>
      <c r="BG76">
        <f t="shared" si="42"/>
        <v>2.3010286951813708E-4</v>
      </c>
      <c r="BH76">
        <f t="shared" si="42"/>
        <v>-2.0262352096170485E-4</v>
      </c>
      <c r="BI76">
        <f t="shared" si="42"/>
        <v>-2.6044681097349258E-4</v>
      </c>
      <c r="BJ76">
        <f t="shared" si="42"/>
        <v>-2.9870850170351056E-4</v>
      </c>
      <c r="BK76">
        <f t="shared" si="37"/>
        <v>7.7180659915060466E-5</v>
      </c>
      <c r="BL76">
        <f t="shared" si="37"/>
        <v>-5.2275398144021289E-5</v>
      </c>
      <c r="BM76">
        <f t="shared" si="37"/>
        <v>-3.0715333224702536E-4</v>
      </c>
      <c r="BN76">
        <f t="shared" si="37"/>
        <v>2.874674287635543E-4</v>
      </c>
      <c r="BO76">
        <f t="shared" si="37"/>
        <v>-6.8633058256394641E-5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-0.15284360189573468</v>
      </c>
      <c r="BZ76">
        <f t="shared" si="47"/>
        <v>9</v>
      </c>
      <c r="CA76">
        <f t="shared" si="48"/>
        <v>1</v>
      </c>
      <c r="CB76">
        <f t="shared" si="49"/>
        <v>0.24</v>
      </c>
      <c r="CC76">
        <f t="shared" si="50"/>
        <v>1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0</v>
      </c>
      <c r="CI76">
        <f t="shared" si="55"/>
        <v>1</v>
      </c>
      <c r="CJ76">
        <f t="shared" si="56"/>
        <v>1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90.891999999999996</v>
      </c>
      <c r="C77">
        <f>VLOOKUP(CONCATENATE($A77,"_",C$4),assets_m6!$A:$D,4,FALSE)</f>
        <v>93.373999999999995</v>
      </c>
      <c r="D77">
        <f>VLOOKUP(CONCATENATE($A77,"_",D$4),assets_m6!$A:$D,4,FALSE)</f>
        <v>91.98</v>
      </c>
      <c r="E77">
        <f>VLOOKUP(CONCATENATE($A77,"_",E$4),assets_m6!$A:$D,4,FALSE)</f>
        <v>90.843000000000004</v>
      </c>
      <c r="F77">
        <f>VLOOKUP(CONCATENATE($A77,"_",F$4),assets_m6!$A:$D,4,FALSE)</f>
        <v>89.962999999999994</v>
      </c>
      <c r="G77">
        <f>VLOOKUP(CONCATENATE($A77,"_",G$4),assets_m6!$A:$D,4,FALSE)</f>
        <v>87.688000000000002</v>
      </c>
      <c r="H77">
        <f>VLOOKUP(CONCATENATE($A77,"_",H$4),assets_m6!$A:$D,4,FALSE)</f>
        <v>86.364000000000004</v>
      </c>
      <c r="I77">
        <f>VLOOKUP(CONCATENATE($A77,"_",I$4),assets_m6!$A:$D,4,FALSE)</f>
        <v>86.204999999999998</v>
      </c>
      <c r="J77">
        <f>VLOOKUP(CONCATENATE($A77,"_",J$4),assets_m6!$A:$D,4,FALSE)</f>
        <v>87.331999999999994</v>
      </c>
      <c r="K77">
        <f>VLOOKUP(CONCATENATE($A77,"_",K$4),assets_m6!$A:$D,4,FALSE)</f>
        <v>85.334999999999994</v>
      </c>
      <c r="L77">
        <f>VLOOKUP(CONCATENATE($A77,"_",L$4),assets_m6!$A:$D,4,FALSE)</f>
        <v>84.820999999999998</v>
      </c>
      <c r="M77">
        <f>VLOOKUP(CONCATENATE($A77,"_",M$4),assets_m6!$A:$D,4,FALSE)</f>
        <v>88.192999999999998</v>
      </c>
      <c r="N77">
        <f>VLOOKUP(CONCATENATE($A77,"_",N$4),assets_m6!$A:$D,4,FALSE)</f>
        <v>93.186000000000007</v>
      </c>
      <c r="O77">
        <f>VLOOKUP(CONCATENATE($A77,"_",O$4),assets_m6!$A:$D,4,FALSE)</f>
        <v>92.701999999999998</v>
      </c>
      <c r="P77">
        <f>VLOOKUP(CONCATENATE($A77,"_",P$4),assets_m6!$A:$D,4,FALSE)</f>
        <v>91.911000000000001</v>
      </c>
      <c r="Q77">
        <f>VLOOKUP(CONCATENATE($A77,"_",Q$4),assets_m6!$A:$D,4,FALSE)</f>
        <v>90.061999999999998</v>
      </c>
      <c r="R77">
        <f>VLOOKUP(CONCATENATE($A77,"_",R$4),assets_m6!$A:$D,4,FALSE)</f>
        <v>90.131</v>
      </c>
      <c r="S77">
        <f>VLOOKUP(CONCATENATE($A77,"_",S$4),assets_m6!$A:$D,4,FALSE)</f>
        <v>89.823999999999998</v>
      </c>
      <c r="T77">
        <f>VLOOKUP(CONCATENATE($A77,"_",T$4),assets_m6!$A:$D,4,FALSE)</f>
        <v>89.182000000000002</v>
      </c>
      <c r="U77">
        <f>VLOOKUP(CONCATENATE($A77,"_",U$4),assets_m6!$A:$D,4,FALSE)</f>
        <v>94.037000000000006</v>
      </c>
      <c r="V77">
        <f>VLOOKUP(CONCATENATE($A77,"_",V$4),assets_m6!$A:$D,4,FALSE)</f>
        <v>93.611999999999995</v>
      </c>
      <c r="X77" t="str">
        <f t="shared" si="44"/>
        <v>PRU</v>
      </c>
      <c r="Y77">
        <f t="shared" si="44"/>
        <v>90.891999999999996</v>
      </c>
      <c r="Z77">
        <f t="shared" si="59"/>
        <v>93.373999999999995</v>
      </c>
      <c r="AA77">
        <f t="shared" si="59"/>
        <v>91.98</v>
      </c>
      <c r="AB77">
        <f t="shared" si="59"/>
        <v>90.843000000000004</v>
      </c>
      <c r="AC77">
        <f t="shared" si="59"/>
        <v>89.962999999999994</v>
      </c>
      <c r="AD77">
        <f t="shared" si="59"/>
        <v>87.688000000000002</v>
      </c>
      <c r="AE77">
        <f t="shared" si="59"/>
        <v>86.364000000000004</v>
      </c>
      <c r="AF77">
        <f t="shared" si="59"/>
        <v>86.204999999999998</v>
      </c>
      <c r="AG77">
        <f t="shared" si="59"/>
        <v>87.331999999999994</v>
      </c>
      <c r="AH77">
        <f t="shared" si="58"/>
        <v>85.334999999999994</v>
      </c>
      <c r="AI77">
        <f t="shared" si="58"/>
        <v>84.820999999999998</v>
      </c>
      <c r="AJ77">
        <f t="shared" si="58"/>
        <v>88.192999999999998</v>
      </c>
      <c r="AK77">
        <f t="shared" si="58"/>
        <v>93.186000000000007</v>
      </c>
      <c r="AL77">
        <f t="shared" si="58"/>
        <v>92.701999999999998</v>
      </c>
      <c r="AM77">
        <f t="shared" si="40"/>
        <v>91.911000000000001</v>
      </c>
      <c r="AN77">
        <f t="shared" si="40"/>
        <v>90.061999999999998</v>
      </c>
      <c r="AO77">
        <f t="shared" si="40"/>
        <v>90.131</v>
      </c>
      <c r="AP77">
        <f t="shared" si="38"/>
        <v>89.823999999999998</v>
      </c>
      <c r="AQ77">
        <f t="shared" si="38"/>
        <v>89.182000000000002</v>
      </c>
      <c r="AR77">
        <f t="shared" si="38"/>
        <v>94.037000000000006</v>
      </c>
      <c r="AS77">
        <f t="shared" si="38"/>
        <v>93.611999999999995</v>
      </c>
      <c r="AU77" t="s">
        <v>81</v>
      </c>
      <c r="AV77">
        <f t="shared" si="42"/>
        <v>2.7307133741143332E-4</v>
      </c>
      <c r="AW77">
        <f t="shared" si="42"/>
        <v>-1.4929209415897267E-4</v>
      </c>
      <c r="AX77">
        <f t="shared" si="42"/>
        <v>-1.2361382909328121E-4</v>
      </c>
      <c r="AY77">
        <f t="shared" si="42"/>
        <v>-9.6870424798829819E-5</v>
      </c>
      <c r="AZ77">
        <f t="shared" si="42"/>
        <v>-2.5288174027099939E-4</v>
      </c>
      <c r="BA77">
        <f t="shared" si="42"/>
        <v>-1.509898731867528E-4</v>
      </c>
      <c r="BB77">
        <f t="shared" si="42"/>
        <v>-1.8410448798111022E-5</v>
      </c>
      <c r="BC77">
        <f t="shared" si="42"/>
        <v>1.3073487616727515E-4</v>
      </c>
      <c r="BD77">
        <f t="shared" si="42"/>
        <v>-2.2866761324600375E-4</v>
      </c>
      <c r="BE77">
        <f t="shared" si="42"/>
        <v>-6.0233198570339937E-5</v>
      </c>
      <c r="BF77">
        <f t="shared" si="42"/>
        <v>3.9754306127020434E-4</v>
      </c>
      <c r="BG77">
        <f t="shared" si="42"/>
        <v>5.6614470536210464E-4</v>
      </c>
      <c r="BH77">
        <f t="shared" si="42"/>
        <v>-5.1939132487713697E-5</v>
      </c>
      <c r="BI77">
        <f t="shared" si="42"/>
        <v>-8.5327177407175354E-5</v>
      </c>
      <c r="BJ77">
        <f t="shared" si="42"/>
        <v>-2.0117287375831007E-4</v>
      </c>
      <c r="BK77">
        <f t="shared" si="37"/>
        <v>7.6613888210346903E-6</v>
      </c>
      <c r="BL77">
        <f t="shared" si="37"/>
        <v>-3.4061532658020228E-5</v>
      </c>
      <c r="BM77">
        <f t="shared" si="37"/>
        <v>-7.1473102956893036E-5</v>
      </c>
      <c r="BN77">
        <f t="shared" si="37"/>
        <v>5.4439236617254648E-4</v>
      </c>
      <c r="BO77">
        <f t="shared" si="37"/>
        <v>-4.5194976445442895E-5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2.9925626017691314E-2</v>
      </c>
      <c r="BZ77">
        <f t="shared" si="47"/>
        <v>96</v>
      </c>
      <c r="CA77">
        <f t="shared" si="48"/>
        <v>5</v>
      </c>
      <c r="CB77">
        <f t="shared" si="49"/>
        <v>0.24000000000000005</v>
      </c>
      <c r="CC77">
        <f t="shared" si="50"/>
        <v>0</v>
      </c>
      <c r="CD77">
        <f t="shared" si="51"/>
        <v>0</v>
      </c>
      <c r="CE77">
        <f t="shared" si="52"/>
        <v>0</v>
      </c>
      <c r="CF77">
        <f t="shared" si="53"/>
        <v>0</v>
      </c>
      <c r="CG77">
        <f t="shared" si="54"/>
        <v>1</v>
      </c>
      <c r="CI77">
        <f t="shared" si="55"/>
        <v>0</v>
      </c>
      <c r="CJ77">
        <f t="shared" si="56"/>
        <v>0</v>
      </c>
      <c r="CK77">
        <f t="shared" si="56"/>
        <v>0</v>
      </c>
      <c r="CL77">
        <f t="shared" si="56"/>
        <v>0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94</v>
      </c>
      <c r="C78">
        <f>VLOOKUP(CONCATENATE($A78,"_",C$4),assets_m6!$A:$D,4,FALSE)</f>
        <v>95.03</v>
      </c>
      <c r="D78">
        <f>VLOOKUP(CONCATENATE($A78,"_",D$4),assets_m6!$A:$D,4,FALSE)</f>
        <v>91.63</v>
      </c>
      <c r="E78">
        <f>VLOOKUP(CONCATENATE($A78,"_",E$4),assets_m6!$A:$D,4,FALSE)</f>
        <v>91.18</v>
      </c>
      <c r="F78">
        <f>VLOOKUP(CONCATENATE($A78,"_",F$4),assets_m6!$A:$D,4,FALSE)</f>
        <v>87.66</v>
      </c>
      <c r="G78">
        <f>VLOOKUP(CONCATENATE($A78,"_",G$4),assets_m6!$A:$D,4,FALSE)</f>
        <v>86.97</v>
      </c>
      <c r="H78">
        <f>VLOOKUP(CONCATENATE($A78,"_",H$4),assets_m6!$A:$D,4,FALSE)</f>
        <v>84.26</v>
      </c>
      <c r="I78">
        <f>VLOOKUP(CONCATENATE($A78,"_",I$4),assets_m6!$A:$D,4,FALSE)</f>
        <v>85.75</v>
      </c>
      <c r="J78">
        <f>VLOOKUP(CONCATENATE($A78,"_",J$4),assets_m6!$A:$D,4,FALSE)</f>
        <v>91.12</v>
      </c>
      <c r="K78">
        <f>VLOOKUP(CONCATENATE($A78,"_",K$4),assets_m6!$A:$D,4,FALSE)</f>
        <v>88.7</v>
      </c>
      <c r="L78">
        <f>VLOOKUP(CONCATENATE($A78,"_",L$4),assets_m6!$A:$D,4,FALSE)</f>
        <v>86.07</v>
      </c>
      <c r="M78">
        <f>VLOOKUP(CONCATENATE($A78,"_",M$4),assets_m6!$A:$D,4,FALSE)</f>
        <v>87.18</v>
      </c>
      <c r="N78">
        <f>VLOOKUP(CONCATENATE($A78,"_",N$4),assets_m6!$A:$D,4,FALSE)</f>
        <v>92.79</v>
      </c>
      <c r="O78">
        <f>VLOOKUP(CONCATENATE($A78,"_",O$4),assets_m6!$A:$D,4,FALSE)</f>
        <v>93.83</v>
      </c>
      <c r="P78">
        <f>VLOOKUP(CONCATENATE($A78,"_",P$4),assets_m6!$A:$D,4,FALSE)</f>
        <v>94.42</v>
      </c>
      <c r="Q78">
        <f>VLOOKUP(CONCATENATE($A78,"_",Q$4),assets_m6!$A:$D,4,FALSE)</f>
        <v>90.17</v>
      </c>
      <c r="R78">
        <f>VLOOKUP(CONCATENATE($A78,"_",R$4),assets_m6!$A:$D,4,FALSE)</f>
        <v>84.52</v>
      </c>
      <c r="S78">
        <f>VLOOKUP(CONCATENATE($A78,"_",S$4),assets_m6!$A:$D,4,FALSE)</f>
        <v>83.09</v>
      </c>
      <c r="T78">
        <f>VLOOKUP(CONCATENATE($A78,"_",T$4),assets_m6!$A:$D,4,FALSE)</f>
        <v>83.81</v>
      </c>
      <c r="U78">
        <f>VLOOKUP(CONCATENATE($A78,"_",U$4),assets_m6!$A:$D,4,FALSE)</f>
        <v>84.04</v>
      </c>
      <c r="V78">
        <f>VLOOKUP(CONCATENATE($A78,"_",V$4),assets_m6!$A:$D,4,FALSE)</f>
        <v>80.47</v>
      </c>
      <c r="X78" t="str">
        <f t="shared" si="44"/>
        <v>PYPL</v>
      </c>
      <c r="Y78">
        <f t="shared" si="44"/>
        <v>94</v>
      </c>
      <c r="Z78">
        <f t="shared" si="59"/>
        <v>95.03</v>
      </c>
      <c r="AA78">
        <f t="shared" si="59"/>
        <v>91.63</v>
      </c>
      <c r="AB78">
        <f t="shared" si="59"/>
        <v>91.18</v>
      </c>
      <c r="AC78">
        <f t="shared" si="59"/>
        <v>87.66</v>
      </c>
      <c r="AD78">
        <f t="shared" si="59"/>
        <v>86.97</v>
      </c>
      <c r="AE78">
        <f t="shared" si="59"/>
        <v>84.26</v>
      </c>
      <c r="AF78">
        <f t="shared" si="59"/>
        <v>85.75</v>
      </c>
      <c r="AG78">
        <f t="shared" si="59"/>
        <v>91.12</v>
      </c>
      <c r="AH78">
        <f t="shared" si="58"/>
        <v>88.7</v>
      </c>
      <c r="AI78">
        <f t="shared" si="58"/>
        <v>86.07</v>
      </c>
      <c r="AJ78">
        <f t="shared" si="58"/>
        <v>87.18</v>
      </c>
      <c r="AK78">
        <f t="shared" si="58"/>
        <v>92.79</v>
      </c>
      <c r="AL78">
        <f t="shared" si="58"/>
        <v>93.83</v>
      </c>
      <c r="AM78">
        <f t="shared" si="40"/>
        <v>94.42</v>
      </c>
      <c r="AN78">
        <f t="shared" si="40"/>
        <v>90.17</v>
      </c>
      <c r="AO78">
        <f t="shared" si="40"/>
        <v>84.52</v>
      </c>
      <c r="AP78">
        <f t="shared" si="38"/>
        <v>83.09</v>
      </c>
      <c r="AQ78">
        <f t="shared" si="38"/>
        <v>83.81</v>
      </c>
      <c r="AR78">
        <f t="shared" si="38"/>
        <v>84.04</v>
      </c>
      <c r="AS78">
        <f t="shared" si="38"/>
        <v>80.47</v>
      </c>
      <c r="AU78" t="s">
        <v>53</v>
      </c>
      <c r="AV78">
        <f t="shared" si="42"/>
        <v>1.0957446808510651E-4</v>
      </c>
      <c r="AW78">
        <f t="shared" si="42"/>
        <v>-3.5778175313059093E-4</v>
      </c>
      <c r="AX78">
        <f t="shared" si="42"/>
        <v>-4.9110553312232745E-5</v>
      </c>
      <c r="AY78">
        <f t="shared" si="42"/>
        <v>-3.8604957227462278E-4</v>
      </c>
      <c r="AZ78">
        <f t="shared" si="42"/>
        <v>-7.8713210130047656E-5</v>
      </c>
      <c r="BA78">
        <f t="shared" si="42"/>
        <v>-3.1160170173623016E-4</v>
      </c>
      <c r="BB78">
        <f t="shared" si="42"/>
        <v>1.7683361025397519E-4</v>
      </c>
      <c r="BC78">
        <f t="shared" si="42"/>
        <v>6.2623906705539412E-4</v>
      </c>
      <c r="BD78">
        <f t="shared" si="42"/>
        <v>-2.6558384547849007E-4</v>
      </c>
      <c r="BE78">
        <f t="shared" si="42"/>
        <v>-2.965050732807226E-4</v>
      </c>
      <c r="BF78">
        <f t="shared" si="42"/>
        <v>1.2896479609620235E-4</v>
      </c>
      <c r="BG78">
        <f t="shared" si="42"/>
        <v>6.4349621472814859E-4</v>
      </c>
      <c r="BH78">
        <f t="shared" si="42"/>
        <v>1.1208104321586292E-4</v>
      </c>
      <c r="BI78">
        <f t="shared" si="42"/>
        <v>6.2879676009805336E-5</v>
      </c>
      <c r="BJ78">
        <f t="shared" si="42"/>
        <v>-4.5011650074136837E-4</v>
      </c>
      <c r="BK78">
        <f t="shared" si="37"/>
        <v>-6.2659421093490134E-4</v>
      </c>
      <c r="BL78">
        <f t="shared" si="37"/>
        <v>-1.6919072408897216E-4</v>
      </c>
      <c r="BM78">
        <f t="shared" si="37"/>
        <v>8.6653026838367898E-5</v>
      </c>
      <c r="BN78">
        <f t="shared" si="37"/>
        <v>2.7443025891898815E-5</v>
      </c>
      <c r="BO78">
        <f t="shared" si="37"/>
        <v>-4.2479771537363243E-4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-0.14393617021276597</v>
      </c>
      <c r="BZ78">
        <f t="shared" si="47"/>
        <v>11</v>
      </c>
      <c r="CA78">
        <f t="shared" si="48"/>
        <v>1</v>
      </c>
      <c r="CB78">
        <f t="shared" si="49"/>
        <v>0.24</v>
      </c>
      <c r="CC78">
        <f t="shared" si="50"/>
        <v>1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1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281.62900000000002</v>
      </c>
      <c r="C79">
        <f>VLOOKUP(CONCATENATE($A79,"_",C$4),assets_m6!$A:$D,4,FALSE)</f>
        <v>282.57400000000001</v>
      </c>
      <c r="D79">
        <f>VLOOKUP(CONCATENATE($A79,"_",D$4),assets_m6!$A:$D,4,FALSE)</f>
        <v>270.07799999999997</v>
      </c>
      <c r="E79">
        <f>VLOOKUP(CONCATENATE($A79,"_",E$4),assets_m6!$A:$D,4,FALSE)</f>
        <v>259.49200000000002</v>
      </c>
      <c r="F79">
        <f>VLOOKUP(CONCATENATE($A79,"_",F$4),assets_m6!$A:$D,4,FALSE)</f>
        <v>256.18900000000002</v>
      </c>
      <c r="G79">
        <f>VLOOKUP(CONCATENATE($A79,"_",G$4),assets_m6!$A:$D,4,FALSE)</f>
        <v>253.821</v>
      </c>
      <c r="H79">
        <f>VLOOKUP(CONCATENATE($A79,"_",H$4),assets_m6!$A:$D,4,FALSE)</f>
        <v>244.53800000000001</v>
      </c>
      <c r="I79">
        <f>VLOOKUP(CONCATENATE($A79,"_",I$4),assets_m6!$A:$D,4,FALSE)</f>
        <v>252.55699999999999</v>
      </c>
      <c r="J79">
        <f>VLOOKUP(CONCATENATE($A79,"_",J$4),assets_m6!$A:$D,4,FALSE)</f>
        <v>258.11900000000003</v>
      </c>
      <c r="K79">
        <f>VLOOKUP(CONCATENATE($A79,"_",K$4),assets_m6!$A:$D,4,FALSE)</f>
        <v>266.13799999999998</v>
      </c>
      <c r="L79">
        <f>VLOOKUP(CONCATENATE($A79,"_",L$4),assets_m6!$A:$D,4,FALSE)</f>
        <v>261.10399999999998</v>
      </c>
      <c r="M79">
        <f>VLOOKUP(CONCATENATE($A79,"_",M$4),assets_m6!$A:$D,4,FALSE)</f>
        <v>264.536</v>
      </c>
      <c r="N79">
        <f>VLOOKUP(CONCATENATE($A79,"_",N$4),assets_m6!$A:$D,4,FALSE)</f>
        <v>275.52999999999997</v>
      </c>
      <c r="O79">
        <f>VLOOKUP(CONCATENATE($A79,"_",O$4),assets_m6!$A:$D,4,FALSE)</f>
        <v>272.33600000000001</v>
      </c>
      <c r="P79">
        <f>VLOOKUP(CONCATENATE($A79,"_",P$4),assets_m6!$A:$D,4,FALSE)</f>
        <v>270.92399999999998</v>
      </c>
      <c r="Q79">
        <f>VLOOKUP(CONCATENATE($A79,"_",Q$4),assets_m6!$A:$D,4,FALSE)</f>
        <v>263.084</v>
      </c>
      <c r="R79">
        <f>VLOOKUP(CONCATENATE($A79,"_",R$4),assets_m6!$A:$D,4,FALSE)</f>
        <v>266.13799999999998</v>
      </c>
      <c r="S79">
        <f>VLOOKUP(CONCATENATE($A79,"_",S$4),assets_m6!$A:$D,4,FALSE)</f>
        <v>266.327</v>
      </c>
      <c r="T79">
        <f>VLOOKUP(CONCATENATE($A79,"_",T$4),assets_m6!$A:$D,4,FALSE)</f>
        <v>259.512</v>
      </c>
      <c r="U79">
        <f>VLOOKUP(CONCATENATE($A79,"_",U$4),assets_m6!$A:$D,4,FALSE)</f>
        <v>272.48599999999999</v>
      </c>
      <c r="V79">
        <f>VLOOKUP(CONCATENATE($A79,"_",V$4),assets_m6!$A:$D,4,FALSE)</f>
        <v>268.93400000000003</v>
      </c>
      <c r="X79" t="str">
        <f t="shared" si="44"/>
        <v>RE</v>
      </c>
      <c r="Y79">
        <f t="shared" si="44"/>
        <v>281.62900000000002</v>
      </c>
      <c r="Z79">
        <f t="shared" si="59"/>
        <v>282.57400000000001</v>
      </c>
      <c r="AA79">
        <f t="shared" si="59"/>
        <v>270.07799999999997</v>
      </c>
      <c r="AB79">
        <f t="shared" si="59"/>
        <v>259.49200000000002</v>
      </c>
      <c r="AC79">
        <f t="shared" si="59"/>
        <v>256.18900000000002</v>
      </c>
      <c r="AD79">
        <f t="shared" si="59"/>
        <v>253.821</v>
      </c>
      <c r="AE79">
        <f t="shared" si="59"/>
        <v>244.53800000000001</v>
      </c>
      <c r="AF79">
        <f t="shared" si="59"/>
        <v>252.55699999999999</v>
      </c>
      <c r="AG79">
        <f t="shared" si="59"/>
        <v>258.11900000000003</v>
      </c>
      <c r="AH79">
        <f t="shared" si="58"/>
        <v>266.13799999999998</v>
      </c>
      <c r="AI79">
        <f t="shared" si="58"/>
        <v>261.10399999999998</v>
      </c>
      <c r="AJ79">
        <f t="shared" si="58"/>
        <v>264.536</v>
      </c>
      <c r="AK79">
        <f t="shared" si="58"/>
        <v>275.52999999999997</v>
      </c>
      <c r="AL79">
        <f t="shared" si="58"/>
        <v>272.33600000000001</v>
      </c>
      <c r="AM79">
        <f t="shared" si="40"/>
        <v>270.92399999999998</v>
      </c>
      <c r="AN79">
        <f t="shared" si="40"/>
        <v>263.084</v>
      </c>
      <c r="AO79">
        <f t="shared" si="40"/>
        <v>266.13799999999998</v>
      </c>
      <c r="AP79">
        <f t="shared" si="38"/>
        <v>266.327</v>
      </c>
      <c r="AQ79">
        <f t="shared" si="38"/>
        <v>259.512</v>
      </c>
      <c r="AR79">
        <f t="shared" si="38"/>
        <v>272.48599999999999</v>
      </c>
      <c r="AS79">
        <f t="shared" si="38"/>
        <v>268.93400000000003</v>
      </c>
      <c r="AU79" t="s">
        <v>48</v>
      </c>
      <c r="AV79">
        <f t="shared" si="42"/>
        <v>3.3554783065664162E-5</v>
      </c>
      <c r="AW79">
        <f t="shared" si="42"/>
        <v>-4.4222044491000717E-4</v>
      </c>
      <c r="AX79">
        <f t="shared" si="42"/>
        <v>-3.9196084094224472E-4</v>
      </c>
      <c r="AY79">
        <f t="shared" si="42"/>
        <v>-1.2728716106854922E-4</v>
      </c>
      <c r="AZ79">
        <f t="shared" si="42"/>
        <v>-9.2431759365157109E-5</v>
      </c>
      <c r="BA79">
        <f t="shared" si="42"/>
        <v>-3.6573017992995015E-4</v>
      </c>
      <c r="BB79">
        <f t="shared" si="42"/>
        <v>3.27924494352615E-4</v>
      </c>
      <c r="BC79">
        <f t="shared" si="42"/>
        <v>2.2022751299706763E-4</v>
      </c>
      <c r="BD79">
        <f t="shared" si="42"/>
        <v>3.1067065965697789E-4</v>
      </c>
      <c r="BE79">
        <f t="shared" si="42"/>
        <v>-1.8914998985488702E-4</v>
      </c>
      <c r="BF79">
        <f t="shared" si="42"/>
        <v>1.3144187756602797E-4</v>
      </c>
      <c r="BG79">
        <f t="shared" si="42"/>
        <v>4.1559560891523165E-4</v>
      </c>
      <c r="BH79">
        <f t="shared" si="42"/>
        <v>-1.1592204115704135E-4</v>
      </c>
      <c r="BI79">
        <f t="shared" si="42"/>
        <v>-5.1847717525411056E-5</v>
      </c>
      <c r="BJ79">
        <f t="shared" si="42"/>
        <v>-2.8938004754100688E-4</v>
      </c>
      <c r="BK79">
        <f t="shared" si="37"/>
        <v>1.1608459655471156E-4</v>
      </c>
      <c r="BL79">
        <f t="shared" si="37"/>
        <v>7.1015788801306611E-6</v>
      </c>
      <c r="BM79">
        <f t="shared" si="37"/>
        <v>-2.558884378977722E-4</v>
      </c>
      <c r="BN79">
        <f t="shared" si="37"/>
        <v>4.9993834581830477E-4</v>
      </c>
      <c r="BO79">
        <f t="shared" si="37"/>
        <v>-1.3035532100731651E-4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-4.507703397022321E-2</v>
      </c>
      <c r="BZ79">
        <f t="shared" si="47"/>
        <v>71</v>
      </c>
      <c r="CA79">
        <f t="shared" si="48"/>
        <v>4</v>
      </c>
      <c r="CB79">
        <f t="shared" si="49"/>
        <v>0.12000000000000002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1</v>
      </c>
      <c r="CG79">
        <f t="shared" si="54"/>
        <v>0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23.529</v>
      </c>
      <c r="C80">
        <f>VLOOKUP(CONCATENATE($A80,"_",C$4),assets_m6!$A:$D,4,FALSE)</f>
        <v>23.518999999999998</v>
      </c>
      <c r="D80">
        <f>VLOOKUP(CONCATENATE($A80,"_",D$4),assets_m6!$A:$D,4,FALSE)</f>
        <v>22.966000000000001</v>
      </c>
      <c r="E80">
        <f>VLOOKUP(CONCATENATE($A80,"_",E$4),assets_m6!$A:$D,4,FALSE)</f>
        <v>22.600999999999999</v>
      </c>
      <c r="F80">
        <f>VLOOKUP(CONCATENATE($A80,"_",F$4),assets_m6!$A:$D,4,FALSE)</f>
        <v>22.373999999999999</v>
      </c>
      <c r="G80">
        <f>VLOOKUP(CONCATENATE($A80,"_",G$4),assets_m6!$A:$D,4,FALSE)</f>
        <v>21.969000000000001</v>
      </c>
      <c r="H80">
        <f>VLOOKUP(CONCATENATE($A80,"_",H$4),assets_m6!$A:$D,4,FALSE)</f>
        <v>21.36</v>
      </c>
      <c r="I80">
        <f>VLOOKUP(CONCATENATE($A80,"_",I$4),assets_m6!$A:$D,4,FALSE)</f>
        <v>20.97</v>
      </c>
      <c r="J80">
        <f>VLOOKUP(CONCATENATE($A80,"_",J$4),assets_m6!$A:$D,4,FALSE)</f>
        <v>21.41</v>
      </c>
      <c r="K80">
        <f>VLOOKUP(CONCATENATE($A80,"_",K$4),assets_m6!$A:$D,4,FALSE)</f>
        <v>20.93</v>
      </c>
      <c r="L80">
        <f>VLOOKUP(CONCATENATE($A80,"_",L$4),assets_m6!$A:$D,4,FALSE)</f>
        <v>21.27</v>
      </c>
      <c r="M80">
        <f>VLOOKUP(CONCATENATE($A80,"_",M$4),assets_m6!$A:$D,4,FALSE)</f>
        <v>21.63</v>
      </c>
      <c r="N80">
        <f>VLOOKUP(CONCATENATE($A80,"_",N$4),assets_m6!$A:$D,4,FALSE)</f>
        <v>22.02</v>
      </c>
      <c r="O80">
        <f>VLOOKUP(CONCATENATE($A80,"_",O$4),assets_m6!$A:$D,4,FALSE)</f>
        <v>21.59</v>
      </c>
      <c r="P80">
        <f>VLOOKUP(CONCATENATE($A80,"_",P$4),assets_m6!$A:$D,4,FALSE)</f>
        <v>21.13</v>
      </c>
      <c r="Q80">
        <f>VLOOKUP(CONCATENATE($A80,"_",Q$4),assets_m6!$A:$D,4,FALSE)</f>
        <v>20.71</v>
      </c>
      <c r="R80">
        <f>VLOOKUP(CONCATENATE($A80,"_",R$4),assets_m6!$A:$D,4,FALSE)</f>
        <v>20.54</v>
      </c>
      <c r="S80">
        <f>VLOOKUP(CONCATENATE($A80,"_",S$4),assets_m6!$A:$D,4,FALSE)</f>
        <v>20.7</v>
      </c>
      <c r="T80">
        <f>VLOOKUP(CONCATENATE($A80,"_",T$4),assets_m6!$A:$D,4,FALSE)</f>
        <v>20.52</v>
      </c>
      <c r="U80">
        <f>VLOOKUP(CONCATENATE($A80,"_",U$4),assets_m6!$A:$D,4,FALSE)</f>
        <v>20.83</v>
      </c>
      <c r="V80">
        <f>VLOOKUP(CONCATENATE($A80,"_",V$4),assets_m6!$A:$D,4,FALSE)</f>
        <v>20.39</v>
      </c>
      <c r="X80" t="str">
        <f t="shared" si="44"/>
        <v>REET</v>
      </c>
      <c r="Y80">
        <f t="shared" si="44"/>
        <v>23.529</v>
      </c>
      <c r="Z80">
        <f t="shared" si="59"/>
        <v>23.518999999999998</v>
      </c>
      <c r="AA80">
        <f t="shared" si="59"/>
        <v>22.966000000000001</v>
      </c>
      <c r="AB80">
        <f t="shared" si="59"/>
        <v>22.600999999999999</v>
      </c>
      <c r="AC80">
        <f t="shared" si="59"/>
        <v>22.373999999999999</v>
      </c>
      <c r="AD80">
        <f t="shared" si="59"/>
        <v>21.969000000000001</v>
      </c>
      <c r="AE80">
        <f t="shared" si="59"/>
        <v>21.36</v>
      </c>
      <c r="AF80">
        <f t="shared" si="59"/>
        <v>20.97</v>
      </c>
      <c r="AG80">
        <f t="shared" si="59"/>
        <v>21.41</v>
      </c>
      <c r="AH80">
        <f t="shared" si="58"/>
        <v>20.93</v>
      </c>
      <c r="AI80">
        <f t="shared" si="58"/>
        <v>21.27</v>
      </c>
      <c r="AJ80">
        <f t="shared" si="58"/>
        <v>21.63</v>
      </c>
      <c r="AK80">
        <f t="shared" si="58"/>
        <v>22.02</v>
      </c>
      <c r="AL80">
        <f t="shared" si="58"/>
        <v>21.59</v>
      </c>
      <c r="AM80">
        <f t="shared" si="40"/>
        <v>21.13</v>
      </c>
      <c r="AN80">
        <f t="shared" si="40"/>
        <v>20.71</v>
      </c>
      <c r="AO80">
        <f t="shared" si="40"/>
        <v>20.54</v>
      </c>
      <c r="AP80">
        <f t="shared" si="38"/>
        <v>20.7</v>
      </c>
      <c r="AQ80">
        <f t="shared" si="38"/>
        <v>20.52</v>
      </c>
      <c r="AR80">
        <f t="shared" si="38"/>
        <v>20.83</v>
      </c>
      <c r="AS80">
        <f t="shared" si="38"/>
        <v>20.39</v>
      </c>
      <c r="AU80" t="s">
        <v>66</v>
      </c>
      <c r="AV80">
        <f t="shared" si="42"/>
        <v>-4.2500743763022497E-6</v>
      </c>
      <c r="AW80">
        <f t="shared" si="42"/>
        <v>-2.3512904460223533E-4</v>
      </c>
      <c r="AX80">
        <f t="shared" si="42"/>
        <v>-1.589305930505974E-4</v>
      </c>
      <c r="AY80">
        <f t="shared" si="42"/>
        <v>-1.0043803371532249E-4</v>
      </c>
      <c r="AZ80">
        <f t="shared" si="42"/>
        <v>-1.8101367658889675E-4</v>
      </c>
      <c r="BA80">
        <f t="shared" si="42"/>
        <v>-2.7720879421002401E-4</v>
      </c>
      <c r="BB80">
        <f t="shared" si="42"/>
        <v>-1.8258426966292162E-4</v>
      </c>
      <c r="BC80">
        <f t="shared" si="42"/>
        <v>2.0982355746304308E-4</v>
      </c>
      <c r="BD80">
        <f t="shared" si="42"/>
        <v>-2.2419430172816463E-4</v>
      </c>
      <c r="BE80">
        <f t="shared" si="42"/>
        <v>1.6244624940277107E-4</v>
      </c>
      <c r="BF80">
        <f t="shared" si="42"/>
        <v>1.6925246826516194E-4</v>
      </c>
      <c r="BG80">
        <f t="shared" si="42"/>
        <v>1.8030513176144273E-4</v>
      </c>
      <c r="BH80">
        <f t="shared" si="42"/>
        <v>-1.9527702089009978E-4</v>
      </c>
      <c r="BI80">
        <f t="shared" si="42"/>
        <v>-2.1306160259379383E-4</v>
      </c>
      <c r="BJ80">
        <f t="shared" si="42"/>
        <v>-1.9876952200662478E-4</v>
      </c>
      <c r="BK80">
        <f t="shared" si="37"/>
        <v>-8.2085948816997434E-5</v>
      </c>
      <c r="BL80">
        <f t="shared" si="37"/>
        <v>7.789678675754632E-5</v>
      </c>
      <c r="BM80">
        <f t="shared" si="37"/>
        <v>-8.6956521739130305E-5</v>
      </c>
      <c r="BN80">
        <f t="shared" si="37"/>
        <v>1.5107212475633466E-4</v>
      </c>
      <c r="BO80">
        <f t="shared" si="37"/>
        <v>-2.1123379740758415E-4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-0.13340983467210674</v>
      </c>
      <c r="BZ80">
        <f t="shared" si="47"/>
        <v>18</v>
      </c>
      <c r="CA80">
        <f t="shared" si="48"/>
        <v>1</v>
      </c>
      <c r="CB80">
        <f t="shared" si="49"/>
        <v>0.24</v>
      </c>
      <c r="CC80">
        <f t="shared" si="50"/>
        <v>1</v>
      </c>
      <c r="CD80">
        <f t="shared" si="51"/>
        <v>0</v>
      </c>
      <c r="CE80">
        <f t="shared" si="52"/>
        <v>0</v>
      </c>
      <c r="CF80">
        <f t="shared" si="53"/>
        <v>0</v>
      </c>
      <c r="CG80">
        <f t="shared" si="54"/>
        <v>0</v>
      </c>
      <c r="CI80">
        <f t="shared" si="55"/>
        <v>1</v>
      </c>
      <c r="CJ80">
        <f t="shared" si="56"/>
        <v>1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35.33</v>
      </c>
      <c r="C81">
        <f>VLOOKUP(CONCATENATE($A81,"_",C$4),assets_m6!$A:$D,4,FALSE)</f>
        <v>35.985999999999997</v>
      </c>
      <c r="D81">
        <f>VLOOKUP(CONCATENATE($A81,"_",D$4),assets_m6!$A:$D,4,FALSE)</f>
        <v>35.518999999999998</v>
      </c>
      <c r="E81">
        <f>VLOOKUP(CONCATENATE($A81,"_",E$4),assets_m6!$A:$D,4,FALSE)</f>
        <v>35.261000000000003</v>
      </c>
      <c r="F81">
        <f>VLOOKUP(CONCATENATE($A81,"_",F$4),assets_m6!$A:$D,4,FALSE)</f>
        <v>34.664999999999999</v>
      </c>
      <c r="G81">
        <f>VLOOKUP(CONCATENATE($A81,"_",G$4),assets_m6!$A:$D,4,FALSE)</f>
        <v>34.545999999999999</v>
      </c>
      <c r="H81">
        <f>VLOOKUP(CONCATENATE($A81,"_",H$4),assets_m6!$A:$D,4,FALSE)</f>
        <v>34.396000000000001</v>
      </c>
      <c r="I81">
        <f>VLOOKUP(CONCATENATE($A81,"_",I$4),assets_m6!$A:$D,4,FALSE)</f>
        <v>34.107999999999997</v>
      </c>
      <c r="J81">
        <f>VLOOKUP(CONCATENATE($A81,"_",J$4),assets_m6!$A:$D,4,FALSE)</f>
        <v>34.664999999999999</v>
      </c>
      <c r="K81">
        <f>VLOOKUP(CONCATENATE($A81,"_",K$4),assets_m6!$A:$D,4,FALSE)</f>
        <v>34.902999999999999</v>
      </c>
      <c r="L81">
        <f>VLOOKUP(CONCATENATE($A81,"_",L$4),assets_m6!$A:$D,4,FALSE)</f>
        <v>34.445999999999998</v>
      </c>
      <c r="M81">
        <f>VLOOKUP(CONCATENATE($A81,"_",M$4),assets_m6!$A:$D,4,FALSE)</f>
        <v>35.142000000000003</v>
      </c>
      <c r="N81">
        <f>VLOOKUP(CONCATENATE($A81,"_",N$4),assets_m6!$A:$D,4,FALSE)</f>
        <v>36.85</v>
      </c>
      <c r="O81">
        <f>VLOOKUP(CONCATENATE($A81,"_",O$4),assets_m6!$A:$D,4,FALSE)</f>
        <v>36.433</v>
      </c>
      <c r="P81">
        <f>VLOOKUP(CONCATENATE($A81,"_",P$4),assets_m6!$A:$D,4,FALSE)</f>
        <v>36.880000000000003</v>
      </c>
      <c r="Q81">
        <f>VLOOKUP(CONCATENATE($A81,"_",Q$4),assets_m6!$A:$D,4,FALSE)</f>
        <v>35.915999999999997</v>
      </c>
      <c r="R81">
        <f>VLOOKUP(CONCATENATE($A81,"_",R$4),assets_m6!$A:$D,4,FALSE)</f>
        <v>36.204000000000001</v>
      </c>
      <c r="S81">
        <f>VLOOKUP(CONCATENATE($A81,"_",S$4),assets_m6!$A:$D,4,FALSE)</f>
        <v>36.115000000000002</v>
      </c>
      <c r="T81">
        <f>VLOOKUP(CONCATENATE($A81,"_",T$4),assets_m6!$A:$D,4,FALSE)</f>
        <v>35.956000000000003</v>
      </c>
      <c r="U81">
        <f>VLOOKUP(CONCATENATE($A81,"_",U$4),assets_m6!$A:$D,4,FALSE)</f>
        <v>35.817</v>
      </c>
      <c r="V81">
        <f>VLOOKUP(CONCATENATE($A81,"_",V$4),assets_m6!$A:$D,4,FALSE)</f>
        <v>34.783999999999999</v>
      </c>
      <c r="X81" t="str">
        <f t="shared" si="44"/>
        <v>ROL</v>
      </c>
      <c r="Y81">
        <f t="shared" si="44"/>
        <v>35.33</v>
      </c>
      <c r="Z81">
        <f t="shared" si="59"/>
        <v>35.985999999999997</v>
      </c>
      <c r="AA81">
        <f t="shared" si="59"/>
        <v>35.518999999999998</v>
      </c>
      <c r="AB81">
        <f t="shared" si="59"/>
        <v>35.261000000000003</v>
      </c>
      <c r="AC81">
        <f t="shared" si="59"/>
        <v>34.664999999999999</v>
      </c>
      <c r="AD81">
        <f t="shared" si="59"/>
        <v>34.545999999999999</v>
      </c>
      <c r="AE81">
        <f t="shared" si="59"/>
        <v>34.396000000000001</v>
      </c>
      <c r="AF81">
        <f t="shared" si="59"/>
        <v>34.107999999999997</v>
      </c>
      <c r="AG81">
        <f t="shared" si="59"/>
        <v>34.664999999999999</v>
      </c>
      <c r="AH81">
        <f t="shared" si="58"/>
        <v>34.902999999999999</v>
      </c>
      <c r="AI81">
        <f t="shared" si="58"/>
        <v>34.445999999999998</v>
      </c>
      <c r="AJ81">
        <f t="shared" si="58"/>
        <v>35.142000000000003</v>
      </c>
      <c r="AK81">
        <f t="shared" si="58"/>
        <v>36.85</v>
      </c>
      <c r="AL81">
        <f t="shared" si="58"/>
        <v>36.433</v>
      </c>
      <c r="AM81">
        <f t="shared" si="40"/>
        <v>36.880000000000003</v>
      </c>
      <c r="AN81">
        <f t="shared" si="40"/>
        <v>35.915999999999997</v>
      </c>
      <c r="AO81">
        <f t="shared" si="40"/>
        <v>36.204000000000001</v>
      </c>
      <c r="AP81">
        <f t="shared" si="38"/>
        <v>36.115000000000002</v>
      </c>
      <c r="AQ81">
        <f t="shared" si="38"/>
        <v>35.956000000000003</v>
      </c>
      <c r="AR81">
        <f t="shared" si="38"/>
        <v>35.817</v>
      </c>
      <c r="AS81">
        <f t="shared" si="38"/>
        <v>34.783999999999999</v>
      </c>
      <c r="AU81" t="s">
        <v>51</v>
      </c>
      <c r="AV81">
        <f t="shared" si="42"/>
        <v>1.8567789414095638E-4</v>
      </c>
      <c r="AW81">
        <f t="shared" si="42"/>
        <v>-1.2977268937920268E-4</v>
      </c>
      <c r="AX81">
        <f t="shared" si="42"/>
        <v>-7.2637180100789875E-5</v>
      </c>
      <c r="AY81">
        <f t="shared" si="42"/>
        <v>-1.6902526871047434E-4</v>
      </c>
      <c r="AZ81">
        <f t="shared" si="42"/>
        <v>-3.4328573489109988E-5</v>
      </c>
      <c r="BA81">
        <f t="shared" si="42"/>
        <v>-4.3420367046835689E-5</v>
      </c>
      <c r="BB81">
        <f t="shared" si="42"/>
        <v>-8.3730666356554204E-5</v>
      </c>
      <c r="BC81">
        <f t="shared" si="42"/>
        <v>1.6330479652867428E-4</v>
      </c>
      <c r="BD81">
        <f t="shared" si="42"/>
        <v>6.8657146978219976E-5</v>
      </c>
      <c r="BE81">
        <f t="shared" si="42"/>
        <v>-1.30934303641521E-4</v>
      </c>
      <c r="BF81">
        <f t="shared" si="42"/>
        <v>2.0205539104685741E-4</v>
      </c>
      <c r="BG81">
        <f t="shared" si="42"/>
        <v>4.8602811450685739E-4</v>
      </c>
      <c r="BH81">
        <f t="shared" si="42"/>
        <v>-1.131614654002718E-4</v>
      </c>
      <c r="BI81">
        <f t="shared" si="42"/>
        <v>1.2269096698048549E-4</v>
      </c>
      <c r="BJ81">
        <f t="shared" si="42"/>
        <v>-2.6138828633405796E-4</v>
      </c>
      <c r="BK81">
        <f t="shared" si="37"/>
        <v>8.01871032408965E-5</v>
      </c>
      <c r="BL81">
        <f t="shared" si="37"/>
        <v>-2.4582919014473164E-5</v>
      </c>
      <c r="BM81">
        <f t="shared" si="37"/>
        <v>-4.4026027966218718E-5</v>
      </c>
      <c r="BN81">
        <f t="shared" si="37"/>
        <v>-3.8658360218045078E-5</v>
      </c>
      <c r="BO81">
        <f t="shared" si="37"/>
        <v>-2.884105313119472E-4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-1.5454288140390586E-2</v>
      </c>
      <c r="BZ81">
        <f t="shared" si="47"/>
        <v>85</v>
      </c>
      <c r="CA81">
        <f t="shared" si="48"/>
        <v>5</v>
      </c>
      <c r="CB81">
        <f t="shared" si="49"/>
        <v>0.24000000000000005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1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0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90.015000000000001</v>
      </c>
      <c r="C82">
        <f>VLOOKUP(CONCATENATE($A82,"_",C$4),assets_m6!$A:$D,4,FALSE)</f>
        <v>90.504000000000005</v>
      </c>
      <c r="D82">
        <f>VLOOKUP(CONCATENATE($A82,"_",D$4),assets_m6!$A:$D,4,FALSE)</f>
        <v>88.07</v>
      </c>
      <c r="E82">
        <f>VLOOKUP(CONCATENATE($A82,"_",E$4),assets_m6!$A:$D,4,FALSE)</f>
        <v>87.620999999999995</v>
      </c>
      <c r="F82">
        <f>VLOOKUP(CONCATENATE($A82,"_",F$4),assets_m6!$A:$D,4,FALSE)</f>
        <v>86.364000000000004</v>
      </c>
      <c r="G82">
        <f>VLOOKUP(CONCATENATE($A82,"_",G$4),assets_m6!$A:$D,4,FALSE)</f>
        <v>84.22</v>
      </c>
      <c r="H82">
        <f>VLOOKUP(CONCATENATE($A82,"_",H$4),assets_m6!$A:$D,4,FALSE)</f>
        <v>82.713999999999999</v>
      </c>
      <c r="I82">
        <f>VLOOKUP(CONCATENATE($A82,"_",I$4),assets_m6!$A:$D,4,FALSE)</f>
        <v>84.18</v>
      </c>
      <c r="J82">
        <f>VLOOKUP(CONCATENATE($A82,"_",J$4),assets_m6!$A:$D,4,FALSE)</f>
        <v>86.783000000000001</v>
      </c>
      <c r="K82">
        <f>VLOOKUP(CONCATENATE($A82,"_",K$4),assets_m6!$A:$D,4,FALSE)</f>
        <v>83.811000000000007</v>
      </c>
      <c r="L82">
        <f>VLOOKUP(CONCATENATE($A82,"_",L$4),assets_m6!$A:$D,4,FALSE)</f>
        <v>84.05</v>
      </c>
      <c r="M82">
        <f>VLOOKUP(CONCATENATE($A82,"_",M$4),assets_m6!$A:$D,4,FALSE)</f>
        <v>85.736000000000004</v>
      </c>
      <c r="N82">
        <f>VLOOKUP(CONCATENATE($A82,"_",N$4),assets_m6!$A:$D,4,FALSE)</f>
        <v>89.147000000000006</v>
      </c>
      <c r="O82">
        <f>VLOOKUP(CONCATENATE($A82,"_",O$4),assets_m6!$A:$D,4,FALSE)</f>
        <v>89.585999999999999</v>
      </c>
      <c r="P82">
        <f>VLOOKUP(CONCATENATE($A82,"_",P$4),assets_m6!$A:$D,4,FALSE)</f>
        <v>88.01</v>
      </c>
      <c r="Q82">
        <f>VLOOKUP(CONCATENATE($A82,"_",Q$4),assets_m6!$A:$D,4,FALSE)</f>
        <v>86.634</v>
      </c>
      <c r="R82">
        <f>VLOOKUP(CONCATENATE($A82,"_",R$4),assets_m6!$A:$D,4,FALSE)</f>
        <v>85.646000000000001</v>
      </c>
      <c r="S82">
        <f>VLOOKUP(CONCATENATE($A82,"_",S$4),assets_m6!$A:$D,4,FALSE)</f>
        <v>85.915999999999997</v>
      </c>
      <c r="T82">
        <f>VLOOKUP(CONCATENATE($A82,"_",T$4),assets_m6!$A:$D,4,FALSE)</f>
        <v>84.29</v>
      </c>
      <c r="U82">
        <f>VLOOKUP(CONCATENATE($A82,"_",U$4),assets_m6!$A:$D,4,FALSE)</f>
        <v>85.227000000000004</v>
      </c>
      <c r="V82">
        <f>VLOOKUP(CONCATENATE($A82,"_",V$4),assets_m6!$A:$D,4,FALSE)</f>
        <v>81.238</v>
      </c>
      <c r="X82" t="str">
        <f t="shared" si="44"/>
        <v>ROST</v>
      </c>
      <c r="Y82">
        <f t="shared" si="44"/>
        <v>90.015000000000001</v>
      </c>
      <c r="Z82">
        <f t="shared" si="59"/>
        <v>90.504000000000005</v>
      </c>
      <c r="AA82">
        <f t="shared" si="59"/>
        <v>88.07</v>
      </c>
      <c r="AB82">
        <f t="shared" si="59"/>
        <v>87.620999999999995</v>
      </c>
      <c r="AC82">
        <f t="shared" si="59"/>
        <v>86.364000000000004</v>
      </c>
      <c r="AD82">
        <f t="shared" si="59"/>
        <v>84.22</v>
      </c>
      <c r="AE82">
        <f t="shared" si="59"/>
        <v>82.713999999999999</v>
      </c>
      <c r="AF82">
        <f t="shared" si="59"/>
        <v>84.18</v>
      </c>
      <c r="AG82">
        <f t="shared" si="59"/>
        <v>86.783000000000001</v>
      </c>
      <c r="AH82">
        <f t="shared" si="58"/>
        <v>83.811000000000007</v>
      </c>
      <c r="AI82">
        <f t="shared" si="58"/>
        <v>84.05</v>
      </c>
      <c r="AJ82">
        <f t="shared" si="58"/>
        <v>85.736000000000004</v>
      </c>
      <c r="AK82">
        <f t="shared" si="58"/>
        <v>89.147000000000006</v>
      </c>
      <c r="AL82">
        <f t="shared" si="58"/>
        <v>89.585999999999999</v>
      </c>
      <c r="AM82">
        <f t="shared" si="40"/>
        <v>88.01</v>
      </c>
      <c r="AN82">
        <f t="shared" si="40"/>
        <v>86.634</v>
      </c>
      <c r="AO82">
        <f t="shared" si="40"/>
        <v>85.646000000000001</v>
      </c>
      <c r="AP82">
        <f t="shared" si="38"/>
        <v>85.915999999999997</v>
      </c>
      <c r="AQ82">
        <f t="shared" si="38"/>
        <v>84.29</v>
      </c>
      <c r="AR82">
        <f t="shared" si="38"/>
        <v>85.227000000000004</v>
      </c>
      <c r="AS82">
        <f t="shared" si="38"/>
        <v>81.238</v>
      </c>
      <c r="AU82" t="s">
        <v>83</v>
      </c>
      <c r="AV82">
        <f t="shared" si="42"/>
        <v>5.4324279286786017E-5</v>
      </c>
      <c r="AW82">
        <f t="shared" si="42"/>
        <v>-2.689383894634504E-4</v>
      </c>
      <c r="AX82">
        <f t="shared" si="42"/>
        <v>-5.0982173271261286E-5</v>
      </c>
      <c r="AY82">
        <f t="shared" si="42"/>
        <v>-1.4345875988632756E-4</v>
      </c>
      <c r="AZ82">
        <f t="shared" si="42"/>
        <v>-2.4825158630911091E-4</v>
      </c>
      <c r="BA82">
        <f t="shared" si="42"/>
        <v>-1.7881738304440753E-4</v>
      </c>
      <c r="BB82">
        <f t="shared" si="42"/>
        <v>1.772372270715971E-4</v>
      </c>
      <c r="BC82">
        <f t="shared" si="42"/>
        <v>3.0921834164884701E-4</v>
      </c>
      <c r="BD82">
        <f t="shared" si="42"/>
        <v>-3.4246338568613601E-4</v>
      </c>
      <c r="BE82">
        <f t="shared" si="42"/>
        <v>2.851654317452245E-5</v>
      </c>
      <c r="BF82">
        <f t="shared" si="42"/>
        <v>2.0059488399762129E-4</v>
      </c>
      <c r="BG82">
        <f t="shared" si="42"/>
        <v>3.9784921153307847E-4</v>
      </c>
      <c r="BH82">
        <f t="shared" si="42"/>
        <v>4.9244506264932406E-5</v>
      </c>
      <c r="BI82">
        <f t="shared" si="42"/>
        <v>-1.7592034469671527E-4</v>
      </c>
      <c r="BJ82">
        <f t="shared" si="42"/>
        <v>-1.5634586978752467E-4</v>
      </c>
      <c r="BK82">
        <f t="shared" si="37"/>
        <v>-1.1404298543297085E-4</v>
      </c>
      <c r="BL82">
        <f t="shared" si="37"/>
        <v>3.1525115008289473E-5</v>
      </c>
      <c r="BM82">
        <f t="shared" si="37"/>
        <v>-1.892546207924008E-4</v>
      </c>
      <c r="BN82">
        <f t="shared" si="37"/>
        <v>1.1116383912682376E-4</v>
      </c>
      <c r="BO82">
        <f t="shared" si="37"/>
        <v>-4.6804416440799328E-4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-9.7505971227017735E-2</v>
      </c>
      <c r="BZ82">
        <f t="shared" si="47"/>
        <v>30</v>
      </c>
      <c r="CA82">
        <f t="shared" si="48"/>
        <v>2</v>
      </c>
      <c r="CB82">
        <f t="shared" si="49"/>
        <v>0.11999999999999997</v>
      </c>
      <c r="CC82">
        <f t="shared" si="50"/>
        <v>0</v>
      </c>
      <c r="CD82">
        <f t="shared" si="51"/>
        <v>1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0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97.346999999999994</v>
      </c>
      <c r="C83">
        <f>VLOOKUP(CONCATENATE($A83,"_",C$4),assets_m6!$A:$D,4,FALSE)</f>
        <v>97.590999999999994</v>
      </c>
      <c r="D83">
        <f>VLOOKUP(CONCATENATE($A83,"_",D$4),assets_m6!$A:$D,4,FALSE)</f>
        <v>96.031999999999996</v>
      </c>
      <c r="E83">
        <f>VLOOKUP(CONCATENATE($A83,"_",E$4),assets_m6!$A:$D,4,FALSE)</f>
        <v>95.997</v>
      </c>
      <c r="F83">
        <f>VLOOKUP(CONCATENATE($A83,"_",F$4),assets_m6!$A:$D,4,FALSE)</f>
        <v>95.554000000000002</v>
      </c>
      <c r="G83">
        <f>VLOOKUP(CONCATENATE($A83,"_",G$4),assets_m6!$A:$D,4,FALSE)</f>
        <v>96.983999999999995</v>
      </c>
      <c r="H83">
        <f>VLOOKUP(CONCATENATE($A83,"_",H$4),assets_m6!$A:$D,4,FALSE)</f>
        <v>96.67</v>
      </c>
      <c r="I83">
        <f>VLOOKUP(CONCATENATE($A83,"_",I$4),assets_m6!$A:$D,4,FALSE)</f>
        <v>95.707999999999998</v>
      </c>
      <c r="J83">
        <f>VLOOKUP(CONCATENATE($A83,"_",J$4),assets_m6!$A:$D,4,FALSE)</f>
        <v>96.799000000000007</v>
      </c>
      <c r="K83">
        <f>VLOOKUP(CONCATENATE($A83,"_",K$4),assets_m6!$A:$D,4,FALSE)</f>
        <v>95.265000000000001</v>
      </c>
      <c r="L83">
        <f>VLOOKUP(CONCATENATE($A83,"_",L$4),assets_m6!$A:$D,4,FALSE)</f>
        <v>95.105999999999995</v>
      </c>
      <c r="M83">
        <f>VLOOKUP(CONCATENATE($A83,"_",M$4),assets_m6!$A:$D,4,FALSE)</f>
        <v>95.619</v>
      </c>
      <c r="N83">
        <f>VLOOKUP(CONCATENATE($A83,"_",N$4),assets_m6!$A:$D,4,FALSE)</f>
        <v>95.888000000000005</v>
      </c>
      <c r="O83">
        <f>VLOOKUP(CONCATENATE($A83,"_",O$4),assets_m6!$A:$D,4,FALSE)</f>
        <v>95.295000000000002</v>
      </c>
      <c r="P83">
        <f>VLOOKUP(CONCATENATE($A83,"_",P$4),assets_m6!$A:$D,4,FALSE)</f>
        <v>95.265000000000001</v>
      </c>
      <c r="Q83">
        <f>VLOOKUP(CONCATENATE($A83,"_",Q$4),assets_m6!$A:$D,4,FALSE)</f>
        <v>94.563000000000002</v>
      </c>
      <c r="R83">
        <f>VLOOKUP(CONCATENATE($A83,"_",R$4),assets_m6!$A:$D,4,FALSE)</f>
        <v>93.894999999999996</v>
      </c>
      <c r="S83">
        <f>VLOOKUP(CONCATENATE($A83,"_",S$4),assets_m6!$A:$D,4,FALSE)</f>
        <v>93.572000000000003</v>
      </c>
      <c r="T83">
        <f>VLOOKUP(CONCATENATE($A83,"_",T$4),assets_m6!$A:$D,4,FALSE)</f>
        <v>93.203000000000003</v>
      </c>
      <c r="U83">
        <f>VLOOKUP(CONCATENATE($A83,"_",U$4),assets_m6!$A:$D,4,FALSE)</f>
        <v>92.191999999999993</v>
      </c>
      <c r="V83">
        <f>VLOOKUP(CONCATENATE($A83,"_",V$4),assets_m6!$A:$D,4,FALSE)</f>
        <v>92.275999999999996</v>
      </c>
      <c r="X83" t="str">
        <f t="shared" si="44"/>
        <v>SEGA.L</v>
      </c>
      <c r="Y83">
        <f t="shared" si="44"/>
        <v>97.346999999999994</v>
      </c>
      <c r="Z83">
        <f t="shared" si="59"/>
        <v>97.590999999999994</v>
      </c>
      <c r="AA83">
        <f t="shared" si="59"/>
        <v>96.031999999999996</v>
      </c>
      <c r="AB83">
        <f t="shared" si="59"/>
        <v>95.997</v>
      </c>
      <c r="AC83">
        <f t="shared" si="59"/>
        <v>95.554000000000002</v>
      </c>
      <c r="AD83">
        <f t="shared" si="59"/>
        <v>96.983999999999995</v>
      </c>
      <c r="AE83">
        <f t="shared" si="59"/>
        <v>96.67</v>
      </c>
      <c r="AF83">
        <f t="shared" si="59"/>
        <v>95.707999999999998</v>
      </c>
      <c r="AG83">
        <f t="shared" si="59"/>
        <v>96.799000000000007</v>
      </c>
      <c r="AH83">
        <f t="shared" si="58"/>
        <v>95.265000000000001</v>
      </c>
      <c r="AI83">
        <f t="shared" si="58"/>
        <v>95.105999999999995</v>
      </c>
      <c r="AJ83">
        <f t="shared" si="58"/>
        <v>95.619</v>
      </c>
      <c r="AK83">
        <f t="shared" si="58"/>
        <v>95.888000000000005</v>
      </c>
      <c r="AL83">
        <f t="shared" si="58"/>
        <v>95.295000000000002</v>
      </c>
      <c r="AM83">
        <f t="shared" si="40"/>
        <v>95.265000000000001</v>
      </c>
      <c r="AN83">
        <f t="shared" si="40"/>
        <v>94.563000000000002</v>
      </c>
      <c r="AO83">
        <f t="shared" si="40"/>
        <v>93.894999999999996</v>
      </c>
      <c r="AP83">
        <f t="shared" si="38"/>
        <v>93.572000000000003</v>
      </c>
      <c r="AQ83">
        <f t="shared" si="38"/>
        <v>93.203000000000003</v>
      </c>
      <c r="AR83">
        <f t="shared" si="38"/>
        <v>92.191999999999993</v>
      </c>
      <c r="AS83">
        <f t="shared" si="38"/>
        <v>92.275999999999996</v>
      </c>
      <c r="AU83" t="s">
        <v>46</v>
      </c>
      <c r="AV83">
        <f t="shared" si="42"/>
        <v>2.5064973753685249E-5</v>
      </c>
      <c r="AW83">
        <f t="shared" si="42"/>
        <v>-1.5974833744914979E-4</v>
      </c>
      <c r="AX83">
        <f t="shared" si="42"/>
        <v>-3.6446184605128071E-6</v>
      </c>
      <c r="AY83">
        <f t="shared" si="42"/>
        <v>-4.6147275435690474E-5</v>
      </c>
      <c r="AZ83">
        <f t="shared" si="42"/>
        <v>1.4965359901207616E-4</v>
      </c>
      <c r="BA83">
        <f t="shared" si="42"/>
        <v>-3.237647447001495E-5</v>
      </c>
      <c r="BB83">
        <f t="shared" si="42"/>
        <v>-9.9513809868625566E-5</v>
      </c>
      <c r="BC83">
        <f t="shared" si="42"/>
        <v>1.1399256070548003E-4</v>
      </c>
      <c r="BD83">
        <f t="shared" si="42"/>
        <v>-1.5847271149495407E-4</v>
      </c>
      <c r="BE83">
        <f t="shared" si="42"/>
        <v>-1.6690284994489689E-5</v>
      </c>
      <c r="BF83">
        <f t="shared" si="42"/>
        <v>5.3939814522743598E-5</v>
      </c>
      <c r="BG83">
        <f t="shared" si="42"/>
        <v>2.8132484129723745E-5</v>
      </c>
      <c r="BH83">
        <f t="shared" si="42"/>
        <v>-6.1842983480727882E-5</v>
      </c>
      <c r="BI83">
        <f t="shared" si="42"/>
        <v>-3.1481189988982777E-6</v>
      </c>
      <c r="BJ83">
        <f t="shared" si="42"/>
        <v>-7.3689182805857154E-5</v>
      </c>
      <c r="BK83">
        <f t="shared" si="42"/>
        <v>-7.0640736863255852E-5</v>
      </c>
      <c r="BL83">
        <f t="shared" ref="BL83:BO104" si="60">$BW83*(AP83-AO83)/AO83</f>
        <v>-3.4400127802331681E-5</v>
      </c>
      <c r="BM83">
        <f t="shared" si="60"/>
        <v>-3.9434873680160711E-5</v>
      </c>
      <c r="BN83">
        <f t="shared" si="60"/>
        <v>-1.0847290323272963E-4</v>
      </c>
      <c r="BO83">
        <f t="shared" si="60"/>
        <v>9.1114196459566116E-6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-5.2092000780712279E-2</v>
      </c>
      <c r="BZ83">
        <f t="shared" si="47"/>
        <v>64</v>
      </c>
      <c r="CA83">
        <f t="shared" si="48"/>
        <v>4</v>
      </c>
      <c r="CB83">
        <f t="shared" si="49"/>
        <v>0.12000000000000002</v>
      </c>
      <c r="CC83">
        <f t="shared" si="50"/>
        <v>0</v>
      </c>
      <c r="CD83">
        <f t="shared" si="51"/>
        <v>0</v>
      </c>
      <c r="CE83">
        <f t="shared" si="52"/>
        <v>0</v>
      </c>
      <c r="CF83">
        <f t="shared" si="53"/>
        <v>1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0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80.923000000000002</v>
      </c>
      <c r="C84">
        <f>VLOOKUP(CONCATENATE($A84,"_",C$4),assets_m6!$A:$D,4,FALSE)</f>
        <v>80.834000000000003</v>
      </c>
      <c r="D84">
        <f>VLOOKUP(CONCATENATE($A84,"_",D$4),assets_m6!$A:$D,4,FALSE)</f>
        <v>80.793999999999997</v>
      </c>
      <c r="E84">
        <f>VLOOKUP(CONCATENATE($A84,"_",E$4),assets_m6!$A:$D,4,FALSE)</f>
        <v>80.724999999999994</v>
      </c>
      <c r="F84">
        <f>VLOOKUP(CONCATENATE($A84,"_",F$4),assets_m6!$A:$D,4,FALSE)</f>
        <v>80.575999999999993</v>
      </c>
      <c r="G84">
        <f>VLOOKUP(CONCATENATE($A84,"_",G$4),assets_m6!$A:$D,4,FALSE)</f>
        <v>80.477000000000004</v>
      </c>
      <c r="H84">
        <f>VLOOKUP(CONCATENATE($A84,"_",H$4),assets_m6!$A:$D,4,FALSE)</f>
        <v>80.299000000000007</v>
      </c>
      <c r="I84">
        <f>VLOOKUP(CONCATENATE($A84,"_",I$4),assets_m6!$A:$D,4,FALSE)</f>
        <v>80.299000000000007</v>
      </c>
      <c r="J84">
        <f>VLOOKUP(CONCATENATE($A84,"_",J$4),assets_m6!$A:$D,4,FALSE)</f>
        <v>80.646000000000001</v>
      </c>
      <c r="K84">
        <f>VLOOKUP(CONCATENATE($A84,"_",K$4),assets_m6!$A:$D,4,FALSE)</f>
        <v>80.537000000000006</v>
      </c>
      <c r="L84">
        <f>VLOOKUP(CONCATENATE($A84,"_",L$4),assets_m6!$A:$D,4,FALSE)</f>
        <v>80.466999999999999</v>
      </c>
      <c r="M84">
        <f>VLOOKUP(CONCATENATE($A84,"_",M$4),assets_m6!$A:$D,4,FALSE)</f>
        <v>80.644000000000005</v>
      </c>
      <c r="N84">
        <f>VLOOKUP(CONCATENATE($A84,"_",N$4),assets_m6!$A:$D,4,FALSE)</f>
        <v>80.674000000000007</v>
      </c>
      <c r="O84">
        <f>VLOOKUP(CONCATENATE($A84,"_",O$4),assets_m6!$A:$D,4,FALSE)</f>
        <v>80.593999999999994</v>
      </c>
      <c r="P84">
        <f>VLOOKUP(CONCATENATE($A84,"_",P$4),assets_m6!$A:$D,4,FALSE)</f>
        <v>80.495000000000005</v>
      </c>
      <c r="Q84">
        <f>VLOOKUP(CONCATENATE($A84,"_",Q$4),assets_m6!$A:$D,4,FALSE)</f>
        <v>80.396000000000001</v>
      </c>
      <c r="R84">
        <f>VLOOKUP(CONCATENATE($A84,"_",R$4),assets_m6!$A:$D,4,FALSE)</f>
        <v>80.366</v>
      </c>
      <c r="S84">
        <f>VLOOKUP(CONCATENATE($A84,"_",S$4),assets_m6!$A:$D,4,FALSE)</f>
        <v>80.406000000000006</v>
      </c>
      <c r="T84">
        <f>VLOOKUP(CONCATENATE($A84,"_",T$4),assets_m6!$A:$D,4,FALSE)</f>
        <v>80.484999999999999</v>
      </c>
      <c r="U84">
        <f>VLOOKUP(CONCATENATE($A84,"_",U$4),assets_m6!$A:$D,4,FALSE)</f>
        <v>80.247</v>
      </c>
      <c r="V84">
        <f>VLOOKUP(CONCATENATE($A84,"_",V$4),assets_m6!$A:$D,4,FALSE)</f>
        <v>80.206999999999994</v>
      </c>
      <c r="X84" t="str">
        <f t="shared" si="44"/>
        <v>SHY</v>
      </c>
      <c r="Y84">
        <f t="shared" si="44"/>
        <v>80.923000000000002</v>
      </c>
      <c r="Z84">
        <f t="shared" si="59"/>
        <v>80.834000000000003</v>
      </c>
      <c r="AA84">
        <f t="shared" si="59"/>
        <v>80.793999999999997</v>
      </c>
      <c r="AB84">
        <f t="shared" si="59"/>
        <v>80.724999999999994</v>
      </c>
      <c r="AC84">
        <f t="shared" si="59"/>
        <v>80.575999999999993</v>
      </c>
      <c r="AD84">
        <f t="shared" si="59"/>
        <v>80.477000000000004</v>
      </c>
      <c r="AE84">
        <f t="shared" si="59"/>
        <v>80.299000000000007</v>
      </c>
      <c r="AF84">
        <f t="shared" si="59"/>
        <v>80.299000000000007</v>
      </c>
      <c r="AG84">
        <f t="shared" si="59"/>
        <v>80.646000000000001</v>
      </c>
      <c r="AH84">
        <f t="shared" si="58"/>
        <v>80.537000000000006</v>
      </c>
      <c r="AI84">
        <f t="shared" si="58"/>
        <v>80.466999999999999</v>
      </c>
      <c r="AJ84">
        <f t="shared" si="58"/>
        <v>80.644000000000005</v>
      </c>
      <c r="AK84">
        <f t="shared" si="58"/>
        <v>80.674000000000007</v>
      </c>
      <c r="AL84">
        <f t="shared" si="58"/>
        <v>80.593999999999994</v>
      </c>
      <c r="AM84">
        <f t="shared" si="40"/>
        <v>80.495000000000005</v>
      </c>
      <c r="AN84">
        <f t="shared" si="40"/>
        <v>80.396000000000001</v>
      </c>
      <c r="AO84">
        <f t="shared" si="40"/>
        <v>80.366</v>
      </c>
      <c r="AP84">
        <f t="shared" si="40"/>
        <v>80.406000000000006</v>
      </c>
      <c r="AQ84">
        <f t="shared" si="40"/>
        <v>80.484999999999999</v>
      </c>
      <c r="AR84">
        <f t="shared" si="40"/>
        <v>80.247</v>
      </c>
      <c r="AS84">
        <f t="shared" si="40"/>
        <v>80.206999999999994</v>
      </c>
      <c r="AU84" t="s">
        <v>78</v>
      </c>
      <c r="AV84">
        <f t="shared" si="42"/>
        <v>-1.0998109313791955E-5</v>
      </c>
      <c r="AW84">
        <f t="shared" si="42"/>
        <v>-4.9484127965962656E-6</v>
      </c>
      <c r="AX84">
        <f t="shared" si="42"/>
        <v>-8.5402381364956094E-6</v>
      </c>
      <c r="AY84">
        <f t="shared" si="42"/>
        <v>-1.8457726850418201E-5</v>
      </c>
      <c r="AZ84">
        <f t="shared" si="42"/>
        <v>-1.2286536934073367E-5</v>
      </c>
      <c r="BA84">
        <f t="shared" si="42"/>
        <v>-2.2118120705294342E-5</v>
      </c>
      <c r="BB84">
        <f t="shared" si="42"/>
        <v>0</v>
      </c>
      <c r="BC84">
        <f t="shared" si="42"/>
        <v>4.3213489582683985E-5</v>
      </c>
      <c r="BD84">
        <f t="shared" si="42"/>
        <v>-1.3515859435061214E-5</v>
      </c>
      <c r="BE84">
        <f t="shared" si="42"/>
        <v>-8.6916572507055631E-6</v>
      </c>
      <c r="BF84">
        <f t="shared" si="42"/>
        <v>2.1996594877403994E-5</v>
      </c>
      <c r="BG84">
        <f t="shared" si="42"/>
        <v>3.7200535687715309E-6</v>
      </c>
      <c r="BH84">
        <f t="shared" si="42"/>
        <v>-9.9164538760954579E-6</v>
      </c>
      <c r="BI84">
        <f t="shared" si="42"/>
        <v>-1.2283792838175243E-5</v>
      </c>
      <c r="BJ84">
        <f t="shared" si="42"/>
        <v>-1.2298900552829834E-5</v>
      </c>
      <c r="BK84">
        <f t="shared" si="42"/>
        <v>-3.7315289317877925E-6</v>
      </c>
      <c r="BL84">
        <f t="shared" si="60"/>
        <v>4.9772291765182109E-6</v>
      </c>
      <c r="BM84">
        <f t="shared" si="60"/>
        <v>9.8251374275543505E-6</v>
      </c>
      <c r="BN84">
        <f t="shared" si="60"/>
        <v>-2.9570727464744927E-5</v>
      </c>
      <c r="BO84">
        <f t="shared" si="60"/>
        <v>-4.9846100165746073E-6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-8.8479171558148873E-3</v>
      </c>
      <c r="BZ84">
        <f t="shared" si="47"/>
        <v>88</v>
      </c>
      <c r="CA84">
        <f t="shared" si="48"/>
        <v>5</v>
      </c>
      <c r="CB84">
        <f t="shared" si="49"/>
        <v>0.24000000000000005</v>
      </c>
      <c r="CC84">
        <f t="shared" si="50"/>
        <v>0</v>
      </c>
      <c r="CD84">
        <f t="shared" si="51"/>
        <v>0</v>
      </c>
      <c r="CE84">
        <f t="shared" si="52"/>
        <v>0</v>
      </c>
      <c r="CF84">
        <f t="shared" si="53"/>
        <v>0</v>
      </c>
      <c r="CG84">
        <f t="shared" si="54"/>
        <v>1</v>
      </c>
      <c r="CI84">
        <f t="shared" si="55"/>
        <v>0</v>
      </c>
      <c r="CJ84">
        <f t="shared" si="56"/>
        <v>0</v>
      </c>
      <c r="CK84">
        <f t="shared" si="56"/>
        <v>0</v>
      </c>
      <c r="CL84">
        <f t="shared" si="56"/>
        <v>0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17.989999999999998</v>
      </c>
      <c r="C85">
        <f>VLOOKUP(CONCATENATE($A85,"_",C$4),assets_m6!$A:$D,4,FALSE)</f>
        <v>17.989999999999998</v>
      </c>
      <c r="D85">
        <f>VLOOKUP(CONCATENATE($A85,"_",D$4),assets_m6!$A:$D,4,FALSE)</f>
        <v>17.73</v>
      </c>
      <c r="E85">
        <f>VLOOKUP(CONCATENATE($A85,"_",E$4),assets_m6!$A:$D,4,FALSE)</f>
        <v>18.059999999999999</v>
      </c>
      <c r="F85">
        <f>VLOOKUP(CONCATENATE($A85,"_",F$4),assets_m6!$A:$D,4,FALSE)</f>
        <v>18.09</v>
      </c>
      <c r="G85">
        <f>VLOOKUP(CONCATENATE($A85,"_",G$4),assets_m6!$A:$D,4,FALSE)</f>
        <v>17.36</v>
      </c>
      <c r="H85">
        <f>VLOOKUP(CONCATENATE($A85,"_",H$4),assets_m6!$A:$D,4,FALSE)</f>
        <v>16.920000000000002</v>
      </c>
      <c r="I85">
        <f>VLOOKUP(CONCATENATE($A85,"_",I$4),assets_m6!$A:$D,4,FALSE)</f>
        <v>16.899999999999999</v>
      </c>
      <c r="J85">
        <f>VLOOKUP(CONCATENATE($A85,"_",J$4),assets_m6!$A:$D,4,FALSE)</f>
        <v>17.45</v>
      </c>
      <c r="K85">
        <f>VLOOKUP(CONCATENATE($A85,"_",K$4),assets_m6!$A:$D,4,FALSE)</f>
        <v>17.37</v>
      </c>
      <c r="L85">
        <f>VLOOKUP(CONCATENATE($A85,"_",L$4),assets_m6!$A:$D,4,FALSE)</f>
        <v>17.5</v>
      </c>
      <c r="M85">
        <f>VLOOKUP(CONCATENATE($A85,"_",M$4),assets_m6!$A:$D,4,FALSE)</f>
        <v>19.100000000000001</v>
      </c>
      <c r="N85">
        <f>VLOOKUP(CONCATENATE($A85,"_",N$4),assets_m6!$A:$D,4,FALSE)</f>
        <v>19.36</v>
      </c>
      <c r="O85">
        <f>VLOOKUP(CONCATENATE($A85,"_",O$4),assets_m6!$A:$D,4,FALSE)</f>
        <v>18.989999999999998</v>
      </c>
      <c r="P85">
        <f>VLOOKUP(CONCATENATE($A85,"_",P$4),assets_m6!$A:$D,4,FALSE)</f>
        <v>19.04</v>
      </c>
      <c r="Q85">
        <f>VLOOKUP(CONCATENATE($A85,"_",Q$4),assets_m6!$A:$D,4,FALSE)</f>
        <v>18.5</v>
      </c>
      <c r="R85">
        <f>VLOOKUP(CONCATENATE($A85,"_",R$4),assets_m6!$A:$D,4,FALSE)</f>
        <v>18.09</v>
      </c>
      <c r="S85">
        <f>VLOOKUP(CONCATENATE($A85,"_",S$4),assets_m6!$A:$D,4,FALSE)</f>
        <v>17.68</v>
      </c>
      <c r="T85">
        <f>VLOOKUP(CONCATENATE($A85,"_",T$4),assets_m6!$A:$D,4,FALSE)</f>
        <v>17.59</v>
      </c>
      <c r="U85">
        <f>VLOOKUP(CONCATENATE($A85,"_",U$4),assets_m6!$A:$D,4,FALSE)</f>
        <v>17.39</v>
      </c>
      <c r="V85">
        <f>VLOOKUP(CONCATENATE($A85,"_",V$4),assets_m6!$A:$D,4,FALSE)</f>
        <v>16.809999999999999</v>
      </c>
      <c r="X85" t="str">
        <f t="shared" si="44"/>
        <v>SLV</v>
      </c>
      <c r="Y85">
        <f t="shared" si="44"/>
        <v>17.989999999999998</v>
      </c>
      <c r="Z85">
        <f t="shared" si="59"/>
        <v>17.989999999999998</v>
      </c>
      <c r="AA85">
        <f t="shared" si="59"/>
        <v>17.73</v>
      </c>
      <c r="AB85">
        <f t="shared" si="59"/>
        <v>18.059999999999999</v>
      </c>
      <c r="AC85">
        <f t="shared" si="59"/>
        <v>18.09</v>
      </c>
      <c r="AD85">
        <f t="shared" si="59"/>
        <v>17.36</v>
      </c>
      <c r="AE85">
        <f t="shared" si="59"/>
        <v>16.920000000000002</v>
      </c>
      <c r="AF85">
        <f t="shared" si="59"/>
        <v>16.899999999999999</v>
      </c>
      <c r="AG85">
        <f t="shared" si="59"/>
        <v>17.45</v>
      </c>
      <c r="AH85">
        <f t="shared" si="58"/>
        <v>17.37</v>
      </c>
      <c r="AI85">
        <f t="shared" si="58"/>
        <v>17.5</v>
      </c>
      <c r="AJ85">
        <f t="shared" si="58"/>
        <v>19.100000000000001</v>
      </c>
      <c r="AK85">
        <f t="shared" si="58"/>
        <v>19.36</v>
      </c>
      <c r="AL85">
        <f t="shared" si="58"/>
        <v>18.989999999999998</v>
      </c>
      <c r="AM85">
        <f t="shared" si="40"/>
        <v>19.04</v>
      </c>
      <c r="AN85">
        <f t="shared" si="40"/>
        <v>18.5</v>
      </c>
      <c r="AO85">
        <f t="shared" si="40"/>
        <v>18.09</v>
      </c>
      <c r="AP85">
        <f t="shared" si="40"/>
        <v>17.68</v>
      </c>
      <c r="AQ85">
        <f t="shared" si="40"/>
        <v>17.59</v>
      </c>
      <c r="AR85">
        <f t="shared" si="40"/>
        <v>17.39</v>
      </c>
      <c r="AS85">
        <f t="shared" si="40"/>
        <v>16.809999999999999</v>
      </c>
      <c r="AU85" t="s">
        <v>52</v>
      </c>
      <c r="AV85">
        <f t="shared" si="42"/>
        <v>0</v>
      </c>
      <c r="AW85">
        <f t="shared" si="42"/>
        <v>-1.4452473596442361E-4</v>
      </c>
      <c r="AX85">
        <f t="shared" si="42"/>
        <v>1.8612521150592121E-4</v>
      </c>
      <c r="AY85">
        <f t="shared" si="42"/>
        <v>1.6611295681063754E-5</v>
      </c>
      <c r="AZ85">
        <f t="shared" si="42"/>
        <v>-4.0353786622443364E-4</v>
      </c>
      <c r="BA85">
        <f t="shared" si="42"/>
        <v>-2.5345622119815538E-4</v>
      </c>
      <c r="BB85">
        <f t="shared" si="42"/>
        <v>-1.1820330969268986E-5</v>
      </c>
      <c r="BC85">
        <f t="shared" si="42"/>
        <v>3.2544378698224897E-4</v>
      </c>
      <c r="BD85">
        <f t="shared" si="42"/>
        <v>-4.5845272206302751E-5</v>
      </c>
      <c r="BE85">
        <f t="shared" si="42"/>
        <v>7.4841681059297077E-5</v>
      </c>
      <c r="BF85">
        <f t="shared" si="42"/>
        <v>9.1428571428571513E-4</v>
      </c>
      <c r="BG85">
        <f t="shared" si="42"/>
        <v>1.3612565445026074E-4</v>
      </c>
      <c r="BH85">
        <f t="shared" si="42"/>
        <v>-1.9111570247933938E-4</v>
      </c>
      <c r="BI85">
        <f t="shared" ref="BI85:BK104" si="61">$BW85*(AM85-AL85)/AL85</f>
        <v>2.6329647182728132E-5</v>
      </c>
      <c r="BJ85">
        <f t="shared" si="61"/>
        <v>-2.8361344537815081E-4</v>
      </c>
      <c r="BK85">
        <f t="shared" si="61"/>
        <v>-2.2162162162162169E-4</v>
      </c>
      <c r="BL85">
        <f t="shared" si="60"/>
        <v>-2.2664455500276404E-4</v>
      </c>
      <c r="BM85">
        <f t="shared" si="60"/>
        <v>-5.090497737556553E-5</v>
      </c>
      <c r="BN85">
        <f t="shared" si="60"/>
        <v>-1.1370096645821451E-4</v>
      </c>
      <c r="BO85">
        <f t="shared" si="60"/>
        <v>-3.3352501437607925E-4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-6.5591995553085036E-2</v>
      </c>
      <c r="BZ85">
        <f t="shared" si="47"/>
        <v>50</v>
      </c>
      <c r="CA85">
        <f t="shared" si="48"/>
        <v>3</v>
      </c>
      <c r="CB85">
        <f t="shared" si="49"/>
        <v>7.9999999999999988E-2</v>
      </c>
      <c r="CC85">
        <f t="shared" si="50"/>
        <v>0</v>
      </c>
      <c r="CD85">
        <f t="shared" si="51"/>
        <v>0</v>
      </c>
      <c r="CE85">
        <f t="shared" si="52"/>
        <v>1</v>
      </c>
      <c r="CF85">
        <f t="shared" si="53"/>
        <v>0</v>
      </c>
      <c r="CG85">
        <f t="shared" si="54"/>
        <v>0</v>
      </c>
      <c r="CI85">
        <f t="shared" si="55"/>
        <v>0</v>
      </c>
      <c r="CJ85">
        <f t="shared" si="56"/>
        <v>0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73.27</v>
      </c>
      <c r="C86" t="e">
        <f>VLOOKUP(CONCATENATE($A86,"_",C$4),assets_m6!$A:$D,4,FALSE)</f>
        <v>#N/A</v>
      </c>
      <c r="D86">
        <f>VLOOKUP(CONCATENATE($A86,"_",D$4),assets_m6!$A:$D,4,FALSE)</f>
        <v>72.959999999999994</v>
      </c>
      <c r="E86">
        <f>VLOOKUP(CONCATENATE($A86,"_",E$4),assets_m6!$A:$D,4,FALSE)</f>
        <v>73.53</v>
      </c>
      <c r="F86">
        <f>VLOOKUP(CONCATENATE($A86,"_",F$4),assets_m6!$A:$D,4,FALSE)</f>
        <v>71.739999999999995</v>
      </c>
      <c r="G86">
        <f>VLOOKUP(CONCATENATE($A86,"_",G$4),assets_m6!$A:$D,4,FALSE)</f>
        <v>71.02</v>
      </c>
      <c r="H86">
        <f>VLOOKUP(CONCATENATE($A86,"_",H$4),assets_m6!$A:$D,4,FALSE)</f>
        <v>70.58</v>
      </c>
      <c r="I86">
        <f>VLOOKUP(CONCATENATE($A86,"_",I$4),assets_m6!$A:$D,4,FALSE)</f>
        <v>70.41</v>
      </c>
      <c r="J86">
        <f>VLOOKUP(CONCATENATE($A86,"_",J$4),assets_m6!$A:$D,4,FALSE)</f>
        <v>70.64</v>
      </c>
      <c r="K86">
        <f>VLOOKUP(CONCATENATE($A86,"_",K$4),assets_m6!$A:$D,4,FALSE)</f>
        <v>69.92</v>
      </c>
      <c r="L86">
        <f>VLOOKUP(CONCATENATE($A86,"_",L$4),assets_m6!$A:$D,4,FALSE)</f>
        <v>70.08</v>
      </c>
      <c r="M86">
        <f>VLOOKUP(CONCATENATE($A86,"_",M$4),assets_m6!$A:$D,4,FALSE)</f>
        <v>70.34</v>
      </c>
      <c r="N86">
        <f>VLOOKUP(CONCATENATE($A86,"_",N$4),assets_m6!$A:$D,4,FALSE)</f>
        <v>72.150000000000006</v>
      </c>
      <c r="O86">
        <f>VLOOKUP(CONCATENATE($A86,"_",O$4),assets_m6!$A:$D,4,FALSE)</f>
        <v>71.56</v>
      </c>
      <c r="P86">
        <f>VLOOKUP(CONCATENATE($A86,"_",P$4),assets_m6!$A:$D,4,FALSE)</f>
        <v>71.58</v>
      </c>
      <c r="Q86">
        <f>VLOOKUP(CONCATENATE($A86,"_",Q$4),assets_m6!$A:$D,4,FALSE)</f>
        <v>69.84</v>
      </c>
      <c r="R86">
        <f>VLOOKUP(CONCATENATE($A86,"_",R$4),assets_m6!$A:$D,4,FALSE)</f>
        <v>69.19</v>
      </c>
      <c r="S86">
        <f>VLOOKUP(CONCATENATE($A86,"_",S$4),assets_m6!$A:$D,4,FALSE)</f>
        <v>69.16</v>
      </c>
      <c r="T86">
        <f>VLOOKUP(CONCATENATE($A86,"_",T$4),assets_m6!$A:$D,4,FALSE)</f>
        <v>68.98</v>
      </c>
      <c r="U86">
        <f>VLOOKUP(CONCATENATE($A86,"_",U$4),assets_m6!$A:$D,4,FALSE)</f>
        <v>69.7</v>
      </c>
      <c r="V86">
        <f>VLOOKUP(CONCATENATE($A86,"_",V$4),assets_m6!$A:$D,4,FALSE)</f>
        <v>69.290000000000006</v>
      </c>
      <c r="X86" t="str">
        <f t="shared" si="44"/>
        <v>SPMV.L</v>
      </c>
      <c r="Y86">
        <f t="shared" si="44"/>
        <v>73.27</v>
      </c>
      <c r="Z86">
        <f t="shared" si="59"/>
        <v>73.27</v>
      </c>
      <c r="AA86">
        <f t="shared" si="59"/>
        <v>72.959999999999994</v>
      </c>
      <c r="AB86">
        <f t="shared" si="59"/>
        <v>73.53</v>
      </c>
      <c r="AC86">
        <f t="shared" si="59"/>
        <v>71.739999999999995</v>
      </c>
      <c r="AD86">
        <f t="shared" si="59"/>
        <v>71.02</v>
      </c>
      <c r="AE86">
        <f t="shared" si="59"/>
        <v>70.58</v>
      </c>
      <c r="AF86">
        <f t="shared" si="59"/>
        <v>70.41</v>
      </c>
      <c r="AG86">
        <f t="shared" si="59"/>
        <v>70.64</v>
      </c>
      <c r="AH86">
        <f t="shared" si="58"/>
        <v>69.92</v>
      </c>
      <c r="AI86">
        <f t="shared" si="58"/>
        <v>70.08</v>
      </c>
      <c r="AJ86">
        <f t="shared" si="58"/>
        <v>70.34</v>
      </c>
      <c r="AK86">
        <f t="shared" si="58"/>
        <v>72.150000000000006</v>
      </c>
      <c r="AL86">
        <f t="shared" si="58"/>
        <v>71.56</v>
      </c>
      <c r="AM86">
        <f t="shared" si="58"/>
        <v>71.58</v>
      </c>
      <c r="AN86">
        <f t="shared" si="58"/>
        <v>69.84</v>
      </c>
      <c r="AO86">
        <f t="shared" si="58"/>
        <v>69.19</v>
      </c>
      <c r="AP86">
        <f t="shared" si="58"/>
        <v>69.16</v>
      </c>
      <c r="AQ86">
        <f t="shared" si="58"/>
        <v>68.98</v>
      </c>
      <c r="AR86">
        <f t="shared" si="58"/>
        <v>69.7</v>
      </c>
      <c r="AS86">
        <f t="shared" si="58"/>
        <v>69.290000000000006</v>
      </c>
      <c r="AU86" t="s">
        <v>65</v>
      </c>
      <c r="AV86">
        <f t="shared" ref="AV86:BH104" si="62">$BW86*(Z86-Y86)/Y86</f>
        <v>0</v>
      </c>
      <c r="AW86">
        <f t="shared" si="62"/>
        <v>-4.2309267094309036E-5</v>
      </c>
      <c r="AX86">
        <f t="shared" si="62"/>
        <v>7.8125000000001018E-5</v>
      </c>
      <c r="AY86">
        <f t="shared" si="62"/>
        <v>-2.4343805249558086E-4</v>
      </c>
      <c r="AZ86">
        <f t="shared" si="62"/>
        <v>-1.0036241984945621E-4</v>
      </c>
      <c r="BA86">
        <f t="shared" si="62"/>
        <v>-6.1954379048155138E-5</v>
      </c>
      <c r="BB86">
        <f t="shared" si="62"/>
        <v>-2.408614338339497E-5</v>
      </c>
      <c r="BC86">
        <f t="shared" si="62"/>
        <v>3.2665814514984234E-5</v>
      </c>
      <c r="BD86">
        <f t="shared" si="62"/>
        <v>-1.0192525481313687E-4</v>
      </c>
      <c r="BE86">
        <f t="shared" si="62"/>
        <v>2.2883295194507524E-5</v>
      </c>
      <c r="BF86">
        <f t="shared" si="62"/>
        <v>3.7100456621005297E-5</v>
      </c>
      <c r="BG86">
        <f t="shared" si="62"/>
        <v>2.573215808928067E-4</v>
      </c>
      <c r="BH86">
        <f t="shared" si="62"/>
        <v>-8.177408177408225E-5</v>
      </c>
      <c r="BI86">
        <f t="shared" si="61"/>
        <v>2.7948574622688684E-6</v>
      </c>
      <c r="BJ86">
        <f t="shared" si="61"/>
        <v>-2.4308466051969755E-4</v>
      </c>
      <c r="BK86">
        <f t="shared" si="61"/>
        <v>-9.3069873997709857E-5</v>
      </c>
      <c r="BL86">
        <f t="shared" si="60"/>
        <v>-4.3358866888280292E-6</v>
      </c>
      <c r="BM86">
        <f t="shared" si="60"/>
        <v>-2.602660497397233E-5</v>
      </c>
      <c r="BN86">
        <f t="shared" si="60"/>
        <v>1.0437808060307319E-4</v>
      </c>
      <c r="BO86">
        <f t="shared" si="60"/>
        <v>-5.8823529411764213E-5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-5.431963968882203E-2</v>
      </c>
      <c r="BZ86">
        <f t="shared" si="47"/>
        <v>62</v>
      </c>
      <c r="CA86">
        <f t="shared" si="48"/>
        <v>4</v>
      </c>
      <c r="CB86">
        <f t="shared" si="49"/>
        <v>0.12000000000000002</v>
      </c>
      <c r="CC86">
        <f t="shared" si="50"/>
        <v>0</v>
      </c>
      <c r="CD86">
        <f t="shared" si="51"/>
        <v>0</v>
      </c>
      <c r="CE86">
        <f t="shared" si="52"/>
        <v>0</v>
      </c>
      <c r="CF86">
        <f t="shared" si="53"/>
        <v>1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0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105.77</v>
      </c>
      <c r="C87">
        <f>VLOOKUP(CONCATENATE($A87,"_",C$4),assets_m6!$A:$D,4,FALSE)</f>
        <v>106.018</v>
      </c>
      <c r="D87">
        <f>VLOOKUP(CONCATENATE($A87,"_",D$4),assets_m6!$A:$D,4,FALSE)</f>
        <v>104.96</v>
      </c>
      <c r="E87">
        <f>VLOOKUP(CONCATENATE($A87,"_",E$4),assets_m6!$A:$D,4,FALSE)</f>
        <v>106.71899999999999</v>
      </c>
      <c r="F87">
        <f>VLOOKUP(CONCATENATE($A87,"_",F$4),assets_m6!$A:$D,4,FALSE)</f>
        <v>103.992</v>
      </c>
      <c r="G87">
        <f>VLOOKUP(CONCATENATE($A87,"_",G$4),assets_m6!$A:$D,4,FALSE)</f>
        <v>104.417</v>
      </c>
      <c r="H87">
        <f>VLOOKUP(CONCATENATE($A87,"_",H$4),assets_m6!$A:$D,4,FALSE)</f>
        <v>102.422</v>
      </c>
      <c r="I87">
        <f>VLOOKUP(CONCATENATE($A87,"_",I$4),assets_m6!$A:$D,4,FALSE)</f>
        <v>99.724999999999994</v>
      </c>
      <c r="J87">
        <f>VLOOKUP(CONCATENATE($A87,"_",J$4),assets_m6!$A:$D,4,FALSE)</f>
        <v>103.06399999999999</v>
      </c>
      <c r="K87">
        <f>VLOOKUP(CONCATENATE($A87,"_",K$4),assets_m6!$A:$D,4,FALSE)</f>
        <v>102.53</v>
      </c>
      <c r="L87">
        <f>VLOOKUP(CONCATENATE($A87,"_",L$4),assets_m6!$A:$D,4,FALSE)</f>
        <v>101.20699999999999</v>
      </c>
      <c r="M87">
        <f>VLOOKUP(CONCATENATE($A87,"_",M$4),assets_m6!$A:$D,4,FALSE)</f>
        <v>102.815</v>
      </c>
      <c r="N87">
        <f>VLOOKUP(CONCATENATE($A87,"_",N$4),assets_m6!$A:$D,4,FALSE)</f>
        <v>102.52800000000001</v>
      </c>
      <c r="O87">
        <f>VLOOKUP(CONCATENATE($A87,"_",O$4),assets_m6!$A:$D,4,FALSE)</f>
        <v>101.547</v>
      </c>
      <c r="P87">
        <f>VLOOKUP(CONCATENATE($A87,"_",P$4),assets_m6!$A:$D,4,FALSE)</f>
        <v>100.983</v>
      </c>
      <c r="Q87">
        <f>VLOOKUP(CONCATENATE($A87,"_",Q$4),assets_m6!$A:$D,4,FALSE)</f>
        <v>100.003</v>
      </c>
      <c r="R87">
        <f>VLOOKUP(CONCATENATE($A87,"_",R$4),assets_m6!$A:$D,4,FALSE)</f>
        <v>98.447999999999993</v>
      </c>
      <c r="S87">
        <f>VLOOKUP(CONCATENATE($A87,"_",S$4),assets_m6!$A:$D,4,FALSE)</f>
        <v>98.884</v>
      </c>
      <c r="T87">
        <f>VLOOKUP(CONCATENATE($A87,"_",T$4),assets_m6!$A:$D,4,FALSE)</f>
        <v>99.369</v>
      </c>
      <c r="U87">
        <f>VLOOKUP(CONCATENATE($A87,"_",U$4),assets_m6!$A:$D,4,FALSE)</f>
        <v>98.418000000000006</v>
      </c>
      <c r="V87">
        <f>VLOOKUP(CONCATENATE($A87,"_",V$4),assets_m6!$A:$D,4,FALSE)</f>
        <v>97.605999999999995</v>
      </c>
      <c r="X87" t="str">
        <f t="shared" si="44"/>
        <v>TLT</v>
      </c>
      <c r="Y87">
        <f t="shared" si="44"/>
        <v>105.77</v>
      </c>
      <c r="Z87">
        <f t="shared" si="59"/>
        <v>106.018</v>
      </c>
      <c r="AA87">
        <f t="shared" si="59"/>
        <v>104.96</v>
      </c>
      <c r="AB87">
        <f t="shared" si="59"/>
        <v>106.71899999999999</v>
      </c>
      <c r="AC87">
        <f t="shared" si="59"/>
        <v>103.992</v>
      </c>
      <c r="AD87">
        <f t="shared" si="59"/>
        <v>104.417</v>
      </c>
      <c r="AE87">
        <f t="shared" si="59"/>
        <v>102.422</v>
      </c>
      <c r="AF87">
        <f t="shared" si="59"/>
        <v>99.724999999999994</v>
      </c>
      <c r="AG87">
        <f t="shared" si="59"/>
        <v>103.06399999999999</v>
      </c>
      <c r="AH87">
        <f t="shared" si="58"/>
        <v>102.53</v>
      </c>
      <c r="AI87">
        <f t="shared" si="58"/>
        <v>101.20699999999999</v>
      </c>
      <c r="AJ87">
        <f t="shared" si="58"/>
        <v>102.815</v>
      </c>
      <c r="AK87">
        <f t="shared" si="58"/>
        <v>102.52800000000001</v>
      </c>
      <c r="AL87">
        <f t="shared" si="58"/>
        <v>101.547</v>
      </c>
      <c r="AM87">
        <f t="shared" si="58"/>
        <v>100.983</v>
      </c>
      <c r="AN87">
        <f t="shared" si="58"/>
        <v>100.003</v>
      </c>
      <c r="AO87">
        <f t="shared" si="58"/>
        <v>98.447999999999993</v>
      </c>
      <c r="AP87">
        <f t="shared" si="58"/>
        <v>98.884</v>
      </c>
      <c r="AQ87">
        <f t="shared" si="58"/>
        <v>99.369</v>
      </c>
      <c r="AR87">
        <f t="shared" si="58"/>
        <v>98.418000000000006</v>
      </c>
      <c r="AS87">
        <f t="shared" si="58"/>
        <v>97.605999999999995</v>
      </c>
      <c r="AU87" t="s">
        <v>59</v>
      </c>
      <c r="AV87">
        <f t="shared" si="62"/>
        <v>2.3447102202893515E-5</v>
      </c>
      <c r="AW87">
        <f t="shared" si="62"/>
        <v>-9.9794374540173087E-5</v>
      </c>
      <c r="AX87">
        <f t="shared" si="62"/>
        <v>1.6758765243902446E-4</v>
      </c>
      <c r="AY87">
        <f t="shared" si="62"/>
        <v>-2.555308801619196E-4</v>
      </c>
      <c r="AZ87">
        <f t="shared" si="62"/>
        <v>4.0868528348334216E-5</v>
      </c>
      <c r="BA87">
        <f t="shared" si="62"/>
        <v>-1.9106084258310475E-4</v>
      </c>
      <c r="BB87">
        <f t="shared" si="62"/>
        <v>-2.6332233309249995E-4</v>
      </c>
      <c r="BC87">
        <f t="shared" si="62"/>
        <v>3.3482075708197534E-4</v>
      </c>
      <c r="BD87">
        <f t="shared" si="62"/>
        <v>-5.1812466040517726E-5</v>
      </c>
      <c r="BE87">
        <f t="shared" si="62"/>
        <v>-1.2903540427192114E-4</v>
      </c>
      <c r="BF87">
        <f t="shared" si="62"/>
        <v>1.588822907506402E-4</v>
      </c>
      <c r="BG87">
        <f t="shared" si="62"/>
        <v>-2.7914214851917711E-5</v>
      </c>
      <c r="BH87">
        <f t="shared" si="62"/>
        <v>-9.5681179775281746E-5</v>
      </c>
      <c r="BI87">
        <f t="shared" si="61"/>
        <v>-5.5540784070429751E-5</v>
      </c>
      <c r="BJ87">
        <f t="shared" si="61"/>
        <v>-9.7046037451848716E-5</v>
      </c>
      <c r="BK87">
        <f t="shared" si="61"/>
        <v>-1.5549533513994649E-4</v>
      </c>
      <c r="BL87">
        <f t="shared" si="60"/>
        <v>4.428733950918323E-5</v>
      </c>
      <c r="BM87">
        <f t="shared" si="60"/>
        <v>4.9047368633954877E-5</v>
      </c>
      <c r="BN87">
        <f t="shared" si="60"/>
        <v>-9.5703891555715907E-5</v>
      </c>
      <c r="BO87">
        <f t="shared" si="60"/>
        <v>-8.2505232782622263E-5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-7.7186347735652847E-2</v>
      </c>
      <c r="BZ87">
        <f t="shared" si="47"/>
        <v>41</v>
      </c>
      <c r="CA87">
        <f t="shared" si="48"/>
        <v>3</v>
      </c>
      <c r="CB87">
        <f t="shared" si="49"/>
        <v>7.9999999999999988E-2</v>
      </c>
      <c r="CC87">
        <f t="shared" si="50"/>
        <v>0</v>
      </c>
      <c r="CD87">
        <f t="shared" si="51"/>
        <v>0</v>
      </c>
      <c r="CE87">
        <f t="shared" si="52"/>
        <v>1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0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519.41899999999998</v>
      </c>
      <c r="C88">
        <f>VLOOKUP(CONCATENATE($A88,"_",C$4),assets_m6!$A:$D,4,FALSE)</f>
        <v>521.94100000000003</v>
      </c>
      <c r="D88">
        <f>VLOOKUP(CONCATENATE($A88,"_",D$4),assets_m6!$A:$D,4,FALSE)</f>
        <v>521.19299999999998</v>
      </c>
      <c r="E88">
        <f>VLOOKUP(CONCATENATE($A88,"_",E$4),assets_m6!$A:$D,4,FALSE)</f>
        <v>510.50599999999997</v>
      </c>
      <c r="F88">
        <f>VLOOKUP(CONCATENATE($A88,"_",F$4),assets_m6!$A:$D,4,FALSE)</f>
        <v>515.87</v>
      </c>
      <c r="G88">
        <f>VLOOKUP(CONCATENATE($A88,"_",G$4),assets_m6!$A:$D,4,FALSE)</f>
        <v>512.03200000000004</v>
      </c>
      <c r="H88">
        <f>VLOOKUP(CONCATENATE($A88,"_",H$4),assets_m6!$A:$D,4,FALSE)</f>
        <v>506.798</v>
      </c>
      <c r="I88">
        <f>VLOOKUP(CONCATENATE($A88,"_",I$4),assets_m6!$A:$D,4,FALSE)</f>
        <v>506.80799999999999</v>
      </c>
      <c r="J88">
        <f>VLOOKUP(CONCATENATE($A88,"_",J$4),assets_m6!$A:$D,4,FALSE)</f>
        <v>512.36099999999999</v>
      </c>
      <c r="K88">
        <f>VLOOKUP(CONCATENATE($A88,"_",K$4),assets_m6!$A:$D,4,FALSE)</f>
        <v>507.26600000000002</v>
      </c>
      <c r="L88">
        <f>VLOOKUP(CONCATENATE($A88,"_",L$4),assets_m6!$A:$D,4,FALSE)</f>
        <v>503.488</v>
      </c>
      <c r="M88">
        <f>VLOOKUP(CONCATENATE($A88,"_",M$4),assets_m6!$A:$D,4,FALSE)</f>
        <v>513.92600000000004</v>
      </c>
      <c r="N88">
        <f>VLOOKUP(CONCATENATE($A88,"_",N$4),assets_m6!$A:$D,4,FALSE)</f>
        <v>521.56200000000001</v>
      </c>
      <c r="O88">
        <f>VLOOKUP(CONCATENATE($A88,"_",O$4),assets_m6!$A:$D,4,FALSE)</f>
        <v>525.45000000000005</v>
      </c>
      <c r="P88">
        <f>VLOOKUP(CONCATENATE($A88,"_",P$4),assets_m6!$A:$D,4,FALSE)</f>
        <v>517.53499999999997</v>
      </c>
      <c r="Q88">
        <f>VLOOKUP(CONCATENATE($A88,"_",Q$4),assets_m6!$A:$D,4,FALSE)</f>
        <v>503.298</v>
      </c>
      <c r="R88">
        <f>VLOOKUP(CONCATENATE($A88,"_",R$4),assets_m6!$A:$D,4,FALSE)</f>
        <v>497.327</v>
      </c>
      <c r="S88">
        <f>VLOOKUP(CONCATENATE($A88,"_",S$4),assets_m6!$A:$D,4,FALSE)</f>
        <v>498.274</v>
      </c>
      <c r="T88">
        <f>VLOOKUP(CONCATENATE($A88,"_",T$4),assets_m6!$A:$D,4,FALSE)</f>
        <v>498.42399999999998</v>
      </c>
      <c r="U88">
        <f>VLOOKUP(CONCATENATE($A88,"_",U$4),assets_m6!$A:$D,4,FALSE)</f>
        <v>508.34300000000002</v>
      </c>
      <c r="V88">
        <f>VLOOKUP(CONCATENATE($A88,"_",V$4),assets_m6!$A:$D,4,FALSE)</f>
        <v>511.553</v>
      </c>
      <c r="X88" t="str">
        <f t="shared" si="44"/>
        <v>UNH</v>
      </c>
      <c r="Y88">
        <f t="shared" si="44"/>
        <v>519.41899999999998</v>
      </c>
      <c r="Z88">
        <f t="shared" si="59"/>
        <v>521.94100000000003</v>
      </c>
      <c r="AA88">
        <f t="shared" si="59"/>
        <v>521.19299999999998</v>
      </c>
      <c r="AB88">
        <f t="shared" si="59"/>
        <v>510.50599999999997</v>
      </c>
      <c r="AC88">
        <f t="shared" si="59"/>
        <v>515.87</v>
      </c>
      <c r="AD88">
        <f t="shared" si="59"/>
        <v>512.03200000000004</v>
      </c>
      <c r="AE88">
        <f t="shared" si="59"/>
        <v>506.798</v>
      </c>
      <c r="AF88">
        <f t="shared" si="59"/>
        <v>506.80799999999999</v>
      </c>
      <c r="AG88">
        <f t="shared" si="59"/>
        <v>512.36099999999999</v>
      </c>
      <c r="AH88">
        <f t="shared" si="58"/>
        <v>507.26600000000002</v>
      </c>
      <c r="AI88">
        <f t="shared" si="58"/>
        <v>503.488</v>
      </c>
      <c r="AJ88">
        <f t="shared" si="58"/>
        <v>513.92600000000004</v>
      </c>
      <c r="AK88">
        <f t="shared" si="58"/>
        <v>521.56200000000001</v>
      </c>
      <c r="AL88">
        <f t="shared" si="58"/>
        <v>525.45000000000005</v>
      </c>
      <c r="AM88">
        <f t="shared" si="58"/>
        <v>517.53499999999997</v>
      </c>
      <c r="AN88">
        <f t="shared" si="58"/>
        <v>503.298</v>
      </c>
      <c r="AO88">
        <f t="shared" si="58"/>
        <v>497.327</v>
      </c>
      <c r="AP88">
        <f t="shared" si="58"/>
        <v>498.274</v>
      </c>
      <c r="AQ88">
        <f t="shared" si="58"/>
        <v>498.42399999999998</v>
      </c>
      <c r="AR88">
        <f t="shared" si="58"/>
        <v>508.34300000000002</v>
      </c>
      <c r="AS88">
        <f t="shared" si="58"/>
        <v>511.553</v>
      </c>
      <c r="AU88" t="s">
        <v>62</v>
      </c>
      <c r="AV88">
        <f t="shared" si="62"/>
        <v>4.8554250037061568E-5</v>
      </c>
      <c r="AW88">
        <f t="shared" si="62"/>
        <v>-1.4331121716823305E-5</v>
      </c>
      <c r="AX88">
        <f t="shared" si="62"/>
        <v>-2.0504880149963664E-4</v>
      </c>
      <c r="AY88">
        <f t="shared" si="62"/>
        <v>1.0507222246163674E-4</v>
      </c>
      <c r="AZ88">
        <f t="shared" si="62"/>
        <v>-7.439858879174919E-5</v>
      </c>
      <c r="BA88">
        <f t="shared" si="62"/>
        <v>-1.0222017373914202E-4</v>
      </c>
      <c r="BB88">
        <f t="shared" si="62"/>
        <v>1.9731727433791975E-7</v>
      </c>
      <c r="BC88">
        <f t="shared" si="62"/>
        <v>1.0956812047165786E-4</v>
      </c>
      <c r="BD88">
        <f t="shared" si="62"/>
        <v>-9.9441604649845925E-5</v>
      </c>
      <c r="BE88">
        <f t="shared" si="62"/>
        <v>-7.4477690205927865E-5</v>
      </c>
      <c r="BF88">
        <f t="shared" si="62"/>
        <v>2.0731377907715865E-4</v>
      </c>
      <c r="BG88">
        <f t="shared" si="62"/>
        <v>1.4858170242408378E-4</v>
      </c>
      <c r="BH88">
        <f t="shared" si="62"/>
        <v>7.45453081321115E-5</v>
      </c>
      <c r="BI88">
        <f t="shared" si="61"/>
        <v>-1.5063279094109958E-4</v>
      </c>
      <c r="BJ88">
        <f t="shared" si="61"/>
        <v>-2.7509250582086171E-4</v>
      </c>
      <c r="BK88">
        <f t="shared" si="61"/>
        <v>-1.1863746726591411E-4</v>
      </c>
      <c r="BL88">
        <f t="shared" si="60"/>
        <v>1.9041797449163282E-5</v>
      </c>
      <c r="BM88">
        <f t="shared" si="60"/>
        <v>3.0103918727442584E-6</v>
      </c>
      <c r="BN88">
        <f t="shared" si="60"/>
        <v>1.9900727091793415E-4</v>
      </c>
      <c r="BO88">
        <f t="shared" si="60"/>
        <v>6.3146340167957057E-5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-1.5143843409655761E-2</v>
      </c>
      <c r="BZ88">
        <f t="shared" si="47"/>
        <v>86</v>
      </c>
      <c r="CA88">
        <f t="shared" si="48"/>
        <v>5</v>
      </c>
      <c r="CB88">
        <f t="shared" si="49"/>
        <v>0.24000000000000005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1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0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285.108</v>
      </c>
      <c r="C89">
        <f>VLOOKUP(CONCATENATE($A89,"_",C$4),assets_m6!$A:$D,4,FALSE)</f>
        <v>294.45699999999999</v>
      </c>
      <c r="D89">
        <f>VLOOKUP(CONCATENATE($A89,"_",D$4),assets_m6!$A:$D,4,FALSE)</f>
        <v>288.815</v>
      </c>
      <c r="E89">
        <f>VLOOKUP(CONCATENATE($A89,"_",E$4),assets_m6!$A:$D,4,FALSE)</f>
        <v>281.94799999999998</v>
      </c>
      <c r="F89">
        <f>VLOOKUP(CONCATENATE($A89,"_",F$4),assets_m6!$A:$D,4,FALSE)</f>
        <v>272.37900000000002</v>
      </c>
      <c r="G89">
        <f>VLOOKUP(CONCATENATE($A89,"_",G$4),assets_m6!$A:$D,4,FALSE)</f>
        <v>262.51100000000002</v>
      </c>
      <c r="H89">
        <f>VLOOKUP(CONCATENATE($A89,"_",H$4),assets_m6!$A:$D,4,FALSE)</f>
        <v>259.16199999999998</v>
      </c>
      <c r="I89">
        <f>VLOOKUP(CONCATENATE($A89,"_",I$4),assets_m6!$A:$D,4,FALSE)</f>
        <v>263.58800000000002</v>
      </c>
      <c r="J89">
        <f>VLOOKUP(CONCATENATE($A89,"_",J$4),assets_m6!$A:$D,4,FALSE)</f>
        <v>276.11700000000002</v>
      </c>
      <c r="K89">
        <f>VLOOKUP(CONCATENATE($A89,"_",K$4),assets_m6!$A:$D,4,FALSE)</f>
        <v>269.26900000000001</v>
      </c>
      <c r="L89">
        <f>VLOOKUP(CONCATENATE($A89,"_",L$4),assets_m6!$A:$D,4,FALSE)</f>
        <v>269.23899999999998</v>
      </c>
      <c r="M89">
        <f>VLOOKUP(CONCATENATE($A89,"_",M$4),assets_m6!$A:$D,4,FALSE)</f>
        <v>280.69200000000001</v>
      </c>
      <c r="N89">
        <f>VLOOKUP(CONCATENATE($A89,"_",N$4),assets_m6!$A:$D,4,FALSE)</f>
        <v>293.30099999999999</v>
      </c>
      <c r="O89">
        <f>VLOOKUP(CONCATENATE($A89,"_",O$4),assets_m6!$A:$D,4,FALSE)</f>
        <v>292.92200000000003</v>
      </c>
      <c r="P89">
        <f>VLOOKUP(CONCATENATE($A89,"_",P$4),assets_m6!$A:$D,4,FALSE)</f>
        <v>292.62299999999999</v>
      </c>
      <c r="Q89">
        <f>VLOOKUP(CONCATENATE($A89,"_",Q$4),assets_m6!$A:$D,4,FALSE)</f>
        <v>283.59199999999998</v>
      </c>
      <c r="R89">
        <f>VLOOKUP(CONCATENATE($A89,"_",R$4),assets_m6!$A:$D,4,FALSE)</f>
        <v>281.101</v>
      </c>
      <c r="S89">
        <f>VLOOKUP(CONCATENATE($A89,"_",S$4),assets_m6!$A:$D,4,FALSE)</f>
        <v>276.85399999999998</v>
      </c>
      <c r="T89">
        <f>VLOOKUP(CONCATENATE($A89,"_",T$4),assets_m6!$A:$D,4,FALSE)</f>
        <v>275.678</v>
      </c>
      <c r="U89">
        <f>VLOOKUP(CONCATENATE($A89,"_",U$4),assets_m6!$A:$D,4,FALSE)</f>
        <v>282.42599999999999</v>
      </c>
      <c r="V89">
        <f>VLOOKUP(CONCATENATE($A89,"_",V$4),assets_m6!$A:$D,4,FALSE)</f>
        <v>276.09699999999998</v>
      </c>
      <c r="X89" t="str">
        <f t="shared" si="44"/>
        <v>URI</v>
      </c>
      <c r="Y89">
        <f t="shared" si="44"/>
        <v>285.108</v>
      </c>
      <c r="Z89">
        <f t="shared" si="59"/>
        <v>294.45699999999999</v>
      </c>
      <c r="AA89">
        <f t="shared" si="59"/>
        <v>288.815</v>
      </c>
      <c r="AB89">
        <f t="shared" si="59"/>
        <v>281.94799999999998</v>
      </c>
      <c r="AC89">
        <f t="shared" si="59"/>
        <v>272.37900000000002</v>
      </c>
      <c r="AD89">
        <f t="shared" si="59"/>
        <v>262.51100000000002</v>
      </c>
      <c r="AE89">
        <f t="shared" si="59"/>
        <v>259.16199999999998</v>
      </c>
      <c r="AF89">
        <f t="shared" si="59"/>
        <v>263.58800000000002</v>
      </c>
      <c r="AG89">
        <f t="shared" si="59"/>
        <v>276.11700000000002</v>
      </c>
      <c r="AH89">
        <f t="shared" si="58"/>
        <v>269.26900000000001</v>
      </c>
      <c r="AI89">
        <f t="shared" si="58"/>
        <v>269.23899999999998</v>
      </c>
      <c r="AJ89">
        <f t="shared" si="58"/>
        <v>280.69200000000001</v>
      </c>
      <c r="AK89">
        <f t="shared" si="58"/>
        <v>293.30099999999999</v>
      </c>
      <c r="AL89">
        <f t="shared" si="58"/>
        <v>292.92200000000003</v>
      </c>
      <c r="AM89">
        <f t="shared" si="58"/>
        <v>292.62299999999999</v>
      </c>
      <c r="AN89">
        <f t="shared" si="58"/>
        <v>283.59199999999998</v>
      </c>
      <c r="AO89">
        <f t="shared" si="58"/>
        <v>281.101</v>
      </c>
      <c r="AP89">
        <f t="shared" si="58"/>
        <v>276.85399999999998</v>
      </c>
      <c r="AQ89">
        <f t="shared" si="58"/>
        <v>275.678</v>
      </c>
      <c r="AR89">
        <f t="shared" si="58"/>
        <v>282.42599999999999</v>
      </c>
      <c r="AS89">
        <f t="shared" si="58"/>
        <v>276.09699999999998</v>
      </c>
      <c r="AU89" t="s">
        <v>61</v>
      </c>
      <c r="AV89">
        <f t="shared" si="62"/>
        <v>3.2791082677441493E-4</v>
      </c>
      <c r="AW89">
        <f t="shared" si="62"/>
        <v>-1.916069239311681E-4</v>
      </c>
      <c r="AX89">
        <f t="shared" si="62"/>
        <v>-2.3776465903779302E-4</v>
      </c>
      <c r="AY89">
        <f t="shared" si="62"/>
        <v>-3.3938882347099331E-4</v>
      </c>
      <c r="AZ89">
        <f t="shared" si="62"/>
        <v>-3.6228931011568418E-4</v>
      </c>
      <c r="BA89">
        <f t="shared" si="62"/>
        <v>-1.2757560635554495E-4</v>
      </c>
      <c r="BB89">
        <f t="shared" si="62"/>
        <v>1.7078121020828844E-4</v>
      </c>
      <c r="BC89">
        <f t="shared" si="62"/>
        <v>4.7532512860979991E-4</v>
      </c>
      <c r="BD89">
        <f t="shared" si="62"/>
        <v>-2.4801080701296964E-4</v>
      </c>
      <c r="BE89">
        <f t="shared" si="62"/>
        <v>-1.1141275081806504E-6</v>
      </c>
      <c r="BF89">
        <f t="shared" si="62"/>
        <v>4.2538413825634594E-4</v>
      </c>
      <c r="BG89">
        <f t="shared" si="62"/>
        <v>4.4921123509041874E-4</v>
      </c>
      <c r="BH89">
        <f t="shared" si="62"/>
        <v>-1.2921878888921697E-5</v>
      </c>
      <c r="BI89">
        <f t="shared" si="61"/>
        <v>-1.0207495510751495E-5</v>
      </c>
      <c r="BJ89">
        <f t="shared" si="61"/>
        <v>-3.0862235709428192E-4</v>
      </c>
      <c r="BK89">
        <f t="shared" si="61"/>
        <v>-8.7837456627831026E-5</v>
      </c>
      <c r="BL89">
        <f t="shared" si="60"/>
        <v>-1.5108448564750797E-4</v>
      </c>
      <c r="BM89">
        <f t="shared" si="60"/>
        <v>-4.247726238378307E-5</v>
      </c>
      <c r="BN89">
        <f t="shared" si="60"/>
        <v>2.4477832833958422E-4</v>
      </c>
      <c r="BO89">
        <f t="shared" si="60"/>
        <v>-2.2409409898522121E-4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-3.16055670132021E-2</v>
      </c>
      <c r="BZ89">
        <f t="shared" si="47"/>
        <v>77</v>
      </c>
      <c r="CA89">
        <f t="shared" si="48"/>
        <v>4</v>
      </c>
      <c r="CB89">
        <f t="shared" si="49"/>
        <v>0.12000000000000002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1</v>
      </c>
      <c r="CG89">
        <f t="shared" si="54"/>
        <v>0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192.49199999999999</v>
      </c>
      <c r="C90">
        <f>VLOOKUP(CONCATENATE($A90,"_",C$4),assets_m6!$A:$D,4,FALSE)</f>
        <v>192.32300000000001</v>
      </c>
      <c r="D90">
        <f>VLOOKUP(CONCATENATE($A90,"_",D$4),assets_m6!$A:$D,4,FALSE)</f>
        <v>191.267</v>
      </c>
      <c r="E90">
        <f>VLOOKUP(CONCATENATE($A90,"_",E$4),assets_m6!$A:$D,4,FALSE)</f>
        <v>186.238</v>
      </c>
      <c r="F90">
        <f>VLOOKUP(CONCATENATE($A90,"_",F$4),assets_m6!$A:$D,4,FALSE)</f>
        <v>185.01300000000001</v>
      </c>
      <c r="G90">
        <f>VLOOKUP(CONCATENATE($A90,"_",G$4),assets_m6!$A:$D,4,FALSE)</f>
        <v>183.191</v>
      </c>
      <c r="H90">
        <f>VLOOKUP(CONCATENATE($A90,"_",H$4),assets_m6!$A:$D,4,FALSE)</f>
        <v>179.83500000000001</v>
      </c>
      <c r="I90">
        <f>VLOOKUP(CONCATENATE($A90,"_",I$4),assets_m6!$A:$D,4,FALSE)</f>
        <v>177.126</v>
      </c>
      <c r="J90">
        <f>VLOOKUP(CONCATENATE($A90,"_",J$4),assets_m6!$A:$D,4,FALSE)</f>
        <v>178.43100000000001</v>
      </c>
      <c r="K90">
        <f>VLOOKUP(CONCATENATE($A90,"_",K$4),assets_m6!$A:$D,4,FALSE)</f>
        <v>179.30699999999999</v>
      </c>
      <c r="L90">
        <f>VLOOKUP(CONCATENATE($A90,"_",L$4),assets_m6!$A:$D,4,FALSE)</f>
        <v>176.90700000000001</v>
      </c>
      <c r="M90">
        <f>VLOOKUP(CONCATENATE($A90,"_",M$4),assets_m6!$A:$D,4,FALSE)</f>
        <v>180.89099999999999</v>
      </c>
      <c r="N90">
        <f>VLOOKUP(CONCATENATE($A90,"_",N$4),assets_m6!$A:$D,4,FALSE)</f>
        <v>184.874</v>
      </c>
      <c r="O90">
        <f>VLOOKUP(CONCATENATE($A90,"_",O$4),assets_m6!$A:$D,4,FALSE)</f>
        <v>186.88499999999999</v>
      </c>
      <c r="P90">
        <f>VLOOKUP(CONCATENATE($A90,"_",P$4),assets_m6!$A:$D,4,FALSE)</f>
        <v>184.81399999999999</v>
      </c>
      <c r="Q90">
        <f>VLOOKUP(CONCATENATE($A90,"_",Q$4),assets_m6!$A:$D,4,FALSE)</f>
        <v>183.06200000000001</v>
      </c>
      <c r="R90">
        <f>VLOOKUP(CONCATENATE($A90,"_",R$4),assets_m6!$A:$D,4,FALSE)</f>
        <v>181.41800000000001</v>
      </c>
      <c r="S90">
        <f>VLOOKUP(CONCATENATE($A90,"_",S$4),assets_m6!$A:$D,4,FALSE)</f>
        <v>178.39099999999999</v>
      </c>
      <c r="T90">
        <f>VLOOKUP(CONCATENATE($A90,"_",T$4),assets_m6!$A:$D,4,FALSE)</f>
        <v>177.495</v>
      </c>
      <c r="U90">
        <f>VLOOKUP(CONCATENATE($A90,"_",U$4),assets_m6!$A:$D,4,FALSE)</f>
        <v>183.88800000000001</v>
      </c>
      <c r="V90">
        <f>VLOOKUP(CONCATENATE($A90,"_",V$4),assets_m6!$A:$D,4,FALSE)</f>
        <v>181.85599999999999</v>
      </c>
      <c r="X90" t="str">
        <f t="shared" si="44"/>
        <v>V</v>
      </c>
      <c r="Y90">
        <f t="shared" si="44"/>
        <v>192.49199999999999</v>
      </c>
      <c r="Z90">
        <f t="shared" si="59"/>
        <v>192.32300000000001</v>
      </c>
      <c r="AA90">
        <f t="shared" si="59"/>
        <v>191.267</v>
      </c>
      <c r="AB90">
        <f t="shared" si="59"/>
        <v>186.238</v>
      </c>
      <c r="AC90">
        <f t="shared" si="59"/>
        <v>185.01300000000001</v>
      </c>
      <c r="AD90">
        <f t="shared" si="59"/>
        <v>183.191</v>
      </c>
      <c r="AE90">
        <f t="shared" si="59"/>
        <v>179.83500000000001</v>
      </c>
      <c r="AF90">
        <f t="shared" si="59"/>
        <v>177.126</v>
      </c>
      <c r="AG90">
        <f t="shared" si="59"/>
        <v>178.43100000000001</v>
      </c>
      <c r="AH90">
        <f t="shared" si="58"/>
        <v>179.30699999999999</v>
      </c>
      <c r="AI90">
        <f t="shared" si="58"/>
        <v>176.90700000000001</v>
      </c>
      <c r="AJ90">
        <f t="shared" si="58"/>
        <v>180.89099999999999</v>
      </c>
      <c r="AK90">
        <f t="shared" si="58"/>
        <v>184.874</v>
      </c>
      <c r="AL90">
        <f t="shared" si="58"/>
        <v>186.88499999999999</v>
      </c>
      <c r="AM90">
        <f t="shared" si="58"/>
        <v>184.81399999999999</v>
      </c>
      <c r="AN90">
        <f t="shared" si="58"/>
        <v>183.06200000000001</v>
      </c>
      <c r="AO90">
        <f t="shared" si="58"/>
        <v>181.41800000000001</v>
      </c>
      <c r="AP90">
        <f t="shared" si="58"/>
        <v>178.39099999999999</v>
      </c>
      <c r="AQ90">
        <f t="shared" si="58"/>
        <v>177.495</v>
      </c>
      <c r="AR90">
        <f t="shared" si="58"/>
        <v>183.88800000000001</v>
      </c>
      <c r="AS90">
        <f t="shared" si="58"/>
        <v>181.85599999999999</v>
      </c>
      <c r="AU90" t="s">
        <v>84</v>
      </c>
      <c r="AV90">
        <f t="shared" si="62"/>
        <v>-8.779585645116822E-6</v>
      </c>
      <c r="AW90">
        <f t="shared" si="62"/>
        <v>-5.4907629352704128E-5</v>
      </c>
      <c r="AX90">
        <f t="shared" si="62"/>
        <v>-2.6293087673252559E-4</v>
      </c>
      <c r="AY90">
        <f t="shared" si="62"/>
        <v>-6.5776050000536645E-5</v>
      </c>
      <c r="AZ90">
        <f t="shared" si="62"/>
        <v>-9.8479566300746588E-5</v>
      </c>
      <c r="BA90">
        <f t="shared" si="62"/>
        <v>-1.8319677276722079E-4</v>
      </c>
      <c r="BB90">
        <f t="shared" si="62"/>
        <v>-1.5063808491116873E-4</v>
      </c>
      <c r="BC90">
        <f t="shared" si="62"/>
        <v>7.3676365976762693E-5</v>
      </c>
      <c r="BD90">
        <f t="shared" si="62"/>
        <v>4.9094607999729665E-5</v>
      </c>
      <c r="BE90">
        <f t="shared" si="62"/>
        <v>-1.338486506382895E-4</v>
      </c>
      <c r="BF90">
        <f t="shared" si="62"/>
        <v>2.2520307280096211E-4</v>
      </c>
      <c r="BG90">
        <f t="shared" si="62"/>
        <v>2.2018784793052191E-4</v>
      </c>
      <c r="BH90">
        <f t="shared" si="62"/>
        <v>1.0877678851542109E-4</v>
      </c>
      <c r="BI90">
        <f t="shared" si="61"/>
        <v>-1.1081681247826192E-4</v>
      </c>
      <c r="BJ90">
        <f t="shared" si="61"/>
        <v>-9.4798013137531843E-5</v>
      </c>
      <c r="BK90">
        <f t="shared" si="61"/>
        <v>-8.9805639619364226E-5</v>
      </c>
      <c r="BL90">
        <f t="shared" si="60"/>
        <v>-1.668522417841678E-4</v>
      </c>
      <c r="BM90">
        <f t="shared" si="60"/>
        <v>-5.022674910729726E-5</v>
      </c>
      <c r="BN90">
        <f t="shared" si="60"/>
        <v>3.6017915997633743E-4</v>
      </c>
      <c r="BO90">
        <f t="shared" si="60"/>
        <v>-1.1050204472287538E-4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-5.5254244332231972E-2</v>
      </c>
      <c r="BZ90">
        <f t="shared" si="47"/>
        <v>61</v>
      </c>
      <c r="CA90">
        <f t="shared" si="48"/>
        <v>4</v>
      </c>
      <c r="CB90">
        <f t="shared" si="49"/>
        <v>0.12000000000000002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1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184.12</v>
      </c>
      <c r="C91">
        <f>VLOOKUP(CONCATENATE($A91,"_",C$4),assets_m6!$A:$D,4,FALSE)</f>
        <v>183.941</v>
      </c>
      <c r="D91">
        <f>VLOOKUP(CONCATENATE($A91,"_",D$4),assets_m6!$A:$D,4,FALSE)</f>
        <v>182.024</v>
      </c>
      <c r="E91">
        <f>VLOOKUP(CONCATENATE($A91,"_",E$4),assets_m6!$A:$D,4,FALSE)</f>
        <v>180.00700000000001</v>
      </c>
      <c r="F91">
        <f>VLOOKUP(CONCATENATE($A91,"_",F$4),assets_m6!$A:$D,4,FALSE)</f>
        <v>174.76599999999999</v>
      </c>
      <c r="G91">
        <f>VLOOKUP(CONCATENATE($A91,"_",G$4),assets_m6!$A:$D,4,FALSE)</f>
        <v>174.90600000000001</v>
      </c>
      <c r="H91">
        <f>VLOOKUP(CONCATENATE($A91,"_",H$4),assets_m6!$A:$D,4,FALSE)</f>
        <v>173.12899999999999</v>
      </c>
      <c r="I91">
        <f>VLOOKUP(CONCATENATE($A91,"_",I$4),assets_m6!$A:$D,4,FALSE)</f>
        <v>170.74299999999999</v>
      </c>
      <c r="J91">
        <f>VLOOKUP(CONCATENATE($A91,"_",J$4),assets_m6!$A:$D,4,FALSE)</f>
        <v>173.43799999999999</v>
      </c>
      <c r="K91">
        <f>VLOOKUP(CONCATENATE($A91,"_",K$4),assets_m6!$A:$D,4,FALSE)</f>
        <v>173.25899999999999</v>
      </c>
      <c r="L91">
        <f>VLOOKUP(CONCATENATE($A91,"_",L$4),assets_m6!$A:$D,4,FALSE)</f>
        <v>170.244</v>
      </c>
      <c r="M91">
        <f>VLOOKUP(CONCATENATE($A91,"_",M$4),assets_m6!$A:$D,4,FALSE)</f>
        <v>174.06700000000001</v>
      </c>
      <c r="N91">
        <f>VLOOKUP(CONCATENATE($A91,"_",N$4),assets_m6!$A:$D,4,FALSE)</f>
        <v>179.38800000000001</v>
      </c>
      <c r="O91">
        <f>VLOOKUP(CONCATENATE($A91,"_",O$4),assets_m6!$A:$D,4,FALSE)</f>
        <v>179.62799999999999</v>
      </c>
      <c r="P91">
        <f>VLOOKUP(CONCATENATE($A91,"_",P$4),assets_m6!$A:$D,4,FALSE)</f>
        <v>175.39500000000001</v>
      </c>
      <c r="Q91">
        <f>VLOOKUP(CONCATENATE($A91,"_",Q$4),assets_m6!$A:$D,4,FALSE)</f>
        <v>170.274</v>
      </c>
      <c r="R91">
        <f>VLOOKUP(CONCATENATE($A91,"_",R$4),assets_m6!$A:$D,4,FALSE)</f>
        <v>169.38499999999999</v>
      </c>
      <c r="S91">
        <f>VLOOKUP(CONCATENATE($A91,"_",S$4),assets_m6!$A:$D,4,FALSE)</f>
        <v>169.21600000000001</v>
      </c>
      <c r="T91">
        <f>VLOOKUP(CONCATENATE($A91,"_",T$4),assets_m6!$A:$D,4,FALSE)</f>
        <v>167.81800000000001</v>
      </c>
      <c r="U91">
        <f>VLOOKUP(CONCATENATE($A91,"_",U$4),assets_m6!$A:$D,4,FALSE)</f>
        <v>169.45500000000001</v>
      </c>
      <c r="V91">
        <f>VLOOKUP(CONCATENATE($A91,"_",V$4),assets_m6!$A:$D,4,FALSE)</f>
        <v>166.56</v>
      </c>
      <c r="X91" t="str">
        <f t="shared" si="44"/>
        <v>VRSK</v>
      </c>
      <c r="Y91">
        <f t="shared" si="44"/>
        <v>184.12</v>
      </c>
      <c r="Z91">
        <f t="shared" si="59"/>
        <v>183.941</v>
      </c>
      <c r="AA91">
        <f t="shared" si="59"/>
        <v>182.024</v>
      </c>
      <c r="AB91">
        <f t="shared" si="59"/>
        <v>180.00700000000001</v>
      </c>
      <c r="AC91">
        <f t="shared" si="59"/>
        <v>174.76599999999999</v>
      </c>
      <c r="AD91">
        <f t="shared" si="59"/>
        <v>174.90600000000001</v>
      </c>
      <c r="AE91">
        <f t="shared" si="59"/>
        <v>173.12899999999999</v>
      </c>
      <c r="AF91">
        <f t="shared" si="59"/>
        <v>170.74299999999999</v>
      </c>
      <c r="AG91">
        <f t="shared" si="59"/>
        <v>173.43799999999999</v>
      </c>
      <c r="AH91">
        <f t="shared" si="58"/>
        <v>173.25899999999999</v>
      </c>
      <c r="AI91">
        <f t="shared" si="58"/>
        <v>170.244</v>
      </c>
      <c r="AJ91">
        <f t="shared" si="58"/>
        <v>174.06700000000001</v>
      </c>
      <c r="AK91">
        <f t="shared" si="58"/>
        <v>179.38800000000001</v>
      </c>
      <c r="AL91">
        <f t="shared" si="58"/>
        <v>179.62799999999999</v>
      </c>
      <c r="AM91">
        <f t="shared" si="58"/>
        <v>175.39500000000001</v>
      </c>
      <c r="AN91">
        <f t="shared" si="58"/>
        <v>170.274</v>
      </c>
      <c r="AO91">
        <f t="shared" si="58"/>
        <v>169.38499999999999</v>
      </c>
      <c r="AP91">
        <f t="shared" si="58"/>
        <v>169.21600000000001</v>
      </c>
      <c r="AQ91">
        <f t="shared" si="58"/>
        <v>167.81800000000001</v>
      </c>
      <c r="AR91">
        <f t="shared" si="58"/>
        <v>169.45500000000001</v>
      </c>
      <c r="AS91">
        <f t="shared" si="58"/>
        <v>166.56</v>
      </c>
      <c r="AU91" t="s">
        <v>58</v>
      </c>
      <c r="AV91">
        <f t="shared" si="62"/>
        <v>-9.72192048663926E-6</v>
      </c>
      <c r="AW91">
        <f t="shared" si="62"/>
        <v>-1.0421820040121569E-4</v>
      </c>
      <c r="AX91">
        <f t="shared" si="62"/>
        <v>-1.1080956357403396E-4</v>
      </c>
      <c r="AY91">
        <f t="shared" si="62"/>
        <v>-2.9115534395884678E-4</v>
      </c>
      <c r="AZ91">
        <f t="shared" si="62"/>
        <v>8.0107114656177291E-6</v>
      </c>
      <c r="BA91">
        <f t="shared" si="62"/>
        <v>-1.0159742947640535E-4</v>
      </c>
      <c r="BB91">
        <f t="shared" si="62"/>
        <v>-1.3781631038127615E-4</v>
      </c>
      <c r="BC91">
        <f t="shared" si="62"/>
        <v>1.5783956004052836E-4</v>
      </c>
      <c r="BD91">
        <f t="shared" si="62"/>
        <v>-1.032069096737751E-5</v>
      </c>
      <c r="BE91">
        <f t="shared" si="62"/>
        <v>-1.7401693418523637E-4</v>
      </c>
      <c r="BF91">
        <f t="shared" si="62"/>
        <v>2.2456004323206737E-4</v>
      </c>
      <c r="BG91">
        <f t="shared" si="62"/>
        <v>3.0568689068002539E-4</v>
      </c>
      <c r="BH91">
        <f t="shared" si="62"/>
        <v>1.3378821325840116E-5</v>
      </c>
      <c r="BI91">
        <f t="shared" si="61"/>
        <v>-2.3565368428084575E-4</v>
      </c>
      <c r="BJ91">
        <f t="shared" si="61"/>
        <v>-2.9196955443427746E-4</v>
      </c>
      <c r="BK91">
        <f t="shared" si="61"/>
        <v>-5.2209967464205347E-5</v>
      </c>
      <c r="BL91">
        <f t="shared" si="60"/>
        <v>-9.9772707146431339E-6</v>
      </c>
      <c r="BM91">
        <f t="shared" si="60"/>
        <v>-8.2616301059001279E-5</v>
      </c>
      <c r="BN91">
        <f t="shared" si="60"/>
        <v>9.7546151187596111E-5</v>
      </c>
      <c r="BO91">
        <f t="shared" si="60"/>
        <v>-1.7084181641143726E-4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-9.5372583097979594E-2</v>
      </c>
      <c r="BZ91">
        <f t="shared" si="47"/>
        <v>32</v>
      </c>
      <c r="CA91">
        <f t="shared" si="48"/>
        <v>2</v>
      </c>
      <c r="CB91">
        <f t="shared" si="49"/>
        <v>0.11999999999999997</v>
      </c>
      <c r="CC91">
        <f t="shared" si="50"/>
        <v>0</v>
      </c>
      <c r="CD91">
        <f t="shared" si="51"/>
        <v>1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0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19.809999999999999</v>
      </c>
      <c r="C92">
        <f>VLOOKUP(CONCATENATE($A92,"_",C$4),assets_m6!$A:$D,4,FALSE)</f>
        <v>17.989999999999998</v>
      </c>
      <c r="D92">
        <f>VLOOKUP(CONCATENATE($A92,"_",D$4),assets_m6!$A:$D,4,FALSE)</f>
        <v>18.41</v>
      </c>
      <c r="E92">
        <f>VLOOKUP(CONCATENATE($A92,"_",E$4),assets_m6!$A:$D,4,FALSE)</f>
        <v>18.86</v>
      </c>
      <c r="F92">
        <f>VLOOKUP(CONCATENATE($A92,"_",F$4),assets_m6!$A:$D,4,FALSE)</f>
        <v>18.91</v>
      </c>
      <c r="G92">
        <f>VLOOKUP(CONCATENATE($A92,"_",G$4),assets_m6!$A:$D,4,FALSE)</f>
        <v>19.82</v>
      </c>
      <c r="H92">
        <f>VLOOKUP(CONCATENATE($A92,"_",H$4),assets_m6!$A:$D,4,FALSE)</f>
        <v>20.56</v>
      </c>
      <c r="I92">
        <f>VLOOKUP(CONCATENATE($A92,"_",I$4),assets_m6!$A:$D,4,FALSE)</f>
        <v>20.95</v>
      </c>
      <c r="J92">
        <f>VLOOKUP(CONCATENATE($A92,"_",J$4),assets_m6!$A:$D,4,FALSE)</f>
        <v>20.07</v>
      </c>
      <c r="K92">
        <f>VLOOKUP(CONCATENATE($A92,"_",K$4),assets_m6!$A:$D,4,FALSE)</f>
        <v>20.62</v>
      </c>
      <c r="L92">
        <f>VLOOKUP(CONCATENATE($A92,"_",L$4),assets_m6!$A:$D,4,FALSE)</f>
        <v>21.21</v>
      </c>
      <c r="M92">
        <f>VLOOKUP(CONCATENATE($A92,"_",M$4),assets_m6!$A:$D,4,FALSE)</f>
        <v>20.149999999999999</v>
      </c>
      <c r="N92">
        <f>VLOOKUP(CONCATENATE($A92,"_",N$4),assets_m6!$A:$D,4,FALSE)</f>
        <v>19.39</v>
      </c>
      <c r="O92">
        <f>VLOOKUP(CONCATENATE($A92,"_",O$4),assets_m6!$A:$D,4,FALSE)</f>
        <v>19.52</v>
      </c>
      <c r="P92">
        <f>VLOOKUP(CONCATENATE($A92,"_",P$4),assets_m6!$A:$D,4,FALSE)</f>
        <v>20.09</v>
      </c>
      <c r="Q92">
        <f>VLOOKUP(CONCATENATE($A92,"_",Q$4),assets_m6!$A:$D,4,FALSE)</f>
        <v>20.91</v>
      </c>
      <c r="R92">
        <f>VLOOKUP(CONCATENATE($A92,"_",R$4),assets_m6!$A:$D,4,FALSE)</f>
        <v>21.43</v>
      </c>
      <c r="S92">
        <f>VLOOKUP(CONCATENATE($A92,"_",S$4),assets_m6!$A:$D,4,FALSE)</f>
        <v>21.76</v>
      </c>
      <c r="T92">
        <f>VLOOKUP(CONCATENATE($A92,"_",T$4),assets_m6!$A:$D,4,FALSE)</f>
        <v>21.54</v>
      </c>
      <c r="U92">
        <f>VLOOKUP(CONCATENATE($A92,"_",U$4),assets_m6!$A:$D,4,FALSE)</f>
        <v>20.98</v>
      </c>
      <c r="V92">
        <f>VLOOKUP(CONCATENATE($A92,"_",V$4),assets_m6!$A:$D,4,FALSE)</f>
        <v>21.45</v>
      </c>
      <c r="X92" t="str">
        <f t="shared" si="44"/>
        <v>VXX</v>
      </c>
      <c r="Y92">
        <f t="shared" si="44"/>
        <v>19.809999999999999</v>
      </c>
      <c r="Z92">
        <f t="shared" si="59"/>
        <v>17.989999999999998</v>
      </c>
      <c r="AA92">
        <f t="shared" si="59"/>
        <v>18.41</v>
      </c>
      <c r="AB92">
        <f t="shared" si="59"/>
        <v>18.86</v>
      </c>
      <c r="AC92">
        <f t="shared" si="59"/>
        <v>18.91</v>
      </c>
      <c r="AD92">
        <f t="shared" si="59"/>
        <v>19.82</v>
      </c>
      <c r="AE92">
        <f t="shared" si="59"/>
        <v>20.56</v>
      </c>
      <c r="AF92">
        <f t="shared" si="59"/>
        <v>20.95</v>
      </c>
      <c r="AG92">
        <f t="shared" si="59"/>
        <v>20.07</v>
      </c>
      <c r="AH92">
        <f t="shared" si="58"/>
        <v>20.62</v>
      </c>
      <c r="AI92">
        <f t="shared" si="58"/>
        <v>21.21</v>
      </c>
      <c r="AJ92">
        <f t="shared" si="58"/>
        <v>20.149999999999999</v>
      </c>
      <c r="AK92">
        <f t="shared" si="58"/>
        <v>19.39</v>
      </c>
      <c r="AL92">
        <f t="shared" si="58"/>
        <v>19.52</v>
      </c>
      <c r="AM92">
        <f t="shared" si="58"/>
        <v>20.09</v>
      </c>
      <c r="AN92">
        <f t="shared" si="58"/>
        <v>20.91</v>
      </c>
      <c r="AO92">
        <f t="shared" si="58"/>
        <v>21.43</v>
      </c>
      <c r="AP92">
        <f t="shared" si="58"/>
        <v>21.76</v>
      </c>
      <c r="AQ92">
        <f t="shared" si="58"/>
        <v>21.54</v>
      </c>
      <c r="AR92">
        <f t="shared" si="58"/>
        <v>20.98</v>
      </c>
      <c r="AS92">
        <f t="shared" si="58"/>
        <v>21.45</v>
      </c>
      <c r="AU92" t="s">
        <v>55</v>
      </c>
      <c r="AV92">
        <f t="shared" si="62"/>
        <v>-9.1872791519434656E-4</v>
      </c>
      <c r="AW92">
        <f t="shared" si="62"/>
        <v>2.3346303501945622E-4</v>
      </c>
      <c r="AX92">
        <f t="shared" si="62"/>
        <v>2.4443237370993983E-4</v>
      </c>
      <c r="AY92">
        <f t="shared" si="62"/>
        <v>2.6511134676564538E-5</v>
      </c>
      <c r="AZ92">
        <f t="shared" si="62"/>
        <v>4.8122686409307256E-4</v>
      </c>
      <c r="BA92">
        <f t="shared" si="62"/>
        <v>3.7336024217961576E-4</v>
      </c>
      <c r="BB92">
        <f t="shared" si="62"/>
        <v>1.8968871595330768E-4</v>
      </c>
      <c r="BC92">
        <f t="shared" si="62"/>
        <v>-4.2004773269689691E-4</v>
      </c>
      <c r="BD92">
        <f t="shared" si="62"/>
        <v>2.7404085700049864E-4</v>
      </c>
      <c r="BE92">
        <f t="shared" si="62"/>
        <v>2.8612997090203681E-4</v>
      </c>
      <c r="BF92">
        <f t="shared" si="62"/>
        <v>-4.997642621405008E-4</v>
      </c>
      <c r="BG92">
        <f t="shared" si="62"/>
        <v>-3.7717121588089236E-4</v>
      </c>
      <c r="BH92">
        <f t="shared" si="62"/>
        <v>6.7044868488911298E-5</v>
      </c>
      <c r="BI92">
        <f t="shared" si="61"/>
        <v>2.9200819672131162E-4</v>
      </c>
      <c r="BJ92">
        <f t="shared" si="61"/>
        <v>4.0816326530612257E-4</v>
      </c>
      <c r="BK92">
        <f t="shared" si="61"/>
        <v>2.4868483978957414E-4</v>
      </c>
      <c r="BL92">
        <f t="shared" si="60"/>
        <v>1.5398973401773303E-4</v>
      </c>
      <c r="BM92">
        <f t="shared" si="60"/>
        <v>-1.011029411764717E-4</v>
      </c>
      <c r="BN92">
        <f t="shared" si="60"/>
        <v>-2.5998142989786384E-4</v>
      </c>
      <c r="BO92">
        <f t="shared" si="60"/>
        <v>2.2402287893231597E-4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8.2786471479051021E-2</v>
      </c>
      <c r="BZ92">
        <f t="shared" si="47"/>
        <v>100</v>
      </c>
      <c r="CA92">
        <f t="shared" si="48"/>
        <v>5</v>
      </c>
      <c r="CB92">
        <f t="shared" si="49"/>
        <v>0.24000000000000005</v>
      </c>
      <c r="CC92">
        <f t="shared" si="50"/>
        <v>0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1</v>
      </c>
      <c r="CI92">
        <f t="shared" si="55"/>
        <v>0</v>
      </c>
      <c r="CJ92">
        <f t="shared" si="56"/>
        <v>0</v>
      </c>
      <c r="CK92">
        <f t="shared" si="56"/>
        <v>0</v>
      </c>
      <c r="CL92">
        <f t="shared" si="56"/>
        <v>0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33.600999999999999</v>
      </c>
      <c r="C93">
        <f>VLOOKUP(CONCATENATE($A93,"_",C$4),assets_m6!$A:$D,4,FALSE)</f>
        <v>35.441000000000003</v>
      </c>
      <c r="D93">
        <f>VLOOKUP(CONCATENATE($A93,"_",D$4),assets_m6!$A:$D,4,FALSE)</f>
        <v>33.847000000000001</v>
      </c>
      <c r="E93">
        <f>VLOOKUP(CONCATENATE($A93,"_",E$4),assets_m6!$A:$D,4,FALSE)</f>
        <v>33.07</v>
      </c>
      <c r="F93">
        <f>VLOOKUP(CONCATENATE($A93,"_",F$4),assets_m6!$A:$D,4,FALSE)</f>
        <v>32.302</v>
      </c>
      <c r="G93">
        <f>VLOOKUP(CONCATENATE($A93,"_",G$4),assets_m6!$A:$D,4,FALSE)</f>
        <v>31.584</v>
      </c>
      <c r="H93">
        <f>VLOOKUP(CONCATENATE($A93,"_",H$4),assets_m6!$A:$D,4,FALSE)</f>
        <v>31.062999999999999</v>
      </c>
      <c r="I93">
        <f>VLOOKUP(CONCATENATE($A93,"_",I$4),assets_m6!$A:$D,4,FALSE)</f>
        <v>31.004000000000001</v>
      </c>
      <c r="J93">
        <f>VLOOKUP(CONCATENATE($A93,"_",J$4),assets_m6!$A:$D,4,FALSE)</f>
        <v>31.879000000000001</v>
      </c>
      <c r="K93">
        <f>VLOOKUP(CONCATENATE($A93,"_",K$4),assets_m6!$A:$D,4,FALSE)</f>
        <v>30.876000000000001</v>
      </c>
      <c r="L93">
        <f>VLOOKUP(CONCATENATE($A93,"_",L$4),assets_m6!$A:$D,4,FALSE)</f>
        <v>30.393999999999998</v>
      </c>
      <c r="M93">
        <f>VLOOKUP(CONCATENATE($A93,"_",M$4),assets_m6!$A:$D,4,FALSE)</f>
        <v>31.407</v>
      </c>
      <c r="N93">
        <f>VLOOKUP(CONCATENATE($A93,"_",N$4),assets_m6!$A:$D,4,FALSE)</f>
        <v>32.518999999999998</v>
      </c>
      <c r="O93">
        <f>VLOOKUP(CONCATENATE($A93,"_",O$4),assets_m6!$A:$D,4,FALSE)</f>
        <v>32.213999999999999</v>
      </c>
      <c r="P93">
        <f>VLOOKUP(CONCATENATE($A93,"_",P$4),assets_m6!$A:$D,4,FALSE)</f>
        <v>31.524999999999999</v>
      </c>
      <c r="Q93">
        <f>VLOOKUP(CONCATENATE($A93,"_",Q$4),assets_m6!$A:$D,4,FALSE)</f>
        <v>30.846</v>
      </c>
      <c r="R93">
        <f>VLOOKUP(CONCATENATE($A93,"_",R$4),assets_m6!$A:$D,4,FALSE)</f>
        <v>30.866</v>
      </c>
      <c r="S93">
        <f>VLOOKUP(CONCATENATE($A93,"_",S$4),assets_m6!$A:$D,4,FALSE)</f>
        <v>30.905000000000001</v>
      </c>
      <c r="T93">
        <f>VLOOKUP(CONCATENATE($A93,"_",T$4),assets_m6!$A:$D,4,FALSE)</f>
        <v>30.678999999999998</v>
      </c>
      <c r="U93">
        <f>VLOOKUP(CONCATENATE($A93,"_",U$4),assets_m6!$A:$D,4,FALSE)</f>
        <v>31.574000000000002</v>
      </c>
      <c r="V93">
        <f>VLOOKUP(CONCATENATE($A93,"_",V$4),assets_m6!$A:$D,4,FALSE)</f>
        <v>31.140999999999998</v>
      </c>
      <c r="X93" t="str">
        <f t="shared" si="44"/>
        <v>WRK</v>
      </c>
      <c r="Y93">
        <f t="shared" si="44"/>
        <v>33.600999999999999</v>
      </c>
      <c r="Z93">
        <f t="shared" si="59"/>
        <v>35.441000000000003</v>
      </c>
      <c r="AA93">
        <f t="shared" si="59"/>
        <v>33.847000000000001</v>
      </c>
      <c r="AB93">
        <f t="shared" si="59"/>
        <v>33.07</v>
      </c>
      <c r="AC93">
        <f t="shared" si="59"/>
        <v>32.302</v>
      </c>
      <c r="AD93">
        <f t="shared" si="59"/>
        <v>31.584</v>
      </c>
      <c r="AE93">
        <f t="shared" si="59"/>
        <v>31.062999999999999</v>
      </c>
      <c r="AF93">
        <f t="shared" si="59"/>
        <v>31.004000000000001</v>
      </c>
      <c r="AG93">
        <f t="shared" si="59"/>
        <v>31.879000000000001</v>
      </c>
      <c r="AH93">
        <f t="shared" si="58"/>
        <v>30.876000000000001</v>
      </c>
      <c r="AI93">
        <f t="shared" si="58"/>
        <v>30.393999999999998</v>
      </c>
      <c r="AJ93">
        <f t="shared" si="58"/>
        <v>31.407</v>
      </c>
      <c r="AK93">
        <f t="shared" si="58"/>
        <v>32.518999999999998</v>
      </c>
      <c r="AL93">
        <f t="shared" si="58"/>
        <v>32.213999999999999</v>
      </c>
      <c r="AM93">
        <f t="shared" si="58"/>
        <v>31.524999999999999</v>
      </c>
      <c r="AN93">
        <f t="shared" si="58"/>
        <v>30.846</v>
      </c>
      <c r="AO93">
        <f t="shared" si="58"/>
        <v>30.866</v>
      </c>
      <c r="AP93">
        <f t="shared" si="58"/>
        <v>30.905000000000001</v>
      </c>
      <c r="AQ93">
        <f t="shared" si="58"/>
        <v>30.678999999999998</v>
      </c>
      <c r="AR93">
        <f t="shared" si="58"/>
        <v>31.574000000000002</v>
      </c>
      <c r="AS93">
        <f t="shared" si="58"/>
        <v>31.140999999999998</v>
      </c>
      <c r="AU93" t="s">
        <v>71</v>
      </c>
      <c r="AV93">
        <f t="shared" si="62"/>
        <v>5.4760274991815829E-4</v>
      </c>
      <c r="AW93">
        <f t="shared" si="62"/>
        <v>-4.4976157557631027E-4</v>
      </c>
      <c r="AX93">
        <f t="shared" si="62"/>
        <v>-2.2956244275711319E-4</v>
      </c>
      <c r="AY93">
        <f t="shared" si="62"/>
        <v>-2.3223465376474167E-4</v>
      </c>
      <c r="AZ93">
        <f t="shared" si="62"/>
        <v>-2.2227725837409447E-4</v>
      </c>
      <c r="BA93">
        <f t="shared" si="62"/>
        <v>-1.6495694022289792E-4</v>
      </c>
      <c r="BB93">
        <f t="shared" si="62"/>
        <v>-1.8993658049769019E-5</v>
      </c>
      <c r="BC93">
        <f t="shared" si="62"/>
        <v>2.8222164881950716E-4</v>
      </c>
      <c r="BD93">
        <f t="shared" si="62"/>
        <v>-3.1462718403964994E-4</v>
      </c>
      <c r="BE93">
        <f t="shared" si="62"/>
        <v>-1.5610830418448079E-4</v>
      </c>
      <c r="BF93">
        <f t="shared" si="62"/>
        <v>3.3328946502599255E-4</v>
      </c>
      <c r="BG93">
        <f t="shared" si="62"/>
        <v>3.5406119654853962E-4</v>
      </c>
      <c r="BH93">
        <f t="shared" si="62"/>
        <v>-9.3791321996371268E-5</v>
      </c>
      <c r="BI93">
        <f t="shared" si="61"/>
        <v>-2.1388216303470543E-4</v>
      </c>
      <c r="BJ93">
        <f t="shared" si="61"/>
        <v>-2.1538461538461493E-4</v>
      </c>
      <c r="BK93">
        <f t="shared" si="61"/>
        <v>6.4838228619592736E-6</v>
      </c>
      <c r="BL93">
        <f t="shared" si="60"/>
        <v>1.26352621006938E-5</v>
      </c>
      <c r="BM93">
        <f t="shared" si="60"/>
        <v>-7.3127325675457895E-5</v>
      </c>
      <c r="BN93">
        <f t="shared" si="60"/>
        <v>2.9173049969034295E-4</v>
      </c>
      <c r="BO93">
        <f t="shared" si="60"/>
        <v>-1.3713815164375861E-4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-7.3212106782536257E-2</v>
      </c>
      <c r="BZ93">
        <f t="shared" si="47"/>
        <v>45</v>
      </c>
      <c r="CA93">
        <f t="shared" si="48"/>
        <v>3</v>
      </c>
      <c r="CB93">
        <f t="shared" si="49"/>
        <v>7.9999999999999988E-2</v>
      </c>
      <c r="CC93">
        <f t="shared" si="50"/>
        <v>0</v>
      </c>
      <c r="CD93">
        <f t="shared" si="51"/>
        <v>0</v>
      </c>
      <c r="CE93">
        <f t="shared" si="52"/>
        <v>1</v>
      </c>
      <c r="CF93">
        <f t="shared" si="53"/>
        <v>0</v>
      </c>
      <c r="CG93">
        <f t="shared" si="54"/>
        <v>0</v>
      </c>
      <c r="CI93">
        <f t="shared" si="55"/>
        <v>0</v>
      </c>
      <c r="CJ93">
        <f t="shared" si="56"/>
        <v>0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72.024000000000001</v>
      </c>
      <c r="C94">
        <f>VLOOKUP(CONCATENATE($A94,"_",C$4),assets_m6!$A:$D,4,FALSE)</f>
        <v>73.215999999999994</v>
      </c>
      <c r="D94">
        <f>VLOOKUP(CONCATENATE($A94,"_",D$4),assets_m6!$A:$D,4,FALSE)</f>
        <v>71.825000000000003</v>
      </c>
      <c r="E94">
        <f>VLOOKUP(CONCATENATE($A94,"_",E$4),assets_m6!$A:$D,4,FALSE)</f>
        <v>70.254999999999995</v>
      </c>
      <c r="F94">
        <f>VLOOKUP(CONCATENATE($A94,"_",F$4),assets_m6!$A:$D,4,FALSE)</f>
        <v>69.41</v>
      </c>
      <c r="G94">
        <f>VLOOKUP(CONCATENATE($A94,"_",G$4),assets_m6!$A:$D,4,FALSE)</f>
        <v>67.989999999999995</v>
      </c>
      <c r="H94">
        <f>VLOOKUP(CONCATENATE($A94,"_",H$4),assets_m6!$A:$D,4,FALSE)</f>
        <v>66.887</v>
      </c>
      <c r="I94">
        <f>VLOOKUP(CONCATENATE($A94,"_",I$4),assets_m6!$A:$D,4,FALSE)</f>
        <v>67.036000000000001</v>
      </c>
      <c r="J94">
        <f>VLOOKUP(CONCATENATE($A94,"_",J$4),assets_m6!$A:$D,4,FALSE)</f>
        <v>68.763999999999996</v>
      </c>
      <c r="K94">
        <f>VLOOKUP(CONCATENATE($A94,"_",K$4),assets_m6!$A:$D,4,FALSE)</f>
        <v>67.751000000000005</v>
      </c>
      <c r="L94">
        <f>VLOOKUP(CONCATENATE($A94,"_",L$4),assets_m6!$A:$D,4,FALSE)</f>
        <v>67.572000000000003</v>
      </c>
      <c r="M94">
        <f>VLOOKUP(CONCATENATE($A94,"_",M$4),assets_m6!$A:$D,4,FALSE)</f>
        <v>69.768000000000001</v>
      </c>
      <c r="N94">
        <f>VLOOKUP(CONCATENATE($A94,"_",N$4),assets_m6!$A:$D,4,FALSE)</f>
        <v>72.331000000000003</v>
      </c>
      <c r="O94">
        <f>VLOOKUP(CONCATENATE($A94,"_",O$4),assets_m6!$A:$D,4,FALSE)</f>
        <v>71.516999999999996</v>
      </c>
      <c r="P94">
        <f>VLOOKUP(CONCATENATE($A94,"_",P$4),assets_m6!$A:$D,4,FALSE)</f>
        <v>70.762</v>
      </c>
      <c r="Q94">
        <f>VLOOKUP(CONCATENATE($A94,"_",Q$4),assets_m6!$A:$D,4,FALSE)</f>
        <v>69.013000000000005</v>
      </c>
      <c r="R94">
        <f>VLOOKUP(CONCATENATE($A94,"_",R$4),assets_m6!$A:$D,4,FALSE)</f>
        <v>69.162000000000006</v>
      </c>
      <c r="S94">
        <f>VLOOKUP(CONCATENATE($A94,"_",S$4),assets_m6!$A:$D,4,FALSE)</f>
        <v>68.625</v>
      </c>
      <c r="T94">
        <f>VLOOKUP(CONCATENATE($A94,"_",T$4),assets_m6!$A:$D,4,FALSE)</f>
        <v>68.108999999999995</v>
      </c>
      <c r="U94">
        <f>VLOOKUP(CONCATENATE($A94,"_",U$4),assets_m6!$A:$D,4,FALSE)</f>
        <v>70.105999999999995</v>
      </c>
      <c r="V94">
        <f>VLOOKUP(CONCATENATE($A94,"_",V$4),assets_m6!$A:$D,4,FALSE)</f>
        <v>67.741</v>
      </c>
      <c r="X94" t="str">
        <f t="shared" si="44"/>
        <v>XLB</v>
      </c>
      <c r="Y94">
        <f t="shared" si="44"/>
        <v>72.024000000000001</v>
      </c>
      <c r="Z94">
        <f t="shared" si="59"/>
        <v>73.215999999999994</v>
      </c>
      <c r="AA94">
        <f t="shared" si="59"/>
        <v>71.825000000000003</v>
      </c>
      <c r="AB94">
        <f t="shared" si="59"/>
        <v>70.254999999999995</v>
      </c>
      <c r="AC94">
        <f t="shared" si="59"/>
        <v>69.41</v>
      </c>
      <c r="AD94">
        <f t="shared" si="59"/>
        <v>67.989999999999995</v>
      </c>
      <c r="AE94">
        <f t="shared" si="59"/>
        <v>66.887</v>
      </c>
      <c r="AF94">
        <f t="shared" si="59"/>
        <v>67.036000000000001</v>
      </c>
      <c r="AG94">
        <f t="shared" si="59"/>
        <v>68.763999999999996</v>
      </c>
      <c r="AH94">
        <f t="shared" si="58"/>
        <v>67.751000000000005</v>
      </c>
      <c r="AI94">
        <f t="shared" si="58"/>
        <v>67.572000000000003</v>
      </c>
      <c r="AJ94">
        <f t="shared" si="58"/>
        <v>69.768000000000001</v>
      </c>
      <c r="AK94">
        <f t="shared" si="58"/>
        <v>72.331000000000003</v>
      </c>
      <c r="AL94">
        <f t="shared" si="58"/>
        <v>71.516999999999996</v>
      </c>
      <c r="AM94">
        <f t="shared" si="58"/>
        <v>70.762</v>
      </c>
      <c r="AN94">
        <f t="shared" si="58"/>
        <v>69.013000000000005</v>
      </c>
      <c r="AO94">
        <f t="shared" si="58"/>
        <v>69.162000000000006</v>
      </c>
      <c r="AP94">
        <f t="shared" si="58"/>
        <v>68.625</v>
      </c>
      <c r="AQ94">
        <f t="shared" si="58"/>
        <v>68.108999999999995</v>
      </c>
      <c r="AR94">
        <f t="shared" si="58"/>
        <v>70.105999999999995</v>
      </c>
      <c r="AS94">
        <f t="shared" si="58"/>
        <v>67.741</v>
      </c>
      <c r="AU94" t="s">
        <v>97</v>
      </c>
      <c r="AV94">
        <f t="shared" si="62"/>
        <v>1.6550038875930148E-4</v>
      </c>
      <c r="AW94">
        <f t="shared" si="62"/>
        <v>-1.8998579545454427E-4</v>
      </c>
      <c r="AX94">
        <f t="shared" si="62"/>
        <v>-2.1858684302123319E-4</v>
      </c>
      <c r="AY94">
        <f t="shared" si="62"/>
        <v>-1.2027613692975574E-4</v>
      </c>
      <c r="AZ94">
        <f t="shared" si="62"/>
        <v>-2.0458147241031579E-4</v>
      </c>
      <c r="BA94">
        <f t="shared" si="62"/>
        <v>-1.6222973966759736E-4</v>
      </c>
      <c r="BB94">
        <f t="shared" si="62"/>
        <v>2.2276376575418378E-5</v>
      </c>
      <c r="BC94">
        <f t="shared" si="62"/>
        <v>2.5777194343337825E-4</v>
      </c>
      <c r="BD94">
        <f t="shared" si="62"/>
        <v>-1.473154557617345E-4</v>
      </c>
      <c r="BE94">
        <f t="shared" si="62"/>
        <v>-2.6420274239494921E-5</v>
      </c>
      <c r="BF94">
        <f t="shared" si="62"/>
        <v>3.2498668087373438E-4</v>
      </c>
      <c r="BG94">
        <f t="shared" si="62"/>
        <v>3.6736039445017809E-4</v>
      </c>
      <c r="BH94">
        <f t="shared" si="62"/>
        <v>-1.1253819247625599E-4</v>
      </c>
      <c r="BI94">
        <f t="shared" si="61"/>
        <v>-1.0556930520016156E-4</v>
      </c>
      <c r="BJ94">
        <f t="shared" si="61"/>
        <v>-2.4716655832226272E-4</v>
      </c>
      <c r="BK94">
        <f t="shared" si="61"/>
        <v>2.1590135191920492E-5</v>
      </c>
      <c r="BL94">
        <f t="shared" si="60"/>
        <v>-7.7643792834216195E-5</v>
      </c>
      <c r="BM94">
        <f t="shared" si="60"/>
        <v>-7.5191256830601876E-5</v>
      </c>
      <c r="BN94">
        <f t="shared" si="60"/>
        <v>2.9320647785167892E-4</v>
      </c>
      <c r="BO94">
        <f t="shared" si="60"/>
        <v>-3.373463041679735E-4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-5.9466289014772869E-2</v>
      </c>
      <c r="BZ94">
        <f t="shared" si="47"/>
        <v>58</v>
      </c>
      <c r="CA94">
        <f t="shared" si="48"/>
        <v>3</v>
      </c>
      <c r="CB94">
        <f t="shared" si="49"/>
        <v>7.9999999999999988E-2</v>
      </c>
      <c r="CC94">
        <f t="shared" si="50"/>
        <v>0</v>
      </c>
      <c r="CD94">
        <f t="shared" si="51"/>
        <v>0</v>
      </c>
      <c r="CE94">
        <f t="shared" si="52"/>
        <v>1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51.902999999999999</v>
      </c>
      <c r="C95">
        <f>VLOOKUP(CONCATENATE($A95,"_",C$4),assets_m6!$A:$D,4,FALSE)</f>
        <v>52.201999999999998</v>
      </c>
      <c r="D95">
        <f>VLOOKUP(CONCATENATE($A95,"_",D$4),assets_m6!$A:$D,4,FALSE)</f>
        <v>51.393999999999998</v>
      </c>
      <c r="E95">
        <f>VLOOKUP(CONCATENATE($A95,"_",E$4),assets_m6!$A:$D,4,FALSE)</f>
        <v>50.137</v>
      </c>
      <c r="F95">
        <f>VLOOKUP(CONCATENATE($A95,"_",F$4),assets_m6!$A:$D,4,FALSE)</f>
        <v>49.957000000000001</v>
      </c>
      <c r="G95">
        <f>VLOOKUP(CONCATENATE($A95,"_",G$4),assets_m6!$A:$D,4,FALSE)</f>
        <v>48.99</v>
      </c>
      <c r="H95">
        <f>VLOOKUP(CONCATENATE($A95,"_",H$4),assets_m6!$A:$D,4,FALSE)</f>
        <v>48.192</v>
      </c>
      <c r="I95">
        <f>VLOOKUP(CONCATENATE($A95,"_",I$4),assets_m6!$A:$D,4,FALSE)</f>
        <v>47.932000000000002</v>
      </c>
      <c r="J95">
        <f>VLOOKUP(CONCATENATE($A95,"_",J$4),assets_m6!$A:$D,4,FALSE)</f>
        <v>49.567999999999998</v>
      </c>
      <c r="K95">
        <f>VLOOKUP(CONCATENATE($A95,"_",K$4),assets_m6!$A:$D,4,FALSE)</f>
        <v>48.360999999999997</v>
      </c>
      <c r="L95">
        <f>VLOOKUP(CONCATENATE($A95,"_",L$4),assets_m6!$A:$D,4,FALSE)</f>
        <v>47.773000000000003</v>
      </c>
      <c r="M95">
        <f>VLOOKUP(CONCATENATE($A95,"_",M$4),assets_m6!$A:$D,4,FALSE)</f>
        <v>49.109000000000002</v>
      </c>
      <c r="N95">
        <f>VLOOKUP(CONCATENATE($A95,"_",N$4),assets_m6!$A:$D,4,FALSE)</f>
        <v>50.616</v>
      </c>
      <c r="O95">
        <f>VLOOKUP(CONCATENATE($A95,"_",O$4),assets_m6!$A:$D,4,FALSE)</f>
        <v>50.226999999999997</v>
      </c>
      <c r="P95">
        <f>VLOOKUP(CONCATENATE($A95,"_",P$4),assets_m6!$A:$D,4,FALSE)</f>
        <v>49.957000000000001</v>
      </c>
      <c r="Q95">
        <f>VLOOKUP(CONCATENATE($A95,"_",Q$4),assets_m6!$A:$D,4,FALSE)</f>
        <v>48.610999999999997</v>
      </c>
      <c r="R95">
        <f>VLOOKUP(CONCATENATE($A95,"_",R$4),assets_m6!$A:$D,4,FALSE)</f>
        <v>48.481000000000002</v>
      </c>
      <c r="S95">
        <f>VLOOKUP(CONCATENATE($A95,"_",S$4),assets_m6!$A:$D,4,FALSE)</f>
        <v>47.573</v>
      </c>
      <c r="T95">
        <f>VLOOKUP(CONCATENATE($A95,"_",T$4),assets_m6!$A:$D,4,FALSE)</f>
        <v>47.512999999999998</v>
      </c>
      <c r="U95">
        <f>VLOOKUP(CONCATENATE($A95,"_",U$4),assets_m6!$A:$D,4,FALSE)</f>
        <v>48.66</v>
      </c>
      <c r="V95">
        <f>VLOOKUP(CONCATENATE($A95,"_",V$4),assets_m6!$A:$D,4,FALSE)</f>
        <v>47.862000000000002</v>
      </c>
      <c r="X95" t="str">
        <f t="shared" si="44"/>
        <v>XLC</v>
      </c>
      <c r="Y95">
        <f t="shared" si="44"/>
        <v>51.902999999999999</v>
      </c>
      <c r="Z95">
        <f t="shared" si="59"/>
        <v>52.201999999999998</v>
      </c>
      <c r="AA95">
        <f t="shared" si="59"/>
        <v>51.393999999999998</v>
      </c>
      <c r="AB95">
        <f t="shared" si="59"/>
        <v>50.137</v>
      </c>
      <c r="AC95">
        <f t="shared" si="59"/>
        <v>49.957000000000001</v>
      </c>
      <c r="AD95">
        <f t="shared" si="59"/>
        <v>48.99</v>
      </c>
      <c r="AE95">
        <f t="shared" si="59"/>
        <v>48.192</v>
      </c>
      <c r="AF95">
        <f t="shared" si="59"/>
        <v>47.932000000000002</v>
      </c>
      <c r="AG95">
        <f t="shared" si="59"/>
        <v>49.567999999999998</v>
      </c>
      <c r="AH95">
        <f t="shared" si="58"/>
        <v>48.360999999999997</v>
      </c>
      <c r="AI95">
        <f t="shared" si="58"/>
        <v>47.773000000000003</v>
      </c>
      <c r="AJ95">
        <f t="shared" si="58"/>
        <v>49.109000000000002</v>
      </c>
      <c r="AK95">
        <f t="shared" si="58"/>
        <v>50.616</v>
      </c>
      <c r="AL95">
        <f t="shared" si="58"/>
        <v>50.226999999999997</v>
      </c>
      <c r="AM95">
        <f t="shared" si="58"/>
        <v>49.957000000000001</v>
      </c>
      <c r="AN95">
        <f t="shared" si="58"/>
        <v>48.610999999999997</v>
      </c>
      <c r="AO95">
        <f t="shared" si="58"/>
        <v>48.481000000000002</v>
      </c>
      <c r="AP95">
        <f t="shared" si="58"/>
        <v>47.573</v>
      </c>
      <c r="AQ95">
        <f t="shared" si="58"/>
        <v>47.512999999999998</v>
      </c>
      <c r="AR95">
        <f t="shared" si="58"/>
        <v>48.66</v>
      </c>
      <c r="AS95">
        <f t="shared" si="58"/>
        <v>47.862000000000002</v>
      </c>
      <c r="AU95" t="s">
        <v>95</v>
      </c>
      <c r="AV95">
        <f t="shared" si="62"/>
        <v>5.7607460069745388E-5</v>
      </c>
      <c r="AW95">
        <f t="shared" si="62"/>
        <v>-1.5478334163442011E-4</v>
      </c>
      <c r="AX95">
        <f t="shared" si="62"/>
        <v>-2.4458107950344355E-4</v>
      </c>
      <c r="AY95">
        <f t="shared" si="62"/>
        <v>-3.5901629535073838E-5</v>
      </c>
      <c r="AZ95">
        <f t="shared" si="62"/>
        <v>-1.9356646716175887E-4</v>
      </c>
      <c r="BA95">
        <f t="shared" si="62"/>
        <v>-1.6289038579301936E-4</v>
      </c>
      <c r="BB95">
        <f t="shared" si="62"/>
        <v>-5.3950863213811015E-5</v>
      </c>
      <c r="BC95">
        <f t="shared" si="62"/>
        <v>3.4131686555954177E-4</v>
      </c>
      <c r="BD95">
        <f t="shared" si="62"/>
        <v>-2.4350387346675292E-4</v>
      </c>
      <c r="BE95">
        <f t="shared" si="62"/>
        <v>-1.2158557515353155E-4</v>
      </c>
      <c r="BF95">
        <f t="shared" si="62"/>
        <v>2.7965587256400024E-4</v>
      </c>
      <c r="BG95">
        <f t="shared" si="62"/>
        <v>3.0686839479525092E-4</v>
      </c>
      <c r="BH95">
        <f t="shared" si="62"/>
        <v>-7.6853168958432698E-5</v>
      </c>
      <c r="BI95">
        <f t="shared" si="61"/>
        <v>-5.3755947996096929E-5</v>
      </c>
      <c r="BJ95">
        <f t="shared" si="61"/>
        <v>-2.6943171127169436E-4</v>
      </c>
      <c r="BK95">
        <f t="shared" si="61"/>
        <v>-2.6742918269526541E-5</v>
      </c>
      <c r="BL95">
        <f t="shared" si="60"/>
        <v>-1.8728986613312457E-4</v>
      </c>
      <c r="BM95">
        <f t="shared" si="60"/>
        <v>-1.2612195993526217E-5</v>
      </c>
      <c r="BN95">
        <f t="shared" si="60"/>
        <v>2.4140761475806592E-4</v>
      </c>
      <c r="BO95">
        <f t="shared" si="60"/>
        <v>-1.6399506781750818E-4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-7.7856771284896764E-2</v>
      </c>
      <c r="BZ95">
        <f t="shared" si="47"/>
        <v>40</v>
      </c>
      <c r="CA95">
        <f t="shared" si="48"/>
        <v>2</v>
      </c>
      <c r="CB95">
        <f t="shared" si="49"/>
        <v>0.11999999999999997</v>
      </c>
      <c r="CC95">
        <f t="shared" si="50"/>
        <v>0</v>
      </c>
      <c r="CD95">
        <f t="shared" si="51"/>
        <v>1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76.802999999999997</v>
      </c>
      <c r="C96">
        <f>VLOOKUP(CONCATENATE($A96,"_",C$4),assets_m6!$A:$D,4,FALSE)</f>
        <v>76.849000000000004</v>
      </c>
      <c r="D96">
        <f>VLOOKUP(CONCATENATE($A96,"_",D$4),assets_m6!$A:$D,4,FALSE)</f>
        <v>76.313999999999993</v>
      </c>
      <c r="E96">
        <f>VLOOKUP(CONCATENATE($A96,"_",E$4),assets_m6!$A:$D,4,FALSE)</f>
        <v>75.195999999999998</v>
      </c>
      <c r="F96">
        <f>VLOOKUP(CONCATENATE($A96,"_",F$4),assets_m6!$A:$D,4,FALSE)</f>
        <v>74.929000000000002</v>
      </c>
      <c r="G96">
        <f>VLOOKUP(CONCATENATE($A96,"_",G$4),assets_m6!$A:$D,4,FALSE)</f>
        <v>69.762</v>
      </c>
      <c r="H96">
        <f>VLOOKUP(CONCATENATE($A96,"_",H$4),assets_m6!$A:$D,4,FALSE)</f>
        <v>68.049000000000007</v>
      </c>
      <c r="I96">
        <f>VLOOKUP(CONCATENATE($A96,"_",I$4),assets_m6!$A:$D,4,FALSE)</f>
        <v>68.811999999999998</v>
      </c>
      <c r="J96">
        <f>VLOOKUP(CONCATENATE($A96,"_",J$4),assets_m6!$A:$D,4,FALSE)</f>
        <v>71.86</v>
      </c>
      <c r="K96">
        <f>VLOOKUP(CONCATENATE($A96,"_",K$4),assets_m6!$A:$D,4,FALSE)</f>
        <v>71.86</v>
      </c>
      <c r="L96">
        <f>VLOOKUP(CONCATENATE($A96,"_",L$4),assets_m6!$A:$D,4,FALSE)</f>
        <v>71.286000000000001</v>
      </c>
      <c r="M96">
        <f>VLOOKUP(CONCATENATE($A96,"_",M$4),assets_m6!$A:$D,4,FALSE)</f>
        <v>75.314999999999998</v>
      </c>
      <c r="N96">
        <f>VLOOKUP(CONCATENATE($A96,"_",N$4),assets_m6!$A:$D,4,FALSE)</f>
        <v>78.551000000000002</v>
      </c>
      <c r="O96">
        <f>VLOOKUP(CONCATENATE($A96,"_",O$4),assets_m6!$A:$D,4,FALSE)</f>
        <v>80.174999999999997</v>
      </c>
      <c r="P96">
        <f>VLOOKUP(CONCATENATE($A96,"_",P$4),assets_m6!$A:$D,4,FALSE)</f>
        <v>81.599999999999994</v>
      </c>
      <c r="Q96">
        <f>VLOOKUP(CONCATENATE($A96,"_",Q$4),assets_m6!$A:$D,4,FALSE)</f>
        <v>80.965999999999994</v>
      </c>
      <c r="R96">
        <f>VLOOKUP(CONCATENATE($A96,"_",R$4),assets_m6!$A:$D,4,FALSE)</f>
        <v>79.304000000000002</v>
      </c>
      <c r="S96">
        <f>VLOOKUP(CONCATENATE($A96,"_",S$4),assets_m6!$A:$D,4,FALSE)</f>
        <v>78.67</v>
      </c>
      <c r="T96">
        <f>VLOOKUP(CONCATENATE($A96,"_",T$4),assets_m6!$A:$D,4,FALSE)</f>
        <v>79.304000000000002</v>
      </c>
      <c r="U96">
        <f>VLOOKUP(CONCATENATE($A96,"_",U$4),assets_m6!$A:$D,4,FALSE)</f>
        <v>82.54</v>
      </c>
      <c r="V96">
        <f>VLOOKUP(CONCATENATE($A96,"_",V$4),assets_m6!$A:$D,4,FALSE)</f>
        <v>79.462000000000003</v>
      </c>
      <c r="X96" t="str">
        <f t="shared" si="44"/>
        <v>XLE</v>
      </c>
      <c r="Y96">
        <f t="shared" si="44"/>
        <v>76.802999999999997</v>
      </c>
      <c r="Z96">
        <f t="shared" si="59"/>
        <v>76.849000000000004</v>
      </c>
      <c r="AA96">
        <f t="shared" si="59"/>
        <v>76.313999999999993</v>
      </c>
      <c r="AB96">
        <f t="shared" si="59"/>
        <v>75.195999999999998</v>
      </c>
      <c r="AC96">
        <f t="shared" si="59"/>
        <v>74.929000000000002</v>
      </c>
      <c r="AD96">
        <f t="shared" si="59"/>
        <v>69.762</v>
      </c>
      <c r="AE96">
        <f t="shared" si="59"/>
        <v>68.049000000000007</v>
      </c>
      <c r="AF96">
        <f t="shared" si="59"/>
        <v>68.811999999999998</v>
      </c>
      <c r="AG96">
        <f t="shared" si="59"/>
        <v>71.86</v>
      </c>
      <c r="AH96">
        <f t="shared" si="58"/>
        <v>71.86</v>
      </c>
      <c r="AI96">
        <f t="shared" si="58"/>
        <v>71.286000000000001</v>
      </c>
      <c r="AJ96">
        <f t="shared" si="58"/>
        <v>75.314999999999998</v>
      </c>
      <c r="AK96">
        <f t="shared" si="58"/>
        <v>78.551000000000002</v>
      </c>
      <c r="AL96">
        <f t="shared" si="58"/>
        <v>80.174999999999997</v>
      </c>
      <c r="AM96">
        <f t="shared" si="58"/>
        <v>81.599999999999994</v>
      </c>
      <c r="AN96">
        <f t="shared" si="58"/>
        <v>80.965999999999994</v>
      </c>
      <c r="AO96">
        <f t="shared" si="58"/>
        <v>79.304000000000002</v>
      </c>
      <c r="AP96">
        <f t="shared" si="58"/>
        <v>78.67</v>
      </c>
      <c r="AQ96">
        <f t="shared" si="58"/>
        <v>79.304000000000002</v>
      </c>
      <c r="AR96">
        <f t="shared" si="58"/>
        <v>82.54</v>
      </c>
      <c r="AS96">
        <f t="shared" si="58"/>
        <v>79.462000000000003</v>
      </c>
      <c r="AU96" t="s">
        <v>100</v>
      </c>
      <c r="AV96">
        <f t="shared" si="62"/>
        <v>5.9893493743742405E-6</v>
      </c>
      <c r="AW96">
        <f t="shared" si="62"/>
        <v>-6.9617041210687296E-5</v>
      </c>
      <c r="AX96">
        <f t="shared" si="62"/>
        <v>-1.4649998689624384E-4</v>
      </c>
      <c r="AY96">
        <f t="shared" si="62"/>
        <v>-3.5507207830203192E-5</v>
      </c>
      <c r="AZ96">
        <f t="shared" si="62"/>
        <v>-6.8958614154733164E-4</v>
      </c>
      <c r="BA96">
        <f t="shared" si="62"/>
        <v>-2.4554915283392018E-4</v>
      </c>
      <c r="BB96">
        <f t="shared" si="62"/>
        <v>1.1212508633484562E-4</v>
      </c>
      <c r="BC96">
        <f t="shared" si="62"/>
        <v>4.4294599779108325E-4</v>
      </c>
      <c r="BD96">
        <f t="shared" si="62"/>
        <v>0</v>
      </c>
      <c r="BE96">
        <f t="shared" si="62"/>
        <v>-7.9877539660450599E-5</v>
      </c>
      <c r="BF96">
        <f t="shared" si="62"/>
        <v>5.651881154784946E-4</v>
      </c>
      <c r="BG96">
        <f t="shared" si="62"/>
        <v>4.2966208590586259E-4</v>
      </c>
      <c r="BH96">
        <f t="shared" si="62"/>
        <v>2.0674466270321132E-4</v>
      </c>
      <c r="BI96">
        <f t="shared" si="61"/>
        <v>1.7773620205799778E-4</v>
      </c>
      <c r="BJ96">
        <f t="shared" si="61"/>
        <v>-7.7696078431372599E-5</v>
      </c>
      <c r="BK96">
        <f t="shared" si="61"/>
        <v>-2.0527134846725687E-4</v>
      </c>
      <c r="BL96">
        <f t="shared" si="60"/>
        <v>-7.9945526076868802E-5</v>
      </c>
      <c r="BM96">
        <f t="shared" si="60"/>
        <v>8.0589805516715433E-5</v>
      </c>
      <c r="BN96">
        <f t="shared" si="60"/>
        <v>4.080500353071729E-4</v>
      </c>
      <c r="BO96">
        <f t="shared" si="60"/>
        <v>-3.7291010419190728E-4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3.4621043448823691E-2</v>
      </c>
      <c r="BZ96">
        <f t="shared" si="47"/>
        <v>97</v>
      </c>
      <c r="CA96">
        <f t="shared" si="48"/>
        <v>5</v>
      </c>
      <c r="CB96">
        <f t="shared" si="49"/>
        <v>0.24000000000000005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1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0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32.683</v>
      </c>
      <c r="C97">
        <f>VLOOKUP(CONCATENATE($A97,"_",C$4),assets_m6!$A:$D,4,FALSE)</f>
        <v>33.052999999999997</v>
      </c>
      <c r="D97">
        <f>VLOOKUP(CONCATENATE($A97,"_",D$4),assets_m6!$A:$D,4,FALSE)</f>
        <v>32.566000000000003</v>
      </c>
      <c r="E97">
        <f>VLOOKUP(CONCATENATE($A97,"_",E$4),assets_m6!$A:$D,4,FALSE)</f>
        <v>31.89</v>
      </c>
      <c r="F97">
        <f>VLOOKUP(CONCATENATE($A97,"_",F$4),assets_m6!$A:$D,4,FALSE)</f>
        <v>31.353999999999999</v>
      </c>
      <c r="G97">
        <f>VLOOKUP(CONCATENATE($A97,"_",G$4),assets_m6!$A:$D,4,FALSE)</f>
        <v>30.856999999999999</v>
      </c>
      <c r="H97">
        <f>VLOOKUP(CONCATENATE($A97,"_",H$4),assets_m6!$A:$D,4,FALSE)</f>
        <v>30.37</v>
      </c>
      <c r="I97">
        <f>VLOOKUP(CONCATENATE($A97,"_",I$4),assets_m6!$A:$D,4,FALSE)</f>
        <v>30.241</v>
      </c>
      <c r="J97">
        <f>VLOOKUP(CONCATENATE($A97,"_",J$4),assets_m6!$A:$D,4,FALSE)</f>
        <v>30.837</v>
      </c>
      <c r="K97">
        <f>VLOOKUP(CONCATENATE($A97,"_",K$4),assets_m6!$A:$D,4,FALSE)</f>
        <v>30.449000000000002</v>
      </c>
      <c r="L97">
        <f>VLOOKUP(CONCATENATE($A97,"_",L$4),assets_m6!$A:$D,4,FALSE)</f>
        <v>30.170999999999999</v>
      </c>
      <c r="M97">
        <f>VLOOKUP(CONCATENATE($A97,"_",M$4),assets_m6!$A:$D,4,FALSE)</f>
        <v>30.986000000000001</v>
      </c>
      <c r="N97">
        <f>VLOOKUP(CONCATENATE($A97,"_",N$4),assets_m6!$A:$D,4,FALSE)</f>
        <v>32.139000000000003</v>
      </c>
      <c r="O97">
        <f>VLOOKUP(CONCATENATE($A97,"_",O$4),assets_m6!$A:$D,4,FALSE)</f>
        <v>31.89</v>
      </c>
      <c r="P97">
        <f>VLOOKUP(CONCATENATE($A97,"_",P$4),assets_m6!$A:$D,4,FALSE)</f>
        <v>31.443000000000001</v>
      </c>
      <c r="Q97">
        <f>VLOOKUP(CONCATENATE($A97,"_",Q$4),assets_m6!$A:$D,4,FALSE)</f>
        <v>30.698</v>
      </c>
      <c r="R97">
        <f>VLOOKUP(CONCATENATE($A97,"_",R$4),assets_m6!$A:$D,4,FALSE)</f>
        <v>30.559000000000001</v>
      </c>
      <c r="S97">
        <f>VLOOKUP(CONCATENATE($A97,"_",S$4),assets_m6!$A:$D,4,FALSE)</f>
        <v>30.170999999999999</v>
      </c>
      <c r="T97">
        <f>VLOOKUP(CONCATENATE($A97,"_",T$4),assets_m6!$A:$D,4,FALSE)</f>
        <v>30.102</v>
      </c>
      <c r="U97">
        <f>VLOOKUP(CONCATENATE($A97,"_",U$4),assets_m6!$A:$D,4,FALSE)</f>
        <v>31.344000000000001</v>
      </c>
      <c r="V97">
        <f>VLOOKUP(CONCATENATE($A97,"_",V$4),assets_m6!$A:$D,4,FALSE)</f>
        <v>30.817</v>
      </c>
      <c r="X97" t="str">
        <f t="shared" si="44"/>
        <v>XLF</v>
      </c>
      <c r="Y97">
        <f t="shared" si="44"/>
        <v>32.683</v>
      </c>
      <c r="Z97">
        <f t="shared" si="59"/>
        <v>33.052999999999997</v>
      </c>
      <c r="AA97">
        <f t="shared" si="59"/>
        <v>32.566000000000003</v>
      </c>
      <c r="AB97">
        <f t="shared" si="59"/>
        <v>31.89</v>
      </c>
      <c r="AC97">
        <f t="shared" si="59"/>
        <v>31.353999999999999</v>
      </c>
      <c r="AD97">
        <f t="shared" si="59"/>
        <v>30.856999999999999</v>
      </c>
      <c r="AE97">
        <f t="shared" si="59"/>
        <v>30.37</v>
      </c>
      <c r="AF97">
        <f t="shared" si="59"/>
        <v>30.241</v>
      </c>
      <c r="AG97">
        <f t="shared" si="59"/>
        <v>30.837</v>
      </c>
      <c r="AH97">
        <f t="shared" si="58"/>
        <v>30.449000000000002</v>
      </c>
      <c r="AI97">
        <f t="shared" si="58"/>
        <v>30.170999999999999</v>
      </c>
      <c r="AJ97">
        <f t="shared" si="58"/>
        <v>30.986000000000001</v>
      </c>
      <c r="AK97">
        <f t="shared" si="58"/>
        <v>32.139000000000003</v>
      </c>
      <c r="AL97">
        <f t="shared" si="58"/>
        <v>31.89</v>
      </c>
      <c r="AM97">
        <f t="shared" si="58"/>
        <v>31.443000000000001</v>
      </c>
      <c r="AN97">
        <f t="shared" si="58"/>
        <v>30.698</v>
      </c>
      <c r="AO97">
        <f t="shared" si="58"/>
        <v>30.559000000000001</v>
      </c>
      <c r="AP97">
        <f t="shared" si="58"/>
        <v>30.170999999999999</v>
      </c>
      <c r="AQ97">
        <f t="shared" si="58"/>
        <v>30.102</v>
      </c>
      <c r="AR97">
        <f t="shared" si="58"/>
        <v>31.344000000000001</v>
      </c>
      <c r="AS97">
        <f t="shared" si="58"/>
        <v>30.817</v>
      </c>
      <c r="AU97" t="s">
        <v>94</v>
      </c>
      <c r="AV97">
        <f t="shared" si="62"/>
        <v>1.1320870177156242E-4</v>
      </c>
      <c r="AW97">
        <f t="shared" si="62"/>
        <v>-1.4733912201615431E-4</v>
      </c>
      <c r="AX97">
        <f t="shared" si="62"/>
        <v>-2.0757845605846647E-4</v>
      </c>
      <c r="AY97">
        <f t="shared" si="62"/>
        <v>-1.6807776732518075E-4</v>
      </c>
      <c r="AZ97">
        <f t="shared" si="62"/>
        <v>-1.58512470498182E-4</v>
      </c>
      <c r="BA97">
        <f t="shared" si="62"/>
        <v>-1.5782480474446587E-4</v>
      </c>
      <c r="BB97">
        <f t="shared" si="62"/>
        <v>-4.2476127757656021E-5</v>
      </c>
      <c r="BC97">
        <f t="shared" si="62"/>
        <v>1.9708342978076124E-4</v>
      </c>
      <c r="BD97">
        <f t="shared" si="62"/>
        <v>-1.2582287511755298E-4</v>
      </c>
      <c r="BE97">
        <f t="shared" si="62"/>
        <v>-9.1300206903347316E-5</v>
      </c>
      <c r="BF97">
        <f t="shared" si="62"/>
        <v>2.7012694309104816E-4</v>
      </c>
      <c r="BG97">
        <f t="shared" si="62"/>
        <v>3.7210353062673541E-4</v>
      </c>
      <c r="BH97">
        <f t="shared" si="62"/>
        <v>-7.747596378232127E-5</v>
      </c>
      <c r="BI97">
        <f t="shared" si="61"/>
        <v>-1.4016933207902139E-4</v>
      </c>
      <c r="BJ97">
        <f t="shared" si="61"/>
        <v>-2.3693667907006362E-4</v>
      </c>
      <c r="BK97">
        <f t="shared" si="61"/>
        <v>-4.5279822789758077E-5</v>
      </c>
      <c r="BL97">
        <f t="shared" si="60"/>
        <v>-1.2696750548120083E-4</v>
      </c>
      <c r="BM97">
        <f t="shared" si="60"/>
        <v>-2.2869643034701889E-5</v>
      </c>
      <c r="BN97">
        <f t="shared" si="60"/>
        <v>4.1259716962328114E-4</v>
      </c>
      <c r="BO97">
        <f t="shared" si="60"/>
        <v>-1.6813425216947452E-4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-5.7093902028577538E-2</v>
      </c>
      <c r="BZ97">
        <f t="shared" si="47"/>
        <v>59</v>
      </c>
      <c r="CA97">
        <f t="shared" si="48"/>
        <v>3</v>
      </c>
      <c r="CB97">
        <f t="shared" si="49"/>
        <v>7.9999999999999988E-2</v>
      </c>
      <c r="CC97">
        <f t="shared" si="50"/>
        <v>0</v>
      </c>
      <c r="CD97">
        <f t="shared" si="51"/>
        <v>0</v>
      </c>
      <c r="CE97">
        <f t="shared" si="52"/>
        <v>1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88.364000000000004</v>
      </c>
      <c r="C98">
        <f>VLOOKUP(CONCATENATE($A98,"_",C$4),assets_m6!$A:$D,4,FALSE)</f>
        <v>89.563000000000002</v>
      </c>
      <c r="D98">
        <f>VLOOKUP(CONCATENATE($A98,"_",D$4),assets_m6!$A:$D,4,FALSE)</f>
        <v>88.447999999999993</v>
      </c>
      <c r="E98">
        <f>VLOOKUP(CONCATENATE($A98,"_",E$4),assets_m6!$A:$D,4,FALSE)</f>
        <v>87.274000000000001</v>
      </c>
      <c r="F98">
        <f>VLOOKUP(CONCATENATE($A98,"_",F$4),assets_m6!$A:$D,4,FALSE)</f>
        <v>85.96</v>
      </c>
      <c r="G98">
        <f>VLOOKUP(CONCATENATE($A98,"_",G$4),assets_m6!$A:$D,4,FALSE)</f>
        <v>84.347999999999999</v>
      </c>
      <c r="H98">
        <f>VLOOKUP(CONCATENATE($A98,"_",H$4),assets_m6!$A:$D,4,FALSE)</f>
        <v>83.462000000000003</v>
      </c>
      <c r="I98">
        <f>VLOOKUP(CONCATENATE($A98,"_",I$4),assets_m6!$A:$D,4,FALSE)</f>
        <v>83.183000000000007</v>
      </c>
      <c r="J98">
        <f>VLOOKUP(CONCATENATE($A98,"_",J$4),assets_m6!$A:$D,4,FALSE)</f>
        <v>85.015000000000001</v>
      </c>
      <c r="K98">
        <f>VLOOKUP(CONCATENATE($A98,"_",K$4),assets_m6!$A:$D,4,FALSE)</f>
        <v>83.542000000000002</v>
      </c>
      <c r="L98">
        <f>VLOOKUP(CONCATENATE($A98,"_",L$4),assets_m6!$A:$D,4,FALSE)</f>
        <v>82.447000000000003</v>
      </c>
      <c r="M98">
        <f>VLOOKUP(CONCATENATE($A98,"_",M$4),assets_m6!$A:$D,4,FALSE)</f>
        <v>84.935000000000002</v>
      </c>
      <c r="N98">
        <f>VLOOKUP(CONCATENATE($A98,"_",N$4),assets_m6!$A:$D,4,FALSE)</f>
        <v>87.891000000000005</v>
      </c>
      <c r="O98">
        <f>VLOOKUP(CONCATENATE($A98,"_",O$4),assets_m6!$A:$D,4,FALSE)</f>
        <v>87.412999999999997</v>
      </c>
      <c r="P98">
        <f>VLOOKUP(CONCATENATE($A98,"_",P$4),assets_m6!$A:$D,4,FALSE)</f>
        <v>86.408000000000001</v>
      </c>
      <c r="Q98">
        <f>VLOOKUP(CONCATENATE($A98,"_",Q$4),assets_m6!$A:$D,4,FALSE)</f>
        <v>84.756</v>
      </c>
      <c r="R98">
        <f>VLOOKUP(CONCATENATE($A98,"_",R$4),assets_m6!$A:$D,4,FALSE)</f>
        <v>85.054000000000002</v>
      </c>
      <c r="S98">
        <f>VLOOKUP(CONCATENATE($A98,"_",S$4),assets_m6!$A:$D,4,FALSE)</f>
        <v>85.034000000000006</v>
      </c>
      <c r="T98">
        <f>VLOOKUP(CONCATENATE($A98,"_",T$4),assets_m6!$A:$D,4,FALSE)</f>
        <v>84.367999999999995</v>
      </c>
      <c r="U98">
        <f>VLOOKUP(CONCATENATE($A98,"_",U$4),assets_m6!$A:$D,4,FALSE)</f>
        <v>86.228999999999999</v>
      </c>
      <c r="V98">
        <f>VLOOKUP(CONCATENATE($A98,"_",V$4),assets_m6!$A:$D,4,FALSE)</f>
        <v>84.337999999999994</v>
      </c>
      <c r="X98" t="str">
        <f t="shared" si="44"/>
        <v>XLI</v>
      </c>
      <c r="Y98">
        <f t="shared" si="44"/>
        <v>88.364000000000004</v>
      </c>
      <c r="Z98">
        <f t="shared" si="59"/>
        <v>89.563000000000002</v>
      </c>
      <c r="AA98">
        <f t="shared" si="59"/>
        <v>88.447999999999993</v>
      </c>
      <c r="AB98">
        <f t="shared" si="59"/>
        <v>87.274000000000001</v>
      </c>
      <c r="AC98">
        <f t="shared" si="59"/>
        <v>85.96</v>
      </c>
      <c r="AD98">
        <f t="shared" si="59"/>
        <v>84.347999999999999</v>
      </c>
      <c r="AE98">
        <f t="shared" si="59"/>
        <v>83.462000000000003</v>
      </c>
      <c r="AF98">
        <f t="shared" si="59"/>
        <v>83.183000000000007</v>
      </c>
      <c r="AG98">
        <f t="shared" si="59"/>
        <v>85.015000000000001</v>
      </c>
      <c r="AH98">
        <f t="shared" si="58"/>
        <v>83.542000000000002</v>
      </c>
      <c r="AI98">
        <f t="shared" si="58"/>
        <v>82.447000000000003</v>
      </c>
      <c r="AJ98">
        <f t="shared" si="58"/>
        <v>84.935000000000002</v>
      </c>
      <c r="AK98">
        <f t="shared" si="58"/>
        <v>87.891000000000005</v>
      </c>
      <c r="AL98">
        <f t="shared" si="58"/>
        <v>87.412999999999997</v>
      </c>
      <c r="AM98">
        <f t="shared" si="58"/>
        <v>86.408000000000001</v>
      </c>
      <c r="AN98">
        <f t="shared" si="58"/>
        <v>84.756</v>
      </c>
      <c r="AO98">
        <f t="shared" si="58"/>
        <v>85.054000000000002</v>
      </c>
      <c r="AP98">
        <f t="shared" si="58"/>
        <v>85.034000000000006</v>
      </c>
      <c r="AQ98">
        <f t="shared" si="58"/>
        <v>84.367999999999995</v>
      </c>
      <c r="AR98">
        <f t="shared" si="58"/>
        <v>86.228999999999999</v>
      </c>
      <c r="AS98">
        <f t="shared" si="58"/>
        <v>84.337999999999994</v>
      </c>
      <c r="AU98" t="s">
        <v>101</v>
      </c>
      <c r="AV98">
        <f t="shared" si="62"/>
        <v>1.3568874202163757E-4</v>
      </c>
      <c r="AW98">
        <f t="shared" si="62"/>
        <v>-1.2449337337963322E-4</v>
      </c>
      <c r="AX98">
        <f t="shared" si="62"/>
        <v>-1.3273335745296586E-4</v>
      </c>
      <c r="AY98">
        <f t="shared" si="62"/>
        <v>-1.5056030432889604E-4</v>
      </c>
      <c r="AZ98">
        <f t="shared" si="62"/>
        <v>-1.8752908329455501E-4</v>
      </c>
      <c r="BA98">
        <f t="shared" si="62"/>
        <v>-1.0504102053397777E-4</v>
      </c>
      <c r="BB98">
        <f t="shared" si="62"/>
        <v>-3.3428386571133732E-5</v>
      </c>
      <c r="BC98">
        <f t="shared" si="62"/>
        <v>2.2023730810381853E-4</v>
      </c>
      <c r="BD98">
        <f t="shared" si="62"/>
        <v>-1.7326354172793025E-4</v>
      </c>
      <c r="BE98">
        <f t="shared" si="62"/>
        <v>-1.3107179622225934E-4</v>
      </c>
      <c r="BF98">
        <f t="shared" si="62"/>
        <v>3.0176962169636243E-4</v>
      </c>
      <c r="BG98">
        <f t="shared" si="62"/>
        <v>3.4803084711838497E-4</v>
      </c>
      <c r="BH98">
        <f t="shared" si="62"/>
        <v>-5.4385545732783632E-5</v>
      </c>
      <c r="BI98">
        <f t="shared" si="61"/>
        <v>-1.1497145733472087E-4</v>
      </c>
      <c r="BJ98">
        <f t="shared" si="61"/>
        <v>-1.9118600129617639E-4</v>
      </c>
      <c r="BK98">
        <f t="shared" si="61"/>
        <v>3.5159752701873832E-5</v>
      </c>
      <c r="BL98">
        <f t="shared" si="60"/>
        <v>-2.3514473158224214E-6</v>
      </c>
      <c r="BM98">
        <f t="shared" si="60"/>
        <v>-7.8321612531459295E-5</v>
      </c>
      <c r="BN98">
        <f t="shared" si="60"/>
        <v>2.2058126303811925E-4</v>
      </c>
      <c r="BO98">
        <f t="shared" si="60"/>
        <v>-2.1929977153857815E-4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-4.5561540899008761E-2</v>
      </c>
      <c r="BZ98">
        <f t="shared" si="47"/>
        <v>70</v>
      </c>
      <c r="CA98">
        <f t="shared" si="48"/>
        <v>4</v>
      </c>
      <c r="CB98">
        <f t="shared" si="49"/>
        <v>0.12000000000000002</v>
      </c>
      <c r="CC98">
        <f t="shared" si="50"/>
        <v>0</v>
      </c>
      <c r="CD98">
        <f t="shared" si="51"/>
        <v>0</v>
      </c>
      <c r="CE98">
        <f t="shared" si="52"/>
        <v>0</v>
      </c>
      <c r="CF98">
        <f t="shared" si="53"/>
        <v>1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0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128.02500000000001</v>
      </c>
      <c r="C99">
        <f>VLOOKUP(CONCATENATE($A99,"_",C$4),assets_m6!$A:$D,4,FALSE)</f>
        <v>129.06899999999999</v>
      </c>
      <c r="D99">
        <f>VLOOKUP(CONCATENATE($A99,"_",D$4),assets_m6!$A:$D,4,FALSE)</f>
        <v>128.31100000000001</v>
      </c>
      <c r="E99">
        <f>VLOOKUP(CONCATENATE($A99,"_",E$4),assets_m6!$A:$D,4,FALSE)</f>
        <v>126.307</v>
      </c>
      <c r="F99">
        <f>VLOOKUP(CONCATENATE($A99,"_",F$4),assets_m6!$A:$D,4,FALSE)</f>
        <v>125.021</v>
      </c>
      <c r="G99">
        <f>VLOOKUP(CONCATENATE($A99,"_",G$4),assets_m6!$A:$D,4,FALSE)</f>
        <v>123.38500000000001</v>
      </c>
      <c r="H99">
        <f>VLOOKUP(CONCATENATE($A99,"_",H$4),assets_m6!$A:$D,4,FALSE)</f>
        <v>122.52800000000001</v>
      </c>
      <c r="I99">
        <f>VLOOKUP(CONCATENATE($A99,"_",I$4),assets_m6!$A:$D,4,FALSE)</f>
        <v>122.687</v>
      </c>
      <c r="J99">
        <f>VLOOKUP(CONCATENATE($A99,"_",J$4),assets_m6!$A:$D,4,FALSE)</f>
        <v>123.98399999999999</v>
      </c>
      <c r="K99">
        <f>VLOOKUP(CONCATENATE($A99,"_",K$4),assets_m6!$A:$D,4,FALSE)</f>
        <v>120.753</v>
      </c>
      <c r="L99">
        <f>VLOOKUP(CONCATENATE($A99,"_",L$4),assets_m6!$A:$D,4,FALSE)</f>
        <v>118.44</v>
      </c>
      <c r="M99">
        <f>VLOOKUP(CONCATENATE($A99,"_",M$4),assets_m6!$A:$D,4,FALSE)</f>
        <v>122.10899999999999</v>
      </c>
      <c r="N99">
        <f>VLOOKUP(CONCATENATE($A99,"_",N$4),assets_m6!$A:$D,4,FALSE)</f>
        <v>126.20699999999999</v>
      </c>
      <c r="O99">
        <f>VLOOKUP(CONCATENATE($A99,"_",O$4),assets_m6!$A:$D,4,FALSE)</f>
        <v>126.626</v>
      </c>
      <c r="P99">
        <f>VLOOKUP(CONCATENATE($A99,"_",P$4),assets_m6!$A:$D,4,FALSE)</f>
        <v>125.589</v>
      </c>
      <c r="Q99">
        <f>VLOOKUP(CONCATENATE($A99,"_",Q$4),assets_m6!$A:$D,4,FALSE)</f>
        <v>120.42400000000001</v>
      </c>
      <c r="R99">
        <f>VLOOKUP(CONCATENATE($A99,"_",R$4),assets_m6!$A:$D,4,FALSE)</f>
        <v>118.4</v>
      </c>
      <c r="S99">
        <f>VLOOKUP(CONCATENATE($A99,"_",S$4),assets_m6!$A:$D,4,FALSE)</f>
        <v>116.58499999999999</v>
      </c>
      <c r="T99">
        <f>VLOOKUP(CONCATENATE($A99,"_",T$4),assets_m6!$A:$D,4,FALSE)</f>
        <v>116.226</v>
      </c>
      <c r="U99">
        <f>VLOOKUP(CONCATENATE($A99,"_",U$4),assets_m6!$A:$D,4,FALSE)</f>
        <v>119.836</v>
      </c>
      <c r="V99">
        <f>VLOOKUP(CONCATENATE($A99,"_",V$4),assets_m6!$A:$D,4,FALSE)</f>
        <v>116.465</v>
      </c>
      <c r="X99" t="str">
        <f t="shared" si="44"/>
        <v>XLK</v>
      </c>
      <c r="Y99">
        <f t="shared" si="44"/>
        <v>128.02500000000001</v>
      </c>
      <c r="Z99">
        <f t="shared" si="59"/>
        <v>129.06899999999999</v>
      </c>
      <c r="AA99">
        <f t="shared" si="59"/>
        <v>128.31100000000001</v>
      </c>
      <c r="AB99">
        <f t="shared" si="59"/>
        <v>126.307</v>
      </c>
      <c r="AC99">
        <f t="shared" si="59"/>
        <v>125.021</v>
      </c>
      <c r="AD99">
        <f t="shared" si="59"/>
        <v>123.38500000000001</v>
      </c>
      <c r="AE99">
        <f t="shared" si="59"/>
        <v>122.52800000000001</v>
      </c>
      <c r="AF99">
        <f t="shared" si="59"/>
        <v>122.687</v>
      </c>
      <c r="AG99">
        <f t="shared" si="59"/>
        <v>123.98399999999999</v>
      </c>
      <c r="AH99">
        <f t="shared" si="58"/>
        <v>120.753</v>
      </c>
      <c r="AI99">
        <f t="shared" si="58"/>
        <v>118.44</v>
      </c>
      <c r="AJ99">
        <f t="shared" si="58"/>
        <v>122.10899999999999</v>
      </c>
      <c r="AK99">
        <f t="shared" si="58"/>
        <v>126.20699999999999</v>
      </c>
      <c r="AL99">
        <f t="shared" si="58"/>
        <v>126.626</v>
      </c>
      <c r="AM99">
        <f t="shared" si="58"/>
        <v>125.589</v>
      </c>
      <c r="AN99">
        <f t="shared" si="58"/>
        <v>120.42400000000001</v>
      </c>
      <c r="AO99">
        <f t="shared" si="58"/>
        <v>118.4</v>
      </c>
      <c r="AP99">
        <f t="shared" si="58"/>
        <v>116.58499999999999</v>
      </c>
      <c r="AQ99">
        <f t="shared" si="58"/>
        <v>116.226</v>
      </c>
      <c r="AR99">
        <f t="shared" si="58"/>
        <v>119.836</v>
      </c>
      <c r="AS99">
        <f t="shared" si="58"/>
        <v>116.465</v>
      </c>
      <c r="AU99" t="s">
        <v>96</v>
      </c>
      <c r="AV99">
        <f t="shared" si="62"/>
        <v>8.1546572934972287E-5</v>
      </c>
      <c r="AW99">
        <f t="shared" si="62"/>
        <v>-5.872827712308776E-5</v>
      </c>
      <c r="AX99">
        <f t="shared" si="62"/>
        <v>-1.5618302405873269E-4</v>
      </c>
      <c r="AY99">
        <f t="shared" si="62"/>
        <v>-1.0181541798950187E-4</v>
      </c>
      <c r="AZ99">
        <f t="shared" si="62"/>
        <v>-1.308580158533363E-4</v>
      </c>
      <c r="BA99">
        <f t="shared" si="62"/>
        <v>-6.9457389471977898E-5</v>
      </c>
      <c r="BB99">
        <f t="shared" si="62"/>
        <v>1.2976625750848116E-5</v>
      </c>
      <c r="BC99">
        <f t="shared" si="62"/>
        <v>1.0571617204756797E-4</v>
      </c>
      <c r="BD99">
        <f t="shared" si="62"/>
        <v>-2.6059814169570222E-4</v>
      </c>
      <c r="BE99">
        <f t="shared" si="62"/>
        <v>-1.9154803607363813E-4</v>
      </c>
      <c r="BF99">
        <f t="shared" si="62"/>
        <v>3.0977710233029361E-4</v>
      </c>
      <c r="BG99">
        <f t="shared" si="62"/>
        <v>3.3560179839323877E-4</v>
      </c>
      <c r="BH99">
        <f t="shared" si="62"/>
        <v>3.3199426339268914E-5</v>
      </c>
      <c r="BI99">
        <f t="shared" si="61"/>
        <v>-8.1894713565934814E-5</v>
      </c>
      <c r="BJ99">
        <f t="shared" si="61"/>
        <v>-4.1126213283010392E-4</v>
      </c>
      <c r="BK99">
        <f t="shared" si="61"/>
        <v>-1.6807280940676282E-4</v>
      </c>
      <c r="BL99">
        <f t="shared" si="60"/>
        <v>-1.5329391891891994E-4</v>
      </c>
      <c r="BM99">
        <f t="shared" si="60"/>
        <v>-3.079298365999011E-5</v>
      </c>
      <c r="BN99">
        <f t="shared" si="60"/>
        <v>3.1060175864264445E-4</v>
      </c>
      <c r="BO99">
        <f t="shared" si="60"/>
        <v>-2.8130111151907568E-4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-9.0294864284319487E-2</v>
      </c>
      <c r="BZ99">
        <f t="shared" si="47"/>
        <v>37</v>
      </c>
      <c r="CA99">
        <f t="shared" si="48"/>
        <v>2</v>
      </c>
      <c r="CB99">
        <f t="shared" si="49"/>
        <v>0.11999999999999997</v>
      </c>
      <c r="CC99">
        <f t="shared" si="50"/>
        <v>0</v>
      </c>
      <c r="CD99">
        <f t="shared" si="51"/>
        <v>1</v>
      </c>
      <c r="CE99">
        <f t="shared" si="52"/>
        <v>0</v>
      </c>
      <c r="CF99">
        <f t="shared" si="53"/>
        <v>0</v>
      </c>
      <c r="CG99">
        <f t="shared" si="54"/>
        <v>0</v>
      </c>
      <c r="CI99">
        <f t="shared" si="55"/>
        <v>0</v>
      </c>
      <c r="CJ99">
        <f t="shared" si="56"/>
        <v>1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70.364999999999995</v>
      </c>
      <c r="C100">
        <f>VLOOKUP(CONCATENATE($A100,"_",C$4),assets_m6!$A:$D,4,FALSE)</f>
        <v>70.831999999999994</v>
      </c>
      <c r="D100">
        <f>VLOOKUP(CONCATENATE($A100,"_",D$4),assets_m6!$A:$D,4,FALSE)</f>
        <v>70.444999999999993</v>
      </c>
      <c r="E100">
        <f>VLOOKUP(CONCATENATE($A100,"_",E$4),assets_m6!$A:$D,4,FALSE)</f>
        <v>70.177000000000007</v>
      </c>
      <c r="F100">
        <f>VLOOKUP(CONCATENATE($A100,"_",F$4),assets_m6!$A:$D,4,FALSE)</f>
        <v>70.078000000000003</v>
      </c>
      <c r="G100">
        <f>VLOOKUP(CONCATENATE($A100,"_",G$4),assets_m6!$A:$D,4,FALSE)</f>
        <v>68.885999999999996</v>
      </c>
      <c r="H100">
        <f>VLOOKUP(CONCATENATE($A100,"_",H$4),assets_m6!$A:$D,4,FALSE)</f>
        <v>68.936000000000007</v>
      </c>
      <c r="I100">
        <f>VLOOKUP(CONCATENATE($A100,"_",I$4),assets_m6!$A:$D,4,FALSE)</f>
        <v>67.744</v>
      </c>
      <c r="J100">
        <f>VLOOKUP(CONCATENATE($A100,"_",J$4),assets_m6!$A:$D,4,FALSE)</f>
        <v>68.558000000000007</v>
      </c>
      <c r="K100">
        <f>VLOOKUP(CONCATENATE($A100,"_",K$4),assets_m6!$A:$D,4,FALSE)</f>
        <v>67.426000000000002</v>
      </c>
      <c r="L100">
        <f>VLOOKUP(CONCATENATE($A100,"_",L$4),assets_m6!$A:$D,4,FALSE)</f>
        <v>66.254999999999995</v>
      </c>
      <c r="M100">
        <f>VLOOKUP(CONCATENATE($A100,"_",M$4),assets_m6!$A:$D,4,FALSE)</f>
        <v>67.397000000000006</v>
      </c>
      <c r="N100">
        <f>VLOOKUP(CONCATENATE($A100,"_",N$4),assets_m6!$A:$D,4,FALSE)</f>
        <v>68.418999999999997</v>
      </c>
      <c r="O100">
        <f>VLOOKUP(CONCATENATE($A100,"_",O$4),assets_m6!$A:$D,4,FALSE)</f>
        <v>68.022000000000006</v>
      </c>
      <c r="P100">
        <f>VLOOKUP(CONCATENATE($A100,"_",P$4),assets_m6!$A:$D,4,FALSE)</f>
        <v>67.028999999999996</v>
      </c>
      <c r="Q100">
        <f>VLOOKUP(CONCATENATE($A100,"_",Q$4),assets_m6!$A:$D,4,FALSE)</f>
        <v>66.025999999999996</v>
      </c>
      <c r="R100">
        <f>VLOOKUP(CONCATENATE($A100,"_",R$4),assets_m6!$A:$D,4,FALSE)</f>
        <v>66.265000000000001</v>
      </c>
      <c r="S100">
        <f>VLOOKUP(CONCATENATE($A100,"_",S$4),assets_m6!$A:$D,4,FALSE)</f>
        <v>66.811000000000007</v>
      </c>
      <c r="T100">
        <f>VLOOKUP(CONCATENATE($A100,"_",T$4),assets_m6!$A:$D,4,FALSE)</f>
        <v>67.168000000000006</v>
      </c>
      <c r="U100">
        <f>VLOOKUP(CONCATENATE($A100,"_",U$4),assets_m6!$A:$D,4,FALSE)</f>
        <v>68.28</v>
      </c>
      <c r="V100">
        <f>VLOOKUP(CONCATENATE($A100,"_",V$4),assets_m6!$A:$D,4,FALSE)</f>
        <v>67.049000000000007</v>
      </c>
      <c r="X100" t="str">
        <f t="shared" si="44"/>
        <v>XLP</v>
      </c>
      <c r="Y100">
        <f t="shared" si="44"/>
        <v>70.364999999999995</v>
      </c>
      <c r="Z100">
        <f t="shared" si="59"/>
        <v>70.831999999999994</v>
      </c>
      <c r="AA100">
        <f t="shared" si="59"/>
        <v>70.444999999999993</v>
      </c>
      <c r="AB100">
        <f t="shared" si="59"/>
        <v>70.177000000000007</v>
      </c>
      <c r="AC100">
        <f t="shared" si="59"/>
        <v>70.078000000000003</v>
      </c>
      <c r="AD100">
        <f t="shared" si="59"/>
        <v>68.885999999999996</v>
      </c>
      <c r="AE100">
        <f t="shared" si="59"/>
        <v>68.936000000000007</v>
      </c>
      <c r="AF100">
        <f t="shared" si="59"/>
        <v>67.744</v>
      </c>
      <c r="AG100">
        <f t="shared" si="59"/>
        <v>68.558000000000007</v>
      </c>
      <c r="AH100">
        <f t="shared" si="58"/>
        <v>67.426000000000002</v>
      </c>
      <c r="AI100">
        <f t="shared" si="58"/>
        <v>66.254999999999995</v>
      </c>
      <c r="AJ100">
        <f t="shared" si="58"/>
        <v>67.397000000000006</v>
      </c>
      <c r="AK100">
        <f t="shared" si="58"/>
        <v>68.418999999999997</v>
      </c>
      <c r="AL100">
        <f t="shared" si="58"/>
        <v>68.022000000000006</v>
      </c>
      <c r="AM100">
        <f t="shared" si="58"/>
        <v>67.028999999999996</v>
      </c>
      <c r="AN100">
        <f t="shared" si="58"/>
        <v>66.025999999999996</v>
      </c>
      <c r="AO100">
        <f t="shared" si="58"/>
        <v>66.265000000000001</v>
      </c>
      <c r="AP100">
        <f t="shared" si="58"/>
        <v>66.811000000000007</v>
      </c>
      <c r="AQ100">
        <f t="shared" si="58"/>
        <v>67.168000000000006</v>
      </c>
      <c r="AR100">
        <f t="shared" si="58"/>
        <v>68.28</v>
      </c>
      <c r="AS100">
        <f t="shared" si="58"/>
        <v>67.049000000000007</v>
      </c>
      <c r="AU100" t="s">
        <v>93</v>
      </c>
      <c r="AV100">
        <f t="shared" si="62"/>
        <v>6.6368222838058524E-5</v>
      </c>
      <c r="AW100">
        <f t="shared" si="62"/>
        <v>-5.4636322566071899E-5</v>
      </c>
      <c r="AX100">
        <f t="shared" si="62"/>
        <v>-3.8043864007379729E-5</v>
      </c>
      <c r="AY100">
        <f t="shared" si="62"/>
        <v>-1.4107186115109471E-5</v>
      </c>
      <c r="AZ100">
        <f t="shared" si="62"/>
        <v>-1.7009617854390924E-4</v>
      </c>
      <c r="BA100">
        <f t="shared" si="62"/>
        <v>7.2583688993425916E-6</v>
      </c>
      <c r="BB100">
        <f t="shared" si="62"/>
        <v>-1.7291400719508053E-4</v>
      </c>
      <c r="BC100">
        <f t="shared" si="62"/>
        <v>1.2015824279641108E-4</v>
      </c>
      <c r="BD100">
        <f t="shared" si="62"/>
        <v>-1.6511566848507905E-4</v>
      </c>
      <c r="BE100">
        <f t="shared" si="62"/>
        <v>-1.7367187731735629E-4</v>
      </c>
      <c r="BF100">
        <f t="shared" si="62"/>
        <v>1.7236434986038946E-4</v>
      </c>
      <c r="BG100">
        <f t="shared" si="62"/>
        <v>1.5163879697909272E-4</v>
      </c>
      <c r="BH100">
        <f t="shared" si="62"/>
        <v>-5.8024817667605694E-5</v>
      </c>
      <c r="BI100">
        <f t="shared" si="61"/>
        <v>-1.4598218223516054E-4</v>
      </c>
      <c r="BJ100">
        <f t="shared" si="61"/>
        <v>-1.4963672440287043E-4</v>
      </c>
      <c r="BK100">
        <f t="shared" si="61"/>
        <v>3.6197861448520935E-5</v>
      </c>
      <c r="BL100">
        <f t="shared" si="60"/>
        <v>8.2396438542217828E-5</v>
      </c>
      <c r="BM100">
        <f t="shared" si="60"/>
        <v>5.3434314708655657E-5</v>
      </c>
      <c r="BN100">
        <f t="shared" si="60"/>
        <v>1.6555502620295298E-4</v>
      </c>
      <c r="BO100">
        <f t="shared" si="60"/>
        <v>-1.802870533098996E-4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-4.7125701698287337E-2</v>
      </c>
      <c r="BZ100">
        <f t="shared" si="47"/>
        <v>69</v>
      </c>
      <c r="CA100">
        <f t="shared" si="48"/>
        <v>4</v>
      </c>
      <c r="CB100">
        <f t="shared" si="49"/>
        <v>0.12000000000000002</v>
      </c>
      <c r="CC100">
        <f t="shared" si="50"/>
        <v>0</v>
      </c>
      <c r="CD100">
        <f t="shared" si="51"/>
        <v>0</v>
      </c>
      <c r="CE100">
        <f t="shared" si="52"/>
        <v>0</v>
      </c>
      <c r="CF100">
        <f t="shared" si="53"/>
        <v>1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0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73.367999999999995</v>
      </c>
      <c r="C101">
        <f>VLOOKUP(CONCATENATE($A101,"_",C$4),assets_m6!$A:$D,4,FALSE)</f>
        <v>74.350999999999999</v>
      </c>
      <c r="D101">
        <f>VLOOKUP(CONCATENATE($A101,"_",D$4),assets_m6!$A:$D,4,FALSE)</f>
        <v>73.27</v>
      </c>
      <c r="E101">
        <f>VLOOKUP(CONCATENATE($A101,"_",E$4),assets_m6!$A:$D,4,FALSE)</f>
        <v>72.268000000000001</v>
      </c>
      <c r="F101">
        <f>VLOOKUP(CONCATENATE($A101,"_",F$4),assets_m6!$A:$D,4,FALSE)</f>
        <v>72.010000000000005</v>
      </c>
      <c r="G101">
        <f>VLOOKUP(CONCATENATE($A101,"_",G$4),assets_m6!$A:$D,4,FALSE)</f>
        <v>71.177000000000007</v>
      </c>
      <c r="H101">
        <f>VLOOKUP(CONCATENATE($A101,"_",H$4),assets_m6!$A:$D,4,FALSE)</f>
        <v>69.460999999999999</v>
      </c>
      <c r="I101">
        <f>VLOOKUP(CONCATENATE($A101,"_",I$4),assets_m6!$A:$D,4,FALSE)</f>
        <v>68.290999999999997</v>
      </c>
      <c r="J101">
        <f>VLOOKUP(CONCATENATE($A101,"_",J$4),assets_m6!$A:$D,4,FALSE)</f>
        <v>69.025000000000006</v>
      </c>
      <c r="K101">
        <f>VLOOKUP(CONCATENATE($A101,"_",K$4),assets_m6!$A:$D,4,FALSE)</f>
        <v>66.257999999999996</v>
      </c>
      <c r="L101">
        <f>VLOOKUP(CONCATENATE($A101,"_",L$4),assets_m6!$A:$D,4,FALSE)</f>
        <v>64.977999999999994</v>
      </c>
      <c r="M101">
        <f>VLOOKUP(CONCATENATE($A101,"_",M$4),assets_m6!$A:$D,4,FALSE)</f>
        <v>66.882000000000005</v>
      </c>
      <c r="N101">
        <f>VLOOKUP(CONCATENATE($A101,"_",N$4),assets_m6!$A:$D,4,FALSE)</f>
        <v>68.301000000000002</v>
      </c>
      <c r="O101">
        <f>VLOOKUP(CONCATENATE($A101,"_",O$4),assets_m6!$A:$D,4,FALSE)</f>
        <v>66.783000000000001</v>
      </c>
      <c r="P101">
        <f>VLOOKUP(CONCATENATE($A101,"_",P$4),assets_m6!$A:$D,4,FALSE)</f>
        <v>64.581000000000003</v>
      </c>
      <c r="Q101">
        <f>VLOOKUP(CONCATENATE($A101,"_",Q$4),assets_m6!$A:$D,4,FALSE)</f>
        <v>63.241999999999997</v>
      </c>
      <c r="R101">
        <f>VLOOKUP(CONCATENATE($A101,"_",R$4),assets_m6!$A:$D,4,FALSE)</f>
        <v>63.350999999999999</v>
      </c>
      <c r="S101">
        <f>VLOOKUP(CONCATENATE($A101,"_",S$4),assets_m6!$A:$D,4,FALSE)</f>
        <v>63.122999999999998</v>
      </c>
      <c r="T101">
        <f>VLOOKUP(CONCATENATE($A101,"_",T$4),assets_m6!$A:$D,4,FALSE)</f>
        <v>61.02</v>
      </c>
      <c r="U101">
        <f>VLOOKUP(CONCATENATE($A101,"_",U$4),assets_m6!$A:$D,4,FALSE)</f>
        <v>62.548000000000002</v>
      </c>
      <c r="V101">
        <f>VLOOKUP(CONCATENATE($A101,"_",V$4),assets_m6!$A:$D,4,FALSE)</f>
        <v>61.645000000000003</v>
      </c>
      <c r="X101" t="str">
        <f t="shared" si="44"/>
        <v>XLU</v>
      </c>
      <c r="Y101">
        <f t="shared" si="44"/>
        <v>73.367999999999995</v>
      </c>
      <c r="Z101">
        <f t="shared" si="59"/>
        <v>74.350999999999999</v>
      </c>
      <c r="AA101">
        <f t="shared" si="59"/>
        <v>73.27</v>
      </c>
      <c r="AB101">
        <f t="shared" si="59"/>
        <v>72.268000000000001</v>
      </c>
      <c r="AC101">
        <f t="shared" si="59"/>
        <v>72.010000000000005</v>
      </c>
      <c r="AD101">
        <f t="shared" si="59"/>
        <v>71.177000000000007</v>
      </c>
      <c r="AE101">
        <f t="shared" si="59"/>
        <v>69.460999999999999</v>
      </c>
      <c r="AF101">
        <f t="shared" si="59"/>
        <v>68.290999999999997</v>
      </c>
      <c r="AG101">
        <f t="shared" si="59"/>
        <v>69.025000000000006</v>
      </c>
      <c r="AH101">
        <f t="shared" si="58"/>
        <v>66.257999999999996</v>
      </c>
      <c r="AI101">
        <f t="shared" si="58"/>
        <v>64.977999999999994</v>
      </c>
      <c r="AJ101">
        <f t="shared" si="58"/>
        <v>66.882000000000005</v>
      </c>
      <c r="AK101">
        <f t="shared" si="58"/>
        <v>68.301000000000002</v>
      </c>
      <c r="AL101">
        <f t="shared" si="58"/>
        <v>66.783000000000001</v>
      </c>
      <c r="AM101">
        <f t="shared" si="58"/>
        <v>64.581000000000003</v>
      </c>
      <c r="AN101">
        <f t="shared" si="58"/>
        <v>63.241999999999997</v>
      </c>
      <c r="AO101">
        <f t="shared" si="58"/>
        <v>63.350999999999999</v>
      </c>
      <c r="AP101">
        <f t="shared" si="58"/>
        <v>63.122999999999998</v>
      </c>
      <c r="AQ101">
        <f t="shared" si="58"/>
        <v>61.02</v>
      </c>
      <c r="AR101">
        <f t="shared" si="58"/>
        <v>62.548000000000002</v>
      </c>
      <c r="AS101">
        <f t="shared" si="58"/>
        <v>61.645000000000003</v>
      </c>
      <c r="AU101" t="s">
        <v>99</v>
      </c>
      <c r="AV101">
        <f t="shared" si="62"/>
        <v>1.3398211754443411E-4</v>
      </c>
      <c r="AW101">
        <f t="shared" si="62"/>
        <v>-1.4539145404903809E-4</v>
      </c>
      <c r="AX101">
        <f t="shared" si="62"/>
        <v>-1.3675446976934563E-4</v>
      </c>
      <c r="AY101">
        <f t="shared" si="62"/>
        <v>-3.570044833121099E-5</v>
      </c>
      <c r="AZ101">
        <f t="shared" si="62"/>
        <v>-1.1567837800305491E-4</v>
      </c>
      <c r="BA101">
        <f t="shared" si="62"/>
        <v>-2.4108911586608145E-4</v>
      </c>
      <c r="BB101">
        <f t="shared" si="62"/>
        <v>-1.6843984394120467E-4</v>
      </c>
      <c r="BC101">
        <f t="shared" si="62"/>
        <v>1.0748122007292453E-4</v>
      </c>
      <c r="BD101">
        <f t="shared" si="62"/>
        <v>-4.0086925027164216E-4</v>
      </c>
      <c r="BE101">
        <f t="shared" si="62"/>
        <v>-1.9318421926408903E-4</v>
      </c>
      <c r="BF101">
        <f t="shared" si="62"/>
        <v>2.9302225368586457E-4</v>
      </c>
      <c r="BG101">
        <f t="shared" si="62"/>
        <v>2.1216470799318156E-4</v>
      </c>
      <c r="BH101">
        <f t="shared" si="62"/>
        <v>-2.2225150437036071E-4</v>
      </c>
      <c r="BI101">
        <f t="shared" si="61"/>
        <v>-3.2972463051974274E-4</v>
      </c>
      <c r="BJ101">
        <f t="shared" si="61"/>
        <v>-2.073365231259977E-4</v>
      </c>
      <c r="BK101">
        <f t="shared" si="61"/>
        <v>1.7235381550235881E-5</v>
      </c>
      <c r="BL101">
        <f t="shared" si="60"/>
        <v>-3.5989960695174749E-5</v>
      </c>
      <c r="BM101">
        <f t="shared" si="60"/>
        <v>-3.3315907038638761E-4</v>
      </c>
      <c r="BN101">
        <f t="shared" si="60"/>
        <v>2.5040970173713514E-4</v>
      </c>
      <c r="BO101">
        <f t="shared" si="60"/>
        <v>-1.443691245123743E-4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-0.15978355686402781</v>
      </c>
      <c r="BZ101">
        <f t="shared" si="47"/>
        <v>6</v>
      </c>
      <c r="CA101">
        <f t="shared" si="48"/>
        <v>1</v>
      </c>
      <c r="CB101">
        <f t="shared" si="49"/>
        <v>0.24</v>
      </c>
      <c r="CC101">
        <f t="shared" si="50"/>
        <v>1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0</v>
      </c>
      <c r="CI101">
        <f t="shared" si="55"/>
        <v>1</v>
      </c>
      <c r="CJ101">
        <f t="shared" si="56"/>
        <v>1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126.423</v>
      </c>
      <c r="C102">
        <f>VLOOKUP(CONCATENATE($A102,"_",C$4),assets_m6!$A:$D,4,FALSE)</f>
        <v>125.742</v>
      </c>
      <c r="D102">
        <f>VLOOKUP(CONCATENATE($A102,"_",D$4),assets_m6!$A:$D,4,FALSE)</f>
        <v>124.268</v>
      </c>
      <c r="E102">
        <f>VLOOKUP(CONCATENATE($A102,"_",E$4),assets_m6!$A:$D,4,FALSE)</f>
        <v>122.206</v>
      </c>
      <c r="F102">
        <f>VLOOKUP(CONCATENATE($A102,"_",F$4),assets_m6!$A:$D,4,FALSE)</f>
        <v>122.854</v>
      </c>
      <c r="G102">
        <f>VLOOKUP(CONCATENATE($A102,"_",G$4),assets_m6!$A:$D,4,FALSE)</f>
        <v>122.226</v>
      </c>
      <c r="H102">
        <f>VLOOKUP(CONCATENATE($A102,"_",H$4),assets_m6!$A:$D,4,FALSE)</f>
        <v>121.06100000000001</v>
      </c>
      <c r="I102">
        <f>VLOOKUP(CONCATENATE($A102,"_",I$4),assets_m6!$A:$D,4,FALSE)</f>
        <v>120.693</v>
      </c>
      <c r="J102">
        <f>VLOOKUP(CONCATENATE($A102,"_",J$4),assets_m6!$A:$D,4,FALSE)</f>
        <v>123.33199999999999</v>
      </c>
      <c r="K102">
        <f>VLOOKUP(CONCATENATE($A102,"_",K$4),assets_m6!$A:$D,4,FALSE)</f>
        <v>122.29600000000001</v>
      </c>
      <c r="L102">
        <f>VLOOKUP(CONCATENATE($A102,"_",L$4),assets_m6!$A:$D,4,FALSE)</f>
        <v>120.613</v>
      </c>
      <c r="M102">
        <f>VLOOKUP(CONCATENATE($A102,"_",M$4),assets_m6!$A:$D,4,FALSE)</f>
        <v>123.093</v>
      </c>
      <c r="N102">
        <f>VLOOKUP(CONCATENATE($A102,"_",N$4),assets_m6!$A:$D,4,FALSE)</f>
        <v>125.95099999999999</v>
      </c>
      <c r="O102">
        <f>VLOOKUP(CONCATENATE($A102,"_",O$4),assets_m6!$A:$D,4,FALSE)</f>
        <v>126.369</v>
      </c>
      <c r="P102">
        <f>VLOOKUP(CONCATENATE($A102,"_",P$4),assets_m6!$A:$D,4,FALSE)</f>
        <v>124.756</v>
      </c>
      <c r="Q102">
        <f>VLOOKUP(CONCATENATE($A102,"_",Q$4),assets_m6!$A:$D,4,FALSE)</f>
        <v>122.117</v>
      </c>
      <c r="R102">
        <f>VLOOKUP(CONCATENATE($A102,"_",R$4),assets_m6!$A:$D,4,FALSE)</f>
        <v>121.35</v>
      </c>
      <c r="S102">
        <f>VLOOKUP(CONCATENATE($A102,"_",S$4),assets_m6!$A:$D,4,FALSE)</f>
        <v>121.997</v>
      </c>
      <c r="T102">
        <f>VLOOKUP(CONCATENATE($A102,"_",T$4),assets_m6!$A:$D,4,FALSE)</f>
        <v>121.4</v>
      </c>
      <c r="U102">
        <f>VLOOKUP(CONCATENATE($A102,"_",U$4),assets_m6!$A:$D,4,FALSE)</f>
        <v>124.22799999999999</v>
      </c>
      <c r="V102">
        <f>VLOOKUP(CONCATENATE($A102,"_",V$4),assets_m6!$A:$D,4,FALSE)</f>
        <v>123.392</v>
      </c>
      <c r="X102" t="str">
        <f t="shared" si="44"/>
        <v>XLV</v>
      </c>
      <c r="Y102">
        <f t="shared" si="44"/>
        <v>126.423</v>
      </c>
      <c r="Z102">
        <f t="shared" si="59"/>
        <v>125.742</v>
      </c>
      <c r="AA102">
        <f t="shared" si="59"/>
        <v>124.268</v>
      </c>
      <c r="AB102">
        <f t="shared" si="59"/>
        <v>122.206</v>
      </c>
      <c r="AC102">
        <f t="shared" si="59"/>
        <v>122.854</v>
      </c>
      <c r="AD102">
        <f t="shared" si="59"/>
        <v>122.226</v>
      </c>
      <c r="AE102">
        <f t="shared" si="59"/>
        <v>121.06100000000001</v>
      </c>
      <c r="AF102">
        <f t="shared" si="59"/>
        <v>120.693</v>
      </c>
      <c r="AG102">
        <f t="shared" si="59"/>
        <v>123.33199999999999</v>
      </c>
      <c r="AH102">
        <f t="shared" si="58"/>
        <v>122.29600000000001</v>
      </c>
      <c r="AI102">
        <f t="shared" si="58"/>
        <v>120.613</v>
      </c>
      <c r="AJ102">
        <f t="shared" si="58"/>
        <v>123.093</v>
      </c>
      <c r="AK102">
        <f t="shared" ref="AK102:AS104" si="64">IFERROR(N102,AJ102)</f>
        <v>125.95099999999999</v>
      </c>
      <c r="AL102">
        <f t="shared" si="64"/>
        <v>126.369</v>
      </c>
      <c r="AM102">
        <f t="shared" si="64"/>
        <v>124.756</v>
      </c>
      <c r="AN102">
        <f t="shared" si="64"/>
        <v>122.117</v>
      </c>
      <c r="AO102">
        <f t="shared" si="64"/>
        <v>121.35</v>
      </c>
      <c r="AP102">
        <f t="shared" si="64"/>
        <v>121.997</v>
      </c>
      <c r="AQ102">
        <f t="shared" si="64"/>
        <v>121.4</v>
      </c>
      <c r="AR102">
        <f t="shared" si="64"/>
        <v>124.22799999999999</v>
      </c>
      <c r="AS102">
        <f t="shared" si="64"/>
        <v>123.392</v>
      </c>
      <c r="AU102" t="s">
        <v>98</v>
      </c>
      <c r="AV102">
        <f t="shared" si="62"/>
        <v>-5.3866780569991011E-5</v>
      </c>
      <c r="AW102">
        <f t="shared" si="62"/>
        <v>-1.1722415740166402E-4</v>
      </c>
      <c r="AX102">
        <f t="shared" si="62"/>
        <v>-1.6593169601184516E-4</v>
      </c>
      <c r="AY102">
        <f t="shared" si="62"/>
        <v>5.3025219710979507E-5</v>
      </c>
      <c r="AZ102">
        <f t="shared" si="62"/>
        <v>-5.1117586728962844E-5</v>
      </c>
      <c r="BA102">
        <f t="shared" si="62"/>
        <v>-9.5315235710895563E-5</v>
      </c>
      <c r="BB102">
        <f t="shared" si="62"/>
        <v>-3.039789858005544E-5</v>
      </c>
      <c r="BC102">
        <f t="shared" si="62"/>
        <v>2.1865394016222945E-4</v>
      </c>
      <c r="BD102">
        <f t="shared" si="62"/>
        <v>-8.4000908117924563E-5</v>
      </c>
      <c r="BE102">
        <f t="shared" si="62"/>
        <v>-1.3761692941715239E-4</v>
      </c>
      <c r="BF102">
        <f t="shared" si="62"/>
        <v>2.0561631001633356E-4</v>
      </c>
      <c r="BG102">
        <f t="shared" si="62"/>
        <v>2.3218217120388567E-4</v>
      </c>
      <c r="BH102">
        <f t="shared" si="62"/>
        <v>3.3187509428270231E-5</v>
      </c>
      <c r="BI102">
        <f t="shared" si="61"/>
        <v>-1.2764206411382536E-4</v>
      </c>
      <c r="BJ102">
        <f t="shared" si="61"/>
        <v>-2.1153291224470134E-4</v>
      </c>
      <c r="BK102">
        <f t="shared" si="61"/>
        <v>-6.280861796473956E-5</v>
      </c>
      <c r="BL102">
        <f t="shared" si="60"/>
        <v>5.3316852080758601E-5</v>
      </c>
      <c r="BM102">
        <f t="shared" si="60"/>
        <v>-4.8935629564660954E-5</v>
      </c>
      <c r="BN102">
        <f t="shared" si="60"/>
        <v>2.3294892915980137E-4</v>
      </c>
      <c r="BO102">
        <f t="shared" si="60"/>
        <v>-6.7295617735132061E-5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-2.3975067827847828E-2</v>
      </c>
      <c r="BZ102">
        <f t="shared" si="47"/>
        <v>82</v>
      </c>
      <c r="CA102">
        <f t="shared" si="48"/>
        <v>5</v>
      </c>
      <c r="CB102">
        <f t="shared" si="49"/>
        <v>0.24000000000000005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0</v>
      </c>
      <c r="CG102">
        <f t="shared" si="54"/>
        <v>1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0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157.179</v>
      </c>
      <c r="C103">
        <f>VLOOKUP(CONCATENATE($A103,"_",C$4),assets_m6!$A:$D,4,FALSE)</f>
        <v>159.40299999999999</v>
      </c>
      <c r="D103">
        <f>VLOOKUP(CONCATENATE($A103,"_",D$4),assets_m6!$A:$D,4,FALSE)</f>
        <v>156.70099999999999</v>
      </c>
      <c r="E103">
        <f>VLOOKUP(CONCATENATE($A103,"_",E$4),assets_m6!$A:$D,4,FALSE)</f>
        <v>152.99100000000001</v>
      </c>
      <c r="F103">
        <f>VLOOKUP(CONCATENATE($A103,"_",F$4),assets_m6!$A:$D,4,FALSE)</f>
        <v>149.46100000000001</v>
      </c>
      <c r="G103">
        <f>VLOOKUP(CONCATENATE($A103,"_",G$4),assets_m6!$A:$D,4,FALSE)</f>
        <v>146.02000000000001</v>
      </c>
      <c r="H103">
        <f>VLOOKUP(CONCATENATE($A103,"_",H$4),assets_m6!$A:$D,4,FALSE)</f>
        <v>145.691</v>
      </c>
      <c r="I103">
        <f>VLOOKUP(CONCATENATE($A103,"_",I$4),assets_m6!$A:$D,4,FALSE)</f>
        <v>146.15</v>
      </c>
      <c r="J103">
        <f>VLOOKUP(CONCATENATE($A103,"_",J$4),assets_m6!$A:$D,4,FALSE)</f>
        <v>150.09899999999999</v>
      </c>
      <c r="K103">
        <f>VLOOKUP(CONCATENATE($A103,"_",K$4),assets_m6!$A:$D,4,FALSE)</f>
        <v>144.91300000000001</v>
      </c>
      <c r="L103">
        <f>VLOOKUP(CONCATENATE($A103,"_",L$4),assets_m6!$A:$D,4,FALSE)</f>
        <v>142.06100000000001</v>
      </c>
      <c r="M103">
        <f>VLOOKUP(CONCATENATE($A103,"_",M$4),assets_m6!$A:$D,4,FALSE)</f>
        <v>142.19999999999999</v>
      </c>
      <c r="N103">
        <f>VLOOKUP(CONCATENATE($A103,"_",N$4),assets_m6!$A:$D,4,FALSE)</f>
        <v>147.167</v>
      </c>
      <c r="O103">
        <f>VLOOKUP(CONCATENATE($A103,"_",O$4),assets_m6!$A:$D,4,FALSE)</f>
        <v>146.29900000000001</v>
      </c>
      <c r="P103">
        <f>VLOOKUP(CONCATENATE($A103,"_",P$4),assets_m6!$A:$D,4,FALSE)</f>
        <v>145.262</v>
      </c>
      <c r="Q103">
        <f>VLOOKUP(CONCATENATE($A103,"_",Q$4),assets_m6!$A:$D,4,FALSE)</f>
        <v>140.26599999999999</v>
      </c>
      <c r="R103">
        <f>VLOOKUP(CONCATENATE($A103,"_",R$4),assets_m6!$A:$D,4,FALSE)</f>
        <v>139.398</v>
      </c>
      <c r="S103">
        <f>VLOOKUP(CONCATENATE($A103,"_",S$4),assets_m6!$A:$D,4,FALSE)</f>
        <v>138.261</v>
      </c>
      <c r="T103">
        <f>VLOOKUP(CONCATENATE($A103,"_",T$4),assets_m6!$A:$D,4,FALSE)</f>
        <v>138.62</v>
      </c>
      <c r="U103">
        <f>VLOOKUP(CONCATENATE($A103,"_",U$4),assets_m6!$A:$D,4,FALSE)</f>
        <v>140.136</v>
      </c>
      <c r="V103">
        <f>VLOOKUP(CONCATENATE($A103,"_",V$4),assets_m6!$A:$D,4,FALSE)</f>
        <v>134.9</v>
      </c>
      <c r="X103" t="str">
        <f t="shared" si="44"/>
        <v>XLY</v>
      </c>
      <c r="Y103">
        <f t="shared" si="44"/>
        <v>157.179</v>
      </c>
      <c r="Z103">
        <f t="shared" si="59"/>
        <v>159.40299999999999</v>
      </c>
      <c r="AA103">
        <f t="shared" si="59"/>
        <v>156.70099999999999</v>
      </c>
      <c r="AB103">
        <f t="shared" si="59"/>
        <v>152.99100000000001</v>
      </c>
      <c r="AC103">
        <f t="shared" si="59"/>
        <v>149.46100000000001</v>
      </c>
      <c r="AD103">
        <f t="shared" si="59"/>
        <v>146.02000000000001</v>
      </c>
      <c r="AE103">
        <f t="shared" si="59"/>
        <v>145.691</v>
      </c>
      <c r="AF103">
        <f t="shared" si="59"/>
        <v>146.15</v>
      </c>
      <c r="AG103">
        <f t="shared" si="59"/>
        <v>150.09899999999999</v>
      </c>
      <c r="AH103">
        <f t="shared" si="59"/>
        <v>144.91300000000001</v>
      </c>
      <c r="AI103">
        <f t="shared" si="59"/>
        <v>142.06100000000001</v>
      </c>
      <c r="AJ103">
        <f t="shared" si="59"/>
        <v>142.19999999999999</v>
      </c>
      <c r="AK103">
        <f t="shared" si="64"/>
        <v>147.167</v>
      </c>
      <c r="AL103">
        <f t="shared" si="64"/>
        <v>146.29900000000001</v>
      </c>
      <c r="AM103">
        <f t="shared" si="64"/>
        <v>145.262</v>
      </c>
      <c r="AN103">
        <f t="shared" si="64"/>
        <v>140.26599999999999</v>
      </c>
      <c r="AO103">
        <f t="shared" si="64"/>
        <v>139.398</v>
      </c>
      <c r="AP103">
        <f t="shared" si="64"/>
        <v>138.261</v>
      </c>
      <c r="AQ103">
        <f t="shared" si="64"/>
        <v>138.62</v>
      </c>
      <c r="AR103">
        <f t="shared" si="64"/>
        <v>140.136</v>
      </c>
      <c r="AS103">
        <f t="shared" si="64"/>
        <v>134.9</v>
      </c>
      <c r="AU103" t="s">
        <v>92</v>
      </c>
      <c r="AV103">
        <f t="shared" si="62"/>
        <v>1.4149472893961595E-4</v>
      </c>
      <c r="AW103">
        <f t="shared" si="62"/>
        <v>-1.6950747476521762E-4</v>
      </c>
      <c r="AX103">
        <f t="shared" si="62"/>
        <v>-2.3675662567564849E-4</v>
      </c>
      <c r="AY103">
        <f t="shared" si="62"/>
        <v>-2.3073252674993961E-4</v>
      </c>
      <c r="AZ103">
        <f t="shared" si="62"/>
        <v>-2.3022728337158203E-4</v>
      </c>
      <c r="BA103">
        <f t="shared" si="62"/>
        <v>-2.2531160115053264E-5</v>
      </c>
      <c r="BB103">
        <f t="shared" si="62"/>
        <v>3.1505034628082937E-5</v>
      </c>
      <c r="BC103">
        <f t="shared" si="62"/>
        <v>2.7020184741703614E-4</v>
      </c>
      <c r="BD103">
        <f t="shared" si="62"/>
        <v>-3.4550529983544057E-4</v>
      </c>
      <c r="BE103">
        <f t="shared" si="62"/>
        <v>-1.9680773981630383E-4</v>
      </c>
      <c r="BF103">
        <f t="shared" si="62"/>
        <v>9.7845291811251211E-6</v>
      </c>
      <c r="BG103">
        <f t="shared" si="62"/>
        <v>3.4929676511955086E-4</v>
      </c>
      <c r="BH103">
        <f t="shared" si="62"/>
        <v>-5.8980613860443916E-5</v>
      </c>
      <c r="BI103">
        <f t="shared" si="61"/>
        <v>-7.0882234328328026E-5</v>
      </c>
      <c r="BJ103">
        <f t="shared" si="61"/>
        <v>-3.4393027770511281E-4</v>
      </c>
      <c r="BK103">
        <f t="shared" si="61"/>
        <v>-6.1882423395548102E-5</v>
      </c>
      <c r="BL103">
        <f t="shared" si="60"/>
        <v>-8.1565015279989712E-5</v>
      </c>
      <c r="BM103">
        <f t="shared" si="60"/>
        <v>2.5965384309386516E-5</v>
      </c>
      <c r="BN103">
        <f t="shared" si="60"/>
        <v>1.0936372817775148E-4</v>
      </c>
      <c r="BO103">
        <f t="shared" si="60"/>
        <v>-3.7363703830564524E-4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-0.14174285368910602</v>
      </c>
      <c r="BZ103">
        <f t="shared" si="47"/>
        <v>13</v>
      </c>
      <c r="CA103">
        <f t="shared" si="48"/>
        <v>1</v>
      </c>
      <c r="CB103">
        <f t="shared" si="49"/>
        <v>0.24</v>
      </c>
      <c r="CC103">
        <f t="shared" si="50"/>
        <v>1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0</v>
      </c>
      <c r="CI103">
        <f t="shared" si="55"/>
        <v>1</v>
      </c>
      <c r="CJ103">
        <f t="shared" si="56"/>
        <v>1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91.736000000000004</v>
      </c>
      <c r="C104">
        <f>VLOOKUP(CONCATENATE($A104,"_",C$4),assets_m6!$A:$D,4,FALSE)</f>
        <v>91.727000000000004</v>
      </c>
      <c r="D104">
        <f>VLOOKUP(CONCATENATE($A104,"_",D$4),assets_m6!$A:$D,4,FALSE)</f>
        <v>90.978999999999999</v>
      </c>
      <c r="E104">
        <f>VLOOKUP(CONCATENATE($A104,"_",E$4),assets_m6!$A:$D,4,FALSE)</f>
        <v>89.512</v>
      </c>
      <c r="F104">
        <f>VLOOKUP(CONCATENATE($A104,"_",F$4),assets_m6!$A:$D,4,FALSE)</f>
        <v>89.138000000000005</v>
      </c>
      <c r="G104">
        <f>VLOOKUP(CONCATENATE($A104,"_",G$4),assets_m6!$A:$D,4,FALSE)</f>
        <v>84.394000000000005</v>
      </c>
      <c r="H104">
        <f>VLOOKUP(CONCATENATE($A104,"_",H$4),assets_m6!$A:$D,4,FALSE)</f>
        <v>82.652000000000001</v>
      </c>
      <c r="I104">
        <f>VLOOKUP(CONCATENATE($A104,"_",I$4),assets_m6!$A:$D,4,FALSE)</f>
        <v>84.385000000000005</v>
      </c>
      <c r="J104">
        <f>VLOOKUP(CONCATENATE($A104,"_",J$4),assets_m6!$A:$D,4,FALSE)</f>
        <v>87.454999999999998</v>
      </c>
      <c r="K104">
        <f>VLOOKUP(CONCATENATE($A104,"_",K$4),assets_m6!$A:$D,4,FALSE)</f>
        <v>87.278000000000006</v>
      </c>
      <c r="L104">
        <f>VLOOKUP(CONCATENATE($A104,"_",L$4),assets_m6!$A:$D,4,FALSE)</f>
        <v>85.93</v>
      </c>
      <c r="M104">
        <f>VLOOKUP(CONCATENATE($A104,"_",M$4),assets_m6!$A:$D,4,FALSE)</f>
        <v>90.466999999999999</v>
      </c>
      <c r="N104">
        <f>VLOOKUP(CONCATENATE($A104,"_",N$4),assets_m6!$A:$D,4,FALSE)</f>
        <v>93.763999999999996</v>
      </c>
      <c r="O104">
        <f>VLOOKUP(CONCATENATE($A104,"_",O$4),assets_m6!$A:$D,4,FALSE)</f>
        <v>97.552999999999997</v>
      </c>
      <c r="P104">
        <f>VLOOKUP(CONCATENATE($A104,"_",P$4),assets_m6!$A:$D,4,FALSE)</f>
        <v>100.447</v>
      </c>
      <c r="Q104">
        <f>VLOOKUP(CONCATENATE($A104,"_",Q$4),assets_m6!$A:$D,4,FALSE)</f>
        <v>99.433000000000007</v>
      </c>
      <c r="R104">
        <f>VLOOKUP(CONCATENATE($A104,"_",R$4),assets_m6!$A:$D,4,FALSE)</f>
        <v>97.278000000000006</v>
      </c>
      <c r="S104">
        <f>VLOOKUP(CONCATENATE($A104,"_",S$4),assets_m6!$A:$D,4,FALSE)</f>
        <v>96.450999999999993</v>
      </c>
      <c r="T104">
        <f>VLOOKUP(CONCATENATE($A104,"_",T$4),assets_m6!$A:$D,4,FALSE)</f>
        <v>96.873999999999995</v>
      </c>
      <c r="U104">
        <f>VLOOKUP(CONCATENATE($A104,"_",U$4),assets_m6!$A:$D,4,FALSE)</f>
        <v>100.26</v>
      </c>
      <c r="V104">
        <f>VLOOKUP(CONCATENATE($A104,"_",V$4),assets_m6!$A:$D,4,FALSE)</f>
        <v>97.622</v>
      </c>
      <c r="X104" t="str">
        <f t="shared" si="44"/>
        <v>XOM</v>
      </c>
      <c r="Y104">
        <f t="shared" si="44"/>
        <v>91.736000000000004</v>
      </c>
      <c r="Z104">
        <f t="shared" si="59"/>
        <v>91.727000000000004</v>
      </c>
      <c r="AA104">
        <f t="shared" si="59"/>
        <v>90.978999999999999</v>
      </c>
      <c r="AB104">
        <f t="shared" si="59"/>
        <v>89.512</v>
      </c>
      <c r="AC104">
        <f t="shared" si="59"/>
        <v>89.138000000000005</v>
      </c>
      <c r="AD104">
        <f t="shared" si="59"/>
        <v>84.394000000000005</v>
      </c>
      <c r="AE104">
        <f t="shared" si="59"/>
        <v>82.652000000000001</v>
      </c>
      <c r="AF104">
        <f t="shared" si="59"/>
        <v>84.385000000000005</v>
      </c>
      <c r="AG104">
        <f t="shared" si="59"/>
        <v>87.454999999999998</v>
      </c>
      <c r="AH104">
        <f t="shared" si="59"/>
        <v>87.278000000000006</v>
      </c>
      <c r="AI104">
        <f t="shared" si="59"/>
        <v>85.93</v>
      </c>
      <c r="AJ104">
        <f t="shared" si="59"/>
        <v>90.466999999999999</v>
      </c>
      <c r="AK104">
        <f t="shared" si="64"/>
        <v>93.763999999999996</v>
      </c>
      <c r="AL104">
        <f t="shared" si="64"/>
        <v>97.552999999999997</v>
      </c>
      <c r="AM104">
        <f t="shared" si="64"/>
        <v>100.447</v>
      </c>
      <c r="AN104">
        <f t="shared" si="64"/>
        <v>99.433000000000007</v>
      </c>
      <c r="AO104">
        <f t="shared" si="64"/>
        <v>97.278000000000006</v>
      </c>
      <c r="AP104">
        <f t="shared" si="64"/>
        <v>96.450999999999993</v>
      </c>
      <c r="AQ104">
        <f t="shared" si="64"/>
        <v>96.873999999999995</v>
      </c>
      <c r="AR104">
        <f t="shared" si="64"/>
        <v>100.26</v>
      </c>
      <c r="AS104">
        <f t="shared" si="64"/>
        <v>97.622</v>
      </c>
      <c r="AU104" t="s">
        <v>90</v>
      </c>
      <c r="AV104">
        <f t="shared" si="62"/>
        <v>-9.8107613150784214E-7</v>
      </c>
      <c r="AW104">
        <f t="shared" si="62"/>
        <v>-8.1546327689775591E-5</v>
      </c>
      <c r="AX104">
        <f t="shared" si="62"/>
        <v>-1.6124600182459677E-4</v>
      </c>
      <c r="AY104">
        <f t="shared" si="62"/>
        <v>-4.1782107426936637E-5</v>
      </c>
      <c r="AZ104">
        <f t="shared" si="62"/>
        <v>-5.3220848571877309E-4</v>
      </c>
      <c r="BA104">
        <f t="shared" si="62"/>
        <v>-2.064127781595853E-4</v>
      </c>
      <c r="BB104">
        <f t="shared" si="62"/>
        <v>2.0967429705270337E-4</v>
      </c>
      <c r="BC104">
        <f t="shared" si="62"/>
        <v>3.6380873377969935E-4</v>
      </c>
      <c r="BD104">
        <f t="shared" si="62"/>
        <v>-2.0238980046880396E-5</v>
      </c>
      <c r="BE104">
        <f t="shared" si="62"/>
        <v>-1.5444900203945999E-4</v>
      </c>
      <c r="BF104">
        <f t="shared" si="62"/>
        <v>5.2798789712556627E-4</v>
      </c>
      <c r="BG104">
        <f t="shared" si="62"/>
        <v>3.6444228282135995E-4</v>
      </c>
      <c r="BH104">
        <f t="shared" si="62"/>
        <v>4.0409965445160206E-4</v>
      </c>
      <c r="BI104">
        <f t="shared" si="61"/>
        <v>2.9665925189384292E-4</v>
      </c>
      <c r="BJ104">
        <f t="shared" si="61"/>
        <v>-1.0094875904705923E-4</v>
      </c>
      <c r="BK104">
        <f t="shared" si="61"/>
        <v>-2.1672885259420925E-4</v>
      </c>
      <c r="BL104">
        <f t="shared" si="60"/>
        <v>-8.5014083348754327E-5</v>
      </c>
      <c r="BM104">
        <f t="shared" si="60"/>
        <v>4.3856465977543194E-5</v>
      </c>
      <c r="BN104">
        <f t="shared" si="60"/>
        <v>3.4952618865743236E-4</v>
      </c>
      <c r="BO104">
        <f t="shared" si="60"/>
        <v>-2.6311589866347547E-4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6.4162379000610392E-2</v>
      </c>
      <c r="BZ104">
        <f t="shared" si="47"/>
        <v>99</v>
      </c>
      <c r="CA104">
        <f t="shared" si="48"/>
        <v>5</v>
      </c>
      <c r="CB104">
        <f t="shared" si="49"/>
        <v>0.24000000000000005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1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0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U10" sqref="U10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7.8388772064326586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2.0673940298860879E-2</v>
      </c>
      <c r="AW3">
        <f t="shared" ref="AW3:BO3" si="6">LN(1+SUM(AW5:AW104))</f>
        <v>1.0044742349974083E-2</v>
      </c>
      <c r="AX3">
        <f t="shared" si="6"/>
        <v>-8.6429247610462327E-3</v>
      </c>
      <c r="AY3">
        <f t="shared" si="6"/>
        <v>-7.1924167462893108E-3</v>
      </c>
      <c r="AZ3">
        <f t="shared" si="6"/>
        <v>1.6479417320270497E-2</v>
      </c>
      <c r="BA3">
        <f t="shared" si="6"/>
        <v>5.5994580111027792E-3</v>
      </c>
      <c r="BB3">
        <f t="shared" si="6"/>
        <v>1.627112050389341E-2</v>
      </c>
      <c r="BC3">
        <f t="shared" si="6"/>
        <v>2.0575257969837266E-3</v>
      </c>
      <c r="BD3">
        <f t="shared" si="6"/>
        <v>-3.3311554575658796E-4</v>
      </c>
      <c r="BE3">
        <f t="shared" si="6"/>
        <v>1.3852774915568704E-2</v>
      </c>
      <c r="BF3">
        <f t="shared" si="6"/>
        <v>-5.0150733227437121E-3</v>
      </c>
      <c r="BG3">
        <f t="shared" si="6"/>
        <v>2.9416901657237098E-3</v>
      </c>
      <c r="BH3">
        <f t="shared" si="6"/>
        <v>-1.6986414416012997E-2</v>
      </c>
      <c r="BI3">
        <f t="shared" si="6"/>
        <v>-6.0117463530581679E-3</v>
      </c>
      <c r="BJ3">
        <f t="shared" si="6"/>
        <v>1.5090551129291902E-2</v>
      </c>
      <c r="BK3">
        <f t="shared" si="6"/>
        <v>5.1526545107408173E-3</v>
      </c>
      <c r="BL3">
        <f t="shared" si="6"/>
        <v>6.5561195086717306E-3</v>
      </c>
      <c r="BM3">
        <f t="shared" si="6"/>
        <v>-1.3293982847578087E-2</v>
      </c>
      <c r="BN3">
        <f t="shared" si="6"/>
        <v>4.494719271353307E-2</v>
      </c>
      <c r="BO3">
        <f t="shared" si="6"/>
        <v>7.587817019261602E-3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44848</v>
      </c>
      <c r="C4" s="5">
        <v>44851</v>
      </c>
      <c r="D4" s="5">
        <v>44852</v>
      </c>
      <c r="E4" s="5">
        <v>44853</v>
      </c>
      <c r="F4" s="5">
        <v>44854</v>
      </c>
      <c r="G4" s="5">
        <v>44855</v>
      </c>
      <c r="H4" s="5">
        <v>44858</v>
      </c>
      <c r="I4" s="5">
        <v>44859</v>
      </c>
      <c r="J4" s="5">
        <v>44860</v>
      </c>
      <c r="K4" s="5">
        <v>44861</v>
      </c>
      <c r="L4" s="5">
        <v>44862</v>
      </c>
      <c r="M4" s="5">
        <v>44865</v>
      </c>
      <c r="N4" s="5">
        <v>44866</v>
      </c>
      <c r="O4" s="5">
        <v>44867</v>
      </c>
      <c r="P4" s="5">
        <v>44868</v>
      </c>
      <c r="Q4" s="5">
        <v>44869</v>
      </c>
      <c r="R4" s="5">
        <v>44872</v>
      </c>
      <c r="S4" s="5">
        <v>44873</v>
      </c>
      <c r="T4" s="5">
        <v>44874</v>
      </c>
      <c r="U4" s="5">
        <v>44875</v>
      </c>
      <c r="V4" s="5">
        <v>44876</v>
      </c>
      <c r="W4" s="5"/>
      <c r="X4" s="2" t="s">
        <v>103</v>
      </c>
      <c r="Y4" s="4">
        <f t="shared" ref="Y4:AN19" si="7">B4</f>
        <v>44848</v>
      </c>
      <c r="Z4" s="5">
        <f t="shared" si="7"/>
        <v>44851</v>
      </c>
      <c r="AA4" s="5">
        <f t="shared" si="7"/>
        <v>44852</v>
      </c>
      <c r="AB4" s="5">
        <f t="shared" si="7"/>
        <v>44853</v>
      </c>
      <c r="AC4" s="5">
        <f t="shared" si="7"/>
        <v>44854</v>
      </c>
      <c r="AD4" s="5">
        <f t="shared" si="7"/>
        <v>44855</v>
      </c>
      <c r="AE4" s="5">
        <f t="shared" si="7"/>
        <v>44858</v>
      </c>
      <c r="AF4" s="5">
        <f t="shared" si="7"/>
        <v>44859</v>
      </c>
      <c r="AG4" s="5">
        <f t="shared" si="7"/>
        <v>44860</v>
      </c>
      <c r="AH4" s="5">
        <f t="shared" si="7"/>
        <v>44861</v>
      </c>
      <c r="AI4" s="5">
        <f t="shared" si="7"/>
        <v>44862</v>
      </c>
      <c r="AJ4" s="5">
        <f t="shared" si="7"/>
        <v>44865</v>
      </c>
      <c r="AK4" s="5">
        <f t="shared" si="7"/>
        <v>44866</v>
      </c>
      <c r="AL4" s="5">
        <f t="shared" si="7"/>
        <v>44867</v>
      </c>
      <c r="AM4" s="5">
        <f t="shared" si="7"/>
        <v>44868</v>
      </c>
      <c r="AN4" s="5">
        <f t="shared" si="7"/>
        <v>44869</v>
      </c>
      <c r="AO4" s="5">
        <f t="shared" ref="AO4:AS4" si="8">R4</f>
        <v>44872</v>
      </c>
      <c r="AP4" s="5">
        <f t="shared" si="8"/>
        <v>44873</v>
      </c>
      <c r="AQ4" s="5">
        <f t="shared" si="8"/>
        <v>44874</v>
      </c>
      <c r="AR4" s="5">
        <f t="shared" si="8"/>
        <v>44875</v>
      </c>
      <c r="AS4" s="5">
        <f t="shared" si="8"/>
        <v>44876</v>
      </c>
      <c r="AT4" s="5"/>
      <c r="AU4" s="2" t="s">
        <v>103</v>
      </c>
      <c r="AV4" s="5">
        <f t="shared" ref="AV4:BO4" si="9">Z4</f>
        <v>44851</v>
      </c>
      <c r="AW4" s="5">
        <f t="shared" si="9"/>
        <v>44852</v>
      </c>
      <c r="AX4" s="5">
        <f t="shared" si="9"/>
        <v>44853</v>
      </c>
      <c r="AY4" s="5">
        <f t="shared" si="9"/>
        <v>44854</v>
      </c>
      <c r="AZ4" s="5">
        <f t="shared" si="9"/>
        <v>44855</v>
      </c>
      <c r="BA4" s="5">
        <f t="shared" si="9"/>
        <v>44858</v>
      </c>
      <c r="BB4" s="5">
        <f t="shared" si="9"/>
        <v>44859</v>
      </c>
      <c r="BC4" s="5">
        <f t="shared" si="9"/>
        <v>44860</v>
      </c>
      <c r="BD4" s="5">
        <f t="shared" si="9"/>
        <v>44861</v>
      </c>
      <c r="BE4" s="5">
        <f t="shared" si="9"/>
        <v>44862</v>
      </c>
      <c r="BF4" s="5">
        <f t="shared" si="9"/>
        <v>44865</v>
      </c>
      <c r="BG4" s="5">
        <f t="shared" si="9"/>
        <v>44866</v>
      </c>
      <c r="BH4" s="5">
        <f t="shared" si="9"/>
        <v>44867</v>
      </c>
      <c r="BI4" s="5">
        <f t="shared" si="9"/>
        <v>44868</v>
      </c>
      <c r="BJ4" s="5">
        <f t="shared" si="9"/>
        <v>44869</v>
      </c>
      <c r="BK4" s="5">
        <f t="shared" si="9"/>
        <v>44872</v>
      </c>
      <c r="BL4" s="5">
        <f t="shared" si="9"/>
        <v>44873</v>
      </c>
      <c r="BM4" s="5">
        <f t="shared" si="9"/>
        <v>44874</v>
      </c>
      <c r="BN4" s="5">
        <f t="shared" si="9"/>
        <v>44875</v>
      </c>
      <c r="BO4" s="5">
        <f t="shared" si="9"/>
        <v>44876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141.59399999999999</v>
      </c>
      <c r="C5">
        <f>VLOOKUP(CONCATENATE($A5,"_",C$4),assets_m6!$A:$D,4,FALSE)</f>
        <v>143.05000000000001</v>
      </c>
      <c r="D5">
        <f>VLOOKUP(CONCATENATE($A5,"_",D$4),assets_m6!$A:$D,4,FALSE)</f>
        <v>143.238</v>
      </c>
      <c r="E5">
        <f>VLOOKUP(CONCATENATE($A5,"_",E$4),assets_m6!$A:$D,4,FALSE)</f>
        <v>141.78200000000001</v>
      </c>
      <c r="F5">
        <f>VLOOKUP(CONCATENATE($A5,"_",F$4),assets_m6!$A:$D,4,FALSE)</f>
        <v>141.584</v>
      </c>
      <c r="G5">
        <f>VLOOKUP(CONCATENATE($A5,"_",G$4),assets_m6!$A:$D,4,FALSE)</f>
        <v>145.67500000000001</v>
      </c>
      <c r="H5">
        <f>VLOOKUP(CONCATENATE($A5,"_",H$4),assets_m6!$A:$D,4,FALSE)</f>
        <v>149.46899999999999</v>
      </c>
      <c r="I5">
        <f>VLOOKUP(CONCATENATE($A5,"_",I$4),assets_m6!$A:$D,4,FALSE)</f>
        <v>148.40899999999999</v>
      </c>
      <c r="J5">
        <f>VLOOKUP(CONCATENATE($A5,"_",J$4),assets_m6!$A:$D,4,FALSE)</f>
        <v>151.07400000000001</v>
      </c>
      <c r="K5">
        <f>VLOOKUP(CONCATENATE($A5,"_",K$4),assets_m6!$A:$D,4,FALSE)</f>
        <v>152.05500000000001</v>
      </c>
      <c r="L5">
        <f>VLOOKUP(CONCATENATE($A5,"_",L$4),assets_m6!$A:$D,4,FALSE)</f>
        <v>146.22</v>
      </c>
      <c r="M5">
        <f>VLOOKUP(CONCATENATE($A5,"_",M$4),assets_m6!$A:$D,4,FALSE)</f>
        <v>145.02099999999999</v>
      </c>
      <c r="N5">
        <f>VLOOKUP(CONCATENATE($A5,"_",N$4),assets_m6!$A:$D,4,FALSE)</f>
        <v>145.52699999999999</v>
      </c>
      <c r="O5">
        <f>VLOOKUP(CONCATENATE($A5,"_",O$4),assets_m6!$A:$D,4,FALSE)</f>
        <v>143.15899999999999</v>
      </c>
      <c r="P5">
        <f>VLOOKUP(CONCATENATE($A5,"_",P$4),assets_m6!$A:$D,4,FALSE)</f>
        <v>143.06</v>
      </c>
      <c r="Q5">
        <f>VLOOKUP(CONCATENATE($A5,"_",Q$4),assets_m6!$A:$D,4,FALSE)</f>
        <v>143.91200000000001</v>
      </c>
      <c r="R5">
        <f>VLOOKUP(CONCATENATE($A5,"_",R$4),assets_m6!$A:$D,4,FALSE)</f>
        <v>146.70500000000001</v>
      </c>
      <c r="S5">
        <f>VLOOKUP(CONCATENATE($A5,"_",S$4),assets_m6!$A:$D,4,FALSE)</f>
        <v>147.131</v>
      </c>
      <c r="T5">
        <f>VLOOKUP(CONCATENATE($A5,"_",T$4),assets_m6!$A:$D,4,FALSE)</f>
        <v>146.22999999999999</v>
      </c>
      <c r="U5">
        <f>VLOOKUP(CONCATENATE($A5,"_",U$4),assets_m6!$A:$D,4,FALSE)</f>
        <v>148.31</v>
      </c>
      <c r="V5">
        <f>VLOOKUP(CONCATENATE($A5,"_",V$4),assets_m6!$A:$D,4,FALSE)</f>
        <v>148.74600000000001</v>
      </c>
      <c r="X5" t="str">
        <f>A5</f>
        <v>ABBV</v>
      </c>
      <c r="Y5">
        <f t="shared" si="7"/>
        <v>141.59399999999999</v>
      </c>
      <c r="Z5">
        <f t="shared" ref="Z5:AO20" si="10">IFERROR(C5,Y5)</f>
        <v>143.05000000000001</v>
      </c>
      <c r="AA5">
        <f t="shared" si="10"/>
        <v>143.238</v>
      </c>
      <c r="AB5">
        <f t="shared" si="10"/>
        <v>141.78200000000001</v>
      </c>
      <c r="AC5">
        <f t="shared" si="10"/>
        <v>141.584</v>
      </c>
      <c r="AD5">
        <f t="shared" si="10"/>
        <v>145.67500000000001</v>
      </c>
      <c r="AE5">
        <f t="shared" si="10"/>
        <v>149.46899999999999</v>
      </c>
      <c r="AF5">
        <f t="shared" si="10"/>
        <v>148.40899999999999</v>
      </c>
      <c r="AG5">
        <f t="shared" si="10"/>
        <v>151.07400000000001</v>
      </c>
      <c r="AH5">
        <f t="shared" si="10"/>
        <v>152.05500000000001</v>
      </c>
      <c r="AI5">
        <f t="shared" si="10"/>
        <v>146.22</v>
      </c>
      <c r="AJ5">
        <f t="shared" si="10"/>
        <v>145.02099999999999</v>
      </c>
      <c r="AK5">
        <f t="shared" si="10"/>
        <v>145.52699999999999</v>
      </c>
      <c r="AL5">
        <f t="shared" si="10"/>
        <v>143.15899999999999</v>
      </c>
      <c r="AM5">
        <f t="shared" si="10"/>
        <v>143.06</v>
      </c>
      <c r="AN5">
        <f t="shared" si="10"/>
        <v>143.91200000000001</v>
      </c>
      <c r="AO5">
        <f t="shared" si="10"/>
        <v>146.70500000000001</v>
      </c>
      <c r="AP5">
        <f t="shared" ref="AP5:AS36" si="11">IFERROR(S5,AO5)</f>
        <v>147.131</v>
      </c>
      <c r="AQ5">
        <f t="shared" si="11"/>
        <v>146.22999999999999</v>
      </c>
      <c r="AR5">
        <f t="shared" si="11"/>
        <v>148.31</v>
      </c>
      <c r="AS5">
        <f t="shared" si="11"/>
        <v>148.74600000000001</v>
      </c>
      <c r="AU5" t="s">
        <v>3</v>
      </c>
      <c r="AV5">
        <f>$BW5*(Z5-Y5)/Y5</f>
        <v>1.0282921592722978E-4</v>
      </c>
      <c r="AW5">
        <f t="shared" ref="AW5:BL20" si="12">$BW5*(AA5-Z5)/Z5</f>
        <v>1.3142257951764289E-5</v>
      </c>
      <c r="AX5">
        <f t="shared" si="12"/>
        <v>-1.0164900375598576E-4</v>
      </c>
      <c r="AY5">
        <f t="shared" si="12"/>
        <v>-1.3965101352781557E-5</v>
      </c>
      <c r="AZ5">
        <f t="shared" si="12"/>
        <v>2.8894507853994861E-4</v>
      </c>
      <c r="BA5">
        <f t="shared" si="12"/>
        <v>2.6044276643212512E-4</v>
      </c>
      <c r="BB5">
        <f t="shared" si="12"/>
        <v>-7.0917715379108869E-5</v>
      </c>
      <c r="BC5">
        <f t="shared" si="12"/>
        <v>1.7957131979866588E-4</v>
      </c>
      <c r="BD5">
        <f t="shared" si="12"/>
        <v>6.4935064935064569E-5</v>
      </c>
      <c r="BE5">
        <f t="shared" si="12"/>
        <v>-3.8374272467199419E-4</v>
      </c>
      <c r="BF5">
        <f t="shared" si="12"/>
        <v>-8.1999726439612388E-5</v>
      </c>
      <c r="BG5">
        <f t="shared" si="12"/>
        <v>3.4891498472635017E-5</v>
      </c>
      <c r="BH5">
        <f t="shared" si="12"/>
        <v>-1.6271894562521012E-4</v>
      </c>
      <c r="BI5">
        <f t="shared" si="12"/>
        <v>-6.9153877856082789E-6</v>
      </c>
      <c r="BJ5">
        <f t="shared" si="12"/>
        <v>5.9555431287571928E-5</v>
      </c>
      <c r="BK5">
        <f t="shared" si="12"/>
        <v>1.9407693590527589E-4</v>
      </c>
      <c r="BL5">
        <f t="shared" si="12"/>
        <v>2.9037865103438037E-5</v>
      </c>
      <c r="BM5">
        <f t="shared" ref="BM5:BO36" si="13">$BW5*(AQ5-AP5)/AP5</f>
        <v>-6.1237944416880905E-5</v>
      </c>
      <c r="BN5">
        <f t="shared" si="13"/>
        <v>1.4224167407508805E-4</v>
      </c>
      <c r="BO5">
        <f t="shared" si="13"/>
        <v>2.9397882813027244E-5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5.0510614856561831E-2</v>
      </c>
      <c r="BZ5">
        <f>RANK(BY5,BY$5:BY$104,1)</f>
        <v>21</v>
      </c>
      <c r="CA5">
        <f>IF(BZ5&lt;=20,1,IF(BZ5&lt;=40,2,IF(BZ5&lt;=60,3,IF(BZ5&lt;=80,4,5))))</f>
        <v>2</v>
      </c>
      <c r="CB5">
        <f>((CI5-CN5)^2+(CJ5-CO5)^2+(CK5-CP5)^2+(CL5-CQ5)^2+(CM5-CR5)^2)/5</f>
        <v>0.11999999999999997</v>
      </c>
      <c r="CC5">
        <f>IF(CA5=1,1,0)</f>
        <v>0</v>
      </c>
      <c r="CD5">
        <f>IF(CA5=2,1,0)</f>
        <v>1</v>
      </c>
      <c r="CE5">
        <f>IF(CA5=3,1,0)</f>
        <v>0</v>
      </c>
      <c r="CF5">
        <f>IF(CA5=4,1,0)</f>
        <v>0</v>
      </c>
      <c r="CG5">
        <f>IF(CA5=5,1,0)</f>
        <v>0</v>
      </c>
      <c r="CI5">
        <f>CC5</f>
        <v>0</v>
      </c>
      <c r="CJ5">
        <f>CI5+CD5</f>
        <v>1</v>
      </c>
      <c r="CK5">
        <f t="shared" ref="CK5:CM20" si="14">CJ5+CE5</f>
        <v>1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251.69</v>
      </c>
      <c r="C6">
        <f>VLOOKUP(CONCATENATE($A6,"_",C$4),assets_m6!$A:$D,4,FALSE)</f>
        <v>261.15199999999999</v>
      </c>
      <c r="D6">
        <f>VLOOKUP(CONCATENATE($A6,"_",D$4),assets_m6!$A:$D,4,FALSE)</f>
        <v>262.97399999999999</v>
      </c>
      <c r="E6">
        <f>VLOOKUP(CONCATENATE($A6,"_",E$4),assets_m6!$A:$D,4,FALSE)</f>
        <v>262.98399999999998</v>
      </c>
      <c r="F6">
        <f>VLOOKUP(CONCATENATE($A6,"_",F$4),assets_m6!$A:$D,4,FALSE)</f>
        <v>260.714</v>
      </c>
      <c r="G6">
        <f>VLOOKUP(CONCATENATE($A6,"_",G$4),assets_m6!$A:$D,4,FALSE)</f>
        <v>268.47199999999998</v>
      </c>
      <c r="H6">
        <f>VLOOKUP(CONCATENATE($A6,"_",H$4),assets_m6!$A:$D,4,FALSE)</f>
        <v>274.18799999999999</v>
      </c>
      <c r="I6">
        <f>VLOOKUP(CONCATENATE($A6,"_",I$4),assets_m6!$A:$D,4,FALSE)</f>
        <v>279.46699999999998</v>
      </c>
      <c r="J6">
        <f>VLOOKUP(CONCATENATE($A6,"_",J$4),assets_m6!$A:$D,4,FALSE)</f>
        <v>278.73</v>
      </c>
      <c r="K6">
        <f>VLOOKUP(CONCATENATE($A6,"_",K$4),assets_m6!$A:$D,4,FALSE)</f>
        <v>277.70400000000001</v>
      </c>
      <c r="L6">
        <f>VLOOKUP(CONCATENATE($A6,"_",L$4),assets_m6!$A:$D,4,FALSE)</f>
        <v>286.608</v>
      </c>
      <c r="M6">
        <f>VLOOKUP(CONCATENATE($A6,"_",M$4),assets_m6!$A:$D,4,FALSE)</f>
        <v>282.74400000000003</v>
      </c>
      <c r="N6">
        <f>VLOOKUP(CONCATENATE($A6,"_",N$4),assets_m6!$A:$D,4,FALSE)</f>
        <v>280.32299999999998</v>
      </c>
      <c r="O6">
        <f>VLOOKUP(CONCATENATE($A6,"_",O$4),assets_m6!$A:$D,4,FALSE)</f>
        <v>271.33999999999997</v>
      </c>
      <c r="P6">
        <f>VLOOKUP(CONCATENATE($A6,"_",P$4),assets_m6!$A:$D,4,FALSE)</f>
        <v>255.834</v>
      </c>
      <c r="Q6">
        <f>VLOOKUP(CONCATENATE($A6,"_",Q$4),assets_m6!$A:$D,4,FALSE)</f>
        <v>260.096</v>
      </c>
      <c r="R6">
        <f>VLOOKUP(CONCATENATE($A6,"_",R$4),assets_m6!$A:$D,4,FALSE)</f>
        <v>267.97399999999999</v>
      </c>
      <c r="S6">
        <f>VLOOKUP(CONCATENATE($A6,"_",S$4),assets_m6!$A:$D,4,FALSE)</f>
        <v>267.93400000000003</v>
      </c>
      <c r="T6">
        <f>VLOOKUP(CONCATENATE($A6,"_",T$4),assets_m6!$A:$D,4,FALSE)</f>
        <v>265.35500000000002</v>
      </c>
      <c r="U6">
        <f>VLOOKUP(CONCATENATE($A6,"_",U$4),assets_m6!$A:$D,4,FALSE)</f>
        <v>285.851</v>
      </c>
      <c r="V6">
        <f>VLOOKUP(CONCATENATE($A6,"_",V$4),assets_m6!$A:$D,4,FALSE)</f>
        <v>288.90800000000002</v>
      </c>
      <c r="X6" t="str">
        <f t="shared" ref="X6:Y69" si="16">A6</f>
        <v>ACN</v>
      </c>
      <c r="Y6">
        <f t="shared" si="7"/>
        <v>251.69</v>
      </c>
      <c r="Z6">
        <f t="shared" si="10"/>
        <v>261.15199999999999</v>
      </c>
      <c r="AA6">
        <f t="shared" si="10"/>
        <v>262.97399999999999</v>
      </c>
      <c r="AB6">
        <f t="shared" si="10"/>
        <v>262.98399999999998</v>
      </c>
      <c r="AC6">
        <f t="shared" si="10"/>
        <v>260.714</v>
      </c>
      <c r="AD6">
        <f t="shared" si="10"/>
        <v>268.47199999999998</v>
      </c>
      <c r="AE6">
        <f t="shared" si="10"/>
        <v>274.18799999999999</v>
      </c>
      <c r="AF6">
        <f t="shared" si="10"/>
        <v>279.46699999999998</v>
      </c>
      <c r="AG6">
        <f t="shared" si="10"/>
        <v>278.73</v>
      </c>
      <c r="AH6">
        <f t="shared" si="10"/>
        <v>277.70400000000001</v>
      </c>
      <c r="AI6">
        <f t="shared" si="10"/>
        <v>286.608</v>
      </c>
      <c r="AJ6">
        <f t="shared" si="10"/>
        <v>282.74400000000003</v>
      </c>
      <c r="AK6">
        <f t="shared" si="10"/>
        <v>280.32299999999998</v>
      </c>
      <c r="AL6">
        <f t="shared" si="10"/>
        <v>271.33999999999997</v>
      </c>
      <c r="AM6">
        <f t="shared" si="10"/>
        <v>255.834</v>
      </c>
      <c r="AN6">
        <f t="shared" si="10"/>
        <v>260.096</v>
      </c>
      <c r="AO6">
        <f t="shared" si="10"/>
        <v>267.97399999999999</v>
      </c>
      <c r="AP6">
        <f t="shared" si="11"/>
        <v>267.93400000000003</v>
      </c>
      <c r="AQ6">
        <f t="shared" si="11"/>
        <v>265.35500000000002</v>
      </c>
      <c r="AR6">
        <f t="shared" si="11"/>
        <v>285.851</v>
      </c>
      <c r="AS6">
        <f t="shared" si="11"/>
        <v>288.90800000000002</v>
      </c>
      <c r="AU6" t="s">
        <v>4</v>
      </c>
      <c r="AV6">
        <f t="shared" ref="AV6:BK35" si="17">$BW6*(Z6-Y6)/Y6</f>
        <v>3.7593865469426633E-4</v>
      </c>
      <c r="AW6">
        <f t="shared" si="12"/>
        <v>6.9767798063962854E-5</v>
      </c>
      <c r="AX6">
        <f t="shared" si="12"/>
        <v>3.8026572969156288E-7</v>
      </c>
      <c r="AY6">
        <f t="shared" si="12"/>
        <v>-8.6317038298907225E-5</v>
      </c>
      <c r="AZ6">
        <f t="shared" si="12"/>
        <v>2.9756744938898495E-4</v>
      </c>
      <c r="BA6">
        <f t="shared" si="12"/>
        <v>2.1290860871897289E-4</v>
      </c>
      <c r="BB6">
        <f t="shared" si="12"/>
        <v>1.9253213123842023E-4</v>
      </c>
      <c r="BC6">
        <f t="shared" si="12"/>
        <v>-2.6371628850632326E-5</v>
      </c>
      <c r="BD6">
        <f t="shared" si="12"/>
        <v>-3.6809815950920619E-5</v>
      </c>
      <c r="BE6">
        <f t="shared" si="12"/>
        <v>3.2062915910465806E-4</v>
      </c>
      <c r="BF6">
        <f t="shared" si="12"/>
        <v>-1.3481828839390303E-4</v>
      </c>
      <c r="BG6">
        <f t="shared" si="12"/>
        <v>-8.5625159154572653E-5</v>
      </c>
      <c r="BH6">
        <f t="shared" si="12"/>
        <v>-3.204517645715837E-4</v>
      </c>
      <c r="BI6">
        <f t="shared" si="12"/>
        <v>-5.7146016068401176E-4</v>
      </c>
      <c r="BJ6">
        <f t="shared" si="12"/>
        <v>1.6659239975921888E-4</v>
      </c>
      <c r="BK6">
        <f t="shared" si="12"/>
        <v>3.0288816437007822E-4</v>
      </c>
      <c r="BL6">
        <f t="shared" si="12"/>
        <v>-1.4926821258765262E-6</v>
      </c>
      <c r="BM6">
        <f t="shared" si="13"/>
        <v>-9.6255047884927163E-5</v>
      </c>
      <c r="BN6">
        <f t="shared" si="13"/>
        <v>7.7239923875562844E-4</v>
      </c>
      <c r="BO6">
        <f t="shared" si="13"/>
        <v>1.0694382737859991E-4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0.14787238269299544</v>
      </c>
      <c r="BZ6">
        <f t="shared" ref="BZ6:BZ69" si="20">RANK(BY6,BY$5:BY$104,1)</f>
        <v>66</v>
      </c>
      <c r="CA6">
        <f t="shared" ref="CA6:CA69" si="21">IF(BZ6&lt;=20,1,IF(BZ6&lt;=40,2,IF(BZ6&lt;=60,3,IF(BZ6&lt;=80,4,5))))</f>
        <v>4</v>
      </c>
      <c r="CB6">
        <f t="shared" ref="CB6:CB69" si="22">((CI6-CN6)^2+(CJ6-CO6)^2+(CK6-CP6)^2+(CL6-CQ6)^2+(CM6-CR6)^2)/5</f>
        <v>0.12000000000000002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1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0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81.983000000000004</v>
      </c>
      <c r="C7">
        <f>VLOOKUP(CONCATENATE($A7,"_",C$4),assets_m6!$A:$D,4,FALSE)</f>
        <v>83.484999999999999</v>
      </c>
      <c r="D7">
        <f>VLOOKUP(CONCATENATE($A7,"_",D$4),assets_m6!$A:$D,4,FALSE)</f>
        <v>84.986999999999995</v>
      </c>
      <c r="E7">
        <f>VLOOKUP(CONCATENATE($A7,"_",E$4),assets_m6!$A:$D,4,FALSE)</f>
        <v>84.32</v>
      </c>
      <c r="F7">
        <f>VLOOKUP(CONCATENATE($A7,"_",F$4),assets_m6!$A:$D,4,FALSE)</f>
        <v>82.385999999999996</v>
      </c>
      <c r="G7">
        <f>VLOOKUP(CONCATENATE($A7,"_",G$4),assets_m6!$A:$D,4,FALSE)</f>
        <v>84.055000000000007</v>
      </c>
      <c r="H7">
        <f>VLOOKUP(CONCATENATE($A7,"_",H$4),assets_m6!$A:$D,4,FALSE)</f>
        <v>84.418000000000006</v>
      </c>
      <c r="I7">
        <f>VLOOKUP(CONCATENATE($A7,"_",I$4),assets_m6!$A:$D,4,FALSE)</f>
        <v>85.811999999999998</v>
      </c>
      <c r="J7">
        <f>VLOOKUP(CONCATENATE($A7,"_",J$4),assets_m6!$A:$D,4,FALSE)</f>
        <v>85.840999999999994</v>
      </c>
      <c r="K7">
        <f>VLOOKUP(CONCATENATE($A7,"_",K$4),assets_m6!$A:$D,4,FALSE)</f>
        <v>85.575999999999993</v>
      </c>
      <c r="L7">
        <f>VLOOKUP(CONCATENATE($A7,"_",L$4),assets_m6!$A:$D,4,FALSE)</f>
        <v>87.754999999999995</v>
      </c>
      <c r="M7">
        <f>VLOOKUP(CONCATENATE($A7,"_",M$4),assets_m6!$A:$D,4,FALSE)</f>
        <v>86.302000000000007</v>
      </c>
      <c r="N7">
        <f>VLOOKUP(CONCATENATE($A7,"_",N$4),assets_m6!$A:$D,4,FALSE)</f>
        <v>86.900999999999996</v>
      </c>
      <c r="O7">
        <f>VLOOKUP(CONCATENATE($A7,"_",O$4),assets_m6!$A:$D,4,FALSE)</f>
        <v>86.587000000000003</v>
      </c>
      <c r="P7">
        <f>VLOOKUP(CONCATENATE($A7,"_",P$4),assets_m6!$A:$D,4,FALSE)</f>
        <v>87.048000000000002</v>
      </c>
      <c r="Q7">
        <f>VLOOKUP(CONCATENATE($A7,"_",Q$4),assets_m6!$A:$D,4,FALSE)</f>
        <v>87.921999999999997</v>
      </c>
      <c r="R7">
        <f>VLOOKUP(CONCATENATE($A7,"_",R$4),assets_m6!$A:$D,4,FALSE)</f>
        <v>86.381</v>
      </c>
      <c r="S7">
        <f>VLOOKUP(CONCATENATE($A7,"_",S$4),assets_m6!$A:$D,4,FALSE)</f>
        <v>87.608000000000004</v>
      </c>
      <c r="T7">
        <f>VLOOKUP(CONCATENATE($A7,"_",T$4),assets_m6!$A:$D,4,FALSE)</f>
        <v>87.013999999999996</v>
      </c>
      <c r="U7">
        <f>VLOOKUP(CONCATENATE($A7,"_",U$4),assets_m6!$A:$D,4,FALSE)</f>
        <v>90.956999999999994</v>
      </c>
      <c r="V7">
        <f>VLOOKUP(CONCATENATE($A7,"_",V$4),assets_m6!$A:$D,4,FALSE)</f>
        <v>89.153999999999996</v>
      </c>
      <c r="X7" t="str">
        <f t="shared" si="16"/>
        <v>AEP</v>
      </c>
      <c r="Y7">
        <f t="shared" si="7"/>
        <v>81.983000000000004</v>
      </c>
      <c r="Z7">
        <f t="shared" si="10"/>
        <v>83.484999999999999</v>
      </c>
      <c r="AA7">
        <f t="shared" si="10"/>
        <v>84.986999999999995</v>
      </c>
      <c r="AB7">
        <f t="shared" si="10"/>
        <v>84.32</v>
      </c>
      <c r="AC7">
        <f t="shared" si="10"/>
        <v>82.385999999999996</v>
      </c>
      <c r="AD7">
        <f t="shared" si="10"/>
        <v>84.055000000000007</v>
      </c>
      <c r="AE7">
        <f t="shared" si="10"/>
        <v>84.418000000000006</v>
      </c>
      <c r="AF7">
        <f t="shared" si="10"/>
        <v>85.811999999999998</v>
      </c>
      <c r="AG7">
        <f t="shared" si="10"/>
        <v>85.840999999999994</v>
      </c>
      <c r="AH7">
        <f t="shared" si="10"/>
        <v>85.575999999999993</v>
      </c>
      <c r="AI7">
        <f t="shared" si="10"/>
        <v>87.754999999999995</v>
      </c>
      <c r="AJ7">
        <f t="shared" si="10"/>
        <v>86.302000000000007</v>
      </c>
      <c r="AK7">
        <f t="shared" si="10"/>
        <v>86.900999999999996</v>
      </c>
      <c r="AL7">
        <f t="shared" si="10"/>
        <v>86.587000000000003</v>
      </c>
      <c r="AM7">
        <f t="shared" si="10"/>
        <v>87.048000000000002</v>
      </c>
      <c r="AN7">
        <f t="shared" si="10"/>
        <v>87.921999999999997</v>
      </c>
      <c r="AO7">
        <f t="shared" si="10"/>
        <v>86.381</v>
      </c>
      <c r="AP7">
        <f t="shared" si="11"/>
        <v>87.608000000000004</v>
      </c>
      <c r="AQ7">
        <f t="shared" si="11"/>
        <v>87.013999999999996</v>
      </c>
      <c r="AR7">
        <f t="shared" si="11"/>
        <v>90.956999999999994</v>
      </c>
      <c r="AS7">
        <f t="shared" si="11"/>
        <v>89.153999999999996</v>
      </c>
      <c r="AU7" t="s">
        <v>5</v>
      </c>
      <c r="AV7">
        <f t="shared" si="17"/>
        <v>1.832087140016827E-4</v>
      </c>
      <c r="AW7">
        <f t="shared" si="12"/>
        <v>1.7991255914236035E-4</v>
      </c>
      <c r="AX7">
        <f t="shared" si="12"/>
        <v>-7.8482591455163923E-5</v>
      </c>
      <c r="AY7">
        <f t="shared" si="12"/>
        <v>-2.2936432637571131E-4</v>
      </c>
      <c r="AZ7">
        <f t="shared" si="12"/>
        <v>2.0258296312480412E-4</v>
      </c>
      <c r="BA7">
        <f t="shared" si="12"/>
        <v>4.3186009160668558E-5</v>
      </c>
      <c r="BB7">
        <f t="shared" si="12"/>
        <v>1.6513065933805482E-4</v>
      </c>
      <c r="BC7">
        <f t="shared" si="12"/>
        <v>3.37948072530606E-6</v>
      </c>
      <c r="BD7">
        <f t="shared" si="12"/>
        <v>-3.0871028995468437E-5</v>
      </c>
      <c r="BE7">
        <f t="shared" si="12"/>
        <v>2.5462746564457352E-4</v>
      </c>
      <c r="BF7">
        <f t="shared" si="12"/>
        <v>-1.6557461113326751E-4</v>
      </c>
      <c r="BG7">
        <f t="shared" si="12"/>
        <v>6.9407429723527793E-5</v>
      </c>
      <c r="BH7">
        <f t="shared" si="12"/>
        <v>-3.6133070965810866E-5</v>
      </c>
      <c r="BI7">
        <f t="shared" si="12"/>
        <v>5.3241248686292229E-5</v>
      </c>
      <c r="BJ7">
        <f t="shared" si="12"/>
        <v>1.0040437459792243E-4</v>
      </c>
      <c r="BK7">
        <f t="shared" si="12"/>
        <v>-1.7526898842155512E-4</v>
      </c>
      <c r="BL7">
        <f t="shared" si="12"/>
        <v>1.4204512566420903E-4</v>
      </c>
      <c r="BM7">
        <f t="shared" si="13"/>
        <v>-6.7802027212127692E-5</v>
      </c>
      <c r="BN7">
        <f t="shared" si="13"/>
        <v>4.5314547084377202E-4</v>
      </c>
      <c r="BO7">
        <f t="shared" si="13"/>
        <v>-1.9822553514297936E-4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8.7469353402534575E-2</v>
      </c>
      <c r="BZ7">
        <f t="shared" si="20"/>
        <v>38</v>
      </c>
      <c r="CA7">
        <f t="shared" si="21"/>
        <v>2</v>
      </c>
      <c r="CB7">
        <f t="shared" si="22"/>
        <v>0.11999999999999997</v>
      </c>
      <c r="CC7">
        <f t="shared" si="23"/>
        <v>0</v>
      </c>
      <c r="CD7">
        <f t="shared" si="24"/>
        <v>1</v>
      </c>
      <c r="CE7">
        <f t="shared" si="25"/>
        <v>0</v>
      </c>
      <c r="CF7">
        <f t="shared" si="26"/>
        <v>0</v>
      </c>
      <c r="CG7">
        <f t="shared" si="27"/>
        <v>0</v>
      </c>
      <c r="CI7">
        <f t="shared" si="28"/>
        <v>0</v>
      </c>
      <c r="CJ7">
        <f t="shared" si="29"/>
        <v>1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146.53800000000001</v>
      </c>
      <c r="C8">
        <f>VLOOKUP(CONCATENATE($A8,"_",C$4),assets_m6!$A:$D,4,FALSE)</f>
        <v>150.685</v>
      </c>
      <c r="D8">
        <f>VLOOKUP(CONCATENATE($A8,"_",D$4),assets_m6!$A:$D,4,FALSE)</f>
        <v>153.57900000000001</v>
      </c>
      <c r="E8">
        <f>VLOOKUP(CONCATENATE($A8,"_",E$4),assets_m6!$A:$D,4,FALSE)</f>
        <v>151.15199999999999</v>
      </c>
      <c r="F8">
        <f>VLOOKUP(CONCATENATE($A8,"_",F$4),assets_m6!$A:$D,4,FALSE)</f>
        <v>144.499</v>
      </c>
      <c r="G8">
        <f>VLOOKUP(CONCATENATE($A8,"_",G$4),assets_m6!$A:$D,4,FALSE)</f>
        <v>146.1</v>
      </c>
      <c r="H8">
        <f>VLOOKUP(CONCATENATE($A8,"_",H$4),assets_m6!$A:$D,4,FALSE)</f>
        <v>149.78</v>
      </c>
      <c r="I8">
        <f>VLOOKUP(CONCATENATE($A8,"_",I$4),assets_m6!$A:$D,4,FALSE)</f>
        <v>151.898</v>
      </c>
      <c r="J8">
        <f>VLOOKUP(CONCATENATE($A8,"_",J$4),assets_m6!$A:$D,4,FALSE)</f>
        <v>135.99600000000001</v>
      </c>
      <c r="K8">
        <f>VLOOKUP(CONCATENATE($A8,"_",K$4),assets_m6!$A:$D,4,FALSE)</f>
        <v>131.46199999999999</v>
      </c>
      <c r="L8">
        <f>VLOOKUP(CONCATENATE($A8,"_",L$4),assets_m6!$A:$D,4,FALSE)</f>
        <v>133.94800000000001</v>
      </c>
      <c r="M8">
        <f>VLOOKUP(CONCATENATE($A8,"_",M$4),assets_m6!$A:$D,4,FALSE)</f>
        <v>135.11099999999999</v>
      </c>
      <c r="N8">
        <f>VLOOKUP(CONCATENATE($A8,"_",N$4),assets_m6!$A:$D,4,FALSE)</f>
        <v>133.958</v>
      </c>
      <c r="O8">
        <f>VLOOKUP(CONCATENATE($A8,"_",O$4),assets_m6!$A:$D,4,FALSE)</f>
        <v>130.298</v>
      </c>
      <c r="P8">
        <f>VLOOKUP(CONCATENATE($A8,"_",P$4),assets_m6!$A:$D,4,FALSE)</f>
        <v>122.73</v>
      </c>
      <c r="Q8">
        <f>VLOOKUP(CONCATENATE($A8,"_",Q$4),assets_m6!$A:$D,4,FALSE)</f>
        <v>120.55200000000001</v>
      </c>
      <c r="R8">
        <f>VLOOKUP(CONCATENATE($A8,"_",R$4),assets_m6!$A:$D,4,FALSE)</f>
        <v>120.065</v>
      </c>
      <c r="S8">
        <f>VLOOKUP(CONCATENATE($A8,"_",S$4),assets_m6!$A:$D,4,FALSE)</f>
        <v>122.322</v>
      </c>
      <c r="T8">
        <f>VLOOKUP(CONCATENATE($A8,"_",T$4),assets_m6!$A:$D,4,FALSE)</f>
        <v>121.944</v>
      </c>
      <c r="U8">
        <f>VLOOKUP(CONCATENATE($A8,"_",U$4),assets_m6!$A:$D,4,FALSE)</f>
        <v>125.962</v>
      </c>
      <c r="V8">
        <f>VLOOKUP(CONCATENATE($A8,"_",V$4),assets_m6!$A:$D,4,FALSE)</f>
        <v>127.444</v>
      </c>
      <c r="X8" t="str">
        <f t="shared" si="16"/>
        <v>AIZ</v>
      </c>
      <c r="Y8">
        <f t="shared" si="7"/>
        <v>146.53800000000001</v>
      </c>
      <c r="Z8">
        <f t="shared" si="10"/>
        <v>150.685</v>
      </c>
      <c r="AA8">
        <f t="shared" si="10"/>
        <v>153.57900000000001</v>
      </c>
      <c r="AB8">
        <f t="shared" si="10"/>
        <v>151.15199999999999</v>
      </c>
      <c r="AC8">
        <f t="shared" si="10"/>
        <v>144.499</v>
      </c>
      <c r="AD8">
        <f t="shared" si="10"/>
        <v>146.1</v>
      </c>
      <c r="AE8">
        <f t="shared" si="10"/>
        <v>149.78</v>
      </c>
      <c r="AF8">
        <f t="shared" si="10"/>
        <v>151.898</v>
      </c>
      <c r="AG8">
        <f t="shared" si="10"/>
        <v>135.99600000000001</v>
      </c>
      <c r="AH8">
        <f t="shared" si="10"/>
        <v>131.46199999999999</v>
      </c>
      <c r="AI8">
        <f t="shared" si="10"/>
        <v>133.94800000000001</v>
      </c>
      <c r="AJ8">
        <f t="shared" si="10"/>
        <v>135.11099999999999</v>
      </c>
      <c r="AK8">
        <f t="shared" si="10"/>
        <v>133.958</v>
      </c>
      <c r="AL8">
        <f t="shared" si="10"/>
        <v>130.298</v>
      </c>
      <c r="AM8">
        <f t="shared" si="10"/>
        <v>122.73</v>
      </c>
      <c r="AN8">
        <f t="shared" si="10"/>
        <v>120.55200000000001</v>
      </c>
      <c r="AO8">
        <f t="shared" si="10"/>
        <v>120.065</v>
      </c>
      <c r="AP8">
        <f t="shared" si="11"/>
        <v>122.322</v>
      </c>
      <c r="AQ8">
        <f t="shared" si="11"/>
        <v>121.944</v>
      </c>
      <c r="AR8">
        <f t="shared" si="11"/>
        <v>125.962</v>
      </c>
      <c r="AS8">
        <f t="shared" si="11"/>
        <v>127.444</v>
      </c>
      <c r="AU8" t="s">
        <v>6</v>
      </c>
      <c r="AV8">
        <f t="shared" si="17"/>
        <v>2.8299826666120675E-4</v>
      </c>
      <c r="AW8">
        <f t="shared" si="12"/>
        <v>1.9205627633805657E-4</v>
      </c>
      <c r="AX8">
        <f t="shared" si="12"/>
        <v>-1.580294180845051E-4</v>
      </c>
      <c r="AY8">
        <f t="shared" si="12"/>
        <v>-4.4015295861119885E-4</v>
      </c>
      <c r="AZ8">
        <f t="shared" si="12"/>
        <v>1.107966145094429E-4</v>
      </c>
      <c r="BA8">
        <f t="shared" si="12"/>
        <v>2.518822724161538E-4</v>
      </c>
      <c r="BB8">
        <f t="shared" si="12"/>
        <v>1.4140739751635699E-4</v>
      </c>
      <c r="BC8">
        <f t="shared" si="12"/>
        <v>-1.0468867266191779E-3</v>
      </c>
      <c r="BD8">
        <f t="shared" si="12"/>
        <v>-3.333921585929013E-4</v>
      </c>
      <c r="BE8">
        <f t="shared" si="12"/>
        <v>1.8910407570248578E-4</v>
      </c>
      <c r="BF8">
        <f t="shared" si="12"/>
        <v>8.6824737958012238E-5</v>
      </c>
      <c r="BG8">
        <f t="shared" si="12"/>
        <v>-8.533724123128328E-5</v>
      </c>
      <c r="BH8">
        <f t="shared" si="12"/>
        <v>-2.732199644664743E-4</v>
      </c>
      <c r="BI8">
        <f t="shared" si="12"/>
        <v>-5.8082242244700591E-4</v>
      </c>
      <c r="BJ8">
        <f t="shared" si="12"/>
        <v>-1.7746272305059865E-4</v>
      </c>
      <c r="BK8">
        <f t="shared" si="12"/>
        <v>-4.0397504811202544E-5</v>
      </c>
      <c r="BL8">
        <f t="shared" si="12"/>
        <v>1.8798151001540875E-4</v>
      </c>
      <c r="BM8">
        <f t="shared" si="13"/>
        <v>-3.0902045421101691E-5</v>
      </c>
      <c r="BN8">
        <f t="shared" si="13"/>
        <v>3.2949550613396321E-4</v>
      </c>
      <c r="BO8">
        <f t="shared" si="13"/>
        <v>1.1765453073149039E-4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-0.1303006728630117</v>
      </c>
      <c r="BZ8">
        <f t="shared" si="20"/>
        <v>2</v>
      </c>
      <c r="CA8">
        <f t="shared" si="21"/>
        <v>1</v>
      </c>
      <c r="CB8">
        <f t="shared" si="22"/>
        <v>0.24</v>
      </c>
      <c r="CC8">
        <f t="shared" si="23"/>
        <v>1</v>
      </c>
      <c r="CD8">
        <f t="shared" si="24"/>
        <v>0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1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89.603999999999999</v>
      </c>
      <c r="C9">
        <f>VLOOKUP(CONCATENATE($A9,"_",C$4),assets_m6!$A:$D,4,FALSE)</f>
        <v>93.180999999999997</v>
      </c>
      <c r="D9">
        <f>VLOOKUP(CONCATENATE($A9,"_",D$4),assets_m6!$A:$D,4,FALSE)</f>
        <v>94.823999999999998</v>
      </c>
      <c r="E9">
        <f>VLOOKUP(CONCATENATE($A9,"_",E$4),assets_m6!$A:$D,4,FALSE)</f>
        <v>91.766000000000005</v>
      </c>
      <c r="F9">
        <f>VLOOKUP(CONCATENATE($A9,"_",F$4),assets_m6!$A:$D,4,FALSE)</f>
        <v>89.465000000000003</v>
      </c>
      <c r="G9">
        <f>VLOOKUP(CONCATENATE($A9,"_",G$4),assets_m6!$A:$D,4,FALSE)</f>
        <v>92.442999999999998</v>
      </c>
      <c r="H9">
        <f>VLOOKUP(CONCATENATE($A9,"_",H$4),assets_m6!$A:$D,4,FALSE)</f>
        <v>94.007999999999996</v>
      </c>
      <c r="I9">
        <f>VLOOKUP(CONCATENATE($A9,"_",I$4),assets_m6!$A:$D,4,FALSE)</f>
        <v>97.176000000000002</v>
      </c>
      <c r="J9">
        <f>VLOOKUP(CONCATENATE($A9,"_",J$4),assets_m6!$A:$D,4,FALSE)</f>
        <v>96.965999999999994</v>
      </c>
      <c r="K9">
        <f>VLOOKUP(CONCATENATE($A9,"_",K$4),assets_m6!$A:$D,4,FALSE)</f>
        <v>103.074</v>
      </c>
      <c r="L9">
        <f>VLOOKUP(CONCATENATE($A9,"_",L$4),assets_m6!$A:$D,4,FALSE)</f>
        <v>105.79300000000001</v>
      </c>
      <c r="M9">
        <f>VLOOKUP(CONCATENATE($A9,"_",M$4),assets_m6!$A:$D,4,FALSE)</f>
        <v>104.379</v>
      </c>
      <c r="N9">
        <f>VLOOKUP(CONCATENATE($A9,"_",N$4),assets_m6!$A:$D,4,FALSE)</f>
        <v>106.16200000000001</v>
      </c>
      <c r="O9">
        <f>VLOOKUP(CONCATENATE($A9,"_",O$4),assets_m6!$A:$D,4,FALSE)</f>
        <v>101.629</v>
      </c>
      <c r="P9">
        <f>VLOOKUP(CONCATENATE($A9,"_",P$4),assets_m6!$A:$D,4,FALSE)</f>
        <v>101.958</v>
      </c>
      <c r="Q9">
        <f>VLOOKUP(CONCATENATE($A9,"_",Q$4),assets_m6!$A:$D,4,FALSE)</f>
        <v>102.735</v>
      </c>
      <c r="R9">
        <f>VLOOKUP(CONCATENATE($A9,"_",R$4),assets_m6!$A:$D,4,FALSE)</f>
        <v>106.67</v>
      </c>
      <c r="S9">
        <f>VLOOKUP(CONCATENATE($A9,"_",S$4),assets_m6!$A:$D,4,FALSE)</f>
        <v>106.381</v>
      </c>
      <c r="T9">
        <f>VLOOKUP(CONCATENATE($A9,"_",T$4),assets_m6!$A:$D,4,FALSE)</f>
        <v>103.98</v>
      </c>
      <c r="U9">
        <f>VLOOKUP(CONCATENATE($A9,"_",U$4),assets_m6!$A:$D,4,FALSE)</f>
        <v>113.554</v>
      </c>
      <c r="V9">
        <f>VLOOKUP(CONCATENATE($A9,"_",V$4),assets_m6!$A:$D,4,FALSE)</f>
        <v>113.146</v>
      </c>
      <c r="X9" t="str">
        <f t="shared" si="16"/>
        <v>ALLE</v>
      </c>
      <c r="Y9">
        <f t="shared" si="7"/>
        <v>89.603999999999999</v>
      </c>
      <c r="Z9">
        <f t="shared" si="10"/>
        <v>93.180999999999997</v>
      </c>
      <c r="AA9">
        <f t="shared" si="10"/>
        <v>94.823999999999998</v>
      </c>
      <c r="AB9">
        <f t="shared" si="10"/>
        <v>91.766000000000005</v>
      </c>
      <c r="AC9">
        <f t="shared" si="10"/>
        <v>89.465000000000003</v>
      </c>
      <c r="AD9">
        <f t="shared" si="10"/>
        <v>92.442999999999998</v>
      </c>
      <c r="AE9">
        <f t="shared" si="10"/>
        <v>94.007999999999996</v>
      </c>
      <c r="AF9">
        <f t="shared" si="10"/>
        <v>97.176000000000002</v>
      </c>
      <c r="AG9">
        <f t="shared" si="10"/>
        <v>96.965999999999994</v>
      </c>
      <c r="AH9">
        <f t="shared" si="10"/>
        <v>103.074</v>
      </c>
      <c r="AI9">
        <f t="shared" si="10"/>
        <v>105.79300000000001</v>
      </c>
      <c r="AJ9">
        <f t="shared" si="10"/>
        <v>104.379</v>
      </c>
      <c r="AK9">
        <f t="shared" si="10"/>
        <v>106.16200000000001</v>
      </c>
      <c r="AL9">
        <f t="shared" si="10"/>
        <v>101.629</v>
      </c>
      <c r="AM9">
        <f t="shared" si="10"/>
        <v>101.958</v>
      </c>
      <c r="AN9">
        <f t="shared" si="10"/>
        <v>102.735</v>
      </c>
      <c r="AO9">
        <f t="shared" si="10"/>
        <v>106.67</v>
      </c>
      <c r="AP9">
        <f t="shared" si="11"/>
        <v>106.381</v>
      </c>
      <c r="AQ9">
        <f t="shared" si="11"/>
        <v>103.98</v>
      </c>
      <c r="AR9">
        <f t="shared" si="11"/>
        <v>113.554</v>
      </c>
      <c r="AS9">
        <f t="shared" si="11"/>
        <v>113.146</v>
      </c>
      <c r="AU9" t="s">
        <v>7</v>
      </c>
      <c r="AV9">
        <f t="shared" si="17"/>
        <v>3.9920092852997616E-4</v>
      </c>
      <c r="AW9">
        <f t="shared" si="12"/>
        <v>1.763234994258487E-4</v>
      </c>
      <c r="AX9">
        <f t="shared" si="12"/>
        <v>-3.2249219606850509E-4</v>
      </c>
      <c r="AY9">
        <f t="shared" si="12"/>
        <v>-2.507464638319205E-4</v>
      </c>
      <c r="AZ9">
        <f t="shared" si="12"/>
        <v>3.3286760185547359E-4</v>
      </c>
      <c r="BA9">
        <f t="shared" si="12"/>
        <v>1.6929351059571818E-4</v>
      </c>
      <c r="BB9">
        <f t="shared" si="12"/>
        <v>3.369925963747773E-4</v>
      </c>
      <c r="BC9">
        <f t="shared" si="12"/>
        <v>-2.1610274141764219E-5</v>
      </c>
      <c r="BD9">
        <f t="shared" si="12"/>
        <v>6.2991151537652426E-4</v>
      </c>
      <c r="BE9">
        <f t="shared" si="12"/>
        <v>2.6379106273163053E-4</v>
      </c>
      <c r="BF9">
        <f t="shared" si="12"/>
        <v>-1.3365723630107866E-4</v>
      </c>
      <c r="BG9">
        <f t="shared" si="12"/>
        <v>1.7081980091780924E-4</v>
      </c>
      <c r="BH9">
        <f t="shared" si="12"/>
        <v>-4.2698894142913674E-4</v>
      </c>
      <c r="BI9">
        <f t="shared" si="12"/>
        <v>3.2372649539008897E-5</v>
      </c>
      <c r="BJ9">
        <f t="shared" si="12"/>
        <v>7.6207850291296517E-5</v>
      </c>
      <c r="BK9">
        <f t="shared" si="12"/>
        <v>3.8302428578381294E-4</v>
      </c>
      <c r="BL9">
        <f t="shared" si="12"/>
        <v>-2.7092903346770553E-5</v>
      </c>
      <c r="BM9">
        <f t="shared" si="13"/>
        <v>-2.256981979864822E-4</v>
      </c>
      <c r="BN9">
        <f t="shared" si="13"/>
        <v>9.2075399115214437E-4</v>
      </c>
      <c r="BO9">
        <f t="shared" si="13"/>
        <v>-3.5930042094510213E-5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0.26273380652649436</v>
      </c>
      <c r="BZ9">
        <f t="shared" si="20"/>
        <v>96</v>
      </c>
      <c r="CA9">
        <f t="shared" si="21"/>
        <v>5</v>
      </c>
      <c r="CB9">
        <f t="shared" si="22"/>
        <v>0.24000000000000005</v>
      </c>
      <c r="CC9">
        <f t="shared" si="23"/>
        <v>0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1</v>
      </c>
      <c r="CI9">
        <f t="shared" si="28"/>
        <v>0</v>
      </c>
      <c r="CJ9">
        <f t="shared" si="29"/>
        <v>0</v>
      </c>
      <c r="CK9">
        <f t="shared" si="14"/>
        <v>0</v>
      </c>
      <c r="CL9">
        <f t="shared" si="14"/>
        <v>0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74.638000000000005</v>
      </c>
      <c r="C10">
        <f>VLOOKUP(CONCATENATE($A10,"_",C$4),assets_m6!$A:$D,4,FALSE)</f>
        <v>74.228999999999999</v>
      </c>
      <c r="D10">
        <f>VLOOKUP(CONCATENATE($A10,"_",D$4),assets_m6!$A:$D,4,FALSE)</f>
        <v>75.046999999999997</v>
      </c>
      <c r="E10">
        <f>VLOOKUP(CONCATENATE($A10,"_",E$4),assets_m6!$A:$D,4,FALSE)</f>
        <v>77.072000000000003</v>
      </c>
      <c r="F10">
        <f>VLOOKUP(CONCATENATE($A10,"_",F$4),assets_m6!$A:$D,4,FALSE)</f>
        <v>78.468999999999994</v>
      </c>
      <c r="G10">
        <f>VLOOKUP(CONCATENATE($A10,"_",G$4),assets_m6!$A:$D,4,FALSE)</f>
        <v>82.22</v>
      </c>
      <c r="H10">
        <f>VLOOKUP(CONCATENATE($A10,"_",H$4),assets_m6!$A:$D,4,FALSE)</f>
        <v>84.733999999999995</v>
      </c>
      <c r="I10">
        <f>VLOOKUP(CONCATENATE($A10,"_",I$4),assets_m6!$A:$D,4,FALSE)</f>
        <v>87.316999999999993</v>
      </c>
      <c r="J10">
        <f>VLOOKUP(CONCATENATE($A10,"_",J$4),assets_m6!$A:$D,4,FALSE)</f>
        <v>87.926000000000002</v>
      </c>
      <c r="K10">
        <f>VLOOKUP(CONCATENATE($A10,"_",K$4),assets_m6!$A:$D,4,FALSE)</f>
        <v>86.33</v>
      </c>
      <c r="L10">
        <f>VLOOKUP(CONCATENATE($A10,"_",L$4),assets_m6!$A:$D,4,FALSE)</f>
        <v>89.501999999999995</v>
      </c>
      <c r="M10">
        <f>VLOOKUP(CONCATENATE($A10,"_",M$4),assets_m6!$A:$D,4,FALSE)</f>
        <v>88.075999999999993</v>
      </c>
      <c r="N10">
        <f>VLOOKUP(CONCATENATE($A10,"_",N$4),assets_m6!$A:$D,4,FALSE)</f>
        <v>89.572000000000003</v>
      </c>
      <c r="O10">
        <f>VLOOKUP(CONCATENATE($A10,"_",O$4),assets_m6!$A:$D,4,FALSE)</f>
        <v>87.546999999999997</v>
      </c>
      <c r="P10">
        <f>VLOOKUP(CONCATENATE($A10,"_",P$4),assets_m6!$A:$D,4,FALSE)</f>
        <v>86.09</v>
      </c>
      <c r="Q10">
        <f>VLOOKUP(CONCATENATE($A10,"_",Q$4),assets_m6!$A:$D,4,FALSE)</f>
        <v>91.477000000000004</v>
      </c>
      <c r="R10">
        <f>VLOOKUP(CONCATENATE($A10,"_",R$4),assets_m6!$A:$D,4,FALSE)</f>
        <v>94.808999999999997</v>
      </c>
      <c r="S10">
        <f>VLOOKUP(CONCATENATE($A10,"_",S$4),assets_m6!$A:$D,4,FALSE)</f>
        <v>97.222999999999999</v>
      </c>
      <c r="T10">
        <f>VLOOKUP(CONCATENATE($A10,"_",T$4),assets_m6!$A:$D,4,FALSE)</f>
        <v>94.150999999999996</v>
      </c>
      <c r="U10">
        <f>VLOOKUP(CONCATENATE($A10,"_",U$4),assets_m6!$A:$D,4,FALSE)</f>
        <v>104.536</v>
      </c>
      <c r="V10">
        <f>VLOOKUP(CONCATENATE($A10,"_",V$4),assets_m6!$A:$D,4,FALSE)</f>
        <v>110.262</v>
      </c>
      <c r="X10" t="str">
        <f t="shared" si="16"/>
        <v>AMAT</v>
      </c>
      <c r="Y10">
        <f t="shared" si="7"/>
        <v>74.638000000000005</v>
      </c>
      <c r="Z10">
        <f t="shared" si="10"/>
        <v>74.228999999999999</v>
      </c>
      <c r="AA10">
        <f t="shared" si="10"/>
        <v>75.046999999999997</v>
      </c>
      <c r="AB10">
        <f t="shared" si="10"/>
        <v>77.072000000000003</v>
      </c>
      <c r="AC10">
        <f t="shared" si="10"/>
        <v>78.468999999999994</v>
      </c>
      <c r="AD10">
        <f t="shared" si="10"/>
        <v>82.22</v>
      </c>
      <c r="AE10">
        <f t="shared" si="10"/>
        <v>84.733999999999995</v>
      </c>
      <c r="AF10">
        <f t="shared" si="10"/>
        <v>87.316999999999993</v>
      </c>
      <c r="AG10">
        <f t="shared" si="10"/>
        <v>87.926000000000002</v>
      </c>
      <c r="AH10">
        <f t="shared" si="10"/>
        <v>86.33</v>
      </c>
      <c r="AI10">
        <f t="shared" si="10"/>
        <v>89.501999999999995</v>
      </c>
      <c r="AJ10">
        <f t="shared" si="10"/>
        <v>88.075999999999993</v>
      </c>
      <c r="AK10">
        <f t="shared" si="10"/>
        <v>89.572000000000003</v>
      </c>
      <c r="AL10">
        <f t="shared" si="10"/>
        <v>87.546999999999997</v>
      </c>
      <c r="AM10">
        <f t="shared" si="10"/>
        <v>86.09</v>
      </c>
      <c r="AN10">
        <f t="shared" si="10"/>
        <v>91.477000000000004</v>
      </c>
      <c r="AO10">
        <f t="shared" si="10"/>
        <v>94.808999999999997</v>
      </c>
      <c r="AP10">
        <f t="shared" si="11"/>
        <v>97.222999999999999</v>
      </c>
      <c r="AQ10">
        <f t="shared" si="11"/>
        <v>94.150999999999996</v>
      </c>
      <c r="AR10">
        <f t="shared" si="11"/>
        <v>104.536</v>
      </c>
      <c r="AS10">
        <f t="shared" si="11"/>
        <v>110.262</v>
      </c>
      <c r="AU10" t="s">
        <v>8</v>
      </c>
      <c r="AV10">
        <f t="shared" si="17"/>
        <v>-5.4797824164635447E-5</v>
      </c>
      <c r="AW10">
        <f t="shared" si="12"/>
        <v>1.1019951770871195E-4</v>
      </c>
      <c r="AX10">
        <f t="shared" si="12"/>
        <v>2.6983090596559566E-4</v>
      </c>
      <c r="AY10">
        <f t="shared" si="12"/>
        <v>1.8125908241644064E-4</v>
      </c>
      <c r="AZ10">
        <f t="shared" si="12"/>
        <v>4.7802316838496797E-4</v>
      </c>
      <c r="BA10">
        <f t="shared" si="12"/>
        <v>3.05765020676234E-4</v>
      </c>
      <c r="BB10">
        <f t="shared" si="12"/>
        <v>3.0483631128000552E-4</v>
      </c>
      <c r="BC10">
        <f t="shared" si="12"/>
        <v>6.9745868502125459E-5</v>
      </c>
      <c r="BD10">
        <f t="shared" si="12"/>
        <v>-1.8151627504947384E-4</v>
      </c>
      <c r="BE10">
        <f t="shared" si="12"/>
        <v>3.6742731379589913E-4</v>
      </c>
      <c r="BF10">
        <f t="shared" si="12"/>
        <v>-1.5932604857992022E-4</v>
      </c>
      <c r="BG10">
        <f t="shared" si="12"/>
        <v>1.698533085062911E-4</v>
      </c>
      <c r="BH10">
        <f t="shared" si="12"/>
        <v>-2.2607511275845191E-4</v>
      </c>
      <c r="BI10">
        <f t="shared" si="12"/>
        <v>-1.6642489177241866E-4</v>
      </c>
      <c r="BJ10">
        <f t="shared" si="12"/>
        <v>6.2574050412359168E-4</v>
      </c>
      <c r="BK10">
        <f t="shared" si="12"/>
        <v>3.6424456420739571E-4</v>
      </c>
      <c r="BL10">
        <f t="shared" si="12"/>
        <v>2.5461717769410092E-4</v>
      </c>
      <c r="BM10">
        <f t="shared" si="13"/>
        <v>-3.1597461506022265E-4</v>
      </c>
      <c r="BN10">
        <f t="shared" si="13"/>
        <v>1.1030153689286365E-3</v>
      </c>
      <c r="BO10">
        <f t="shared" si="13"/>
        <v>5.4775388382949407E-4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0.47729038827406939</v>
      </c>
      <c r="BZ10">
        <f t="shared" si="20"/>
        <v>100</v>
      </c>
      <c r="CA10">
        <f t="shared" si="21"/>
        <v>5</v>
      </c>
      <c r="CB10">
        <f t="shared" si="22"/>
        <v>0.24000000000000005</v>
      </c>
      <c r="CC10">
        <f t="shared" si="23"/>
        <v>0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1</v>
      </c>
      <c r="CI10">
        <f t="shared" si="28"/>
        <v>0</v>
      </c>
      <c r="CJ10">
        <f t="shared" si="29"/>
        <v>0</v>
      </c>
      <c r="CK10">
        <f t="shared" si="14"/>
        <v>0</v>
      </c>
      <c r="CL10">
        <f t="shared" si="14"/>
        <v>0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255.91300000000001</v>
      </c>
      <c r="C11">
        <f>VLOOKUP(CONCATENATE($A11,"_",C$4),assets_m6!$A:$D,4,FALSE)</f>
        <v>265.02300000000002</v>
      </c>
      <c r="D11">
        <f>VLOOKUP(CONCATENATE($A11,"_",D$4),assets_m6!$A:$D,4,FALSE)</f>
        <v>266.47199999999998</v>
      </c>
      <c r="E11">
        <f>VLOOKUP(CONCATENATE($A11,"_",E$4),assets_m6!$A:$D,4,FALSE)</f>
        <v>262.29399999999998</v>
      </c>
      <c r="F11">
        <f>VLOOKUP(CONCATENATE($A11,"_",F$4),assets_m6!$A:$D,4,FALSE)</f>
        <v>255.88300000000001</v>
      </c>
      <c r="G11">
        <f>VLOOKUP(CONCATENATE($A11,"_",G$4),assets_m6!$A:$D,4,FALSE)</f>
        <v>264.98399999999998</v>
      </c>
      <c r="H11">
        <f>VLOOKUP(CONCATENATE($A11,"_",H$4),assets_m6!$A:$D,4,FALSE)</f>
        <v>269.58800000000002</v>
      </c>
      <c r="I11">
        <f>VLOOKUP(CONCATENATE($A11,"_",I$4),assets_m6!$A:$D,4,FALSE)</f>
        <v>276.14800000000002</v>
      </c>
      <c r="J11">
        <f>VLOOKUP(CONCATENATE($A11,"_",J$4),assets_m6!$A:$D,4,FALSE)</f>
        <v>290.27999999999997</v>
      </c>
      <c r="K11">
        <f>VLOOKUP(CONCATENATE($A11,"_",K$4),assets_m6!$A:$D,4,FALSE)</f>
        <v>297.75299999999999</v>
      </c>
      <c r="L11">
        <f>VLOOKUP(CONCATENATE($A11,"_",L$4),assets_m6!$A:$D,4,FALSE)</f>
        <v>309.80099999999999</v>
      </c>
      <c r="M11">
        <f>VLOOKUP(CONCATENATE($A11,"_",M$4),assets_m6!$A:$D,4,FALSE)</f>
        <v>306.774</v>
      </c>
      <c r="N11">
        <f>VLOOKUP(CONCATENATE($A11,"_",N$4),assets_m6!$A:$D,4,FALSE)</f>
        <v>311.73599999999999</v>
      </c>
      <c r="O11">
        <f>VLOOKUP(CONCATENATE($A11,"_",O$4),assets_m6!$A:$D,4,FALSE)</f>
        <v>306.42700000000002</v>
      </c>
      <c r="P11">
        <f>VLOOKUP(CONCATENATE($A11,"_",P$4),assets_m6!$A:$D,4,FALSE)</f>
        <v>305.58300000000003</v>
      </c>
      <c r="Q11">
        <f>VLOOKUP(CONCATENATE($A11,"_",Q$4),assets_m6!$A:$D,4,FALSE)</f>
        <v>312.75799999999998</v>
      </c>
      <c r="R11">
        <f>VLOOKUP(CONCATENATE($A11,"_",R$4),assets_m6!$A:$D,4,FALSE)</f>
        <v>316.83300000000003</v>
      </c>
      <c r="S11">
        <f>VLOOKUP(CONCATENATE($A11,"_",S$4),assets_m6!$A:$D,4,FALSE)</f>
        <v>319.11500000000001</v>
      </c>
      <c r="T11">
        <f>VLOOKUP(CONCATENATE($A11,"_",T$4),assets_m6!$A:$D,4,FALSE)</f>
        <v>313.89400000000001</v>
      </c>
      <c r="U11">
        <f>VLOOKUP(CONCATENATE($A11,"_",U$4),assets_m6!$A:$D,4,FALSE)</f>
        <v>330.38499999999999</v>
      </c>
      <c r="V11">
        <f>VLOOKUP(CONCATENATE($A11,"_",V$4),assets_m6!$A:$D,4,FALSE)</f>
        <v>329.98599999999999</v>
      </c>
      <c r="X11" t="str">
        <f t="shared" si="16"/>
        <v>AMP</v>
      </c>
      <c r="Y11">
        <f t="shared" si="7"/>
        <v>255.91300000000001</v>
      </c>
      <c r="Z11">
        <f t="shared" si="10"/>
        <v>265.02300000000002</v>
      </c>
      <c r="AA11">
        <f t="shared" si="10"/>
        <v>266.47199999999998</v>
      </c>
      <c r="AB11">
        <f t="shared" si="10"/>
        <v>262.29399999999998</v>
      </c>
      <c r="AC11">
        <f t="shared" si="10"/>
        <v>255.88300000000001</v>
      </c>
      <c r="AD11">
        <f t="shared" si="10"/>
        <v>264.98399999999998</v>
      </c>
      <c r="AE11">
        <f t="shared" si="10"/>
        <v>269.58800000000002</v>
      </c>
      <c r="AF11">
        <f t="shared" si="10"/>
        <v>276.14800000000002</v>
      </c>
      <c r="AG11">
        <f t="shared" si="10"/>
        <v>290.27999999999997</v>
      </c>
      <c r="AH11">
        <f t="shared" si="10"/>
        <v>297.75299999999999</v>
      </c>
      <c r="AI11">
        <f t="shared" si="10"/>
        <v>309.80099999999999</v>
      </c>
      <c r="AJ11">
        <f t="shared" si="10"/>
        <v>306.774</v>
      </c>
      <c r="AK11">
        <f t="shared" si="10"/>
        <v>311.73599999999999</v>
      </c>
      <c r="AL11">
        <f t="shared" si="10"/>
        <v>306.42700000000002</v>
      </c>
      <c r="AM11">
        <f t="shared" si="10"/>
        <v>305.58300000000003</v>
      </c>
      <c r="AN11">
        <f t="shared" si="10"/>
        <v>312.75799999999998</v>
      </c>
      <c r="AO11">
        <f t="shared" si="10"/>
        <v>316.83300000000003</v>
      </c>
      <c r="AP11">
        <f t="shared" si="11"/>
        <v>319.11500000000001</v>
      </c>
      <c r="AQ11">
        <f t="shared" si="11"/>
        <v>313.89400000000001</v>
      </c>
      <c r="AR11">
        <f t="shared" si="11"/>
        <v>330.38499999999999</v>
      </c>
      <c r="AS11">
        <f t="shared" si="11"/>
        <v>329.98599999999999</v>
      </c>
      <c r="AU11" t="s">
        <v>9</v>
      </c>
      <c r="AV11">
        <f t="shared" si="17"/>
        <v>3.5598035269798772E-4</v>
      </c>
      <c r="AW11">
        <f t="shared" si="12"/>
        <v>5.4674499949059343E-5</v>
      </c>
      <c r="AX11">
        <f t="shared" si="12"/>
        <v>-1.5678945630310119E-4</v>
      </c>
      <c r="AY11">
        <f t="shared" si="12"/>
        <v>-2.4442038323407985E-4</v>
      </c>
      <c r="AZ11">
        <f t="shared" si="12"/>
        <v>3.556703649714897E-4</v>
      </c>
      <c r="BA11">
        <f t="shared" si="12"/>
        <v>1.7374633940162585E-4</v>
      </c>
      <c r="BB11">
        <f t="shared" si="12"/>
        <v>2.4333427303885934E-4</v>
      </c>
      <c r="BC11">
        <f t="shared" si="12"/>
        <v>5.1175456639193282E-4</v>
      </c>
      <c r="BD11">
        <f t="shared" si="12"/>
        <v>2.5744109136006661E-4</v>
      </c>
      <c r="BE11">
        <f t="shared" si="12"/>
        <v>4.0463068382182556E-4</v>
      </c>
      <c r="BF11">
        <f t="shared" si="12"/>
        <v>-9.7707883447761213E-5</v>
      </c>
      <c r="BG11">
        <f t="shared" si="12"/>
        <v>1.6174773611844515E-4</v>
      </c>
      <c r="BH11">
        <f t="shared" si="12"/>
        <v>-1.7030436009957044E-4</v>
      </c>
      <c r="BI11">
        <f t="shared" si="12"/>
        <v>-2.7543264790635094E-5</v>
      </c>
      <c r="BJ11">
        <f t="shared" si="12"/>
        <v>2.3479709277021151E-4</v>
      </c>
      <c r="BK11">
        <f t="shared" si="12"/>
        <v>1.3029243056932342E-4</v>
      </c>
      <c r="BL11">
        <f t="shared" si="12"/>
        <v>7.2025325644739719E-5</v>
      </c>
      <c r="BM11">
        <f t="shared" si="13"/>
        <v>-1.6360873039499878E-4</v>
      </c>
      <c r="BN11">
        <f t="shared" si="13"/>
        <v>5.2536843647855601E-4</v>
      </c>
      <c r="BO11">
        <f t="shared" si="13"/>
        <v>-1.2076819468196223E-5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0.28944602267176728</v>
      </c>
      <c r="BZ11">
        <f t="shared" si="20"/>
        <v>97</v>
      </c>
      <c r="CA11">
        <f t="shared" si="21"/>
        <v>5</v>
      </c>
      <c r="CB11">
        <f t="shared" si="22"/>
        <v>0.24000000000000005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0</v>
      </c>
      <c r="CG11">
        <f t="shared" si="27"/>
        <v>1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0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106.9</v>
      </c>
      <c r="C12">
        <f>VLOOKUP(CONCATENATE($A12,"_",C$4),assets_m6!$A:$D,4,FALSE)</f>
        <v>113.79</v>
      </c>
      <c r="D12">
        <f>VLOOKUP(CONCATENATE($A12,"_",D$4),assets_m6!$A:$D,4,FALSE)</f>
        <v>116.36</v>
      </c>
      <c r="E12">
        <f>VLOOKUP(CONCATENATE($A12,"_",E$4),assets_m6!$A:$D,4,FALSE)</f>
        <v>115.07</v>
      </c>
      <c r="F12">
        <f>VLOOKUP(CONCATENATE($A12,"_",F$4),assets_m6!$A:$D,4,FALSE)</f>
        <v>115.25</v>
      </c>
      <c r="G12">
        <f>VLOOKUP(CONCATENATE($A12,"_",G$4),assets_m6!$A:$D,4,FALSE)</f>
        <v>119.32</v>
      </c>
      <c r="H12">
        <f>VLOOKUP(CONCATENATE($A12,"_",H$4),assets_m6!$A:$D,4,FALSE)</f>
        <v>119.82</v>
      </c>
      <c r="I12">
        <f>VLOOKUP(CONCATENATE($A12,"_",I$4),assets_m6!$A:$D,4,FALSE)</f>
        <v>120.6</v>
      </c>
      <c r="J12">
        <f>VLOOKUP(CONCATENATE($A12,"_",J$4),assets_m6!$A:$D,4,FALSE)</f>
        <v>115.66</v>
      </c>
      <c r="K12">
        <f>VLOOKUP(CONCATENATE($A12,"_",K$4),assets_m6!$A:$D,4,FALSE)</f>
        <v>110.96</v>
      </c>
      <c r="L12">
        <f>VLOOKUP(CONCATENATE($A12,"_",L$4),assets_m6!$A:$D,4,FALSE)</f>
        <v>103.41</v>
      </c>
      <c r="M12">
        <f>VLOOKUP(CONCATENATE($A12,"_",M$4),assets_m6!$A:$D,4,FALSE)</f>
        <v>102.44</v>
      </c>
      <c r="N12">
        <f>VLOOKUP(CONCATENATE($A12,"_",N$4),assets_m6!$A:$D,4,FALSE)</f>
        <v>96.79</v>
      </c>
      <c r="O12">
        <f>VLOOKUP(CONCATENATE($A12,"_",O$4),assets_m6!$A:$D,4,FALSE)</f>
        <v>92.12</v>
      </c>
      <c r="P12">
        <f>VLOOKUP(CONCATENATE($A12,"_",P$4),assets_m6!$A:$D,4,FALSE)</f>
        <v>89.3</v>
      </c>
      <c r="Q12">
        <f>VLOOKUP(CONCATENATE($A12,"_",Q$4),assets_m6!$A:$D,4,FALSE)</f>
        <v>90.98</v>
      </c>
      <c r="R12">
        <f>VLOOKUP(CONCATENATE($A12,"_",R$4),assets_m6!$A:$D,4,FALSE)</f>
        <v>90.53</v>
      </c>
      <c r="S12">
        <f>VLOOKUP(CONCATENATE($A12,"_",S$4),assets_m6!$A:$D,4,FALSE)</f>
        <v>89.98</v>
      </c>
      <c r="T12">
        <f>VLOOKUP(CONCATENATE($A12,"_",T$4),assets_m6!$A:$D,4,FALSE)</f>
        <v>86.14</v>
      </c>
      <c r="U12">
        <f>VLOOKUP(CONCATENATE($A12,"_",U$4),assets_m6!$A:$D,4,FALSE)</f>
        <v>96.63</v>
      </c>
      <c r="V12">
        <f>VLOOKUP(CONCATENATE($A12,"_",V$4),assets_m6!$A:$D,4,FALSE)</f>
        <v>100.79</v>
      </c>
      <c r="X12" t="str">
        <f t="shared" si="16"/>
        <v>AMZN</v>
      </c>
      <c r="Y12">
        <f t="shared" si="7"/>
        <v>106.9</v>
      </c>
      <c r="Z12">
        <f t="shared" si="10"/>
        <v>113.79</v>
      </c>
      <c r="AA12">
        <f t="shared" si="10"/>
        <v>116.36</v>
      </c>
      <c r="AB12">
        <f t="shared" si="10"/>
        <v>115.07</v>
      </c>
      <c r="AC12">
        <f t="shared" si="10"/>
        <v>115.25</v>
      </c>
      <c r="AD12">
        <f t="shared" si="10"/>
        <v>119.32</v>
      </c>
      <c r="AE12">
        <f t="shared" si="10"/>
        <v>119.82</v>
      </c>
      <c r="AF12">
        <f t="shared" si="10"/>
        <v>120.6</v>
      </c>
      <c r="AG12">
        <f t="shared" si="10"/>
        <v>115.66</v>
      </c>
      <c r="AH12">
        <f t="shared" si="10"/>
        <v>110.96</v>
      </c>
      <c r="AI12">
        <f t="shared" si="10"/>
        <v>103.41</v>
      </c>
      <c r="AJ12">
        <f t="shared" si="10"/>
        <v>102.44</v>
      </c>
      <c r="AK12">
        <f t="shared" si="10"/>
        <v>96.79</v>
      </c>
      <c r="AL12">
        <f t="shared" si="10"/>
        <v>92.12</v>
      </c>
      <c r="AM12">
        <f t="shared" si="10"/>
        <v>89.3</v>
      </c>
      <c r="AN12">
        <f t="shared" si="10"/>
        <v>90.98</v>
      </c>
      <c r="AO12">
        <f t="shared" si="10"/>
        <v>90.53</v>
      </c>
      <c r="AP12">
        <f t="shared" si="11"/>
        <v>89.98</v>
      </c>
      <c r="AQ12">
        <f t="shared" si="11"/>
        <v>86.14</v>
      </c>
      <c r="AR12">
        <f t="shared" si="11"/>
        <v>96.63</v>
      </c>
      <c r="AS12">
        <f t="shared" si="11"/>
        <v>100.79</v>
      </c>
      <c r="AU12" t="s">
        <v>10</v>
      </c>
      <c r="AV12">
        <f t="shared" si="17"/>
        <v>6.445275958840037E-4</v>
      </c>
      <c r="AW12">
        <f t="shared" si="12"/>
        <v>2.2585464452060751E-4</v>
      </c>
      <c r="AX12">
        <f t="shared" si="12"/>
        <v>-1.1086283946373378E-4</v>
      </c>
      <c r="AY12">
        <f t="shared" si="12"/>
        <v>1.5642652298601446E-5</v>
      </c>
      <c r="AZ12">
        <f t="shared" si="12"/>
        <v>3.5314533622559594E-4</v>
      </c>
      <c r="BA12">
        <f t="shared" si="12"/>
        <v>4.1904123365739191E-5</v>
      </c>
      <c r="BB12">
        <f t="shared" si="12"/>
        <v>6.5097646469704663E-5</v>
      </c>
      <c r="BC12">
        <f t="shared" si="12"/>
        <v>-4.0961857379767809E-4</v>
      </c>
      <c r="BD12">
        <f t="shared" si="12"/>
        <v>-4.063634791630644E-4</v>
      </c>
      <c r="BE12">
        <f t="shared" si="12"/>
        <v>-6.8042537851477987E-4</v>
      </c>
      <c r="BF12">
        <f t="shared" si="12"/>
        <v>-9.3801373174741209E-5</v>
      </c>
      <c r="BG12">
        <f t="shared" si="12"/>
        <v>-5.5154236626317769E-4</v>
      </c>
      <c r="BH12">
        <f t="shared" si="12"/>
        <v>-4.8248786031614854E-4</v>
      </c>
      <c r="BI12">
        <f t="shared" si="12"/>
        <v>-3.0612244897959263E-4</v>
      </c>
      <c r="BJ12">
        <f t="shared" si="12"/>
        <v>1.8812989921612619E-4</v>
      </c>
      <c r="BK12">
        <f t="shared" si="12"/>
        <v>-4.9461420092328294E-5</v>
      </c>
      <c r="BL12">
        <f t="shared" si="12"/>
        <v>-6.0753341433778548E-5</v>
      </c>
      <c r="BM12">
        <f t="shared" si="13"/>
        <v>-4.26761502556124E-4</v>
      </c>
      <c r="BN12">
        <f t="shared" si="13"/>
        <v>1.2177850011609002E-3</v>
      </c>
      <c r="BO12">
        <f t="shared" si="13"/>
        <v>4.3050812377108671E-4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-5.7156220767072025E-2</v>
      </c>
      <c r="BZ12">
        <f t="shared" si="20"/>
        <v>4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167.90600000000001</v>
      </c>
      <c r="C13">
        <f>VLOOKUP(CONCATENATE($A13,"_",C$4),assets_m6!$A:$D,4,FALSE)</f>
        <v>173.649</v>
      </c>
      <c r="D13">
        <f>VLOOKUP(CONCATENATE($A13,"_",D$4),assets_m6!$A:$D,4,FALSE)</f>
        <v>176.005</v>
      </c>
      <c r="E13">
        <f>VLOOKUP(CONCATENATE($A13,"_",E$4),assets_m6!$A:$D,4,FALSE)</f>
        <v>171.63900000000001</v>
      </c>
      <c r="F13">
        <f>VLOOKUP(CONCATENATE($A13,"_",F$4),assets_m6!$A:$D,4,FALSE)</f>
        <v>170.33199999999999</v>
      </c>
      <c r="G13">
        <f>VLOOKUP(CONCATENATE($A13,"_",G$4),assets_m6!$A:$D,4,FALSE)</f>
        <v>173.16399999999999</v>
      </c>
      <c r="H13">
        <f>VLOOKUP(CONCATENATE($A13,"_",H$4),assets_m6!$A:$D,4,FALSE)</f>
        <v>171.49</v>
      </c>
      <c r="I13">
        <f>VLOOKUP(CONCATENATE($A13,"_",I$4),assets_m6!$A:$D,4,FALSE)</f>
        <v>177.035</v>
      </c>
      <c r="J13">
        <f>VLOOKUP(CONCATENATE($A13,"_",J$4),assets_m6!$A:$D,4,FALSE)</f>
        <v>172.83699999999999</v>
      </c>
      <c r="K13">
        <f>VLOOKUP(CONCATENATE($A13,"_",K$4),assets_m6!$A:$D,4,FALSE)</f>
        <v>170.63900000000001</v>
      </c>
      <c r="L13">
        <f>VLOOKUP(CONCATENATE($A13,"_",L$4),assets_m6!$A:$D,4,FALSE)</f>
        <v>173.86699999999999</v>
      </c>
      <c r="M13">
        <f>VLOOKUP(CONCATENATE($A13,"_",M$4),assets_m6!$A:$D,4,FALSE)</f>
        <v>173.39099999999999</v>
      </c>
      <c r="N13">
        <f>VLOOKUP(CONCATENATE($A13,"_",N$4),assets_m6!$A:$D,4,FALSE)</f>
        <v>173.56</v>
      </c>
      <c r="O13">
        <f>VLOOKUP(CONCATENATE($A13,"_",O$4),assets_m6!$A:$D,4,FALSE)</f>
        <v>169.49</v>
      </c>
      <c r="P13">
        <f>VLOOKUP(CONCATENATE($A13,"_",P$4),assets_m6!$A:$D,4,FALSE)</f>
        <v>168.42099999999999</v>
      </c>
      <c r="Q13">
        <f>VLOOKUP(CONCATENATE($A13,"_",Q$4),assets_m6!$A:$D,4,FALSE)</f>
        <v>165.63900000000001</v>
      </c>
      <c r="R13">
        <f>VLOOKUP(CONCATENATE($A13,"_",R$4),assets_m6!$A:$D,4,FALSE)</f>
        <v>160.42099999999999</v>
      </c>
      <c r="S13">
        <f>VLOOKUP(CONCATENATE($A13,"_",S$4),assets_m6!$A:$D,4,FALSE)</f>
        <v>159.46</v>
      </c>
      <c r="T13">
        <f>VLOOKUP(CONCATENATE($A13,"_",T$4),assets_m6!$A:$D,4,FALSE)</f>
        <v>157.411</v>
      </c>
      <c r="U13">
        <f>VLOOKUP(CONCATENATE($A13,"_",U$4),assets_m6!$A:$D,4,FALSE)</f>
        <v>170.124</v>
      </c>
      <c r="V13">
        <f>VLOOKUP(CONCATENATE($A13,"_",V$4),assets_m6!$A:$D,4,FALSE)</f>
        <v>165.46</v>
      </c>
      <c r="X13" t="str">
        <f t="shared" si="16"/>
        <v>AVB</v>
      </c>
      <c r="Y13">
        <f t="shared" si="7"/>
        <v>167.90600000000001</v>
      </c>
      <c r="Z13">
        <f t="shared" si="10"/>
        <v>173.649</v>
      </c>
      <c r="AA13">
        <f t="shared" si="10"/>
        <v>176.005</v>
      </c>
      <c r="AB13">
        <f t="shared" si="10"/>
        <v>171.63900000000001</v>
      </c>
      <c r="AC13">
        <f t="shared" si="10"/>
        <v>170.33199999999999</v>
      </c>
      <c r="AD13">
        <f t="shared" si="10"/>
        <v>173.16399999999999</v>
      </c>
      <c r="AE13">
        <f t="shared" si="10"/>
        <v>171.49</v>
      </c>
      <c r="AF13">
        <f t="shared" si="10"/>
        <v>177.035</v>
      </c>
      <c r="AG13">
        <f t="shared" si="10"/>
        <v>172.83699999999999</v>
      </c>
      <c r="AH13">
        <f t="shared" si="10"/>
        <v>170.63900000000001</v>
      </c>
      <c r="AI13">
        <f t="shared" si="10"/>
        <v>173.86699999999999</v>
      </c>
      <c r="AJ13">
        <f t="shared" si="10"/>
        <v>173.39099999999999</v>
      </c>
      <c r="AK13">
        <f t="shared" si="10"/>
        <v>173.56</v>
      </c>
      <c r="AL13">
        <f t="shared" si="10"/>
        <v>169.49</v>
      </c>
      <c r="AM13">
        <f t="shared" si="10"/>
        <v>168.42099999999999</v>
      </c>
      <c r="AN13">
        <f t="shared" si="10"/>
        <v>165.63900000000001</v>
      </c>
      <c r="AO13">
        <f t="shared" si="10"/>
        <v>160.42099999999999</v>
      </c>
      <c r="AP13">
        <f t="shared" si="11"/>
        <v>159.46</v>
      </c>
      <c r="AQ13">
        <f t="shared" si="11"/>
        <v>157.411</v>
      </c>
      <c r="AR13">
        <f t="shared" si="11"/>
        <v>170.124</v>
      </c>
      <c r="AS13">
        <f t="shared" si="11"/>
        <v>165.46</v>
      </c>
      <c r="AU13" t="s">
        <v>11</v>
      </c>
      <c r="AV13">
        <f t="shared" si="17"/>
        <v>3.4203661572546512E-4</v>
      </c>
      <c r="AW13">
        <f t="shared" si="12"/>
        <v>1.3567599007192638E-4</v>
      </c>
      <c r="AX13">
        <f t="shared" si="12"/>
        <v>-2.4806113462685637E-4</v>
      </c>
      <c r="AY13">
        <f t="shared" si="12"/>
        <v>-7.6148194757602667E-5</v>
      </c>
      <c r="AZ13">
        <f t="shared" si="12"/>
        <v>1.6626353239555653E-4</v>
      </c>
      <c r="BA13">
        <f t="shared" si="12"/>
        <v>-9.6671363562864015E-5</v>
      </c>
      <c r="BB13">
        <f t="shared" si="12"/>
        <v>3.2334246894862598E-4</v>
      </c>
      <c r="BC13">
        <f t="shared" si="12"/>
        <v>-2.3712825147569731E-4</v>
      </c>
      <c r="BD13">
        <f t="shared" si="12"/>
        <v>-1.2717184399173669E-4</v>
      </c>
      <c r="BE13">
        <f t="shared" si="12"/>
        <v>1.8917129143982209E-4</v>
      </c>
      <c r="BF13">
        <f t="shared" si="12"/>
        <v>-2.7377248126441423E-5</v>
      </c>
      <c r="BG13">
        <f t="shared" si="12"/>
        <v>9.7467573288124052E-6</v>
      </c>
      <c r="BH13">
        <f t="shared" si="12"/>
        <v>-2.3450103710532339E-4</v>
      </c>
      <c r="BI13">
        <f t="shared" si="12"/>
        <v>-6.3071567644109783E-5</v>
      </c>
      <c r="BJ13">
        <f t="shared" si="12"/>
        <v>-1.6518130161915571E-4</v>
      </c>
      <c r="BK13">
        <f t="shared" si="12"/>
        <v>-3.1502242829285477E-4</v>
      </c>
      <c r="BL13">
        <f t="shared" si="12"/>
        <v>-5.9904875296874119E-5</v>
      </c>
      <c r="BM13">
        <f t="shared" si="13"/>
        <v>-1.2849617458923909E-4</v>
      </c>
      <c r="BN13">
        <f t="shared" si="13"/>
        <v>8.0763097877530759E-4</v>
      </c>
      <c r="BO13">
        <f t="shared" si="13"/>
        <v>-2.7415297077425807E-4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-1.4567674770407239E-2</v>
      </c>
      <c r="BZ13">
        <f t="shared" si="20"/>
        <v>5</v>
      </c>
      <c r="CA13">
        <f t="shared" si="21"/>
        <v>1</v>
      </c>
      <c r="CB13">
        <f t="shared" si="22"/>
        <v>0.24</v>
      </c>
      <c r="CC13">
        <f t="shared" si="23"/>
        <v>1</v>
      </c>
      <c r="CD13">
        <f t="shared" si="24"/>
        <v>0</v>
      </c>
      <c r="CE13">
        <f t="shared" si="25"/>
        <v>0</v>
      </c>
      <c r="CF13">
        <f t="shared" si="26"/>
        <v>0</v>
      </c>
      <c r="CG13">
        <f t="shared" si="27"/>
        <v>0</v>
      </c>
      <c r="CI13">
        <f t="shared" si="28"/>
        <v>1</v>
      </c>
      <c r="CJ13">
        <f t="shared" si="29"/>
        <v>1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165.857</v>
      </c>
      <c r="C14">
        <f>VLOOKUP(CONCATENATE($A14,"_",C$4),assets_m6!$A:$D,4,FALSE)</f>
        <v>168.83600000000001</v>
      </c>
      <c r="D14">
        <f>VLOOKUP(CONCATENATE($A14,"_",D$4),assets_m6!$A:$D,4,FALSE)</f>
        <v>172.511</v>
      </c>
      <c r="E14">
        <f>VLOOKUP(CONCATENATE($A14,"_",E$4),assets_m6!$A:$D,4,FALSE)</f>
        <v>170.59899999999999</v>
      </c>
      <c r="F14">
        <f>VLOOKUP(CONCATENATE($A14,"_",F$4),assets_m6!$A:$D,4,FALSE)</f>
        <v>168.059</v>
      </c>
      <c r="G14">
        <f>VLOOKUP(CONCATENATE($A14,"_",G$4),assets_m6!$A:$D,4,FALSE)</f>
        <v>170.37</v>
      </c>
      <c r="H14">
        <f>VLOOKUP(CONCATENATE($A14,"_",H$4),assets_m6!$A:$D,4,FALSE)</f>
        <v>172.94</v>
      </c>
      <c r="I14">
        <f>VLOOKUP(CONCATENATE($A14,"_",I$4),assets_m6!$A:$D,4,FALSE)</f>
        <v>176.316</v>
      </c>
      <c r="J14">
        <f>VLOOKUP(CONCATENATE($A14,"_",J$4),assets_m6!$A:$D,4,FALSE)</f>
        <v>162.6</v>
      </c>
      <c r="K14">
        <f>VLOOKUP(CONCATENATE($A14,"_",K$4),assets_m6!$A:$D,4,FALSE)</f>
        <v>167.77</v>
      </c>
      <c r="L14">
        <f>VLOOKUP(CONCATENATE($A14,"_",L$4),assets_m6!$A:$D,4,FALSE)</f>
        <v>170.95699999999999</v>
      </c>
      <c r="M14">
        <f>VLOOKUP(CONCATENATE($A14,"_",M$4),assets_m6!$A:$D,4,FALSE)</f>
        <v>168.886</v>
      </c>
      <c r="N14">
        <f>VLOOKUP(CONCATENATE($A14,"_",N$4),assets_m6!$A:$D,4,FALSE)</f>
        <v>168.11799999999999</v>
      </c>
      <c r="O14">
        <f>VLOOKUP(CONCATENATE($A14,"_",O$4),assets_m6!$A:$D,4,FALSE)</f>
        <v>164.851</v>
      </c>
      <c r="P14">
        <f>VLOOKUP(CONCATENATE($A14,"_",P$4),assets_m6!$A:$D,4,FALSE)</f>
        <v>166.893</v>
      </c>
      <c r="Q14">
        <f>VLOOKUP(CONCATENATE($A14,"_",Q$4),assets_m6!$A:$D,4,FALSE)</f>
        <v>173.876</v>
      </c>
      <c r="R14">
        <f>VLOOKUP(CONCATENATE($A14,"_",R$4),assets_m6!$A:$D,4,FALSE)</f>
        <v>175.45</v>
      </c>
      <c r="S14">
        <f>VLOOKUP(CONCATENATE($A14,"_",S$4),assets_m6!$A:$D,4,FALSE)</f>
        <v>175.4</v>
      </c>
      <c r="T14">
        <f>VLOOKUP(CONCATENATE($A14,"_",T$4),assets_m6!$A:$D,4,FALSE)</f>
        <v>169.93100000000001</v>
      </c>
      <c r="U14">
        <f>VLOOKUP(CONCATENATE($A14,"_",U$4),assets_m6!$A:$D,4,FALSE)</f>
        <v>181.95400000000001</v>
      </c>
      <c r="V14">
        <f>VLOOKUP(CONCATENATE($A14,"_",V$4),assets_m6!$A:$D,4,FALSE)</f>
        <v>183.11</v>
      </c>
      <c r="X14" t="str">
        <f t="shared" si="16"/>
        <v>AVY</v>
      </c>
      <c r="Y14">
        <f t="shared" si="7"/>
        <v>165.857</v>
      </c>
      <c r="Z14">
        <f t="shared" si="10"/>
        <v>168.83600000000001</v>
      </c>
      <c r="AA14">
        <f t="shared" si="10"/>
        <v>172.511</v>
      </c>
      <c r="AB14">
        <f t="shared" si="10"/>
        <v>170.59899999999999</v>
      </c>
      <c r="AC14">
        <f t="shared" si="10"/>
        <v>168.059</v>
      </c>
      <c r="AD14">
        <f t="shared" si="10"/>
        <v>170.37</v>
      </c>
      <c r="AE14">
        <f t="shared" si="10"/>
        <v>172.94</v>
      </c>
      <c r="AF14">
        <f t="shared" si="10"/>
        <v>176.316</v>
      </c>
      <c r="AG14">
        <f t="shared" si="10"/>
        <v>162.6</v>
      </c>
      <c r="AH14">
        <f t="shared" si="10"/>
        <v>167.77</v>
      </c>
      <c r="AI14">
        <f t="shared" si="10"/>
        <v>170.95699999999999</v>
      </c>
      <c r="AJ14">
        <f t="shared" si="10"/>
        <v>168.886</v>
      </c>
      <c r="AK14">
        <f t="shared" si="10"/>
        <v>168.11799999999999</v>
      </c>
      <c r="AL14">
        <f t="shared" si="10"/>
        <v>164.851</v>
      </c>
      <c r="AM14">
        <f t="shared" si="10"/>
        <v>166.893</v>
      </c>
      <c r="AN14">
        <f t="shared" si="10"/>
        <v>173.876</v>
      </c>
      <c r="AO14">
        <f t="shared" si="10"/>
        <v>175.45</v>
      </c>
      <c r="AP14">
        <f t="shared" si="11"/>
        <v>175.4</v>
      </c>
      <c r="AQ14">
        <f t="shared" si="11"/>
        <v>169.93100000000001</v>
      </c>
      <c r="AR14">
        <f t="shared" si="11"/>
        <v>181.95400000000001</v>
      </c>
      <c r="AS14">
        <f t="shared" si="11"/>
        <v>183.11</v>
      </c>
      <c r="AU14" t="s">
        <v>12</v>
      </c>
      <c r="AV14">
        <f t="shared" si="17"/>
        <v>1.796125578058215E-4</v>
      </c>
      <c r="AW14">
        <f t="shared" si="12"/>
        <v>2.1766684830249372E-4</v>
      </c>
      <c r="AX14">
        <f t="shared" si="12"/>
        <v>-1.1083351206589761E-4</v>
      </c>
      <c r="AY14">
        <f t="shared" si="12"/>
        <v>-1.488871564311627E-4</v>
      </c>
      <c r="AZ14">
        <f t="shared" si="12"/>
        <v>1.3751123117476644E-4</v>
      </c>
      <c r="BA14">
        <f t="shared" si="12"/>
        <v>1.5084815401772571E-4</v>
      </c>
      <c r="BB14">
        <f t="shared" si="12"/>
        <v>1.952122123279753E-4</v>
      </c>
      <c r="BC14">
        <f t="shared" si="12"/>
        <v>-7.7792145919825819E-4</v>
      </c>
      <c r="BD14">
        <f t="shared" si="12"/>
        <v>3.1795817958179683E-4</v>
      </c>
      <c r="BE14">
        <f t="shared" si="12"/>
        <v>1.8996244859033101E-4</v>
      </c>
      <c r="BF14">
        <f t="shared" si="12"/>
        <v>-1.2114157361207777E-4</v>
      </c>
      <c r="BG14">
        <f t="shared" si="12"/>
        <v>-4.5474462063166915E-5</v>
      </c>
      <c r="BH14">
        <f t="shared" si="12"/>
        <v>-1.9432779357356122E-4</v>
      </c>
      <c r="BI14">
        <f t="shared" si="12"/>
        <v>1.2386943360974466E-4</v>
      </c>
      <c r="BJ14">
        <f t="shared" si="12"/>
        <v>4.1841179677997304E-4</v>
      </c>
      <c r="BK14">
        <f t="shared" si="12"/>
        <v>9.0524281671995193E-5</v>
      </c>
      <c r="BL14">
        <f t="shared" si="12"/>
        <v>-2.8498147620394957E-6</v>
      </c>
      <c r="BM14">
        <f t="shared" si="13"/>
        <v>-3.1180159635119689E-4</v>
      </c>
      <c r="BN14">
        <f t="shared" si="13"/>
        <v>7.0752246500049994E-4</v>
      </c>
      <c r="BO14">
        <f t="shared" si="13"/>
        <v>6.3532541191730103E-5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0.10402334541201164</v>
      </c>
      <c r="BZ14">
        <f t="shared" si="20"/>
        <v>45</v>
      </c>
      <c r="CA14">
        <f t="shared" si="21"/>
        <v>3</v>
      </c>
      <c r="CB14">
        <f t="shared" si="22"/>
        <v>7.9999999999999988E-2</v>
      </c>
      <c r="CC14">
        <f t="shared" si="23"/>
        <v>0</v>
      </c>
      <c r="CD14">
        <f t="shared" si="24"/>
        <v>0</v>
      </c>
      <c r="CE14">
        <f t="shared" si="25"/>
        <v>1</v>
      </c>
      <c r="CF14">
        <f t="shared" si="26"/>
        <v>0</v>
      </c>
      <c r="CG14">
        <f t="shared" si="27"/>
        <v>0</v>
      </c>
      <c r="CI14">
        <f t="shared" si="28"/>
        <v>0</v>
      </c>
      <c r="CJ14">
        <f t="shared" si="29"/>
        <v>0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136.33699999999999</v>
      </c>
      <c r="C15">
        <f>VLOOKUP(CONCATENATE($A15,"_",C$4),assets_m6!$A:$D,4,FALSE)</f>
        <v>141.05099999999999</v>
      </c>
      <c r="D15">
        <f>VLOOKUP(CONCATENATE($A15,"_",D$4),assets_m6!$A:$D,4,FALSE)</f>
        <v>145.48599999999999</v>
      </c>
      <c r="E15">
        <f>VLOOKUP(CONCATENATE($A15,"_",E$4),assets_m6!$A:$D,4,FALSE)</f>
        <v>143.47300000000001</v>
      </c>
      <c r="F15">
        <f>VLOOKUP(CONCATENATE($A15,"_",F$4),assets_m6!$A:$D,4,FALSE)</f>
        <v>141.928</v>
      </c>
      <c r="G15">
        <f>VLOOKUP(CONCATENATE($A15,"_",G$4),assets_m6!$A:$D,4,FALSE)</f>
        <v>139.55600000000001</v>
      </c>
      <c r="H15">
        <f>VLOOKUP(CONCATENATE($A15,"_",H$4),assets_m6!$A:$D,4,FALSE)</f>
        <v>141.14099999999999</v>
      </c>
      <c r="I15">
        <f>VLOOKUP(CONCATENATE($A15,"_",I$4),assets_m6!$A:$D,4,FALSE)</f>
        <v>146.512</v>
      </c>
      <c r="J15">
        <f>VLOOKUP(CONCATENATE($A15,"_",J$4),assets_m6!$A:$D,4,FALSE)</f>
        <v>146.37299999999999</v>
      </c>
      <c r="K15">
        <f>VLOOKUP(CONCATENATE($A15,"_",K$4),assets_m6!$A:$D,4,FALSE)</f>
        <v>146.46199999999999</v>
      </c>
      <c r="L15">
        <f>VLOOKUP(CONCATENATE($A15,"_",L$4),assets_m6!$A:$D,4,FALSE)</f>
        <v>149.91999999999999</v>
      </c>
      <c r="M15">
        <f>VLOOKUP(CONCATENATE($A15,"_",M$4),assets_m6!$A:$D,4,FALSE)</f>
        <v>147.93700000000001</v>
      </c>
      <c r="N15">
        <f>VLOOKUP(CONCATENATE($A15,"_",N$4),assets_m6!$A:$D,4,FALSE)</f>
        <v>146.572</v>
      </c>
      <c r="O15">
        <f>VLOOKUP(CONCATENATE($A15,"_",O$4),assets_m6!$A:$D,4,FALSE)</f>
        <v>143.00399999999999</v>
      </c>
      <c r="P15">
        <f>VLOOKUP(CONCATENATE($A15,"_",P$4),assets_m6!$A:$D,4,FALSE)</f>
        <v>138.82900000000001</v>
      </c>
      <c r="Q15">
        <f>VLOOKUP(CONCATENATE($A15,"_",Q$4),assets_m6!$A:$D,4,FALSE)</f>
        <v>144.22</v>
      </c>
      <c r="R15">
        <f>VLOOKUP(CONCATENATE($A15,"_",R$4),assets_m6!$A:$D,4,FALSE)</f>
        <v>146.47200000000001</v>
      </c>
      <c r="S15">
        <f>VLOOKUP(CONCATENATE($A15,"_",S$4),assets_m6!$A:$D,4,FALSE)</f>
        <v>149.68100000000001</v>
      </c>
      <c r="T15">
        <f>VLOOKUP(CONCATENATE($A15,"_",T$4),assets_m6!$A:$D,4,FALSE)</f>
        <v>145.35599999999999</v>
      </c>
      <c r="U15">
        <f>VLOOKUP(CONCATENATE($A15,"_",U$4),assets_m6!$A:$D,4,FALSE)</f>
        <v>154.21600000000001</v>
      </c>
      <c r="V15">
        <f>VLOOKUP(CONCATENATE($A15,"_",V$4),assets_m6!$A:$D,4,FALSE)</f>
        <v>154.35499999999999</v>
      </c>
      <c r="X15" t="str">
        <f t="shared" si="16"/>
        <v>AXP</v>
      </c>
      <c r="Y15">
        <f t="shared" si="7"/>
        <v>136.33699999999999</v>
      </c>
      <c r="Z15">
        <f t="shared" si="10"/>
        <v>141.05099999999999</v>
      </c>
      <c r="AA15">
        <f t="shared" si="10"/>
        <v>145.48599999999999</v>
      </c>
      <c r="AB15">
        <f t="shared" si="10"/>
        <v>143.47300000000001</v>
      </c>
      <c r="AC15">
        <f t="shared" si="10"/>
        <v>141.928</v>
      </c>
      <c r="AD15">
        <f t="shared" si="10"/>
        <v>139.55600000000001</v>
      </c>
      <c r="AE15">
        <f t="shared" si="10"/>
        <v>141.14099999999999</v>
      </c>
      <c r="AF15">
        <f t="shared" si="10"/>
        <v>146.512</v>
      </c>
      <c r="AG15">
        <f t="shared" si="10"/>
        <v>146.37299999999999</v>
      </c>
      <c r="AH15">
        <f t="shared" si="10"/>
        <v>146.46199999999999</v>
      </c>
      <c r="AI15">
        <f t="shared" si="10"/>
        <v>149.91999999999999</v>
      </c>
      <c r="AJ15">
        <f t="shared" si="10"/>
        <v>147.93700000000001</v>
      </c>
      <c r="AK15">
        <f t="shared" si="10"/>
        <v>146.572</v>
      </c>
      <c r="AL15">
        <f t="shared" si="10"/>
        <v>143.00399999999999</v>
      </c>
      <c r="AM15">
        <f t="shared" si="10"/>
        <v>138.82900000000001</v>
      </c>
      <c r="AN15">
        <f t="shared" si="10"/>
        <v>144.22</v>
      </c>
      <c r="AO15">
        <f t="shared" si="10"/>
        <v>146.47200000000001</v>
      </c>
      <c r="AP15">
        <f t="shared" si="11"/>
        <v>149.68100000000001</v>
      </c>
      <c r="AQ15">
        <f t="shared" si="11"/>
        <v>145.35599999999999</v>
      </c>
      <c r="AR15">
        <f t="shared" si="11"/>
        <v>154.21600000000001</v>
      </c>
      <c r="AS15">
        <f t="shared" si="11"/>
        <v>154.35499999999999</v>
      </c>
      <c r="AU15" t="s">
        <v>13</v>
      </c>
      <c r="AV15">
        <f t="shared" si="17"/>
        <v>3.4576087195698884E-4</v>
      </c>
      <c r="AW15">
        <f t="shared" si="12"/>
        <v>3.1442527879986689E-4</v>
      </c>
      <c r="AX15">
        <f t="shared" si="12"/>
        <v>-1.3836382882201567E-4</v>
      </c>
      <c r="AY15">
        <f t="shared" si="12"/>
        <v>-1.0768576665993014E-4</v>
      </c>
      <c r="AZ15">
        <f t="shared" si="12"/>
        <v>-1.671269939687719E-4</v>
      </c>
      <c r="BA15">
        <f t="shared" si="12"/>
        <v>1.1357447906216711E-4</v>
      </c>
      <c r="BB15">
        <f t="shared" si="12"/>
        <v>3.8054144437123228E-4</v>
      </c>
      <c r="BC15">
        <f t="shared" si="12"/>
        <v>-9.4872774926292734E-6</v>
      </c>
      <c r="BD15">
        <f t="shared" si="12"/>
        <v>6.0803563498731768E-6</v>
      </c>
      <c r="BE15">
        <f t="shared" si="12"/>
        <v>2.3610219715694165E-4</v>
      </c>
      <c r="BF15">
        <f t="shared" si="12"/>
        <v>-1.3227054429028654E-4</v>
      </c>
      <c r="BG15">
        <f t="shared" si="12"/>
        <v>-9.2269006401374162E-5</v>
      </c>
      <c r="BH15">
        <f t="shared" si="12"/>
        <v>-2.4342985017602352E-4</v>
      </c>
      <c r="BI15">
        <f t="shared" si="12"/>
        <v>-2.9194987552795608E-4</v>
      </c>
      <c r="BJ15">
        <f t="shared" si="12"/>
        <v>3.8831944334396926E-4</v>
      </c>
      <c r="BK15">
        <f t="shared" si="12"/>
        <v>1.5615032589100052E-4</v>
      </c>
      <c r="BL15">
        <f t="shared" si="12"/>
        <v>2.1908624173903567E-4</v>
      </c>
      <c r="BM15">
        <f t="shared" si="13"/>
        <v>-2.8894782904978033E-4</v>
      </c>
      <c r="BN15">
        <f t="shared" si="13"/>
        <v>6.0953796196923512E-4</v>
      </c>
      <c r="BO15">
        <f t="shared" si="13"/>
        <v>9.0133319499910238E-6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0.13215781482649613</v>
      </c>
      <c r="BZ15">
        <f t="shared" si="20"/>
        <v>56</v>
      </c>
      <c r="CA15">
        <f t="shared" si="21"/>
        <v>3</v>
      </c>
      <c r="CB15">
        <f t="shared" si="22"/>
        <v>7.9999999999999988E-2</v>
      </c>
      <c r="CC15">
        <f t="shared" si="23"/>
        <v>0</v>
      </c>
      <c r="CD15">
        <f t="shared" si="24"/>
        <v>0</v>
      </c>
      <c r="CE15">
        <f t="shared" si="25"/>
        <v>1</v>
      </c>
      <c r="CF15">
        <f t="shared" si="26"/>
        <v>0</v>
      </c>
      <c r="CG15">
        <f t="shared" si="27"/>
        <v>0</v>
      </c>
      <c r="CI15">
        <f t="shared" si="28"/>
        <v>0</v>
      </c>
      <c r="CJ15">
        <f t="shared" si="29"/>
        <v>0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223.87</v>
      </c>
      <c r="C16">
        <f>VLOOKUP(CONCATENATE($A16,"_",C$4),assets_m6!$A:$D,4,FALSE)</f>
        <v>228.17400000000001</v>
      </c>
      <c r="D16">
        <f>VLOOKUP(CONCATENATE($A16,"_",D$4),assets_m6!$A:$D,4,FALSE)</f>
        <v>229.77799999999999</v>
      </c>
      <c r="E16">
        <f>VLOOKUP(CONCATENATE($A16,"_",E$4),assets_m6!$A:$D,4,FALSE)</f>
        <v>224.63800000000001</v>
      </c>
      <c r="F16">
        <f>VLOOKUP(CONCATENATE($A16,"_",F$4),assets_m6!$A:$D,4,FALSE)</f>
        <v>221.75800000000001</v>
      </c>
      <c r="G16">
        <f>VLOOKUP(CONCATENATE($A16,"_",G$4),assets_m6!$A:$D,4,FALSE)</f>
        <v>222.774</v>
      </c>
      <c r="H16">
        <f>VLOOKUP(CONCATENATE($A16,"_",H$4),assets_m6!$A:$D,4,FALSE)</f>
        <v>224.37799999999999</v>
      </c>
      <c r="I16">
        <f>VLOOKUP(CONCATENATE($A16,"_",I$4),assets_m6!$A:$D,4,FALSE)</f>
        <v>224.86699999999999</v>
      </c>
      <c r="J16">
        <f>VLOOKUP(CONCATENATE($A16,"_",J$4),assets_m6!$A:$D,4,FALSE)</f>
        <v>232.02</v>
      </c>
      <c r="K16">
        <f>VLOOKUP(CONCATENATE($A16,"_",K$4),assets_m6!$A:$D,4,FALSE)</f>
        <v>230.316</v>
      </c>
      <c r="L16">
        <f>VLOOKUP(CONCATENATE($A16,"_",L$4),assets_m6!$A:$D,4,FALSE)</f>
        <v>234.39099999999999</v>
      </c>
      <c r="M16">
        <f>VLOOKUP(CONCATENATE($A16,"_",M$4),assets_m6!$A:$D,4,FALSE)</f>
        <v>235.09899999999999</v>
      </c>
      <c r="N16">
        <f>VLOOKUP(CONCATENATE($A16,"_",N$4),assets_m6!$A:$D,4,FALSE)</f>
        <v>233.01599999999999</v>
      </c>
      <c r="O16">
        <f>VLOOKUP(CONCATENATE($A16,"_",O$4),assets_m6!$A:$D,4,FALSE)</f>
        <v>227.15799999999999</v>
      </c>
      <c r="P16">
        <f>VLOOKUP(CONCATENATE($A16,"_",P$4),assets_m6!$A:$D,4,FALSE)</f>
        <v>220.184</v>
      </c>
      <c r="Q16">
        <f>VLOOKUP(CONCATENATE($A16,"_",Q$4),assets_m6!$A:$D,4,FALSE)</f>
        <v>220.02500000000001</v>
      </c>
      <c r="R16">
        <f>VLOOKUP(CONCATENATE($A16,"_",R$4),assets_m6!$A:$D,4,FALSE)</f>
        <v>220.124</v>
      </c>
      <c r="S16">
        <f>VLOOKUP(CONCATENATE($A16,"_",S$4),assets_m6!$A:$D,4,FALSE)</f>
        <v>218.68</v>
      </c>
      <c r="T16">
        <f>VLOOKUP(CONCATENATE($A16,"_",T$4),assets_m6!$A:$D,4,FALSE)</f>
        <v>217.48400000000001</v>
      </c>
      <c r="U16">
        <f>VLOOKUP(CONCATENATE($A16,"_",U$4),assets_m6!$A:$D,4,FALSE)</f>
        <v>228.434</v>
      </c>
      <c r="V16">
        <f>VLOOKUP(CONCATENATE($A16,"_",V$4),assets_m6!$A:$D,4,FALSE)</f>
        <v>226.82900000000001</v>
      </c>
      <c r="X16" t="str">
        <f t="shared" si="16"/>
        <v>BDX</v>
      </c>
      <c r="Y16">
        <f t="shared" si="7"/>
        <v>223.87</v>
      </c>
      <c r="Z16">
        <f t="shared" si="10"/>
        <v>228.17400000000001</v>
      </c>
      <c r="AA16">
        <f t="shared" si="10"/>
        <v>229.77799999999999</v>
      </c>
      <c r="AB16">
        <f t="shared" si="10"/>
        <v>224.63800000000001</v>
      </c>
      <c r="AC16">
        <f t="shared" si="10"/>
        <v>221.75800000000001</v>
      </c>
      <c r="AD16">
        <f t="shared" si="10"/>
        <v>222.774</v>
      </c>
      <c r="AE16">
        <f t="shared" si="10"/>
        <v>224.37799999999999</v>
      </c>
      <c r="AF16">
        <f t="shared" si="10"/>
        <v>224.86699999999999</v>
      </c>
      <c r="AG16">
        <f t="shared" si="10"/>
        <v>232.02</v>
      </c>
      <c r="AH16">
        <f t="shared" si="10"/>
        <v>230.316</v>
      </c>
      <c r="AI16">
        <f t="shared" si="10"/>
        <v>234.39099999999999</v>
      </c>
      <c r="AJ16">
        <f t="shared" si="10"/>
        <v>235.09899999999999</v>
      </c>
      <c r="AK16">
        <f t="shared" si="10"/>
        <v>233.01599999999999</v>
      </c>
      <c r="AL16">
        <f t="shared" si="10"/>
        <v>227.15799999999999</v>
      </c>
      <c r="AM16">
        <f t="shared" si="10"/>
        <v>220.184</v>
      </c>
      <c r="AN16">
        <f t="shared" si="10"/>
        <v>220.02500000000001</v>
      </c>
      <c r="AO16">
        <f t="shared" si="10"/>
        <v>220.124</v>
      </c>
      <c r="AP16">
        <f t="shared" si="11"/>
        <v>218.68</v>
      </c>
      <c r="AQ16">
        <f t="shared" si="11"/>
        <v>217.48400000000001</v>
      </c>
      <c r="AR16">
        <f t="shared" si="11"/>
        <v>228.434</v>
      </c>
      <c r="AS16">
        <f t="shared" si="11"/>
        <v>226.82900000000001</v>
      </c>
      <c r="AU16" t="s">
        <v>14</v>
      </c>
      <c r="AV16">
        <f t="shared" si="17"/>
        <v>1.9225443337651324E-4</v>
      </c>
      <c r="AW16">
        <f t="shared" si="12"/>
        <v>7.0297229307457687E-5</v>
      </c>
      <c r="AX16">
        <f t="shared" si="12"/>
        <v>-2.2369417437700679E-4</v>
      </c>
      <c r="AY16">
        <f t="shared" si="12"/>
        <v>-1.2820626964271385E-4</v>
      </c>
      <c r="AZ16">
        <f t="shared" si="12"/>
        <v>4.5815709016134304E-5</v>
      </c>
      <c r="BA16">
        <f t="shared" si="12"/>
        <v>7.2001220968334942E-5</v>
      </c>
      <c r="BB16">
        <f t="shared" si="12"/>
        <v>2.179358047580442E-5</v>
      </c>
      <c r="BC16">
        <f t="shared" si="12"/>
        <v>3.1809914304900322E-4</v>
      </c>
      <c r="BD16">
        <f t="shared" si="12"/>
        <v>-7.3441944659943453E-5</v>
      </c>
      <c r="BE16">
        <f t="shared" si="12"/>
        <v>1.769308254745649E-4</v>
      </c>
      <c r="BF16">
        <f t="shared" si="12"/>
        <v>3.020593794130314E-5</v>
      </c>
      <c r="BG16">
        <f t="shared" si="12"/>
        <v>-8.8600972356326423E-5</v>
      </c>
      <c r="BH16">
        <f t="shared" si="12"/>
        <v>-2.5139904555910344E-4</v>
      </c>
      <c r="BI16">
        <f t="shared" si="12"/>
        <v>-3.070109791422706E-4</v>
      </c>
      <c r="BJ16">
        <f t="shared" si="12"/>
        <v>-7.2212331504556103E-6</v>
      </c>
      <c r="BK16">
        <f t="shared" si="12"/>
        <v>4.4994886944660627E-6</v>
      </c>
      <c r="BL16">
        <f t="shared" si="12"/>
        <v>-6.5599389435045172E-5</v>
      </c>
      <c r="BM16">
        <f t="shared" si="13"/>
        <v>-5.4691787086153186E-5</v>
      </c>
      <c r="BN16">
        <f t="shared" si="13"/>
        <v>5.0348531386216859E-4</v>
      </c>
      <c r="BO16">
        <f t="shared" si="13"/>
        <v>-7.0260994422896317E-5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1.3217492294635293E-2</v>
      </c>
      <c r="BZ16">
        <f t="shared" si="20"/>
        <v>12</v>
      </c>
      <c r="CA16">
        <f t="shared" si="21"/>
        <v>1</v>
      </c>
      <c r="CB16">
        <f t="shared" si="22"/>
        <v>0.24</v>
      </c>
      <c r="CC16">
        <f t="shared" si="23"/>
        <v>1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0</v>
      </c>
      <c r="CI16">
        <f t="shared" si="28"/>
        <v>1</v>
      </c>
      <c r="CJ16">
        <f t="shared" si="29"/>
        <v>1</v>
      </c>
      <c r="CK16">
        <f t="shared" si="14"/>
        <v>1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63.71</v>
      </c>
      <c r="C17">
        <f>VLOOKUP(CONCATENATE($A17,"_",C$4),assets_m6!$A:$D,4,FALSE)</f>
        <v>65.225999999999999</v>
      </c>
      <c r="D17">
        <f>VLOOKUP(CONCATENATE($A17,"_",D$4),assets_m6!$A:$D,4,FALSE)</f>
        <v>65.555000000000007</v>
      </c>
      <c r="E17">
        <f>VLOOKUP(CONCATENATE($A17,"_",E$4),assets_m6!$A:$D,4,FALSE)</f>
        <v>64.078999999999994</v>
      </c>
      <c r="F17">
        <f>VLOOKUP(CONCATENATE($A17,"_",F$4),assets_m6!$A:$D,4,FALSE)</f>
        <v>63.192</v>
      </c>
      <c r="G17">
        <f>VLOOKUP(CONCATENATE($A17,"_",G$4),assets_m6!$A:$D,4,FALSE)</f>
        <v>63.72</v>
      </c>
      <c r="H17">
        <f>VLOOKUP(CONCATENATE($A17,"_",H$4),assets_m6!$A:$D,4,FALSE)</f>
        <v>64.289000000000001</v>
      </c>
      <c r="I17">
        <f>VLOOKUP(CONCATENATE($A17,"_",I$4),assets_m6!$A:$D,4,FALSE)</f>
        <v>66.632000000000005</v>
      </c>
      <c r="J17">
        <f>VLOOKUP(CONCATENATE($A17,"_",J$4),assets_m6!$A:$D,4,FALSE)</f>
        <v>66.441999999999993</v>
      </c>
      <c r="K17">
        <f>VLOOKUP(CONCATENATE($A17,"_",K$4),assets_m6!$A:$D,4,FALSE)</f>
        <v>66.403000000000006</v>
      </c>
      <c r="L17">
        <f>VLOOKUP(CONCATENATE($A17,"_",L$4),assets_m6!$A:$D,4,FALSE)</f>
        <v>67.977999999999994</v>
      </c>
      <c r="M17">
        <f>VLOOKUP(CONCATENATE($A17,"_",M$4),assets_m6!$A:$D,4,FALSE)</f>
        <v>67.808999999999997</v>
      </c>
      <c r="N17">
        <f>VLOOKUP(CONCATENATE($A17,"_",N$4),assets_m6!$A:$D,4,FALSE)</f>
        <v>67.25</v>
      </c>
      <c r="O17">
        <f>VLOOKUP(CONCATENATE($A17,"_",O$4),assets_m6!$A:$D,4,FALSE)</f>
        <v>66.253</v>
      </c>
      <c r="P17">
        <f>VLOOKUP(CONCATENATE($A17,"_",P$4),assets_m6!$A:$D,4,FALSE)</f>
        <v>65.974000000000004</v>
      </c>
      <c r="Q17">
        <f>VLOOKUP(CONCATENATE($A17,"_",Q$4),assets_m6!$A:$D,4,FALSE)</f>
        <v>66.960999999999999</v>
      </c>
      <c r="R17">
        <f>VLOOKUP(CONCATENATE($A17,"_",R$4),assets_m6!$A:$D,4,FALSE)</f>
        <v>66.900999999999996</v>
      </c>
      <c r="S17">
        <f>VLOOKUP(CONCATENATE($A17,"_",S$4),assets_m6!$A:$D,4,FALSE)</f>
        <v>66.802000000000007</v>
      </c>
      <c r="T17">
        <f>VLOOKUP(CONCATENATE($A17,"_",T$4),assets_m6!$A:$D,4,FALSE)</f>
        <v>66.253</v>
      </c>
      <c r="U17">
        <f>VLOOKUP(CONCATENATE($A17,"_",U$4),assets_m6!$A:$D,4,FALSE)</f>
        <v>69.643000000000001</v>
      </c>
      <c r="V17">
        <f>VLOOKUP(CONCATENATE($A17,"_",V$4),assets_m6!$A:$D,4,FALSE)</f>
        <v>69.444000000000003</v>
      </c>
      <c r="X17" t="str">
        <f t="shared" si="16"/>
        <v>BF-B</v>
      </c>
      <c r="Y17">
        <f t="shared" si="7"/>
        <v>63.71</v>
      </c>
      <c r="Z17">
        <f t="shared" si="10"/>
        <v>65.225999999999999</v>
      </c>
      <c r="AA17">
        <f t="shared" si="10"/>
        <v>65.555000000000007</v>
      </c>
      <c r="AB17">
        <f t="shared" si="10"/>
        <v>64.078999999999994</v>
      </c>
      <c r="AC17">
        <f t="shared" si="10"/>
        <v>63.192</v>
      </c>
      <c r="AD17">
        <f t="shared" si="10"/>
        <v>63.72</v>
      </c>
      <c r="AE17">
        <f t="shared" si="10"/>
        <v>64.289000000000001</v>
      </c>
      <c r="AF17">
        <f t="shared" si="10"/>
        <v>66.632000000000005</v>
      </c>
      <c r="AG17">
        <f t="shared" si="10"/>
        <v>66.441999999999993</v>
      </c>
      <c r="AH17">
        <f t="shared" si="10"/>
        <v>66.403000000000006</v>
      </c>
      <c r="AI17">
        <f t="shared" si="10"/>
        <v>67.977999999999994</v>
      </c>
      <c r="AJ17">
        <f t="shared" si="10"/>
        <v>67.808999999999997</v>
      </c>
      <c r="AK17">
        <f t="shared" si="10"/>
        <v>67.25</v>
      </c>
      <c r="AL17">
        <f t="shared" si="10"/>
        <v>66.253</v>
      </c>
      <c r="AM17">
        <f t="shared" si="10"/>
        <v>65.974000000000004</v>
      </c>
      <c r="AN17">
        <f t="shared" si="10"/>
        <v>66.960999999999999</v>
      </c>
      <c r="AO17">
        <f t="shared" si="10"/>
        <v>66.900999999999996</v>
      </c>
      <c r="AP17">
        <f t="shared" si="11"/>
        <v>66.802000000000007</v>
      </c>
      <c r="AQ17">
        <f t="shared" si="11"/>
        <v>66.253</v>
      </c>
      <c r="AR17">
        <f t="shared" si="11"/>
        <v>69.643000000000001</v>
      </c>
      <c r="AS17">
        <f t="shared" si="11"/>
        <v>69.444000000000003</v>
      </c>
      <c r="AU17" t="s">
        <v>15</v>
      </c>
      <c r="AV17">
        <f t="shared" si="17"/>
        <v>2.3795322555328807E-4</v>
      </c>
      <c r="AW17">
        <f t="shared" si="12"/>
        <v>5.0440008585534564E-5</v>
      </c>
      <c r="AX17">
        <f t="shared" si="12"/>
        <v>-2.2515445046144661E-4</v>
      </c>
      <c r="AY17">
        <f t="shared" si="12"/>
        <v>-1.3842288425225011E-4</v>
      </c>
      <c r="AZ17">
        <f t="shared" si="12"/>
        <v>8.3554880364602907E-5</v>
      </c>
      <c r="BA17">
        <f t="shared" si="12"/>
        <v>8.9296924042687168E-5</v>
      </c>
      <c r="BB17">
        <f t="shared" si="12"/>
        <v>3.6444803932243514E-4</v>
      </c>
      <c r="BC17">
        <f t="shared" si="12"/>
        <v>-2.8514827710411202E-5</v>
      </c>
      <c r="BD17">
        <f t="shared" si="12"/>
        <v>-5.8697811625157687E-6</v>
      </c>
      <c r="BE17">
        <f t="shared" si="12"/>
        <v>2.3718807885185736E-4</v>
      </c>
      <c r="BF17">
        <f t="shared" si="12"/>
        <v>-2.4860984436140654E-5</v>
      </c>
      <c r="BG17">
        <f t="shared" si="12"/>
        <v>-8.243743455883401E-5</v>
      </c>
      <c r="BH17">
        <f t="shared" si="12"/>
        <v>-1.4825278810408921E-4</v>
      </c>
      <c r="BI17">
        <f t="shared" si="12"/>
        <v>-4.2111300620348714E-5</v>
      </c>
      <c r="BJ17">
        <f t="shared" si="12"/>
        <v>1.496043896080266E-4</v>
      </c>
      <c r="BK17">
        <f t="shared" si="12"/>
        <v>-8.9604396589062705E-6</v>
      </c>
      <c r="BL17">
        <f t="shared" si="12"/>
        <v>-1.4797985082433679E-5</v>
      </c>
      <c r="BM17">
        <f t="shared" si="13"/>
        <v>-8.2183168168618688E-5</v>
      </c>
      <c r="BN17">
        <f t="shared" si="13"/>
        <v>5.116749430214482E-4</v>
      </c>
      <c r="BO17">
        <f t="shared" si="13"/>
        <v>-2.8574300360409238E-5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9.0001569612305793E-2</v>
      </c>
      <c r="BZ17">
        <f t="shared" si="20"/>
        <v>40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70.052999999999997</v>
      </c>
      <c r="C18">
        <f>VLOOKUP(CONCATENATE($A18,"_",C$4),assets_m6!$A:$D,4,FALSE)</f>
        <v>70.807000000000002</v>
      </c>
      <c r="D18">
        <f>VLOOKUP(CONCATENATE($A18,"_",D$4),assets_m6!$A:$D,4,FALSE)</f>
        <v>71.164000000000001</v>
      </c>
      <c r="E18">
        <f>VLOOKUP(CONCATENATE($A18,"_",E$4),assets_m6!$A:$D,4,FALSE)</f>
        <v>70.569000000000003</v>
      </c>
      <c r="F18">
        <f>VLOOKUP(CONCATENATE($A18,"_",F$4),assets_m6!$A:$D,4,FALSE)</f>
        <v>69.784999999999997</v>
      </c>
      <c r="G18">
        <f>VLOOKUP(CONCATENATE($A18,"_",G$4),assets_m6!$A:$D,4,FALSE)</f>
        <v>71.63</v>
      </c>
      <c r="H18">
        <f>VLOOKUP(CONCATENATE($A18,"_",H$4),assets_m6!$A:$D,4,FALSE)</f>
        <v>72.403999999999996</v>
      </c>
      <c r="I18">
        <f>VLOOKUP(CONCATENATE($A18,"_",I$4),assets_m6!$A:$D,4,FALSE)</f>
        <v>72.186000000000007</v>
      </c>
      <c r="J18">
        <f>VLOOKUP(CONCATENATE($A18,"_",J$4),assets_m6!$A:$D,4,FALSE)</f>
        <v>73.852000000000004</v>
      </c>
      <c r="K18">
        <f>VLOOKUP(CONCATENATE($A18,"_",K$4),assets_m6!$A:$D,4,FALSE)</f>
        <v>74.001000000000005</v>
      </c>
      <c r="L18">
        <f>VLOOKUP(CONCATENATE($A18,"_",L$4),assets_m6!$A:$D,4,FALSE)</f>
        <v>76.212999999999994</v>
      </c>
      <c r="M18">
        <f>VLOOKUP(CONCATENATE($A18,"_",M$4),assets_m6!$A:$D,4,FALSE)</f>
        <v>76.847999999999999</v>
      </c>
      <c r="N18">
        <f>VLOOKUP(CONCATENATE($A18,"_",N$4),assets_m6!$A:$D,4,FALSE)</f>
        <v>77.075999999999993</v>
      </c>
      <c r="O18">
        <f>VLOOKUP(CONCATENATE($A18,"_",O$4),assets_m6!$A:$D,4,FALSE)</f>
        <v>76.828000000000003</v>
      </c>
      <c r="P18">
        <f>VLOOKUP(CONCATENATE($A18,"_",P$4),assets_m6!$A:$D,4,FALSE)</f>
        <v>77.864000000000004</v>
      </c>
      <c r="Q18">
        <f>VLOOKUP(CONCATENATE($A18,"_",Q$4),assets_m6!$A:$D,4,FALSE)</f>
        <v>78.162000000000006</v>
      </c>
      <c r="R18">
        <f>VLOOKUP(CONCATENATE($A18,"_",R$4),assets_m6!$A:$D,4,FALSE)</f>
        <v>78.567999999999998</v>
      </c>
      <c r="S18">
        <f>VLOOKUP(CONCATENATE($A18,"_",S$4),assets_m6!$A:$D,4,FALSE)</f>
        <v>79.352000000000004</v>
      </c>
      <c r="T18">
        <f>VLOOKUP(CONCATENATE($A18,"_",T$4),assets_m6!$A:$D,4,FALSE)</f>
        <v>79.153999999999996</v>
      </c>
      <c r="U18">
        <f>VLOOKUP(CONCATENATE($A18,"_",U$4),assets_m6!$A:$D,4,FALSE)</f>
        <v>78.757000000000005</v>
      </c>
      <c r="V18">
        <f>VLOOKUP(CONCATENATE($A18,"_",V$4),assets_m6!$A:$D,4,FALSE)</f>
        <v>75.364000000000004</v>
      </c>
      <c r="X18" t="str">
        <f t="shared" si="16"/>
        <v>BMY</v>
      </c>
      <c r="Y18">
        <f t="shared" si="7"/>
        <v>70.052999999999997</v>
      </c>
      <c r="Z18">
        <f t="shared" si="10"/>
        <v>70.807000000000002</v>
      </c>
      <c r="AA18">
        <f t="shared" si="10"/>
        <v>71.164000000000001</v>
      </c>
      <c r="AB18">
        <f t="shared" si="10"/>
        <v>70.569000000000003</v>
      </c>
      <c r="AC18">
        <f t="shared" si="10"/>
        <v>69.784999999999997</v>
      </c>
      <c r="AD18">
        <f t="shared" si="10"/>
        <v>71.63</v>
      </c>
      <c r="AE18">
        <f t="shared" si="10"/>
        <v>72.403999999999996</v>
      </c>
      <c r="AF18">
        <f t="shared" si="10"/>
        <v>72.186000000000007</v>
      </c>
      <c r="AG18">
        <f t="shared" si="10"/>
        <v>73.852000000000004</v>
      </c>
      <c r="AH18">
        <f t="shared" si="10"/>
        <v>74.001000000000005</v>
      </c>
      <c r="AI18">
        <f t="shared" si="10"/>
        <v>76.212999999999994</v>
      </c>
      <c r="AJ18">
        <f t="shared" si="10"/>
        <v>76.847999999999999</v>
      </c>
      <c r="AK18">
        <f t="shared" si="10"/>
        <v>77.075999999999993</v>
      </c>
      <c r="AL18">
        <f t="shared" si="10"/>
        <v>76.828000000000003</v>
      </c>
      <c r="AM18">
        <f t="shared" si="10"/>
        <v>77.864000000000004</v>
      </c>
      <c r="AN18">
        <f t="shared" si="10"/>
        <v>78.162000000000006</v>
      </c>
      <c r="AO18">
        <f t="shared" si="10"/>
        <v>78.567999999999998</v>
      </c>
      <c r="AP18">
        <f t="shared" si="11"/>
        <v>79.352000000000004</v>
      </c>
      <c r="AQ18">
        <f t="shared" si="11"/>
        <v>79.153999999999996</v>
      </c>
      <c r="AR18">
        <f t="shared" si="11"/>
        <v>78.757000000000005</v>
      </c>
      <c r="AS18">
        <f t="shared" si="11"/>
        <v>75.364000000000004</v>
      </c>
      <c r="AU18" t="s">
        <v>16</v>
      </c>
      <c r="AV18">
        <f t="shared" si="17"/>
        <v>1.0763279231439124E-4</v>
      </c>
      <c r="AW18">
        <f t="shared" si="12"/>
        <v>5.0418743909500377E-5</v>
      </c>
      <c r="AX18">
        <f t="shared" si="12"/>
        <v>-8.3609690292844538E-5</v>
      </c>
      <c r="AY18">
        <f t="shared" si="12"/>
        <v>-1.1109694058297638E-4</v>
      </c>
      <c r="AZ18">
        <f t="shared" si="12"/>
        <v>2.6438346349502028E-4</v>
      </c>
      <c r="BA18">
        <f t="shared" si="12"/>
        <v>1.080552840988414E-4</v>
      </c>
      <c r="BB18">
        <f t="shared" si="12"/>
        <v>-3.0108833766088801E-5</v>
      </c>
      <c r="BC18">
        <f t="shared" si="12"/>
        <v>2.3079267447981559E-4</v>
      </c>
      <c r="BD18">
        <f t="shared" si="12"/>
        <v>2.0175486107349956E-5</v>
      </c>
      <c r="BE18">
        <f t="shared" si="12"/>
        <v>2.9891487952865353E-4</v>
      </c>
      <c r="BF18">
        <f t="shared" si="12"/>
        <v>8.3319118785509715E-5</v>
      </c>
      <c r="BG18">
        <f t="shared" si="12"/>
        <v>2.9668956901935566E-5</v>
      </c>
      <c r="BH18">
        <f t="shared" si="12"/>
        <v>-3.2176034044318659E-5</v>
      </c>
      <c r="BI18">
        <f t="shared" si="12"/>
        <v>1.3484667048471928E-4</v>
      </c>
      <c r="BJ18">
        <f t="shared" si="12"/>
        <v>3.8271858625295619E-5</v>
      </c>
      <c r="BK18">
        <f t="shared" si="12"/>
        <v>5.1943399605945556E-5</v>
      </c>
      <c r="BL18">
        <f t="shared" si="12"/>
        <v>9.9786172487527499E-5</v>
      </c>
      <c r="BM18">
        <f t="shared" si="13"/>
        <v>-2.4952112108076356E-5</v>
      </c>
      <c r="BN18">
        <f t="shared" si="13"/>
        <v>-5.0155393283976983E-5</v>
      </c>
      <c r="BO18">
        <f t="shared" si="13"/>
        <v>-4.3081884784844528E-4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7.5814026522775718E-2</v>
      </c>
      <c r="BZ18">
        <f t="shared" si="20"/>
        <v>31</v>
      </c>
      <c r="CA18">
        <f t="shared" si="21"/>
        <v>2</v>
      </c>
      <c r="CB18">
        <f t="shared" si="22"/>
        <v>0.11999999999999997</v>
      </c>
      <c r="CC18">
        <f t="shared" si="23"/>
        <v>0</v>
      </c>
      <c r="CD18">
        <f t="shared" si="24"/>
        <v>1</v>
      </c>
      <c r="CE18">
        <f t="shared" si="25"/>
        <v>0</v>
      </c>
      <c r="CF18">
        <f t="shared" si="26"/>
        <v>0</v>
      </c>
      <c r="CG18">
        <f t="shared" si="27"/>
        <v>0</v>
      </c>
      <c r="CI18">
        <f t="shared" si="28"/>
        <v>0</v>
      </c>
      <c r="CJ18">
        <f t="shared" si="29"/>
        <v>1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138.40600000000001</v>
      </c>
      <c r="C19">
        <f>VLOOKUP(CONCATENATE($A19,"_",C$4),assets_m6!$A:$D,4,FALSE)</f>
        <v>142.077</v>
      </c>
      <c r="D19">
        <f>VLOOKUP(CONCATENATE($A19,"_",D$4),assets_m6!$A:$D,4,FALSE)</f>
        <v>144.833</v>
      </c>
      <c r="E19">
        <f>VLOOKUP(CONCATENATE($A19,"_",E$4),assets_m6!$A:$D,4,FALSE)</f>
        <v>142.78399999999999</v>
      </c>
      <c r="F19">
        <f>VLOOKUP(CONCATENATE($A19,"_",F$4),assets_m6!$A:$D,4,FALSE)</f>
        <v>139.69900000000001</v>
      </c>
      <c r="G19">
        <f>VLOOKUP(CONCATENATE($A19,"_",G$4),assets_m6!$A:$D,4,FALSE)</f>
        <v>140.286</v>
      </c>
      <c r="H19">
        <f>VLOOKUP(CONCATENATE($A19,"_",H$4),assets_m6!$A:$D,4,FALSE)</f>
        <v>141.68899999999999</v>
      </c>
      <c r="I19">
        <f>VLOOKUP(CONCATENATE($A19,"_",I$4),assets_m6!$A:$D,4,FALSE)</f>
        <v>143.66900000000001</v>
      </c>
      <c r="J19">
        <f>VLOOKUP(CONCATENATE($A19,"_",J$4),assets_m6!$A:$D,4,FALSE)</f>
        <v>143.60900000000001</v>
      </c>
      <c r="K19">
        <f>VLOOKUP(CONCATENATE($A19,"_",K$4),assets_m6!$A:$D,4,FALSE)</f>
        <v>144.27600000000001</v>
      </c>
      <c r="L19">
        <f>VLOOKUP(CONCATENATE($A19,"_",L$4),assets_m6!$A:$D,4,FALSE)</f>
        <v>148.15600000000001</v>
      </c>
      <c r="M19">
        <f>VLOOKUP(CONCATENATE($A19,"_",M$4),assets_m6!$A:$D,4,FALSE)</f>
        <v>149.31100000000001</v>
      </c>
      <c r="N19">
        <f>VLOOKUP(CONCATENATE($A19,"_",N$4),assets_m6!$A:$D,4,FALSE)</f>
        <v>148.85300000000001</v>
      </c>
      <c r="O19">
        <f>VLOOKUP(CONCATENATE($A19,"_",O$4),assets_m6!$A:$D,4,FALSE)</f>
        <v>137.042</v>
      </c>
      <c r="P19">
        <f>VLOOKUP(CONCATENATE($A19,"_",P$4),assets_m6!$A:$D,4,FALSE)</f>
        <v>133.24100000000001</v>
      </c>
      <c r="Q19">
        <f>VLOOKUP(CONCATENATE($A19,"_",Q$4),assets_m6!$A:$D,4,FALSE)</f>
        <v>132.774</v>
      </c>
      <c r="R19">
        <f>VLOOKUP(CONCATENATE($A19,"_",R$4),assets_m6!$A:$D,4,FALSE)</f>
        <v>134.82300000000001</v>
      </c>
      <c r="S19">
        <f>VLOOKUP(CONCATENATE($A19,"_",S$4),assets_m6!$A:$D,4,FALSE)</f>
        <v>135.80799999999999</v>
      </c>
      <c r="T19">
        <f>VLOOKUP(CONCATENATE($A19,"_",T$4),assets_m6!$A:$D,4,FALSE)</f>
        <v>133.072</v>
      </c>
      <c r="U19">
        <f>VLOOKUP(CONCATENATE($A19,"_",U$4),assets_m6!$A:$D,4,FALSE)</f>
        <v>140.535</v>
      </c>
      <c r="V19">
        <f>VLOOKUP(CONCATENATE($A19,"_",V$4),assets_m6!$A:$D,4,FALSE)</f>
        <v>139.291</v>
      </c>
      <c r="X19" t="str">
        <f t="shared" si="16"/>
        <v>BR</v>
      </c>
      <c r="Y19">
        <f t="shared" si="7"/>
        <v>138.40600000000001</v>
      </c>
      <c r="Z19">
        <f t="shared" si="10"/>
        <v>142.077</v>
      </c>
      <c r="AA19">
        <f t="shared" si="10"/>
        <v>144.833</v>
      </c>
      <c r="AB19">
        <f t="shared" si="10"/>
        <v>142.78399999999999</v>
      </c>
      <c r="AC19">
        <f t="shared" si="10"/>
        <v>139.69900000000001</v>
      </c>
      <c r="AD19">
        <f t="shared" si="10"/>
        <v>140.286</v>
      </c>
      <c r="AE19">
        <f t="shared" si="10"/>
        <v>141.68899999999999</v>
      </c>
      <c r="AF19">
        <f t="shared" si="10"/>
        <v>143.66900000000001</v>
      </c>
      <c r="AG19">
        <f t="shared" si="10"/>
        <v>143.60900000000001</v>
      </c>
      <c r="AH19">
        <f t="shared" si="10"/>
        <v>144.27600000000001</v>
      </c>
      <c r="AI19">
        <f t="shared" si="10"/>
        <v>148.15600000000001</v>
      </c>
      <c r="AJ19">
        <f t="shared" si="10"/>
        <v>149.31100000000001</v>
      </c>
      <c r="AK19">
        <f t="shared" si="10"/>
        <v>148.85300000000001</v>
      </c>
      <c r="AL19">
        <f t="shared" si="10"/>
        <v>137.042</v>
      </c>
      <c r="AM19">
        <f t="shared" si="10"/>
        <v>133.24100000000001</v>
      </c>
      <c r="AN19">
        <f t="shared" si="10"/>
        <v>132.774</v>
      </c>
      <c r="AO19">
        <f t="shared" si="10"/>
        <v>134.82300000000001</v>
      </c>
      <c r="AP19">
        <f t="shared" si="11"/>
        <v>135.80799999999999</v>
      </c>
      <c r="AQ19">
        <f t="shared" si="11"/>
        <v>133.072</v>
      </c>
      <c r="AR19">
        <f t="shared" si="11"/>
        <v>140.535</v>
      </c>
      <c r="AS19">
        <f t="shared" si="11"/>
        <v>139.291</v>
      </c>
      <c r="AU19" t="s">
        <v>17</v>
      </c>
      <c r="AV19">
        <f t="shared" si="17"/>
        <v>2.6523416614886581E-4</v>
      </c>
      <c r="AW19">
        <f t="shared" si="12"/>
        <v>1.9397932107237625E-4</v>
      </c>
      <c r="AX19">
        <f t="shared" si="12"/>
        <v>-1.4147328302251605E-4</v>
      </c>
      <c r="AY19">
        <f t="shared" si="12"/>
        <v>-2.1606062303899457E-4</v>
      </c>
      <c r="AZ19">
        <f t="shared" si="12"/>
        <v>4.2018912089563209E-5</v>
      </c>
      <c r="BA19">
        <f t="shared" si="12"/>
        <v>1.0000997961307554E-4</v>
      </c>
      <c r="BB19">
        <f t="shared" si="12"/>
        <v>1.397426758605127E-4</v>
      </c>
      <c r="BC19">
        <f t="shared" si="12"/>
        <v>-4.1762662787380901E-6</v>
      </c>
      <c r="BD19">
        <f t="shared" si="12"/>
        <v>4.6445557033333678E-5</v>
      </c>
      <c r="BE19">
        <f t="shared" si="12"/>
        <v>2.689289971998111E-4</v>
      </c>
      <c r="BF19">
        <f t="shared" si="12"/>
        <v>7.7958368206485133E-5</v>
      </c>
      <c r="BG19">
        <f t="shared" si="12"/>
        <v>-3.0674230297834613E-5</v>
      </c>
      <c r="BH19">
        <f t="shared" si="12"/>
        <v>-7.9346738057009308E-4</v>
      </c>
      <c r="BI19">
        <f t="shared" si="12"/>
        <v>-2.7736022533237894E-4</v>
      </c>
      <c r="BJ19">
        <f t="shared" si="12"/>
        <v>-3.5049271620598236E-5</v>
      </c>
      <c r="BK19">
        <f t="shared" si="12"/>
        <v>1.5432238239414394E-4</v>
      </c>
      <c r="BL19">
        <f t="shared" si="12"/>
        <v>7.3058751103297293E-5</v>
      </c>
      <c r="BM19">
        <f t="shared" si="13"/>
        <v>-2.0146088595664397E-4</v>
      </c>
      <c r="BN19">
        <f t="shared" si="13"/>
        <v>5.6082421546230568E-4</v>
      </c>
      <c r="BO19">
        <f t="shared" si="13"/>
        <v>-8.8518874301775341E-5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6.3942314639538088E-3</v>
      </c>
      <c r="BZ19">
        <f t="shared" si="20"/>
        <v>10</v>
      </c>
      <c r="CA19">
        <f t="shared" si="21"/>
        <v>1</v>
      </c>
      <c r="CB19">
        <f t="shared" si="22"/>
        <v>0.24</v>
      </c>
      <c r="CC19">
        <f t="shared" si="23"/>
        <v>1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0</v>
      </c>
      <c r="CI19">
        <f t="shared" si="28"/>
        <v>1</v>
      </c>
      <c r="CJ19">
        <f t="shared" si="29"/>
        <v>1</v>
      </c>
      <c r="CK19">
        <f t="shared" si="14"/>
        <v>1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34.276000000000003</v>
      </c>
      <c r="C20">
        <f>VLOOKUP(CONCATENATE($A20,"_",C$4),assets_m6!$A:$D,4,FALSE)</f>
        <v>35.247999999999998</v>
      </c>
      <c r="D20">
        <f>VLOOKUP(CONCATENATE($A20,"_",D$4),assets_m6!$A:$D,4,FALSE)</f>
        <v>36.012</v>
      </c>
      <c r="E20">
        <f>VLOOKUP(CONCATENATE($A20,"_",E$4),assets_m6!$A:$D,4,FALSE)</f>
        <v>34.594000000000001</v>
      </c>
      <c r="F20">
        <f>VLOOKUP(CONCATENATE($A20,"_",F$4),assets_m6!$A:$D,4,FALSE)</f>
        <v>33.771000000000001</v>
      </c>
      <c r="G20">
        <f>VLOOKUP(CONCATENATE($A20,"_",G$4),assets_m6!$A:$D,4,FALSE)</f>
        <v>34.890999999999998</v>
      </c>
      <c r="H20">
        <f>VLOOKUP(CONCATENATE($A20,"_",H$4),assets_m6!$A:$D,4,FALSE)</f>
        <v>35.545999999999999</v>
      </c>
      <c r="I20">
        <f>VLOOKUP(CONCATENATE($A20,"_",I$4),assets_m6!$A:$D,4,FALSE)</f>
        <v>36.972999999999999</v>
      </c>
      <c r="J20">
        <f>VLOOKUP(CONCATENATE($A20,"_",J$4),assets_m6!$A:$D,4,FALSE)</f>
        <v>36.825000000000003</v>
      </c>
      <c r="K20">
        <f>VLOOKUP(CONCATENATE($A20,"_",K$4),assets_m6!$A:$D,4,FALSE)</f>
        <v>37.710999999999999</v>
      </c>
      <c r="L20">
        <f>VLOOKUP(CONCATENATE($A20,"_",L$4),assets_m6!$A:$D,4,FALSE)</f>
        <v>39.771000000000001</v>
      </c>
      <c r="M20">
        <f>VLOOKUP(CONCATENATE($A20,"_",M$4),assets_m6!$A:$D,4,FALSE)</f>
        <v>39.582000000000001</v>
      </c>
      <c r="N20">
        <f>VLOOKUP(CONCATENATE($A20,"_",N$4),assets_m6!$A:$D,4,FALSE)</f>
        <v>39.531999999999996</v>
      </c>
      <c r="O20">
        <f>VLOOKUP(CONCATENATE($A20,"_",O$4),assets_m6!$A:$D,4,FALSE)</f>
        <v>38.945</v>
      </c>
      <c r="P20">
        <f>VLOOKUP(CONCATENATE($A20,"_",P$4),assets_m6!$A:$D,4,FALSE)</f>
        <v>39.194000000000003</v>
      </c>
      <c r="Q20">
        <f>VLOOKUP(CONCATENATE($A20,"_",Q$4),assets_m6!$A:$D,4,FALSE)</f>
        <v>40.1</v>
      </c>
      <c r="R20">
        <f>VLOOKUP(CONCATENATE($A20,"_",R$4),assets_m6!$A:$D,4,FALSE)</f>
        <v>40.856000000000002</v>
      </c>
      <c r="S20">
        <f>VLOOKUP(CONCATENATE($A20,"_",S$4),assets_m6!$A:$D,4,FALSE)</f>
        <v>41.225000000000001</v>
      </c>
      <c r="T20">
        <f>VLOOKUP(CONCATENATE($A20,"_",T$4),assets_m6!$A:$D,4,FALSE)</f>
        <v>40.159999999999997</v>
      </c>
      <c r="U20">
        <f>VLOOKUP(CONCATENATE($A20,"_",U$4),assets_m6!$A:$D,4,FALSE)</f>
        <v>43.286000000000001</v>
      </c>
      <c r="V20">
        <f>VLOOKUP(CONCATENATE($A20,"_",V$4),assets_m6!$A:$D,4,FALSE)</f>
        <v>44.241</v>
      </c>
      <c r="X20" t="str">
        <f t="shared" si="16"/>
        <v>CARR</v>
      </c>
      <c r="Y20">
        <f t="shared" si="16"/>
        <v>34.276000000000003</v>
      </c>
      <c r="Z20">
        <f t="shared" si="10"/>
        <v>35.247999999999998</v>
      </c>
      <c r="AA20">
        <f t="shared" si="10"/>
        <v>36.012</v>
      </c>
      <c r="AB20">
        <f t="shared" si="10"/>
        <v>34.594000000000001</v>
      </c>
      <c r="AC20">
        <f t="shared" si="10"/>
        <v>33.771000000000001</v>
      </c>
      <c r="AD20">
        <f t="shared" si="10"/>
        <v>34.890999999999998</v>
      </c>
      <c r="AE20">
        <f t="shared" si="10"/>
        <v>35.545999999999999</v>
      </c>
      <c r="AF20">
        <f t="shared" si="10"/>
        <v>36.972999999999999</v>
      </c>
      <c r="AG20">
        <f t="shared" si="10"/>
        <v>36.825000000000003</v>
      </c>
      <c r="AH20">
        <f t="shared" si="10"/>
        <v>37.710999999999999</v>
      </c>
      <c r="AI20">
        <f t="shared" si="10"/>
        <v>39.771000000000001</v>
      </c>
      <c r="AJ20">
        <f t="shared" si="10"/>
        <v>39.582000000000001</v>
      </c>
      <c r="AK20">
        <f t="shared" si="10"/>
        <v>39.531999999999996</v>
      </c>
      <c r="AL20">
        <f t="shared" si="10"/>
        <v>38.945</v>
      </c>
      <c r="AM20">
        <f t="shared" si="10"/>
        <v>39.194000000000003</v>
      </c>
      <c r="AN20">
        <f t="shared" si="10"/>
        <v>40.1</v>
      </c>
      <c r="AO20">
        <f t="shared" ref="AO20:AS51" si="31">IFERROR(R20,AN20)</f>
        <v>40.856000000000002</v>
      </c>
      <c r="AP20">
        <f t="shared" si="11"/>
        <v>41.225000000000001</v>
      </c>
      <c r="AQ20">
        <f t="shared" si="11"/>
        <v>40.159999999999997</v>
      </c>
      <c r="AR20">
        <f t="shared" si="11"/>
        <v>43.286000000000001</v>
      </c>
      <c r="AS20">
        <f t="shared" si="11"/>
        <v>44.241</v>
      </c>
      <c r="AU20" t="s">
        <v>18</v>
      </c>
      <c r="AV20">
        <f t="shared" si="17"/>
        <v>2.8358034776519844E-4</v>
      </c>
      <c r="AW20">
        <f t="shared" si="12"/>
        <v>2.1674988651838487E-4</v>
      </c>
      <c r="AX20">
        <f t="shared" si="12"/>
        <v>-3.9375763634344089E-4</v>
      </c>
      <c r="AY20">
        <f t="shared" si="12"/>
        <v>-2.3790252644967347E-4</v>
      </c>
      <c r="AZ20">
        <f t="shared" si="12"/>
        <v>3.3164549465517672E-4</v>
      </c>
      <c r="BA20">
        <f t="shared" si="12"/>
        <v>1.8772749419621141E-4</v>
      </c>
      <c r="BB20">
        <f t="shared" si="12"/>
        <v>4.0145164012828435E-4</v>
      </c>
      <c r="BC20">
        <f t="shared" si="12"/>
        <v>-4.0029210504962039E-5</v>
      </c>
      <c r="BD20">
        <f t="shared" si="12"/>
        <v>2.4059742023082025E-4</v>
      </c>
      <c r="BE20">
        <f t="shared" si="12"/>
        <v>5.4625971202036606E-4</v>
      </c>
      <c r="BF20">
        <f t="shared" si="12"/>
        <v>-4.7522063815342852E-5</v>
      </c>
      <c r="BG20">
        <f t="shared" si="12"/>
        <v>-1.2632004446466641E-5</v>
      </c>
      <c r="BH20">
        <f t="shared" si="12"/>
        <v>-1.4848730142669135E-4</v>
      </c>
      <c r="BI20">
        <f t="shared" si="12"/>
        <v>6.393632045191997E-5</v>
      </c>
      <c r="BJ20">
        <f t="shared" si="12"/>
        <v>2.3115783028014461E-4</v>
      </c>
      <c r="BK20">
        <f t="shared" si="12"/>
        <v>1.8852867830423944E-4</v>
      </c>
      <c r="BL20">
        <f t="shared" ref="BL20:BO51" si="32">$BW20*(AP20-AO20)/AO20</f>
        <v>9.031721167025646E-5</v>
      </c>
      <c r="BM20">
        <f t="shared" si="13"/>
        <v>-2.5833838690115336E-4</v>
      </c>
      <c r="BN20">
        <f t="shared" si="13"/>
        <v>7.783864541832683E-4</v>
      </c>
      <c r="BO20">
        <f t="shared" si="13"/>
        <v>2.2062560643164035E-4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0.2907282063251253</v>
      </c>
      <c r="BZ20">
        <f t="shared" si="20"/>
        <v>98</v>
      </c>
      <c r="CA20">
        <f t="shared" si="21"/>
        <v>5</v>
      </c>
      <c r="CB20">
        <f t="shared" si="22"/>
        <v>0.24000000000000005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0</v>
      </c>
      <c r="CG20">
        <f t="shared" si="27"/>
        <v>1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0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153.59800000000001</v>
      </c>
      <c r="C21">
        <f>VLOOKUP(CONCATENATE($A21,"_",C$4),assets_m6!$A:$D,4,FALSE)</f>
        <v>158.762</v>
      </c>
      <c r="D21">
        <f>VLOOKUP(CONCATENATE($A21,"_",D$4),assets_m6!$A:$D,4,FALSE)</f>
        <v>160.67599999999999</v>
      </c>
      <c r="E21">
        <f>VLOOKUP(CONCATENATE($A21,"_",E$4),assets_m6!$A:$D,4,FALSE)</f>
        <v>158.971</v>
      </c>
      <c r="F21">
        <f>VLOOKUP(CONCATENATE($A21,"_",F$4),assets_m6!$A:$D,4,FALSE)</f>
        <v>157.92400000000001</v>
      </c>
      <c r="G21">
        <f>VLOOKUP(CONCATENATE($A21,"_",G$4),assets_m6!$A:$D,4,FALSE)</f>
        <v>161.922</v>
      </c>
      <c r="H21">
        <f>VLOOKUP(CONCATENATE($A21,"_",H$4),assets_m6!$A:$D,4,FALSE)</f>
        <v>164.184</v>
      </c>
      <c r="I21">
        <f>VLOOKUP(CONCATENATE($A21,"_",I$4),assets_m6!$A:$D,4,FALSE)</f>
        <v>168.03200000000001</v>
      </c>
      <c r="J21">
        <f>VLOOKUP(CONCATENATE($A21,"_",J$4),assets_m6!$A:$D,4,FALSE)</f>
        <v>167.05600000000001</v>
      </c>
      <c r="K21">
        <f>VLOOKUP(CONCATENATE($A21,"_",K$4),assets_m6!$A:$D,4,FALSE)</f>
        <v>167.90299999999999</v>
      </c>
      <c r="L21">
        <f>VLOOKUP(CONCATENATE($A21,"_",L$4),assets_m6!$A:$D,4,FALSE)</f>
        <v>172.339</v>
      </c>
      <c r="M21">
        <f>VLOOKUP(CONCATENATE($A21,"_",M$4),assets_m6!$A:$D,4,FALSE)</f>
        <v>172.26900000000001</v>
      </c>
      <c r="N21">
        <f>VLOOKUP(CONCATENATE($A21,"_",N$4),assets_m6!$A:$D,4,FALSE)</f>
        <v>172.04</v>
      </c>
      <c r="O21">
        <f>VLOOKUP(CONCATENATE($A21,"_",O$4),assets_m6!$A:$D,4,FALSE)</f>
        <v>171.86</v>
      </c>
      <c r="P21">
        <f>VLOOKUP(CONCATENATE($A21,"_",P$4),assets_m6!$A:$D,4,FALSE)</f>
        <v>172.28899999999999</v>
      </c>
      <c r="Q21">
        <f>VLOOKUP(CONCATENATE($A21,"_",Q$4),assets_m6!$A:$D,4,FALSE)</f>
        <v>171.87</v>
      </c>
      <c r="R21">
        <f>VLOOKUP(CONCATENATE($A21,"_",R$4),assets_m6!$A:$D,4,FALSE)</f>
        <v>171.77099999999999</v>
      </c>
      <c r="S21">
        <f>VLOOKUP(CONCATENATE($A21,"_",S$4),assets_m6!$A:$D,4,FALSE)</f>
        <v>175.17</v>
      </c>
      <c r="T21">
        <f>VLOOKUP(CONCATENATE($A21,"_",T$4),assets_m6!$A:$D,4,FALSE)</f>
        <v>171.55099999999999</v>
      </c>
      <c r="U21">
        <f>VLOOKUP(CONCATENATE($A21,"_",U$4),assets_m6!$A:$D,4,FALSE)</f>
        <v>184.91900000000001</v>
      </c>
      <c r="V21">
        <f>VLOOKUP(CONCATENATE($A21,"_",V$4),assets_m6!$A:$D,4,FALSE)</f>
        <v>183.773</v>
      </c>
      <c r="X21" t="str">
        <f t="shared" si="16"/>
        <v>CDW</v>
      </c>
      <c r="Y21">
        <f t="shared" si="16"/>
        <v>153.59800000000001</v>
      </c>
      <c r="Z21">
        <f t="shared" ref="Z21:AN37" si="33">IFERROR(C21,Y21)</f>
        <v>158.762</v>
      </c>
      <c r="AA21">
        <f t="shared" si="33"/>
        <v>160.67599999999999</v>
      </c>
      <c r="AB21">
        <f t="shared" si="33"/>
        <v>158.971</v>
      </c>
      <c r="AC21">
        <f t="shared" si="33"/>
        <v>157.92400000000001</v>
      </c>
      <c r="AD21">
        <f t="shared" si="33"/>
        <v>161.922</v>
      </c>
      <c r="AE21">
        <f t="shared" si="33"/>
        <v>164.184</v>
      </c>
      <c r="AF21">
        <f t="shared" si="33"/>
        <v>168.03200000000001</v>
      </c>
      <c r="AG21">
        <f t="shared" si="33"/>
        <v>167.05600000000001</v>
      </c>
      <c r="AH21">
        <f t="shared" si="33"/>
        <v>167.90299999999999</v>
      </c>
      <c r="AI21">
        <f t="shared" si="33"/>
        <v>172.339</v>
      </c>
      <c r="AJ21">
        <f t="shared" si="33"/>
        <v>172.26900000000001</v>
      </c>
      <c r="AK21">
        <f t="shared" si="33"/>
        <v>172.04</v>
      </c>
      <c r="AL21">
        <f t="shared" si="33"/>
        <v>171.86</v>
      </c>
      <c r="AM21">
        <f t="shared" si="33"/>
        <v>172.28899999999999</v>
      </c>
      <c r="AN21">
        <f t="shared" si="33"/>
        <v>171.87</v>
      </c>
      <c r="AO21">
        <f t="shared" si="31"/>
        <v>171.77099999999999</v>
      </c>
      <c r="AP21">
        <f t="shared" si="11"/>
        <v>175.17</v>
      </c>
      <c r="AQ21">
        <f t="shared" si="11"/>
        <v>171.55099999999999</v>
      </c>
      <c r="AR21">
        <f t="shared" si="11"/>
        <v>184.91900000000001</v>
      </c>
      <c r="AS21">
        <f t="shared" si="11"/>
        <v>183.773</v>
      </c>
      <c r="AU21" t="s">
        <v>19</v>
      </c>
      <c r="AV21">
        <f t="shared" si="17"/>
        <v>3.3620229430070616E-4</v>
      </c>
      <c r="AW21">
        <f t="shared" si="17"/>
        <v>1.2055781610208911E-4</v>
      </c>
      <c r="AX21">
        <f t="shared" si="17"/>
        <v>-1.0611416764171278E-4</v>
      </c>
      <c r="AY21">
        <f t="shared" si="17"/>
        <v>-6.5861069000006106E-5</v>
      </c>
      <c r="AZ21">
        <f t="shared" si="17"/>
        <v>2.5315974772675403E-4</v>
      </c>
      <c r="BA21">
        <f t="shared" si="17"/>
        <v>1.3969689109571279E-4</v>
      </c>
      <c r="BB21">
        <f t="shared" si="17"/>
        <v>2.34371193295328E-4</v>
      </c>
      <c r="BC21">
        <f t="shared" si="17"/>
        <v>-5.8084174442963189E-5</v>
      </c>
      <c r="BD21">
        <f t="shared" si="17"/>
        <v>5.070156115314505E-5</v>
      </c>
      <c r="BE21">
        <f t="shared" si="17"/>
        <v>2.6420016318946105E-4</v>
      </c>
      <c r="BF21">
        <f t="shared" si="17"/>
        <v>-4.0617619923518863E-6</v>
      </c>
      <c r="BG21">
        <f t="shared" si="17"/>
        <v>-1.3293163598791044E-5</v>
      </c>
      <c r="BH21">
        <f t="shared" si="17"/>
        <v>-1.0462683096952942E-5</v>
      </c>
      <c r="BI21">
        <f t="shared" si="17"/>
        <v>2.4962178517396347E-5</v>
      </c>
      <c r="BJ21">
        <f t="shared" si="17"/>
        <v>-2.431960252830899E-5</v>
      </c>
      <c r="BK21">
        <f t="shared" si="17"/>
        <v>-5.7601675685121284E-6</v>
      </c>
      <c r="BL21">
        <f t="shared" si="32"/>
        <v>1.9787973522888042E-4</v>
      </c>
      <c r="BM21">
        <f t="shared" si="13"/>
        <v>-2.0659930353371012E-4</v>
      </c>
      <c r="BN21">
        <f t="shared" si="13"/>
        <v>7.7924349027403078E-4</v>
      </c>
      <c r="BO21">
        <f t="shared" si="13"/>
        <v>-6.1973080105344231E-5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0.19645438091641806</v>
      </c>
      <c r="BZ21">
        <f t="shared" si="20"/>
        <v>87</v>
      </c>
      <c r="CA21">
        <f t="shared" si="21"/>
        <v>5</v>
      </c>
      <c r="CB21">
        <f t="shared" si="22"/>
        <v>0.24000000000000005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0</v>
      </c>
      <c r="CG21">
        <f t="shared" si="27"/>
        <v>1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0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87.524000000000001</v>
      </c>
      <c r="C22">
        <f>VLOOKUP(CONCATENATE($A22,"_",C$4),assets_m6!$A:$D,4,FALSE)</f>
        <v>90.771000000000001</v>
      </c>
      <c r="D22">
        <f>VLOOKUP(CONCATENATE($A22,"_",D$4),assets_m6!$A:$D,4,FALSE)</f>
        <v>93.673000000000002</v>
      </c>
      <c r="E22">
        <f>VLOOKUP(CONCATENATE($A22,"_",E$4),assets_m6!$A:$D,4,FALSE)</f>
        <v>91.382999999999996</v>
      </c>
      <c r="F22">
        <f>VLOOKUP(CONCATENATE($A22,"_",F$4),assets_m6!$A:$D,4,FALSE)</f>
        <v>90.85</v>
      </c>
      <c r="G22">
        <f>VLOOKUP(CONCATENATE($A22,"_",G$4),assets_m6!$A:$D,4,FALSE)</f>
        <v>93.406000000000006</v>
      </c>
      <c r="H22">
        <f>VLOOKUP(CONCATENATE($A22,"_",H$4),assets_m6!$A:$D,4,FALSE)</f>
        <v>91.885999999999996</v>
      </c>
      <c r="I22">
        <f>VLOOKUP(CONCATENATE($A22,"_",I$4),assets_m6!$A:$D,4,FALSE)</f>
        <v>94.768000000000001</v>
      </c>
      <c r="J22">
        <f>VLOOKUP(CONCATENATE($A22,"_",J$4),assets_m6!$A:$D,4,FALSE)</f>
        <v>95.015000000000001</v>
      </c>
      <c r="K22">
        <f>VLOOKUP(CONCATENATE($A22,"_",K$4),assets_m6!$A:$D,4,FALSE)</f>
        <v>94.590999999999994</v>
      </c>
      <c r="L22">
        <f>VLOOKUP(CONCATENATE($A22,"_",L$4),assets_m6!$A:$D,4,FALSE)</f>
        <v>95.545000000000002</v>
      </c>
      <c r="M22">
        <f>VLOOKUP(CONCATENATE($A22,"_",M$4),assets_m6!$A:$D,4,FALSE)</f>
        <v>95.564999999999998</v>
      </c>
      <c r="N22">
        <f>VLOOKUP(CONCATENATE($A22,"_",N$4),assets_m6!$A:$D,4,FALSE)</f>
        <v>97.792000000000002</v>
      </c>
      <c r="O22">
        <f>VLOOKUP(CONCATENATE($A22,"_",O$4),assets_m6!$A:$D,4,FALSE)</f>
        <v>93.456999999999994</v>
      </c>
      <c r="P22">
        <f>VLOOKUP(CONCATENATE($A22,"_",P$4),assets_m6!$A:$D,4,FALSE)</f>
        <v>93.944000000000003</v>
      </c>
      <c r="Q22">
        <f>VLOOKUP(CONCATENATE($A22,"_",Q$4),assets_m6!$A:$D,4,FALSE)</f>
        <v>91.409000000000006</v>
      </c>
      <c r="R22">
        <f>VLOOKUP(CONCATENATE($A22,"_",R$4),assets_m6!$A:$D,4,FALSE)</f>
        <v>91.866</v>
      </c>
      <c r="S22">
        <f>VLOOKUP(CONCATENATE($A22,"_",S$4),assets_m6!$A:$D,4,FALSE)</f>
        <v>93.278000000000006</v>
      </c>
      <c r="T22">
        <f>VLOOKUP(CONCATENATE($A22,"_",T$4),assets_m6!$A:$D,4,FALSE)</f>
        <v>91.22</v>
      </c>
      <c r="U22">
        <f>VLOOKUP(CONCATENATE($A22,"_",U$4),assets_m6!$A:$D,4,FALSE)</f>
        <v>103.688</v>
      </c>
      <c r="V22">
        <f>VLOOKUP(CONCATENATE($A22,"_",V$4),assets_m6!$A:$D,4,FALSE)</f>
        <v>109.922</v>
      </c>
      <c r="X22" t="str">
        <f t="shared" si="16"/>
        <v>CE</v>
      </c>
      <c r="Y22">
        <f t="shared" si="16"/>
        <v>87.524000000000001</v>
      </c>
      <c r="Z22">
        <f t="shared" si="33"/>
        <v>90.771000000000001</v>
      </c>
      <c r="AA22">
        <f t="shared" si="33"/>
        <v>93.673000000000002</v>
      </c>
      <c r="AB22">
        <f t="shared" si="33"/>
        <v>91.382999999999996</v>
      </c>
      <c r="AC22">
        <f t="shared" si="33"/>
        <v>90.85</v>
      </c>
      <c r="AD22">
        <f t="shared" si="33"/>
        <v>93.406000000000006</v>
      </c>
      <c r="AE22">
        <f t="shared" si="33"/>
        <v>91.885999999999996</v>
      </c>
      <c r="AF22">
        <f t="shared" si="33"/>
        <v>94.768000000000001</v>
      </c>
      <c r="AG22">
        <f t="shared" si="33"/>
        <v>95.015000000000001</v>
      </c>
      <c r="AH22">
        <f t="shared" si="33"/>
        <v>94.590999999999994</v>
      </c>
      <c r="AI22">
        <f t="shared" si="33"/>
        <v>95.545000000000002</v>
      </c>
      <c r="AJ22">
        <f t="shared" si="33"/>
        <v>95.564999999999998</v>
      </c>
      <c r="AK22">
        <f t="shared" si="33"/>
        <v>97.792000000000002</v>
      </c>
      <c r="AL22">
        <f t="shared" si="33"/>
        <v>93.456999999999994</v>
      </c>
      <c r="AM22">
        <f t="shared" si="33"/>
        <v>93.944000000000003</v>
      </c>
      <c r="AN22">
        <f t="shared" si="33"/>
        <v>91.409000000000006</v>
      </c>
      <c r="AO22">
        <f t="shared" si="31"/>
        <v>91.866</v>
      </c>
      <c r="AP22">
        <f t="shared" si="11"/>
        <v>93.278000000000006</v>
      </c>
      <c r="AQ22">
        <f t="shared" si="11"/>
        <v>91.22</v>
      </c>
      <c r="AR22">
        <f t="shared" si="11"/>
        <v>103.688</v>
      </c>
      <c r="AS22">
        <f t="shared" si="11"/>
        <v>109.922</v>
      </c>
      <c r="AU22" t="s">
        <v>20</v>
      </c>
      <c r="AV22">
        <f t="shared" si="17"/>
        <v>3.7098395868561762E-4</v>
      </c>
      <c r="AW22">
        <f t="shared" si="17"/>
        <v>3.1970563285630885E-4</v>
      </c>
      <c r="AX22">
        <f t="shared" si="17"/>
        <v>-2.4446745593714373E-4</v>
      </c>
      <c r="AY22">
        <f t="shared" si="17"/>
        <v>-5.8325946839127768E-5</v>
      </c>
      <c r="AZ22">
        <f t="shared" si="17"/>
        <v>2.813428728673651E-4</v>
      </c>
      <c r="BA22">
        <f t="shared" si="17"/>
        <v>-1.6273044558165538E-4</v>
      </c>
      <c r="BB22">
        <f t="shared" si="17"/>
        <v>3.136495222340732E-4</v>
      </c>
      <c r="BC22">
        <f t="shared" si="17"/>
        <v>2.606365017727502E-5</v>
      </c>
      <c r="BD22">
        <f t="shared" si="17"/>
        <v>-4.4624532968479352E-5</v>
      </c>
      <c r="BE22">
        <f t="shared" si="17"/>
        <v>1.0085526107135011E-4</v>
      </c>
      <c r="BF22">
        <f t="shared" si="17"/>
        <v>2.0932544874138909E-6</v>
      </c>
      <c r="BG22">
        <f t="shared" si="17"/>
        <v>2.3303510699523925E-4</v>
      </c>
      <c r="BH22">
        <f t="shared" si="17"/>
        <v>-4.4328779450261864E-4</v>
      </c>
      <c r="BI22">
        <f t="shared" si="17"/>
        <v>5.2109526306216652E-5</v>
      </c>
      <c r="BJ22">
        <f t="shared" si="17"/>
        <v>-2.6984160776632852E-4</v>
      </c>
      <c r="BK22">
        <f t="shared" si="17"/>
        <v>4.9995077071184848E-5</v>
      </c>
      <c r="BL22">
        <f t="shared" si="32"/>
        <v>1.5370213136525006E-4</v>
      </c>
      <c r="BM22">
        <f t="shared" si="13"/>
        <v>-2.2063080254722516E-4</v>
      </c>
      <c r="BN22">
        <f t="shared" si="13"/>
        <v>1.3668055251041442E-3</v>
      </c>
      <c r="BO22">
        <f t="shared" si="13"/>
        <v>6.0122675719466044E-4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0.25590695123623231</v>
      </c>
      <c r="BZ22">
        <f t="shared" si="20"/>
        <v>94</v>
      </c>
      <c r="CA22">
        <f t="shared" si="21"/>
        <v>5</v>
      </c>
      <c r="CB22">
        <f t="shared" si="22"/>
        <v>0.24000000000000005</v>
      </c>
      <c r="CC22">
        <f t="shared" si="23"/>
        <v>0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1</v>
      </c>
      <c r="CI22">
        <f t="shared" si="28"/>
        <v>0</v>
      </c>
      <c r="CJ22">
        <f t="shared" si="29"/>
        <v>0</v>
      </c>
      <c r="CK22">
        <f t="shared" si="29"/>
        <v>0</v>
      </c>
      <c r="CL22">
        <f t="shared" si="29"/>
        <v>0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323.31</v>
      </c>
      <c r="C23">
        <f>VLOOKUP(CONCATENATE($A23,"_",C$4),assets_m6!$A:$D,4,FALSE)</f>
        <v>331.69</v>
      </c>
      <c r="D23">
        <f>VLOOKUP(CONCATENATE($A23,"_",D$4),assets_m6!$A:$D,4,FALSE)</f>
        <v>328.87</v>
      </c>
      <c r="E23">
        <f>VLOOKUP(CONCATENATE($A23,"_",E$4),assets_m6!$A:$D,4,FALSE)</f>
        <v>324.64999999999998</v>
      </c>
      <c r="F23">
        <f>VLOOKUP(CONCATENATE($A23,"_",F$4),assets_m6!$A:$D,4,FALSE)</f>
        <v>328.12</v>
      </c>
      <c r="G23">
        <f>VLOOKUP(CONCATENATE($A23,"_",G$4),assets_m6!$A:$D,4,FALSE)</f>
        <v>330.4</v>
      </c>
      <c r="H23">
        <f>VLOOKUP(CONCATENATE($A23,"_",H$4),assets_m6!$A:$D,4,FALSE)</f>
        <v>337.07</v>
      </c>
      <c r="I23">
        <f>VLOOKUP(CONCATENATE($A23,"_",I$4),assets_m6!$A:$D,4,FALSE)</f>
        <v>346.71</v>
      </c>
      <c r="J23">
        <f>VLOOKUP(CONCATENATE($A23,"_",J$4),assets_m6!$A:$D,4,FALSE)</f>
        <v>344.87</v>
      </c>
      <c r="K23">
        <f>VLOOKUP(CONCATENATE($A23,"_",K$4),assets_m6!$A:$D,4,FALSE)</f>
        <v>355.26</v>
      </c>
      <c r="L23">
        <f>VLOOKUP(CONCATENATE($A23,"_",L$4),assets_m6!$A:$D,4,FALSE)</f>
        <v>368.24</v>
      </c>
      <c r="M23">
        <f>VLOOKUP(CONCATENATE($A23,"_",M$4),assets_m6!$A:$D,4,FALSE)</f>
        <v>367.62</v>
      </c>
      <c r="N23">
        <f>VLOOKUP(CONCATENATE($A23,"_",N$4),assets_m6!$A:$D,4,FALSE)</f>
        <v>357</v>
      </c>
      <c r="O23">
        <f>VLOOKUP(CONCATENATE($A23,"_",O$4),assets_m6!$A:$D,4,FALSE)</f>
        <v>347.25</v>
      </c>
      <c r="P23">
        <f>VLOOKUP(CONCATENATE($A23,"_",P$4),assets_m6!$A:$D,4,FALSE)</f>
        <v>344.25</v>
      </c>
      <c r="Q23">
        <f>VLOOKUP(CONCATENATE($A23,"_",Q$4),assets_m6!$A:$D,4,FALSE)</f>
        <v>348.82</v>
      </c>
      <c r="R23">
        <f>VLOOKUP(CONCATENATE($A23,"_",R$4),assets_m6!$A:$D,4,FALSE)</f>
        <v>353.28</v>
      </c>
      <c r="S23">
        <f>VLOOKUP(CONCATENATE($A23,"_",S$4),assets_m6!$A:$D,4,FALSE)</f>
        <v>354.66</v>
      </c>
      <c r="T23">
        <f>VLOOKUP(CONCATENATE($A23,"_",T$4),assets_m6!$A:$D,4,FALSE)</f>
        <v>349.88</v>
      </c>
      <c r="U23">
        <f>VLOOKUP(CONCATENATE($A23,"_",U$4),assets_m6!$A:$D,4,FALSE)</f>
        <v>373.16</v>
      </c>
      <c r="V23">
        <f>VLOOKUP(CONCATENATE($A23,"_",V$4),assets_m6!$A:$D,4,FALSE)</f>
        <v>394.4</v>
      </c>
      <c r="X23" t="str">
        <f t="shared" si="16"/>
        <v>CHTR</v>
      </c>
      <c r="Y23">
        <f t="shared" si="16"/>
        <v>323.31</v>
      </c>
      <c r="Z23">
        <f t="shared" si="33"/>
        <v>331.69</v>
      </c>
      <c r="AA23">
        <f t="shared" si="33"/>
        <v>328.87</v>
      </c>
      <c r="AB23">
        <f t="shared" si="33"/>
        <v>324.64999999999998</v>
      </c>
      <c r="AC23">
        <f t="shared" si="33"/>
        <v>328.12</v>
      </c>
      <c r="AD23">
        <f t="shared" si="33"/>
        <v>330.4</v>
      </c>
      <c r="AE23">
        <f t="shared" si="33"/>
        <v>337.07</v>
      </c>
      <c r="AF23">
        <f t="shared" si="33"/>
        <v>346.71</v>
      </c>
      <c r="AG23">
        <f t="shared" si="33"/>
        <v>344.87</v>
      </c>
      <c r="AH23">
        <f t="shared" si="33"/>
        <v>355.26</v>
      </c>
      <c r="AI23">
        <f t="shared" si="33"/>
        <v>368.24</v>
      </c>
      <c r="AJ23">
        <f t="shared" si="33"/>
        <v>367.62</v>
      </c>
      <c r="AK23">
        <f t="shared" si="33"/>
        <v>357</v>
      </c>
      <c r="AL23">
        <f t="shared" si="33"/>
        <v>347.25</v>
      </c>
      <c r="AM23">
        <f t="shared" si="33"/>
        <v>344.25</v>
      </c>
      <c r="AN23">
        <f t="shared" si="33"/>
        <v>348.82</v>
      </c>
      <c r="AO23">
        <f t="shared" si="31"/>
        <v>353.28</v>
      </c>
      <c r="AP23">
        <f t="shared" si="11"/>
        <v>354.66</v>
      </c>
      <c r="AQ23">
        <f t="shared" si="11"/>
        <v>349.88</v>
      </c>
      <c r="AR23">
        <f t="shared" si="11"/>
        <v>373.16</v>
      </c>
      <c r="AS23">
        <f t="shared" si="11"/>
        <v>394.4</v>
      </c>
      <c r="AU23" t="s">
        <v>21</v>
      </c>
      <c r="AV23">
        <f t="shared" si="17"/>
        <v>2.5919396245089839E-4</v>
      </c>
      <c r="AW23">
        <f t="shared" si="17"/>
        <v>-8.5019144381802081E-5</v>
      </c>
      <c r="AX23">
        <f t="shared" si="17"/>
        <v>-1.2831818043603939E-4</v>
      </c>
      <c r="AY23">
        <f t="shared" si="17"/>
        <v>1.0688433697828515E-4</v>
      </c>
      <c r="AZ23">
        <f t="shared" si="17"/>
        <v>6.9486773131780227E-5</v>
      </c>
      <c r="BA23">
        <f t="shared" si="17"/>
        <v>2.0187651331719179E-4</v>
      </c>
      <c r="BB23">
        <f t="shared" si="17"/>
        <v>2.8599400717951721E-4</v>
      </c>
      <c r="BC23">
        <f t="shared" si="17"/>
        <v>-5.3070289290761016E-5</v>
      </c>
      <c r="BD23">
        <f t="shared" si="17"/>
        <v>3.0127294342795799E-4</v>
      </c>
      <c r="BE23">
        <f t="shared" si="17"/>
        <v>3.6536621066261387E-4</v>
      </c>
      <c r="BF23">
        <f t="shared" si="17"/>
        <v>-1.6836845535520437E-5</v>
      </c>
      <c r="BG23">
        <f t="shared" si="17"/>
        <v>-2.8888526195528001E-4</v>
      </c>
      <c r="BH23">
        <f t="shared" si="17"/>
        <v>-2.7310924369747898E-4</v>
      </c>
      <c r="BI23">
        <f t="shared" si="17"/>
        <v>-8.6393088552915757E-5</v>
      </c>
      <c r="BJ23">
        <f t="shared" si="17"/>
        <v>1.3275236020334041E-4</v>
      </c>
      <c r="BK23">
        <f t="shared" si="17"/>
        <v>1.2785964107562582E-4</v>
      </c>
      <c r="BL23">
        <f t="shared" si="32"/>
        <v>3.9062500000001485E-5</v>
      </c>
      <c r="BM23">
        <f t="shared" si="13"/>
        <v>-1.3477696949190857E-4</v>
      </c>
      <c r="BN23">
        <f t="shared" si="13"/>
        <v>6.6537098433748802E-4</v>
      </c>
      <c r="BO23">
        <f t="shared" si="13"/>
        <v>5.6919283953263888E-4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0.21988184714360823</v>
      </c>
      <c r="BZ23">
        <f t="shared" si="20"/>
        <v>90</v>
      </c>
      <c r="CA23">
        <f t="shared" si="21"/>
        <v>5</v>
      </c>
      <c r="CB23">
        <f t="shared" si="22"/>
        <v>0.24000000000000005</v>
      </c>
      <c r="CC23">
        <f t="shared" si="23"/>
        <v>0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1</v>
      </c>
      <c r="CI23">
        <f t="shared" si="28"/>
        <v>0</v>
      </c>
      <c r="CJ23">
        <f t="shared" si="29"/>
        <v>0</v>
      </c>
      <c r="CK23">
        <f t="shared" si="29"/>
        <v>0</v>
      </c>
      <c r="CL23">
        <f t="shared" si="29"/>
        <v>0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74.3</v>
      </c>
      <c r="C24">
        <f>VLOOKUP(CONCATENATE($A24,"_",C$4),assets_m6!$A:$D,4,FALSE)</f>
        <v>75.180000000000007</v>
      </c>
      <c r="D24">
        <f>VLOOKUP(CONCATENATE($A24,"_",D$4),assets_m6!$A:$D,4,FALSE)</f>
        <v>75.319999999999993</v>
      </c>
      <c r="E24">
        <f>VLOOKUP(CONCATENATE($A24,"_",E$4),assets_m6!$A:$D,4,FALSE)</f>
        <v>75.72</v>
      </c>
      <c r="F24">
        <f>VLOOKUP(CONCATENATE($A24,"_",F$4),assets_m6!$A:$D,4,FALSE)</f>
        <v>74.150000000000006</v>
      </c>
      <c r="G24">
        <f>VLOOKUP(CONCATENATE($A24,"_",G$4),assets_m6!$A:$D,4,FALSE)</f>
        <v>73.849999999999994</v>
      </c>
      <c r="H24">
        <f>VLOOKUP(CONCATENATE($A24,"_",H$4),assets_m6!$A:$D,4,FALSE)</f>
        <v>75.81</v>
      </c>
      <c r="I24">
        <f>VLOOKUP(CONCATENATE($A24,"_",I$4),assets_m6!$A:$D,4,FALSE)</f>
        <v>83.63</v>
      </c>
      <c r="J24">
        <f>VLOOKUP(CONCATENATE($A24,"_",J$4),assets_m6!$A:$D,4,FALSE)</f>
        <v>84.8</v>
      </c>
      <c r="K24">
        <f>VLOOKUP(CONCATENATE($A24,"_",K$4),assets_m6!$A:$D,4,FALSE)</f>
        <v>84.07</v>
      </c>
      <c r="L24">
        <f>VLOOKUP(CONCATENATE($A24,"_",L$4),assets_m6!$A:$D,4,FALSE)</f>
        <v>85.8</v>
      </c>
      <c r="M24">
        <f>VLOOKUP(CONCATENATE($A24,"_",M$4),assets_m6!$A:$D,4,FALSE)</f>
        <v>85.13</v>
      </c>
      <c r="N24">
        <f>VLOOKUP(CONCATENATE($A24,"_",N$4),assets_m6!$A:$D,4,FALSE)</f>
        <v>85.93</v>
      </c>
      <c r="O24">
        <f>VLOOKUP(CONCATENATE($A24,"_",O$4),assets_m6!$A:$D,4,FALSE)</f>
        <v>85.06</v>
      </c>
      <c r="P24">
        <f>VLOOKUP(CONCATENATE($A24,"_",P$4),assets_m6!$A:$D,4,FALSE)</f>
        <v>85.08</v>
      </c>
      <c r="Q24">
        <f>VLOOKUP(CONCATENATE($A24,"_",Q$4),assets_m6!$A:$D,4,FALSE)</f>
        <v>81.73</v>
      </c>
      <c r="R24">
        <f>VLOOKUP(CONCATENATE($A24,"_",R$4),assets_m6!$A:$D,4,FALSE)</f>
        <v>82.95</v>
      </c>
      <c r="S24">
        <f>VLOOKUP(CONCATENATE($A24,"_",S$4),assets_m6!$A:$D,4,FALSE)</f>
        <v>84</v>
      </c>
      <c r="T24">
        <f>VLOOKUP(CONCATENATE($A24,"_",T$4),assets_m6!$A:$D,4,FALSE)</f>
        <v>83.88</v>
      </c>
      <c r="U24">
        <f>VLOOKUP(CONCATENATE($A24,"_",U$4),assets_m6!$A:$D,4,FALSE)</f>
        <v>84.43</v>
      </c>
      <c r="V24">
        <f>VLOOKUP(CONCATENATE($A24,"_",V$4),assets_m6!$A:$D,4,FALSE)</f>
        <v>82.07</v>
      </c>
      <c r="X24" t="str">
        <f t="shared" si="16"/>
        <v>CNC</v>
      </c>
      <c r="Y24">
        <f t="shared" si="16"/>
        <v>74.3</v>
      </c>
      <c r="Z24">
        <f t="shared" si="33"/>
        <v>75.180000000000007</v>
      </c>
      <c r="AA24">
        <f t="shared" si="33"/>
        <v>75.319999999999993</v>
      </c>
      <c r="AB24">
        <f t="shared" si="33"/>
        <v>75.72</v>
      </c>
      <c r="AC24">
        <f t="shared" si="33"/>
        <v>74.150000000000006</v>
      </c>
      <c r="AD24">
        <f t="shared" si="33"/>
        <v>73.849999999999994</v>
      </c>
      <c r="AE24">
        <f t="shared" si="33"/>
        <v>75.81</v>
      </c>
      <c r="AF24">
        <f t="shared" si="33"/>
        <v>83.63</v>
      </c>
      <c r="AG24">
        <f t="shared" si="33"/>
        <v>84.8</v>
      </c>
      <c r="AH24">
        <f t="shared" si="33"/>
        <v>84.07</v>
      </c>
      <c r="AI24">
        <f t="shared" si="33"/>
        <v>85.8</v>
      </c>
      <c r="AJ24">
        <f t="shared" si="33"/>
        <v>85.13</v>
      </c>
      <c r="AK24">
        <f t="shared" si="33"/>
        <v>85.93</v>
      </c>
      <c r="AL24">
        <f t="shared" si="33"/>
        <v>85.06</v>
      </c>
      <c r="AM24">
        <f t="shared" si="33"/>
        <v>85.08</v>
      </c>
      <c r="AN24">
        <f t="shared" si="33"/>
        <v>81.73</v>
      </c>
      <c r="AO24">
        <f t="shared" si="31"/>
        <v>82.95</v>
      </c>
      <c r="AP24">
        <f t="shared" si="11"/>
        <v>84</v>
      </c>
      <c r="AQ24">
        <f t="shared" si="11"/>
        <v>83.88</v>
      </c>
      <c r="AR24">
        <f t="shared" si="11"/>
        <v>84.43</v>
      </c>
      <c r="AS24">
        <f t="shared" si="11"/>
        <v>82.07</v>
      </c>
      <c r="AU24" t="s">
        <v>22</v>
      </c>
      <c r="AV24">
        <f t="shared" si="17"/>
        <v>1.1843876177658275E-4</v>
      </c>
      <c r="AW24">
        <f t="shared" si="17"/>
        <v>1.8621973929234684E-5</v>
      </c>
      <c r="AX24">
        <f t="shared" si="17"/>
        <v>5.3106744556559449E-5</v>
      </c>
      <c r="AY24">
        <f t="shared" si="17"/>
        <v>-2.0734284204965573E-4</v>
      </c>
      <c r="AZ24">
        <f t="shared" si="17"/>
        <v>-4.0458530006744619E-5</v>
      </c>
      <c r="BA24">
        <f t="shared" si="17"/>
        <v>2.6540284360189681E-4</v>
      </c>
      <c r="BB24">
        <f t="shared" si="17"/>
        <v>1.0315261838807536E-3</v>
      </c>
      <c r="BC24">
        <f t="shared" si="17"/>
        <v>1.3990194906134183E-4</v>
      </c>
      <c r="BD24">
        <f t="shared" si="17"/>
        <v>-8.6084905660377826E-5</v>
      </c>
      <c r="BE24">
        <f t="shared" si="17"/>
        <v>2.0578089687165507E-4</v>
      </c>
      <c r="BF24">
        <f t="shared" si="17"/>
        <v>-7.8088578088578297E-5</v>
      </c>
      <c r="BG24">
        <f t="shared" si="17"/>
        <v>9.3973922236580698E-5</v>
      </c>
      <c r="BH24">
        <f t="shared" si="17"/>
        <v>-1.0124519958105487E-4</v>
      </c>
      <c r="BI24">
        <f t="shared" si="17"/>
        <v>2.3512814483889045E-6</v>
      </c>
      <c r="BJ24">
        <f t="shared" si="17"/>
        <v>-3.9374706158909202E-4</v>
      </c>
      <c r="BK24">
        <f t="shared" si="17"/>
        <v>1.4927199314817066E-4</v>
      </c>
      <c r="BL24">
        <f t="shared" si="32"/>
        <v>1.2658227848101231E-4</v>
      </c>
      <c r="BM24">
        <f t="shared" si="13"/>
        <v>-1.4285714285714826E-5</v>
      </c>
      <c r="BN24">
        <f t="shared" si="13"/>
        <v>6.556986170720213E-5</v>
      </c>
      <c r="BO24">
        <f t="shared" si="13"/>
        <v>-2.7952149709818946E-4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0.1045760430686406</v>
      </c>
      <c r="BZ24">
        <f t="shared" si="20"/>
        <v>47</v>
      </c>
      <c r="CA24">
        <f t="shared" si="21"/>
        <v>3</v>
      </c>
      <c r="CB24">
        <f t="shared" si="22"/>
        <v>7.9999999999999988E-2</v>
      </c>
      <c r="CC24">
        <f t="shared" si="23"/>
        <v>0</v>
      </c>
      <c r="CD24">
        <f t="shared" si="24"/>
        <v>0</v>
      </c>
      <c r="CE24">
        <f t="shared" si="25"/>
        <v>1</v>
      </c>
      <c r="CF24">
        <f t="shared" si="26"/>
        <v>0</v>
      </c>
      <c r="CG24">
        <f t="shared" si="27"/>
        <v>0</v>
      </c>
      <c r="CI24">
        <f t="shared" si="28"/>
        <v>0</v>
      </c>
      <c r="CJ24">
        <f t="shared" si="29"/>
        <v>0</v>
      </c>
      <c r="CK24">
        <f t="shared" si="29"/>
        <v>1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25.553000000000001</v>
      </c>
      <c r="C25">
        <f>VLOOKUP(CONCATENATE($A25,"_",C$4),assets_m6!$A:$D,4,FALSE)</f>
        <v>25.917999999999999</v>
      </c>
      <c r="D25">
        <f>VLOOKUP(CONCATENATE($A25,"_",D$4),assets_m6!$A:$D,4,FALSE)</f>
        <v>26.62</v>
      </c>
      <c r="E25">
        <f>VLOOKUP(CONCATENATE($A25,"_",E$4),assets_m6!$A:$D,4,FALSE)</f>
        <v>26.658999999999999</v>
      </c>
      <c r="F25">
        <f>VLOOKUP(CONCATENATE($A25,"_",F$4),assets_m6!$A:$D,4,FALSE)</f>
        <v>26.263999999999999</v>
      </c>
      <c r="G25">
        <f>VLOOKUP(CONCATENATE($A25,"_",G$4),assets_m6!$A:$D,4,FALSE)</f>
        <v>26.669</v>
      </c>
      <c r="H25">
        <f>VLOOKUP(CONCATENATE($A25,"_",H$4),assets_m6!$A:$D,4,FALSE)</f>
        <v>26.866</v>
      </c>
      <c r="I25">
        <f>VLOOKUP(CONCATENATE($A25,"_",I$4),assets_m6!$A:$D,4,FALSE)</f>
        <v>27.300999999999998</v>
      </c>
      <c r="J25">
        <f>VLOOKUP(CONCATENATE($A25,"_",J$4),assets_m6!$A:$D,4,FALSE)</f>
        <v>27.251999999999999</v>
      </c>
      <c r="K25">
        <f>VLOOKUP(CONCATENATE($A25,"_",K$4),assets_m6!$A:$D,4,FALSE)</f>
        <v>27.635999999999999</v>
      </c>
      <c r="L25">
        <f>VLOOKUP(CONCATENATE($A25,"_",L$4),assets_m6!$A:$D,4,FALSE)</f>
        <v>28.446000000000002</v>
      </c>
      <c r="M25">
        <f>VLOOKUP(CONCATENATE($A25,"_",M$4),assets_m6!$A:$D,4,FALSE)</f>
        <v>28.248999999999999</v>
      </c>
      <c r="N25">
        <f>VLOOKUP(CONCATENATE($A25,"_",N$4),assets_m6!$A:$D,4,FALSE)</f>
        <v>27.992000000000001</v>
      </c>
      <c r="O25">
        <f>VLOOKUP(CONCATENATE($A25,"_",O$4),assets_m6!$A:$D,4,FALSE)</f>
        <v>27.754999999999999</v>
      </c>
      <c r="P25">
        <f>VLOOKUP(CONCATENATE($A25,"_",P$4),assets_m6!$A:$D,4,FALSE)</f>
        <v>27.655999999999999</v>
      </c>
      <c r="Q25">
        <f>VLOOKUP(CONCATENATE($A25,"_",Q$4),assets_m6!$A:$D,4,FALSE)</f>
        <v>28.12</v>
      </c>
      <c r="R25">
        <f>VLOOKUP(CONCATENATE($A25,"_",R$4),assets_m6!$A:$D,4,FALSE)</f>
        <v>27.558</v>
      </c>
      <c r="S25">
        <f>VLOOKUP(CONCATENATE($A25,"_",S$4),assets_m6!$A:$D,4,FALSE)</f>
        <v>27.794</v>
      </c>
      <c r="T25">
        <f>VLOOKUP(CONCATENATE($A25,"_",T$4),assets_m6!$A:$D,4,FALSE)</f>
        <v>27.834</v>
      </c>
      <c r="U25">
        <f>VLOOKUP(CONCATENATE($A25,"_",U$4),assets_m6!$A:$D,4,FALSE)</f>
        <v>29.029</v>
      </c>
      <c r="V25">
        <f>VLOOKUP(CONCATENATE($A25,"_",V$4),assets_m6!$A:$D,4,FALSE)</f>
        <v>28.762</v>
      </c>
      <c r="X25" t="str">
        <f t="shared" si="16"/>
        <v>CNP</v>
      </c>
      <c r="Y25">
        <f t="shared" si="16"/>
        <v>25.553000000000001</v>
      </c>
      <c r="Z25">
        <f t="shared" si="33"/>
        <v>25.917999999999999</v>
      </c>
      <c r="AA25">
        <f t="shared" si="33"/>
        <v>26.62</v>
      </c>
      <c r="AB25">
        <f t="shared" si="33"/>
        <v>26.658999999999999</v>
      </c>
      <c r="AC25">
        <f t="shared" si="33"/>
        <v>26.263999999999999</v>
      </c>
      <c r="AD25">
        <f t="shared" si="33"/>
        <v>26.669</v>
      </c>
      <c r="AE25">
        <f t="shared" si="33"/>
        <v>26.866</v>
      </c>
      <c r="AF25">
        <f t="shared" si="33"/>
        <v>27.300999999999998</v>
      </c>
      <c r="AG25">
        <f t="shared" si="33"/>
        <v>27.251999999999999</v>
      </c>
      <c r="AH25">
        <f t="shared" si="33"/>
        <v>27.635999999999999</v>
      </c>
      <c r="AI25">
        <f t="shared" si="33"/>
        <v>28.446000000000002</v>
      </c>
      <c r="AJ25">
        <f t="shared" si="33"/>
        <v>28.248999999999999</v>
      </c>
      <c r="AK25">
        <f t="shared" si="33"/>
        <v>27.992000000000001</v>
      </c>
      <c r="AL25">
        <f t="shared" si="33"/>
        <v>27.754999999999999</v>
      </c>
      <c r="AM25">
        <f t="shared" si="33"/>
        <v>27.655999999999999</v>
      </c>
      <c r="AN25">
        <f t="shared" si="33"/>
        <v>28.12</v>
      </c>
      <c r="AO25">
        <f t="shared" si="31"/>
        <v>27.558</v>
      </c>
      <c r="AP25">
        <f t="shared" si="11"/>
        <v>27.794</v>
      </c>
      <c r="AQ25">
        <f t="shared" si="11"/>
        <v>27.834</v>
      </c>
      <c r="AR25">
        <f t="shared" si="11"/>
        <v>29.029</v>
      </c>
      <c r="AS25">
        <f t="shared" si="11"/>
        <v>28.762</v>
      </c>
      <c r="AU25" t="s">
        <v>23</v>
      </c>
      <c r="AV25">
        <f t="shared" si="17"/>
        <v>1.4284037099362049E-4</v>
      </c>
      <c r="AW25">
        <f t="shared" si="17"/>
        <v>2.7085423257967503E-4</v>
      </c>
      <c r="AX25">
        <f t="shared" si="17"/>
        <v>1.4650638617579988E-5</v>
      </c>
      <c r="AY25">
        <f t="shared" si="17"/>
        <v>-1.4816759818447788E-4</v>
      </c>
      <c r="AZ25">
        <f t="shared" si="17"/>
        <v>1.5420347243375005E-4</v>
      </c>
      <c r="BA25">
        <f t="shared" si="17"/>
        <v>7.3868536503055677E-5</v>
      </c>
      <c r="BB25">
        <f t="shared" si="17"/>
        <v>1.6191468770937199E-4</v>
      </c>
      <c r="BC25">
        <f t="shared" si="17"/>
        <v>-1.794806051060382E-5</v>
      </c>
      <c r="BD25">
        <f t="shared" si="17"/>
        <v>1.4090708938793497E-4</v>
      </c>
      <c r="BE25">
        <f t="shared" si="17"/>
        <v>2.9309596178897171E-4</v>
      </c>
      <c r="BF25">
        <f t="shared" si="17"/>
        <v>-6.9254025170499445E-5</v>
      </c>
      <c r="BG25">
        <f t="shared" si="17"/>
        <v>-9.0976671740591853E-5</v>
      </c>
      <c r="BH25">
        <f t="shared" si="17"/>
        <v>-8.4667047727922926E-5</v>
      </c>
      <c r="BI25">
        <f t="shared" si="17"/>
        <v>-3.5669248784002954E-5</v>
      </c>
      <c r="BJ25">
        <f t="shared" si="17"/>
        <v>1.6777552791437741E-4</v>
      </c>
      <c r="BK25">
        <f t="shared" si="17"/>
        <v>-1.9985775248933187E-4</v>
      </c>
      <c r="BL25">
        <f t="shared" si="32"/>
        <v>8.5637564409609063E-5</v>
      </c>
      <c r="BM25">
        <f t="shared" si="13"/>
        <v>1.4391595308339625E-5</v>
      </c>
      <c r="BN25">
        <f t="shared" si="13"/>
        <v>4.2933103398720999E-4</v>
      </c>
      <c r="BO25">
        <f t="shared" si="13"/>
        <v>-9.1976988528712488E-5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0.12558212342973427</v>
      </c>
      <c r="BZ25">
        <f t="shared" si="20"/>
        <v>54</v>
      </c>
      <c r="CA25">
        <f t="shared" si="21"/>
        <v>3</v>
      </c>
      <c r="CB25">
        <f t="shared" si="22"/>
        <v>7.9999999999999988E-2</v>
      </c>
      <c r="CC25">
        <f t="shared" si="23"/>
        <v>0</v>
      </c>
      <c r="CD25">
        <f t="shared" si="24"/>
        <v>0</v>
      </c>
      <c r="CE25">
        <f t="shared" si="25"/>
        <v>1</v>
      </c>
      <c r="CF25">
        <f t="shared" si="26"/>
        <v>0</v>
      </c>
      <c r="CG25">
        <f t="shared" si="27"/>
        <v>0</v>
      </c>
      <c r="CI25">
        <f t="shared" si="28"/>
        <v>0</v>
      </c>
      <c r="CJ25">
        <f t="shared" si="29"/>
        <v>0</v>
      </c>
      <c r="CK25">
        <f t="shared" si="29"/>
        <v>1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116.252</v>
      </c>
      <c r="C26">
        <f>VLOOKUP(CONCATENATE($A26,"_",C$4),assets_m6!$A:$D,4,FALSE)</f>
        <v>116.646</v>
      </c>
      <c r="D26">
        <f>VLOOKUP(CONCATENATE($A26,"_",D$4),assets_m6!$A:$D,4,FALSE)</f>
        <v>116.18300000000001</v>
      </c>
      <c r="E26">
        <f>VLOOKUP(CONCATENATE($A26,"_",E$4),assets_m6!$A:$D,4,FALSE)</f>
        <v>119.35599999999999</v>
      </c>
      <c r="F26">
        <f>VLOOKUP(CONCATENATE($A26,"_",F$4),assets_m6!$A:$D,4,FALSE)</f>
        <v>120.04600000000001</v>
      </c>
      <c r="G26">
        <f>VLOOKUP(CONCATENATE($A26,"_",G$4),assets_m6!$A:$D,4,FALSE)</f>
        <v>122.688</v>
      </c>
      <c r="H26">
        <f>VLOOKUP(CONCATENATE($A26,"_",H$4),assets_m6!$A:$D,4,FALSE)</f>
        <v>123.328</v>
      </c>
      <c r="I26">
        <f>VLOOKUP(CONCATENATE($A26,"_",I$4),assets_m6!$A:$D,4,FALSE)</f>
        <v>122.146</v>
      </c>
      <c r="J26">
        <f>VLOOKUP(CONCATENATE($A26,"_",J$4),assets_m6!$A:$D,4,FALSE)</f>
        <v>124.738</v>
      </c>
      <c r="K26">
        <f>VLOOKUP(CONCATENATE($A26,"_",K$4),assets_m6!$A:$D,4,FALSE)</f>
        <v>124.806</v>
      </c>
      <c r="L26">
        <f>VLOOKUP(CONCATENATE($A26,"_",L$4),assets_m6!$A:$D,4,FALSE)</f>
        <v>125.32899999999999</v>
      </c>
      <c r="M26">
        <f>VLOOKUP(CONCATENATE($A26,"_",M$4),assets_m6!$A:$D,4,FALSE)</f>
        <v>124.264</v>
      </c>
      <c r="N26">
        <f>VLOOKUP(CONCATENATE($A26,"_",N$4),assets_m6!$A:$D,4,FALSE)</f>
        <v>125.93</v>
      </c>
      <c r="O26">
        <f>VLOOKUP(CONCATENATE($A26,"_",O$4),assets_m6!$A:$D,4,FALSE)</f>
        <v>124.678</v>
      </c>
      <c r="P26">
        <f>VLOOKUP(CONCATENATE($A26,"_",P$4),assets_m6!$A:$D,4,FALSE)</f>
        <v>131.88200000000001</v>
      </c>
      <c r="Q26">
        <f>VLOOKUP(CONCATENATE($A26,"_",Q$4),assets_m6!$A:$D,4,FALSE)</f>
        <v>130.404</v>
      </c>
      <c r="R26">
        <f>VLOOKUP(CONCATENATE($A26,"_",R$4),assets_m6!$A:$D,4,FALSE)</f>
        <v>132.98599999999999</v>
      </c>
      <c r="S26">
        <f>VLOOKUP(CONCATENATE($A26,"_",S$4),assets_m6!$A:$D,4,FALSE)</f>
        <v>132.494</v>
      </c>
      <c r="T26">
        <f>VLOOKUP(CONCATENATE($A26,"_",T$4),assets_m6!$A:$D,4,FALSE)</f>
        <v>123.446</v>
      </c>
      <c r="U26">
        <f>VLOOKUP(CONCATENATE($A26,"_",U$4),assets_m6!$A:$D,4,FALSE)</f>
        <v>127.586</v>
      </c>
      <c r="V26">
        <f>VLOOKUP(CONCATENATE($A26,"_",V$4),assets_m6!$A:$D,4,FALSE)</f>
        <v>132.02000000000001</v>
      </c>
      <c r="X26" t="str">
        <f t="shared" si="16"/>
        <v>COP</v>
      </c>
      <c r="Y26">
        <f t="shared" si="16"/>
        <v>116.252</v>
      </c>
      <c r="Z26">
        <f t="shared" si="33"/>
        <v>116.646</v>
      </c>
      <c r="AA26">
        <f t="shared" si="33"/>
        <v>116.18300000000001</v>
      </c>
      <c r="AB26">
        <f t="shared" si="33"/>
        <v>119.35599999999999</v>
      </c>
      <c r="AC26">
        <f t="shared" si="33"/>
        <v>120.04600000000001</v>
      </c>
      <c r="AD26">
        <f t="shared" si="33"/>
        <v>122.688</v>
      </c>
      <c r="AE26">
        <f t="shared" si="33"/>
        <v>123.328</v>
      </c>
      <c r="AF26">
        <f t="shared" si="33"/>
        <v>122.146</v>
      </c>
      <c r="AG26">
        <f t="shared" si="33"/>
        <v>124.738</v>
      </c>
      <c r="AH26">
        <f t="shared" si="33"/>
        <v>124.806</v>
      </c>
      <c r="AI26">
        <f t="shared" si="33"/>
        <v>125.32899999999999</v>
      </c>
      <c r="AJ26">
        <f t="shared" si="33"/>
        <v>124.264</v>
      </c>
      <c r="AK26">
        <f t="shared" si="33"/>
        <v>125.93</v>
      </c>
      <c r="AL26">
        <f t="shared" si="33"/>
        <v>124.678</v>
      </c>
      <c r="AM26">
        <f t="shared" si="33"/>
        <v>131.88200000000001</v>
      </c>
      <c r="AN26">
        <f t="shared" si="33"/>
        <v>130.404</v>
      </c>
      <c r="AO26">
        <f t="shared" si="31"/>
        <v>132.98599999999999</v>
      </c>
      <c r="AP26">
        <f t="shared" si="11"/>
        <v>132.494</v>
      </c>
      <c r="AQ26">
        <f t="shared" si="11"/>
        <v>123.446</v>
      </c>
      <c r="AR26">
        <f t="shared" si="11"/>
        <v>127.586</v>
      </c>
      <c r="AS26">
        <f t="shared" si="11"/>
        <v>132.02000000000001</v>
      </c>
      <c r="AU26" t="s">
        <v>24</v>
      </c>
      <c r="AV26">
        <f t="shared" si="17"/>
        <v>3.3891890031999921E-5</v>
      </c>
      <c r="AW26">
        <f t="shared" si="17"/>
        <v>-3.9692745572072246E-5</v>
      </c>
      <c r="AX26">
        <f t="shared" si="17"/>
        <v>2.7310363822590118E-4</v>
      </c>
      <c r="AY26">
        <f t="shared" si="17"/>
        <v>5.7810248332719931E-5</v>
      </c>
      <c r="AZ26">
        <f t="shared" si="17"/>
        <v>2.2008230178431566E-4</v>
      </c>
      <c r="BA26">
        <f t="shared" si="17"/>
        <v>5.2164840897235304E-5</v>
      </c>
      <c r="BB26">
        <f t="shared" si="17"/>
        <v>-9.5841982355993947E-5</v>
      </c>
      <c r="BC26">
        <f t="shared" si="17"/>
        <v>2.1220506606847532E-4</v>
      </c>
      <c r="BD26">
        <f t="shared" si="17"/>
        <v>5.4514261892925839E-6</v>
      </c>
      <c r="BE26">
        <f t="shared" si="17"/>
        <v>4.1905036616829007E-5</v>
      </c>
      <c r="BF26">
        <f t="shared" si="17"/>
        <v>-8.497634226715267E-5</v>
      </c>
      <c r="BG26">
        <f t="shared" si="17"/>
        <v>1.3406940063091574E-4</v>
      </c>
      <c r="BH26">
        <f t="shared" si="17"/>
        <v>-9.9420312872231358E-5</v>
      </c>
      <c r="BI26">
        <f t="shared" si="17"/>
        <v>5.7780843452734311E-4</v>
      </c>
      <c r="BJ26">
        <f t="shared" si="17"/>
        <v>-1.1206988065088554E-4</v>
      </c>
      <c r="BK26">
        <f t="shared" si="17"/>
        <v>1.9800006134781093E-4</v>
      </c>
      <c r="BL26">
        <f t="shared" si="32"/>
        <v>-3.6996375558328722E-5</v>
      </c>
      <c r="BM26">
        <f t="shared" si="13"/>
        <v>-6.8289884824973221E-4</v>
      </c>
      <c r="BN26">
        <f t="shared" si="13"/>
        <v>3.3536931127780574E-4</v>
      </c>
      <c r="BO26">
        <f t="shared" si="13"/>
        <v>3.4753029329236839E-4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0.13563637614836746</v>
      </c>
      <c r="BZ26">
        <f t="shared" si="20"/>
        <v>59</v>
      </c>
      <c r="CA26">
        <f t="shared" si="21"/>
        <v>3</v>
      </c>
      <c r="CB26">
        <f t="shared" si="22"/>
        <v>7.9999999999999988E-2</v>
      </c>
      <c r="CC26">
        <f t="shared" si="23"/>
        <v>0</v>
      </c>
      <c r="CD26">
        <f t="shared" si="24"/>
        <v>0</v>
      </c>
      <c r="CE26">
        <f t="shared" si="25"/>
        <v>1</v>
      </c>
      <c r="CF26">
        <f t="shared" si="26"/>
        <v>0</v>
      </c>
      <c r="CG26">
        <f t="shared" si="27"/>
        <v>0</v>
      </c>
      <c r="CI26">
        <f t="shared" si="28"/>
        <v>0</v>
      </c>
      <c r="CJ26">
        <f t="shared" si="29"/>
        <v>0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379.39699999999999</v>
      </c>
      <c r="C27">
        <f>VLOOKUP(CONCATENATE($A27,"_",C$4),assets_m6!$A:$D,4,FALSE)</f>
        <v>392.02199999999999</v>
      </c>
      <c r="D27">
        <f>VLOOKUP(CONCATENATE($A27,"_",D$4),assets_m6!$A:$D,4,FALSE)</f>
        <v>400.01</v>
      </c>
      <c r="E27">
        <f>VLOOKUP(CONCATENATE($A27,"_",E$4),assets_m6!$A:$D,4,FALSE)</f>
        <v>398.19</v>
      </c>
      <c r="F27">
        <f>VLOOKUP(CONCATENATE($A27,"_",F$4),assets_m6!$A:$D,4,FALSE)</f>
        <v>390.67899999999997</v>
      </c>
      <c r="G27">
        <f>VLOOKUP(CONCATENATE($A27,"_",G$4),assets_m6!$A:$D,4,FALSE)</f>
        <v>397.88099999999997</v>
      </c>
      <c r="H27">
        <f>VLOOKUP(CONCATENATE($A27,"_",H$4),assets_m6!$A:$D,4,FALSE)</f>
        <v>404.22800000000001</v>
      </c>
      <c r="I27">
        <f>VLOOKUP(CONCATENATE($A27,"_",I$4),assets_m6!$A:$D,4,FALSE)</f>
        <v>408.27800000000002</v>
      </c>
      <c r="J27">
        <f>VLOOKUP(CONCATENATE($A27,"_",J$4),assets_m6!$A:$D,4,FALSE)</f>
        <v>409.78</v>
      </c>
      <c r="K27">
        <f>VLOOKUP(CONCATENATE($A27,"_",K$4),assets_m6!$A:$D,4,FALSE)</f>
        <v>412.51600000000002</v>
      </c>
      <c r="L27">
        <f>VLOOKUP(CONCATENATE($A27,"_",L$4),assets_m6!$A:$D,4,FALSE)</f>
        <v>425.43900000000002</v>
      </c>
      <c r="M27">
        <f>VLOOKUP(CONCATENATE($A27,"_",M$4),assets_m6!$A:$D,4,FALSE)</f>
        <v>425.34899999999999</v>
      </c>
      <c r="N27">
        <f>VLOOKUP(CONCATENATE($A27,"_",N$4),assets_m6!$A:$D,4,FALSE)</f>
        <v>426.06599999999997</v>
      </c>
      <c r="O27">
        <f>VLOOKUP(CONCATENATE($A27,"_",O$4),assets_m6!$A:$D,4,FALSE)</f>
        <v>413.67</v>
      </c>
      <c r="P27">
        <f>VLOOKUP(CONCATENATE($A27,"_",P$4),assets_m6!$A:$D,4,FALSE)</f>
        <v>408.82499999999999</v>
      </c>
      <c r="Q27">
        <f>VLOOKUP(CONCATENATE($A27,"_",Q$4),assets_m6!$A:$D,4,FALSE)</f>
        <v>408.52600000000001</v>
      </c>
      <c r="R27">
        <f>VLOOKUP(CONCATENATE($A27,"_",R$4),assets_m6!$A:$D,4,FALSE)</f>
        <v>417.69900000000001</v>
      </c>
      <c r="S27">
        <f>VLOOKUP(CONCATENATE($A27,"_",S$4),assets_m6!$A:$D,4,FALSE)</f>
        <v>428.80099999999999</v>
      </c>
      <c r="T27">
        <f>VLOOKUP(CONCATENATE($A27,"_",T$4),assets_m6!$A:$D,4,FALSE)</f>
        <v>417.86799999999999</v>
      </c>
      <c r="U27">
        <f>VLOOKUP(CONCATENATE($A27,"_",U$4),assets_m6!$A:$D,4,FALSE)</f>
        <v>442.22199999999998</v>
      </c>
      <c r="V27">
        <f>VLOOKUP(CONCATENATE($A27,"_",V$4),assets_m6!$A:$D,4,FALSE)</f>
        <v>441.57499999999999</v>
      </c>
      <c r="X27" t="str">
        <f t="shared" si="16"/>
        <v>CTAS</v>
      </c>
      <c r="Y27">
        <f t="shared" si="16"/>
        <v>379.39699999999999</v>
      </c>
      <c r="Z27">
        <f t="shared" si="33"/>
        <v>392.02199999999999</v>
      </c>
      <c r="AA27">
        <f t="shared" si="33"/>
        <v>400.01</v>
      </c>
      <c r="AB27">
        <f t="shared" si="33"/>
        <v>398.19</v>
      </c>
      <c r="AC27">
        <f t="shared" si="33"/>
        <v>390.67899999999997</v>
      </c>
      <c r="AD27">
        <f t="shared" si="33"/>
        <v>397.88099999999997</v>
      </c>
      <c r="AE27">
        <f t="shared" si="33"/>
        <v>404.22800000000001</v>
      </c>
      <c r="AF27">
        <f t="shared" si="33"/>
        <v>408.27800000000002</v>
      </c>
      <c r="AG27">
        <f t="shared" si="33"/>
        <v>409.78</v>
      </c>
      <c r="AH27">
        <f t="shared" si="33"/>
        <v>412.51600000000002</v>
      </c>
      <c r="AI27">
        <f t="shared" si="33"/>
        <v>425.43900000000002</v>
      </c>
      <c r="AJ27">
        <f t="shared" si="33"/>
        <v>425.34899999999999</v>
      </c>
      <c r="AK27">
        <f t="shared" si="33"/>
        <v>426.06599999999997</v>
      </c>
      <c r="AL27">
        <f t="shared" si="33"/>
        <v>413.67</v>
      </c>
      <c r="AM27">
        <f t="shared" si="33"/>
        <v>408.82499999999999</v>
      </c>
      <c r="AN27">
        <f t="shared" si="33"/>
        <v>408.52600000000001</v>
      </c>
      <c r="AO27">
        <f t="shared" si="31"/>
        <v>417.69900000000001</v>
      </c>
      <c r="AP27">
        <f t="shared" si="11"/>
        <v>428.80099999999999</v>
      </c>
      <c r="AQ27">
        <f t="shared" si="11"/>
        <v>417.86799999999999</v>
      </c>
      <c r="AR27">
        <f t="shared" si="11"/>
        <v>442.22199999999998</v>
      </c>
      <c r="AS27">
        <f t="shared" si="11"/>
        <v>441.57499999999999</v>
      </c>
      <c r="AU27" t="s">
        <v>25</v>
      </c>
      <c r="AV27">
        <f t="shared" si="17"/>
        <v>3.3276488743980582E-4</v>
      </c>
      <c r="AW27">
        <f t="shared" si="17"/>
        <v>2.0376407446520857E-4</v>
      </c>
      <c r="AX27">
        <f t="shared" si="17"/>
        <v>-4.5498862528436617E-5</v>
      </c>
      <c r="AY27">
        <f t="shared" si="17"/>
        <v>-1.8862854416233518E-4</v>
      </c>
      <c r="AZ27">
        <f t="shared" si="17"/>
        <v>1.8434571604821346E-4</v>
      </c>
      <c r="BA27">
        <f t="shared" si="17"/>
        <v>1.5952005750463174E-4</v>
      </c>
      <c r="BB27">
        <f t="shared" si="17"/>
        <v>1.0019098132736998E-4</v>
      </c>
      <c r="BC27">
        <f t="shared" si="17"/>
        <v>3.6788658708036007E-5</v>
      </c>
      <c r="BD27">
        <f t="shared" si="17"/>
        <v>6.6767533798624802E-5</v>
      </c>
      <c r="BE27">
        <f t="shared" si="17"/>
        <v>3.1327269730143802E-4</v>
      </c>
      <c r="BF27">
        <f t="shared" si="17"/>
        <v>-2.1154619111090385E-6</v>
      </c>
      <c r="BG27">
        <f t="shared" si="17"/>
        <v>1.6856745872212808E-5</v>
      </c>
      <c r="BH27">
        <f t="shared" si="17"/>
        <v>-2.9094084015152485E-4</v>
      </c>
      <c r="BI27">
        <f t="shared" si="17"/>
        <v>-1.1712234389731011E-4</v>
      </c>
      <c r="BJ27">
        <f t="shared" si="17"/>
        <v>-7.3136427566801982E-6</v>
      </c>
      <c r="BK27">
        <f t="shared" si="17"/>
        <v>2.2453895223315044E-4</v>
      </c>
      <c r="BL27">
        <f t="shared" si="32"/>
        <v>2.6578947998439007E-4</v>
      </c>
      <c r="BM27">
        <f t="shared" si="13"/>
        <v>-2.5496675614096031E-4</v>
      </c>
      <c r="BN27">
        <f t="shared" si="13"/>
        <v>5.8281562598715348E-4</v>
      </c>
      <c r="BO27">
        <f t="shared" si="13"/>
        <v>-1.4630660618422225E-5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0.16388637759391878</v>
      </c>
      <c r="BZ27">
        <f t="shared" si="20"/>
        <v>76</v>
      </c>
      <c r="CA27">
        <f t="shared" si="21"/>
        <v>4</v>
      </c>
      <c r="CB27">
        <f t="shared" si="22"/>
        <v>0.12000000000000002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1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35.33</v>
      </c>
      <c r="C28">
        <f>VLOOKUP(CONCATENATE($A28,"_",C$4),assets_m6!$A:$D,4,FALSE)</f>
        <v>37.65</v>
      </c>
      <c r="D28">
        <f>VLOOKUP(CONCATENATE($A28,"_",D$4),assets_m6!$A:$D,4,FALSE)</f>
        <v>38.86</v>
      </c>
      <c r="E28">
        <f>VLOOKUP(CONCATENATE($A28,"_",E$4),assets_m6!$A:$D,4,FALSE)</f>
        <v>37.31</v>
      </c>
      <c r="F28">
        <f>VLOOKUP(CONCATENATE($A28,"_",F$4),assets_m6!$A:$D,4,FALSE)</f>
        <v>37.409999999999997</v>
      </c>
      <c r="G28">
        <f>VLOOKUP(CONCATENATE($A28,"_",G$4),assets_m6!$A:$D,4,FALSE)</f>
        <v>39.61</v>
      </c>
      <c r="H28">
        <f>VLOOKUP(CONCATENATE($A28,"_",H$4),assets_m6!$A:$D,4,FALSE)</f>
        <v>41.42</v>
      </c>
      <c r="I28">
        <f>VLOOKUP(CONCATENATE($A28,"_",I$4),assets_m6!$A:$D,4,FALSE)</f>
        <v>42.49</v>
      </c>
      <c r="J28">
        <f>VLOOKUP(CONCATENATE($A28,"_",J$4),assets_m6!$A:$D,4,FALSE)</f>
        <v>42.53</v>
      </c>
      <c r="K28">
        <f>VLOOKUP(CONCATENATE($A28,"_",K$4),assets_m6!$A:$D,4,FALSE)</f>
        <v>41.51</v>
      </c>
      <c r="L28">
        <f>VLOOKUP(CONCATENATE($A28,"_",L$4),assets_m6!$A:$D,4,FALSE)</f>
        <v>44.1</v>
      </c>
      <c r="M28">
        <f>VLOOKUP(CONCATENATE($A28,"_",M$4),assets_m6!$A:$D,4,FALSE)</f>
        <v>43.73</v>
      </c>
      <c r="N28">
        <f>VLOOKUP(CONCATENATE($A28,"_",N$4),assets_m6!$A:$D,4,FALSE)</f>
        <v>44.39</v>
      </c>
      <c r="O28">
        <f>VLOOKUP(CONCATENATE($A28,"_",O$4),assets_m6!$A:$D,4,FALSE)</f>
        <v>44.08</v>
      </c>
      <c r="P28">
        <f>VLOOKUP(CONCATENATE($A28,"_",P$4),assets_m6!$A:$D,4,FALSE)</f>
        <v>43.02</v>
      </c>
      <c r="Q28">
        <f>VLOOKUP(CONCATENATE($A28,"_",Q$4),assets_m6!$A:$D,4,FALSE)</f>
        <v>42.64</v>
      </c>
      <c r="R28">
        <f>VLOOKUP(CONCATENATE($A28,"_",R$4),assets_m6!$A:$D,4,FALSE)</f>
        <v>44.07</v>
      </c>
      <c r="S28">
        <f>VLOOKUP(CONCATENATE($A28,"_",S$4),assets_m6!$A:$D,4,FALSE)</f>
        <v>44.65</v>
      </c>
      <c r="T28">
        <f>VLOOKUP(CONCATENATE($A28,"_",T$4),assets_m6!$A:$D,4,FALSE)</f>
        <v>42.96</v>
      </c>
      <c r="U28">
        <f>VLOOKUP(CONCATENATE($A28,"_",U$4),assets_m6!$A:$D,4,FALSE)</f>
        <v>50.62</v>
      </c>
      <c r="V28">
        <f>VLOOKUP(CONCATENATE($A28,"_",V$4),assets_m6!$A:$D,4,FALSE)</f>
        <v>52.12</v>
      </c>
      <c r="X28" t="str">
        <f t="shared" si="16"/>
        <v>CZR</v>
      </c>
      <c r="Y28">
        <f t="shared" si="16"/>
        <v>35.33</v>
      </c>
      <c r="Z28">
        <f t="shared" si="33"/>
        <v>37.65</v>
      </c>
      <c r="AA28">
        <f t="shared" si="33"/>
        <v>38.86</v>
      </c>
      <c r="AB28">
        <f t="shared" si="33"/>
        <v>37.31</v>
      </c>
      <c r="AC28">
        <f t="shared" si="33"/>
        <v>37.409999999999997</v>
      </c>
      <c r="AD28">
        <f t="shared" si="33"/>
        <v>39.61</v>
      </c>
      <c r="AE28">
        <f t="shared" si="33"/>
        <v>41.42</v>
      </c>
      <c r="AF28">
        <f t="shared" si="33"/>
        <v>42.49</v>
      </c>
      <c r="AG28">
        <f t="shared" si="33"/>
        <v>42.53</v>
      </c>
      <c r="AH28">
        <f t="shared" si="33"/>
        <v>41.51</v>
      </c>
      <c r="AI28">
        <f t="shared" si="33"/>
        <v>44.1</v>
      </c>
      <c r="AJ28">
        <f t="shared" si="33"/>
        <v>43.73</v>
      </c>
      <c r="AK28">
        <f t="shared" si="33"/>
        <v>44.39</v>
      </c>
      <c r="AL28">
        <f t="shared" si="33"/>
        <v>44.08</v>
      </c>
      <c r="AM28">
        <f t="shared" si="33"/>
        <v>43.02</v>
      </c>
      <c r="AN28">
        <f t="shared" si="33"/>
        <v>42.64</v>
      </c>
      <c r="AO28">
        <f t="shared" si="31"/>
        <v>44.07</v>
      </c>
      <c r="AP28">
        <f t="shared" si="11"/>
        <v>44.65</v>
      </c>
      <c r="AQ28">
        <f t="shared" si="11"/>
        <v>42.96</v>
      </c>
      <c r="AR28">
        <f t="shared" si="11"/>
        <v>50.62</v>
      </c>
      <c r="AS28">
        <f t="shared" si="11"/>
        <v>52.12</v>
      </c>
      <c r="AU28" t="s">
        <v>26</v>
      </c>
      <c r="AV28">
        <f t="shared" si="17"/>
        <v>6.5666572318143234E-4</v>
      </c>
      <c r="AW28">
        <f t="shared" si="17"/>
        <v>3.2138114209827383E-4</v>
      </c>
      <c r="AX28">
        <f t="shared" si="17"/>
        <v>-3.9886773031394681E-4</v>
      </c>
      <c r="AY28">
        <f t="shared" si="17"/>
        <v>2.6802465826854546E-5</v>
      </c>
      <c r="AZ28">
        <f t="shared" si="17"/>
        <v>5.8807805399625854E-4</v>
      </c>
      <c r="BA28">
        <f t="shared" si="17"/>
        <v>4.5695531431456758E-4</v>
      </c>
      <c r="BB28">
        <f t="shared" si="17"/>
        <v>2.5832930951231293E-4</v>
      </c>
      <c r="BC28">
        <f t="shared" si="17"/>
        <v>9.413979759943316E-6</v>
      </c>
      <c r="BD28">
        <f t="shared" si="17"/>
        <v>-2.398307077357167E-4</v>
      </c>
      <c r="BE28">
        <f t="shared" si="17"/>
        <v>6.2394603709949492E-4</v>
      </c>
      <c r="BF28">
        <f t="shared" si="17"/>
        <v>-8.3900226757370645E-5</v>
      </c>
      <c r="BG28">
        <f t="shared" si="17"/>
        <v>1.509261376629325E-4</v>
      </c>
      <c r="BH28">
        <f t="shared" si="17"/>
        <v>-6.9835548546970554E-5</v>
      </c>
      <c r="BI28">
        <f t="shared" si="17"/>
        <v>-2.4047186932849257E-4</v>
      </c>
      <c r="BJ28">
        <f t="shared" si="17"/>
        <v>-8.8331008833101478E-5</v>
      </c>
      <c r="BK28">
        <f t="shared" si="17"/>
        <v>3.353658536585365E-4</v>
      </c>
      <c r="BL28">
        <f t="shared" si="32"/>
        <v>1.3160880417517547E-4</v>
      </c>
      <c r="BM28">
        <f t="shared" si="13"/>
        <v>-3.7849944008958519E-4</v>
      </c>
      <c r="BN28">
        <f t="shared" si="13"/>
        <v>1.7830540037243941E-3</v>
      </c>
      <c r="BO28">
        <f t="shared" si="13"/>
        <v>2.9632556301856976E-4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0.47523351259552787</v>
      </c>
      <c r="BZ28">
        <f t="shared" si="20"/>
        <v>99</v>
      </c>
      <c r="CA28">
        <f t="shared" si="21"/>
        <v>5</v>
      </c>
      <c r="CB28">
        <f t="shared" si="22"/>
        <v>0.24000000000000005</v>
      </c>
      <c r="CC28">
        <f t="shared" si="23"/>
        <v>0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1</v>
      </c>
      <c r="CI28">
        <f t="shared" si="28"/>
        <v>0</v>
      </c>
      <c r="CJ28">
        <f t="shared" si="29"/>
        <v>0</v>
      </c>
      <c r="CK28">
        <f t="shared" si="29"/>
        <v>0</v>
      </c>
      <c r="CL28">
        <f t="shared" si="29"/>
        <v>0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236.07499999999999</v>
      </c>
      <c r="C29">
        <f>VLOOKUP(CONCATENATE($A29,"_",C$4),assets_m6!$A:$D,4,FALSE)</f>
        <v>235.876</v>
      </c>
      <c r="D29">
        <f>VLOOKUP(CONCATENATE($A29,"_",D$4),assets_m6!$A:$D,4,FALSE)</f>
        <v>237.06299999999999</v>
      </c>
      <c r="E29">
        <f>VLOOKUP(CONCATENATE($A29,"_",E$4),assets_m6!$A:$D,4,FALSE)</f>
        <v>237.84100000000001</v>
      </c>
      <c r="F29">
        <f>VLOOKUP(CONCATENATE($A29,"_",F$4),assets_m6!$A:$D,4,FALSE)</f>
        <v>236.69399999999999</v>
      </c>
      <c r="G29">
        <f>VLOOKUP(CONCATENATE($A29,"_",G$4),assets_m6!$A:$D,4,FALSE)</f>
        <v>238.839</v>
      </c>
      <c r="H29">
        <f>VLOOKUP(CONCATENATE($A29,"_",H$4),assets_m6!$A:$D,4,FALSE)</f>
        <v>244.43700000000001</v>
      </c>
      <c r="I29">
        <f>VLOOKUP(CONCATENATE($A29,"_",I$4),assets_m6!$A:$D,4,FALSE)</f>
        <v>249.905</v>
      </c>
      <c r="J29">
        <f>VLOOKUP(CONCATENATE($A29,"_",J$4),assets_m6!$A:$D,4,FALSE)</f>
        <v>250.024</v>
      </c>
      <c r="K29">
        <f>VLOOKUP(CONCATENATE($A29,"_",K$4),assets_m6!$A:$D,4,FALSE)</f>
        <v>252.97800000000001</v>
      </c>
      <c r="L29">
        <f>VLOOKUP(CONCATENATE($A29,"_",L$4),assets_m6!$A:$D,4,FALSE)</f>
        <v>259.86200000000002</v>
      </c>
      <c r="M29">
        <f>VLOOKUP(CONCATENATE($A29,"_",M$4),assets_m6!$A:$D,4,FALSE)</f>
        <v>254.48400000000001</v>
      </c>
      <c r="N29">
        <f>VLOOKUP(CONCATENATE($A29,"_",N$4),assets_m6!$A:$D,4,FALSE)</f>
        <v>253.57599999999999</v>
      </c>
      <c r="O29">
        <f>VLOOKUP(CONCATENATE($A29,"_",O$4),assets_m6!$A:$D,4,FALSE)</f>
        <v>249.126</v>
      </c>
      <c r="P29">
        <f>VLOOKUP(CONCATENATE($A29,"_",P$4),assets_m6!$A:$D,4,FALSE)</f>
        <v>248.68700000000001</v>
      </c>
      <c r="Q29">
        <f>VLOOKUP(CONCATENATE($A29,"_",Q$4),assets_m6!$A:$D,4,FALSE)</f>
        <v>247.55</v>
      </c>
      <c r="R29">
        <f>VLOOKUP(CONCATENATE($A29,"_",R$4),assets_m6!$A:$D,4,FALSE)</f>
        <v>250.76300000000001</v>
      </c>
      <c r="S29">
        <f>VLOOKUP(CONCATENATE($A29,"_",S$4),assets_m6!$A:$D,4,FALSE)</f>
        <v>250.44300000000001</v>
      </c>
      <c r="T29">
        <f>VLOOKUP(CONCATENATE($A29,"_",T$4),assets_m6!$A:$D,4,FALSE)</f>
        <v>241.822</v>
      </c>
      <c r="U29">
        <f>VLOOKUP(CONCATENATE($A29,"_",U$4),assets_m6!$A:$D,4,FALSE)</f>
        <v>253.37700000000001</v>
      </c>
      <c r="V29">
        <f>VLOOKUP(CONCATENATE($A29,"_",V$4),assets_m6!$A:$D,4,FALSE)</f>
        <v>248.58799999999999</v>
      </c>
      <c r="X29" t="str">
        <f t="shared" si="16"/>
        <v>DG</v>
      </c>
      <c r="Y29">
        <f t="shared" si="16"/>
        <v>236.07499999999999</v>
      </c>
      <c r="Z29">
        <f t="shared" si="33"/>
        <v>235.876</v>
      </c>
      <c r="AA29">
        <f t="shared" si="33"/>
        <v>237.06299999999999</v>
      </c>
      <c r="AB29">
        <f t="shared" si="33"/>
        <v>237.84100000000001</v>
      </c>
      <c r="AC29">
        <f t="shared" si="33"/>
        <v>236.69399999999999</v>
      </c>
      <c r="AD29">
        <f t="shared" si="33"/>
        <v>238.839</v>
      </c>
      <c r="AE29">
        <f t="shared" si="33"/>
        <v>244.43700000000001</v>
      </c>
      <c r="AF29">
        <f t="shared" si="33"/>
        <v>249.905</v>
      </c>
      <c r="AG29">
        <f t="shared" si="33"/>
        <v>250.024</v>
      </c>
      <c r="AH29">
        <f t="shared" si="33"/>
        <v>252.97800000000001</v>
      </c>
      <c r="AI29">
        <f t="shared" si="33"/>
        <v>259.86200000000002</v>
      </c>
      <c r="AJ29">
        <f t="shared" si="33"/>
        <v>254.48400000000001</v>
      </c>
      <c r="AK29">
        <f t="shared" si="33"/>
        <v>253.57599999999999</v>
      </c>
      <c r="AL29">
        <f t="shared" si="33"/>
        <v>249.126</v>
      </c>
      <c r="AM29">
        <f t="shared" si="33"/>
        <v>248.68700000000001</v>
      </c>
      <c r="AN29">
        <f t="shared" si="33"/>
        <v>247.55</v>
      </c>
      <c r="AO29">
        <f t="shared" si="31"/>
        <v>250.76300000000001</v>
      </c>
      <c r="AP29">
        <f t="shared" si="11"/>
        <v>250.44300000000001</v>
      </c>
      <c r="AQ29">
        <f t="shared" si="11"/>
        <v>241.822</v>
      </c>
      <c r="AR29">
        <f t="shared" si="11"/>
        <v>253.37700000000001</v>
      </c>
      <c r="AS29">
        <f t="shared" si="11"/>
        <v>248.58799999999999</v>
      </c>
      <c r="AU29" t="s">
        <v>27</v>
      </c>
      <c r="AV29">
        <f t="shared" si="17"/>
        <v>-8.429524515513454E-6</v>
      </c>
      <c r="AW29">
        <f t="shared" si="17"/>
        <v>5.0323051094642242E-5</v>
      </c>
      <c r="AX29">
        <f t="shared" si="17"/>
        <v>3.2818280372728767E-5</v>
      </c>
      <c r="AY29">
        <f t="shared" si="17"/>
        <v>-4.8225495183758052E-5</v>
      </c>
      <c r="AZ29">
        <f t="shared" si="17"/>
        <v>9.062333645973326E-5</v>
      </c>
      <c r="BA29">
        <f t="shared" si="17"/>
        <v>2.3438383178626664E-4</v>
      </c>
      <c r="BB29">
        <f t="shared" si="17"/>
        <v>2.2369772170334235E-4</v>
      </c>
      <c r="BC29">
        <f t="shared" si="17"/>
        <v>4.7618094876052805E-6</v>
      </c>
      <c r="BD29">
        <f t="shared" si="17"/>
        <v>1.1814865772885834E-4</v>
      </c>
      <c r="BE29">
        <f t="shared" si="17"/>
        <v>2.7211852414043967E-4</v>
      </c>
      <c r="BF29">
        <f t="shared" si="17"/>
        <v>-2.069559997229304E-4</v>
      </c>
      <c r="BG29">
        <f t="shared" si="17"/>
        <v>-3.5680042753179595E-5</v>
      </c>
      <c r="BH29">
        <f t="shared" si="17"/>
        <v>-1.754897939868122E-4</v>
      </c>
      <c r="BI29">
        <f t="shared" si="17"/>
        <v>-1.762160513153958E-5</v>
      </c>
      <c r="BJ29">
        <f t="shared" si="17"/>
        <v>-4.5720122081170323E-5</v>
      </c>
      <c r="BK29">
        <f t="shared" si="17"/>
        <v>1.2979196121995531E-4</v>
      </c>
      <c r="BL29">
        <f t="shared" si="32"/>
        <v>-1.2761053265433624E-5</v>
      </c>
      <c r="BM29">
        <f t="shared" si="13"/>
        <v>-3.4423002439676928E-4</v>
      </c>
      <c r="BN29">
        <f t="shared" si="13"/>
        <v>4.7783080116780137E-4</v>
      </c>
      <c r="BO29">
        <f t="shared" si="13"/>
        <v>-1.8900689486417533E-4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5.3004341840516812E-2</v>
      </c>
      <c r="BZ29">
        <f t="shared" si="20"/>
        <v>23</v>
      </c>
      <c r="CA29">
        <f t="shared" si="21"/>
        <v>2</v>
      </c>
      <c r="CB29">
        <f t="shared" si="22"/>
        <v>0.11999999999999997</v>
      </c>
      <c r="CC29">
        <f t="shared" si="23"/>
        <v>0</v>
      </c>
      <c r="CD29">
        <f t="shared" si="24"/>
        <v>1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0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316.375</v>
      </c>
      <c r="C30">
        <f>VLOOKUP(CONCATENATE($A30,"_",C$4),assets_m6!$A:$D,4,FALSE)</f>
        <v>320.18400000000003</v>
      </c>
      <c r="D30">
        <f>VLOOKUP(CONCATENATE($A30,"_",D$4),assets_m6!$A:$D,4,FALSE)</f>
        <v>327.9</v>
      </c>
      <c r="E30">
        <f>VLOOKUP(CONCATENATE($A30,"_",E$4),assets_m6!$A:$D,4,FALSE)</f>
        <v>322.41699999999997</v>
      </c>
      <c r="F30">
        <f>VLOOKUP(CONCATENATE($A30,"_",F$4),assets_m6!$A:$D,4,FALSE)</f>
        <v>318.529</v>
      </c>
      <c r="G30">
        <f>VLOOKUP(CONCATENATE($A30,"_",G$4),assets_m6!$A:$D,4,FALSE)</f>
        <v>320.58199999999999</v>
      </c>
      <c r="H30">
        <f>VLOOKUP(CONCATENATE($A30,"_",H$4),assets_m6!$A:$D,4,FALSE)</f>
        <v>322.178</v>
      </c>
      <c r="I30">
        <f>VLOOKUP(CONCATENATE($A30,"_",I$4),assets_m6!$A:$D,4,FALSE)</f>
        <v>327.88</v>
      </c>
      <c r="J30">
        <f>VLOOKUP(CONCATENATE($A30,"_",J$4),assets_m6!$A:$D,4,FALSE)</f>
        <v>321.041</v>
      </c>
      <c r="K30">
        <f>VLOOKUP(CONCATENATE($A30,"_",K$4),assets_m6!$A:$D,4,FALSE)</f>
        <v>330.49200000000002</v>
      </c>
      <c r="L30">
        <f>VLOOKUP(CONCATENATE($A30,"_",L$4),assets_m6!$A:$D,4,FALSE)</f>
        <v>333.78199999999998</v>
      </c>
      <c r="M30">
        <f>VLOOKUP(CONCATENATE($A30,"_",M$4),assets_m6!$A:$D,4,FALSE)</f>
        <v>331.23</v>
      </c>
      <c r="N30">
        <f>VLOOKUP(CONCATENATE($A30,"_",N$4),assets_m6!$A:$D,4,FALSE)</f>
        <v>332.42599999999999</v>
      </c>
      <c r="O30">
        <f>VLOOKUP(CONCATENATE($A30,"_",O$4),assets_m6!$A:$D,4,FALSE)</f>
        <v>337.99900000000002</v>
      </c>
      <c r="P30">
        <f>VLOOKUP(CONCATENATE($A30,"_",P$4),assets_m6!$A:$D,4,FALSE)</f>
        <v>351</v>
      </c>
      <c r="Q30">
        <f>VLOOKUP(CONCATENATE($A30,"_",Q$4),assets_m6!$A:$D,4,FALSE)</f>
        <v>358.55700000000002</v>
      </c>
      <c r="R30">
        <f>VLOOKUP(CONCATENATE($A30,"_",R$4),assets_m6!$A:$D,4,FALSE)</f>
        <v>346.87200000000001</v>
      </c>
      <c r="S30">
        <f>VLOOKUP(CONCATENATE($A30,"_",S$4),assets_m6!$A:$D,4,FALSE)</f>
        <v>336.464</v>
      </c>
      <c r="T30">
        <f>VLOOKUP(CONCATENATE($A30,"_",T$4),assets_m6!$A:$D,4,FALSE)</f>
        <v>337.51100000000002</v>
      </c>
      <c r="U30">
        <f>VLOOKUP(CONCATENATE($A30,"_",U$4),assets_m6!$A:$D,4,FALSE)</f>
        <v>356.73200000000003</v>
      </c>
      <c r="V30">
        <f>VLOOKUP(CONCATENATE($A30,"_",V$4),assets_m6!$A:$D,4,FALSE)</f>
        <v>365.40600000000001</v>
      </c>
      <c r="X30" t="str">
        <f t="shared" si="16"/>
        <v>DPZ</v>
      </c>
      <c r="Y30">
        <f t="shared" si="16"/>
        <v>316.375</v>
      </c>
      <c r="Z30">
        <f t="shared" si="33"/>
        <v>320.18400000000003</v>
      </c>
      <c r="AA30">
        <f t="shared" si="33"/>
        <v>327.9</v>
      </c>
      <c r="AB30">
        <f t="shared" si="33"/>
        <v>322.41699999999997</v>
      </c>
      <c r="AC30">
        <f t="shared" si="33"/>
        <v>318.529</v>
      </c>
      <c r="AD30">
        <f t="shared" si="33"/>
        <v>320.58199999999999</v>
      </c>
      <c r="AE30">
        <f t="shared" si="33"/>
        <v>322.178</v>
      </c>
      <c r="AF30">
        <f t="shared" si="33"/>
        <v>327.88</v>
      </c>
      <c r="AG30">
        <f t="shared" si="33"/>
        <v>321.041</v>
      </c>
      <c r="AH30">
        <f t="shared" si="33"/>
        <v>330.49200000000002</v>
      </c>
      <c r="AI30">
        <f t="shared" si="33"/>
        <v>333.78199999999998</v>
      </c>
      <c r="AJ30">
        <f t="shared" si="33"/>
        <v>331.23</v>
      </c>
      <c r="AK30">
        <f t="shared" si="33"/>
        <v>332.42599999999999</v>
      </c>
      <c r="AL30">
        <f t="shared" si="33"/>
        <v>337.99900000000002</v>
      </c>
      <c r="AM30">
        <f t="shared" si="33"/>
        <v>351</v>
      </c>
      <c r="AN30">
        <f t="shared" si="33"/>
        <v>358.55700000000002</v>
      </c>
      <c r="AO30">
        <f t="shared" si="31"/>
        <v>346.87200000000001</v>
      </c>
      <c r="AP30">
        <f t="shared" si="11"/>
        <v>336.464</v>
      </c>
      <c r="AQ30">
        <f t="shared" si="11"/>
        <v>337.51100000000002</v>
      </c>
      <c r="AR30">
        <f t="shared" si="11"/>
        <v>356.73200000000003</v>
      </c>
      <c r="AS30">
        <f t="shared" si="11"/>
        <v>365.40600000000001</v>
      </c>
      <c r="AU30" t="s">
        <v>28</v>
      </c>
      <c r="AV30">
        <f t="shared" si="17"/>
        <v>1.2039510075069226E-4</v>
      </c>
      <c r="AW30">
        <f t="shared" si="17"/>
        <v>2.4098643280113784E-4</v>
      </c>
      <c r="AX30">
        <f t="shared" si="17"/>
        <v>-1.6721561451662106E-4</v>
      </c>
      <c r="AY30">
        <f t="shared" si="17"/>
        <v>-1.2058917488842019E-4</v>
      </c>
      <c r="AZ30">
        <f t="shared" si="17"/>
        <v>6.445253022487739E-5</v>
      </c>
      <c r="BA30">
        <f t="shared" si="17"/>
        <v>4.9784454523335801E-5</v>
      </c>
      <c r="BB30">
        <f t="shared" si="17"/>
        <v>1.7698291006834724E-4</v>
      </c>
      <c r="BC30">
        <f t="shared" si="17"/>
        <v>-2.0858240819812124E-4</v>
      </c>
      <c r="BD30">
        <f t="shared" si="17"/>
        <v>2.9438607529879432E-4</v>
      </c>
      <c r="BE30">
        <f t="shared" si="17"/>
        <v>9.9548551856019625E-5</v>
      </c>
      <c r="BF30">
        <f t="shared" si="17"/>
        <v>-7.6457088758529948E-5</v>
      </c>
      <c r="BG30">
        <f t="shared" si="17"/>
        <v>3.6107840473386151E-5</v>
      </c>
      <c r="BH30">
        <f t="shared" si="17"/>
        <v>1.6764633331929621E-4</v>
      </c>
      <c r="BI30">
        <f t="shared" si="17"/>
        <v>3.8464610842043842E-4</v>
      </c>
      <c r="BJ30">
        <f t="shared" si="17"/>
        <v>2.1529914529914578E-4</v>
      </c>
      <c r="BK30">
        <f t="shared" si="17"/>
        <v>-3.2588960751010304E-4</v>
      </c>
      <c r="BL30">
        <f t="shared" si="32"/>
        <v>-3.000530455038174E-4</v>
      </c>
      <c r="BM30">
        <f t="shared" si="13"/>
        <v>3.1117742165581623E-5</v>
      </c>
      <c r="BN30">
        <f t="shared" si="13"/>
        <v>5.6949254987244868E-4</v>
      </c>
      <c r="BO30">
        <f t="shared" si="13"/>
        <v>2.4315172174068988E-4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0.15497747925721062</v>
      </c>
      <c r="BZ30">
        <f t="shared" si="20"/>
        <v>71</v>
      </c>
      <c r="CA30">
        <f t="shared" si="21"/>
        <v>4</v>
      </c>
      <c r="CB30">
        <f t="shared" si="22"/>
        <v>0.12000000000000002</v>
      </c>
      <c r="CC30">
        <f t="shared" si="23"/>
        <v>0</v>
      </c>
      <c r="CD30">
        <f t="shared" si="24"/>
        <v>0</v>
      </c>
      <c r="CE30">
        <f t="shared" si="25"/>
        <v>0</v>
      </c>
      <c r="CF30">
        <f t="shared" si="26"/>
        <v>1</v>
      </c>
      <c r="CG30">
        <f t="shared" si="27"/>
        <v>0</v>
      </c>
      <c r="CI30">
        <f t="shared" si="28"/>
        <v>0</v>
      </c>
      <c r="CJ30">
        <f t="shared" si="29"/>
        <v>0</v>
      </c>
      <c r="CK30">
        <f t="shared" si="29"/>
        <v>0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48.2</v>
      </c>
      <c r="C31">
        <f>VLOOKUP(CONCATENATE($A31,"_",C$4),assets_m6!$A:$D,4,FALSE)</f>
        <v>48.2</v>
      </c>
      <c r="D31">
        <f>VLOOKUP(CONCATENATE($A31,"_",D$4),assets_m6!$A:$D,4,FALSE)</f>
        <v>48.2</v>
      </c>
      <c r="E31">
        <f>VLOOKUP(CONCATENATE($A31,"_",E$4),assets_m6!$A:$D,4,FALSE)</f>
        <v>48.2</v>
      </c>
      <c r="F31">
        <f>VLOOKUP(CONCATENATE($A31,"_",F$4),assets_m6!$A:$D,4,FALSE)</f>
        <v>48.2</v>
      </c>
      <c r="G31">
        <f>VLOOKUP(CONCATENATE($A31,"_",G$4),assets_m6!$A:$D,4,FALSE)</f>
        <v>48.2</v>
      </c>
      <c r="H31">
        <f>VLOOKUP(CONCATENATE($A31,"_",H$4),assets_m6!$A:$D,4,FALSE)</f>
        <v>48.2</v>
      </c>
      <c r="I31">
        <f>VLOOKUP(CONCATENATE($A31,"_",I$4),assets_m6!$A:$D,4,FALSE)</f>
        <v>48.2</v>
      </c>
      <c r="J31">
        <f>VLOOKUP(CONCATENATE($A31,"_",J$4),assets_m6!$A:$D,4,FALSE)</f>
        <v>48.2</v>
      </c>
      <c r="K31">
        <f>VLOOKUP(CONCATENATE($A31,"_",K$4),assets_m6!$A:$D,4,FALSE)</f>
        <v>48.2</v>
      </c>
      <c r="L31">
        <f>VLOOKUP(CONCATENATE($A31,"_",L$4),assets_m6!$A:$D,4,FALSE)</f>
        <v>48.2</v>
      </c>
      <c r="M31">
        <f>VLOOKUP(CONCATENATE($A31,"_",M$4),assets_m6!$A:$D,4,FALSE)</f>
        <v>48.2</v>
      </c>
      <c r="N31">
        <f>VLOOKUP(CONCATENATE($A31,"_",N$4),assets_m6!$A:$D,4,FALSE)</f>
        <v>48.2</v>
      </c>
      <c r="O31">
        <f>VLOOKUP(CONCATENATE($A31,"_",O$4),assets_m6!$A:$D,4,FALSE)</f>
        <v>48.2</v>
      </c>
      <c r="P31">
        <f>VLOOKUP(CONCATENATE($A31,"_",P$4),assets_m6!$A:$D,4,FALSE)</f>
        <v>48.2</v>
      </c>
      <c r="Q31">
        <f>VLOOKUP(CONCATENATE($A31,"_",Q$4),assets_m6!$A:$D,4,FALSE)</f>
        <v>48.2</v>
      </c>
      <c r="R31">
        <f>VLOOKUP(CONCATENATE($A31,"_",R$4),assets_m6!$A:$D,4,FALSE)</f>
        <v>48.2</v>
      </c>
      <c r="S31">
        <f>VLOOKUP(CONCATENATE($A31,"_",S$4),assets_m6!$A:$D,4,FALSE)</f>
        <v>48.2</v>
      </c>
      <c r="T31">
        <f>VLOOKUP(CONCATENATE($A31,"_",T$4),assets_m6!$A:$D,4,FALSE)</f>
        <v>48.2</v>
      </c>
      <c r="U31">
        <f>VLOOKUP(CONCATENATE($A31,"_",U$4),assets_m6!$A:$D,4,FALSE)</f>
        <v>48.2</v>
      </c>
      <c r="V31">
        <f>VLOOKUP(CONCATENATE($A31,"_",V$4),assets_m6!$A:$D,4,FALSE)</f>
        <v>48.2</v>
      </c>
      <c r="X31" t="str">
        <f t="shared" si="16"/>
        <v>DRE</v>
      </c>
      <c r="Y31">
        <f t="shared" si="16"/>
        <v>48.2</v>
      </c>
      <c r="Z31">
        <f t="shared" si="33"/>
        <v>48.2</v>
      </c>
      <c r="AA31">
        <f t="shared" si="33"/>
        <v>48.2</v>
      </c>
      <c r="AB31">
        <f t="shared" si="33"/>
        <v>48.2</v>
      </c>
      <c r="AC31">
        <f t="shared" si="33"/>
        <v>48.2</v>
      </c>
      <c r="AD31">
        <f t="shared" si="33"/>
        <v>48.2</v>
      </c>
      <c r="AE31">
        <f t="shared" si="33"/>
        <v>48.2</v>
      </c>
      <c r="AF31">
        <f t="shared" si="33"/>
        <v>48.2</v>
      </c>
      <c r="AG31">
        <f t="shared" si="33"/>
        <v>48.2</v>
      </c>
      <c r="AH31">
        <f t="shared" si="33"/>
        <v>48.2</v>
      </c>
      <c r="AI31">
        <f t="shared" si="33"/>
        <v>48.2</v>
      </c>
      <c r="AJ31">
        <f t="shared" si="33"/>
        <v>48.2</v>
      </c>
      <c r="AK31">
        <f t="shared" si="33"/>
        <v>48.2</v>
      </c>
      <c r="AL31">
        <f t="shared" si="33"/>
        <v>48.2</v>
      </c>
      <c r="AM31">
        <f t="shared" si="33"/>
        <v>48.2</v>
      </c>
      <c r="AN31">
        <f t="shared" si="33"/>
        <v>48.2</v>
      </c>
      <c r="AO31">
        <f t="shared" si="31"/>
        <v>48.2</v>
      </c>
      <c r="AP31">
        <f t="shared" si="11"/>
        <v>48.2</v>
      </c>
      <c r="AQ31">
        <f t="shared" si="11"/>
        <v>48.2</v>
      </c>
      <c r="AR31">
        <f t="shared" si="11"/>
        <v>48.2</v>
      </c>
      <c r="AS31">
        <f t="shared" si="11"/>
        <v>48.2</v>
      </c>
      <c r="AU31" t="s">
        <v>29</v>
      </c>
      <c r="AV31">
        <f t="shared" si="17"/>
        <v>0</v>
      </c>
      <c r="AW31">
        <f t="shared" si="17"/>
        <v>0</v>
      </c>
      <c r="AX31">
        <f t="shared" si="17"/>
        <v>0</v>
      </c>
      <c r="AY31">
        <f t="shared" si="17"/>
        <v>0</v>
      </c>
      <c r="AZ31">
        <f t="shared" si="17"/>
        <v>0</v>
      </c>
      <c r="BA31">
        <f t="shared" si="17"/>
        <v>0</v>
      </c>
      <c r="BB31">
        <f t="shared" si="17"/>
        <v>0</v>
      </c>
      <c r="BC31">
        <f t="shared" si="17"/>
        <v>0</v>
      </c>
      <c r="BD31">
        <f t="shared" si="17"/>
        <v>0</v>
      </c>
      <c r="BE31">
        <f t="shared" si="17"/>
        <v>0</v>
      </c>
      <c r="BF31">
        <f t="shared" si="17"/>
        <v>0</v>
      </c>
      <c r="BG31">
        <f t="shared" si="17"/>
        <v>0</v>
      </c>
      <c r="BH31">
        <f t="shared" si="17"/>
        <v>0</v>
      </c>
      <c r="BI31">
        <f t="shared" si="17"/>
        <v>0</v>
      </c>
      <c r="BJ31">
        <f t="shared" si="17"/>
        <v>0</v>
      </c>
      <c r="BK31">
        <f t="shared" si="17"/>
        <v>0</v>
      </c>
      <c r="BL31">
        <f t="shared" si="32"/>
        <v>0</v>
      </c>
      <c r="BM31">
        <f t="shared" si="13"/>
        <v>0</v>
      </c>
      <c r="BN31">
        <f t="shared" si="13"/>
        <v>0</v>
      </c>
      <c r="BO31">
        <f t="shared" si="13"/>
        <v>0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0</v>
      </c>
      <c r="BZ31">
        <f t="shared" si="20"/>
        <v>8</v>
      </c>
      <c r="CA31">
        <f t="shared" si="21"/>
        <v>1</v>
      </c>
      <c r="CB31">
        <f t="shared" si="22"/>
        <v>0.24</v>
      </c>
      <c r="CC31">
        <f t="shared" si="23"/>
        <v>1</v>
      </c>
      <c r="CD31">
        <f t="shared" si="24"/>
        <v>0</v>
      </c>
      <c r="CE31">
        <f t="shared" si="25"/>
        <v>0</v>
      </c>
      <c r="CF31">
        <f t="shared" si="26"/>
        <v>0</v>
      </c>
      <c r="CG31">
        <f t="shared" si="27"/>
        <v>0</v>
      </c>
      <c r="CI31">
        <f t="shared" si="28"/>
        <v>1</v>
      </c>
      <c r="CJ31">
        <f t="shared" si="29"/>
        <v>1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27.13</v>
      </c>
      <c r="C32">
        <f>VLOOKUP(CONCATENATE($A32,"_",C$4),assets_m6!$A:$D,4,FALSE)</f>
        <v>27.11</v>
      </c>
      <c r="D32">
        <f>VLOOKUP(CONCATENATE($A32,"_",D$4),assets_m6!$A:$D,4,FALSE)</f>
        <v>28.04</v>
      </c>
      <c r="E32">
        <f>VLOOKUP(CONCATENATE($A32,"_",E$4),assets_m6!$A:$D,4,FALSE)</f>
        <v>28.14</v>
      </c>
      <c r="F32">
        <f>VLOOKUP(CONCATENATE($A32,"_",F$4),assets_m6!$A:$D,4,FALSE)</f>
        <v>28.35</v>
      </c>
      <c r="G32">
        <f>VLOOKUP(CONCATENATE($A32,"_",G$4),assets_m6!$A:$D,4,FALSE)</f>
        <v>28.97</v>
      </c>
      <c r="H32">
        <f>VLOOKUP(CONCATENATE($A32,"_",H$4),assets_m6!$A:$D,4,FALSE)</f>
        <v>28.78</v>
      </c>
      <c r="I32">
        <f>VLOOKUP(CONCATENATE($A32,"_",I$4),assets_m6!$A:$D,4,FALSE)</f>
        <v>28.98</v>
      </c>
      <c r="J32">
        <f>VLOOKUP(CONCATENATE($A32,"_",J$4),assets_m6!$A:$D,4,FALSE)</f>
        <v>29.05</v>
      </c>
      <c r="K32">
        <f>VLOOKUP(CONCATENATE($A32,"_",K$4),assets_m6!$A:$D,4,FALSE)</f>
        <v>28.71</v>
      </c>
      <c r="L32">
        <f>VLOOKUP(CONCATENATE($A32,"_",L$4),assets_m6!$A:$D,4,FALSE)</f>
        <v>29.89</v>
      </c>
      <c r="M32">
        <f>VLOOKUP(CONCATENATE($A32,"_",M$4),assets_m6!$A:$D,4,FALSE)</f>
        <v>28.75</v>
      </c>
      <c r="N32">
        <f>VLOOKUP(CONCATENATE($A32,"_",N$4),assets_m6!$A:$D,4,FALSE)</f>
        <v>28.82</v>
      </c>
      <c r="O32">
        <f>VLOOKUP(CONCATENATE($A32,"_",O$4),assets_m6!$A:$D,4,FALSE)</f>
        <v>28.16</v>
      </c>
      <c r="P32">
        <f>VLOOKUP(CONCATENATE($A32,"_",P$4),assets_m6!$A:$D,4,FALSE)</f>
        <v>25.71</v>
      </c>
      <c r="Q32">
        <f>VLOOKUP(CONCATENATE($A32,"_",Q$4),assets_m6!$A:$D,4,FALSE)</f>
        <v>27.65</v>
      </c>
      <c r="R32">
        <f>VLOOKUP(CONCATENATE($A32,"_",R$4),assets_m6!$A:$D,4,FALSE)</f>
        <v>29</v>
      </c>
      <c r="S32">
        <f>VLOOKUP(CONCATENATE($A32,"_",S$4),assets_m6!$A:$D,4,FALSE)</f>
        <v>28.44</v>
      </c>
      <c r="T32">
        <f>VLOOKUP(CONCATENATE($A32,"_",T$4),assets_m6!$A:$D,4,FALSE)</f>
        <v>27.99</v>
      </c>
      <c r="U32">
        <f>VLOOKUP(CONCATENATE($A32,"_",U$4),assets_m6!$A:$D,4,FALSE)</f>
        <v>29.01</v>
      </c>
      <c r="V32">
        <f>VLOOKUP(CONCATENATE($A32,"_",V$4),assets_m6!$A:$D,4,FALSE)</f>
        <v>29.46</v>
      </c>
      <c r="X32" t="str">
        <f t="shared" si="16"/>
        <v>DXC</v>
      </c>
      <c r="Y32">
        <f t="shared" si="16"/>
        <v>27.13</v>
      </c>
      <c r="Z32">
        <f t="shared" si="33"/>
        <v>27.11</v>
      </c>
      <c r="AA32">
        <f t="shared" si="33"/>
        <v>28.04</v>
      </c>
      <c r="AB32">
        <f t="shared" si="33"/>
        <v>28.14</v>
      </c>
      <c r="AC32">
        <f t="shared" si="33"/>
        <v>28.35</v>
      </c>
      <c r="AD32">
        <f t="shared" si="33"/>
        <v>28.97</v>
      </c>
      <c r="AE32">
        <f t="shared" si="33"/>
        <v>28.78</v>
      </c>
      <c r="AF32">
        <f t="shared" si="33"/>
        <v>28.98</v>
      </c>
      <c r="AG32">
        <f t="shared" si="33"/>
        <v>29.05</v>
      </c>
      <c r="AH32">
        <f t="shared" si="33"/>
        <v>28.71</v>
      </c>
      <c r="AI32">
        <f t="shared" si="33"/>
        <v>29.89</v>
      </c>
      <c r="AJ32">
        <f t="shared" si="33"/>
        <v>28.75</v>
      </c>
      <c r="AK32">
        <f t="shared" si="33"/>
        <v>28.82</v>
      </c>
      <c r="AL32">
        <f t="shared" si="33"/>
        <v>28.16</v>
      </c>
      <c r="AM32">
        <f t="shared" si="33"/>
        <v>25.71</v>
      </c>
      <c r="AN32">
        <f t="shared" si="33"/>
        <v>27.65</v>
      </c>
      <c r="AO32">
        <f t="shared" si="31"/>
        <v>29</v>
      </c>
      <c r="AP32">
        <f t="shared" si="11"/>
        <v>28.44</v>
      </c>
      <c r="AQ32">
        <f t="shared" si="11"/>
        <v>27.99</v>
      </c>
      <c r="AR32">
        <f t="shared" si="11"/>
        <v>29.01</v>
      </c>
      <c r="AS32">
        <f t="shared" si="11"/>
        <v>29.46</v>
      </c>
      <c r="AU32" t="s">
        <v>30</v>
      </c>
      <c r="AV32">
        <f t="shared" si="17"/>
        <v>-7.3719130114263087E-6</v>
      </c>
      <c r="AW32">
        <f t="shared" si="17"/>
        <v>3.4304684618222049E-4</v>
      </c>
      <c r="AX32">
        <f t="shared" si="17"/>
        <v>3.5663338088445593E-5</v>
      </c>
      <c r="AY32">
        <f t="shared" si="17"/>
        <v>7.462686567164209E-5</v>
      </c>
      <c r="AZ32">
        <f t="shared" si="17"/>
        <v>2.1869488536155113E-4</v>
      </c>
      <c r="BA32">
        <f t="shared" si="17"/>
        <v>-6.558508802209103E-5</v>
      </c>
      <c r="BB32">
        <f t="shared" si="17"/>
        <v>6.9492703266156808E-5</v>
      </c>
      <c r="BC32">
        <f t="shared" si="17"/>
        <v>2.4154589371980774E-5</v>
      </c>
      <c r="BD32">
        <f t="shared" si="17"/>
        <v>-1.1703958691910494E-4</v>
      </c>
      <c r="BE32">
        <f t="shared" si="17"/>
        <v>4.1100661790316955E-4</v>
      </c>
      <c r="BF32">
        <f t="shared" si="17"/>
        <v>-3.8139846102375392E-4</v>
      </c>
      <c r="BG32">
        <f t="shared" si="17"/>
        <v>2.4347826086956618E-5</v>
      </c>
      <c r="BH32">
        <f t="shared" si="17"/>
        <v>-2.2900763358778631E-4</v>
      </c>
      <c r="BI32">
        <f t="shared" si="17"/>
        <v>-8.7002840909090884E-4</v>
      </c>
      <c r="BJ32">
        <f t="shared" si="17"/>
        <v>7.5457020614546776E-4</v>
      </c>
      <c r="BK32">
        <f t="shared" si="17"/>
        <v>4.8824593128390649E-4</v>
      </c>
      <c r="BL32">
        <f t="shared" si="32"/>
        <v>-1.9310344827586161E-4</v>
      </c>
      <c r="BM32">
        <f t="shared" si="13"/>
        <v>-1.582278481012668E-4</v>
      </c>
      <c r="BN32">
        <f t="shared" si="13"/>
        <v>3.6441586280814691E-4</v>
      </c>
      <c r="BO32">
        <f t="shared" si="13"/>
        <v>1.5511892450878982E-4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8.588278658311839E-2</v>
      </c>
      <c r="BZ32">
        <f t="shared" si="20"/>
        <v>36</v>
      </c>
      <c r="CA32">
        <f t="shared" si="21"/>
        <v>2</v>
      </c>
      <c r="CB32">
        <f t="shared" si="22"/>
        <v>0.11999999999999997</v>
      </c>
      <c r="CC32">
        <f t="shared" si="23"/>
        <v>0</v>
      </c>
      <c r="CD32">
        <f t="shared" si="24"/>
        <v>1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0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19.216999999999999</v>
      </c>
      <c r="C33">
        <f>VLOOKUP(CONCATENATE($A33,"_",C$4),assets_m6!$A:$D,4,FALSE)</f>
        <v>19.600000000000001</v>
      </c>
      <c r="D33">
        <f>VLOOKUP(CONCATENATE($A33,"_",D$4),assets_m6!$A:$D,4,FALSE)</f>
        <v>19.698</v>
      </c>
      <c r="E33">
        <f>VLOOKUP(CONCATENATE($A33,"_",E$4),assets_m6!$A:$D,4,FALSE)</f>
        <v>19.571000000000002</v>
      </c>
      <c r="F33">
        <f>VLOOKUP(CONCATENATE($A33,"_",F$4),assets_m6!$A:$D,4,FALSE)</f>
        <v>19.550999999999998</v>
      </c>
      <c r="G33">
        <f>VLOOKUP(CONCATENATE($A33,"_",G$4),assets_m6!$A:$D,4,FALSE)</f>
        <v>20.021999999999998</v>
      </c>
      <c r="H33">
        <f>VLOOKUP(CONCATENATE($A33,"_",H$4),assets_m6!$A:$D,4,FALSE)</f>
        <v>19.864999999999998</v>
      </c>
      <c r="I33">
        <f>VLOOKUP(CONCATENATE($A33,"_",I$4),assets_m6!$A:$D,4,FALSE)</f>
        <v>20.257999999999999</v>
      </c>
      <c r="J33">
        <f>VLOOKUP(CONCATENATE($A33,"_",J$4),assets_m6!$A:$D,4,FALSE)</f>
        <v>20.483000000000001</v>
      </c>
      <c r="K33">
        <f>VLOOKUP(CONCATENATE($A33,"_",K$4),assets_m6!$A:$D,4,FALSE)</f>
        <v>20.375</v>
      </c>
      <c r="L33">
        <f>VLOOKUP(CONCATENATE($A33,"_",L$4),assets_m6!$A:$D,4,FALSE)</f>
        <v>20.405000000000001</v>
      </c>
      <c r="M33">
        <f>VLOOKUP(CONCATENATE($A33,"_",M$4),assets_m6!$A:$D,4,FALSE)</f>
        <v>20.335999999999999</v>
      </c>
      <c r="N33">
        <f>VLOOKUP(CONCATENATE($A33,"_",N$4),assets_m6!$A:$D,4,FALSE)</f>
        <v>20.620999999999999</v>
      </c>
      <c r="O33">
        <f>VLOOKUP(CONCATENATE($A33,"_",O$4),assets_m6!$A:$D,4,FALSE)</f>
        <v>20.248000000000001</v>
      </c>
      <c r="P33">
        <f>VLOOKUP(CONCATENATE($A33,"_",P$4),assets_m6!$A:$D,4,FALSE)</f>
        <v>19.943999999999999</v>
      </c>
      <c r="Q33">
        <f>VLOOKUP(CONCATENATE($A33,"_",Q$4),assets_m6!$A:$D,4,FALSE)</f>
        <v>20.934999999999999</v>
      </c>
      <c r="R33">
        <f>VLOOKUP(CONCATENATE($A33,"_",R$4),assets_m6!$A:$D,4,FALSE)</f>
        <v>20.885999999999999</v>
      </c>
      <c r="S33">
        <f>VLOOKUP(CONCATENATE($A33,"_",S$4),assets_m6!$A:$D,4,FALSE)</f>
        <v>21.091999999999999</v>
      </c>
      <c r="T33">
        <f>VLOOKUP(CONCATENATE($A33,"_",T$4),assets_m6!$A:$D,4,FALSE)</f>
        <v>20.66</v>
      </c>
      <c r="U33">
        <f>VLOOKUP(CONCATENATE($A33,"_",U$4),assets_m6!$A:$D,4,FALSE)</f>
        <v>21.916</v>
      </c>
      <c r="V33">
        <f>VLOOKUP(CONCATENATE($A33,"_",V$4),assets_m6!$A:$D,4,FALSE)</f>
        <v>22.378</v>
      </c>
      <c r="X33" t="str">
        <f t="shared" si="16"/>
        <v>EWA</v>
      </c>
      <c r="Y33">
        <f t="shared" si="16"/>
        <v>19.216999999999999</v>
      </c>
      <c r="Z33">
        <f t="shared" si="33"/>
        <v>19.600000000000001</v>
      </c>
      <c r="AA33">
        <f t="shared" si="33"/>
        <v>19.698</v>
      </c>
      <c r="AB33">
        <f t="shared" si="33"/>
        <v>19.571000000000002</v>
      </c>
      <c r="AC33">
        <f t="shared" si="33"/>
        <v>19.550999999999998</v>
      </c>
      <c r="AD33">
        <f t="shared" si="33"/>
        <v>20.021999999999998</v>
      </c>
      <c r="AE33">
        <f t="shared" si="33"/>
        <v>19.864999999999998</v>
      </c>
      <c r="AF33">
        <f t="shared" si="33"/>
        <v>20.257999999999999</v>
      </c>
      <c r="AG33">
        <f t="shared" si="33"/>
        <v>20.483000000000001</v>
      </c>
      <c r="AH33">
        <f t="shared" si="33"/>
        <v>20.375</v>
      </c>
      <c r="AI33">
        <f t="shared" si="33"/>
        <v>20.405000000000001</v>
      </c>
      <c r="AJ33">
        <f t="shared" si="33"/>
        <v>20.335999999999999</v>
      </c>
      <c r="AK33">
        <f t="shared" si="33"/>
        <v>20.620999999999999</v>
      </c>
      <c r="AL33">
        <f t="shared" si="33"/>
        <v>20.248000000000001</v>
      </c>
      <c r="AM33">
        <f t="shared" si="33"/>
        <v>19.943999999999999</v>
      </c>
      <c r="AN33">
        <f t="shared" si="33"/>
        <v>20.934999999999999</v>
      </c>
      <c r="AO33">
        <f t="shared" si="31"/>
        <v>20.885999999999999</v>
      </c>
      <c r="AP33">
        <f t="shared" si="11"/>
        <v>21.091999999999999</v>
      </c>
      <c r="AQ33">
        <f t="shared" si="11"/>
        <v>20.66</v>
      </c>
      <c r="AR33">
        <f t="shared" si="11"/>
        <v>21.916</v>
      </c>
      <c r="AS33">
        <f t="shared" si="11"/>
        <v>22.378</v>
      </c>
      <c r="AU33" t="s">
        <v>42</v>
      </c>
      <c r="AV33">
        <f t="shared" si="17"/>
        <v>1.9930270073372676E-4</v>
      </c>
      <c r="AW33">
        <f t="shared" si="17"/>
        <v>4.9999999999999474E-5</v>
      </c>
      <c r="AX33">
        <f t="shared" si="17"/>
        <v>-6.4473550614275004E-5</v>
      </c>
      <c r="AY33">
        <f t="shared" si="17"/>
        <v>-1.0219201880334742E-5</v>
      </c>
      <c r="AZ33">
        <f t="shared" si="17"/>
        <v>2.4090839343256104E-4</v>
      </c>
      <c r="BA33">
        <f t="shared" si="17"/>
        <v>-7.841374488063132E-5</v>
      </c>
      <c r="BB33">
        <f t="shared" si="17"/>
        <v>1.9783538887490598E-4</v>
      </c>
      <c r="BC33">
        <f t="shared" si="17"/>
        <v>1.1106723269819401E-4</v>
      </c>
      <c r="BD33">
        <f t="shared" si="17"/>
        <v>-5.2726651369428572E-5</v>
      </c>
      <c r="BE33">
        <f t="shared" si="17"/>
        <v>1.4723926380368655E-5</v>
      </c>
      <c r="BF33">
        <f t="shared" si="17"/>
        <v>-3.3815241362412459E-5</v>
      </c>
      <c r="BG33">
        <f t="shared" si="17"/>
        <v>1.4014555468135333E-4</v>
      </c>
      <c r="BH33">
        <f t="shared" si="17"/>
        <v>-1.8088356529751107E-4</v>
      </c>
      <c r="BI33">
        <f t="shared" si="17"/>
        <v>-1.50138285262743E-4</v>
      </c>
      <c r="BJ33">
        <f t="shared" si="17"/>
        <v>4.9689129562775758E-4</v>
      </c>
      <c r="BK33">
        <f t="shared" si="17"/>
        <v>-2.3405779794602097E-5</v>
      </c>
      <c r="BL33">
        <f t="shared" si="32"/>
        <v>9.8630661687254382E-5</v>
      </c>
      <c r="BM33">
        <f t="shared" si="13"/>
        <v>-2.0481699222453945E-4</v>
      </c>
      <c r="BN33">
        <f t="shared" si="13"/>
        <v>6.079380445304938E-4</v>
      </c>
      <c r="BO33">
        <f t="shared" si="13"/>
        <v>2.1080489140354067E-4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0.16448977467867001</v>
      </c>
      <c r="BZ33">
        <f t="shared" si="20"/>
        <v>78</v>
      </c>
      <c r="CA33">
        <f t="shared" si="21"/>
        <v>4</v>
      </c>
      <c r="CB33">
        <f t="shared" si="22"/>
        <v>0.12000000000000002</v>
      </c>
      <c r="CC33">
        <f t="shared" si="23"/>
        <v>0</v>
      </c>
      <c r="CD33">
        <f t="shared" si="24"/>
        <v>0</v>
      </c>
      <c r="CE33">
        <f t="shared" si="25"/>
        <v>0</v>
      </c>
      <c r="CF33">
        <f t="shared" si="26"/>
        <v>1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0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30.03</v>
      </c>
      <c r="C34">
        <f>VLOOKUP(CONCATENATE($A34,"_",C$4),assets_m6!$A:$D,4,FALSE)</f>
        <v>30.838000000000001</v>
      </c>
      <c r="D34">
        <f>VLOOKUP(CONCATENATE($A34,"_",D$4),assets_m6!$A:$D,4,FALSE)</f>
        <v>31.114000000000001</v>
      </c>
      <c r="E34">
        <f>VLOOKUP(CONCATENATE($A34,"_",E$4),assets_m6!$A:$D,4,FALSE)</f>
        <v>30.876999999999999</v>
      </c>
      <c r="F34">
        <f>VLOOKUP(CONCATENATE($A34,"_",F$4),assets_m6!$A:$D,4,FALSE)</f>
        <v>30.72</v>
      </c>
      <c r="G34">
        <f>VLOOKUP(CONCATENATE($A34,"_",G$4),assets_m6!$A:$D,4,FALSE)</f>
        <v>31.498000000000001</v>
      </c>
      <c r="H34">
        <f>VLOOKUP(CONCATENATE($A34,"_",H$4),assets_m6!$A:$D,4,FALSE)</f>
        <v>31.428999999999998</v>
      </c>
      <c r="I34">
        <f>VLOOKUP(CONCATENATE($A34,"_",I$4),assets_m6!$A:$D,4,FALSE)</f>
        <v>31.960999999999999</v>
      </c>
      <c r="J34">
        <f>VLOOKUP(CONCATENATE($A34,"_",J$4),assets_m6!$A:$D,4,FALSE)</f>
        <v>32.375</v>
      </c>
      <c r="K34">
        <f>VLOOKUP(CONCATENATE($A34,"_",K$4),assets_m6!$A:$D,4,FALSE)</f>
        <v>32.512999999999998</v>
      </c>
      <c r="L34">
        <f>VLOOKUP(CONCATENATE($A34,"_",L$4),assets_m6!$A:$D,4,FALSE)</f>
        <v>32.640999999999998</v>
      </c>
      <c r="M34">
        <f>VLOOKUP(CONCATENATE($A34,"_",M$4),assets_m6!$A:$D,4,FALSE)</f>
        <v>32.552999999999997</v>
      </c>
      <c r="N34">
        <f>VLOOKUP(CONCATENATE($A34,"_",N$4),assets_m6!$A:$D,4,FALSE)</f>
        <v>32.680999999999997</v>
      </c>
      <c r="O34">
        <f>VLOOKUP(CONCATENATE($A34,"_",O$4),assets_m6!$A:$D,4,FALSE)</f>
        <v>32.08</v>
      </c>
      <c r="P34">
        <f>VLOOKUP(CONCATENATE($A34,"_",P$4),assets_m6!$A:$D,4,FALSE)</f>
        <v>31.873000000000001</v>
      </c>
      <c r="Q34">
        <f>VLOOKUP(CONCATENATE($A34,"_",Q$4),assets_m6!$A:$D,4,FALSE)</f>
        <v>32.868000000000002</v>
      </c>
      <c r="R34">
        <f>VLOOKUP(CONCATENATE($A34,"_",R$4),assets_m6!$A:$D,4,FALSE)</f>
        <v>32.985999999999997</v>
      </c>
      <c r="S34">
        <f>VLOOKUP(CONCATENATE($A34,"_",S$4),assets_m6!$A:$D,4,FALSE)</f>
        <v>33.320999999999998</v>
      </c>
      <c r="T34">
        <f>VLOOKUP(CONCATENATE($A34,"_",T$4),assets_m6!$A:$D,4,FALSE)</f>
        <v>32.542999999999999</v>
      </c>
      <c r="U34">
        <f>VLOOKUP(CONCATENATE($A34,"_",U$4),assets_m6!$A:$D,4,FALSE)</f>
        <v>34.189</v>
      </c>
      <c r="V34">
        <f>VLOOKUP(CONCATENATE($A34,"_",V$4),assets_m6!$A:$D,4,FALSE)</f>
        <v>34.533999999999999</v>
      </c>
      <c r="X34" t="str">
        <f t="shared" si="16"/>
        <v>EWC</v>
      </c>
      <c r="Y34">
        <f t="shared" si="16"/>
        <v>30.03</v>
      </c>
      <c r="Z34">
        <f t="shared" si="33"/>
        <v>30.838000000000001</v>
      </c>
      <c r="AA34">
        <f t="shared" si="33"/>
        <v>31.114000000000001</v>
      </c>
      <c r="AB34">
        <f t="shared" si="33"/>
        <v>30.876999999999999</v>
      </c>
      <c r="AC34">
        <f t="shared" si="33"/>
        <v>30.72</v>
      </c>
      <c r="AD34">
        <f t="shared" si="33"/>
        <v>31.498000000000001</v>
      </c>
      <c r="AE34">
        <f t="shared" si="33"/>
        <v>31.428999999999998</v>
      </c>
      <c r="AF34">
        <f t="shared" si="33"/>
        <v>31.960999999999999</v>
      </c>
      <c r="AG34">
        <f t="shared" si="33"/>
        <v>32.375</v>
      </c>
      <c r="AH34">
        <f t="shared" si="33"/>
        <v>32.512999999999998</v>
      </c>
      <c r="AI34">
        <f t="shared" si="33"/>
        <v>32.640999999999998</v>
      </c>
      <c r="AJ34">
        <f t="shared" si="33"/>
        <v>32.552999999999997</v>
      </c>
      <c r="AK34">
        <f t="shared" si="33"/>
        <v>32.680999999999997</v>
      </c>
      <c r="AL34">
        <f t="shared" si="33"/>
        <v>32.08</v>
      </c>
      <c r="AM34">
        <f t="shared" si="33"/>
        <v>31.873000000000001</v>
      </c>
      <c r="AN34">
        <f t="shared" si="33"/>
        <v>32.868000000000002</v>
      </c>
      <c r="AO34">
        <f t="shared" si="31"/>
        <v>32.985999999999997</v>
      </c>
      <c r="AP34">
        <f t="shared" si="11"/>
        <v>33.320999999999998</v>
      </c>
      <c r="AQ34">
        <f t="shared" si="11"/>
        <v>32.542999999999999</v>
      </c>
      <c r="AR34">
        <f t="shared" si="11"/>
        <v>34.189</v>
      </c>
      <c r="AS34">
        <f t="shared" si="11"/>
        <v>34.533999999999999</v>
      </c>
      <c r="AU34" t="s">
        <v>43</v>
      </c>
      <c r="AV34">
        <f t="shared" si="17"/>
        <v>2.6906426906426903E-4</v>
      </c>
      <c r="AW34">
        <f t="shared" si="17"/>
        <v>8.9499967572475447E-5</v>
      </c>
      <c r="AX34">
        <f t="shared" si="17"/>
        <v>-7.6171498360867086E-5</v>
      </c>
      <c r="AY34">
        <f t="shared" si="17"/>
        <v>-5.0846908702270305E-5</v>
      </c>
      <c r="AZ34">
        <f t="shared" si="17"/>
        <v>2.5325520833333412E-4</v>
      </c>
      <c r="BA34">
        <f t="shared" si="17"/>
        <v>-2.1906152771605377E-5</v>
      </c>
      <c r="BB34">
        <f t="shared" si="17"/>
        <v>1.6927041903974039E-4</v>
      </c>
      <c r="BC34">
        <f t="shared" si="17"/>
        <v>1.2953286818309862E-4</v>
      </c>
      <c r="BD34">
        <f t="shared" si="17"/>
        <v>4.2625482625482045E-5</v>
      </c>
      <c r="BE34">
        <f t="shared" si="17"/>
        <v>3.9368867837480433E-5</v>
      </c>
      <c r="BF34">
        <f t="shared" si="17"/>
        <v>-2.6959958334610145E-5</v>
      </c>
      <c r="BG34">
        <f t="shared" si="17"/>
        <v>3.9320492734924622E-5</v>
      </c>
      <c r="BH34">
        <f t="shared" si="17"/>
        <v>-1.8389890150240175E-4</v>
      </c>
      <c r="BI34">
        <f t="shared" si="17"/>
        <v>-6.4526184538652492E-5</v>
      </c>
      <c r="BJ34">
        <f t="shared" si="17"/>
        <v>3.1217645028707716E-4</v>
      </c>
      <c r="BK34">
        <f t="shared" si="17"/>
        <v>3.5901180479492205E-5</v>
      </c>
      <c r="BL34">
        <f t="shared" si="32"/>
        <v>1.0155823682774538E-4</v>
      </c>
      <c r="BM34">
        <f t="shared" si="13"/>
        <v>-2.3348638996428643E-4</v>
      </c>
      <c r="BN34">
        <f t="shared" si="13"/>
        <v>5.0579233629351964E-4</v>
      </c>
      <c r="BO34">
        <f t="shared" si="13"/>
        <v>1.0090964930240688E-4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0.14998334998334992</v>
      </c>
      <c r="BZ34">
        <f t="shared" si="20"/>
        <v>68</v>
      </c>
      <c r="CA34">
        <f t="shared" si="21"/>
        <v>4</v>
      </c>
      <c r="CB34">
        <f t="shared" si="22"/>
        <v>0.12000000000000002</v>
      </c>
      <c r="CC34">
        <f t="shared" si="23"/>
        <v>0</v>
      </c>
      <c r="CD34">
        <f t="shared" si="24"/>
        <v>0</v>
      </c>
      <c r="CE34">
        <f t="shared" si="25"/>
        <v>0</v>
      </c>
      <c r="CF34">
        <f t="shared" si="26"/>
        <v>1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0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20.093</v>
      </c>
      <c r="C35">
        <f>VLOOKUP(CONCATENATE($A35,"_",C$4),assets_m6!$A:$D,4,FALSE)</f>
        <v>20.823</v>
      </c>
      <c r="D35">
        <f>VLOOKUP(CONCATENATE($A35,"_",D$4),assets_m6!$A:$D,4,FALSE)</f>
        <v>21.163</v>
      </c>
      <c r="E35">
        <f>VLOOKUP(CONCATENATE($A35,"_",E$4),assets_m6!$A:$D,4,FALSE)</f>
        <v>20.812999999999999</v>
      </c>
      <c r="F35">
        <f>VLOOKUP(CONCATENATE($A35,"_",F$4),assets_m6!$A:$D,4,FALSE)</f>
        <v>20.722999999999999</v>
      </c>
      <c r="G35">
        <f>VLOOKUP(CONCATENATE($A35,"_",G$4),assets_m6!$A:$D,4,FALSE)</f>
        <v>21.183</v>
      </c>
      <c r="H35">
        <f>VLOOKUP(CONCATENATE($A35,"_",H$4),assets_m6!$A:$D,4,FALSE)</f>
        <v>21.422999999999998</v>
      </c>
      <c r="I35">
        <f>VLOOKUP(CONCATENATE($A35,"_",I$4),assets_m6!$A:$D,4,FALSE)</f>
        <v>21.882000000000001</v>
      </c>
      <c r="J35">
        <f>VLOOKUP(CONCATENATE($A35,"_",J$4),assets_m6!$A:$D,4,FALSE)</f>
        <v>22.172000000000001</v>
      </c>
      <c r="K35">
        <f>VLOOKUP(CONCATENATE($A35,"_",K$4),assets_m6!$A:$D,4,FALSE)</f>
        <v>21.952000000000002</v>
      </c>
      <c r="L35">
        <f>VLOOKUP(CONCATENATE($A35,"_",L$4),assets_m6!$A:$D,4,FALSE)</f>
        <v>22.152000000000001</v>
      </c>
      <c r="M35">
        <f>VLOOKUP(CONCATENATE($A35,"_",M$4),assets_m6!$A:$D,4,FALSE)</f>
        <v>21.812000000000001</v>
      </c>
      <c r="N35">
        <f>VLOOKUP(CONCATENATE($A35,"_",N$4),assets_m6!$A:$D,4,FALSE)</f>
        <v>21.972000000000001</v>
      </c>
      <c r="O35">
        <f>VLOOKUP(CONCATENATE($A35,"_",O$4),assets_m6!$A:$D,4,FALSE)</f>
        <v>21.483000000000001</v>
      </c>
      <c r="P35">
        <f>VLOOKUP(CONCATENATE($A35,"_",P$4),assets_m6!$A:$D,4,FALSE)</f>
        <v>21.143000000000001</v>
      </c>
      <c r="Q35">
        <f>VLOOKUP(CONCATENATE($A35,"_",Q$4),assets_m6!$A:$D,4,FALSE)</f>
        <v>22.302</v>
      </c>
      <c r="R35">
        <f>VLOOKUP(CONCATENATE($A35,"_",R$4),assets_m6!$A:$D,4,FALSE)</f>
        <v>22.512</v>
      </c>
      <c r="S35">
        <f>VLOOKUP(CONCATENATE($A35,"_",S$4),assets_m6!$A:$D,4,FALSE)</f>
        <v>22.841999999999999</v>
      </c>
      <c r="T35">
        <f>VLOOKUP(CONCATENATE($A35,"_",T$4),assets_m6!$A:$D,4,FALSE)</f>
        <v>22.562000000000001</v>
      </c>
      <c r="U35">
        <f>VLOOKUP(CONCATENATE($A35,"_",U$4),assets_m6!$A:$D,4,FALSE)</f>
        <v>24.111999999999998</v>
      </c>
      <c r="V35">
        <f>VLOOKUP(CONCATENATE($A35,"_",V$4),assets_m6!$A:$D,4,FALSE)</f>
        <v>24.821999999999999</v>
      </c>
      <c r="X35" t="str">
        <f t="shared" si="16"/>
        <v>EWG</v>
      </c>
      <c r="Y35">
        <f t="shared" si="16"/>
        <v>20.093</v>
      </c>
      <c r="Z35">
        <f t="shared" si="33"/>
        <v>20.823</v>
      </c>
      <c r="AA35">
        <f t="shared" si="33"/>
        <v>21.163</v>
      </c>
      <c r="AB35">
        <f t="shared" si="33"/>
        <v>20.812999999999999</v>
      </c>
      <c r="AC35">
        <f t="shared" si="33"/>
        <v>20.722999999999999</v>
      </c>
      <c r="AD35">
        <f t="shared" si="33"/>
        <v>21.183</v>
      </c>
      <c r="AE35">
        <f t="shared" si="33"/>
        <v>21.422999999999998</v>
      </c>
      <c r="AF35">
        <f t="shared" si="33"/>
        <v>21.882000000000001</v>
      </c>
      <c r="AG35">
        <f t="shared" si="33"/>
        <v>22.172000000000001</v>
      </c>
      <c r="AH35">
        <f t="shared" si="33"/>
        <v>21.952000000000002</v>
      </c>
      <c r="AI35">
        <f t="shared" si="33"/>
        <v>22.152000000000001</v>
      </c>
      <c r="AJ35">
        <f t="shared" si="33"/>
        <v>21.812000000000001</v>
      </c>
      <c r="AK35">
        <f t="shared" si="33"/>
        <v>21.972000000000001</v>
      </c>
      <c r="AL35">
        <f t="shared" si="33"/>
        <v>21.483000000000001</v>
      </c>
      <c r="AM35">
        <f t="shared" si="33"/>
        <v>21.143000000000001</v>
      </c>
      <c r="AN35">
        <f t="shared" si="33"/>
        <v>22.302</v>
      </c>
      <c r="AO35">
        <f t="shared" si="31"/>
        <v>22.512</v>
      </c>
      <c r="AP35">
        <f t="shared" si="11"/>
        <v>22.841999999999999</v>
      </c>
      <c r="AQ35">
        <f t="shared" si="11"/>
        <v>22.562000000000001</v>
      </c>
      <c r="AR35">
        <f t="shared" si="11"/>
        <v>24.111999999999998</v>
      </c>
      <c r="AS35">
        <f t="shared" si="11"/>
        <v>24.821999999999999</v>
      </c>
      <c r="AU35" t="s">
        <v>44</v>
      </c>
      <c r="AV35">
        <f t="shared" si="17"/>
        <v>3.6331060568357159E-4</v>
      </c>
      <c r="AW35">
        <f t="shared" si="17"/>
        <v>1.6328098736973531E-4</v>
      </c>
      <c r="AX35">
        <f t="shared" si="17"/>
        <v>-1.6538297972877258E-4</v>
      </c>
      <c r="AY35">
        <f t="shared" si="17"/>
        <v>-4.3242204391486026E-5</v>
      </c>
      <c r="AZ35">
        <f t="shared" si="17"/>
        <v>2.2197558268590497E-4</v>
      </c>
      <c r="BA35">
        <f t="shared" si="17"/>
        <v>1.1329839966010408E-4</v>
      </c>
      <c r="BB35">
        <f t="shared" si="17"/>
        <v>2.1425570648368725E-4</v>
      </c>
      <c r="BC35">
        <f t="shared" si="17"/>
        <v>1.3252901928525689E-4</v>
      </c>
      <c r="BD35">
        <f t="shared" si="17"/>
        <v>-9.922424679776244E-5</v>
      </c>
      <c r="BE35">
        <f t="shared" si="17"/>
        <v>9.1107871720116291E-5</v>
      </c>
      <c r="BF35">
        <f t="shared" si="17"/>
        <v>-1.5348501263994215E-4</v>
      </c>
      <c r="BG35">
        <f t="shared" si="17"/>
        <v>7.3354116999816671E-5</v>
      </c>
      <c r="BH35">
        <f t="shared" si="17"/>
        <v>-2.2255598033861314E-4</v>
      </c>
      <c r="BI35">
        <f t="shared" si="17"/>
        <v>-1.5826467439370657E-4</v>
      </c>
      <c r="BJ35">
        <f t="shared" si="17"/>
        <v>5.4817197181100078E-4</v>
      </c>
      <c r="BK35">
        <f t="shared" si="17"/>
        <v>9.4161958568738608E-5</v>
      </c>
      <c r="BL35">
        <f t="shared" si="32"/>
        <v>1.4658848614072418E-4</v>
      </c>
      <c r="BM35">
        <f t="shared" si="13"/>
        <v>-1.2258121005165817E-4</v>
      </c>
      <c r="BN35">
        <f t="shared" si="13"/>
        <v>6.8699583370268461E-4</v>
      </c>
      <c r="BO35">
        <f t="shared" si="13"/>
        <v>2.9445919044459229E-4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0.23535559647638477</v>
      </c>
      <c r="BZ35">
        <f t="shared" si="20"/>
        <v>91</v>
      </c>
      <c r="CA35">
        <f t="shared" si="21"/>
        <v>5</v>
      </c>
      <c r="CB35">
        <f t="shared" si="22"/>
        <v>0.24000000000000005</v>
      </c>
      <c r="CC35">
        <f t="shared" si="23"/>
        <v>0</v>
      </c>
      <c r="CD35">
        <f t="shared" si="24"/>
        <v>0</v>
      </c>
      <c r="CE35">
        <f t="shared" si="25"/>
        <v>0</v>
      </c>
      <c r="CF35">
        <f t="shared" si="26"/>
        <v>0</v>
      </c>
      <c r="CG35">
        <f t="shared" si="27"/>
        <v>1</v>
      </c>
      <c r="CI35">
        <f t="shared" si="28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17.504999999999999</v>
      </c>
      <c r="C36">
        <f>VLOOKUP(CONCATENATE($A36,"_",C$4),assets_m6!$A:$D,4,FALSE)</f>
        <v>17.821000000000002</v>
      </c>
      <c r="D36">
        <f>VLOOKUP(CONCATENATE($A36,"_",D$4),assets_m6!$A:$D,4,FALSE)</f>
        <v>17.702999999999999</v>
      </c>
      <c r="E36">
        <f>VLOOKUP(CONCATENATE($A36,"_",E$4),assets_m6!$A:$D,4,FALSE)</f>
        <v>17.545000000000002</v>
      </c>
      <c r="F36">
        <f>VLOOKUP(CONCATENATE($A36,"_",F$4),assets_m6!$A:$D,4,FALSE)</f>
        <v>17.565000000000001</v>
      </c>
      <c r="G36">
        <f>VLOOKUP(CONCATENATE($A36,"_",G$4),assets_m6!$A:$D,4,FALSE)</f>
        <v>17.436</v>
      </c>
      <c r="H36">
        <f>VLOOKUP(CONCATENATE($A36,"_",H$4),assets_m6!$A:$D,4,FALSE)</f>
        <v>16.440000000000001</v>
      </c>
      <c r="I36">
        <f>VLOOKUP(CONCATENATE($A36,"_",I$4),assets_m6!$A:$D,4,FALSE)</f>
        <v>16.242000000000001</v>
      </c>
      <c r="J36">
        <f>VLOOKUP(CONCATENATE($A36,"_",J$4),assets_m6!$A:$D,4,FALSE)</f>
        <v>16.489000000000001</v>
      </c>
      <c r="K36">
        <f>VLOOKUP(CONCATENATE($A36,"_",K$4),assets_m6!$A:$D,4,FALSE)</f>
        <v>16.41</v>
      </c>
      <c r="L36">
        <f>VLOOKUP(CONCATENATE($A36,"_",L$4),assets_m6!$A:$D,4,FALSE)</f>
        <v>16.154</v>
      </c>
      <c r="M36">
        <f>VLOOKUP(CONCATENATE($A36,"_",M$4),assets_m6!$A:$D,4,FALSE)</f>
        <v>15.887</v>
      </c>
      <c r="N36">
        <f>VLOOKUP(CONCATENATE($A36,"_",N$4),assets_m6!$A:$D,4,FALSE)</f>
        <v>16.478999999999999</v>
      </c>
      <c r="O36">
        <f>VLOOKUP(CONCATENATE($A36,"_",O$4),assets_m6!$A:$D,4,FALSE)</f>
        <v>16.646999999999998</v>
      </c>
      <c r="P36">
        <f>VLOOKUP(CONCATENATE($A36,"_",P$4),assets_m6!$A:$D,4,FALSE)</f>
        <v>16.588000000000001</v>
      </c>
      <c r="Q36">
        <f>VLOOKUP(CONCATENATE($A36,"_",Q$4),assets_m6!$A:$D,4,FALSE)</f>
        <v>17.436</v>
      </c>
      <c r="R36">
        <f>VLOOKUP(CONCATENATE($A36,"_",R$4),assets_m6!$A:$D,4,FALSE)</f>
        <v>17.623999999999999</v>
      </c>
      <c r="S36">
        <f>VLOOKUP(CONCATENATE($A36,"_",S$4),assets_m6!$A:$D,4,FALSE)</f>
        <v>17.742000000000001</v>
      </c>
      <c r="T36">
        <f>VLOOKUP(CONCATENATE($A36,"_",T$4),assets_m6!$A:$D,4,FALSE)</f>
        <v>17.407</v>
      </c>
      <c r="U36">
        <f>VLOOKUP(CONCATENATE($A36,"_",U$4),assets_m6!$A:$D,4,FALSE)</f>
        <v>18.047999999999998</v>
      </c>
      <c r="V36">
        <f>VLOOKUP(CONCATENATE($A36,"_",V$4),assets_m6!$A:$D,4,FALSE)</f>
        <v>18.956</v>
      </c>
      <c r="X36" t="str">
        <f t="shared" si="16"/>
        <v>EWH</v>
      </c>
      <c r="Y36">
        <f t="shared" si="16"/>
        <v>17.504999999999999</v>
      </c>
      <c r="Z36">
        <f t="shared" si="33"/>
        <v>17.821000000000002</v>
      </c>
      <c r="AA36">
        <f t="shared" si="33"/>
        <v>17.702999999999999</v>
      </c>
      <c r="AB36">
        <f t="shared" si="33"/>
        <v>17.545000000000002</v>
      </c>
      <c r="AC36">
        <f t="shared" si="33"/>
        <v>17.565000000000001</v>
      </c>
      <c r="AD36">
        <f t="shared" si="33"/>
        <v>17.436</v>
      </c>
      <c r="AE36">
        <f t="shared" si="33"/>
        <v>16.440000000000001</v>
      </c>
      <c r="AF36">
        <f t="shared" si="33"/>
        <v>16.242000000000001</v>
      </c>
      <c r="AG36">
        <f t="shared" si="33"/>
        <v>16.489000000000001</v>
      </c>
      <c r="AH36">
        <f t="shared" si="33"/>
        <v>16.41</v>
      </c>
      <c r="AI36">
        <f t="shared" si="33"/>
        <v>16.154</v>
      </c>
      <c r="AJ36">
        <f t="shared" si="33"/>
        <v>15.887</v>
      </c>
      <c r="AK36">
        <f t="shared" si="33"/>
        <v>16.478999999999999</v>
      </c>
      <c r="AL36">
        <f t="shared" si="33"/>
        <v>16.646999999999998</v>
      </c>
      <c r="AM36">
        <f t="shared" si="33"/>
        <v>16.588000000000001</v>
      </c>
      <c r="AN36">
        <f t="shared" si="33"/>
        <v>17.436</v>
      </c>
      <c r="AO36">
        <f t="shared" si="31"/>
        <v>17.623999999999999</v>
      </c>
      <c r="AP36">
        <f t="shared" si="11"/>
        <v>17.742000000000001</v>
      </c>
      <c r="AQ36">
        <f t="shared" si="11"/>
        <v>17.407</v>
      </c>
      <c r="AR36">
        <f t="shared" si="11"/>
        <v>18.047999999999998</v>
      </c>
      <c r="AS36">
        <f t="shared" si="11"/>
        <v>18.956</v>
      </c>
      <c r="AU36" t="s">
        <v>45</v>
      </c>
      <c r="AV36">
        <f t="shared" ref="AV36:BK51" si="34">$BW36*(Z36-Y36)/Y36</f>
        <v>1.8051985147100975E-4</v>
      </c>
      <c r="AW36">
        <f t="shared" si="34"/>
        <v>-6.6214017170754781E-5</v>
      </c>
      <c r="AX36">
        <f t="shared" si="34"/>
        <v>-8.9250409535105753E-5</v>
      </c>
      <c r="AY36">
        <f t="shared" si="34"/>
        <v>1.1399259048161627E-5</v>
      </c>
      <c r="AZ36">
        <f t="shared" si="34"/>
        <v>-7.3441502988899138E-5</v>
      </c>
      <c r="BA36">
        <f t="shared" si="34"/>
        <v>-5.7123193392979966E-4</v>
      </c>
      <c r="BB36">
        <f t="shared" si="34"/>
        <v>-1.2043795620437979E-4</v>
      </c>
      <c r="BC36">
        <f t="shared" si="34"/>
        <v>1.5207486762713944E-4</v>
      </c>
      <c r="BD36">
        <f t="shared" si="34"/>
        <v>-4.7910728364364502E-5</v>
      </c>
      <c r="BE36">
        <f t="shared" si="34"/>
        <v>-1.5600243753808668E-4</v>
      </c>
      <c r="BF36">
        <f t="shared" si="34"/>
        <v>-1.6528414015104585E-4</v>
      </c>
      <c r="BG36">
        <f t="shared" si="34"/>
        <v>3.7263171146220101E-4</v>
      </c>
      <c r="BH36">
        <f t="shared" si="34"/>
        <v>1.0194793373384264E-4</v>
      </c>
      <c r="BI36">
        <f t="shared" si="34"/>
        <v>-3.5441821349190546E-5</v>
      </c>
      <c r="BJ36">
        <f t="shared" si="34"/>
        <v>5.1121292500602776E-4</v>
      </c>
      <c r="BK36">
        <f t="shared" si="34"/>
        <v>1.0782289515943957E-4</v>
      </c>
      <c r="BL36">
        <f t="shared" si="32"/>
        <v>6.6954153427145998E-5</v>
      </c>
      <c r="BM36">
        <f t="shared" si="13"/>
        <v>-1.888174952091088E-4</v>
      </c>
      <c r="BN36">
        <f t="shared" si="13"/>
        <v>3.6824266099844789E-4</v>
      </c>
      <c r="BO36">
        <f t="shared" si="13"/>
        <v>5.0310283687943344E-4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8.289060268494719E-2</v>
      </c>
      <c r="BZ36">
        <f t="shared" si="20"/>
        <v>35</v>
      </c>
      <c r="CA36">
        <f t="shared" si="21"/>
        <v>2</v>
      </c>
      <c r="CB36">
        <f t="shared" si="22"/>
        <v>0.11999999999999997</v>
      </c>
      <c r="CC36">
        <f t="shared" si="23"/>
        <v>0</v>
      </c>
      <c r="CD36">
        <f t="shared" si="24"/>
        <v>1</v>
      </c>
      <c r="CE36">
        <f t="shared" si="25"/>
        <v>0</v>
      </c>
      <c r="CF36">
        <f t="shared" si="26"/>
        <v>0</v>
      </c>
      <c r="CG36">
        <f t="shared" si="27"/>
        <v>0</v>
      </c>
      <c r="CI36">
        <f t="shared" si="28"/>
        <v>0</v>
      </c>
      <c r="CJ36">
        <f t="shared" si="29"/>
        <v>1</v>
      </c>
      <c r="CK36">
        <f t="shared" si="29"/>
        <v>1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48.350999999999999</v>
      </c>
      <c r="C37">
        <f>VLOOKUP(CONCATENATE($A37,"_",C$4),assets_m6!$A:$D,4,FALSE)</f>
        <v>48.84</v>
      </c>
      <c r="D37">
        <f>VLOOKUP(CONCATENATE($A37,"_",D$4),assets_m6!$A:$D,4,FALSE)</f>
        <v>48.67</v>
      </c>
      <c r="E37">
        <f>VLOOKUP(CONCATENATE($A37,"_",E$4),assets_m6!$A:$D,4,FALSE)</f>
        <v>48.371000000000002</v>
      </c>
      <c r="F37">
        <f>VLOOKUP(CONCATENATE($A37,"_",F$4),assets_m6!$A:$D,4,FALSE)</f>
        <v>48.331000000000003</v>
      </c>
      <c r="G37">
        <f>VLOOKUP(CONCATENATE($A37,"_",G$4),assets_m6!$A:$D,4,FALSE)</f>
        <v>49.179000000000002</v>
      </c>
      <c r="H37">
        <f>VLOOKUP(CONCATENATE($A37,"_",H$4),assets_m6!$A:$D,4,FALSE)</f>
        <v>48.86</v>
      </c>
      <c r="I37">
        <f>VLOOKUP(CONCATENATE($A37,"_",I$4),assets_m6!$A:$D,4,FALSE)</f>
        <v>49.976999999999997</v>
      </c>
      <c r="J37">
        <f>VLOOKUP(CONCATENATE($A37,"_",J$4),assets_m6!$A:$D,4,FALSE)</f>
        <v>50.267000000000003</v>
      </c>
      <c r="K37">
        <f>VLOOKUP(CONCATENATE($A37,"_",K$4),assets_m6!$A:$D,4,FALSE)</f>
        <v>49.637999999999998</v>
      </c>
      <c r="L37">
        <f>VLOOKUP(CONCATENATE($A37,"_",L$4),assets_m6!$A:$D,4,FALSE)</f>
        <v>50.167000000000002</v>
      </c>
      <c r="M37">
        <f>VLOOKUP(CONCATENATE($A37,"_",M$4),assets_m6!$A:$D,4,FALSE)</f>
        <v>49.878</v>
      </c>
      <c r="N37">
        <f>VLOOKUP(CONCATENATE($A37,"_",N$4),assets_m6!$A:$D,4,FALSE)</f>
        <v>50.256999999999998</v>
      </c>
      <c r="O37">
        <f>VLOOKUP(CONCATENATE($A37,"_",O$4),assets_m6!$A:$D,4,FALSE)</f>
        <v>49.927</v>
      </c>
      <c r="P37">
        <f>VLOOKUP(CONCATENATE($A37,"_",P$4),assets_m6!$A:$D,4,FALSE)</f>
        <v>49.787999999999997</v>
      </c>
      <c r="Q37">
        <f>VLOOKUP(CONCATENATE($A37,"_",Q$4),assets_m6!$A:$D,4,FALSE)</f>
        <v>50.756</v>
      </c>
      <c r="R37">
        <f>VLOOKUP(CONCATENATE($A37,"_",R$4),assets_m6!$A:$D,4,FALSE)</f>
        <v>51.045000000000002</v>
      </c>
      <c r="S37">
        <f>VLOOKUP(CONCATENATE($A37,"_",S$4),assets_m6!$A:$D,4,FALSE)</f>
        <v>51.783000000000001</v>
      </c>
      <c r="T37">
        <f>VLOOKUP(CONCATENATE($A37,"_",T$4),assets_m6!$A:$D,4,FALSE)</f>
        <v>50.905000000000001</v>
      </c>
      <c r="U37">
        <f>VLOOKUP(CONCATENATE($A37,"_",U$4),assets_m6!$A:$D,4,FALSE)</f>
        <v>53.749000000000002</v>
      </c>
      <c r="V37">
        <f>VLOOKUP(CONCATENATE($A37,"_",V$4),assets_m6!$A:$D,4,FALSE)</f>
        <v>54.816000000000003</v>
      </c>
      <c r="X37" t="str">
        <f t="shared" si="16"/>
        <v>EWJ</v>
      </c>
      <c r="Y37">
        <f t="shared" si="16"/>
        <v>48.350999999999999</v>
      </c>
      <c r="Z37">
        <f t="shared" si="33"/>
        <v>48.84</v>
      </c>
      <c r="AA37">
        <f t="shared" si="33"/>
        <v>48.67</v>
      </c>
      <c r="AB37">
        <f t="shared" si="33"/>
        <v>48.371000000000002</v>
      </c>
      <c r="AC37">
        <f t="shared" si="33"/>
        <v>48.331000000000003</v>
      </c>
      <c r="AD37">
        <f t="shared" si="33"/>
        <v>49.179000000000002</v>
      </c>
      <c r="AE37">
        <f t="shared" si="33"/>
        <v>48.86</v>
      </c>
      <c r="AF37">
        <f t="shared" si="33"/>
        <v>49.976999999999997</v>
      </c>
      <c r="AG37">
        <f t="shared" si="33"/>
        <v>50.267000000000003</v>
      </c>
      <c r="AH37">
        <f t="shared" si="33"/>
        <v>49.637999999999998</v>
      </c>
      <c r="AI37">
        <f t="shared" si="33"/>
        <v>50.167000000000002</v>
      </c>
      <c r="AJ37">
        <f t="shared" si="33"/>
        <v>49.878</v>
      </c>
      <c r="AK37">
        <f t="shared" si="33"/>
        <v>50.256999999999998</v>
      </c>
      <c r="AL37">
        <f t="shared" si="33"/>
        <v>49.927</v>
      </c>
      <c r="AM37">
        <f t="shared" si="33"/>
        <v>49.787999999999997</v>
      </c>
      <c r="AN37">
        <f t="shared" si="33"/>
        <v>50.756</v>
      </c>
      <c r="AO37">
        <f t="shared" si="31"/>
        <v>51.045000000000002</v>
      </c>
      <c r="AP37">
        <f t="shared" si="31"/>
        <v>51.783000000000001</v>
      </c>
      <c r="AQ37">
        <f t="shared" si="31"/>
        <v>50.905000000000001</v>
      </c>
      <c r="AR37">
        <f t="shared" si="31"/>
        <v>53.749000000000002</v>
      </c>
      <c r="AS37">
        <f t="shared" si="31"/>
        <v>54.816000000000003</v>
      </c>
      <c r="AU37" t="s">
        <v>47</v>
      </c>
      <c r="AV37">
        <f t="shared" si="34"/>
        <v>1.0113544704349535E-4</v>
      </c>
      <c r="AW37">
        <f t="shared" si="34"/>
        <v>-3.4807534807535152E-5</v>
      </c>
      <c r="AX37">
        <f t="shared" si="34"/>
        <v>-6.1434148346003594E-5</v>
      </c>
      <c r="AY37">
        <f t="shared" si="34"/>
        <v>-8.2694176262634952E-6</v>
      </c>
      <c r="AZ37">
        <f t="shared" si="34"/>
        <v>1.7545674618774676E-4</v>
      </c>
      <c r="BA37">
        <f t="shared" si="34"/>
        <v>-6.4865084690620507E-5</v>
      </c>
      <c r="BB37">
        <f t="shared" si="34"/>
        <v>2.2861236185018366E-4</v>
      </c>
      <c r="BC37">
        <f t="shared" si="34"/>
        <v>5.8026692278449345E-5</v>
      </c>
      <c r="BD37">
        <f t="shared" si="34"/>
        <v>-1.2513179620824891E-4</v>
      </c>
      <c r="BE37">
        <f t="shared" si="34"/>
        <v>1.0657157822635955E-4</v>
      </c>
      <c r="BF37">
        <f t="shared" si="34"/>
        <v>-5.7607590647238522E-5</v>
      </c>
      <c r="BG37">
        <f t="shared" si="34"/>
        <v>7.5985404386703118E-5</v>
      </c>
      <c r="BH37">
        <f t="shared" si="34"/>
        <v>-6.5662494776846673E-5</v>
      </c>
      <c r="BI37">
        <f t="shared" si="34"/>
        <v>-2.7840647345124463E-5</v>
      </c>
      <c r="BJ37">
        <f t="shared" si="34"/>
        <v>1.9442435928336218E-4</v>
      </c>
      <c r="BK37">
        <f t="shared" si="34"/>
        <v>5.6939081093861117E-5</v>
      </c>
      <c r="BL37">
        <f t="shared" si="32"/>
        <v>1.4457831325301196E-4</v>
      </c>
      <c r="BM37">
        <f t="shared" si="32"/>
        <v>-1.6955371453952073E-4</v>
      </c>
      <c r="BN37">
        <f t="shared" si="32"/>
        <v>5.5868775169433285E-4</v>
      </c>
      <c r="BO37">
        <f t="shared" si="32"/>
        <v>1.9851532121527846E-4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0.1337097474716139</v>
      </c>
      <c r="BZ37">
        <f t="shared" si="20"/>
        <v>57</v>
      </c>
      <c r="CA37">
        <f t="shared" si="21"/>
        <v>3</v>
      </c>
      <c r="CB37">
        <f t="shared" si="22"/>
        <v>7.9999999999999988E-2</v>
      </c>
      <c r="CC37">
        <f t="shared" si="23"/>
        <v>0</v>
      </c>
      <c r="CD37">
        <f t="shared" si="24"/>
        <v>0</v>
      </c>
      <c r="CE37">
        <f t="shared" si="25"/>
        <v>1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37.049999999999997</v>
      </c>
      <c r="C38">
        <f>VLOOKUP(CONCATENATE($A38,"_",C$4),assets_m6!$A:$D,4,FALSE)</f>
        <v>38.130000000000003</v>
      </c>
      <c r="D38">
        <f>VLOOKUP(CONCATENATE($A38,"_",D$4),assets_m6!$A:$D,4,FALSE)</f>
        <v>38.619999999999997</v>
      </c>
      <c r="E38">
        <f>VLOOKUP(CONCATENATE($A38,"_",E$4),assets_m6!$A:$D,4,FALSE)</f>
        <v>37.83</v>
      </c>
      <c r="F38">
        <f>VLOOKUP(CONCATENATE($A38,"_",F$4),assets_m6!$A:$D,4,FALSE)</f>
        <v>37.68</v>
      </c>
      <c r="G38">
        <f>VLOOKUP(CONCATENATE($A38,"_",G$4),assets_m6!$A:$D,4,FALSE)</f>
        <v>38.18</v>
      </c>
      <c r="H38">
        <f>VLOOKUP(CONCATENATE($A38,"_",H$4),assets_m6!$A:$D,4,FALSE)</f>
        <v>38.450000000000003</v>
      </c>
      <c r="I38">
        <f>VLOOKUP(CONCATENATE($A38,"_",I$4),assets_m6!$A:$D,4,FALSE)</f>
        <v>39.369999999999997</v>
      </c>
      <c r="J38">
        <f>VLOOKUP(CONCATENATE($A38,"_",J$4),assets_m6!$A:$D,4,FALSE)</f>
        <v>39.659999999999997</v>
      </c>
      <c r="K38">
        <f>VLOOKUP(CONCATENATE($A38,"_",K$4),assets_m6!$A:$D,4,FALSE)</f>
        <v>38.99</v>
      </c>
      <c r="L38">
        <f>VLOOKUP(CONCATENATE($A38,"_",L$4),assets_m6!$A:$D,4,FALSE)</f>
        <v>39.35</v>
      </c>
      <c r="M38">
        <f>VLOOKUP(CONCATENATE($A38,"_",M$4),assets_m6!$A:$D,4,FALSE)</f>
        <v>39.11</v>
      </c>
      <c r="N38">
        <f>VLOOKUP(CONCATENATE($A38,"_",N$4),assets_m6!$A:$D,4,FALSE)</f>
        <v>39.04</v>
      </c>
      <c r="O38">
        <f>VLOOKUP(CONCATENATE($A38,"_",O$4),assets_m6!$A:$D,4,FALSE)</f>
        <v>38.68</v>
      </c>
      <c r="P38">
        <f>VLOOKUP(CONCATENATE($A38,"_",P$4),assets_m6!$A:$D,4,FALSE)</f>
        <v>38.03</v>
      </c>
      <c r="Q38">
        <f>VLOOKUP(CONCATENATE($A38,"_",Q$4),assets_m6!$A:$D,4,FALSE)</f>
        <v>39.380000000000003</v>
      </c>
      <c r="R38">
        <f>VLOOKUP(CONCATENATE($A38,"_",R$4),assets_m6!$A:$D,4,FALSE)</f>
        <v>39.35</v>
      </c>
      <c r="S38">
        <f>VLOOKUP(CONCATENATE($A38,"_",S$4),assets_m6!$A:$D,4,FALSE)</f>
        <v>39.770000000000003</v>
      </c>
      <c r="T38">
        <f>VLOOKUP(CONCATENATE($A38,"_",T$4),assets_m6!$A:$D,4,FALSE)</f>
        <v>39.89</v>
      </c>
      <c r="U38">
        <f>VLOOKUP(CONCATENATE($A38,"_",U$4),assets_m6!$A:$D,4,FALSE)</f>
        <v>42.03</v>
      </c>
      <c r="V38">
        <f>VLOOKUP(CONCATENATE($A38,"_",V$4),assets_m6!$A:$D,4,FALSE)</f>
        <v>43.31</v>
      </c>
      <c r="X38" t="str">
        <f t="shared" si="16"/>
        <v>EWL</v>
      </c>
      <c r="Y38">
        <f t="shared" si="16"/>
        <v>37.049999999999997</v>
      </c>
      <c r="Z38">
        <f t="shared" ref="Z38:AO54" si="36">IFERROR(C38,Y38)</f>
        <v>38.130000000000003</v>
      </c>
      <c r="AA38">
        <f t="shared" si="36"/>
        <v>38.619999999999997</v>
      </c>
      <c r="AB38">
        <f t="shared" si="36"/>
        <v>37.83</v>
      </c>
      <c r="AC38">
        <f t="shared" si="36"/>
        <v>37.68</v>
      </c>
      <c r="AD38">
        <f t="shared" si="36"/>
        <v>38.18</v>
      </c>
      <c r="AE38">
        <f t="shared" si="36"/>
        <v>38.450000000000003</v>
      </c>
      <c r="AF38">
        <f t="shared" si="36"/>
        <v>39.369999999999997</v>
      </c>
      <c r="AG38">
        <f t="shared" si="36"/>
        <v>39.659999999999997</v>
      </c>
      <c r="AH38">
        <f t="shared" si="36"/>
        <v>38.99</v>
      </c>
      <c r="AI38">
        <f t="shared" si="36"/>
        <v>39.35</v>
      </c>
      <c r="AJ38">
        <f t="shared" si="36"/>
        <v>39.11</v>
      </c>
      <c r="AK38">
        <f t="shared" si="36"/>
        <v>39.04</v>
      </c>
      <c r="AL38">
        <f t="shared" si="36"/>
        <v>38.68</v>
      </c>
      <c r="AM38">
        <f t="shared" si="36"/>
        <v>38.03</v>
      </c>
      <c r="AN38">
        <f t="shared" si="36"/>
        <v>39.380000000000003</v>
      </c>
      <c r="AO38">
        <f t="shared" si="31"/>
        <v>39.35</v>
      </c>
      <c r="AP38">
        <f t="shared" si="31"/>
        <v>39.770000000000003</v>
      </c>
      <c r="AQ38">
        <f t="shared" si="31"/>
        <v>39.89</v>
      </c>
      <c r="AR38">
        <f t="shared" si="31"/>
        <v>42.03</v>
      </c>
      <c r="AS38">
        <f t="shared" si="31"/>
        <v>43.31</v>
      </c>
      <c r="AU38" t="s">
        <v>49</v>
      </c>
      <c r="AV38">
        <f t="shared" si="34"/>
        <v>2.9149797570850351E-4</v>
      </c>
      <c r="AW38">
        <f t="shared" si="34"/>
        <v>1.2850773669026877E-4</v>
      </c>
      <c r="AX38">
        <f t="shared" si="34"/>
        <v>-2.0455722423614689E-4</v>
      </c>
      <c r="AY38">
        <f t="shared" si="34"/>
        <v>-3.9651070578905252E-5</v>
      </c>
      <c r="AZ38">
        <f t="shared" si="34"/>
        <v>1.326963906581741E-4</v>
      </c>
      <c r="BA38">
        <f t="shared" si="34"/>
        <v>7.0717653221582803E-5</v>
      </c>
      <c r="BB38">
        <f t="shared" si="34"/>
        <v>2.3927178153445891E-4</v>
      </c>
      <c r="BC38">
        <f t="shared" si="34"/>
        <v>7.3660147320294428E-5</v>
      </c>
      <c r="BD38">
        <f t="shared" si="34"/>
        <v>-1.689359556227924E-4</v>
      </c>
      <c r="BE38">
        <f t="shared" si="34"/>
        <v>9.2331367017183742E-5</v>
      </c>
      <c r="BF38">
        <f t="shared" si="34"/>
        <v>-6.0991105463787029E-5</v>
      </c>
      <c r="BG38">
        <f t="shared" si="34"/>
        <v>-1.7898235745333747E-5</v>
      </c>
      <c r="BH38">
        <f t="shared" si="34"/>
        <v>-9.2213114754098211E-5</v>
      </c>
      <c r="BI38">
        <f t="shared" si="34"/>
        <v>-1.6804550155118887E-4</v>
      </c>
      <c r="BJ38">
        <f t="shared" si="34"/>
        <v>3.5498290823034482E-4</v>
      </c>
      <c r="BK38">
        <f t="shared" si="34"/>
        <v>-7.6180802437788557E-6</v>
      </c>
      <c r="BL38">
        <f t="shared" si="32"/>
        <v>1.0673443456162686E-4</v>
      </c>
      <c r="BM38">
        <f t="shared" si="32"/>
        <v>3.0173497611264129E-5</v>
      </c>
      <c r="BN38">
        <f t="shared" si="32"/>
        <v>5.3647530709450999E-4</v>
      </c>
      <c r="BO38">
        <f t="shared" si="32"/>
        <v>3.0454437306685726E-4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0.16896086369770597</v>
      </c>
      <c r="BZ38">
        <f t="shared" si="20"/>
        <v>80</v>
      </c>
      <c r="CA38">
        <f t="shared" si="21"/>
        <v>4</v>
      </c>
      <c r="CB38">
        <f t="shared" si="22"/>
        <v>0.12000000000000002</v>
      </c>
      <c r="CC38">
        <f t="shared" si="23"/>
        <v>0</v>
      </c>
      <c r="CD38">
        <f t="shared" si="24"/>
        <v>0</v>
      </c>
      <c r="CE38">
        <f t="shared" si="25"/>
        <v>0</v>
      </c>
      <c r="CF38">
        <f t="shared" si="26"/>
        <v>1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0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27.42</v>
      </c>
      <c r="C39">
        <f>VLOOKUP(CONCATENATE($A39,"_",C$4),assets_m6!$A:$D,4,FALSE)</f>
        <v>28.346</v>
      </c>
      <c r="D39">
        <f>VLOOKUP(CONCATENATE($A39,"_",D$4),assets_m6!$A:$D,4,FALSE)</f>
        <v>28.684999999999999</v>
      </c>
      <c r="E39">
        <f>VLOOKUP(CONCATENATE($A39,"_",E$4),assets_m6!$A:$D,4,FALSE)</f>
        <v>28.196999999999999</v>
      </c>
      <c r="F39">
        <f>VLOOKUP(CONCATENATE($A39,"_",F$4),assets_m6!$A:$D,4,FALSE)</f>
        <v>28.277000000000001</v>
      </c>
      <c r="G39">
        <f>VLOOKUP(CONCATENATE($A39,"_",G$4),assets_m6!$A:$D,4,FALSE)</f>
        <v>28.715</v>
      </c>
      <c r="H39">
        <f>VLOOKUP(CONCATENATE($A39,"_",H$4),assets_m6!$A:$D,4,FALSE)</f>
        <v>29.004000000000001</v>
      </c>
      <c r="I39">
        <f>VLOOKUP(CONCATENATE($A39,"_",I$4),assets_m6!$A:$D,4,FALSE)</f>
        <v>29.780999999999999</v>
      </c>
      <c r="J39">
        <f>VLOOKUP(CONCATENATE($A39,"_",J$4),assets_m6!$A:$D,4,FALSE)</f>
        <v>30.07</v>
      </c>
      <c r="K39">
        <f>VLOOKUP(CONCATENATE($A39,"_",K$4),assets_m6!$A:$D,4,FALSE)</f>
        <v>29.632000000000001</v>
      </c>
      <c r="L39">
        <f>VLOOKUP(CONCATENATE($A39,"_",L$4),assets_m6!$A:$D,4,FALSE)</f>
        <v>30.08</v>
      </c>
      <c r="M39">
        <f>VLOOKUP(CONCATENATE($A39,"_",M$4),assets_m6!$A:$D,4,FALSE)</f>
        <v>29.582000000000001</v>
      </c>
      <c r="N39">
        <f>VLOOKUP(CONCATENATE($A39,"_",N$4),assets_m6!$A:$D,4,FALSE)</f>
        <v>29.901</v>
      </c>
      <c r="O39">
        <f>VLOOKUP(CONCATENATE($A39,"_",O$4),assets_m6!$A:$D,4,FALSE)</f>
        <v>29.213000000000001</v>
      </c>
      <c r="P39">
        <f>VLOOKUP(CONCATENATE($A39,"_",P$4),assets_m6!$A:$D,4,FALSE)</f>
        <v>28.994</v>
      </c>
      <c r="Q39">
        <f>VLOOKUP(CONCATENATE($A39,"_",Q$4),assets_m6!$A:$D,4,FALSE)</f>
        <v>30.608000000000001</v>
      </c>
      <c r="R39">
        <f>VLOOKUP(CONCATENATE($A39,"_",R$4),assets_m6!$A:$D,4,FALSE)</f>
        <v>30.687999999999999</v>
      </c>
      <c r="S39">
        <f>VLOOKUP(CONCATENATE($A39,"_",S$4),assets_m6!$A:$D,4,FALSE)</f>
        <v>30.896999999999998</v>
      </c>
      <c r="T39">
        <f>VLOOKUP(CONCATENATE($A39,"_",T$4),assets_m6!$A:$D,4,FALSE)</f>
        <v>30.568000000000001</v>
      </c>
      <c r="U39">
        <f>VLOOKUP(CONCATENATE($A39,"_",U$4),assets_m6!$A:$D,4,FALSE)</f>
        <v>32.103000000000002</v>
      </c>
      <c r="V39">
        <f>VLOOKUP(CONCATENATE($A39,"_",V$4),assets_m6!$A:$D,4,FALSE)</f>
        <v>32.79</v>
      </c>
      <c r="X39" t="str">
        <f t="shared" si="16"/>
        <v>EWQ</v>
      </c>
      <c r="Y39">
        <f t="shared" si="16"/>
        <v>27.42</v>
      </c>
      <c r="Z39">
        <f t="shared" si="36"/>
        <v>28.346</v>
      </c>
      <c r="AA39">
        <f t="shared" si="36"/>
        <v>28.684999999999999</v>
      </c>
      <c r="AB39">
        <f t="shared" si="36"/>
        <v>28.196999999999999</v>
      </c>
      <c r="AC39">
        <f t="shared" si="36"/>
        <v>28.277000000000001</v>
      </c>
      <c r="AD39">
        <f t="shared" si="36"/>
        <v>28.715</v>
      </c>
      <c r="AE39">
        <f t="shared" si="36"/>
        <v>29.004000000000001</v>
      </c>
      <c r="AF39">
        <f t="shared" si="36"/>
        <v>29.780999999999999</v>
      </c>
      <c r="AG39">
        <f t="shared" si="36"/>
        <v>30.07</v>
      </c>
      <c r="AH39">
        <f t="shared" si="36"/>
        <v>29.632000000000001</v>
      </c>
      <c r="AI39">
        <f t="shared" si="36"/>
        <v>30.08</v>
      </c>
      <c r="AJ39">
        <f t="shared" si="36"/>
        <v>29.582000000000001</v>
      </c>
      <c r="AK39">
        <f t="shared" si="36"/>
        <v>29.901</v>
      </c>
      <c r="AL39">
        <f t="shared" si="36"/>
        <v>29.213000000000001</v>
      </c>
      <c r="AM39">
        <f t="shared" si="36"/>
        <v>28.994</v>
      </c>
      <c r="AN39">
        <f t="shared" si="36"/>
        <v>30.608000000000001</v>
      </c>
      <c r="AO39">
        <f t="shared" si="31"/>
        <v>30.687999999999999</v>
      </c>
      <c r="AP39">
        <f t="shared" si="31"/>
        <v>30.896999999999998</v>
      </c>
      <c r="AQ39">
        <f t="shared" si="31"/>
        <v>30.568000000000001</v>
      </c>
      <c r="AR39">
        <f t="shared" si="31"/>
        <v>32.103000000000002</v>
      </c>
      <c r="AS39">
        <f t="shared" si="31"/>
        <v>32.79</v>
      </c>
      <c r="AU39" t="s">
        <v>67</v>
      </c>
      <c r="AV39">
        <f t="shared" si="34"/>
        <v>3.3770970094821234E-4</v>
      </c>
      <c r="AW39">
        <f t="shared" si="34"/>
        <v>1.1959359345233848E-4</v>
      </c>
      <c r="AX39">
        <f t="shared" si="34"/>
        <v>-1.7012375806170458E-4</v>
      </c>
      <c r="AY39">
        <f t="shared" si="34"/>
        <v>2.8371812604178404E-5</v>
      </c>
      <c r="AZ39">
        <f t="shared" si="34"/>
        <v>1.5489620539661165E-4</v>
      </c>
      <c r="BA39">
        <f t="shared" si="34"/>
        <v>1.0064426258053335E-4</v>
      </c>
      <c r="BB39">
        <f t="shared" si="34"/>
        <v>2.6789408357467845E-4</v>
      </c>
      <c r="BC39">
        <f t="shared" si="34"/>
        <v>9.7041738020886301E-5</v>
      </c>
      <c r="BD39">
        <f t="shared" si="34"/>
        <v>-1.4566012637179872E-4</v>
      </c>
      <c r="BE39">
        <f t="shared" si="34"/>
        <v>1.5118790496760151E-4</v>
      </c>
      <c r="BF39">
        <f t="shared" si="34"/>
        <v>-1.6555851063829708E-4</v>
      </c>
      <c r="BG39">
        <f t="shared" si="34"/>
        <v>1.0783584612264183E-4</v>
      </c>
      <c r="BH39">
        <f t="shared" si="34"/>
        <v>-2.3009263904217212E-4</v>
      </c>
      <c r="BI39">
        <f t="shared" si="34"/>
        <v>-7.4966624448020121E-5</v>
      </c>
      <c r="BJ39">
        <f t="shared" si="34"/>
        <v>5.5666689659929669E-4</v>
      </c>
      <c r="BK39">
        <f t="shared" si="34"/>
        <v>2.6136957658128038E-5</v>
      </c>
      <c r="BL39">
        <f t="shared" si="32"/>
        <v>6.8104796663190709E-5</v>
      </c>
      <c r="BM39">
        <f t="shared" si="32"/>
        <v>-1.0648283004822381E-4</v>
      </c>
      <c r="BN39">
        <f t="shared" si="32"/>
        <v>5.0215912064904486E-4</v>
      </c>
      <c r="BO39">
        <f t="shared" si="32"/>
        <v>2.1399869171105429E-4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0.19584245076586423</v>
      </c>
      <c r="BZ39">
        <f t="shared" si="20"/>
        <v>86</v>
      </c>
      <c r="CA39">
        <f t="shared" si="21"/>
        <v>5</v>
      </c>
      <c r="CB39">
        <f t="shared" si="22"/>
        <v>0.24000000000000005</v>
      </c>
      <c r="CC39">
        <f t="shared" si="23"/>
        <v>0</v>
      </c>
      <c r="CD39">
        <f t="shared" si="24"/>
        <v>0</v>
      </c>
      <c r="CE39">
        <f t="shared" si="25"/>
        <v>0</v>
      </c>
      <c r="CF39">
        <f t="shared" si="26"/>
        <v>0</v>
      </c>
      <c r="CG39">
        <f t="shared" si="27"/>
        <v>1</v>
      </c>
      <c r="CI39">
        <f t="shared" si="28"/>
        <v>0</v>
      </c>
      <c r="CJ39">
        <f t="shared" si="29"/>
        <v>0</v>
      </c>
      <c r="CK39">
        <f t="shared" si="29"/>
        <v>0</v>
      </c>
      <c r="CL39">
        <f t="shared" si="29"/>
        <v>0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35.317999999999998</v>
      </c>
      <c r="C40">
        <f>VLOOKUP(CONCATENATE($A40,"_",C$4),assets_m6!$A:$D,4,FALSE)</f>
        <v>36.072000000000003</v>
      </c>
      <c r="D40">
        <f>VLOOKUP(CONCATENATE($A40,"_",D$4),assets_m6!$A:$D,4,FALSE)</f>
        <v>35.732999999999997</v>
      </c>
      <c r="E40">
        <f>VLOOKUP(CONCATENATE($A40,"_",E$4),assets_m6!$A:$D,4,FALSE)</f>
        <v>35.148000000000003</v>
      </c>
      <c r="F40">
        <f>VLOOKUP(CONCATENATE($A40,"_",F$4),assets_m6!$A:$D,4,FALSE)</f>
        <v>35.427999999999997</v>
      </c>
      <c r="G40">
        <f>VLOOKUP(CONCATENATE($A40,"_",G$4),assets_m6!$A:$D,4,FALSE)</f>
        <v>35.792000000000002</v>
      </c>
      <c r="H40">
        <f>VLOOKUP(CONCATENATE($A40,"_",H$4),assets_m6!$A:$D,4,FALSE)</f>
        <v>35.122</v>
      </c>
      <c r="I40">
        <f>VLOOKUP(CONCATENATE($A40,"_",I$4),assets_m6!$A:$D,4,FALSE)</f>
        <v>35.207000000000001</v>
      </c>
      <c r="J40">
        <f>VLOOKUP(CONCATENATE($A40,"_",J$4),assets_m6!$A:$D,4,FALSE)</f>
        <v>35.384999999999998</v>
      </c>
      <c r="K40">
        <f>VLOOKUP(CONCATENATE($A40,"_",K$4),assets_m6!$A:$D,4,FALSE)</f>
        <v>35.402000000000001</v>
      </c>
      <c r="L40">
        <f>VLOOKUP(CONCATENATE($A40,"_",L$4),assets_m6!$A:$D,4,FALSE)</f>
        <v>35.588999999999999</v>
      </c>
      <c r="M40">
        <f>VLOOKUP(CONCATENATE($A40,"_",M$4),assets_m6!$A:$D,4,FALSE)</f>
        <v>35.326000000000001</v>
      </c>
      <c r="N40">
        <f>VLOOKUP(CONCATENATE($A40,"_",N$4),assets_m6!$A:$D,4,FALSE)</f>
        <v>35.698999999999998</v>
      </c>
      <c r="O40">
        <f>VLOOKUP(CONCATENATE($A40,"_",O$4),assets_m6!$A:$D,4,FALSE)</f>
        <v>35.198999999999998</v>
      </c>
      <c r="P40">
        <f>VLOOKUP(CONCATENATE($A40,"_",P$4),assets_m6!$A:$D,4,FALSE)</f>
        <v>35.317999999999998</v>
      </c>
      <c r="Q40">
        <f>VLOOKUP(CONCATENATE($A40,"_",Q$4),assets_m6!$A:$D,4,FALSE)</f>
        <v>36.470999999999997</v>
      </c>
      <c r="R40">
        <f>VLOOKUP(CONCATENATE($A40,"_",R$4),assets_m6!$A:$D,4,FALSE)</f>
        <v>36.656999999999996</v>
      </c>
      <c r="S40">
        <f>VLOOKUP(CONCATENATE($A40,"_",S$4),assets_m6!$A:$D,4,FALSE)</f>
        <v>37.250999999999998</v>
      </c>
      <c r="T40">
        <f>VLOOKUP(CONCATENATE($A40,"_",T$4),assets_m6!$A:$D,4,FALSE)</f>
        <v>37.31</v>
      </c>
      <c r="U40">
        <f>VLOOKUP(CONCATENATE($A40,"_",U$4),assets_m6!$A:$D,4,FALSE)</f>
        <v>39.497999999999998</v>
      </c>
      <c r="V40">
        <f>VLOOKUP(CONCATENATE($A40,"_",V$4),assets_m6!$A:$D,4,FALSE)</f>
        <v>40.777999999999999</v>
      </c>
      <c r="X40" t="str">
        <f t="shared" si="16"/>
        <v>EWT</v>
      </c>
      <c r="Y40">
        <f t="shared" si="16"/>
        <v>35.317999999999998</v>
      </c>
      <c r="Z40">
        <f t="shared" si="36"/>
        <v>36.072000000000003</v>
      </c>
      <c r="AA40">
        <f t="shared" si="36"/>
        <v>35.732999999999997</v>
      </c>
      <c r="AB40">
        <f t="shared" si="36"/>
        <v>35.148000000000003</v>
      </c>
      <c r="AC40">
        <f t="shared" si="36"/>
        <v>35.427999999999997</v>
      </c>
      <c r="AD40">
        <f t="shared" si="36"/>
        <v>35.792000000000002</v>
      </c>
      <c r="AE40">
        <f t="shared" si="36"/>
        <v>35.122</v>
      </c>
      <c r="AF40">
        <f t="shared" si="36"/>
        <v>35.207000000000001</v>
      </c>
      <c r="AG40">
        <f t="shared" si="36"/>
        <v>35.384999999999998</v>
      </c>
      <c r="AH40">
        <f t="shared" si="36"/>
        <v>35.402000000000001</v>
      </c>
      <c r="AI40">
        <f t="shared" si="36"/>
        <v>35.588999999999999</v>
      </c>
      <c r="AJ40">
        <f t="shared" si="36"/>
        <v>35.326000000000001</v>
      </c>
      <c r="AK40">
        <f t="shared" si="36"/>
        <v>35.698999999999998</v>
      </c>
      <c r="AL40">
        <f t="shared" si="36"/>
        <v>35.198999999999998</v>
      </c>
      <c r="AM40">
        <f t="shared" si="36"/>
        <v>35.317999999999998</v>
      </c>
      <c r="AN40">
        <f t="shared" si="36"/>
        <v>36.470999999999997</v>
      </c>
      <c r="AO40">
        <f t="shared" si="31"/>
        <v>36.656999999999996</v>
      </c>
      <c r="AP40">
        <f t="shared" si="31"/>
        <v>37.250999999999998</v>
      </c>
      <c r="AQ40">
        <f t="shared" si="31"/>
        <v>37.31</v>
      </c>
      <c r="AR40">
        <f t="shared" si="31"/>
        <v>39.497999999999998</v>
      </c>
      <c r="AS40">
        <f t="shared" si="31"/>
        <v>40.777999999999999</v>
      </c>
      <c r="AU40" t="s">
        <v>68</v>
      </c>
      <c r="AV40">
        <f t="shared" si="34"/>
        <v>2.1348887252958972E-4</v>
      </c>
      <c r="AW40">
        <f t="shared" si="34"/>
        <v>-9.3978709248171912E-5</v>
      </c>
      <c r="AX40">
        <f t="shared" si="34"/>
        <v>-1.6371421375199223E-4</v>
      </c>
      <c r="AY40">
        <f t="shared" si="34"/>
        <v>7.9663138727664176E-5</v>
      </c>
      <c r="AZ40">
        <f t="shared" si="34"/>
        <v>1.0274359263859217E-4</v>
      </c>
      <c r="BA40">
        <f t="shared" si="34"/>
        <v>-1.8719266875279441E-4</v>
      </c>
      <c r="BB40">
        <f t="shared" si="34"/>
        <v>2.4201355275895692E-5</v>
      </c>
      <c r="BC40">
        <f t="shared" si="34"/>
        <v>5.0558127645069806E-5</v>
      </c>
      <c r="BD40">
        <f t="shared" si="34"/>
        <v>4.8042956054834008E-6</v>
      </c>
      <c r="BE40">
        <f t="shared" si="34"/>
        <v>5.282187447036823E-5</v>
      </c>
      <c r="BF40">
        <f t="shared" si="34"/>
        <v>-7.3899238528758369E-5</v>
      </c>
      <c r="BG40">
        <f t="shared" si="34"/>
        <v>1.0558795221649708E-4</v>
      </c>
      <c r="BH40">
        <f t="shared" si="34"/>
        <v>-1.4005994565674109E-4</v>
      </c>
      <c r="BI40">
        <f t="shared" si="34"/>
        <v>3.3807778630074651E-5</v>
      </c>
      <c r="BJ40">
        <f t="shared" si="34"/>
        <v>3.2646242709100136E-4</v>
      </c>
      <c r="BK40">
        <f t="shared" si="34"/>
        <v>5.0999424200049345E-5</v>
      </c>
      <c r="BL40">
        <f t="shared" si="32"/>
        <v>1.620427203535481E-4</v>
      </c>
      <c r="BM40">
        <f t="shared" si="32"/>
        <v>1.5838500979840708E-5</v>
      </c>
      <c r="BN40">
        <f t="shared" si="32"/>
        <v>5.8643795229160948E-4</v>
      </c>
      <c r="BO40">
        <f t="shared" si="32"/>
        <v>3.2406704136918356E-4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0.15459539045246054</v>
      </c>
      <c r="BZ40">
        <f t="shared" si="20"/>
        <v>70</v>
      </c>
      <c r="CA40">
        <f t="shared" si="21"/>
        <v>4</v>
      </c>
      <c r="CB40">
        <f t="shared" si="22"/>
        <v>0.12000000000000002</v>
      </c>
      <c r="CC40">
        <f t="shared" si="23"/>
        <v>0</v>
      </c>
      <c r="CD40">
        <f t="shared" si="24"/>
        <v>0</v>
      </c>
      <c r="CE40">
        <f t="shared" si="25"/>
        <v>0</v>
      </c>
      <c r="CF40">
        <f t="shared" si="26"/>
        <v>1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0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25.878</v>
      </c>
      <c r="C41">
        <f>VLOOKUP(CONCATENATE($A41,"_",C$4),assets_m6!$A:$D,4,FALSE)</f>
        <v>26.587</v>
      </c>
      <c r="D41">
        <f>VLOOKUP(CONCATENATE($A41,"_",D$4),assets_m6!$A:$D,4,FALSE)</f>
        <v>26.666</v>
      </c>
      <c r="E41">
        <f>VLOOKUP(CONCATENATE($A41,"_",E$4),assets_m6!$A:$D,4,FALSE)</f>
        <v>26.38</v>
      </c>
      <c r="F41">
        <f>VLOOKUP(CONCATENATE($A41,"_",F$4),assets_m6!$A:$D,4,FALSE)</f>
        <v>26.38</v>
      </c>
      <c r="G41">
        <f>VLOOKUP(CONCATENATE($A41,"_",G$4),assets_m6!$A:$D,4,FALSE)</f>
        <v>26.783999999999999</v>
      </c>
      <c r="H41">
        <f>VLOOKUP(CONCATENATE($A41,"_",H$4),assets_m6!$A:$D,4,FALSE)</f>
        <v>26.853000000000002</v>
      </c>
      <c r="I41">
        <f>VLOOKUP(CONCATENATE($A41,"_",I$4),assets_m6!$A:$D,4,FALSE)</f>
        <v>27.247</v>
      </c>
      <c r="J41">
        <f>VLOOKUP(CONCATENATE($A41,"_",J$4),assets_m6!$A:$D,4,FALSE)</f>
        <v>27.661000000000001</v>
      </c>
      <c r="K41">
        <f>VLOOKUP(CONCATENATE($A41,"_",K$4),assets_m6!$A:$D,4,FALSE)</f>
        <v>27.622</v>
      </c>
      <c r="L41">
        <f>VLOOKUP(CONCATENATE($A41,"_",L$4),assets_m6!$A:$D,4,FALSE)</f>
        <v>27.907</v>
      </c>
      <c r="M41">
        <f>VLOOKUP(CONCATENATE($A41,"_",M$4),assets_m6!$A:$D,4,FALSE)</f>
        <v>27.622</v>
      </c>
      <c r="N41">
        <f>VLOOKUP(CONCATENATE($A41,"_",N$4),assets_m6!$A:$D,4,FALSE)</f>
        <v>27.937000000000001</v>
      </c>
      <c r="O41">
        <f>VLOOKUP(CONCATENATE($A41,"_",O$4),assets_m6!$A:$D,4,FALSE)</f>
        <v>27.443999999999999</v>
      </c>
      <c r="P41">
        <f>VLOOKUP(CONCATENATE($A41,"_",P$4),assets_m6!$A:$D,4,FALSE)</f>
        <v>27.228000000000002</v>
      </c>
      <c r="Q41">
        <f>VLOOKUP(CONCATENATE($A41,"_",Q$4),assets_m6!$A:$D,4,FALSE)</f>
        <v>28.38</v>
      </c>
      <c r="R41">
        <f>VLOOKUP(CONCATENATE($A41,"_",R$4),assets_m6!$A:$D,4,FALSE)</f>
        <v>28.321000000000002</v>
      </c>
      <c r="S41">
        <f>VLOOKUP(CONCATENATE($A41,"_",S$4),assets_m6!$A:$D,4,FALSE)</f>
        <v>28.527999999999999</v>
      </c>
      <c r="T41">
        <f>VLOOKUP(CONCATENATE($A41,"_",T$4),assets_m6!$A:$D,4,FALSE)</f>
        <v>27.946999999999999</v>
      </c>
      <c r="U41">
        <f>VLOOKUP(CONCATENATE($A41,"_",U$4),assets_m6!$A:$D,4,FALSE)</f>
        <v>29.344999999999999</v>
      </c>
      <c r="V41">
        <f>VLOOKUP(CONCATENATE($A41,"_",V$4),assets_m6!$A:$D,4,FALSE)</f>
        <v>29.423999999999999</v>
      </c>
      <c r="X41" t="str">
        <f t="shared" si="16"/>
        <v>EWU</v>
      </c>
      <c r="Y41">
        <f t="shared" si="16"/>
        <v>25.878</v>
      </c>
      <c r="Z41">
        <f t="shared" si="36"/>
        <v>26.587</v>
      </c>
      <c r="AA41">
        <f t="shared" si="36"/>
        <v>26.666</v>
      </c>
      <c r="AB41">
        <f t="shared" si="36"/>
        <v>26.38</v>
      </c>
      <c r="AC41">
        <f t="shared" si="36"/>
        <v>26.38</v>
      </c>
      <c r="AD41">
        <f t="shared" si="36"/>
        <v>26.783999999999999</v>
      </c>
      <c r="AE41">
        <f t="shared" si="36"/>
        <v>26.853000000000002</v>
      </c>
      <c r="AF41">
        <f t="shared" si="36"/>
        <v>27.247</v>
      </c>
      <c r="AG41">
        <f t="shared" si="36"/>
        <v>27.661000000000001</v>
      </c>
      <c r="AH41">
        <f t="shared" si="36"/>
        <v>27.622</v>
      </c>
      <c r="AI41">
        <f t="shared" si="36"/>
        <v>27.907</v>
      </c>
      <c r="AJ41">
        <f t="shared" si="36"/>
        <v>27.622</v>
      </c>
      <c r="AK41">
        <f t="shared" si="36"/>
        <v>27.937000000000001</v>
      </c>
      <c r="AL41">
        <f t="shared" si="36"/>
        <v>27.443999999999999</v>
      </c>
      <c r="AM41">
        <f t="shared" si="36"/>
        <v>27.228000000000002</v>
      </c>
      <c r="AN41">
        <f t="shared" si="36"/>
        <v>28.38</v>
      </c>
      <c r="AO41">
        <f t="shared" si="31"/>
        <v>28.321000000000002</v>
      </c>
      <c r="AP41">
        <f t="shared" si="31"/>
        <v>28.527999999999999</v>
      </c>
      <c r="AQ41">
        <f t="shared" si="31"/>
        <v>27.946999999999999</v>
      </c>
      <c r="AR41">
        <f t="shared" si="31"/>
        <v>29.344999999999999</v>
      </c>
      <c r="AS41">
        <f t="shared" si="31"/>
        <v>29.423999999999999</v>
      </c>
      <c r="AU41" t="s">
        <v>72</v>
      </c>
      <c r="AV41">
        <f t="shared" si="34"/>
        <v>2.7397789628255648E-4</v>
      </c>
      <c r="AW41">
        <f t="shared" si="34"/>
        <v>2.9713769887539261E-5</v>
      </c>
      <c r="AX41">
        <f t="shared" si="34"/>
        <v>-1.0725268131703344E-4</v>
      </c>
      <c r="AY41">
        <f t="shared" si="34"/>
        <v>0</v>
      </c>
      <c r="AZ41">
        <f t="shared" si="34"/>
        <v>1.5314632297194842E-4</v>
      </c>
      <c r="BA41">
        <f t="shared" si="34"/>
        <v>2.5761648745520692E-5</v>
      </c>
      <c r="BB41">
        <f t="shared" si="34"/>
        <v>1.4672476073436798E-4</v>
      </c>
      <c r="BC41">
        <f t="shared" si="34"/>
        <v>1.5194333321099626E-4</v>
      </c>
      <c r="BD41">
        <f t="shared" si="34"/>
        <v>-1.4099273345143515E-5</v>
      </c>
      <c r="BE41">
        <f t="shared" si="34"/>
        <v>1.0317862573311134E-4</v>
      </c>
      <c r="BF41">
        <f t="shared" si="34"/>
        <v>-1.021249148959043E-4</v>
      </c>
      <c r="BG41">
        <f t="shared" si="34"/>
        <v>1.1403953370501821E-4</v>
      </c>
      <c r="BH41">
        <f t="shared" si="34"/>
        <v>-1.764684826574085E-4</v>
      </c>
      <c r="BI41">
        <f t="shared" si="34"/>
        <v>-7.8705728027983357E-5</v>
      </c>
      <c r="BJ41">
        <f t="shared" si="34"/>
        <v>4.2309387395328245E-4</v>
      </c>
      <c r="BK41">
        <f t="shared" si="34"/>
        <v>-2.0789288231147815E-5</v>
      </c>
      <c r="BL41">
        <f t="shared" si="32"/>
        <v>7.3090639454820522E-5</v>
      </c>
      <c r="BM41">
        <f t="shared" si="32"/>
        <v>-2.0365956253505312E-4</v>
      </c>
      <c r="BN41">
        <f t="shared" si="32"/>
        <v>5.0023258310373194E-4</v>
      </c>
      <c r="BO41">
        <f t="shared" si="32"/>
        <v>2.6921110921792685E-5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0.13702759100394155</v>
      </c>
      <c r="BZ41">
        <f t="shared" si="20"/>
        <v>61</v>
      </c>
      <c r="CA41">
        <f t="shared" si="21"/>
        <v>4</v>
      </c>
      <c r="CB41">
        <f t="shared" si="22"/>
        <v>0.12000000000000002</v>
      </c>
      <c r="CC41">
        <f t="shared" si="23"/>
        <v>0</v>
      </c>
      <c r="CD41">
        <f t="shared" si="24"/>
        <v>0</v>
      </c>
      <c r="CE41">
        <f t="shared" si="25"/>
        <v>0</v>
      </c>
      <c r="CF41">
        <f t="shared" si="26"/>
        <v>1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0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48.027999999999999</v>
      </c>
      <c r="C42">
        <f>VLOOKUP(CONCATENATE($A42,"_",C$4),assets_m6!$A:$D,4,FALSE)</f>
        <v>49.539000000000001</v>
      </c>
      <c r="D42">
        <f>VLOOKUP(CONCATENATE($A42,"_",D$4),assets_m6!$A:$D,4,FALSE)</f>
        <v>49.597999999999999</v>
      </c>
      <c r="E42">
        <f>VLOOKUP(CONCATENATE($A42,"_",E$4),assets_m6!$A:$D,4,FALSE)</f>
        <v>48.956000000000003</v>
      </c>
      <c r="F42">
        <f>VLOOKUP(CONCATENATE($A42,"_",F$4),assets_m6!$A:$D,4,FALSE)</f>
        <v>48.945999999999998</v>
      </c>
      <c r="G42">
        <f>VLOOKUP(CONCATENATE($A42,"_",G$4),assets_m6!$A:$D,4,FALSE)</f>
        <v>49.737000000000002</v>
      </c>
      <c r="H42">
        <f>VLOOKUP(CONCATENATE($A42,"_",H$4),assets_m6!$A:$D,4,FALSE)</f>
        <v>49.164000000000001</v>
      </c>
      <c r="I42">
        <f>VLOOKUP(CONCATENATE($A42,"_",I$4),assets_m6!$A:$D,4,FALSE)</f>
        <v>49.994</v>
      </c>
      <c r="J42">
        <f>VLOOKUP(CONCATENATE($A42,"_",J$4),assets_m6!$A:$D,4,FALSE)</f>
        <v>50.911999999999999</v>
      </c>
      <c r="K42">
        <f>VLOOKUP(CONCATENATE($A42,"_",K$4),assets_m6!$A:$D,4,FALSE)</f>
        <v>50.883000000000003</v>
      </c>
      <c r="L42">
        <f>VLOOKUP(CONCATENATE($A42,"_",L$4),assets_m6!$A:$D,4,FALSE)</f>
        <v>51.198999999999998</v>
      </c>
      <c r="M42">
        <f>VLOOKUP(CONCATENATE($A42,"_",M$4),assets_m6!$A:$D,4,FALSE)</f>
        <v>51.189</v>
      </c>
      <c r="N42">
        <f>VLOOKUP(CONCATENATE($A42,"_",N$4),assets_m6!$A:$D,4,FALSE)</f>
        <v>52.078000000000003</v>
      </c>
      <c r="O42">
        <f>VLOOKUP(CONCATENATE($A42,"_",O$4),assets_m6!$A:$D,4,FALSE)</f>
        <v>51.12</v>
      </c>
      <c r="P42">
        <f>VLOOKUP(CONCATENATE($A42,"_",P$4),assets_m6!$A:$D,4,FALSE)</f>
        <v>51.405999999999999</v>
      </c>
      <c r="Q42">
        <f>VLOOKUP(CONCATENATE($A42,"_",Q$4),assets_m6!$A:$D,4,FALSE)</f>
        <v>53.283999999999999</v>
      </c>
      <c r="R42">
        <f>VLOOKUP(CONCATENATE($A42,"_",R$4),assets_m6!$A:$D,4,FALSE)</f>
        <v>54.054000000000002</v>
      </c>
      <c r="S42">
        <f>VLOOKUP(CONCATENATE($A42,"_",S$4),assets_m6!$A:$D,4,FALSE)</f>
        <v>55.25</v>
      </c>
      <c r="T42">
        <f>VLOOKUP(CONCATENATE($A42,"_",T$4),assets_m6!$A:$D,4,FALSE)</f>
        <v>55.170999999999999</v>
      </c>
      <c r="U42">
        <f>VLOOKUP(CONCATENATE($A42,"_",U$4),assets_m6!$A:$D,4,FALSE)</f>
        <v>57.68</v>
      </c>
      <c r="V42">
        <f>VLOOKUP(CONCATENATE($A42,"_",V$4),assets_m6!$A:$D,4,FALSE)</f>
        <v>60.002000000000002</v>
      </c>
      <c r="X42" t="str">
        <f t="shared" si="16"/>
        <v>EWY</v>
      </c>
      <c r="Y42">
        <f t="shared" si="16"/>
        <v>48.027999999999999</v>
      </c>
      <c r="Z42">
        <f t="shared" si="36"/>
        <v>49.539000000000001</v>
      </c>
      <c r="AA42">
        <f t="shared" si="36"/>
        <v>49.597999999999999</v>
      </c>
      <c r="AB42">
        <f t="shared" si="36"/>
        <v>48.956000000000003</v>
      </c>
      <c r="AC42">
        <f t="shared" si="36"/>
        <v>48.945999999999998</v>
      </c>
      <c r="AD42">
        <f t="shared" si="36"/>
        <v>49.737000000000002</v>
      </c>
      <c r="AE42">
        <f t="shared" si="36"/>
        <v>49.164000000000001</v>
      </c>
      <c r="AF42">
        <f t="shared" si="36"/>
        <v>49.994</v>
      </c>
      <c r="AG42">
        <f t="shared" si="36"/>
        <v>50.911999999999999</v>
      </c>
      <c r="AH42">
        <f t="shared" si="36"/>
        <v>50.883000000000003</v>
      </c>
      <c r="AI42">
        <f t="shared" si="36"/>
        <v>51.198999999999998</v>
      </c>
      <c r="AJ42">
        <f t="shared" si="36"/>
        <v>51.189</v>
      </c>
      <c r="AK42">
        <f t="shared" si="36"/>
        <v>52.078000000000003</v>
      </c>
      <c r="AL42">
        <f t="shared" si="36"/>
        <v>51.12</v>
      </c>
      <c r="AM42">
        <f t="shared" si="36"/>
        <v>51.405999999999999</v>
      </c>
      <c r="AN42">
        <f t="shared" si="36"/>
        <v>53.283999999999999</v>
      </c>
      <c r="AO42">
        <f t="shared" si="31"/>
        <v>54.054000000000002</v>
      </c>
      <c r="AP42">
        <f t="shared" si="31"/>
        <v>55.25</v>
      </c>
      <c r="AQ42">
        <f t="shared" si="31"/>
        <v>55.170999999999999</v>
      </c>
      <c r="AR42">
        <f t="shared" si="31"/>
        <v>57.68</v>
      </c>
      <c r="AS42">
        <f t="shared" si="31"/>
        <v>60.002000000000002</v>
      </c>
      <c r="AU42" t="s">
        <v>73</v>
      </c>
      <c r="AV42">
        <f t="shared" si="34"/>
        <v>3.1460814524860559E-4</v>
      </c>
      <c r="AW42">
        <f t="shared" si="34"/>
        <v>1.1909808433758755E-5</v>
      </c>
      <c r="AX42">
        <f t="shared" si="34"/>
        <v>-1.2944070325416268E-4</v>
      </c>
      <c r="AY42">
        <f t="shared" si="34"/>
        <v>-2.0426505433460894E-6</v>
      </c>
      <c r="AZ42">
        <f t="shared" si="34"/>
        <v>1.616066685735308E-4</v>
      </c>
      <c r="BA42">
        <f t="shared" si="34"/>
        <v>-1.1520598347306842E-4</v>
      </c>
      <c r="BB42">
        <f t="shared" si="34"/>
        <v>1.6882271580831467E-4</v>
      </c>
      <c r="BC42">
        <f t="shared" si="34"/>
        <v>1.8362203464415713E-4</v>
      </c>
      <c r="BD42">
        <f t="shared" si="34"/>
        <v>-5.6961030798232959E-6</v>
      </c>
      <c r="BE42">
        <f t="shared" si="34"/>
        <v>6.2103256490378983E-5</v>
      </c>
      <c r="BF42">
        <f t="shared" si="34"/>
        <v>-1.9531631477173404E-6</v>
      </c>
      <c r="BG42">
        <f t="shared" si="34"/>
        <v>1.7367012444079841E-4</v>
      </c>
      <c r="BH42">
        <f t="shared" si="34"/>
        <v>-1.8395483697530732E-4</v>
      </c>
      <c r="BI42">
        <f t="shared" si="34"/>
        <v>5.594679186228509E-5</v>
      </c>
      <c r="BJ42">
        <f t="shared" si="34"/>
        <v>3.6532700462980981E-4</v>
      </c>
      <c r="BK42">
        <f t="shared" si="34"/>
        <v>1.4450867052023182E-4</v>
      </c>
      <c r="BL42">
        <f t="shared" si="32"/>
        <v>2.2126022126022087E-4</v>
      </c>
      <c r="BM42">
        <f t="shared" si="32"/>
        <v>-1.4298642533936765E-5</v>
      </c>
      <c r="BN42">
        <f t="shared" si="32"/>
        <v>4.5476790342752541E-4</v>
      </c>
      <c r="BO42">
        <f t="shared" si="32"/>
        <v>4.0256588072122102E-4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0.24931290080786217</v>
      </c>
      <c r="BZ42">
        <f t="shared" si="20"/>
        <v>93</v>
      </c>
      <c r="CA42">
        <f t="shared" si="21"/>
        <v>5</v>
      </c>
      <c r="CB42">
        <f t="shared" si="22"/>
        <v>0.24000000000000005</v>
      </c>
      <c r="CC42">
        <f t="shared" si="23"/>
        <v>0</v>
      </c>
      <c r="CD42">
        <f t="shared" si="24"/>
        <v>0</v>
      </c>
      <c r="CE42">
        <f t="shared" si="25"/>
        <v>0</v>
      </c>
      <c r="CF42">
        <f t="shared" si="26"/>
        <v>0</v>
      </c>
      <c r="CG42">
        <f t="shared" si="27"/>
        <v>1</v>
      </c>
      <c r="CI42">
        <f t="shared" si="28"/>
        <v>0</v>
      </c>
      <c r="CJ42">
        <f t="shared" si="29"/>
        <v>0</v>
      </c>
      <c r="CK42">
        <f t="shared" si="29"/>
        <v>0</v>
      </c>
      <c r="CL42">
        <f t="shared" si="29"/>
        <v>0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28.484999999999999</v>
      </c>
      <c r="C43">
        <f>VLOOKUP(CONCATENATE($A43,"_",C$4),assets_m6!$A:$D,4,FALSE)</f>
        <v>29.09</v>
      </c>
      <c r="D43">
        <f>VLOOKUP(CONCATENATE($A43,"_",D$4),assets_m6!$A:$D,4,FALSE)</f>
        <v>29.870999999999999</v>
      </c>
      <c r="E43">
        <f>VLOOKUP(CONCATENATE($A43,"_",E$4),assets_m6!$A:$D,4,FALSE)</f>
        <v>30.039000000000001</v>
      </c>
      <c r="F43">
        <f>VLOOKUP(CONCATENATE($A43,"_",F$4),assets_m6!$A:$D,4,FALSE)</f>
        <v>30.579000000000001</v>
      </c>
      <c r="G43">
        <f>VLOOKUP(CONCATENATE($A43,"_",G$4),assets_m6!$A:$D,4,FALSE)</f>
        <v>31.722999999999999</v>
      </c>
      <c r="H43">
        <f>VLOOKUP(CONCATENATE($A43,"_",H$4),assets_m6!$A:$D,4,FALSE)</f>
        <v>29.76</v>
      </c>
      <c r="I43">
        <f>VLOOKUP(CONCATENATE($A43,"_",I$4),assets_m6!$A:$D,4,FALSE)</f>
        <v>29.257000000000001</v>
      </c>
      <c r="J43">
        <f>VLOOKUP(CONCATENATE($A43,"_",J$4),assets_m6!$A:$D,4,FALSE)</f>
        <v>28.568999999999999</v>
      </c>
      <c r="K43">
        <f>VLOOKUP(CONCATENATE($A43,"_",K$4),assets_m6!$A:$D,4,FALSE)</f>
        <v>29.434000000000001</v>
      </c>
      <c r="L43">
        <f>VLOOKUP(CONCATENATE($A43,"_",L$4),assets_m6!$A:$D,4,FALSE)</f>
        <v>29.265999999999998</v>
      </c>
      <c r="M43">
        <f>VLOOKUP(CONCATENATE($A43,"_",M$4),assets_m6!$A:$D,4,FALSE)</f>
        <v>30.402000000000001</v>
      </c>
      <c r="N43">
        <f>VLOOKUP(CONCATENATE($A43,"_",N$4),assets_m6!$A:$D,4,FALSE)</f>
        <v>30.847999999999999</v>
      </c>
      <c r="O43">
        <f>VLOOKUP(CONCATENATE($A43,"_",O$4),assets_m6!$A:$D,4,FALSE)</f>
        <v>29.936</v>
      </c>
      <c r="P43">
        <f>VLOOKUP(CONCATENATE($A43,"_",P$4),assets_m6!$A:$D,4,FALSE)</f>
        <v>30.754999999999999</v>
      </c>
      <c r="Q43">
        <f>VLOOKUP(CONCATENATE($A43,"_",Q$4),assets_m6!$A:$D,4,FALSE)</f>
        <v>31.518000000000001</v>
      </c>
      <c r="R43">
        <f>VLOOKUP(CONCATENATE($A43,"_",R$4),assets_m6!$A:$D,4,FALSE)</f>
        <v>30.113</v>
      </c>
      <c r="S43">
        <f>VLOOKUP(CONCATENATE($A43,"_",S$4),assets_m6!$A:$D,4,FALSE)</f>
        <v>30.402000000000001</v>
      </c>
      <c r="T43">
        <f>VLOOKUP(CONCATENATE($A43,"_",T$4),assets_m6!$A:$D,4,FALSE)</f>
        <v>29.48</v>
      </c>
      <c r="U43">
        <f>VLOOKUP(CONCATENATE($A43,"_",U$4),assets_m6!$A:$D,4,FALSE)</f>
        <v>27.553999999999998</v>
      </c>
      <c r="V43">
        <f>VLOOKUP(CONCATENATE($A43,"_",V$4),assets_m6!$A:$D,4,FALSE)</f>
        <v>28.513000000000002</v>
      </c>
      <c r="X43" t="str">
        <f t="shared" si="16"/>
        <v>EWZ</v>
      </c>
      <c r="Y43">
        <f t="shared" si="16"/>
        <v>28.484999999999999</v>
      </c>
      <c r="Z43">
        <f t="shared" si="36"/>
        <v>29.09</v>
      </c>
      <c r="AA43">
        <f t="shared" si="36"/>
        <v>29.870999999999999</v>
      </c>
      <c r="AB43">
        <f t="shared" si="36"/>
        <v>30.039000000000001</v>
      </c>
      <c r="AC43">
        <f t="shared" si="36"/>
        <v>30.579000000000001</v>
      </c>
      <c r="AD43">
        <f t="shared" si="36"/>
        <v>31.722999999999999</v>
      </c>
      <c r="AE43">
        <f t="shared" si="36"/>
        <v>29.76</v>
      </c>
      <c r="AF43">
        <f t="shared" si="36"/>
        <v>29.257000000000001</v>
      </c>
      <c r="AG43">
        <f t="shared" si="36"/>
        <v>28.568999999999999</v>
      </c>
      <c r="AH43">
        <f t="shared" si="36"/>
        <v>29.434000000000001</v>
      </c>
      <c r="AI43">
        <f t="shared" si="36"/>
        <v>29.265999999999998</v>
      </c>
      <c r="AJ43">
        <f t="shared" si="36"/>
        <v>30.402000000000001</v>
      </c>
      <c r="AK43">
        <f t="shared" si="36"/>
        <v>30.847999999999999</v>
      </c>
      <c r="AL43">
        <f t="shared" si="36"/>
        <v>29.936</v>
      </c>
      <c r="AM43">
        <f t="shared" si="36"/>
        <v>30.754999999999999</v>
      </c>
      <c r="AN43">
        <f t="shared" si="36"/>
        <v>31.518000000000001</v>
      </c>
      <c r="AO43">
        <f t="shared" si="31"/>
        <v>30.113</v>
      </c>
      <c r="AP43">
        <f t="shared" si="31"/>
        <v>30.402000000000001</v>
      </c>
      <c r="AQ43">
        <f t="shared" si="31"/>
        <v>29.48</v>
      </c>
      <c r="AR43">
        <f t="shared" si="31"/>
        <v>27.553999999999998</v>
      </c>
      <c r="AS43">
        <f t="shared" si="31"/>
        <v>28.513000000000002</v>
      </c>
      <c r="AU43" t="s">
        <v>74</v>
      </c>
      <c r="AV43">
        <f t="shared" si="34"/>
        <v>2.1239248727400402E-4</v>
      </c>
      <c r="AW43">
        <f t="shared" si="34"/>
        <v>2.6847713991062181E-4</v>
      </c>
      <c r="AX43">
        <f t="shared" si="34"/>
        <v>5.6241839911620911E-5</v>
      </c>
      <c r="AY43">
        <f t="shared" si="34"/>
        <v>1.7976630380505315E-4</v>
      </c>
      <c r="AZ43">
        <f t="shared" si="34"/>
        <v>3.741129533339868E-4</v>
      </c>
      <c r="BA43">
        <f t="shared" si="34"/>
        <v>-6.1879393499984163E-4</v>
      </c>
      <c r="BB43">
        <f t="shared" si="34"/>
        <v>-1.6901881720430111E-4</v>
      </c>
      <c r="BC43">
        <f t="shared" si="34"/>
        <v>-2.3515739822948435E-4</v>
      </c>
      <c r="BD43">
        <f t="shared" si="34"/>
        <v>3.0277573593755544E-4</v>
      </c>
      <c r="BE43">
        <f t="shared" si="34"/>
        <v>-5.7076849901475444E-5</v>
      </c>
      <c r="BF43">
        <f t="shared" si="34"/>
        <v>3.881637394929279E-4</v>
      </c>
      <c r="BG43">
        <f t="shared" si="34"/>
        <v>1.4670087494243731E-4</v>
      </c>
      <c r="BH43">
        <f t="shared" si="34"/>
        <v>-2.9564315352697065E-4</v>
      </c>
      <c r="BI43">
        <f t="shared" si="34"/>
        <v>2.7358364510956677E-4</v>
      </c>
      <c r="BJ43">
        <f t="shared" si="34"/>
        <v>2.4808974150544684E-4</v>
      </c>
      <c r="BK43">
        <f t="shared" si="34"/>
        <v>-4.4577701630814175E-4</v>
      </c>
      <c r="BL43">
        <f t="shared" si="32"/>
        <v>9.5971839404908679E-5</v>
      </c>
      <c r="BM43">
        <f t="shared" si="32"/>
        <v>-3.0326952174199086E-4</v>
      </c>
      <c r="BN43">
        <f t="shared" si="32"/>
        <v>-6.5332428765264654E-4</v>
      </c>
      <c r="BO43">
        <f t="shared" si="32"/>
        <v>3.480438411845842E-4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9.8297349482191483E-4</v>
      </c>
      <c r="BZ43">
        <f t="shared" si="20"/>
        <v>9</v>
      </c>
      <c r="CA43">
        <f t="shared" si="21"/>
        <v>1</v>
      </c>
      <c r="CB43">
        <f t="shared" si="22"/>
        <v>0.24</v>
      </c>
      <c r="CC43">
        <f t="shared" si="23"/>
        <v>1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1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126.76</v>
      </c>
      <c r="C44">
        <f>VLOOKUP(CONCATENATE($A44,"_",C$4),assets_m6!$A:$D,4,FALSE)</f>
        <v>134.04</v>
      </c>
      <c r="D44">
        <f>VLOOKUP(CONCATENATE($A44,"_",D$4),assets_m6!$A:$D,4,FALSE)</f>
        <v>132.80000000000001</v>
      </c>
      <c r="E44">
        <f>VLOOKUP(CONCATENATE($A44,"_",E$4),assets_m6!$A:$D,4,FALSE)</f>
        <v>133.22999999999999</v>
      </c>
      <c r="F44">
        <f>VLOOKUP(CONCATENATE($A44,"_",F$4),assets_m6!$A:$D,4,FALSE)</f>
        <v>131.53</v>
      </c>
      <c r="G44">
        <f>VLOOKUP(CONCATENATE($A44,"_",G$4),assets_m6!$A:$D,4,FALSE)</f>
        <v>130.01</v>
      </c>
      <c r="H44">
        <f>VLOOKUP(CONCATENATE($A44,"_",H$4),assets_m6!$A:$D,4,FALSE)</f>
        <v>129.72</v>
      </c>
      <c r="I44">
        <f>VLOOKUP(CONCATENATE($A44,"_",I$4),assets_m6!$A:$D,4,FALSE)</f>
        <v>137.51</v>
      </c>
      <c r="J44">
        <f>VLOOKUP(CONCATENATE($A44,"_",J$4),assets_m6!$A:$D,4,FALSE)</f>
        <v>129.82</v>
      </c>
      <c r="K44">
        <f>VLOOKUP(CONCATENATE($A44,"_",K$4),assets_m6!$A:$D,4,FALSE)</f>
        <v>97.94</v>
      </c>
      <c r="L44">
        <f>VLOOKUP(CONCATENATE($A44,"_",L$4),assets_m6!$A:$D,4,FALSE)</f>
        <v>99.2</v>
      </c>
      <c r="M44">
        <f>VLOOKUP(CONCATENATE($A44,"_",M$4),assets_m6!$A:$D,4,FALSE)</f>
        <v>93.16</v>
      </c>
      <c r="N44">
        <f>VLOOKUP(CONCATENATE($A44,"_",N$4),assets_m6!$A:$D,4,FALSE)</f>
        <v>95.2</v>
      </c>
      <c r="O44">
        <f>VLOOKUP(CONCATENATE($A44,"_",O$4),assets_m6!$A:$D,4,FALSE)</f>
        <v>90.54</v>
      </c>
      <c r="P44">
        <f>VLOOKUP(CONCATENATE($A44,"_",P$4),assets_m6!$A:$D,4,FALSE)</f>
        <v>88.91</v>
      </c>
      <c r="Q44">
        <f>VLOOKUP(CONCATENATE($A44,"_",Q$4),assets_m6!$A:$D,4,FALSE)</f>
        <v>90.79</v>
      </c>
      <c r="R44">
        <f>VLOOKUP(CONCATENATE($A44,"_",R$4),assets_m6!$A:$D,4,FALSE)</f>
        <v>96.72</v>
      </c>
      <c r="S44">
        <f>VLOOKUP(CONCATENATE($A44,"_",S$4),assets_m6!$A:$D,4,FALSE)</f>
        <v>96.47</v>
      </c>
      <c r="T44">
        <f>VLOOKUP(CONCATENATE($A44,"_",T$4),assets_m6!$A:$D,4,FALSE)</f>
        <v>101.47</v>
      </c>
      <c r="U44">
        <f>VLOOKUP(CONCATENATE($A44,"_",U$4),assets_m6!$A:$D,4,FALSE)</f>
        <v>111.87</v>
      </c>
      <c r="V44">
        <f>VLOOKUP(CONCATENATE($A44,"_",V$4),assets_m6!$A:$D,4,FALSE)</f>
        <v>113.02</v>
      </c>
      <c r="X44" t="str">
        <f t="shared" si="16"/>
        <v>META</v>
      </c>
      <c r="Y44">
        <f t="shared" si="16"/>
        <v>126.76</v>
      </c>
      <c r="Z44">
        <f t="shared" si="36"/>
        <v>134.04</v>
      </c>
      <c r="AA44">
        <f t="shared" si="36"/>
        <v>132.80000000000001</v>
      </c>
      <c r="AB44">
        <f t="shared" si="36"/>
        <v>133.22999999999999</v>
      </c>
      <c r="AC44">
        <f t="shared" si="36"/>
        <v>131.53</v>
      </c>
      <c r="AD44">
        <f t="shared" si="36"/>
        <v>130.01</v>
      </c>
      <c r="AE44">
        <f t="shared" si="36"/>
        <v>129.72</v>
      </c>
      <c r="AF44">
        <f t="shared" si="36"/>
        <v>137.51</v>
      </c>
      <c r="AG44">
        <f t="shared" si="36"/>
        <v>129.82</v>
      </c>
      <c r="AH44">
        <f t="shared" si="36"/>
        <v>97.94</v>
      </c>
      <c r="AI44">
        <f t="shared" si="36"/>
        <v>99.2</v>
      </c>
      <c r="AJ44">
        <f t="shared" si="36"/>
        <v>93.16</v>
      </c>
      <c r="AK44">
        <f t="shared" si="36"/>
        <v>95.2</v>
      </c>
      <c r="AL44">
        <f t="shared" si="36"/>
        <v>90.54</v>
      </c>
      <c r="AM44">
        <f t="shared" si="36"/>
        <v>88.91</v>
      </c>
      <c r="AN44">
        <f t="shared" si="36"/>
        <v>90.79</v>
      </c>
      <c r="AO44">
        <f t="shared" si="31"/>
        <v>96.72</v>
      </c>
      <c r="AP44">
        <f t="shared" si="31"/>
        <v>96.47</v>
      </c>
      <c r="AQ44">
        <f t="shared" si="31"/>
        <v>101.47</v>
      </c>
      <c r="AR44">
        <f t="shared" si="31"/>
        <v>111.87</v>
      </c>
      <c r="AS44">
        <f t="shared" si="31"/>
        <v>113.02</v>
      </c>
      <c r="AU44" t="s">
        <v>75</v>
      </c>
      <c r="AV44">
        <f t="shared" si="34"/>
        <v>5.7431366361628162E-4</v>
      </c>
      <c r="AW44">
        <f t="shared" si="34"/>
        <v>-9.2509698597432173E-5</v>
      </c>
      <c r="AX44">
        <f t="shared" si="34"/>
        <v>3.2379518072287526E-5</v>
      </c>
      <c r="AY44">
        <f t="shared" si="34"/>
        <v>-1.2759888913908195E-4</v>
      </c>
      <c r="AZ44">
        <f t="shared" si="34"/>
        <v>-1.1556298943206951E-4</v>
      </c>
      <c r="BA44">
        <f t="shared" si="34"/>
        <v>-2.2305976463348361E-5</v>
      </c>
      <c r="BB44">
        <f t="shared" si="34"/>
        <v>6.0052420598211479E-4</v>
      </c>
      <c r="BC44">
        <f t="shared" si="34"/>
        <v>-5.5923205585048353E-4</v>
      </c>
      <c r="BD44">
        <f t="shared" si="34"/>
        <v>-2.4557079032506545E-3</v>
      </c>
      <c r="BE44">
        <f t="shared" si="34"/>
        <v>1.2865019399632482E-4</v>
      </c>
      <c r="BF44">
        <f t="shared" si="34"/>
        <v>-6.0887096774193614E-4</v>
      </c>
      <c r="BG44">
        <f t="shared" si="34"/>
        <v>2.1897810218978172E-4</v>
      </c>
      <c r="BH44">
        <f t="shared" si="34"/>
        <v>-4.8949579831932737E-4</v>
      </c>
      <c r="BI44">
        <f t="shared" si="34"/>
        <v>-1.8003092555776557E-4</v>
      </c>
      <c r="BJ44">
        <f t="shared" si="34"/>
        <v>2.114497806770903E-4</v>
      </c>
      <c r="BK44">
        <f t="shared" si="34"/>
        <v>6.5315563388038253E-4</v>
      </c>
      <c r="BL44">
        <f t="shared" si="32"/>
        <v>-2.5847808105872622E-5</v>
      </c>
      <c r="BM44">
        <f t="shared" si="32"/>
        <v>5.1829584326733703E-4</v>
      </c>
      <c r="BN44">
        <f t="shared" si="32"/>
        <v>1.0249334778752346E-3</v>
      </c>
      <c r="BO44">
        <f t="shared" si="32"/>
        <v>1.0279789040850912E-4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-0.10839381508362265</v>
      </c>
      <c r="BZ44">
        <f t="shared" si="20"/>
        <v>3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58.807000000000002</v>
      </c>
      <c r="C45">
        <f>VLOOKUP(CONCATENATE($A45,"_",C$4),assets_m6!$A:$D,4,FALSE)</f>
        <v>60.484999999999999</v>
      </c>
      <c r="D45">
        <f>VLOOKUP(CONCATENATE($A45,"_",D$4),assets_m6!$A:$D,4,FALSE)</f>
        <v>61.594000000000001</v>
      </c>
      <c r="E45">
        <f>VLOOKUP(CONCATENATE($A45,"_",E$4),assets_m6!$A:$D,4,FALSE)</f>
        <v>60.604999999999997</v>
      </c>
      <c r="F45">
        <f>VLOOKUP(CONCATENATE($A45,"_",F$4),assets_m6!$A:$D,4,FALSE)</f>
        <v>59.515999999999998</v>
      </c>
      <c r="G45">
        <f>VLOOKUP(CONCATENATE($A45,"_",G$4),assets_m6!$A:$D,4,FALSE)</f>
        <v>61.384</v>
      </c>
      <c r="H45">
        <f>VLOOKUP(CONCATENATE($A45,"_",H$4),assets_m6!$A:$D,4,FALSE)</f>
        <v>62.692999999999998</v>
      </c>
      <c r="I45">
        <f>VLOOKUP(CONCATENATE($A45,"_",I$4),assets_m6!$A:$D,4,FALSE)</f>
        <v>63.841999999999999</v>
      </c>
      <c r="J45">
        <f>VLOOKUP(CONCATENATE($A45,"_",J$4),assets_m6!$A:$D,4,FALSE)</f>
        <v>62.573</v>
      </c>
      <c r="K45">
        <f>VLOOKUP(CONCATENATE($A45,"_",K$4),assets_m6!$A:$D,4,FALSE)</f>
        <v>62.503</v>
      </c>
      <c r="L45">
        <f>VLOOKUP(CONCATENATE($A45,"_",L$4),assets_m6!$A:$D,4,FALSE)</f>
        <v>64.141000000000005</v>
      </c>
      <c r="M45">
        <f>VLOOKUP(CONCATENATE($A45,"_",M$4),assets_m6!$A:$D,4,FALSE)</f>
        <v>63.832000000000001</v>
      </c>
      <c r="N45">
        <f>VLOOKUP(CONCATENATE($A45,"_",N$4),assets_m6!$A:$D,4,FALSE)</f>
        <v>63.872</v>
      </c>
      <c r="O45">
        <f>VLOOKUP(CONCATENATE($A45,"_",O$4),assets_m6!$A:$D,4,FALSE)</f>
        <v>62.183999999999997</v>
      </c>
      <c r="P45">
        <f>VLOOKUP(CONCATENATE($A45,"_",P$4),assets_m6!$A:$D,4,FALSE)</f>
        <v>62.363</v>
      </c>
      <c r="Q45">
        <f>VLOOKUP(CONCATENATE($A45,"_",Q$4),assets_m6!$A:$D,4,FALSE)</f>
        <v>64.521000000000001</v>
      </c>
      <c r="R45">
        <f>VLOOKUP(CONCATENATE($A45,"_",R$4),assets_m6!$A:$D,4,FALSE)</f>
        <v>64.471000000000004</v>
      </c>
      <c r="S45">
        <f>VLOOKUP(CONCATENATE($A45,"_",S$4),assets_m6!$A:$D,4,FALSE)</f>
        <v>64.531000000000006</v>
      </c>
      <c r="T45">
        <f>VLOOKUP(CONCATENATE($A45,"_",T$4),assets_m6!$A:$D,4,FALSE)</f>
        <v>64.271000000000001</v>
      </c>
      <c r="U45">
        <f>VLOOKUP(CONCATENATE($A45,"_",U$4),assets_m6!$A:$D,4,FALSE)</f>
        <v>67.828000000000003</v>
      </c>
      <c r="V45">
        <f>VLOOKUP(CONCATENATE($A45,"_",V$4),assets_m6!$A:$D,4,FALSE)</f>
        <v>68.397000000000006</v>
      </c>
      <c r="X45" t="str">
        <f t="shared" si="16"/>
        <v>FTV</v>
      </c>
      <c r="Y45">
        <f t="shared" si="16"/>
        <v>58.807000000000002</v>
      </c>
      <c r="Z45">
        <f t="shared" si="36"/>
        <v>60.484999999999999</v>
      </c>
      <c r="AA45">
        <f t="shared" si="36"/>
        <v>61.594000000000001</v>
      </c>
      <c r="AB45">
        <f t="shared" si="36"/>
        <v>60.604999999999997</v>
      </c>
      <c r="AC45">
        <f t="shared" si="36"/>
        <v>59.515999999999998</v>
      </c>
      <c r="AD45">
        <f t="shared" si="36"/>
        <v>61.384</v>
      </c>
      <c r="AE45">
        <f t="shared" si="36"/>
        <v>62.692999999999998</v>
      </c>
      <c r="AF45">
        <f t="shared" si="36"/>
        <v>63.841999999999999</v>
      </c>
      <c r="AG45">
        <f t="shared" si="36"/>
        <v>62.573</v>
      </c>
      <c r="AH45">
        <f t="shared" si="36"/>
        <v>62.503</v>
      </c>
      <c r="AI45">
        <f t="shared" si="36"/>
        <v>64.141000000000005</v>
      </c>
      <c r="AJ45">
        <f t="shared" si="36"/>
        <v>63.832000000000001</v>
      </c>
      <c r="AK45">
        <f t="shared" si="36"/>
        <v>63.872</v>
      </c>
      <c r="AL45">
        <f t="shared" si="36"/>
        <v>62.183999999999997</v>
      </c>
      <c r="AM45">
        <f t="shared" si="36"/>
        <v>62.363</v>
      </c>
      <c r="AN45">
        <f t="shared" si="36"/>
        <v>64.521000000000001</v>
      </c>
      <c r="AO45">
        <f t="shared" si="31"/>
        <v>64.471000000000004</v>
      </c>
      <c r="AP45">
        <f t="shared" si="31"/>
        <v>64.531000000000006</v>
      </c>
      <c r="AQ45">
        <f t="shared" si="31"/>
        <v>64.271000000000001</v>
      </c>
      <c r="AR45">
        <f t="shared" si="31"/>
        <v>67.828000000000003</v>
      </c>
      <c r="AS45">
        <f t="shared" si="31"/>
        <v>68.397000000000006</v>
      </c>
      <c r="AU45" t="s">
        <v>76</v>
      </c>
      <c r="AV45">
        <f t="shared" si="34"/>
        <v>2.8534018059074551E-4</v>
      </c>
      <c r="AW45">
        <f t="shared" si="34"/>
        <v>1.8335124411011025E-4</v>
      </c>
      <c r="AX45">
        <f t="shared" si="34"/>
        <v>-1.6056758775205446E-4</v>
      </c>
      <c r="AY45">
        <f t="shared" si="34"/>
        <v>-1.7968814454252929E-4</v>
      </c>
      <c r="AZ45">
        <f t="shared" si="34"/>
        <v>3.1386517911149981E-4</v>
      </c>
      <c r="BA45">
        <f t="shared" si="34"/>
        <v>2.1324775185716107E-4</v>
      </c>
      <c r="BB45">
        <f t="shared" si="34"/>
        <v>1.8327404973442026E-4</v>
      </c>
      <c r="BC45">
        <f t="shared" si="34"/>
        <v>-1.987719682967323E-4</v>
      </c>
      <c r="BD45">
        <f t="shared" si="34"/>
        <v>-1.1186933661483433E-5</v>
      </c>
      <c r="BE45">
        <f t="shared" si="34"/>
        <v>2.6206742076380422E-4</v>
      </c>
      <c r="BF45">
        <f t="shared" si="34"/>
        <v>-4.8175114201525486E-5</v>
      </c>
      <c r="BG45">
        <f t="shared" si="34"/>
        <v>6.2664494297529686E-6</v>
      </c>
      <c r="BH45">
        <f t="shared" si="34"/>
        <v>-2.6427855711422883E-4</v>
      </c>
      <c r="BI45">
        <f t="shared" si="34"/>
        <v>2.8785539688666227E-5</v>
      </c>
      <c r="BJ45">
        <f t="shared" si="34"/>
        <v>3.4603851642801039E-4</v>
      </c>
      <c r="BK45">
        <f t="shared" si="34"/>
        <v>-7.7494149191731618E-6</v>
      </c>
      <c r="BL45">
        <f t="shared" si="32"/>
        <v>9.3065099036779751E-6</v>
      </c>
      <c r="BM45">
        <f t="shared" si="32"/>
        <v>-4.029071299065644E-5</v>
      </c>
      <c r="BN45">
        <f t="shared" si="32"/>
        <v>5.5343778687121754E-4</v>
      </c>
      <c r="BO45">
        <f t="shared" si="32"/>
        <v>8.3888659550628448E-5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0.1630758243066302</v>
      </c>
      <c r="BZ45">
        <f t="shared" si="20"/>
        <v>75</v>
      </c>
      <c r="CA45">
        <f t="shared" si="21"/>
        <v>4</v>
      </c>
      <c r="CB45">
        <f t="shared" si="22"/>
        <v>0.12000000000000002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1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97.18</v>
      </c>
      <c r="C46">
        <f>VLOOKUP(CONCATENATE($A46,"_",C$4),assets_m6!$A:$D,4,FALSE)</f>
        <v>100.78</v>
      </c>
      <c r="D46">
        <f>VLOOKUP(CONCATENATE($A46,"_",D$4),assets_m6!$A:$D,4,FALSE)</f>
        <v>101.39</v>
      </c>
      <c r="E46">
        <f>VLOOKUP(CONCATENATE($A46,"_",E$4),assets_m6!$A:$D,4,FALSE)</f>
        <v>100.29</v>
      </c>
      <c r="F46">
        <f>VLOOKUP(CONCATENATE($A46,"_",F$4),assets_m6!$A:$D,4,FALSE)</f>
        <v>100.53</v>
      </c>
      <c r="G46">
        <f>VLOOKUP(CONCATENATE($A46,"_",G$4),assets_m6!$A:$D,4,FALSE)</f>
        <v>101.48</v>
      </c>
      <c r="H46">
        <f>VLOOKUP(CONCATENATE($A46,"_",H$4),assets_m6!$A:$D,4,FALSE)</f>
        <v>102.97</v>
      </c>
      <c r="I46">
        <f>VLOOKUP(CONCATENATE($A46,"_",I$4),assets_m6!$A:$D,4,FALSE)</f>
        <v>104.93</v>
      </c>
      <c r="J46">
        <f>VLOOKUP(CONCATENATE($A46,"_",J$4),assets_m6!$A:$D,4,FALSE)</f>
        <v>94.82</v>
      </c>
      <c r="K46">
        <f>VLOOKUP(CONCATENATE($A46,"_",K$4),assets_m6!$A:$D,4,FALSE)</f>
        <v>92.6</v>
      </c>
      <c r="L46">
        <f>VLOOKUP(CONCATENATE($A46,"_",L$4),assets_m6!$A:$D,4,FALSE)</f>
        <v>96.58</v>
      </c>
      <c r="M46">
        <f>VLOOKUP(CONCATENATE($A46,"_",M$4),assets_m6!$A:$D,4,FALSE)</f>
        <v>94.66</v>
      </c>
      <c r="N46">
        <f>VLOOKUP(CONCATENATE($A46,"_",N$4),assets_m6!$A:$D,4,FALSE)</f>
        <v>90.5</v>
      </c>
      <c r="O46">
        <f>VLOOKUP(CONCATENATE($A46,"_",O$4),assets_m6!$A:$D,4,FALSE)</f>
        <v>87.07</v>
      </c>
      <c r="P46">
        <f>VLOOKUP(CONCATENATE($A46,"_",P$4),assets_m6!$A:$D,4,FALSE)</f>
        <v>83.49</v>
      </c>
      <c r="Q46">
        <f>VLOOKUP(CONCATENATE($A46,"_",Q$4),assets_m6!$A:$D,4,FALSE)</f>
        <v>86.7</v>
      </c>
      <c r="R46">
        <f>VLOOKUP(CONCATENATE($A46,"_",R$4),assets_m6!$A:$D,4,FALSE)</f>
        <v>88.65</v>
      </c>
      <c r="S46">
        <f>VLOOKUP(CONCATENATE($A46,"_",S$4),assets_m6!$A:$D,4,FALSE)</f>
        <v>88.91</v>
      </c>
      <c r="T46">
        <f>VLOOKUP(CONCATENATE($A46,"_",T$4),assets_m6!$A:$D,4,FALSE)</f>
        <v>87.4</v>
      </c>
      <c r="U46">
        <f>VLOOKUP(CONCATENATE($A46,"_",U$4),assets_m6!$A:$D,4,FALSE)</f>
        <v>94.17</v>
      </c>
      <c r="V46">
        <f>VLOOKUP(CONCATENATE($A46,"_",V$4),assets_m6!$A:$D,4,FALSE)</f>
        <v>96.73</v>
      </c>
      <c r="X46" t="str">
        <f t="shared" si="16"/>
        <v>GOOG</v>
      </c>
      <c r="Y46">
        <f t="shared" si="16"/>
        <v>97.18</v>
      </c>
      <c r="Z46">
        <f t="shared" si="36"/>
        <v>100.78</v>
      </c>
      <c r="AA46">
        <f t="shared" si="36"/>
        <v>101.39</v>
      </c>
      <c r="AB46">
        <f t="shared" si="36"/>
        <v>100.29</v>
      </c>
      <c r="AC46">
        <f t="shared" si="36"/>
        <v>100.53</v>
      </c>
      <c r="AD46">
        <f t="shared" si="36"/>
        <v>101.48</v>
      </c>
      <c r="AE46">
        <f t="shared" si="36"/>
        <v>102.97</v>
      </c>
      <c r="AF46">
        <f t="shared" si="36"/>
        <v>104.93</v>
      </c>
      <c r="AG46">
        <f t="shared" si="36"/>
        <v>94.82</v>
      </c>
      <c r="AH46">
        <f t="shared" si="36"/>
        <v>92.6</v>
      </c>
      <c r="AI46">
        <f t="shared" si="36"/>
        <v>96.58</v>
      </c>
      <c r="AJ46">
        <f t="shared" si="36"/>
        <v>94.66</v>
      </c>
      <c r="AK46">
        <f t="shared" si="36"/>
        <v>90.5</v>
      </c>
      <c r="AL46">
        <f t="shared" si="36"/>
        <v>87.07</v>
      </c>
      <c r="AM46">
        <f t="shared" si="36"/>
        <v>83.49</v>
      </c>
      <c r="AN46">
        <f t="shared" si="36"/>
        <v>86.7</v>
      </c>
      <c r="AO46">
        <f t="shared" si="31"/>
        <v>88.65</v>
      </c>
      <c r="AP46">
        <f t="shared" si="31"/>
        <v>88.91</v>
      </c>
      <c r="AQ46">
        <f t="shared" si="31"/>
        <v>87.4</v>
      </c>
      <c r="AR46">
        <f t="shared" si="31"/>
        <v>94.17</v>
      </c>
      <c r="AS46">
        <f t="shared" si="31"/>
        <v>96.73</v>
      </c>
      <c r="AU46" t="s">
        <v>77</v>
      </c>
      <c r="AV46">
        <f t="shared" si="34"/>
        <v>3.704465939493717E-4</v>
      </c>
      <c r="AW46">
        <f t="shared" si="34"/>
        <v>6.0527882516372241E-5</v>
      </c>
      <c r="AX46">
        <f t="shared" si="34"/>
        <v>-1.0849196173192567E-4</v>
      </c>
      <c r="AY46">
        <f t="shared" si="34"/>
        <v>2.3930601256356057E-5</v>
      </c>
      <c r="AZ46">
        <f t="shared" si="34"/>
        <v>9.4499154481249669E-5</v>
      </c>
      <c r="BA46">
        <f t="shared" si="34"/>
        <v>1.4682696097753203E-4</v>
      </c>
      <c r="BB46">
        <f t="shared" si="34"/>
        <v>1.9034670292318229E-4</v>
      </c>
      <c r="BC46">
        <f t="shared" si="34"/>
        <v>-9.6349947584103805E-4</v>
      </c>
      <c r="BD46">
        <f t="shared" si="34"/>
        <v>-2.3412782113478161E-4</v>
      </c>
      <c r="BE46">
        <f t="shared" si="34"/>
        <v>4.2980561555075643E-4</v>
      </c>
      <c r="BF46">
        <f t="shared" si="34"/>
        <v>-1.9879892317249968E-4</v>
      </c>
      <c r="BG46">
        <f t="shared" si="34"/>
        <v>-4.3946756813860092E-4</v>
      </c>
      <c r="BH46">
        <f t="shared" si="34"/>
        <v>-3.7900552486187919E-4</v>
      </c>
      <c r="BI46">
        <f t="shared" si="34"/>
        <v>-4.1116343172160316E-4</v>
      </c>
      <c r="BJ46">
        <f t="shared" si="34"/>
        <v>3.8447718289615621E-4</v>
      </c>
      <c r="BK46">
        <f t="shared" si="34"/>
        <v>2.2491349480968889E-4</v>
      </c>
      <c r="BL46">
        <f t="shared" si="32"/>
        <v>2.9328821206992769E-5</v>
      </c>
      <c r="BM46">
        <f t="shared" si="32"/>
        <v>-1.6983466426723551E-4</v>
      </c>
      <c r="BN46">
        <f t="shared" si="32"/>
        <v>7.7459954233409566E-4</v>
      </c>
      <c r="BO46">
        <f t="shared" si="32"/>
        <v>2.7184878411383689E-4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-4.6305824243671823E-3</v>
      </c>
      <c r="BZ46">
        <f t="shared" si="20"/>
        <v>6</v>
      </c>
      <c r="CA46">
        <f t="shared" si="21"/>
        <v>1</v>
      </c>
      <c r="CB46">
        <f t="shared" si="22"/>
        <v>0.24</v>
      </c>
      <c r="CC46">
        <f t="shared" si="23"/>
        <v>1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1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153.73599999999999</v>
      </c>
      <c r="C47">
        <f>VLOOKUP(CONCATENATE($A47,"_",C$4),assets_m6!$A:$D,4,FALSE)</f>
        <v>157.46799999999999</v>
      </c>
      <c r="D47">
        <f>VLOOKUP(CONCATENATE($A47,"_",D$4),assets_m6!$A:$D,4,FALSE)</f>
        <v>159.846</v>
      </c>
      <c r="E47">
        <f>VLOOKUP(CONCATENATE($A47,"_",E$4),assets_m6!$A:$D,4,FALSE)</f>
        <v>158.19399999999999</v>
      </c>
      <c r="F47">
        <f>VLOOKUP(CONCATENATE($A47,"_",F$4),assets_m6!$A:$D,4,FALSE)</f>
        <v>157.09899999999999</v>
      </c>
      <c r="G47">
        <f>VLOOKUP(CONCATENATE($A47,"_",G$4),assets_m6!$A:$D,4,FALSE)</f>
        <v>161.55699999999999</v>
      </c>
      <c r="H47">
        <f>VLOOKUP(CONCATENATE($A47,"_",H$4),assets_m6!$A:$D,4,FALSE)</f>
        <v>169.71700000000001</v>
      </c>
      <c r="I47">
        <f>VLOOKUP(CONCATENATE($A47,"_",I$4),assets_m6!$A:$D,4,FALSE)</f>
        <v>170.81200000000001</v>
      </c>
      <c r="J47">
        <f>VLOOKUP(CONCATENATE($A47,"_",J$4),assets_m6!$A:$D,4,FALSE)</f>
        <v>170.44399999999999</v>
      </c>
      <c r="K47">
        <f>VLOOKUP(CONCATENATE($A47,"_",K$4),assets_m6!$A:$D,4,FALSE)</f>
        <v>174.126</v>
      </c>
      <c r="L47">
        <f>VLOOKUP(CONCATENATE($A47,"_",L$4),assets_m6!$A:$D,4,FALSE)</f>
        <v>177.98699999999999</v>
      </c>
      <c r="M47">
        <f>VLOOKUP(CONCATENATE($A47,"_",M$4),assets_m6!$A:$D,4,FALSE)</f>
        <v>176.99199999999999</v>
      </c>
      <c r="N47">
        <f>VLOOKUP(CONCATENATE($A47,"_",N$4),assets_m6!$A:$D,4,FALSE)</f>
        <v>178.375</v>
      </c>
      <c r="O47">
        <f>VLOOKUP(CONCATENATE($A47,"_",O$4),assets_m6!$A:$D,4,FALSE)</f>
        <v>174.215</v>
      </c>
      <c r="P47">
        <f>VLOOKUP(CONCATENATE($A47,"_",P$4),assets_m6!$A:$D,4,FALSE)</f>
        <v>176.18600000000001</v>
      </c>
      <c r="Q47">
        <f>VLOOKUP(CONCATENATE($A47,"_",Q$4),assets_m6!$A:$D,4,FALSE)</f>
        <v>177.33</v>
      </c>
      <c r="R47">
        <f>VLOOKUP(CONCATENATE($A47,"_",R$4),assets_m6!$A:$D,4,FALSE)</f>
        <v>179.14099999999999</v>
      </c>
      <c r="S47">
        <f>VLOOKUP(CONCATENATE($A47,"_",S$4),assets_m6!$A:$D,4,FALSE)</f>
        <v>179.68799999999999</v>
      </c>
      <c r="T47">
        <f>VLOOKUP(CONCATENATE($A47,"_",T$4),assets_m6!$A:$D,4,FALSE)</f>
        <v>177.50899999999999</v>
      </c>
      <c r="U47">
        <f>VLOOKUP(CONCATENATE($A47,"_",U$4),assets_m6!$A:$D,4,FALSE)</f>
        <v>181.31</v>
      </c>
      <c r="V47">
        <f>VLOOKUP(CONCATENATE($A47,"_",V$4),assets_m6!$A:$D,4,FALSE)</f>
        <v>177.09100000000001</v>
      </c>
      <c r="X47" t="str">
        <f t="shared" si="16"/>
        <v>GPC</v>
      </c>
      <c r="Y47">
        <f t="shared" si="16"/>
        <v>153.73599999999999</v>
      </c>
      <c r="Z47">
        <f t="shared" si="36"/>
        <v>157.46799999999999</v>
      </c>
      <c r="AA47">
        <f t="shared" si="36"/>
        <v>159.846</v>
      </c>
      <c r="AB47">
        <f t="shared" si="36"/>
        <v>158.19399999999999</v>
      </c>
      <c r="AC47">
        <f t="shared" si="36"/>
        <v>157.09899999999999</v>
      </c>
      <c r="AD47">
        <f t="shared" si="36"/>
        <v>161.55699999999999</v>
      </c>
      <c r="AE47">
        <f t="shared" si="36"/>
        <v>169.71700000000001</v>
      </c>
      <c r="AF47">
        <f t="shared" si="36"/>
        <v>170.81200000000001</v>
      </c>
      <c r="AG47">
        <f t="shared" si="36"/>
        <v>170.44399999999999</v>
      </c>
      <c r="AH47">
        <f t="shared" si="36"/>
        <v>174.126</v>
      </c>
      <c r="AI47">
        <f t="shared" si="36"/>
        <v>177.98699999999999</v>
      </c>
      <c r="AJ47">
        <f t="shared" si="36"/>
        <v>176.99199999999999</v>
      </c>
      <c r="AK47">
        <f t="shared" si="36"/>
        <v>178.375</v>
      </c>
      <c r="AL47">
        <f t="shared" si="36"/>
        <v>174.215</v>
      </c>
      <c r="AM47">
        <f t="shared" si="36"/>
        <v>176.18600000000001</v>
      </c>
      <c r="AN47">
        <f t="shared" si="36"/>
        <v>177.33</v>
      </c>
      <c r="AO47">
        <f t="shared" si="31"/>
        <v>179.14099999999999</v>
      </c>
      <c r="AP47">
        <f t="shared" si="31"/>
        <v>179.68799999999999</v>
      </c>
      <c r="AQ47">
        <f t="shared" si="31"/>
        <v>177.50899999999999</v>
      </c>
      <c r="AR47">
        <f t="shared" si="31"/>
        <v>181.31</v>
      </c>
      <c r="AS47">
        <f t="shared" si="31"/>
        <v>177.09100000000001</v>
      </c>
      <c r="AU47" t="s">
        <v>79</v>
      </c>
      <c r="AV47">
        <f t="shared" si="34"/>
        <v>2.4275381172919806E-4</v>
      </c>
      <c r="AW47">
        <f t="shared" si="34"/>
        <v>1.5101480935809274E-4</v>
      </c>
      <c r="AX47">
        <f t="shared" si="34"/>
        <v>-1.0334947386859947E-4</v>
      </c>
      <c r="AY47">
        <f t="shared" si="34"/>
        <v>-6.9218807287254827E-5</v>
      </c>
      <c r="AZ47">
        <f t="shared" si="34"/>
        <v>2.8377010674797415E-4</v>
      </c>
      <c r="BA47">
        <f t="shared" si="34"/>
        <v>5.0508489263851306E-4</v>
      </c>
      <c r="BB47">
        <f t="shared" si="34"/>
        <v>6.4519170147952107E-5</v>
      </c>
      <c r="BC47">
        <f t="shared" si="34"/>
        <v>-2.1544153806525502E-5</v>
      </c>
      <c r="BD47">
        <f t="shared" si="34"/>
        <v>2.1602403135340738E-4</v>
      </c>
      <c r="BE47">
        <f t="shared" si="34"/>
        <v>2.2173598428723969E-4</v>
      </c>
      <c r="BF47">
        <f t="shared" si="34"/>
        <v>-5.5902959204886006E-5</v>
      </c>
      <c r="BG47">
        <f t="shared" si="34"/>
        <v>7.8139124932200874E-5</v>
      </c>
      <c r="BH47">
        <f t="shared" si="34"/>
        <v>-2.3321653819201102E-4</v>
      </c>
      <c r="BI47">
        <f t="shared" si="34"/>
        <v>1.1313606750279847E-4</v>
      </c>
      <c r="BJ47">
        <f t="shared" si="34"/>
        <v>6.4931379337745642E-5</v>
      </c>
      <c r="BK47">
        <f t="shared" si="34"/>
        <v>1.0212597981164938E-4</v>
      </c>
      <c r="BL47">
        <f t="shared" si="32"/>
        <v>3.0534606818092847E-5</v>
      </c>
      <c r="BM47">
        <f t="shared" si="32"/>
        <v>-1.2126574952139276E-4</v>
      </c>
      <c r="BN47">
        <f t="shared" si="32"/>
        <v>2.1412998777526867E-4</v>
      </c>
      <c r="BO47">
        <f t="shared" si="32"/>
        <v>-2.3269538359715374E-4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0.1519162720507885</v>
      </c>
      <c r="BZ47">
        <f t="shared" si="20"/>
        <v>69</v>
      </c>
      <c r="CA47">
        <f t="shared" si="21"/>
        <v>4</v>
      </c>
      <c r="CB47">
        <f t="shared" si="22"/>
        <v>0.12000000000000002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1</v>
      </c>
      <c r="CG47">
        <f t="shared" si="27"/>
        <v>0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1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21.73</v>
      </c>
      <c r="C48">
        <f>VLOOKUP(CONCATENATE($A48,"_",C$4),assets_m6!$A:$D,4,FALSE)</f>
        <v>21.68</v>
      </c>
      <c r="D48">
        <f>VLOOKUP(CONCATENATE($A48,"_",D$4),assets_m6!$A:$D,4,FALSE)</f>
        <v>21.4</v>
      </c>
      <c r="E48">
        <f>VLOOKUP(CONCATENATE($A48,"_",E$4),assets_m6!$A:$D,4,FALSE)</f>
        <v>21.43</v>
      </c>
      <c r="F48">
        <f>VLOOKUP(CONCATENATE($A48,"_",F$4),assets_m6!$A:$D,4,FALSE)</f>
        <v>21.46</v>
      </c>
      <c r="G48">
        <f>VLOOKUP(CONCATENATE($A48,"_",G$4),assets_m6!$A:$D,4,FALSE)</f>
        <v>21.58</v>
      </c>
      <c r="H48">
        <f>VLOOKUP(CONCATENATE($A48,"_",H$4),assets_m6!$A:$D,4,FALSE)</f>
        <v>21.59</v>
      </c>
      <c r="I48">
        <f>VLOOKUP(CONCATENATE($A48,"_",I$4),assets_m6!$A:$D,4,FALSE)</f>
        <v>21.69</v>
      </c>
      <c r="J48">
        <f>VLOOKUP(CONCATENATE($A48,"_",J$4),assets_m6!$A:$D,4,FALSE)</f>
        <v>22.17</v>
      </c>
      <c r="K48">
        <f>VLOOKUP(CONCATENATE($A48,"_",K$4),assets_m6!$A:$D,4,FALSE)</f>
        <v>22.17</v>
      </c>
      <c r="L48">
        <f>VLOOKUP(CONCATENATE($A48,"_",L$4),assets_m6!$A:$D,4,FALSE)</f>
        <v>21.98</v>
      </c>
      <c r="M48">
        <f>VLOOKUP(CONCATENATE($A48,"_",M$4),assets_m6!$A:$D,4,FALSE)</f>
        <v>21.85</v>
      </c>
      <c r="N48">
        <f>VLOOKUP(CONCATENATE($A48,"_",N$4),assets_m6!$A:$D,4,FALSE)</f>
        <v>22.1</v>
      </c>
      <c r="O48">
        <f>VLOOKUP(CONCATENATE($A48,"_",O$4),assets_m6!$A:$D,4,FALSE)</f>
        <v>22.23</v>
      </c>
      <c r="P48">
        <f>VLOOKUP(CONCATENATE($A48,"_",P$4),assets_m6!$A:$D,4,FALSE)</f>
        <v>22.17</v>
      </c>
      <c r="Q48">
        <f>VLOOKUP(CONCATENATE($A48,"_",Q$4),assets_m6!$A:$D,4,FALSE)</f>
        <v>22.98</v>
      </c>
      <c r="R48">
        <f>VLOOKUP(CONCATENATE($A48,"_",R$4),assets_m6!$A:$D,4,FALSE)</f>
        <v>22.83</v>
      </c>
      <c r="S48">
        <f>VLOOKUP(CONCATENATE($A48,"_",S$4),assets_m6!$A:$D,4,FALSE)</f>
        <v>22.44</v>
      </c>
      <c r="T48">
        <f>VLOOKUP(CONCATENATE($A48,"_",T$4),assets_m6!$A:$D,4,FALSE)</f>
        <v>21.84</v>
      </c>
      <c r="U48">
        <f>VLOOKUP(CONCATENATE($A48,"_",U$4),assets_m6!$A:$D,4,FALSE)</f>
        <v>22.02</v>
      </c>
      <c r="V48">
        <f>VLOOKUP(CONCATENATE($A48,"_",V$4),assets_m6!$A:$D,4,FALSE)</f>
        <v>22.42</v>
      </c>
      <c r="X48" t="str">
        <f t="shared" si="16"/>
        <v>GSG</v>
      </c>
      <c r="Y48">
        <f t="shared" si="16"/>
        <v>21.73</v>
      </c>
      <c r="Z48">
        <f t="shared" si="36"/>
        <v>21.68</v>
      </c>
      <c r="AA48">
        <f t="shared" si="36"/>
        <v>21.4</v>
      </c>
      <c r="AB48">
        <f t="shared" si="36"/>
        <v>21.43</v>
      </c>
      <c r="AC48">
        <f t="shared" si="36"/>
        <v>21.46</v>
      </c>
      <c r="AD48">
        <f t="shared" si="36"/>
        <v>21.58</v>
      </c>
      <c r="AE48">
        <f t="shared" si="36"/>
        <v>21.59</v>
      </c>
      <c r="AF48">
        <f t="shared" si="36"/>
        <v>21.69</v>
      </c>
      <c r="AG48">
        <f t="shared" si="36"/>
        <v>22.17</v>
      </c>
      <c r="AH48">
        <f t="shared" si="36"/>
        <v>22.17</v>
      </c>
      <c r="AI48">
        <f t="shared" si="36"/>
        <v>21.98</v>
      </c>
      <c r="AJ48">
        <f t="shared" si="36"/>
        <v>21.85</v>
      </c>
      <c r="AK48">
        <f t="shared" si="36"/>
        <v>22.1</v>
      </c>
      <c r="AL48">
        <f t="shared" si="36"/>
        <v>22.23</v>
      </c>
      <c r="AM48">
        <f t="shared" si="36"/>
        <v>22.17</v>
      </c>
      <c r="AN48">
        <f t="shared" si="36"/>
        <v>22.98</v>
      </c>
      <c r="AO48">
        <f t="shared" si="31"/>
        <v>22.83</v>
      </c>
      <c r="AP48">
        <f t="shared" si="31"/>
        <v>22.44</v>
      </c>
      <c r="AQ48">
        <f t="shared" si="31"/>
        <v>21.84</v>
      </c>
      <c r="AR48">
        <f t="shared" si="31"/>
        <v>22.02</v>
      </c>
      <c r="AS48">
        <f t="shared" si="31"/>
        <v>22.42</v>
      </c>
      <c r="AU48" t="s">
        <v>80</v>
      </c>
      <c r="AV48">
        <f t="shared" si="34"/>
        <v>-2.3009664058905069E-5</v>
      </c>
      <c r="AW48">
        <f t="shared" si="34"/>
        <v>-1.2915129151291565E-4</v>
      </c>
      <c r="AX48">
        <f t="shared" si="34"/>
        <v>1.4018691588785579E-5</v>
      </c>
      <c r="AY48">
        <f t="shared" si="34"/>
        <v>1.3999066728885271E-5</v>
      </c>
      <c r="AZ48">
        <f t="shared" si="34"/>
        <v>5.5917986952468523E-5</v>
      </c>
      <c r="BA48">
        <f t="shared" si="34"/>
        <v>4.6339202965716233E-6</v>
      </c>
      <c r="BB48">
        <f t="shared" si="34"/>
        <v>4.6317739694303581E-5</v>
      </c>
      <c r="BC48">
        <f t="shared" si="34"/>
        <v>2.2130013831258666E-4</v>
      </c>
      <c r="BD48">
        <f t="shared" si="34"/>
        <v>0</v>
      </c>
      <c r="BE48">
        <f t="shared" si="34"/>
        <v>-8.5701398285972601E-5</v>
      </c>
      <c r="BF48">
        <f t="shared" si="34"/>
        <v>-5.9144676979071436E-5</v>
      </c>
      <c r="BG48">
        <f t="shared" si="34"/>
        <v>1.1441647597254004E-4</v>
      </c>
      <c r="BH48">
        <f t="shared" si="34"/>
        <v>5.882352941176426E-5</v>
      </c>
      <c r="BI48">
        <f t="shared" si="34"/>
        <v>-2.6990553306342205E-5</v>
      </c>
      <c r="BJ48">
        <f t="shared" si="34"/>
        <v>3.6535859269282758E-4</v>
      </c>
      <c r="BK48">
        <f t="shared" si="34"/>
        <v>-6.5274151436032251E-5</v>
      </c>
      <c r="BL48">
        <f t="shared" si="32"/>
        <v>-1.7082785808147046E-4</v>
      </c>
      <c r="BM48">
        <f t="shared" si="32"/>
        <v>-2.6737967914438563E-4</v>
      </c>
      <c r="BN48">
        <f t="shared" si="32"/>
        <v>8.2417582417582282E-5</v>
      </c>
      <c r="BO48">
        <f t="shared" si="32"/>
        <v>1.8165304268846603E-4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3.17533364012886E-2</v>
      </c>
      <c r="BZ48">
        <f t="shared" si="20"/>
        <v>17</v>
      </c>
      <c r="CA48">
        <f t="shared" si="21"/>
        <v>1</v>
      </c>
      <c r="CB48">
        <f t="shared" si="22"/>
        <v>0.24</v>
      </c>
      <c r="CC48">
        <f t="shared" si="23"/>
        <v>1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0</v>
      </c>
      <c r="CI48">
        <f t="shared" si="28"/>
        <v>1</v>
      </c>
      <c r="CJ48">
        <f t="shared" si="29"/>
        <v>1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64.387</v>
      </c>
      <c r="C49">
        <f>VLOOKUP(CONCATENATE($A49,"_",C$4),assets_m6!$A:$D,4,FALSE)</f>
        <v>65.650000000000006</v>
      </c>
      <c r="D49">
        <f>VLOOKUP(CONCATENATE($A49,"_",D$4),assets_m6!$A:$D,4,FALSE)</f>
        <v>66.426000000000002</v>
      </c>
      <c r="E49">
        <f>VLOOKUP(CONCATENATE($A49,"_",E$4),assets_m6!$A:$D,4,FALSE)</f>
        <v>67.619</v>
      </c>
      <c r="F49">
        <f>VLOOKUP(CONCATENATE($A49,"_",F$4),assets_m6!$A:$D,4,FALSE)</f>
        <v>65.242000000000004</v>
      </c>
      <c r="G49">
        <f>VLOOKUP(CONCATENATE($A49,"_",G$4),assets_m6!$A:$D,4,FALSE)</f>
        <v>66.813000000000002</v>
      </c>
      <c r="H49">
        <f>VLOOKUP(CONCATENATE($A49,"_",H$4),assets_m6!$A:$D,4,FALSE)</f>
        <v>68.941000000000003</v>
      </c>
      <c r="I49">
        <f>VLOOKUP(CONCATENATE($A49,"_",I$4),assets_m6!$A:$D,4,FALSE)</f>
        <v>69.099999999999994</v>
      </c>
      <c r="J49">
        <f>VLOOKUP(CONCATENATE($A49,"_",J$4),assets_m6!$A:$D,4,FALSE)</f>
        <v>68.861999999999995</v>
      </c>
      <c r="K49">
        <f>VLOOKUP(CONCATENATE($A49,"_",K$4),assets_m6!$A:$D,4,FALSE)</f>
        <v>69.855999999999995</v>
      </c>
      <c r="L49">
        <f>VLOOKUP(CONCATENATE($A49,"_",L$4),assets_m6!$A:$D,4,FALSE)</f>
        <v>71.756</v>
      </c>
      <c r="M49">
        <f>VLOOKUP(CONCATENATE($A49,"_",M$4),assets_m6!$A:$D,4,FALSE)</f>
        <v>72.004000000000005</v>
      </c>
      <c r="N49">
        <f>VLOOKUP(CONCATENATE($A49,"_",N$4),assets_m6!$A:$D,4,FALSE)</f>
        <v>73.326999999999998</v>
      </c>
      <c r="O49">
        <f>VLOOKUP(CONCATENATE($A49,"_",O$4),assets_m6!$A:$D,4,FALSE)</f>
        <v>71.963999999999999</v>
      </c>
      <c r="P49">
        <f>VLOOKUP(CONCATENATE($A49,"_",P$4),assets_m6!$A:$D,4,FALSE)</f>
        <v>72.412000000000006</v>
      </c>
      <c r="Q49">
        <f>VLOOKUP(CONCATENATE($A49,"_",Q$4),assets_m6!$A:$D,4,FALSE)</f>
        <v>73.376000000000005</v>
      </c>
      <c r="R49">
        <f>VLOOKUP(CONCATENATE($A49,"_",R$4),assets_m6!$A:$D,4,FALSE)</f>
        <v>73.555000000000007</v>
      </c>
      <c r="S49">
        <f>VLOOKUP(CONCATENATE($A49,"_",S$4),assets_m6!$A:$D,4,FALSE)</f>
        <v>73.087999999999994</v>
      </c>
      <c r="T49">
        <f>VLOOKUP(CONCATENATE($A49,"_",T$4),assets_m6!$A:$D,4,FALSE)</f>
        <v>71.507000000000005</v>
      </c>
      <c r="U49">
        <f>VLOOKUP(CONCATENATE($A49,"_",U$4),assets_m6!$A:$D,4,FALSE)</f>
        <v>73.884</v>
      </c>
      <c r="V49">
        <f>VLOOKUP(CONCATENATE($A49,"_",V$4),assets_m6!$A:$D,4,FALSE)</f>
        <v>73.216999999999999</v>
      </c>
      <c r="X49" t="str">
        <f t="shared" si="16"/>
        <v>HIG</v>
      </c>
      <c r="Y49">
        <f t="shared" si="16"/>
        <v>64.387</v>
      </c>
      <c r="Z49">
        <f t="shared" si="36"/>
        <v>65.650000000000006</v>
      </c>
      <c r="AA49">
        <f t="shared" si="36"/>
        <v>66.426000000000002</v>
      </c>
      <c r="AB49">
        <f t="shared" si="36"/>
        <v>67.619</v>
      </c>
      <c r="AC49">
        <f t="shared" si="36"/>
        <v>65.242000000000004</v>
      </c>
      <c r="AD49">
        <f t="shared" si="36"/>
        <v>66.813000000000002</v>
      </c>
      <c r="AE49">
        <f t="shared" si="36"/>
        <v>68.941000000000003</v>
      </c>
      <c r="AF49">
        <f t="shared" si="36"/>
        <v>69.099999999999994</v>
      </c>
      <c r="AG49">
        <f t="shared" si="36"/>
        <v>68.861999999999995</v>
      </c>
      <c r="AH49">
        <f t="shared" si="36"/>
        <v>69.855999999999995</v>
      </c>
      <c r="AI49">
        <f t="shared" si="36"/>
        <v>71.756</v>
      </c>
      <c r="AJ49">
        <f t="shared" si="36"/>
        <v>72.004000000000005</v>
      </c>
      <c r="AK49">
        <f t="shared" si="36"/>
        <v>73.326999999999998</v>
      </c>
      <c r="AL49">
        <f t="shared" si="36"/>
        <v>71.963999999999999</v>
      </c>
      <c r="AM49">
        <f t="shared" si="36"/>
        <v>72.412000000000006</v>
      </c>
      <c r="AN49">
        <f t="shared" si="36"/>
        <v>73.376000000000005</v>
      </c>
      <c r="AO49">
        <f t="shared" si="31"/>
        <v>73.555000000000007</v>
      </c>
      <c r="AP49">
        <f t="shared" si="31"/>
        <v>73.087999999999994</v>
      </c>
      <c r="AQ49">
        <f t="shared" si="31"/>
        <v>71.507000000000005</v>
      </c>
      <c r="AR49">
        <f t="shared" si="31"/>
        <v>73.884</v>
      </c>
      <c r="AS49">
        <f t="shared" si="31"/>
        <v>73.216999999999999</v>
      </c>
      <c r="AU49" t="s">
        <v>86</v>
      </c>
      <c r="AV49">
        <f t="shared" si="34"/>
        <v>1.9615760945532564E-4</v>
      </c>
      <c r="AW49">
        <f t="shared" si="34"/>
        <v>1.1820258948971762E-4</v>
      </c>
      <c r="AX49">
        <f t="shared" si="34"/>
        <v>1.7959835004365728E-4</v>
      </c>
      <c r="AY49">
        <f t="shared" si="34"/>
        <v>-3.5152841656930676E-4</v>
      </c>
      <c r="AZ49">
        <f t="shared" si="34"/>
        <v>2.4079580638239139E-4</v>
      </c>
      <c r="BA49">
        <f t="shared" si="34"/>
        <v>3.1850089054525314E-4</v>
      </c>
      <c r="BB49">
        <f t="shared" si="34"/>
        <v>2.3063198967231663E-5</v>
      </c>
      <c r="BC49">
        <f t="shared" si="34"/>
        <v>-3.4442836468885612E-5</v>
      </c>
      <c r="BD49">
        <f t="shared" si="34"/>
        <v>1.4434666434317908E-4</v>
      </c>
      <c r="BE49">
        <f t="shared" si="34"/>
        <v>2.719880897847008E-4</v>
      </c>
      <c r="BF49">
        <f t="shared" si="34"/>
        <v>3.4561569764201554E-5</v>
      </c>
      <c r="BG49">
        <f t="shared" si="34"/>
        <v>1.8373979223376384E-4</v>
      </c>
      <c r="BH49">
        <f t="shared" si="34"/>
        <v>-1.8587968960955714E-4</v>
      </c>
      <c r="BI49">
        <f t="shared" si="34"/>
        <v>6.2253348896671606E-5</v>
      </c>
      <c r="BJ49">
        <f t="shared" si="34"/>
        <v>1.3312710600452946E-4</v>
      </c>
      <c r="BK49">
        <f t="shared" si="34"/>
        <v>2.4394897514173849E-5</v>
      </c>
      <c r="BL49">
        <f t="shared" si="32"/>
        <v>-6.3489905512883278E-5</v>
      </c>
      <c r="BM49">
        <f t="shared" si="32"/>
        <v>-2.1631457968476208E-4</v>
      </c>
      <c r="BN49">
        <f t="shared" si="32"/>
        <v>3.3241500832086301E-4</v>
      </c>
      <c r="BO49">
        <f t="shared" si="32"/>
        <v>-9.0276649883601538E-5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0.13713948467858417</v>
      </c>
      <c r="BZ49">
        <f t="shared" si="20"/>
        <v>62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4.7690000000000001</v>
      </c>
      <c r="C50">
        <f>VLOOKUP(CONCATENATE($A50,"_",C$4),assets_m6!$A:$D,4,FALSE)</f>
        <v>4.8010000000000002</v>
      </c>
      <c r="D50">
        <f>VLOOKUP(CONCATENATE($A50,"_",D$4),assets_m6!$A:$D,4,FALSE)</f>
        <v>4.8010000000000002</v>
      </c>
      <c r="E50">
        <f>VLOOKUP(CONCATENATE($A50,"_",E$4),assets_m6!$A:$D,4,FALSE)</f>
        <v>4.7960000000000003</v>
      </c>
      <c r="F50">
        <f>VLOOKUP(CONCATENATE($A50,"_",F$4),assets_m6!$A:$D,4,FALSE)</f>
        <v>4.7880000000000003</v>
      </c>
      <c r="G50">
        <f>VLOOKUP(CONCATENATE($A50,"_",G$4),assets_m6!$A:$D,4,FALSE)</f>
        <v>4.7839999999999998</v>
      </c>
      <c r="H50">
        <f>VLOOKUP(CONCATENATE($A50,"_",H$4),assets_m6!$A:$D,4,FALSE)</f>
        <v>4.8109999999999999</v>
      </c>
      <c r="I50">
        <f>VLOOKUP(CONCATENATE($A50,"_",I$4),assets_m6!$A:$D,4,FALSE)</f>
        <v>4.8689999999999998</v>
      </c>
      <c r="J50">
        <f>VLOOKUP(CONCATENATE($A50,"_",J$4),assets_m6!$A:$D,4,FALSE)</f>
        <v>4.87</v>
      </c>
      <c r="K50">
        <f>VLOOKUP(CONCATENATE($A50,"_",K$4),assets_m6!$A:$D,4,FALSE)</f>
        <v>4.8689999999999998</v>
      </c>
      <c r="L50">
        <f>VLOOKUP(CONCATENATE($A50,"_",L$4),assets_m6!$A:$D,4,FALSE)</f>
        <v>4.9020000000000001</v>
      </c>
      <c r="M50">
        <f>VLOOKUP(CONCATENATE($A50,"_",M$4),assets_m6!$A:$D,4,FALSE)</f>
        <v>4.8849999999999998</v>
      </c>
      <c r="N50">
        <f>VLOOKUP(CONCATENATE($A50,"_",N$4),assets_m6!$A:$D,4,FALSE)</f>
        <v>4.9059999999999997</v>
      </c>
      <c r="O50">
        <f>VLOOKUP(CONCATENATE($A50,"_",O$4),assets_m6!$A:$D,4,FALSE)</f>
        <v>4.8899999999999997</v>
      </c>
      <c r="P50">
        <f>VLOOKUP(CONCATENATE($A50,"_",P$4),assets_m6!$A:$D,4,FALSE)</f>
        <v>4.8639999999999999</v>
      </c>
      <c r="Q50">
        <f>VLOOKUP(CONCATENATE($A50,"_",Q$4),assets_m6!$A:$D,4,FALSE)</f>
        <v>4.9180000000000001</v>
      </c>
      <c r="R50">
        <f>VLOOKUP(CONCATENATE($A50,"_",R$4),assets_m6!$A:$D,4,FALSE)</f>
        <v>4.9249999999999998</v>
      </c>
      <c r="S50">
        <f>VLOOKUP(CONCATENATE($A50,"_",S$4),assets_m6!$A:$D,4,FALSE)</f>
        <v>4.944</v>
      </c>
      <c r="T50">
        <f>VLOOKUP(CONCATENATE($A50,"_",T$4),assets_m6!$A:$D,4,FALSE)</f>
        <v>4.9340000000000002</v>
      </c>
      <c r="U50">
        <f>VLOOKUP(CONCATENATE($A50,"_",U$4),assets_m6!$A:$D,4,FALSE)</f>
        <v>4.9850000000000003</v>
      </c>
      <c r="V50">
        <f>VLOOKUP(CONCATENATE($A50,"_",V$4),assets_m6!$A:$D,4,FALSE)</f>
        <v>5.0190000000000001</v>
      </c>
      <c r="X50" t="str">
        <f t="shared" si="16"/>
        <v>HIGH.L</v>
      </c>
      <c r="Y50">
        <f t="shared" si="16"/>
        <v>4.7690000000000001</v>
      </c>
      <c r="Z50">
        <f t="shared" si="36"/>
        <v>4.8010000000000002</v>
      </c>
      <c r="AA50">
        <f t="shared" si="36"/>
        <v>4.8010000000000002</v>
      </c>
      <c r="AB50">
        <f t="shared" si="36"/>
        <v>4.7960000000000003</v>
      </c>
      <c r="AC50">
        <f t="shared" si="36"/>
        <v>4.7880000000000003</v>
      </c>
      <c r="AD50">
        <f t="shared" si="36"/>
        <v>4.7839999999999998</v>
      </c>
      <c r="AE50">
        <f t="shared" si="36"/>
        <v>4.8109999999999999</v>
      </c>
      <c r="AF50">
        <f t="shared" si="36"/>
        <v>4.8689999999999998</v>
      </c>
      <c r="AG50">
        <f t="shared" si="36"/>
        <v>4.87</v>
      </c>
      <c r="AH50">
        <f t="shared" si="36"/>
        <v>4.8689999999999998</v>
      </c>
      <c r="AI50">
        <f t="shared" si="36"/>
        <v>4.9020000000000001</v>
      </c>
      <c r="AJ50">
        <f t="shared" si="36"/>
        <v>4.8849999999999998</v>
      </c>
      <c r="AK50">
        <f t="shared" si="36"/>
        <v>4.9059999999999997</v>
      </c>
      <c r="AL50">
        <f t="shared" si="36"/>
        <v>4.8899999999999997</v>
      </c>
      <c r="AM50">
        <f t="shared" si="36"/>
        <v>4.8639999999999999</v>
      </c>
      <c r="AN50">
        <f t="shared" si="36"/>
        <v>4.9180000000000001</v>
      </c>
      <c r="AO50">
        <f t="shared" si="31"/>
        <v>4.9249999999999998</v>
      </c>
      <c r="AP50">
        <f t="shared" si="31"/>
        <v>4.944</v>
      </c>
      <c r="AQ50">
        <f t="shared" si="31"/>
        <v>4.9340000000000002</v>
      </c>
      <c r="AR50">
        <f t="shared" si="31"/>
        <v>4.9850000000000003</v>
      </c>
      <c r="AS50">
        <f t="shared" si="31"/>
        <v>5.0190000000000001</v>
      </c>
      <c r="AU50" t="s">
        <v>87</v>
      </c>
      <c r="AV50">
        <f t="shared" si="34"/>
        <v>6.7100020968756616E-5</v>
      </c>
      <c r="AW50">
        <f t="shared" si="34"/>
        <v>0</v>
      </c>
      <c r="AX50">
        <f t="shared" si="34"/>
        <v>-1.0414496979795654E-5</v>
      </c>
      <c r="AY50">
        <f t="shared" si="34"/>
        <v>-1.6680567139282751E-5</v>
      </c>
      <c r="AZ50">
        <f t="shared" si="34"/>
        <v>-8.3542188805356038E-6</v>
      </c>
      <c r="BA50">
        <f t="shared" si="34"/>
        <v>5.6438127090301293E-5</v>
      </c>
      <c r="BB50">
        <f t="shared" si="34"/>
        <v>1.2055705674495911E-4</v>
      </c>
      <c r="BC50">
        <f t="shared" si="34"/>
        <v>2.0538098172116122E-6</v>
      </c>
      <c r="BD50">
        <f t="shared" si="34"/>
        <v>-2.0533880903497618E-6</v>
      </c>
      <c r="BE50">
        <f t="shared" si="34"/>
        <v>6.7775723967961312E-5</v>
      </c>
      <c r="BF50">
        <f t="shared" si="34"/>
        <v>-3.4679722562220212E-5</v>
      </c>
      <c r="BG50">
        <f t="shared" si="34"/>
        <v>4.2988741044012099E-5</v>
      </c>
      <c r="BH50">
        <f t="shared" si="34"/>
        <v>-3.2613126783530405E-5</v>
      </c>
      <c r="BI50">
        <f t="shared" si="34"/>
        <v>-5.3169734151328846E-5</v>
      </c>
      <c r="BJ50">
        <f t="shared" si="34"/>
        <v>1.1101973684210582E-4</v>
      </c>
      <c r="BK50">
        <f t="shared" si="34"/>
        <v>1.4233428222854153E-5</v>
      </c>
      <c r="BL50">
        <f t="shared" si="32"/>
        <v>3.857868020304595E-5</v>
      </c>
      <c r="BM50">
        <f t="shared" si="32"/>
        <v>-2.0226537216828049E-5</v>
      </c>
      <c r="BN50">
        <f t="shared" si="32"/>
        <v>1.0336441021483615E-4</v>
      </c>
      <c r="BO50">
        <f t="shared" si="32"/>
        <v>6.8204613841524187E-5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5.2421891381841057E-2</v>
      </c>
      <c r="BZ50">
        <f t="shared" si="20"/>
        <v>22</v>
      </c>
      <c r="CA50">
        <f t="shared" si="21"/>
        <v>2</v>
      </c>
      <c r="CB50">
        <f t="shared" si="22"/>
        <v>0.11999999999999997</v>
      </c>
      <c r="CC50">
        <f t="shared" si="23"/>
        <v>0</v>
      </c>
      <c r="CD50">
        <f t="shared" si="24"/>
        <v>1</v>
      </c>
      <c r="CE50">
        <f t="shared" si="25"/>
        <v>0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1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16.683</v>
      </c>
      <c r="C51">
        <f>VLOOKUP(CONCATENATE($A51,"_",C$4),assets_m6!$A:$D,4,FALSE)</f>
        <v>17.248000000000001</v>
      </c>
      <c r="D51">
        <f>VLOOKUP(CONCATENATE($A51,"_",D$4),assets_m6!$A:$D,4,FALSE)</f>
        <v>17.515999999999998</v>
      </c>
      <c r="E51">
        <f>VLOOKUP(CONCATENATE($A51,"_",E$4),assets_m6!$A:$D,4,FALSE)</f>
        <v>17.396999999999998</v>
      </c>
      <c r="F51">
        <f>VLOOKUP(CONCATENATE($A51,"_",F$4),assets_m6!$A:$D,4,FALSE)</f>
        <v>17.109000000000002</v>
      </c>
      <c r="G51">
        <f>VLOOKUP(CONCATENATE($A51,"_",G$4),assets_m6!$A:$D,4,FALSE)</f>
        <v>17.704999999999998</v>
      </c>
      <c r="H51">
        <f>VLOOKUP(CONCATENATE($A51,"_",H$4),assets_m6!$A:$D,4,FALSE)</f>
        <v>17.704999999999998</v>
      </c>
      <c r="I51">
        <f>VLOOKUP(CONCATENATE($A51,"_",I$4),assets_m6!$A:$D,4,FALSE)</f>
        <v>17.864000000000001</v>
      </c>
      <c r="J51">
        <f>VLOOKUP(CONCATENATE($A51,"_",J$4),assets_m6!$A:$D,4,FALSE)</f>
        <v>17.963000000000001</v>
      </c>
      <c r="K51">
        <f>VLOOKUP(CONCATENATE($A51,"_",K$4),assets_m6!$A:$D,4,FALSE)</f>
        <v>18.37</v>
      </c>
      <c r="L51">
        <f>VLOOKUP(CONCATENATE($A51,"_",L$4),assets_m6!$A:$D,4,FALSE)</f>
        <v>18.509</v>
      </c>
      <c r="M51">
        <f>VLOOKUP(CONCATENATE($A51,"_",M$4),assets_m6!$A:$D,4,FALSE)</f>
        <v>18.736999999999998</v>
      </c>
      <c r="N51">
        <f>VLOOKUP(CONCATENATE($A51,"_",N$4),assets_m6!$A:$D,4,FALSE)</f>
        <v>18.716999999999999</v>
      </c>
      <c r="O51">
        <f>VLOOKUP(CONCATENATE($A51,"_",O$4),assets_m6!$A:$D,4,FALSE)</f>
        <v>17.864000000000001</v>
      </c>
      <c r="P51">
        <f>VLOOKUP(CONCATENATE($A51,"_",P$4),assets_m6!$A:$D,4,FALSE)</f>
        <v>16.861000000000001</v>
      </c>
      <c r="Q51">
        <f>VLOOKUP(CONCATENATE($A51,"_",Q$4),assets_m6!$A:$D,4,FALSE)</f>
        <v>17.07</v>
      </c>
      <c r="R51">
        <f>VLOOKUP(CONCATENATE($A51,"_",R$4),assets_m6!$A:$D,4,FALSE)</f>
        <v>17.04</v>
      </c>
      <c r="S51">
        <f>VLOOKUP(CONCATENATE($A51,"_",S$4),assets_m6!$A:$D,4,FALSE)</f>
        <v>17.119</v>
      </c>
      <c r="T51">
        <f>VLOOKUP(CONCATENATE($A51,"_",T$4),assets_m6!$A:$D,4,FALSE)</f>
        <v>16.672999999999998</v>
      </c>
      <c r="U51">
        <f>VLOOKUP(CONCATENATE($A51,"_",U$4),assets_m6!$A:$D,4,FALSE)</f>
        <v>17.992999999999999</v>
      </c>
      <c r="V51">
        <f>VLOOKUP(CONCATENATE($A51,"_",V$4),assets_m6!$A:$D,4,FALSE)</f>
        <v>18.419</v>
      </c>
      <c r="X51" t="str">
        <f t="shared" si="16"/>
        <v>HST</v>
      </c>
      <c r="Y51">
        <f t="shared" si="16"/>
        <v>16.683</v>
      </c>
      <c r="Z51">
        <f t="shared" si="36"/>
        <v>17.248000000000001</v>
      </c>
      <c r="AA51">
        <f t="shared" si="36"/>
        <v>17.515999999999998</v>
      </c>
      <c r="AB51">
        <f t="shared" si="36"/>
        <v>17.396999999999998</v>
      </c>
      <c r="AC51">
        <f t="shared" si="36"/>
        <v>17.109000000000002</v>
      </c>
      <c r="AD51">
        <f t="shared" si="36"/>
        <v>17.704999999999998</v>
      </c>
      <c r="AE51">
        <f t="shared" si="36"/>
        <v>17.704999999999998</v>
      </c>
      <c r="AF51">
        <f t="shared" si="36"/>
        <v>17.864000000000001</v>
      </c>
      <c r="AG51">
        <f t="shared" si="36"/>
        <v>17.963000000000001</v>
      </c>
      <c r="AH51">
        <f t="shared" si="36"/>
        <v>18.37</v>
      </c>
      <c r="AI51">
        <f t="shared" si="36"/>
        <v>18.509</v>
      </c>
      <c r="AJ51">
        <f t="shared" si="36"/>
        <v>18.736999999999998</v>
      </c>
      <c r="AK51">
        <f t="shared" si="36"/>
        <v>18.716999999999999</v>
      </c>
      <c r="AL51">
        <f t="shared" si="36"/>
        <v>17.864000000000001</v>
      </c>
      <c r="AM51">
        <f t="shared" si="36"/>
        <v>16.861000000000001</v>
      </c>
      <c r="AN51">
        <f t="shared" si="36"/>
        <v>17.07</v>
      </c>
      <c r="AO51">
        <f t="shared" si="31"/>
        <v>17.04</v>
      </c>
      <c r="AP51">
        <f t="shared" si="31"/>
        <v>17.119</v>
      </c>
      <c r="AQ51">
        <f t="shared" si="31"/>
        <v>16.672999999999998</v>
      </c>
      <c r="AR51">
        <f t="shared" si="31"/>
        <v>17.992999999999999</v>
      </c>
      <c r="AS51">
        <f t="shared" si="31"/>
        <v>18.419</v>
      </c>
      <c r="AU51" t="s">
        <v>88</v>
      </c>
      <c r="AV51">
        <f t="shared" si="34"/>
        <v>3.3866810525684906E-4</v>
      </c>
      <c r="AW51">
        <f t="shared" si="34"/>
        <v>1.5538033395176085E-4</v>
      </c>
      <c r="AX51">
        <f t="shared" si="34"/>
        <v>-6.7937885361954659E-5</v>
      </c>
      <c r="AY51">
        <f t="shared" si="34"/>
        <v>-1.655457837558181E-4</v>
      </c>
      <c r="AZ51">
        <f t="shared" si="34"/>
        <v>3.4835466713425479E-4</v>
      </c>
      <c r="BA51">
        <f t="shared" si="34"/>
        <v>0</v>
      </c>
      <c r="BB51">
        <f t="shared" si="34"/>
        <v>8.9805139791020893E-5</v>
      </c>
      <c r="BC51">
        <f t="shared" si="34"/>
        <v>5.5418719211822764E-5</v>
      </c>
      <c r="BD51">
        <f t="shared" si="34"/>
        <v>2.2657685241886101E-4</v>
      </c>
      <c r="BE51">
        <f t="shared" si="34"/>
        <v>7.5666848121937579E-5</v>
      </c>
      <c r="BF51">
        <f t="shared" si="34"/>
        <v>1.2318331622453832E-4</v>
      </c>
      <c r="BG51">
        <f t="shared" si="34"/>
        <v>-1.0674067353364774E-5</v>
      </c>
      <c r="BH51">
        <f t="shared" si="34"/>
        <v>-4.5573542768605977E-4</v>
      </c>
      <c r="BI51">
        <f t="shared" si="34"/>
        <v>-5.6146439767129424E-4</v>
      </c>
      <c r="BJ51">
        <f t="shared" si="34"/>
        <v>1.2395468833402505E-4</v>
      </c>
      <c r="BK51">
        <f t="shared" ref="BK51:BO82" si="37">$BW51*(AO51-AN51)/AN51</f>
        <v>-1.7574692442882914E-5</v>
      </c>
      <c r="BL51">
        <f t="shared" si="32"/>
        <v>4.6361502347418212E-5</v>
      </c>
      <c r="BM51">
        <f t="shared" si="32"/>
        <v>-2.6052923652082572E-4</v>
      </c>
      <c r="BN51">
        <f t="shared" si="32"/>
        <v>7.9169915432135819E-4</v>
      </c>
      <c r="BO51">
        <f t="shared" si="32"/>
        <v>2.3675873950981048E-4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0.10405802313732546</v>
      </c>
      <c r="BZ51">
        <f t="shared" si="20"/>
        <v>46</v>
      </c>
      <c r="CA51">
        <f t="shared" si="21"/>
        <v>3</v>
      </c>
      <c r="CB51">
        <f t="shared" si="22"/>
        <v>7.9999999999999988E-2</v>
      </c>
      <c r="CC51">
        <f t="shared" si="23"/>
        <v>0</v>
      </c>
      <c r="CD51">
        <f t="shared" si="24"/>
        <v>0</v>
      </c>
      <c r="CE51">
        <f t="shared" si="25"/>
        <v>1</v>
      </c>
      <c r="CF51">
        <f t="shared" si="26"/>
        <v>0</v>
      </c>
      <c r="CG51">
        <f t="shared" si="27"/>
        <v>0</v>
      </c>
      <c r="CI51">
        <f t="shared" si="28"/>
        <v>0</v>
      </c>
      <c r="CJ51">
        <f t="shared" si="29"/>
        <v>0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70.224999999999994</v>
      </c>
      <c r="C52">
        <f>VLOOKUP(CONCATENATE($A52,"_",C$4),assets_m6!$A:$D,4,FALSE)</f>
        <v>71.088999999999999</v>
      </c>
      <c r="D52">
        <f>VLOOKUP(CONCATENATE($A52,"_",D$4),assets_m6!$A:$D,4,FALSE)</f>
        <v>71.59</v>
      </c>
      <c r="E52">
        <f>VLOOKUP(CONCATENATE($A52,"_",E$4),assets_m6!$A:$D,4,FALSE)</f>
        <v>70.902000000000001</v>
      </c>
      <c r="F52">
        <f>VLOOKUP(CONCATENATE($A52,"_",F$4),assets_m6!$A:$D,4,FALSE)</f>
        <v>70.509</v>
      </c>
      <c r="G52">
        <f>VLOOKUP(CONCATENATE($A52,"_",G$4),assets_m6!$A:$D,4,FALSE)</f>
        <v>71.186999999999998</v>
      </c>
      <c r="H52">
        <f>VLOOKUP(CONCATENATE($A52,"_",H$4),assets_m6!$A:$D,4,FALSE)</f>
        <v>71.236000000000004</v>
      </c>
      <c r="I52">
        <f>VLOOKUP(CONCATENATE($A52,"_",I$4),assets_m6!$A:$D,4,FALSE)</f>
        <v>71.924000000000007</v>
      </c>
      <c r="J52">
        <f>VLOOKUP(CONCATENATE($A52,"_",J$4),assets_m6!$A:$D,4,FALSE)</f>
        <v>72.12</v>
      </c>
      <c r="K52">
        <f>VLOOKUP(CONCATENATE($A52,"_",K$4),assets_m6!$A:$D,4,FALSE)</f>
        <v>72.650000000000006</v>
      </c>
      <c r="L52">
        <f>VLOOKUP(CONCATENATE($A52,"_",L$4),assets_m6!$A:$D,4,FALSE)</f>
        <v>73.209999999999994</v>
      </c>
      <c r="M52">
        <f>VLOOKUP(CONCATENATE($A52,"_",M$4),assets_m6!$A:$D,4,FALSE)</f>
        <v>72.11</v>
      </c>
      <c r="N52">
        <f>VLOOKUP(CONCATENATE($A52,"_",N$4),assets_m6!$A:$D,4,FALSE)</f>
        <v>72.543999999999997</v>
      </c>
      <c r="O52">
        <f>VLOOKUP(CONCATENATE($A52,"_",O$4),assets_m6!$A:$D,4,FALSE)</f>
        <v>71.882999999999996</v>
      </c>
      <c r="P52">
        <f>VLOOKUP(CONCATENATE($A52,"_",P$4),assets_m6!$A:$D,4,FALSE)</f>
        <v>71.370999999999995</v>
      </c>
      <c r="Q52">
        <f>VLOOKUP(CONCATENATE($A52,"_",Q$4),assets_m6!$A:$D,4,FALSE)</f>
        <v>71.864000000000004</v>
      </c>
      <c r="R52">
        <f>VLOOKUP(CONCATENATE($A52,"_",R$4),assets_m6!$A:$D,4,FALSE)</f>
        <v>71.853999999999999</v>
      </c>
      <c r="S52">
        <f>VLOOKUP(CONCATENATE($A52,"_",S$4),assets_m6!$A:$D,4,FALSE)</f>
        <v>71.784999999999997</v>
      </c>
      <c r="T52">
        <f>VLOOKUP(CONCATENATE($A52,"_",T$4),assets_m6!$A:$D,4,FALSE)</f>
        <v>70.927000000000007</v>
      </c>
      <c r="U52">
        <f>VLOOKUP(CONCATENATE($A52,"_",U$4),assets_m6!$A:$D,4,FALSE)</f>
        <v>73.135000000000005</v>
      </c>
      <c r="V52">
        <f>VLOOKUP(CONCATENATE($A52,"_",V$4),assets_m6!$A:$D,4,FALSE)</f>
        <v>73.391999999999996</v>
      </c>
      <c r="X52" t="str">
        <f t="shared" si="16"/>
        <v>HYG</v>
      </c>
      <c r="Y52">
        <f t="shared" si="16"/>
        <v>70.224999999999994</v>
      </c>
      <c r="Z52">
        <f t="shared" si="36"/>
        <v>71.088999999999999</v>
      </c>
      <c r="AA52">
        <f t="shared" si="36"/>
        <v>71.59</v>
      </c>
      <c r="AB52">
        <f t="shared" si="36"/>
        <v>70.902000000000001</v>
      </c>
      <c r="AC52">
        <f t="shared" si="36"/>
        <v>70.509</v>
      </c>
      <c r="AD52">
        <f t="shared" si="36"/>
        <v>71.186999999999998</v>
      </c>
      <c r="AE52">
        <f t="shared" si="36"/>
        <v>71.236000000000004</v>
      </c>
      <c r="AF52">
        <f t="shared" si="36"/>
        <v>71.924000000000007</v>
      </c>
      <c r="AG52">
        <f t="shared" si="36"/>
        <v>72.12</v>
      </c>
      <c r="AH52">
        <f t="shared" si="36"/>
        <v>72.650000000000006</v>
      </c>
      <c r="AI52">
        <f t="shared" si="36"/>
        <v>73.209999999999994</v>
      </c>
      <c r="AJ52">
        <f t="shared" si="36"/>
        <v>72.11</v>
      </c>
      <c r="AK52">
        <f t="shared" si="36"/>
        <v>72.543999999999997</v>
      </c>
      <c r="AL52">
        <f t="shared" si="36"/>
        <v>71.882999999999996</v>
      </c>
      <c r="AM52">
        <f t="shared" si="36"/>
        <v>71.370999999999995</v>
      </c>
      <c r="AN52">
        <f t="shared" si="36"/>
        <v>71.864000000000004</v>
      </c>
      <c r="AO52">
        <f t="shared" si="36"/>
        <v>71.853999999999999</v>
      </c>
      <c r="AP52">
        <f t="shared" ref="AP52:AS83" si="38">IFERROR(S52,AO52)</f>
        <v>71.784999999999997</v>
      </c>
      <c r="AQ52">
        <f t="shared" si="38"/>
        <v>70.927000000000007</v>
      </c>
      <c r="AR52">
        <f t="shared" si="38"/>
        <v>73.135000000000005</v>
      </c>
      <c r="AS52">
        <f t="shared" si="38"/>
        <v>73.391999999999996</v>
      </c>
      <c r="AU52" t="s">
        <v>89</v>
      </c>
      <c r="AV52">
        <f t="shared" ref="AV52:BJ68" si="39">$BW52*(Z52-Y52)/Y52</f>
        <v>1.2303310786756916E-4</v>
      </c>
      <c r="AW52">
        <f t="shared" si="39"/>
        <v>7.0475038332232115E-5</v>
      </c>
      <c r="AX52">
        <f t="shared" si="39"/>
        <v>-9.610280765470071E-5</v>
      </c>
      <c r="AY52">
        <f t="shared" si="39"/>
        <v>-5.5428619785055531E-5</v>
      </c>
      <c r="AZ52">
        <f t="shared" si="39"/>
        <v>9.6157937284601584E-5</v>
      </c>
      <c r="BA52">
        <f t="shared" si="39"/>
        <v>6.8832792504258633E-6</v>
      </c>
      <c r="BB52">
        <f t="shared" si="39"/>
        <v>9.6580380706384739E-5</v>
      </c>
      <c r="BC52">
        <f t="shared" si="39"/>
        <v>2.7250987153105771E-5</v>
      </c>
      <c r="BD52">
        <f t="shared" si="39"/>
        <v>7.3488630061009576E-5</v>
      </c>
      <c r="BE52">
        <f t="shared" si="39"/>
        <v>7.7081899518236484E-5</v>
      </c>
      <c r="BF52">
        <f t="shared" si="39"/>
        <v>-1.5025269771889012E-4</v>
      </c>
      <c r="BG52">
        <f t="shared" si="39"/>
        <v>6.0185827208431216E-5</v>
      </c>
      <c r="BH52">
        <f t="shared" si="39"/>
        <v>-9.1117115130128116E-5</v>
      </c>
      <c r="BI52">
        <f t="shared" si="39"/>
        <v>-7.1226854750080067E-5</v>
      </c>
      <c r="BJ52">
        <f t="shared" si="39"/>
        <v>6.9075674994046495E-5</v>
      </c>
      <c r="BK52">
        <f t="shared" si="37"/>
        <v>-1.3915173104760542E-6</v>
      </c>
      <c r="BL52">
        <f t="shared" si="37"/>
        <v>-9.6028056893148087E-6</v>
      </c>
      <c r="BM52">
        <f t="shared" si="37"/>
        <v>-1.1952357734902695E-4</v>
      </c>
      <c r="BN52">
        <f t="shared" si="37"/>
        <v>3.1130599066645962E-4</v>
      </c>
      <c r="BO52">
        <f t="shared" si="37"/>
        <v>3.5140493607710504E-5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4.509789960840159E-2</v>
      </c>
      <c r="BZ52">
        <f t="shared" si="20"/>
        <v>20</v>
      </c>
      <c r="CA52">
        <f t="shared" si="21"/>
        <v>1</v>
      </c>
      <c r="CB52">
        <f t="shared" si="22"/>
        <v>0.24</v>
      </c>
      <c r="CC52">
        <f t="shared" si="23"/>
        <v>1</v>
      </c>
      <c r="CD52">
        <f t="shared" si="24"/>
        <v>0</v>
      </c>
      <c r="CE52">
        <f t="shared" si="25"/>
        <v>0</v>
      </c>
      <c r="CF52">
        <f t="shared" si="26"/>
        <v>0</v>
      </c>
      <c r="CG52">
        <f t="shared" si="27"/>
        <v>0</v>
      </c>
      <c r="CI52">
        <f t="shared" si="28"/>
        <v>1</v>
      </c>
      <c r="CJ52">
        <f t="shared" si="29"/>
        <v>1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31.17</v>
      </c>
      <c r="C53">
        <f>VLOOKUP(CONCATENATE($A53,"_",C$4),assets_m6!$A:$D,4,FALSE)</f>
        <v>31.28</v>
      </c>
      <c r="D53">
        <f>VLOOKUP(CONCATENATE($A53,"_",D$4),assets_m6!$A:$D,4,FALSE)</f>
        <v>31.34</v>
      </c>
      <c r="E53">
        <f>VLOOKUP(CONCATENATE($A53,"_",E$4),assets_m6!$A:$D,4,FALSE)</f>
        <v>30.92</v>
      </c>
      <c r="F53">
        <f>VLOOKUP(CONCATENATE($A53,"_",F$4),assets_m6!$A:$D,4,FALSE)</f>
        <v>30.88</v>
      </c>
      <c r="G53">
        <f>VLOOKUP(CONCATENATE($A53,"_",G$4),assets_m6!$A:$D,4,FALSE)</f>
        <v>31.43</v>
      </c>
      <c r="H53">
        <f>VLOOKUP(CONCATENATE($A53,"_",H$4),assets_m6!$A:$D,4,FALSE)</f>
        <v>31.32</v>
      </c>
      <c r="I53">
        <f>VLOOKUP(CONCATENATE($A53,"_",I$4),assets_m6!$A:$D,4,FALSE)</f>
        <v>31.39</v>
      </c>
      <c r="J53">
        <f>VLOOKUP(CONCATENATE($A53,"_",J$4),assets_m6!$A:$D,4,FALSE)</f>
        <v>31.6</v>
      </c>
      <c r="K53">
        <f>VLOOKUP(CONCATENATE($A53,"_",K$4),assets_m6!$A:$D,4,FALSE)</f>
        <v>31.56</v>
      </c>
      <c r="L53">
        <f>VLOOKUP(CONCATENATE($A53,"_",L$4),assets_m6!$A:$D,4,FALSE)</f>
        <v>31.22</v>
      </c>
      <c r="M53">
        <f>VLOOKUP(CONCATENATE($A53,"_",M$4),assets_m6!$A:$D,4,FALSE)</f>
        <v>30.98</v>
      </c>
      <c r="N53">
        <f>VLOOKUP(CONCATENATE($A53,"_",N$4),assets_m6!$A:$D,4,FALSE)</f>
        <v>31.29</v>
      </c>
      <c r="O53">
        <f>VLOOKUP(CONCATENATE($A53,"_",O$4),assets_m6!$A:$D,4,FALSE)</f>
        <v>31.06</v>
      </c>
      <c r="P53">
        <f>VLOOKUP(CONCATENATE($A53,"_",P$4),assets_m6!$A:$D,4,FALSE)</f>
        <v>30.96</v>
      </c>
      <c r="Q53">
        <f>VLOOKUP(CONCATENATE($A53,"_",Q$4),assets_m6!$A:$D,4,FALSE)</f>
        <v>31.91</v>
      </c>
      <c r="R53">
        <f>VLOOKUP(CONCATENATE($A53,"_",R$4),assets_m6!$A:$D,4,FALSE)</f>
        <v>31.77</v>
      </c>
      <c r="S53">
        <f>VLOOKUP(CONCATENATE($A53,"_",S$4),assets_m6!$A:$D,4,FALSE)</f>
        <v>32.49</v>
      </c>
      <c r="T53">
        <f>VLOOKUP(CONCATENATE($A53,"_",T$4),assets_m6!$A:$D,4,FALSE)</f>
        <v>32.340000000000003</v>
      </c>
      <c r="U53">
        <f>VLOOKUP(CONCATENATE($A53,"_",U$4),assets_m6!$A:$D,4,FALSE)</f>
        <v>33.33</v>
      </c>
      <c r="V53">
        <f>VLOOKUP(CONCATENATE($A53,"_",V$4),assets_m6!$A:$D,4,FALSE)</f>
        <v>33.56</v>
      </c>
      <c r="X53" t="str">
        <f t="shared" si="16"/>
        <v>IAU</v>
      </c>
      <c r="Y53">
        <f t="shared" si="16"/>
        <v>31.17</v>
      </c>
      <c r="Z53">
        <f t="shared" si="36"/>
        <v>31.28</v>
      </c>
      <c r="AA53">
        <f t="shared" si="36"/>
        <v>31.34</v>
      </c>
      <c r="AB53">
        <f t="shared" si="36"/>
        <v>30.92</v>
      </c>
      <c r="AC53">
        <f t="shared" si="36"/>
        <v>30.88</v>
      </c>
      <c r="AD53">
        <f t="shared" si="36"/>
        <v>31.43</v>
      </c>
      <c r="AE53">
        <f t="shared" si="36"/>
        <v>31.32</v>
      </c>
      <c r="AF53">
        <f t="shared" si="36"/>
        <v>31.39</v>
      </c>
      <c r="AG53">
        <f t="shared" si="36"/>
        <v>31.6</v>
      </c>
      <c r="AH53">
        <f t="shared" si="36"/>
        <v>31.56</v>
      </c>
      <c r="AI53">
        <f t="shared" si="36"/>
        <v>31.22</v>
      </c>
      <c r="AJ53">
        <f t="shared" si="36"/>
        <v>30.98</v>
      </c>
      <c r="AK53">
        <f t="shared" si="36"/>
        <v>31.29</v>
      </c>
      <c r="AL53">
        <f t="shared" si="36"/>
        <v>31.06</v>
      </c>
      <c r="AM53">
        <f t="shared" si="36"/>
        <v>30.96</v>
      </c>
      <c r="AN53">
        <f t="shared" si="36"/>
        <v>31.91</v>
      </c>
      <c r="AO53">
        <f t="shared" si="36"/>
        <v>31.77</v>
      </c>
      <c r="AP53">
        <f t="shared" si="38"/>
        <v>32.49</v>
      </c>
      <c r="AQ53">
        <f t="shared" si="38"/>
        <v>32.340000000000003</v>
      </c>
      <c r="AR53">
        <f t="shared" si="38"/>
        <v>33.33</v>
      </c>
      <c r="AS53">
        <f t="shared" si="38"/>
        <v>33.56</v>
      </c>
      <c r="AU53" t="s">
        <v>91</v>
      </c>
      <c r="AV53">
        <f t="shared" si="39"/>
        <v>3.529034327879353E-5</v>
      </c>
      <c r="AW53">
        <f t="shared" si="39"/>
        <v>1.9181585677748952E-5</v>
      </c>
      <c r="AX53">
        <f t="shared" si="39"/>
        <v>-1.3401403956604918E-4</v>
      </c>
      <c r="AY53">
        <f t="shared" si="39"/>
        <v>-1.2936610608021571E-5</v>
      </c>
      <c r="AZ53">
        <f t="shared" si="39"/>
        <v>1.7810880829015568E-4</v>
      </c>
      <c r="BA53">
        <f t="shared" si="39"/>
        <v>-3.4998409163219676E-5</v>
      </c>
      <c r="BB53">
        <f t="shared" si="39"/>
        <v>2.234993614303968E-5</v>
      </c>
      <c r="BC53">
        <f t="shared" si="39"/>
        <v>6.690028671551476E-5</v>
      </c>
      <c r="BD53">
        <f t="shared" si="39"/>
        <v>-1.265822784810212E-5</v>
      </c>
      <c r="BE53">
        <f t="shared" si="39"/>
        <v>-1.0773130544993659E-4</v>
      </c>
      <c r="BF53">
        <f t="shared" si="39"/>
        <v>-7.6873798846892533E-5</v>
      </c>
      <c r="BG53">
        <f t="shared" si="39"/>
        <v>1.0006455777921199E-4</v>
      </c>
      <c r="BH53">
        <f t="shared" si="39"/>
        <v>-7.3505912432087075E-5</v>
      </c>
      <c r="BI53">
        <f t="shared" si="39"/>
        <v>-3.2195750160978067E-5</v>
      </c>
      <c r="BJ53">
        <f t="shared" si="39"/>
        <v>3.06847545219638E-4</v>
      </c>
      <c r="BK53">
        <f t="shared" si="37"/>
        <v>-4.3873393920401301E-5</v>
      </c>
      <c r="BL53">
        <f t="shared" si="37"/>
        <v>2.2662889518413674E-4</v>
      </c>
      <c r="BM53">
        <f t="shared" si="37"/>
        <v>-4.616805170821747E-5</v>
      </c>
      <c r="BN53">
        <f t="shared" si="37"/>
        <v>3.0612244897959019E-4</v>
      </c>
      <c r="BO53">
        <f t="shared" si="37"/>
        <v>6.9006900690070212E-5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7.6676291305742716E-2</v>
      </c>
      <c r="BZ53">
        <f t="shared" si="20"/>
        <v>32</v>
      </c>
      <c r="CA53">
        <f t="shared" si="21"/>
        <v>2</v>
      </c>
      <c r="CB53">
        <f t="shared" si="22"/>
        <v>0.11999999999999997</v>
      </c>
      <c r="CC53">
        <f t="shared" si="23"/>
        <v>0</v>
      </c>
      <c r="CD53">
        <f t="shared" si="24"/>
        <v>1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17.509</v>
      </c>
      <c r="C54">
        <f>VLOOKUP(CONCATENATE($A54,"_",C$4),assets_m6!$A:$D,4,FALSE)</f>
        <v>17.829000000000001</v>
      </c>
      <c r="D54">
        <f>VLOOKUP(CONCATENATE($A54,"_",D$4),assets_m6!$A:$D,4,FALSE)</f>
        <v>18.288</v>
      </c>
      <c r="E54">
        <f>VLOOKUP(CONCATENATE($A54,"_",E$4),assets_m6!$A:$D,4,FALSE)</f>
        <v>17.748999999999999</v>
      </c>
      <c r="F54">
        <f>VLOOKUP(CONCATENATE($A54,"_",F$4),assets_m6!$A:$D,4,FALSE)</f>
        <v>17.599</v>
      </c>
      <c r="G54">
        <f>VLOOKUP(CONCATENATE($A54,"_",G$4),assets_m6!$A:$D,4,FALSE)</f>
        <v>17.908999999999999</v>
      </c>
      <c r="H54">
        <f>VLOOKUP(CONCATENATE($A54,"_",H$4),assets_m6!$A:$D,4,FALSE)</f>
        <v>17.768999999999998</v>
      </c>
      <c r="I54">
        <f>VLOOKUP(CONCATENATE($A54,"_",I$4),assets_m6!$A:$D,4,FALSE)</f>
        <v>18.297999999999998</v>
      </c>
      <c r="J54">
        <f>VLOOKUP(CONCATENATE($A54,"_",J$4),assets_m6!$A:$D,4,FALSE)</f>
        <v>18.777000000000001</v>
      </c>
      <c r="K54">
        <f>VLOOKUP(CONCATENATE($A54,"_",K$4),assets_m6!$A:$D,4,FALSE)</f>
        <v>18.867000000000001</v>
      </c>
      <c r="L54">
        <f>VLOOKUP(CONCATENATE($A54,"_",L$4),assets_m6!$A:$D,4,FALSE)</f>
        <v>18.837</v>
      </c>
      <c r="M54">
        <f>VLOOKUP(CONCATENATE($A54,"_",M$4),assets_m6!$A:$D,4,FALSE)</f>
        <v>18.856999999999999</v>
      </c>
      <c r="N54">
        <f>VLOOKUP(CONCATENATE($A54,"_",N$4),assets_m6!$A:$D,4,FALSE)</f>
        <v>18.887</v>
      </c>
      <c r="O54">
        <f>VLOOKUP(CONCATENATE($A54,"_",O$4),assets_m6!$A:$D,4,FALSE)</f>
        <v>18.597000000000001</v>
      </c>
      <c r="P54">
        <f>VLOOKUP(CONCATENATE($A54,"_",P$4),assets_m6!$A:$D,4,FALSE)</f>
        <v>18.986999999999998</v>
      </c>
      <c r="Q54">
        <f>VLOOKUP(CONCATENATE($A54,"_",Q$4),assets_m6!$A:$D,4,FALSE)</f>
        <v>19.126000000000001</v>
      </c>
      <c r="R54">
        <f>VLOOKUP(CONCATENATE($A54,"_",R$4),assets_m6!$A:$D,4,FALSE)</f>
        <v>18.927</v>
      </c>
      <c r="S54">
        <f>VLOOKUP(CONCATENATE($A54,"_",S$4),assets_m6!$A:$D,4,FALSE)</f>
        <v>19.385999999999999</v>
      </c>
      <c r="T54">
        <f>VLOOKUP(CONCATENATE($A54,"_",T$4),assets_m6!$A:$D,4,FALSE)</f>
        <v>19.295999999999999</v>
      </c>
      <c r="U54">
        <f>VLOOKUP(CONCATENATE($A54,"_",U$4),assets_m6!$A:$D,4,FALSE)</f>
        <v>20.623999999999999</v>
      </c>
      <c r="V54">
        <f>VLOOKUP(CONCATENATE($A54,"_",V$4),assets_m6!$A:$D,4,FALSE)</f>
        <v>20.414000000000001</v>
      </c>
      <c r="X54" t="str">
        <f t="shared" si="16"/>
        <v>ICLN</v>
      </c>
      <c r="Y54">
        <f t="shared" si="16"/>
        <v>17.509</v>
      </c>
      <c r="Z54">
        <f t="shared" si="36"/>
        <v>17.829000000000001</v>
      </c>
      <c r="AA54">
        <f t="shared" si="36"/>
        <v>18.288</v>
      </c>
      <c r="AB54">
        <f t="shared" si="36"/>
        <v>17.748999999999999</v>
      </c>
      <c r="AC54">
        <f t="shared" si="36"/>
        <v>17.599</v>
      </c>
      <c r="AD54">
        <f t="shared" si="36"/>
        <v>17.908999999999999</v>
      </c>
      <c r="AE54">
        <f t="shared" si="36"/>
        <v>17.768999999999998</v>
      </c>
      <c r="AF54">
        <f t="shared" si="36"/>
        <v>18.297999999999998</v>
      </c>
      <c r="AG54">
        <f t="shared" si="36"/>
        <v>18.777000000000001</v>
      </c>
      <c r="AH54">
        <f t="shared" si="36"/>
        <v>18.867000000000001</v>
      </c>
      <c r="AI54">
        <f t="shared" si="36"/>
        <v>18.837</v>
      </c>
      <c r="AJ54">
        <f t="shared" si="36"/>
        <v>18.856999999999999</v>
      </c>
      <c r="AK54">
        <f t="shared" si="36"/>
        <v>18.887</v>
      </c>
      <c r="AL54">
        <f t="shared" si="36"/>
        <v>18.597000000000001</v>
      </c>
      <c r="AM54">
        <f t="shared" ref="AM54:AS85" si="40">IFERROR(P54,AL54)</f>
        <v>18.986999999999998</v>
      </c>
      <c r="AN54">
        <f t="shared" si="40"/>
        <v>19.126000000000001</v>
      </c>
      <c r="AO54">
        <f t="shared" si="40"/>
        <v>18.927</v>
      </c>
      <c r="AP54">
        <f t="shared" si="38"/>
        <v>19.385999999999999</v>
      </c>
      <c r="AQ54">
        <f t="shared" si="38"/>
        <v>19.295999999999999</v>
      </c>
      <c r="AR54">
        <f t="shared" si="38"/>
        <v>20.623999999999999</v>
      </c>
      <c r="AS54">
        <f t="shared" si="38"/>
        <v>20.414000000000001</v>
      </c>
      <c r="AU54" t="s">
        <v>102</v>
      </c>
      <c r="AV54">
        <f t="shared" si="39"/>
        <v>1.8276315037980484E-4</v>
      </c>
      <c r="AW54">
        <f t="shared" si="39"/>
        <v>2.5744573447753638E-4</v>
      </c>
      <c r="AX54">
        <f t="shared" si="39"/>
        <v>-2.9472878390201303E-4</v>
      </c>
      <c r="AY54">
        <f t="shared" si="39"/>
        <v>-8.4511803481885508E-5</v>
      </c>
      <c r="AZ54">
        <f t="shared" si="39"/>
        <v>1.7614637195295115E-4</v>
      </c>
      <c r="BA54">
        <f t="shared" si="39"/>
        <v>-7.8172985649673665E-5</v>
      </c>
      <c r="BB54">
        <f t="shared" si="39"/>
        <v>2.9770949406269343E-4</v>
      </c>
      <c r="BC54">
        <f t="shared" si="39"/>
        <v>2.6177724341458237E-4</v>
      </c>
      <c r="BD54">
        <f t="shared" si="39"/>
        <v>4.7930979389678783E-5</v>
      </c>
      <c r="BE54">
        <f t="shared" si="39"/>
        <v>-1.5900779138178373E-5</v>
      </c>
      <c r="BF54">
        <f t="shared" si="39"/>
        <v>1.0617401921749522E-5</v>
      </c>
      <c r="BG54">
        <f t="shared" si="39"/>
        <v>1.5909211433420552E-5</v>
      </c>
      <c r="BH54">
        <f t="shared" si="39"/>
        <v>-1.5354476624132956E-4</v>
      </c>
      <c r="BI54">
        <f t="shared" si="39"/>
        <v>2.0971124374899016E-4</v>
      </c>
      <c r="BJ54">
        <f t="shared" si="39"/>
        <v>7.3207984410387589E-5</v>
      </c>
      <c r="BK54">
        <f t="shared" si="37"/>
        <v>-1.0404684722367541E-4</v>
      </c>
      <c r="BL54">
        <f t="shared" si="37"/>
        <v>2.4251069900142633E-4</v>
      </c>
      <c r="BM54">
        <f t="shared" si="37"/>
        <v>-4.6425255338904294E-5</v>
      </c>
      <c r="BN54">
        <f t="shared" si="37"/>
        <v>6.8822553897180739E-4</v>
      </c>
      <c r="BO54">
        <f t="shared" si="37"/>
        <v>-1.0182311869666277E-4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0.1659146724541665</v>
      </c>
      <c r="BZ54">
        <f t="shared" si="20"/>
        <v>79</v>
      </c>
      <c r="CA54">
        <f t="shared" si="21"/>
        <v>4</v>
      </c>
      <c r="CB54">
        <f t="shared" si="22"/>
        <v>0.12000000000000002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1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4.5090000000000003</v>
      </c>
      <c r="C55">
        <f>VLOOKUP(CONCATENATE($A55,"_",C$4),assets_m6!$A:$D,4,FALSE)</f>
        <v>4.5279999999999996</v>
      </c>
      <c r="D55">
        <f>VLOOKUP(CONCATENATE($A55,"_",D$4),assets_m6!$A:$D,4,FALSE)</f>
        <v>4.5220000000000002</v>
      </c>
      <c r="E55">
        <f>VLOOKUP(CONCATENATE($A55,"_",E$4),assets_m6!$A:$D,4,FALSE)</f>
        <v>4.5090000000000003</v>
      </c>
      <c r="F55">
        <f>VLOOKUP(CONCATENATE($A55,"_",F$4),assets_m6!$A:$D,4,FALSE)</f>
        <v>4.508</v>
      </c>
      <c r="G55">
        <f>VLOOKUP(CONCATENATE($A55,"_",G$4),assets_m6!$A:$D,4,FALSE)</f>
        <v>4.5039999999999996</v>
      </c>
      <c r="H55">
        <f>VLOOKUP(CONCATENATE($A55,"_",H$4),assets_m6!$A:$D,4,FALSE)</f>
        <v>4.5270000000000001</v>
      </c>
      <c r="I55">
        <f>VLOOKUP(CONCATENATE($A55,"_",I$4),assets_m6!$A:$D,4,FALSE)</f>
        <v>4.5599999999999996</v>
      </c>
      <c r="J55">
        <f>VLOOKUP(CONCATENATE($A55,"_",J$4),assets_m6!$A:$D,4,FALSE)</f>
        <v>4.5659999999999998</v>
      </c>
      <c r="K55">
        <f>VLOOKUP(CONCATENATE($A55,"_",K$4),assets_m6!$A:$D,4,FALSE)</f>
        <v>4.5789999999999997</v>
      </c>
      <c r="L55">
        <f>VLOOKUP(CONCATENATE($A55,"_",L$4),assets_m6!$A:$D,4,FALSE)</f>
        <v>4.58</v>
      </c>
      <c r="M55">
        <f>VLOOKUP(CONCATENATE($A55,"_",M$4),assets_m6!$A:$D,4,FALSE)</f>
        <v>4.5540000000000003</v>
      </c>
      <c r="N55">
        <f>VLOOKUP(CONCATENATE($A55,"_",N$4),assets_m6!$A:$D,4,FALSE)</f>
        <v>4.5759999999999996</v>
      </c>
      <c r="O55">
        <f>VLOOKUP(CONCATENATE($A55,"_",O$4),assets_m6!$A:$D,4,FALSE)</f>
        <v>4.5780000000000003</v>
      </c>
      <c r="P55">
        <f>VLOOKUP(CONCATENATE($A55,"_",P$4),assets_m6!$A:$D,4,FALSE)</f>
        <v>4.5579999999999998</v>
      </c>
      <c r="Q55">
        <f>VLOOKUP(CONCATENATE($A55,"_",Q$4),assets_m6!$A:$D,4,FALSE)</f>
        <v>4.5730000000000004</v>
      </c>
      <c r="R55">
        <f>VLOOKUP(CONCATENATE($A55,"_",R$4),assets_m6!$A:$D,4,FALSE)</f>
        <v>4.5640000000000001</v>
      </c>
      <c r="S55">
        <f>VLOOKUP(CONCATENATE($A55,"_",S$4),assets_m6!$A:$D,4,FALSE)</f>
        <v>4.5750000000000002</v>
      </c>
      <c r="T55">
        <f>VLOOKUP(CONCATENATE($A55,"_",T$4),assets_m6!$A:$D,4,FALSE)</f>
        <v>4.5819999999999999</v>
      </c>
      <c r="U55">
        <f>VLOOKUP(CONCATENATE($A55,"_",U$4),assets_m6!$A:$D,4,FALSE)</f>
        <v>4.6399999999999997</v>
      </c>
      <c r="V55">
        <f>VLOOKUP(CONCATENATE($A55,"_",V$4),assets_m6!$A:$D,4,FALSE)</f>
        <v>4.6349999999999998</v>
      </c>
      <c r="X55" t="str">
        <f t="shared" si="16"/>
        <v>IEAA.L</v>
      </c>
      <c r="Y55">
        <f t="shared" si="16"/>
        <v>4.5090000000000003</v>
      </c>
      <c r="Z55">
        <f t="shared" ref="Z55:AL74" si="41">IFERROR(C55,Y55)</f>
        <v>4.5279999999999996</v>
      </c>
      <c r="AA55">
        <f t="shared" si="41"/>
        <v>4.5220000000000002</v>
      </c>
      <c r="AB55">
        <f t="shared" si="41"/>
        <v>4.5090000000000003</v>
      </c>
      <c r="AC55">
        <f t="shared" si="41"/>
        <v>4.508</v>
      </c>
      <c r="AD55">
        <f t="shared" si="41"/>
        <v>4.5039999999999996</v>
      </c>
      <c r="AE55">
        <f t="shared" si="41"/>
        <v>4.5270000000000001</v>
      </c>
      <c r="AF55">
        <f t="shared" si="41"/>
        <v>4.5599999999999996</v>
      </c>
      <c r="AG55">
        <f t="shared" si="41"/>
        <v>4.5659999999999998</v>
      </c>
      <c r="AH55">
        <f t="shared" si="41"/>
        <v>4.5789999999999997</v>
      </c>
      <c r="AI55">
        <f t="shared" si="41"/>
        <v>4.58</v>
      </c>
      <c r="AJ55">
        <f t="shared" si="41"/>
        <v>4.5540000000000003</v>
      </c>
      <c r="AK55">
        <f t="shared" si="41"/>
        <v>4.5759999999999996</v>
      </c>
      <c r="AL55">
        <f t="shared" si="41"/>
        <v>4.5780000000000003</v>
      </c>
      <c r="AM55">
        <f t="shared" si="40"/>
        <v>4.5579999999999998</v>
      </c>
      <c r="AN55">
        <f t="shared" si="40"/>
        <v>4.5730000000000004</v>
      </c>
      <c r="AO55">
        <f t="shared" si="40"/>
        <v>4.5640000000000001</v>
      </c>
      <c r="AP55">
        <f t="shared" si="38"/>
        <v>4.5750000000000002</v>
      </c>
      <c r="AQ55">
        <f t="shared" si="38"/>
        <v>4.5819999999999999</v>
      </c>
      <c r="AR55">
        <f t="shared" si="38"/>
        <v>4.6399999999999997</v>
      </c>
      <c r="AS55">
        <f t="shared" si="38"/>
        <v>4.6349999999999998</v>
      </c>
      <c r="AU55" t="s">
        <v>63</v>
      </c>
      <c r="AV55">
        <f t="shared" si="39"/>
        <v>4.2137946329561405E-5</v>
      </c>
      <c r="AW55">
        <f t="shared" si="39"/>
        <v>-1.325088339222469E-5</v>
      </c>
      <c r="AX55">
        <f t="shared" si="39"/>
        <v>-2.8748341441839673E-5</v>
      </c>
      <c r="AY55">
        <f t="shared" si="39"/>
        <v>-2.2177866489251142E-6</v>
      </c>
      <c r="AZ55">
        <f t="shared" si="39"/>
        <v>-8.873114463177568E-6</v>
      </c>
      <c r="BA55">
        <f t="shared" si="39"/>
        <v>5.1065719360569667E-5</v>
      </c>
      <c r="BB55">
        <f t="shared" si="39"/>
        <v>7.2895957587805328E-5</v>
      </c>
      <c r="BC55">
        <f t="shared" si="39"/>
        <v>1.3157894736842606E-5</v>
      </c>
      <c r="BD55">
        <f t="shared" si="39"/>
        <v>2.8471309680245076E-5</v>
      </c>
      <c r="BE55">
        <f t="shared" si="39"/>
        <v>2.1838829438749381E-6</v>
      </c>
      <c r="BF55">
        <f t="shared" si="39"/>
        <v>-5.6768558951964631E-5</v>
      </c>
      <c r="BG55">
        <f t="shared" si="39"/>
        <v>4.8309178743959928E-5</v>
      </c>
      <c r="BH55">
        <f t="shared" si="39"/>
        <v>4.3706293706308309E-6</v>
      </c>
      <c r="BI55">
        <f t="shared" si="39"/>
        <v>-4.3687199650503409E-5</v>
      </c>
      <c r="BJ55">
        <f t="shared" si="39"/>
        <v>3.290917068889989E-5</v>
      </c>
      <c r="BK55">
        <f t="shared" si="37"/>
        <v>-1.9680734747431315E-5</v>
      </c>
      <c r="BL55">
        <f t="shared" si="37"/>
        <v>2.4101665205959948E-5</v>
      </c>
      <c r="BM55">
        <f t="shared" si="37"/>
        <v>1.5300546448086717E-5</v>
      </c>
      <c r="BN55">
        <f t="shared" si="37"/>
        <v>1.2658227848101229E-4</v>
      </c>
      <c r="BO55">
        <f t="shared" si="37"/>
        <v>-1.0775862068965289E-5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2.794411177644698E-2</v>
      </c>
      <c r="BZ55">
        <f t="shared" si="20"/>
        <v>15</v>
      </c>
      <c r="CA55">
        <f t="shared" si="21"/>
        <v>1</v>
      </c>
      <c r="CB55">
        <f t="shared" si="22"/>
        <v>0.24</v>
      </c>
      <c r="CC55">
        <f t="shared" si="23"/>
        <v>1</v>
      </c>
      <c r="CD55">
        <f t="shared" si="24"/>
        <v>0</v>
      </c>
      <c r="CE55">
        <f t="shared" si="25"/>
        <v>0</v>
      </c>
      <c r="CF55">
        <f t="shared" si="26"/>
        <v>0</v>
      </c>
      <c r="CG55">
        <f t="shared" si="27"/>
        <v>0</v>
      </c>
      <c r="CI55">
        <f t="shared" si="28"/>
        <v>1</v>
      </c>
      <c r="CJ55">
        <f t="shared" si="29"/>
        <v>1</v>
      </c>
      <c r="CK55">
        <f t="shared" si="29"/>
        <v>1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93.694000000000003</v>
      </c>
      <c r="C56">
        <f>VLOOKUP(CONCATENATE($A56,"_",C$4),assets_m6!$A:$D,4,FALSE)</f>
        <v>93.793999999999997</v>
      </c>
      <c r="D56">
        <f>VLOOKUP(CONCATENATE($A56,"_",D$4),assets_m6!$A:$D,4,FALSE)</f>
        <v>94.031999999999996</v>
      </c>
      <c r="E56">
        <f>VLOOKUP(CONCATENATE($A56,"_",E$4),assets_m6!$A:$D,4,FALSE)</f>
        <v>93.048000000000002</v>
      </c>
      <c r="F56">
        <f>VLOOKUP(CONCATENATE($A56,"_",F$4),assets_m6!$A:$D,4,FALSE)</f>
        <v>92.352000000000004</v>
      </c>
      <c r="G56">
        <f>VLOOKUP(CONCATENATE($A56,"_",G$4),assets_m6!$A:$D,4,FALSE)</f>
        <v>92.561000000000007</v>
      </c>
      <c r="H56">
        <f>VLOOKUP(CONCATENATE($A56,"_",H$4),assets_m6!$A:$D,4,FALSE)</f>
        <v>92.441999999999993</v>
      </c>
      <c r="I56">
        <f>VLOOKUP(CONCATENATE($A56,"_",I$4),assets_m6!$A:$D,4,FALSE)</f>
        <v>93.594999999999999</v>
      </c>
      <c r="J56">
        <f>VLOOKUP(CONCATENATE($A56,"_",J$4),assets_m6!$A:$D,4,FALSE)</f>
        <v>94.072000000000003</v>
      </c>
      <c r="K56">
        <f>VLOOKUP(CONCATENATE($A56,"_",K$4),assets_m6!$A:$D,4,FALSE)</f>
        <v>94.738</v>
      </c>
      <c r="L56">
        <f>VLOOKUP(CONCATENATE($A56,"_",L$4),assets_m6!$A:$D,4,FALSE)</f>
        <v>94.251000000000005</v>
      </c>
      <c r="M56">
        <f>VLOOKUP(CONCATENATE($A56,"_",M$4),assets_m6!$A:$D,4,FALSE)</f>
        <v>93.822999999999993</v>
      </c>
      <c r="N56">
        <f>VLOOKUP(CONCATENATE($A56,"_",N$4),assets_m6!$A:$D,4,FALSE)</f>
        <v>93.805999999999997</v>
      </c>
      <c r="O56">
        <f>VLOOKUP(CONCATENATE($A56,"_",O$4),assets_m6!$A:$D,4,FALSE)</f>
        <v>93.647000000000006</v>
      </c>
      <c r="P56">
        <f>VLOOKUP(CONCATENATE($A56,"_",P$4),assets_m6!$A:$D,4,FALSE)</f>
        <v>93.238</v>
      </c>
      <c r="Q56">
        <f>VLOOKUP(CONCATENATE($A56,"_",Q$4),assets_m6!$A:$D,4,FALSE)</f>
        <v>93.039000000000001</v>
      </c>
      <c r="R56">
        <f>VLOOKUP(CONCATENATE($A56,"_",R$4),assets_m6!$A:$D,4,FALSE)</f>
        <v>92.710999999999999</v>
      </c>
      <c r="S56">
        <f>VLOOKUP(CONCATENATE($A56,"_",S$4),assets_m6!$A:$D,4,FALSE)</f>
        <v>93.328000000000003</v>
      </c>
      <c r="T56">
        <f>VLOOKUP(CONCATENATE($A56,"_",T$4),assets_m6!$A:$D,4,FALSE)</f>
        <v>93.647000000000006</v>
      </c>
      <c r="U56">
        <f>VLOOKUP(CONCATENATE($A56,"_",U$4),assets_m6!$A:$D,4,FALSE)</f>
        <v>95.748000000000005</v>
      </c>
      <c r="V56">
        <f>VLOOKUP(CONCATENATE($A56,"_",V$4),assets_m6!$A:$D,4,FALSE)</f>
        <v>95.549000000000007</v>
      </c>
      <c r="X56" t="str">
        <f t="shared" si="16"/>
        <v>IEF</v>
      </c>
      <c r="Y56">
        <f t="shared" si="16"/>
        <v>93.694000000000003</v>
      </c>
      <c r="Z56">
        <f t="shared" si="41"/>
        <v>93.793999999999997</v>
      </c>
      <c r="AA56">
        <f t="shared" si="41"/>
        <v>94.031999999999996</v>
      </c>
      <c r="AB56">
        <f t="shared" si="41"/>
        <v>93.048000000000002</v>
      </c>
      <c r="AC56">
        <f t="shared" si="41"/>
        <v>92.352000000000004</v>
      </c>
      <c r="AD56">
        <f t="shared" si="41"/>
        <v>92.561000000000007</v>
      </c>
      <c r="AE56">
        <f t="shared" si="41"/>
        <v>92.441999999999993</v>
      </c>
      <c r="AF56">
        <f t="shared" si="41"/>
        <v>93.594999999999999</v>
      </c>
      <c r="AG56">
        <f t="shared" si="41"/>
        <v>94.072000000000003</v>
      </c>
      <c r="AH56">
        <f t="shared" si="41"/>
        <v>94.738</v>
      </c>
      <c r="AI56">
        <f t="shared" si="41"/>
        <v>94.251000000000005</v>
      </c>
      <c r="AJ56">
        <f t="shared" si="41"/>
        <v>93.822999999999993</v>
      </c>
      <c r="AK56">
        <f t="shared" si="41"/>
        <v>93.805999999999997</v>
      </c>
      <c r="AL56">
        <f t="shared" si="41"/>
        <v>93.647000000000006</v>
      </c>
      <c r="AM56">
        <f t="shared" si="40"/>
        <v>93.238</v>
      </c>
      <c r="AN56">
        <f t="shared" si="40"/>
        <v>93.039000000000001</v>
      </c>
      <c r="AO56">
        <f t="shared" si="40"/>
        <v>92.710999999999999</v>
      </c>
      <c r="AP56">
        <f t="shared" si="38"/>
        <v>93.328000000000003</v>
      </c>
      <c r="AQ56">
        <f t="shared" si="38"/>
        <v>93.647000000000006</v>
      </c>
      <c r="AR56">
        <f t="shared" si="38"/>
        <v>95.748000000000005</v>
      </c>
      <c r="AS56">
        <f t="shared" si="38"/>
        <v>95.549000000000007</v>
      </c>
      <c r="AU56" t="s">
        <v>64</v>
      </c>
      <c r="AV56">
        <f t="shared" si="39"/>
        <v>1.0673042030438909E-5</v>
      </c>
      <c r="AW56">
        <f t="shared" si="39"/>
        <v>2.5374757447171412E-5</v>
      </c>
      <c r="AX56">
        <f t="shared" si="39"/>
        <v>-1.0464522715671203E-4</v>
      </c>
      <c r="AY56">
        <f t="shared" si="39"/>
        <v>-7.4800103172555882E-5</v>
      </c>
      <c r="AZ56">
        <f t="shared" si="39"/>
        <v>2.2630803880804227E-5</v>
      </c>
      <c r="BA56">
        <f t="shared" si="39"/>
        <v>-1.2856386599109127E-5</v>
      </c>
      <c r="BB56">
        <f t="shared" si="39"/>
        <v>1.2472685575820578E-4</v>
      </c>
      <c r="BC56">
        <f t="shared" si="39"/>
        <v>5.0964260911373888E-5</v>
      </c>
      <c r="BD56">
        <f t="shared" si="39"/>
        <v>7.0796836465685512E-5</v>
      </c>
      <c r="BE56">
        <f t="shared" si="39"/>
        <v>-5.1404927273110561E-5</v>
      </c>
      <c r="BF56">
        <f t="shared" si="39"/>
        <v>-4.5410658772852438E-5</v>
      </c>
      <c r="BG56">
        <f t="shared" si="39"/>
        <v>-1.8119224497187161E-6</v>
      </c>
      <c r="BH56">
        <f t="shared" si="39"/>
        <v>-1.6949875274501823E-5</v>
      </c>
      <c r="BI56">
        <f t="shared" si="39"/>
        <v>-4.3674650549404259E-5</v>
      </c>
      <c r="BJ56">
        <f t="shared" si="39"/>
        <v>-2.1343229155494333E-5</v>
      </c>
      <c r="BK56">
        <f t="shared" si="37"/>
        <v>-3.5254033254871931E-5</v>
      </c>
      <c r="BL56">
        <f t="shared" si="37"/>
        <v>6.6550894715837868E-5</v>
      </c>
      <c r="BM56">
        <f t="shared" si="37"/>
        <v>3.4180524601406072E-5</v>
      </c>
      <c r="BN56">
        <f t="shared" si="37"/>
        <v>2.2435315600072601E-4</v>
      </c>
      <c r="BO56">
        <f t="shared" si="37"/>
        <v>-2.078372394201425E-5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1.9798492966465343E-2</v>
      </c>
      <c r="BZ56">
        <f t="shared" si="20"/>
        <v>14</v>
      </c>
      <c r="CA56">
        <f t="shared" si="21"/>
        <v>1</v>
      </c>
      <c r="CB56">
        <f t="shared" si="22"/>
        <v>0.24</v>
      </c>
      <c r="CC56">
        <f t="shared" si="23"/>
        <v>1</v>
      </c>
      <c r="CD56">
        <f t="shared" si="24"/>
        <v>0</v>
      </c>
      <c r="CE56">
        <f t="shared" si="25"/>
        <v>0</v>
      </c>
      <c r="CF56">
        <f t="shared" si="26"/>
        <v>0</v>
      </c>
      <c r="CG56">
        <f t="shared" si="27"/>
        <v>0</v>
      </c>
      <c r="CI56">
        <f t="shared" si="28"/>
        <v>1</v>
      </c>
      <c r="CJ56">
        <f t="shared" si="29"/>
        <v>1</v>
      </c>
      <c r="CK56">
        <f t="shared" si="29"/>
        <v>1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688.9</v>
      </c>
      <c r="C57">
        <f>VLOOKUP(CONCATENATE($A57,"_",C$4),assets_m6!$A:$D,4,FALSE)</f>
        <v>690.15</v>
      </c>
      <c r="D57">
        <f>VLOOKUP(CONCATENATE($A57,"_",D$4),assets_m6!$A:$D,4,FALSE)</f>
        <v>696.4</v>
      </c>
      <c r="E57">
        <f>VLOOKUP(CONCATENATE($A57,"_",E$4),assets_m6!$A:$D,4,FALSE)</f>
        <v>695.45</v>
      </c>
      <c r="F57">
        <f>VLOOKUP(CONCATENATE($A57,"_",F$4),assets_m6!$A:$D,4,FALSE)</f>
        <v>694.3</v>
      </c>
      <c r="G57">
        <f>VLOOKUP(CONCATENATE($A57,"_",G$4),assets_m6!$A:$D,4,FALSE)</f>
        <v>696.15</v>
      </c>
      <c r="H57">
        <f>VLOOKUP(CONCATENATE($A57,"_",H$4),assets_m6!$A:$D,4,FALSE)</f>
        <v>704.35</v>
      </c>
      <c r="I57">
        <f>VLOOKUP(CONCATENATE($A57,"_",I$4),assets_m6!$A:$D,4,FALSE)</f>
        <v>703.7</v>
      </c>
      <c r="J57">
        <f>VLOOKUP(CONCATENATE($A57,"_",J$4),assets_m6!$A:$D,4,FALSE)</f>
        <v>707.4</v>
      </c>
      <c r="K57">
        <f>VLOOKUP(CONCATENATE($A57,"_",K$4),assets_m6!$A:$D,4,FALSE)</f>
        <v>706.95</v>
      </c>
      <c r="L57">
        <f>VLOOKUP(CONCATENATE($A57,"_",L$4),assets_m6!$A:$D,4,FALSE)</f>
        <v>706.6</v>
      </c>
      <c r="M57">
        <f>VLOOKUP(CONCATENATE($A57,"_",M$4),assets_m6!$A:$D,4,FALSE)</f>
        <v>712.6</v>
      </c>
      <c r="N57">
        <f>VLOOKUP(CONCATENATE($A57,"_",N$4),assets_m6!$A:$D,4,FALSE)</f>
        <v>717</v>
      </c>
      <c r="O57">
        <f>VLOOKUP(CONCATENATE($A57,"_",O$4),assets_m6!$A:$D,4,FALSE)</f>
        <v>718.65</v>
      </c>
      <c r="P57">
        <f>VLOOKUP(CONCATENATE($A57,"_",P$4),assets_m6!$A:$D,4,FALSE)</f>
        <v>725.05</v>
      </c>
      <c r="Q57">
        <f>VLOOKUP(CONCATENATE($A57,"_",Q$4),assets_m6!$A:$D,4,FALSE)</f>
        <v>737.05</v>
      </c>
      <c r="R57">
        <f>VLOOKUP(CONCATENATE($A57,"_",R$4),assets_m6!$A:$D,4,FALSE)</f>
        <v>730.4</v>
      </c>
      <c r="S57">
        <f>VLOOKUP(CONCATENATE($A57,"_",S$4),assets_m6!$A:$D,4,FALSE)</f>
        <v>729.25</v>
      </c>
      <c r="T57">
        <f>VLOOKUP(CONCATENATE($A57,"_",T$4),assets_m6!$A:$D,4,FALSE)</f>
        <v>736.15</v>
      </c>
      <c r="U57">
        <f>VLOOKUP(CONCATENATE($A57,"_",U$4),assets_m6!$A:$D,4,FALSE)</f>
        <v>736.6</v>
      </c>
      <c r="V57">
        <f>VLOOKUP(CONCATENATE($A57,"_",V$4),assets_m6!$A:$D,4,FALSE)</f>
        <v>730.65</v>
      </c>
      <c r="X57" t="str">
        <f t="shared" si="16"/>
        <v>IEFM.L</v>
      </c>
      <c r="Y57">
        <f t="shared" si="16"/>
        <v>688.9</v>
      </c>
      <c r="Z57">
        <f t="shared" si="41"/>
        <v>690.15</v>
      </c>
      <c r="AA57">
        <f t="shared" si="41"/>
        <v>696.4</v>
      </c>
      <c r="AB57">
        <f t="shared" si="41"/>
        <v>695.45</v>
      </c>
      <c r="AC57">
        <f t="shared" si="41"/>
        <v>694.3</v>
      </c>
      <c r="AD57">
        <f t="shared" si="41"/>
        <v>696.15</v>
      </c>
      <c r="AE57">
        <f t="shared" si="41"/>
        <v>704.35</v>
      </c>
      <c r="AF57">
        <f t="shared" si="41"/>
        <v>703.7</v>
      </c>
      <c r="AG57">
        <f t="shared" si="41"/>
        <v>707.4</v>
      </c>
      <c r="AH57">
        <f t="shared" si="41"/>
        <v>706.95</v>
      </c>
      <c r="AI57">
        <f t="shared" si="41"/>
        <v>706.6</v>
      </c>
      <c r="AJ57">
        <f t="shared" si="41"/>
        <v>712.6</v>
      </c>
      <c r="AK57">
        <f t="shared" si="41"/>
        <v>717</v>
      </c>
      <c r="AL57">
        <f t="shared" si="41"/>
        <v>718.65</v>
      </c>
      <c r="AM57">
        <f t="shared" si="40"/>
        <v>725.05</v>
      </c>
      <c r="AN57">
        <f t="shared" si="40"/>
        <v>737.05</v>
      </c>
      <c r="AO57">
        <f t="shared" si="40"/>
        <v>730.4</v>
      </c>
      <c r="AP57">
        <f t="shared" si="38"/>
        <v>729.25</v>
      </c>
      <c r="AQ57">
        <f t="shared" si="38"/>
        <v>736.15</v>
      </c>
      <c r="AR57">
        <f t="shared" si="38"/>
        <v>736.6</v>
      </c>
      <c r="AS57">
        <f t="shared" si="38"/>
        <v>730.65</v>
      </c>
      <c r="AU57" t="s">
        <v>39</v>
      </c>
      <c r="AV57">
        <f t="shared" si="39"/>
        <v>1.8144868631151112E-5</v>
      </c>
      <c r="AW57">
        <f t="shared" si="39"/>
        <v>9.056002318336594E-5</v>
      </c>
      <c r="AX57">
        <f t="shared" si="39"/>
        <v>-1.3641585295806029E-5</v>
      </c>
      <c r="AY57">
        <f t="shared" si="39"/>
        <v>-1.653605579121563E-5</v>
      </c>
      <c r="AZ57">
        <f t="shared" si="39"/>
        <v>2.6645542272793072E-5</v>
      </c>
      <c r="BA57">
        <f t="shared" si="39"/>
        <v>1.1779070602600081E-4</v>
      </c>
      <c r="BB57">
        <f t="shared" si="39"/>
        <v>-9.2283665791151724E-6</v>
      </c>
      <c r="BC57">
        <f t="shared" si="39"/>
        <v>5.2579224101178504E-5</v>
      </c>
      <c r="BD57">
        <f t="shared" si="39"/>
        <v>-6.3613231552153207E-6</v>
      </c>
      <c r="BE57">
        <f t="shared" si="39"/>
        <v>-4.9508451799989066E-6</v>
      </c>
      <c r="BF57">
        <f t="shared" si="39"/>
        <v>8.4913671101047257E-5</v>
      </c>
      <c r="BG57">
        <f t="shared" si="39"/>
        <v>6.174571989896123E-5</v>
      </c>
      <c r="BH57">
        <f t="shared" si="39"/>
        <v>2.3012552301254911E-5</v>
      </c>
      <c r="BI57">
        <f t="shared" si="39"/>
        <v>8.9055868642593449E-5</v>
      </c>
      <c r="BJ57">
        <f t="shared" si="39"/>
        <v>1.6550582718433211E-4</v>
      </c>
      <c r="BK57">
        <f t="shared" si="37"/>
        <v>-9.0224543789430527E-5</v>
      </c>
      <c r="BL57">
        <f t="shared" si="37"/>
        <v>-1.5744797371303083E-5</v>
      </c>
      <c r="BM57">
        <f t="shared" si="37"/>
        <v>9.4617757970517344E-5</v>
      </c>
      <c r="BN57">
        <f t="shared" si="37"/>
        <v>6.1128846023235143E-6</v>
      </c>
      <c r="BO57">
        <f t="shared" si="37"/>
        <v>-8.0776540863427166E-5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6.060386122804471E-2</v>
      </c>
      <c r="BZ57">
        <f t="shared" si="20"/>
        <v>24</v>
      </c>
      <c r="CA57">
        <f t="shared" si="21"/>
        <v>2</v>
      </c>
      <c r="CB57">
        <f t="shared" si="22"/>
        <v>0.11999999999999997</v>
      </c>
      <c r="CC57">
        <f t="shared" si="23"/>
        <v>0</v>
      </c>
      <c r="CD57">
        <f t="shared" si="24"/>
        <v>1</v>
      </c>
      <c r="CE57">
        <f t="shared" si="25"/>
        <v>0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1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41.628999999999998</v>
      </c>
      <c r="C58">
        <f>VLOOKUP(CONCATENATE($A58,"_",C$4),assets_m6!$A:$D,4,FALSE)</f>
        <v>42.723999999999997</v>
      </c>
      <c r="D58">
        <f>VLOOKUP(CONCATENATE($A58,"_",D$4),assets_m6!$A:$D,4,FALSE)</f>
        <v>42.753</v>
      </c>
      <c r="E58">
        <f>VLOOKUP(CONCATENATE($A58,"_",E$4),assets_m6!$A:$D,4,FALSE)</f>
        <v>42.012999999999998</v>
      </c>
      <c r="F58">
        <f>VLOOKUP(CONCATENATE($A58,"_",F$4),assets_m6!$A:$D,4,FALSE)</f>
        <v>42.29</v>
      </c>
      <c r="G58">
        <f>VLOOKUP(CONCATENATE($A58,"_",G$4),assets_m6!$A:$D,4,FALSE)</f>
        <v>42.862000000000002</v>
      </c>
      <c r="H58">
        <f>VLOOKUP(CONCATENATE($A58,"_",H$4),assets_m6!$A:$D,4,FALSE)</f>
        <v>41.332999999999998</v>
      </c>
      <c r="I58">
        <f>VLOOKUP(CONCATENATE($A58,"_",I$4),assets_m6!$A:$D,4,FALSE)</f>
        <v>41.767000000000003</v>
      </c>
      <c r="J58">
        <f>VLOOKUP(CONCATENATE($A58,"_",J$4),assets_m6!$A:$D,4,FALSE)</f>
        <v>42.359000000000002</v>
      </c>
      <c r="K58">
        <f>VLOOKUP(CONCATENATE($A58,"_",K$4),assets_m6!$A:$D,4,FALSE)</f>
        <v>42.091999999999999</v>
      </c>
      <c r="L58">
        <f>VLOOKUP(CONCATENATE($A58,"_",L$4),assets_m6!$A:$D,4,FALSE)</f>
        <v>41.895000000000003</v>
      </c>
      <c r="M58">
        <f>VLOOKUP(CONCATENATE($A58,"_",M$4),assets_m6!$A:$D,4,FALSE)</f>
        <v>41.767000000000003</v>
      </c>
      <c r="N58">
        <f>VLOOKUP(CONCATENATE($A58,"_",N$4),assets_m6!$A:$D,4,FALSE)</f>
        <v>42.487000000000002</v>
      </c>
      <c r="O58">
        <f>VLOOKUP(CONCATENATE($A58,"_",O$4),assets_m6!$A:$D,4,FALSE)</f>
        <v>42.122</v>
      </c>
      <c r="P58">
        <f>VLOOKUP(CONCATENATE($A58,"_",P$4),assets_m6!$A:$D,4,FALSE)</f>
        <v>42.378</v>
      </c>
      <c r="Q58">
        <f>VLOOKUP(CONCATENATE($A58,"_",Q$4),assets_m6!$A:$D,4,FALSE)</f>
        <v>44.103999999999999</v>
      </c>
      <c r="R58">
        <f>VLOOKUP(CONCATENATE($A58,"_",R$4),assets_m6!$A:$D,4,FALSE)</f>
        <v>44.103999999999999</v>
      </c>
      <c r="S58">
        <f>VLOOKUP(CONCATENATE($A58,"_",S$4),assets_m6!$A:$D,4,FALSE)</f>
        <v>44.44</v>
      </c>
      <c r="T58">
        <f>VLOOKUP(CONCATENATE($A58,"_",T$4),assets_m6!$A:$D,4,FALSE)</f>
        <v>43.67</v>
      </c>
      <c r="U58">
        <f>VLOOKUP(CONCATENATE($A58,"_",U$4),assets_m6!$A:$D,4,FALSE)</f>
        <v>45.258000000000003</v>
      </c>
      <c r="V58">
        <f>VLOOKUP(CONCATENATE($A58,"_",V$4),assets_m6!$A:$D,4,FALSE)</f>
        <v>46.283999999999999</v>
      </c>
      <c r="X58" t="str">
        <f t="shared" si="16"/>
        <v>IEMG</v>
      </c>
      <c r="Y58">
        <f t="shared" si="16"/>
        <v>41.628999999999998</v>
      </c>
      <c r="Z58">
        <f t="shared" si="41"/>
        <v>42.723999999999997</v>
      </c>
      <c r="AA58">
        <f t="shared" si="41"/>
        <v>42.753</v>
      </c>
      <c r="AB58">
        <f t="shared" si="41"/>
        <v>42.012999999999998</v>
      </c>
      <c r="AC58">
        <f t="shared" si="41"/>
        <v>42.29</v>
      </c>
      <c r="AD58">
        <f t="shared" si="41"/>
        <v>42.862000000000002</v>
      </c>
      <c r="AE58">
        <f t="shared" si="41"/>
        <v>41.332999999999998</v>
      </c>
      <c r="AF58">
        <f t="shared" si="41"/>
        <v>41.767000000000003</v>
      </c>
      <c r="AG58">
        <f t="shared" si="41"/>
        <v>42.359000000000002</v>
      </c>
      <c r="AH58">
        <f t="shared" si="41"/>
        <v>42.091999999999999</v>
      </c>
      <c r="AI58">
        <f t="shared" si="41"/>
        <v>41.895000000000003</v>
      </c>
      <c r="AJ58">
        <f t="shared" si="41"/>
        <v>41.767000000000003</v>
      </c>
      <c r="AK58">
        <f t="shared" si="41"/>
        <v>42.487000000000002</v>
      </c>
      <c r="AL58">
        <f t="shared" si="41"/>
        <v>42.122</v>
      </c>
      <c r="AM58">
        <f t="shared" si="40"/>
        <v>42.378</v>
      </c>
      <c r="AN58">
        <f t="shared" si="40"/>
        <v>44.103999999999999</v>
      </c>
      <c r="AO58">
        <f t="shared" si="40"/>
        <v>44.103999999999999</v>
      </c>
      <c r="AP58">
        <f t="shared" si="38"/>
        <v>44.44</v>
      </c>
      <c r="AQ58">
        <f t="shared" si="38"/>
        <v>43.67</v>
      </c>
      <c r="AR58">
        <f t="shared" si="38"/>
        <v>45.258000000000003</v>
      </c>
      <c r="AS58">
        <f t="shared" si="38"/>
        <v>46.283999999999999</v>
      </c>
      <c r="AU58" t="s">
        <v>33</v>
      </c>
      <c r="AV58">
        <f t="shared" si="39"/>
        <v>2.6303778615868723E-4</v>
      </c>
      <c r="AW58">
        <f t="shared" si="39"/>
        <v>6.7877539556229457E-6</v>
      </c>
      <c r="AX58">
        <f t="shared" si="39"/>
        <v>-1.7308726872968026E-4</v>
      </c>
      <c r="AY58">
        <f t="shared" si="39"/>
        <v>6.5931973436793618E-5</v>
      </c>
      <c r="AZ58">
        <f t="shared" si="39"/>
        <v>1.3525656183494981E-4</v>
      </c>
      <c r="BA58">
        <f t="shared" si="39"/>
        <v>-3.5672623769306225E-4</v>
      </c>
      <c r="BB58">
        <f t="shared" si="39"/>
        <v>1.0500084678102355E-4</v>
      </c>
      <c r="BC58">
        <f t="shared" si="39"/>
        <v>1.4173869322670979E-4</v>
      </c>
      <c r="BD58">
        <f t="shared" si="39"/>
        <v>-6.3032649495975586E-5</v>
      </c>
      <c r="BE58">
        <f t="shared" si="39"/>
        <v>-4.6802242706451491E-5</v>
      </c>
      <c r="BF58">
        <f t="shared" si="39"/>
        <v>-3.0552571905955388E-5</v>
      </c>
      <c r="BG58">
        <f t="shared" si="39"/>
        <v>1.7238489716762007E-4</v>
      </c>
      <c r="BH58">
        <f t="shared" si="39"/>
        <v>-8.5908630875327041E-5</v>
      </c>
      <c r="BI58">
        <f t="shared" si="39"/>
        <v>6.0775841602962877E-5</v>
      </c>
      <c r="BJ58">
        <f t="shared" si="39"/>
        <v>4.0728679975458941E-4</v>
      </c>
      <c r="BK58">
        <f t="shared" si="37"/>
        <v>0</v>
      </c>
      <c r="BL58">
        <f t="shared" si="37"/>
        <v>7.6183566116451689E-5</v>
      </c>
      <c r="BM58">
        <f t="shared" si="37"/>
        <v>-1.7326732673267239E-4</v>
      </c>
      <c r="BN58">
        <f t="shared" si="37"/>
        <v>3.6363636363636383E-4</v>
      </c>
      <c r="BO58">
        <f t="shared" si="37"/>
        <v>2.267002518891679E-4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0.11182108626198087</v>
      </c>
      <c r="BZ58">
        <f t="shared" si="20"/>
        <v>48</v>
      </c>
      <c r="CA58">
        <f t="shared" si="21"/>
        <v>3</v>
      </c>
      <c r="CB58">
        <f t="shared" si="22"/>
        <v>7.9999999999999988E-2</v>
      </c>
      <c r="CC58">
        <f t="shared" si="23"/>
        <v>0</v>
      </c>
      <c r="CD58">
        <f t="shared" si="24"/>
        <v>0</v>
      </c>
      <c r="CE58">
        <f t="shared" si="25"/>
        <v>1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40.606000000000002</v>
      </c>
      <c r="C59">
        <f>VLOOKUP(CONCATENATE($A59,"_",C$4),assets_m6!$A:$D,4,FALSE)</f>
        <v>42.395000000000003</v>
      </c>
      <c r="D59">
        <f>VLOOKUP(CONCATENATE($A59,"_",D$4),assets_m6!$A:$D,4,FALSE)</f>
        <v>42.921999999999997</v>
      </c>
      <c r="E59">
        <f>VLOOKUP(CONCATENATE($A59,"_",E$4),assets_m6!$A:$D,4,FALSE)</f>
        <v>41.67</v>
      </c>
      <c r="F59">
        <f>VLOOKUP(CONCATENATE($A59,"_",F$4),assets_m6!$A:$D,4,FALSE)</f>
        <v>41.898000000000003</v>
      </c>
      <c r="G59">
        <f>VLOOKUP(CONCATENATE($A59,"_",G$4),assets_m6!$A:$D,4,FALSE)</f>
        <v>42.503999999999998</v>
      </c>
      <c r="H59">
        <f>VLOOKUP(CONCATENATE($A59,"_",H$4),assets_m6!$A:$D,4,FALSE)</f>
        <v>42.584000000000003</v>
      </c>
      <c r="I59">
        <f>VLOOKUP(CONCATENATE($A59,"_",I$4),assets_m6!$A:$D,4,FALSE)</f>
        <v>44.173999999999999</v>
      </c>
      <c r="J59">
        <f>VLOOKUP(CONCATENATE($A59,"_",J$4),assets_m6!$A:$D,4,FALSE)</f>
        <v>44.929000000000002</v>
      </c>
      <c r="K59">
        <f>VLOOKUP(CONCATENATE($A59,"_",K$4),assets_m6!$A:$D,4,FALSE)</f>
        <v>44.491999999999997</v>
      </c>
      <c r="L59">
        <f>VLOOKUP(CONCATENATE($A59,"_",L$4),assets_m6!$A:$D,4,FALSE)</f>
        <v>44.680999999999997</v>
      </c>
      <c r="M59">
        <f>VLOOKUP(CONCATENATE($A59,"_",M$4),assets_m6!$A:$D,4,FALSE)</f>
        <v>44.084000000000003</v>
      </c>
      <c r="N59">
        <f>VLOOKUP(CONCATENATE($A59,"_",N$4),assets_m6!$A:$D,4,FALSE)</f>
        <v>44.81</v>
      </c>
      <c r="O59">
        <f>VLOOKUP(CONCATENATE($A59,"_",O$4),assets_m6!$A:$D,4,FALSE)</f>
        <v>43.959000000000003</v>
      </c>
      <c r="P59">
        <f>VLOOKUP(CONCATENATE($A59,"_",P$4),assets_m6!$A:$D,4,FALSE)</f>
        <v>43.051000000000002</v>
      </c>
      <c r="Q59">
        <f>VLOOKUP(CONCATENATE($A59,"_",Q$4),assets_m6!$A:$D,4,FALSE)</f>
        <v>45.018999999999998</v>
      </c>
      <c r="R59">
        <f>VLOOKUP(CONCATENATE($A59,"_",R$4),assets_m6!$A:$D,4,FALSE)</f>
        <v>45.734000000000002</v>
      </c>
      <c r="S59">
        <f>VLOOKUP(CONCATENATE($A59,"_",S$4),assets_m6!$A:$D,4,FALSE)</f>
        <v>46.220999999999997</v>
      </c>
      <c r="T59">
        <f>VLOOKUP(CONCATENATE($A59,"_",T$4),assets_m6!$A:$D,4,FALSE)</f>
        <v>45.85</v>
      </c>
      <c r="U59">
        <f>VLOOKUP(CONCATENATE($A59,"_",U$4),assets_m6!$A:$D,4,FALSE)</f>
        <v>48.792999999999999</v>
      </c>
      <c r="V59">
        <f>VLOOKUP(CONCATENATE($A59,"_",V$4),assets_m6!$A:$D,4,FALSE)</f>
        <v>50.195999999999998</v>
      </c>
      <c r="X59" t="str">
        <f t="shared" si="16"/>
        <v>IEUS</v>
      </c>
      <c r="Y59">
        <f t="shared" si="16"/>
        <v>40.606000000000002</v>
      </c>
      <c r="Z59">
        <f t="shared" si="41"/>
        <v>42.395000000000003</v>
      </c>
      <c r="AA59">
        <f t="shared" si="41"/>
        <v>42.921999999999997</v>
      </c>
      <c r="AB59">
        <f t="shared" si="41"/>
        <v>41.67</v>
      </c>
      <c r="AC59">
        <f t="shared" si="41"/>
        <v>41.898000000000003</v>
      </c>
      <c r="AD59">
        <f t="shared" si="41"/>
        <v>42.503999999999998</v>
      </c>
      <c r="AE59">
        <f t="shared" si="41"/>
        <v>42.584000000000003</v>
      </c>
      <c r="AF59">
        <f t="shared" si="41"/>
        <v>44.173999999999999</v>
      </c>
      <c r="AG59">
        <f t="shared" si="41"/>
        <v>44.929000000000002</v>
      </c>
      <c r="AH59">
        <f t="shared" si="41"/>
        <v>44.491999999999997</v>
      </c>
      <c r="AI59">
        <f t="shared" si="41"/>
        <v>44.680999999999997</v>
      </c>
      <c r="AJ59">
        <f t="shared" si="41"/>
        <v>44.084000000000003</v>
      </c>
      <c r="AK59">
        <f t="shared" si="41"/>
        <v>44.81</v>
      </c>
      <c r="AL59">
        <f t="shared" si="41"/>
        <v>43.959000000000003</v>
      </c>
      <c r="AM59">
        <f t="shared" si="40"/>
        <v>43.051000000000002</v>
      </c>
      <c r="AN59">
        <f t="shared" si="40"/>
        <v>45.018999999999998</v>
      </c>
      <c r="AO59">
        <f t="shared" si="40"/>
        <v>45.734000000000002</v>
      </c>
      <c r="AP59">
        <f t="shared" si="38"/>
        <v>46.220999999999997</v>
      </c>
      <c r="AQ59">
        <f t="shared" si="38"/>
        <v>45.85</v>
      </c>
      <c r="AR59">
        <f t="shared" si="38"/>
        <v>48.792999999999999</v>
      </c>
      <c r="AS59">
        <f t="shared" si="38"/>
        <v>50.195999999999998</v>
      </c>
      <c r="AU59" t="s">
        <v>36</v>
      </c>
      <c r="AV59">
        <f t="shared" si="39"/>
        <v>4.4057528444072338E-4</v>
      </c>
      <c r="AW59">
        <f t="shared" si="39"/>
        <v>1.243071116876976E-4</v>
      </c>
      <c r="AX59">
        <f t="shared" si="39"/>
        <v>-2.916919062485428E-4</v>
      </c>
      <c r="AY59">
        <f t="shared" si="39"/>
        <v>5.4715622750180356E-5</v>
      </c>
      <c r="AZ59">
        <f t="shared" si="39"/>
        <v>1.446369755119563E-4</v>
      </c>
      <c r="BA59">
        <f t="shared" si="39"/>
        <v>1.8821757952194008E-5</v>
      </c>
      <c r="BB59">
        <f t="shared" si="39"/>
        <v>3.7337967311666263E-4</v>
      </c>
      <c r="BC59">
        <f t="shared" si="39"/>
        <v>1.7091501788382365E-4</v>
      </c>
      <c r="BD59">
        <f t="shared" si="39"/>
        <v>-9.7264572992945472E-5</v>
      </c>
      <c r="BE59">
        <f t="shared" si="39"/>
        <v>4.2479546884833247E-5</v>
      </c>
      <c r="BF59">
        <f t="shared" si="39"/>
        <v>-1.3361384033481666E-4</v>
      </c>
      <c r="BG59">
        <f t="shared" si="39"/>
        <v>1.6468560021776587E-4</v>
      </c>
      <c r="BH59">
        <f t="shared" si="39"/>
        <v>-1.8991296585583556E-4</v>
      </c>
      <c r="BI59">
        <f t="shared" si="39"/>
        <v>-2.0655610910166322E-4</v>
      </c>
      <c r="BJ59">
        <f t="shared" si="39"/>
        <v>4.5713223850781545E-4</v>
      </c>
      <c r="BK59">
        <f t="shared" si="37"/>
        <v>1.5882183078255925E-4</v>
      </c>
      <c r="BL59">
        <f t="shared" si="37"/>
        <v>1.0648532820221166E-4</v>
      </c>
      <c r="BM59">
        <f t="shared" si="37"/>
        <v>-8.0266545509615785E-5</v>
      </c>
      <c r="BN59">
        <f t="shared" si="37"/>
        <v>6.4187568157033758E-4</v>
      </c>
      <c r="BO59">
        <f t="shared" si="37"/>
        <v>2.8754124567048525E-4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0.23617199428655852</v>
      </c>
      <c r="BZ59">
        <f t="shared" si="20"/>
        <v>92</v>
      </c>
      <c r="CA59">
        <f t="shared" si="21"/>
        <v>5</v>
      </c>
      <c r="CB59">
        <f t="shared" si="22"/>
        <v>0.24000000000000005</v>
      </c>
      <c r="CC59">
        <f t="shared" si="23"/>
        <v>0</v>
      </c>
      <c r="CD59">
        <f t="shared" si="24"/>
        <v>0</v>
      </c>
      <c r="CE59">
        <f t="shared" si="25"/>
        <v>0</v>
      </c>
      <c r="CF59">
        <f t="shared" si="26"/>
        <v>0</v>
      </c>
      <c r="CG59">
        <f t="shared" si="27"/>
        <v>1</v>
      </c>
      <c r="CI59">
        <f t="shared" si="28"/>
        <v>0</v>
      </c>
      <c r="CJ59">
        <f t="shared" si="29"/>
        <v>0</v>
      </c>
      <c r="CK59">
        <f t="shared" si="29"/>
        <v>0</v>
      </c>
      <c r="CL59">
        <f t="shared" si="29"/>
        <v>0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6.4379999999999997</v>
      </c>
      <c r="C60">
        <f>VLOOKUP(CONCATENATE($A60,"_",C$4),assets_m6!$A:$D,4,FALSE)</f>
        <v>6.556</v>
      </c>
      <c r="D60">
        <f>VLOOKUP(CONCATENATE($A60,"_",D$4),assets_m6!$A:$D,4,FALSE)</f>
        <v>6.5720000000000001</v>
      </c>
      <c r="E60">
        <f>VLOOKUP(CONCATENATE($A60,"_",E$4),assets_m6!$A:$D,4,FALSE)</f>
        <v>6.5469999999999997</v>
      </c>
      <c r="F60">
        <f>VLOOKUP(CONCATENATE($A60,"_",F$4),assets_m6!$A:$D,4,FALSE)</f>
        <v>6.55</v>
      </c>
      <c r="G60">
        <f>VLOOKUP(CONCATENATE($A60,"_",G$4),assets_m6!$A:$D,4,FALSE)</f>
        <v>6.5380000000000003</v>
      </c>
      <c r="H60">
        <f>VLOOKUP(CONCATENATE($A60,"_",H$4),assets_m6!$A:$D,4,FALSE)</f>
        <v>6.6420000000000003</v>
      </c>
      <c r="I60">
        <f>VLOOKUP(CONCATENATE($A60,"_",I$4),assets_m6!$A:$D,4,FALSE)</f>
        <v>6.6890000000000001</v>
      </c>
      <c r="J60">
        <f>VLOOKUP(CONCATENATE($A60,"_",J$4),assets_m6!$A:$D,4,FALSE)</f>
        <v>6.7320000000000002</v>
      </c>
      <c r="K60">
        <f>VLOOKUP(CONCATENATE($A60,"_",K$4),assets_m6!$A:$D,4,FALSE)</f>
        <v>6.7590000000000003</v>
      </c>
      <c r="L60">
        <f>VLOOKUP(CONCATENATE($A60,"_",L$4),assets_m6!$A:$D,4,FALSE)</f>
        <v>6.7530000000000001</v>
      </c>
      <c r="M60">
        <f>VLOOKUP(CONCATENATE($A60,"_",M$4),assets_m6!$A:$D,4,FALSE)</f>
        <v>6.7939999999999996</v>
      </c>
      <c r="N60">
        <f>VLOOKUP(CONCATENATE($A60,"_",N$4),assets_m6!$A:$D,4,FALSE)</f>
        <v>6.8520000000000003</v>
      </c>
      <c r="O60">
        <f>VLOOKUP(CONCATENATE($A60,"_",O$4),assets_m6!$A:$D,4,FALSE)</f>
        <v>6.7919999999999998</v>
      </c>
      <c r="P60">
        <f>VLOOKUP(CONCATENATE($A60,"_",P$4),assets_m6!$A:$D,4,FALSE)</f>
        <v>6.7450000000000001</v>
      </c>
      <c r="Q60">
        <f>VLOOKUP(CONCATENATE($A60,"_",Q$4),assets_m6!$A:$D,4,FALSE)</f>
        <v>6.87</v>
      </c>
      <c r="R60">
        <f>VLOOKUP(CONCATENATE($A60,"_",R$4),assets_m6!$A:$D,4,FALSE)</f>
        <v>6.9020000000000001</v>
      </c>
      <c r="S60">
        <f>VLOOKUP(CONCATENATE($A60,"_",S$4),assets_m6!$A:$D,4,FALSE)</f>
        <v>6.93</v>
      </c>
      <c r="T60">
        <f>VLOOKUP(CONCATENATE($A60,"_",T$4),assets_m6!$A:$D,4,FALSE)</f>
        <v>6.8849999999999998</v>
      </c>
      <c r="U60">
        <f>VLOOKUP(CONCATENATE($A60,"_",U$4),assets_m6!$A:$D,4,FALSE)</f>
        <v>7.0129999999999999</v>
      </c>
      <c r="V60">
        <f>VLOOKUP(CONCATENATE($A60,"_",V$4),assets_m6!$A:$D,4,FALSE)</f>
        <v>7</v>
      </c>
      <c r="X60" t="str">
        <f t="shared" si="16"/>
        <v>IEVL.L</v>
      </c>
      <c r="Y60">
        <f t="shared" si="16"/>
        <v>6.4379999999999997</v>
      </c>
      <c r="Z60">
        <f t="shared" si="41"/>
        <v>6.556</v>
      </c>
      <c r="AA60">
        <f t="shared" si="41"/>
        <v>6.5720000000000001</v>
      </c>
      <c r="AB60">
        <f t="shared" si="41"/>
        <v>6.5469999999999997</v>
      </c>
      <c r="AC60">
        <f t="shared" si="41"/>
        <v>6.55</v>
      </c>
      <c r="AD60">
        <f t="shared" si="41"/>
        <v>6.5380000000000003</v>
      </c>
      <c r="AE60">
        <f t="shared" si="41"/>
        <v>6.6420000000000003</v>
      </c>
      <c r="AF60">
        <f t="shared" si="41"/>
        <v>6.6890000000000001</v>
      </c>
      <c r="AG60">
        <f t="shared" si="41"/>
        <v>6.7320000000000002</v>
      </c>
      <c r="AH60">
        <f t="shared" si="41"/>
        <v>6.7590000000000003</v>
      </c>
      <c r="AI60">
        <f t="shared" si="41"/>
        <v>6.7530000000000001</v>
      </c>
      <c r="AJ60">
        <f t="shared" si="41"/>
        <v>6.7939999999999996</v>
      </c>
      <c r="AK60">
        <f t="shared" si="41"/>
        <v>6.8520000000000003</v>
      </c>
      <c r="AL60">
        <f t="shared" si="41"/>
        <v>6.7919999999999998</v>
      </c>
      <c r="AM60">
        <f t="shared" si="40"/>
        <v>6.7450000000000001</v>
      </c>
      <c r="AN60">
        <f t="shared" si="40"/>
        <v>6.87</v>
      </c>
      <c r="AO60">
        <f t="shared" si="40"/>
        <v>6.9020000000000001</v>
      </c>
      <c r="AP60">
        <f t="shared" si="38"/>
        <v>6.93</v>
      </c>
      <c r="AQ60">
        <f t="shared" si="38"/>
        <v>6.8849999999999998</v>
      </c>
      <c r="AR60">
        <f t="shared" si="38"/>
        <v>7.0129999999999999</v>
      </c>
      <c r="AS60">
        <f t="shared" si="38"/>
        <v>7</v>
      </c>
      <c r="AU60" t="s">
        <v>37</v>
      </c>
      <c r="AV60">
        <f t="shared" si="39"/>
        <v>1.8328673501087346E-4</v>
      </c>
      <c r="AW60">
        <f t="shared" si="39"/>
        <v>2.440512507626604E-5</v>
      </c>
      <c r="AX60">
        <f t="shared" si="39"/>
        <v>-3.8040170419964024E-5</v>
      </c>
      <c r="AY60">
        <f t="shared" si="39"/>
        <v>4.5822514128610264E-6</v>
      </c>
      <c r="AZ60">
        <f t="shared" si="39"/>
        <v>-1.832061068702224E-5</v>
      </c>
      <c r="BA60">
        <f t="shared" si="39"/>
        <v>1.5907005200367099E-4</v>
      </c>
      <c r="BB60">
        <f t="shared" si="39"/>
        <v>7.0761818729297963E-5</v>
      </c>
      <c r="BC60">
        <f t="shared" si="39"/>
        <v>6.4284646434444829E-5</v>
      </c>
      <c r="BD60">
        <f t="shared" si="39"/>
        <v>4.0106951871657957E-5</v>
      </c>
      <c r="BE60">
        <f t="shared" si="39"/>
        <v>-8.8770528184646067E-6</v>
      </c>
      <c r="BF60">
        <f t="shared" si="39"/>
        <v>6.0713756848807171E-5</v>
      </c>
      <c r="BG60">
        <f t="shared" si="39"/>
        <v>8.5369443626730527E-5</v>
      </c>
      <c r="BH60">
        <f t="shared" si="39"/>
        <v>-8.756567425569249E-5</v>
      </c>
      <c r="BI60">
        <f t="shared" si="39"/>
        <v>-6.9199057714958354E-5</v>
      </c>
      <c r="BJ60">
        <f t="shared" si="39"/>
        <v>1.8532246108228317E-4</v>
      </c>
      <c r="BK60">
        <f t="shared" si="37"/>
        <v>4.6579330422125224E-5</v>
      </c>
      <c r="BL60">
        <f t="shared" si="37"/>
        <v>4.0567951318457806E-5</v>
      </c>
      <c r="BM60">
        <f t="shared" si="37"/>
        <v>-6.493506493506484E-5</v>
      </c>
      <c r="BN60">
        <f t="shared" si="37"/>
        <v>1.8591140159767629E-4</v>
      </c>
      <c r="BO60">
        <f t="shared" si="37"/>
        <v>-1.8537002709254102E-5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8.7294190742466651E-2</v>
      </c>
      <c r="BZ60">
        <f t="shared" si="20"/>
        <v>37</v>
      </c>
      <c r="CA60">
        <f t="shared" si="21"/>
        <v>2</v>
      </c>
      <c r="CB60">
        <f t="shared" si="22"/>
        <v>0.11999999999999997</v>
      </c>
      <c r="CC60">
        <f t="shared" si="23"/>
        <v>0</v>
      </c>
      <c r="CD60">
        <f t="shared" si="24"/>
        <v>1</v>
      </c>
      <c r="CE60">
        <f t="shared" si="25"/>
        <v>0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1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40.465000000000003</v>
      </c>
      <c r="C61">
        <f>VLOOKUP(CONCATENATE($A61,"_",C$4),assets_m6!$A:$D,4,FALSE)</f>
        <v>41.375</v>
      </c>
      <c r="D61">
        <f>VLOOKUP(CONCATENATE($A61,"_",D$4),assets_m6!$A:$D,4,FALSE)</f>
        <v>41.82</v>
      </c>
      <c r="E61">
        <f>VLOOKUP(CONCATENATE($A61,"_",E$4),assets_m6!$A:$D,4,FALSE)</f>
        <v>41.603000000000002</v>
      </c>
      <c r="F61">
        <f>VLOOKUP(CONCATENATE($A61,"_",F$4),assets_m6!$A:$D,4,FALSE)</f>
        <v>41.216999999999999</v>
      </c>
      <c r="G61">
        <f>VLOOKUP(CONCATENATE($A61,"_",G$4),assets_m6!$A:$D,4,FALSE)</f>
        <v>41.81</v>
      </c>
      <c r="H61">
        <f>VLOOKUP(CONCATENATE($A61,"_",H$4),assets_m6!$A:$D,4,FALSE)</f>
        <v>41.771000000000001</v>
      </c>
      <c r="I61">
        <f>VLOOKUP(CONCATENATE($A61,"_",I$4),assets_m6!$A:$D,4,FALSE)</f>
        <v>42.393999999999998</v>
      </c>
      <c r="J61">
        <f>VLOOKUP(CONCATENATE($A61,"_",J$4),assets_m6!$A:$D,4,FALSE)</f>
        <v>42.838999999999999</v>
      </c>
      <c r="K61">
        <f>VLOOKUP(CONCATENATE($A61,"_",K$4),assets_m6!$A:$D,4,FALSE)</f>
        <v>43.057000000000002</v>
      </c>
      <c r="L61">
        <f>VLOOKUP(CONCATENATE($A61,"_",L$4),assets_m6!$A:$D,4,FALSE)</f>
        <v>43.67</v>
      </c>
      <c r="M61">
        <f>VLOOKUP(CONCATENATE($A61,"_",M$4),assets_m6!$A:$D,4,FALSE)</f>
        <v>43.591000000000001</v>
      </c>
      <c r="N61">
        <f>VLOOKUP(CONCATENATE($A61,"_",N$4),assets_m6!$A:$D,4,FALSE)</f>
        <v>43.857999999999997</v>
      </c>
      <c r="O61">
        <f>VLOOKUP(CONCATENATE($A61,"_",O$4),assets_m6!$A:$D,4,FALSE)</f>
        <v>43.274000000000001</v>
      </c>
      <c r="P61">
        <f>VLOOKUP(CONCATENATE($A61,"_",P$4),assets_m6!$A:$D,4,FALSE)</f>
        <v>43.215000000000003</v>
      </c>
      <c r="Q61">
        <f>VLOOKUP(CONCATENATE($A61,"_",Q$4),assets_m6!$A:$D,4,FALSE)</f>
        <v>44.066000000000003</v>
      </c>
      <c r="R61">
        <f>VLOOKUP(CONCATENATE($A61,"_",R$4),assets_m6!$A:$D,4,FALSE)</f>
        <v>43.906999999999996</v>
      </c>
      <c r="S61">
        <f>VLOOKUP(CONCATENATE($A61,"_",S$4),assets_m6!$A:$D,4,FALSE)</f>
        <v>44.253</v>
      </c>
      <c r="T61">
        <f>VLOOKUP(CONCATENATE($A61,"_",T$4),assets_m6!$A:$D,4,FALSE)</f>
        <v>43.581000000000003</v>
      </c>
      <c r="U61">
        <f>VLOOKUP(CONCATENATE($A61,"_",U$4),assets_m6!$A:$D,4,FALSE)</f>
        <v>45.569000000000003</v>
      </c>
      <c r="V61">
        <f>VLOOKUP(CONCATENATE($A61,"_",V$4),assets_m6!$A:$D,4,FALSE)</f>
        <v>45.954999999999998</v>
      </c>
      <c r="X61" t="str">
        <f t="shared" si="16"/>
        <v>IGF</v>
      </c>
      <c r="Y61">
        <f t="shared" si="16"/>
        <v>40.465000000000003</v>
      </c>
      <c r="Z61">
        <f t="shared" si="41"/>
        <v>41.375</v>
      </c>
      <c r="AA61">
        <f t="shared" si="41"/>
        <v>41.82</v>
      </c>
      <c r="AB61">
        <f t="shared" si="41"/>
        <v>41.603000000000002</v>
      </c>
      <c r="AC61">
        <f t="shared" si="41"/>
        <v>41.216999999999999</v>
      </c>
      <c r="AD61">
        <f t="shared" si="41"/>
        <v>41.81</v>
      </c>
      <c r="AE61">
        <f t="shared" si="41"/>
        <v>41.771000000000001</v>
      </c>
      <c r="AF61">
        <f t="shared" si="41"/>
        <v>42.393999999999998</v>
      </c>
      <c r="AG61">
        <f t="shared" si="41"/>
        <v>42.838999999999999</v>
      </c>
      <c r="AH61">
        <f t="shared" si="41"/>
        <v>43.057000000000002</v>
      </c>
      <c r="AI61">
        <f t="shared" si="41"/>
        <v>43.67</v>
      </c>
      <c r="AJ61">
        <f t="shared" si="41"/>
        <v>43.591000000000001</v>
      </c>
      <c r="AK61">
        <f t="shared" si="41"/>
        <v>43.857999999999997</v>
      </c>
      <c r="AL61">
        <f t="shared" si="41"/>
        <v>43.274000000000001</v>
      </c>
      <c r="AM61">
        <f t="shared" si="40"/>
        <v>43.215000000000003</v>
      </c>
      <c r="AN61">
        <f t="shared" si="40"/>
        <v>44.066000000000003</v>
      </c>
      <c r="AO61">
        <f t="shared" si="40"/>
        <v>43.906999999999996</v>
      </c>
      <c r="AP61">
        <f t="shared" si="38"/>
        <v>44.253</v>
      </c>
      <c r="AQ61">
        <f t="shared" si="38"/>
        <v>43.581000000000003</v>
      </c>
      <c r="AR61">
        <f t="shared" si="38"/>
        <v>45.569000000000003</v>
      </c>
      <c r="AS61">
        <f t="shared" si="38"/>
        <v>45.954999999999998</v>
      </c>
      <c r="AU61" t="s">
        <v>57</v>
      </c>
      <c r="AV61">
        <f t="shared" si="39"/>
        <v>2.2488570369454998E-4</v>
      </c>
      <c r="AW61">
        <f t="shared" si="39"/>
        <v>1.075528700906345E-4</v>
      </c>
      <c r="AX61">
        <f t="shared" si="39"/>
        <v>-5.1889048302247426E-5</v>
      </c>
      <c r="AY61">
        <f t="shared" si="39"/>
        <v>-9.278177054539403E-5</v>
      </c>
      <c r="AZ61">
        <f t="shared" si="39"/>
        <v>1.4387267389669398E-4</v>
      </c>
      <c r="BA61">
        <f t="shared" si="39"/>
        <v>-9.3279119827795919E-6</v>
      </c>
      <c r="BB61">
        <f t="shared" si="39"/>
        <v>1.4914653707117319E-4</v>
      </c>
      <c r="BC61">
        <f t="shared" si="39"/>
        <v>1.0496768410624152E-4</v>
      </c>
      <c r="BD61">
        <f t="shared" si="39"/>
        <v>5.0888209341955586E-5</v>
      </c>
      <c r="BE61">
        <f t="shared" si="39"/>
        <v>1.423694172840652E-4</v>
      </c>
      <c r="BF61">
        <f t="shared" si="39"/>
        <v>-1.8090222120448965E-5</v>
      </c>
      <c r="BG61">
        <f t="shared" si="39"/>
        <v>6.1251175701405316E-5</v>
      </c>
      <c r="BH61">
        <f t="shared" si="39"/>
        <v>-1.3315700670345117E-4</v>
      </c>
      <c r="BI61">
        <f t="shared" si="39"/>
        <v>-1.3634052779959675E-5</v>
      </c>
      <c r="BJ61">
        <f t="shared" si="39"/>
        <v>1.9692236491958788E-4</v>
      </c>
      <c r="BK61">
        <f t="shared" si="37"/>
        <v>-3.6082240275951077E-5</v>
      </c>
      <c r="BL61">
        <f t="shared" si="37"/>
        <v>7.8802924362858699E-5</v>
      </c>
      <c r="BM61">
        <f t="shared" si="37"/>
        <v>-1.5185411158565455E-4</v>
      </c>
      <c r="BN61">
        <f t="shared" si="37"/>
        <v>4.5616208898373127E-4</v>
      </c>
      <c r="BO61">
        <f t="shared" si="37"/>
        <v>8.470670850797596E-5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0.13567280365748163</v>
      </c>
      <c r="BZ61">
        <f t="shared" si="20"/>
        <v>60</v>
      </c>
      <c r="CA61">
        <f t="shared" si="21"/>
        <v>3</v>
      </c>
      <c r="CB61">
        <f t="shared" si="22"/>
        <v>7.9999999999999988E-2</v>
      </c>
      <c r="CC61">
        <f t="shared" si="23"/>
        <v>0</v>
      </c>
      <c r="CD61">
        <f t="shared" si="24"/>
        <v>0</v>
      </c>
      <c r="CE61">
        <f t="shared" si="25"/>
        <v>1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0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40.32</v>
      </c>
      <c r="C62">
        <f>VLOOKUP(CONCATENATE($A62,"_",C$4),assets_m6!$A:$D,4,FALSE)</f>
        <v>41.22</v>
      </c>
      <c r="D62">
        <f>VLOOKUP(CONCATENATE($A62,"_",D$4),assets_m6!$A:$D,4,FALSE)</f>
        <v>41.13</v>
      </c>
      <c r="E62">
        <f>VLOOKUP(CONCATENATE($A62,"_",E$4),assets_m6!$A:$D,4,FALSE)</f>
        <v>40.74</v>
      </c>
      <c r="F62">
        <f>VLOOKUP(CONCATENATE($A62,"_",F$4),assets_m6!$A:$D,4,FALSE)</f>
        <v>41.14</v>
      </c>
      <c r="G62">
        <f>VLOOKUP(CONCATENATE($A62,"_",G$4),assets_m6!$A:$D,4,FALSE)</f>
        <v>41.73</v>
      </c>
      <c r="H62">
        <f>VLOOKUP(CONCATENATE($A62,"_",H$4),assets_m6!$A:$D,4,FALSE)</f>
        <v>41.77</v>
      </c>
      <c r="I62">
        <f>VLOOKUP(CONCATENATE($A62,"_",I$4),assets_m6!$A:$D,4,FALSE)</f>
        <v>41.85</v>
      </c>
      <c r="J62">
        <f>VLOOKUP(CONCATENATE($A62,"_",J$4),assets_m6!$A:$D,4,FALSE)</f>
        <v>42.27</v>
      </c>
      <c r="K62">
        <f>VLOOKUP(CONCATENATE($A62,"_",K$4),assets_m6!$A:$D,4,FALSE)</f>
        <v>41.84</v>
      </c>
      <c r="L62">
        <f>VLOOKUP(CONCATENATE($A62,"_",L$4),assets_m6!$A:$D,4,FALSE)</f>
        <v>42.34</v>
      </c>
      <c r="M62">
        <f>VLOOKUP(CONCATENATE($A62,"_",M$4),assets_m6!$A:$D,4,FALSE)</f>
        <v>42.2</v>
      </c>
      <c r="N62">
        <f>VLOOKUP(CONCATENATE($A62,"_",N$4),assets_m6!$A:$D,4,FALSE)</f>
        <v>42.42</v>
      </c>
      <c r="O62">
        <f>VLOOKUP(CONCATENATE($A62,"_",O$4),assets_m6!$A:$D,4,FALSE)</f>
        <v>41.92</v>
      </c>
      <c r="P62">
        <f>VLOOKUP(CONCATENATE($A62,"_",P$4),assets_m6!$A:$D,4,FALSE)</f>
        <v>42.17</v>
      </c>
      <c r="Q62">
        <f>VLOOKUP(CONCATENATE($A62,"_",Q$4),assets_m6!$A:$D,4,FALSE)</f>
        <v>43.06</v>
      </c>
      <c r="R62">
        <f>VLOOKUP(CONCATENATE($A62,"_",R$4),assets_m6!$A:$D,4,FALSE)</f>
        <v>43.11</v>
      </c>
      <c r="S62">
        <f>VLOOKUP(CONCATENATE($A62,"_",S$4),assets_m6!$A:$D,4,FALSE)</f>
        <v>43.46</v>
      </c>
      <c r="T62">
        <f>VLOOKUP(CONCATENATE($A62,"_",T$4),assets_m6!$A:$D,4,FALSE)</f>
        <v>42.83</v>
      </c>
      <c r="U62">
        <f>VLOOKUP(CONCATENATE($A62,"_",U$4),assets_m6!$A:$D,4,FALSE)</f>
        <v>44.01</v>
      </c>
      <c r="V62">
        <f>VLOOKUP(CONCATENATE($A62,"_",V$4),assets_m6!$A:$D,4,FALSE)</f>
        <v>44.03</v>
      </c>
      <c r="X62" t="str">
        <f t="shared" si="16"/>
        <v>INDA</v>
      </c>
      <c r="Y62">
        <f t="shared" si="16"/>
        <v>40.32</v>
      </c>
      <c r="Z62">
        <f t="shared" si="41"/>
        <v>41.22</v>
      </c>
      <c r="AA62">
        <f t="shared" si="41"/>
        <v>41.13</v>
      </c>
      <c r="AB62">
        <f t="shared" si="41"/>
        <v>40.74</v>
      </c>
      <c r="AC62">
        <f t="shared" si="41"/>
        <v>41.14</v>
      </c>
      <c r="AD62">
        <f t="shared" si="41"/>
        <v>41.73</v>
      </c>
      <c r="AE62">
        <f t="shared" si="41"/>
        <v>41.77</v>
      </c>
      <c r="AF62">
        <f t="shared" si="41"/>
        <v>41.85</v>
      </c>
      <c r="AG62">
        <f t="shared" si="41"/>
        <v>42.27</v>
      </c>
      <c r="AH62">
        <f t="shared" si="41"/>
        <v>41.84</v>
      </c>
      <c r="AI62">
        <f t="shared" si="41"/>
        <v>42.34</v>
      </c>
      <c r="AJ62">
        <f t="shared" si="41"/>
        <v>42.2</v>
      </c>
      <c r="AK62">
        <f t="shared" si="41"/>
        <v>42.42</v>
      </c>
      <c r="AL62">
        <f t="shared" si="41"/>
        <v>41.92</v>
      </c>
      <c r="AM62">
        <f t="shared" si="40"/>
        <v>42.17</v>
      </c>
      <c r="AN62">
        <f t="shared" si="40"/>
        <v>43.06</v>
      </c>
      <c r="AO62">
        <f t="shared" si="40"/>
        <v>43.11</v>
      </c>
      <c r="AP62">
        <f t="shared" si="38"/>
        <v>43.46</v>
      </c>
      <c r="AQ62">
        <f t="shared" si="38"/>
        <v>42.83</v>
      </c>
      <c r="AR62">
        <f t="shared" si="38"/>
        <v>44.01</v>
      </c>
      <c r="AS62">
        <f t="shared" si="38"/>
        <v>44.03</v>
      </c>
      <c r="AU62" t="s">
        <v>35</v>
      </c>
      <c r="AV62">
        <f t="shared" si="39"/>
        <v>2.2321428571428535E-4</v>
      </c>
      <c r="AW62">
        <f t="shared" si="39"/>
        <v>-2.1834061135370286E-5</v>
      </c>
      <c r="AX62">
        <f t="shared" si="39"/>
        <v>-9.4821298322392552E-5</v>
      </c>
      <c r="AY62">
        <f t="shared" si="39"/>
        <v>9.8183603338242165E-5</v>
      </c>
      <c r="AZ62">
        <f t="shared" si="39"/>
        <v>1.4341273699562381E-4</v>
      </c>
      <c r="BA62">
        <f t="shared" si="39"/>
        <v>9.585430146179308E-6</v>
      </c>
      <c r="BB62">
        <f t="shared" si="39"/>
        <v>1.9152501795546635E-5</v>
      </c>
      <c r="BC62">
        <f t="shared" si="39"/>
        <v>1.0035842293906851E-4</v>
      </c>
      <c r="BD62">
        <f t="shared" si="39"/>
        <v>-1.0172699313934226E-4</v>
      </c>
      <c r="BE62">
        <f t="shared" si="39"/>
        <v>1.1950286806883365E-4</v>
      </c>
      <c r="BF62">
        <f t="shared" si="39"/>
        <v>-3.3065658951346372E-5</v>
      </c>
      <c r="BG62">
        <f t="shared" si="39"/>
        <v>5.2132701421800682E-5</v>
      </c>
      <c r="BH62">
        <f t="shared" si="39"/>
        <v>-1.1786892975011787E-4</v>
      </c>
      <c r="BI62">
        <f t="shared" si="39"/>
        <v>5.9637404580152669E-5</v>
      </c>
      <c r="BJ62">
        <f t="shared" si="39"/>
        <v>2.1105050984111939E-4</v>
      </c>
      <c r="BK62">
        <f t="shared" si="37"/>
        <v>1.1611704598234361E-5</v>
      </c>
      <c r="BL62">
        <f t="shared" si="37"/>
        <v>8.1187659475760019E-5</v>
      </c>
      <c r="BM62">
        <f t="shared" si="37"/>
        <v>-1.4496088357110045E-4</v>
      </c>
      <c r="BN62">
        <f t="shared" si="37"/>
        <v>2.7550782162035951E-4</v>
      </c>
      <c r="BO62">
        <f t="shared" si="37"/>
        <v>4.544421722336543E-6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9.2013888888888909E-2</v>
      </c>
      <c r="BZ62">
        <f t="shared" si="20"/>
        <v>42</v>
      </c>
      <c r="CA62">
        <f t="shared" si="21"/>
        <v>3</v>
      </c>
      <c r="CB62">
        <f t="shared" si="22"/>
        <v>7.9999999999999988E-2</v>
      </c>
      <c r="CC62">
        <f t="shared" si="23"/>
        <v>0</v>
      </c>
      <c r="CD62">
        <f t="shared" si="24"/>
        <v>0</v>
      </c>
      <c r="CE62">
        <f t="shared" si="25"/>
        <v>1</v>
      </c>
      <c r="CF62">
        <f t="shared" si="26"/>
        <v>0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9.4979999999999993</v>
      </c>
      <c r="C63">
        <f>VLOOKUP(CONCATENATE($A63,"_",C$4),assets_m6!$A:$D,4,FALSE)</f>
        <v>9.5559999999999992</v>
      </c>
      <c r="D63">
        <f>VLOOKUP(CONCATENATE($A63,"_",D$4),assets_m6!$A:$D,4,FALSE)</f>
        <v>9.5839999999999996</v>
      </c>
      <c r="E63">
        <f>VLOOKUP(CONCATENATE($A63,"_",E$4),assets_m6!$A:$D,4,FALSE)</f>
        <v>9.6639999999999997</v>
      </c>
      <c r="F63">
        <f>VLOOKUP(CONCATENATE($A63,"_",F$4),assets_m6!$A:$D,4,FALSE)</f>
        <v>9.7050000000000001</v>
      </c>
      <c r="G63">
        <f>VLOOKUP(CONCATENATE($A63,"_",G$4),assets_m6!$A:$D,4,FALSE)</f>
        <v>9.734</v>
      </c>
      <c r="H63">
        <f>VLOOKUP(CONCATENATE($A63,"_",H$4),assets_m6!$A:$D,4,FALSE)</f>
        <v>9.9689999999999994</v>
      </c>
      <c r="I63">
        <f>VLOOKUP(CONCATENATE($A63,"_",I$4),assets_m6!$A:$D,4,FALSE)</f>
        <v>10.018000000000001</v>
      </c>
      <c r="J63">
        <f>VLOOKUP(CONCATENATE($A63,"_",J$4),assets_m6!$A:$D,4,FALSE)</f>
        <v>10.172000000000001</v>
      </c>
      <c r="K63">
        <f>VLOOKUP(CONCATENATE($A63,"_",K$4),assets_m6!$A:$D,4,FALSE)</f>
        <v>10.178000000000001</v>
      </c>
      <c r="L63">
        <f>VLOOKUP(CONCATENATE($A63,"_",L$4),assets_m6!$A:$D,4,FALSE)</f>
        <v>10.24</v>
      </c>
      <c r="M63">
        <f>VLOOKUP(CONCATENATE($A63,"_",M$4),assets_m6!$A:$D,4,FALSE)</f>
        <v>10.298</v>
      </c>
      <c r="N63">
        <f>VLOOKUP(CONCATENATE($A63,"_",N$4),assets_m6!$A:$D,4,FALSE)</f>
        <v>10.27</v>
      </c>
      <c r="O63">
        <f>VLOOKUP(CONCATENATE($A63,"_",O$4),assets_m6!$A:$D,4,FALSE)</f>
        <v>10.244999999999999</v>
      </c>
      <c r="P63">
        <f>VLOOKUP(CONCATENATE($A63,"_",P$4),assets_m6!$A:$D,4,FALSE)</f>
        <v>10.14</v>
      </c>
      <c r="Q63">
        <f>VLOOKUP(CONCATENATE($A63,"_",Q$4),assets_m6!$A:$D,4,FALSE)</f>
        <v>10.082000000000001</v>
      </c>
      <c r="R63">
        <f>VLOOKUP(CONCATENATE($A63,"_",R$4),assets_m6!$A:$D,4,FALSE)</f>
        <v>10.242000000000001</v>
      </c>
      <c r="S63">
        <f>VLOOKUP(CONCATENATE($A63,"_",S$4),assets_m6!$A:$D,4,FALSE)</f>
        <v>10.337999999999999</v>
      </c>
      <c r="T63">
        <f>VLOOKUP(CONCATENATE($A63,"_",T$4),assets_m6!$A:$D,4,FALSE)</f>
        <v>10.26</v>
      </c>
      <c r="U63">
        <f>VLOOKUP(CONCATENATE($A63,"_",U$4),assets_m6!$A:$D,4,FALSE)</f>
        <v>10.3</v>
      </c>
      <c r="V63">
        <f>VLOOKUP(CONCATENATE($A63,"_",V$4),assets_m6!$A:$D,4,FALSE)</f>
        <v>10.234999999999999</v>
      </c>
      <c r="X63" t="str">
        <f t="shared" si="16"/>
        <v>IUMO.L</v>
      </c>
      <c r="Y63">
        <f t="shared" si="16"/>
        <v>9.4979999999999993</v>
      </c>
      <c r="Z63">
        <f t="shared" si="41"/>
        <v>9.5559999999999992</v>
      </c>
      <c r="AA63">
        <f t="shared" si="41"/>
        <v>9.5839999999999996</v>
      </c>
      <c r="AB63">
        <f t="shared" si="41"/>
        <v>9.6639999999999997</v>
      </c>
      <c r="AC63">
        <f t="shared" si="41"/>
        <v>9.7050000000000001</v>
      </c>
      <c r="AD63">
        <f t="shared" si="41"/>
        <v>9.734</v>
      </c>
      <c r="AE63">
        <f t="shared" si="41"/>
        <v>9.9689999999999994</v>
      </c>
      <c r="AF63">
        <f t="shared" si="41"/>
        <v>10.018000000000001</v>
      </c>
      <c r="AG63">
        <f t="shared" si="41"/>
        <v>10.172000000000001</v>
      </c>
      <c r="AH63">
        <f t="shared" si="41"/>
        <v>10.178000000000001</v>
      </c>
      <c r="AI63">
        <f t="shared" si="41"/>
        <v>10.24</v>
      </c>
      <c r="AJ63">
        <f t="shared" si="41"/>
        <v>10.298</v>
      </c>
      <c r="AK63">
        <f t="shared" si="41"/>
        <v>10.27</v>
      </c>
      <c r="AL63">
        <f t="shared" si="41"/>
        <v>10.244999999999999</v>
      </c>
      <c r="AM63">
        <f t="shared" si="40"/>
        <v>10.14</v>
      </c>
      <c r="AN63">
        <f t="shared" si="40"/>
        <v>10.082000000000001</v>
      </c>
      <c r="AO63">
        <f t="shared" si="40"/>
        <v>10.242000000000001</v>
      </c>
      <c r="AP63">
        <f t="shared" si="38"/>
        <v>10.337999999999999</v>
      </c>
      <c r="AQ63">
        <f t="shared" si="38"/>
        <v>10.26</v>
      </c>
      <c r="AR63">
        <f t="shared" si="38"/>
        <v>10.3</v>
      </c>
      <c r="AS63">
        <f t="shared" si="38"/>
        <v>10.234999999999999</v>
      </c>
      <c r="AU63" t="s">
        <v>38</v>
      </c>
      <c r="AV63">
        <f t="shared" si="39"/>
        <v>6.1065487471046356E-5</v>
      </c>
      <c r="AW63">
        <f t="shared" si="39"/>
        <v>2.9300962745919289E-5</v>
      </c>
      <c r="AX63">
        <f t="shared" si="39"/>
        <v>8.3472454090150332E-5</v>
      </c>
      <c r="AY63">
        <f t="shared" si="39"/>
        <v>4.2425496688742105E-5</v>
      </c>
      <c r="AZ63">
        <f t="shared" si="39"/>
        <v>2.9881504379185896E-5</v>
      </c>
      <c r="BA63">
        <f t="shared" si="39"/>
        <v>2.414218204232581E-4</v>
      </c>
      <c r="BB63">
        <f t="shared" si="39"/>
        <v>4.9152372354299601E-5</v>
      </c>
      <c r="BC63">
        <f t="shared" si="39"/>
        <v>1.5372329806348566E-4</v>
      </c>
      <c r="BD63">
        <f t="shared" si="39"/>
        <v>5.8985450255605856E-6</v>
      </c>
      <c r="BE63">
        <f t="shared" si="39"/>
        <v>6.0915700530555502E-5</v>
      </c>
      <c r="BF63">
        <f t="shared" si="39"/>
        <v>5.6640624999999827E-5</v>
      </c>
      <c r="BG63">
        <f t="shared" si="39"/>
        <v>-2.71897455816668E-5</v>
      </c>
      <c r="BH63">
        <f t="shared" si="39"/>
        <v>-2.4342745861733553E-5</v>
      </c>
      <c r="BI63">
        <f t="shared" si="39"/>
        <v>-1.0248901903367366E-4</v>
      </c>
      <c r="BJ63">
        <f t="shared" si="39"/>
        <v>-5.7199211045364716E-5</v>
      </c>
      <c r="BK63">
        <f t="shared" si="37"/>
        <v>1.5869867089863136E-4</v>
      </c>
      <c r="BL63">
        <f t="shared" si="37"/>
        <v>9.373169302870368E-5</v>
      </c>
      <c r="BM63">
        <f t="shared" si="37"/>
        <v>-7.5449796865930936E-5</v>
      </c>
      <c r="BN63">
        <f t="shared" si="37"/>
        <v>3.8986354775829363E-5</v>
      </c>
      <c r="BO63">
        <f t="shared" si="37"/>
        <v>-6.3106796116506095E-5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7.759528321751949E-2</v>
      </c>
      <c r="BZ63">
        <f t="shared" si="20"/>
        <v>33</v>
      </c>
      <c r="CA63">
        <f t="shared" si="21"/>
        <v>2</v>
      </c>
      <c r="CB63">
        <f t="shared" si="22"/>
        <v>0.11999999999999997</v>
      </c>
      <c r="CC63">
        <f t="shared" si="23"/>
        <v>0</v>
      </c>
      <c r="CD63">
        <f t="shared" si="24"/>
        <v>1</v>
      </c>
      <c r="CE63">
        <f t="shared" si="25"/>
        <v>0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1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7.4640000000000004</v>
      </c>
      <c r="C64">
        <f>VLOOKUP(CONCATENATE($A64,"_",C$4),assets_m6!$A:$D,4,FALSE)</f>
        <v>7.516</v>
      </c>
      <c r="D64">
        <f>VLOOKUP(CONCATENATE($A64,"_",D$4),assets_m6!$A:$D,4,FALSE)</f>
        <v>7.5380000000000003</v>
      </c>
      <c r="E64">
        <f>VLOOKUP(CONCATENATE($A64,"_",E$4),assets_m6!$A:$D,4,FALSE)</f>
        <v>7.5679999999999996</v>
      </c>
      <c r="F64">
        <f>VLOOKUP(CONCATENATE($A64,"_",F$4),assets_m6!$A:$D,4,FALSE)</f>
        <v>7.6289999999999996</v>
      </c>
      <c r="G64">
        <f>VLOOKUP(CONCATENATE($A64,"_",G$4),assets_m6!$A:$D,4,FALSE)</f>
        <v>7.6580000000000004</v>
      </c>
      <c r="H64">
        <f>VLOOKUP(CONCATENATE($A64,"_",H$4),assets_m6!$A:$D,4,FALSE)</f>
        <v>7.8280000000000003</v>
      </c>
      <c r="I64">
        <f>VLOOKUP(CONCATENATE($A64,"_",I$4),assets_m6!$A:$D,4,FALSE)</f>
        <v>7.9480000000000004</v>
      </c>
      <c r="J64">
        <f>VLOOKUP(CONCATENATE($A64,"_",J$4),assets_m6!$A:$D,4,FALSE)</f>
        <v>8.0920000000000005</v>
      </c>
      <c r="K64">
        <f>VLOOKUP(CONCATENATE($A64,"_",K$4),assets_m6!$A:$D,4,FALSE)</f>
        <v>8.06</v>
      </c>
      <c r="L64">
        <f>VLOOKUP(CONCATENATE($A64,"_",L$4),assets_m6!$A:$D,4,FALSE)</f>
        <v>8.1349999999999998</v>
      </c>
      <c r="M64">
        <f>VLOOKUP(CONCATENATE($A64,"_",M$4),assets_m6!$A:$D,4,FALSE)</f>
        <v>8.1579999999999995</v>
      </c>
      <c r="N64">
        <f>VLOOKUP(CONCATENATE($A64,"_",N$4),assets_m6!$A:$D,4,FALSE)</f>
        <v>8.1809999999999992</v>
      </c>
      <c r="O64">
        <f>VLOOKUP(CONCATENATE($A64,"_",O$4),assets_m6!$A:$D,4,FALSE)</f>
        <v>8.1649999999999991</v>
      </c>
      <c r="P64">
        <f>VLOOKUP(CONCATENATE($A64,"_",P$4),assets_m6!$A:$D,4,FALSE)</f>
        <v>7.9720000000000004</v>
      </c>
      <c r="Q64">
        <f>VLOOKUP(CONCATENATE($A64,"_",Q$4),assets_m6!$A:$D,4,FALSE)</f>
        <v>8.0139999999999993</v>
      </c>
      <c r="R64">
        <f>VLOOKUP(CONCATENATE($A64,"_",R$4),assets_m6!$A:$D,4,FALSE)</f>
        <v>8.1199999999999992</v>
      </c>
      <c r="S64">
        <f>VLOOKUP(CONCATENATE($A64,"_",S$4),assets_m6!$A:$D,4,FALSE)</f>
        <v>8.24</v>
      </c>
      <c r="T64">
        <f>VLOOKUP(CONCATENATE($A64,"_",T$4),assets_m6!$A:$D,4,FALSE)</f>
        <v>8.1319999999999997</v>
      </c>
      <c r="U64">
        <f>VLOOKUP(CONCATENATE($A64,"_",U$4),assets_m6!$A:$D,4,FALSE)</f>
        <v>8.3699999999999992</v>
      </c>
      <c r="V64">
        <f>VLOOKUP(CONCATENATE($A64,"_",V$4),assets_m6!$A:$D,4,FALSE)</f>
        <v>8.3840000000000003</v>
      </c>
      <c r="X64" t="str">
        <f t="shared" si="16"/>
        <v>IUVL.L</v>
      </c>
      <c r="Y64">
        <f t="shared" si="16"/>
        <v>7.4640000000000004</v>
      </c>
      <c r="Z64">
        <f t="shared" si="41"/>
        <v>7.516</v>
      </c>
      <c r="AA64">
        <f t="shared" si="41"/>
        <v>7.5380000000000003</v>
      </c>
      <c r="AB64">
        <f t="shared" si="41"/>
        <v>7.5679999999999996</v>
      </c>
      <c r="AC64">
        <f t="shared" si="41"/>
        <v>7.6289999999999996</v>
      </c>
      <c r="AD64">
        <f t="shared" si="41"/>
        <v>7.6580000000000004</v>
      </c>
      <c r="AE64">
        <f t="shared" si="41"/>
        <v>7.8280000000000003</v>
      </c>
      <c r="AF64">
        <f t="shared" si="41"/>
        <v>7.9480000000000004</v>
      </c>
      <c r="AG64">
        <f t="shared" si="41"/>
        <v>8.0920000000000005</v>
      </c>
      <c r="AH64">
        <f t="shared" si="41"/>
        <v>8.06</v>
      </c>
      <c r="AI64">
        <f t="shared" si="41"/>
        <v>8.1349999999999998</v>
      </c>
      <c r="AJ64">
        <f t="shared" si="41"/>
        <v>8.1579999999999995</v>
      </c>
      <c r="AK64">
        <f t="shared" si="41"/>
        <v>8.1809999999999992</v>
      </c>
      <c r="AL64">
        <f t="shared" si="41"/>
        <v>8.1649999999999991</v>
      </c>
      <c r="AM64">
        <f t="shared" si="40"/>
        <v>7.9720000000000004</v>
      </c>
      <c r="AN64">
        <f t="shared" si="40"/>
        <v>8.0139999999999993</v>
      </c>
      <c r="AO64">
        <f t="shared" si="40"/>
        <v>8.1199999999999992</v>
      </c>
      <c r="AP64">
        <f t="shared" si="38"/>
        <v>8.24</v>
      </c>
      <c r="AQ64">
        <f t="shared" si="38"/>
        <v>8.1319999999999997</v>
      </c>
      <c r="AR64">
        <f t="shared" si="38"/>
        <v>8.3699999999999992</v>
      </c>
      <c r="AS64">
        <f t="shared" si="38"/>
        <v>8.3840000000000003</v>
      </c>
      <c r="AU64" t="s">
        <v>70</v>
      </c>
      <c r="AV64">
        <f t="shared" si="39"/>
        <v>6.9667738478027327E-5</v>
      </c>
      <c r="AW64">
        <f t="shared" si="39"/>
        <v>2.9270888770622995E-5</v>
      </c>
      <c r="AX64">
        <f t="shared" si="39"/>
        <v>3.9798355001325768E-5</v>
      </c>
      <c r="AY64">
        <f t="shared" si="39"/>
        <v>8.0602536997885759E-5</v>
      </c>
      <c r="AZ64">
        <f t="shared" si="39"/>
        <v>3.8012845720278938E-5</v>
      </c>
      <c r="BA64">
        <f t="shared" si="39"/>
        <v>2.2199007573779045E-4</v>
      </c>
      <c r="BB64">
        <f t="shared" si="39"/>
        <v>1.5329586101175282E-4</v>
      </c>
      <c r="BC64">
        <f t="shared" si="39"/>
        <v>1.8117765475591361E-4</v>
      </c>
      <c r="BD64">
        <f t="shared" si="39"/>
        <v>-3.9545229856648575E-5</v>
      </c>
      <c r="BE64">
        <f t="shared" si="39"/>
        <v>9.3052109181140545E-5</v>
      </c>
      <c r="BF64">
        <f t="shared" si="39"/>
        <v>2.8272894898585973E-5</v>
      </c>
      <c r="BG64">
        <f t="shared" si="39"/>
        <v>2.8193184604069247E-5</v>
      </c>
      <c r="BH64">
        <f t="shared" si="39"/>
        <v>-1.9557511306686243E-5</v>
      </c>
      <c r="BI64">
        <f t="shared" si="39"/>
        <v>-2.363747703612967E-4</v>
      </c>
      <c r="BJ64">
        <f t="shared" si="39"/>
        <v>5.2684395383842107E-5</v>
      </c>
      <c r="BK64">
        <f t="shared" si="37"/>
        <v>1.322685300723732E-4</v>
      </c>
      <c r="BL64">
        <f t="shared" si="37"/>
        <v>1.4778325123152833E-4</v>
      </c>
      <c r="BM64">
        <f t="shared" si="37"/>
        <v>-1.310679611650492E-4</v>
      </c>
      <c r="BN64">
        <f t="shared" si="37"/>
        <v>2.9267092966059956E-4</v>
      </c>
      <c r="BO64">
        <f t="shared" si="37"/>
        <v>1.6726403823179362E-5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0.12325830653804928</v>
      </c>
      <c r="BZ64">
        <f t="shared" si="20"/>
        <v>52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357.54500000000002</v>
      </c>
      <c r="C65">
        <f>VLOOKUP(CONCATENATE($A65,"_",C$4),assets_m6!$A:$D,4,FALSE)</f>
        <v>366.745</v>
      </c>
      <c r="D65">
        <f>VLOOKUP(CONCATENATE($A65,"_",D$4),assets_m6!$A:$D,4,FALSE)</f>
        <v>370.947</v>
      </c>
      <c r="E65">
        <f>VLOOKUP(CONCATENATE($A65,"_",E$4),assets_m6!$A:$D,4,FALSE)</f>
        <v>368.50700000000001</v>
      </c>
      <c r="F65">
        <f>VLOOKUP(CONCATENATE($A65,"_",F$4),assets_m6!$A:$D,4,FALSE)</f>
        <v>365.37099999999998</v>
      </c>
      <c r="G65">
        <f>VLOOKUP(CONCATENATE($A65,"_",G$4),assets_m6!$A:$D,4,FALSE)</f>
        <v>374.19299999999998</v>
      </c>
      <c r="H65">
        <f>VLOOKUP(CONCATENATE($A65,"_",H$4),assets_m6!$A:$D,4,FALSE)</f>
        <v>378.79300000000001</v>
      </c>
      <c r="I65">
        <f>VLOOKUP(CONCATENATE($A65,"_",I$4),assets_m6!$A:$D,4,FALSE)</f>
        <v>384.87700000000001</v>
      </c>
      <c r="J65">
        <f>VLOOKUP(CONCATENATE($A65,"_",J$4),assets_m6!$A:$D,4,FALSE)</f>
        <v>381.96899999999999</v>
      </c>
      <c r="K65">
        <f>VLOOKUP(CONCATENATE($A65,"_",K$4),assets_m6!$A:$D,4,FALSE)</f>
        <v>379.93799999999999</v>
      </c>
      <c r="L65">
        <f>VLOOKUP(CONCATENATE($A65,"_",L$4),assets_m6!$A:$D,4,FALSE)</f>
        <v>388.85</v>
      </c>
      <c r="M65">
        <f>VLOOKUP(CONCATENATE($A65,"_",M$4),assets_m6!$A:$D,4,FALSE)</f>
        <v>386.12099999999998</v>
      </c>
      <c r="N65">
        <f>VLOOKUP(CONCATENATE($A65,"_",N$4),assets_m6!$A:$D,4,FALSE)</f>
        <v>384.58800000000002</v>
      </c>
      <c r="O65">
        <f>VLOOKUP(CONCATENATE($A65,"_",O$4),assets_m6!$A:$D,4,FALSE)</f>
        <v>374.73</v>
      </c>
      <c r="P65">
        <f>VLOOKUP(CONCATENATE($A65,"_",P$4),assets_m6!$A:$D,4,FALSE)</f>
        <v>370.96699999999998</v>
      </c>
      <c r="Q65">
        <f>VLOOKUP(CONCATENATE($A65,"_",Q$4),assets_m6!$A:$D,4,FALSE)</f>
        <v>376.214</v>
      </c>
      <c r="R65">
        <f>VLOOKUP(CONCATENATE($A65,"_",R$4),assets_m6!$A:$D,4,FALSE)</f>
        <v>379.88799999999998</v>
      </c>
      <c r="S65">
        <f>VLOOKUP(CONCATENATE($A65,"_",S$4),assets_m6!$A:$D,4,FALSE)</f>
        <v>381.94900000000001</v>
      </c>
      <c r="T65">
        <f>VLOOKUP(CONCATENATE($A65,"_",T$4),assets_m6!$A:$D,4,FALSE)</f>
        <v>374.15300000000002</v>
      </c>
      <c r="U65">
        <f>VLOOKUP(CONCATENATE($A65,"_",U$4),assets_m6!$A:$D,4,FALSE)</f>
        <v>394.64400000000001</v>
      </c>
      <c r="V65">
        <f>VLOOKUP(CONCATENATE($A65,"_",V$4),assets_m6!$A:$D,4,FALSE)</f>
        <v>398.44799999999998</v>
      </c>
      <c r="X65" t="str">
        <f t="shared" si="16"/>
        <v>IVV</v>
      </c>
      <c r="Y65">
        <f t="shared" si="16"/>
        <v>357.54500000000002</v>
      </c>
      <c r="Z65">
        <f t="shared" si="41"/>
        <v>366.745</v>
      </c>
      <c r="AA65">
        <f t="shared" si="41"/>
        <v>370.947</v>
      </c>
      <c r="AB65">
        <f t="shared" si="41"/>
        <v>368.50700000000001</v>
      </c>
      <c r="AC65">
        <f t="shared" si="41"/>
        <v>365.37099999999998</v>
      </c>
      <c r="AD65">
        <f t="shared" si="41"/>
        <v>374.19299999999998</v>
      </c>
      <c r="AE65">
        <f t="shared" si="41"/>
        <v>378.79300000000001</v>
      </c>
      <c r="AF65">
        <f t="shared" si="41"/>
        <v>384.87700000000001</v>
      </c>
      <c r="AG65">
        <f t="shared" si="41"/>
        <v>381.96899999999999</v>
      </c>
      <c r="AH65">
        <f t="shared" si="41"/>
        <v>379.93799999999999</v>
      </c>
      <c r="AI65">
        <f t="shared" si="41"/>
        <v>388.85</v>
      </c>
      <c r="AJ65">
        <f t="shared" si="41"/>
        <v>386.12099999999998</v>
      </c>
      <c r="AK65">
        <f t="shared" si="41"/>
        <v>384.58800000000002</v>
      </c>
      <c r="AL65">
        <f t="shared" si="41"/>
        <v>374.73</v>
      </c>
      <c r="AM65">
        <f t="shared" si="40"/>
        <v>370.96699999999998</v>
      </c>
      <c r="AN65">
        <f t="shared" si="40"/>
        <v>376.214</v>
      </c>
      <c r="AO65">
        <f t="shared" si="40"/>
        <v>379.88799999999998</v>
      </c>
      <c r="AP65">
        <f t="shared" si="38"/>
        <v>381.94900000000001</v>
      </c>
      <c r="AQ65">
        <f t="shared" si="38"/>
        <v>374.15300000000002</v>
      </c>
      <c r="AR65">
        <f t="shared" si="38"/>
        <v>394.64400000000001</v>
      </c>
      <c r="AS65">
        <f t="shared" si="38"/>
        <v>398.44799999999998</v>
      </c>
      <c r="AU65" t="s">
        <v>60</v>
      </c>
      <c r="AV65">
        <f t="shared" si="39"/>
        <v>2.5731026863751383E-4</v>
      </c>
      <c r="AW65">
        <f t="shared" si="39"/>
        <v>1.1457552250201088E-4</v>
      </c>
      <c r="AX65">
        <f t="shared" si="39"/>
        <v>-6.5777590868776342E-5</v>
      </c>
      <c r="AY65">
        <f t="shared" si="39"/>
        <v>-8.5100147351339973E-5</v>
      </c>
      <c r="AZ65">
        <f t="shared" si="39"/>
        <v>2.4145320783532367E-4</v>
      </c>
      <c r="BA65">
        <f t="shared" si="39"/>
        <v>1.2293121464057379E-4</v>
      </c>
      <c r="BB65">
        <f t="shared" si="39"/>
        <v>1.6061542847940703E-4</v>
      </c>
      <c r="BC65">
        <f t="shared" si="39"/>
        <v>-7.5556606396329614E-5</v>
      </c>
      <c r="BD65">
        <f t="shared" si="39"/>
        <v>-5.3171854260424433E-5</v>
      </c>
      <c r="BE65">
        <f t="shared" si="39"/>
        <v>2.3456458685364547E-4</v>
      </c>
      <c r="BF65">
        <f t="shared" si="39"/>
        <v>-7.018130384467125E-5</v>
      </c>
      <c r="BG65">
        <f t="shared" si="39"/>
        <v>-3.9702580279237822E-5</v>
      </c>
      <c r="BH65">
        <f t="shared" si="39"/>
        <v>-2.5632625042903062E-4</v>
      </c>
      <c r="BI65">
        <f t="shared" si="39"/>
        <v>-1.0041896832386074E-4</v>
      </c>
      <c r="BJ65">
        <f t="shared" si="39"/>
        <v>1.4144115244752267E-4</v>
      </c>
      <c r="BK65">
        <f t="shared" si="37"/>
        <v>9.7657184474793016E-5</v>
      </c>
      <c r="BL65">
        <f t="shared" si="37"/>
        <v>5.4252832413764994E-5</v>
      </c>
      <c r="BM65">
        <f t="shared" si="37"/>
        <v>-2.0411102005765146E-4</v>
      </c>
      <c r="BN65">
        <f t="shared" si="37"/>
        <v>5.4766365631172241E-4</v>
      </c>
      <c r="BO65">
        <f t="shared" si="37"/>
        <v>9.6390671085838718E-5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0.11439958606608948</v>
      </c>
      <c r="BZ65">
        <f t="shared" si="20"/>
        <v>49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166.04400000000001</v>
      </c>
      <c r="C66">
        <f>VLOOKUP(CONCATENATE($A66,"_",C$4),assets_m6!$A:$D,4,FALSE)</f>
        <v>171.34</v>
      </c>
      <c r="D66">
        <f>VLOOKUP(CONCATENATE($A66,"_",D$4),assets_m6!$A:$D,4,FALSE)</f>
        <v>173.37100000000001</v>
      </c>
      <c r="E66">
        <f>VLOOKUP(CONCATENATE($A66,"_",E$4),assets_m6!$A:$D,4,FALSE)</f>
        <v>170.42400000000001</v>
      </c>
      <c r="F66">
        <f>VLOOKUP(CONCATENATE($A66,"_",F$4),assets_m6!$A:$D,4,FALSE)</f>
        <v>168.25399999999999</v>
      </c>
      <c r="G66">
        <f>VLOOKUP(CONCATENATE($A66,"_",G$4),assets_m6!$A:$D,4,FALSE)</f>
        <v>171.90700000000001</v>
      </c>
      <c r="H66">
        <f>VLOOKUP(CONCATENATE($A66,"_",H$4),assets_m6!$A:$D,4,FALSE)</f>
        <v>172.64400000000001</v>
      </c>
      <c r="I66">
        <f>VLOOKUP(CONCATENATE($A66,"_",I$4),assets_m6!$A:$D,4,FALSE)</f>
        <v>177.352</v>
      </c>
      <c r="J66">
        <f>VLOOKUP(CONCATENATE($A66,"_",J$4),assets_m6!$A:$D,4,FALSE)</f>
        <v>178.22800000000001</v>
      </c>
      <c r="K66">
        <f>VLOOKUP(CONCATENATE($A66,"_",K$4),assets_m6!$A:$D,4,FALSE)</f>
        <v>178.268</v>
      </c>
      <c r="L66">
        <f>VLOOKUP(CONCATENATE($A66,"_",L$4),assets_m6!$A:$D,4,FALSE)</f>
        <v>182.31899999999999</v>
      </c>
      <c r="M66">
        <f>VLOOKUP(CONCATENATE($A66,"_",M$4),assets_m6!$A:$D,4,FALSE)</f>
        <v>182.488</v>
      </c>
      <c r="N66">
        <f>VLOOKUP(CONCATENATE($A66,"_",N$4),assets_m6!$A:$D,4,FALSE)</f>
        <v>182.73699999999999</v>
      </c>
      <c r="O66">
        <f>VLOOKUP(CONCATENATE($A66,"_",O$4),assets_m6!$A:$D,4,FALSE)</f>
        <v>176.67500000000001</v>
      </c>
      <c r="P66">
        <f>VLOOKUP(CONCATENATE($A66,"_",P$4),assets_m6!$A:$D,4,FALSE)</f>
        <v>175.49100000000001</v>
      </c>
      <c r="Q66">
        <f>VLOOKUP(CONCATENATE($A66,"_",Q$4),assets_m6!$A:$D,4,FALSE)</f>
        <v>177.86</v>
      </c>
      <c r="R66">
        <f>VLOOKUP(CONCATENATE($A66,"_",R$4),assets_m6!$A:$D,4,FALSE)</f>
        <v>178.666</v>
      </c>
      <c r="S66">
        <f>VLOOKUP(CONCATENATE($A66,"_",S$4),assets_m6!$A:$D,4,FALSE)</f>
        <v>178.73599999999999</v>
      </c>
      <c r="T66">
        <f>VLOOKUP(CONCATENATE($A66,"_",T$4),assets_m6!$A:$D,4,FALSE)</f>
        <v>173.828</v>
      </c>
      <c r="U66">
        <f>VLOOKUP(CONCATENATE($A66,"_",U$4),assets_m6!$A:$D,4,FALSE)</f>
        <v>184.529</v>
      </c>
      <c r="V66">
        <f>VLOOKUP(CONCATENATE($A66,"_",V$4),assets_m6!$A:$D,4,FALSE)</f>
        <v>186.042</v>
      </c>
      <c r="X66" t="str">
        <f t="shared" si="16"/>
        <v>IWM</v>
      </c>
      <c r="Y66">
        <f t="shared" si="16"/>
        <v>166.04400000000001</v>
      </c>
      <c r="Z66">
        <f t="shared" si="41"/>
        <v>171.34</v>
      </c>
      <c r="AA66">
        <f t="shared" si="41"/>
        <v>173.37100000000001</v>
      </c>
      <c r="AB66">
        <f t="shared" si="41"/>
        <v>170.42400000000001</v>
      </c>
      <c r="AC66">
        <f t="shared" si="41"/>
        <v>168.25399999999999</v>
      </c>
      <c r="AD66">
        <f t="shared" si="41"/>
        <v>171.90700000000001</v>
      </c>
      <c r="AE66">
        <f t="shared" si="41"/>
        <v>172.64400000000001</v>
      </c>
      <c r="AF66">
        <f t="shared" si="41"/>
        <v>177.352</v>
      </c>
      <c r="AG66">
        <f t="shared" si="41"/>
        <v>178.22800000000001</v>
      </c>
      <c r="AH66">
        <f t="shared" si="41"/>
        <v>178.268</v>
      </c>
      <c r="AI66">
        <f t="shared" si="41"/>
        <v>182.31899999999999</v>
      </c>
      <c r="AJ66">
        <f t="shared" si="41"/>
        <v>182.488</v>
      </c>
      <c r="AK66">
        <f t="shared" si="41"/>
        <v>182.73699999999999</v>
      </c>
      <c r="AL66">
        <f t="shared" si="41"/>
        <v>176.67500000000001</v>
      </c>
      <c r="AM66">
        <f t="shared" si="40"/>
        <v>175.49100000000001</v>
      </c>
      <c r="AN66">
        <f t="shared" si="40"/>
        <v>177.86</v>
      </c>
      <c r="AO66">
        <f t="shared" si="40"/>
        <v>178.666</v>
      </c>
      <c r="AP66">
        <f t="shared" si="38"/>
        <v>178.73599999999999</v>
      </c>
      <c r="AQ66">
        <f t="shared" si="38"/>
        <v>173.828</v>
      </c>
      <c r="AR66">
        <f t="shared" si="38"/>
        <v>184.529</v>
      </c>
      <c r="AS66">
        <f t="shared" si="38"/>
        <v>186.042</v>
      </c>
      <c r="AU66" t="s">
        <v>40</v>
      </c>
      <c r="AV66">
        <f t="shared" si="39"/>
        <v>3.1895160318951558E-4</v>
      </c>
      <c r="AW66">
        <f t="shared" si="39"/>
        <v>1.1853624372592542E-4</v>
      </c>
      <c r="AX66">
        <f t="shared" si="39"/>
        <v>-1.6998229230955595E-4</v>
      </c>
      <c r="AY66">
        <f t="shared" si="39"/>
        <v>-1.2732948411022015E-4</v>
      </c>
      <c r="AZ66">
        <f t="shared" si="39"/>
        <v>2.1711222318637418E-4</v>
      </c>
      <c r="BA66">
        <f t="shared" si="39"/>
        <v>4.2872018009737519E-5</v>
      </c>
      <c r="BB66">
        <f t="shared" si="39"/>
        <v>2.7269989110539596E-4</v>
      </c>
      <c r="BC66">
        <f t="shared" si="39"/>
        <v>4.9393296946186383E-5</v>
      </c>
      <c r="BD66">
        <f t="shared" si="39"/>
        <v>2.244316269048188E-6</v>
      </c>
      <c r="BE66">
        <f t="shared" si="39"/>
        <v>2.2724212982700137E-4</v>
      </c>
      <c r="BF66">
        <f t="shared" si="39"/>
        <v>9.2694672524537311E-6</v>
      </c>
      <c r="BG66">
        <f t="shared" si="39"/>
        <v>1.3644732804348518E-5</v>
      </c>
      <c r="BH66">
        <f t="shared" si="39"/>
        <v>-3.3173358433157945E-4</v>
      </c>
      <c r="BI66">
        <f t="shared" si="39"/>
        <v>-6.7015706806282578E-5</v>
      </c>
      <c r="BJ66">
        <f t="shared" si="39"/>
        <v>1.3499267768717483E-4</v>
      </c>
      <c r="BK66">
        <f t="shared" si="37"/>
        <v>4.5316541099740418E-5</v>
      </c>
      <c r="BL66">
        <f t="shared" si="37"/>
        <v>3.917925066884196E-6</v>
      </c>
      <c r="BM66">
        <f t="shared" si="37"/>
        <v>-2.7459493330946131E-4</v>
      </c>
      <c r="BN66">
        <f t="shared" si="37"/>
        <v>6.1560853257242758E-4</v>
      </c>
      <c r="BO66">
        <f t="shared" si="37"/>
        <v>8.1992532339090625E-5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0.1204379562043795</v>
      </c>
      <c r="BZ66">
        <f t="shared" si="20"/>
        <v>51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41.439</v>
      </c>
      <c r="C67">
        <f>VLOOKUP(CONCATENATE($A67,"_",C$4),assets_m6!$A:$D,4,FALSE)</f>
        <v>42.713999999999999</v>
      </c>
      <c r="D67">
        <f>VLOOKUP(CONCATENATE($A67,"_",D$4),assets_m6!$A:$D,4,FALSE)</f>
        <v>43.061999999999998</v>
      </c>
      <c r="E67">
        <f>VLOOKUP(CONCATENATE($A67,"_",E$4),assets_m6!$A:$D,4,FALSE)</f>
        <v>42.843000000000004</v>
      </c>
      <c r="F67">
        <f>VLOOKUP(CONCATENATE($A67,"_",F$4),assets_m6!$A:$D,4,FALSE)</f>
        <v>42.893000000000001</v>
      </c>
      <c r="G67">
        <f>VLOOKUP(CONCATENATE($A67,"_",G$4),assets_m6!$A:$D,4,FALSE)</f>
        <v>44.039000000000001</v>
      </c>
      <c r="H67">
        <f>VLOOKUP(CONCATENATE($A67,"_",H$4),assets_m6!$A:$D,4,FALSE)</f>
        <v>44.567</v>
      </c>
      <c r="I67">
        <f>VLOOKUP(CONCATENATE($A67,"_",I$4),assets_m6!$A:$D,4,FALSE)</f>
        <v>45.453000000000003</v>
      </c>
      <c r="J67">
        <f>VLOOKUP(CONCATENATE($A67,"_",J$4),assets_m6!$A:$D,4,FALSE)</f>
        <v>44.636000000000003</v>
      </c>
      <c r="K67">
        <f>VLOOKUP(CONCATENATE($A67,"_",K$4),assets_m6!$A:$D,4,FALSE)</f>
        <v>44.107999999999997</v>
      </c>
      <c r="L67">
        <f>VLOOKUP(CONCATENATE($A67,"_",L$4),assets_m6!$A:$D,4,FALSE)</f>
        <v>45.851999999999997</v>
      </c>
      <c r="M67">
        <f>VLOOKUP(CONCATENATE($A67,"_",M$4),assets_m6!$A:$D,4,FALSE)</f>
        <v>45.244</v>
      </c>
      <c r="N67">
        <f>VLOOKUP(CONCATENATE($A67,"_",N$4),assets_m6!$A:$D,4,FALSE)</f>
        <v>44.965000000000003</v>
      </c>
      <c r="O67">
        <f>VLOOKUP(CONCATENATE($A67,"_",O$4),assets_m6!$A:$D,4,FALSE)</f>
        <v>43.460999999999999</v>
      </c>
      <c r="P67">
        <f>VLOOKUP(CONCATENATE($A67,"_",P$4),assets_m6!$A:$D,4,FALSE)</f>
        <v>42.325000000000003</v>
      </c>
      <c r="Q67">
        <f>VLOOKUP(CONCATENATE($A67,"_",Q$4),assets_m6!$A:$D,4,FALSE)</f>
        <v>43.212000000000003</v>
      </c>
      <c r="R67">
        <f>VLOOKUP(CONCATENATE($A67,"_",R$4),assets_m6!$A:$D,4,FALSE)</f>
        <v>43.918999999999997</v>
      </c>
      <c r="S67">
        <f>VLOOKUP(CONCATENATE($A67,"_",S$4),assets_m6!$A:$D,4,FALSE)</f>
        <v>44.427</v>
      </c>
      <c r="T67">
        <f>VLOOKUP(CONCATENATE($A67,"_",T$4),assets_m6!$A:$D,4,FALSE)</f>
        <v>43.381</v>
      </c>
      <c r="U67">
        <f>VLOOKUP(CONCATENATE($A67,"_",U$4),assets_m6!$A:$D,4,FALSE)</f>
        <v>46.927</v>
      </c>
      <c r="V67">
        <f>VLOOKUP(CONCATENATE($A67,"_",V$4),assets_m6!$A:$D,4,FALSE)</f>
        <v>47.993000000000002</v>
      </c>
      <c r="X67" t="str">
        <f t="shared" si="16"/>
        <v>IXN</v>
      </c>
      <c r="Y67">
        <f t="shared" si="16"/>
        <v>41.439</v>
      </c>
      <c r="Z67">
        <f t="shared" si="41"/>
        <v>42.713999999999999</v>
      </c>
      <c r="AA67">
        <f t="shared" si="41"/>
        <v>43.061999999999998</v>
      </c>
      <c r="AB67">
        <f t="shared" si="41"/>
        <v>42.843000000000004</v>
      </c>
      <c r="AC67">
        <f t="shared" si="41"/>
        <v>42.893000000000001</v>
      </c>
      <c r="AD67">
        <f t="shared" si="41"/>
        <v>44.039000000000001</v>
      </c>
      <c r="AE67">
        <f t="shared" si="41"/>
        <v>44.567</v>
      </c>
      <c r="AF67">
        <f t="shared" si="41"/>
        <v>45.453000000000003</v>
      </c>
      <c r="AG67">
        <f t="shared" si="41"/>
        <v>44.636000000000003</v>
      </c>
      <c r="AH67">
        <f t="shared" si="41"/>
        <v>44.107999999999997</v>
      </c>
      <c r="AI67">
        <f t="shared" si="41"/>
        <v>45.851999999999997</v>
      </c>
      <c r="AJ67">
        <f t="shared" si="41"/>
        <v>45.244</v>
      </c>
      <c r="AK67">
        <f t="shared" si="41"/>
        <v>44.965000000000003</v>
      </c>
      <c r="AL67">
        <f t="shared" si="41"/>
        <v>43.460999999999999</v>
      </c>
      <c r="AM67">
        <f t="shared" si="40"/>
        <v>42.325000000000003</v>
      </c>
      <c r="AN67">
        <f t="shared" si="40"/>
        <v>43.212000000000003</v>
      </c>
      <c r="AO67">
        <f t="shared" si="40"/>
        <v>43.918999999999997</v>
      </c>
      <c r="AP67">
        <f t="shared" si="38"/>
        <v>44.427</v>
      </c>
      <c r="AQ67">
        <f t="shared" si="38"/>
        <v>43.381</v>
      </c>
      <c r="AR67">
        <f t="shared" si="38"/>
        <v>46.927</v>
      </c>
      <c r="AS67">
        <f t="shared" si="38"/>
        <v>47.993000000000002</v>
      </c>
      <c r="AU67" t="s">
        <v>31</v>
      </c>
      <c r="AV67">
        <f t="shared" si="39"/>
        <v>3.0768116991240101E-4</v>
      </c>
      <c r="AW67">
        <f t="shared" si="39"/>
        <v>8.1472116870346729E-5</v>
      </c>
      <c r="AX67">
        <f t="shared" si="39"/>
        <v>-5.0856903998883965E-5</v>
      </c>
      <c r="AY67">
        <f t="shared" si="39"/>
        <v>1.1670517937585407E-5</v>
      </c>
      <c r="AZ67">
        <f t="shared" si="39"/>
        <v>2.6717646235982582E-4</v>
      </c>
      <c r="BA67">
        <f t="shared" si="39"/>
        <v>1.1989373055700599E-4</v>
      </c>
      <c r="BB67">
        <f t="shared" si="39"/>
        <v>1.9880180402540059E-4</v>
      </c>
      <c r="BC67">
        <f t="shared" si="39"/>
        <v>-1.7974611136778654E-4</v>
      </c>
      <c r="BD67">
        <f t="shared" si="39"/>
        <v>-1.1829016937001653E-4</v>
      </c>
      <c r="BE67">
        <f t="shared" si="39"/>
        <v>3.9539312596354397E-4</v>
      </c>
      <c r="BF67">
        <f t="shared" si="39"/>
        <v>-1.3260054087062658E-4</v>
      </c>
      <c r="BG67">
        <f t="shared" si="39"/>
        <v>-6.1665635222349114E-5</v>
      </c>
      <c r="BH67">
        <f t="shared" si="39"/>
        <v>-3.3448237518069721E-4</v>
      </c>
      <c r="BI67">
        <f t="shared" si="39"/>
        <v>-2.613837693564335E-4</v>
      </c>
      <c r="BJ67">
        <f t="shared" si="39"/>
        <v>2.0956881275841711E-4</v>
      </c>
      <c r="BK67">
        <f t="shared" si="37"/>
        <v>1.6361195964083902E-4</v>
      </c>
      <c r="BL67">
        <f t="shared" si="37"/>
        <v>1.1566747876773213E-4</v>
      </c>
      <c r="BM67">
        <f t="shared" si="37"/>
        <v>-2.354424111463748E-4</v>
      </c>
      <c r="BN67">
        <f t="shared" si="37"/>
        <v>8.1740854291049059E-4</v>
      </c>
      <c r="BO67">
        <f t="shared" si="37"/>
        <v>2.2716133569160665E-4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0.15816018726320621</v>
      </c>
      <c r="BZ67">
        <f t="shared" si="20"/>
        <v>73</v>
      </c>
      <c r="CA67">
        <f t="shared" si="21"/>
        <v>4</v>
      </c>
      <c r="CB67">
        <f t="shared" si="22"/>
        <v>0.12000000000000002</v>
      </c>
      <c r="CC67">
        <f t="shared" si="23"/>
        <v>0</v>
      </c>
      <c r="CD67">
        <f t="shared" si="24"/>
        <v>0</v>
      </c>
      <c r="CE67">
        <f t="shared" si="25"/>
        <v>0</v>
      </c>
      <c r="CF67">
        <f t="shared" si="26"/>
        <v>1</v>
      </c>
      <c r="CG67">
        <f t="shared" si="27"/>
        <v>0</v>
      </c>
      <c r="CI67">
        <f t="shared" si="28"/>
        <v>0</v>
      </c>
      <c r="CJ67">
        <f t="shared" si="29"/>
        <v>0</v>
      </c>
      <c r="CK67">
        <f t="shared" si="29"/>
        <v>0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4.4119999999999999</v>
      </c>
      <c r="C68">
        <f>VLOOKUP(CONCATENATE($A68,"_",C$4),assets_m6!$A:$D,4,FALSE)</f>
        <v>4.452</v>
      </c>
      <c r="D68">
        <f>VLOOKUP(CONCATENATE($A68,"_",D$4),assets_m6!$A:$D,4,FALSE)</f>
        <v>4.4459999999999997</v>
      </c>
      <c r="E68">
        <f>VLOOKUP(CONCATENATE($A68,"_",E$4),assets_m6!$A:$D,4,FALSE)</f>
        <v>4.4260000000000002</v>
      </c>
      <c r="F68">
        <f>VLOOKUP(CONCATENATE($A68,"_",F$4),assets_m6!$A:$D,4,FALSE)</f>
        <v>4.4039999999999999</v>
      </c>
      <c r="G68">
        <f>VLOOKUP(CONCATENATE($A68,"_",G$4),assets_m6!$A:$D,4,FALSE)</f>
        <v>4.375</v>
      </c>
      <c r="H68">
        <f>VLOOKUP(CONCATENATE($A68,"_",H$4),assets_m6!$A:$D,4,FALSE)</f>
        <v>4.4119999999999999</v>
      </c>
      <c r="I68">
        <f>VLOOKUP(CONCATENATE($A68,"_",I$4),assets_m6!$A:$D,4,FALSE)</f>
        <v>4.4779999999999998</v>
      </c>
      <c r="J68">
        <f>VLOOKUP(CONCATENATE($A68,"_",J$4),assets_m6!$A:$D,4,FALSE)</f>
        <v>4.5339999999999998</v>
      </c>
      <c r="K68">
        <f>VLOOKUP(CONCATENATE($A68,"_",K$4),assets_m6!$A:$D,4,FALSE)</f>
        <v>4.5460000000000003</v>
      </c>
      <c r="L68">
        <f>VLOOKUP(CONCATENATE($A68,"_",L$4),assets_m6!$A:$D,4,FALSE)</f>
        <v>4.5449999999999999</v>
      </c>
      <c r="M68">
        <f>VLOOKUP(CONCATENATE($A68,"_",M$4),assets_m6!$A:$D,4,FALSE)</f>
        <v>4.4880000000000004</v>
      </c>
      <c r="N68">
        <f>VLOOKUP(CONCATENATE($A68,"_",N$4),assets_m6!$A:$D,4,FALSE)</f>
        <v>4.55</v>
      </c>
      <c r="O68">
        <f>VLOOKUP(CONCATENATE($A68,"_",O$4),assets_m6!$A:$D,4,FALSE)</f>
        <v>4.5439999999999996</v>
      </c>
      <c r="P68">
        <f>VLOOKUP(CONCATENATE($A68,"_",P$4),assets_m6!$A:$D,4,FALSE)</f>
        <v>4.4980000000000002</v>
      </c>
      <c r="Q68">
        <f>VLOOKUP(CONCATENATE($A68,"_",Q$4),assets_m6!$A:$D,4,FALSE)</f>
        <v>4.5599999999999996</v>
      </c>
      <c r="R68">
        <f>VLOOKUP(CONCATENATE($A68,"_",R$4),assets_m6!$A:$D,4,FALSE)</f>
        <v>4.5819999999999999</v>
      </c>
      <c r="S68">
        <f>VLOOKUP(CONCATENATE($A68,"_",S$4),assets_m6!$A:$D,4,FALSE)</f>
        <v>4.6100000000000003</v>
      </c>
      <c r="T68">
        <f>VLOOKUP(CONCATENATE($A68,"_",T$4),assets_m6!$A:$D,4,FALSE)</f>
        <v>4.5860000000000003</v>
      </c>
      <c r="U68">
        <f>VLOOKUP(CONCATENATE($A68,"_",U$4),assets_m6!$A:$D,4,FALSE)</f>
        <v>4.7279999999999998</v>
      </c>
      <c r="V68">
        <f>VLOOKUP(CONCATENATE($A68,"_",V$4),assets_m6!$A:$D,4,FALSE)</f>
        <v>4.734</v>
      </c>
      <c r="X68" t="str">
        <f t="shared" si="16"/>
        <v>JPEA.L</v>
      </c>
      <c r="Y68">
        <f t="shared" si="16"/>
        <v>4.4119999999999999</v>
      </c>
      <c r="Z68">
        <f t="shared" si="41"/>
        <v>4.452</v>
      </c>
      <c r="AA68">
        <f t="shared" si="41"/>
        <v>4.4459999999999997</v>
      </c>
      <c r="AB68">
        <f t="shared" si="41"/>
        <v>4.4260000000000002</v>
      </c>
      <c r="AC68">
        <f t="shared" si="41"/>
        <v>4.4039999999999999</v>
      </c>
      <c r="AD68">
        <f t="shared" si="41"/>
        <v>4.375</v>
      </c>
      <c r="AE68">
        <f t="shared" si="41"/>
        <v>4.4119999999999999</v>
      </c>
      <c r="AF68">
        <f t="shared" si="41"/>
        <v>4.4779999999999998</v>
      </c>
      <c r="AG68">
        <f t="shared" si="41"/>
        <v>4.5339999999999998</v>
      </c>
      <c r="AH68">
        <f t="shared" si="41"/>
        <v>4.5460000000000003</v>
      </c>
      <c r="AI68">
        <f t="shared" si="41"/>
        <v>4.5449999999999999</v>
      </c>
      <c r="AJ68">
        <f t="shared" si="41"/>
        <v>4.4880000000000004</v>
      </c>
      <c r="AK68">
        <f t="shared" si="41"/>
        <v>4.55</v>
      </c>
      <c r="AL68">
        <f t="shared" si="41"/>
        <v>4.5439999999999996</v>
      </c>
      <c r="AM68">
        <f t="shared" si="40"/>
        <v>4.4980000000000002</v>
      </c>
      <c r="AN68">
        <f t="shared" si="40"/>
        <v>4.5599999999999996</v>
      </c>
      <c r="AO68">
        <f t="shared" si="40"/>
        <v>4.5819999999999999</v>
      </c>
      <c r="AP68">
        <f t="shared" si="38"/>
        <v>4.6100000000000003</v>
      </c>
      <c r="AQ68">
        <f t="shared" si="38"/>
        <v>4.5860000000000003</v>
      </c>
      <c r="AR68">
        <f t="shared" si="38"/>
        <v>4.7279999999999998</v>
      </c>
      <c r="AS68">
        <f t="shared" si="38"/>
        <v>4.734</v>
      </c>
      <c r="AU68" t="s">
        <v>34</v>
      </c>
      <c r="AV68">
        <f t="shared" si="39"/>
        <v>9.066183136899374E-5</v>
      </c>
      <c r="AW68">
        <f t="shared" si="39"/>
        <v>-1.3477088948787573E-5</v>
      </c>
      <c r="AX68">
        <f t="shared" si="39"/>
        <v>-4.4984255510570345E-5</v>
      </c>
      <c r="AY68">
        <f t="shared" si="39"/>
        <v>-4.9706281066426211E-5</v>
      </c>
      <c r="AZ68">
        <f t="shared" si="39"/>
        <v>-6.5849227974568381E-5</v>
      </c>
      <c r="BA68">
        <f t="shared" si="39"/>
        <v>8.4571428571428401E-5</v>
      </c>
      <c r="BB68">
        <f t="shared" si="39"/>
        <v>1.4959202175883916E-4</v>
      </c>
      <c r="BC68">
        <f t="shared" si="39"/>
        <v>1.2505582849486389E-4</v>
      </c>
      <c r="BD68">
        <f t="shared" si="39"/>
        <v>2.6466696074107754E-5</v>
      </c>
      <c r="BE68">
        <f t="shared" si="39"/>
        <v>-2.1997360316769333E-6</v>
      </c>
      <c r="BF68">
        <f t="shared" si="39"/>
        <v>-1.2541254125412432E-4</v>
      </c>
      <c r="BG68">
        <f t="shared" si="39"/>
        <v>1.381461675579309E-4</v>
      </c>
      <c r="BH68">
        <f t="shared" si="39"/>
        <v>-1.3186813186813689E-5</v>
      </c>
      <c r="BI68">
        <f t="shared" si="39"/>
        <v>-1.0123239436619582E-4</v>
      </c>
      <c r="BJ68">
        <f t="shared" si="39"/>
        <v>1.3783903957314227E-4</v>
      </c>
      <c r="BK68">
        <f t="shared" si="37"/>
        <v>4.8245614035088254E-5</v>
      </c>
      <c r="BL68">
        <f t="shared" si="37"/>
        <v>6.1108686163248519E-5</v>
      </c>
      <c r="BM68">
        <f t="shared" si="37"/>
        <v>-5.2060737527115009E-5</v>
      </c>
      <c r="BN68">
        <f t="shared" si="37"/>
        <v>3.096380287832522E-4</v>
      </c>
      <c r="BO68">
        <f t="shared" si="37"/>
        <v>1.2690355329949721E-5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7.2982774252039903E-2</v>
      </c>
      <c r="BZ68">
        <f t="shared" si="20"/>
        <v>28</v>
      </c>
      <c r="CA68">
        <f t="shared" si="21"/>
        <v>2</v>
      </c>
      <c r="CB68">
        <f t="shared" si="22"/>
        <v>0.11999999999999997</v>
      </c>
      <c r="CC68">
        <f t="shared" si="23"/>
        <v>0</v>
      </c>
      <c r="CD68">
        <f t="shared" si="24"/>
        <v>1</v>
      </c>
      <c r="CE68">
        <f t="shared" si="25"/>
        <v>0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1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110.375</v>
      </c>
      <c r="C69">
        <f>VLOOKUP(CONCATENATE($A69,"_",C$4),assets_m6!$A:$D,4,FALSE)</f>
        <v>115.01</v>
      </c>
      <c r="D69">
        <f>VLOOKUP(CONCATENATE($A69,"_",D$4),assets_m6!$A:$D,4,FALSE)</f>
        <v>117.96899999999999</v>
      </c>
      <c r="E69">
        <f>VLOOKUP(CONCATENATE($A69,"_",E$4),assets_m6!$A:$D,4,FALSE)</f>
        <v>115.65600000000001</v>
      </c>
      <c r="F69">
        <f>VLOOKUP(CONCATENATE($A69,"_",F$4),assets_m6!$A:$D,4,FALSE)</f>
        <v>115.27800000000001</v>
      </c>
      <c r="G69">
        <f>VLOOKUP(CONCATENATE($A69,"_",G$4),assets_m6!$A:$D,4,FALSE)</f>
        <v>121.334</v>
      </c>
      <c r="H69">
        <f>VLOOKUP(CONCATENATE($A69,"_",H$4),assets_m6!$A:$D,4,FALSE)</f>
        <v>121.483</v>
      </c>
      <c r="I69">
        <f>VLOOKUP(CONCATENATE($A69,"_",I$4),assets_m6!$A:$D,4,FALSE)</f>
        <v>121.8</v>
      </c>
      <c r="J69">
        <f>VLOOKUP(CONCATENATE($A69,"_",J$4),assets_m6!$A:$D,4,FALSE)</f>
        <v>123.2</v>
      </c>
      <c r="K69">
        <f>VLOOKUP(CONCATENATE($A69,"_",K$4),assets_m6!$A:$D,4,FALSE)</f>
        <v>123.68600000000001</v>
      </c>
      <c r="L69">
        <f>VLOOKUP(CONCATENATE($A69,"_",L$4),assets_m6!$A:$D,4,FALSE)</f>
        <v>125.15600000000001</v>
      </c>
      <c r="M69">
        <f>VLOOKUP(CONCATENATE($A69,"_",M$4),assets_m6!$A:$D,4,FALSE)</f>
        <v>124.95699999999999</v>
      </c>
      <c r="N69">
        <f>VLOOKUP(CONCATENATE($A69,"_",N$4),assets_m6!$A:$D,4,FALSE)</f>
        <v>127.21</v>
      </c>
      <c r="O69">
        <f>VLOOKUP(CONCATENATE($A69,"_",O$4),assets_m6!$A:$D,4,FALSE)</f>
        <v>126.039</v>
      </c>
      <c r="P69">
        <f>VLOOKUP(CONCATENATE($A69,"_",P$4),assets_m6!$A:$D,4,FALSE)</f>
        <v>126.267</v>
      </c>
      <c r="Q69">
        <f>VLOOKUP(CONCATENATE($A69,"_",Q$4),assets_m6!$A:$D,4,FALSE)</f>
        <v>129.72200000000001</v>
      </c>
      <c r="R69">
        <f>VLOOKUP(CONCATENATE($A69,"_",R$4),assets_m6!$A:$D,4,FALSE)</f>
        <v>130.40700000000001</v>
      </c>
      <c r="S69">
        <f>VLOOKUP(CONCATENATE($A69,"_",S$4),assets_m6!$A:$D,4,FALSE)</f>
        <v>130.48599999999999</v>
      </c>
      <c r="T69">
        <f>VLOOKUP(CONCATENATE($A69,"_",T$4),assets_m6!$A:$D,4,FALSE)</f>
        <v>128.78899999999999</v>
      </c>
      <c r="U69">
        <f>VLOOKUP(CONCATENATE($A69,"_",U$4),assets_m6!$A:$D,4,FALSE)</f>
        <v>134.09</v>
      </c>
      <c r="V69">
        <f>VLOOKUP(CONCATENATE($A69,"_",V$4),assets_m6!$A:$D,4,FALSE)</f>
        <v>134.30799999999999</v>
      </c>
      <c r="X69" t="str">
        <f t="shared" si="16"/>
        <v>JPM</v>
      </c>
      <c r="Y69">
        <f t="shared" si="16"/>
        <v>110.375</v>
      </c>
      <c r="Z69">
        <f t="shared" si="41"/>
        <v>115.01</v>
      </c>
      <c r="AA69">
        <f t="shared" si="41"/>
        <v>117.96899999999999</v>
      </c>
      <c r="AB69">
        <f t="shared" si="41"/>
        <v>115.65600000000001</v>
      </c>
      <c r="AC69">
        <f t="shared" si="41"/>
        <v>115.27800000000001</v>
      </c>
      <c r="AD69">
        <f t="shared" si="41"/>
        <v>121.334</v>
      </c>
      <c r="AE69">
        <f t="shared" si="41"/>
        <v>121.483</v>
      </c>
      <c r="AF69">
        <f t="shared" si="41"/>
        <v>121.8</v>
      </c>
      <c r="AG69">
        <f t="shared" si="41"/>
        <v>123.2</v>
      </c>
      <c r="AH69">
        <f t="shared" si="41"/>
        <v>123.68600000000001</v>
      </c>
      <c r="AI69">
        <f t="shared" si="41"/>
        <v>125.15600000000001</v>
      </c>
      <c r="AJ69">
        <f t="shared" si="41"/>
        <v>124.95699999999999</v>
      </c>
      <c r="AK69">
        <f t="shared" si="41"/>
        <v>127.21</v>
      </c>
      <c r="AL69">
        <f t="shared" si="41"/>
        <v>126.039</v>
      </c>
      <c r="AM69">
        <f t="shared" si="40"/>
        <v>126.267</v>
      </c>
      <c r="AN69">
        <f t="shared" si="40"/>
        <v>129.72200000000001</v>
      </c>
      <c r="AO69">
        <f t="shared" si="40"/>
        <v>130.40700000000001</v>
      </c>
      <c r="AP69">
        <f t="shared" si="38"/>
        <v>130.48599999999999</v>
      </c>
      <c r="AQ69">
        <f t="shared" si="38"/>
        <v>128.78899999999999</v>
      </c>
      <c r="AR69">
        <f t="shared" si="38"/>
        <v>134.09</v>
      </c>
      <c r="AS69">
        <f t="shared" si="38"/>
        <v>134.30799999999999</v>
      </c>
      <c r="AU69" t="s">
        <v>41</v>
      </c>
      <c r="AV69">
        <f t="shared" ref="AV69:BK85" si="42">$BW69*(Z69-Y69)/Y69</f>
        <v>4.1993204983012503E-4</v>
      </c>
      <c r="AW69">
        <f t="shared" si="42"/>
        <v>2.5728197548039204E-4</v>
      </c>
      <c r="AX69">
        <f t="shared" si="42"/>
        <v>-1.9606845866286808E-4</v>
      </c>
      <c r="AY69">
        <f t="shared" si="42"/>
        <v>-3.2683129279933606E-5</v>
      </c>
      <c r="AZ69">
        <f t="shared" si="42"/>
        <v>5.2533874633494662E-4</v>
      </c>
      <c r="BA69">
        <f t="shared" si="42"/>
        <v>1.2280152306855532E-5</v>
      </c>
      <c r="BB69">
        <f t="shared" si="42"/>
        <v>2.6094186017796159E-5</v>
      </c>
      <c r="BC69">
        <f t="shared" si="42"/>
        <v>1.1494252873563265E-4</v>
      </c>
      <c r="BD69">
        <f t="shared" si="42"/>
        <v>3.9448051948052291E-5</v>
      </c>
      <c r="BE69">
        <f t="shared" si="42"/>
        <v>1.1884934430735887E-4</v>
      </c>
      <c r="BF69">
        <f t="shared" si="42"/>
        <v>-1.5900156604558491E-5</v>
      </c>
      <c r="BG69">
        <f t="shared" si="42"/>
        <v>1.8030202389622031E-4</v>
      </c>
      <c r="BH69">
        <f t="shared" si="42"/>
        <v>-9.2052511594999795E-5</v>
      </c>
      <c r="BI69">
        <f t="shared" si="42"/>
        <v>1.8089638921285828E-5</v>
      </c>
      <c r="BJ69">
        <f t="shared" si="42"/>
        <v>2.7362652157729357E-4</v>
      </c>
      <c r="BK69">
        <f t="shared" si="37"/>
        <v>5.2805229644933183E-5</v>
      </c>
      <c r="BL69">
        <f t="shared" si="37"/>
        <v>6.0579570115085318E-6</v>
      </c>
      <c r="BM69">
        <f t="shared" si="37"/>
        <v>-1.3005226614349453E-4</v>
      </c>
      <c r="BN69">
        <f t="shared" si="37"/>
        <v>4.1160347545209737E-4</v>
      </c>
      <c r="BO69">
        <f t="shared" si="37"/>
        <v>1.6257737340591345E-5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0.21683352208380513</v>
      </c>
      <c r="BZ69">
        <f t="shared" si="20"/>
        <v>89</v>
      </c>
      <c r="CA69">
        <f t="shared" si="21"/>
        <v>5</v>
      </c>
      <c r="CB69">
        <f t="shared" si="22"/>
        <v>0.24000000000000005</v>
      </c>
      <c r="CC69">
        <f t="shared" si="23"/>
        <v>0</v>
      </c>
      <c r="CD69">
        <f t="shared" si="24"/>
        <v>0</v>
      </c>
      <c r="CE69">
        <f t="shared" si="25"/>
        <v>0</v>
      </c>
      <c r="CF69">
        <f t="shared" si="26"/>
        <v>0</v>
      </c>
      <c r="CG69">
        <f t="shared" si="27"/>
        <v>1</v>
      </c>
      <c r="CI69">
        <f t="shared" si="28"/>
        <v>0</v>
      </c>
      <c r="CJ69">
        <f t="shared" si="29"/>
        <v>0</v>
      </c>
      <c r="CK69">
        <f t="shared" si="29"/>
        <v>0</v>
      </c>
      <c r="CL69">
        <f t="shared" si="29"/>
        <v>0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42.677999999999997</v>
      </c>
      <c r="C70">
        <f>VLOOKUP(CONCATENATE($A70,"_",C$4),assets_m6!$A:$D,4,FALSE)</f>
        <v>41.64</v>
      </c>
      <c r="D70">
        <f>VLOOKUP(CONCATENATE($A70,"_",D$4),assets_m6!$A:$D,4,FALSE)</f>
        <v>42.677999999999997</v>
      </c>
      <c r="E70">
        <f>VLOOKUP(CONCATENATE($A70,"_",E$4),assets_m6!$A:$D,4,FALSE)</f>
        <v>42.460999999999999</v>
      </c>
      <c r="F70">
        <f>VLOOKUP(CONCATENATE($A70,"_",F$4),assets_m6!$A:$D,4,FALSE)</f>
        <v>41.698999999999998</v>
      </c>
      <c r="G70">
        <f>VLOOKUP(CONCATENATE($A70,"_",G$4),assets_m6!$A:$D,4,FALSE)</f>
        <v>43.143000000000001</v>
      </c>
      <c r="H70">
        <f>VLOOKUP(CONCATENATE($A70,"_",H$4),assets_m6!$A:$D,4,FALSE)</f>
        <v>43.499000000000002</v>
      </c>
      <c r="I70">
        <f>VLOOKUP(CONCATENATE($A70,"_",I$4),assets_m6!$A:$D,4,FALSE)</f>
        <v>44.27</v>
      </c>
      <c r="J70">
        <f>VLOOKUP(CONCATENATE($A70,"_",J$4),assets_m6!$A:$D,4,FALSE)</f>
        <v>44.933</v>
      </c>
      <c r="K70">
        <f>VLOOKUP(CONCATENATE($A70,"_",K$4),assets_m6!$A:$D,4,FALSE)</f>
        <v>45.17</v>
      </c>
      <c r="L70">
        <f>VLOOKUP(CONCATENATE($A70,"_",L$4),assets_m6!$A:$D,4,FALSE)</f>
        <v>46.247999999999998</v>
      </c>
      <c r="M70">
        <f>VLOOKUP(CONCATENATE($A70,"_",M$4),assets_m6!$A:$D,4,FALSE)</f>
        <v>46.762</v>
      </c>
      <c r="N70">
        <f>VLOOKUP(CONCATENATE($A70,"_",N$4),assets_m6!$A:$D,4,FALSE)</f>
        <v>46.643000000000001</v>
      </c>
      <c r="O70">
        <f>VLOOKUP(CONCATENATE($A70,"_",O$4),assets_m6!$A:$D,4,FALSE)</f>
        <v>46.04</v>
      </c>
      <c r="P70">
        <f>VLOOKUP(CONCATENATE($A70,"_",P$4),assets_m6!$A:$D,4,FALSE)</f>
        <v>46.692999999999998</v>
      </c>
      <c r="Q70">
        <f>VLOOKUP(CONCATENATE($A70,"_",Q$4),assets_m6!$A:$D,4,FALSE)</f>
        <v>45.881999999999998</v>
      </c>
      <c r="R70">
        <f>VLOOKUP(CONCATENATE($A70,"_",R$4),assets_m6!$A:$D,4,FALSE)</f>
        <v>46.326999999999998</v>
      </c>
      <c r="S70">
        <f>VLOOKUP(CONCATENATE($A70,"_",S$4),assets_m6!$A:$D,4,FALSE)</f>
        <v>46.594000000000001</v>
      </c>
      <c r="T70">
        <f>VLOOKUP(CONCATENATE($A70,"_",T$4),assets_m6!$A:$D,4,FALSE)</f>
        <v>47.523000000000003</v>
      </c>
      <c r="U70">
        <f>VLOOKUP(CONCATENATE($A70,"_",U$4),assets_m6!$A:$D,4,FALSE)</f>
        <v>47.573</v>
      </c>
      <c r="V70">
        <f>VLOOKUP(CONCATENATE($A70,"_",V$4),assets_m6!$A:$D,4,FALSE)</f>
        <v>46.573999999999998</v>
      </c>
      <c r="X70" t="str">
        <f t="shared" ref="X70:Y104" si="44">A70</f>
        <v>KR</v>
      </c>
      <c r="Y70">
        <f t="shared" si="44"/>
        <v>42.677999999999997</v>
      </c>
      <c r="Z70">
        <f t="shared" si="41"/>
        <v>41.64</v>
      </c>
      <c r="AA70">
        <f t="shared" si="41"/>
        <v>42.677999999999997</v>
      </c>
      <c r="AB70">
        <f t="shared" si="41"/>
        <v>42.460999999999999</v>
      </c>
      <c r="AC70">
        <f t="shared" si="41"/>
        <v>41.698999999999998</v>
      </c>
      <c r="AD70">
        <f t="shared" si="41"/>
        <v>43.143000000000001</v>
      </c>
      <c r="AE70">
        <f t="shared" si="41"/>
        <v>43.499000000000002</v>
      </c>
      <c r="AF70">
        <f t="shared" si="41"/>
        <v>44.27</v>
      </c>
      <c r="AG70">
        <f t="shared" si="41"/>
        <v>44.933</v>
      </c>
      <c r="AH70">
        <f t="shared" si="41"/>
        <v>45.17</v>
      </c>
      <c r="AI70">
        <f t="shared" si="41"/>
        <v>46.247999999999998</v>
      </c>
      <c r="AJ70">
        <f t="shared" si="41"/>
        <v>46.762</v>
      </c>
      <c r="AK70">
        <f t="shared" si="41"/>
        <v>46.643000000000001</v>
      </c>
      <c r="AL70">
        <f t="shared" si="41"/>
        <v>46.04</v>
      </c>
      <c r="AM70">
        <f t="shared" si="40"/>
        <v>46.692999999999998</v>
      </c>
      <c r="AN70">
        <f t="shared" si="40"/>
        <v>45.881999999999998</v>
      </c>
      <c r="AO70">
        <f t="shared" si="40"/>
        <v>46.326999999999998</v>
      </c>
      <c r="AP70">
        <f t="shared" si="38"/>
        <v>46.594000000000001</v>
      </c>
      <c r="AQ70">
        <f t="shared" si="38"/>
        <v>47.523000000000003</v>
      </c>
      <c r="AR70">
        <f t="shared" si="38"/>
        <v>47.573</v>
      </c>
      <c r="AS70">
        <f t="shared" si="38"/>
        <v>46.573999999999998</v>
      </c>
      <c r="AU70" t="s">
        <v>32</v>
      </c>
      <c r="AV70">
        <f t="shared" si="42"/>
        <v>-2.4321664557851747E-4</v>
      </c>
      <c r="AW70">
        <f t="shared" si="42"/>
        <v>2.4927953890489834E-4</v>
      </c>
      <c r="AX70">
        <f t="shared" si="42"/>
        <v>-5.0845869066029046E-5</v>
      </c>
      <c r="AY70">
        <f t="shared" si="42"/>
        <v>-1.7945879748475083E-4</v>
      </c>
      <c r="AZ70">
        <f t="shared" si="42"/>
        <v>3.4629127796829723E-4</v>
      </c>
      <c r="BA70">
        <f t="shared" si="42"/>
        <v>8.2516283058665761E-5</v>
      </c>
      <c r="BB70">
        <f t="shared" si="42"/>
        <v>1.7724545391848106E-4</v>
      </c>
      <c r="BC70">
        <f t="shared" si="42"/>
        <v>1.4976281906482872E-4</v>
      </c>
      <c r="BD70">
        <f t="shared" si="42"/>
        <v>5.2745198406516786E-5</v>
      </c>
      <c r="BE70">
        <f t="shared" si="42"/>
        <v>2.3865397387646574E-4</v>
      </c>
      <c r="BF70">
        <f t="shared" si="42"/>
        <v>1.1113994118664654E-4</v>
      </c>
      <c r="BG70">
        <f t="shared" si="42"/>
        <v>-2.5448013344168294E-5</v>
      </c>
      <c r="BH70">
        <f t="shared" si="42"/>
        <v>-1.2927984906631253E-4</v>
      </c>
      <c r="BI70">
        <f t="shared" si="42"/>
        <v>1.4183318853171127E-4</v>
      </c>
      <c r="BJ70">
        <f t="shared" si="42"/>
        <v>-1.7368770479515131E-4</v>
      </c>
      <c r="BK70">
        <f t="shared" si="37"/>
        <v>9.6987925548145298E-5</v>
      </c>
      <c r="BL70">
        <f t="shared" si="37"/>
        <v>5.7633777278909275E-5</v>
      </c>
      <c r="BM70">
        <f t="shared" si="37"/>
        <v>1.9938189466454952E-4</v>
      </c>
      <c r="BN70">
        <f t="shared" si="37"/>
        <v>1.0521221303368297E-5</v>
      </c>
      <c r="BO70">
        <f t="shared" si="37"/>
        <v>-2.0999306329220406E-4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9.1288251558179878E-2</v>
      </c>
      <c r="BZ70">
        <f t="shared" ref="BZ70:BZ104" si="47">RANK(BY70,BY$5:BY$104,1)</f>
        <v>41</v>
      </c>
      <c r="CA70">
        <f t="shared" ref="CA70:CA104" si="48">IF(BZ70&lt;=20,1,IF(BZ70&lt;=40,2,IF(BZ70&lt;=60,3,IF(BZ70&lt;=80,4,5))))</f>
        <v>3</v>
      </c>
      <c r="CB70">
        <f t="shared" ref="CB70:CB104" si="49">((CI70-CN70)^2+(CJ70-CO70)^2+(CK70-CP70)^2+(CL70-CQ70)^2+(CM70-CR70)^2)/5</f>
        <v>7.9999999999999988E-2</v>
      </c>
      <c r="CC70">
        <f t="shared" ref="CC70:CC104" si="50">IF(CA70=1,1,0)</f>
        <v>0</v>
      </c>
      <c r="CD70">
        <f t="shared" ref="CD70:CD104" si="51">IF(CA70=2,1,0)</f>
        <v>0</v>
      </c>
      <c r="CE70">
        <f t="shared" ref="CE70:CE104" si="52">IF(CA70=3,1,0)</f>
        <v>1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0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99.465999999999994</v>
      </c>
      <c r="C71">
        <f>VLOOKUP(CONCATENATE($A71,"_",C$4),assets_m6!$A:$D,4,FALSE)</f>
        <v>99.941000000000003</v>
      </c>
      <c r="D71">
        <f>VLOOKUP(CONCATENATE($A71,"_",D$4),assets_m6!$A:$D,4,FALSE)</f>
        <v>100.536</v>
      </c>
      <c r="E71">
        <f>VLOOKUP(CONCATENATE($A71,"_",E$4),assets_m6!$A:$D,4,FALSE)</f>
        <v>99.159000000000006</v>
      </c>
      <c r="F71">
        <f>VLOOKUP(CONCATENATE($A71,"_",F$4),assets_m6!$A:$D,4,FALSE)</f>
        <v>98.296000000000006</v>
      </c>
      <c r="G71">
        <f>VLOOKUP(CONCATENATE($A71,"_",G$4),assets_m6!$A:$D,4,FALSE)</f>
        <v>98.573999999999998</v>
      </c>
      <c r="H71">
        <f>VLOOKUP(CONCATENATE($A71,"_",H$4),assets_m6!$A:$D,4,FALSE)</f>
        <v>98.524000000000001</v>
      </c>
      <c r="I71">
        <f>VLOOKUP(CONCATENATE($A71,"_",I$4),assets_m6!$A:$D,4,FALSE)</f>
        <v>99.841999999999999</v>
      </c>
      <c r="J71">
        <f>VLOOKUP(CONCATENATE($A71,"_",J$4),assets_m6!$A:$D,4,FALSE)</f>
        <v>100.298</v>
      </c>
      <c r="K71">
        <f>VLOOKUP(CONCATENATE($A71,"_",K$4),assets_m6!$A:$D,4,FALSE)</f>
        <v>100.764</v>
      </c>
      <c r="L71">
        <f>VLOOKUP(CONCATENATE($A71,"_",L$4),assets_m6!$A:$D,4,FALSE)</f>
        <v>100.97199999999999</v>
      </c>
      <c r="M71">
        <f>VLOOKUP(CONCATENATE($A71,"_",M$4),assets_m6!$A:$D,4,FALSE)</f>
        <v>100.42700000000001</v>
      </c>
      <c r="N71">
        <f>VLOOKUP(CONCATENATE($A71,"_",N$4),assets_m6!$A:$D,4,FALSE)</f>
        <v>101.15</v>
      </c>
      <c r="O71">
        <f>VLOOKUP(CONCATENATE($A71,"_",O$4),assets_m6!$A:$D,4,FALSE)</f>
        <v>100.66200000000001</v>
      </c>
      <c r="P71">
        <f>VLOOKUP(CONCATENATE($A71,"_",P$4),assets_m6!$A:$D,4,FALSE)</f>
        <v>100.30500000000001</v>
      </c>
      <c r="Q71">
        <f>VLOOKUP(CONCATENATE($A71,"_",Q$4),assets_m6!$A:$D,4,FALSE)</f>
        <v>100.504</v>
      </c>
      <c r="R71">
        <f>VLOOKUP(CONCATENATE($A71,"_",R$4),assets_m6!$A:$D,4,FALSE)</f>
        <v>100.136</v>
      </c>
      <c r="S71">
        <f>VLOOKUP(CONCATENATE($A71,"_",S$4),assets_m6!$A:$D,4,FALSE)</f>
        <v>100.553</v>
      </c>
      <c r="T71">
        <f>VLOOKUP(CONCATENATE($A71,"_",T$4),assets_m6!$A:$D,4,FALSE)</f>
        <v>100.295</v>
      </c>
      <c r="U71">
        <f>VLOOKUP(CONCATENATE($A71,"_",U$4),assets_m6!$A:$D,4,FALSE)</f>
        <v>103.654</v>
      </c>
      <c r="V71">
        <f>VLOOKUP(CONCATENATE($A71,"_",V$4),assets_m6!$A:$D,4,FALSE)</f>
        <v>103.932</v>
      </c>
      <c r="X71" t="str">
        <f t="shared" si="44"/>
        <v>LQD</v>
      </c>
      <c r="Y71">
        <f t="shared" si="44"/>
        <v>99.465999999999994</v>
      </c>
      <c r="Z71">
        <f t="shared" si="41"/>
        <v>99.941000000000003</v>
      </c>
      <c r="AA71">
        <f t="shared" si="41"/>
        <v>100.536</v>
      </c>
      <c r="AB71">
        <f t="shared" si="41"/>
        <v>99.159000000000006</v>
      </c>
      <c r="AC71">
        <f t="shared" si="41"/>
        <v>98.296000000000006</v>
      </c>
      <c r="AD71">
        <f t="shared" si="41"/>
        <v>98.573999999999998</v>
      </c>
      <c r="AE71">
        <f t="shared" si="41"/>
        <v>98.524000000000001</v>
      </c>
      <c r="AF71">
        <f t="shared" si="41"/>
        <v>99.841999999999999</v>
      </c>
      <c r="AG71">
        <f t="shared" si="41"/>
        <v>100.298</v>
      </c>
      <c r="AH71">
        <f t="shared" si="41"/>
        <v>100.764</v>
      </c>
      <c r="AI71">
        <f t="shared" si="41"/>
        <v>100.97199999999999</v>
      </c>
      <c r="AJ71">
        <f t="shared" si="41"/>
        <v>100.42700000000001</v>
      </c>
      <c r="AK71">
        <f t="shared" si="41"/>
        <v>101.15</v>
      </c>
      <c r="AL71">
        <f t="shared" si="41"/>
        <v>100.66200000000001</v>
      </c>
      <c r="AM71">
        <f t="shared" si="40"/>
        <v>100.30500000000001</v>
      </c>
      <c r="AN71">
        <f t="shared" si="40"/>
        <v>100.504</v>
      </c>
      <c r="AO71">
        <f t="shared" si="40"/>
        <v>100.136</v>
      </c>
      <c r="AP71">
        <f t="shared" si="38"/>
        <v>100.553</v>
      </c>
      <c r="AQ71">
        <f t="shared" si="38"/>
        <v>100.295</v>
      </c>
      <c r="AR71">
        <f t="shared" si="38"/>
        <v>103.654</v>
      </c>
      <c r="AS71">
        <f t="shared" si="38"/>
        <v>103.932</v>
      </c>
      <c r="AU71" t="s">
        <v>56</v>
      </c>
      <c r="AV71">
        <f t="shared" si="42"/>
        <v>4.7755011762814287E-5</v>
      </c>
      <c r="AW71">
        <f t="shared" si="42"/>
        <v>5.9535125724177154E-5</v>
      </c>
      <c r="AX71">
        <f t="shared" si="42"/>
        <v>-1.3696586297445645E-4</v>
      </c>
      <c r="AY71">
        <f t="shared" si="42"/>
        <v>-8.7031938603656698E-5</v>
      </c>
      <c r="AZ71">
        <f t="shared" si="42"/>
        <v>2.8281923984698418E-5</v>
      </c>
      <c r="BA71">
        <f t="shared" si="42"/>
        <v>-5.0723314464257472E-6</v>
      </c>
      <c r="BB71">
        <f t="shared" si="42"/>
        <v>1.3377451179408042E-4</v>
      </c>
      <c r="BC71">
        <f t="shared" si="42"/>
        <v>4.5672162015985567E-5</v>
      </c>
      <c r="BD71">
        <f t="shared" si="42"/>
        <v>4.6461544597100043E-5</v>
      </c>
      <c r="BE71">
        <f t="shared" si="42"/>
        <v>2.0642292882378472E-5</v>
      </c>
      <c r="BF71">
        <f t="shared" si="42"/>
        <v>-5.3975359505604279E-5</v>
      </c>
      <c r="BG71">
        <f t="shared" si="42"/>
        <v>7.1992591633723889E-5</v>
      </c>
      <c r="BH71">
        <f t="shared" si="42"/>
        <v>-4.8245180425111175E-5</v>
      </c>
      <c r="BI71">
        <f t="shared" si="42"/>
        <v>-3.5465220241997905E-5</v>
      </c>
      <c r="BJ71">
        <f t="shared" si="42"/>
        <v>1.9839489556851408E-5</v>
      </c>
      <c r="BK71">
        <f t="shared" si="37"/>
        <v>-3.6615458091221166E-5</v>
      </c>
      <c r="BL71">
        <f t="shared" si="37"/>
        <v>4.1643365023568108E-5</v>
      </c>
      <c r="BM71">
        <f t="shared" si="37"/>
        <v>-2.5658110648115477E-5</v>
      </c>
      <c r="BN71">
        <f t="shared" si="37"/>
        <v>3.3491200957176274E-4</v>
      </c>
      <c r="BO71">
        <f t="shared" si="37"/>
        <v>2.681999729870587E-5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4.4899764743731613E-2</v>
      </c>
      <c r="BZ71">
        <f t="shared" si="47"/>
        <v>19</v>
      </c>
      <c r="CA71">
        <f t="shared" si="48"/>
        <v>1</v>
      </c>
      <c r="CB71">
        <f t="shared" si="49"/>
        <v>0.24</v>
      </c>
      <c r="CC71">
        <f t="shared" si="50"/>
        <v>1</v>
      </c>
      <c r="CD71">
        <f t="shared" si="51"/>
        <v>0</v>
      </c>
      <c r="CE71">
        <f t="shared" si="52"/>
        <v>0</v>
      </c>
      <c r="CF71">
        <f t="shared" si="53"/>
        <v>0</v>
      </c>
      <c r="CG71">
        <f t="shared" si="54"/>
        <v>0</v>
      </c>
      <c r="CI71">
        <f t="shared" si="55"/>
        <v>1</v>
      </c>
      <c r="CJ71">
        <f t="shared" si="56"/>
        <v>1</v>
      </c>
      <c r="CK71">
        <f t="shared" si="56"/>
        <v>1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39.372</v>
      </c>
      <c r="C72">
        <f>VLOOKUP(CONCATENATE($A72,"_",C$4),assets_m6!$A:$D,4,FALSE)</f>
        <v>40.524000000000001</v>
      </c>
      <c r="D72">
        <f>VLOOKUP(CONCATENATE($A72,"_",D$4),assets_m6!$A:$D,4,FALSE)</f>
        <v>40.377000000000002</v>
      </c>
      <c r="E72">
        <f>VLOOKUP(CONCATENATE($A72,"_",E$4),assets_m6!$A:$D,4,FALSE)</f>
        <v>38.720999999999997</v>
      </c>
      <c r="F72">
        <f>VLOOKUP(CONCATENATE($A72,"_",F$4),assets_m6!$A:$D,4,FALSE)</f>
        <v>38.957999999999998</v>
      </c>
      <c r="G72">
        <f>VLOOKUP(CONCATENATE($A72,"_",G$4),assets_m6!$A:$D,4,FALSE)</f>
        <v>39.311999999999998</v>
      </c>
      <c r="H72">
        <f>VLOOKUP(CONCATENATE($A72,"_",H$4),assets_m6!$A:$D,4,FALSE)</f>
        <v>35.518999999999998</v>
      </c>
      <c r="I72">
        <f>VLOOKUP(CONCATENATE($A72,"_",I$4),assets_m6!$A:$D,4,FALSE)</f>
        <v>36.159999999999997</v>
      </c>
      <c r="J72">
        <f>VLOOKUP(CONCATENATE($A72,"_",J$4),assets_m6!$A:$D,4,FALSE)</f>
        <v>37.765999999999998</v>
      </c>
      <c r="K72">
        <f>VLOOKUP(CONCATENATE($A72,"_",K$4),assets_m6!$A:$D,4,FALSE)</f>
        <v>36.81</v>
      </c>
      <c r="L72">
        <f>VLOOKUP(CONCATENATE($A72,"_",L$4),assets_m6!$A:$D,4,FALSE)</f>
        <v>35.725999999999999</v>
      </c>
      <c r="M72">
        <f>VLOOKUP(CONCATENATE($A72,"_",M$4),assets_m6!$A:$D,4,FALSE)</f>
        <v>35.055999999999997</v>
      </c>
      <c r="N72">
        <f>VLOOKUP(CONCATENATE($A72,"_",N$4),assets_m6!$A:$D,4,FALSE)</f>
        <v>36.573</v>
      </c>
      <c r="O72">
        <f>VLOOKUP(CONCATENATE($A72,"_",O$4),assets_m6!$A:$D,4,FALSE)</f>
        <v>36.869</v>
      </c>
      <c r="P72">
        <f>VLOOKUP(CONCATENATE($A72,"_",P$4),assets_m6!$A:$D,4,FALSE)</f>
        <v>37.372</v>
      </c>
      <c r="Q72">
        <f>VLOOKUP(CONCATENATE($A72,"_",Q$4),assets_m6!$A:$D,4,FALSE)</f>
        <v>40.091000000000001</v>
      </c>
      <c r="R72">
        <f>VLOOKUP(CONCATENATE($A72,"_",R$4),assets_m6!$A:$D,4,FALSE)</f>
        <v>40.061</v>
      </c>
      <c r="S72">
        <f>VLOOKUP(CONCATENATE($A72,"_",S$4),assets_m6!$A:$D,4,FALSE)</f>
        <v>40.002000000000002</v>
      </c>
      <c r="T72">
        <f>VLOOKUP(CONCATENATE($A72,"_",T$4),assets_m6!$A:$D,4,FALSE)</f>
        <v>38.494999999999997</v>
      </c>
      <c r="U72">
        <f>VLOOKUP(CONCATENATE($A72,"_",U$4),assets_m6!$A:$D,4,FALSE)</f>
        <v>40.643000000000001</v>
      </c>
      <c r="V72">
        <f>VLOOKUP(CONCATENATE($A72,"_",V$4),assets_m6!$A:$D,4,FALSE)</f>
        <v>42.238999999999997</v>
      </c>
      <c r="X72" t="str">
        <f t="shared" si="44"/>
        <v>MCHI</v>
      </c>
      <c r="Y72">
        <f t="shared" si="44"/>
        <v>39.372</v>
      </c>
      <c r="Z72">
        <f t="shared" si="41"/>
        <v>40.524000000000001</v>
      </c>
      <c r="AA72">
        <f t="shared" si="41"/>
        <v>40.377000000000002</v>
      </c>
      <c r="AB72">
        <f t="shared" si="41"/>
        <v>38.720999999999997</v>
      </c>
      <c r="AC72">
        <f t="shared" si="41"/>
        <v>38.957999999999998</v>
      </c>
      <c r="AD72">
        <f t="shared" si="41"/>
        <v>39.311999999999998</v>
      </c>
      <c r="AE72">
        <f t="shared" si="41"/>
        <v>35.518999999999998</v>
      </c>
      <c r="AF72">
        <f t="shared" si="41"/>
        <v>36.159999999999997</v>
      </c>
      <c r="AG72">
        <f t="shared" si="41"/>
        <v>37.765999999999998</v>
      </c>
      <c r="AH72">
        <f t="shared" si="41"/>
        <v>36.81</v>
      </c>
      <c r="AI72">
        <f t="shared" si="41"/>
        <v>35.725999999999999</v>
      </c>
      <c r="AJ72">
        <f t="shared" si="41"/>
        <v>35.055999999999997</v>
      </c>
      <c r="AK72">
        <f t="shared" si="41"/>
        <v>36.573</v>
      </c>
      <c r="AL72">
        <f t="shared" si="41"/>
        <v>36.869</v>
      </c>
      <c r="AM72">
        <f t="shared" si="40"/>
        <v>37.372</v>
      </c>
      <c r="AN72">
        <f t="shared" si="40"/>
        <v>40.091000000000001</v>
      </c>
      <c r="AO72">
        <f t="shared" si="40"/>
        <v>40.061</v>
      </c>
      <c r="AP72">
        <f t="shared" si="38"/>
        <v>40.002000000000002</v>
      </c>
      <c r="AQ72">
        <f t="shared" si="38"/>
        <v>38.494999999999997</v>
      </c>
      <c r="AR72">
        <f t="shared" si="38"/>
        <v>40.643000000000001</v>
      </c>
      <c r="AS72">
        <f t="shared" si="38"/>
        <v>42.238999999999997</v>
      </c>
      <c r="AU72" t="s">
        <v>69</v>
      </c>
      <c r="AV72">
        <f t="shared" si="42"/>
        <v>2.9259372142639465E-4</v>
      </c>
      <c r="AW72">
        <f t="shared" si="42"/>
        <v>-3.6274800118447949E-5</v>
      </c>
      <c r="AX72">
        <f t="shared" si="42"/>
        <v>-4.1013448250241621E-4</v>
      </c>
      <c r="AY72">
        <f t="shared" si="42"/>
        <v>6.1207096924150182E-5</v>
      </c>
      <c r="AZ72">
        <f t="shared" si="42"/>
        <v>9.0867087632835161E-5</v>
      </c>
      <c r="BA72">
        <f t="shared" si="42"/>
        <v>-9.6484533984533968E-4</v>
      </c>
      <c r="BB72">
        <f t="shared" si="42"/>
        <v>1.8046679242095731E-4</v>
      </c>
      <c r="BC72">
        <f t="shared" si="42"/>
        <v>4.4413716814159336E-4</v>
      </c>
      <c r="BD72">
        <f t="shared" si="42"/>
        <v>-2.5313774294338716E-4</v>
      </c>
      <c r="BE72">
        <f t="shared" si="42"/>
        <v>-2.9448519424069632E-4</v>
      </c>
      <c r="BF72">
        <f t="shared" si="42"/>
        <v>-1.8753848737614113E-4</v>
      </c>
      <c r="BG72">
        <f t="shared" si="42"/>
        <v>4.3273619351894205E-4</v>
      </c>
      <c r="BH72">
        <f t="shared" si="42"/>
        <v>8.0934022366226284E-5</v>
      </c>
      <c r="BI72">
        <f t="shared" si="42"/>
        <v>1.3642897827443112E-4</v>
      </c>
      <c r="BJ72">
        <f t="shared" si="42"/>
        <v>7.2755003746120123E-4</v>
      </c>
      <c r="BK72">
        <f t="shared" si="37"/>
        <v>-7.4829762290791284E-6</v>
      </c>
      <c r="BL72">
        <f t="shared" si="37"/>
        <v>-1.4727540500735753E-5</v>
      </c>
      <c r="BM72">
        <f t="shared" si="37"/>
        <v>-3.7673116344182913E-4</v>
      </c>
      <c r="BN72">
        <f t="shared" si="37"/>
        <v>5.5799454474607184E-4</v>
      </c>
      <c r="BO72">
        <f t="shared" si="37"/>
        <v>3.926875476711849E-4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7.2818246469572218E-2</v>
      </c>
      <c r="BZ72">
        <f t="shared" si="47"/>
        <v>27</v>
      </c>
      <c r="CA72">
        <f t="shared" si="48"/>
        <v>2</v>
      </c>
      <c r="CB72">
        <f t="shared" si="49"/>
        <v>0.11999999999999997</v>
      </c>
      <c r="CC72">
        <f t="shared" si="50"/>
        <v>0</v>
      </c>
      <c r="CD72">
        <f t="shared" si="51"/>
        <v>1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0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46.204999999999998</v>
      </c>
      <c r="C73">
        <f>VLOOKUP(CONCATENATE($A73,"_",C$4),assets_m6!$A:$D,4,FALSE)</f>
        <v>46.997999999999998</v>
      </c>
      <c r="D73">
        <f>VLOOKUP(CONCATENATE($A73,"_",D$4),assets_m6!$A:$D,4,FALSE)</f>
        <v>47.252000000000002</v>
      </c>
      <c r="E73">
        <f>VLOOKUP(CONCATENATE($A73,"_",E$4),assets_m6!$A:$D,4,FALSE)</f>
        <v>46.87</v>
      </c>
      <c r="F73">
        <f>VLOOKUP(CONCATENATE($A73,"_",F$4),assets_m6!$A:$D,4,FALSE)</f>
        <v>46.865000000000002</v>
      </c>
      <c r="G73">
        <f>VLOOKUP(CONCATENATE($A73,"_",G$4),assets_m6!$A:$D,4,FALSE)</f>
        <v>46.484999999999999</v>
      </c>
      <c r="H73">
        <f>VLOOKUP(CONCATENATE($A73,"_",H$4),assets_m6!$A:$D,4,FALSE)</f>
        <v>47.058</v>
      </c>
      <c r="I73">
        <f>VLOOKUP(CONCATENATE($A73,"_",I$4),assets_m6!$A:$D,4,FALSE)</f>
        <v>47.79</v>
      </c>
      <c r="J73">
        <f>VLOOKUP(CONCATENATE($A73,"_",J$4),assets_m6!$A:$D,4,FALSE)</f>
        <v>48.01</v>
      </c>
      <c r="K73">
        <f>VLOOKUP(CONCATENATE($A73,"_",K$4),assets_m6!$A:$D,4,FALSE)</f>
        <v>47.965000000000003</v>
      </c>
      <c r="L73">
        <f>VLOOKUP(CONCATENATE($A73,"_",L$4),assets_m6!$A:$D,4,FALSE)</f>
        <v>48.055</v>
      </c>
      <c r="M73">
        <f>VLOOKUP(CONCATENATE($A73,"_",M$4),assets_m6!$A:$D,4,FALSE)</f>
        <v>48.271999999999998</v>
      </c>
      <c r="N73">
        <f>VLOOKUP(CONCATENATE($A73,"_",N$4),assets_m6!$A:$D,4,FALSE)</f>
        <v>48.262</v>
      </c>
      <c r="O73">
        <f>VLOOKUP(CONCATENATE($A73,"_",O$4),assets_m6!$A:$D,4,FALSE)</f>
        <v>48.2</v>
      </c>
      <c r="P73">
        <f>VLOOKUP(CONCATENATE($A73,"_",P$4),assets_m6!$A:$D,4,FALSE)</f>
        <v>47.718000000000004</v>
      </c>
      <c r="Q73">
        <f>VLOOKUP(CONCATENATE($A73,"_",Q$4),assets_m6!$A:$D,4,FALSE)</f>
        <v>48.402000000000001</v>
      </c>
      <c r="R73">
        <f>VLOOKUP(CONCATENATE($A73,"_",R$4),assets_m6!$A:$D,4,FALSE)</f>
        <v>48.341999999999999</v>
      </c>
      <c r="S73">
        <f>VLOOKUP(CONCATENATE($A73,"_",S$4),assets_m6!$A:$D,4,FALSE)</f>
        <v>48.808</v>
      </c>
      <c r="T73">
        <f>VLOOKUP(CONCATENATE($A73,"_",T$4),assets_m6!$A:$D,4,FALSE)</f>
        <v>49.055</v>
      </c>
      <c r="U73">
        <f>VLOOKUP(CONCATENATE($A73,"_",U$4),assets_m6!$A:$D,4,FALSE)</f>
        <v>50.395000000000003</v>
      </c>
      <c r="V73">
        <f>VLOOKUP(CONCATENATE($A73,"_",V$4),assets_m6!$A:$D,4,FALSE)</f>
        <v>50.02</v>
      </c>
      <c r="X73" t="str">
        <f t="shared" si="44"/>
        <v>MVEU.L</v>
      </c>
      <c r="Y73">
        <f t="shared" si="44"/>
        <v>46.204999999999998</v>
      </c>
      <c r="Z73">
        <f t="shared" si="41"/>
        <v>46.997999999999998</v>
      </c>
      <c r="AA73">
        <f t="shared" si="41"/>
        <v>47.252000000000002</v>
      </c>
      <c r="AB73">
        <f t="shared" si="41"/>
        <v>46.87</v>
      </c>
      <c r="AC73">
        <f t="shared" si="41"/>
        <v>46.865000000000002</v>
      </c>
      <c r="AD73">
        <f t="shared" si="41"/>
        <v>46.484999999999999</v>
      </c>
      <c r="AE73">
        <f t="shared" si="41"/>
        <v>47.058</v>
      </c>
      <c r="AF73">
        <f t="shared" si="41"/>
        <v>47.79</v>
      </c>
      <c r="AG73">
        <f t="shared" si="41"/>
        <v>48.01</v>
      </c>
      <c r="AH73">
        <f t="shared" si="41"/>
        <v>47.965000000000003</v>
      </c>
      <c r="AI73">
        <f t="shared" si="41"/>
        <v>48.055</v>
      </c>
      <c r="AJ73">
        <f t="shared" si="41"/>
        <v>48.271999999999998</v>
      </c>
      <c r="AK73">
        <f t="shared" si="41"/>
        <v>48.262</v>
      </c>
      <c r="AL73">
        <f t="shared" si="41"/>
        <v>48.2</v>
      </c>
      <c r="AM73">
        <f t="shared" si="40"/>
        <v>47.718000000000004</v>
      </c>
      <c r="AN73">
        <f t="shared" si="40"/>
        <v>48.402000000000001</v>
      </c>
      <c r="AO73">
        <f t="shared" si="40"/>
        <v>48.341999999999999</v>
      </c>
      <c r="AP73">
        <f t="shared" si="38"/>
        <v>48.808</v>
      </c>
      <c r="AQ73">
        <f t="shared" si="38"/>
        <v>49.055</v>
      </c>
      <c r="AR73">
        <f t="shared" si="38"/>
        <v>50.395000000000003</v>
      </c>
      <c r="AS73">
        <f t="shared" si="38"/>
        <v>50.02</v>
      </c>
      <c r="AU73" t="s">
        <v>50</v>
      </c>
      <c r="AV73">
        <f t="shared" si="42"/>
        <v>1.7162644735418229E-4</v>
      </c>
      <c r="AW73">
        <f t="shared" si="42"/>
        <v>5.4044852972467953E-5</v>
      </c>
      <c r="AX73">
        <f t="shared" si="42"/>
        <v>-8.0843138914755985E-5</v>
      </c>
      <c r="AY73">
        <f t="shared" si="42"/>
        <v>-1.0667804565810654E-6</v>
      </c>
      <c r="AZ73">
        <f t="shared" si="42"/>
        <v>-8.1083964579110754E-5</v>
      </c>
      <c r="BA73">
        <f t="shared" si="42"/>
        <v>1.232655695385609E-4</v>
      </c>
      <c r="BB73">
        <f t="shared" si="42"/>
        <v>1.5555272217263787E-4</v>
      </c>
      <c r="BC73">
        <f t="shared" si="42"/>
        <v>4.6034735300271788E-5</v>
      </c>
      <c r="BD73">
        <f t="shared" si="42"/>
        <v>-9.3730472818151631E-6</v>
      </c>
      <c r="BE73">
        <f t="shared" si="42"/>
        <v>1.8763681851349172E-5</v>
      </c>
      <c r="BF73">
        <f t="shared" si="42"/>
        <v>4.5156591405680727E-5</v>
      </c>
      <c r="BG73">
        <f t="shared" si="42"/>
        <v>-2.0715942989720771E-6</v>
      </c>
      <c r="BH73">
        <f t="shared" si="42"/>
        <v>-1.2846545936761347E-5</v>
      </c>
      <c r="BI73">
        <f t="shared" si="42"/>
        <v>-9.9999999999999856E-5</v>
      </c>
      <c r="BJ73">
        <f t="shared" si="42"/>
        <v>1.4334213504337934E-4</v>
      </c>
      <c r="BK73">
        <f t="shared" si="37"/>
        <v>-1.2396181975951877E-5</v>
      </c>
      <c r="BL73">
        <f t="shared" si="37"/>
        <v>9.6396508212320768E-5</v>
      </c>
      <c r="BM73">
        <f t="shared" si="37"/>
        <v>5.0606457957711835E-5</v>
      </c>
      <c r="BN73">
        <f t="shared" si="37"/>
        <v>2.7316277647538548E-4</v>
      </c>
      <c r="BO73">
        <f t="shared" si="37"/>
        <v>-7.4412144061910897E-5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8.2566821772535548E-2</v>
      </c>
      <c r="BZ73">
        <f t="shared" si="47"/>
        <v>34</v>
      </c>
      <c r="CA73">
        <f t="shared" si="48"/>
        <v>2</v>
      </c>
      <c r="CB73">
        <f t="shared" si="49"/>
        <v>0.11999999999999997</v>
      </c>
      <c r="CC73">
        <f t="shared" si="50"/>
        <v>0</v>
      </c>
      <c r="CD73">
        <f t="shared" si="51"/>
        <v>1</v>
      </c>
      <c r="CE73">
        <f t="shared" si="52"/>
        <v>0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1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23.045999999999999</v>
      </c>
      <c r="C74">
        <f>VLOOKUP(CONCATENATE($A74,"_",C$4),assets_m6!$A:$D,4,FALSE)</f>
        <v>23.54</v>
      </c>
      <c r="D74">
        <f>VLOOKUP(CONCATENATE($A74,"_",D$4),assets_m6!$A:$D,4,FALSE)</f>
        <v>23.896000000000001</v>
      </c>
      <c r="E74">
        <f>VLOOKUP(CONCATENATE($A74,"_",E$4),assets_m6!$A:$D,4,FALSE)</f>
        <v>23.53</v>
      </c>
      <c r="F74">
        <f>VLOOKUP(CONCATENATE($A74,"_",F$4),assets_m6!$A:$D,4,FALSE)</f>
        <v>23.292999999999999</v>
      </c>
      <c r="G74">
        <f>VLOOKUP(CONCATENATE($A74,"_",G$4),assets_m6!$A:$D,4,FALSE)</f>
        <v>23.411999999999999</v>
      </c>
      <c r="H74">
        <f>VLOOKUP(CONCATENATE($A74,"_",H$4),assets_m6!$A:$D,4,FALSE)</f>
        <v>23.768000000000001</v>
      </c>
      <c r="I74">
        <f>VLOOKUP(CONCATENATE($A74,"_",I$4),assets_m6!$A:$D,4,FALSE)</f>
        <v>24.45</v>
      </c>
      <c r="J74">
        <f>VLOOKUP(CONCATENATE($A74,"_",J$4),assets_m6!$A:$D,4,FALSE)</f>
        <v>25.003</v>
      </c>
      <c r="K74">
        <f>VLOOKUP(CONCATENATE($A74,"_",K$4),assets_m6!$A:$D,4,FALSE)</f>
        <v>25.655999999999999</v>
      </c>
      <c r="L74">
        <f>VLOOKUP(CONCATENATE($A74,"_",L$4),assets_m6!$A:$D,4,FALSE)</f>
        <v>25.882999999999999</v>
      </c>
      <c r="M74">
        <f>VLOOKUP(CONCATENATE($A74,"_",M$4),assets_m6!$A:$D,4,FALSE)</f>
        <v>25.882999999999999</v>
      </c>
      <c r="N74">
        <f>VLOOKUP(CONCATENATE($A74,"_",N$4),assets_m6!$A:$D,4,FALSE)</f>
        <v>26.091000000000001</v>
      </c>
      <c r="O74">
        <f>VLOOKUP(CONCATENATE($A74,"_",O$4),assets_m6!$A:$D,4,FALSE)</f>
        <v>25.635999999999999</v>
      </c>
      <c r="P74">
        <f>VLOOKUP(CONCATENATE($A74,"_",P$4),assets_m6!$A:$D,4,FALSE)</f>
        <v>25.587</v>
      </c>
      <c r="Q74">
        <f>VLOOKUP(CONCATENATE($A74,"_",Q$4),assets_m6!$A:$D,4,FALSE)</f>
        <v>24.074000000000002</v>
      </c>
      <c r="R74">
        <f>VLOOKUP(CONCATENATE($A74,"_",R$4),assets_m6!$A:$D,4,FALSE)</f>
        <v>23.728000000000002</v>
      </c>
      <c r="S74">
        <f>VLOOKUP(CONCATENATE($A74,"_",S$4),assets_m6!$A:$D,4,FALSE)</f>
        <v>23.292999999999999</v>
      </c>
      <c r="T74">
        <f>VLOOKUP(CONCATENATE($A74,"_",T$4),assets_m6!$A:$D,4,FALSE)</f>
        <v>23.58</v>
      </c>
      <c r="U74">
        <f>VLOOKUP(CONCATENATE($A74,"_",U$4),assets_m6!$A:$D,4,FALSE)</f>
        <v>24.43</v>
      </c>
      <c r="V74">
        <f>VLOOKUP(CONCATENATE($A74,"_",V$4),assets_m6!$A:$D,4,FALSE)</f>
        <v>25.31</v>
      </c>
      <c r="X74" t="str">
        <f t="shared" si="44"/>
        <v>OGN</v>
      </c>
      <c r="Y74">
        <f t="shared" si="44"/>
        <v>23.045999999999999</v>
      </c>
      <c r="Z74">
        <f t="shared" si="41"/>
        <v>23.54</v>
      </c>
      <c r="AA74">
        <f t="shared" si="41"/>
        <v>23.896000000000001</v>
      </c>
      <c r="AB74">
        <f t="shared" si="41"/>
        <v>23.53</v>
      </c>
      <c r="AC74">
        <f t="shared" si="41"/>
        <v>23.292999999999999</v>
      </c>
      <c r="AD74">
        <f t="shared" si="41"/>
        <v>23.411999999999999</v>
      </c>
      <c r="AE74">
        <f t="shared" si="41"/>
        <v>23.768000000000001</v>
      </c>
      <c r="AF74">
        <f t="shared" si="41"/>
        <v>24.45</v>
      </c>
      <c r="AG74">
        <f t="shared" si="41"/>
        <v>25.003</v>
      </c>
      <c r="AH74">
        <f t="shared" ref="AH74:AS102" si="58">IFERROR(K74,AG74)</f>
        <v>25.655999999999999</v>
      </c>
      <c r="AI74">
        <f t="shared" si="58"/>
        <v>25.882999999999999</v>
      </c>
      <c r="AJ74">
        <f t="shared" si="58"/>
        <v>25.882999999999999</v>
      </c>
      <c r="AK74">
        <f t="shared" si="58"/>
        <v>26.091000000000001</v>
      </c>
      <c r="AL74">
        <f t="shared" si="58"/>
        <v>25.635999999999999</v>
      </c>
      <c r="AM74">
        <f t="shared" si="40"/>
        <v>25.587</v>
      </c>
      <c r="AN74">
        <f t="shared" si="40"/>
        <v>24.074000000000002</v>
      </c>
      <c r="AO74">
        <f t="shared" si="40"/>
        <v>23.728000000000002</v>
      </c>
      <c r="AP74">
        <f t="shared" si="38"/>
        <v>23.292999999999999</v>
      </c>
      <c r="AQ74">
        <f t="shared" si="38"/>
        <v>23.58</v>
      </c>
      <c r="AR74">
        <f t="shared" si="38"/>
        <v>24.43</v>
      </c>
      <c r="AS74">
        <f t="shared" si="38"/>
        <v>25.31</v>
      </c>
      <c r="AU74" t="s">
        <v>82</v>
      </c>
      <c r="AV74">
        <f t="shared" si="42"/>
        <v>2.1435390089386436E-4</v>
      </c>
      <c r="AW74">
        <f t="shared" si="42"/>
        <v>1.5123194562446969E-4</v>
      </c>
      <c r="AX74">
        <f t="shared" si="42"/>
        <v>-1.5316370940743205E-4</v>
      </c>
      <c r="AY74">
        <f t="shared" si="42"/>
        <v>-1.0072248193795234E-4</v>
      </c>
      <c r="AZ74">
        <f t="shared" si="42"/>
        <v>5.1088309792641467E-5</v>
      </c>
      <c r="BA74">
        <f t="shared" si="42"/>
        <v>1.5205877327866124E-4</v>
      </c>
      <c r="BB74">
        <f t="shared" si="42"/>
        <v>2.8694042409962913E-4</v>
      </c>
      <c r="BC74">
        <f t="shared" si="42"/>
        <v>2.2617586912065474E-4</v>
      </c>
      <c r="BD74">
        <f t="shared" si="42"/>
        <v>2.6116865976082821E-4</v>
      </c>
      <c r="BE74">
        <f t="shared" si="42"/>
        <v>8.8478328656064998E-5</v>
      </c>
      <c r="BF74">
        <f t="shared" si="42"/>
        <v>0</v>
      </c>
      <c r="BG74">
        <f t="shared" si="42"/>
        <v>8.0361627322954053E-5</v>
      </c>
      <c r="BH74">
        <f t="shared" si="42"/>
        <v>-1.7438963627304505E-4</v>
      </c>
      <c r="BI74">
        <f t="shared" si="42"/>
        <v>-1.9113746294273478E-5</v>
      </c>
      <c r="BJ74">
        <f t="shared" si="42"/>
        <v>-5.9131590260679185E-4</v>
      </c>
      <c r="BK74">
        <f t="shared" si="37"/>
        <v>-1.4372351914928973E-4</v>
      </c>
      <c r="BL74">
        <f t="shared" si="37"/>
        <v>-1.8332771409305558E-4</v>
      </c>
      <c r="BM74">
        <f t="shared" si="37"/>
        <v>1.2321298244107631E-4</v>
      </c>
      <c r="BN74">
        <f t="shared" si="37"/>
        <v>3.604749787955901E-4</v>
      </c>
      <c r="BO74">
        <f t="shared" si="37"/>
        <v>3.6021285304952886E-4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9.8238305996702219E-2</v>
      </c>
      <c r="BZ74">
        <f t="shared" si="47"/>
        <v>44</v>
      </c>
      <c r="CA74">
        <f t="shared" si="48"/>
        <v>3</v>
      </c>
      <c r="CB74">
        <f t="shared" si="49"/>
        <v>7.9999999999999988E-2</v>
      </c>
      <c r="CC74">
        <f t="shared" si="50"/>
        <v>0</v>
      </c>
      <c r="CD74">
        <f t="shared" si="51"/>
        <v>0</v>
      </c>
      <c r="CE74">
        <f t="shared" si="52"/>
        <v>1</v>
      </c>
      <c r="CF74">
        <f t="shared" si="53"/>
        <v>0</v>
      </c>
      <c r="CG74">
        <f t="shared" si="54"/>
        <v>0</v>
      </c>
      <c r="CI74">
        <f t="shared" si="55"/>
        <v>0</v>
      </c>
      <c r="CJ74">
        <f t="shared" si="56"/>
        <v>0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123.42400000000001</v>
      </c>
      <c r="C75">
        <f>VLOOKUP(CONCATENATE($A75,"_",C$4),assets_m6!$A:$D,4,FALSE)</f>
        <v>125.654</v>
      </c>
      <c r="D75">
        <f>VLOOKUP(CONCATENATE($A75,"_",D$4),assets_m6!$A:$D,4,FALSE)</f>
        <v>126.67</v>
      </c>
      <c r="E75">
        <f>VLOOKUP(CONCATENATE($A75,"_",E$4),assets_m6!$A:$D,4,FALSE)</f>
        <v>127.84399999999999</v>
      </c>
      <c r="F75">
        <f>VLOOKUP(CONCATENATE($A75,"_",F$4),assets_m6!$A:$D,4,FALSE)</f>
        <v>126.19799999999999</v>
      </c>
      <c r="G75">
        <f>VLOOKUP(CONCATENATE($A75,"_",G$4),assets_m6!$A:$D,4,FALSE)</f>
        <v>127.77800000000001</v>
      </c>
      <c r="H75">
        <f>VLOOKUP(CONCATENATE($A75,"_",H$4),assets_m6!$A:$D,4,FALSE)</f>
        <v>128.56299999999999</v>
      </c>
      <c r="I75">
        <f>VLOOKUP(CONCATENATE($A75,"_",I$4),assets_m6!$A:$D,4,FALSE)</f>
        <v>130.04400000000001</v>
      </c>
      <c r="J75">
        <f>VLOOKUP(CONCATENATE($A75,"_",J$4),assets_m6!$A:$D,4,FALSE)</f>
        <v>130.958</v>
      </c>
      <c r="K75">
        <f>VLOOKUP(CONCATENATE($A75,"_",K$4),assets_m6!$A:$D,4,FALSE)</f>
        <v>131.05699999999999</v>
      </c>
      <c r="L75">
        <f>VLOOKUP(CONCATENATE($A75,"_",L$4),assets_m6!$A:$D,4,FALSE)</f>
        <v>134.376</v>
      </c>
      <c r="M75">
        <f>VLOOKUP(CONCATENATE($A75,"_",M$4),assets_m6!$A:$D,4,FALSE)</f>
        <v>133.83000000000001</v>
      </c>
      <c r="N75">
        <f>VLOOKUP(CONCATENATE($A75,"_",N$4),assets_m6!$A:$D,4,FALSE)</f>
        <v>134.03899999999999</v>
      </c>
      <c r="O75">
        <f>VLOOKUP(CONCATENATE($A75,"_",O$4),assets_m6!$A:$D,4,FALSE)</f>
        <v>132.11099999999999</v>
      </c>
      <c r="P75">
        <f>VLOOKUP(CONCATENATE($A75,"_",P$4),assets_m6!$A:$D,4,FALSE)</f>
        <v>131.20599999999999</v>
      </c>
      <c r="Q75">
        <f>VLOOKUP(CONCATENATE($A75,"_",Q$4),assets_m6!$A:$D,4,FALSE)</f>
        <v>133.601</v>
      </c>
      <c r="R75">
        <f>VLOOKUP(CONCATENATE($A75,"_",R$4),assets_m6!$A:$D,4,FALSE)</f>
        <v>135.648</v>
      </c>
      <c r="S75">
        <f>VLOOKUP(CONCATENATE($A75,"_",S$4),assets_m6!$A:$D,4,FALSE)</f>
        <v>135.95699999999999</v>
      </c>
      <c r="T75">
        <f>VLOOKUP(CONCATENATE($A75,"_",T$4),assets_m6!$A:$D,4,FALSE)</f>
        <v>135.62899999999999</v>
      </c>
      <c r="U75">
        <f>VLOOKUP(CONCATENATE($A75,"_",U$4),assets_m6!$A:$D,4,FALSE)</f>
        <v>140.29900000000001</v>
      </c>
      <c r="V75">
        <f>VLOOKUP(CONCATENATE($A75,"_",V$4),assets_m6!$A:$D,4,FALSE)</f>
        <v>140.09100000000001</v>
      </c>
      <c r="X75" t="str">
        <f t="shared" si="44"/>
        <v>PG</v>
      </c>
      <c r="Y75">
        <f t="shared" si="44"/>
        <v>123.42400000000001</v>
      </c>
      <c r="Z75">
        <f t="shared" ref="Z75:AJ104" si="59">IFERROR(C75,Y75)</f>
        <v>125.654</v>
      </c>
      <c r="AA75">
        <f t="shared" si="59"/>
        <v>126.67</v>
      </c>
      <c r="AB75">
        <f t="shared" si="59"/>
        <v>127.84399999999999</v>
      </c>
      <c r="AC75">
        <f t="shared" si="59"/>
        <v>126.19799999999999</v>
      </c>
      <c r="AD75">
        <f t="shared" si="59"/>
        <v>127.77800000000001</v>
      </c>
      <c r="AE75">
        <f t="shared" si="59"/>
        <v>128.56299999999999</v>
      </c>
      <c r="AF75">
        <f t="shared" si="59"/>
        <v>130.04400000000001</v>
      </c>
      <c r="AG75">
        <f t="shared" si="59"/>
        <v>130.958</v>
      </c>
      <c r="AH75">
        <f t="shared" si="58"/>
        <v>131.05699999999999</v>
      </c>
      <c r="AI75">
        <f t="shared" si="58"/>
        <v>134.376</v>
      </c>
      <c r="AJ75">
        <f t="shared" si="58"/>
        <v>133.83000000000001</v>
      </c>
      <c r="AK75">
        <f t="shared" si="58"/>
        <v>134.03899999999999</v>
      </c>
      <c r="AL75">
        <f t="shared" si="58"/>
        <v>132.11099999999999</v>
      </c>
      <c r="AM75">
        <f t="shared" si="40"/>
        <v>131.20599999999999</v>
      </c>
      <c r="AN75">
        <f t="shared" si="40"/>
        <v>133.601</v>
      </c>
      <c r="AO75">
        <f t="shared" si="40"/>
        <v>135.648</v>
      </c>
      <c r="AP75">
        <f t="shared" si="38"/>
        <v>135.95699999999999</v>
      </c>
      <c r="AQ75">
        <f t="shared" si="38"/>
        <v>135.62899999999999</v>
      </c>
      <c r="AR75">
        <f t="shared" si="38"/>
        <v>140.29900000000001</v>
      </c>
      <c r="AS75">
        <f t="shared" si="38"/>
        <v>140.09100000000001</v>
      </c>
      <c r="AU75" t="s">
        <v>54</v>
      </c>
      <c r="AV75">
        <f t="shared" si="42"/>
        <v>1.8067798807363153E-4</v>
      </c>
      <c r="AW75">
        <f t="shared" si="42"/>
        <v>8.0856956404094213E-5</v>
      </c>
      <c r="AX75">
        <f t="shared" si="42"/>
        <v>9.268177153232749E-5</v>
      </c>
      <c r="AY75">
        <f t="shared" si="42"/>
        <v>-1.2875066487281383E-4</v>
      </c>
      <c r="AZ75">
        <f t="shared" si="42"/>
        <v>1.2520008241018185E-4</v>
      </c>
      <c r="BA75">
        <f t="shared" si="42"/>
        <v>6.1434675765779904E-5</v>
      </c>
      <c r="BB75">
        <f t="shared" si="42"/>
        <v>1.1519644065555588E-4</v>
      </c>
      <c r="BC75">
        <f t="shared" si="42"/>
        <v>7.0283903909445047E-5</v>
      </c>
      <c r="BD75">
        <f t="shared" si="42"/>
        <v>7.5596756211907292E-6</v>
      </c>
      <c r="BE75">
        <f t="shared" si="42"/>
        <v>2.5324858649290136E-4</v>
      </c>
      <c r="BF75">
        <f t="shared" si="42"/>
        <v>-4.0632255759956555E-5</v>
      </c>
      <c r="BG75">
        <f t="shared" si="42"/>
        <v>1.5616827318237671E-5</v>
      </c>
      <c r="BH75">
        <f t="shared" si="42"/>
        <v>-1.4383873350293553E-4</v>
      </c>
      <c r="BI75">
        <f t="shared" si="42"/>
        <v>-6.8503001264088624E-5</v>
      </c>
      <c r="BJ75">
        <f t="shared" si="42"/>
        <v>1.8253738396110014E-4</v>
      </c>
      <c r="BK75">
        <f t="shared" si="37"/>
        <v>1.532174160373049E-4</v>
      </c>
      <c r="BL75">
        <f t="shared" si="37"/>
        <v>2.2779547062986372E-5</v>
      </c>
      <c r="BM75">
        <f t="shared" si="37"/>
        <v>-2.4125274903094578E-5</v>
      </c>
      <c r="BN75">
        <f t="shared" si="37"/>
        <v>3.4432164212668502E-4</v>
      </c>
      <c r="BO75">
        <f t="shared" si="37"/>
        <v>-1.4825479867996094E-5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0.13503856624319419</v>
      </c>
      <c r="BZ75">
        <f t="shared" si="47"/>
        <v>58</v>
      </c>
      <c r="CA75">
        <f t="shared" si="48"/>
        <v>3</v>
      </c>
      <c r="CB75">
        <f t="shared" si="49"/>
        <v>7.9999999999999988E-2</v>
      </c>
      <c r="CC75">
        <f t="shared" si="50"/>
        <v>0</v>
      </c>
      <c r="CD75">
        <f t="shared" si="51"/>
        <v>0</v>
      </c>
      <c r="CE75">
        <f t="shared" si="52"/>
        <v>1</v>
      </c>
      <c r="CF75">
        <f t="shared" si="53"/>
        <v>0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24.31</v>
      </c>
      <c r="C76">
        <f>VLOOKUP(CONCATENATE($A76,"_",C$4),assets_m6!$A:$D,4,FALSE)</f>
        <v>24.696999999999999</v>
      </c>
      <c r="D76">
        <f>VLOOKUP(CONCATENATE($A76,"_",D$4),assets_m6!$A:$D,4,FALSE)</f>
        <v>25.193000000000001</v>
      </c>
      <c r="E76">
        <f>VLOOKUP(CONCATENATE($A76,"_",E$4),assets_m6!$A:$D,4,FALSE)</f>
        <v>25.132999999999999</v>
      </c>
      <c r="F76">
        <f>VLOOKUP(CONCATENATE($A76,"_",F$4),assets_m6!$A:$D,4,FALSE)</f>
        <v>24.795999999999999</v>
      </c>
      <c r="G76">
        <f>VLOOKUP(CONCATENATE($A76,"_",G$4),assets_m6!$A:$D,4,FALSE)</f>
        <v>25.49</v>
      </c>
      <c r="H76">
        <f>VLOOKUP(CONCATENATE($A76,"_",H$4),assets_m6!$A:$D,4,FALSE)</f>
        <v>25.262</v>
      </c>
      <c r="I76">
        <f>VLOOKUP(CONCATENATE($A76,"_",I$4),assets_m6!$A:$D,4,FALSE)</f>
        <v>25.757999999999999</v>
      </c>
      <c r="J76">
        <f>VLOOKUP(CONCATENATE($A76,"_",J$4),assets_m6!$A:$D,4,FALSE)</f>
        <v>25.5</v>
      </c>
      <c r="K76">
        <f>VLOOKUP(CONCATENATE($A76,"_",K$4),assets_m6!$A:$D,4,FALSE)</f>
        <v>25.709</v>
      </c>
      <c r="L76">
        <f>VLOOKUP(CONCATENATE($A76,"_",L$4),assets_m6!$A:$D,4,FALSE)</f>
        <v>26.303999999999998</v>
      </c>
      <c r="M76">
        <f>VLOOKUP(CONCATENATE($A76,"_",M$4),assets_m6!$A:$D,4,FALSE)</f>
        <v>26.283999999999999</v>
      </c>
      <c r="N76">
        <f>VLOOKUP(CONCATENATE($A76,"_",N$4),assets_m6!$A:$D,4,FALSE)</f>
        <v>26.364000000000001</v>
      </c>
      <c r="O76">
        <f>VLOOKUP(CONCATENATE($A76,"_",O$4),assets_m6!$A:$D,4,FALSE)</f>
        <v>25.917000000000002</v>
      </c>
      <c r="P76">
        <f>VLOOKUP(CONCATENATE($A76,"_",P$4),assets_m6!$A:$D,4,FALSE)</f>
        <v>26.373999999999999</v>
      </c>
      <c r="Q76">
        <f>VLOOKUP(CONCATENATE($A76,"_",Q$4),assets_m6!$A:$D,4,FALSE)</f>
        <v>26.79</v>
      </c>
      <c r="R76">
        <f>VLOOKUP(CONCATENATE($A76,"_",R$4),assets_m6!$A:$D,4,FALSE)</f>
        <v>26.571999999999999</v>
      </c>
      <c r="S76">
        <f>VLOOKUP(CONCATENATE($A76,"_",S$4),assets_m6!$A:$D,4,FALSE)</f>
        <v>26.89</v>
      </c>
      <c r="T76">
        <f>VLOOKUP(CONCATENATE($A76,"_",T$4),assets_m6!$A:$D,4,FALSE)</f>
        <v>26.472999999999999</v>
      </c>
      <c r="U76">
        <f>VLOOKUP(CONCATENATE($A76,"_",U$4),assets_m6!$A:$D,4,FALSE)</f>
        <v>27.515000000000001</v>
      </c>
      <c r="V76">
        <f>VLOOKUP(CONCATENATE($A76,"_",V$4),assets_m6!$A:$D,4,FALSE)</f>
        <v>27.196999999999999</v>
      </c>
      <c r="X76" t="str">
        <f t="shared" si="44"/>
        <v>PPL</v>
      </c>
      <c r="Y76">
        <f t="shared" si="44"/>
        <v>24.31</v>
      </c>
      <c r="Z76">
        <f t="shared" si="59"/>
        <v>24.696999999999999</v>
      </c>
      <c r="AA76">
        <f t="shared" si="59"/>
        <v>25.193000000000001</v>
      </c>
      <c r="AB76">
        <f t="shared" si="59"/>
        <v>25.132999999999999</v>
      </c>
      <c r="AC76">
        <f t="shared" si="59"/>
        <v>24.795999999999999</v>
      </c>
      <c r="AD76">
        <f t="shared" si="59"/>
        <v>25.49</v>
      </c>
      <c r="AE76">
        <f t="shared" si="59"/>
        <v>25.262</v>
      </c>
      <c r="AF76">
        <f t="shared" si="59"/>
        <v>25.757999999999999</v>
      </c>
      <c r="AG76">
        <f t="shared" si="59"/>
        <v>25.5</v>
      </c>
      <c r="AH76">
        <f t="shared" si="58"/>
        <v>25.709</v>
      </c>
      <c r="AI76">
        <f t="shared" si="58"/>
        <v>26.303999999999998</v>
      </c>
      <c r="AJ76">
        <f t="shared" si="58"/>
        <v>26.283999999999999</v>
      </c>
      <c r="AK76">
        <f t="shared" si="58"/>
        <v>26.364000000000001</v>
      </c>
      <c r="AL76">
        <f t="shared" si="58"/>
        <v>25.917000000000002</v>
      </c>
      <c r="AM76">
        <f t="shared" si="40"/>
        <v>26.373999999999999</v>
      </c>
      <c r="AN76">
        <f t="shared" si="40"/>
        <v>26.79</v>
      </c>
      <c r="AO76">
        <f t="shared" si="40"/>
        <v>26.571999999999999</v>
      </c>
      <c r="AP76">
        <f t="shared" si="38"/>
        <v>26.89</v>
      </c>
      <c r="AQ76">
        <f t="shared" si="38"/>
        <v>26.472999999999999</v>
      </c>
      <c r="AR76">
        <f t="shared" si="38"/>
        <v>27.515000000000001</v>
      </c>
      <c r="AS76">
        <f t="shared" si="38"/>
        <v>27.196999999999999</v>
      </c>
      <c r="AU76" t="s">
        <v>85</v>
      </c>
      <c r="AV76">
        <f t="shared" si="42"/>
        <v>1.5919374742904175E-4</v>
      </c>
      <c r="AW76">
        <f t="shared" si="42"/>
        <v>2.0083410940600164E-4</v>
      </c>
      <c r="AX76">
        <f t="shared" si="42"/>
        <v>-2.3816139403803544E-5</v>
      </c>
      <c r="AY76">
        <f t="shared" si="42"/>
        <v>-1.3408665897425687E-4</v>
      </c>
      <c r="AZ76">
        <f t="shared" si="42"/>
        <v>2.7988385223423097E-4</v>
      </c>
      <c r="BA76">
        <f t="shared" si="42"/>
        <v>-8.9446841898783053E-5</v>
      </c>
      <c r="BB76">
        <f t="shared" si="42"/>
        <v>1.9634233235689918E-4</v>
      </c>
      <c r="BC76">
        <f t="shared" si="42"/>
        <v>-1.0016305613789857E-4</v>
      </c>
      <c r="BD76">
        <f t="shared" si="42"/>
        <v>8.1960784313725343E-5</v>
      </c>
      <c r="BE76">
        <f t="shared" si="42"/>
        <v>2.3143646193939823E-4</v>
      </c>
      <c r="BF76">
        <f t="shared" si="42"/>
        <v>-7.6034063260339027E-6</v>
      </c>
      <c r="BG76">
        <f t="shared" si="42"/>
        <v>3.0436767615279962E-5</v>
      </c>
      <c r="BH76">
        <f t="shared" si="42"/>
        <v>-1.6954938552571659E-4</v>
      </c>
      <c r="BI76">
        <f t="shared" si="42"/>
        <v>1.763321372072374E-4</v>
      </c>
      <c r="BJ76">
        <f t="shared" si="42"/>
        <v>1.5773109880943368E-4</v>
      </c>
      <c r="BK76">
        <f t="shared" si="37"/>
        <v>-8.1373646883165356E-5</v>
      </c>
      <c r="BL76">
        <f t="shared" si="37"/>
        <v>1.196748457022435E-4</v>
      </c>
      <c r="BM76">
        <f t="shared" si="37"/>
        <v>-1.5507623651915268E-4</v>
      </c>
      <c r="BN76">
        <f t="shared" si="37"/>
        <v>3.9360858232916616E-4</v>
      </c>
      <c r="BO76">
        <f t="shared" si="37"/>
        <v>-1.1557332364165052E-4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0.11875771287535995</v>
      </c>
      <c r="BZ76">
        <f t="shared" si="47"/>
        <v>50</v>
      </c>
      <c r="CA76">
        <f t="shared" si="48"/>
        <v>3</v>
      </c>
      <c r="CB76">
        <f t="shared" si="49"/>
        <v>7.9999999999999988E-2</v>
      </c>
      <c r="CC76">
        <f t="shared" si="50"/>
        <v>0</v>
      </c>
      <c r="CD76">
        <f t="shared" si="51"/>
        <v>0</v>
      </c>
      <c r="CE76">
        <f t="shared" si="52"/>
        <v>1</v>
      </c>
      <c r="CF76">
        <f t="shared" si="53"/>
        <v>0</v>
      </c>
      <c r="CG76">
        <f t="shared" si="54"/>
        <v>0</v>
      </c>
      <c r="CI76">
        <f t="shared" si="55"/>
        <v>0</v>
      </c>
      <c r="CJ76">
        <f t="shared" si="56"/>
        <v>0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93.611999999999995</v>
      </c>
      <c r="C77">
        <f>VLOOKUP(CONCATENATE($A77,"_",C$4),assets_m6!$A:$D,4,FALSE)</f>
        <v>94.817999999999998</v>
      </c>
      <c r="D77">
        <f>VLOOKUP(CONCATENATE($A77,"_",D$4),assets_m6!$A:$D,4,FALSE)</f>
        <v>96.251999999999995</v>
      </c>
      <c r="E77">
        <f>VLOOKUP(CONCATENATE($A77,"_",E$4),assets_m6!$A:$D,4,FALSE)</f>
        <v>95.341999999999999</v>
      </c>
      <c r="F77">
        <f>VLOOKUP(CONCATENATE($A77,"_",F$4),assets_m6!$A:$D,4,FALSE)</f>
        <v>94.135999999999996</v>
      </c>
      <c r="G77">
        <f>VLOOKUP(CONCATENATE($A77,"_",G$4),assets_m6!$A:$D,4,FALSE)</f>
        <v>97.191000000000003</v>
      </c>
      <c r="H77">
        <f>VLOOKUP(CONCATENATE($A77,"_",H$4),assets_m6!$A:$D,4,FALSE)</f>
        <v>99.001000000000005</v>
      </c>
      <c r="I77">
        <f>VLOOKUP(CONCATENATE($A77,"_",I$4),assets_m6!$A:$D,4,FALSE)</f>
        <v>100.26600000000001</v>
      </c>
      <c r="J77">
        <f>VLOOKUP(CONCATENATE($A77,"_",J$4),assets_m6!$A:$D,4,FALSE)</f>
        <v>100.009</v>
      </c>
      <c r="K77">
        <f>VLOOKUP(CONCATENATE($A77,"_",K$4),assets_m6!$A:$D,4,FALSE)</f>
        <v>100.682</v>
      </c>
      <c r="L77">
        <f>VLOOKUP(CONCATENATE($A77,"_",L$4),assets_m6!$A:$D,4,FALSE)</f>
        <v>104.093</v>
      </c>
      <c r="M77">
        <f>VLOOKUP(CONCATENATE($A77,"_",M$4),assets_m6!$A:$D,4,FALSE)</f>
        <v>104.014</v>
      </c>
      <c r="N77">
        <f>VLOOKUP(CONCATENATE($A77,"_",N$4),assets_m6!$A:$D,4,FALSE)</f>
        <v>104.815</v>
      </c>
      <c r="O77">
        <f>VLOOKUP(CONCATENATE($A77,"_",O$4),assets_m6!$A:$D,4,FALSE)</f>
        <v>104.113</v>
      </c>
      <c r="P77">
        <f>VLOOKUP(CONCATENATE($A77,"_",P$4),assets_m6!$A:$D,4,FALSE)</f>
        <v>100.69199999999999</v>
      </c>
      <c r="Q77">
        <f>VLOOKUP(CONCATENATE($A77,"_",Q$4),assets_m6!$A:$D,4,FALSE)</f>
        <v>103.88500000000001</v>
      </c>
      <c r="R77">
        <f>VLOOKUP(CONCATENATE($A77,"_",R$4),assets_m6!$A:$D,4,FALSE)</f>
        <v>102.056</v>
      </c>
      <c r="S77">
        <f>VLOOKUP(CONCATENATE($A77,"_",S$4),assets_m6!$A:$D,4,FALSE)</f>
        <v>102.145</v>
      </c>
      <c r="T77">
        <f>VLOOKUP(CONCATENATE($A77,"_",T$4),assets_m6!$A:$D,4,FALSE)</f>
        <v>101.27500000000001</v>
      </c>
      <c r="U77">
        <f>VLOOKUP(CONCATENATE($A77,"_",U$4),assets_m6!$A:$D,4,FALSE)</f>
        <v>106.51600000000001</v>
      </c>
      <c r="V77">
        <f>VLOOKUP(CONCATENATE($A77,"_",V$4),assets_m6!$A:$D,4,FALSE)</f>
        <v>108.97799999999999</v>
      </c>
      <c r="X77" t="str">
        <f t="shared" si="44"/>
        <v>PRU</v>
      </c>
      <c r="Y77">
        <f t="shared" si="44"/>
        <v>93.611999999999995</v>
      </c>
      <c r="Z77">
        <f t="shared" si="59"/>
        <v>94.817999999999998</v>
      </c>
      <c r="AA77">
        <f t="shared" si="59"/>
        <v>96.251999999999995</v>
      </c>
      <c r="AB77">
        <f t="shared" si="59"/>
        <v>95.341999999999999</v>
      </c>
      <c r="AC77">
        <f t="shared" si="59"/>
        <v>94.135999999999996</v>
      </c>
      <c r="AD77">
        <f t="shared" si="59"/>
        <v>97.191000000000003</v>
      </c>
      <c r="AE77">
        <f t="shared" si="59"/>
        <v>99.001000000000005</v>
      </c>
      <c r="AF77">
        <f t="shared" si="59"/>
        <v>100.26600000000001</v>
      </c>
      <c r="AG77">
        <f t="shared" si="59"/>
        <v>100.009</v>
      </c>
      <c r="AH77">
        <f t="shared" si="58"/>
        <v>100.682</v>
      </c>
      <c r="AI77">
        <f t="shared" si="58"/>
        <v>104.093</v>
      </c>
      <c r="AJ77">
        <f t="shared" si="58"/>
        <v>104.014</v>
      </c>
      <c r="AK77">
        <f t="shared" si="58"/>
        <v>104.815</v>
      </c>
      <c r="AL77">
        <f t="shared" si="58"/>
        <v>104.113</v>
      </c>
      <c r="AM77">
        <f t="shared" si="40"/>
        <v>100.69199999999999</v>
      </c>
      <c r="AN77">
        <f t="shared" si="40"/>
        <v>103.88500000000001</v>
      </c>
      <c r="AO77">
        <f t="shared" si="40"/>
        <v>102.056</v>
      </c>
      <c r="AP77">
        <f t="shared" si="38"/>
        <v>102.145</v>
      </c>
      <c r="AQ77">
        <f t="shared" si="38"/>
        <v>101.27500000000001</v>
      </c>
      <c r="AR77">
        <f t="shared" si="38"/>
        <v>106.51600000000001</v>
      </c>
      <c r="AS77">
        <f t="shared" si="38"/>
        <v>108.97799999999999</v>
      </c>
      <c r="AU77" t="s">
        <v>81</v>
      </c>
      <c r="AV77">
        <f t="shared" si="42"/>
        <v>1.2882963722599699E-4</v>
      </c>
      <c r="AW77">
        <f t="shared" si="42"/>
        <v>1.5123710687844056E-4</v>
      </c>
      <c r="AX77">
        <f t="shared" si="42"/>
        <v>-9.4543490005402132E-5</v>
      </c>
      <c r="AY77">
        <f t="shared" si="42"/>
        <v>-1.2649199723102129E-4</v>
      </c>
      <c r="AZ77">
        <f t="shared" si="42"/>
        <v>3.2453046655902173E-4</v>
      </c>
      <c r="BA77">
        <f t="shared" si="42"/>
        <v>1.8623123540245518E-4</v>
      </c>
      <c r="BB77">
        <f t="shared" si="42"/>
        <v>1.277764871061909E-4</v>
      </c>
      <c r="BC77">
        <f t="shared" si="42"/>
        <v>-2.5631819360501565E-5</v>
      </c>
      <c r="BD77">
        <f t="shared" si="42"/>
        <v>6.7293943545081118E-5</v>
      </c>
      <c r="BE77">
        <f t="shared" si="42"/>
        <v>3.3878945591068923E-4</v>
      </c>
      <c r="BF77">
        <f t="shared" si="42"/>
        <v>-7.5893672004849248E-6</v>
      </c>
      <c r="BG77">
        <f t="shared" si="42"/>
        <v>7.7008864191359036E-5</v>
      </c>
      <c r="BH77">
        <f t="shared" si="42"/>
        <v>-6.6975146687019819E-5</v>
      </c>
      <c r="BI77">
        <f t="shared" si="42"/>
        <v>-3.2858528713993515E-4</v>
      </c>
      <c r="BJ77">
        <f t="shared" si="42"/>
        <v>3.17105629046996E-4</v>
      </c>
      <c r="BK77">
        <f t="shared" si="37"/>
        <v>-1.7606006641959933E-4</v>
      </c>
      <c r="BL77">
        <f t="shared" si="37"/>
        <v>8.7207023594887753E-6</v>
      </c>
      <c r="BM77">
        <f t="shared" si="37"/>
        <v>-8.5173038327866304E-5</v>
      </c>
      <c r="BN77">
        <f t="shared" si="37"/>
        <v>5.1750185139471728E-4</v>
      </c>
      <c r="BO77">
        <f t="shared" si="37"/>
        <v>2.3113898381463716E-4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0.16414562235610819</v>
      </c>
      <c r="BZ77">
        <f t="shared" si="47"/>
        <v>77</v>
      </c>
      <c r="CA77">
        <f t="shared" si="48"/>
        <v>4</v>
      </c>
      <c r="CB77">
        <f t="shared" si="49"/>
        <v>0.12000000000000002</v>
      </c>
      <c r="CC77">
        <f t="shared" si="50"/>
        <v>0</v>
      </c>
      <c r="CD77">
        <f t="shared" si="51"/>
        <v>0</v>
      </c>
      <c r="CE77">
        <f t="shared" si="52"/>
        <v>0</v>
      </c>
      <c r="CF77">
        <f t="shared" si="53"/>
        <v>1</v>
      </c>
      <c r="CG77">
        <f t="shared" si="54"/>
        <v>0</v>
      </c>
      <c r="CI77">
        <f t="shared" si="55"/>
        <v>0</v>
      </c>
      <c r="CJ77">
        <f t="shared" si="56"/>
        <v>0</v>
      </c>
      <c r="CK77">
        <f t="shared" si="56"/>
        <v>0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80.47</v>
      </c>
      <c r="C78">
        <f>VLOOKUP(CONCATENATE($A78,"_",C$4),assets_m6!$A:$D,4,FALSE)</f>
        <v>84.66</v>
      </c>
      <c r="D78">
        <f>VLOOKUP(CONCATENATE($A78,"_",D$4),assets_m6!$A:$D,4,FALSE)</f>
        <v>85.29</v>
      </c>
      <c r="E78">
        <f>VLOOKUP(CONCATENATE($A78,"_",E$4),assets_m6!$A:$D,4,FALSE)</f>
        <v>84.47</v>
      </c>
      <c r="F78">
        <f>VLOOKUP(CONCATENATE($A78,"_",F$4),assets_m6!$A:$D,4,FALSE)</f>
        <v>84.78</v>
      </c>
      <c r="G78">
        <f>VLOOKUP(CONCATENATE($A78,"_",G$4),assets_m6!$A:$D,4,FALSE)</f>
        <v>83.94</v>
      </c>
      <c r="H78">
        <f>VLOOKUP(CONCATENATE($A78,"_",H$4),assets_m6!$A:$D,4,FALSE)</f>
        <v>83.32</v>
      </c>
      <c r="I78">
        <f>VLOOKUP(CONCATENATE($A78,"_",I$4),assets_m6!$A:$D,4,FALSE)</f>
        <v>89.24</v>
      </c>
      <c r="J78">
        <f>VLOOKUP(CONCATENATE($A78,"_",J$4),assets_m6!$A:$D,4,FALSE)</f>
        <v>88.55</v>
      </c>
      <c r="K78">
        <f>VLOOKUP(CONCATENATE($A78,"_",K$4),assets_m6!$A:$D,4,FALSE)</f>
        <v>87.35</v>
      </c>
      <c r="L78">
        <f>VLOOKUP(CONCATENATE($A78,"_",L$4),assets_m6!$A:$D,4,FALSE)</f>
        <v>86.25</v>
      </c>
      <c r="M78">
        <f>VLOOKUP(CONCATENATE($A78,"_",M$4),assets_m6!$A:$D,4,FALSE)</f>
        <v>83.58</v>
      </c>
      <c r="N78">
        <f>VLOOKUP(CONCATENATE($A78,"_",N$4),assets_m6!$A:$D,4,FALSE)</f>
        <v>83.11</v>
      </c>
      <c r="O78">
        <f>VLOOKUP(CONCATENATE($A78,"_",O$4),assets_m6!$A:$D,4,FALSE)</f>
        <v>79.45</v>
      </c>
      <c r="P78">
        <f>VLOOKUP(CONCATENATE($A78,"_",P$4),assets_m6!$A:$D,4,FALSE)</f>
        <v>76.55</v>
      </c>
      <c r="Q78">
        <f>VLOOKUP(CONCATENATE($A78,"_",Q$4),assets_m6!$A:$D,4,FALSE)</f>
        <v>75.180000000000007</v>
      </c>
      <c r="R78">
        <f>VLOOKUP(CONCATENATE($A78,"_",R$4),assets_m6!$A:$D,4,FALSE)</f>
        <v>77.66</v>
      </c>
      <c r="S78">
        <f>VLOOKUP(CONCATENATE($A78,"_",S$4),assets_m6!$A:$D,4,FALSE)</f>
        <v>81.13</v>
      </c>
      <c r="T78">
        <f>VLOOKUP(CONCATENATE($A78,"_",T$4),assets_m6!$A:$D,4,FALSE)</f>
        <v>78.680000000000007</v>
      </c>
      <c r="U78">
        <f>VLOOKUP(CONCATENATE($A78,"_",U$4),assets_m6!$A:$D,4,FALSE)</f>
        <v>86.8</v>
      </c>
      <c r="V78">
        <f>VLOOKUP(CONCATENATE($A78,"_",V$4),assets_m6!$A:$D,4,FALSE)</f>
        <v>91.03</v>
      </c>
      <c r="X78" t="str">
        <f t="shared" si="44"/>
        <v>PYPL</v>
      </c>
      <c r="Y78">
        <f t="shared" si="44"/>
        <v>80.47</v>
      </c>
      <c r="Z78">
        <f t="shared" si="59"/>
        <v>84.66</v>
      </c>
      <c r="AA78">
        <f t="shared" si="59"/>
        <v>85.29</v>
      </c>
      <c r="AB78">
        <f t="shared" si="59"/>
        <v>84.47</v>
      </c>
      <c r="AC78">
        <f t="shared" si="59"/>
        <v>84.78</v>
      </c>
      <c r="AD78">
        <f t="shared" si="59"/>
        <v>83.94</v>
      </c>
      <c r="AE78">
        <f t="shared" si="59"/>
        <v>83.32</v>
      </c>
      <c r="AF78">
        <f t="shared" si="59"/>
        <v>89.24</v>
      </c>
      <c r="AG78">
        <f t="shared" si="59"/>
        <v>88.55</v>
      </c>
      <c r="AH78">
        <f t="shared" si="58"/>
        <v>87.35</v>
      </c>
      <c r="AI78">
        <f t="shared" si="58"/>
        <v>86.25</v>
      </c>
      <c r="AJ78">
        <f t="shared" si="58"/>
        <v>83.58</v>
      </c>
      <c r="AK78">
        <f t="shared" si="58"/>
        <v>83.11</v>
      </c>
      <c r="AL78">
        <f t="shared" si="58"/>
        <v>79.45</v>
      </c>
      <c r="AM78">
        <f t="shared" si="40"/>
        <v>76.55</v>
      </c>
      <c r="AN78">
        <f t="shared" si="40"/>
        <v>75.180000000000007</v>
      </c>
      <c r="AO78">
        <f t="shared" si="40"/>
        <v>77.66</v>
      </c>
      <c r="AP78">
        <f t="shared" si="38"/>
        <v>81.13</v>
      </c>
      <c r="AQ78">
        <f t="shared" si="38"/>
        <v>78.680000000000007</v>
      </c>
      <c r="AR78">
        <f t="shared" si="38"/>
        <v>86.8</v>
      </c>
      <c r="AS78">
        <f t="shared" si="38"/>
        <v>91.03</v>
      </c>
      <c r="AU78" t="s">
        <v>53</v>
      </c>
      <c r="AV78">
        <f t="shared" si="42"/>
        <v>5.2069094072325068E-4</v>
      </c>
      <c r="AW78">
        <f t="shared" si="42"/>
        <v>7.4415308291992641E-5</v>
      </c>
      <c r="AX78">
        <f t="shared" si="42"/>
        <v>-9.6142572400047759E-5</v>
      </c>
      <c r="AY78">
        <f t="shared" si="42"/>
        <v>3.6699419912395202E-5</v>
      </c>
      <c r="AZ78">
        <f t="shared" si="42"/>
        <v>-9.9079971691437061E-5</v>
      </c>
      <c r="BA78">
        <f t="shared" si="42"/>
        <v>-7.3862282582797784E-5</v>
      </c>
      <c r="BB78">
        <f t="shared" si="42"/>
        <v>7.1051368218915051E-4</v>
      </c>
      <c r="BC78">
        <f t="shared" si="42"/>
        <v>-7.7319587628865729E-5</v>
      </c>
      <c r="BD78">
        <f t="shared" si="42"/>
        <v>-1.3551665725578801E-4</v>
      </c>
      <c r="BE78">
        <f t="shared" si="42"/>
        <v>-1.2593016599885454E-4</v>
      </c>
      <c r="BF78">
        <f t="shared" si="42"/>
        <v>-3.0956521739130459E-4</v>
      </c>
      <c r="BG78">
        <f t="shared" si="42"/>
        <v>-5.6233548695860125E-5</v>
      </c>
      <c r="BH78">
        <f t="shared" si="42"/>
        <v>-4.4038021898688443E-4</v>
      </c>
      <c r="BI78">
        <f t="shared" si="42"/>
        <v>-3.6500943989930846E-4</v>
      </c>
      <c r="BJ78">
        <f t="shared" si="42"/>
        <v>-1.7896799477465583E-4</v>
      </c>
      <c r="BK78">
        <f t="shared" si="37"/>
        <v>3.2987496674647375E-4</v>
      </c>
      <c r="BL78">
        <f t="shared" si="37"/>
        <v>4.4681946948235885E-4</v>
      </c>
      <c r="BM78">
        <f t="shared" si="37"/>
        <v>-3.0198446937014528E-4</v>
      </c>
      <c r="BN78">
        <f t="shared" si="37"/>
        <v>1.0320284697508885E-3</v>
      </c>
      <c r="BO78">
        <f t="shared" si="37"/>
        <v>4.8732718894009265E-4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0.13122902945196971</v>
      </c>
      <c r="BZ78">
        <f t="shared" si="47"/>
        <v>55</v>
      </c>
      <c r="CA78">
        <f t="shared" si="48"/>
        <v>3</v>
      </c>
      <c r="CB78">
        <f t="shared" si="49"/>
        <v>7.9999999999999988E-2</v>
      </c>
      <c r="CC78">
        <f t="shared" si="50"/>
        <v>0</v>
      </c>
      <c r="CD78">
        <f t="shared" si="51"/>
        <v>0</v>
      </c>
      <c r="CE78">
        <f t="shared" si="52"/>
        <v>1</v>
      </c>
      <c r="CF78">
        <f t="shared" si="53"/>
        <v>0</v>
      </c>
      <c r="CG78">
        <f t="shared" si="54"/>
        <v>0</v>
      </c>
      <c r="CI78">
        <f t="shared" si="55"/>
        <v>0</v>
      </c>
      <c r="CJ78">
        <f t="shared" si="56"/>
        <v>0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268.93400000000003</v>
      </c>
      <c r="C79">
        <f>VLOOKUP(CONCATENATE($A79,"_",C$4),assets_m6!$A:$D,4,FALSE)</f>
        <v>272.25700000000001</v>
      </c>
      <c r="D79">
        <f>VLOOKUP(CONCATENATE($A79,"_",D$4),assets_m6!$A:$D,4,FALSE)</f>
        <v>276.84300000000002</v>
      </c>
      <c r="E79">
        <f>VLOOKUP(CONCATENATE($A79,"_",E$4),assets_m6!$A:$D,4,FALSE)</f>
        <v>278.25599999999997</v>
      </c>
      <c r="F79">
        <f>VLOOKUP(CONCATENATE($A79,"_",F$4),assets_m6!$A:$D,4,FALSE)</f>
        <v>268.63499999999999</v>
      </c>
      <c r="G79">
        <f>VLOOKUP(CONCATENATE($A79,"_",G$4),assets_m6!$A:$D,4,FALSE)</f>
        <v>278.45499999999998</v>
      </c>
      <c r="H79">
        <f>VLOOKUP(CONCATENATE($A79,"_",H$4),assets_m6!$A:$D,4,FALSE)</f>
        <v>282.94200000000001</v>
      </c>
      <c r="I79">
        <f>VLOOKUP(CONCATENATE($A79,"_",I$4),assets_m6!$A:$D,4,FALSE)</f>
        <v>281.61900000000003</v>
      </c>
      <c r="J79">
        <f>VLOOKUP(CONCATENATE($A79,"_",J$4),assets_m6!$A:$D,4,FALSE)</f>
        <v>280.14600000000002</v>
      </c>
      <c r="K79">
        <f>VLOOKUP(CONCATENATE($A79,"_",K$4),assets_m6!$A:$D,4,FALSE)</f>
        <v>300.22399999999999</v>
      </c>
      <c r="L79">
        <f>VLOOKUP(CONCATENATE($A79,"_",L$4),assets_m6!$A:$D,4,FALSE)</f>
        <v>320.00200000000001</v>
      </c>
      <c r="M79">
        <f>VLOOKUP(CONCATENATE($A79,"_",M$4),assets_m6!$A:$D,4,FALSE)</f>
        <v>321.017</v>
      </c>
      <c r="N79">
        <f>VLOOKUP(CONCATENATE($A79,"_",N$4),assets_m6!$A:$D,4,FALSE)</f>
        <v>314.42099999999999</v>
      </c>
      <c r="O79">
        <f>VLOOKUP(CONCATENATE($A79,"_",O$4),assets_m6!$A:$D,4,FALSE)</f>
        <v>320.23099999999999</v>
      </c>
      <c r="P79">
        <f>VLOOKUP(CONCATENATE($A79,"_",P$4),assets_m6!$A:$D,4,FALSE)</f>
        <v>329.38400000000001</v>
      </c>
      <c r="Q79">
        <f>VLOOKUP(CONCATENATE($A79,"_",Q$4),assets_m6!$A:$D,4,FALSE)</f>
        <v>331.464</v>
      </c>
      <c r="R79">
        <f>VLOOKUP(CONCATENATE($A79,"_",R$4),assets_m6!$A:$D,4,FALSE)</f>
        <v>327.096</v>
      </c>
      <c r="S79">
        <f>VLOOKUP(CONCATENATE($A79,"_",S$4),assets_m6!$A:$D,4,FALSE)</f>
        <v>324.02199999999999</v>
      </c>
      <c r="T79">
        <f>VLOOKUP(CONCATENATE($A79,"_",T$4),assets_m6!$A:$D,4,FALSE)</f>
        <v>318.41000000000003</v>
      </c>
      <c r="U79">
        <f>VLOOKUP(CONCATENATE($A79,"_",U$4),assets_m6!$A:$D,4,FALSE)</f>
        <v>318.56</v>
      </c>
      <c r="V79">
        <f>VLOOKUP(CONCATENATE($A79,"_",V$4),assets_m6!$A:$D,4,FALSE)</f>
        <v>307.13799999999998</v>
      </c>
      <c r="X79" t="str">
        <f t="shared" si="44"/>
        <v>RE</v>
      </c>
      <c r="Y79">
        <f t="shared" si="44"/>
        <v>268.93400000000003</v>
      </c>
      <c r="Z79">
        <f t="shared" si="59"/>
        <v>272.25700000000001</v>
      </c>
      <c r="AA79">
        <f t="shared" si="59"/>
        <v>276.84300000000002</v>
      </c>
      <c r="AB79">
        <f t="shared" si="59"/>
        <v>278.25599999999997</v>
      </c>
      <c r="AC79">
        <f t="shared" si="59"/>
        <v>268.63499999999999</v>
      </c>
      <c r="AD79">
        <f t="shared" si="59"/>
        <v>278.45499999999998</v>
      </c>
      <c r="AE79">
        <f t="shared" si="59"/>
        <v>282.94200000000001</v>
      </c>
      <c r="AF79">
        <f t="shared" si="59"/>
        <v>281.61900000000003</v>
      </c>
      <c r="AG79">
        <f t="shared" si="59"/>
        <v>280.14600000000002</v>
      </c>
      <c r="AH79">
        <f t="shared" si="58"/>
        <v>300.22399999999999</v>
      </c>
      <c r="AI79">
        <f t="shared" si="58"/>
        <v>320.00200000000001</v>
      </c>
      <c r="AJ79">
        <f t="shared" si="58"/>
        <v>321.017</v>
      </c>
      <c r="AK79">
        <f t="shared" si="58"/>
        <v>314.42099999999999</v>
      </c>
      <c r="AL79">
        <f t="shared" si="58"/>
        <v>320.23099999999999</v>
      </c>
      <c r="AM79">
        <f t="shared" si="40"/>
        <v>329.38400000000001</v>
      </c>
      <c r="AN79">
        <f t="shared" si="40"/>
        <v>331.464</v>
      </c>
      <c r="AO79">
        <f t="shared" si="40"/>
        <v>327.096</v>
      </c>
      <c r="AP79">
        <f t="shared" si="38"/>
        <v>324.02199999999999</v>
      </c>
      <c r="AQ79">
        <f t="shared" si="38"/>
        <v>318.41000000000003</v>
      </c>
      <c r="AR79">
        <f t="shared" si="38"/>
        <v>318.56</v>
      </c>
      <c r="AS79">
        <f t="shared" si="38"/>
        <v>307.13799999999998</v>
      </c>
      <c r="AU79" t="s">
        <v>48</v>
      </c>
      <c r="AV79">
        <f t="shared" si="42"/>
        <v>1.2356191481924854E-4</v>
      </c>
      <c r="AW79">
        <f t="shared" si="42"/>
        <v>1.6844378656930814E-4</v>
      </c>
      <c r="AX79">
        <f t="shared" si="42"/>
        <v>5.1039758996974961E-5</v>
      </c>
      <c r="AY79">
        <f t="shared" si="42"/>
        <v>-3.4576073831291983E-4</v>
      </c>
      <c r="AZ79">
        <f t="shared" si="42"/>
        <v>3.6555177099037705E-4</v>
      </c>
      <c r="BA79">
        <f t="shared" si="42"/>
        <v>1.6113914276992777E-4</v>
      </c>
      <c r="BB79">
        <f t="shared" si="42"/>
        <v>-4.6758699662827683E-5</v>
      </c>
      <c r="BC79">
        <f t="shared" si="42"/>
        <v>-5.2304709554398425E-5</v>
      </c>
      <c r="BD79">
        <f t="shared" si="42"/>
        <v>7.1669772190215001E-4</v>
      </c>
      <c r="BE79">
        <f t="shared" si="42"/>
        <v>6.5877478149648329E-4</v>
      </c>
      <c r="BF79">
        <f t="shared" si="42"/>
        <v>3.1718551759051077E-5</v>
      </c>
      <c r="BG79">
        <f t="shared" si="42"/>
        <v>-2.0547198434973859E-4</v>
      </c>
      <c r="BH79">
        <f t="shared" si="42"/>
        <v>1.8478409520992562E-4</v>
      </c>
      <c r="BI79">
        <f t="shared" si="42"/>
        <v>2.8582492013577764E-4</v>
      </c>
      <c r="BJ79">
        <f t="shared" si="42"/>
        <v>6.3148179632282816E-5</v>
      </c>
      <c r="BK79">
        <f t="shared" si="37"/>
        <v>-1.3177901672579813E-4</v>
      </c>
      <c r="BL79">
        <f t="shared" si="37"/>
        <v>-9.3978526181916398E-5</v>
      </c>
      <c r="BM79">
        <f t="shared" si="37"/>
        <v>-1.7319811617729557E-4</v>
      </c>
      <c r="BN79">
        <f t="shared" si="37"/>
        <v>4.710907320749262E-6</v>
      </c>
      <c r="BO79">
        <f t="shared" si="37"/>
        <v>-3.5855097940733379E-4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0.14205715900555507</v>
      </c>
      <c r="BZ79">
        <f t="shared" si="47"/>
        <v>64</v>
      </c>
      <c r="CA79">
        <f t="shared" si="48"/>
        <v>4</v>
      </c>
      <c r="CB79">
        <f t="shared" si="49"/>
        <v>0.12000000000000002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1</v>
      </c>
      <c r="CG79">
        <f t="shared" si="54"/>
        <v>0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20.39</v>
      </c>
      <c r="C80">
        <f>VLOOKUP(CONCATENATE($A80,"_",C$4),assets_m6!$A:$D,4,FALSE)</f>
        <v>21.07</v>
      </c>
      <c r="D80">
        <f>VLOOKUP(CONCATENATE($A80,"_",D$4),assets_m6!$A:$D,4,FALSE)</f>
        <v>21.21</v>
      </c>
      <c r="E80">
        <f>VLOOKUP(CONCATENATE($A80,"_",E$4),assets_m6!$A:$D,4,FALSE)</f>
        <v>20.69</v>
      </c>
      <c r="F80">
        <f>VLOOKUP(CONCATENATE($A80,"_",F$4),assets_m6!$A:$D,4,FALSE)</f>
        <v>20.73</v>
      </c>
      <c r="G80">
        <f>VLOOKUP(CONCATENATE($A80,"_",G$4),assets_m6!$A:$D,4,FALSE)</f>
        <v>20.91</v>
      </c>
      <c r="H80">
        <f>VLOOKUP(CONCATENATE($A80,"_",H$4),assets_m6!$A:$D,4,FALSE)</f>
        <v>20.92</v>
      </c>
      <c r="I80">
        <f>VLOOKUP(CONCATENATE($A80,"_",I$4),assets_m6!$A:$D,4,FALSE)</f>
        <v>21.71</v>
      </c>
      <c r="J80">
        <f>VLOOKUP(CONCATENATE($A80,"_",J$4),assets_m6!$A:$D,4,FALSE)</f>
        <v>21.78</v>
      </c>
      <c r="K80">
        <f>VLOOKUP(CONCATENATE($A80,"_",K$4),assets_m6!$A:$D,4,FALSE)</f>
        <v>21.85</v>
      </c>
      <c r="L80">
        <f>VLOOKUP(CONCATENATE($A80,"_",L$4),assets_m6!$A:$D,4,FALSE)</f>
        <v>22.23</v>
      </c>
      <c r="M80">
        <f>VLOOKUP(CONCATENATE($A80,"_",M$4),assets_m6!$A:$D,4,FALSE)</f>
        <v>22.11</v>
      </c>
      <c r="N80">
        <f>VLOOKUP(CONCATENATE($A80,"_",N$4),assets_m6!$A:$D,4,FALSE)</f>
        <v>22.15</v>
      </c>
      <c r="O80">
        <f>VLOOKUP(CONCATENATE($A80,"_",O$4),assets_m6!$A:$D,4,FALSE)</f>
        <v>21.63</v>
      </c>
      <c r="P80">
        <f>VLOOKUP(CONCATENATE($A80,"_",P$4),assets_m6!$A:$D,4,FALSE)</f>
        <v>21.52</v>
      </c>
      <c r="Q80">
        <f>VLOOKUP(CONCATENATE($A80,"_",Q$4),assets_m6!$A:$D,4,FALSE)</f>
        <v>21.93</v>
      </c>
      <c r="R80">
        <f>VLOOKUP(CONCATENATE($A80,"_",R$4),assets_m6!$A:$D,4,FALSE)</f>
        <v>21.93</v>
      </c>
      <c r="S80">
        <f>VLOOKUP(CONCATENATE($A80,"_",S$4),assets_m6!$A:$D,4,FALSE)</f>
        <v>22.06</v>
      </c>
      <c r="T80">
        <f>VLOOKUP(CONCATENATE($A80,"_",T$4),assets_m6!$A:$D,4,FALSE)</f>
        <v>21.84</v>
      </c>
      <c r="U80">
        <f>VLOOKUP(CONCATENATE($A80,"_",U$4),assets_m6!$A:$D,4,FALSE)</f>
        <v>23.26</v>
      </c>
      <c r="V80">
        <f>VLOOKUP(CONCATENATE($A80,"_",V$4),assets_m6!$A:$D,4,FALSE)</f>
        <v>23.35</v>
      </c>
      <c r="X80" t="str">
        <f t="shared" si="44"/>
        <v>REET</v>
      </c>
      <c r="Y80">
        <f t="shared" si="44"/>
        <v>20.39</v>
      </c>
      <c r="Z80">
        <f t="shared" si="59"/>
        <v>21.07</v>
      </c>
      <c r="AA80">
        <f t="shared" si="59"/>
        <v>21.21</v>
      </c>
      <c r="AB80">
        <f t="shared" si="59"/>
        <v>20.69</v>
      </c>
      <c r="AC80">
        <f t="shared" si="59"/>
        <v>20.73</v>
      </c>
      <c r="AD80">
        <f t="shared" si="59"/>
        <v>20.91</v>
      </c>
      <c r="AE80">
        <f t="shared" si="59"/>
        <v>20.92</v>
      </c>
      <c r="AF80">
        <f t="shared" si="59"/>
        <v>21.71</v>
      </c>
      <c r="AG80">
        <f t="shared" si="59"/>
        <v>21.78</v>
      </c>
      <c r="AH80">
        <f t="shared" si="58"/>
        <v>21.85</v>
      </c>
      <c r="AI80">
        <f t="shared" si="58"/>
        <v>22.23</v>
      </c>
      <c r="AJ80">
        <f t="shared" si="58"/>
        <v>22.11</v>
      </c>
      <c r="AK80">
        <f t="shared" si="58"/>
        <v>22.15</v>
      </c>
      <c r="AL80">
        <f t="shared" si="58"/>
        <v>21.63</v>
      </c>
      <c r="AM80">
        <f t="shared" si="40"/>
        <v>21.52</v>
      </c>
      <c r="AN80">
        <f t="shared" si="40"/>
        <v>21.93</v>
      </c>
      <c r="AO80">
        <f t="shared" si="40"/>
        <v>21.93</v>
      </c>
      <c r="AP80">
        <f t="shared" si="38"/>
        <v>22.06</v>
      </c>
      <c r="AQ80">
        <f t="shared" si="38"/>
        <v>21.84</v>
      </c>
      <c r="AR80">
        <f t="shared" si="38"/>
        <v>23.26</v>
      </c>
      <c r="AS80">
        <f t="shared" si="38"/>
        <v>23.35</v>
      </c>
      <c r="AU80" t="s">
        <v>66</v>
      </c>
      <c r="AV80">
        <f t="shared" si="42"/>
        <v>3.3349681216282475E-4</v>
      </c>
      <c r="AW80">
        <f t="shared" si="42"/>
        <v>6.6445182724252753E-5</v>
      </c>
      <c r="AX80">
        <f t="shared" si="42"/>
        <v>-2.4516737388024493E-4</v>
      </c>
      <c r="AY80">
        <f t="shared" si="42"/>
        <v>1.9333011116480979E-5</v>
      </c>
      <c r="AZ80">
        <f t="shared" si="42"/>
        <v>8.6830680173661216E-5</v>
      </c>
      <c r="BA80">
        <f t="shared" si="42"/>
        <v>4.7824007651848703E-6</v>
      </c>
      <c r="BB80">
        <f t="shared" si="42"/>
        <v>3.7762906309751391E-4</v>
      </c>
      <c r="BC80">
        <f t="shared" si="42"/>
        <v>3.2243205895900633E-5</v>
      </c>
      <c r="BD80">
        <f t="shared" si="42"/>
        <v>3.2139577594123177E-5</v>
      </c>
      <c r="BE80">
        <f t="shared" si="42"/>
        <v>1.7391304347826039E-4</v>
      </c>
      <c r="BF80">
        <f t="shared" si="42"/>
        <v>-5.3981106612686002E-5</v>
      </c>
      <c r="BG80">
        <f t="shared" si="42"/>
        <v>1.8091361374943082E-5</v>
      </c>
      <c r="BH80">
        <f t="shared" si="42"/>
        <v>-2.3476297968397271E-4</v>
      </c>
      <c r="BI80">
        <f t="shared" si="42"/>
        <v>-5.0855293573739923E-5</v>
      </c>
      <c r="BJ80">
        <f t="shared" si="42"/>
        <v>1.9052044609665434E-4</v>
      </c>
      <c r="BK80">
        <f t="shared" si="37"/>
        <v>0</v>
      </c>
      <c r="BL80">
        <f t="shared" si="37"/>
        <v>5.9279525763793443E-5</v>
      </c>
      <c r="BM80">
        <f t="shared" si="37"/>
        <v>-9.9728014505892518E-5</v>
      </c>
      <c r="BN80">
        <f t="shared" si="37"/>
        <v>6.50183150183151E-4</v>
      </c>
      <c r="BO80">
        <f t="shared" si="37"/>
        <v>3.8693035253654275E-5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0.14516920058852381</v>
      </c>
      <c r="BZ80">
        <f t="shared" si="47"/>
        <v>65</v>
      </c>
      <c r="CA80">
        <f t="shared" si="48"/>
        <v>4</v>
      </c>
      <c r="CB80">
        <f t="shared" si="49"/>
        <v>0.12000000000000002</v>
      </c>
      <c r="CC80">
        <f t="shared" si="50"/>
        <v>0</v>
      </c>
      <c r="CD80">
        <f t="shared" si="51"/>
        <v>0</v>
      </c>
      <c r="CE80">
        <f t="shared" si="52"/>
        <v>0</v>
      </c>
      <c r="CF80">
        <f t="shared" si="53"/>
        <v>1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0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34.783999999999999</v>
      </c>
      <c r="C81">
        <f>VLOOKUP(CONCATENATE($A81,"_",C$4),assets_m6!$A:$D,4,FALSE)</f>
        <v>35.896000000000001</v>
      </c>
      <c r="D81">
        <f>VLOOKUP(CONCATENATE($A81,"_",D$4),assets_m6!$A:$D,4,FALSE)</f>
        <v>36.423000000000002</v>
      </c>
      <c r="E81">
        <f>VLOOKUP(CONCATENATE($A81,"_",E$4),assets_m6!$A:$D,4,FALSE)</f>
        <v>36.631</v>
      </c>
      <c r="F81">
        <f>VLOOKUP(CONCATENATE($A81,"_",F$4),assets_m6!$A:$D,4,FALSE)</f>
        <v>35.747</v>
      </c>
      <c r="G81">
        <f>VLOOKUP(CONCATENATE($A81,"_",G$4),assets_m6!$A:$D,4,FALSE)</f>
        <v>36.183999999999997</v>
      </c>
      <c r="H81">
        <f>VLOOKUP(CONCATENATE($A81,"_",H$4),assets_m6!$A:$D,4,FALSE)</f>
        <v>36.034999999999997</v>
      </c>
      <c r="I81">
        <f>VLOOKUP(CONCATENATE($A81,"_",I$4),assets_m6!$A:$D,4,FALSE)</f>
        <v>35.698</v>
      </c>
      <c r="J81">
        <f>VLOOKUP(CONCATENATE($A81,"_",J$4),assets_m6!$A:$D,4,FALSE)</f>
        <v>39.283000000000001</v>
      </c>
      <c r="K81">
        <f>VLOOKUP(CONCATENATE($A81,"_",K$4),assets_m6!$A:$D,4,FALSE)</f>
        <v>40.744</v>
      </c>
      <c r="L81">
        <f>VLOOKUP(CONCATENATE($A81,"_",L$4),assets_m6!$A:$D,4,FALSE)</f>
        <v>41.588000000000001</v>
      </c>
      <c r="M81">
        <f>VLOOKUP(CONCATENATE($A81,"_",M$4),assets_m6!$A:$D,4,FALSE)</f>
        <v>41.795999999999999</v>
      </c>
      <c r="N81">
        <f>VLOOKUP(CONCATENATE($A81,"_",N$4),assets_m6!$A:$D,4,FALSE)</f>
        <v>41.915999999999997</v>
      </c>
      <c r="O81">
        <f>VLOOKUP(CONCATENATE($A81,"_",O$4),assets_m6!$A:$D,4,FALSE)</f>
        <v>41.588000000000001</v>
      </c>
      <c r="P81">
        <f>VLOOKUP(CONCATENATE($A81,"_",P$4),assets_m6!$A:$D,4,FALSE)</f>
        <v>42.005000000000003</v>
      </c>
      <c r="Q81">
        <f>VLOOKUP(CONCATENATE($A81,"_",Q$4),assets_m6!$A:$D,4,FALSE)</f>
        <v>41.628</v>
      </c>
      <c r="R81">
        <f>VLOOKUP(CONCATENATE($A81,"_",R$4),assets_m6!$A:$D,4,FALSE)</f>
        <v>41.468000000000004</v>
      </c>
      <c r="S81">
        <f>VLOOKUP(CONCATENATE($A81,"_",S$4),assets_m6!$A:$D,4,FALSE)</f>
        <v>41.716999999999999</v>
      </c>
      <c r="T81">
        <f>VLOOKUP(CONCATENATE($A81,"_",T$4),assets_m6!$A:$D,4,FALSE)</f>
        <v>41.398000000000003</v>
      </c>
      <c r="U81">
        <f>VLOOKUP(CONCATENATE($A81,"_",U$4),assets_m6!$A:$D,4,FALSE)</f>
        <v>41.866</v>
      </c>
      <c r="V81">
        <f>VLOOKUP(CONCATENATE($A81,"_",V$4),assets_m6!$A:$D,4,FALSE)</f>
        <v>41.438000000000002</v>
      </c>
      <c r="X81" t="str">
        <f t="shared" si="44"/>
        <v>ROL</v>
      </c>
      <c r="Y81">
        <f t="shared" si="44"/>
        <v>34.783999999999999</v>
      </c>
      <c r="Z81">
        <f t="shared" si="59"/>
        <v>35.896000000000001</v>
      </c>
      <c r="AA81">
        <f t="shared" si="59"/>
        <v>36.423000000000002</v>
      </c>
      <c r="AB81">
        <f t="shared" si="59"/>
        <v>36.631</v>
      </c>
      <c r="AC81">
        <f t="shared" si="59"/>
        <v>35.747</v>
      </c>
      <c r="AD81">
        <f t="shared" si="59"/>
        <v>36.183999999999997</v>
      </c>
      <c r="AE81">
        <f t="shared" si="59"/>
        <v>36.034999999999997</v>
      </c>
      <c r="AF81">
        <f t="shared" si="59"/>
        <v>35.698</v>
      </c>
      <c r="AG81">
        <f t="shared" si="59"/>
        <v>39.283000000000001</v>
      </c>
      <c r="AH81">
        <f t="shared" si="58"/>
        <v>40.744</v>
      </c>
      <c r="AI81">
        <f t="shared" si="58"/>
        <v>41.588000000000001</v>
      </c>
      <c r="AJ81">
        <f t="shared" si="58"/>
        <v>41.795999999999999</v>
      </c>
      <c r="AK81">
        <f t="shared" si="58"/>
        <v>41.915999999999997</v>
      </c>
      <c r="AL81">
        <f t="shared" si="58"/>
        <v>41.588000000000001</v>
      </c>
      <c r="AM81">
        <f t="shared" si="40"/>
        <v>42.005000000000003</v>
      </c>
      <c r="AN81">
        <f t="shared" si="40"/>
        <v>41.628</v>
      </c>
      <c r="AO81">
        <f t="shared" si="40"/>
        <v>41.468000000000004</v>
      </c>
      <c r="AP81">
        <f t="shared" si="38"/>
        <v>41.716999999999999</v>
      </c>
      <c r="AQ81">
        <f t="shared" si="38"/>
        <v>41.398000000000003</v>
      </c>
      <c r="AR81">
        <f t="shared" si="38"/>
        <v>41.866</v>
      </c>
      <c r="AS81">
        <f t="shared" si="38"/>
        <v>41.438000000000002</v>
      </c>
      <c r="AU81" t="s">
        <v>51</v>
      </c>
      <c r="AV81">
        <f t="shared" si="42"/>
        <v>3.1968721251150007E-4</v>
      </c>
      <c r="AW81">
        <f t="shared" si="42"/>
        <v>1.4681301537775824E-4</v>
      </c>
      <c r="AX81">
        <f t="shared" si="42"/>
        <v>5.7106773192762377E-5</v>
      </c>
      <c r="AY81">
        <f t="shared" si="42"/>
        <v>-2.4132565313532265E-4</v>
      </c>
      <c r="AZ81">
        <f t="shared" si="42"/>
        <v>1.2224802081293469E-4</v>
      </c>
      <c r="BA81">
        <f t="shared" si="42"/>
        <v>-4.1178421401724772E-5</v>
      </c>
      <c r="BB81">
        <f t="shared" si="42"/>
        <v>-9.3520188705424238E-5</v>
      </c>
      <c r="BC81">
        <f t="shared" si="42"/>
        <v>1.0042579416213795E-3</v>
      </c>
      <c r="BD81">
        <f t="shared" si="42"/>
        <v>3.7191660514726435E-4</v>
      </c>
      <c r="BE81">
        <f t="shared" si="42"/>
        <v>2.0714706459846877E-4</v>
      </c>
      <c r="BF81">
        <f t="shared" si="42"/>
        <v>5.0014427238626143E-5</v>
      </c>
      <c r="BG81">
        <f t="shared" si="42"/>
        <v>2.8710881424059108E-5</v>
      </c>
      <c r="BH81">
        <f t="shared" si="42"/>
        <v>-7.8251741578393901E-5</v>
      </c>
      <c r="BI81">
        <f t="shared" si="42"/>
        <v>1.0026930845436222E-4</v>
      </c>
      <c r="BJ81">
        <f t="shared" si="42"/>
        <v>-8.9751220092846673E-5</v>
      </c>
      <c r="BK81">
        <f t="shared" si="37"/>
        <v>-3.8435668300181756E-5</v>
      </c>
      <c r="BL81">
        <f t="shared" si="37"/>
        <v>6.0046300762032223E-5</v>
      </c>
      <c r="BM81">
        <f t="shared" si="37"/>
        <v>-7.6467627106454328E-5</v>
      </c>
      <c r="BN81">
        <f t="shared" si="37"/>
        <v>1.1304893956229683E-4</v>
      </c>
      <c r="BO81">
        <f t="shared" si="37"/>
        <v>-1.0223092724406376E-4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0.19129484820607187</v>
      </c>
      <c r="BZ81">
        <f t="shared" si="47"/>
        <v>84</v>
      </c>
      <c r="CA81">
        <f t="shared" si="48"/>
        <v>5</v>
      </c>
      <c r="CB81">
        <f t="shared" si="49"/>
        <v>0.24000000000000005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1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0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81.238</v>
      </c>
      <c r="C82">
        <f>VLOOKUP(CONCATENATE($A82,"_",C$4),assets_m6!$A:$D,4,FALSE)</f>
        <v>83.991</v>
      </c>
      <c r="D82">
        <f>VLOOKUP(CONCATENATE($A82,"_",D$4),assets_m6!$A:$D,4,FALSE)</f>
        <v>84.44</v>
      </c>
      <c r="E82">
        <f>VLOOKUP(CONCATENATE($A82,"_",E$4),assets_m6!$A:$D,4,FALSE)</f>
        <v>83.441999999999993</v>
      </c>
      <c r="F82">
        <f>VLOOKUP(CONCATENATE($A82,"_",F$4),assets_m6!$A:$D,4,FALSE)</f>
        <v>82.275000000000006</v>
      </c>
      <c r="G82">
        <f>VLOOKUP(CONCATENATE($A82,"_",G$4),assets_m6!$A:$D,4,FALSE)</f>
        <v>84.847999999999999</v>
      </c>
      <c r="H82">
        <f>VLOOKUP(CONCATENATE($A82,"_",H$4),assets_m6!$A:$D,4,FALSE)</f>
        <v>86.863</v>
      </c>
      <c r="I82">
        <f>VLOOKUP(CONCATENATE($A82,"_",I$4),assets_m6!$A:$D,4,FALSE)</f>
        <v>92.828000000000003</v>
      </c>
      <c r="J82">
        <f>VLOOKUP(CONCATENATE($A82,"_",J$4),assets_m6!$A:$D,4,FALSE)</f>
        <v>93.147000000000006</v>
      </c>
      <c r="K82">
        <f>VLOOKUP(CONCATENATE($A82,"_",K$4),assets_m6!$A:$D,4,FALSE)</f>
        <v>94.353999999999999</v>
      </c>
      <c r="L82">
        <f>VLOOKUP(CONCATENATE($A82,"_",L$4),assets_m6!$A:$D,4,FALSE)</f>
        <v>95.102000000000004</v>
      </c>
      <c r="M82">
        <f>VLOOKUP(CONCATENATE($A82,"_",M$4),assets_m6!$A:$D,4,FALSE)</f>
        <v>95.441000000000003</v>
      </c>
      <c r="N82">
        <f>VLOOKUP(CONCATENATE($A82,"_",N$4),assets_m6!$A:$D,4,FALSE)</f>
        <v>94.433000000000007</v>
      </c>
      <c r="O82">
        <f>VLOOKUP(CONCATENATE($A82,"_",O$4),assets_m6!$A:$D,4,FALSE)</f>
        <v>92.358999999999995</v>
      </c>
      <c r="P82">
        <f>VLOOKUP(CONCATENATE($A82,"_",P$4),assets_m6!$A:$D,4,FALSE)</f>
        <v>92.06</v>
      </c>
      <c r="Q82">
        <f>VLOOKUP(CONCATENATE($A82,"_",Q$4),assets_m6!$A:$D,4,FALSE)</f>
        <v>93.635000000000005</v>
      </c>
      <c r="R82">
        <f>VLOOKUP(CONCATENATE($A82,"_",R$4),assets_m6!$A:$D,4,FALSE)</f>
        <v>92.897000000000006</v>
      </c>
      <c r="S82">
        <f>VLOOKUP(CONCATENATE($A82,"_",S$4),assets_m6!$A:$D,4,FALSE)</f>
        <v>91.85</v>
      </c>
      <c r="T82">
        <f>VLOOKUP(CONCATENATE($A82,"_",T$4),assets_m6!$A:$D,4,FALSE)</f>
        <v>91.081999999999994</v>
      </c>
      <c r="U82">
        <f>VLOOKUP(CONCATENATE($A82,"_",U$4),assets_m6!$A:$D,4,FALSE)</f>
        <v>96.876999999999995</v>
      </c>
      <c r="V82">
        <f>VLOOKUP(CONCATENATE($A82,"_",V$4),assets_m6!$A:$D,4,FALSE)</f>
        <v>95.92</v>
      </c>
      <c r="X82" t="str">
        <f t="shared" si="44"/>
        <v>ROST</v>
      </c>
      <c r="Y82">
        <f t="shared" si="44"/>
        <v>81.238</v>
      </c>
      <c r="Z82">
        <f t="shared" si="59"/>
        <v>83.991</v>
      </c>
      <c r="AA82">
        <f t="shared" si="59"/>
        <v>84.44</v>
      </c>
      <c r="AB82">
        <f t="shared" si="59"/>
        <v>83.441999999999993</v>
      </c>
      <c r="AC82">
        <f t="shared" si="59"/>
        <v>82.275000000000006</v>
      </c>
      <c r="AD82">
        <f t="shared" si="59"/>
        <v>84.847999999999999</v>
      </c>
      <c r="AE82">
        <f t="shared" si="59"/>
        <v>86.863</v>
      </c>
      <c r="AF82">
        <f t="shared" si="59"/>
        <v>92.828000000000003</v>
      </c>
      <c r="AG82">
        <f t="shared" si="59"/>
        <v>93.147000000000006</v>
      </c>
      <c r="AH82">
        <f t="shared" si="58"/>
        <v>94.353999999999999</v>
      </c>
      <c r="AI82">
        <f t="shared" si="58"/>
        <v>95.102000000000004</v>
      </c>
      <c r="AJ82">
        <f t="shared" si="58"/>
        <v>95.441000000000003</v>
      </c>
      <c r="AK82">
        <f t="shared" si="58"/>
        <v>94.433000000000007</v>
      </c>
      <c r="AL82">
        <f t="shared" si="58"/>
        <v>92.358999999999995</v>
      </c>
      <c r="AM82">
        <f t="shared" si="40"/>
        <v>92.06</v>
      </c>
      <c r="AN82">
        <f t="shared" si="40"/>
        <v>93.635000000000005</v>
      </c>
      <c r="AO82">
        <f t="shared" si="40"/>
        <v>92.897000000000006</v>
      </c>
      <c r="AP82">
        <f t="shared" si="38"/>
        <v>91.85</v>
      </c>
      <c r="AQ82">
        <f t="shared" si="38"/>
        <v>91.081999999999994</v>
      </c>
      <c r="AR82">
        <f t="shared" si="38"/>
        <v>96.876999999999995</v>
      </c>
      <c r="AS82">
        <f t="shared" si="38"/>
        <v>95.92</v>
      </c>
      <c r="AU82" t="s">
        <v>83</v>
      </c>
      <c r="AV82">
        <f t="shared" si="42"/>
        <v>3.3888081932100742E-4</v>
      </c>
      <c r="AW82">
        <f t="shared" si="42"/>
        <v>5.3458108606874317E-5</v>
      </c>
      <c r="AX82">
        <f t="shared" si="42"/>
        <v>-1.181904310753203E-4</v>
      </c>
      <c r="AY82">
        <f t="shared" si="42"/>
        <v>-1.398576256561429E-4</v>
      </c>
      <c r="AZ82">
        <f t="shared" si="42"/>
        <v>3.1273169249468162E-4</v>
      </c>
      <c r="BA82">
        <f t="shared" si="42"/>
        <v>2.3748349990571381E-4</v>
      </c>
      <c r="BB82">
        <f t="shared" si="42"/>
        <v>6.8671356043424744E-4</v>
      </c>
      <c r="BC82">
        <f t="shared" si="42"/>
        <v>3.4364631361227498E-5</v>
      </c>
      <c r="BD82">
        <f t="shared" si="42"/>
        <v>1.2958012603733813E-4</v>
      </c>
      <c r="BE82">
        <f t="shared" si="42"/>
        <v>7.9275918350043948E-5</v>
      </c>
      <c r="BF82">
        <f t="shared" si="42"/>
        <v>3.5645938045466825E-5</v>
      </c>
      <c r="BG82">
        <f t="shared" si="42"/>
        <v>-1.056149872696216E-4</v>
      </c>
      <c r="BH82">
        <f t="shared" si="42"/>
        <v>-2.1962661357788189E-4</v>
      </c>
      <c r="BI82">
        <f t="shared" si="42"/>
        <v>-3.2373672300478827E-5</v>
      </c>
      <c r="BJ82">
        <f t="shared" si="42"/>
        <v>1.7108407560286799E-4</v>
      </c>
      <c r="BK82">
        <f t="shared" si="37"/>
        <v>-7.8816681796336794E-5</v>
      </c>
      <c r="BL82">
        <f t="shared" si="37"/>
        <v>-1.1270546949847802E-4</v>
      </c>
      <c r="BM82">
        <f t="shared" si="37"/>
        <v>-8.3614589003810639E-5</v>
      </c>
      <c r="BN82">
        <f t="shared" si="37"/>
        <v>6.3623987176390524E-4</v>
      </c>
      <c r="BO82">
        <f t="shared" si="37"/>
        <v>-9.8785057340751027E-5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0.18072823063098553</v>
      </c>
      <c r="BZ82">
        <f t="shared" si="47"/>
        <v>82</v>
      </c>
      <c r="CA82">
        <f t="shared" si="48"/>
        <v>5</v>
      </c>
      <c r="CB82">
        <f t="shared" si="49"/>
        <v>0.24000000000000005</v>
      </c>
      <c r="CC82">
        <f t="shared" si="50"/>
        <v>0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1</v>
      </c>
      <c r="CI82">
        <f t="shared" si="55"/>
        <v>0</v>
      </c>
      <c r="CJ82">
        <f t="shared" si="56"/>
        <v>0</v>
      </c>
      <c r="CK82">
        <f t="shared" si="56"/>
        <v>0</v>
      </c>
      <c r="CL82">
        <f t="shared" si="56"/>
        <v>0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92.275999999999996</v>
      </c>
      <c r="C83">
        <f>VLOOKUP(CONCATENATE($A83,"_",C$4),assets_m6!$A:$D,4,FALSE)</f>
        <v>91.808000000000007</v>
      </c>
      <c r="D83">
        <f>VLOOKUP(CONCATENATE($A83,"_",D$4),assets_m6!$A:$D,4,FALSE)</f>
        <v>92.929000000000002</v>
      </c>
      <c r="E83">
        <f>VLOOKUP(CONCATENATE($A83,"_",E$4),assets_m6!$A:$D,4,FALSE)</f>
        <v>92.430999999999997</v>
      </c>
      <c r="F83">
        <f>VLOOKUP(CONCATENATE($A83,"_",F$4),assets_m6!$A:$D,4,FALSE)</f>
        <v>92.290999999999997</v>
      </c>
      <c r="G83">
        <f>VLOOKUP(CONCATENATE($A83,"_",G$4),assets_m6!$A:$D,4,FALSE)</f>
        <v>92.63</v>
      </c>
      <c r="H83">
        <f>VLOOKUP(CONCATENATE($A83,"_",H$4),assets_m6!$A:$D,4,FALSE)</f>
        <v>93.412000000000006</v>
      </c>
      <c r="I83">
        <f>VLOOKUP(CONCATENATE($A83,"_",I$4),assets_m6!$A:$D,4,FALSE)</f>
        <v>93.844999999999999</v>
      </c>
      <c r="J83">
        <f>VLOOKUP(CONCATENATE($A83,"_",J$4),assets_m6!$A:$D,4,FALSE)</f>
        <v>94.084000000000003</v>
      </c>
      <c r="K83">
        <f>VLOOKUP(CONCATENATE($A83,"_",K$4),assets_m6!$A:$D,4,FALSE)</f>
        <v>94.637</v>
      </c>
      <c r="L83">
        <f>VLOOKUP(CONCATENATE($A83,"_",L$4),assets_m6!$A:$D,4,FALSE)</f>
        <v>93.481999999999999</v>
      </c>
      <c r="M83">
        <f>VLOOKUP(CONCATENATE($A83,"_",M$4),assets_m6!$A:$D,4,FALSE)</f>
        <v>93.067999999999998</v>
      </c>
      <c r="N83">
        <f>VLOOKUP(CONCATENATE($A83,"_",N$4),assets_m6!$A:$D,4,FALSE)</f>
        <v>93.387</v>
      </c>
      <c r="O83">
        <f>VLOOKUP(CONCATENATE($A83,"_",O$4),assets_m6!$A:$D,4,FALSE)</f>
        <v>93.311999999999998</v>
      </c>
      <c r="P83">
        <f>VLOOKUP(CONCATENATE($A83,"_",P$4),assets_m6!$A:$D,4,FALSE)</f>
        <v>93.944999999999993</v>
      </c>
      <c r="Q83">
        <f>VLOOKUP(CONCATENATE($A83,"_",Q$4),assets_m6!$A:$D,4,FALSE)</f>
        <v>94.228999999999999</v>
      </c>
      <c r="R83">
        <f>VLOOKUP(CONCATENATE($A83,"_",R$4),assets_m6!$A:$D,4,FALSE)</f>
        <v>93.537000000000006</v>
      </c>
      <c r="S83">
        <f>VLOOKUP(CONCATENATE($A83,"_",S$4),assets_m6!$A:$D,4,FALSE)</f>
        <v>93.825999999999993</v>
      </c>
      <c r="T83">
        <f>VLOOKUP(CONCATENATE($A83,"_",T$4),assets_m6!$A:$D,4,FALSE)</f>
        <v>95.385000000000005</v>
      </c>
      <c r="U83">
        <f>VLOOKUP(CONCATENATE($A83,"_",U$4),assets_m6!$A:$D,4,FALSE)</f>
        <v>95.674000000000007</v>
      </c>
      <c r="V83">
        <f>VLOOKUP(CONCATENATE($A83,"_",V$4),assets_m6!$A:$D,4,FALSE)</f>
        <v>95.105999999999995</v>
      </c>
      <c r="X83" t="str">
        <f t="shared" si="44"/>
        <v>SEGA.L</v>
      </c>
      <c r="Y83">
        <f t="shared" si="44"/>
        <v>92.275999999999996</v>
      </c>
      <c r="Z83">
        <f t="shared" si="59"/>
        <v>91.808000000000007</v>
      </c>
      <c r="AA83">
        <f t="shared" si="59"/>
        <v>92.929000000000002</v>
      </c>
      <c r="AB83">
        <f t="shared" si="59"/>
        <v>92.430999999999997</v>
      </c>
      <c r="AC83">
        <f t="shared" si="59"/>
        <v>92.290999999999997</v>
      </c>
      <c r="AD83">
        <f t="shared" si="59"/>
        <v>92.63</v>
      </c>
      <c r="AE83">
        <f t="shared" si="59"/>
        <v>93.412000000000006</v>
      </c>
      <c r="AF83">
        <f t="shared" si="59"/>
        <v>93.844999999999999</v>
      </c>
      <c r="AG83">
        <f t="shared" si="59"/>
        <v>94.084000000000003</v>
      </c>
      <c r="AH83">
        <f t="shared" si="58"/>
        <v>94.637</v>
      </c>
      <c r="AI83">
        <f t="shared" si="58"/>
        <v>93.481999999999999</v>
      </c>
      <c r="AJ83">
        <f t="shared" si="58"/>
        <v>93.067999999999998</v>
      </c>
      <c r="AK83">
        <f t="shared" si="58"/>
        <v>93.387</v>
      </c>
      <c r="AL83">
        <f t="shared" si="58"/>
        <v>93.311999999999998</v>
      </c>
      <c r="AM83">
        <f t="shared" si="40"/>
        <v>93.944999999999993</v>
      </c>
      <c r="AN83">
        <f t="shared" si="40"/>
        <v>94.228999999999999</v>
      </c>
      <c r="AO83">
        <f t="shared" si="40"/>
        <v>93.537000000000006</v>
      </c>
      <c r="AP83">
        <f t="shared" si="38"/>
        <v>93.825999999999993</v>
      </c>
      <c r="AQ83">
        <f t="shared" si="38"/>
        <v>95.385000000000005</v>
      </c>
      <c r="AR83">
        <f t="shared" si="38"/>
        <v>95.674000000000007</v>
      </c>
      <c r="AS83">
        <f t="shared" si="38"/>
        <v>95.105999999999995</v>
      </c>
      <c r="AU83" t="s">
        <v>46</v>
      </c>
      <c r="AV83">
        <f t="shared" si="42"/>
        <v>-5.0717412978454781E-5</v>
      </c>
      <c r="AW83">
        <f t="shared" si="42"/>
        <v>1.2210264900662198E-4</v>
      </c>
      <c r="AX83">
        <f t="shared" si="42"/>
        <v>-5.3589299357574568E-5</v>
      </c>
      <c r="AY83">
        <f t="shared" si="42"/>
        <v>-1.5146433555841715E-5</v>
      </c>
      <c r="AZ83">
        <f t="shared" si="42"/>
        <v>3.6731642305316733E-5</v>
      </c>
      <c r="BA83">
        <f t="shared" si="42"/>
        <v>8.4421893555004928E-5</v>
      </c>
      <c r="BB83">
        <f t="shared" si="42"/>
        <v>4.635378752194501E-5</v>
      </c>
      <c r="BC83">
        <f t="shared" si="42"/>
        <v>2.5467526240077182E-5</v>
      </c>
      <c r="BD83">
        <f t="shared" si="42"/>
        <v>5.8777262871476258E-5</v>
      </c>
      <c r="BE83">
        <f t="shared" si="42"/>
        <v>-1.2204528884051704E-4</v>
      </c>
      <c r="BF83">
        <f t="shared" si="42"/>
        <v>-4.4286600628998261E-5</v>
      </c>
      <c r="BG83">
        <f t="shared" si="42"/>
        <v>3.4276013237632983E-5</v>
      </c>
      <c r="BH83">
        <f t="shared" si="42"/>
        <v>-8.0310964052815525E-6</v>
      </c>
      <c r="BI83">
        <f t="shared" si="42"/>
        <v>6.7836934156378126E-5</v>
      </c>
      <c r="BJ83">
        <f t="shared" si="42"/>
        <v>3.0230453989036784E-5</v>
      </c>
      <c r="BK83">
        <f t="shared" si="42"/>
        <v>-7.3438113531926804E-5</v>
      </c>
      <c r="BL83">
        <f t="shared" ref="BL83:BO104" si="60">$BW83*(AP83-AO83)/AO83</f>
        <v>3.0896864342451355E-5</v>
      </c>
      <c r="BM83">
        <f t="shared" si="60"/>
        <v>1.6615863406731736E-4</v>
      </c>
      <c r="BN83">
        <f t="shared" si="60"/>
        <v>3.029826492635126E-5</v>
      </c>
      <c r="BO83">
        <f t="shared" si="60"/>
        <v>-5.9368271421704121E-5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3.066886297628851E-2</v>
      </c>
      <c r="BZ83">
        <f t="shared" si="47"/>
        <v>16</v>
      </c>
      <c r="CA83">
        <f t="shared" si="48"/>
        <v>1</v>
      </c>
      <c r="CB83">
        <f t="shared" si="49"/>
        <v>0.24</v>
      </c>
      <c r="CC83">
        <f t="shared" si="50"/>
        <v>1</v>
      </c>
      <c r="CD83">
        <f t="shared" si="51"/>
        <v>0</v>
      </c>
      <c r="CE83">
        <f t="shared" si="52"/>
        <v>0</v>
      </c>
      <c r="CF83">
        <f t="shared" si="53"/>
        <v>0</v>
      </c>
      <c r="CG83">
        <f t="shared" si="54"/>
        <v>0</v>
      </c>
      <c r="CI83">
        <f t="shared" si="55"/>
        <v>1</v>
      </c>
      <c r="CJ83">
        <f t="shared" si="56"/>
        <v>1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80.206999999999994</v>
      </c>
      <c r="C84">
        <f>VLOOKUP(CONCATENATE($A84,"_",C$4),assets_m6!$A:$D,4,FALSE)</f>
        <v>80.296999999999997</v>
      </c>
      <c r="D84">
        <f>VLOOKUP(CONCATENATE($A84,"_",D$4),assets_m6!$A:$D,4,FALSE)</f>
        <v>80.335999999999999</v>
      </c>
      <c r="E84">
        <f>VLOOKUP(CONCATENATE($A84,"_",E$4),assets_m6!$A:$D,4,FALSE)</f>
        <v>80.188000000000002</v>
      </c>
      <c r="F84">
        <f>VLOOKUP(CONCATENATE($A84,"_",F$4),assets_m6!$A:$D,4,FALSE)</f>
        <v>80.097999999999999</v>
      </c>
      <c r="G84">
        <f>VLOOKUP(CONCATENATE($A84,"_",G$4),assets_m6!$A:$D,4,FALSE)</f>
        <v>80.307000000000002</v>
      </c>
      <c r="H84">
        <f>VLOOKUP(CONCATENATE($A84,"_",H$4),assets_m6!$A:$D,4,FALSE)</f>
        <v>80.287000000000006</v>
      </c>
      <c r="I84">
        <f>VLOOKUP(CONCATENATE($A84,"_",I$4),assets_m6!$A:$D,4,FALSE)</f>
        <v>80.366</v>
      </c>
      <c r="J84">
        <f>VLOOKUP(CONCATENATE($A84,"_",J$4),assets_m6!$A:$D,4,FALSE)</f>
        <v>80.436000000000007</v>
      </c>
      <c r="K84">
        <f>VLOOKUP(CONCATENATE($A84,"_",K$4),assets_m6!$A:$D,4,FALSE)</f>
        <v>80.603999999999999</v>
      </c>
      <c r="L84">
        <f>VLOOKUP(CONCATENATE($A84,"_",L$4),assets_m6!$A:$D,4,FALSE)</f>
        <v>80.484999999999999</v>
      </c>
      <c r="M84">
        <f>VLOOKUP(CONCATENATE($A84,"_",M$4),assets_m6!$A:$D,4,FALSE)</f>
        <v>80.366</v>
      </c>
      <c r="N84">
        <f>VLOOKUP(CONCATENATE($A84,"_",N$4),assets_m6!$A:$D,4,FALSE)</f>
        <v>80.287000000000006</v>
      </c>
      <c r="O84">
        <f>VLOOKUP(CONCATENATE($A84,"_",O$4),assets_m6!$A:$D,4,FALSE)</f>
        <v>80.248000000000005</v>
      </c>
      <c r="P84">
        <f>VLOOKUP(CONCATENATE($A84,"_",P$4),assets_m6!$A:$D,4,FALSE)</f>
        <v>80.097999999999999</v>
      </c>
      <c r="Q84">
        <f>VLOOKUP(CONCATENATE($A84,"_",Q$4),assets_m6!$A:$D,4,FALSE)</f>
        <v>80.188000000000002</v>
      </c>
      <c r="R84">
        <f>VLOOKUP(CONCATENATE($A84,"_",R$4),assets_m6!$A:$D,4,FALSE)</f>
        <v>80.117999999999995</v>
      </c>
      <c r="S84">
        <f>VLOOKUP(CONCATENATE($A84,"_",S$4),assets_m6!$A:$D,4,FALSE)</f>
        <v>80.197999999999993</v>
      </c>
      <c r="T84">
        <f>VLOOKUP(CONCATENATE($A84,"_",T$4),assets_m6!$A:$D,4,FALSE)</f>
        <v>80.326999999999998</v>
      </c>
      <c r="U84">
        <f>VLOOKUP(CONCATENATE($A84,"_",U$4),assets_m6!$A:$D,4,FALSE)</f>
        <v>80.763999999999996</v>
      </c>
      <c r="V84">
        <f>VLOOKUP(CONCATENATE($A84,"_",V$4),assets_m6!$A:$D,4,FALSE)</f>
        <v>80.744</v>
      </c>
      <c r="X84" t="str">
        <f t="shared" si="44"/>
        <v>SHY</v>
      </c>
      <c r="Y84">
        <f t="shared" si="44"/>
        <v>80.206999999999994</v>
      </c>
      <c r="Z84">
        <f t="shared" si="59"/>
        <v>80.296999999999997</v>
      </c>
      <c r="AA84">
        <f t="shared" si="59"/>
        <v>80.335999999999999</v>
      </c>
      <c r="AB84">
        <f t="shared" si="59"/>
        <v>80.188000000000002</v>
      </c>
      <c r="AC84">
        <f t="shared" si="59"/>
        <v>80.097999999999999</v>
      </c>
      <c r="AD84">
        <f t="shared" si="59"/>
        <v>80.307000000000002</v>
      </c>
      <c r="AE84">
        <f t="shared" si="59"/>
        <v>80.287000000000006</v>
      </c>
      <c r="AF84">
        <f t="shared" si="59"/>
        <v>80.366</v>
      </c>
      <c r="AG84">
        <f t="shared" si="59"/>
        <v>80.436000000000007</v>
      </c>
      <c r="AH84">
        <f t="shared" si="58"/>
        <v>80.603999999999999</v>
      </c>
      <c r="AI84">
        <f t="shared" si="58"/>
        <v>80.484999999999999</v>
      </c>
      <c r="AJ84">
        <f t="shared" si="58"/>
        <v>80.366</v>
      </c>
      <c r="AK84">
        <f t="shared" si="58"/>
        <v>80.287000000000006</v>
      </c>
      <c r="AL84">
        <f t="shared" si="58"/>
        <v>80.248000000000005</v>
      </c>
      <c r="AM84">
        <f t="shared" si="40"/>
        <v>80.097999999999999</v>
      </c>
      <c r="AN84">
        <f t="shared" si="40"/>
        <v>80.188000000000002</v>
      </c>
      <c r="AO84">
        <f t="shared" si="40"/>
        <v>80.117999999999995</v>
      </c>
      <c r="AP84">
        <f t="shared" si="40"/>
        <v>80.197999999999993</v>
      </c>
      <c r="AQ84">
        <f t="shared" si="40"/>
        <v>80.326999999999998</v>
      </c>
      <c r="AR84">
        <f t="shared" si="40"/>
        <v>80.763999999999996</v>
      </c>
      <c r="AS84">
        <f t="shared" si="40"/>
        <v>80.744</v>
      </c>
      <c r="AU84" t="s">
        <v>78</v>
      </c>
      <c r="AV84">
        <f t="shared" si="42"/>
        <v>1.1220965751119406E-5</v>
      </c>
      <c r="AW84">
        <f t="shared" si="42"/>
        <v>4.8569685044274979E-6</v>
      </c>
      <c r="AX84">
        <f t="shared" si="42"/>
        <v>-1.8422624975104079E-5</v>
      </c>
      <c r="AY84">
        <f t="shared" si="42"/>
        <v>-1.1223624482466631E-5</v>
      </c>
      <c r="AZ84">
        <f t="shared" si="42"/>
        <v>2.6093036030862592E-5</v>
      </c>
      <c r="BA84">
        <f t="shared" si="42"/>
        <v>-2.4904429252737645E-6</v>
      </c>
      <c r="BB84">
        <f t="shared" si="42"/>
        <v>9.8397000759766226E-6</v>
      </c>
      <c r="BC84">
        <f t="shared" si="42"/>
        <v>8.7101510589064279E-6</v>
      </c>
      <c r="BD84">
        <f t="shared" si="42"/>
        <v>2.0886170371474483E-5</v>
      </c>
      <c r="BE84">
        <f t="shared" si="42"/>
        <v>-1.476353530842139E-5</v>
      </c>
      <c r="BF84">
        <f t="shared" si="42"/>
        <v>-1.4785363732372463E-5</v>
      </c>
      <c r="BG84">
        <f t="shared" si="42"/>
        <v>-9.8300276236211223E-6</v>
      </c>
      <c r="BH84">
        <f t="shared" si="42"/>
        <v>-4.8575734552295483E-6</v>
      </c>
      <c r="BI84">
        <f t="shared" si="42"/>
        <v>-1.8692054630645707E-5</v>
      </c>
      <c r="BJ84">
        <f t="shared" si="42"/>
        <v>1.1236235611376491E-5</v>
      </c>
      <c r="BK84">
        <f t="shared" si="42"/>
        <v>-8.7294857085857481E-6</v>
      </c>
      <c r="BL84">
        <f t="shared" si="60"/>
        <v>9.9852717242065831E-6</v>
      </c>
      <c r="BM84">
        <f t="shared" si="60"/>
        <v>1.608518915683744E-5</v>
      </c>
      <c r="BN84">
        <f t="shared" si="60"/>
        <v>5.440262925292836E-5</v>
      </c>
      <c r="BO84">
        <f t="shared" si="60"/>
        <v>-2.4763508493878488E-6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6.695176231501068E-3</v>
      </c>
      <c r="BZ84">
        <f t="shared" si="47"/>
        <v>11</v>
      </c>
      <c r="CA84">
        <f t="shared" si="48"/>
        <v>1</v>
      </c>
      <c r="CB84">
        <f t="shared" si="49"/>
        <v>0.24</v>
      </c>
      <c r="CC84">
        <f t="shared" si="50"/>
        <v>1</v>
      </c>
      <c r="CD84">
        <f t="shared" si="51"/>
        <v>0</v>
      </c>
      <c r="CE84">
        <f t="shared" si="52"/>
        <v>0</v>
      </c>
      <c r="CF84">
        <f t="shared" si="53"/>
        <v>0</v>
      </c>
      <c r="CG84">
        <f t="shared" si="54"/>
        <v>0</v>
      </c>
      <c r="CI84">
        <f t="shared" si="55"/>
        <v>1</v>
      </c>
      <c r="CJ84">
        <f t="shared" si="56"/>
        <v>1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16.809999999999999</v>
      </c>
      <c r="C85">
        <f>VLOOKUP(CONCATENATE($A85,"_",C$4),assets_m6!$A:$D,4,FALSE)</f>
        <v>17.12</v>
      </c>
      <c r="D85">
        <f>VLOOKUP(CONCATENATE($A85,"_",D$4),assets_m6!$A:$D,4,FALSE)</f>
        <v>17.23</v>
      </c>
      <c r="E85">
        <f>VLOOKUP(CONCATENATE($A85,"_",E$4),assets_m6!$A:$D,4,FALSE)</f>
        <v>17.010000000000002</v>
      </c>
      <c r="F85">
        <f>VLOOKUP(CONCATENATE($A85,"_",F$4),assets_m6!$A:$D,4,FALSE)</f>
        <v>17.170000000000002</v>
      </c>
      <c r="G85">
        <f>VLOOKUP(CONCATENATE($A85,"_",G$4),assets_m6!$A:$D,4,FALSE)</f>
        <v>17.760000000000002</v>
      </c>
      <c r="H85">
        <f>VLOOKUP(CONCATENATE($A85,"_",H$4),assets_m6!$A:$D,4,FALSE)</f>
        <v>17.68</v>
      </c>
      <c r="I85">
        <f>VLOOKUP(CONCATENATE($A85,"_",I$4),assets_m6!$A:$D,4,FALSE)</f>
        <v>17.86</v>
      </c>
      <c r="J85">
        <f>VLOOKUP(CONCATENATE($A85,"_",J$4),assets_m6!$A:$D,4,FALSE)</f>
        <v>17.98</v>
      </c>
      <c r="K85">
        <f>VLOOKUP(CONCATENATE($A85,"_",K$4),assets_m6!$A:$D,4,FALSE)</f>
        <v>17.98</v>
      </c>
      <c r="L85">
        <f>VLOOKUP(CONCATENATE($A85,"_",L$4),assets_m6!$A:$D,4,FALSE)</f>
        <v>17.739999999999998</v>
      </c>
      <c r="M85">
        <f>VLOOKUP(CONCATENATE($A85,"_",M$4),assets_m6!$A:$D,4,FALSE)</f>
        <v>17.62</v>
      </c>
      <c r="N85">
        <f>VLOOKUP(CONCATENATE($A85,"_",N$4),assets_m6!$A:$D,4,FALSE)</f>
        <v>18.05</v>
      </c>
      <c r="O85">
        <f>VLOOKUP(CONCATENATE($A85,"_",O$4),assets_m6!$A:$D,4,FALSE)</f>
        <v>17.73</v>
      </c>
      <c r="P85">
        <f>VLOOKUP(CONCATENATE($A85,"_",P$4),assets_m6!$A:$D,4,FALSE)</f>
        <v>17.940000000000001</v>
      </c>
      <c r="Q85">
        <f>VLOOKUP(CONCATENATE($A85,"_",Q$4),assets_m6!$A:$D,4,FALSE)</f>
        <v>19.260000000000002</v>
      </c>
      <c r="R85">
        <f>VLOOKUP(CONCATENATE($A85,"_",R$4),assets_m6!$A:$D,4,FALSE)</f>
        <v>19.149999999999999</v>
      </c>
      <c r="S85">
        <f>VLOOKUP(CONCATENATE($A85,"_",S$4),assets_m6!$A:$D,4,FALSE)</f>
        <v>19.7</v>
      </c>
      <c r="T85">
        <f>VLOOKUP(CONCATENATE($A85,"_",T$4),assets_m6!$A:$D,4,FALSE)</f>
        <v>19.36</v>
      </c>
      <c r="U85">
        <f>VLOOKUP(CONCATENATE($A85,"_",U$4),assets_m6!$A:$D,4,FALSE)</f>
        <v>19.97</v>
      </c>
      <c r="V85">
        <f>VLOOKUP(CONCATENATE($A85,"_",V$4),assets_m6!$A:$D,4,FALSE)</f>
        <v>19.95</v>
      </c>
      <c r="X85" t="str">
        <f t="shared" si="44"/>
        <v>SLV</v>
      </c>
      <c r="Y85">
        <f t="shared" si="44"/>
        <v>16.809999999999999</v>
      </c>
      <c r="Z85">
        <f t="shared" si="59"/>
        <v>17.12</v>
      </c>
      <c r="AA85">
        <f t="shared" si="59"/>
        <v>17.23</v>
      </c>
      <c r="AB85">
        <f t="shared" si="59"/>
        <v>17.010000000000002</v>
      </c>
      <c r="AC85">
        <f t="shared" si="59"/>
        <v>17.170000000000002</v>
      </c>
      <c r="AD85">
        <f t="shared" si="59"/>
        <v>17.760000000000002</v>
      </c>
      <c r="AE85">
        <f t="shared" si="59"/>
        <v>17.68</v>
      </c>
      <c r="AF85">
        <f t="shared" si="59"/>
        <v>17.86</v>
      </c>
      <c r="AG85">
        <f t="shared" si="59"/>
        <v>17.98</v>
      </c>
      <c r="AH85">
        <f t="shared" si="58"/>
        <v>17.98</v>
      </c>
      <c r="AI85">
        <f t="shared" si="58"/>
        <v>17.739999999999998</v>
      </c>
      <c r="AJ85">
        <f t="shared" si="58"/>
        <v>17.62</v>
      </c>
      <c r="AK85">
        <f t="shared" si="58"/>
        <v>18.05</v>
      </c>
      <c r="AL85">
        <f t="shared" si="58"/>
        <v>17.73</v>
      </c>
      <c r="AM85">
        <f t="shared" si="40"/>
        <v>17.940000000000001</v>
      </c>
      <c r="AN85">
        <f t="shared" si="40"/>
        <v>19.260000000000002</v>
      </c>
      <c r="AO85">
        <f t="shared" si="40"/>
        <v>19.149999999999999</v>
      </c>
      <c r="AP85">
        <f t="shared" si="40"/>
        <v>19.7</v>
      </c>
      <c r="AQ85">
        <f t="shared" si="40"/>
        <v>19.36</v>
      </c>
      <c r="AR85">
        <f t="shared" si="40"/>
        <v>19.97</v>
      </c>
      <c r="AS85">
        <f t="shared" si="40"/>
        <v>19.95</v>
      </c>
      <c r="AU85" t="s">
        <v>52</v>
      </c>
      <c r="AV85">
        <f t="shared" si="42"/>
        <v>1.8441403926234521E-4</v>
      </c>
      <c r="AW85">
        <f t="shared" si="42"/>
        <v>6.4252336448597803E-5</v>
      </c>
      <c r="AX85">
        <f t="shared" si="42"/>
        <v>-1.2768427161926807E-4</v>
      </c>
      <c r="AY85">
        <f t="shared" si="42"/>
        <v>9.406231628453858E-5</v>
      </c>
      <c r="AZ85">
        <f t="shared" si="42"/>
        <v>3.4362259755387294E-4</v>
      </c>
      <c r="BA85">
        <f t="shared" si="42"/>
        <v>-4.5045045045046083E-5</v>
      </c>
      <c r="BB85">
        <f t="shared" si="42"/>
        <v>1.0180995475113106E-4</v>
      </c>
      <c r="BC85">
        <f t="shared" si="42"/>
        <v>6.7189249720045352E-5</v>
      </c>
      <c r="BD85">
        <f t="shared" si="42"/>
        <v>0</v>
      </c>
      <c r="BE85">
        <f t="shared" si="42"/>
        <v>-1.3348164627363846E-4</v>
      </c>
      <c r="BF85">
        <f t="shared" si="42"/>
        <v>-6.764374295377534E-5</v>
      </c>
      <c r="BG85">
        <f t="shared" si="42"/>
        <v>2.4404086265607247E-4</v>
      </c>
      <c r="BH85">
        <f t="shared" si="42"/>
        <v>-1.7728531855955694E-4</v>
      </c>
      <c r="BI85">
        <f t="shared" ref="BI85:BK104" si="61">$BW85*(AM85-AL85)/AL85</f>
        <v>1.1844331641286004E-4</v>
      </c>
      <c r="BJ85">
        <f t="shared" si="61"/>
        <v>7.3578595317725769E-4</v>
      </c>
      <c r="BK85">
        <f t="shared" si="61"/>
        <v>-5.711318795431099E-5</v>
      </c>
      <c r="BL85">
        <f t="shared" si="60"/>
        <v>2.8720626631853827E-4</v>
      </c>
      <c r="BM85">
        <f t="shared" si="60"/>
        <v>-1.7258883248730958E-4</v>
      </c>
      <c r="BN85">
        <f t="shared" si="60"/>
        <v>3.150826446280989E-4</v>
      </c>
      <c r="BO85">
        <f t="shared" si="60"/>
        <v>-1.0015022533800489E-5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0.18679357525282575</v>
      </c>
      <c r="BZ85">
        <f t="shared" si="47"/>
        <v>83</v>
      </c>
      <c r="CA85">
        <f t="shared" si="48"/>
        <v>5</v>
      </c>
      <c r="CB85">
        <f t="shared" si="49"/>
        <v>0.24000000000000005</v>
      </c>
      <c r="CC85">
        <f t="shared" si="50"/>
        <v>0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1</v>
      </c>
      <c r="CI85">
        <f t="shared" si="55"/>
        <v>0</v>
      </c>
      <c r="CJ85">
        <f t="shared" si="56"/>
        <v>0</v>
      </c>
      <c r="CK85">
        <f t="shared" si="56"/>
        <v>0</v>
      </c>
      <c r="CL85">
        <f t="shared" si="56"/>
        <v>0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69.290000000000006</v>
      </c>
      <c r="C86">
        <f>VLOOKUP(CONCATENATE($A86,"_",C$4),assets_m6!$A:$D,4,FALSE)</f>
        <v>70.290000000000006</v>
      </c>
      <c r="D86">
        <f>VLOOKUP(CONCATENATE($A86,"_",D$4),assets_m6!$A:$D,4,FALSE)</f>
        <v>70.67</v>
      </c>
      <c r="E86">
        <f>VLOOKUP(CONCATENATE($A86,"_",E$4),assets_m6!$A:$D,4,FALSE)</f>
        <v>70.650000000000006</v>
      </c>
      <c r="F86">
        <f>VLOOKUP(CONCATENATE($A86,"_",F$4),assets_m6!$A:$D,4,FALSE)</f>
        <v>70.64</v>
      </c>
      <c r="G86">
        <f>VLOOKUP(CONCATENATE($A86,"_",G$4),assets_m6!$A:$D,4,FALSE)</f>
        <v>70.52</v>
      </c>
      <c r="H86">
        <f>VLOOKUP(CONCATENATE($A86,"_",H$4),assets_m6!$A:$D,4,FALSE)</f>
        <v>71.7</v>
      </c>
      <c r="I86">
        <f>VLOOKUP(CONCATENATE($A86,"_",I$4),assets_m6!$A:$D,4,FALSE)</f>
        <v>72.680000000000007</v>
      </c>
      <c r="J86">
        <f>VLOOKUP(CONCATENATE($A86,"_",J$4),assets_m6!$A:$D,4,FALSE)</f>
        <v>73.760000000000005</v>
      </c>
      <c r="K86">
        <f>VLOOKUP(CONCATENATE($A86,"_",K$4),assets_m6!$A:$D,4,FALSE)</f>
        <v>73.28</v>
      </c>
      <c r="L86">
        <f>VLOOKUP(CONCATENATE($A86,"_",L$4),assets_m6!$A:$D,4,FALSE)</f>
        <v>74.19</v>
      </c>
      <c r="M86">
        <f>VLOOKUP(CONCATENATE($A86,"_",M$4),assets_m6!$A:$D,4,FALSE)</f>
        <v>74.400000000000006</v>
      </c>
      <c r="N86">
        <f>VLOOKUP(CONCATENATE($A86,"_",N$4),assets_m6!$A:$D,4,FALSE)</f>
        <v>74.13</v>
      </c>
      <c r="O86">
        <f>VLOOKUP(CONCATENATE($A86,"_",O$4),assets_m6!$A:$D,4,FALSE)</f>
        <v>73.95</v>
      </c>
      <c r="P86">
        <f>VLOOKUP(CONCATENATE($A86,"_",P$4),assets_m6!$A:$D,4,FALSE)</f>
        <v>72</v>
      </c>
      <c r="Q86">
        <f>VLOOKUP(CONCATENATE($A86,"_",Q$4),assets_m6!$A:$D,4,FALSE)</f>
        <v>71.53</v>
      </c>
      <c r="R86">
        <f>VLOOKUP(CONCATENATE($A86,"_",R$4),assets_m6!$A:$D,4,FALSE)</f>
        <v>72.540000000000006</v>
      </c>
      <c r="S86">
        <f>VLOOKUP(CONCATENATE($A86,"_",S$4),assets_m6!$A:$D,4,FALSE)</f>
        <v>73.91</v>
      </c>
      <c r="T86">
        <f>VLOOKUP(CONCATENATE($A86,"_",T$4),assets_m6!$A:$D,4,FALSE)</f>
        <v>73.34</v>
      </c>
      <c r="U86">
        <f>VLOOKUP(CONCATENATE($A86,"_",U$4),assets_m6!$A:$D,4,FALSE)</f>
        <v>74.790000000000006</v>
      </c>
      <c r="V86">
        <f>VLOOKUP(CONCATENATE($A86,"_",V$4),assets_m6!$A:$D,4,FALSE)</f>
        <v>74.52</v>
      </c>
      <c r="X86" t="str">
        <f t="shared" si="44"/>
        <v>SPMV.L</v>
      </c>
      <c r="Y86">
        <f t="shared" si="44"/>
        <v>69.290000000000006</v>
      </c>
      <c r="Z86">
        <f t="shared" si="59"/>
        <v>70.290000000000006</v>
      </c>
      <c r="AA86">
        <f t="shared" si="59"/>
        <v>70.67</v>
      </c>
      <c r="AB86">
        <f t="shared" si="59"/>
        <v>70.650000000000006</v>
      </c>
      <c r="AC86">
        <f t="shared" si="59"/>
        <v>70.64</v>
      </c>
      <c r="AD86">
        <f t="shared" si="59"/>
        <v>70.52</v>
      </c>
      <c r="AE86">
        <f t="shared" si="59"/>
        <v>71.7</v>
      </c>
      <c r="AF86">
        <f t="shared" si="59"/>
        <v>72.680000000000007</v>
      </c>
      <c r="AG86">
        <f t="shared" si="59"/>
        <v>73.760000000000005</v>
      </c>
      <c r="AH86">
        <f t="shared" si="58"/>
        <v>73.28</v>
      </c>
      <c r="AI86">
        <f t="shared" si="58"/>
        <v>74.19</v>
      </c>
      <c r="AJ86">
        <f t="shared" si="58"/>
        <v>74.400000000000006</v>
      </c>
      <c r="AK86">
        <f t="shared" si="58"/>
        <v>74.13</v>
      </c>
      <c r="AL86">
        <f t="shared" si="58"/>
        <v>73.95</v>
      </c>
      <c r="AM86">
        <f t="shared" si="58"/>
        <v>72</v>
      </c>
      <c r="AN86">
        <f t="shared" si="58"/>
        <v>71.53</v>
      </c>
      <c r="AO86">
        <f t="shared" si="58"/>
        <v>72.540000000000006</v>
      </c>
      <c r="AP86">
        <f t="shared" si="58"/>
        <v>73.91</v>
      </c>
      <c r="AQ86">
        <f t="shared" si="58"/>
        <v>73.34</v>
      </c>
      <c r="AR86">
        <f t="shared" si="58"/>
        <v>74.790000000000006</v>
      </c>
      <c r="AS86">
        <f t="shared" si="58"/>
        <v>74.52</v>
      </c>
      <c r="AU86" t="s">
        <v>65</v>
      </c>
      <c r="AV86">
        <f t="shared" ref="AV86:BH104" si="62">$BW86*(Z86-Y86)/Y86</f>
        <v>1.4432096983691729E-4</v>
      </c>
      <c r="AW86">
        <f t="shared" si="62"/>
        <v>5.4061744202588622E-5</v>
      </c>
      <c r="AX86">
        <f t="shared" si="62"/>
        <v>-2.8300551860755656E-6</v>
      </c>
      <c r="AY86">
        <f t="shared" si="62"/>
        <v>-1.4154281670212479E-6</v>
      </c>
      <c r="AZ86">
        <f t="shared" si="62"/>
        <v>-1.6987542468856814E-5</v>
      </c>
      <c r="BA86">
        <f t="shared" si="62"/>
        <v>1.6732841747022219E-4</v>
      </c>
      <c r="BB86">
        <f t="shared" si="62"/>
        <v>1.3668061366806192E-4</v>
      </c>
      <c r="BC86">
        <f t="shared" si="62"/>
        <v>1.485965877820581E-4</v>
      </c>
      <c r="BD86">
        <f t="shared" si="62"/>
        <v>-6.5075921908894246E-5</v>
      </c>
      <c r="BE86">
        <f t="shared" si="62"/>
        <v>1.2418122270742312E-4</v>
      </c>
      <c r="BF86">
        <f t="shared" si="62"/>
        <v>2.8305701577033018E-5</v>
      </c>
      <c r="BG86">
        <f t="shared" si="62"/>
        <v>-3.6290322580646534E-5</v>
      </c>
      <c r="BH86">
        <f t="shared" si="62"/>
        <v>-2.4281667341156433E-5</v>
      </c>
      <c r="BI86">
        <f t="shared" si="61"/>
        <v>-2.6369168356998006E-4</v>
      </c>
      <c r="BJ86">
        <f t="shared" si="61"/>
        <v>-6.5277777777777627E-5</v>
      </c>
      <c r="BK86">
        <f t="shared" si="61"/>
        <v>1.411994967146659E-4</v>
      </c>
      <c r="BL86">
        <f t="shared" si="60"/>
        <v>1.888613178935746E-4</v>
      </c>
      <c r="BM86">
        <f t="shared" si="60"/>
        <v>-7.712082262210705E-5</v>
      </c>
      <c r="BN86">
        <f t="shared" si="60"/>
        <v>1.9770929915462269E-4</v>
      </c>
      <c r="BO86">
        <f t="shared" si="60"/>
        <v>-3.6101083032492339E-5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7.5479867224707592E-2</v>
      </c>
      <c r="BZ86">
        <f t="shared" si="47"/>
        <v>30</v>
      </c>
      <c r="CA86">
        <f t="shared" si="48"/>
        <v>2</v>
      </c>
      <c r="CB86">
        <f t="shared" si="49"/>
        <v>0.11999999999999997</v>
      </c>
      <c r="CC86">
        <f t="shared" si="50"/>
        <v>0</v>
      </c>
      <c r="CD86">
        <f t="shared" si="51"/>
        <v>1</v>
      </c>
      <c r="CE86">
        <f t="shared" si="52"/>
        <v>0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1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97.605999999999995</v>
      </c>
      <c r="C87">
        <f>VLOOKUP(CONCATENATE($A87,"_",C$4),assets_m6!$A:$D,4,FALSE)</f>
        <v>97.131</v>
      </c>
      <c r="D87">
        <f>VLOOKUP(CONCATENATE($A87,"_",D$4),assets_m6!$A:$D,4,FALSE)</f>
        <v>97.358999999999995</v>
      </c>
      <c r="E87">
        <f>VLOOKUP(CONCATENATE($A87,"_",E$4),assets_m6!$A:$D,4,FALSE)</f>
        <v>95.585999999999999</v>
      </c>
      <c r="F87">
        <f>VLOOKUP(CONCATENATE($A87,"_",F$4),assets_m6!$A:$D,4,FALSE)</f>
        <v>93.951999999999998</v>
      </c>
      <c r="G87">
        <f>VLOOKUP(CONCATENATE($A87,"_",G$4),assets_m6!$A:$D,4,FALSE)</f>
        <v>92.259</v>
      </c>
      <c r="H87">
        <f>VLOOKUP(CONCATENATE($A87,"_",H$4),assets_m6!$A:$D,4,FALSE)</f>
        <v>91.497</v>
      </c>
      <c r="I87">
        <f>VLOOKUP(CONCATENATE($A87,"_",I$4),assets_m6!$A:$D,4,FALSE)</f>
        <v>94.16</v>
      </c>
      <c r="J87">
        <f>VLOOKUP(CONCATENATE($A87,"_",J$4),assets_m6!$A:$D,4,FALSE)</f>
        <v>95.516999999999996</v>
      </c>
      <c r="K87">
        <f>VLOOKUP(CONCATENATE($A87,"_",K$4),assets_m6!$A:$D,4,FALSE)</f>
        <v>96.516999999999996</v>
      </c>
      <c r="L87">
        <f>VLOOKUP(CONCATENATE($A87,"_",L$4),assets_m6!$A:$D,4,FALSE)</f>
        <v>95.853999999999999</v>
      </c>
      <c r="M87">
        <f>VLOOKUP(CONCATENATE($A87,"_",M$4),assets_m6!$A:$D,4,FALSE)</f>
        <v>95.17</v>
      </c>
      <c r="N87">
        <f>VLOOKUP(CONCATENATE($A87,"_",N$4),assets_m6!$A:$D,4,FALSE)</f>
        <v>96.058999999999997</v>
      </c>
      <c r="O87">
        <f>VLOOKUP(CONCATENATE($A87,"_",O$4),assets_m6!$A:$D,4,FALSE)</f>
        <v>95.641999999999996</v>
      </c>
      <c r="P87">
        <f>VLOOKUP(CONCATENATE($A87,"_",P$4),assets_m6!$A:$D,4,FALSE)</f>
        <v>95.126000000000005</v>
      </c>
      <c r="Q87">
        <f>VLOOKUP(CONCATENATE($A87,"_",Q$4),assets_m6!$A:$D,4,FALSE)</f>
        <v>93.528000000000006</v>
      </c>
      <c r="R87">
        <f>VLOOKUP(CONCATENATE($A87,"_",R$4),assets_m6!$A:$D,4,FALSE)</f>
        <v>92.594999999999999</v>
      </c>
      <c r="S87">
        <f>VLOOKUP(CONCATENATE($A87,"_",S$4),assets_m6!$A:$D,4,FALSE)</f>
        <v>93.608000000000004</v>
      </c>
      <c r="T87">
        <f>VLOOKUP(CONCATENATE($A87,"_",T$4),assets_m6!$A:$D,4,FALSE)</f>
        <v>93.915000000000006</v>
      </c>
      <c r="U87">
        <f>VLOOKUP(CONCATENATE($A87,"_",U$4),assets_m6!$A:$D,4,FALSE)</f>
        <v>97.528000000000006</v>
      </c>
      <c r="V87">
        <f>VLOOKUP(CONCATENATE($A87,"_",V$4),assets_m6!$A:$D,4,FALSE)</f>
        <v>97.171000000000006</v>
      </c>
      <c r="X87" t="str">
        <f t="shared" si="44"/>
        <v>TLT</v>
      </c>
      <c r="Y87">
        <f t="shared" si="44"/>
        <v>97.605999999999995</v>
      </c>
      <c r="Z87">
        <f t="shared" si="59"/>
        <v>97.131</v>
      </c>
      <c r="AA87">
        <f t="shared" si="59"/>
        <v>97.358999999999995</v>
      </c>
      <c r="AB87">
        <f t="shared" si="59"/>
        <v>95.585999999999999</v>
      </c>
      <c r="AC87">
        <f t="shared" si="59"/>
        <v>93.951999999999998</v>
      </c>
      <c r="AD87">
        <f t="shared" si="59"/>
        <v>92.259</v>
      </c>
      <c r="AE87">
        <f t="shared" si="59"/>
        <v>91.497</v>
      </c>
      <c r="AF87">
        <f t="shared" si="59"/>
        <v>94.16</v>
      </c>
      <c r="AG87">
        <f t="shared" si="59"/>
        <v>95.516999999999996</v>
      </c>
      <c r="AH87">
        <f t="shared" si="58"/>
        <v>96.516999999999996</v>
      </c>
      <c r="AI87">
        <f t="shared" si="58"/>
        <v>95.853999999999999</v>
      </c>
      <c r="AJ87">
        <f t="shared" si="58"/>
        <v>95.17</v>
      </c>
      <c r="AK87">
        <f t="shared" si="58"/>
        <v>96.058999999999997</v>
      </c>
      <c r="AL87">
        <f t="shared" si="58"/>
        <v>95.641999999999996</v>
      </c>
      <c r="AM87">
        <f t="shared" si="58"/>
        <v>95.126000000000005</v>
      </c>
      <c r="AN87">
        <f t="shared" si="58"/>
        <v>93.528000000000006</v>
      </c>
      <c r="AO87">
        <f t="shared" si="58"/>
        <v>92.594999999999999</v>
      </c>
      <c r="AP87">
        <f t="shared" si="58"/>
        <v>93.608000000000004</v>
      </c>
      <c r="AQ87">
        <f t="shared" si="58"/>
        <v>93.915000000000006</v>
      </c>
      <c r="AR87">
        <f t="shared" si="58"/>
        <v>97.528000000000006</v>
      </c>
      <c r="AS87">
        <f t="shared" si="58"/>
        <v>97.171000000000006</v>
      </c>
      <c r="AU87" t="s">
        <v>59</v>
      </c>
      <c r="AV87">
        <f t="shared" si="62"/>
        <v>-4.8665041083539371E-5</v>
      </c>
      <c r="AW87">
        <f t="shared" si="62"/>
        <v>2.3473453377396962E-5</v>
      </c>
      <c r="AX87">
        <f t="shared" si="62"/>
        <v>-1.8210951221766825E-4</v>
      </c>
      <c r="AY87">
        <f t="shared" si="62"/>
        <v>-1.7094553595714857E-4</v>
      </c>
      <c r="AZ87">
        <f t="shared" si="62"/>
        <v>-1.801983991825611E-4</v>
      </c>
      <c r="BA87">
        <f t="shared" si="62"/>
        <v>-8.2593568107176577E-5</v>
      </c>
      <c r="BB87">
        <f t="shared" si="62"/>
        <v>2.9104779391674008E-4</v>
      </c>
      <c r="BC87">
        <f t="shared" si="62"/>
        <v>1.4411639762107044E-4</v>
      </c>
      <c r="BD87">
        <f t="shared" si="62"/>
        <v>1.0469340536239623E-4</v>
      </c>
      <c r="BE87">
        <f t="shared" si="62"/>
        <v>-6.8692561932094537E-5</v>
      </c>
      <c r="BF87">
        <f t="shared" si="62"/>
        <v>-7.1358524422559052E-5</v>
      </c>
      <c r="BG87">
        <f t="shared" si="62"/>
        <v>9.341178942944162E-5</v>
      </c>
      <c r="BH87">
        <f t="shared" si="62"/>
        <v>-4.3410820433275549E-5</v>
      </c>
      <c r="BI87">
        <f t="shared" si="61"/>
        <v>-5.3951192990526248E-5</v>
      </c>
      <c r="BJ87">
        <f t="shared" si="61"/>
        <v>-1.679877215482622E-4</v>
      </c>
      <c r="BK87">
        <f t="shared" si="61"/>
        <v>-9.9756222735438246E-5</v>
      </c>
      <c r="BL87">
        <f t="shared" si="60"/>
        <v>1.0940115556995574E-4</v>
      </c>
      <c r="BM87">
        <f t="shared" si="60"/>
        <v>3.2796342192975184E-5</v>
      </c>
      <c r="BN87">
        <f t="shared" si="60"/>
        <v>3.8470957780972146E-4</v>
      </c>
      <c r="BO87">
        <f t="shared" si="60"/>
        <v>-3.6604872446886976E-5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-4.4566932360714309E-3</v>
      </c>
      <c r="BZ87">
        <f t="shared" si="47"/>
        <v>7</v>
      </c>
      <c r="CA87">
        <f t="shared" si="48"/>
        <v>1</v>
      </c>
      <c r="CB87">
        <f t="shared" si="49"/>
        <v>0.24</v>
      </c>
      <c r="CC87">
        <f t="shared" si="50"/>
        <v>1</v>
      </c>
      <c r="CD87">
        <f t="shared" si="51"/>
        <v>0</v>
      </c>
      <c r="CE87">
        <f t="shared" si="52"/>
        <v>0</v>
      </c>
      <c r="CF87">
        <f t="shared" si="53"/>
        <v>0</v>
      </c>
      <c r="CG87">
        <f t="shared" si="54"/>
        <v>0</v>
      </c>
      <c r="CI87">
        <f t="shared" si="55"/>
        <v>1</v>
      </c>
      <c r="CJ87">
        <f t="shared" si="56"/>
        <v>1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511.553</v>
      </c>
      <c r="C88">
        <f>VLOOKUP(CONCATENATE($A88,"_",C$4),assets_m6!$A:$D,4,FALSE)</f>
        <v>520.27599999999995</v>
      </c>
      <c r="D88">
        <f>VLOOKUP(CONCATENATE($A88,"_",D$4),assets_m6!$A:$D,4,FALSE)</f>
        <v>520.60500000000002</v>
      </c>
      <c r="E88">
        <f>VLOOKUP(CONCATENATE($A88,"_",E$4),assets_m6!$A:$D,4,FALSE)</f>
        <v>518.721</v>
      </c>
      <c r="F88">
        <f>VLOOKUP(CONCATENATE($A88,"_",F$4),assets_m6!$A:$D,4,FALSE)</f>
        <v>519.279</v>
      </c>
      <c r="G88">
        <f>VLOOKUP(CONCATENATE($A88,"_",G$4),assets_m6!$A:$D,4,FALSE)</f>
        <v>532.09</v>
      </c>
      <c r="H88">
        <f>VLOOKUP(CONCATENATE($A88,"_",H$4),assets_m6!$A:$D,4,FALSE)</f>
        <v>539.93600000000004</v>
      </c>
      <c r="I88">
        <f>VLOOKUP(CONCATENATE($A88,"_",I$4),assets_m6!$A:$D,4,FALSE)</f>
        <v>538.55999999999995</v>
      </c>
      <c r="J88">
        <f>VLOOKUP(CONCATENATE($A88,"_",J$4),assets_m6!$A:$D,4,FALSE)</f>
        <v>541.50099999999998</v>
      </c>
      <c r="K88">
        <f>VLOOKUP(CONCATENATE($A88,"_",K$4),assets_m6!$A:$D,4,FALSE)</f>
        <v>540.13499999999999</v>
      </c>
      <c r="L88">
        <f>VLOOKUP(CONCATENATE($A88,"_",L$4),assets_m6!$A:$D,4,FALSE)</f>
        <v>549.54600000000005</v>
      </c>
      <c r="M88">
        <f>VLOOKUP(CONCATENATE($A88,"_",M$4),assets_m6!$A:$D,4,FALSE)</f>
        <v>553.44399999999996</v>
      </c>
      <c r="N88">
        <f>VLOOKUP(CONCATENATE($A88,"_",N$4),assets_m6!$A:$D,4,FALSE)</f>
        <v>545.62800000000004</v>
      </c>
      <c r="O88">
        <f>VLOOKUP(CONCATENATE($A88,"_",O$4),assets_m6!$A:$D,4,FALSE)</f>
        <v>541.76</v>
      </c>
      <c r="P88">
        <f>VLOOKUP(CONCATENATE($A88,"_",P$4),assets_m6!$A:$D,4,FALSE)</f>
        <v>541.93899999999996</v>
      </c>
      <c r="Q88">
        <f>VLOOKUP(CONCATENATE($A88,"_",Q$4),assets_m6!$A:$D,4,FALSE)</f>
        <v>536.51599999999996</v>
      </c>
      <c r="R88">
        <f>VLOOKUP(CONCATENATE($A88,"_",R$4),assets_m6!$A:$D,4,FALSE)</f>
        <v>543.34500000000003</v>
      </c>
      <c r="S88">
        <f>VLOOKUP(CONCATENATE($A88,"_",S$4),assets_m6!$A:$D,4,FALSE)</f>
        <v>551.35</v>
      </c>
      <c r="T88">
        <f>VLOOKUP(CONCATENATE($A88,"_",T$4),assets_m6!$A:$D,4,FALSE)</f>
        <v>538.99800000000005</v>
      </c>
      <c r="U88">
        <f>VLOOKUP(CONCATENATE($A88,"_",U$4),assets_m6!$A:$D,4,FALSE)</f>
        <v>542.49800000000005</v>
      </c>
      <c r="V88">
        <f>VLOOKUP(CONCATENATE($A88,"_",V$4),assets_m6!$A:$D,4,FALSE)</f>
        <v>520.476</v>
      </c>
      <c r="X88" t="str">
        <f t="shared" si="44"/>
        <v>UNH</v>
      </c>
      <c r="Y88">
        <f t="shared" si="44"/>
        <v>511.553</v>
      </c>
      <c r="Z88">
        <f t="shared" si="59"/>
        <v>520.27599999999995</v>
      </c>
      <c r="AA88">
        <f t="shared" si="59"/>
        <v>520.60500000000002</v>
      </c>
      <c r="AB88">
        <f t="shared" si="59"/>
        <v>518.721</v>
      </c>
      <c r="AC88">
        <f t="shared" si="59"/>
        <v>519.279</v>
      </c>
      <c r="AD88">
        <f t="shared" si="59"/>
        <v>532.09</v>
      </c>
      <c r="AE88">
        <f t="shared" si="59"/>
        <v>539.93600000000004</v>
      </c>
      <c r="AF88">
        <f t="shared" si="59"/>
        <v>538.55999999999995</v>
      </c>
      <c r="AG88">
        <f t="shared" si="59"/>
        <v>541.50099999999998</v>
      </c>
      <c r="AH88">
        <f t="shared" si="58"/>
        <v>540.13499999999999</v>
      </c>
      <c r="AI88">
        <f t="shared" si="58"/>
        <v>549.54600000000005</v>
      </c>
      <c r="AJ88">
        <f t="shared" si="58"/>
        <v>553.44399999999996</v>
      </c>
      <c r="AK88">
        <f t="shared" si="58"/>
        <v>545.62800000000004</v>
      </c>
      <c r="AL88">
        <f t="shared" si="58"/>
        <v>541.76</v>
      </c>
      <c r="AM88">
        <f t="shared" si="58"/>
        <v>541.93899999999996</v>
      </c>
      <c r="AN88">
        <f t="shared" si="58"/>
        <v>536.51599999999996</v>
      </c>
      <c r="AO88">
        <f t="shared" si="58"/>
        <v>543.34500000000003</v>
      </c>
      <c r="AP88">
        <f t="shared" si="58"/>
        <v>551.35</v>
      </c>
      <c r="AQ88">
        <f t="shared" si="58"/>
        <v>538.99800000000005</v>
      </c>
      <c r="AR88">
        <f t="shared" si="58"/>
        <v>542.49800000000005</v>
      </c>
      <c r="AS88">
        <f t="shared" si="58"/>
        <v>520.476</v>
      </c>
      <c r="AU88" t="s">
        <v>62</v>
      </c>
      <c r="AV88">
        <f t="shared" si="62"/>
        <v>1.7051996567315521E-4</v>
      </c>
      <c r="AW88">
        <f t="shared" si="62"/>
        <v>6.3235667222794168E-6</v>
      </c>
      <c r="AX88">
        <f t="shared" si="62"/>
        <v>-3.6188665110784848E-5</v>
      </c>
      <c r="AY88">
        <f t="shared" si="62"/>
        <v>1.0757227873943656E-5</v>
      </c>
      <c r="AZ88">
        <f t="shared" si="62"/>
        <v>2.4670745398908941E-4</v>
      </c>
      <c r="BA88">
        <f t="shared" si="62"/>
        <v>1.4745625740006398E-4</v>
      </c>
      <c r="BB88">
        <f t="shared" si="62"/>
        <v>-2.5484501866889594E-5</v>
      </c>
      <c r="BC88">
        <f t="shared" si="62"/>
        <v>5.4608585858586439E-5</v>
      </c>
      <c r="BD88">
        <f t="shared" si="62"/>
        <v>-2.522617686763248E-5</v>
      </c>
      <c r="BE88">
        <f t="shared" si="62"/>
        <v>1.7423421922297311E-4</v>
      </c>
      <c r="BF88">
        <f t="shared" si="62"/>
        <v>7.0931277818415763E-5</v>
      </c>
      <c r="BG88">
        <f t="shared" si="62"/>
        <v>-1.4122476709477235E-4</v>
      </c>
      <c r="BH88">
        <f t="shared" si="62"/>
        <v>-7.089079006209453E-5</v>
      </c>
      <c r="BI88">
        <f t="shared" si="61"/>
        <v>3.3040460720609426E-6</v>
      </c>
      <c r="BJ88">
        <f t="shared" si="61"/>
        <v>-1.0006661266304883E-4</v>
      </c>
      <c r="BK88">
        <f t="shared" si="61"/>
        <v>1.2728418164602854E-4</v>
      </c>
      <c r="BL88">
        <f t="shared" si="60"/>
        <v>1.4732812485621465E-4</v>
      </c>
      <c r="BM88">
        <f t="shared" si="60"/>
        <v>-2.2403192164686633E-4</v>
      </c>
      <c r="BN88">
        <f t="shared" si="60"/>
        <v>6.4935305882396602E-5</v>
      </c>
      <c r="BO88">
        <f t="shared" si="60"/>
        <v>-4.0593698041283189E-4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1.7442962899249934E-2</v>
      </c>
      <c r="BZ88">
        <f t="shared" si="47"/>
        <v>13</v>
      </c>
      <c r="CA88">
        <f t="shared" si="48"/>
        <v>1</v>
      </c>
      <c r="CB88">
        <f t="shared" si="49"/>
        <v>0.24</v>
      </c>
      <c r="CC88">
        <f t="shared" si="50"/>
        <v>1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0</v>
      </c>
      <c r="CI88">
        <f t="shared" si="55"/>
        <v>1</v>
      </c>
      <c r="CJ88">
        <f t="shared" si="56"/>
        <v>1</v>
      </c>
      <c r="CK88">
        <f t="shared" si="56"/>
        <v>1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276.09699999999998</v>
      </c>
      <c r="C89">
        <f>VLOOKUP(CONCATENATE($A89,"_",C$4),assets_m6!$A:$D,4,FALSE)</f>
        <v>286.90199999999999</v>
      </c>
      <c r="D89">
        <f>VLOOKUP(CONCATENATE($A89,"_",D$4),assets_m6!$A:$D,4,FALSE)</f>
        <v>294.40699999999998</v>
      </c>
      <c r="E89">
        <f>VLOOKUP(CONCATENATE($A89,"_",E$4),assets_m6!$A:$D,4,FALSE)</f>
        <v>285.91500000000002</v>
      </c>
      <c r="F89">
        <f>VLOOKUP(CONCATENATE($A89,"_",F$4),assets_m6!$A:$D,4,FALSE)</f>
        <v>274.48200000000003</v>
      </c>
      <c r="G89">
        <f>VLOOKUP(CONCATENATE($A89,"_",G$4),assets_m6!$A:$D,4,FALSE)</f>
        <v>283.75200000000001</v>
      </c>
      <c r="H89">
        <f>VLOOKUP(CONCATENATE($A89,"_",H$4),assets_m6!$A:$D,4,FALSE)</f>
        <v>289.78199999999998</v>
      </c>
      <c r="I89">
        <f>VLOOKUP(CONCATENATE($A89,"_",I$4),assets_m6!$A:$D,4,FALSE)</f>
        <v>293.97800000000001</v>
      </c>
      <c r="J89">
        <f>VLOOKUP(CONCATENATE($A89,"_",J$4),assets_m6!$A:$D,4,FALSE)</f>
        <v>295.26400000000001</v>
      </c>
      <c r="K89">
        <f>VLOOKUP(CONCATENATE($A89,"_",K$4),assets_m6!$A:$D,4,FALSE)</f>
        <v>297.59699999999998</v>
      </c>
      <c r="L89">
        <f>VLOOKUP(CONCATENATE($A89,"_",L$4),assets_m6!$A:$D,4,FALSE)</f>
        <v>308.58100000000002</v>
      </c>
      <c r="M89">
        <f>VLOOKUP(CONCATENATE($A89,"_",M$4),assets_m6!$A:$D,4,FALSE)</f>
        <v>314.68099999999998</v>
      </c>
      <c r="N89">
        <f>VLOOKUP(CONCATENATE($A89,"_",N$4),assets_m6!$A:$D,4,FALSE)</f>
        <v>320.15300000000002</v>
      </c>
      <c r="O89">
        <f>VLOOKUP(CONCATENATE($A89,"_",O$4),assets_m6!$A:$D,4,FALSE)</f>
        <v>308.44099999999997</v>
      </c>
      <c r="P89">
        <f>VLOOKUP(CONCATENATE($A89,"_",P$4),assets_m6!$A:$D,4,FALSE)</f>
        <v>315.29899999999998</v>
      </c>
      <c r="Q89">
        <f>VLOOKUP(CONCATENATE($A89,"_",Q$4),assets_m6!$A:$D,4,FALSE)</f>
        <v>322.81400000000002</v>
      </c>
      <c r="R89">
        <f>VLOOKUP(CONCATENATE($A89,"_",R$4),assets_m6!$A:$D,4,FALSE)</f>
        <v>321.93700000000001</v>
      </c>
      <c r="S89">
        <f>VLOOKUP(CONCATENATE($A89,"_",S$4),assets_m6!$A:$D,4,FALSE)</f>
        <v>326.76100000000002</v>
      </c>
      <c r="T89">
        <f>VLOOKUP(CONCATENATE($A89,"_",T$4),assets_m6!$A:$D,4,FALSE)</f>
        <v>316.64400000000001</v>
      </c>
      <c r="U89">
        <f>VLOOKUP(CONCATENATE($A89,"_",U$4),assets_m6!$A:$D,4,FALSE)</f>
        <v>343.786</v>
      </c>
      <c r="V89">
        <f>VLOOKUP(CONCATENATE($A89,"_",V$4),assets_m6!$A:$D,4,FALSE)</f>
        <v>348.17099999999999</v>
      </c>
      <c r="X89" t="str">
        <f t="shared" si="44"/>
        <v>URI</v>
      </c>
      <c r="Y89">
        <f t="shared" si="44"/>
        <v>276.09699999999998</v>
      </c>
      <c r="Z89">
        <f t="shared" si="59"/>
        <v>286.90199999999999</v>
      </c>
      <c r="AA89">
        <f t="shared" si="59"/>
        <v>294.40699999999998</v>
      </c>
      <c r="AB89">
        <f t="shared" si="59"/>
        <v>285.91500000000002</v>
      </c>
      <c r="AC89">
        <f t="shared" si="59"/>
        <v>274.48200000000003</v>
      </c>
      <c r="AD89">
        <f t="shared" si="59"/>
        <v>283.75200000000001</v>
      </c>
      <c r="AE89">
        <f t="shared" si="59"/>
        <v>289.78199999999998</v>
      </c>
      <c r="AF89">
        <f t="shared" si="59"/>
        <v>293.97800000000001</v>
      </c>
      <c r="AG89">
        <f t="shared" si="59"/>
        <v>295.26400000000001</v>
      </c>
      <c r="AH89">
        <f t="shared" si="58"/>
        <v>297.59699999999998</v>
      </c>
      <c r="AI89">
        <f t="shared" si="58"/>
        <v>308.58100000000002</v>
      </c>
      <c r="AJ89">
        <f t="shared" si="58"/>
        <v>314.68099999999998</v>
      </c>
      <c r="AK89">
        <f t="shared" si="58"/>
        <v>320.15300000000002</v>
      </c>
      <c r="AL89">
        <f t="shared" si="58"/>
        <v>308.44099999999997</v>
      </c>
      <c r="AM89">
        <f t="shared" si="58"/>
        <v>315.29899999999998</v>
      </c>
      <c r="AN89">
        <f t="shared" si="58"/>
        <v>322.81400000000002</v>
      </c>
      <c r="AO89">
        <f t="shared" si="58"/>
        <v>321.93700000000001</v>
      </c>
      <c r="AP89">
        <f t="shared" si="58"/>
        <v>326.76100000000002</v>
      </c>
      <c r="AQ89">
        <f t="shared" si="58"/>
        <v>316.64400000000001</v>
      </c>
      <c r="AR89">
        <f t="shared" si="58"/>
        <v>343.786</v>
      </c>
      <c r="AS89">
        <f t="shared" si="58"/>
        <v>348.17099999999999</v>
      </c>
      <c r="AU89" t="s">
        <v>61</v>
      </c>
      <c r="AV89">
        <f t="shared" si="62"/>
        <v>3.9134796828650833E-4</v>
      </c>
      <c r="AW89">
        <f t="shared" si="62"/>
        <v>2.6158758042815999E-4</v>
      </c>
      <c r="AX89">
        <f t="shared" si="62"/>
        <v>-2.8844422856793357E-4</v>
      </c>
      <c r="AY89">
        <f t="shared" si="62"/>
        <v>-3.9987408845286161E-4</v>
      </c>
      <c r="AZ89">
        <f t="shared" si="62"/>
        <v>3.377270640697744E-4</v>
      </c>
      <c r="BA89">
        <f t="shared" si="62"/>
        <v>2.1250951535143269E-4</v>
      </c>
      <c r="BB89">
        <f t="shared" si="62"/>
        <v>1.4479850370278442E-4</v>
      </c>
      <c r="BC89">
        <f t="shared" si="62"/>
        <v>4.3744770016804022E-5</v>
      </c>
      <c r="BD89">
        <f t="shared" si="62"/>
        <v>7.9014034897582165E-5</v>
      </c>
      <c r="BE89">
        <f t="shared" si="62"/>
        <v>3.6908974216810113E-4</v>
      </c>
      <c r="BF89">
        <f t="shared" si="62"/>
        <v>1.9767905347380316E-4</v>
      </c>
      <c r="BG89">
        <f t="shared" si="62"/>
        <v>1.7389038423038053E-4</v>
      </c>
      <c r="BH89">
        <f t="shared" si="62"/>
        <v>-3.6582508987890305E-4</v>
      </c>
      <c r="BI89">
        <f t="shared" si="61"/>
        <v>2.2234398150699824E-4</v>
      </c>
      <c r="BJ89">
        <f t="shared" si="61"/>
        <v>2.3834518980396527E-4</v>
      </c>
      <c r="BK89">
        <f t="shared" si="61"/>
        <v>-2.7167347141078438E-5</v>
      </c>
      <c r="BL89">
        <f t="shared" si="60"/>
        <v>1.4984298170138915E-4</v>
      </c>
      <c r="BM89">
        <f t="shared" si="60"/>
        <v>-3.0961467249763646E-4</v>
      </c>
      <c r="BN89">
        <f t="shared" si="60"/>
        <v>8.5717714531145372E-4</v>
      </c>
      <c r="BO89">
        <f t="shared" si="60"/>
        <v>1.2755027837084673E-4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0.26104593675411186</v>
      </c>
      <c r="BZ89">
        <f t="shared" si="47"/>
        <v>95</v>
      </c>
      <c r="CA89">
        <f t="shared" si="48"/>
        <v>5</v>
      </c>
      <c r="CB89">
        <f t="shared" si="49"/>
        <v>0.24000000000000005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1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0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181.85599999999999</v>
      </c>
      <c r="C90">
        <f>VLOOKUP(CONCATENATE($A90,"_",C$4),assets_m6!$A:$D,4,FALSE)</f>
        <v>184.476</v>
      </c>
      <c r="D90">
        <f>VLOOKUP(CONCATENATE($A90,"_",D$4),assets_m6!$A:$D,4,FALSE)</f>
        <v>186.38800000000001</v>
      </c>
      <c r="E90">
        <f>VLOOKUP(CONCATENATE($A90,"_",E$4),assets_m6!$A:$D,4,FALSE)</f>
        <v>185.631</v>
      </c>
      <c r="F90">
        <f>VLOOKUP(CONCATENATE($A90,"_",F$4),assets_m6!$A:$D,4,FALSE)</f>
        <v>186.43700000000001</v>
      </c>
      <c r="G90">
        <f>VLOOKUP(CONCATENATE($A90,"_",G$4),assets_m6!$A:$D,4,FALSE)</f>
        <v>189.57400000000001</v>
      </c>
      <c r="H90">
        <f>VLOOKUP(CONCATENATE($A90,"_",H$4),assets_m6!$A:$D,4,FALSE)</f>
        <v>189.91300000000001</v>
      </c>
      <c r="I90">
        <f>VLOOKUP(CONCATENATE($A90,"_",I$4),assets_m6!$A:$D,4,FALSE)</f>
        <v>193.56700000000001</v>
      </c>
      <c r="J90">
        <f>VLOOKUP(CONCATENATE($A90,"_",J$4),assets_m6!$A:$D,4,FALSE)</f>
        <v>202.48</v>
      </c>
      <c r="K90">
        <f>VLOOKUP(CONCATENATE($A90,"_",K$4),assets_m6!$A:$D,4,FALSE)</f>
        <v>203.43600000000001</v>
      </c>
      <c r="L90">
        <f>VLOOKUP(CONCATENATE($A90,"_",L$4),assets_m6!$A:$D,4,FALSE)</f>
        <v>208.465</v>
      </c>
      <c r="M90">
        <f>VLOOKUP(CONCATENATE($A90,"_",M$4),assets_m6!$A:$D,4,FALSE)</f>
        <v>206.29400000000001</v>
      </c>
      <c r="N90">
        <f>VLOOKUP(CONCATENATE($A90,"_",N$4),assets_m6!$A:$D,4,FALSE)</f>
        <v>206.065</v>
      </c>
      <c r="O90">
        <f>VLOOKUP(CONCATENATE($A90,"_",O$4),assets_m6!$A:$D,4,FALSE)</f>
        <v>200.11</v>
      </c>
      <c r="P90">
        <f>VLOOKUP(CONCATENATE($A90,"_",P$4),assets_m6!$A:$D,4,FALSE)</f>
        <v>193.93600000000001</v>
      </c>
      <c r="Q90">
        <f>VLOOKUP(CONCATENATE($A90,"_",Q$4),assets_m6!$A:$D,4,FALSE)</f>
        <v>196.15600000000001</v>
      </c>
      <c r="R90">
        <f>VLOOKUP(CONCATENATE($A90,"_",R$4),assets_m6!$A:$D,4,FALSE)</f>
        <v>199.26400000000001</v>
      </c>
      <c r="S90">
        <f>VLOOKUP(CONCATENATE($A90,"_",S$4),assets_m6!$A:$D,4,FALSE)</f>
        <v>200.93600000000001</v>
      </c>
      <c r="T90">
        <f>VLOOKUP(CONCATENATE($A90,"_",T$4),assets_m6!$A:$D,4,FALSE)</f>
        <v>193.55099999999999</v>
      </c>
      <c r="U90">
        <f>VLOOKUP(CONCATENATE($A90,"_",U$4),assets_m6!$A:$D,4,FALSE)</f>
        <v>205.16800000000001</v>
      </c>
      <c r="V90">
        <f>VLOOKUP(CONCATENATE($A90,"_",V$4),assets_m6!$A:$D,4,FALSE)</f>
        <v>204.59899999999999</v>
      </c>
      <c r="X90" t="str">
        <f t="shared" si="44"/>
        <v>V</v>
      </c>
      <c r="Y90">
        <f t="shared" si="44"/>
        <v>181.85599999999999</v>
      </c>
      <c r="Z90">
        <f t="shared" si="59"/>
        <v>184.476</v>
      </c>
      <c r="AA90">
        <f t="shared" si="59"/>
        <v>186.38800000000001</v>
      </c>
      <c r="AB90">
        <f t="shared" si="59"/>
        <v>185.631</v>
      </c>
      <c r="AC90">
        <f t="shared" si="59"/>
        <v>186.43700000000001</v>
      </c>
      <c r="AD90">
        <f t="shared" si="59"/>
        <v>189.57400000000001</v>
      </c>
      <c r="AE90">
        <f t="shared" si="59"/>
        <v>189.91300000000001</v>
      </c>
      <c r="AF90">
        <f t="shared" si="59"/>
        <v>193.56700000000001</v>
      </c>
      <c r="AG90">
        <f t="shared" si="59"/>
        <v>202.48</v>
      </c>
      <c r="AH90">
        <f t="shared" si="58"/>
        <v>203.43600000000001</v>
      </c>
      <c r="AI90">
        <f t="shared" si="58"/>
        <v>208.465</v>
      </c>
      <c r="AJ90">
        <f t="shared" si="58"/>
        <v>206.29400000000001</v>
      </c>
      <c r="AK90">
        <f t="shared" si="58"/>
        <v>206.065</v>
      </c>
      <c r="AL90">
        <f t="shared" si="58"/>
        <v>200.11</v>
      </c>
      <c r="AM90">
        <f t="shared" si="58"/>
        <v>193.93600000000001</v>
      </c>
      <c r="AN90">
        <f t="shared" si="58"/>
        <v>196.15600000000001</v>
      </c>
      <c r="AO90">
        <f t="shared" si="58"/>
        <v>199.26400000000001</v>
      </c>
      <c r="AP90">
        <f t="shared" si="58"/>
        <v>200.93600000000001</v>
      </c>
      <c r="AQ90">
        <f t="shared" si="58"/>
        <v>193.55099999999999</v>
      </c>
      <c r="AR90">
        <f t="shared" si="58"/>
        <v>205.16800000000001</v>
      </c>
      <c r="AS90">
        <f t="shared" si="58"/>
        <v>204.59899999999999</v>
      </c>
      <c r="AU90" t="s">
        <v>84</v>
      </c>
      <c r="AV90">
        <f t="shared" si="62"/>
        <v>1.4407003343304618E-4</v>
      </c>
      <c r="AW90">
        <f t="shared" si="62"/>
        <v>1.0364491858019505E-4</v>
      </c>
      <c r="AX90">
        <f t="shared" si="62"/>
        <v>-4.0614202631070934E-5</v>
      </c>
      <c r="AY90">
        <f t="shared" si="62"/>
        <v>4.3419471963196429E-5</v>
      </c>
      <c r="AZ90">
        <f t="shared" si="62"/>
        <v>1.6826059204986136E-4</v>
      </c>
      <c r="BA90">
        <f t="shared" si="62"/>
        <v>1.7882199035732675E-5</v>
      </c>
      <c r="BB90">
        <f t="shared" si="62"/>
        <v>1.924038902023556E-4</v>
      </c>
      <c r="BC90">
        <f t="shared" si="62"/>
        <v>4.6046071902751927E-4</v>
      </c>
      <c r="BD90">
        <f t="shared" si="62"/>
        <v>4.72145397076263E-5</v>
      </c>
      <c r="BE90">
        <f t="shared" si="62"/>
        <v>2.4720305157395923E-4</v>
      </c>
      <c r="BF90">
        <f t="shared" si="62"/>
        <v>-1.0414218214088659E-4</v>
      </c>
      <c r="BG90">
        <f t="shared" si="62"/>
        <v>-1.1100662161769776E-5</v>
      </c>
      <c r="BH90">
        <f t="shared" si="62"/>
        <v>-2.8898648484701353E-4</v>
      </c>
      <c r="BI90">
        <f t="shared" si="61"/>
        <v>-3.085303083304186E-4</v>
      </c>
      <c r="BJ90">
        <f t="shared" si="61"/>
        <v>1.1447075323818162E-4</v>
      </c>
      <c r="BK90">
        <f t="shared" si="61"/>
        <v>1.5844531903179122E-4</v>
      </c>
      <c r="BL90">
        <f t="shared" si="60"/>
        <v>8.3908784326320712E-5</v>
      </c>
      <c r="BM90">
        <f t="shared" si="60"/>
        <v>-3.6752995978819224E-4</v>
      </c>
      <c r="BN90">
        <f t="shared" si="60"/>
        <v>6.0020356391855476E-4</v>
      </c>
      <c r="BO90">
        <f t="shared" si="60"/>
        <v>-2.7733369726273919E-5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0.12506048741861692</v>
      </c>
      <c r="BZ90">
        <f t="shared" si="47"/>
        <v>53</v>
      </c>
      <c r="CA90">
        <f t="shared" si="48"/>
        <v>3</v>
      </c>
      <c r="CB90">
        <f t="shared" si="49"/>
        <v>7.9999999999999988E-2</v>
      </c>
      <c r="CC90">
        <f t="shared" si="50"/>
        <v>0</v>
      </c>
      <c r="CD90">
        <f t="shared" si="51"/>
        <v>0</v>
      </c>
      <c r="CE90">
        <f t="shared" si="52"/>
        <v>1</v>
      </c>
      <c r="CF90">
        <f t="shared" si="53"/>
        <v>0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1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166.56</v>
      </c>
      <c r="C91">
        <f>VLOOKUP(CONCATENATE($A91,"_",C$4),assets_m6!$A:$D,4,FALSE)</f>
        <v>171.15199999999999</v>
      </c>
      <c r="D91">
        <f>VLOOKUP(CONCATENATE($A91,"_",D$4),assets_m6!$A:$D,4,FALSE)</f>
        <v>173.56800000000001</v>
      </c>
      <c r="E91">
        <f>VLOOKUP(CONCATENATE($A91,"_",E$4),assets_m6!$A:$D,4,FALSE)</f>
        <v>169.07599999999999</v>
      </c>
      <c r="F91">
        <f>VLOOKUP(CONCATENATE($A91,"_",F$4),assets_m6!$A:$D,4,FALSE)</f>
        <v>165.41200000000001</v>
      </c>
      <c r="G91">
        <f>VLOOKUP(CONCATENATE($A91,"_",G$4),assets_m6!$A:$D,4,FALSE)</f>
        <v>166.71</v>
      </c>
      <c r="H91">
        <f>VLOOKUP(CONCATENATE($A91,"_",H$4),assets_m6!$A:$D,4,FALSE)</f>
        <v>169.17599999999999</v>
      </c>
      <c r="I91">
        <f>VLOOKUP(CONCATENATE($A91,"_",I$4),assets_m6!$A:$D,4,FALSE)</f>
        <v>173.52799999999999</v>
      </c>
      <c r="J91">
        <f>VLOOKUP(CONCATENATE($A91,"_",J$4),assets_m6!$A:$D,4,FALSE)</f>
        <v>173.22900000000001</v>
      </c>
      <c r="K91">
        <f>VLOOKUP(CONCATENATE($A91,"_",K$4),assets_m6!$A:$D,4,FALSE)</f>
        <v>176.114</v>
      </c>
      <c r="L91">
        <f>VLOOKUP(CONCATENATE($A91,"_",L$4),assets_m6!$A:$D,4,FALSE)</f>
        <v>180.816</v>
      </c>
      <c r="M91">
        <f>VLOOKUP(CONCATENATE($A91,"_",M$4),assets_m6!$A:$D,4,FALSE)</f>
        <v>182.523</v>
      </c>
      <c r="N91">
        <f>VLOOKUP(CONCATENATE($A91,"_",N$4),assets_m6!$A:$D,4,FALSE)</f>
        <v>181.16499999999999</v>
      </c>
      <c r="O91">
        <f>VLOOKUP(CONCATENATE($A91,"_",O$4),assets_m6!$A:$D,4,FALSE)</f>
        <v>169.04599999999999</v>
      </c>
      <c r="P91">
        <f>VLOOKUP(CONCATENATE($A91,"_",P$4),assets_m6!$A:$D,4,FALSE)</f>
        <v>165.09200000000001</v>
      </c>
      <c r="Q91">
        <f>VLOOKUP(CONCATENATE($A91,"_",Q$4),assets_m6!$A:$D,4,FALSE)</f>
        <v>166.24</v>
      </c>
      <c r="R91">
        <f>VLOOKUP(CONCATENATE($A91,"_",R$4),assets_m6!$A:$D,4,FALSE)</f>
        <v>168.20699999999999</v>
      </c>
      <c r="S91">
        <f>VLOOKUP(CONCATENATE($A91,"_",S$4),assets_m6!$A:$D,4,FALSE)</f>
        <v>170.31399999999999</v>
      </c>
      <c r="T91">
        <f>VLOOKUP(CONCATENATE($A91,"_",T$4),assets_m6!$A:$D,4,FALSE)</f>
        <v>169.58500000000001</v>
      </c>
      <c r="U91">
        <f>VLOOKUP(CONCATENATE($A91,"_",U$4),assets_m6!$A:$D,4,FALSE)</f>
        <v>180.80600000000001</v>
      </c>
      <c r="V91">
        <f>VLOOKUP(CONCATENATE($A91,"_",V$4),assets_m6!$A:$D,4,FALSE)</f>
        <v>177.971</v>
      </c>
      <c r="X91" t="str">
        <f t="shared" si="44"/>
        <v>VRSK</v>
      </c>
      <c r="Y91">
        <f t="shared" si="44"/>
        <v>166.56</v>
      </c>
      <c r="Z91">
        <f t="shared" si="59"/>
        <v>171.15199999999999</v>
      </c>
      <c r="AA91">
        <f t="shared" si="59"/>
        <v>173.56800000000001</v>
      </c>
      <c r="AB91">
        <f t="shared" si="59"/>
        <v>169.07599999999999</v>
      </c>
      <c r="AC91">
        <f t="shared" si="59"/>
        <v>165.41200000000001</v>
      </c>
      <c r="AD91">
        <f t="shared" si="59"/>
        <v>166.71</v>
      </c>
      <c r="AE91">
        <f t="shared" si="59"/>
        <v>169.17599999999999</v>
      </c>
      <c r="AF91">
        <f t="shared" si="59"/>
        <v>173.52799999999999</v>
      </c>
      <c r="AG91">
        <f t="shared" si="59"/>
        <v>173.22900000000001</v>
      </c>
      <c r="AH91">
        <f t="shared" si="58"/>
        <v>176.114</v>
      </c>
      <c r="AI91">
        <f t="shared" si="58"/>
        <v>180.816</v>
      </c>
      <c r="AJ91">
        <f t="shared" si="58"/>
        <v>182.523</v>
      </c>
      <c r="AK91">
        <f t="shared" si="58"/>
        <v>181.16499999999999</v>
      </c>
      <c r="AL91">
        <f t="shared" si="58"/>
        <v>169.04599999999999</v>
      </c>
      <c r="AM91">
        <f t="shared" si="58"/>
        <v>165.09200000000001</v>
      </c>
      <c r="AN91">
        <f t="shared" si="58"/>
        <v>166.24</v>
      </c>
      <c r="AO91">
        <f t="shared" si="58"/>
        <v>168.20699999999999</v>
      </c>
      <c r="AP91">
        <f t="shared" si="58"/>
        <v>170.31399999999999</v>
      </c>
      <c r="AQ91">
        <f t="shared" si="58"/>
        <v>169.58500000000001</v>
      </c>
      <c r="AR91">
        <f t="shared" si="58"/>
        <v>180.80600000000001</v>
      </c>
      <c r="AS91">
        <f t="shared" si="58"/>
        <v>177.971</v>
      </c>
      <c r="AU91" t="s">
        <v>58</v>
      </c>
      <c r="AV91">
        <f t="shared" si="62"/>
        <v>2.756964457252632E-4</v>
      </c>
      <c r="AW91">
        <f t="shared" si="62"/>
        <v>1.4116107319809442E-4</v>
      </c>
      <c r="AX91">
        <f t="shared" si="62"/>
        <v>-2.5880346607669725E-4</v>
      </c>
      <c r="AY91">
        <f t="shared" si="62"/>
        <v>-2.1670727956658471E-4</v>
      </c>
      <c r="AZ91">
        <f t="shared" si="62"/>
        <v>7.8470727637656385E-5</v>
      </c>
      <c r="BA91">
        <f t="shared" si="62"/>
        <v>1.479215403994949E-4</v>
      </c>
      <c r="BB91">
        <f t="shared" si="62"/>
        <v>2.5724689081193576E-4</v>
      </c>
      <c r="BC91">
        <f t="shared" si="62"/>
        <v>-1.7230648656123405E-5</v>
      </c>
      <c r="BD91">
        <f t="shared" si="62"/>
        <v>1.6654255349854763E-4</v>
      </c>
      <c r="BE91">
        <f t="shared" si="62"/>
        <v>2.6698615669395949E-4</v>
      </c>
      <c r="BF91">
        <f t="shared" si="62"/>
        <v>9.4405362357313156E-5</v>
      </c>
      <c r="BG91">
        <f t="shared" si="62"/>
        <v>-7.440158226634474E-5</v>
      </c>
      <c r="BH91">
        <f t="shared" si="62"/>
        <v>-6.6894819639555113E-4</v>
      </c>
      <c r="BI91">
        <f t="shared" si="61"/>
        <v>-2.3390083172627446E-4</v>
      </c>
      <c r="BJ91">
        <f t="shared" si="61"/>
        <v>6.9536985438421964E-5</v>
      </c>
      <c r="BK91">
        <f t="shared" si="61"/>
        <v>1.1832290664100004E-4</v>
      </c>
      <c r="BL91">
        <f t="shared" si="60"/>
        <v>1.2526232558692562E-4</v>
      </c>
      <c r="BM91">
        <f t="shared" si="60"/>
        <v>-4.2803292741641031E-5</v>
      </c>
      <c r="BN91">
        <f t="shared" si="60"/>
        <v>6.6167408674116244E-4</v>
      </c>
      <c r="BO91">
        <f t="shared" si="60"/>
        <v>-1.567978938752037E-4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6.8509846301633051E-2</v>
      </c>
      <c r="BZ91">
        <f t="shared" si="47"/>
        <v>25</v>
      </c>
      <c r="CA91">
        <f t="shared" si="48"/>
        <v>2</v>
      </c>
      <c r="CB91">
        <f t="shared" si="49"/>
        <v>0.11999999999999997</v>
      </c>
      <c r="CC91">
        <f t="shared" si="50"/>
        <v>0</v>
      </c>
      <c r="CD91">
        <f t="shared" si="51"/>
        <v>1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0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21.45</v>
      </c>
      <c r="C92">
        <f>VLOOKUP(CONCATENATE($A92,"_",C$4),assets_m6!$A:$D,4,FALSE)</f>
        <v>20.84</v>
      </c>
      <c r="D92">
        <f>VLOOKUP(CONCATENATE($A92,"_",D$4),assets_m6!$A:$D,4,FALSE)</f>
        <v>20.440000000000001</v>
      </c>
      <c r="E92">
        <f>VLOOKUP(CONCATENATE($A92,"_",E$4),assets_m6!$A:$D,4,FALSE)</f>
        <v>20.6</v>
      </c>
      <c r="F92">
        <f>VLOOKUP(CONCATENATE($A92,"_",F$4),assets_m6!$A:$D,4,FALSE)</f>
        <v>20.329999999999998</v>
      </c>
      <c r="G92">
        <f>VLOOKUP(CONCATENATE($A92,"_",G$4),assets_m6!$A:$D,4,FALSE)</f>
        <v>20.25</v>
      </c>
      <c r="H92">
        <f>VLOOKUP(CONCATENATE($A92,"_",H$4),assets_m6!$A:$D,4,FALSE)</f>
        <v>19.940000000000001</v>
      </c>
      <c r="I92">
        <f>VLOOKUP(CONCATENATE($A92,"_",I$4),assets_m6!$A:$D,4,FALSE)</f>
        <v>19.170000000000002</v>
      </c>
      <c r="J92">
        <f>VLOOKUP(CONCATENATE($A92,"_",J$4),assets_m6!$A:$D,4,FALSE)</f>
        <v>18.73</v>
      </c>
      <c r="K92">
        <f>VLOOKUP(CONCATENATE($A92,"_",K$4),assets_m6!$A:$D,4,FALSE)</f>
        <v>18.36</v>
      </c>
      <c r="L92">
        <f>VLOOKUP(CONCATENATE($A92,"_",L$4),assets_m6!$A:$D,4,FALSE)</f>
        <v>17.93</v>
      </c>
      <c r="M92">
        <f>VLOOKUP(CONCATENATE($A92,"_",M$4),assets_m6!$A:$D,4,FALSE)</f>
        <v>17.66</v>
      </c>
      <c r="N92">
        <f>VLOOKUP(CONCATENATE($A92,"_",N$4),assets_m6!$A:$D,4,FALSE)</f>
        <v>17.489999999999998</v>
      </c>
      <c r="O92">
        <f>VLOOKUP(CONCATENATE($A92,"_",O$4),assets_m6!$A:$D,4,FALSE)</f>
        <v>17.940000000000001</v>
      </c>
      <c r="P92">
        <f>VLOOKUP(CONCATENATE($A92,"_",P$4),assets_m6!$A:$D,4,FALSE)</f>
        <v>17.57</v>
      </c>
      <c r="Q92">
        <f>VLOOKUP(CONCATENATE($A92,"_",Q$4),assets_m6!$A:$D,4,FALSE)</f>
        <v>17.350000000000001</v>
      </c>
      <c r="R92">
        <f>VLOOKUP(CONCATENATE($A92,"_",R$4),assets_m6!$A:$D,4,FALSE)</f>
        <v>17.16</v>
      </c>
      <c r="S92">
        <f>VLOOKUP(CONCATENATE($A92,"_",S$4),assets_m6!$A:$D,4,FALSE)</f>
        <v>17.66</v>
      </c>
      <c r="T92">
        <f>VLOOKUP(CONCATENATE($A92,"_",T$4),assets_m6!$A:$D,4,FALSE)</f>
        <v>18.21</v>
      </c>
      <c r="U92">
        <f>VLOOKUP(CONCATENATE($A92,"_",U$4),assets_m6!$A:$D,4,FALSE)</f>
        <v>17.21</v>
      </c>
      <c r="V92">
        <f>VLOOKUP(CONCATENATE($A92,"_",V$4),assets_m6!$A:$D,4,FALSE)</f>
        <v>16.98</v>
      </c>
      <c r="X92" t="str">
        <f t="shared" si="44"/>
        <v>VXX</v>
      </c>
      <c r="Y92">
        <f t="shared" si="44"/>
        <v>21.45</v>
      </c>
      <c r="Z92">
        <f t="shared" si="59"/>
        <v>20.84</v>
      </c>
      <c r="AA92">
        <f t="shared" si="59"/>
        <v>20.440000000000001</v>
      </c>
      <c r="AB92">
        <f t="shared" si="59"/>
        <v>20.6</v>
      </c>
      <c r="AC92">
        <f t="shared" si="59"/>
        <v>20.329999999999998</v>
      </c>
      <c r="AD92">
        <f t="shared" si="59"/>
        <v>20.25</v>
      </c>
      <c r="AE92">
        <f t="shared" si="59"/>
        <v>19.940000000000001</v>
      </c>
      <c r="AF92">
        <f t="shared" si="59"/>
        <v>19.170000000000002</v>
      </c>
      <c r="AG92">
        <f t="shared" si="59"/>
        <v>18.73</v>
      </c>
      <c r="AH92">
        <f t="shared" si="58"/>
        <v>18.36</v>
      </c>
      <c r="AI92">
        <f t="shared" si="58"/>
        <v>17.93</v>
      </c>
      <c r="AJ92">
        <f t="shared" si="58"/>
        <v>17.66</v>
      </c>
      <c r="AK92">
        <f t="shared" si="58"/>
        <v>17.489999999999998</v>
      </c>
      <c r="AL92">
        <f t="shared" si="58"/>
        <v>17.940000000000001</v>
      </c>
      <c r="AM92">
        <f t="shared" si="58"/>
        <v>17.57</v>
      </c>
      <c r="AN92">
        <f t="shared" si="58"/>
        <v>17.350000000000001</v>
      </c>
      <c r="AO92">
        <f t="shared" si="58"/>
        <v>17.16</v>
      </c>
      <c r="AP92">
        <f t="shared" si="58"/>
        <v>17.66</v>
      </c>
      <c r="AQ92">
        <f t="shared" si="58"/>
        <v>18.21</v>
      </c>
      <c r="AR92">
        <f t="shared" si="58"/>
        <v>17.21</v>
      </c>
      <c r="AS92">
        <f t="shared" si="58"/>
        <v>16.98</v>
      </c>
      <c r="AU92" t="s">
        <v>55</v>
      </c>
      <c r="AV92">
        <f t="shared" si="62"/>
        <v>-2.8438228438228412E-4</v>
      </c>
      <c r="AW92">
        <f t="shared" si="62"/>
        <v>-1.9193857965450989E-4</v>
      </c>
      <c r="AX92">
        <f t="shared" si="62"/>
        <v>7.8277886497064636E-5</v>
      </c>
      <c r="AY92">
        <f t="shared" si="62"/>
        <v>-1.3106796116505007E-4</v>
      </c>
      <c r="AZ92">
        <f t="shared" si="62"/>
        <v>-3.9350713231676492E-5</v>
      </c>
      <c r="BA92">
        <f t="shared" si="62"/>
        <v>-1.5308641975308578E-4</v>
      </c>
      <c r="BB92">
        <f t="shared" si="62"/>
        <v>-3.8615847542627858E-4</v>
      </c>
      <c r="BC92">
        <f t="shared" si="62"/>
        <v>-2.2952529994783584E-4</v>
      </c>
      <c r="BD92">
        <f t="shared" si="62"/>
        <v>-1.9754404698344954E-4</v>
      </c>
      <c r="BE92">
        <f t="shared" si="62"/>
        <v>-2.342047930283223E-4</v>
      </c>
      <c r="BF92">
        <f t="shared" si="62"/>
        <v>-1.5058561070830986E-4</v>
      </c>
      <c r="BG92">
        <f t="shared" si="62"/>
        <v>-9.6262740656852602E-5</v>
      </c>
      <c r="BH92">
        <f t="shared" si="62"/>
        <v>2.57289879931391E-4</v>
      </c>
      <c r="BI92">
        <f t="shared" si="61"/>
        <v>-2.062430323299894E-4</v>
      </c>
      <c r="BJ92">
        <f t="shared" si="61"/>
        <v>-1.2521343198633971E-4</v>
      </c>
      <c r="BK92">
        <f t="shared" si="61"/>
        <v>-1.0951008645533214E-4</v>
      </c>
      <c r="BL92">
        <f t="shared" si="60"/>
        <v>2.9137529137529138E-4</v>
      </c>
      <c r="BM92">
        <f t="shared" si="60"/>
        <v>3.114382785956969E-4</v>
      </c>
      <c r="BN92">
        <f t="shared" si="60"/>
        <v>-5.4914881933003845E-4</v>
      </c>
      <c r="BO92">
        <f t="shared" si="60"/>
        <v>-1.3364323067983756E-4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-0.20839160839160834</v>
      </c>
      <c r="BZ92">
        <f t="shared" si="47"/>
        <v>1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31.140999999999998</v>
      </c>
      <c r="C93">
        <f>VLOOKUP(CONCATENATE($A93,"_",C$4),assets_m6!$A:$D,4,FALSE)</f>
        <v>31.86</v>
      </c>
      <c r="D93">
        <f>VLOOKUP(CONCATENATE($A93,"_",D$4),assets_m6!$A:$D,4,FALSE)</f>
        <v>32.686</v>
      </c>
      <c r="E93">
        <f>VLOOKUP(CONCATENATE($A93,"_",E$4),assets_m6!$A:$D,4,FALSE)</f>
        <v>31.948</v>
      </c>
      <c r="F93">
        <f>VLOOKUP(CONCATENATE($A93,"_",F$4),assets_m6!$A:$D,4,FALSE)</f>
        <v>31.475999999999999</v>
      </c>
      <c r="G93">
        <f>VLOOKUP(CONCATENATE($A93,"_",G$4),assets_m6!$A:$D,4,FALSE)</f>
        <v>32.332000000000001</v>
      </c>
      <c r="H93">
        <f>VLOOKUP(CONCATENATE($A93,"_",H$4),assets_m6!$A:$D,4,FALSE)</f>
        <v>32.567999999999998</v>
      </c>
      <c r="I93">
        <f>VLOOKUP(CONCATENATE($A93,"_",I$4),assets_m6!$A:$D,4,FALSE)</f>
        <v>32.942</v>
      </c>
      <c r="J93">
        <f>VLOOKUP(CONCATENATE($A93,"_",J$4),assets_m6!$A:$D,4,FALSE)</f>
        <v>32.814</v>
      </c>
      <c r="K93">
        <f>VLOOKUP(CONCATENATE($A93,"_",K$4),assets_m6!$A:$D,4,FALSE)</f>
        <v>33.158000000000001</v>
      </c>
      <c r="L93">
        <f>VLOOKUP(CONCATENATE($A93,"_",L$4),assets_m6!$A:$D,4,FALSE)</f>
        <v>33.719000000000001</v>
      </c>
      <c r="M93">
        <f>VLOOKUP(CONCATENATE($A93,"_",M$4),assets_m6!$A:$D,4,FALSE)</f>
        <v>33.512999999999998</v>
      </c>
      <c r="N93">
        <f>VLOOKUP(CONCATENATE($A93,"_",N$4),assets_m6!$A:$D,4,FALSE)</f>
        <v>33.503</v>
      </c>
      <c r="O93">
        <f>VLOOKUP(CONCATENATE($A93,"_",O$4),assets_m6!$A:$D,4,FALSE)</f>
        <v>33.03</v>
      </c>
      <c r="P93">
        <f>VLOOKUP(CONCATENATE($A93,"_",P$4),assets_m6!$A:$D,4,FALSE)</f>
        <v>32.902999999999999</v>
      </c>
      <c r="Q93">
        <f>VLOOKUP(CONCATENATE($A93,"_",Q$4),assets_m6!$A:$D,4,FALSE)</f>
        <v>34.064</v>
      </c>
      <c r="R93">
        <f>VLOOKUP(CONCATENATE($A93,"_",R$4),assets_m6!$A:$D,4,FALSE)</f>
        <v>34.506</v>
      </c>
      <c r="S93">
        <f>VLOOKUP(CONCATENATE($A93,"_",S$4),assets_m6!$A:$D,4,FALSE)</f>
        <v>34.792000000000002</v>
      </c>
      <c r="T93">
        <f>VLOOKUP(CONCATENATE($A93,"_",T$4),assets_m6!$A:$D,4,FALSE)</f>
        <v>34.250999999999998</v>
      </c>
      <c r="U93">
        <f>VLOOKUP(CONCATENATE($A93,"_",U$4),assets_m6!$A:$D,4,FALSE)</f>
        <v>36.640999999999998</v>
      </c>
      <c r="V93">
        <f>VLOOKUP(CONCATENATE($A93,"_",V$4),assets_m6!$A:$D,4,FALSE)</f>
        <v>37.344999999999999</v>
      </c>
      <c r="X93" t="str">
        <f t="shared" si="44"/>
        <v>WRK</v>
      </c>
      <c r="Y93">
        <f t="shared" si="44"/>
        <v>31.140999999999998</v>
      </c>
      <c r="Z93">
        <f t="shared" si="59"/>
        <v>31.86</v>
      </c>
      <c r="AA93">
        <f t="shared" si="59"/>
        <v>32.686</v>
      </c>
      <c r="AB93">
        <f t="shared" si="59"/>
        <v>31.948</v>
      </c>
      <c r="AC93">
        <f t="shared" si="59"/>
        <v>31.475999999999999</v>
      </c>
      <c r="AD93">
        <f t="shared" si="59"/>
        <v>32.332000000000001</v>
      </c>
      <c r="AE93">
        <f t="shared" si="59"/>
        <v>32.567999999999998</v>
      </c>
      <c r="AF93">
        <f t="shared" si="59"/>
        <v>32.942</v>
      </c>
      <c r="AG93">
        <f t="shared" si="59"/>
        <v>32.814</v>
      </c>
      <c r="AH93">
        <f t="shared" si="58"/>
        <v>33.158000000000001</v>
      </c>
      <c r="AI93">
        <f t="shared" si="58"/>
        <v>33.719000000000001</v>
      </c>
      <c r="AJ93">
        <f t="shared" si="58"/>
        <v>33.512999999999998</v>
      </c>
      <c r="AK93">
        <f t="shared" si="58"/>
        <v>33.503</v>
      </c>
      <c r="AL93">
        <f t="shared" si="58"/>
        <v>33.03</v>
      </c>
      <c r="AM93">
        <f t="shared" si="58"/>
        <v>32.902999999999999</v>
      </c>
      <c r="AN93">
        <f t="shared" si="58"/>
        <v>34.064</v>
      </c>
      <c r="AO93">
        <f t="shared" si="58"/>
        <v>34.506</v>
      </c>
      <c r="AP93">
        <f t="shared" si="58"/>
        <v>34.792000000000002</v>
      </c>
      <c r="AQ93">
        <f t="shared" si="58"/>
        <v>34.250999999999998</v>
      </c>
      <c r="AR93">
        <f t="shared" si="58"/>
        <v>36.640999999999998</v>
      </c>
      <c r="AS93">
        <f t="shared" si="58"/>
        <v>37.344999999999999</v>
      </c>
      <c r="AU93" t="s">
        <v>71</v>
      </c>
      <c r="AV93">
        <f t="shared" si="62"/>
        <v>2.3088532802414865E-4</v>
      </c>
      <c r="AW93">
        <f t="shared" si="62"/>
        <v>2.5925925925925943E-4</v>
      </c>
      <c r="AX93">
        <f t="shared" si="62"/>
        <v>-2.257847396438841E-4</v>
      </c>
      <c r="AY93">
        <f t="shared" si="62"/>
        <v>-1.4774007762614289E-4</v>
      </c>
      <c r="AZ93">
        <f t="shared" si="62"/>
        <v>2.7195323421019244E-4</v>
      </c>
      <c r="BA93">
        <f t="shared" si="62"/>
        <v>7.2992700729926106E-5</v>
      </c>
      <c r="BB93">
        <f t="shared" si="62"/>
        <v>1.1483664947187496E-4</v>
      </c>
      <c r="BC93">
        <f t="shared" si="62"/>
        <v>-3.8856171452856573E-5</v>
      </c>
      <c r="BD93">
        <f t="shared" si="62"/>
        <v>1.0483330285853636E-4</v>
      </c>
      <c r="BE93">
        <f t="shared" si="62"/>
        <v>1.6918993907955846E-4</v>
      </c>
      <c r="BF93">
        <f t="shared" si="62"/>
        <v>-6.109315222871468E-5</v>
      </c>
      <c r="BG93">
        <f t="shared" si="62"/>
        <v>-2.9839166890454486E-6</v>
      </c>
      <c r="BH93">
        <f t="shared" si="62"/>
        <v>-1.4118138674148556E-4</v>
      </c>
      <c r="BI93">
        <f t="shared" si="61"/>
        <v>-3.8449894035725833E-5</v>
      </c>
      <c r="BJ93">
        <f t="shared" si="61"/>
        <v>3.5285536273288193E-4</v>
      </c>
      <c r="BK93">
        <f t="shared" si="61"/>
        <v>1.2975575387505877E-4</v>
      </c>
      <c r="BL93">
        <f t="shared" si="60"/>
        <v>8.2884136092274197E-5</v>
      </c>
      <c r="BM93">
        <f t="shared" si="60"/>
        <v>-1.5549551621062426E-4</v>
      </c>
      <c r="BN93">
        <f t="shared" si="60"/>
        <v>6.9778984555195483E-4</v>
      </c>
      <c r="BO93">
        <f t="shared" si="60"/>
        <v>1.9213449414590231E-4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0.19922288943836103</v>
      </c>
      <c r="BZ93">
        <f t="shared" si="47"/>
        <v>88</v>
      </c>
      <c r="CA93">
        <f t="shared" si="48"/>
        <v>5</v>
      </c>
      <c r="CB93">
        <f t="shared" si="49"/>
        <v>0.24000000000000005</v>
      </c>
      <c r="CC93">
        <f t="shared" si="50"/>
        <v>0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1</v>
      </c>
      <c r="CI93">
        <f t="shared" si="55"/>
        <v>0</v>
      </c>
      <c r="CJ93">
        <f t="shared" si="56"/>
        <v>0</v>
      </c>
      <c r="CK93">
        <f t="shared" si="56"/>
        <v>0</v>
      </c>
      <c r="CL93">
        <f t="shared" si="56"/>
        <v>0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67.741</v>
      </c>
      <c r="C94">
        <f>VLOOKUP(CONCATENATE($A94,"_",C$4),assets_m6!$A:$D,4,FALSE)</f>
        <v>69.430000000000007</v>
      </c>
      <c r="D94">
        <f>VLOOKUP(CONCATENATE($A94,"_",D$4),assets_m6!$A:$D,4,FALSE)</f>
        <v>70.790999999999997</v>
      </c>
      <c r="E94">
        <f>VLOOKUP(CONCATENATE($A94,"_",E$4),assets_m6!$A:$D,4,FALSE)</f>
        <v>69.956999999999994</v>
      </c>
      <c r="F94">
        <f>VLOOKUP(CONCATENATE($A94,"_",F$4),assets_m6!$A:$D,4,FALSE)</f>
        <v>69.45</v>
      </c>
      <c r="G94">
        <f>VLOOKUP(CONCATENATE($A94,"_",G$4),assets_m6!$A:$D,4,FALSE)</f>
        <v>71.853999999999999</v>
      </c>
      <c r="H94">
        <f>VLOOKUP(CONCATENATE($A94,"_",H$4),assets_m6!$A:$D,4,FALSE)</f>
        <v>71.436999999999998</v>
      </c>
      <c r="I94">
        <f>VLOOKUP(CONCATENATE($A94,"_",I$4),assets_m6!$A:$D,4,FALSE)</f>
        <v>73.206000000000003</v>
      </c>
      <c r="J94">
        <f>VLOOKUP(CONCATENATE($A94,"_",J$4),assets_m6!$A:$D,4,FALSE)</f>
        <v>73.721999999999994</v>
      </c>
      <c r="K94">
        <f>VLOOKUP(CONCATENATE($A94,"_",K$4),assets_m6!$A:$D,4,FALSE)</f>
        <v>73.534000000000006</v>
      </c>
      <c r="L94">
        <f>VLOOKUP(CONCATENATE($A94,"_",L$4),assets_m6!$A:$D,4,FALSE)</f>
        <v>74.269000000000005</v>
      </c>
      <c r="M94">
        <f>VLOOKUP(CONCATENATE($A94,"_",M$4),assets_m6!$A:$D,4,FALSE)</f>
        <v>73.602999999999994</v>
      </c>
      <c r="N94">
        <f>VLOOKUP(CONCATENATE($A94,"_",N$4),assets_m6!$A:$D,4,FALSE)</f>
        <v>73.792000000000002</v>
      </c>
      <c r="O94">
        <f>VLOOKUP(CONCATENATE($A94,"_",O$4),assets_m6!$A:$D,4,FALSE)</f>
        <v>71.873999999999995</v>
      </c>
      <c r="P94">
        <f>VLOOKUP(CONCATENATE($A94,"_",P$4),assets_m6!$A:$D,4,FALSE)</f>
        <v>72.421000000000006</v>
      </c>
      <c r="Q94">
        <f>VLOOKUP(CONCATENATE($A94,"_",Q$4),assets_m6!$A:$D,4,FALSE)</f>
        <v>74.935000000000002</v>
      </c>
      <c r="R94">
        <f>VLOOKUP(CONCATENATE($A94,"_",R$4),assets_m6!$A:$D,4,FALSE)</f>
        <v>75.521000000000001</v>
      </c>
      <c r="S94">
        <f>VLOOKUP(CONCATENATE($A94,"_",S$4),assets_m6!$A:$D,4,FALSE)</f>
        <v>76.822000000000003</v>
      </c>
      <c r="T94">
        <f>VLOOKUP(CONCATENATE($A94,"_",T$4),assets_m6!$A:$D,4,FALSE)</f>
        <v>75.58</v>
      </c>
      <c r="U94">
        <f>VLOOKUP(CONCATENATE($A94,"_",U$4),assets_m6!$A:$D,4,FALSE)</f>
        <v>79.763000000000005</v>
      </c>
      <c r="V94">
        <f>VLOOKUP(CONCATENATE($A94,"_",V$4),assets_m6!$A:$D,4,FALSE)</f>
        <v>80.727000000000004</v>
      </c>
      <c r="X94" t="str">
        <f t="shared" si="44"/>
        <v>XLB</v>
      </c>
      <c r="Y94">
        <f t="shared" si="44"/>
        <v>67.741</v>
      </c>
      <c r="Z94">
        <f t="shared" si="59"/>
        <v>69.430000000000007</v>
      </c>
      <c r="AA94">
        <f t="shared" si="59"/>
        <v>70.790999999999997</v>
      </c>
      <c r="AB94">
        <f t="shared" si="59"/>
        <v>69.956999999999994</v>
      </c>
      <c r="AC94">
        <f t="shared" si="59"/>
        <v>69.45</v>
      </c>
      <c r="AD94">
        <f t="shared" si="59"/>
        <v>71.853999999999999</v>
      </c>
      <c r="AE94">
        <f t="shared" si="59"/>
        <v>71.436999999999998</v>
      </c>
      <c r="AF94">
        <f t="shared" si="59"/>
        <v>73.206000000000003</v>
      </c>
      <c r="AG94">
        <f t="shared" si="59"/>
        <v>73.721999999999994</v>
      </c>
      <c r="AH94">
        <f t="shared" si="58"/>
        <v>73.534000000000006</v>
      </c>
      <c r="AI94">
        <f t="shared" si="58"/>
        <v>74.269000000000005</v>
      </c>
      <c r="AJ94">
        <f t="shared" si="58"/>
        <v>73.602999999999994</v>
      </c>
      <c r="AK94">
        <f t="shared" si="58"/>
        <v>73.792000000000002</v>
      </c>
      <c r="AL94">
        <f t="shared" si="58"/>
        <v>71.873999999999995</v>
      </c>
      <c r="AM94">
        <f t="shared" si="58"/>
        <v>72.421000000000006</v>
      </c>
      <c r="AN94">
        <f t="shared" si="58"/>
        <v>74.935000000000002</v>
      </c>
      <c r="AO94">
        <f t="shared" si="58"/>
        <v>75.521000000000001</v>
      </c>
      <c r="AP94">
        <f t="shared" si="58"/>
        <v>76.822000000000003</v>
      </c>
      <c r="AQ94">
        <f t="shared" si="58"/>
        <v>75.58</v>
      </c>
      <c r="AR94">
        <f t="shared" si="58"/>
        <v>79.763000000000005</v>
      </c>
      <c r="AS94">
        <f t="shared" si="58"/>
        <v>80.727000000000004</v>
      </c>
      <c r="AU94" t="s">
        <v>97</v>
      </c>
      <c r="AV94">
        <f t="shared" si="62"/>
        <v>2.4933201458496437E-4</v>
      </c>
      <c r="AW94">
        <f t="shared" si="62"/>
        <v>1.9602477315281433E-4</v>
      </c>
      <c r="AX94">
        <f t="shared" si="62"/>
        <v>-1.1781158621858756E-4</v>
      </c>
      <c r="AY94">
        <f t="shared" si="62"/>
        <v>-7.2473090612803701E-5</v>
      </c>
      <c r="AZ94">
        <f t="shared" si="62"/>
        <v>3.4614830813534862E-4</v>
      </c>
      <c r="BA94">
        <f t="shared" si="62"/>
        <v>-5.8034347426726637E-5</v>
      </c>
      <c r="BB94">
        <f t="shared" si="62"/>
        <v>2.4763077956801175E-4</v>
      </c>
      <c r="BC94">
        <f t="shared" si="62"/>
        <v>7.0486025735594227E-5</v>
      </c>
      <c r="BD94">
        <f t="shared" si="62"/>
        <v>-2.5501207238000624E-5</v>
      </c>
      <c r="BE94">
        <f t="shared" si="62"/>
        <v>9.9953762885195876E-5</v>
      </c>
      <c r="BF94">
        <f t="shared" si="62"/>
        <v>-8.9674022808979649E-5</v>
      </c>
      <c r="BG94">
        <f t="shared" si="62"/>
        <v>2.567830115620385E-5</v>
      </c>
      <c r="BH94">
        <f t="shared" si="62"/>
        <v>-2.5991977450130185E-4</v>
      </c>
      <c r="BI94">
        <f t="shared" si="61"/>
        <v>7.6105406683920661E-5</v>
      </c>
      <c r="BJ94">
        <f t="shared" si="61"/>
        <v>3.4713688018668559E-4</v>
      </c>
      <c r="BK94">
        <f t="shared" si="61"/>
        <v>7.8201107626609521E-5</v>
      </c>
      <c r="BL94">
        <f t="shared" si="60"/>
        <v>1.7226996464559551E-4</v>
      </c>
      <c r="BM94">
        <f t="shared" si="60"/>
        <v>-1.616724375829846E-4</v>
      </c>
      <c r="BN94">
        <f t="shared" si="60"/>
        <v>5.5345329452236133E-4</v>
      </c>
      <c r="BO94">
        <f t="shared" si="60"/>
        <v>1.2085804194927455E-4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0.19170074253406363</v>
      </c>
      <c r="BZ94">
        <f t="shared" si="47"/>
        <v>85</v>
      </c>
      <c r="CA94">
        <f t="shared" si="48"/>
        <v>5</v>
      </c>
      <c r="CB94">
        <f t="shared" si="49"/>
        <v>0.24000000000000005</v>
      </c>
      <c r="CC94">
        <f t="shared" si="50"/>
        <v>0</v>
      </c>
      <c r="CD94">
        <f t="shared" si="51"/>
        <v>0</v>
      </c>
      <c r="CE94">
        <f t="shared" si="52"/>
        <v>0</v>
      </c>
      <c r="CF94">
        <f t="shared" si="53"/>
        <v>0</v>
      </c>
      <c r="CG94">
        <f t="shared" si="54"/>
        <v>1</v>
      </c>
      <c r="CI94">
        <f t="shared" si="55"/>
        <v>0</v>
      </c>
      <c r="CJ94">
        <f t="shared" si="56"/>
        <v>0</v>
      </c>
      <c r="CK94">
        <f t="shared" si="56"/>
        <v>0</v>
      </c>
      <c r="CL94">
        <f t="shared" si="56"/>
        <v>0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47.862000000000002</v>
      </c>
      <c r="C95">
        <f>VLOOKUP(CONCATENATE($A95,"_",C$4),assets_m6!$A:$D,4,FALSE)</f>
        <v>49.179000000000002</v>
      </c>
      <c r="D95">
        <f>VLOOKUP(CONCATENATE($A95,"_",D$4),assets_m6!$A:$D,4,FALSE)</f>
        <v>49.548000000000002</v>
      </c>
      <c r="E95">
        <f>VLOOKUP(CONCATENATE($A95,"_",E$4),assets_m6!$A:$D,4,FALSE)</f>
        <v>49.588000000000001</v>
      </c>
      <c r="F95">
        <f>VLOOKUP(CONCATENATE($A95,"_",F$4),assets_m6!$A:$D,4,FALSE)</f>
        <v>49.707999999999998</v>
      </c>
      <c r="G95">
        <f>VLOOKUP(CONCATENATE($A95,"_",G$4),assets_m6!$A:$D,4,FALSE)</f>
        <v>50.027000000000001</v>
      </c>
      <c r="H95">
        <f>VLOOKUP(CONCATENATE($A95,"_",H$4),assets_m6!$A:$D,4,FALSE)</f>
        <v>50.375999999999998</v>
      </c>
      <c r="I95">
        <f>VLOOKUP(CONCATENATE($A95,"_",I$4),assets_m6!$A:$D,4,FALSE)</f>
        <v>51.713000000000001</v>
      </c>
      <c r="J95">
        <f>VLOOKUP(CONCATENATE($A95,"_",J$4),assets_m6!$A:$D,4,FALSE)</f>
        <v>50.076999999999998</v>
      </c>
      <c r="K95">
        <f>VLOOKUP(CONCATENATE($A95,"_",K$4),assets_m6!$A:$D,4,FALSE)</f>
        <v>47.703000000000003</v>
      </c>
      <c r="L95">
        <f>VLOOKUP(CONCATENATE($A95,"_",L$4),assets_m6!$A:$D,4,FALSE)</f>
        <v>48.91</v>
      </c>
      <c r="M95">
        <f>VLOOKUP(CONCATENATE($A95,"_",M$4),assets_m6!$A:$D,4,FALSE)</f>
        <v>48.091999999999999</v>
      </c>
      <c r="N95">
        <f>VLOOKUP(CONCATENATE($A95,"_",N$4),assets_m6!$A:$D,4,FALSE)</f>
        <v>47.783000000000001</v>
      </c>
      <c r="O95">
        <f>VLOOKUP(CONCATENATE($A95,"_",O$4),assets_m6!$A:$D,4,FALSE)</f>
        <v>46.436</v>
      </c>
      <c r="P95">
        <f>VLOOKUP(CONCATENATE($A95,"_",P$4),assets_m6!$A:$D,4,FALSE)</f>
        <v>45.298999999999999</v>
      </c>
      <c r="Q95">
        <f>VLOOKUP(CONCATENATE($A95,"_",Q$4),assets_m6!$A:$D,4,FALSE)</f>
        <v>45.607999999999997</v>
      </c>
      <c r="R95">
        <f>VLOOKUP(CONCATENATE($A95,"_",R$4),assets_m6!$A:$D,4,FALSE)</f>
        <v>46.426000000000002</v>
      </c>
      <c r="S95">
        <f>VLOOKUP(CONCATENATE($A95,"_",S$4),assets_m6!$A:$D,4,FALSE)</f>
        <v>46.475999999999999</v>
      </c>
      <c r="T95">
        <f>VLOOKUP(CONCATENATE($A95,"_",T$4),assets_m6!$A:$D,4,FALSE)</f>
        <v>45.847000000000001</v>
      </c>
      <c r="U95">
        <f>VLOOKUP(CONCATENATE($A95,"_",U$4),assets_m6!$A:$D,4,FALSE)</f>
        <v>48.621000000000002</v>
      </c>
      <c r="V95">
        <f>VLOOKUP(CONCATENATE($A95,"_",V$4),assets_m6!$A:$D,4,FALSE)</f>
        <v>49.898000000000003</v>
      </c>
      <c r="X95" t="str">
        <f t="shared" si="44"/>
        <v>XLC</v>
      </c>
      <c r="Y95">
        <f t="shared" si="44"/>
        <v>47.862000000000002</v>
      </c>
      <c r="Z95">
        <f t="shared" si="59"/>
        <v>49.179000000000002</v>
      </c>
      <c r="AA95">
        <f t="shared" si="59"/>
        <v>49.548000000000002</v>
      </c>
      <c r="AB95">
        <f t="shared" si="59"/>
        <v>49.588000000000001</v>
      </c>
      <c r="AC95">
        <f t="shared" si="59"/>
        <v>49.707999999999998</v>
      </c>
      <c r="AD95">
        <f t="shared" si="59"/>
        <v>50.027000000000001</v>
      </c>
      <c r="AE95">
        <f t="shared" si="59"/>
        <v>50.375999999999998</v>
      </c>
      <c r="AF95">
        <f t="shared" si="59"/>
        <v>51.713000000000001</v>
      </c>
      <c r="AG95">
        <f t="shared" si="59"/>
        <v>50.076999999999998</v>
      </c>
      <c r="AH95">
        <f t="shared" si="58"/>
        <v>47.703000000000003</v>
      </c>
      <c r="AI95">
        <f t="shared" si="58"/>
        <v>48.91</v>
      </c>
      <c r="AJ95">
        <f t="shared" si="58"/>
        <v>48.091999999999999</v>
      </c>
      <c r="AK95">
        <f t="shared" si="58"/>
        <v>47.783000000000001</v>
      </c>
      <c r="AL95">
        <f t="shared" si="58"/>
        <v>46.436</v>
      </c>
      <c r="AM95">
        <f t="shared" si="58"/>
        <v>45.298999999999999</v>
      </c>
      <c r="AN95">
        <f t="shared" si="58"/>
        <v>45.607999999999997</v>
      </c>
      <c r="AO95">
        <f t="shared" si="58"/>
        <v>46.426000000000002</v>
      </c>
      <c r="AP95">
        <f t="shared" si="58"/>
        <v>46.475999999999999</v>
      </c>
      <c r="AQ95">
        <f t="shared" si="58"/>
        <v>45.847000000000001</v>
      </c>
      <c r="AR95">
        <f t="shared" si="58"/>
        <v>48.621000000000002</v>
      </c>
      <c r="AS95">
        <f t="shared" si="58"/>
        <v>49.898000000000003</v>
      </c>
      <c r="AU95" t="s">
        <v>95</v>
      </c>
      <c r="AV95">
        <f t="shared" si="62"/>
        <v>2.7516610254481636E-4</v>
      </c>
      <c r="AW95">
        <f t="shared" si="62"/>
        <v>7.5032025864698305E-5</v>
      </c>
      <c r="AX95">
        <f t="shared" si="62"/>
        <v>8.0729797368206892E-6</v>
      </c>
      <c r="AY95">
        <f t="shared" si="62"/>
        <v>2.4199403081390145E-5</v>
      </c>
      <c r="AZ95">
        <f t="shared" si="62"/>
        <v>6.4174780719401833E-5</v>
      </c>
      <c r="BA95">
        <f t="shared" si="62"/>
        <v>6.9762328342694275E-5</v>
      </c>
      <c r="BB95">
        <f t="shared" si="62"/>
        <v>2.6540416071145056E-4</v>
      </c>
      <c r="BC95">
        <f t="shared" si="62"/>
        <v>-3.1636145650030026E-4</v>
      </c>
      <c r="BD95">
        <f t="shared" si="62"/>
        <v>-4.7406993230425049E-4</v>
      </c>
      <c r="BE95">
        <f t="shared" si="62"/>
        <v>2.5302391883109943E-4</v>
      </c>
      <c r="BF95">
        <f t="shared" si="62"/>
        <v>-1.6724596197096667E-4</v>
      </c>
      <c r="BG95">
        <f t="shared" si="62"/>
        <v>-6.4251850619645161E-5</v>
      </c>
      <c r="BH95">
        <f t="shared" si="62"/>
        <v>-2.8189942029592139E-4</v>
      </c>
      <c r="BI95">
        <f t="shared" si="61"/>
        <v>-2.448531311913172E-4</v>
      </c>
      <c r="BJ95">
        <f t="shared" si="61"/>
        <v>6.8213426344951875E-5</v>
      </c>
      <c r="BK95">
        <f t="shared" si="61"/>
        <v>1.7935449921066589E-4</v>
      </c>
      <c r="BL95">
        <f t="shared" si="60"/>
        <v>1.0769827251970266E-5</v>
      </c>
      <c r="BM95">
        <f t="shared" si="60"/>
        <v>-1.3533866942077585E-4</v>
      </c>
      <c r="BN95">
        <f t="shared" si="60"/>
        <v>6.0505594695399944E-4</v>
      </c>
      <c r="BO95">
        <f t="shared" si="60"/>
        <v>2.6264371362168633E-4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4.2538966194475808E-2</v>
      </c>
      <c r="BZ95">
        <f t="shared" si="47"/>
        <v>18</v>
      </c>
      <c r="CA95">
        <f t="shared" si="48"/>
        <v>1</v>
      </c>
      <c r="CB95">
        <f t="shared" si="49"/>
        <v>0.24</v>
      </c>
      <c r="CC95">
        <f t="shared" si="50"/>
        <v>1</v>
      </c>
      <c r="CD95">
        <f t="shared" si="51"/>
        <v>0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1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79.462000000000003</v>
      </c>
      <c r="C96">
        <f>VLOOKUP(CONCATENATE($A96,"_",C$4),assets_m6!$A:$D,4,FALSE)</f>
        <v>80.451999999999998</v>
      </c>
      <c r="D96">
        <f>VLOOKUP(CONCATENATE($A96,"_",D$4),assets_m6!$A:$D,4,FALSE)</f>
        <v>81.153999999999996</v>
      </c>
      <c r="E96">
        <f>VLOOKUP(CONCATENATE($A96,"_",E$4),assets_m6!$A:$D,4,FALSE)</f>
        <v>83.55</v>
      </c>
      <c r="F96">
        <f>VLOOKUP(CONCATENATE($A96,"_",F$4),assets_m6!$A:$D,4,FALSE)</f>
        <v>83.629000000000005</v>
      </c>
      <c r="G96">
        <f>VLOOKUP(CONCATENATE($A96,"_",G$4),assets_m6!$A:$D,4,FALSE)</f>
        <v>86.043999999999997</v>
      </c>
      <c r="H96">
        <f>VLOOKUP(CONCATENATE($A96,"_",H$4),assets_m6!$A:$D,4,FALSE)</f>
        <v>86.45</v>
      </c>
      <c r="I96">
        <f>VLOOKUP(CONCATENATE($A96,"_",I$4),assets_m6!$A:$D,4,FALSE)</f>
        <v>86.539000000000001</v>
      </c>
      <c r="J96">
        <f>VLOOKUP(CONCATENATE($A96,"_",J$4),assets_m6!$A:$D,4,FALSE)</f>
        <v>87.716999999999999</v>
      </c>
      <c r="K96">
        <f>VLOOKUP(CONCATENATE($A96,"_",K$4),assets_m6!$A:$D,4,FALSE)</f>
        <v>88.034000000000006</v>
      </c>
      <c r="L96">
        <f>VLOOKUP(CONCATENATE($A96,"_",L$4),assets_m6!$A:$D,4,FALSE)</f>
        <v>88.34</v>
      </c>
      <c r="M96">
        <f>VLOOKUP(CONCATENATE($A96,"_",M$4),assets_m6!$A:$D,4,FALSE)</f>
        <v>89.082999999999998</v>
      </c>
      <c r="N96">
        <f>VLOOKUP(CONCATENATE($A96,"_",N$4),assets_m6!$A:$D,4,FALSE)</f>
        <v>89.944000000000003</v>
      </c>
      <c r="O96">
        <f>VLOOKUP(CONCATENATE($A96,"_",O$4),assets_m6!$A:$D,4,FALSE)</f>
        <v>87.775999999999996</v>
      </c>
      <c r="P96">
        <f>VLOOKUP(CONCATENATE($A96,"_",P$4),assets_m6!$A:$D,4,FALSE)</f>
        <v>89.4</v>
      </c>
      <c r="Q96">
        <f>VLOOKUP(CONCATENATE($A96,"_",Q$4),assets_m6!$A:$D,4,FALSE)</f>
        <v>90.488</v>
      </c>
      <c r="R96">
        <f>VLOOKUP(CONCATENATE($A96,"_",R$4),assets_m6!$A:$D,4,FALSE)</f>
        <v>92.042000000000002</v>
      </c>
      <c r="S96">
        <f>VLOOKUP(CONCATENATE($A96,"_",S$4),assets_m6!$A:$D,4,FALSE)</f>
        <v>92.132000000000005</v>
      </c>
      <c r="T96">
        <f>VLOOKUP(CONCATENATE($A96,"_",T$4),assets_m6!$A:$D,4,FALSE)</f>
        <v>87.628</v>
      </c>
      <c r="U96">
        <f>VLOOKUP(CONCATENATE($A96,"_",U$4),assets_m6!$A:$D,4,FALSE)</f>
        <v>89.578000000000003</v>
      </c>
      <c r="V96">
        <f>VLOOKUP(CONCATENATE($A96,"_",V$4),assets_m6!$A:$D,4,FALSE)</f>
        <v>92.180999999999997</v>
      </c>
      <c r="X96" t="str">
        <f t="shared" si="44"/>
        <v>XLE</v>
      </c>
      <c r="Y96">
        <f t="shared" si="44"/>
        <v>79.462000000000003</v>
      </c>
      <c r="Z96">
        <f t="shared" si="59"/>
        <v>80.451999999999998</v>
      </c>
      <c r="AA96">
        <f t="shared" si="59"/>
        <v>81.153999999999996</v>
      </c>
      <c r="AB96">
        <f t="shared" si="59"/>
        <v>83.55</v>
      </c>
      <c r="AC96">
        <f t="shared" si="59"/>
        <v>83.629000000000005</v>
      </c>
      <c r="AD96">
        <f t="shared" si="59"/>
        <v>86.043999999999997</v>
      </c>
      <c r="AE96">
        <f t="shared" si="59"/>
        <v>86.45</v>
      </c>
      <c r="AF96">
        <f t="shared" si="59"/>
        <v>86.539000000000001</v>
      </c>
      <c r="AG96">
        <f t="shared" si="59"/>
        <v>87.716999999999999</v>
      </c>
      <c r="AH96">
        <f t="shared" si="58"/>
        <v>88.034000000000006</v>
      </c>
      <c r="AI96">
        <f t="shared" si="58"/>
        <v>88.34</v>
      </c>
      <c r="AJ96">
        <f t="shared" si="58"/>
        <v>89.082999999999998</v>
      </c>
      <c r="AK96">
        <f t="shared" si="58"/>
        <v>89.944000000000003</v>
      </c>
      <c r="AL96">
        <f t="shared" si="58"/>
        <v>87.775999999999996</v>
      </c>
      <c r="AM96">
        <f t="shared" si="58"/>
        <v>89.4</v>
      </c>
      <c r="AN96">
        <f t="shared" si="58"/>
        <v>90.488</v>
      </c>
      <c r="AO96">
        <f t="shared" si="58"/>
        <v>92.042000000000002</v>
      </c>
      <c r="AP96">
        <f t="shared" si="58"/>
        <v>92.132000000000005</v>
      </c>
      <c r="AQ96">
        <f t="shared" si="58"/>
        <v>87.628</v>
      </c>
      <c r="AR96">
        <f t="shared" si="58"/>
        <v>89.578000000000003</v>
      </c>
      <c r="AS96">
        <f t="shared" si="58"/>
        <v>92.180999999999997</v>
      </c>
      <c r="AU96" t="s">
        <v>100</v>
      </c>
      <c r="AV96">
        <f t="shared" si="62"/>
        <v>1.2458785331353288E-4</v>
      </c>
      <c r="AW96">
        <f t="shared" si="62"/>
        <v>8.7256997961517209E-5</v>
      </c>
      <c r="AX96">
        <f t="shared" si="62"/>
        <v>2.9524114646228172E-4</v>
      </c>
      <c r="AY96">
        <f t="shared" si="62"/>
        <v>9.4554159186125358E-6</v>
      </c>
      <c r="AZ96">
        <f t="shared" si="62"/>
        <v>2.8877542479283406E-4</v>
      </c>
      <c r="BA96">
        <f t="shared" si="62"/>
        <v>4.7185161080378172E-5</v>
      </c>
      <c r="BB96">
        <f t="shared" si="62"/>
        <v>1.0294968189704875E-5</v>
      </c>
      <c r="BC96">
        <f t="shared" si="62"/>
        <v>1.3612359745317109E-4</v>
      </c>
      <c r="BD96">
        <f t="shared" si="62"/>
        <v>3.6138946840408052E-5</v>
      </c>
      <c r="BE96">
        <f t="shared" si="62"/>
        <v>3.4759297544130377E-5</v>
      </c>
      <c r="BF96">
        <f t="shared" si="62"/>
        <v>8.4106859859632671E-5</v>
      </c>
      <c r="BG96">
        <f t="shared" si="62"/>
        <v>9.6651437423526864E-5</v>
      </c>
      <c r="BH96">
        <f t="shared" si="62"/>
        <v>-2.410388686293701E-4</v>
      </c>
      <c r="BI96">
        <f t="shared" si="61"/>
        <v>1.850164053955534E-4</v>
      </c>
      <c r="BJ96">
        <f t="shared" si="61"/>
        <v>1.2170022371364584E-4</v>
      </c>
      <c r="BK96">
        <f t="shared" si="61"/>
        <v>1.717354787375124E-4</v>
      </c>
      <c r="BL96">
        <f t="shared" si="60"/>
        <v>9.7781447600012394E-6</v>
      </c>
      <c r="BM96">
        <f t="shared" si="60"/>
        <v>-4.8886380410715117E-4</v>
      </c>
      <c r="BN96">
        <f t="shared" si="60"/>
        <v>2.2253161090062567E-4</v>
      </c>
      <c r="BO96">
        <f t="shared" si="60"/>
        <v>2.9058474178927799E-4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0.16006392992877091</v>
      </c>
      <c r="BZ96">
        <f t="shared" si="47"/>
        <v>74</v>
      </c>
      <c r="CA96">
        <f t="shared" si="48"/>
        <v>4</v>
      </c>
      <c r="CB96">
        <f t="shared" si="49"/>
        <v>0.12000000000000002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1</v>
      </c>
      <c r="CG96">
        <f t="shared" si="54"/>
        <v>0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30.817</v>
      </c>
      <c r="C97">
        <f>VLOOKUP(CONCATENATE($A97,"_",C$4),assets_m6!$A:$D,4,FALSE)</f>
        <v>31.591999999999999</v>
      </c>
      <c r="D97">
        <f>VLOOKUP(CONCATENATE($A97,"_",D$4),assets_m6!$A:$D,4,FALSE)</f>
        <v>32.098999999999997</v>
      </c>
      <c r="E97">
        <f>VLOOKUP(CONCATENATE($A97,"_",E$4),assets_m6!$A:$D,4,FALSE)</f>
        <v>31.571999999999999</v>
      </c>
      <c r="F97">
        <f>VLOOKUP(CONCATENATE($A97,"_",F$4),assets_m6!$A:$D,4,FALSE)</f>
        <v>31.065999999999999</v>
      </c>
      <c r="G97">
        <f>VLOOKUP(CONCATENATE($A97,"_",G$4),assets_m6!$A:$D,4,FALSE)</f>
        <v>31.99</v>
      </c>
      <c r="H97">
        <f>VLOOKUP(CONCATENATE($A97,"_",H$4),assets_m6!$A:$D,4,FALSE)</f>
        <v>32.417000000000002</v>
      </c>
      <c r="I97">
        <f>VLOOKUP(CONCATENATE($A97,"_",I$4),assets_m6!$A:$D,4,FALSE)</f>
        <v>32.805</v>
      </c>
      <c r="J97">
        <f>VLOOKUP(CONCATENATE($A97,"_",J$4),assets_m6!$A:$D,4,FALSE)</f>
        <v>32.884</v>
      </c>
      <c r="K97">
        <f>VLOOKUP(CONCATENATE($A97,"_",K$4),assets_m6!$A:$D,4,FALSE)</f>
        <v>33.152000000000001</v>
      </c>
      <c r="L97">
        <f>VLOOKUP(CONCATENATE($A97,"_",L$4),assets_m6!$A:$D,4,FALSE)</f>
        <v>33.976999999999997</v>
      </c>
      <c r="M97">
        <f>VLOOKUP(CONCATENATE($A97,"_",M$4),assets_m6!$A:$D,4,FALSE)</f>
        <v>33.768999999999998</v>
      </c>
      <c r="N97">
        <f>VLOOKUP(CONCATENATE($A97,"_",N$4),assets_m6!$A:$D,4,FALSE)</f>
        <v>33.857999999999997</v>
      </c>
      <c r="O97">
        <f>VLOOKUP(CONCATENATE($A97,"_",O$4),assets_m6!$A:$D,4,FALSE)</f>
        <v>33.430999999999997</v>
      </c>
      <c r="P97">
        <f>VLOOKUP(CONCATENATE($A97,"_",P$4),assets_m6!$A:$D,4,FALSE)</f>
        <v>33.093000000000004</v>
      </c>
      <c r="Q97">
        <f>VLOOKUP(CONCATENATE($A97,"_",Q$4),assets_m6!$A:$D,4,FALSE)</f>
        <v>33.698999999999998</v>
      </c>
      <c r="R97">
        <f>VLOOKUP(CONCATENATE($A97,"_",R$4),assets_m6!$A:$D,4,FALSE)</f>
        <v>34.036999999999999</v>
      </c>
      <c r="S97">
        <f>VLOOKUP(CONCATENATE($A97,"_",S$4),assets_m6!$A:$D,4,FALSE)</f>
        <v>34.235999999999997</v>
      </c>
      <c r="T97">
        <f>VLOOKUP(CONCATENATE($A97,"_",T$4),assets_m6!$A:$D,4,FALSE)</f>
        <v>33.658999999999999</v>
      </c>
      <c r="U97">
        <f>VLOOKUP(CONCATENATE($A97,"_",U$4),assets_m6!$A:$D,4,FALSE)</f>
        <v>35.359000000000002</v>
      </c>
      <c r="V97">
        <f>VLOOKUP(CONCATENATE($A97,"_",V$4),assets_m6!$A:$D,4,FALSE)</f>
        <v>35.646999999999998</v>
      </c>
      <c r="X97" t="str">
        <f t="shared" si="44"/>
        <v>XLF</v>
      </c>
      <c r="Y97">
        <f t="shared" si="44"/>
        <v>30.817</v>
      </c>
      <c r="Z97">
        <f t="shared" si="59"/>
        <v>31.591999999999999</v>
      </c>
      <c r="AA97">
        <f t="shared" si="59"/>
        <v>32.098999999999997</v>
      </c>
      <c r="AB97">
        <f t="shared" si="59"/>
        <v>31.571999999999999</v>
      </c>
      <c r="AC97">
        <f t="shared" si="59"/>
        <v>31.065999999999999</v>
      </c>
      <c r="AD97">
        <f t="shared" si="59"/>
        <v>31.99</v>
      </c>
      <c r="AE97">
        <f t="shared" si="59"/>
        <v>32.417000000000002</v>
      </c>
      <c r="AF97">
        <f t="shared" si="59"/>
        <v>32.805</v>
      </c>
      <c r="AG97">
        <f t="shared" si="59"/>
        <v>32.884</v>
      </c>
      <c r="AH97">
        <f t="shared" si="58"/>
        <v>33.152000000000001</v>
      </c>
      <c r="AI97">
        <f t="shared" si="58"/>
        <v>33.976999999999997</v>
      </c>
      <c r="AJ97">
        <f t="shared" si="58"/>
        <v>33.768999999999998</v>
      </c>
      <c r="AK97">
        <f t="shared" si="58"/>
        <v>33.857999999999997</v>
      </c>
      <c r="AL97">
        <f t="shared" si="58"/>
        <v>33.430999999999997</v>
      </c>
      <c r="AM97">
        <f t="shared" si="58"/>
        <v>33.093000000000004</v>
      </c>
      <c r="AN97">
        <f t="shared" si="58"/>
        <v>33.698999999999998</v>
      </c>
      <c r="AO97">
        <f t="shared" si="58"/>
        <v>34.036999999999999</v>
      </c>
      <c r="AP97">
        <f t="shared" si="58"/>
        <v>34.235999999999997</v>
      </c>
      <c r="AQ97">
        <f t="shared" si="58"/>
        <v>33.658999999999999</v>
      </c>
      <c r="AR97">
        <f t="shared" si="58"/>
        <v>35.359000000000002</v>
      </c>
      <c r="AS97">
        <f t="shared" si="58"/>
        <v>35.646999999999998</v>
      </c>
      <c r="AU97" t="s">
        <v>94</v>
      </c>
      <c r="AV97">
        <f t="shared" si="62"/>
        <v>2.5148457020475668E-4</v>
      </c>
      <c r="AW97">
        <f t="shared" si="62"/>
        <v>1.6048366675107558E-4</v>
      </c>
      <c r="AX97">
        <f t="shared" si="62"/>
        <v>-1.6417956945699168E-4</v>
      </c>
      <c r="AY97">
        <f t="shared" si="62"/>
        <v>-1.6026859242366661E-4</v>
      </c>
      <c r="AZ97">
        <f t="shared" si="62"/>
        <v>2.9743127534925627E-4</v>
      </c>
      <c r="BA97">
        <f t="shared" si="62"/>
        <v>1.334792122538303E-4</v>
      </c>
      <c r="BB97">
        <f t="shared" si="62"/>
        <v>1.1969028596106922E-4</v>
      </c>
      <c r="BC97">
        <f t="shared" si="62"/>
        <v>2.4081694863588061E-5</v>
      </c>
      <c r="BD97">
        <f t="shared" si="62"/>
        <v>8.149860114341342E-5</v>
      </c>
      <c r="BE97">
        <f t="shared" si="62"/>
        <v>2.4885376447876317E-4</v>
      </c>
      <c r="BF97">
        <f t="shared" si="62"/>
        <v>-6.1217882685345504E-5</v>
      </c>
      <c r="BG97">
        <f t="shared" si="62"/>
        <v>2.6355533181319744E-5</v>
      </c>
      <c r="BH97">
        <f t="shared" si="62"/>
        <v>-1.2611495067635408E-4</v>
      </c>
      <c r="BI97">
        <f t="shared" si="61"/>
        <v>-1.0110376596571861E-4</v>
      </c>
      <c r="BJ97">
        <f t="shared" si="61"/>
        <v>1.8312029734384748E-4</v>
      </c>
      <c r="BK97">
        <f t="shared" si="61"/>
        <v>1.0029971215763108E-4</v>
      </c>
      <c r="BL97">
        <f t="shared" si="60"/>
        <v>5.8465787231541575E-5</v>
      </c>
      <c r="BM97">
        <f t="shared" si="60"/>
        <v>-1.6853604393036518E-4</v>
      </c>
      <c r="BN97">
        <f t="shared" si="60"/>
        <v>5.0506550996761725E-4</v>
      </c>
      <c r="BO97">
        <f t="shared" si="60"/>
        <v>8.1450267258688516E-5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0.15673167407599695</v>
      </c>
      <c r="BZ97">
        <f t="shared" si="47"/>
        <v>72</v>
      </c>
      <c r="CA97">
        <f t="shared" si="48"/>
        <v>4</v>
      </c>
      <c r="CB97">
        <f t="shared" si="49"/>
        <v>0.12000000000000002</v>
      </c>
      <c r="CC97">
        <f t="shared" si="50"/>
        <v>0</v>
      </c>
      <c r="CD97">
        <f t="shared" si="51"/>
        <v>0</v>
      </c>
      <c r="CE97">
        <f t="shared" si="52"/>
        <v>0</v>
      </c>
      <c r="CF97">
        <f t="shared" si="53"/>
        <v>1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0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84.337999999999994</v>
      </c>
      <c r="C98">
        <f>VLOOKUP(CONCATENATE($A98,"_",C$4),assets_m6!$A:$D,4,FALSE)</f>
        <v>86.179000000000002</v>
      </c>
      <c r="D98">
        <f>VLOOKUP(CONCATENATE($A98,"_",D$4),assets_m6!$A:$D,4,FALSE)</f>
        <v>88.259</v>
      </c>
      <c r="E98">
        <f>VLOOKUP(CONCATENATE($A98,"_",E$4),assets_m6!$A:$D,4,FALSE)</f>
        <v>87.632000000000005</v>
      </c>
      <c r="F98">
        <f>VLOOKUP(CONCATENATE($A98,"_",F$4),assets_m6!$A:$D,4,FALSE)</f>
        <v>85.91</v>
      </c>
      <c r="G98">
        <f>VLOOKUP(CONCATENATE($A98,"_",G$4),assets_m6!$A:$D,4,FALSE)</f>
        <v>88.269000000000005</v>
      </c>
      <c r="H98">
        <f>VLOOKUP(CONCATENATE($A98,"_",H$4),assets_m6!$A:$D,4,FALSE)</f>
        <v>89.444000000000003</v>
      </c>
      <c r="I98">
        <f>VLOOKUP(CONCATENATE($A98,"_",I$4),assets_m6!$A:$D,4,FALSE)</f>
        <v>90.647999999999996</v>
      </c>
      <c r="J98">
        <f>VLOOKUP(CONCATENATE($A98,"_",J$4),assets_m6!$A:$D,4,FALSE)</f>
        <v>90.965999999999994</v>
      </c>
      <c r="K98">
        <f>VLOOKUP(CONCATENATE($A98,"_",K$4),assets_m6!$A:$D,4,FALSE)</f>
        <v>92.031000000000006</v>
      </c>
      <c r="L98">
        <f>VLOOKUP(CONCATENATE($A98,"_",L$4),assets_m6!$A:$D,4,FALSE)</f>
        <v>94.171000000000006</v>
      </c>
      <c r="M98">
        <f>VLOOKUP(CONCATENATE($A98,"_",M$4),assets_m6!$A:$D,4,FALSE)</f>
        <v>93.902000000000001</v>
      </c>
      <c r="N98">
        <f>VLOOKUP(CONCATENATE($A98,"_",N$4),assets_m6!$A:$D,4,FALSE)</f>
        <v>93.813000000000002</v>
      </c>
      <c r="O98">
        <f>VLOOKUP(CONCATENATE($A98,"_",O$4),assets_m6!$A:$D,4,FALSE)</f>
        <v>92.16</v>
      </c>
      <c r="P98">
        <f>VLOOKUP(CONCATENATE($A98,"_",P$4),assets_m6!$A:$D,4,FALSE)</f>
        <v>93.126000000000005</v>
      </c>
      <c r="Q98">
        <f>VLOOKUP(CONCATENATE($A98,"_",Q$4),assets_m6!$A:$D,4,FALSE)</f>
        <v>94.619</v>
      </c>
      <c r="R98">
        <f>VLOOKUP(CONCATENATE($A98,"_",R$4),assets_m6!$A:$D,4,FALSE)</f>
        <v>95.634</v>
      </c>
      <c r="S98">
        <f>VLOOKUP(CONCATENATE($A98,"_",S$4),assets_m6!$A:$D,4,FALSE)</f>
        <v>96.47</v>
      </c>
      <c r="T98">
        <f>VLOOKUP(CONCATENATE($A98,"_",T$4),assets_m6!$A:$D,4,FALSE)</f>
        <v>95.126000000000005</v>
      </c>
      <c r="U98">
        <f>VLOOKUP(CONCATENATE($A98,"_",U$4),assets_m6!$A:$D,4,FALSE)</f>
        <v>99.117000000000004</v>
      </c>
      <c r="V98">
        <f>VLOOKUP(CONCATENATE($A98,"_",V$4),assets_m6!$A:$D,4,FALSE)</f>
        <v>99.058000000000007</v>
      </c>
      <c r="X98" t="str">
        <f t="shared" si="44"/>
        <v>XLI</v>
      </c>
      <c r="Y98">
        <f t="shared" si="44"/>
        <v>84.337999999999994</v>
      </c>
      <c r="Z98">
        <f t="shared" si="59"/>
        <v>86.179000000000002</v>
      </c>
      <c r="AA98">
        <f t="shared" si="59"/>
        <v>88.259</v>
      </c>
      <c r="AB98">
        <f t="shared" si="59"/>
        <v>87.632000000000005</v>
      </c>
      <c r="AC98">
        <f t="shared" si="59"/>
        <v>85.91</v>
      </c>
      <c r="AD98">
        <f t="shared" si="59"/>
        <v>88.269000000000005</v>
      </c>
      <c r="AE98">
        <f t="shared" si="59"/>
        <v>89.444000000000003</v>
      </c>
      <c r="AF98">
        <f t="shared" si="59"/>
        <v>90.647999999999996</v>
      </c>
      <c r="AG98">
        <f t="shared" si="59"/>
        <v>90.965999999999994</v>
      </c>
      <c r="AH98">
        <f t="shared" si="58"/>
        <v>92.031000000000006</v>
      </c>
      <c r="AI98">
        <f t="shared" si="58"/>
        <v>94.171000000000006</v>
      </c>
      <c r="AJ98">
        <f t="shared" si="58"/>
        <v>93.902000000000001</v>
      </c>
      <c r="AK98">
        <f t="shared" si="58"/>
        <v>93.813000000000002</v>
      </c>
      <c r="AL98">
        <f t="shared" si="58"/>
        <v>92.16</v>
      </c>
      <c r="AM98">
        <f t="shared" si="58"/>
        <v>93.126000000000005</v>
      </c>
      <c r="AN98">
        <f t="shared" si="58"/>
        <v>94.619</v>
      </c>
      <c r="AO98">
        <f t="shared" si="58"/>
        <v>95.634</v>
      </c>
      <c r="AP98">
        <f t="shared" si="58"/>
        <v>96.47</v>
      </c>
      <c r="AQ98">
        <f t="shared" si="58"/>
        <v>95.126000000000005</v>
      </c>
      <c r="AR98">
        <f t="shared" si="58"/>
        <v>99.117000000000004</v>
      </c>
      <c r="AS98">
        <f t="shared" si="58"/>
        <v>99.058000000000007</v>
      </c>
      <c r="AU98" t="s">
        <v>101</v>
      </c>
      <c r="AV98">
        <f t="shared" si="62"/>
        <v>2.1828831606156279E-4</v>
      </c>
      <c r="AW98">
        <f t="shared" si="62"/>
        <v>2.4135810348228665E-4</v>
      </c>
      <c r="AX98">
        <f t="shared" si="62"/>
        <v>-7.1040913674525589E-5</v>
      </c>
      <c r="AY98">
        <f t="shared" si="62"/>
        <v>-1.9650356034325457E-4</v>
      </c>
      <c r="AZ98">
        <f t="shared" si="62"/>
        <v>2.7458968688162135E-4</v>
      </c>
      <c r="BA98">
        <f t="shared" si="62"/>
        <v>1.3311581642479209E-4</v>
      </c>
      <c r="BB98">
        <f t="shared" si="62"/>
        <v>1.3460936451858074E-4</v>
      </c>
      <c r="BC98">
        <f t="shared" si="62"/>
        <v>3.5080751919512605E-5</v>
      </c>
      <c r="BD98">
        <f t="shared" si="62"/>
        <v>1.1707670997955413E-4</v>
      </c>
      <c r="BE98">
        <f t="shared" si="62"/>
        <v>2.3253034303658554E-4</v>
      </c>
      <c r="BF98">
        <f t="shared" si="62"/>
        <v>-2.8565057183209846E-5</v>
      </c>
      <c r="BG98">
        <f t="shared" si="62"/>
        <v>-9.4779663904920702E-6</v>
      </c>
      <c r="BH98">
        <f t="shared" si="62"/>
        <v>-1.7620159252982058E-4</v>
      </c>
      <c r="BI98">
        <f t="shared" si="61"/>
        <v>1.0481770833333423E-4</v>
      </c>
      <c r="BJ98">
        <f t="shared" si="61"/>
        <v>1.6032042608938373E-4</v>
      </c>
      <c r="BK98">
        <f t="shared" si="61"/>
        <v>1.0727232374047502E-4</v>
      </c>
      <c r="BL98">
        <f t="shared" si="60"/>
        <v>8.7416609155739432E-5</v>
      </c>
      <c r="BM98">
        <f t="shared" si="60"/>
        <v>-1.3931792267025958E-4</v>
      </c>
      <c r="BN98">
        <f t="shared" si="60"/>
        <v>4.1954880894813184E-4</v>
      </c>
      <c r="BO98">
        <f t="shared" si="60"/>
        <v>-5.9525611146420389E-6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0.17453579643814193</v>
      </c>
      <c r="BZ98">
        <f t="shared" si="47"/>
        <v>81</v>
      </c>
      <c r="CA98">
        <f t="shared" si="48"/>
        <v>5</v>
      </c>
      <c r="CB98">
        <f t="shared" si="49"/>
        <v>0.24000000000000005</v>
      </c>
      <c r="CC98">
        <f t="shared" si="50"/>
        <v>0</v>
      </c>
      <c r="CD98">
        <f t="shared" si="51"/>
        <v>0</v>
      </c>
      <c r="CE98">
        <f t="shared" si="52"/>
        <v>0</v>
      </c>
      <c r="CF98">
        <f t="shared" si="53"/>
        <v>0</v>
      </c>
      <c r="CG98">
        <f t="shared" si="54"/>
        <v>1</v>
      </c>
      <c r="CI98">
        <f t="shared" si="55"/>
        <v>0</v>
      </c>
      <c r="CJ98">
        <f t="shared" si="56"/>
        <v>0</v>
      </c>
      <c r="CK98">
        <f t="shared" si="56"/>
        <v>0</v>
      </c>
      <c r="CL98">
        <f t="shared" si="56"/>
        <v>0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116.465</v>
      </c>
      <c r="C99">
        <f>VLOOKUP(CONCATENATE($A99,"_",C$4),assets_m6!$A:$D,4,FALSE)</f>
        <v>120.015</v>
      </c>
      <c r="D99">
        <f>VLOOKUP(CONCATENATE($A99,"_",D$4),assets_m6!$A:$D,4,FALSE)</f>
        <v>121.032</v>
      </c>
      <c r="E99">
        <f>VLOOKUP(CONCATENATE($A99,"_",E$4),assets_m6!$A:$D,4,FALSE)</f>
        <v>120.68300000000001</v>
      </c>
      <c r="F99">
        <f>VLOOKUP(CONCATENATE($A99,"_",F$4),assets_m6!$A:$D,4,FALSE)</f>
        <v>120.753</v>
      </c>
      <c r="G99">
        <f>VLOOKUP(CONCATENATE($A99,"_",G$4),assets_m6!$A:$D,4,FALSE)</f>
        <v>123.98399999999999</v>
      </c>
      <c r="H99">
        <f>VLOOKUP(CONCATENATE($A99,"_",H$4),assets_m6!$A:$D,4,FALSE)</f>
        <v>125.699</v>
      </c>
      <c r="I99">
        <f>VLOOKUP(CONCATENATE($A99,"_",I$4),assets_m6!$A:$D,4,FALSE)</f>
        <v>128.102</v>
      </c>
      <c r="J99">
        <f>VLOOKUP(CONCATENATE($A99,"_",J$4),assets_m6!$A:$D,4,FALSE)</f>
        <v>125.25</v>
      </c>
      <c r="K99">
        <f>VLOOKUP(CONCATENATE($A99,"_",K$4),assets_m6!$A:$D,4,FALSE)</f>
        <v>123.824</v>
      </c>
      <c r="L99">
        <f>VLOOKUP(CONCATENATE($A99,"_",L$4),assets_m6!$A:$D,4,FALSE)</f>
        <v>129.209</v>
      </c>
      <c r="M99">
        <f>VLOOKUP(CONCATENATE($A99,"_",M$4),assets_m6!$A:$D,4,FALSE)</f>
        <v>127.504</v>
      </c>
      <c r="N99">
        <f>VLOOKUP(CONCATENATE($A99,"_",N$4),assets_m6!$A:$D,4,FALSE)</f>
        <v>126.437</v>
      </c>
      <c r="O99">
        <f>VLOOKUP(CONCATENATE($A99,"_",O$4),assets_m6!$A:$D,4,FALSE)</f>
        <v>122.069</v>
      </c>
      <c r="P99">
        <f>VLOOKUP(CONCATENATE($A99,"_",P$4),assets_m6!$A:$D,4,FALSE)</f>
        <v>118.48</v>
      </c>
      <c r="Q99">
        <f>VLOOKUP(CONCATENATE($A99,"_",Q$4),assets_m6!$A:$D,4,FALSE)</f>
        <v>120.643</v>
      </c>
      <c r="R99">
        <f>VLOOKUP(CONCATENATE($A99,"_",R$4),assets_m6!$A:$D,4,FALSE)</f>
        <v>122.658</v>
      </c>
      <c r="S99">
        <f>VLOOKUP(CONCATENATE($A99,"_",S$4),assets_m6!$A:$D,4,FALSE)</f>
        <v>123.834</v>
      </c>
      <c r="T99">
        <f>VLOOKUP(CONCATENATE($A99,"_",T$4),assets_m6!$A:$D,4,FALSE)</f>
        <v>120.613</v>
      </c>
      <c r="U99">
        <f>VLOOKUP(CONCATENATE($A99,"_",U$4),assets_m6!$A:$D,4,FALSE)</f>
        <v>130.52500000000001</v>
      </c>
      <c r="V99">
        <f>VLOOKUP(CONCATENATE($A99,"_",V$4),assets_m6!$A:$D,4,FALSE)</f>
        <v>132.75800000000001</v>
      </c>
      <c r="X99" t="str">
        <f t="shared" si="44"/>
        <v>XLK</v>
      </c>
      <c r="Y99">
        <f t="shared" si="44"/>
        <v>116.465</v>
      </c>
      <c r="Z99">
        <f t="shared" si="59"/>
        <v>120.015</v>
      </c>
      <c r="AA99">
        <f t="shared" si="59"/>
        <v>121.032</v>
      </c>
      <c r="AB99">
        <f t="shared" si="59"/>
        <v>120.68300000000001</v>
      </c>
      <c r="AC99">
        <f t="shared" si="59"/>
        <v>120.753</v>
      </c>
      <c r="AD99">
        <f t="shared" si="59"/>
        <v>123.98399999999999</v>
      </c>
      <c r="AE99">
        <f t="shared" si="59"/>
        <v>125.699</v>
      </c>
      <c r="AF99">
        <f t="shared" si="59"/>
        <v>128.102</v>
      </c>
      <c r="AG99">
        <f t="shared" si="59"/>
        <v>125.25</v>
      </c>
      <c r="AH99">
        <f t="shared" si="58"/>
        <v>123.824</v>
      </c>
      <c r="AI99">
        <f t="shared" si="58"/>
        <v>129.209</v>
      </c>
      <c r="AJ99">
        <f t="shared" si="58"/>
        <v>127.504</v>
      </c>
      <c r="AK99">
        <f t="shared" si="58"/>
        <v>126.437</v>
      </c>
      <c r="AL99">
        <f t="shared" si="58"/>
        <v>122.069</v>
      </c>
      <c r="AM99">
        <f t="shared" si="58"/>
        <v>118.48</v>
      </c>
      <c r="AN99">
        <f t="shared" si="58"/>
        <v>120.643</v>
      </c>
      <c r="AO99">
        <f t="shared" si="58"/>
        <v>122.658</v>
      </c>
      <c r="AP99">
        <f t="shared" si="58"/>
        <v>123.834</v>
      </c>
      <c r="AQ99">
        <f t="shared" si="58"/>
        <v>120.613</v>
      </c>
      <c r="AR99">
        <f t="shared" si="58"/>
        <v>130.52500000000001</v>
      </c>
      <c r="AS99">
        <f t="shared" si="58"/>
        <v>132.75800000000001</v>
      </c>
      <c r="AU99" t="s">
        <v>96</v>
      </c>
      <c r="AV99">
        <f t="shared" si="62"/>
        <v>3.048126046451721E-4</v>
      </c>
      <c r="AW99">
        <f t="shared" si="62"/>
        <v>8.4739407574052893E-5</v>
      </c>
      <c r="AX99">
        <f t="shared" si="62"/>
        <v>-2.8835349329102186E-5</v>
      </c>
      <c r="AY99">
        <f t="shared" si="62"/>
        <v>5.8003198462080969E-6</v>
      </c>
      <c r="AZ99">
        <f t="shared" si="62"/>
        <v>2.6757099202504237E-4</v>
      </c>
      <c r="BA99">
        <f t="shared" si="62"/>
        <v>1.3832429990966603E-4</v>
      </c>
      <c r="BB99">
        <f t="shared" si="62"/>
        <v>1.9117097192499589E-4</v>
      </c>
      <c r="BC99">
        <f t="shared" si="62"/>
        <v>-2.2263508766451763E-4</v>
      </c>
      <c r="BD99">
        <f t="shared" si="62"/>
        <v>-1.1385229540918178E-4</v>
      </c>
      <c r="BE99">
        <f t="shared" si="62"/>
        <v>4.3489145884481243E-4</v>
      </c>
      <c r="BF99">
        <f t="shared" si="62"/>
        <v>-1.31956752238621E-4</v>
      </c>
      <c r="BG99">
        <f t="shared" si="62"/>
        <v>-8.3683649140419699E-5</v>
      </c>
      <c r="BH99">
        <f t="shared" si="62"/>
        <v>-3.4546849419078235E-4</v>
      </c>
      <c r="BI99">
        <f t="shared" si="61"/>
        <v>-2.9401404123897127E-4</v>
      </c>
      <c r="BJ99">
        <f t="shared" si="61"/>
        <v>1.8256245779878433E-4</v>
      </c>
      <c r="BK99">
        <f t="shared" si="61"/>
        <v>1.6702170867766887E-4</v>
      </c>
      <c r="BL99">
        <f t="shared" si="60"/>
        <v>9.587633908917494E-5</v>
      </c>
      <c r="BM99">
        <f t="shared" si="60"/>
        <v>-2.601062712986743E-4</v>
      </c>
      <c r="BN99">
        <f t="shared" si="60"/>
        <v>8.2180196164592602E-4</v>
      </c>
      <c r="BO99">
        <f t="shared" si="60"/>
        <v>1.7107833748324105E-4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0.1398961061263041</v>
      </c>
      <c r="BZ99">
        <f t="shared" si="47"/>
        <v>63</v>
      </c>
      <c r="CA99">
        <f t="shared" si="48"/>
        <v>4</v>
      </c>
      <c r="CB99">
        <f t="shared" si="49"/>
        <v>0.12000000000000002</v>
      </c>
      <c r="CC99">
        <f t="shared" si="50"/>
        <v>0</v>
      </c>
      <c r="CD99">
        <f t="shared" si="51"/>
        <v>0</v>
      </c>
      <c r="CE99">
        <f t="shared" si="52"/>
        <v>0</v>
      </c>
      <c r="CF99">
        <f t="shared" si="53"/>
        <v>1</v>
      </c>
      <c r="CG99">
        <f t="shared" si="54"/>
        <v>0</v>
      </c>
      <c r="CI99">
        <f t="shared" si="55"/>
        <v>0</v>
      </c>
      <c r="CJ99">
        <f t="shared" si="56"/>
        <v>0</v>
      </c>
      <c r="CK99">
        <f t="shared" si="56"/>
        <v>0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67.049000000000007</v>
      </c>
      <c r="C100">
        <f>VLOOKUP(CONCATENATE($A100,"_",C$4),assets_m6!$A:$D,4,FALSE)</f>
        <v>67.774000000000001</v>
      </c>
      <c r="D100">
        <f>VLOOKUP(CONCATENATE($A100,"_",D$4),assets_m6!$A:$D,4,FALSE)</f>
        <v>68.658000000000001</v>
      </c>
      <c r="E100">
        <f>VLOOKUP(CONCATENATE($A100,"_",E$4),assets_m6!$A:$D,4,FALSE)</f>
        <v>68.34</v>
      </c>
      <c r="F100">
        <f>VLOOKUP(CONCATENATE($A100,"_",F$4),assets_m6!$A:$D,4,FALSE)</f>
        <v>67.387</v>
      </c>
      <c r="G100">
        <f>VLOOKUP(CONCATENATE($A100,"_",G$4),assets_m6!$A:$D,4,FALSE)</f>
        <v>68.418999999999997</v>
      </c>
      <c r="H100">
        <f>VLOOKUP(CONCATENATE($A100,"_",H$4),assets_m6!$A:$D,4,FALSE)</f>
        <v>69.650000000000006</v>
      </c>
      <c r="I100">
        <f>VLOOKUP(CONCATENATE($A100,"_",I$4),assets_m6!$A:$D,4,FALSE)</f>
        <v>70.563999999999993</v>
      </c>
      <c r="J100">
        <f>VLOOKUP(CONCATENATE($A100,"_",J$4),assets_m6!$A:$D,4,FALSE)</f>
        <v>71.031000000000006</v>
      </c>
      <c r="K100">
        <f>VLOOKUP(CONCATENATE($A100,"_",K$4),assets_m6!$A:$D,4,FALSE)</f>
        <v>71.09</v>
      </c>
      <c r="L100">
        <f>VLOOKUP(CONCATENATE($A100,"_",L$4),assets_m6!$A:$D,4,FALSE)</f>
        <v>72.649000000000001</v>
      </c>
      <c r="M100">
        <f>VLOOKUP(CONCATENATE($A100,"_",M$4),assets_m6!$A:$D,4,FALSE)</f>
        <v>72.221999999999994</v>
      </c>
      <c r="N100">
        <f>VLOOKUP(CONCATENATE($A100,"_",N$4),assets_m6!$A:$D,4,FALSE)</f>
        <v>71.994</v>
      </c>
      <c r="O100">
        <f>VLOOKUP(CONCATENATE($A100,"_",O$4),assets_m6!$A:$D,4,FALSE)</f>
        <v>70.742999999999995</v>
      </c>
      <c r="P100">
        <f>VLOOKUP(CONCATENATE($A100,"_",P$4),assets_m6!$A:$D,4,FALSE)</f>
        <v>70.504000000000005</v>
      </c>
      <c r="Q100">
        <f>VLOOKUP(CONCATENATE($A100,"_",Q$4),assets_m6!$A:$D,4,FALSE)</f>
        <v>71.337999999999994</v>
      </c>
      <c r="R100">
        <f>VLOOKUP(CONCATENATE($A100,"_",R$4),assets_m6!$A:$D,4,FALSE)</f>
        <v>71.974000000000004</v>
      </c>
      <c r="S100">
        <f>VLOOKUP(CONCATENATE($A100,"_",S$4),assets_m6!$A:$D,4,FALSE)</f>
        <v>72.182000000000002</v>
      </c>
      <c r="T100">
        <f>VLOOKUP(CONCATENATE($A100,"_",T$4),assets_m6!$A:$D,4,FALSE)</f>
        <v>71.397999999999996</v>
      </c>
      <c r="U100">
        <f>VLOOKUP(CONCATENATE($A100,"_",U$4),assets_m6!$A:$D,4,FALSE)</f>
        <v>73.075999999999993</v>
      </c>
      <c r="V100">
        <f>VLOOKUP(CONCATENATE($A100,"_",V$4),assets_m6!$A:$D,4,FALSE)</f>
        <v>72.995999999999995</v>
      </c>
      <c r="X100" t="str">
        <f t="shared" si="44"/>
        <v>XLP</v>
      </c>
      <c r="Y100">
        <f t="shared" si="44"/>
        <v>67.049000000000007</v>
      </c>
      <c r="Z100">
        <f t="shared" si="59"/>
        <v>67.774000000000001</v>
      </c>
      <c r="AA100">
        <f t="shared" si="59"/>
        <v>68.658000000000001</v>
      </c>
      <c r="AB100">
        <f t="shared" si="59"/>
        <v>68.34</v>
      </c>
      <c r="AC100">
        <f t="shared" si="59"/>
        <v>67.387</v>
      </c>
      <c r="AD100">
        <f t="shared" si="59"/>
        <v>68.418999999999997</v>
      </c>
      <c r="AE100">
        <f t="shared" si="59"/>
        <v>69.650000000000006</v>
      </c>
      <c r="AF100">
        <f t="shared" si="59"/>
        <v>70.563999999999993</v>
      </c>
      <c r="AG100">
        <f t="shared" si="59"/>
        <v>71.031000000000006</v>
      </c>
      <c r="AH100">
        <f t="shared" si="58"/>
        <v>71.09</v>
      </c>
      <c r="AI100">
        <f t="shared" si="58"/>
        <v>72.649000000000001</v>
      </c>
      <c r="AJ100">
        <f t="shared" si="58"/>
        <v>72.221999999999994</v>
      </c>
      <c r="AK100">
        <f t="shared" si="58"/>
        <v>71.994</v>
      </c>
      <c r="AL100">
        <f t="shared" si="58"/>
        <v>70.742999999999995</v>
      </c>
      <c r="AM100">
        <f t="shared" si="58"/>
        <v>70.504000000000005</v>
      </c>
      <c r="AN100">
        <f t="shared" si="58"/>
        <v>71.337999999999994</v>
      </c>
      <c r="AO100">
        <f t="shared" si="58"/>
        <v>71.974000000000004</v>
      </c>
      <c r="AP100">
        <f t="shared" si="58"/>
        <v>72.182000000000002</v>
      </c>
      <c r="AQ100">
        <f t="shared" si="58"/>
        <v>71.397999999999996</v>
      </c>
      <c r="AR100">
        <f t="shared" si="58"/>
        <v>73.075999999999993</v>
      </c>
      <c r="AS100">
        <f t="shared" si="58"/>
        <v>72.995999999999995</v>
      </c>
      <c r="AU100" t="s">
        <v>93</v>
      </c>
      <c r="AV100">
        <f t="shared" si="62"/>
        <v>1.0812987516592257E-4</v>
      </c>
      <c r="AW100">
        <f t="shared" si="62"/>
        <v>1.3043349957210734E-4</v>
      </c>
      <c r="AX100">
        <f t="shared" si="62"/>
        <v>-4.6316525386698978E-5</v>
      </c>
      <c r="AY100">
        <f t="shared" si="62"/>
        <v>-1.3944980977465655E-4</v>
      </c>
      <c r="AZ100">
        <f t="shared" si="62"/>
        <v>1.5314526540727386E-4</v>
      </c>
      <c r="BA100">
        <f t="shared" si="62"/>
        <v>1.7992078223885309E-4</v>
      </c>
      <c r="BB100">
        <f t="shared" si="62"/>
        <v>1.3122756640344396E-4</v>
      </c>
      <c r="BC100">
        <f t="shared" si="62"/>
        <v>6.618105549572204E-5</v>
      </c>
      <c r="BD100">
        <f t="shared" si="62"/>
        <v>8.3062324900392067E-6</v>
      </c>
      <c r="BE100">
        <f t="shared" si="62"/>
        <v>2.1929947953298599E-4</v>
      </c>
      <c r="BF100">
        <f t="shared" si="62"/>
        <v>-5.8775757408912267E-5</v>
      </c>
      <c r="BG100">
        <f t="shared" si="62"/>
        <v>-3.1569327905623555E-5</v>
      </c>
      <c r="BH100">
        <f t="shared" si="62"/>
        <v>-1.7376448037336514E-4</v>
      </c>
      <c r="BI100">
        <f t="shared" si="61"/>
        <v>-3.3784261340343233E-5</v>
      </c>
      <c r="BJ100">
        <f t="shared" si="61"/>
        <v>1.182911607852021E-4</v>
      </c>
      <c r="BK100">
        <f t="shared" si="61"/>
        <v>8.9153046062408531E-5</v>
      </c>
      <c r="BL100">
        <f t="shared" si="60"/>
        <v>2.8899324756161727E-5</v>
      </c>
      <c r="BM100">
        <f t="shared" si="60"/>
        <v>-1.0861433598404118E-4</v>
      </c>
      <c r="BN100">
        <f t="shared" si="60"/>
        <v>2.3502058881201115E-4</v>
      </c>
      <c r="BO100">
        <f t="shared" si="60"/>
        <v>-1.0947506705347626E-5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8.8696326567137287E-2</v>
      </c>
      <c r="BZ100">
        <f t="shared" si="47"/>
        <v>39</v>
      </c>
      <c r="CA100">
        <f t="shared" si="48"/>
        <v>2</v>
      </c>
      <c r="CB100">
        <f t="shared" si="49"/>
        <v>0.11999999999999997</v>
      </c>
      <c r="CC100">
        <f t="shared" si="50"/>
        <v>0</v>
      </c>
      <c r="CD100">
        <f t="shared" si="51"/>
        <v>1</v>
      </c>
      <c r="CE100">
        <f t="shared" si="52"/>
        <v>0</v>
      </c>
      <c r="CF100">
        <f t="shared" si="53"/>
        <v>0</v>
      </c>
      <c r="CG100">
        <f t="shared" si="54"/>
        <v>0</v>
      </c>
      <c r="CI100">
        <f t="shared" si="55"/>
        <v>0</v>
      </c>
      <c r="CJ100">
        <f t="shared" si="56"/>
        <v>1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61.645000000000003</v>
      </c>
      <c r="C101">
        <f>VLOOKUP(CONCATENATE($A101,"_",C$4),assets_m6!$A:$D,4,FALSE)</f>
        <v>62.935000000000002</v>
      </c>
      <c r="D101">
        <f>VLOOKUP(CONCATENATE($A101,"_",D$4),assets_m6!$A:$D,4,FALSE)</f>
        <v>64.084999999999994</v>
      </c>
      <c r="E101">
        <f>VLOOKUP(CONCATENATE($A101,"_",E$4),assets_m6!$A:$D,4,FALSE)</f>
        <v>63.252000000000002</v>
      </c>
      <c r="F101">
        <f>VLOOKUP(CONCATENATE($A101,"_",F$4),assets_m6!$A:$D,4,FALSE)</f>
        <v>61.655000000000001</v>
      </c>
      <c r="G101">
        <f>VLOOKUP(CONCATENATE($A101,"_",G$4),assets_m6!$A:$D,4,FALSE)</f>
        <v>62.795999999999999</v>
      </c>
      <c r="H101">
        <f>VLOOKUP(CONCATENATE($A101,"_",H$4),assets_m6!$A:$D,4,FALSE)</f>
        <v>63.322000000000003</v>
      </c>
      <c r="I101">
        <f>VLOOKUP(CONCATENATE($A101,"_",I$4),assets_m6!$A:$D,4,FALSE)</f>
        <v>64.590999999999994</v>
      </c>
      <c r="J101">
        <f>VLOOKUP(CONCATENATE($A101,"_",J$4),assets_m6!$A:$D,4,FALSE)</f>
        <v>64.561000000000007</v>
      </c>
      <c r="K101">
        <f>VLOOKUP(CONCATENATE($A101,"_",K$4),assets_m6!$A:$D,4,FALSE)</f>
        <v>65.076999999999998</v>
      </c>
      <c r="L101">
        <f>VLOOKUP(CONCATENATE($A101,"_",L$4),assets_m6!$A:$D,4,FALSE)</f>
        <v>66.863</v>
      </c>
      <c r="M101">
        <f>VLOOKUP(CONCATENATE($A101,"_",M$4),assets_m6!$A:$D,4,FALSE)</f>
        <v>66.238</v>
      </c>
      <c r="N101">
        <f>VLOOKUP(CONCATENATE($A101,"_",N$4),assets_m6!$A:$D,4,FALSE)</f>
        <v>66.495999999999995</v>
      </c>
      <c r="O101">
        <f>VLOOKUP(CONCATENATE($A101,"_",O$4),assets_m6!$A:$D,4,FALSE)</f>
        <v>65.850999999999999</v>
      </c>
      <c r="P101">
        <f>VLOOKUP(CONCATENATE($A101,"_",P$4),assets_m6!$A:$D,4,FALSE)</f>
        <v>66.138999999999996</v>
      </c>
      <c r="Q101">
        <f>VLOOKUP(CONCATENATE($A101,"_",Q$4),assets_m6!$A:$D,4,FALSE)</f>
        <v>66.545000000000002</v>
      </c>
      <c r="R101">
        <f>VLOOKUP(CONCATENATE($A101,"_",R$4),assets_m6!$A:$D,4,FALSE)</f>
        <v>65.275999999999996</v>
      </c>
      <c r="S101">
        <f>VLOOKUP(CONCATENATE($A101,"_",S$4),assets_m6!$A:$D,4,FALSE)</f>
        <v>65.731999999999999</v>
      </c>
      <c r="T101">
        <f>VLOOKUP(CONCATENATE($A101,"_",T$4),assets_m6!$A:$D,4,FALSE)</f>
        <v>65.215999999999994</v>
      </c>
      <c r="U101">
        <f>VLOOKUP(CONCATENATE($A101,"_",U$4),assets_m6!$A:$D,4,FALSE)</f>
        <v>68.290999999999997</v>
      </c>
      <c r="V101">
        <f>VLOOKUP(CONCATENATE($A101,"_",V$4),assets_m6!$A:$D,4,FALSE)</f>
        <v>67.527000000000001</v>
      </c>
      <c r="X101" t="str">
        <f t="shared" si="44"/>
        <v>XLU</v>
      </c>
      <c r="Y101">
        <f t="shared" si="44"/>
        <v>61.645000000000003</v>
      </c>
      <c r="Z101">
        <f t="shared" si="59"/>
        <v>62.935000000000002</v>
      </c>
      <c r="AA101">
        <f t="shared" si="59"/>
        <v>64.084999999999994</v>
      </c>
      <c r="AB101">
        <f t="shared" si="59"/>
        <v>63.252000000000002</v>
      </c>
      <c r="AC101">
        <f t="shared" si="59"/>
        <v>61.655000000000001</v>
      </c>
      <c r="AD101">
        <f t="shared" si="59"/>
        <v>62.795999999999999</v>
      </c>
      <c r="AE101">
        <f t="shared" si="59"/>
        <v>63.322000000000003</v>
      </c>
      <c r="AF101">
        <f t="shared" si="59"/>
        <v>64.590999999999994</v>
      </c>
      <c r="AG101">
        <f t="shared" si="59"/>
        <v>64.561000000000007</v>
      </c>
      <c r="AH101">
        <f t="shared" si="58"/>
        <v>65.076999999999998</v>
      </c>
      <c r="AI101">
        <f t="shared" si="58"/>
        <v>66.863</v>
      </c>
      <c r="AJ101">
        <f t="shared" si="58"/>
        <v>66.238</v>
      </c>
      <c r="AK101">
        <f t="shared" si="58"/>
        <v>66.495999999999995</v>
      </c>
      <c r="AL101">
        <f t="shared" si="58"/>
        <v>65.850999999999999</v>
      </c>
      <c r="AM101">
        <f t="shared" si="58"/>
        <v>66.138999999999996</v>
      </c>
      <c r="AN101">
        <f t="shared" si="58"/>
        <v>66.545000000000002</v>
      </c>
      <c r="AO101">
        <f t="shared" si="58"/>
        <v>65.275999999999996</v>
      </c>
      <c r="AP101">
        <f t="shared" si="58"/>
        <v>65.731999999999999</v>
      </c>
      <c r="AQ101">
        <f t="shared" si="58"/>
        <v>65.215999999999994</v>
      </c>
      <c r="AR101">
        <f t="shared" si="58"/>
        <v>68.290999999999997</v>
      </c>
      <c r="AS101">
        <f t="shared" si="58"/>
        <v>67.527000000000001</v>
      </c>
      <c r="AU101" t="s">
        <v>99</v>
      </c>
      <c r="AV101">
        <f t="shared" si="62"/>
        <v>2.0926271392651458E-4</v>
      </c>
      <c r="AW101">
        <f t="shared" si="62"/>
        <v>1.8272821164693596E-4</v>
      </c>
      <c r="AX101">
        <f t="shared" si="62"/>
        <v>-1.299836155106486E-4</v>
      </c>
      <c r="AY101">
        <f t="shared" si="62"/>
        <v>-2.5248213495225467E-4</v>
      </c>
      <c r="AZ101">
        <f t="shared" si="62"/>
        <v>1.8506203876409022E-4</v>
      </c>
      <c r="BA101">
        <f t="shared" si="62"/>
        <v>8.3763297025288768E-5</v>
      </c>
      <c r="BB101">
        <f t="shared" si="62"/>
        <v>2.004042828716704E-4</v>
      </c>
      <c r="BC101">
        <f t="shared" si="62"/>
        <v>-4.6446099301740074E-6</v>
      </c>
      <c r="BD101">
        <f t="shared" si="62"/>
        <v>7.9924412571055447E-5</v>
      </c>
      <c r="BE101">
        <f t="shared" si="62"/>
        <v>2.7444412004241155E-4</v>
      </c>
      <c r="BF101">
        <f t="shared" si="62"/>
        <v>-9.3474716958557051E-5</v>
      </c>
      <c r="BG101">
        <f t="shared" si="62"/>
        <v>3.8950451402517522E-5</v>
      </c>
      <c r="BH101">
        <f t="shared" si="62"/>
        <v>-9.69983156881611E-5</v>
      </c>
      <c r="BI101">
        <f t="shared" si="61"/>
        <v>4.3735098935475047E-5</v>
      </c>
      <c r="BJ101">
        <f t="shared" si="61"/>
        <v>6.1385869154357639E-5</v>
      </c>
      <c r="BK101">
        <f t="shared" si="61"/>
        <v>-1.9069802389360665E-4</v>
      </c>
      <c r="BL101">
        <f t="shared" si="60"/>
        <v>6.9857221643483534E-5</v>
      </c>
      <c r="BM101">
        <f t="shared" si="60"/>
        <v>-7.8500578105033364E-5</v>
      </c>
      <c r="BN101">
        <f t="shared" si="60"/>
        <v>4.7151005888125666E-4</v>
      </c>
      <c r="BO101">
        <f t="shared" si="60"/>
        <v>-1.118741854709985E-4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9.5417308784167376E-2</v>
      </c>
      <c r="BZ101">
        <f t="shared" si="47"/>
        <v>43</v>
      </c>
      <c r="CA101">
        <f t="shared" si="48"/>
        <v>3</v>
      </c>
      <c r="CB101">
        <f t="shared" si="49"/>
        <v>7.9999999999999988E-2</v>
      </c>
      <c r="CC101">
        <f t="shared" si="50"/>
        <v>0</v>
      </c>
      <c r="CD101">
        <f t="shared" si="51"/>
        <v>0</v>
      </c>
      <c r="CE101">
        <f t="shared" si="52"/>
        <v>1</v>
      </c>
      <c r="CF101">
        <f t="shared" si="53"/>
        <v>0</v>
      </c>
      <c r="CG101">
        <f t="shared" si="54"/>
        <v>0</v>
      </c>
      <c r="CI101">
        <f t="shared" si="55"/>
        <v>0</v>
      </c>
      <c r="CJ101">
        <f t="shared" si="56"/>
        <v>0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123.392</v>
      </c>
      <c r="C102">
        <f>VLOOKUP(CONCATENATE($A102,"_",C$4),assets_m6!$A:$D,4,FALSE)</f>
        <v>125.373</v>
      </c>
      <c r="D102">
        <f>VLOOKUP(CONCATENATE($A102,"_",D$4),assets_m6!$A:$D,4,FALSE)</f>
        <v>126.071</v>
      </c>
      <c r="E102">
        <f>VLOOKUP(CONCATENATE($A102,"_",E$4),assets_m6!$A:$D,4,FALSE)</f>
        <v>124.30800000000001</v>
      </c>
      <c r="F102">
        <f>VLOOKUP(CONCATENATE($A102,"_",F$4),assets_m6!$A:$D,4,FALSE)</f>
        <v>123.252</v>
      </c>
      <c r="G102">
        <f>VLOOKUP(CONCATENATE($A102,"_",G$4),assets_m6!$A:$D,4,FALSE)</f>
        <v>126.021</v>
      </c>
      <c r="H102">
        <f>VLOOKUP(CONCATENATE($A102,"_",H$4),assets_m6!$A:$D,4,FALSE)</f>
        <v>128.45099999999999</v>
      </c>
      <c r="I102">
        <f>VLOOKUP(CONCATENATE($A102,"_",I$4),assets_m6!$A:$D,4,FALSE)</f>
        <v>129.42699999999999</v>
      </c>
      <c r="J102">
        <f>VLOOKUP(CONCATENATE($A102,"_",J$4),assets_m6!$A:$D,4,FALSE)</f>
        <v>130.86099999999999</v>
      </c>
      <c r="K102">
        <f>VLOOKUP(CONCATENATE($A102,"_",K$4),assets_m6!$A:$D,4,FALSE)</f>
        <v>130.17400000000001</v>
      </c>
      <c r="L102">
        <f>VLOOKUP(CONCATENATE($A102,"_",L$4),assets_m6!$A:$D,4,FALSE)</f>
        <v>132.315</v>
      </c>
      <c r="M102">
        <f>VLOOKUP(CONCATENATE($A102,"_",M$4),assets_m6!$A:$D,4,FALSE)</f>
        <v>132.20500000000001</v>
      </c>
      <c r="N102">
        <f>VLOOKUP(CONCATENATE($A102,"_",N$4),assets_m6!$A:$D,4,FALSE)</f>
        <v>132.285</v>
      </c>
      <c r="O102">
        <f>VLOOKUP(CONCATENATE($A102,"_",O$4),assets_m6!$A:$D,4,FALSE)</f>
        <v>130.03399999999999</v>
      </c>
      <c r="P102">
        <f>VLOOKUP(CONCATENATE($A102,"_",P$4),assets_m6!$A:$D,4,FALSE)</f>
        <v>129.48599999999999</v>
      </c>
      <c r="Q102">
        <f>VLOOKUP(CONCATENATE($A102,"_",Q$4),assets_m6!$A:$D,4,FALSE)</f>
        <v>130.273</v>
      </c>
      <c r="R102">
        <f>VLOOKUP(CONCATENATE($A102,"_",R$4),assets_m6!$A:$D,4,FALSE)</f>
        <v>131.66800000000001</v>
      </c>
      <c r="S102">
        <f>VLOOKUP(CONCATENATE($A102,"_",S$4),assets_m6!$A:$D,4,FALSE)</f>
        <v>132.32499999999999</v>
      </c>
      <c r="T102">
        <f>VLOOKUP(CONCATENATE($A102,"_",T$4),assets_m6!$A:$D,4,FALSE)</f>
        <v>130.90100000000001</v>
      </c>
      <c r="U102">
        <f>VLOOKUP(CONCATENATE($A102,"_",U$4),assets_m6!$A:$D,4,FALSE)</f>
        <v>134.227</v>
      </c>
      <c r="V102">
        <f>VLOOKUP(CONCATENATE($A102,"_",V$4),assets_m6!$A:$D,4,FALSE)</f>
        <v>132.584</v>
      </c>
      <c r="X102" t="str">
        <f t="shared" si="44"/>
        <v>XLV</v>
      </c>
      <c r="Y102">
        <f t="shared" si="44"/>
        <v>123.392</v>
      </c>
      <c r="Z102">
        <f t="shared" si="59"/>
        <v>125.373</v>
      </c>
      <c r="AA102">
        <f t="shared" si="59"/>
        <v>126.071</v>
      </c>
      <c r="AB102">
        <f t="shared" si="59"/>
        <v>124.30800000000001</v>
      </c>
      <c r="AC102">
        <f t="shared" si="59"/>
        <v>123.252</v>
      </c>
      <c r="AD102">
        <f t="shared" si="59"/>
        <v>126.021</v>
      </c>
      <c r="AE102">
        <f t="shared" si="59"/>
        <v>128.45099999999999</v>
      </c>
      <c r="AF102">
        <f t="shared" si="59"/>
        <v>129.42699999999999</v>
      </c>
      <c r="AG102">
        <f t="shared" si="59"/>
        <v>130.86099999999999</v>
      </c>
      <c r="AH102">
        <f t="shared" si="58"/>
        <v>130.17400000000001</v>
      </c>
      <c r="AI102">
        <f t="shared" si="58"/>
        <v>132.315</v>
      </c>
      <c r="AJ102">
        <f t="shared" si="58"/>
        <v>132.20500000000001</v>
      </c>
      <c r="AK102">
        <f t="shared" ref="AK102:AS104" si="64">IFERROR(N102,AJ102)</f>
        <v>132.285</v>
      </c>
      <c r="AL102">
        <f t="shared" si="64"/>
        <v>130.03399999999999</v>
      </c>
      <c r="AM102">
        <f t="shared" si="64"/>
        <v>129.48599999999999</v>
      </c>
      <c r="AN102">
        <f t="shared" si="64"/>
        <v>130.273</v>
      </c>
      <c r="AO102">
        <f t="shared" si="64"/>
        <v>131.66800000000001</v>
      </c>
      <c r="AP102">
        <f t="shared" si="64"/>
        <v>132.32499999999999</v>
      </c>
      <c r="AQ102">
        <f t="shared" si="64"/>
        <v>130.90100000000001</v>
      </c>
      <c r="AR102">
        <f t="shared" si="64"/>
        <v>134.227</v>
      </c>
      <c r="AS102">
        <f t="shared" si="64"/>
        <v>132.584</v>
      </c>
      <c r="AU102" t="s">
        <v>98</v>
      </c>
      <c r="AV102">
        <f t="shared" si="62"/>
        <v>1.605452541493783E-4</v>
      </c>
      <c r="AW102">
        <f t="shared" si="62"/>
        <v>5.5673869174383102E-5</v>
      </c>
      <c r="AX102">
        <f t="shared" si="62"/>
        <v>-1.3984183515637941E-4</v>
      </c>
      <c r="AY102">
        <f t="shared" si="62"/>
        <v>-8.4950284776523765E-5</v>
      </c>
      <c r="AZ102">
        <f t="shared" si="62"/>
        <v>2.2466166877616636E-4</v>
      </c>
      <c r="BA102">
        <f t="shared" si="62"/>
        <v>1.9282500535624955E-4</v>
      </c>
      <c r="BB102">
        <f t="shared" si="62"/>
        <v>7.5982281181150715E-5</v>
      </c>
      <c r="BC102">
        <f t="shared" si="62"/>
        <v>1.1079604719262578E-4</v>
      </c>
      <c r="BD102">
        <f t="shared" si="62"/>
        <v>-5.2498452556528186E-5</v>
      </c>
      <c r="BE102">
        <f t="shared" si="62"/>
        <v>1.6447216802126317E-4</v>
      </c>
      <c r="BF102">
        <f t="shared" si="62"/>
        <v>-8.3134943128130007E-6</v>
      </c>
      <c r="BG102">
        <f t="shared" si="62"/>
        <v>6.0512083506663199E-6</v>
      </c>
      <c r="BH102">
        <f t="shared" si="62"/>
        <v>-1.7016290584722415E-4</v>
      </c>
      <c r="BI102">
        <f t="shared" si="61"/>
        <v>-4.2142824184444214E-5</v>
      </c>
      <c r="BJ102">
        <f t="shared" si="61"/>
        <v>6.0778771450195866E-5</v>
      </c>
      <c r="BK102">
        <f t="shared" si="61"/>
        <v>1.0708281838907605E-4</v>
      </c>
      <c r="BL102">
        <f t="shared" si="60"/>
        <v>4.9898228878693547E-5</v>
      </c>
      <c r="BM102">
        <f t="shared" si="60"/>
        <v>-1.0761382958624435E-4</v>
      </c>
      <c r="BN102">
        <f t="shared" si="60"/>
        <v>2.5408514831819413E-4</v>
      </c>
      <c r="BO102">
        <f t="shared" si="60"/>
        <v>-1.2240458328056209E-4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7.4494294605809183E-2</v>
      </c>
      <c r="BZ102">
        <f t="shared" si="47"/>
        <v>29</v>
      </c>
      <c r="CA102">
        <f t="shared" si="48"/>
        <v>2</v>
      </c>
      <c r="CB102">
        <f t="shared" si="49"/>
        <v>0.11999999999999997</v>
      </c>
      <c r="CC102">
        <f t="shared" si="50"/>
        <v>0</v>
      </c>
      <c r="CD102">
        <f t="shared" si="51"/>
        <v>1</v>
      </c>
      <c r="CE102">
        <f t="shared" si="52"/>
        <v>0</v>
      </c>
      <c r="CF102">
        <f t="shared" si="53"/>
        <v>0</v>
      </c>
      <c r="CG102">
        <f t="shared" si="54"/>
        <v>0</v>
      </c>
      <c r="CI102">
        <f t="shared" si="55"/>
        <v>0</v>
      </c>
      <c r="CJ102">
        <f t="shared" si="56"/>
        <v>1</v>
      </c>
      <c r="CK102">
        <f t="shared" si="56"/>
        <v>1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134.9</v>
      </c>
      <c r="C103">
        <f>VLOOKUP(CONCATENATE($A103,"_",C$4),assets_m6!$A:$D,4,FALSE)</f>
        <v>140.376</v>
      </c>
      <c r="D103">
        <f>VLOOKUP(CONCATENATE($A103,"_",D$4),assets_m6!$A:$D,4,FALSE)</f>
        <v>142.31</v>
      </c>
      <c r="E103">
        <f>VLOOKUP(CONCATENATE($A103,"_",E$4),assets_m6!$A:$D,4,FALSE)</f>
        <v>140.714</v>
      </c>
      <c r="F103">
        <f>VLOOKUP(CONCATENATE($A103,"_",F$4),assets_m6!$A:$D,4,FALSE)</f>
        <v>137.99199999999999</v>
      </c>
      <c r="G103">
        <f>VLOOKUP(CONCATENATE($A103,"_",G$4),assets_m6!$A:$D,4,FALSE)</f>
        <v>142.011</v>
      </c>
      <c r="H103">
        <f>VLOOKUP(CONCATENATE($A103,"_",H$4),assets_m6!$A:$D,4,FALSE)</f>
        <v>142.59899999999999</v>
      </c>
      <c r="I103">
        <f>VLOOKUP(CONCATENATE($A103,"_",I$4),assets_m6!$A:$D,4,FALSE)</f>
        <v>146.16999999999999</v>
      </c>
      <c r="J103">
        <f>VLOOKUP(CONCATENATE($A103,"_",J$4),assets_m6!$A:$D,4,FALSE)</f>
        <v>144.99299999999999</v>
      </c>
      <c r="K103">
        <f>VLOOKUP(CONCATENATE($A103,"_",K$4),assets_m6!$A:$D,4,FALSE)</f>
        <v>144.434</v>
      </c>
      <c r="L103">
        <f>VLOOKUP(CONCATENATE($A103,"_",L$4),assets_m6!$A:$D,4,FALSE)</f>
        <v>144.56399999999999</v>
      </c>
      <c r="M103">
        <f>VLOOKUP(CONCATENATE($A103,"_",M$4),assets_m6!$A:$D,4,FALSE)</f>
        <v>143.636</v>
      </c>
      <c r="N103">
        <f>VLOOKUP(CONCATENATE($A103,"_",N$4),assets_m6!$A:$D,4,FALSE)</f>
        <v>142.18</v>
      </c>
      <c r="O103">
        <f>VLOOKUP(CONCATENATE($A103,"_",O$4),assets_m6!$A:$D,4,FALSE)</f>
        <v>136.80500000000001</v>
      </c>
      <c r="P103">
        <f>VLOOKUP(CONCATENATE($A103,"_",P$4),assets_m6!$A:$D,4,FALSE)</f>
        <v>135.988</v>
      </c>
      <c r="Q103">
        <f>VLOOKUP(CONCATENATE($A103,"_",Q$4),assets_m6!$A:$D,4,FALSE)</f>
        <v>137.124</v>
      </c>
      <c r="R103">
        <f>VLOOKUP(CONCATENATE($A103,"_",R$4),assets_m6!$A:$D,4,FALSE)</f>
        <v>136.167</v>
      </c>
      <c r="S103">
        <f>VLOOKUP(CONCATENATE($A103,"_",S$4),assets_m6!$A:$D,4,FALSE)</f>
        <v>135.828</v>
      </c>
      <c r="T103">
        <f>VLOOKUP(CONCATENATE($A103,"_",T$4),assets_m6!$A:$D,4,FALSE)</f>
        <v>131.679</v>
      </c>
      <c r="U103">
        <f>VLOOKUP(CONCATENATE($A103,"_",U$4),assets_m6!$A:$D,4,FALSE)</f>
        <v>141.303</v>
      </c>
      <c r="V103">
        <f>VLOOKUP(CONCATENATE($A103,"_",V$4),assets_m6!$A:$D,4,FALSE)</f>
        <v>144.69399999999999</v>
      </c>
      <c r="X103" t="str">
        <f t="shared" si="44"/>
        <v>XLY</v>
      </c>
      <c r="Y103">
        <f t="shared" si="44"/>
        <v>134.9</v>
      </c>
      <c r="Z103">
        <f t="shared" si="59"/>
        <v>140.376</v>
      </c>
      <c r="AA103">
        <f t="shared" si="59"/>
        <v>142.31</v>
      </c>
      <c r="AB103">
        <f t="shared" si="59"/>
        <v>140.714</v>
      </c>
      <c r="AC103">
        <f t="shared" si="59"/>
        <v>137.99199999999999</v>
      </c>
      <c r="AD103">
        <f t="shared" si="59"/>
        <v>142.011</v>
      </c>
      <c r="AE103">
        <f t="shared" si="59"/>
        <v>142.59899999999999</v>
      </c>
      <c r="AF103">
        <f t="shared" si="59"/>
        <v>146.16999999999999</v>
      </c>
      <c r="AG103">
        <f t="shared" si="59"/>
        <v>144.99299999999999</v>
      </c>
      <c r="AH103">
        <f t="shared" si="59"/>
        <v>144.434</v>
      </c>
      <c r="AI103">
        <f t="shared" si="59"/>
        <v>144.56399999999999</v>
      </c>
      <c r="AJ103">
        <f t="shared" si="59"/>
        <v>143.636</v>
      </c>
      <c r="AK103">
        <f t="shared" si="64"/>
        <v>142.18</v>
      </c>
      <c r="AL103">
        <f t="shared" si="64"/>
        <v>136.80500000000001</v>
      </c>
      <c r="AM103">
        <f t="shared" si="64"/>
        <v>135.988</v>
      </c>
      <c r="AN103">
        <f t="shared" si="64"/>
        <v>137.124</v>
      </c>
      <c r="AO103">
        <f t="shared" si="64"/>
        <v>136.167</v>
      </c>
      <c r="AP103">
        <f t="shared" si="64"/>
        <v>135.828</v>
      </c>
      <c r="AQ103">
        <f t="shared" si="64"/>
        <v>131.679</v>
      </c>
      <c r="AR103">
        <f t="shared" si="64"/>
        <v>141.303</v>
      </c>
      <c r="AS103">
        <f t="shared" si="64"/>
        <v>144.69399999999999</v>
      </c>
      <c r="AU103" t="s">
        <v>92</v>
      </c>
      <c r="AV103">
        <f t="shared" si="62"/>
        <v>4.0593031875463297E-4</v>
      </c>
      <c r="AW103">
        <f t="shared" si="62"/>
        <v>1.3777283866187935E-4</v>
      </c>
      <c r="AX103">
        <f t="shared" si="62"/>
        <v>-1.1214953271028063E-4</v>
      </c>
      <c r="AY103">
        <f t="shared" si="62"/>
        <v>-1.9344201714115215E-4</v>
      </c>
      <c r="AZ103">
        <f t="shared" si="62"/>
        <v>2.9124876804452471E-4</v>
      </c>
      <c r="BA103">
        <f t="shared" si="62"/>
        <v>4.1405243255803698E-5</v>
      </c>
      <c r="BB103">
        <f t="shared" si="62"/>
        <v>2.5042251348186161E-4</v>
      </c>
      <c r="BC103">
        <f t="shared" si="62"/>
        <v>-8.0522679072312554E-5</v>
      </c>
      <c r="BD103">
        <f t="shared" si="62"/>
        <v>-3.8553585345499266E-5</v>
      </c>
      <c r="BE103">
        <f t="shared" si="62"/>
        <v>9.0006508162894798E-6</v>
      </c>
      <c r="BF103">
        <f t="shared" si="62"/>
        <v>-6.4193021775822289E-5</v>
      </c>
      <c r="BG103">
        <f t="shared" si="62"/>
        <v>-1.0136734523378463E-4</v>
      </c>
      <c r="BH103">
        <f t="shared" si="62"/>
        <v>-3.7804191869461243E-4</v>
      </c>
      <c r="BI103">
        <f t="shared" si="61"/>
        <v>-5.9720039472242041E-5</v>
      </c>
      <c r="BJ103">
        <f t="shared" si="61"/>
        <v>8.3536782657292973E-5</v>
      </c>
      <c r="BK103">
        <f t="shared" si="61"/>
        <v>-6.979084624135773E-5</v>
      </c>
      <c r="BL103">
        <f t="shared" si="60"/>
        <v>-2.4895899887637874E-5</v>
      </c>
      <c r="BM103">
        <f t="shared" si="60"/>
        <v>-3.054598462761729E-4</v>
      </c>
      <c r="BN103">
        <f t="shared" si="60"/>
        <v>7.3086824778438434E-4</v>
      </c>
      <c r="BO103">
        <f t="shared" si="60"/>
        <v>2.3998075058562037E-4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7.2601927353595122E-2</v>
      </c>
      <c r="BZ103">
        <f t="shared" si="47"/>
        <v>26</v>
      </c>
      <c r="CA103">
        <f t="shared" si="48"/>
        <v>2</v>
      </c>
      <c r="CB103">
        <f t="shared" si="49"/>
        <v>0.11999999999999997</v>
      </c>
      <c r="CC103">
        <f t="shared" si="50"/>
        <v>0</v>
      </c>
      <c r="CD103">
        <f t="shared" si="51"/>
        <v>1</v>
      </c>
      <c r="CE103">
        <f t="shared" si="52"/>
        <v>0</v>
      </c>
      <c r="CF103">
        <f t="shared" si="53"/>
        <v>0</v>
      </c>
      <c r="CG103">
        <f t="shared" si="54"/>
        <v>0</v>
      </c>
      <c r="CI103">
        <f t="shared" si="55"/>
        <v>0</v>
      </c>
      <c r="CJ103">
        <f t="shared" si="56"/>
        <v>1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97.622</v>
      </c>
      <c r="C104">
        <f>VLOOKUP(CONCATENATE($A104,"_",C$4),assets_m6!$A:$D,4,FALSE)</f>
        <v>99.028999999999996</v>
      </c>
      <c r="D104">
        <f>VLOOKUP(CONCATENATE($A104,"_",D$4),assets_m6!$A:$D,4,FALSE)</f>
        <v>99.206000000000003</v>
      </c>
      <c r="E104">
        <f>VLOOKUP(CONCATENATE($A104,"_",E$4),assets_m6!$A:$D,4,FALSE)</f>
        <v>102.149</v>
      </c>
      <c r="F104">
        <f>VLOOKUP(CONCATENATE($A104,"_",F$4),assets_m6!$A:$D,4,FALSE)</f>
        <v>102.28700000000001</v>
      </c>
      <c r="G104">
        <f>VLOOKUP(CONCATENATE($A104,"_",G$4),assets_m6!$A:$D,4,FALSE)</f>
        <v>104.18600000000001</v>
      </c>
      <c r="H104">
        <f>VLOOKUP(CONCATENATE($A104,"_",H$4),assets_m6!$A:$D,4,FALSE)</f>
        <v>104.91500000000001</v>
      </c>
      <c r="I104">
        <f>VLOOKUP(CONCATENATE($A104,"_",I$4),assets_m6!$A:$D,4,FALSE)</f>
        <v>104.206</v>
      </c>
      <c r="J104">
        <f>VLOOKUP(CONCATENATE($A104,"_",J$4),assets_m6!$A:$D,4,FALSE)</f>
        <v>105.446</v>
      </c>
      <c r="K104">
        <f>VLOOKUP(CONCATENATE($A104,"_",K$4),assets_m6!$A:$D,4,FALSE)</f>
        <v>105.85</v>
      </c>
      <c r="L104">
        <f>VLOOKUP(CONCATENATE($A104,"_",L$4),assets_m6!$A:$D,4,FALSE)</f>
        <v>108.95</v>
      </c>
      <c r="M104">
        <f>VLOOKUP(CONCATENATE($A104,"_",M$4),assets_m6!$A:$D,4,FALSE)</f>
        <v>109.05800000000001</v>
      </c>
      <c r="N104">
        <f>VLOOKUP(CONCATENATE($A104,"_",N$4),assets_m6!$A:$D,4,FALSE)</f>
        <v>110.14100000000001</v>
      </c>
      <c r="O104">
        <f>VLOOKUP(CONCATENATE($A104,"_",O$4),assets_m6!$A:$D,4,FALSE)</f>
        <v>107.877</v>
      </c>
      <c r="P104">
        <f>VLOOKUP(CONCATENATE($A104,"_",P$4),assets_m6!$A:$D,4,FALSE)</f>
        <v>109.34399999999999</v>
      </c>
      <c r="Q104">
        <f>VLOOKUP(CONCATENATE($A104,"_",Q$4),assets_m6!$A:$D,4,FALSE)</f>
        <v>110.53400000000001</v>
      </c>
      <c r="R104">
        <f>VLOOKUP(CONCATENATE($A104,"_",R$4),assets_m6!$A:$D,4,FALSE)</f>
        <v>111.84399999999999</v>
      </c>
      <c r="S104">
        <f>VLOOKUP(CONCATENATE($A104,"_",S$4),assets_m6!$A:$D,4,FALSE)</f>
        <v>112.19799999999999</v>
      </c>
      <c r="T104">
        <f>VLOOKUP(CONCATENATE($A104,"_",T$4),assets_m6!$A:$D,4,FALSE)</f>
        <v>107.178</v>
      </c>
      <c r="U104">
        <f>VLOOKUP(CONCATENATE($A104,"_",U$4),assets_m6!$A:$D,4,FALSE)</f>
        <v>108.753</v>
      </c>
      <c r="V104">
        <f>VLOOKUP(CONCATENATE($A104,"_",V$4),assets_m6!$A:$D,4,FALSE)</f>
        <v>112.149</v>
      </c>
      <c r="X104" t="str">
        <f t="shared" si="44"/>
        <v>XOM</v>
      </c>
      <c r="Y104">
        <f t="shared" si="44"/>
        <v>97.622</v>
      </c>
      <c r="Z104">
        <f t="shared" si="59"/>
        <v>99.028999999999996</v>
      </c>
      <c r="AA104">
        <f t="shared" si="59"/>
        <v>99.206000000000003</v>
      </c>
      <c r="AB104">
        <f t="shared" si="59"/>
        <v>102.149</v>
      </c>
      <c r="AC104">
        <f t="shared" si="59"/>
        <v>102.28700000000001</v>
      </c>
      <c r="AD104">
        <f t="shared" si="59"/>
        <v>104.18600000000001</v>
      </c>
      <c r="AE104">
        <f t="shared" si="59"/>
        <v>104.91500000000001</v>
      </c>
      <c r="AF104">
        <f t="shared" si="59"/>
        <v>104.206</v>
      </c>
      <c r="AG104">
        <f t="shared" si="59"/>
        <v>105.446</v>
      </c>
      <c r="AH104">
        <f t="shared" si="59"/>
        <v>105.85</v>
      </c>
      <c r="AI104">
        <f t="shared" si="59"/>
        <v>108.95</v>
      </c>
      <c r="AJ104">
        <f t="shared" si="59"/>
        <v>109.05800000000001</v>
      </c>
      <c r="AK104">
        <f t="shared" si="64"/>
        <v>110.14100000000001</v>
      </c>
      <c r="AL104">
        <f t="shared" si="64"/>
        <v>107.877</v>
      </c>
      <c r="AM104">
        <f t="shared" si="64"/>
        <v>109.34399999999999</v>
      </c>
      <c r="AN104">
        <f t="shared" si="64"/>
        <v>110.53400000000001</v>
      </c>
      <c r="AO104">
        <f t="shared" si="64"/>
        <v>111.84399999999999</v>
      </c>
      <c r="AP104">
        <f t="shared" si="64"/>
        <v>112.19799999999999</v>
      </c>
      <c r="AQ104">
        <f t="shared" si="64"/>
        <v>107.178</v>
      </c>
      <c r="AR104">
        <f t="shared" si="64"/>
        <v>108.753</v>
      </c>
      <c r="AS104">
        <f t="shared" si="64"/>
        <v>112.149</v>
      </c>
      <c r="AU104" t="s">
        <v>90</v>
      </c>
      <c r="AV104">
        <f t="shared" si="62"/>
        <v>1.4412734834361071E-4</v>
      </c>
      <c r="AW104">
        <f t="shared" si="62"/>
        <v>1.7873552191782882E-5</v>
      </c>
      <c r="AX104">
        <f t="shared" si="62"/>
        <v>2.9665544422716346E-4</v>
      </c>
      <c r="AY104">
        <f t="shared" si="62"/>
        <v>1.350967704040228E-5</v>
      </c>
      <c r="AZ104">
        <f t="shared" si="62"/>
        <v>1.8565409094019778E-4</v>
      </c>
      <c r="BA104">
        <f t="shared" si="62"/>
        <v>6.9971013379916598E-5</v>
      </c>
      <c r="BB104">
        <f t="shared" si="62"/>
        <v>-6.7578515941476739E-5</v>
      </c>
      <c r="BC104">
        <f t="shared" si="62"/>
        <v>1.1899506746252566E-4</v>
      </c>
      <c r="BD104">
        <f t="shared" si="62"/>
        <v>3.8313449538151885E-5</v>
      </c>
      <c r="BE104">
        <f t="shared" si="62"/>
        <v>2.92867264997639E-4</v>
      </c>
      <c r="BF104">
        <f t="shared" si="62"/>
        <v>9.9128040385501689E-6</v>
      </c>
      <c r="BG104">
        <f t="shared" si="62"/>
        <v>9.9304956995360111E-5</v>
      </c>
      <c r="BH104">
        <f t="shared" si="62"/>
        <v>-2.0555469806883995E-4</v>
      </c>
      <c r="BI104">
        <f t="shared" si="61"/>
        <v>1.3598820879334787E-4</v>
      </c>
      <c r="BJ104">
        <f t="shared" si="61"/>
        <v>1.0883084577114537E-4</v>
      </c>
      <c r="BK104">
        <f t="shared" si="61"/>
        <v>1.1851556986990319E-4</v>
      </c>
      <c r="BL104">
        <f t="shared" si="60"/>
        <v>3.1651228496834808E-5</v>
      </c>
      <c r="BM104">
        <f t="shared" si="60"/>
        <v>-4.4742330522825686E-4</v>
      </c>
      <c r="BN104">
        <f t="shared" si="60"/>
        <v>1.4695179980966268E-4</v>
      </c>
      <c r="BO104">
        <f t="shared" si="60"/>
        <v>3.1226724780006077E-4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0.14880867017680441</v>
      </c>
      <c r="BZ104">
        <f t="shared" si="47"/>
        <v>67</v>
      </c>
      <c r="CA104">
        <f t="shared" si="48"/>
        <v>4</v>
      </c>
      <c r="CB104">
        <f t="shared" si="49"/>
        <v>0.12000000000000002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1</v>
      </c>
      <c r="CG104">
        <f t="shared" si="54"/>
        <v>0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6953-416A-49AF-8690-B9D56E7C724D}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M31" sqref="M31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-1.7296953794913448E-2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0.15999999999999998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</v>
      </c>
      <c r="L2">
        <f t="shared" si="2"/>
        <v>100</v>
      </c>
      <c r="M2">
        <f t="shared" si="2"/>
        <v>100</v>
      </c>
      <c r="N2">
        <f t="shared" si="2"/>
        <v>99</v>
      </c>
      <c r="O2">
        <f t="shared" si="2"/>
        <v>99</v>
      </c>
      <c r="P2">
        <f t="shared" si="2"/>
        <v>99</v>
      </c>
      <c r="Q2">
        <f t="shared" si="2"/>
        <v>99</v>
      </c>
      <c r="R2">
        <f t="shared" si="2"/>
        <v>99</v>
      </c>
      <c r="S2">
        <f t="shared" si="2"/>
        <v>99</v>
      </c>
      <c r="T2">
        <f t="shared" si="2"/>
        <v>99</v>
      </c>
      <c r="U2">
        <f t="shared" si="2"/>
        <v>99</v>
      </c>
      <c r="V2">
        <f t="shared" si="2"/>
        <v>99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-6.8960630165406933E-3</v>
      </c>
      <c r="AW3">
        <f t="shared" ref="AW3:BO3" si="6">LN(1+SUM(AW5:AW104))</f>
        <v>7.5778106721937728E-3</v>
      </c>
      <c r="AX3">
        <f t="shared" si="6"/>
        <v>-6.8453643934809696E-3</v>
      </c>
      <c r="AY3">
        <f t="shared" si="6"/>
        <v>-4.6759039147323059E-3</v>
      </c>
      <c r="AZ3">
        <f t="shared" si="6"/>
        <v>6.5069006182712748E-3</v>
      </c>
      <c r="BA3">
        <f t="shared" si="6"/>
        <v>-1.4954692531942186E-3</v>
      </c>
      <c r="BB3">
        <f t="shared" si="6"/>
        <v>1.0095837749710417E-2</v>
      </c>
      <c r="BC3">
        <f t="shared" si="6"/>
        <v>4.9457546218320009E-3</v>
      </c>
      <c r="BD3">
        <f t="shared" si="6"/>
        <v>3.8298843366391496E-4</v>
      </c>
      <c r="BE3">
        <f t="shared" si="6"/>
        <v>1.8645744897506833E-3</v>
      </c>
      <c r="BF3">
        <f t="shared" si="6"/>
        <v>-1.22356426421919E-2</v>
      </c>
      <c r="BG3">
        <f t="shared" si="6"/>
        <v>2.2629866813170937E-3</v>
      </c>
      <c r="BH3">
        <f t="shared" si="6"/>
        <v>2.1346065824492076E-2</v>
      </c>
      <c r="BI3">
        <f t="shared" si="6"/>
        <v>1.2996065292019325E-3</v>
      </c>
      <c r="BJ3">
        <f t="shared" si="6"/>
        <v>-3.9314878717152161E-4</v>
      </c>
      <c r="BK3">
        <f t="shared" si="6"/>
        <v>-1.4105610935186905E-2</v>
      </c>
      <c r="BL3">
        <f t="shared" si="6"/>
        <v>-8.1335971533010969E-3</v>
      </c>
      <c r="BM3">
        <f t="shared" si="6"/>
        <v>-4.6914386999720751E-4</v>
      </c>
      <c r="BN3">
        <f t="shared" si="6"/>
        <v>4.2782255953452888E-3</v>
      </c>
      <c r="BO3">
        <f t="shared" si="6"/>
        <v>-5.4524441373881467E-3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44876</v>
      </c>
      <c r="C4" s="5">
        <v>44879</v>
      </c>
      <c r="D4" s="5">
        <v>44880</v>
      </c>
      <c r="E4" s="5">
        <v>44881</v>
      </c>
      <c r="F4" s="5">
        <v>44882</v>
      </c>
      <c r="G4" s="5">
        <v>44883</v>
      </c>
      <c r="H4" s="5">
        <v>44886</v>
      </c>
      <c r="I4" s="5">
        <v>44887</v>
      </c>
      <c r="J4" s="5">
        <v>44888</v>
      </c>
      <c r="K4" s="5">
        <v>44889</v>
      </c>
      <c r="L4" s="5">
        <v>44890</v>
      </c>
      <c r="M4" s="5">
        <v>44893</v>
      </c>
      <c r="N4" s="5">
        <v>44894</v>
      </c>
      <c r="O4" s="5">
        <v>44895</v>
      </c>
      <c r="P4" s="5">
        <v>44896</v>
      </c>
      <c r="Q4" s="5">
        <v>44897</v>
      </c>
      <c r="R4" s="5">
        <v>44900</v>
      </c>
      <c r="S4" s="5">
        <v>44901</v>
      </c>
      <c r="T4" s="5">
        <v>44902</v>
      </c>
      <c r="U4" s="5">
        <v>44903</v>
      </c>
      <c r="V4" s="5">
        <v>44904</v>
      </c>
      <c r="W4" s="5"/>
      <c r="X4" s="2" t="s">
        <v>103</v>
      </c>
      <c r="Y4" s="4">
        <f t="shared" ref="Y4:AN19" si="7">B4</f>
        <v>44876</v>
      </c>
      <c r="Z4" s="5">
        <f t="shared" si="7"/>
        <v>44879</v>
      </c>
      <c r="AA4" s="5">
        <f t="shared" si="7"/>
        <v>44880</v>
      </c>
      <c r="AB4" s="5">
        <f t="shared" si="7"/>
        <v>44881</v>
      </c>
      <c r="AC4" s="5">
        <f t="shared" si="7"/>
        <v>44882</v>
      </c>
      <c r="AD4" s="5">
        <f t="shared" si="7"/>
        <v>44883</v>
      </c>
      <c r="AE4" s="5">
        <f t="shared" si="7"/>
        <v>44886</v>
      </c>
      <c r="AF4" s="5">
        <f t="shared" si="7"/>
        <v>44887</v>
      </c>
      <c r="AG4" s="5">
        <f t="shared" si="7"/>
        <v>44888</v>
      </c>
      <c r="AH4" s="5">
        <f t="shared" si="7"/>
        <v>44889</v>
      </c>
      <c r="AI4" s="5">
        <f t="shared" si="7"/>
        <v>44890</v>
      </c>
      <c r="AJ4" s="5">
        <f t="shared" si="7"/>
        <v>44893</v>
      </c>
      <c r="AK4" s="5">
        <f t="shared" si="7"/>
        <v>44894</v>
      </c>
      <c r="AL4" s="5">
        <f t="shared" si="7"/>
        <v>44895</v>
      </c>
      <c r="AM4" s="5">
        <f t="shared" si="7"/>
        <v>44896</v>
      </c>
      <c r="AN4" s="5">
        <f t="shared" si="7"/>
        <v>44897</v>
      </c>
      <c r="AO4" s="5">
        <f t="shared" ref="AO4:AS4" si="8">R4</f>
        <v>44900</v>
      </c>
      <c r="AP4" s="5">
        <f t="shared" si="8"/>
        <v>44901</v>
      </c>
      <c r="AQ4" s="5">
        <f t="shared" si="8"/>
        <v>44902</v>
      </c>
      <c r="AR4" s="5">
        <f t="shared" si="8"/>
        <v>44903</v>
      </c>
      <c r="AS4" s="5">
        <f t="shared" si="8"/>
        <v>44904</v>
      </c>
      <c r="AT4" s="5"/>
      <c r="AU4" s="2" t="s">
        <v>103</v>
      </c>
      <c r="AV4" s="5">
        <f t="shared" ref="AV4:BO4" si="9">Z4</f>
        <v>44879</v>
      </c>
      <c r="AW4" s="5">
        <f t="shared" si="9"/>
        <v>44880</v>
      </c>
      <c r="AX4" s="5">
        <f t="shared" si="9"/>
        <v>44881</v>
      </c>
      <c r="AY4" s="5">
        <f t="shared" si="9"/>
        <v>44882</v>
      </c>
      <c r="AZ4" s="5">
        <f t="shared" si="9"/>
        <v>44883</v>
      </c>
      <c r="BA4" s="5">
        <f t="shared" si="9"/>
        <v>44886</v>
      </c>
      <c r="BB4" s="5">
        <f t="shared" si="9"/>
        <v>44887</v>
      </c>
      <c r="BC4" s="5">
        <f t="shared" si="9"/>
        <v>44888</v>
      </c>
      <c r="BD4" s="5">
        <f t="shared" si="9"/>
        <v>44889</v>
      </c>
      <c r="BE4" s="5">
        <f t="shared" si="9"/>
        <v>44890</v>
      </c>
      <c r="BF4" s="5">
        <f t="shared" si="9"/>
        <v>44893</v>
      </c>
      <c r="BG4" s="5">
        <f t="shared" si="9"/>
        <v>44894</v>
      </c>
      <c r="BH4" s="5">
        <f t="shared" si="9"/>
        <v>44895</v>
      </c>
      <c r="BI4" s="5">
        <f t="shared" si="9"/>
        <v>44896</v>
      </c>
      <c r="BJ4" s="5">
        <f t="shared" si="9"/>
        <v>44897</v>
      </c>
      <c r="BK4" s="5">
        <f t="shared" si="9"/>
        <v>44900</v>
      </c>
      <c r="BL4" s="5">
        <f t="shared" si="9"/>
        <v>44901</v>
      </c>
      <c r="BM4" s="5">
        <f t="shared" si="9"/>
        <v>44902</v>
      </c>
      <c r="BN4" s="5">
        <f t="shared" si="9"/>
        <v>44903</v>
      </c>
      <c r="BO4" s="5">
        <f t="shared" si="9"/>
        <v>44904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148.74600000000001</v>
      </c>
      <c r="C5">
        <f>VLOOKUP(CONCATENATE($A5,"_",C$4),assets_m6!$A:$D,4,FALSE)</f>
        <v>150.31100000000001</v>
      </c>
      <c r="D5">
        <f>VLOOKUP(CONCATENATE($A5,"_",D$4),assets_m6!$A:$D,4,FALSE)</f>
        <v>151.59899999999999</v>
      </c>
      <c r="E5">
        <f>VLOOKUP(CONCATENATE($A5,"_",E$4),assets_m6!$A:$D,4,FALSE)</f>
        <v>150.44</v>
      </c>
      <c r="F5">
        <f>VLOOKUP(CONCATENATE($A5,"_",F$4),assets_m6!$A:$D,4,FALSE)</f>
        <v>150.727</v>
      </c>
      <c r="G5">
        <f>VLOOKUP(CONCATENATE($A5,"_",G$4),assets_m6!$A:$D,4,FALSE)</f>
        <v>153.52099999999999</v>
      </c>
      <c r="H5">
        <f>VLOOKUP(CONCATENATE($A5,"_",H$4),assets_m6!$A:$D,4,FALSE)</f>
        <v>155.631</v>
      </c>
      <c r="I5">
        <f>VLOOKUP(CONCATENATE($A5,"_",I$4),assets_m6!$A:$D,4,FALSE)</f>
        <v>158.285</v>
      </c>
      <c r="J5">
        <f>VLOOKUP(CONCATENATE($A5,"_",J$4),assets_m6!$A:$D,4,FALSE)</f>
        <v>157.88900000000001</v>
      </c>
      <c r="K5" t="e">
        <f>VLOOKUP(CONCATENATE($A5,"_",K$4),assets_m6!$A:$D,4,FALSE)</f>
        <v>#N/A</v>
      </c>
      <c r="L5">
        <f>VLOOKUP(CONCATENATE($A5,"_",L$4),assets_m6!$A:$D,4,FALSE)</f>
        <v>158.11699999999999</v>
      </c>
      <c r="M5">
        <f>VLOOKUP(CONCATENATE($A5,"_",M$4),assets_m6!$A:$D,4,FALSE)</f>
        <v>156.93799999999999</v>
      </c>
      <c r="N5">
        <f>VLOOKUP(CONCATENATE($A5,"_",N$4),assets_m6!$A:$D,4,FALSE)</f>
        <v>156.71</v>
      </c>
      <c r="O5">
        <f>VLOOKUP(CONCATENATE($A5,"_",O$4),assets_m6!$A:$D,4,FALSE)</f>
        <v>159.66200000000001</v>
      </c>
      <c r="P5">
        <f>VLOOKUP(CONCATENATE($A5,"_",P$4),assets_m6!$A:$D,4,FALSE)</f>
        <v>160.108</v>
      </c>
      <c r="Q5">
        <f>VLOOKUP(CONCATENATE($A5,"_",Q$4),assets_m6!$A:$D,4,FALSE)</f>
        <v>162.119</v>
      </c>
      <c r="R5">
        <f>VLOOKUP(CONCATENATE($A5,"_",R$4),assets_m6!$A:$D,4,FALSE)</f>
        <v>162.39599999999999</v>
      </c>
      <c r="S5">
        <f>VLOOKUP(CONCATENATE($A5,"_",S$4),assets_m6!$A:$D,4,FALSE)</f>
        <v>162.178</v>
      </c>
      <c r="T5">
        <f>VLOOKUP(CONCATENATE($A5,"_",T$4),assets_m6!$A:$D,4,FALSE)</f>
        <v>163.84200000000001</v>
      </c>
      <c r="U5">
        <f>VLOOKUP(CONCATENATE($A5,"_",U$4),assets_m6!$A:$D,4,FALSE)</f>
        <v>164.42699999999999</v>
      </c>
      <c r="V5">
        <f>VLOOKUP(CONCATENATE($A5,"_",V$4),assets_m6!$A:$D,4,FALSE)</f>
        <v>161.524</v>
      </c>
      <c r="X5" t="str">
        <f>A5</f>
        <v>ABBV</v>
      </c>
      <c r="Y5">
        <f t="shared" si="7"/>
        <v>148.74600000000001</v>
      </c>
      <c r="Z5">
        <f t="shared" ref="Z5:AO20" si="10">IFERROR(C5,Y5)</f>
        <v>150.31100000000001</v>
      </c>
      <c r="AA5">
        <f t="shared" si="10"/>
        <v>151.59899999999999</v>
      </c>
      <c r="AB5">
        <f t="shared" si="10"/>
        <v>150.44</v>
      </c>
      <c r="AC5">
        <f t="shared" si="10"/>
        <v>150.727</v>
      </c>
      <c r="AD5">
        <f t="shared" si="10"/>
        <v>153.52099999999999</v>
      </c>
      <c r="AE5">
        <f t="shared" si="10"/>
        <v>155.631</v>
      </c>
      <c r="AF5">
        <f t="shared" si="10"/>
        <v>158.285</v>
      </c>
      <c r="AG5">
        <f t="shared" si="10"/>
        <v>157.88900000000001</v>
      </c>
      <c r="AH5">
        <f t="shared" si="10"/>
        <v>157.88900000000001</v>
      </c>
      <c r="AI5">
        <f t="shared" si="10"/>
        <v>158.11699999999999</v>
      </c>
      <c r="AJ5">
        <f t="shared" si="10"/>
        <v>156.93799999999999</v>
      </c>
      <c r="AK5">
        <f t="shared" si="10"/>
        <v>156.71</v>
      </c>
      <c r="AL5">
        <f t="shared" si="10"/>
        <v>159.66200000000001</v>
      </c>
      <c r="AM5">
        <f t="shared" si="10"/>
        <v>160.108</v>
      </c>
      <c r="AN5">
        <f t="shared" si="10"/>
        <v>162.119</v>
      </c>
      <c r="AO5">
        <f t="shared" si="10"/>
        <v>162.39599999999999</v>
      </c>
      <c r="AP5">
        <f t="shared" ref="AP5:AS36" si="11">IFERROR(S5,AO5)</f>
        <v>162.178</v>
      </c>
      <c r="AQ5">
        <f t="shared" si="11"/>
        <v>163.84200000000001</v>
      </c>
      <c r="AR5">
        <f t="shared" si="11"/>
        <v>164.42699999999999</v>
      </c>
      <c r="AS5">
        <f t="shared" si="11"/>
        <v>161.524</v>
      </c>
      <c r="AU5" t="s">
        <v>3</v>
      </c>
      <c r="AV5">
        <f>$BW5*(Z5-Y5)/Y5</f>
        <v>1.052129132884244E-4</v>
      </c>
      <c r="AW5">
        <f t="shared" ref="AW5:BL20" si="12">$BW5*(AA5-Z5)/Z5</f>
        <v>8.5689004796720298E-5</v>
      </c>
      <c r="AX5">
        <f t="shared" si="12"/>
        <v>-7.645169163384929E-5</v>
      </c>
      <c r="AY5">
        <f t="shared" si="12"/>
        <v>1.9077373039085757E-5</v>
      </c>
      <c r="AZ5">
        <f t="shared" si="12"/>
        <v>1.8536824855533399E-4</v>
      </c>
      <c r="BA5">
        <f t="shared" si="12"/>
        <v>1.3744048045544348E-4</v>
      </c>
      <c r="BB5">
        <f t="shared" si="12"/>
        <v>1.7053157789900445E-4</v>
      </c>
      <c r="BC5">
        <f t="shared" si="12"/>
        <v>-2.5018163439364852E-5</v>
      </c>
      <c r="BD5">
        <f t="shared" si="12"/>
        <v>0</v>
      </c>
      <c r="BE5">
        <f t="shared" si="12"/>
        <v>1.4440524672395176E-5</v>
      </c>
      <c r="BF5">
        <f t="shared" si="12"/>
        <v>-7.4565037282518776E-5</v>
      </c>
      <c r="BG5">
        <f t="shared" si="12"/>
        <v>-1.4528030177521075E-5</v>
      </c>
      <c r="BH5">
        <f t="shared" si="12"/>
        <v>1.8837342862612456E-4</v>
      </c>
      <c r="BI5">
        <f t="shared" si="12"/>
        <v>2.793401059738685E-5</v>
      </c>
      <c r="BJ5">
        <f t="shared" si="12"/>
        <v>1.2560271816523821E-4</v>
      </c>
      <c r="BK5">
        <f t="shared" si="12"/>
        <v>1.7086214447411274E-5</v>
      </c>
      <c r="BL5">
        <f t="shared" si="12"/>
        <v>-1.3423975959998359E-5</v>
      </c>
      <c r="BM5">
        <f t="shared" ref="BM5:BO36" si="13">$BW5*(AQ5-AP5)/AP5</f>
        <v>1.0260331240982229E-4</v>
      </c>
      <c r="BN5">
        <f t="shared" si="13"/>
        <v>3.5705130552604308E-5</v>
      </c>
      <c r="BO5">
        <f t="shared" si="13"/>
        <v>-1.7655251266519438E-4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8.5904831054280387E-2</v>
      </c>
      <c r="BZ5">
        <f>RANK(BY5,BY$5:BY$104,1)</f>
        <v>95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0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288.90800000000002</v>
      </c>
      <c r="C6">
        <f>VLOOKUP(CONCATENATE($A6,"_",C$4),assets_m6!$A:$D,4,FALSE)</f>
        <v>287.733</v>
      </c>
      <c r="D6">
        <f>VLOOKUP(CONCATENATE($A6,"_",D$4),assets_m6!$A:$D,4,FALSE)</f>
        <v>291.45800000000003</v>
      </c>
      <c r="E6">
        <f>VLOOKUP(CONCATENATE($A6,"_",E$4),assets_m6!$A:$D,4,FALSE)</f>
        <v>290.322</v>
      </c>
      <c r="F6">
        <f>VLOOKUP(CONCATENATE($A6,"_",F$4),assets_m6!$A:$D,4,FALSE)</f>
        <v>285.97000000000003</v>
      </c>
      <c r="G6">
        <f>VLOOKUP(CONCATENATE($A6,"_",G$4),assets_m6!$A:$D,4,FALSE)</f>
        <v>285.33300000000003</v>
      </c>
      <c r="H6">
        <f>VLOOKUP(CONCATENATE($A6,"_",H$4),assets_m6!$A:$D,4,FALSE)</f>
        <v>285.851</v>
      </c>
      <c r="I6">
        <f>VLOOKUP(CONCATENATE($A6,"_",I$4),assets_m6!$A:$D,4,FALSE)</f>
        <v>291.697</v>
      </c>
      <c r="J6">
        <f>VLOOKUP(CONCATENATE($A6,"_",J$4),assets_m6!$A:$D,4,FALSE)</f>
        <v>293.33</v>
      </c>
      <c r="K6" t="e">
        <f>VLOOKUP(CONCATENATE($A6,"_",K$4),assets_m6!$A:$D,4,FALSE)</f>
        <v>#N/A</v>
      </c>
      <c r="L6">
        <f>VLOOKUP(CONCATENATE($A6,"_",L$4),assets_m6!$A:$D,4,FALSE)</f>
        <v>295.19200000000001</v>
      </c>
      <c r="M6">
        <f>VLOOKUP(CONCATENATE($A6,"_",M$4),assets_m6!$A:$D,4,FALSE)</f>
        <v>289.416</v>
      </c>
      <c r="N6">
        <f>VLOOKUP(CONCATENATE($A6,"_",N$4),assets_m6!$A:$D,4,FALSE)</f>
        <v>286.80700000000002</v>
      </c>
      <c r="O6">
        <f>VLOOKUP(CONCATENATE($A6,"_",O$4),assets_m6!$A:$D,4,FALSE)</f>
        <v>299.70400000000001</v>
      </c>
      <c r="P6">
        <f>VLOOKUP(CONCATENATE($A6,"_",P$4),assets_m6!$A:$D,4,FALSE)</f>
        <v>301.596</v>
      </c>
      <c r="Q6">
        <f>VLOOKUP(CONCATENATE($A6,"_",Q$4),assets_m6!$A:$D,4,FALSE)</f>
        <v>298.90699999999998</v>
      </c>
      <c r="R6">
        <f>VLOOKUP(CONCATENATE($A6,"_",R$4),assets_m6!$A:$D,4,FALSE)</f>
        <v>291.54700000000003</v>
      </c>
      <c r="S6">
        <f>VLOOKUP(CONCATENATE($A6,"_",S$4),assets_m6!$A:$D,4,FALSE)</f>
        <v>284.24700000000001</v>
      </c>
      <c r="T6">
        <f>VLOOKUP(CONCATENATE($A6,"_",T$4),assets_m6!$A:$D,4,FALSE)</f>
        <v>285.52199999999999</v>
      </c>
      <c r="U6">
        <f>VLOOKUP(CONCATENATE($A6,"_",U$4),assets_m6!$A:$D,4,FALSE)</f>
        <v>290.95999999999998</v>
      </c>
      <c r="V6">
        <f>VLOOKUP(CONCATENATE($A6,"_",V$4),assets_m6!$A:$D,4,FALSE)</f>
        <v>287.23500000000001</v>
      </c>
      <c r="X6" t="str">
        <f t="shared" ref="X6:Y69" si="16">A6</f>
        <v>ACN</v>
      </c>
      <c r="Y6">
        <f t="shared" si="7"/>
        <v>288.90800000000002</v>
      </c>
      <c r="Z6">
        <f t="shared" si="10"/>
        <v>287.733</v>
      </c>
      <c r="AA6">
        <f t="shared" si="10"/>
        <v>291.45800000000003</v>
      </c>
      <c r="AB6">
        <f t="shared" si="10"/>
        <v>290.322</v>
      </c>
      <c r="AC6">
        <f t="shared" si="10"/>
        <v>285.97000000000003</v>
      </c>
      <c r="AD6">
        <f t="shared" si="10"/>
        <v>285.33300000000003</v>
      </c>
      <c r="AE6">
        <f t="shared" si="10"/>
        <v>285.851</v>
      </c>
      <c r="AF6">
        <f t="shared" si="10"/>
        <v>291.697</v>
      </c>
      <c r="AG6">
        <f t="shared" si="10"/>
        <v>293.33</v>
      </c>
      <c r="AH6">
        <f t="shared" si="10"/>
        <v>293.33</v>
      </c>
      <c r="AI6">
        <f t="shared" si="10"/>
        <v>295.19200000000001</v>
      </c>
      <c r="AJ6">
        <f t="shared" si="10"/>
        <v>289.416</v>
      </c>
      <c r="AK6">
        <f t="shared" si="10"/>
        <v>286.80700000000002</v>
      </c>
      <c r="AL6">
        <f t="shared" si="10"/>
        <v>299.70400000000001</v>
      </c>
      <c r="AM6">
        <f t="shared" si="10"/>
        <v>301.596</v>
      </c>
      <c r="AN6">
        <f t="shared" si="10"/>
        <v>298.90699999999998</v>
      </c>
      <c r="AO6">
        <f t="shared" si="10"/>
        <v>291.54700000000003</v>
      </c>
      <c r="AP6">
        <f t="shared" si="11"/>
        <v>284.24700000000001</v>
      </c>
      <c r="AQ6">
        <f t="shared" si="11"/>
        <v>285.52199999999999</v>
      </c>
      <c r="AR6">
        <f t="shared" si="11"/>
        <v>290.95999999999998</v>
      </c>
      <c r="AS6">
        <f t="shared" si="11"/>
        <v>287.23500000000001</v>
      </c>
      <c r="AU6" t="s">
        <v>4</v>
      </c>
      <c r="AV6">
        <f t="shared" ref="AV6:BK35" si="17">$BW6*(Z6-Y6)/Y6</f>
        <v>-4.067038642059103E-5</v>
      </c>
      <c r="AW6">
        <f t="shared" si="12"/>
        <v>1.2946029826262621E-4</v>
      </c>
      <c r="AX6">
        <f t="shared" si="12"/>
        <v>-3.8976456299021612E-5</v>
      </c>
      <c r="AY6">
        <f t="shared" si="12"/>
        <v>-1.4990252202726543E-4</v>
      </c>
      <c r="AZ6">
        <f t="shared" si="12"/>
        <v>-2.2275063817883011E-5</v>
      </c>
      <c r="BA6">
        <f t="shared" si="12"/>
        <v>1.815422681568456E-5</v>
      </c>
      <c r="BB6">
        <f t="shared" si="12"/>
        <v>2.045121409405601E-4</v>
      </c>
      <c r="BC6">
        <f t="shared" si="12"/>
        <v>5.5982749222651632E-5</v>
      </c>
      <c r="BD6">
        <f t="shared" si="12"/>
        <v>0</v>
      </c>
      <c r="BE6">
        <f t="shared" si="12"/>
        <v>6.3477994068115206E-5</v>
      </c>
      <c r="BF6">
        <f t="shared" si="12"/>
        <v>-1.9566925932952147E-4</v>
      </c>
      <c r="BG6">
        <f t="shared" si="12"/>
        <v>-9.014705475854758E-5</v>
      </c>
      <c r="BH6">
        <f t="shared" si="12"/>
        <v>4.4967521713207807E-4</v>
      </c>
      <c r="BI6">
        <f t="shared" si="12"/>
        <v>6.3128953901182364E-5</v>
      </c>
      <c r="BJ6">
        <f t="shared" si="12"/>
        <v>-8.915900741389215E-5</v>
      </c>
      <c r="BK6">
        <f t="shared" si="12"/>
        <v>-2.4623043287711421E-4</v>
      </c>
      <c r="BL6">
        <f t="shared" si="12"/>
        <v>-2.5038844508775641E-4</v>
      </c>
      <c r="BM6">
        <f t="shared" si="13"/>
        <v>4.485535467392716E-5</v>
      </c>
      <c r="BN6">
        <f t="shared" si="13"/>
        <v>1.9045817835403186E-4</v>
      </c>
      <c r="BO6">
        <f t="shared" si="13"/>
        <v>-1.2802447071762324E-4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-5.7907707643955917E-3</v>
      </c>
      <c r="BZ6">
        <f t="shared" ref="BZ6:BZ69" si="20">RANK(BY6,BY$5:BY$104,1)</f>
        <v>42</v>
      </c>
      <c r="CA6">
        <f t="shared" ref="CA6:CA69" si="21">IF(BZ6&lt;=20,1,IF(BZ6&lt;=40,2,IF(BZ6&lt;=60,3,IF(BZ6&lt;=80,4,5))))</f>
        <v>3</v>
      </c>
      <c r="CB6">
        <f t="shared" ref="CB6:CB69" si="22">((CI6-CN6)^2+(CJ6-CO6)^2+(CK6-CP6)^2+(CL6-CQ6)^2+(CM6-CR6)^2)/5</f>
        <v>7.9999999999999988E-2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1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89.153999999999996</v>
      </c>
      <c r="C7">
        <f>VLOOKUP(CONCATENATE($A7,"_",C$4),assets_m6!$A:$D,4,FALSE)</f>
        <v>87.846000000000004</v>
      </c>
      <c r="D7">
        <f>VLOOKUP(CONCATENATE($A7,"_",D$4),assets_m6!$A:$D,4,FALSE)</f>
        <v>88.400999999999996</v>
      </c>
      <c r="E7">
        <f>VLOOKUP(CONCATENATE($A7,"_",E$4),assets_m6!$A:$D,4,FALSE)</f>
        <v>88.915999999999997</v>
      </c>
      <c r="F7">
        <f>VLOOKUP(CONCATENATE($A7,"_",F$4),assets_m6!$A:$D,4,FALSE)</f>
        <v>88.251999999999995</v>
      </c>
      <c r="G7">
        <f>VLOOKUP(CONCATENATE($A7,"_",G$4),assets_m6!$A:$D,4,FALSE)</f>
        <v>90.441999999999993</v>
      </c>
      <c r="H7">
        <f>VLOOKUP(CONCATENATE($A7,"_",H$4),assets_m6!$A:$D,4,FALSE)</f>
        <v>92.295000000000002</v>
      </c>
      <c r="I7">
        <f>VLOOKUP(CONCATENATE($A7,"_",I$4),assets_m6!$A:$D,4,FALSE)</f>
        <v>92.849000000000004</v>
      </c>
      <c r="J7">
        <f>VLOOKUP(CONCATENATE($A7,"_",J$4),assets_m6!$A:$D,4,FALSE)</f>
        <v>94.256</v>
      </c>
      <c r="K7" t="e">
        <f>VLOOKUP(CONCATENATE($A7,"_",K$4),assets_m6!$A:$D,4,FALSE)</f>
        <v>#N/A</v>
      </c>
      <c r="L7">
        <f>VLOOKUP(CONCATENATE($A7,"_",L$4),assets_m6!$A:$D,4,FALSE)</f>
        <v>94.593000000000004</v>
      </c>
      <c r="M7">
        <f>VLOOKUP(CONCATENATE($A7,"_",M$4),assets_m6!$A:$D,4,FALSE)</f>
        <v>94.346000000000004</v>
      </c>
      <c r="N7">
        <f>VLOOKUP(CONCATENATE($A7,"_",N$4),assets_m6!$A:$D,4,FALSE)</f>
        <v>93.781000000000006</v>
      </c>
      <c r="O7">
        <f>VLOOKUP(CONCATENATE($A7,"_",O$4),assets_m6!$A:$D,4,FALSE)</f>
        <v>95.911000000000001</v>
      </c>
      <c r="P7">
        <f>VLOOKUP(CONCATENATE($A7,"_",P$4),assets_m6!$A:$D,4,FALSE)</f>
        <v>95.593999999999994</v>
      </c>
      <c r="Q7">
        <f>VLOOKUP(CONCATENATE($A7,"_",Q$4),assets_m6!$A:$D,4,FALSE)</f>
        <v>94.245999999999995</v>
      </c>
      <c r="R7">
        <f>VLOOKUP(CONCATENATE($A7,"_",R$4),assets_m6!$A:$D,4,FALSE)</f>
        <v>93.652000000000001</v>
      </c>
      <c r="S7">
        <f>VLOOKUP(CONCATENATE($A7,"_",S$4),assets_m6!$A:$D,4,FALSE)</f>
        <v>95.484999999999999</v>
      </c>
      <c r="T7">
        <f>VLOOKUP(CONCATENATE($A7,"_",T$4),assets_m6!$A:$D,4,FALSE)</f>
        <v>95.781999999999996</v>
      </c>
      <c r="U7">
        <f>VLOOKUP(CONCATENATE($A7,"_",U$4),assets_m6!$A:$D,4,FALSE)</f>
        <v>96.822999999999993</v>
      </c>
      <c r="V7">
        <f>VLOOKUP(CONCATENATE($A7,"_",V$4),assets_m6!$A:$D,4,FALSE)</f>
        <v>95.692999999999998</v>
      </c>
      <c r="X7" t="str">
        <f t="shared" si="16"/>
        <v>AEP</v>
      </c>
      <c r="Y7">
        <f t="shared" si="7"/>
        <v>89.153999999999996</v>
      </c>
      <c r="Z7">
        <f t="shared" si="10"/>
        <v>87.846000000000004</v>
      </c>
      <c r="AA7">
        <f t="shared" si="10"/>
        <v>88.400999999999996</v>
      </c>
      <c r="AB7">
        <f t="shared" si="10"/>
        <v>88.915999999999997</v>
      </c>
      <c r="AC7">
        <f t="shared" si="10"/>
        <v>88.251999999999995</v>
      </c>
      <c r="AD7">
        <f t="shared" si="10"/>
        <v>90.441999999999993</v>
      </c>
      <c r="AE7">
        <f t="shared" si="10"/>
        <v>92.295000000000002</v>
      </c>
      <c r="AF7">
        <f t="shared" si="10"/>
        <v>92.849000000000004</v>
      </c>
      <c r="AG7">
        <f t="shared" si="10"/>
        <v>94.256</v>
      </c>
      <c r="AH7">
        <f t="shared" si="10"/>
        <v>94.256</v>
      </c>
      <c r="AI7">
        <f t="shared" si="10"/>
        <v>94.593000000000004</v>
      </c>
      <c r="AJ7">
        <f t="shared" si="10"/>
        <v>94.346000000000004</v>
      </c>
      <c r="AK7">
        <f t="shared" si="10"/>
        <v>93.781000000000006</v>
      </c>
      <c r="AL7">
        <f t="shared" si="10"/>
        <v>95.911000000000001</v>
      </c>
      <c r="AM7">
        <f t="shared" si="10"/>
        <v>95.593999999999994</v>
      </c>
      <c r="AN7">
        <f t="shared" si="10"/>
        <v>94.245999999999995</v>
      </c>
      <c r="AO7">
        <f t="shared" si="10"/>
        <v>93.652000000000001</v>
      </c>
      <c r="AP7">
        <f t="shared" si="11"/>
        <v>95.484999999999999</v>
      </c>
      <c r="AQ7">
        <f t="shared" si="11"/>
        <v>95.781999999999996</v>
      </c>
      <c r="AR7">
        <f t="shared" si="11"/>
        <v>96.822999999999993</v>
      </c>
      <c r="AS7">
        <f t="shared" si="11"/>
        <v>95.692999999999998</v>
      </c>
      <c r="AU7" t="s">
        <v>5</v>
      </c>
      <c r="AV7">
        <f t="shared" si="17"/>
        <v>-1.4671243017699628E-4</v>
      </c>
      <c r="AW7">
        <f t="shared" si="12"/>
        <v>6.3178744621268207E-5</v>
      </c>
      <c r="AX7">
        <f t="shared" si="12"/>
        <v>5.825725953326327E-5</v>
      </c>
      <c r="AY7">
        <f t="shared" si="12"/>
        <v>-7.4677223446848877E-5</v>
      </c>
      <c r="AZ7">
        <f t="shared" si="12"/>
        <v>2.4815301636223517E-4</v>
      </c>
      <c r="BA7">
        <f t="shared" si="12"/>
        <v>2.0488268724707648E-4</v>
      </c>
      <c r="BB7">
        <f t="shared" si="12"/>
        <v>6.0024920093179699E-5</v>
      </c>
      <c r="BC7">
        <f t="shared" si="12"/>
        <v>1.5153636549666624E-4</v>
      </c>
      <c r="BD7">
        <f t="shared" si="12"/>
        <v>0</v>
      </c>
      <c r="BE7">
        <f t="shared" si="12"/>
        <v>3.5753692072653554E-5</v>
      </c>
      <c r="BF7">
        <f t="shared" si="12"/>
        <v>-2.6111868742930229E-5</v>
      </c>
      <c r="BG7">
        <f t="shared" si="12"/>
        <v>-5.9885951709664181E-5</v>
      </c>
      <c r="BH7">
        <f t="shared" si="12"/>
        <v>2.2712489736727005E-4</v>
      </c>
      <c r="BI7">
        <f t="shared" si="12"/>
        <v>-3.3051474804767679E-5</v>
      </c>
      <c r="BJ7">
        <f t="shared" si="12"/>
        <v>-1.4101303429085499E-4</v>
      </c>
      <c r="BK7">
        <f t="shared" si="12"/>
        <v>-6.3026547545783808E-5</v>
      </c>
      <c r="BL7">
        <f t="shared" si="12"/>
        <v>1.9572459744586325E-4</v>
      </c>
      <c r="BM7">
        <f t="shared" si="13"/>
        <v>3.1104361941665921E-5</v>
      </c>
      <c r="BN7">
        <f t="shared" si="13"/>
        <v>1.0868430394019721E-4</v>
      </c>
      <c r="BO7">
        <f t="shared" si="13"/>
        <v>-1.1670780702932108E-4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7.3344998541848949E-2</v>
      </c>
      <c r="BZ7">
        <f t="shared" si="20"/>
        <v>92</v>
      </c>
      <c r="CA7">
        <f t="shared" si="21"/>
        <v>5</v>
      </c>
      <c r="CB7">
        <f t="shared" si="22"/>
        <v>0.24000000000000005</v>
      </c>
      <c r="CC7">
        <f t="shared" si="23"/>
        <v>0</v>
      </c>
      <c r="CD7">
        <f t="shared" si="24"/>
        <v>0</v>
      </c>
      <c r="CE7">
        <f t="shared" si="25"/>
        <v>0</v>
      </c>
      <c r="CF7">
        <f t="shared" si="26"/>
        <v>0</v>
      </c>
      <c r="CG7">
        <f t="shared" si="27"/>
        <v>1</v>
      </c>
      <c r="CI7">
        <f t="shared" si="28"/>
        <v>0</v>
      </c>
      <c r="CJ7">
        <f t="shared" si="29"/>
        <v>0</v>
      </c>
      <c r="CK7">
        <f t="shared" si="14"/>
        <v>0</v>
      </c>
      <c r="CL7">
        <f t="shared" si="14"/>
        <v>0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127.444</v>
      </c>
      <c r="C8">
        <f>VLOOKUP(CONCATENATE($A8,"_",C$4),assets_m6!$A:$D,4,FALSE)</f>
        <v>124.07299999999999</v>
      </c>
      <c r="D8">
        <f>VLOOKUP(CONCATENATE($A8,"_",D$4),assets_m6!$A:$D,4,FALSE)</f>
        <v>123.93300000000001</v>
      </c>
      <c r="E8">
        <f>VLOOKUP(CONCATENATE($A8,"_",E$4),assets_m6!$A:$D,4,FALSE)</f>
        <v>125.06699999999999</v>
      </c>
      <c r="F8">
        <f>VLOOKUP(CONCATENATE($A8,"_",F$4),assets_m6!$A:$D,4,FALSE)</f>
        <v>122.78</v>
      </c>
      <c r="G8">
        <f>VLOOKUP(CONCATENATE($A8,"_",G$4),assets_m6!$A:$D,4,FALSE)</f>
        <v>124.262</v>
      </c>
      <c r="H8">
        <f>VLOOKUP(CONCATENATE($A8,"_",H$4),assets_m6!$A:$D,4,FALSE)</f>
        <v>125.803</v>
      </c>
      <c r="I8">
        <f>VLOOKUP(CONCATENATE($A8,"_",I$4),assets_m6!$A:$D,4,FALSE)</f>
        <v>126.479</v>
      </c>
      <c r="J8">
        <f>VLOOKUP(CONCATENATE($A8,"_",J$4),assets_m6!$A:$D,4,FALSE)</f>
        <v>126.34</v>
      </c>
      <c r="K8" t="e">
        <f>VLOOKUP(CONCATENATE($A8,"_",K$4),assets_m6!$A:$D,4,FALSE)</f>
        <v>#N/A</v>
      </c>
      <c r="L8">
        <f>VLOOKUP(CONCATENATE($A8,"_",L$4),assets_m6!$A:$D,4,FALSE)</f>
        <v>128.49</v>
      </c>
      <c r="M8">
        <f>VLOOKUP(CONCATENATE($A8,"_",M$4),assets_m6!$A:$D,4,FALSE)</f>
        <v>125.22</v>
      </c>
      <c r="N8">
        <f>VLOOKUP(CONCATENATE($A8,"_",N$4),assets_m6!$A:$D,4,FALSE)</f>
        <v>126.39</v>
      </c>
      <c r="O8">
        <f>VLOOKUP(CONCATENATE($A8,"_",O$4),assets_m6!$A:$D,4,FALSE)</f>
        <v>128.22</v>
      </c>
      <c r="P8">
        <f>VLOOKUP(CONCATENATE($A8,"_",P$4),assets_m6!$A:$D,4,FALSE)</f>
        <v>128.01</v>
      </c>
      <c r="Q8">
        <f>VLOOKUP(CONCATENATE($A8,"_",Q$4),assets_m6!$A:$D,4,FALSE)</f>
        <v>128.47999999999999</v>
      </c>
      <c r="R8">
        <f>VLOOKUP(CONCATENATE($A8,"_",R$4),assets_m6!$A:$D,4,FALSE)</f>
        <v>129.55000000000001</v>
      </c>
      <c r="S8">
        <f>VLOOKUP(CONCATENATE($A8,"_",S$4),assets_m6!$A:$D,4,FALSE)</f>
        <v>129.31</v>
      </c>
      <c r="T8">
        <f>VLOOKUP(CONCATENATE($A8,"_",T$4),assets_m6!$A:$D,4,FALSE)</f>
        <v>129.05000000000001</v>
      </c>
      <c r="U8">
        <f>VLOOKUP(CONCATENATE($A8,"_",U$4),assets_m6!$A:$D,4,FALSE)</f>
        <v>130.03</v>
      </c>
      <c r="V8">
        <f>VLOOKUP(CONCATENATE($A8,"_",V$4),assets_m6!$A:$D,4,FALSE)</f>
        <v>130.36000000000001</v>
      </c>
      <c r="X8" t="str">
        <f t="shared" si="16"/>
        <v>AIZ</v>
      </c>
      <c r="Y8">
        <f t="shared" si="7"/>
        <v>127.444</v>
      </c>
      <c r="Z8">
        <f t="shared" si="10"/>
        <v>124.07299999999999</v>
      </c>
      <c r="AA8">
        <f t="shared" si="10"/>
        <v>123.93300000000001</v>
      </c>
      <c r="AB8">
        <f t="shared" si="10"/>
        <v>125.06699999999999</v>
      </c>
      <c r="AC8">
        <f t="shared" si="10"/>
        <v>122.78</v>
      </c>
      <c r="AD8">
        <f t="shared" si="10"/>
        <v>124.262</v>
      </c>
      <c r="AE8">
        <f t="shared" si="10"/>
        <v>125.803</v>
      </c>
      <c r="AF8">
        <f t="shared" si="10"/>
        <v>126.479</v>
      </c>
      <c r="AG8">
        <f t="shared" si="10"/>
        <v>126.34</v>
      </c>
      <c r="AH8">
        <f t="shared" si="10"/>
        <v>126.34</v>
      </c>
      <c r="AI8">
        <f t="shared" si="10"/>
        <v>128.49</v>
      </c>
      <c r="AJ8">
        <f t="shared" si="10"/>
        <v>125.22</v>
      </c>
      <c r="AK8">
        <f t="shared" si="10"/>
        <v>126.39</v>
      </c>
      <c r="AL8">
        <f t="shared" si="10"/>
        <v>128.22</v>
      </c>
      <c r="AM8">
        <f t="shared" si="10"/>
        <v>128.01</v>
      </c>
      <c r="AN8">
        <f t="shared" si="10"/>
        <v>128.47999999999999</v>
      </c>
      <c r="AO8">
        <f t="shared" si="10"/>
        <v>129.55000000000001</v>
      </c>
      <c r="AP8">
        <f t="shared" si="11"/>
        <v>129.31</v>
      </c>
      <c r="AQ8">
        <f t="shared" si="11"/>
        <v>129.05000000000001</v>
      </c>
      <c r="AR8">
        <f t="shared" si="11"/>
        <v>130.03</v>
      </c>
      <c r="AS8">
        <f t="shared" si="11"/>
        <v>130.36000000000001</v>
      </c>
      <c r="AU8" t="s">
        <v>6</v>
      </c>
      <c r="AV8">
        <f t="shared" si="17"/>
        <v>-2.6450833307178131E-4</v>
      </c>
      <c r="AW8">
        <f t="shared" si="12"/>
        <v>-1.1283679769167053E-5</v>
      </c>
      <c r="AX8">
        <f t="shared" si="12"/>
        <v>9.1501052988307078E-5</v>
      </c>
      <c r="AY8">
        <f t="shared" si="12"/>
        <v>-1.8286198597551647E-4</v>
      </c>
      <c r="AZ8">
        <f t="shared" si="12"/>
        <v>1.2070369767063033E-4</v>
      </c>
      <c r="BA8">
        <f t="shared" si="12"/>
        <v>1.2401216783892074E-4</v>
      </c>
      <c r="BB8">
        <f t="shared" si="12"/>
        <v>5.3734807596003429E-5</v>
      </c>
      <c r="BC8">
        <f t="shared" si="12"/>
        <v>-1.098996671384149E-5</v>
      </c>
      <c r="BD8">
        <f t="shared" si="12"/>
        <v>0</v>
      </c>
      <c r="BE8">
        <f t="shared" si="12"/>
        <v>1.7017571632103892E-4</v>
      </c>
      <c r="BF8">
        <f t="shared" si="12"/>
        <v>-2.5449451319168887E-4</v>
      </c>
      <c r="BG8">
        <f t="shared" si="12"/>
        <v>9.3435553425970432E-5</v>
      </c>
      <c r="BH8">
        <f t="shared" si="12"/>
        <v>1.4478993591265118E-4</v>
      </c>
      <c r="BI8">
        <f t="shared" si="12"/>
        <v>-1.6378100140384335E-5</v>
      </c>
      <c r="BJ8">
        <f t="shared" si="12"/>
        <v>3.6715881571752125E-5</v>
      </c>
      <c r="BK8">
        <f t="shared" si="12"/>
        <v>8.3281444582816136E-5</v>
      </c>
      <c r="BL8">
        <f t="shared" si="12"/>
        <v>-1.8525665766114171E-5</v>
      </c>
      <c r="BM8">
        <f t="shared" si="13"/>
        <v>-2.0106720284586722E-5</v>
      </c>
      <c r="BN8">
        <f t="shared" si="13"/>
        <v>7.5939558310731474E-5</v>
      </c>
      <c r="BO8">
        <f t="shared" si="13"/>
        <v>2.5378758747982199E-5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2.2880637770314891E-2</v>
      </c>
      <c r="BZ8">
        <f t="shared" si="20"/>
        <v>70</v>
      </c>
      <c r="CA8">
        <f t="shared" si="21"/>
        <v>4</v>
      </c>
      <c r="CB8">
        <f t="shared" si="22"/>
        <v>0.12000000000000002</v>
      </c>
      <c r="CC8">
        <f t="shared" si="23"/>
        <v>0</v>
      </c>
      <c r="CD8">
        <f t="shared" si="24"/>
        <v>0</v>
      </c>
      <c r="CE8">
        <f t="shared" si="25"/>
        <v>0</v>
      </c>
      <c r="CF8">
        <f t="shared" si="26"/>
        <v>1</v>
      </c>
      <c r="CG8">
        <f t="shared" si="27"/>
        <v>0</v>
      </c>
      <c r="CI8">
        <f t="shared" si="28"/>
        <v>0</v>
      </c>
      <c r="CJ8">
        <f t="shared" si="29"/>
        <v>0</v>
      </c>
      <c r="CK8">
        <f t="shared" si="14"/>
        <v>0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113.146</v>
      </c>
      <c r="C9">
        <f>VLOOKUP(CONCATENATE($A9,"_",C$4),assets_m6!$A:$D,4,FALSE)</f>
        <v>110.536</v>
      </c>
      <c r="D9">
        <f>VLOOKUP(CONCATENATE($A9,"_",D$4),assets_m6!$A:$D,4,FALSE)</f>
        <v>112.21899999999999</v>
      </c>
      <c r="E9">
        <f>VLOOKUP(CONCATENATE($A9,"_",E$4),assets_m6!$A:$D,4,FALSE)</f>
        <v>110.63500000000001</v>
      </c>
      <c r="F9">
        <f>VLOOKUP(CONCATENATE($A9,"_",F$4),assets_m6!$A:$D,4,FALSE)</f>
        <v>110.35599999999999</v>
      </c>
      <c r="G9">
        <f>VLOOKUP(CONCATENATE($A9,"_",G$4),assets_m6!$A:$D,4,FALSE)</f>
        <v>112.538</v>
      </c>
      <c r="H9">
        <f>VLOOKUP(CONCATENATE($A9,"_",H$4),assets_m6!$A:$D,4,FALSE)</f>
        <v>112.239</v>
      </c>
      <c r="I9">
        <f>VLOOKUP(CONCATENATE($A9,"_",I$4),assets_m6!$A:$D,4,FALSE)</f>
        <v>113.514</v>
      </c>
      <c r="J9">
        <f>VLOOKUP(CONCATENATE($A9,"_",J$4),assets_m6!$A:$D,4,FALSE)</f>
        <v>113.56399999999999</v>
      </c>
      <c r="K9" t="e">
        <f>VLOOKUP(CONCATENATE($A9,"_",K$4),assets_m6!$A:$D,4,FALSE)</f>
        <v>#N/A</v>
      </c>
      <c r="L9">
        <f>VLOOKUP(CONCATENATE($A9,"_",L$4),assets_m6!$A:$D,4,FALSE)</f>
        <v>113.893</v>
      </c>
      <c r="M9">
        <f>VLOOKUP(CONCATENATE($A9,"_",M$4),assets_m6!$A:$D,4,FALSE)</f>
        <v>111.831</v>
      </c>
      <c r="N9">
        <f>VLOOKUP(CONCATENATE($A9,"_",N$4),assets_m6!$A:$D,4,FALSE)</f>
        <v>110.35599999999999</v>
      </c>
      <c r="O9">
        <f>VLOOKUP(CONCATENATE($A9,"_",O$4),assets_m6!$A:$D,4,FALSE)</f>
        <v>113.226</v>
      </c>
      <c r="P9">
        <f>VLOOKUP(CONCATENATE($A9,"_",P$4),assets_m6!$A:$D,4,FALSE)</f>
        <v>113.634</v>
      </c>
      <c r="Q9">
        <f>VLOOKUP(CONCATENATE($A9,"_",Q$4),assets_m6!$A:$D,4,FALSE)</f>
        <v>114.092</v>
      </c>
      <c r="R9">
        <f>VLOOKUP(CONCATENATE($A9,"_",R$4),assets_m6!$A:$D,4,FALSE)</f>
        <v>110.605</v>
      </c>
      <c r="S9">
        <f>VLOOKUP(CONCATENATE($A9,"_",S$4),assets_m6!$A:$D,4,FALSE)</f>
        <v>108.762</v>
      </c>
      <c r="T9">
        <f>VLOOKUP(CONCATENATE($A9,"_",T$4),assets_m6!$A:$D,4,FALSE)</f>
        <v>108.742</v>
      </c>
      <c r="U9">
        <f>VLOOKUP(CONCATENATE($A9,"_",U$4),assets_m6!$A:$D,4,FALSE)</f>
        <v>110.446</v>
      </c>
      <c r="V9">
        <f>VLOOKUP(CONCATENATE($A9,"_",V$4),assets_m6!$A:$D,4,FALSE)</f>
        <v>108.72199999999999</v>
      </c>
      <c r="X9" t="str">
        <f t="shared" si="16"/>
        <v>ALLE</v>
      </c>
      <c r="Y9">
        <f t="shared" si="7"/>
        <v>113.146</v>
      </c>
      <c r="Z9">
        <f t="shared" si="10"/>
        <v>110.536</v>
      </c>
      <c r="AA9">
        <f t="shared" si="10"/>
        <v>112.21899999999999</v>
      </c>
      <c r="AB9">
        <f t="shared" si="10"/>
        <v>110.63500000000001</v>
      </c>
      <c r="AC9">
        <f t="shared" si="10"/>
        <v>110.35599999999999</v>
      </c>
      <c r="AD9">
        <f t="shared" si="10"/>
        <v>112.538</v>
      </c>
      <c r="AE9">
        <f t="shared" si="10"/>
        <v>112.239</v>
      </c>
      <c r="AF9">
        <f t="shared" si="10"/>
        <v>113.514</v>
      </c>
      <c r="AG9">
        <f t="shared" si="10"/>
        <v>113.56399999999999</v>
      </c>
      <c r="AH9">
        <f t="shared" si="10"/>
        <v>113.56399999999999</v>
      </c>
      <c r="AI9">
        <f t="shared" si="10"/>
        <v>113.893</v>
      </c>
      <c r="AJ9">
        <f t="shared" si="10"/>
        <v>111.831</v>
      </c>
      <c r="AK9">
        <f t="shared" si="10"/>
        <v>110.35599999999999</v>
      </c>
      <c r="AL9">
        <f t="shared" si="10"/>
        <v>113.226</v>
      </c>
      <c r="AM9">
        <f t="shared" si="10"/>
        <v>113.634</v>
      </c>
      <c r="AN9">
        <f t="shared" si="10"/>
        <v>114.092</v>
      </c>
      <c r="AO9">
        <f t="shared" si="10"/>
        <v>110.605</v>
      </c>
      <c r="AP9">
        <f t="shared" si="11"/>
        <v>108.762</v>
      </c>
      <c r="AQ9">
        <f t="shared" si="11"/>
        <v>108.742</v>
      </c>
      <c r="AR9">
        <f t="shared" si="11"/>
        <v>110.446</v>
      </c>
      <c r="AS9">
        <f t="shared" si="11"/>
        <v>108.72199999999999</v>
      </c>
      <c r="AU9" t="s">
        <v>7</v>
      </c>
      <c r="AV9">
        <f t="shared" si="17"/>
        <v>-2.3067541053152559E-4</v>
      </c>
      <c r="AW9">
        <f t="shared" si="12"/>
        <v>1.5225808786277709E-4</v>
      </c>
      <c r="AX9">
        <f t="shared" si="12"/>
        <v>-1.4115256774699373E-4</v>
      </c>
      <c r="AY9">
        <f t="shared" si="12"/>
        <v>-2.5218059384463375E-5</v>
      </c>
      <c r="AZ9">
        <f t="shared" si="12"/>
        <v>1.9772373047228991E-4</v>
      </c>
      <c r="BA9">
        <f t="shared" si="12"/>
        <v>-2.6568803426397518E-5</v>
      </c>
      <c r="BB9">
        <f t="shared" si="12"/>
        <v>1.1359687809050253E-4</v>
      </c>
      <c r="BC9">
        <f t="shared" si="12"/>
        <v>4.4047430272915376E-6</v>
      </c>
      <c r="BD9">
        <f t="shared" si="12"/>
        <v>0</v>
      </c>
      <c r="BE9">
        <f t="shared" si="12"/>
        <v>2.8970448381530044E-5</v>
      </c>
      <c r="BF9">
        <f t="shared" si="12"/>
        <v>-1.8104712317701681E-4</v>
      </c>
      <c r="BG9">
        <f t="shared" si="12"/>
        <v>-1.3189544938344542E-4</v>
      </c>
      <c r="BH9">
        <f t="shared" si="12"/>
        <v>2.6006741817391032E-4</v>
      </c>
      <c r="BI9">
        <f t="shared" si="12"/>
        <v>3.6034126437390818E-5</v>
      </c>
      <c r="BJ9">
        <f t="shared" si="12"/>
        <v>4.0304838340637347E-5</v>
      </c>
      <c r="BK9">
        <f t="shared" si="12"/>
        <v>-3.0563054377169259E-4</v>
      </c>
      <c r="BL9">
        <f t="shared" si="12"/>
        <v>-1.6662899507255581E-4</v>
      </c>
      <c r="BM9">
        <f t="shared" si="13"/>
        <v>-1.8388775491436367E-6</v>
      </c>
      <c r="BN9">
        <f t="shared" si="13"/>
        <v>1.5670118261573206E-4</v>
      </c>
      <c r="BO9">
        <f t="shared" si="13"/>
        <v>-1.5609438096445355E-4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-3.9099923992010378E-2</v>
      </c>
      <c r="BZ9">
        <f t="shared" si="20"/>
        <v>18</v>
      </c>
      <c r="CA9">
        <f t="shared" si="21"/>
        <v>1</v>
      </c>
      <c r="CB9">
        <f t="shared" si="22"/>
        <v>0.24</v>
      </c>
      <c r="CC9">
        <f t="shared" si="23"/>
        <v>1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1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110.262</v>
      </c>
      <c r="C10">
        <f>VLOOKUP(CONCATENATE($A10,"_",C$4),assets_m6!$A:$D,4,FALSE)</f>
        <v>107.349</v>
      </c>
      <c r="D10">
        <f>VLOOKUP(CONCATENATE($A10,"_",D$4),assets_m6!$A:$D,4,FALSE)</f>
        <v>110.19199999999999</v>
      </c>
      <c r="E10">
        <f>VLOOKUP(CONCATENATE($A10,"_",E$4),assets_m6!$A:$D,4,FALSE)</f>
        <v>103.967</v>
      </c>
      <c r="F10">
        <f>VLOOKUP(CONCATENATE($A10,"_",F$4),assets_m6!$A:$D,4,FALSE)</f>
        <v>104.196</v>
      </c>
      <c r="G10">
        <f>VLOOKUP(CONCATENATE($A10,"_",G$4),assets_m6!$A:$D,4,FALSE)</f>
        <v>104.446</v>
      </c>
      <c r="H10">
        <f>VLOOKUP(CONCATENATE($A10,"_",H$4),assets_m6!$A:$D,4,FALSE)</f>
        <v>104.88500000000001</v>
      </c>
      <c r="I10">
        <f>VLOOKUP(CONCATENATE($A10,"_",I$4),assets_m6!$A:$D,4,FALSE)</f>
        <v>106.78</v>
      </c>
      <c r="J10">
        <f>VLOOKUP(CONCATENATE($A10,"_",J$4),assets_m6!$A:$D,4,FALSE)</f>
        <v>107.67</v>
      </c>
      <c r="K10" t="e">
        <f>VLOOKUP(CONCATENATE($A10,"_",K$4),assets_m6!$A:$D,4,FALSE)</f>
        <v>#N/A</v>
      </c>
      <c r="L10">
        <f>VLOOKUP(CONCATENATE($A10,"_",L$4),assets_m6!$A:$D,4,FALSE)</f>
        <v>105.82</v>
      </c>
      <c r="M10">
        <f>VLOOKUP(CONCATENATE($A10,"_",M$4),assets_m6!$A:$D,4,FALSE)</f>
        <v>103.47</v>
      </c>
      <c r="N10">
        <f>VLOOKUP(CONCATENATE($A10,"_",N$4),assets_m6!$A:$D,4,FALSE)</f>
        <v>103.25</v>
      </c>
      <c r="O10">
        <f>VLOOKUP(CONCATENATE($A10,"_",O$4),assets_m6!$A:$D,4,FALSE)</f>
        <v>109.6</v>
      </c>
      <c r="P10">
        <f>VLOOKUP(CONCATENATE($A10,"_",P$4),assets_m6!$A:$D,4,FALSE)</f>
        <v>107.01</v>
      </c>
      <c r="Q10">
        <f>VLOOKUP(CONCATENATE($A10,"_",Q$4),assets_m6!$A:$D,4,FALSE)</f>
        <v>106.71</v>
      </c>
      <c r="R10">
        <f>VLOOKUP(CONCATENATE($A10,"_",R$4),assets_m6!$A:$D,4,FALSE)</f>
        <v>106.43</v>
      </c>
      <c r="S10">
        <f>VLOOKUP(CONCATENATE($A10,"_",S$4),assets_m6!$A:$D,4,FALSE)</f>
        <v>104.71</v>
      </c>
      <c r="T10">
        <f>VLOOKUP(CONCATENATE($A10,"_",T$4),assets_m6!$A:$D,4,FALSE)</f>
        <v>106.11</v>
      </c>
      <c r="U10">
        <f>VLOOKUP(CONCATENATE($A10,"_",U$4),assets_m6!$A:$D,4,FALSE)</f>
        <v>108.61</v>
      </c>
      <c r="V10">
        <f>VLOOKUP(CONCATENATE($A10,"_",V$4),assets_m6!$A:$D,4,FALSE)</f>
        <v>107.34</v>
      </c>
      <c r="X10" t="str">
        <f t="shared" si="16"/>
        <v>AMAT</v>
      </c>
      <c r="Y10">
        <f t="shared" si="7"/>
        <v>110.262</v>
      </c>
      <c r="Z10">
        <f t="shared" si="10"/>
        <v>107.349</v>
      </c>
      <c r="AA10">
        <f t="shared" si="10"/>
        <v>110.19199999999999</v>
      </c>
      <c r="AB10">
        <f t="shared" si="10"/>
        <v>103.967</v>
      </c>
      <c r="AC10">
        <f t="shared" si="10"/>
        <v>104.196</v>
      </c>
      <c r="AD10">
        <f t="shared" si="10"/>
        <v>104.446</v>
      </c>
      <c r="AE10">
        <f t="shared" si="10"/>
        <v>104.88500000000001</v>
      </c>
      <c r="AF10">
        <f t="shared" si="10"/>
        <v>106.78</v>
      </c>
      <c r="AG10">
        <f t="shared" si="10"/>
        <v>107.67</v>
      </c>
      <c r="AH10">
        <f t="shared" si="10"/>
        <v>107.67</v>
      </c>
      <c r="AI10">
        <f t="shared" si="10"/>
        <v>105.82</v>
      </c>
      <c r="AJ10">
        <f t="shared" si="10"/>
        <v>103.47</v>
      </c>
      <c r="AK10">
        <f t="shared" si="10"/>
        <v>103.25</v>
      </c>
      <c r="AL10">
        <f t="shared" si="10"/>
        <v>109.6</v>
      </c>
      <c r="AM10">
        <f t="shared" si="10"/>
        <v>107.01</v>
      </c>
      <c r="AN10">
        <f t="shared" si="10"/>
        <v>106.71</v>
      </c>
      <c r="AO10">
        <f t="shared" si="10"/>
        <v>106.43</v>
      </c>
      <c r="AP10">
        <f t="shared" si="11"/>
        <v>104.71</v>
      </c>
      <c r="AQ10">
        <f t="shared" si="11"/>
        <v>106.11</v>
      </c>
      <c r="AR10">
        <f t="shared" si="11"/>
        <v>108.61</v>
      </c>
      <c r="AS10">
        <f t="shared" si="11"/>
        <v>107.34</v>
      </c>
      <c r="AU10" t="s">
        <v>8</v>
      </c>
      <c r="AV10">
        <f t="shared" si="17"/>
        <v>-2.6418893181694478E-4</v>
      </c>
      <c r="AW10">
        <f t="shared" si="12"/>
        <v>2.6483712004769387E-4</v>
      </c>
      <c r="AX10">
        <f t="shared" si="12"/>
        <v>-5.6492304341512951E-4</v>
      </c>
      <c r="AY10">
        <f t="shared" si="12"/>
        <v>2.2026219858224168E-5</v>
      </c>
      <c r="AZ10">
        <f t="shared" si="12"/>
        <v>2.3993243502629659E-5</v>
      </c>
      <c r="BA10">
        <f t="shared" si="12"/>
        <v>4.2031288895697984E-5</v>
      </c>
      <c r="BB10">
        <f t="shared" si="12"/>
        <v>1.8067407160223063E-4</v>
      </c>
      <c r="BC10">
        <f t="shared" si="12"/>
        <v>8.3348941749391322E-5</v>
      </c>
      <c r="BD10">
        <f t="shared" si="12"/>
        <v>0</v>
      </c>
      <c r="BE10">
        <f t="shared" si="12"/>
        <v>-1.718213058419252E-4</v>
      </c>
      <c r="BF10">
        <f t="shared" si="12"/>
        <v>-2.2207522207522157E-4</v>
      </c>
      <c r="BG10">
        <f t="shared" si="12"/>
        <v>-2.126220160432965E-5</v>
      </c>
      <c r="BH10">
        <f t="shared" si="12"/>
        <v>6.1501210653752973E-4</v>
      </c>
      <c r="BI10">
        <f t="shared" si="12"/>
        <v>-2.363138686131377E-4</v>
      </c>
      <c r="BJ10">
        <f t="shared" si="12"/>
        <v>-2.8034763106252813E-5</v>
      </c>
      <c r="BK10">
        <f t="shared" si="12"/>
        <v>-2.6239340268014896E-5</v>
      </c>
      <c r="BL10">
        <f t="shared" si="12"/>
        <v>-1.616085690124977E-4</v>
      </c>
      <c r="BM10">
        <f t="shared" si="13"/>
        <v>1.3370260720084099E-4</v>
      </c>
      <c r="BN10">
        <f t="shared" si="13"/>
        <v>2.3560456130430687E-4</v>
      </c>
      <c r="BO10">
        <f t="shared" si="13"/>
        <v>-1.1693214252831196E-4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-2.6500516950535968E-2</v>
      </c>
      <c r="BZ10">
        <f t="shared" si="20"/>
        <v>28</v>
      </c>
      <c r="CA10">
        <f t="shared" si="21"/>
        <v>2</v>
      </c>
      <c r="CB10">
        <f t="shared" si="22"/>
        <v>0.11999999999999997</v>
      </c>
      <c r="CC10">
        <f t="shared" si="23"/>
        <v>0</v>
      </c>
      <c r="CD10">
        <f t="shared" si="24"/>
        <v>1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0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329.98599999999999</v>
      </c>
      <c r="C11">
        <f>VLOOKUP(CONCATENATE($A11,"_",C$4),assets_m6!$A:$D,4,FALSE)</f>
        <v>319.41399999999999</v>
      </c>
      <c r="D11">
        <f>VLOOKUP(CONCATENATE($A11,"_",D$4),assets_m6!$A:$D,4,FALSE)</f>
        <v>322.274</v>
      </c>
      <c r="E11">
        <f>VLOOKUP(CONCATENATE($A11,"_",E$4),assets_m6!$A:$D,4,FALSE)</f>
        <v>319.58300000000003</v>
      </c>
      <c r="F11">
        <f>VLOOKUP(CONCATENATE($A11,"_",F$4),assets_m6!$A:$D,4,FALSE)</f>
        <v>320.43</v>
      </c>
      <c r="G11">
        <f>VLOOKUP(CONCATENATE($A11,"_",G$4),assets_m6!$A:$D,4,FALSE)</f>
        <v>327.53500000000003</v>
      </c>
      <c r="H11">
        <f>VLOOKUP(CONCATENATE($A11,"_",H$4),assets_m6!$A:$D,4,FALSE)</f>
        <v>324.52600000000001</v>
      </c>
      <c r="I11">
        <f>VLOOKUP(CONCATENATE($A11,"_",I$4),assets_m6!$A:$D,4,FALSE)</f>
        <v>329.24900000000002</v>
      </c>
      <c r="J11">
        <f>VLOOKUP(CONCATENATE($A11,"_",J$4),assets_m6!$A:$D,4,FALSE)</f>
        <v>331.42099999999999</v>
      </c>
      <c r="K11" t="e">
        <f>VLOOKUP(CONCATENATE($A11,"_",K$4),assets_m6!$A:$D,4,FALSE)</f>
        <v>#N/A</v>
      </c>
      <c r="L11">
        <f>VLOOKUP(CONCATENATE($A11,"_",L$4),assets_m6!$A:$D,4,FALSE)</f>
        <v>331.23200000000003</v>
      </c>
      <c r="M11">
        <f>VLOOKUP(CONCATENATE($A11,"_",M$4),assets_m6!$A:$D,4,FALSE)</f>
        <v>324.596</v>
      </c>
      <c r="N11">
        <f>VLOOKUP(CONCATENATE($A11,"_",N$4),assets_m6!$A:$D,4,FALSE)</f>
        <v>323.33</v>
      </c>
      <c r="O11">
        <f>VLOOKUP(CONCATENATE($A11,"_",O$4),assets_m6!$A:$D,4,FALSE)</f>
        <v>330.774</v>
      </c>
      <c r="P11">
        <f>VLOOKUP(CONCATENATE($A11,"_",P$4),assets_m6!$A:$D,4,FALSE)</f>
        <v>329.75700000000001</v>
      </c>
      <c r="Q11">
        <f>VLOOKUP(CONCATENATE($A11,"_",Q$4),assets_m6!$A:$D,4,FALSE)</f>
        <v>329.01</v>
      </c>
      <c r="R11">
        <f>VLOOKUP(CONCATENATE($A11,"_",R$4),assets_m6!$A:$D,4,FALSE)</f>
        <v>320.03199999999998</v>
      </c>
      <c r="S11">
        <f>VLOOKUP(CONCATENATE($A11,"_",S$4),assets_m6!$A:$D,4,FALSE)</f>
        <v>320.66000000000003</v>
      </c>
      <c r="T11">
        <f>VLOOKUP(CONCATENATE($A11,"_",T$4),assets_m6!$A:$D,4,FALSE)</f>
        <v>320.85899999999998</v>
      </c>
      <c r="U11">
        <f>VLOOKUP(CONCATENATE($A11,"_",U$4),assets_m6!$A:$D,4,FALSE)</f>
        <v>321.94499999999999</v>
      </c>
      <c r="V11">
        <f>VLOOKUP(CONCATENATE($A11,"_",V$4),assets_m6!$A:$D,4,FALSE)</f>
        <v>319.90199999999999</v>
      </c>
      <c r="X11" t="str">
        <f t="shared" si="16"/>
        <v>AMP</v>
      </c>
      <c r="Y11">
        <f t="shared" si="7"/>
        <v>329.98599999999999</v>
      </c>
      <c r="Z11">
        <f t="shared" si="10"/>
        <v>319.41399999999999</v>
      </c>
      <c r="AA11">
        <f t="shared" si="10"/>
        <v>322.274</v>
      </c>
      <c r="AB11">
        <f t="shared" si="10"/>
        <v>319.58300000000003</v>
      </c>
      <c r="AC11">
        <f t="shared" si="10"/>
        <v>320.43</v>
      </c>
      <c r="AD11">
        <f t="shared" si="10"/>
        <v>327.53500000000003</v>
      </c>
      <c r="AE11">
        <f t="shared" si="10"/>
        <v>324.52600000000001</v>
      </c>
      <c r="AF11">
        <f t="shared" si="10"/>
        <v>329.24900000000002</v>
      </c>
      <c r="AG11">
        <f t="shared" si="10"/>
        <v>331.42099999999999</v>
      </c>
      <c r="AH11">
        <f t="shared" si="10"/>
        <v>331.42099999999999</v>
      </c>
      <c r="AI11">
        <f t="shared" si="10"/>
        <v>331.23200000000003</v>
      </c>
      <c r="AJ11">
        <f t="shared" si="10"/>
        <v>324.596</v>
      </c>
      <c r="AK11">
        <f t="shared" si="10"/>
        <v>323.33</v>
      </c>
      <c r="AL11">
        <f t="shared" si="10"/>
        <v>330.774</v>
      </c>
      <c r="AM11">
        <f t="shared" si="10"/>
        <v>329.75700000000001</v>
      </c>
      <c r="AN11">
        <f t="shared" si="10"/>
        <v>329.01</v>
      </c>
      <c r="AO11">
        <f t="shared" si="10"/>
        <v>320.03199999999998</v>
      </c>
      <c r="AP11">
        <f t="shared" si="11"/>
        <v>320.66000000000003</v>
      </c>
      <c r="AQ11">
        <f t="shared" si="11"/>
        <v>320.85899999999998</v>
      </c>
      <c r="AR11">
        <f t="shared" si="11"/>
        <v>321.94499999999999</v>
      </c>
      <c r="AS11">
        <f t="shared" si="11"/>
        <v>319.90199999999999</v>
      </c>
      <c r="AU11" t="s">
        <v>9</v>
      </c>
      <c r="AV11">
        <f t="shared" si="17"/>
        <v>-3.2037722812482968E-4</v>
      </c>
      <c r="AW11">
        <f t="shared" si="12"/>
        <v>8.9538968235581835E-5</v>
      </c>
      <c r="AX11">
        <f t="shared" si="12"/>
        <v>-8.3500375456908534E-5</v>
      </c>
      <c r="AY11">
        <f t="shared" si="12"/>
        <v>2.6503287095996347E-5</v>
      </c>
      <c r="AZ11">
        <f t="shared" si="12"/>
        <v>2.217332958836569E-4</v>
      </c>
      <c r="BA11">
        <f t="shared" si="12"/>
        <v>-9.1868044636451513E-5</v>
      </c>
      <c r="BB11">
        <f t="shared" si="12"/>
        <v>1.4553533461109474E-4</v>
      </c>
      <c r="BC11">
        <f t="shared" si="12"/>
        <v>6.5968309698737686E-5</v>
      </c>
      <c r="BD11">
        <f t="shared" si="12"/>
        <v>0</v>
      </c>
      <c r="BE11">
        <f t="shared" si="12"/>
        <v>-5.7027164844703427E-6</v>
      </c>
      <c r="BF11">
        <f t="shared" si="12"/>
        <v>-2.0034296203265455E-4</v>
      </c>
      <c r="BG11">
        <f t="shared" si="12"/>
        <v>-3.900232904903386E-5</v>
      </c>
      <c r="BH11">
        <f t="shared" si="12"/>
        <v>2.3022917762038838E-4</v>
      </c>
      <c r="BI11">
        <f t="shared" si="12"/>
        <v>-3.0746068312503278E-5</v>
      </c>
      <c r="BJ11">
        <f t="shared" si="12"/>
        <v>-2.2653044514597542E-5</v>
      </c>
      <c r="BK11">
        <f t="shared" si="12"/>
        <v>-2.7287924379198228E-4</v>
      </c>
      <c r="BL11">
        <f t="shared" si="12"/>
        <v>1.9623037696231714E-5</v>
      </c>
      <c r="BM11">
        <f t="shared" si="13"/>
        <v>6.2059502276540699E-6</v>
      </c>
      <c r="BN11">
        <f t="shared" si="13"/>
        <v>3.3846642917917615E-5</v>
      </c>
      <c r="BO11">
        <f t="shared" si="13"/>
        <v>-6.3458044075851667E-5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-3.0558872194577962E-2</v>
      </c>
      <c r="BZ11">
        <f t="shared" si="20"/>
        <v>25</v>
      </c>
      <c r="CA11">
        <f t="shared" si="21"/>
        <v>2</v>
      </c>
      <c r="CB11">
        <f t="shared" si="22"/>
        <v>0.11999999999999997</v>
      </c>
      <c r="CC11">
        <f t="shared" si="23"/>
        <v>0</v>
      </c>
      <c r="CD11">
        <f t="shared" si="24"/>
        <v>1</v>
      </c>
      <c r="CE11">
        <f t="shared" si="25"/>
        <v>0</v>
      </c>
      <c r="CF11">
        <f t="shared" si="26"/>
        <v>0</v>
      </c>
      <c r="CG11">
        <f t="shared" si="27"/>
        <v>0</v>
      </c>
      <c r="CI11">
        <f t="shared" si="28"/>
        <v>0</v>
      </c>
      <c r="CJ11">
        <f t="shared" si="29"/>
        <v>1</v>
      </c>
      <c r="CK11">
        <f t="shared" si="14"/>
        <v>1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100.79</v>
      </c>
      <c r="C12">
        <f>VLOOKUP(CONCATENATE($A12,"_",C$4),assets_m6!$A:$D,4,FALSE)</f>
        <v>98.49</v>
      </c>
      <c r="D12">
        <f>VLOOKUP(CONCATENATE($A12,"_",D$4),assets_m6!$A:$D,4,FALSE)</f>
        <v>98.94</v>
      </c>
      <c r="E12">
        <f>VLOOKUP(CONCATENATE($A12,"_",E$4),assets_m6!$A:$D,4,FALSE)</f>
        <v>97.12</v>
      </c>
      <c r="F12">
        <f>VLOOKUP(CONCATENATE($A12,"_",F$4),assets_m6!$A:$D,4,FALSE)</f>
        <v>94.85</v>
      </c>
      <c r="G12">
        <f>VLOOKUP(CONCATENATE($A12,"_",G$4),assets_m6!$A:$D,4,FALSE)</f>
        <v>94.14</v>
      </c>
      <c r="H12">
        <f>VLOOKUP(CONCATENATE($A12,"_",H$4),assets_m6!$A:$D,4,FALSE)</f>
        <v>92.46</v>
      </c>
      <c r="I12">
        <f>VLOOKUP(CONCATENATE($A12,"_",I$4),assets_m6!$A:$D,4,FALSE)</f>
        <v>93.2</v>
      </c>
      <c r="J12">
        <f>VLOOKUP(CONCATENATE($A12,"_",J$4),assets_m6!$A:$D,4,FALSE)</f>
        <v>94.13</v>
      </c>
      <c r="K12" t="e">
        <f>VLOOKUP(CONCATENATE($A12,"_",K$4),assets_m6!$A:$D,4,FALSE)</f>
        <v>#N/A</v>
      </c>
      <c r="L12">
        <f>VLOOKUP(CONCATENATE($A12,"_",L$4),assets_m6!$A:$D,4,FALSE)</f>
        <v>93.41</v>
      </c>
      <c r="M12">
        <f>VLOOKUP(CONCATENATE($A12,"_",M$4),assets_m6!$A:$D,4,FALSE)</f>
        <v>93.95</v>
      </c>
      <c r="N12">
        <f>VLOOKUP(CONCATENATE($A12,"_",N$4),assets_m6!$A:$D,4,FALSE)</f>
        <v>92.42</v>
      </c>
      <c r="O12">
        <f>VLOOKUP(CONCATENATE($A12,"_",O$4),assets_m6!$A:$D,4,FALSE)</f>
        <v>96.54</v>
      </c>
      <c r="P12">
        <f>VLOOKUP(CONCATENATE($A12,"_",P$4),assets_m6!$A:$D,4,FALSE)</f>
        <v>95.5</v>
      </c>
      <c r="Q12">
        <f>VLOOKUP(CONCATENATE($A12,"_",Q$4),assets_m6!$A:$D,4,FALSE)</f>
        <v>94.13</v>
      </c>
      <c r="R12">
        <f>VLOOKUP(CONCATENATE($A12,"_",R$4),assets_m6!$A:$D,4,FALSE)</f>
        <v>91.01</v>
      </c>
      <c r="S12">
        <f>VLOOKUP(CONCATENATE($A12,"_",S$4),assets_m6!$A:$D,4,FALSE)</f>
        <v>88.25</v>
      </c>
      <c r="T12">
        <f>VLOOKUP(CONCATENATE($A12,"_",T$4),assets_m6!$A:$D,4,FALSE)</f>
        <v>88.46</v>
      </c>
      <c r="U12">
        <f>VLOOKUP(CONCATENATE($A12,"_",U$4),assets_m6!$A:$D,4,FALSE)</f>
        <v>90.35</v>
      </c>
      <c r="V12">
        <f>VLOOKUP(CONCATENATE($A12,"_",V$4),assets_m6!$A:$D,4,FALSE)</f>
        <v>89.09</v>
      </c>
      <c r="X12" t="str">
        <f t="shared" si="16"/>
        <v>AMZN</v>
      </c>
      <c r="Y12">
        <f t="shared" si="7"/>
        <v>100.79</v>
      </c>
      <c r="Z12">
        <f t="shared" si="10"/>
        <v>98.49</v>
      </c>
      <c r="AA12">
        <f t="shared" si="10"/>
        <v>98.94</v>
      </c>
      <c r="AB12">
        <f t="shared" si="10"/>
        <v>97.12</v>
      </c>
      <c r="AC12">
        <f t="shared" si="10"/>
        <v>94.85</v>
      </c>
      <c r="AD12">
        <f t="shared" si="10"/>
        <v>94.14</v>
      </c>
      <c r="AE12">
        <f t="shared" si="10"/>
        <v>92.46</v>
      </c>
      <c r="AF12">
        <f t="shared" si="10"/>
        <v>93.2</v>
      </c>
      <c r="AG12">
        <f t="shared" si="10"/>
        <v>94.13</v>
      </c>
      <c r="AH12">
        <f t="shared" si="10"/>
        <v>94.13</v>
      </c>
      <c r="AI12">
        <f t="shared" si="10"/>
        <v>93.41</v>
      </c>
      <c r="AJ12">
        <f t="shared" si="10"/>
        <v>93.95</v>
      </c>
      <c r="AK12">
        <f t="shared" si="10"/>
        <v>92.42</v>
      </c>
      <c r="AL12">
        <f t="shared" si="10"/>
        <v>96.54</v>
      </c>
      <c r="AM12">
        <f t="shared" si="10"/>
        <v>95.5</v>
      </c>
      <c r="AN12">
        <f t="shared" si="10"/>
        <v>94.13</v>
      </c>
      <c r="AO12">
        <f t="shared" si="10"/>
        <v>91.01</v>
      </c>
      <c r="AP12">
        <f t="shared" si="11"/>
        <v>88.25</v>
      </c>
      <c r="AQ12">
        <f t="shared" si="11"/>
        <v>88.46</v>
      </c>
      <c r="AR12">
        <f t="shared" si="11"/>
        <v>90.35</v>
      </c>
      <c r="AS12">
        <f t="shared" si="11"/>
        <v>89.09</v>
      </c>
      <c r="AU12" t="s">
        <v>10</v>
      </c>
      <c r="AV12">
        <f t="shared" si="17"/>
        <v>-2.2819724178986121E-4</v>
      </c>
      <c r="AW12">
        <f t="shared" si="12"/>
        <v>4.5689917758148323E-5</v>
      </c>
      <c r="AX12">
        <f t="shared" si="12"/>
        <v>-1.8394986860723603E-4</v>
      </c>
      <c r="AY12">
        <f t="shared" si="12"/>
        <v>-2.3373146622734865E-4</v>
      </c>
      <c r="AZ12">
        <f t="shared" si="12"/>
        <v>-7.4855034264627716E-5</v>
      </c>
      <c r="BA12">
        <f t="shared" si="12"/>
        <v>-1.7845761631612563E-4</v>
      </c>
      <c r="BB12">
        <f t="shared" si="12"/>
        <v>8.0034609560892186E-5</v>
      </c>
      <c r="BC12">
        <f t="shared" si="12"/>
        <v>9.9785407725321097E-5</v>
      </c>
      <c r="BD12">
        <f t="shared" si="12"/>
        <v>0</v>
      </c>
      <c r="BE12">
        <f t="shared" si="12"/>
        <v>-7.6489960692658975E-5</v>
      </c>
      <c r="BF12">
        <f t="shared" si="12"/>
        <v>5.7809656353710126E-5</v>
      </c>
      <c r="BG12">
        <f t="shared" si="12"/>
        <v>-1.628525811601917E-4</v>
      </c>
      <c r="BH12">
        <f t="shared" si="12"/>
        <v>4.4579095433888819E-4</v>
      </c>
      <c r="BI12">
        <f t="shared" si="12"/>
        <v>-1.0772736689455211E-4</v>
      </c>
      <c r="BJ12">
        <f t="shared" si="12"/>
        <v>-1.4345549738219943E-4</v>
      </c>
      <c r="BK12">
        <f t="shared" si="12"/>
        <v>-3.3145649633485504E-4</v>
      </c>
      <c r="BL12">
        <f t="shared" si="12"/>
        <v>-3.0326337765080815E-4</v>
      </c>
      <c r="BM12">
        <f t="shared" si="13"/>
        <v>2.379603399433357E-5</v>
      </c>
      <c r="BN12">
        <f t="shared" si="13"/>
        <v>2.1365588966764648E-4</v>
      </c>
      <c r="BO12">
        <f t="shared" si="13"/>
        <v>-1.3945766463751977E-4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-0.11608294473658103</v>
      </c>
      <c r="BZ12">
        <f t="shared" si="20"/>
        <v>3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165.46</v>
      </c>
      <c r="C13">
        <f>VLOOKUP(CONCATENATE($A13,"_",C$4),assets_m6!$A:$D,4,FALSE)</f>
        <v>164.75800000000001</v>
      </c>
      <c r="D13">
        <f>VLOOKUP(CONCATENATE($A13,"_",D$4),assets_m6!$A:$D,4,FALSE)</f>
        <v>167.30199999999999</v>
      </c>
      <c r="E13">
        <f>VLOOKUP(CONCATENATE($A13,"_",E$4),assets_m6!$A:$D,4,FALSE)</f>
        <v>164.441</v>
      </c>
      <c r="F13">
        <f>VLOOKUP(CONCATENATE($A13,"_",F$4),assets_m6!$A:$D,4,FALSE)</f>
        <v>163.5</v>
      </c>
      <c r="G13">
        <f>VLOOKUP(CONCATENATE($A13,"_",G$4),assets_m6!$A:$D,4,FALSE)</f>
        <v>167.52</v>
      </c>
      <c r="H13">
        <f>VLOOKUP(CONCATENATE($A13,"_",H$4),assets_m6!$A:$D,4,FALSE)</f>
        <v>167.02500000000001</v>
      </c>
      <c r="I13">
        <f>VLOOKUP(CONCATENATE($A13,"_",I$4),assets_m6!$A:$D,4,FALSE)</f>
        <v>167.233</v>
      </c>
      <c r="J13">
        <f>VLOOKUP(CONCATENATE($A13,"_",J$4),assets_m6!$A:$D,4,FALSE)</f>
        <v>166.857</v>
      </c>
      <c r="K13" t="e">
        <f>VLOOKUP(CONCATENATE($A13,"_",K$4),assets_m6!$A:$D,4,FALSE)</f>
        <v>#N/A</v>
      </c>
      <c r="L13">
        <f>VLOOKUP(CONCATENATE($A13,"_",L$4),assets_m6!$A:$D,4,FALSE)</f>
        <v>168.381</v>
      </c>
      <c r="M13">
        <f>VLOOKUP(CONCATENATE($A13,"_",M$4),assets_m6!$A:$D,4,FALSE)</f>
        <v>166.411</v>
      </c>
      <c r="N13">
        <f>VLOOKUP(CONCATENATE($A13,"_",N$4),assets_m6!$A:$D,4,FALSE)</f>
        <v>169.10400000000001</v>
      </c>
      <c r="O13">
        <f>VLOOKUP(CONCATENATE($A13,"_",O$4),assets_m6!$A:$D,4,FALSE)</f>
        <v>173.17400000000001</v>
      </c>
      <c r="P13">
        <f>VLOOKUP(CONCATENATE($A13,"_",P$4),assets_m6!$A:$D,4,FALSE)</f>
        <v>172.46100000000001</v>
      </c>
      <c r="Q13">
        <f>VLOOKUP(CONCATENATE($A13,"_",Q$4),assets_m6!$A:$D,4,FALSE)</f>
        <v>170.86699999999999</v>
      </c>
      <c r="R13">
        <f>VLOOKUP(CONCATENATE($A13,"_",R$4),assets_m6!$A:$D,4,FALSE)</f>
        <v>168.619</v>
      </c>
      <c r="S13">
        <f>VLOOKUP(CONCATENATE($A13,"_",S$4),assets_m6!$A:$D,4,FALSE)</f>
        <v>165.24299999999999</v>
      </c>
      <c r="T13">
        <f>VLOOKUP(CONCATENATE($A13,"_",T$4),assets_m6!$A:$D,4,FALSE)</f>
        <v>166.31200000000001</v>
      </c>
      <c r="U13">
        <f>VLOOKUP(CONCATENATE($A13,"_",U$4),assets_m6!$A:$D,4,FALSE)</f>
        <v>167.92599999999999</v>
      </c>
      <c r="V13">
        <f>VLOOKUP(CONCATENATE($A13,"_",V$4),assets_m6!$A:$D,4,FALSE)</f>
        <v>167.90600000000001</v>
      </c>
      <c r="X13" t="str">
        <f t="shared" si="16"/>
        <v>AVB</v>
      </c>
      <c r="Y13">
        <f t="shared" si="7"/>
        <v>165.46</v>
      </c>
      <c r="Z13">
        <f t="shared" si="10"/>
        <v>164.75800000000001</v>
      </c>
      <c r="AA13">
        <f t="shared" si="10"/>
        <v>167.30199999999999</v>
      </c>
      <c r="AB13">
        <f t="shared" si="10"/>
        <v>164.441</v>
      </c>
      <c r="AC13">
        <f t="shared" si="10"/>
        <v>163.5</v>
      </c>
      <c r="AD13">
        <f t="shared" si="10"/>
        <v>167.52</v>
      </c>
      <c r="AE13">
        <f t="shared" si="10"/>
        <v>167.02500000000001</v>
      </c>
      <c r="AF13">
        <f t="shared" si="10"/>
        <v>167.233</v>
      </c>
      <c r="AG13">
        <f t="shared" si="10"/>
        <v>166.857</v>
      </c>
      <c r="AH13">
        <f t="shared" si="10"/>
        <v>166.857</v>
      </c>
      <c r="AI13">
        <f t="shared" si="10"/>
        <v>168.381</v>
      </c>
      <c r="AJ13">
        <f t="shared" si="10"/>
        <v>166.411</v>
      </c>
      <c r="AK13">
        <f t="shared" si="10"/>
        <v>169.10400000000001</v>
      </c>
      <c r="AL13">
        <f t="shared" si="10"/>
        <v>173.17400000000001</v>
      </c>
      <c r="AM13">
        <f t="shared" si="10"/>
        <v>172.46100000000001</v>
      </c>
      <c r="AN13">
        <f t="shared" si="10"/>
        <v>170.86699999999999</v>
      </c>
      <c r="AO13">
        <f t="shared" si="10"/>
        <v>168.619</v>
      </c>
      <c r="AP13">
        <f t="shared" si="11"/>
        <v>165.24299999999999</v>
      </c>
      <c r="AQ13">
        <f t="shared" si="11"/>
        <v>166.31200000000001</v>
      </c>
      <c r="AR13">
        <f t="shared" si="11"/>
        <v>167.92599999999999</v>
      </c>
      <c r="AS13">
        <f t="shared" si="11"/>
        <v>167.90600000000001</v>
      </c>
      <c r="AU13" t="s">
        <v>11</v>
      </c>
      <c r="AV13">
        <f t="shared" si="17"/>
        <v>-4.2427172730569213E-5</v>
      </c>
      <c r="AW13">
        <f t="shared" si="12"/>
        <v>1.5440828366452509E-4</v>
      </c>
      <c r="AX13">
        <f t="shared" si="12"/>
        <v>-1.7100811705777518E-4</v>
      </c>
      <c r="AY13">
        <f t="shared" si="12"/>
        <v>-5.7224171587378E-5</v>
      </c>
      <c r="AZ13">
        <f t="shared" si="12"/>
        <v>2.4587155963302817E-4</v>
      </c>
      <c r="BA13">
        <f t="shared" si="12"/>
        <v>-2.9548710601719468E-5</v>
      </c>
      <c r="BB13">
        <f t="shared" si="12"/>
        <v>1.2453225565035079E-5</v>
      </c>
      <c r="BC13">
        <f t="shared" si="12"/>
        <v>-2.2483600724737628E-5</v>
      </c>
      <c r="BD13">
        <f t="shared" si="12"/>
        <v>0</v>
      </c>
      <c r="BE13">
        <f t="shared" si="12"/>
        <v>9.1335694636724909E-5</v>
      </c>
      <c r="BF13">
        <f t="shared" si="12"/>
        <v>-1.1699657324757537E-4</v>
      </c>
      <c r="BG13">
        <f t="shared" si="12"/>
        <v>1.6182824452710531E-4</v>
      </c>
      <c r="BH13">
        <f t="shared" si="12"/>
        <v>2.4068029141829838E-4</v>
      </c>
      <c r="BI13">
        <f t="shared" si="12"/>
        <v>-4.1172462378878686E-5</v>
      </c>
      <c r="BJ13">
        <f t="shared" si="12"/>
        <v>-9.2426693571301478E-5</v>
      </c>
      <c r="BK13">
        <f t="shared" si="12"/>
        <v>-1.3156431610550842E-4</v>
      </c>
      <c r="BL13">
        <f t="shared" si="12"/>
        <v>-2.0021468517782723E-4</v>
      </c>
      <c r="BM13">
        <f t="shared" si="13"/>
        <v>6.4692604225293466E-5</v>
      </c>
      <c r="BN13">
        <f t="shared" si="13"/>
        <v>9.7046514983884251E-5</v>
      </c>
      <c r="BO13">
        <f t="shared" si="13"/>
        <v>-1.1910007979694516E-6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1.478302913090776E-2</v>
      </c>
      <c r="BZ13">
        <f t="shared" si="20"/>
        <v>61</v>
      </c>
      <c r="CA13">
        <f t="shared" si="21"/>
        <v>4</v>
      </c>
      <c r="CB13">
        <f t="shared" si="22"/>
        <v>0.12000000000000002</v>
      </c>
      <c r="CC13">
        <f t="shared" si="23"/>
        <v>0</v>
      </c>
      <c r="CD13">
        <f t="shared" si="24"/>
        <v>0</v>
      </c>
      <c r="CE13">
        <f t="shared" si="25"/>
        <v>0</v>
      </c>
      <c r="CF13">
        <f t="shared" si="26"/>
        <v>1</v>
      </c>
      <c r="CG13">
        <f t="shared" si="27"/>
        <v>0</v>
      </c>
      <c r="CI13">
        <f t="shared" si="28"/>
        <v>0</v>
      </c>
      <c r="CJ13">
        <f t="shared" si="29"/>
        <v>0</v>
      </c>
      <c r="CK13">
        <f t="shared" si="14"/>
        <v>0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183.11</v>
      </c>
      <c r="C14">
        <f>VLOOKUP(CONCATENATE($A14,"_",C$4),assets_m6!$A:$D,4,FALSE)</f>
        <v>179.84200000000001</v>
      </c>
      <c r="D14">
        <f>VLOOKUP(CONCATENATE($A14,"_",D$4),assets_m6!$A:$D,4,FALSE)</f>
        <v>184.554</v>
      </c>
      <c r="E14">
        <f>VLOOKUP(CONCATENATE($A14,"_",E$4),assets_m6!$A:$D,4,FALSE)</f>
        <v>185.81899999999999</v>
      </c>
      <c r="F14">
        <f>VLOOKUP(CONCATENATE($A14,"_",F$4),assets_m6!$A:$D,4,FALSE)</f>
        <v>185.12200000000001</v>
      </c>
      <c r="G14">
        <f>VLOOKUP(CONCATENATE($A14,"_",G$4),assets_m6!$A:$D,4,FALSE)</f>
        <v>187.482</v>
      </c>
      <c r="H14">
        <f>VLOOKUP(CONCATENATE($A14,"_",H$4),assets_m6!$A:$D,4,FALSE)</f>
        <v>188.43799999999999</v>
      </c>
      <c r="I14">
        <f>VLOOKUP(CONCATENATE($A14,"_",I$4),assets_m6!$A:$D,4,FALSE)</f>
        <v>190.55</v>
      </c>
      <c r="J14">
        <f>VLOOKUP(CONCATENATE($A14,"_",J$4),assets_m6!$A:$D,4,FALSE)</f>
        <v>192.25399999999999</v>
      </c>
      <c r="K14" t="e">
        <f>VLOOKUP(CONCATENATE($A14,"_",K$4),assets_m6!$A:$D,4,FALSE)</f>
        <v>#N/A</v>
      </c>
      <c r="L14">
        <f>VLOOKUP(CONCATENATE($A14,"_",L$4),assets_m6!$A:$D,4,FALSE)</f>
        <v>191.60599999999999</v>
      </c>
      <c r="M14">
        <f>VLOOKUP(CONCATENATE($A14,"_",M$4),assets_m6!$A:$D,4,FALSE)</f>
        <v>186.994</v>
      </c>
      <c r="N14">
        <f>VLOOKUP(CONCATENATE($A14,"_",N$4),assets_m6!$A:$D,4,FALSE)</f>
        <v>187.68199999999999</v>
      </c>
      <c r="O14">
        <f>VLOOKUP(CONCATENATE($A14,"_",O$4),assets_m6!$A:$D,4,FALSE)</f>
        <v>192.572</v>
      </c>
      <c r="P14">
        <f>VLOOKUP(CONCATENATE($A14,"_",P$4),assets_m6!$A:$D,4,FALSE)</f>
        <v>192.41300000000001</v>
      </c>
      <c r="Q14">
        <f>VLOOKUP(CONCATENATE($A14,"_",Q$4),assets_m6!$A:$D,4,FALSE)</f>
        <v>191.845</v>
      </c>
      <c r="R14">
        <f>VLOOKUP(CONCATENATE($A14,"_",R$4),assets_m6!$A:$D,4,FALSE)</f>
        <v>190.61</v>
      </c>
      <c r="S14">
        <f>VLOOKUP(CONCATENATE($A14,"_",S$4),assets_m6!$A:$D,4,FALSE)</f>
        <v>190.98</v>
      </c>
      <c r="T14">
        <f>VLOOKUP(CONCATENATE($A14,"_",T$4),assets_m6!$A:$D,4,FALSE)</f>
        <v>191.76</v>
      </c>
      <c r="U14">
        <f>VLOOKUP(CONCATENATE($A14,"_",U$4),assets_m6!$A:$D,4,FALSE)</f>
        <v>179.22</v>
      </c>
      <c r="V14">
        <f>VLOOKUP(CONCATENATE($A14,"_",V$4),assets_m6!$A:$D,4,FALSE)</f>
        <v>177.73</v>
      </c>
      <c r="X14" t="str">
        <f t="shared" si="16"/>
        <v>AVY</v>
      </c>
      <c r="Y14">
        <f t="shared" si="7"/>
        <v>183.11</v>
      </c>
      <c r="Z14">
        <f t="shared" si="10"/>
        <v>179.84200000000001</v>
      </c>
      <c r="AA14">
        <f t="shared" si="10"/>
        <v>184.554</v>
      </c>
      <c r="AB14">
        <f t="shared" si="10"/>
        <v>185.81899999999999</v>
      </c>
      <c r="AC14">
        <f t="shared" si="10"/>
        <v>185.12200000000001</v>
      </c>
      <c r="AD14">
        <f t="shared" si="10"/>
        <v>187.482</v>
      </c>
      <c r="AE14">
        <f t="shared" si="10"/>
        <v>188.43799999999999</v>
      </c>
      <c r="AF14">
        <f t="shared" si="10"/>
        <v>190.55</v>
      </c>
      <c r="AG14">
        <f t="shared" si="10"/>
        <v>192.25399999999999</v>
      </c>
      <c r="AH14">
        <f t="shared" si="10"/>
        <v>192.25399999999999</v>
      </c>
      <c r="AI14">
        <f t="shared" si="10"/>
        <v>191.60599999999999</v>
      </c>
      <c r="AJ14">
        <f t="shared" si="10"/>
        <v>186.994</v>
      </c>
      <c r="AK14">
        <f t="shared" si="10"/>
        <v>187.68199999999999</v>
      </c>
      <c r="AL14">
        <f t="shared" si="10"/>
        <v>192.572</v>
      </c>
      <c r="AM14">
        <f t="shared" si="10"/>
        <v>192.41300000000001</v>
      </c>
      <c r="AN14">
        <f t="shared" si="10"/>
        <v>191.845</v>
      </c>
      <c r="AO14">
        <f t="shared" si="10"/>
        <v>190.61</v>
      </c>
      <c r="AP14">
        <f t="shared" si="11"/>
        <v>190.98</v>
      </c>
      <c r="AQ14">
        <f t="shared" si="11"/>
        <v>191.76</v>
      </c>
      <c r="AR14">
        <f t="shared" si="11"/>
        <v>179.22</v>
      </c>
      <c r="AS14">
        <f t="shared" si="11"/>
        <v>177.73</v>
      </c>
      <c r="AU14" t="s">
        <v>12</v>
      </c>
      <c r="AV14">
        <f t="shared" si="17"/>
        <v>-1.784719567473104E-4</v>
      </c>
      <c r="AW14">
        <f t="shared" si="12"/>
        <v>2.620077623691901E-4</v>
      </c>
      <c r="AX14">
        <f t="shared" si="12"/>
        <v>6.854362408834197E-5</v>
      </c>
      <c r="AY14">
        <f t="shared" si="12"/>
        <v>-3.7509619576037667E-5</v>
      </c>
      <c r="AZ14">
        <f t="shared" si="12"/>
        <v>1.274834973693016E-4</v>
      </c>
      <c r="BA14">
        <f t="shared" si="12"/>
        <v>5.0991561856604306E-5</v>
      </c>
      <c r="BB14">
        <f t="shared" si="12"/>
        <v>1.1207930459886135E-4</v>
      </c>
      <c r="BC14">
        <f t="shared" si="12"/>
        <v>8.9425347677773783E-5</v>
      </c>
      <c r="BD14">
        <f t="shared" si="12"/>
        <v>0</v>
      </c>
      <c r="BE14">
        <f t="shared" si="12"/>
        <v>-3.3705410550625536E-5</v>
      </c>
      <c r="BF14">
        <f t="shared" si="12"/>
        <v>-2.407022744590459E-4</v>
      </c>
      <c r="BG14">
        <f t="shared" si="12"/>
        <v>3.6792624362278373E-5</v>
      </c>
      <c r="BH14">
        <f t="shared" si="12"/>
        <v>2.6054709561918648E-4</v>
      </c>
      <c r="BI14">
        <f t="shared" si="12"/>
        <v>-8.2566520574118665E-6</v>
      </c>
      <c r="BJ14">
        <f t="shared" si="12"/>
        <v>-2.9519834938388366E-5</v>
      </c>
      <c r="BK14">
        <f t="shared" si="12"/>
        <v>-6.4374885975656667E-5</v>
      </c>
      <c r="BL14">
        <f t="shared" si="12"/>
        <v>1.9411363517127964E-5</v>
      </c>
      <c r="BM14">
        <f t="shared" si="13"/>
        <v>4.0841972981464092E-5</v>
      </c>
      <c r="BN14">
        <f t="shared" si="13"/>
        <v>-6.5394242803504341E-4</v>
      </c>
      <c r="BO14">
        <f t="shared" si="13"/>
        <v>-8.3138042629171368E-5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-2.9381246245426373E-2</v>
      </c>
      <c r="BZ14">
        <f t="shared" si="20"/>
        <v>26</v>
      </c>
      <c r="CA14">
        <f t="shared" si="21"/>
        <v>2</v>
      </c>
      <c r="CB14">
        <f t="shared" si="22"/>
        <v>0.11999999999999997</v>
      </c>
      <c r="CC14">
        <f t="shared" si="23"/>
        <v>0</v>
      </c>
      <c r="CD14">
        <f t="shared" si="24"/>
        <v>1</v>
      </c>
      <c r="CE14">
        <f t="shared" si="25"/>
        <v>0</v>
      </c>
      <c r="CF14">
        <f t="shared" si="26"/>
        <v>0</v>
      </c>
      <c r="CG14">
        <f t="shared" si="27"/>
        <v>0</v>
      </c>
      <c r="CI14">
        <f t="shared" si="28"/>
        <v>0</v>
      </c>
      <c r="CJ14">
        <f t="shared" si="29"/>
        <v>1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154.35499999999999</v>
      </c>
      <c r="C15">
        <f>VLOOKUP(CONCATENATE($A15,"_",C$4),assets_m6!$A:$D,4,FALSE)</f>
        <v>153.59800000000001</v>
      </c>
      <c r="D15">
        <f>VLOOKUP(CONCATENATE($A15,"_",D$4),assets_m6!$A:$D,4,FALSE)</f>
        <v>153.358</v>
      </c>
      <c r="E15">
        <f>VLOOKUP(CONCATENATE($A15,"_",E$4),assets_m6!$A:$D,4,FALSE)</f>
        <v>152.04300000000001</v>
      </c>
      <c r="F15">
        <f>VLOOKUP(CONCATENATE($A15,"_",F$4),assets_m6!$A:$D,4,FALSE)</f>
        <v>150.12</v>
      </c>
      <c r="G15">
        <f>VLOOKUP(CONCATENATE($A15,"_",G$4),assets_m6!$A:$D,4,FALSE)</f>
        <v>151.97300000000001</v>
      </c>
      <c r="H15">
        <f>VLOOKUP(CONCATENATE($A15,"_",H$4),assets_m6!$A:$D,4,FALSE)</f>
        <v>152.28200000000001</v>
      </c>
      <c r="I15">
        <f>VLOOKUP(CONCATENATE($A15,"_",I$4),assets_m6!$A:$D,4,FALSE)</f>
        <v>154.04599999999999</v>
      </c>
      <c r="J15">
        <f>VLOOKUP(CONCATENATE($A15,"_",J$4),assets_m6!$A:$D,4,FALSE)</f>
        <v>153.398</v>
      </c>
      <c r="K15" t="e">
        <f>VLOOKUP(CONCATENATE($A15,"_",K$4),assets_m6!$A:$D,4,FALSE)</f>
        <v>#N/A</v>
      </c>
      <c r="L15">
        <f>VLOOKUP(CONCATENATE($A15,"_",L$4),assets_m6!$A:$D,4,FALSE)</f>
        <v>153.61799999999999</v>
      </c>
      <c r="M15">
        <f>VLOOKUP(CONCATENATE($A15,"_",M$4),assets_m6!$A:$D,4,FALSE)</f>
        <v>150.34899999999999</v>
      </c>
      <c r="N15">
        <f>VLOOKUP(CONCATENATE($A15,"_",N$4),assets_m6!$A:$D,4,FALSE)</f>
        <v>153.887</v>
      </c>
      <c r="O15">
        <f>VLOOKUP(CONCATENATE($A15,"_",O$4),assets_m6!$A:$D,4,FALSE)</f>
        <v>157.04599999999999</v>
      </c>
      <c r="P15">
        <f>VLOOKUP(CONCATENATE($A15,"_",P$4),assets_m6!$A:$D,4,FALSE)</f>
        <v>156.95599999999999</v>
      </c>
      <c r="Q15">
        <f>VLOOKUP(CONCATENATE($A15,"_",Q$4),assets_m6!$A:$D,4,FALSE)</f>
        <v>156.208</v>
      </c>
      <c r="R15">
        <f>VLOOKUP(CONCATENATE($A15,"_",R$4),assets_m6!$A:$D,4,FALSE)</f>
        <v>155.541</v>
      </c>
      <c r="S15">
        <f>VLOOKUP(CONCATENATE($A15,"_",S$4),assets_m6!$A:$D,4,FALSE)</f>
        <v>154.166</v>
      </c>
      <c r="T15">
        <f>VLOOKUP(CONCATENATE($A15,"_",T$4),assets_m6!$A:$D,4,FALSE)</f>
        <v>154.23500000000001</v>
      </c>
      <c r="U15">
        <f>VLOOKUP(CONCATENATE($A15,"_",U$4),assets_m6!$A:$D,4,FALSE)</f>
        <v>153.58799999999999</v>
      </c>
      <c r="V15">
        <f>VLOOKUP(CONCATENATE($A15,"_",V$4),assets_m6!$A:$D,4,FALSE)</f>
        <v>153.36799999999999</v>
      </c>
      <c r="X15" t="str">
        <f t="shared" si="16"/>
        <v>AXP</v>
      </c>
      <c r="Y15">
        <f t="shared" si="7"/>
        <v>154.35499999999999</v>
      </c>
      <c r="Z15">
        <f t="shared" si="10"/>
        <v>153.59800000000001</v>
      </c>
      <c r="AA15">
        <f t="shared" si="10"/>
        <v>153.358</v>
      </c>
      <c r="AB15">
        <f t="shared" si="10"/>
        <v>152.04300000000001</v>
      </c>
      <c r="AC15">
        <f t="shared" si="10"/>
        <v>150.12</v>
      </c>
      <c r="AD15">
        <f t="shared" si="10"/>
        <v>151.97300000000001</v>
      </c>
      <c r="AE15">
        <f t="shared" si="10"/>
        <v>152.28200000000001</v>
      </c>
      <c r="AF15">
        <f t="shared" si="10"/>
        <v>154.04599999999999</v>
      </c>
      <c r="AG15">
        <f t="shared" si="10"/>
        <v>153.398</v>
      </c>
      <c r="AH15">
        <f t="shared" si="10"/>
        <v>153.398</v>
      </c>
      <c r="AI15">
        <f t="shared" si="10"/>
        <v>153.61799999999999</v>
      </c>
      <c r="AJ15">
        <f t="shared" si="10"/>
        <v>150.34899999999999</v>
      </c>
      <c r="AK15">
        <f t="shared" si="10"/>
        <v>153.887</v>
      </c>
      <c r="AL15">
        <f t="shared" si="10"/>
        <v>157.04599999999999</v>
      </c>
      <c r="AM15">
        <f t="shared" si="10"/>
        <v>156.95599999999999</v>
      </c>
      <c r="AN15">
        <f t="shared" si="10"/>
        <v>156.208</v>
      </c>
      <c r="AO15">
        <f t="shared" si="10"/>
        <v>155.541</v>
      </c>
      <c r="AP15">
        <f t="shared" si="11"/>
        <v>154.166</v>
      </c>
      <c r="AQ15">
        <f t="shared" si="11"/>
        <v>154.23500000000001</v>
      </c>
      <c r="AR15">
        <f t="shared" si="11"/>
        <v>153.58799999999999</v>
      </c>
      <c r="AS15">
        <f t="shared" si="11"/>
        <v>153.36799999999999</v>
      </c>
      <c r="AU15" t="s">
        <v>13</v>
      </c>
      <c r="AV15">
        <f t="shared" si="17"/>
        <v>-4.904279096886895E-5</v>
      </c>
      <c r="AW15">
        <f t="shared" si="12"/>
        <v>-1.5625203453170554E-5</v>
      </c>
      <c r="AX15">
        <f t="shared" si="12"/>
        <v>-8.5747075470467648E-5</v>
      </c>
      <c r="AY15">
        <f t="shared" si="12"/>
        <v>-1.2647737811014002E-4</v>
      </c>
      <c r="AZ15">
        <f t="shared" si="12"/>
        <v>1.2343458566480207E-4</v>
      </c>
      <c r="BA15">
        <f t="shared" si="12"/>
        <v>2.0332559072993065E-5</v>
      </c>
      <c r="BB15">
        <f t="shared" si="12"/>
        <v>1.1583772212080098E-4</v>
      </c>
      <c r="BC15">
        <f t="shared" si="12"/>
        <v>-4.2065357101125388E-5</v>
      </c>
      <c r="BD15">
        <f t="shared" si="12"/>
        <v>0</v>
      </c>
      <c r="BE15">
        <f t="shared" si="12"/>
        <v>1.434177759814332E-5</v>
      </c>
      <c r="BF15">
        <f t="shared" si="12"/>
        <v>-2.1280058326498231E-4</v>
      </c>
      <c r="BG15">
        <f t="shared" si="12"/>
        <v>2.3531915742705382E-4</v>
      </c>
      <c r="BH15">
        <f t="shared" si="12"/>
        <v>2.0528049802777309E-4</v>
      </c>
      <c r="BI15">
        <f t="shared" si="12"/>
        <v>-5.7308049870740686E-6</v>
      </c>
      <c r="BJ15">
        <f t="shared" si="12"/>
        <v>-4.7656668110807515E-5</v>
      </c>
      <c r="BK15">
        <f t="shared" si="12"/>
        <v>-4.2699477619584249E-5</v>
      </c>
      <c r="BL15">
        <f t="shared" si="12"/>
        <v>-8.8401128962781517E-5</v>
      </c>
      <c r="BM15">
        <f t="shared" si="13"/>
        <v>4.4756950300336536E-6</v>
      </c>
      <c r="BN15">
        <f t="shared" si="13"/>
        <v>-4.1948973968296414E-5</v>
      </c>
      <c r="BO15">
        <f t="shared" si="13"/>
        <v>-1.4324035731958154E-5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-6.3943506851089687E-3</v>
      </c>
      <c r="BZ15">
        <f t="shared" si="20"/>
        <v>41</v>
      </c>
      <c r="CA15">
        <f t="shared" si="21"/>
        <v>3</v>
      </c>
      <c r="CB15">
        <f t="shared" si="22"/>
        <v>7.9999999999999988E-2</v>
      </c>
      <c r="CC15">
        <f t="shared" si="23"/>
        <v>0</v>
      </c>
      <c r="CD15">
        <f t="shared" si="24"/>
        <v>0</v>
      </c>
      <c r="CE15">
        <f t="shared" si="25"/>
        <v>1</v>
      </c>
      <c r="CF15">
        <f t="shared" si="26"/>
        <v>0</v>
      </c>
      <c r="CG15">
        <f t="shared" si="27"/>
        <v>0</v>
      </c>
      <c r="CI15">
        <f t="shared" si="28"/>
        <v>0</v>
      </c>
      <c r="CJ15">
        <f t="shared" si="29"/>
        <v>0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226.82900000000001</v>
      </c>
      <c r="C16">
        <f>VLOOKUP(CONCATENATE($A16,"_",C$4),assets_m6!$A:$D,4,FALSE)</f>
        <v>223.33199999999999</v>
      </c>
      <c r="D16">
        <f>VLOOKUP(CONCATENATE($A16,"_",D$4),assets_m6!$A:$D,4,FALSE)</f>
        <v>221.54900000000001</v>
      </c>
      <c r="E16">
        <f>VLOOKUP(CONCATENATE($A16,"_",E$4),assets_m6!$A:$D,4,FALSE)</f>
        <v>221.26</v>
      </c>
      <c r="F16">
        <f>VLOOKUP(CONCATENATE($A16,"_",F$4),assets_m6!$A:$D,4,FALSE)</f>
        <v>219.09800000000001</v>
      </c>
      <c r="G16">
        <f>VLOOKUP(CONCATENATE($A16,"_",G$4),assets_m6!$A:$D,4,FALSE)</f>
        <v>224.75700000000001</v>
      </c>
      <c r="H16">
        <f>VLOOKUP(CONCATENATE($A16,"_",H$4),assets_m6!$A:$D,4,FALSE)</f>
        <v>233.82400000000001</v>
      </c>
      <c r="I16">
        <f>VLOOKUP(CONCATENATE($A16,"_",I$4),assets_m6!$A:$D,4,FALSE)</f>
        <v>234.74</v>
      </c>
      <c r="J16">
        <f>VLOOKUP(CONCATENATE($A16,"_",J$4),assets_m6!$A:$D,4,FALSE)</f>
        <v>236.464</v>
      </c>
      <c r="K16" t="e">
        <f>VLOOKUP(CONCATENATE($A16,"_",K$4),assets_m6!$A:$D,4,FALSE)</f>
        <v>#N/A</v>
      </c>
      <c r="L16">
        <f>VLOOKUP(CONCATENATE($A16,"_",L$4),assets_m6!$A:$D,4,FALSE)</f>
        <v>237.18100000000001</v>
      </c>
      <c r="M16">
        <f>VLOOKUP(CONCATENATE($A16,"_",M$4),assets_m6!$A:$D,4,FALSE)</f>
        <v>236.464</v>
      </c>
      <c r="N16">
        <f>VLOOKUP(CONCATENATE($A16,"_",N$4),assets_m6!$A:$D,4,FALSE)</f>
        <v>240.13</v>
      </c>
      <c r="O16">
        <f>VLOOKUP(CONCATENATE($A16,"_",O$4),assets_m6!$A:$D,4,FALSE)</f>
        <v>248.41900000000001</v>
      </c>
      <c r="P16">
        <f>VLOOKUP(CONCATENATE($A16,"_",P$4),assets_m6!$A:$D,4,FALSE)</f>
        <v>249.904</v>
      </c>
      <c r="Q16">
        <f>VLOOKUP(CONCATENATE($A16,"_",Q$4),assets_m6!$A:$D,4,FALSE)</f>
        <v>251.44800000000001</v>
      </c>
      <c r="R16">
        <f>VLOOKUP(CONCATENATE($A16,"_",R$4),assets_m6!$A:$D,4,FALSE)</f>
        <v>245.30099999999999</v>
      </c>
      <c r="S16">
        <f>VLOOKUP(CONCATENATE($A16,"_",S$4),assets_m6!$A:$D,4,FALSE)</f>
        <v>243.488</v>
      </c>
      <c r="T16">
        <f>VLOOKUP(CONCATENATE($A16,"_",T$4),assets_m6!$A:$D,4,FALSE)</f>
        <v>245.57</v>
      </c>
      <c r="U16">
        <f>VLOOKUP(CONCATENATE($A16,"_",U$4),assets_m6!$A:$D,4,FALSE)</f>
        <v>247.97</v>
      </c>
      <c r="V16">
        <f>VLOOKUP(CONCATENATE($A16,"_",V$4),assets_m6!$A:$D,4,FALSE)</f>
        <v>247.6</v>
      </c>
      <c r="X16" t="str">
        <f t="shared" si="16"/>
        <v>BDX</v>
      </c>
      <c r="Y16">
        <f t="shared" si="7"/>
        <v>226.82900000000001</v>
      </c>
      <c r="Z16">
        <f t="shared" si="10"/>
        <v>223.33199999999999</v>
      </c>
      <c r="AA16">
        <f t="shared" si="10"/>
        <v>221.54900000000001</v>
      </c>
      <c r="AB16">
        <f t="shared" si="10"/>
        <v>221.26</v>
      </c>
      <c r="AC16">
        <f t="shared" si="10"/>
        <v>219.09800000000001</v>
      </c>
      <c r="AD16">
        <f t="shared" si="10"/>
        <v>224.75700000000001</v>
      </c>
      <c r="AE16">
        <f t="shared" si="10"/>
        <v>233.82400000000001</v>
      </c>
      <c r="AF16">
        <f t="shared" si="10"/>
        <v>234.74</v>
      </c>
      <c r="AG16">
        <f t="shared" si="10"/>
        <v>236.464</v>
      </c>
      <c r="AH16">
        <f t="shared" si="10"/>
        <v>236.464</v>
      </c>
      <c r="AI16">
        <f t="shared" si="10"/>
        <v>237.18100000000001</v>
      </c>
      <c r="AJ16">
        <f t="shared" si="10"/>
        <v>236.464</v>
      </c>
      <c r="AK16">
        <f t="shared" si="10"/>
        <v>240.13</v>
      </c>
      <c r="AL16">
        <f t="shared" si="10"/>
        <v>248.41900000000001</v>
      </c>
      <c r="AM16">
        <f t="shared" si="10"/>
        <v>249.904</v>
      </c>
      <c r="AN16">
        <f t="shared" si="10"/>
        <v>251.44800000000001</v>
      </c>
      <c r="AO16">
        <f t="shared" si="10"/>
        <v>245.30099999999999</v>
      </c>
      <c r="AP16">
        <f t="shared" si="11"/>
        <v>243.488</v>
      </c>
      <c r="AQ16">
        <f t="shared" si="11"/>
        <v>245.57</v>
      </c>
      <c r="AR16">
        <f t="shared" si="11"/>
        <v>247.97</v>
      </c>
      <c r="AS16">
        <f t="shared" si="11"/>
        <v>247.6</v>
      </c>
      <c r="AU16" t="s">
        <v>14</v>
      </c>
      <c r="AV16">
        <f t="shared" si="17"/>
        <v>-1.5416899955473127E-4</v>
      </c>
      <c r="AW16">
        <f t="shared" si="12"/>
        <v>-7.9836297530133925E-5</v>
      </c>
      <c r="AX16">
        <f t="shared" si="12"/>
        <v>-1.3044518368397766E-5</v>
      </c>
      <c r="AY16">
        <f t="shared" si="12"/>
        <v>-9.7713097713096719E-5</v>
      </c>
      <c r="AZ16">
        <f t="shared" si="12"/>
        <v>2.5828624633725511E-4</v>
      </c>
      <c r="BA16">
        <f t="shared" si="12"/>
        <v>4.0341346431924287E-4</v>
      </c>
      <c r="BB16">
        <f t="shared" si="12"/>
        <v>3.9174763925003287E-5</v>
      </c>
      <c r="BC16">
        <f t="shared" si="12"/>
        <v>7.3442958166481615E-5</v>
      </c>
      <c r="BD16">
        <f t="shared" si="12"/>
        <v>0</v>
      </c>
      <c r="BE16">
        <f t="shared" si="12"/>
        <v>3.0321740307193186E-5</v>
      </c>
      <c r="BF16">
        <f t="shared" si="12"/>
        <v>-3.0230077451398421E-5</v>
      </c>
      <c r="BG16">
        <f t="shared" si="12"/>
        <v>1.5503417010623169E-4</v>
      </c>
      <c r="BH16">
        <f t="shared" si="12"/>
        <v>3.451880231541255E-4</v>
      </c>
      <c r="BI16">
        <f t="shared" si="12"/>
        <v>5.9778036301570544E-5</v>
      </c>
      <c r="BJ16">
        <f t="shared" si="12"/>
        <v>6.1783724950381397E-5</v>
      </c>
      <c r="BK16">
        <f t="shared" si="12"/>
        <v>-2.4446406414049902E-4</v>
      </c>
      <c r="BL16">
        <f t="shared" si="12"/>
        <v>-7.3909197271922593E-5</v>
      </c>
      <c r="BM16">
        <f t="shared" si="13"/>
        <v>8.5507293993954269E-5</v>
      </c>
      <c r="BN16">
        <f t="shared" si="13"/>
        <v>9.7731807631225545E-5</v>
      </c>
      <c r="BO16">
        <f t="shared" si="13"/>
        <v>-1.4921159817720069E-5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9.1571183578819229E-2</v>
      </c>
      <c r="BZ16">
        <f t="shared" si="20"/>
        <v>97</v>
      </c>
      <c r="CA16">
        <f t="shared" si="21"/>
        <v>5</v>
      </c>
      <c r="CB16">
        <f t="shared" si="22"/>
        <v>0.24000000000000005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1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0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69.444000000000003</v>
      </c>
      <c r="C17">
        <f>VLOOKUP(CONCATENATE($A17,"_",C$4),assets_m6!$A:$D,4,FALSE)</f>
        <v>68.686000000000007</v>
      </c>
      <c r="D17">
        <f>VLOOKUP(CONCATENATE($A17,"_",D$4),assets_m6!$A:$D,4,FALSE)</f>
        <v>69.055000000000007</v>
      </c>
      <c r="E17">
        <f>VLOOKUP(CONCATENATE($A17,"_",E$4),assets_m6!$A:$D,4,FALSE)</f>
        <v>69.364000000000004</v>
      </c>
      <c r="F17">
        <f>VLOOKUP(CONCATENATE($A17,"_",F$4),assets_m6!$A:$D,4,FALSE)</f>
        <v>68.695999999999998</v>
      </c>
      <c r="G17">
        <f>VLOOKUP(CONCATENATE($A17,"_",G$4),assets_m6!$A:$D,4,FALSE)</f>
        <v>69.593999999999994</v>
      </c>
      <c r="H17">
        <f>VLOOKUP(CONCATENATE($A17,"_",H$4),assets_m6!$A:$D,4,FALSE)</f>
        <v>70.272000000000006</v>
      </c>
      <c r="I17">
        <f>VLOOKUP(CONCATENATE($A17,"_",I$4),assets_m6!$A:$D,4,FALSE)</f>
        <v>72.037000000000006</v>
      </c>
      <c r="J17">
        <f>VLOOKUP(CONCATENATE($A17,"_",J$4),assets_m6!$A:$D,4,FALSE)</f>
        <v>72.366</v>
      </c>
      <c r="K17" t="e">
        <f>VLOOKUP(CONCATENATE($A17,"_",K$4),assets_m6!$A:$D,4,FALSE)</f>
        <v>#N/A</v>
      </c>
      <c r="L17">
        <f>VLOOKUP(CONCATENATE($A17,"_",L$4),assets_m6!$A:$D,4,FALSE)</f>
        <v>72.525000000000006</v>
      </c>
      <c r="M17">
        <f>VLOOKUP(CONCATENATE($A17,"_",M$4),assets_m6!$A:$D,4,FALSE)</f>
        <v>71.727000000000004</v>
      </c>
      <c r="N17">
        <f>VLOOKUP(CONCATENATE($A17,"_",N$4),assets_m6!$A:$D,4,FALSE)</f>
        <v>70.918999999999997</v>
      </c>
      <c r="O17">
        <f>VLOOKUP(CONCATENATE($A17,"_",O$4),assets_m6!$A:$D,4,FALSE)</f>
        <v>72.813999999999993</v>
      </c>
      <c r="P17">
        <f>VLOOKUP(CONCATENATE($A17,"_",P$4),assets_m6!$A:$D,4,FALSE)</f>
        <v>74.05</v>
      </c>
      <c r="Q17">
        <f>VLOOKUP(CONCATENATE($A17,"_",Q$4),assets_m6!$A:$D,4,FALSE)</f>
        <v>74.510000000000005</v>
      </c>
      <c r="R17">
        <f>VLOOKUP(CONCATENATE($A17,"_",R$4),assets_m6!$A:$D,4,FALSE)</f>
        <v>74.02</v>
      </c>
      <c r="S17">
        <f>VLOOKUP(CONCATENATE($A17,"_",S$4),assets_m6!$A:$D,4,FALSE)</f>
        <v>73.650000000000006</v>
      </c>
      <c r="T17">
        <f>VLOOKUP(CONCATENATE($A17,"_",T$4),assets_m6!$A:$D,4,FALSE)</f>
        <v>68.27</v>
      </c>
      <c r="U17">
        <f>VLOOKUP(CONCATENATE($A17,"_",U$4),assets_m6!$A:$D,4,FALSE)</f>
        <v>68.13</v>
      </c>
      <c r="V17">
        <f>VLOOKUP(CONCATENATE($A17,"_",V$4),assets_m6!$A:$D,4,FALSE)</f>
        <v>67.92</v>
      </c>
      <c r="X17" t="str">
        <f t="shared" si="16"/>
        <v>BF-B</v>
      </c>
      <c r="Y17">
        <f t="shared" si="7"/>
        <v>69.444000000000003</v>
      </c>
      <c r="Z17">
        <f t="shared" si="10"/>
        <v>68.686000000000007</v>
      </c>
      <c r="AA17">
        <f t="shared" si="10"/>
        <v>69.055000000000007</v>
      </c>
      <c r="AB17">
        <f t="shared" si="10"/>
        <v>69.364000000000004</v>
      </c>
      <c r="AC17">
        <f t="shared" si="10"/>
        <v>68.695999999999998</v>
      </c>
      <c r="AD17">
        <f t="shared" si="10"/>
        <v>69.593999999999994</v>
      </c>
      <c r="AE17">
        <f t="shared" si="10"/>
        <v>70.272000000000006</v>
      </c>
      <c r="AF17">
        <f t="shared" si="10"/>
        <v>72.037000000000006</v>
      </c>
      <c r="AG17">
        <f t="shared" si="10"/>
        <v>72.366</v>
      </c>
      <c r="AH17">
        <f t="shared" si="10"/>
        <v>72.366</v>
      </c>
      <c r="AI17">
        <f t="shared" si="10"/>
        <v>72.525000000000006</v>
      </c>
      <c r="AJ17">
        <f t="shared" si="10"/>
        <v>71.727000000000004</v>
      </c>
      <c r="AK17">
        <f t="shared" si="10"/>
        <v>70.918999999999997</v>
      </c>
      <c r="AL17">
        <f t="shared" si="10"/>
        <v>72.813999999999993</v>
      </c>
      <c r="AM17">
        <f t="shared" si="10"/>
        <v>74.05</v>
      </c>
      <c r="AN17">
        <f t="shared" si="10"/>
        <v>74.510000000000005</v>
      </c>
      <c r="AO17">
        <f t="shared" si="10"/>
        <v>74.02</v>
      </c>
      <c r="AP17">
        <f t="shared" si="11"/>
        <v>73.650000000000006</v>
      </c>
      <c r="AQ17">
        <f t="shared" si="11"/>
        <v>68.27</v>
      </c>
      <c r="AR17">
        <f t="shared" si="11"/>
        <v>68.13</v>
      </c>
      <c r="AS17">
        <f t="shared" si="11"/>
        <v>67.92</v>
      </c>
      <c r="AU17" t="s">
        <v>15</v>
      </c>
      <c r="AV17">
        <f t="shared" si="17"/>
        <v>-1.0915269857727025E-4</v>
      </c>
      <c r="AW17">
        <f t="shared" si="12"/>
        <v>5.3722738258160291E-5</v>
      </c>
      <c r="AX17">
        <f t="shared" si="12"/>
        <v>4.4746940844254218E-5</v>
      </c>
      <c r="AY17">
        <f t="shared" si="12"/>
        <v>-9.6303558041636341E-5</v>
      </c>
      <c r="AZ17">
        <f t="shared" si="12"/>
        <v>1.3072085710958371E-4</v>
      </c>
      <c r="BA17">
        <f t="shared" si="12"/>
        <v>9.7422191568240305E-5</v>
      </c>
      <c r="BB17">
        <f t="shared" si="12"/>
        <v>2.5116689435336983E-4</v>
      </c>
      <c r="BC17">
        <f t="shared" si="12"/>
        <v>4.567097463803233E-5</v>
      </c>
      <c r="BD17">
        <f t="shared" si="12"/>
        <v>0</v>
      </c>
      <c r="BE17">
        <f t="shared" si="12"/>
        <v>2.1971644142277593E-5</v>
      </c>
      <c r="BF17">
        <f t="shared" si="12"/>
        <v>-1.10031023784902E-4</v>
      </c>
      <c r="BG17">
        <f t="shared" si="12"/>
        <v>-1.1264935101147502E-4</v>
      </c>
      <c r="BH17">
        <f t="shared" si="12"/>
        <v>2.6720624938309846E-4</v>
      </c>
      <c r="BI17">
        <f t="shared" si="12"/>
        <v>1.6974757601560201E-4</v>
      </c>
      <c r="BJ17">
        <f t="shared" si="12"/>
        <v>6.2120189061446045E-5</v>
      </c>
      <c r="BK17">
        <f t="shared" si="12"/>
        <v>-6.576298483425165E-5</v>
      </c>
      <c r="BL17">
        <f t="shared" si="12"/>
        <v>-4.998649013779929E-5</v>
      </c>
      <c r="BM17">
        <f t="shared" si="13"/>
        <v>-7.3048200950441404E-4</v>
      </c>
      <c r="BN17">
        <f t="shared" si="13"/>
        <v>-2.0506811190859906E-5</v>
      </c>
      <c r="BO17">
        <f t="shared" si="13"/>
        <v>-3.0823425803609826E-5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-2.1945740452738911E-2</v>
      </c>
      <c r="BZ17">
        <f t="shared" si="20"/>
        <v>32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75.364000000000004</v>
      </c>
      <c r="C18">
        <f>VLOOKUP(CONCATENATE($A18,"_",C$4),assets_m6!$A:$D,4,FALSE)</f>
        <v>75.790000000000006</v>
      </c>
      <c r="D18">
        <f>VLOOKUP(CONCATENATE($A18,"_",D$4),assets_m6!$A:$D,4,FALSE)</f>
        <v>75.680999999999997</v>
      </c>
      <c r="E18">
        <f>VLOOKUP(CONCATENATE($A18,"_",E$4),assets_m6!$A:$D,4,FALSE)</f>
        <v>75.552000000000007</v>
      </c>
      <c r="F18">
        <f>VLOOKUP(CONCATENATE($A18,"_",F$4),assets_m6!$A:$D,4,FALSE)</f>
        <v>76.554000000000002</v>
      </c>
      <c r="G18">
        <f>VLOOKUP(CONCATENATE($A18,"_",G$4),assets_m6!$A:$D,4,FALSE)</f>
        <v>76.841999999999999</v>
      </c>
      <c r="H18">
        <f>VLOOKUP(CONCATENATE($A18,"_",H$4),assets_m6!$A:$D,4,FALSE)</f>
        <v>78.34</v>
      </c>
      <c r="I18">
        <f>VLOOKUP(CONCATENATE($A18,"_",I$4),assets_m6!$A:$D,4,FALSE)</f>
        <v>78.241</v>
      </c>
      <c r="J18">
        <f>VLOOKUP(CONCATENATE($A18,"_",J$4),assets_m6!$A:$D,4,FALSE)</f>
        <v>78.519000000000005</v>
      </c>
      <c r="K18" t="e">
        <f>VLOOKUP(CONCATENATE($A18,"_",K$4),assets_m6!$A:$D,4,FALSE)</f>
        <v>#N/A</v>
      </c>
      <c r="L18">
        <f>VLOOKUP(CONCATENATE($A18,"_",L$4),assets_m6!$A:$D,4,FALSE)</f>
        <v>78.617999999999995</v>
      </c>
      <c r="M18">
        <f>VLOOKUP(CONCATENATE($A18,"_",M$4),assets_m6!$A:$D,4,FALSE)</f>
        <v>78.519000000000005</v>
      </c>
      <c r="N18">
        <f>VLOOKUP(CONCATENATE($A18,"_",N$4),assets_m6!$A:$D,4,FALSE)</f>
        <v>78.41</v>
      </c>
      <c r="O18">
        <f>VLOOKUP(CONCATENATE($A18,"_",O$4),assets_m6!$A:$D,4,FALSE)</f>
        <v>79.650000000000006</v>
      </c>
      <c r="P18">
        <f>VLOOKUP(CONCATENATE($A18,"_",P$4),assets_m6!$A:$D,4,FALSE)</f>
        <v>80.245000000000005</v>
      </c>
      <c r="Q18">
        <f>VLOOKUP(CONCATENATE($A18,"_",Q$4),assets_m6!$A:$D,4,FALSE)</f>
        <v>80.492999999999995</v>
      </c>
      <c r="R18">
        <f>VLOOKUP(CONCATENATE($A18,"_",R$4),assets_m6!$A:$D,4,FALSE)</f>
        <v>80.066999999999993</v>
      </c>
      <c r="S18">
        <f>VLOOKUP(CONCATENATE($A18,"_",S$4),assets_m6!$A:$D,4,FALSE)</f>
        <v>79.293000000000006</v>
      </c>
      <c r="T18">
        <f>VLOOKUP(CONCATENATE($A18,"_",T$4),assets_m6!$A:$D,4,FALSE)</f>
        <v>79.302999999999997</v>
      </c>
      <c r="U18">
        <f>VLOOKUP(CONCATENATE($A18,"_",U$4),assets_m6!$A:$D,4,FALSE)</f>
        <v>79.253</v>
      </c>
      <c r="V18">
        <f>VLOOKUP(CONCATENATE($A18,"_",V$4),assets_m6!$A:$D,4,FALSE)</f>
        <v>78.210999999999999</v>
      </c>
      <c r="X18" t="str">
        <f t="shared" si="16"/>
        <v>BMY</v>
      </c>
      <c r="Y18">
        <f t="shared" si="7"/>
        <v>75.364000000000004</v>
      </c>
      <c r="Z18">
        <f t="shared" si="10"/>
        <v>75.790000000000006</v>
      </c>
      <c r="AA18">
        <f t="shared" si="10"/>
        <v>75.680999999999997</v>
      </c>
      <c r="AB18">
        <f t="shared" si="10"/>
        <v>75.552000000000007</v>
      </c>
      <c r="AC18">
        <f t="shared" si="10"/>
        <v>76.554000000000002</v>
      </c>
      <c r="AD18">
        <f t="shared" si="10"/>
        <v>76.841999999999999</v>
      </c>
      <c r="AE18">
        <f t="shared" si="10"/>
        <v>78.34</v>
      </c>
      <c r="AF18">
        <f t="shared" si="10"/>
        <v>78.241</v>
      </c>
      <c r="AG18">
        <f t="shared" si="10"/>
        <v>78.519000000000005</v>
      </c>
      <c r="AH18">
        <f t="shared" si="10"/>
        <v>78.519000000000005</v>
      </c>
      <c r="AI18">
        <f t="shared" si="10"/>
        <v>78.617999999999995</v>
      </c>
      <c r="AJ18">
        <f t="shared" si="10"/>
        <v>78.519000000000005</v>
      </c>
      <c r="AK18">
        <f t="shared" si="10"/>
        <v>78.41</v>
      </c>
      <c r="AL18">
        <f t="shared" si="10"/>
        <v>79.650000000000006</v>
      </c>
      <c r="AM18">
        <f t="shared" si="10"/>
        <v>80.245000000000005</v>
      </c>
      <c r="AN18">
        <f t="shared" si="10"/>
        <v>80.492999999999995</v>
      </c>
      <c r="AO18">
        <f t="shared" si="10"/>
        <v>80.066999999999993</v>
      </c>
      <c r="AP18">
        <f t="shared" si="11"/>
        <v>79.293000000000006</v>
      </c>
      <c r="AQ18">
        <f t="shared" si="11"/>
        <v>79.302999999999997</v>
      </c>
      <c r="AR18">
        <f t="shared" si="11"/>
        <v>79.253</v>
      </c>
      <c r="AS18">
        <f t="shared" si="11"/>
        <v>78.210999999999999</v>
      </c>
      <c r="AU18" t="s">
        <v>16</v>
      </c>
      <c r="AV18">
        <f t="shared" si="17"/>
        <v>5.6525662119845278E-5</v>
      </c>
      <c r="AW18">
        <f t="shared" si="12"/>
        <v>-1.4381844570524985E-5</v>
      </c>
      <c r="AX18">
        <f t="shared" si="12"/>
        <v>-1.7045229317793196E-5</v>
      </c>
      <c r="AY18">
        <f t="shared" si="12"/>
        <v>1.3262388818297271E-4</v>
      </c>
      <c r="AZ18">
        <f t="shared" si="12"/>
        <v>3.7620503174229526E-5</v>
      </c>
      <c r="BA18">
        <f t="shared" si="12"/>
        <v>1.9494547252804517E-4</v>
      </c>
      <c r="BB18">
        <f t="shared" si="12"/>
        <v>-1.2637222364054602E-5</v>
      </c>
      <c r="BC18">
        <f t="shared" si="12"/>
        <v>3.5531243210082413E-5</v>
      </c>
      <c r="BD18">
        <f t="shared" si="12"/>
        <v>0</v>
      </c>
      <c r="BE18">
        <f t="shared" si="12"/>
        <v>1.2608413250294775E-5</v>
      </c>
      <c r="BF18">
        <f t="shared" si="12"/>
        <v>-1.2592536060442845E-5</v>
      </c>
      <c r="BG18">
        <f t="shared" si="12"/>
        <v>-1.3881990346286742E-5</v>
      </c>
      <c r="BH18">
        <f t="shared" si="12"/>
        <v>1.5814309399311431E-4</v>
      </c>
      <c r="BI18">
        <f t="shared" si="12"/>
        <v>7.4701820464532186E-5</v>
      </c>
      <c r="BJ18">
        <f t="shared" si="12"/>
        <v>3.0905352358401201E-5</v>
      </c>
      <c r="BK18">
        <f t="shared" si="12"/>
        <v>-5.2923856732883856E-5</v>
      </c>
      <c r="BL18">
        <f t="shared" si="12"/>
        <v>-9.6669039679266958E-5</v>
      </c>
      <c r="BM18">
        <f t="shared" si="13"/>
        <v>1.2611453722259095E-6</v>
      </c>
      <c r="BN18">
        <f t="shared" si="13"/>
        <v>-6.3049317175891404E-6</v>
      </c>
      <c r="BO18">
        <f t="shared" si="13"/>
        <v>-1.3147767276948526E-4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3.7776657289952685E-2</v>
      </c>
      <c r="BZ18">
        <f t="shared" si="20"/>
        <v>82</v>
      </c>
      <c r="CA18">
        <f t="shared" si="21"/>
        <v>5</v>
      </c>
      <c r="CB18">
        <f t="shared" si="22"/>
        <v>0.24000000000000005</v>
      </c>
      <c r="CC18">
        <f t="shared" si="23"/>
        <v>0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1</v>
      </c>
      <c r="CI18">
        <f t="shared" si="28"/>
        <v>0</v>
      </c>
      <c r="CJ18">
        <f t="shared" si="29"/>
        <v>0</v>
      </c>
      <c r="CK18">
        <f t="shared" si="14"/>
        <v>0</v>
      </c>
      <c r="CL18">
        <f t="shared" si="14"/>
        <v>0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139.291</v>
      </c>
      <c r="C19">
        <f>VLOOKUP(CONCATENATE($A19,"_",C$4),assets_m6!$A:$D,4,FALSE)</f>
        <v>140.614</v>
      </c>
      <c r="D19">
        <f>VLOOKUP(CONCATENATE($A19,"_",D$4),assets_m6!$A:$D,4,FALSE)</f>
        <v>141.88800000000001</v>
      </c>
      <c r="E19">
        <f>VLOOKUP(CONCATENATE($A19,"_",E$4),assets_m6!$A:$D,4,FALSE)</f>
        <v>142.24600000000001</v>
      </c>
      <c r="F19">
        <f>VLOOKUP(CONCATENATE($A19,"_",F$4),assets_m6!$A:$D,4,FALSE)</f>
        <v>141.858</v>
      </c>
      <c r="G19">
        <f>VLOOKUP(CONCATENATE($A19,"_",G$4),assets_m6!$A:$D,4,FALSE)</f>
        <v>143.87799999999999</v>
      </c>
      <c r="H19">
        <f>VLOOKUP(CONCATENATE($A19,"_",H$4),assets_m6!$A:$D,4,FALSE)</f>
        <v>146.36600000000001</v>
      </c>
      <c r="I19">
        <f>VLOOKUP(CONCATENATE($A19,"_",I$4),assets_m6!$A:$D,4,FALSE)</f>
        <v>147.619</v>
      </c>
      <c r="J19">
        <f>VLOOKUP(CONCATENATE($A19,"_",J$4),assets_m6!$A:$D,4,FALSE)</f>
        <v>147.68899999999999</v>
      </c>
      <c r="K19" t="e">
        <f>VLOOKUP(CONCATENATE($A19,"_",K$4),assets_m6!$A:$D,4,FALSE)</f>
        <v>#N/A</v>
      </c>
      <c r="L19">
        <f>VLOOKUP(CONCATENATE($A19,"_",L$4),assets_m6!$A:$D,4,FALSE)</f>
        <v>147.77799999999999</v>
      </c>
      <c r="M19">
        <f>VLOOKUP(CONCATENATE($A19,"_",M$4),assets_m6!$A:$D,4,FALSE)</f>
        <v>145.768</v>
      </c>
      <c r="N19">
        <f>VLOOKUP(CONCATENATE($A19,"_",N$4),assets_m6!$A:$D,4,FALSE)</f>
        <v>142.107</v>
      </c>
      <c r="O19">
        <f>VLOOKUP(CONCATENATE($A19,"_",O$4),assets_m6!$A:$D,4,FALSE)</f>
        <v>148.36600000000001</v>
      </c>
      <c r="P19">
        <f>VLOOKUP(CONCATENATE($A19,"_",P$4),assets_m6!$A:$D,4,FALSE)</f>
        <v>149.11199999999999</v>
      </c>
      <c r="Q19">
        <f>VLOOKUP(CONCATENATE($A19,"_",Q$4),assets_m6!$A:$D,4,FALSE)</f>
        <v>148.24600000000001</v>
      </c>
      <c r="R19">
        <f>VLOOKUP(CONCATENATE($A19,"_",R$4),assets_m6!$A:$D,4,FALSE)</f>
        <v>144.256</v>
      </c>
      <c r="S19">
        <f>VLOOKUP(CONCATENATE($A19,"_",S$4),assets_m6!$A:$D,4,FALSE)</f>
        <v>142.614</v>
      </c>
      <c r="T19">
        <f>VLOOKUP(CONCATENATE($A19,"_",T$4),assets_m6!$A:$D,4,FALSE)</f>
        <v>141.679</v>
      </c>
      <c r="U19">
        <f>VLOOKUP(CONCATENATE($A19,"_",U$4),assets_m6!$A:$D,4,FALSE)</f>
        <v>144.09700000000001</v>
      </c>
      <c r="V19">
        <f>VLOOKUP(CONCATENATE($A19,"_",V$4),assets_m6!$A:$D,4,FALSE)</f>
        <v>141.4</v>
      </c>
      <c r="X19" t="str">
        <f t="shared" si="16"/>
        <v>BR</v>
      </c>
      <c r="Y19">
        <f t="shared" si="7"/>
        <v>139.291</v>
      </c>
      <c r="Z19">
        <f t="shared" si="10"/>
        <v>140.614</v>
      </c>
      <c r="AA19">
        <f t="shared" si="10"/>
        <v>141.88800000000001</v>
      </c>
      <c r="AB19">
        <f t="shared" si="10"/>
        <v>142.24600000000001</v>
      </c>
      <c r="AC19">
        <f t="shared" si="10"/>
        <v>141.858</v>
      </c>
      <c r="AD19">
        <f t="shared" si="10"/>
        <v>143.87799999999999</v>
      </c>
      <c r="AE19">
        <f t="shared" si="10"/>
        <v>146.36600000000001</v>
      </c>
      <c r="AF19">
        <f t="shared" si="10"/>
        <v>147.619</v>
      </c>
      <c r="AG19">
        <f t="shared" si="10"/>
        <v>147.68899999999999</v>
      </c>
      <c r="AH19">
        <f t="shared" si="10"/>
        <v>147.68899999999999</v>
      </c>
      <c r="AI19">
        <f t="shared" si="10"/>
        <v>147.77799999999999</v>
      </c>
      <c r="AJ19">
        <f t="shared" si="10"/>
        <v>145.768</v>
      </c>
      <c r="AK19">
        <f t="shared" si="10"/>
        <v>142.107</v>
      </c>
      <c r="AL19">
        <f t="shared" si="10"/>
        <v>148.36600000000001</v>
      </c>
      <c r="AM19">
        <f t="shared" si="10"/>
        <v>149.11199999999999</v>
      </c>
      <c r="AN19">
        <f t="shared" si="10"/>
        <v>148.24600000000001</v>
      </c>
      <c r="AO19">
        <f t="shared" si="10"/>
        <v>144.256</v>
      </c>
      <c r="AP19">
        <f t="shared" si="11"/>
        <v>142.614</v>
      </c>
      <c r="AQ19">
        <f t="shared" si="11"/>
        <v>141.679</v>
      </c>
      <c r="AR19">
        <f t="shared" si="11"/>
        <v>144.09700000000001</v>
      </c>
      <c r="AS19">
        <f t="shared" si="11"/>
        <v>141.4</v>
      </c>
      <c r="AU19" t="s">
        <v>17</v>
      </c>
      <c r="AV19">
        <f t="shared" si="17"/>
        <v>9.4981010977019875E-5</v>
      </c>
      <c r="AW19">
        <f t="shared" si="12"/>
        <v>9.0602642695606476E-5</v>
      </c>
      <c r="AX19">
        <f t="shared" si="12"/>
        <v>2.5231168245376923E-5</v>
      </c>
      <c r="AY19">
        <f t="shared" si="12"/>
        <v>-2.727668967844475E-5</v>
      </c>
      <c r="AZ19">
        <f t="shared" si="12"/>
        <v>1.4239591704380309E-4</v>
      </c>
      <c r="BA19">
        <f t="shared" si="12"/>
        <v>1.7292428307316116E-4</v>
      </c>
      <c r="BB19">
        <f t="shared" si="12"/>
        <v>8.5607313173823553E-5</v>
      </c>
      <c r="BC19">
        <f t="shared" si="12"/>
        <v>4.7419370135276073E-6</v>
      </c>
      <c r="BD19">
        <f t="shared" si="12"/>
        <v>0</v>
      </c>
      <c r="BE19">
        <f t="shared" si="12"/>
        <v>6.0261766279139706E-6</v>
      </c>
      <c r="BF19">
        <f t="shared" si="12"/>
        <v>-1.360148330604008E-4</v>
      </c>
      <c r="BG19">
        <f t="shared" si="12"/>
        <v>-2.5115251632731476E-4</v>
      </c>
      <c r="BH19">
        <f t="shared" si="12"/>
        <v>4.4044276495879968E-4</v>
      </c>
      <c r="BI19">
        <f t="shared" si="12"/>
        <v>5.028106169877066E-5</v>
      </c>
      <c r="BJ19">
        <f t="shared" si="12"/>
        <v>-5.8077150061697619E-5</v>
      </c>
      <c r="BK19">
        <f t="shared" si="12"/>
        <v>-2.6914722825573773E-4</v>
      </c>
      <c r="BL19">
        <f t="shared" si="12"/>
        <v>-1.1382542147293671E-4</v>
      </c>
      <c r="BM19">
        <f t="shared" si="13"/>
        <v>-6.5561585819064202E-5</v>
      </c>
      <c r="BN19">
        <f t="shared" si="13"/>
        <v>1.706674948298623E-4</v>
      </c>
      <c r="BO19">
        <f t="shared" si="13"/>
        <v>-1.8716558984572911E-4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1.514096388137072E-2</v>
      </c>
      <c r="BZ19">
        <f t="shared" si="20"/>
        <v>62</v>
      </c>
      <c r="CA19">
        <f t="shared" si="21"/>
        <v>4</v>
      </c>
      <c r="CB19">
        <f t="shared" si="22"/>
        <v>0.12000000000000002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1</v>
      </c>
      <c r="CG19">
        <f t="shared" si="27"/>
        <v>0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44.241</v>
      </c>
      <c r="C20">
        <f>VLOOKUP(CONCATENATE($A20,"_",C$4),assets_m6!$A:$D,4,FALSE)</f>
        <v>43.414999999999999</v>
      </c>
      <c r="D20">
        <f>VLOOKUP(CONCATENATE($A20,"_",D$4),assets_m6!$A:$D,4,FALSE)</f>
        <v>44.152000000000001</v>
      </c>
      <c r="E20">
        <f>VLOOKUP(CONCATENATE($A20,"_",E$4),assets_m6!$A:$D,4,FALSE)</f>
        <v>43.664000000000001</v>
      </c>
      <c r="F20">
        <f>VLOOKUP(CONCATENATE($A20,"_",F$4),assets_m6!$A:$D,4,FALSE)</f>
        <v>42.847999999999999</v>
      </c>
      <c r="G20">
        <f>VLOOKUP(CONCATENATE($A20,"_",G$4),assets_m6!$A:$D,4,FALSE)</f>
        <v>43.723999999999997</v>
      </c>
      <c r="H20">
        <f>VLOOKUP(CONCATENATE($A20,"_",H$4),assets_m6!$A:$D,4,FALSE)</f>
        <v>43.694000000000003</v>
      </c>
      <c r="I20">
        <f>VLOOKUP(CONCATENATE($A20,"_",I$4),assets_m6!$A:$D,4,FALSE)</f>
        <v>43.843000000000004</v>
      </c>
      <c r="J20">
        <f>VLOOKUP(CONCATENATE($A20,"_",J$4),assets_m6!$A:$D,4,FALSE)</f>
        <v>43.962000000000003</v>
      </c>
      <c r="K20" t="e">
        <f>VLOOKUP(CONCATENATE($A20,"_",K$4),assets_m6!$A:$D,4,FALSE)</f>
        <v>#N/A</v>
      </c>
      <c r="L20">
        <f>VLOOKUP(CONCATENATE($A20,"_",L$4),assets_m6!$A:$D,4,FALSE)</f>
        <v>44.012</v>
      </c>
      <c r="M20">
        <f>VLOOKUP(CONCATENATE($A20,"_",M$4),assets_m6!$A:$D,4,FALSE)</f>
        <v>43.116</v>
      </c>
      <c r="N20">
        <f>VLOOKUP(CONCATENATE($A20,"_",N$4),assets_m6!$A:$D,4,FALSE)</f>
        <v>43.325000000000003</v>
      </c>
      <c r="O20">
        <f>VLOOKUP(CONCATENATE($A20,"_",O$4),assets_m6!$A:$D,4,FALSE)</f>
        <v>44.122</v>
      </c>
      <c r="P20">
        <f>VLOOKUP(CONCATENATE($A20,"_",P$4),assets_m6!$A:$D,4,FALSE)</f>
        <v>44.728999999999999</v>
      </c>
      <c r="Q20">
        <f>VLOOKUP(CONCATENATE($A20,"_",Q$4),assets_m6!$A:$D,4,FALSE)</f>
        <v>44.48</v>
      </c>
      <c r="R20">
        <f>VLOOKUP(CONCATENATE($A20,"_",R$4),assets_m6!$A:$D,4,FALSE)</f>
        <v>43.564</v>
      </c>
      <c r="S20">
        <f>VLOOKUP(CONCATENATE($A20,"_",S$4),assets_m6!$A:$D,4,FALSE)</f>
        <v>42.828000000000003</v>
      </c>
      <c r="T20">
        <f>VLOOKUP(CONCATENATE($A20,"_",T$4),assets_m6!$A:$D,4,FALSE)</f>
        <v>42.887</v>
      </c>
      <c r="U20">
        <f>VLOOKUP(CONCATENATE($A20,"_",U$4),assets_m6!$A:$D,4,FALSE)</f>
        <v>43.276000000000003</v>
      </c>
      <c r="V20">
        <f>VLOOKUP(CONCATENATE($A20,"_",V$4),assets_m6!$A:$D,4,FALSE)</f>
        <v>42.828000000000003</v>
      </c>
      <c r="X20" t="str">
        <f t="shared" si="16"/>
        <v>CARR</v>
      </c>
      <c r="Y20">
        <f t="shared" si="16"/>
        <v>44.241</v>
      </c>
      <c r="Z20">
        <f t="shared" si="10"/>
        <v>43.414999999999999</v>
      </c>
      <c r="AA20">
        <f t="shared" si="10"/>
        <v>44.152000000000001</v>
      </c>
      <c r="AB20">
        <f t="shared" si="10"/>
        <v>43.664000000000001</v>
      </c>
      <c r="AC20">
        <f t="shared" si="10"/>
        <v>42.847999999999999</v>
      </c>
      <c r="AD20">
        <f t="shared" si="10"/>
        <v>43.723999999999997</v>
      </c>
      <c r="AE20">
        <f t="shared" si="10"/>
        <v>43.694000000000003</v>
      </c>
      <c r="AF20">
        <f t="shared" si="10"/>
        <v>43.843000000000004</v>
      </c>
      <c r="AG20">
        <f t="shared" si="10"/>
        <v>43.962000000000003</v>
      </c>
      <c r="AH20">
        <f t="shared" si="10"/>
        <v>43.962000000000003</v>
      </c>
      <c r="AI20">
        <f t="shared" si="10"/>
        <v>44.012</v>
      </c>
      <c r="AJ20">
        <f t="shared" si="10"/>
        <v>43.116</v>
      </c>
      <c r="AK20">
        <f t="shared" si="10"/>
        <v>43.325000000000003</v>
      </c>
      <c r="AL20">
        <f t="shared" si="10"/>
        <v>44.122</v>
      </c>
      <c r="AM20">
        <f t="shared" si="10"/>
        <v>44.728999999999999</v>
      </c>
      <c r="AN20">
        <f t="shared" si="10"/>
        <v>44.48</v>
      </c>
      <c r="AO20">
        <f t="shared" ref="AO20:AS51" si="31">IFERROR(R20,AN20)</f>
        <v>43.564</v>
      </c>
      <c r="AP20">
        <f t="shared" si="11"/>
        <v>42.828000000000003</v>
      </c>
      <c r="AQ20">
        <f t="shared" si="11"/>
        <v>42.887</v>
      </c>
      <c r="AR20">
        <f t="shared" si="11"/>
        <v>43.276000000000003</v>
      </c>
      <c r="AS20">
        <f t="shared" si="11"/>
        <v>42.828000000000003</v>
      </c>
      <c r="AU20" t="s">
        <v>18</v>
      </c>
      <c r="AV20">
        <f t="shared" si="17"/>
        <v>-1.8670464049185158E-4</v>
      </c>
      <c r="AW20">
        <f t="shared" si="12"/>
        <v>1.6975699642980582E-4</v>
      </c>
      <c r="AX20">
        <f t="shared" si="12"/>
        <v>-1.1052726943286817E-4</v>
      </c>
      <c r="AY20">
        <f t="shared" si="12"/>
        <v>-1.8688164162697016E-4</v>
      </c>
      <c r="AZ20">
        <f t="shared" si="12"/>
        <v>2.0444361463778883E-4</v>
      </c>
      <c r="BA20">
        <f t="shared" si="12"/>
        <v>-6.8612203823973187E-6</v>
      </c>
      <c r="BB20">
        <f t="shared" si="12"/>
        <v>3.4100791870737611E-5</v>
      </c>
      <c r="BC20">
        <f t="shared" si="12"/>
        <v>2.7142303218301611E-5</v>
      </c>
      <c r="BD20">
        <f t="shared" si="12"/>
        <v>0</v>
      </c>
      <c r="BE20">
        <f t="shared" si="12"/>
        <v>1.1373458896318902E-5</v>
      </c>
      <c r="BF20">
        <f t="shared" si="12"/>
        <v>-2.0358084158865781E-4</v>
      </c>
      <c r="BG20">
        <f t="shared" si="12"/>
        <v>4.8473884404862043E-5</v>
      </c>
      <c r="BH20">
        <f t="shared" si="12"/>
        <v>1.8395845354875868E-4</v>
      </c>
      <c r="BI20">
        <f t="shared" si="12"/>
        <v>1.3757309278817807E-4</v>
      </c>
      <c r="BJ20">
        <f t="shared" si="12"/>
        <v>-5.566858190435788E-5</v>
      </c>
      <c r="BK20">
        <f t="shared" si="12"/>
        <v>-2.0593525179856046E-4</v>
      </c>
      <c r="BL20">
        <f t="shared" ref="BL20:BO51" si="32">$BW20*(AP20-AO20)/AO20</f>
        <v>-1.6894683683775527E-4</v>
      </c>
      <c r="BM20">
        <f t="shared" si="13"/>
        <v>1.3776034370037708E-5</v>
      </c>
      <c r="BN20">
        <f t="shared" si="13"/>
        <v>9.0703476577984693E-5</v>
      </c>
      <c r="BO20">
        <f t="shared" si="13"/>
        <v>-1.0352158240133107E-4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-3.1938699396487344E-2</v>
      </c>
      <c r="BZ20">
        <f t="shared" si="20"/>
        <v>24</v>
      </c>
      <c r="CA20">
        <f t="shared" si="21"/>
        <v>2</v>
      </c>
      <c r="CB20">
        <f t="shared" si="22"/>
        <v>0.11999999999999997</v>
      </c>
      <c r="CC20">
        <f t="shared" si="23"/>
        <v>0</v>
      </c>
      <c r="CD20">
        <f t="shared" si="24"/>
        <v>1</v>
      </c>
      <c r="CE20">
        <f t="shared" si="25"/>
        <v>0</v>
      </c>
      <c r="CF20">
        <f t="shared" si="26"/>
        <v>0</v>
      </c>
      <c r="CG20">
        <f t="shared" si="27"/>
        <v>0</v>
      </c>
      <c r="CI20">
        <f t="shared" si="28"/>
        <v>0</v>
      </c>
      <c r="CJ20">
        <f t="shared" si="29"/>
        <v>1</v>
      </c>
      <c r="CK20">
        <f t="shared" si="14"/>
        <v>1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183.773</v>
      </c>
      <c r="C21">
        <f>VLOOKUP(CONCATENATE($A21,"_",C$4),assets_m6!$A:$D,4,FALSE)</f>
        <v>181.91900000000001</v>
      </c>
      <c r="D21">
        <f>VLOOKUP(CONCATENATE($A21,"_",D$4),assets_m6!$A:$D,4,FALSE)</f>
        <v>184.25200000000001</v>
      </c>
      <c r="E21">
        <f>VLOOKUP(CONCATENATE($A21,"_",E$4),assets_m6!$A:$D,4,FALSE)</f>
        <v>182.30799999999999</v>
      </c>
      <c r="F21">
        <f>VLOOKUP(CONCATENATE($A21,"_",F$4),assets_m6!$A:$D,4,FALSE)</f>
        <v>182.62700000000001</v>
      </c>
      <c r="G21">
        <f>VLOOKUP(CONCATENATE($A21,"_",G$4),assets_m6!$A:$D,4,FALSE)</f>
        <v>185.01900000000001</v>
      </c>
      <c r="H21">
        <f>VLOOKUP(CONCATENATE($A21,"_",H$4),assets_m6!$A:$D,4,FALSE)</f>
        <v>184.541</v>
      </c>
      <c r="I21">
        <f>VLOOKUP(CONCATENATE($A21,"_",I$4),assets_m6!$A:$D,4,FALSE)</f>
        <v>187.91</v>
      </c>
      <c r="J21">
        <f>VLOOKUP(CONCATENATE($A21,"_",J$4),assets_m6!$A:$D,4,FALSE)</f>
        <v>189.24</v>
      </c>
      <c r="K21" t="e">
        <f>VLOOKUP(CONCATENATE($A21,"_",K$4),assets_m6!$A:$D,4,FALSE)</f>
        <v>#N/A</v>
      </c>
      <c r="L21">
        <f>VLOOKUP(CONCATENATE($A21,"_",L$4),assets_m6!$A:$D,4,FALSE)</f>
        <v>188.2</v>
      </c>
      <c r="M21">
        <f>VLOOKUP(CONCATENATE($A21,"_",M$4),assets_m6!$A:$D,4,FALSE)</f>
        <v>185.3</v>
      </c>
      <c r="N21">
        <f>VLOOKUP(CONCATENATE($A21,"_",N$4),assets_m6!$A:$D,4,FALSE)</f>
        <v>184.08</v>
      </c>
      <c r="O21">
        <f>VLOOKUP(CONCATENATE($A21,"_",O$4),assets_m6!$A:$D,4,FALSE)</f>
        <v>188.64</v>
      </c>
      <c r="P21">
        <f>VLOOKUP(CONCATENATE($A21,"_",P$4),assets_m6!$A:$D,4,FALSE)</f>
        <v>191.21</v>
      </c>
      <c r="Q21">
        <f>VLOOKUP(CONCATENATE($A21,"_",Q$4),assets_m6!$A:$D,4,FALSE)</f>
        <v>190.02</v>
      </c>
      <c r="R21">
        <f>VLOOKUP(CONCATENATE($A21,"_",R$4),assets_m6!$A:$D,4,FALSE)</f>
        <v>186.93</v>
      </c>
      <c r="S21">
        <f>VLOOKUP(CONCATENATE($A21,"_",S$4),assets_m6!$A:$D,4,FALSE)</f>
        <v>184.74</v>
      </c>
      <c r="T21">
        <f>VLOOKUP(CONCATENATE($A21,"_",T$4),assets_m6!$A:$D,4,FALSE)</f>
        <v>184.85</v>
      </c>
      <c r="U21">
        <f>VLOOKUP(CONCATENATE($A21,"_",U$4),assets_m6!$A:$D,4,FALSE)</f>
        <v>186.95</v>
      </c>
      <c r="V21">
        <f>VLOOKUP(CONCATENATE($A21,"_",V$4),assets_m6!$A:$D,4,FALSE)</f>
        <v>185.48</v>
      </c>
      <c r="X21" t="str">
        <f t="shared" si="16"/>
        <v>CDW</v>
      </c>
      <c r="Y21">
        <f t="shared" si="16"/>
        <v>183.773</v>
      </c>
      <c r="Z21">
        <f t="shared" ref="Z21:AN37" si="33">IFERROR(C21,Y21)</f>
        <v>181.91900000000001</v>
      </c>
      <c r="AA21">
        <f t="shared" si="33"/>
        <v>184.25200000000001</v>
      </c>
      <c r="AB21">
        <f t="shared" si="33"/>
        <v>182.30799999999999</v>
      </c>
      <c r="AC21">
        <f t="shared" si="33"/>
        <v>182.62700000000001</v>
      </c>
      <c r="AD21">
        <f t="shared" si="33"/>
        <v>185.01900000000001</v>
      </c>
      <c r="AE21">
        <f t="shared" si="33"/>
        <v>184.541</v>
      </c>
      <c r="AF21">
        <f t="shared" si="33"/>
        <v>187.91</v>
      </c>
      <c r="AG21">
        <f t="shared" si="33"/>
        <v>189.24</v>
      </c>
      <c r="AH21">
        <f t="shared" si="33"/>
        <v>189.24</v>
      </c>
      <c r="AI21">
        <f t="shared" si="33"/>
        <v>188.2</v>
      </c>
      <c r="AJ21">
        <f t="shared" si="33"/>
        <v>185.3</v>
      </c>
      <c r="AK21">
        <f t="shared" si="33"/>
        <v>184.08</v>
      </c>
      <c r="AL21">
        <f t="shared" si="33"/>
        <v>188.64</v>
      </c>
      <c r="AM21">
        <f t="shared" si="33"/>
        <v>191.21</v>
      </c>
      <c r="AN21">
        <f t="shared" si="33"/>
        <v>190.02</v>
      </c>
      <c r="AO21">
        <f t="shared" si="31"/>
        <v>186.93</v>
      </c>
      <c r="AP21">
        <f t="shared" si="11"/>
        <v>184.74</v>
      </c>
      <c r="AQ21">
        <f t="shared" si="11"/>
        <v>184.85</v>
      </c>
      <c r="AR21">
        <f t="shared" si="11"/>
        <v>186.95</v>
      </c>
      <c r="AS21">
        <f t="shared" si="11"/>
        <v>185.48</v>
      </c>
      <c r="AU21" t="s">
        <v>19</v>
      </c>
      <c r="AV21">
        <f t="shared" si="17"/>
        <v>-1.008853313598834E-4</v>
      </c>
      <c r="AW21">
        <f t="shared" si="17"/>
        <v>1.2824388876368046E-4</v>
      </c>
      <c r="AX21">
        <f t="shared" si="17"/>
        <v>-1.0550767427219334E-4</v>
      </c>
      <c r="AY21">
        <f t="shared" si="17"/>
        <v>1.7497860763105123E-5</v>
      </c>
      <c r="AZ21">
        <f t="shared" si="17"/>
        <v>1.3097734727066622E-4</v>
      </c>
      <c r="BA21">
        <f t="shared" si="17"/>
        <v>-2.5835184494565888E-5</v>
      </c>
      <c r="BB21">
        <f t="shared" si="17"/>
        <v>1.8256105689250625E-4</v>
      </c>
      <c r="BC21">
        <f t="shared" si="17"/>
        <v>7.0778564206269628E-5</v>
      </c>
      <c r="BD21">
        <f t="shared" si="17"/>
        <v>0</v>
      </c>
      <c r="BE21">
        <f t="shared" si="17"/>
        <v>-5.4956668780385774E-5</v>
      </c>
      <c r="BF21">
        <f t="shared" si="17"/>
        <v>-1.5409139213602431E-4</v>
      </c>
      <c r="BG21">
        <f t="shared" si="17"/>
        <v>-6.5839179708580608E-5</v>
      </c>
      <c r="BH21">
        <f t="shared" si="17"/>
        <v>2.477183833116022E-4</v>
      </c>
      <c r="BI21">
        <f t="shared" si="17"/>
        <v>1.3623833757421658E-4</v>
      </c>
      <c r="BJ21">
        <f t="shared" si="17"/>
        <v>-6.223523874274346E-5</v>
      </c>
      <c r="BK21">
        <f t="shared" si="17"/>
        <v>-1.6261446163561748E-4</v>
      </c>
      <c r="BL21">
        <f t="shared" si="32"/>
        <v>-1.1715615471031925E-4</v>
      </c>
      <c r="BM21">
        <f t="shared" si="13"/>
        <v>5.9543141712669269E-6</v>
      </c>
      <c r="BN21">
        <f t="shared" si="13"/>
        <v>1.1360562618339163E-4</v>
      </c>
      <c r="BO21">
        <f t="shared" si="13"/>
        <v>-7.8630649906392033E-5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9.2886332595103396E-3</v>
      </c>
      <c r="BZ21">
        <f t="shared" si="20"/>
        <v>53</v>
      </c>
      <c r="CA21">
        <f t="shared" si="21"/>
        <v>3</v>
      </c>
      <c r="CB21">
        <f t="shared" si="22"/>
        <v>7.9999999999999988E-2</v>
      </c>
      <c r="CC21">
        <f t="shared" si="23"/>
        <v>0</v>
      </c>
      <c r="CD21">
        <f t="shared" si="24"/>
        <v>0</v>
      </c>
      <c r="CE21">
        <f t="shared" si="25"/>
        <v>1</v>
      </c>
      <c r="CF21">
        <f t="shared" si="26"/>
        <v>0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1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109.922</v>
      </c>
      <c r="C22">
        <f>VLOOKUP(CONCATENATE($A22,"_",C$4),assets_m6!$A:$D,4,FALSE)</f>
        <v>104.39400000000001</v>
      </c>
      <c r="D22">
        <f>VLOOKUP(CONCATENATE($A22,"_",D$4),assets_m6!$A:$D,4,FALSE)</f>
        <v>102.206</v>
      </c>
      <c r="E22">
        <f>VLOOKUP(CONCATENATE($A22,"_",E$4),assets_m6!$A:$D,4,FALSE)</f>
        <v>99.968999999999994</v>
      </c>
      <c r="F22">
        <f>VLOOKUP(CONCATENATE($A22,"_",F$4),assets_m6!$A:$D,4,FALSE)</f>
        <v>98.745999999999995</v>
      </c>
      <c r="G22">
        <f>VLOOKUP(CONCATENATE($A22,"_",G$4),assets_m6!$A:$D,4,FALSE)</f>
        <v>100.646</v>
      </c>
      <c r="H22">
        <f>VLOOKUP(CONCATENATE($A22,"_",H$4),assets_m6!$A:$D,4,FALSE)</f>
        <v>98.995000000000005</v>
      </c>
      <c r="I22">
        <f>VLOOKUP(CONCATENATE($A22,"_",I$4),assets_m6!$A:$D,4,FALSE)</f>
        <v>103.479</v>
      </c>
      <c r="J22">
        <f>VLOOKUP(CONCATENATE($A22,"_",J$4),assets_m6!$A:$D,4,FALSE)</f>
        <v>103.61799999999999</v>
      </c>
      <c r="K22" t="e">
        <f>VLOOKUP(CONCATENATE($A22,"_",K$4),assets_m6!$A:$D,4,FALSE)</f>
        <v>#N/A</v>
      </c>
      <c r="L22">
        <f>VLOOKUP(CONCATENATE($A22,"_",L$4),assets_m6!$A:$D,4,FALSE)</f>
        <v>104.036</v>
      </c>
      <c r="M22">
        <f>VLOOKUP(CONCATENATE($A22,"_",M$4),assets_m6!$A:$D,4,FALSE)</f>
        <v>100.188</v>
      </c>
      <c r="N22">
        <f>VLOOKUP(CONCATENATE($A22,"_",N$4),assets_m6!$A:$D,4,FALSE)</f>
        <v>104.94</v>
      </c>
      <c r="O22">
        <f>VLOOKUP(CONCATENATE($A22,"_",O$4),assets_m6!$A:$D,4,FALSE)</f>
        <v>106.68</v>
      </c>
      <c r="P22">
        <f>VLOOKUP(CONCATENATE($A22,"_",P$4),assets_m6!$A:$D,4,FALSE)</f>
        <v>106.869</v>
      </c>
      <c r="Q22">
        <f>VLOOKUP(CONCATENATE($A22,"_",Q$4),assets_m6!$A:$D,4,FALSE)</f>
        <v>108.48</v>
      </c>
      <c r="R22">
        <f>VLOOKUP(CONCATENATE($A22,"_",R$4),assets_m6!$A:$D,4,FALSE)</f>
        <v>107.754</v>
      </c>
      <c r="S22">
        <f>VLOOKUP(CONCATENATE($A22,"_",S$4),assets_m6!$A:$D,4,FALSE)</f>
        <v>104.205</v>
      </c>
      <c r="T22">
        <f>VLOOKUP(CONCATENATE($A22,"_",T$4),assets_m6!$A:$D,4,FALSE)</f>
        <v>101.322</v>
      </c>
      <c r="U22">
        <f>VLOOKUP(CONCATENATE($A22,"_",U$4),assets_m6!$A:$D,4,FALSE)</f>
        <v>100.596</v>
      </c>
      <c r="V22">
        <f>VLOOKUP(CONCATENATE($A22,"_",V$4),assets_m6!$A:$D,4,FALSE)</f>
        <v>101.76900000000001</v>
      </c>
      <c r="X22" t="str">
        <f t="shared" si="16"/>
        <v>CE</v>
      </c>
      <c r="Y22">
        <f t="shared" si="16"/>
        <v>109.922</v>
      </c>
      <c r="Z22">
        <f t="shared" si="33"/>
        <v>104.39400000000001</v>
      </c>
      <c r="AA22">
        <f t="shared" si="33"/>
        <v>102.206</v>
      </c>
      <c r="AB22">
        <f t="shared" si="33"/>
        <v>99.968999999999994</v>
      </c>
      <c r="AC22">
        <f t="shared" si="33"/>
        <v>98.745999999999995</v>
      </c>
      <c r="AD22">
        <f t="shared" si="33"/>
        <v>100.646</v>
      </c>
      <c r="AE22">
        <f t="shared" si="33"/>
        <v>98.995000000000005</v>
      </c>
      <c r="AF22">
        <f t="shared" si="33"/>
        <v>103.479</v>
      </c>
      <c r="AG22">
        <f t="shared" si="33"/>
        <v>103.61799999999999</v>
      </c>
      <c r="AH22">
        <f t="shared" si="33"/>
        <v>103.61799999999999</v>
      </c>
      <c r="AI22">
        <f t="shared" si="33"/>
        <v>104.036</v>
      </c>
      <c r="AJ22">
        <f t="shared" si="33"/>
        <v>100.188</v>
      </c>
      <c r="AK22">
        <f t="shared" si="33"/>
        <v>104.94</v>
      </c>
      <c r="AL22">
        <f t="shared" si="33"/>
        <v>106.68</v>
      </c>
      <c r="AM22">
        <f t="shared" si="33"/>
        <v>106.869</v>
      </c>
      <c r="AN22">
        <f t="shared" si="33"/>
        <v>108.48</v>
      </c>
      <c r="AO22">
        <f t="shared" si="31"/>
        <v>107.754</v>
      </c>
      <c r="AP22">
        <f t="shared" si="11"/>
        <v>104.205</v>
      </c>
      <c r="AQ22">
        <f t="shared" si="11"/>
        <v>101.322</v>
      </c>
      <c r="AR22">
        <f t="shared" si="11"/>
        <v>100.596</v>
      </c>
      <c r="AS22">
        <f t="shared" si="11"/>
        <v>101.76900000000001</v>
      </c>
      <c r="AU22" t="s">
        <v>20</v>
      </c>
      <c r="AV22">
        <f t="shared" si="17"/>
        <v>-5.0290205782281907E-4</v>
      </c>
      <c r="AW22">
        <f t="shared" si="17"/>
        <v>-2.0959058949748092E-4</v>
      </c>
      <c r="AX22">
        <f t="shared" si="17"/>
        <v>-2.188716905074075E-4</v>
      </c>
      <c r="AY22">
        <f t="shared" si="17"/>
        <v>-1.2233792475667448E-4</v>
      </c>
      <c r="AZ22">
        <f t="shared" si="17"/>
        <v>1.9241285722966053E-4</v>
      </c>
      <c r="BA22">
        <f t="shared" si="17"/>
        <v>-1.6404029966416908E-4</v>
      </c>
      <c r="BB22">
        <f t="shared" si="17"/>
        <v>4.5295216930147937E-4</v>
      </c>
      <c r="BC22">
        <f t="shared" si="17"/>
        <v>1.3432677161549279E-5</v>
      </c>
      <c r="BD22">
        <f t="shared" si="17"/>
        <v>0</v>
      </c>
      <c r="BE22">
        <f t="shared" si="17"/>
        <v>4.0340481383544019E-5</v>
      </c>
      <c r="BF22">
        <f t="shared" si="17"/>
        <v>-3.6987196739590136E-4</v>
      </c>
      <c r="BG22">
        <f t="shared" si="17"/>
        <v>4.7430830039525641E-4</v>
      </c>
      <c r="BH22">
        <f t="shared" si="17"/>
        <v>1.6580903373356292E-4</v>
      </c>
      <c r="BI22">
        <f t="shared" si="17"/>
        <v>1.7716535433070204E-5</v>
      </c>
      <c r="BJ22">
        <f t="shared" si="17"/>
        <v>1.5074530499957931E-4</v>
      </c>
      <c r="BK22">
        <f t="shared" si="17"/>
        <v>-6.6924778761061861E-5</v>
      </c>
      <c r="BL22">
        <f t="shared" si="32"/>
        <v>-3.2936132301353147E-4</v>
      </c>
      <c r="BM22">
        <f t="shared" si="13"/>
        <v>-2.7666618684324125E-4</v>
      </c>
      <c r="BN22">
        <f t="shared" si="13"/>
        <v>-7.1652750636584274E-5</v>
      </c>
      <c r="BO22">
        <f t="shared" si="13"/>
        <v>1.1660503399737582E-4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-7.4170775640908931E-2</v>
      </c>
      <c r="BZ22">
        <f t="shared" si="20"/>
        <v>9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394.4</v>
      </c>
      <c r="C23">
        <f>VLOOKUP(CONCATENATE($A23,"_",C$4),assets_m6!$A:$D,4,FALSE)</f>
        <v>387.81</v>
      </c>
      <c r="D23">
        <f>VLOOKUP(CONCATENATE($A23,"_",D$4),assets_m6!$A:$D,4,FALSE)</f>
        <v>392.09</v>
      </c>
      <c r="E23">
        <f>VLOOKUP(CONCATENATE($A23,"_",E$4),assets_m6!$A:$D,4,FALSE)</f>
        <v>388.91</v>
      </c>
      <c r="F23">
        <f>VLOOKUP(CONCATENATE($A23,"_",F$4),assets_m6!$A:$D,4,FALSE)</f>
        <v>384.29</v>
      </c>
      <c r="G23">
        <f>VLOOKUP(CONCATENATE($A23,"_",G$4),assets_m6!$A:$D,4,FALSE)</f>
        <v>374.38</v>
      </c>
      <c r="H23">
        <f>VLOOKUP(CONCATENATE($A23,"_",H$4),assets_m6!$A:$D,4,FALSE)</f>
        <v>369</v>
      </c>
      <c r="I23">
        <f>VLOOKUP(CONCATENATE($A23,"_",I$4),assets_m6!$A:$D,4,FALSE)</f>
        <v>385.55</v>
      </c>
      <c r="J23">
        <f>VLOOKUP(CONCATENATE($A23,"_",J$4),assets_m6!$A:$D,4,FALSE)</f>
        <v>390.23</v>
      </c>
      <c r="K23" t="e">
        <f>VLOOKUP(CONCATENATE($A23,"_",K$4),assets_m6!$A:$D,4,FALSE)</f>
        <v>#N/A</v>
      </c>
      <c r="L23">
        <f>VLOOKUP(CONCATENATE($A23,"_",L$4),assets_m6!$A:$D,4,FALSE)</f>
        <v>390.11</v>
      </c>
      <c r="M23">
        <f>VLOOKUP(CONCATENATE($A23,"_",M$4),assets_m6!$A:$D,4,FALSE)</f>
        <v>384.47</v>
      </c>
      <c r="N23">
        <f>VLOOKUP(CONCATENATE($A23,"_",N$4),assets_m6!$A:$D,4,FALSE)</f>
        <v>385.28</v>
      </c>
      <c r="O23">
        <f>VLOOKUP(CONCATENATE($A23,"_",O$4),assets_m6!$A:$D,4,FALSE)</f>
        <v>391.29</v>
      </c>
      <c r="P23">
        <f>VLOOKUP(CONCATENATE($A23,"_",P$4),assets_m6!$A:$D,4,FALSE)</f>
        <v>389.16</v>
      </c>
      <c r="Q23">
        <f>VLOOKUP(CONCATENATE($A23,"_",Q$4),assets_m6!$A:$D,4,FALSE)</f>
        <v>392.69</v>
      </c>
      <c r="R23">
        <f>VLOOKUP(CONCATENATE($A23,"_",R$4),assets_m6!$A:$D,4,FALSE)</f>
        <v>387.79</v>
      </c>
      <c r="S23">
        <f>VLOOKUP(CONCATENATE($A23,"_",S$4),assets_m6!$A:$D,4,FALSE)</f>
        <v>371.17</v>
      </c>
      <c r="T23">
        <f>VLOOKUP(CONCATENATE($A23,"_",T$4),assets_m6!$A:$D,4,FALSE)</f>
        <v>374.89</v>
      </c>
      <c r="U23">
        <f>VLOOKUP(CONCATENATE($A23,"_",U$4),assets_m6!$A:$D,4,FALSE)</f>
        <v>374.31</v>
      </c>
      <c r="V23">
        <f>VLOOKUP(CONCATENATE($A23,"_",V$4),assets_m6!$A:$D,4,FALSE)</f>
        <v>380.57</v>
      </c>
      <c r="X23" t="str">
        <f t="shared" si="16"/>
        <v>CHTR</v>
      </c>
      <c r="Y23">
        <f t="shared" si="16"/>
        <v>394.4</v>
      </c>
      <c r="Z23">
        <f t="shared" si="33"/>
        <v>387.81</v>
      </c>
      <c r="AA23">
        <f t="shared" si="33"/>
        <v>392.09</v>
      </c>
      <c r="AB23">
        <f t="shared" si="33"/>
        <v>388.91</v>
      </c>
      <c r="AC23">
        <f t="shared" si="33"/>
        <v>384.29</v>
      </c>
      <c r="AD23">
        <f t="shared" si="33"/>
        <v>374.38</v>
      </c>
      <c r="AE23">
        <f t="shared" si="33"/>
        <v>369</v>
      </c>
      <c r="AF23">
        <f t="shared" si="33"/>
        <v>385.55</v>
      </c>
      <c r="AG23">
        <f t="shared" si="33"/>
        <v>390.23</v>
      </c>
      <c r="AH23">
        <f t="shared" si="33"/>
        <v>390.23</v>
      </c>
      <c r="AI23">
        <f t="shared" si="33"/>
        <v>390.11</v>
      </c>
      <c r="AJ23">
        <f t="shared" si="33"/>
        <v>384.47</v>
      </c>
      <c r="AK23">
        <f t="shared" si="33"/>
        <v>385.28</v>
      </c>
      <c r="AL23">
        <f t="shared" si="33"/>
        <v>391.29</v>
      </c>
      <c r="AM23">
        <f t="shared" si="33"/>
        <v>389.16</v>
      </c>
      <c r="AN23">
        <f t="shared" si="33"/>
        <v>392.69</v>
      </c>
      <c r="AO23">
        <f t="shared" si="31"/>
        <v>387.79</v>
      </c>
      <c r="AP23">
        <f t="shared" si="11"/>
        <v>371.17</v>
      </c>
      <c r="AQ23">
        <f t="shared" si="11"/>
        <v>374.89</v>
      </c>
      <c r="AR23">
        <f t="shared" si="11"/>
        <v>374.31</v>
      </c>
      <c r="AS23">
        <f t="shared" si="11"/>
        <v>380.57</v>
      </c>
      <c r="AU23" t="s">
        <v>21</v>
      </c>
      <c r="AV23">
        <f t="shared" si="17"/>
        <v>-1.6708924949289998E-4</v>
      </c>
      <c r="AW23">
        <f t="shared" si="17"/>
        <v>1.1036332224542876E-4</v>
      </c>
      <c r="AX23">
        <f t="shared" si="17"/>
        <v>-8.1103828202707301E-5</v>
      </c>
      <c r="AY23">
        <f t="shared" si="17"/>
        <v>-1.1879355120722029E-4</v>
      </c>
      <c r="AZ23">
        <f t="shared" si="17"/>
        <v>-2.5787816492752933E-4</v>
      </c>
      <c r="BA23">
        <f t="shared" si="17"/>
        <v>-1.4370425770607393E-4</v>
      </c>
      <c r="BB23">
        <f t="shared" si="17"/>
        <v>4.4850948509485126E-4</v>
      </c>
      <c r="BC23">
        <f t="shared" si="17"/>
        <v>1.2138503436648961E-4</v>
      </c>
      <c r="BD23">
        <f t="shared" si="17"/>
        <v>0</v>
      </c>
      <c r="BE23">
        <f t="shared" si="17"/>
        <v>-3.0751095507778627E-6</v>
      </c>
      <c r="BF23">
        <f t="shared" si="17"/>
        <v>-1.4457460716208216E-4</v>
      </c>
      <c r="BG23">
        <f t="shared" si="17"/>
        <v>2.1067963690273506E-5</v>
      </c>
      <c r="BH23">
        <f t="shared" si="17"/>
        <v>1.5599044850498465E-4</v>
      </c>
      <c r="BI23">
        <f t="shared" si="17"/>
        <v>-5.4435329295407378E-5</v>
      </c>
      <c r="BJ23">
        <f t="shared" si="17"/>
        <v>9.0708192003288431E-5</v>
      </c>
      <c r="BK23">
        <f t="shared" si="17"/>
        <v>-1.2478036109908521E-4</v>
      </c>
      <c r="BL23">
        <f t="shared" si="32"/>
        <v>-4.2858248020836027E-4</v>
      </c>
      <c r="BM23">
        <f t="shared" si="13"/>
        <v>1.0022361721044186E-4</v>
      </c>
      <c r="BN23">
        <f t="shared" si="13"/>
        <v>-1.5471204886766361E-5</v>
      </c>
      <c r="BO23">
        <f t="shared" si="13"/>
        <v>1.6724105687798859E-4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-3.5065922920892459E-2</v>
      </c>
      <c r="BZ23">
        <f t="shared" si="20"/>
        <v>22</v>
      </c>
      <c r="CA23">
        <f t="shared" si="21"/>
        <v>2</v>
      </c>
      <c r="CB23">
        <f t="shared" si="22"/>
        <v>0.11999999999999997</v>
      </c>
      <c r="CC23">
        <f t="shared" si="23"/>
        <v>0</v>
      </c>
      <c r="CD23">
        <f t="shared" si="24"/>
        <v>1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0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82.07</v>
      </c>
      <c r="C24">
        <f>VLOOKUP(CONCATENATE($A24,"_",C$4),assets_m6!$A:$D,4,FALSE)</f>
        <v>82.04</v>
      </c>
      <c r="D24">
        <f>VLOOKUP(CONCATENATE($A24,"_",D$4),assets_m6!$A:$D,4,FALSE)</f>
        <v>79.67</v>
      </c>
      <c r="E24">
        <f>VLOOKUP(CONCATENATE($A24,"_",E$4),assets_m6!$A:$D,4,FALSE)</f>
        <v>79.510000000000005</v>
      </c>
      <c r="F24">
        <f>VLOOKUP(CONCATENATE($A24,"_",F$4),assets_m6!$A:$D,4,FALSE)</f>
        <v>80.930000000000007</v>
      </c>
      <c r="G24">
        <f>VLOOKUP(CONCATENATE($A24,"_",G$4),assets_m6!$A:$D,4,FALSE)</f>
        <v>82.68</v>
      </c>
      <c r="H24">
        <f>VLOOKUP(CONCATENATE($A24,"_",H$4),assets_m6!$A:$D,4,FALSE)</f>
        <v>82.12</v>
      </c>
      <c r="I24">
        <f>VLOOKUP(CONCATENATE($A24,"_",I$4),assets_m6!$A:$D,4,FALSE)</f>
        <v>82.96</v>
      </c>
      <c r="J24">
        <f>VLOOKUP(CONCATENATE($A24,"_",J$4),assets_m6!$A:$D,4,FALSE)</f>
        <v>83.63</v>
      </c>
      <c r="K24" t="e">
        <f>VLOOKUP(CONCATENATE($A24,"_",K$4),assets_m6!$A:$D,4,FALSE)</f>
        <v>#N/A</v>
      </c>
      <c r="L24">
        <f>VLOOKUP(CONCATENATE($A24,"_",L$4),assets_m6!$A:$D,4,FALSE)</f>
        <v>84.86</v>
      </c>
      <c r="M24">
        <f>VLOOKUP(CONCATENATE($A24,"_",M$4),assets_m6!$A:$D,4,FALSE)</f>
        <v>84.93</v>
      </c>
      <c r="N24">
        <f>VLOOKUP(CONCATENATE($A24,"_",N$4),assets_m6!$A:$D,4,FALSE)</f>
        <v>84.42</v>
      </c>
      <c r="O24">
        <f>VLOOKUP(CONCATENATE($A24,"_",O$4),assets_m6!$A:$D,4,FALSE)</f>
        <v>87.05</v>
      </c>
      <c r="P24">
        <f>VLOOKUP(CONCATENATE($A24,"_",P$4),assets_m6!$A:$D,4,FALSE)</f>
        <v>85.81</v>
      </c>
      <c r="Q24">
        <f>VLOOKUP(CONCATENATE($A24,"_",Q$4),assets_m6!$A:$D,4,FALSE)</f>
        <v>85.79</v>
      </c>
      <c r="R24">
        <f>VLOOKUP(CONCATENATE($A24,"_",R$4),assets_m6!$A:$D,4,FALSE)</f>
        <v>86.35</v>
      </c>
      <c r="S24">
        <f>VLOOKUP(CONCATENATE($A24,"_",S$4),assets_m6!$A:$D,4,FALSE)</f>
        <v>85.93</v>
      </c>
      <c r="T24">
        <f>VLOOKUP(CONCATENATE($A24,"_",T$4),assets_m6!$A:$D,4,FALSE)</f>
        <v>87.35</v>
      </c>
      <c r="U24">
        <f>VLOOKUP(CONCATENATE($A24,"_",U$4),assets_m6!$A:$D,4,FALSE)</f>
        <v>86.49</v>
      </c>
      <c r="V24">
        <f>VLOOKUP(CONCATENATE($A24,"_",V$4),assets_m6!$A:$D,4,FALSE)</f>
        <v>86.25</v>
      </c>
      <c r="X24" t="str">
        <f t="shared" si="16"/>
        <v>CNC</v>
      </c>
      <c r="Y24">
        <f t="shared" si="16"/>
        <v>82.07</v>
      </c>
      <c r="Z24">
        <f t="shared" si="33"/>
        <v>82.04</v>
      </c>
      <c r="AA24">
        <f t="shared" si="33"/>
        <v>79.67</v>
      </c>
      <c r="AB24">
        <f t="shared" si="33"/>
        <v>79.510000000000005</v>
      </c>
      <c r="AC24">
        <f t="shared" si="33"/>
        <v>80.930000000000007</v>
      </c>
      <c r="AD24">
        <f t="shared" si="33"/>
        <v>82.68</v>
      </c>
      <c r="AE24">
        <f t="shared" si="33"/>
        <v>82.12</v>
      </c>
      <c r="AF24">
        <f t="shared" si="33"/>
        <v>82.96</v>
      </c>
      <c r="AG24">
        <f t="shared" si="33"/>
        <v>83.63</v>
      </c>
      <c r="AH24">
        <f t="shared" si="33"/>
        <v>83.63</v>
      </c>
      <c r="AI24">
        <f t="shared" si="33"/>
        <v>84.86</v>
      </c>
      <c r="AJ24">
        <f t="shared" si="33"/>
        <v>84.93</v>
      </c>
      <c r="AK24">
        <f t="shared" si="33"/>
        <v>84.42</v>
      </c>
      <c r="AL24">
        <f t="shared" si="33"/>
        <v>87.05</v>
      </c>
      <c r="AM24">
        <f t="shared" si="33"/>
        <v>85.81</v>
      </c>
      <c r="AN24">
        <f t="shared" si="33"/>
        <v>85.79</v>
      </c>
      <c r="AO24">
        <f t="shared" si="31"/>
        <v>86.35</v>
      </c>
      <c r="AP24">
        <f t="shared" si="11"/>
        <v>85.93</v>
      </c>
      <c r="AQ24">
        <f t="shared" si="11"/>
        <v>87.35</v>
      </c>
      <c r="AR24">
        <f t="shared" si="11"/>
        <v>86.49</v>
      </c>
      <c r="AS24">
        <f t="shared" si="11"/>
        <v>86.25</v>
      </c>
      <c r="AU24" t="s">
        <v>22</v>
      </c>
      <c r="AV24">
        <f t="shared" si="17"/>
        <v>-3.6554161081987243E-6</v>
      </c>
      <c r="AW24">
        <f t="shared" si="17"/>
        <v>-2.8888347147732867E-4</v>
      </c>
      <c r="AX24">
        <f t="shared" si="17"/>
        <v>-2.0082841722103251E-5</v>
      </c>
      <c r="AY24">
        <f t="shared" si="17"/>
        <v>1.7859388756131327E-4</v>
      </c>
      <c r="AZ24">
        <f t="shared" si="17"/>
        <v>2.1623625355245274E-4</v>
      </c>
      <c r="BA24">
        <f t="shared" si="17"/>
        <v>-6.7731011127237809E-5</v>
      </c>
      <c r="BB24">
        <f t="shared" si="17"/>
        <v>1.0228933268387593E-4</v>
      </c>
      <c r="BC24">
        <f t="shared" si="17"/>
        <v>8.0761812921890279E-5</v>
      </c>
      <c r="BD24">
        <f t="shared" si="17"/>
        <v>0</v>
      </c>
      <c r="BE24">
        <f t="shared" si="17"/>
        <v>1.4707640798756477E-4</v>
      </c>
      <c r="BF24">
        <f t="shared" si="17"/>
        <v>8.24888050907464E-6</v>
      </c>
      <c r="BG24">
        <f t="shared" si="17"/>
        <v>-6.0049452490286723E-5</v>
      </c>
      <c r="BH24">
        <f t="shared" si="17"/>
        <v>3.1153755034351996E-4</v>
      </c>
      <c r="BI24">
        <f t="shared" si="17"/>
        <v>-1.4244686961516312E-4</v>
      </c>
      <c r="BJ24">
        <f t="shared" si="17"/>
        <v>-2.330730684068992E-6</v>
      </c>
      <c r="BK24">
        <f t="shared" si="17"/>
        <v>6.5275673155378025E-5</v>
      </c>
      <c r="BL24">
        <f t="shared" si="32"/>
        <v>-4.863925883034019E-5</v>
      </c>
      <c r="BM24">
        <f t="shared" si="13"/>
        <v>1.6525078552309875E-4</v>
      </c>
      <c r="BN24">
        <f t="shared" si="13"/>
        <v>-9.8454493417286727E-5</v>
      </c>
      <c r="BO24">
        <f t="shared" si="13"/>
        <v>-2.7748872702045892E-5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5.0932131107591171E-2</v>
      </c>
      <c r="BZ24">
        <f t="shared" si="20"/>
        <v>86</v>
      </c>
      <c r="CA24">
        <f t="shared" si="21"/>
        <v>5</v>
      </c>
      <c r="CB24">
        <f t="shared" si="22"/>
        <v>0.24000000000000005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1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0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28.762</v>
      </c>
      <c r="C25">
        <f>VLOOKUP(CONCATENATE($A25,"_",C$4),assets_m6!$A:$D,4,FALSE)</f>
        <v>28.762</v>
      </c>
      <c r="D25">
        <f>VLOOKUP(CONCATENATE($A25,"_",D$4),assets_m6!$A:$D,4,FALSE)</f>
        <v>28.762</v>
      </c>
      <c r="E25">
        <f>VLOOKUP(CONCATENATE($A25,"_",E$4),assets_m6!$A:$D,4,FALSE)</f>
        <v>29.248999999999999</v>
      </c>
      <c r="F25">
        <f>VLOOKUP(CONCATENATE($A25,"_",F$4),assets_m6!$A:$D,4,FALSE)</f>
        <v>29.001000000000001</v>
      </c>
      <c r="G25">
        <f>VLOOKUP(CONCATENATE($A25,"_",G$4),assets_m6!$A:$D,4,FALSE)</f>
        <v>29.478000000000002</v>
      </c>
      <c r="H25">
        <f>VLOOKUP(CONCATENATE($A25,"_",H$4),assets_m6!$A:$D,4,FALSE)</f>
        <v>29.706</v>
      </c>
      <c r="I25">
        <f>VLOOKUP(CONCATENATE($A25,"_",I$4),assets_m6!$A:$D,4,FALSE)</f>
        <v>30.251999999999999</v>
      </c>
      <c r="J25">
        <f>VLOOKUP(CONCATENATE($A25,"_",J$4),assets_m6!$A:$D,4,FALSE)</f>
        <v>30.61</v>
      </c>
      <c r="K25" t="e">
        <f>VLOOKUP(CONCATENATE($A25,"_",K$4),assets_m6!$A:$D,4,FALSE)</f>
        <v>#N/A</v>
      </c>
      <c r="L25">
        <f>VLOOKUP(CONCATENATE($A25,"_",L$4),assets_m6!$A:$D,4,FALSE)</f>
        <v>30.838999999999999</v>
      </c>
      <c r="M25">
        <f>VLOOKUP(CONCATENATE($A25,"_",M$4),assets_m6!$A:$D,4,FALSE)</f>
        <v>30.66</v>
      </c>
      <c r="N25">
        <f>VLOOKUP(CONCATENATE($A25,"_",N$4),assets_m6!$A:$D,4,FALSE)</f>
        <v>30.382000000000001</v>
      </c>
      <c r="O25">
        <f>VLOOKUP(CONCATENATE($A25,"_",O$4),assets_m6!$A:$D,4,FALSE)</f>
        <v>30.908000000000001</v>
      </c>
      <c r="P25">
        <f>VLOOKUP(CONCATENATE($A25,"_",P$4),assets_m6!$A:$D,4,FALSE)</f>
        <v>30.829000000000001</v>
      </c>
      <c r="Q25">
        <f>VLOOKUP(CONCATENATE($A25,"_",Q$4),assets_m6!$A:$D,4,FALSE)</f>
        <v>30.471</v>
      </c>
      <c r="R25">
        <f>VLOOKUP(CONCATENATE($A25,"_",R$4),assets_m6!$A:$D,4,FALSE)</f>
        <v>30.251999999999999</v>
      </c>
      <c r="S25">
        <f>VLOOKUP(CONCATENATE($A25,"_",S$4),assets_m6!$A:$D,4,FALSE)</f>
        <v>30.62</v>
      </c>
      <c r="T25">
        <f>VLOOKUP(CONCATENATE($A25,"_",T$4),assets_m6!$A:$D,4,FALSE)</f>
        <v>30.193000000000001</v>
      </c>
      <c r="U25">
        <f>VLOOKUP(CONCATENATE($A25,"_",U$4),assets_m6!$A:$D,4,FALSE)</f>
        <v>30.152999999999999</v>
      </c>
      <c r="V25">
        <f>VLOOKUP(CONCATENATE($A25,"_",V$4),assets_m6!$A:$D,4,FALSE)</f>
        <v>30.251999999999999</v>
      </c>
      <c r="X25" t="str">
        <f t="shared" si="16"/>
        <v>CNP</v>
      </c>
      <c r="Y25">
        <f t="shared" si="16"/>
        <v>28.762</v>
      </c>
      <c r="Z25">
        <f t="shared" si="33"/>
        <v>28.762</v>
      </c>
      <c r="AA25">
        <f t="shared" si="33"/>
        <v>28.762</v>
      </c>
      <c r="AB25">
        <f t="shared" si="33"/>
        <v>29.248999999999999</v>
      </c>
      <c r="AC25">
        <f t="shared" si="33"/>
        <v>29.001000000000001</v>
      </c>
      <c r="AD25">
        <f t="shared" si="33"/>
        <v>29.478000000000002</v>
      </c>
      <c r="AE25">
        <f t="shared" si="33"/>
        <v>29.706</v>
      </c>
      <c r="AF25">
        <f t="shared" si="33"/>
        <v>30.251999999999999</v>
      </c>
      <c r="AG25">
        <f t="shared" si="33"/>
        <v>30.61</v>
      </c>
      <c r="AH25">
        <f t="shared" si="33"/>
        <v>30.61</v>
      </c>
      <c r="AI25">
        <f t="shared" si="33"/>
        <v>30.838999999999999</v>
      </c>
      <c r="AJ25">
        <f t="shared" si="33"/>
        <v>30.66</v>
      </c>
      <c r="AK25">
        <f t="shared" si="33"/>
        <v>30.382000000000001</v>
      </c>
      <c r="AL25">
        <f t="shared" si="33"/>
        <v>30.908000000000001</v>
      </c>
      <c r="AM25">
        <f t="shared" si="33"/>
        <v>30.829000000000001</v>
      </c>
      <c r="AN25">
        <f t="shared" si="33"/>
        <v>30.471</v>
      </c>
      <c r="AO25">
        <f t="shared" si="31"/>
        <v>30.251999999999999</v>
      </c>
      <c r="AP25">
        <f t="shared" si="11"/>
        <v>30.62</v>
      </c>
      <c r="AQ25">
        <f t="shared" si="11"/>
        <v>30.193000000000001</v>
      </c>
      <c r="AR25">
        <f t="shared" si="11"/>
        <v>30.152999999999999</v>
      </c>
      <c r="AS25">
        <f t="shared" si="11"/>
        <v>30.251999999999999</v>
      </c>
      <c r="AU25" t="s">
        <v>23</v>
      </c>
      <c r="AV25">
        <f t="shared" si="17"/>
        <v>0</v>
      </c>
      <c r="AW25">
        <f t="shared" si="17"/>
        <v>0</v>
      </c>
      <c r="AX25">
        <f t="shared" si="17"/>
        <v>1.6932063138863721E-4</v>
      </c>
      <c r="AY25">
        <f t="shared" si="17"/>
        <v>-8.478922356319792E-5</v>
      </c>
      <c r="AZ25">
        <f t="shared" si="17"/>
        <v>1.6447708699700021E-4</v>
      </c>
      <c r="BA25">
        <f t="shared" si="17"/>
        <v>7.7345817219620722E-5</v>
      </c>
      <c r="BB25">
        <f t="shared" si="17"/>
        <v>1.83801252272268E-4</v>
      </c>
      <c r="BC25">
        <f t="shared" si="17"/>
        <v>1.1833928335316692E-4</v>
      </c>
      <c r="BD25">
        <f t="shared" si="17"/>
        <v>0</v>
      </c>
      <c r="BE25">
        <f t="shared" si="17"/>
        <v>7.4812152891211764E-5</v>
      </c>
      <c r="BF25">
        <f t="shared" si="17"/>
        <v>-5.8043386620836765E-5</v>
      </c>
      <c r="BG25">
        <f t="shared" si="17"/>
        <v>-9.0671885192432713E-5</v>
      </c>
      <c r="BH25">
        <f t="shared" si="17"/>
        <v>1.7312882627871761E-4</v>
      </c>
      <c r="BI25">
        <f t="shared" si="17"/>
        <v>-2.555972563737564E-5</v>
      </c>
      <c r="BJ25">
        <f t="shared" si="17"/>
        <v>-1.1612442829803125E-4</v>
      </c>
      <c r="BK25">
        <f t="shared" si="17"/>
        <v>-7.1871615634538143E-5</v>
      </c>
      <c r="BL25">
        <f t="shared" si="32"/>
        <v>1.2164484992727823E-4</v>
      </c>
      <c r="BM25">
        <f t="shared" si="13"/>
        <v>-1.3945133899412137E-4</v>
      </c>
      <c r="BN25">
        <f t="shared" si="13"/>
        <v>-1.3248103865135196E-5</v>
      </c>
      <c r="BO25">
        <f t="shared" si="13"/>
        <v>3.283255397472895E-5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5.1804464223628346E-2</v>
      </c>
      <c r="BZ25">
        <f t="shared" si="20"/>
        <v>87</v>
      </c>
      <c r="CA25">
        <f t="shared" si="21"/>
        <v>5</v>
      </c>
      <c r="CB25">
        <f t="shared" si="22"/>
        <v>0.24000000000000005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1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0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132.02000000000001</v>
      </c>
      <c r="C26">
        <f>VLOOKUP(CONCATENATE($A26,"_",C$4),assets_m6!$A:$D,4,FALSE)</f>
        <v>131.619</v>
      </c>
      <c r="D26">
        <f>VLOOKUP(CONCATENATE($A26,"_",D$4),assets_m6!$A:$D,4,FALSE)</f>
        <v>132.66800000000001</v>
      </c>
      <c r="E26">
        <f>VLOOKUP(CONCATENATE($A26,"_",E$4),assets_m6!$A:$D,4,FALSE)</f>
        <v>127.869</v>
      </c>
      <c r="F26">
        <f>VLOOKUP(CONCATENATE($A26,"_",F$4),assets_m6!$A:$D,4,FALSE)</f>
        <v>129.79900000000001</v>
      </c>
      <c r="G26">
        <f>VLOOKUP(CONCATENATE($A26,"_",G$4),assets_m6!$A:$D,4,FALSE)</f>
        <v>127.226</v>
      </c>
      <c r="H26">
        <f>VLOOKUP(CONCATENATE($A26,"_",H$4),assets_m6!$A:$D,4,FALSE)</f>
        <v>124.15900000000001</v>
      </c>
      <c r="I26">
        <f>VLOOKUP(CONCATENATE($A26,"_",I$4),assets_m6!$A:$D,4,FALSE)</f>
        <v>128.601</v>
      </c>
      <c r="J26">
        <f>VLOOKUP(CONCATENATE($A26,"_",J$4),assets_m6!$A:$D,4,FALSE)</f>
        <v>125.396</v>
      </c>
      <c r="K26" t="e">
        <f>VLOOKUP(CONCATENATE($A26,"_",K$4),assets_m6!$A:$D,4,FALSE)</f>
        <v>#N/A</v>
      </c>
      <c r="L26">
        <f>VLOOKUP(CONCATENATE($A26,"_",L$4),assets_m6!$A:$D,4,FALSE)</f>
        <v>125.465</v>
      </c>
      <c r="M26">
        <f>VLOOKUP(CONCATENATE($A26,"_",M$4),assets_m6!$A:$D,4,FALSE)</f>
        <v>122.527</v>
      </c>
      <c r="N26">
        <f>VLOOKUP(CONCATENATE($A26,"_",N$4),assets_m6!$A:$D,4,FALSE)</f>
        <v>122.932</v>
      </c>
      <c r="O26">
        <f>VLOOKUP(CONCATENATE($A26,"_",O$4),assets_m6!$A:$D,4,FALSE)</f>
        <v>122.2</v>
      </c>
      <c r="P26">
        <f>VLOOKUP(CONCATENATE($A26,"_",P$4),assets_m6!$A:$D,4,FALSE)</f>
        <v>121.755</v>
      </c>
      <c r="Q26">
        <f>VLOOKUP(CONCATENATE($A26,"_",Q$4),assets_m6!$A:$D,4,FALSE)</f>
        <v>120.884</v>
      </c>
      <c r="R26">
        <f>VLOOKUP(CONCATENATE($A26,"_",R$4),assets_m6!$A:$D,4,FALSE)</f>
        <v>118.104</v>
      </c>
      <c r="S26">
        <f>VLOOKUP(CONCATENATE($A26,"_",S$4),assets_m6!$A:$D,4,FALSE)</f>
        <v>114.384</v>
      </c>
      <c r="T26">
        <f>VLOOKUP(CONCATENATE($A26,"_",T$4),assets_m6!$A:$D,4,FALSE)</f>
        <v>113.66200000000001</v>
      </c>
      <c r="U26">
        <f>VLOOKUP(CONCATENATE($A26,"_",U$4),assets_m6!$A:$D,4,FALSE)</f>
        <v>111.40600000000001</v>
      </c>
      <c r="V26">
        <f>VLOOKUP(CONCATENATE($A26,"_",V$4),assets_m6!$A:$D,4,FALSE)</f>
        <v>108.85299999999999</v>
      </c>
      <c r="X26" t="str">
        <f t="shared" si="16"/>
        <v>COP</v>
      </c>
      <c r="Y26">
        <f t="shared" si="16"/>
        <v>132.02000000000001</v>
      </c>
      <c r="Z26">
        <f t="shared" si="33"/>
        <v>131.619</v>
      </c>
      <c r="AA26">
        <f t="shared" si="33"/>
        <v>132.66800000000001</v>
      </c>
      <c r="AB26">
        <f t="shared" si="33"/>
        <v>127.869</v>
      </c>
      <c r="AC26">
        <f t="shared" si="33"/>
        <v>129.79900000000001</v>
      </c>
      <c r="AD26">
        <f t="shared" si="33"/>
        <v>127.226</v>
      </c>
      <c r="AE26">
        <f t="shared" si="33"/>
        <v>124.15900000000001</v>
      </c>
      <c r="AF26">
        <f t="shared" si="33"/>
        <v>128.601</v>
      </c>
      <c r="AG26">
        <f t="shared" si="33"/>
        <v>125.396</v>
      </c>
      <c r="AH26">
        <f t="shared" si="33"/>
        <v>125.396</v>
      </c>
      <c r="AI26">
        <f t="shared" si="33"/>
        <v>125.465</v>
      </c>
      <c r="AJ26">
        <f t="shared" si="33"/>
        <v>122.527</v>
      </c>
      <c r="AK26">
        <f t="shared" si="33"/>
        <v>122.932</v>
      </c>
      <c r="AL26">
        <f t="shared" si="33"/>
        <v>122.2</v>
      </c>
      <c r="AM26">
        <f t="shared" si="33"/>
        <v>121.755</v>
      </c>
      <c r="AN26">
        <f t="shared" si="33"/>
        <v>120.884</v>
      </c>
      <c r="AO26">
        <f t="shared" si="31"/>
        <v>118.104</v>
      </c>
      <c r="AP26">
        <f t="shared" si="11"/>
        <v>114.384</v>
      </c>
      <c r="AQ26">
        <f t="shared" si="11"/>
        <v>113.66200000000001</v>
      </c>
      <c r="AR26">
        <f t="shared" si="11"/>
        <v>111.40600000000001</v>
      </c>
      <c r="AS26">
        <f t="shared" si="11"/>
        <v>108.85299999999999</v>
      </c>
      <c r="AU26" t="s">
        <v>24</v>
      </c>
      <c r="AV26">
        <f t="shared" si="17"/>
        <v>-3.0374185729435725E-5</v>
      </c>
      <c r="AW26">
        <f t="shared" si="17"/>
        <v>7.9699739399327353E-5</v>
      </c>
      <c r="AX26">
        <f t="shared" si="17"/>
        <v>-3.617300328639918E-4</v>
      </c>
      <c r="AY26">
        <f t="shared" si="17"/>
        <v>1.5093572327929417E-4</v>
      </c>
      <c r="AZ26">
        <f t="shared" si="17"/>
        <v>-1.9822957033567343E-4</v>
      </c>
      <c r="BA26">
        <f t="shared" si="17"/>
        <v>-2.410670774841615E-4</v>
      </c>
      <c r="BB26">
        <f t="shared" si="17"/>
        <v>3.5776705675786636E-4</v>
      </c>
      <c r="BC26">
        <f t="shared" si="17"/>
        <v>-2.4922045707265092E-4</v>
      </c>
      <c r="BD26">
        <f t="shared" si="17"/>
        <v>0</v>
      </c>
      <c r="BE26">
        <f t="shared" si="17"/>
        <v>5.5025678650038771E-6</v>
      </c>
      <c r="BF26">
        <f t="shared" si="17"/>
        <v>-2.341688917227914E-4</v>
      </c>
      <c r="BG26">
        <f t="shared" si="17"/>
        <v>3.3053939131783289E-5</v>
      </c>
      <c r="BH26">
        <f t="shared" si="17"/>
        <v>-5.9545114372173177E-5</v>
      </c>
      <c r="BI26">
        <f t="shared" si="17"/>
        <v>-3.6415711947627442E-5</v>
      </c>
      <c r="BJ26">
        <f t="shared" si="17"/>
        <v>-7.1537103199046872E-5</v>
      </c>
      <c r="BK26">
        <f t="shared" si="17"/>
        <v>-2.2997253565401553E-4</v>
      </c>
      <c r="BL26">
        <f t="shared" si="32"/>
        <v>-3.1497663076610435E-4</v>
      </c>
      <c r="BM26">
        <f t="shared" si="13"/>
        <v>-6.3120716184081175E-5</v>
      </c>
      <c r="BN26">
        <f t="shared" si="13"/>
        <v>-1.9848322218507506E-4</v>
      </c>
      <c r="BO26">
        <f t="shared" si="13"/>
        <v>-2.2916180457067047E-4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-0.17548098772913207</v>
      </c>
      <c r="BZ26">
        <f t="shared" si="20"/>
        <v>2</v>
      </c>
      <c r="CA26">
        <f t="shared" si="21"/>
        <v>1</v>
      </c>
      <c r="CB26">
        <f t="shared" si="22"/>
        <v>0.24</v>
      </c>
      <c r="CC26">
        <f t="shared" si="23"/>
        <v>1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0</v>
      </c>
      <c r="CI26">
        <f t="shared" si="28"/>
        <v>1</v>
      </c>
      <c r="CJ26">
        <f t="shared" si="29"/>
        <v>1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441.57499999999999</v>
      </c>
      <c r="C27">
        <f>VLOOKUP(CONCATENATE($A27,"_",C$4),assets_m6!$A:$D,4,FALSE)</f>
        <v>442.74099999999999</v>
      </c>
      <c r="D27">
        <f>VLOOKUP(CONCATENATE($A27,"_",D$4),assets_m6!$A:$D,4,FALSE)</f>
        <v>443.66800000000001</v>
      </c>
      <c r="E27">
        <f>VLOOKUP(CONCATENATE($A27,"_",E$4),assets_m6!$A:$D,4,FALSE)</f>
        <v>444.56599999999997</v>
      </c>
      <c r="F27">
        <f>VLOOKUP(CONCATENATE($A27,"_",F$4),assets_m6!$A:$D,4,FALSE)</f>
        <v>442.142</v>
      </c>
      <c r="G27">
        <f>VLOOKUP(CONCATENATE($A27,"_",G$4),assets_m6!$A:$D,4,FALSE)</f>
        <v>448.21600000000001</v>
      </c>
      <c r="H27">
        <f>VLOOKUP(CONCATENATE($A27,"_",H$4),assets_m6!$A:$D,4,FALSE)</f>
        <v>448.50599999999997</v>
      </c>
      <c r="I27">
        <f>VLOOKUP(CONCATENATE($A27,"_",I$4),assets_m6!$A:$D,4,FALSE)</f>
        <v>454.15100000000001</v>
      </c>
      <c r="J27">
        <f>VLOOKUP(CONCATENATE($A27,"_",J$4),assets_m6!$A:$D,4,FALSE)</f>
        <v>454.23099999999999</v>
      </c>
      <c r="K27" t="e">
        <f>VLOOKUP(CONCATENATE($A27,"_",K$4),assets_m6!$A:$D,4,FALSE)</f>
        <v>#N/A</v>
      </c>
      <c r="L27">
        <f>VLOOKUP(CONCATENATE($A27,"_",L$4),assets_m6!$A:$D,4,FALSE)</f>
        <v>455.09899999999999</v>
      </c>
      <c r="M27">
        <f>VLOOKUP(CONCATENATE($A27,"_",M$4),assets_m6!$A:$D,4,FALSE)</f>
        <v>453.17399999999998</v>
      </c>
      <c r="N27">
        <f>VLOOKUP(CONCATENATE($A27,"_",N$4),assets_m6!$A:$D,4,FALSE)</f>
        <v>449.53300000000002</v>
      </c>
      <c r="O27">
        <f>VLOOKUP(CONCATENATE($A27,"_",O$4),assets_m6!$A:$D,4,FALSE)</f>
        <v>460.59500000000003</v>
      </c>
      <c r="P27">
        <f>VLOOKUP(CONCATENATE($A27,"_",P$4),assets_m6!$A:$D,4,FALSE)</f>
        <v>461.26299999999998</v>
      </c>
      <c r="Q27">
        <f>VLOOKUP(CONCATENATE($A27,"_",Q$4),assets_m6!$A:$D,4,FALSE)</f>
        <v>461.34300000000002</v>
      </c>
      <c r="R27">
        <f>VLOOKUP(CONCATENATE($A27,"_",R$4),assets_m6!$A:$D,4,FALSE)</f>
        <v>458.23099999999999</v>
      </c>
      <c r="S27">
        <f>VLOOKUP(CONCATENATE($A27,"_",S$4),assets_m6!$A:$D,4,FALSE)</f>
        <v>451.45800000000003</v>
      </c>
      <c r="T27">
        <f>VLOOKUP(CONCATENATE($A27,"_",T$4),assets_m6!$A:$D,4,FALSE)</f>
        <v>452.11599999999999</v>
      </c>
      <c r="U27">
        <f>VLOOKUP(CONCATENATE($A27,"_",U$4),assets_m6!$A:$D,4,FALSE)</f>
        <v>453.97199999999998</v>
      </c>
      <c r="V27">
        <f>VLOOKUP(CONCATENATE($A27,"_",V$4),assets_m6!$A:$D,4,FALSE)</f>
        <v>452.29599999999999</v>
      </c>
      <c r="X27" t="str">
        <f t="shared" si="16"/>
        <v>CTAS</v>
      </c>
      <c r="Y27">
        <f t="shared" si="16"/>
        <v>441.57499999999999</v>
      </c>
      <c r="Z27">
        <f t="shared" si="33"/>
        <v>442.74099999999999</v>
      </c>
      <c r="AA27">
        <f t="shared" si="33"/>
        <v>443.66800000000001</v>
      </c>
      <c r="AB27">
        <f t="shared" si="33"/>
        <v>444.56599999999997</v>
      </c>
      <c r="AC27">
        <f t="shared" si="33"/>
        <v>442.142</v>
      </c>
      <c r="AD27">
        <f t="shared" si="33"/>
        <v>448.21600000000001</v>
      </c>
      <c r="AE27">
        <f t="shared" si="33"/>
        <v>448.50599999999997</v>
      </c>
      <c r="AF27">
        <f t="shared" si="33"/>
        <v>454.15100000000001</v>
      </c>
      <c r="AG27">
        <f t="shared" si="33"/>
        <v>454.23099999999999</v>
      </c>
      <c r="AH27">
        <f t="shared" si="33"/>
        <v>454.23099999999999</v>
      </c>
      <c r="AI27">
        <f t="shared" si="33"/>
        <v>455.09899999999999</v>
      </c>
      <c r="AJ27">
        <f t="shared" si="33"/>
        <v>453.17399999999998</v>
      </c>
      <c r="AK27">
        <f t="shared" si="33"/>
        <v>449.53300000000002</v>
      </c>
      <c r="AL27">
        <f t="shared" si="33"/>
        <v>460.59500000000003</v>
      </c>
      <c r="AM27">
        <f t="shared" si="33"/>
        <v>461.26299999999998</v>
      </c>
      <c r="AN27">
        <f t="shared" si="33"/>
        <v>461.34300000000002</v>
      </c>
      <c r="AO27">
        <f t="shared" si="31"/>
        <v>458.23099999999999</v>
      </c>
      <c r="AP27">
        <f t="shared" si="11"/>
        <v>451.45800000000003</v>
      </c>
      <c r="AQ27">
        <f t="shared" si="11"/>
        <v>452.11599999999999</v>
      </c>
      <c r="AR27">
        <f t="shared" si="11"/>
        <v>453.97199999999998</v>
      </c>
      <c r="AS27">
        <f t="shared" si="11"/>
        <v>452.29599999999999</v>
      </c>
      <c r="AU27" t="s">
        <v>25</v>
      </c>
      <c r="AV27">
        <f t="shared" si="17"/>
        <v>2.6405480382720872E-5</v>
      </c>
      <c r="AW27">
        <f t="shared" si="17"/>
        <v>2.0937749158086125E-5</v>
      </c>
      <c r="AX27">
        <f t="shared" si="17"/>
        <v>2.0240359908759878E-5</v>
      </c>
      <c r="AY27">
        <f t="shared" si="17"/>
        <v>-5.4525087388598735E-5</v>
      </c>
      <c r="AZ27">
        <f t="shared" si="17"/>
        <v>1.3737667989017132E-4</v>
      </c>
      <c r="BA27">
        <f t="shared" si="17"/>
        <v>6.4700947757323171E-6</v>
      </c>
      <c r="BB27">
        <f t="shared" si="17"/>
        <v>1.258623073046969E-4</v>
      </c>
      <c r="BC27">
        <f t="shared" si="17"/>
        <v>1.7615286545660822E-6</v>
      </c>
      <c r="BD27">
        <f t="shared" si="17"/>
        <v>0</v>
      </c>
      <c r="BE27">
        <f t="shared" si="17"/>
        <v>1.9109219758228633E-5</v>
      </c>
      <c r="BF27">
        <f t="shared" si="17"/>
        <v>-4.2298488900217565E-5</v>
      </c>
      <c r="BG27">
        <f t="shared" si="17"/>
        <v>-8.034441516944845E-5</v>
      </c>
      <c r="BH27">
        <f t="shared" si="17"/>
        <v>2.4607759608304646E-4</v>
      </c>
      <c r="BI27">
        <f t="shared" si="17"/>
        <v>1.4502979841291145E-5</v>
      </c>
      <c r="BJ27">
        <f t="shared" si="17"/>
        <v>1.7343684622447701E-6</v>
      </c>
      <c r="BK27">
        <f t="shared" si="17"/>
        <v>-6.7455233958248496E-5</v>
      </c>
      <c r="BL27">
        <f t="shared" si="32"/>
        <v>-1.4780754684864115E-4</v>
      </c>
      <c r="BM27">
        <f t="shared" si="13"/>
        <v>1.4574999224733166E-5</v>
      </c>
      <c r="BN27">
        <f t="shared" si="13"/>
        <v>4.1051411584637449E-5</v>
      </c>
      <c r="BO27">
        <f t="shared" si="13"/>
        <v>-3.691857647608196E-5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2.4279001302157061E-2</v>
      </c>
      <c r="BZ27">
        <f t="shared" si="20"/>
        <v>74</v>
      </c>
      <c r="CA27">
        <f t="shared" si="21"/>
        <v>4</v>
      </c>
      <c r="CB27">
        <f t="shared" si="22"/>
        <v>0.12000000000000002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1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52.12</v>
      </c>
      <c r="C28">
        <f>VLOOKUP(CONCATENATE($A28,"_",C$4),assets_m6!$A:$D,4,FALSE)</f>
        <v>51.51</v>
      </c>
      <c r="D28">
        <f>VLOOKUP(CONCATENATE($A28,"_",D$4),assets_m6!$A:$D,4,FALSE)</f>
        <v>54.3</v>
      </c>
      <c r="E28">
        <f>VLOOKUP(CONCATENATE($A28,"_",E$4),assets_m6!$A:$D,4,FALSE)</f>
        <v>50.73</v>
      </c>
      <c r="F28">
        <f>VLOOKUP(CONCATENATE($A28,"_",F$4),assets_m6!$A:$D,4,FALSE)</f>
        <v>49.76</v>
      </c>
      <c r="G28">
        <f>VLOOKUP(CONCATENATE($A28,"_",G$4),assets_m6!$A:$D,4,FALSE)</f>
        <v>49.98</v>
      </c>
      <c r="H28">
        <f>VLOOKUP(CONCATENATE($A28,"_",H$4),assets_m6!$A:$D,4,FALSE)</f>
        <v>48.57</v>
      </c>
      <c r="I28">
        <f>VLOOKUP(CONCATENATE($A28,"_",I$4),assets_m6!$A:$D,4,FALSE)</f>
        <v>49.18</v>
      </c>
      <c r="J28">
        <f>VLOOKUP(CONCATENATE($A28,"_",J$4),assets_m6!$A:$D,4,FALSE)</f>
        <v>49.15</v>
      </c>
      <c r="K28" t="e">
        <f>VLOOKUP(CONCATENATE($A28,"_",K$4),assets_m6!$A:$D,4,FALSE)</f>
        <v>#N/A</v>
      </c>
      <c r="L28">
        <f>VLOOKUP(CONCATENATE($A28,"_",L$4),assets_m6!$A:$D,4,FALSE)</f>
        <v>49.68</v>
      </c>
      <c r="M28">
        <f>VLOOKUP(CONCATENATE($A28,"_",M$4),assets_m6!$A:$D,4,FALSE)</f>
        <v>48.7</v>
      </c>
      <c r="N28">
        <f>VLOOKUP(CONCATENATE($A28,"_",N$4),assets_m6!$A:$D,4,FALSE)</f>
        <v>48.87</v>
      </c>
      <c r="O28">
        <f>VLOOKUP(CONCATENATE($A28,"_",O$4),assets_m6!$A:$D,4,FALSE)</f>
        <v>50.81</v>
      </c>
      <c r="P28">
        <f>VLOOKUP(CONCATENATE($A28,"_",P$4),assets_m6!$A:$D,4,FALSE)</f>
        <v>51.84</v>
      </c>
      <c r="Q28">
        <f>VLOOKUP(CONCATENATE($A28,"_",Q$4),assets_m6!$A:$D,4,FALSE)</f>
        <v>51.38</v>
      </c>
      <c r="R28">
        <f>VLOOKUP(CONCATENATE($A28,"_",R$4),assets_m6!$A:$D,4,FALSE)</f>
        <v>49.79</v>
      </c>
      <c r="S28">
        <f>VLOOKUP(CONCATENATE($A28,"_",S$4),assets_m6!$A:$D,4,FALSE)</f>
        <v>48.71</v>
      </c>
      <c r="T28">
        <f>VLOOKUP(CONCATENATE($A28,"_",T$4),assets_m6!$A:$D,4,FALSE)</f>
        <v>49.16</v>
      </c>
      <c r="U28">
        <f>VLOOKUP(CONCATENATE($A28,"_",U$4),assets_m6!$A:$D,4,FALSE)</f>
        <v>50.26</v>
      </c>
      <c r="V28">
        <f>VLOOKUP(CONCATENATE($A28,"_",V$4),assets_m6!$A:$D,4,FALSE)</f>
        <v>49.34</v>
      </c>
      <c r="X28" t="str">
        <f t="shared" si="16"/>
        <v>CZR</v>
      </c>
      <c r="Y28">
        <f t="shared" si="16"/>
        <v>52.12</v>
      </c>
      <c r="Z28">
        <f t="shared" si="33"/>
        <v>51.51</v>
      </c>
      <c r="AA28">
        <f t="shared" si="33"/>
        <v>54.3</v>
      </c>
      <c r="AB28">
        <f t="shared" si="33"/>
        <v>50.73</v>
      </c>
      <c r="AC28">
        <f t="shared" si="33"/>
        <v>49.76</v>
      </c>
      <c r="AD28">
        <f t="shared" si="33"/>
        <v>49.98</v>
      </c>
      <c r="AE28">
        <f t="shared" si="33"/>
        <v>48.57</v>
      </c>
      <c r="AF28">
        <f t="shared" si="33"/>
        <v>49.18</v>
      </c>
      <c r="AG28">
        <f t="shared" si="33"/>
        <v>49.15</v>
      </c>
      <c r="AH28">
        <f t="shared" si="33"/>
        <v>49.15</v>
      </c>
      <c r="AI28">
        <f t="shared" si="33"/>
        <v>49.68</v>
      </c>
      <c r="AJ28">
        <f t="shared" si="33"/>
        <v>48.7</v>
      </c>
      <c r="AK28">
        <f t="shared" si="33"/>
        <v>48.87</v>
      </c>
      <c r="AL28">
        <f t="shared" si="33"/>
        <v>50.81</v>
      </c>
      <c r="AM28">
        <f t="shared" si="33"/>
        <v>51.84</v>
      </c>
      <c r="AN28">
        <f t="shared" si="33"/>
        <v>51.38</v>
      </c>
      <c r="AO28">
        <f t="shared" si="31"/>
        <v>49.79</v>
      </c>
      <c r="AP28">
        <f t="shared" si="11"/>
        <v>48.71</v>
      </c>
      <c r="AQ28">
        <f t="shared" si="11"/>
        <v>49.16</v>
      </c>
      <c r="AR28">
        <f t="shared" si="11"/>
        <v>50.26</v>
      </c>
      <c r="AS28">
        <f t="shared" si="11"/>
        <v>49.34</v>
      </c>
      <c r="AU28" t="s">
        <v>26</v>
      </c>
      <c r="AV28">
        <f t="shared" si="17"/>
        <v>-1.170376055257098E-4</v>
      </c>
      <c r="AW28">
        <f t="shared" si="17"/>
        <v>5.4164239953407092E-4</v>
      </c>
      <c r="AX28">
        <f t="shared" si="17"/>
        <v>-6.5745856353591171E-4</v>
      </c>
      <c r="AY28">
        <f t="shared" si="17"/>
        <v>-1.9120835797358543E-4</v>
      </c>
      <c r="AZ28">
        <f t="shared" si="17"/>
        <v>4.421221864951746E-5</v>
      </c>
      <c r="BA28">
        <f t="shared" si="17"/>
        <v>-2.8211284513805459E-4</v>
      </c>
      <c r="BB28">
        <f t="shared" si="17"/>
        <v>1.2559192917438737E-4</v>
      </c>
      <c r="BC28">
        <f t="shared" si="17"/>
        <v>-6.1000406669380102E-6</v>
      </c>
      <c r="BD28">
        <f t="shared" si="17"/>
        <v>0</v>
      </c>
      <c r="BE28">
        <f t="shared" si="17"/>
        <v>1.0783316378433391E-4</v>
      </c>
      <c r="BF28">
        <f t="shared" si="17"/>
        <v>-1.9726247987117488E-4</v>
      </c>
      <c r="BG28">
        <f t="shared" si="17"/>
        <v>3.4907597535933185E-5</v>
      </c>
      <c r="BH28">
        <f t="shared" si="17"/>
        <v>3.9697155719255271E-4</v>
      </c>
      <c r="BI28">
        <f t="shared" si="17"/>
        <v>2.0271600078724684E-4</v>
      </c>
      <c r="BJ28">
        <f t="shared" si="17"/>
        <v>-8.8734567901234727E-5</v>
      </c>
      <c r="BK28">
        <f t="shared" si="17"/>
        <v>-3.0945893343713578E-4</v>
      </c>
      <c r="BL28">
        <f t="shared" si="32"/>
        <v>-2.1691102631050379E-4</v>
      </c>
      <c r="BM28">
        <f t="shared" si="13"/>
        <v>9.2383494149044491E-5</v>
      </c>
      <c r="BN28">
        <f t="shared" si="13"/>
        <v>2.2375915378356419E-4</v>
      </c>
      <c r="BO28">
        <f t="shared" si="13"/>
        <v>-1.8304814962196472E-4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-5.3338449731388987E-2</v>
      </c>
      <c r="BZ28">
        <f t="shared" si="20"/>
        <v>12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248.58799999999999</v>
      </c>
      <c r="C29">
        <f>VLOOKUP(CONCATENATE($A29,"_",C$4),assets_m6!$A:$D,4,FALSE)</f>
        <v>246.38200000000001</v>
      </c>
      <c r="D29">
        <f>VLOOKUP(CONCATENATE($A29,"_",D$4),assets_m6!$A:$D,4,FALSE)</f>
        <v>256.69</v>
      </c>
      <c r="E29">
        <f>VLOOKUP(CONCATENATE($A29,"_",E$4),assets_m6!$A:$D,4,FALSE)</f>
        <v>255.62200000000001</v>
      </c>
      <c r="F29">
        <f>VLOOKUP(CONCATENATE($A29,"_",F$4),assets_m6!$A:$D,4,FALSE)</f>
        <v>255.36199999999999</v>
      </c>
      <c r="G29">
        <f>VLOOKUP(CONCATENATE($A29,"_",G$4),assets_m6!$A:$D,4,FALSE)</f>
        <v>257.12799999999999</v>
      </c>
      <c r="H29">
        <f>VLOOKUP(CONCATENATE($A29,"_",H$4),assets_m6!$A:$D,4,FALSE)</f>
        <v>257.13900000000001</v>
      </c>
      <c r="I29">
        <f>VLOOKUP(CONCATENATE($A29,"_",I$4),assets_m6!$A:$D,4,FALSE)</f>
        <v>256.88900000000001</v>
      </c>
      <c r="J29">
        <f>VLOOKUP(CONCATENATE($A29,"_",J$4),assets_m6!$A:$D,4,FALSE)</f>
        <v>255.762</v>
      </c>
      <c r="K29" t="e">
        <f>VLOOKUP(CONCATENATE($A29,"_",K$4),assets_m6!$A:$D,4,FALSE)</f>
        <v>#N/A</v>
      </c>
      <c r="L29">
        <f>VLOOKUP(CONCATENATE($A29,"_",L$4),assets_m6!$A:$D,4,FALSE)</f>
        <v>256.66000000000003</v>
      </c>
      <c r="M29">
        <f>VLOOKUP(CONCATENATE($A29,"_",M$4),assets_m6!$A:$D,4,FALSE)</f>
        <v>252.53899999999999</v>
      </c>
      <c r="N29">
        <f>VLOOKUP(CONCATENATE($A29,"_",N$4),assets_m6!$A:$D,4,FALSE)</f>
        <v>252.28899999999999</v>
      </c>
      <c r="O29">
        <f>VLOOKUP(CONCATENATE($A29,"_",O$4),assets_m6!$A:$D,4,FALSE)</f>
        <v>255.113</v>
      </c>
      <c r="P29">
        <f>VLOOKUP(CONCATENATE($A29,"_",P$4),assets_m6!$A:$D,4,FALSE)</f>
        <v>235.816</v>
      </c>
      <c r="Q29">
        <f>VLOOKUP(CONCATENATE($A29,"_",Q$4),assets_m6!$A:$D,4,FALSE)</f>
        <v>243.41900000000001</v>
      </c>
      <c r="R29">
        <f>VLOOKUP(CONCATENATE($A29,"_",R$4),assets_m6!$A:$D,4,FALSE)</f>
        <v>245.38499999999999</v>
      </c>
      <c r="S29">
        <f>VLOOKUP(CONCATENATE($A29,"_",S$4),assets_m6!$A:$D,4,FALSE)</f>
        <v>244.90600000000001</v>
      </c>
      <c r="T29">
        <f>VLOOKUP(CONCATENATE($A29,"_",T$4),assets_m6!$A:$D,4,FALSE)</f>
        <v>248.41800000000001</v>
      </c>
      <c r="U29">
        <f>VLOOKUP(CONCATENATE($A29,"_",U$4),assets_m6!$A:$D,4,FALSE)</f>
        <v>248.148</v>
      </c>
      <c r="V29">
        <f>VLOOKUP(CONCATENATE($A29,"_",V$4),assets_m6!$A:$D,4,FALSE)</f>
        <v>242.72</v>
      </c>
      <c r="X29" t="str">
        <f t="shared" si="16"/>
        <v>DG</v>
      </c>
      <c r="Y29">
        <f t="shared" si="16"/>
        <v>248.58799999999999</v>
      </c>
      <c r="Z29">
        <f t="shared" si="33"/>
        <v>246.38200000000001</v>
      </c>
      <c r="AA29">
        <f t="shared" si="33"/>
        <v>256.69</v>
      </c>
      <c r="AB29">
        <f t="shared" si="33"/>
        <v>255.62200000000001</v>
      </c>
      <c r="AC29">
        <f t="shared" si="33"/>
        <v>255.36199999999999</v>
      </c>
      <c r="AD29">
        <f t="shared" si="33"/>
        <v>257.12799999999999</v>
      </c>
      <c r="AE29">
        <f t="shared" si="33"/>
        <v>257.13900000000001</v>
      </c>
      <c r="AF29">
        <f t="shared" si="33"/>
        <v>256.88900000000001</v>
      </c>
      <c r="AG29">
        <f t="shared" si="33"/>
        <v>255.762</v>
      </c>
      <c r="AH29">
        <f t="shared" si="33"/>
        <v>255.762</v>
      </c>
      <c r="AI29">
        <f t="shared" si="33"/>
        <v>256.66000000000003</v>
      </c>
      <c r="AJ29">
        <f t="shared" si="33"/>
        <v>252.53899999999999</v>
      </c>
      <c r="AK29">
        <f t="shared" si="33"/>
        <v>252.28899999999999</v>
      </c>
      <c r="AL29">
        <f t="shared" si="33"/>
        <v>255.113</v>
      </c>
      <c r="AM29">
        <f t="shared" si="33"/>
        <v>235.816</v>
      </c>
      <c r="AN29">
        <f t="shared" si="33"/>
        <v>243.41900000000001</v>
      </c>
      <c r="AO29">
        <f t="shared" si="31"/>
        <v>245.38499999999999</v>
      </c>
      <c r="AP29">
        <f t="shared" si="11"/>
        <v>244.90600000000001</v>
      </c>
      <c r="AQ29">
        <f t="shared" si="11"/>
        <v>248.41800000000001</v>
      </c>
      <c r="AR29">
        <f t="shared" si="11"/>
        <v>248.148</v>
      </c>
      <c r="AS29">
        <f t="shared" si="11"/>
        <v>242.72</v>
      </c>
      <c r="AU29" t="s">
        <v>27</v>
      </c>
      <c r="AV29">
        <f t="shared" si="17"/>
        <v>-8.8741210356090751E-5</v>
      </c>
      <c r="AW29">
        <f t="shared" si="17"/>
        <v>4.1837471893238926E-4</v>
      </c>
      <c r="AX29">
        <f t="shared" si="17"/>
        <v>-4.1606607191553379E-5</v>
      </c>
      <c r="AY29">
        <f t="shared" si="17"/>
        <v>-1.0171268513665463E-5</v>
      </c>
      <c r="AZ29">
        <f t="shared" si="17"/>
        <v>6.9156726529397136E-5</v>
      </c>
      <c r="BA29">
        <f t="shared" si="17"/>
        <v>4.2780249525621879E-7</v>
      </c>
      <c r="BB29">
        <f t="shared" si="17"/>
        <v>-9.7223680577430875E-6</v>
      </c>
      <c r="BC29">
        <f t="shared" si="17"/>
        <v>-4.387108829105215E-5</v>
      </c>
      <c r="BD29">
        <f t="shared" si="17"/>
        <v>0</v>
      </c>
      <c r="BE29">
        <f t="shared" si="17"/>
        <v>3.5110767041234613E-5</v>
      </c>
      <c r="BF29">
        <f t="shared" si="17"/>
        <v>-1.6056261201589797E-4</v>
      </c>
      <c r="BG29">
        <f t="shared" si="17"/>
        <v>-9.8994610733391676E-6</v>
      </c>
      <c r="BH29">
        <f t="shared" si="17"/>
        <v>1.1193512202276011E-4</v>
      </c>
      <c r="BI29">
        <f t="shared" si="17"/>
        <v>-7.5640990463049702E-4</v>
      </c>
      <c r="BJ29">
        <f t="shared" si="17"/>
        <v>3.2241238932048753E-4</v>
      </c>
      <c r="BK29">
        <f t="shared" si="17"/>
        <v>8.0766086459971485E-5</v>
      </c>
      <c r="BL29">
        <f t="shared" si="32"/>
        <v>-1.9520345579395032E-5</v>
      </c>
      <c r="BM29">
        <f t="shared" si="13"/>
        <v>1.434019583023691E-4</v>
      </c>
      <c r="BN29">
        <f t="shared" si="13"/>
        <v>-1.0868777624810208E-5</v>
      </c>
      <c r="BO29">
        <f t="shared" si="13"/>
        <v>-2.1874042909876353E-4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-2.3605322863533215E-2</v>
      </c>
      <c r="BZ29">
        <f t="shared" si="20"/>
        <v>29</v>
      </c>
      <c r="CA29">
        <f t="shared" si="21"/>
        <v>2</v>
      </c>
      <c r="CB29">
        <f t="shared" si="22"/>
        <v>0.11999999999999997</v>
      </c>
      <c r="CC29">
        <f t="shared" si="23"/>
        <v>0</v>
      </c>
      <c r="CD29">
        <f t="shared" si="24"/>
        <v>1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0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365.40600000000001</v>
      </c>
      <c r="C30">
        <f>VLOOKUP(CONCATENATE($A30,"_",C$4),assets_m6!$A:$D,4,FALSE)</f>
        <v>369.10500000000002</v>
      </c>
      <c r="D30">
        <f>VLOOKUP(CONCATENATE($A30,"_",D$4),assets_m6!$A:$D,4,FALSE)</f>
        <v>365.625</v>
      </c>
      <c r="E30">
        <f>VLOOKUP(CONCATENATE($A30,"_",E$4),assets_m6!$A:$D,4,FALSE)</f>
        <v>363.36200000000002</v>
      </c>
      <c r="F30">
        <f>VLOOKUP(CONCATENATE($A30,"_",F$4),assets_m6!$A:$D,4,FALSE)</f>
        <v>365.61500000000001</v>
      </c>
      <c r="G30">
        <f>VLOOKUP(CONCATENATE($A30,"_",G$4),assets_m6!$A:$D,4,FALSE)</f>
        <v>366.77199999999999</v>
      </c>
      <c r="H30">
        <f>VLOOKUP(CONCATENATE($A30,"_",H$4),assets_m6!$A:$D,4,FALSE)</f>
        <v>376.68200000000002</v>
      </c>
      <c r="I30">
        <f>VLOOKUP(CONCATENATE($A30,"_",I$4),assets_m6!$A:$D,4,FALSE)</f>
        <v>374.92700000000002</v>
      </c>
      <c r="J30">
        <f>VLOOKUP(CONCATENATE($A30,"_",J$4),assets_m6!$A:$D,4,FALSE)</f>
        <v>390.54899999999998</v>
      </c>
      <c r="K30" t="e">
        <f>VLOOKUP(CONCATENATE($A30,"_",K$4),assets_m6!$A:$D,4,FALSE)</f>
        <v>#N/A</v>
      </c>
      <c r="L30">
        <f>VLOOKUP(CONCATENATE($A30,"_",L$4),assets_m6!$A:$D,4,FALSE)</f>
        <v>387.87700000000001</v>
      </c>
      <c r="M30">
        <f>VLOOKUP(CONCATENATE($A30,"_",M$4),assets_m6!$A:$D,4,FALSE)</f>
        <v>381.12799999999999</v>
      </c>
      <c r="N30">
        <f>VLOOKUP(CONCATENATE($A30,"_",N$4),assets_m6!$A:$D,4,FALSE)</f>
        <v>381.89600000000002</v>
      </c>
      <c r="O30">
        <f>VLOOKUP(CONCATENATE($A30,"_",O$4),assets_m6!$A:$D,4,FALSE)</f>
        <v>387.548</v>
      </c>
      <c r="P30">
        <f>VLOOKUP(CONCATENATE($A30,"_",P$4),assets_m6!$A:$D,4,FALSE)</f>
        <v>384.40800000000002</v>
      </c>
      <c r="Q30">
        <f>VLOOKUP(CONCATENATE($A30,"_",Q$4),assets_m6!$A:$D,4,FALSE)</f>
        <v>381.596</v>
      </c>
      <c r="R30">
        <f>VLOOKUP(CONCATENATE($A30,"_",R$4),assets_m6!$A:$D,4,FALSE)</f>
        <v>380.101</v>
      </c>
      <c r="S30">
        <f>VLOOKUP(CONCATENATE($A30,"_",S$4),assets_m6!$A:$D,4,FALSE)</f>
        <v>368.23700000000002</v>
      </c>
      <c r="T30">
        <f>VLOOKUP(CONCATENATE($A30,"_",T$4),assets_m6!$A:$D,4,FALSE)</f>
        <v>371.00900000000001</v>
      </c>
      <c r="U30">
        <f>VLOOKUP(CONCATENATE($A30,"_",U$4),assets_m6!$A:$D,4,FALSE)</f>
        <v>373.8</v>
      </c>
      <c r="V30">
        <f>VLOOKUP(CONCATENATE($A30,"_",V$4),assets_m6!$A:$D,4,FALSE)</f>
        <v>361.548</v>
      </c>
      <c r="X30" t="str">
        <f t="shared" si="16"/>
        <v>DPZ</v>
      </c>
      <c r="Y30">
        <f t="shared" si="16"/>
        <v>365.40600000000001</v>
      </c>
      <c r="Z30">
        <f t="shared" si="33"/>
        <v>369.10500000000002</v>
      </c>
      <c r="AA30">
        <f t="shared" si="33"/>
        <v>365.625</v>
      </c>
      <c r="AB30">
        <f t="shared" si="33"/>
        <v>363.36200000000002</v>
      </c>
      <c r="AC30">
        <f t="shared" si="33"/>
        <v>365.61500000000001</v>
      </c>
      <c r="AD30">
        <f t="shared" si="33"/>
        <v>366.77199999999999</v>
      </c>
      <c r="AE30">
        <f t="shared" si="33"/>
        <v>376.68200000000002</v>
      </c>
      <c r="AF30">
        <f t="shared" si="33"/>
        <v>374.92700000000002</v>
      </c>
      <c r="AG30">
        <f t="shared" si="33"/>
        <v>390.54899999999998</v>
      </c>
      <c r="AH30">
        <f t="shared" si="33"/>
        <v>390.54899999999998</v>
      </c>
      <c r="AI30">
        <f t="shared" si="33"/>
        <v>387.87700000000001</v>
      </c>
      <c r="AJ30">
        <f t="shared" si="33"/>
        <v>381.12799999999999</v>
      </c>
      <c r="AK30">
        <f t="shared" si="33"/>
        <v>381.89600000000002</v>
      </c>
      <c r="AL30">
        <f t="shared" si="33"/>
        <v>387.548</v>
      </c>
      <c r="AM30">
        <f t="shared" si="33"/>
        <v>384.40800000000002</v>
      </c>
      <c r="AN30">
        <f t="shared" si="33"/>
        <v>381.596</v>
      </c>
      <c r="AO30">
        <f t="shared" si="31"/>
        <v>380.101</v>
      </c>
      <c r="AP30">
        <f t="shared" si="11"/>
        <v>368.23700000000002</v>
      </c>
      <c r="AQ30">
        <f t="shared" si="11"/>
        <v>371.00900000000001</v>
      </c>
      <c r="AR30">
        <f t="shared" si="11"/>
        <v>373.8</v>
      </c>
      <c r="AS30">
        <f t="shared" si="11"/>
        <v>361.548</v>
      </c>
      <c r="AU30" t="s">
        <v>28</v>
      </c>
      <c r="AV30">
        <f t="shared" si="17"/>
        <v>1.0122986486264628E-4</v>
      </c>
      <c r="AW30">
        <f t="shared" si="17"/>
        <v>-9.4282114845369694E-5</v>
      </c>
      <c r="AX30">
        <f t="shared" si="17"/>
        <v>-6.1894017094016456E-5</v>
      </c>
      <c r="AY30">
        <f t="shared" si="17"/>
        <v>6.2004282230942851E-5</v>
      </c>
      <c r="AZ30">
        <f t="shared" si="17"/>
        <v>3.1645309957194927E-5</v>
      </c>
      <c r="BA30">
        <f t="shared" si="17"/>
        <v>2.7019510758727566E-4</v>
      </c>
      <c r="BB30">
        <f t="shared" si="17"/>
        <v>-4.6591023728237489E-5</v>
      </c>
      <c r="BC30">
        <f t="shared" si="17"/>
        <v>4.1666777799411505E-4</v>
      </c>
      <c r="BD30">
        <f t="shared" si="17"/>
        <v>0</v>
      </c>
      <c r="BE30">
        <f t="shared" si="17"/>
        <v>-6.8416511116402013E-5</v>
      </c>
      <c r="BF30">
        <f t="shared" si="17"/>
        <v>-1.7399845827414424E-4</v>
      </c>
      <c r="BG30">
        <f t="shared" si="17"/>
        <v>2.0150710522449916E-5</v>
      </c>
      <c r="BH30">
        <f t="shared" si="17"/>
        <v>1.4799840794352354E-4</v>
      </c>
      <c r="BI30">
        <f t="shared" si="17"/>
        <v>-8.1022221763497334E-5</v>
      </c>
      <c r="BJ30">
        <f t="shared" si="17"/>
        <v>-7.3151443258205129E-5</v>
      </c>
      <c r="BK30">
        <f t="shared" si="17"/>
        <v>-3.9177559513202569E-5</v>
      </c>
      <c r="BL30">
        <f t="shared" si="32"/>
        <v>-3.1212756609427431E-4</v>
      </c>
      <c r="BM30">
        <f t="shared" si="13"/>
        <v>7.5277606541439108E-5</v>
      </c>
      <c r="BN30">
        <f t="shared" si="13"/>
        <v>7.5227285591454568E-5</v>
      </c>
      <c r="BO30">
        <f t="shared" si="13"/>
        <v>-3.277688603531303E-4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-1.0558118914303553E-2</v>
      </c>
      <c r="BZ30">
        <f t="shared" si="20"/>
        <v>38</v>
      </c>
      <c r="CA30">
        <f t="shared" si="21"/>
        <v>2</v>
      </c>
      <c r="CB30">
        <f t="shared" si="22"/>
        <v>0.11999999999999997</v>
      </c>
      <c r="CC30">
        <f t="shared" si="23"/>
        <v>0</v>
      </c>
      <c r="CD30">
        <f t="shared" si="24"/>
        <v>1</v>
      </c>
      <c r="CE30">
        <f t="shared" si="25"/>
        <v>0</v>
      </c>
      <c r="CF30">
        <f t="shared" si="26"/>
        <v>0</v>
      </c>
      <c r="CG30">
        <f t="shared" si="27"/>
        <v>0</v>
      </c>
      <c r="CI30">
        <f t="shared" si="28"/>
        <v>0</v>
      </c>
      <c r="CJ30">
        <f t="shared" si="29"/>
        <v>1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f>VLOOKUP(CONCATENATE($A31,"_",B$4),assets_m6!$A:$D,4,FALSE)</f>
        <v>48.2</v>
      </c>
      <c r="C31">
        <f>VLOOKUP(CONCATENATE($A31,"_",C$4),assets_m6!$A:$D,4,FALSE)</f>
        <v>48.2</v>
      </c>
      <c r="D31">
        <f>VLOOKUP(CONCATENATE($A31,"_",D$4),assets_m6!$A:$D,4,FALSE)</f>
        <v>48.2</v>
      </c>
      <c r="E31">
        <f>VLOOKUP(CONCATENATE($A31,"_",E$4),assets_m6!$A:$D,4,FALSE)</f>
        <v>48.2</v>
      </c>
      <c r="F31">
        <f>VLOOKUP(CONCATENATE($A31,"_",F$4),assets_m6!$A:$D,4,FALSE)</f>
        <v>48.2</v>
      </c>
      <c r="G31">
        <f>VLOOKUP(CONCATENATE($A31,"_",G$4),assets_m6!$A:$D,4,FALSE)</f>
        <v>48.2</v>
      </c>
      <c r="H31">
        <f>VLOOKUP(CONCATENATE($A31,"_",H$4),assets_m6!$A:$D,4,FALSE)</f>
        <v>48.2</v>
      </c>
      <c r="I31">
        <f>VLOOKUP(CONCATENATE($A31,"_",I$4),assets_m6!$A:$D,4,FALSE)</f>
        <v>48.2</v>
      </c>
      <c r="J31">
        <f>VLOOKUP(CONCATENATE($A31,"_",J$4),assets_m6!$A:$D,4,FALSE)</f>
        <v>48.2</v>
      </c>
      <c r="K31" t="e">
        <f>VLOOKUP(CONCATENATE($A31,"_",K$4),assets_m6!$A:$D,4,FALSE)</f>
        <v>#N/A</v>
      </c>
      <c r="L31">
        <f>VLOOKUP(CONCATENATE($A31,"_",L$4),assets_m6!$A:$D,4,FALSE)</f>
        <v>48.2</v>
      </c>
      <c r="M31">
        <f>VLOOKUP(CONCATENATE($A31,"_",M$4),assets_m6!$A:$D,4,FALSE)</f>
        <v>48.2</v>
      </c>
      <c r="N31" t="e">
        <f>VLOOKUP(CONCATENATE($A31,"_",N$4),assets_m6!$A:$D,4,FALSE)</f>
        <v>#N/A</v>
      </c>
      <c r="O31" t="e">
        <f>VLOOKUP(CONCATENATE($A31,"_",O$4),assets_m6!$A:$D,4,FALSE)</f>
        <v>#N/A</v>
      </c>
      <c r="P31" t="e">
        <f>VLOOKUP(CONCATENATE($A31,"_",P$4),assets_m6!$A:$D,4,FALSE)</f>
        <v>#N/A</v>
      </c>
      <c r="Q31" t="e">
        <f>VLOOKUP(CONCATENATE($A31,"_",Q$4),assets_m6!$A:$D,4,FALSE)</f>
        <v>#N/A</v>
      </c>
      <c r="R31" t="e">
        <f>VLOOKUP(CONCATENATE($A31,"_",R$4),assets_m6!$A:$D,4,FALSE)</f>
        <v>#N/A</v>
      </c>
      <c r="S31" t="e">
        <f>VLOOKUP(CONCATENATE($A31,"_",S$4),assets_m6!$A:$D,4,FALSE)</f>
        <v>#N/A</v>
      </c>
      <c r="T31" t="e">
        <f>VLOOKUP(CONCATENATE($A31,"_",T$4),assets_m6!$A:$D,4,FALSE)</f>
        <v>#N/A</v>
      </c>
      <c r="U31" t="e">
        <f>VLOOKUP(CONCATENATE($A31,"_",U$4),assets_m6!$A:$D,4,FALSE)</f>
        <v>#N/A</v>
      </c>
      <c r="V31" t="e">
        <f>VLOOKUP(CONCATENATE($A31,"_",V$4),assets_m6!$A:$D,4,FALSE)</f>
        <v>#N/A</v>
      </c>
      <c r="X31" t="str">
        <f t="shared" si="16"/>
        <v>DRE</v>
      </c>
      <c r="Y31">
        <f t="shared" si="16"/>
        <v>48.2</v>
      </c>
      <c r="Z31">
        <f t="shared" si="33"/>
        <v>48.2</v>
      </c>
      <c r="AA31">
        <f t="shared" si="33"/>
        <v>48.2</v>
      </c>
      <c r="AB31">
        <f t="shared" si="33"/>
        <v>48.2</v>
      </c>
      <c r="AC31">
        <f t="shared" si="33"/>
        <v>48.2</v>
      </c>
      <c r="AD31">
        <f t="shared" si="33"/>
        <v>48.2</v>
      </c>
      <c r="AE31">
        <f t="shared" si="33"/>
        <v>48.2</v>
      </c>
      <c r="AF31">
        <f t="shared" si="33"/>
        <v>48.2</v>
      </c>
      <c r="AG31">
        <f t="shared" si="33"/>
        <v>48.2</v>
      </c>
      <c r="AH31">
        <f t="shared" si="33"/>
        <v>48.2</v>
      </c>
      <c r="AI31">
        <f t="shared" si="33"/>
        <v>48.2</v>
      </c>
      <c r="AJ31">
        <f t="shared" si="33"/>
        <v>48.2</v>
      </c>
      <c r="AK31">
        <f t="shared" si="33"/>
        <v>48.2</v>
      </c>
      <c r="AL31">
        <f t="shared" si="33"/>
        <v>48.2</v>
      </c>
      <c r="AM31">
        <f t="shared" si="33"/>
        <v>48.2</v>
      </c>
      <c r="AN31">
        <f t="shared" si="33"/>
        <v>48.2</v>
      </c>
      <c r="AO31">
        <f t="shared" si="31"/>
        <v>48.2</v>
      </c>
      <c r="AP31">
        <f t="shared" si="11"/>
        <v>48.2</v>
      </c>
      <c r="AQ31">
        <f t="shared" si="11"/>
        <v>48.2</v>
      </c>
      <c r="AR31">
        <f t="shared" si="11"/>
        <v>48.2</v>
      </c>
      <c r="AS31">
        <f t="shared" si="11"/>
        <v>48.2</v>
      </c>
      <c r="AU31" t="s">
        <v>29</v>
      </c>
      <c r="AV31">
        <f t="shared" si="17"/>
        <v>0</v>
      </c>
      <c r="AW31">
        <f t="shared" si="17"/>
        <v>0</v>
      </c>
      <c r="AX31">
        <f t="shared" si="17"/>
        <v>0</v>
      </c>
      <c r="AY31">
        <f t="shared" si="17"/>
        <v>0</v>
      </c>
      <c r="AZ31">
        <f t="shared" si="17"/>
        <v>0</v>
      </c>
      <c r="BA31">
        <f t="shared" si="17"/>
        <v>0</v>
      </c>
      <c r="BB31">
        <f t="shared" si="17"/>
        <v>0</v>
      </c>
      <c r="BC31">
        <f t="shared" si="17"/>
        <v>0</v>
      </c>
      <c r="BD31">
        <f t="shared" si="17"/>
        <v>0</v>
      </c>
      <c r="BE31">
        <f t="shared" si="17"/>
        <v>0</v>
      </c>
      <c r="BF31">
        <f t="shared" si="17"/>
        <v>0</v>
      </c>
      <c r="BG31">
        <f t="shared" si="17"/>
        <v>0</v>
      </c>
      <c r="BH31">
        <f t="shared" si="17"/>
        <v>0</v>
      </c>
      <c r="BI31">
        <f t="shared" si="17"/>
        <v>0</v>
      </c>
      <c r="BJ31">
        <f t="shared" si="17"/>
        <v>0</v>
      </c>
      <c r="BK31">
        <f t="shared" si="17"/>
        <v>0</v>
      </c>
      <c r="BL31">
        <f t="shared" si="32"/>
        <v>0</v>
      </c>
      <c r="BM31">
        <f t="shared" si="13"/>
        <v>0</v>
      </c>
      <c r="BN31">
        <f t="shared" si="13"/>
        <v>0</v>
      </c>
      <c r="BO31">
        <f t="shared" si="13"/>
        <v>0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0</v>
      </c>
      <c r="BZ31">
        <f t="shared" si="20"/>
        <v>46</v>
      </c>
      <c r="CA31">
        <f t="shared" si="21"/>
        <v>3</v>
      </c>
      <c r="CB31">
        <f t="shared" si="22"/>
        <v>7.9999999999999988E-2</v>
      </c>
      <c r="CC31">
        <f t="shared" si="23"/>
        <v>0</v>
      </c>
      <c r="CD31">
        <f t="shared" si="24"/>
        <v>0</v>
      </c>
      <c r="CE31">
        <f t="shared" si="25"/>
        <v>1</v>
      </c>
      <c r="CF31">
        <f t="shared" si="26"/>
        <v>0</v>
      </c>
      <c r="CG31">
        <f t="shared" si="27"/>
        <v>0</v>
      </c>
      <c r="CI31">
        <f t="shared" si="28"/>
        <v>0</v>
      </c>
      <c r="CJ31">
        <f t="shared" si="29"/>
        <v>0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29.46</v>
      </c>
      <c r="C32">
        <f>VLOOKUP(CONCATENATE($A32,"_",C$4),assets_m6!$A:$D,4,FALSE)</f>
        <v>29.07</v>
      </c>
      <c r="D32">
        <f>VLOOKUP(CONCATENATE($A32,"_",D$4),assets_m6!$A:$D,4,FALSE)</f>
        <v>28.61</v>
      </c>
      <c r="E32">
        <f>VLOOKUP(CONCATENATE($A32,"_",E$4),assets_m6!$A:$D,4,FALSE)</f>
        <v>28.45</v>
      </c>
      <c r="F32">
        <f>VLOOKUP(CONCATENATE($A32,"_",F$4),assets_m6!$A:$D,4,FALSE)</f>
        <v>28.36</v>
      </c>
      <c r="G32">
        <f>VLOOKUP(CONCATENATE($A32,"_",G$4),assets_m6!$A:$D,4,FALSE)</f>
        <v>28.51</v>
      </c>
      <c r="H32">
        <f>VLOOKUP(CONCATENATE($A32,"_",H$4),assets_m6!$A:$D,4,FALSE)</f>
        <v>28.68</v>
      </c>
      <c r="I32">
        <f>VLOOKUP(CONCATENATE($A32,"_",I$4),assets_m6!$A:$D,4,FALSE)</f>
        <v>29.54</v>
      </c>
      <c r="J32">
        <f>VLOOKUP(CONCATENATE($A32,"_",J$4),assets_m6!$A:$D,4,FALSE)</f>
        <v>29.61</v>
      </c>
      <c r="K32" t="e">
        <f>VLOOKUP(CONCATENATE($A32,"_",K$4),assets_m6!$A:$D,4,FALSE)</f>
        <v>#N/A</v>
      </c>
      <c r="L32">
        <f>VLOOKUP(CONCATENATE($A32,"_",L$4),assets_m6!$A:$D,4,FALSE)</f>
        <v>29.68</v>
      </c>
      <c r="M32">
        <f>VLOOKUP(CONCATENATE($A32,"_",M$4),assets_m6!$A:$D,4,FALSE)</f>
        <v>28.95</v>
      </c>
      <c r="N32">
        <f>VLOOKUP(CONCATENATE($A32,"_",N$4),assets_m6!$A:$D,4,FALSE)</f>
        <v>29.11</v>
      </c>
      <c r="O32">
        <f>VLOOKUP(CONCATENATE($A32,"_",O$4),assets_m6!$A:$D,4,FALSE)</f>
        <v>29.67</v>
      </c>
      <c r="P32">
        <f>VLOOKUP(CONCATENATE($A32,"_",P$4),assets_m6!$A:$D,4,FALSE)</f>
        <v>29.44</v>
      </c>
      <c r="Q32">
        <f>VLOOKUP(CONCATENATE($A32,"_",Q$4),assets_m6!$A:$D,4,FALSE)</f>
        <v>28.86</v>
      </c>
      <c r="R32">
        <f>VLOOKUP(CONCATENATE($A32,"_",R$4),assets_m6!$A:$D,4,FALSE)</f>
        <v>27.37</v>
      </c>
      <c r="S32">
        <f>VLOOKUP(CONCATENATE($A32,"_",S$4),assets_m6!$A:$D,4,FALSE)</f>
        <v>27.81</v>
      </c>
      <c r="T32">
        <f>VLOOKUP(CONCATENATE($A32,"_",T$4),assets_m6!$A:$D,4,FALSE)</f>
        <v>26.62</v>
      </c>
      <c r="U32">
        <f>VLOOKUP(CONCATENATE($A32,"_",U$4),assets_m6!$A:$D,4,FALSE)</f>
        <v>26.73</v>
      </c>
      <c r="V32">
        <f>VLOOKUP(CONCATENATE($A32,"_",V$4),assets_m6!$A:$D,4,FALSE)</f>
        <v>26.32</v>
      </c>
      <c r="X32" t="str">
        <f t="shared" si="16"/>
        <v>DXC</v>
      </c>
      <c r="Y32">
        <f t="shared" si="16"/>
        <v>29.46</v>
      </c>
      <c r="Z32">
        <f t="shared" si="33"/>
        <v>29.07</v>
      </c>
      <c r="AA32">
        <f t="shared" si="33"/>
        <v>28.61</v>
      </c>
      <c r="AB32">
        <f t="shared" si="33"/>
        <v>28.45</v>
      </c>
      <c r="AC32">
        <f t="shared" si="33"/>
        <v>28.36</v>
      </c>
      <c r="AD32">
        <f t="shared" si="33"/>
        <v>28.51</v>
      </c>
      <c r="AE32">
        <f t="shared" si="33"/>
        <v>28.68</v>
      </c>
      <c r="AF32">
        <f t="shared" si="33"/>
        <v>29.54</v>
      </c>
      <c r="AG32">
        <f t="shared" si="33"/>
        <v>29.61</v>
      </c>
      <c r="AH32">
        <f t="shared" si="33"/>
        <v>29.61</v>
      </c>
      <c r="AI32">
        <f t="shared" si="33"/>
        <v>29.68</v>
      </c>
      <c r="AJ32">
        <f t="shared" si="33"/>
        <v>28.95</v>
      </c>
      <c r="AK32">
        <f t="shared" si="33"/>
        <v>29.11</v>
      </c>
      <c r="AL32">
        <f t="shared" si="33"/>
        <v>29.67</v>
      </c>
      <c r="AM32">
        <f t="shared" si="33"/>
        <v>29.44</v>
      </c>
      <c r="AN32">
        <f t="shared" si="33"/>
        <v>28.86</v>
      </c>
      <c r="AO32">
        <f t="shared" si="31"/>
        <v>27.37</v>
      </c>
      <c r="AP32">
        <f t="shared" si="11"/>
        <v>27.81</v>
      </c>
      <c r="AQ32">
        <f t="shared" si="11"/>
        <v>26.62</v>
      </c>
      <c r="AR32">
        <f t="shared" si="11"/>
        <v>26.73</v>
      </c>
      <c r="AS32">
        <f t="shared" si="11"/>
        <v>26.32</v>
      </c>
      <c r="AU32" t="s">
        <v>30</v>
      </c>
      <c r="AV32">
        <f t="shared" si="17"/>
        <v>-1.3238289205702667E-4</v>
      </c>
      <c r="AW32">
        <f t="shared" si="17"/>
        <v>-1.5823873409012758E-4</v>
      </c>
      <c r="AX32">
        <f t="shared" si="17"/>
        <v>-5.5924501922404804E-5</v>
      </c>
      <c r="AY32">
        <f t="shared" si="17"/>
        <v>-3.1634446397188002E-5</v>
      </c>
      <c r="AZ32">
        <f t="shared" si="17"/>
        <v>5.289139633286394E-5</v>
      </c>
      <c r="BA32">
        <f t="shared" si="17"/>
        <v>5.9628200631356762E-5</v>
      </c>
      <c r="BB32">
        <f t="shared" si="17"/>
        <v>2.9986052998605281E-4</v>
      </c>
      <c r="BC32">
        <f t="shared" si="17"/>
        <v>2.3696682464455071E-5</v>
      </c>
      <c r="BD32">
        <f t="shared" si="17"/>
        <v>0</v>
      </c>
      <c r="BE32">
        <f t="shared" si="17"/>
        <v>2.3640661938534375E-5</v>
      </c>
      <c r="BF32">
        <f t="shared" si="17"/>
        <v>-2.4595687331536401E-4</v>
      </c>
      <c r="BG32">
        <f t="shared" si="17"/>
        <v>5.5267702936096766E-5</v>
      </c>
      <c r="BH32">
        <f t="shared" si="17"/>
        <v>1.9237375472346352E-4</v>
      </c>
      <c r="BI32">
        <f t="shared" si="17"/>
        <v>-7.751937984496138E-5</v>
      </c>
      <c r="BJ32">
        <f t="shared" si="17"/>
        <v>-1.9701086956521802E-4</v>
      </c>
      <c r="BK32">
        <f t="shared" si="17"/>
        <v>-5.1628551628551576E-4</v>
      </c>
      <c r="BL32">
        <f t="shared" si="32"/>
        <v>1.6075995615637476E-4</v>
      </c>
      <c r="BM32">
        <f t="shared" si="13"/>
        <v>-4.2790363178712618E-4</v>
      </c>
      <c r="BN32">
        <f t="shared" si="13"/>
        <v>4.1322314049586563E-5</v>
      </c>
      <c r="BO32">
        <f t="shared" si="13"/>
        <v>-1.5338570894126455E-4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-0.10658520027155467</v>
      </c>
      <c r="BZ32">
        <f t="shared" si="20"/>
        <v>6</v>
      </c>
      <c r="CA32">
        <f t="shared" si="21"/>
        <v>1</v>
      </c>
      <c r="CB32">
        <f t="shared" si="22"/>
        <v>0.24</v>
      </c>
      <c r="CC32">
        <f t="shared" si="23"/>
        <v>1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1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22.378</v>
      </c>
      <c r="C33">
        <f>VLOOKUP(CONCATENATE($A33,"_",C$4),assets_m6!$A:$D,4,FALSE)</f>
        <v>22.103000000000002</v>
      </c>
      <c r="D33">
        <f>VLOOKUP(CONCATENATE($A33,"_",D$4),assets_m6!$A:$D,4,FALSE)</f>
        <v>22.456</v>
      </c>
      <c r="E33">
        <f>VLOOKUP(CONCATENATE($A33,"_",E$4),assets_m6!$A:$D,4,FALSE)</f>
        <v>22.298999999999999</v>
      </c>
      <c r="F33">
        <f>VLOOKUP(CONCATENATE($A33,"_",F$4),assets_m6!$A:$D,4,FALSE)</f>
        <v>22.26</v>
      </c>
      <c r="G33">
        <f>VLOOKUP(CONCATENATE($A33,"_",G$4),assets_m6!$A:$D,4,FALSE)</f>
        <v>22.338000000000001</v>
      </c>
      <c r="H33">
        <f>VLOOKUP(CONCATENATE($A33,"_",H$4),assets_m6!$A:$D,4,FALSE)</f>
        <v>22.093</v>
      </c>
      <c r="I33">
        <f>VLOOKUP(CONCATENATE($A33,"_",I$4),assets_m6!$A:$D,4,FALSE)</f>
        <v>22.436</v>
      </c>
      <c r="J33">
        <f>VLOOKUP(CONCATENATE($A33,"_",J$4),assets_m6!$A:$D,4,FALSE)</f>
        <v>22.741</v>
      </c>
      <c r="K33" t="e">
        <f>VLOOKUP(CONCATENATE($A33,"_",K$4),assets_m6!$A:$D,4,FALSE)</f>
        <v>#N/A</v>
      </c>
      <c r="L33">
        <f>VLOOKUP(CONCATENATE($A33,"_",L$4),assets_m6!$A:$D,4,FALSE)</f>
        <v>22.838999999999999</v>
      </c>
      <c r="M33">
        <f>VLOOKUP(CONCATENATE($A33,"_",M$4),assets_m6!$A:$D,4,FALSE)</f>
        <v>22.427</v>
      </c>
      <c r="N33">
        <f>VLOOKUP(CONCATENATE($A33,"_",N$4),assets_m6!$A:$D,4,FALSE)</f>
        <v>22.643000000000001</v>
      </c>
      <c r="O33">
        <f>VLOOKUP(CONCATENATE($A33,"_",O$4),assets_m6!$A:$D,4,FALSE)</f>
        <v>23.251000000000001</v>
      </c>
      <c r="P33">
        <f>VLOOKUP(CONCATENATE($A33,"_",P$4),assets_m6!$A:$D,4,FALSE)</f>
        <v>23.29</v>
      </c>
      <c r="Q33">
        <f>VLOOKUP(CONCATENATE($A33,"_",Q$4),assets_m6!$A:$D,4,FALSE)</f>
        <v>23.202000000000002</v>
      </c>
      <c r="R33">
        <f>VLOOKUP(CONCATENATE($A33,"_",R$4),assets_m6!$A:$D,4,FALSE)</f>
        <v>22.751000000000001</v>
      </c>
      <c r="S33">
        <f>VLOOKUP(CONCATENATE($A33,"_",S$4),assets_m6!$A:$D,4,FALSE)</f>
        <v>22.632999999999999</v>
      </c>
      <c r="T33">
        <f>VLOOKUP(CONCATENATE($A33,"_",T$4),assets_m6!$A:$D,4,FALSE)</f>
        <v>22.672000000000001</v>
      </c>
      <c r="U33">
        <f>VLOOKUP(CONCATENATE($A33,"_",U$4),assets_m6!$A:$D,4,FALSE)</f>
        <v>22.77</v>
      </c>
      <c r="V33">
        <f>VLOOKUP(CONCATENATE($A33,"_",V$4),assets_m6!$A:$D,4,FALSE)</f>
        <v>22.741</v>
      </c>
      <c r="X33" t="str">
        <f t="shared" si="16"/>
        <v>EWA</v>
      </c>
      <c r="Y33">
        <f t="shared" si="16"/>
        <v>22.378</v>
      </c>
      <c r="Z33">
        <f t="shared" si="33"/>
        <v>22.103000000000002</v>
      </c>
      <c r="AA33">
        <f t="shared" si="33"/>
        <v>22.456</v>
      </c>
      <c r="AB33">
        <f t="shared" si="33"/>
        <v>22.298999999999999</v>
      </c>
      <c r="AC33">
        <f t="shared" si="33"/>
        <v>22.26</v>
      </c>
      <c r="AD33">
        <f t="shared" si="33"/>
        <v>22.338000000000001</v>
      </c>
      <c r="AE33">
        <f t="shared" si="33"/>
        <v>22.093</v>
      </c>
      <c r="AF33">
        <f t="shared" si="33"/>
        <v>22.436</v>
      </c>
      <c r="AG33">
        <f t="shared" si="33"/>
        <v>22.741</v>
      </c>
      <c r="AH33">
        <f t="shared" si="33"/>
        <v>22.741</v>
      </c>
      <c r="AI33">
        <f t="shared" si="33"/>
        <v>22.838999999999999</v>
      </c>
      <c r="AJ33">
        <f t="shared" si="33"/>
        <v>22.427</v>
      </c>
      <c r="AK33">
        <f t="shared" si="33"/>
        <v>22.643000000000001</v>
      </c>
      <c r="AL33">
        <f t="shared" si="33"/>
        <v>23.251000000000001</v>
      </c>
      <c r="AM33">
        <f t="shared" si="33"/>
        <v>23.29</v>
      </c>
      <c r="AN33">
        <f t="shared" si="33"/>
        <v>23.202000000000002</v>
      </c>
      <c r="AO33">
        <f t="shared" si="31"/>
        <v>22.751000000000001</v>
      </c>
      <c r="AP33">
        <f t="shared" si="11"/>
        <v>22.632999999999999</v>
      </c>
      <c r="AQ33">
        <f t="shared" si="11"/>
        <v>22.672000000000001</v>
      </c>
      <c r="AR33">
        <f t="shared" si="11"/>
        <v>22.77</v>
      </c>
      <c r="AS33">
        <f t="shared" si="11"/>
        <v>22.741</v>
      </c>
      <c r="AU33" t="s">
        <v>42</v>
      </c>
      <c r="AV33">
        <f t="shared" si="17"/>
        <v>-1.2288855125569694E-4</v>
      </c>
      <c r="AW33">
        <f t="shared" si="17"/>
        <v>1.5970682712753833E-4</v>
      </c>
      <c r="AX33">
        <f t="shared" si="17"/>
        <v>-6.9914499465621675E-5</v>
      </c>
      <c r="AY33">
        <f t="shared" si="17"/>
        <v>-1.7489573523475461E-5</v>
      </c>
      <c r="AZ33">
        <f t="shared" si="17"/>
        <v>3.5040431266846091E-5</v>
      </c>
      <c r="BA33">
        <f t="shared" si="17"/>
        <v>-1.0967857462619795E-4</v>
      </c>
      <c r="BB33">
        <f t="shared" si="17"/>
        <v>1.552527950029421E-4</v>
      </c>
      <c r="BC33">
        <f t="shared" si="17"/>
        <v>1.3594223569263672E-4</v>
      </c>
      <c r="BD33">
        <f t="shared" si="17"/>
        <v>0</v>
      </c>
      <c r="BE33">
        <f t="shared" si="17"/>
        <v>4.3093971241369762E-5</v>
      </c>
      <c r="BF33">
        <f t="shared" si="17"/>
        <v>-1.8039318709225406E-4</v>
      </c>
      <c r="BG33">
        <f t="shared" si="17"/>
        <v>9.6312480492264272E-5</v>
      </c>
      <c r="BH33">
        <f t="shared" si="17"/>
        <v>2.6851565605264346E-4</v>
      </c>
      <c r="BI33">
        <f t="shared" si="17"/>
        <v>1.6773472108725615E-5</v>
      </c>
      <c r="BJ33">
        <f t="shared" si="17"/>
        <v>-3.7784456848431694E-5</v>
      </c>
      <c r="BK33">
        <f t="shared" si="17"/>
        <v>-1.9437979484527218E-4</v>
      </c>
      <c r="BL33">
        <f t="shared" si="32"/>
        <v>-5.1865852050460243E-5</v>
      </c>
      <c r="BM33">
        <f t="shared" si="13"/>
        <v>1.7231476163125295E-5</v>
      </c>
      <c r="BN33">
        <f t="shared" si="13"/>
        <v>4.3225123500352408E-5</v>
      </c>
      <c r="BO33">
        <f t="shared" si="13"/>
        <v>-1.2736056214317047E-5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1.6221288765752056E-2</v>
      </c>
      <c r="BZ33">
        <f t="shared" si="20"/>
        <v>63</v>
      </c>
      <c r="CA33">
        <f t="shared" si="21"/>
        <v>4</v>
      </c>
      <c r="CB33">
        <f t="shared" si="22"/>
        <v>0.12000000000000002</v>
      </c>
      <c r="CC33">
        <f t="shared" si="23"/>
        <v>0</v>
      </c>
      <c r="CD33">
        <f t="shared" si="24"/>
        <v>0</v>
      </c>
      <c r="CE33">
        <f t="shared" si="25"/>
        <v>0</v>
      </c>
      <c r="CF33">
        <f t="shared" si="26"/>
        <v>1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0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34.533999999999999</v>
      </c>
      <c r="C34">
        <f>VLOOKUP(CONCATENATE($A34,"_",C$4),assets_m6!$A:$D,4,FALSE)</f>
        <v>34.07</v>
      </c>
      <c r="D34">
        <f>VLOOKUP(CONCATENATE($A34,"_",D$4),assets_m6!$A:$D,4,FALSE)</f>
        <v>34.307000000000002</v>
      </c>
      <c r="E34">
        <f>VLOOKUP(CONCATENATE($A34,"_",E$4),assets_m6!$A:$D,4,FALSE)</f>
        <v>34.158999999999999</v>
      </c>
      <c r="F34">
        <f>VLOOKUP(CONCATENATE($A34,"_",F$4),assets_m6!$A:$D,4,FALSE)</f>
        <v>34.051000000000002</v>
      </c>
      <c r="G34">
        <f>VLOOKUP(CONCATENATE($A34,"_",G$4),assets_m6!$A:$D,4,FALSE)</f>
        <v>34.040999999999997</v>
      </c>
      <c r="H34">
        <f>VLOOKUP(CONCATENATE($A34,"_",H$4),assets_m6!$A:$D,4,FALSE)</f>
        <v>33.863999999999997</v>
      </c>
      <c r="I34">
        <f>VLOOKUP(CONCATENATE($A34,"_",I$4),assets_m6!$A:$D,4,FALSE)</f>
        <v>34.543999999999997</v>
      </c>
      <c r="J34">
        <f>VLOOKUP(CONCATENATE($A34,"_",J$4),assets_m6!$A:$D,4,FALSE)</f>
        <v>34.661999999999999</v>
      </c>
      <c r="K34" t="e">
        <f>VLOOKUP(CONCATENATE($A34,"_",K$4),assets_m6!$A:$D,4,FALSE)</f>
        <v>#N/A</v>
      </c>
      <c r="L34">
        <f>VLOOKUP(CONCATENATE($A34,"_",L$4),assets_m6!$A:$D,4,FALSE)</f>
        <v>34.819000000000003</v>
      </c>
      <c r="M34">
        <f>VLOOKUP(CONCATENATE($A34,"_",M$4),assets_m6!$A:$D,4,FALSE)</f>
        <v>34.189</v>
      </c>
      <c r="N34">
        <f>VLOOKUP(CONCATENATE($A34,"_",N$4),assets_m6!$A:$D,4,FALSE)</f>
        <v>34.08</v>
      </c>
      <c r="O34">
        <f>VLOOKUP(CONCATENATE($A34,"_",O$4),assets_m6!$A:$D,4,FALSE)</f>
        <v>34.682000000000002</v>
      </c>
      <c r="P34">
        <f>VLOOKUP(CONCATENATE($A34,"_",P$4),assets_m6!$A:$D,4,FALSE)</f>
        <v>34.898000000000003</v>
      </c>
      <c r="Q34">
        <f>VLOOKUP(CONCATENATE($A34,"_",Q$4),assets_m6!$A:$D,4,FALSE)</f>
        <v>34.691000000000003</v>
      </c>
      <c r="R34">
        <f>VLOOKUP(CONCATENATE($A34,"_",R$4),assets_m6!$A:$D,4,FALSE)</f>
        <v>33.932000000000002</v>
      </c>
      <c r="S34">
        <f>VLOOKUP(CONCATENATE($A34,"_",S$4),assets_m6!$A:$D,4,FALSE)</f>
        <v>33.4</v>
      </c>
      <c r="T34">
        <f>VLOOKUP(CONCATENATE($A34,"_",T$4),assets_m6!$A:$D,4,FALSE)</f>
        <v>33.371000000000002</v>
      </c>
      <c r="U34">
        <f>VLOOKUP(CONCATENATE($A34,"_",U$4),assets_m6!$A:$D,4,FALSE)</f>
        <v>33.597000000000001</v>
      </c>
      <c r="V34">
        <f>VLOOKUP(CONCATENATE($A34,"_",V$4),assets_m6!$A:$D,4,FALSE)</f>
        <v>33.360999999999997</v>
      </c>
      <c r="X34" t="str">
        <f t="shared" si="16"/>
        <v>EWC</v>
      </c>
      <c r="Y34">
        <f t="shared" si="16"/>
        <v>34.533999999999999</v>
      </c>
      <c r="Z34">
        <f t="shared" si="33"/>
        <v>34.07</v>
      </c>
      <c r="AA34">
        <f t="shared" si="33"/>
        <v>34.307000000000002</v>
      </c>
      <c r="AB34">
        <f t="shared" si="33"/>
        <v>34.158999999999999</v>
      </c>
      <c r="AC34">
        <f t="shared" si="33"/>
        <v>34.051000000000002</v>
      </c>
      <c r="AD34">
        <f t="shared" si="33"/>
        <v>34.040999999999997</v>
      </c>
      <c r="AE34">
        <f t="shared" si="33"/>
        <v>33.863999999999997</v>
      </c>
      <c r="AF34">
        <f t="shared" si="33"/>
        <v>34.543999999999997</v>
      </c>
      <c r="AG34">
        <f t="shared" si="33"/>
        <v>34.661999999999999</v>
      </c>
      <c r="AH34">
        <f t="shared" si="33"/>
        <v>34.661999999999999</v>
      </c>
      <c r="AI34">
        <f t="shared" si="33"/>
        <v>34.819000000000003</v>
      </c>
      <c r="AJ34">
        <f t="shared" si="33"/>
        <v>34.189</v>
      </c>
      <c r="AK34">
        <f t="shared" si="33"/>
        <v>34.08</v>
      </c>
      <c r="AL34">
        <f t="shared" si="33"/>
        <v>34.682000000000002</v>
      </c>
      <c r="AM34">
        <f t="shared" si="33"/>
        <v>34.898000000000003</v>
      </c>
      <c r="AN34">
        <f t="shared" si="33"/>
        <v>34.691000000000003</v>
      </c>
      <c r="AO34">
        <f t="shared" si="31"/>
        <v>33.932000000000002</v>
      </c>
      <c r="AP34">
        <f t="shared" si="11"/>
        <v>33.4</v>
      </c>
      <c r="AQ34">
        <f t="shared" si="11"/>
        <v>33.371000000000002</v>
      </c>
      <c r="AR34">
        <f t="shared" si="11"/>
        <v>33.597000000000001</v>
      </c>
      <c r="AS34">
        <f t="shared" si="11"/>
        <v>33.360999999999997</v>
      </c>
      <c r="AU34" t="s">
        <v>43</v>
      </c>
      <c r="AV34">
        <f t="shared" si="17"/>
        <v>-1.3436034053396613E-4</v>
      </c>
      <c r="AW34">
        <f t="shared" si="17"/>
        <v>6.9562665101262662E-5</v>
      </c>
      <c r="AX34">
        <f t="shared" si="17"/>
        <v>-4.3139883988691297E-5</v>
      </c>
      <c r="AY34">
        <f t="shared" si="17"/>
        <v>-3.1616850610379987E-5</v>
      </c>
      <c r="AZ34">
        <f t="shared" si="17"/>
        <v>-2.9367713136193111E-6</v>
      </c>
      <c r="BA34">
        <f t="shared" si="17"/>
        <v>-5.1996122323080879E-5</v>
      </c>
      <c r="BB34">
        <f t="shared" si="17"/>
        <v>2.0080321285140555E-4</v>
      </c>
      <c r="BC34">
        <f t="shared" si="17"/>
        <v>3.4159333024549014E-5</v>
      </c>
      <c r="BD34">
        <f t="shared" si="17"/>
        <v>0</v>
      </c>
      <c r="BE34">
        <f t="shared" si="17"/>
        <v>4.5294558882927578E-5</v>
      </c>
      <c r="BF34">
        <f t="shared" si="17"/>
        <v>-1.809356960280314E-4</v>
      </c>
      <c r="BG34">
        <f t="shared" si="17"/>
        <v>-3.1881599344819022E-5</v>
      </c>
      <c r="BH34">
        <f t="shared" si="17"/>
        <v>1.7664319248826408E-4</v>
      </c>
      <c r="BI34">
        <f t="shared" si="17"/>
        <v>6.2280145320339387E-5</v>
      </c>
      <c r="BJ34">
        <f t="shared" si="17"/>
        <v>-5.9315720098573195E-5</v>
      </c>
      <c r="BK34">
        <f t="shared" si="17"/>
        <v>-2.1878873483035955E-4</v>
      </c>
      <c r="BL34">
        <f t="shared" si="32"/>
        <v>-1.5678415654839193E-4</v>
      </c>
      <c r="BM34">
        <f t="shared" si="13"/>
        <v>-8.682634730537833E-6</v>
      </c>
      <c r="BN34">
        <f t="shared" si="13"/>
        <v>6.7723472476101729E-5</v>
      </c>
      <c r="BO34">
        <f t="shared" si="13"/>
        <v>-7.0244367056583682E-5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-3.3966525742746334E-2</v>
      </c>
      <c r="BZ34">
        <f t="shared" si="20"/>
        <v>23</v>
      </c>
      <c r="CA34">
        <f t="shared" si="21"/>
        <v>2</v>
      </c>
      <c r="CB34">
        <f t="shared" si="22"/>
        <v>0.11999999999999997</v>
      </c>
      <c r="CC34">
        <f t="shared" si="23"/>
        <v>0</v>
      </c>
      <c r="CD34">
        <f t="shared" si="24"/>
        <v>1</v>
      </c>
      <c r="CE34">
        <f t="shared" si="25"/>
        <v>0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1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24.821999999999999</v>
      </c>
      <c r="C35">
        <f>VLOOKUP(CONCATENATE($A35,"_",C$4),assets_m6!$A:$D,4,FALSE)</f>
        <v>24.641999999999999</v>
      </c>
      <c r="D35">
        <f>VLOOKUP(CONCATENATE($A35,"_",D$4),assets_m6!$A:$D,4,FALSE)</f>
        <v>24.742000000000001</v>
      </c>
      <c r="E35">
        <f>VLOOKUP(CONCATENATE($A35,"_",E$4),assets_m6!$A:$D,4,FALSE)</f>
        <v>24.751999999999999</v>
      </c>
      <c r="F35">
        <f>VLOOKUP(CONCATENATE($A35,"_",F$4),assets_m6!$A:$D,4,FALSE)</f>
        <v>24.841999999999999</v>
      </c>
      <c r="G35">
        <f>VLOOKUP(CONCATENATE($A35,"_",G$4),assets_m6!$A:$D,4,FALSE)</f>
        <v>24.922000000000001</v>
      </c>
      <c r="H35">
        <f>VLOOKUP(CONCATENATE($A35,"_",H$4),assets_m6!$A:$D,4,FALSE)</f>
        <v>24.661999999999999</v>
      </c>
      <c r="I35">
        <f>VLOOKUP(CONCATENATE($A35,"_",I$4),assets_m6!$A:$D,4,FALSE)</f>
        <v>24.882000000000001</v>
      </c>
      <c r="J35">
        <f>VLOOKUP(CONCATENATE($A35,"_",J$4),assets_m6!$A:$D,4,FALSE)</f>
        <v>25.061</v>
      </c>
      <c r="K35" t="e">
        <f>VLOOKUP(CONCATENATE($A35,"_",K$4),assets_m6!$A:$D,4,FALSE)</f>
        <v>#N/A</v>
      </c>
      <c r="L35">
        <f>VLOOKUP(CONCATENATE($A35,"_",L$4),assets_m6!$A:$D,4,FALSE)</f>
        <v>25.251000000000001</v>
      </c>
      <c r="M35">
        <f>VLOOKUP(CONCATENATE($A35,"_",M$4),assets_m6!$A:$D,4,FALSE)</f>
        <v>24.812000000000001</v>
      </c>
      <c r="N35">
        <f>VLOOKUP(CONCATENATE($A35,"_",N$4),assets_m6!$A:$D,4,FALSE)</f>
        <v>24.902000000000001</v>
      </c>
      <c r="O35">
        <f>VLOOKUP(CONCATENATE($A35,"_",O$4),assets_m6!$A:$D,4,FALSE)</f>
        <v>25.381</v>
      </c>
      <c r="P35">
        <f>VLOOKUP(CONCATENATE($A35,"_",P$4),assets_m6!$A:$D,4,FALSE)</f>
        <v>25.571000000000002</v>
      </c>
      <c r="Q35">
        <f>VLOOKUP(CONCATENATE($A35,"_",Q$4),assets_m6!$A:$D,4,FALSE)</f>
        <v>25.731000000000002</v>
      </c>
      <c r="R35">
        <f>VLOOKUP(CONCATENATE($A35,"_",R$4),assets_m6!$A:$D,4,FALSE)</f>
        <v>25.381</v>
      </c>
      <c r="S35">
        <f>VLOOKUP(CONCATENATE($A35,"_",S$4),assets_m6!$A:$D,4,FALSE)</f>
        <v>25.071000000000002</v>
      </c>
      <c r="T35">
        <f>VLOOKUP(CONCATENATE($A35,"_",T$4),assets_m6!$A:$D,4,FALSE)</f>
        <v>25.161000000000001</v>
      </c>
      <c r="U35">
        <f>VLOOKUP(CONCATENATE($A35,"_",U$4),assets_m6!$A:$D,4,FALSE)</f>
        <v>25.241</v>
      </c>
      <c r="V35">
        <f>VLOOKUP(CONCATENATE($A35,"_",V$4),assets_m6!$A:$D,4,FALSE)</f>
        <v>25.251000000000001</v>
      </c>
      <c r="X35" t="str">
        <f t="shared" si="16"/>
        <v>EWG</v>
      </c>
      <c r="Y35">
        <f t="shared" si="16"/>
        <v>24.821999999999999</v>
      </c>
      <c r="Z35">
        <f t="shared" si="33"/>
        <v>24.641999999999999</v>
      </c>
      <c r="AA35">
        <f t="shared" si="33"/>
        <v>24.742000000000001</v>
      </c>
      <c r="AB35">
        <f t="shared" si="33"/>
        <v>24.751999999999999</v>
      </c>
      <c r="AC35">
        <f t="shared" si="33"/>
        <v>24.841999999999999</v>
      </c>
      <c r="AD35">
        <f t="shared" si="33"/>
        <v>24.922000000000001</v>
      </c>
      <c r="AE35">
        <f t="shared" si="33"/>
        <v>24.661999999999999</v>
      </c>
      <c r="AF35">
        <f t="shared" si="33"/>
        <v>24.882000000000001</v>
      </c>
      <c r="AG35">
        <f t="shared" si="33"/>
        <v>25.061</v>
      </c>
      <c r="AH35">
        <f t="shared" si="33"/>
        <v>25.061</v>
      </c>
      <c r="AI35">
        <f t="shared" si="33"/>
        <v>25.251000000000001</v>
      </c>
      <c r="AJ35">
        <f t="shared" si="33"/>
        <v>24.812000000000001</v>
      </c>
      <c r="AK35">
        <f t="shared" si="33"/>
        <v>24.902000000000001</v>
      </c>
      <c r="AL35">
        <f t="shared" si="33"/>
        <v>25.381</v>
      </c>
      <c r="AM35">
        <f t="shared" si="33"/>
        <v>25.571000000000002</v>
      </c>
      <c r="AN35">
        <f t="shared" si="33"/>
        <v>25.731000000000002</v>
      </c>
      <c r="AO35">
        <f t="shared" si="31"/>
        <v>25.381</v>
      </c>
      <c r="AP35">
        <f t="shared" si="11"/>
        <v>25.071000000000002</v>
      </c>
      <c r="AQ35">
        <f t="shared" si="11"/>
        <v>25.161000000000001</v>
      </c>
      <c r="AR35">
        <f t="shared" si="11"/>
        <v>25.241</v>
      </c>
      <c r="AS35">
        <f t="shared" si="11"/>
        <v>25.251000000000001</v>
      </c>
      <c r="AU35" t="s">
        <v>44</v>
      </c>
      <c r="AV35">
        <f t="shared" si="17"/>
        <v>-7.2516316171138392E-5</v>
      </c>
      <c r="AW35">
        <f t="shared" si="17"/>
        <v>4.0581121662203325E-5</v>
      </c>
      <c r="AX35">
        <f t="shared" si="17"/>
        <v>4.0417104518624241E-6</v>
      </c>
      <c r="AY35">
        <f t="shared" si="17"/>
        <v>3.6360698125403953E-5</v>
      </c>
      <c r="AZ35">
        <f t="shared" si="17"/>
        <v>3.2203526286129073E-5</v>
      </c>
      <c r="BA35">
        <f t="shared" si="17"/>
        <v>-1.0432549554610446E-4</v>
      </c>
      <c r="BB35">
        <f t="shared" si="17"/>
        <v>8.920606601248984E-5</v>
      </c>
      <c r="BC35">
        <f t="shared" si="17"/>
        <v>7.193955469817478E-5</v>
      </c>
      <c r="BD35">
        <f t="shared" si="17"/>
        <v>0</v>
      </c>
      <c r="BE35">
        <f t="shared" si="17"/>
        <v>7.5815011372252212E-5</v>
      </c>
      <c r="BF35">
        <f t="shared" si="17"/>
        <v>-1.7385450081184906E-4</v>
      </c>
      <c r="BG35">
        <f t="shared" si="17"/>
        <v>3.6272771239722654E-5</v>
      </c>
      <c r="BH35">
        <f t="shared" si="17"/>
        <v>1.9235402778893228E-4</v>
      </c>
      <c r="BI35">
        <f t="shared" si="17"/>
        <v>7.4859146605729194E-5</v>
      </c>
      <c r="BJ35">
        <f t="shared" si="17"/>
        <v>6.2570881076219205E-5</v>
      </c>
      <c r="BK35">
        <f t="shared" si="17"/>
        <v>-1.3602269635847866E-4</v>
      </c>
      <c r="BL35">
        <f t="shared" si="32"/>
        <v>-1.2213860761987265E-4</v>
      </c>
      <c r="BM35">
        <f t="shared" si="13"/>
        <v>3.5898049539308305E-5</v>
      </c>
      <c r="BN35">
        <f t="shared" si="13"/>
        <v>3.1795238663009538E-5</v>
      </c>
      <c r="BO35">
        <f t="shared" si="13"/>
        <v>3.9618081692490643E-6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1.7283055354121429E-2</v>
      </c>
      <c r="BZ35">
        <f t="shared" si="20"/>
        <v>64</v>
      </c>
      <c r="CA35">
        <f t="shared" si="21"/>
        <v>4</v>
      </c>
      <c r="CB35">
        <f t="shared" si="22"/>
        <v>0.12000000000000002</v>
      </c>
      <c r="CC35">
        <f t="shared" si="23"/>
        <v>0</v>
      </c>
      <c r="CD35">
        <f t="shared" si="24"/>
        <v>0</v>
      </c>
      <c r="CE35">
        <f t="shared" si="25"/>
        <v>0</v>
      </c>
      <c r="CF35">
        <f t="shared" si="26"/>
        <v>1</v>
      </c>
      <c r="CG35">
        <f t="shared" si="27"/>
        <v>0</v>
      </c>
      <c r="CI35">
        <f t="shared" si="28"/>
        <v>0</v>
      </c>
      <c r="CJ35">
        <f t="shared" si="29"/>
        <v>0</v>
      </c>
      <c r="CK35">
        <f t="shared" si="29"/>
        <v>0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18.956</v>
      </c>
      <c r="C36">
        <f>VLOOKUP(CONCATENATE($A36,"_",C$4),assets_m6!$A:$D,4,FALSE)</f>
        <v>19.114000000000001</v>
      </c>
      <c r="D36">
        <f>VLOOKUP(CONCATENATE($A36,"_",D$4),assets_m6!$A:$D,4,FALSE)</f>
        <v>19.489000000000001</v>
      </c>
      <c r="E36">
        <f>VLOOKUP(CONCATENATE($A36,"_",E$4),assets_m6!$A:$D,4,FALSE)</f>
        <v>19.292000000000002</v>
      </c>
      <c r="F36">
        <f>VLOOKUP(CONCATENATE($A36,"_",F$4),assets_m6!$A:$D,4,FALSE)</f>
        <v>19.507999999999999</v>
      </c>
      <c r="G36">
        <f>VLOOKUP(CONCATENATE($A36,"_",G$4),assets_m6!$A:$D,4,FALSE)</f>
        <v>19.193000000000001</v>
      </c>
      <c r="H36">
        <f>VLOOKUP(CONCATENATE($A36,"_",H$4),assets_m6!$A:$D,4,FALSE)</f>
        <v>18.956</v>
      </c>
      <c r="I36">
        <f>VLOOKUP(CONCATENATE($A36,"_",I$4),assets_m6!$A:$D,4,FALSE)</f>
        <v>18.956</v>
      </c>
      <c r="J36">
        <f>VLOOKUP(CONCATENATE($A36,"_",J$4),assets_m6!$A:$D,4,FALSE)</f>
        <v>18.966000000000001</v>
      </c>
      <c r="K36" t="e">
        <f>VLOOKUP(CONCATENATE($A36,"_",K$4),assets_m6!$A:$D,4,FALSE)</f>
        <v>#N/A</v>
      </c>
      <c r="L36">
        <f>VLOOKUP(CONCATENATE($A36,"_",L$4),assets_m6!$A:$D,4,FALSE)</f>
        <v>18.797999999999998</v>
      </c>
      <c r="M36">
        <f>VLOOKUP(CONCATENATE($A36,"_",M$4),assets_m6!$A:$D,4,FALSE)</f>
        <v>18.719000000000001</v>
      </c>
      <c r="N36">
        <f>VLOOKUP(CONCATENATE($A36,"_",N$4),assets_m6!$A:$D,4,FALSE)</f>
        <v>19.271999999999998</v>
      </c>
      <c r="O36">
        <f>VLOOKUP(CONCATENATE($A36,"_",O$4),assets_m6!$A:$D,4,FALSE)</f>
        <v>19.745000000000001</v>
      </c>
      <c r="P36">
        <f>VLOOKUP(CONCATENATE($A36,"_",P$4),assets_m6!$A:$D,4,FALSE)</f>
        <v>20.012</v>
      </c>
      <c r="Q36">
        <f>VLOOKUP(CONCATENATE($A36,"_",Q$4),assets_m6!$A:$D,4,FALSE)</f>
        <v>20.13</v>
      </c>
      <c r="R36">
        <f>VLOOKUP(CONCATENATE($A36,"_",R$4),assets_m6!$A:$D,4,FALSE)</f>
        <v>20.170000000000002</v>
      </c>
      <c r="S36">
        <f>VLOOKUP(CONCATENATE($A36,"_",S$4),assets_m6!$A:$D,4,FALSE)</f>
        <v>20.584</v>
      </c>
      <c r="T36">
        <f>VLOOKUP(CONCATENATE($A36,"_",T$4),assets_m6!$A:$D,4,FALSE)</f>
        <v>20.091000000000001</v>
      </c>
      <c r="U36">
        <f>VLOOKUP(CONCATENATE($A36,"_",U$4),assets_m6!$A:$D,4,FALSE)</f>
        <v>20.742000000000001</v>
      </c>
      <c r="V36">
        <f>VLOOKUP(CONCATENATE($A36,"_",V$4),assets_m6!$A:$D,4,FALSE)</f>
        <v>20.92</v>
      </c>
      <c r="X36" t="str">
        <f t="shared" si="16"/>
        <v>EWH</v>
      </c>
      <c r="Y36">
        <f t="shared" si="16"/>
        <v>18.956</v>
      </c>
      <c r="Z36">
        <f t="shared" si="33"/>
        <v>19.114000000000001</v>
      </c>
      <c r="AA36">
        <f t="shared" si="33"/>
        <v>19.489000000000001</v>
      </c>
      <c r="AB36">
        <f t="shared" si="33"/>
        <v>19.292000000000002</v>
      </c>
      <c r="AC36">
        <f t="shared" si="33"/>
        <v>19.507999999999999</v>
      </c>
      <c r="AD36">
        <f t="shared" si="33"/>
        <v>19.193000000000001</v>
      </c>
      <c r="AE36">
        <f t="shared" si="33"/>
        <v>18.956</v>
      </c>
      <c r="AF36">
        <f t="shared" si="33"/>
        <v>18.956</v>
      </c>
      <c r="AG36">
        <f t="shared" si="33"/>
        <v>18.966000000000001</v>
      </c>
      <c r="AH36">
        <f t="shared" si="33"/>
        <v>18.966000000000001</v>
      </c>
      <c r="AI36">
        <f t="shared" si="33"/>
        <v>18.797999999999998</v>
      </c>
      <c r="AJ36">
        <f t="shared" si="33"/>
        <v>18.719000000000001</v>
      </c>
      <c r="AK36">
        <f t="shared" si="33"/>
        <v>19.271999999999998</v>
      </c>
      <c r="AL36">
        <f t="shared" si="33"/>
        <v>19.745000000000001</v>
      </c>
      <c r="AM36">
        <f t="shared" si="33"/>
        <v>20.012</v>
      </c>
      <c r="AN36">
        <f t="shared" si="33"/>
        <v>20.13</v>
      </c>
      <c r="AO36">
        <f t="shared" si="31"/>
        <v>20.170000000000002</v>
      </c>
      <c r="AP36">
        <f t="shared" si="11"/>
        <v>20.584</v>
      </c>
      <c r="AQ36">
        <f t="shared" si="11"/>
        <v>20.091000000000001</v>
      </c>
      <c r="AR36">
        <f t="shared" si="11"/>
        <v>20.742000000000001</v>
      </c>
      <c r="AS36">
        <f t="shared" si="11"/>
        <v>20.92</v>
      </c>
      <c r="AU36" t="s">
        <v>45</v>
      </c>
      <c r="AV36">
        <f t="shared" ref="AV36:BK51" si="34">$BW36*(Z36-Y36)/Y36</f>
        <v>8.3350917915172643E-5</v>
      </c>
      <c r="AW36">
        <f t="shared" si="34"/>
        <v>1.961912734121586E-4</v>
      </c>
      <c r="AX36">
        <f t="shared" si="34"/>
        <v>-1.0108266201446928E-4</v>
      </c>
      <c r="AY36">
        <f t="shared" si="34"/>
        <v>1.11963508189922E-4</v>
      </c>
      <c r="AZ36">
        <f t="shared" si="34"/>
        <v>-1.6147221652655207E-4</v>
      </c>
      <c r="BA36">
        <f t="shared" si="34"/>
        <v>-1.2348251966863016E-4</v>
      </c>
      <c r="BB36">
        <f t="shared" si="34"/>
        <v>0</v>
      </c>
      <c r="BC36">
        <f t="shared" si="34"/>
        <v>5.2753745515939878E-6</v>
      </c>
      <c r="BD36">
        <f t="shared" si="34"/>
        <v>0</v>
      </c>
      <c r="BE36">
        <f t="shared" si="34"/>
        <v>-8.857956342929601E-5</v>
      </c>
      <c r="BF36">
        <f t="shared" si="34"/>
        <v>-4.2025747419936738E-5</v>
      </c>
      <c r="BG36">
        <f t="shared" si="34"/>
        <v>2.9542176398311725E-4</v>
      </c>
      <c r="BH36">
        <f t="shared" si="34"/>
        <v>2.4543378995433923E-4</v>
      </c>
      <c r="BI36">
        <f t="shared" si="34"/>
        <v>1.352241073689539E-4</v>
      </c>
      <c r="BJ36">
        <f t="shared" si="34"/>
        <v>5.8964621227262916E-5</v>
      </c>
      <c r="BK36">
        <f t="shared" si="34"/>
        <v>1.9870839542972032E-5</v>
      </c>
      <c r="BL36">
        <f t="shared" si="32"/>
        <v>2.0525532969756962E-4</v>
      </c>
      <c r="BM36">
        <f t="shared" si="13"/>
        <v>-2.3950641274776455E-4</v>
      </c>
      <c r="BN36">
        <f t="shared" si="13"/>
        <v>3.2402568314170513E-4</v>
      </c>
      <c r="BO36">
        <f t="shared" si="13"/>
        <v>8.5816218301032124E-5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0.10360835619328984</v>
      </c>
      <c r="BZ36">
        <f t="shared" si="20"/>
        <v>98</v>
      </c>
      <c r="CA36">
        <f t="shared" si="21"/>
        <v>5</v>
      </c>
      <c r="CB36">
        <f t="shared" si="22"/>
        <v>0.24000000000000005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0</v>
      </c>
      <c r="CG36">
        <f t="shared" si="27"/>
        <v>1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54.816000000000003</v>
      </c>
      <c r="C37">
        <f>VLOOKUP(CONCATENATE($A37,"_",C$4),assets_m6!$A:$D,4,FALSE)</f>
        <v>54.067999999999998</v>
      </c>
      <c r="D37">
        <f>VLOOKUP(CONCATENATE($A37,"_",D$4),assets_m6!$A:$D,4,FALSE)</f>
        <v>54.427</v>
      </c>
      <c r="E37">
        <f>VLOOKUP(CONCATENATE($A37,"_",E$4),assets_m6!$A:$D,4,FALSE)</f>
        <v>54.238</v>
      </c>
      <c r="F37">
        <f>VLOOKUP(CONCATENATE($A37,"_",F$4),assets_m6!$A:$D,4,FALSE)</f>
        <v>54.137999999999998</v>
      </c>
      <c r="G37">
        <f>VLOOKUP(CONCATENATE($A37,"_",G$4),assets_m6!$A:$D,4,FALSE)</f>
        <v>54.118000000000002</v>
      </c>
      <c r="H37">
        <f>VLOOKUP(CONCATENATE($A37,"_",H$4),assets_m6!$A:$D,4,FALSE)</f>
        <v>53.679000000000002</v>
      </c>
      <c r="I37">
        <f>VLOOKUP(CONCATENATE($A37,"_",I$4),assets_m6!$A:$D,4,FALSE)</f>
        <v>54.826000000000001</v>
      </c>
      <c r="J37">
        <f>VLOOKUP(CONCATENATE($A37,"_",J$4),assets_m6!$A:$D,4,FALSE)</f>
        <v>55.454999999999998</v>
      </c>
      <c r="K37" t="e">
        <f>VLOOKUP(CONCATENATE($A37,"_",K$4),assets_m6!$A:$D,4,FALSE)</f>
        <v>#N/A</v>
      </c>
      <c r="L37">
        <f>VLOOKUP(CONCATENATE($A37,"_",L$4),assets_m6!$A:$D,4,FALSE)</f>
        <v>55.834000000000003</v>
      </c>
      <c r="M37">
        <f>VLOOKUP(CONCATENATE($A37,"_",M$4),assets_m6!$A:$D,4,FALSE)</f>
        <v>55.405000000000001</v>
      </c>
      <c r="N37">
        <f>VLOOKUP(CONCATENATE($A37,"_",N$4),assets_m6!$A:$D,4,FALSE)</f>
        <v>55.066000000000003</v>
      </c>
      <c r="O37">
        <f>VLOOKUP(CONCATENATE($A37,"_",O$4),assets_m6!$A:$D,4,FALSE)</f>
        <v>55.673999999999999</v>
      </c>
      <c r="P37">
        <f>VLOOKUP(CONCATENATE($A37,"_",P$4),assets_m6!$A:$D,4,FALSE)</f>
        <v>56.054000000000002</v>
      </c>
      <c r="Q37">
        <f>VLOOKUP(CONCATENATE($A37,"_",Q$4),assets_m6!$A:$D,4,FALSE)</f>
        <v>55.804000000000002</v>
      </c>
      <c r="R37">
        <f>VLOOKUP(CONCATENATE($A37,"_",R$4),assets_m6!$A:$D,4,FALSE)</f>
        <v>54.637</v>
      </c>
      <c r="S37">
        <f>VLOOKUP(CONCATENATE($A37,"_",S$4),assets_m6!$A:$D,4,FALSE)</f>
        <v>54.466999999999999</v>
      </c>
      <c r="T37">
        <f>VLOOKUP(CONCATENATE($A37,"_",T$4),assets_m6!$A:$D,4,FALSE)</f>
        <v>54.627000000000002</v>
      </c>
      <c r="U37">
        <f>VLOOKUP(CONCATENATE($A37,"_",U$4),assets_m6!$A:$D,4,FALSE)</f>
        <v>54.966000000000001</v>
      </c>
      <c r="V37">
        <f>VLOOKUP(CONCATENATE($A37,"_",V$4),assets_m6!$A:$D,4,FALSE)</f>
        <v>55.136000000000003</v>
      </c>
      <c r="X37" t="str">
        <f t="shared" si="16"/>
        <v>EWJ</v>
      </c>
      <c r="Y37">
        <f t="shared" si="16"/>
        <v>54.816000000000003</v>
      </c>
      <c r="Z37">
        <f t="shared" si="33"/>
        <v>54.067999999999998</v>
      </c>
      <c r="AA37">
        <f t="shared" si="33"/>
        <v>54.427</v>
      </c>
      <c r="AB37">
        <f t="shared" si="33"/>
        <v>54.238</v>
      </c>
      <c r="AC37">
        <f t="shared" si="33"/>
        <v>54.137999999999998</v>
      </c>
      <c r="AD37">
        <f t="shared" si="33"/>
        <v>54.118000000000002</v>
      </c>
      <c r="AE37">
        <f t="shared" si="33"/>
        <v>53.679000000000002</v>
      </c>
      <c r="AF37">
        <f t="shared" si="33"/>
        <v>54.826000000000001</v>
      </c>
      <c r="AG37">
        <f t="shared" si="33"/>
        <v>55.454999999999998</v>
      </c>
      <c r="AH37">
        <f t="shared" si="33"/>
        <v>55.454999999999998</v>
      </c>
      <c r="AI37">
        <f t="shared" si="33"/>
        <v>55.834000000000003</v>
      </c>
      <c r="AJ37">
        <f t="shared" si="33"/>
        <v>55.405000000000001</v>
      </c>
      <c r="AK37">
        <f t="shared" si="33"/>
        <v>55.066000000000003</v>
      </c>
      <c r="AL37">
        <f t="shared" si="33"/>
        <v>55.673999999999999</v>
      </c>
      <c r="AM37">
        <f t="shared" si="33"/>
        <v>56.054000000000002</v>
      </c>
      <c r="AN37">
        <f t="shared" si="33"/>
        <v>55.804000000000002</v>
      </c>
      <c r="AO37">
        <f t="shared" si="31"/>
        <v>54.637</v>
      </c>
      <c r="AP37">
        <f t="shared" si="31"/>
        <v>54.466999999999999</v>
      </c>
      <c r="AQ37">
        <f t="shared" si="31"/>
        <v>54.627000000000002</v>
      </c>
      <c r="AR37">
        <f t="shared" si="31"/>
        <v>54.966000000000001</v>
      </c>
      <c r="AS37">
        <f t="shared" si="31"/>
        <v>55.136000000000003</v>
      </c>
      <c r="AU37" t="s">
        <v>47</v>
      </c>
      <c r="AV37">
        <f t="shared" si="34"/>
        <v>-1.3645650904845386E-4</v>
      </c>
      <c r="AW37">
        <f t="shared" si="34"/>
        <v>6.6397869349708101E-5</v>
      </c>
      <c r="AX37">
        <f t="shared" si="34"/>
        <v>-3.4725412019769611E-5</v>
      </c>
      <c r="AY37">
        <f t="shared" si="34"/>
        <v>-1.8437258010988869E-5</v>
      </c>
      <c r="AZ37">
        <f t="shared" si="34"/>
        <v>-3.6942628098555584E-6</v>
      </c>
      <c r="BA37">
        <f t="shared" si="34"/>
        <v>-8.1119036180198832E-5</v>
      </c>
      <c r="BB37">
        <f t="shared" si="34"/>
        <v>2.1367760204176652E-4</v>
      </c>
      <c r="BC37">
        <f t="shared" si="34"/>
        <v>1.1472658957428917E-4</v>
      </c>
      <c r="BD37">
        <f t="shared" si="34"/>
        <v>0</v>
      </c>
      <c r="BE37">
        <f t="shared" si="34"/>
        <v>6.8343702100803338E-5</v>
      </c>
      <c r="BF37">
        <f t="shared" si="34"/>
        <v>-7.6834903463839592E-5</v>
      </c>
      <c r="BG37">
        <f t="shared" si="34"/>
        <v>-6.118581355473308E-5</v>
      </c>
      <c r="BH37">
        <f t="shared" si="34"/>
        <v>1.104129589946604E-4</v>
      </c>
      <c r="BI37">
        <f t="shared" si="34"/>
        <v>6.8254481445558524E-5</v>
      </c>
      <c r="BJ37">
        <f t="shared" si="34"/>
        <v>-4.4599850144503512E-5</v>
      </c>
      <c r="BK37">
        <f t="shared" si="34"/>
        <v>-2.0912479392158295E-4</v>
      </c>
      <c r="BL37">
        <f t="shared" si="32"/>
        <v>-3.1114446254370059E-5</v>
      </c>
      <c r="BM37">
        <f t="shared" si="32"/>
        <v>2.9375585216737418E-5</v>
      </c>
      <c r="BN37">
        <f t="shared" si="32"/>
        <v>6.2057224449447816E-5</v>
      </c>
      <c r="BO37">
        <f t="shared" si="32"/>
        <v>3.0928210166284921E-5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5.8377116170461232E-3</v>
      </c>
      <c r="BZ37">
        <f t="shared" si="20"/>
        <v>50</v>
      </c>
      <c r="CA37">
        <f t="shared" si="21"/>
        <v>3</v>
      </c>
      <c r="CB37">
        <f t="shared" si="22"/>
        <v>7.9999999999999988E-2</v>
      </c>
      <c r="CC37">
        <f t="shared" si="23"/>
        <v>0</v>
      </c>
      <c r="CD37">
        <f t="shared" si="24"/>
        <v>0</v>
      </c>
      <c r="CE37">
        <f t="shared" si="25"/>
        <v>1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43.31</v>
      </c>
      <c r="C38">
        <f>VLOOKUP(CONCATENATE($A38,"_",C$4),assets_m6!$A:$D,4,FALSE)</f>
        <v>42.48</v>
      </c>
      <c r="D38">
        <f>VLOOKUP(CONCATENATE($A38,"_",D$4),assets_m6!$A:$D,4,FALSE)</f>
        <v>42.35</v>
      </c>
      <c r="E38">
        <f>VLOOKUP(CONCATENATE($A38,"_",E$4),assets_m6!$A:$D,4,FALSE)</f>
        <v>42.08</v>
      </c>
      <c r="F38">
        <f>VLOOKUP(CONCATENATE($A38,"_",F$4),assets_m6!$A:$D,4,FALSE)</f>
        <v>41.9</v>
      </c>
      <c r="G38">
        <f>VLOOKUP(CONCATENATE($A38,"_",G$4),assets_m6!$A:$D,4,FALSE)</f>
        <v>42.1</v>
      </c>
      <c r="H38">
        <f>VLOOKUP(CONCATENATE($A38,"_",H$4),assets_m6!$A:$D,4,FALSE)</f>
        <v>42.06</v>
      </c>
      <c r="I38">
        <f>VLOOKUP(CONCATENATE($A38,"_",I$4),assets_m6!$A:$D,4,FALSE)</f>
        <v>42.38</v>
      </c>
      <c r="J38">
        <f>VLOOKUP(CONCATENATE($A38,"_",J$4),assets_m6!$A:$D,4,FALSE)</f>
        <v>42.84</v>
      </c>
      <c r="K38" t="e">
        <f>VLOOKUP(CONCATENATE($A38,"_",K$4),assets_m6!$A:$D,4,FALSE)</f>
        <v>#N/A</v>
      </c>
      <c r="L38">
        <f>VLOOKUP(CONCATENATE($A38,"_",L$4),assets_m6!$A:$D,4,FALSE)</f>
        <v>43.01</v>
      </c>
      <c r="M38">
        <f>VLOOKUP(CONCATENATE($A38,"_",M$4),assets_m6!$A:$D,4,FALSE)</f>
        <v>42.59</v>
      </c>
      <c r="N38">
        <f>VLOOKUP(CONCATENATE($A38,"_",N$4),assets_m6!$A:$D,4,FALSE)</f>
        <v>42.27</v>
      </c>
      <c r="O38">
        <f>VLOOKUP(CONCATENATE($A38,"_",O$4),assets_m6!$A:$D,4,FALSE)</f>
        <v>42.89</v>
      </c>
      <c r="P38">
        <f>VLOOKUP(CONCATENATE($A38,"_",P$4),assets_m6!$A:$D,4,FALSE)</f>
        <v>43.5</v>
      </c>
      <c r="Q38">
        <f>VLOOKUP(CONCATENATE($A38,"_",Q$4),assets_m6!$A:$D,4,FALSE)</f>
        <v>43.4</v>
      </c>
      <c r="R38">
        <f>VLOOKUP(CONCATENATE($A38,"_",R$4),assets_m6!$A:$D,4,FALSE)</f>
        <v>42.86</v>
      </c>
      <c r="S38">
        <f>VLOOKUP(CONCATENATE($A38,"_",S$4),assets_m6!$A:$D,4,FALSE)</f>
        <v>42.57</v>
      </c>
      <c r="T38">
        <f>VLOOKUP(CONCATENATE($A38,"_",T$4),assets_m6!$A:$D,4,FALSE)</f>
        <v>42.42</v>
      </c>
      <c r="U38">
        <f>VLOOKUP(CONCATENATE($A38,"_",U$4),assets_m6!$A:$D,4,FALSE)</f>
        <v>42.63</v>
      </c>
      <c r="V38">
        <f>VLOOKUP(CONCATENATE($A38,"_",V$4),assets_m6!$A:$D,4,FALSE)</f>
        <v>42.78</v>
      </c>
      <c r="X38" t="str">
        <f t="shared" si="16"/>
        <v>EWL</v>
      </c>
      <c r="Y38">
        <f t="shared" si="16"/>
        <v>43.31</v>
      </c>
      <c r="Z38">
        <f t="shared" ref="Z38:AO54" si="36">IFERROR(C38,Y38)</f>
        <v>42.48</v>
      </c>
      <c r="AA38">
        <f t="shared" si="36"/>
        <v>42.35</v>
      </c>
      <c r="AB38">
        <f t="shared" si="36"/>
        <v>42.08</v>
      </c>
      <c r="AC38">
        <f t="shared" si="36"/>
        <v>41.9</v>
      </c>
      <c r="AD38">
        <f t="shared" si="36"/>
        <v>42.1</v>
      </c>
      <c r="AE38">
        <f t="shared" si="36"/>
        <v>42.06</v>
      </c>
      <c r="AF38">
        <f t="shared" si="36"/>
        <v>42.38</v>
      </c>
      <c r="AG38">
        <f t="shared" si="36"/>
        <v>42.84</v>
      </c>
      <c r="AH38">
        <f t="shared" si="36"/>
        <v>42.84</v>
      </c>
      <c r="AI38">
        <f t="shared" si="36"/>
        <v>43.01</v>
      </c>
      <c r="AJ38">
        <f t="shared" si="36"/>
        <v>42.59</v>
      </c>
      <c r="AK38">
        <f t="shared" si="36"/>
        <v>42.27</v>
      </c>
      <c r="AL38">
        <f t="shared" si="36"/>
        <v>42.89</v>
      </c>
      <c r="AM38">
        <f t="shared" si="36"/>
        <v>43.5</v>
      </c>
      <c r="AN38">
        <f t="shared" si="36"/>
        <v>43.4</v>
      </c>
      <c r="AO38">
        <f t="shared" si="31"/>
        <v>42.86</v>
      </c>
      <c r="AP38">
        <f t="shared" si="31"/>
        <v>42.57</v>
      </c>
      <c r="AQ38">
        <f t="shared" si="31"/>
        <v>42.42</v>
      </c>
      <c r="AR38">
        <f t="shared" si="31"/>
        <v>42.63</v>
      </c>
      <c r="AS38">
        <f t="shared" si="31"/>
        <v>42.78</v>
      </c>
      <c r="AU38" t="s">
        <v>49</v>
      </c>
      <c r="AV38">
        <f t="shared" si="34"/>
        <v>-1.9164165319787702E-4</v>
      </c>
      <c r="AW38">
        <f t="shared" si="34"/>
        <v>-3.0602636534838859E-5</v>
      </c>
      <c r="AX38">
        <f t="shared" si="34"/>
        <v>-6.375442739079177E-5</v>
      </c>
      <c r="AY38">
        <f t="shared" si="34"/>
        <v>-4.2775665399239475E-5</v>
      </c>
      <c r="AZ38">
        <f t="shared" si="34"/>
        <v>4.7732696897375389E-5</v>
      </c>
      <c r="BA38">
        <f t="shared" si="34"/>
        <v>-9.5011876484558552E-6</v>
      </c>
      <c r="BB38">
        <f t="shared" si="34"/>
        <v>7.6081787922016226E-5</v>
      </c>
      <c r="BC38">
        <f t="shared" si="34"/>
        <v>1.0854176498348298E-4</v>
      </c>
      <c r="BD38">
        <f t="shared" si="34"/>
        <v>0</v>
      </c>
      <c r="BE38">
        <f t="shared" si="34"/>
        <v>3.9682539682538422E-5</v>
      </c>
      <c r="BF38">
        <f t="shared" si="34"/>
        <v>-9.765170890490459E-5</v>
      </c>
      <c r="BG38">
        <f t="shared" si="34"/>
        <v>-7.5135008217891582E-5</v>
      </c>
      <c r="BH38">
        <f t="shared" si="34"/>
        <v>1.4667612964277204E-4</v>
      </c>
      <c r="BI38">
        <f t="shared" si="34"/>
        <v>1.4222429470739085E-4</v>
      </c>
      <c r="BJ38">
        <f t="shared" si="34"/>
        <v>-2.2988505747126765E-5</v>
      </c>
      <c r="BK38">
        <f t="shared" si="34"/>
        <v>-1.2442396313364036E-4</v>
      </c>
      <c r="BL38">
        <f t="shared" si="32"/>
        <v>-6.766215585627605E-5</v>
      </c>
      <c r="BM38">
        <f t="shared" si="32"/>
        <v>-3.5236081747709316E-5</v>
      </c>
      <c r="BN38">
        <f t="shared" si="32"/>
        <v>4.9504950495049705E-5</v>
      </c>
      <c r="BO38">
        <f t="shared" si="32"/>
        <v>3.5186488388458498E-5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-1.2237358577695708E-2</v>
      </c>
      <c r="BZ38">
        <f t="shared" si="20"/>
        <v>36</v>
      </c>
      <c r="CA38">
        <f t="shared" si="21"/>
        <v>2</v>
      </c>
      <c r="CB38">
        <f t="shared" si="22"/>
        <v>0.11999999999999997</v>
      </c>
      <c r="CC38">
        <f t="shared" si="23"/>
        <v>0</v>
      </c>
      <c r="CD38">
        <f t="shared" si="24"/>
        <v>1</v>
      </c>
      <c r="CE38">
        <f t="shared" si="25"/>
        <v>0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1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32.79</v>
      </c>
      <c r="C39">
        <f>VLOOKUP(CONCATENATE($A39,"_",C$4),assets_m6!$A:$D,4,FALSE)</f>
        <v>32.402000000000001</v>
      </c>
      <c r="D39">
        <f>VLOOKUP(CONCATENATE($A39,"_",D$4),assets_m6!$A:$D,4,FALSE)</f>
        <v>32.551000000000002</v>
      </c>
      <c r="E39">
        <f>VLOOKUP(CONCATENATE($A39,"_",E$4),assets_m6!$A:$D,4,FALSE)</f>
        <v>32.72</v>
      </c>
      <c r="F39">
        <f>VLOOKUP(CONCATENATE($A39,"_",F$4),assets_m6!$A:$D,4,FALSE)</f>
        <v>32.670999999999999</v>
      </c>
      <c r="G39">
        <f>VLOOKUP(CONCATENATE($A39,"_",G$4),assets_m6!$A:$D,4,FALSE)</f>
        <v>32.729999999999997</v>
      </c>
      <c r="H39">
        <f>VLOOKUP(CONCATENATE($A39,"_",H$4),assets_m6!$A:$D,4,FALSE)</f>
        <v>32.491</v>
      </c>
      <c r="I39">
        <f>VLOOKUP(CONCATENATE($A39,"_",I$4),assets_m6!$A:$D,4,FALSE)</f>
        <v>32.82</v>
      </c>
      <c r="J39">
        <f>VLOOKUP(CONCATENATE($A39,"_",J$4),assets_m6!$A:$D,4,FALSE)</f>
        <v>33.119</v>
      </c>
      <c r="K39" t="e">
        <f>VLOOKUP(CONCATENATE($A39,"_",K$4),assets_m6!$A:$D,4,FALSE)</f>
        <v>#N/A</v>
      </c>
      <c r="L39">
        <f>VLOOKUP(CONCATENATE($A39,"_",L$4),assets_m6!$A:$D,4,FALSE)</f>
        <v>33.308</v>
      </c>
      <c r="M39">
        <f>VLOOKUP(CONCATENATE($A39,"_",M$4),assets_m6!$A:$D,4,FALSE)</f>
        <v>32.770000000000003</v>
      </c>
      <c r="N39">
        <f>VLOOKUP(CONCATENATE($A39,"_",N$4),assets_m6!$A:$D,4,FALSE)</f>
        <v>32.950000000000003</v>
      </c>
      <c r="O39">
        <f>VLOOKUP(CONCATENATE($A39,"_",O$4),assets_m6!$A:$D,4,FALSE)</f>
        <v>33.656999999999996</v>
      </c>
      <c r="P39">
        <f>VLOOKUP(CONCATENATE($A39,"_",P$4),assets_m6!$A:$D,4,FALSE)</f>
        <v>33.856000000000002</v>
      </c>
      <c r="Q39">
        <f>VLOOKUP(CONCATENATE($A39,"_",Q$4),assets_m6!$A:$D,4,FALSE)</f>
        <v>33.956000000000003</v>
      </c>
      <c r="R39">
        <f>VLOOKUP(CONCATENATE($A39,"_",R$4),assets_m6!$A:$D,4,FALSE)</f>
        <v>33.527999999999999</v>
      </c>
      <c r="S39">
        <f>VLOOKUP(CONCATENATE($A39,"_",S$4),assets_m6!$A:$D,4,FALSE)</f>
        <v>33.518000000000001</v>
      </c>
      <c r="T39">
        <f>VLOOKUP(CONCATENATE($A39,"_",T$4),assets_m6!$A:$D,4,FALSE)</f>
        <v>33.518000000000001</v>
      </c>
      <c r="U39">
        <f>VLOOKUP(CONCATENATE($A39,"_",U$4),assets_m6!$A:$D,4,FALSE)</f>
        <v>33.597000000000001</v>
      </c>
      <c r="V39">
        <f>VLOOKUP(CONCATENATE($A39,"_",V$4),assets_m6!$A:$D,4,FALSE)</f>
        <v>33.518000000000001</v>
      </c>
      <c r="X39" t="str">
        <f t="shared" si="16"/>
        <v>EWQ</v>
      </c>
      <c r="Y39">
        <f t="shared" si="16"/>
        <v>32.79</v>
      </c>
      <c r="Z39">
        <f t="shared" si="36"/>
        <v>32.402000000000001</v>
      </c>
      <c r="AA39">
        <f t="shared" si="36"/>
        <v>32.551000000000002</v>
      </c>
      <c r="AB39">
        <f t="shared" si="36"/>
        <v>32.72</v>
      </c>
      <c r="AC39">
        <f t="shared" si="36"/>
        <v>32.670999999999999</v>
      </c>
      <c r="AD39">
        <f t="shared" si="36"/>
        <v>32.729999999999997</v>
      </c>
      <c r="AE39">
        <f t="shared" si="36"/>
        <v>32.491</v>
      </c>
      <c r="AF39">
        <f t="shared" si="36"/>
        <v>32.82</v>
      </c>
      <c r="AG39">
        <f t="shared" si="36"/>
        <v>33.119</v>
      </c>
      <c r="AH39">
        <f t="shared" si="36"/>
        <v>33.119</v>
      </c>
      <c r="AI39">
        <f t="shared" si="36"/>
        <v>33.308</v>
      </c>
      <c r="AJ39">
        <f t="shared" si="36"/>
        <v>32.770000000000003</v>
      </c>
      <c r="AK39">
        <f t="shared" si="36"/>
        <v>32.950000000000003</v>
      </c>
      <c r="AL39">
        <f t="shared" si="36"/>
        <v>33.656999999999996</v>
      </c>
      <c r="AM39">
        <f t="shared" si="36"/>
        <v>33.856000000000002</v>
      </c>
      <c r="AN39">
        <f t="shared" si="36"/>
        <v>33.956000000000003</v>
      </c>
      <c r="AO39">
        <f t="shared" si="31"/>
        <v>33.527999999999999</v>
      </c>
      <c r="AP39">
        <f t="shared" si="31"/>
        <v>33.518000000000001</v>
      </c>
      <c r="AQ39">
        <f t="shared" si="31"/>
        <v>33.518000000000001</v>
      </c>
      <c r="AR39">
        <f t="shared" si="31"/>
        <v>33.597000000000001</v>
      </c>
      <c r="AS39">
        <f t="shared" si="31"/>
        <v>33.518000000000001</v>
      </c>
      <c r="AU39" t="s">
        <v>67</v>
      </c>
      <c r="AV39">
        <f t="shared" si="34"/>
        <v>-1.1832875876791648E-4</v>
      </c>
      <c r="AW39">
        <f t="shared" si="34"/>
        <v>4.5984815752114349E-5</v>
      </c>
      <c r="AX39">
        <f t="shared" si="34"/>
        <v>5.1918527848605855E-5</v>
      </c>
      <c r="AY39">
        <f t="shared" si="34"/>
        <v>-1.4975550122249234E-5</v>
      </c>
      <c r="AZ39">
        <f t="shared" si="34"/>
        <v>1.8058828930855345E-5</v>
      </c>
      <c r="BA39">
        <f t="shared" si="34"/>
        <v>-7.3021692636723873E-5</v>
      </c>
      <c r="BB39">
        <f t="shared" si="34"/>
        <v>1.0125881013203676E-4</v>
      </c>
      <c r="BC39">
        <f t="shared" si="34"/>
        <v>9.1102985984155849E-5</v>
      </c>
      <c r="BD39">
        <f t="shared" si="34"/>
        <v>0</v>
      </c>
      <c r="BE39">
        <f t="shared" si="34"/>
        <v>5.706694042694528E-5</v>
      </c>
      <c r="BF39">
        <f t="shared" si="34"/>
        <v>-1.6152275729554362E-4</v>
      </c>
      <c r="BG39">
        <f t="shared" si="34"/>
        <v>5.4928288068355113E-5</v>
      </c>
      <c r="BH39">
        <f t="shared" si="34"/>
        <v>2.14567526555385E-4</v>
      </c>
      <c r="BI39">
        <f t="shared" si="34"/>
        <v>5.9125887631103541E-5</v>
      </c>
      <c r="BJ39">
        <f t="shared" si="34"/>
        <v>2.9536862003781139E-5</v>
      </c>
      <c r="BK39">
        <f t="shared" si="34"/>
        <v>-1.2604547060902474E-4</v>
      </c>
      <c r="BL39">
        <f t="shared" si="32"/>
        <v>-2.9825817227386098E-6</v>
      </c>
      <c r="BM39">
        <f t="shared" si="32"/>
        <v>0</v>
      </c>
      <c r="BN39">
        <f t="shared" si="32"/>
        <v>2.3569425383376284E-5</v>
      </c>
      <c r="BO39">
        <f t="shared" si="32"/>
        <v>-2.3514004226568035E-5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2.2201890820372112E-2</v>
      </c>
      <c r="BZ39">
        <f t="shared" si="20"/>
        <v>69</v>
      </c>
      <c r="CA39">
        <f t="shared" si="21"/>
        <v>4</v>
      </c>
      <c r="CB39">
        <f t="shared" si="22"/>
        <v>0.12000000000000002</v>
      </c>
      <c r="CC39">
        <f t="shared" si="23"/>
        <v>0</v>
      </c>
      <c r="CD39">
        <f t="shared" si="24"/>
        <v>0</v>
      </c>
      <c r="CE39">
        <f t="shared" si="25"/>
        <v>0</v>
      </c>
      <c r="CF39">
        <f t="shared" si="26"/>
        <v>1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0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40.777999999999999</v>
      </c>
      <c r="C40">
        <f>VLOOKUP(CONCATENATE($A40,"_",C$4),assets_m6!$A:$D,4,FALSE)</f>
        <v>40.548999999999999</v>
      </c>
      <c r="D40">
        <f>VLOOKUP(CONCATENATE($A40,"_",D$4),assets_m6!$A:$D,4,FALSE)</f>
        <v>41.94</v>
      </c>
      <c r="E40">
        <f>VLOOKUP(CONCATENATE($A40,"_",E$4),assets_m6!$A:$D,4,FALSE)</f>
        <v>41.1</v>
      </c>
      <c r="F40">
        <f>VLOOKUP(CONCATENATE($A40,"_",F$4),assets_m6!$A:$D,4,FALSE)</f>
        <v>41.16</v>
      </c>
      <c r="G40">
        <f>VLOOKUP(CONCATENATE($A40,"_",G$4),assets_m6!$A:$D,4,FALSE)</f>
        <v>41.219000000000001</v>
      </c>
      <c r="H40">
        <f>VLOOKUP(CONCATENATE($A40,"_",H$4),assets_m6!$A:$D,4,FALSE)</f>
        <v>40.677</v>
      </c>
      <c r="I40">
        <f>VLOOKUP(CONCATENATE($A40,"_",I$4),assets_m6!$A:$D,4,FALSE)</f>
        <v>41.279000000000003</v>
      </c>
      <c r="J40">
        <f>VLOOKUP(CONCATENATE($A40,"_",J$4),assets_m6!$A:$D,4,FALSE)</f>
        <v>41.591999999999999</v>
      </c>
      <c r="K40" t="e">
        <f>VLOOKUP(CONCATENATE($A40,"_",K$4),assets_m6!$A:$D,4,FALSE)</f>
        <v>#N/A</v>
      </c>
      <c r="L40">
        <f>VLOOKUP(CONCATENATE($A40,"_",L$4),assets_m6!$A:$D,4,FALSE)</f>
        <v>41.703000000000003</v>
      </c>
      <c r="M40">
        <f>VLOOKUP(CONCATENATE($A40,"_",M$4),assets_m6!$A:$D,4,FALSE)</f>
        <v>40.880000000000003</v>
      </c>
      <c r="N40">
        <f>VLOOKUP(CONCATENATE($A40,"_",N$4),assets_m6!$A:$D,4,FALSE)</f>
        <v>41.600999999999999</v>
      </c>
      <c r="O40">
        <f>VLOOKUP(CONCATENATE($A40,"_",O$4),assets_m6!$A:$D,4,FALSE)</f>
        <v>43.093000000000004</v>
      </c>
      <c r="P40">
        <f>VLOOKUP(CONCATENATE($A40,"_",P$4),assets_m6!$A:$D,4,FALSE)</f>
        <v>43.033999999999999</v>
      </c>
      <c r="Q40">
        <f>VLOOKUP(CONCATENATE($A40,"_",Q$4),assets_m6!$A:$D,4,FALSE)</f>
        <v>42.932000000000002</v>
      </c>
      <c r="R40">
        <f>VLOOKUP(CONCATENATE($A40,"_",R$4),assets_m6!$A:$D,4,FALSE)</f>
        <v>42.703000000000003</v>
      </c>
      <c r="S40">
        <f>VLOOKUP(CONCATENATE($A40,"_",S$4),assets_m6!$A:$D,4,FALSE)</f>
        <v>41.83</v>
      </c>
      <c r="T40">
        <f>VLOOKUP(CONCATENATE($A40,"_",T$4),assets_m6!$A:$D,4,FALSE)</f>
        <v>41.881</v>
      </c>
      <c r="U40">
        <f>VLOOKUP(CONCATENATE($A40,"_",U$4),assets_m6!$A:$D,4,FALSE)</f>
        <v>42.008000000000003</v>
      </c>
      <c r="V40">
        <f>VLOOKUP(CONCATENATE($A40,"_",V$4),assets_m6!$A:$D,4,FALSE)</f>
        <v>41.965000000000003</v>
      </c>
      <c r="X40" t="str">
        <f t="shared" si="16"/>
        <v>EWT</v>
      </c>
      <c r="Y40">
        <f t="shared" si="16"/>
        <v>40.777999999999999</v>
      </c>
      <c r="Z40">
        <f t="shared" si="36"/>
        <v>40.548999999999999</v>
      </c>
      <c r="AA40">
        <f t="shared" si="36"/>
        <v>41.94</v>
      </c>
      <c r="AB40">
        <f t="shared" si="36"/>
        <v>41.1</v>
      </c>
      <c r="AC40">
        <f t="shared" si="36"/>
        <v>41.16</v>
      </c>
      <c r="AD40">
        <f t="shared" si="36"/>
        <v>41.219000000000001</v>
      </c>
      <c r="AE40">
        <f t="shared" si="36"/>
        <v>40.677</v>
      </c>
      <c r="AF40">
        <f t="shared" si="36"/>
        <v>41.279000000000003</v>
      </c>
      <c r="AG40">
        <f t="shared" si="36"/>
        <v>41.591999999999999</v>
      </c>
      <c r="AH40">
        <f t="shared" si="36"/>
        <v>41.591999999999999</v>
      </c>
      <c r="AI40">
        <f t="shared" si="36"/>
        <v>41.703000000000003</v>
      </c>
      <c r="AJ40">
        <f t="shared" si="36"/>
        <v>40.880000000000003</v>
      </c>
      <c r="AK40">
        <f t="shared" si="36"/>
        <v>41.600999999999999</v>
      </c>
      <c r="AL40">
        <f t="shared" si="36"/>
        <v>43.093000000000004</v>
      </c>
      <c r="AM40">
        <f t="shared" si="36"/>
        <v>43.033999999999999</v>
      </c>
      <c r="AN40">
        <f t="shared" si="36"/>
        <v>42.932000000000002</v>
      </c>
      <c r="AO40">
        <f t="shared" si="31"/>
        <v>42.703000000000003</v>
      </c>
      <c r="AP40">
        <f t="shared" si="31"/>
        <v>41.83</v>
      </c>
      <c r="AQ40">
        <f t="shared" si="31"/>
        <v>41.881</v>
      </c>
      <c r="AR40">
        <f t="shared" si="31"/>
        <v>42.008000000000003</v>
      </c>
      <c r="AS40">
        <f t="shared" si="31"/>
        <v>41.965000000000003</v>
      </c>
      <c r="AU40" t="s">
        <v>68</v>
      </c>
      <c r="AV40">
        <f t="shared" si="34"/>
        <v>-5.6157732110451524E-5</v>
      </c>
      <c r="AW40">
        <f t="shared" si="34"/>
        <v>3.4304175195442509E-4</v>
      </c>
      <c r="AX40">
        <f t="shared" si="34"/>
        <v>-2.0028612303290327E-4</v>
      </c>
      <c r="AY40">
        <f t="shared" si="34"/>
        <v>1.4598540145984226E-5</v>
      </c>
      <c r="AZ40">
        <f t="shared" si="34"/>
        <v>1.4334305150632803E-5</v>
      </c>
      <c r="BA40">
        <f t="shared" si="34"/>
        <v>-1.314927581940371E-4</v>
      </c>
      <c r="BB40">
        <f t="shared" si="34"/>
        <v>1.4799518155222949E-4</v>
      </c>
      <c r="BC40">
        <f t="shared" si="34"/>
        <v>7.5825480268416209E-5</v>
      </c>
      <c r="BD40">
        <f t="shared" si="34"/>
        <v>0</v>
      </c>
      <c r="BE40">
        <f t="shared" si="34"/>
        <v>2.6687824581651333E-5</v>
      </c>
      <c r="BF40">
        <f t="shared" si="34"/>
        <v>-1.973479126201953E-4</v>
      </c>
      <c r="BG40">
        <f t="shared" si="34"/>
        <v>1.7636986301369778E-4</v>
      </c>
      <c r="BH40">
        <f t="shared" si="34"/>
        <v>3.5864522487440311E-4</v>
      </c>
      <c r="BI40">
        <f t="shared" si="34"/>
        <v>-1.3691318775672291E-5</v>
      </c>
      <c r="BJ40">
        <f t="shared" si="34"/>
        <v>-2.3702188966862656E-5</v>
      </c>
      <c r="BK40">
        <f t="shared" si="34"/>
        <v>-5.3340165843659553E-5</v>
      </c>
      <c r="BL40">
        <f t="shared" si="32"/>
        <v>-2.044352855771268E-4</v>
      </c>
      <c r="BM40">
        <f t="shared" si="32"/>
        <v>1.2192206550323197E-5</v>
      </c>
      <c r="BN40">
        <f t="shared" si="32"/>
        <v>3.0324013275710331E-5</v>
      </c>
      <c r="BO40">
        <f t="shared" si="32"/>
        <v>-1.0236145496095805E-5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2.9108833194369629E-2</v>
      </c>
      <c r="BZ40">
        <f t="shared" si="20"/>
        <v>77</v>
      </c>
      <c r="CA40">
        <f t="shared" si="21"/>
        <v>4</v>
      </c>
      <c r="CB40">
        <f t="shared" si="22"/>
        <v>0.12000000000000002</v>
      </c>
      <c r="CC40">
        <f t="shared" si="23"/>
        <v>0</v>
      </c>
      <c r="CD40">
        <f t="shared" si="24"/>
        <v>0</v>
      </c>
      <c r="CE40">
        <f t="shared" si="25"/>
        <v>0</v>
      </c>
      <c r="CF40">
        <f t="shared" si="26"/>
        <v>1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0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29.423999999999999</v>
      </c>
      <c r="C41">
        <f>VLOOKUP(CONCATENATE($A41,"_",C$4),assets_m6!$A:$D,4,FALSE)</f>
        <v>29.266999999999999</v>
      </c>
      <c r="D41">
        <f>VLOOKUP(CONCATENATE($A41,"_",D$4),assets_m6!$A:$D,4,FALSE)</f>
        <v>29.472999999999999</v>
      </c>
      <c r="E41">
        <f>VLOOKUP(CONCATENATE($A41,"_",E$4),assets_m6!$A:$D,4,FALSE)</f>
        <v>29.620999999999999</v>
      </c>
      <c r="F41">
        <f>VLOOKUP(CONCATENATE($A41,"_",F$4),assets_m6!$A:$D,4,FALSE)</f>
        <v>29.67</v>
      </c>
      <c r="G41">
        <f>VLOOKUP(CONCATENATE($A41,"_",G$4),assets_m6!$A:$D,4,FALSE)</f>
        <v>29.818000000000001</v>
      </c>
      <c r="H41">
        <f>VLOOKUP(CONCATENATE($A41,"_",H$4),assets_m6!$A:$D,4,FALSE)</f>
        <v>29.68</v>
      </c>
      <c r="I41">
        <f>VLOOKUP(CONCATENATE($A41,"_",I$4),assets_m6!$A:$D,4,FALSE)</f>
        <v>30.134</v>
      </c>
      <c r="J41">
        <f>VLOOKUP(CONCATENATE($A41,"_",J$4),assets_m6!$A:$D,4,FALSE)</f>
        <v>30.567</v>
      </c>
      <c r="K41" t="e">
        <f>VLOOKUP(CONCATENATE($A41,"_",K$4),assets_m6!$A:$D,4,FALSE)</f>
        <v>#N/A</v>
      </c>
      <c r="L41">
        <f>VLOOKUP(CONCATENATE($A41,"_",L$4),assets_m6!$A:$D,4,FALSE)</f>
        <v>30.675000000000001</v>
      </c>
      <c r="M41">
        <f>VLOOKUP(CONCATENATE($A41,"_",M$4),assets_m6!$A:$D,4,FALSE)</f>
        <v>30.291</v>
      </c>
      <c r="N41">
        <f>VLOOKUP(CONCATENATE($A41,"_",N$4),assets_m6!$A:$D,4,FALSE)</f>
        <v>30.518000000000001</v>
      </c>
      <c r="O41">
        <f>VLOOKUP(CONCATENATE($A41,"_",O$4),assets_m6!$A:$D,4,FALSE)</f>
        <v>31.059000000000001</v>
      </c>
      <c r="P41">
        <f>VLOOKUP(CONCATENATE($A41,"_",P$4),assets_m6!$A:$D,4,FALSE)</f>
        <v>31.344999999999999</v>
      </c>
      <c r="Q41">
        <f>VLOOKUP(CONCATENATE($A41,"_",Q$4),assets_m6!$A:$D,4,FALSE)</f>
        <v>31.423999999999999</v>
      </c>
      <c r="R41">
        <f>VLOOKUP(CONCATENATE($A41,"_",R$4),assets_m6!$A:$D,4,FALSE)</f>
        <v>31.178000000000001</v>
      </c>
      <c r="S41">
        <f>VLOOKUP(CONCATENATE($A41,"_",S$4),assets_m6!$A:$D,4,FALSE)</f>
        <v>31.117999999999999</v>
      </c>
      <c r="T41">
        <f>VLOOKUP(CONCATENATE($A41,"_",T$4),assets_m6!$A:$D,4,FALSE)</f>
        <v>31.04</v>
      </c>
      <c r="U41">
        <f>VLOOKUP(CONCATENATE($A41,"_",U$4),assets_m6!$A:$D,4,FALSE)</f>
        <v>31.079000000000001</v>
      </c>
      <c r="V41">
        <f>VLOOKUP(CONCATENATE($A41,"_",V$4),assets_m6!$A:$D,4,FALSE)</f>
        <v>31.04</v>
      </c>
      <c r="X41" t="str">
        <f t="shared" si="16"/>
        <v>EWU</v>
      </c>
      <c r="Y41">
        <f t="shared" si="16"/>
        <v>29.423999999999999</v>
      </c>
      <c r="Z41">
        <f t="shared" si="36"/>
        <v>29.266999999999999</v>
      </c>
      <c r="AA41">
        <f t="shared" si="36"/>
        <v>29.472999999999999</v>
      </c>
      <c r="AB41">
        <f t="shared" si="36"/>
        <v>29.620999999999999</v>
      </c>
      <c r="AC41">
        <f t="shared" si="36"/>
        <v>29.67</v>
      </c>
      <c r="AD41">
        <f t="shared" si="36"/>
        <v>29.818000000000001</v>
      </c>
      <c r="AE41">
        <f t="shared" si="36"/>
        <v>29.68</v>
      </c>
      <c r="AF41">
        <f t="shared" si="36"/>
        <v>30.134</v>
      </c>
      <c r="AG41">
        <f t="shared" si="36"/>
        <v>30.567</v>
      </c>
      <c r="AH41">
        <f t="shared" si="36"/>
        <v>30.567</v>
      </c>
      <c r="AI41">
        <f t="shared" si="36"/>
        <v>30.675000000000001</v>
      </c>
      <c r="AJ41">
        <f t="shared" si="36"/>
        <v>30.291</v>
      </c>
      <c r="AK41">
        <f t="shared" si="36"/>
        <v>30.518000000000001</v>
      </c>
      <c r="AL41">
        <f t="shared" si="36"/>
        <v>31.059000000000001</v>
      </c>
      <c r="AM41">
        <f t="shared" si="36"/>
        <v>31.344999999999999</v>
      </c>
      <c r="AN41">
        <f t="shared" si="36"/>
        <v>31.423999999999999</v>
      </c>
      <c r="AO41">
        <f t="shared" si="31"/>
        <v>31.178000000000001</v>
      </c>
      <c r="AP41">
        <f t="shared" si="31"/>
        <v>31.117999999999999</v>
      </c>
      <c r="AQ41">
        <f t="shared" si="31"/>
        <v>31.04</v>
      </c>
      <c r="AR41">
        <f t="shared" si="31"/>
        <v>31.079000000000001</v>
      </c>
      <c r="AS41">
        <f t="shared" si="31"/>
        <v>31.04</v>
      </c>
      <c r="AU41" t="s">
        <v>72</v>
      </c>
      <c r="AV41">
        <f t="shared" si="34"/>
        <v>-5.3357803153887991E-5</v>
      </c>
      <c r="AW41">
        <f t="shared" si="34"/>
        <v>7.0386442067857824E-5</v>
      </c>
      <c r="AX41">
        <f t="shared" si="34"/>
        <v>5.0215451430122382E-5</v>
      </c>
      <c r="AY41">
        <f t="shared" si="34"/>
        <v>1.6542317950103995E-5</v>
      </c>
      <c r="AZ41">
        <f t="shared" si="34"/>
        <v>4.988203572632278E-5</v>
      </c>
      <c r="BA41">
        <f t="shared" si="34"/>
        <v>-4.6280770004695711E-5</v>
      </c>
      <c r="BB41">
        <f t="shared" si="34"/>
        <v>1.5296495956873337E-4</v>
      </c>
      <c r="BC41">
        <f t="shared" si="34"/>
        <v>1.4369151124975107E-4</v>
      </c>
      <c r="BD41">
        <f t="shared" si="34"/>
        <v>0</v>
      </c>
      <c r="BE41">
        <f t="shared" si="34"/>
        <v>3.5332221022671688E-5</v>
      </c>
      <c r="BF41">
        <f t="shared" si="34"/>
        <v>-1.2518337408312969E-4</v>
      </c>
      <c r="BG41">
        <f t="shared" si="34"/>
        <v>7.4939751081179343E-5</v>
      </c>
      <c r="BH41">
        <f t="shared" si="34"/>
        <v>1.772724293859363E-4</v>
      </c>
      <c r="BI41">
        <f t="shared" si="34"/>
        <v>9.2082810135547761E-5</v>
      </c>
      <c r="BJ41">
        <f t="shared" si="34"/>
        <v>2.5203381719572701E-5</v>
      </c>
      <c r="BK41">
        <f t="shared" si="34"/>
        <v>-7.8284114052952722E-5</v>
      </c>
      <c r="BL41">
        <f t="shared" si="32"/>
        <v>-1.9244338956957558E-5</v>
      </c>
      <c r="BM41">
        <f t="shared" si="32"/>
        <v>-2.5065878269811493E-5</v>
      </c>
      <c r="BN41">
        <f t="shared" si="32"/>
        <v>1.2564432989691199E-5</v>
      </c>
      <c r="BO41">
        <f t="shared" si="32"/>
        <v>-1.2548666302005045E-5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5.4921152800435011E-2</v>
      </c>
      <c r="BZ41">
        <f t="shared" si="20"/>
        <v>88</v>
      </c>
      <c r="CA41">
        <f t="shared" si="21"/>
        <v>5</v>
      </c>
      <c r="CB41">
        <f t="shared" si="22"/>
        <v>0.24000000000000005</v>
      </c>
      <c r="CC41">
        <f t="shared" si="23"/>
        <v>0</v>
      </c>
      <c r="CD41">
        <f t="shared" si="24"/>
        <v>0</v>
      </c>
      <c r="CE41">
        <f t="shared" si="25"/>
        <v>0</v>
      </c>
      <c r="CF41">
        <f t="shared" si="26"/>
        <v>0</v>
      </c>
      <c r="CG41">
        <f t="shared" si="27"/>
        <v>1</v>
      </c>
      <c r="CI41">
        <f t="shared" si="28"/>
        <v>0</v>
      </c>
      <c r="CJ41">
        <f t="shared" si="29"/>
        <v>0</v>
      </c>
      <c r="CK41">
        <f t="shared" si="29"/>
        <v>0</v>
      </c>
      <c r="CL41">
        <f t="shared" si="29"/>
        <v>0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60.002000000000002</v>
      </c>
      <c r="C42">
        <f>VLOOKUP(CONCATENATE($A42,"_",C$4),assets_m6!$A:$D,4,FALSE)</f>
        <v>58.856000000000002</v>
      </c>
      <c r="D42">
        <f>VLOOKUP(CONCATENATE($A42,"_",D$4),assets_m6!$A:$D,4,FALSE)</f>
        <v>59.637</v>
      </c>
      <c r="E42">
        <f>VLOOKUP(CONCATENATE($A42,"_",E$4),assets_m6!$A:$D,4,FALSE)</f>
        <v>57.868000000000002</v>
      </c>
      <c r="F42">
        <f>VLOOKUP(CONCATENATE($A42,"_",F$4),assets_m6!$A:$D,4,FALSE)</f>
        <v>56.988999999999997</v>
      </c>
      <c r="G42">
        <f>VLOOKUP(CONCATENATE($A42,"_",G$4),assets_m6!$A:$D,4,FALSE)</f>
        <v>57.353999999999999</v>
      </c>
      <c r="H42">
        <f>VLOOKUP(CONCATENATE($A42,"_",H$4),assets_m6!$A:$D,4,FALSE)</f>
        <v>55.783000000000001</v>
      </c>
      <c r="I42">
        <f>VLOOKUP(CONCATENATE($A42,"_",I$4),assets_m6!$A:$D,4,FALSE)</f>
        <v>56.179000000000002</v>
      </c>
      <c r="J42">
        <f>VLOOKUP(CONCATENATE($A42,"_",J$4),assets_m6!$A:$D,4,FALSE)</f>
        <v>57.256</v>
      </c>
      <c r="K42" t="e">
        <f>VLOOKUP(CONCATENATE($A42,"_",K$4),assets_m6!$A:$D,4,FALSE)</f>
        <v>#N/A</v>
      </c>
      <c r="L42">
        <f>VLOOKUP(CONCATENATE($A42,"_",L$4),assets_m6!$A:$D,4,FALSE)</f>
        <v>57.176000000000002</v>
      </c>
      <c r="M42">
        <f>VLOOKUP(CONCATENATE($A42,"_",M$4),assets_m6!$A:$D,4,FALSE)</f>
        <v>56.158999999999999</v>
      </c>
      <c r="N42">
        <f>VLOOKUP(CONCATENATE($A42,"_",N$4),assets_m6!$A:$D,4,FALSE)</f>
        <v>57.661000000000001</v>
      </c>
      <c r="O42">
        <f>VLOOKUP(CONCATENATE($A42,"_",O$4),assets_m6!$A:$D,4,FALSE)</f>
        <v>59.972999999999999</v>
      </c>
      <c r="P42">
        <f>VLOOKUP(CONCATENATE($A42,"_",P$4),assets_m6!$A:$D,4,FALSE)</f>
        <v>59.587000000000003</v>
      </c>
      <c r="Q42">
        <f>VLOOKUP(CONCATENATE($A42,"_",Q$4),assets_m6!$A:$D,4,FALSE)</f>
        <v>58.728000000000002</v>
      </c>
      <c r="R42">
        <f>VLOOKUP(CONCATENATE($A42,"_",R$4),assets_m6!$A:$D,4,FALSE)</f>
        <v>57.363999999999997</v>
      </c>
      <c r="S42">
        <f>VLOOKUP(CONCATENATE($A42,"_",S$4),assets_m6!$A:$D,4,FALSE)</f>
        <v>56.396000000000001</v>
      </c>
      <c r="T42">
        <f>VLOOKUP(CONCATENATE($A42,"_",T$4),assets_m6!$A:$D,4,FALSE)</f>
        <v>56.701999999999998</v>
      </c>
      <c r="U42">
        <f>VLOOKUP(CONCATENATE($A42,"_",U$4),assets_m6!$A:$D,4,FALSE)</f>
        <v>56.93</v>
      </c>
      <c r="V42">
        <f>VLOOKUP(CONCATENATE($A42,"_",V$4),assets_m6!$A:$D,4,FALSE)</f>
        <v>57.344000000000001</v>
      </c>
      <c r="X42" t="str">
        <f t="shared" si="16"/>
        <v>EWY</v>
      </c>
      <c r="Y42">
        <f t="shared" si="16"/>
        <v>60.002000000000002</v>
      </c>
      <c r="Z42">
        <f t="shared" si="36"/>
        <v>58.856000000000002</v>
      </c>
      <c r="AA42">
        <f t="shared" si="36"/>
        <v>59.637</v>
      </c>
      <c r="AB42">
        <f t="shared" si="36"/>
        <v>57.868000000000002</v>
      </c>
      <c r="AC42">
        <f t="shared" si="36"/>
        <v>56.988999999999997</v>
      </c>
      <c r="AD42">
        <f t="shared" si="36"/>
        <v>57.353999999999999</v>
      </c>
      <c r="AE42">
        <f t="shared" si="36"/>
        <v>55.783000000000001</v>
      </c>
      <c r="AF42">
        <f t="shared" si="36"/>
        <v>56.179000000000002</v>
      </c>
      <c r="AG42">
        <f t="shared" si="36"/>
        <v>57.256</v>
      </c>
      <c r="AH42">
        <f t="shared" si="36"/>
        <v>57.256</v>
      </c>
      <c r="AI42">
        <f t="shared" si="36"/>
        <v>57.176000000000002</v>
      </c>
      <c r="AJ42">
        <f t="shared" si="36"/>
        <v>56.158999999999999</v>
      </c>
      <c r="AK42">
        <f t="shared" si="36"/>
        <v>57.661000000000001</v>
      </c>
      <c r="AL42">
        <f t="shared" si="36"/>
        <v>59.972999999999999</v>
      </c>
      <c r="AM42">
        <f t="shared" si="36"/>
        <v>59.587000000000003</v>
      </c>
      <c r="AN42">
        <f t="shared" si="36"/>
        <v>58.728000000000002</v>
      </c>
      <c r="AO42">
        <f t="shared" si="31"/>
        <v>57.363999999999997</v>
      </c>
      <c r="AP42">
        <f t="shared" si="31"/>
        <v>56.396000000000001</v>
      </c>
      <c r="AQ42">
        <f t="shared" si="31"/>
        <v>56.701999999999998</v>
      </c>
      <c r="AR42">
        <f t="shared" si="31"/>
        <v>56.93</v>
      </c>
      <c r="AS42">
        <f t="shared" si="31"/>
        <v>57.344000000000001</v>
      </c>
      <c r="AU42" t="s">
        <v>73</v>
      </c>
      <c r="AV42">
        <f t="shared" si="34"/>
        <v>-1.909936335455486E-4</v>
      </c>
      <c r="AW42">
        <f t="shared" si="34"/>
        <v>1.3269675139323072E-4</v>
      </c>
      <c r="AX42">
        <f t="shared" si="34"/>
        <v>-2.9662793232389261E-4</v>
      </c>
      <c r="AY42">
        <f t="shared" si="34"/>
        <v>-1.5189742171839443E-4</v>
      </c>
      <c r="AZ42">
        <f t="shared" si="34"/>
        <v>6.4047447753075507E-5</v>
      </c>
      <c r="BA42">
        <f t="shared" si="34"/>
        <v>-2.7391289186456014E-4</v>
      </c>
      <c r="BB42">
        <f t="shared" si="34"/>
        <v>7.0989369521180426E-5</v>
      </c>
      <c r="BC42">
        <f t="shared" si="34"/>
        <v>1.9170864557930867E-4</v>
      </c>
      <c r="BD42">
        <f t="shared" si="34"/>
        <v>0</v>
      </c>
      <c r="BE42">
        <f t="shared" si="34"/>
        <v>-1.3972334777140964E-5</v>
      </c>
      <c r="BF42">
        <f t="shared" si="34"/>
        <v>-1.7787183433608559E-4</v>
      </c>
      <c r="BG42">
        <f t="shared" si="34"/>
        <v>2.6745490482380429E-4</v>
      </c>
      <c r="BH42">
        <f t="shared" si="34"/>
        <v>4.0096425660324963E-4</v>
      </c>
      <c r="BI42">
        <f t="shared" si="34"/>
        <v>-6.4362296366697627E-5</v>
      </c>
      <c r="BJ42">
        <f t="shared" si="34"/>
        <v>-1.4415896084716493E-4</v>
      </c>
      <c r="BK42">
        <f t="shared" si="34"/>
        <v>-2.3225718566952805E-4</v>
      </c>
      <c r="BL42">
        <f t="shared" si="32"/>
        <v>-1.6874694930618444E-4</v>
      </c>
      <c r="BM42">
        <f t="shared" si="32"/>
        <v>5.4259167316830513E-5</v>
      </c>
      <c r="BN42">
        <f t="shared" si="32"/>
        <v>4.0210221861663003E-5</v>
      </c>
      <c r="BO42">
        <f t="shared" si="32"/>
        <v>7.2720885297734327E-5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-4.4298523382553932E-2</v>
      </c>
      <c r="BZ42">
        <f t="shared" si="20"/>
        <v>16</v>
      </c>
      <c r="CA42">
        <f t="shared" si="21"/>
        <v>1</v>
      </c>
      <c r="CB42">
        <f t="shared" si="22"/>
        <v>0.24</v>
      </c>
      <c r="CC42">
        <f t="shared" si="23"/>
        <v>1</v>
      </c>
      <c r="CD42">
        <f t="shared" si="24"/>
        <v>0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1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28.513000000000002</v>
      </c>
      <c r="C43">
        <f>VLOOKUP(CONCATENATE($A43,"_",C$4),assets_m6!$A:$D,4,FALSE)</f>
        <v>28.670999999999999</v>
      </c>
      <c r="D43">
        <f>VLOOKUP(CONCATENATE($A43,"_",D$4),assets_m6!$A:$D,4,FALSE)</f>
        <v>28.773</v>
      </c>
      <c r="E43">
        <f>VLOOKUP(CONCATENATE($A43,"_",E$4),assets_m6!$A:$D,4,FALSE)</f>
        <v>27.666</v>
      </c>
      <c r="F43">
        <f>VLOOKUP(CONCATENATE($A43,"_",F$4),assets_m6!$A:$D,4,FALSE)</f>
        <v>27.433</v>
      </c>
      <c r="G43">
        <f>VLOOKUP(CONCATENATE($A43,"_",G$4),assets_m6!$A:$D,4,FALSE)</f>
        <v>27.423999999999999</v>
      </c>
      <c r="H43">
        <f>VLOOKUP(CONCATENATE($A43,"_",H$4),assets_m6!$A:$D,4,FALSE)</f>
        <v>28.029</v>
      </c>
      <c r="I43">
        <f>VLOOKUP(CONCATENATE($A43,"_",I$4),assets_m6!$A:$D,4,FALSE)</f>
        <v>27.423999999999999</v>
      </c>
      <c r="J43">
        <f>VLOOKUP(CONCATENATE($A43,"_",J$4),assets_m6!$A:$D,4,FALSE)</f>
        <v>27.545000000000002</v>
      </c>
      <c r="K43" t="e">
        <f>VLOOKUP(CONCATENATE($A43,"_",K$4),assets_m6!$A:$D,4,FALSE)</f>
        <v>#N/A</v>
      </c>
      <c r="L43">
        <f>VLOOKUP(CONCATENATE($A43,"_",L$4),assets_m6!$A:$D,4,FALSE)</f>
        <v>27.526</v>
      </c>
      <c r="M43">
        <f>VLOOKUP(CONCATENATE($A43,"_",M$4),assets_m6!$A:$D,4,FALSE)</f>
        <v>27.591999999999999</v>
      </c>
      <c r="N43">
        <f>VLOOKUP(CONCATENATE($A43,"_",N$4),assets_m6!$A:$D,4,FALSE)</f>
        <v>28.466000000000001</v>
      </c>
      <c r="O43">
        <f>VLOOKUP(CONCATENATE($A43,"_",O$4),assets_m6!$A:$D,4,FALSE)</f>
        <v>29.294</v>
      </c>
      <c r="P43">
        <f>VLOOKUP(CONCATENATE($A43,"_",P$4),assets_m6!$A:$D,4,FALSE)</f>
        <v>29.052</v>
      </c>
      <c r="Q43">
        <f>VLOOKUP(CONCATENATE($A43,"_",Q$4),assets_m6!$A:$D,4,FALSE)</f>
        <v>29.146000000000001</v>
      </c>
      <c r="R43">
        <f>VLOOKUP(CONCATENATE($A43,"_",R$4),assets_m6!$A:$D,4,FALSE)</f>
        <v>28.15</v>
      </c>
      <c r="S43">
        <f>VLOOKUP(CONCATENATE($A43,"_",S$4),assets_m6!$A:$D,4,FALSE)</f>
        <v>28.596</v>
      </c>
      <c r="T43">
        <f>VLOOKUP(CONCATENATE($A43,"_",T$4),assets_m6!$A:$D,4,FALSE)</f>
        <v>28.401</v>
      </c>
      <c r="U43">
        <f>VLOOKUP(CONCATENATE($A43,"_",U$4),assets_m6!$A:$D,4,FALSE)</f>
        <v>27.888999999999999</v>
      </c>
      <c r="V43">
        <f>VLOOKUP(CONCATENATE($A43,"_",V$4),assets_m6!$A:$D,4,FALSE)</f>
        <v>27.861000000000001</v>
      </c>
      <c r="X43" t="str">
        <f t="shared" si="16"/>
        <v>EWZ</v>
      </c>
      <c r="Y43">
        <f t="shared" si="16"/>
        <v>28.513000000000002</v>
      </c>
      <c r="Z43">
        <f t="shared" si="36"/>
        <v>28.670999999999999</v>
      </c>
      <c r="AA43">
        <f t="shared" si="36"/>
        <v>28.773</v>
      </c>
      <c r="AB43">
        <f t="shared" si="36"/>
        <v>27.666</v>
      </c>
      <c r="AC43">
        <f t="shared" si="36"/>
        <v>27.433</v>
      </c>
      <c r="AD43">
        <f t="shared" si="36"/>
        <v>27.423999999999999</v>
      </c>
      <c r="AE43">
        <f t="shared" si="36"/>
        <v>28.029</v>
      </c>
      <c r="AF43">
        <f t="shared" si="36"/>
        <v>27.423999999999999</v>
      </c>
      <c r="AG43">
        <f t="shared" si="36"/>
        <v>27.545000000000002</v>
      </c>
      <c r="AH43">
        <f t="shared" si="36"/>
        <v>27.545000000000002</v>
      </c>
      <c r="AI43">
        <f t="shared" si="36"/>
        <v>27.526</v>
      </c>
      <c r="AJ43">
        <f t="shared" si="36"/>
        <v>27.591999999999999</v>
      </c>
      <c r="AK43">
        <f t="shared" si="36"/>
        <v>28.466000000000001</v>
      </c>
      <c r="AL43">
        <f t="shared" si="36"/>
        <v>29.294</v>
      </c>
      <c r="AM43">
        <f t="shared" si="36"/>
        <v>29.052</v>
      </c>
      <c r="AN43">
        <f t="shared" si="36"/>
        <v>29.146000000000001</v>
      </c>
      <c r="AO43">
        <f t="shared" si="31"/>
        <v>28.15</v>
      </c>
      <c r="AP43">
        <f t="shared" si="31"/>
        <v>28.596</v>
      </c>
      <c r="AQ43">
        <f t="shared" si="31"/>
        <v>28.401</v>
      </c>
      <c r="AR43">
        <f t="shared" si="31"/>
        <v>27.888999999999999</v>
      </c>
      <c r="AS43">
        <f t="shared" si="31"/>
        <v>27.861000000000001</v>
      </c>
      <c r="AU43" t="s">
        <v>74</v>
      </c>
      <c r="AV43">
        <f t="shared" si="34"/>
        <v>5.5413320239889768E-5</v>
      </c>
      <c r="AW43">
        <f t="shared" si="34"/>
        <v>3.5576017578738208E-5</v>
      </c>
      <c r="AX43">
        <f t="shared" si="34"/>
        <v>-3.8473568970910204E-4</v>
      </c>
      <c r="AY43">
        <f t="shared" si="34"/>
        <v>-8.4218896840887916E-5</v>
      </c>
      <c r="AZ43">
        <f t="shared" si="34"/>
        <v>-3.2807203003682939E-6</v>
      </c>
      <c r="BA43">
        <f t="shared" si="34"/>
        <v>2.2060968494749141E-4</v>
      </c>
      <c r="BB43">
        <f t="shared" si="34"/>
        <v>-2.1584787184701575E-4</v>
      </c>
      <c r="BC43">
        <f t="shared" si="34"/>
        <v>4.4121936989499065E-5</v>
      </c>
      <c r="BD43">
        <f t="shared" si="34"/>
        <v>0</v>
      </c>
      <c r="BE43">
        <f t="shared" si="34"/>
        <v>-6.8978035941194058E-6</v>
      </c>
      <c r="BF43">
        <f t="shared" si="34"/>
        <v>2.397733052386796E-5</v>
      </c>
      <c r="BG43">
        <f t="shared" si="34"/>
        <v>3.167584807190499E-4</v>
      </c>
      <c r="BH43">
        <f t="shared" si="34"/>
        <v>2.908733225602471E-4</v>
      </c>
      <c r="BI43">
        <f t="shared" si="34"/>
        <v>-8.2610773537243425E-5</v>
      </c>
      <c r="BJ43">
        <f t="shared" si="34"/>
        <v>3.2355775850200055E-5</v>
      </c>
      <c r="BK43">
        <f t="shared" si="34"/>
        <v>-3.4172785287861192E-4</v>
      </c>
      <c r="BL43">
        <f t="shared" si="32"/>
        <v>1.5843694493783357E-4</v>
      </c>
      <c r="BM43">
        <f t="shared" si="32"/>
        <v>-6.8191355434326582E-5</v>
      </c>
      <c r="BN43">
        <f t="shared" si="32"/>
        <v>-1.8027534241752067E-4</v>
      </c>
      <c r="BO43">
        <f t="shared" si="32"/>
        <v>-1.0039800638244E-5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-2.28667625293726E-2</v>
      </c>
      <c r="BZ43">
        <f t="shared" si="20"/>
        <v>31</v>
      </c>
      <c r="CA43">
        <f t="shared" si="21"/>
        <v>2</v>
      </c>
      <c r="CB43">
        <f t="shared" si="22"/>
        <v>0.11999999999999997</v>
      </c>
      <c r="CC43">
        <f t="shared" si="23"/>
        <v>0</v>
      </c>
      <c r="CD43">
        <f t="shared" si="24"/>
        <v>1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0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113.02</v>
      </c>
      <c r="C44">
        <f>VLOOKUP(CONCATENATE($A44,"_",C$4),assets_m6!$A:$D,4,FALSE)</f>
        <v>114.22</v>
      </c>
      <c r="D44">
        <f>VLOOKUP(CONCATENATE($A44,"_",D$4),assets_m6!$A:$D,4,FALSE)</f>
        <v>117.08</v>
      </c>
      <c r="E44">
        <f>VLOOKUP(CONCATENATE($A44,"_",E$4),assets_m6!$A:$D,4,FALSE)</f>
        <v>113.23</v>
      </c>
      <c r="F44">
        <f>VLOOKUP(CONCATENATE($A44,"_",F$4),assets_m6!$A:$D,4,FALSE)</f>
        <v>111.45</v>
      </c>
      <c r="G44">
        <f>VLOOKUP(CONCATENATE($A44,"_",G$4),assets_m6!$A:$D,4,FALSE)</f>
        <v>112.05</v>
      </c>
      <c r="H44">
        <f>VLOOKUP(CONCATENATE($A44,"_",H$4),assets_m6!$A:$D,4,FALSE)</f>
        <v>109.86</v>
      </c>
      <c r="I44">
        <f>VLOOKUP(CONCATENATE($A44,"_",I$4),assets_m6!$A:$D,4,FALSE)</f>
        <v>111.44</v>
      </c>
      <c r="J44">
        <f>VLOOKUP(CONCATENATE($A44,"_",J$4),assets_m6!$A:$D,4,FALSE)</f>
        <v>112.24</v>
      </c>
      <c r="K44" t="e">
        <f>VLOOKUP(CONCATENATE($A44,"_",K$4),assets_m6!$A:$D,4,FALSE)</f>
        <v>#N/A</v>
      </c>
      <c r="L44">
        <f>VLOOKUP(CONCATENATE($A44,"_",L$4),assets_m6!$A:$D,4,FALSE)</f>
        <v>111.41</v>
      </c>
      <c r="M44">
        <f>VLOOKUP(CONCATENATE($A44,"_",M$4),assets_m6!$A:$D,4,FALSE)</f>
        <v>108.78</v>
      </c>
      <c r="N44">
        <f>VLOOKUP(CONCATENATE($A44,"_",N$4),assets_m6!$A:$D,4,FALSE)</f>
        <v>109.46</v>
      </c>
      <c r="O44">
        <f>VLOOKUP(CONCATENATE($A44,"_",O$4),assets_m6!$A:$D,4,FALSE)</f>
        <v>118.1</v>
      </c>
      <c r="P44">
        <f>VLOOKUP(CONCATENATE($A44,"_",P$4),assets_m6!$A:$D,4,FALSE)</f>
        <v>120.44</v>
      </c>
      <c r="Q44">
        <f>VLOOKUP(CONCATENATE($A44,"_",Q$4),assets_m6!$A:$D,4,FALSE)</f>
        <v>123.49</v>
      </c>
      <c r="R44">
        <f>VLOOKUP(CONCATENATE($A44,"_",R$4),assets_m6!$A:$D,4,FALSE)</f>
        <v>122.43</v>
      </c>
      <c r="S44">
        <f>VLOOKUP(CONCATENATE($A44,"_",S$4),assets_m6!$A:$D,4,FALSE)</f>
        <v>114.12</v>
      </c>
      <c r="T44">
        <f>VLOOKUP(CONCATENATE($A44,"_",T$4),assets_m6!$A:$D,4,FALSE)</f>
        <v>113.93</v>
      </c>
      <c r="U44">
        <f>VLOOKUP(CONCATENATE($A44,"_",U$4),assets_m6!$A:$D,4,FALSE)</f>
        <v>115.33</v>
      </c>
      <c r="V44">
        <f>VLOOKUP(CONCATENATE($A44,"_",V$4),assets_m6!$A:$D,4,FALSE)</f>
        <v>115.9</v>
      </c>
      <c r="X44" t="str">
        <f t="shared" si="16"/>
        <v>META</v>
      </c>
      <c r="Y44">
        <f t="shared" si="16"/>
        <v>113.02</v>
      </c>
      <c r="Z44">
        <f t="shared" si="36"/>
        <v>114.22</v>
      </c>
      <c r="AA44">
        <f t="shared" si="36"/>
        <v>117.08</v>
      </c>
      <c r="AB44">
        <f t="shared" si="36"/>
        <v>113.23</v>
      </c>
      <c r="AC44">
        <f t="shared" si="36"/>
        <v>111.45</v>
      </c>
      <c r="AD44">
        <f t="shared" si="36"/>
        <v>112.05</v>
      </c>
      <c r="AE44">
        <f t="shared" si="36"/>
        <v>109.86</v>
      </c>
      <c r="AF44">
        <f t="shared" si="36"/>
        <v>111.44</v>
      </c>
      <c r="AG44">
        <f t="shared" si="36"/>
        <v>112.24</v>
      </c>
      <c r="AH44">
        <f t="shared" si="36"/>
        <v>112.24</v>
      </c>
      <c r="AI44">
        <f t="shared" si="36"/>
        <v>111.41</v>
      </c>
      <c r="AJ44">
        <f t="shared" si="36"/>
        <v>108.78</v>
      </c>
      <c r="AK44">
        <f t="shared" si="36"/>
        <v>109.46</v>
      </c>
      <c r="AL44">
        <f t="shared" si="36"/>
        <v>118.1</v>
      </c>
      <c r="AM44">
        <f t="shared" si="36"/>
        <v>120.44</v>
      </c>
      <c r="AN44">
        <f t="shared" si="36"/>
        <v>123.49</v>
      </c>
      <c r="AO44">
        <f t="shared" si="31"/>
        <v>122.43</v>
      </c>
      <c r="AP44">
        <f t="shared" si="31"/>
        <v>114.12</v>
      </c>
      <c r="AQ44">
        <f t="shared" si="31"/>
        <v>113.93</v>
      </c>
      <c r="AR44">
        <f t="shared" si="31"/>
        <v>115.33</v>
      </c>
      <c r="AS44">
        <f t="shared" si="31"/>
        <v>115.9</v>
      </c>
      <c r="AU44" t="s">
        <v>75</v>
      </c>
      <c r="AV44">
        <f t="shared" si="34"/>
        <v>1.061758980711381E-4</v>
      </c>
      <c r="AW44">
        <f t="shared" si="34"/>
        <v>2.5039397653650846E-4</v>
      </c>
      <c r="AX44">
        <f t="shared" si="34"/>
        <v>-3.2883498462589635E-4</v>
      </c>
      <c r="AY44">
        <f t="shared" si="34"/>
        <v>-1.5720215490594373E-4</v>
      </c>
      <c r="AZ44">
        <f t="shared" si="34"/>
        <v>5.3835800807536496E-5</v>
      </c>
      <c r="BA44">
        <f t="shared" si="34"/>
        <v>-1.954484605087013E-4</v>
      </c>
      <c r="BB44">
        <f t="shared" si="34"/>
        <v>1.4381940651738562E-4</v>
      </c>
      <c r="BC44">
        <f t="shared" si="34"/>
        <v>7.1787508973438369E-5</v>
      </c>
      <c r="BD44">
        <f t="shared" si="34"/>
        <v>0</v>
      </c>
      <c r="BE44">
        <f t="shared" si="34"/>
        <v>-7.394868139700626E-5</v>
      </c>
      <c r="BF44">
        <f t="shared" si="34"/>
        <v>-2.3606498518983894E-4</v>
      </c>
      <c r="BG44">
        <f t="shared" si="34"/>
        <v>6.251149108291897E-5</v>
      </c>
      <c r="BH44">
        <f t="shared" si="34"/>
        <v>7.893294354101956E-4</v>
      </c>
      <c r="BI44">
        <f t="shared" si="34"/>
        <v>1.9813717188823062E-4</v>
      </c>
      <c r="BJ44">
        <f t="shared" si="34"/>
        <v>2.5323812686814986E-4</v>
      </c>
      <c r="BK44">
        <f t="shared" si="34"/>
        <v>-8.5836909871243666E-5</v>
      </c>
      <c r="BL44">
        <f t="shared" si="32"/>
        <v>-6.7875520705709398E-4</v>
      </c>
      <c r="BM44">
        <f t="shared" si="32"/>
        <v>-1.664914125481929E-5</v>
      </c>
      <c r="BN44">
        <f t="shared" si="32"/>
        <v>1.2288247169314417E-4</v>
      </c>
      <c r="BO44">
        <f t="shared" si="32"/>
        <v>4.9423393739704101E-5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2.548221553707317E-2</v>
      </c>
      <c r="BZ44">
        <f t="shared" si="20"/>
        <v>75</v>
      </c>
      <c r="CA44">
        <f t="shared" si="21"/>
        <v>4</v>
      </c>
      <c r="CB44">
        <f t="shared" si="22"/>
        <v>0.12000000000000002</v>
      </c>
      <c r="CC44">
        <f t="shared" si="23"/>
        <v>0</v>
      </c>
      <c r="CD44">
        <f t="shared" si="24"/>
        <v>0</v>
      </c>
      <c r="CE44">
        <f t="shared" si="25"/>
        <v>0</v>
      </c>
      <c r="CF44">
        <f t="shared" si="26"/>
        <v>1</v>
      </c>
      <c r="CG44">
        <f t="shared" si="27"/>
        <v>0</v>
      </c>
      <c r="CI44">
        <f t="shared" si="28"/>
        <v>0</v>
      </c>
      <c r="CJ44">
        <f t="shared" si="29"/>
        <v>0</v>
      </c>
      <c r="CK44">
        <f t="shared" si="29"/>
        <v>0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68.397000000000006</v>
      </c>
      <c r="C45">
        <f>VLOOKUP(CONCATENATE($A45,"_",C$4),assets_m6!$A:$D,4,FALSE)</f>
        <v>66.838999999999999</v>
      </c>
      <c r="D45">
        <f>VLOOKUP(CONCATENATE($A45,"_",D$4),assets_m6!$A:$D,4,FALSE)</f>
        <v>66.668999999999997</v>
      </c>
      <c r="E45">
        <f>VLOOKUP(CONCATENATE($A45,"_",E$4),assets_m6!$A:$D,4,FALSE)</f>
        <v>66.977999999999994</v>
      </c>
      <c r="F45">
        <f>VLOOKUP(CONCATENATE($A45,"_",F$4),assets_m6!$A:$D,4,FALSE)</f>
        <v>66.328999999999994</v>
      </c>
      <c r="G45">
        <f>VLOOKUP(CONCATENATE($A45,"_",G$4),assets_m6!$A:$D,4,FALSE)</f>
        <v>66.539000000000001</v>
      </c>
      <c r="H45">
        <f>VLOOKUP(CONCATENATE($A45,"_",H$4),assets_m6!$A:$D,4,FALSE)</f>
        <v>67.138000000000005</v>
      </c>
      <c r="I45">
        <f>VLOOKUP(CONCATENATE($A45,"_",I$4),assets_m6!$A:$D,4,FALSE)</f>
        <v>67.688000000000002</v>
      </c>
      <c r="J45">
        <f>VLOOKUP(CONCATENATE($A45,"_",J$4),assets_m6!$A:$D,4,FALSE)</f>
        <v>67.817999999999998</v>
      </c>
      <c r="K45" t="e">
        <f>VLOOKUP(CONCATENATE($A45,"_",K$4),assets_m6!$A:$D,4,FALSE)</f>
        <v>#N/A</v>
      </c>
      <c r="L45">
        <f>VLOOKUP(CONCATENATE($A45,"_",L$4),assets_m6!$A:$D,4,FALSE)</f>
        <v>67.997</v>
      </c>
      <c r="M45">
        <f>VLOOKUP(CONCATENATE($A45,"_",M$4),assets_m6!$A:$D,4,FALSE)</f>
        <v>65.58</v>
      </c>
      <c r="N45">
        <f>VLOOKUP(CONCATENATE($A45,"_",N$4),assets_m6!$A:$D,4,FALSE)</f>
        <v>65.599999999999994</v>
      </c>
      <c r="O45">
        <f>VLOOKUP(CONCATENATE($A45,"_",O$4),assets_m6!$A:$D,4,FALSE)</f>
        <v>67.55</v>
      </c>
      <c r="P45">
        <f>VLOOKUP(CONCATENATE($A45,"_",P$4),assets_m6!$A:$D,4,FALSE)</f>
        <v>67.89</v>
      </c>
      <c r="Q45">
        <f>VLOOKUP(CONCATENATE($A45,"_",Q$4),assets_m6!$A:$D,4,FALSE)</f>
        <v>68.239999999999995</v>
      </c>
      <c r="R45">
        <f>VLOOKUP(CONCATENATE($A45,"_",R$4),assets_m6!$A:$D,4,FALSE)</f>
        <v>67.22</v>
      </c>
      <c r="S45">
        <f>VLOOKUP(CONCATENATE($A45,"_",S$4),assets_m6!$A:$D,4,FALSE)</f>
        <v>66.53</v>
      </c>
      <c r="T45">
        <f>VLOOKUP(CONCATENATE($A45,"_",T$4),assets_m6!$A:$D,4,FALSE)</f>
        <v>66.41</v>
      </c>
      <c r="U45">
        <f>VLOOKUP(CONCATENATE($A45,"_",U$4),assets_m6!$A:$D,4,FALSE)</f>
        <v>66.56</v>
      </c>
      <c r="V45">
        <f>VLOOKUP(CONCATENATE($A45,"_",V$4),assets_m6!$A:$D,4,FALSE)</f>
        <v>65.72</v>
      </c>
      <c r="X45" t="str">
        <f t="shared" si="16"/>
        <v>FTV</v>
      </c>
      <c r="Y45">
        <f t="shared" si="16"/>
        <v>68.397000000000006</v>
      </c>
      <c r="Z45">
        <f t="shared" si="36"/>
        <v>66.838999999999999</v>
      </c>
      <c r="AA45">
        <f t="shared" si="36"/>
        <v>66.668999999999997</v>
      </c>
      <c r="AB45">
        <f t="shared" si="36"/>
        <v>66.977999999999994</v>
      </c>
      <c r="AC45">
        <f t="shared" si="36"/>
        <v>66.328999999999994</v>
      </c>
      <c r="AD45">
        <f t="shared" si="36"/>
        <v>66.539000000000001</v>
      </c>
      <c r="AE45">
        <f t="shared" si="36"/>
        <v>67.138000000000005</v>
      </c>
      <c r="AF45">
        <f t="shared" si="36"/>
        <v>67.688000000000002</v>
      </c>
      <c r="AG45">
        <f t="shared" si="36"/>
        <v>67.817999999999998</v>
      </c>
      <c r="AH45">
        <f t="shared" si="36"/>
        <v>67.817999999999998</v>
      </c>
      <c r="AI45">
        <f t="shared" si="36"/>
        <v>67.997</v>
      </c>
      <c r="AJ45">
        <f t="shared" si="36"/>
        <v>65.58</v>
      </c>
      <c r="AK45">
        <f t="shared" si="36"/>
        <v>65.599999999999994</v>
      </c>
      <c r="AL45">
        <f t="shared" si="36"/>
        <v>67.55</v>
      </c>
      <c r="AM45">
        <f t="shared" si="36"/>
        <v>67.89</v>
      </c>
      <c r="AN45">
        <f t="shared" si="36"/>
        <v>68.239999999999995</v>
      </c>
      <c r="AO45">
        <f t="shared" si="31"/>
        <v>67.22</v>
      </c>
      <c r="AP45">
        <f t="shared" si="31"/>
        <v>66.53</v>
      </c>
      <c r="AQ45">
        <f t="shared" si="31"/>
        <v>66.41</v>
      </c>
      <c r="AR45">
        <f t="shared" si="31"/>
        <v>66.56</v>
      </c>
      <c r="AS45">
        <f t="shared" si="31"/>
        <v>65.72</v>
      </c>
      <c r="AU45" t="s">
        <v>76</v>
      </c>
      <c r="AV45">
        <f t="shared" si="34"/>
        <v>-2.2778776846937832E-4</v>
      </c>
      <c r="AW45">
        <f t="shared" si="34"/>
        <v>-2.5434252457397883E-5</v>
      </c>
      <c r="AX45">
        <f t="shared" si="34"/>
        <v>4.6348377806776394E-5</v>
      </c>
      <c r="AY45">
        <f t="shared" si="34"/>
        <v>-9.689748872764206E-5</v>
      </c>
      <c r="AZ45">
        <f t="shared" si="34"/>
        <v>3.166035972199309E-5</v>
      </c>
      <c r="BA45">
        <f t="shared" si="34"/>
        <v>9.00223928823703E-5</v>
      </c>
      <c r="BB45">
        <f t="shared" si="34"/>
        <v>8.19208198039854E-5</v>
      </c>
      <c r="BC45">
        <f t="shared" si="34"/>
        <v>1.9205767639758223E-5</v>
      </c>
      <c r="BD45">
        <f t="shared" si="34"/>
        <v>0</v>
      </c>
      <c r="BE45">
        <f t="shared" si="34"/>
        <v>2.6394172638532845E-5</v>
      </c>
      <c r="BF45">
        <f t="shared" si="34"/>
        <v>-3.5545685839081164E-4</v>
      </c>
      <c r="BG45">
        <f t="shared" si="34"/>
        <v>3.0497102775230286E-6</v>
      </c>
      <c r="BH45">
        <f t="shared" si="34"/>
        <v>2.9725609756097604E-4</v>
      </c>
      <c r="BI45">
        <f t="shared" si="34"/>
        <v>5.0333086602517164E-5</v>
      </c>
      <c r="BJ45">
        <f t="shared" si="34"/>
        <v>5.1553984386506749E-5</v>
      </c>
      <c r="BK45">
        <f t="shared" si="34"/>
        <v>-1.4947245017584939E-4</v>
      </c>
      <c r="BL45">
        <f t="shared" si="32"/>
        <v>-1.0264802142219544E-4</v>
      </c>
      <c r="BM45">
        <f t="shared" si="32"/>
        <v>-1.8036975800391483E-5</v>
      </c>
      <c r="BN45">
        <f t="shared" si="32"/>
        <v>2.258695979521242E-5</v>
      </c>
      <c r="BO45">
        <f t="shared" si="32"/>
        <v>-1.2620192307692359E-4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-3.9139143529687066E-2</v>
      </c>
      <c r="BZ45">
        <f t="shared" si="20"/>
        <v>17</v>
      </c>
      <c r="CA45">
        <f t="shared" si="21"/>
        <v>1</v>
      </c>
      <c r="CB45">
        <f t="shared" si="22"/>
        <v>0.24</v>
      </c>
      <c r="CC45">
        <f t="shared" si="23"/>
        <v>1</v>
      </c>
      <c r="CD45">
        <f t="shared" si="24"/>
        <v>0</v>
      </c>
      <c r="CE45">
        <f t="shared" si="25"/>
        <v>0</v>
      </c>
      <c r="CF45">
        <f t="shared" si="26"/>
        <v>0</v>
      </c>
      <c r="CG45">
        <f t="shared" si="27"/>
        <v>0</v>
      </c>
      <c r="CI45">
        <f t="shared" si="28"/>
        <v>1</v>
      </c>
      <c r="CJ45">
        <f t="shared" si="29"/>
        <v>1</v>
      </c>
      <c r="CK45">
        <f t="shared" si="29"/>
        <v>1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96.73</v>
      </c>
      <c r="C46">
        <f>VLOOKUP(CONCATENATE($A46,"_",C$4),assets_m6!$A:$D,4,FALSE)</f>
        <v>96.03</v>
      </c>
      <c r="D46">
        <f>VLOOKUP(CONCATENATE($A46,"_",D$4),assets_m6!$A:$D,4,FALSE)</f>
        <v>98.72</v>
      </c>
      <c r="E46">
        <f>VLOOKUP(CONCATENATE($A46,"_",E$4),assets_m6!$A:$D,4,FALSE)</f>
        <v>98.99</v>
      </c>
      <c r="F46">
        <f>VLOOKUP(CONCATENATE($A46,"_",F$4),assets_m6!$A:$D,4,FALSE)</f>
        <v>98.5</v>
      </c>
      <c r="G46">
        <f>VLOOKUP(CONCATENATE($A46,"_",G$4),assets_m6!$A:$D,4,FALSE)</f>
        <v>97.8</v>
      </c>
      <c r="H46">
        <f>VLOOKUP(CONCATENATE($A46,"_",H$4),assets_m6!$A:$D,4,FALSE)</f>
        <v>95.83</v>
      </c>
      <c r="I46">
        <f>VLOOKUP(CONCATENATE($A46,"_",I$4),assets_m6!$A:$D,4,FALSE)</f>
        <v>97.33</v>
      </c>
      <c r="J46">
        <f>VLOOKUP(CONCATENATE($A46,"_",J$4),assets_m6!$A:$D,4,FALSE)</f>
        <v>98.82</v>
      </c>
      <c r="K46" t="e">
        <f>VLOOKUP(CONCATENATE($A46,"_",K$4),assets_m6!$A:$D,4,FALSE)</f>
        <v>#N/A</v>
      </c>
      <c r="L46">
        <f>VLOOKUP(CONCATENATE($A46,"_",L$4),assets_m6!$A:$D,4,FALSE)</f>
        <v>97.6</v>
      </c>
      <c r="M46">
        <f>VLOOKUP(CONCATENATE($A46,"_",M$4),assets_m6!$A:$D,4,FALSE)</f>
        <v>96.25</v>
      </c>
      <c r="N46">
        <f>VLOOKUP(CONCATENATE($A46,"_",N$4),assets_m6!$A:$D,4,FALSE)</f>
        <v>95.44</v>
      </c>
      <c r="O46">
        <f>VLOOKUP(CONCATENATE($A46,"_",O$4),assets_m6!$A:$D,4,FALSE)</f>
        <v>101.45</v>
      </c>
      <c r="P46">
        <f>VLOOKUP(CONCATENATE($A46,"_",P$4),assets_m6!$A:$D,4,FALSE)</f>
        <v>101.28</v>
      </c>
      <c r="Q46">
        <f>VLOOKUP(CONCATENATE($A46,"_",Q$4),assets_m6!$A:$D,4,FALSE)</f>
        <v>100.83</v>
      </c>
      <c r="R46">
        <f>VLOOKUP(CONCATENATE($A46,"_",R$4),assets_m6!$A:$D,4,FALSE)</f>
        <v>99.87</v>
      </c>
      <c r="S46">
        <f>VLOOKUP(CONCATENATE($A46,"_",S$4),assets_m6!$A:$D,4,FALSE)</f>
        <v>97.31</v>
      </c>
      <c r="T46">
        <f>VLOOKUP(CONCATENATE($A46,"_",T$4),assets_m6!$A:$D,4,FALSE)</f>
        <v>95.15</v>
      </c>
      <c r="U46">
        <f>VLOOKUP(CONCATENATE($A46,"_",U$4),assets_m6!$A:$D,4,FALSE)</f>
        <v>93.95</v>
      </c>
      <c r="V46">
        <f>VLOOKUP(CONCATENATE($A46,"_",V$4),assets_m6!$A:$D,4,FALSE)</f>
        <v>93.07</v>
      </c>
      <c r="X46" t="str">
        <f t="shared" si="16"/>
        <v>GOOG</v>
      </c>
      <c r="Y46">
        <f t="shared" si="16"/>
        <v>96.73</v>
      </c>
      <c r="Z46">
        <f t="shared" si="36"/>
        <v>96.03</v>
      </c>
      <c r="AA46">
        <f t="shared" si="36"/>
        <v>98.72</v>
      </c>
      <c r="AB46">
        <f t="shared" si="36"/>
        <v>98.99</v>
      </c>
      <c r="AC46">
        <f t="shared" si="36"/>
        <v>98.5</v>
      </c>
      <c r="AD46">
        <f t="shared" si="36"/>
        <v>97.8</v>
      </c>
      <c r="AE46">
        <f t="shared" si="36"/>
        <v>95.83</v>
      </c>
      <c r="AF46">
        <f t="shared" si="36"/>
        <v>97.33</v>
      </c>
      <c r="AG46">
        <f t="shared" si="36"/>
        <v>98.82</v>
      </c>
      <c r="AH46">
        <f t="shared" si="36"/>
        <v>98.82</v>
      </c>
      <c r="AI46">
        <f t="shared" si="36"/>
        <v>97.6</v>
      </c>
      <c r="AJ46">
        <f t="shared" si="36"/>
        <v>96.25</v>
      </c>
      <c r="AK46">
        <f t="shared" si="36"/>
        <v>95.44</v>
      </c>
      <c r="AL46">
        <f t="shared" si="36"/>
        <v>101.45</v>
      </c>
      <c r="AM46">
        <f t="shared" si="36"/>
        <v>101.28</v>
      </c>
      <c r="AN46">
        <f t="shared" si="36"/>
        <v>100.83</v>
      </c>
      <c r="AO46">
        <f t="shared" si="31"/>
        <v>99.87</v>
      </c>
      <c r="AP46">
        <f t="shared" si="31"/>
        <v>97.31</v>
      </c>
      <c r="AQ46">
        <f t="shared" si="31"/>
        <v>95.15</v>
      </c>
      <c r="AR46">
        <f t="shared" si="31"/>
        <v>93.95</v>
      </c>
      <c r="AS46">
        <f t="shared" si="31"/>
        <v>93.07</v>
      </c>
      <c r="AU46" t="s">
        <v>77</v>
      </c>
      <c r="AV46">
        <f t="shared" si="34"/>
        <v>-7.2366380647162504E-5</v>
      </c>
      <c r="AW46">
        <f t="shared" si="34"/>
        <v>2.8012079558471288E-4</v>
      </c>
      <c r="AX46">
        <f t="shared" si="34"/>
        <v>2.7350081037276747E-5</v>
      </c>
      <c r="AY46">
        <f t="shared" si="34"/>
        <v>-4.9499949489846944E-5</v>
      </c>
      <c r="AZ46">
        <f t="shared" si="34"/>
        <v>-7.1065989847716025E-5</v>
      </c>
      <c r="BA46">
        <f t="shared" si="34"/>
        <v>-2.0143149284253568E-4</v>
      </c>
      <c r="BB46">
        <f t="shared" si="34"/>
        <v>1.5652718355421057E-4</v>
      </c>
      <c r="BC46">
        <f t="shared" si="34"/>
        <v>1.5308743450118104E-4</v>
      </c>
      <c r="BD46">
        <f t="shared" si="34"/>
        <v>0</v>
      </c>
      <c r="BE46">
        <f t="shared" si="34"/>
        <v>-1.2345679012345668E-4</v>
      </c>
      <c r="BF46">
        <f t="shared" si="34"/>
        <v>-1.3831967213114696E-4</v>
      </c>
      <c r="BG46">
        <f t="shared" si="34"/>
        <v>-8.4155844155844384E-5</v>
      </c>
      <c r="BH46">
        <f t="shared" si="34"/>
        <v>6.2971500419111532E-4</v>
      </c>
      <c r="BI46">
        <f t="shared" si="34"/>
        <v>-1.6757023164120425E-5</v>
      </c>
      <c r="BJ46">
        <f t="shared" si="34"/>
        <v>-4.4431279620853356E-5</v>
      </c>
      <c r="BK46">
        <f t="shared" si="34"/>
        <v>-9.5209759000296928E-5</v>
      </c>
      <c r="BL46">
        <f t="shared" si="32"/>
        <v>-2.5633323320316433E-4</v>
      </c>
      <c r="BM46">
        <f t="shared" si="32"/>
        <v>-2.2197102045010754E-4</v>
      </c>
      <c r="BN46">
        <f t="shared" si="32"/>
        <v>-1.2611665790856572E-4</v>
      </c>
      <c r="BO46">
        <f t="shared" si="32"/>
        <v>-9.366684406599358E-5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-3.7837279024087775E-2</v>
      </c>
      <c r="BZ46">
        <f t="shared" si="20"/>
        <v>20</v>
      </c>
      <c r="CA46">
        <f t="shared" si="21"/>
        <v>1</v>
      </c>
      <c r="CB46">
        <f t="shared" si="22"/>
        <v>0.24</v>
      </c>
      <c r="CC46">
        <f t="shared" si="23"/>
        <v>1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1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177.09100000000001</v>
      </c>
      <c r="C47">
        <f>VLOOKUP(CONCATENATE($A47,"_",C$4),assets_m6!$A:$D,4,FALSE)</f>
        <v>178.892</v>
      </c>
      <c r="D47">
        <f>VLOOKUP(CONCATENATE($A47,"_",D$4),assets_m6!$A:$D,4,FALSE)</f>
        <v>180.54400000000001</v>
      </c>
      <c r="E47">
        <f>VLOOKUP(CONCATENATE($A47,"_",E$4),assets_m6!$A:$D,4,FALSE)</f>
        <v>179.02199999999999</v>
      </c>
      <c r="F47">
        <f>VLOOKUP(CONCATENATE($A47,"_",F$4),assets_m6!$A:$D,4,FALSE)</f>
        <v>178.524</v>
      </c>
      <c r="G47">
        <f>VLOOKUP(CONCATENATE($A47,"_",G$4),assets_m6!$A:$D,4,FALSE)</f>
        <v>179.798</v>
      </c>
      <c r="H47">
        <f>VLOOKUP(CONCATENATE($A47,"_",H$4),assets_m6!$A:$D,4,FALSE)</f>
        <v>181.4</v>
      </c>
      <c r="I47">
        <f>VLOOKUP(CONCATENATE($A47,"_",I$4),assets_m6!$A:$D,4,FALSE)</f>
        <v>183.09200000000001</v>
      </c>
      <c r="J47">
        <f>VLOOKUP(CONCATENATE($A47,"_",J$4),assets_m6!$A:$D,4,FALSE)</f>
        <v>183.02199999999999</v>
      </c>
      <c r="K47" t="e">
        <f>VLOOKUP(CONCATENATE($A47,"_",K$4),assets_m6!$A:$D,4,FALSE)</f>
        <v>#N/A</v>
      </c>
      <c r="L47">
        <f>VLOOKUP(CONCATENATE($A47,"_",L$4),assets_m6!$A:$D,4,FALSE)</f>
        <v>185.19200000000001</v>
      </c>
      <c r="M47">
        <f>VLOOKUP(CONCATENATE($A47,"_",M$4),assets_m6!$A:$D,4,FALSE)</f>
        <v>182.33600000000001</v>
      </c>
      <c r="N47">
        <f>VLOOKUP(CONCATENATE($A47,"_",N$4),assets_m6!$A:$D,4,FALSE)</f>
        <v>179.66900000000001</v>
      </c>
      <c r="O47">
        <f>VLOOKUP(CONCATENATE($A47,"_",O$4),assets_m6!$A:$D,4,FALSE)</f>
        <v>182.435</v>
      </c>
      <c r="P47">
        <f>VLOOKUP(CONCATENATE($A47,"_",P$4),assets_m6!$A:$D,4,FALSE)</f>
        <v>184.9</v>
      </c>
      <c r="Q47">
        <f>VLOOKUP(CONCATENATE($A47,"_",Q$4),assets_m6!$A:$D,4,FALSE)</f>
        <v>187.28</v>
      </c>
      <c r="R47">
        <f>VLOOKUP(CONCATENATE($A47,"_",R$4),assets_m6!$A:$D,4,FALSE)</f>
        <v>184.92</v>
      </c>
      <c r="S47">
        <f>VLOOKUP(CONCATENATE($A47,"_",S$4),assets_m6!$A:$D,4,FALSE)</f>
        <v>182.66</v>
      </c>
      <c r="T47">
        <f>VLOOKUP(CONCATENATE($A47,"_",T$4),assets_m6!$A:$D,4,FALSE)</f>
        <v>182.86</v>
      </c>
      <c r="U47">
        <f>VLOOKUP(CONCATENATE($A47,"_",U$4),assets_m6!$A:$D,4,FALSE)</f>
        <v>185.63</v>
      </c>
      <c r="V47">
        <f>VLOOKUP(CONCATENATE($A47,"_",V$4),assets_m6!$A:$D,4,FALSE)</f>
        <v>182.26</v>
      </c>
      <c r="X47" t="str">
        <f t="shared" si="16"/>
        <v>GPC</v>
      </c>
      <c r="Y47">
        <f t="shared" si="16"/>
        <v>177.09100000000001</v>
      </c>
      <c r="Z47">
        <f t="shared" si="36"/>
        <v>178.892</v>
      </c>
      <c r="AA47">
        <f t="shared" si="36"/>
        <v>180.54400000000001</v>
      </c>
      <c r="AB47">
        <f t="shared" si="36"/>
        <v>179.02199999999999</v>
      </c>
      <c r="AC47">
        <f t="shared" si="36"/>
        <v>178.524</v>
      </c>
      <c r="AD47">
        <f t="shared" si="36"/>
        <v>179.798</v>
      </c>
      <c r="AE47">
        <f t="shared" si="36"/>
        <v>181.4</v>
      </c>
      <c r="AF47">
        <f t="shared" si="36"/>
        <v>183.09200000000001</v>
      </c>
      <c r="AG47">
        <f t="shared" si="36"/>
        <v>183.02199999999999</v>
      </c>
      <c r="AH47">
        <f t="shared" si="36"/>
        <v>183.02199999999999</v>
      </c>
      <c r="AI47">
        <f t="shared" si="36"/>
        <v>185.19200000000001</v>
      </c>
      <c r="AJ47">
        <f t="shared" si="36"/>
        <v>182.33600000000001</v>
      </c>
      <c r="AK47">
        <f t="shared" si="36"/>
        <v>179.66900000000001</v>
      </c>
      <c r="AL47">
        <f t="shared" si="36"/>
        <v>182.435</v>
      </c>
      <c r="AM47">
        <f t="shared" si="36"/>
        <v>184.9</v>
      </c>
      <c r="AN47">
        <f t="shared" si="36"/>
        <v>187.28</v>
      </c>
      <c r="AO47">
        <f t="shared" si="31"/>
        <v>184.92</v>
      </c>
      <c r="AP47">
        <f t="shared" si="31"/>
        <v>182.66</v>
      </c>
      <c r="AQ47">
        <f t="shared" si="31"/>
        <v>182.86</v>
      </c>
      <c r="AR47">
        <f t="shared" si="31"/>
        <v>185.63</v>
      </c>
      <c r="AS47">
        <f t="shared" si="31"/>
        <v>182.26</v>
      </c>
      <c r="AU47" t="s">
        <v>79</v>
      </c>
      <c r="AV47">
        <f t="shared" si="34"/>
        <v>1.0169912643781941E-4</v>
      </c>
      <c r="AW47">
        <f t="shared" si="34"/>
        <v>9.2346220065738839E-5</v>
      </c>
      <c r="AX47">
        <f t="shared" si="34"/>
        <v>-8.4300779865297085E-5</v>
      </c>
      <c r="AY47">
        <f t="shared" si="34"/>
        <v>-2.7817810101551235E-5</v>
      </c>
      <c r="AZ47">
        <f t="shared" si="34"/>
        <v>7.1362954000582605E-5</v>
      </c>
      <c r="BA47">
        <f t="shared" si="34"/>
        <v>8.9099989988765372E-5</v>
      </c>
      <c r="BB47">
        <f t="shared" si="34"/>
        <v>9.3274531422271628E-5</v>
      </c>
      <c r="BC47">
        <f t="shared" si="34"/>
        <v>-3.8232145588022196E-6</v>
      </c>
      <c r="BD47">
        <f t="shared" si="34"/>
        <v>0</v>
      </c>
      <c r="BE47">
        <f t="shared" si="34"/>
        <v>1.1856498125908448E-4</v>
      </c>
      <c r="BF47">
        <f t="shared" si="34"/>
        <v>-1.5421832476564834E-4</v>
      </c>
      <c r="BG47">
        <f t="shared" si="34"/>
        <v>-1.462684275184276E-4</v>
      </c>
      <c r="BH47">
        <f t="shared" si="34"/>
        <v>1.5394976317561687E-4</v>
      </c>
      <c r="BI47">
        <f t="shared" si="34"/>
        <v>1.3511661687724412E-4</v>
      </c>
      <c r="BJ47">
        <f t="shared" si="34"/>
        <v>1.287182260681447E-4</v>
      </c>
      <c r="BK47">
        <f t="shared" si="34"/>
        <v>-1.2601452370781792E-4</v>
      </c>
      <c r="BL47">
        <f t="shared" si="32"/>
        <v>-1.2221501189703607E-4</v>
      </c>
      <c r="BM47">
        <f t="shared" si="32"/>
        <v>1.0949304719151267E-5</v>
      </c>
      <c r="BN47">
        <f t="shared" si="32"/>
        <v>1.5148200809362254E-4</v>
      </c>
      <c r="BO47">
        <f t="shared" si="32"/>
        <v>-1.815439314765935E-4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2.9188383373519731E-2</v>
      </c>
      <c r="BZ47">
        <f t="shared" si="20"/>
        <v>78</v>
      </c>
      <c r="CA47">
        <f t="shared" si="21"/>
        <v>4</v>
      </c>
      <c r="CB47">
        <f t="shared" si="22"/>
        <v>0.12000000000000002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1</v>
      </c>
      <c r="CG47">
        <f t="shared" si="27"/>
        <v>0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1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22.42</v>
      </c>
      <c r="C48">
        <f>VLOOKUP(CONCATENATE($A48,"_",C$4),assets_m6!$A:$D,4,FALSE)</f>
        <v>21.98</v>
      </c>
      <c r="D48">
        <f>VLOOKUP(CONCATENATE($A48,"_",D$4),assets_m6!$A:$D,4,FALSE)</f>
        <v>22.31</v>
      </c>
      <c r="E48">
        <f>VLOOKUP(CONCATENATE($A48,"_",E$4),assets_m6!$A:$D,4,FALSE)</f>
        <v>22.07</v>
      </c>
      <c r="F48">
        <f>VLOOKUP(CONCATENATE($A48,"_",F$4),assets_m6!$A:$D,4,FALSE)</f>
        <v>21.63</v>
      </c>
      <c r="G48">
        <f>VLOOKUP(CONCATENATE($A48,"_",G$4),assets_m6!$A:$D,4,FALSE)</f>
        <v>21.44</v>
      </c>
      <c r="H48">
        <f>VLOOKUP(CONCATENATE($A48,"_",H$4),assets_m6!$A:$D,4,FALSE)</f>
        <v>21.4</v>
      </c>
      <c r="I48">
        <f>VLOOKUP(CONCATENATE($A48,"_",I$4),assets_m6!$A:$D,4,FALSE)</f>
        <v>21.66</v>
      </c>
      <c r="J48">
        <f>VLOOKUP(CONCATENATE($A48,"_",J$4),assets_m6!$A:$D,4,FALSE)</f>
        <v>21.25</v>
      </c>
      <c r="K48" t="e">
        <f>VLOOKUP(CONCATENATE($A48,"_",K$4),assets_m6!$A:$D,4,FALSE)</f>
        <v>#N/A</v>
      </c>
      <c r="L48">
        <f>VLOOKUP(CONCATENATE($A48,"_",L$4),assets_m6!$A:$D,4,FALSE)</f>
        <v>21.02</v>
      </c>
      <c r="M48">
        <f>VLOOKUP(CONCATENATE($A48,"_",M$4),assets_m6!$A:$D,4,FALSE)</f>
        <v>20.85</v>
      </c>
      <c r="N48">
        <f>VLOOKUP(CONCATENATE($A48,"_",N$4),assets_m6!$A:$D,4,FALSE)</f>
        <v>21.13</v>
      </c>
      <c r="O48">
        <f>VLOOKUP(CONCATENATE($A48,"_",O$4),assets_m6!$A:$D,4,FALSE)</f>
        <v>21.59</v>
      </c>
      <c r="P48">
        <f>VLOOKUP(CONCATENATE($A48,"_",P$4),assets_m6!$A:$D,4,FALSE)</f>
        <v>21.47</v>
      </c>
      <c r="Q48">
        <f>VLOOKUP(CONCATENATE($A48,"_",Q$4),assets_m6!$A:$D,4,FALSE)</f>
        <v>21.21</v>
      </c>
      <c r="R48">
        <f>VLOOKUP(CONCATENATE($A48,"_",R$4),assets_m6!$A:$D,4,FALSE)</f>
        <v>20.59</v>
      </c>
      <c r="S48">
        <f>VLOOKUP(CONCATENATE($A48,"_",S$4),assets_m6!$A:$D,4,FALSE)</f>
        <v>20.100000000000001</v>
      </c>
      <c r="T48">
        <f>VLOOKUP(CONCATENATE($A48,"_",T$4),assets_m6!$A:$D,4,FALSE)</f>
        <v>19.940000000000001</v>
      </c>
      <c r="U48">
        <f>VLOOKUP(CONCATENATE($A48,"_",U$4),assets_m6!$A:$D,4,FALSE)</f>
        <v>19.87</v>
      </c>
      <c r="V48">
        <f>VLOOKUP(CONCATENATE($A48,"_",V$4),assets_m6!$A:$D,4,FALSE)</f>
        <v>19.89</v>
      </c>
      <c r="X48" t="str">
        <f t="shared" si="16"/>
        <v>GSG</v>
      </c>
      <c r="Y48">
        <f t="shared" si="16"/>
        <v>22.42</v>
      </c>
      <c r="Z48">
        <f t="shared" si="36"/>
        <v>21.98</v>
      </c>
      <c r="AA48">
        <f t="shared" si="36"/>
        <v>22.31</v>
      </c>
      <c r="AB48">
        <f t="shared" si="36"/>
        <v>22.07</v>
      </c>
      <c r="AC48">
        <f t="shared" si="36"/>
        <v>21.63</v>
      </c>
      <c r="AD48">
        <f t="shared" si="36"/>
        <v>21.44</v>
      </c>
      <c r="AE48">
        <f t="shared" si="36"/>
        <v>21.4</v>
      </c>
      <c r="AF48">
        <f t="shared" si="36"/>
        <v>21.66</v>
      </c>
      <c r="AG48">
        <f t="shared" si="36"/>
        <v>21.25</v>
      </c>
      <c r="AH48">
        <f t="shared" si="36"/>
        <v>21.25</v>
      </c>
      <c r="AI48">
        <f t="shared" si="36"/>
        <v>21.02</v>
      </c>
      <c r="AJ48">
        <f t="shared" si="36"/>
        <v>20.85</v>
      </c>
      <c r="AK48">
        <f t="shared" si="36"/>
        <v>21.13</v>
      </c>
      <c r="AL48">
        <f t="shared" si="36"/>
        <v>21.59</v>
      </c>
      <c r="AM48">
        <f t="shared" si="36"/>
        <v>21.47</v>
      </c>
      <c r="AN48">
        <f t="shared" si="36"/>
        <v>21.21</v>
      </c>
      <c r="AO48">
        <f t="shared" si="31"/>
        <v>20.59</v>
      </c>
      <c r="AP48">
        <f t="shared" si="31"/>
        <v>20.100000000000001</v>
      </c>
      <c r="AQ48">
        <f t="shared" si="31"/>
        <v>19.940000000000001</v>
      </c>
      <c r="AR48">
        <f t="shared" si="31"/>
        <v>19.87</v>
      </c>
      <c r="AS48">
        <f t="shared" si="31"/>
        <v>19.89</v>
      </c>
      <c r="AU48" t="s">
        <v>80</v>
      </c>
      <c r="AV48">
        <f t="shared" si="34"/>
        <v>-1.9625334522747605E-4</v>
      </c>
      <c r="AW48">
        <f t="shared" si="34"/>
        <v>1.5013648771610477E-4</v>
      </c>
      <c r="AX48">
        <f t="shared" si="34"/>
        <v>-1.0757507844016068E-4</v>
      </c>
      <c r="AY48">
        <f t="shared" si="34"/>
        <v>-1.993656547349349E-4</v>
      </c>
      <c r="AZ48">
        <f t="shared" si="34"/>
        <v>-8.784096162736835E-5</v>
      </c>
      <c r="BA48">
        <f t="shared" si="34"/>
        <v>-1.8656716417911708E-5</v>
      </c>
      <c r="BB48">
        <f t="shared" si="34"/>
        <v>1.2149532710280447E-4</v>
      </c>
      <c r="BC48">
        <f t="shared" si="34"/>
        <v>-1.8928901200369349E-4</v>
      </c>
      <c r="BD48">
        <f t="shared" si="34"/>
        <v>0</v>
      </c>
      <c r="BE48">
        <f t="shared" si="34"/>
        <v>-1.0823529411764727E-4</v>
      </c>
      <c r="BF48">
        <f t="shared" si="34"/>
        <v>-8.0875356803043844E-5</v>
      </c>
      <c r="BG48">
        <f t="shared" si="34"/>
        <v>1.3429256594724102E-4</v>
      </c>
      <c r="BH48">
        <f t="shared" si="34"/>
        <v>2.1769995267392376E-4</v>
      </c>
      <c r="BI48">
        <f t="shared" si="34"/>
        <v>-5.5581287633163959E-5</v>
      </c>
      <c r="BJ48">
        <f t="shared" si="34"/>
        <v>-1.2109920819748395E-4</v>
      </c>
      <c r="BK48">
        <f t="shared" si="34"/>
        <v>-2.9231494578029279E-4</v>
      </c>
      <c r="BL48">
        <f t="shared" si="32"/>
        <v>-2.3797960174842079E-4</v>
      </c>
      <c r="BM48">
        <f t="shared" si="32"/>
        <v>-7.9601990049751301E-5</v>
      </c>
      <c r="BN48">
        <f t="shared" si="32"/>
        <v>-3.510531594784367E-5</v>
      </c>
      <c r="BO48">
        <f t="shared" si="32"/>
        <v>1.0065425264217198E-5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-0.11284567350579844</v>
      </c>
      <c r="BZ48">
        <f t="shared" si="20"/>
        <v>4</v>
      </c>
      <c r="CA48">
        <f t="shared" si="21"/>
        <v>1</v>
      </c>
      <c r="CB48">
        <f t="shared" si="22"/>
        <v>0.24</v>
      </c>
      <c r="CC48">
        <f t="shared" si="23"/>
        <v>1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0</v>
      </c>
      <c r="CI48">
        <f t="shared" si="28"/>
        <v>1</v>
      </c>
      <c r="CJ48">
        <f t="shared" si="29"/>
        <v>1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73.216999999999999</v>
      </c>
      <c r="C49">
        <f>VLOOKUP(CONCATENATE($A49,"_",C$4),assets_m6!$A:$D,4,FALSE)</f>
        <v>71.905000000000001</v>
      </c>
      <c r="D49">
        <f>VLOOKUP(CONCATENATE($A49,"_",D$4),assets_m6!$A:$D,4,FALSE)</f>
        <v>72.471999999999994</v>
      </c>
      <c r="E49">
        <f>VLOOKUP(CONCATENATE($A49,"_",E$4),assets_m6!$A:$D,4,FALSE)</f>
        <v>72.481999999999999</v>
      </c>
      <c r="F49">
        <f>VLOOKUP(CONCATENATE($A49,"_",F$4),assets_m6!$A:$D,4,FALSE)</f>
        <v>72.67</v>
      </c>
      <c r="G49">
        <f>VLOOKUP(CONCATENATE($A49,"_",G$4),assets_m6!$A:$D,4,FALSE)</f>
        <v>73.277000000000001</v>
      </c>
      <c r="H49">
        <f>VLOOKUP(CONCATENATE($A49,"_",H$4),assets_m6!$A:$D,4,FALSE)</f>
        <v>73.216999999999999</v>
      </c>
      <c r="I49">
        <f>VLOOKUP(CONCATENATE($A49,"_",I$4),assets_m6!$A:$D,4,FALSE)</f>
        <v>74.331000000000003</v>
      </c>
      <c r="J49">
        <f>VLOOKUP(CONCATENATE($A49,"_",J$4),assets_m6!$A:$D,4,FALSE)</f>
        <v>75.106999999999999</v>
      </c>
      <c r="K49" t="e">
        <f>VLOOKUP(CONCATENATE($A49,"_",K$4),assets_m6!$A:$D,4,FALSE)</f>
        <v>#N/A</v>
      </c>
      <c r="L49">
        <f>VLOOKUP(CONCATENATE($A49,"_",L$4),assets_m6!$A:$D,4,FALSE)</f>
        <v>75.543999999999997</v>
      </c>
      <c r="M49">
        <f>VLOOKUP(CONCATENATE($A49,"_",M$4),assets_m6!$A:$D,4,FALSE)</f>
        <v>74.638999999999996</v>
      </c>
      <c r="N49">
        <f>VLOOKUP(CONCATENATE($A49,"_",N$4),assets_m6!$A:$D,4,FALSE)</f>
        <v>75.405000000000001</v>
      </c>
      <c r="O49">
        <f>VLOOKUP(CONCATENATE($A49,"_",O$4),assets_m6!$A:$D,4,FALSE)</f>
        <v>76.37</v>
      </c>
      <c r="P49">
        <f>VLOOKUP(CONCATENATE($A49,"_",P$4),assets_m6!$A:$D,4,FALSE)</f>
        <v>75.63</v>
      </c>
      <c r="Q49">
        <f>VLOOKUP(CONCATENATE($A49,"_",Q$4),assets_m6!$A:$D,4,FALSE)</f>
        <v>75.84</v>
      </c>
      <c r="R49">
        <f>VLOOKUP(CONCATENATE($A49,"_",R$4),assets_m6!$A:$D,4,FALSE)</f>
        <v>74.680000000000007</v>
      </c>
      <c r="S49">
        <f>VLOOKUP(CONCATENATE($A49,"_",S$4),assets_m6!$A:$D,4,FALSE)</f>
        <v>75.040000000000006</v>
      </c>
      <c r="T49">
        <f>VLOOKUP(CONCATENATE($A49,"_",T$4),assets_m6!$A:$D,4,FALSE)</f>
        <v>74.56</v>
      </c>
      <c r="U49">
        <f>VLOOKUP(CONCATENATE($A49,"_",U$4),assets_m6!$A:$D,4,FALSE)</f>
        <v>74.849999999999994</v>
      </c>
      <c r="V49">
        <f>VLOOKUP(CONCATENATE($A49,"_",V$4),assets_m6!$A:$D,4,FALSE)</f>
        <v>74.64</v>
      </c>
      <c r="X49" t="str">
        <f t="shared" si="16"/>
        <v>HIG</v>
      </c>
      <c r="Y49">
        <f t="shared" si="16"/>
        <v>73.216999999999999</v>
      </c>
      <c r="Z49">
        <f t="shared" si="36"/>
        <v>71.905000000000001</v>
      </c>
      <c r="AA49">
        <f t="shared" si="36"/>
        <v>72.471999999999994</v>
      </c>
      <c r="AB49">
        <f t="shared" si="36"/>
        <v>72.481999999999999</v>
      </c>
      <c r="AC49">
        <f t="shared" si="36"/>
        <v>72.67</v>
      </c>
      <c r="AD49">
        <f t="shared" si="36"/>
        <v>73.277000000000001</v>
      </c>
      <c r="AE49">
        <f t="shared" si="36"/>
        <v>73.216999999999999</v>
      </c>
      <c r="AF49">
        <f t="shared" si="36"/>
        <v>74.331000000000003</v>
      </c>
      <c r="AG49">
        <f t="shared" si="36"/>
        <v>75.106999999999999</v>
      </c>
      <c r="AH49">
        <f t="shared" si="36"/>
        <v>75.106999999999999</v>
      </c>
      <c r="AI49">
        <f t="shared" si="36"/>
        <v>75.543999999999997</v>
      </c>
      <c r="AJ49">
        <f t="shared" si="36"/>
        <v>74.638999999999996</v>
      </c>
      <c r="AK49">
        <f t="shared" si="36"/>
        <v>75.405000000000001</v>
      </c>
      <c r="AL49">
        <f t="shared" si="36"/>
        <v>76.37</v>
      </c>
      <c r="AM49">
        <f t="shared" si="36"/>
        <v>75.63</v>
      </c>
      <c r="AN49">
        <f t="shared" si="36"/>
        <v>75.84</v>
      </c>
      <c r="AO49">
        <f t="shared" si="31"/>
        <v>74.680000000000007</v>
      </c>
      <c r="AP49">
        <f t="shared" si="31"/>
        <v>75.040000000000006</v>
      </c>
      <c r="AQ49">
        <f t="shared" si="31"/>
        <v>74.56</v>
      </c>
      <c r="AR49">
        <f t="shared" si="31"/>
        <v>74.849999999999994</v>
      </c>
      <c r="AS49">
        <f t="shared" si="31"/>
        <v>74.64</v>
      </c>
      <c r="AU49" t="s">
        <v>86</v>
      </c>
      <c r="AV49">
        <f t="shared" si="34"/>
        <v>-1.791933567340915E-4</v>
      </c>
      <c r="AW49">
        <f t="shared" si="34"/>
        <v>7.8854043529656226E-5</v>
      </c>
      <c r="AX49">
        <f t="shared" si="34"/>
        <v>1.3798432498075282E-6</v>
      </c>
      <c r="AY49">
        <f t="shared" si="34"/>
        <v>2.5937474131508844E-5</v>
      </c>
      <c r="AZ49">
        <f t="shared" si="34"/>
        <v>8.3528278519333875E-5</v>
      </c>
      <c r="BA49">
        <f t="shared" si="34"/>
        <v>-8.1881081376151142E-6</v>
      </c>
      <c r="BB49">
        <f t="shared" si="34"/>
        <v>1.521504568611121E-4</v>
      </c>
      <c r="BC49">
        <f t="shared" si="34"/>
        <v>1.0439789589807701E-4</v>
      </c>
      <c r="BD49">
        <f t="shared" si="34"/>
        <v>0</v>
      </c>
      <c r="BE49">
        <f t="shared" si="34"/>
        <v>5.8183657981279727E-5</v>
      </c>
      <c r="BF49">
        <f t="shared" si="34"/>
        <v>-1.197977337710475E-4</v>
      </c>
      <c r="BG49">
        <f t="shared" si="34"/>
        <v>1.0262731279893961E-4</v>
      </c>
      <c r="BH49">
        <f t="shared" si="34"/>
        <v>1.2797559843511747E-4</v>
      </c>
      <c r="BI49">
        <f t="shared" si="34"/>
        <v>-9.6896687180831364E-5</v>
      </c>
      <c r="BJ49">
        <f t="shared" si="34"/>
        <v>2.7766759222531796E-5</v>
      </c>
      <c r="BK49">
        <f t="shared" si="34"/>
        <v>-1.5295358649788986E-4</v>
      </c>
      <c r="BL49">
        <f t="shared" si="32"/>
        <v>4.8205677557578921E-5</v>
      </c>
      <c r="BM49">
        <f t="shared" si="32"/>
        <v>-6.3965884861407767E-5</v>
      </c>
      <c r="BN49">
        <f t="shared" si="32"/>
        <v>3.8894849785406658E-5</v>
      </c>
      <c r="BO49">
        <f t="shared" si="32"/>
        <v>-2.8056112224448064E-5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1.9435377029924768E-2</v>
      </c>
      <c r="BZ49">
        <f t="shared" si="20"/>
        <v>67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5.0190000000000001</v>
      </c>
      <c r="C50">
        <f>VLOOKUP(CONCATENATE($A50,"_",C$4),assets_m6!$A:$D,4,FALSE)</f>
        <v>5.016</v>
      </c>
      <c r="D50">
        <f>VLOOKUP(CONCATENATE($A50,"_",D$4),assets_m6!$A:$D,4,FALSE)</f>
        <v>5.0140000000000002</v>
      </c>
      <c r="E50">
        <f>VLOOKUP(CONCATENATE($A50,"_",E$4),assets_m6!$A:$D,4,FALSE)</f>
        <v>4.9809999999999999</v>
      </c>
      <c r="F50">
        <f>VLOOKUP(CONCATENATE($A50,"_",F$4),assets_m6!$A:$D,4,FALSE)</f>
        <v>4.9649999999999999</v>
      </c>
      <c r="G50">
        <f>VLOOKUP(CONCATENATE($A50,"_",G$4),assets_m6!$A:$D,4,FALSE)</f>
        <v>4.9909999999999997</v>
      </c>
      <c r="H50">
        <f>VLOOKUP(CONCATENATE($A50,"_",H$4),assets_m6!$A:$D,4,FALSE)</f>
        <v>4.9960000000000004</v>
      </c>
      <c r="I50">
        <f>VLOOKUP(CONCATENATE($A50,"_",I$4),assets_m6!$A:$D,4,FALSE)</f>
        <v>5.03</v>
      </c>
      <c r="J50">
        <f>VLOOKUP(CONCATENATE($A50,"_",J$4),assets_m6!$A:$D,4,FALSE)</f>
        <v>5.0529999999999999</v>
      </c>
      <c r="K50">
        <f>VLOOKUP(CONCATENATE($A50,"_",K$4),assets_m6!$A:$D,4,FALSE)</f>
        <v>5.0720000000000001</v>
      </c>
      <c r="L50">
        <f>VLOOKUP(CONCATENATE($A50,"_",L$4),assets_m6!$A:$D,4,FALSE)</f>
        <v>5.056</v>
      </c>
      <c r="M50">
        <f>VLOOKUP(CONCATENATE($A50,"_",M$4),assets_m6!$A:$D,4,FALSE)</f>
        <v>5.0419999999999998</v>
      </c>
      <c r="N50">
        <f>VLOOKUP(CONCATENATE($A50,"_",N$4),assets_m6!$A:$D,4,FALSE)</f>
        <v>5.048</v>
      </c>
      <c r="O50">
        <f>VLOOKUP(CONCATENATE($A50,"_",O$4),assets_m6!$A:$D,4,FALSE)</f>
        <v>5.0620000000000003</v>
      </c>
      <c r="P50">
        <f>VLOOKUP(CONCATENATE($A50,"_",P$4),assets_m6!$A:$D,4,FALSE)</f>
        <v>5.101</v>
      </c>
      <c r="Q50">
        <f>VLOOKUP(CONCATENATE($A50,"_",Q$4),assets_m6!$A:$D,4,FALSE)</f>
        <v>5.0919999999999996</v>
      </c>
      <c r="R50">
        <f>VLOOKUP(CONCATENATE($A50,"_",R$4),assets_m6!$A:$D,4,FALSE)</f>
        <v>5.0730000000000004</v>
      </c>
      <c r="S50">
        <f>VLOOKUP(CONCATENATE($A50,"_",S$4),assets_m6!$A:$D,4,FALSE)</f>
        <v>5.0720000000000001</v>
      </c>
      <c r="T50">
        <f>VLOOKUP(CONCATENATE($A50,"_",T$4),assets_m6!$A:$D,4,FALSE)</f>
        <v>5.05</v>
      </c>
      <c r="U50">
        <f>VLOOKUP(CONCATENATE($A50,"_",U$4),assets_m6!$A:$D,4,FALSE)</f>
        <v>5.0449999999999999</v>
      </c>
      <c r="V50">
        <f>VLOOKUP(CONCATENATE($A50,"_",V$4),assets_m6!$A:$D,4,FALSE)</f>
        <v>5.0579999999999998</v>
      </c>
      <c r="X50" t="str">
        <f t="shared" si="16"/>
        <v>HIGH.L</v>
      </c>
      <c r="Y50">
        <f t="shared" si="16"/>
        <v>5.0190000000000001</v>
      </c>
      <c r="Z50">
        <f t="shared" si="36"/>
        <v>5.016</v>
      </c>
      <c r="AA50">
        <f t="shared" si="36"/>
        <v>5.0140000000000002</v>
      </c>
      <c r="AB50">
        <f t="shared" si="36"/>
        <v>4.9809999999999999</v>
      </c>
      <c r="AC50">
        <f t="shared" si="36"/>
        <v>4.9649999999999999</v>
      </c>
      <c r="AD50">
        <f t="shared" si="36"/>
        <v>4.9909999999999997</v>
      </c>
      <c r="AE50">
        <f t="shared" si="36"/>
        <v>4.9960000000000004</v>
      </c>
      <c r="AF50">
        <f t="shared" si="36"/>
        <v>5.03</v>
      </c>
      <c r="AG50">
        <f t="shared" si="36"/>
        <v>5.0529999999999999</v>
      </c>
      <c r="AH50">
        <f t="shared" si="36"/>
        <v>5.0720000000000001</v>
      </c>
      <c r="AI50">
        <f t="shared" si="36"/>
        <v>5.056</v>
      </c>
      <c r="AJ50">
        <f t="shared" si="36"/>
        <v>5.0419999999999998</v>
      </c>
      <c r="AK50">
        <f t="shared" si="36"/>
        <v>5.048</v>
      </c>
      <c r="AL50">
        <f t="shared" si="36"/>
        <v>5.0620000000000003</v>
      </c>
      <c r="AM50">
        <f t="shared" si="36"/>
        <v>5.101</v>
      </c>
      <c r="AN50">
        <f t="shared" si="36"/>
        <v>5.0919999999999996</v>
      </c>
      <c r="AO50">
        <f t="shared" si="31"/>
        <v>5.0730000000000004</v>
      </c>
      <c r="AP50">
        <f t="shared" si="31"/>
        <v>5.0720000000000001</v>
      </c>
      <c r="AQ50">
        <f t="shared" si="31"/>
        <v>5.05</v>
      </c>
      <c r="AR50">
        <f t="shared" si="31"/>
        <v>5.0449999999999999</v>
      </c>
      <c r="AS50">
        <f t="shared" si="31"/>
        <v>5.0579999999999998</v>
      </c>
      <c r="AU50" t="s">
        <v>87</v>
      </c>
      <c r="AV50">
        <f t="shared" si="34"/>
        <v>-5.9772863120145722E-6</v>
      </c>
      <c r="AW50">
        <f t="shared" si="34"/>
        <v>-3.9872408293456541E-6</v>
      </c>
      <c r="AX50">
        <f t="shared" si="34"/>
        <v>-6.5815715995214119E-5</v>
      </c>
      <c r="AY50">
        <f t="shared" si="34"/>
        <v>-3.2122063842601915E-5</v>
      </c>
      <c r="AZ50">
        <f t="shared" si="34"/>
        <v>5.236656596173173E-5</v>
      </c>
      <c r="BA50">
        <f t="shared" si="34"/>
        <v>1.0018032458426732E-5</v>
      </c>
      <c r="BB50">
        <f t="shared" si="34"/>
        <v>6.8054443554843485E-5</v>
      </c>
      <c r="BC50">
        <f t="shared" si="34"/>
        <v>4.5725646123259815E-5</v>
      </c>
      <c r="BD50">
        <f t="shared" si="34"/>
        <v>3.7601424896101581E-5</v>
      </c>
      <c r="BE50">
        <f t="shared" si="34"/>
        <v>-3.1545741324921165E-5</v>
      </c>
      <c r="BF50">
        <f t="shared" si="34"/>
        <v>-2.7689873417721982E-5</v>
      </c>
      <c r="BG50">
        <f t="shared" si="34"/>
        <v>1.1900039666799342E-5</v>
      </c>
      <c r="BH50">
        <f t="shared" si="34"/>
        <v>2.7733755942948165E-5</v>
      </c>
      <c r="BI50">
        <f t="shared" si="34"/>
        <v>7.7044646384827542E-5</v>
      </c>
      <c r="BJ50">
        <f t="shared" si="34"/>
        <v>-1.7643599294256697E-5</v>
      </c>
      <c r="BK50">
        <f t="shared" si="34"/>
        <v>-3.7313432835819405E-5</v>
      </c>
      <c r="BL50">
        <f t="shared" si="32"/>
        <v>-1.9712201852953554E-6</v>
      </c>
      <c r="BM50">
        <f t="shared" si="32"/>
        <v>-4.3375394321767036E-5</v>
      </c>
      <c r="BN50">
        <f t="shared" si="32"/>
        <v>-9.9009900990096912E-6</v>
      </c>
      <c r="BO50">
        <f t="shared" si="32"/>
        <v>2.5768087215064226E-5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7.7704722056185895E-3</v>
      </c>
      <c r="BZ50">
        <f t="shared" si="20"/>
        <v>52</v>
      </c>
      <c r="CA50">
        <f t="shared" si="21"/>
        <v>3</v>
      </c>
      <c r="CB50">
        <f t="shared" si="22"/>
        <v>7.9999999999999988E-2</v>
      </c>
      <c r="CC50">
        <f t="shared" si="23"/>
        <v>0</v>
      </c>
      <c r="CD50">
        <f t="shared" si="24"/>
        <v>0</v>
      </c>
      <c r="CE50">
        <f t="shared" si="25"/>
        <v>1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18.419</v>
      </c>
      <c r="C51">
        <f>VLOOKUP(CONCATENATE($A51,"_",C$4),assets_m6!$A:$D,4,FALSE)</f>
        <v>17.952999999999999</v>
      </c>
      <c r="D51">
        <f>VLOOKUP(CONCATENATE($A51,"_",D$4),assets_m6!$A:$D,4,FALSE)</f>
        <v>18.419</v>
      </c>
      <c r="E51">
        <f>VLOOKUP(CONCATENATE($A51,"_",E$4),assets_m6!$A:$D,4,FALSE)</f>
        <v>18.141999999999999</v>
      </c>
      <c r="F51">
        <f>VLOOKUP(CONCATENATE($A51,"_",F$4),assets_m6!$A:$D,4,FALSE)</f>
        <v>17.734999999999999</v>
      </c>
      <c r="G51">
        <f>VLOOKUP(CONCATENATE($A51,"_",G$4),assets_m6!$A:$D,4,FALSE)</f>
        <v>18.190999999999999</v>
      </c>
      <c r="H51">
        <f>VLOOKUP(CONCATENATE($A51,"_",H$4),assets_m6!$A:$D,4,FALSE)</f>
        <v>18.032</v>
      </c>
      <c r="I51">
        <f>VLOOKUP(CONCATENATE($A51,"_",I$4),assets_m6!$A:$D,4,FALSE)</f>
        <v>18.39</v>
      </c>
      <c r="J51">
        <f>VLOOKUP(CONCATENATE($A51,"_",J$4),assets_m6!$A:$D,4,FALSE)</f>
        <v>18.132000000000001</v>
      </c>
      <c r="K51" t="e">
        <f>VLOOKUP(CONCATENATE($A51,"_",K$4),assets_m6!$A:$D,4,FALSE)</f>
        <v>#N/A</v>
      </c>
      <c r="L51">
        <f>VLOOKUP(CONCATENATE($A51,"_",L$4),assets_m6!$A:$D,4,FALSE)</f>
        <v>18.32</v>
      </c>
      <c r="M51">
        <f>VLOOKUP(CONCATENATE($A51,"_",M$4),assets_m6!$A:$D,4,FALSE)</f>
        <v>18.062000000000001</v>
      </c>
      <c r="N51">
        <f>VLOOKUP(CONCATENATE($A51,"_",N$4),assets_m6!$A:$D,4,FALSE)</f>
        <v>18.518999999999998</v>
      </c>
      <c r="O51">
        <f>VLOOKUP(CONCATENATE($A51,"_",O$4),assets_m6!$A:$D,4,FALSE)</f>
        <v>18.795999999999999</v>
      </c>
      <c r="P51">
        <f>VLOOKUP(CONCATENATE($A51,"_",P$4),assets_m6!$A:$D,4,FALSE)</f>
        <v>18.547999999999998</v>
      </c>
      <c r="Q51">
        <f>VLOOKUP(CONCATENATE($A51,"_",Q$4),assets_m6!$A:$D,4,FALSE)</f>
        <v>18.428999999999998</v>
      </c>
      <c r="R51">
        <f>VLOOKUP(CONCATENATE($A51,"_",R$4),assets_m6!$A:$D,4,FALSE)</f>
        <v>17.545999999999999</v>
      </c>
      <c r="S51">
        <f>VLOOKUP(CONCATENATE($A51,"_",S$4),assets_m6!$A:$D,4,FALSE)</f>
        <v>17.277999999999999</v>
      </c>
      <c r="T51">
        <f>VLOOKUP(CONCATENATE($A51,"_",T$4),assets_m6!$A:$D,4,FALSE)</f>
        <v>17.446999999999999</v>
      </c>
      <c r="U51">
        <f>VLOOKUP(CONCATENATE($A51,"_",U$4),assets_m6!$A:$D,4,FALSE)</f>
        <v>17.556000000000001</v>
      </c>
      <c r="V51">
        <f>VLOOKUP(CONCATENATE($A51,"_",V$4),assets_m6!$A:$D,4,FALSE)</f>
        <v>17.556000000000001</v>
      </c>
      <c r="X51" t="str">
        <f t="shared" si="16"/>
        <v>HST</v>
      </c>
      <c r="Y51">
        <f t="shared" si="16"/>
        <v>18.419</v>
      </c>
      <c r="Z51">
        <f t="shared" si="36"/>
        <v>17.952999999999999</v>
      </c>
      <c r="AA51">
        <f t="shared" si="36"/>
        <v>18.419</v>
      </c>
      <c r="AB51">
        <f t="shared" si="36"/>
        <v>18.141999999999999</v>
      </c>
      <c r="AC51">
        <f t="shared" si="36"/>
        <v>17.734999999999999</v>
      </c>
      <c r="AD51">
        <f t="shared" si="36"/>
        <v>18.190999999999999</v>
      </c>
      <c r="AE51">
        <f t="shared" si="36"/>
        <v>18.032</v>
      </c>
      <c r="AF51">
        <f t="shared" si="36"/>
        <v>18.39</v>
      </c>
      <c r="AG51">
        <f t="shared" si="36"/>
        <v>18.132000000000001</v>
      </c>
      <c r="AH51">
        <f t="shared" si="36"/>
        <v>18.132000000000001</v>
      </c>
      <c r="AI51">
        <f t="shared" si="36"/>
        <v>18.32</v>
      </c>
      <c r="AJ51">
        <f t="shared" si="36"/>
        <v>18.062000000000001</v>
      </c>
      <c r="AK51">
        <f t="shared" si="36"/>
        <v>18.518999999999998</v>
      </c>
      <c r="AL51">
        <f t="shared" si="36"/>
        <v>18.795999999999999</v>
      </c>
      <c r="AM51">
        <f t="shared" si="36"/>
        <v>18.547999999999998</v>
      </c>
      <c r="AN51">
        <f t="shared" si="36"/>
        <v>18.428999999999998</v>
      </c>
      <c r="AO51">
        <f t="shared" si="31"/>
        <v>17.545999999999999</v>
      </c>
      <c r="AP51">
        <f t="shared" si="31"/>
        <v>17.277999999999999</v>
      </c>
      <c r="AQ51">
        <f t="shared" si="31"/>
        <v>17.446999999999999</v>
      </c>
      <c r="AR51">
        <f t="shared" si="31"/>
        <v>17.556000000000001</v>
      </c>
      <c r="AS51">
        <f t="shared" si="31"/>
        <v>17.556000000000001</v>
      </c>
      <c r="AU51" t="s">
        <v>88</v>
      </c>
      <c r="AV51">
        <f t="shared" si="34"/>
        <v>-2.5299961995765298E-4</v>
      </c>
      <c r="AW51">
        <f t="shared" si="34"/>
        <v>2.5956664624296835E-4</v>
      </c>
      <c r="AX51">
        <f t="shared" si="34"/>
        <v>-1.5038818611216734E-4</v>
      </c>
      <c r="AY51">
        <f t="shared" si="34"/>
        <v>-2.2434130746334477E-4</v>
      </c>
      <c r="AZ51">
        <f t="shared" si="34"/>
        <v>2.571186918522693E-4</v>
      </c>
      <c r="BA51">
        <f t="shared" si="34"/>
        <v>-8.7405860040678873E-5</v>
      </c>
      <c r="BB51">
        <f t="shared" si="34"/>
        <v>1.9853593611357618E-4</v>
      </c>
      <c r="BC51">
        <f t="shared" si="34"/>
        <v>-1.4029363784665532E-4</v>
      </c>
      <c r="BD51">
        <f t="shared" si="34"/>
        <v>0</v>
      </c>
      <c r="BE51">
        <f t="shared" si="34"/>
        <v>1.0368409441870661E-4</v>
      </c>
      <c r="BF51">
        <f t="shared" si="34"/>
        <v>-1.4082969432314363E-4</v>
      </c>
      <c r="BG51">
        <f t="shared" si="34"/>
        <v>2.5301738456427704E-4</v>
      </c>
      <c r="BH51">
        <f t="shared" si="34"/>
        <v>1.4957611102111402E-4</v>
      </c>
      <c r="BI51">
        <f t="shared" si="34"/>
        <v>-1.3194296658863649E-4</v>
      </c>
      <c r="BJ51">
        <f t="shared" si="34"/>
        <v>-6.4157860685788105E-5</v>
      </c>
      <c r="BK51">
        <f t="shared" ref="BK51:BO82" si="37">$BW51*(AO51-AN51)/AN51</f>
        <v>-4.7913614412067889E-4</v>
      </c>
      <c r="BL51">
        <f t="shared" si="32"/>
        <v>-1.5274136555340289E-4</v>
      </c>
      <c r="BM51">
        <f t="shared" si="32"/>
        <v>9.7812246787822957E-5</v>
      </c>
      <c r="BN51">
        <f t="shared" si="32"/>
        <v>6.2474924055712602E-5</v>
      </c>
      <c r="BO51">
        <f t="shared" si="32"/>
        <v>0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-4.6853792279711141E-2</v>
      </c>
      <c r="BZ51">
        <f t="shared" si="20"/>
        <v>14</v>
      </c>
      <c r="CA51">
        <f t="shared" si="21"/>
        <v>1</v>
      </c>
      <c r="CB51">
        <f t="shared" si="22"/>
        <v>0.24</v>
      </c>
      <c r="CC51">
        <f t="shared" si="23"/>
        <v>1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0</v>
      </c>
      <c r="CI51">
        <f t="shared" si="28"/>
        <v>1</v>
      </c>
      <c r="CJ51">
        <f t="shared" si="29"/>
        <v>1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73.391999999999996</v>
      </c>
      <c r="C52">
        <f>VLOOKUP(CONCATENATE($A52,"_",C$4),assets_m6!$A:$D,4,FALSE)</f>
        <v>72.849000000000004</v>
      </c>
      <c r="D52">
        <f>VLOOKUP(CONCATENATE($A52,"_",D$4),assets_m6!$A:$D,4,FALSE)</f>
        <v>73.489999999999995</v>
      </c>
      <c r="E52">
        <f>VLOOKUP(CONCATENATE($A52,"_",E$4),assets_m6!$A:$D,4,FALSE)</f>
        <v>73.331999999999994</v>
      </c>
      <c r="F52">
        <f>VLOOKUP(CONCATENATE($A52,"_",F$4),assets_m6!$A:$D,4,FALSE)</f>
        <v>73.016999999999996</v>
      </c>
      <c r="G52">
        <f>VLOOKUP(CONCATENATE($A52,"_",G$4),assets_m6!$A:$D,4,FALSE)</f>
        <v>73.174999999999997</v>
      </c>
      <c r="H52">
        <f>VLOOKUP(CONCATENATE($A52,"_",H$4),assets_m6!$A:$D,4,FALSE)</f>
        <v>73.144999999999996</v>
      </c>
      <c r="I52">
        <f>VLOOKUP(CONCATENATE($A52,"_",I$4),assets_m6!$A:$D,4,FALSE)</f>
        <v>73.677999999999997</v>
      </c>
      <c r="J52">
        <f>VLOOKUP(CONCATENATE($A52,"_",J$4),assets_m6!$A:$D,4,FALSE)</f>
        <v>74.091999999999999</v>
      </c>
      <c r="K52" t="e">
        <f>VLOOKUP(CONCATENATE($A52,"_",K$4),assets_m6!$A:$D,4,FALSE)</f>
        <v>#N/A</v>
      </c>
      <c r="L52">
        <f>VLOOKUP(CONCATENATE($A52,"_",L$4),assets_m6!$A:$D,4,FALSE)</f>
        <v>73.944000000000003</v>
      </c>
      <c r="M52">
        <f>VLOOKUP(CONCATENATE($A52,"_",M$4),assets_m6!$A:$D,4,FALSE)</f>
        <v>73.165000000000006</v>
      </c>
      <c r="N52">
        <f>VLOOKUP(CONCATENATE($A52,"_",N$4),assets_m6!$A:$D,4,FALSE)</f>
        <v>73.48</v>
      </c>
      <c r="O52">
        <f>VLOOKUP(CONCATENATE($A52,"_",O$4),assets_m6!$A:$D,4,FALSE)</f>
        <v>74.584000000000003</v>
      </c>
      <c r="P52">
        <f>VLOOKUP(CONCATENATE($A52,"_",P$4),assets_m6!$A:$D,4,FALSE)</f>
        <v>74.861000000000004</v>
      </c>
      <c r="Q52">
        <f>VLOOKUP(CONCATENATE($A52,"_",Q$4),assets_m6!$A:$D,4,FALSE)</f>
        <v>74.801000000000002</v>
      </c>
      <c r="R52">
        <f>VLOOKUP(CONCATENATE($A52,"_",R$4),assets_m6!$A:$D,4,FALSE)</f>
        <v>74.088999999999999</v>
      </c>
      <c r="S52">
        <f>VLOOKUP(CONCATENATE($A52,"_",S$4),assets_m6!$A:$D,4,FALSE)</f>
        <v>73.820999999999998</v>
      </c>
      <c r="T52">
        <f>VLOOKUP(CONCATENATE($A52,"_",T$4),assets_m6!$A:$D,4,FALSE)</f>
        <v>74.227000000000004</v>
      </c>
      <c r="U52">
        <f>VLOOKUP(CONCATENATE($A52,"_",U$4),assets_m6!$A:$D,4,FALSE)</f>
        <v>74.287000000000006</v>
      </c>
      <c r="V52">
        <f>VLOOKUP(CONCATENATE($A52,"_",V$4),assets_m6!$A:$D,4,FALSE)</f>
        <v>74.287000000000006</v>
      </c>
      <c r="X52" t="str">
        <f t="shared" si="16"/>
        <v>HYG</v>
      </c>
      <c r="Y52">
        <f t="shared" si="16"/>
        <v>73.391999999999996</v>
      </c>
      <c r="Z52">
        <f t="shared" si="36"/>
        <v>72.849000000000004</v>
      </c>
      <c r="AA52">
        <f t="shared" si="36"/>
        <v>73.489999999999995</v>
      </c>
      <c r="AB52">
        <f t="shared" si="36"/>
        <v>73.331999999999994</v>
      </c>
      <c r="AC52">
        <f t="shared" si="36"/>
        <v>73.016999999999996</v>
      </c>
      <c r="AD52">
        <f t="shared" si="36"/>
        <v>73.174999999999997</v>
      </c>
      <c r="AE52">
        <f t="shared" si="36"/>
        <v>73.144999999999996</v>
      </c>
      <c r="AF52">
        <f t="shared" si="36"/>
        <v>73.677999999999997</v>
      </c>
      <c r="AG52">
        <f t="shared" si="36"/>
        <v>74.091999999999999</v>
      </c>
      <c r="AH52">
        <f t="shared" si="36"/>
        <v>74.091999999999999</v>
      </c>
      <c r="AI52">
        <f t="shared" si="36"/>
        <v>73.944000000000003</v>
      </c>
      <c r="AJ52">
        <f t="shared" si="36"/>
        <v>73.165000000000006</v>
      </c>
      <c r="AK52">
        <f t="shared" si="36"/>
        <v>73.48</v>
      </c>
      <c r="AL52">
        <f t="shared" si="36"/>
        <v>74.584000000000003</v>
      </c>
      <c r="AM52">
        <f t="shared" si="36"/>
        <v>74.861000000000004</v>
      </c>
      <c r="AN52">
        <f t="shared" si="36"/>
        <v>74.801000000000002</v>
      </c>
      <c r="AO52">
        <f t="shared" si="36"/>
        <v>74.088999999999999</v>
      </c>
      <c r="AP52">
        <f t="shared" ref="AP52:AS83" si="38">IFERROR(S52,AO52)</f>
        <v>73.820999999999998</v>
      </c>
      <c r="AQ52">
        <f t="shared" si="38"/>
        <v>74.227000000000004</v>
      </c>
      <c r="AR52">
        <f t="shared" si="38"/>
        <v>74.287000000000006</v>
      </c>
      <c r="AS52">
        <f t="shared" si="38"/>
        <v>74.287000000000006</v>
      </c>
      <c r="AU52" t="s">
        <v>89</v>
      </c>
      <c r="AV52">
        <f t="shared" ref="AV52:BJ68" si="39">$BW52*(Z52-Y52)/Y52</f>
        <v>-7.3986265533027064E-5</v>
      </c>
      <c r="AW52">
        <f t="shared" si="39"/>
        <v>8.799022635863102E-5</v>
      </c>
      <c r="AX52">
        <f t="shared" si="39"/>
        <v>-2.1499523744727348E-5</v>
      </c>
      <c r="AY52">
        <f t="shared" si="39"/>
        <v>-4.2955326460480798E-5</v>
      </c>
      <c r="AZ52">
        <f t="shared" si="39"/>
        <v>2.1638796444663745E-5</v>
      </c>
      <c r="BA52">
        <f t="shared" si="39"/>
        <v>-4.0997608472840636E-6</v>
      </c>
      <c r="BB52">
        <f t="shared" si="39"/>
        <v>7.28689589172194E-5</v>
      </c>
      <c r="BC52">
        <f t="shared" si="39"/>
        <v>5.6190450337957262E-5</v>
      </c>
      <c r="BD52">
        <f t="shared" si="39"/>
        <v>0</v>
      </c>
      <c r="BE52">
        <f t="shared" si="39"/>
        <v>-1.9975166009825103E-5</v>
      </c>
      <c r="BF52">
        <f t="shared" si="39"/>
        <v>-1.0534999459050042E-4</v>
      </c>
      <c r="BG52">
        <f t="shared" si="39"/>
        <v>4.3053372514179967E-5</v>
      </c>
      <c r="BH52">
        <f t="shared" si="39"/>
        <v>1.50244964616222E-4</v>
      </c>
      <c r="BI52">
        <f t="shared" si="39"/>
        <v>3.7139332832779286E-5</v>
      </c>
      <c r="BJ52">
        <f t="shared" si="39"/>
        <v>-8.0148541964443802E-6</v>
      </c>
      <c r="BK52">
        <f t="shared" si="37"/>
        <v>-9.5185893236721884E-5</v>
      </c>
      <c r="BL52">
        <f t="shared" si="37"/>
        <v>-3.6172711198693557E-5</v>
      </c>
      <c r="BM52">
        <f t="shared" si="37"/>
        <v>5.4997900326466173E-5</v>
      </c>
      <c r="BN52">
        <f t="shared" si="37"/>
        <v>8.0833120023714099E-6</v>
      </c>
      <c r="BO52">
        <f t="shared" si="37"/>
        <v>0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1.2194789622847316E-2</v>
      </c>
      <c r="BZ52">
        <f t="shared" si="20"/>
        <v>58</v>
      </c>
      <c r="CA52">
        <f t="shared" si="21"/>
        <v>3</v>
      </c>
      <c r="CB52">
        <f t="shared" si="22"/>
        <v>7.9999999999999988E-2</v>
      </c>
      <c r="CC52">
        <f t="shared" si="23"/>
        <v>0</v>
      </c>
      <c r="CD52">
        <f t="shared" si="24"/>
        <v>0</v>
      </c>
      <c r="CE52">
        <f t="shared" si="25"/>
        <v>1</v>
      </c>
      <c r="CF52">
        <f t="shared" si="26"/>
        <v>0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33.56</v>
      </c>
      <c r="C53">
        <f>VLOOKUP(CONCATENATE($A53,"_",C$4),assets_m6!$A:$D,4,FALSE)</f>
        <v>33.64</v>
      </c>
      <c r="D53">
        <f>VLOOKUP(CONCATENATE($A53,"_",D$4),assets_m6!$A:$D,4,FALSE)</f>
        <v>33.74</v>
      </c>
      <c r="E53">
        <f>VLOOKUP(CONCATENATE($A53,"_",E$4),assets_m6!$A:$D,4,FALSE)</f>
        <v>33.659999999999997</v>
      </c>
      <c r="F53">
        <f>VLOOKUP(CONCATENATE($A53,"_",F$4),assets_m6!$A:$D,4,FALSE)</f>
        <v>33.409999999999997</v>
      </c>
      <c r="G53">
        <f>VLOOKUP(CONCATENATE($A53,"_",G$4),assets_m6!$A:$D,4,FALSE)</f>
        <v>33.19</v>
      </c>
      <c r="H53">
        <f>VLOOKUP(CONCATENATE($A53,"_",H$4),assets_m6!$A:$D,4,FALSE)</f>
        <v>33.01</v>
      </c>
      <c r="I53">
        <f>VLOOKUP(CONCATENATE($A53,"_",I$4),assets_m6!$A:$D,4,FALSE)</f>
        <v>33.03</v>
      </c>
      <c r="J53">
        <f>VLOOKUP(CONCATENATE($A53,"_",J$4),assets_m6!$A:$D,4,FALSE)</f>
        <v>33.24</v>
      </c>
      <c r="K53" t="e">
        <f>VLOOKUP(CONCATENATE($A53,"_",K$4),assets_m6!$A:$D,4,FALSE)</f>
        <v>#N/A</v>
      </c>
      <c r="L53">
        <f>VLOOKUP(CONCATENATE($A53,"_",L$4),assets_m6!$A:$D,4,FALSE)</f>
        <v>33.28</v>
      </c>
      <c r="M53">
        <f>VLOOKUP(CONCATENATE($A53,"_",M$4),assets_m6!$A:$D,4,FALSE)</f>
        <v>33.01</v>
      </c>
      <c r="N53">
        <f>VLOOKUP(CONCATENATE($A53,"_",N$4),assets_m6!$A:$D,4,FALSE)</f>
        <v>33.19</v>
      </c>
      <c r="O53">
        <f>VLOOKUP(CONCATENATE($A53,"_",O$4),assets_m6!$A:$D,4,FALSE)</f>
        <v>33.6</v>
      </c>
      <c r="P53">
        <f>VLOOKUP(CONCATENATE($A53,"_",P$4),assets_m6!$A:$D,4,FALSE)</f>
        <v>34.229999999999997</v>
      </c>
      <c r="Q53">
        <f>VLOOKUP(CONCATENATE($A53,"_",Q$4),assets_m6!$A:$D,4,FALSE)</f>
        <v>34.119999999999997</v>
      </c>
      <c r="R53">
        <f>VLOOKUP(CONCATENATE($A53,"_",R$4),assets_m6!$A:$D,4,FALSE)</f>
        <v>33.51</v>
      </c>
      <c r="S53">
        <f>VLOOKUP(CONCATENATE($A53,"_",S$4),assets_m6!$A:$D,4,FALSE)</f>
        <v>33.619999999999997</v>
      </c>
      <c r="T53">
        <f>VLOOKUP(CONCATENATE($A53,"_",T$4),assets_m6!$A:$D,4,FALSE)</f>
        <v>33.909999999999997</v>
      </c>
      <c r="U53">
        <f>VLOOKUP(CONCATENATE($A53,"_",U$4),assets_m6!$A:$D,4,FALSE)</f>
        <v>33.94</v>
      </c>
      <c r="V53">
        <f>VLOOKUP(CONCATENATE($A53,"_",V$4),assets_m6!$A:$D,4,FALSE)</f>
        <v>34.049999999999997</v>
      </c>
      <c r="X53" t="str">
        <f t="shared" si="16"/>
        <v>IAU</v>
      </c>
      <c r="Y53">
        <f t="shared" si="16"/>
        <v>33.56</v>
      </c>
      <c r="Z53">
        <f t="shared" si="36"/>
        <v>33.64</v>
      </c>
      <c r="AA53">
        <f t="shared" si="36"/>
        <v>33.74</v>
      </c>
      <c r="AB53">
        <f t="shared" si="36"/>
        <v>33.659999999999997</v>
      </c>
      <c r="AC53">
        <f t="shared" si="36"/>
        <v>33.409999999999997</v>
      </c>
      <c r="AD53">
        <f t="shared" si="36"/>
        <v>33.19</v>
      </c>
      <c r="AE53">
        <f t="shared" si="36"/>
        <v>33.01</v>
      </c>
      <c r="AF53">
        <f t="shared" si="36"/>
        <v>33.03</v>
      </c>
      <c r="AG53">
        <f t="shared" si="36"/>
        <v>33.24</v>
      </c>
      <c r="AH53">
        <f t="shared" si="36"/>
        <v>33.24</v>
      </c>
      <c r="AI53">
        <f t="shared" si="36"/>
        <v>33.28</v>
      </c>
      <c r="AJ53">
        <f t="shared" si="36"/>
        <v>33.01</v>
      </c>
      <c r="AK53">
        <f t="shared" si="36"/>
        <v>33.19</v>
      </c>
      <c r="AL53">
        <f t="shared" si="36"/>
        <v>33.6</v>
      </c>
      <c r="AM53">
        <f t="shared" si="36"/>
        <v>34.229999999999997</v>
      </c>
      <c r="AN53">
        <f t="shared" si="36"/>
        <v>34.119999999999997</v>
      </c>
      <c r="AO53">
        <f t="shared" si="36"/>
        <v>33.51</v>
      </c>
      <c r="AP53">
        <f t="shared" si="38"/>
        <v>33.619999999999997</v>
      </c>
      <c r="AQ53">
        <f t="shared" si="38"/>
        <v>33.909999999999997</v>
      </c>
      <c r="AR53">
        <f t="shared" si="38"/>
        <v>33.94</v>
      </c>
      <c r="AS53">
        <f t="shared" si="38"/>
        <v>34.049999999999997</v>
      </c>
      <c r="AU53" t="s">
        <v>91</v>
      </c>
      <c r="AV53">
        <f t="shared" si="39"/>
        <v>2.3837902264600207E-5</v>
      </c>
      <c r="AW53">
        <f t="shared" si="39"/>
        <v>2.9726516052319095E-5</v>
      </c>
      <c r="AX53">
        <f t="shared" si="39"/>
        <v>-2.3710729104921577E-5</v>
      </c>
      <c r="AY53">
        <f t="shared" si="39"/>
        <v>-7.4272133095662512E-5</v>
      </c>
      <c r="AZ53">
        <f t="shared" si="39"/>
        <v>-6.5848548338820392E-5</v>
      </c>
      <c r="BA53">
        <f t="shared" si="39"/>
        <v>-5.423320277191917E-5</v>
      </c>
      <c r="BB53">
        <f t="shared" si="39"/>
        <v>6.0587700696768031E-6</v>
      </c>
      <c r="BC53">
        <f t="shared" si="39"/>
        <v>6.3578564940963022E-5</v>
      </c>
      <c r="BD53">
        <f t="shared" si="39"/>
        <v>0</v>
      </c>
      <c r="BE53">
        <f t="shared" si="39"/>
        <v>1.2033694344163401E-5</v>
      </c>
      <c r="BF53">
        <f t="shared" si="39"/>
        <v>-8.1129807692308627E-5</v>
      </c>
      <c r="BG53">
        <f t="shared" si="39"/>
        <v>5.4528930627082615E-5</v>
      </c>
      <c r="BH53">
        <f t="shared" si="39"/>
        <v>1.2353118409159496E-4</v>
      </c>
      <c r="BI53">
        <f t="shared" si="39"/>
        <v>1.8749999999999865E-4</v>
      </c>
      <c r="BJ53">
        <f t="shared" si="39"/>
        <v>-3.2135553607946089E-5</v>
      </c>
      <c r="BK53">
        <f t="shared" si="37"/>
        <v>-1.7878077373974192E-4</v>
      </c>
      <c r="BL53">
        <f t="shared" si="37"/>
        <v>3.2826022082960149E-5</v>
      </c>
      <c r="BM53">
        <f t="shared" si="37"/>
        <v>8.6258179654967037E-5</v>
      </c>
      <c r="BN53">
        <f t="shared" si="37"/>
        <v>8.8469478030082982E-6</v>
      </c>
      <c r="BO53">
        <f t="shared" si="37"/>
        <v>3.2410135533293887E-5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1.4600715137067784E-2</v>
      </c>
      <c r="BZ53">
        <f t="shared" si="20"/>
        <v>60</v>
      </c>
      <c r="CA53">
        <f t="shared" si="21"/>
        <v>3</v>
      </c>
      <c r="CB53">
        <f t="shared" si="22"/>
        <v>7.9999999999999988E-2</v>
      </c>
      <c r="CC53">
        <f t="shared" si="23"/>
        <v>0</v>
      </c>
      <c r="CD53">
        <f t="shared" si="24"/>
        <v>0</v>
      </c>
      <c r="CE53">
        <f t="shared" si="25"/>
        <v>1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0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20.414000000000001</v>
      </c>
      <c r="C54">
        <f>VLOOKUP(CONCATENATE($A54,"_",C$4),assets_m6!$A:$D,4,FALSE)</f>
        <v>20.234000000000002</v>
      </c>
      <c r="D54">
        <f>VLOOKUP(CONCATENATE($A54,"_",D$4),assets_m6!$A:$D,4,FALSE)</f>
        <v>20.603999999999999</v>
      </c>
      <c r="E54">
        <f>VLOOKUP(CONCATENATE($A54,"_",E$4),assets_m6!$A:$D,4,FALSE)</f>
        <v>20.384</v>
      </c>
      <c r="F54">
        <f>VLOOKUP(CONCATENATE($A54,"_",F$4),assets_m6!$A:$D,4,FALSE)</f>
        <v>20.484000000000002</v>
      </c>
      <c r="G54">
        <f>VLOOKUP(CONCATENATE($A54,"_",G$4),assets_m6!$A:$D,4,FALSE)</f>
        <v>20.454000000000001</v>
      </c>
      <c r="H54">
        <f>VLOOKUP(CONCATENATE($A54,"_",H$4),assets_m6!$A:$D,4,FALSE)</f>
        <v>20.303999999999998</v>
      </c>
      <c r="I54">
        <f>VLOOKUP(CONCATENATE($A54,"_",I$4),assets_m6!$A:$D,4,FALSE)</f>
        <v>20.564</v>
      </c>
      <c r="J54">
        <f>VLOOKUP(CONCATENATE($A54,"_",J$4),assets_m6!$A:$D,4,FALSE)</f>
        <v>20.783999999999999</v>
      </c>
      <c r="K54" t="e">
        <f>VLOOKUP(CONCATENATE($A54,"_",K$4),assets_m6!$A:$D,4,FALSE)</f>
        <v>#N/A</v>
      </c>
      <c r="L54">
        <f>VLOOKUP(CONCATENATE($A54,"_",L$4),assets_m6!$A:$D,4,FALSE)</f>
        <v>20.763999999999999</v>
      </c>
      <c r="M54">
        <f>VLOOKUP(CONCATENATE($A54,"_",M$4),assets_m6!$A:$D,4,FALSE)</f>
        <v>20.384</v>
      </c>
      <c r="N54">
        <f>VLOOKUP(CONCATENATE($A54,"_",N$4),assets_m6!$A:$D,4,FALSE)</f>
        <v>20.274000000000001</v>
      </c>
      <c r="O54">
        <f>VLOOKUP(CONCATENATE($A54,"_",O$4),assets_m6!$A:$D,4,FALSE)</f>
        <v>21.123000000000001</v>
      </c>
      <c r="P54">
        <f>VLOOKUP(CONCATENATE($A54,"_",P$4),assets_m6!$A:$D,4,FALSE)</f>
        <v>20.922999999999998</v>
      </c>
      <c r="Q54">
        <f>VLOOKUP(CONCATENATE($A54,"_",Q$4),assets_m6!$A:$D,4,FALSE)</f>
        <v>21.233000000000001</v>
      </c>
      <c r="R54">
        <f>VLOOKUP(CONCATENATE($A54,"_",R$4),assets_m6!$A:$D,4,FALSE)</f>
        <v>20.963000000000001</v>
      </c>
      <c r="S54">
        <f>VLOOKUP(CONCATENATE($A54,"_",S$4),assets_m6!$A:$D,4,FALSE)</f>
        <v>20.524000000000001</v>
      </c>
      <c r="T54">
        <f>VLOOKUP(CONCATENATE($A54,"_",T$4),assets_m6!$A:$D,4,FALSE)</f>
        <v>20.443999999999999</v>
      </c>
      <c r="U54">
        <f>VLOOKUP(CONCATENATE($A54,"_",U$4),assets_m6!$A:$D,4,FALSE)</f>
        <v>20.603999999999999</v>
      </c>
      <c r="V54">
        <f>VLOOKUP(CONCATENATE($A54,"_",V$4),assets_m6!$A:$D,4,FALSE)</f>
        <v>20.544</v>
      </c>
      <c r="X54" t="str">
        <f t="shared" si="16"/>
        <v>ICLN</v>
      </c>
      <c r="Y54">
        <f t="shared" si="16"/>
        <v>20.414000000000001</v>
      </c>
      <c r="Z54">
        <f t="shared" si="36"/>
        <v>20.234000000000002</v>
      </c>
      <c r="AA54">
        <f t="shared" si="36"/>
        <v>20.603999999999999</v>
      </c>
      <c r="AB54">
        <f t="shared" si="36"/>
        <v>20.384</v>
      </c>
      <c r="AC54">
        <f t="shared" si="36"/>
        <v>20.484000000000002</v>
      </c>
      <c r="AD54">
        <f t="shared" si="36"/>
        <v>20.454000000000001</v>
      </c>
      <c r="AE54">
        <f t="shared" si="36"/>
        <v>20.303999999999998</v>
      </c>
      <c r="AF54">
        <f t="shared" si="36"/>
        <v>20.564</v>
      </c>
      <c r="AG54">
        <f t="shared" si="36"/>
        <v>20.783999999999999</v>
      </c>
      <c r="AH54">
        <f t="shared" si="36"/>
        <v>20.783999999999999</v>
      </c>
      <c r="AI54">
        <f t="shared" si="36"/>
        <v>20.763999999999999</v>
      </c>
      <c r="AJ54">
        <f t="shared" si="36"/>
        <v>20.384</v>
      </c>
      <c r="AK54">
        <f t="shared" si="36"/>
        <v>20.274000000000001</v>
      </c>
      <c r="AL54">
        <f t="shared" si="36"/>
        <v>21.123000000000001</v>
      </c>
      <c r="AM54">
        <f t="shared" ref="AM54:AS85" si="40">IFERROR(P54,AL54)</f>
        <v>20.922999999999998</v>
      </c>
      <c r="AN54">
        <f t="shared" si="40"/>
        <v>21.233000000000001</v>
      </c>
      <c r="AO54">
        <f t="shared" si="40"/>
        <v>20.963000000000001</v>
      </c>
      <c r="AP54">
        <f t="shared" si="38"/>
        <v>20.524000000000001</v>
      </c>
      <c r="AQ54">
        <f t="shared" si="38"/>
        <v>20.443999999999999</v>
      </c>
      <c r="AR54">
        <f t="shared" si="38"/>
        <v>20.603999999999999</v>
      </c>
      <c r="AS54">
        <f t="shared" si="38"/>
        <v>20.544</v>
      </c>
      <c r="AU54" t="s">
        <v>102</v>
      </c>
      <c r="AV54">
        <f t="shared" si="39"/>
        <v>-8.8174782012344325E-5</v>
      </c>
      <c r="AW54">
        <f t="shared" si="39"/>
        <v>1.8286053177819385E-4</v>
      </c>
      <c r="AX54">
        <f t="shared" si="39"/>
        <v>-1.0677538342069448E-4</v>
      </c>
      <c r="AY54">
        <f t="shared" si="39"/>
        <v>4.9058084772371187E-5</v>
      </c>
      <c r="AZ54">
        <f t="shared" si="39"/>
        <v>-1.4645577035735761E-5</v>
      </c>
      <c r="BA54">
        <f t="shared" si="39"/>
        <v>-7.3335288941039472E-5</v>
      </c>
      <c r="BB54">
        <f t="shared" si="39"/>
        <v>1.2805358550039479E-4</v>
      </c>
      <c r="BC54">
        <f t="shared" si="39"/>
        <v>1.0698307722232974E-4</v>
      </c>
      <c r="BD54">
        <f t="shared" si="39"/>
        <v>0</v>
      </c>
      <c r="BE54">
        <f t="shared" si="39"/>
        <v>-9.622786759045215E-6</v>
      </c>
      <c r="BF54">
        <f t="shared" si="39"/>
        <v>-1.8300905413215133E-4</v>
      </c>
      <c r="BG54">
        <f t="shared" si="39"/>
        <v>-5.3963893249607261E-5</v>
      </c>
      <c r="BH54">
        <f t="shared" si="39"/>
        <v>4.1876294761763848E-4</v>
      </c>
      <c r="BI54">
        <f t="shared" si="39"/>
        <v>-9.468352033328735E-5</v>
      </c>
      <c r="BJ54">
        <f t="shared" si="39"/>
        <v>1.4816230942025634E-4</v>
      </c>
      <c r="BK54">
        <f t="shared" si="37"/>
        <v>-1.2716055197098836E-4</v>
      </c>
      <c r="BL54">
        <f t="shared" si="37"/>
        <v>-2.0941659113676481E-4</v>
      </c>
      <c r="BM54">
        <f t="shared" si="37"/>
        <v>-3.8978756577666068E-5</v>
      </c>
      <c r="BN54">
        <f t="shared" si="37"/>
        <v>7.8262570925454974E-5</v>
      </c>
      <c r="BO54">
        <f t="shared" si="37"/>
        <v>-2.9120559114734385E-5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6.3681787008914954E-3</v>
      </c>
      <c r="BZ54">
        <f t="shared" si="20"/>
        <v>51</v>
      </c>
      <c r="CA54">
        <f t="shared" si="21"/>
        <v>3</v>
      </c>
      <c r="CB54">
        <f t="shared" si="22"/>
        <v>7.9999999999999988E-2</v>
      </c>
      <c r="CC54">
        <f t="shared" si="23"/>
        <v>0</v>
      </c>
      <c r="CD54">
        <f t="shared" si="24"/>
        <v>0</v>
      </c>
      <c r="CE54">
        <f t="shared" si="25"/>
        <v>1</v>
      </c>
      <c r="CF54">
        <f t="shared" si="26"/>
        <v>0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1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4.6349999999999998</v>
      </c>
      <c r="C55">
        <f>VLOOKUP(CONCATENATE($A55,"_",C$4),assets_m6!$A:$D,4,FALSE)</f>
        <v>4.6310000000000002</v>
      </c>
      <c r="D55">
        <f>VLOOKUP(CONCATENATE($A55,"_",D$4),assets_m6!$A:$D,4,FALSE)</f>
        <v>4.6449999999999996</v>
      </c>
      <c r="E55">
        <f>VLOOKUP(CONCATENATE($A55,"_",E$4),assets_m6!$A:$D,4,FALSE)</f>
        <v>4.6559999999999997</v>
      </c>
      <c r="F55">
        <f>VLOOKUP(CONCATENATE($A55,"_",F$4),assets_m6!$A:$D,4,FALSE)</f>
        <v>4.6459999999999999</v>
      </c>
      <c r="G55">
        <f>VLOOKUP(CONCATENATE($A55,"_",G$4),assets_m6!$A:$D,4,FALSE)</f>
        <v>4.6630000000000003</v>
      </c>
      <c r="H55">
        <f>VLOOKUP(CONCATENATE($A55,"_",H$4),assets_m6!$A:$D,4,FALSE)</f>
        <v>4.6680000000000001</v>
      </c>
      <c r="I55">
        <f>VLOOKUP(CONCATENATE($A55,"_",I$4),assets_m6!$A:$D,4,FALSE)</f>
        <v>4.6769999999999996</v>
      </c>
      <c r="J55">
        <f>VLOOKUP(CONCATENATE($A55,"_",J$4),assets_m6!$A:$D,4,FALSE)</f>
        <v>4.694</v>
      </c>
      <c r="K55">
        <f>VLOOKUP(CONCATENATE($A55,"_",K$4),assets_m6!$A:$D,4,FALSE)</f>
        <v>4.7089999999999996</v>
      </c>
      <c r="L55">
        <f>VLOOKUP(CONCATENATE($A55,"_",L$4),assets_m6!$A:$D,4,FALSE)</f>
        <v>4.6859999999999999</v>
      </c>
      <c r="M55">
        <f>VLOOKUP(CONCATENATE($A55,"_",M$4),assets_m6!$A:$D,4,FALSE)</f>
        <v>4.6859999999999999</v>
      </c>
      <c r="N55">
        <f>VLOOKUP(CONCATENATE($A55,"_",N$4),assets_m6!$A:$D,4,FALSE)</f>
        <v>4.6989999999999998</v>
      </c>
      <c r="O55">
        <f>VLOOKUP(CONCATENATE($A55,"_",O$4),assets_m6!$A:$D,4,FALSE)</f>
        <v>4.6970000000000001</v>
      </c>
      <c r="P55">
        <f>VLOOKUP(CONCATENATE($A55,"_",P$4),assets_m6!$A:$D,4,FALSE)</f>
        <v>4.7439999999999998</v>
      </c>
      <c r="Q55">
        <f>VLOOKUP(CONCATENATE($A55,"_",Q$4),assets_m6!$A:$D,4,FALSE)</f>
        <v>4.7439999999999998</v>
      </c>
      <c r="R55">
        <f>VLOOKUP(CONCATENATE($A55,"_",R$4),assets_m6!$A:$D,4,FALSE)</f>
        <v>4.7350000000000003</v>
      </c>
      <c r="S55">
        <f>VLOOKUP(CONCATENATE($A55,"_",S$4),assets_m6!$A:$D,4,FALSE)</f>
        <v>4.7439999999999998</v>
      </c>
      <c r="T55">
        <f>VLOOKUP(CONCATENATE($A55,"_",T$4),assets_m6!$A:$D,4,FALSE)</f>
        <v>4.7519999999999998</v>
      </c>
      <c r="U55">
        <f>VLOOKUP(CONCATENATE($A55,"_",U$4),assets_m6!$A:$D,4,FALSE)</f>
        <v>4.7389999999999999</v>
      </c>
      <c r="V55">
        <f>VLOOKUP(CONCATENATE($A55,"_",V$4),assets_m6!$A:$D,4,FALSE)</f>
        <v>4.7210000000000001</v>
      </c>
      <c r="X55" t="str">
        <f t="shared" si="16"/>
        <v>IEAA.L</v>
      </c>
      <c r="Y55">
        <f t="shared" si="16"/>
        <v>4.6349999999999998</v>
      </c>
      <c r="Z55">
        <f t="shared" ref="Z55:AL74" si="41">IFERROR(C55,Y55)</f>
        <v>4.6310000000000002</v>
      </c>
      <c r="AA55">
        <f t="shared" si="41"/>
        <v>4.6449999999999996</v>
      </c>
      <c r="AB55">
        <f t="shared" si="41"/>
        <v>4.6559999999999997</v>
      </c>
      <c r="AC55">
        <f t="shared" si="41"/>
        <v>4.6459999999999999</v>
      </c>
      <c r="AD55">
        <f t="shared" si="41"/>
        <v>4.6630000000000003</v>
      </c>
      <c r="AE55">
        <f t="shared" si="41"/>
        <v>4.6680000000000001</v>
      </c>
      <c r="AF55">
        <f t="shared" si="41"/>
        <v>4.6769999999999996</v>
      </c>
      <c r="AG55">
        <f t="shared" si="41"/>
        <v>4.694</v>
      </c>
      <c r="AH55">
        <f t="shared" si="41"/>
        <v>4.7089999999999996</v>
      </c>
      <c r="AI55">
        <f t="shared" si="41"/>
        <v>4.6859999999999999</v>
      </c>
      <c r="AJ55">
        <f t="shared" si="41"/>
        <v>4.6859999999999999</v>
      </c>
      <c r="AK55">
        <f t="shared" si="41"/>
        <v>4.6989999999999998</v>
      </c>
      <c r="AL55">
        <f t="shared" si="41"/>
        <v>4.6970000000000001</v>
      </c>
      <c r="AM55">
        <f t="shared" si="40"/>
        <v>4.7439999999999998</v>
      </c>
      <c r="AN55">
        <f t="shared" si="40"/>
        <v>4.7439999999999998</v>
      </c>
      <c r="AO55">
        <f t="shared" si="40"/>
        <v>4.7350000000000003</v>
      </c>
      <c r="AP55">
        <f t="shared" si="38"/>
        <v>4.7439999999999998</v>
      </c>
      <c r="AQ55">
        <f t="shared" si="38"/>
        <v>4.7519999999999998</v>
      </c>
      <c r="AR55">
        <f t="shared" si="38"/>
        <v>4.7389999999999999</v>
      </c>
      <c r="AS55">
        <f t="shared" si="38"/>
        <v>4.7210000000000001</v>
      </c>
      <c r="AU55" t="s">
        <v>63</v>
      </c>
      <c r="AV55">
        <f t="shared" si="39"/>
        <v>-8.6299892125125352E-6</v>
      </c>
      <c r="AW55">
        <f t="shared" si="39"/>
        <v>3.0231051608722405E-5</v>
      </c>
      <c r="AX55">
        <f t="shared" si="39"/>
        <v>2.3681377825619209E-5</v>
      </c>
      <c r="AY55">
        <f t="shared" si="39"/>
        <v>-2.1477663230240094E-5</v>
      </c>
      <c r="AZ55">
        <f t="shared" si="39"/>
        <v>3.659061558329821E-5</v>
      </c>
      <c r="BA55">
        <f t="shared" si="39"/>
        <v>1.0722710701265052E-5</v>
      </c>
      <c r="BB55">
        <f t="shared" si="39"/>
        <v>1.9280205655525821E-5</v>
      </c>
      <c r="BC55">
        <f t="shared" si="39"/>
        <v>3.6348086380158971E-5</v>
      </c>
      <c r="BD55">
        <f t="shared" si="39"/>
        <v>3.1955688112483343E-5</v>
      </c>
      <c r="BE55">
        <f t="shared" si="39"/>
        <v>-4.8842641749840075E-5</v>
      </c>
      <c r="BF55">
        <f t="shared" si="39"/>
        <v>0</v>
      </c>
      <c r="BG55">
        <f t="shared" si="39"/>
        <v>2.774221084080218E-5</v>
      </c>
      <c r="BH55">
        <f t="shared" si="39"/>
        <v>-4.2562247286652054E-6</v>
      </c>
      <c r="BI55">
        <f t="shared" si="39"/>
        <v>1.0006387055567322E-4</v>
      </c>
      <c r="BJ55">
        <f t="shared" si="39"/>
        <v>0</v>
      </c>
      <c r="BK55">
        <f t="shared" si="37"/>
        <v>-1.8971332209105089E-5</v>
      </c>
      <c r="BL55">
        <f t="shared" si="37"/>
        <v>1.9007391763462412E-5</v>
      </c>
      <c r="BM55">
        <f t="shared" si="37"/>
        <v>1.6863406408094452E-5</v>
      </c>
      <c r="BN55">
        <f t="shared" si="37"/>
        <v>-2.7356902356902151E-5</v>
      </c>
      <c r="BO55">
        <f t="shared" si="37"/>
        <v>-3.7982696771470345E-5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1.8554476806904058E-2</v>
      </c>
      <c r="BZ55">
        <f t="shared" si="20"/>
        <v>66</v>
      </c>
      <c r="CA55">
        <f t="shared" si="21"/>
        <v>4</v>
      </c>
      <c r="CB55">
        <f t="shared" si="22"/>
        <v>0.12000000000000002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1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95.549000000000007</v>
      </c>
      <c r="C56">
        <f>VLOOKUP(CONCATENATE($A56,"_",C$4),assets_m6!$A:$D,4,FALSE)</f>
        <v>95.32</v>
      </c>
      <c r="D56">
        <f>VLOOKUP(CONCATENATE($A56,"_",D$4),assets_m6!$A:$D,4,FALSE)</f>
        <v>96.027000000000001</v>
      </c>
      <c r="E56">
        <f>VLOOKUP(CONCATENATE($A56,"_",E$4),assets_m6!$A:$D,4,FALSE)</f>
        <v>96.733999999999995</v>
      </c>
      <c r="F56">
        <f>VLOOKUP(CONCATENATE($A56,"_",F$4),assets_m6!$A:$D,4,FALSE)</f>
        <v>96.076999999999998</v>
      </c>
      <c r="G56">
        <f>VLOOKUP(CONCATENATE($A56,"_",G$4),assets_m6!$A:$D,4,FALSE)</f>
        <v>95.738</v>
      </c>
      <c r="H56">
        <f>VLOOKUP(CONCATENATE($A56,"_",H$4),assets_m6!$A:$D,4,FALSE)</f>
        <v>95.677999999999997</v>
      </c>
      <c r="I56">
        <f>VLOOKUP(CONCATENATE($A56,"_",I$4),assets_m6!$A:$D,4,FALSE)</f>
        <v>96.225999999999999</v>
      </c>
      <c r="J56">
        <f>VLOOKUP(CONCATENATE($A56,"_",J$4),assets_m6!$A:$D,4,FALSE)</f>
        <v>96.744</v>
      </c>
      <c r="K56" t="e">
        <f>VLOOKUP(CONCATENATE($A56,"_",K$4),assets_m6!$A:$D,4,FALSE)</f>
        <v>#N/A</v>
      </c>
      <c r="L56">
        <f>VLOOKUP(CONCATENATE($A56,"_",L$4),assets_m6!$A:$D,4,FALSE)</f>
        <v>96.713999999999999</v>
      </c>
      <c r="M56">
        <f>VLOOKUP(CONCATENATE($A56,"_",M$4),assets_m6!$A:$D,4,FALSE)</f>
        <v>96.754000000000005</v>
      </c>
      <c r="N56">
        <f>VLOOKUP(CONCATENATE($A56,"_",N$4),assets_m6!$A:$D,4,FALSE)</f>
        <v>96.346000000000004</v>
      </c>
      <c r="O56">
        <f>VLOOKUP(CONCATENATE($A56,"_",O$4),assets_m6!$A:$D,4,FALSE)</f>
        <v>97.212000000000003</v>
      </c>
      <c r="P56">
        <f>VLOOKUP(CONCATENATE($A56,"_",P$4),assets_m6!$A:$D,4,FALSE)</f>
        <v>98.078999999999994</v>
      </c>
      <c r="Q56">
        <f>VLOOKUP(CONCATENATE($A56,"_",Q$4),assets_m6!$A:$D,4,FALSE)</f>
        <v>98.278000000000006</v>
      </c>
      <c r="R56">
        <f>VLOOKUP(CONCATENATE($A56,"_",R$4),assets_m6!$A:$D,4,FALSE)</f>
        <v>97.281999999999996</v>
      </c>
      <c r="S56">
        <f>VLOOKUP(CONCATENATE($A56,"_",S$4),assets_m6!$A:$D,4,FALSE)</f>
        <v>97.88</v>
      </c>
      <c r="T56">
        <f>VLOOKUP(CONCATENATE($A56,"_",T$4),assets_m6!$A:$D,4,FALSE)</f>
        <v>98.736000000000004</v>
      </c>
      <c r="U56">
        <f>VLOOKUP(CONCATENATE($A56,"_",U$4),assets_m6!$A:$D,4,FALSE)</f>
        <v>98.177999999999997</v>
      </c>
      <c r="V56">
        <f>VLOOKUP(CONCATENATE($A56,"_",V$4),assets_m6!$A:$D,4,FALSE)</f>
        <v>97.450999999999993</v>
      </c>
      <c r="X56" t="str">
        <f t="shared" si="16"/>
        <v>IEF</v>
      </c>
      <c r="Y56">
        <f t="shared" si="16"/>
        <v>95.549000000000007</v>
      </c>
      <c r="Z56">
        <f t="shared" si="41"/>
        <v>95.32</v>
      </c>
      <c r="AA56">
        <f t="shared" si="41"/>
        <v>96.027000000000001</v>
      </c>
      <c r="AB56">
        <f t="shared" si="41"/>
        <v>96.733999999999995</v>
      </c>
      <c r="AC56">
        <f t="shared" si="41"/>
        <v>96.076999999999998</v>
      </c>
      <c r="AD56">
        <f t="shared" si="41"/>
        <v>95.738</v>
      </c>
      <c r="AE56">
        <f t="shared" si="41"/>
        <v>95.677999999999997</v>
      </c>
      <c r="AF56">
        <f t="shared" si="41"/>
        <v>96.225999999999999</v>
      </c>
      <c r="AG56">
        <f t="shared" si="41"/>
        <v>96.744</v>
      </c>
      <c r="AH56">
        <f t="shared" si="41"/>
        <v>96.744</v>
      </c>
      <c r="AI56">
        <f t="shared" si="41"/>
        <v>96.713999999999999</v>
      </c>
      <c r="AJ56">
        <f t="shared" si="41"/>
        <v>96.754000000000005</v>
      </c>
      <c r="AK56">
        <f t="shared" si="41"/>
        <v>96.346000000000004</v>
      </c>
      <c r="AL56">
        <f t="shared" si="41"/>
        <v>97.212000000000003</v>
      </c>
      <c r="AM56">
        <f t="shared" si="40"/>
        <v>98.078999999999994</v>
      </c>
      <c r="AN56">
        <f t="shared" si="40"/>
        <v>98.278000000000006</v>
      </c>
      <c r="AO56">
        <f t="shared" si="40"/>
        <v>97.281999999999996</v>
      </c>
      <c r="AP56">
        <f t="shared" si="38"/>
        <v>97.88</v>
      </c>
      <c r="AQ56">
        <f t="shared" si="38"/>
        <v>98.736000000000004</v>
      </c>
      <c r="AR56">
        <f t="shared" si="38"/>
        <v>98.177999999999997</v>
      </c>
      <c r="AS56">
        <f t="shared" si="38"/>
        <v>97.450999999999993</v>
      </c>
      <c r="AU56" t="s">
        <v>64</v>
      </c>
      <c r="AV56">
        <f t="shared" si="39"/>
        <v>-2.3966760510315483E-5</v>
      </c>
      <c r="AW56">
        <f t="shared" si="39"/>
        <v>7.4171212757029786E-5</v>
      </c>
      <c r="AX56">
        <f t="shared" si="39"/>
        <v>7.3625126266570198E-5</v>
      </c>
      <c r="AY56">
        <f t="shared" si="39"/>
        <v>-6.7918208696011382E-5</v>
      </c>
      <c r="AZ56">
        <f t="shared" si="39"/>
        <v>-3.5284199131946111E-5</v>
      </c>
      <c r="BA56">
        <f t="shared" si="39"/>
        <v>-6.2671039712551202E-6</v>
      </c>
      <c r="BB56">
        <f t="shared" si="39"/>
        <v>5.7275444720834665E-5</v>
      </c>
      <c r="BC56">
        <f t="shared" si="39"/>
        <v>5.3831604763785328E-5</v>
      </c>
      <c r="BD56">
        <f t="shared" si="39"/>
        <v>0</v>
      </c>
      <c r="BE56">
        <f t="shared" si="39"/>
        <v>-3.1009675018606979E-6</v>
      </c>
      <c r="BF56">
        <f t="shared" si="39"/>
        <v>4.1359058667831188E-6</v>
      </c>
      <c r="BG56">
        <f t="shared" si="39"/>
        <v>-4.2168799222771277E-5</v>
      </c>
      <c r="BH56">
        <f t="shared" si="39"/>
        <v>8.9884375064870338E-5</v>
      </c>
      <c r="BI56">
        <f t="shared" si="39"/>
        <v>8.9186520182692476E-5</v>
      </c>
      <c r="BJ56">
        <f t="shared" si="39"/>
        <v>2.0289766412790943E-5</v>
      </c>
      <c r="BK56">
        <f t="shared" si="37"/>
        <v>-1.0134516371924636E-4</v>
      </c>
      <c r="BL56">
        <f t="shared" si="37"/>
        <v>6.1470775683065623E-5</v>
      </c>
      <c r="BM56">
        <f t="shared" si="37"/>
        <v>8.7454025337148429E-5</v>
      </c>
      <c r="BN56">
        <f t="shared" si="37"/>
        <v>-5.651434127370026E-5</v>
      </c>
      <c r="BO56">
        <f t="shared" si="37"/>
        <v>-7.4049175986473938E-5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1.9906016808129721E-2</v>
      </c>
      <c r="BZ56">
        <f t="shared" si="20"/>
        <v>68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730.65</v>
      </c>
      <c r="C57">
        <f>VLOOKUP(CONCATENATE($A57,"_",C$4),assets_m6!$A:$D,4,FALSE)</f>
        <v>736.05</v>
      </c>
      <c r="D57">
        <f>VLOOKUP(CONCATENATE($A57,"_",D$4),assets_m6!$A:$D,4,FALSE)</f>
        <v>732.6</v>
      </c>
      <c r="E57">
        <f>VLOOKUP(CONCATENATE($A57,"_",E$4),assets_m6!$A:$D,4,FALSE)</f>
        <v>733.15</v>
      </c>
      <c r="F57">
        <f>VLOOKUP(CONCATENATE($A57,"_",F$4),assets_m6!$A:$D,4,FALSE)</f>
        <v>729.35</v>
      </c>
      <c r="G57">
        <f>VLOOKUP(CONCATENATE($A57,"_",G$4),assets_m6!$A:$D,4,FALSE)</f>
        <v>731.15</v>
      </c>
      <c r="H57">
        <f>VLOOKUP(CONCATENATE($A57,"_",H$4),assets_m6!$A:$D,4,FALSE)</f>
        <v>732.45</v>
      </c>
      <c r="I57">
        <f>VLOOKUP(CONCATENATE($A57,"_",I$4),assets_m6!$A:$D,4,FALSE)</f>
        <v>739.5</v>
      </c>
      <c r="J57">
        <f>VLOOKUP(CONCATENATE($A57,"_",J$4),assets_m6!$A:$D,4,FALSE)</f>
        <v>738.2</v>
      </c>
      <c r="K57">
        <f>VLOOKUP(CONCATENATE($A57,"_",K$4),assets_m6!$A:$D,4,FALSE)</f>
        <v>739</v>
      </c>
      <c r="L57">
        <f>VLOOKUP(CONCATENATE($A57,"_",L$4),assets_m6!$A:$D,4,FALSE)</f>
        <v>742.55</v>
      </c>
      <c r="M57">
        <f>VLOOKUP(CONCATENATE($A57,"_",M$4),assets_m6!$A:$D,4,FALSE)</f>
        <v>743.5</v>
      </c>
      <c r="N57">
        <f>VLOOKUP(CONCATENATE($A57,"_",N$4),assets_m6!$A:$D,4,FALSE)</f>
        <v>745.8</v>
      </c>
      <c r="O57">
        <f>VLOOKUP(CONCATENATE($A57,"_",O$4),assets_m6!$A:$D,4,FALSE)</f>
        <v>753.15</v>
      </c>
      <c r="P57">
        <f>VLOOKUP(CONCATENATE($A57,"_",P$4),assets_m6!$A:$D,4,FALSE)</f>
        <v>745.25</v>
      </c>
      <c r="Q57">
        <f>VLOOKUP(CONCATENATE($A57,"_",Q$4),assets_m6!$A:$D,4,FALSE)</f>
        <v>744.05</v>
      </c>
      <c r="R57">
        <f>VLOOKUP(CONCATENATE($A57,"_",R$4),assets_m6!$A:$D,4,FALSE)</f>
        <v>746.5</v>
      </c>
      <c r="S57">
        <f>VLOOKUP(CONCATENATE($A57,"_",S$4),assets_m6!$A:$D,4,FALSE)</f>
        <v>741.4</v>
      </c>
      <c r="T57">
        <f>VLOOKUP(CONCATENATE($A57,"_",T$4),assets_m6!$A:$D,4,FALSE)</f>
        <v>739.3</v>
      </c>
      <c r="U57">
        <f>VLOOKUP(CONCATENATE($A57,"_",U$4),assets_m6!$A:$D,4,FALSE)</f>
        <v>739.9</v>
      </c>
      <c r="V57">
        <f>VLOOKUP(CONCATENATE($A57,"_",V$4),assets_m6!$A:$D,4,FALSE)</f>
        <v>737.8</v>
      </c>
      <c r="X57" t="str">
        <f t="shared" si="16"/>
        <v>IEFM.L</v>
      </c>
      <c r="Y57">
        <f t="shared" si="16"/>
        <v>730.65</v>
      </c>
      <c r="Z57">
        <f t="shared" si="41"/>
        <v>736.05</v>
      </c>
      <c r="AA57">
        <f t="shared" si="41"/>
        <v>732.6</v>
      </c>
      <c r="AB57">
        <f t="shared" si="41"/>
        <v>733.15</v>
      </c>
      <c r="AC57">
        <f t="shared" si="41"/>
        <v>729.35</v>
      </c>
      <c r="AD57">
        <f t="shared" si="41"/>
        <v>731.15</v>
      </c>
      <c r="AE57">
        <f t="shared" si="41"/>
        <v>732.45</v>
      </c>
      <c r="AF57">
        <f t="shared" si="41"/>
        <v>739.5</v>
      </c>
      <c r="AG57">
        <f t="shared" si="41"/>
        <v>738.2</v>
      </c>
      <c r="AH57">
        <f t="shared" si="41"/>
        <v>739</v>
      </c>
      <c r="AI57">
        <f t="shared" si="41"/>
        <v>742.55</v>
      </c>
      <c r="AJ57">
        <f t="shared" si="41"/>
        <v>743.5</v>
      </c>
      <c r="AK57">
        <f t="shared" si="41"/>
        <v>745.8</v>
      </c>
      <c r="AL57">
        <f t="shared" si="41"/>
        <v>753.15</v>
      </c>
      <c r="AM57">
        <f t="shared" si="40"/>
        <v>745.25</v>
      </c>
      <c r="AN57">
        <f t="shared" si="40"/>
        <v>744.05</v>
      </c>
      <c r="AO57">
        <f t="shared" si="40"/>
        <v>746.5</v>
      </c>
      <c r="AP57">
        <f t="shared" si="38"/>
        <v>741.4</v>
      </c>
      <c r="AQ57">
        <f t="shared" si="38"/>
        <v>739.3</v>
      </c>
      <c r="AR57">
        <f t="shared" si="38"/>
        <v>739.9</v>
      </c>
      <c r="AS57">
        <f t="shared" si="38"/>
        <v>737.8</v>
      </c>
      <c r="AU57" t="s">
        <v>39</v>
      </c>
      <c r="AV57">
        <f t="shared" si="39"/>
        <v>7.3906795319235986E-5</v>
      </c>
      <c r="AW57">
        <f t="shared" si="39"/>
        <v>-4.6871815773384031E-5</v>
      </c>
      <c r="AX57">
        <f t="shared" si="39"/>
        <v>7.5075075075068865E-6</v>
      </c>
      <c r="AY57">
        <f t="shared" si="39"/>
        <v>-5.1831139603081976E-5</v>
      </c>
      <c r="AZ57">
        <f t="shared" si="39"/>
        <v>2.4679509151984017E-5</v>
      </c>
      <c r="BA57">
        <f t="shared" si="39"/>
        <v>1.7780209259386833E-5</v>
      </c>
      <c r="BB57">
        <f t="shared" si="39"/>
        <v>9.6252303911529175E-5</v>
      </c>
      <c r="BC57">
        <f t="shared" si="39"/>
        <v>-1.7579445571331366E-5</v>
      </c>
      <c r="BD57">
        <f t="shared" si="39"/>
        <v>1.0837171498238343E-5</v>
      </c>
      <c r="BE57">
        <f t="shared" si="39"/>
        <v>4.8037889039241606E-5</v>
      </c>
      <c r="BF57">
        <f t="shared" si="39"/>
        <v>1.2793751262541855E-5</v>
      </c>
      <c r="BG57">
        <f t="shared" si="39"/>
        <v>3.0934767989239469E-5</v>
      </c>
      <c r="BH57">
        <f t="shared" si="39"/>
        <v>9.8551890587289135E-5</v>
      </c>
      <c r="BI57">
        <f t="shared" si="39"/>
        <v>-1.0489278364203649E-4</v>
      </c>
      <c r="BJ57">
        <f t="shared" si="39"/>
        <v>-1.6101979201610808E-5</v>
      </c>
      <c r="BK57">
        <f t="shared" si="37"/>
        <v>3.2927894630737796E-5</v>
      </c>
      <c r="BL57">
        <f t="shared" si="37"/>
        <v>-6.8318821165439011E-5</v>
      </c>
      <c r="BM57">
        <f t="shared" si="37"/>
        <v>-2.8324790936067206E-5</v>
      </c>
      <c r="BN57">
        <f t="shared" si="37"/>
        <v>8.1157852022186232E-6</v>
      </c>
      <c r="BO57">
        <f t="shared" si="37"/>
        <v>-2.8382213812677697E-5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9.7858071580099598E-3</v>
      </c>
      <c r="BZ57">
        <f t="shared" si="20"/>
        <v>55</v>
      </c>
      <c r="CA57">
        <f t="shared" si="21"/>
        <v>3</v>
      </c>
      <c r="CB57">
        <f t="shared" si="22"/>
        <v>7.9999999999999988E-2</v>
      </c>
      <c r="CC57">
        <f t="shared" si="23"/>
        <v>0</v>
      </c>
      <c r="CD57">
        <f t="shared" si="24"/>
        <v>0</v>
      </c>
      <c r="CE57">
        <f t="shared" si="25"/>
        <v>1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46.283999999999999</v>
      </c>
      <c r="C58">
        <f>VLOOKUP(CONCATENATE($A58,"_",C$4),assets_m6!$A:$D,4,FALSE)</f>
        <v>46.046999999999997</v>
      </c>
      <c r="D58">
        <f>VLOOKUP(CONCATENATE($A58,"_",D$4),assets_m6!$A:$D,4,FALSE)</f>
        <v>47.052999999999997</v>
      </c>
      <c r="E58">
        <f>VLOOKUP(CONCATENATE($A58,"_",E$4),assets_m6!$A:$D,4,FALSE)</f>
        <v>46.253999999999998</v>
      </c>
      <c r="F58">
        <f>VLOOKUP(CONCATENATE($A58,"_",F$4),assets_m6!$A:$D,4,FALSE)</f>
        <v>46.372</v>
      </c>
      <c r="G58">
        <f>VLOOKUP(CONCATENATE($A58,"_",G$4),assets_m6!$A:$D,4,FALSE)</f>
        <v>46.095999999999997</v>
      </c>
      <c r="H58">
        <f>VLOOKUP(CONCATENATE($A58,"_",H$4),assets_m6!$A:$D,4,FALSE)</f>
        <v>45.584000000000003</v>
      </c>
      <c r="I58">
        <f>VLOOKUP(CONCATENATE($A58,"_",I$4),assets_m6!$A:$D,4,FALSE)</f>
        <v>45.682000000000002</v>
      </c>
      <c r="J58">
        <f>VLOOKUP(CONCATENATE($A58,"_",J$4),assets_m6!$A:$D,4,FALSE)</f>
        <v>46.067</v>
      </c>
      <c r="K58" t="e">
        <f>VLOOKUP(CONCATENATE($A58,"_",K$4),assets_m6!$A:$D,4,FALSE)</f>
        <v>#N/A</v>
      </c>
      <c r="L58">
        <f>VLOOKUP(CONCATENATE($A58,"_",L$4),assets_m6!$A:$D,4,FALSE)</f>
        <v>45.889000000000003</v>
      </c>
      <c r="M58">
        <f>VLOOKUP(CONCATENATE($A58,"_",M$4),assets_m6!$A:$D,4,FALSE)</f>
        <v>45.692</v>
      </c>
      <c r="N58">
        <f>VLOOKUP(CONCATENATE($A58,"_",N$4),assets_m6!$A:$D,4,FALSE)</f>
        <v>46.628999999999998</v>
      </c>
      <c r="O58">
        <f>VLOOKUP(CONCATENATE($A58,"_",O$4),assets_m6!$A:$D,4,FALSE)</f>
        <v>47.890999999999998</v>
      </c>
      <c r="P58">
        <f>VLOOKUP(CONCATENATE($A58,"_",P$4),assets_m6!$A:$D,4,FALSE)</f>
        <v>47.802999999999997</v>
      </c>
      <c r="Q58">
        <f>VLOOKUP(CONCATENATE($A58,"_",Q$4),assets_m6!$A:$D,4,FALSE)</f>
        <v>48.01</v>
      </c>
      <c r="R58">
        <f>VLOOKUP(CONCATENATE($A58,"_",R$4),assets_m6!$A:$D,4,FALSE)</f>
        <v>47.448</v>
      </c>
      <c r="S58">
        <f>VLOOKUP(CONCATENATE($A58,"_",S$4),assets_m6!$A:$D,4,FALSE)</f>
        <v>47.359000000000002</v>
      </c>
      <c r="T58">
        <f>VLOOKUP(CONCATENATE($A58,"_",T$4),assets_m6!$A:$D,4,FALSE)</f>
        <v>47.112000000000002</v>
      </c>
      <c r="U58">
        <f>VLOOKUP(CONCATENATE($A58,"_",U$4),assets_m6!$A:$D,4,FALSE)</f>
        <v>47.625</v>
      </c>
      <c r="V58">
        <f>VLOOKUP(CONCATENATE($A58,"_",V$4),assets_m6!$A:$D,4,FALSE)</f>
        <v>47.348999999999997</v>
      </c>
      <c r="X58" t="str">
        <f t="shared" si="16"/>
        <v>IEMG</v>
      </c>
      <c r="Y58">
        <f t="shared" si="16"/>
        <v>46.283999999999999</v>
      </c>
      <c r="Z58">
        <f t="shared" si="41"/>
        <v>46.046999999999997</v>
      </c>
      <c r="AA58">
        <f t="shared" si="41"/>
        <v>47.052999999999997</v>
      </c>
      <c r="AB58">
        <f t="shared" si="41"/>
        <v>46.253999999999998</v>
      </c>
      <c r="AC58">
        <f t="shared" si="41"/>
        <v>46.372</v>
      </c>
      <c r="AD58">
        <f t="shared" si="41"/>
        <v>46.095999999999997</v>
      </c>
      <c r="AE58">
        <f t="shared" si="41"/>
        <v>45.584000000000003</v>
      </c>
      <c r="AF58">
        <f t="shared" si="41"/>
        <v>45.682000000000002</v>
      </c>
      <c r="AG58">
        <f t="shared" si="41"/>
        <v>46.067</v>
      </c>
      <c r="AH58">
        <f t="shared" si="41"/>
        <v>46.067</v>
      </c>
      <c r="AI58">
        <f t="shared" si="41"/>
        <v>45.889000000000003</v>
      </c>
      <c r="AJ58">
        <f t="shared" si="41"/>
        <v>45.692</v>
      </c>
      <c r="AK58">
        <f t="shared" si="41"/>
        <v>46.628999999999998</v>
      </c>
      <c r="AL58">
        <f t="shared" si="41"/>
        <v>47.890999999999998</v>
      </c>
      <c r="AM58">
        <f t="shared" si="40"/>
        <v>47.802999999999997</v>
      </c>
      <c r="AN58">
        <f t="shared" si="40"/>
        <v>48.01</v>
      </c>
      <c r="AO58">
        <f t="shared" si="40"/>
        <v>47.448</v>
      </c>
      <c r="AP58">
        <f t="shared" si="38"/>
        <v>47.359000000000002</v>
      </c>
      <c r="AQ58">
        <f t="shared" si="38"/>
        <v>47.112000000000002</v>
      </c>
      <c r="AR58">
        <f t="shared" si="38"/>
        <v>47.625</v>
      </c>
      <c r="AS58">
        <f t="shared" si="38"/>
        <v>47.348999999999997</v>
      </c>
      <c r="AU58" t="s">
        <v>33</v>
      </c>
      <c r="AV58">
        <f t="shared" si="39"/>
        <v>-5.1205600207415495E-5</v>
      </c>
      <c r="AW58">
        <f t="shared" si="39"/>
        <v>2.1847243034291058E-4</v>
      </c>
      <c r="AX58">
        <f t="shared" si="39"/>
        <v>-1.6980851380358309E-4</v>
      </c>
      <c r="AY58">
        <f t="shared" si="39"/>
        <v>2.5511307130194602E-5</v>
      </c>
      <c r="AZ58">
        <f t="shared" si="39"/>
        <v>-5.9518675062538463E-5</v>
      </c>
      <c r="BA58">
        <f t="shared" si="39"/>
        <v>-1.1107254425546543E-4</v>
      </c>
      <c r="BB58">
        <f t="shared" si="39"/>
        <v>2.1498771498771274E-5</v>
      </c>
      <c r="BC58">
        <f t="shared" si="39"/>
        <v>8.427827152926711E-5</v>
      </c>
      <c r="BD58">
        <f t="shared" si="39"/>
        <v>0</v>
      </c>
      <c r="BE58">
        <f t="shared" si="39"/>
        <v>-3.863937308702483E-5</v>
      </c>
      <c r="BF58">
        <f t="shared" si="39"/>
        <v>-4.2929678136373141E-5</v>
      </c>
      <c r="BG58">
        <f t="shared" si="39"/>
        <v>2.0506872100148769E-4</v>
      </c>
      <c r="BH58">
        <f t="shared" si="39"/>
        <v>2.7064702223937901E-4</v>
      </c>
      <c r="BI58">
        <f t="shared" si="39"/>
        <v>-1.8375060032156559E-5</v>
      </c>
      <c r="BJ58">
        <f t="shared" si="39"/>
        <v>4.330272158651147E-5</v>
      </c>
      <c r="BK58">
        <f t="shared" si="37"/>
        <v>-1.1705894605290517E-4</v>
      </c>
      <c r="BL58">
        <f t="shared" si="37"/>
        <v>-1.8757376496374692E-5</v>
      </c>
      <c r="BM58">
        <f t="shared" si="37"/>
        <v>-5.2154817458138875E-5</v>
      </c>
      <c r="BN58">
        <f t="shared" si="37"/>
        <v>1.0888945491594458E-4</v>
      </c>
      <c r="BO58">
        <f t="shared" si="37"/>
        <v>-5.7952755905512517E-5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2.3010111485610531E-2</v>
      </c>
      <c r="BZ58">
        <f t="shared" si="20"/>
        <v>71</v>
      </c>
      <c r="CA58">
        <f t="shared" si="21"/>
        <v>4</v>
      </c>
      <c r="CB58">
        <f t="shared" si="22"/>
        <v>0.12000000000000002</v>
      </c>
      <c r="CC58">
        <f t="shared" si="23"/>
        <v>0</v>
      </c>
      <c r="CD58">
        <f t="shared" si="24"/>
        <v>0</v>
      </c>
      <c r="CE58">
        <f t="shared" si="25"/>
        <v>0</v>
      </c>
      <c r="CF58">
        <f t="shared" si="26"/>
        <v>1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0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50.195999999999998</v>
      </c>
      <c r="C59">
        <f>VLOOKUP(CONCATENATE($A59,"_",C$4),assets_m6!$A:$D,4,FALSE)</f>
        <v>49.311999999999998</v>
      </c>
      <c r="D59">
        <f>VLOOKUP(CONCATENATE($A59,"_",D$4),assets_m6!$A:$D,4,FALSE)</f>
        <v>49.241999999999997</v>
      </c>
      <c r="E59">
        <f>VLOOKUP(CONCATENATE($A59,"_",E$4),assets_m6!$A:$D,4,FALSE)</f>
        <v>48.774999999999999</v>
      </c>
      <c r="F59">
        <f>VLOOKUP(CONCATENATE($A59,"_",F$4),assets_m6!$A:$D,4,FALSE)</f>
        <v>48.631999999999998</v>
      </c>
      <c r="G59">
        <f>VLOOKUP(CONCATENATE($A59,"_",G$4),assets_m6!$A:$D,4,FALSE)</f>
        <v>48.744999999999997</v>
      </c>
      <c r="H59">
        <f>VLOOKUP(CONCATENATE($A59,"_",H$4),assets_m6!$A:$D,4,FALSE)</f>
        <v>48.506999999999998</v>
      </c>
      <c r="I59">
        <f>VLOOKUP(CONCATENATE($A59,"_",I$4),assets_m6!$A:$D,4,FALSE)</f>
        <v>49.103000000000002</v>
      </c>
      <c r="J59">
        <f>VLOOKUP(CONCATENATE($A59,"_",J$4),assets_m6!$A:$D,4,FALSE)</f>
        <v>49.808999999999997</v>
      </c>
      <c r="K59" t="e">
        <f>VLOOKUP(CONCATENATE($A59,"_",K$4),assets_m6!$A:$D,4,FALSE)</f>
        <v>#N/A</v>
      </c>
      <c r="L59">
        <f>VLOOKUP(CONCATENATE($A59,"_",L$4),assets_m6!$A:$D,4,FALSE)</f>
        <v>50.286000000000001</v>
      </c>
      <c r="M59">
        <f>VLOOKUP(CONCATENATE($A59,"_",M$4),assets_m6!$A:$D,4,FALSE)</f>
        <v>49.033999999999999</v>
      </c>
      <c r="N59">
        <f>VLOOKUP(CONCATENATE($A59,"_",N$4),assets_m6!$A:$D,4,FALSE)</f>
        <v>49.201999999999998</v>
      </c>
      <c r="O59">
        <f>VLOOKUP(CONCATENATE($A59,"_",O$4),assets_m6!$A:$D,4,FALSE)</f>
        <v>49.768999999999998</v>
      </c>
      <c r="P59">
        <f>VLOOKUP(CONCATENATE($A59,"_",P$4),assets_m6!$A:$D,4,FALSE)</f>
        <v>50.703000000000003</v>
      </c>
      <c r="Q59">
        <f>VLOOKUP(CONCATENATE($A59,"_",Q$4),assets_m6!$A:$D,4,FALSE)</f>
        <v>51.081000000000003</v>
      </c>
      <c r="R59">
        <f>VLOOKUP(CONCATENATE($A59,"_",R$4),assets_m6!$A:$D,4,FALSE)</f>
        <v>50.47</v>
      </c>
      <c r="S59">
        <f>VLOOKUP(CONCATENATE($A59,"_",S$4),assets_m6!$A:$D,4,FALSE)</f>
        <v>49.62</v>
      </c>
      <c r="T59">
        <f>VLOOKUP(CONCATENATE($A59,"_",T$4),assets_m6!$A:$D,4,FALSE)</f>
        <v>49.56</v>
      </c>
      <c r="U59">
        <f>VLOOKUP(CONCATENATE($A59,"_",U$4),assets_m6!$A:$D,4,FALSE)</f>
        <v>49.927999999999997</v>
      </c>
      <c r="V59">
        <f>VLOOKUP(CONCATENATE($A59,"_",V$4),assets_m6!$A:$D,4,FALSE)</f>
        <v>50.165999999999997</v>
      </c>
      <c r="X59" t="str">
        <f t="shared" si="16"/>
        <v>IEUS</v>
      </c>
      <c r="Y59">
        <f t="shared" si="16"/>
        <v>50.195999999999998</v>
      </c>
      <c r="Z59">
        <f t="shared" si="41"/>
        <v>49.311999999999998</v>
      </c>
      <c r="AA59">
        <f t="shared" si="41"/>
        <v>49.241999999999997</v>
      </c>
      <c r="AB59">
        <f t="shared" si="41"/>
        <v>48.774999999999999</v>
      </c>
      <c r="AC59">
        <f t="shared" si="41"/>
        <v>48.631999999999998</v>
      </c>
      <c r="AD59">
        <f t="shared" si="41"/>
        <v>48.744999999999997</v>
      </c>
      <c r="AE59">
        <f t="shared" si="41"/>
        <v>48.506999999999998</v>
      </c>
      <c r="AF59">
        <f t="shared" si="41"/>
        <v>49.103000000000002</v>
      </c>
      <c r="AG59">
        <f t="shared" si="41"/>
        <v>49.808999999999997</v>
      </c>
      <c r="AH59">
        <f t="shared" si="41"/>
        <v>49.808999999999997</v>
      </c>
      <c r="AI59">
        <f t="shared" si="41"/>
        <v>50.286000000000001</v>
      </c>
      <c r="AJ59">
        <f t="shared" si="41"/>
        <v>49.033999999999999</v>
      </c>
      <c r="AK59">
        <f t="shared" si="41"/>
        <v>49.201999999999998</v>
      </c>
      <c r="AL59">
        <f t="shared" si="41"/>
        <v>49.768999999999998</v>
      </c>
      <c r="AM59">
        <f t="shared" si="40"/>
        <v>50.703000000000003</v>
      </c>
      <c r="AN59">
        <f t="shared" si="40"/>
        <v>51.081000000000003</v>
      </c>
      <c r="AO59">
        <f t="shared" si="40"/>
        <v>50.47</v>
      </c>
      <c r="AP59">
        <f t="shared" si="38"/>
        <v>49.62</v>
      </c>
      <c r="AQ59">
        <f t="shared" si="38"/>
        <v>49.56</v>
      </c>
      <c r="AR59">
        <f t="shared" si="38"/>
        <v>49.927999999999997</v>
      </c>
      <c r="AS59">
        <f t="shared" si="38"/>
        <v>50.165999999999997</v>
      </c>
      <c r="AU59" t="s">
        <v>36</v>
      </c>
      <c r="AV59">
        <f t="shared" si="39"/>
        <v>-1.7610965017132848E-4</v>
      </c>
      <c r="AW59">
        <f t="shared" si="39"/>
        <v>-1.4195327709279747E-5</v>
      </c>
      <c r="AX59">
        <f t="shared" si="39"/>
        <v>-9.483774014053019E-5</v>
      </c>
      <c r="AY59">
        <f t="shared" si="39"/>
        <v>-2.9318298308559854E-5</v>
      </c>
      <c r="AZ59">
        <f t="shared" si="39"/>
        <v>2.3235729560782931E-5</v>
      </c>
      <c r="BA59">
        <f t="shared" si="39"/>
        <v>-4.8825520566211828E-5</v>
      </c>
      <c r="BB59">
        <f t="shared" si="39"/>
        <v>1.2286886428762936E-4</v>
      </c>
      <c r="BC59">
        <f t="shared" si="39"/>
        <v>1.4377940248049933E-4</v>
      </c>
      <c r="BD59">
        <f t="shared" si="39"/>
        <v>0</v>
      </c>
      <c r="BE59">
        <f t="shared" si="39"/>
        <v>9.5765825453232137E-5</v>
      </c>
      <c r="BF59">
        <f t="shared" si="39"/>
        <v>-2.4897585809171587E-4</v>
      </c>
      <c r="BG59">
        <f t="shared" si="39"/>
        <v>3.4261940694212029E-5</v>
      </c>
      <c r="BH59">
        <f t="shared" si="39"/>
        <v>1.1523921791797084E-4</v>
      </c>
      <c r="BI59">
        <f t="shared" si="39"/>
        <v>1.8766702163997763E-4</v>
      </c>
      <c r="BJ59">
        <f t="shared" si="39"/>
        <v>7.4551801668540347E-5</v>
      </c>
      <c r="BK59">
        <f t="shared" si="37"/>
        <v>-1.1961394647716454E-4</v>
      </c>
      <c r="BL59">
        <f t="shared" si="37"/>
        <v>-1.6841688131563333E-4</v>
      </c>
      <c r="BM59">
        <f t="shared" si="37"/>
        <v>-1.2091898428052231E-5</v>
      </c>
      <c r="BN59">
        <f t="shared" si="37"/>
        <v>7.4253430185632568E-5</v>
      </c>
      <c r="BO59">
        <f t="shared" si="37"/>
        <v>4.7668642845697713E-5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-5.9765718383937246E-4</v>
      </c>
      <c r="BZ59">
        <f t="shared" si="20"/>
        <v>45</v>
      </c>
      <c r="CA59">
        <f t="shared" si="21"/>
        <v>3</v>
      </c>
      <c r="CB59">
        <f t="shared" si="22"/>
        <v>7.9999999999999988E-2</v>
      </c>
      <c r="CC59">
        <f t="shared" si="23"/>
        <v>0</v>
      </c>
      <c r="CD59">
        <f t="shared" si="24"/>
        <v>0</v>
      </c>
      <c r="CE59">
        <f t="shared" si="25"/>
        <v>1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0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7</v>
      </c>
      <c r="C60">
        <f>VLOOKUP(CONCATENATE($A60,"_",C$4),assets_m6!$A:$D,4,FALSE)</f>
        <v>7.0270000000000001</v>
      </c>
      <c r="D60">
        <f>VLOOKUP(CONCATENATE($A60,"_",D$4),assets_m6!$A:$D,4,FALSE)</f>
        <v>7.0549999999999997</v>
      </c>
      <c r="E60">
        <f>VLOOKUP(CONCATENATE($A60,"_",E$4),assets_m6!$A:$D,4,FALSE)</f>
        <v>6.9939999999999998</v>
      </c>
      <c r="F60">
        <f>VLOOKUP(CONCATENATE($A60,"_",F$4),assets_m6!$A:$D,4,FALSE)</f>
        <v>6.9710000000000001</v>
      </c>
      <c r="G60">
        <f>VLOOKUP(CONCATENATE($A60,"_",G$4),assets_m6!$A:$D,4,FALSE)</f>
        <v>7.077</v>
      </c>
      <c r="H60">
        <f>VLOOKUP(CONCATENATE($A60,"_",H$4),assets_m6!$A:$D,4,FALSE)</f>
        <v>7.0659999999999998</v>
      </c>
      <c r="I60">
        <f>VLOOKUP(CONCATENATE($A60,"_",I$4),assets_m6!$A:$D,4,FALSE)</f>
        <v>7.1379999999999999</v>
      </c>
      <c r="J60">
        <f>VLOOKUP(CONCATENATE($A60,"_",J$4),assets_m6!$A:$D,4,FALSE)</f>
        <v>7.1609999999999996</v>
      </c>
      <c r="K60">
        <f>VLOOKUP(CONCATENATE($A60,"_",K$4),assets_m6!$A:$D,4,FALSE)</f>
        <v>7.1920000000000002</v>
      </c>
      <c r="L60">
        <f>VLOOKUP(CONCATENATE($A60,"_",L$4),assets_m6!$A:$D,4,FALSE)</f>
        <v>7.2119999999999997</v>
      </c>
      <c r="M60">
        <f>VLOOKUP(CONCATENATE($A60,"_",M$4),assets_m6!$A:$D,4,FALSE)</f>
        <v>7.149</v>
      </c>
      <c r="N60">
        <f>VLOOKUP(CONCATENATE($A60,"_",N$4),assets_m6!$A:$D,4,FALSE)</f>
        <v>7.1740000000000004</v>
      </c>
      <c r="O60">
        <f>VLOOKUP(CONCATENATE($A60,"_",O$4),assets_m6!$A:$D,4,FALSE)</f>
        <v>7.2119999999999997</v>
      </c>
      <c r="P60">
        <f>VLOOKUP(CONCATENATE($A60,"_",P$4),assets_m6!$A:$D,4,FALSE)</f>
        <v>7.2210000000000001</v>
      </c>
      <c r="Q60">
        <f>VLOOKUP(CONCATENATE($A60,"_",Q$4),assets_m6!$A:$D,4,FALSE)</f>
        <v>7.2320000000000002</v>
      </c>
      <c r="R60">
        <f>VLOOKUP(CONCATENATE($A60,"_",R$4),assets_m6!$A:$D,4,FALSE)</f>
        <v>7.21</v>
      </c>
      <c r="S60">
        <f>VLOOKUP(CONCATENATE($A60,"_",S$4),assets_m6!$A:$D,4,FALSE)</f>
        <v>7.1749999999999998</v>
      </c>
      <c r="T60">
        <f>VLOOKUP(CONCATENATE($A60,"_",T$4),assets_m6!$A:$D,4,FALSE)</f>
        <v>7.15</v>
      </c>
      <c r="U60">
        <f>VLOOKUP(CONCATENATE($A60,"_",U$4),assets_m6!$A:$D,4,FALSE)</f>
        <v>7.12</v>
      </c>
      <c r="V60">
        <f>VLOOKUP(CONCATENATE($A60,"_",V$4),assets_m6!$A:$D,4,FALSE)</f>
        <v>7.1630000000000003</v>
      </c>
      <c r="X60" t="str">
        <f t="shared" si="16"/>
        <v>IEVL.L</v>
      </c>
      <c r="Y60">
        <f t="shared" si="16"/>
        <v>7</v>
      </c>
      <c r="Z60">
        <f t="shared" si="41"/>
        <v>7.0270000000000001</v>
      </c>
      <c r="AA60">
        <f t="shared" si="41"/>
        <v>7.0549999999999997</v>
      </c>
      <c r="AB60">
        <f t="shared" si="41"/>
        <v>6.9939999999999998</v>
      </c>
      <c r="AC60">
        <f t="shared" si="41"/>
        <v>6.9710000000000001</v>
      </c>
      <c r="AD60">
        <f t="shared" si="41"/>
        <v>7.077</v>
      </c>
      <c r="AE60">
        <f t="shared" si="41"/>
        <v>7.0659999999999998</v>
      </c>
      <c r="AF60">
        <f t="shared" si="41"/>
        <v>7.1379999999999999</v>
      </c>
      <c r="AG60">
        <f t="shared" si="41"/>
        <v>7.1609999999999996</v>
      </c>
      <c r="AH60">
        <f t="shared" si="41"/>
        <v>7.1920000000000002</v>
      </c>
      <c r="AI60">
        <f t="shared" si="41"/>
        <v>7.2119999999999997</v>
      </c>
      <c r="AJ60">
        <f t="shared" si="41"/>
        <v>7.149</v>
      </c>
      <c r="AK60">
        <f t="shared" si="41"/>
        <v>7.1740000000000004</v>
      </c>
      <c r="AL60">
        <f t="shared" si="41"/>
        <v>7.2119999999999997</v>
      </c>
      <c r="AM60">
        <f t="shared" si="40"/>
        <v>7.2210000000000001</v>
      </c>
      <c r="AN60">
        <f t="shared" si="40"/>
        <v>7.2320000000000002</v>
      </c>
      <c r="AO60">
        <f t="shared" si="40"/>
        <v>7.21</v>
      </c>
      <c r="AP60">
        <f t="shared" si="38"/>
        <v>7.1749999999999998</v>
      </c>
      <c r="AQ60">
        <f t="shared" si="38"/>
        <v>7.15</v>
      </c>
      <c r="AR60">
        <f t="shared" si="38"/>
        <v>7.12</v>
      </c>
      <c r="AS60">
        <f t="shared" si="38"/>
        <v>7.1630000000000003</v>
      </c>
      <c r="AU60" t="s">
        <v>37</v>
      </c>
      <c r="AV60">
        <f t="shared" si="39"/>
        <v>3.8571428571428766E-5</v>
      </c>
      <c r="AW60">
        <f t="shared" si="39"/>
        <v>3.9846307101180563E-5</v>
      </c>
      <c r="AX60">
        <f t="shared" si="39"/>
        <v>-8.6463501063075758E-5</v>
      </c>
      <c r="AY60">
        <f t="shared" si="39"/>
        <v>-3.2885330283099353E-5</v>
      </c>
      <c r="AZ60">
        <f t="shared" si="39"/>
        <v>1.520585281882081E-4</v>
      </c>
      <c r="BA60">
        <f t="shared" si="39"/>
        <v>-1.5543309311855477E-5</v>
      </c>
      <c r="BB60">
        <f t="shared" si="39"/>
        <v>1.0189640532125682E-4</v>
      </c>
      <c r="BC60">
        <f t="shared" si="39"/>
        <v>3.2221910899411165E-5</v>
      </c>
      <c r="BD60">
        <f t="shared" si="39"/>
        <v>4.329004329004411E-5</v>
      </c>
      <c r="BE60">
        <f t="shared" si="39"/>
        <v>2.7808676307007195E-5</v>
      </c>
      <c r="BF60">
        <f t="shared" si="39"/>
        <v>-8.7354409317803275E-5</v>
      </c>
      <c r="BG60">
        <f t="shared" si="39"/>
        <v>3.4969925863757667E-5</v>
      </c>
      <c r="BH60">
        <f t="shared" si="39"/>
        <v>5.2969054920545536E-5</v>
      </c>
      <c r="BI60">
        <f t="shared" si="39"/>
        <v>1.2479201331115281E-5</v>
      </c>
      <c r="BJ60">
        <f t="shared" si="39"/>
        <v>1.5233347181830939E-5</v>
      </c>
      <c r="BK60">
        <f t="shared" si="37"/>
        <v>-3.0420353982301218E-5</v>
      </c>
      <c r="BL60">
        <f t="shared" si="37"/>
        <v>-4.8543689320388543E-5</v>
      </c>
      <c r="BM60">
        <f t="shared" si="37"/>
        <v>-3.4843205574912153E-5</v>
      </c>
      <c r="BN60">
        <f t="shared" si="37"/>
        <v>-4.19580419580423E-5</v>
      </c>
      <c r="BO60">
        <f t="shared" si="37"/>
        <v>6.0393258426966502E-5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2.3285714285714323E-2</v>
      </c>
      <c r="BZ60">
        <f t="shared" si="20"/>
        <v>72</v>
      </c>
      <c r="CA60">
        <f t="shared" si="21"/>
        <v>4</v>
      </c>
      <c r="CB60">
        <f t="shared" si="22"/>
        <v>0.12000000000000002</v>
      </c>
      <c r="CC60">
        <f t="shared" si="23"/>
        <v>0</v>
      </c>
      <c r="CD60">
        <f t="shared" si="24"/>
        <v>0</v>
      </c>
      <c r="CE60">
        <f t="shared" si="25"/>
        <v>0</v>
      </c>
      <c r="CF60">
        <f t="shared" si="26"/>
        <v>1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0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45.954999999999998</v>
      </c>
      <c r="C61">
        <f>VLOOKUP(CONCATENATE($A61,"_",C$4),assets_m6!$A:$D,4,FALSE)</f>
        <v>45.49</v>
      </c>
      <c r="D61">
        <f>VLOOKUP(CONCATENATE($A61,"_",D$4),assets_m6!$A:$D,4,FALSE)</f>
        <v>45.856000000000002</v>
      </c>
      <c r="E61">
        <f>VLOOKUP(CONCATENATE($A61,"_",E$4),assets_m6!$A:$D,4,FALSE)</f>
        <v>45.965000000000003</v>
      </c>
      <c r="F61">
        <f>VLOOKUP(CONCATENATE($A61,"_",F$4),assets_m6!$A:$D,4,FALSE)</f>
        <v>45.5</v>
      </c>
      <c r="G61">
        <f>VLOOKUP(CONCATENATE($A61,"_",G$4),assets_m6!$A:$D,4,FALSE)</f>
        <v>45.924999999999997</v>
      </c>
      <c r="H61">
        <f>VLOOKUP(CONCATENATE($A61,"_",H$4),assets_m6!$A:$D,4,FALSE)</f>
        <v>45.914999999999999</v>
      </c>
      <c r="I61">
        <f>VLOOKUP(CONCATENATE($A61,"_",I$4),assets_m6!$A:$D,4,FALSE)</f>
        <v>46.41</v>
      </c>
      <c r="J61">
        <f>VLOOKUP(CONCATENATE($A61,"_",J$4),assets_m6!$A:$D,4,FALSE)</f>
        <v>46.865000000000002</v>
      </c>
      <c r="K61" t="e">
        <f>VLOOKUP(CONCATENATE($A61,"_",K$4),assets_m6!$A:$D,4,FALSE)</f>
        <v>#N/A</v>
      </c>
      <c r="L61">
        <f>VLOOKUP(CONCATENATE($A61,"_",L$4),assets_m6!$A:$D,4,FALSE)</f>
        <v>47.082000000000001</v>
      </c>
      <c r="M61">
        <f>VLOOKUP(CONCATENATE($A61,"_",M$4),assets_m6!$A:$D,4,FALSE)</f>
        <v>46.558</v>
      </c>
      <c r="N61">
        <f>VLOOKUP(CONCATENATE($A61,"_",N$4),assets_m6!$A:$D,4,FALSE)</f>
        <v>46.290999999999997</v>
      </c>
      <c r="O61">
        <f>VLOOKUP(CONCATENATE($A61,"_",O$4),assets_m6!$A:$D,4,FALSE)</f>
        <v>47.389000000000003</v>
      </c>
      <c r="P61">
        <f>VLOOKUP(CONCATENATE($A61,"_",P$4),assets_m6!$A:$D,4,FALSE)</f>
        <v>47.576999999999998</v>
      </c>
      <c r="Q61">
        <f>VLOOKUP(CONCATENATE($A61,"_",Q$4),assets_m6!$A:$D,4,FALSE)</f>
        <v>47.32</v>
      </c>
      <c r="R61">
        <f>VLOOKUP(CONCATENATE($A61,"_",R$4),assets_m6!$A:$D,4,FALSE)</f>
        <v>46.588000000000001</v>
      </c>
      <c r="S61">
        <f>VLOOKUP(CONCATENATE($A61,"_",S$4),assets_m6!$A:$D,4,FALSE)</f>
        <v>46.537999999999997</v>
      </c>
      <c r="T61">
        <f>VLOOKUP(CONCATENATE($A61,"_",T$4),assets_m6!$A:$D,4,FALSE)</f>
        <v>46.567999999999998</v>
      </c>
      <c r="U61">
        <f>VLOOKUP(CONCATENATE($A61,"_",U$4),assets_m6!$A:$D,4,FALSE)</f>
        <v>46.835000000000001</v>
      </c>
      <c r="V61">
        <f>VLOOKUP(CONCATENATE($A61,"_",V$4),assets_m6!$A:$D,4,FALSE)</f>
        <v>46.509</v>
      </c>
      <c r="X61" t="str">
        <f t="shared" si="16"/>
        <v>IGF</v>
      </c>
      <c r="Y61">
        <f t="shared" si="16"/>
        <v>45.954999999999998</v>
      </c>
      <c r="Z61">
        <f t="shared" si="41"/>
        <v>45.49</v>
      </c>
      <c r="AA61">
        <f t="shared" si="41"/>
        <v>45.856000000000002</v>
      </c>
      <c r="AB61">
        <f t="shared" si="41"/>
        <v>45.965000000000003</v>
      </c>
      <c r="AC61">
        <f t="shared" si="41"/>
        <v>45.5</v>
      </c>
      <c r="AD61">
        <f t="shared" si="41"/>
        <v>45.924999999999997</v>
      </c>
      <c r="AE61">
        <f t="shared" si="41"/>
        <v>45.914999999999999</v>
      </c>
      <c r="AF61">
        <f t="shared" si="41"/>
        <v>46.41</v>
      </c>
      <c r="AG61">
        <f t="shared" si="41"/>
        <v>46.865000000000002</v>
      </c>
      <c r="AH61">
        <f t="shared" si="41"/>
        <v>46.865000000000002</v>
      </c>
      <c r="AI61">
        <f t="shared" si="41"/>
        <v>47.082000000000001</v>
      </c>
      <c r="AJ61">
        <f t="shared" si="41"/>
        <v>46.558</v>
      </c>
      <c r="AK61">
        <f t="shared" si="41"/>
        <v>46.290999999999997</v>
      </c>
      <c r="AL61">
        <f t="shared" si="41"/>
        <v>47.389000000000003</v>
      </c>
      <c r="AM61">
        <f t="shared" si="40"/>
        <v>47.576999999999998</v>
      </c>
      <c r="AN61">
        <f t="shared" si="40"/>
        <v>47.32</v>
      </c>
      <c r="AO61">
        <f t="shared" si="40"/>
        <v>46.588000000000001</v>
      </c>
      <c r="AP61">
        <f t="shared" si="38"/>
        <v>46.537999999999997</v>
      </c>
      <c r="AQ61">
        <f t="shared" si="38"/>
        <v>46.567999999999998</v>
      </c>
      <c r="AR61">
        <f t="shared" si="38"/>
        <v>46.835000000000001</v>
      </c>
      <c r="AS61">
        <f t="shared" si="38"/>
        <v>46.509</v>
      </c>
      <c r="AU61" t="s">
        <v>57</v>
      </c>
      <c r="AV61">
        <f t="shared" si="39"/>
        <v>-1.0118594277010039E-4</v>
      </c>
      <c r="AW61">
        <f t="shared" si="39"/>
        <v>8.0457243350186782E-5</v>
      </c>
      <c r="AX61">
        <f t="shared" si="39"/>
        <v>2.3770062805303941E-5</v>
      </c>
      <c r="AY61">
        <f t="shared" si="39"/>
        <v>-1.0116392907647197E-4</v>
      </c>
      <c r="AZ61">
        <f t="shared" si="39"/>
        <v>9.3406593406592778E-5</v>
      </c>
      <c r="BA61">
        <f t="shared" si="39"/>
        <v>-2.1774632553071338E-6</v>
      </c>
      <c r="BB61">
        <f t="shared" si="39"/>
        <v>1.0780790591309974E-4</v>
      </c>
      <c r="BC61">
        <f t="shared" si="39"/>
        <v>9.8039215686275685E-5</v>
      </c>
      <c r="BD61">
        <f t="shared" si="39"/>
        <v>0</v>
      </c>
      <c r="BE61">
        <f t="shared" si="39"/>
        <v>4.6303211351754769E-5</v>
      </c>
      <c r="BF61">
        <f t="shared" si="39"/>
        <v>-1.1129518712034343E-4</v>
      </c>
      <c r="BG61">
        <f t="shared" si="39"/>
        <v>-5.7347824219254051E-5</v>
      </c>
      <c r="BH61">
        <f t="shared" si="39"/>
        <v>2.3719513512345945E-4</v>
      </c>
      <c r="BI61">
        <f t="shared" si="39"/>
        <v>3.9671653759310237E-5</v>
      </c>
      <c r="BJ61">
        <f t="shared" si="39"/>
        <v>-5.4017697627004208E-5</v>
      </c>
      <c r="BK61">
        <f t="shared" si="37"/>
        <v>-1.5469146238376993E-4</v>
      </c>
      <c r="BL61">
        <f t="shared" si="37"/>
        <v>-1.0732377436250592E-5</v>
      </c>
      <c r="BM61">
        <f t="shared" si="37"/>
        <v>6.4463449224292269E-6</v>
      </c>
      <c r="BN61">
        <f t="shared" si="37"/>
        <v>5.7335509362653109E-5</v>
      </c>
      <c r="BO61">
        <f t="shared" si="37"/>
        <v>-6.9606063841144553E-5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1.2055271461212101E-2</v>
      </c>
      <c r="BZ61">
        <f t="shared" si="20"/>
        <v>57</v>
      </c>
      <c r="CA61">
        <f t="shared" si="21"/>
        <v>3</v>
      </c>
      <c r="CB61">
        <f t="shared" si="22"/>
        <v>7.9999999999999988E-2</v>
      </c>
      <c r="CC61">
        <f t="shared" si="23"/>
        <v>0</v>
      </c>
      <c r="CD61">
        <f t="shared" si="24"/>
        <v>0</v>
      </c>
      <c r="CE61">
        <f t="shared" si="25"/>
        <v>1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0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44.03</v>
      </c>
      <c r="C62">
        <f>VLOOKUP(CONCATENATE($A62,"_",C$4),assets_m6!$A:$D,4,FALSE)</f>
        <v>43.48</v>
      </c>
      <c r="D62">
        <f>VLOOKUP(CONCATENATE($A62,"_",D$4),assets_m6!$A:$D,4,FALSE)</f>
        <v>43.66</v>
      </c>
      <c r="E62">
        <f>VLOOKUP(CONCATENATE($A62,"_",E$4),assets_m6!$A:$D,4,FALSE)</f>
        <v>43.12</v>
      </c>
      <c r="F62">
        <f>VLOOKUP(CONCATENATE($A62,"_",F$4),assets_m6!$A:$D,4,FALSE)</f>
        <v>42.94</v>
      </c>
      <c r="G62">
        <f>VLOOKUP(CONCATENATE($A62,"_",G$4),assets_m6!$A:$D,4,FALSE)</f>
        <v>42.93</v>
      </c>
      <c r="H62">
        <f>VLOOKUP(CONCATENATE($A62,"_",H$4),assets_m6!$A:$D,4,FALSE)</f>
        <v>42.61</v>
      </c>
      <c r="I62">
        <f>VLOOKUP(CONCATENATE($A62,"_",I$4),assets_m6!$A:$D,4,FALSE)</f>
        <v>42.9</v>
      </c>
      <c r="J62">
        <f>VLOOKUP(CONCATENATE($A62,"_",J$4),assets_m6!$A:$D,4,FALSE)</f>
        <v>42.84</v>
      </c>
      <c r="K62" t="e">
        <f>VLOOKUP(CONCATENATE($A62,"_",K$4),assets_m6!$A:$D,4,FALSE)</f>
        <v>#N/A</v>
      </c>
      <c r="L62">
        <f>VLOOKUP(CONCATENATE($A62,"_",L$4),assets_m6!$A:$D,4,FALSE)</f>
        <v>43.27</v>
      </c>
      <c r="M62">
        <f>VLOOKUP(CONCATENATE($A62,"_",M$4),assets_m6!$A:$D,4,FALSE)</f>
        <v>43.18</v>
      </c>
      <c r="N62">
        <f>VLOOKUP(CONCATENATE($A62,"_",N$4),assets_m6!$A:$D,4,FALSE)</f>
        <v>43.55</v>
      </c>
      <c r="O62">
        <f>VLOOKUP(CONCATENATE($A62,"_",O$4),assets_m6!$A:$D,4,FALSE)</f>
        <v>44.24</v>
      </c>
      <c r="P62">
        <f>VLOOKUP(CONCATENATE($A62,"_",P$4),assets_m6!$A:$D,4,FALSE)</f>
        <v>44.23</v>
      </c>
      <c r="Q62">
        <f>VLOOKUP(CONCATENATE($A62,"_",Q$4),assets_m6!$A:$D,4,FALSE)</f>
        <v>44</v>
      </c>
      <c r="R62">
        <f>VLOOKUP(CONCATENATE($A62,"_",R$4),assets_m6!$A:$D,4,FALSE)</f>
        <v>43.45</v>
      </c>
      <c r="S62">
        <f>VLOOKUP(CONCATENATE($A62,"_",S$4),assets_m6!$A:$D,4,FALSE)</f>
        <v>43.14</v>
      </c>
      <c r="T62">
        <f>VLOOKUP(CONCATENATE($A62,"_",T$4),assets_m6!$A:$D,4,FALSE)</f>
        <v>43.23</v>
      </c>
      <c r="U62">
        <f>VLOOKUP(CONCATENATE($A62,"_",U$4),assets_m6!$A:$D,4,FALSE)</f>
        <v>43.35</v>
      </c>
      <c r="V62">
        <f>VLOOKUP(CONCATENATE($A62,"_",V$4),assets_m6!$A:$D,4,FALSE)</f>
        <v>42.78</v>
      </c>
      <c r="X62" t="str">
        <f t="shared" si="16"/>
        <v>INDA</v>
      </c>
      <c r="Y62">
        <f t="shared" si="16"/>
        <v>44.03</v>
      </c>
      <c r="Z62">
        <f t="shared" si="41"/>
        <v>43.48</v>
      </c>
      <c r="AA62">
        <f t="shared" si="41"/>
        <v>43.66</v>
      </c>
      <c r="AB62">
        <f t="shared" si="41"/>
        <v>43.12</v>
      </c>
      <c r="AC62">
        <f t="shared" si="41"/>
        <v>42.94</v>
      </c>
      <c r="AD62">
        <f t="shared" si="41"/>
        <v>42.93</v>
      </c>
      <c r="AE62">
        <f t="shared" si="41"/>
        <v>42.61</v>
      </c>
      <c r="AF62">
        <f t="shared" si="41"/>
        <v>42.9</v>
      </c>
      <c r="AG62">
        <f t="shared" si="41"/>
        <v>42.84</v>
      </c>
      <c r="AH62">
        <f t="shared" si="41"/>
        <v>42.84</v>
      </c>
      <c r="AI62">
        <f t="shared" si="41"/>
        <v>43.27</v>
      </c>
      <c r="AJ62">
        <f t="shared" si="41"/>
        <v>43.18</v>
      </c>
      <c r="AK62">
        <f t="shared" si="41"/>
        <v>43.55</v>
      </c>
      <c r="AL62">
        <f t="shared" si="41"/>
        <v>44.24</v>
      </c>
      <c r="AM62">
        <f t="shared" si="40"/>
        <v>44.23</v>
      </c>
      <c r="AN62">
        <f t="shared" si="40"/>
        <v>44</v>
      </c>
      <c r="AO62">
        <f t="shared" si="40"/>
        <v>43.45</v>
      </c>
      <c r="AP62">
        <f t="shared" si="38"/>
        <v>43.14</v>
      </c>
      <c r="AQ62">
        <f t="shared" si="38"/>
        <v>43.23</v>
      </c>
      <c r="AR62">
        <f t="shared" si="38"/>
        <v>43.35</v>
      </c>
      <c r="AS62">
        <f t="shared" si="38"/>
        <v>42.78</v>
      </c>
      <c r="AU62" t="s">
        <v>35</v>
      </c>
      <c r="AV62">
        <f t="shared" si="39"/>
        <v>-1.2491483079718471E-4</v>
      </c>
      <c r="AW62">
        <f t="shared" si="39"/>
        <v>4.1398344066237285E-5</v>
      </c>
      <c r="AX62">
        <f t="shared" si="39"/>
        <v>-1.2368300503893707E-4</v>
      </c>
      <c r="AY62">
        <f t="shared" si="39"/>
        <v>-4.174397031539882E-5</v>
      </c>
      <c r="AZ62">
        <f t="shared" si="39"/>
        <v>-2.3288309268742458E-6</v>
      </c>
      <c r="BA62">
        <f t="shared" si="39"/>
        <v>-7.4539948753785291E-5</v>
      </c>
      <c r="BB62">
        <f t="shared" si="39"/>
        <v>6.8059141046702455E-5</v>
      </c>
      <c r="BC62">
        <f t="shared" si="39"/>
        <v>-1.398601398601286E-5</v>
      </c>
      <c r="BD62">
        <f t="shared" si="39"/>
        <v>0</v>
      </c>
      <c r="BE62">
        <f t="shared" si="39"/>
        <v>1.0037348272642384E-4</v>
      </c>
      <c r="BF62">
        <f t="shared" si="39"/>
        <v>-2.079963022879672E-5</v>
      </c>
      <c r="BG62">
        <f t="shared" si="39"/>
        <v>8.5687818434459806E-5</v>
      </c>
      <c r="BH62">
        <f t="shared" si="39"/>
        <v>1.5843857634902523E-4</v>
      </c>
      <c r="BI62">
        <f t="shared" si="39"/>
        <v>-2.2603978300192395E-6</v>
      </c>
      <c r="BJ62">
        <f t="shared" si="39"/>
        <v>-5.2000904363553442E-5</v>
      </c>
      <c r="BK62">
        <f t="shared" si="37"/>
        <v>-1.2499999999999935E-4</v>
      </c>
      <c r="BL62">
        <f t="shared" si="37"/>
        <v>-7.1346375143844026E-5</v>
      </c>
      <c r="BM62">
        <f t="shared" si="37"/>
        <v>2.0862308762168825E-5</v>
      </c>
      <c r="BN62">
        <f t="shared" si="37"/>
        <v>2.7758501040944842E-5</v>
      </c>
      <c r="BO62">
        <f t="shared" si="37"/>
        <v>-1.3148788927335646E-4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-2.8389734272087214E-2</v>
      </c>
      <c r="BZ62">
        <f t="shared" si="20"/>
        <v>27</v>
      </c>
      <c r="CA62">
        <f t="shared" si="21"/>
        <v>2</v>
      </c>
      <c r="CB62">
        <f t="shared" si="22"/>
        <v>0.11999999999999997</v>
      </c>
      <c r="CC62">
        <f t="shared" si="23"/>
        <v>0</v>
      </c>
      <c r="CD62">
        <f t="shared" si="24"/>
        <v>1</v>
      </c>
      <c r="CE62">
        <f t="shared" si="25"/>
        <v>0</v>
      </c>
      <c r="CF62">
        <f t="shared" si="26"/>
        <v>0</v>
      </c>
      <c r="CG62">
        <f t="shared" si="27"/>
        <v>0</v>
      </c>
      <c r="CI62">
        <f t="shared" si="28"/>
        <v>0</v>
      </c>
      <c r="CJ62">
        <f t="shared" si="29"/>
        <v>1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10.234999999999999</v>
      </c>
      <c r="C63">
        <f>VLOOKUP(CONCATENATE($A63,"_",C$4),assets_m6!$A:$D,4,FALSE)</f>
        <v>10.378</v>
      </c>
      <c r="D63">
        <f>VLOOKUP(CONCATENATE($A63,"_",D$4),assets_m6!$A:$D,4,FALSE)</f>
        <v>10.355</v>
      </c>
      <c r="E63">
        <f>VLOOKUP(CONCATENATE($A63,"_",E$4),assets_m6!$A:$D,4,FALSE)</f>
        <v>10.335000000000001</v>
      </c>
      <c r="F63">
        <f>VLOOKUP(CONCATENATE($A63,"_",F$4),assets_m6!$A:$D,4,FALSE)</f>
        <v>10.255000000000001</v>
      </c>
      <c r="G63">
        <f>VLOOKUP(CONCATENATE($A63,"_",G$4),assets_m6!$A:$D,4,FALSE)</f>
        <v>10.4</v>
      </c>
      <c r="H63">
        <f>VLOOKUP(CONCATENATE($A63,"_",H$4),assets_m6!$A:$D,4,FALSE)</f>
        <v>10.324999999999999</v>
      </c>
      <c r="I63">
        <f>VLOOKUP(CONCATENATE($A63,"_",I$4),assets_m6!$A:$D,4,FALSE)</f>
        <v>10.515000000000001</v>
      </c>
      <c r="J63">
        <f>VLOOKUP(CONCATENATE($A63,"_",J$4),assets_m6!$A:$D,4,FALSE)</f>
        <v>10.545</v>
      </c>
      <c r="K63">
        <f>VLOOKUP(CONCATENATE($A63,"_",K$4),assets_m6!$A:$D,4,FALSE)</f>
        <v>10.57</v>
      </c>
      <c r="L63">
        <f>VLOOKUP(CONCATENATE($A63,"_",L$4),assets_m6!$A:$D,4,FALSE)</f>
        <v>10.585000000000001</v>
      </c>
      <c r="M63">
        <f>VLOOKUP(CONCATENATE($A63,"_",M$4),assets_m6!$A:$D,4,FALSE)</f>
        <v>10.502000000000001</v>
      </c>
      <c r="N63">
        <f>VLOOKUP(CONCATENATE($A63,"_",N$4),assets_m6!$A:$D,4,FALSE)</f>
        <v>10.404999999999999</v>
      </c>
      <c r="O63">
        <f>VLOOKUP(CONCATENATE($A63,"_",O$4),assets_m6!$A:$D,4,FALSE)</f>
        <v>10.448</v>
      </c>
      <c r="P63">
        <f>VLOOKUP(CONCATENATE($A63,"_",P$4),assets_m6!$A:$D,4,FALSE)</f>
        <v>10.62</v>
      </c>
      <c r="Q63">
        <f>VLOOKUP(CONCATENATE($A63,"_",Q$4),assets_m6!$A:$D,4,FALSE)</f>
        <v>10.61</v>
      </c>
      <c r="R63">
        <f>VLOOKUP(CONCATENATE($A63,"_",R$4),assets_m6!$A:$D,4,FALSE)</f>
        <v>10.555</v>
      </c>
      <c r="S63">
        <f>VLOOKUP(CONCATENATE($A63,"_",S$4),assets_m6!$A:$D,4,FALSE)</f>
        <v>10.401999999999999</v>
      </c>
      <c r="T63">
        <f>VLOOKUP(CONCATENATE($A63,"_",T$4),assets_m6!$A:$D,4,FALSE)</f>
        <v>10.382</v>
      </c>
      <c r="U63">
        <f>VLOOKUP(CONCATENATE($A63,"_",U$4),assets_m6!$A:$D,4,FALSE)</f>
        <v>10.425000000000001</v>
      </c>
      <c r="V63">
        <f>VLOOKUP(CONCATENATE($A63,"_",V$4),assets_m6!$A:$D,4,FALSE)</f>
        <v>10.35</v>
      </c>
      <c r="X63" t="str">
        <f t="shared" si="16"/>
        <v>IUMO.L</v>
      </c>
      <c r="Y63">
        <f t="shared" si="16"/>
        <v>10.234999999999999</v>
      </c>
      <c r="Z63">
        <f t="shared" si="41"/>
        <v>10.378</v>
      </c>
      <c r="AA63">
        <f t="shared" si="41"/>
        <v>10.355</v>
      </c>
      <c r="AB63">
        <f t="shared" si="41"/>
        <v>10.335000000000001</v>
      </c>
      <c r="AC63">
        <f t="shared" si="41"/>
        <v>10.255000000000001</v>
      </c>
      <c r="AD63">
        <f t="shared" si="41"/>
        <v>10.4</v>
      </c>
      <c r="AE63">
        <f t="shared" si="41"/>
        <v>10.324999999999999</v>
      </c>
      <c r="AF63">
        <f t="shared" si="41"/>
        <v>10.515000000000001</v>
      </c>
      <c r="AG63">
        <f t="shared" si="41"/>
        <v>10.545</v>
      </c>
      <c r="AH63">
        <f t="shared" si="41"/>
        <v>10.57</v>
      </c>
      <c r="AI63">
        <f t="shared" si="41"/>
        <v>10.585000000000001</v>
      </c>
      <c r="AJ63">
        <f t="shared" si="41"/>
        <v>10.502000000000001</v>
      </c>
      <c r="AK63">
        <f t="shared" si="41"/>
        <v>10.404999999999999</v>
      </c>
      <c r="AL63">
        <f t="shared" si="41"/>
        <v>10.448</v>
      </c>
      <c r="AM63">
        <f t="shared" si="40"/>
        <v>10.62</v>
      </c>
      <c r="AN63">
        <f t="shared" si="40"/>
        <v>10.61</v>
      </c>
      <c r="AO63">
        <f t="shared" si="40"/>
        <v>10.555</v>
      </c>
      <c r="AP63">
        <f t="shared" si="38"/>
        <v>10.401999999999999</v>
      </c>
      <c r="AQ63">
        <f t="shared" si="38"/>
        <v>10.382</v>
      </c>
      <c r="AR63">
        <f t="shared" si="38"/>
        <v>10.425000000000001</v>
      </c>
      <c r="AS63">
        <f t="shared" si="38"/>
        <v>10.35</v>
      </c>
      <c r="AU63" t="s">
        <v>38</v>
      </c>
      <c r="AV63">
        <f t="shared" si="39"/>
        <v>1.3971665852467093E-4</v>
      </c>
      <c r="AW63">
        <f t="shared" si="39"/>
        <v>-2.2162266332626409E-5</v>
      </c>
      <c r="AX63">
        <f t="shared" si="39"/>
        <v>-1.9314340898116442E-5</v>
      </c>
      <c r="AY63">
        <f t="shared" si="39"/>
        <v>-7.7406869859700109E-5</v>
      </c>
      <c r="AZ63">
        <f t="shared" si="39"/>
        <v>1.4139444173573825E-4</v>
      </c>
      <c r="BA63">
        <f t="shared" si="39"/>
        <v>-7.2115384615385639E-5</v>
      </c>
      <c r="BB63">
        <f t="shared" si="39"/>
        <v>1.8401937046004968E-4</v>
      </c>
      <c r="BC63">
        <f t="shared" si="39"/>
        <v>2.8530670470755456E-5</v>
      </c>
      <c r="BD63">
        <f t="shared" si="39"/>
        <v>2.370791844476089E-5</v>
      </c>
      <c r="BE63">
        <f t="shared" si="39"/>
        <v>1.4191106906339231E-5</v>
      </c>
      <c r="BF63">
        <f t="shared" si="39"/>
        <v>-7.8412848370335551E-5</v>
      </c>
      <c r="BG63">
        <f t="shared" si="39"/>
        <v>-9.2363359360123117E-5</v>
      </c>
      <c r="BH63">
        <f t="shared" si="39"/>
        <v>4.1326285439693458E-5</v>
      </c>
      <c r="BI63">
        <f t="shared" si="39"/>
        <v>1.6462480857580284E-4</v>
      </c>
      <c r="BJ63">
        <f t="shared" si="39"/>
        <v>-9.416195856873623E-6</v>
      </c>
      <c r="BK63">
        <f t="shared" si="37"/>
        <v>-5.1837888784165621E-5</v>
      </c>
      <c r="BL63">
        <f t="shared" si="37"/>
        <v>-1.4495499763145472E-4</v>
      </c>
      <c r="BM63">
        <f t="shared" si="37"/>
        <v>-1.9227071716977098E-5</v>
      </c>
      <c r="BN63">
        <f t="shared" si="37"/>
        <v>4.1417838566751147E-5</v>
      </c>
      <c r="BO63">
        <f t="shared" si="37"/>
        <v>-7.1942446043166483E-5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1.1235955056179798E-2</v>
      </c>
      <c r="BZ63">
        <f t="shared" si="20"/>
        <v>56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8.3840000000000003</v>
      </c>
      <c r="C64">
        <f>VLOOKUP(CONCATENATE($A64,"_",C$4),assets_m6!$A:$D,4,FALSE)</f>
        <v>8.49</v>
      </c>
      <c r="D64">
        <f>VLOOKUP(CONCATENATE($A64,"_",D$4),assets_m6!$A:$D,4,FALSE)</f>
        <v>8.5250000000000004</v>
      </c>
      <c r="E64">
        <f>VLOOKUP(CONCATENATE($A64,"_",E$4),assets_m6!$A:$D,4,FALSE)</f>
        <v>8.3710000000000004</v>
      </c>
      <c r="F64">
        <f>VLOOKUP(CONCATENATE($A64,"_",F$4),assets_m6!$A:$D,4,FALSE)</f>
        <v>8.2449999999999992</v>
      </c>
      <c r="G64">
        <f>VLOOKUP(CONCATENATE($A64,"_",G$4),assets_m6!$A:$D,4,FALSE)</f>
        <v>8.3800000000000008</v>
      </c>
      <c r="H64">
        <f>VLOOKUP(CONCATENATE($A64,"_",H$4),assets_m6!$A:$D,4,FALSE)</f>
        <v>8.3279999999999994</v>
      </c>
      <c r="I64">
        <f>VLOOKUP(CONCATENATE($A64,"_",I$4),assets_m6!$A:$D,4,FALSE)</f>
        <v>8.4600000000000009</v>
      </c>
      <c r="J64">
        <f>VLOOKUP(CONCATENATE($A64,"_",J$4),assets_m6!$A:$D,4,FALSE)</f>
        <v>8.5150000000000006</v>
      </c>
      <c r="K64">
        <f>VLOOKUP(CONCATENATE($A64,"_",K$4),assets_m6!$A:$D,4,FALSE)</f>
        <v>8.5459999999999994</v>
      </c>
      <c r="L64">
        <f>VLOOKUP(CONCATENATE($A64,"_",L$4),assets_m6!$A:$D,4,FALSE)</f>
        <v>8.5510000000000002</v>
      </c>
      <c r="M64">
        <f>VLOOKUP(CONCATENATE($A64,"_",M$4),assets_m6!$A:$D,4,FALSE)</f>
        <v>8.4459999999999997</v>
      </c>
      <c r="N64">
        <f>VLOOKUP(CONCATENATE($A64,"_",N$4),assets_m6!$A:$D,4,FALSE)</f>
        <v>8.3989999999999991</v>
      </c>
      <c r="O64">
        <f>VLOOKUP(CONCATENATE($A64,"_",O$4),assets_m6!$A:$D,4,FALSE)</f>
        <v>8.4079999999999995</v>
      </c>
      <c r="P64">
        <f>VLOOKUP(CONCATENATE($A64,"_",P$4),assets_m6!$A:$D,4,FALSE)</f>
        <v>8.5909999999999993</v>
      </c>
      <c r="Q64">
        <f>VLOOKUP(CONCATENATE($A64,"_",Q$4),assets_m6!$A:$D,4,FALSE)</f>
        <v>8.5239999999999991</v>
      </c>
      <c r="R64">
        <f>VLOOKUP(CONCATENATE($A64,"_",R$4),assets_m6!$A:$D,4,FALSE)</f>
        <v>8.4619999999999997</v>
      </c>
      <c r="S64">
        <f>VLOOKUP(CONCATENATE($A64,"_",S$4),assets_m6!$A:$D,4,FALSE)</f>
        <v>8.3350000000000009</v>
      </c>
      <c r="T64">
        <f>VLOOKUP(CONCATENATE($A64,"_",T$4),assets_m6!$A:$D,4,FALSE)</f>
        <v>8.3179999999999996</v>
      </c>
      <c r="U64">
        <f>VLOOKUP(CONCATENATE($A64,"_",U$4),assets_m6!$A:$D,4,FALSE)</f>
        <v>8.3719999999999999</v>
      </c>
      <c r="V64">
        <f>VLOOKUP(CONCATENATE($A64,"_",V$4),assets_m6!$A:$D,4,FALSE)</f>
        <v>8.3849999999999998</v>
      </c>
      <c r="X64" t="str">
        <f t="shared" si="16"/>
        <v>IUVL.L</v>
      </c>
      <c r="Y64">
        <f t="shared" si="16"/>
        <v>8.3840000000000003</v>
      </c>
      <c r="Z64">
        <f t="shared" si="41"/>
        <v>8.49</v>
      </c>
      <c r="AA64">
        <f t="shared" si="41"/>
        <v>8.5250000000000004</v>
      </c>
      <c r="AB64">
        <f t="shared" si="41"/>
        <v>8.3710000000000004</v>
      </c>
      <c r="AC64">
        <f t="shared" si="41"/>
        <v>8.2449999999999992</v>
      </c>
      <c r="AD64">
        <f t="shared" si="41"/>
        <v>8.3800000000000008</v>
      </c>
      <c r="AE64">
        <f t="shared" si="41"/>
        <v>8.3279999999999994</v>
      </c>
      <c r="AF64">
        <f t="shared" si="41"/>
        <v>8.4600000000000009</v>
      </c>
      <c r="AG64">
        <f t="shared" si="41"/>
        <v>8.5150000000000006</v>
      </c>
      <c r="AH64">
        <f t="shared" si="41"/>
        <v>8.5459999999999994</v>
      </c>
      <c r="AI64">
        <f t="shared" si="41"/>
        <v>8.5510000000000002</v>
      </c>
      <c r="AJ64">
        <f t="shared" si="41"/>
        <v>8.4459999999999997</v>
      </c>
      <c r="AK64">
        <f t="shared" si="41"/>
        <v>8.3989999999999991</v>
      </c>
      <c r="AL64">
        <f t="shared" si="41"/>
        <v>8.4079999999999995</v>
      </c>
      <c r="AM64">
        <f t="shared" si="40"/>
        <v>8.5909999999999993</v>
      </c>
      <c r="AN64">
        <f t="shared" si="40"/>
        <v>8.5239999999999991</v>
      </c>
      <c r="AO64">
        <f t="shared" si="40"/>
        <v>8.4619999999999997</v>
      </c>
      <c r="AP64">
        <f t="shared" si="38"/>
        <v>8.3350000000000009</v>
      </c>
      <c r="AQ64">
        <f t="shared" si="38"/>
        <v>8.3179999999999996</v>
      </c>
      <c r="AR64">
        <f t="shared" si="38"/>
        <v>8.3719999999999999</v>
      </c>
      <c r="AS64">
        <f t="shared" si="38"/>
        <v>8.3849999999999998</v>
      </c>
      <c r="AU64" t="s">
        <v>70</v>
      </c>
      <c r="AV64">
        <f t="shared" si="39"/>
        <v>1.2643129770992351E-4</v>
      </c>
      <c r="AW64">
        <f t="shared" si="39"/>
        <v>4.1224970553592623E-5</v>
      </c>
      <c r="AX64">
        <f t="shared" si="39"/>
        <v>-1.8064516129032249E-4</v>
      </c>
      <c r="AY64">
        <f t="shared" si="39"/>
        <v>-1.5051965117668286E-4</v>
      </c>
      <c r="AZ64">
        <f t="shared" si="39"/>
        <v>1.6373559733171811E-4</v>
      </c>
      <c r="BA64">
        <f t="shared" si="39"/>
        <v>-6.2052505966588757E-5</v>
      </c>
      <c r="BB64">
        <f t="shared" si="39"/>
        <v>1.5850144092219195E-4</v>
      </c>
      <c r="BC64">
        <f t="shared" si="39"/>
        <v>6.501182033096893E-5</v>
      </c>
      <c r="BD64">
        <f t="shared" si="39"/>
        <v>3.6406341749851796E-5</v>
      </c>
      <c r="BE64">
        <f t="shared" si="39"/>
        <v>5.8506903814659277E-6</v>
      </c>
      <c r="BF64">
        <f t="shared" si="39"/>
        <v>-1.2279265582972802E-4</v>
      </c>
      <c r="BG64">
        <f t="shared" si="39"/>
        <v>-5.5647643855080041E-5</v>
      </c>
      <c r="BH64">
        <f t="shared" si="39"/>
        <v>1.0715561376354734E-5</v>
      </c>
      <c r="BI64">
        <f t="shared" si="39"/>
        <v>2.1764985727878191E-4</v>
      </c>
      <c r="BJ64">
        <f t="shared" si="39"/>
        <v>-7.7988592713304828E-5</v>
      </c>
      <c r="BK64">
        <f t="shared" si="37"/>
        <v>-7.2735804786484511E-5</v>
      </c>
      <c r="BL64">
        <f t="shared" si="37"/>
        <v>-1.5008272276057541E-4</v>
      </c>
      <c r="BM64">
        <f t="shared" si="37"/>
        <v>-2.0395920815838313E-5</v>
      </c>
      <c r="BN64">
        <f t="shared" si="37"/>
        <v>6.4919451791296316E-5</v>
      </c>
      <c r="BO64">
        <f t="shared" si="37"/>
        <v>1.5527950310558888E-5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1.1927480916023923E-4</v>
      </c>
      <c r="BZ64">
        <f t="shared" si="20"/>
        <v>47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398.44799999999998</v>
      </c>
      <c r="C65">
        <f>VLOOKUP(CONCATENATE($A65,"_",C$4),assets_m6!$A:$D,4,FALSE)</f>
        <v>395.10199999999998</v>
      </c>
      <c r="D65">
        <f>VLOOKUP(CONCATENATE($A65,"_",D$4),assets_m6!$A:$D,4,FALSE)</f>
        <v>398.45800000000003</v>
      </c>
      <c r="E65">
        <f>VLOOKUP(CONCATENATE($A65,"_",E$4),assets_m6!$A:$D,4,FALSE)</f>
        <v>395.53100000000001</v>
      </c>
      <c r="F65">
        <f>VLOOKUP(CONCATENATE($A65,"_",F$4),assets_m6!$A:$D,4,FALSE)</f>
        <v>394.19600000000003</v>
      </c>
      <c r="G65">
        <f>VLOOKUP(CONCATENATE($A65,"_",G$4),assets_m6!$A:$D,4,FALSE)</f>
        <v>396.06799999999998</v>
      </c>
      <c r="H65">
        <f>VLOOKUP(CONCATENATE($A65,"_",H$4),assets_m6!$A:$D,4,FALSE)</f>
        <v>394.55500000000001</v>
      </c>
      <c r="I65">
        <f>VLOOKUP(CONCATENATE($A65,"_",I$4),assets_m6!$A:$D,4,FALSE)</f>
        <v>399.99099999999999</v>
      </c>
      <c r="J65">
        <f>VLOOKUP(CONCATENATE($A65,"_",J$4),assets_m6!$A:$D,4,FALSE)</f>
        <v>402.38099999999997</v>
      </c>
      <c r="K65" t="e">
        <f>VLOOKUP(CONCATENATE($A65,"_",K$4),assets_m6!$A:$D,4,FALSE)</f>
        <v>#N/A</v>
      </c>
      <c r="L65">
        <f>VLOOKUP(CONCATENATE($A65,"_",L$4),assets_m6!$A:$D,4,FALSE)</f>
        <v>402.351</v>
      </c>
      <c r="M65">
        <f>VLOOKUP(CONCATENATE($A65,"_",M$4),assets_m6!$A:$D,4,FALSE)</f>
        <v>395.97899999999998</v>
      </c>
      <c r="N65">
        <f>VLOOKUP(CONCATENATE($A65,"_",N$4),assets_m6!$A:$D,4,FALSE)</f>
        <v>395.30200000000002</v>
      </c>
      <c r="O65">
        <f>VLOOKUP(CONCATENATE($A65,"_",O$4),assets_m6!$A:$D,4,FALSE)</f>
        <v>407.55900000000003</v>
      </c>
      <c r="P65">
        <f>VLOOKUP(CONCATENATE($A65,"_",P$4),assets_m6!$A:$D,4,FALSE)</f>
        <v>407.38900000000001</v>
      </c>
      <c r="Q65">
        <f>VLOOKUP(CONCATENATE($A65,"_",Q$4),assets_m6!$A:$D,4,FALSE)</f>
        <v>406.95100000000002</v>
      </c>
      <c r="R65">
        <f>VLOOKUP(CONCATENATE($A65,"_",R$4),assets_m6!$A:$D,4,FALSE)</f>
        <v>399.62299999999999</v>
      </c>
      <c r="S65">
        <f>VLOOKUP(CONCATENATE($A65,"_",S$4),assets_m6!$A:$D,4,FALSE)</f>
        <v>393.90800000000002</v>
      </c>
      <c r="T65">
        <f>VLOOKUP(CONCATENATE($A65,"_",T$4),assets_m6!$A:$D,4,FALSE)</f>
        <v>393.15100000000001</v>
      </c>
      <c r="U65">
        <f>VLOOKUP(CONCATENATE($A65,"_",U$4),assets_m6!$A:$D,4,FALSE)</f>
        <v>396.238</v>
      </c>
      <c r="V65">
        <f>VLOOKUP(CONCATENATE($A65,"_",V$4),assets_m6!$A:$D,4,FALSE)</f>
        <v>393.31</v>
      </c>
      <c r="X65" t="str">
        <f t="shared" si="16"/>
        <v>IVV</v>
      </c>
      <c r="Y65">
        <f t="shared" si="16"/>
        <v>398.44799999999998</v>
      </c>
      <c r="Z65">
        <f t="shared" si="41"/>
        <v>395.10199999999998</v>
      </c>
      <c r="AA65">
        <f t="shared" si="41"/>
        <v>398.45800000000003</v>
      </c>
      <c r="AB65">
        <f t="shared" si="41"/>
        <v>395.53100000000001</v>
      </c>
      <c r="AC65">
        <f t="shared" si="41"/>
        <v>394.19600000000003</v>
      </c>
      <c r="AD65">
        <f t="shared" si="41"/>
        <v>396.06799999999998</v>
      </c>
      <c r="AE65">
        <f t="shared" si="41"/>
        <v>394.55500000000001</v>
      </c>
      <c r="AF65">
        <f t="shared" si="41"/>
        <v>399.99099999999999</v>
      </c>
      <c r="AG65">
        <f t="shared" si="41"/>
        <v>402.38099999999997</v>
      </c>
      <c r="AH65">
        <f t="shared" si="41"/>
        <v>402.38099999999997</v>
      </c>
      <c r="AI65">
        <f t="shared" si="41"/>
        <v>402.351</v>
      </c>
      <c r="AJ65">
        <f t="shared" si="41"/>
        <v>395.97899999999998</v>
      </c>
      <c r="AK65">
        <f t="shared" si="41"/>
        <v>395.30200000000002</v>
      </c>
      <c r="AL65">
        <f t="shared" si="41"/>
        <v>407.55900000000003</v>
      </c>
      <c r="AM65">
        <f t="shared" si="40"/>
        <v>407.38900000000001</v>
      </c>
      <c r="AN65">
        <f t="shared" si="40"/>
        <v>406.95100000000002</v>
      </c>
      <c r="AO65">
        <f t="shared" si="40"/>
        <v>399.62299999999999</v>
      </c>
      <c r="AP65">
        <f t="shared" si="38"/>
        <v>393.90800000000002</v>
      </c>
      <c r="AQ65">
        <f t="shared" si="38"/>
        <v>393.15100000000001</v>
      </c>
      <c r="AR65">
        <f t="shared" si="38"/>
        <v>396.238</v>
      </c>
      <c r="AS65">
        <f t="shared" si="38"/>
        <v>393.31</v>
      </c>
      <c r="AU65" t="s">
        <v>60</v>
      </c>
      <c r="AV65">
        <f t="shared" si="39"/>
        <v>-8.3975826205678127E-5</v>
      </c>
      <c r="AW65">
        <f t="shared" si="39"/>
        <v>8.4940091419432242E-5</v>
      </c>
      <c r="AX65">
        <f t="shared" si="39"/>
        <v>-7.3458181288869103E-5</v>
      </c>
      <c r="AY65">
        <f t="shared" si="39"/>
        <v>-3.3752095284566307E-5</v>
      </c>
      <c r="AZ65">
        <f t="shared" si="39"/>
        <v>4.7489066352777736E-5</v>
      </c>
      <c r="BA65">
        <f t="shared" si="39"/>
        <v>-3.8200511023359046E-5</v>
      </c>
      <c r="BB65">
        <f t="shared" si="39"/>
        <v>1.3777546856585214E-4</v>
      </c>
      <c r="BC65">
        <f t="shared" si="39"/>
        <v>5.9751344405248784E-5</v>
      </c>
      <c r="BD65">
        <f t="shared" si="39"/>
        <v>0</v>
      </c>
      <c r="BE65">
        <f t="shared" si="39"/>
        <v>-7.4556204194464244E-7</v>
      </c>
      <c r="BF65">
        <f t="shared" si="39"/>
        <v>-1.5836918511448993E-4</v>
      </c>
      <c r="BG65">
        <f t="shared" si="39"/>
        <v>-1.7096866247956687E-5</v>
      </c>
      <c r="BH65">
        <f t="shared" si="39"/>
        <v>3.1006673378834422E-4</v>
      </c>
      <c r="BI65">
        <f t="shared" si="39"/>
        <v>-4.1711752163494348E-6</v>
      </c>
      <c r="BJ65">
        <f t="shared" si="39"/>
        <v>-1.0751394858476498E-5</v>
      </c>
      <c r="BK65">
        <f t="shared" si="37"/>
        <v>-1.8007081933697254E-4</v>
      </c>
      <c r="BL65">
        <f t="shared" si="37"/>
        <v>-1.4300978672398672E-4</v>
      </c>
      <c r="BM65">
        <f t="shared" si="37"/>
        <v>-1.9217685347847845E-5</v>
      </c>
      <c r="BN65">
        <f t="shared" si="37"/>
        <v>7.8519449270127487E-5</v>
      </c>
      <c r="BO65">
        <f t="shared" si="37"/>
        <v>-7.389498230861243E-5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-1.2895032726980627E-2</v>
      </c>
      <c r="BZ65">
        <f t="shared" si="20"/>
        <v>35</v>
      </c>
      <c r="CA65">
        <f t="shared" si="21"/>
        <v>2</v>
      </c>
      <c r="CB65">
        <f t="shared" si="22"/>
        <v>0.11999999999999997</v>
      </c>
      <c r="CC65">
        <f t="shared" si="23"/>
        <v>0</v>
      </c>
      <c r="CD65">
        <f t="shared" si="24"/>
        <v>1</v>
      </c>
      <c r="CE65">
        <f t="shared" si="25"/>
        <v>0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1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186.042</v>
      </c>
      <c r="C66">
        <f>VLOOKUP(CONCATENATE($A66,"_",C$4),assets_m6!$A:$D,4,FALSE)</f>
        <v>183.96199999999999</v>
      </c>
      <c r="D66">
        <f>VLOOKUP(CONCATENATE($A66,"_",D$4),assets_m6!$A:$D,4,FALSE)</f>
        <v>186.68899999999999</v>
      </c>
      <c r="E66">
        <f>VLOOKUP(CONCATENATE($A66,"_",E$4),assets_m6!$A:$D,4,FALSE)</f>
        <v>183.404</v>
      </c>
      <c r="F66">
        <f>VLOOKUP(CONCATENATE($A66,"_",F$4),assets_m6!$A:$D,4,FALSE)</f>
        <v>181.702</v>
      </c>
      <c r="G66">
        <f>VLOOKUP(CONCATENATE($A66,"_",G$4),assets_m6!$A:$D,4,FALSE)</f>
        <v>182.87700000000001</v>
      </c>
      <c r="H66">
        <f>VLOOKUP(CONCATENATE($A66,"_",H$4),assets_m6!$A:$D,4,FALSE)</f>
        <v>181.92099999999999</v>
      </c>
      <c r="I66">
        <f>VLOOKUP(CONCATENATE($A66,"_",I$4),assets_m6!$A:$D,4,FALSE)</f>
        <v>183.86199999999999</v>
      </c>
      <c r="J66">
        <f>VLOOKUP(CONCATENATE($A66,"_",J$4),assets_m6!$A:$D,4,FALSE)</f>
        <v>184.34</v>
      </c>
      <c r="K66" t="e">
        <f>VLOOKUP(CONCATENATE($A66,"_",K$4),assets_m6!$A:$D,4,FALSE)</f>
        <v>#N/A</v>
      </c>
      <c r="L66">
        <f>VLOOKUP(CONCATENATE($A66,"_",L$4),assets_m6!$A:$D,4,FALSE)</f>
        <v>184.72800000000001</v>
      </c>
      <c r="M66">
        <f>VLOOKUP(CONCATENATE($A66,"_",M$4),assets_m6!$A:$D,4,FALSE)</f>
        <v>181.005</v>
      </c>
      <c r="N66">
        <f>VLOOKUP(CONCATENATE($A66,"_",N$4),assets_m6!$A:$D,4,FALSE)</f>
        <v>181.53299999999999</v>
      </c>
      <c r="O66">
        <f>VLOOKUP(CONCATENATE($A66,"_",O$4),assets_m6!$A:$D,4,FALSE)</f>
        <v>186.51</v>
      </c>
      <c r="P66">
        <f>VLOOKUP(CONCATENATE($A66,"_",P$4),assets_m6!$A:$D,4,FALSE)</f>
        <v>186.102</v>
      </c>
      <c r="Q66">
        <f>VLOOKUP(CONCATENATE($A66,"_",Q$4),assets_m6!$A:$D,4,FALSE)</f>
        <v>187.18700000000001</v>
      </c>
      <c r="R66">
        <f>VLOOKUP(CONCATENATE($A66,"_",R$4),assets_m6!$A:$D,4,FALSE)</f>
        <v>182.03100000000001</v>
      </c>
      <c r="S66">
        <f>VLOOKUP(CONCATENATE($A66,"_",S$4),assets_m6!$A:$D,4,FALSE)</f>
        <v>179.244</v>
      </c>
      <c r="T66">
        <f>VLOOKUP(CONCATENATE($A66,"_",T$4),assets_m6!$A:$D,4,FALSE)</f>
        <v>178.71600000000001</v>
      </c>
      <c r="U66">
        <f>VLOOKUP(CONCATENATE($A66,"_",U$4),assets_m6!$A:$D,4,FALSE)</f>
        <v>180.01</v>
      </c>
      <c r="V66">
        <f>VLOOKUP(CONCATENATE($A66,"_",V$4),assets_m6!$A:$D,4,FALSE)</f>
        <v>177.8</v>
      </c>
      <c r="X66" t="str">
        <f t="shared" si="16"/>
        <v>IWM</v>
      </c>
      <c r="Y66">
        <f t="shared" si="16"/>
        <v>186.042</v>
      </c>
      <c r="Z66">
        <f t="shared" si="41"/>
        <v>183.96199999999999</v>
      </c>
      <c r="AA66">
        <f t="shared" si="41"/>
        <v>186.68899999999999</v>
      </c>
      <c r="AB66">
        <f t="shared" si="41"/>
        <v>183.404</v>
      </c>
      <c r="AC66">
        <f t="shared" si="41"/>
        <v>181.702</v>
      </c>
      <c r="AD66">
        <f t="shared" si="41"/>
        <v>182.87700000000001</v>
      </c>
      <c r="AE66">
        <f t="shared" si="41"/>
        <v>181.92099999999999</v>
      </c>
      <c r="AF66">
        <f t="shared" si="41"/>
        <v>183.86199999999999</v>
      </c>
      <c r="AG66">
        <f t="shared" si="41"/>
        <v>184.34</v>
      </c>
      <c r="AH66">
        <f t="shared" si="41"/>
        <v>184.34</v>
      </c>
      <c r="AI66">
        <f t="shared" si="41"/>
        <v>184.72800000000001</v>
      </c>
      <c r="AJ66">
        <f t="shared" si="41"/>
        <v>181.005</v>
      </c>
      <c r="AK66">
        <f t="shared" si="41"/>
        <v>181.53299999999999</v>
      </c>
      <c r="AL66">
        <f t="shared" si="41"/>
        <v>186.51</v>
      </c>
      <c r="AM66">
        <f t="shared" si="40"/>
        <v>186.102</v>
      </c>
      <c r="AN66">
        <f t="shared" si="40"/>
        <v>187.18700000000001</v>
      </c>
      <c r="AO66">
        <f t="shared" si="40"/>
        <v>182.03100000000001</v>
      </c>
      <c r="AP66">
        <f t="shared" si="38"/>
        <v>179.244</v>
      </c>
      <c r="AQ66">
        <f t="shared" si="38"/>
        <v>178.71600000000001</v>
      </c>
      <c r="AR66">
        <f t="shared" si="38"/>
        <v>180.01</v>
      </c>
      <c r="AS66">
        <f t="shared" si="38"/>
        <v>177.8</v>
      </c>
      <c r="AU66" t="s">
        <v>40</v>
      </c>
      <c r="AV66">
        <f t="shared" si="39"/>
        <v>-1.1180271121574764E-4</v>
      </c>
      <c r="AW66">
        <f t="shared" si="39"/>
        <v>1.482371359302467E-4</v>
      </c>
      <c r="AX66">
        <f t="shared" si="39"/>
        <v>-1.7596109036954491E-4</v>
      </c>
      <c r="AY66">
        <f t="shared" si="39"/>
        <v>-9.2800593225883746E-5</v>
      </c>
      <c r="AZ66">
        <f t="shared" si="39"/>
        <v>6.466632177961781E-5</v>
      </c>
      <c r="BA66">
        <f t="shared" si="39"/>
        <v>-5.227557319947381E-5</v>
      </c>
      <c r="BB66">
        <f t="shared" si="39"/>
        <v>1.0669466416741347E-4</v>
      </c>
      <c r="BC66">
        <f t="shared" si="39"/>
        <v>2.5997759188957406E-5</v>
      </c>
      <c r="BD66">
        <f t="shared" si="39"/>
        <v>0</v>
      </c>
      <c r="BE66">
        <f t="shared" si="39"/>
        <v>2.1048063361180712E-5</v>
      </c>
      <c r="BF66">
        <f t="shared" si="39"/>
        <v>-2.0153956086787131E-4</v>
      </c>
      <c r="BG66">
        <f t="shared" si="39"/>
        <v>2.9170464904283948E-5</v>
      </c>
      <c r="BH66">
        <f t="shared" si="39"/>
        <v>2.7416502784617696E-4</v>
      </c>
      <c r="BI66">
        <f t="shared" si="39"/>
        <v>-2.1875502654012495E-5</v>
      </c>
      <c r="BJ66">
        <f t="shared" si="39"/>
        <v>5.830136161889759E-5</v>
      </c>
      <c r="BK66">
        <f t="shared" si="37"/>
        <v>-2.7544647865503509E-4</v>
      </c>
      <c r="BL66">
        <f t="shared" si="37"/>
        <v>-1.5310578967318787E-4</v>
      </c>
      <c r="BM66">
        <f t="shared" si="37"/>
        <v>-2.9457052955747002E-5</v>
      </c>
      <c r="BN66">
        <f t="shared" si="37"/>
        <v>7.2405380603862143E-5</v>
      </c>
      <c r="BO66">
        <f t="shared" si="37"/>
        <v>-1.2277095716904505E-4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-4.4301824319239687E-2</v>
      </c>
      <c r="BZ66">
        <f t="shared" si="20"/>
        <v>15</v>
      </c>
      <c r="CA66">
        <f t="shared" si="21"/>
        <v>1</v>
      </c>
      <c r="CB66">
        <f t="shared" si="22"/>
        <v>0.24</v>
      </c>
      <c r="CC66">
        <f t="shared" si="23"/>
        <v>1</v>
      </c>
      <c r="CD66">
        <f t="shared" si="24"/>
        <v>0</v>
      </c>
      <c r="CE66">
        <f t="shared" si="25"/>
        <v>0</v>
      </c>
      <c r="CF66">
        <f t="shared" si="26"/>
        <v>0</v>
      </c>
      <c r="CG66">
        <f t="shared" si="27"/>
        <v>0</v>
      </c>
      <c r="CI66">
        <f t="shared" si="28"/>
        <v>1</v>
      </c>
      <c r="CJ66">
        <f t="shared" si="29"/>
        <v>1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47.993000000000002</v>
      </c>
      <c r="C67">
        <f>VLOOKUP(CONCATENATE($A67,"_",C$4),assets_m6!$A:$D,4,FALSE)</f>
        <v>47.524999999999999</v>
      </c>
      <c r="D67">
        <f>VLOOKUP(CONCATENATE($A67,"_",D$4),assets_m6!$A:$D,4,FALSE)</f>
        <v>48.162999999999997</v>
      </c>
      <c r="E67">
        <f>VLOOKUP(CONCATENATE($A67,"_",E$4),assets_m6!$A:$D,4,FALSE)</f>
        <v>47.515000000000001</v>
      </c>
      <c r="F67">
        <f>VLOOKUP(CONCATENATE($A67,"_",F$4),assets_m6!$A:$D,4,FALSE)</f>
        <v>47.575000000000003</v>
      </c>
      <c r="G67">
        <f>VLOOKUP(CONCATENATE($A67,"_",G$4),assets_m6!$A:$D,4,FALSE)</f>
        <v>47.645000000000003</v>
      </c>
      <c r="H67">
        <f>VLOOKUP(CONCATENATE($A67,"_",H$4),assets_m6!$A:$D,4,FALSE)</f>
        <v>47.097000000000001</v>
      </c>
      <c r="I67">
        <f>VLOOKUP(CONCATENATE($A67,"_",I$4),assets_m6!$A:$D,4,FALSE)</f>
        <v>47.884</v>
      </c>
      <c r="J67">
        <f>VLOOKUP(CONCATENATE($A67,"_",J$4),assets_m6!$A:$D,4,FALSE)</f>
        <v>48.311999999999998</v>
      </c>
      <c r="K67" t="e">
        <f>VLOOKUP(CONCATENATE($A67,"_",K$4),assets_m6!$A:$D,4,FALSE)</f>
        <v>#N/A</v>
      </c>
      <c r="L67">
        <f>VLOOKUP(CONCATENATE($A67,"_",L$4),assets_m6!$A:$D,4,FALSE)</f>
        <v>48.042999999999999</v>
      </c>
      <c r="M67">
        <f>VLOOKUP(CONCATENATE($A67,"_",M$4),assets_m6!$A:$D,4,FALSE)</f>
        <v>47.036999999999999</v>
      </c>
      <c r="N67">
        <f>VLOOKUP(CONCATENATE($A67,"_",N$4),assets_m6!$A:$D,4,FALSE)</f>
        <v>46.677999999999997</v>
      </c>
      <c r="O67">
        <f>VLOOKUP(CONCATENATE($A67,"_",O$4),assets_m6!$A:$D,4,FALSE)</f>
        <v>48.91</v>
      </c>
      <c r="P67">
        <f>VLOOKUP(CONCATENATE($A67,"_",P$4),assets_m6!$A:$D,4,FALSE)</f>
        <v>49.029000000000003</v>
      </c>
      <c r="Q67">
        <f>VLOOKUP(CONCATENATE($A67,"_",Q$4),assets_m6!$A:$D,4,FALSE)</f>
        <v>48.72</v>
      </c>
      <c r="R67">
        <f>VLOOKUP(CONCATENATE($A67,"_",R$4),assets_m6!$A:$D,4,FALSE)</f>
        <v>47.944000000000003</v>
      </c>
      <c r="S67">
        <f>VLOOKUP(CONCATENATE($A67,"_",S$4),assets_m6!$A:$D,4,FALSE)</f>
        <v>46.927</v>
      </c>
      <c r="T67">
        <f>VLOOKUP(CONCATENATE($A67,"_",T$4),assets_m6!$A:$D,4,FALSE)</f>
        <v>46.728000000000002</v>
      </c>
      <c r="U67">
        <f>VLOOKUP(CONCATENATE($A67,"_",U$4),assets_m6!$A:$D,4,FALSE)</f>
        <v>47.396000000000001</v>
      </c>
      <c r="V67">
        <f>VLOOKUP(CONCATENATE($A67,"_",V$4),assets_m6!$A:$D,4,FALSE)</f>
        <v>47.176000000000002</v>
      </c>
      <c r="X67" t="str">
        <f t="shared" si="16"/>
        <v>IXN</v>
      </c>
      <c r="Y67">
        <f t="shared" si="16"/>
        <v>47.993000000000002</v>
      </c>
      <c r="Z67">
        <f t="shared" si="41"/>
        <v>47.524999999999999</v>
      </c>
      <c r="AA67">
        <f t="shared" si="41"/>
        <v>48.162999999999997</v>
      </c>
      <c r="AB67">
        <f t="shared" si="41"/>
        <v>47.515000000000001</v>
      </c>
      <c r="AC67">
        <f t="shared" si="41"/>
        <v>47.575000000000003</v>
      </c>
      <c r="AD67">
        <f t="shared" si="41"/>
        <v>47.645000000000003</v>
      </c>
      <c r="AE67">
        <f t="shared" si="41"/>
        <v>47.097000000000001</v>
      </c>
      <c r="AF67">
        <f t="shared" si="41"/>
        <v>47.884</v>
      </c>
      <c r="AG67">
        <f t="shared" si="41"/>
        <v>48.311999999999998</v>
      </c>
      <c r="AH67">
        <f t="shared" si="41"/>
        <v>48.311999999999998</v>
      </c>
      <c r="AI67">
        <f t="shared" si="41"/>
        <v>48.042999999999999</v>
      </c>
      <c r="AJ67">
        <f t="shared" si="41"/>
        <v>47.036999999999999</v>
      </c>
      <c r="AK67">
        <f t="shared" si="41"/>
        <v>46.677999999999997</v>
      </c>
      <c r="AL67">
        <f t="shared" si="41"/>
        <v>48.91</v>
      </c>
      <c r="AM67">
        <f t="shared" si="40"/>
        <v>49.029000000000003</v>
      </c>
      <c r="AN67">
        <f t="shared" si="40"/>
        <v>48.72</v>
      </c>
      <c r="AO67">
        <f t="shared" si="40"/>
        <v>47.944000000000003</v>
      </c>
      <c r="AP67">
        <f t="shared" si="38"/>
        <v>46.927</v>
      </c>
      <c r="AQ67">
        <f t="shared" si="38"/>
        <v>46.728000000000002</v>
      </c>
      <c r="AR67">
        <f t="shared" si="38"/>
        <v>47.396000000000001</v>
      </c>
      <c r="AS67">
        <f t="shared" si="38"/>
        <v>47.176000000000002</v>
      </c>
      <c r="AU67" t="s">
        <v>31</v>
      </c>
      <c r="AV67">
        <f t="shared" si="39"/>
        <v>-9.7514220823870882E-5</v>
      </c>
      <c r="AW67">
        <f t="shared" si="39"/>
        <v>1.3424513413992596E-4</v>
      </c>
      <c r="AX67">
        <f t="shared" si="39"/>
        <v>-1.3454311400867808E-4</v>
      </c>
      <c r="AY67">
        <f t="shared" si="39"/>
        <v>1.262759128696249E-5</v>
      </c>
      <c r="AZ67">
        <f t="shared" si="39"/>
        <v>1.4713610089332691E-5</v>
      </c>
      <c r="BA67">
        <f t="shared" si="39"/>
        <v>-1.1501731556301855E-4</v>
      </c>
      <c r="BB67">
        <f t="shared" si="39"/>
        <v>1.6710193855234919E-4</v>
      </c>
      <c r="BC67">
        <f t="shared" si="39"/>
        <v>8.9382674797426547E-5</v>
      </c>
      <c r="BD67">
        <f t="shared" si="39"/>
        <v>0</v>
      </c>
      <c r="BE67">
        <f t="shared" si="39"/>
        <v>-5.5679748302698784E-5</v>
      </c>
      <c r="BF67">
        <f t="shared" si="39"/>
        <v>-2.0939574964094673E-4</v>
      </c>
      <c r="BG67">
        <f t="shared" si="39"/>
        <v>-7.6322894742437183E-5</v>
      </c>
      <c r="BH67">
        <f t="shared" si="39"/>
        <v>4.7816958738592042E-4</v>
      </c>
      <c r="BI67">
        <f t="shared" si="39"/>
        <v>2.4330402780618868E-5</v>
      </c>
      <c r="BJ67">
        <f t="shared" si="39"/>
        <v>-6.3023924616044505E-5</v>
      </c>
      <c r="BK67">
        <f t="shared" si="37"/>
        <v>-1.5927750410508955E-4</v>
      </c>
      <c r="BL67">
        <f t="shared" si="37"/>
        <v>-2.1212247622225992E-4</v>
      </c>
      <c r="BM67">
        <f t="shared" si="37"/>
        <v>-4.2406290621603355E-5</v>
      </c>
      <c r="BN67">
        <f t="shared" si="37"/>
        <v>1.4295497346344786E-4</v>
      </c>
      <c r="BO67">
        <f t="shared" si="37"/>
        <v>-4.6417419191492715E-5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-1.7023315900235453E-2</v>
      </c>
      <c r="BZ67">
        <f t="shared" si="20"/>
        <v>33</v>
      </c>
      <c r="CA67">
        <f t="shared" si="21"/>
        <v>2</v>
      </c>
      <c r="CB67">
        <f t="shared" si="22"/>
        <v>0.11999999999999997</v>
      </c>
      <c r="CC67">
        <f t="shared" si="23"/>
        <v>0</v>
      </c>
      <c r="CD67">
        <f t="shared" si="24"/>
        <v>1</v>
      </c>
      <c r="CE67">
        <f t="shared" si="25"/>
        <v>0</v>
      </c>
      <c r="CF67">
        <f t="shared" si="26"/>
        <v>0</v>
      </c>
      <c r="CG67">
        <f t="shared" si="27"/>
        <v>0</v>
      </c>
      <c r="CI67">
        <f t="shared" si="28"/>
        <v>0</v>
      </c>
      <c r="CJ67">
        <f t="shared" si="29"/>
        <v>1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4.734</v>
      </c>
      <c r="C68">
        <f>VLOOKUP(CONCATENATE($A68,"_",C$4),assets_m6!$A:$D,4,FALSE)</f>
        <v>4.726</v>
      </c>
      <c r="D68">
        <f>VLOOKUP(CONCATENATE($A68,"_",D$4),assets_m6!$A:$D,4,FALSE)</f>
        <v>4.7919999999999998</v>
      </c>
      <c r="E68">
        <f>VLOOKUP(CONCATENATE($A68,"_",E$4),assets_m6!$A:$D,4,FALSE)</f>
        <v>4.798</v>
      </c>
      <c r="F68">
        <f>VLOOKUP(CONCATENATE($A68,"_",F$4),assets_m6!$A:$D,4,FALSE)</f>
        <v>4.7619999999999996</v>
      </c>
      <c r="G68">
        <f>VLOOKUP(CONCATENATE($A68,"_",G$4),assets_m6!$A:$D,4,FALSE)</f>
        <v>4.7519999999999998</v>
      </c>
      <c r="H68">
        <f>VLOOKUP(CONCATENATE($A68,"_",H$4),assets_m6!$A:$D,4,FALSE)</f>
        <v>4.7720000000000002</v>
      </c>
      <c r="I68">
        <f>VLOOKUP(CONCATENATE($A68,"_",I$4),assets_m6!$A:$D,4,FALSE)</f>
        <v>4.7960000000000003</v>
      </c>
      <c r="J68">
        <f>VLOOKUP(CONCATENATE($A68,"_",J$4),assets_m6!$A:$D,4,FALSE)</f>
        <v>4.83</v>
      </c>
      <c r="K68">
        <f>VLOOKUP(CONCATENATE($A68,"_",K$4),assets_m6!$A:$D,4,FALSE)</f>
        <v>4.8620000000000001</v>
      </c>
      <c r="L68">
        <f>VLOOKUP(CONCATENATE($A68,"_",L$4),assets_m6!$A:$D,4,FALSE)</f>
        <v>4.87</v>
      </c>
      <c r="M68">
        <f>VLOOKUP(CONCATENATE($A68,"_",M$4),assets_m6!$A:$D,4,FALSE)</f>
        <v>4.8579999999999997</v>
      </c>
      <c r="N68">
        <f>VLOOKUP(CONCATENATE($A68,"_",N$4),assets_m6!$A:$D,4,FALSE)</f>
        <v>4.8620000000000001</v>
      </c>
      <c r="O68">
        <f>VLOOKUP(CONCATENATE($A68,"_",O$4),assets_m6!$A:$D,4,FALSE)</f>
        <v>4.87</v>
      </c>
      <c r="P68">
        <f>VLOOKUP(CONCATENATE($A68,"_",P$4),assets_m6!$A:$D,4,FALSE)</f>
        <v>4.9710000000000001</v>
      </c>
      <c r="Q68">
        <f>VLOOKUP(CONCATENATE($A68,"_",Q$4),assets_m6!$A:$D,4,FALSE)</f>
        <v>4.9720000000000004</v>
      </c>
      <c r="R68">
        <f>VLOOKUP(CONCATENATE($A68,"_",R$4),assets_m6!$A:$D,4,FALSE)</f>
        <v>4.952</v>
      </c>
      <c r="S68">
        <f>VLOOKUP(CONCATENATE($A68,"_",S$4),assets_m6!$A:$D,4,FALSE)</f>
        <v>4.91</v>
      </c>
      <c r="T68">
        <f>VLOOKUP(CONCATENATE($A68,"_",T$4),assets_m6!$A:$D,4,FALSE)</f>
        <v>4.9420000000000002</v>
      </c>
      <c r="U68">
        <f>VLOOKUP(CONCATENATE($A68,"_",U$4),assets_m6!$A:$D,4,FALSE)</f>
        <v>4.9720000000000004</v>
      </c>
      <c r="V68">
        <f>VLOOKUP(CONCATENATE($A68,"_",V$4),assets_m6!$A:$D,4,FALSE)</f>
        <v>4.9630000000000001</v>
      </c>
      <c r="X68" t="str">
        <f t="shared" si="16"/>
        <v>JPEA.L</v>
      </c>
      <c r="Y68">
        <f t="shared" si="16"/>
        <v>4.734</v>
      </c>
      <c r="Z68">
        <f t="shared" si="41"/>
        <v>4.726</v>
      </c>
      <c r="AA68">
        <f t="shared" si="41"/>
        <v>4.7919999999999998</v>
      </c>
      <c r="AB68">
        <f t="shared" si="41"/>
        <v>4.798</v>
      </c>
      <c r="AC68">
        <f t="shared" si="41"/>
        <v>4.7619999999999996</v>
      </c>
      <c r="AD68">
        <f t="shared" si="41"/>
        <v>4.7519999999999998</v>
      </c>
      <c r="AE68">
        <f t="shared" si="41"/>
        <v>4.7720000000000002</v>
      </c>
      <c r="AF68">
        <f t="shared" si="41"/>
        <v>4.7960000000000003</v>
      </c>
      <c r="AG68">
        <f t="shared" si="41"/>
        <v>4.83</v>
      </c>
      <c r="AH68">
        <f t="shared" si="41"/>
        <v>4.8620000000000001</v>
      </c>
      <c r="AI68">
        <f t="shared" si="41"/>
        <v>4.87</v>
      </c>
      <c r="AJ68">
        <f t="shared" si="41"/>
        <v>4.8579999999999997</v>
      </c>
      <c r="AK68">
        <f t="shared" si="41"/>
        <v>4.8620000000000001</v>
      </c>
      <c r="AL68">
        <f t="shared" si="41"/>
        <v>4.87</v>
      </c>
      <c r="AM68">
        <f t="shared" si="40"/>
        <v>4.9710000000000001</v>
      </c>
      <c r="AN68">
        <f t="shared" si="40"/>
        <v>4.9720000000000004</v>
      </c>
      <c r="AO68">
        <f t="shared" si="40"/>
        <v>4.952</v>
      </c>
      <c r="AP68">
        <f t="shared" si="38"/>
        <v>4.91</v>
      </c>
      <c r="AQ68">
        <f t="shared" si="38"/>
        <v>4.9420000000000002</v>
      </c>
      <c r="AR68">
        <f t="shared" si="38"/>
        <v>4.9720000000000004</v>
      </c>
      <c r="AS68">
        <f t="shared" si="38"/>
        <v>4.9630000000000001</v>
      </c>
      <c r="AU68" t="s">
        <v>34</v>
      </c>
      <c r="AV68">
        <f t="shared" si="39"/>
        <v>-1.6899028305872429E-5</v>
      </c>
      <c r="AW68">
        <f t="shared" si="39"/>
        <v>1.3965298349555616E-4</v>
      </c>
      <c r="AX68">
        <f t="shared" si="39"/>
        <v>1.2520868113523013E-5</v>
      </c>
      <c r="AY68">
        <f t="shared" si="39"/>
        <v>-7.5031263026261938E-5</v>
      </c>
      <c r="AZ68">
        <f t="shared" si="39"/>
        <v>-2.0999580008399389E-5</v>
      </c>
      <c r="BA68">
        <f t="shared" si="39"/>
        <v>4.2087542087543059E-5</v>
      </c>
      <c r="BB68">
        <f t="shared" si="39"/>
        <v>5.0293378038558304E-5</v>
      </c>
      <c r="BC68">
        <f t="shared" si="39"/>
        <v>7.0892410341951226E-5</v>
      </c>
      <c r="BD68">
        <f t="shared" si="39"/>
        <v>6.6252587991718481E-5</v>
      </c>
      <c r="BE68">
        <f t="shared" si="39"/>
        <v>1.6454134101192941E-5</v>
      </c>
      <c r="BF68">
        <f t="shared" si="39"/>
        <v>-2.4640657084189845E-5</v>
      </c>
      <c r="BG68">
        <f t="shared" si="39"/>
        <v>8.2338410868679445E-6</v>
      </c>
      <c r="BH68">
        <f t="shared" si="39"/>
        <v>1.6454134101192941E-5</v>
      </c>
      <c r="BI68">
        <f t="shared" si="39"/>
        <v>2.0739219712525664E-4</v>
      </c>
      <c r="BJ68">
        <f t="shared" si="39"/>
        <v>2.0116676725011748E-6</v>
      </c>
      <c r="BK68">
        <f t="shared" si="37"/>
        <v>-4.0225261464200444E-5</v>
      </c>
      <c r="BL68">
        <f t="shared" si="37"/>
        <v>-8.4814216478190264E-5</v>
      </c>
      <c r="BM68">
        <f t="shared" si="37"/>
        <v>6.5173116089613096E-5</v>
      </c>
      <c r="BN68">
        <f t="shared" si="37"/>
        <v>6.0704168352894065E-5</v>
      </c>
      <c r="BO68">
        <f t="shared" si="37"/>
        <v>-1.8101367658890466E-5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4.83734685255598E-2</v>
      </c>
      <c r="BZ68">
        <f t="shared" si="20"/>
        <v>85</v>
      </c>
      <c r="CA68">
        <f t="shared" si="21"/>
        <v>5</v>
      </c>
      <c r="CB68">
        <f t="shared" si="22"/>
        <v>0.24000000000000005</v>
      </c>
      <c r="CC68">
        <f t="shared" si="23"/>
        <v>0</v>
      </c>
      <c r="CD68">
        <f t="shared" si="24"/>
        <v>0</v>
      </c>
      <c r="CE68">
        <f t="shared" si="25"/>
        <v>0</v>
      </c>
      <c r="CF68">
        <f t="shared" si="26"/>
        <v>0</v>
      </c>
      <c r="CG68">
        <f t="shared" si="27"/>
        <v>1</v>
      </c>
      <c r="CI68">
        <f t="shared" si="28"/>
        <v>0</v>
      </c>
      <c r="CJ68">
        <f t="shared" si="29"/>
        <v>0</v>
      </c>
      <c r="CK68">
        <f t="shared" si="29"/>
        <v>0</v>
      </c>
      <c r="CL68">
        <f t="shared" si="29"/>
        <v>0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134.30799999999999</v>
      </c>
      <c r="C69">
        <f>VLOOKUP(CONCATENATE($A69,"_",C$4),assets_m6!$A:$D,4,FALSE)</f>
        <v>132.928</v>
      </c>
      <c r="D69">
        <f>VLOOKUP(CONCATENATE($A69,"_",D$4),assets_m6!$A:$D,4,FALSE)</f>
        <v>131.965</v>
      </c>
      <c r="E69">
        <f>VLOOKUP(CONCATENATE($A69,"_",E$4),assets_m6!$A:$D,4,FALSE)</f>
        <v>132.14400000000001</v>
      </c>
      <c r="F69">
        <f>VLOOKUP(CONCATENATE($A69,"_",F$4),assets_m6!$A:$D,4,FALSE)</f>
        <v>131.56800000000001</v>
      </c>
      <c r="G69">
        <f>VLOOKUP(CONCATENATE($A69,"_",G$4),assets_m6!$A:$D,4,FALSE)</f>
        <v>132.85900000000001</v>
      </c>
      <c r="H69">
        <f>VLOOKUP(CONCATENATE($A69,"_",H$4),assets_m6!$A:$D,4,FALSE)</f>
        <v>132.07400000000001</v>
      </c>
      <c r="I69">
        <f>VLOOKUP(CONCATENATE($A69,"_",I$4),assets_m6!$A:$D,4,FALSE)</f>
        <v>134.05000000000001</v>
      </c>
      <c r="J69">
        <f>VLOOKUP(CONCATENATE($A69,"_",J$4),assets_m6!$A:$D,4,FALSE)</f>
        <v>135.47900000000001</v>
      </c>
      <c r="K69" t="e">
        <f>VLOOKUP(CONCATENATE($A69,"_",K$4),assets_m6!$A:$D,4,FALSE)</f>
        <v>#N/A</v>
      </c>
      <c r="L69">
        <f>VLOOKUP(CONCATENATE($A69,"_",L$4),assets_m6!$A:$D,4,FALSE)</f>
        <v>135.73699999999999</v>
      </c>
      <c r="M69">
        <f>VLOOKUP(CONCATENATE($A69,"_",M$4),assets_m6!$A:$D,4,FALSE)</f>
        <v>133.36500000000001</v>
      </c>
      <c r="N69">
        <f>VLOOKUP(CONCATENATE($A69,"_",N$4),assets_m6!$A:$D,4,FALSE)</f>
        <v>135.559</v>
      </c>
      <c r="O69">
        <f>VLOOKUP(CONCATENATE($A69,"_",O$4),assets_m6!$A:$D,4,FALSE)</f>
        <v>137.167</v>
      </c>
      <c r="P69">
        <f>VLOOKUP(CONCATENATE($A69,"_",P$4),assets_m6!$A:$D,4,FALSE)</f>
        <v>135.24100000000001</v>
      </c>
      <c r="Q69">
        <f>VLOOKUP(CONCATENATE($A69,"_",Q$4),assets_m6!$A:$D,4,FALSE)</f>
        <v>134.16900000000001</v>
      </c>
      <c r="R69">
        <f>VLOOKUP(CONCATENATE($A69,"_",R$4),assets_m6!$A:$D,4,FALSE)</f>
        <v>130.40700000000001</v>
      </c>
      <c r="S69">
        <f>VLOOKUP(CONCATENATE($A69,"_",S$4),assets_m6!$A:$D,4,FALSE)</f>
        <v>130.625</v>
      </c>
      <c r="T69">
        <f>VLOOKUP(CONCATENATE($A69,"_",T$4),assets_m6!$A:$D,4,FALSE)</f>
        <v>130.536</v>
      </c>
      <c r="U69">
        <f>VLOOKUP(CONCATENATE($A69,"_",U$4),assets_m6!$A:$D,4,FALSE)</f>
        <v>131.90600000000001</v>
      </c>
      <c r="V69">
        <f>VLOOKUP(CONCATENATE($A69,"_",V$4),assets_m6!$A:$D,4,FALSE)</f>
        <v>131.191</v>
      </c>
      <c r="X69" t="str">
        <f t="shared" si="16"/>
        <v>JPM</v>
      </c>
      <c r="Y69">
        <f t="shared" si="16"/>
        <v>134.30799999999999</v>
      </c>
      <c r="Z69">
        <f t="shared" si="41"/>
        <v>132.928</v>
      </c>
      <c r="AA69">
        <f t="shared" si="41"/>
        <v>131.965</v>
      </c>
      <c r="AB69">
        <f t="shared" si="41"/>
        <v>132.14400000000001</v>
      </c>
      <c r="AC69">
        <f t="shared" si="41"/>
        <v>131.56800000000001</v>
      </c>
      <c r="AD69">
        <f t="shared" si="41"/>
        <v>132.85900000000001</v>
      </c>
      <c r="AE69">
        <f t="shared" si="41"/>
        <v>132.07400000000001</v>
      </c>
      <c r="AF69">
        <f t="shared" si="41"/>
        <v>134.05000000000001</v>
      </c>
      <c r="AG69">
        <f t="shared" si="41"/>
        <v>135.47900000000001</v>
      </c>
      <c r="AH69">
        <f t="shared" si="41"/>
        <v>135.47900000000001</v>
      </c>
      <c r="AI69">
        <f t="shared" si="41"/>
        <v>135.73699999999999</v>
      </c>
      <c r="AJ69">
        <f t="shared" si="41"/>
        <v>133.36500000000001</v>
      </c>
      <c r="AK69">
        <f t="shared" si="41"/>
        <v>135.559</v>
      </c>
      <c r="AL69">
        <f t="shared" si="41"/>
        <v>137.167</v>
      </c>
      <c r="AM69">
        <f t="shared" si="40"/>
        <v>135.24100000000001</v>
      </c>
      <c r="AN69">
        <f t="shared" si="40"/>
        <v>134.16900000000001</v>
      </c>
      <c r="AO69">
        <f t="shared" si="40"/>
        <v>130.40700000000001</v>
      </c>
      <c r="AP69">
        <f t="shared" si="38"/>
        <v>130.625</v>
      </c>
      <c r="AQ69">
        <f t="shared" si="38"/>
        <v>130.536</v>
      </c>
      <c r="AR69">
        <f t="shared" si="38"/>
        <v>131.90600000000001</v>
      </c>
      <c r="AS69">
        <f t="shared" si="38"/>
        <v>131.191</v>
      </c>
      <c r="AU69" t="s">
        <v>41</v>
      </c>
      <c r="AV69">
        <f t="shared" ref="AV69:BK85" si="42">$BW69*(Z69-Y69)/Y69</f>
        <v>-1.0274890550078889E-4</v>
      </c>
      <c r="AW69">
        <f t="shared" si="42"/>
        <v>-7.244523350986955E-5</v>
      </c>
      <c r="AX69">
        <f t="shared" si="42"/>
        <v>1.3564202629485245E-5</v>
      </c>
      <c r="AY69">
        <f t="shared" si="42"/>
        <v>-4.3588812204866917E-5</v>
      </c>
      <c r="AZ69">
        <f t="shared" si="42"/>
        <v>9.8124163930438761E-5</v>
      </c>
      <c r="BA69">
        <f t="shared" si="42"/>
        <v>-5.9085195583287285E-5</v>
      </c>
      <c r="BB69">
        <f t="shared" si="42"/>
        <v>1.4961309568878046E-4</v>
      </c>
      <c r="BC69">
        <f t="shared" si="42"/>
        <v>1.066020141738159E-4</v>
      </c>
      <c r="BD69">
        <f t="shared" si="42"/>
        <v>0</v>
      </c>
      <c r="BE69">
        <f t="shared" si="42"/>
        <v>1.9043541803525368E-5</v>
      </c>
      <c r="BF69">
        <f t="shared" si="42"/>
        <v>-1.7474969978708722E-4</v>
      </c>
      <c r="BG69">
        <f t="shared" si="42"/>
        <v>1.6451092865444369E-4</v>
      </c>
      <c r="BH69">
        <f t="shared" si="42"/>
        <v>1.1861993670652662E-4</v>
      </c>
      <c r="BI69">
        <f t="shared" si="42"/>
        <v>-1.4041278149992255E-4</v>
      </c>
      <c r="BJ69">
        <f t="shared" si="42"/>
        <v>-7.9265903091518309E-5</v>
      </c>
      <c r="BK69">
        <f t="shared" si="37"/>
        <v>-2.8039263913422625E-4</v>
      </c>
      <c r="BL69">
        <f t="shared" si="37"/>
        <v>1.6716894031761279E-5</v>
      </c>
      <c r="BM69">
        <f t="shared" si="37"/>
        <v>-6.8133971291864988E-6</v>
      </c>
      <c r="BN69">
        <f t="shared" si="37"/>
        <v>1.0495189066617672E-4</v>
      </c>
      <c r="BO69">
        <f t="shared" si="37"/>
        <v>-5.4205267387382181E-5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-2.3207850612026019E-2</v>
      </c>
      <c r="BZ69">
        <f t="shared" si="20"/>
        <v>30</v>
      </c>
      <c r="CA69">
        <f t="shared" si="21"/>
        <v>2</v>
      </c>
      <c r="CB69">
        <f t="shared" si="22"/>
        <v>0.11999999999999997</v>
      </c>
      <c r="CC69">
        <f t="shared" si="23"/>
        <v>0</v>
      </c>
      <c r="CD69">
        <f t="shared" si="24"/>
        <v>1</v>
      </c>
      <c r="CE69">
        <f t="shared" si="25"/>
        <v>0</v>
      </c>
      <c r="CF69">
        <f t="shared" si="26"/>
        <v>0</v>
      </c>
      <c r="CG69">
        <f t="shared" si="27"/>
        <v>0</v>
      </c>
      <c r="CI69">
        <f t="shared" si="28"/>
        <v>0</v>
      </c>
      <c r="CJ69">
        <f t="shared" si="29"/>
        <v>1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46.573999999999998</v>
      </c>
      <c r="C70">
        <f>VLOOKUP(CONCATENATE($A70,"_",C$4),assets_m6!$A:$D,4,FALSE)</f>
        <v>46.29</v>
      </c>
      <c r="D70">
        <f>VLOOKUP(CONCATENATE($A70,"_",D$4),assets_m6!$A:$D,4,FALSE)</f>
        <v>46.597999999999999</v>
      </c>
      <c r="E70">
        <f>VLOOKUP(CONCATENATE($A70,"_",E$4),assets_m6!$A:$D,4,FALSE)</f>
        <v>47.552999999999997</v>
      </c>
      <c r="F70">
        <f>VLOOKUP(CONCATENATE($A70,"_",F$4),assets_m6!$A:$D,4,FALSE)</f>
        <v>47.901000000000003</v>
      </c>
      <c r="G70">
        <f>VLOOKUP(CONCATENATE($A70,"_",G$4),assets_m6!$A:$D,4,FALSE)</f>
        <v>47.98</v>
      </c>
      <c r="H70">
        <f>VLOOKUP(CONCATENATE($A70,"_",H$4),assets_m6!$A:$D,4,FALSE)</f>
        <v>47.841000000000001</v>
      </c>
      <c r="I70">
        <f>VLOOKUP(CONCATENATE($A70,"_",I$4),assets_m6!$A:$D,4,FALSE)</f>
        <v>47.802</v>
      </c>
      <c r="J70">
        <f>VLOOKUP(CONCATENATE($A70,"_",J$4),assets_m6!$A:$D,4,FALSE)</f>
        <v>47.563000000000002</v>
      </c>
      <c r="K70" t="e">
        <f>VLOOKUP(CONCATENATE($A70,"_",K$4),assets_m6!$A:$D,4,FALSE)</f>
        <v>#N/A</v>
      </c>
      <c r="L70">
        <f>VLOOKUP(CONCATENATE($A70,"_",L$4),assets_m6!$A:$D,4,FALSE)</f>
        <v>48.756</v>
      </c>
      <c r="M70">
        <f>VLOOKUP(CONCATENATE($A70,"_",M$4),assets_m6!$A:$D,4,FALSE)</f>
        <v>48.546999999999997</v>
      </c>
      <c r="N70">
        <f>VLOOKUP(CONCATENATE($A70,"_",N$4),assets_m6!$A:$D,4,FALSE)</f>
        <v>49.064</v>
      </c>
      <c r="O70">
        <f>VLOOKUP(CONCATENATE($A70,"_",O$4),assets_m6!$A:$D,4,FALSE)</f>
        <v>48.905000000000001</v>
      </c>
      <c r="P70">
        <f>VLOOKUP(CONCATENATE($A70,"_",P$4),assets_m6!$A:$D,4,FALSE)</f>
        <v>48.13</v>
      </c>
      <c r="Q70">
        <f>VLOOKUP(CONCATENATE($A70,"_",Q$4),assets_m6!$A:$D,4,FALSE)</f>
        <v>47.293999999999997</v>
      </c>
      <c r="R70">
        <f>VLOOKUP(CONCATENATE($A70,"_",R$4),assets_m6!$A:$D,4,FALSE)</f>
        <v>45.802999999999997</v>
      </c>
      <c r="S70">
        <f>VLOOKUP(CONCATENATE($A70,"_",S$4),assets_m6!$A:$D,4,FALSE)</f>
        <v>46.061999999999998</v>
      </c>
      <c r="T70">
        <f>VLOOKUP(CONCATENATE($A70,"_",T$4),assets_m6!$A:$D,4,FALSE)</f>
        <v>46.667999999999999</v>
      </c>
      <c r="U70">
        <f>VLOOKUP(CONCATENATE($A70,"_",U$4),assets_m6!$A:$D,4,FALSE)</f>
        <v>47.185000000000002</v>
      </c>
      <c r="V70">
        <f>VLOOKUP(CONCATENATE($A70,"_",V$4),assets_m6!$A:$D,4,FALSE)</f>
        <v>46.201000000000001</v>
      </c>
      <c r="X70" t="str">
        <f t="shared" ref="X70:Y104" si="44">A70</f>
        <v>KR</v>
      </c>
      <c r="Y70">
        <f t="shared" si="44"/>
        <v>46.573999999999998</v>
      </c>
      <c r="Z70">
        <f t="shared" si="41"/>
        <v>46.29</v>
      </c>
      <c r="AA70">
        <f t="shared" si="41"/>
        <v>46.597999999999999</v>
      </c>
      <c r="AB70">
        <f t="shared" si="41"/>
        <v>47.552999999999997</v>
      </c>
      <c r="AC70">
        <f t="shared" si="41"/>
        <v>47.901000000000003</v>
      </c>
      <c r="AD70">
        <f t="shared" si="41"/>
        <v>47.98</v>
      </c>
      <c r="AE70">
        <f t="shared" si="41"/>
        <v>47.841000000000001</v>
      </c>
      <c r="AF70">
        <f t="shared" si="41"/>
        <v>47.802</v>
      </c>
      <c r="AG70">
        <f t="shared" si="41"/>
        <v>47.563000000000002</v>
      </c>
      <c r="AH70">
        <f t="shared" si="41"/>
        <v>47.563000000000002</v>
      </c>
      <c r="AI70">
        <f t="shared" si="41"/>
        <v>48.756</v>
      </c>
      <c r="AJ70">
        <f t="shared" si="41"/>
        <v>48.546999999999997</v>
      </c>
      <c r="AK70">
        <f t="shared" si="41"/>
        <v>49.064</v>
      </c>
      <c r="AL70">
        <f t="shared" si="41"/>
        <v>48.905000000000001</v>
      </c>
      <c r="AM70">
        <f t="shared" si="40"/>
        <v>48.13</v>
      </c>
      <c r="AN70">
        <f t="shared" si="40"/>
        <v>47.293999999999997</v>
      </c>
      <c r="AO70">
        <f t="shared" si="40"/>
        <v>45.802999999999997</v>
      </c>
      <c r="AP70">
        <f t="shared" si="38"/>
        <v>46.061999999999998</v>
      </c>
      <c r="AQ70">
        <f t="shared" si="38"/>
        <v>46.667999999999999</v>
      </c>
      <c r="AR70">
        <f t="shared" si="38"/>
        <v>47.185000000000002</v>
      </c>
      <c r="AS70">
        <f t="shared" si="38"/>
        <v>46.201000000000001</v>
      </c>
      <c r="AU70" t="s">
        <v>32</v>
      </c>
      <c r="AV70">
        <f t="shared" si="42"/>
        <v>-6.0978228195988952E-5</v>
      </c>
      <c r="AW70">
        <f t="shared" si="42"/>
        <v>6.6537049038669233E-5</v>
      </c>
      <c r="AX70">
        <f t="shared" si="42"/>
        <v>2.0494441821537372E-4</v>
      </c>
      <c r="AY70">
        <f t="shared" si="42"/>
        <v>7.318150274430764E-5</v>
      </c>
      <c r="AZ70">
        <f t="shared" si="42"/>
        <v>1.649234880273763E-5</v>
      </c>
      <c r="BA70">
        <f t="shared" si="42"/>
        <v>-2.8970404335138764E-5</v>
      </c>
      <c r="BB70">
        <f t="shared" si="42"/>
        <v>-8.1520035116325902E-6</v>
      </c>
      <c r="BC70">
        <f t="shared" si="42"/>
        <v>-4.9997908037320027E-5</v>
      </c>
      <c r="BD70">
        <f t="shared" si="42"/>
        <v>0</v>
      </c>
      <c r="BE70">
        <f t="shared" si="42"/>
        <v>2.5082522128545251E-4</v>
      </c>
      <c r="BF70">
        <f t="shared" si="42"/>
        <v>-4.2866518992534908E-5</v>
      </c>
      <c r="BG70">
        <f t="shared" si="42"/>
        <v>1.0649473705893322E-4</v>
      </c>
      <c r="BH70">
        <f t="shared" si="42"/>
        <v>-3.2406652535463666E-5</v>
      </c>
      <c r="BI70">
        <f t="shared" si="42"/>
        <v>-1.5847050403844159E-4</v>
      </c>
      <c r="BJ70">
        <f t="shared" si="42"/>
        <v>-1.7369623935175682E-4</v>
      </c>
      <c r="BK70">
        <f t="shared" si="37"/>
        <v>-3.1526197826362744E-4</v>
      </c>
      <c r="BL70">
        <f t="shared" si="37"/>
        <v>5.6546514420452887E-5</v>
      </c>
      <c r="BM70">
        <f t="shared" si="37"/>
        <v>1.3156180799791622E-4</v>
      </c>
      <c r="BN70">
        <f t="shared" si="37"/>
        <v>1.1078254907002722E-4</v>
      </c>
      <c r="BO70">
        <f t="shared" si="37"/>
        <v>-2.0854084984634982E-4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-8.0087602525013429E-3</v>
      </c>
      <c r="BZ70">
        <f t="shared" ref="BZ70:BZ104" si="47">RANK(BY70,BY$5:BY$104,1)</f>
        <v>39</v>
      </c>
      <c r="CA70">
        <f t="shared" ref="CA70:CA104" si="48">IF(BZ70&lt;=20,1,IF(BZ70&lt;=40,2,IF(BZ70&lt;=60,3,IF(BZ70&lt;=80,4,5))))</f>
        <v>2</v>
      </c>
      <c r="CB70">
        <f t="shared" ref="CB70:CB104" si="49">((CI70-CN70)^2+(CJ70-CO70)^2+(CK70-CP70)^2+(CL70-CQ70)^2+(CM70-CR70)^2)/5</f>
        <v>0.11999999999999997</v>
      </c>
      <c r="CC70">
        <f t="shared" ref="CC70:CC104" si="50">IF(CA70=1,1,0)</f>
        <v>0</v>
      </c>
      <c r="CD70">
        <f t="shared" ref="CD70:CD104" si="51">IF(CA70=2,1,0)</f>
        <v>1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103.932</v>
      </c>
      <c r="C71">
        <f>VLOOKUP(CONCATENATE($A71,"_",C$4),assets_m6!$A:$D,4,FALSE)</f>
        <v>103.40600000000001</v>
      </c>
      <c r="D71">
        <f>VLOOKUP(CONCATENATE($A71,"_",D$4),assets_m6!$A:$D,4,FALSE)</f>
        <v>104.84699999999999</v>
      </c>
      <c r="E71">
        <f>VLOOKUP(CONCATENATE($A71,"_",E$4),assets_m6!$A:$D,4,FALSE)</f>
        <v>105.741</v>
      </c>
      <c r="F71">
        <f>VLOOKUP(CONCATENATE($A71,"_",F$4),assets_m6!$A:$D,4,FALSE)</f>
        <v>105.175</v>
      </c>
      <c r="G71">
        <f>VLOOKUP(CONCATENATE($A71,"_",G$4),assets_m6!$A:$D,4,FALSE)</f>
        <v>105.16500000000001</v>
      </c>
      <c r="H71">
        <f>VLOOKUP(CONCATENATE($A71,"_",H$4),assets_m6!$A:$D,4,FALSE)</f>
        <v>105.006</v>
      </c>
      <c r="I71">
        <f>VLOOKUP(CONCATENATE($A71,"_",I$4),assets_m6!$A:$D,4,FALSE)</f>
        <v>105.94</v>
      </c>
      <c r="J71">
        <f>VLOOKUP(CONCATENATE($A71,"_",J$4),assets_m6!$A:$D,4,FALSE)</f>
        <v>107.004</v>
      </c>
      <c r="K71" t="e">
        <f>VLOOKUP(CONCATENATE($A71,"_",K$4),assets_m6!$A:$D,4,FALSE)</f>
        <v>#N/A</v>
      </c>
      <c r="L71">
        <f>VLOOKUP(CONCATENATE($A71,"_",L$4),assets_m6!$A:$D,4,FALSE)</f>
        <v>107.113</v>
      </c>
      <c r="M71">
        <f>VLOOKUP(CONCATENATE($A71,"_",M$4),assets_m6!$A:$D,4,FALSE)</f>
        <v>106.33799999999999</v>
      </c>
      <c r="N71">
        <f>VLOOKUP(CONCATENATE($A71,"_",N$4),assets_m6!$A:$D,4,FALSE)</f>
        <v>105.81100000000001</v>
      </c>
      <c r="O71">
        <f>VLOOKUP(CONCATENATE($A71,"_",O$4),assets_m6!$A:$D,4,FALSE)</f>
        <v>107.10299999999999</v>
      </c>
      <c r="P71">
        <f>VLOOKUP(CONCATENATE($A71,"_",P$4),assets_m6!$A:$D,4,FALSE)</f>
        <v>108.09699999999999</v>
      </c>
      <c r="Q71">
        <f>VLOOKUP(CONCATENATE($A71,"_",Q$4),assets_m6!$A:$D,4,FALSE)</f>
        <v>108.753</v>
      </c>
      <c r="R71">
        <f>VLOOKUP(CONCATENATE($A71,"_",R$4),assets_m6!$A:$D,4,FALSE)</f>
        <v>107.82899999999999</v>
      </c>
      <c r="S71">
        <f>VLOOKUP(CONCATENATE($A71,"_",S$4),assets_m6!$A:$D,4,FALSE)</f>
        <v>108.157</v>
      </c>
      <c r="T71">
        <f>VLOOKUP(CONCATENATE($A71,"_",T$4),assets_m6!$A:$D,4,FALSE)</f>
        <v>109.35899999999999</v>
      </c>
      <c r="U71">
        <f>VLOOKUP(CONCATENATE($A71,"_",U$4),assets_m6!$A:$D,4,FALSE)</f>
        <v>109.011</v>
      </c>
      <c r="V71">
        <f>VLOOKUP(CONCATENATE($A71,"_",V$4),assets_m6!$A:$D,4,FALSE)</f>
        <v>108.196</v>
      </c>
      <c r="X71" t="str">
        <f t="shared" si="44"/>
        <v>LQD</v>
      </c>
      <c r="Y71">
        <f t="shared" si="44"/>
        <v>103.932</v>
      </c>
      <c r="Z71">
        <f t="shared" si="41"/>
        <v>103.40600000000001</v>
      </c>
      <c r="AA71">
        <f t="shared" si="41"/>
        <v>104.84699999999999</v>
      </c>
      <c r="AB71">
        <f t="shared" si="41"/>
        <v>105.741</v>
      </c>
      <c r="AC71">
        <f t="shared" si="41"/>
        <v>105.175</v>
      </c>
      <c r="AD71">
        <f t="shared" si="41"/>
        <v>105.16500000000001</v>
      </c>
      <c r="AE71">
        <f t="shared" si="41"/>
        <v>105.006</v>
      </c>
      <c r="AF71">
        <f t="shared" si="41"/>
        <v>105.94</v>
      </c>
      <c r="AG71">
        <f t="shared" si="41"/>
        <v>107.004</v>
      </c>
      <c r="AH71">
        <f t="shared" si="41"/>
        <v>107.004</v>
      </c>
      <c r="AI71">
        <f t="shared" si="41"/>
        <v>107.113</v>
      </c>
      <c r="AJ71">
        <f t="shared" si="41"/>
        <v>106.33799999999999</v>
      </c>
      <c r="AK71">
        <f t="shared" si="41"/>
        <v>105.81100000000001</v>
      </c>
      <c r="AL71">
        <f t="shared" si="41"/>
        <v>107.10299999999999</v>
      </c>
      <c r="AM71">
        <f t="shared" si="40"/>
        <v>108.09699999999999</v>
      </c>
      <c r="AN71">
        <f t="shared" si="40"/>
        <v>108.753</v>
      </c>
      <c r="AO71">
        <f t="shared" si="40"/>
        <v>107.82899999999999</v>
      </c>
      <c r="AP71">
        <f t="shared" si="38"/>
        <v>108.157</v>
      </c>
      <c r="AQ71">
        <f t="shared" si="38"/>
        <v>109.35899999999999</v>
      </c>
      <c r="AR71">
        <f t="shared" si="38"/>
        <v>109.011</v>
      </c>
      <c r="AS71">
        <f t="shared" si="38"/>
        <v>108.196</v>
      </c>
      <c r="AU71" t="s">
        <v>56</v>
      </c>
      <c r="AV71">
        <f t="shared" si="42"/>
        <v>-5.0610014240079695E-5</v>
      </c>
      <c r="AW71">
        <f t="shared" si="42"/>
        <v>1.3935361584434058E-4</v>
      </c>
      <c r="AX71">
        <f t="shared" si="42"/>
        <v>8.5267103493662732E-5</v>
      </c>
      <c r="AY71">
        <f t="shared" si="42"/>
        <v>-5.35270141194052E-5</v>
      </c>
      <c r="AZ71">
        <f t="shared" si="42"/>
        <v>-9.5079629189359695E-7</v>
      </c>
      <c r="BA71">
        <f t="shared" si="42"/>
        <v>-1.511909855940722E-5</v>
      </c>
      <c r="BB71">
        <f t="shared" si="42"/>
        <v>8.8947298249623594E-5</v>
      </c>
      <c r="BC71">
        <f t="shared" si="42"/>
        <v>1.0043420804228877E-4</v>
      </c>
      <c r="BD71">
        <f t="shared" si="42"/>
        <v>0</v>
      </c>
      <c r="BE71">
        <f t="shared" si="42"/>
        <v>1.0186535082800144E-5</v>
      </c>
      <c r="BF71">
        <f t="shared" si="42"/>
        <v>-7.235349584084152E-5</v>
      </c>
      <c r="BG71">
        <f t="shared" si="42"/>
        <v>-4.9558953525549367E-5</v>
      </c>
      <c r="BH71">
        <f t="shared" si="42"/>
        <v>1.2210450709283414E-4</v>
      </c>
      <c r="BI71">
        <f t="shared" si="42"/>
        <v>9.280785785645591E-5</v>
      </c>
      <c r="BJ71">
        <f t="shared" si="42"/>
        <v>6.0686235510699275E-5</v>
      </c>
      <c r="BK71">
        <f t="shared" si="37"/>
        <v>-8.4963173429699102E-5</v>
      </c>
      <c r="BL71">
        <f t="shared" si="37"/>
        <v>3.0418533047696165E-5</v>
      </c>
      <c r="BM71">
        <f t="shared" si="37"/>
        <v>1.1113473931414502E-4</v>
      </c>
      <c r="BN71">
        <f t="shared" si="37"/>
        <v>-3.1821797931583043E-5</v>
      </c>
      <c r="BO71">
        <f t="shared" si="37"/>
        <v>-7.4763097302106912E-5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4.1026825231882343E-2</v>
      </c>
      <c r="BZ71">
        <f t="shared" si="47"/>
        <v>84</v>
      </c>
      <c r="CA71">
        <f t="shared" si="48"/>
        <v>5</v>
      </c>
      <c r="CB71">
        <f t="shared" si="49"/>
        <v>0.24000000000000005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0</v>
      </c>
      <c r="CG71">
        <f t="shared" si="54"/>
        <v>1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0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42.238999999999997</v>
      </c>
      <c r="C72">
        <f>VLOOKUP(CONCATENATE($A72,"_",C$4),assets_m6!$A:$D,4,FALSE)</f>
        <v>42.515000000000001</v>
      </c>
      <c r="D72">
        <f>VLOOKUP(CONCATENATE($A72,"_",D$4),assets_m6!$A:$D,4,FALSE)</f>
        <v>44.643000000000001</v>
      </c>
      <c r="E72">
        <f>VLOOKUP(CONCATENATE($A72,"_",E$4),assets_m6!$A:$D,4,FALSE)</f>
        <v>43.844999999999999</v>
      </c>
      <c r="F72">
        <f>VLOOKUP(CONCATENATE($A72,"_",F$4),assets_m6!$A:$D,4,FALSE)</f>
        <v>44.643000000000001</v>
      </c>
      <c r="G72">
        <f>VLOOKUP(CONCATENATE($A72,"_",G$4),assets_m6!$A:$D,4,FALSE)</f>
        <v>43.411000000000001</v>
      </c>
      <c r="H72">
        <f>VLOOKUP(CONCATENATE($A72,"_",H$4),assets_m6!$A:$D,4,FALSE)</f>
        <v>42.692</v>
      </c>
      <c r="I72">
        <f>VLOOKUP(CONCATENATE($A72,"_",I$4),assets_m6!$A:$D,4,FALSE)</f>
        <v>42.277999999999999</v>
      </c>
      <c r="J72">
        <f>VLOOKUP(CONCATENATE($A72,"_",J$4),assets_m6!$A:$D,4,FALSE)</f>
        <v>42.722000000000001</v>
      </c>
      <c r="K72" t="e">
        <f>VLOOKUP(CONCATENATE($A72,"_",K$4),assets_m6!$A:$D,4,FALSE)</f>
        <v>#N/A</v>
      </c>
      <c r="L72">
        <f>VLOOKUP(CONCATENATE($A72,"_",L$4),assets_m6!$A:$D,4,FALSE)</f>
        <v>41.942999999999998</v>
      </c>
      <c r="M72">
        <f>VLOOKUP(CONCATENATE($A72,"_",M$4),assets_m6!$A:$D,4,FALSE)</f>
        <v>42.415999999999997</v>
      </c>
      <c r="N72">
        <f>VLOOKUP(CONCATENATE($A72,"_",N$4),assets_m6!$A:$D,4,FALSE)</f>
        <v>44.258000000000003</v>
      </c>
      <c r="O72">
        <f>VLOOKUP(CONCATENATE($A72,"_",O$4),assets_m6!$A:$D,4,FALSE)</f>
        <v>46.317999999999998</v>
      </c>
      <c r="P72">
        <f>VLOOKUP(CONCATENATE($A72,"_",P$4),assets_m6!$A:$D,4,FALSE)</f>
        <v>45.933999999999997</v>
      </c>
      <c r="Q72">
        <f>VLOOKUP(CONCATENATE($A72,"_",Q$4),assets_m6!$A:$D,4,FALSE)</f>
        <v>47.057000000000002</v>
      </c>
      <c r="R72">
        <f>VLOOKUP(CONCATENATE($A72,"_",R$4),assets_m6!$A:$D,4,FALSE)</f>
        <v>47.008000000000003</v>
      </c>
      <c r="S72">
        <f>VLOOKUP(CONCATENATE($A72,"_",S$4),assets_m6!$A:$D,4,FALSE)</f>
        <v>47.658000000000001</v>
      </c>
      <c r="T72">
        <f>VLOOKUP(CONCATENATE($A72,"_",T$4),assets_m6!$A:$D,4,FALSE)</f>
        <v>46.889000000000003</v>
      </c>
      <c r="U72">
        <f>VLOOKUP(CONCATENATE($A72,"_",U$4),assets_m6!$A:$D,4,FALSE)</f>
        <v>48.338000000000001</v>
      </c>
      <c r="V72">
        <f>VLOOKUP(CONCATENATE($A72,"_",V$4),assets_m6!$A:$D,4,FALSE)</f>
        <v>48.021999999999998</v>
      </c>
      <c r="X72" t="str">
        <f t="shared" si="44"/>
        <v>MCHI</v>
      </c>
      <c r="Y72">
        <f t="shared" si="44"/>
        <v>42.238999999999997</v>
      </c>
      <c r="Z72">
        <f t="shared" si="41"/>
        <v>42.515000000000001</v>
      </c>
      <c r="AA72">
        <f t="shared" si="41"/>
        <v>44.643000000000001</v>
      </c>
      <c r="AB72">
        <f t="shared" si="41"/>
        <v>43.844999999999999</v>
      </c>
      <c r="AC72">
        <f t="shared" si="41"/>
        <v>44.643000000000001</v>
      </c>
      <c r="AD72">
        <f t="shared" si="41"/>
        <v>43.411000000000001</v>
      </c>
      <c r="AE72">
        <f t="shared" si="41"/>
        <v>42.692</v>
      </c>
      <c r="AF72">
        <f t="shared" si="41"/>
        <v>42.277999999999999</v>
      </c>
      <c r="AG72">
        <f t="shared" si="41"/>
        <v>42.722000000000001</v>
      </c>
      <c r="AH72">
        <f t="shared" si="41"/>
        <v>42.722000000000001</v>
      </c>
      <c r="AI72">
        <f t="shared" si="41"/>
        <v>41.942999999999998</v>
      </c>
      <c r="AJ72">
        <f t="shared" si="41"/>
        <v>42.415999999999997</v>
      </c>
      <c r="AK72">
        <f t="shared" si="41"/>
        <v>44.258000000000003</v>
      </c>
      <c r="AL72">
        <f t="shared" si="41"/>
        <v>46.317999999999998</v>
      </c>
      <c r="AM72">
        <f t="shared" si="40"/>
        <v>45.933999999999997</v>
      </c>
      <c r="AN72">
        <f t="shared" si="40"/>
        <v>47.057000000000002</v>
      </c>
      <c r="AO72">
        <f t="shared" si="40"/>
        <v>47.008000000000003</v>
      </c>
      <c r="AP72">
        <f t="shared" si="38"/>
        <v>47.658000000000001</v>
      </c>
      <c r="AQ72">
        <f t="shared" si="38"/>
        <v>46.889000000000003</v>
      </c>
      <c r="AR72">
        <f t="shared" si="38"/>
        <v>48.338000000000001</v>
      </c>
      <c r="AS72">
        <f t="shared" si="38"/>
        <v>48.021999999999998</v>
      </c>
      <c r="AU72" t="s">
        <v>69</v>
      </c>
      <c r="AV72">
        <f t="shared" si="42"/>
        <v>6.53424560240544E-5</v>
      </c>
      <c r="AW72">
        <f t="shared" si="42"/>
        <v>5.0052922497941898E-4</v>
      </c>
      <c r="AX72">
        <f t="shared" si="42"/>
        <v>-1.7875142799543081E-4</v>
      </c>
      <c r="AY72">
        <f t="shared" si="42"/>
        <v>1.8200478959972674E-4</v>
      </c>
      <c r="AZ72">
        <f t="shared" si="42"/>
        <v>-2.7596711690522574E-4</v>
      </c>
      <c r="BA72">
        <f t="shared" si="42"/>
        <v>-1.6562622376816965E-4</v>
      </c>
      <c r="BB72">
        <f t="shared" si="42"/>
        <v>-9.6973671882320228E-5</v>
      </c>
      <c r="BC72">
        <f t="shared" si="42"/>
        <v>1.0501915890061087E-4</v>
      </c>
      <c r="BD72">
        <f t="shared" si="42"/>
        <v>0</v>
      </c>
      <c r="BE72">
        <f t="shared" si="42"/>
        <v>-1.8234165067178583E-4</v>
      </c>
      <c r="BF72">
        <f t="shared" si="42"/>
        <v>1.1277209546288988E-4</v>
      </c>
      <c r="BG72">
        <f t="shared" si="42"/>
        <v>4.342700867597147E-4</v>
      </c>
      <c r="BH72">
        <f t="shared" si="42"/>
        <v>4.6545257354602446E-4</v>
      </c>
      <c r="BI72">
        <f t="shared" si="42"/>
        <v>-8.2905134073146594E-5</v>
      </c>
      <c r="BJ72">
        <f t="shared" si="42"/>
        <v>2.4448121217398981E-4</v>
      </c>
      <c r="BK72">
        <f t="shared" si="37"/>
        <v>-1.0412903500010516E-5</v>
      </c>
      <c r="BL72">
        <f t="shared" si="37"/>
        <v>1.3827433628318554E-4</v>
      </c>
      <c r="BM72">
        <f t="shared" si="37"/>
        <v>-1.6135800914851616E-4</v>
      </c>
      <c r="BN72">
        <f t="shared" si="37"/>
        <v>3.090277037258201E-4</v>
      </c>
      <c r="BO72">
        <f t="shared" si="37"/>
        <v>-6.537299846911385E-5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0.13691138521271815</v>
      </c>
      <c r="BZ72">
        <f t="shared" si="47"/>
        <v>99</v>
      </c>
      <c r="CA72">
        <f t="shared" si="48"/>
        <v>5</v>
      </c>
      <c r="CB72">
        <f t="shared" si="49"/>
        <v>0.24000000000000005</v>
      </c>
      <c r="CC72">
        <f t="shared" si="50"/>
        <v>0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1</v>
      </c>
      <c r="CI72">
        <f t="shared" si="55"/>
        <v>0</v>
      </c>
      <c r="CJ72">
        <f t="shared" si="56"/>
        <v>0</v>
      </c>
      <c r="CK72">
        <f t="shared" si="56"/>
        <v>0</v>
      </c>
      <c r="CL72">
        <f t="shared" si="56"/>
        <v>0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50.02</v>
      </c>
      <c r="C73">
        <f>VLOOKUP(CONCATENATE($A73,"_",C$4),assets_m6!$A:$D,4,FALSE)</f>
        <v>50.094999999999999</v>
      </c>
      <c r="D73">
        <f>VLOOKUP(CONCATENATE($A73,"_",D$4),assets_m6!$A:$D,4,FALSE)</f>
        <v>50.104999999999997</v>
      </c>
      <c r="E73">
        <f>VLOOKUP(CONCATENATE($A73,"_",E$4),assets_m6!$A:$D,4,FALSE)</f>
        <v>49.84</v>
      </c>
      <c r="F73">
        <f>VLOOKUP(CONCATENATE($A73,"_",F$4),assets_m6!$A:$D,4,FALSE)</f>
        <v>49.561999999999998</v>
      </c>
      <c r="G73">
        <f>VLOOKUP(CONCATENATE($A73,"_",G$4),assets_m6!$A:$D,4,FALSE)</f>
        <v>50.064999999999998</v>
      </c>
      <c r="H73">
        <f>VLOOKUP(CONCATENATE($A73,"_",H$4),assets_m6!$A:$D,4,FALSE)</f>
        <v>50.284999999999997</v>
      </c>
      <c r="I73">
        <f>VLOOKUP(CONCATENATE($A73,"_",I$4),assets_m6!$A:$D,4,FALSE)</f>
        <v>50.465000000000003</v>
      </c>
      <c r="J73">
        <f>VLOOKUP(CONCATENATE($A73,"_",J$4),assets_m6!$A:$D,4,FALSE)</f>
        <v>50.7</v>
      </c>
      <c r="K73">
        <f>VLOOKUP(CONCATENATE($A73,"_",K$4),assets_m6!$A:$D,4,FALSE)</f>
        <v>50.96</v>
      </c>
      <c r="L73">
        <f>VLOOKUP(CONCATENATE($A73,"_",L$4),assets_m6!$A:$D,4,FALSE)</f>
        <v>50.98</v>
      </c>
      <c r="M73">
        <f>VLOOKUP(CONCATENATE($A73,"_",M$4),assets_m6!$A:$D,4,FALSE)</f>
        <v>50.69</v>
      </c>
      <c r="N73">
        <f>VLOOKUP(CONCATENATE($A73,"_",N$4),assets_m6!$A:$D,4,FALSE)</f>
        <v>50.375</v>
      </c>
      <c r="O73">
        <f>VLOOKUP(CONCATENATE($A73,"_",O$4),assets_m6!$A:$D,4,FALSE)</f>
        <v>50.645000000000003</v>
      </c>
      <c r="P73">
        <f>VLOOKUP(CONCATENATE($A73,"_",P$4),assets_m6!$A:$D,4,FALSE)</f>
        <v>51.045000000000002</v>
      </c>
      <c r="Q73">
        <f>VLOOKUP(CONCATENATE($A73,"_",Q$4),assets_m6!$A:$D,4,FALSE)</f>
        <v>51.06</v>
      </c>
      <c r="R73">
        <f>VLOOKUP(CONCATENATE($A73,"_",R$4),assets_m6!$A:$D,4,FALSE)</f>
        <v>50.75</v>
      </c>
      <c r="S73">
        <f>VLOOKUP(CONCATENATE($A73,"_",S$4),assets_m6!$A:$D,4,FALSE)</f>
        <v>50.475000000000001</v>
      </c>
      <c r="T73">
        <f>VLOOKUP(CONCATENATE($A73,"_",T$4),assets_m6!$A:$D,4,FALSE)</f>
        <v>50.475000000000001</v>
      </c>
      <c r="U73">
        <f>VLOOKUP(CONCATENATE($A73,"_",U$4),assets_m6!$A:$D,4,FALSE)</f>
        <v>50.33</v>
      </c>
      <c r="V73">
        <f>VLOOKUP(CONCATENATE($A73,"_",V$4),assets_m6!$A:$D,4,FALSE)</f>
        <v>50.645000000000003</v>
      </c>
      <c r="X73" t="str">
        <f t="shared" si="44"/>
        <v>MVEU.L</v>
      </c>
      <c r="Y73">
        <f t="shared" si="44"/>
        <v>50.02</v>
      </c>
      <c r="Z73">
        <f t="shared" si="41"/>
        <v>50.094999999999999</v>
      </c>
      <c r="AA73">
        <f t="shared" si="41"/>
        <v>50.104999999999997</v>
      </c>
      <c r="AB73">
        <f t="shared" si="41"/>
        <v>49.84</v>
      </c>
      <c r="AC73">
        <f t="shared" si="41"/>
        <v>49.561999999999998</v>
      </c>
      <c r="AD73">
        <f t="shared" si="41"/>
        <v>50.064999999999998</v>
      </c>
      <c r="AE73">
        <f t="shared" si="41"/>
        <v>50.284999999999997</v>
      </c>
      <c r="AF73">
        <f t="shared" si="41"/>
        <v>50.465000000000003</v>
      </c>
      <c r="AG73">
        <f t="shared" si="41"/>
        <v>50.7</v>
      </c>
      <c r="AH73">
        <f t="shared" si="41"/>
        <v>50.96</v>
      </c>
      <c r="AI73">
        <f t="shared" si="41"/>
        <v>50.98</v>
      </c>
      <c r="AJ73">
        <f t="shared" si="41"/>
        <v>50.69</v>
      </c>
      <c r="AK73">
        <f t="shared" si="41"/>
        <v>50.375</v>
      </c>
      <c r="AL73">
        <f t="shared" si="41"/>
        <v>50.645000000000003</v>
      </c>
      <c r="AM73">
        <f t="shared" si="40"/>
        <v>51.045000000000002</v>
      </c>
      <c r="AN73">
        <f t="shared" si="40"/>
        <v>51.06</v>
      </c>
      <c r="AO73">
        <f t="shared" si="40"/>
        <v>50.75</v>
      </c>
      <c r="AP73">
        <f t="shared" si="38"/>
        <v>50.475000000000001</v>
      </c>
      <c r="AQ73">
        <f t="shared" si="38"/>
        <v>50.475000000000001</v>
      </c>
      <c r="AR73">
        <f t="shared" si="38"/>
        <v>50.33</v>
      </c>
      <c r="AS73">
        <f t="shared" si="38"/>
        <v>50.645000000000003</v>
      </c>
      <c r="AU73" t="s">
        <v>50</v>
      </c>
      <c r="AV73">
        <f t="shared" si="42"/>
        <v>1.4994002399039532E-5</v>
      </c>
      <c r="AW73">
        <f t="shared" si="42"/>
        <v>1.9962072063076179E-6</v>
      </c>
      <c r="AX73">
        <f t="shared" si="42"/>
        <v>-5.2888933240194283E-5</v>
      </c>
      <c r="AY73">
        <f t="shared" si="42"/>
        <v>-5.577849117175076E-5</v>
      </c>
      <c r="AZ73">
        <f t="shared" si="42"/>
        <v>1.0148904402566486E-4</v>
      </c>
      <c r="BA73">
        <f t="shared" si="42"/>
        <v>4.3942874263457284E-5</v>
      </c>
      <c r="BB73">
        <f t="shared" si="42"/>
        <v>3.5795963010839582E-5</v>
      </c>
      <c r="BC73">
        <f t="shared" si="42"/>
        <v>4.6566927573565728E-5</v>
      </c>
      <c r="BD73">
        <f t="shared" si="42"/>
        <v>5.1282051282050893E-5</v>
      </c>
      <c r="BE73">
        <f t="shared" si="42"/>
        <v>3.9246467817888586E-6</v>
      </c>
      <c r="BF73">
        <f t="shared" si="42"/>
        <v>-5.6885052961945696E-5</v>
      </c>
      <c r="BG73">
        <f t="shared" si="42"/>
        <v>-6.214243440520769E-5</v>
      </c>
      <c r="BH73">
        <f t="shared" si="42"/>
        <v>5.3598014888338091E-5</v>
      </c>
      <c r="BI73">
        <f t="shared" si="42"/>
        <v>7.8981143252048293E-5</v>
      </c>
      <c r="BJ73">
        <f t="shared" si="42"/>
        <v>2.938583602703608E-6</v>
      </c>
      <c r="BK73">
        <f t="shared" si="37"/>
        <v>-6.0712886799843767E-5</v>
      </c>
      <c r="BL73">
        <f t="shared" si="37"/>
        <v>-5.4187192118226324E-5</v>
      </c>
      <c r="BM73">
        <f t="shared" si="37"/>
        <v>0</v>
      </c>
      <c r="BN73">
        <f t="shared" si="37"/>
        <v>-2.8727092620109585E-5</v>
      </c>
      <c r="BO73">
        <f t="shared" si="37"/>
        <v>6.2586926286510006E-5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1.2495001999200318E-2</v>
      </c>
      <c r="BZ73">
        <f t="shared" si="47"/>
        <v>59</v>
      </c>
      <c r="CA73">
        <f t="shared" si="48"/>
        <v>3</v>
      </c>
      <c r="CB73">
        <f t="shared" si="49"/>
        <v>7.9999999999999988E-2</v>
      </c>
      <c r="CC73">
        <f t="shared" si="50"/>
        <v>0</v>
      </c>
      <c r="CD73">
        <f t="shared" si="51"/>
        <v>0</v>
      </c>
      <c r="CE73">
        <f t="shared" si="52"/>
        <v>1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25.31</v>
      </c>
      <c r="C74">
        <f>VLOOKUP(CONCATENATE($A74,"_",C$4),assets_m6!$A:$D,4,FALSE)</f>
        <v>24.78</v>
      </c>
      <c r="D74">
        <f>VLOOKUP(CONCATENATE($A74,"_",D$4),assets_m6!$A:$D,4,FALSE)</f>
        <v>24.88</v>
      </c>
      <c r="E74">
        <f>VLOOKUP(CONCATENATE($A74,"_",E$4),assets_m6!$A:$D,4,FALSE)</f>
        <v>24.39</v>
      </c>
      <c r="F74">
        <f>VLOOKUP(CONCATENATE($A74,"_",F$4),assets_m6!$A:$D,4,FALSE)</f>
        <v>23.92</v>
      </c>
      <c r="G74">
        <f>VLOOKUP(CONCATENATE($A74,"_",G$4),assets_m6!$A:$D,4,FALSE)</f>
        <v>24.4</v>
      </c>
      <c r="H74">
        <f>VLOOKUP(CONCATENATE($A74,"_",H$4),assets_m6!$A:$D,4,FALSE)</f>
        <v>24.72</v>
      </c>
      <c r="I74">
        <f>VLOOKUP(CONCATENATE($A74,"_",I$4),assets_m6!$A:$D,4,FALSE)</f>
        <v>24.83</v>
      </c>
      <c r="J74">
        <f>VLOOKUP(CONCATENATE($A74,"_",J$4),assets_m6!$A:$D,4,FALSE)</f>
        <v>24.81</v>
      </c>
      <c r="K74" t="e">
        <f>VLOOKUP(CONCATENATE($A74,"_",K$4),assets_m6!$A:$D,4,FALSE)</f>
        <v>#N/A</v>
      </c>
      <c r="L74">
        <f>VLOOKUP(CONCATENATE($A74,"_",L$4),assets_m6!$A:$D,4,FALSE)</f>
        <v>25.11</v>
      </c>
      <c r="M74">
        <f>VLOOKUP(CONCATENATE($A74,"_",M$4),assets_m6!$A:$D,4,FALSE)</f>
        <v>24.66</v>
      </c>
      <c r="N74">
        <f>VLOOKUP(CONCATENATE($A74,"_",N$4),assets_m6!$A:$D,4,FALSE)</f>
        <v>24.94</v>
      </c>
      <c r="O74">
        <f>VLOOKUP(CONCATENATE($A74,"_",O$4),assets_m6!$A:$D,4,FALSE)</f>
        <v>26.02</v>
      </c>
      <c r="P74">
        <f>VLOOKUP(CONCATENATE($A74,"_",P$4),assets_m6!$A:$D,4,FALSE)</f>
        <v>26.42</v>
      </c>
      <c r="Q74">
        <f>VLOOKUP(CONCATENATE($A74,"_",Q$4),assets_m6!$A:$D,4,FALSE)</f>
        <v>26.72</v>
      </c>
      <c r="R74">
        <f>VLOOKUP(CONCATENATE($A74,"_",R$4),assets_m6!$A:$D,4,FALSE)</f>
        <v>26.35</v>
      </c>
      <c r="S74">
        <f>VLOOKUP(CONCATENATE($A74,"_",S$4),assets_m6!$A:$D,4,FALSE)</f>
        <v>26.15</v>
      </c>
      <c r="T74">
        <f>VLOOKUP(CONCATENATE($A74,"_",T$4),assets_m6!$A:$D,4,FALSE)</f>
        <v>26.08</v>
      </c>
      <c r="U74">
        <f>VLOOKUP(CONCATENATE($A74,"_",U$4),assets_m6!$A:$D,4,FALSE)</f>
        <v>26.86</v>
      </c>
      <c r="V74">
        <f>VLOOKUP(CONCATENATE($A74,"_",V$4),assets_m6!$A:$D,4,FALSE)</f>
        <v>27.05</v>
      </c>
      <c r="X74" t="str">
        <f t="shared" si="44"/>
        <v>OGN</v>
      </c>
      <c r="Y74">
        <f t="shared" si="44"/>
        <v>25.31</v>
      </c>
      <c r="Z74">
        <f t="shared" si="41"/>
        <v>24.78</v>
      </c>
      <c r="AA74">
        <f t="shared" si="41"/>
        <v>24.88</v>
      </c>
      <c r="AB74">
        <f t="shared" si="41"/>
        <v>24.39</v>
      </c>
      <c r="AC74">
        <f t="shared" si="41"/>
        <v>23.92</v>
      </c>
      <c r="AD74">
        <f t="shared" si="41"/>
        <v>24.4</v>
      </c>
      <c r="AE74">
        <f t="shared" si="41"/>
        <v>24.72</v>
      </c>
      <c r="AF74">
        <f t="shared" si="41"/>
        <v>24.83</v>
      </c>
      <c r="AG74">
        <f t="shared" si="41"/>
        <v>24.81</v>
      </c>
      <c r="AH74">
        <f t="shared" ref="AH74:AS102" si="58">IFERROR(K74,AG74)</f>
        <v>24.81</v>
      </c>
      <c r="AI74">
        <f t="shared" si="58"/>
        <v>25.11</v>
      </c>
      <c r="AJ74">
        <f t="shared" si="58"/>
        <v>24.66</v>
      </c>
      <c r="AK74">
        <f t="shared" si="58"/>
        <v>24.94</v>
      </c>
      <c r="AL74">
        <f t="shared" si="58"/>
        <v>26.02</v>
      </c>
      <c r="AM74">
        <f t="shared" si="40"/>
        <v>26.42</v>
      </c>
      <c r="AN74">
        <f t="shared" si="40"/>
        <v>26.72</v>
      </c>
      <c r="AO74">
        <f t="shared" si="40"/>
        <v>26.35</v>
      </c>
      <c r="AP74">
        <f t="shared" si="38"/>
        <v>26.15</v>
      </c>
      <c r="AQ74">
        <f t="shared" si="38"/>
        <v>26.08</v>
      </c>
      <c r="AR74">
        <f t="shared" si="38"/>
        <v>26.86</v>
      </c>
      <c r="AS74">
        <f t="shared" si="38"/>
        <v>27.05</v>
      </c>
      <c r="AU74" t="s">
        <v>82</v>
      </c>
      <c r="AV74">
        <f t="shared" si="42"/>
        <v>-2.0940339786645499E-4</v>
      </c>
      <c r="AW74">
        <f t="shared" si="42"/>
        <v>4.0355125100886955E-5</v>
      </c>
      <c r="AX74">
        <f t="shared" si="42"/>
        <v>-1.9694533762057816E-4</v>
      </c>
      <c r="AY74">
        <f t="shared" si="42"/>
        <v>-1.9270192701926973E-4</v>
      </c>
      <c r="AZ74">
        <f t="shared" si="42"/>
        <v>2.0066889632106894E-4</v>
      </c>
      <c r="BA74">
        <f t="shared" si="42"/>
        <v>1.3114754098360668E-4</v>
      </c>
      <c r="BB74">
        <f t="shared" si="42"/>
        <v>4.4498381877022429E-5</v>
      </c>
      <c r="BC74">
        <f t="shared" si="42"/>
        <v>-8.0547724526780422E-6</v>
      </c>
      <c r="BD74">
        <f t="shared" si="42"/>
        <v>0</v>
      </c>
      <c r="BE74">
        <f t="shared" si="42"/>
        <v>1.2091898428053233E-4</v>
      </c>
      <c r="BF74">
        <f t="shared" si="42"/>
        <v>-1.7921146953404988E-4</v>
      </c>
      <c r="BG74">
        <f t="shared" si="42"/>
        <v>1.1354420113544247E-4</v>
      </c>
      <c r="BH74">
        <f t="shared" si="42"/>
        <v>4.3303929430633448E-4</v>
      </c>
      <c r="BI74">
        <f t="shared" si="42"/>
        <v>1.5372790161414382E-4</v>
      </c>
      <c r="BJ74">
        <f t="shared" si="42"/>
        <v>1.1355034065102087E-4</v>
      </c>
      <c r="BK74">
        <f t="shared" si="37"/>
        <v>-1.3847305389221463E-4</v>
      </c>
      <c r="BL74">
        <f t="shared" si="37"/>
        <v>-7.5901328273245871E-5</v>
      </c>
      <c r="BM74">
        <f t="shared" si="37"/>
        <v>-2.6768642447418847E-5</v>
      </c>
      <c r="BN74">
        <f t="shared" si="37"/>
        <v>2.9907975460122748E-4</v>
      </c>
      <c r="BO74">
        <f t="shared" si="37"/>
        <v>7.0737155621742852E-5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6.8747530620308264E-2</v>
      </c>
      <c r="BZ74">
        <f t="shared" si="47"/>
        <v>90</v>
      </c>
      <c r="CA74">
        <f t="shared" si="48"/>
        <v>5</v>
      </c>
      <c r="CB74">
        <f t="shared" si="49"/>
        <v>0.24000000000000005</v>
      </c>
      <c r="CC74">
        <f t="shared" si="50"/>
        <v>0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1</v>
      </c>
      <c r="CI74">
        <f t="shared" si="55"/>
        <v>0</v>
      </c>
      <c r="CJ74">
        <f t="shared" si="56"/>
        <v>0</v>
      </c>
      <c r="CK74">
        <f t="shared" si="56"/>
        <v>0</v>
      </c>
      <c r="CL74">
        <f t="shared" si="56"/>
        <v>0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140.09100000000001</v>
      </c>
      <c r="C75">
        <f>VLOOKUP(CONCATENATE($A75,"_",C$4),assets_m6!$A:$D,4,FALSE)</f>
        <v>140.101</v>
      </c>
      <c r="D75">
        <f>VLOOKUP(CONCATENATE($A75,"_",D$4),assets_m6!$A:$D,4,FALSE)</f>
        <v>139.614</v>
      </c>
      <c r="E75">
        <f>VLOOKUP(CONCATENATE($A75,"_",E$4),assets_m6!$A:$D,4,FALSE)</f>
        <v>140.85599999999999</v>
      </c>
      <c r="F75">
        <f>VLOOKUP(CONCATENATE($A75,"_",F$4),assets_m6!$A:$D,4,FALSE)</f>
        <v>139.99100000000001</v>
      </c>
      <c r="G75">
        <f>VLOOKUP(CONCATENATE($A75,"_",G$4),assets_m6!$A:$D,4,FALSE)</f>
        <v>141.68100000000001</v>
      </c>
      <c r="H75">
        <f>VLOOKUP(CONCATENATE($A75,"_",H$4),assets_m6!$A:$D,4,FALSE)</f>
        <v>143.47900000000001</v>
      </c>
      <c r="I75">
        <f>VLOOKUP(CONCATENATE($A75,"_",I$4),assets_m6!$A:$D,4,FALSE)</f>
        <v>144.71199999999999</v>
      </c>
      <c r="J75">
        <f>VLOOKUP(CONCATENATE($A75,"_",J$4),assets_m6!$A:$D,4,FALSE)</f>
        <v>145.536</v>
      </c>
      <c r="K75" t="e">
        <f>VLOOKUP(CONCATENATE($A75,"_",K$4),assets_m6!$A:$D,4,FALSE)</f>
        <v>#N/A</v>
      </c>
      <c r="L75">
        <f>VLOOKUP(CONCATENATE($A75,"_",L$4),assets_m6!$A:$D,4,FALSE)</f>
        <v>145.80500000000001</v>
      </c>
      <c r="M75">
        <f>VLOOKUP(CONCATENATE($A75,"_",M$4),assets_m6!$A:$D,4,FALSE)</f>
        <v>145.68600000000001</v>
      </c>
      <c r="N75">
        <f>VLOOKUP(CONCATENATE($A75,"_",N$4),assets_m6!$A:$D,4,FALSE)</f>
        <v>144.572</v>
      </c>
      <c r="O75">
        <f>VLOOKUP(CONCATENATE($A75,"_",O$4),assets_m6!$A:$D,4,FALSE)</f>
        <v>148.22999999999999</v>
      </c>
      <c r="P75">
        <f>VLOOKUP(CONCATENATE($A75,"_",P$4),assets_m6!$A:$D,4,FALSE)</f>
        <v>148.31899999999999</v>
      </c>
      <c r="Q75">
        <f>VLOOKUP(CONCATENATE($A75,"_",Q$4),assets_m6!$A:$D,4,FALSE)</f>
        <v>149.66999999999999</v>
      </c>
      <c r="R75">
        <f>VLOOKUP(CONCATENATE($A75,"_",R$4),assets_m6!$A:$D,4,FALSE)</f>
        <v>148.16</v>
      </c>
      <c r="S75">
        <f>VLOOKUP(CONCATENATE($A75,"_",S$4),assets_m6!$A:$D,4,FALSE)</f>
        <v>148.34899999999999</v>
      </c>
      <c r="T75">
        <f>VLOOKUP(CONCATENATE($A75,"_",T$4),assets_m6!$A:$D,4,FALSE)</f>
        <v>149.303</v>
      </c>
      <c r="U75">
        <f>VLOOKUP(CONCATENATE($A75,"_",U$4),assets_m6!$A:$D,4,FALSE)</f>
        <v>150.376</v>
      </c>
      <c r="V75">
        <f>VLOOKUP(CONCATENATE($A75,"_",V$4),assets_m6!$A:$D,4,FALSE)</f>
        <v>149.97900000000001</v>
      </c>
      <c r="X75" t="str">
        <f t="shared" si="44"/>
        <v>PG</v>
      </c>
      <c r="Y75">
        <f t="shared" si="44"/>
        <v>140.09100000000001</v>
      </c>
      <c r="Z75">
        <f t="shared" ref="Z75:AJ104" si="59">IFERROR(C75,Y75)</f>
        <v>140.101</v>
      </c>
      <c r="AA75">
        <f t="shared" si="59"/>
        <v>139.614</v>
      </c>
      <c r="AB75">
        <f t="shared" si="59"/>
        <v>140.85599999999999</v>
      </c>
      <c r="AC75">
        <f t="shared" si="59"/>
        <v>139.99100000000001</v>
      </c>
      <c r="AD75">
        <f t="shared" si="59"/>
        <v>141.68100000000001</v>
      </c>
      <c r="AE75">
        <f t="shared" si="59"/>
        <v>143.47900000000001</v>
      </c>
      <c r="AF75">
        <f t="shared" si="59"/>
        <v>144.71199999999999</v>
      </c>
      <c r="AG75">
        <f t="shared" si="59"/>
        <v>145.536</v>
      </c>
      <c r="AH75">
        <f t="shared" si="58"/>
        <v>145.536</v>
      </c>
      <c r="AI75">
        <f t="shared" si="58"/>
        <v>145.80500000000001</v>
      </c>
      <c r="AJ75">
        <f t="shared" si="58"/>
        <v>145.68600000000001</v>
      </c>
      <c r="AK75">
        <f t="shared" si="58"/>
        <v>144.572</v>
      </c>
      <c r="AL75">
        <f t="shared" si="58"/>
        <v>148.22999999999999</v>
      </c>
      <c r="AM75">
        <f t="shared" si="40"/>
        <v>148.31899999999999</v>
      </c>
      <c r="AN75">
        <f t="shared" si="40"/>
        <v>149.66999999999999</v>
      </c>
      <c r="AO75">
        <f t="shared" si="40"/>
        <v>148.16</v>
      </c>
      <c r="AP75">
        <f t="shared" si="38"/>
        <v>148.34899999999999</v>
      </c>
      <c r="AQ75">
        <f t="shared" si="38"/>
        <v>149.303</v>
      </c>
      <c r="AR75">
        <f t="shared" si="38"/>
        <v>150.376</v>
      </c>
      <c r="AS75">
        <f t="shared" si="38"/>
        <v>149.97900000000001</v>
      </c>
      <c r="AU75" t="s">
        <v>54</v>
      </c>
      <c r="AV75">
        <f t="shared" si="42"/>
        <v>7.1382173016046033E-7</v>
      </c>
      <c r="AW75">
        <f t="shared" si="42"/>
        <v>-3.4760636969043394E-5</v>
      </c>
      <c r="AX75">
        <f t="shared" si="42"/>
        <v>8.8959559929519268E-5</v>
      </c>
      <c r="AY75">
        <f t="shared" si="42"/>
        <v>-6.1410234565796321E-5</v>
      </c>
      <c r="AZ75">
        <f t="shared" si="42"/>
        <v>1.2072204641726951E-4</v>
      </c>
      <c r="BA75">
        <f t="shared" si="42"/>
        <v>1.2690480727832256E-4</v>
      </c>
      <c r="BB75">
        <f t="shared" si="42"/>
        <v>8.5935920936163181E-5</v>
      </c>
      <c r="BC75">
        <f t="shared" si="42"/>
        <v>5.6940682182542728E-5</v>
      </c>
      <c r="BD75">
        <f t="shared" si="42"/>
        <v>0</v>
      </c>
      <c r="BE75">
        <f t="shared" si="42"/>
        <v>1.8483399296394396E-5</v>
      </c>
      <c r="BF75">
        <f t="shared" si="42"/>
        <v>-8.1615856795034308E-6</v>
      </c>
      <c r="BG75">
        <f t="shared" si="42"/>
        <v>-7.6465823757945463E-5</v>
      </c>
      <c r="BH75">
        <f t="shared" si="42"/>
        <v>2.5302271532523496E-4</v>
      </c>
      <c r="BI75">
        <f t="shared" si="42"/>
        <v>6.0041826890642003E-6</v>
      </c>
      <c r="BJ75">
        <f t="shared" si="42"/>
        <v>9.1087453394372885E-5</v>
      </c>
      <c r="BK75">
        <f t="shared" si="37"/>
        <v>-1.0088862163426144E-4</v>
      </c>
      <c r="BL75">
        <f t="shared" si="37"/>
        <v>1.2756479481640992E-5</v>
      </c>
      <c r="BM75">
        <f t="shared" si="37"/>
        <v>6.4307814680247789E-5</v>
      </c>
      <c r="BN75">
        <f t="shared" si="37"/>
        <v>7.1867276611990889E-5</v>
      </c>
      <c r="BO75">
        <f t="shared" si="37"/>
        <v>-2.6400489439803649E-5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7.0582692678330547E-2</v>
      </c>
      <c r="BZ75">
        <f t="shared" si="47"/>
        <v>91</v>
      </c>
      <c r="CA75">
        <f t="shared" si="48"/>
        <v>5</v>
      </c>
      <c r="CB75">
        <f t="shared" si="49"/>
        <v>0.24000000000000005</v>
      </c>
      <c r="CC75">
        <f t="shared" si="50"/>
        <v>0</v>
      </c>
      <c r="CD75">
        <f t="shared" si="51"/>
        <v>0</v>
      </c>
      <c r="CE75">
        <f t="shared" si="52"/>
        <v>0</v>
      </c>
      <c r="CF75">
        <f t="shared" si="53"/>
        <v>0</v>
      </c>
      <c r="CG75">
        <f t="shared" si="54"/>
        <v>1</v>
      </c>
      <c r="CI75">
        <f t="shared" si="55"/>
        <v>0</v>
      </c>
      <c r="CJ75">
        <f t="shared" si="56"/>
        <v>0</v>
      </c>
      <c r="CK75">
        <f t="shared" si="56"/>
        <v>0</v>
      </c>
      <c r="CL75">
        <f t="shared" si="56"/>
        <v>0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27.196999999999999</v>
      </c>
      <c r="C76">
        <f>VLOOKUP(CONCATENATE($A76,"_",C$4),assets_m6!$A:$D,4,FALSE)</f>
        <v>26.89</v>
      </c>
      <c r="D76">
        <f>VLOOKUP(CONCATENATE($A76,"_",D$4),assets_m6!$A:$D,4,FALSE)</f>
        <v>27.277000000000001</v>
      </c>
      <c r="E76">
        <f>VLOOKUP(CONCATENATE($A76,"_",E$4),assets_m6!$A:$D,4,FALSE)</f>
        <v>27.683</v>
      </c>
      <c r="F76">
        <f>VLOOKUP(CONCATENATE($A76,"_",F$4),assets_m6!$A:$D,4,FALSE)</f>
        <v>27.454999999999998</v>
      </c>
      <c r="G76">
        <f>VLOOKUP(CONCATENATE($A76,"_",G$4),assets_m6!$A:$D,4,FALSE)</f>
        <v>27.872</v>
      </c>
      <c r="H76">
        <f>VLOOKUP(CONCATENATE($A76,"_",H$4),assets_m6!$A:$D,4,FALSE)</f>
        <v>28.001000000000001</v>
      </c>
      <c r="I76">
        <f>VLOOKUP(CONCATENATE($A76,"_",I$4),assets_m6!$A:$D,4,FALSE)</f>
        <v>28.516999999999999</v>
      </c>
      <c r="J76">
        <f>VLOOKUP(CONCATENATE($A76,"_",J$4),assets_m6!$A:$D,4,FALSE)</f>
        <v>28.884</v>
      </c>
      <c r="K76" t="e">
        <f>VLOOKUP(CONCATENATE($A76,"_",K$4),assets_m6!$A:$D,4,FALSE)</f>
        <v>#N/A</v>
      </c>
      <c r="L76">
        <f>VLOOKUP(CONCATENATE($A76,"_",L$4),assets_m6!$A:$D,4,FALSE)</f>
        <v>29.003</v>
      </c>
      <c r="M76">
        <f>VLOOKUP(CONCATENATE($A76,"_",M$4),assets_m6!$A:$D,4,FALSE)</f>
        <v>28.873999999999999</v>
      </c>
      <c r="N76">
        <f>VLOOKUP(CONCATENATE($A76,"_",N$4),assets_m6!$A:$D,4,FALSE)</f>
        <v>28.795000000000002</v>
      </c>
      <c r="O76">
        <f>VLOOKUP(CONCATENATE($A76,"_",O$4),assets_m6!$A:$D,4,FALSE)</f>
        <v>29.291</v>
      </c>
      <c r="P76">
        <f>VLOOKUP(CONCATENATE($A76,"_",P$4),assets_m6!$A:$D,4,FALSE)</f>
        <v>29.062999999999999</v>
      </c>
      <c r="Q76">
        <f>VLOOKUP(CONCATENATE($A76,"_",Q$4),assets_m6!$A:$D,4,FALSE)</f>
        <v>28.952999999999999</v>
      </c>
      <c r="R76">
        <f>VLOOKUP(CONCATENATE($A76,"_",R$4),assets_m6!$A:$D,4,FALSE)</f>
        <v>28.853999999999999</v>
      </c>
      <c r="S76">
        <f>VLOOKUP(CONCATENATE($A76,"_",S$4),assets_m6!$A:$D,4,FALSE)</f>
        <v>29.071999999999999</v>
      </c>
      <c r="T76">
        <f>VLOOKUP(CONCATENATE($A76,"_",T$4),assets_m6!$A:$D,4,FALSE)</f>
        <v>28.754999999999999</v>
      </c>
      <c r="U76">
        <f>VLOOKUP(CONCATENATE($A76,"_",U$4),assets_m6!$A:$D,4,FALSE)</f>
        <v>29.06</v>
      </c>
      <c r="V76">
        <f>VLOOKUP(CONCATENATE($A76,"_",V$4),assets_m6!$A:$D,4,FALSE)</f>
        <v>28.95</v>
      </c>
      <c r="X76" t="str">
        <f t="shared" si="44"/>
        <v>PPL</v>
      </c>
      <c r="Y76">
        <f t="shared" si="44"/>
        <v>27.196999999999999</v>
      </c>
      <c r="Z76">
        <f t="shared" si="59"/>
        <v>26.89</v>
      </c>
      <c r="AA76">
        <f t="shared" si="59"/>
        <v>27.277000000000001</v>
      </c>
      <c r="AB76">
        <f t="shared" si="59"/>
        <v>27.683</v>
      </c>
      <c r="AC76">
        <f t="shared" si="59"/>
        <v>27.454999999999998</v>
      </c>
      <c r="AD76">
        <f t="shared" si="59"/>
        <v>27.872</v>
      </c>
      <c r="AE76">
        <f t="shared" si="59"/>
        <v>28.001000000000001</v>
      </c>
      <c r="AF76">
        <f t="shared" si="59"/>
        <v>28.516999999999999</v>
      </c>
      <c r="AG76">
        <f t="shared" si="59"/>
        <v>28.884</v>
      </c>
      <c r="AH76">
        <f t="shared" si="58"/>
        <v>28.884</v>
      </c>
      <c r="AI76">
        <f t="shared" si="58"/>
        <v>29.003</v>
      </c>
      <c r="AJ76">
        <f t="shared" si="58"/>
        <v>28.873999999999999</v>
      </c>
      <c r="AK76">
        <f t="shared" si="58"/>
        <v>28.795000000000002</v>
      </c>
      <c r="AL76">
        <f t="shared" si="58"/>
        <v>29.291</v>
      </c>
      <c r="AM76">
        <f t="shared" si="40"/>
        <v>29.062999999999999</v>
      </c>
      <c r="AN76">
        <f t="shared" si="40"/>
        <v>28.952999999999999</v>
      </c>
      <c r="AO76">
        <f t="shared" si="40"/>
        <v>28.853999999999999</v>
      </c>
      <c r="AP76">
        <f t="shared" si="38"/>
        <v>29.071999999999999</v>
      </c>
      <c r="AQ76">
        <f t="shared" si="38"/>
        <v>28.754999999999999</v>
      </c>
      <c r="AR76">
        <f t="shared" si="38"/>
        <v>29.06</v>
      </c>
      <c r="AS76">
        <f t="shared" si="38"/>
        <v>28.95</v>
      </c>
      <c r="AU76" t="s">
        <v>85</v>
      </c>
      <c r="AV76">
        <f t="shared" si="42"/>
        <v>-1.1288009706952922E-4</v>
      </c>
      <c r="AW76">
        <f t="shared" si="42"/>
        <v>1.4391967274079599E-4</v>
      </c>
      <c r="AX76">
        <f t="shared" si="42"/>
        <v>1.4884334787549906E-4</v>
      </c>
      <c r="AY76">
        <f t="shared" si="42"/>
        <v>-8.2361015785861923E-5</v>
      </c>
      <c r="AZ76">
        <f t="shared" si="42"/>
        <v>1.5188490256783885E-4</v>
      </c>
      <c r="BA76">
        <f t="shared" si="42"/>
        <v>4.6283008036739857E-5</v>
      </c>
      <c r="BB76">
        <f t="shared" si="42"/>
        <v>1.8427913288811051E-4</v>
      </c>
      <c r="BC76">
        <f t="shared" si="42"/>
        <v>1.2869516428796888E-4</v>
      </c>
      <c r="BD76">
        <f t="shared" si="42"/>
        <v>0</v>
      </c>
      <c r="BE76">
        <f t="shared" si="42"/>
        <v>4.1199279878133144E-5</v>
      </c>
      <c r="BF76">
        <f t="shared" si="42"/>
        <v>-4.4478157431990252E-5</v>
      </c>
      <c r="BG76">
        <f t="shared" si="42"/>
        <v>-2.7360254900601605E-5</v>
      </c>
      <c r="BH76">
        <f t="shared" si="42"/>
        <v>1.7225212710539979E-4</v>
      </c>
      <c r="BI76">
        <f t="shared" si="42"/>
        <v>-7.7839609436346167E-5</v>
      </c>
      <c r="BJ76">
        <f t="shared" si="42"/>
        <v>-3.7848811203247927E-5</v>
      </c>
      <c r="BK76">
        <f t="shared" si="37"/>
        <v>-3.4193347839602183E-5</v>
      </c>
      <c r="BL76">
        <f t="shared" si="37"/>
        <v>7.5552782976363755E-5</v>
      </c>
      <c r="BM76">
        <f t="shared" si="37"/>
        <v>-1.0903962575674195E-4</v>
      </c>
      <c r="BN76">
        <f t="shared" si="37"/>
        <v>1.0606850982437827E-4</v>
      </c>
      <c r="BO76">
        <f t="shared" si="37"/>
        <v>-3.785271851342032E-5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6.4455638489539294E-2</v>
      </c>
      <c r="BZ76">
        <f t="shared" si="47"/>
        <v>89</v>
      </c>
      <c r="CA76">
        <f t="shared" si="48"/>
        <v>5</v>
      </c>
      <c r="CB76">
        <f t="shared" si="49"/>
        <v>0.24000000000000005</v>
      </c>
      <c r="CC76">
        <f t="shared" si="50"/>
        <v>0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1</v>
      </c>
      <c r="CI76">
        <f t="shared" si="55"/>
        <v>0</v>
      </c>
      <c r="CJ76">
        <f t="shared" si="56"/>
        <v>0</v>
      </c>
      <c r="CK76">
        <f t="shared" si="56"/>
        <v>0</v>
      </c>
      <c r="CL76">
        <f t="shared" si="56"/>
        <v>0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108.97799999999999</v>
      </c>
      <c r="C77">
        <f>VLOOKUP(CONCATENATE($A77,"_",C$4),assets_m6!$A:$D,4,FALSE)</f>
        <v>107.02</v>
      </c>
      <c r="D77">
        <f>VLOOKUP(CONCATENATE($A77,"_",D$4),assets_m6!$A:$D,4,FALSE)</f>
        <v>106.70399999999999</v>
      </c>
      <c r="E77">
        <f>VLOOKUP(CONCATENATE($A77,"_",E$4),assets_m6!$A:$D,4,FALSE)</f>
        <v>106.535</v>
      </c>
      <c r="F77">
        <f>VLOOKUP(CONCATENATE($A77,"_",F$4),assets_m6!$A:$D,4,FALSE)</f>
        <v>105.596</v>
      </c>
      <c r="G77">
        <f>VLOOKUP(CONCATENATE($A77,"_",G$4),assets_m6!$A:$D,4,FALSE)</f>
        <v>106.13</v>
      </c>
      <c r="H77">
        <f>VLOOKUP(CONCATENATE($A77,"_",H$4),assets_m6!$A:$D,4,FALSE)</f>
        <v>106.98</v>
      </c>
      <c r="I77">
        <f>VLOOKUP(CONCATENATE($A77,"_",I$4),assets_m6!$A:$D,4,FALSE)</f>
        <v>108.56</v>
      </c>
      <c r="J77">
        <f>VLOOKUP(CONCATENATE($A77,"_",J$4),assets_m6!$A:$D,4,FALSE)</f>
        <v>107.06</v>
      </c>
      <c r="K77" t="e">
        <f>VLOOKUP(CONCATENATE($A77,"_",K$4),assets_m6!$A:$D,4,FALSE)</f>
        <v>#N/A</v>
      </c>
      <c r="L77">
        <f>VLOOKUP(CONCATENATE($A77,"_",L$4),assets_m6!$A:$D,4,FALSE)</f>
        <v>107.77</v>
      </c>
      <c r="M77">
        <f>VLOOKUP(CONCATENATE($A77,"_",M$4),assets_m6!$A:$D,4,FALSE)</f>
        <v>105.55</v>
      </c>
      <c r="N77">
        <f>VLOOKUP(CONCATENATE($A77,"_",N$4),assets_m6!$A:$D,4,FALSE)</f>
        <v>106.59</v>
      </c>
      <c r="O77">
        <f>VLOOKUP(CONCATENATE($A77,"_",O$4),assets_m6!$A:$D,4,FALSE)</f>
        <v>108.03</v>
      </c>
      <c r="P77">
        <f>VLOOKUP(CONCATENATE($A77,"_",P$4),assets_m6!$A:$D,4,FALSE)</f>
        <v>107.73</v>
      </c>
      <c r="Q77">
        <f>VLOOKUP(CONCATENATE($A77,"_",Q$4),assets_m6!$A:$D,4,FALSE)</f>
        <v>107.68</v>
      </c>
      <c r="R77">
        <f>VLOOKUP(CONCATENATE($A77,"_",R$4),assets_m6!$A:$D,4,FALSE)</f>
        <v>104.74</v>
      </c>
      <c r="S77">
        <f>VLOOKUP(CONCATENATE($A77,"_",S$4),assets_m6!$A:$D,4,FALSE)</f>
        <v>103.29</v>
      </c>
      <c r="T77">
        <f>VLOOKUP(CONCATENATE($A77,"_",T$4),assets_m6!$A:$D,4,FALSE)</f>
        <v>102.63</v>
      </c>
      <c r="U77">
        <f>VLOOKUP(CONCATENATE($A77,"_",U$4),assets_m6!$A:$D,4,FALSE)</f>
        <v>101.6</v>
      </c>
      <c r="V77">
        <f>VLOOKUP(CONCATENATE($A77,"_",V$4),assets_m6!$A:$D,4,FALSE)</f>
        <v>101.37</v>
      </c>
      <c r="X77" t="str">
        <f t="shared" si="44"/>
        <v>PRU</v>
      </c>
      <c r="Y77">
        <f t="shared" si="44"/>
        <v>108.97799999999999</v>
      </c>
      <c r="Z77">
        <f t="shared" si="59"/>
        <v>107.02</v>
      </c>
      <c r="AA77">
        <f t="shared" si="59"/>
        <v>106.70399999999999</v>
      </c>
      <c r="AB77">
        <f t="shared" si="59"/>
        <v>106.535</v>
      </c>
      <c r="AC77">
        <f t="shared" si="59"/>
        <v>105.596</v>
      </c>
      <c r="AD77">
        <f t="shared" si="59"/>
        <v>106.13</v>
      </c>
      <c r="AE77">
        <f t="shared" si="59"/>
        <v>106.98</v>
      </c>
      <c r="AF77">
        <f t="shared" si="59"/>
        <v>108.56</v>
      </c>
      <c r="AG77">
        <f t="shared" si="59"/>
        <v>107.06</v>
      </c>
      <c r="AH77">
        <f t="shared" si="58"/>
        <v>107.06</v>
      </c>
      <c r="AI77">
        <f t="shared" si="58"/>
        <v>107.77</v>
      </c>
      <c r="AJ77">
        <f t="shared" si="58"/>
        <v>105.55</v>
      </c>
      <c r="AK77">
        <f t="shared" si="58"/>
        <v>106.59</v>
      </c>
      <c r="AL77">
        <f t="shared" si="58"/>
        <v>108.03</v>
      </c>
      <c r="AM77">
        <f t="shared" si="40"/>
        <v>107.73</v>
      </c>
      <c r="AN77">
        <f t="shared" si="40"/>
        <v>107.68</v>
      </c>
      <c r="AO77">
        <f t="shared" si="40"/>
        <v>104.74</v>
      </c>
      <c r="AP77">
        <f t="shared" si="38"/>
        <v>103.29</v>
      </c>
      <c r="AQ77">
        <f t="shared" si="38"/>
        <v>102.63</v>
      </c>
      <c r="AR77">
        <f t="shared" si="38"/>
        <v>101.6</v>
      </c>
      <c r="AS77">
        <f t="shared" si="38"/>
        <v>101.37</v>
      </c>
      <c r="AU77" t="s">
        <v>81</v>
      </c>
      <c r="AV77">
        <f t="shared" si="42"/>
        <v>-1.7966929104956949E-4</v>
      </c>
      <c r="AW77">
        <f t="shared" si="42"/>
        <v>-2.9527191179219073E-5</v>
      </c>
      <c r="AX77">
        <f t="shared" si="42"/>
        <v>-1.5838206627680027E-5</v>
      </c>
      <c r="AY77">
        <f t="shared" si="42"/>
        <v>-8.814004787159084E-5</v>
      </c>
      <c r="AZ77">
        <f t="shared" si="42"/>
        <v>5.0570097352171658E-5</v>
      </c>
      <c r="BA77">
        <f t="shared" si="42"/>
        <v>8.0090455102233921E-5</v>
      </c>
      <c r="BB77">
        <f t="shared" si="42"/>
        <v>1.476911572256495E-4</v>
      </c>
      <c r="BC77">
        <f t="shared" si="42"/>
        <v>-1.3817243920412675E-4</v>
      </c>
      <c r="BD77">
        <f t="shared" si="42"/>
        <v>0</v>
      </c>
      <c r="BE77">
        <f t="shared" si="42"/>
        <v>6.6317952549971391E-5</v>
      </c>
      <c r="BF77">
        <f t="shared" si="42"/>
        <v>-2.0599424700751593E-4</v>
      </c>
      <c r="BG77">
        <f t="shared" si="42"/>
        <v>9.8531501657982593E-5</v>
      </c>
      <c r="BH77">
        <f t="shared" si="42"/>
        <v>1.3509710104137328E-4</v>
      </c>
      <c r="BI77">
        <f t="shared" si="42"/>
        <v>-2.7770063871146639E-5</v>
      </c>
      <c r="BJ77">
        <f t="shared" si="42"/>
        <v>-4.6412327114078865E-6</v>
      </c>
      <c r="BK77">
        <f t="shared" si="37"/>
        <v>-2.7303120356612297E-4</v>
      </c>
      <c r="BL77">
        <f t="shared" si="37"/>
        <v>-1.3843803704410816E-4</v>
      </c>
      <c r="BM77">
        <f t="shared" si="37"/>
        <v>-6.3897763578275806E-5</v>
      </c>
      <c r="BN77">
        <f t="shared" si="37"/>
        <v>-1.0036051836694936E-4</v>
      </c>
      <c r="BO77">
        <f t="shared" si="37"/>
        <v>-2.2637795275589544E-5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-6.9812255684633506E-2</v>
      </c>
      <c r="BZ77">
        <f t="shared" si="47"/>
        <v>11</v>
      </c>
      <c r="CA77">
        <f t="shared" si="48"/>
        <v>1</v>
      </c>
      <c r="CB77">
        <f t="shared" si="49"/>
        <v>0.24</v>
      </c>
      <c r="CC77">
        <f t="shared" si="50"/>
        <v>1</v>
      </c>
      <c r="CD77">
        <f t="shared" si="51"/>
        <v>0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1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91.03</v>
      </c>
      <c r="C78">
        <f>VLOOKUP(CONCATENATE($A78,"_",C$4),assets_m6!$A:$D,4,FALSE)</f>
        <v>89.51</v>
      </c>
      <c r="D78">
        <f>VLOOKUP(CONCATENATE($A78,"_",D$4),assets_m6!$A:$D,4,FALSE)</f>
        <v>89.86</v>
      </c>
      <c r="E78">
        <f>VLOOKUP(CONCATENATE($A78,"_",E$4),assets_m6!$A:$D,4,FALSE)</f>
        <v>87.04</v>
      </c>
      <c r="F78">
        <f>VLOOKUP(CONCATENATE($A78,"_",F$4),assets_m6!$A:$D,4,FALSE)</f>
        <v>85.64</v>
      </c>
      <c r="G78">
        <f>VLOOKUP(CONCATENATE($A78,"_",G$4),assets_m6!$A:$D,4,FALSE)</f>
        <v>84.92</v>
      </c>
      <c r="H78">
        <f>VLOOKUP(CONCATENATE($A78,"_",H$4),assets_m6!$A:$D,4,FALSE)</f>
        <v>80.63</v>
      </c>
      <c r="I78">
        <f>VLOOKUP(CONCATENATE($A78,"_",I$4),assets_m6!$A:$D,4,FALSE)</f>
        <v>79.91</v>
      </c>
      <c r="J78">
        <f>VLOOKUP(CONCATENATE($A78,"_",J$4),assets_m6!$A:$D,4,FALSE)</f>
        <v>80.75</v>
      </c>
      <c r="K78" t="e">
        <f>VLOOKUP(CONCATENATE($A78,"_",K$4),assets_m6!$A:$D,4,FALSE)</f>
        <v>#N/A</v>
      </c>
      <c r="L78">
        <f>VLOOKUP(CONCATENATE($A78,"_",L$4),assets_m6!$A:$D,4,FALSE)</f>
        <v>80.08</v>
      </c>
      <c r="M78">
        <f>VLOOKUP(CONCATENATE($A78,"_",M$4),assets_m6!$A:$D,4,FALSE)</f>
        <v>79.930000000000007</v>
      </c>
      <c r="N78">
        <f>VLOOKUP(CONCATENATE($A78,"_",N$4),assets_m6!$A:$D,4,FALSE)</f>
        <v>77.64</v>
      </c>
      <c r="O78">
        <f>VLOOKUP(CONCATENATE($A78,"_",O$4),assets_m6!$A:$D,4,FALSE)</f>
        <v>78.41</v>
      </c>
      <c r="P78">
        <f>VLOOKUP(CONCATENATE($A78,"_",P$4),assets_m6!$A:$D,4,FALSE)</f>
        <v>78.53</v>
      </c>
      <c r="Q78">
        <f>VLOOKUP(CONCATENATE($A78,"_",Q$4),assets_m6!$A:$D,4,FALSE)</f>
        <v>74.66</v>
      </c>
      <c r="R78">
        <f>VLOOKUP(CONCATENATE($A78,"_",R$4),assets_m6!$A:$D,4,FALSE)</f>
        <v>73.62</v>
      </c>
      <c r="S78">
        <f>VLOOKUP(CONCATENATE($A78,"_",S$4),assets_m6!$A:$D,4,FALSE)</f>
        <v>72.23</v>
      </c>
      <c r="T78">
        <f>VLOOKUP(CONCATENATE($A78,"_",T$4),assets_m6!$A:$D,4,FALSE)</f>
        <v>74.42</v>
      </c>
      <c r="U78">
        <f>VLOOKUP(CONCATENATE($A78,"_",U$4),assets_m6!$A:$D,4,FALSE)</f>
        <v>74.22</v>
      </c>
      <c r="V78">
        <f>VLOOKUP(CONCATENATE($A78,"_",V$4),assets_m6!$A:$D,4,FALSE)</f>
        <v>73.569999999999993</v>
      </c>
      <c r="X78" t="str">
        <f t="shared" si="44"/>
        <v>PYPL</v>
      </c>
      <c r="Y78">
        <f t="shared" si="44"/>
        <v>91.03</v>
      </c>
      <c r="Z78">
        <f t="shared" si="59"/>
        <v>89.51</v>
      </c>
      <c r="AA78">
        <f t="shared" si="59"/>
        <v>89.86</v>
      </c>
      <c r="AB78">
        <f t="shared" si="59"/>
        <v>87.04</v>
      </c>
      <c r="AC78">
        <f t="shared" si="59"/>
        <v>85.64</v>
      </c>
      <c r="AD78">
        <f t="shared" si="59"/>
        <v>84.92</v>
      </c>
      <c r="AE78">
        <f t="shared" si="59"/>
        <v>80.63</v>
      </c>
      <c r="AF78">
        <f t="shared" si="59"/>
        <v>79.91</v>
      </c>
      <c r="AG78">
        <f t="shared" si="59"/>
        <v>80.75</v>
      </c>
      <c r="AH78">
        <f t="shared" si="58"/>
        <v>80.75</v>
      </c>
      <c r="AI78">
        <f t="shared" si="58"/>
        <v>80.08</v>
      </c>
      <c r="AJ78">
        <f t="shared" si="58"/>
        <v>79.930000000000007</v>
      </c>
      <c r="AK78">
        <f t="shared" si="58"/>
        <v>77.64</v>
      </c>
      <c r="AL78">
        <f t="shared" si="58"/>
        <v>78.41</v>
      </c>
      <c r="AM78">
        <f t="shared" si="40"/>
        <v>78.53</v>
      </c>
      <c r="AN78">
        <f t="shared" si="40"/>
        <v>74.66</v>
      </c>
      <c r="AO78">
        <f t="shared" si="40"/>
        <v>73.62</v>
      </c>
      <c r="AP78">
        <f t="shared" si="38"/>
        <v>72.23</v>
      </c>
      <c r="AQ78">
        <f t="shared" si="38"/>
        <v>74.42</v>
      </c>
      <c r="AR78">
        <f t="shared" si="38"/>
        <v>74.22</v>
      </c>
      <c r="AS78">
        <f t="shared" si="38"/>
        <v>73.569999999999993</v>
      </c>
      <c r="AU78" t="s">
        <v>53</v>
      </c>
      <c r="AV78">
        <f t="shared" si="42"/>
        <v>-1.6697791936724112E-4</v>
      </c>
      <c r="AW78">
        <f t="shared" si="42"/>
        <v>3.9101776337838711E-5</v>
      </c>
      <c r="AX78">
        <f t="shared" si="42"/>
        <v>-3.1382150011128348E-4</v>
      </c>
      <c r="AY78">
        <f t="shared" si="42"/>
        <v>-1.6084558823529477E-4</v>
      </c>
      <c r="AZ78">
        <f t="shared" si="42"/>
        <v>-8.407286314806152E-5</v>
      </c>
      <c r="BA78">
        <f t="shared" si="42"/>
        <v>-5.0518134715025976E-4</v>
      </c>
      <c r="BB78">
        <f t="shared" si="42"/>
        <v>-8.9296787796105525E-5</v>
      </c>
      <c r="BC78">
        <f t="shared" si="42"/>
        <v>1.0511825804029576E-4</v>
      </c>
      <c r="BD78">
        <f t="shared" si="42"/>
        <v>0</v>
      </c>
      <c r="BE78">
        <f t="shared" si="42"/>
        <v>-8.2972136222910438E-5</v>
      </c>
      <c r="BF78">
        <f t="shared" si="42"/>
        <v>-1.8731268731267667E-5</v>
      </c>
      <c r="BG78">
        <f t="shared" si="42"/>
        <v>-2.8650068810209009E-4</v>
      </c>
      <c r="BH78">
        <f t="shared" si="42"/>
        <v>9.9175682637815048E-5</v>
      </c>
      <c r="BI78">
        <f t="shared" si="42"/>
        <v>1.5304170386430884E-5</v>
      </c>
      <c r="BJ78">
        <f t="shared" si="42"/>
        <v>-4.9280529733859734E-4</v>
      </c>
      <c r="BK78">
        <f t="shared" si="37"/>
        <v>-1.3929815162067938E-4</v>
      </c>
      <c r="BL78">
        <f t="shared" si="37"/>
        <v>-1.8880738929638691E-4</v>
      </c>
      <c r="BM78">
        <f t="shared" si="37"/>
        <v>3.0319811712584767E-4</v>
      </c>
      <c r="BN78">
        <f t="shared" si="37"/>
        <v>-2.687449610319845E-5</v>
      </c>
      <c r="BO78">
        <f t="shared" si="37"/>
        <v>-8.7577472379413328E-5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-0.19180489948368679</v>
      </c>
      <c r="BZ78">
        <f t="shared" si="47"/>
        <v>1</v>
      </c>
      <c r="CA78">
        <f t="shared" si="48"/>
        <v>1</v>
      </c>
      <c r="CB78">
        <f t="shared" si="49"/>
        <v>0.24</v>
      </c>
      <c r="CC78">
        <f t="shared" si="50"/>
        <v>1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1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307.13799999999998</v>
      </c>
      <c r="C79">
        <f>VLOOKUP(CONCATENATE($A79,"_",C$4),assets_m6!$A:$D,4,FALSE)</f>
        <v>308.50099999999998</v>
      </c>
      <c r="D79">
        <f>VLOOKUP(CONCATENATE($A79,"_",D$4),assets_m6!$A:$D,4,FALSE)</f>
        <v>314.60000000000002</v>
      </c>
      <c r="E79">
        <f>VLOOKUP(CONCATENATE($A79,"_",E$4),assets_m6!$A:$D,4,FALSE)</f>
        <v>315.78399999999999</v>
      </c>
      <c r="F79">
        <f>VLOOKUP(CONCATENATE($A79,"_",F$4),assets_m6!$A:$D,4,FALSE)</f>
        <v>315.76400000000001</v>
      </c>
      <c r="G79">
        <f>VLOOKUP(CONCATENATE($A79,"_",G$4),assets_m6!$A:$D,4,FALSE)</f>
        <v>321.84300000000002</v>
      </c>
      <c r="H79">
        <f>VLOOKUP(CONCATENATE($A79,"_",H$4),assets_m6!$A:$D,4,FALSE)</f>
        <v>322.39999999999998</v>
      </c>
      <c r="I79">
        <f>VLOOKUP(CONCATENATE($A79,"_",I$4),assets_m6!$A:$D,4,FALSE)</f>
        <v>327.25</v>
      </c>
      <c r="J79">
        <f>VLOOKUP(CONCATENATE($A79,"_",J$4),assets_m6!$A:$D,4,FALSE)</f>
        <v>328.91</v>
      </c>
      <c r="K79" t="e">
        <f>VLOOKUP(CONCATENATE($A79,"_",K$4),assets_m6!$A:$D,4,FALSE)</f>
        <v>#N/A</v>
      </c>
      <c r="L79">
        <f>VLOOKUP(CONCATENATE($A79,"_",L$4),assets_m6!$A:$D,4,FALSE)</f>
        <v>334.42</v>
      </c>
      <c r="M79">
        <f>VLOOKUP(CONCATENATE($A79,"_",M$4),assets_m6!$A:$D,4,FALSE)</f>
        <v>329.14</v>
      </c>
      <c r="N79">
        <f>VLOOKUP(CONCATENATE($A79,"_",N$4),assets_m6!$A:$D,4,FALSE)</f>
        <v>332.8</v>
      </c>
      <c r="O79">
        <f>VLOOKUP(CONCATENATE($A79,"_",O$4),assets_m6!$A:$D,4,FALSE)</f>
        <v>337.94</v>
      </c>
      <c r="P79">
        <f>VLOOKUP(CONCATENATE($A79,"_",P$4),assets_m6!$A:$D,4,FALSE)</f>
        <v>330.34</v>
      </c>
      <c r="Q79">
        <f>VLOOKUP(CONCATENATE($A79,"_",Q$4),assets_m6!$A:$D,4,FALSE)</f>
        <v>333.47</v>
      </c>
      <c r="R79">
        <f>VLOOKUP(CONCATENATE($A79,"_",R$4),assets_m6!$A:$D,4,FALSE)</f>
        <v>330.59</v>
      </c>
      <c r="S79">
        <f>VLOOKUP(CONCATENATE($A79,"_",S$4),assets_m6!$A:$D,4,FALSE)</f>
        <v>336.76</v>
      </c>
      <c r="T79">
        <f>VLOOKUP(CONCATENATE($A79,"_",T$4),assets_m6!$A:$D,4,FALSE)</f>
        <v>332.95</v>
      </c>
      <c r="U79">
        <f>VLOOKUP(CONCATENATE($A79,"_",U$4),assets_m6!$A:$D,4,FALSE)</f>
        <v>333.74</v>
      </c>
      <c r="V79">
        <f>VLOOKUP(CONCATENATE($A79,"_",V$4),assets_m6!$A:$D,4,FALSE)</f>
        <v>332.56</v>
      </c>
      <c r="X79" t="str">
        <f t="shared" si="44"/>
        <v>RE</v>
      </c>
      <c r="Y79">
        <f t="shared" si="44"/>
        <v>307.13799999999998</v>
      </c>
      <c r="Z79">
        <f t="shared" si="59"/>
        <v>308.50099999999998</v>
      </c>
      <c r="AA79">
        <f t="shared" si="59"/>
        <v>314.60000000000002</v>
      </c>
      <c r="AB79">
        <f t="shared" si="59"/>
        <v>315.78399999999999</v>
      </c>
      <c r="AC79">
        <f t="shared" si="59"/>
        <v>315.76400000000001</v>
      </c>
      <c r="AD79">
        <f t="shared" si="59"/>
        <v>321.84300000000002</v>
      </c>
      <c r="AE79">
        <f t="shared" si="59"/>
        <v>322.39999999999998</v>
      </c>
      <c r="AF79">
        <f t="shared" si="59"/>
        <v>327.25</v>
      </c>
      <c r="AG79">
        <f t="shared" si="59"/>
        <v>328.91</v>
      </c>
      <c r="AH79">
        <f t="shared" si="58"/>
        <v>328.91</v>
      </c>
      <c r="AI79">
        <f t="shared" si="58"/>
        <v>334.42</v>
      </c>
      <c r="AJ79">
        <f t="shared" si="58"/>
        <v>329.14</v>
      </c>
      <c r="AK79">
        <f t="shared" si="58"/>
        <v>332.8</v>
      </c>
      <c r="AL79">
        <f t="shared" si="58"/>
        <v>337.94</v>
      </c>
      <c r="AM79">
        <f t="shared" si="40"/>
        <v>330.34</v>
      </c>
      <c r="AN79">
        <f t="shared" si="40"/>
        <v>333.47</v>
      </c>
      <c r="AO79">
        <f t="shared" si="40"/>
        <v>330.59</v>
      </c>
      <c r="AP79">
        <f t="shared" si="38"/>
        <v>336.76</v>
      </c>
      <c r="AQ79">
        <f t="shared" si="38"/>
        <v>332.95</v>
      </c>
      <c r="AR79">
        <f t="shared" si="38"/>
        <v>333.74</v>
      </c>
      <c r="AS79">
        <f t="shared" si="38"/>
        <v>332.56</v>
      </c>
      <c r="AU79" t="s">
        <v>48</v>
      </c>
      <c r="AV79">
        <f t="shared" si="42"/>
        <v>4.4377445968912988E-5</v>
      </c>
      <c r="AW79">
        <f t="shared" si="42"/>
        <v>1.9769790049303072E-4</v>
      </c>
      <c r="AX79">
        <f t="shared" si="42"/>
        <v>3.7635092180545743E-5</v>
      </c>
      <c r="AY79">
        <f t="shared" si="42"/>
        <v>-6.3334431130081989E-7</v>
      </c>
      <c r="AZ79">
        <f t="shared" si="42"/>
        <v>1.9251719638717547E-4</v>
      </c>
      <c r="BA79">
        <f t="shared" si="42"/>
        <v>1.7306574944925304E-5</v>
      </c>
      <c r="BB79">
        <f t="shared" si="42"/>
        <v>1.5043424317617938E-4</v>
      </c>
      <c r="BC79">
        <f t="shared" si="42"/>
        <v>5.0725744843392666E-5</v>
      </c>
      <c r="BD79">
        <f t="shared" si="42"/>
        <v>0</v>
      </c>
      <c r="BE79">
        <f t="shared" si="42"/>
        <v>1.6752303061627773E-4</v>
      </c>
      <c r="BF79">
        <f t="shared" si="42"/>
        <v>-1.5788529394175079E-4</v>
      </c>
      <c r="BG79">
        <f t="shared" si="42"/>
        <v>1.1119888193473979E-4</v>
      </c>
      <c r="BH79">
        <f t="shared" si="42"/>
        <v>1.5444711538461497E-4</v>
      </c>
      <c r="BI79">
        <f t="shared" si="42"/>
        <v>-2.2489199266141987E-4</v>
      </c>
      <c r="BJ79">
        <f t="shared" si="42"/>
        <v>9.4750862747473884E-5</v>
      </c>
      <c r="BK79">
        <f t="shared" si="37"/>
        <v>-8.6364590517889228E-5</v>
      </c>
      <c r="BL79">
        <f t="shared" si="37"/>
        <v>1.8663601439850014E-4</v>
      </c>
      <c r="BM79">
        <f t="shared" si="37"/>
        <v>-1.1313695213208227E-4</v>
      </c>
      <c r="BN79">
        <f t="shared" si="37"/>
        <v>2.3727286379336855E-5</v>
      </c>
      <c r="BO79">
        <f t="shared" si="37"/>
        <v>-3.5356864625157514E-5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8.27706112561781E-2</v>
      </c>
      <c r="BZ79">
        <f t="shared" si="47"/>
        <v>94</v>
      </c>
      <c r="CA79">
        <f t="shared" si="48"/>
        <v>5</v>
      </c>
      <c r="CB79">
        <f t="shared" si="49"/>
        <v>0.24000000000000005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0</v>
      </c>
      <c r="CG79">
        <f t="shared" si="54"/>
        <v>1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0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23.35</v>
      </c>
      <c r="C80">
        <f>VLOOKUP(CONCATENATE($A80,"_",C$4),assets_m6!$A:$D,4,FALSE)</f>
        <v>22.87</v>
      </c>
      <c r="D80">
        <f>VLOOKUP(CONCATENATE($A80,"_",D$4),assets_m6!$A:$D,4,FALSE)</f>
        <v>23.03</v>
      </c>
      <c r="E80">
        <f>VLOOKUP(CONCATENATE($A80,"_",E$4),assets_m6!$A:$D,4,FALSE)</f>
        <v>22.85</v>
      </c>
      <c r="F80">
        <f>VLOOKUP(CONCATENATE($A80,"_",F$4),assets_m6!$A:$D,4,FALSE)</f>
        <v>22.73</v>
      </c>
      <c r="G80">
        <f>VLOOKUP(CONCATENATE($A80,"_",G$4),assets_m6!$A:$D,4,FALSE)</f>
        <v>23.01</v>
      </c>
      <c r="H80">
        <f>VLOOKUP(CONCATENATE($A80,"_",H$4),assets_m6!$A:$D,4,FALSE)</f>
        <v>23.05</v>
      </c>
      <c r="I80">
        <f>VLOOKUP(CONCATENATE($A80,"_",I$4),assets_m6!$A:$D,4,FALSE)</f>
        <v>23.21</v>
      </c>
      <c r="J80">
        <f>VLOOKUP(CONCATENATE($A80,"_",J$4),assets_m6!$A:$D,4,FALSE)</f>
        <v>23.2</v>
      </c>
      <c r="K80" t="e">
        <f>VLOOKUP(CONCATENATE($A80,"_",K$4),assets_m6!$A:$D,4,FALSE)</f>
        <v>#N/A</v>
      </c>
      <c r="L80">
        <f>VLOOKUP(CONCATENATE($A80,"_",L$4),assets_m6!$A:$D,4,FALSE)</f>
        <v>23.35</v>
      </c>
      <c r="M80">
        <f>VLOOKUP(CONCATENATE($A80,"_",M$4),assets_m6!$A:$D,4,FALSE)</f>
        <v>22.84</v>
      </c>
      <c r="N80">
        <f>VLOOKUP(CONCATENATE($A80,"_",N$4),assets_m6!$A:$D,4,FALSE)</f>
        <v>23.19</v>
      </c>
      <c r="O80">
        <f>VLOOKUP(CONCATENATE($A80,"_",O$4),assets_m6!$A:$D,4,FALSE)</f>
        <v>23.6</v>
      </c>
      <c r="P80">
        <f>VLOOKUP(CONCATENATE($A80,"_",P$4),assets_m6!$A:$D,4,FALSE)</f>
        <v>23.56</v>
      </c>
      <c r="Q80">
        <f>VLOOKUP(CONCATENATE($A80,"_",Q$4),assets_m6!$A:$D,4,FALSE)</f>
        <v>23.54</v>
      </c>
      <c r="R80">
        <f>VLOOKUP(CONCATENATE($A80,"_",R$4),assets_m6!$A:$D,4,FALSE)</f>
        <v>23.16</v>
      </c>
      <c r="S80">
        <f>VLOOKUP(CONCATENATE($A80,"_",S$4),assets_m6!$A:$D,4,FALSE)</f>
        <v>22.98</v>
      </c>
      <c r="T80">
        <f>VLOOKUP(CONCATENATE($A80,"_",T$4),assets_m6!$A:$D,4,FALSE)</f>
        <v>23.08</v>
      </c>
      <c r="U80">
        <f>VLOOKUP(CONCATENATE($A80,"_",U$4),assets_m6!$A:$D,4,FALSE)</f>
        <v>23.22</v>
      </c>
      <c r="V80">
        <f>VLOOKUP(CONCATENATE($A80,"_",V$4),assets_m6!$A:$D,4,FALSE)</f>
        <v>23.19</v>
      </c>
      <c r="X80" t="str">
        <f t="shared" si="44"/>
        <v>REET</v>
      </c>
      <c r="Y80">
        <f t="shared" si="44"/>
        <v>23.35</v>
      </c>
      <c r="Z80">
        <f t="shared" si="59"/>
        <v>22.87</v>
      </c>
      <c r="AA80">
        <f t="shared" si="59"/>
        <v>23.03</v>
      </c>
      <c r="AB80">
        <f t="shared" si="59"/>
        <v>22.85</v>
      </c>
      <c r="AC80">
        <f t="shared" si="59"/>
        <v>22.73</v>
      </c>
      <c r="AD80">
        <f t="shared" si="59"/>
        <v>23.01</v>
      </c>
      <c r="AE80">
        <f t="shared" si="59"/>
        <v>23.05</v>
      </c>
      <c r="AF80">
        <f t="shared" si="59"/>
        <v>23.21</v>
      </c>
      <c r="AG80">
        <f t="shared" si="59"/>
        <v>23.2</v>
      </c>
      <c r="AH80">
        <f t="shared" si="58"/>
        <v>23.2</v>
      </c>
      <c r="AI80">
        <f t="shared" si="58"/>
        <v>23.35</v>
      </c>
      <c r="AJ80">
        <f t="shared" si="58"/>
        <v>22.84</v>
      </c>
      <c r="AK80">
        <f t="shared" si="58"/>
        <v>23.19</v>
      </c>
      <c r="AL80">
        <f t="shared" si="58"/>
        <v>23.6</v>
      </c>
      <c r="AM80">
        <f t="shared" si="40"/>
        <v>23.56</v>
      </c>
      <c r="AN80">
        <f t="shared" si="40"/>
        <v>23.54</v>
      </c>
      <c r="AO80">
        <f t="shared" si="40"/>
        <v>23.16</v>
      </c>
      <c r="AP80">
        <f t="shared" si="38"/>
        <v>22.98</v>
      </c>
      <c r="AQ80">
        <f t="shared" si="38"/>
        <v>23.08</v>
      </c>
      <c r="AR80">
        <f t="shared" si="38"/>
        <v>23.22</v>
      </c>
      <c r="AS80">
        <f t="shared" si="38"/>
        <v>23.19</v>
      </c>
      <c r="AU80" t="s">
        <v>66</v>
      </c>
      <c r="AV80">
        <f t="shared" si="42"/>
        <v>-2.0556745182012868E-4</v>
      </c>
      <c r="AW80">
        <f t="shared" si="42"/>
        <v>6.9960647135986062E-5</v>
      </c>
      <c r="AX80">
        <f t="shared" si="42"/>
        <v>-7.8158923143725449E-5</v>
      </c>
      <c r="AY80">
        <f t="shared" si="42"/>
        <v>-5.251641137855623E-5</v>
      </c>
      <c r="AZ80">
        <f t="shared" si="42"/>
        <v>1.2318521777386762E-4</v>
      </c>
      <c r="BA80">
        <f t="shared" si="42"/>
        <v>1.7383746197305148E-5</v>
      </c>
      <c r="BB80">
        <f t="shared" si="42"/>
        <v>6.9414316702820012E-5</v>
      </c>
      <c r="BC80">
        <f t="shared" si="42"/>
        <v>-4.3084877208106688E-6</v>
      </c>
      <c r="BD80">
        <f t="shared" si="42"/>
        <v>0</v>
      </c>
      <c r="BE80">
        <f t="shared" si="42"/>
        <v>6.4655172413794027E-5</v>
      </c>
      <c r="BF80">
        <f t="shared" si="42"/>
        <v>-2.1841541755888717E-4</v>
      </c>
      <c r="BG80">
        <f t="shared" si="42"/>
        <v>1.5323992994746121E-4</v>
      </c>
      <c r="BH80">
        <f t="shared" si="42"/>
        <v>1.7680034497628293E-4</v>
      </c>
      <c r="BI80">
        <f t="shared" si="42"/>
        <v>-1.6949152542374026E-5</v>
      </c>
      <c r="BJ80">
        <f t="shared" si="42"/>
        <v>-8.4889643463495658E-6</v>
      </c>
      <c r="BK80">
        <f t="shared" si="37"/>
        <v>-1.614273576890395E-4</v>
      </c>
      <c r="BL80">
        <f t="shared" si="37"/>
        <v>-7.7720207253885882E-5</v>
      </c>
      <c r="BM80">
        <f t="shared" si="37"/>
        <v>4.3516100957353298E-5</v>
      </c>
      <c r="BN80">
        <f t="shared" si="37"/>
        <v>6.0658578856152763E-5</v>
      </c>
      <c r="BO80">
        <f t="shared" si="37"/>
        <v>-1.2919896640825835E-5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-6.8522483940042884E-3</v>
      </c>
      <c r="BZ80">
        <f t="shared" si="47"/>
        <v>40</v>
      </c>
      <c r="CA80">
        <f t="shared" si="48"/>
        <v>2</v>
      </c>
      <c r="CB80">
        <f t="shared" si="49"/>
        <v>0.11999999999999997</v>
      </c>
      <c r="CC80">
        <f t="shared" si="50"/>
        <v>0</v>
      </c>
      <c r="CD80">
        <f t="shared" si="51"/>
        <v>1</v>
      </c>
      <c r="CE80">
        <f t="shared" si="52"/>
        <v>0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1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41.438000000000002</v>
      </c>
      <c r="C81">
        <f>VLOOKUP(CONCATENATE($A81,"_",C$4),assets_m6!$A:$D,4,FALSE)</f>
        <v>41.726999999999997</v>
      </c>
      <c r="D81">
        <f>VLOOKUP(CONCATENATE($A81,"_",D$4),assets_m6!$A:$D,4,FALSE)</f>
        <v>41.317999999999998</v>
      </c>
      <c r="E81">
        <f>VLOOKUP(CONCATENATE($A81,"_",E$4),assets_m6!$A:$D,4,FALSE)</f>
        <v>41.875999999999998</v>
      </c>
      <c r="F81">
        <f>VLOOKUP(CONCATENATE($A81,"_",F$4),assets_m6!$A:$D,4,FALSE)</f>
        <v>41.686999999999998</v>
      </c>
      <c r="G81">
        <f>VLOOKUP(CONCATENATE($A81,"_",G$4),assets_m6!$A:$D,4,FALSE)</f>
        <v>42.305</v>
      </c>
      <c r="H81">
        <f>VLOOKUP(CONCATENATE($A81,"_",H$4),assets_m6!$A:$D,4,FALSE)</f>
        <v>41.966000000000001</v>
      </c>
      <c r="I81">
        <f>VLOOKUP(CONCATENATE($A81,"_",I$4),assets_m6!$A:$D,4,FALSE)</f>
        <v>39.395000000000003</v>
      </c>
      <c r="J81">
        <f>VLOOKUP(CONCATENATE($A81,"_",J$4),assets_m6!$A:$D,4,FALSE)</f>
        <v>39.575000000000003</v>
      </c>
      <c r="K81" t="e">
        <f>VLOOKUP(CONCATENATE($A81,"_",K$4),assets_m6!$A:$D,4,FALSE)</f>
        <v>#N/A</v>
      </c>
      <c r="L81">
        <f>VLOOKUP(CONCATENATE($A81,"_",L$4),assets_m6!$A:$D,4,FALSE)</f>
        <v>39.844000000000001</v>
      </c>
      <c r="M81">
        <f>VLOOKUP(CONCATENATE($A81,"_",M$4),assets_m6!$A:$D,4,FALSE)</f>
        <v>39.634</v>
      </c>
      <c r="N81">
        <f>VLOOKUP(CONCATENATE($A81,"_",N$4),assets_m6!$A:$D,4,FALSE)</f>
        <v>39.683999999999997</v>
      </c>
      <c r="O81">
        <f>VLOOKUP(CONCATENATE($A81,"_",O$4),assets_m6!$A:$D,4,FALSE)</f>
        <v>40.292000000000002</v>
      </c>
      <c r="P81">
        <f>VLOOKUP(CONCATENATE($A81,"_",P$4),assets_m6!$A:$D,4,FALSE)</f>
        <v>40.241999999999997</v>
      </c>
      <c r="Q81">
        <f>VLOOKUP(CONCATENATE($A81,"_",Q$4),assets_m6!$A:$D,4,FALSE)</f>
        <v>40.332000000000001</v>
      </c>
      <c r="R81">
        <f>VLOOKUP(CONCATENATE($A81,"_",R$4),assets_m6!$A:$D,4,FALSE)</f>
        <v>39.454999999999998</v>
      </c>
      <c r="S81">
        <f>VLOOKUP(CONCATENATE($A81,"_",S$4),assets_m6!$A:$D,4,FALSE)</f>
        <v>39.067</v>
      </c>
      <c r="T81">
        <f>VLOOKUP(CONCATENATE($A81,"_",T$4),assets_m6!$A:$D,4,FALSE)</f>
        <v>39.335999999999999</v>
      </c>
      <c r="U81">
        <f>VLOOKUP(CONCATENATE($A81,"_",U$4),assets_m6!$A:$D,4,FALSE)</f>
        <v>39.095999999999997</v>
      </c>
      <c r="V81">
        <f>VLOOKUP(CONCATENATE($A81,"_",V$4),assets_m6!$A:$D,4,FALSE)</f>
        <v>38.369</v>
      </c>
      <c r="X81" t="str">
        <f t="shared" si="44"/>
        <v>ROL</v>
      </c>
      <c r="Y81">
        <f t="shared" si="44"/>
        <v>41.438000000000002</v>
      </c>
      <c r="Z81">
        <f t="shared" si="59"/>
        <v>41.726999999999997</v>
      </c>
      <c r="AA81">
        <f t="shared" si="59"/>
        <v>41.317999999999998</v>
      </c>
      <c r="AB81">
        <f t="shared" si="59"/>
        <v>41.875999999999998</v>
      </c>
      <c r="AC81">
        <f t="shared" si="59"/>
        <v>41.686999999999998</v>
      </c>
      <c r="AD81">
        <f t="shared" si="59"/>
        <v>42.305</v>
      </c>
      <c r="AE81">
        <f t="shared" si="59"/>
        <v>41.966000000000001</v>
      </c>
      <c r="AF81">
        <f t="shared" si="59"/>
        <v>39.395000000000003</v>
      </c>
      <c r="AG81">
        <f t="shared" si="59"/>
        <v>39.575000000000003</v>
      </c>
      <c r="AH81">
        <f t="shared" si="58"/>
        <v>39.575000000000003</v>
      </c>
      <c r="AI81">
        <f t="shared" si="58"/>
        <v>39.844000000000001</v>
      </c>
      <c r="AJ81">
        <f t="shared" si="58"/>
        <v>39.634</v>
      </c>
      <c r="AK81">
        <f t="shared" si="58"/>
        <v>39.683999999999997</v>
      </c>
      <c r="AL81">
        <f t="shared" si="58"/>
        <v>40.292000000000002</v>
      </c>
      <c r="AM81">
        <f t="shared" si="40"/>
        <v>40.241999999999997</v>
      </c>
      <c r="AN81">
        <f t="shared" si="40"/>
        <v>40.332000000000001</v>
      </c>
      <c r="AO81">
        <f t="shared" si="40"/>
        <v>39.454999999999998</v>
      </c>
      <c r="AP81">
        <f t="shared" si="38"/>
        <v>39.067</v>
      </c>
      <c r="AQ81">
        <f t="shared" si="38"/>
        <v>39.335999999999999</v>
      </c>
      <c r="AR81">
        <f t="shared" si="38"/>
        <v>39.095999999999997</v>
      </c>
      <c r="AS81">
        <f t="shared" si="38"/>
        <v>38.369</v>
      </c>
      <c r="AU81" t="s">
        <v>51</v>
      </c>
      <c r="AV81">
        <f t="shared" si="42"/>
        <v>6.9742748202131948E-5</v>
      </c>
      <c r="AW81">
        <f t="shared" si="42"/>
        <v>-9.8018069834878856E-5</v>
      </c>
      <c r="AX81">
        <f t="shared" si="42"/>
        <v>1.3505009923035961E-4</v>
      </c>
      <c r="AY81">
        <f t="shared" si="42"/>
        <v>-4.5133250549240632E-5</v>
      </c>
      <c r="AZ81">
        <f t="shared" si="42"/>
        <v>1.4824765514429011E-4</v>
      </c>
      <c r="BA81">
        <f t="shared" si="42"/>
        <v>-8.0132372060039866E-5</v>
      </c>
      <c r="BB81">
        <f t="shared" si="42"/>
        <v>-6.1263880284039408E-4</v>
      </c>
      <c r="BC81">
        <f t="shared" si="42"/>
        <v>4.5691077547912096E-5</v>
      </c>
      <c r="BD81">
        <f t="shared" si="42"/>
        <v>0</v>
      </c>
      <c r="BE81">
        <f t="shared" si="42"/>
        <v>6.7972204674667926E-5</v>
      </c>
      <c r="BF81">
        <f t="shared" si="42"/>
        <v>-5.2705551651440834E-5</v>
      </c>
      <c r="BG81">
        <f t="shared" si="42"/>
        <v>1.2615431195437544E-5</v>
      </c>
      <c r="BH81">
        <f t="shared" si="42"/>
        <v>1.5321036185868465E-4</v>
      </c>
      <c r="BI81">
        <f t="shared" si="42"/>
        <v>-1.2409411297529103E-5</v>
      </c>
      <c r="BJ81">
        <f t="shared" si="42"/>
        <v>2.2364693603698478E-5</v>
      </c>
      <c r="BK81">
        <f t="shared" si="37"/>
        <v>-2.1744520480015928E-4</v>
      </c>
      <c r="BL81">
        <f t="shared" si="37"/>
        <v>-9.8339880876947944E-5</v>
      </c>
      <c r="BM81">
        <f t="shared" si="37"/>
        <v>6.8856067780991207E-5</v>
      </c>
      <c r="BN81">
        <f t="shared" si="37"/>
        <v>-6.1012812690665542E-5</v>
      </c>
      <c r="BO81">
        <f t="shared" si="37"/>
        <v>-1.859525271127473E-4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-7.4062454751677262E-2</v>
      </c>
      <c r="BZ81">
        <f t="shared" si="47"/>
        <v>10</v>
      </c>
      <c r="CA81">
        <f t="shared" si="48"/>
        <v>1</v>
      </c>
      <c r="CB81">
        <f t="shared" si="49"/>
        <v>0.24</v>
      </c>
      <c r="CC81">
        <f t="shared" si="50"/>
        <v>1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0</v>
      </c>
      <c r="CI81">
        <f t="shared" si="55"/>
        <v>1</v>
      </c>
      <c r="CJ81">
        <f t="shared" si="56"/>
        <v>1</v>
      </c>
      <c r="CK81">
        <f t="shared" si="56"/>
        <v>1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95.92</v>
      </c>
      <c r="C82">
        <f>VLOOKUP(CONCATENATE($A82,"_",C$4),assets_m6!$A:$D,4,FALSE)</f>
        <v>94.384</v>
      </c>
      <c r="D82">
        <f>VLOOKUP(CONCATENATE($A82,"_",D$4),assets_m6!$A:$D,4,FALSE)</f>
        <v>97.545000000000002</v>
      </c>
      <c r="E82">
        <f>VLOOKUP(CONCATENATE($A82,"_",E$4),assets_m6!$A:$D,4,FALSE)</f>
        <v>96.248999999999995</v>
      </c>
      <c r="F82">
        <f>VLOOKUP(CONCATENATE($A82,"_",F$4),assets_m6!$A:$D,4,FALSE)</f>
        <v>97.674999999999997</v>
      </c>
      <c r="G82">
        <f>VLOOKUP(CONCATENATE($A82,"_",G$4),assets_m6!$A:$D,4,FALSE)</f>
        <v>107.31</v>
      </c>
      <c r="H82">
        <f>VLOOKUP(CONCATENATE($A82,"_",H$4),assets_m6!$A:$D,4,FALSE)</f>
        <v>112.008</v>
      </c>
      <c r="I82">
        <f>VLOOKUP(CONCATENATE($A82,"_",I$4),assets_m6!$A:$D,4,FALSE)</f>
        <v>114.97</v>
      </c>
      <c r="J82">
        <f>VLOOKUP(CONCATENATE($A82,"_",J$4),assets_m6!$A:$D,4,FALSE)</f>
        <v>115.72799999999999</v>
      </c>
      <c r="K82" t="e">
        <f>VLOOKUP(CONCATENATE($A82,"_",K$4),assets_m6!$A:$D,4,FALSE)</f>
        <v>#N/A</v>
      </c>
      <c r="L82">
        <f>VLOOKUP(CONCATENATE($A82,"_",L$4),assets_m6!$A:$D,4,FALSE)</f>
        <v>115.63800000000001</v>
      </c>
      <c r="M82">
        <f>VLOOKUP(CONCATENATE($A82,"_",M$4),assets_m6!$A:$D,4,FALSE)</f>
        <v>116.06699999999999</v>
      </c>
      <c r="N82">
        <f>VLOOKUP(CONCATENATE($A82,"_",N$4),assets_m6!$A:$D,4,FALSE)</f>
        <v>116.486</v>
      </c>
      <c r="O82">
        <f>VLOOKUP(CONCATENATE($A82,"_",O$4),assets_m6!$A:$D,4,FALSE)</f>
        <v>117.364</v>
      </c>
      <c r="P82">
        <f>VLOOKUP(CONCATENATE($A82,"_",P$4),assets_m6!$A:$D,4,FALSE)</f>
        <v>117.673</v>
      </c>
      <c r="Q82">
        <f>VLOOKUP(CONCATENATE($A82,"_",Q$4),assets_m6!$A:$D,4,FALSE)</f>
        <v>118.69</v>
      </c>
      <c r="R82">
        <f>VLOOKUP(CONCATENATE($A82,"_",R$4),assets_m6!$A:$D,4,FALSE)</f>
        <v>117.36</v>
      </c>
      <c r="S82">
        <f>VLOOKUP(CONCATENATE($A82,"_",S$4),assets_m6!$A:$D,4,FALSE)</f>
        <v>116.53</v>
      </c>
      <c r="T82">
        <f>VLOOKUP(CONCATENATE($A82,"_",T$4),assets_m6!$A:$D,4,FALSE)</f>
        <v>115.36</v>
      </c>
      <c r="U82">
        <f>VLOOKUP(CONCATENATE($A82,"_",U$4),assets_m6!$A:$D,4,FALSE)</f>
        <v>117.14</v>
      </c>
      <c r="V82">
        <f>VLOOKUP(CONCATENATE($A82,"_",V$4),assets_m6!$A:$D,4,FALSE)</f>
        <v>114.89</v>
      </c>
      <c r="X82" t="str">
        <f t="shared" si="44"/>
        <v>ROST</v>
      </c>
      <c r="Y82">
        <f t="shared" si="44"/>
        <v>95.92</v>
      </c>
      <c r="Z82">
        <f t="shared" si="59"/>
        <v>94.384</v>
      </c>
      <c r="AA82">
        <f t="shared" si="59"/>
        <v>97.545000000000002</v>
      </c>
      <c r="AB82">
        <f t="shared" si="59"/>
        <v>96.248999999999995</v>
      </c>
      <c r="AC82">
        <f t="shared" si="59"/>
        <v>97.674999999999997</v>
      </c>
      <c r="AD82">
        <f t="shared" si="59"/>
        <v>107.31</v>
      </c>
      <c r="AE82">
        <f t="shared" si="59"/>
        <v>112.008</v>
      </c>
      <c r="AF82">
        <f t="shared" si="59"/>
        <v>114.97</v>
      </c>
      <c r="AG82">
        <f t="shared" si="59"/>
        <v>115.72799999999999</v>
      </c>
      <c r="AH82">
        <f t="shared" si="58"/>
        <v>115.72799999999999</v>
      </c>
      <c r="AI82">
        <f t="shared" si="58"/>
        <v>115.63800000000001</v>
      </c>
      <c r="AJ82">
        <f t="shared" si="58"/>
        <v>116.06699999999999</v>
      </c>
      <c r="AK82">
        <f t="shared" si="58"/>
        <v>116.486</v>
      </c>
      <c r="AL82">
        <f t="shared" si="58"/>
        <v>117.364</v>
      </c>
      <c r="AM82">
        <f t="shared" si="40"/>
        <v>117.673</v>
      </c>
      <c r="AN82">
        <f t="shared" si="40"/>
        <v>118.69</v>
      </c>
      <c r="AO82">
        <f t="shared" si="40"/>
        <v>117.36</v>
      </c>
      <c r="AP82">
        <f t="shared" si="38"/>
        <v>116.53</v>
      </c>
      <c r="AQ82">
        <f t="shared" si="38"/>
        <v>115.36</v>
      </c>
      <c r="AR82">
        <f t="shared" si="38"/>
        <v>117.14</v>
      </c>
      <c r="AS82">
        <f t="shared" si="38"/>
        <v>114.89</v>
      </c>
      <c r="AU82" t="s">
        <v>83</v>
      </c>
      <c r="AV82">
        <f t="shared" si="42"/>
        <v>-1.6013344453711441E-4</v>
      </c>
      <c r="AW82">
        <f t="shared" si="42"/>
        <v>3.3490845906085793E-4</v>
      </c>
      <c r="AX82">
        <f t="shared" si="42"/>
        <v>-1.3286175611256409E-4</v>
      </c>
      <c r="AY82">
        <f t="shared" si="42"/>
        <v>1.4815738345333478E-4</v>
      </c>
      <c r="AZ82">
        <f t="shared" si="42"/>
        <v>9.8643460455592573E-4</v>
      </c>
      <c r="BA82">
        <f t="shared" si="42"/>
        <v>4.3779703662286769E-4</v>
      </c>
      <c r="BB82">
        <f t="shared" si="42"/>
        <v>2.6444539675737482E-4</v>
      </c>
      <c r="BC82">
        <f t="shared" si="42"/>
        <v>6.5930242672001011E-5</v>
      </c>
      <c r="BD82">
        <f t="shared" si="42"/>
        <v>0</v>
      </c>
      <c r="BE82">
        <f t="shared" si="42"/>
        <v>-7.7768560763159487E-6</v>
      </c>
      <c r="BF82">
        <f t="shared" si="42"/>
        <v>3.7098531624551425E-5</v>
      </c>
      <c r="BG82">
        <f t="shared" si="42"/>
        <v>3.609983888616154E-5</v>
      </c>
      <c r="BH82">
        <f t="shared" si="42"/>
        <v>7.5373864670432502E-5</v>
      </c>
      <c r="BI82">
        <f t="shared" si="42"/>
        <v>2.6328346000476936E-5</v>
      </c>
      <c r="BJ82">
        <f t="shared" si="42"/>
        <v>8.642594307955061E-5</v>
      </c>
      <c r="BK82">
        <f t="shared" si="37"/>
        <v>-1.1205661808071434E-4</v>
      </c>
      <c r="BL82">
        <f t="shared" si="37"/>
        <v>-7.0722563053851256E-5</v>
      </c>
      <c r="BM82">
        <f t="shared" si="37"/>
        <v>-1.0040332961469164E-4</v>
      </c>
      <c r="BN82">
        <f t="shared" si="37"/>
        <v>1.5429958391123449E-4</v>
      </c>
      <c r="BO82">
        <f t="shared" si="37"/>
        <v>-1.920778555574526E-4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0.19776897414512093</v>
      </c>
      <c r="BZ82">
        <f t="shared" si="47"/>
        <v>100</v>
      </c>
      <c r="CA82">
        <f t="shared" si="48"/>
        <v>5</v>
      </c>
      <c r="CB82">
        <f t="shared" si="49"/>
        <v>0.24000000000000005</v>
      </c>
      <c r="CC82">
        <f t="shared" si="50"/>
        <v>0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1</v>
      </c>
      <c r="CI82">
        <f t="shared" si="55"/>
        <v>0</v>
      </c>
      <c r="CJ82">
        <f t="shared" si="56"/>
        <v>0</v>
      </c>
      <c r="CK82">
        <f t="shared" si="56"/>
        <v>0</v>
      </c>
      <c r="CL82">
        <f t="shared" si="56"/>
        <v>0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95.105999999999995</v>
      </c>
      <c r="C83">
        <f>VLOOKUP(CONCATENATE($A83,"_",C$4),assets_m6!$A:$D,4,FALSE)</f>
        <v>95.653999999999996</v>
      </c>
      <c r="D83">
        <f>VLOOKUP(CONCATENATE($A83,"_",D$4),assets_m6!$A:$D,4,FALSE)</f>
        <v>95.32</v>
      </c>
      <c r="E83">
        <f>VLOOKUP(CONCATENATE($A83,"_",E$4),assets_m6!$A:$D,4,FALSE)</f>
        <v>96.236000000000004</v>
      </c>
      <c r="F83">
        <f>VLOOKUP(CONCATENATE($A83,"_",F$4),assets_m6!$A:$D,4,FALSE)</f>
        <v>96.316000000000003</v>
      </c>
      <c r="G83">
        <f>VLOOKUP(CONCATENATE($A83,"_",G$4),assets_m6!$A:$D,4,FALSE)</f>
        <v>95.653999999999996</v>
      </c>
      <c r="H83">
        <f>VLOOKUP(CONCATENATE($A83,"_",H$4),assets_m6!$A:$D,4,FALSE)</f>
        <v>95.757999999999996</v>
      </c>
      <c r="I83">
        <f>VLOOKUP(CONCATENATE($A83,"_",I$4),assets_m6!$A:$D,4,FALSE)</f>
        <v>95.444000000000003</v>
      </c>
      <c r="J83">
        <f>VLOOKUP(CONCATENATE($A83,"_",J$4),assets_m6!$A:$D,4,FALSE)</f>
        <v>95.31</v>
      </c>
      <c r="K83">
        <f>VLOOKUP(CONCATENATE($A83,"_",K$4),assets_m6!$A:$D,4,FALSE)</f>
        <v>95.802999999999997</v>
      </c>
      <c r="L83">
        <f>VLOOKUP(CONCATENATE($A83,"_",L$4),assets_m6!$A:$D,4,FALSE)</f>
        <v>95.135999999999996</v>
      </c>
      <c r="M83">
        <f>VLOOKUP(CONCATENATE($A83,"_",M$4),assets_m6!$A:$D,4,FALSE)</f>
        <v>95.29</v>
      </c>
      <c r="N83">
        <f>VLOOKUP(CONCATENATE($A83,"_",N$4),assets_m6!$A:$D,4,FALSE)</f>
        <v>95.897999999999996</v>
      </c>
      <c r="O83">
        <f>VLOOKUP(CONCATENATE($A83,"_",O$4),assets_m6!$A:$D,4,FALSE)</f>
        <v>95.753</v>
      </c>
      <c r="P83">
        <f>VLOOKUP(CONCATENATE($A83,"_",P$4),assets_m6!$A:$D,4,FALSE)</f>
        <v>95.778000000000006</v>
      </c>
      <c r="Q83">
        <f>VLOOKUP(CONCATENATE($A83,"_",Q$4),assets_m6!$A:$D,4,FALSE)</f>
        <v>95.588999999999999</v>
      </c>
      <c r="R83">
        <f>VLOOKUP(CONCATENATE($A83,"_",R$4),assets_m6!$A:$D,4,FALSE)</f>
        <v>96.256</v>
      </c>
      <c r="S83">
        <f>VLOOKUP(CONCATENATE($A83,"_",S$4),assets_m6!$A:$D,4,FALSE)</f>
        <v>96.391000000000005</v>
      </c>
      <c r="T83">
        <f>VLOOKUP(CONCATENATE($A83,"_",T$4),assets_m6!$A:$D,4,FALSE)</f>
        <v>96.789000000000001</v>
      </c>
      <c r="U83">
        <f>VLOOKUP(CONCATENATE($A83,"_",U$4),assets_m6!$A:$D,4,FALSE)</f>
        <v>96.66</v>
      </c>
      <c r="V83">
        <f>VLOOKUP(CONCATENATE($A83,"_",V$4),assets_m6!$A:$D,4,FALSE)</f>
        <v>95.33</v>
      </c>
      <c r="X83" t="str">
        <f t="shared" si="44"/>
        <v>SEGA.L</v>
      </c>
      <c r="Y83">
        <f t="shared" si="44"/>
        <v>95.105999999999995</v>
      </c>
      <c r="Z83">
        <f t="shared" si="59"/>
        <v>95.653999999999996</v>
      </c>
      <c r="AA83">
        <f t="shared" si="59"/>
        <v>95.32</v>
      </c>
      <c r="AB83">
        <f t="shared" si="59"/>
        <v>96.236000000000004</v>
      </c>
      <c r="AC83">
        <f t="shared" si="59"/>
        <v>96.316000000000003</v>
      </c>
      <c r="AD83">
        <f t="shared" si="59"/>
        <v>95.653999999999996</v>
      </c>
      <c r="AE83">
        <f t="shared" si="59"/>
        <v>95.757999999999996</v>
      </c>
      <c r="AF83">
        <f t="shared" si="59"/>
        <v>95.444000000000003</v>
      </c>
      <c r="AG83">
        <f t="shared" si="59"/>
        <v>95.31</v>
      </c>
      <c r="AH83">
        <f t="shared" si="58"/>
        <v>95.802999999999997</v>
      </c>
      <c r="AI83">
        <f t="shared" si="58"/>
        <v>95.135999999999996</v>
      </c>
      <c r="AJ83">
        <f t="shared" si="58"/>
        <v>95.29</v>
      </c>
      <c r="AK83">
        <f t="shared" si="58"/>
        <v>95.897999999999996</v>
      </c>
      <c r="AL83">
        <f t="shared" si="58"/>
        <v>95.753</v>
      </c>
      <c r="AM83">
        <f t="shared" si="40"/>
        <v>95.778000000000006</v>
      </c>
      <c r="AN83">
        <f t="shared" si="40"/>
        <v>95.588999999999999</v>
      </c>
      <c r="AO83">
        <f t="shared" si="40"/>
        <v>96.256</v>
      </c>
      <c r="AP83">
        <f t="shared" si="38"/>
        <v>96.391000000000005</v>
      </c>
      <c r="AQ83">
        <f t="shared" si="38"/>
        <v>96.789000000000001</v>
      </c>
      <c r="AR83">
        <f t="shared" si="38"/>
        <v>96.66</v>
      </c>
      <c r="AS83">
        <f t="shared" si="38"/>
        <v>95.33</v>
      </c>
      <c r="AU83" t="s">
        <v>46</v>
      </c>
      <c r="AV83">
        <f t="shared" si="42"/>
        <v>5.7619918827413824E-5</v>
      </c>
      <c r="AW83">
        <f t="shared" si="42"/>
        <v>-3.4917515211073577E-5</v>
      </c>
      <c r="AX83">
        <f t="shared" si="42"/>
        <v>9.6097356273605871E-5</v>
      </c>
      <c r="AY83">
        <f t="shared" si="42"/>
        <v>8.312897460409649E-6</v>
      </c>
      <c r="AZ83">
        <f t="shared" si="42"/>
        <v>-6.8732090203082165E-5</v>
      </c>
      <c r="BA83">
        <f t="shared" si="42"/>
        <v>1.0872519706441885E-5</v>
      </c>
      <c r="BB83">
        <f t="shared" si="42"/>
        <v>-3.2790993963950063E-5</v>
      </c>
      <c r="BC83">
        <f t="shared" si="42"/>
        <v>-1.4039646284732445E-5</v>
      </c>
      <c r="BD83">
        <f t="shared" si="42"/>
        <v>5.1725946910082364E-5</v>
      </c>
      <c r="BE83">
        <f t="shared" si="42"/>
        <v>-6.9622036888197824E-5</v>
      </c>
      <c r="BF83">
        <f t="shared" si="42"/>
        <v>1.6187352842247999E-5</v>
      </c>
      <c r="BG83">
        <f t="shared" si="42"/>
        <v>6.3805226151746232E-5</v>
      </c>
      <c r="BH83">
        <f t="shared" si="42"/>
        <v>-1.5120231913073893E-5</v>
      </c>
      <c r="BI83">
        <f t="shared" si="42"/>
        <v>2.6108842542798331E-6</v>
      </c>
      <c r="BJ83">
        <f t="shared" si="42"/>
        <v>-1.973313286976207E-5</v>
      </c>
      <c r="BK83">
        <f t="shared" si="42"/>
        <v>6.9777903315235186E-5</v>
      </c>
      <c r="BL83">
        <f t="shared" ref="BL83:BO104" si="60">$BW83*(AP83-AO83)/AO83</f>
        <v>1.4025099734043085E-5</v>
      </c>
      <c r="BM83">
        <f t="shared" si="60"/>
        <v>4.1290161944579484E-5</v>
      </c>
      <c r="BN83">
        <f t="shared" si="60"/>
        <v>-1.332796082199474E-5</v>
      </c>
      <c r="BO83">
        <f t="shared" si="60"/>
        <v>-1.3759569625491398E-4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2.3552667549892096E-3</v>
      </c>
      <c r="BZ83">
        <f t="shared" si="47"/>
        <v>48</v>
      </c>
      <c r="CA83">
        <f t="shared" si="48"/>
        <v>3</v>
      </c>
      <c r="CB83">
        <f t="shared" si="49"/>
        <v>7.9999999999999988E-2</v>
      </c>
      <c r="CC83">
        <f t="shared" si="50"/>
        <v>0</v>
      </c>
      <c r="CD83">
        <f t="shared" si="51"/>
        <v>0</v>
      </c>
      <c r="CE83">
        <f t="shared" si="52"/>
        <v>1</v>
      </c>
      <c r="CF83">
        <f t="shared" si="53"/>
        <v>0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80.744</v>
      </c>
      <c r="C84">
        <f>VLOOKUP(CONCATENATE($A84,"_",C$4),assets_m6!$A:$D,4,FALSE)</f>
        <v>80.674999999999997</v>
      </c>
      <c r="D84">
        <f>VLOOKUP(CONCATENATE($A84,"_",D$4),assets_m6!$A:$D,4,FALSE)</f>
        <v>80.754000000000005</v>
      </c>
      <c r="E84">
        <f>VLOOKUP(CONCATENATE($A84,"_",E$4),assets_m6!$A:$D,4,FALSE)</f>
        <v>80.763999999999996</v>
      </c>
      <c r="F84">
        <f>VLOOKUP(CONCATENATE($A84,"_",F$4),assets_m6!$A:$D,4,FALSE)</f>
        <v>80.665000000000006</v>
      </c>
      <c r="G84">
        <f>VLOOKUP(CONCATENATE($A84,"_",G$4),assets_m6!$A:$D,4,FALSE)</f>
        <v>80.575999999999993</v>
      </c>
      <c r="H84">
        <f>VLOOKUP(CONCATENATE($A84,"_",H$4),assets_m6!$A:$D,4,FALSE)</f>
        <v>80.555999999999997</v>
      </c>
      <c r="I84">
        <f>VLOOKUP(CONCATENATE($A84,"_",I$4),assets_m6!$A:$D,4,FALSE)</f>
        <v>80.614999999999995</v>
      </c>
      <c r="J84">
        <f>VLOOKUP(CONCATENATE($A84,"_",J$4),assets_m6!$A:$D,4,FALSE)</f>
        <v>80.685000000000002</v>
      </c>
      <c r="K84" t="e">
        <f>VLOOKUP(CONCATENATE($A84,"_",K$4),assets_m6!$A:$D,4,FALSE)</f>
        <v>#N/A</v>
      </c>
      <c r="L84">
        <f>VLOOKUP(CONCATENATE($A84,"_",L$4),assets_m6!$A:$D,4,FALSE)</f>
        <v>80.694999999999993</v>
      </c>
      <c r="M84">
        <f>VLOOKUP(CONCATENATE($A84,"_",M$4),assets_m6!$A:$D,4,FALSE)</f>
        <v>80.715000000000003</v>
      </c>
      <c r="N84">
        <f>VLOOKUP(CONCATENATE($A84,"_",N$4),assets_m6!$A:$D,4,FALSE)</f>
        <v>80.685000000000002</v>
      </c>
      <c r="O84">
        <f>VLOOKUP(CONCATENATE($A84,"_",O$4),assets_m6!$A:$D,4,FALSE)</f>
        <v>80.923000000000002</v>
      </c>
      <c r="P84">
        <f>VLOOKUP(CONCATENATE($A84,"_",P$4),assets_m6!$A:$D,4,FALSE)</f>
        <v>81.097999999999999</v>
      </c>
      <c r="Q84">
        <f>VLOOKUP(CONCATENATE($A84,"_",Q$4),assets_m6!$A:$D,4,FALSE)</f>
        <v>81.078000000000003</v>
      </c>
      <c r="R84">
        <f>VLOOKUP(CONCATENATE($A84,"_",R$4),assets_m6!$A:$D,4,FALSE)</f>
        <v>80.849000000000004</v>
      </c>
      <c r="S84">
        <f>VLOOKUP(CONCATENATE($A84,"_",S$4),assets_m6!$A:$D,4,FALSE)</f>
        <v>80.938999999999993</v>
      </c>
      <c r="T84">
        <f>VLOOKUP(CONCATENATE($A84,"_",T$4),assets_m6!$A:$D,4,FALSE)</f>
        <v>81.108000000000004</v>
      </c>
      <c r="U84">
        <f>VLOOKUP(CONCATENATE($A84,"_",U$4),assets_m6!$A:$D,4,FALSE)</f>
        <v>81.028000000000006</v>
      </c>
      <c r="V84">
        <f>VLOOKUP(CONCATENATE($A84,"_",V$4),assets_m6!$A:$D,4,FALSE)</f>
        <v>80.988</v>
      </c>
      <c r="X84" t="str">
        <f t="shared" si="44"/>
        <v>SHY</v>
      </c>
      <c r="Y84">
        <f t="shared" si="44"/>
        <v>80.744</v>
      </c>
      <c r="Z84">
        <f t="shared" si="59"/>
        <v>80.674999999999997</v>
      </c>
      <c r="AA84">
        <f t="shared" si="59"/>
        <v>80.754000000000005</v>
      </c>
      <c r="AB84">
        <f t="shared" si="59"/>
        <v>80.763999999999996</v>
      </c>
      <c r="AC84">
        <f t="shared" si="59"/>
        <v>80.665000000000006</v>
      </c>
      <c r="AD84">
        <f t="shared" si="59"/>
        <v>80.575999999999993</v>
      </c>
      <c r="AE84">
        <f t="shared" si="59"/>
        <v>80.555999999999997</v>
      </c>
      <c r="AF84">
        <f t="shared" si="59"/>
        <v>80.614999999999995</v>
      </c>
      <c r="AG84">
        <f t="shared" si="59"/>
        <v>80.685000000000002</v>
      </c>
      <c r="AH84">
        <f t="shared" si="58"/>
        <v>80.685000000000002</v>
      </c>
      <c r="AI84">
        <f t="shared" si="58"/>
        <v>80.694999999999993</v>
      </c>
      <c r="AJ84">
        <f t="shared" si="58"/>
        <v>80.715000000000003</v>
      </c>
      <c r="AK84">
        <f t="shared" si="58"/>
        <v>80.685000000000002</v>
      </c>
      <c r="AL84">
        <f t="shared" si="58"/>
        <v>80.923000000000002</v>
      </c>
      <c r="AM84">
        <f t="shared" si="40"/>
        <v>81.097999999999999</v>
      </c>
      <c r="AN84">
        <f t="shared" si="40"/>
        <v>81.078000000000003</v>
      </c>
      <c r="AO84">
        <f t="shared" si="40"/>
        <v>80.849000000000004</v>
      </c>
      <c r="AP84">
        <f t="shared" si="40"/>
        <v>80.938999999999993</v>
      </c>
      <c r="AQ84">
        <f t="shared" si="40"/>
        <v>81.108000000000004</v>
      </c>
      <c r="AR84">
        <f t="shared" si="40"/>
        <v>81.028000000000006</v>
      </c>
      <c r="AS84">
        <f t="shared" si="40"/>
        <v>80.988</v>
      </c>
      <c r="AU84" t="s">
        <v>78</v>
      </c>
      <c r="AV84">
        <f t="shared" si="42"/>
        <v>-8.5455266025961836E-6</v>
      </c>
      <c r="AW84">
        <f t="shared" si="42"/>
        <v>9.7923768205773459E-6</v>
      </c>
      <c r="AX84">
        <f t="shared" si="42"/>
        <v>1.2383287515158264E-6</v>
      </c>
      <c r="AY84">
        <f t="shared" si="42"/>
        <v>-1.2257936704470995E-5</v>
      </c>
      <c r="AZ84">
        <f t="shared" si="42"/>
        <v>-1.1033285811691916E-5</v>
      </c>
      <c r="BA84">
        <f t="shared" si="42"/>
        <v>-2.4821286735499434E-6</v>
      </c>
      <c r="BB84">
        <f t="shared" si="42"/>
        <v>7.3240975222202565E-6</v>
      </c>
      <c r="BC84">
        <f t="shared" si="42"/>
        <v>8.6832475345788496E-6</v>
      </c>
      <c r="BD84">
        <f t="shared" si="42"/>
        <v>0</v>
      </c>
      <c r="BE84">
        <f t="shared" si="42"/>
        <v>1.2393877424540998E-6</v>
      </c>
      <c r="BF84">
        <f t="shared" si="42"/>
        <v>2.4784683065877978E-6</v>
      </c>
      <c r="BG84">
        <f t="shared" si="42"/>
        <v>-3.7167812674225526E-6</v>
      </c>
      <c r="BH84">
        <f t="shared" si="42"/>
        <v>2.9497428270434347E-5</v>
      </c>
      <c r="BI84">
        <f t="shared" si="42"/>
        <v>2.1625495841725735E-5</v>
      </c>
      <c r="BJ84">
        <f t="shared" si="42"/>
        <v>-2.4661520629357103E-6</v>
      </c>
      <c r="BK84">
        <f t="shared" si="42"/>
        <v>-2.8244406620784826E-5</v>
      </c>
      <c r="BL84">
        <f t="shared" si="60"/>
        <v>1.1131863102819972E-5</v>
      </c>
      <c r="BM84">
        <f t="shared" si="60"/>
        <v>2.0879921916506404E-5</v>
      </c>
      <c r="BN84">
        <f t="shared" si="60"/>
        <v>-9.8633920205156454E-6</v>
      </c>
      <c r="BO84">
        <f t="shared" si="60"/>
        <v>-4.9365651379777669E-6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3.0218963638165039E-3</v>
      </c>
      <c r="BZ84">
        <f t="shared" si="47"/>
        <v>49</v>
      </c>
      <c r="CA84">
        <f t="shared" si="48"/>
        <v>3</v>
      </c>
      <c r="CB84">
        <f t="shared" si="49"/>
        <v>7.9999999999999988E-2</v>
      </c>
      <c r="CC84">
        <f t="shared" si="50"/>
        <v>0</v>
      </c>
      <c r="CD84">
        <f t="shared" si="51"/>
        <v>0</v>
      </c>
      <c r="CE84">
        <f t="shared" si="52"/>
        <v>1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0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19.95</v>
      </c>
      <c r="C85">
        <f>VLOOKUP(CONCATENATE($A85,"_",C$4),assets_m6!$A:$D,4,FALSE)</f>
        <v>20.239999999999998</v>
      </c>
      <c r="D85">
        <f>VLOOKUP(CONCATENATE($A85,"_",D$4),assets_m6!$A:$D,4,FALSE)</f>
        <v>19.88</v>
      </c>
      <c r="E85">
        <f>VLOOKUP(CONCATENATE($A85,"_",E$4),assets_m6!$A:$D,4,FALSE)</f>
        <v>19.739999999999998</v>
      </c>
      <c r="F85">
        <f>VLOOKUP(CONCATENATE($A85,"_",F$4),assets_m6!$A:$D,4,FALSE)</f>
        <v>19.29</v>
      </c>
      <c r="G85">
        <f>VLOOKUP(CONCATENATE($A85,"_",G$4),assets_m6!$A:$D,4,FALSE)</f>
        <v>19.25</v>
      </c>
      <c r="H85">
        <f>VLOOKUP(CONCATENATE($A85,"_",H$4),assets_m6!$A:$D,4,FALSE)</f>
        <v>19.2</v>
      </c>
      <c r="I85">
        <f>VLOOKUP(CONCATENATE($A85,"_",I$4),assets_m6!$A:$D,4,FALSE)</f>
        <v>19.43</v>
      </c>
      <c r="J85">
        <f>VLOOKUP(CONCATENATE($A85,"_",J$4),assets_m6!$A:$D,4,FALSE)</f>
        <v>19.809999999999999</v>
      </c>
      <c r="K85" t="e">
        <f>VLOOKUP(CONCATENATE($A85,"_",K$4),assets_m6!$A:$D,4,FALSE)</f>
        <v>#N/A</v>
      </c>
      <c r="L85">
        <f>VLOOKUP(CONCATENATE($A85,"_",L$4),assets_m6!$A:$D,4,FALSE)</f>
        <v>19.72</v>
      </c>
      <c r="M85">
        <f>VLOOKUP(CONCATENATE($A85,"_",M$4),assets_m6!$A:$D,4,FALSE)</f>
        <v>19.260000000000002</v>
      </c>
      <c r="N85">
        <f>VLOOKUP(CONCATENATE($A85,"_",N$4),assets_m6!$A:$D,4,FALSE)</f>
        <v>19.559999999999999</v>
      </c>
      <c r="O85">
        <f>VLOOKUP(CONCATENATE($A85,"_",O$4),assets_m6!$A:$D,4,FALSE)</f>
        <v>20.43</v>
      </c>
      <c r="P85">
        <f>VLOOKUP(CONCATENATE($A85,"_",P$4),assets_m6!$A:$D,4,FALSE)</f>
        <v>20.98</v>
      </c>
      <c r="Q85">
        <f>VLOOKUP(CONCATENATE($A85,"_",Q$4),assets_m6!$A:$D,4,FALSE)</f>
        <v>21.29</v>
      </c>
      <c r="R85">
        <f>VLOOKUP(CONCATENATE($A85,"_",R$4),assets_m6!$A:$D,4,FALSE)</f>
        <v>20.440000000000001</v>
      </c>
      <c r="S85">
        <f>VLOOKUP(CONCATENATE($A85,"_",S$4),assets_m6!$A:$D,4,FALSE)</f>
        <v>20.440000000000001</v>
      </c>
      <c r="T85">
        <f>VLOOKUP(CONCATENATE($A85,"_",T$4),assets_m6!$A:$D,4,FALSE)</f>
        <v>20.92</v>
      </c>
      <c r="U85">
        <f>VLOOKUP(CONCATENATE($A85,"_",U$4),assets_m6!$A:$D,4,FALSE)</f>
        <v>21.21</v>
      </c>
      <c r="V85">
        <f>VLOOKUP(CONCATENATE($A85,"_",V$4),assets_m6!$A:$D,4,FALSE)</f>
        <v>21.56</v>
      </c>
      <c r="X85" t="str">
        <f t="shared" si="44"/>
        <v>SLV</v>
      </c>
      <c r="Y85">
        <f t="shared" si="44"/>
        <v>19.95</v>
      </c>
      <c r="Z85">
        <f t="shared" si="59"/>
        <v>20.239999999999998</v>
      </c>
      <c r="AA85">
        <f t="shared" si="59"/>
        <v>19.88</v>
      </c>
      <c r="AB85">
        <f t="shared" si="59"/>
        <v>19.739999999999998</v>
      </c>
      <c r="AC85">
        <f t="shared" si="59"/>
        <v>19.29</v>
      </c>
      <c r="AD85">
        <f t="shared" si="59"/>
        <v>19.25</v>
      </c>
      <c r="AE85">
        <f t="shared" si="59"/>
        <v>19.2</v>
      </c>
      <c r="AF85">
        <f t="shared" si="59"/>
        <v>19.43</v>
      </c>
      <c r="AG85">
        <f t="shared" si="59"/>
        <v>19.809999999999999</v>
      </c>
      <c r="AH85">
        <f t="shared" si="58"/>
        <v>19.809999999999999</v>
      </c>
      <c r="AI85">
        <f t="shared" si="58"/>
        <v>19.72</v>
      </c>
      <c r="AJ85">
        <f t="shared" si="58"/>
        <v>19.260000000000002</v>
      </c>
      <c r="AK85">
        <f t="shared" si="58"/>
        <v>19.559999999999999</v>
      </c>
      <c r="AL85">
        <f t="shared" si="58"/>
        <v>20.43</v>
      </c>
      <c r="AM85">
        <f t="shared" si="40"/>
        <v>20.98</v>
      </c>
      <c r="AN85">
        <f t="shared" si="40"/>
        <v>21.29</v>
      </c>
      <c r="AO85">
        <f t="shared" si="40"/>
        <v>20.440000000000001</v>
      </c>
      <c r="AP85">
        <f t="shared" si="40"/>
        <v>20.440000000000001</v>
      </c>
      <c r="AQ85">
        <f t="shared" si="40"/>
        <v>20.92</v>
      </c>
      <c r="AR85">
        <f t="shared" si="40"/>
        <v>21.21</v>
      </c>
      <c r="AS85">
        <f t="shared" si="40"/>
        <v>21.56</v>
      </c>
      <c r="AU85" t="s">
        <v>52</v>
      </c>
      <c r="AV85">
        <f t="shared" si="42"/>
        <v>1.4536340852130283E-4</v>
      </c>
      <c r="AW85">
        <f t="shared" si="42"/>
        <v>-1.7786561264822109E-4</v>
      </c>
      <c r="AX85">
        <f t="shared" si="42"/>
        <v>-7.0422535211267894E-5</v>
      </c>
      <c r="AY85">
        <f t="shared" si="42"/>
        <v>-2.279635258358659E-4</v>
      </c>
      <c r="AZ85">
        <f t="shared" si="42"/>
        <v>-2.0736132711248914E-5</v>
      </c>
      <c r="BA85">
        <f t="shared" si="42"/>
        <v>-2.5974025974026345E-5</v>
      </c>
      <c r="BB85">
        <f t="shared" si="42"/>
        <v>1.1979166666666689E-4</v>
      </c>
      <c r="BC85">
        <f t="shared" si="42"/>
        <v>1.9557385486361245E-4</v>
      </c>
      <c r="BD85">
        <f t="shared" si="42"/>
        <v>0</v>
      </c>
      <c r="BE85">
        <f t="shared" si="42"/>
        <v>-4.5431600201918154E-5</v>
      </c>
      <c r="BF85">
        <f t="shared" si="42"/>
        <v>-2.3326572008113455E-4</v>
      </c>
      <c r="BG85">
        <f t="shared" si="42"/>
        <v>1.5576323987538792E-4</v>
      </c>
      <c r="BH85">
        <f t="shared" si="42"/>
        <v>4.4478527607362019E-4</v>
      </c>
      <c r="BI85">
        <f t="shared" ref="BI85:BK104" si="61">$BW85*(AM85-AL85)/AL85</f>
        <v>2.6921194322075415E-4</v>
      </c>
      <c r="BJ85">
        <f t="shared" si="61"/>
        <v>1.4775977121067623E-4</v>
      </c>
      <c r="BK85">
        <f t="shared" si="61"/>
        <v>-3.9924847346171812E-4</v>
      </c>
      <c r="BL85">
        <f t="shared" si="60"/>
        <v>0</v>
      </c>
      <c r="BM85">
        <f t="shared" si="60"/>
        <v>2.3483365949119396E-4</v>
      </c>
      <c r="BN85">
        <f t="shared" si="60"/>
        <v>1.3862332695984661E-4</v>
      </c>
      <c r="BO85">
        <f t="shared" si="60"/>
        <v>1.6501650165016402E-4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8.0701754385964886E-2</v>
      </c>
      <c r="BZ85">
        <f t="shared" si="47"/>
        <v>93</v>
      </c>
      <c r="CA85">
        <f t="shared" si="48"/>
        <v>5</v>
      </c>
      <c r="CB85">
        <f t="shared" si="49"/>
        <v>0.24000000000000005</v>
      </c>
      <c r="CC85">
        <f t="shared" si="50"/>
        <v>0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1</v>
      </c>
      <c r="CI85">
        <f t="shared" si="55"/>
        <v>0</v>
      </c>
      <c r="CJ85">
        <f t="shared" si="56"/>
        <v>0</v>
      </c>
      <c r="CK85">
        <f t="shared" si="56"/>
        <v>0</v>
      </c>
      <c r="CL85">
        <f t="shared" si="56"/>
        <v>0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74.52</v>
      </c>
      <c r="C86">
        <f>VLOOKUP(CONCATENATE($A86,"_",C$4),assets_m6!$A:$D,4,FALSE)</f>
        <v>75.17</v>
      </c>
      <c r="D86">
        <f>VLOOKUP(CONCATENATE($A86,"_",D$4),assets_m6!$A:$D,4,FALSE)</f>
        <v>75.34</v>
      </c>
      <c r="E86">
        <f>VLOOKUP(CONCATENATE($A86,"_",E$4),assets_m6!$A:$D,4,FALSE)</f>
        <v>75</v>
      </c>
      <c r="F86">
        <f>VLOOKUP(CONCATENATE($A86,"_",F$4),assets_m6!$A:$D,4,FALSE)</f>
        <v>74.34</v>
      </c>
      <c r="G86">
        <f>VLOOKUP(CONCATENATE($A86,"_",G$4),assets_m6!$A:$D,4,FALSE)</f>
        <v>75.260000000000005</v>
      </c>
      <c r="H86">
        <f>VLOOKUP(CONCATENATE($A86,"_",H$4),assets_m6!$A:$D,4,FALSE)</f>
        <v>75.39</v>
      </c>
      <c r="I86">
        <f>VLOOKUP(CONCATENATE($A86,"_",I$4),assets_m6!$A:$D,4,FALSE)</f>
        <v>75.92</v>
      </c>
      <c r="J86">
        <f>VLOOKUP(CONCATENATE($A86,"_",J$4),assets_m6!$A:$D,4,FALSE)</f>
        <v>76.66</v>
      </c>
      <c r="K86">
        <f>VLOOKUP(CONCATENATE($A86,"_",K$4),assets_m6!$A:$D,4,FALSE)</f>
        <v>76.89</v>
      </c>
      <c r="L86">
        <f>VLOOKUP(CONCATENATE($A86,"_",L$4),assets_m6!$A:$D,4,FALSE)</f>
        <v>76.87</v>
      </c>
      <c r="M86">
        <f>VLOOKUP(CONCATENATE($A86,"_",M$4),assets_m6!$A:$D,4,FALSE)</f>
        <v>76.459999999999994</v>
      </c>
      <c r="N86">
        <f>VLOOKUP(CONCATENATE($A86,"_",N$4),assets_m6!$A:$D,4,FALSE)</f>
        <v>75.58</v>
      </c>
      <c r="O86">
        <f>VLOOKUP(CONCATENATE($A86,"_",O$4),assets_m6!$A:$D,4,FALSE)</f>
        <v>75.87</v>
      </c>
      <c r="P86">
        <f>VLOOKUP(CONCATENATE($A86,"_",P$4),assets_m6!$A:$D,4,FALSE)</f>
        <v>77.819999999999993</v>
      </c>
      <c r="Q86">
        <f>VLOOKUP(CONCATENATE($A86,"_",Q$4),assets_m6!$A:$D,4,FALSE)</f>
        <v>77.5</v>
      </c>
      <c r="R86">
        <f>VLOOKUP(CONCATENATE($A86,"_",R$4),assets_m6!$A:$D,4,FALSE)</f>
        <v>77.099999999999994</v>
      </c>
      <c r="S86">
        <f>VLOOKUP(CONCATENATE($A86,"_",S$4),assets_m6!$A:$D,4,FALSE)</f>
        <v>76.34</v>
      </c>
      <c r="T86">
        <f>VLOOKUP(CONCATENATE($A86,"_",T$4),assets_m6!$A:$D,4,FALSE)</f>
        <v>76.14</v>
      </c>
      <c r="U86">
        <f>VLOOKUP(CONCATENATE($A86,"_",U$4),assets_m6!$A:$D,4,FALSE)</f>
        <v>76.63</v>
      </c>
      <c r="V86">
        <f>VLOOKUP(CONCATENATE($A86,"_",V$4),assets_m6!$A:$D,4,FALSE)</f>
        <v>76.67</v>
      </c>
      <c r="X86" t="str">
        <f t="shared" si="44"/>
        <v>SPMV.L</v>
      </c>
      <c r="Y86">
        <f t="shared" si="44"/>
        <v>74.52</v>
      </c>
      <c r="Z86">
        <f t="shared" si="59"/>
        <v>75.17</v>
      </c>
      <c r="AA86">
        <f t="shared" si="59"/>
        <v>75.34</v>
      </c>
      <c r="AB86">
        <f t="shared" si="59"/>
        <v>75</v>
      </c>
      <c r="AC86">
        <f t="shared" si="59"/>
        <v>74.34</v>
      </c>
      <c r="AD86">
        <f t="shared" si="59"/>
        <v>75.260000000000005</v>
      </c>
      <c r="AE86">
        <f t="shared" si="59"/>
        <v>75.39</v>
      </c>
      <c r="AF86">
        <f t="shared" si="59"/>
        <v>75.92</v>
      </c>
      <c r="AG86">
        <f t="shared" si="59"/>
        <v>76.66</v>
      </c>
      <c r="AH86">
        <f t="shared" si="58"/>
        <v>76.89</v>
      </c>
      <c r="AI86">
        <f t="shared" si="58"/>
        <v>76.87</v>
      </c>
      <c r="AJ86">
        <f t="shared" si="58"/>
        <v>76.459999999999994</v>
      </c>
      <c r="AK86">
        <f t="shared" si="58"/>
        <v>75.58</v>
      </c>
      <c r="AL86">
        <f t="shared" si="58"/>
        <v>75.87</v>
      </c>
      <c r="AM86">
        <f t="shared" si="58"/>
        <v>77.819999999999993</v>
      </c>
      <c r="AN86">
        <f t="shared" si="58"/>
        <v>77.5</v>
      </c>
      <c r="AO86">
        <f t="shared" si="58"/>
        <v>77.099999999999994</v>
      </c>
      <c r="AP86">
        <f t="shared" si="58"/>
        <v>76.34</v>
      </c>
      <c r="AQ86">
        <f t="shared" si="58"/>
        <v>76.14</v>
      </c>
      <c r="AR86">
        <f t="shared" si="58"/>
        <v>76.63</v>
      </c>
      <c r="AS86">
        <f t="shared" si="58"/>
        <v>76.67</v>
      </c>
      <c r="AU86" t="s">
        <v>65</v>
      </c>
      <c r="AV86">
        <f t="shared" ref="AV86:BH104" si="62">$BW86*(Z86-Y86)/Y86</f>
        <v>8.7224906065486545E-5</v>
      </c>
      <c r="AW86">
        <f t="shared" si="62"/>
        <v>2.2615405081814781E-5</v>
      </c>
      <c r="AX86">
        <f t="shared" si="62"/>
        <v>-4.5128749668171411E-5</v>
      </c>
      <c r="AY86">
        <f t="shared" si="62"/>
        <v>-8.799999999999955E-5</v>
      </c>
      <c r="AZ86">
        <f t="shared" si="62"/>
        <v>1.2375571697605619E-4</v>
      </c>
      <c r="BA86">
        <f t="shared" si="62"/>
        <v>1.7273452032951827E-5</v>
      </c>
      <c r="BB86">
        <f t="shared" si="62"/>
        <v>7.0301100941769608E-5</v>
      </c>
      <c r="BC86">
        <f t="shared" si="62"/>
        <v>9.7471022128555704E-5</v>
      </c>
      <c r="BD86">
        <f t="shared" si="62"/>
        <v>3.0002608922515524E-5</v>
      </c>
      <c r="BE86">
        <f t="shared" si="62"/>
        <v>-2.6011184809462896E-6</v>
      </c>
      <c r="BF86">
        <f t="shared" si="62"/>
        <v>-5.3336802393653019E-5</v>
      </c>
      <c r="BG86">
        <f t="shared" si="62"/>
        <v>-1.1509285901124713E-4</v>
      </c>
      <c r="BH86">
        <f t="shared" si="62"/>
        <v>3.8369939137338749E-5</v>
      </c>
      <c r="BI86">
        <f t="shared" si="61"/>
        <v>2.5701858442071812E-4</v>
      </c>
      <c r="BJ86">
        <f t="shared" si="61"/>
        <v>-4.11205345669485E-5</v>
      </c>
      <c r="BK86">
        <f t="shared" si="61"/>
        <v>-5.161290322580719E-5</v>
      </c>
      <c r="BL86">
        <f t="shared" si="60"/>
        <v>-9.8573281452657709E-5</v>
      </c>
      <c r="BM86">
        <f t="shared" si="60"/>
        <v>-2.6198585276395449E-5</v>
      </c>
      <c r="BN86">
        <f t="shared" si="60"/>
        <v>6.4355135277120414E-5</v>
      </c>
      <c r="BO86">
        <f t="shared" si="60"/>
        <v>5.2198877724137094E-6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2.8851315083199221E-2</v>
      </c>
      <c r="BZ86">
        <f t="shared" si="47"/>
        <v>76</v>
      </c>
      <c r="CA86">
        <f t="shared" si="48"/>
        <v>4</v>
      </c>
      <c r="CB86">
        <f t="shared" si="49"/>
        <v>0.12000000000000002</v>
      </c>
      <c r="CC86">
        <f t="shared" si="50"/>
        <v>0</v>
      </c>
      <c r="CD86">
        <f t="shared" si="51"/>
        <v>0</v>
      </c>
      <c r="CE86">
        <f t="shared" si="52"/>
        <v>0</v>
      </c>
      <c r="CF86">
        <f t="shared" si="53"/>
        <v>1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0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97.171000000000006</v>
      </c>
      <c r="C87">
        <f>VLOOKUP(CONCATENATE($A87,"_",C$4),assets_m6!$A:$D,4,FALSE)</f>
        <v>96.933000000000007</v>
      </c>
      <c r="D87">
        <f>VLOOKUP(CONCATENATE($A87,"_",D$4),assets_m6!$A:$D,4,FALSE)</f>
        <v>98.501000000000005</v>
      </c>
      <c r="E87">
        <f>VLOOKUP(CONCATENATE($A87,"_",E$4),assets_m6!$A:$D,4,FALSE)</f>
        <v>100.655</v>
      </c>
      <c r="F87">
        <f>VLOOKUP(CONCATENATE($A87,"_",F$4),assets_m6!$A:$D,4,FALSE)</f>
        <v>99.593000000000004</v>
      </c>
      <c r="G87">
        <f>VLOOKUP(CONCATENATE($A87,"_",G$4),assets_m6!$A:$D,4,FALSE)</f>
        <v>98.908000000000001</v>
      </c>
      <c r="H87">
        <f>VLOOKUP(CONCATENATE($A87,"_",H$4),assets_m6!$A:$D,4,FALSE)</f>
        <v>99.325000000000003</v>
      </c>
      <c r="I87">
        <f>VLOOKUP(CONCATENATE($A87,"_",I$4),assets_m6!$A:$D,4,FALSE)</f>
        <v>100.735</v>
      </c>
      <c r="J87">
        <f>VLOOKUP(CONCATENATE($A87,"_",J$4),assets_m6!$A:$D,4,FALSE)</f>
        <v>102.492</v>
      </c>
      <c r="K87" t="e">
        <f>VLOOKUP(CONCATENATE($A87,"_",K$4),assets_m6!$A:$D,4,FALSE)</f>
        <v>#N/A</v>
      </c>
      <c r="L87">
        <f>VLOOKUP(CONCATENATE($A87,"_",L$4),assets_m6!$A:$D,4,FALSE)</f>
        <v>102.14400000000001</v>
      </c>
      <c r="M87">
        <f>VLOOKUP(CONCATENATE($A87,"_",M$4),assets_m6!$A:$D,4,FALSE)</f>
        <v>102.432</v>
      </c>
      <c r="N87">
        <f>VLOOKUP(CONCATENATE($A87,"_",N$4),assets_m6!$A:$D,4,FALSE)</f>
        <v>101.23099999999999</v>
      </c>
      <c r="O87">
        <f>VLOOKUP(CONCATENATE($A87,"_",O$4),assets_m6!$A:$D,4,FALSE)</f>
        <v>101.976</v>
      </c>
      <c r="P87">
        <f>VLOOKUP(CONCATENATE($A87,"_",P$4),assets_m6!$A:$D,4,FALSE)</f>
        <v>105.23399999999999</v>
      </c>
      <c r="Q87">
        <f>VLOOKUP(CONCATENATE($A87,"_",Q$4),assets_m6!$A:$D,4,FALSE)</f>
        <v>106.557</v>
      </c>
      <c r="R87">
        <f>VLOOKUP(CONCATENATE($A87,"_",R$4),assets_m6!$A:$D,4,FALSE)</f>
        <v>105.06399999999999</v>
      </c>
      <c r="S87">
        <f>VLOOKUP(CONCATENATE($A87,"_",S$4),assets_m6!$A:$D,4,FALSE)</f>
        <v>106.41800000000001</v>
      </c>
      <c r="T87">
        <f>VLOOKUP(CONCATENATE($A87,"_",T$4),assets_m6!$A:$D,4,FALSE)</f>
        <v>108.925</v>
      </c>
      <c r="U87">
        <f>VLOOKUP(CONCATENATE($A87,"_",U$4),assets_m6!$A:$D,4,FALSE)</f>
        <v>108.626</v>
      </c>
      <c r="V87">
        <f>VLOOKUP(CONCATENATE($A87,"_",V$4),assets_m6!$A:$D,4,FALSE)</f>
        <v>105.801</v>
      </c>
      <c r="X87" t="str">
        <f t="shared" si="44"/>
        <v>TLT</v>
      </c>
      <c r="Y87">
        <f t="shared" si="44"/>
        <v>97.171000000000006</v>
      </c>
      <c r="Z87">
        <f t="shared" si="59"/>
        <v>96.933000000000007</v>
      </c>
      <c r="AA87">
        <f t="shared" si="59"/>
        <v>98.501000000000005</v>
      </c>
      <c r="AB87">
        <f t="shared" si="59"/>
        <v>100.655</v>
      </c>
      <c r="AC87">
        <f t="shared" si="59"/>
        <v>99.593000000000004</v>
      </c>
      <c r="AD87">
        <f t="shared" si="59"/>
        <v>98.908000000000001</v>
      </c>
      <c r="AE87">
        <f t="shared" si="59"/>
        <v>99.325000000000003</v>
      </c>
      <c r="AF87">
        <f t="shared" si="59"/>
        <v>100.735</v>
      </c>
      <c r="AG87">
        <f t="shared" si="59"/>
        <v>102.492</v>
      </c>
      <c r="AH87">
        <f t="shared" si="58"/>
        <v>102.492</v>
      </c>
      <c r="AI87">
        <f t="shared" si="58"/>
        <v>102.14400000000001</v>
      </c>
      <c r="AJ87">
        <f t="shared" si="58"/>
        <v>102.432</v>
      </c>
      <c r="AK87">
        <f t="shared" si="58"/>
        <v>101.23099999999999</v>
      </c>
      <c r="AL87">
        <f t="shared" si="58"/>
        <v>101.976</v>
      </c>
      <c r="AM87">
        <f t="shared" si="58"/>
        <v>105.23399999999999</v>
      </c>
      <c r="AN87">
        <f t="shared" si="58"/>
        <v>106.557</v>
      </c>
      <c r="AO87">
        <f t="shared" si="58"/>
        <v>105.06399999999999</v>
      </c>
      <c r="AP87">
        <f t="shared" si="58"/>
        <v>106.41800000000001</v>
      </c>
      <c r="AQ87">
        <f t="shared" si="58"/>
        <v>108.925</v>
      </c>
      <c r="AR87">
        <f t="shared" si="58"/>
        <v>108.626</v>
      </c>
      <c r="AS87">
        <f t="shared" si="58"/>
        <v>105.801</v>
      </c>
      <c r="AU87" t="s">
        <v>59</v>
      </c>
      <c r="AV87">
        <f t="shared" si="62"/>
        <v>-2.4492904261559469E-5</v>
      </c>
      <c r="AW87">
        <f t="shared" si="62"/>
        <v>1.617612165103729E-4</v>
      </c>
      <c r="AX87">
        <f t="shared" si="62"/>
        <v>2.1867798296463958E-4</v>
      </c>
      <c r="AY87">
        <f t="shared" si="62"/>
        <v>-1.0550891659629404E-4</v>
      </c>
      <c r="AZ87">
        <f t="shared" si="62"/>
        <v>-6.8779934332734459E-5</v>
      </c>
      <c r="BA87">
        <f t="shared" si="62"/>
        <v>4.2160391474906131E-5</v>
      </c>
      <c r="BB87">
        <f t="shared" si="62"/>
        <v>1.4195821797130599E-4</v>
      </c>
      <c r="BC87">
        <f t="shared" si="62"/>
        <v>1.74418027497891E-4</v>
      </c>
      <c r="BD87">
        <f t="shared" si="62"/>
        <v>0</v>
      </c>
      <c r="BE87">
        <f t="shared" si="62"/>
        <v>-3.3953869570307828E-5</v>
      </c>
      <c r="BF87">
        <f t="shared" si="62"/>
        <v>2.819548872180419E-5</v>
      </c>
      <c r="BG87">
        <f t="shared" si="62"/>
        <v>-1.1724851608872301E-4</v>
      </c>
      <c r="BH87">
        <f t="shared" si="62"/>
        <v>7.3594057156405111E-5</v>
      </c>
      <c r="BI87">
        <f t="shared" si="61"/>
        <v>3.1948693810308264E-4</v>
      </c>
      <c r="BJ87">
        <f t="shared" si="61"/>
        <v>1.2571982439135712E-4</v>
      </c>
      <c r="BK87">
        <f t="shared" si="61"/>
        <v>-1.401128034760747E-4</v>
      </c>
      <c r="BL87">
        <f t="shared" si="60"/>
        <v>1.2887382928500853E-4</v>
      </c>
      <c r="BM87">
        <f t="shared" si="60"/>
        <v>2.3558044691687408E-4</v>
      </c>
      <c r="BN87">
        <f t="shared" si="60"/>
        <v>-2.7450080330501941E-5</v>
      </c>
      <c r="BO87">
        <f t="shared" si="60"/>
        <v>-2.6006665070977506E-4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8.8812505788764082E-2</v>
      </c>
      <c r="BZ87">
        <f t="shared" si="47"/>
        <v>96</v>
      </c>
      <c r="CA87">
        <f t="shared" si="48"/>
        <v>5</v>
      </c>
      <c r="CB87">
        <f t="shared" si="49"/>
        <v>0.24000000000000005</v>
      </c>
      <c r="CC87">
        <f t="shared" si="50"/>
        <v>0</v>
      </c>
      <c r="CD87">
        <f t="shared" si="51"/>
        <v>0</v>
      </c>
      <c r="CE87">
        <f t="shared" si="52"/>
        <v>0</v>
      </c>
      <c r="CF87">
        <f t="shared" si="53"/>
        <v>0</v>
      </c>
      <c r="CG87">
        <f t="shared" si="54"/>
        <v>1</v>
      </c>
      <c r="CI87">
        <f t="shared" si="55"/>
        <v>0</v>
      </c>
      <c r="CJ87">
        <f t="shared" si="56"/>
        <v>0</v>
      </c>
      <c r="CK87">
        <f t="shared" si="56"/>
        <v>0</v>
      </c>
      <c r="CL87">
        <f t="shared" si="56"/>
        <v>0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520.476</v>
      </c>
      <c r="C88">
        <f>VLOOKUP(CONCATENATE($A88,"_",C$4),assets_m6!$A:$D,4,FALSE)</f>
        <v>512.17100000000005</v>
      </c>
      <c r="D88">
        <f>VLOOKUP(CONCATENATE($A88,"_",D$4),assets_m6!$A:$D,4,FALSE)</f>
        <v>501.464</v>
      </c>
      <c r="E88">
        <f>VLOOKUP(CONCATENATE($A88,"_",E$4),assets_m6!$A:$D,4,FALSE)</f>
        <v>509.94799999999998</v>
      </c>
      <c r="F88">
        <f>VLOOKUP(CONCATENATE($A88,"_",F$4),assets_m6!$A:$D,4,FALSE)</f>
        <v>513.726</v>
      </c>
      <c r="G88">
        <f>VLOOKUP(CONCATENATE($A88,"_",G$4),assets_m6!$A:$D,4,FALSE)</f>
        <v>528.37099999999998</v>
      </c>
      <c r="H88">
        <f>VLOOKUP(CONCATENATE($A88,"_",H$4),assets_m6!$A:$D,4,FALSE)</f>
        <v>515.601</v>
      </c>
      <c r="I88">
        <f>VLOOKUP(CONCATENATE($A88,"_",I$4),assets_m6!$A:$D,4,FALSE)</f>
        <v>521.48199999999997</v>
      </c>
      <c r="J88">
        <f>VLOOKUP(CONCATENATE($A88,"_",J$4),assets_m6!$A:$D,4,FALSE)</f>
        <v>528.08199999999999</v>
      </c>
      <c r="K88" t="e">
        <f>VLOOKUP(CONCATENATE($A88,"_",K$4),assets_m6!$A:$D,4,FALSE)</f>
        <v>#N/A</v>
      </c>
      <c r="L88">
        <f>VLOOKUP(CONCATENATE($A88,"_",L$4),assets_m6!$A:$D,4,FALSE)</f>
        <v>535.96799999999996</v>
      </c>
      <c r="M88">
        <f>VLOOKUP(CONCATENATE($A88,"_",M$4),assets_m6!$A:$D,4,FALSE)</f>
        <v>530.63400000000001</v>
      </c>
      <c r="N88">
        <f>VLOOKUP(CONCATENATE($A88,"_",N$4),assets_m6!$A:$D,4,FALSE)</f>
        <v>526.37699999999995</v>
      </c>
      <c r="O88">
        <f>VLOOKUP(CONCATENATE($A88,"_",O$4),assets_m6!$A:$D,4,FALSE)</f>
        <v>546.077</v>
      </c>
      <c r="P88">
        <f>VLOOKUP(CONCATENATE($A88,"_",P$4),assets_m6!$A:$D,4,FALSE)</f>
        <v>535.26</v>
      </c>
      <c r="Q88">
        <f>VLOOKUP(CONCATENATE($A88,"_",Q$4),assets_m6!$A:$D,4,FALSE)</f>
        <v>536.16</v>
      </c>
      <c r="R88">
        <f>VLOOKUP(CONCATENATE($A88,"_",R$4),assets_m6!$A:$D,4,FALSE)</f>
        <v>535.04</v>
      </c>
      <c r="S88">
        <f>VLOOKUP(CONCATENATE($A88,"_",S$4),assets_m6!$A:$D,4,FALSE)</f>
        <v>539.32000000000005</v>
      </c>
      <c r="T88">
        <f>VLOOKUP(CONCATENATE($A88,"_",T$4),assets_m6!$A:$D,4,FALSE)</f>
        <v>542.91</v>
      </c>
      <c r="U88">
        <f>VLOOKUP(CONCATENATE($A88,"_",U$4),assets_m6!$A:$D,4,FALSE)</f>
        <v>547.91999999999996</v>
      </c>
      <c r="V88">
        <f>VLOOKUP(CONCATENATE($A88,"_",V$4),assets_m6!$A:$D,4,FALSE)</f>
        <v>539.20000000000005</v>
      </c>
      <c r="X88" t="str">
        <f t="shared" si="44"/>
        <v>UNH</v>
      </c>
      <c r="Y88">
        <f t="shared" si="44"/>
        <v>520.476</v>
      </c>
      <c r="Z88">
        <f t="shared" si="59"/>
        <v>512.17100000000005</v>
      </c>
      <c r="AA88">
        <f t="shared" si="59"/>
        <v>501.464</v>
      </c>
      <c r="AB88">
        <f t="shared" si="59"/>
        <v>509.94799999999998</v>
      </c>
      <c r="AC88">
        <f t="shared" si="59"/>
        <v>513.726</v>
      </c>
      <c r="AD88">
        <f t="shared" si="59"/>
        <v>528.37099999999998</v>
      </c>
      <c r="AE88">
        <f t="shared" si="59"/>
        <v>515.601</v>
      </c>
      <c r="AF88">
        <f t="shared" si="59"/>
        <v>521.48199999999997</v>
      </c>
      <c r="AG88">
        <f t="shared" si="59"/>
        <v>528.08199999999999</v>
      </c>
      <c r="AH88">
        <f t="shared" si="58"/>
        <v>528.08199999999999</v>
      </c>
      <c r="AI88">
        <f t="shared" si="58"/>
        <v>535.96799999999996</v>
      </c>
      <c r="AJ88">
        <f t="shared" si="58"/>
        <v>530.63400000000001</v>
      </c>
      <c r="AK88">
        <f t="shared" si="58"/>
        <v>526.37699999999995</v>
      </c>
      <c r="AL88">
        <f t="shared" si="58"/>
        <v>546.077</v>
      </c>
      <c r="AM88">
        <f t="shared" si="58"/>
        <v>535.26</v>
      </c>
      <c r="AN88">
        <f t="shared" si="58"/>
        <v>536.16</v>
      </c>
      <c r="AO88">
        <f t="shared" si="58"/>
        <v>535.04</v>
      </c>
      <c r="AP88">
        <f t="shared" si="58"/>
        <v>539.32000000000005</v>
      </c>
      <c r="AQ88">
        <f t="shared" si="58"/>
        <v>542.91</v>
      </c>
      <c r="AR88">
        <f t="shared" si="58"/>
        <v>547.91999999999996</v>
      </c>
      <c r="AS88">
        <f t="shared" si="58"/>
        <v>539.20000000000005</v>
      </c>
      <c r="AU88" t="s">
        <v>62</v>
      </c>
      <c r="AV88">
        <f t="shared" si="62"/>
        <v>-1.5956547468086809E-4</v>
      </c>
      <c r="AW88">
        <f t="shared" si="62"/>
        <v>-2.0905127389094755E-4</v>
      </c>
      <c r="AX88">
        <f t="shared" si="62"/>
        <v>1.6918462741094038E-4</v>
      </c>
      <c r="AY88">
        <f t="shared" si="62"/>
        <v>7.4085985237710907E-5</v>
      </c>
      <c r="AZ88">
        <f t="shared" si="62"/>
        <v>2.8507414458290962E-4</v>
      </c>
      <c r="BA88">
        <f t="shared" si="62"/>
        <v>-2.4168623940375194E-4</v>
      </c>
      <c r="BB88">
        <f t="shared" si="62"/>
        <v>1.1406106659994786E-4</v>
      </c>
      <c r="BC88">
        <f t="shared" si="62"/>
        <v>1.2656237415673068E-4</v>
      </c>
      <c r="BD88">
        <f t="shared" si="62"/>
        <v>0</v>
      </c>
      <c r="BE88">
        <f t="shared" si="62"/>
        <v>1.4933286875901789E-4</v>
      </c>
      <c r="BF88">
        <f t="shared" si="62"/>
        <v>-9.952086691742692E-5</v>
      </c>
      <c r="BG88">
        <f t="shared" si="62"/>
        <v>-8.0224787706782109E-5</v>
      </c>
      <c r="BH88">
        <f t="shared" si="62"/>
        <v>3.7425647397207795E-4</v>
      </c>
      <c r="BI88">
        <f t="shared" si="61"/>
        <v>-1.9808561796230215E-4</v>
      </c>
      <c r="BJ88">
        <f t="shared" si="61"/>
        <v>1.6814258491200113E-5</v>
      </c>
      <c r="BK88">
        <f t="shared" si="61"/>
        <v>-2.0889286780065738E-5</v>
      </c>
      <c r="BL88">
        <f t="shared" si="60"/>
        <v>7.9994019138757602E-5</v>
      </c>
      <c r="BM88">
        <f t="shared" si="60"/>
        <v>6.6565304457463429E-5</v>
      </c>
      <c r="BN88">
        <f t="shared" si="60"/>
        <v>9.2280488478753219E-5</v>
      </c>
      <c r="BO88">
        <f t="shared" si="60"/>
        <v>-1.5914732077675417E-4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3.5974761564414204E-2</v>
      </c>
      <c r="BZ88">
        <f t="shared" si="47"/>
        <v>80</v>
      </c>
      <c r="CA88">
        <f t="shared" si="48"/>
        <v>4</v>
      </c>
      <c r="CB88">
        <f t="shared" si="49"/>
        <v>0.12000000000000002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1</v>
      </c>
      <c r="CG88">
        <f t="shared" si="54"/>
        <v>0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348.17099999999999</v>
      </c>
      <c r="C89">
        <f>VLOOKUP(CONCATENATE($A89,"_",C$4),assets_m6!$A:$D,4,FALSE)</f>
        <v>356.94200000000001</v>
      </c>
      <c r="D89">
        <f>VLOOKUP(CONCATENATE($A89,"_",D$4),assets_m6!$A:$D,4,FALSE)</f>
        <v>353.733</v>
      </c>
      <c r="E89">
        <f>VLOOKUP(CONCATENATE($A89,"_",E$4),assets_m6!$A:$D,4,FALSE)</f>
        <v>346.06799999999998</v>
      </c>
      <c r="F89">
        <f>VLOOKUP(CONCATENATE($A89,"_",F$4),assets_m6!$A:$D,4,FALSE)</f>
        <v>346.28699999999998</v>
      </c>
      <c r="G89">
        <f>VLOOKUP(CONCATENATE($A89,"_",G$4),assets_m6!$A:$D,4,FALSE)</f>
        <v>344.57299999999998</v>
      </c>
      <c r="H89">
        <f>VLOOKUP(CONCATENATE($A89,"_",H$4),assets_m6!$A:$D,4,FALSE)</f>
        <v>347.952</v>
      </c>
      <c r="I89">
        <f>VLOOKUP(CONCATENATE($A89,"_",I$4),assets_m6!$A:$D,4,FALSE)</f>
        <v>355.07900000000001</v>
      </c>
      <c r="J89">
        <f>VLOOKUP(CONCATENATE($A89,"_",J$4),assets_m6!$A:$D,4,FALSE)</f>
        <v>357.27100000000002</v>
      </c>
      <c r="K89" t="e">
        <f>VLOOKUP(CONCATENATE($A89,"_",K$4),assets_m6!$A:$D,4,FALSE)</f>
        <v>#N/A</v>
      </c>
      <c r="L89">
        <f>VLOOKUP(CONCATENATE($A89,"_",L$4),assets_m6!$A:$D,4,FALSE)</f>
        <v>357.86</v>
      </c>
      <c r="M89">
        <f>VLOOKUP(CONCATENATE($A89,"_",M$4),assets_m6!$A:$D,4,FALSE)</f>
        <v>346.45699999999999</v>
      </c>
      <c r="N89">
        <f>VLOOKUP(CONCATENATE($A89,"_",N$4),assets_m6!$A:$D,4,FALSE)</f>
        <v>341.613</v>
      </c>
      <c r="O89">
        <f>VLOOKUP(CONCATENATE($A89,"_",O$4),assets_m6!$A:$D,4,FALSE)</f>
        <v>351.87900000000002</v>
      </c>
      <c r="P89">
        <f>VLOOKUP(CONCATENATE($A89,"_",P$4),assets_m6!$A:$D,4,FALSE)</f>
        <v>355.25799999999998</v>
      </c>
      <c r="Q89">
        <f>VLOOKUP(CONCATENATE($A89,"_",Q$4),assets_m6!$A:$D,4,FALSE)</f>
        <v>355.40800000000002</v>
      </c>
      <c r="R89">
        <f>VLOOKUP(CONCATENATE($A89,"_",R$4),assets_m6!$A:$D,4,FALSE)</f>
        <v>344.54300000000001</v>
      </c>
      <c r="S89">
        <f>VLOOKUP(CONCATENATE($A89,"_",S$4),assets_m6!$A:$D,4,FALSE)</f>
        <v>346.15800000000002</v>
      </c>
      <c r="T89">
        <f>VLOOKUP(CONCATENATE($A89,"_",T$4),assets_m6!$A:$D,4,FALSE)</f>
        <v>350.37400000000002</v>
      </c>
      <c r="U89">
        <f>VLOOKUP(CONCATENATE($A89,"_",U$4),assets_m6!$A:$D,4,FALSE)</f>
        <v>360.46100000000001</v>
      </c>
      <c r="V89">
        <f>VLOOKUP(CONCATENATE($A89,"_",V$4),assets_m6!$A:$D,4,FALSE)</f>
        <v>351.48</v>
      </c>
      <c r="X89" t="str">
        <f t="shared" si="44"/>
        <v>URI</v>
      </c>
      <c r="Y89">
        <f t="shared" si="44"/>
        <v>348.17099999999999</v>
      </c>
      <c r="Z89">
        <f t="shared" si="59"/>
        <v>356.94200000000001</v>
      </c>
      <c r="AA89">
        <f t="shared" si="59"/>
        <v>353.733</v>
      </c>
      <c r="AB89">
        <f t="shared" si="59"/>
        <v>346.06799999999998</v>
      </c>
      <c r="AC89">
        <f t="shared" si="59"/>
        <v>346.28699999999998</v>
      </c>
      <c r="AD89">
        <f t="shared" si="59"/>
        <v>344.57299999999998</v>
      </c>
      <c r="AE89">
        <f t="shared" si="59"/>
        <v>347.952</v>
      </c>
      <c r="AF89">
        <f t="shared" si="59"/>
        <v>355.07900000000001</v>
      </c>
      <c r="AG89">
        <f t="shared" si="59"/>
        <v>357.27100000000002</v>
      </c>
      <c r="AH89">
        <f t="shared" si="58"/>
        <v>357.27100000000002</v>
      </c>
      <c r="AI89">
        <f t="shared" si="58"/>
        <v>357.86</v>
      </c>
      <c r="AJ89">
        <f t="shared" si="58"/>
        <v>346.45699999999999</v>
      </c>
      <c r="AK89">
        <f t="shared" si="58"/>
        <v>341.613</v>
      </c>
      <c r="AL89">
        <f t="shared" si="58"/>
        <v>351.87900000000002</v>
      </c>
      <c r="AM89">
        <f t="shared" si="58"/>
        <v>355.25799999999998</v>
      </c>
      <c r="AN89">
        <f t="shared" si="58"/>
        <v>355.40800000000002</v>
      </c>
      <c r="AO89">
        <f t="shared" si="58"/>
        <v>344.54300000000001</v>
      </c>
      <c r="AP89">
        <f t="shared" si="58"/>
        <v>346.15800000000002</v>
      </c>
      <c r="AQ89">
        <f t="shared" si="58"/>
        <v>350.37400000000002</v>
      </c>
      <c r="AR89">
        <f t="shared" si="58"/>
        <v>360.46100000000001</v>
      </c>
      <c r="AS89">
        <f t="shared" si="58"/>
        <v>351.48</v>
      </c>
      <c r="AU89" t="s">
        <v>61</v>
      </c>
      <c r="AV89">
        <f t="shared" si="62"/>
        <v>2.5191644335685669E-4</v>
      </c>
      <c r="AW89">
        <f t="shared" si="62"/>
        <v>-8.9902561200419219E-5</v>
      </c>
      <c r="AX89">
        <f t="shared" si="62"/>
        <v>-2.1668885854585296E-4</v>
      </c>
      <c r="AY89">
        <f t="shared" si="62"/>
        <v>6.3282360692116618E-6</v>
      </c>
      <c r="AZ89">
        <f t="shared" si="62"/>
        <v>-4.9496515895774276E-5</v>
      </c>
      <c r="BA89">
        <f t="shared" si="62"/>
        <v>9.8063400208374415E-5</v>
      </c>
      <c r="BB89">
        <f t="shared" si="62"/>
        <v>2.0482710258886311E-4</v>
      </c>
      <c r="BC89">
        <f t="shared" si="62"/>
        <v>6.1732741164642447E-5</v>
      </c>
      <c r="BD89">
        <f t="shared" si="62"/>
        <v>0</v>
      </c>
      <c r="BE89">
        <f t="shared" si="62"/>
        <v>1.6486084792776314E-5</v>
      </c>
      <c r="BF89">
        <f t="shared" si="62"/>
        <v>-3.1864416252165708E-4</v>
      </c>
      <c r="BG89">
        <f t="shared" si="62"/>
        <v>-1.3981533061822952E-4</v>
      </c>
      <c r="BH89">
        <f t="shared" si="62"/>
        <v>3.0051549560467606E-4</v>
      </c>
      <c r="BI89">
        <f t="shared" si="61"/>
        <v>9.6027327575671254E-5</v>
      </c>
      <c r="BJ89">
        <f t="shared" si="61"/>
        <v>4.2222835235247096E-6</v>
      </c>
      <c r="BK89">
        <f t="shared" si="61"/>
        <v>-3.0570499257191757E-4</v>
      </c>
      <c r="BL89">
        <f t="shared" si="60"/>
        <v>4.6873684852108709E-5</v>
      </c>
      <c r="BM89">
        <f t="shared" si="60"/>
        <v>1.2179409402642747E-4</v>
      </c>
      <c r="BN89">
        <f t="shared" si="60"/>
        <v>2.8789236644271519E-4</v>
      </c>
      <c r="BO89">
        <f t="shared" si="60"/>
        <v>-2.4915316774907673E-4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9.5039506449417846E-3</v>
      </c>
      <c r="BZ89">
        <f t="shared" si="47"/>
        <v>54</v>
      </c>
      <c r="CA89">
        <f t="shared" si="48"/>
        <v>3</v>
      </c>
      <c r="CB89">
        <f t="shared" si="49"/>
        <v>7.9999999999999988E-2</v>
      </c>
      <c r="CC89">
        <f t="shared" si="50"/>
        <v>0</v>
      </c>
      <c r="CD89">
        <f t="shared" si="51"/>
        <v>0</v>
      </c>
      <c r="CE89">
        <f t="shared" si="52"/>
        <v>1</v>
      </c>
      <c r="CF89">
        <f t="shared" si="53"/>
        <v>0</v>
      </c>
      <c r="CG89">
        <f t="shared" si="54"/>
        <v>0</v>
      </c>
      <c r="CI89">
        <f t="shared" si="55"/>
        <v>0</v>
      </c>
      <c r="CJ89">
        <f t="shared" si="56"/>
        <v>0</v>
      </c>
      <c r="CK89">
        <f t="shared" si="56"/>
        <v>1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204.59899999999999</v>
      </c>
      <c r="C90">
        <f>VLOOKUP(CONCATENATE($A90,"_",C$4),assets_m6!$A:$D,4,FALSE)</f>
        <v>206.45599999999999</v>
      </c>
      <c r="D90">
        <f>VLOOKUP(CONCATENATE($A90,"_",D$4),assets_m6!$A:$D,4,FALSE)</f>
        <v>209.58</v>
      </c>
      <c r="E90">
        <f>VLOOKUP(CONCATENATE($A90,"_",E$4),assets_m6!$A:$D,4,FALSE)</f>
        <v>209.72900000000001</v>
      </c>
      <c r="F90">
        <f>VLOOKUP(CONCATENATE($A90,"_",F$4),assets_m6!$A:$D,4,FALSE)</f>
        <v>210.578</v>
      </c>
      <c r="G90">
        <f>VLOOKUP(CONCATENATE($A90,"_",G$4),assets_m6!$A:$D,4,FALSE)</f>
        <v>210.38800000000001</v>
      </c>
      <c r="H90">
        <f>VLOOKUP(CONCATENATE($A90,"_",H$4),assets_m6!$A:$D,4,FALSE)</f>
        <v>205.917</v>
      </c>
      <c r="I90">
        <f>VLOOKUP(CONCATENATE($A90,"_",I$4),assets_m6!$A:$D,4,FALSE)</f>
        <v>209.91900000000001</v>
      </c>
      <c r="J90">
        <f>VLOOKUP(CONCATENATE($A90,"_",J$4),assets_m6!$A:$D,4,FALSE)</f>
        <v>211.316</v>
      </c>
      <c r="K90" t="e">
        <f>VLOOKUP(CONCATENATE($A90,"_",K$4),assets_m6!$A:$D,4,FALSE)</f>
        <v>#N/A</v>
      </c>
      <c r="L90">
        <f>VLOOKUP(CONCATENATE($A90,"_",L$4),assets_m6!$A:$D,4,FALSE)</f>
        <v>213.37200000000001</v>
      </c>
      <c r="M90">
        <f>VLOOKUP(CONCATENATE($A90,"_",M$4),assets_m6!$A:$D,4,FALSE)</f>
        <v>210.84700000000001</v>
      </c>
      <c r="N90">
        <f>VLOOKUP(CONCATENATE($A90,"_",N$4),assets_m6!$A:$D,4,FALSE)</f>
        <v>208.65100000000001</v>
      </c>
      <c r="O90">
        <f>VLOOKUP(CONCATENATE($A90,"_",O$4),assets_m6!$A:$D,4,FALSE)</f>
        <v>216.57599999999999</v>
      </c>
      <c r="P90">
        <f>VLOOKUP(CONCATENATE($A90,"_",P$4),assets_m6!$A:$D,4,FALSE)</f>
        <v>216.57599999999999</v>
      </c>
      <c r="Q90">
        <f>VLOOKUP(CONCATENATE($A90,"_",Q$4),assets_m6!$A:$D,4,FALSE)</f>
        <v>217.23400000000001</v>
      </c>
      <c r="R90">
        <f>VLOOKUP(CONCATENATE($A90,"_",R$4),assets_m6!$A:$D,4,FALSE)</f>
        <v>213.262</v>
      </c>
      <c r="S90">
        <f>VLOOKUP(CONCATENATE($A90,"_",S$4),assets_m6!$A:$D,4,FALSE)</f>
        <v>208.67099999999999</v>
      </c>
      <c r="T90">
        <f>VLOOKUP(CONCATENATE($A90,"_",T$4),assets_m6!$A:$D,4,FALSE)</f>
        <v>207.404</v>
      </c>
      <c r="U90">
        <f>VLOOKUP(CONCATENATE($A90,"_",U$4),assets_m6!$A:$D,4,FALSE)</f>
        <v>208.691</v>
      </c>
      <c r="V90">
        <f>VLOOKUP(CONCATENATE($A90,"_",V$4),assets_m6!$A:$D,4,FALSE)</f>
        <v>208.292</v>
      </c>
      <c r="X90" t="str">
        <f t="shared" si="44"/>
        <v>V</v>
      </c>
      <c r="Y90">
        <f t="shared" si="44"/>
        <v>204.59899999999999</v>
      </c>
      <c r="Z90">
        <f t="shared" si="59"/>
        <v>206.45599999999999</v>
      </c>
      <c r="AA90">
        <f t="shared" si="59"/>
        <v>209.58</v>
      </c>
      <c r="AB90">
        <f t="shared" si="59"/>
        <v>209.72900000000001</v>
      </c>
      <c r="AC90">
        <f t="shared" si="59"/>
        <v>210.578</v>
      </c>
      <c r="AD90">
        <f t="shared" si="59"/>
        <v>210.38800000000001</v>
      </c>
      <c r="AE90">
        <f t="shared" si="59"/>
        <v>205.917</v>
      </c>
      <c r="AF90">
        <f t="shared" si="59"/>
        <v>209.91900000000001</v>
      </c>
      <c r="AG90">
        <f t="shared" si="59"/>
        <v>211.316</v>
      </c>
      <c r="AH90">
        <f t="shared" si="58"/>
        <v>211.316</v>
      </c>
      <c r="AI90">
        <f t="shared" si="58"/>
        <v>213.37200000000001</v>
      </c>
      <c r="AJ90">
        <f t="shared" si="58"/>
        <v>210.84700000000001</v>
      </c>
      <c r="AK90">
        <f t="shared" si="58"/>
        <v>208.65100000000001</v>
      </c>
      <c r="AL90">
        <f t="shared" si="58"/>
        <v>216.57599999999999</v>
      </c>
      <c r="AM90">
        <f t="shared" si="58"/>
        <v>216.57599999999999</v>
      </c>
      <c r="AN90">
        <f t="shared" si="58"/>
        <v>217.23400000000001</v>
      </c>
      <c r="AO90">
        <f t="shared" si="58"/>
        <v>213.262</v>
      </c>
      <c r="AP90">
        <f t="shared" si="58"/>
        <v>208.67099999999999</v>
      </c>
      <c r="AQ90">
        <f t="shared" si="58"/>
        <v>207.404</v>
      </c>
      <c r="AR90">
        <f t="shared" si="58"/>
        <v>208.691</v>
      </c>
      <c r="AS90">
        <f t="shared" si="58"/>
        <v>208.292</v>
      </c>
      <c r="AU90" t="s">
        <v>84</v>
      </c>
      <c r="AV90">
        <f t="shared" si="62"/>
        <v>9.0762906954579414E-5</v>
      </c>
      <c r="AW90">
        <f t="shared" si="62"/>
        <v>1.5131553454489208E-4</v>
      </c>
      <c r="AX90">
        <f t="shared" si="62"/>
        <v>7.1094570092566515E-6</v>
      </c>
      <c r="AY90">
        <f t="shared" si="62"/>
        <v>4.0480810951274711E-5</v>
      </c>
      <c r="AZ90">
        <f t="shared" si="62"/>
        <v>-9.022784906305393E-6</v>
      </c>
      <c r="BA90">
        <f t="shared" si="62"/>
        <v>-2.1251212046314444E-4</v>
      </c>
      <c r="BB90">
        <f t="shared" si="62"/>
        <v>1.9435015078891055E-4</v>
      </c>
      <c r="BC90">
        <f t="shared" si="62"/>
        <v>6.6549478608415204E-5</v>
      </c>
      <c r="BD90">
        <f t="shared" si="62"/>
        <v>0</v>
      </c>
      <c r="BE90">
        <f t="shared" si="62"/>
        <v>9.7295046281399024E-5</v>
      </c>
      <c r="BF90">
        <f t="shared" si="62"/>
        <v>-1.1833792625086729E-4</v>
      </c>
      <c r="BG90">
        <f t="shared" si="62"/>
        <v>-1.0415135145389775E-4</v>
      </c>
      <c r="BH90">
        <f t="shared" si="62"/>
        <v>3.7982084916918604E-4</v>
      </c>
      <c r="BI90">
        <f t="shared" si="61"/>
        <v>0</v>
      </c>
      <c r="BJ90">
        <f t="shared" si="61"/>
        <v>3.0381944444445162E-5</v>
      </c>
      <c r="BK90">
        <f t="shared" si="61"/>
        <v>-1.8284430613992321E-4</v>
      </c>
      <c r="BL90">
        <f t="shared" si="60"/>
        <v>-2.1527510761410886E-4</v>
      </c>
      <c r="BM90">
        <f t="shared" si="60"/>
        <v>-6.0717588931859052E-5</v>
      </c>
      <c r="BN90">
        <f t="shared" si="60"/>
        <v>6.2052805153227817E-5</v>
      </c>
      <c r="BO90">
        <f t="shared" si="60"/>
        <v>-1.9119176198302799E-5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1.8049941593067474E-2</v>
      </c>
      <c r="BZ90">
        <f t="shared" si="47"/>
        <v>65</v>
      </c>
      <c r="CA90">
        <f t="shared" si="48"/>
        <v>4</v>
      </c>
      <c r="CB90">
        <f t="shared" si="49"/>
        <v>0.12000000000000002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1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177.971</v>
      </c>
      <c r="C91">
        <f>VLOOKUP(CONCATENATE($A91,"_",C$4),assets_m6!$A:$D,4,FALSE)</f>
        <v>173.68799999999999</v>
      </c>
      <c r="D91">
        <f>VLOOKUP(CONCATENATE($A91,"_",D$4),assets_m6!$A:$D,4,FALSE)</f>
        <v>176.703</v>
      </c>
      <c r="E91">
        <f>VLOOKUP(CONCATENATE($A91,"_",E$4),assets_m6!$A:$D,4,FALSE)</f>
        <v>174.21700000000001</v>
      </c>
      <c r="F91">
        <f>VLOOKUP(CONCATENATE($A91,"_",F$4),assets_m6!$A:$D,4,FALSE)</f>
        <v>169.94399999999999</v>
      </c>
      <c r="G91">
        <f>VLOOKUP(CONCATENATE($A91,"_",G$4),assets_m6!$A:$D,4,FALSE)</f>
        <v>173.249</v>
      </c>
      <c r="H91">
        <f>VLOOKUP(CONCATENATE($A91,"_",H$4),assets_m6!$A:$D,4,FALSE)</f>
        <v>179.648</v>
      </c>
      <c r="I91">
        <f>VLOOKUP(CONCATENATE($A91,"_",I$4),assets_m6!$A:$D,4,FALSE)</f>
        <v>178.35</v>
      </c>
      <c r="J91">
        <f>VLOOKUP(CONCATENATE($A91,"_",J$4),assets_m6!$A:$D,4,FALSE)</f>
        <v>179.74799999999999</v>
      </c>
      <c r="K91" t="e">
        <f>VLOOKUP(CONCATENATE($A91,"_",K$4),assets_m6!$A:$D,4,FALSE)</f>
        <v>#N/A</v>
      </c>
      <c r="L91">
        <f>VLOOKUP(CONCATENATE($A91,"_",L$4),assets_m6!$A:$D,4,FALSE)</f>
        <v>182.56299999999999</v>
      </c>
      <c r="M91">
        <f>VLOOKUP(CONCATENATE($A91,"_",M$4),assets_m6!$A:$D,4,FALSE)</f>
        <v>177.24199999999999</v>
      </c>
      <c r="N91">
        <f>VLOOKUP(CONCATENATE($A91,"_",N$4),assets_m6!$A:$D,4,FALSE)</f>
        <v>176.63300000000001</v>
      </c>
      <c r="O91">
        <f>VLOOKUP(CONCATENATE($A91,"_",O$4),assets_m6!$A:$D,4,FALSE)</f>
        <v>183.40199999999999</v>
      </c>
      <c r="P91">
        <f>VLOOKUP(CONCATENATE($A91,"_",P$4),assets_m6!$A:$D,4,FALSE)</f>
        <v>185.828</v>
      </c>
      <c r="Q91">
        <f>VLOOKUP(CONCATENATE($A91,"_",Q$4),assets_m6!$A:$D,4,FALSE)</f>
        <v>185.12899999999999</v>
      </c>
      <c r="R91">
        <f>VLOOKUP(CONCATENATE($A91,"_",R$4),assets_m6!$A:$D,4,FALSE)</f>
        <v>182.84299999999999</v>
      </c>
      <c r="S91">
        <f>VLOOKUP(CONCATENATE($A91,"_",S$4),assets_m6!$A:$D,4,FALSE)</f>
        <v>181.73400000000001</v>
      </c>
      <c r="T91">
        <f>VLOOKUP(CONCATENATE($A91,"_",T$4),assets_m6!$A:$D,4,FALSE)</f>
        <v>182.65299999999999</v>
      </c>
      <c r="U91">
        <f>VLOOKUP(CONCATENATE($A91,"_",U$4),assets_m6!$A:$D,4,FALSE)</f>
        <v>181.874</v>
      </c>
      <c r="V91">
        <f>VLOOKUP(CONCATENATE($A91,"_",V$4),assets_m6!$A:$D,4,FALSE)</f>
        <v>182.20400000000001</v>
      </c>
      <c r="X91" t="str">
        <f t="shared" si="44"/>
        <v>VRSK</v>
      </c>
      <c r="Y91">
        <f t="shared" si="44"/>
        <v>177.971</v>
      </c>
      <c r="Z91">
        <f t="shared" si="59"/>
        <v>173.68799999999999</v>
      </c>
      <c r="AA91">
        <f t="shared" si="59"/>
        <v>176.703</v>
      </c>
      <c r="AB91">
        <f t="shared" si="59"/>
        <v>174.21700000000001</v>
      </c>
      <c r="AC91">
        <f t="shared" si="59"/>
        <v>169.94399999999999</v>
      </c>
      <c r="AD91">
        <f t="shared" si="59"/>
        <v>173.249</v>
      </c>
      <c r="AE91">
        <f t="shared" si="59"/>
        <v>179.648</v>
      </c>
      <c r="AF91">
        <f t="shared" si="59"/>
        <v>178.35</v>
      </c>
      <c r="AG91">
        <f t="shared" si="59"/>
        <v>179.74799999999999</v>
      </c>
      <c r="AH91">
        <f t="shared" si="58"/>
        <v>179.74799999999999</v>
      </c>
      <c r="AI91">
        <f t="shared" si="58"/>
        <v>182.56299999999999</v>
      </c>
      <c r="AJ91">
        <f t="shared" si="58"/>
        <v>177.24199999999999</v>
      </c>
      <c r="AK91">
        <f t="shared" si="58"/>
        <v>176.63300000000001</v>
      </c>
      <c r="AL91">
        <f t="shared" si="58"/>
        <v>183.40199999999999</v>
      </c>
      <c r="AM91">
        <f t="shared" si="58"/>
        <v>185.828</v>
      </c>
      <c r="AN91">
        <f t="shared" si="58"/>
        <v>185.12899999999999</v>
      </c>
      <c r="AO91">
        <f t="shared" si="58"/>
        <v>182.84299999999999</v>
      </c>
      <c r="AP91">
        <f t="shared" si="58"/>
        <v>181.73400000000001</v>
      </c>
      <c r="AQ91">
        <f t="shared" si="58"/>
        <v>182.65299999999999</v>
      </c>
      <c r="AR91">
        <f t="shared" si="58"/>
        <v>181.874</v>
      </c>
      <c r="AS91">
        <f t="shared" si="58"/>
        <v>182.20400000000001</v>
      </c>
      <c r="AU91" t="s">
        <v>58</v>
      </c>
      <c r="AV91">
        <f t="shared" si="62"/>
        <v>-2.4065718572127004E-4</v>
      </c>
      <c r="AW91">
        <f t="shared" si="62"/>
        <v>1.7358712173552664E-4</v>
      </c>
      <c r="AX91">
        <f t="shared" si="62"/>
        <v>-1.4068804717520301E-4</v>
      </c>
      <c r="AY91">
        <f t="shared" si="62"/>
        <v>-2.452688313999222E-4</v>
      </c>
      <c r="AZ91">
        <f t="shared" si="62"/>
        <v>1.9447582733135661E-4</v>
      </c>
      <c r="BA91">
        <f t="shared" si="62"/>
        <v>3.6935278125703469E-4</v>
      </c>
      <c r="BB91">
        <f t="shared" si="62"/>
        <v>-7.2252404702529503E-5</v>
      </c>
      <c r="BC91">
        <f t="shared" si="62"/>
        <v>7.8385197645079681E-5</v>
      </c>
      <c r="BD91">
        <f t="shared" si="62"/>
        <v>0</v>
      </c>
      <c r="BE91">
        <f t="shared" si="62"/>
        <v>1.5660814028528816E-4</v>
      </c>
      <c r="BF91">
        <f t="shared" si="62"/>
        <v>-2.9146102989105119E-4</v>
      </c>
      <c r="BG91">
        <f t="shared" si="62"/>
        <v>-3.4359801852832879E-5</v>
      </c>
      <c r="BH91">
        <f t="shared" si="62"/>
        <v>3.8322397287030041E-4</v>
      </c>
      <c r="BI91">
        <f t="shared" si="61"/>
        <v>1.3227772870524947E-4</v>
      </c>
      <c r="BJ91">
        <f t="shared" si="61"/>
        <v>-3.7615429321739039E-5</v>
      </c>
      <c r="BK91">
        <f t="shared" si="61"/>
        <v>-1.234814642762615E-4</v>
      </c>
      <c r="BL91">
        <f t="shared" si="60"/>
        <v>-6.0653128640417217E-5</v>
      </c>
      <c r="BM91">
        <f t="shared" si="60"/>
        <v>5.0568413175299205E-5</v>
      </c>
      <c r="BN91">
        <f t="shared" si="60"/>
        <v>-4.2649176306986274E-5</v>
      </c>
      <c r="BO91">
        <f t="shared" si="60"/>
        <v>1.814442966009504E-5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2.3784773923841547E-2</v>
      </c>
      <c r="BZ91">
        <f t="shared" si="47"/>
        <v>73</v>
      </c>
      <c r="CA91">
        <f t="shared" si="48"/>
        <v>4</v>
      </c>
      <c r="CB91">
        <f t="shared" si="49"/>
        <v>0.12000000000000002</v>
      </c>
      <c r="CC91">
        <f t="shared" si="50"/>
        <v>0</v>
      </c>
      <c r="CD91">
        <f t="shared" si="51"/>
        <v>0</v>
      </c>
      <c r="CE91">
        <f t="shared" si="52"/>
        <v>0</v>
      </c>
      <c r="CF91">
        <f t="shared" si="53"/>
        <v>1</v>
      </c>
      <c r="CG91">
        <f t="shared" si="54"/>
        <v>0</v>
      </c>
      <c r="CI91">
        <f t="shared" si="55"/>
        <v>0</v>
      </c>
      <c r="CJ91">
        <f t="shared" si="56"/>
        <v>0</v>
      </c>
      <c r="CK91">
        <f t="shared" si="56"/>
        <v>0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16.98</v>
      </c>
      <c r="C92">
        <f>VLOOKUP(CONCATENATE($A92,"_",C$4),assets_m6!$A:$D,4,FALSE)</f>
        <v>16.98</v>
      </c>
      <c r="D92">
        <f>VLOOKUP(CONCATENATE($A92,"_",D$4),assets_m6!$A:$D,4,FALSE)</f>
        <v>17.2</v>
      </c>
      <c r="E92">
        <f>VLOOKUP(CONCATENATE($A92,"_",E$4),assets_m6!$A:$D,4,FALSE)</f>
        <v>16.739999999999998</v>
      </c>
      <c r="F92">
        <f>VLOOKUP(CONCATENATE($A92,"_",F$4),assets_m6!$A:$D,4,FALSE)</f>
        <v>16.579999999999998</v>
      </c>
      <c r="G92">
        <f>VLOOKUP(CONCATENATE($A92,"_",G$4),assets_m6!$A:$D,4,FALSE)</f>
        <v>16.41</v>
      </c>
      <c r="H92">
        <f>VLOOKUP(CONCATENATE($A92,"_",H$4),assets_m6!$A:$D,4,FALSE)</f>
        <v>15.97</v>
      </c>
      <c r="I92">
        <f>VLOOKUP(CONCATENATE($A92,"_",I$4),assets_m6!$A:$D,4,FALSE)</f>
        <v>15.42</v>
      </c>
      <c r="J92">
        <f>VLOOKUP(CONCATENATE($A92,"_",J$4),assets_m6!$A:$D,4,FALSE)</f>
        <v>15.08</v>
      </c>
      <c r="K92" t="e">
        <f>VLOOKUP(CONCATENATE($A92,"_",K$4),assets_m6!$A:$D,4,FALSE)</f>
        <v>#N/A</v>
      </c>
      <c r="L92">
        <f>VLOOKUP(CONCATENATE($A92,"_",L$4),assets_m6!$A:$D,4,FALSE)</f>
        <v>15.16</v>
      </c>
      <c r="M92">
        <f>VLOOKUP(CONCATENATE($A92,"_",M$4),assets_m6!$A:$D,4,FALSE)</f>
        <v>15.72</v>
      </c>
      <c r="N92">
        <f>VLOOKUP(CONCATENATE($A92,"_",N$4),assets_m6!$A:$D,4,FALSE)</f>
        <v>15.49</v>
      </c>
      <c r="O92">
        <f>VLOOKUP(CONCATENATE($A92,"_",O$4),assets_m6!$A:$D,4,FALSE)</f>
        <v>14.92</v>
      </c>
      <c r="P92">
        <f>VLOOKUP(CONCATENATE($A92,"_",P$4),assets_m6!$A:$D,4,FALSE)</f>
        <v>14.64</v>
      </c>
      <c r="Q92">
        <f>VLOOKUP(CONCATENATE($A92,"_",Q$4),assets_m6!$A:$D,4,FALSE)</f>
        <v>14.38</v>
      </c>
      <c r="R92">
        <f>VLOOKUP(CONCATENATE($A92,"_",R$4),assets_m6!$A:$D,4,FALSE)</f>
        <v>14.63</v>
      </c>
      <c r="S92">
        <f>VLOOKUP(CONCATENATE($A92,"_",S$4),assets_m6!$A:$D,4,FALSE)</f>
        <v>15.07</v>
      </c>
      <c r="T92">
        <f>VLOOKUP(CONCATENATE($A92,"_",T$4),assets_m6!$A:$D,4,FALSE)</f>
        <v>15.29</v>
      </c>
      <c r="U92">
        <f>VLOOKUP(CONCATENATE($A92,"_",U$4),assets_m6!$A:$D,4,FALSE)</f>
        <v>14.98</v>
      </c>
      <c r="V92">
        <f>VLOOKUP(CONCATENATE($A92,"_",V$4),assets_m6!$A:$D,4,FALSE)</f>
        <v>15.3</v>
      </c>
      <c r="X92" t="str">
        <f t="shared" si="44"/>
        <v>VXX</v>
      </c>
      <c r="Y92">
        <f t="shared" si="44"/>
        <v>16.98</v>
      </c>
      <c r="Z92">
        <f t="shared" si="59"/>
        <v>16.98</v>
      </c>
      <c r="AA92">
        <f t="shared" si="59"/>
        <v>17.2</v>
      </c>
      <c r="AB92">
        <f t="shared" si="59"/>
        <v>16.739999999999998</v>
      </c>
      <c r="AC92">
        <f t="shared" si="59"/>
        <v>16.579999999999998</v>
      </c>
      <c r="AD92">
        <f t="shared" si="59"/>
        <v>16.41</v>
      </c>
      <c r="AE92">
        <f t="shared" si="59"/>
        <v>15.97</v>
      </c>
      <c r="AF92">
        <f t="shared" si="59"/>
        <v>15.42</v>
      </c>
      <c r="AG92">
        <f t="shared" si="59"/>
        <v>15.08</v>
      </c>
      <c r="AH92">
        <f t="shared" si="58"/>
        <v>15.08</v>
      </c>
      <c r="AI92">
        <f t="shared" si="58"/>
        <v>15.16</v>
      </c>
      <c r="AJ92">
        <f t="shared" si="58"/>
        <v>15.72</v>
      </c>
      <c r="AK92">
        <f t="shared" si="58"/>
        <v>15.49</v>
      </c>
      <c r="AL92">
        <f t="shared" si="58"/>
        <v>14.92</v>
      </c>
      <c r="AM92">
        <f t="shared" si="58"/>
        <v>14.64</v>
      </c>
      <c r="AN92">
        <f t="shared" si="58"/>
        <v>14.38</v>
      </c>
      <c r="AO92">
        <f t="shared" si="58"/>
        <v>14.63</v>
      </c>
      <c r="AP92">
        <f t="shared" si="58"/>
        <v>15.07</v>
      </c>
      <c r="AQ92">
        <f t="shared" si="58"/>
        <v>15.29</v>
      </c>
      <c r="AR92">
        <f t="shared" si="58"/>
        <v>14.98</v>
      </c>
      <c r="AS92">
        <f t="shared" si="58"/>
        <v>15.3</v>
      </c>
      <c r="AU92" t="s">
        <v>55</v>
      </c>
      <c r="AV92">
        <f t="shared" si="62"/>
        <v>0</v>
      </c>
      <c r="AW92">
        <f t="shared" si="62"/>
        <v>1.2956419316843278E-4</v>
      </c>
      <c r="AX92">
        <f t="shared" si="62"/>
        <v>-2.6744186046511679E-4</v>
      </c>
      <c r="AY92">
        <f t="shared" si="62"/>
        <v>-9.5579450418160181E-5</v>
      </c>
      <c r="AZ92">
        <f t="shared" si="62"/>
        <v>-1.0253317249698321E-4</v>
      </c>
      <c r="BA92">
        <f t="shared" si="62"/>
        <v>-2.6812918951858592E-4</v>
      </c>
      <c r="BB92">
        <f t="shared" si="62"/>
        <v>-3.4439574201628099E-4</v>
      </c>
      <c r="BC92">
        <f t="shared" si="62"/>
        <v>-2.2049286640726321E-4</v>
      </c>
      <c r="BD92">
        <f t="shared" si="62"/>
        <v>0</v>
      </c>
      <c r="BE92">
        <f t="shared" si="62"/>
        <v>5.3050397877984129E-5</v>
      </c>
      <c r="BF92">
        <f t="shared" si="62"/>
        <v>3.6939313984168899E-4</v>
      </c>
      <c r="BG92">
        <f t="shared" si="62"/>
        <v>-1.4631043256997482E-4</v>
      </c>
      <c r="BH92">
        <f t="shared" si="62"/>
        <v>-3.6797934151065222E-4</v>
      </c>
      <c r="BI92">
        <f t="shared" si="61"/>
        <v>-1.8766756032171538E-4</v>
      </c>
      <c r="BJ92">
        <f t="shared" si="61"/>
        <v>-1.7759562841530038E-4</v>
      </c>
      <c r="BK92">
        <f t="shared" si="61"/>
        <v>1.7385257301808066E-4</v>
      </c>
      <c r="BL92">
        <f t="shared" si="60"/>
        <v>3.0075187969924778E-4</v>
      </c>
      <c r="BM92">
        <f t="shared" si="60"/>
        <v>1.4598540145985327E-4</v>
      </c>
      <c r="BN92">
        <f t="shared" si="60"/>
        <v>-2.0274689339437458E-4</v>
      </c>
      <c r="BO92">
        <f t="shared" si="60"/>
        <v>2.1361815754339136E-4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-9.8939929328621889E-2</v>
      </c>
      <c r="BZ92">
        <f t="shared" si="47"/>
        <v>7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37.344999999999999</v>
      </c>
      <c r="C93">
        <f>VLOOKUP(CONCATENATE($A93,"_",C$4),assets_m6!$A:$D,4,FALSE)</f>
        <v>36.74</v>
      </c>
      <c r="D93">
        <f>VLOOKUP(CONCATENATE($A93,"_",D$4),assets_m6!$A:$D,4,FALSE)</f>
        <v>36.314</v>
      </c>
      <c r="E93">
        <f>VLOOKUP(CONCATENATE($A93,"_",E$4),assets_m6!$A:$D,4,FALSE)</f>
        <v>35.936999999999998</v>
      </c>
      <c r="F93">
        <f>VLOOKUP(CONCATENATE($A93,"_",F$4),assets_m6!$A:$D,4,FALSE)</f>
        <v>35.798000000000002</v>
      </c>
      <c r="G93">
        <f>VLOOKUP(CONCATENATE($A93,"_",G$4),assets_m6!$A:$D,4,FALSE)</f>
        <v>36.204999999999998</v>
      </c>
      <c r="H93">
        <f>VLOOKUP(CONCATENATE($A93,"_",H$4),assets_m6!$A:$D,4,FALSE)</f>
        <v>36.72</v>
      </c>
      <c r="I93">
        <f>VLOOKUP(CONCATENATE($A93,"_",I$4),assets_m6!$A:$D,4,FALSE)</f>
        <v>37.225999999999999</v>
      </c>
      <c r="J93">
        <f>VLOOKUP(CONCATENATE($A93,"_",J$4),assets_m6!$A:$D,4,FALSE)</f>
        <v>37.305999999999997</v>
      </c>
      <c r="K93" t="e">
        <f>VLOOKUP(CONCATENATE($A93,"_",K$4),assets_m6!$A:$D,4,FALSE)</f>
        <v>#N/A</v>
      </c>
      <c r="L93">
        <f>VLOOKUP(CONCATENATE($A93,"_",L$4),assets_m6!$A:$D,4,FALSE)</f>
        <v>37.195999999999998</v>
      </c>
      <c r="M93">
        <f>VLOOKUP(CONCATENATE($A93,"_",M$4),assets_m6!$A:$D,4,FALSE)</f>
        <v>35.917000000000002</v>
      </c>
      <c r="N93">
        <f>VLOOKUP(CONCATENATE($A93,"_",N$4),assets_m6!$A:$D,4,FALSE)</f>
        <v>36.412999999999997</v>
      </c>
      <c r="O93">
        <f>VLOOKUP(CONCATENATE($A93,"_",O$4),assets_m6!$A:$D,4,FALSE)</f>
        <v>37.603000000000002</v>
      </c>
      <c r="P93">
        <f>VLOOKUP(CONCATENATE($A93,"_",P$4),assets_m6!$A:$D,4,FALSE)</f>
        <v>37.701999999999998</v>
      </c>
      <c r="Q93">
        <f>VLOOKUP(CONCATENATE($A93,"_",Q$4),assets_m6!$A:$D,4,FALSE)</f>
        <v>37.533999999999999</v>
      </c>
      <c r="R93">
        <f>VLOOKUP(CONCATENATE($A93,"_",R$4),assets_m6!$A:$D,4,FALSE)</f>
        <v>36.344000000000001</v>
      </c>
      <c r="S93">
        <f>VLOOKUP(CONCATENATE($A93,"_",S$4),assets_m6!$A:$D,4,FALSE)</f>
        <v>36.145000000000003</v>
      </c>
      <c r="T93">
        <f>VLOOKUP(CONCATENATE($A93,"_",T$4),assets_m6!$A:$D,4,FALSE)</f>
        <v>35.64</v>
      </c>
      <c r="U93">
        <f>VLOOKUP(CONCATENATE($A93,"_",U$4),assets_m6!$A:$D,4,FALSE)</f>
        <v>35.698999999999998</v>
      </c>
      <c r="V93">
        <f>VLOOKUP(CONCATENATE($A93,"_",V$4),assets_m6!$A:$D,4,FALSE)</f>
        <v>35.58</v>
      </c>
      <c r="X93" t="str">
        <f t="shared" si="44"/>
        <v>WRK</v>
      </c>
      <c r="Y93">
        <f t="shared" si="44"/>
        <v>37.344999999999999</v>
      </c>
      <c r="Z93">
        <f t="shared" si="59"/>
        <v>36.74</v>
      </c>
      <c r="AA93">
        <f t="shared" si="59"/>
        <v>36.314</v>
      </c>
      <c r="AB93">
        <f t="shared" si="59"/>
        <v>35.936999999999998</v>
      </c>
      <c r="AC93">
        <f t="shared" si="59"/>
        <v>35.798000000000002</v>
      </c>
      <c r="AD93">
        <f t="shared" si="59"/>
        <v>36.204999999999998</v>
      </c>
      <c r="AE93">
        <f t="shared" si="59"/>
        <v>36.72</v>
      </c>
      <c r="AF93">
        <f t="shared" si="59"/>
        <v>37.225999999999999</v>
      </c>
      <c r="AG93">
        <f t="shared" si="59"/>
        <v>37.305999999999997</v>
      </c>
      <c r="AH93">
        <f t="shared" si="58"/>
        <v>37.305999999999997</v>
      </c>
      <c r="AI93">
        <f t="shared" si="58"/>
        <v>37.195999999999998</v>
      </c>
      <c r="AJ93">
        <f t="shared" si="58"/>
        <v>35.917000000000002</v>
      </c>
      <c r="AK93">
        <f t="shared" si="58"/>
        <v>36.412999999999997</v>
      </c>
      <c r="AL93">
        <f t="shared" si="58"/>
        <v>37.603000000000002</v>
      </c>
      <c r="AM93">
        <f t="shared" si="58"/>
        <v>37.701999999999998</v>
      </c>
      <c r="AN93">
        <f t="shared" si="58"/>
        <v>37.533999999999999</v>
      </c>
      <c r="AO93">
        <f t="shared" si="58"/>
        <v>36.344000000000001</v>
      </c>
      <c r="AP93">
        <f t="shared" si="58"/>
        <v>36.145000000000003</v>
      </c>
      <c r="AQ93">
        <f t="shared" si="58"/>
        <v>35.64</v>
      </c>
      <c r="AR93">
        <f t="shared" si="58"/>
        <v>35.698999999999998</v>
      </c>
      <c r="AS93">
        <f t="shared" si="58"/>
        <v>35.58</v>
      </c>
      <c r="AU93" t="s">
        <v>71</v>
      </c>
      <c r="AV93">
        <f t="shared" si="62"/>
        <v>-1.6200294550809932E-4</v>
      </c>
      <c r="AW93">
        <f t="shared" si="62"/>
        <v>-1.1594991834512846E-4</v>
      </c>
      <c r="AX93">
        <f t="shared" si="62"/>
        <v>-1.0381670980888982E-4</v>
      </c>
      <c r="AY93">
        <f t="shared" si="62"/>
        <v>-3.8678799009376354E-5</v>
      </c>
      <c r="AZ93">
        <f t="shared" si="62"/>
        <v>1.1369350243030238E-4</v>
      </c>
      <c r="BA93">
        <f t="shared" si="62"/>
        <v>1.4224554619527707E-4</v>
      </c>
      <c r="BB93">
        <f t="shared" si="62"/>
        <v>1.3779956427015258E-4</v>
      </c>
      <c r="BC93">
        <f t="shared" si="62"/>
        <v>2.1490356202653605E-5</v>
      </c>
      <c r="BD93">
        <f t="shared" si="62"/>
        <v>0</v>
      </c>
      <c r="BE93">
        <f t="shared" si="62"/>
        <v>-2.9485873586018187E-5</v>
      </c>
      <c r="BF93">
        <f t="shared" si="62"/>
        <v>-3.4385417786858709E-4</v>
      </c>
      <c r="BG93">
        <f t="shared" si="62"/>
        <v>1.3809616616086953E-4</v>
      </c>
      <c r="BH93">
        <f t="shared" si="62"/>
        <v>3.2680636036580481E-4</v>
      </c>
      <c r="BI93">
        <f t="shared" si="61"/>
        <v>2.6327686620747449E-5</v>
      </c>
      <c r="BJ93">
        <f t="shared" si="61"/>
        <v>-4.4559970293352946E-5</v>
      </c>
      <c r="BK93">
        <f t="shared" si="61"/>
        <v>-3.1704587840358019E-4</v>
      </c>
      <c r="BL93">
        <f t="shared" si="60"/>
        <v>-5.4754567466431332E-5</v>
      </c>
      <c r="BM93">
        <f t="shared" si="60"/>
        <v>-1.3971503665790637E-4</v>
      </c>
      <c r="BN93">
        <f t="shared" si="60"/>
        <v>1.6554433221099186E-5</v>
      </c>
      <c r="BO93">
        <f t="shared" si="60"/>
        <v>-3.3334267066304316E-5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-4.7262016334181298E-2</v>
      </c>
      <c r="BZ93">
        <f t="shared" si="47"/>
        <v>13</v>
      </c>
      <c r="CA93">
        <f t="shared" si="48"/>
        <v>1</v>
      </c>
      <c r="CB93">
        <f t="shared" si="49"/>
        <v>0.24</v>
      </c>
      <c r="CC93">
        <f t="shared" si="50"/>
        <v>1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1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80.727000000000004</v>
      </c>
      <c r="C94">
        <f>VLOOKUP(CONCATENATE($A94,"_",C$4),assets_m6!$A:$D,4,FALSE)</f>
        <v>80.617999999999995</v>
      </c>
      <c r="D94">
        <f>VLOOKUP(CONCATENATE($A94,"_",D$4),assets_m6!$A:$D,4,FALSE)</f>
        <v>80.498000000000005</v>
      </c>
      <c r="E94">
        <f>VLOOKUP(CONCATENATE($A94,"_",E$4),assets_m6!$A:$D,4,FALSE)</f>
        <v>79.713999999999999</v>
      </c>
      <c r="F94">
        <f>VLOOKUP(CONCATENATE($A94,"_",F$4),assets_m6!$A:$D,4,FALSE)</f>
        <v>78.948999999999998</v>
      </c>
      <c r="G94">
        <f>VLOOKUP(CONCATENATE($A94,"_",G$4),assets_m6!$A:$D,4,FALSE)</f>
        <v>79.474999999999994</v>
      </c>
      <c r="H94">
        <f>VLOOKUP(CONCATENATE($A94,"_",H$4),assets_m6!$A:$D,4,FALSE)</f>
        <v>79.742999999999995</v>
      </c>
      <c r="I94">
        <f>VLOOKUP(CONCATENATE($A94,"_",I$4),assets_m6!$A:$D,4,FALSE)</f>
        <v>81.552000000000007</v>
      </c>
      <c r="J94">
        <f>VLOOKUP(CONCATENATE($A94,"_",J$4),assets_m6!$A:$D,4,FALSE)</f>
        <v>81.87</v>
      </c>
      <c r="K94" t="e">
        <f>VLOOKUP(CONCATENATE($A94,"_",K$4),assets_m6!$A:$D,4,FALSE)</f>
        <v>#N/A</v>
      </c>
      <c r="L94">
        <f>VLOOKUP(CONCATENATE($A94,"_",L$4),assets_m6!$A:$D,4,FALSE)</f>
        <v>81.84</v>
      </c>
      <c r="M94">
        <f>VLOOKUP(CONCATENATE($A94,"_",M$4),assets_m6!$A:$D,4,FALSE)</f>
        <v>80.012</v>
      </c>
      <c r="N94">
        <f>VLOOKUP(CONCATENATE($A94,"_",N$4),assets_m6!$A:$D,4,FALSE)</f>
        <v>80.28</v>
      </c>
      <c r="O94">
        <f>VLOOKUP(CONCATENATE($A94,"_",O$4),assets_m6!$A:$D,4,FALSE)</f>
        <v>82.216999999999999</v>
      </c>
      <c r="P94">
        <f>VLOOKUP(CONCATENATE($A94,"_",P$4),assets_m6!$A:$D,4,FALSE)</f>
        <v>82.316999999999993</v>
      </c>
      <c r="Q94">
        <f>VLOOKUP(CONCATENATE($A94,"_",Q$4),assets_m6!$A:$D,4,FALSE)</f>
        <v>83.221000000000004</v>
      </c>
      <c r="R94">
        <f>VLOOKUP(CONCATENATE($A94,"_",R$4),assets_m6!$A:$D,4,FALSE)</f>
        <v>81.572000000000003</v>
      </c>
      <c r="S94">
        <f>VLOOKUP(CONCATENATE($A94,"_",S$4),assets_m6!$A:$D,4,FALSE)</f>
        <v>80.846000000000004</v>
      </c>
      <c r="T94">
        <f>VLOOKUP(CONCATENATE($A94,"_",T$4),assets_m6!$A:$D,4,FALSE)</f>
        <v>80.667000000000002</v>
      </c>
      <c r="U94">
        <f>VLOOKUP(CONCATENATE($A94,"_",U$4),assets_m6!$A:$D,4,FALSE)</f>
        <v>81.263999999999996</v>
      </c>
      <c r="V94">
        <f>VLOOKUP(CONCATENATE($A94,"_",V$4),assets_m6!$A:$D,4,FALSE)</f>
        <v>80.459000000000003</v>
      </c>
      <c r="X94" t="str">
        <f t="shared" si="44"/>
        <v>XLB</v>
      </c>
      <c r="Y94">
        <f t="shared" si="44"/>
        <v>80.727000000000004</v>
      </c>
      <c r="Z94">
        <f t="shared" si="59"/>
        <v>80.617999999999995</v>
      </c>
      <c r="AA94">
        <f t="shared" si="59"/>
        <v>80.498000000000005</v>
      </c>
      <c r="AB94">
        <f t="shared" si="59"/>
        <v>79.713999999999999</v>
      </c>
      <c r="AC94">
        <f t="shared" si="59"/>
        <v>78.948999999999998</v>
      </c>
      <c r="AD94">
        <f t="shared" si="59"/>
        <v>79.474999999999994</v>
      </c>
      <c r="AE94">
        <f t="shared" si="59"/>
        <v>79.742999999999995</v>
      </c>
      <c r="AF94">
        <f t="shared" si="59"/>
        <v>81.552000000000007</v>
      </c>
      <c r="AG94">
        <f t="shared" si="59"/>
        <v>81.87</v>
      </c>
      <c r="AH94">
        <f t="shared" si="58"/>
        <v>81.87</v>
      </c>
      <c r="AI94">
        <f t="shared" si="58"/>
        <v>81.84</v>
      </c>
      <c r="AJ94">
        <f t="shared" si="58"/>
        <v>80.012</v>
      </c>
      <c r="AK94">
        <f t="shared" si="58"/>
        <v>80.28</v>
      </c>
      <c r="AL94">
        <f t="shared" si="58"/>
        <v>82.216999999999999</v>
      </c>
      <c r="AM94">
        <f t="shared" si="58"/>
        <v>82.316999999999993</v>
      </c>
      <c r="AN94">
        <f t="shared" si="58"/>
        <v>83.221000000000004</v>
      </c>
      <c r="AO94">
        <f t="shared" si="58"/>
        <v>81.572000000000003</v>
      </c>
      <c r="AP94">
        <f t="shared" si="58"/>
        <v>80.846000000000004</v>
      </c>
      <c r="AQ94">
        <f t="shared" si="58"/>
        <v>80.667000000000002</v>
      </c>
      <c r="AR94">
        <f t="shared" si="58"/>
        <v>81.263999999999996</v>
      </c>
      <c r="AS94">
        <f t="shared" si="58"/>
        <v>80.459000000000003</v>
      </c>
      <c r="AU94" t="s">
        <v>97</v>
      </c>
      <c r="AV94">
        <f t="shared" si="62"/>
        <v>-1.3502297868124526E-5</v>
      </c>
      <c r="AW94">
        <f t="shared" si="62"/>
        <v>-1.488501327246897E-5</v>
      </c>
      <c r="AX94">
        <f t="shared" si="62"/>
        <v>-9.7393724067679452E-5</v>
      </c>
      <c r="AY94">
        <f t="shared" si="62"/>
        <v>-9.5968085907118021E-5</v>
      </c>
      <c r="AZ94">
        <f t="shared" si="62"/>
        <v>6.6625289744011491E-5</v>
      </c>
      <c r="BA94">
        <f t="shared" si="62"/>
        <v>3.3721296005033118E-5</v>
      </c>
      <c r="BB94">
        <f t="shared" si="62"/>
        <v>2.2685376772883033E-4</v>
      </c>
      <c r="BC94">
        <f t="shared" si="62"/>
        <v>3.8993525603295788E-5</v>
      </c>
      <c r="BD94">
        <f t="shared" si="62"/>
        <v>0</v>
      </c>
      <c r="BE94">
        <f t="shared" si="62"/>
        <v>-3.6643459142544442E-6</v>
      </c>
      <c r="BF94">
        <f t="shared" si="62"/>
        <v>-2.2336265884653016E-4</v>
      </c>
      <c r="BG94">
        <f t="shared" si="62"/>
        <v>3.3494975753637043E-5</v>
      </c>
      <c r="BH94">
        <f t="shared" si="62"/>
        <v>2.412805181863475E-4</v>
      </c>
      <c r="BI94">
        <f t="shared" si="61"/>
        <v>1.2162934672877181E-5</v>
      </c>
      <c r="BJ94">
        <f t="shared" si="61"/>
        <v>1.0981935687646667E-4</v>
      </c>
      <c r="BK94">
        <f t="shared" si="61"/>
        <v>-1.9814710229389227E-4</v>
      </c>
      <c r="BL94">
        <f t="shared" si="60"/>
        <v>-8.9001127837983509E-5</v>
      </c>
      <c r="BM94">
        <f t="shared" si="60"/>
        <v>-2.2140860401256963E-5</v>
      </c>
      <c r="BN94">
        <f t="shared" si="60"/>
        <v>7.4007958644798266E-5</v>
      </c>
      <c r="BO94">
        <f t="shared" si="60"/>
        <v>-9.9059854302027071E-5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-3.3198310354652181E-3</v>
      </c>
      <c r="BZ94">
        <f t="shared" si="47"/>
        <v>44</v>
      </c>
      <c r="CA94">
        <f t="shared" si="48"/>
        <v>3</v>
      </c>
      <c r="CB94">
        <f t="shared" si="49"/>
        <v>7.9999999999999988E-2</v>
      </c>
      <c r="CC94">
        <f t="shared" si="50"/>
        <v>0</v>
      </c>
      <c r="CD94">
        <f t="shared" si="51"/>
        <v>0</v>
      </c>
      <c r="CE94">
        <f t="shared" si="52"/>
        <v>1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49.898000000000003</v>
      </c>
      <c r="C95">
        <f>VLOOKUP(CONCATENATE($A95,"_",C$4),assets_m6!$A:$D,4,FALSE)</f>
        <v>49.698</v>
      </c>
      <c r="D95">
        <f>VLOOKUP(CONCATENATE($A95,"_",D$4),assets_m6!$A:$D,4,FALSE)</f>
        <v>50.436</v>
      </c>
      <c r="E95">
        <f>VLOOKUP(CONCATENATE($A95,"_",E$4),assets_m6!$A:$D,4,FALSE)</f>
        <v>49.936999999999998</v>
      </c>
      <c r="F95">
        <f>VLOOKUP(CONCATENATE($A95,"_",F$4),assets_m6!$A:$D,4,FALSE)</f>
        <v>49.558</v>
      </c>
      <c r="G95">
        <f>VLOOKUP(CONCATENATE($A95,"_",G$4),assets_m6!$A:$D,4,FALSE)</f>
        <v>49.408999999999999</v>
      </c>
      <c r="H95">
        <f>VLOOKUP(CONCATENATE($A95,"_",H$4),assets_m6!$A:$D,4,FALSE)</f>
        <v>49</v>
      </c>
      <c r="I95">
        <f>VLOOKUP(CONCATENATE($A95,"_",I$4),assets_m6!$A:$D,4,FALSE)</f>
        <v>49.728000000000002</v>
      </c>
      <c r="J95">
        <f>VLOOKUP(CONCATENATE($A95,"_",J$4),assets_m6!$A:$D,4,FALSE)</f>
        <v>50.356000000000002</v>
      </c>
      <c r="K95" t="e">
        <f>VLOOKUP(CONCATENATE($A95,"_",K$4),assets_m6!$A:$D,4,FALSE)</f>
        <v>#N/A</v>
      </c>
      <c r="L95">
        <f>VLOOKUP(CONCATENATE($A95,"_",L$4),assets_m6!$A:$D,4,FALSE)</f>
        <v>50.076999999999998</v>
      </c>
      <c r="M95">
        <f>VLOOKUP(CONCATENATE($A95,"_",M$4),assets_m6!$A:$D,4,FALSE)</f>
        <v>49.279000000000003</v>
      </c>
      <c r="N95">
        <f>VLOOKUP(CONCATENATE($A95,"_",N$4),assets_m6!$A:$D,4,FALSE)</f>
        <v>49.298999999999999</v>
      </c>
      <c r="O95">
        <f>VLOOKUP(CONCATENATE($A95,"_",O$4),assets_m6!$A:$D,4,FALSE)</f>
        <v>51.384</v>
      </c>
      <c r="P95">
        <f>VLOOKUP(CONCATENATE($A95,"_",P$4),assets_m6!$A:$D,4,FALSE)</f>
        <v>51.683</v>
      </c>
      <c r="Q95">
        <f>VLOOKUP(CONCATENATE($A95,"_",Q$4),assets_m6!$A:$D,4,FALSE)</f>
        <v>51.813000000000002</v>
      </c>
      <c r="R95">
        <f>VLOOKUP(CONCATENATE($A95,"_",R$4),assets_m6!$A:$D,4,FALSE)</f>
        <v>50.994999999999997</v>
      </c>
      <c r="S95">
        <f>VLOOKUP(CONCATENATE($A95,"_",S$4),assets_m6!$A:$D,4,FALSE)</f>
        <v>49.527999999999999</v>
      </c>
      <c r="T95">
        <f>VLOOKUP(CONCATENATE($A95,"_",T$4),assets_m6!$A:$D,4,FALSE)</f>
        <v>49.279000000000003</v>
      </c>
      <c r="U95">
        <f>VLOOKUP(CONCATENATE($A95,"_",U$4),assets_m6!$A:$D,4,FALSE)</f>
        <v>49.179000000000002</v>
      </c>
      <c r="V95">
        <f>VLOOKUP(CONCATENATE($A95,"_",V$4),assets_m6!$A:$D,4,FALSE)</f>
        <v>49.319000000000003</v>
      </c>
      <c r="X95" t="str">
        <f t="shared" si="44"/>
        <v>XLC</v>
      </c>
      <c r="Y95">
        <f t="shared" si="44"/>
        <v>49.898000000000003</v>
      </c>
      <c r="Z95">
        <f t="shared" si="59"/>
        <v>49.698</v>
      </c>
      <c r="AA95">
        <f t="shared" si="59"/>
        <v>50.436</v>
      </c>
      <c r="AB95">
        <f t="shared" si="59"/>
        <v>49.936999999999998</v>
      </c>
      <c r="AC95">
        <f t="shared" si="59"/>
        <v>49.558</v>
      </c>
      <c r="AD95">
        <f t="shared" si="59"/>
        <v>49.408999999999999</v>
      </c>
      <c r="AE95">
        <f t="shared" si="59"/>
        <v>49</v>
      </c>
      <c r="AF95">
        <f t="shared" si="59"/>
        <v>49.728000000000002</v>
      </c>
      <c r="AG95">
        <f t="shared" si="59"/>
        <v>50.356000000000002</v>
      </c>
      <c r="AH95">
        <f t="shared" si="58"/>
        <v>50.356000000000002</v>
      </c>
      <c r="AI95">
        <f t="shared" si="58"/>
        <v>50.076999999999998</v>
      </c>
      <c r="AJ95">
        <f t="shared" si="58"/>
        <v>49.279000000000003</v>
      </c>
      <c r="AK95">
        <f t="shared" si="58"/>
        <v>49.298999999999999</v>
      </c>
      <c r="AL95">
        <f t="shared" si="58"/>
        <v>51.384</v>
      </c>
      <c r="AM95">
        <f t="shared" si="58"/>
        <v>51.683</v>
      </c>
      <c r="AN95">
        <f t="shared" si="58"/>
        <v>51.813000000000002</v>
      </c>
      <c r="AO95">
        <f t="shared" si="58"/>
        <v>50.994999999999997</v>
      </c>
      <c r="AP95">
        <f t="shared" si="58"/>
        <v>49.527999999999999</v>
      </c>
      <c r="AQ95">
        <f t="shared" si="58"/>
        <v>49.279000000000003</v>
      </c>
      <c r="AR95">
        <f t="shared" si="58"/>
        <v>49.179000000000002</v>
      </c>
      <c r="AS95">
        <f t="shared" si="58"/>
        <v>49.319000000000003</v>
      </c>
      <c r="AU95" t="s">
        <v>95</v>
      </c>
      <c r="AV95">
        <f t="shared" si="62"/>
        <v>-4.0081766804281304E-5</v>
      </c>
      <c r="AW95">
        <f t="shared" si="62"/>
        <v>1.4849692140528787E-4</v>
      </c>
      <c r="AX95">
        <f t="shared" si="62"/>
        <v>-9.8937267031485904E-5</v>
      </c>
      <c r="AY95">
        <f t="shared" si="62"/>
        <v>-7.5895628491899357E-5</v>
      </c>
      <c r="AZ95">
        <f t="shared" si="62"/>
        <v>-3.0065781508535638E-5</v>
      </c>
      <c r="BA95">
        <f t="shared" si="62"/>
        <v>-8.2778441174684566E-5</v>
      </c>
      <c r="BB95">
        <f t="shared" si="62"/>
        <v>1.485714285714289E-4</v>
      </c>
      <c r="BC95">
        <f t="shared" si="62"/>
        <v>1.2628700128700131E-4</v>
      </c>
      <c r="BD95">
        <f t="shared" si="62"/>
        <v>0</v>
      </c>
      <c r="BE95">
        <f t="shared" si="62"/>
        <v>-5.5405512749226198E-5</v>
      </c>
      <c r="BF95">
        <f t="shared" si="62"/>
        <v>-1.5935459392535392E-4</v>
      </c>
      <c r="BG95">
        <f t="shared" si="62"/>
        <v>4.0585239148513608E-6</v>
      </c>
      <c r="BH95">
        <f t="shared" si="62"/>
        <v>4.2292947118602829E-4</v>
      </c>
      <c r="BI95">
        <f t="shared" si="61"/>
        <v>5.8189319632570352E-5</v>
      </c>
      <c r="BJ95">
        <f t="shared" si="61"/>
        <v>2.5153338621984512E-5</v>
      </c>
      <c r="BK95">
        <f t="shared" si="61"/>
        <v>-1.5787543666647463E-4</v>
      </c>
      <c r="BL95">
        <f t="shared" si="60"/>
        <v>-2.8767526228061556E-4</v>
      </c>
      <c r="BM95">
        <f t="shared" si="60"/>
        <v>-5.0274592149894047E-5</v>
      </c>
      <c r="BN95">
        <f t="shared" si="60"/>
        <v>-2.029261957426113E-5</v>
      </c>
      <c r="BO95">
        <f t="shared" si="60"/>
        <v>2.846743528741954E-5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-1.1603671489839283E-2</v>
      </c>
      <c r="BZ95">
        <f t="shared" si="47"/>
        <v>37</v>
      </c>
      <c r="CA95">
        <f t="shared" si="48"/>
        <v>2</v>
      </c>
      <c r="CB95">
        <f t="shared" si="49"/>
        <v>0.11999999999999997</v>
      </c>
      <c r="CC95">
        <f t="shared" si="50"/>
        <v>0</v>
      </c>
      <c r="CD95">
        <f t="shared" si="51"/>
        <v>1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92.180999999999997</v>
      </c>
      <c r="C96">
        <f>VLOOKUP(CONCATENATE($A96,"_",C$4),assets_m6!$A:$D,4,FALSE)</f>
        <v>92.150999999999996</v>
      </c>
      <c r="D96">
        <f>VLOOKUP(CONCATENATE($A96,"_",D$4),assets_m6!$A:$D,4,FALSE)</f>
        <v>93.120999999999995</v>
      </c>
      <c r="E96">
        <f>VLOOKUP(CONCATENATE($A96,"_",E$4),assets_m6!$A:$D,4,FALSE)</f>
        <v>91.221000000000004</v>
      </c>
      <c r="F96">
        <f>VLOOKUP(CONCATENATE($A96,"_",F$4),assets_m6!$A:$D,4,FALSE)</f>
        <v>91.418999999999997</v>
      </c>
      <c r="G96">
        <f>VLOOKUP(CONCATENATE($A96,"_",G$4),assets_m6!$A:$D,4,FALSE)</f>
        <v>90.695999999999998</v>
      </c>
      <c r="H96">
        <f>VLOOKUP(CONCATENATE($A96,"_",H$4),assets_m6!$A:$D,4,FALSE)</f>
        <v>89.468999999999994</v>
      </c>
      <c r="I96">
        <f>VLOOKUP(CONCATENATE($A96,"_",I$4),assets_m6!$A:$D,4,FALSE)</f>
        <v>92.27</v>
      </c>
      <c r="J96">
        <f>VLOOKUP(CONCATENATE($A96,"_",J$4),assets_m6!$A:$D,4,FALSE)</f>
        <v>91.27</v>
      </c>
      <c r="K96" t="e">
        <f>VLOOKUP(CONCATENATE($A96,"_",K$4),assets_m6!$A:$D,4,FALSE)</f>
        <v>#N/A</v>
      </c>
      <c r="L96">
        <f>VLOOKUP(CONCATENATE($A96,"_",L$4),assets_m6!$A:$D,4,FALSE)</f>
        <v>90.933999999999997</v>
      </c>
      <c r="M96">
        <f>VLOOKUP(CONCATENATE($A96,"_",M$4),assets_m6!$A:$D,4,FALSE)</f>
        <v>88.44</v>
      </c>
      <c r="N96">
        <f>VLOOKUP(CONCATENATE($A96,"_",N$4),assets_m6!$A:$D,4,FALSE)</f>
        <v>89.775999999999996</v>
      </c>
      <c r="O96">
        <f>VLOOKUP(CONCATENATE($A96,"_",O$4),assets_m6!$A:$D,4,FALSE)</f>
        <v>90.221000000000004</v>
      </c>
      <c r="P96">
        <f>VLOOKUP(CONCATENATE($A96,"_",P$4),assets_m6!$A:$D,4,FALSE)</f>
        <v>89.924000000000007</v>
      </c>
      <c r="Q96">
        <f>VLOOKUP(CONCATENATE($A96,"_",Q$4),assets_m6!$A:$D,4,FALSE)</f>
        <v>89.39</v>
      </c>
      <c r="R96">
        <f>VLOOKUP(CONCATENATE($A96,"_",R$4),assets_m6!$A:$D,4,FALSE)</f>
        <v>86.736999999999995</v>
      </c>
      <c r="S96">
        <f>VLOOKUP(CONCATENATE($A96,"_",S$4),assets_m6!$A:$D,4,FALSE)</f>
        <v>84.450999999999993</v>
      </c>
      <c r="T96">
        <f>VLOOKUP(CONCATENATE($A96,"_",T$4),assets_m6!$A:$D,4,FALSE)</f>
        <v>84.253</v>
      </c>
      <c r="U96">
        <f>VLOOKUP(CONCATENATE($A96,"_",U$4),assets_m6!$A:$D,4,FALSE)</f>
        <v>83.876000000000005</v>
      </c>
      <c r="V96">
        <f>VLOOKUP(CONCATENATE($A96,"_",V$4),assets_m6!$A:$D,4,FALSE)</f>
        <v>81.837999999999994</v>
      </c>
      <c r="X96" t="str">
        <f t="shared" si="44"/>
        <v>XLE</v>
      </c>
      <c r="Y96">
        <f t="shared" si="44"/>
        <v>92.180999999999997</v>
      </c>
      <c r="Z96">
        <f t="shared" si="59"/>
        <v>92.150999999999996</v>
      </c>
      <c r="AA96">
        <f t="shared" si="59"/>
        <v>93.120999999999995</v>
      </c>
      <c r="AB96">
        <f t="shared" si="59"/>
        <v>91.221000000000004</v>
      </c>
      <c r="AC96">
        <f t="shared" si="59"/>
        <v>91.418999999999997</v>
      </c>
      <c r="AD96">
        <f t="shared" si="59"/>
        <v>90.695999999999998</v>
      </c>
      <c r="AE96">
        <f t="shared" si="59"/>
        <v>89.468999999999994</v>
      </c>
      <c r="AF96">
        <f t="shared" si="59"/>
        <v>92.27</v>
      </c>
      <c r="AG96">
        <f t="shared" si="59"/>
        <v>91.27</v>
      </c>
      <c r="AH96">
        <f t="shared" si="58"/>
        <v>91.27</v>
      </c>
      <c r="AI96">
        <f t="shared" si="58"/>
        <v>90.933999999999997</v>
      </c>
      <c r="AJ96">
        <f t="shared" si="58"/>
        <v>88.44</v>
      </c>
      <c r="AK96">
        <f t="shared" si="58"/>
        <v>89.775999999999996</v>
      </c>
      <c r="AL96">
        <f t="shared" si="58"/>
        <v>90.221000000000004</v>
      </c>
      <c r="AM96">
        <f t="shared" si="58"/>
        <v>89.924000000000007</v>
      </c>
      <c r="AN96">
        <f t="shared" si="58"/>
        <v>89.39</v>
      </c>
      <c r="AO96">
        <f t="shared" si="58"/>
        <v>86.736999999999995</v>
      </c>
      <c r="AP96">
        <f t="shared" si="58"/>
        <v>84.450999999999993</v>
      </c>
      <c r="AQ96">
        <f t="shared" si="58"/>
        <v>84.253</v>
      </c>
      <c r="AR96">
        <f t="shared" si="58"/>
        <v>83.876000000000005</v>
      </c>
      <c r="AS96">
        <f t="shared" si="58"/>
        <v>81.837999999999994</v>
      </c>
      <c r="AU96" t="s">
        <v>100</v>
      </c>
      <c r="AV96">
        <f t="shared" si="62"/>
        <v>-3.2544667556222144E-6</v>
      </c>
      <c r="AW96">
        <f t="shared" si="62"/>
        <v>1.0526201560482239E-4</v>
      </c>
      <c r="AX96">
        <f t="shared" si="62"/>
        <v>-2.0403560958322952E-4</v>
      </c>
      <c r="AY96">
        <f t="shared" si="62"/>
        <v>2.1705528332291168E-5</v>
      </c>
      <c r="AZ96">
        <f t="shared" si="62"/>
        <v>-7.9086404357956117E-5</v>
      </c>
      <c r="BA96">
        <f t="shared" si="62"/>
        <v>-1.3528711299285568E-4</v>
      </c>
      <c r="BB96">
        <f t="shared" si="62"/>
        <v>3.1306933127675534E-4</v>
      </c>
      <c r="BC96">
        <f t="shared" si="62"/>
        <v>-1.0837758751490193E-4</v>
      </c>
      <c r="BD96">
        <f t="shared" si="62"/>
        <v>0</v>
      </c>
      <c r="BE96">
        <f t="shared" si="62"/>
        <v>-3.681384901939285E-5</v>
      </c>
      <c r="BF96">
        <f t="shared" si="62"/>
        <v>-2.7426485143070798E-4</v>
      </c>
      <c r="BG96">
        <f t="shared" si="62"/>
        <v>1.5106286748077776E-4</v>
      </c>
      <c r="BH96">
        <f t="shared" si="62"/>
        <v>4.9567813224025062E-5</v>
      </c>
      <c r="BI96">
        <f t="shared" si="61"/>
        <v>-3.2919165161104073E-5</v>
      </c>
      <c r="BJ96">
        <f t="shared" si="61"/>
        <v>-5.9383479382590404E-5</v>
      </c>
      <c r="BK96">
        <f t="shared" si="61"/>
        <v>-2.9678935003915488E-4</v>
      </c>
      <c r="BL96">
        <f t="shared" si="60"/>
        <v>-2.6355534546963831E-4</v>
      </c>
      <c r="BM96">
        <f t="shared" si="60"/>
        <v>-2.3445548306117547E-5</v>
      </c>
      <c r="BN96">
        <f t="shared" si="60"/>
        <v>-4.4746181144884494E-5</v>
      </c>
      <c r="BO96">
        <f t="shared" si="60"/>
        <v>-2.4297772902856727E-4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-0.11220316551133101</v>
      </c>
      <c r="BZ96">
        <f t="shared" si="47"/>
        <v>5</v>
      </c>
      <c r="CA96">
        <f t="shared" si="48"/>
        <v>1</v>
      </c>
      <c r="CB96">
        <f t="shared" si="49"/>
        <v>0.24</v>
      </c>
      <c r="CC96">
        <f t="shared" si="50"/>
        <v>1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0</v>
      </c>
      <c r="CI96">
        <f t="shared" si="55"/>
        <v>1</v>
      </c>
      <c r="CJ96">
        <f t="shared" si="56"/>
        <v>1</v>
      </c>
      <c r="CK96">
        <f t="shared" si="56"/>
        <v>1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35.646999999999998</v>
      </c>
      <c r="C97">
        <f>VLOOKUP(CONCATENATE($A97,"_",C$4),assets_m6!$A:$D,4,FALSE)</f>
        <v>35.14</v>
      </c>
      <c r="D97">
        <f>VLOOKUP(CONCATENATE($A97,"_",D$4),assets_m6!$A:$D,4,FALSE)</f>
        <v>35.22</v>
      </c>
      <c r="E97">
        <f>VLOOKUP(CONCATENATE($A97,"_",E$4),assets_m6!$A:$D,4,FALSE)</f>
        <v>35.051000000000002</v>
      </c>
      <c r="F97">
        <f>VLOOKUP(CONCATENATE($A97,"_",F$4),assets_m6!$A:$D,4,FALSE)</f>
        <v>34.862000000000002</v>
      </c>
      <c r="G97">
        <f>VLOOKUP(CONCATENATE($A97,"_",G$4),assets_m6!$A:$D,4,FALSE)</f>
        <v>35.15</v>
      </c>
      <c r="H97">
        <f>VLOOKUP(CONCATENATE($A97,"_",H$4),assets_m6!$A:$D,4,FALSE)</f>
        <v>35.259</v>
      </c>
      <c r="I97">
        <f>VLOOKUP(CONCATENATE($A97,"_",I$4),assets_m6!$A:$D,4,FALSE)</f>
        <v>35.616999999999997</v>
      </c>
      <c r="J97">
        <f>VLOOKUP(CONCATENATE($A97,"_",J$4),assets_m6!$A:$D,4,FALSE)</f>
        <v>35.765999999999998</v>
      </c>
      <c r="K97" t="e">
        <f>VLOOKUP(CONCATENATE($A97,"_",K$4),assets_m6!$A:$D,4,FALSE)</f>
        <v>#N/A</v>
      </c>
      <c r="L97">
        <f>VLOOKUP(CONCATENATE($A97,"_",L$4),assets_m6!$A:$D,4,FALSE)</f>
        <v>35.884999999999998</v>
      </c>
      <c r="M97">
        <f>VLOOKUP(CONCATENATE($A97,"_",M$4),assets_m6!$A:$D,4,FALSE)</f>
        <v>35.268999999999998</v>
      </c>
      <c r="N97">
        <f>VLOOKUP(CONCATENATE($A97,"_",N$4),assets_m6!$A:$D,4,FALSE)</f>
        <v>35.478000000000002</v>
      </c>
      <c r="O97">
        <f>VLOOKUP(CONCATENATE($A97,"_",O$4),assets_m6!$A:$D,4,FALSE)</f>
        <v>36.084000000000003</v>
      </c>
      <c r="P97">
        <f>VLOOKUP(CONCATENATE($A97,"_",P$4),assets_m6!$A:$D,4,FALSE)</f>
        <v>35.875999999999998</v>
      </c>
      <c r="Q97">
        <f>VLOOKUP(CONCATENATE($A97,"_",Q$4),assets_m6!$A:$D,4,FALSE)</f>
        <v>35.706000000000003</v>
      </c>
      <c r="R97">
        <f>VLOOKUP(CONCATENATE($A97,"_",R$4),assets_m6!$A:$D,4,FALSE)</f>
        <v>34.822000000000003</v>
      </c>
      <c r="S97">
        <f>VLOOKUP(CONCATENATE($A97,"_",S$4),assets_m6!$A:$D,4,FALSE)</f>
        <v>34.514000000000003</v>
      </c>
      <c r="T97">
        <f>VLOOKUP(CONCATENATE($A97,"_",T$4),assets_m6!$A:$D,4,FALSE)</f>
        <v>34.375</v>
      </c>
      <c r="U97">
        <f>VLOOKUP(CONCATENATE($A97,"_",U$4),assets_m6!$A:$D,4,FALSE)</f>
        <v>34.405000000000001</v>
      </c>
      <c r="V97">
        <f>VLOOKUP(CONCATENATE($A97,"_",V$4),assets_m6!$A:$D,4,FALSE)</f>
        <v>34.314999999999998</v>
      </c>
      <c r="X97" t="str">
        <f t="shared" si="44"/>
        <v>XLF</v>
      </c>
      <c r="Y97">
        <f t="shared" si="44"/>
        <v>35.646999999999998</v>
      </c>
      <c r="Z97">
        <f t="shared" si="59"/>
        <v>35.14</v>
      </c>
      <c r="AA97">
        <f t="shared" si="59"/>
        <v>35.22</v>
      </c>
      <c r="AB97">
        <f t="shared" si="59"/>
        <v>35.051000000000002</v>
      </c>
      <c r="AC97">
        <f t="shared" si="59"/>
        <v>34.862000000000002</v>
      </c>
      <c r="AD97">
        <f t="shared" si="59"/>
        <v>35.15</v>
      </c>
      <c r="AE97">
        <f t="shared" si="59"/>
        <v>35.259</v>
      </c>
      <c r="AF97">
        <f t="shared" si="59"/>
        <v>35.616999999999997</v>
      </c>
      <c r="AG97">
        <f t="shared" si="59"/>
        <v>35.765999999999998</v>
      </c>
      <c r="AH97">
        <f t="shared" si="58"/>
        <v>35.765999999999998</v>
      </c>
      <c r="AI97">
        <f t="shared" si="58"/>
        <v>35.884999999999998</v>
      </c>
      <c r="AJ97">
        <f t="shared" si="58"/>
        <v>35.268999999999998</v>
      </c>
      <c r="AK97">
        <f t="shared" si="58"/>
        <v>35.478000000000002</v>
      </c>
      <c r="AL97">
        <f t="shared" si="58"/>
        <v>36.084000000000003</v>
      </c>
      <c r="AM97">
        <f t="shared" si="58"/>
        <v>35.875999999999998</v>
      </c>
      <c r="AN97">
        <f t="shared" si="58"/>
        <v>35.706000000000003</v>
      </c>
      <c r="AO97">
        <f t="shared" si="58"/>
        <v>34.822000000000003</v>
      </c>
      <c r="AP97">
        <f t="shared" si="58"/>
        <v>34.514000000000003</v>
      </c>
      <c r="AQ97">
        <f t="shared" si="58"/>
        <v>34.375</v>
      </c>
      <c r="AR97">
        <f t="shared" si="58"/>
        <v>34.405000000000001</v>
      </c>
      <c r="AS97">
        <f t="shared" si="58"/>
        <v>34.314999999999998</v>
      </c>
      <c r="AU97" t="s">
        <v>94</v>
      </c>
      <c r="AV97">
        <f t="shared" si="62"/>
        <v>-1.4222795747187645E-4</v>
      </c>
      <c r="AW97">
        <f t="shared" si="62"/>
        <v>2.276607854297049E-5</v>
      </c>
      <c r="AX97">
        <f t="shared" si="62"/>
        <v>-4.7984099943213211E-5</v>
      </c>
      <c r="AY97">
        <f t="shared" si="62"/>
        <v>-5.3921428775213273E-5</v>
      </c>
      <c r="AZ97">
        <f t="shared" si="62"/>
        <v>8.2611439389592309E-5</v>
      </c>
      <c r="BA97">
        <f t="shared" si="62"/>
        <v>3.1009957325747301E-5</v>
      </c>
      <c r="BB97">
        <f t="shared" si="62"/>
        <v>1.0153436002155393E-4</v>
      </c>
      <c r="BC97">
        <f t="shared" si="62"/>
        <v>4.1833955695314293E-5</v>
      </c>
      <c r="BD97">
        <f t="shared" si="62"/>
        <v>0</v>
      </c>
      <c r="BE97">
        <f t="shared" si="62"/>
        <v>3.3271822401163053E-5</v>
      </c>
      <c r="BF97">
        <f t="shared" si="62"/>
        <v>-1.7165946774418275E-4</v>
      </c>
      <c r="BG97">
        <f t="shared" si="62"/>
        <v>5.9258839207236723E-5</v>
      </c>
      <c r="BH97">
        <f t="shared" si="62"/>
        <v>1.7081007948587903E-4</v>
      </c>
      <c r="BI97">
        <f t="shared" si="61"/>
        <v>-5.7643276798582614E-5</v>
      </c>
      <c r="BJ97">
        <f t="shared" si="61"/>
        <v>-4.73854387334136E-5</v>
      </c>
      <c r="BK97">
        <f t="shared" si="61"/>
        <v>-2.4757743796560813E-4</v>
      </c>
      <c r="BL97">
        <f t="shared" si="60"/>
        <v>-8.844983056688295E-5</v>
      </c>
      <c r="BM97">
        <f t="shared" si="60"/>
        <v>-4.0273512197949499E-5</v>
      </c>
      <c r="BN97">
        <f t="shared" si="60"/>
        <v>8.7272727272730581E-6</v>
      </c>
      <c r="BO97">
        <f t="shared" si="60"/>
        <v>-2.6158988519111584E-5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-3.7366398294386649E-2</v>
      </c>
      <c r="BZ97">
        <f t="shared" si="47"/>
        <v>21</v>
      </c>
      <c r="CA97">
        <f t="shared" si="48"/>
        <v>2</v>
      </c>
      <c r="CB97">
        <f t="shared" si="49"/>
        <v>0.11999999999999997</v>
      </c>
      <c r="CC97">
        <f t="shared" si="50"/>
        <v>0</v>
      </c>
      <c r="CD97">
        <f t="shared" si="51"/>
        <v>1</v>
      </c>
      <c r="CE97">
        <f t="shared" si="52"/>
        <v>0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1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99.058000000000007</v>
      </c>
      <c r="C98">
        <f>VLOOKUP(CONCATENATE($A98,"_",C$4),assets_m6!$A:$D,4,FALSE)</f>
        <v>98.45</v>
      </c>
      <c r="D98">
        <f>VLOOKUP(CONCATENATE($A98,"_",D$4),assets_m6!$A:$D,4,FALSE)</f>
        <v>99.126999999999995</v>
      </c>
      <c r="E98">
        <f>VLOOKUP(CONCATENATE($A98,"_",E$4),assets_m6!$A:$D,4,FALSE)</f>
        <v>98.411000000000001</v>
      </c>
      <c r="F98">
        <f>VLOOKUP(CONCATENATE($A98,"_",F$4),assets_m6!$A:$D,4,FALSE)</f>
        <v>98.242000000000004</v>
      </c>
      <c r="G98">
        <f>VLOOKUP(CONCATENATE($A98,"_",G$4),assets_m6!$A:$D,4,FALSE)</f>
        <v>98.968000000000004</v>
      </c>
      <c r="H98">
        <f>VLOOKUP(CONCATENATE($A98,"_",H$4),assets_m6!$A:$D,4,FALSE)</f>
        <v>99.287000000000006</v>
      </c>
      <c r="I98">
        <f>VLOOKUP(CONCATENATE($A98,"_",I$4),assets_m6!$A:$D,4,FALSE)</f>
        <v>100.053</v>
      </c>
      <c r="J98">
        <f>VLOOKUP(CONCATENATE($A98,"_",J$4),assets_m6!$A:$D,4,FALSE)</f>
        <v>100.431</v>
      </c>
      <c r="K98" t="e">
        <f>VLOOKUP(CONCATENATE($A98,"_",K$4),assets_m6!$A:$D,4,FALSE)</f>
        <v>#N/A</v>
      </c>
      <c r="L98">
        <f>VLOOKUP(CONCATENATE($A98,"_",L$4),assets_m6!$A:$D,4,FALSE)</f>
        <v>100.819</v>
      </c>
      <c r="M98">
        <f>VLOOKUP(CONCATENATE($A98,"_",M$4),assets_m6!$A:$D,4,FALSE)</f>
        <v>98.988</v>
      </c>
      <c r="N98">
        <f>VLOOKUP(CONCATENATE($A98,"_",N$4),assets_m6!$A:$D,4,FALSE)</f>
        <v>99.594999999999999</v>
      </c>
      <c r="O98">
        <f>VLOOKUP(CONCATENATE($A98,"_",O$4),assets_m6!$A:$D,4,FALSE)</f>
        <v>101.23699999999999</v>
      </c>
      <c r="P98">
        <f>VLOOKUP(CONCATENATE($A98,"_",P$4),assets_m6!$A:$D,4,FALSE)</f>
        <v>101.267</v>
      </c>
      <c r="Q98">
        <f>VLOOKUP(CONCATENATE($A98,"_",Q$4),assets_m6!$A:$D,4,FALSE)</f>
        <v>101.84399999999999</v>
      </c>
      <c r="R98">
        <f>VLOOKUP(CONCATENATE($A98,"_",R$4),assets_m6!$A:$D,4,FALSE)</f>
        <v>100.142</v>
      </c>
      <c r="S98">
        <f>VLOOKUP(CONCATENATE($A98,"_",S$4),assets_m6!$A:$D,4,FALSE)</f>
        <v>98.957999999999998</v>
      </c>
      <c r="T98">
        <f>VLOOKUP(CONCATENATE($A98,"_",T$4),assets_m6!$A:$D,4,FALSE)</f>
        <v>98.828999999999994</v>
      </c>
      <c r="U98">
        <f>VLOOKUP(CONCATENATE($A98,"_",U$4),assets_m6!$A:$D,4,FALSE)</f>
        <v>99.415999999999997</v>
      </c>
      <c r="V98">
        <f>VLOOKUP(CONCATENATE($A98,"_",V$4),assets_m6!$A:$D,4,FALSE)</f>
        <v>98.6</v>
      </c>
      <c r="X98" t="str">
        <f t="shared" si="44"/>
        <v>XLI</v>
      </c>
      <c r="Y98">
        <f t="shared" si="44"/>
        <v>99.058000000000007</v>
      </c>
      <c r="Z98">
        <f t="shared" si="59"/>
        <v>98.45</v>
      </c>
      <c r="AA98">
        <f t="shared" si="59"/>
        <v>99.126999999999995</v>
      </c>
      <c r="AB98">
        <f t="shared" si="59"/>
        <v>98.411000000000001</v>
      </c>
      <c r="AC98">
        <f t="shared" si="59"/>
        <v>98.242000000000004</v>
      </c>
      <c r="AD98">
        <f t="shared" si="59"/>
        <v>98.968000000000004</v>
      </c>
      <c r="AE98">
        <f t="shared" si="59"/>
        <v>99.287000000000006</v>
      </c>
      <c r="AF98">
        <f t="shared" si="59"/>
        <v>100.053</v>
      </c>
      <c r="AG98">
        <f t="shared" si="59"/>
        <v>100.431</v>
      </c>
      <c r="AH98">
        <f t="shared" si="58"/>
        <v>100.431</v>
      </c>
      <c r="AI98">
        <f t="shared" si="58"/>
        <v>100.819</v>
      </c>
      <c r="AJ98">
        <f t="shared" si="58"/>
        <v>98.988</v>
      </c>
      <c r="AK98">
        <f t="shared" si="58"/>
        <v>99.594999999999999</v>
      </c>
      <c r="AL98">
        <f t="shared" si="58"/>
        <v>101.23699999999999</v>
      </c>
      <c r="AM98">
        <f t="shared" si="58"/>
        <v>101.267</v>
      </c>
      <c r="AN98">
        <f t="shared" si="58"/>
        <v>101.84399999999999</v>
      </c>
      <c r="AO98">
        <f t="shared" si="58"/>
        <v>100.142</v>
      </c>
      <c r="AP98">
        <f t="shared" si="58"/>
        <v>98.957999999999998</v>
      </c>
      <c r="AQ98">
        <f t="shared" si="58"/>
        <v>98.828999999999994</v>
      </c>
      <c r="AR98">
        <f t="shared" si="58"/>
        <v>99.415999999999997</v>
      </c>
      <c r="AS98">
        <f t="shared" si="58"/>
        <v>98.6</v>
      </c>
      <c r="AU98" t="s">
        <v>101</v>
      </c>
      <c r="AV98">
        <f t="shared" si="62"/>
        <v>-6.1378182478952136E-5</v>
      </c>
      <c r="AW98">
        <f t="shared" si="62"/>
        <v>6.8765871000507107E-5</v>
      </c>
      <c r="AX98">
        <f t="shared" si="62"/>
        <v>-7.2230572901428871E-5</v>
      </c>
      <c r="AY98">
        <f t="shared" si="62"/>
        <v>-1.7172877015780444E-5</v>
      </c>
      <c r="AZ98">
        <f t="shared" si="62"/>
        <v>7.3899147004336145E-5</v>
      </c>
      <c r="BA98">
        <f t="shared" si="62"/>
        <v>3.2232640853609511E-5</v>
      </c>
      <c r="BB98">
        <f t="shared" si="62"/>
        <v>7.7150080070904664E-5</v>
      </c>
      <c r="BC98">
        <f t="shared" si="62"/>
        <v>3.7779976612395444E-5</v>
      </c>
      <c r="BD98">
        <f t="shared" si="62"/>
        <v>0</v>
      </c>
      <c r="BE98">
        <f t="shared" si="62"/>
        <v>3.8633489659567783E-5</v>
      </c>
      <c r="BF98">
        <f t="shared" si="62"/>
        <v>-1.8161259286444053E-4</v>
      </c>
      <c r="BG98">
        <f t="shared" si="62"/>
        <v>6.1320564108780794E-5</v>
      </c>
      <c r="BH98">
        <f t="shared" si="62"/>
        <v>1.6486771424268246E-4</v>
      </c>
      <c r="BI98">
        <f t="shared" si="61"/>
        <v>2.9633434416271855E-6</v>
      </c>
      <c r="BJ98">
        <f t="shared" si="61"/>
        <v>5.6978087629731124E-5</v>
      </c>
      <c r="BK98">
        <f t="shared" si="61"/>
        <v>-1.6711833785004501E-4</v>
      </c>
      <c r="BL98">
        <f t="shared" si="60"/>
        <v>-1.1823211040322717E-4</v>
      </c>
      <c r="BM98">
        <f t="shared" si="60"/>
        <v>-1.3035833383860314E-5</v>
      </c>
      <c r="BN98">
        <f t="shared" si="60"/>
        <v>5.9395521557437934E-5</v>
      </c>
      <c r="BO98">
        <f t="shared" si="60"/>
        <v>-8.2079343365253329E-5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-4.6235538775264247E-3</v>
      </c>
      <c r="BZ98">
        <f t="shared" si="47"/>
        <v>43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132.75800000000001</v>
      </c>
      <c r="C99">
        <f>VLOOKUP(CONCATENATE($A99,"_",C$4),assets_m6!$A:$D,4,FALSE)</f>
        <v>131.62200000000001</v>
      </c>
      <c r="D99">
        <f>VLOOKUP(CONCATENATE($A99,"_",D$4),assets_m6!$A:$D,4,FALSE)</f>
        <v>133.21700000000001</v>
      </c>
      <c r="E99">
        <f>VLOOKUP(CONCATENATE($A99,"_",E$4),assets_m6!$A:$D,4,FALSE)</f>
        <v>131.392</v>
      </c>
      <c r="F99">
        <f>VLOOKUP(CONCATENATE($A99,"_",F$4),assets_m6!$A:$D,4,FALSE)</f>
        <v>131.56200000000001</v>
      </c>
      <c r="G99">
        <f>VLOOKUP(CONCATENATE($A99,"_",G$4),assets_m6!$A:$D,4,FALSE)</f>
        <v>131.71100000000001</v>
      </c>
      <c r="H99">
        <f>VLOOKUP(CONCATENATE($A99,"_",H$4),assets_m6!$A:$D,4,FALSE)</f>
        <v>130.29599999999999</v>
      </c>
      <c r="I99">
        <f>VLOOKUP(CONCATENATE($A99,"_",I$4),assets_m6!$A:$D,4,FALSE)</f>
        <v>132.81800000000001</v>
      </c>
      <c r="J99">
        <f>VLOOKUP(CONCATENATE($A99,"_",J$4),assets_m6!$A:$D,4,FALSE)</f>
        <v>133.995</v>
      </c>
      <c r="K99" t="e">
        <f>VLOOKUP(CONCATENATE($A99,"_",K$4),assets_m6!$A:$D,4,FALSE)</f>
        <v>#N/A</v>
      </c>
      <c r="L99">
        <f>VLOOKUP(CONCATENATE($A99,"_",L$4),assets_m6!$A:$D,4,FALSE)</f>
        <v>133.21700000000001</v>
      </c>
      <c r="M99">
        <f>VLOOKUP(CONCATENATE($A99,"_",M$4),assets_m6!$A:$D,4,FALSE)</f>
        <v>130.36500000000001</v>
      </c>
      <c r="N99">
        <f>VLOOKUP(CONCATENATE($A99,"_",N$4),assets_m6!$A:$D,4,FALSE)</f>
        <v>129.089</v>
      </c>
      <c r="O99">
        <f>VLOOKUP(CONCATENATE($A99,"_",O$4),assets_m6!$A:$D,4,FALSE)</f>
        <v>135.57</v>
      </c>
      <c r="P99">
        <f>VLOOKUP(CONCATENATE($A99,"_",P$4),assets_m6!$A:$D,4,FALSE)</f>
        <v>135.76</v>
      </c>
      <c r="Q99">
        <f>VLOOKUP(CONCATENATE($A99,"_",Q$4),assets_m6!$A:$D,4,FALSE)</f>
        <v>134.97200000000001</v>
      </c>
      <c r="R99">
        <f>VLOOKUP(CONCATENATE($A99,"_",R$4),assets_m6!$A:$D,4,FALSE)</f>
        <v>132.72800000000001</v>
      </c>
      <c r="S99">
        <f>VLOOKUP(CONCATENATE($A99,"_",S$4),assets_m6!$A:$D,4,FALSE)</f>
        <v>129.887</v>
      </c>
      <c r="T99">
        <f>VLOOKUP(CONCATENATE($A99,"_",T$4),assets_m6!$A:$D,4,FALSE)</f>
        <v>129.22900000000001</v>
      </c>
      <c r="U99">
        <f>VLOOKUP(CONCATENATE($A99,"_",U$4),assets_m6!$A:$D,4,FALSE)</f>
        <v>131.34200000000001</v>
      </c>
      <c r="V99">
        <f>VLOOKUP(CONCATENATE($A99,"_",V$4),assets_m6!$A:$D,4,FALSE)</f>
        <v>130.535</v>
      </c>
      <c r="X99" t="str">
        <f t="shared" si="44"/>
        <v>XLK</v>
      </c>
      <c r="Y99">
        <f t="shared" si="44"/>
        <v>132.75800000000001</v>
      </c>
      <c r="Z99">
        <f t="shared" si="59"/>
        <v>131.62200000000001</v>
      </c>
      <c r="AA99">
        <f t="shared" si="59"/>
        <v>133.21700000000001</v>
      </c>
      <c r="AB99">
        <f t="shared" si="59"/>
        <v>131.392</v>
      </c>
      <c r="AC99">
        <f t="shared" si="59"/>
        <v>131.56200000000001</v>
      </c>
      <c r="AD99">
        <f t="shared" si="59"/>
        <v>131.71100000000001</v>
      </c>
      <c r="AE99">
        <f t="shared" si="59"/>
        <v>130.29599999999999</v>
      </c>
      <c r="AF99">
        <f t="shared" si="59"/>
        <v>132.81800000000001</v>
      </c>
      <c r="AG99">
        <f t="shared" si="59"/>
        <v>133.995</v>
      </c>
      <c r="AH99">
        <f t="shared" si="58"/>
        <v>133.995</v>
      </c>
      <c r="AI99">
        <f t="shared" si="58"/>
        <v>133.21700000000001</v>
      </c>
      <c r="AJ99">
        <f t="shared" si="58"/>
        <v>130.36500000000001</v>
      </c>
      <c r="AK99">
        <f t="shared" si="58"/>
        <v>129.089</v>
      </c>
      <c r="AL99">
        <f t="shared" si="58"/>
        <v>135.57</v>
      </c>
      <c r="AM99">
        <f t="shared" si="58"/>
        <v>135.76</v>
      </c>
      <c r="AN99">
        <f t="shared" si="58"/>
        <v>134.97200000000001</v>
      </c>
      <c r="AO99">
        <f t="shared" si="58"/>
        <v>132.72800000000001</v>
      </c>
      <c r="AP99">
        <f t="shared" si="58"/>
        <v>129.887</v>
      </c>
      <c r="AQ99">
        <f t="shared" si="58"/>
        <v>129.22900000000001</v>
      </c>
      <c r="AR99">
        <f t="shared" si="58"/>
        <v>131.34200000000001</v>
      </c>
      <c r="AS99">
        <f t="shared" si="58"/>
        <v>130.535</v>
      </c>
      <c r="AU99" t="s">
        <v>96</v>
      </c>
      <c r="AV99">
        <f t="shared" si="62"/>
        <v>-8.5569231232769064E-5</v>
      </c>
      <c r="AW99">
        <f t="shared" si="62"/>
        <v>1.2118034978954875E-4</v>
      </c>
      <c r="AX99">
        <f t="shared" si="62"/>
        <v>-1.3699452772544172E-4</v>
      </c>
      <c r="AY99">
        <f t="shared" si="62"/>
        <v>1.2938382854360687E-5</v>
      </c>
      <c r="AZ99">
        <f t="shared" si="62"/>
        <v>1.1325458719083086E-5</v>
      </c>
      <c r="BA99">
        <f t="shared" si="62"/>
        <v>-1.0743218106308663E-4</v>
      </c>
      <c r="BB99">
        <f t="shared" si="62"/>
        <v>1.9355928040768863E-4</v>
      </c>
      <c r="BC99">
        <f t="shared" si="62"/>
        <v>8.8617506663252893E-5</v>
      </c>
      <c r="BD99">
        <f t="shared" si="62"/>
        <v>0</v>
      </c>
      <c r="BE99">
        <f t="shared" si="62"/>
        <v>-5.8061867980147885E-5</v>
      </c>
      <c r="BF99">
        <f t="shared" si="62"/>
        <v>-2.1408679072490775E-4</v>
      </c>
      <c r="BG99">
        <f t="shared" si="62"/>
        <v>-9.7879031948760046E-5</v>
      </c>
      <c r="BH99">
        <f t="shared" si="62"/>
        <v>5.0205672055713465E-4</v>
      </c>
      <c r="BI99">
        <f t="shared" si="61"/>
        <v>1.4014900051633675E-5</v>
      </c>
      <c r="BJ99">
        <f t="shared" si="61"/>
        <v>-5.8043606364170781E-5</v>
      </c>
      <c r="BK99">
        <f t="shared" si="61"/>
        <v>-1.6625670509438993E-4</v>
      </c>
      <c r="BL99">
        <f t="shared" si="60"/>
        <v>-2.1404677234645349E-4</v>
      </c>
      <c r="BM99">
        <f t="shared" si="60"/>
        <v>-5.065941934142655E-5</v>
      </c>
      <c r="BN99">
        <f t="shared" si="60"/>
        <v>1.635081908859466E-4</v>
      </c>
      <c r="BO99">
        <f t="shared" si="60"/>
        <v>-6.144264591676815E-5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-1.6744753611835167E-2</v>
      </c>
      <c r="BZ99">
        <f t="shared" si="47"/>
        <v>34</v>
      </c>
      <c r="CA99">
        <f t="shared" si="48"/>
        <v>2</v>
      </c>
      <c r="CB99">
        <f t="shared" si="49"/>
        <v>0.11999999999999997</v>
      </c>
      <c r="CC99">
        <f t="shared" si="50"/>
        <v>0</v>
      </c>
      <c r="CD99">
        <f t="shared" si="51"/>
        <v>1</v>
      </c>
      <c r="CE99">
        <f t="shared" si="52"/>
        <v>0</v>
      </c>
      <c r="CF99">
        <f t="shared" si="53"/>
        <v>0</v>
      </c>
      <c r="CG99">
        <f t="shared" si="54"/>
        <v>0</v>
      </c>
      <c r="CI99">
        <f t="shared" si="55"/>
        <v>0</v>
      </c>
      <c r="CJ99">
        <f t="shared" si="56"/>
        <v>1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72.995999999999995</v>
      </c>
      <c r="C100">
        <f>VLOOKUP(CONCATENATE($A100,"_",C$4),assets_m6!$A:$D,4,FALSE)</f>
        <v>72.421000000000006</v>
      </c>
      <c r="D100">
        <f>VLOOKUP(CONCATENATE($A100,"_",D$4),assets_m6!$A:$D,4,FALSE)</f>
        <v>73.025999999999996</v>
      </c>
      <c r="E100">
        <f>VLOOKUP(CONCATENATE($A100,"_",E$4),assets_m6!$A:$D,4,FALSE)</f>
        <v>73.384</v>
      </c>
      <c r="F100">
        <f>VLOOKUP(CONCATENATE($A100,"_",F$4),assets_m6!$A:$D,4,FALSE)</f>
        <v>73.364000000000004</v>
      </c>
      <c r="G100">
        <f>VLOOKUP(CONCATENATE($A100,"_",G$4),assets_m6!$A:$D,4,FALSE)</f>
        <v>74.147999999999996</v>
      </c>
      <c r="H100">
        <f>VLOOKUP(CONCATENATE($A100,"_",H$4),assets_m6!$A:$D,4,FALSE)</f>
        <v>74.852999999999994</v>
      </c>
      <c r="I100">
        <f>VLOOKUP(CONCATENATE($A100,"_",I$4),assets_m6!$A:$D,4,FALSE)</f>
        <v>75.399000000000001</v>
      </c>
      <c r="J100">
        <f>VLOOKUP(CONCATENATE($A100,"_",J$4),assets_m6!$A:$D,4,FALSE)</f>
        <v>75.656999999999996</v>
      </c>
      <c r="K100" t="e">
        <f>VLOOKUP(CONCATENATE($A100,"_",K$4),assets_m6!$A:$D,4,FALSE)</f>
        <v>#N/A</v>
      </c>
      <c r="L100">
        <f>VLOOKUP(CONCATENATE($A100,"_",L$4),assets_m6!$A:$D,4,FALSE)</f>
        <v>75.706999999999994</v>
      </c>
      <c r="M100">
        <f>VLOOKUP(CONCATENATE($A100,"_",M$4),assets_m6!$A:$D,4,FALSE)</f>
        <v>75.418999999999997</v>
      </c>
      <c r="N100">
        <f>VLOOKUP(CONCATENATE($A100,"_",N$4),assets_m6!$A:$D,4,FALSE)</f>
        <v>75.131</v>
      </c>
      <c r="O100">
        <f>VLOOKUP(CONCATENATE($A100,"_",O$4),assets_m6!$A:$D,4,FALSE)</f>
        <v>76.64</v>
      </c>
      <c r="P100">
        <f>VLOOKUP(CONCATENATE($A100,"_",P$4),assets_m6!$A:$D,4,FALSE)</f>
        <v>76.293000000000006</v>
      </c>
      <c r="Q100">
        <f>VLOOKUP(CONCATENATE($A100,"_",Q$4),assets_m6!$A:$D,4,FALSE)</f>
        <v>76.64</v>
      </c>
      <c r="R100">
        <f>VLOOKUP(CONCATENATE($A100,"_",R$4),assets_m6!$A:$D,4,FALSE)</f>
        <v>75.677000000000007</v>
      </c>
      <c r="S100">
        <f>VLOOKUP(CONCATENATE($A100,"_",S$4),assets_m6!$A:$D,4,FALSE)</f>
        <v>75.210999999999999</v>
      </c>
      <c r="T100">
        <f>VLOOKUP(CONCATENATE($A100,"_",T$4),assets_m6!$A:$D,4,FALSE)</f>
        <v>75.528000000000006</v>
      </c>
      <c r="U100">
        <f>VLOOKUP(CONCATENATE($A100,"_",U$4),assets_m6!$A:$D,4,FALSE)</f>
        <v>75.935000000000002</v>
      </c>
      <c r="V100">
        <f>VLOOKUP(CONCATENATE($A100,"_",V$4),assets_m6!$A:$D,4,FALSE)</f>
        <v>75.349999999999994</v>
      </c>
      <c r="X100" t="str">
        <f t="shared" si="44"/>
        <v>XLP</v>
      </c>
      <c r="Y100">
        <f t="shared" si="44"/>
        <v>72.995999999999995</v>
      </c>
      <c r="Z100">
        <f t="shared" si="59"/>
        <v>72.421000000000006</v>
      </c>
      <c r="AA100">
        <f t="shared" si="59"/>
        <v>73.025999999999996</v>
      </c>
      <c r="AB100">
        <f t="shared" si="59"/>
        <v>73.384</v>
      </c>
      <c r="AC100">
        <f t="shared" si="59"/>
        <v>73.364000000000004</v>
      </c>
      <c r="AD100">
        <f t="shared" si="59"/>
        <v>74.147999999999996</v>
      </c>
      <c r="AE100">
        <f t="shared" si="59"/>
        <v>74.852999999999994</v>
      </c>
      <c r="AF100">
        <f t="shared" si="59"/>
        <v>75.399000000000001</v>
      </c>
      <c r="AG100">
        <f t="shared" si="59"/>
        <v>75.656999999999996</v>
      </c>
      <c r="AH100">
        <f t="shared" si="58"/>
        <v>75.656999999999996</v>
      </c>
      <c r="AI100">
        <f t="shared" si="58"/>
        <v>75.706999999999994</v>
      </c>
      <c r="AJ100">
        <f t="shared" si="58"/>
        <v>75.418999999999997</v>
      </c>
      <c r="AK100">
        <f t="shared" si="58"/>
        <v>75.131</v>
      </c>
      <c r="AL100">
        <f t="shared" si="58"/>
        <v>76.64</v>
      </c>
      <c r="AM100">
        <f t="shared" si="58"/>
        <v>76.293000000000006</v>
      </c>
      <c r="AN100">
        <f t="shared" si="58"/>
        <v>76.64</v>
      </c>
      <c r="AO100">
        <f t="shared" si="58"/>
        <v>75.677000000000007</v>
      </c>
      <c r="AP100">
        <f t="shared" si="58"/>
        <v>75.210999999999999</v>
      </c>
      <c r="AQ100">
        <f t="shared" si="58"/>
        <v>75.528000000000006</v>
      </c>
      <c r="AR100">
        <f t="shared" si="58"/>
        <v>75.935000000000002</v>
      </c>
      <c r="AS100">
        <f t="shared" si="58"/>
        <v>75.349999999999994</v>
      </c>
      <c r="AU100" t="s">
        <v>93</v>
      </c>
      <c r="AV100">
        <f t="shared" si="62"/>
        <v>-7.8771439530931652E-5</v>
      </c>
      <c r="AW100">
        <f t="shared" si="62"/>
        <v>8.3539304897749234E-5</v>
      </c>
      <c r="AX100">
        <f t="shared" si="62"/>
        <v>4.9023635417523091E-5</v>
      </c>
      <c r="AY100">
        <f t="shared" si="62"/>
        <v>-2.7253897307309526E-6</v>
      </c>
      <c r="AZ100">
        <f t="shared" si="62"/>
        <v>1.0686440215909598E-4</v>
      </c>
      <c r="BA100">
        <f t="shared" si="62"/>
        <v>9.5080110050169706E-5</v>
      </c>
      <c r="BB100">
        <f t="shared" si="62"/>
        <v>7.2942968217707568E-5</v>
      </c>
      <c r="BC100">
        <f t="shared" si="62"/>
        <v>3.4217960450403265E-5</v>
      </c>
      <c r="BD100">
        <f t="shared" si="62"/>
        <v>0</v>
      </c>
      <c r="BE100">
        <f t="shared" si="62"/>
        <v>6.6087738081072691E-6</v>
      </c>
      <c r="BF100">
        <f t="shared" si="62"/>
        <v>-3.8041396436260417E-5</v>
      </c>
      <c r="BG100">
        <f t="shared" si="62"/>
        <v>-3.8186663838024471E-5</v>
      </c>
      <c r="BH100">
        <f t="shared" si="62"/>
        <v>2.0084918342628215E-4</v>
      </c>
      <c r="BI100">
        <f t="shared" si="61"/>
        <v>-4.5276617954070223E-5</v>
      </c>
      <c r="BJ100">
        <f t="shared" si="61"/>
        <v>4.5482547546956359E-5</v>
      </c>
      <c r="BK100">
        <f t="shared" si="61"/>
        <v>-1.2565240083507227E-4</v>
      </c>
      <c r="BL100">
        <f t="shared" si="60"/>
        <v>-6.1577493822430603E-5</v>
      </c>
      <c r="BM100">
        <f t="shared" si="60"/>
        <v>4.2148090040021714E-5</v>
      </c>
      <c r="BN100">
        <f t="shared" si="60"/>
        <v>5.3887300074144224E-5</v>
      </c>
      <c r="BO100">
        <f t="shared" si="60"/>
        <v>-7.7039573319287287E-5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3.2248342374924646E-2</v>
      </c>
      <c r="BZ100">
        <f t="shared" si="47"/>
        <v>79</v>
      </c>
      <c r="CA100">
        <f t="shared" si="48"/>
        <v>4</v>
      </c>
      <c r="CB100">
        <f t="shared" si="49"/>
        <v>0.12000000000000002</v>
      </c>
      <c r="CC100">
        <f t="shared" si="50"/>
        <v>0</v>
      </c>
      <c r="CD100">
        <f t="shared" si="51"/>
        <v>0</v>
      </c>
      <c r="CE100">
        <f t="shared" si="52"/>
        <v>0</v>
      </c>
      <c r="CF100">
        <f t="shared" si="53"/>
        <v>1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0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67.527000000000001</v>
      </c>
      <c r="C101">
        <f>VLOOKUP(CONCATENATE($A101,"_",C$4),assets_m6!$A:$D,4,FALSE)</f>
        <v>66.724000000000004</v>
      </c>
      <c r="D101">
        <f>VLOOKUP(CONCATENATE($A101,"_",D$4),assets_m6!$A:$D,4,FALSE)</f>
        <v>67.457999999999998</v>
      </c>
      <c r="E101">
        <f>VLOOKUP(CONCATENATE($A101,"_",E$4),assets_m6!$A:$D,4,FALSE)</f>
        <v>68.063000000000002</v>
      </c>
      <c r="F101">
        <f>VLOOKUP(CONCATENATE($A101,"_",F$4),assets_m6!$A:$D,4,FALSE)</f>
        <v>66.873000000000005</v>
      </c>
      <c r="G101">
        <f>VLOOKUP(CONCATENATE($A101,"_",G$4),assets_m6!$A:$D,4,FALSE)</f>
        <v>68.290999999999997</v>
      </c>
      <c r="H101">
        <f>VLOOKUP(CONCATENATE($A101,"_",H$4),assets_m6!$A:$D,4,FALSE)</f>
        <v>68.597999999999999</v>
      </c>
      <c r="I101">
        <f>VLOOKUP(CONCATENATE($A101,"_",I$4),assets_m6!$A:$D,4,FALSE)</f>
        <v>69.183999999999997</v>
      </c>
      <c r="J101">
        <f>VLOOKUP(CONCATENATE($A101,"_",J$4),assets_m6!$A:$D,4,FALSE)</f>
        <v>69.956999999999994</v>
      </c>
      <c r="K101" t="e">
        <f>VLOOKUP(CONCATENATE($A101,"_",K$4),assets_m6!$A:$D,4,FALSE)</f>
        <v>#N/A</v>
      </c>
      <c r="L101">
        <f>VLOOKUP(CONCATENATE($A101,"_",L$4),assets_m6!$A:$D,4,FALSE)</f>
        <v>70.364000000000004</v>
      </c>
      <c r="M101">
        <f>VLOOKUP(CONCATENATE($A101,"_",M$4),assets_m6!$A:$D,4,FALSE)</f>
        <v>69.64</v>
      </c>
      <c r="N101">
        <f>VLOOKUP(CONCATENATE($A101,"_",N$4),assets_m6!$A:$D,4,FALSE)</f>
        <v>69.123999999999995</v>
      </c>
      <c r="O101">
        <f>VLOOKUP(CONCATENATE($A101,"_",O$4),assets_m6!$A:$D,4,FALSE)</f>
        <v>70.849999999999994</v>
      </c>
      <c r="P101">
        <f>VLOOKUP(CONCATENATE($A101,"_",P$4),assets_m6!$A:$D,4,FALSE)</f>
        <v>70.790000000000006</v>
      </c>
      <c r="Q101">
        <f>VLOOKUP(CONCATENATE($A101,"_",Q$4),assets_m6!$A:$D,4,FALSE)</f>
        <v>70.453000000000003</v>
      </c>
      <c r="R101">
        <f>VLOOKUP(CONCATENATE($A101,"_",R$4),assets_m6!$A:$D,4,FALSE)</f>
        <v>70.055999999999997</v>
      </c>
      <c r="S101">
        <f>VLOOKUP(CONCATENATE($A101,"_",S$4),assets_m6!$A:$D,4,FALSE)</f>
        <v>70.492999999999995</v>
      </c>
      <c r="T101">
        <f>VLOOKUP(CONCATENATE($A101,"_",T$4),assets_m6!$A:$D,4,FALSE)</f>
        <v>70.165999999999997</v>
      </c>
      <c r="U101">
        <f>VLOOKUP(CONCATENATE($A101,"_",U$4),assets_m6!$A:$D,4,FALSE)</f>
        <v>70.622</v>
      </c>
      <c r="V101">
        <f>VLOOKUP(CONCATENATE($A101,"_",V$4),assets_m6!$A:$D,4,FALSE)</f>
        <v>70.254999999999995</v>
      </c>
      <c r="X101" t="str">
        <f t="shared" si="44"/>
        <v>XLU</v>
      </c>
      <c r="Y101">
        <f t="shared" si="44"/>
        <v>67.527000000000001</v>
      </c>
      <c r="Z101">
        <f t="shared" si="59"/>
        <v>66.724000000000004</v>
      </c>
      <c r="AA101">
        <f t="shared" si="59"/>
        <v>67.457999999999998</v>
      </c>
      <c r="AB101">
        <f t="shared" si="59"/>
        <v>68.063000000000002</v>
      </c>
      <c r="AC101">
        <f t="shared" si="59"/>
        <v>66.873000000000005</v>
      </c>
      <c r="AD101">
        <f t="shared" si="59"/>
        <v>68.290999999999997</v>
      </c>
      <c r="AE101">
        <f t="shared" si="59"/>
        <v>68.597999999999999</v>
      </c>
      <c r="AF101">
        <f t="shared" si="59"/>
        <v>69.183999999999997</v>
      </c>
      <c r="AG101">
        <f t="shared" si="59"/>
        <v>69.956999999999994</v>
      </c>
      <c r="AH101">
        <f t="shared" si="58"/>
        <v>69.956999999999994</v>
      </c>
      <c r="AI101">
        <f t="shared" si="58"/>
        <v>70.364000000000004</v>
      </c>
      <c r="AJ101">
        <f t="shared" si="58"/>
        <v>69.64</v>
      </c>
      <c r="AK101">
        <f t="shared" si="58"/>
        <v>69.123999999999995</v>
      </c>
      <c r="AL101">
        <f t="shared" si="58"/>
        <v>70.849999999999994</v>
      </c>
      <c r="AM101">
        <f t="shared" si="58"/>
        <v>70.790000000000006</v>
      </c>
      <c r="AN101">
        <f t="shared" si="58"/>
        <v>70.453000000000003</v>
      </c>
      <c r="AO101">
        <f t="shared" si="58"/>
        <v>70.055999999999997</v>
      </c>
      <c r="AP101">
        <f t="shared" si="58"/>
        <v>70.492999999999995</v>
      </c>
      <c r="AQ101">
        <f t="shared" si="58"/>
        <v>70.165999999999997</v>
      </c>
      <c r="AR101">
        <f t="shared" si="58"/>
        <v>70.622</v>
      </c>
      <c r="AS101">
        <f t="shared" si="58"/>
        <v>70.254999999999995</v>
      </c>
      <c r="AU101" t="s">
        <v>99</v>
      </c>
      <c r="AV101">
        <f t="shared" si="62"/>
        <v>-1.1891539680424087E-4</v>
      </c>
      <c r="AW101">
        <f t="shared" si="62"/>
        <v>1.1000539535998959E-4</v>
      </c>
      <c r="AX101">
        <f t="shared" si="62"/>
        <v>8.9685433899612196E-5</v>
      </c>
      <c r="AY101">
        <f t="shared" si="62"/>
        <v>-1.7483801771887777E-4</v>
      </c>
      <c r="AZ101">
        <f t="shared" si="62"/>
        <v>2.1204372467213854E-4</v>
      </c>
      <c r="BA101">
        <f t="shared" si="62"/>
        <v>4.4954679240310167E-5</v>
      </c>
      <c r="BB101">
        <f t="shared" si="62"/>
        <v>8.5425231056298798E-5</v>
      </c>
      <c r="BC101">
        <f t="shared" si="62"/>
        <v>1.1173103607770528E-4</v>
      </c>
      <c r="BD101">
        <f t="shared" si="62"/>
        <v>0</v>
      </c>
      <c r="BE101">
        <f t="shared" si="62"/>
        <v>5.8178595422904169E-5</v>
      </c>
      <c r="BF101">
        <f t="shared" si="62"/>
        <v>-1.0289352509806204E-4</v>
      </c>
      <c r="BG101">
        <f t="shared" si="62"/>
        <v>-7.4095347501436726E-5</v>
      </c>
      <c r="BH101">
        <f t="shared" si="62"/>
        <v>2.496961981366818E-4</v>
      </c>
      <c r="BI101">
        <f t="shared" si="61"/>
        <v>-8.4685956245572434E-6</v>
      </c>
      <c r="BJ101">
        <f t="shared" si="61"/>
        <v>-4.7605594010453919E-5</v>
      </c>
      <c r="BK101">
        <f t="shared" si="61"/>
        <v>-5.6349623153024792E-5</v>
      </c>
      <c r="BL101">
        <f t="shared" si="60"/>
        <v>6.2378668493776073E-5</v>
      </c>
      <c r="BM101">
        <f t="shared" si="60"/>
        <v>-4.6387584582866125E-5</v>
      </c>
      <c r="BN101">
        <f t="shared" si="60"/>
        <v>6.4988740985663014E-5</v>
      </c>
      <c r="BO101">
        <f t="shared" si="60"/>
        <v>-5.1966809209595372E-5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4.039865535267366E-2</v>
      </c>
      <c r="BZ101">
        <f t="shared" si="47"/>
        <v>83</v>
      </c>
      <c r="CA101">
        <f t="shared" si="48"/>
        <v>5</v>
      </c>
      <c r="CB101">
        <f t="shared" si="49"/>
        <v>0.24000000000000005</v>
      </c>
      <c r="CC101">
        <f t="shared" si="50"/>
        <v>0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1</v>
      </c>
      <c r="CI101">
        <f t="shared" si="55"/>
        <v>0</v>
      </c>
      <c r="CJ101">
        <f t="shared" si="56"/>
        <v>0</v>
      </c>
      <c r="CK101">
        <f t="shared" si="56"/>
        <v>0</v>
      </c>
      <c r="CL101">
        <f t="shared" si="56"/>
        <v>0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132.584</v>
      </c>
      <c r="C102">
        <f>VLOOKUP(CONCATENATE($A102,"_",C$4),assets_m6!$A:$D,4,FALSE)</f>
        <v>132.703</v>
      </c>
      <c r="D102">
        <f>VLOOKUP(CONCATENATE($A102,"_",D$4),assets_m6!$A:$D,4,FALSE)</f>
        <v>132.53399999999999</v>
      </c>
      <c r="E102">
        <f>VLOOKUP(CONCATENATE($A102,"_",E$4),assets_m6!$A:$D,4,FALSE)</f>
        <v>132.47399999999999</v>
      </c>
      <c r="F102">
        <f>VLOOKUP(CONCATENATE($A102,"_",F$4),assets_m6!$A:$D,4,FALSE)</f>
        <v>132.41399999999999</v>
      </c>
      <c r="G102">
        <f>VLOOKUP(CONCATENATE($A102,"_",G$4),assets_m6!$A:$D,4,FALSE)</f>
        <v>134.018</v>
      </c>
      <c r="H102">
        <f>VLOOKUP(CONCATENATE($A102,"_",H$4),assets_m6!$A:$D,4,FALSE)</f>
        <v>134.078</v>
      </c>
      <c r="I102">
        <f>VLOOKUP(CONCATENATE($A102,"_",I$4),assets_m6!$A:$D,4,FALSE)</f>
        <v>135.24299999999999</v>
      </c>
      <c r="J102">
        <f>VLOOKUP(CONCATENATE($A102,"_",J$4),assets_m6!$A:$D,4,FALSE)</f>
        <v>135.78</v>
      </c>
      <c r="K102" t="e">
        <f>VLOOKUP(CONCATENATE($A102,"_",K$4),assets_m6!$A:$D,4,FALSE)</f>
        <v>#N/A</v>
      </c>
      <c r="L102">
        <f>VLOOKUP(CONCATENATE($A102,"_",L$4),assets_m6!$A:$D,4,FALSE)</f>
        <v>136.58699999999999</v>
      </c>
      <c r="M102">
        <f>VLOOKUP(CONCATENATE($A102,"_",M$4),assets_m6!$A:$D,4,FALSE)</f>
        <v>135.56100000000001</v>
      </c>
      <c r="N102">
        <f>VLOOKUP(CONCATENATE($A102,"_",N$4),assets_m6!$A:$D,4,FALSE)</f>
        <v>135.22300000000001</v>
      </c>
      <c r="O102">
        <f>VLOOKUP(CONCATENATE($A102,"_",O$4),assets_m6!$A:$D,4,FALSE)</f>
        <v>138.44999999999999</v>
      </c>
      <c r="P102">
        <f>VLOOKUP(CONCATENATE($A102,"_",P$4),assets_m6!$A:$D,4,FALSE)</f>
        <v>138.84800000000001</v>
      </c>
      <c r="Q102">
        <f>VLOOKUP(CONCATENATE($A102,"_",Q$4),assets_m6!$A:$D,4,FALSE)</f>
        <v>139.20599999999999</v>
      </c>
      <c r="R102">
        <f>VLOOKUP(CONCATENATE($A102,"_",R$4),assets_m6!$A:$D,4,FALSE)</f>
        <v>137.87200000000001</v>
      </c>
      <c r="S102">
        <f>VLOOKUP(CONCATENATE($A102,"_",S$4),assets_m6!$A:$D,4,FALSE)</f>
        <v>136.82599999999999</v>
      </c>
      <c r="T102">
        <f>VLOOKUP(CONCATENATE($A102,"_",T$4),assets_m6!$A:$D,4,FALSE)</f>
        <v>137.952</v>
      </c>
      <c r="U102">
        <f>VLOOKUP(CONCATENATE($A102,"_",U$4),assets_m6!$A:$D,4,FALSE)</f>
        <v>139.196</v>
      </c>
      <c r="V102">
        <f>VLOOKUP(CONCATENATE($A102,"_",V$4),assets_m6!$A:$D,4,FALSE)</f>
        <v>137.41399999999999</v>
      </c>
      <c r="X102" t="str">
        <f t="shared" si="44"/>
        <v>XLV</v>
      </c>
      <c r="Y102">
        <f t="shared" si="44"/>
        <v>132.584</v>
      </c>
      <c r="Z102">
        <f t="shared" si="59"/>
        <v>132.703</v>
      </c>
      <c r="AA102">
        <f t="shared" si="59"/>
        <v>132.53399999999999</v>
      </c>
      <c r="AB102">
        <f t="shared" si="59"/>
        <v>132.47399999999999</v>
      </c>
      <c r="AC102">
        <f t="shared" si="59"/>
        <v>132.41399999999999</v>
      </c>
      <c r="AD102">
        <f t="shared" si="59"/>
        <v>134.018</v>
      </c>
      <c r="AE102">
        <f t="shared" si="59"/>
        <v>134.078</v>
      </c>
      <c r="AF102">
        <f t="shared" si="59"/>
        <v>135.24299999999999</v>
      </c>
      <c r="AG102">
        <f t="shared" si="59"/>
        <v>135.78</v>
      </c>
      <c r="AH102">
        <f t="shared" si="58"/>
        <v>135.78</v>
      </c>
      <c r="AI102">
        <f t="shared" si="58"/>
        <v>136.58699999999999</v>
      </c>
      <c r="AJ102">
        <f t="shared" si="58"/>
        <v>135.56100000000001</v>
      </c>
      <c r="AK102">
        <f t="shared" ref="AK102:AS104" si="64">IFERROR(N102,AJ102)</f>
        <v>135.22300000000001</v>
      </c>
      <c r="AL102">
        <f t="shared" si="64"/>
        <v>138.44999999999999</v>
      </c>
      <c r="AM102">
        <f t="shared" si="64"/>
        <v>138.84800000000001</v>
      </c>
      <c r="AN102">
        <f t="shared" si="64"/>
        <v>139.20599999999999</v>
      </c>
      <c r="AO102">
        <f t="shared" si="64"/>
        <v>137.87200000000001</v>
      </c>
      <c r="AP102">
        <f t="shared" si="64"/>
        <v>136.82599999999999</v>
      </c>
      <c r="AQ102">
        <f t="shared" si="64"/>
        <v>137.952</v>
      </c>
      <c r="AR102">
        <f t="shared" si="64"/>
        <v>139.196</v>
      </c>
      <c r="AS102">
        <f t="shared" si="64"/>
        <v>137.41399999999999</v>
      </c>
      <c r="AU102" t="s">
        <v>98</v>
      </c>
      <c r="AV102">
        <f t="shared" si="62"/>
        <v>8.9754419839497797E-6</v>
      </c>
      <c r="AW102">
        <f t="shared" si="62"/>
        <v>-1.2735205684876087E-5</v>
      </c>
      <c r="AX102">
        <f t="shared" si="62"/>
        <v>-4.5271402055323368E-6</v>
      </c>
      <c r="AY102">
        <f t="shared" si="62"/>
        <v>-4.5291906336339415E-6</v>
      </c>
      <c r="AZ102">
        <f t="shared" si="62"/>
        <v>1.2113522739287489E-4</v>
      </c>
      <c r="BA102">
        <f t="shared" si="62"/>
        <v>4.4770105508217008E-6</v>
      </c>
      <c r="BB102">
        <f t="shared" si="62"/>
        <v>8.6889720908724184E-5</v>
      </c>
      <c r="BC102">
        <f t="shared" si="62"/>
        <v>3.9706306426211054E-5</v>
      </c>
      <c r="BD102">
        <f t="shared" si="62"/>
        <v>0</v>
      </c>
      <c r="BE102">
        <f t="shared" si="62"/>
        <v>5.9434379142730002E-5</v>
      </c>
      <c r="BF102">
        <f t="shared" si="62"/>
        <v>-7.5116958422103295E-5</v>
      </c>
      <c r="BG102">
        <f t="shared" si="62"/>
        <v>-2.4933424805068851E-5</v>
      </c>
      <c r="BH102">
        <f t="shared" si="62"/>
        <v>2.3864283442905242E-4</v>
      </c>
      <c r="BI102">
        <f t="shared" si="61"/>
        <v>2.8746840014447424E-5</v>
      </c>
      <c r="BJ102">
        <f t="shared" si="61"/>
        <v>2.5783590689097119E-5</v>
      </c>
      <c r="BK102">
        <f t="shared" si="61"/>
        <v>-9.582920276424686E-5</v>
      </c>
      <c r="BL102">
        <f t="shared" si="60"/>
        <v>-7.5867471277708357E-5</v>
      </c>
      <c r="BM102">
        <f t="shared" si="60"/>
        <v>8.2294300790785734E-5</v>
      </c>
      <c r="BN102">
        <f t="shared" si="60"/>
        <v>9.0176293203433062E-5</v>
      </c>
      <c r="BO102">
        <f t="shared" si="60"/>
        <v>-1.2802092014138413E-4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3.642973511132553E-2</v>
      </c>
      <c r="BZ102">
        <f t="shared" si="47"/>
        <v>81</v>
      </c>
      <c r="CA102">
        <f t="shared" si="48"/>
        <v>5</v>
      </c>
      <c r="CB102">
        <f t="shared" si="49"/>
        <v>0.24000000000000005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0</v>
      </c>
      <c r="CG102">
        <f t="shared" si="54"/>
        <v>1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0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144.69399999999999</v>
      </c>
      <c r="C103">
        <f>VLOOKUP(CONCATENATE($A103,"_",C$4),assets_m6!$A:$D,4,FALSE)</f>
        <v>142.4</v>
      </c>
      <c r="D103">
        <f>VLOOKUP(CONCATENATE($A103,"_",D$4),assets_m6!$A:$D,4,FALSE)</f>
        <v>144.345</v>
      </c>
      <c r="E103">
        <f>VLOOKUP(CONCATENATE($A103,"_",E$4),assets_m6!$A:$D,4,FALSE)</f>
        <v>142.14099999999999</v>
      </c>
      <c r="F103">
        <f>VLOOKUP(CONCATENATE($A103,"_",F$4),assets_m6!$A:$D,4,FALSE)</f>
        <v>140.41499999999999</v>
      </c>
      <c r="G103">
        <f>VLOOKUP(CONCATENATE($A103,"_",G$4),assets_m6!$A:$D,4,FALSE)</f>
        <v>140.60499999999999</v>
      </c>
      <c r="H103">
        <f>VLOOKUP(CONCATENATE($A103,"_",H$4),assets_m6!$A:$D,4,FALSE)</f>
        <v>138.57</v>
      </c>
      <c r="I103">
        <f>VLOOKUP(CONCATENATE($A103,"_",I$4),assets_m6!$A:$D,4,FALSE)</f>
        <v>140.136</v>
      </c>
      <c r="J103">
        <f>VLOOKUP(CONCATENATE($A103,"_",J$4),assets_m6!$A:$D,4,FALSE)</f>
        <v>142.161</v>
      </c>
      <c r="K103" t="e">
        <f>VLOOKUP(CONCATENATE($A103,"_",K$4),assets_m6!$A:$D,4,FALSE)</f>
        <v>#N/A</v>
      </c>
      <c r="L103">
        <f>VLOOKUP(CONCATENATE($A103,"_",L$4),assets_m6!$A:$D,4,FALSE)</f>
        <v>142.24</v>
      </c>
      <c r="M103">
        <f>VLOOKUP(CONCATENATE($A103,"_",M$4),assets_m6!$A:$D,4,FALSE)</f>
        <v>141.363</v>
      </c>
      <c r="N103">
        <f>VLOOKUP(CONCATENATE($A103,"_",N$4),assets_m6!$A:$D,4,FALSE)</f>
        <v>140.91399999999999</v>
      </c>
      <c r="O103">
        <f>VLOOKUP(CONCATENATE($A103,"_",O$4),assets_m6!$A:$D,4,FALSE)</f>
        <v>145.77099999999999</v>
      </c>
      <c r="P103">
        <f>VLOOKUP(CONCATENATE($A103,"_",P$4),assets_m6!$A:$D,4,FALSE)</f>
        <v>145.751</v>
      </c>
      <c r="Q103">
        <f>VLOOKUP(CONCATENATE($A103,"_",Q$4),assets_m6!$A:$D,4,FALSE)</f>
        <v>145.56100000000001</v>
      </c>
      <c r="R103">
        <f>VLOOKUP(CONCATENATE($A103,"_",R$4),assets_m6!$A:$D,4,FALSE)</f>
        <v>141.363</v>
      </c>
      <c r="S103">
        <f>VLOOKUP(CONCATENATE($A103,"_",S$4),assets_m6!$A:$D,4,FALSE)</f>
        <v>139.15899999999999</v>
      </c>
      <c r="T103">
        <f>VLOOKUP(CONCATENATE($A103,"_",T$4),assets_m6!$A:$D,4,FALSE)</f>
        <v>138.321</v>
      </c>
      <c r="U103">
        <f>VLOOKUP(CONCATENATE($A103,"_",U$4),assets_m6!$A:$D,4,FALSE)</f>
        <v>139.65700000000001</v>
      </c>
      <c r="V103">
        <f>VLOOKUP(CONCATENATE($A103,"_",V$4),assets_m6!$A:$D,4,FALSE)</f>
        <v>139.04900000000001</v>
      </c>
      <c r="X103" t="str">
        <f t="shared" si="44"/>
        <v>XLY</v>
      </c>
      <c r="Y103">
        <f t="shared" si="44"/>
        <v>144.69399999999999</v>
      </c>
      <c r="Z103">
        <f t="shared" si="59"/>
        <v>142.4</v>
      </c>
      <c r="AA103">
        <f t="shared" si="59"/>
        <v>144.345</v>
      </c>
      <c r="AB103">
        <f t="shared" si="59"/>
        <v>142.14099999999999</v>
      </c>
      <c r="AC103">
        <f t="shared" si="59"/>
        <v>140.41499999999999</v>
      </c>
      <c r="AD103">
        <f t="shared" si="59"/>
        <v>140.60499999999999</v>
      </c>
      <c r="AE103">
        <f t="shared" si="59"/>
        <v>138.57</v>
      </c>
      <c r="AF103">
        <f t="shared" si="59"/>
        <v>140.136</v>
      </c>
      <c r="AG103">
        <f t="shared" si="59"/>
        <v>142.161</v>
      </c>
      <c r="AH103">
        <f t="shared" si="59"/>
        <v>142.161</v>
      </c>
      <c r="AI103">
        <f t="shared" si="59"/>
        <v>142.24</v>
      </c>
      <c r="AJ103">
        <f t="shared" si="59"/>
        <v>141.363</v>
      </c>
      <c r="AK103">
        <f t="shared" si="64"/>
        <v>140.91399999999999</v>
      </c>
      <c r="AL103">
        <f t="shared" si="64"/>
        <v>145.77099999999999</v>
      </c>
      <c r="AM103">
        <f t="shared" si="64"/>
        <v>145.751</v>
      </c>
      <c r="AN103">
        <f t="shared" si="64"/>
        <v>145.56100000000001</v>
      </c>
      <c r="AO103">
        <f t="shared" si="64"/>
        <v>141.363</v>
      </c>
      <c r="AP103">
        <f t="shared" si="64"/>
        <v>139.15899999999999</v>
      </c>
      <c r="AQ103">
        <f t="shared" si="64"/>
        <v>138.321</v>
      </c>
      <c r="AR103">
        <f t="shared" si="64"/>
        <v>139.65700000000001</v>
      </c>
      <c r="AS103">
        <f t="shared" si="64"/>
        <v>139.04900000000001</v>
      </c>
      <c r="AU103" t="s">
        <v>92</v>
      </c>
      <c r="AV103">
        <f t="shared" si="62"/>
        <v>-1.5854147373076859E-4</v>
      </c>
      <c r="AW103">
        <f t="shared" si="62"/>
        <v>1.3658707865168491E-4</v>
      </c>
      <c r="AX103">
        <f t="shared" si="62"/>
        <v>-1.5268973639544201E-4</v>
      </c>
      <c r="AY103">
        <f t="shared" si="62"/>
        <v>-1.2142872218430989E-4</v>
      </c>
      <c r="AZ103">
        <f t="shared" si="62"/>
        <v>1.3531317879143804E-5</v>
      </c>
      <c r="BA103">
        <f t="shared" si="62"/>
        <v>-1.4473169517442458E-4</v>
      </c>
      <c r="BB103">
        <f t="shared" si="62"/>
        <v>1.1301147434509652E-4</v>
      </c>
      <c r="BC103">
        <f t="shared" si="62"/>
        <v>1.4450248330193566E-4</v>
      </c>
      <c r="BD103">
        <f t="shared" si="62"/>
        <v>0</v>
      </c>
      <c r="BE103">
        <f t="shared" si="62"/>
        <v>5.5570796491307555E-6</v>
      </c>
      <c r="BF103">
        <f t="shared" si="62"/>
        <v>-6.1656355455568727E-5</v>
      </c>
      <c r="BG103">
        <f t="shared" si="62"/>
        <v>-3.1762200858782872E-5</v>
      </c>
      <c r="BH103">
        <f t="shared" si="62"/>
        <v>3.4467831443291651E-4</v>
      </c>
      <c r="BI103">
        <f t="shared" si="61"/>
        <v>-1.3720150098429601E-6</v>
      </c>
      <c r="BJ103">
        <f t="shared" si="61"/>
        <v>-1.3035931142839343E-5</v>
      </c>
      <c r="BK103">
        <f t="shared" si="61"/>
        <v>-2.884014262061958E-4</v>
      </c>
      <c r="BL103">
        <f t="shared" si="60"/>
        <v>-1.5591066969433356E-4</v>
      </c>
      <c r="BM103">
        <f t="shared" si="60"/>
        <v>-6.0218886309904069E-5</v>
      </c>
      <c r="BN103">
        <f t="shared" si="60"/>
        <v>9.6586924617376451E-5</v>
      </c>
      <c r="BO103">
        <f t="shared" si="60"/>
        <v>-4.3535232748806294E-5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-3.9013366138194963E-2</v>
      </c>
      <c r="BZ103">
        <f t="shared" si="47"/>
        <v>19</v>
      </c>
      <c r="CA103">
        <f t="shared" si="48"/>
        <v>1</v>
      </c>
      <c r="CB103">
        <f t="shared" si="49"/>
        <v>0.24</v>
      </c>
      <c r="CC103">
        <f t="shared" si="50"/>
        <v>1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0</v>
      </c>
      <c r="CI103">
        <f t="shared" si="55"/>
        <v>1</v>
      </c>
      <c r="CJ103">
        <f t="shared" si="56"/>
        <v>1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112.149</v>
      </c>
      <c r="C104">
        <f>VLOOKUP(CONCATENATE($A104,"_",C$4),assets_m6!$A:$D,4,FALSE)</f>
        <v>112.504</v>
      </c>
      <c r="D104">
        <f>VLOOKUP(CONCATENATE($A104,"_",D$4),assets_m6!$A:$D,4,FALSE)</f>
        <v>113.258</v>
      </c>
      <c r="E104">
        <f>VLOOKUP(CONCATENATE($A104,"_",E$4),assets_m6!$A:$D,4,FALSE)</f>
        <v>112.048</v>
      </c>
      <c r="F104">
        <f>VLOOKUP(CONCATENATE($A104,"_",F$4),assets_m6!$A:$D,4,FALSE)</f>
        <v>112.197</v>
      </c>
      <c r="G104">
        <f>VLOOKUP(CONCATENATE($A104,"_",G$4),assets_m6!$A:$D,4,FALSE)</f>
        <v>111.224</v>
      </c>
      <c r="H104">
        <f>VLOOKUP(CONCATENATE($A104,"_",H$4),assets_m6!$A:$D,4,FALSE)</f>
        <v>110.123</v>
      </c>
      <c r="I104">
        <f>VLOOKUP(CONCATENATE($A104,"_",I$4),assets_m6!$A:$D,4,FALSE)</f>
        <v>113.30800000000001</v>
      </c>
      <c r="J104">
        <f>VLOOKUP(CONCATENATE($A104,"_",J$4),assets_m6!$A:$D,4,FALSE)</f>
        <v>112.742</v>
      </c>
      <c r="K104" t="e">
        <f>VLOOKUP(CONCATENATE($A104,"_",K$4),assets_m6!$A:$D,4,FALSE)</f>
        <v>#N/A</v>
      </c>
      <c r="L104">
        <f>VLOOKUP(CONCATENATE($A104,"_",L$4),assets_m6!$A:$D,4,FALSE)</f>
        <v>112.346</v>
      </c>
      <c r="M104">
        <f>VLOOKUP(CONCATENATE($A104,"_",M$4),assets_m6!$A:$D,4,FALSE)</f>
        <v>108.97199999999999</v>
      </c>
      <c r="N104">
        <f>VLOOKUP(CONCATENATE($A104,"_",N$4),assets_m6!$A:$D,4,FALSE)</f>
        <v>109.696</v>
      </c>
      <c r="O104">
        <f>VLOOKUP(CONCATENATE($A104,"_",O$4),assets_m6!$A:$D,4,FALSE)</f>
        <v>110.49</v>
      </c>
      <c r="P104">
        <f>VLOOKUP(CONCATENATE($A104,"_",P$4),assets_m6!$A:$D,4,FALSE)</f>
        <v>109.95399999999999</v>
      </c>
      <c r="Q104">
        <f>VLOOKUP(CONCATENATE($A104,"_",Q$4),assets_m6!$A:$D,4,FALSE)</f>
        <v>109.021</v>
      </c>
      <c r="R104">
        <f>VLOOKUP(CONCATENATE($A104,"_",R$4),assets_m6!$A:$D,4,FALSE)</f>
        <v>106.03400000000001</v>
      </c>
      <c r="S104">
        <f>VLOOKUP(CONCATENATE($A104,"_",S$4),assets_m6!$A:$D,4,FALSE)</f>
        <v>103.087</v>
      </c>
      <c r="T104">
        <f>VLOOKUP(CONCATENATE($A104,"_",T$4),assets_m6!$A:$D,4,FALSE)</f>
        <v>102.858</v>
      </c>
      <c r="U104">
        <f>VLOOKUP(CONCATENATE($A104,"_",U$4),assets_m6!$A:$D,4,FALSE)</f>
        <v>103.623</v>
      </c>
      <c r="V104">
        <f>VLOOKUP(CONCATENATE($A104,"_",V$4),assets_m6!$A:$D,4,FALSE)</f>
        <v>102.749</v>
      </c>
      <c r="X104" t="str">
        <f t="shared" si="44"/>
        <v>XOM</v>
      </c>
      <c r="Y104">
        <f t="shared" si="44"/>
        <v>112.149</v>
      </c>
      <c r="Z104">
        <f t="shared" si="59"/>
        <v>112.504</v>
      </c>
      <c r="AA104">
        <f t="shared" si="59"/>
        <v>113.258</v>
      </c>
      <c r="AB104">
        <f t="shared" si="59"/>
        <v>112.048</v>
      </c>
      <c r="AC104">
        <f t="shared" si="59"/>
        <v>112.197</v>
      </c>
      <c r="AD104">
        <f t="shared" si="59"/>
        <v>111.224</v>
      </c>
      <c r="AE104">
        <f t="shared" si="59"/>
        <v>110.123</v>
      </c>
      <c r="AF104">
        <f t="shared" si="59"/>
        <v>113.30800000000001</v>
      </c>
      <c r="AG104">
        <f t="shared" si="59"/>
        <v>112.742</v>
      </c>
      <c r="AH104">
        <f t="shared" si="59"/>
        <v>112.742</v>
      </c>
      <c r="AI104">
        <f t="shared" si="59"/>
        <v>112.346</v>
      </c>
      <c r="AJ104">
        <f t="shared" si="59"/>
        <v>108.97199999999999</v>
      </c>
      <c r="AK104">
        <f t="shared" si="64"/>
        <v>109.696</v>
      </c>
      <c r="AL104">
        <f t="shared" si="64"/>
        <v>110.49</v>
      </c>
      <c r="AM104">
        <f t="shared" si="64"/>
        <v>109.95399999999999</v>
      </c>
      <c r="AN104">
        <f t="shared" si="64"/>
        <v>109.021</v>
      </c>
      <c r="AO104">
        <f t="shared" si="64"/>
        <v>106.03400000000001</v>
      </c>
      <c r="AP104">
        <f t="shared" si="64"/>
        <v>103.087</v>
      </c>
      <c r="AQ104">
        <f t="shared" si="64"/>
        <v>102.858</v>
      </c>
      <c r="AR104">
        <f t="shared" si="64"/>
        <v>103.623</v>
      </c>
      <c r="AS104">
        <f t="shared" si="64"/>
        <v>102.749</v>
      </c>
      <c r="AU104" t="s">
        <v>90</v>
      </c>
      <c r="AV104">
        <f t="shared" si="62"/>
        <v>3.165431702467289E-5</v>
      </c>
      <c r="AW104">
        <f t="shared" si="62"/>
        <v>6.7019839294602028E-5</v>
      </c>
      <c r="AX104">
        <f t="shared" si="62"/>
        <v>-1.0683572021402407E-4</v>
      </c>
      <c r="AY104">
        <f t="shared" si="62"/>
        <v>1.3297872340425613E-5</v>
      </c>
      <c r="AZ104">
        <f t="shared" si="62"/>
        <v>-8.6722461384885431E-5</v>
      </c>
      <c r="BA104">
        <f t="shared" si="62"/>
        <v>-9.8989426742429598E-5</v>
      </c>
      <c r="BB104">
        <f t="shared" si="62"/>
        <v>2.8922205170582008E-4</v>
      </c>
      <c r="BC104">
        <f t="shared" si="62"/>
        <v>-4.9952342288276423E-5</v>
      </c>
      <c r="BD104">
        <f t="shared" si="62"/>
        <v>0</v>
      </c>
      <c r="BE104">
        <f t="shared" si="62"/>
        <v>-3.5124443419488815E-5</v>
      </c>
      <c r="BF104">
        <f t="shared" si="62"/>
        <v>-3.0032221885959533E-4</v>
      </c>
      <c r="BG104">
        <f t="shared" si="62"/>
        <v>6.643908526961089E-5</v>
      </c>
      <c r="BH104">
        <f t="shared" si="62"/>
        <v>7.2381855309217925E-5</v>
      </c>
      <c r="BI104">
        <f t="shared" si="61"/>
        <v>-4.8511177482125212E-5</v>
      </c>
      <c r="BJ104">
        <f t="shared" si="61"/>
        <v>-8.4853666078541276E-5</v>
      </c>
      <c r="BK104">
        <f t="shared" si="61"/>
        <v>-2.7398391135652719E-4</v>
      </c>
      <c r="BL104">
        <f t="shared" si="60"/>
        <v>-2.7792972065563901E-4</v>
      </c>
      <c r="BM104">
        <f t="shared" si="60"/>
        <v>-2.2214246219212822E-5</v>
      </c>
      <c r="BN104">
        <f t="shared" si="60"/>
        <v>7.4374380213498276E-5</v>
      </c>
      <c r="BO104">
        <f t="shared" si="60"/>
        <v>-8.4344209297164673E-5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-8.3817064797724508E-2</v>
      </c>
      <c r="BZ104">
        <f t="shared" si="47"/>
        <v>8</v>
      </c>
      <c r="CA104">
        <f t="shared" si="48"/>
        <v>1</v>
      </c>
      <c r="CB104">
        <f t="shared" si="49"/>
        <v>0.24</v>
      </c>
      <c r="CC104">
        <f t="shared" si="50"/>
        <v>1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0</v>
      </c>
      <c r="CI104">
        <f t="shared" si="55"/>
        <v>1</v>
      </c>
      <c r="CJ104">
        <f t="shared" si="56"/>
        <v>1</v>
      </c>
      <c r="CK104">
        <f t="shared" si="56"/>
        <v>1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0EC59-0D1B-4A7C-83D9-A04304CACCFF}">
  <dimension ref="A1:CO104"/>
  <sheetViews>
    <sheetView topLeftCell="Y1" zoomScale="90" zoomScaleNormal="90" workbookViewId="0">
      <pane ySplit="1" topLeftCell="A2" activePane="bottomLeft" state="frozen"/>
      <selection activeCell="BL1" sqref="BL1"/>
      <selection pane="bottomLeft" activeCell="AL12" sqref="AL12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1" width="9" customWidth="1"/>
    <col min="22" max="22" width="4.453125" customWidth="1"/>
    <col min="23" max="23" width="10.7265625" bestFit="1" customWidth="1"/>
    <col min="44" max="44" width="3.453125" customWidth="1"/>
    <col min="45" max="45" width="10.7265625" bestFit="1" customWidth="1"/>
    <col min="47" max="47" width="10.54296875" bestFit="1" customWidth="1"/>
    <col min="48" max="48" width="10.453125" bestFit="1" customWidth="1"/>
    <col min="51" max="51" width="13" bestFit="1" customWidth="1"/>
    <col min="73" max="73" width="4.453125" customWidth="1"/>
    <col min="77" max="77" width="10.7265625" bestFit="1" customWidth="1"/>
    <col min="83" max="83" width="2.453125" customWidth="1"/>
  </cols>
  <sheetData>
    <row r="1" spans="1:93" x14ac:dyDescent="0.35">
      <c r="A1" s="2" t="s">
        <v>105</v>
      </c>
      <c r="B1">
        <f t="shared" ref="B1:U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3</v>
      </c>
      <c r="N1">
        <f t="shared" si="0"/>
        <v>4</v>
      </c>
      <c r="O1">
        <f t="shared" si="0"/>
        <v>5</v>
      </c>
      <c r="P1">
        <f t="shared" si="0"/>
        <v>6</v>
      </c>
      <c r="Q1">
        <f t="shared" si="0"/>
        <v>2</v>
      </c>
      <c r="R1">
        <f t="shared" si="0"/>
        <v>3</v>
      </c>
      <c r="S1">
        <f t="shared" si="0"/>
        <v>4</v>
      </c>
      <c r="T1">
        <f t="shared" si="0"/>
        <v>5</v>
      </c>
      <c r="U1">
        <f t="shared" si="0"/>
        <v>6</v>
      </c>
      <c r="W1" s="2" t="s">
        <v>105</v>
      </c>
      <c r="X1">
        <f t="shared" ref="X1:AQ1" si="1">WEEKDAY(X4)</f>
        <v>6</v>
      </c>
      <c r="Y1">
        <f t="shared" si="1"/>
        <v>2</v>
      </c>
      <c r="Z1">
        <f t="shared" si="1"/>
        <v>3</v>
      </c>
      <c r="AA1">
        <f t="shared" si="1"/>
        <v>4</v>
      </c>
      <c r="AB1">
        <f t="shared" si="1"/>
        <v>5</v>
      </c>
      <c r="AC1">
        <f t="shared" si="1"/>
        <v>6</v>
      </c>
      <c r="AD1">
        <f t="shared" si="1"/>
        <v>2</v>
      </c>
      <c r="AE1">
        <f t="shared" si="1"/>
        <v>3</v>
      </c>
      <c r="AF1">
        <f t="shared" si="1"/>
        <v>4</v>
      </c>
      <c r="AG1">
        <f t="shared" si="1"/>
        <v>5</v>
      </c>
      <c r="AH1">
        <f t="shared" si="1"/>
        <v>6</v>
      </c>
      <c r="AI1">
        <f t="shared" si="1"/>
        <v>3</v>
      </c>
      <c r="AJ1">
        <f t="shared" si="1"/>
        <v>4</v>
      </c>
      <c r="AK1">
        <f t="shared" si="1"/>
        <v>5</v>
      </c>
      <c r="AL1">
        <f t="shared" si="1"/>
        <v>6</v>
      </c>
      <c r="AM1">
        <f t="shared" si="1"/>
        <v>2</v>
      </c>
      <c r="AN1">
        <f t="shared" si="1"/>
        <v>3</v>
      </c>
      <c r="AO1">
        <f t="shared" si="1"/>
        <v>4</v>
      </c>
      <c r="AP1">
        <f t="shared" si="1"/>
        <v>5</v>
      </c>
      <c r="AQ1">
        <f t="shared" si="1"/>
        <v>6</v>
      </c>
      <c r="AS1" s="20" t="s">
        <v>118</v>
      </c>
      <c r="AT1" s="21">
        <f>SUM(AT3:BL3)/STDEV(AT3:BL3)</f>
        <v>0.57001017164068035</v>
      </c>
      <c r="AV1" s="8"/>
      <c r="BN1" s="22" t="s">
        <v>115</v>
      </c>
      <c r="BO1" s="22"/>
      <c r="BP1" s="22"/>
      <c r="BQ1" s="22"/>
      <c r="BR1" s="22"/>
      <c r="BS1" s="22"/>
      <c r="BT1" s="22"/>
      <c r="BV1" s="23" t="s">
        <v>116</v>
      </c>
      <c r="BW1" s="23"/>
      <c r="BX1" s="23"/>
      <c r="BY1" s="24">
        <f>AVERAGE(BY5:BY104)</f>
        <v>0.15999999999999986</v>
      </c>
      <c r="BZ1" s="16" t="s">
        <v>126</v>
      </c>
      <c r="CA1" s="16"/>
      <c r="CB1" s="16"/>
      <c r="CC1" s="16"/>
      <c r="CD1" s="16"/>
      <c r="CF1" s="16" t="s">
        <v>126</v>
      </c>
      <c r="CG1" s="16"/>
      <c r="CH1" s="16"/>
      <c r="CI1" s="16"/>
      <c r="CJ1" s="16"/>
      <c r="CK1" s="18" t="s">
        <v>115</v>
      </c>
      <c r="CL1" s="18"/>
      <c r="CM1" s="18"/>
      <c r="CN1" s="18"/>
      <c r="CO1" s="18"/>
    </row>
    <row r="2" spans="1:93" x14ac:dyDescent="0.35">
      <c r="A2" s="2" t="s">
        <v>106</v>
      </c>
      <c r="B2">
        <f>COUNT(B5:B104)</f>
        <v>100</v>
      </c>
      <c r="C2">
        <f>COUNT(C5:C104)</f>
        <v>99</v>
      </c>
      <c r="D2">
        <f t="shared" ref="D2:U2" si="2">COUNT(D5:D104)</f>
        <v>99</v>
      </c>
      <c r="E2">
        <f t="shared" si="2"/>
        <v>99</v>
      </c>
      <c r="F2">
        <f t="shared" si="2"/>
        <v>99</v>
      </c>
      <c r="G2">
        <f t="shared" si="2"/>
        <v>99</v>
      </c>
      <c r="H2">
        <f t="shared" si="2"/>
        <v>99</v>
      </c>
      <c r="I2">
        <f t="shared" si="2"/>
        <v>99</v>
      </c>
      <c r="J2">
        <f t="shared" si="2"/>
        <v>99</v>
      </c>
      <c r="K2">
        <f t="shared" si="2"/>
        <v>99</v>
      </c>
      <c r="L2">
        <f t="shared" si="2"/>
        <v>99</v>
      </c>
      <c r="M2">
        <f t="shared" si="2"/>
        <v>90</v>
      </c>
      <c r="N2">
        <f t="shared" si="2"/>
        <v>99</v>
      </c>
      <c r="O2">
        <f t="shared" si="2"/>
        <v>99</v>
      </c>
      <c r="P2">
        <f t="shared" si="2"/>
        <v>99</v>
      </c>
      <c r="Q2">
        <f t="shared" si="2"/>
        <v>1</v>
      </c>
      <c r="R2">
        <f t="shared" si="2"/>
        <v>99</v>
      </c>
      <c r="S2">
        <f t="shared" si="2"/>
        <v>99</v>
      </c>
      <c r="T2">
        <f t="shared" si="2"/>
        <v>99</v>
      </c>
      <c r="U2">
        <f t="shared" si="2"/>
        <v>99</v>
      </c>
      <c r="W2" s="2" t="s">
        <v>106</v>
      </c>
      <c r="X2">
        <f>COUNT(X5:X104)</f>
        <v>100</v>
      </c>
      <c r="Y2">
        <f>COUNT(Y5:Y104)</f>
        <v>100</v>
      </c>
      <c r="Z2">
        <f t="shared" ref="Z2:AQ2" si="3">COUNT(Z5:Z104)</f>
        <v>100</v>
      </c>
      <c r="AA2">
        <f t="shared" si="3"/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S2" s="20"/>
      <c r="AT2" s="21"/>
      <c r="BN2" s="22"/>
      <c r="BO2" s="22"/>
      <c r="BP2" s="22"/>
      <c r="BQ2" s="22"/>
      <c r="BR2" s="22"/>
      <c r="BS2" s="22"/>
      <c r="BT2" s="22"/>
      <c r="BV2" s="23"/>
      <c r="BW2" s="23"/>
      <c r="BX2" s="23"/>
      <c r="BY2" s="24"/>
      <c r="BZ2" s="16"/>
      <c r="CA2" s="16"/>
      <c r="CB2" s="16"/>
      <c r="CC2" s="16"/>
      <c r="CD2" s="16"/>
      <c r="CF2" s="16"/>
      <c r="CG2" s="16"/>
      <c r="CH2" s="16"/>
      <c r="CI2" s="16"/>
      <c r="CJ2" s="16"/>
      <c r="CK2" s="18"/>
      <c r="CL2" s="18"/>
      <c r="CM2" s="18"/>
      <c r="CN2" s="18"/>
      <c r="CO2" s="18"/>
    </row>
    <row r="3" spans="1:93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U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W3" s="2" t="s">
        <v>107</v>
      </c>
      <c r="X3">
        <f>IF(OR(OR(X1=1,X1=7),X2=0),0,1)</f>
        <v>1</v>
      </c>
      <c r="Y3">
        <f>IF(OR(OR(Y1=1,Y1=7),Y2=0),0,1)</f>
        <v>1</v>
      </c>
      <c r="Z3">
        <f t="shared" ref="Z3:AQ3" si="5">IF(OR(OR(Z1=1,Z1=7),Z2=0),0,1)</f>
        <v>1</v>
      </c>
      <c r="AA3">
        <f t="shared" si="5"/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S3" s="2" t="s">
        <v>117</v>
      </c>
      <c r="AT3">
        <f>LN(1+SUM(AT5:AT104))</f>
        <v>8.1270848693529019E-3</v>
      </c>
      <c r="AU3">
        <f t="shared" ref="AU3:BL3" si="6">LN(1+SUM(AU5:AU104))</f>
        <v>7.316247701146401E-3</v>
      </c>
      <c r="AV3">
        <f t="shared" si="6"/>
        <v>-6.363887799184371E-3</v>
      </c>
      <c r="AW3">
        <f t="shared" si="6"/>
        <v>-2.0944269900159889E-2</v>
      </c>
      <c r="AX3">
        <f t="shared" si="6"/>
        <v>-8.7635275036792356E-3</v>
      </c>
      <c r="AY3">
        <f t="shared" si="6"/>
        <v>-5.8738134963145991E-3</v>
      </c>
      <c r="AZ3">
        <f t="shared" si="6"/>
        <v>1.8788634216135613E-3</v>
      </c>
      <c r="BA3">
        <f t="shared" si="6"/>
        <v>1.2089770181014264E-2</v>
      </c>
      <c r="BB3">
        <f t="shared" si="6"/>
        <v>-9.8199916063628837E-3</v>
      </c>
      <c r="BC3">
        <f t="shared" si="6"/>
        <v>6.0759165421461403E-3</v>
      </c>
      <c r="BD3">
        <f t="shared" si="6"/>
        <v>-7.0890134755278937E-5</v>
      </c>
      <c r="BE3">
        <f t="shared" si="6"/>
        <v>-1.1451712744685226E-2</v>
      </c>
      <c r="BF3">
        <f t="shared" si="6"/>
        <v>1.3553411087656404E-2</v>
      </c>
      <c r="BG3">
        <f t="shared" si="6"/>
        <v>-4.725926620633117E-3</v>
      </c>
      <c r="BH3">
        <f t="shared" si="6"/>
        <v>0</v>
      </c>
      <c r="BI3">
        <f t="shared" si="6"/>
        <v>9.1265659437807299E-4</v>
      </c>
      <c r="BJ3">
        <f t="shared" si="6"/>
        <v>1.2690574598717027E-2</v>
      </c>
      <c r="BK3">
        <f t="shared" si="6"/>
        <v>-9.6689570639458249E-3</v>
      </c>
      <c r="BL3">
        <f t="shared" si="6"/>
        <v>2.1089499969084238E-2</v>
      </c>
      <c r="BN3" s="22"/>
      <c r="BO3" s="22"/>
      <c r="BP3" s="22"/>
      <c r="BQ3" s="22"/>
      <c r="BR3" s="22"/>
      <c r="BS3" s="22"/>
      <c r="BT3" s="22"/>
      <c r="BV3" s="23"/>
      <c r="BW3" s="23"/>
      <c r="BX3" s="23"/>
      <c r="BY3" s="24"/>
      <c r="BZ3" s="17"/>
      <c r="CA3" s="17"/>
      <c r="CB3" s="17"/>
      <c r="CC3" s="17"/>
      <c r="CD3" s="17"/>
      <c r="CF3" s="17"/>
      <c r="CG3" s="17"/>
      <c r="CH3" s="17"/>
      <c r="CI3" s="17"/>
      <c r="CJ3" s="17"/>
      <c r="CK3" s="19"/>
      <c r="CL3" s="19"/>
      <c r="CM3" s="19"/>
      <c r="CN3" s="19"/>
      <c r="CO3" s="19"/>
    </row>
    <row r="4" spans="1:93" x14ac:dyDescent="0.35">
      <c r="A4" s="2" t="s">
        <v>103</v>
      </c>
      <c r="B4" s="4">
        <v>44904</v>
      </c>
      <c r="C4" s="5">
        <v>44907</v>
      </c>
      <c r="D4" s="5">
        <v>44908</v>
      </c>
      <c r="E4" s="5">
        <v>44909</v>
      </c>
      <c r="F4" s="5">
        <v>44910</v>
      </c>
      <c r="G4" s="5">
        <v>44911</v>
      </c>
      <c r="H4" s="5">
        <v>44914</v>
      </c>
      <c r="I4" s="5">
        <v>44915</v>
      </c>
      <c r="J4" s="5">
        <v>44916</v>
      </c>
      <c r="K4" s="5">
        <v>44917</v>
      </c>
      <c r="L4" s="5">
        <v>44918</v>
      </c>
      <c r="M4" s="5">
        <v>44922</v>
      </c>
      <c r="N4" s="5">
        <v>44923</v>
      </c>
      <c r="O4" s="5">
        <v>44924</v>
      </c>
      <c r="P4" s="5">
        <v>44925</v>
      </c>
      <c r="Q4" s="5">
        <v>44928</v>
      </c>
      <c r="R4" s="5">
        <v>44929</v>
      </c>
      <c r="S4" s="5">
        <v>44930</v>
      </c>
      <c r="T4" s="5">
        <v>44931</v>
      </c>
      <c r="U4" s="5">
        <v>44932</v>
      </c>
      <c r="V4" s="5"/>
      <c r="W4" s="2" t="s">
        <v>103</v>
      </c>
      <c r="X4" s="4">
        <f>B4</f>
        <v>44904</v>
      </c>
      <c r="Y4" s="5">
        <f>C4</f>
        <v>44907</v>
      </c>
      <c r="Z4" s="5">
        <f>D4</f>
        <v>44908</v>
      </c>
      <c r="AA4" s="5">
        <f>E4</f>
        <v>44909</v>
      </c>
      <c r="AB4" s="5">
        <f>F4</f>
        <v>44910</v>
      </c>
      <c r="AC4" s="5">
        <f>G4</f>
        <v>44911</v>
      </c>
      <c r="AD4" s="5">
        <f>H4</f>
        <v>44914</v>
      </c>
      <c r="AE4" s="5">
        <f>I4</f>
        <v>44915</v>
      </c>
      <c r="AF4" s="5">
        <f>J4</f>
        <v>44916</v>
      </c>
      <c r="AG4" s="5">
        <f>K4</f>
        <v>44917</v>
      </c>
      <c r="AH4" s="5">
        <f>L4</f>
        <v>44918</v>
      </c>
      <c r="AI4" s="5">
        <f>M4</f>
        <v>44922</v>
      </c>
      <c r="AJ4" s="5">
        <f>N4</f>
        <v>44923</v>
      </c>
      <c r="AK4" s="5">
        <f>O4</f>
        <v>44924</v>
      </c>
      <c r="AL4" s="5">
        <f>P4</f>
        <v>44925</v>
      </c>
      <c r="AM4" s="5">
        <f>Q4</f>
        <v>44928</v>
      </c>
      <c r="AN4" s="5">
        <f>R4</f>
        <v>44929</v>
      </c>
      <c r="AO4" s="5">
        <f>S4</f>
        <v>44930</v>
      </c>
      <c r="AP4" s="5">
        <f>T4</f>
        <v>44931</v>
      </c>
      <c r="AQ4" s="5">
        <f>U4</f>
        <v>44932</v>
      </c>
      <c r="AR4" s="5"/>
      <c r="AS4" s="2" t="s">
        <v>103</v>
      </c>
      <c r="AT4" s="5">
        <f>Y4</f>
        <v>44907</v>
      </c>
      <c r="AU4" s="5">
        <f>Z4</f>
        <v>44908</v>
      </c>
      <c r="AV4" s="5">
        <f>AA4</f>
        <v>44909</v>
      </c>
      <c r="AW4" s="5">
        <f>AB4</f>
        <v>44910</v>
      </c>
      <c r="AX4" s="5">
        <f>AC4</f>
        <v>44911</v>
      </c>
      <c r="AY4" s="5">
        <f>AD4</f>
        <v>44914</v>
      </c>
      <c r="AZ4" s="5">
        <f>AE4</f>
        <v>44915</v>
      </c>
      <c r="BA4" s="5">
        <f>AF4</f>
        <v>44916</v>
      </c>
      <c r="BB4" s="5">
        <f>AG4</f>
        <v>44917</v>
      </c>
      <c r="BC4" s="5">
        <f>AH4</f>
        <v>44918</v>
      </c>
      <c r="BD4" s="5">
        <f>AI4</f>
        <v>44922</v>
      </c>
      <c r="BE4" s="5">
        <f>AJ4</f>
        <v>44923</v>
      </c>
      <c r="BF4" s="5">
        <f>AK4</f>
        <v>44924</v>
      </c>
      <c r="BG4" s="5">
        <f>AL4</f>
        <v>44925</v>
      </c>
      <c r="BH4" s="5">
        <f>AM4</f>
        <v>44928</v>
      </c>
      <c r="BI4" s="5">
        <f>AN4</f>
        <v>44929</v>
      </c>
      <c r="BJ4" s="5">
        <f>AO4</f>
        <v>44930</v>
      </c>
      <c r="BK4" s="5">
        <f>AP4</f>
        <v>44931</v>
      </c>
      <c r="BL4" s="5">
        <f>AQ4</f>
        <v>44932</v>
      </c>
      <c r="BN4" s="6" t="s">
        <v>108</v>
      </c>
      <c r="BO4" s="6" t="s">
        <v>109</v>
      </c>
      <c r="BP4" s="6" t="s">
        <v>110</v>
      </c>
      <c r="BQ4" s="6" t="s">
        <v>111</v>
      </c>
      <c r="BR4" s="6" t="s">
        <v>112</v>
      </c>
      <c r="BS4" s="6" t="s">
        <v>113</v>
      </c>
      <c r="BT4" s="6" t="s">
        <v>114</v>
      </c>
      <c r="BV4" s="9" t="s">
        <v>127</v>
      </c>
      <c r="BW4" t="s">
        <v>128</v>
      </c>
      <c r="BX4" t="s">
        <v>129</v>
      </c>
      <c r="BY4" t="s">
        <v>130</v>
      </c>
      <c r="BZ4" s="6" t="s">
        <v>109</v>
      </c>
      <c r="CA4" s="6" t="s">
        <v>110</v>
      </c>
      <c r="CB4" s="6" t="s">
        <v>111</v>
      </c>
      <c r="CC4" s="6" t="s">
        <v>112</v>
      </c>
      <c r="CD4" s="6" t="s">
        <v>113</v>
      </c>
      <c r="CF4" s="6" t="s">
        <v>109</v>
      </c>
      <c r="CG4" s="6" t="s">
        <v>110</v>
      </c>
      <c r="CH4" s="6" t="s">
        <v>111</v>
      </c>
      <c r="CI4" s="6" t="s">
        <v>112</v>
      </c>
      <c r="CJ4" s="6" t="s">
        <v>113</v>
      </c>
      <c r="CK4" s="6" t="s">
        <v>109</v>
      </c>
      <c r="CL4" s="6" t="s">
        <v>110</v>
      </c>
      <c r="CM4" s="6" t="s">
        <v>111</v>
      </c>
      <c r="CN4" s="6" t="s">
        <v>112</v>
      </c>
      <c r="CO4" s="6" t="s">
        <v>113</v>
      </c>
    </row>
    <row r="5" spans="1:93" x14ac:dyDescent="0.35">
      <c r="A5" t="s">
        <v>3</v>
      </c>
      <c r="B5">
        <f>VLOOKUP(CONCATENATE($A5,"_",B$4),assets_m6!$A:$D,4,FALSE)</f>
        <v>161.524</v>
      </c>
      <c r="C5">
        <f>VLOOKUP(CONCATENATE($A5,"_",C$4),assets_m6!$A:$D,4,FALSE)</f>
        <v>163.76300000000001</v>
      </c>
      <c r="D5">
        <f>VLOOKUP(CONCATENATE($A5,"_",D$4),assets_m6!$A:$D,4,FALSE)</f>
        <v>163.238</v>
      </c>
      <c r="E5">
        <f>VLOOKUP(CONCATENATE($A5,"_",E$4),assets_m6!$A:$D,4,FALSE)</f>
        <v>163.30799999999999</v>
      </c>
      <c r="F5">
        <f>VLOOKUP(CONCATENATE($A5,"_",F$4),assets_m6!$A:$D,4,FALSE)</f>
        <v>161.56399999999999</v>
      </c>
      <c r="G5">
        <f>VLOOKUP(CONCATENATE($A5,"_",G$4),assets_m6!$A:$D,4,FALSE)</f>
        <v>158.96899999999999</v>
      </c>
      <c r="H5">
        <f>VLOOKUP(CONCATENATE($A5,"_",H$4),assets_m6!$A:$D,4,FALSE)</f>
        <v>159.96899999999999</v>
      </c>
      <c r="I5">
        <f>VLOOKUP(CONCATENATE($A5,"_",I$4),assets_m6!$A:$D,4,FALSE)</f>
        <v>159.06800000000001</v>
      </c>
      <c r="J5">
        <f>VLOOKUP(CONCATENATE($A5,"_",J$4),assets_m6!$A:$D,4,FALSE)</f>
        <v>160.68199999999999</v>
      </c>
      <c r="K5">
        <f>VLOOKUP(CONCATENATE($A5,"_",K$4),assets_m6!$A:$D,4,FALSE)</f>
        <v>161.733</v>
      </c>
      <c r="L5">
        <f>VLOOKUP(CONCATENATE($A5,"_",L$4),assets_m6!$A:$D,4,FALSE)</f>
        <v>161.56399999999999</v>
      </c>
      <c r="M5">
        <f>VLOOKUP(CONCATENATE($A5,"_",M$4),assets_m6!$A:$D,4,FALSE)</f>
        <v>161.45500000000001</v>
      </c>
      <c r="N5">
        <f>VLOOKUP(CONCATENATE($A5,"_",N$4),assets_m6!$A:$D,4,FALSE)</f>
        <v>160.702</v>
      </c>
      <c r="O5">
        <f>VLOOKUP(CONCATENATE($A5,"_",O$4),assets_m6!$A:$D,4,FALSE)</f>
        <v>161.029</v>
      </c>
      <c r="P5">
        <f>VLOOKUP(CONCATENATE($A5,"_",P$4),assets_m6!$A:$D,4,FALSE)</f>
        <v>160.08799999999999</v>
      </c>
      <c r="Q5" t="e">
        <f>VLOOKUP(CONCATENATE($A5,"_",Q$4),assets_m6!$A:$D,4,FALSE)</f>
        <v>#N/A</v>
      </c>
      <c r="R5">
        <f>VLOOKUP(CONCATENATE($A5,"_",R$4),assets_m6!$A:$D,4,FALSE)</f>
        <v>160.851</v>
      </c>
      <c r="S5">
        <f>VLOOKUP(CONCATENATE($A5,"_",S$4),assets_m6!$A:$D,4,FALSE)</f>
        <v>162.149</v>
      </c>
      <c r="T5">
        <f>VLOOKUP(CONCATENATE($A5,"_",T$4),assets_m6!$A:$D,4,FALSE)</f>
        <v>161.94999999999999</v>
      </c>
      <c r="U5">
        <f>VLOOKUP(CONCATENATE($A5,"_",U$4),assets_m6!$A:$D,4,FALSE)</f>
        <v>164.982</v>
      </c>
      <c r="W5" t="str">
        <f>A5</f>
        <v>ABBV</v>
      </c>
      <c r="X5">
        <f>B5</f>
        <v>161.524</v>
      </c>
      <c r="Y5">
        <f>IFERROR(C5,X5)</f>
        <v>163.76300000000001</v>
      </c>
      <c r="Z5">
        <f>IFERROR(D5,Y5)</f>
        <v>163.238</v>
      </c>
      <c r="AA5">
        <f>IFERROR(E5,Z5)</f>
        <v>163.30799999999999</v>
      </c>
      <c r="AB5">
        <f>IFERROR(F5,AA5)</f>
        <v>161.56399999999999</v>
      </c>
      <c r="AC5">
        <f>IFERROR(G5,AB5)</f>
        <v>158.96899999999999</v>
      </c>
      <c r="AD5">
        <f>IFERROR(H5,AC5)</f>
        <v>159.96899999999999</v>
      </c>
      <c r="AE5">
        <f>IFERROR(I5,AD5)</f>
        <v>159.06800000000001</v>
      </c>
      <c r="AF5">
        <f>IFERROR(J5,AE5)</f>
        <v>160.68199999999999</v>
      </c>
      <c r="AG5">
        <f>IFERROR(K5,AF5)</f>
        <v>161.733</v>
      </c>
      <c r="AH5">
        <f>IFERROR(L5,AG5)</f>
        <v>161.56399999999999</v>
      </c>
      <c r="AI5">
        <f>IFERROR(M5,#REF!)</f>
        <v>161.45500000000001</v>
      </c>
      <c r="AJ5">
        <f>IFERROR(N5,AI5)</f>
        <v>160.702</v>
      </c>
      <c r="AK5">
        <f>IFERROR(O5,AJ5)</f>
        <v>161.029</v>
      </c>
      <c r="AL5">
        <f>IFERROR(P5,AK5)</f>
        <v>160.08799999999999</v>
      </c>
      <c r="AM5">
        <f>IFERROR(Q5,AL5)</f>
        <v>160.08799999999999</v>
      </c>
      <c r="AN5">
        <f>IFERROR(R5,AM5)</f>
        <v>160.851</v>
      </c>
      <c r="AO5">
        <f>IFERROR(S5,AN5)</f>
        <v>162.149</v>
      </c>
      <c r="AP5">
        <f>IFERROR(T5,AO5)</f>
        <v>161.94999999999999</v>
      </c>
      <c r="AQ5">
        <f>IFERROR(U5,AP5)</f>
        <v>164.982</v>
      </c>
      <c r="AS5" t="s">
        <v>3</v>
      </c>
      <c r="AT5">
        <f>$BT5*(Y5-X5)/X5</f>
        <v>1.3861717144201508E-4</v>
      </c>
      <c r="AU5">
        <f>$BT5*(Z5-Y5)/Y5</f>
        <v>-3.2058523598126909E-5</v>
      </c>
      <c r="AV5">
        <f>$BT5*(AA5-Z5)/Z5</f>
        <v>4.2882172043270056E-6</v>
      </c>
      <c r="AW5">
        <f>$BT5*(AB5-AA5)/AA5</f>
        <v>-1.0679207387268228E-4</v>
      </c>
      <c r="AX5">
        <f>$BT5*(AC5-AB5)/AB5</f>
        <v>-1.6061746428659845E-4</v>
      </c>
      <c r="AY5">
        <f>$BT5*(AD5-AC5)/AC5</f>
        <v>6.2905346325384205E-5</v>
      </c>
      <c r="AZ5">
        <f>$BT5*(AE5-AD5)/AD5</f>
        <v>-5.6323412661201985E-5</v>
      </c>
      <c r="BA5">
        <f>$BT5*(AF5-AE5)/AE5</f>
        <v>1.0146603968114113E-4</v>
      </c>
      <c r="BB5">
        <f>$BT5*(AG5-AF5)/AF5</f>
        <v>6.5408695435706317E-5</v>
      </c>
      <c r="BC5">
        <f>$BT5*(AH5-AG5)/AG5</f>
        <v>-1.044932079414907E-5</v>
      </c>
      <c r="BD5">
        <f t="shared" ref="BD5:BL5" si="7">$BT5*(AI5-AH5)/AH5</f>
        <v>-6.7465524498019637E-6</v>
      </c>
      <c r="BE5">
        <f t="shared" si="7"/>
        <v>-4.6638382211762677E-5</v>
      </c>
      <c r="BF5">
        <f t="shared" si="7"/>
        <v>2.0348222175206169E-5</v>
      </c>
      <c r="BG5">
        <f t="shared" si="7"/>
        <v>-5.8436679107490119E-5</v>
      </c>
      <c r="BH5">
        <f t="shared" si="7"/>
        <v>0</v>
      </c>
      <c r="BI5">
        <f t="shared" si="7"/>
        <v>4.7661286292539436E-5</v>
      </c>
      <c r="BJ5">
        <f t="shared" si="7"/>
        <v>8.0695799217909869E-5</v>
      </c>
      <c r="BK5">
        <f t="shared" si="7"/>
        <v>-1.2272662797797846E-5</v>
      </c>
      <c r="BL5">
        <f t="shared" si="7"/>
        <v>1.8721827724606428E-4</v>
      </c>
      <c r="BN5" s="7" t="str">
        <f>A5</f>
        <v>ABBV</v>
      </c>
      <c r="BO5" s="7">
        <v>0.2</v>
      </c>
      <c r="BP5" s="7">
        <v>0.2</v>
      </c>
      <c r="BQ5" s="7">
        <v>0.2</v>
      </c>
      <c r="BR5" s="7">
        <v>0.2</v>
      </c>
      <c r="BS5" s="7">
        <v>0.2</v>
      </c>
      <c r="BT5" s="7">
        <v>0.01</v>
      </c>
      <c r="BV5">
        <f>(AQ5-X5)/X5</f>
        <v>2.1408583244595221E-2</v>
      </c>
      <c r="BW5">
        <f>RANK(BV5,BV$5:BV$104,1)</f>
        <v>66</v>
      </c>
      <c r="BX5">
        <f>IF(BW5&lt;=20,1,IF(BW5&lt;=40,2,IF(BW5&lt;=60,3,IF(BW5&lt;=80,4,5))))</f>
        <v>4</v>
      </c>
      <c r="BY5">
        <f>((CF5-CK5)^2+(CG5-CL5)^2+(CH5-CM5)^2+(CI5-CN5)^2+(CJ5-CO5)^2)/5</f>
        <v>0.12000000000000002</v>
      </c>
      <c r="BZ5">
        <f>IF(BX5=1,1,0)</f>
        <v>0</v>
      </c>
      <c r="CA5">
        <f>IF(BX5=2,1,0)</f>
        <v>0</v>
      </c>
      <c r="CB5">
        <f>IF(BX5=3,1,0)</f>
        <v>0</v>
      </c>
      <c r="CC5">
        <f>IF(BX5=4,1,0)</f>
        <v>1</v>
      </c>
      <c r="CD5">
        <f>IF(BX5=5,1,0)</f>
        <v>0</v>
      </c>
      <c r="CF5">
        <f>BZ5</f>
        <v>0</v>
      </c>
      <c r="CG5">
        <f>CF5+CA5</f>
        <v>0</v>
      </c>
      <c r="CH5">
        <f t="shared" ref="CH5:CJ20" si="8">CG5+CB5</f>
        <v>0</v>
      </c>
      <c r="CI5">
        <f t="shared" si="8"/>
        <v>1</v>
      </c>
      <c r="CJ5">
        <f t="shared" si="8"/>
        <v>1</v>
      </c>
      <c r="CK5">
        <f>BO5</f>
        <v>0.2</v>
      </c>
      <c r="CL5">
        <f>CK5+BP5</f>
        <v>0.4</v>
      </c>
      <c r="CM5">
        <f t="shared" ref="CL5:CO36" si="9">CL5+BQ5</f>
        <v>0.60000000000000009</v>
      </c>
      <c r="CN5">
        <f t="shared" si="9"/>
        <v>0.8</v>
      </c>
      <c r="CO5">
        <f>CN5+BS5</f>
        <v>1</v>
      </c>
    </row>
    <row r="6" spans="1:93" x14ac:dyDescent="0.35">
      <c r="A6" t="s">
        <v>4</v>
      </c>
      <c r="B6">
        <f>VLOOKUP(CONCATENATE($A6,"_",B$4),assets_m6!$A:$D,4,FALSE)</f>
        <v>287.23500000000001</v>
      </c>
      <c r="C6">
        <f>VLOOKUP(CONCATENATE($A6,"_",C$4),assets_m6!$A:$D,4,FALSE)</f>
        <v>291.149</v>
      </c>
      <c r="D6">
        <f>VLOOKUP(CONCATENATE($A6,"_",D$4),assets_m6!$A:$D,4,FALSE)</f>
        <v>294.14699999999999</v>
      </c>
      <c r="E6">
        <f>VLOOKUP(CONCATENATE($A6,"_",E$4),assets_m6!$A:$D,4,FALSE)</f>
        <v>290.26299999999998</v>
      </c>
      <c r="F6">
        <f>VLOOKUP(CONCATENATE($A6,"_",F$4),assets_m6!$A:$D,4,FALSE)</f>
        <v>279.97500000000002</v>
      </c>
      <c r="G6">
        <f>VLOOKUP(CONCATENATE($A6,"_",G$4),assets_m6!$A:$D,4,FALSE)</f>
        <v>263.40300000000002</v>
      </c>
      <c r="H6">
        <f>VLOOKUP(CONCATENATE($A6,"_",H$4),assets_m6!$A:$D,4,FALSE)</f>
        <v>254.36</v>
      </c>
      <c r="I6">
        <f>VLOOKUP(CONCATENATE($A6,"_",I$4),assets_m6!$A:$D,4,FALSE)</f>
        <v>260.83300000000003</v>
      </c>
      <c r="J6">
        <f>VLOOKUP(CONCATENATE($A6,"_",J$4),assets_m6!$A:$D,4,FALSE)</f>
        <v>267.82400000000001</v>
      </c>
      <c r="K6">
        <f>VLOOKUP(CONCATENATE($A6,"_",K$4),assets_m6!$A:$D,4,FALSE)</f>
        <v>263.68099999999998</v>
      </c>
      <c r="L6">
        <f>VLOOKUP(CONCATENATE($A6,"_",L$4),assets_m6!$A:$D,4,FALSE)</f>
        <v>265.00599999999997</v>
      </c>
      <c r="M6">
        <f>VLOOKUP(CONCATENATE($A6,"_",M$4),assets_m6!$A:$D,4,FALSE)</f>
        <v>264.22899999999998</v>
      </c>
      <c r="N6">
        <f>VLOOKUP(CONCATENATE($A6,"_",N$4),assets_m6!$A:$D,4,FALSE)</f>
        <v>262.048</v>
      </c>
      <c r="O6">
        <f>VLOOKUP(CONCATENATE($A6,"_",O$4),assets_m6!$A:$D,4,FALSE)</f>
        <v>267.28699999999998</v>
      </c>
      <c r="P6">
        <f>VLOOKUP(CONCATENATE($A6,"_",P$4),assets_m6!$A:$D,4,FALSE)</f>
        <v>265.75299999999999</v>
      </c>
      <c r="Q6" t="e">
        <f>VLOOKUP(CONCATENATE($A6,"_",Q$4),assets_m6!$A:$D,4,FALSE)</f>
        <v>#N/A</v>
      </c>
      <c r="R6">
        <f>VLOOKUP(CONCATENATE($A6,"_",R$4),assets_m6!$A:$D,4,FALSE)</f>
        <v>269.15899999999999</v>
      </c>
      <c r="S6">
        <f>VLOOKUP(CONCATENATE($A6,"_",S$4),assets_m6!$A:$D,4,FALSE)</f>
        <v>268.24299999999999</v>
      </c>
      <c r="T6">
        <f>VLOOKUP(CONCATENATE($A6,"_",T$4),assets_m6!$A:$D,4,FALSE)</f>
        <v>261.90899999999999</v>
      </c>
      <c r="U6">
        <f>VLOOKUP(CONCATENATE($A6,"_",U$4),assets_m6!$A:$D,4,FALSE)</f>
        <v>268.113</v>
      </c>
      <c r="W6" t="str">
        <f>A6</f>
        <v>ACN</v>
      </c>
      <c r="X6">
        <f>B6</f>
        <v>287.23500000000001</v>
      </c>
      <c r="Y6">
        <f>IFERROR(C6,X6)</f>
        <v>291.149</v>
      </c>
      <c r="Z6">
        <f>IFERROR(D6,Y6)</f>
        <v>294.14699999999999</v>
      </c>
      <c r="AA6">
        <f>IFERROR(E6,Z6)</f>
        <v>290.26299999999998</v>
      </c>
      <c r="AB6">
        <f>IFERROR(F6,AA6)</f>
        <v>279.97500000000002</v>
      </c>
      <c r="AC6">
        <f>IFERROR(G6,AB6)</f>
        <v>263.40300000000002</v>
      </c>
      <c r="AD6">
        <f>IFERROR(H6,AC6)</f>
        <v>254.36</v>
      </c>
      <c r="AE6">
        <f>IFERROR(I6,AD6)</f>
        <v>260.83300000000003</v>
      </c>
      <c r="AF6">
        <f>IFERROR(J6,AE6)</f>
        <v>267.82400000000001</v>
      </c>
      <c r="AG6">
        <f>IFERROR(K6,AF6)</f>
        <v>263.68099999999998</v>
      </c>
      <c r="AH6">
        <f>IFERROR(L6,AG6)</f>
        <v>265.00599999999997</v>
      </c>
      <c r="AI6">
        <f>IFERROR(M6,#REF!)</f>
        <v>264.22899999999998</v>
      </c>
      <c r="AJ6">
        <f>IFERROR(N6,AI6)</f>
        <v>262.048</v>
      </c>
      <c r="AK6">
        <f>IFERROR(O6,AJ6)</f>
        <v>267.28699999999998</v>
      </c>
      <c r="AL6">
        <f>IFERROR(P6,AK6)</f>
        <v>265.75299999999999</v>
      </c>
      <c r="AM6">
        <f>IFERROR(Q6,AL6)</f>
        <v>265.75299999999999</v>
      </c>
      <c r="AN6">
        <f>IFERROR(R6,AM6)</f>
        <v>269.15899999999999</v>
      </c>
      <c r="AO6">
        <f>IFERROR(S6,AN6)</f>
        <v>268.24299999999999</v>
      </c>
      <c r="AP6">
        <f>IFERROR(T6,AO6)</f>
        <v>261.90899999999999</v>
      </c>
      <c r="AQ6">
        <f>IFERROR(U6,AP6)</f>
        <v>268.113</v>
      </c>
      <c r="AS6" t="s">
        <v>4</v>
      </c>
      <c r="AT6">
        <f>$BT6*(Y6-X6)/X6</f>
        <v>1.3626473096941486E-4</v>
      </c>
      <c r="AU6">
        <f>$BT6*(Z6-Y6)/Y6</f>
        <v>1.0297133083060532E-4</v>
      </c>
      <c r="AV6">
        <f>$BT6*(AA6-Z6)/Z6</f>
        <v>-1.3204282212635229E-4</v>
      </c>
      <c r="AW6">
        <f>$BT6*(AB6-AA6)/AA6</f>
        <v>-3.5443718283074158E-4</v>
      </c>
      <c r="AX6">
        <f>$BT6*(AC6-AB6)/AB6</f>
        <v>-5.919099919635682E-4</v>
      </c>
      <c r="AY6">
        <f>$BT6*(AD6-AC6)/AC6</f>
        <v>-3.4331423711954709E-4</v>
      </c>
      <c r="AZ6">
        <f>$BT6*(AE6-AD6)/AD6</f>
        <v>2.5448183676678773E-4</v>
      </c>
      <c r="BA6">
        <f>$BT6*(AF6-AE6)/AE6</f>
        <v>2.6802590163054466E-4</v>
      </c>
      <c r="BB6">
        <f>$BT6*(AG6-AF6)/AF6</f>
        <v>-1.5469114045044615E-4</v>
      </c>
      <c r="BC6">
        <f t="shared" ref="BC6:BC69" si="10">$BT6*(AH6-AG6)/AG6</f>
        <v>5.0250112825724595E-5</v>
      </c>
      <c r="BD6">
        <f t="shared" ref="BD6:BD69" si="11">$BT6*(AI6-AH6)/AH6</f>
        <v>-2.9320090865866694E-5</v>
      </c>
      <c r="BE6">
        <f t="shared" ref="BE6:BE69" si="12">$BT6*(AJ6-AI6)/AI6</f>
        <v>-8.2542037399376426E-5</v>
      </c>
      <c r="BF6">
        <f t="shared" ref="BF6:BF69" si="13">$BT6*(AK6-AJ6)/AJ6</f>
        <v>1.9992520454267831E-4</v>
      </c>
      <c r="BG6">
        <f t="shared" ref="BG6:BG69" si="14">$BT6*(AL6-AK6)/AK6</f>
        <v>-5.7391493039316988E-5</v>
      </c>
      <c r="BH6">
        <f t="shared" ref="BH6:BH69" si="15">$BT6*(AM6-AL6)/AL6</f>
        <v>0</v>
      </c>
      <c r="BI6">
        <f t="shared" ref="BI6:BI69" si="16">$BT6*(AN6-AM6)/AM6</f>
        <v>1.2816412232411324E-4</v>
      </c>
      <c r="BJ6">
        <f t="shared" ref="BJ6:BJ69" si="17">$BT6*(AO6-AN6)/AN6</f>
        <v>-3.4031929082809676E-5</v>
      </c>
      <c r="BK6">
        <f t="shared" ref="BK6:BK69" si="18">$BT6*(AP6-AO6)/AO6</f>
        <v>-2.3612918137658778E-4</v>
      </c>
      <c r="BL6">
        <f t="shared" ref="BL6:BL69" si="19">$BT6*(AQ6-AP6)/AP6</f>
        <v>2.3687616691293572E-4</v>
      </c>
      <c r="BN6" s="7" t="str">
        <f>A6</f>
        <v>ACN</v>
      </c>
      <c r="BO6" s="7">
        <v>0.2</v>
      </c>
      <c r="BP6" s="7">
        <v>0.2</v>
      </c>
      <c r="BQ6" s="7">
        <v>0.2</v>
      </c>
      <c r="BR6" s="7">
        <v>0.2</v>
      </c>
      <c r="BS6" s="7">
        <v>0.2</v>
      </c>
      <c r="BT6" s="7">
        <v>0.01</v>
      </c>
      <c r="BV6">
        <f>(AQ6-X6)/X6</f>
        <v>-6.6572666979999001E-2</v>
      </c>
      <c r="BW6">
        <f t="shared" ref="BW6:BW69" si="20">RANK(BV6,BV$5:BV$104,1)</f>
        <v>7</v>
      </c>
      <c r="BX6">
        <f t="shared" ref="BX6:BX69" si="21">IF(BW6&lt;=20,1,IF(BW6&lt;=40,2,IF(BW6&lt;=60,3,IF(BW6&lt;=80,4,5))))</f>
        <v>1</v>
      </c>
      <c r="BY6">
        <f t="shared" ref="BY6:BY69" si="22">((CF6-CK6)^2+(CG6-CL6)^2+(CH6-CM6)^2+(CI6-CN6)^2+(CJ6-CO6)^2)/5</f>
        <v>0.24</v>
      </c>
      <c r="BZ6">
        <f t="shared" ref="BZ6:BZ69" si="23">IF(BX6=1,1,0)</f>
        <v>1</v>
      </c>
      <c r="CA6">
        <f t="shared" ref="CA6:CA69" si="24">IF(BX6=2,1,0)</f>
        <v>0</v>
      </c>
      <c r="CB6">
        <f t="shared" ref="CB6:CB69" si="25">IF(BX6=3,1,0)</f>
        <v>0</v>
      </c>
      <c r="CC6">
        <f t="shared" ref="CC6:CC69" si="26">IF(BX6=4,1,0)</f>
        <v>0</v>
      </c>
      <c r="CD6">
        <f t="shared" ref="CD6:CD69" si="27">IF(BX6=5,1,0)</f>
        <v>0</v>
      </c>
      <c r="CF6">
        <f t="shared" ref="CF6:CF69" si="28">BZ6</f>
        <v>1</v>
      </c>
      <c r="CG6">
        <f t="shared" ref="CG6:CJ69" si="29">CF6+CA6</f>
        <v>1</v>
      </c>
      <c r="CH6">
        <f t="shared" si="8"/>
        <v>1</v>
      </c>
      <c r="CI6">
        <f t="shared" si="8"/>
        <v>1</v>
      </c>
      <c r="CJ6">
        <f t="shared" si="8"/>
        <v>1</v>
      </c>
      <c r="CK6">
        <f t="shared" ref="CK6:CK69" si="30">BO6</f>
        <v>0.2</v>
      </c>
      <c r="CL6">
        <f t="shared" si="9"/>
        <v>0.4</v>
      </c>
      <c r="CM6">
        <f t="shared" si="9"/>
        <v>0.60000000000000009</v>
      </c>
      <c r="CN6">
        <f t="shared" si="9"/>
        <v>0.8</v>
      </c>
      <c r="CO6">
        <f t="shared" si="9"/>
        <v>1</v>
      </c>
    </row>
    <row r="7" spans="1:93" x14ac:dyDescent="0.35">
      <c r="A7" t="s">
        <v>5</v>
      </c>
      <c r="B7">
        <f>VLOOKUP(CONCATENATE($A7,"_",B$4),assets_m6!$A:$D,4,FALSE)</f>
        <v>95.692999999999998</v>
      </c>
      <c r="C7">
        <f>VLOOKUP(CONCATENATE($A7,"_",C$4),assets_m6!$A:$D,4,FALSE)</f>
        <v>97.644999999999996</v>
      </c>
      <c r="D7">
        <f>VLOOKUP(CONCATENATE($A7,"_",D$4),assets_m6!$A:$D,4,FALSE)</f>
        <v>97.713999999999999</v>
      </c>
      <c r="E7">
        <f>VLOOKUP(CONCATENATE($A7,"_",E$4),assets_m6!$A:$D,4,FALSE)</f>
        <v>97.585999999999999</v>
      </c>
      <c r="F7">
        <f>VLOOKUP(CONCATENATE($A7,"_",F$4),assets_m6!$A:$D,4,FALSE)</f>
        <v>94.691999999999993</v>
      </c>
      <c r="G7">
        <f>VLOOKUP(CONCATENATE($A7,"_",G$4),assets_m6!$A:$D,4,FALSE)</f>
        <v>93.701999999999998</v>
      </c>
      <c r="H7">
        <f>VLOOKUP(CONCATENATE($A7,"_",H$4),assets_m6!$A:$D,4,FALSE)</f>
        <v>93.137</v>
      </c>
      <c r="I7">
        <f>VLOOKUP(CONCATENATE($A7,"_",I$4),assets_m6!$A:$D,4,FALSE)</f>
        <v>92.81</v>
      </c>
      <c r="J7">
        <f>VLOOKUP(CONCATENATE($A7,"_",J$4),assets_m6!$A:$D,4,FALSE)</f>
        <v>94.463999999999999</v>
      </c>
      <c r="K7">
        <f>VLOOKUP(CONCATENATE($A7,"_",K$4),assets_m6!$A:$D,4,FALSE)</f>
        <v>93.602000000000004</v>
      </c>
      <c r="L7">
        <f>VLOOKUP(CONCATENATE($A7,"_",L$4),assets_m6!$A:$D,4,FALSE)</f>
        <v>94.811000000000007</v>
      </c>
      <c r="M7">
        <f>VLOOKUP(CONCATENATE($A7,"_",M$4),assets_m6!$A:$D,4,FALSE)</f>
        <v>95.406000000000006</v>
      </c>
      <c r="N7">
        <f>VLOOKUP(CONCATENATE($A7,"_",N$4),assets_m6!$A:$D,4,FALSE)</f>
        <v>94.483999999999995</v>
      </c>
      <c r="O7">
        <f>VLOOKUP(CONCATENATE($A7,"_",O$4),assets_m6!$A:$D,4,FALSE)</f>
        <v>95.128</v>
      </c>
      <c r="P7">
        <f>VLOOKUP(CONCATENATE($A7,"_",P$4),assets_m6!$A:$D,4,FALSE)</f>
        <v>94.078000000000003</v>
      </c>
      <c r="Q7" t="e">
        <f>VLOOKUP(CONCATENATE($A7,"_",Q$4),assets_m6!$A:$D,4,FALSE)</f>
        <v>#N/A</v>
      </c>
      <c r="R7">
        <f>VLOOKUP(CONCATENATE($A7,"_",R$4),assets_m6!$A:$D,4,FALSE)</f>
        <v>93.998999999999995</v>
      </c>
      <c r="S7">
        <f>VLOOKUP(CONCATENATE($A7,"_",S$4),assets_m6!$A:$D,4,FALSE)</f>
        <v>94.643000000000001</v>
      </c>
      <c r="T7">
        <f>VLOOKUP(CONCATENATE($A7,"_",T$4),assets_m6!$A:$D,4,FALSE)</f>
        <v>92.918999999999997</v>
      </c>
      <c r="U7">
        <f>VLOOKUP(CONCATENATE($A7,"_",U$4),assets_m6!$A:$D,4,FALSE)</f>
        <v>95.644000000000005</v>
      </c>
      <c r="W7" t="str">
        <f>A7</f>
        <v>AEP</v>
      </c>
      <c r="X7">
        <f>B7</f>
        <v>95.692999999999998</v>
      </c>
      <c r="Y7">
        <f>IFERROR(C7,X7)</f>
        <v>97.644999999999996</v>
      </c>
      <c r="Z7">
        <f>IFERROR(D7,Y7)</f>
        <v>97.713999999999999</v>
      </c>
      <c r="AA7">
        <f>IFERROR(E7,Z7)</f>
        <v>97.585999999999999</v>
      </c>
      <c r="AB7">
        <f>IFERROR(F7,AA7)</f>
        <v>94.691999999999993</v>
      </c>
      <c r="AC7">
        <f>IFERROR(G7,AB7)</f>
        <v>93.701999999999998</v>
      </c>
      <c r="AD7">
        <f>IFERROR(H7,AC7)</f>
        <v>93.137</v>
      </c>
      <c r="AE7">
        <f>IFERROR(I7,AD7)</f>
        <v>92.81</v>
      </c>
      <c r="AF7">
        <f>IFERROR(J7,AE7)</f>
        <v>94.463999999999999</v>
      </c>
      <c r="AG7">
        <f>IFERROR(K7,AF7)</f>
        <v>93.602000000000004</v>
      </c>
      <c r="AH7">
        <f>IFERROR(L7,AG7)</f>
        <v>94.811000000000007</v>
      </c>
      <c r="AI7">
        <f>IFERROR(M7,#REF!)</f>
        <v>95.406000000000006</v>
      </c>
      <c r="AJ7">
        <f>IFERROR(N7,AI7)</f>
        <v>94.483999999999995</v>
      </c>
      <c r="AK7">
        <f>IFERROR(O7,AJ7)</f>
        <v>95.128</v>
      </c>
      <c r="AL7">
        <f>IFERROR(P7,AK7)</f>
        <v>94.078000000000003</v>
      </c>
      <c r="AM7">
        <f>IFERROR(Q7,AL7)</f>
        <v>94.078000000000003</v>
      </c>
      <c r="AN7">
        <f>IFERROR(R7,AM7)</f>
        <v>93.998999999999995</v>
      </c>
      <c r="AO7">
        <f>IFERROR(S7,AN7)</f>
        <v>94.643000000000001</v>
      </c>
      <c r="AP7">
        <f>IFERROR(T7,AO7)</f>
        <v>92.918999999999997</v>
      </c>
      <c r="AQ7">
        <f>IFERROR(U7,AP7)</f>
        <v>95.644000000000005</v>
      </c>
      <c r="AS7" t="s">
        <v>5</v>
      </c>
      <c r="AT7">
        <f>$BT7*(Y7-X7)/X7</f>
        <v>2.0398566248314905E-4</v>
      </c>
      <c r="AU7">
        <f>$BT7*(Z7-Y7)/Y7</f>
        <v>7.0664140508989321E-6</v>
      </c>
      <c r="AV7">
        <f>$BT7*(AA7-Z7)/Z7</f>
        <v>-1.309945350717401E-5</v>
      </c>
      <c r="AW7">
        <f>$BT7*(AB7-AA7)/AA7</f>
        <v>-2.9655893263378003E-4</v>
      </c>
      <c r="AX7">
        <f>$BT7*(AC7-AB7)/AB7</f>
        <v>-1.0454948675706448E-4</v>
      </c>
      <c r="AY7">
        <f>$BT7*(AD7-AC7)/AC7</f>
        <v>-6.0297539006637821E-5</v>
      </c>
      <c r="AZ7">
        <f>$BT7*(AE7-AD7)/AD7</f>
        <v>-3.5109569773559184E-5</v>
      </c>
      <c r="BA7">
        <f>$BT7*(AF7-AE7)/AE7</f>
        <v>1.7821355457386018E-4</v>
      </c>
      <c r="BB7">
        <f>$BT7*(AG7-AF7)/AF7</f>
        <v>-9.1251693766937112E-5</v>
      </c>
      <c r="BC7">
        <f t="shared" si="10"/>
        <v>1.291639067541295E-4</v>
      </c>
      <c r="BD7">
        <f t="shared" si="11"/>
        <v>6.2756431215787084E-5</v>
      </c>
      <c r="BE7">
        <f t="shared" si="12"/>
        <v>-9.6639624342285737E-5</v>
      </c>
      <c r="BF7">
        <f t="shared" si="13"/>
        <v>6.815968841285356E-5</v>
      </c>
      <c r="BG7">
        <f t="shared" si="14"/>
        <v>-1.103775965015555E-4</v>
      </c>
      <c r="BH7">
        <f t="shared" si="15"/>
        <v>0</v>
      </c>
      <c r="BI7">
        <f t="shared" si="16"/>
        <v>-8.3972873573000841E-6</v>
      </c>
      <c r="BJ7">
        <f t="shared" si="17"/>
        <v>6.8511367142204234E-5</v>
      </c>
      <c r="BK7">
        <f t="shared" si="18"/>
        <v>-1.8215821561024098E-4</v>
      </c>
      <c r="BL7">
        <f t="shared" si="19"/>
        <v>2.9326617806907184E-4</v>
      </c>
      <c r="BN7" s="7" t="str">
        <f>A7</f>
        <v>AEP</v>
      </c>
      <c r="BO7" s="7">
        <v>0.2</v>
      </c>
      <c r="BP7" s="7">
        <v>0.2</v>
      </c>
      <c r="BQ7" s="7">
        <v>0.2</v>
      </c>
      <c r="BR7" s="7">
        <v>0.2</v>
      </c>
      <c r="BS7" s="7">
        <v>0.2</v>
      </c>
      <c r="BT7" s="7">
        <v>0.01</v>
      </c>
      <c r="BV7">
        <f>(AQ7-X7)/X7</f>
        <v>-5.1205417324143234E-4</v>
      </c>
      <c r="BW7">
        <f t="shared" si="20"/>
        <v>43</v>
      </c>
      <c r="BX7">
        <f t="shared" si="21"/>
        <v>3</v>
      </c>
      <c r="BY7">
        <f t="shared" si="22"/>
        <v>7.9999999999999988E-2</v>
      </c>
      <c r="BZ7">
        <f t="shared" si="23"/>
        <v>0</v>
      </c>
      <c r="CA7">
        <f t="shared" si="24"/>
        <v>0</v>
      </c>
      <c r="CB7">
        <f t="shared" si="25"/>
        <v>1</v>
      </c>
      <c r="CC7">
        <f t="shared" si="26"/>
        <v>0</v>
      </c>
      <c r="CD7">
        <f t="shared" si="27"/>
        <v>0</v>
      </c>
      <c r="CF7">
        <f t="shared" si="28"/>
        <v>0</v>
      </c>
      <c r="CG7">
        <f t="shared" si="29"/>
        <v>0</v>
      </c>
      <c r="CH7">
        <f t="shared" si="8"/>
        <v>1</v>
      </c>
      <c r="CI7">
        <f t="shared" si="8"/>
        <v>1</v>
      </c>
      <c r="CJ7">
        <f t="shared" si="8"/>
        <v>1</v>
      </c>
      <c r="CK7">
        <f t="shared" si="30"/>
        <v>0.2</v>
      </c>
      <c r="CL7">
        <f t="shared" si="9"/>
        <v>0.4</v>
      </c>
      <c r="CM7">
        <f t="shared" si="9"/>
        <v>0.60000000000000009</v>
      </c>
      <c r="CN7">
        <f t="shared" si="9"/>
        <v>0.8</v>
      </c>
      <c r="CO7">
        <f t="shared" si="9"/>
        <v>1</v>
      </c>
    </row>
    <row r="8" spans="1:93" x14ac:dyDescent="0.35">
      <c r="A8" t="s">
        <v>6</v>
      </c>
      <c r="B8">
        <f>VLOOKUP(CONCATENATE($A8,"_",B$4),assets_m6!$A:$D,4,FALSE)</f>
        <v>130.36000000000001</v>
      </c>
      <c r="C8">
        <f>VLOOKUP(CONCATENATE($A8,"_",C$4),assets_m6!$A:$D,4,FALSE)</f>
        <v>132.1</v>
      </c>
      <c r="D8">
        <f>VLOOKUP(CONCATENATE($A8,"_",D$4),assets_m6!$A:$D,4,FALSE)</f>
        <v>130.38</v>
      </c>
      <c r="E8">
        <f>VLOOKUP(CONCATENATE($A8,"_",E$4),assets_m6!$A:$D,4,FALSE)</f>
        <v>125.64</v>
      </c>
      <c r="F8">
        <f>VLOOKUP(CONCATENATE($A8,"_",F$4),assets_m6!$A:$D,4,FALSE)</f>
        <v>125.03</v>
      </c>
      <c r="G8">
        <f>VLOOKUP(CONCATENATE($A8,"_",G$4),assets_m6!$A:$D,4,FALSE)</f>
        <v>123.62</v>
      </c>
      <c r="H8">
        <f>VLOOKUP(CONCATENATE($A8,"_",H$4),assets_m6!$A:$D,4,FALSE)</f>
        <v>122.95</v>
      </c>
      <c r="I8">
        <f>VLOOKUP(CONCATENATE($A8,"_",I$4),assets_m6!$A:$D,4,FALSE)</f>
        <v>122.05</v>
      </c>
      <c r="J8">
        <f>VLOOKUP(CONCATENATE($A8,"_",J$4),assets_m6!$A:$D,4,FALSE)</f>
        <v>123.53</v>
      </c>
      <c r="K8">
        <f>VLOOKUP(CONCATENATE($A8,"_",K$4),assets_m6!$A:$D,4,FALSE)</f>
        <v>122.97</v>
      </c>
      <c r="L8">
        <f>VLOOKUP(CONCATENATE($A8,"_",L$4),assets_m6!$A:$D,4,FALSE)</f>
        <v>125.03</v>
      </c>
      <c r="M8">
        <f>VLOOKUP(CONCATENATE($A8,"_",M$4),assets_m6!$A:$D,4,FALSE)</f>
        <v>124.57</v>
      </c>
      <c r="N8">
        <f>VLOOKUP(CONCATENATE($A8,"_",N$4),assets_m6!$A:$D,4,FALSE)</f>
        <v>123.96</v>
      </c>
      <c r="O8">
        <f>VLOOKUP(CONCATENATE($A8,"_",O$4),assets_m6!$A:$D,4,FALSE)</f>
        <v>126.63</v>
      </c>
      <c r="P8">
        <f>VLOOKUP(CONCATENATE($A8,"_",P$4),assets_m6!$A:$D,4,FALSE)</f>
        <v>125.06</v>
      </c>
      <c r="Q8" t="e">
        <f>VLOOKUP(CONCATENATE($A8,"_",Q$4),assets_m6!$A:$D,4,FALSE)</f>
        <v>#N/A</v>
      </c>
      <c r="R8">
        <f>VLOOKUP(CONCATENATE($A8,"_",R$4),assets_m6!$A:$D,4,FALSE)</f>
        <v>127.32</v>
      </c>
      <c r="S8">
        <f>VLOOKUP(CONCATENATE($A8,"_",S$4),assets_m6!$A:$D,4,FALSE)</f>
        <v>129.09</v>
      </c>
      <c r="T8">
        <f>VLOOKUP(CONCATENATE($A8,"_",T$4),assets_m6!$A:$D,4,FALSE)</f>
        <v>126.16</v>
      </c>
      <c r="U8">
        <f>VLOOKUP(CONCATENATE($A8,"_",U$4),assets_m6!$A:$D,4,FALSE)</f>
        <v>128.59</v>
      </c>
      <c r="W8" t="str">
        <f>A8</f>
        <v>AIZ</v>
      </c>
      <c r="X8">
        <f>B8</f>
        <v>130.36000000000001</v>
      </c>
      <c r="Y8">
        <f>IFERROR(C8,X8)</f>
        <v>132.1</v>
      </c>
      <c r="Z8">
        <f>IFERROR(D8,Y8)</f>
        <v>130.38</v>
      </c>
      <c r="AA8">
        <f>IFERROR(E8,Z8)</f>
        <v>125.64</v>
      </c>
      <c r="AB8">
        <f>IFERROR(F8,AA8)</f>
        <v>125.03</v>
      </c>
      <c r="AC8">
        <f>IFERROR(G8,AB8)</f>
        <v>123.62</v>
      </c>
      <c r="AD8">
        <f>IFERROR(H8,AC8)</f>
        <v>122.95</v>
      </c>
      <c r="AE8">
        <f>IFERROR(I8,AD8)</f>
        <v>122.05</v>
      </c>
      <c r="AF8">
        <f>IFERROR(J8,AE8)</f>
        <v>123.53</v>
      </c>
      <c r="AG8">
        <f>IFERROR(K8,AF8)</f>
        <v>122.97</v>
      </c>
      <c r="AH8">
        <f>IFERROR(L8,AG8)</f>
        <v>125.03</v>
      </c>
      <c r="AI8">
        <f>IFERROR(M8,#REF!)</f>
        <v>124.57</v>
      </c>
      <c r="AJ8">
        <f>IFERROR(N8,AI8)</f>
        <v>123.96</v>
      </c>
      <c r="AK8">
        <f>IFERROR(O8,AJ8)</f>
        <v>126.63</v>
      </c>
      <c r="AL8">
        <f>IFERROR(P8,AK8)</f>
        <v>125.06</v>
      </c>
      <c r="AM8">
        <f>IFERROR(Q8,AL8)</f>
        <v>125.06</v>
      </c>
      <c r="AN8">
        <f>IFERROR(R8,AM8)</f>
        <v>127.32</v>
      </c>
      <c r="AO8">
        <f>IFERROR(S8,AN8)</f>
        <v>129.09</v>
      </c>
      <c r="AP8">
        <f>IFERROR(T8,AO8)</f>
        <v>126.16</v>
      </c>
      <c r="AQ8">
        <f>IFERROR(U8,AP8)</f>
        <v>128.59</v>
      </c>
      <c r="AS8" t="s">
        <v>6</v>
      </c>
      <c r="AT8">
        <f>$BT8*(Y8-X8)/X8</f>
        <v>1.3347652654188252E-4</v>
      </c>
      <c r="AU8">
        <f>$BT8*(Z8-Y8)/Y8</f>
        <v>-1.3020439061317177E-4</v>
      </c>
      <c r="AV8">
        <f>$BT8*(AA8-Z8)/Z8</f>
        <v>-3.635526921306945E-4</v>
      </c>
      <c r="AW8">
        <f>$BT8*(AB8-AA8)/AA8</f>
        <v>-4.8551416746259108E-5</v>
      </c>
      <c r="AX8">
        <f>$BT8*(AC8-AB8)/AB8</f>
        <v>-1.1277293449572077E-4</v>
      </c>
      <c r="AY8">
        <f>$BT8*(AD8-AC8)/AC8</f>
        <v>-5.4198349781588878E-5</v>
      </c>
      <c r="AZ8">
        <f>$BT8*(AE8-AD8)/AD8</f>
        <v>-7.3200488003253818E-5</v>
      </c>
      <c r="BA8">
        <f>$BT8*(AF8-AE8)/AE8</f>
        <v>1.2126177795985286E-4</v>
      </c>
      <c r="BB8">
        <f>$BT8*(AG8-AF8)/AF8</f>
        <v>-4.5333117461345603E-5</v>
      </c>
      <c r="BC8">
        <f t="shared" si="10"/>
        <v>1.6752053346344656E-4</v>
      </c>
      <c r="BD8">
        <f t="shared" si="11"/>
        <v>-3.6791170119172039E-5</v>
      </c>
      <c r="BE8">
        <f t="shared" si="12"/>
        <v>-4.8968451473067308E-5</v>
      </c>
      <c r="BF8">
        <f t="shared" si="13"/>
        <v>2.1539206195546966E-4</v>
      </c>
      <c r="BG8">
        <f t="shared" si="14"/>
        <v>-1.23983258311616E-4</v>
      </c>
      <c r="BH8">
        <f t="shared" si="15"/>
        <v>0</v>
      </c>
      <c r="BI8">
        <f t="shared" si="16"/>
        <v>1.8071325763633383E-4</v>
      </c>
      <c r="BJ8">
        <f t="shared" si="17"/>
        <v>1.3901979264844568E-4</v>
      </c>
      <c r="BK8">
        <f t="shared" si="18"/>
        <v>-2.2697342939034836E-4</v>
      </c>
      <c r="BL8">
        <f t="shared" si="19"/>
        <v>1.9261255548509883E-4</v>
      </c>
      <c r="BN8" s="7" t="str">
        <f>A8</f>
        <v>AIZ</v>
      </c>
      <c r="BO8" s="7">
        <v>0.2</v>
      </c>
      <c r="BP8" s="7">
        <v>0.2</v>
      </c>
      <c r="BQ8" s="7">
        <v>0.2</v>
      </c>
      <c r="BR8" s="7">
        <v>0.2</v>
      </c>
      <c r="BS8" s="7">
        <v>0.2</v>
      </c>
      <c r="BT8" s="7">
        <v>0.01</v>
      </c>
      <c r="BV8">
        <f>(AQ8-X8)/X8</f>
        <v>-1.3577784596502071E-2</v>
      </c>
      <c r="BW8">
        <f t="shared" si="20"/>
        <v>27</v>
      </c>
      <c r="BX8">
        <f t="shared" si="21"/>
        <v>2</v>
      </c>
      <c r="BY8">
        <f t="shared" si="22"/>
        <v>0.11999999999999997</v>
      </c>
      <c r="BZ8">
        <f t="shared" si="23"/>
        <v>0</v>
      </c>
      <c r="CA8">
        <f t="shared" si="24"/>
        <v>1</v>
      </c>
      <c r="CB8">
        <f t="shared" si="25"/>
        <v>0</v>
      </c>
      <c r="CC8">
        <f t="shared" si="26"/>
        <v>0</v>
      </c>
      <c r="CD8">
        <f t="shared" si="27"/>
        <v>0</v>
      </c>
      <c r="CF8">
        <f t="shared" si="28"/>
        <v>0</v>
      </c>
      <c r="CG8">
        <f t="shared" si="29"/>
        <v>1</v>
      </c>
      <c r="CH8">
        <f t="shared" si="8"/>
        <v>1</v>
      </c>
      <c r="CI8">
        <f t="shared" si="8"/>
        <v>1</v>
      </c>
      <c r="CJ8">
        <f t="shared" si="8"/>
        <v>1</v>
      </c>
      <c r="CK8">
        <f t="shared" si="30"/>
        <v>0.2</v>
      </c>
      <c r="CL8">
        <f t="shared" si="9"/>
        <v>0.4</v>
      </c>
      <c r="CM8">
        <f t="shared" si="9"/>
        <v>0.60000000000000009</v>
      </c>
      <c r="CN8">
        <f t="shared" si="9"/>
        <v>0.8</v>
      </c>
      <c r="CO8">
        <f t="shared" si="9"/>
        <v>1</v>
      </c>
    </row>
    <row r="9" spans="1:93" x14ac:dyDescent="0.35">
      <c r="A9" t="s">
        <v>7</v>
      </c>
      <c r="B9">
        <f>VLOOKUP(CONCATENATE($A9,"_",B$4),assets_m6!$A:$D,4,FALSE)</f>
        <v>108.72199999999999</v>
      </c>
      <c r="C9">
        <f>VLOOKUP(CONCATENATE($A9,"_",C$4),assets_m6!$A:$D,4,FALSE)</f>
        <v>109.83799999999999</v>
      </c>
      <c r="D9">
        <f>VLOOKUP(CONCATENATE($A9,"_",D$4),assets_m6!$A:$D,4,FALSE)</f>
        <v>111.41200000000001</v>
      </c>
      <c r="E9">
        <f>VLOOKUP(CONCATENATE($A9,"_",E$4),assets_m6!$A:$D,4,FALSE)</f>
        <v>109.36</v>
      </c>
      <c r="F9">
        <f>VLOOKUP(CONCATENATE($A9,"_",F$4),assets_m6!$A:$D,4,FALSE)</f>
        <v>105.71</v>
      </c>
      <c r="G9">
        <f>VLOOKUP(CONCATENATE($A9,"_",G$4),assets_m6!$A:$D,4,FALSE)</f>
        <v>103.86</v>
      </c>
      <c r="H9">
        <f>VLOOKUP(CONCATENATE($A9,"_",H$4),assets_m6!$A:$D,4,FALSE)</f>
        <v>104.57</v>
      </c>
      <c r="I9">
        <f>VLOOKUP(CONCATENATE($A9,"_",I$4),assets_m6!$A:$D,4,FALSE)</f>
        <v>104.48</v>
      </c>
      <c r="J9">
        <f>VLOOKUP(CONCATENATE($A9,"_",J$4),assets_m6!$A:$D,4,FALSE)</f>
        <v>106.75</v>
      </c>
      <c r="K9">
        <f>VLOOKUP(CONCATENATE($A9,"_",K$4),assets_m6!$A:$D,4,FALSE)</f>
        <v>105.18</v>
      </c>
      <c r="L9">
        <f>VLOOKUP(CONCATENATE($A9,"_",L$4),assets_m6!$A:$D,4,FALSE)</f>
        <v>105.03</v>
      </c>
      <c r="M9">
        <f>VLOOKUP(CONCATENATE($A9,"_",M$4),assets_m6!$A:$D,4,FALSE)</f>
        <v>105.98</v>
      </c>
      <c r="N9">
        <f>VLOOKUP(CONCATENATE($A9,"_",N$4),assets_m6!$A:$D,4,FALSE)</f>
        <v>104.32</v>
      </c>
      <c r="O9">
        <f>VLOOKUP(CONCATENATE($A9,"_",O$4),assets_m6!$A:$D,4,FALSE)</f>
        <v>106.74</v>
      </c>
      <c r="P9">
        <f>VLOOKUP(CONCATENATE($A9,"_",P$4),assets_m6!$A:$D,4,FALSE)</f>
        <v>105.26</v>
      </c>
      <c r="Q9" t="e">
        <f>VLOOKUP(CONCATENATE($A9,"_",Q$4),assets_m6!$A:$D,4,FALSE)</f>
        <v>#N/A</v>
      </c>
      <c r="R9">
        <f>VLOOKUP(CONCATENATE($A9,"_",R$4),assets_m6!$A:$D,4,FALSE)</f>
        <v>107.7</v>
      </c>
      <c r="S9">
        <f>VLOOKUP(CONCATENATE($A9,"_",S$4),assets_m6!$A:$D,4,FALSE)</f>
        <v>109.24</v>
      </c>
      <c r="T9">
        <f>VLOOKUP(CONCATENATE($A9,"_",T$4),assets_m6!$A:$D,4,FALSE)</f>
        <v>107.75</v>
      </c>
      <c r="U9">
        <f>VLOOKUP(CONCATENATE($A9,"_",U$4),assets_m6!$A:$D,4,FALSE)</f>
        <v>111.42</v>
      </c>
      <c r="W9" t="str">
        <f>A9</f>
        <v>ALLE</v>
      </c>
      <c r="X9">
        <f>B9</f>
        <v>108.72199999999999</v>
      </c>
      <c r="Y9">
        <f>IFERROR(C9,X9)</f>
        <v>109.83799999999999</v>
      </c>
      <c r="Z9">
        <f>IFERROR(D9,Y9)</f>
        <v>111.41200000000001</v>
      </c>
      <c r="AA9">
        <f>IFERROR(E9,Z9)</f>
        <v>109.36</v>
      </c>
      <c r="AB9">
        <f>IFERROR(F9,AA9)</f>
        <v>105.71</v>
      </c>
      <c r="AC9">
        <f>IFERROR(G9,AB9)</f>
        <v>103.86</v>
      </c>
      <c r="AD9">
        <f>IFERROR(H9,AC9)</f>
        <v>104.57</v>
      </c>
      <c r="AE9">
        <f>IFERROR(I9,AD9)</f>
        <v>104.48</v>
      </c>
      <c r="AF9">
        <f>IFERROR(J9,AE9)</f>
        <v>106.75</v>
      </c>
      <c r="AG9">
        <f>IFERROR(K9,AF9)</f>
        <v>105.18</v>
      </c>
      <c r="AH9">
        <f>IFERROR(L9,AG9)</f>
        <v>105.03</v>
      </c>
      <c r="AI9">
        <f>IFERROR(M9,#REF!)</f>
        <v>105.98</v>
      </c>
      <c r="AJ9">
        <f>IFERROR(N9,AI9)</f>
        <v>104.32</v>
      </c>
      <c r="AK9">
        <f>IFERROR(O9,AJ9)</f>
        <v>106.74</v>
      </c>
      <c r="AL9">
        <f>IFERROR(P9,AK9)</f>
        <v>105.26</v>
      </c>
      <c r="AM9">
        <f>IFERROR(Q9,AL9)</f>
        <v>105.26</v>
      </c>
      <c r="AN9">
        <f>IFERROR(R9,AM9)</f>
        <v>107.7</v>
      </c>
      <c r="AO9">
        <f>IFERROR(S9,AN9)</f>
        <v>109.24</v>
      </c>
      <c r="AP9">
        <f>IFERROR(T9,AO9)</f>
        <v>107.75</v>
      </c>
      <c r="AQ9">
        <f>IFERROR(U9,AP9)</f>
        <v>111.42</v>
      </c>
      <c r="AS9" t="s">
        <v>7</v>
      </c>
      <c r="AT9">
        <f>$BT9*(Y9-X9)/X9</f>
        <v>1.0264711833851471E-4</v>
      </c>
      <c r="AU9">
        <f>$BT9*(Z9-Y9)/Y9</f>
        <v>1.4330195378648667E-4</v>
      </c>
      <c r="AV9">
        <f>$BT9*(AA9-Z9)/Z9</f>
        <v>-1.8418123720963689E-4</v>
      </c>
      <c r="AW9">
        <f>$BT9*(AB9-AA9)/AA9</f>
        <v>-3.3376005852231216E-4</v>
      </c>
      <c r="AX9">
        <f>$BT9*(AC9-AB9)/AB9</f>
        <v>-1.7500709488222442E-4</v>
      </c>
      <c r="AY9">
        <f>$BT9*(AD9-AC9)/AC9</f>
        <v>6.8361255536298263E-5</v>
      </c>
      <c r="AZ9">
        <f>$BT9*(AE9-AD9)/AD9</f>
        <v>-8.6066749545748496E-6</v>
      </c>
      <c r="BA9">
        <f>$BT9*(AF9-AE9)/AE9</f>
        <v>2.1726646248085719E-4</v>
      </c>
      <c r="BB9">
        <f>$BT9*(AG9-AF9)/AF9</f>
        <v>-1.4707259953161529E-4</v>
      </c>
      <c r="BC9">
        <f t="shared" si="10"/>
        <v>-1.42612664004569E-5</v>
      </c>
      <c r="BD9">
        <f t="shared" si="11"/>
        <v>9.0450347519756532E-5</v>
      </c>
      <c r="BE9">
        <f t="shared" si="12"/>
        <v>-1.5663332704283928E-4</v>
      </c>
      <c r="BF9">
        <f t="shared" si="13"/>
        <v>2.3197852760736213E-4</v>
      </c>
      <c r="BG9">
        <f t="shared" si="14"/>
        <v>-1.3865467491099774E-4</v>
      </c>
      <c r="BH9">
        <f t="shared" si="15"/>
        <v>0</v>
      </c>
      <c r="BI9">
        <f t="shared" si="16"/>
        <v>2.3180695420862602E-4</v>
      </c>
      <c r="BJ9">
        <f t="shared" si="17"/>
        <v>1.4298978644382469E-4</v>
      </c>
      <c r="BK9">
        <f t="shared" si="18"/>
        <v>-1.3639692420358798E-4</v>
      </c>
      <c r="BL9">
        <f t="shared" si="19"/>
        <v>3.4060324825986094E-4</v>
      </c>
      <c r="BN9" s="7" t="str">
        <f>A9</f>
        <v>ALLE</v>
      </c>
      <c r="BO9" s="7">
        <v>0.2</v>
      </c>
      <c r="BP9" s="7">
        <v>0.2</v>
      </c>
      <c r="BQ9" s="7">
        <v>0.2</v>
      </c>
      <c r="BR9" s="7">
        <v>0.2</v>
      </c>
      <c r="BS9" s="7">
        <v>0.2</v>
      </c>
      <c r="BT9" s="7">
        <v>0.01</v>
      </c>
      <c r="BV9">
        <f>(AQ9-X9)/X9</f>
        <v>2.4815584702268242E-2</v>
      </c>
      <c r="BW9">
        <f t="shared" si="20"/>
        <v>73</v>
      </c>
      <c r="BX9">
        <f t="shared" si="21"/>
        <v>4</v>
      </c>
      <c r="BY9">
        <f t="shared" si="22"/>
        <v>0.12000000000000002</v>
      </c>
      <c r="BZ9">
        <f t="shared" si="23"/>
        <v>0</v>
      </c>
      <c r="CA9">
        <f t="shared" si="24"/>
        <v>0</v>
      </c>
      <c r="CB9">
        <f t="shared" si="25"/>
        <v>0</v>
      </c>
      <c r="CC9">
        <f t="shared" si="26"/>
        <v>1</v>
      </c>
      <c r="CD9">
        <f t="shared" si="27"/>
        <v>0</v>
      </c>
      <c r="CF9">
        <f t="shared" si="28"/>
        <v>0</v>
      </c>
      <c r="CG9">
        <f t="shared" si="29"/>
        <v>0</v>
      </c>
      <c r="CH9">
        <f t="shared" si="8"/>
        <v>0</v>
      </c>
      <c r="CI9">
        <f t="shared" si="8"/>
        <v>1</v>
      </c>
      <c r="CJ9">
        <f t="shared" si="8"/>
        <v>1</v>
      </c>
      <c r="CK9">
        <f t="shared" si="30"/>
        <v>0.2</v>
      </c>
      <c r="CL9">
        <f t="shared" si="9"/>
        <v>0.4</v>
      </c>
      <c r="CM9">
        <f t="shared" si="9"/>
        <v>0.60000000000000009</v>
      </c>
      <c r="CN9">
        <f t="shared" si="9"/>
        <v>0.8</v>
      </c>
      <c r="CO9">
        <f t="shared" si="9"/>
        <v>1</v>
      </c>
    </row>
    <row r="10" spans="1:93" x14ac:dyDescent="0.35">
      <c r="A10" t="s">
        <v>8</v>
      </c>
      <c r="B10">
        <f>VLOOKUP(CONCATENATE($A10,"_",B$4),assets_m6!$A:$D,4,FALSE)</f>
        <v>107.34</v>
      </c>
      <c r="C10">
        <f>VLOOKUP(CONCATENATE($A10,"_",C$4),assets_m6!$A:$D,4,FALSE)</f>
        <v>109.37</v>
      </c>
      <c r="D10">
        <f>VLOOKUP(CONCATENATE($A10,"_",D$4),assets_m6!$A:$D,4,FALSE)</f>
        <v>111.87</v>
      </c>
      <c r="E10">
        <f>VLOOKUP(CONCATENATE($A10,"_",E$4),assets_m6!$A:$D,4,FALSE)</f>
        <v>109.64</v>
      </c>
      <c r="F10">
        <f>VLOOKUP(CONCATENATE($A10,"_",F$4),assets_m6!$A:$D,4,FALSE)</f>
        <v>104.56</v>
      </c>
      <c r="G10">
        <f>VLOOKUP(CONCATENATE($A10,"_",G$4),assets_m6!$A:$D,4,FALSE)</f>
        <v>104.73</v>
      </c>
      <c r="H10">
        <f>VLOOKUP(CONCATENATE($A10,"_",H$4),assets_m6!$A:$D,4,FALSE)</f>
        <v>103.99</v>
      </c>
      <c r="I10">
        <f>VLOOKUP(CONCATENATE($A10,"_",I$4),assets_m6!$A:$D,4,FALSE)</f>
        <v>103.5</v>
      </c>
      <c r="J10">
        <f>VLOOKUP(CONCATENATE($A10,"_",J$4),assets_m6!$A:$D,4,FALSE)</f>
        <v>105.9</v>
      </c>
      <c r="K10">
        <f>VLOOKUP(CONCATENATE($A10,"_",K$4),assets_m6!$A:$D,4,FALSE)</f>
        <v>97.6</v>
      </c>
      <c r="L10">
        <f>VLOOKUP(CONCATENATE($A10,"_",L$4),assets_m6!$A:$D,4,FALSE)</f>
        <v>97.22</v>
      </c>
      <c r="M10">
        <f>VLOOKUP(CONCATENATE($A10,"_",M$4),assets_m6!$A:$D,4,FALSE)</f>
        <v>95.34</v>
      </c>
      <c r="N10">
        <f>VLOOKUP(CONCATENATE($A10,"_",N$4),assets_m6!$A:$D,4,FALSE)</f>
        <v>94.224999999999994</v>
      </c>
      <c r="O10">
        <f>VLOOKUP(CONCATENATE($A10,"_",O$4),assets_m6!$A:$D,4,FALSE)</f>
        <v>97.14</v>
      </c>
      <c r="P10">
        <f>VLOOKUP(CONCATENATE($A10,"_",P$4),assets_m6!$A:$D,4,FALSE)</f>
        <v>97.38</v>
      </c>
      <c r="Q10" t="e">
        <f>VLOOKUP(CONCATENATE($A10,"_",Q$4),assets_m6!$A:$D,4,FALSE)</f>
        <v>#N/A</v>
      </c>
      <c r="R10">
        <f>VLOOKUP(CONCATENATE($A10,"_",R$4),assets_m6!$A:$D,4,FALSE)</f>
        <v>96.73</v>
      </c>
      <c r="S10">
        <f>VLOOKUP(CONCATENATE($A10,"_",S$4),assets_m6!$A:$D,4,FALSE)</f>
        <v>99.31</v>
      </c>
      <c r="T10">
        <f>VLOOKUP(CONCATENATE($A10,"_",T$4),assets_m6!$A:$D,4,FALSE)</f>
        <v>97.92</v>
      </c>
      <c r="U10">
        <f>VLOOKUP(CONCATENATE($A10,"_",U$4),assets_m6!$A:$D,4,FALSE)</f>
        <v>104.27</v>
      </c>
      <c r="W10" t="str">
        <f>A10</f>
        <v>AMAT</v>
      </c>
      <c r="X10">
        <f>B10</f>
        <v>107.34</v>
      </c>
      <c r="Y10">
        <f>IFERROR(C10,X10)</f>
        <v>109.37</v>
      </c>
      <c r="Z10">
        <f>IFERROR(D10,Y10)</f>
        <v>111.87</v>
      </c>
      <c r="AA10">
        <f>IFERROR(E10,Z10)</f>
        <v>109.64</v>
      </c>
      <c r="AB10">
        <f>IFERROR(F10,AA10)</f>
        <v>104.56</v>
      </c>
      <c r="AC10">
        <f>IFERROR(G10,AB10)</f>
        <v>104.73</v>
      </c>
      <c r="AD10">
        <f>IFERROR(H10,AC10)</f>
        <v>103.99</v>
      </c>
      <c r="AE10">
        <f>IFERROR(I10,AD10)</f>
        <v>103.5</v>
      </c>
      <c r="AF10">
        <f>IFERROR(J10,AE10)</f>
        <v>105.9</v>
      </c>
      <c r="AG10">
        <f>IFERROR(K10,AF10)</f>
        <v>97.6</v>
      </c>
      <c r="AH10">
        <f>IFERROR(L10,AG10)</f>
        <v>97.22</v>
      </c>
      <c r="AI10">
        <f>IFERROR(M10,#REF!)</f>
        <v>95.34</v>
      </c>
      <c r="AJ10">
        <f>IFERROR(N10,AI10)</f>
        <v>94.224999999999994</v>
      </c>
      <c r="AK10">
        <f>IFERROR(O10,AJ10)</f>
        <v>97.14</v>
      </c>
      <c r="AL10">
        <f>IFERROR(P10,AK10)</f>
        <v>97.38</v>
      </c>
      <c r="AM10">
        <f>IFERROR(Q10,AL10)</f>
        <v>97.38</v>
      </c>
      <c r="AN10">
        <f>IFERROR(R10,AM10)</f>
        <v>96.73</v>
      </c>
      <c r="AO10">
        <f>IFERROR(S10,AN10)</f>
        <v>99.31</v>
      </c>
      <c r="AP10">
        <f>IFERROR(T10,AO10)</f>
        <v>97.92</v>
      </c>
      <c r="AQ10">
        <f>IFERROR(U10,AP10)</f>
        <v>104.27</v>
      </c>
      <c r="AS10" t="s">
        <v>8</v>
      </c>
      <c r="AT10">
        <f>$BT10*(Y10-X10)/X10</f>
        <v>1.8911868828023115E-4</v>
      </c>
      <c r="AU10">
        <f>$BT10*(Z10-Y10)/Y10</f>
        <v>2.2858187802870988E-4</v>
      </c>
      <c r="AV10">
        <f>$BT10*(AA10-Z10)/Z10</f>
        <v>-1.9933851792258906E-4</v>
      </c>
      <c r="AW10">
        <f>$BT10*(AB10-AA10)/AA10</f>
        <v>-4.6333454943451279E-4</v>
      </c>
      <c r="AX10">
        <f>$BT10*(AC10-AB10)/AB10</f>
        <v>1.6258607498087384E-5</v>
      </c>
      <c r="AY10">
        <f>$BT10*(AD10-AC10)/AC10</f>
        <v>-7.0657882173208165E-5</v>
      </c>
      <c r="AZ10">
        <f>$BT10*(AE10-AD10)/AD10</f>
        <v>-4.7119915376478014E-5</v>
      </c>
      <c r="BA10">
        <f>$BT10*(AF10-AE10)/AE10</f>
        <v>2.3188405797101502E-4</v>
      </c>
      <c r="BB10">
        <f>$BT10*(AG10-AF10)/AF10</f>
        <v>-7.8375826251180468E-4</v>
      </c>
      <c r="BC10">
        <f t="shared" si="10"/>
        <v>-3.8934426229507733E-5</v>
      </c>
      <c r="BD10">
        <f t="shared" si="11"/>
        <v>-1.9337584859082448E-4</v>
      </c>
      <c r="BE10">
        <f t="shared" si="12"/>
        <v>-1.1694986364589983E-4</v>
      </c>
      <c r="BF10">
        <f t="shared" si="13"/>
        <v>3.0936587954364622E-4</v>
      </c>
      <c r="BG10">
        <f t="shared" si="14"/>
        <v>2.4706609017911768E-5</v>
      </c>
      <c r="BH10">
        <f t="shared" si="15"/>
        <v>0</v>
      </c>
      <c r="BI10">
        <f t="shared" si="16"/>
        <v>-6.6748819059354227E-5</v>
      </c>
      <c r="BJ10">
        <f t="shared" si="17"/>
        <v>2.6672180295668339E-4</v>
      </c>
      <c r="BK10">
        <f t="shared" si="18"/>
        <v>-1.3996576377001314E-4</v>
      </c>
      <c r="BL10">
        <f t="shared" si="19"/>
        <v>6.484885620915027E-4</v>
      </c>
      <c r="BN10" s="7" t="str">
        <f>A10</f>
        <v>AMAT</v>
      </c>
      <c r="BO10" s="7">
        <v>0.2</v>
      </c>
      <c r="BP10" s="7">
        <v>0.2</v>
      </c>
      <c r="BQ10" s="7">
        <v>0.2</v>
      </c>
      <c r="BR10" s="7">
        <v>0.2</v>
      </c>
      <c r="BS10" s="7">
        <v>0.2</v>
      </c>
      <c r="BT10" s="7">
        <v>0.01</v>
      </c>
      <c r="BV10">
        <f>(AQ10-X10)/X10</f>
        <v>-2.8600708030557177E-2</v>
      </c>
      <c r="BW10">
        <f t="shared" si="20"/>
        <v>20</v>
      </c>
      <c r="BX10">
        <f t="shared" si="21"/>
        <v>1</v>
      </c>
      <c r="BY10">
        <f t="shared" si="22"/>
        <v>0.24</v>
      </c>
      <c r="BZ10">
        <f t="shared" si="23"/>
        <v>1</v>
      </c>
      <c r="CA10">
        <f t="shared" si="24"/>
        <v>0</v>
      </c>
      <c r="CB10">
        <f t="shared" si="25"/>
        <v>0</v>
      </c>
      <c r="CC10">
        <f t="shared" si="26"/>
        <v>0</v>
      </c>
      <c r="CD10">
        <f t="shared" si="27"/>
        <v>0</v>
      </c>
      <c r="CF10">
        <f t="shared" si="28"/>
        <v>1</v>
      </c>
      <c r="CG10">
        <f t="shared" si="29"/>
        <v>1</v>
      </c>
      <c r="CH10">
        <f t="shared" si="8"/>
        <v>1</v>
      </c>
      <c r="CI10">
        <f t="shared" si="8"/>
        <v>1</v>
      </c>
      <c r="CJ10">
        <f t="shared" si="8"/>
        <v>1</v>
      </c>
      <c r="CK10">
        <f t="shared" si="30"/>
        <v>0.2</v>
      </c>
      <c r="CL10">
        <f t="shared" si="9"/>
        <v>0.4</v>
      </c>
      <c r="CM10">
        <f t="shared" si="9"/>
        <v>0.60000000000000009</v>
      </c>
      <c r="CN10">
        <f t="shared" si="9"/>
        <v>0.8</v>
      </c>
      <c r="CO10">
        <f t="shared" si="9"/>
        <v>1</v>
      </c>
    </row>
    <row r="11" spans="1:93" x14ac:dyDescent="0.35">
      <c r="A11" t="s">
        <v>9</v>
      </c>
      <c r="B11">
        <f>VLOOKUP(CONCATENATE($A11,"_",B$4),assets_m6!$A:$D,4,FALSE)</f>
        <v>319.90199999999999</v>
      </c>
      <c r="C11">
        <f>VLOOKUP(CONCATENATE($A11,"_",C$4),assets_m6!$A:$D,4,FALSE)</f>
        <v>324.815</v>
      </c>
      <c r="D11">
        <f>VLOOKUP(CONCATENATE($A11,"_",D$4),assets_m6!$A:$D,4,FALSE)</f>
        <v>323.63900000000001</v>
      </c>
      <c r="E11">
        <f>VLOOKUP(CONCATENATE($A11,"_",E$4),assets_m6!$A:$D,4,FALSE)</f>
        <v>320.78899999999999</v>
      </c>
      <c r="F11">
        <f>VLOOKUP(CONCATENATE($A11,"_",F$4),assets_m6!$A:$D,4,FALSE)</f>
        <v>313.39499999999998</v>
      </c>
      <c r="G11">
        <f>VLOOKUP(CONCATENATE($A11,"_",G$4),assets_m6!$A:$D,4,FALSE)</f>
        <v>311.07400000000001</v>
      </c>
      <c r="H11">
        <f>VLOOKUP(CONCATENATE($A11,"_",H$4),assets_m6!$A:$D,4,FALSE)</f>
        <v>305.48399999999998</v>
      </c>
      <c r="I11">
        <f>VLOOKUP(CONCATENATE($A11,"_",I$4),assets_m6!$A:$D,4,FALSE)</f>
        <v>306.94799999999998</v>
      </c>
      <c r="J11">
        <f>VLOOKUP(CONCATENATE($A11,"_",J$4),assets_m6!$A:$D,4,FALSE)</f>
        <v>311.92099999999999</v>
      </c>
      <c r="K11">
        <f>VLOOKUP(CONCATENATE($A11,"_",K$4),assets_m6!$A:$D,4,FALSE)</f>
        <v>306.82900000000001</v>
      </c>
      <c r="L11">
        <f>VLOOKUP(CONCATENATE($A11,"_",L$4),assets_m6!$A:$D,4,FALSE)</f>
        <v>307.178</v>
      </c>
      <c r="M11">
        <f>VLOOKUP(CONCATENATE($A11,"_",M$4),assets_m6!$A:$D,4,FALSE)</f>
        <v>307.30700000000002</v>
      </c>
      <c r="N11">
        <f>VLOOKUP(CONCATENATE($A11,"_",N$4),assets_m6!$A:$D,4,FALSE)</f>
        <v>303.471</v>
      </c>
      <c r="O11">
        <f>VLOOKUP(CONCATENATE($A11,"_",O$4),assets_m6!$A:$D,4,FALSE)</f>
        <v>311.20299999999997</v>
      </c>
      <c r="P11">
        <f>VLOOKUP(CONCATENATE($A11,"_",P$4),assets_m6!$A:$D,4,FALSE)</f>
        <v>310.26600000000002</v>
      </c>
      <c r="Q11" t="e">
        <f>VLOOKUP(CONCATENATE($A11,"_",Q$4),assets_m6!$A:$D,4,FALSE)</f>
        <v>#N/A</v>
      </c>
      <c r="R11">
        <f>VLOOKUP(CONCATENATE($A11,"_",R$4),assets_m6!$A:$D,4,FALSE)</f>
        <v>309.55900000000003</v>
      </c>
      <c r="S11">
        <f>VLOOKUP(CONCATENATE($A11,"_",S$4),assets_m6!$A:$D,4,FALSE)</f>
        <v>311.77100000000002</v>
      </c>
      <c r="T11">
        <f>VLOOKUP(CONCATENATE($A11,"_",T$4),assets_m6!$A:$D,4,FALSE)</f>
        <v>307.65600000000001</v>
      </c>
      <c r="U11">
        <f>VLOOKUP(CONCATENATE($A11,"_",U$4),assets_m6!$A:$D,4,FALSE)</f>
        <v>320.14100000000002</v>
      </c>
      <c r="W11" t="str">
        <f>A11</f>
        <v>AMP</v>
      </c>
      <c r="X11">
        <f>B11</f>
        <v>319.90199999999999</v>
      </c>
      <c r="Y11">
        <f>IFERROR(C11,X11)</f>
        <v>324.815</v>
      </c>
      <c r="Z11">
        <f>IFERROR(D11,Y11)</f>
        <v>323.63900000000001</v>
      </c>
      <c r="AA11">
        <f>IFERROR(E11,Z11)</f>
        <v>320.78899999999999</v>
      </c>
      <c r="AB11">
        <f>IFERROR(F11,AA11)</f>
        <v>313.39499999999998</v>
      </c>
      <c r="AC11">
        <f>IFERROR(G11,AB11)</f>
        <v>311.07400000000001</v>
      </c>
      <c r="AD11">
        <f>IFERROR(H11,AC11)</f>
        <v>305.48399999999998</v>
      </c>
      <c r="AE11">
        <f>IFERROR(I11,AD11)</f>
        <v>306.94799999999998</v>
      </c>
      <c r="AF11">
        <f>IFERROR(J11,AE11)</f>
        <v>311.92099999999999</v>
      </c>
      <c r="AG11">
        <f>IFERROR(K11,AF11)</f>
        <v>306.82900000000001</v>
      </c>
      <c r="AH11">
        <f>IFERROR(L11,AG11)</f>
        <v>307.178</v>
      </c>
      <c r="AI11">
        <f>IFERROR(M11,#REF!)</f>
        <v>307.30700000000002</v>
      </c>
      <c r="AJ11">
        <f>IFERROR(N11,AI11)</f>
        <v>303.471</v>
      </c>
      <c r="AK11">
        <f>IFERROR(O11,AJ11)</f>
        <v>311.20299999999997</v>
      </c>
      <c r="AL11">
        <f>IFERROR(P11,AK11)</f>
        <v>310.26600000000002</v>
      </c>
      <c r="AM11">
        <f>IFERROR(Q11,AL11)</f>
        <v>310.26600000000002</v>
      </c>
      <c r="AN11">
        <f>IFERROR(R11,AM11)</f>
        <v>309.55900000000003</v>
      </c>
      <c r="AO11">
        <f>IFERROR(S11,AN11)</f>
        <v>311.77100000000002</v>
      </c>
      <c r="AP11">
        <f>IFERROR(T11,AO11)</f>
        <v>307.65600000000001</v>
      </c>
      <c r="AQ11">
        <f>IFERROR(U11,AP11)</f>
        <v>320.14100000000002</v>
      </c>
      <c r="AS11" t="s">
        <v>9</v>
      </c>
      <c r="AT11">
        <f>$BT11*(Y11-X11)/X11</f>
        <v>1.5357828334927606E-4</v>
      </c>
      <c r="AU11">
        <f>$BT11*(Z11-Y11)/Y11</f>
        <v>-3.6205224512414387E-5</v>
      </c>
      <c r="AV11">
        <f>$BT11*(AA11-Z11)/Z11</f>
        <v>-8.8061080401312028E-5</v>
      </c>
      <c r="AW11">
        <f>$BT11*(AB11-AA11)/AA11</f>
        <v>-2.3049418776828403E-4</v>
      </c>
      <c r="AX11">
        <f>$BT11*(AC11-AB11)/AB11</f>
        <v>-7.4059892467970759E-5</v>
      </c>
      <c r="AY11">
        <f>$BT11*(AD11-AC11)/AC11</f>
        <v>-1.7970000707227322E-4</v>
      </c>
      <c r="AZ11">
        <f>$BT11*(AE11-AD11)/AD11</f>
        <v>4.79239501905173E-5</v>
      </c>
      <c r="BA11">
        <f>$BT11*(AF11-AE11)/AE11</f>
        <v>1.6201441286472021E-4</v>
      </c>
      <c r="BB11">
        <f>$BT11*(AG11-AF11)/AF11</f>
        <v>-1.632464630467325E-4</v>
      </c>
      <c r="BC11">
        <f t="shared" si="10"/>
        <v>1.1374413761410738E-5</v>
      </c>
      <c r="BD11">
        <f t="shared" si="11"/>
        <v>4.1995194968395881E-6</v>
      </c>
      <c r="BE11">
        <f t="shared" si="12"/>
        <v>-1.2482631375139561E-4</v>
      </c>
      <c r="BF11">
        <f t="shared" si="13"/>
        <v>2.5478546549752599E-4</v>
      </c>
      <c r="BG11">
        <f t="shared" si="14"/>
        <v>-3.0108964245201849E-5</v>
      </c>
      <c r="BH11">
        <f t="shared" si="15"/>
        <v>0</v>
      </c>
      <c r="BI11">
        <f t="shared" si="16"/>
        <v>-2.2786898983452701E-5</v>
      </c>
      <c r="BJ11">
        <f t="shared" si="17"/>
        <v>7.1456491331215976E-5</v>
      </c>
      <c r="BK11">
        <f t="shared" si="18"/>
        <v>-1.3198790137633099E-4</v>
      </c>
      <c r="BL11">
        <f t="shared" si="19"/>
        <v>4.0581038562550429E-4</v>
      </c>
      <c r="BN11" s="7" t="str">
        <f>A11</f>
        <v>AMP</v>
      </c>
      <c r="BO11" s="7">
        <v>0.2</v>
      </c>
      <c r="BP11" s="7">
        <v>0.2</v>
      </c>
      <c r="BQ11" s="7">
        <v>0.2</v>
      </c>
      <c r="BR11" s="7">
        <v>0.2</v>
      </c>
      <c r="BS11" s="7">
        <v>0.2</v>
      </c>
      <c r="BT11" s="7">
        <v>0.01</v>
      </c>
      <c r="BV11">
        <f>(AQ11-X11)/X11</f>
        <v>7.4710380053901739E-4</v>
      </c>
      <c r="BW11">
        <f t="shared" si="20"/>
        <v>48</v>
      </c>
      <c r="BX11">
        <f t="shared" si="21"/>
        <v>3</v>
      </c>
      <c r="BY11">
        <f t="shared" si="22"/>
        <v>7.9999999999999988E-2</v>
      </c>
      <c r="BZ11">
        <f t="shared" si="23"/>
        <v>0</v>
      </c>
      <c r="CA11">
        <f t="shared" si="24"/>
        <v>0</v>
      </c>
      <c r="CB11">
        <f t="shared" si="25"/>
        <v>1</v>
      </c>
      <c r="CC11">
        <f t="shared" si="26"/>
        <v>0</v>
      </c>
      <c r="CD11">
        <f t="shared" si="27"/>
        <v>0</v>
      </c>
      <c r="CF11">
        <f t="shared" si="28"/>
        <v>0</v>
      </c>
      <c r="CG11">
        <f t="shared" si="29"/>
        <v>0</v>
      </c>
      <c r="CH11">
        <f t="shared" si="8"/>
        <v>1</v>
      </c>
      <c r="CI11">
        <f t="shared" si="8"/>
        <v>1</v>
      </c>
      <c r="CJ11">
        <f t="shared" si="8"/>
        <v>1</v>
      </c>
      <c r="CK11">
        <f t="shared" si="30"/>
        <v>0.2</v>
      </c>
      <c r="CL11">
        <f t="shared" si="9"/>
        <v>0.4</v>
      </c>
      <c r="CM11">
        <f t="shared" si="9"/>
        <v>0.60000000000000009</v>
      </c>
      <c r="CN11">
        <f t="shared" si="9"/>
        <v>0.8</v>
      </c>
      <c r="CO11">
        <f t="shared" si="9"/>
        <v>1</v>
      </c>
    </row>
    <row r="12" spans="1:93" x14ac:dyDescent="0.35">
      <c r="A12" t="s">
        <v>10</v>
      </c>
      <c r="B12">
        <f>VLOOKUP(CONCATENATE($A12,"_",B$4),assets_m6!$A:$D,4,FALSE)</f>
        <v>89.09</v>
      </c>
      <c r="C12">
        <f>VLOOKUP(CONCATENATE($A12,"_",C$4),assets_m6!$A:$D,4,FALSE)</f>
        <v>90.55</v>
      </c>
      <c r="D12">
        <f>VLOOKUP(CONCATENATE($A12,"_",D$4),assets_m6!$A:$D,4,FALSE)</f>
        <v>92.49</v>
      </c>
      <c r="E12">
        <f>VLOOKUP(CONCATENATE($A12,"_",E$4),assets_m6!$A:$D,4,FALSE)</f>
        <v>91.58</v>
      </c>
      <c r="F12">
        <f>VLOOKUP(CONCATENATE($A12,"_",F$4),assets_m6!$A:$D,4,FALSE)</f>
        <v>88.45</v>
      </c>
      <c r="G12">
        <f>VLOOKUP(CONCATENATE($A12,"_",G$4),assets_m6!$A:$D,4,FALSE)</f>
        <v>87.86</v>
      </c>
      <c r="H12">
        <f>VLOOKUP(CONCATENATE($A12,"_",H$4),assets_m6!$A:$D,4,FALSE)</f>
        <v>84.92</v>
      </c>
      <c r="I12">
        <f>VLOOKUP(CONCATENATE($A12,"_",I$4),assets_m6!$A:$D,4,FALSE)</f>
        <v>85.19</v>
      </c>
      <c r="J12">
        <f>VLOOKUP(CONCATENATE($A12,"_",J$4),assets_m6!$A:$D,4,FALSE)</f>
        <v>86.77</v>
      </c>
      <c r="K12">
        <f>VLOOKUP(CONCATENATE($A12,"_",K$4),assets_m6!$A:$D,4,FALSE)</f>
        <v>83.79</v>
      </c>
      <c r="L12">
        <f>VLOOKUP(CONCATENATE($A12,"_",L$4),assets_m6!$A:$D,4,FALSE)</f>
        <v>85.25</v>
      </c>
      <c r="M12">
        <f>VLOOKUP(CONCATENATE($A12,"_",M$4),assets_m6!$A:$D,4,FALSE)</f>
        <v>83.04</v>
      </c>
      <c r="N12">
        <f>VLOOKUP(CONCATENATE($A12,"_",N$4),assets_m6!$A:$D,4,FALSE)</f>
        <v>81.819999999999993</v>
      </c>
      <c r="O12">
        <f>VLOOKUP(CONCATENATE($A12,"_",O$4),assets_m6!$A:$D,4,FALSE)</f>
        <v>84.18</v>
      </c>
      <c r="P12">
        <f>VLOOKUP(CONCATENATE($A12,"_",P$4),assets_m6!$A:$D,4,FALSE)</f>
        <v>84</v>
      </c>
      <c r="Q12" t="e">
        <f>VLOOKUP(CONCATENATE($A12,"_",Q$4),assets_m6!$A:$D,4,FALSE)</f>
        <v>#N/A</v>
      </c>
      <c r="R12">
        <f>VLOOKUP(CONCATENATE($A12,"_",R$4),assets_m6!$A:$D,4,FALSE)</f>
        <v>85.82</v>
      </c>
      <c r="S12">
        <f>VLOOKUP(CONCATENATE($A12,"_",S$4),assets_m6!$A:$D,4,FALSE)</f>
        <v>85.14</v>
      </c>
      <c r="T12">
        <f>VLOOKUP(CONCATENATE($A12,"_",T$4),assets_m6!$A:$D,4,FALSE)</f>
        <v>83.12</v>
      </c>
      <c r="U12">
        <f>VLOOKUP(CONCATENATE($A12,"_",U$4),assets_m6!$A:$D,4,FALSE)</f>
        <v>86.08</v>
      </c>
      <c r="W12" t="str">
        <f>A12</f>
        <v>AMZN</v>
      </c>
      <c r="X12">
        <f>B12</f>
        <v>89.09</v>
      </c>
      <c r="Y12">
        <f>IFERROR(C12,X12)</f>
        <v>90.55</v>
      </c>
      <c r="Z12">
        <f>IFERROR(D12,Y12)</f>
        <v>92.49</v>
      </c>
      <c r="AA12">
        <f>IFERROR(E12,Z12)</f>
        <v>91.58</v>
      </c>
      <c r="AB12">
        <f>IFERROR(F12,AA12)</f>
        <v>88.45</v>
      </c>
      <c r="AC12">
        <f>IFERROR(G12,AB12)</f>
        <v>87.86</v>
      </c>
      <c r="AD12">
        <f>IFERROR(H12,AC12)</f>
        <v>84.92</v>
      </c>
      <c r="AE12">
        <f>IFERROR(I12,AD12)</f>
        <v>85.19</v>
      </c>
      <c r="AF12">
        <f>IFERROR(J12,AE12)</f>
        <v>86.77</v>
      </c>
      <c r="AG12">
        <f>IFERROR(K12,AF12)</f>
        <v>83.79</v>
      </c>
      <c r="AH12">
        <f>IFERROR(L12,AG12)</f>
        <v>85.25</v>
      </c>
      <c r="AI12">
        <f>IFERROR(M12,#REF!)</f>
        <v>83.04</v>
      </c>
      <c r="AJ12">
        <f>IFERROR(N12,AI12)</f>
        <v>81.819999999999993</v>
      </c>
      <c r="AK12">
        <f>IFERROR(O12,AJ12)</f>
        <v>84.18</v>
      </c>
      <c r="AL12">
        <f>IFERROR(P12,AK12)</f>
        <v>84</v>
      </c>
      <c r="AM12">
        <f>IFERROR(Q12,AL12)</f>
        <v>84</v>
      </c>
      <c r="AN12">
        <f>IFERROR(R12,AM12)</f>
        <v>85.82</v>
      </c>
      <c r="AO12">
        <f>IFERROR(S12,AN12)</f>
        <v>85.14</v>
      </c>
      <c r="AP12">
        <f>IFERROR(T12,AO12)</f>
        <v>83.12</v>
      </c>
      <c r="AQ12">
        <f>IFERROR(U12,AP12)</f>
        <v>86.08</v>
      </c>
      <c r="AS12" t="s">
        <v>10</v>
      </c>
      <c r="AT12">
        <f>$BT12*(Y12-X12)/X12</f>
        <v>1.6387922325737948E-4</v>
      </c>
      <c r="AU12">
        <f>$BT12*(Z12-Y12)/Y12</f>
        <v>2.1424627277747074E-4</v>
      </c>
      <c r="AV12">
        <f>$BT12*(AA12-Z12)/Z12</f>
        <v>-9.8389015028651388E-5</v>
      </c>
      <c r="AW12">
        <f>$BT12*(AB12-AA12)/AA12</f>
        <v>-3.417776807163131E-4</v>
      </c>
      <c r="AX12">
        <f>$BT12*(AC12-AB12)/AB12</f>
        <v>-6.670435274166234E-5</v>
      </c>
      <c r="AY12">
        <f>$BT12*(AD12-AC12)/AC12</f>
        <v>-3.3462326428408809E-4</v>
      </c>
      <c r="AZ12">
        <f>$BT12*(AE12-AD12)/AD12</f>
        <v>3.1794630240225629E-5</v>
      </c>
      <c r="BA12">
        <f>$BT12*(AF12-AE12)/AE12</f>
        <v>1.8546777790820501E-4</v>
      </c>
      <c r="BB12">
        <f>$BT12*(AG12-AF12)/AF12</f>
        <v>-3.4343667166071107E-4</v>
      </c>
      <c r="BC12">
        <f t="shared" si="10"/>
        <v>1.7424513665115094E-4</v>
      </c>
      <c r="BD12">
        <f t="shared" si="11"/>
        <v>-2.592375366568908E-4</v>
      </c>
      <c r="BE12">
        <f t="shared" si="12"/>
        <v>-1.4691714836223663E-4</v>
      </c>
      <c r="BF12">
        <f t="shared" si="13"/>
        <v>2.884380347103415E-4</v>
      </c>
      <c r="BG12">
        <f t="shared" si="14"/>
        <v>-2.1382751247327966E-5</v>
      </c>
      <c r="BH12">
        <f t="shared" si="15"/>
        <v>0</v>
      </c>
      <c r="BI12">
        <f t="shared" si="16"/>
        <v>2.1666666666666584E-4</v>
      </c>
      <c r="BJ12">
        <f t="shared" si="17"/>
        <v>-7.9235609415053912E-5</v>
      </c>
      <c r="BK12">
        <f t="shared" si="18"/>
        <v>-2.3725628376791122E-4</v>
      </c>
      <c r="BL12">
        <f t="shared" si="19"/>
        <v>3.5611164581328126E-4</v>
      </c>
      <c r="BN12" s="7" t="str">
        <f>A12</f>
        <v>AMZN</v>
      </c>
      <c r="BO12" s="7">
        <v>0.2</v>
      </c>
      <c r="BP12" s="7">
        <v>0.2</v>
      </c>
      <c r="BQ12" s="7">
        <v>0.2</v>
      </c>
      <c r="BR12" s="7">
        <v>0.2</v>
      </c>
      <c r="BS12" s="7">
        <v>0.2</v>
      </c>
      <c r="BT12" s="7">
        <v>0.01</v>
      </c>
      <c r="BV12">
        <f>(AQ12-X12)/X12</f>
        <v>-3.3786059041418848E-2</v>
      </c>
      <c r="BW12">
        <f t="shared" si="20"/>
        <v>16</v>
      </c>
      <c r="BX12">
        <f t="shared" si="21"/>
        <v>1</v>
      </c>
      <c r="BY12">
        <f t="shared" si="22"/>
        <v>0.24</v>
      </c>
      <c r="BZ12">
        <f t="shared" si="23"/>
        <v>1</v>
      </c>
      <c r="CA12">
        <f t="shared" si="24"/>
        <v>0</v>
      </c>
      <c r="CB12">
        <f t="shared" si="25"/>
        <v>0</v>
      </c>
      <c r="CC12">
        <f t="shared" si="26"/>
        <v>0</v>
      </c>
      <c r="CD12">
        <f t="shared" si="27"/>
        <v>0</v>
      </c>
      <c r="CF12">
        <f t="shared" si="28"/>
        <v>1</v>
      </c>
      <c r="CG12">
        <f t="shared" si="29"/>
        <v>1</v>
      </c>
      <c r="CH12">
        <f t="shared" si="8"/>
        <v>1</v>
      </c>
      <c r="CI12">
        <f t="shared" si="8"/>
        <v>1</v>
      </c>
      <c r="CJ12">
        <f t="shared" si="8"/>
        <v>1</v>
      </c>
      <c r="CK12">
        <f t="shared" si="30"/>
        <v>0.2</v>
      </c>
      <c r="CL12">
        <f t="shared" si="9"/>
        <v>0.4</v>
      </c>
      <c r="CM12">
        <f t="shared" si="9"/>
        <v>0.60000000000000009</v>
      </c>
      <c r="CN12">
        <f t="shared" si="9"/>
        <v>0.8</v>
      </c>
      <c r="CO12">
        <f t="shared" si="9"/>
        <v>1</v>
      </c>
    </row>
    <row r="13" spans="1:93" x14ac:dyDescent="0.35">
      <c r="A13" t="s">
        <v>11</v>
      </c>
      <c r="B13">
        <f>VLOOKUP(CONCATENATE($A13,"_",B$4),assets_m6!$A:$D,4,FALSE)</f>
        <v>167.90600000000001</v>
      </c>
      <c r="C13">
        <f>VLOOKUP(CONCATENATE($A13,"_",C$4),assets_m6!$A:$D,4,FALSE)</f>
        <v>169.857</v>
      </c>
      <c r="D13">
        <f>VLOOKUP(CONCATENATE($A13,"_",D$4),assets_m6!$A:$D,4,FALSE)</f>
        <v>171.68799999999999</v>
      </c>
      <c r="E13">
        <f>VLOOKUP(CONCATENATE($A13,"_",E$4),assets_m6!$A:$D,4,FALSE)</f>
        <v>170.381</v>
      </c>
      <c r="F13">
        <f>VLOOKUP(CONCATENATE($A13,"_",F$4),assets_m6!$A:$D,4,FALSE)</f>
        <v>167.124</v>
      </c>
      <c r="G13">
        <f>VLOOKUP(CONCATENATE($A13,"_",G$4),assets_m6!$A:$D,4,FALSE)</f>
        <v>163.37100000000001</v>
      </c>
      <c r="H13">
        <f>VLOOKUP(CONCATENATE($A13,"_",H$4),assets_m6!$A:$D,4,FALSE)</f>
        <v>160.619</v>
      </c>
      <c r="I13">
        <f>VLOOKUP(CONCATENATE($A13,"_",I$4),assets_m6!$A:$D,4,FALSE)</f>
        <v>159.619</v>
      </c>
      <c r="J13">
        <f>VLOOKUP(CONCATENATE($A13,"_",J$4),assets_m6!$A:$D,4,FALSE)</f>
        <v>160.767</v>
      </c>
      <c r="K13">
        <f>VLOOKUP(CONCATENATE($A13,"_",K$4),assets_m6!$A:$D,4,FALSE)</f>
        <v>160.25200000000001</v>
      </c>
      <c r="L13">
        <f>VLOOKUP(CONCATENATE($A13,"_",L$4),assets_m6!$A:$D,4,FALSE)</f>
        <v>161.42099999999999</v>
      </c>
      <c r="M13">
        <f>VLOOKUP(CONCATENATE($A13,"_",M$4),assets_m6!$A:$D,4,FALSE)</f>
        <v>161.19300000000001</v>
      </c>
      <c r="N13">
        <f>VLOOKUP(CONCATENATE($A13,"_",N$4),assets_m6!$A:$D,4,FALSE)</f>
        <v>159.49</v>
      </c>
      <c r="O13">
        <f>VLOOKUP(CONCATENATE($A13,"_",O$4),assets_m6!$A:$D,4,FALSE)</f>
        <v>162.65</v>
      </c>
      <c r="P13">
        <f>VLOOKUP(CONCATENATE($A13,"_",P$4),assets_m6!$A:$D,4,FALSE)</f>
        <v>161.52000000000001</v>
      </c>
      <c r="Q13" t="e">
        <f>VLOOKUP(CONCATENATE($A13,"_",Q$4),assets_m6!$A:$D,4,FALSE)</f>
        <v>#N/A</v>
      </c>
      <c r="R13">
        <f>VLOOKUP(CONCATENATE($A13,"_",R$4),assets_m6!$A:$D,4,FALSE)</f>
        <v>161.5</v>
      </c>
      <c r="S13">
        <f>VLOOKUP(CONCATENATE($A13,"_",S$4),assets_m6!$A:$D,4,FALSE)</f>
        <v>164.32</v>
      </c>
      <c r="T13">
        <f>VLOOKUP(CONCATENATE($A13,"_",T$4),assets_m6!$A:$D,4,FALSE)</f>
        <v>157.97999999999999</v>
      </c>
      <c r="U13">
        <f>VLOOKUP(CONCATENATE($A13,"_",U$4),assets_m6!$A:$D,4,FALSE)</f>
        <v>163.63</v>
      </c>
      <c r="W13" t="str">
        <f>A13</f>
        <v>AVB</v>
      </c>
      <c r="X13">
        <f>B13</f>
        <v>167.90600000000001</v>
      </c>
      <c r="Y13">
        <f>IFERROR(C13,X13)</f>
        <v>169.857</v>
      </c>
      <c r="Z13">
        <f>IFERROR(D13,Y13)</f>
        <v>171.68799999999999</v>
      </c>
      <c r="AA13">
        <f>IFERROR(E13,Z13)</f>
        <v>170.381</v>
      </c>
      <c r="AB13">
        <f>IFERROR(F13,AA13)</f>
        <v>167.124</v>
      </c>
      <c r="AC13">
        <f>IFERROR(G13,AB13)</f>
        <v>163.37100000000001</v>
      </c>
      <c r="AD13">
        <f>IFERROR(H13,AC13)</f>
        <v>160.619</v>
      </c>
      <c r="AE13">
        <f>IFERROR(I13,AD13)</f>
        <v>159.619</v>
      </c>
      <c r="AF13">
        <f>IFERROR(J13,AE13)</f>
        <v>160.767</v>
      </c>
      <c r="AG13">
        <f>IFERROR(K13,AF13)</f>
        <v>160.25200000000001</v>
      </c>
      <c r="AH13">
        <f>IFERROR(L13,AG13)</f>
        <v>161.42099999999999</v>
      </c>
      <c r="AI13">
        <f>IFERROR(M13,#REF!)</f>
        <v>161.19300000000001</v>
      </c>
      <c r="AJ13">
        <f>IFERROR(N13,AI13)</f>
        <v>159.49</v>
      </c>
      <c r="AK13">
        <f>IFERROR(O13,AJ13)</f>
        <v>162.65</v>
      </c>
      <c r="AL13">
        <f>IFERROR(P13,AK13)</f>
        <v>161.52000000000001</v>
      </c>
      <c r="AM13">
        <f>IFERROR(Q13,AL13)</f>
        <v>161.52000000000001</v>
      </c>
      <c r="AN13">
        <f>IFERROR(R13,AM13)</f>
        <v>161.5</v>
      </c>
      <c r="AO13">
        <f>IFERROR(S13,AN13)</f>
        <v>164.32</v>
      </c>
      <c r="AP13">
        <f>IFERROR(T13,AO13)</f>
        <v>157.97999999999999</v>
      </c>
      <c r="AQ13">
        <f>IFERROR(U13,AP13)</f>
        <v>163.63</v>
      </c>
      <c r="AS13" t="s">
        <v>11</v>
      </c>
      <c r="AT13">
        <f>$BT13*(Y13-X13)/X13</f>
        <v>1.1619596679094215E-4</v>
      </c>
      <c r="AU13">
        <f>$BT13*(Z13-Y13)/Y13</f>
        <v>1.0779655828137721E-4</v>
      </c>
      <c r="AV13">
        <f>$BT13*(AA13-Z13)/Z13</f>
        <v>-7.6126461954241891E-5</v>
      </c>
      <c r="AW13">
        <f>$BT13*(AB13-AA13)/AA13</f>
        <v>-1.9115981242039928E-4</v>
      </c>
      <c r="AX13">
        <f>$BT13*(AC13-AB13)/AB13</f>
        <v>-2.2456379694119253E-4</v>
      </c>
      <c r="AY13">
        <f>$BT13*(AD13-AC13)/AC13</f>
        <v>-1.6845094906684844E-4</v>
      </c>
      <c r="AZ13">
        <f>$BT13*(AE13-AD13)/AD13</f>
        <v>-6.2259134971578701E-5</v>
      </c>
      <c r="BA13">
        <f>$BT13*(AF13-AE13)/AE13</f>
        <v>7.1921262506342989E-5</v>
      </c>
      <c r="BB13">
        <f>$BT13*(AG13-AF13)/AF13</f>
        <v>-3.2033937313004932E-5</v>
      </c>
      <c r="BC13">
        <f t="shared" si="10"/>
        <v>7.2947607518157815E-5</v>
      </c>
      <c r="BD13">
        <f t="shared" si="11"/>
        <v>-1.4124556284497074E-5</v>
      </c>
      <c r="BE13">
        <f t="shared" si="12"/>
        <v>-1.0564974905858213E-4</v>
      </c>
      <c r="BF13">
        <f t="shared" si="13"/>
        <v>1.981315442974479E-4</v>
      </c>
      <c r="BG13">
        <f t="shared" si="14"/>
        <v>-6.9474331386412254E-5</v>
      </c>
      <c r="BH13">
        <f t="shared" si="15"/>
        <v>0</v>
      </c>
      <c r="BI13">
        <f t="shared" si="16"/>
        <v>-1.2382367508673992E-6</v>
      </c>
      <c r="BJ13">
        <f t="shared" si="17"/>
        <v>1.7461300309597481E-4</v>
      </c>
      <c r="BK13">
        <f t="shared" si="18"/>
        <v>-3.8583252190847153E-4</v>
      </c>
      <c r="BL13">
        <f t="shared" si="19"/>
        <v>3.5764020762121828E-4</v>
      </c>
      <c r="BN13" s="7" t="str">
        <f>A13</f>
        <v>AVB</v>
      </c>
      <c r="BO13" s="7">
        <v>0.2</v>
      </c>
      <c r="BP13" s="7">
        <v>0.2</v>
      </c>
      <c r="BQ13" s="7">
        <v>0.2</v>
      </c>
      <c r="BR13" s="7">
        <v>0.2</v>
      </c>
      <c r="BS13" s="7">
        <v>0.2</v>
      </c>
      <c r="BT13" s="7">
        <v>0.01</v>
      </c>
      <c r="BV13">
        <f>(AQ13-X13)/X13</f>
        <v>-2.5466630138291726E-2</v>
      </c>
      <c r="BW13">
        <f t="shared" si="20"/>
        <v>21</v>
      </c>
      <c r="BX13">
        <f t="shared" si="21"/>
        <v>2</v>
      </c>
      <c r="BY13">
        <f t="shared" si="22"/>
        <v>0.11999999999999997</v>
      </c>
      <c r="BZ13">
        <f t="shared" si="23"/>
        <v>0</v>
      </c>
      <c r="CA13">
        <f t="shared" si="24"/>
        <v>1</v>
      </c>
      <c r="CB13">
        <f t="shared" si="25"/>
        <v>0</v>
      </c>
      <c r="CC13">
        <f t="shared" si="26"/>
        <v>0</v>
      </c>
      <c r="CD13">
        <f t="shared" si="27"/>
        <v>0</v>
      </c>
      <c r="CF13">
        <f t="shared" si="28"/>
        <v>0</v>
      </c>
      <c r="CG13">
        <f t="shared" si="29"/>
        <v>1</v>
      </c>
      <c r="CH13">
        <f t="shared" si="8"/>
        <v>1</v>
      </c>
      <c r="CI13">
        <f t="shared" si="8"/>
        <v>1</v>
      </c>
      <c r="CJ13">
        <f t="shared" si="8"/>
        <v>1</v>
      </c>
      <c r="CK13">
        <f t="shared" si="30"/>
        <v>0.2</v>
      </c>
      <c r="CL13">
        <f t="shared" si="9"/>
        <v>0.4</v>
      </c>
      <c r="CM13">
        <f t="shared" si="9"/>
        <v>0.60000000000000009</v>
      </c>
      <c r="CN13">
        <f t="shared" si="9"/>
        <v>0.8</v>
      </c>
      <c r="CO13">
        <f t="shared" si="9"/>
        <v>1</v>
      </c>
    </row>
    <row r="14" spans="1:93" x14ac:dyDescent="0.35">
      <c r="A14" t="s">
        <v>12</v>
      </c>
      <c r="B14">
        <f>VLOOKUP(CONCATENATE($A14,"_",B$4),assets_m6!$A:$D,4,FALSE)</f>
        <v>177.73</v>
      </c>
      <c r="C14">
        <f>VLOOKUP(CONCATENATE($A14,"_",C$4),assets_m6!$A:$D,4,FALSE)</f>
        <v>179.5</v>
      </c>
      <c r="D14">
        <f>VLOOKUP(CONCATENATE($A14,"_",D$4),assets_m6!$A:$D,4,FALSE)</f>
        <v>185.44</v>
      </c>
      <c r="E14">
        <f>VLOOKUP(CONCATENATE($A14,"_",E$4),assets_m6!$A:$D,4,FALSE)</f>
        <v>181.85</v>
      </c>
      <c r="F14">
        <f>VLOOKUP(CONCATENATE($A14,"_",F$4),assets_m6!$A:$D,4,FALSE)</f>
        <v>181.32</v>
      </c>
      <c r="G14">
        <f>VLOOKUP(CONCATENATE($A14,"_",G$4),assets_m6!$A:$D,4,FALSE)</f>
        <v>179.29</v>
      </c>
      <c r="H14">
        <f>VLOOKUP(CONCATENATE($A14,"_",H$4),assets_m6!$A:$D,4,FALSE)</f>
        <v>176.48</v>
      </c>
      <c r="I14">
        <f>VLOOKUP(CONCATENATE($A14,"_",I$4),assets_m6!$A:$D,4,FALSE)</f>
        <v>178.36</v>
      </c>
      <c r="J14">
        <f>VLOOKUP(CONCATENATE($A14,"_",J$4),assets_m6!$A:$D,4,FALSE)</f>
        <v>180.93</v>
      </c>
      <c r="K14">
        <f>VLOOKUP(CONCATENATE($A14,"_",K$4),assets_m6!$A:$D,4,FALSE)</f>
        <v>178.81</v>
      </c>
      <c r="L14">
        <f>VLOOKUP(CONCATENATE($A14,"_",L$4),assets_m6!$A:$D,4,FALSE)</f>
        <v>181.11</v>
      </c>
      <c r="M14">
        <f>VLOOKUP(CONCATENATE($A14,"_",M$4),assets_m6!$A:$D,4,FALSE)</f>
        <v>182.38</v>
      </c>
      <c r="N14">
        <f>VLOOKUP(CONCATENATE($A14,"_",N$4),assets_m6!$A:$D,4,FALSE)</f>
        <v>179.08</v>
      </c>
      <c r="O14">
        <f>VLOOKUP(CONCATENATE($A14,"_",O$4),assets_m6!$A:$D,4,FALSE)</f>
        <v>181.42</v>
      </c>
      <c r="P14">
        <f>VLOOKUP(CONCATENATE($A14,"_",P$4),assets_m6!$A:$D,4,FALSE)</f>
        <v>181</v>
      </c>
      <c r="Q14" t="e">
        <f>VLOOKUP(CONCATENATE($A14,"_",Q$4),assets_m6!$A:$D,4,FALSE)</f>
        <v>#N/A</v>
      </c>
      <c r="R14">
        <f>VLOOKUP(CONCATENATE($A14,"_",R$4),assets_m6!$A:$D,4,FALSE)</f>
        <v>183.21</v>
      </c>
      <c r="S14">
        <f>VLOOKUP(CONCATENATE($A14,"_",S$4),assets_m6!$A:$D,4,FALSE)</f>
        <v>186.79</v>
      </c>
      <c r="T14">
        <f>VLOOKUP(CONCATENATE($A14,"_",T$4),assets_m6!$A:$D,4,FALSE)</f>
        <v>183.12</v>
      </c>
      <c r="U14">
        <f>VLOOKUP(CONCATENATE($A14,"_",U$4),assets_m6!$A:$D,4,FALSE)</f>
        <v>188.31</v>
      </c>
      <c r="W14" t="str">
        <f>A14</f>
        <v>AVY</v>
      </c>
      <c r="X14">
        <f>B14</f>
        <v>177.73</v>
      </c>
      <c r="Y14">
        <f>IFERROR(C14,X14)</f>
        <v>179.5</v>
      </c>
      <c r="Z14">
        <f>IFERROR(D14,Y14)</f>
        <v>185.44</v>
      </c>
      <c r="AA14">
        <f>IFERROR(E14,Z14)</f>
        <v>181.85</v>
      </c>
      <c r="AB14">
        <f>IFERROR(F14,AA14)</f>
        <v>181.32</v>
      </c>
      <c r="AC14">
        <f>IFERROR(G14,AB14)</f>
        <v>179.29</v>
      </c>
      <c r="AD14">
        <f>IFERROR(H14,AC14)</f>
        <v>176.48</v>
      </c>
      <c r="AE14">
        <f>IFERROR(I14,AD14)</f>
        <v>178.36</v>
      </c>
      <c r="AF14">
        <f>IFERROR(J14,AE14)</f>
        <v>180.93</v>
      </c>
      <c r="AG14">
        <f>IFERROR(K14,AF14)</f>
        <v>178.81</v>
      </c>
      <c r="AH14">
        <f>IFERROR(L14,AG14)</f>
        <v>181.11</v>
      </c>
      <c r="AI14">
        <f>IFERROR(M14,#REF!)</f>
        <v>182.38</v>
      </c>
      <c r="AJ14">
        <f>IFERROR(N14,AI14)</f>
        <v>179.08</v>
      </c>
      <c r="AK14">
        <f>IFERROR(O14,AJ14)</f>
        <v>181.42</v>
      </c>
      <c r="AL14">
        <f>IFERROR(P14,AK14)</f>
        <v>181</v>
      </c>
      <c r="AM14">
        <f>IFERROR(Q14,AL14)</f>
        <v>181</v>
      </c>
      <c r="AN14">
        <f>IFERROR(R14,AM14)</f>
        <v>183.21</v>
      </c>
      <c r="AO14">
        <f>IFERROR(S14,AN14)</f>
        <v>186.79</v>
      </c>
      <c r="AP14">
        <f>IFERROR(T14,AO14)</f>
        <v>183.12</v>
      </c>
      <c r="AQ14">
        <f>IFERROR(U14,AP14)</f>
        <v>188.31</v>
      </c>
      <c r="AS14" t="s">
        <v>12</v>
      </c>
      <c r="AT14">
        <f>$BT14*(Y14-X14)/X14</f>
        <v>9.9589264614865825E-5</v>
      </c>
      <c r="AU14">
        <f>$BT14*(Z14-Y14)/Y14</f>
        <v>3.3091922005571019E-4</v>
      </c>
      <c r="AV14">
        <f>$BT14*(AA14-Z14)/Z14</f>
        <v>-1.9359361518550496E-4</v>
      </c>
      <c r="AW14">
        <f>$BT14*(AB14-AA14)/AA14</f>
        <v>-2.9144899642562616E-5</v>
      </c>
      <c r="AX14">
        <f>$BT14*(AC14-AB14)/AB14</f>
        <v>-1.1195676152658291E-4</v>
      </c>
      <c r="AY14">
        <f>$BT14*(AD14-AC14)/AC14</f>
        <v>-1.5672932121144528E-4</v>
      </c>
      <c r="AZ14">
        <f>$BT14*(AE14-AD14)/AD14</f>
        <v>1.065276518585689E-4</v>
      </c>
      <c r="BA14">
        <f>$BT14*(AF14-AE14)/AE14</f>
        <v>1.4409060327427636E-4</v>
      </c>
      <c r="BB14">
        <f>$BT14*(AG14-AF14)/AF14</f>
        <v>-1.1717238711103767E-4</v>
      </c>
      <c r="BC14">
        <f t="shared" si="10"/>
        <v>1.2862815278787604E-4</v>
      </c>
      <c r="BD14">
        <f t="shared" si="11"/>
        <v>7.0123129589751086E-5</v>
      </c>
      <c r="BE14">
        <f t="shared" si="12"/>
        <v>-1.8094089264173609E-4</v>
      </c>
      <c r="BF14">
        <f t="shared" si="13"/>
        <v>1.3066785794058381E-4</v>
      </c>
      <c r="BG14">
        <f t="shared" si="14"/>
        <v>-2.3150700033071739E-5</v>
      </c>
      <c r="BH14">
        <f t="shared" si="15"/>
        <v>0</v>
      </c>
      <c r="BI14">
        <f t="shared" si="16"/>
        <v>1.220994475138126E-4</v>
      </c>
      <c r="BJ14">
        <f t="shared" si="17"/>
        <v>1.9540418099448631E-4</v>
      </c>
      <c r="BK14">
        <f t="shared" si="18"/>
        <v>-1.9647732748005717E-4</v>
      </c>
      <c r="BL14">
        <f t="shared" si="19"/>
        <v>2.8342070773263421E-4</v>
      </c>
      <c r="BN14" s="7" t="str">
        <f>A14</f>
        <v>AVY</v>
      </c>
      <c r="BO14" s="7">
        <v>0.2</v>
      </c>
      <c r="BP14" s="7">
        <v>0.2</v>
      </c>
      <c r="BQ14" s="7">
        <v>0.2</v>
      </c>
      <c r="BR14" s="7">
        <v>0.2</v>
      </c>
      <c r="BS14" s="7">
        <v>0.2</v>
      </c>
      <c r="BT14" s="7">
        <v>0.01</v>
      </c>
      <c r="BV14">
        <f>(AQ14-X14)/X14</f>
        <v>5.9528498283913878E-2</v>
      </c>
      <c r="BW14">
        <f t="shared" si="20"/>
        <v>91</v>
      </c>
      <c r="BX14">
        <f t="shared" si="21"/>
        <v>5</v>
      </c>
      <c r="BY14">
        <f t="shared" si="22"/>
        <v>0.24000000000000005</v>
      </c>
      <c r="BZ14">
        <f t="shared" si="23"/>
        <v>0</v>
      </c>
      <c r="CA14">
        <f t="shared" si="24"/>
        <v>0</v>
      </c>
      <c r="CB14">
        <f t="shared" si="25"/>
        <v>0</v>
      </c>
      <c r="CC14">
        <f t="shared" si="26"/>
        <v>0</v>
      </c>
      <c r="CD14">
        <f t="shared" si="27"/>
        <v>1</v>
      </c>
      <c r="CF14">
        <f t="shared" si="28"/>
        <v>0</v>
      </c>
      <c r="CG14">
        <f t="shared" si="29"/>
        <v>0</v>
      </c>
      <c r="CH14">
        <f t="shared" si="8"/>
        <v>0</v>
      </c>
      <c r="CI14">
        <f t="shared" si="8"/>
        <v>0</v>
      </c>
      <c r="CJ14">
        <f t="shared" si="8"/>
        <v>1</v>
      </c>
      <c r="CK14">
        <f t="shared" si="30"/>
        <v>0.2</v>
      </c>
      <c r="CL14">
        <f t="shared" si="9"/>
        <v>0.4</v>
      </c>
      <c r="CM14">
        <f t="shared" si="9"/>
        <v>0.60000000000000009</v>
      </c>
      <c r="CN14">
        <f t="shared" si="9"/>
        <v>0.8</v>
      </c>
      <c r="CO14">
        <f t="shared" si="9"/>
        <v>1</v>
      </c>
    </row>
    <row r="15" spans="1:93" x14ac:dyDescent="0.35">
      <c r="A15" t="s">
        <v>13</v>
      </c>
      <c r="B15">
        <f>VLOOKUP(CONCATENATE($A15,"_",B$4),assets_m6!$A:$D,4,FALSE)</f>
        <v>153.36799999999999</v>
      </c>
      <c r="C15">
        <f>VLOOKUP(CONCATENATE($A15,"_",C$4),assets_m6!$A:$D,4,FALSE)</f>
        <v>156.767</v>
      </c>
      <c r="D15">
        <f>VLOOKUP(CONCATENATE($A15,"_",D$4),assets_m6!$A:$D,4,FALSE)</f>
        <v>156.976</v>
      </c>
      <c r="E15">
        <f>VLOOKUP(CONCATENATE($A15,"_",E$4),assets_m6!$A:$D,4,FALSE)</f>
        <v>153.578</v>
      </c>
      <c r="F15">
        <f>VLOOKUP(CONCATENATE($A15,"_",F$4),assets_m6!$A:$D,4,FALSE)</f>
        <v>149.70099999999999</v>
      </c>
      <c r="G15">
        <f>VLOOKUP(CONCATENATE($A15,"_",G$4),assets_m6!$A:$D,4,FALSE)</f>
        <v>145.79499999999999</v>
      </c>
      <c r="H15">
        <f>VLOOKUP(CONCATENATE($A15,"_",H$4),assets_m6!$A:$D,4,FALSE)</f>
        <v>144.50899999999999</v>
      </c>
      <c r="I15">
        <f>VLOOKUP(CONCATENATE($A15,"_",I$4),assets_m6!$A:$D,4,FALSE)</f>
        <v>145.197</v>
      </c>
      <c r="J15">
        <f>VLOOKUP(CONCATENATE($A15,"_",J$4),assets_m6!$A:$D,4,FALSE)</f>
        <v>146.59200000000001</v>
      </c>
      <c r="K15">
        <f>VLOOKUP(CONCATENATE($A15,"_",K$4),assets_m6!$A:$D,4,FALSE)</f>
        <v>144.80799999999999</v>
      </c>
      <c r="L15">
        <f>VLOOKUP(CONCATENATE($A15,"_",L$4),assets_m6!$A:$D,4,FALSE)</f>
        <v>146.512</v>
      </c>
      <c r="M15">
        <f>VLOOKUP(CONCATENATE($A15,"_",M$4),assets_m6!$A:$D,4,FALSE)</f>
        <v>145.88399999999999</v>
      </c>
      <c r="N15">
        <f>VLOOKUP(CONCATENATE($A15,"_",N$4),assets_m6!$A:$D,4,FALSE)</f>
        <v>143.51300000000001</v>
      </c>
      <c r="O15">
        <f>VLOOKUP(CONCATENATE($A15,"_",O$4),assets_m6!$A:$D,4,FALSE)</f>
        <v>146.81100000000001</v>
      </c>
      <c r="P15">
        <f>VLOOKUP(CONCATENATE($A15,"_",P$4),assets_m6!$A:$D,4,FALSE)</f>
        <v>147.24</v>
      </c>
      <c r="Q15" t="e">
        <f>VLOOKUP(CONCATENATE($A15,"_",Q$4),assets_m6!$A:$D,4,FALSE)</f>
        <v>#N/A</v>
      </c>
      <c r="R15">
        <f>VLOOKUP(CONCATENATE($A15,"_",R$4),assets_m6!$A:$D,4,FALSE)</f>
        <v>146.61199999999999</v>
      </c>
      <c r="S15">
        <f>VLOOKUP(CONCATENATE($A15,"_",S$4),assets_m6!$A:$D,4,FALSE)</f>
        <v>150.02000000000001</v>
      </c>
      <c r="T15">
        <f>VLOOKUP(CONCATENATE($A15,"_",T$4),assets_m6!$A:$D,4,FALSE)</f>
        <v>146.43</v>
      </c>
      <c r="U15">
        <f>VLOOKUP(CONCATENATE($A15,"_",U$4),assets_m6!$A:$D,4,FALSE)</f>
        <v>150.16999999999999</v>
      </c>
      <c r="W15" t="str">
        <f>A15</f>
        <v>AXP</v>
      </c>
      <c r="X15">
        <f>B15</f>
        <v>153.36799999999999</v>
      </c>
      <c r="Y15">
        <f>IFERROR(C15,X15)</f>
        <v>156.767</v>
      </c>
      <c r="Z15">
        <f>IFERROR(D15,Y15)</f>
        <v>156.976</v>
      </c>
      <c r="AA15">
        <f>IFERROR(E15,Z15)</f>
        <v>153.578</v>
      </c>
      <c r="AB15">
        <f>IFERROR(F15,AA15)</f>
        <v>149.70099999999999</v>
      </c>
      <c r="AC15">
        <f>IFERROR(G15,AB15)</f>
        <v>145.79499999999999</v>
      </c>
      <c r="AD15">
        <f>IFERROR(H15,AC15)</f>
        <v>144.50899999999999</v>
      </c>
      <c r="AE15">
        <f>IFERROR(I15,AD15)</f>
        <v>145.197</v>
      </c>
      <c r="AF15">
        <f>IFERROR(J15,AE15)</f>
        <v>146.59200000000001</v>
      </c>
      <c r="AG15">
        <f>IFERROR(K15,AF15)</f>
        <v>144.80799999999999</v>
      </c>
      <c r="AH15">
        <f>IFERROR(L15,AG15)</f>
        <v>146.512</v>
      </c>
      <c r="AI15">
        <f>IFERROR(M15,#REF!)</f>
        <v>145.88399999999999</v>
      </c>
      <c r="AJ15">
        <f>IFERROR(N15,AI15)</f>
        <v>143.51300000000001</v>
      </c>
      <c r="AK15">
        <f>IFERROR(O15,AJ15)</f>
        <v>146.81100000000001</v>
      </c>
      <c r="AL15">
        <f>IFERROR(P15,AK15)</f>
        <v>147.24</v>
      </c>
      <c r="AM15">
        <f>IFERROR(Q15,AL15)</f>
        <v>147.24</v>
      </c>
      <c r="AN15">
        <f>IFERROR(R15,AM15)</f>
        <v>146.61199999999999</v>
      </c>
      <c r="AO15">
        <f>IFERROR(S15,AN15)</f>
        <v>150.02000000000001</v>
      </c>
      <c r="AP15">
        <f>IFERROR(T15,AO15)</f>
        <v>146.43</v>
      </c>
      <c r="AQ15">
        <f>IFERROR(U15,AP15)</f>
        <v>150.16999999999999</v>
      </c>
      <c r="AS15" t="s">
        <v>13</v>
      </c>
      <c r="AT15">
        <f>$BT15*(Y15-X15)/X15</f>
        <v>2.2162380679150809E-4</v>
      </c>
      <c r="AU15">
        <f>$BT15*(Z15-Y15)/Y15</f>
        <v>1.3331887450802987E-5</v>
      </c>
      <c r="AV15">
        <f>$BT15*(AA15-Z15)/Z15</f>
        <v>-2.164662113953723E-4</v>
      </c>
      <c r="AW15">
        <f>$BT15*(AB15-AA15)/AA15</f>
        <v>-2.5244501165531583E-4</v>
      </c>
      <c r="AX15">
        <f>$BT15*(AC15-AB15)/AB15</f>
        <v>-2.6092010073413044E-4</v>
      </c>
      <c r="AY15">
        <f>$BT15*(AD15-AC15)/AC15</f>
        <v>-8.8206042731232305E-5</v>
      </c>
      <c r="AZ15">
        <f>$BT15*(AE15-AD15)/AD15</f>
        <v>4.7609491450360649E-5</v>
      </c>
      <c r="BA15">
        <f>$BT15*(AF15-AE15)/AE15</f>
        <v>9.6076365214158022E-5</v>
      </c>
      <c r="BB15">
        <f>$BT15*(AG15-AF15)/AF15</f>
        <v>-1.2169831914429301E-4</v>
      </c>
      <c r="BC15">
        <f t="shared" si="10"/>
        <v>1.1767305673719739E-4</v>
      </c>
      <c r="BD15">
        <f t="shared" si="11"/>
        <v>-4.2863383204107124E-5</v>
      </c>
      <c r="BE15">
        <f t="shared" si="12"/>
        <v>-1.6252639083106998E-4</v>
      </c>
      <c r="BF15">
        <f t="shared" si="13"/>
        <v>2.2980496540383111E-4</v>
      </c>
      <c r="BG15">
        <f t="shared" si="14"/>
        <v>2.9221243639781896E-5</v>
      </c>
      <c r="BH15">
        <f t="shared" si="15"/>
        <v>0</v>
      </c>
      <c r="BI15">
        <f t="shared" si="16"/>
        <v>-4.265145340940059E-5</v>
      </c>
      <c r="BJ15">
        <f t="shared" si="17"/>
        <v>2.3245027692139907E-4</v>
      </c>
      <c r="BK15">
        <f t="shared" si="18"/>
        <v>-2.3930142647647003E-4</v>
      </c>
      <c r="BL15">
        <f t="shared" si="19"/>
        <v>2.5541214232056142E-4</v>
      </c>
      <c r="BN15" s="7" t="str">
        <f>A15</f>
        <v>AXP</v>
      </c>
      <c r="BO15" s="7">
        <v>0.2</v>
      </c>
      <c r="BP15" s="7">
        <v>0.2</v>
      </c>
      <c r="BQ15" s="7">
        <v>0.2</v>
      </c>
      <c r="BR15" s="7">
        <v>0.2</v>
      </c>
      <c r="BS15" s="7">
        <v>0.2</v>
      </c>
      <c r="BT15" s="7">
        <v>0.01</v>
      </c>
      <c r="BV15">
        <f>(AQ15-X15)/X15</f>
        <v>-2.0851807417453495E-2</v>
      </c>
      <c r="BW15">
        <f t="shared" si="20"/>
        <v>23</v>
      </c>
      <c r="BX15">
        <f t="shared" si="21"/>
        <v>2</v>
      </c>
      <c r="BY15">
        <f t="shared" si="22"/>
        <v>0.11999999999999997</v>
      </c>
      <c r="BZ15">
        <f t="shared" si="23"/>
        <v>0</v>
      </c>
      <c r="CA15">
        <f t="shared" si="24"/>
        <v>1</v>
      </c>
      <c r="CB15">
        <f t="shared" si="25"/>
        <v>0</v>
      </c>
      <c r="CC15">
        <f t="shared" si="26"/>
        <v>0</v>
      </c>
      <c r="CD15">
        <f t="shared" si="27"/>
        <v>0</v>
      </c>
      <c r="CF15">
        <f t="shared" si="28"/>
        <v>0</v>
      </c>
      <c r="CG15">
        <f t="shared" si="29"/>
        <v>1</v>
      </c>
      <c r="CH15">
        <f t="shared" si="8"/>
        <v>1</v>
      </c>
      <c r="CI15">
        <f t="shared" si="8"/>
        <v>1</v>
      </c>
      <c r="CJ15">
        <f t="shared" si="8"/>
        <v>1</v>
      </c>
      <c r="CK15">
        <f t="shared" si="30"/>
        <v>0.2</v>
      </c>
      <c r="CL15">
        <f t="shared" si="9"/>
        <v>0.4</v>
      </c>
      <c r="CM15">
        <f t="shared" si="9"/>
        <v>0.60000000000000009</v>
      </c>
      <c r="CN15">
        <f t="shared" si="9"/>
        <v>0.8</v>
      </c>
      <c r="CO15">
        <f t="shared" si="9"/>
        <v>1</v>
      </c>
    </row>
    <row r="16" spans="1:93" x14ac:dyDescent="0.35">
      <c r="A16" t="s">
        <v>14</v>
      </c>
      <c r="B16">
        <f>VLOOKUP(CONCATENATE($A16,"_",B$4),assets_m6!$A:$D,4,FALSE)</f>
        <v>247.6</v>
      </c>
      <c r="C16">
        <f>VLOOKUP(CONCATENATE($A16,"_",C$4),assets_m6!$A:$D,4,FALSE)</f>
        <v>254.06</v>
      </c>
      <c r="D16">
        <f>VLOOKUP(CONCATENATE($A16,"_",D$4),assets_m6!$A:$D,4,FALSE)</f>
        <v>254.05</v>
      </c>
      <c r="E16">
        <f>VLOOKUP(CONCATENATE($A16,"_",E$4),assets_m6!$A:$D,4,FALSE)</f>
        <v>254.04</v>
      </c>
      <c r="F16">
        <f>VLOOKUP(CONCATENATE($A16,"_",F$4),assets_m6!$A:$D,4,FALSE)</f>
        <v>250.51</v>
      </c>
      <c r="G16">
        <f>VLOOKUP(CONCATENATE($A16,"_",G$4),assets_m6!$A:$D,4,FALSE)</f>
        <v>249.51</v>
      </c>
      <c r="H16">
        <f>VLOOKUP(CONCATENATE($A16,"_",H$4),assets_m6!$A:$D,4,FALSE)</f>
        <v>248.46</v>
      </c>
      <c r="I16">
        <f>VLOOKUP(CONCATENATE($A16,"_",I$4),assets_m6!$A:$D,4,FALSE)</f>
        <v>249.24</v>
      </c>
      <c r="J16">
        <f>VLOOKUP(CONCATENATE($A16,"_",J$4),assets_m6!$A:$D,4,FALSE)</f>
        <v>253.36</v>
      </c>
      <c r="K16">
        <f>VLOOKUP(CONCATENATE($A16,"_",K$4),assets_m6!$A:$D,4,FALSE)</f>
        <v>253.59</v>
      </c>
      <c r="L16">
        <f>VLOOKUP(CONCATENATE($A16,"_",L$4),assets_m6!$A:$D,4,FALSE)</f>
        <v>254.47</v>
      </c>
      <c r="M16">
        <f>VLOOKUP(CONCATENATE($A16,"_",M$4),assets_m6!$A:$D,4,FALSE)</f>
        <v>255.3</v>
      </c>
      <c r="N16">
        <f>VLOOKUP(CONCATENATE($A16,"_",N$4),assets_m6!$A:$D,4,FALSE)</f>
        <v>253.12</v>
      </c>
      <c r="O16">
        <f>VLOOKUP(CONCATENATE($A16,"_",O$4),assets_m6!$A:$D,4,FALSE)</f>
        <v>256.89999999999998</v>
      </c>
      <c r="P16">
        <f>VLOOKUP(CONCATENATE($A16,"_",P$4),assets_m6!$A:$D,4,FALSE)</f>
        <v>254.3</v>
      </c>
      <c r="Q16" t="e">
        <f>VLOOKUP(CONCATENATE($A16,"_",Q$4),assets_m6!$A:$D,4,FALSE)</f>
        <v>#N/A</v>
      </c>
      <c r="R16">
        <f>VLOOKUP(CONCATENATE($A16,"_",R$4),assets_m6!$A:$D,4,FALSE)</f>
        <v>256.18</v>
      </c>
      <c r="S16">
        <f>VLOOKUP(CONCATENATE($A16,"_",S$4),assets_m6!$A:$D,4,FALSE)</f>
        <v>258.08999999999997</v>
      </c>
      <c r="T16">
        <f>VLOOKUP(CONCATENATE($A16,"_",T$4),assets_m6!$A:$D,4,FALSE)</f>
        <v>255.31</v>
      </c>
      <c r="U16">
        <f>VLOOKUP(CONCATENATE($A16,"_",U$4),assets_m6!$A:$D,4,FALSE)</f>
        <v>259.33999999999997</v>
      </c>
      <c r="W16" t="str">
        <f>A16</f>
        <v>BDX</v>
      </c>
      <c r="X16">
        <f>B16</f>
        <v>247.6</v>
      </c>
      <c r="Y16">
        <f>IFERROR(C16,X16)</f>
        <v>254.06</v>
      </c>
      <c r="Z16">
        <f>IFERROR(D16,Y16)</f>
        <v>254.05</v>
      </c>
      <c r="AA16">
        <f>IFERROR(E16,Z16)</f>
        <v>254.04</v>
      </c>
      <c r="AB16">
        <f>IFERROR(F16,AA16)</f>
        <v>250.51</v>
      </c>
      <c r="AC16">
        <f>IFERROR(G16,AB16)</f>
        <v>249.51</v>
      </c>
      <c r="AD16">
        <f>IFERROR(H16,AC16)</f>
        <v>248.46</v>
      </c>
      <c r="AE16">
        <f>IFERROR(I16,AD16)</f>
        <v>249.24</v>
      </c>
      <c r="AF16">
        <f>IFERROR(J16,AE16)</f>
        <v>253.36</v>
      </c>
      <c r="AG16">
        <f>IFERROR(K16,AF16)</f>
        <v>253.59</v>
      </c>
      <c r="AH16">
        <f>IFERROR(L16,AG16)</f>
        <v>254.47</v>
      </c>
      <c r="AI16">
        <f>IFERROR(M16,#REF!)</f>
        <v>255.3</v>
      </c>
      <c r="AJ16">
        <f>IFERROR(N16,AI16)</f>
        <v>253.12</v>
      </c>
      <c r="AK16">
        <f>IFERROR(O16,AJ16)</f>
        <v>256.89999999999998</v>
      </c>
      <c r="AL16">
        <f>IFERROR(P16,AK16)</f>
        <v>254.3</v>
      </c>
      <c r="AM16">
        <f>IFERROR(Q16,AL16)</f>
        <v>254.3</v>
      </c>
      <c r="AN16">
        <f>IFERROR(R16,AM16)</f>
        <v>256.18</v>
      </c>
      <c r="AO16">
        <f>IFERROR(S16,AN16)</f>
        <v>258.08999999999997</v>
      </c>
      <c r="AP16">
        <f>IFERROR(T16,AO16)</f>
        <v>255.31</v>
      </c>
      <c r="AQ16">
        <f>IFERROR(U16,AP16)</f>
        <v>259.33999999999997</v>
      </c>
      <c r="AS16" t="s">
        <v>14</v>
      </c>
      <c r="AT16">
        <f>$BT16*(Y16-X16)/X16</f>
        <v>2.6090468497576768E-4</v>
      </c>
      <c r="AU16">
        <f>$BT16*(Z16-Y16)/Y16</f>
        <v>-3.9360780917857613E-7</v>
      </c>
      <c r="AV16">
        <f>$BT16*(AA16-Z16)/Z16</f>
        <v>-3.9362330250026868E-7</v>
      </c>
      <c r="AW16">
        <f>$BT16*(AB16-AA16)/AA16</f>
        <v>-1.3895449535506225E-4</v>
      </c>
      <c r="AX16">
        <f>$BT16*(AC16-AB16)/AB16</f>
        <v>-3.9918566125104789E-5</v>
      </c>
      <c r="AY16">
        <f>$BT16*(AD16-AC16)/AC16</f>
        <v>-4.2082481664060878E-5</v>
      </c>
      <c r="AZ16">
        <f>$BT16*(AE16-AD16)/AD16</f>
        <v>3.1393383240763149E-5</v>
      </c>
      <c r="BA16">
        <f>$BT16*(AF16-AE16)/AE16</f>
        <v>1.6530251965976589E-4</v>
      </c>
      <c r="BB16">
        <f>$BT16*(AG16-AF16)/AF16</f>
        <v>9.0779917903374548E-6</v>
      </c>
      <c r="BC16">
        <f t="shared" si="10"/>
        <v>3.4701683820339741E-5</v>
      </c>
      <c r="BD16">
        <f t="shared" si="11"/>
        <v>3.2616811411954751E-5</v>
      </c>
      <c r="BE16">
        <f t="shared" si="12"/>
        <v>-8.538973756365088E-5</v>
      </c>
      <c r="BF16">
        <f t="shared" si="13"/>
        <v>1.4933628318583963E-4</v>
      </c>
      <c r="BG16">
        <f t="shared" si="14"/>
        <v>-1.0120669521214349E-4</v>
      </c>
      <c r="BH16">
        <f t="shared" si="15"/>
        <v>0</v>
      </c>
      <c r="BI16">
        <f t="shared" si="16"/>
        <v>7.3928430987023022E-5</v>
      </c>
      <c r="BJ16">
        <f t="shared" si="17"/>
        <v>7.4556952143023194E-5</v>
      </c>
      <c r="BK16">
        <f t="shared" si="18"/>
        <v>-1.077143632066323E-4</v>
      </c>
      <c r="BL16">
        <f t="shared" si="19"/>
        <v>1.578473228624015E-4</v>
      </c>
      <c r="BN16" s="7" t="str">
        <f>A16</f>
        <v>BDX</v>
      </c>
      <c r="BO16" s="7">
        <v>0.2</v>
      </c>
      <c r="BP16" s="7">
        <v>0.2</v>
      </c>
      <c r="BQ16" s="7">
        <v>0.2</v>
      </c>
      <c r="BR16" s="7">
        <v>0.2</v>
      </c>
      <c r="BS16" s="7">
        <v>0.2</v>
      </c>
      <c r="BT16" s="7">
        <v>0.01</v>
      </c>
      <c r="BV16">
        <f>(AQ16-X16)/X16</f>
        <v>4.7415185783521732E-2</v>
      </c>
      <c r="BW16">
        <f t="shared" si="20"/>
        <v>85</v>
      </c>
      <c r="BX16">
        <f t="shared" si="21"/>
        <v>5</v>
      </c>
      <c r="BY16">
        <f t="shared" si="22"/>
        <v>0.24000000000000005</v>
      </c>
      <c r="BZ16">
        <f t="shared" si="23"/>
        <v>0</v>
      </c>
      <c r="CA16">
        <f t="shared" si="24"/>
        <v>0</v>
      </c>
      <c r="CB16">
        <f t="shared" si="25"/>
        <v>0</v>
      </c>
      <c r="CC16">
        <f t="shared" si="26"/>
        <v>0</v>
      </c>
      <c r="CD16">
        <f t="shared" si="27"/>
        <v>1</v>
      </c>
      <c r="CF16">
        <f t="shared" si="28"/>
        <v>0</v>
      </c>
      <c r="CG16">
        <f t="shared" si="29"/>
        <v>0</v>
      </c>
      <c r="CH16">
        <f t="shared" si="8"/>
        <v>0</v>
      </c>
      <c r="CI16">
        <f t="shared" si="8"/>
        <v>0</v>
      </c>
      <c r="CJ16">
        <f t="shared" si="8"/>
        <v>1</v>
      </c>
      <c r="CK16">
        <f t="shared" si="30"/>
        <v>0.2</v>
      </c>
      <c r="CL16">
        <f t="shared" si="9"/>
        <v>0.4</v>
      </c>
      <c r="CM16">
        <f t="shared" si="9"/>
        <v>0.60000000000000009</v>
      </c>
      <c r="CN16">
        <f t="shared" si="9"/>
        <v>0.8</v>
      </c>
      <c r="CO16">
        <f t="shared" si="9"/>
        <v>1</v>
      </c>
    </row>
    <row r="17" spans="1:93" x14ac:dyDescent="0.35">
      <c r="A17" t="s">
        <v>15</v>
      </c>
      <c r="B17">
        <f>VLOOKUP(CONCATENATE($A17,"_",B$4),assets_m6!$A:$D,4,FALSE)</f>
        <v>67.92</v>
      </c>
      <c r="C17">
        <f>VLOOKUP(CONCATENATE($A17,"_",C$4),assets_m6!$A:$D,4,FALSE)</f>
        <v>68.84</v>
      </c>
      <c r="D17">
        <f>VLOOKUP(CONCATENATE($A17,"_",D$4),assets_m6!$A:$D,4,FALSE)</f>
        <v>69.19</v>
      </c>
      <c r="E17">
        <f>VLOOKUP(CONCATENATE($A17,"_",E$4),assets_m6!$A:$D,4,FALSE)</f>
        <v>68.94</v>
      </c>
      <c r="F17">
        <f>VLOOKUP(CONCATENATE($A17,"_",F$4),assets_m6!$A:$D,4,FALSE)</f>
        <v>66.86</v>
      </c>
      <c r="G17">
        <f>VLOOKUP(CONCATENATE($A17,"_",G$4),assets_m6!$A:$D,4,FALSE)</f>
        <v>65.86</v>
      </c>
      <c r="H17">
        <f>VLOOKUP(CONCATENATE($A17,"_",H$4),assets_m6!$A:$D,4,FALSE)</f>
        <v>65.459999999999994</v>
      </c>
      <c r="I17">
        <f>VLOOKUP(CONCATENATE($A17,"_",I$4),assets_m6!$A:$D,4,FALSE)</f>
        <v>65.099999999999994</v>
      </c>
      <c r="J17">
        <f>VLOOKUP(CONCATENATE($A17,"_",J$4),assets_m6!$A:$D,4,FALSE)</f>
        <v>66.819999999999993</v>
      </c>
      <c r="K17">
        <f>VLOOKUP(CONCATENATE($A17,"_",K$4),assets_m6!$A:$D,4,FALSE)</f>
        <v>66.52</v>
      </c>
      <c r="L17">
        <f>VLOOKUP(CONCATENATE($A17,"_",L$4),assets_m6!$A:$D,4,FALSE)</f>
        <v>66.349999999999994</v>
      </c>
      <c r="M17">
        <f>VLOOKUP(CONCATENATE($A17,"_",M$4),assets_m6!$A:$D,4,FALSE)</f>
        <v>66.58</v>
      </c>
      <c r="N17">
        <f>VLOOKUP(CONCATENATE($A17,"_",N$4),assets_m6!$A:$D,4,FALSE)</f>
        <v>65.569999999999993</v>
      </c>
      <c r="O17">
        <f>VLOOKUP(CONCATENATE($A17,"_",O$4),assets_m6!$A:$D,4,FALSE)</f>
        <v>66.150000000000006</v>
      </c>
      <c r="P17">
        <f>VLOOKUP(CONCATENATE($A17,"_",P$4),assets_m6!$A:$D,4,FALSE)</f>
        <v>65.680000000000007</v>
      </c>
      <c r="Q17" t="e">
        <f>VLOOKUP(CONCATENATE($A17,"_",Q$4),assets_m6!$A:$D,4,FALSE)</f>
        <v>#N/A</v>
      </c>
      <c r="R17">
        <f>VLOOKUP(CONCATENATE($A17,"_",R$4),assets_m6!$A:$D,4,FALSE)</f>
        <v>64.989999999999995</v>
      </c>
      <c r="S17">
        <f>VLOOKUP(CONCATENATE($A17,"_",S$4),assets_m6!$A:$D,4,FALSE)</f>
        <v>65.53</v>
      </c>
      <c r="T17">
        <f>VLOOKUP(CONCATENATE($A17,"_",T$4),assets_m6!$A:$D,4,FALSE)</f>
        <v>63.74</v>
      </c>
      <c r="U17">
        <f>VLOOKUP(CONCATENATE($A17,"_",U$4),assets_m6!$A:$D,4,FALSE)</f>
        <v>64.41</v>
      </c>
      <c r="W17" t="str">
        <f>A17</f>
        <v>BF-B</v>
      </c>
      <c r="X17">
        <f>B17</f>
        <v>67.92</v>
      </c>
      <c r="Y17">
        <f>IFERROR(C17,X17)</f>
        <v>68.84</v>
      </c>
      <c r="Z17">
        <f>IFERROR(D17,Y17)</f>
        <v>69.19</v>
      </c>
      <c r="AA17">
        <f>IFERROR(E17,Z17)</f>
        <v>68.94</v>
      </c>
      <c r="AB17">
        <f>IFERROR(F17,AA17)</f>
        <v>66.86</v>
      </c>
      <c r="AC17">
        <f>IFERROR(G17,AB17)</f>
        <v>65.86</v>
      </c>
      <c r="AD17">
        <f>IFERROR(H17,AC17)</f>
        <v>65.459999999999994</v>
      </c>
      <c r="AE17">
        <f>IFERROR(I17,AD17)</f>
        <v>65.099999999999994</v>
      </c>
      <c r="AF17">
        <f>IFERROR(J17,AE17)</f>
        <v>66.819999999999993</v>
      </c>
      <c r="AG17">
        <f>IFERROR(K17,AF17)</f>
        <v>66.52</v>
      </c>
      <c r="AH17">
        <f>IFERROR(L17,AG17)</f>
        <v>66.349999999999994</v>
      </c>
      <c r="AI17">
        <f>IFERROR(M17,#REF!)</f>
        <v>66.58</v>
      </c>
      <c r="AJ17">
        <f>IFERROR(N17,AI17)</f>
        <v>65.569999999999993</v>
      </c>
      <c r="AK17">
        <f>IFERROR(O17,AJ17)</f>
        <v>66.150000000000006</v>
      </c>
      <c r="AL17">
        <f>IFERROR(P17,AK17)</f>
        <v>65.680000000000007</v>
      </c>
      <c r="AM17">
        <f>IFERROR(Q17,AL17)</f>
        <v>65.680000000000007</v>
      </c>
      <c r="AN17">
        <f>IFERROR(R17,AM17)</f>
        <v>64.989999999999995</v>
      </c>
      <c r="AO17">
        <f>IFERROR(S17,AN17)</f>
        <v>65.53</v>
      </c>
      <c r="AP17">
        <f>IFERROR(T17,AO17)</f>
        <v>63.74</v>
      </c>
      <c r="AQ17">
        <f>IFERROR(U17,AP17)</f>
        <v>64.41</v>
      </c>
      <c r="AS17" t="s">
        <v>15</v>
      </c>
      <c r="AT17">
        <f>$BT17*(Y17-X17)/X17</f>
        <v>1.3545347467608975E-4</v>
      </c>
      <c r="AU17">
        <f>$BT17*(Z17-Y17)/Y17</f>
        <v>5.0842533410806843E-5</v>
      </c>
      <c r="AV17">
        <f>$BT17*(AA17-Z17)/Z17</f>
        <v>-3.6132389073565546E-5</v>
      </c>
      <c r="AW17">
        <f>$BT17*(AB17-AA17)/AA17</f>
        <v>-3.0171163330432237E-4</v>
      </c>
      <c r="AX17">
        <f>$BT17*(AC17-AB17)/AB17</f>
        <v>-1.4956625785222854E-4</v>
      </c>
      <c r="AY17">
        <f>$BT17*(AD17-AC17)/AC17</f>
        <v>-6.0734892195567221E-5</v>
      </c>
      <c r="AZ17">
        <f>$BT17*(AE17-AD17)/AD17</f>
        <v>-5.4995417048579201E-5</v>
      </c>
      <c r="BA17">
        <f>$BT17*(AF17-AE17)/AE17</f>
        <v>2.6420890937019957E-4</v>
      </c>
      <c r="BB17">
        <f>$BT17*(AG17-AF17)/AF17</f>
        <v>-4.4896737503740971E-5</v>
      </c>
      <c r="BC17">
        <f t="shared" si="10"/>
        <v>-2.5556223692122928E-5</v>
      </c>
      <c r="BD17">
        <f t="shared" si="11"/>
        <v>3.4664657121326901E-5</v>
      </c>
      <c r="BE17">
        <f t="shared" si="12"/>
        <v>-1.5169720636827954E-4</v>
      </c>
      <c r="BF17">
        <f t="shared" si="13"/>
        <v>8.8455086167456545E-5</v>
      </c>
      <c r="BG17">
        <f t="shared" si="14"/>
        <v>-7.105064247921373E-5</v>
      </c>
      <c r="BH17">
        <f t="shared" si="15"/>
        <v>0</v>
      </c>
      <c r="BI17">
        <f t="shared" si="16"/>
        <v>-1.0505481120584834E-4</v>
      </c>
      <c r="BJ17">
        <f t="shared" si="17"/>
        <v>8.3089706108633075E-5</v>
      </c>
      <c r="BK17">
        <f t="shared" si="18"/>
        <v>-2.7315733251945663E-4</v>
      </c>
      <c r="BL17">
        <f t="shared" si="19"/>
        <v>1.0511452776906097E-4</v>
      </c>
      <c r="BN17" s="7" t="str">
        <f>A17</f>
        <v>BF-B</v>
      </c>
      <c r="BO17" s="7">
        <v>0.2</v>
      </c>
      <c r="BP17" s="7">
        <v>0.2</v>
      </c>
      <c r="BQ17" s="7">
        <v>0.2</v>
      </c>
      <c r="BR17" s="7">
        <v>0.2</v>
      </c>
      <c r="BS17" s="7">
        <v>0.2</v>
      </c>
      <c r="BT17" s="7">
        <v>0.01</v>
      </c>
      <c r="BV17">
        <f>(AQ17-X17)/X17</f>
        <v>-5.1678445229682055E-2</v>
      </c>
      <c r="BW17">
        <f t="shared" si="20"/>
        <v>11</v>
      </c>
      <c r="BX17">
        <f t="shared" si="21"/>
        <v>1</v>
      </c>
      <c r="BY17">
        <f t="shared" si="22"/>
        <v>0.24</v>
      </c>
      <c r="BZ17">
        <f t="shared" si="23"/>
        <v>1</v>
      </c>
      <c r="CA17">
        <f t="shared" si="24"/>
        <v>0</v>
      </c>
      <c r="CB17">
        <f t="shared" si="25"/>
        <v>0</v>
      </c>
      <c r="CC17">
        <f t="shared" si="26"/>
        <v>0</v>
      </c>
      <c r="CD17">
        <f t="shared" si="27"/>
        <v>0</v>
      </c>
      <c r="CF17">
        <f t="shared" si="28"/>
        <v>1</v>
      </c>
      <c r="CG17">
        <f t="shared" si="29"/>
        <v>1</v>
      </c>
      <c r="CH17">
        <f t="shared" si="8"/>
        <v>1</v>
      </c>
      <c r="CI17">
        <f t="shared" si="8"/>
        <v>1</v>
      </c>
      <c r="CJ17">
        <f t="shared" si="8"/>
        <v>1</v>
      </c>
      <c r="CK17">
        <f t="shared" si="30"/>
        <v>0.2</v>
      </c>
      <c r="CL17">
        <f t="shared" si="9"/>
        <v>0.4</v>
      </c>
      <c r="CM17">
        <f t="shared" si="9"/>
        <v>0.60000000000000009</v>
      </c>
      <c r="CN17">
        <f t="shared" si="9"/>
        <v>0.8</v>
      </c>
      <c r="CO17">
        <f t="shared" si="9"/>
        <v>1</v>
      </c>
    </row>
    <row r="18" spans="1:93" x14ac:dyDescent="0.35">
      <c r="A18" t="s">
        <v>16</v>
      </c>
      <c r="B18">
        <f>VLOOKUP(CONCATENATE($A18,"_",B$4),assets_m6!$A:$D,4,FALSE)</f>
        <v>78.210999999999999</v>
      </c>
      <c r="C18">
        <f>VLOOKUP(CONCATENATE($A18,"_",C$4),assets_m6!$A:$D,4,FALSE)</f>
        <v>78.271000000000001</v>
      </c>
      <c r="D18">
        <f>VLOOKUP(CONCATENATE($A18,"_",D$4),assets_m6!$A:$D,4,FALSE)</f>
        <v>76.742999999999995</v>
      </c>
      <c r="E18">
        <f>VLOOKUP(CONCATENATE($A18,"_",E$4),assets_m6!$A:$D,4,FALSE)</f>
        <v>76.534000000000006</v>
      </c>
      <c r="F18">
        <f>VLOOKUP(CONCATENATE($A18,"_",F$4),assets_m6!$A:$D,4,FALSE)</f>
        <v>74.411000000000001</v>
      </c>
      <c r="G18">
        <f>VLOOKUP(CONCATENATE($A18,"_",G$4),assets_m6!$A:$D,4,FALSE)</f>
        <v>72.912999999999997</v>
      </c>
      <c r="H18">
        <f>VLOOKUP(CONCATENATE($A18,"_",H$4),assets_m6!$A:$D,4,FALSE)</f>
        <v>72.585999999999999</v>
      </c>
      <c r="I18">
        <f>VLOOKUP(CONCATENATE($A18,"_",I$4),assets_m6!$A:$D,4,FALSE)</f>
        <v>72.08</v>
      </c>
      <c r="J18">
        <f>VLOOKUP(CONCATENATE($A18,"_",J$4),assets_m6!$A:$D,4,FALSE)</f>
        <v>72.754000000000005</v>
      </c>
      <c r="K18">
        <f>VLOOKUP(CONCATENATE($A18,"_",K$4),assets_m6!$A:$D,4,FALSE)</f>
        <v>73.25</v>
      </c>
      <c r="L18">
        <f>VLOOKUP(CONCATENATE($A18,"_",L$4),assets_m6!$A:$D,4,FALSE)</f>
        <v>72.317999999999998</v>
      </c>
      <c r="M18">
        <f>VLOOKUP(CONCATENATE($A18,"_",M$4),assets_m6!$A:$D,4,FALSE)</f>
        <v>72.040000000000006</v>
      </c>
      <c r="N18">
        <f>VLOOKUP(CONCATENATE($A18,"_",N$4),assets_m6!$A:$D,4,FALSE)</f>
        <v>71.424999999999997</v>
      </c>
      <c r="O18">
        <f>VLOOKUP(CONCATENATE($A18,"_",O$4),assets_m6!$A:$D,4,FALSE)</f>
        <v>71.534000000000006</v>
      </c>
      <c r="P18">
        <f>VLOOKUP(CONCATENATE($A18,"_",P$4),assets_m6!$A:$D,4,FALSE)</f>
        <v>71.385000000000005</v>
      </c>
      <c r="Q18" t="e">
        <f>VLOOKUP(CONCATENATE($A18,"_",Q$4),assets_m6!$A:$D,4,FALSE)</f>
        <v>#N/A</v>
      </c>
      <c r="R18">
        <f>VLOOKUP(CONCATENATE($A18,"_",R$4),assets_m6!$A:$D,4,FALSE)</f>
        <v>71.692999999999998</v>
      </c>
      <c r="S18">
        <f>VLOOKUP(CONCATENATE($A18,"_",S$4),assets_m6!$A:$D,4,FALSE)</f>
        <v>72.05</v>
      </c>
      <c r="T18">
        <f>VLOOKUP(CONCATENATE($A18,"_",T$4),assets_m6!$A:$D,4,FALSE)</f>
        <v>71.92</v>
      </c>
      <c r="U18">
        <f>VLOOKUP(CONCATENATE($A18,"_",U$4),assets_m6!$A:$D,4,FALSE)</f>
        <v>73</v>
      </c>
      <c r="W18" t="str">
        <f>A18</f>
        <v>BMY</v>
      </c>
      <c r="X18">
        <f>B18</f>
        <v>78.210999999999999</v>
      </c>
      <c r="Y18">
        <f>IFERROR(C18,X18)</f>
        <v>78.271000000000001</v>
      </c>
      <c r="Z18">
        <f>IFERROR(D18,Y18)</f>
        <v>76.742999999999995</v>
      </c>
      <c r="AA18">
        <f>IFERROR(E18,Z18)</f>
        <v>76.534000000000006</v>
      </c>
      <c r="AB18">
        <f>IFERROR(F18,AA18)</f>
        <v>74.411000000000001</v>
      </c>
      <c r="AC18">
        <f>IFERROR(G18,AB18)</f>
        <v>72.912999999999997</v>
      </c>
      <c r="AD18">
        <f>IFERROR(H18,AC18)</f>
        <v>72.585999999999999</v>
      </c>
      <c r="AE18">
        <f>IFERROR(I18,AD18)</f>
        <v>72.08</v>
      </c>
      <c r="AF18">
        <f>IFERROR(J18,AE18)</f>
        <v>72.754000000000005</v>
      </c>
      <c r="AG18">
        <f>IFERROR(K18,AF18)</f>
        <v>73.25</v>
      </c>
      <c r="AH18">
        <f>IFERROR(L18,AG18)</f>
        <v>72.317999999999998</v>
      </c>
      <c r="AI18">
        <f>IFERROR(M18,#REF!)</f>
        <v>72.040000000000006</v>
      </c>
      <c r="AJ18">
        <f>IFERROR(N18,AI18)</f>
        <v>71.424999999999997</v>
      </c>
      <c r="AK18">
        <f>IFERROR(O18,AJ18)</f>
        <v>71.534000000000006</v>
      </c>
      <c r="AL18">
        <f>IFERROR(P18,AK18)</f>
        <v>71.385000000000005</v>
      </c>
      <c r="AM18">
        <f>IFERROR(Q18,AL18)</f>
        <v>71.385000000000005</v>
      </c>
      <c r="AN18">
        <f>IFERROR(R18,AM18)</f>
        <v>71.692999999999998</v>
      </c>
      <c r="AO18">
        <f>IFERROR(S18,AN18)</f>
        <v>72.05</v>
      </c>
      <c r="AP18">
        <f>IFERROR(T18,AO18)</f>
        <v>71.92</v>
      </c>
      <c r="AQ18">
        <f>IFERROR(U18,AP18)</f>
        <v>73</v>
      </c>
      <c r="AS18" t="s">
        <v>16</v>
      </c>
      <c r="AT18">
        <f>$BT18*(Y18-X18)/X18</f>
        <v>7.6715551520888719E-6</v>
      </c>
      <c r="AU18">
        <f>$BT18*(Z18-Y18)/Y18</f>
        <v>-1.9521917440686921E-4</v>
      </c>
      <c r="AV18">
        <f>$BT18*(AA18-Z18)/Z18</f>
        <v>-2.7233754218624368E-5</v>
      </c>
      <c r="AW18">
        <f>$BT18*(AB18-AA18)/AA18</f>
        <v>-2.7739305406747388E-4</v>
      </c>
      <c r="AX18">
        <f>$BT18*(AC18-AB18)/AB18</f>
        <v>-2.013143218072603E-4</v>
      </c>
      <c r="AY18">
        <f>$BT18*(AD18-AC18)/AC18</f>
        <v>-4.4847969497894501E-5</v>
      </c>
      <c r="AZ18">
        <f>$BT18*(AE18-AD18)/AD18</f>
        <v>-6.9710412476235115E-5</v>
      </c>
      <c r="BA18">
        <f>$BT18*(AF18-AE18)/AE18</f>
        <v>9.3507214206438216E-5</v>
      </c>
      <c r="BB18">
        <f>$BT18*(AG18-AF18)/AF18</f>
        <v>6.8174945707451845E-5</v>
      </c>
      <c r="BC18">
        <f t="shared" si="10"/>
        <v>-1.2723549488054636E-4</v>
      </c>
      <c r="BD18">
        <f t="shared" si="11"/>
        <v>-3.8441328576563452E-5</v>
      </c>
      <c r="BE18">
        <f t="shared" si="12"/>
        <v>-8.5369239311494871E-5</v>
      </c>
      <c r="BF18">
        <f t="shared" si="13"/>
        <v>1.5260763038153149E-5</v>
      </c>
      <c r="BG18">
        <f t="shared" si="14"/>
        <v>-2.0829256018117384E-5</v>
      </c>
      <c r="BH18">
        <f t="shared" si="15"/>
        <v>0</v>
      </c>
      <c r="BI18">
        <f t="shared" si="16"/>
        <v>4.3146319254744375E-5</v>
      </c>
      <c r="BJ18">
        <f t="shared" si="17"/>
        <v>4.9795656479712015E-5</v>
      </c>
      <c r="BK18">
        <f t="shared" si="18"/>
        <v>-1.8043025676612834E-5</v>
      </c>
      <c r="BL18">
        <f t="shared" si="19"/>
        <v>1.5016685205784182E-4</v>
      </c>
      <c r="BN18" s="7" t="str">
        <f>A18</f>
        <v>BMY</v>
      </c>
      <c r="BO18" s="7">
        <v>0.2</v>
      </c>
      <c r="BP18" s="7">
        <v>0.2</v>
      </c>
      <c r="BQ18" s="7">
        <v>0.2</v>
      </c>
      <c r="BR18" s="7">
        <v>0.2</v>
      </c>
      <c r="BS18" s="7">
        <v>0.2</v>
      </c>
      <c r="BT18" s="7">
        <v>0.01</v>
      </c>
      <c r="BV18">
        <f>(AQ18-X18)/X18</f>
        <v>-6.6627456495889303E-2</v>
      </c>
      <c r="BW18">
        <f t="shared" si="20"/>
        <v>6</v>
      </c>
      <c r="BX18">
        <f t="shared" si="21"/>
        <v>1</v>
      </c>
      <c r="BY18">
        <f t="shared" si="22"/>
        <v>0.24</v>
      </c>
      <c r="BZ18">
        <f t="shared" si="23"/>
        <v>1</v>
      </c>
      <c r="CA18">
        <f t="shared" si="24"/>
        <v>0</v>
      </c>
      <c r="CB18">
        <f t="shared" si="25"/>
        <v>0</v>
      </c>
      <c r="CC18">
        <f t="shared" si="26"/>
        <v>0</v>
      </c>
      <c r="CD18">
        <f t="shared" si="27"/>
        <v>0</v>
      </c>
      <c r="CF18">
        <f t="shared" si="28"/>
        <v>1</v>
      </c>
      <c r="CG18">
        <f t="shared" si="29"/>
        <v>1</v>
      </c>
      <c r="CH18">
        <f t="shared" si="8"/>
        <v>1</v>
      </c>
      <c r="CI18">
        <f t="shared" si="8"/>
        <v>1</v>
      </c>
      <c r="CJ18">
        <f t="shared" si="8"/>
        <v>1</v>
      </c>
      <c r="CK18">
        <f t="shared" si="30"/>
        <v>0.2</v>
      </c>
      <c r="CL18">
        <f t="shared" si="9"/>
        <v>0.4</v>
      </c>
      <c r="CM18">
        <f t="shared" si="9"/>
        <v>0.60000000000000009</v>
      </c>
      <c r="CN18">
        <f t="shared" si="9"/>
        <v>0.8</v>
      </c>
      <c r="CO18">
        <f t="shared" si="9"/>
        <v>1</v>
      </c>
    </row>
    <row r="19" spans="1:93" x14ac:dyDescent="0.35">
      <c r="A19" t="s">
        <v>17</v>
      </c>
      <c r="B19">
        <f>VLOOKUP(CONCATENATE($A19,"_",B$4),assets_m6!$A:$D,4,FALSE)</f>
        <v>141.4</v>
      </c>
      <c r="C19">
        <f>VLOOKUP(CONCATENATE($A19,"_",C$4),assets_m6!$A:$D,4,FALSE)</f>
        <v>144.405</v>
      </c>
      <c r="D19">
        <f>VLOOKUP(CONCATENATE($A19,"_",D$4),assets_m6!$A:$D,4,FALSE)</f>
        <v>144.47499999999999</v>
      </c>
      <c r="E19">
        <f>VLOOKUP(CONCATENATE($A19,"_",E$4),assets_m6!$A:$D,4,FALSE)</f>
        <v>140.85</v>
      </c>
      <c r="F19">
        <f>VLOOKUP(CONCATENATE($A19,"_",F$4),assets_m6!$A:$D,4,FALSE)</f>
        <v>134.96</v>
      </c>
      <c r="G19">
        <f>VLOOKUP(CONCATENATE($A19,"_",G$4),assets_m6!$A:$D,4,FALSE)</f>
        <v>133.35</v>
      </c>
      <c r="H19">
        <f>VLOOKUP(CONCATENATE($A19,"_",H$4),assets_m6!$A:$D,4,FALSE)</f>
        <v>133.21</v>
      </c>
      <c r="I19">
        <f>VLOOKUP(CONCATENATE($A19,"_",I$4),assets_m6!$A:$D,4,FALSE)</f>
        <v>133.41</v>
      </c>
      <c r="J19">
        <f>VLOOKUP(CONCATENATE($A19,"_",J$4),assets_m6!$A:$D,4,FALSE)</f>
        <v>136.33000000000001</v>
      </c>
      <c r="K19">
        <f>VLOOKUP(CONCATENATE($A19,"_",K$4),assets_m6!$A:$D,4,FALSE)</f>
        <v>134.4</v>
      </c>
      <c r="L19">
        <f>VLOOKUP(CONCATENATE($A19,"_",L$4),assets_m6!$A:$D,4,FALSE)</f>
        <v>134.47999999999999</v>
      </c>
      <c r="M19">
        <f>VLOOKUP(CONCATENATE($A19,"_",M$4),assets_m6!$A:$D,4,FALSE)</f>
        <v>135.47</v>
      </c>
      <c r="N19">
        <f>VLOOKUP(CONCATENATE($A19,"_",N$4),assets_m6!$A:$D,4,FALSE)</f>
        <v>133.37</v>
      </c>
      <c r="O19">
        <f>VLOOKUP(CONCATENATE($A19,"_",O$4),assets_m6!$A:$D,4,FALSE)</f>
        <v>136.66</v>
      </c>
      <c r="P19">
        <f>VLOOKUP(CONCATENATE($A19,"_",P$4),assets_m6!$A:$D,4,FALSE)</f>
        <v>134.13</v>
      </c>
      <c r="Q19" t="e">
        <f>VLOOKUP(CONCATENATE($A19,"_",Q$4),assets_m6!$A:$D,4,FALSE)</f>
        <v>#N/A</v>
      </c>
      <c r="R19">
        <f>VLOOKUP(CONCATENATE($A19,"_",R$4),assets_m6!$A:$D,4,FALSE)</f>
        <v>134.56</v>
      </c>
      <c r="S19">
        <f>VLOOKUP(CONCATENATE($A19,"_",S$4),assets_m6!$A:$D,4,FALSE)</f>
        <v>136.66999999999999</v>
      </c>
      <c r="T19">
        <f>VLOOKUP(CONCATENATE($A19,"_",T$4),assets_m6!$A:$D,4,FALSE)</f>
        <v>133.02000000000001</v>
      </c>
      <c r="U19">
        <f>VLOOKUP(CONCATENATE($A19,"_",U$4),assets_m6!$A:$D,4,FALSE)</f>
        <v>137.1</v>
      </c>
      <c r="W19" t="str">
        <f>A19</f>
        <v>BR</v>
      </c>
      <c r="X19">
        <f>B19</f>
        <v>141.4</v>
      </c>
      <c r="Y19">
        <f>IFERROR(C19,X19)</f>
        <v>144.405</v>
      </c>
      <c r="Z19">
        <f>IFERROR(D19,Y19)</f>
        <v>144.47499999999999</v>
      </c>
      <c r="AA19">
        <f>IFERROR(E19,Z19)</f>
        <v>140.85</v>
      </c>
      <c r="AB19">
        <f>IFERROR(F19,AA19)</f>
        <v>134.96</v>
      </c>
      <c r="AC19">
        <f>IFERROR(G19,AB19)</f>
        <v>133.35</v>
      </c>
      <c r="AD19">
        <f>IFERROR(H19,AC19)</f>
        <v>133.21</v>
      </c>
      <c r="AE19">
        <f>IFERROR(I19,AD19)</f>
        <v>133.41</v>
      </c>
      <c r="AF19">
        <f>IFERROR(J19,AE19)</f>
        <v>136.33000000000001</v>
      </c>
      <c r="AG19">
        <f>IFERROR(K19,AF19)</f>
        <v>134.4</v>
      </c>
      <c r="AH19">
        <f>IFERROR(L19,AG19)</f>
        <v>134.47999999999999</v>
      </c>
      <c r="AI19">
        <f>IFERROR(M19,#REF!)</f>
        <v>135.47</v>
      </c>
      <c r="AJ19">
        <f>IFERROR(N19,AI19)</f>
        <v>133.37</v>
      </c>
      <c r="AK19">
        <f>IFERROR(O19,AJ19)</f>
        <v>136.66</v>
      </c>
      <c r="AL19">
        <f>IFERROR(P19,AK19)</f>
        <v>134.13</v>
      </c>
      <c r="AM19">
        <f>IFERROR(Q19,AL19)</f>
        <v>134.13</v>
      </c>
      <c r="AN19">
        <f>IFERROR(R19,AM19)</f>
        <v>134.56</v>
      </c>
      <c r="AO19">
        <f>IFERROR(S19,AN19)</f>
        <v>136.66999999999999</v>
      </c>
      <c r="AP19">
        <f>IFERROR(T19,AO19)</f>
        <v>133.02000000000001</v>
      </c>
      <c r="AQ19">
        <f>IFERROR(U19,AP19)</f>
        <v>137.1</v>
      </c>
      <c r="AS19" t="s">
        <v>17</v>
      </c>
      <c r="AT19">
        <f>$BT19*(Y19-X19)/X19</f>
        <v>2.1251768033946219E-4</v>
      </c>
      <c r="AU19">
        <f>$BT19*(Z19-Y19)/Y19</f>
        <v>4.847477580415718E-6</v>
      </c>
      <c r="AV19">
        <f>$BT19*(AA19-Z19)/Z19</f>
        <v>-2.5090846167156945E-4</v>
      </c>
      <c r="AW19">
        <f>$BT19*(AB19-AA19)/AA19</f>
        <v>-4.1817536386226385E-4</v>
      </c>
      <c r="AX19">
        <f>$BT19*(AC19-AB19)/AB19</f>
        <v>-1.1929460580912963E-4</v>
      </c>
      <c r="AY19">
        <f>$BT19*(AD19-AC19)/AC19</f>
        <v>-1.0498687664040972E-5</v>
      </c>
      <c r="AZ19">
        <f>$BT19*(AE19-AD19)/AD19</f>
        <v>1.5013887846256934E-5</v>
      </c>
      <c r="BA19">
        <f>$BT19*(AF19-AE19)/AE19</f>
        <v>2.1887414736526618E-4</v>
      </c>
      <c r="BB19">
        <f>$BT19*(AG19-AF19)/AF19</f>
        <v>-1.415682535025311E-4</v>
      </c>
      <c r="BC19">
        <f t="shared" si="10"/>
        <v>5.9523809523797684E-6</v>
      </c>
      <c r="BD19">
        <f t="shared" si="11"/>
        <v>7.3616894705533098E-5</v>
      </c>
      <c r="BE19">
        <f t="shared" si="12"/>
        <v>-1.5501587067247318E-4</v>
      </c>
      <c r="BF19">
        <f t="shared" si="13"/>
        <v>2.4668216240533795E-4</v>
      </c>
      <c r="BG19">
        <f t="shared" si="14"/>
        <v>-1.85130981999122E-4</v>
      </c>
      <c r="BH19">
        <f t="shared" si="15"/>
        <v>0</v>
      </c>
      <c r="BI19">
        <f t="shared" si="16"/>
        <v>3.2058450756729058E-5</v>
      </c>
      <c r="BJ19">
        <f t="shared" si="17"/>
        <v>1.5680737217597986E-4</v>
      </c>
      <c r="BK19">
        <f t="shared" si="18"/>
        <v>-2.6706665691080542E-4</v>
      </c>
      <c r="BL19">
        <f t="shared" si="19"/>
        <v>3.0672079386558294E-4</v>
      </c>
      <c r="BN19" s="7" t="str">
        <f>A19</f>
        <v>BR</v>
      </c>
      <c r="BO19" s="7">
        <v>0.2</v>
      </c>
      <c r="BP19" s="7">
        <v>0.2</v>
      </c>
      <c r="BQ19" s="7">
        <v>0.2</v>
      </c>
      <c r="BR19" s="7">
        <v>0.2</v>
      </c>
      <c r="BS19" s="7">
        <v>0.2</v>
      </c>
      <c r="BT19" s="7">
        <v>0.01</v>
      </c>
      <c r="BV19">
        <f>(AQ19-X19)/X19</f>
        <v>-3.0410183875530489E-2</v>
      </c>
      <c r="BW19">
        <f t="shared" si="20"/>
        <v>19</v>
      </c>
      <c r="BX19">
        <f t="shared" si="21"/>
        <v>1</v>
      </c>
      <c r="BY19">
        <f t="shared" si="22"/>
        <v>0.24</v>
      </c>
      <c r="BZ19">
        <f t="shared" si="23"/>
        <v>1</v>
      </c>
      <c r="CA19">
        <f t="shared" si="24"/>
        <v>0</v>
      </c>
      <c r="CB19">
        <f t="shared" si="25"/>
        <v>0</v>
      </c>
      <c r="CC19">
        <f t="shared" si="26"/>
        <v>0</v>
      </c>
      <c r="CD19">
        <f t="shared" si="27"/>
        <v>0</v>
      </c>
      <c r="CF19">
        <f t="shared" si="28"/>
        <v>1</v>
      </c>
      <c r="CG19">
        <f t="shared" si="29"/>
        <v>1</v>
      </c>
      <c r="CH19">
        <f t="shared" si="8"/>
        <v>1</v>
      </c>
      <c r="CI19">
        <f t="shared" si="8"/>
        <v>1</v>
      </c>
      <c r="CJ19">
        <f t="shared" si="8"/>
        <v>1</v>
      </c>
      <c r="CK19">
        <f t="shared" si="30"/>
        <v>0.2</v>
      </c>
      <c r="CL19">
        <f t="shared" si="9"/>
        <v>0.4</v>
      </c>
      <c r="CM19">
        <f t="shared" si="9"/>
        <v>0.60000000000000009</v>
      </c>
      <c r="CN19">
        <f t="shared" si="9"/>
        <v>0.8</v>
      </c>
      <c r="CO19">
        <f t="shared" si="9"/>
        <v>1</v>
      </c>
    </row>
    <row r="20" spans="1:93" x14ac:dyDescent="0.35">
      <c r="A20" t="s">
        <v>18</v>
      </c>
      <c r="B20">
        <f>VLOOKUP(CONCATENATE($A20,"_",B$4),assets_m6!$A:$D,4,FALSE)</f>
        <v>42.828000000000003</v>
      </c>
      <c r="C20">
        <f>VLOOKUP(CONCATENATE($A20,"_",C$4),assets_m6!$A:$D,4,FALSE)</f>
        <v>43.066000000000003</v>
      </c>
      <c r="D20">
        <f>VLOOKUP(CONCATENATE($A20,"_",D$4),assets_m6!$A:$D,4,FALSE)</f>
        <v>44.122</v>
      </c>
      <c r="E20">
        <f>VLOOKUP(CONCATENATE($A20,"_",E$4),assets_m6!$A:$D,4,FALSE)</f>
        <v>43.603999999999999</v>
      </c>
      <c r="F20">
        <f>VLOOKUP(CONCATENATE($A20,"_",F$4),assets_m6!$A:$D,4,FALSE)</f>
        <v>42.27</v>
      </c>
      <c r="G20">
        <f>VLOOKUP(CONCATENATE($A20,"_",G$4),assets_m6!$A:$D,4,FALSE)</f>
        <v>41.563000000000002</v>
      </c>
      <c r="H20">
        <f>VLOOKUP(CONCATENATE($A20,"_",H$4),assets_m6!$A:$D,4,FALSE)</f>
        <v>41.314</v>
      </c>
      <c r="I20">
        <f>VLOOKUP(CONCATENATE($A20,"_",I$4),assets_m6!$A:$D,4,FALSE)</f>
        <v>41.185000000000002</v>
      </c>
      <c r="J20">
        <f>VLOOKUP(CONCATENATE($A20,"_",J$4),assets_m6!$A:$D,4,FALSE)</f>
        <v>42.09</v>
      </c>
      <c r="K20">
        <f>VLOOKUP(CONCATENATE($A20,"_",K$4),assets_m6!$A:$D,4,FALSE)</f>
        <v>41.68</v>
      </c>
      <c r="L20">
        <f>VLOOKUP(CONCATENATE($A20,"_",L$4),assets_m6!$A:$D,4,FALSE)</f>
        <v>41.79</v>
      </c>
      <c r="M20">
        <f>VLOOKUP(CONCATENATE($A20,"_",M$4),assets_m6!$A:$D,4,FALSE)</f>
        <v>41.87</v>
      </c>
      <c r="N20">
        <f>VLOOKUP(CONCATENATE($A20,"_",N$4),assets_m6!$A:$D,4,FALSE)</f>
        <v>40.96</v>
      </c>
      <c r="O20">
        <f>VLOOKUP(CONCATENATE($A20,"_",O$4),assets_m6!$A:$D,4,FALSE)</f>
        <v>41.85</v>
      </c>
      <c r="P20">
        <f>VLOOKUP(CONCATENATE($A20,"_",P$4),assets_m6!$A:$D,4,FALSE)</f>
        <v>41.25</v>
      </c>
      <c r="Q20" t="e">
        <f>VLOOKUP(CONCATENATE($A20,"_",Q$4),assets_m6!$A:$D,4,FALSE)</f>
        <v>#N/A</v>
      </c>
      <c r="R20">
        <f>VLOOKUP(CONCATENATE($A20,"_",R$4),assets_m6!$A:$D,4,FALSE)</f>
        <v>41.61</v>
      </c>
      <c r="S20">
        <f>VLOOKUP(CONCATENATE($A20,"_",S$4),assets_m6!$A:$D,4,FALSE)</f>
        <v>42.03</v>
      </c>
      <c r="T20">
        <f>VLOOKUP(CONCATENATE($A20,"_",T$4),assets_m6!$A:$D,4,FALSE)</f>
        <v>41.53</v>
      </c>
      <c r="U20">
        <f>VLOOKUP(CONCATENATE($A20,"_",U$4),assets_m6!$A:$D,4,FALSE)</f>
        <v>43.13</v>
      </c>
      <c r="W20" t="str">
        <f>A20</f>
        <v>CARR</v>
      </c>
      <c r="X20">
        <f>B20</f>
        <v>42.828000000000003</v>
      </c>
      <c r="Y20">
        <f>IFERROR(C20,X20)</f>
        <v>43.066000000000003</v>
      </c>
      <c r="Z20">
        <f>IFERROR(D20,Y20)</f>
        <v>44.122</v>
      </c>
      <c r="AA20">
        <f>IFERROR(E20,Z20)</f>
        <v>43.603999999999999</v>
      </c>
      <c r="AB20">
        <f>IFERROR(F20,AA20)</f>
        <v>42.27</v>
      </c>
      <c r="AC20">
        <f>IFERROR(G20,AB20)</f>
        <v>41.563000000000002</v>
      </c>
      <c r="AD20">
        <f>IFERROR(H20,AC20)</f>
        <v>41.314</v>
      </c>
      <c r="AE20">
        <f>IFERROR(I20,AD20)</f>
        <v>41.185000000000002</v>
      </c>
      <c r="AF20">
        <f>IFERROR(J20,AE20)</f>
        <v>42.09</v>
      </c>
      <c r="AG20">
        <f>IFERROR(K20,AF20)</f>
        <v>41.68</v>
      </c>
      <c r="AH20">
        <f>IFERROR(L20,AG20)</f>
        <v>41.79</v>
      </c>
      <c r="AI20">
        <f>IFERROR(M20,#REF!)</f>
        <v>41.87</v>
      </c>
      <c r="AJ20">
        <f>IFERROR(N20,AI20)</f>
        <v>40.96</v>
      </c>
      <c r="AK20">
        <f>IFERROR(O20,AJ20)</f>
        <v>41.85</v>
      </c>
      <c r="AL20">
        <f>IFERROR(P20,AK20)</f>
        <v>41.25</v>
      </c>
      <c r="AM20">
        <f>IFERROR(Q20,AL20)</f>
        <v>41.25</v>
      </c>
      <c r="AN20">
        <f>IFERROR(R20,AM20)</f>
        <v>41.61</v>
      </c>
      <c r="AO20">
        <f>IFERROR(S20,AN20)</f>
        <v>42.03</v>
      </c>
      <c r="AP20">
        <f>IFERROR(T20,AO20)</f>
        <v>41.53</v>
      </c>
      <c r="AQ20">
        <f>IFERROR(U20,AP20)</f>
        <v>43.13</v>
      </c>
      <c r="AS20" t="s">
        <v>18</v>
      </c>
      <c r="AT20">
        <f>$BT20*(Y20-X20)/X20</f>
        <v>5.5571121696086558E-5</v>
      </c>
      <c r="AU20">
        <f>$BT20*(Z20-Y20)/Y20</f>
        <v>2.4520503413365469E-4</v>
      </c>
      <c r="AV20">
        <f>$BT20*(AA20-Z20)/Z20</f>
        <v>-1.1740174969403034E-4</v>
      </c>
      <c r="AW20">
        <f>$BT20*(AB20-AA20)/AA20</f>
        <v>-3.0593523529951291E-4</v>
      </c>
      <c r="AX20">
        <f>$BT20*(AC20-AB20)/AB20</f>
        <v>-1.6725810267329092E-4</v>
      </c>
      <c r="AY20">
        <f>$BT20*(AD20-AC20)/AC20</f>
        <v>-5.9909053725670029E-5</v>
      </c>
      <c r="AZ20">
        <f>$BT20*(AE20-AD20)/AD20</f>
        <v>-3.1224282325603371E-5</v>
      </c>
      <c r="BA20">
        <f>$BT20*(AF20-AE20)/AE20</f>
        <v>2.1974019667354646E-4</v>
      </c>
      <c r="BB20">
        <f>$BT20*(AG20-AF20)/AF20</f>
        <v>-9.741031123782458E-5</v>
      </c>
      <c r="BC20">
        <f t="shared" si="10"/>
        <v>2.639155470249507E-5</v>
      </c>
      <c r="BD20">
        <f t="shared" si="11"/>
        <v>1.9143335726249894E-5</v>
      </c>
      <c r="BE20">
        <f t="shared" si="12"/>
        <v>-2.1733938380702093E-4</v>
      </c>
      <c r="BF20">
        <f t="shared" si="13"/>
        <v>2.1728515625000011E-4</v>
      </c>
      <c r="BG20">
        <f t="shared" si="14"/>
        <v>-1.4336917562724047E-4</v>
      </c>
      <c r="BH20">
        <f t="shared" si="15"/>
        <v>0</v>
      </c>
      <c r="BI20">
        <f t="shared" si="16"/>
        <v>8.7272727272727136E-5</v>
      </c>
      <c r="BJ20">
        <f t="shared" si="17"/>
        <v>1.0093727469358369E-4</v>
      </c>
      <c r="BK20">
        <f t="shared" si="18"/>
        <v>-1.1896264572924102E-4</v>
      </c>
      <c r="BL20">
        <f t="shared" si="19"/>
        <v>3.8526366482061192E-4</v>
      </c>
      <c r="BN20" s="7" t="str">
        <f>A20</f>
        <v>CARR</v>
      </c>
      <c r="BO20" s="7">
        <v>0.2</v>
      </c>
      <c r="BP20" s="7">
        <v>0.2</v>
      </c>
      <c r="BQ20" s="7">
        <v>0.2</v>
      </c>
      <c r="BR20" s="7">
        <v>0.2</v>
      </c>
      <c r="BS20" s="7">
        <v>0.2</v>
      </c>
      <c r="BT20" s="7">
        <v>0.01</v>
      </c>
      <c r="BV20">
        <f>(AQ20-X20)/X20</f>
        <v>7.0514616605958621E-3</v>
      </c>
      <c r="BW20">
        <f t="shared" si="20"/>
        <v>54</v>
      </c>
      <c r="BX20">
        <f t="shared" si="21"/>
        <v>3</v>
      </c>
      <c r="BY20">
        <f t="shared" si="22"/>
        <v>7.9999999999999988E-2</v>
      </c>
      <c r="BZ20">
        <f t="shared" si="23"/>
        <v>0</v>
      </c>
      <c r="CA20">
        <f t="shared" si="24"/>
        <v>0</v>
      </c>
      <c r="CB20">
        <f t="shared" si="25"/>
        <v>1</v>
      </c>
      <c r="CC20">
        <f t="shared" si="26"/>
        <v>0</v>
      </c>
      <c r="CD20">
        <f t="shared" si="27"/>
        <v>0</v>
      </c>
      <c r="CF20">
        <f t="shared" si="28"/>
        <v>0</v>
      </c>
      <c r="CG20">
        <f t="shared" si="29"/>
        <v>0</v>
      </c>
      <c r="CH20">
        <f t="shared" si="8"/>
        <v>1</v>
      </c>
      <c r="CI20">
        <f t="shared" si="8"/>
        <v>1</v>
      </c>
      <c r="CJ20">
        <f t="shared" si="8"/>
        <v>1</v>
      </c>
      <c r="CK20">
        <f t="shared" si="30"/>
        <v>0.2</v>
      </c>
      <c r="CL20">
        <f t="shared" si="9"/>
        <v>0.4</v>
      </c>
      <c r="CM20">
        <f t="shared" si="9"/>
        <v>0.60000000000000009</v>
      </c>
      <c r="CN20">
        <f t="shared" si="9"/>
        <v>0.8</v>
      </c>
      <c r="CO20">
        <f t="shared" si="9"/>
        <v>1</v>
      </c>
    </row>
    <row r="21" spans="1:93" x14ac:dyDescent="0.35">
      <c r="A21" t="s">
        <v>19</v>
      </c>
      <c r="B21">
        <f>VLOOKUP(CONCATENATE($A21,"_",B$4),assets_m6!$A:$D,4,FALSE)</f>
        <v>185.48</v>
      </c>
      <c r="C21">
        <f>VLOOKUP(CONCATENATE($A21,"_",C$4),assets_m6!$A:$D,4,FALSE)</f>
        <v>189.62</v>
      </c>
      <c r="D21">
        <f>VLOOKUP(CONCATENATE($A21,"_",D$4),assets_m6!$A:$D,4,FALSE)</f>
        <v>192.98</v>
      </c>
      <c r="E21">
        <f>VLOOKUP(CONCATENATE($A21,"_",E$4),assets_m6!$A:$D,4,FALSE)</f>
        <v>192.03</v>
      </c>
      <c r="F21">
        <f>VLOOKUP(CONCATENATE($A21,"_",F$4),assets_m6!$A:$D,4,FALSE)</f>
        <v>184.2</v>
      </c>
      <c r="G21">
        <f>VLOOKUP(CONCATENATE($A21,"_",G$4),assets_m6!$A:$D,4,FALSE)</f>
        <v>181.28</v>
      </c>
      <c r="H21">
        <f>VLOOKUP(CONCATENATE($A21,"_",H$4),assets_m6!$A:$D,4,FALSE)</f>
        <v>178.33</v>
      </c>
      <c r="I21">
        <f>VLOOKUP(CONCATENATE($A21,"_",I$4),assets_m6!$A:$D,4,FALSE)</f>
        <v>178.94</v>
      </c>
      <c r="J21">
        <f>VLOOKUP(CONCATENATE($A21,"_",J$4),assets_m6!$A:$D,4,FALSE)</f>
        <v>181.09</v>
      </c>
      <c r="K21">
        <f>VLOOKUP(CONCATENATE($A21,"_",K$4),assets_m6!$A:$D,4,FALSE)</f>
        <v>177.82</v>
      </c>
      <c r="L21">
        <f>VLOOKUP(CONCATENATE($A21,"_",L$4),assets_m6!$A:$D,4,FALSE)</f>
        <v>178.14</v>
      </c>
      <c r="M21">
        <f>VLOOKUP(CONCATENATE($A21,"_",M$4),assets_m6!$A:$D,4,FALSE)</f>
        <v>178.99</v>
      </c>
      <c r="N21">
        <f>VLOOKUP(CONCATENATE($A21,"_",N$4),assets_m6!$A:$D,4,FALSE)</f>
        <v>175.47</v>
      </c>
      <c r="O21">
        <f>VLOOKUP(CONCATENATE($A21,"_",O$4),assets_m6!$A:$D,4,FALSE)</f>
        <v>179.86</v>
      </c>
      <c r="P21">
        <f>VLOOKUP(CONCATENATE($A21,"_",P$4),assets_m6!$A:$D,4,FALSE)</f>
        <v>178.58</v>
      </c>
      <c r="Q21" t="e">
        <f>VLOOKUP(CONCATENATE($A21,"_",Q$4),assets_m6!$A:$D,4,FALSE)</f>
        <v>#N/A</v>
      </c>
      <c r="R21">
        <f>VLOOKUP(CONCATENATE($A21,"_",R$4),assets_m6!$A:$D,4,FALSE)</f>
        <v>179.51</v>
      </c>
      <c r="S21">
        <f>VLOOKUP(CONCATENATE($A21,"_",S$4),assets_m6!$A:$D,4,FALSE)</f>
        <v>181.15</v>
      </c>
      <c r="T21">
        <f>VLOOKUP(CONCATENATE($A21,"_",T$4),assets_m6!$A:$D,4,FALSE)</f>
        <v>178.06</v>
      </c>
      <c r="U21">
        <f>VLOOKUP(CONCATENATE($A21,"_",U$4),assets_m6!$A:$D,4,FALSE)</f>
        <v>183.22</v>
      </c>
      <c r="W21" t="str">
        <f>A21</f>
        <v>CDW</v>
      </c>
      <c r="X21">
        <f>B21</f>
        <v>185.48</v>
      </c>
      <c r="Y21">
        <f>IFERROR(C21,X21)</f>
        <v>189.62</v>
      </c>
      <c r="Z21">
        <f>IFERROR(D21,Y21)</f>
        <v>192.98</v>
      </c>
      <c r="AA21">
        <f>IFERROR(E21,Z21)</f>
        <v>192.03</v>
      </c>
      <c r="AB21">
        <f>IFERROR(F21,AA21)</f>
        <v>184.2</v>
      </c>
      <c r="AC21">
        <f>IFERROR(G21,AB21)</f>
        <v>181.28</v>
      </c>
      <c r="AD21">
        <f>IFERROR(H21,AC21)</f>
        <v>178.33</v>
      </c>
      <c r="AE21">
        <f>IFERROR(I21,AD21)</f>
        <v>178.94</v>
      </c>
      <c r="AF21">
        <f>IFERROR(J21,AE21)</f>
        <v>181.09</v>
      </c>
      <c r="AG21">
        <f>IFERROR(K21,AF21)</f>
        <v>177.82</v>
      </c>
      <c r="AH21">
        <f>IFERROR(L21,AG21)</f>
        <v>178.14</v>
      </c>
      <c r="AI21">
        <f>IFERROR(M21,#REF!)</f>
        <v>178.99</v>
      </c>
      <c r="AJ21">
        <f>IFERROR(N21,AI21)</f>
        <v>175.47</v>
      </c>
      <c r="AK21">
        <f>IFERROR(O21,AJ21)</f>
        <v>179.86</v>
      </c>
      <c r="AL21">
        <f>IFERROR(P21,AK21)</f>
        <v>178.58</v>
      </c>
      <c r="AM21">
        <f>IFERROR(Q21,AL21)</f>
        <v>178.58</v>
      </c>
      <c r="AN21">
        <f>IFERROR(R21,AM21)</f>
        <v>179.51</v>
      </c>
      <c r="AO21">
        <f>IFERROR(S21,AN21)</f>
        <v>181.15</v>
      </c>
      <c r="AP21">
        <f>IFERROR(T21,AO21)</f>
        <v>178.06</v>
      </c>
      <c r="AQ21">
        <f>IFERROR(U21,AP21)</f>
        <v>183.22</v>
      </c>
      <c r="AS21" t="s">
        <v>19</v>
      </c>
      <c r="AT21">
        <f>$BT21*(Y21-X21)/X21</f>
        <v>2.2320465818417162E-4</v>
      </c>
      <c r="AU21">
        <f>$BT21*(Z21-Y21)/Y21</f>
        <v>1.7719649825967645E-4</v>
      </c>
      <c r="AV21">
        <f>$BT21*(AA21-Z21)/Z21</f>
        <v>-4.9227899264171871E-5</v>
      </c>
      <c r="AW21">
        <f>$BT21*(AB21-AA21)/AA21</f>
        <v>-4.0774878925168011E-4</v>
      </c>
      <c r="AX21">
        <f>$BT21*(AC21-AB21)/AB21</f>
        <v>-1.5852334419109597E-4</v>
      </c>
      <c r="AY21">
        <f>$BT21*(AD21-AC21)/AC21</f>
        <v>-1.6273168578993759E-4</v>
      </c>
      <c r="AZ21">
        <f>$BT21*(AE21-AD21)/AD21</f>
        <v>3.4206246845734605E-5</v>
      </c>
      <c r="BA21">
        <f>$BT21*(AF21-AE21)/AE21</f>
        <v>1.2015200625908158E-4</v>
      </c>
      <c r="BB21">
        <f>$BT21*(AG21-AF21)/AF21</f>
        <v>-1.8057319564857311E-4</v>
      </c>
      <c r="BC21">
        <f t="shared" si="10"/>
        <v>1.7995726015071039E-5</v>
      </c>
      <c r="BD21">
        <f t="shared" si="11"/>
        <v>4.7715280116763382E-5</v>
      </c>
      <c r="BE21">
        <f t="shared" si="12"/>
        <v>-1.9665903123079561E-4</v>
      </c>
      <c r="BF21">
        <f t="shared" si="13"/>
        <v>2.5018521684618537E-4</v>
      </c>
      <c r="BG21">
        <f t="shared" si="14"/>
        <v>-7.1166462804403486E-5</v>
      </c>
      <c r="BH21">
        <f t="shared" si="15"/>
        <v>0</v>
      </c>
      <c r="BI21">
        <f t="shared" si="16"/>
        <v>5.2077500279985349E-5</v>
      </c>
      <c r="BJ21">
        <f t="shared" si="17"/>
        <v>9.135981282379894E-5</v>
      </c>
      <c r="BK21">
        <f t="shared" si="18"/>
        <v>-1.7057686999724005E-4</v>
      </c>
      <c r="BL21">
        <f t="shared" si="19"/>
        <v>2.8978995844097474E-4</v>
      </c>
      <c r="BN21" s="7" t="str">
        <f>A21</f>
        <v>CDW</v>
      </c>
      <c r="BO21" s="7">
        <v>0.2</v>
      </c>
      <c r="BP21" s="7">
        <v>0.2</v>
      </c>
      <c r="BQ21" s="7">
        <v>0.2</v>
      </c>
      <c r="BR21" s="7">
        <v>0.2</v>
      </c>
      <c r="BS21" s="7">
        <v>0.2</v>
      </c>
      <c r="BT21" s="7">
        <v>0.01</v>
      </c>
      <c r="BV21">
        <f>(AQ21-X21)/X21</f>
        <v>-1.2184602113435363E-2</v>
      </c>
      <c r="BW21">
        <f t="shared" si="20"/>
        <v>29</v>
      </c>
      <c r="BX21">
        <f t="shared" si="21"/>
        <v>2</v>
      </c>
      <c r="BY21">
        <f t="shared" si="22"/>
        <v>0.11999999999999997</v>
      </c>
      <c r="BZ21">
        <f t="shared" si="23"/>
        <v>0</v>
      </c>
      <c r="CA21">
        <f t="shared" si="24"/>
        <v>1</v>
      </c>
      <c r="CB21">
        <f t="shared" si="25"/>
        <v>0</v>
      </c>
      <c r="CC21">
        <f t="shared" si="26"/>
        <v>0</v>
      </c>
      <c r="CD21">
        <f t="shared" si="27"/>
        <v>0</v>
      </c>
      <c r="CF21">
        <f t="shared" si="28"/>
        <v>0</v>
      </c>
      <c r="CG21">
        <f t="shared" si="29"/>
        <v>1</v>
      </c>
      <c r="CH21">
        <f t="shared" si="29"/>
        <v>1</v>
      </c>
      <c r="CI21">
        <f t="shared" si="29"/>
        <v>1</v>
      </c>
      <c r="CJ21">
        <f t="shared" si="29"/>
        <v>1</v>
      </c>
      <c r="CK21">
        <f t="shared" si="30"/>
        <v>0.2</v>
      </c>
      <c r="CL21">
        <f t="shared" si="9"/>
        <v>0.4</v>
      </c>
      <c r="CM21">
        <f t="shared" si="9"/>
        <v>0.60000000000000009</v>
      </c>
      <c r="CN21">
        <f t="shared" si="9"/>
        <v>0.8</v>
      </c>
      <c r="CO21">
        <f t="shared" si="9"/>
        <v>1</v>
      </c>
    </row>
    <row r="22" spans="1:93" x14ac:dyDescent="0.35">
      <c r="A22" t="s">
        <v>20</v>
      </c>
      <c r="B22">
        <f>VLOOKUP(CONCATENATE($A22,"_",B$4),assets_m6!$A:$D,4,FALSE)</f>
        <v>101.76900000000001</v>
      </c>
      <c r="C22">
        <f>VLOOKUP(CONCATENATE($A22,"_",C$4),assets_m6!$A:$D,4,FALSE)</f>
        <v>104.642</v>
      </c>
      <c r="D22">
        <f>VLOOKUP(CONCATENATE($A22,"_",D$4),assets_m6!$A:$D,4,FALSE)</f>
        <v>108.361</v>
      </c>
      <c r="E22">
        <f>VLOOKUP(CONCATENATE($A22,"_",E$4),assets_m6!$A:$D,4,FALSE)</f>
        <v>105.36799999999999</v>
      </c>
      <c r="F22">
        <f>VLOOKUP(CONCATENATE($A22,"_",F$4),assets_m6!$A:$D,4,FALSE)</f>
        <v>101.809</v>
      </c>
      <c r="G22">
        <f>VLOOKUP(CONCATENATE($A22,"_",G$4),assets_m6!$A:$D,4,FALSE)</f>
        <v>100.944</v>
      </c>
      <c r="H22">
        <f>VLOOKUP(CONCATENATE($A22,"_",H$4),assets_m6!$A:$D,4,FALSE)</f>
        <v>100.39700000000001</v>
      </c>
      <c r="I22">
        <f>VLOOKUP(CONCATENATE($A22,"_",I$4),assets_m6!$A:$D,4,FALSE)</f>
        <v>100.80500000000001</v>
      </c>
      <c r="J22">
        <f>VLOOKUP(CONCATENATE($A22,"_",J$4),assets_m6!$A:$D,4,FALSE)</f>
        <v>102.455</v>
      </c>
      <c r="K22">
        <f>VLOOKUP(CONCATENATE($A22,"_",K$4),assets_m6!$A:$D,4,FALSE)</f>
        <v>100.54600000000001</v>
      </c>
      <c r="L22">
        <f>VLOOKUP(CONCATENATE($A22,"_",L$4),assets_m6!$A:$D,4,FALSE)</f>
        <v>101.968</v>
      </c>
      <c r="M22">
        <f>VLOOKUP(CONCATENATE($A22,"_",M$4),assets_m6!$A:$D,4,FALSE)</f>
        <v>103.151</v>
      </c>
      <c r="N22">
        <f>VLOOKUP(CONCATENATE($A22,"_",N$4),assets_m6!$A:$D,4,FALSE)</f>
        <v>99.92</v>
      </c>
      <c r="O22">
        <f>VLOOKUP(CONCATENATE($A22,"_",O$4),assets_m6!$A:$D,4,FALSE)</f>
        <v>102.892</v>
      </c>
      <c r="P22">
        <f>VLOOKUP(CONCATENATE($A22,"_",P$4),assets_m6!$A:$D,4,FALSE)</f>
        <v>101.65</v>
      </c>
      <c r="Q22" t="e">
        <f>VLOOKUP(CONCATENATE($A22,"_",Q$4),assets_m6!$A:$D,4,FALSE)</f>
        <v>#N/A</v>
      </c>
      <c r="R22">
        <f>VLOOKUP(CONCATENATE($A22,"_",R$4),assets_m6!$A:$D,4,FALSE)</f>
        <v>101.68</v>
      </c>
      <c r="S22">
        <f>VLOOKUP(CONCATENATE($A22,"_",S$4),assets_m6!$A:$D,4,FALSE)</f>
        <v>108.52</v>
      </c>
      <c r="T22">
        <f>VLOOKUP(CONCATENATE($A22,"_",T$4),assets_m6!$A:$D,4,FALSE)</f>
        <v>110.22</v>
      </c>
      <c r="U22">
        <f>VLOOKUP(CONCATENATE($A22,"_",U$4),assets_m6!$A:$D,4,FALSE)</f>
        <v>115.947</v>
      </c>
      <c r="W22" t="str">
        <f>A22</f>
        <v>CE</v>
      </c>
      <c r="X22">
        <f>B22</f>
        <v>101.76900000000001</v>
      </c>
      <c r="Y22">
        <f>IFERROR(C22,X22)</f>
        <v>104.642</v>
      </c>
      <c r="Z22">
        <f>IFERROR(D22,Y22)</f>
        <v>108.361</v>
      </c>
      <c r="AA22">
        <f>IFERROR(E22,Z22)</f>
        <v>105.36799999999999</v>
      </c>
      <c r="AB22">
        <f>IFERROR(F22,AA22)</f>
        <v>101.809</v>
      </c>
      <c r="AC22">
        <f>IFERROR(G22,AB22)</f>
        <v>100.944</v>
      </c>
      <c r="AD22">
        <f>IFERROR(H22,AC22)</f>
        <v>100.39700000000001</v>
      </c>
      <c r="AE22">
        <f>IFERROR(I22,AD22)</f>
        <v>100.80500000000001</v>
      </c>
      <c r="AF22">
        <f>IFERROR(J22,AE22)</f>
        <v>102.455</v>
      </c>
      <c r="AG22">
        <f>IFERROR(K22,AF22)</f>
        <v>100.54600000000001</v>
      </c>
      <c r="AH22">
        <f>IFERROR(L22,AG22)</f>
        <v>101.968</v>
      </c>
      <c r="AI22">
        <f>IFERROR(M22,#REF!)</f>
        <v>103.151</v>
      </c>
      <c r="AJ22">
        <f>IFERROR(N22,AI22)</f>
        <v>99.92</v>
      </c>
      <c r="AK22">
        <f>IFERROR(O22,AJ22)</f>
        <v>102.892</v>
      </c>
      <c r="AL22">
        <f>IFERROR(P22,AK22)</f>
        <v>101.65</v>
      </c>
      <c r="AM22">
        <f>IFERROR(Q22,AL22)</f>
        <v>101.65</v>
      </c>
      <c r="AN22">
        <f>IFERROR(R22,AM22)</f>
        <v>101.68</v>
      </c>
      <c r="AO22">
        <f>IFERROR(S22,AN22)</f>
        <v>108.52</v>
      </c>
      <c r="AP22">
        <f>IFERROR(T22,AO22)</f>
        <v>110.22</v>
      </c>
      <c r="AQ22">
        <f>IFERROR(U22,AP22)</f>
        <v>115.947</v>
      </c>
      <c r="AS22" t="s">
        <v>20</v>
      </c>
      <c r="AT22">
        <f>$BT22*(Y22-X22)/X22</f>
        <v>2.8230600674075505E-4</v>
      </c>
      <c r="AU22">
        <f>$BT22*(Z22-Y22)/Y22</f>
        <v>3.5540222855067838E-4</v>
      </c>
      <c r="AV22">
        <f>$BT22*(AA22-Z22)/Z22</f>
        <v>-2.7620638421572421E-4</v>
      </c>
      <c r="AW22">
        <f>$BT22*(AB22-AA22)/AA22</f>
        <v>-3.3776858249183792E-4</v>
      </c>
      <c r="AX22">
        <f>$BT22*(AC22-AB22)/AB22</f>
        <v>-8.4963018986533109E-5</v>
      </c>
      <c r="AY22">
        <f>$BT22*(AD22-AC22)/AC22</f>
        <v>-5.4188460928831538E-5</v>
      </c>
      <c r="AZ22">
        <f>$BT22*(AE22-AD22)/AD22</f>
        <v>4.0638664501927468E-5</v>
      </c>
      <c r="BA22">
        <f>$BT22*(AF22-AE22)/AE22</f>
        <v>1.6368235702594032E-4</v>
      </c>
      <c r="BB22">
        <f>$BT22*(AG22-AF22)/AF22</f>
        <v>-1.8632570396759474E-4</v>
      </c>
      <c r="BC22">
        <f t="shared" si="10"/>
        <v>1.4142780418912706E-4</v>
      </c>
      <c r="BD22">
        <f t="shared" si="11"/>
        <v>1.1601678958104431E-4</v>
      </c>
      <c r="BE22">
        <f t="shared" si="12"/>
        <v>-3.1323011895182735E-4</v>
      </c>
      <c r="BF22">
        <f t="shared" si="13"/>
        <v>2.9743795036028765E-4</v>
      </c>
      <c r="BG22">
        <f t="shared" si="14"/>
        <v>-1.2070909302958348E-4</v>
      </c>
      <c r="BH22">
        <f t="shared" si="15"/>
        <v>0</v>
      </c>
      <c r="BI22">
        <f t="shared" si="16"/>
        <v>2.9513034923759111E-6</v>
      </c>
      <c r="BJ22">
        <f t="shared" si="17"/>
        <v>6.7269866247049459E-4</v>
      </c>
      <c r="BK22">
        <f t="shared" si="18"/>
        <v>1.5665315149281266E-4</v>
      </c>
      <c r="BL22">
        <f t="shared" si="19"/>
        <v>5.1959716929776852E-4</v>
      </c>
      <c r="BN22" s="7" t="str">
        <f>A22</f>
        <v>CE</v>
      </c>
      <c r="BO22" s="7">
        <v>0.2</v>
      </c>
      <c r="BP22" s="7">
        <v>0.2</v>
      </c>
      <c r="BQ22" s="7">
        <v>0.2</v>
      </c>
      <c r="BR22" s="7">
        <v>0.2</v>
      </c>
      <c r="BS22" s="7">
        <v>0.2</v>
      </c>
      <c r="BT22" s="7">
        <v>0.01</v>
      </c>
      <c r="BV22">
        <f>(AQ22-X22)/X22</f>
        <v>0.13931550865194703</v>
      </c>
      <c r="BW22">
        <f t="shared" si="20"/>
        <v>100</v>
      </c>
      <c r="BX22">
        <f t="shared" si="21"/>
        <v>5</v>
      </c>
      <c r="BY22">
        <f t="shared" si="22"/>
        <v>0.24000000000000005</v>
      </c>
      <c r="BZ22">
        <f t="shared" si="23"/>
        <v>0</v>
      </c>
      <c r="CA22">
        <f t="shared" si="24"/>
        <v>0</v>
      </c>
      <c r="CB22">
        <f t="shared" si="25"/>
        <v>0</v>
      </c>
      <c r="CC22">
        <f t="shared" si="26"/>
        <v>0</v>
      </c>
      <c r="CD22">
        <f t="shared" si="27"/>
        <v>1</v>
      </c>
      <c r="CF22">
        <f t="shared" si="28"/>
        <v>0</v>
      </c>
      <c r="CG22">
        <f t="shared" si="29"/>
        <v>0</v>
      </c>
      <c r="CH22">
        <f t="shared" si="29"/>
        <v>0</v>
      </c>
      <c r="CI22">
        <f t="shared" si="29"/>
        <v>0</v>
      </c>
      <c r="CJ22">
        <f t="shared" si="29"/>
        <v>1</v>
      </c>
      <c r="CK22">
        <f t="shared" si="30"/>
        <v>0.2</v>
      </c>
      <c r="CL22">
        <f t="shared" si="9"/>
        <v>0.4</v>
      </c>
      <c r="CM22">
        <f t="shared" si="9"/>
        <v>0.60000000000000009</v>
      </c>
      <c r="CN22">
        <f t="shared" si="9"/>
        <v>0.8</v>
      </c>
      <c r="CO22">
        <f t="shared" si="9"/>
        <v>1</v>
      </c>
    </row>
    <row r="23" spans="1:93" x14ac:dyDescent="0.35">
      <c r="A23" t="s">
        <v>21</v>
      </c>
      <c r="B23">
        <f>VLOOKUP(CONCATENATE($A23,"_",B$4),assets_m6!$A:$D,4,FALSE)</f>
        <v>380.57</v>
      </c>
      <c r="C23">
        <f>VLOOKUP(CONCATENATE($A23,"_",C$4),assets_m6!$A:$D,4,FALSE)</f>
        <v>384.4</v>
      </c>
      <c r="D23">
        <f>VLOOKUP(CONCATENATE($A23,"_",D$4),assets_m6!$A:$D,4,FALSE)</f>
        <v>392.68</v>
      </c>
      <c r="E23">
        <f>VLOOKUP(CONCATENATE($A23,"_",E$4),assets_m6!$A:$D,4,FALSE)</f>
        <v>328.34</v>
      </c>
      <c r="F23">
        <f>VLOOKUP(CONCATENATE($A23,"_",F$4),assets_m6!$A:$D,4,FALSE)</f>
        <v>313.43</v>
      </c>
      <c r="G23">
        <f>VLOOKUP(CONCATENATE($A23,"_",G$4),assets_m6!$A:$D,4,FALSE)</f>
        <v>304.95999999999998</v>
      </c>
      <c r="H23">
        <f>VLOOKUP(CONCATENATE($A23,"_",H$4),assets_m6!$A:$D,4,FALSE)</f>
        <v>306.16000000000003</v>
      </c>
      <c r="I23">
        <f>VLOOKUP(CONCATENATE($A23,"_",I$4),assets_m6!$A:$D,4,FALSE)</f>
        <v>309.29000000000002</v>
      </c>
      <c r="J23">
        <f>VLOOKUP(CONCATENATE($A23,"_",J$4),assets_m6!$A:$D,4,FALSE)</f>
        <v>321.33999999999997</v>
      </c>
      <c r="K23">
        <f>VLOOKUP(CONCATENATE($A23,"_",K$4),assets_m6!$A:$D,4,FALSE)</f>
        <v>323.88</v>
      </c>
      <c r="L23">
        <f>VLOOKUP(CONCATENATE($A23,"_",L$4),assets_m6!$A:$D,4,FALSE)</f>
        <v>333.92</v>
      </c>
      <c r="M23">
        <f>VLOOKUP(CONCATENATE($A23,"_",M$4),assets_m6!$A:$D,4,FALSE)</f>
        <v>332.79</v>
      </c>
      <c r="N23">
        <f>VLOOKUP(CONCATENATE($A23,"_",N$4),assets_m6!$A:$D,4,FALSE)</f>
        <v>332.34</v>
      </c>
      <c r="O23">
        <f>VLOOKUP(CONCATENATE($A23,"_",O$4),assets_m6!$A:$D,4,FALSE)</f>
        <v>338.94</v>
      </c>
      <c r="P23">
        <f>VLOOKUP(CONCATENATE($A23,"_",P$4),assets_m6!$A:$D,4,FALSE)</f>
        <v>339.1</v>
      </c>
      <c r="Q23" t="e">
        <f>VLOOKUP(CONCATENATE($A23,"_",Q$4),assets_m6!$A:$D,4,FALSE)</f>
        <v>#N/A</v>
      </c>
      <c r="R23">
        <f>VLOOKUP(CONCATENATE($A23,"_",R$4),assets_m6!$A:$D,4,FALSE)</f>
        <v>341.58</v>
      </c>
      <c r="S23">
        <f>VLOOKUP(CONCATENATE($A23,"_",S$4),assets_m6!$A:$D,4,FALSE)</f>
        <v>354</v>
      </c>
      <c r="T23">
        <f>VLOOKUP(CONCATENATE($A23,"_",T$4),assets_m6!$A:$D,4,FALSE)</f>
        <v>361.43</v>
      </c>
      <c r="U23">
        <f>VLOOKUP(CONCATENATE($A23,"_",U$4),assets_m6!$A:$D,4,FALSE)</f>
        <v>367.73</v>
      </c>
      <c r="W23" t="str">
        <f>A23</f>
        <v>CHTR</v>
      </c>
      <c r="X23">
        <f>B23</f>
        <v>380.57</v>
      </c>
      <c r="Y23">
        <f>IFERROR(C23,X23)</f>
        <v>384.4</v>
      </c>
      <c r="Z23">
        <f>IFERROR(D23,Y23)</f>
        <v>392.68</v>
      </c>
      <c r="AA23">
        <f>IFERROR(E23,Z23)</f>
        <v>328.34</v>
      </c>
      <c r="AB23">
        <f>IFERROR(F23,AA23)</f>
        <v>313.43</v>
      </c>
      <c r="AC23">
        <f>IFERROR(G23,AB23)</f>
        <v>304.95999999999998</v>
      </c>
      <c r="AD23">
        <f>IFERROR(H23,AC23)</f>
        <v>306.16000000000003</v>
      </c>
      <c r="AE23">
        <f>IFERROR(I23,AD23)</f>
        <v>309.29000000000002</v>
      </c>
      <c r="AF23">
        <f>IFERROR(J23,AE23)</f>
        <v>321.33999999999997</v>
      </c>
      <c r="AG23">
        <f>IFERROR(K23,AF23)</f>
        <v>323.88</v>
      </c>
      <c r="AH23">
        <f>IFERROR(L23,AG23)</f>
        <v>333.92</v>
      </c>
      <c r="AI23">
        <f>IFERROR(M23,#REF!)</f>
        <v>332.79</v>
      </c>
      <c r="AJ23">
        <f>IFERROR(N23,AI23)</f>
        <v>332.34</v>
      </c>
      <c r="AK23">
        <f>IFERROR(O23,AJ23)</f>
        <v>338.94</v>
      </c>
      <c r="AL23">
        <f>IFERROR(P23,AK23)</f>
        <v>339.1</v>
      </c>
      <c r="AM23">
        <f>IFERROR(Q23,AL23)</f>
        <v>339.1</v>
      </c>
      <c r="AN23">
        <f>IFERROR(R23,AM23)</f>
        <v>341.58</v>
      </c>
      <c r="AO23">
        <f>IFERROR(S23,AN23)</f>
        <v>354</v>
      </c>
      <c r="AP23">
        <f>IFERROR(T23,AO23)</f>
        <v>361.43</v>
      </c>
      <c r="AQ23">
        <f>IFERROR(U23,AP23)</f>
        <v>367.73</v>
      </c>
      <c r="AS23" t="s">
        <v>21</v>
      </c>
      <c r="AT23">
        <f>$BT23*(Y23-X23)/X23</f>
        <v>1.0063851591034459E-4</v>
      </c>
      <c r="AU23">
        <f>$BT23*(Z23-Y23)/Y23</f>
        <v>2.1540062434963661E-4</v>
      </c>
      <c r="AV23">
        <f>$BT23*(AA23-Z23)/Z23</f>
        <v>-1.6384842619945E-3</v>
      </c>
      <c r="AW23">
        <f>$BT23*(AB23-AA23)/AA23</f>
        <v>-4.54102454772491E-4</v>
      </c>
      <c r="AX23">
        <f>$BT23*(AC23-AB23)/AB23</f>
        <v>-2.7023577832370954E-4</v>
      </c>
      <c r="AY23">
        <f>$BT23*(AD23-AC23)/AC23</f>
        <v>3.9349422875132655E-5</v>
      </c>
      <c r="AZ23">
        <f>$BT23*(AE23-AD23)/AD23</f>
        <v>1.0223412594721698E-4</v>
      </c>
      <c r="BA23">
        <f>$BT23*(AF23-AE23)/AE23</f>
        <v>3.896019916583127E-4</v>
      </c>
      <c r="BB23">
        <f>$BT23*(AG23-AF23)/AF23</f>
        <v>7.9044003236448013E-5</v>
      </c>
      <c r="BC23">
        <f t="shared" si="10"/>
        <v>3.0999135482277454E-4</v>
      </c>
      <c r="BD23">
        <f t="shared" si="11"/>
        <v>-3.3840440824149361E-5</v>
      </c>
      <c r="BE23">
        <f t="shared" si="12"/>
        <v>-1.3522040926711905E-5</v>
      </c>
      <c r="BF23">
        <f t="shared" si="13"/>
        <v>1.9859180357465316E-4</v>
      </c>
      <c r="BG23">
        <f t="shared" si="14"/>
        <v>4.7205995161392875E-6</v>
      </c>
      <c r="BH23">
        <f t="shared" si="15"/>
        <v>0</v>
      </c>
      <c r="BI23">
        <f t="shared" si="16"/>
        <v>7.313476850486468E-5</v>
      </c>
      <c r="BJ23">
        <f t="shared" si="17"/>
        <v>3.6360442648867078E-4</v>
      </c>
      <c r="BK23">
        <f t="shared" si="18"/>
        <v>2.0988700564971772E-4</v>
      </c>
      <c r="BL23">
        <f t="shared" si="19"/>
        <v>1.7430761143236617E-4</v>
      </c>
      <c r="BN23" s="7" t="str">
        <f>A23</f>
        <v>CHTR</v>
      </c>
      <c r="BO23" s="7">
        <v>0.2</v>
      </c>
      <c r="BP23" s="7">
        <v>0.2</v>
      </c>
      <c r="BQ23" s="7">
        <v>0.2</v>
      </c>
      <c r="BR23" s="7">
        <v>0.2</v>
      </c>
      <c r="BS23" s="7">
        <v>0.2</v>
      </c>
      <c r="BT23" s="7">
        <v>0.01</v>
      </c>
      <c r="BV23">
        <f>(AQ23-X23)/X23</f>
        <v>-3.3738865386131266E-2</v>
      </c>
      <c r="BW23">
        <f t="shared" si="20"/>
        <v>17</v>
      </c>
      <c r="BX23">
        <f t="shared" si="21"/>
        <v>1</v>
      </c>
      <c r="BY23">
        <f t="shared" si="22"/>
        <v>0.24</v>
      </c>
      <c r="BZ23">
        <f t="shared" si="23"/>
        <v>1</v>
      </c>
      <c r="CA23">
        <f t="shared" si="24"/>
        <v>0</v>
      </c>
      <c r="CB23">
        <f t="shared" si="25"/>
        <v>0</v>
      </c>
      <c r="CC23">
        <f t="shared" si="26"/>
        <v>0</v>
      </c>
      <c r="CD23">
        <f t="shared" si="27"/>
        <v>0</v>
      </c>
      <c r="CF23">
        <f t="shared" si="28"/>
        <v>1</v>
      </c>
      <c r="CG23">
        <f t="shared" si="29"/>
        <v>1</v>
      </c>
      <c r="CH23">
        <f t="shared" si="29"/>
        <v>1</v>
      </c>
      <c r="CI23">
        <f t="shared" si="29"/>
        <v>1</v>
      </c>
      <c r="CJ23">
        <f t="shared" si="29"/>
        <v>1</v>
      </c>
      <c r="CK23">
        <f t="shared" si="30"/>
        <v>0.2</v>
      </c>
      <c r="CL23">
        <f t="shared" si="9"/>
        <v>0.4</v>
      </c>
      <c r="CM23">
        <f t="shared" si="9"/>
        <v>0.60000000000000009</v>
      </c>
      <c r="CN23">
        <f t="shared" si="9"/>
        <v>0.8</v>
      </c>
      <c r="CO23">
        <f t="shared" si="9"/>
        <v>1</v>
      </c>
    </row>
    <row r="24" spans="1:93" x14ac:dyDescent="0.35">
      <c r="A24" t="s">
        <v>22</v>
      </c>
      <c r="B24">
        <f>VLOOKUP(CONCATENATE($A24,"_",B$4),assets_m6!$A:$D,4,FALSE)</f>
        <v>86.25</v>
      </c>
      <c r="C24">
        <f>VLOOKUP(CONCATENATE($A24,"_",C$4),assets_m6!$A:$D,4,FALSE)</f>
        <v>86.89</v>
      </c>
      <c r="D24">
        <f>VLOOKUP(CONCATENATE($A24,"_",D$4),assets_m6!$A:$D,4,FALSE)</f>
        <v>83.22</v>
      </c>
      <c r="E24">
        <f>VLOOKUP(CONCATENATE($A24,"_",E$4),assets_m6!$A:$D,4,FALSE)</f>
        <v>83</v>
      </c>
      <c r="F24">
        <f>VLOOKUP(CONCATENATE($A24,"_",F$4),assets_m6!$A:$D,4,FALSE)</f>
        <v>80.31</v>
      </c>
      <c r="G24">
        <f>VLOOKUP(CONCATENATE($A24,"_",G$4),assets_m6!$A:$D,4,FALSE)</f>
        <v>81.400000000000006</v>
      </c>
      <c r="H24">
        <f>VLOOKUP(CONCATENATE($A24,"_",H$4),assets_m6!$A:$D,4,FALSE)</f>
        <v>81.42</v>
      </c>
      <c r="I24">
        <f>VLOOKUP(CONCATENATE($A24,"_",I$4),assets_m6!$A:$D,4,FALSE)</f>
        <v>80.38</v>
      </c>
      <c r="J24">
        <f>VLOOKUP(CONCATENATE($A24,"_",J$4),assets_m6!$A:$D,4,FALSE)</f>
        <v>81.650000000000006</v>
      </c>
      <c r="K24">
        <f>VLOOKUP(CONCATENATE($A24,"_",K$4),assets_m6!$A:$D,4,FALSE)</f>
        <v>82.24</v>
      </c>
      <c r="L24">
        <f>VLOOKUP(CONCATENATE($A24,"_",L$4),assets_m6!$A:$D,4,FALSE)</f>
        <v>81.63</v>
      </c>
      <c r="M24">
        <f>VLOOKUP(CONCATENATE($A24,"_",M$4),assets_m6!$A:$D,4,FALSE)</f>
        <v>81.58</v>
      </c>
      <c r="N24">
        <f>VLOOKUP(CONCATENATE($A24,"_",N$4),assets_m6!$A:$D,4,FALSE)</f>
        <v>81.58</v>
      </c>
      <c r="O24">
        <f>VLOOKUP(CONCATENATE($A24,"_",O$4),assets_m6!$A:$D,4,FALSE)</f>
        <v>81.72</v>
      </c>
      <c r="P24">
        <f>VLOOKUP(CONCATENATE($A24,"_",P$4),assets_m6!$A:$D,4,FALSE)</f>
        <v>82.01</v>
      </c>
      <c r="Q24" t="e">
        <f>VLOOKUP(CONCATENATE($A24,"_",Q$4),assets_m6!$A:$D,4,FALSE)</f>
        <v>#N/A</v>
      </c>
      <c r="R24">
        <f>VLOOKUP(CONCATENATE($A24,"_",R$4),assets_m6!$A:$D,4,FALSE)</f>
        <v>79.739999999999995</v>
      </c>
      <c r="S24">
        <f>VLOOKUP(CONCATENATE($A24,"_",S$4),assets_m6!$A:$D,4,FALSE)</f>
        <v>79.459999999999994</v>
      </c>
      <c r="T24">
        <f>VLOOKUP(CONCATENATE($A24,"_",T$4),assets_m6!$A:$D,4,FALSE)</f>
        <v>77.260000000000005</v>
      </c>
      <c r="U24">
        <f>VLOOKUP(CONCATENATE($A24,"_",U$4),assets_m6!$A:$D,4,FALSE)</f>
        <v>78.66</v>
      </c>
      <c r="W24" t="str">
        <f>A24</f>
        <v>CNC</v>
      </c>
      <c r="X24">
        <f>B24</f>
        <v>86.25</v>
      </c>
      <c r="Y24">
        <f>IFERROR(C24,X24)</f>
        <v>86.89</v>
      </c>
      <c r="Z24">
        <f>IFERROR(D24,Y24)</f>
        <v>83.22</v>
      </c>
      <c r="AA24">
        <f>IFERROR(E24,Z24)</f>
        <v>83</v>
      </c>
      <c r="AB24">
        <f>IFERROR(F24,AA24)</f>
        <v>80.31</v>
      </c>
      <c r="AC24">
        <f>IFERROR(G24,AB24)</f>
        <v>81.400000000000006</v>
      </c>
      <c r="AD24">
        <f>IFERROR(H24,AC24)</f>
        <v>81.42</v>
      </c>
      <c r="AE24">
        <f>IFERROR(I24,AD24)</f>
        <v>80.38</v>
      </c>
      <c r="AF24">
        <f>IFERROR(J24,AE24)</f>
        <v>81.650000000000006</v>
      </c>
      <c r="AG24">
        <f>IFERROR(K24,AF24)</f>
        <v>82.24</v>
      </c>
      <c r="AH24">
        <f>IFERROR(L24,AG24)</f>
        <v>81.63</v>
      </c>
      <c r="AI24">
        <f>IFERROR(M24,#REF!)</f>
        <v>81.58</v>
      </c>
      <c r="AJ24">
        <f>IFERROR(N24,AI24)</f>
        <v>81.58</v>
      </c>
      <c r="AK24">
        <f>IFERROR(O24,AJ24)</f>
        <v>81.72</v>
      </c>
      <c r="AL24">
        <f>IFERROR(P24,AK24)</f>
        <v>82.01</v>
      </c>
      <c r="AM24">
        <f>IFERROR(Q24,AL24)</f>
        <v>82.01</v>
      </c>
      <c r="AN24">
        <f>IFERROR(R24,AM24)</f>
        <v>79.739999999999995</v>
      </c>
      <c r="AO24">
        <f>IFERROR(S24,AN24)</f>
        <v>79.459999999999994</v>
      </c>
      <c r="AP24">
        <f>IFERROR(T24,AO24)</f>
        <v>77.260000000000005</v>
      </c>
      <c r="AQ24">
        <f>IFERROR(U24,AP24)</f>
        <v>78.66</v>
      </c>
      <c r="AS24" t="s">
        <v>22</v>
      </c>
      <c r="AT24">
        <f>$BT24*(Y24-X24)/X24</f>
        <v>7.4202898550724703E-5</v>
      </c>
      <c r="AU24">
        <f>$BT24*(Z24-Y24)/Y24</f>
        <v>-4.2237311543330666E-4</v>
      </c>
      <c r="AV24">
        <f>$BT24*(AA24-Z24)/Z24</f>
        <v>-2.6435952895938344E-5</v>
      </c>
      <c r="AW24">
        <f>$BT24*(AB24-AA24)/AA24</f>
        <v>-3.240963855421684E-4</v>
      </c>
      <c r="AX24">
        <f>$BT24*(AC24-AB24)/AB24</f>
        <v>1.3572406923172749E-4</v>
      </c>
      <c r="AY24">
        <f>$BT24*(AD24-AC24)/AC24</f>
        <v>2.4570024570019679E-6</v>
      </c>
      <c r="AZ24">
        <f>$BT24*(AE24-AD24)/AD24</f>
        <v>-1.2773274379759348E-4</v>
      </c>
      <c r="BA24">
        <f>$BT24*(AF24-AE24)/AE24</f>
        <v>1.5799950236377336E-4</v>
      </c>
      <c r="BB24">
        <f>$BT24*(AG24-AF24)/AF24</f>
        <v>7.2259644825473264E-5</v>
      </c>
      <c r="BC24">
        <f t="shared" si="10"/>
        <v>-7.4173151750972692E-5</v>
      </c>
      <c r="BD24">
        <f t="shared" si="11"/>
        <v>-6.1251990689693943E-6</v>
      </c>
      <c r="BE24">
        <f t="shared" si="12"/>
        <v>0</v>
      </c>
      <c r="BF24">
        <f t="shared" si="13"/>
        <v>1.7161068889433753E-5</v>
      </c>
      <c r="BG24">
        <f t="shared" si="14"/>
        <v>3.5487028879100128E-5</v>
      </c>
      <c r="BH24">
        <f t="shared" si="15"/>
        <v>0</v>
      </c>
      <c r="BI24">
        <f t="shared" si="16"/>
        <v>-2.767955127423497E-4</v>
      </c>
      <c r="BJ24">
        <f t="shared" si="17"/>
        <v>-3.5114120892902076E-5</v>
      </c>
      <c r="BK24">
        <f t="shared" si="18"/>
        <v>-2.7686886483765276E-4</v>
      </c>
      <c r="BL24">
        <f t="shared" si="19"/>
        <v>1.8120631633445397E-4</v>
      </c>
      <c r="BN24" s="7" t="str">
        <f>A24</f>
        <v>CNC</v>
      </c>
      <c r="BO24" s="7">
        <v>0.2</v>
      </c>
      <c r="BP24" s="7">
        <v>0.2</v>
      </c>
      <c r="BQ24" s="7">
        <v>0.2</v>
      </c>
      <c r="BR24" s="7">
        <v>0.2</v>
      </c>
      <c r="BS24" s="7">
        <v>0.2</v>
      </c>
      <c r="BT24" s="7">
        <v>0.01</v>
      </c>
      <c r="BV24">
        <f>(AQ24-X24)/X24</f>
        <v>-8.8000000000000037E-2</v>
      </c>
      <c r="BW24">
        <f t="shared" si="20"/>
        <v>4</v>
      </c>
      <c r="BX24">
        <f t="shared" si="21"/>
        <v>1</v>
      </c>
      <c r="BY24">
        <f t="shared" si="22"/>
        <v>0.24</v>
      </c>
      <c r="BZ24">
        <f t="shared" si="23"/>
        <v>1</v>
      </c>
      <c r="CA24">
        <f t="shared" si="24"/>
        <v>0</v>
      </c>
      <c r="CB24">
        <f t="shared" si="25"/>
        <v>0</v>
      </c>
      <c r="CC24">
        <f t="shared" si="26"/>
        <v>0</v>
      </c>
      <c r="CD24">
        <f t="shared" si="27"/>
        <v>0</v>
      </c>
      <c r="CF24">
        <f t="shared" si="28"/>
        <v>1</v>
      </c>
      <c r="CG24">
        <f t="shared" si="29"/>
        <v>1</v>
      </c>
      <c r="CH24">
        <f t="shared" si="29"/>
        <v>1</v>
      </c>
      <c r="CI24">
        <f t="shared" si="29"/>
        <v>1</v>
      </c>
      <c r="CJ24">
        <f t="shared" si="29"/>
        <v>1</v>
      </c>
      <c r="CK24">
        <f t="shared" si="30"/>
        <v>0.2</v>
      </c>
      <c r="CL24">
        <f t="shared" si="9"/>
        <v>0.4</v>
      </c>
      <c r="CM24">
        <f t="shared" si="9"/>
        <v>0.60000000000000009</v>
      </c>
      <c r="CN24">
        <f t="shared" si="9"/>
        <v>0.8</v>
      </c>
      <c r="CO24">
        <f t="shared" si="9"/>
        <v>1</v>
      </c>
    </row>
    <row r="25" spans="1:93" x14ac:dyDescent="0.35">
      <c r="A25" t="s">
        <v>23</v>
      </c>
      <c r="B25">
        <f>VLOOKUP(CONCATENATE($A25,"_",B$4),assets_m6!$A:$D,4,FALSE)</f>
        <v>30.251999999999999</v>
      </c>
      <c r="C25">
        <f>VLOOKUP(CONCATENATE($A25,"_",C$4),assets_m6!$A:$D,4,FALSE)</f>
        <v>30.809000000000001</v>
      </c>
      <c r="D25">
        <f>VLOOKUP(CONCATENATE($A25,"_",D$4),assets_m6!$A:$D,4,FALSE)</f>
        <v>30.709</v>
      </c>
      <c r="E25">
        <f>VLOOKUP(CONCATENATE($A25,"_",E$4),assets_m6!$A:$D,4,FALSE)</f>
        <v>30.748999999999999</v>
      </c>
      <c r="F25">
        <f>VLOOKUP(CONCATENATE($A25,"_",F$4),assets_m6!$A:$D,4,FALSE)</f>
        <v>30.431000000000001</v>
      </c>
      <c r="G25">
        <f>VLOOKUP(CONCATENATE($A25,"_",G$4),assets_m6!$A:$D,4,FALSE)</f>
        <v>29.815000000000001</v>
      </c>
      <c r="H25">
        <f>VLOOKUP(CONCATENATE($A25,"_",H$4),assets_m6!$A:$D,4,FALSE)</f>
        <v>29.786000000000001</v>
      </c>
      <c r="I25">
        <f>VLOOKUP(CONCATENATE($A25,"_",I$4),assets_m6!$A:$D,4,FALSE)</f>
        <v>29.776</v>
      </c>
      <c r="J25">
        <f>VLOOKUP(CONCATENATE($A25,"_",J$4),assets_m6!$A:$D,4,FALSE)</f>
        <v>30.332000000000001</v>
      </c>
      <c r="K25">
        <f>VLOOKUP(CONCATENATE($A25,"_",K$4),assets_m6!$A:$D,4,FALSE)</f>
        <v>30.113</v>
      </c>
      <c r="L25">
        <f>VLOOKUP(CONCATENATE($A25,"_",L$4),assets_m6!$A:$D,4,FALSE)</f>
        <v>30.491</v>
      </c>
      <c r="M25">
        <f>VLOOKUP(CONCATENATE($A25,"_",M$4),assets_m6!$A:$D,4,FALSE)</f>
        <v>30.719000000000001</v>
      </c>
      <c r="N25">
        <f>VLOOKUP(CONCATENATE($A25,"_",N$4),assets_m6!$A:$D,4,FALSE)</f>
        <v>30.321999999999999</v>
      </c>
      <c r="O25">
        <f>VLOOKUP(CONCATENATE($A25,"_",O$4),assets_m6!$A:$D,4,FALSE)</f>
        <v>30.282</v>
      </c>
      <c r="P25">
        <f>VLOOKUP(CONCATENATE($A25,"_",P$4),assets_m6!$A:$D,4,FALSE)</f>
        <v>29.795000000000002</v>
      </c>
      <c r="Q25" t="e">
        <f>VLOOKUP(CONCATENATE($A25,"_",Q$4),assets_m6!$A:$D,4,FALSE)</f>
        <v>#N/A</v>
      </c>
      <c r="R25">
        <f>VLOOKUP(CONCATENATE($A25,"_",R$4),assets_m6!$A:$D,4,FALSE)</f>
        <v>29.367999999999999</v>
      </c>
      <c r="S25">
        <f>VLOOKUP(CONCATENATE($A25,"_",S$4),assets_m6!$A:$D,4,FALSE)</f>
        <v>29.457999999999998</v>
      </c>
      <c r="T25">
        <f>VLOOKUP(CONCATENATE($A25,"_",T$4),assets_m6!$A:$D,4,FALSE)</f>
        <v>28.792000000000002</v>
      </c>
      <c r="U25">
        <f>VLOOKUP(CONCATENATE($A25,"_",U$4),assets_m6!$A:$D,4,FALSE)</f>
        <v>29.795000000000002</v>
      </c>
      <c r="W25" t="str">
        <f>A25</f>
        <v>CNP</v>
      </c>
      <c r="X25">
        <f>B25</f>
        <v>30.251999999999999</v>
      </c>
      <c r="Y25">
        <f>IFERROR(C25,X25)</f>
        <v>30.809000000000001</v>
      </c>
      <c r="Z25">
        <f>IFERROR(D25,Y25)</f>
        <v>30.709</v>
      </c>
      <c r="AA25">
        <f>IFERROR(E25,Z25)</f>
        <v>30.748999999999999</v>
      </c>
      <c r="AB25">
        <f>IFERROR(F25,AA25)</f>
        <v>30.431000000000001</v>
      </c>
      <c r="AC25">
        <f>IFERROR(G25,AB25)</f>
        <v>29.815000000000001</v>
      </c>
      <c r="AD25">
        <f>IFERROR(H25,AC25)</f>
        <v>29.786000000000001</v>
      </c>
      <c r="AE25">
        <f>IFERROR(I25,AD25)</f>
        <v>29.776</v>
      </c>
      <c r="AF25">
        <f>IFERROR(J25,AE25)</f>
        <v>30.332000000000001</v>
      </c>
      <c r="AG25">
        <f>IFERROR(K25,AF25)</f>
        <v>30.113</v>
      </c>
      <c r="AH25">
        <f>IFERROR(L25,AG25)</f>
        <v>30.491</v>
      </c>
      <c r="AI25">
        <f>IFERROR(M25,#REF!)</f>
        <v>30.719000000000001</v>
      </c>
      <c r="AJ25">
        <f>IFERROR(N25,AI25)</f>
        <v>30.321999999999999</v>
      </c>
      <c r="AK25">
        <f>IFERROR(O25,AJ25)</f>
        <v>30.282</v>
      </c>
      <c r="AL25">
        <f>IFERROR(P25,AK25)</f>
        <v>29.795000000000002</v>
      </c>
      <c r="AM25">
        <f>IFERROR(Q25,AL25)</f>
        <v>29.795000000000002</v>
      </c>
      <c r="AN25">
        <f>IFERROR(R25,AM25)</f>
        <v>29.367999999999999</v>
      </c>
      <c r="AO25">
        <f>IFERROR(S25,AN25)</f>
        <v>29.457999999999998</v>
      </c>
      <c r="AP25">
        <f>IFERROR(T25,AO25)</f>
        <v>28.792000000000002</v>
      </c>
      <c r="AQ25">
        <f>IFERROR(U25,AP25)</f>
        <v>29.795000000000002</v>
      </c>
      <c r="AS25" t="s">
        <v>23</v>
      </c>
      <c r="AT25">
        <f>$BT25*(Y25-X25)/X25</f>
        <v>1.8412005817797244E-4</v>
      </c>
      <c r="AU25">
        <f>$BT25*(Z25-Y25)/Y25</f>
        <v>-3.2458047972995368E-5</v>
      </c>
      <c r="AV25">
        <f>$BT25*(AA25-Z25)/Z25</f>
        <v>1.3025497411182113E-5</v>
      </c>
      <c r="AW25">
        <f>$BT25*(AB25-AA25)/AA25</f>
        <v>-1.0341799733324591E-4</v>
      </c>
      <c r="AX25">
        <f>$BT25*(AC25-AB25)/AB25</f>
        <v>-2.0242515855542037E-4</v>
      </c>
      <c r="AY25">
        <f>$BT25*(AD25-AC25)/AC25</f>
        <v>-9.7266476605735072E-6</v>
      </c>
      <c r="AZ25">
        <f>$BT25*(AE25-AD25)/AD25</f>
        <v>-3.3572819445382269E-6</v>
      </c>
      <c r="BA25">
        <f>$BT25*(AF25-AE25)/AE25</f>
        <v>1.8672756582482569E-4</v>
      </c>
      <c r="BB25">
        <f>$BT25*(AG25-AF25)/AF25</f>
        <v>-7.220097586707147E-5</v>
      </c>
      <c r="BC25">
        <f t="shared" si="10"/>
        <v>1.2552718095174846E-4</v>
      </c>
      <c r="BD25">
        <f t="shared" si="11"/>
        <v>7.4776163458070108E-5</v>
      </c>
      <c r="BE25">
        <f t="shared" si="12"/>
        <v>-1.2923597773365083E-4</v>
      </c>
      <c r="BF25">
        <f t="shared" si="13"/>
        <v>-1.3191741969526796E-5</v>
      </c>
      <c r="BG25">
        <f t="shared" si="14"/>
        <v>-1.6082161019747652E-4</v>
      </c>
      <c r="BH25">
        <f t="shared" si="15"/>
        <v>0</v>
      </c>
      <c r="BI25">
        <f t="shared" si="16"/>
        <v>-1.4331263634838166E-4</v>
      </c>
      <c r="BJ25">
        <f t="shared" si="17"/>
        <v>3.0645600653772768E-5</v>
      </c>
      <c r="BK25">
        <f t="shared" si="18"/>
        <v>-2.2608459501663277E-4</v>
      </c>
      <c r="BL25">
        <f t="shared" si="19"/>
        <v>3.4836065573770494E-4</v>
      </c>
      <c r="BN25" s="7" t="str">
        <f>A25</f>
        <v>CNP</v>
      </c>
      <c r="BO25" s="7">
        <v>0.2</v>
      </c>
      <c r="BP25" s="7">
        <v>0.2</v>
      </c>
      <c r="BQ25" s="7">
        <v>0.2</v>
      </c>
      <c r="BR25" s="7">
        <v>0.2</v>
      </c>
      <c r="BS25" s="7">
        <v>0.2</v>
      </c>
      <c r="BT25" s="7">
        <v>0.01</v>
      </c>
      <c r="BV25">
        <f>(AQ25-X25)/X25</f>
        <v>-1.5106439243686275E-2</v>
      </c>
      <c r="BW25">
        <f t="shared" si="20"/>
        <v>26</v>
      </c>
      <c r="BX25">
        <f t="shared" si="21"/>
        <v>2</v>
      </c>
      <c r="BY25">
        <f t="shared" si="22"/>
        <v>0.11999999999999997</v>
      </c>
      <c r="BZ25">
        <f t="shared" si="23"/>
        <v>0</v>
      </c>
      <c r="CA25">
        <f t="shared" si="24"/>
        <v>1</v>
      </c>
      <c r="CB25">
        <f t="shared" si="25"/>
        <v>0</v>
      </c>
      <c r="CC25">
        <f t="shared" si="26"/>
        <v>0</v>
      </c>
      <c r="CD25">
        <f t="shared" si="27"/>
        <v>0</v>
      </c>
      <c r="CF25">
        <f t="shared" si="28"/>
        <v>0</v>
      </c>
      <c r="CG25">
        <f t="shared" si="29"/>
        <v>1</v>
      </c>
      <c r="CH25">
        <f t="shared" si="29"/>
        <v>1</v>
      </c>
      <c r="CI25">
        <f t="shared" si="29"/>
        <v>1</v>
      </c>
      <c r="CJ25">
        <f t="shared" si="29"/>
        <v>1</v>
      </c>
      <c r="CK25">
        <f t="shared" si="30"/>
        <v>0.2</v>
      </c>
      <c r="CL25">
        <f t="shared" si="9"/>
        <v>0.4</v>
      </c>
      <c r="CM25">
        <f t="shared" si="9"/>
        <v>0.60000000000000009</v>
      </c>
      <c r="CN25">
        <f t="shared" si="9"/>
        <v>0.8</v>
      </c>
      <c r="CO25">
        <f t="shared" si="9"/>
        <v>1</v>
      </c>
    </row>
    <row r="26" spans="1:93" x14ac:dyDescent="0.35">
      <c r="A26" t="s">
        <v>24</v>
      </c>
      <c r="B26">
        <f>VLOOKUP(CONCATENATE($A26,"_",B$4),assets_m6!$A:$D,4,FALSE)</f>
        <v>108.85299999999999</v>
      </c>
      <c r="C26">
        <f>VLOOKUP(CONCATENATE($A26,"_",C$4),assets_m6!$A:$D,4,FALSE)</f>
        <v>110.595</v>
      </c>
      <c r="D26">
        <f>VLOOKUP(CONCATENATE($A26,"_",D$4),assets_m6!$A:$D,4,FALSE)</f>
        <v>112.20699999999999</v>
      </c>
      <c r="E26">
        <f>VLOOKUP(CONCATENATE($A26,"_",E$4),assets_m6!$A:$D,4,FALSE)</f>
        <v>111.673</v>
      </c>
      <c r="F26">
        <f>VLOOKUP(CONCATENATE($A26,"_",F$4),assets_m6!$A:$D,4,FALSE)</f>
        <v>111.35599999999999</v>
      </c>
      <c r="G26">
        <f>VLOOKUP(CONCATENATE($A26,"_",G$4),assets_m6!$A:$D,4,FALSE)</f>
        <v>109.26900000000001</v>
      </c>
      <c r="H26">
        <f>VLOOKUP(CONCATENATE($A26,"_",H$4),assets_m6!$A:$D,4,FALSE)</f>
        <v>109.26900000000001</v>
      </c>
      <c r="I26">
        <f>VLOOKUP(CONCATENATE($A26,"_",I$4),assets_m6!$A:$D,4,FALSE)</f>
        <v>111.455</v>
      </c>
      <c r="J26">
        <f>VLOOKUP(CONCATENATE($A26,"_",J$4),assets_m6!$A:$D,4,FALSE)</f>
        <v>115.047</v>
      </c>
      <c r="K26">
        <f>VLOOKUP(CONCATENATE($A26,"_",K$4),assets_m6!$A:$D,4,FALSE)</f>
        <v>111.703</v>
      </c>
      <c r="L26">
        <f>VLOOKUP(CONCATENATE($A26,"_",L$4),assets_m6!$A:$D,4,FALSE)</f>
        <v>116.53100000000001</v>
      </c>
      <c r="M26">
        <f>VLOOKUP(CONCATENATE($A26,"_",M$4),assets_m6!$A:$D,4,FALSE)</f>
        <v>117.94499999999999</v>
      </c>
      <c r="N26">
        <f>VLOOKUP(CONCATENATE($A26,"_",N$4),assets_m6!$A:$D,4,FALSE)</f>
        <v>114.79900000000001</v>
      </c>
      <c r="O26">
        <f>VLOOKUP(CONCATENATE($A26,"_",O$4),assets_m6!$A:$D,4,FALSE)</f>
        <v>115.874</v>
      </c>
      <c r="P26">
        <f>VLOOKUP(CONCATENATE($A26,"_",P$4),assets_m6!$A:$D,4,FALSE)</f>
        <v>117.477</v>
      </c>
      <c r="Q26" t="e">
        <f>VLOOKUP(CONCATENATE($A26,"_",Q$4),assets_m6!$A:$D,4,FALSE)</f>
        <v>#N/A</v>
      </c>
      <c r="R26">
        <f>VLOOKUP(CONCATENATE($A26,"_",R$4),assets_m6!$A:$D,4,FALSE)</f>
        <v>112.619</v>
      </c>
      <c r="S26">
        <f>VLOOKUP(CONCATENATE($A26,"_",S$4),assets_m6!$A:$D,4,FALSE)</f>
        <v>112.83799999999999</v>
      </c>
      <c r="T26">
        <f>VLOOKUP(CONCATENATE($A26,"_",T$4),assets_m6!$A:$D,4,FALSE)</f>
        <v>116.252</v>
      </c>
      <c r="U26">
        <f>VLOOKUP(CONCATENATE($A26,"_",U$4),assets_m6!$A:$D,4,FALSE)</f>
        <v>117.706</v>
      </c>
      <c r="W26" t="str">
        <f>A26</f>
        <v>COP</v>
      </c>
      <c r="X26">
        <f>B26</f>
        <v>108.85299999999999</v>
      </c>
      <c r="Y26">
        <f>IFERROR(C26,X26)</f>
        <v>110.595</v>
      </c>
      <c r="Z26">
        <f>IFERROR(D26,Y26)</f>
        <v>112.20699999999999</v>
      </c>
      <c r="AA26">
        <f>IFERROR(E26,Z26)</f>
        <v>111.673</v>
      </c>
      <c r="AB26">
        <f>IFERROR(F26,AA26)</f>
        <v>111.35599999999999</v>
      </c>
      <c r="AC26">
        <f>IFERROR(G26,AB26)</f>
        <v>109.26900000000001</v>
      </c>
      <c r="AD26">
        <f>IFERROR(H26,AC26)</f>
        <v>109.26900000000001</v>
      </c>
      <c r="AE26">
        <f>IFERROR(I26,AD26)</f>
        <v>111.455</v>
      </c>
      <c r="AF26">
        <f>IFERROR(J26,AE26)</f>
        <v>115.047</v>
      </c>
      <c r="AG26">
        <f>IFERROR(K26,AF26)</f>
        <v>111.703</v>
      </c>
      <c r="AH26">
        <f>IFERROR(L26,AG26)</f>
        <v>116.53100000000001</v>
      </c>
      <c r="AI26">
        <f>IFERROR(M26,#REF!)</f>
        <v>117.94499999999999</v>
      </c>
      <c r="AJ26">
        <f>IFERROR(N26,AI26)</f>
        <v>114.79900000000001</v>
      </c>
      <c r="AK26">
        <f>IFERROR(O26,AJ26)</f>
        <v>115.874</v>
      </c>
      <c r="AL26">
        <f>IFERROR(P26,AK26)</f>
        <v>117.477</v>
      </c>
      <c r="AM26">
        <f>IFERROR(Q26,AL26)</f>
        <v>117.477</v>
      </c>
      <c r="AN26">
        <f>IFERROR(R26,AM26)</f>
        <v>112.619</v>
      </c>
      <c r="AO26">
        <f>IFERROR(S26,AN26)</f>
        <v>112.83799999999999</v>
      </c>
      <c r="AP26">
        <f>IFERROR(T26,AO26)</f>
        <v>116.252</v>
      </c>
      <c r="AQ26">
        <f>IFERROR(U26,AP26)</f>
        <v>117.706</v>
      </c>
      <c r="AS26" t="s">
        <v>24</v>
      </c>
      <c r="AT26">
        <f>$BT26*(Y26-X26)/X26</f>
        <v>1.6003233718868607E-4</v>
      </c>
      <c r="AU26">
        <f>$BT26*(Z26-Y26)/Y26</f>
        <v>1.4575704145756993E-4</v>
      </c>
      <c r="AV26">
        <f>$BT26*(AA26-Z26)/Z26</f>
        <v>-4.7590613776323389E-5</v>
      </c>
      <c r="AW26">
        <f>$BT26*(AB26-AA26)/AA26</f>
        <v>-2.8386449723747665E-5</v>
      </c>
      <c r="AX26">
        <f>$BT26*(AC26-AB26)/AB26</f>
        <v>-1.8741693307949183E-4</v>
      </c>
      <c r="AY26">
        <f>$BT26*(AD26-AC26)/AC26</f>
        <v>0</v>
      </c>
      <c r="AZ26">
        <f>$BT26*(AE26-AD26)/AD26</f>
        <v>2.0005674070413317E-4</v>
      </c>
      <c r="BA26">
        <f>$BT26*(AF26-AE26)/AE26</f>
        <v>3.2228253555246502E-4</v>
      </c>
      <c r="BB26">
        <f>$BT26*(AG26-AF26)/AF26</f>
        <v>-2.9066381565794801E-4</v>
      </c>
      <c r="BC26">
        <f t="shared" si="10"/>
        <v>4.3221757696749444E-4</v>
      </c>
      <c r="BD26">
        <f t="shared" si="11"/>
        <v>1.2134110236760924E-4</v>
      </c>
      <c r="BE26">
        <f t="shared" si="12"/>
        <v>-2.6673449489168565E-4</v>
      </c>
      <c r="BF26">
        <f t="shared" si="13"/>
        <v>9.3641930678837673E-5</v>
      </c>
      <c r="BG26">
        <f t="shared" si="14"/>
        <v>1.3833992094861735E-4</v>
      </c>
      <c r="BH26">
        <f t="shared" si="15"/>
        <v>0</v>
      </c>
      <c r="BI26">
        <f t="shared" si="16"/>
        <v>-4.1352775436894065E-4</v>
      </c>
      <c r="BJ26">
        <f t="shared" si="17"/>
        <v>1.9446097017376652E-5</v>
      </c>
      <c r="BK26">
        <f t="shared" si="18"/>
        <v>3.025576490189477E-4</v>
      </c>
      <c r="BL26">
        <f t="shared" si="19"/>
        <v>1.2507311702164331E-4</v>
      </c>
      <c r="BN26" s="7" t="str">
        <f>A26</f>
        <v>COP</v>
      </c>
      <c r="BO26" s="7">
        <v>0.2</v>
      </c>
      <c r="BP26" s="7">
        <v>0.2</v>
      </c>
      <c r="BQ26" s="7">
        <v>0.2</v>
      </c>
      <c r="BR26" s="7">
        <v>0.2</v>
      </c>
      <c r="BS26" s="7">
        <v>0.2</v>
      </c>
      <c r="BT26" s="7">
        <v>0.01</v>
      </c>
      <c r="BV26">
        <f>(AQ26-X26)/X26</f>
        <v>8.1329866884697802E-2</v>
      </c>
      <c r="BW26">
        <f t="shared" si="20"/>
        <v>97</v>
      </c>
      <c r="BX26">
        <f t="shared" si="21"/>
        <v>5</v>
      </c>
      <c r="BY26">
        <f t="shared" si="22"/>
        <v>0.24000000000000005</v>
      </c>
      <c r="BZ26">
        <f t="shared" si="23"/>
        <v>0</v>
      </c>
      <c r="CA26">
        <f t="shared" si="24"/>
        <v>0</v>
      </c>
      <c r="CB26">
        <f t="shared" si="25"/>
        <v>0</v>
      </c>
      <c r="CC26">
        <f t="shared" si="26"/>
        <v>0</v>
      </c>
      <c r="CD26">
        <f t="shared" si="27"/>
        <v>1</v>
      </c>
      <c r="CF26">
        <f t="shared" si="28"/>
        <v>0</v>
      </c>
      <c r="CG26">
        <f t="shared" si="29"/>
        <v>0</v>
      </c>
      <c r="CH26">
        <f t="shared" si="29"/>
        <v>0</v>
      </c>
      <c r="CI26">
        <f t="shared" si="29"/>
        <v>0</v>
      </c>
      <c r="CJ26">
        <f t="shared" si="29"/>
        <v>1</v>
      </c>
      <c r="CK26">
        <f t="shared" si="30"/>
        <v>0.2</v>
      </c>
      <c r="CL26">
        <f t="shared" si="9"/>
        <v>0.4</v>
      </c>
      <c r="CM26">
        <f t="shared" si="9"/>
        <v>0.60000000000000009</v>
      </c>
      <c r="CN26">
        <f t="shared" si="9"/>
        <v>0.8</v>
      </c>
      <c r="CO26">
        <f t="shared" si="9"/>
        <v>1</v>
      </c>
    </row>
    <row r="27" spans="1:93" x14ac:dyDescent="0.35">
      <c r="A27" t="s">
        <v>25</v>
      </c>
      <c r="B27">
        <f>VLOOKUP(CONCATENATE($A27,"_",B$4),assets_m6!$A:$D,4,FALSE)</f>
        <v>452.29599999999999</v>
      </c>
      <c r="C27">
        <f>VLOOKUP(CONCATENATE($A27,"_",C$4),assets_m6!$A:$D,4,FALSE)</f>
        <v>456.24599999999998</v>
      </c>
      <c r="D27">
        <f>VLOOKUP(CONCATENATE($A27,"_",D$4),assets_m6!$A:$D,4,FALSE)</f>
        <v>461.233</v>
      </c>
      <c r="E27">
        <f>VLOOKUP(CONCATENATE($A27,"_",E$4),assets_m6!$A:$D,4,FALSE)</f>
        <v>458.101</v>
      </c>
      <c r="F27">
        <f>VLOOKUP(CONCATENATE($A27,"_",F$4),assets_m6!$A:$D,4,FALSE)</f>
        <v>443.36900000000003</v>
      </c>
      <c r="G27">
        <f>VLOOKUP(CONCATENATE($A27,"_",G$4),assets_m6!$A:$D,4,FALSE)</f>
        <v>444.137</v>
      </c>
      <c r="H27">
        <f>VLOOKUP(CONCATENATE($A27,"_",H$4),assets_m6!$A:$D,4,FALSE)</f>
        <v>442.37200000000001</v>
      </c>
      <c r="I27">
        <f>VLOOKUP(CONCATENATE($A27,"_",I$4),assets_m6!$A:$D,4,FALSE)</f>
        <v>442.8</v>
      </c>
      <c r="J27">
        <f>VLOOKUP(CONCATENATE($A27,"_",J$4),assets_m6!$A:$D,4,FALSE)</f>
        <v>463.19799999999998</v>
      </c>
      <c r="K27">
        <f>VLOOKUP(CONCATENATE($A27,"_",K$4),assets_m6!$A:$D,4,FALSE)</f>
        <v>451.33800000000002</v>
      </c>
      <c r="L27">
        <f>VLOOKUP(CONCATENATE($A27,"_",L$4),assets_m6!$A:$D,4,FALSE)</f>
        <v>456.06599999999997</v>
      </c>
      <c r="M27">
        <f>VLOOKUP(CONCATENATE($A27,"_",M$4),assets_m6!$A:$D,4,FALSE)</f>
        <v>457.85199999999998</v>
      </c>
      <c r="N27">
        <f>VLOOKUP(CONCATENATE($A27,"_",N$4),assets_m6!$A:$D,4,FALSE)</f>
        <v>449.88200000000001</v>
      </c>
      <c r="O27">
        <f>VLOOKUP(CONCATENATE($A27,"_",O$4),assets_m6!$A:$D,4,FALSE)</f>
        <v>455.77699999999999</v>
      </c>
      <c r="P27">
        <f>VLOOKUP(CONCATENATE($A27,"_",P$4),assets_m6!$A:$D,4,FALSE)</f>
        <v>450.46100000000001</v>
      </c>
      <c r="Q27" t="e">
        <f>VLOOKUP(CONCATENATE($A27,"_",Q$4),assets_m6!$A:$D,4,FALSE)</f>
        <v>#N/A</v>
      </c>
      <c r="R27">
        <f>VLOOKUP(CONCATENATE($A27,"_",R$4),assets_m6!$A:$D,4,FALSE)</f>
        <v>447.83699999999999</v>
      </c>
      <c r="S27">
        <f>VLOOKUP(CONCATENATE($A27,"_",S$4),assets_m6!$A:$D,4,FALSE)</f>
        <v>442.69099999999997</v>
      </c>
      <c r="T27">
        <f>VLOOKUP(CONCATENATE($A27,"_",T$4),assets_m6!$A:$D,4,FALSE)</f>
        <v>432.41699999999997</v>
      </c>
      <c r="U27">
        <f>VLOOKUP(CONCATENATE($A27,"_",U$4),assets_m6!$A:$D,4,FALSE)</f>
        <v>440.80599999999998</v>
      </c>
      <c r="W27" t="str">
        <f>A27</f>
        <v>CTAS</v>
      </c>
      <c r="X27">
        <f>B27</f>
        <v>452.29599999999999</v>
      </c>
      <c r="Y27">
        <f>IFERROR(C27,X27)</f>
        <v>456.24599999999998</v>
      </c>
      <c r="Z27">
        <f>IFERROR(D27,Y27)</f>
        <v>461.233</v>
      </c>
      <c r="AA27">
        <f>IFERROR(E27,Z27)</f>
        <v>458.101</v>
      </c>
      <c r="AB27">
        <f>IFERROR(F27,AA27)</f>
        <v>443.36900000000003</v>
      </c>
      <c r="AC27">
        <f>IFERROR(G27,AB27)</f>
        <v>444.137</v>
      </c>
      <c r="AD27">
        <f>IFERROR(H27,AC27)</f>
        <v>442.37200000000001</v>
      </c>
      <c r="AE27">
        <f>IFERROR(I27,AD27)</f>
        <v>442.8</v>
      </c>
      <c r="AF27">
        <f>IFERROR(J27,AE27)</f>
        <v>463.19799999999998</v>
      </c>
      <c r="AG27">
        <f>IFERROR(K27,AF27)</f>
        <v>451.33800000000002</v>
      </c>
      <c r="AH27">
        <f>IFERROR(L27,AG27)</f>
        <v>456.06599999999997</v>
      </c>
      <c r="AI27">
        <f>IFERROR(M27,#REF!)</f>
        <v>457.85199999999998</v>
      </c>
      <c r="AJ27">
        <f>IFERROR(N27,AI27)</f>
        <v>449.88200000000001</v>
      </c>
      <c r="AK27">
        <f>IFERROR(O27,AJ27)</f>
        <v>455.77699999999999</v>
      </c>
      <c r="AL27">
        <f>IFERROR(P27,AK27)</f>
        <v>450.46100000000001</v>
      </c>
      <c r="AM27">
        <f>IFERROR(Q27,AL27)</f>
        <v>450.46100000000001</v>
      </c>
      <c r="AN27">
        <f>IFERROR(R27,AM27)</f>
        <v>447.83699999999999</v>
      </c>
      <c r="AO27">
        <f>IFERROR(S27,AN27)</f>
        <v>442.69099999999997</v>
      </c>
      <c r="AP27">
        <f>IFERROR(T27,AO27)</f>
        <v>432.41699999999997</v>
      </c>
      <c r="AQ27">
        <f>IFERROR(U27,AP27)</f>
        <v>440.80599999999998</v>
      </c>
      <c r="AS27" t="s">
        <v>25</v>
      </c>
      <c r="AT27">
        <f>$BT27*(Y27-X27)/X27</f>
        <v>8.73321895395933E-5</v>
      </c>
      <c r="AU27">
        <f>$BT27*(Z27-Y27)/Y27</f>
        <v>1.0930506788004769E-4</v>
      </c>
      <c r="AV27">
        <f>$BT27*(AA27-Z27)/Z27</f>
        <v>-6.7904941753950924E-5</v>
      </c>
      <c r="AW27">
        <f>$BT27*(AB27-AA27)/AA27</f>
        <v>-3.2158847066476539E-4</v>
      </c>
      <c r="AX27">
        <f>$BT27*(AC27-AB27)/AB27</f>
        <v>1.7321914703102208E-5</v>
      </c>
      <c r="AY27">
        <f>$BT27*(AD27-AC27)/AC27</f>
        <v>-3.9739990138177781E-5</v>
      </c>
      <c r="AZ27">
        <f>$BT27*(AE27-AD27)/AD27</f>
        <v>9.6751150615318624E-6</v>
      </c>
      <c r="BA27">
        <f>$BT27*(AF27-AE27)/AE27</f>
        <v>4.6065943992773192E-4</v>
      </c>
      <c r="BB27">
        <f>$BT27*(AG27-AF27)/AF27</f>
        <v>-2.560460105613573E-4</v>
      </c>
      <c r="BC27">
        <f t="shared" si="10"/>
        <v>1.0475519455485581E-4</v>
      </c>
      <c r="BD27">
        <f t="shared" si="11"/>
        <v>3.9160998627391681E-5</v>
      </c>
      <c r="BE27">
        <f t="shared" si="12"/>
        <v>-1.7407371814472735E-4</v>
      </c>
      <c r="BF27">
        <f t="shared" si="13"/>
        <v>1.3103436012109801E-4</v>
      </c>
      <c r="BG27">
        <f t="shared" si="14"/>
        <v>-1.1663598645828935E-4</v>
      </c>
      <c r="BH27">
        <f t="shared" si="15"/>
        <v>0</v>
      </c>
      <c r="BI27">
        <f t="shared" si="16"/>
        <v>-5.8251435751375225E-5</v>
      </c>
      <c r="BJ27">
        <f t="shared" si="17"/>
        <v>-1.1490787942934628E-4</v>
      </c>
      <c r="BK27">
        <f t="shared" si="18"/>
        <v>-2.3208061605047318E-4</v>
      </c>
      <c r="BL27">
        <f t="shared" si="19"/>
        <v>1.9400254846594863E-4</v>
      </c>
      <c r="BN27" s="7" t="str">
        <f>A27</f>
        <v>CTAS</v>
      </c>
      <c r="BO27" s="7">
        <v>0.2</v>
      </c>
      <c r="BP27" s="7">
        <v>0.2</v>
      </c>
      <c r="BQ27" s="7">
        <v>0.2</v>
      </c>
      <c r="BR27" s="7">
        <v>0.2</v>
      </c>
      <c r="BS27" s="7">
        <v>0.2</v>
      </c>
      <c r="BT27" s="7">
        <v>0.01</v>
      </c>
      <c r="BV27">
        <f>(AQ27-X27)/X27</f>
        <v>-2.540371791923875E-2</v>
      </c>
      <c r="BW27">
        <f t="shared" si="20"/>
        <v>22</v>
      </c>
      <c r="BX27">
        <f t="shared" si="21"/>
        <v>2</v>
      </c>
      <c r="BY27">
        <f t="shared" si="22"/>
        <v>0.11999999999999997</v>
      </c>
      <c r="BZ27">
        <f t="shared" si="23"/>
        <v>0</v>
      </c>
      <c r="CA27">
        <f t="shared" si="24"/>
        <v>1</v>
      </c>
      <c r="CB27">
        <f t="shared" si="25"/>
        <v>0</v>
      </c>
      <c r="CC27">
        <f t="shared" si="26"/>
        <v>0</v>
      </c>
      <c r="CD27">
        <f t="shared" si="27"/>
        <v>0</v>
      </c>
      <c r="CF27">
        <f t="shared" si="28"/>
        <v>0</v>
      </c>
      <c r="CG27">
        <f t="shared" si="29"/>
        <v>1</v>
      </c>
      <c r="CH27">
        <f t="shared" si="29"/>
        <v>1</v>
      </c>
      <c r="CI27">
        <f t="shared" si="29"/>
        <v>1</v>
      </c>
      <c r="CJ27">
        <f t="shared" si="29"/>
        <v>1</v>
      </c>
      <c r="CK27">
        <f t="shared" si="30"/>
        <v>0.2</v>
      </c>
      <c r="CL27">
        <f t="shared" si="9"/>
        <v>0.4</v>
      </c>
      <c r="CM27">
        <f t="shared" si="9"/>
        <v>0.60000000000000009</v>
      </c>
      <c r="CN27">
        <f t="shared" si="9"/>
        <v>0.8</v>
      </c>
      <c r="CO27">
        <f t="shared" si="9"/>
        <v>1</v>
      </c>
    </row>
    <row r="28" spans="1:93" x14ac:dyDescent="0.35">
      <c r="A28" t="s">
        <v>26</v>
      </c>
      <c r="B28">
        <f>VLOOKUP(CONCATENATE($A28,"_",B$4),assets_m6!$A:$D,4,FALSE)</f>
        <v>49.34</v>
      </c>
      <c r="C28">
        <f>VLOOKUP(CONCATENATE($A28,"_",C$4),assets_m6!$A:$D,4,FALSE)</f>
        <v>50.27</v>
      </c>
      <c r="D28">
        <f>VLOOKUP(CONCATENATE($A28,"_",D$4),assets_m6!$A:$D,4,FALSE)</f>
        <v>52.55</v>
      </c>
      <c r="E28">
        <f>VLOOKUP(CONCATENATE($A28,"_",E$4),assets_m6!$A:$D,4,FALSE)</f>
        <v>49.69</v>
      </c>
      <c r="F28">
        <f>VLOOKUP(CONCATENATE($A28,"_",F$4),assets_m6!$A:$D,4,FALSE)</f>
        <v>48.28</v>
      </c>
      <c r="G28">
        <f>VLOOKUP(CONCATENATE($A28,"_",G$4),assets_m6!$A:$D,4,FALSE)</f>
        <v>47.26</v>
      </c>
      <c r="H28">
        <f>VLOOKUP(CONCATENATE($A28,"_",H$4),assets_m6!$A:$D,4,FALSE)</f>
        <v>45.04</v>
      </c>
      <c r="I28">
        <f>VLOOKUP(CONCATENATE($A28,"_",I$4),assets_m6!$A:$D,4,FALSE)</f>
        <v>45.04</v>
      </c>
      <c r="J28">
        <f>VLOOKUP(CONCATENATE($A28,"_",J$4),assets_m6!$A:$D,4,FALSE)</f>
        <v>44.91</v>
      </c>
      <c r="K28">
        <f>VLOOKUP(CONCATENATE($A28,"_",K$4),assets_m6!$A:$D,4,FALSE)</f>
        <v>42.59</v>
      </c>
      <c r="L28">
        <f>VLOOKUP(CONCATENATE($A28,"_",L$4),assets_m6!$A:$D,4,FALSE)</f>
        <v>43.09</v>
      </c>
      <c r="M28">
        <f>VLOOKUP(CONCATENATE($A28,"_",M$4),assets_m6!$A:$D,4,FALSE)</f>
        <v>41.75</v>
      </c>
      <c r="N28">
        <f>VLOOKUP(CONCATENATE($A28,"_",N$4),assets_m6!$A:$D,4,FALSE)</f>
        <v>39.99</v>
      </c>
      <c r="O28">
        <f>VLOOKUP(CONCATENATE($A28,"_",O$4),assets_m6!$A:$D,4,FALSE)</f>
        <v>41.44</v>
      </c>
      <c r="P28">
        <f>VLOOKUP(CONCATENATE($A28,"_",P$4),assets_m6!$A:$D,4,FALSE)</f>
        <v>41.6</v>
      </c>
      <c r="Q28" t="e">
        <f>VLOOKUP(CONCATENATE($A28,"_",Q$4),assets_m6!$A:$D,4,FALSE)</f>
        <v>#N/A</v>
      </c>
      <c r="R28">
        <f>VLOOKUP(CONCATENATE($A28,"_",R$4),assets_m6!$A:$D,4,FALSE)</f>
        <v>42.26</v>
      </c>
      <c r="S28">
        <f>VLOOKUP(CONCATENATE($A28,"_",S$4),assets_m6!$A:$D,4,FALSE)</f>
        <v>45.39</v>
      </c>
      <c r="T28">
        <f>VLOOKUP(CONCATENATE($A28,"_",T$4),assets_m6!$A:$D,4,FALSE)</f>
        <v>42.47</v>
      </c>
      <c r="U28">
        <f>VLOOKUP(CONCATENATE($A28,"_",U$4),assets_m6!$A:$D,4,FALSE)</f>
        <v>44.11</v>
      </c>
      <c r="W28" t="str">
        <f>A28</f>
        <v>CZR</v>
      </c>
      <c r="X28">
        <f>B28</f>
        <v>49.34</v>
      </c>
      <c r="Y28">
        <f>IFERROR(C28,X28)</f>
        <v>50.27</v>
      </c>
      <c r="Z28">
        <f>IFERROR(D28,Y28)</f>
        <v>52.55</v>
      </c>
      <c r="AA28">
        <f>IFERROR(E28,Z28)</f>
        <v>49.69</v>
      </c>
      <c r="AB28">
        <f>IFERROR(F28,AA28)</f>
        <v>48.28</v>
      </c>
      <c r="AC28">
        <f>IFERROR(G28,AB28)</f>
        <v>47.26</v>
      </c>
      <c r="AD28">
        <f>IFERROR(H28,AC28)</f>
        <v>45.04</v>
      </c>
      <c r="AE28">
        <f>IFERROR(I28,AD28)</f>
        <v>45.04</v>
      </c>
      <c r="AF28">
        <f>IFERROR(J28,AE28)</f>
        <v>44.91</v>
      </c>
      <c r="AG28">
        <f>IFERROR(K28,AF28)</f>
        <v>42.59</v>
      </c>
      <c r="AH28">
        <f>IFERROR(L28,AG28)</f>
        <v>43.09</v>
      </c>
      <c r="AI28">
        <f>IFERROR(M28,#REF!)</f>
        <v>41.75</v>
      </c>
      <c r="AJ28">
        <f>IFERROR(N28,AI28)</f>
        <v>39.99</v>
      </c>
      <c r="AK28">
        <f>IFERROR(O28,AJ28)</f>
        <v>41.44</v>
      </c>
      <c r="AL28">
        <f>IFERROR(P28,AK28)</f>
        <v>41.6</v>
      </c>
      <c r="AM28">
        <f>IFERROR(Q28,AL28)</f>
        <v>41.6</v>
      </c>
      <c r="AN28">
        <f>IFERROR(R28,AM28)</f>
        <v>42.26</v>
      </c>
      <c r="AO28">
        <f>IFERROR(S28,AN28)</f>
        <v>45.39</v>
      </c>
      <c r="AP28">
        <f>IFERROR(T28,AO28)</f>
        <v>42.47</v>
      </c>
      <c r="AQ28">
        <f>IFERROR(U28,AP28)</f>
        <v>44.11</v>
      </c>
      <c r="AS28" t="s">
        <v>26</v>
      </c>
      <c r="AT28">
        <f>$BT28*(Y28-X28)/X28</f>
        <v>1.8848804215646528E-4</v>
      </c>
      <c r="AU28">
        <f>$BT28*(Z28-Y28)/Y28</f>
        <v>4.535508255420716E-4</v>
      </c>
      <c r="AV28">
        <f>$BT28*(AA28-Z28)/Z28</f>
        <v>-5.4424357754519496E-4</v>
      </c>
      <c r="AW28">
        <f>$BT28*(AB28-AA28)/AA28</f>
        <v>-2.8375930770778765E-4</v>
      </c>
      <c r="AX28">
        <f>$BT28*(AC28-AB28)/AB28</f>
        <v>-2.1126760563380348E-4</v>
      </c>
      <c r="AY28">
        <f>$BT28*(AD28-AC28)/AC28</f>
        <v>-4.697418535759626E-4</v>
      </c>
      <c r="AZ28">
        <f>$BT28*(AE28-AD28)/AD28</f>
        <v>0</v>
      </c>
      <c r="BA28">
        <f>$BT28*(AF28-AE28)/AE28</f>
        <v>-2.8863232682060957E-5</v>
      </c>
      <c r="BB28">
        <f>$BT28*(AG28-AF28)/AF28</f>
        <v>-5.1658873302159731E-4</v>
      </c>
      <c r="BC28">
        <f t="shared" si="10"/>
        <v>1.173984503404555E-4</v>
      </c>
      <c r="BD28">
        <f t="shared" si="11"/>
        <v>-3.109770248317483E-4</v>
      </c>
      <c r="BE28">
        <f t="shared" si="12"/>
        <v>-4.2155688622754443E-4</v>
      </c>
      <c r="BF28">
        <f t="shared" si="13"/>
        <v>3.6259064766191437E-4</v>
      </c>
      <c r="BG28">
        <f t="shared" si="14"/>
        <v>3.86100386100395E-5</v>
      </c>
      <c r="BH28">
        <f t="shared" si="15"/>
        <v>0</v>
      </c>
      <c r="BI28">
        <f t="shared" si="16"/>
        <v>1.5865384615384534E-4</v>
      </c>
      <c r="BJ28">
        <f t="shared" si="17"/>
        <v>7.4065309985802254E-4</v>
      </c>
      <c r="BK28">
        <f t="shared" si="18"/>
        <v>-6.4331350517735227E-4</v>
      </c>
      <c r="BL28">
        <f t="shared" si="19"/>
        <v>3.8615493289380749E-4</v>
      </c>
      <c r="BN28" s="7" t="str">
        <f>A28</f>
        <v>CZR</v>
      </c>
      <c r="BO28" s="7">
        <v>0.2</v>
      </c>
      <c r="BP28" s="7">
        <v>0.2</v>
      </c>
      <c r="BQ28" s="7">
        <v>0.2</v>
      </c>
      <c r="BR28" s="7">
        <v>0.2</v>
      </c>
      <c r="BS28" s="7">
        <v>0.2</v>
      </c>
      <c r="BT28" s="7">
        <v>0.01</v>
      </c>
      <c r="BV28">
        <f>(AQ28-X28)/X28</f>
        <v>-0.10599918929874348</v>
      </c>
      <c r="BW28">
        <f t="shared" si="20"/>
        <v>2</v>
      </c>
      <c r="BX28">
        <f t="shared" si="21"/>
        <v>1</v>
      </c>
      <c r="BY28">
        <f t="shared" si="22"/>
        <v>0.24</v>
      </c>
      <c r="BZ28">
        <f t="shared" si="23"/>
        <v>1</v>
      </c>
      <c r="CA28">
        <f t="shared" si="24"/>
        <v>0</v>
      </c>
      <c r="CB28">
        <f t="shared" si="25"/>
        <v>0</v>
      </c>
      <c r="CC28">
        <f t="shared" si="26"/>
        <v>0</v>
      </c>
      <c r="CD28">
        <f t="shared" si="27"/>
        <v>0</v>
      </c>
      <c r="CF28">
        <f t="shared" si="28"/>
        <v>1</v>
      </c>
      <c r="CG28">
        <f t="shared" si="29"/>
        <v>1</v>
      </c>
      <c r="CH28">
        <f t="shared" si="29"/>
        <v>1</v>
      </c>
      <c r="CI28">
        <f t="shared" si="29"/>
        <v>1</v>
      </c>
      <c r="CJ28">
        <f t="shared" si="29"/>
        <v>1</v>
      </c>
      <c r="CK28">
        <f t="shared" si="30"/>
        <v>0.2</v>
      </c>
      <c r="CL28">
        <f t="shared" si="9"/>
        <v>0.4</v>
      </c>
      <c r="CM28">
        <f t="shared" si="9"/>
        <v>0.60000000000000009</v>
      </c>
      <c r="CN28">
        <f t="shared" si="9"/>
        <v>0.8</v>
      </c>
      <c r="CO28">
        <f t="shared" si="9"/>
        <v>1</v>
      </c>
    </row>
    <row r="29" spans="1:93" x14ac:dyDescent="0.35">
      <c r="A29" t="s">
        <v>27</v>
      </c>
      <c r="B29">
        <f>VLOOKUP(CONCATENATE($A29,"_",B$4),assets_m6!$A:$D,4,FALSE)</f>
        <v>242.72</v>
      </c>
      <c r="C29">
        <f>VLOOKUP(CONCATENATE($A29,"_",C$4),assets_m6!$A:$D,4,FALSE)</f>
        <v>244.267</v>
      </c>
      <c r="D29">
        <f>VLOOKUP(CONCATENATE($A29,"_",D$4),assets_m6!$A:$D,4,FALSE)</f>
        <v>242.92</v>
      </c>
      <c r="E29">
        <f>VLOOKUP(CONCATENATE($A29,"_",E$4),assets_m6!$A:$D,4,FALSE)</f>
        <v>246.93100000000001</v>
      </c>
      <c r="F29">
        <f>VLOOKUP(CONCATENATE($A29,"_",F$4),assets_m6!$A:$D,4,FALSE)</f>
        <v>246.33199999999999</v>
      </c>
      <c r="G29">
        <f>VLOOKUP(CONCATENATE($A29,"_",G$4),assets_m6!$A:$D,4,FALSE)</f>
        <v>247.7</v>
      </c>
      <c r="H29">
        <f>VLOOKUP(CONCATENATE($A29,"_",H$4),assets_m6!$A:$D,4,FALSE)</f>
        <v>241.90199999999999</v>
      </c>
      <c r="I29">
        <f>VLOOKUP(CONCATENATE($A29,"_",I$4),assets_m6!$A:$D,4,FALSE)</f>
        <v>240.39599999999999</v>
      </c>
      <c r="J29">
        <f>VLOOKUP(CONCATENATE($A29,"_",J$4),assets_m6!$A:$D,4,FALSE)</f>
        <v>243.99799999999999</v>
      </c>
      <c r="K29">
        <f>VLOOKUP(CONCATENATE($A29,"_",K$4),assets_m6!$A:$D,4,FALSE)</f>
        <v>244.98599999999999</v>
      </c>
      <c r="L29">
        <f>VLOOKUP(CONCATENATE($A29,"_",L$4),assets_m6!$A:$D,4,FALSE)</f>
        <v>247.001</v>
      </c>
      <c r="M29">
        <f>VLOOKUP(CONCATENATE($A29,"_",M$4),assets_m6!$A:$D,4,FALSE)</f>
        <v>246.62200000000001</v>
      </c>
      <c r="N29">
        <f>VLOOKUP(CONCATENATE($A29,"_",N$4),assets_m6!$A:$D,4,FALSE)</f>
        <v>244.46700000000001</v>
      </c>
      <c r="O29">
        <f>VLOOKUP(CONCATENATE($A29,"_",O$4),assets_m6!$A:$D,4,FALSE)</f>
        <v>247.46</v>
      </c>
      <c r="P29">
        <f>VLOOKUP(CONCATENATE($A29,"_",P$4),assets_m6!$A:$D,4,FALSE)</f>
        <v>246.25</v>
      </c>
      <c r="Q29" t="e">
        <f>VLOOKUP(CONCATENATE($A29,"_",Q$4),assets_m6!$A:$D,4,FALSE)</f>
        <v>#N/A</v>
      </c>
      <c r="R29">
        <f>VLOOKUP(CONCATENATE($A29,"_",R$4),assets_m6!$A:$D,4,FALSE)</f>
        <v>246.72</v>
      </c>
      <c r="S29">
        <f>VLOOKUP(CONCATENATE($A29,"_",S$4),assets_m6!$A:$D,4,FALSE)</f>
        <v>243.5</v>
      </c>
      <c r="T29">
        <f>VLOOKUP(CONCATENATE($A29,"_",T$4),assets_m6!$A:$D,4,FALSE)</f>
        <v>245.42</v>
      </c>
      <c r="U29">
        <f>VLOOKUP(CONCATENATE($A29,"_",U$4),assets_m6!$A:$D,4,FALSE)</f>
        <v>248.56</v>
      </c>
      <c r="W29" t="str">
        <f>A29</f>
        <v>DG</v>
      </c>
      <c r="X29">
        <f>B29</f>
        <v>242.72</v>
      </c>
      <c r="Y29">
        <f>IFERROR(C29,X29)</f>
        <v>244.267</v>
      </c>
      <c r="Z29">
        <f>IFERROR(D29,Y29)</f>
        <v>242.92</v>
      </c>
      <c r="AA29">
        <f>IFERROR(E29,Z29)</f>
        <v>246.93100000000001</v>
      </c>
      <c r="AB29">
        <f>IFERROR(F29,AA29)</f>
        <v>246.33199999999999</v>
      </c>
      <c r="AC29">
        <f>IFERROR(G29,AB29)</f>
        <v>247.7</v>
      </c>
      <c r="AD29">
        <f>IFERROR(H29,AC29)</f>
        <v>241.90199999999999</v>
      </c>
      <c r="AE29">
        <f>IFERROR(I29,AD29)</f>
        <v>240.39599999999999</v>
      </c>
      <c r="AF29">
        <f>IFERROR(J29,AE29)</f>
        <v>243.99799999999999</v>
      </c>
      <c r="AG29">
        <f>IFERROR(K29,AF29)</f>
        <v>244.98599999999999</v>
      </c>
      <c r="AH29">
        <f>IFERROR(L29,AG29)</f>
        <v>247.001</v>
      </c>
      <c r="AI29">
        <f>IFERROR(M29,#REF!)</f>
        <v>246.62200000000001</v>
      </c>
      <c r="AJ29">
        <f>IFERROR(N29,AI29)</f>
        <v>244.46700000000001</v>
      </c>
      <c r="AK29">
        <f>IFERROR(O29,AJ29)</f>
        <v>247.46</v>
      </c>
      <c r="AL29">
        <f>IFERROR(P29,AK29)</f>
        <v>246.25</v>
      </c>
      <c r="AM29">
        <f>IFERROR(Q29,AL29)</f>
        <v>246.25</v>
      </c>
      <c r="AN29">
        <f>IFERROR(R29,AM29)</f>
        <v>246.72</v>
      </c>
      <c r="AO29">
        <f>IFERROR(S29,AN29)</f>
        <v>243.5</v>
      </c>
      <c r="AP29">
        <f>IFERROR(T29,AO29)</f>
        <v>245.42</v>
      </c>
      <c r="AQ29">
        <f>IFERROR(U29,AP29)</f>
        <v>248.56</v>
      </c>
      <c r="AS29" t="s">
        <v>27</v>
      </c>
      <c r="AT29">
        <f>$BT29*(Y29-X29)/X29</f>
        <v>6.3735992089650515E-5</v>
      </c>
      <c r="AU29">
        <f>$BT29*(Z29-Y29)/Y29</f>
        <v>-5.5144575403145262E-5</v>
      </c>
      <c r="AV29">
        <f>$BT29*(AA29-Z29)/Z29</f>
        <v>1.6511608760085727E-4</v>
      </c>
      <c r="AW29">
        <f>$BT29*(AB29-AA29)/AA29</f>
        <v>-2.4257788613014079E-5</v>
      </c>
      <c r="AX29">
        <f>$BT29*(AC29-AB29)/AB29</f>
        <v>5.5534806683662503E-5</v>
      </c>
      <c r="AY29">
        <f>$BT29*(AD29-AC29)/AC29</f>
        <v>-2.3407347597900695E-4</v>
      </c>
      <c r="AZ29">
        <f>$BT29*(AE29-AD29)/AD29</f>
        <v>-6.2256616315698111E-5</v>
      </c>
      <c r="BA29">
        <f>$BT29*(AF29-AE29)/AE29</f>
        <v>1.4983610376212599E-4</v>
      </c>
      <c r="BB29">
        <f>$BT29*(AG29-AF29)/AF29</f>
        <v>4.0492135181435901E-5</v>
      </c>
      <c r="BC29">
        <f t="shared" si="10"/>
        <v>8.2249597936209204E-5</v>
      </c>
      <c r="BD29">
        <f t="shared" si="11"/>
        <v>-1.5344067432924994E-5</v>
      </c>
      <c r="BE29">
        <f t="shared" si="12"/>
        <v>-8.7380687854287167E-5</v>
      </c>
      <c r="BF29">
        <f t="shared" si="13"/>
        <v>1.2242961217669439E-4</v>
      </c>
      <c r="BG29">
        <f t="shared" si="14"/>
        <v>-4.8896791400630725E-5</v>
      </c>
      <c r="BH29">
        <f t="shared" si="15"/>
        <v>0</v>
      </c>
      <c r="BI29">
        <f t="shared" si="16"/>
        <v>1.9086294416243609E-5</v>
      </c>
      <c r="BJ29">
        <f t="shared" si="17"/>
        <v>-1.3051232166018156E-4</v>
      </c>
      <c r="BK29">
        <f t="shared" si="18"/>
        <v>7.8850102669404017E-5</v>
      </c>
      <c r="BL29">
        <f t="shared" si="19"/>
        <v>1.2794393284980911E-4</v>
      </c>
      <c r="BN29" s="7" t="str">
        <f>A29</f>
        <v>DG</v>
      </c>
      <c r="BO29" s="7">
        <v>0.2</v>
      </c>
      <c r="BP29" s="7">
        <v>0.2</v>
      </c>
      <c r="BQ29" s="7">
        <v>0.2</v>
      </c>
      <c r="BR29" s="7">
        <v>0.2</v>
      </c>
      <c r="BS29" s="7">
        <v>0.2</v>
      </c>
      <c r="BT29" s="7">
        <v>0.01</v>
      </c>
      <c r="BV29">
        <f>(AQ29-X29)/X29</f>
        <v>2.4060646011865538E-2</v>
      </c>
      <c r="BW29">
        <f t="shared" si="20"/>
        <v>70</v>
      </c>
      <c r="BX29">
        <f t="shared" si="21"/>
        <v>4</v>
      </c>
      <c r="BY29">
        <f t="shared" si="22"/>
        <v>0.12000000000000002</v>
      </c>
      <c r="BZ29">
        <f t="shared" si="23"/>
        <v>0</v>
      </c>
      <c r="CA29">
        <f t="shared" si="24"/>
        <v>0</v>
      </c>
      <c r="CB29">
        <f t="shared" si="25"/>
        <v>0</v>
      </c>
      <c r="CC29">
        <f t="shared" si="26"/>
        <v>1</v>
      </c>
      <c r="CD29">
        <f t="shared" si="27"/>
        <v>0</v>
      </c>
      <c r="CF29">
        <f t="shared" si="28"/>
        <v>0</v>
      </c>
      <c r="CG29">
        <f t="shared" si="29"/>
        <v>0</v>
      </c>
      <c r="CH29">
        <f t="shared" si="29"/>
        <v>0</v>
      </c>
      <c r="CI29">
        <f t="shared" si="29"/>
        <v>1</v>
      </c>
      <c r="CJ29">
        <f t="shared" si="29"/>
        <v>1</v>
      </c>
      <c r="CK29">
        <f t="shared" si="30"/>
        <v>0.2</v>
      </c>
      <c r="CL29">
        <f t="shared" si="9"/>
        <v>0.4</v>
      </c>
      <c r="CM29">
        <f t="shared" si="9"/>
        <v>0.60000000000000009</v>
      </c>
      <c r="CN29">
        <f t="shared" si="9"/>
        <v>0.8</v>
      </c>
      <c r="CO29">
        <f t="shared" si="9"/>
        <v>1</v>
      </c>
    </row>
    <row r="30" spans="1:93" x14ac:dyDescent="0.35">
      <c r="A30" t="s">
        <v>28</v>
      </c>
      <c r="B30">
        <f>VLOOKUP(CONCATENATE($A30,"_",B$4),assets_m6!$A:$D,4,FALSE)</f>
        <v>361.548</v>
      </c>
      <c r="C30">
        <f>VLOOKUP(CONCATENATE($A30,"_",C$4),assets_m6!$A:$D,4,FALSE)</f>
        <v>362.24599999999998</v>
      </c>
      <c r="D30">
        <f>VLOOKUP(CONCATENATE($A30,"_",D$4),assets_m6!$A:$D,4,FALSE)</f>
        <v>360.77</v>
      </c>
      <c r="E30">
        <f>VLOOKUP(CONCATENATE($A30,"_",E$4),assets_m6!$A:$D,4,FALSE)</f>
        <v>366.74</v>
      </c>
      <c r="F30">
        <f>VLOOKUP(CONCATENATE($A30,"_",F$4),assets_m6!$A:$D,4,FALSE)</f>
        <v>356.99</v>
      </c>
      <c r="G30">
        <f>VLOOKUP(CONCATENATE($A30,"_",G$4),assets_m6!$A:$D,4,FALSE)</f>
        <v>357.23</v>
      </c>
      <c r="H30">
        <f>VLOOKUP(CONCATENATE($A30,"_",H$4),assets_m6!$A:$D,4,FALSE)</f>
        <v>356.33</v>
      </c>
      <c r="I30">
        <f>VLOOKUP(CONCATENATE($A30,"_",I$4),assets_m6!$A:$D,4,FALSE)</f>
        <v>353.73</v>
      </c>
      <c r="J30">
        <f>VLOOKUP(CONCATENATE($A30,"_",J$4),assets_m6!$A:$D,4,FALSE)</f>
        <v>358.33</v>
      </c>
      <c r="K30">
        <f>VLOOKUP(CONCATENATE($A30,"_",K$4),assets_m6!$A:$D,4,FALSE)</f>
        <v>352.21</v>
      </c>
      <c r="L30">
        <f>VLOOKUP(CONCATENATE($A30,"_",L$4),assets_m6!$A:$D,4,FALSE)</f>
        <v>353.02</v>
      </c>
      <c r="M30">
        <f>VLOOKUP(CONCATENATE($A30,"_",M$4),assets_m6!$A:$D,4,FALSE)</f>
        <v>354.4</v>
      </c>
      <c r="N30">
        <f>VLOOKUP(CONCATENATE($A30,"_",N$4),assets_m6!$A:$D,4,FALSE)</f>
        <v>344.41</v>
      </c>
      <c r="O30">
        <f>VLOOKUP(CONCATENATE($A30,"_",O$4),assets_m6!$A:$D,4,FALSE)</f>
        <v>349.8</v>
      </c>
      <c r="P30">
        <f>VLOOKUP(CONCATENATE($A30,"_",P$4),assets_m6!$A:$D,4,FALSE)</f>
        <v>346.4</v>
      </c>
      <c r="Q30" t="e">
        <f>VLOOKUP(CONCATENATE($A30,"_",Q$4),assets_m6!$A:$D,4,FALSE)</f>
        <v>#N/A</v>
      </c>
      <c r="R30">
        <f>VLOOKUP(CONCATENATE($A30,"_",R$4),assets_m6!$A:$D,4,FALSE)</f>
        <v>339.27</v>
      </c>
      <c r="S30">
        <f>VLOOKUP(CONCATENATE($A30,"_",S$4),assets_m6!$A:$D,4,FALSE)</f>
        <v>344.39</v>
      </c>
      <c r="T30">
        <f>VLOOKUP(CONCATENATE($A30,"_",T$4),assets_m6!$A:$D,4,FALSE)</f>
        <v>338.83</v>
      </c>
      <c r="U30">
        <f>VLOOKUP(CONCATENATE($A30,"_",U$4),assets_m6!$A:$D,4,FALSE)</f>
        <v>342.62</v>
      </c>
      <c r="W30" t="str">
        <f>A30</f>
        <v>DPZ</v>
      </c>
      <c r="X30">
        <f>B30</f>
        <v>361.548</v>
      </c>
      <c r="Y30">
        <f>IFERROR(C30,X30)</f>
        <v>362.24599999999998</v>
      </c>
      <c r="Z30">
        <f>IFERROR(D30,Y30)</f>
        <v>360.77</v>
      </c>
      <c r="AA30">
        <f>IFERROR(E30,Z30)</f>
        <v>366.74</v>
      </c>
      <c r="AB30">
        <f>IFERROR(F30,AA30)</f>
        <v>356.99</v>
      </c>
      <c r="AC30">
        <f>IFERROR(G30,AB30)</f>
        <v>357.23</v>
      </c>
      <c r="AD30">
        <f>IFERROR(H30,AC30)</f>
        <v>356.33</v>
      </c>
      <c r="AE30">
        <f>IFERROR(I30,AD30)</f>
        <v>353.73</v>
      </c>
      <c r="AF30">
        <f>IFERROR(J30,AE30)</f>
        <v>358.33</v>
      </c>
      <c r="AG30">
        <f>IFERROR(K30,AF30)</f>
        <v>352.21</v>
      </c>
      <c r="AH30">
        <f>IFERROR(L30,AG30)</f>
        <v>353.02</v>
      </c>
      <c r="AI30">
        <f t="shared" ref="AI30:AJ30" si="31">IFERROR(M30,AH30)</f>
        <v>354.4</v>
      </c>
      <c r="AJ30">
        <f t="shared" si="31"/>
        <v>344.41</v>
      </c>
      <c r="AK30">
        <f>IFERROR(O30,AJ30)</f>
        <v>349.8</v>
      </c>
      <c r="AL30">
        <f>IFERROR(P30,AK30)</f>
        <v>346.4</v>
      </c>
      <c r="AM30">
        <f>IFERROR(Q30,AL30)</f>
        <v>346.4</v>
      </c>
      <c r="AN30">
        <f>IFERROR(R30,AM30)</f>
        <v>339.27</v>
      </c>
      <c r="AO30">
        <f>IFERROR(S30,AN30)</f>
        <v>344.39</v>
      </c>
      <c r="AP30">
        <f>IFERROR(T30,AO30)</f>
        <v>338.83</v>
      </c>
      <c r="AQ30">
        <f>IFERROR(U30,AP30)</f>
        <v>342.62</v>
      </c>
      <c r="AS30" t="s">
        <v>28</v>
      </c>
      <c r="AT30">
        <f>$BT30*(Y30-X30)/X30</f>
        <v>1.930587363226955E-5</v>
      </c>
      <c r="AU30">
        <f>$BT30*(Z30-Y30)/Y30</f>
        <v>-4.0745791533929964E-5</v>
      </c>
      <c r="AV30">
        <f>$BT30*(AA30-Z30)/Z30</f>
        <v>1.6547939130193829E-4</v>
      </c>
      <c r="AW30">
        <f>$BT30*(AB30-AA30)/AA30</f>
        <v>-2.6585591972514588E-4</v>
      </c>
      <c r="AX30">
        <f>$BT30*(AC30-AB30)/AB30</f>
        <v>6.7228773915238266E-6</v>
      </c>
      <c r="AY30">
        <f>$BT30*(AD30-AC30)/AC30</f>
        <v>-2.5193852699942167E-5</v>
      </c>
      <c r="AZ30">
        <f>$BT30*(AE30-AD30)/AD30</f>
        <v>-7.2966070777087701E-5</v>
      </c>
      <c r="BA30">
        <f>$BT30*(AF30-AE30)/AE30</f>
        <v>1.3004268792581817E-4</v>
      </c>
      <c r="BB30">
        <f>$BT30*(AG30-AF30)/AF30</f>
        <v>-1.70792286439874E-4</v>
      </c>
      <c r="BC30">
        <f t="shared" si="10"/>
        <v>2.2997643451350111E-5</v>
      </c>
      <c r="BD30">
        <f t="shared" si="11"/>
        <v>3.90912696164522E-5</v>
      </c>
      <c r="BE30">
        <f t="shared" si="12"/>
        <v>-2.818848758464998E-4</v>
      </c>
      <c r="BF30">
        <f t="shared" si="13"/>
        <v>1.5649952091983352E-4</v>
      </c>
      <c r="BG30">
        <f t="shared" si="14"/>
        <v>-9.7198399085192519E-5</v>
      </c>
      <c r="BH30">
        <f t="shared" si="15"/>
        <v>0</v>
      </c>
      <c r="BI30">
        <f t="shared" si="16"/>
        <v>-2.0583140877598142E-4</v>
      </c>
      <c r="BJ30">
        <f t="shared" si="17"/>
        <v>1.5091225277802354E-4</v>
      </c>
      <c r="BK30">
        <f t="shared" si="18"/>
        <v>-1.6144487354452809E-4</v>
      </c>
      <c r="BL30">
        <f t="shared" si="19"/>
        <v>1.1185550275949652E-4</v>
      </c>
      <c r="BN30" s="7" t="str">
        <f>A30</f>
        <v>DPZ</v>
      </c>
      <c r="BO30" s="7">
        <v>0.2</v>
      </c>
      <c r="BP30" s="7">
        <v>0.2</v>
      </c>
      <c r="BQ30" s="7">
        <v>0.2</v>
      </c>
      <c r="BR30" s="7">
        <v>0.2</v>
      </c>
      <c r="BS30" s="7">
        <v>0.2</v>
      </c>
      <c r="BT30" s="7">
        <v>0.01</v>
      </c>
      <c r="BV30">
        <f>(AQ30-X30)/X30</f>
        <v>-5.2352661334041393E-2</v>
      </c>
      <c r="BW30">
        <f t="shared" si="20"/>
        <v>10</v>
      </c>
      <c r="BX30">
        <f t="shared" si="21"/>
        <v>1</v>
      </c>
      <c r="BY30">
        <f t="shared" si="22"/>
        <v>0.24</v>
      </c>
      <c r="BZ30">
        <f t="shared" si="23"/>
        <v>1</v>
      </c>
      <c r="CA30">
        <f t="shared" si="24"/>
        <v>0</v>
      </c>
      <c r="CB30">
        <f t="shared" si="25"/>
        <v>0</v>
      </c>
      <c r="CC30">
        <f t="shared" si="26"/>
        <v>0</v>
      </c>
      <c r="CD30">
        <f t="shared" si="27"/>
        <v>0</v>
      </c>
      <c r="CF30">
        <f t="shared" si="28"/>
        <v>1</v>
      </c>
      <c r="CG30">
        <f t="shared" si="29"/>
        <v>1</v>
      </c>
      <c r="CH30">
        <f t="shared" si="29"/>
        <v>1</v>
      </c>
      <c r="CI30">
        <f t="shared" si="29"/>
        <v>1</v>
      </c>
      <c r="CJ30">
        <f t="shared" si="29"/>
        <v>1</v>
      </c>
      <c r="CK30">
        <f t="shared" si="30"/>
        <v>0.2</v>
      </c>
      <c r="CL30">
        <f t="shared" si="9"/>
        <v>0.4</v>
      </c>
      <c r="CM30">
        <f t="shared" si="9"/>
        <v>0.60000000000000009</v>
      </c>
      <c r="CN30">
        <f t="shared" si="9"/>
        <v>0.8</v>
      </c>
      <c r="CO30">
        <f t="shared" si="9"/>
        <v>1</v>
      </c>
    </row>
    <row r="31" spans="1:93" x14ac:dyDescent="0.35">
      <c r="A31" t="s">
        <v>29</v>
      </c>
      <c r="B31">
        <v>48.2</v>
      </c>
      <c r="C31" t="e">
        <f>VLOOKUP(CONCATENATE($A31,"_",C$4),assets_m6!$A:$D,4,FALSE)</f>
        <v>#N/A</v>
      </c>
      <c r="D31" t="e">
        <f>VLOOKUP(CONCATENATE($A31,"_",D$4),assets_m6!$A:$D,4,FALSE)</f>
        <v>#N/A</v>
      </c>
      <c r="E31" t="e">
        <f>VLOOKUP(CONCATENATE($A31,"_",E$4),assets_m6!$A:$D,4,FALSE)</f>
        <v>#N/A</v>
      </c>
      <c r="F31" t="e">
        <f>VLOOKUP(CONCATENATE($A31,"_",F$4),assets_m6!$A:$D,4,FALSE)</f>
        <v>#N/A</v>
      </c>
      <c r="G31" t="e">
        <f>VLOOKUP(CONCATENATE($A31,"_",G$4),assets_m6!$A:$D,4,FALSE)</f>
        <v>#N/A</v>
      </c>
      <c r="H31" t="e">
        <f>VLOOKUP(CONCATENATE($A31,"_",H$4),assets_m6!$A:$D,4,FALSE)</f>
        <v>#N/A</v>
      </c>
      <c r="I31" t="e">
        <f>VLOOKUP(CONCATENATE($A31,"_",I$4),assets_m6!$A:$D,4,FALSE)</f>
        <v>#N/A</v>
      </c>
      <c r="J31" t="e">
        <f>VLOOKUP(CONCATENATE($A31,"_",J$4),assets_m6!$A:$D,4,FALSE)</f>
        <v>#N/A</v>
      </c>
      <c r="K31" t="e">
        <f>VLOOKUP(CONCATENATE($A31,"_",K$4),assets_m6!$A:$D,4,FALSE)</f>
        <v>#N/A</v>
      </c>
      <c r="L31" t="e">
        <f>VLOOKUP(CONCATENATE($A31,"_",L$4),assets_m6!$A:$D,4,FALSE)</f>
        <v>#N/A</v>
      </c>
      <c r="M31" t="e">
        <f>VLOOKUP(CONCATENATE($A31,"_",M$4),assets_m6!$A:$D,4,FALSE)</f>
        <v>#N/A</v>
      </c>
      <c r="N31" t="e">
        <f>VLOOKUP(CONCATENATE($A31,"_",N$4),assets_m6!$A:$D,4,FALSE)</f>
        <v>#N/A</v>
      </c>
      <c r="O31" t="e">
        <f>VLOOKUP(CONCATENATE($A31,"_",O$4),assets_m6!$A:$D,4,FALSE)</f>
        <v>#N/A</v>
      </c>
      <c r="P31" t="e">
        <f>VLOOKUP(CONCATENATE($A31,"_",P$4),assets_m6!$A:$D,4,FALSE)</f>
        <v>#N/A</v>
      </c>
      <c r="Q31" t="e">
        <f>VLOOKUP(CONCATENATE($A31,"_",Q$4),assets_m6!$A:$D,4,FALSE)</f>
        <v>#N/A</v>
      </c>
      <c r="R31" t="e">
        <f>VLOOKUP(CONCATENATE($A31,"_",R$4),assets_m6!$A:$D,4,FALSE)</f>
        <v>#N/A</v>
      </c>
      <c r="S31" t="e">
        <f>VLOOKUP(CONCATENATE($A31,"_",S$4),assets_m6!$A:$D,4,FALSE)</f>
        <v>#N/A</v>
      </c>
      <c r="T31" t="e">
        <f>VLOOKUP(CONCATENATE($A31,"_",T$4),assets_m6!$A:$D,4,FALSE)</f>
        <v>#N/A</v>
      </c>
      <c r="U31" t="e">
        <f>VLOOKUP(CONCATENATE($A31,"_",U$4),assets_m6!$A:$D,4,FALSE)</f>
        <v>#N/A</v>
      </c>
      <c r="W31" t="str">
        <f>A31</f>
        <v>DRE</v>
      </c>
      <c r="X31">
        <f>B31</f>
        <v>48.2</v>
      </c>
      <c r="Y31">
        <f>IFERROR(C31,X31)</f>
        <v>48.2</v>
      </c>
      <c r="Z31">
        <f>IFERROR(D31,Y31)</f>
        <v>48.2</v>
      </c>
      <c r="AA31">
        <f>IFERROR(E31,Z31)</f>
        <v>48.2</v>
      </c>
      <c r="AB31">
        <f>IFERROR(F31,AA31)</f>
        <v>48.2</v>
      </c>
      <c r="AC31">
        <f>IFERROR(G31,AB31)</f>
        <v>48.2</v>
      </c>
      <c r="AD31">
        <f>IFERROR(H31,AC31)</f>
        <v>48.2</v>
      </c>
      <c r="AE31">
        <f>IFERROR(I31,AD31)</f>
        <v>48.2</v>
      </c>
      <c r="AF31">
        <f>IFERROR(J31,AE31)</f>
        <v>48.2</v>
      </c>
      <c r="AG31">
        <f>IFERROR(K31,AF31)</f>
        <v>48.2</v>
      </c>
      <c r="AH31">
        <f>IFERROR(L31,AG31)</f>
        <v>48.2</v>
      </c>
      <c r="AI31">
        <f t="shared" ref="AI31:AQ31" si="32">IFERROR(M31,AH31)</f>
        <v>48.2</v>
      </c>
      <c r="AJ31">
        <f t="shared" si="32"/>
        <v>48.2</v>
      </c>
      <c r="AK31">
        <f t="shared" si="32"/>
        <v>48.2</v>
      </c>
      <c r="AL31">
        <f t="shared" si="32"/>
        <v>48.2</v>
      </c>
      <c r="AM31">
        <f t="shared" si="32"/>
        <v>48.2</v>
      </c>
      <c r="AN31">
        <f t="shared" si="32"/>
        <v>48.2</v>
      </c>
      <c r="AO31">
        <f t="shared" si="32"/>
        <v>48.2</v>
      </c>
      <c r="AP31">
        <f t="shared" si="32"/>
        <v>48.2</v>
      </c>
      <c r="AQ31">
        <f t="shared" si="32"/>
        <v>48.2</v>
      </c>
      <c r="AS31" t="s">
        <v>29</v>
      </c>
      <c r="AT31">
        <f>$BT31*(Y31-X31)/X31</f>
        <v>0</v>
      </c>
      <c r="AU31">
        <f>$BT31*(Z31-Y31)/Y31</f>
        <v>0</v>
      </c>
      <c r="AV31">
        <f>$BT31*(AA31-Z31)/Z31</f>
        <v>0</v>
      </c>
      <c r="AW31">
        <f>$BT31*(AB31-AA31)/AA31</f>
        <v>0</v>
      </c>
      <c r="AX31">
        <f>$BT31*(AC31-AB31)/AB31</f>
        <v>0</v>
      </c>
      <c r="AY31">
        <f>$BT31*(AD31-AC31)/AC31</f>
        <v>0</v>
      </c>
      <c r="AZ31">
        <f>$BT31*(AE31-AD31)/AD31</f>
        <v>0</v>
      </c>
      <c r="BA31">
        <f>$BT31*(AF31-AE31)/AE31</f>
        <v>0</v>
      </c>
      <c r="BB31">
        <f>$BT31*(AG31-AF31)/AF31</f>
        <v>0</v>
      </c>
      <c r="BC31">
        <f t="shared" si="10"/>
        <v>0</v>
      </c>
      <c r="BD31">
        <f>$BT31*(AI31-AH31)/AH31</f>
        <v>0</v>
      </c>
      <c r="BE31">
        <f t="shared" si="12"/>
        <v>0</v>
      </c>
      <c r="BF31">
        <f t="shared" si="13"/>
        <v>0</v>
      </c>
      <c r="BG31">
        <f t="shared" si="14"/>
        <v>0</v>
      </c>
      <c r="BH31">
        <f t="shared" si="15"/>
        <v>0</v>
      </c>
      <c r="BI31">
        <f t="shared" si="16"/>
        <v>0</v>
      </c>
      <c r="BJ31">
        <f t="shared" si="17"/>
        <v>0</v>
      </c>
      <c r="BK31">
        <f t="shared" si="18"/>
        <v>0</v>
      </c>
      <c r="BL31">
        <f t="shared" si="19"/>
        <v>0</v>
      </c>
      <c r="BN31" s="7" t="str">
        <f>A31</f>
        <v>DRE</v>
      </c>
      <c r="BO31" s="7">
        <v>0.2</v>
      </c>
      <c r="BP31" s="7">
        <v>0.2</v>
      </c>
      <c r="BQ31" s="7">
        <v>0.2</v>
      </c>
      <c r="BR31" s="7">
        <v>0.2</v>
      </c>
      <c r="BS31" s="7">
        <v>0.2</v>
      </c>
      <c r="BT31" s="7">
        <v>0.01</v>
      </c>
      <c r="BV31">
        <f>(AQ31-X31)/X31</f>
        <v>0</v>
      </c>
      <c r="BW31">
        <f t="shared" si="20"/>
        <v>44</v>
      </c>
      <c r="BX31">
        <f t="shared" si="21"/>
        <v>3</v>
      </c>
      <c r="BY31">
        <f t="shared" si="22"/>
        <v>7.9999999999999988E-2</v>
      </c>
      <c r="BZ31">
        <f t="shared" si="23"/>
        <v>0</v>
      </c>
      <c r="CA31">
        <f t="shared" si="24"/>
        <v>0</v>
      </c>
      <c r="CB31">
        <f t="shared" si="25"/>
        <v>1</v>
      </c>
      <c r="CC31">
        <f t="shared" si="26"/>
        <v>0</v>
      </c>
      <c r="CD31">
        <f t="shared" si="27"/>
        <v>0</v>
      </c>
      <c r="CF31">
        <f t="shared" si="28"/>
        <v>0</v>
      </c>
      <c r="CG31">
        <f t="shared" si="29"/>
        <v>0</v>
      </c>
      <c r="CH31">
        <f t="shared" si="29"/>
        <v>1</v>
      </c>
      <c r="CI31">
        <f t="shared" si="29"/>
        <v>1</v>
      </c>
      <c r="CJ31">
        <f t="shared" si="29"/>
        <v>1</v>
      </c>
      <c r="CK31">
        <f t="shared" si="30"/>
        <v>0.2</v>
      </c>
      <c r="CL31">
        <f t="shared" si="9"/>
        <v>0.4</v>
      </c>
      <c r="CM31">
        <f t="shared" si="9"/>
        <v>0.60000000000000009</v>
      </c>
      <c r="CN31">
        <f t="shared" si="9"/>
        <v>0.8</v>
      </c>
      <c r="CO31">
        <f t="shared" si="9"/>
        <v>1</v>
      </c>
    </row>
    <row r="32" spans="1:93" x14ac:dyDescent="0.35">
      <c r="A32" t="s">
        <v>30</v>
      </c>
      <c r="B32">
        <f>VLOOKUP(CONCATENATE($A32,"_",B$4),assets_m6!$A:$D,4,FALSE)</f>
        <v>26.32</v>
      </c>
      <c r="C32">
        <f>VLOOKUP(CONCATENATE($A32,"_",C$4),assets_m6!$A:$D,4,FALSE)</f>
        <v>27.3</v>
      </c>
      <c r="D32">
        <f>VLOOKUP(CONCATENATE($A32,"_",D$4),assets_m6!$A:$D,4,FALSE)</f>
        <v>27.25</v>
      </c>
      <c r="E32">
        <f>VLOOKUP(CONCATENATE($A32,"_",E$4),assets_m6!$A:$D,4,FALSE)</f>
        <v>27.29</v>
      </c>
      <c r="F32">
        <f>VLOOKUP(CONCATENATE($A32,"_",F$4),assets_m6!$A:$D,4,FALSE)</f>
        <v>27</v>
      </c>
      <c r="G32">
        <f>VLOOKUP(CONCATENATE($A32,"_",G$4),assets_m6!$A:$D,4,FALSE)</f>
        <v>26.3</v>
      </c>
      <c r="H32">
        <f>VLOOKUP(CONCATENATE($A32,"_",H$4),assets_m6!$A:$D,4,FALSE)</f>
        <v>25.97</v>
      </c>
      <c r="I32">
        <f>VLOOKUP(CONCATENATE($A32,"_",I$4),assets_m6!$A:$D,4,FALSE)</f>
        <v>26.16</v>
      </c>
      <c r="J32">
        <f>VLOOKUP(CONCATENATE($A32,"_",J$4),assets_m6!$A:$D,4,FALSE)</f>
        <v>26.79</v>
      </c>
      <c r="K32">
        <f>VLOOKUP(CONCATENATE($A32,"_",K$4),assets_m6!$A:$D,4,FALSE)</f>
        <v>26.22</v>
      </c>
      <c r="L32">
        <f>VLOOKUP(CONCATENATE($A32,"_",L$4),assets_m6!$A:$D,4,FALSE)</f>
        <v>26.53</v>
      </c>
      <c r="M32">
        <f>VLOOKUP(CONCATENATE($A32,"_",M$4),assets_m6!$A:$D,4,FALSE)</f>
        <v>26.69</v>
      </c>
      <c r="N32">
        <f>VLOOKUP(CONCATENATE($A32,"_",N$4),assets_m6!$A:$D,4,FALSE)</f>
        <v>25.98</v>
      </c>
      <c r="O32">
        <f>VLOOKUP(CONCATENATE($A32,"_",O$4),assets_m6!$A:$D,4,FALSE)</f>
        <v>26.74</v>
      </c>
      <c r="P32">
        <f>VLOOKUP(CONCATENATE($A32,"_",P$4),assets_m6!$A:$D,4,FALSE)</f>
        <v>26.5</v>
      </c>
      <c r="Q32" t="e">
        <f>VLOOKUP(CONCATENATE($A32,"_",Q$4),assets_m6!$A:$D,4,FALSE)</f>
        <v>#N/A</v>
      </c>
      <c r="R32">
        <f>VLOOKUP(CONCATENATE($A32,"_",R$4),assets_m6!$A:$D,4,FALSE)</f>
        <v>27.67</v>
      </c>
      <c r="S32">
        <f>VLOOKUP(CONCATENATE($A32,"_",S$4),assets_m6!$A:$D,4,FALSE)</f>
        <v>28.18</v>
      </c>
      <c r="T32">
        <f>VLOOKUP(CONCATENATE($A32,"_",T$4),assets_m6!$A:$D,4,FALSE)</f>
        <v>27.66</v>
      </c>
      <c r="U32">
        <f>VLOOKUP(CONCATENATE($A32,"_",U$4),assets_m6!$A:$D,4,FALSE)</f>
        <v>28.17</v>
      </c>
      <c r="W32" t="str">
        <f>A32</f>
        <v>DXC</v>
      </c>
      <c r="X32">
        <f>B32</f>
        <v>26.32</v>
      </c>
      <c r="Y32">
        <f>IFERROR(C32,X32)</f>
        <v>27.3</v>
      </c>
      <c r="Z32">
        <f>IFERROR(D32,Y32)</f>
        <v>27.25</v>
      </c>
      <c r="AA32">
        <f>IFERROR(E32,Z32)</f>
        <v>27.29</v>
      </c>
      <c r="AB32">
        <f>IFERROR(F32,AA32)</f>
        <v>27</v>
      </c>
      <c r="AC32">
        <f>IFERROR(G32,AB32)</f>
        <v>26.3</v>
      </c>
      <c r="AD32">
        <f>IFERROR(H32,AC32)</f>
        <v>25.97</v>
      </c>
      <c r="AE32">
        <f>IFERROR(I32,AD32)</f>
        <v>26.16</v>
      </c>
      <c r="AF32">
        <f>IFERROR(J32,AE32)</f>
        <v>26.79</v>
      </c>
      <c r="AG32">
        <f>IFERROR(K32,AF32)</f>
        <v>26.22</v>
      </c>
      <c r="AH32">
        <f>IFERROR(L32,AG32)</f>
        <v>26.53</v>
      </c>
      <c r="AI32">
        <f>IFERROR(M32,#REF!)</f>
        <v>26.69</v>
      </c>
      <c r="AJ32">
        <f>IFERROR(N32,AI32)</f>
        <v>25.98</v>
      </c>
      <c r="AK32">
        <f>IFERROR(O32,AJ32)</f>
        <v>26.74</v>
      </c>
      <c r="AL32">
        <f>IFERROR(P32,AK32)</f>
        <v>26.5</v>
      </c>
      <c r="AM32">
        <f>IFERROR(Q32,AL32)</f>
        <v>26.5</v>
      </c>
      <c r="AN32">
        <f>IFERROR(R32,AM32)</f>
        <v>27.67</v>
      </c>
      <c r="AO32">
        <f>IFERROR(S32,AN32)</f>
        <v>28.18</v>
      </c>
      <c r="AP32">
        <f>IFERROR(T32,AO32)</f>
        <v>27.66</v>
      </c>
      <c r="AQ32">
        <f>IFERROR(U32,AP32)</f>
        <v>28.17</v>
      </c>
      <c r="AS32" t="s">
        <v>30</v>
      </c>
      <c r="AT32">
        <f>$BT32*(Y32-X32)/X32</f>
        <v>3.7234042553191507E-4</v>
      </c>
      <c r="AU32">
        <f>$BT32*(Z32-Y32)/Y32</f>
        <v>-1.8315018315018576E-5</v>
      </c>
      <c r="AV32">
        <f>$BT32*(AA32-Z32)/Z32</f>
        <v>1.4678899082568496E-5</v>
      </c>
      <c r="AW32">
        <f>$BT32*(AB32-AA32)/AA32</f>
        <v>-1.0626603151337455E-4</v>
      </c>
      <c r="AX32">
        <f>$BT32*(AC32-AB32)/AB32</f>
        <v>-2.5925925925925899E-4</v>
      </c>
      <c r="AY32">
        <f>$BT32*(AD32-AC32)/AC32</f>
        <v>-1.2547528517110337E-4</v>
      </c>
      <c r="AZ32">
        <f>$BT32*(AE32-AD32)/AD32</f>
        <v>7.3161340007701694E-5</v>
      </c>
      <c r="BA32">
        <f>$BT32*(AF32-AE32)/AE32</f>
        <v>2.4082568807339412E-4</v>
      </c>
      <c r="BB32">
        <f>$BT32*(AG32-AF32)/AF32</f>
        <v>-2.1276595744680862E-4</v>
      </c>
      <c r="BC32">
        <f t="shared" si="10"/>
        <v>1.1823035850495893E-4</v>
      </c>
      <c r="BD32">
        <f t="shared" si="11"/>
        <v>6.0309084055785954E-5</v>
      </c>
      <c r="BE32">
        <f t="shared" si="12"/>
        <v>-2.6601723491944583E-4</v>
      </c>
      <c r="BF32">
        <f t="shared" si="13"/>
        <v>2.9253271747498001E-4</v>
      </c>
      <c r="BG32">
        <f t="shared" si="14"/>
        <v>-8.9753178758413785E-5</v>
      </c>
      <c r="BH32">
        <f t="shared" si="15"/>
        <v>0</v>
      </c>
      <c r="BI32">
        <f t="shared" si="16"/>
        <v>4.4150943396226481E-4</v>
      </c>
      <c r="BJ32">
        <f t="shared" si="17"/>
        <v>1.8431514275388434E-4</v>
      </c>
      <c r="BK32">
        <f t="shared" si="18"/>
        <v>-1.8452803406671382E-4</v>
      </c>
      <c r="BL32">
        <f t="shared" si="19"/>
        <v>1.8438177874186609E-4</v>
      </c>
      <c r="BN32" s="7" t="str">
        <f>A32</f>
        <v>DXC</v>
      </c>
      <c r="BO32" s="7">
        <v>0.2</v>
      </c>
      <c r="BP32" s="7">
        <v>0.2</v>
      </c>
      <c r="BQ32" s="7">
        <v>0.2</v>
      </c>
      <c r="BR32" s="7">
        <v>0.2</v>
      </c>
      <c r="BS32" s="7">
        <v>0.2</v>
      </c>
      <c r="BT32" s="7">
        <v>0.01</v>
      </c>
      <c r="BV32">
        <f>(AQ32-X32)/X32</f>
        <v>7.0288753799392145E-2</v>
      </c>
      <c r="BW32">
        <f t="shared" si="20"/>
        <v>95</v>
      </c>
      <c r="BX32">
        <f t="shared" si="21"/>
        <v>5</v>
      </c>
      <c r="BY32">
        <f t="shared" si="22"/>
        <v>0.24000000000000005</v>
      </c>
      <c r="BZ32">
        <f t="shared" si="23"/>
        <v>0</v>
      </c>
      <c r="CA32">
        <f t="shared" si="24"/>
        <v>0</v>
      </c>
      <c r="CB32">
        <f t="shared" si="25"/>
        <v>0</v>
      </c>
      <c r="CC32">
        <f t="shared" si="26"/>
        <v>0</v>
      </c>
      <c r="CD32">
        <f t="shared" si="27"/>
        <v>1</v>
      </c>
      <c r="CF32">
        <f t="shared" si="28"/>
        <v>0</v>
      </c>
      <c r="CG32">
        <f t="shared" si="29"/>
        <v>0</v>
      </c>
      <c r="CH32">
        <f t="shared" si="29"/>
        <v>0</v>
      </c>
      <c r="CI32">
        <f t="shared" si="29"/>
        <v>0</v>
      </c>
      <c r="CJ32">
        <f t="shared" si="29"/>
        <v>1</v>
      </c>
      <c r="CK32">
        <f t="shared" si="30"/>
        <v>0.2</v>
      </c>
      <c r="CL32">
        <f t="shared" si="9"/>
        <v>0.4</v>
      </c>
      <c r="CM32">
        <f t="shared" si="9"/>
        <v>0.60000000000000009</v>
      </c>
      <c r="CN32">
        <f t="shared" si="9"/>
        <v>0.8</v>
      </c>
      <c r="CO32">
        <f t="shared" si="9"/>
        <v>1</v>
      </c>
    </row>
    <row r="33" spans="1:93" x14ac:dyDescent="0.35">
      <c r="A33" t="s">
        <v>31</v>
      </c>
      <c r="B33">
        <f>VLOOKUP(CONCATENATE($A33,"_",B$4),assets_m6!$A:$D,4,FALSE)</f>
        <v>22.741</v>
      </c>
      <c r="C33">
        <f>VLOOKUP(CONCATENATE($A33,"_",C$4),assets_m6!$A:$D,4,FALSE)</f>
        <v>22.79</v>
      </c>
      <c r="D33">
        <f>VLOOKUP(CONCATENATE($A33,"_",D$4),assets_m6!$A:$D,4,FALSE)</f>
        <v>23.1</v>
      </c>
      <c r="E33">
        <f>VLOOKUP(CONCATENATE($A33,"_",E$4),assets_m6!$A:$D,4,FALSE)</f>
        <v>23.04</v>
      </c>
      <c r="F33">
        <f>VLOOKUP(CONCATENATE($A33,"_",F$4),assets_m6!$A:$D,4,FALSE)</f>
        <v>22.3</v>
      </c>
      <c r="G33">
        <f>VLOOKUP(CONCATENATE($A33,"_",G$4),assets_m6!$A:$D,4,FALSE)</f>
        <v>22.21</v>
      </c>
      <c r="H33">
        <f>VLOOKUP(CONCATENATE($A33,"_",H$4),assets_m6!$A:$D,4,FALSE)</f>
        <v>22.19</v>
      </c>
      <c r="I33">
        <f>VLOOKUP(CONCATENATE($A33,"_",I$4),assets_m6!$A:$D,4,FALSE)</f>
        <v>22.05</v>
      </c>
      <c r="J33">
        <f>VLOOKUP(CONCATENATE($A33,"_",J$4),assets_m6!$A:$D,4,FALSE)</f>
        <v>22.4</v>
      </c>
      <c r="K33">
        <f>VLOOKUP(CONCATENATE($A33,"_",K$4),assets_m6!$A:$D,4,FALSE)</f>
        <v>22.03</v>
      </c>
      <c r="L33">
        <f>VLOOKUP(CONCATENATE($A33,"_",L$4),assets_m6!$A:$D,4,FALSE)</f>
        <v>22.32</v>
      </c>
      <c r="M33">
        <f>VLOOKUP(CONCATENATE($A33,"_",M$4),assets_m6!$A:$D,4,FALSE)</f>
        <v>22.41</v>
      </c>
      <c r="N33">
        <f>VLOOKUP(CONCATENATE($A33,"_",N$4),assets_m6!$A:$D,4,FALSE)</f>
        <v>22.11</v>
      </c>
      <c r="O33">
        <f>VLOOKUP(CONCATENATE($A33,"_",O$4),assets_m6!$A:$D,4,FALSE)</f>
        <v>22.35</v>
      </c>
      <c r="P33">
        <f>VLOOKUP(CONCATENATE($A33,"_",P$4),assets_m6!$A:$D,4,FALSE)</f>
        <v>22.23</v>
      </c>
      <c r="Q33" t="e">
        <f>VLOOKUP(CONCATENATE($A33,"_",Q$4),assets_m6!$A:$D,4,FALSE)</f>
        <v>#N/A</v>
      </c>
      <c r="R33">
        <f>VLOOKUP(CONCATENATE($A33,"_",R$4),assets_m6!$A:$D,4,FALSE)</f>
        <v>21.97</v>
      </c>
      <c r="S33">
        <f>VLOOKUP(CONCATENATE($A33,"_",S$4),assets_m6!$A:$D,4,FALSE)</f>
        <v>22.55</v>
      </c>
      <c r="T33">
        <f>VLOOKUP(CONCATENATE($A33,"_",T$4),assets_m6!$A:$D,4,FALSE)</f>
        <v>22.23</v>
      </c>
      <c r="U33">
        <f>VLOOKUP(CONCATENATE($A33,"_",U$4),assets_m6!$A:$D,4,FALSE)</f>
        <v>23.02</v>
      </c>
      <c r="W33" t="str">
        <f>A33</f>
        <v>EWA</v>
      </c>
      <c r="X33">
        <f>B33</f>
        <v>22.741</v>
      </c>
      <c r="Y33">
        <f>IFERROR(C33,X33)</f>
        <v>22.79</v>
      </c>
      <c r="Z33">
        <f>IFERROR(D33,Y33)</f>
        <v>23.1</v>
      </c>
      <c r="AA33">
        <f>IFERROR(E33,Z33)</f>
        <v>23.04</v>
      </c>
      <c r="AB33">
        <f>IFERROR(F33,AA33)</f>
        <v>22.3</v>
      </c>
      <c r="AC33">
        <f>IFERROR(G33,AB33)</f>
        <v>22.21</v>
      </c>
      <c r="AD33">
        <f>IFERROR(H33,AC33)</f>
        <v>22.19</v>
      </c>
      <c r="AE33">
        <f>IFERROR(I33,AD33)</f>
        <v>22.05</v>
      </c>
      <c r="AF33">
        <f>IFERROR(J33,AE33)</f>
        <v>22.4</v>
      </c>
      <c r="AG33">
        <f>IFERROR(K33,AF33)</f>
        <v>22.03</v>
      </c>
      <c r="AH33">
        <f>IFERROR(L33,AG33)</f>
        <v>22.32</v>
      </c>
      <c r="AI33">
        <f>IFERROR(M33,#REF!)</f>
        <v>22.41</v>
      </c>
      <c r="AJ33">
        <f>IFERROR(N33,AI33)</f>
        <v>22.11</v>
      </c>
      <c r="AK33">
        <f>IFERROR(O33,AJ33)</f>
        <v>22.35</v>
      </c>
      <c r="AL33">
        <f>IFERROR(P33,AK33)</f>
        <v>22.23</v>
      </c>
      <c r="AM33">
        <f>IFERROR(Q33,AL33)</f>
        <v>22.23</v>
      </c>
      <c r="AN33">
        <f>IFERROR(R33,AM33)</f>
        <v>21.97</v>
      </c>
      <c r="AO33">
        <f>IFERROR(S33,AN33)</f>
        <v>22.55</v>
      </c>
      <c r="AP33">
        <f>IFERROR(T33,AO33)</f>
        <v>22.23</v>
      </c>
      <c r="AQ33">
        <f>IFERROR(U33,AP33)</f>
        <v>23.02</v>
      </c>
      <c r="AS33" t="s">
        <v>42</v>
      </c>
      <c r="AT33">
        <f>$BT33*(Y33-X33)/X33</f>
        <v>2.1546985620684881E-5</v>
      </c>
      <c r="AU33">
        <f>$BT33*(Z33-Y33)/Y33</f>
        <v>1.3602457218078205E-4</v>
      </c>
      <c r="AV33">
        <f>$BT33*(AA33-Z33)/Z33</f>
        <v>-2.5974025974026955E-5</v>
      </c>
      <c r="AW33">
        <f>$BT33*(AB33-AA33)/AA33</f>
        <v>-3.2118055555555491E-4</v>
      </c>
      <c r="AX33">
        <f>$BT33*(AC33-AB33)/AB33</f>
        <v>-4.035874439461877E-5</v>
      </c>
      <c r="AY33">
        <f>$BT33*(AD33-AC33)/AC33</f>
        <v>-9.004952723998008E-6</v>
      </c>
      <c r="AZ33">
        <f>$BT33*(AE33-AD33)/AD33</f>
        <v>-6.309148264984252E-5</v>
      </c>
      <c r="BA33">
        <f>$BT33*(AF33-AE33)/AE33</f>
        <v>1.5873015873015775E-4</v>
      </c>
      <c r="BB33">
        <f>$BT33*(AG33-AF33)/AF33</f>
        <v>-1.651785714285703E-4</v>
      </c>
      <c r="BC33">
        <f t="shared" si="10"/>
        <v>1.3163867453472498E-4</v>
      </c>
      <c r="BD33">
        <f t="shared" si="11"/>
        <v>4.0322580645161223E-5</v>
      </c>
      <c r="BE33">
        <f t="shared" si="12"/>
        <v>-1.3386880856760405E-4</v>
      </c>
      <c r="BF33">
        <f t="shared" si="13"/>
        <v>1.0854816824966168E-4</v>
      </c>
      <c r="BG33">
        <f t="shared" si="14"/>
        <v>-5.369127516778567E-5</v>
      </c>
      <c r="BH33">
        <f t="shared" si="15"/>
        <v>0</v>
      </c>
      <c r="BI33">
        <f t="shared" si="16"/>
        <v>-1.1695906432748608E-4</v>
      </c>
      <c r="BJ33">
        <f t="shared" si="17"/>
        <v>2.6399635867091573E-4</v>
      </c>
      <c r="BK33">
        <f t="shared" si="18"/>
        <v>-1.419068736141908E-4</v>
      </c>
      <c r="BL33">
        <f t="shared" si="19"/>
        <v>3.5537561853351293E-4</v>
      </c>
      <c r="BN33" s="7" t="str">
        <f>A33</f>
        <v>EWA</v>
      </c>
      <c r="BO33" s="7">
        <v>0.2</v>
      </c>
      <c r="BP33" s="7">
        <v>0.2</v>
      </c>
      <c r="BQ33" s="7">
        <v>0.2</v>
      </c>
      <c r="BR33" s="7">
        <v>0.2</v>
      </c>
      <c r="BS33" s="7">
        <v>0.2</v>
      </c>
      <c r="BT33" s="7">
        <v>0.01</v>
      </c>
      <c r="BV33">
        <f>(AQ33-X33)/X33</f>
        <v>1.2268589771777843E-2</v>
      </c>
      <c r="BW33">
        <f t="shared" si="20"/>
        <v>60</v>
      </c>
      <c r="BX33">
        <f t="shared" si="21"/>
        <v>3</v>
      </c>
      <c r="BY33">
        <f t="shared" si="22"/>
        <v>7.9999999999999988E-2</v>
      </c>
      <c r="BZ33">
        <f t="shared" si="23"/>
        <v>0</v>
      </c>
      <c r="CA33">
        <f t="shared" si="24"/>
        <v>0</v>
      </c>
      <c r="CB33">
        <f t="shared" si="25"/>
        <v>1</v>
      </c>
      <c r="CC33">
        <f t="shared" si="26"/>
        <v>0</v>
      </c>
      <c r="CD33">
        <f t="shared" si="27"/>
        <v>0</v>
      </c>
      <c r="CF33">
        <f t="shared" si="28"/>
        <v>0</v>
      </c>
      <c r="CG33">
        <f t="shared" si="29"/>
        <v>0</v>
      </c>
      <c r="CH33">
        <f t="shared" si="29"/>
        <v>1</v>
      </c>
      <c r="CI33">
        <f t="shared" si="29"/>
        <v>1</v>
      </c>
      <c r="CJ33">
        <f t="shared" si="29"/>
        <v>1</v>
      </c>
      <c r="CK33">
        <f t="shared" si="30"/>
        <v>0.2</v>
      </c>
      <c r="CL33">
        <f t="shared" si="9"/>
        <v>0.4</v>
      </c>
      <c r="CM33">
        <f t="shared" si="9"/>
        <v>0.60000000000000009</v>
      </c>
      <c r="CN33">
        <f t="shared" si="9"/>
        <v>0.8</v>
      </c>
      <c r="CO33">
        <f t="shared" si="9"/>
        <v>1</v>
      </c>
    </row>
    <row r="34" spans="1:93" x14ac:dyDescent="0.35">
      <c r="A34" t="s">
        <v>32</v>
      </c>
      <c r="B34">
        <f>VLOOKUP(CONCATENATE($A34,"_",B$4),assets_m6!$A:$D,4,FALSE)</f>
        <v>33.360999999999997</v>
      </c>
      <c r="C34">
        <f>VLOOKUP(CONCATENATE($A34,"_",C$4),assets_m6!$A:$D,4,FALSE)</f>
        <v>33.518999999999998</v>
      </c>
      <c r="D34">
        <f>VLOOKUP(CONCATENATE($A34,"_",D$4),assets_m6!$A:$D,4,FALSE)</f>
        <v>33.729999999999997</v>
      </c>
      <c r="E34">
        <f>VLOOKUP(CONCATENATE($A34,"_",E$4),assets_m6!$A:$D,4,FALSE)</f>
        <v>33.56</v>
      </c>
      <c r="F34">
        <f>VLOOKUP(CONCATENATE($A34,"_",F$4),assets_m6!$A:$D,4,FALSE)</f>
        <v>32.78</v>
      </c>
      <c r="G34">
        <f>VLOOKUP(CONCATENATE($A34,"_",G$4),assets_m6!$A:$D,4,FALSE)</f>
        <v>32.42</v>
      </c>
      <c r="H34">
        <f>VLOOKUP(CONCATENATE($A34,"_",H$4),assets_m6!$A:$D,4,FALSE)</f>
        <v>32.15</v>
      </c>
      <c r="I34">
        <f>VLOOKUP(CONCATENATE($A34,"_",I$4),assets_m6!$A:$D,4,FALSE)</f>
        <v>32.44</v>
      </c>
      <c r="J34">
        <f>VLOOKUP(CONCATENATE($A34,"_",J$4),assets_m6!$A:$D,4,FALSE)</f>
        <v>32.89</v>
      </c>
      <c r="K34">
        <f>VLOOKUP(CONCATENATE($A34,"_",K$4),assets_m6!$A:$D,4,FALSE)</f>
        <v>32.44</v>
      </c>
      <c r="L34">
        <f>VLOOKUP(CONCATENATE($A34,"_",L$4),assets_m6!$A:$D,4,FALSE)</f>
        <v>32.85</v>
      </c>
      <c r="M34">
        <f>VLOOKUP(CONCATENATE($A34,"_",M$4),assets_m6!$A:$D,4,FALSE)</f>
        <v>33.03</v>
      </c>
      <c r="N34">
        <f>VLOOKUP(CONCATENATE($A34,"_",N$4),assets_m6!$A:$D,4,FALSE)</f>
        <v>32.4</v>
      </c>
      <c r="O34">
        <f>VLOOKUP(CONCATENATE($A34,"_",O$4),assets_m6!$A:$D,4,FALSE)</f>
        <v>32.979999999999997</v>
      </c>
      <c r="P34">
        <f>VLOOKUP(CONCATENATE($A34,"_",P$4),assets_m6!$A:$D,4,FALSE)</f>
        <v>32.729999999999997</v>
      </c>
      <c r="Q34" t="e">
        <f>VLOOKUP(CONCATENATE($A34,"_",Q$4),assets_m6!$A:$D,4,FALSE)</f>
        <v>#N/A</v>
      </c>
      <c r="R34">
        <f>VLOOKUP(CONCATENATE($A34,"_",R$4),assets_m6!$A:$D,4,FALSE)</f>
        <v>32.54</v>
      </c>
      <c r="S34">
        <f>VLOOKUP(CONCATENATE($A34,"_",S$4),assets_m6!$A:$D,4,FALSE)</f>
        <v>33.22</v>
      </c>
      <c r="T34">
        <f>VLOOKUP(CONCATENATE($A34,"_",T$4),assets_m6!$A:$D,4,FALSE)</f>
        <v>32.9</v>
      </c>
      <c r="U34">
        <f>VLOOKUP(CONCATENATE($A34,"_",U$4),assets_m6!$A:$D,4,FALSE)</f>
        <v>33.74</v>
      </c>
      <c r="W34" t="str">
        <f>A34</f>
        <v>EWC</v>
      </c>
      <c r="X34">
        <f>B34</f>
        <v>33.360999999999997</v>
      </c>
      <c r="Y34">
        <f>IFERROR(C34,X34)</f>
        <v>33.518999999999998</v>
      </c>
      <c r="Z34">
        <f>IFERROR(D34,Y34)</f>
        <v>33.729999999999997</v>
      </c>
      <c r="AA34">
        <f>IFERROR(E34,Z34)</f>
        <v>33.56</v>
      </c>
      <c r="AB34">
        <f>IFERROR(F34,AA34)</f>
        <v>32.78</v>
      </c>
      <c r="AC34">
        <f>IFERROR(G34,AB34)</f>
        <v>32.42</v>
      </c>
      <c r="AD34">
        <f>IFERROR(H34,AC34)</f>
        <v>32.15</v>
      </c>
      <c r="AE34">
        <f>IFERROR(I34,AD34)</f>
        <v>32.44</v>
      </c>
      <c r="AF34">
        <f>IFERROR(J34,AE34)</f>
        <v>32.89</v>
      </c>
      <c r="AG34">
        <f>IFERROR(K34,AF34)</f>
        <v>32.44</v>
      </c>
      <c r="AH34">
        <f>IFERROR(L34,AG34)</f>
        <v>32.85</v>
      </c>
      <c r="AI34">
        <f>IFERROR(M34,#REF!)</f>
        <v>33.03</v>
      </c>
      <c r="AJ34">
        <f>IFERROR(N34,AI34)</f>
        <v>32.4</v>
      </c>
      <c r="AK34">
        <f>IFERROR(O34,AJ34)</f>
        <v>32.979999999999997</v>
      </c>
      <c r="AL34">
        <f>IFERROR(P34,AK34)</f>
        <v>32.729999999999997</v>
      </c>
      <c r="AM34">
        <f>IFERROR(Q34,AL34)</f>
        <v>32.729999999999997</v>
      </c>
      <c r="AN34">
        <f>IFERROR(R34,AM34)</f>
        <v>32.54</v>
      </c>
      <c r="AO34">
        <f>IFERROR(S34,AN34)</f>
        <v>33.22</v>
      </c>
      <c r="AP34">
        <f>IFERROR(T34,AO34)</f>
        <v>32.9</v>
      </c>
      <c r="AQ34">
        <f>IFERROR(U34,AP34)</f>
        <v>33.74</v>
      </c>
      <c r="AS34" t="s">
        <v>43</v>
      </c>
      <c r="AT34">
        <f>$BT34*(Y34-X34)/X34</f>
        <v>4.7360690626780157E-5</v>
      </c>
      <c r="AU34">
        <f>$BT34*(Z34-Y34)/Y34</f>
        <v>6.2949371997970862E-5</v>
      </c>
      <c r="AV34">
        <f>$BT34*(AA34-Z34)/Z34</f>
        <v>-5.0400237177585126E-5</v>
      </c>
      <c r="AW34">
        <f>$BT34*(AB34-AA34)/AA34</f>
        <v>-2.3241954707985731E-4</v>
      </c>
      <c r="AX34">
        <f>$BT34*(AC34-AB34)/AB34</f>
        <v>-1.098230628431969E-4</v>
      </c>
      <c r="AY34">
        <f>$BT34*(AD34-AC34)/AC34</f>
        <v>-8.3281924737817128E-5</v>
      </c>
      <c r="AZ34">
        <f>$BT34*(AE34-AD34)/AD34</f>
        <v>9.0202177293934418E-5</v>
      </c>
      <c r="BA34">
        <f>$BT34*(AF34-AE34)/AE34</f>
        <v>1.3871763255240532E-4</v>
      </c>
      <c r="BB34">
        <f>$BT34*(AG34-AF34)/AF34</f>
        <v>-1.3681970203709419E-4</v>
      </c>
      <c r="BC34">
        <f t="shared" si="10"/>
        <v>1.2638717632552519E-4</v>
      </c>
      <c r="BD34">
        <f t="shared" si="11"/>
        <v>5.4794520547945119E-5</v>
      </c>
      <c r="BE34">
        <f t="shared" si="12"/>
        <v>-1.9073569482288907E-4</v>
      </c>
      <c r="BF34">
        <f t="shared" si="13"/>
        <v>1.7901234567901182E-4</v>
      </c>
      <c r="BG34">
        <f t="shared" si="14"/>
        <v>-7.5803517283201956E-5</v>
      </c>
      <c r="BH34">
        <f t="shared" si="15"/>
        <v>0</v>
      </c>
      <c r="BI34">
        <f t="shared" si="16"/>
        <v>-5.8050717995721886E-5</v>
      </c>
      <c r="BJ34">
        <f t="shared" si="17"/>
        <v>2.0897357098955123E-4</v>
      </c>
      <c r="BK34">
        <f t="shared" si="18"/>
        <v>-9.6327513546056674E-5</v>
      </c>
      <c r="BL34">
        <f t="shared" si="19"/>
        <v>2.5531914893617128E-4</v>
      </c>
      <c r="BN34" s="7" t="str">
        <f>A34</f>
        <v>EWC</v>
      </c>
      <c r="BO34" s="7">
        <v>0.2</v>
      </c>
      <c r="BP34" s="7">
        <v>0.2</v>
      </c>
      <c r="BQ34" s="7">
        <v>0.2</v>
      </c>
      <c r="BR34" s="7">
        <v>0.2</v>
      </c>
      <c r="BS34" s="7">
        <v>0.2</v>
      </c>
      <c r="BT34" s="7">
        <v>0.01</v>
      </c>
      <c r="BV34">
        <f>(AQ34-X34)/X34</f>
        <v>1.1360570726297321E-2</v>
      </c>
      <c r="BW34">
        <f t="shared" si="20"/>
        <v>58</v>
      </c>
      <c r="BX34">
        <f t="shared" si="21"/>
        <v>3</v>
      </c>
      <c r="BY34">
        <f t="shared" si="22"/>
        <v>7.9999999999999988E-2</v>
      </c>
      <c r="BZ34">
        <f t="shared" si="23"/>
        <v>0</v>
      </c>
      <c r="CA34">
        <f t="shared" si="24"/>
        <v>0</v>
      </c>
      <c r="CB34">
        <f t="shared" si="25"/>
        <v>1</v>
      </c>
      <c r="CC34">
        <f t="shared" si="26"/>
        <v>0</v>
      </c>
      <c r="CD34">
        <f t="shared" si="27"/>
        <v>0</v>
      </c>
      <c r="CF34">
        <f t="shared" si="28"/>
        <v>0</v>
      </c>
      <c r="CG34">
        <f t="shared" si="29"/>
        <v>0</v>
      </c>
      <c r="CH34">
        <f t="shared" si="29"/>
        <v>1</v>
      </c>
      <c r="CI34">
        <f t="shared" si="29"/>
        <v>1</v>
      </c>
      <c r="CJ34">
        <f t="shared" si="29"/>
        <v>1</v>
      </c>
      <c r="CK34">
        <f t="shared" si="30"/>
        <v>0.2</v>
      </c>
      <c r="CL34">
        <f t="shared" si="9"/>
        <v>0.4</v>
      </c>
      <c r="CM34">
        <f t="shared" si="9"/>
        <v>0.60000000000000009</v>
      </c>
      <c r="CN34">
        <f t="shared" si="9"/>
        <v>0.8</v>
      </c>
      <c r="CO34">
        <f t="shared" si="9"/>
        <v>1</v>
      </c>
    </row>
    <row r="35" spans="1:93" x14ac:dyDescent="0.35">
      <c r="A35" t="s">
        <v>33</v>
      </c>
      <c r="B35">
        <f>VLOOKUP(CONCATENATE($A35,"_",B$4),assets_m6!$A:$D,4,FALSE)</f>
        <v>25.251000000000001</v>
      </c>
      <c r="C35">
        <f>VLOOKUP(CONCATENATE($A35,"_",C$4),assets_m6!$A:$D,4,FALSE)</f>
        <v>25.280999999999999</v>
      </c>
      <c r="D35">
        <f>VLOOKUP(CONCATENATE($A35,"_",D$4),assets_m6!$A:$D,4,FALSE)</f>
        <v>25.7</v>
      </c>
      <c r="E35">
        <f>VLOOKUP(CONCATENATE($A35,"_",E$4),assets_m6!$A:$D,4,FALSE)</f>
        <v>25.68</v>
      </c>
      <c r="F35">
        <f>VLOOKUP(CONCATENATE($A35,"_",F$4),assets_m6!$A:$D,4,FALSE)</f>
        <v>24.86</v>
      </c>
      <c r="G35">
        <f>VLOOKUP(CONCATENATE($A35,"_",G$4),assets_m6!$A:$D,4,FALSE)</f>
        <v>24.6</v>
      </c>
      <c r="H35">
        <f>VLOOKUP(CONCATENATE($A35,"_",H$4),assets_m6!$A:$D,4,FALSE)</f>
        <v>24.6</v>
      </c>
      <c r="I35">
        <f>VLOOKUP(CONCATENATE($A35,"_",I$4),assets_m6!$A:$D,4,FALSE)</f>
        <v>24.65</v>
      </c>
      <c r="J35">
        <f>VLOOKUP(CONCATENATE($A35,"_",J$4),assets_m6!$A:$D,4,FALSE)</f>
        <v>24.92</v>
      </c>
      <c r="K35">
        <f>VLOOKUP(CONCATENATE($A35,"_",K$4),assets_m6!$A:$D,4,FALSE)</f>
        <v>24.66</v>
      </c>
      <c r="L35">
        <f>VLOOKUP(CONCATENATE($A35,"_",L$4),assets_m6!$A:$D,4,FALSE)</f>
        <v>24.73</v>
      </c>
      <c r="M35">
        <f>VLOOKUP(CONCATENATE($A35,"_",M$4),assets_m6!$A:$D,4,FALSE)</f>
        <v>24.81</v>
      </c>
      <c r="N35">
        <f>VLOOKUP(CONCATENATE($A35,"_",N$4),assets_m6!$A:$D,4,FALSE)</f>
        <v>24.59</v>
      </c>
      <c r="O35">
        <f>VLOOKUP(CONCATENATE($A35,"_",O$4),assets_m6!$A:$D,4,FALSE)</f>
        <v>25.05</v>
      </c>
      <c r="P35">
        <f>VLOOKUP(CONCATENATE($A35,"_",P$4),assets_m6!$A:$D,4,FALSE)</f>
        <v>24.73</v>
      </c>
      <c r="Q35" t="e">
        <f>VLOOKUP(CONCATENATE($A35,"_",Q$4),assets_m6!$A:$D,4,FALSE)</f>
        <v>#N/A</v>
      </c>
      <c r="R35">
        <f>VLOOKUP(CONCATENATE($A35,"_",R$4),assets_m6!$A:$D,4,FALSE)</f>
        <v>25.15</v>
      </c>
      <c r="S35">
        <f>VLOOKUP(CONCATENATE($A35,"_",S$4),assets_m6!$A:$D,4,FALSE)</f>
        <v>25.87</v>
      </c>
      <c r="T35">
        <f>VLOOKUP(CONCATENATE($A35,"_",T$4),assets_m6!$A:$D,4,FALSE)</f>
        <v>25.71</v>
      </c>
      <c r="U35">
        <f>VLOOKUP(CONCATENATE($A35,"_",U$4),assets_m6!$A:$D,4,FALSE)</f>
        <v>26.36</v>
      </c>
      <c r="W35" t="str">
        <f>A35</f>
        <v>EWG</v>
      </c>
      <c r="X35">
        <f>B35</f>
        <v>25.251000000000001</v>
      </c>
      <c r="Y35">
        <f>IFERROR(C35,X35)</f>
        <v>25.280999999999999</v>
      </c>
      <c r="Z35">
        <f>IFERROR(D35,Y35)</f>
        <v>25.7</v>
      </c>
      <c r="AA35">
        <f>IFERROR(E35,Z35)</f>
        <v>25.68</v>
      </c>
      <c r="AB35">
        <f>IFERROR(F35,AA35)</f>
        <v>24.86</v>
      </c>
      <c r="AC35">
        <f>IFERROR(G35,AB35)</f>
        <v>24.6</v>
      </c>
      <c r="AD35">
        <f>IFERROR(H35,AC35)</f>
        <v>24.6</v>
      </c>
      <c r="AE35">
        <f>IFERROR(I35,AD35)</f>
        <v>24.65</v>
      </c>
      <c r="AF35">
        <f>IFERROR(J35,AE35)</f>
        <v>24.92</v>
      </c>
      <c r="AG35">
        <f>IFERROR(K35,AF35)</f>
        <v>24.66</v>
      </c>
      <c r="AH35">
        <f>IFERROR(L35,AG35)</f>
        <v>24.73</v>
      </c>
      <c r="AI35">
        <f>IFERROR(M35,#REF!)</f>
        <v>24.81</v>
      </c>
      <c r="AJ35">
        <f>IFERROR(N35,AI35)</f>
        <v>24.59</v>
      </c>
      <c r="AK35">
        <f>IFERROR(O35,AJ35)</f>
        <v>25.05</v>
      </c>
      <c r="AL35">
        <f>IFERROR(P35,AK35)</f>
        <v>24.73</v>
      </c>
      <c r="AM35">
        <f>IFERROR(Q35,AL35)</f>
        <v>24.73</v>
      </c>
      <c r="AN35">
        <f>IFERROR(R35,AM35)</f>
        <v>25.15</v>
      </c>
      <c r="AO35">
        <f>IFERROR(S35,AN35)</f>
        <v>25.87</v>
      </c>
      <c r="AP35">
        <f>IFERROR(T35,AO35)</f>
        <v>25.71</v>
      </c>
      <c r="AQ35">
        <f>IFERROR(U35,AP35)</f>
        <v>26.36</v>
      </c>
      <c r="AS35" t="s">
        <v>44</v>
      </c>
      <c r="AT35">
        <f>$BT35*(Y35-X35)/X35</f>
        <v>1.1880717595341802E-5</v>
      </c>
      <c r="AU35">
        <f>$BT35*(Z35-Y35)/Y35</f>
        <v>1.6573711482931869E-4</v>
      </c>
      <c r="AV35">
        <f>$BT35*(AA35-Z35)/Z35</f>
        <v>-7.78210116731501E-6</v>
      </c>
      <c r="AW35">
        <f>$BT35*(AB35-AA35)/AA35</f>
        <v>-3.1931464174454841E-4</v>
      </c>
      <c r="AX35">
        <f>$BT35*(AC35-AB35)/AB35</f>
        <v>-1.0458567980691795E-4</v>
      </c>
      <c r="AY35">
        <f>$BT35*(AD35-AC35)/AC35</f>
        <v>0</v>
      </c>
      <c r="AZ35">
        <f>$BT35*(AE35-AD35)/AD35</f>
        <v>2.0325203252031365E-5</v>
      </c>
      <c r="BA35">
        <f>$BT35*(AF35-AE35)/AE35</f>
        <v>1.0953346855983901E-4</v>
      </c>
      <c r="BB35">
        <f>$BT35*(AG35-AF35)/AF35</f>
        <v>-1.0433386837881282E-4</v>
      </c>
      <c r="BC35">
        <f t="shared" si="10"/>
        <v>2.8386050283860618E-5</v>
      </c>
      <c r="BD35">
        <f t="shared" si="11"/>
        <v>3.2349373230892967E-5</v>
      </c>
      <c r="BE35">
        <f t="shared" si="12"/>
        <v>-8.8673921805723058E-5</v>
      </c>
      <c r="BF35">
        <f t="shared" si="13"/>
        <v>1.8706791378609225E-4</v>
      </c>
      <c r="BG35">
        <f t="shared" si="14"/>
        <v>-1.2774451097804403E-4</v>
      </c>
      <c r="BH35">
        <f t="shared" si="15"/>
        <v>0</v>
      </c>
      <c r="BI35">
        <f t="shared" si="16"/>
        <v>1.6983420946219092E-4</v>
      </c>
      <c r="BJ35">
        <f t="shared" si="17"/>
        <v>2.8628230616302284E-4</v>
      </c>
      <c r="BK35">
        <f t="shared" si="18"/>
        <v>-6.1847700038654858E-5</v>
      </c>
      <c r="BL35">
        <f t="shared" si="19"/>
        <v>2.5281991443018223E-4</v>
      </c>
      <c r="BN35" s="7" t="str">
        <f>A35</f>
        <v>EWG</v>
      </c>
      <c r="BO35" s="7">
        <v>0.2</v>
      </c>
      <c r="BP35" s="7">
        <v>0.2</v>
      </c>
      <c r="BQ35" s="7">
        <v>0.2</v>
      </c>
      <c r="BR35" s="7">
        <v>0.2</v>
      </c>
      <c r="BS35" s="7">
        <v>0.2</v>
      </c>
      <c r="BT35" s="7">
        <v>0.01</v>
      </c>
      <c r="BV35">
        <f>(AQ35-X35)/X35</f>
        <v>4.3919052710783661E-2</v>
      </c>
      <c r="BW35">
        <f t="shared" si="20"/>
        <v>83</v>
      </c>
      <c r="BX35">
        <f t="shared" si="21"/>
        <v>5</v>
      </c>
      <c r="BY35">
        <f t="shared" si="22"/>
        <v>0.24000000000000005</v>
      </c>
      <c r="BZ35">
        <f t="shared" si="23"/>
        <v>0</v>
      </c>
      <c r="CA35">
        <f t="shared" si="24"/>
        <v>0</v>
      </c>
      <c r="CB35">
        <f t="shared" si="25"/>
        <v>0</v>
      </c>
      <c r="CC35">
        <f t="shared" si="26"/>
        <v>0</v>
      </c>
      <c r="CD35">
        <f t="shared" si="27"/>
        <v>1</v>
      </c>
      <c r="CF35">
        <f t="shared" si="28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1</v>
      </c>
      <c r="CK35">
        <f t="shared" si="30"/>
        <v>0.2</v>
      </c>
      <c r="CL35">
        <f t="shared" si="9"/>
        <v>0.4</v>
      </c>
      <c r="CM35">
        <f t="shared" si="9"/>
        <v>0.60000000000000009</v>
      </c>
      <c r="CN35">
        <f t="shared" si="9"/>
        <v>0.8</v>
      </c>
      <c r="CO35">
        <f t="shared" si="9"/>
        <v>1</v>
      </c>
    </row>
    <row r="36" spans="1:93" x14ac:dyDescent="0.35">
      <c r="A36" t="s">
        <v>34</v>
      </c>
      <c r="B36">
        <f>VLOOKUP(CONCATENATE($A36,"_",B$4),assets_m6!$A:$D,4,FALSE)</f>
        <v>20.92</v>
      </c>
      <c r="C36">
        <f>VLOOKUP(CONCATENATE($A36,"_",C$4),assets_m6!$A:$D,4,FALSE)</f>
        <v>20.939</v>
      </c>
      <c r="D36">
        <f>VLOOKUP(CONCATENATE($A36,"_",D$4),assets_m6!$A:$D,4,FALSE)</f>
        <v>21.45</v>
      </c>
      <c r="E36">
        <f>VLOOKUP(CONCATENATE($A36,"_",E$4),assets_m6!$A:$D,4,FALSE)</f>
        <v>21.25</v>
      </c>
      <c r="F36">
        <f>VLOOKUP(CONCATENATE($A36,"_",F$4),assets_m6!$A:$D,4,FALSE)</f>
        <v>20.98</v>
      </c>
      <c r="G36">
        <f>VLOOKUP(CONCATENATE($A36,"_",G$4),assets_m6!$A:$D,4,FALSE)</f>
        <v>20.92</v>
      </c>
      <c r="H36">
        <f>VLOOKUP(CONCATENATE($A36,"_",H$4),assets_m6!$A:$D,4,FALSE)</f>
        <v>20.77</v>
      </c>
      <c r="I36">
        <f>VLOOKUP(CONCATENATE($A36,"_",I$4),assets_m6!$A:$D,4,FALSE)</f>
        <v>20.82</v>
      </c>
      <c r="J36">
        <f>VLOOKUP(CONCATENATE($A36,"_",J$4),assets_m6!$A:$D,4,FALSE)</f>
        <v>20.95</v>
      </c>
      <c r="K36">
        <f>VLOOKUP(CONCATENATE($A36,"_",K$4),assets_m6!$A:$D,4,FALSE)</f>
        <v>20.78</v>
      </c>
      <c r="L36">
        <f>VLOOKUP(CONCATENATE($A36,"_",L$4),assets_m6!$A:$D,4,FALSE)</f>
        <v>21.06</v>
      </c>
      <c r="M36">
        <f>VLOOKUP(CONCATENATE($A36,"_",M$4),assets_m6!$A:$D,4,FALSE)</f>
        <v>21.53</v>
      </c>
      <c r="N36">
        <f>VLOOKUP(CONCATENATE($A36,"_",N$4),assets_m6!$A:$D,4,FALSE)</f>
        <v>21.06</v>
      </c>
      <c r="O36">
        <f>VLOOKUP(CONCATENATE($A36,"_",O$4),assets_m6!$A:$D,4,FALSE)</f>
        <v>21.34</v>
      </c>
      <c r="P36">
        <f>VLOOKUP(CONCATENATE($A36,"_",P$4),assets_m6!$A:$D,4,FALSE)</f>
        <v>21.01</v>
      </c>
      <c r="Q36" t="e">
        <f>VLOOKUP(CONCATENATE($A36,"_",Q$4),assets_m6!$A:$D,4,FALSE)</f>
        <v>#N/A</v>
      </c>
      <c r="R36">
        <f>VLOOKUP(CONCATENATE($A36,"_",R$4),assets_m6!$A:$D,4,FALSE)</f>
        <v>21.52</v>
      </c>
      <c r="S36">
        <f>VLOOKUP(CONCATENATE($A36,"_",S$4),assets_m6!$A:$D,4,FALSE)</f>
        <v>22.18</v>
      </c>
      <c r="T36">
        <f>VLOOKUP(CONCATENATE($A36,"_",T$4),assets_m6!$A:$D,4,FALSE)</f>
        <v>21.98</v>
      </c>
      <c r="U36">
        <f>VLOOKUP(CONCATENATE($A36,"_",U$4),assets_m6!$A:$D,4,FALSE)</f>
        <v>22.07</v>
      </c>
      <c r="W36" t="str">
        <f>A36</f>
        <v>EWH</v>
      </c>
      <c r="X36">
        <f>B36</f>
        <v>20.92</v>
      </c>
      <c r="Y36">
        <f>IFERROR(C36,X36)</f>
        <v>20.939</v>
      </c>
      <c r="Z36">
        <f>IFERROR(D36,Y36)</f>
        <v>21.45</v>
      </c>
      <c r="AA36">
        <f>IFERROR(E36,Z36)</f>
        <v>21.25</v>
      </c>
      <c r="AB36">
        <f>IFERROR(F36,AA36)</f>
        <v>20.98</v>
      </c>
      <c r="AC36">
        <f>IFERROR(G36,AB36)</f>
        <v>20.92</v>
      </c>
      <c r="AD36">
        <f>IFERROR(H36,AC36)</f>
        <v>20.77</v>
      </c>
      <c r="AE36">
        <f>IFERROR(I36,AD36)</f>
        <v>20.82</v>
      </c>
      <c r="AF36">
        <f>IFERROR(J36,AE36)</f>
        <v>20.95</v>
      </c>
      <c r="AG36">
        <f>IFERROR(K36,AF36)</f>
        <v>20.78</v>
      </c>
      <c r="AH36">
        <f>IFERROR(L36,AG36)</f>
        <v>21.06</v>
      </c>
      <c r="AI36">
        <f>IFERROR(M36,#REF!)</f>
        <v>21.53</v>
      </c>
      <c r="AJ36">
        <f>IFERROR(N36,AI36)</f>
        <v>21.06</v>
      </c>
      <c r="AK36">
        <f>IFERROR(O36,AJ36)</f>
        <v>21.34</v>
      </c>
      <c r="AL36">
        <f>IFERROR(P36,AK36)</f>
        <v>21.01</v>
      </c>
      <c r="AM36">
        <f>IFERROR(Q36,AL36)</f>
        <v>21.01</v>
      </c>
      <c r="AN36">
        <f>IFERROR(R36,AM36)</f>
        <v>21.52</v>
      </c>
      <c r="AO36">
        <f>IFERROR(S36,AN36)</f>
        <v>22.18</v>
      </c>
      <c r="AP36">
        <f>IFERROR(T36,AO36)</f>
        <v>21.98</v>
      </c>
      <c r="AQ36">
        <f>IFERROR(U36,AP36)</f>
        <v>22.07</v>
      </c>
      <c r="AS36" t="s">
        <v>45</v>
      </c>
      <c r="AT36">
        <f>$BT36*(Y36-X36)/X36</f>
        <v>9.0822179732305691E-6</v>
      </c>
      <c r="AU36">
        <f>$BT36*(Z36-Y36)/Y36</f>
        <v>2.4404221787095812E-4</v>
      </c>
      <c r="AV36">
        <f>$BT36*(AA36-Z36)/Z36</f>
        <v>-9.3240093240092928E-5</v>
      </c>
      <c r="AW36">
        <f>$BT36*(AB36-AA36)/AA36</f>
        <v>-1.2705882352941156E-4</v>
      </c>
      <c r="AX36">
        <f>$BT36*(AC36-AB36)/AB36</f>
        <v>-2.8598665395614265E-5</v>
      </c>
      <c r="AY36">
        <f>$BT36*(AD36-AC36)/AC36</f>
        <v>-7.1701720841301197E-5</v>
      </c>
      <c r="AZ36">
        <f>$BT36*(AE36-AD36)/AD36</f>
        <v>2.4073182474723504E-5</v>
      </c>
      <c r="BA36">
        <f>$BT36*(AF36-AE36)/AE36</f>
        <v>6.2439961575407789E-5</v>
      </c>
      <c r="BB36">
        <f>$BT36*(AG36-AF36)/AF36</f>
        <v>-8.1145584725536107E-5</v>
      </c>
      <c r="BC36">
        <f t="shared" si="10"/>
        <v>1.3474494706448389E-4</v>
      </c>
      <c r="BD36">
        <f t="shared" si="11"/>
        <v>2.2317188983855769E-4</v>
      </c>
      <c r="BE36">
        <f t="shared" si="12"/>
        <v>-2.1830004644681953E-4</v>
      </c>
      <c r="BF36">
        <f t="shared" si="13"/>
        <v>1.3295346628680016E-4</v>
      </c>
      <c r="BG36">
        <f t="shared" si="14"/>
        <v>-1.5463917525773116E-4</v>
      </c>
      <c r="BH36">
        <f t="shared" si="15"/>
        <v>0</v>
      </c>
      <c r="BI36">
        <f t="shared" si="16"/>
        <v>2.4274155164207426E-4</v>
      </c>
      <c r="BJ36">
        <f t="shared" si="17"/>
        <v>3.0669144981412648E-4</v>
      </c>
      <c r="BK36">
        <f t="shared" si="18"/>
        <v>-9.0171325518484808E-5</v>
      </c>
      <c r="BL36">
        <f t="shared" si="19"/>
        <v>4.0946314831665082E-5</v>
      </c>
      <c r="BN36" s="7" t="str">
        <f>A36</f>
        <v>EWH</v>
      </c>
      <c r="BO36" s="7">
        <v>0.2</v>
      </c>
      <c r="BP36" s="7">
        <v>0.2</v>
      </c>
      <c r="BQ36" s="7">
        <v>0.2</v>
      </c>
      <c r="BR36" s="7">
        <v>0.2</v>
      </c>
      <c r="BS36" s="7">
        <v>0.2</v>
      </c>
      <c r="BT36" s="7">
        <v>0.01</v>
      </c>
      <c r="BV36">
        <f>(AQ36-X36)/X36</f>
        <v>5.4971319311663408E-2</v>
      </c>
      <c r="BW36">
        <f t="shared" si="20"/>
        <v>87</v>
      </c>
      <c r="BX36">
        <f t="shared" si="21"/>
        <v>5</v>
      </c>
      <c r="BY36">
        <f t="shared" si="22"/>
        <v>0.24000000000000005</v>
      </c>
      <c r="BZ36">
        <f t="shared" si="23"/>
        <v>0</v>
      </c>
      <c r="CA36">
        <f t="shared" si="24"/>
        <v>0</v>
      </c>
      <c r="CB36">
        <f t="shared" si="25"/>
        <v>0</v>
      </c>
      <c r="CC36">
        <f t="shared" si="26"/>
        <v>0</v>
      </c>
      <c r="CD36">
        <f t="shared" si="27"/>
        <v>1</v>
      </c>
      <c r="CF36">
        <f t="shared" si="28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1</v>
      </c>
      <c r="CK36">
        <f t="shared" si="30"/>
        <v>0.2</v>
      </c>
      <c r="CL36">
        <f t="shared" si="9"/>
        <v>0.4</v>
      </c>
      <c r="CM36">
        <f t="shared" si="9"/>
        <v>0.60000000000000009</v>
      </c>
      <c r="CN36">
        <f t="shared" si="9"/>
        <v>0.8</v>
      </c>
      <c r="CO36">
        <f t="shared" si="9"/>
        <v>1</v>
      </c>
    </row>
    <row r="37" spans="1:93" x14ac:dyDescent="0.35">
      <c r="A37" t="s">
        <v>35</v>
      </c>
      <c r="B37">
        <f>VLOOKUP(CONCATENATE($A37,"_",B$4),assets_m6!$A:$D,4,FALSE)</f>
        <v>55.136000000000003</v>
      </c>
      <c r="C37">
        <f>VLOOKUP(CONCATENATE($A37,"_",C$4),assets_m6!$A:$D,4,FALSE)</f>
        <v>55.125999999999998</v>
      </c>
      <c r="D37">
        <f>VLOOKUP(CONCATENATE($A37,"_",D$4),assets_m6!$A:$D,4,FALSE)</f>
        <v>55.92</v>
      </c>
      <c r="E37">
        <f>VLOOKUP(CONCATENATE($A37,"_",E$4),assets_m6!$A:$D,4,FALSE)</f>
        <v>55.87</v>
      </c>
      <c r="F37">
        <f>VLOOKUP(CONCATENATE($A37,"_",F$4),assets_m6!$A:$D,4,FALSE)</f>
        <v>54.51</v>
      </c>
      <c r="G37">
        <f>VLOOKUP(CONCATENATE($A37,"_",G$4),assets_m6!$A:$D,4,FALSE)</f>
        <v>54.55</v>
      </c>
      <c r="H37">
        <f>VLOOKUP(CONCATENATE($A37,"_",H$4),assets_m6!$A:$D,4,FALSE)</f>
        <v>54.2</v>
      </c>
      <c r="I37">
        <f>VLOOKUP(CONCATENATE($A37,"_",I$4),assets_m6!$A:$D,4,FALSE)</f>
        <v>54.97</v>
      </c>
      <c r="J37">
        <f>VLOOKUP(CONCATENATE($A37,"_",J$4),assets_m6!$A:$D,4,FALSE)</f>
        <v>54.89</v>
      </c>
      <c r="K37">
        <f>VLOOKUP(CONCATENATE($A37,"_",K$4),assets_m6!$A:$D,4,FALSE)</f>
        <v>54.73</v>
      </c>
      <c r="L37">
        <f>VLOOKUP(CONCATENATE($A37,"_",L$4),assets_m6!$A:$D,4,FALSE)</f>
        <v>54.77</v>
      </c>
      <c r="M37">
        <f>VLOOKUP(CONCATENATE($A37,"_",M$4),assets_m6!$A:$D,4,FALSE)</f>
        <v>54.52</v>
      </c>
      <c r="N37">
        <f>VLOOKUP(CONCATENATE($A37,"_",N$4),assets_m6!$A:$D,4,FALSE)</f>
        <v>53.87</v>
      </c>
      <c r="O37">
        <f>VLOOKUP(CONCATENATE($A37,"_",O$4),assets_m6!$A:$D,4,FALSE)</f>
        <v>54.87</v>
      </c>
      <c r="P37">
        <f>VLOOKUP(CONCATENATE($A37,"_",P$4),assets_m6!$A:$D,4,FALSE)</f>
        <v>54.44</v>
      </c>
      <c r="Q37" t="e">
        <f>VLOOKUP(CONCATENATE($A37,"_",Q$4),assets_m6!$A:$D,4,FALSE)</f>
        <v>#N/A</v>
      </c>
      <c r="R37">
        <f>VLOOKUP(CONCATENATE($A37,"_",R$4),assets_m6!$A:$D,4,FALSE)</f>
        <v>54.7</v>
      </c>
      <c r="S37">
        <f>VLOOKUP(CONCATENATE($A37,"_",S$4),assets_m6!$A:$D,4,FALSE)</f>
        <v>54.16</v>
      </c>
      <c r="T37">
        <f>VLOOKUP(CONCATENATE($A37,"_",T$4),assets_m6!$A:$D,4,FALSE)</f>
        <v>53.43</v>
      </c>
      <c r="U37">
        <f>VLOOKUP(CONCATENATE($A37,"_",U$4),assets_m6!$A:$D,4,FALSE)</f>
        <v>54.77</v>
      </c>
      <c r="W37" t="str">
        <f>A37</f>
        <v>EWJ</v>
      </c>
      <c r="X37">
        <f>B37</f>
        <v>55.136000000000003</v>
      </c>
      <c r="Y37">
        <f>IFERROR(C37,X37)</f>
        <v>55.125999999999998</v>
      </c>
      <c r="Z37">
        <f>IFERROR(D37,Y37)</f>
        <v>55.92</v>
      </c>
      <c r="AA37">
        <f>IFERROR(E37,Z37)</f>
        <v>55.87</v>
      </c>
      <c r="AB37">
        <f>IFERROR(F37,AA37)</f>
        <v>54.51</v>
      </c>
      <c r="AC37">
        <f>IFERROR(G37,AB37)</f>
        <v>54.55</v>
      </c>
      <c r="AD37">
        <f>IFERROR(H37,AC37)</f>
        <v>54.2</v>
      </c>
      <c r="AE37">
        <f>IFERROR(I37,AD37)</f>
        <v>54.97</v>
      </c>
      <c r="AF37">
        <f>IFERROR(J37,AE37)</f>
        <v>54.89</v>
      </c>
      <c r="AG37">
        <f>IFERROR(K37,AF37)</f>
        <v>54.73</v>
      </c>
      <c r="AH37">
        <f>IFERROR(L37,AG37)</f>
        <v>54.77</v>
      </c>
      <c r="AI37">
        <f>IFERROR(M37,#REF!)</f>
        <v>54.52</v>
      </c>
      <c r="AJ37">
        <f>IFERROR(N37,AI37)</f>
        <v>53.87</v>
      </c>
      <c r="AK37">
        <f>IFERROR(O37,AJ37)</f>
        <v>54.87</v>
      </c>
      <c r="AL37">
        <f>IFERROR(P37,AK37)</f>
        <v>54.44</v>
      </c>
      <c r="AM37">
        <f>IFERROR(Q37,AL37)</f>
        <v>54.44</v>
      </c>
      <c r="AN37">
        <f>IFERROR(R37,AM37)</f>
        <v>54.7</v>
      </c>
      <c r="AO37">
        <f>IFERROR(S37,AN37)</f>
        <v>54.16</v>
      </c>
      <c r="AP37">
        <f>IFERROR(T37,AO37)</f>
        <v>53.43</v>
      </c>
      <c r="AQ37">
        <f>IFERROR(U37,AP37)</f>
        <v>54.77</v>
      </c>
      <c r="AS37" t="s">
        <v>47</v>
      </c>
      <c r="AT37">
        <f>$BT37*(Y37-X37)/X37</f>
        <v>-1.8136970400473586E-6</v>
      </c>
      <c r="AU37">
        <f>$BT37*(Z37-Y37)/Y37</f>
        <v>1.4403366832347787E-4</v>
      </c>
      <c r="AV37">
        <f>$BT37*(AA37-Z37)/Z37</f>
        <v>-8.9413447782554108E-6</v>
      </c>
      <c r="AW37">
        <f>$BT37*(AB37-AA37)/AA37</f>
        <v>-2.4342223017719697E-4</v>
      </c>
      <c r="AX37">
        <f>$BT37*(AC37-AB37)/AB37</f>
        <v>7.338103100348404E-6</v>
      </c>
      <c r="AY37">
        <f>$BT37*(AD37-AC37)/AC37</f>
        <v>-6.416131989000813E-5</v>
      </c>
      <c r="AZ37">
        <f>$BT37*(AE37-AD37)/AD37</f>
        <v>1.4206642066420591E-4</v>
      </c>
      <c r="BA37">
        <f>$BT37*(AF37-AE37)/AE37</f>
        <v>-1.4553392759686793E-5</v>
      </c>
      <c r="BB37">
        <f>$BT37*(AG37-AF37)/AF37</f>
        <v>-2.9149207505921607E-5</v>
      </c>
      <c r="BC37">
        <f t="shared" si="10"/>
        <v>7.3086058834288791E-6</v>
      </c>
      <c r="BD37">
        <f t="shared" si="11"/>
        <v>-4.5645426328281903E-5</v>
      </c>
      <c r="BE37">
        <f t="shared" si="12"/>
        <v>-1.1922230374174719E-4</v>
      </c>
      <c r="BF37">
        <f t="shared" si="13"/>
        <v>1.8563207722294413E-4</v>
      </c>
      <c r="BG37">
        <f t="shared" si="14"/>
        <v>-7.8367049389465964E-5</v>
      </c>
      <c r="BH37">
        <f t="shared" si="15"/>
        <v>0</v>
      </c>
      <c r="BI37">
        <f t="shared" si="16"/>
        <v>4.7759000734754794E-5</v>
      </c>
      <c r="BJ37">
        <f t="shared" si="17"/>
        <v>-9.8720292504571525E-5</v>
      </c>
      <c r="BK37">
        <f t="shared" si="18"/>
        <v>-1.3478581979320476E-4</v>
      </c>
      <c r="BL37">
        <f t="shared" si="19"/>
        <v>2.5079543327718578E-4</v>
      </c>
      <c r="BN37" s="7" t="str">
        <f>A37</f>
        <v>EWJ</v>
      </c>
      <c r="BO37" s="7">
        <v>0.2</v>
      </c>
      <c r="BP37" s="7">
        <v>0.2</v>
      </c>
      <c r="BQ37" s="7">
        <v>0.2</v>
      </c>
      <c r="BR37" s="7">
        <v>0.2</v>
      </c>
      <c r="BS37" s="7">
        <v>0.2</v>
      </c>
      <c r="BT37" s="7">
        <v>0.01</v>
      </c>
      <c r="BV37">
        <f>(AQ37-X37)/X37</f>
        <v>-6.63813116656993E-3</v>
      </c>
      <c r="BW37">
        <f t="shared" si="20"/>
        <v>35</v>
      </c>
      <c r="BX37">
        <f t="shared" si="21"/>
        <v>2</v>
      </c>
      <c r="BY37">
        <f t="shared" si="22"/>
        <v>0.11999999999999997</v>
      </c>
      <c r="BZ37">
        <f t="shared" si="23"/>
        <v>0</v>
      </c>
      <c r="CA37">
        <f t="shared" si="24"/>
        <v>1</v>
      </c>
      <c r="CB37">
        <f t="shared" si="25"/>
        <v>0</v>
      </c>
      <c r="CC37">
        <f t="shared" si="26"/>
        <v>0</v>
      </c>
      <c r="CD37">
        <f t="shared" si="27"/>
        <v>0</v>
      </c>
      <c r="CF37">
        <f t="shared" si="28"/>
        <v>0</v>
      </c>
      <c r="CG37">
        <f t="shared" si="29"/>
        <v>1</v>
      </c>
      <c r="CH37">
        <f t="shared" si="29"/>
        <v>1</v>
      </c>
      <c r="CI37">
        <f t="shared" si="29"/>
        <v>1</v>
      </c>
      <c r="CJ37">
        <f t="shared" si="29"/>
        <v>1</v>
      </c>
      <c r="CK37">
        <f t="shared" si="30"/>
        <v>0.2</v>
      </c>
      <c r="CL37">
        <f t="shared" ref="CL37:CO68" si="33">CK37+BP37</f>
        <v>0.4</v>
      </c>
      <c r="CM37">
        <f t="shared" si="33"/>
        <v>0.60000000000000009</v>
      </c>
      <c r="CN37">
        <f t="shared" si="33"/>
        <v>0.8</v>
      </c>
      <c r="CO37">
        <f t="shared" si="33"/>
        <v>1</v>
      </c>
    </row>
    <row r="38" spans="1:93" x14ac:dyDescent="0.35">
      <c r="A38" t="s">
        <v>36</v>
      </c>
      <c r="B38">
        <f>VLOOKUP(CONCATENATE($A38,"_",B$4),assets_m6!$A:$D,4,FALSE)</f>
        <v>42.78</v>
      </c>
      <c r="C38">
        <f>VLOOKUP(CONCATENATE($A38,"_",C$4),assets_m6!$A:$D,4,FALSE)</f>
        <v>42.82</v>
      </c>
      <c r="D38">
        <f>VLOOKUP(CONCATENATE($A38,"_",D$4),assets_m6!$A:$D,4,FALSE)</f>
        <v>43.41</v>
      </c>
      <c r="E38">
        <f>VLOOKUP(CONCATENATE($A38,"_",E$4),assets_m6!$A:$D,4,FALSE)</f>
        <v>43.48</v>
      </c>
      <c r="F38">
        <f>VLOOKUP(CONCATENATE($A38,"_",F$4),assets_m6!$A:$D,4,FALSE)</f>
        <v>42.29</v>
      </c>
      <c r="G38">
        <f>VLOOKUP(CONCATENATE($A38,"_",G$4),assets_m6!$A:$D,4,FALSE)</f>
        <v>41.8</v>
      </c>
      <c r="H38">
        <f>VLOOKUP(CONCATENATE($A38,"_",H$4),assets_m6!$A:$D,4,FALSE)</f>
        <v>41.75</v>
      </c>
      <c r="I38">
        <f>VLOOKUP(CONCATENATE($A38,"_",I$4),assets_m6!$A:$D,4,FALSE)</f>
        <v>41.63</v>
      </c>
      <c r="J38">
        <f>VLOOKUP(CONCATENATE($A38,"_",J$4),assets_m6!$A:$D,4,FALSE)</f>
        <v>42.31</v>
      </c>
      <c r="K38">
        <f>VLOOKUP(CONCATENATE($A38,"_",K$4),assets_m6!$A:$D,4,FALSE)</f>
        <v>41.88</v>
      </c>
      <c r="L38">
        <f>VLOOKUP(CONCATENATE($A38,"_",L$4),assets_m6!$A:$D,4,FALSE)</f>
        <v>41.96</v>
      </c>
      <c r="M38">
        <f>VLOOKUP(CONCATENATE($A38,"_",M$4),assets_m6!$A:$D,4,FALSE)</f>
        <v>42.18</v>
      </c>
      <c r="N38">
        <f>VLOOKUP(CONCATENATE($A38,"_",N$4),assets_m6!$A:$D,4,FALSE)</f>
        <v>41.95</v>
      </c>
      <c r="O38">
        <f>VLOOKUP(CONCATENATE($A38,"_",O$4),assets_m6!$A:$D,4,FALSE)</f>
        <v>42.56</v>
      </c>
      <c r="P38">
        <f>VLOOKUP(CONCATENATE($A38,"_",P$4),assets_m6!$A:$D,4,FALSE)</f>
        <v>41.93</v>
      </c>
      <c r="Q38" t="e">
        <f>VLOOKUP(CONCATENATE($A38,"_",Q$4),assets_m6!$A:$D,4,FALSE)</f>
        <v>#N/A</v>
      </c>
      <c r="R38">
        <f>VLOOKUP(CONCATENATE($A38,"_",R$4),assets_m6!$A:$D,4,FALSE)</f>
        <v>42.58</v>
      </c>
      <c r="S38">
        <f>VLOOKUP(CONCATENATE($A38,"_",S$4),assets_m6!$A:$D,4,FALSE)</f>
        <v>43.52</v>
      </c>
      <c r="T38">
        <f>VLOOKUP(CONCATENATE($A38,"_",T$4),assets_m6!$A:$D,4,FALSE)</f>
        <v>42.97</v>
      </c>
      <c r="U38">
        <f>VLOOKUP(CONCATENATE($A38,"_",U$4),assets_m6!$A:$D,4,FALSE)</f>
        <v>43.81</v>
      </c>
      <c r="W38" t="str">
        <f>A38</f>
        <v>EWL</v>
      </c>
      <c r="X38">
        <f>B38</f>
        <v>42.78</v>
      </c>
      <c r="Y38">
        <f>IFERROR(C38,X38)</f>
        <v>42.82</v>
      </c>
      <c r="Z38">
        <f>IFERROR(D38,Y38)</f>
        <v>43.41</v>
      </c>
      <c r="AA38">
        <f>IFERROR(E38,Z38)</f>
        <v>43.48</v>
      </c>
      <c r="AB38">
        <f>IFERROR(F38,AA38)</f>
        <v>42.29</v>
      </c>
      <c r="AC38">
        <f>IFERROR(G38,AB38)</f>
        <v>41.8</v>
      </c>
      <c r="AD38">
        <f>IFERROR(H38,AC38)</f>
        <v>41.75</v>
      </c>
      <c r="AE38">
        <f>IFERROR(I38,AD38)</f>
        <v>41.63</v>
      </c>
      <c r="AF38">
        <f>IFERROR(J38,AE38)</f>
        <v>42.31</v>
      </c>
      <c r="AG38">
        <f>IFERROR(K38,AF38)</f>
        <v>41.88</v>
      </c>
      <c r="AH38">
        <f>IFERROR(L38,AG38)</f>
        <v>41.96</v>
      </c>
      <c r="AI38">
        <f>IFERROR(M38,#REF!)</f>
        <v>42.18</v>
      </c>
      <c r="AJ38">
        <f>IFERROR(N38,AI38)</f>
        <v>41.95</v>
      </c>
      <c r="AK38">
        <f>IFERROR(O38,AJ38)</f>
        <v>42.56</v>
      </c>
      <c r="AL38">
        <f>IFERROR(P38,AK38)</f>
        <v>41.93</v>
      </c>
      <c r="AM38">
        <f>IFERROR(Q38,AL38)</f>
        <v>41.93</v>
      </c>
      <c r="AN38">
        <f>IFERROR(R38,AM38)</f>
        <v>42.58</v>
      </c>
      <c r="AO38">
        <f>IFERROR(S38,AN38)</f>
        <v>43.52</v>
      </c>
      <c r="AP38">
        <f>IFERROR(T38,AO38)</f>
        <v>42.97</v>
      </c>
      <c r="AQ38">
        <f>IFERROR(U38,AP38)</f>
        <v>43.81</v>
      </c>
      <c r="AS38" t="s">
        <v>49</v>
      </c>
      <c r="AT38">
        <f>$BT38*(Y38-X38)/X38</f>
        <v>9.3501636278632885E-6</v>
      </c>
      <c r="AU38">
        <f>$BT38*(Z38-Y38)/Y38</f>
        <v>1.3778608127043351E-4</v>
      </c>
      <c r="AV38">
        <f>$BT38*(AA38-Z38)/Z38</f>
        <v>1.6125316747293317E-5</v>
      </c>
      <c r="AW38">
        <f>$BT38*(AB38-AA38)/AA38</f>
        <v>-2.7368905243790203E-4</v>
      </c>
      <c r="AX38">
        <f>$BT38*(AC38-AB38)/AB38</f>
        <v>-1.1586663513833104E-4</v>
      </c>
      <c r="AY38">
        <f>$BT38*(AD38-AC38)/AC38</f>
        <v>-1.1961722488037599E-5</v>
      </c>
      <c r="AZ38">
        <f>$BT38*(AE38-AD38)/AD38</f>
        <v>-2.8742514970059272E-5</v>
      </c>
      <c r="BA38">
        <f>$BT38*(AF38-AE38)/AE38</f>
        <v>1.6334374249339412E-4</v>
      </c>
      <c r="BB38">
        <f>$BT38*(AG38-AF38)/AF38</f>
        <v>-1.0163082013708337E-4</v>
      </c>
      <c r="BC38">
        <f t="shared" si="10"/>
        <v>1.9102196752626145E-5</v>
      </c>
      <c r="BD38">
        <f t="shared" si="11"/>
        <v>5.2430886558626999E-5</v>
      </c>
      <c r="BE38">
        <f t="shared" si="12"/>
        <v>-5.4528212422948525E-5</v>
      </c>
      <c r="BF38">
        <f t="shared" si="13"/>
        <v>1.4541120381406423E-4</v>
      </c>
      <c r="BG38">
        <f t="shared" si="14"/>
        <v>-1.4802631578947429E-4</v>
      </c>
      <c r="BH38">
        <f t="shared" si="15"/>
        <v>0</v>
      </c>
      <c r="BI38">
        <f t="shared" si="16"/>
        <v>1.5502027188170727E-4</v>
      </c>
      <c r="BJ38">
        <f t="shared" si="17"/>
        <v>2.2076092062001056E-4</v>
      </c>
      <c r="BK38">
        <f t="shared" si="18"/>
        <v>-1.2637867647058922E-4</v>
      </c>
      <c r="BL38">
        <f t="shared" si="19"/>
        <v>1.9548522224808085E-4</v>
      </c>
      <c r="BN38" s="7" t="str">
        <f>A38</f>
        <v>EWL</v>
      </c>
      <c r="BO38" s="7">
        <v>0.2</v>
      </c>
      <c r="BP38" s="7">
        <v>0.2</v>
      </c>
      <c r="BQ38" s="7">
        <v>0.2</v>
      </c>
      <c r="BR38" s="7">
        <v>0.2</v>
      </c>
      <c r="BS38" s="7">
        <v>0.2</v>
      </c>
      <c r="BT38" s="7">
        <v>0.01</v>
      </c>
      <c r="BV38">
        <f>(AQ38-X38)/X38</f>
        <v>2.4076671341748505E-2</v>
      </c>
      <c r="BW38">
        <f t="shared" si="20"/>
        <v>71</v>
      </c>
      <c r="BX38">
        <f t="shared" si="21"/>
        <v>4</v>
      </c>
      <c r="BY38">
        <f t="shared" si="22"/>
        <v>0.12000000000000002</v>
      </c>
      <c r="BZ38">
        <f t="shared" si="23"/>
        <v>0</v>
      </c>
      <c r="CA38">
        <f t="shared" si="24"/>
        <v>0</v>
      </c>
      <c r="CB38">
        <f t="shared" si="25"/>
        <v>0</v>
      </c>
      <c r="CC38">
        <f t="shared" si="26"/>
        <v>1</v>
      </c>
      <c r="CD38">
        <f t="shared" si="27"/>
        <v>0</v>
      </c>
      <c r="CF38">
        <f t="shared" si="28"/>
        <v>0</v>
      </c>
      <c r="CG38">
        <f t="shared" si="29"/>
        <v>0</v>
      </c>
      <c r="CH38">
        <f t="shared" si="29"/>
        <v>0</v>
      </c>
      <c r="CI38">
        <f t="shared" si="29"/>
        <v>1</v>
      </c>
      <c r="CJ38">
        <f t="shared" si="29"/>
        <v>1</v>
      </c>
      <c r="CK38">
        <f t="shared" si="30"/>
        <v>0.2</v>
      </c>
      <c r="CL38">
        <f t="shared" si="33"/>
        <v>0.4</v>
      </c>
      <c r="CM38">
        <f t="shared" si="33"/>
        <v>0.60000000000000009</v>
      </c>
      <c r="CN38">
        <f t="shared" si="33"/>
        <v>0.8</v>
      </c>
      <c r="CO38">
        <f t="shared" si="33"/>
        <v>1</v>
      </c>
    </row>
    <row r="39" spans="1:93" x14ac:dyDescent="0.35">
      <c r="A39" t="s">
        <v>37</v>
      </c>
      <c r="B39">
        <f>VLOOKUP(CONCATENATE($A39,"_",B$4),assets_m6!$A:$D,4,FALSE)</f>
        <v>33.518000000000001</v>
      </c>
      <c r="C39">
        <f>VLOOKUP(CONCATENATE($A39,"_",C$4),assets_m6!$A:$D,4,FALSE)</f>
        <v>33.697000000000003</v>
      </c>
      <c r="D39">
        <f>VLOOKUP(CONCATENATE($A39,"_",D$4),assets_m6!$A:$D,4,FALSE)</f>
        <v>34.119999999999997</v>
      </c>
      <c r="E39">
        <f>VLOOKUP(CONCATENATE($A39,"_",E$4),assets_m6!$A:$D,4,FALSE)</f>
        <v>34.14</v>
      </c>
      <c r="F39">
        <f>VLOOKUP(CONCATENATE($A39,"_",F$4),assets_m6!$A:$D,4,FALSE)</f>
        <v>33.200000000000003</v>
      </c>
      <c r="G39">
        <f>VLOOKUP(CONCATENATE($A39,"_",G$4),assets_m6!$A:$D,4,FALSE)</f>
        <v>32.82</v>
      </c>
      <c r="H39">
        <f>VLOOKUP(CONCATENATE($A39,"_",H$4),assets_m6!$A:$D,4,FALSE)</f>
        <v>32.79</v>
      </c>
      <c r="I39">
        <f>VLOOKUP(CONCATENATE($A39,"_",I$4),assets_m6!$A:$D,4,FALSE)</f>
        <v>32.81</v>
      </c>
      <c r="J39">
        <f>VLOOKUP(CONCATENATE($A39,"_",J$4),assets_m6!$A:$D,4,FALSE)</f>
        <v>33.31</v>
      </c>
      <c r="K39">
        <f>VLOOKUP(CONCATENATE($A39,"_",K$4),assets_m6!$A:$D,4,FALSE)</f>
        <v>33.14</v>
      </c>
      <c r="L39">
        <f>VLOOKUP(CONCATENATE($A39,"_",L$4),assets_m6!$A:$D,4,FALSE)</f>
        <v>33.1</v>
      </c>
      <c r="M39">
        <f>VLOOKUP(CONCATENATE($A39,"_",M$4),assets_m6!$A:$D,4,FALSE)</f>
        <v>33.31</v>
      </c>
      <c r="N39">
        <f>VLOOKUP(CONCATENATE($A39,"_",N$4),assets_m6!$A:$D,4,FALSE)</f>
        <v>32.909999999999997</v>
      </c>
      <c r="O39">
        <f>VLOOKUP(CONCATENATE($A39,"_",O$4),assets_m6!$A:$D,4,FALSE)</f>
        <v>33.5</v>
      </c>
      <c r="P39">
        <f>VLOOKUP(CONCATENATE($A39,"_",P$4),assets_m6!$A:$D,4,FALSE)</f>
        <v>33.119999999999997</v>
      </c>
      <c r="Q39" t="e">
        <f>VLOOKUP(CONCATENATE($A39,"_",Q$4),assets_m6!$A:$D,4,FALSE)</f>
        <v>#N/A</v>
      </c>
      <c r="R39">
        <f>VLOOKUP(CONCATENATE($A39,"_",R$4),assets_m6!$A:$D,4,FALSE)</f>
        <v>33.44</v>
      </c>
      <c r="S39">
        <f>VLOOKUP(CONCATENATE($A39,"_",S$4),assets_m6!$A:$D,4,FALSE)</f>
        <v>34.35</v>
      </c>
      <c r="T39">
        <f>VLOOKUP(CONCATENATE($A39,"_",T$4),assets_m6!$A:$D,4,FALSE)</f>
        <v>33.979999999999997</v>
      </c>
      <c r="U39">
        <f>VLOOKUP(CONCATENATE($A39,"_",U$4),assets_m6!$A:$D,4,FALSE)</f>
        <v>34.950000000000003</v>
      </c>
      <c r="W39" t="str">
        <f>A39</f>
        <v>EWQ</v>
      </c>
      <c r="X39">
        <f>B39</f>
        <v>33.518000000000001</v>
      </c>
      <c r="Y39">
        <f>IFERROR(C39,X39)</f>
        <v>33.697000000000003</v>
      </c>
      <c r="Z39">
        <f>IFERROR(D39,Y39)</f>
        <v>34.119999999999997</v>
      </c>
      <c r="AA39">
        <f>IFERROR(E39,Z39)</f>
        <v>34.14</v>
      </c>
      <c r="AB39">
        <f>IFERROR(F39,AA39)</f>
        <v>33.200000000000003</v>
      </c>
      <c r="AC39">
        <f>IFERROR(G39,AB39)</f>
        <v>32.82</v>
      </c>
      <c r="AD39">
        <f>IFERROR(H39,AC39)</f>
        <v>32.79</v>
      </c>
      <c r="AE39">
        <f>IFERROR(I39,AD39)</f>
        <v>32.81</v>
      </c>
      <c r="AF39">
        <f>IFERROR(J39,AE39)</f>
        <v>33.31</v>
      </c>
      <c r="AG39">
        <f>IFERROR(K39,AF39)</f>
        <v>33.14</v>
      </c>
      <c r="AH39">
        <f>IFERROR(L39,AG39)</f>
        <v>33.1</v>
      </c>
      <c r="AI39">
        <f>IFERROR(M39,#REF!)</f>
        <v>33.31</v>
      </c>
      <c r="AJ39">
        <f>IFERROR(N39,AI39)</f>
        <v>32.909999999999997</v>
      </c>
      <c r="AK39">
        <f>IFERROR(O39,AJ39)</f>
        <v>33.5</v>
      </c>
      <c r="AL39">
        <f>IFERROR(P39,AK39)</f>
        <v>33.119999999999997</v>
      </c>
      <c r="AM39">
        <f>IFERROR(Q39,AL39)</f>
        <v>33.119999999999997</v>
      </c>
      <c r="AN39">
        <f>IFERROR(R39,AM39)</f>
        <v>33.44</v>
      </c>
      <c r="AO39">
        <f>IFERROR(S39,AN39)</f>
        <v>34.35</v>
      </c>
      <c r="AP39">
        <f>IFERROR(T39,AO39)</f>
        <v>33.979999999999997</v>
      </c>
      <c r="AQ39">
        <f>IFERROR(U39,AP39)</f>
        <v>34.950000000000003</v>
      </c>
      <c r="AS39" t="s">
        <v>67</v>
      </c>
      <c r="AT39">
        <f>$BT39*(Y39-X39)/X39</f>
        <v>5.3404141058536324E-5</v>
      </c>
      <c r="AU39">
        <f>$BT39*(Z39-Y39)/Y39</f>
        <v>1.2553046265246007E-4</v>
      </c>
      <c r="AV39">
        <f>$BT39*(AA39-Z39)/Z39</f>
        <v>5.8616647127793457E-6</v>
      </c>
      <c r="AW39">
        <f>$BT39*(AB39-AA39)/AA39</f>
        <v>-2.7533684827182127E-4</v>
      </c>
      <c r="AX39">
        <f>$BT39*(AC39-AB39)/AB39</f>
        <v>-1.1445783132530197E-4</v>
      </c>
      <c r="AY39">
        <f>$BT39*(AD39-AC39)/AC39</f>
        <v>-9.1407678244976039E-6</v>
      </c>
      <c r="AZ39">
        <f>$BT39*(AE39-AD39)/AD39</f>
        <v>6.0994205550482238E-6</v>
      </c>
      <c r="BA39">
        <f>$BT39*(AF39-AE39)/AE39</f>
        <v>1.5239256324291374E-4</v>
      </c>
      <c r="BB39">
        <f>$BT39*(AG39-AF39)/AF39</f>
        <v>-5.1035725007505761E-5</v>
      </c>
      <c r="BC39">
        <f t="shared" si="10"/>
        <v>-1.2070006035002762E-5</v>
      </c>
      <c r="BD39">
        <f t="shared" si="11"/>
        <v>6.3444108761329557E-5</v>
      </c>
      <c r="BE39">
        <f t="shared" si="12"/>
        <v>-1.2008405884119054E-4</v>
      </c>
      <c r="BF39">
        <f t="shared" si="13"/>
        <v>1.7927681555758235E-4</v>
      </c>
      <c r="BG39">
        <f t="shared" si="14"/>
        <v>-1.1343283582089628E-4</v>
      </c>
      <c r="BH39">
        <f t="shared" si="15"/>
        <v>0</v>
      </c>
      <c r="BI39">
        <f t="shared" si="16"/>
        <v>9.6618357487922798E-5</v>
      </c>
      <c r="BJ39">
        <f t="shared" si="17"/>
        <v>2.7212918660287196E-4</v>
      </c>
      <c r="BK39">
        <f t="shared" si="18"/>
        <v>-1.0771470160116582E-4</v>
      </c>
      <c r="BL39">
        <f t="shared" si="19"/>
        <v>2.854620364920559E-4</v>
      </c>
      <c r="BN39" s="7" t="str">
        <f>A39</f>
        <v>EWQ</v>
      </c>
      <c r="BO39" s="7">
        <v>0.2</v>
      </c>
      <c r="BP39" s="7">
        <v>0.2</v>
      </c>
      <c r="BQ39" s="7">
        <v>0.2</v>
      </c>
      <c r="BR39" s="7">
        <v>0.2</v>
      </c>
      <c r="BS39" s="7">
        <v>0.2</v>
      </c>
      <c r="BT39" s="7">
        <v>0.01</v>
      </c>
      <c r="BV39">
        <f>(AQ39-X39)/X39</f>
        <v>4.2723312846828634E-2</v>
      </c>
      <c r="BW39">
        <f t="shared" si="20"/>
        <v>81</v>
      </c>
      <c r="BX39">
        <f t="shared" si="21"/>
        <v>5</v>
      </c>
      <c r="BY39">
        <f t="shared" si="22"/>
        <v>0.24000000000000005</v>
      </c>
      <c r="BZ39">
        <f t="shared" si="23"/>
        <v>0</v>
      </c>
      <c r="CA39">
        <f t="shared" si="24"/>
        <v>0</v>
      </c>
      <c r="CB39">
        <f t="shared" si="25"/>
        <v>0</v>
      </c>
      <c r="CC39">
        <f t="shared" si="26"/>
        <v>0</v>
      </c>
      <c r="CD39">
        <f t="shared" si="27"/>
        <v>1</v>
      </c>
      <c r="CF39">
        <f t="shared" si="28"/>
        <v>0</v>
      </c>
      <c r="CG39">
        <f t="shared" si="29"/>
        <v>0</v>
      </c>
      <c r="CH39">
        <f t="shared" si="29"/>
        <v>0</v>
      </c>
      <c r="CI39">
        <f t="shared" si="29"/>
        <v>0</v>
      </c>
      <c r="CJ39">
        <f t="shared" si="29"/>
        <v>1</v>
      </c>
      <c r="CK39">
        <f t="shared" si="30"/>
        <v>0.2</v>
      </c>
      <c r="CL39">
        <f t="shared" si="33"/>
        <v>0.4</v>
      </c>
      <c r="CM39">
        <f t="shared" si="33"/>
        <v>0.60000000000000009</v>
      </c>
      <c r="CN39">
        <f t="shared" si="33"/>
        <v>0.8</v>
      </c>
      <c r="CO39">
        <f t="shared" si="33"/>
        <v>1</v>
      </c>
    </row>
    <row r="40" spans="1:93" x14ac:dyDescent="0.35">
      <c r="A40" t="s">
        <v>38</v>
      </c>
      <c r="B40">
        <f>VLOOKUP(CONCATENATE($A40,"_",B$4),assets_m6!$A:$D,4,FALSE)</f>
        <v>41.965000000000003</v>
      </c>
      <c r="C40">
        <f>VLOOKUP(CONCATENATE($A40,"_",C$4),assets_m6!$A:$D,4,FALSE)</f>
        <v>42.152000000000001</v>
      </c>
      <c r="D40">
        <f>VLOOKUP(CONCATENATE($A40,"_",D$4),assets_m6!$A:$D,4,FALSE)</f>
        <v>41.94</v>
      </c>
      <c r="E40">
        <f>VLOOKUP(CONCATENATE($A40,"_",E$4),assets_m6!$A:$D,4,FALSE)</f>
        <v>42.03</v>
      </c>
      <c r="F40">
        <f>VLOOKUP(CONCATENATE($A40,"_",F$4),assets_m6!$A:$D,4,FALSE)</f>
        <v>41.07</v>
      </c>
      <c r="G40">
        <f>VLOOKUP(CONCATENATE($A40,"_",G$4),assets_m6!$A:$D,4,FALSE)</f>
        <v>40.909999999999997</v>
      </c>
      <c r="H40">
        <f>VLOOKUP(CONCATENATE($A40,"_",H$4),assets_m6!$A:$D,4,FALSE)</f>
        <v>40.89</v>
      </c>
      <c r="I40">
        <f>VLOOKUP(CONCATENATE($A40,"_",I$4),assets_m6!$A:$D,4,FALSE)</f>
        <v>40.61</v>
      </c>
      <c r="J40">
        <f>VLOOKUP(CONCATENATE($A40,"_",J$4),assets_m6!$A:$D,4,FALSE)</f>
        <v>41.08</v>
      </c>
      <c r="K40">
        <f>VLOOKUP(CONCATENATE($A40,"_",K$4),assets_m6!$A:$D,4,FALSE)</f>
        <v>40.549999999999997</v>
      </c>
      <c r="L40">
        <f>VLOOKUP(CONCATENATE($A40,"_",L$4),assets_m6!$A:$D,4,FALSE)</f>
        <v>40.6</v>
      </c>
      <c r="M40">
        <f>VLOOKUP(CONCATENATE($A40,"_",M$4),assets_m6!$A:$D,4,FALSE)</f>
        <v>40.619999999999997</v>
      </c>
      <c r="N40">
        <f>VLOOKUP(CONCATENATE($A40,"_",N$4),assets_m6!$A:$D,4,FALSE)</f>
        <v>39.799999999999997</v>
      </c>
      <c r="O40">
        <f>VLOOKUP(CONCATENATE($A40,"_",O$4),assets_m6!$A:$D,4,FALSE)</f>
        <v>40.65</v>
      </c>
      <c r="P40">
        <f>VLOOKUP(CONCATENATE($A40,"_",P$4),assets_m6!$A:$D,4,FALSE)</f>
        <v>40.159999999999997</v>
      </c>
      <c r="Q40" t="e">
        <f>VLOOKUP(CONCATENATE($A40,"_",Q$4),assets_m6!$A:$D,4,FALSE)</f>
        <v>#N/A</v>
      </c>
      <c r="R40">
        <f>VLOOKUP(CONCATENATE($A40,"_",R$4),assets_m6!$A:$D,4,FALSE)</f>
        <v>40.36</v>
      </c>
      <c r="S40">
        <f>VLOOKUP(CONCATENATE($A40,"_",S$4),assets_m6!$A:$D,4,FALSE)</f>
        <v>40.93</v>
      </c>
      <c r="T40">
        <f>VLOOKUP(CONCATENATE($A40,"_",T$4),assets_m6!$A:$D,4,FALSE)</f>
        <v>40.630000000000003</v>
      </c>
      <c r="U40">
        <f>VLOOKUP(CONCATENATE($A40,"_",U$4),assets_m6!$A:$D,4,FALSE)</f>
        <v>41.97</v>
      </c>
      <c r="W40" t="str">
        <f>A40</f>
        <v>EWT</v>
      </c>
      <c r="X40">
        <f>B40</f>
        <v>41.965000000000003</v>
      </c>
      <c r="Y40">
        <f>IFERROR(C40,X40)</f>
        <v>42.152000000000001</v>
      </c>
      <c r="Z40">
        <f>IFERROR(D40,Y40)</f>
        <v>41.94</v>
      </c>
      <c r="AA40">
        <f>IFERROR(E40,Z40)</f>
        <v>42.03</v>
      </c>
      <c r="AB40">
        <f>IFERROR(F40,AA40)</f>
        <v>41.07</v>
      </c>
      <c r="AC40">
        <f>IFERROR(G40,AB40)</f>
        <v>40.909999999999997</v>
      </c>
      <c r="AD40">
        <f>IFERROR(H40,AC40)</f>
        <v>40.89</v>
      </c>
      <c r="AE40">
        <f>IFERROR(I40,AD40)</f>
        <v>40.61</v>
      </c>
      <c r="AF40">
        <f>IFERROR(J40,AE40)</f>
        <v>41.08</v>
      </c>
      <c r="AG40">
        <f>IFERROR(K40,AF40)</f>
        <v>40.549999999999997</v>
      </c>
      <c r="AH40">
        <f>IFERROR(L40,AG40)</f>
        <v>40.6</v>
      </c>
      <c r="AI40">
        <f>IFERROR(M40,#REF!)</f>
        <v>40.619999999999997</v>
      </c>
      <c r="AJ40">
        <f>IFERROR(N40,AI40)</f>
        <v>39.799999999999997</v>
      </c>
      <c r="AK40">
        <f>IFERROR(O40,AJ40)</f>
        <v>40.65</v>
      </c>
      <c r="AL40">
        <f>IFERROR(P40,AK40)</f>
        <v>40.159999999999997</v>
      </c>
      <c r="AM40">
        <f>IFERROR(Q40,AL40)</f>
        <v>40.159999999999997</v>
      </c>
      <c r="AN40">
        <f>IFERROR(R40,AM40)</f>
        <v>40.36</v>
      </c>
      <c r="AO40">
        <f>IFERROR(S40,AN40)</f>
        <v>40.93</v>
      </c>
      <c r="AP40">
        <f>IFERROR(T40,AO40)</f>
        <v>40.630000000000003</v>
      </c>
      <c r="AQ40">
        <f>IFERROR(U40,AP40)</f>
        <v>41.97</v>
      </c>
      <c r="AS40" t="s">
        <v>68</v>
      </c>
      <c r="AT40">
        <f>$BT40*(Y40-X40)/X40</f>
        <v>4.4560943643511875E-5</v>
      </c>
      <c r="AU40">
        <f>$BT40*(Z40-Y40)/Y40</f>
        <v>-5.0294173467451906E-5</v>
      </c>
      <c r="AV40">
        <f>$BT40*(AA40-Z40)/Z40</f>
        <v>2.1459227467811974E-5</v>
      </c>
      <c r="AW40">
        <f>$BT40*(AB40-AA40)/AA40</f>
        <v>-2.2840827980014297E-4</v>
      </c>
      <c r="AX40">
        <f>$BT40*(AC40-AB40)/AB40</f>
        <v>-3.8957876795715534E-5</v>
      </c>
      <c r="AY40">
        <f>$BT40*(AD40-AC40)/AC40</f>
        <v>-4.8887802493268204E-6</v>
      </c>
      <c r="AZ40">
        <f>$BT40*(AE40-AD40)/AD40</f>
        <v>-6.84764000978237E-5</v>
      </c>
      <c r="BA40">
        <f>$BT40*(AF40-AE40)/AE40</f>
        <v>1.1573504063038633E-4</v>
      </c>
      <c r="BB40">
        <f>$BT40*(AG40-AF40)/AF40</f>
        <v>-1.2901655306718626E-4</v>
      </c>
      <c r="BC40">
        <f t="shared" si="10"/>
        <v>1.2330456226881447E-5</v>
      </c>
      <c r="BD40">
        <f t="shared" si="11"/>
        <v>4.9261083743832564E-6</v>
      </c>
      <c r="BE40">
        <f t="shared" si="12"/>
        <v>-2.0187099950763179E-4</v>
      </c>
      <c r="BF40">
        <f t="shared" si="13"/>
        <v>2.1356783919598027E-4</v>
      </c>
      <c r="BG40">
        <f t="shared" si="14"/>
        <v>-1.2054120541205462E-4</v>
      </c>
      <c r="BH40">
        <f t="shared" si="15"/>
        <v>0</v>
      </c>
      <c r="BI40">
        <f t="shared" si="16"/>
        <v>4.9800796812749724E-5</v>
      </c>
      <c r="BJ40">
        <f t="shared" si="17"/>
        <v>1.4122893954410313E-4</v>
      </c>
      <c r="BK40">
        <f t="shared" si="18"/>
        <v>-7.3295870999266346E-5</v>
      </c>
      <c r="BL40">
        <f t="shared" si="19"/>
        <v>3.2980556239232001E-4</v>
      </c>
      <c r="BN40" s="7" t="str">
        <f>A40</f>
        <v>EWT</v>
      </c>
      <c r="BO40" s="7">
        <v>0.2</v>
      </c>
      <c r="BP40" s="7">
        <v>0.2</v>
      </c>
      <c r="BQ40" s="7">
        <v>0.2</v>
      </c>
      <c r="BR40" s="7">
        <v>0.2</v>
      </c>
      <c r="BS40" s="7">
        <v>0.2</v>
      </c>
      <c r="BT40" s="7">
        <v>0.01</v>
      </c>
      <c r="BV40">
        <f>(AQ40-X40)/X40</f>
        <v>1.1914690813762546E-4</v>
      </c>
      <c r="BW40">
        <f t="shared" si="20"/>
        <v>45</v>
      </c>
      <c r="BX40">
        <f t="shared" si="21"/>
        <v>3</v>
      </c>
      <c r="BY40">
        <f t="shared" si="22"/>
        <v>7.9999999999999988E-2</v>
      </c>
      <c r="BZ40">
        <f t="shared" si="23"/>
        <v>0</v>
      </c>
      <c r="CA40">
        <f t="shared" si="24"/>
        <v>0</v>
      </c>
      <c r="CB40">
        <f t="shared" si="25"/>
        <v>1</v>
      </c>
      <c r="CC40">
        <f t="shared" si="26"/>
        <v>0</v>
      </c>
      <c r="CD40">
        <f t="shared" si="27"/>
        <v>0</v>
      </c>
      <c r="CF40">
        <f t="shared" si="28"/>
        <v>0</v>
      </c>
      <c r="CG40">
        <f t="shared" si="29"/>
        <v>0</v>
      </c>
      <c r="CH40">
        <f t="shared" si="29"/>
        <v>1</v>
      </c>
      <c r="CI40">
        <f t="shared" si="29"/>
        <v>1</v>
      </c>
      <c r="CJ40">
        <f t="shared" si="29"/>
        <v>1</v>
      </c>
      <c r="CK40">
        <f t="shared" si="30"/>
        <v>0.2</v>
      </c>
      <c r="CL40">
        <f t="shared" si="33"/>
        <v>0.4</v>
      </c>
      <c r="CM40">
        <f t="shared" si="33"/>
        <v>0.60000000000000009</v>
      </c>
      <c r="CN40">
        <f t="shared" si="33"/>
        <v>0.8</v>
      </c>
      <c r="CO40">
        <f t="shared" si="33"/>
        <v>1</v>
      </c>
    </row>
    <row r="41" spans="1:93" x14ac:dyDescent="0.35">
      <c r="A41" t="s">
        <v>39</v>
      </c>
      <c r="B41">
        <f>VLOOKUP(CONCATENATE($A41,"_",B$4),assets_m6!$A:$D,4,FALSE)</f>
        <v>31.04</v>
      </c>
      <c r="C41">
        <f>VLOOKUP(CONCATENATE($A41,"_",C$4),assets_m6!$A:$D,4,FALSE)</f>
        <v>31.05</v>
      </c>
      <c r="D41">
        <f>VLOOKUP(CONCATENATE($A41,"_",D$4),assets_m6!$A:$D,4,FALSE)</f>
        <v>31.44</v>
      </c>
      <c r="E41">
        <f>VLOOKUP(CONCATENATE($A41,"_",E$4),assets_m6!$A:$D,4,FALSE)</f>
        <v>31.48</v>
      </c>
      <c r="F41">
        <f>VLOOKUP(CONCATENATE($A41,"_",F$4),assets_m6!$A:$D,4,FALSE)</f>
        <v>30.91</v>
      </c>
      <c r="G41">
        <f>VLOOKUP(CONCATENATE($A41,"_",G$4),assets_m6!$A:$D,4,FALSE)</f>
        <v>30.41</v>
      </c>
      <c r="H41">
        <f>VLOOKUP(CONCATENATE($A41,"_",H$4),assets_m6!$A:$D,4,FALSE)</f>
        <v>30.39</v>
      </c>
      <c r="I41">
        <f>VLOOKUP(CONCATENATE($A41,"_",I$4),assets_m6!$A:$D,4,FALSE)</f>
        <v>30.53</v>
      </c>
      <c r="J41">
        <f>VLOOKUP(CONCATENATE($A41,"_",J$4),assets_m6!$A:$D,4,FALSE)</f>
        <v>30.9</v>
      </c>
      <c r="K41">
        <f>VLOOKUP(CONCATENATE($A41,"_",K$4),assets_m6!$A:$D,4,FALSE)</f>
        <v>30.62</v>
      </c>
      <c r="L41">
        <f>VLOOKUP(CONCATENATE($A41,"_",L$4),assets_m6!$A:$D,4,FALSE)</f>
        <v>30.81</v>
      </c>
      <c r="M41">
        <f>VLOOKUP(CONCATENATE($A41,"_",M$4),assets_m6!$A:$D,4,FALSE)</f>
        <v>30.83</v>
      </c>
      <c r="N41">
        <f>VLOOKUP(CONCATENATE($A41,"_",N$4),assets_m6!$A:$D,4,FALSE)</f>
        <v>30.55</v>
      </c>
      <c r="O41">
        <f>VLOOKUP(CONCATENATE($A41,"_",O$4),assets_m6!$A:$D,4,FALSE)</f>
        <v>30.81</v>
      </c>
      <c r="P41">
        <f>VLOOKUP(CONCATENATE($A41,"_",P$4),assets_m6!$A:$D,4,FALSE)</f>
        <v>30.66</v>
      </c>
      <c r="Q41" t="e">
        <f>VLOOKUP(CONCATENATE($A41,"_",Q$4),assets_m6!$A:$D,4,FALSE)</f>
        <v>#N/A</v>
      </c>
      <c r="R41">
        <f>VLOOKUP(CONCATENATE($A41,"_",R$4),assets_m6!$A:$D,4,FALSE)</f>
        <v>30.77</v>
      </c>
      <c r="S41">
        <f>VLOOKUP(CONCATENATE($A41,"_",S$4),assets_m6!$A:$D,4,FALSE)</f>
        <v>31.12</v>
      </c>
      <c r="T41">
        <f>VLOOKUP(CONCATENATE($A41,"_",T$4),assets_m6!$A:$D,4,FALSE)</f>
        <v>30.98</v>
      </c>
      <c r="U41">
        <f>VLOOKUP(CONCATENATE($A41,"_",U$4),assets_m6!$A:$D,4,FALSE)</f>
        <v>31.69</v>
      </c>
      <c r="W41" t="str">
        <f>A41</f>
        <v>EWU</v>
      </c>
      <c r="X41">
        <f>B41</f>
        <v>31.04</v>
      </c>
      <c r="Y41">
        <f>IFERROR(C41,X41)</f>
        <v>31.05</v>
      </c>
      <c r="Z41">
        <f>IFERROR(D41,Y41)</f>
        <v>31.44</v>
      </c>
      <c r="AA41">
        <f>IFERROR(E41,Z41)</f>
        <v>31.48</v>
      </c>
      <c r="AB41">
        <f>IFERROR(F41,AA41)</f>
        <v>30.91</v>
      </c>
      <c r="AC41">
        <f>IFERROR(G41,AB41)</f>
        <v>30.41</v>
      </c>
      <c r="AD41">
        <f>IFERROR(H41,AC41)</f>
        <v>30.39</v>
      </c>
      <c r="AE41">
        <f>IFERROR(I41,AD41)</f>
        <v>30.53</v>
      </c>
      <c r="AF41">
        <f>IFERROR(J41,AE41)</f>
        <v>30.9</v>
      </c>
      <c r="AG41">
        <f>IFERROR(K41,AF41)</f>
        <v>30.62</v>
      </c>
      <c r="AH41">
        <f>IFERROR(L41,AG41)</f>
        <v>30.81</v>
      </c>
      <c r="AI41">
        <f>IFERROR(M41,#REF!)</f>
        <v>30.83</v>
      </c>
      <c r="AJ41">
        <f>IFERROR(N41,AI41)</f>
        <v>30.55</v>
      </c>
      <c r="AK41">
        <f>IFERROR(O41,AJ41)</f>
        <v>30.81</v>
      </c>
      <c r="AL41">
        <f>IFERROR(P41,AK41)</f>
        <v>30.66</v>
      </c>
      <c r="AM41">
        <f>IFERROR(Q41,AL41)</f>
        <v>30.66</v>
      </c>
      <c r="AN41">
        <f>IFERROR(R41,AM41)</f>
        <v>30.77</v>
      </c>
      <c r="AO41">
        <f>IFERROR(S41,AN41)</f>
        <v>31.12</v>
      </c>
      <c r="AP41">
        <f>IFERROR(T41,AO41)</f>
        <v>30.98</v>
      </c>
      <c r="AQ41">
        <f>IFERROR(U41,AP41)</f>
        <v>31.69</v>
      </c>
      <c r="AS41" t="s">
        <v>72</v>
      </c>
      <c r="AT41">
        <f>$BT41*(Y41-X41)/X41</f>
        <v>3.2216494845365862E-6</v>
      </c>
      <c r="AU41">
        <f>$BT41*(Z41-Y41)/Y41</f>
        <v>1.2560386473429969E-4</v>
      </c>
      <c r="AV41">
        <f>$BT41*(AA41-Z41)/Z41</f>
        <v>1.27226463104323E-5</v>
      </c>
      <c r="AW41">
        <f>$BT41*(AB41-AA41)/AA41</f>
        <v>-1.8106734434561634E-4</v>
      </c>
      <c r="AX41">
        <f>$BT41*(AC41-AB41)/AB41</f>
        <v>-1.6175994823681658E-4</v>
      </c>
      <c r="AY41">
        <f>$BT41*(AD41-AC41)/AC41</f>
        <v>-6.576783952647016E-6</v>
      </c>
      <c r="AZ41">
        <f>$BT41*(AE41-AD41)/AD41</f>
        <v>4.6067785455742207E-5</v>
      </c>
      <c r="BA41">
        <f>$BT41*(AF41-AE41)/AE41</f>
        <v>1.2119226989845969E-4</v>
      </c>
      <c r="BB41">
        <f>$BT41*(AG41-AF41)/AF41</f>
        <v>-9.0614886731390799E-5</v>
      </c>
      <c r="BC41">
        <f t="shared" si="10"/>
        <v>6.2050947093402256E-5</v>
      </c>
      <c r="BD41">
        <f t="shared" si="11"/>
        <v>6.4913988964620502E-6</v>
      </c>
      <c r="BE41">
        <f t="shared" si="12"/>
        <v>-9.0820629257216213E-5</v>
      </c>
      <c r="BF41">
        <f t="shared" si="13"/>
        <v>8.5106382978722758E-5</v>
      </c>
      <c r="BG41">
        <f t="shared" si="14"/>
        <v>-4.8685491723465947E-5</v>
      </c>
      <c r="BH41">
        <f t="shared" si="15"/>
        <v>0</v>
      </c>
      <c r="BI41">
        <f t="shared" si="16"/>
        <v>3.587736464448775E-5</v>
      </c>
      <c r="BJ41">
        <f t="shared" si="17"/>
        <v>1.1374715632109244E-4</v>
      </c>
      <c r="BK41">
        <f t="shared" si="18"/>
        <v>-4.4987146529563163E-5</v>
      </c>
      <c r="BL41">
        <f t="shared" si="19"/>
        <v>2.2918011620400288E-4</v>
      </c>
      <c r="BN41" s="7" t="str">
        <f>A41</f>
        <v>EWU</v>
      </c>
      <c r="BO41" s="7">
        <v>0.2</v>
      </c>
      <c r="BP41" s="7">
        <v>0.2</v>
      </c>
      <c r="BQ41" s="7">
        <v>0.2</v>
      </c>
      <c r="BR41" s="7">
        <v>0.2</v>
      </c>
      <c r="BS41" s="7">
        <v>0.2</v>
      </c>
      <c r="BT41" s="7">
        <v>0.01</v>
      </c>
      <c r="BV41">
        <f>(AQ41-X41)/X41</f>
        <v>2.0940721649484604E-2</v>
      </c>
      <c r="BW41">
        <f t="shared" si="20"/>
        <v>65</v>
      </c>
      <c r="BX41">
        <f t="shared" si="21"/>
        <v>4</v>
      </c>
      <c r="BY41">
        <f t="shared" si="22"/>
        <v>0.12000000000000002</v>
      </c>
      <c r="BZ41">
        <f t="shared" si="23"/>
        <v>0</v>
      </c>
      <c r="CA41">
        <f t="shared" si="24"/>
        <v>0</v>
      </c>
      <c r="CB41">
        <f t="shared" si="25"/>
        <v>0</v>
      </c>
      <c r="CC41">
        <f t="shared" si="26"/>
        <v>1</v>
      </c>
      <c r="CD41">
        <f t="shared" si="27"/>
        <v>0</v>
      </c>
      <c r="CF41">
        <f t="shared" si="28"/>
        <v>0</v>
      </c>
      <c r="CG41">
        <f t="shared" si="29"/>
        <v>0</v>
      </c>
      <c r="CH41">
        <f t="shared" si="29"/>
        <v>0</v>
      </c>
      <c r="CI41">
        <f t="shared" si="29"/>
        <v>1</v>
      </c>
      <c r="CJ41">
        <f t="shared" si="29"/>
        <v>1</v>
      </c>
      <c r="CK41">
        <f t="shared" si="30"/>
        <v>0.2</v>
      </c>
      <c r="CL41">
        <f t="shared" si="33"/>
        <v>0.4</v>
      </c>
      <c r="CM41">
        <f t="shared" si="33"/>
        <v>0.60000000000000009</v>
      </c>
      <c r="CN41">
        <f t="shared" si="33"/>
        <v>0.8</v>
      </c>
      <c r="CO41">
        <f t="shared" si="33"/>
        <v>1</v>
      </c>
    </row>
    <row r="42" spans="1:93" x14ac:dyDescent="0.35">
      <c r="A42" t="s">
        <v>40</v>
      </c>
      <c r="B42">
        <f>VLOOKUP(CONCATENATE($A42,"_",B$4),assets_m6!$A:$D,4,FALSE)</f>
        <v>57.344000000000001</v>
      </c>
      <c r="C42">
        <f>VLOOKUP(CONCATENATE($A42,"_",C$4),assets_m6!$A:$D,4,FALSE)</f>
        <v>57.503</v>
      </c>
      <c r="D42">
        <f>VLOOKUP(CONCATENATE($A42,"_",D$4),assets_m6!$A:$D,4,FALSE)</f>
        <v>58.25</v>
      </c>
      <c r="E42">
        <f>VLOOKUP(CONCATENATE($A42,"_",E$4),assets_m6!$A:$D,4,FALSE)</f>
        <v>58.01</v>
      </c>
      <c r="F42">
        <f>VLOOKUP(CONCATENATE($A42,"_",F$4),assets_m6!$A:$D,4,FALSE)</f>
        <v>55.5</v>
      </c>
      <c r="G42">
        <f>VLOOKUP(CONCATENATE($A42,"_",G$4),assets_m6!$A:$D,4,FALSE)</f>
        <v>56.31</v>
      </c>
      <c r="H42">
        <f>VLOOKUP(CONCATENATE($A42,"_",H$4),assets_m6!$A:$D,4,FALSE)</f>
        <v>56.65</v>
      </c>
      <c r="I42">
        <f>VLOOKUP(CONCATENATE($A42,"_",I$4),assets_m6!$A:$D,4,FALSE)</f>
        <v>57.44</v>
      </c>
      <c r="J42">
        <f>VLOOKUP(CONCATENATE($A42,"_",J$4),assets_m6!$A:$D,4,FALSE)</f>
        <v>57.32</v>
      </c>
      <c r="K42">
        <f>VLOOKUP(CONCATENATE($A42,"_",K$4),assets_m6!$A:$D,4,FALSE)</f>
        <v>56.9</v>
      </c>
      <c r="L42">
        <f>VLOOKUP(CONCATENATE($A42,"_",L$4),assets_m6!$A:$D,4,FALSE)</f>
        <v>57.04</v>
      </c>
      <c r="M42">
        <f>VLOOKUP(CONCATENATE($A42,"_",M$4),assets_m6!$A:$D,4,FALSE)</f>
        <v>57.65</v>
      </c>
      <c r="N42">
        <f>VLOOKUP(CONCATENATE($A42,"_",N$4),assets_m6!$A:$D,4,FALSE)</f>
        <v>56.61</v>
      </c>
      <c r="O42">
        <f>VLOOKUP(CONCATENATE($A42,"_",O$4),assets_m6!$A:$D,4,FALSE)</f>
        <v>57.13</v>
      </c>
      <c r="P42">
        <f>VLOOKUP(CONCATENATE($A42,"_",P$4),assets_m6!$A:$D,4,FALSE)</f>
        <v>56.48</v>
      </c>
      <c r="Q42" t="e">
        <f>VLOOKUP(CONCATENATE($A42,"_",Q$4),assets_m6!$A:$D,4,FALSE)</f>
        <v>#N/A</v>
      </c>
      <c r="R42">
        <f>VLOOKUP(CONCATENATE($A42,"_",R$4),assets_m6!$A:$D,4,FALSE)</f>
        <v>55.43</v>
      </c>
      <c r="S42">
        <f>VLOOKUP(CONCATENATE($A42,"_",S$4),assets_m6!$A:$D,4,FALSE)</f>
        <v>57.62</v>
      </c>
      <c r="T42">
        <f>VLOOKUP(CONCATENATE($A42,"_",T$4),assets_m6!$A:$D,4,FALSE)</f>
        <v>57.01</v>
      </c>
      <c r="U42">
        <f>VLOOKUP(CONCATENATE($A42,"_",U$4),assets_m6!$A:$D,4,FALSE)</f>
        <v>59.89</v>
      </c>
      <c r="W42" t="str">
        <f>A42</f>
        <v>EWY</v>
      </c>
      <c r="X42">
        <f>B42</f>
        <v>57.344000000000001</v>
      </c>
      <c r="Y42">
        <f>IFERROR(C42,X42)</f>
        <v>57.503</v>
      </c>
      <c r="Z42">
        <f>IFERROR(D42,Y42)</f>
        <v>58.25</v>
      </c>
      <c r="AA42">
        <f>IFERROR(E42,Z42)</f>
        <v>58.01</v>
      </c>
      <c r="AB42">
        <f>IFERROR(F42,AA42)</f>
        <v>55.5</v>
      </c>
      <c r="AC42">
        <f>IFERROR(G42,AB42)</f>
        <v>56.31</v>
      </c>
      <c r="AD42">
        <f>IFERROR(H42,AC42)</f>
        <v>56.65</v>
      </c>
      <c r="AE42">
        <f>IFERROR(I42,AD42)</f>
        <v>57.44</v>
      </c>
      <c r="AF42">
        <f>IFERROR(J42,AE42)</f>
        <v>57.32</v>
      </c>
      <c r="AG42">
        <f>IFERROR(K42,AF42)</f>
        <v>56.9</v>
      </c>
      <c r="AH42">
        <f>IFERROR(L42,AG42)</f>
        <v>57.04</v>
      </c>
      <c r="AI42">
        <f>IFERROR(M42,#REF!)</f>
        <v>57.65</v>
      </c>
      <c r="AJ42">
        <f>IFERROR(N42,AI42)</f>
        <v>56.61</v>
      </c>
      <c r="AK42">
        <f>IFERROR(O42,AJ42)</f>
        <v>57.13</v>
      </c>
      <c r="AL42">
        <f>IFERROR(P42,AK42)</f>
        <v>56.48</v>
      </c>
      <c r="AM42">
        <f>IFERROR(Q42,AL42)</f>
        <v>56.48</v>
      </c>
      <c r="AN42">
        <f>IFERROR(R42,AM42)</f>
        <v>55.43</v>
      </c>
      <c r="AO42">
        <f>IFERROR(S42,AN42)</f>
        <v>57.62</v>
      </c>
      <c r="AP42">
        <f>IFERROR(T42,AO42)</f>
        <v>57.01</v>
      </c>
      <c r="AQ42">
        <f>IFERROR(U42,AP42)</f>
        <v>59.89</v>
      </c>
      <c r="AS42" t="s">
        <v>73</v>
      </c>
      <c r="AT42">
        <f>$BT42*(Y42-X42)/X42</f>
        <v>2.7727399553571239E-5</v>
      </c>
      <c r="AU42">
        <f>$BT42*(Z42-Y42)/Y42</f>
        <v>1.299062657600473E-4</v>
      </c>
      <c r="AV42">
        <f>$BT42*(AA42-Z42)/Z42</f>
        <v>-4.1201716738197765E-5</v>
      </c>
      <c r="AW42">
        <f>$BT42*(AB42-AA42)/AA42</f>
        <v>-4.3268401999655201E-4</v>
      </c>
      <c r="AX42">
        <f>$BT42*(AC42-AB42)/AB42</f>
        <v>1.4594594594594636E-4</v>
      </c>
      <c r="AY42">
        <f>$BT42*(AD42-AC42)/AC42</f>
        <v>6.0380039069436388E-5</v>
      </c>
      <c r="AZ42">
        <f>$BT42*(AE42-AD42)/AD42</f>
        <v>1.3945278022947912E-4</v>
      </c>
      <c r="BA42">
        <f>$BT42*(AF42-AE42)/AE42</f>
        <v>-2.089136490250652E-5</v>
      </c>
      <c r="BB42">
        <f>$BT42*(AG42-AF42)/AF42</f>
        <v>-7.3272854152128705E-5</v>
      </c>
      <c r="BC42">
        <f t="shared" si="10"/>
        <v>2.460456942003525E-5</v>
      </c>
      <c r="BD42">
        <f t="shared" si="11"/>
        <v>1.0694249649368854E-4</v>
      </c>
      <c r="BE42">
        <f t="shared" si="12"/>
        <v>-1.8039895923677347E-4</v>
      </c>
      <c r="BF42">
        <f t="shared" si="13"/>
        <v>9.1856562444798292E-5</v>
      </c>
      <c r="BG42">
        <f t="shared" si="14"/>
        <v>-1.1377559950989072E-4</v>
      </c>
      <c r="BH42">
        <f t="shared" si="15"/>
        <v>0</v>
      </c>
      <c r="BI42">
        <f t="shared" si="16"/>
        <v>-1.8590651558073604E-4</v>
      </c>
      <c r="BJ42">
        <f t="shared" si="17"/>
        <v>3.9509290997654663E-4</v>
      </c>
      <c r="BK42">
        <f t="shared" si="18"/>
        <v>-1.0586601874349175E-4</v>
      </c>
      <c r="BL42">
        <f t="shared" si="19"/>
        <v>5.0517453078407343E-4</v>
      </c>
      <c r="BN42" s="7" t="str">
        <f>A42</f>
        <v>EWY</v>
      </c>
      <c r="BO42" s="7">
        <v>0.2</v>
      </c>
      <c r="BP42" s="7">
        <v>0.2</v>
      </c>
      <c r="BQ42" s="7">
        <v>0.2</v>
      </c>
      <c r="BR42" s="7">
        <v>0.2</v>
      </c>
      <c r="BS42" s="7">
        <v>0.2</v>
      </c>
      <c r="BT42" s="7">
        <v>0.01</v>
      </c>
      <c r="BV42">
        <f>(AQ42-X42)/X42</f>
        <v>4.439871651785713E-2</v>
      </c>
      <c r="BW42">
        <f t="shared" si="20"/>
        <v>84</v>
      </c>
      <c r="BX42">
        <f t="shared" si="21"/>
        <v>5</v>
      </c>
      <c r="BY42">
        <f t="shared" si="22"/>
        <v>0.24000000000000005</v>
      </c>
      <c r="BZ42">
        <f t="shared" si="23"/>
        <v>0</v>
      </c>
      <c r="CA42">
        <f t="shared" si="24"/>
        <v>0</v>
      </c>
      <c r="CB42">
        <f t="shared" si="25"/>
        <v>0</v>
      </c>
      <c r="CC42">
        <f t="shared" si="26"/>
        <v>0</v>
      </c>
      <c r="CD42">
        <f t="shared" si="27"/>
        <v>1</v>
      </c>
      <c r="CF42">
        <f t="shared" si="28"/>
        <v>0</v>
      </c>
      <c r="CG42">
        <f t="shared" si="29"/>
        <v>0</v>
      </c>
      <c r="CH42">
        <f t="shared" si="29"/>
        <v>0</v>
      </c>
      <c r="CI42">
        <f t="shared" si="29"/>
        <v>0</v>
      </c>
      <c r="CJ42">
        <f t="shared" si="29"/>
        <v>1</v>
      </c>
      <c r="CK42">
        <f t="shared" si="30"/>
        <v>0.2</v>
      </c>
      <c r="CL42">
        <f t="shared" si="33"/>
        <v>0.4</v>
      </c>
      <c r="CM42">
        <f t="shared" si="33"/>
        <v>0.60000000000000009</v>
      </c>
      <c r="CN42">
        <f t="shared" si="33"/>
        <v>0.8</v>
      </c>
      <c r="CO42">
        <f t="shared" si="33"/>
        <v>1</v>
      </c>
    </row>
    <row r="43" spans="1:93" x14ac:dyDescent="0.35">
      <c r="A43" t="s">
        <v>41</v>
      </c>
      <c r="B43">
        <f>VLOOKUP(CONCATENATE($A43,"_",B$4),assets_m6!$A:$D,4,FALSE)</f>
        <v>27.861000000000001</v>
      </c>
      <c r="C43">
        <f>VLOOKUP(CONCATENATE($A43,"_",C$4),assets_m6!$A:$D,4,FALSE)</f>
        <v>27.097999999999999</v>
      </c>
      <c r="D43">
        <f>VLOOKUP(CONCATENATE($A43,"_",D$4),assets_m6!$A:$D,4,FALSE)</f>
        <v>26.5</v>
      </c>
      <c r="E43">
        <f>VLOOKUP(CONCATENATE($A43,"_",E$4),assets_m6!$A:$D,4,FALSE)</f>
        <v>26.47</v>
      </c>
      <c r="F43">
        <f>VLOOKUP(CONCATENATE($A43,"_",F$4),assets_m6!$A:$D,4,FALSE)</f>
        <v>26.36</v>
      </c>
      <c r="G43">
        <f>VLOOKUP(CONCATENATE($A43,"_",G$4),assets_m6!$A:$D,4,FALSE)</f>
        <v>26.21</v>
      </c>
      <c r="H43">
        <f>VLOOKUP(CONCATENATE($A43,"_",H$4),assets_m6!$A:$D,4,FALSE)</f>
        <v>26.78</v>
      </c>
      <c r="I43">
        <f>VLOOKUP(CONCATENATE($A43,"_",I$4),assets_m6!$A:$D,4,FALSE)</f>
        <v>27.8</v>
      </c>
      <c r="J43">
        <f>VLOOKUP(CONCATENATE($A43,"_",J$4),assets_m6!$A:$D,4,FALSE)</f>
        <v>28.01</v>
      </c>
      <c r="K43">
        <f>VLOOKUP(CONCATENATE($A43,"_",K$4),assets_m6!$A:$D,4,FALSE)</f>
        <v>28.21</v>
      </c>
      <c r="L43">
        <f>VLOOKUP(CONCATENATE($A43,"_",L$4),assets_m6!$A:$D,4,FALSE)</f>
        <v>28.79</v>
      </c>
      <c r="M43">
        <f>VLOOKUP(CONCATENATE($A43,"_",M$4),assets_m6!$A:$D,4,FALSE)</f>
        <v>27.83</v>
      </c>
      <c r="N43">
        <f>VLOOKUP(CONCATENATE($A43,"_",N$4),assets_m6!$A:$D,4,FALSE)</f>
        <v>28.42</v>
      </c>
      <c r="O43">
        <f>VLOOKUP(CONCATENATE($A43,"_",O$4),assets_m6!$A:$D,4,FALSE)</f>
        <v>28.16</v>
      </c>
      <c r="P43">
        <f>VLOOKUP(CONCATENATE($A43,"_",P$4),assets_m6!$A:$D,4,FALSE)</f>
        <v>27.97</v>
      </c>
      <c r="Q43" t="e">
        <f>VLOOKUP(CONCATENATE($A43,"_",Q$4),assets_m6!$A:$D,4,FALSE)</f>
        <v>#N/A</v>
      </c>
      <c r="R43">
        <f>VLOOKUP(CONCATENATE($A43,"_",R$4),assets_m6!$A:$D,4,FALSE)</f>
        <v>25.89</v>
      </c>
      <c r="S43">
        <f>VLOOKUP(CONCATENATE($A43,"_",S$4),assets_m6!$A:$D,4,FALSE)</f>
        <v>26.34</v>
      </c>
      <c r="T43">
        <f>VLOOKUP(CONCATENATE($A43,"_",T$4),assets_m6!$A:$D,4,FALSE)</f>
        <v>27.25</v>
      </c>
      <c r="U43">
        <f>VLOOKUP(CONCATENATE($A43,"_",U$4),assets_m6!$A:$D,4,FALSE)</f>
        <v>28.3</v>
      </c>
      <c r="W43" t="str">
        <f>A43</f>
        <v>EWZ</v>
      </c>
      <c r="X43">
        <f>B43</f>
        <v>27.861000000000001</v>
      </c>
      <c r="Y43">
        <f>IFERROR(C43,X43)</f>
        <v>27.097999999999999</v>
      </c>
      <c r="Z43">
        <f>IFERROR(D43,Y43)</f>
        <v>26.5</v>
      </c>
      <c r="AA43">
        <f>IFERROR(E43,Z43)</f>
        <v>26.47</v>
      </c>
      <c r="AB43">
        <f>IFERROR(F43,AA43)</f>
        <v>26.36</v>
      </c>
      <c r="AC43">
        <f>IFERROR(G43,AB43)</f>
        <v>26.21</v>
      </c>
      <c r="AD43">
        <f>IFERROR(H43,AC43)</f>
        <v>26.78</v>
      </c>
      <c r="AE43">
        <f>IFERROR(I43,AD43)</f>
        <v>27.8</v>
      </c>
      <c r="AF43">
        <f>IFERROR(J43,AE43)</f>
        <v>28.01</v>
      </c>
      <c r="AG43">
        <f>IFERROR(K43,AF43)</f>
        <v>28.21</v>
      </c>
      <c r="AH43">
        <f>IFERROR(L43,AG43)</f>
        <v>28.79</v>
      </c>
      <c r="AI43">
        <f>IFERROR(M43,#REF!)</f>
        <v>27.83</v>
      </c>
      <c r="AJ43">
        <f>IFERROR(N43,AI43)</f>
        <v>28.42</v>
      </c>
      <c r="AK43">
        <f>IFERROR(O43,AJ43)</f>
        <v>28.16</v>
      </c>
      <c r="AL43">
        <f>IFERROR(P43,AK43)</f>
        <v>27.97</v>
      </c>
      <c r="AM43">
        <f>IFERROR(Q43,AL43)</f>
        <v>27.97</v>
      </c>
      <c r="AN43">
        <f>IFERROR(R43,AM43)</f>
        <v>25.89</v>
      </c>
      <c r="AO43">
        <f>IFERROR(S43,AN43)</f>
        <v>26.34</v>
      </c>
      <c r="AP43">
        <f>IFERROR(T43,AO43)</f>
        <v>27.25</v>
      </c>
      <c r="AQ43">
        <f>IFERROR(U43,AP43)</f>
        <v>28.3</v>
      </c>
      <c r="AS43" t="s">
        <v>74</v>
      </c>
      <c r="AT43">
        <f>$BT43*(Y43-X43)/X43</f>
        <v>-2.7385951688740592E-4</v>
      </c>
      <c r="AU43">
        <f>$BT43*(Z43-Y43)/Y43</f>
        <v>-2.2068049302531516E-4</v>
      </c>
      <c r="AV43">
        <f>$BT43*(AA43-Z43)/Z43</f>
        <v>-1.1320754716981561E-5</v>
      </c>
      <c r="AW43">
        <f>$BT43*(AB43-AA43)/AA43</f>
        <v>-4.1556479032867186E-5</v>
      </c>
      <c r="AX43">
        <f>$BT43*(AC43-AB43)/AB43</f>
        <v>-5.6904400606979734E-5</v>
      </c>
      <c r="AY43">
        <f>$BT43*(AD43-AC43)/AC43</f>
        <v>2.1747424647081278E-4</v>
      </c>
      <c r="AZ43">
        <f>$BT43*(AE43-AD43)/AD43</f>
        <v>3.8088125466766224E-4</v>
      </c>
      <c r="BA43">
        <f>$BT43*(AF43-AE43)/AE43</f>
        <v>7.5539568345324047E-5</v>
      </c>
      <c r="BB43">
        <f>$BT43*(AG43-AF43)/AF43</f>
        <v>7.1403070332024026E-5</v>
      </c>
      <c r="BC43">
        <f t="shared" si="10"/>
        <v>2.0560085076214049E-4</v>
      </c>
      <c r="BD43">
        <f t="shared" si="11"/>
        <v>-3.3344911427579053E-4</v>
      </c>
      <c r="BE43">
        <f t="shared" si="12"/>
        <v>2.1200143729788125E-4</v>
      </c>
      <c r="BF43">
        <f t="shared" si="13"/>
        <v>-9.1484869809993502E-5</v>
      </c>
      <c r="BG43">
        <f t="shared" si="14"/>
        <v>-6.7471590909091357E-5</v>
      </c>
      <c r="BH43">
        <f t="shared" si="15"/>
        <v>0</v>
      </c>
      <c r="BI43">
        <f t="shared" si="16"/>
        <v>-7.4365391490883027E-4</v>
      </c>
      <c r="BJ43">
        <f t="shared" si="17"/>
        <v>1.7381228273464629E-4</v>
      </c>
      <c r="BK43">
        <f t="shared" si="18"/>
        <v>3.4548215641609729E-4</v>
      </c>
      <c r="BL43">
        <f t="shared" si="19"/>
        <v>3.8532110091743147E-4</v>
      </c>
      <c r="BN43" s="7" t="str">
        <f>A43</f>
        <v>EWZ</v>
      </c>
      <c r="BO43" s="7">
        <v>0.2</v>
      </c>
      <c r="BP43" s="7">
        <v>0.2</v>
      </c>
      <c r="BQ43" s="7">
        <v>0.2</v>
      </c>
      <c r="BR43" s="7">
        <v>0.2</v>
      </c>
      <c r="BS43" s="7">
        <v>0.2</v>
      </c>
      <c r="BT43" s="7">
        <v>0.01</v>
      </c>
      <c r="BV43">
        <f>(AQ43-X43)/X43</f>
        <v>1.5756792649222931E-2</v>
      </c>
      <c r="BW43">
        <f t="shared" si="20"/>
        <v>61</v>
      </c>
      <c r="BX43">
        <f t="shared" si="21"/>
        <v>4</v>
      </c>
      <c r="BY43">
        <f t="shared" si="22"/>
        <v>0.12000000000000002</v>
      </c>
      <c r="BZ43">
        <f t="shared" si="23"/>
        <v>0</v>
      </c>
      <c r="CA43">
        <f t="shared" si="24"/>
        <v>0</v>
      </c>
      <c r="CB43">
        <f t="shared" si="25"/>
        <v>0</v>
      </c>
      <c r="CC43">
        <f t="shared" si="26"/>
        <v>1</v>
      </c>
      <c r="CD43">
        <f t="shared" si="27"/>
        <v>0</v>
      </c>
      <c r="CF43">
        <f t="shared" si="28"/>
        <v>0</v>
      </c>
      <c r="CG43">
        <f t="shared" si="29"/>
        <v>0</v>
      </c>
      <c r="CH43">
        <f t="shared" si="29"/>
        <v>0</v>
      </c>
      <c r="CI43">
        <f t="shared" si="29"/>
        <v>1</v>
      </c>
      <c r="CJ43">
        <f t="shared" si="29"/>
        <v>1</v>
      </c>
      <c r="CK43">
        <f t="shared" si="30"/>
        <v>0.2</v>
      </c>
      <c r="CL43">
        <f t="shared" si="33"/>
        <v>0.4</v>
      </c>
      <c r="CM43">
        <f t="shared" si="33"/>
        <v>0.60000000000000009</v>
      </c>
      <c r="CN43">
        <f t="shared" si="33"/>
        <v>0.8</v>
      </c>
      <c r="CO43">
        <f t="shared" si="33"/>
        <v>1</v>
      </c>
    </row>
    <row r="44" spans="1:93" x14ac:dyDescent="0.35">
      <c r="A44" t="s">
        <v>144</v>
      </c>
      <c r="B44">
        <f>VLOOKUP(CONCATENATE($A44,"_",B$4),assets_m6!$A:$D,4,FALSE)</f>
        <v>115.9</v>
      </c>
      <c r="C44">
        <f>VLOOKUP(CONCATENATE($A44,"_",C$4),assets_m6!$A:$D,4,FALSE)</f>
        <v>114.71</v>
      </c>
      <c r="D44">
        <f>VLOOKUP(CONCATENATE($A44,"_",D$4),assets_m6!$A:$D,4,FALSE)</f>
        <v>120.15</v>
      </c>
      <c r="E44">
        <f>VLOOKUP(CONCATENATE($A44,"_",E$4),assets_m6!$A:$D,4,FALSE)</f>
        <v>121.59</v>
      </c>
      <c r="F44">
        <f>VLOOKUP(CONCATENATE($A44,"_",F$4),assets_m6!$A:$D,4,FALSE)</f>
        <v>116.15</v>
      </c>
      <c r="G44">
        <f>VLOOKUP(CONCATENATE($A44,"_",G$4),assets_m6!$A:$D,4,FALSE)</f>
        <v>119.43</v>
      </c>
      <c r="H44">
        <f>VLOOKUP(CONCATENATE($A44,"_",H$4),assets_m6!$A:$D,4,FALSE)</f>
        <v>114.48</v>
      </c>
      <c r="I44">
        <f>VLOOKUP(CONCATENATE($A44,"_",I$4),assets_m6!$A:$D,4,FALSE)</f>
        <v>117.09</v>
      </c>
      <c r="J44">
        <f>VLOOKUP(CONCATENATE($A44,"_",J$4),assets_m6!$A:$D,4,FALSE)</f>
        <v>119.76</v>
      </c>
      <c r="K44">
        <f>VLOOKUP(CONCATENATE($A44,"_",K$4),assets_m6!$A:$D,4,FALSE)</f>
        <v>117.12</v>
      </c>
      <c r="L44">
        <f>VLOOKUP(CONCATENATE($A44,"_",L$4),assets_m6!$A:$D,4,FALSE)</f>
        <v>118.04</v>
      </c>
      <c r="M44">
        <f>VLOOKUP(CONCATENATE($A44,"_",M$4),assets_m6!$A:$D,4,FALSE)</f>
        <v>116.88</v>
      </c>
      <c r="N44">
        <f>VLOOKUP(CONCATENATE($A44,"_",N$4),assets_m6!$A:$D,4,FALSE)</f>
        <v>115.62</v>
      </c>
      <c r="O44">
        <f>VLOOKUP(CONCATENATE($A44,"_",O$4),assets_m6!$A:$D,4,FALSE)</f>
        <v>120.26</v>
      </c>
      <c r="P44">
        <f>VLOOKUP(CONCATENATE($A44,"_",P$4),assets_m6!$A:$D,4,FALSE)</f>
        <v>120.34</v>
      </c>
      <c r="Q44" t="e">
        <f>VLOOKUP(CONCATENATE($A44,"_",Q$4),assets_m6!$A:$D,4,FALSE)</f>
        <v>#N/A</v>
      </c>
      <c r="R44">
        <f>VLOOKUP(CONCATENATE($A44,"_",R$4),assets_m6!$A:$D,4,FALSE)</f>
        <v>124.74</v>
      </c>
      <c r="S44">
        <f>VLOOKUP(CONCATENATE($A44,"_",S$4),assets_m6!$A:$D,4,FALSE)</f>
        <v>127.37</v>
      </c>
      <c r="T44">
        <f>VLOOKUP(CONCATENATE($A44,"_",T$4),assets_m6!$A:$D,4,FALSE)</f>
        <v>126.94</v>
      </c>
      <c r="U44">
        <f>VLOOKUP(CONCATENATE($A44,"_",U$4),assets_m6!$A:$D,4,FALSE)</f>
        <v>130.02000000000001</v>
      </c>
      <c r="W44" t="str">
        <f>A44</f>
        <v>META</v>
      </c>
      <c r="X44">
        <f>B44</f>
        <v>115.9</v>
      </c>
      <c r="Y44">
        <f>IFERROR(C44,X44)</f>
        <v>114.71</v>
      </c>
      <c r="Z44">
        <f>IFERROR(D44,Y44)</f>
        <v>120.15</v>
      </c>
      <c r="AA44">
        <f>IFERROR(E44,Z44)</f>
        <v>121.59</v>
      </c>
      <c r="AB44">
        <f>IFERROR(F44,AA44)</f>
        <v>116.15</v>
      </c>
      <c r="AC44">
        <f>IFERROR(G44,AB44)</f>
        <v>119.43</v>
      </c>
      <c r="AD44">
        <f>IFERROR(H44,AC44)</f>
        <v>114.48</v>
      </c>
      <c r="AE44">
        <f>IFERROR(I44,AD44)</f>
        <v>117.09</v>
      </c>
      <c r="AF44">
        <f>IFERROR(J44,AE44)</f>
        <v>119.76</v>
      </c>
      <c r="AG44">
        <f>IFERROR(K44,AF44)</f>
        <v>117.12</v>
      </c>
      <c r="AH44">
        <f>IFERROR(L44,AG44)</f>
        <v>118.04</v>
      </c>
      <c r="AI44">
        <f>IFERROR(M44,#REF!)</f>
        <v>116.88</v>
      </c>
      <c r="AJ44">
        <f>IFERROR(N44,AI44)</f>
        <v>115.62</v>
      </c>
      <c r="AK44">
        <f>IFERROR(O44,AJ44)</f>
        <v>120.26</v>
      </c>
      <c r="AL44">
        <f>IFERROR(P44,AK44)</f>
        <v>120.34</v>
      </c>
      <c r="AM44">
        <f>IFERROR(Q44,AL44)</f>
        <v>120.34</v>
      </c>
      <c r="AN44">
        <f>IFERROR(R44,AM44)</f>
        <v>124.74</v>
      </c>
      <c r="AO44">
        <f>IFERROR(S44,AN44)</f>
        <v>127.37</v>
      </c>
      <c r="AP44">
        <f>IFERROR(T44,AO44)</f>
        <v>126.94</v>
      </c>
      <c r="AQ44">
        <f>IFERROR(U44,AP44)</f>
        <v>130.02000000000001</v>
      </c>
      <c r="AS44" t="s">
        <v>75</v>
      </c>
      <c r="AT44">
        <f>$BT44*(Y44-X44)/X44</f>
        <v>-1.0267471958585089E-4</v>
      </c>
      <c r="AU44">
        <f>$BT44*(Z44-Y44)/Y44</f>
        <v>4.7423938627844239E-4</v>
      </c>
      <c r="AV44">
        <f>$BT44*(AA44-Z44)/Z44</f>
        <v>1.1985018726591741E-4</v>
      </c>
      <c r="AW44">
        <f>$BT44*(AB44-AA44)/AA44</f>
        <v>-4.4740521424459229E-4</v>
      </c>
      <c r="AX44">
        <f>$BT44*(AC44-AB44)/AB44</f>
        <v>2.8239345673697813E-4</v>
      </c>
      <c r="AY44">
        <f>$BT44*(AD44-AC44)/AC44</f>
        <v>-4.1446872645064078E-4</v>
      </c>
      <c r="AZ44">
        <f>$BT44*(AE44-AD44)/AD44</f>
        <v>2.2798742138364775E-4</v>
      </c>
      <c r="BA44">
        <f>$BT44*(AF44-AE44)/AE44</f>
        <v>2.2802972072764557E-4</v>
      </c>
      <c r="BB44">
        <f>$BT44*(AG44-AF44)/AF44</f>
        <v>-2.204408817635271E-4</v>
      </c>
      <c r="BC44">
        <f t="shared" si="10"/>
        <v>7.855191256830616E-5</v>
      </c>
      <c r="BD44">
        <f t="shared" si="11"/>
        <v>-9.827177228058377E-5</v>
      </c>
      <c r="BE44">
        <f t="shared" si="12"/>
        <v>-1.0780287474332572E-4</v>
      </c>
      <c r="BF44">
        <f t="shared" si="13"/>
        <v>4.0131465144438682E-4</v>
      </c>
      <c r="BG44">
        <f t="shared" si="14"/>
        <v>6.6522534508563361E-6</v>
      </c>
      <c r="BH44">
        <f t="shared" si="15"/>
        <v>0</v>
      </c>
      <c r="BI44">
        <f t="shared" si="16"/>
        <v>3.6563071297988957E-4</v>
      </c>
      <c r="BJ44">
        <f t="shared" si="17"/>
        <v>2.108385441718783E-4</v>
      </c>
      <c r="BK44">
        <f t="shared" si="18"/>
        <v>-3.3759912067206313E-5</v>
      </c>
      <c r="BL44">
        <f t="shared" si="19"/>
        <v>2.4263431542461105E-4</v>
      </c>
      <c r="BN44" s="7" t="str">
        <f>A44</f>
        <v>META</v>
      </c>
      <c r="BO44" s="7">
        <v>0.2</v>
      </c>
      <c r="BP44" s="7">
        <v>0.2</v>
      </c>
      <c r="BQ44" s="7">
        <v>0.2</v>
      </c>
      <c r="BR44" s="7">
        <v>0.2</v>
      </c>
      <c r="BS44" s="7">
        <v>0.2</v>
      </c>
      <c r="BT44" s="7">
        <v>0.01</v>
      </c>
      <c r="BV44">
        <f>(AQ44-X44)/X44</f>
        <v>0.1218291630716135</v>
      </c>
      <c r="BW44">
        <f t="shared" si="20"/>
        <v>99</v>
      </c>
      <c r="BX44">
        <f t="shared" si="21"/>
        <v>5</v>
      </c>
      <c r="BY44">
        <f t="shared" si="22"/>
        <v>0.24000000000000005</v>
      </c>
      <c r="BZ44">
        <f t="shared" si="23"/>
        <v>0</v>
      </c>
      <c r="CA44">
        <f t="shared" si="24"/>
        <v>0</v>
      </c>
      <c r="CB44">
        <f t="shared" si="25"/>
        <v>0</v>
      </c>
      <c r="CC44">
        <f t="shared" si="26"/>
        <v>0</v>
      </c>
      <c r="CD44">
        <f t="shared" si="27"/>
        <v>1</v>
      </c>
      <c r="CF44">
        <f t="shared" si="28"/>
        <v>0</v>
      </c>
      <c r="CG44">
        <f t="shared" si="29"/>
        <v>0</v>
      </c>
      <c r="CH44">
        <f t="shared" si="29"/>
        <v>0</v>
      </c>
      <c r="CI44">
        <f t="shared" si="29"/>
        <v>0</v>
      </c>
      <c r="CJ44">
        <f t="shared" si="29"/>
        <v>1</v>
      </c>
      <c r="CK44">
        <f t="shared" si="30"/>
        <v>0.2</v>
      </c>
      <c r="CL44">
        <f t="shared" si="33"/>
        <v>0.4</v>
      </c>
      <c r="CM44">
        <f t="shared" si="33"/>
        <v>0.60000000000000009</v>
      </c>
      <c r="CN44">
        <f t="shared" si="33"/>
        <v>0.8</v>
      </c>
      <c r="CO44">
        <f t="shared" si="33"/>
        <v>1</v>
      </c>
    </row>
    <row r="45" spans="1:93" x14ac:dyDescent="0.35">
      <c r="A45" t="s">
        <v>43</v>
      </c>
      <c r="B45">
        <f>VLOOKUP(CONCATENATE($A45,"_",B$4),assets_m6!$A:$D,4,FALSE)</f>
        <v>65.72</v>
      </c>
      <c r="C45">
        <f>VLOOKUP(CONCATENATE($A45,"_",C$4),assets_m6!$A:$D,4,FALSE)</f>
        <v>67.03</v>
      </c>
      <c r="D45">
        <f>VLOOKUP(CONCATENATE($A45,"_",D$4),assets_m6!$A:$D,4,FALSE)</f>
        <v>67.760000000000005</v>
      </c>
      <c r="E45">
        <f>VLOOKUP(CONCATENATE($A45,"_",E$4),assets_m6!$A:$D,4,FALSE)</f>
        <v>66.86</v>
      </c>
      <c r="F45">
        <f>VLOOKUP(CONCATENATE($A45,"_",F$4),assets_m6!$A:$D,4,FALSE)</f>
        <v>64.37</v>
      </c>
      <c r="G45">
        <f>VLOOKUP(CONCATENATE($A45,"_",G$4),assets_m6!$A:$D,4,FALSE)</f>
        <v>63.84</v>
      </c>
      <c r="H45">
        <f>VLOOKUP(CONCATENATE($A45,"_",H$4),assets_m6!$A:$D,4,FALSE)</f>
        <v>63.61</v>
      </c>
      <c r="I45">
        <f>VLOOKUP(CONCATENATE($A45,"_",I$4),assets_m6!$A:$D,4,FALSE)</f>
        <v>63.82</v>
      </c>
      <c r="J45">
        <f>VLOOKUP(CONCATENATE($A45,"_",J$4),assets_m6!$A:$D,4,FALSE)</f>
        <v>65.069999999999993</v>
      </c>
      <c r="K45">
        <f>VLOOKUP(CONCATENATE($A45,"_",K$4),assets_m6!$A:$D,4,FALSE)</f>
        <v>63.94</v>
      </c>
      <c r="L45">
        <f>VLOOKUP(CONCATENATE($A45,"_",L$4),assets_m6!$A:$D,4,FALSE)</f>
        <v>64.150000000000006</v>
      </c>
      <c r="M45">
        <f>VLOOKUP(CONCATENATE($A45,"_",M$4),assets_m6!$A:$D,4,FALSE)</f>
        <v>64.319999999999993</v>
      </c>
      <c r="N45">
        <f>VLOOKUP(CONCATENATE($A45,"_",N$4),assets_m6!$A:$D,4,FALSE)</f>
        <v>63.45</v>
      </c>
      <c r="O45">
        <f>VLOOKUP(CONCATENATE($A45,"_",O$4),assets_m6!$A:$D,4,FALSE)</f>
        <v>64.75</v>
      </c>
      <c r="P45">
        <f>VLOOKUP(CONCATENATE($A45,"_",P$4),assets_m6!$A:$D,4,FALSE)</f>
        <v>64.25</v>
      </c>
      <c r="Q45" t="e">
        <f>VLOOKUP(CONCATENATE($A45,"_",Q$4),assets_m6!$A:$D,4,FALSE)</f>
        <v>#N/A</v>
      </c>
      <c r="R45">
        <f>VLOOKUP(CONCATENATE($A45,"_",R$4),assets_m6!$A:$D,4,FALSE)</f>
        <v>64.27</v>
      </c>
      <c r="S45">
        <f>VLOOKUP(CONCATENATE($A45,"_",S$4),assets_m6!$A:$D,4,FALSE)</f>
        <v>65.22</v>
      </c>
      <c r="T45">
        <f>VLOOKUP(CONCATENATE($A45,"_",T$4),assets_m6!$A:$D,4,FALSE)</f>
        <v>63.93</v>
      </c>
      <c r="U45">
        <f>VLOOKUP(CONCATENATE($A45,"_",U$4),assets_m6!$A:$D,4,FALSE)</f>
        <v>65.540000000000006</v>
      </c>
      <c r="W45" t="str">
        <f>A45</f>
        <v>FTV</v>
      </c>
      <c r="X45">
        <f>B45</f>
        <v>65.72</v>
      </c>
      <c r="Y45">
        <f>IFERROR(C45,X45)</f>
        <v>67.03</v>
      </c>
      <c r="Z45">
        <f>IFERROR(D45,Y45)</f>
        <v>67.760000000000005</v>
      </c>
      <c r="AA45">
        <f>IFERROR(E45,Z45)</f>
        <v>66.86</v>
      </c>
      <c r="AB45">
        <f>IFERROR(F45,AA45)</f>
        <v>64.37</v>
      </c>
      <c r="AC45">
        <f>IFERROR(G45,AB45)</f>
        <v>63.84</v>
      </c>
      <c r="AD45">
        <f>IFERROR(H45,AC45)</f>
        <v>63.61</v>
      </c>
      <c r="AE45">
        <f>IFERROR(I45,AD45)</f>
        <v>63.82</v>
      </c>
      <c r="AF45">
        <f>IFERROR(J45,AE45)</f>
        <v>65.069999999999993</v>
      </c>
      <c r="AG45">
        <f>IFERROR(K45,AF45)</f>
        <v>63.94</v>
      </c>
      <c r="AH45">
        <f>IFERROR(L45,AG45)</f>
        <v>64.150000000000006</v>
      </c>
      <c r="AI45">
        <f>IFERROR(M45,#REF!)</f>
        <v>64.319999999999993</v>
      </c>
      <c r="AJ45">
        <f>IFERROR(N45,AI45)</f>
        <v>63.45</v>
      </c>
      <c r="AK45">
        <f>IFERROR(O45,AJ45)</f>
        <v>64.75</v>
      </c>
      <c r="AL45">
        <f>IFERROR(P45,AK45)</f>
        <v>64.25</v>
      </c>
      <c r="AM45">
        <f>IFERROR(Q45,AL45)</f>
        <v>64.25</v>
      </c>
      <c r="AN45">
        <f>IFERROR(R45,AM45)</f>
        <v>64.27</v>
      </c>
      <c r="AO45">
        <f>IFERROR(S45,AN45)</f>
        <v>65.22</v>
      </c>
      <c r="AP45">
        <f>IFERROR(T45,AO45)</f>
        <v>63.93</v>
      </c>
      <c r="AQ45">
        <f>IFERROR(U45,AP45)</f>
        <v>65.540000000000006</v>
      </c>
      <c r="AS45" t="s">
        <v>76</v>
      </c>
      <c r="AT45">
        <f>$BT45*(Y45-X45)/X45</f>
        <v>1.9933049300060901E-4</v>
      </c>
      <c r="AU45">
        <f>$BT45*(Z45-Y45)/Y45</f>
        <v>1.0890645979412263E-4</v>
      </c>
      <c r="AV45">
        <f>$BT45*(AA45-Z45)/Z45</f>
        <v>-1.3282172373081547E-4</v>
      </c>
      <c r="AW45">
        <f>$BT45*(AB45-AA45)/AA45</f>
        <v>-3.7241998205204832E-4</v>
      </c>
      <c r="AX45">
        <f>$BT45*(AC45-AB45)/AB45</f>
        <v>-8.2336492154730631E-5</v>
      </c>
      <c r="AY45">
        <f>$BT45*(AD45-AC45)/AC45</f>
        <v>-3.6027568922306386E-5</v>
      </c>
      <c r="AZ45">
        <f>$BT45*(AE45-AD45)/AD45</f>
        <v>3.3013677094796549E-5</v>
      </c>
      <c r="BA45">
        <f>$BT45*(AF45-AE45)/AE45</f>
        <v>1.9586336571607535E-4</v>
      </c>
      <c r="BB45">
        <f>$BT45*(AG45-AF45)/AF45</f>
        <v>-1.736591363147373E-4</v>
      </c>
      <c r="BC45">
        <f t="shared" si="10"/>
        <v>3.2843290584924616E-5</v>
      </c>
      <c r="BD45">
        <f t="shared" si="11"/>
        <v>2.6500389711611455E-5</v>
      </c>
      <c r="BE45">
        <f t="shared" si="12"/>
        <v>-1.3526119402984928E-4</v>
      </c>
      <c r="BF45">
        <f t="shared" si="13"/>
        <v>2.0488573680062995E-4</v>
      </c>
      <c r="BG45">
        <f t="shared" si="14"/>
        <v>-7.7220077220077225E-5</v>
      </c>
      <c r="BH45">
        <f t="shared" si="15"/>
        <v>0</v>
      </c>
      <c r="BI45">
        <f t="shared" si="16"/>
        <v>3.112840466925451E-6</v>
      </c>
      <c r="BJ45">
        <f t="shared" si="17"/>
        <v>1.4781391006690571E-4</v>
      </c>
      <c r="BK45">
        <f t="shared" si="18"/>
        <v>-1.9779208831646722E-4</v>
      </c>
      <c r="BL45">
        <f t="shared" si="19"/>
        <v>2.5183794775535844E-4</v>
      </c>
      <c r="BN45" s="7" t="str">
        <f>A45</f>
        <v>FTV</v>
      </c>
      <c r="BO45" s="7">
        <v>0.2</v>
      </c>
      <c r="BP45" s="7">
        <v>0.2</v>
      </c>
      <c r="BQ45" s="7">
        <v>0.2</v>
      </c>
      <c r="BR45" s="7">
        <v>0.2</v>
      </c>
      <c r="BS45" s="7">
        <v>0.2</v>
      </c>
      <c r="BT45" s="7">
        <v>0.01</v>
      </c>
      <c r="BV45">
        <f>(AQ45-X45)/X45</f>
        <v>-2.7388922702372581E-3</v>
      </c>
      <c r="BW45">
        <f t="shared" si="20"/>
        <v>38</v>
      </c>
      <c r="BX45">
        <f t="shared" si="21"/>
        <v>2</v>
      </c>
      <c r="BY45">
        <f t="shared" si="22"/>
        <v>0.11999999999999997</v>
      </c>
      <c r="BZ45">
        <f t="shared" si="23"/>
        <v>0</v>
      </c>
      <c r="CA45">
        <f t="shared" si="24"/>
        <v>1</v>
      </c>
      <c r="CB45">
        <f t="shared" si="25"/>
        <v>0</v>
      </c>
      <c r="CC45">
        <f t="shared" si="26"/>
        <v>0</v>
      </c>
      <c r="CD45">
        <f t="shared" si="27"/>
        <v>0</v>
      </c>
      <c r="CF45">
        <f t="shared" si="28"/>
        <v>0</v>
      </c>
      <c r="CG45">
        <f t="shared" si="29"/>
        <v>1</v>
      </c>
      <c r="CH45">
        <f t="shared" si="29"/>
        <v>1</v>
      </c>
      <c r="CI45">
        <f t="shared" si="29"/>
        <v>1</v>
      </c>
      <c r="CJ45">
        <f t="shared" si="29"/>
        <v>1</v>
      </c>
      <c r="CK45">
        <f t="shared" si="30"/>
        <v>0.2</v>
      </c>
      <c r="CL45">
        <f t="shared" si="33"/>
        <v>0.4</v>
      </c>
      <c r="CM45">
        <f t="shared" si="33"/>
        <v>0.60000000000000009</v>
      </c>
      <c r="CN45">
        <f t="shared" si="33"/>
        <v>0.8</v>
      </c>
      <c r="CO45">
        <f t="shared" si="33"/>
        <v>1</v>
      </c>
    </row>
    <row r="46" spans="1:93" x14ac:dyDescent="0.35">
      <c r="A46" t="s">
        <v>44</v>
      </c>
      <c r="B46">
        <f>VLOOKUP(CONCATENATE($A46,"_",B$4),assets_m6!$A:$D,4,FALSE)</f>
        <v>93.07</v>
      </c>
      <c r="C46">
        <f>VLOOKUP(CONCATENATE($A46,"_",C$4),assets_m6!$A:$D,4,FALSE)</f>
        <v>93.56</v>
      </c>
      <c r="D46">
        <f>VLOOKUP(CONCATENATE($A46,"_",D$4),assets_m6!$A:$D,4,FALSE)</f>
        <v>95.85</v>
      </c>
      <c r="E46">
        <f>VLOOKUP(CONCATENATE($A46,"_",E$4),assets_m6!$A:$D,4,FALSE)</f>
        <v>95.31</v>
      </c>
      <c r="F46">
        <f>VLOOKUP(CONCATENATE($A46,"_",F$4),assets_m6!$A:$D,4,FALSE)</f>
        <v>91.2</v>
      </c>
      <c r="G46">
        <f>VLOOKUP(CONCATENATE($A46,"_",G$4),assets_m6!$A:$D,4,FALSE)</f>
        <v>90.86</v>
      </c>
      <c r="H46">
        <f>VLOOKUP(CONCATENATE($A46,"_",H$4),assets_m6!$A:$D,4,FALSE)</f>
        <v>89.15</v>
      </c>
      <c r="I46">
        <f>VLOOKUP(CONCATENATE($A46,"_",I$4),assets_m6!$A:$D,4,FALSE)</f>
        <v>89.63</v>
      </c>
      <c r="J46">
        <f>VLOOKUP(CONCATENATE($A46,"_",J$4),assets_m6!$A:$D,4,FALSE)</f>
        <v>90.25</v>
      </c>
      <c r="K46">
        <f>VLOOKUP(CONCATENATE($A46,"_",K$4),assets_m6!$A:$D,4,FALSE)</f>
        <v>88.26</v>
      </c>
      <c r="L46">
        <f>VLOOKUP(CONCATENATE($A46,"_",L$4),assets_m6!$A:$D,4,FALSE)</f>
        <v>89.81</v>
      </c>
      <c r="M46">
        <f>VLOOKUP(CONCATENATE($A46,"_",M$4),assets_m6!$A:$D,4,FALSE)</f>
        <v>87.93</v>
      </c>
      <c r="N46">
        <f>VLOOKUP(CONCATENATE($A46,"_",N$4),assets_m6!$A:$D,4,FALSE)</f>
        <v>86.46</v>
      </c>
      <c r="O46">
        <f>VLOOKUP(CONCATENATE($A46,"_",O$4),assets_m6!$A:$D,4,FALSE)</f>
        <v>88.95</v>
      </c>
      <c r="P46">
        <f>VLOOKUP(CONCATENATE($A46,"_",P$4),assets_m6!$A:$D,4,FALSE)</f>
        <v>88.73</v>
      </c>
      <c r="Q46" t="e">
        <f>VLOOKUP(CONCATENATE($A46,"_",Q$4),assets_m6!$A:$D,4,FALSE)</f>
        <v>#N/A</v>
      </c>
      <c r="R46">
        <f>VLOOKUP(CONCATENATE($A46,"_",R$4),assets_m6!$A:$D,4,FALSE)</f>
        <v>89.7</v>
      </c>
      <c r="S46">
        <f>VLOOKUP(CONCATENATE($A46,"_",S$4),assets_m6!$A:$D,4,FALSE)</f>
        <v>88.71</v>
      </c>
      <c r="T46">
        <f>VLOOKUP(CONCATENATE($A46,"_",T$4),assets_m6!$A:$D,4,FALSE)</f>
        <v>86.77</v>
      </c>
      <c r="U46">
        <f>VLOOKUP(CONCATENATE($A46,"_",U$4),assets_m6!$A:$D,4,FALSE)</f>
        <v>88.16</v>
      </c>
      <c r="W46" t="str">
        <f>A46</f>
        <v>GOOG</v>
      </c>
      <c r="X46">
        <f>B46</f>
        <v>93.07</v>
      </c>
      <c r="Y46">
        <f>IFERROR(C46,X46)</f>
        <v>93.56</v>
      </c>
      <c r="Z46">
        <f>IFERROR(D46,Y46)</f>
        <v>95.85</v>
      </c>
      <c r="AA46">
        <f>IFERROR(E46,Z46)</f>
        <v>95.31</v>
      </c>
      <c r="AB46">
        <f>IFERROR(F46,AA46)</f>
        <v>91.2</v>
      </c>
      <c r="AC46">
        <f>IFERROR(G46,AB46)</f>
        <v>90.86</v>
      </c>
      <c r="AD46">
        <f>IFERROR(H46,AC46)</f>
        <v>89.15</v>
      </c>
      <c r="AE46">
        <f>IFERROR(I46,AD46)</f>
        <v>89.63</v>
      </c>
      <c r="AF46">
        <f>IFERROR(J46,AE46)</f>
        <v>90.25</v>
      </c>
      <c r="AG46">
        <f>IFERROR(K46,AF46)</f>
        <v>88.26</v>
      </c>
      <c r="AH46">
        <f>IFERROR(L46,AG46)</f>
        <v>89.81</v>
      </c>
      <c r="AI46">
        <f>IFERROR(M46,#REF!)</f>
        <v>87.93</v>
      </c>
      <c r="AJ46">
        <f>IFERROR(N46,AI46)</f>
        <v>86.46</v>
      </c>
      <c r="AK46">
        <f>IFERROR(O46,AJ46)</f>
        <v>88.95</v>
      </c>
      <c r="AL46">
        <f>IFERROR(P46,AK46)</f>
        <v>88.73</v>
      </c>
      <c r="AM46">
        <f>IFERROR(Q46,AL46)</f>
        <v>88.73</v>
      </c>
      <c r="AN46">
        <f>IFERROR(R46,AM46)</f>
        <v>89.7</v>
      </c>
      <c r="AO46">
        <f>IFERROR(S46,AN46)</f>
        <v>88.71</v>
      </c>
      <c r="AP46">
        <f>IFERROR(T46,AO46)</f>
        <v>86.77</v>
      </c>
      <c r="AQ46">
        <f>IFERROR(U46,AP46)</f>
        <v>88.16</v>
      </c>
      <c r="AS46" t="s">
        <v>77</v>
      </c>
      <c r="AT46">
        <f>$BT46*(Y46-X46)/X46</f>
        <v>5.2648544106587424E-5</v>
      </c>
      <c r="AU46">
        <f>$BT46*(Z46-Y46)/Y46</f>
        <v>2.447627191107302E-4</v>
      </c>
      <c r="AV46">
        <f>$BT46*(AA46-Z46)/Z46</f>
        <v>-5.6338028169013259E-5</v>
      </c>
      <c r="AW46">
        <f>$BT46*(AB46-AA46)/AA46</f>
        <v>-4.3122442555870315E-4</v>
      </c>
      <c r="AX46">
        <f>$BT46*(AC46-AB46)/AB46</f>
        <v>-3.728070175438634E-5</v>
      </c>
      <c r="AY46">
        <f>$BT46*(AD46-AC46)/AC46</f>
        <v>-1.882016288795943E-4</v>
      </c>
      <c r="AZ46">
        <f>$BT46*(AE46-AD46)/AD46</f>
        <v>5.3841839596185058E-5</v>
      </c>
      <c r="BA46">
        <f>$BT46*(AF46-AE46)/AE46</f>
        <v>6.917326787905887E-5</v>
      </c>
      <c r="BB46">
        <f>$BT46*(AG46-AF46)/AF46</f>
        <v>-2.2049861495844819E-4</v>
      </c>
      <c r="BC46">
        <f t="shared" si="10"/>
        <v>1.7561749376841118E-4</v>
      </c>
      <c r="BD46">
        <f t="shared" si="11"/>
        <v>-2.0933080948669364E-4</v>
      </c>
      <c r="BE46">
        <f t="shared" si="12"/>
        <v>-1.6717843739338259E-4</v>
      </c>
      <c r="BF46">
        <f t="shared" si="13"/>
        <v>2.8799444829979293E-4</v>
      </c>
      <c r="BG46">
        <f t="shared" si="14"/>
        <v>-2.4732996065205044E-5</v>
      </c>
      <c r="BH46">
        <f t="shared" si="15"/>
        <v>0</v>
      </c>
      <c r="BI46">
        <f t="shared" si="16"/>
        <v>1.0932041023329187E-4</v>
      </c>
      <c r="BJ46">
        <f t="shared" si="17"/>
        <v>-1.1036789297658964E-4</v>
      </c>
      <c r="BK46">
        <f t="shared" si="18"/>
        <v>-2.1869011385413118E-4</v>
      </c>
      <c r="BL46">
        <f t="shared" si="19"/>
        <v>1.6019361530482894E-4</v>
      </c>
      <c r="BN46" s="7" t="str">
        <f>A46</f>
        <v>GOOG</v>
      </c>
      <c r="BO46" s="7">
        <v>0.2</v>
      </c>
      <c r="BP46" s="7">
        <v>0.2</v>
      </c>
      <c r="BQ46" s="7">
        <v>0.2</v>
      </c>
      <c r="BR46" s="7">
        <v>0.2</v>
      </c>
      <c r="BS46" s="7">
        <v>0.2</v>
      </c>
      <c r="BT46" s="7">
        <v>0.01</v>
      </c>
      <c r="BV46">
        <f>(AQ46-X46)/X46</f>
        <v>-5.2755990114967198E-2</v>
      </c>
      <c r="BW46">
        <f t="shared" si="20"/>
        <v>9</v>
      </c>
      <c r="BX46">
        <f t="shared" si="21"/>
        <v>1</v>
      </c>
      <c r="BY46">
        <f t="shared" si="22"/>
        <v>0.24</v>
      </c>
      <c r="BZ46">
        <f t="shared" si="23"/>
        <v>1</v>
      </c>
      <c r="CA46">
        <f t="shared" si="24"/>
        <v>0</v>
      </c>
      <c r="CB46">
        <f t="shared" si="25"/>
        <v>0</v>
      </c>
      <c r="CC46">
        <f t="shared" si="26"/>
        <v>0</v>
      </c>
      <c r="CD46">
        <f t="shared" si="27"/>
        <v>0</v>
      </c>
      <c r="CF46">
        <f t="shared" si="28"/>
        <v>1</v>
      </c>
      <c r="CG46">
        <f t="shared" si="29"/>
        <v>1</v>
      </c>
      <c r="CH46">
        <f t="shared" si="29"/>
        <v>1</v>
      </c>
      <c r="CI46">
        <f t="shared" si="29"/>
        <v>1</v>
      </c>
      <c r="CJ46">
        <f t="shared" si="29"/>
        <v>1</v>
      </c>
      <c r="CK46">
        <f t="shared" si="30"/>
        <v>0.2</v>
      </c>
      <c r="CL46">
        <f t="shared" si="33"/>
        <v>0.4</v>
      </c>
      <c r="CM46">
        <f t="shared" si="33"/>
        <v>0.60000000000000009</v>
      </c>
      <c r="CN46">
        <f t="shared" si="33"/>
        <v>0.8</v>
      </c>
      <c r="CO46">
        <f t="shared" si="33"/>
        <v>1</v>
      </c>
    </row>
    <row r="47" spans="1:93" x14ac:dyDescent="0.35">
      <c r="A47" t="s">
        <v>45</v>
      </c>
      <c r="B47">
        <f>VLOOKUP(CONCATENATE($A47,"_",B$4),assets_m6!$A:$D,4,FALSE)</f>
        <v>182.26</v>
      </c>
      <c r="C47">
        <f>VLOOKUP(CONCATENATE($A47,"_",C$4),assets_m6!$A:$D,4,FALSE)</f>
        <v>182.02</v>
      </c>
      <c r="D47">
        <f>VLOOKUP(CONCATENATE($A47,"_",D$4),assets_m6!$A:$D,4,FALSE)</f>
        <v>178.05</v>
      </c>
      <c r="E47">
        <f>VLOOKUP(CONCATENATE($A47,"_",E$4),assets_m6!$A:$D,4,FALSE)</f>
        <v>179.08</v>
      </c>
      <c r="F47">
        <f>VLOOKUP(CONCATENATE($A47,"_",F$4),assets_m6!$A:$D,4,FALSE)</f>
        <v>178.76</v>
      </c>
      <c r="G47">
        <f>VLOOKUP(CONCATENATE($A47,"_",G$4),assets_m6!$A:$D,4,FALSE)</f>
        <v>176.81</v>
      </c>
      <c r="H47">
        <f>VLOOKUP(CONCATENATE($A47,"_",H$4),assets_m6!$A:$D,4,FALSE)</f>
        <v>175.87</v>
      </c>
      <c r="I47">
        <f>VLOOKUP(CONCATENATE($A47,"_",I$4),assets_m6!$A:$D,4,FALSE)</f>
        <v>175.63</v>
      </c>
      <c r="J47">
        <f>VLOOKUP(CONCATENATE($A47,"_",J$4),assets_m6!$A:$D,4,FALSE)</f>
        <v>177.96</v>
      </c>
      <c r="K47">
        <f>VLOOKUP(CONCATENATE($A47,"_",K$4),assets_m6!$A:$D,4,FALSE)</f>
        <v>174.99</v>
      </c>
      <c r="L47">
        <f>VLOOKUP(CONCATENATE($A47,"_",L$4),assets_m6!$A:$D,4,FALSE)</f>
        <v>176.57</v>
      </c>
      <c r="M47">
        <f>VLOOKUP(CONCATENATE($A47,"_",M$4),assets_m6!$A:$D,4,FALSE)</f>
        <v>177.29</v>
      </c>
      <c r="N47">
        <f>VLOOKUP(CONCATENATE($A47,"_",N$4),assets_m6!$A:$D,4,FALSE)</f>
        <v>175.19</v>
      </c>
      <c r="O47">
        <f>VLOOKUP(CONCATENATE($A47,"_",O$4),assets_m6!$A:$D,4,FALSE)</f>
        <v>175.24</v>
      </c>
      <c r="P47">
        <f>VLOOKUP(CONCATENATE($A47,"_",P$4),assets_m6!$A:$D,4,FALSE)</f>
        <v>173.51</v>
      </c>
      <c r="Q47" t="e">
        <f>VLOOKUP(CONCATENATE($A47,"_",Q$4),assets_m6!$A:$D,4,FALSE)</f>
        <v>#N/A</v>
      </c>
      <c r="R47">
        <f>VLOOKUP(CONCATENATE($A47,"_",R$4),assets_m6!$A:$D,4,FALSE)</f>
        <v>169.81</v>
      </c>
      <c r="S47">
        <f>VLOOKUP(CONCATENATE($A47,"_",S$4),assets_m6!$A:$D,4,FALSE)</f>
        <v>171.94</v>
      </c>
      <c r="T47">
        <f>VLOOKUP(CONCATENATE($A47,"_",T$4),assets_m6!$A:$D,4,FALSE)</f>
        <v>168.57</v>
      </c>
      <c r="U47">
        <f>VLOOKUP(CONCATENATE($A47,"_",U$4),assets_m6!$A:$D,4,FALSE)</f>
        <v>170.84</v>
      </c>
      <c r="W47" t="str">
        <f>A47</f>
        <v>GPC</v>
      </c>
      <c r="X47">
        <f>B47</f>
        <v>182.26</v>
      </c>
      <c r="Y47">
        <f>IFERROR(C47,X47)</f>
        <v>182.02</v>
      </c>
      <c r="Z47">
        <f>IFERROR(D47,Y47)</f>
        <v>178.05</v>
      </c>
      <c r="AA47">
        <f>IFERROR(E47,Z47)</f>
        <v>179.08</v>
      </c>
      <c r="AB47">
        <f>IFERROR(F47,AA47)</f>
        <v>178.76</v>
      </c>
      <c r="AC47">
        <f>IFERROR(G47,AB47)</f>
        <v>176.81</v>
      </c>
      <c r="AD47">
        <f>IFERROR(H47,AC47)</f>
        <v>175.87</v>
      </c>
      <c r="AE47">
        <f>IFERROR(I47,AD47)</f>
        <v>175.63</v>
      </c>
      <c r="AF47">
        <f>IFERROR(J47,AE47)</f>
        <v>177.96</v>
      </c>
      <c r="AG47">
        <f>IFERROR(K47,AF47)</f>
        <v>174.99</v>
      </c>
      <c r="AH47">
        <f>IFERROR(L47,AG47)</f>
        <v>176.57</v>
      </c>
      <c r="AI47">
        <f>IFERROR(M47,#REF!)</f>
        <v>177.29</v>
      </c>
      <c r="AJ47">
        <f>IFERROR(N47,AI47)</f>
        <v>175.19</v>
      </c>
      <c r="AK47">
        <f>IFERROR(O47,AJ47)</f>
        <v>175.24</v>
      </c>
      <c r="AL47">
        <f>IFERROR(P47,AK47)</f>
        <v>173.51</v>
      </c>
      <c r="AM47">
        <f>IFERROR(Q47,AL47)</f>
        <v>173.51</v>
      </c>
      <c r="AN47">
        <f>IFERROR(R47,AM47)</f>
        <v>169.81</v>
      </c>
      <c r="AO47">
        <f>IFERROR(S47,AN47)</f>
        <v>171.94</v>
      </c>
      <c r="AP47">
        <f>IFERROR(T47,AO47)</f>
        <v>168.57</v>
      </c>
      <c r="AQ47">
        <f>IFERROR(U47,AP47)</f>
        <v>170.84</v>
      </c>
      <c r="AS47" t="s">
        <v>79</v>
      </c>
      <c r="AT47">
        <f>$BT47*(Y47-X47)/X47</f>
        <v>-1.3168001755732509E-5</v>
      </c>
      <c r="AU47">
        <f>$BT47*(Z47-Y47)/Y47</f>
        <v>-2.1810790023074381E-4</v>
      </c>
      <c r="AV47">
        <f>$BT47*(AA47-Z47)/Z47</f>
        <v>5.7848918843021687E-5</v>
      </c>
      <c r="AW47">
        <f>$BT47*(AB47-AA47)/AA47</f>
        <v>-1.7869108778200892E-5</v>
      </c>
      <c r="AX47">
        <f>$BT47*(AC47-AB47)/AB47</f>
        <v>-1.0908480644439408E-4</v>
      </c>
      <c r="AY47">
        <f>$BT47*(AD47-AC47)/AC47</f>
        <v>-5.3164413777501149E-5</v>
      </c>
      <c r="AZ47">
        <f>$BT47*(AE47-AD47)/AD47</f>
        <v>-1.3646443395690514E-5</v>
      </c>
      <c r="BA47">
        <f>$BT47*(AF47-AE47)/AE47</f>
        <v>1.3266526219894167E-4</v>
      </c>
      <c r="BB47">
        <f>$BT47*(AG47-AF47)/AF47</f>
        <v>-1.6689143627781518E-4</v>
      </c>
      <c r="BC47">
        <f t="shared" si="10"/>
        <v>9.0290873764214185E-5</v>
      </c>
      <c r="BD47">
        <f t="shared" si="11"/>
        <v>4.0777028940363533E-5</v>
      </c>
      <c r="BE47">
        <f t="shared" si="12"/>
        <v>-1.1844999717976165E-4</v>
      </c>
      <c r="BF47">
        <f t="shared" si="13"/>
        <v>2.854044180604565E-6</v>
      </c>
      <c r="BG47">
        <f t="shared" si="14"/>
        <v>-9.8721753024424682E-5</v>
      </c>
      <c r="BH47">
        <f t="shared" si="15"/>
        <v>0</v>
      </c>
      <c r="BI47">
        <f t="shared" si="16"/>
        <v>-2.1324419341824615E-4</v>
      </c>
      <c r="BJ47">
        <f t="shared" si="17"/>
        <v>1.2543430893351365E-4</v>
      </c>
      <c r="BK47">
        <f t="shared" si="18"/>
        <v>-1.9599860416424363E-4</v>
      </c>
      <c r="BL47">
        <f t="shared" si="19"/>
        <v>1.3466215815388327E-4</v>
      </c>
      <c r="BN47" s="7" t="str">
        <f>A47</f>
        <v>GPC</v>
      </c>
      <c r="BO47" s="7">
        <v>0.2</v>
      </c>
      <c r="BP47" s="7">
        <v>0.2</v>
      </c>
      <c r="BQ47" s="7">
        <v>0.2</v>
      </c>
      <c r="BR47" s="7">
        <v>0.2</v>
      </c>
      <c r="BS47" s="7">
        <v>0.2</v>
      </c>
      <c r="BT47" s="7">
        <v>0.01</v>
      </c>
      <c r="BV47">
        <f>(AQ47-X47)/X47</f>
        <v>-6.2657741687698831E-2</v>
      </c>
      <c r="BW47">
        <f t="shared" si="20"/>
        <v>8</v>
      </c>
      <c r="BX47">
        <f t="shared" si="21"/>
        <v>1</v>
      </c>
      <c r="BY47">
        <f t="shared" si="22"/>
        <v>0.24</v>
      </c>
      <c r="BZ47">
        <f t="shared" si="23"/>
        <v>1</v>
      </c>
      <c r="CA47">
        <f t="shared" si="24"/>
        <v>0</v>
      </c>
      <c r="CB47">
        <f t="shared" si="25"/>
        <v>0</v>
      </c>
      <c r="CC47">
        <f t="shared" si="26"/>
        <v>0</v>
      </c>
      <c r="CD47">
        <f t="shared" si="27"/>
        <v>0</v>
      </c>
      <c r="CF47">
        <f t="shared" si="28"/>
        <v>1</v>
      </c>
      <c r="CG47">
        <f t="shared" si="29"/>
        <v>1</v>
      </c>
      <c r="CH47">
        <f t="shared" si="29"/>
        <v>1</v>
      </c>
      <c r="CI47">
        <f t="shared" si="29"/>
        <v>1</v>
      </c>
      <c r="CJ47">
        <f t="shared" si="29"/>
        <v>1</v>
      </c>
      <c r="CK47">
        <f t="shared" si="30"/>
        <v>0.2</v>
      </c>
      <c r="CL47">
        <f t="shared" si="33"/>
        <v>0.4</v>
      </c>
      <c r="CM47">
        <f t="shared" si="33"/>
        <v>0.60000000000000009</v>
      </c>
      <c r="CN47">
        <f t="shared" si="33"/>
        <v>0.8</v>
      </c>
      <c r="CO47">
        <f t="shared" si="33"/>
        <v>1</v>
      </c>
    </row>
    <row r="48" spans="1:93" x14ac:dyDescent="0.35">
      <c r="A48" t="s">
        <v>46</v>
      </c>
      <c r="B48">
        <f>VLOOKUP(CONCATENATE($A48,"_",B$4),assets_m6!$A:$D,4,FALSE)</f>
        <v>19.89</v>
      </c>
      <c r="C48">
        <f>VLOOKUP(CONCATENATE($A48,"_",C$4),assets_m6!$A:$D,4,FALSE)</f>
        <v>20.22</v>
      </c>
      <c r="D48">
        <f>VLOOKUP(CONCATENATE($A48,"_",D$4),assets_m6!$A:$D,4,FALSE)</f>
        <v>20.68</v>
      </c>
      <c r="E48">
        <f>VLOOKUP(CONCATENATE($A48,"_",E$4),assets_m6!$A:$D,4,FALSE)</f>
        <v>20.93</v>
      </c>
      <c r="F48">
        <f>VLOOKUP(CONCATENATE($A48,"_",F$4),assets_m6!$A:$D,4,FALSE)</f>
        <v>20.74</v>
      </c>
      <c r="G48">
        <f>VLOOKUP(CONCATENATE($A48,"_",G$4),assets_m6!$A:$D,4,FALSE)</f>
        <v>20.43</v>
      </c>
      <c r="H48">
        <f>VLOOKUP(CONCATENATE($A48,"_",H$4),assets_m6!$A:$D,4,FALSE)</f>
        <v>20.41</v>
      </c>
      <c r="I48">
        <f>VLOOKUP(CONCATENATE($A48,"_",I$4),assets_m6!$A:$D,4,FALSE)</f>
        <v>20.420000000000002</v>
      </c>
      <c r="J48">
        <f>VLOOKUP(CONCATENATE($A48,"_",J$4),assets_m6!$A:$D,4,FALSE)</f>
        <v>20.87</v>
      </c>
      <c r="K48">
        <f>VLOOKUP(CONCATENATE($A48,"_",K$4),assets_m6!$A:$D,4,FALSE)</f>
        <v>20.71</v>
      </c>
      <c r="L48">
        <f>VLOOKUP(CONCATENATE($A48,"_",L$4),assets_m6!$A:$D,4,FALSE)</f>
        <v>21.09</v>
      </c>
      <c r="M48">
        <f>VLOOKUP(CONCATENATE($A48,"_",M$4),assets_m6!$A:$D,4,FALSE)</f>
        <v>21.24</v>
      </c>
      <c r="N48">
        <f>VLOOKUP(CONCATENATE($A48,"_",N$4),assets_m6!$A:$D,4,FALSE)</f>
        <v>21.04</v>
      </c>
      <c r="O48">
        <f>VLOOKUP(CONCATENATE($A48,"_",O$4),assets_m6!$A:$D,4,FALSE)</f>
        <v>20.99</v>
      </c>
      <c r="P48">
        <f>VLOOKUP(CONCATENATE($A48,"_",P$4),assets_m6!$A:$D,4,FALSE)</f>
        <v>21.23</v>
      </c>
      <c r="Q48" t="e">
        <f>VLOOKUP(CONCATENATE($A48,"_",Q$4),assets_m6!$A:$D,4,FALSE)</f>
        <v>#N/A</v>
      </c>
      <c r="R48">
        <f>VLOOKUP(CONCATENATE($A48,"_",R$4),assets_m6!$A:$D,4,FALSE)</f>
        <v>20.58</v>
      </c>
      <c r="S48">
        <f>VLOOKUP(CONCATENATE($A48,"_",S$4),assets_m6!$A:$D,4,FALSE)</f>
        <v>19.920000000000002</v>
      </c>
      <c r="T48">
        <f>VLOOKUP(CONCATENATE($A48,"_",T$4),assets_m6!$A:$D,4,FALSE)</f>
        <v>19.86</v>
      </c>
      <c r="U48">
        <f>VLOOKUP(CONCATENATE($A48,"_",U$4),assets_m6!$A:$D,4,FALSE)</f>
        <v>19.97</v>
      </c>
      <c r="W48" t="str">
        <f>A48</f>
        <v>GSG</v>
      </c>
      <c r="X48">
        <f>B48</f>
        <v>19.89</v>
      </c>
      <c r="Y48">
        <f>IFERROR(C48,X48)</f>
        <v>20.22</v>
      </c>
      <c r="Z48">
        <f>IFERROR(D48,Y48)</f>
        <v>20.68</v>
      </c>
      <c r="AA48">
        <f>IFERROR(E48,Z48)</f>
        <v>20.93</v>
      </c>
      <c r="AB48">
        <f>IFERROR(F48,AA48)</f>
        <v>20.74</v>
      </c>
      <c r="AC48">
        <f>IFERROR(G48,AB48)</f>
        <v>20.43</v>
      </c>
      <c r="AD48">
        <f>IFERROR(H48,AC48)</f>
        <v>20.41</v>
      </c>
      <c r="AE48">
        <f>IFERROR(I48,AD48)</f>
        <v>20.420000000000002</v>
      </c>
      <c r="AF48">
        <f>IFERROR(J48,AE48)</f>
        <v>20.87</v>
      </c>
      <c r="AG48">
        <f>IFERROR(K48,AF48)</f>
        <v>20.71</v>
      </c>
      <c r="AH48">
        <f>IFERROR(L48,AG48)</f>
        <v>21.09</v>
      </c>
      <c r="AI48">
        <f>IFERROR(M48,#REF!)</f>
        <v>21.24</v>
      </c>
      <c r="AJ48">
        <f>IFERROR(N48,AI48)</f>
        <v>21.04</v>
      </c>
      <c r="AK48">
        <f>IFERROR(O48,AJ48)</f>
        <v>20.99</v>
      </c>
      <c r="AL48">
        <f>IFERROR(P48,AK48)</f>
        <v>21.23</v>
      </c>
      <c r="AM48">
        <f>IFERROR(Q48,AL48)</f>
        <v>21.23</v>
      </c>
      <c r="AN48">
        <f>IFERROR(R48,AM48)</f>
        <v>20.58</v>
      </c>
      <c r="AO48">
        <f>IFERROR(S48,AN48)</f>
        <v>19.920000000000002</v>
      </c>
      <c r="AP48">
        <f>IFERROR(T48,AO48)</f>
        <v>19.86</v>
      </c>
      <c r="AQ48">
        <f>IFERROR(U48,AP48)</f>
        <v>19.97</v>
      </c>
      <c r="AS48" t="s">
        <v>80</v>
      </c>
      <c r="AT48">
        <f>$BT48*(Y48-X48)/X48</f>
        <v>1.6591251885369446E-4</v>
      </c>
      <c r="AU48">
        <f>$BT48*(Z48-Y48)/Y48</f>
        <v>2.2749752720079174E-4</v>
      </c>
      <c r="AV48">
        <f>$BT48*(AA48-Z48)/Z48</f>
        <v>1.2088974854932302E-4</v>
      </c>
      <c r="AW48">
        <f>$BT48*(AB48-AA48)/AA48</f>
        <v>-9.0778786430960952E-5</v>
      </c>
      <c r="AX48">
        <f>$BT48*(AC48-AB48)/AB48</f>
        <v>-1.4946962391513923E-4</v>
      </c>
      <c r="AY48">
        <f>$BT48*(AD48-AC48)/AC48</f>
        <v>-9.7895252080272025E-6</v>
      </c>
      <c r="AZ48">
        <f>$BT48*(AE48-AD48)/AD48</f>
        <v>4.8995590396871943E-6</v>
      </c>
      <c r="BA48">
        <f>$BT48*(AF48-AE48)/AE48</f>
        <v>2.2037218413320238E-4</v>
      </c>
      <c r="BB48">
        <f>$BT48*(AG48-AF48)/AF48</f>
        <v>-7.6665069477719271E-5</v>
      </c>
      <c r="BC48">
        <f t="shared" si="10"/>
        <v>1.834862385321096E-4</v>
      </c>
      <c r="BD48">
        <f t="shared" si="11"/>
        <v>7.1123755334280979E-5</v>
      </c>
      <c r="BE48">
        <f t="shared" si="12"/>
        <v>-9.4161958568737917E-5</v>
      </c>
      <c r="BF48">
        <f t="shared" si="13"/>
        <v>-2.3764258555133421E-5</v>
      </c>
      <c r="BG48">
        <f t="shared" si="14"/>
        <v>1.1434016198189709E-4</v>
      </c>
      <c r="BH48">
        <f t="shared" si="15"/>
        <v>0</v>
      </c>
      <c r="BI48">
        <f t="shared" si="16"/>
        <v>-3.0617051342440041E-4</v>
      </c>
      <c r="BJ48">
        <f t="shared" si="17"/>
        <v>-3.206997084548089E-4</v>
      </c>
      <c r="BK48">
        <f t="shared" si="18"/>
        <v>-3.012048192771198E-5</v>
      </c>
      <c r="BL48">
        <f t="shared" si="19"/>
        <v>5.5387713997985623E-5</v>
      </c>
      <c r="BN48" s="7" t="str">
        <f>A48</f>
        <v>GSG</v>
      </c>
      <c r="BO48" s="7">
        <v>0.2</v>
      </c>
      <c r="BP48" s="7">
        <v>0.2</v>
      </c>
      <c r="BQ48" s="7">
        <v>0.2</v>
      </c>
      <c r="BR48" s="7">
        <v>0.2</v>
      </c>
      <c r="BS48" s="7">
        <v>0.2</v>
      </c>
      <c r="BT48" s="7">
        <v>0.01</v>
      </c>
      <c r="BV48">
        <f>(AQ48-X48)/X48</f>
        <v>4.0221216691804064E-3</v>
      </c>
      <c r="BW48">
        <f t="shared" si="20"/>
        <v>51</v>
      </c>
      <c r="BX48">
        <f t="shared" si="21"/>
        <v>3</v>
      </c>
      <c r="BY48">
        <f t="shared" si="22"/>
        <v>7.9999999999999988E-2</v>
      </c>
      <c r="BZ48">
        <f t="shared" si="23"/>
        <v>0</v>
      </c>
      <c r="CA48">
        <f t="shared" si="24"/>
        <v>0</v>
      </c>
      <c r="CB48">
        <f t="shared" si="25"/>
        <v>1</v>
      </c>
      <c r="CC48">
        <f t="shared" si="26"/>
        <v>0</v>
      </c>
      <c r="CD48">
        <f t="shared" si="27"/>
        <v>0</v>
      </c>
      <c r="CF48">
        <f t="shared" si="28"/>
        <v>0</v>
      </c>
      <c r="CG48">
        <f t="shared" si="29"/>
        <v>0</v>
      </c>
      <c r="CH48">
        <f t="shared" si="29"/>
        <v>1</v>
      </c>
      <c r="CI48">
        <f t="shared" si="29"/>
        <v>1</v>
      </c>
      <c r="CJ48">
        <f t="shared" si="29"/>
        <v>1</v>
      </c>
      <c r="CK48">
        <f t="shared" si="30"/>
        <v>0.2</v>
      </c>
      <c r="CL48">
        <f t="shared" si="33"/>
        <v>0.4</v>
      </c>
      <c r="CM48">
        <f t="shared" si="33"/>
        <v>0.60000000000000009</v>
      </c>
      <c r="CN48">
        <f t="shared" si="33"/>
        <v>0.8</v>
      </c>
      <c r="CO48">
        <f t="shared" si="33"/>
        <v>1</v>
      </c>
    </row>
    <row r="49" spans="1:93" x14ac:dyDescent="0.35">
      <c r="A49" t="s">
        <v>47</v>
      </c>
      <c r="B49">
        <f>VLOOKUP(CONCATENATE($A49,"_",B$4),assets_m6!$A:$D,4,FALSE)</f>
        <v>74.64</v>
      </c>
      <c r="C49">
        <f>VLOOKUP(CONCATENATE($A49,"_",C$4),assets_m6!$A:$D,4,FALSE)</f>
        <v>75.02</v>
      </c>
      <c r="D49">
        <f>VLOOKUP(CONCATENATE($A49,"_",D$4),assets_m6!$A:$D,4,FALSE)</f>
        <v>75.78</v>
      </c>
      <c r="E49">
        <f>VLOOKUP(CONCATENATE($A49,"_",E$4),assets_m6!$A:$D,4,FALSE)</f>
        <v>75.209999999999994</v>
      </c>
      <c r="F49">
        <f>VLOOKUP(CONCATENATE($A49,"_",F$4),assets_m6!$A:$D,4,FALSE)</f>
        <v>73.95</v>
      </c>
      <c r="G49">
        <f>VLOOKUP(CONCATENATE($A49,"_",G$4),assets_m6!$A:$D,4,FALSE)</f>
        <v>74.209999999999994</v>
      </c>
      <c r="H49">
        <f>VLOOKUP(CONCATENATE($A49,"_",H$4),assets_m6!$A:$D,4,FALSE)</f>
        <v>73.66</v>
      </c>
      <c r="I49">
        <f>VLOOKUP(CONCATENATE($A49,"_",I$4),assets_m6!$A:$D,4,FALSE)</f>
        <v>74.849999999999994</v>
      </c>
      <c r="J49">
        <f>VLOOKUP(CONCATENATE($A49,"_",J$4),assets_m6!$A:$D,4,FALSE)</f>
        <v>76.02</v>
      </c>
      <c r="K49">
        <f>VLOOKUP(CONCATENATE($A49,"_",K$4),assets_m6!$A:$D,4,FALSE)</f>
        <v>75.38</v>
      </c>
      <c r="L49">
        <f>VLOOKUP(CONCATENATE($A49,"_",L$4),assets_m6!$A:$D,4,FALSE)</f>
        <v>76.13</v>
      </c>
      <c r="M49">
        <f>VLOOKUP(CONCATENATE($A49,"_",M$4),assets_m6!$A:$D,4,FALSE)</f>
        <v>76.61</v>
      </c>
      <c r="N49">
        <f>VLOOKUP(CONCATENATE($A49,"_",N$4),assets_m6!$A:$D,4,FALSE)</f>
        <v>75.680000000000007</v>
      </c>
      <c r="O49">
        <f>VLOOKUP(CONCATENATE($A49,"_",O$4),assets_m6!$A:$D,4,FALSE)</f>
        <v>76.38</v>
      </c>
      <c r="P49">
        <f>VLOOKUP(CONCATENATE($A49,"_",P$4),assets_m6!$A:$D,4,FALSE)</f>
        <v>75.83</v>
      </c>
      <c r="Q49" t="e">
        <f>VLOOKUP(CONCATENATE($A49,"_",Q$4),assets_m6!$A:$D,4,FALSE)</f>
        <v>#N/A</v>
      </c>
      <c r="R49">
        <f>VLOOKUP(CONCATENATE($A49,"_",R$4),assets_m6!$A:$D,4,FALSE)</f>
        <v>75.349999999999994</v>
      </c>
      <c r="S49">
        <f>VLOOKUP(CONCATENATE($A49,"_",S$4),assets_m6!$A:$D,4,FALSE)</f>
        <v>76.819999999999993</v>
      </c>
      <c r="T49">
        <f>VLOOKUP(CONCATENATE($A49,"_",T$4),assets_m6!$A:$D,4,FALSE)</f>
        <v>77.08</v>
      </c>
      <c r="U49">
        <f>VLOOKUP(CONCATENATE($A49,"_",U$4),assets_m6!$A:$D,4,FALSE)</f>
        <v>78.900000000000006</v>
      </c>
      <c r="W49" t="str">
        <f>A49</f>
        <v>HIG</v>
      </c>
      <c r="X49">
        <f>B49</f>
        <v>74.64</v>
      </c>
      <c r="Y49">
        <f>IFERROR(C49,X49)</f>
        <v>75.02</v>
      </c>
      <c r="Z49">
        <f>IFERROR(D49,Y49)</f>
        <v>75.78</v>
      </c>
      <c r="AA49">
        <f>IFERROR(E49,Z49)</f>
        <v>75.209999999999994</v>
      </c>
      <c r="AB49">
        <f>IFERROR(F49,AA49)</f>
        <v>73.95</v>
      </c>
      <c r="AC49">
        <f>IFERROR(G49,AB49)</f>
        <v>74.209999999999994</v>
      </c>
      <c r="AD49">
        <f>IFERROR(H49,AC49)</f>
        <v>73.66</v>
      </c>
      <c r="AE49">
        <f>IFERROR(I49,AD49)</f>
        <v>74.849999999999994</v>
      </c>
      <c r="AF49">
        <f>IFERROR(J49,AE49)</f>
        <v>76.02</v>
      </c>
      <c r="AG49">
        <f>IFERROR(K49,AF49)</f>
        <v>75.38</v>
      </c>
      <c r="AH49">
        <f>IFERROR(L49,AG49)</f>
        <v>76.13</v>
      </c>
      <c r="AI49">
        <f>IFERROR(M49,#REF!)</f>
        <v>76.61</v>
      </c>
      <c r="AJ49">
        <f>IFERROR(N49,AI49)</f>
        <v>75.680000000000007</v>
      </c>
      <c r="AK49">
        <f>IFERROR(O49,AJ49)</f>
        <v>76.38</v>
      </c>
      <c r="AL49">
        <f>IFERROR(P49,AK49)</f>
        <v>75.83</v>
      </c>
      <c r="AM49">
        <f>IFERROR(Q49,AL49)</f>
        <v>75.83</v>
      </c>
      <c r="AN49">
        <f>IFERROR(R49,AM49)</f>
        <v>75.349999999999994</v>
      </c>
      <c r="AO49">
        <f>IFERROR(S49,AN49)</f>
        <v>76.819999999999993</v>
      </c>
      <c r="AP49">
        <f>IFERROR(T49,AO49)</f>
        <v>77.08</v>
      </c>
      <c r="AQ49">
        <f>IFERROR(U49,AP49)</f>
        <v>78.900000000000006</v>
      </c>
      <c r="AS49" t="s">
        <v>86</v>
      </c>
      <c r="AT49">
        <f>$BT49*(Y49-X49)/X49</f>
        <v>5.0911039657019755E-5</v>
      </c>
      <c r="AU49">
        <f>$BT49*(Z49-Y49)/Y49</f>
        <v>1.0130631831511665E-4</v>
      </c>
      <c r="AV49">
        <f>$BT49*(AA49-Z49)/Z49</f>
        <v>-7.5217735550278097E-5</v>
      </c>
      <c r="AW49">
        <f>$BT49*(AB49-AA49)/AA49</f>
        <v>-1.6753091344236021E-4</v>
      </c>
      <c r="AX49">
        <f>$BT49*(AC49-AB49)/AB49</f>
        <v>3.5158891142662732E-5</v>
      </c>
      <c r="AY49">
        <f>$BT49*(AD49-AC49)/AC49</f>
        <v>-7.4114000808516003E-5</v>
      </c>
      <c r="AZ49">
        <f>$BT49*(AE49-AD49)/AD49</f>
        <v>1.6155308172685281E-4</v>
      </c>
      <c r="BA49">
        <f>$BT49*(AF49-AE49)/AE49</f>
        <v>1.5631262525050125E-4</v>
      </c>
      <c r="BB49">
        <f>$BT49*(AG49-AF49)/AF49</f>
        <v>-8.4188371481189235E-5</v>
      </c>
      <c r="BC49">
        <f t="shared" si="10"/>
        <v>9.9495887503316534E-5</v>
      </c>
      <c r="BD49">
        <f t="shared" si="11"/>
        <v>6.3050045973992382E-5</v>
      </c>
      <c r="BE49">
        <f t="shared" si="12"/>
        <v>-1.2139407388069347E-4</v>
      </c>
      <c r="BF49">
        <f t="shared" si="13"/>
        <v>9.249471458773634E-5</v>
      </c>
      <c r="BG49">
        <f t="shared" si="14"/>
        <v>-7.2008379156846984E-5</v>
      </c>
      <c r="BH49">
        <f t="shared" si="15"/>
        <v>0</v>
      </c>
      <c r="BI49">
        <f t="shared" si="16"/>
        <v>-6.3299485691679276E-5</v>
      </c>
      <c r="BJ49">
        <f t="shared" si="17"/>
        <v>1.9508958195089569E-4</v>
      </c>
      <c r="BK49">
        <f t="shared" si="18"/>
        <v>3.3845352772716108E-5</v>
      </c>
      <c r="BL49">
        <f t="shared" si="19"/>
        <v>2.3611831862999577E-4</v>
      </c>
      <c r="BN49" s="7" t="str">
        <f>A49</f>
        <v>HIG</v>
      </c>
      <c r="BO49" s="7">
        <v>0.2</v>
      </c>
      <c r="BP49" s="7">
        <v>0.2</v>
      </c>
      <c r="BQ49" s="7">
        <v>0.2</v>
      </c>
      <c r="BR49" s="7">
        <v>0.2</v>
      </c>
      <c r="BS49" s="7">
        <v>0.2</v>
      </c>
      <c r="BT49" s="7">
        <v>0.01</v>
      </c>
      <c r="BV49">
        <f>(AQ49-X49)/X49</f>
        <v>5.7073954983922898E-2</v>
      </c>
      <c r="BW49">
        <f t="shared" si="20"/>
        <v>89</v>
      </c>
      <c r="BX49">
        <f t="shared" si="21"/>
        <v>5</v>
      </c>
      <c r="BY49">
        <f t="shared" si="22"/>
        <v>0.24000000000000005</v>
      </c>
      <c r="BZ49">
        <f t="shared" si="23"/>
        <v>0</v>
      </c>
      <c r="CA49">
        <f t="shared" si="24"/>
        <v>0</v>
      </c>
      <c r="CB49">
        <f t="shared" si="25"/>
        <v>0</v>
      </c>
      <c r="CC49">
        <f t="shared" si="26"/>
        <v>0</v>
      </c>
      <c r="CD49">
        <f t="shared" si="27"/>
        <v>1</v>
      </c>
      <c r="CF49">
        <f t="shared" si="28"/>
        <v>0</v>
      </c>
      <c r="CG49">
        <f t="shared" si="29"/>
        <v>0</v>
      </c>
      <c r="CH49">
        <f t="shared" si="29"/>
        <v>0</v>
      </c>
      <c r="CI49">
        <f t="shared" si="29"/>
        <v>0</v>
      </c>
      <c r="CJ49">
        <f t="shared" si="29"/>
        <v>1</v>
      </c>
      <c r="CK49">
        <f t="shared" si="30"/>
        <v>0.2</v>
      </c>
      <c r="CL49">
        <f t="shared" si="33"/>
        <v>0.4</v>
      </c>
      <c r="CM49">
        <f t="shared" si="33"/>
        <v>0.60000000000000009</v>
      </c>
      <c r="CN49">
        <f t="shared" si="33"/>
        <v>0.8</v>
      </c>
      <c r="CO49">
        <f t="shared" si="33"/>
        <v>1</v>
      </c>
    </row>
    <row r="50" spans="1:93" x14ac:dyDescent="0.35">
      <c r="A50" t="s">
        <v>48</v>
      </c>
      <c r="B50">
        <f>VLOOKUP(CONCATENATE($A50,"_",B$4),assets_m6!$A:$D,4,FALSE)</f>
        <v>5.0579999999999998</v>
      </c>
      <c r="C50">
        <f>VLOOKUP(CONCATENATE($A50,"_",C$4),assets_m6!$A:$D,4,FALSE)</f>
        <v>5.048</v>
      </c>
      <c r="D50">
        <f>VLOOKUP(CONCATENATE($A50,"_",D$4),assets_m6!$A:$D,4,FALSE)</f>
        <v>5.0960000000000001</v>
      </c>
      <c r="E50">
        <f>VLOOKUP(CONCATENATE($A50,"_",E$4),assets_m6!$A:$D,4,FALSE)</f>
        <v>5.0960000000000001</v>
      </c>
      <c r="F50">
        <f>VLOOKUP(CONCATENATE($A50,"_",F$4),assets_m6!$A:$D,4,FALSE)</f>
        <v>5.0250000000000004</v>
      </c>
      <c r="G50">
        <f>VLOOKUP(CONCATENATE($A50,"_",G$4),assets_m6!$A:$D,4,FALSE)</f>
        <v>4.99</v>
      </c>
      <c r="H50">
        <f>VLOOKUP(CONCATENATE($A50,"_",H$4),assets_m6!$A:$D,4,FALSE)</f>
        <v>4.992</v>
      </c>
      <c r="I50">
        <f>VLOOKUP(CONCATENATE($A50,"_",I$4),assets_m6!$A:$D,4,FALSE)</f>
        <v>4.992</v>
      </c>
      <c r="J50">
        <f>VLOOKUP(CONCATENATE($A50,"_",J$4),assets_m6!$A:$D,4,FALSE)</f>
        <v>5.0419999999999998</v>
      </c>
      <c r="K50">
        <f>VLOOKUP(CONCATENATE($A50,"_",K$4),assets_m6!$A:$D,4,FALSE)</f>
        <v>5.0350000000000001</v>
      </c>
      <c r="L50">
        <f>VLOOKUP(CONCATENATE($A50,"_",L$4),assets_m6!$A:$D,4,FALSE)</f>
        <v>5.0439999999999996</v>
      </c>
      <c r="M50" t="e">
        <f>VLOOKUP(CONCATENATE($A50,"_",M$4),assets_m6!$A:$D,4,FALSE)</f>
        <v>#N/A</v>
      </c>
      <c r="N50">
        <f>VLOOKUP(CONCATENATE($A50,"_",N$4),assets_m6!$A:$D,4,FALSE)</f>
        <v>5.0220000000000002</v>
      </c>
      <c r="O50">
        <f>VLOOKUP(CONCATENATE($A50,"_",O$4),assets_m6!$A:$D,4,FALSE)</f>
        <v>5.0339999999999998</v>
      </c>
      <c r="P50">
        <f>VLOOKUP(CONCATENATE($A50,"_",P$4),assets_m6!$A:$D,4,FALSE)</f>
        <v>5.0279999999999996</v>
      </c>
      <c r="Q50" t="e">
        <f>VLOOKUP(CONCATENATE($A50,"_",Q$4),assets_m6!$A:$D,4,FALSE)</f>
        <v>#N/A</v>
      </c>
      <c r="R50">
        <f>VLOOKUP(CONCATENATE($A50,"_",R$4),assets_m6!$A:$D,4,FALSE)</f>
        <v>5.0590000000000002</v>
      </c>
      <c r="S50">
        <f>VLOOKUP(CONCATENATE($A50,"_",S$4),assets_m6!$A:$D,4,FALSE)</f>
        <v>5.0880000000000001</v>
      </c>
      <c r="T50">
        <f>VLOOKUP(CONCATENATE($A50,"_",T$4),assets_m6!$A:$D,4,FALSE)</f>
        <v>5.0620000000000003</v>
      </c>
      <c r="U50">
        <f>VLOOKUP(CONCATENATE($A50,"_",U$4),assets_m6!$A:$D,4,FALSE)</f>
        <v>5.1029999999999998</v>
      </c>
      <c r="W50" t="str">
        <f>A50</f>
        <v>HIGH.L</v>
      </c>
      <c r="X50">
        <f>B50</f>
        <v>5.0579999999999998</v>
      </c>
      <c r="Y50">
        <f>IFERROR(C50,X50)</f>
        <v>5.048</v>
      </c>
      <c r="Z50">
        <f>IFERROR(D50,Y50)</f>
        <v>5.0960000000000001</v>
      </c>
      <c r="AA50">
        <f>IFERROR(E50,Z50)</f>
        <v>5.0960000000000001</v>
      </c>
      <c r="AB50">
        <f>IFERROR(F50,AA50)</f>
        <v>5.0250000000000004</v>
      </c>
      <c r="AC50">
        <f>IFERROR(G50,AB50)</f>
        <v>4.99</v>
      </c>
      <c r="AD50">
        <f>IFERROR(H50,AC50)</f>
        <v>4.992</v>
      </c>
      <c r="AE50">
        <f>IFERROR(I50,AD50)</f>
        <v>4.992</v>
      </c>
      <c r="AF50">
        <f>IFERROR(J50,AE50)</f>
        <v>5.0419999999999998</v>
      </c>
      <c r="AG50">
        <f t="shared" ref="AG50:AQ50" si="34">IFERROR(K50,AF50)</f>
        <v>5.0350000000000001</v>
      </c>
      <c r="AH50">
        <f t="shared" si="34"/>
        <v>5.0439999999999996</v>
      </c>
      <c r="AI50">
        <f t="shared" si="34"/>
        <v>5.0439999999999996</v>
      </c>
      <c r="AJ50">
        <f t="shared" si="34"/>
        <v>5.0220000000000002</v>
      </c>
      <c r="AK50">
        <f t="shared" si="34"/>
        <v>5.0339999999999998</v>
      </c>
      <c r="AL50">
        <f t="shared" si="34"/>
        <v>5.0279999999999996</v>
      </c>
      <c r="AM50">
        <f t="shared" si="34"/>
        <v>5.0279999999999996</v>
      </c>
      <c r="AN50">
        <f t="shared" si="34"/>
        <v>5.0590000000000002</v>
      </c>
      <c r="AO50">
        <f t="shared" si="34"/>
        <v>5.0880000000000001</v>
      </c>
      <c r="AP50">
        <f t="shared" si="34"/>
        <v>5.0620000000000003</v>
      </c>
      <c r="AQ50">
        <f t="shared" si="34"/>
        <v>5.1029999999999998</v>
      </c>
      <c r="AS50" t="s">
        <v>87</v>
      </c>
      <c r="AT50">
        <f>$BT50*(Y50-X50)/X50</f>
        <v>-1.977066034005494E-5</v>
      </c>
      <c r="AU50">
        <f>$BT50*(Z50-Y50)/Y50</f>
        <v>9.5087163232963638E-5</v>
      </c>
      <c r="AV50">
        <f>$BT50*(AA50-Z50)/Z50</f>
        <v>0</v>
      </c>
      <c r="AW50">
        <f>$BT50*(AB50-AA50)/AA50</f>
        <v>-1.3932496075353166E-4</v>
      </c>
      <c r="AX50">
        <f>$BT50*(AC50-AB50)/AB50</f>
        <v>-6.9651741293532608E-5</v>
      </c>
      <c r="AY50">
        <f>$BT50*(AD50-AC50)/AC50</f>
        <v>4.0080160320636868E-6</v>
      </c>
      <c r="AZ50">
        <f>$BT50*(AE50-AD50)/AD50</f>
        <v>0</v>
      </c>
      <c r="BA50">
        <f>$BT50*(AF50-AE50)/AE50</f>
        <v>1.0016025641025607E-4</v>
      </c>
      <c r="BB50">
        <f>$BT50*(AG50-AF50)/AF50</f>
        <v>-1.3883379611264722E-5</v>
      </c>
      <c r="BC50">
        <f t="shared" si="10"/>
        <v>1.787487586891649E-5</v>
      </c>
      <c r="BD50">
        <f t="shared" si="11"/>
        <v>0</v>
      </c>
      <c r="BE50">
        <f t="shared" si="12"/>
        <v>-4.3616177636794912E-5</v>
      </c>
      <c r="BF50">
        <f t="shared" si="13"/>
        <v>2.3894862604539161E-5</v>
      </c>
      <c r="BG50">
        <f t="shared" si="14"/>
        <v>-1.191895113230081E-5</v>
      </c>
      <c r="BH50">
        <f t="shared" si="15"/>
        <v>0</v>
      </c>
      <c r="BI50">
        <f t="shared" si="16"/>
        <v>6.165473349244349E-5</v>
      </c>
      <c r="BJ50">
        <f t="shared" si="17"/>
        <v>5.7323581735520683E-5</v>
      </c>
      <c r="BK50">
        <f t="shared" si="18"/>
        <v>-5.1100628930817218E-5</v>
      </c>
      <c r="BL50">
        <f t="shared" si="19"/>
        <v>8.0995653891741365E-5</v>
      </c>
      <c r="BN50" s="7" t="str">
        <f>A50</f>
        <v>HIGH.L</v>
      </c>
      <c r="BO50" s="7">
        <v>0.2</v>
      </c>
      <c r="BP50" s="7">
        <v>0.2</v>
      </c>
      <c r="BQ50" s="7">
        <v>0.2</v>
      </c>
      <c r="BR50" s="7">
        <v>0.2</v>
      </c>
      <c r="BS50" s="7">
        <v>0.2</v>
      </c>
      <c r="BT50" s="7">
        <v>0.01</v>
      </c>
      <c r="BV50">
        <f>(AQ50-X50)/X50</f>
        <v>8.896797153024898E-3</v>
      </c>
      <c r="BW50">
        <f t="shared" si="20"/>
        <v>56</v>
      </c>
      <c r="BX50">
        <f t="shared" si="21"/>
        <v>3</v>
      </c>
      <c r="BY50">
        <f t="shared" si="22"/>
        <v>7.9999999999999988E-2</v>
      </c>
      <c r="BZ50">
        <f t="shared" si="23"/>
        <v>0</v>
      </c>
      <c r="CA50">
        <f t="shared" si="24"/>
        <v>0</v>
      </c>
      <c r="CB50">
        <f t="shared" si="25"/>
        <v>1</v>
      </c>
      <c r="CC50">
        <f t="shared" si="26"/>
        <v>0</v>
      </c>
      <c r="CD50">
        <f t="shared" si="27"/>
        <v>0</v>
      </c>
      <c r="CF50">
        <f t="shared" si="28"/>
        <v>0</v>
      </c>
      <c r="CG50">
        <f t="shared" si="29"/>
        <v>0</v>
      </c>
      <c r="CH50">
        <f t="shared" si="29"/>
        <v>1</v>
      </c>
      <c r="CI50">
        <f t="shared" si="29"/>
        <v>1</v>
      </c>
      <c r="CJ50">
        <f t="shared" si="29"/>
        <v>1</v>
      </c>
      <c r="CK50">
        <f t="shared" si="30"/>
        <v>0.2</v>
      </c>
      <c r="CL50">
        <f t="shared" si="33"/>
        <v>0.4</v>
      </c>
      <c r="CM50">
        <f t="shared" si="33"/>
        <v>0.60000000000000009</v>
      </c>
      <c r="CN50">
        <f t="shared" si="33"/>
        <v>0.8</v>
      </c>
      <c r="CO50">
        <f t="shared" si="33"/>
        <v>1</v>
      </c>
    </row>
    <row r="51" spans="1:93" x14ac:dyDescent="0.35">
      <c r="A51" t="s">
        <v>49</v>
      </c>
      <c r="B51">
        <f>VLOOKUP(CONCATENATE($A51,"_",B$4),assets_m6!$A:$D,4,FALSE)</f>
        <v>17.556000000000001</v>
      </c>
      <c r="C51">
        <f>VLOOKUP(CONCATENATE($A51,"_",C$4),assets_m6!$A:$D,4,FALSE)</f>
        <v>17.963000000000001</v>
      </c>
      <c r="D51">
        <f>VLOOKUP(CONCATENATE($A51,"_",D$4),assets_m6!$A:$D,4,FALSE)</f>
        <v>17.933</v>
      </c>
      <c r="E51">
        <f>VLOOKUP(CONCATENATE($A51,"_",E$4),assets_m6!$A:$D,4,FALSE)</f>
        <v>17.446999999999999</v>
      </c>
      <c r="F51">
        <f>VLOOKUP(CONCATENATE($A51,"_",F$4),assets_m6!$A:$D,4,FALSE)</f>
        <v>16.989999999999998</v>
      </c>
      <c r="G51">
        <f>VLOOKUP(CONCATENATE($A51,"_",G$4),assets_m6!$A:$D,4,FALSE)</f>
        <v>16.870999999999999</v>
      </c>
      <c r="H51">
        <f>VLOOKUP(CONCATENATE($A51,"_",H$4),assets_m6!$A:$D,4,FALSE)</f>
        <v>16.652999999999999</v>
      </c>
      <c r="I51">
        <f>VLOOKUP(CONCATENATE($A51,"_",I$4),assets_m6!$A:$D,4,FALSE)</f>
        <v>16.782</v>
      </c>
      <c r="J51">
        <f>VLOOKUP(CONCATENATE($A51,"_",J$4),assets_m6!$A:$D,4,FALSE)</f>
        <v>15.76</v>
      </c>
      <c r="K51">
        <f>VLOOKUP(CONCATENATE($A51,"_",K$4),assets_m6!$A:$D,4,FALSE)</f>
        <v>15.928000000000001</v>
      </c>
      <c r="L51">
        <f>VLOOKUP(CONCATENATE($A51,"_",L$4),assets_m6!$A:$D,4,FALSE)</f>
        <v>16.216000000000001</v>
      </c>
      <c r="M51">
        <f>VLOOKUP(CONCATENATE($A51,"_",M$4),assets_m6!$A:$D,4,FALSE)</f>
        <v>15.834</v>
      </c>
      <c r="N51">
        <f>VLOOKUP(CONCATENATE($A51,"_",N$4),assets_m6!$A:$D,4,FALSE)</f>
        <v>15.52</v>
      </c>
      <c r="O51">
        <f>VLOOKUP(CONCATENATE($A51,"_",O$4),assets_m6!$A:$D,4,FALSE)</f>
        <v>15.81</v>
      </c>
      <c r="P51">
        <f>VLOOKUP(CONCATENATE($A51,"_",P$4),assets_m6!$A:$D,4,FALSE)</f>
        <v>16.05</v>
      </c>
      <c r="Q51" t="e">
        <f>VLOOKUP(CONCATENATE($A51,"_",Q$4),assets_m6!$A:$D,4,FALSE)</f>
        <v>#N/A</v>
      </c>
      <c r="R51">
        <f>VLOOKUP(CONCATENATE($A51,"_",R$4),assets_m6!$A:$D,4,FALSE)</f>
        <v>15.93</v>
      </c>
      <c r="S51">
        <f>VLOOKUP(CONCATENATE($A51,"_",S$4),assets_m6!$A:$D,4,FALSE)</f>
        <v>16.170000000000002</v>
      </c>
      <c r="T51">
        <f>VLOOKUP(CONCATENATE($A51,"_",T$4),assets_m6!$A:$D,4,FALSE)</f>
        <v>15.79</v>
      </c>
      <c r="U51">
        <f>VLOOKUP(CONCATENATE($A51,"_",U$4),assets_m6!$A:$D,4,FALSE)</f>
        <v>16.170000000000002</v>
      </c>
      <c r="W51" t="str">
        <f>A51</f>
        <v>HST</v>
      </c>
      <c r="X51">
        <f>B51</f>
        <v>17.556000000000001</v>
      </c>
      <c r="Y51">
        <f>IFERROR(C51,X51)</f>
        <v>17.963000000000001</v>
      </c>
      <c r="Z51">
        <f>IFERROR(D51,Y51)</f>
        <v>17.933</v>
      </c>
      <c r="AA51">
        <f>IFERROR(E51,Z51)</f>
        <v>17.446999999999999</v>
      </c>
      <c r="AB51">
        <f>IFERROR(F51,AA51)</f>
        <v>16.989999999999998</v>
      </c>
      <c r="AC51">
        <f>IFERROR(G51,AB51)</f>
        <v>16.870999999999999</v>
      </c>
      <c r="AD51">
        <f>IFERROR(H51,AC51)</f>
        <v>16.652999999999999</v>
      </c>
      <c r="AE51">
        <f>IFERROR(I51,AD51)</f>
        <v>16.782</v>
      </c>
      <c r="AF51">
        <f>IFERROR(J51,AE51)</f>
        <v>15.76</v>
      </c>
      <c r="AG51">
        <f>IFERROR(K51,AF51)</f>
        <v>15.928000000000001</v>
      </c>
      <c r="AH51">
        <f>IFERROR(L51,AG51)</f>
        <v>16.216000000000001</v>
      </c>
      <c r="AI51">
        <f>IFERROR(M51,#REF!)</f>
        <v>15.834</v>
      </c>
      <c r="AJ51">
        <f>IFERROR(N51,AI51)</f>
        <v>15.52</v>
      </c>
      <c r="AK51">
        <f>IFERROR(O51,AJ51)</f>
        <v>15.81</v>
      </c>
      <c r="AL51">
        <f>IFERROR(P51,AK51)</f>
        <v>16.05</v>
      </c>
      <c r="AM51">
        <f>IFERROR(Q51,AL51)</f>
        <v>16.05</v>
      </c>
      <c r="AN51">
        <f>IFERROR(R51,AM51)</f>
        <v>15.93</v>
      </c>
      <c r="AO51">
        <f>IFERROR(S51,AN51)</f>
        <v>16.170000000000002</v>
      </c>
      <c r="AP51">
        <f>IFERROR(T51,AO51)</f>
        <v>15.79</v>
      </c>
      <c r="AQ51">
        <f>IFERROR(U51,AP51)</f>
        <v>16.170000000000002</v>
      </c>
      <c r="AS51" t="s">
        <v>88</v>
      </c>
      <c r="AT51">
        <f>$BT51*(Y51-X51)/X51</f>
        <v>2.3182957393483712E-4</v>
      </c>
      <c r="AU51">
        <f>$BT51*(Z51-Y51)/Y51</f>
        <v>-1.6700996492791369E-5</v>
      </c>
      <c r="AV51">
        <f>$BT51*(AA51-Z51)/Z51</f>
        <v>-2.7100875480956933E-4</v>
      </c>
      <c r="AW51">
        <f>$BT51*(AB51-AA51)/AA51</f>
        <v>-2.6193614948128661E-4</v>
      </c>
      <c r="AX51">
        <f>$BT51*(AC51-AB51)/AB51</f>
        <v>-7.0041200706297694E-5</v>
      </c>
      <c r="AY51">
        <f>$BT51*(AD51-AC51)/AC51</f>
        <v>-1.2921581411890225E-4</v>
      </c>
      <c r="AZ51">
        <f>$BT51*(AE51-AD51)/AD51</f>
        <v>7.7463520086471719E-5</v>
      </c>
      <c r="BA51">
        <f>$BT51*(AF51-AE51)/AE51</f>
        <v>-6.0898581813848191E-4</v>
      </c>
      <c r="BB51">
        <f>$BT51*(AG51-AF51)/AF51</f>
        <v>1.0659898477157428E-4</v>
      </c>
      <c r="BC51">
        <f t="shared" si="10"/>
        <v>1.8081366147664507E-4</v>
      </c>
      <c r="BD51">
        <f t="shared" si="11"/>
        <v>-2.3556980759743552E-4</v>
      </c>
      <c r="BE51">
        <f t="shared" si="12"/>
        <v>-1.9830743968675006E-4</v>
      </c>
      <c r="BF51">
        <f t="shared" si="13"/>
        <v>1.8685567010309339E-4</v>
      </c>
      <c r="BG51">
        <f t="shared" si="14"/>
        <v>1.5180265654648971E-4</v>
      </c>
      <c r="BH51">
        <f t="shared" si="15"/>
        <v>0</v>
      </c>
      <c r="BI51">
        <f t="shared" si="16"/>
        <v>-7.476635514018753E-5</v>
      </c>
      <c r="BJ51">
        <f t="shared" si="17"/>
        <v>1.5065913370998241E-4</v>
      </c>
      <c r="BK51">
        <f t="shared" si="18"/>
        <v>-2.3500309214595085E-4</v>
      </c>
      <c r="BL51">
        <f t="shared" si="19"/>
        <v>2.4065864471184458E-4</v>
      </c>
      <c r="BN51" s="7" t="str">
        <f>A51</f>
        <v>HST</v>
      </c>
      <c r="BO51" s="7">
        <v>0.2</v>
      </c>
      <c r="BP51" s="7">
        <v>0.2</v>
      </c>
      <c r="BQ51" s="7">
        <v>0.2</v>
      </c>
      <c r="BR51" s="7">
        <v>0.2</v>
      </c>
      <c r="BS51" s="7">
        <v>0.2</v>
      </c>
      <c r="BT51" s="7">
        <v>0.01</v>
      </c>
      <c r="BV51">
        <f>(AQ51-X51)/X51</f>
        <v>-7.8947368421052586E-2</v>
      </c>
      <c r="BW51">
        <f t="shared" si="20"/>
        <v>5</v>
      </c>
      <c r="BX51">
        <f t="shared" si="21"/>
        <v>1</v>
      </c>
      <c r="BY51">
        <f t="shared" si="22"/>
        <v>0.24</v>
      </c>
      <c r="BZ51">
        <f t="shared" si="23"/>
        <v>1</v>
      </c>
      <c r="CA51">
        <f t="shared" si="24"/>
        <v>0</v>
      </c>
      <c r="CB51">
        <f t="shared" si="25"/>
        <v>0</v>
      </c>
      <c r="CC51">
        <f t="shared" si="26"/>
        <v>0</v>
      </c>
      <c r="CD51">
        <f t="shared" si="27"/>
        <v>0</v>
      </c>
      <c r="CF51">
        <f t="shared" si="28"/>
        <v>1</v>
      </c>
      <c r="CG51">
        <f t="shared" si="29"/>
        <v>1</v>
      </c>
      <c r="CH51">
        <f t="shared" si="29"/>
        <v>1</v>
      </c>
      <c r="CI51">
        <f t="shared" si="29"/>
        <v>1</v>
      </c>
      <c r="CJ51">
        <f t="shared" si="29"/>
        <v>1</v>
      </c>
      <c r="CK51">
        <f t="shared" si="30"/>
        <v>0.2</v>
      </c>
      <c r="CL51">
        <f t="shared" si="33"/>
        <v>0.4</v>
      </c>
      <c r="CM51">
        <f t="shared" si="33"/>
        <v>0.60000000000000009</v>
      </c>
      <c r="CN51">
        <f t="shared" si="33"/>
        <v>0.8</v>
      </c>
      <c r="CO51">
        <f t="shared" si="33"/>
        <v>1</v>
      </c>
    </row>
    <row r="52" spans="1:93" x14ac:dyDescent="0.35">
      <c r="A52" t="s">
        <v>50</v>
      </c>
      <c r="B52">
        <f>VLOOKUP(CONCATENATE($A52,"_",B$4),assets_m6!$A:$D,4,FALSE)</f>
        <v>74.287000000000006</v>
      </c>
      <c r="C52">
        <f>VLOOKUP(CONCATENATE($A52,"_",C$4),assets_m6!$A:$D,4,FALSE)</f>
        <v>74.573999999999998</v>
      </c>
      <c r="D52">
        <f>VLOOKUP(CONCATENATE($A52,"_",D$4),assets_m6!$A:$D,4,FALSE)</f>
        <v>75.346000000000004</v>
      </c>
      <c r="E52">
        <f>VLOOKUP(CONCATENATE($A52,"_",E$4),assets_m6!$A:$D,4,FALSE)</f>
        <v>74.92</v>
      </c>
      <c r="F52">
        <f>VLOOKUP(CONCATENATE($A52,"_",F$4),assets_m6!$A:$D,4,FALSE)</f>
        <v>74.638000000000005</v>
      </c>
      <c r="G52">
        <f>VLOOKUP(CONCATENATE($A52,"_",G$4),assets_m6!$A:$D,4,FALSE)</f>
        <v>74.239999999999995</v>
      </c>
      <c r="H52">
        <f>VLOOKUP(CONCATENATE($A52,"_",H$4),assets_m6!$A:$D,4,FALSE)</f>
        <v>73.861999999999995</v>
      </c>
      <c r="I52">
        <f>VLOOKUP(CONCATENATE($A52,"_",I$4),assets_m6!$A:$D,4,FALSE)</f>
        <v>73.673000000000002</v>
      </c>
      <c r="J52">
        <f>VLOOKUP(CONCATENATE($A52,"_",J$4),assets_m6!$A:$D,4,FALSE)</f>
        <v>74.3</v>
      </c>
      <c r="K52">
        <f>VLOOKUP(CONCATENATE($A52,"_",K$4),assets_m6!$A:$D,4,FALSE)</f>
        <v>73.841999999999999</v>
      </c>
      <c r="L52">
        <f>VLOOKUP(CONCATENATE($A52,"_",L$4),assets_m6!$A:$D,4,FALSE)</f>
        <v>74.031000000000006</v>
      </c>
      <c r="M52">
        <f>VLOOKUP(CONCATENATE($A52,"_",M$4),assets_m6!$A:$D,4,FALSE)</f>
        <v>73.265000000000001</v>
      </c>
      <c r="N52">
        <f>VLOOKUP(CONCATENATE($A52,"_",N$4),assets_m6!$A:$D,4,FALSE)</f>
        <v>72.278999999999996</v>
      </c>
      <c r="O52">
        <f>VLOOKUP(CONCATENATE($A52,"_",O$4),assets_m6!$A:$D,4,FALSE)</f>
        <v>73.215000000000003</v>
      </c>
      <c r="P52">
        <f>VLOOKUP(CONCATENATE($A52,"_",P$4),assets_m6!$A:$D,4,FALSE)</f>
        <v>73.274000000000001</v>
      </c>
      <c r="Q52" t="e">
        <f>VLOOKUP(CONCATENATE($A52,"_",Q$4),assets_m6!$A:$D,4,FALSE)</f>
        <v>#N/A</v>
      </c>
      <c r="R52">
        <f>VLOOKUP(CONCATENATE($A52,"_",R$4),assets_m6!$A:$D,4,FALSE)</f>
        <v>73.414000000000001</v>
      </c>
      <c r="S52">
        <f>VLOOKUP(CONCATENATE($A52,"_",S$4),assets_m6!$A:$D,4,FALSE)</f>
        <v>74.260000000000005</v>
      </c>
      <c r="T52">
        <f>VLOOKUP(CONCATENATE($A52,"_",T$4),assets_m6!$A:$D,4,FALSE)</f>
        <v>74.11</v>
      </c>
      <c r="U52">
        <f>VLOOKUP(CONCATENATE($A52,"_",U$4),assets_m6!$A:$D,4,FALSE)</f>
        <v>75.165000000000006</v>
      </c>
      <c r="W52" t="str">
        <f>A52</f>
        <v>HYG</v>
      </c>
      <c r="X52">
        <f>B52</f>
        <v>74.287000000000006</v>
      </c>
      <c r="Y52">
        <f>IFERROR(C52,X52)</f>
        <v>74.573999999999998</v>
      </c>
      <c r="Z52">
        <f>IFERROR(D52,Y52)</f>
        <v>75.346000000000004</v>
      </c>
      <c r="AA52">
        <f>IFERROR(E52,Z52)</f>
        <v>74.92</v>
      </c>
      <c r="AB52">
        <f>IFERROR(F52,AA52)</f>
        <v>74.638000000000005</v>
      </c>
      <c r="AC52">
        <f>IFERROR(G52,AB52)</f>
        <v>74.239999999999995</v>
      </c>
      <c r="AD52">
        <f>IFERROR(H52,AC52)</f>
        <v>73.861999999999995</v>
      </c>
      <c r="AE52">
        <f>IFERROR(I52,AD52)</f>
        <v>73.673000000000002</v>
      </c>
      <c r="AF52">
        <f>IFERROR(J52,AE52)</f>
        <v>74.3</v>
      </c>
      <c r="AG52">
        <f>IFERROR(K52,AF52)</f>
        <v>73.841999999999999</v>
      </c>
      <c r="AH52">
        <f>IFERROR(L52,AG52)</f>
        <v>74.031000000000006</v>
      </c>
      <c r="AI52">
        <f>IFERROR(M52,#REF!)</f>
        <v>73.265000000000001</v>
      </c>
      <c r="AJ52">
        <f>IFERROR(N52,AI52)</f>
        <v>72.278999999999996</v>
      </c>
      <c r="AK52">
        <f>IFERROR(O52,AJ52)</f>
        <v>73.215000000000003</v>
      </c>
      <c r="AL52">
        <f>IFERROR(P52,AK52)</f>
        <v>73.274000000000001</v>
      </c>
      <c r="AM52">
        <f>IFERROR(Q52,AL52)</f>
        <v>73.274000000000001</v>
      </c>
      <c r="AN52">
        <f>IFERROR(R52,AM52)</f>
        <v>73.414000000000001</v>
      </c>
      <c r="AO52">
        <f>IFERROR(S52,AN52)</f>
        <v>74.260000000000005</v>
      </c>
      <c r="AP52">
        <f>IFERROR(T52,AO52)</f>
        <v>74.11</v>
      </c>
      <c r="AQ52">
        <f>IFERROR(U52,AP52)</f>
        <v>75.165000000000006</v>
      </c>
      <c r="AS52" t="s">
        <v>89</v>
      </c>
      <c r="AT52">
        <f>$BT52*(Y52-X52)/X52</f>
        <v>3.8633946720151832E-5</v>
      </c>
      <c r="AU52">
        <f>$BT52*(Z52-Y52)/Y52</f>
        <v>1.0352133451337002E-4</v>
      </c>
      <c r="AV52">
        <f>$BT52*(AA52-Z52)/Z52</f>
        <v>-5.6539165980941517E-5</v>
      </c>
      <c r="AW52">
        <f>$BT52*(AB52-AA52)/AA52</f>
        <v>-3.7640149492791842E-5</v>
      </c>
      <c r="AX52">
        <f>$BT52*(AC52-AB52)/AB52</f>
        <v>-5.3324044052628725E-5</v>
      </c>
      <c r="AY52">
        <f>$BT52*(AD52-AC52)/AC52</f>
        <v>-5.0915948275862086E-5</v>
      </c>
      <c r="AZ52">
        <f>$BT52*(AE52-AD52)/AD52</f>
        <v>-2.5588259186048708E-5</v>
      </c>
      <c r="BA52">
        <f>$BT52*(AF52-AE52)/AE52</f>
        <v>8.5105805383246956E-5</v>
      </c>
      <c r="BB52">
        <f>$BT52*(AG52-AF52)/AF52</f>
        <v>-6.1641991924629675E-5</v>
      </c>
      <c r="BC52">
        <f t="shared" si="10"/>
        <v>2.5595189729423251E-5</v>
      </c>
      <c r="BD52">
        <f t="shared" si="11"/>
        <v>-1.034701679026361E-4</v>
      </c>
      <c r="BE52">
        <f t="shared" si="12"/>
        <v>-1.345799494983968E-4</v>
      </c>
      <c r="BF52">
        <f t="shared" si="13"/>
        <v>1.2949819449632773E-4</v>
      </c>
      <c r="BG52">
        <f t="shared" si="14"/>
        <v>8.058457966263402E-6</v>
      </c>
      <c r="BH52">
        <f t="shared" si="15"/>
        <v>0</v>
      </c>
      <c r="BI52">
        <f t="shared" si="16"/>
        <v>1.9106367879466191E-5</v>
      </c>
      <c r="BJ52">
        <f t="shared" si="17"/>
        <v>1.1523687580025658E-4</v>
      </c>
      <c r="BK52">
        <f t="shared" si="18"/>
        <v>-2.0199299757609167E-5</v>
      </c>
      <c r="BL52">
        <f t="shared" si="19"/>
        <v>1.4235595736068098E-4</v>
      </c>
      <c r="BN52" s="7" t="str">
        <f>A52</f>
        <v>HYG</v>
      </c>
      <c r="BO52" s="7">
        <v>0.2</v>
      </c>
      <c r="BP52" s="7">
        <v>0.2</v>
      </c>
      <c r="BQ52" s="7">
        <v>0.2</v>
      </c>
      <c r="BR52" s="7">
        <v>0.2</v>
      </c>
      <c r="BS52" s="7">
        <v>0.2</v>
      </c>
      <c r="BT52" s="7">
        <v>0.01</v>
      </c>
      <c r="BV52">
        <f>(AQ52-X52)/X52</f>
        <v>1.1819026209161766E-2</v>
      </c>
      <c r="BW52">
        <f t="shared" si="20"/>
        <v>59</v>
      </c>
      <c r="BX52">
        <f t="shared" si="21"/>
        <v>3</v>
      </c>
      <c r="BY52">
        <f t="shared" si="22"/>
        <v>7.9999999999999988E-2</v>
      </c>
      <c r="BZ52">
        <f t="shared" si="23"/>
        <v>0</v>
      </c>
      <c r="CA52">
        <f t="shared" si="24"/>
        <v>0</v>
      </c>
      <c r="CB52">
        <f t="shared" si="25"/>
        <v>1</v>
      </c>
      <c r="CC52">
        <f t="shared" si="26"/>
        <v>0</v>
      </c>
      <c r="CD52">
        <f t="shared" si="27"/>
        <v>0</v>
      </c>
      <c r="CF52">
        <f t="shared" si="28"/>
        <v>0</v>
      </c>
      <c r="CG52">
        <f t="shared" si="29"/>
        <v>0</v>
      </c>
      <c r="CH52">
        <f t="shared" si="29"/>
        <v>1</v>
      </c>
      <c r="CI52">
        <f t="shared" si="29"/>
        <v>1</v>
      </c>
      <c r="CJ52">
        <f t="shared" si="29"/>
        <v>1</v>
      </c>
      <c r="CK52">
        <f t="shared" si="30"/>
        <v>0.2</v>
      </c>
      <c r="CL52">
        <f t="shared" si="33"/>
        <v>0.4</v>
      </c>
      <c r="CM52">
        <f t="shared" si="33"/>
        <v>0.60000000000000009</v>
      </c>
      <c r="CN52">
        <f t="shared" si="33"/>
        <v>0.8</v>
      </c>
      <c r="CO52">
        <f t="shared" si="33"/>
        <v>1</v>
      </c>
    </row>
    <row r="53" spans="1:93" x14ac:dyDescent="0.35">
      <c r="A53" t="s">
        <v>51</v>
      </c>
      <c r="B53">
        <f>VLOOKUP(CONCATENATE($A53,"_",B$4),assets_m6!$A:$D,4,FALSE)</f>
        <v>34.049999999999997</v>
      </c>
      <c r="C53">
        <f>VLOOKUP(CONCATENATE($A53,"_",C$4),assets_m6!$A:$D,4,FALSE)</f>
        <v>33.76</v>
      </c>
      <c r="D53">
        <f>VLOOKUP(CONCATENATE($A53,"_",D$4),assets_m6!$A:$D,4,FALSE)</f>
        <v>34.36</v>
      </c>
      <c r="E53">
        <f>VLOOKUP(CONCATENATE($A53,"_",E$4),assets_m6!$A:$D,4,FALSE)</f>
        <v>34.28</v>
      </c>
      <c r="F53">
        <f>VLOOKUP(CONCATENATE($A53,"_",F$4),assets_m6!$A:$D,4,FALSE)</f>
        <v>33.72</v>
      </c>
      <c r="G53">
        <f>VLOOKUP(CONCATENATE($A53,"_",G$4),assets_m6!$A:$D,4,FALSE)</f>
        <v>34</v>
      </c>
      <c r="H53">
        <f>VLOOKUP(CONCATENATE($A53,"_",H$4),assets_m6!$A:$D,4,FALSE)</f>
        <v>33.909999999999997</v>
      </c>
      <c r="I53">
        <f>VLOOKUP(CONCATENATE($A53,"_",I$4),assets_m6!$A:$D,4,FALSE)</f>
        <v>34.49</v>
      </c>
      <c r="J53">
        <f>VLOOKUP(CONCATENATE($A53,"_",J$4),assets_m6!$A:$D,4,FALSE)</f>
        <v>34.43</v>
      </c>
      <c r="K53">
        <f>VLOOKUP(CONCATENATE($A53,"_",K$4),assets_m6!$A:$D,4,FALSE)</f>
        <v>33.99</v>
      </c>
      <c r="L53">
        <f>VLOOKUP(CONCATENATE($A53,"_",L$4),assets_m6!$A:$D,4,FALSE)</f>
        <v>34.11</v>
      </c>
      <c r="M53">
        <f>VLOOKUP(CONCATENATE($A53,"_",M$4),assets_m6!$A:$D,4,FALSE)</f>
        <v>34.380000000000003</v>
      </c>
      <c r="N53">
        <f>VLOOKUP(CONCATENATE($A53,"_",N$4),assets_m6!$A:$D,4,FALSE)</f>
        <v>34.22</v>
      </c>
      <c r="O53">
        <f>VLOOKUP(CONCATENATE($A53,"_",O$4),assets_m6!$A:$D,4,FALSE)</f>
        <v>34.44</v>
      </c>
      <c r="P53">
        <f>VLOOKUP(CONCATENATE($A53,"_",P$4),assets_m6!$A:$D,4,FALSE)</f>
        <v>34.590000000000003</v>
      </c>
      <c r="Q53" t="e">
        <f>VLOOKUP(CONCATENATE($A53,"_",Q$4),assets_m6!$A:$D,4,FALSE)</f>
        <v>#N/A</v>
      </c>
      <c r="R53">
        <f>VLOOKUP(CONCATENATE($A53,"_",R$4),assets_m6!$A:$D,4,FALSE)</f>
        <v>34.880000000000003</v>
      </c>
      <c r="S53">
        <f>VLOOKUP(CONCATENATE($A53,"_",S$4),assets_m6!$A:$D,4,FALSE)</f>
        <v>35.21</v>
      </c>
      <c r="T53">
        <f>VLOOKUP(CONCATENATE($A53,"_",T$4),assets_m6!$A:$D,4,FALSE)</f>
        <v>34.79</v>
      </c>
      <c r="U53">
        <f>VLOOKUP(CONCATENATE($A53,"_",U$4),assets_m6!$A:$D,4,FALSE)</f>
        <v>35.43</v>
      </c>
      <c r="W53" t="str">
        <f>A53</f>
        <v>IAU</v>
      </c>
      <c r="X53">
        <f>B53</f>
        <v>34.049999999999997</v>
      </c>
      <c r="Y53">
        <f>IFERROR(C53,X53)</f>
        <v>33.76</v>
      </c>
      <c r="Z53">
        <f>IFERROR(D53,Y53)</f>
        <v>34.36</v>
      </c>
      <c r="AA53">
        <f>IFERROR(E53,Z53)</f>
        <v>34.28</v>
      </c>
      <c r="AB53">
        <f>IFERROR(F53,AA53)</f>
        <v>33.72</v>
      </c>
      <c r="AC53">
        <f>IFERROR(G53,AB53)</f>
        <v>34</v>
      </c>
      <c r="AD53">
        <f>IFERROR(H53,AC53)</f>
        <v>33.909999999999997</v>
      </c>
      <c r="AE53">
        <f>IFERROR(I53,AD53)</f>
        <v>34.49</v>
      </c>
      <c r="AF53">
        <f>IFERROR(J53,AE53)</f>
        <v>34.43</v>
      </c>
      <c r="AG53">
        <f>IFERROR(K53,AF53)</f>
        <v>33.99</v>
      </c>
      <c r="AH53">
        <f>IFERROR(L53,AG53)</f>
        <v>34.11</v>
      </c>
      <c r="AI53">
        <f>IFERROR(M53,#REF!)</f>
        <v>34.380000000000003</v>
      </c>
      <c r="AJ53">
        <f>IFERROR(N53,AI53)</f>
        <v>34.22</v>
      </c>
      <c r="AK53">
        <f>IFERROR(O53,AJ53)</f>
        <v>34.44</v>
      </c>
      <c r="AL53">
        <f>IFERROR(P53,AK53)</f>
        <v>34.590000000000003</v>
      </c>
      <c r="AM53">
        <f>IFERROR(Q53,AL53)</f>
        <v>34.590000000000003</v>
      </c>
      <c r="AN53">
        <f>IFERROR(R53,AM53)</f>
        <v>34.880000000000003</v>
      </c>
      <c r="AO53">
        <f>IFERROR(S53,AN53)</f>
        <v>35.21</v>
      </c>
      <c r="AP53">
        <f>IFERROR(T53,AO53)</f>
        <v>34.79</v>
      </c>
      <c r="AQ53">
        <f>IFERROR(U53,AP53)</f>
        <v>35.43</v>
      </c>
      <c r="AS53" t="s">
        <v>91</v>
      </c>
      <c r="AT53">
        <f>$BT53*(Y53-X53)/X53</f>
        <v>-8.5168869309838234E-5</v>
      </c>
      <c r="AU53">
        <f>$BT53*(Z53-Y53)/Y53</f>
        <v>1.7772511848341275E-4</v>
      </c>
      <c r="AV53">
        <f>$BT53*(AA53-Z53)/Z53</f>
        <v>-2.3282887077997177E-5</v>
      </c>
      <c r="AW53">
        <f>$BT53*(AB53-AA53)/AA53</f>
        <v>-1.6336056009334953E-4</v>
      </c>
      <c r="AX53">
        <f>$BT53*(AC53-AB53)/AB53</f>
        <v>8.3036773428232845E-5</v>
      </c>
      <c r="AY53">
        <f>$BT53*(AD53-AC53)/AC53</f>
        <v>-2.6470588235295122E-5</v>
      </c>
      <c r="AZ53">
        <f>$BT53*(AE53-AD53)/AD53</f>
        <v>1.7104099085815555E-4</v>
      </c>
      <c r="BA53">
        <f>$BT53*(AF53-AE53)/AE53</f>
        <v>-1.739634676717955E-5</v>
      </c>
      <c r="BB53">
        <f>$BT53*(AG53-AF53)/AF53</f>
        <v>-1.2779552715654887E-4</v>
      </c>
      <c r="BC53">
        <f t="shared" si="10"/>
        <v>3.5304501323918047E-5</v>
      </c>
      <c r="BD53">
        <f t="shared" si="11"/>
        <v>7.9155672823219919E-5</v>
      </c>
      <c r="BE53">
        <f t="shared" si="12"/>
        <v>-4.6538685282141851E-5</v>
      </c>
      <c r="BF53">
        <f t="shared" si="13"/>
        <v>6.4289888953827847E-5</v>
      </c>
      <c r="BG53">
        <f t="shared" si="14"/>
        <v>4.3554006968642768E-5</v>
      </c>
      <c r="BH53">
        <f t="shared" si="15"/>
        <v>0</v>
      </c>
      <c r="BI53">
        <f t="shared" si="16"/>
        <v>8.3839259901705444E-5</v>
      </c>
      <c r="BJ53">
        <f t="shared" si="17"/>
        <v>9.4610091743118775E-5</v>
      </c>
      <c r="BK53">
        <f t="shared" si="18"/>
        <v>-1.1928429423459293E-4</v>
      </c>
      <c r="BL53">
        <f t="shared" si="19"/>
        <v>1.8396090830698493E-4</v>
      </c>
      <c r="BN53" s="7" t="str">
        <f>A53</f>
        <v>IAU</v>
      </c>
      <c r="BO53" s="7">
        <v>0.2</v>
      </c>
      <c r="BP53" s="7">
        <v>0.2</v>
      </c>
      <c r="BQ53" s="7">
        <v>0.2</v>
      </c>
      <c r="BR53" s="7">
        <v>0.2</v>
      </c>
      <c r="BS53" s="7">
        <v>0.2</v>
      </c>
      <c r="BT53" s="7">
        <v>0.01</v>
      </c>
      <c r="BV53">
        <f>(AQ53-X53)/X53</f>
        <v>4.0528634361233558E-2</v>
      </c>
      <c r="BW53">
        <f t="shared" si="20"/>
        <v>80</v>
      </c>
      <c r="BX53">
        <f t="shared" si="21"/>
        <v>4</v>
      </c>
      <c r="BY53">
        <f t="shared" si="22"/>
        <v>0.12000000000000002</v>
      </c>
      <c r="BZ53">
        <f t="shared" si="23"/>
        <v>0</v>
      </c>
      <c r="CA53">
        <f t="shared" si="24"/>
        <v>0</v>
      </c>
      <c r="CB53">
        <f t="shared" si="25"/>
        <v>0</v>
      </c>
      <c r="CC53">
        <f t="shared" si="26"/>
        <v>1</v>
      </c>
      <c r="CD53">
        <f t="shared" si="27"/>
        <v>0</v>
      </c>
      <c r="CF53">
        <f t="shared" si="28"/>
        <v>0</v>
      </c>
      <c r="CG53">
        <f t="shared" si="29"/>
        <v>0</v>
      </c>
      <c r="CH53">
        <f t="shared" si="29"/>
        <v>0</v>
      </c>
      <c r="CI53">
        <f t="shared" si="29"/>
        <v>1</v>
      </c>
      <c r="CJ53">
        <f t="shared" si="29"/>
        <v>1</v>
      </c>
      <c r="CK53">
        <f t="shared" si="30"/>
        <v>0.2</v>
      </c>
      <c r="CL53">
        <f t="shared" si="33"/>
        <v>0.4</v>
      </c>
      <c r="CM53">
        <f t="shared" si="33"/>
        <v>0.60000000000000009</v>
      </c>
      <c r="CN53">
        <f t="shared" si="33"/>
        <v>0.8</v>
      </c>
      <c r="CO53">
        <f t="shared" si="33"/>
        <v>1</v>
      </c>
    </row>
    <row r="54" spans="1:93" x14ac:dyDescent="0.35">
      <c r="A54" t="s">
        <v>52</v>
      </c>
      <c r="B54">
        <f>VLOOKUP(CONCATENATE($A54,"_",B$4),assets_m6!$A:$D,4,FALSE)</f>
        <v>20.544</v>
      </c>
      <c r="C54">
        <f>VLOOKUP(CONCATENATE($A54,"_",C$4),assets_m6!$A:$D,4,FALSE)</f>
        <v>20.734000000000002</v>
      </c>
      <c r="D54">
        <f>VLOOKUP(CONCATENATE($A54,"_",D$4),assets_m6!$A:$D,4,FALSE)</f>
        <v>20.98</v>
      </c>
      <c r="E54">
        <f>VLOOKUP(CONCATENATE($A54,"_",E$4),assets_m6!$A:$D,4,FALSE)</f>
        <v>21.22</v>
      </c>
      <c r="F54">
        <f>VLOOKUP(CONCATENATE($A54,"_",F$4),assets_m6!$A:$D,4,FALSE)</f>
        <v>20.78</v>
      </c>
      <c r="G54">
        <f>VLOOKUP(CONCATENATE($A54,"_",G$4),assets_m6!$A:$D,4,FALSE)</f>
        <v>20.41</v>
      </c>
      <c r="H54">
        <f>VLOOKUP(CONCATENATE($A54,"_",H$4),assets_m6!$A:$D,4,FALSE)</f>
        <v>20.190000000000001</v>
      </c>
      <c r="I54">
        <f>VLOOKUP(CONCATENATE($A54,"_",I$4),assets_m6!$A:$D,4,FALSE)</f>
        <v>20.16</v>
      </c>
      <c r="J54">
        <f>VLOOKUP(CONCATENATE($A54,"_",J$4),assets_m6!$A:$D,4,FALSE)</f>
        <v>20.45</v>
      </c>
      <c r="K54">
        <f>VLOOKUP(CONCATENATE($A54,"_",K$4),assets_m6!$A:$D,4,FALSE)</f>
        <v>20.100000000000001</v>
      </c>
      <c r="L54">
        <f>VLOOKUP(CONCATENATE($A54,"_",L$4),assets_m6!$A:$D,4,FALSE)</f>
        <v>19.989999999999998</v>
      </c>
      <c r="M54">
        <f>VLOOKUP(CONCATENATE($A54,"_",M$4),assets_m6!$A:$D,4,FALSE)</f>
        <v>19.760000000000002</v>
      </c>
      <c r="N54">
        <f>VLOOKUP(CONCATENATE($A54,"_",N$4),assets_m6!$A:$D,4,FALSE)</f>
        <v>19.559999999999999</v>
      </c>
      <c r="O54">
        <f>VLOOKUP(CONCATENATE($A54,"_",O$4),assets_m6!$A:$D,4,FALSE)</f>
        <v>19.87</v>
      </c>
      <c r="P54">
        <f>VLOOKUP(CONCATENATE($A54,"_",P$4),assets_m6!$A:$D,4,FALSE)</f>
        <v>19.850000000000001</v>
      </c>
      <c r="Q54" t="e">
        <f>VLOOKUP(CONCATENATE($A54,"_",Q$4),assets_m6!$A:$D,4,FALSE)</f>
        <v>#N/A</v>
      </c>
      <c r="R54">
        <f>VLOOKUP(CONCATENATE($A54,"_",R$4),assets_m6!$A:$D,4,FALSE)</f>
        <v>19.63</v>
      </c>
      <c r="S54">
        <f>VLOOKUP(CONCATENATE($A54,"_",S$4),assets_m6!$A:$D,4,FALSE)</f>
        <v>19.79</v>
      </c>
      <c r="T54">
        <f>VLOOKUP(CONCATENATE($A54,"_",T$4),assets_m6!$A:$D,4,FALSE)</f>
        <v>19.38</v>
      </c>
      <c r="U54">
        <f>VLOOKUP(CONCATENATE($A54,"_",U$4),assets_m6!$A:$D,4,FALSE)</f>
        <v>19.88</v>
      </c>
      <c r="W54" t="str">
        <f>A54</f>
        <v>ICLN</v>
      </c>
      <c r="X54">
        <f>B54</f>
        <v>20.544</v>
      </c>
      <c r="Y54">
        <f>IFERROR(C54,X54)</f>
        <v>20.734000000000002</v>
      </c>
      <c r="Z54">
        <f>IFERROR(D54,Y54)</f>
        <v>20.98</v>
      </c>
      <c r="AA54">
        <f>IFERROR(E54,Z54)</f>
        <v>21.22</v>
      </c>
      <c r="AB54">
        <f>IFERROR(F54,AA54)</f>
        <v>20.78</v>
      </c>
      <c r="AC54">
        <f>IFERROR(G54,AB54)</f>
        <v>20.41</v>
      </c>
      <c r="AD54">
        <f>IFERROR(H54,AC54)</f>
        <v>20.190000000000001</v>
      </c>
      <c r="AE54">
        <f>IFERROR(I54,AD54)</f>
        <v>20.16</v>
      </c>
      <c r="AF54">
        <f>IFERROR(J54,AE54)</f>
        <v>20.45</v>
      </c>
      <c r="AG54">
        <f>IFERROR(K54,AF54)</f>
        <v>20.100000000000001</v>
      </c>
      <c r="AH54">
        <f>IFERROR(L54,AG54)</f>
        <v>19.989999999999998</v>
      </c>
      <c r="AI54">
        <f>IFERROR(M54,#REF!)</f>
        <v>19.760000000000002</v>
      </c>
      <c r="AJ54">
        <f>IFERROR(N54,AI54)</f>
        <v>19.559999999999999</v>
      </c>
      <c r="AK54">
        <f>IFERROR(O54,AJ54)</f>
        <v>19.87</v>
      </c>
      <c r="AL54">
        <f>IFERROR(P54,AK54)</f>
        <v>19.850000000000001</v>
      </c>
      <c r="AM54">
        <f>IFERROR(Q54,AL54)</f>
        <v>19.850000000000001</v>
      </c>
      <c r="AN54">
        <f>IFERROR(R54,AM54)</f>
        <v>19.63</v>
      </c>
      <c r="AO54">
        <f>IFERROR(S54,AN54)</f>
        <v>19.79</v>
      </c>
      <c r="AP54">
        <f>IFERROR(T54,AO54)</f>
        <v>19.38</v>
      </c>
      <c r="AQ54">
        <f>IFERROR(U54,AP54)</f>
        <v>19.88</v>
      </c>
      <c r="AS54" t="s">
        <v>102</v>
      </c>
      <c r="AT54">
        <f>$BT54*(Y54-X54)/X54</f>
        <v>9.2484423676013087E-5</v>
      </c>
      <c r="AU54">
        <f>$BT54*(Z54-Y54)/Y54</f>
        <v>1.1864570271052311E-4</v>
      </c>
      <c r="AV54">
        <f>$BT54*(AA54-Z54)/Z54</f>
        <v>1.1439466158245875E-4</v>
      </c>
      <c r="AW54">
        <f>$BT54*(AB54-AA54)/AA54</f>
        <v>-2.0735155513666248E-4</v>
      </c>
      <c r="AX54">
        <f>$BT54*(AC54-AB54)/AB54</f>
        <v>-1.7805582290664147E-4</v>
      </c>
      <c r="AY54">
        <f>$BT54*(AD54-AC54)/AC54</f>
        <v>-1.0779029887310088E-4</v>
      </c>
      <c r="AZ54">
        <f>$BT54*(AE54-AD54)/AD54</f>
        <v>-1.4858841010401751E-5</v>
      </c>
      <c r="BA54">
        <f>$BT54*(AF54-AE54)/AE54</f>
        <v>1.4384920634920594E-4</v>
      </c>
      <c r="BB54">
        <f>$BT54*(AG54-AF54)/AF54</f>
        <v>-1.7114914425427771E-4</v>
      </c>
      <c r="BC54">
        <f t="shared" si="10"/>
        <v>-5.4726368159205457E-5</v>
      </c>
      <c r="BD54">
        <f t="shared" si="11"/>
        <v>-1.1505752876438064E-4</v>
      </c>
      <c r="BE54">
        <f t="shared" si="12"/>
        <v>-1.0121457489878687E-4</v>
      </c>
      <c r="BF54">
        <f t="shared" si="13"/>
        <v>1.5848670756646335E-4</v>
      </c>
      <c r="BG54">
        <f t="shared" si="14"/>
        <v>-1.0065425264217198E-5</v>
      </c>
      <c r="BH54">
        <f t="shared" si="15"/>
        <v>0</v>
      </c>
      <c r="BI54">
        <f t="shared" si="16"/>
        <v>-1.1083123425692817E-4</v>
      </c>
      <c r="BJ54">
        <f t="shared" si="17"/>
        <v>8.1507896077432569E-5</v>
      </c>
      <c r="BK54">
        <f t="shared" si="18"/>
        <v>-2.0717534108135428E-4</v>
      </c>
      <c r="BL54">
        <f t="shared" si="19"/>
        <v>2.579979360165119E-4</v>
      </c>
      <c r="BN54" s="7" t="str">
        <f>A54</f>
        <v>ICLN</v>
      </c>
      <c r="BO54" s="7">
        <v>0.2</v>
      </c>
      <c r="BP54" s="7">
        <v>0.2</v>
      </c>
      <c r="BQ54" s="7">
        <v>0.2</v>
      </c>
      <c r="BR54" s="7">
        <v>0.2</v>
      </c>
      <c r="BS54" s="7">
        <v>0.2</v>
      </c>
      <c r="BT54" s="7">
        <v>0.01</v>
      </c>
      <c r="BV54">
        <f>(AQ54-X54)/X54</f>
        <v>-3.2320872274143375E-2</v>
      </c>
      <c r="BW54">
        <f t="shared" si="20"/>
        <v>18</v>
      </c>
      <c r="BX54">
        <f t="shared" si="21"/>
        <v>1</v>
      </c>
      <c r="BY54">
        <f t="shared" si="22"/>
        <v>0.24</v>
      </c>
      <c r="BZ54">
        <f t="shared" si="23"/>
        <v>1</v>
      </c>
      <c r="CA54">
        <f t="shared" si="24"/>
        <v>0</v>
      </c>
      <c r="CB54">
        <f t="shared" si="25"/>
        <v>0</v>
      </c>
      <c r="CC54">
        <f t="shared" si="26"/>
        <v>0</v>
      </c>
      <c r="CD54">
        <f t="shared" si="27"/>
        <v>0</v>
      </c>
      <c r="CF54">
        <f t="shared" si="28"/>
        <v>1</v>
      </c>
      <c r="CG54">
        <f t="shared" si="29"/>
        <v>1</v>
      </c>
      <c r="CH54">
        <f t="shared" si="29"/>
        <v>1</v>
      </c>
      <c r="CI54">
        <f t="shared" si="29"/>
        <v>1</v>
      </c>
      <c r="CJ54">
        <f t="shared" si="29"/>
        <v>1</v>
      </c>
      <c r="CK54">
        <f t="shared" si="30"/>
        <v>0.2</v>
      </c>
      <c r="CL54">
        <f t="shared" si="33"/>
        <v>0.4</v>
      </c>
      <c r="CM54">
        <f t="shared" si="33"/>
        <v>0.60000000000000009</v>
      </c>
      <c r="CN54">
        <f t="shared" si="33"/>
        <v>0.8</v>
      </c>
      <c r="CO54">
        <f t="shared" si="33"/>
        <v>1</v>
      </c>
    </row>
    <row r="55" spans="1:93" x14ac:dyDescent="0.35">
      <c r="A55" t="s">
        <v>53</v>
      </c>
      <c r="B55">
        <f>VLOOKUP(CONCATENATE($A55,"_",B$4),assets_m6!$A:$D,4,FALSE)</f>
        <v>4.7210000000000001</v>
      </c>
      <c r="C55">
        <f>VLOOKUP(CONCATENATE($A55,"_",C$4),assets_m6!$A:$D,4,FALSE)</f>
        <v>4.7009999999999996</v>
      </c>
      <c r="D55">
        <f>VLOOKUP(CONCATENATE($A55,"_",D$4),assets_m6!$A:$D,4,FALSE)</f>
        <v>4.7140000000000004</v>
      </c>
      <c r="E55">
        <f>VLOOKUP(CONCATENATE($A55,"_",E$4),assets_m6!$A:$D,4,FALSE)</f>
        <v>4.74</v>
      </c>
      <c r="F55">
        <f>VLOOKUP(CONCATENATE($A55,"_",F$4),assets_m6!$A:$D,4,FALSE)</f>
        <v>4.68</v>
      </c>
      <c r="G55">
        <f>VLOOKUP(CONCATENATE($A55,"_",G$4),assets_m6!$A:$D,4,FALSE)</f>
        <v>4.6619999999999999</v>
      </c>
      <c r="H55">
        <f>VLOOKUP(CONCATENATE($A55,"_",H$4),assets_m6!$A:$D,4,FALSE)</f>
        <v>4.6520000000000001</v>
      </c>
      <c r="I55">
        <f>VLOOKUP(CONCATENATE($A55,"_",I$4),assets_m6!$A:$D,4,FALSE)</f>
        <v>4.6319999999999997</v>
      </c>
      <c r="J55">
        <f>VLOOKUP(CONCATENATE($A55,"_",J$4),assets_m6!$A:$D,4,FALSE)</f>
        <v>4.6319999999999997</v>
      </c>
      <c r="K55">
        <f>VLOOKUP(CONCATENATE($A55,"_",K$4),assets_m6!$A:$D,4,FALSE)</f>
        <v>4.625</v>
      </c>
      <c r="L55">
        <f>VLOOKUP(CONCATENATE($A55,"_",L$4),assets_m6!$A:$D,4,FALSE)</f>
        <v>4.6399999999999997</v>
      </c>
      <c r="M55" t="e">
        <f>VLOOKUP(CONCATENATE($A55,"_",M$4),assets_m6!$A:$D,4,FALSE)</f>
        <v>#N/A</v>
      </c>
      <c r="N55">
        <f>VLOOKUP(CONCATENATE($A55,"_",N$4),assets_m6!$A:$D,4,FALSE)</f>
        <v>4.5990000000000002</v>
      </c>
      <c r="O55">
        <f>VLOOKUP(CONCATENATE($A55,"_",O$4),assets_m6!$A:$D,4,FALSE)</f>
        <v>4.6459999999999999</v>
      </c>
      <c r="P55">
        <f>VLOOKUP(CONCATENATE($A55,"_",P$4),assets_m6!$A:$D,4,FALSE)</f>
        <v>4.6340000000000003</v>
      </c>
      <c r="Q55" t="e">
        <f>VLOOKUP(CONCATENATE($A55,"_",Q$4),assets_m6!$A:$D,4,FALSE)</f>
        <v>#N/A</v>
      </c>
      <c r="R55">
        <f>VLOOKUP(CONCATENATE($A55,"_",R$4),assets_m6!$A:$D,4,FALSE)</f>
        <v>4.62</v>
      </c>
      <c r="S55">
        <f>VLOOKUP(CONCATENATE($A55,"_",S$4),assets_m6!$A:$D,4,FALSE)</f>
        <v>4.6680000000000001</v>
      </c>
      <c r="T55">
        <f>VLOOKUP(CONCATENATE($A55,"_",T$4),assets_m6!$A:$D,4,FALSE)</f>
        <v>4.6559999999999997</v>
      </c>
      <c r="U55">
        <f>VLOOKUP(CONCATENATE($A55,"_",U$4),assets_m6!$A:$D,4,FALSE)</f>
        <v>4.6870000000000003</v>
      </c>
      <c r="W55" t="str">
        <f>A55</f>
        <v>IEAA.L</v>
      </c>
      <c r="X55">
        <f>B55</f>
        <v>4.7210000000000001</v>
      </c>
      <c r="Y55">
        <f>IFERROR(C55,X55)</f>
        <v>4.7009999999999996</v>
      </c>
      <c r="Z55">
        <f>IFERROR(D55,Y55)</f>
        <v>4.7140000000000004</v>
      </c>
      <c r="AA55">
        <f>IFERROR(E55,Z55)</f>
        <v>4.74</v>
      </c>
      <c r="AB55">
        <f>IFERROR(F55,AA55)</f>
        <v>4.68</v>
      </c>
      <c r="AC55">
        <f>IFERROR(G55,AB55)</f>
        <v>4.6619999999999999</v>
      </c>
      <c r="AD55">
        <f>IFERROR(H55,AC55)</f>
        <v>4.6520000000000001</v>
      </c>
      <c r="AE55">
        <f>IFERROR(I55,AD55)</f>
        <v>4.6319999999999997</v>
      </c>
      <c r="AF55">
        <f>IFERROR(J55,AE55)</f>
        <v>4.6319999999999997</v>
      </c>
      <c r="AG55">
        <f t="shared" ref="AG55:AK55" si="35">IFERROR(K55,AF55)</f>
        <v>4.625</v>
      </c>
      <c r="AH55">
        <f t="shared" si="35"/>
        <v>4.6399999999999997</v>
      </c>
      <c r="AI55">
        <f t="shared" si="35"/>
        <v>4.6399999999999997</v>
      </c>
      <c r="AJ55">
        <f t="shared" si="35"/>
        <v>4.5990000000000002</v>
      </c>
      <c r="AK55">
        <f t="shared" si="35"/>
        <v>4.6459999999999999</v>
      </c>
      <c r="AL55">
        <f>IFERROR(P55,AK55)</f>
        <v>4.6340000000000003</v>
      </c>
      <c r="AM55">
        <f>IFERROR(Q55,AL55)</f>
        <v>4.6340000000000003</v>
      </c>
      <c r="AN55">
        <f>IFERROR(R55,AM55)</f>
        <v>4.62</v>
      </c>
      <c r="AO55">
        <f>IFERROR(S55,AN55)</f>
        <v>4.6680000000000001</v>
      </c>
      <c r="AP55">
        <f>IFERROR(T55,AO55)</f>
        <v>4.6559999999999997</v>
      </c>
      <c r="AQ55">
        <f>IFERROR(U55,AP55)</f>
        <v>4.6870000000000003</v>
      </c>
      <c r="AS55" t="s">
        <v>63</v>
      </c>
      <c r="AT55">
        <f>$BT55*(Y55-X55)/X55</f>
        <v>-4.2363905952129763E-5</v>
      </c>
      <c r="AU55">
        <f>$BT55*(Z55-Y55)/Y55</f>
        <v>2.7653690704107188E-5</v>
      </c>
      <c r="AV55">
        <f>$BT55*(AA55-Z55)/Z55</f>
        <v>5.5154857870173527E-5</v>
      </c>
      <c r="AW55">
        <f>$BT55*(AB55-AA55)/AA55</f>
        <v>-1.265822784810137E-4</v>
      </c>
      <c r="AX55">
        <f>$BT55*(AC55-AB55)/AB55</f>
        <v>-3.8461538461538029E-5</v>
      </c>
      <c r="AY55">
        <f>$BT55*(AD55-AC55)/AC55</f>
        <v>-2.1450021450020996E-5</v>
      </c>
      <c r="AZ55">
        <f>$BT55*(AE55-AD55)/AD55</f>
        <v>-4.2992261392950258E-5</v>
      </c>
      <c r="BA55">
        <f>$BT55*(AF55-AE55)/AE55</f>
        <v>0</v>
      </c>
      <c r="BB55">
        <f>$BT55*(AG55-AF55)/AF55</f>
        <v>-1.5112262521588241E-5</v>
      </c>
      <c r="BC55">
        <f t="shared" si="10"/>
        <v>3.2432432432431745E-5</v>
      </c>
      <c r="BD55">
        <f t="shared" si="11"/>
        <v>0</v>
      </c>
      <c r="BE55">
        <f t="shared" si="12"/>
        <v>-8.8362068965516138E-5</v>
      </c>
      <c r="BF55">
        <f t="shared" si="13"/>
        <v>1.0219612959338924E-4</v>
      </c>
      <c r="BG55">
        <f t="shared" si="14"/>
        <v>-2.5828669823503159E-5</v>
      </c>
      <c r="BH55">
        <f t="shared" si="15"/>
        <v>0</v>
      </c>
      <c r="BI55">
        <f t="shared" si="16"/>
        <v>-3.0211480362538269E-5</v>
      </c>
      <c r="BJ55">
        <f t="shared" si="17"/>
        <v>1.03896103896104E-4</v>
      </c>
      <c r="BK55">
        <f t="shared" si="18"/>
        <v>-2.5706940874036966E-5</v>
      </c>
      <c r="BL55">
        <f t="shared" si="19"/>
        <v>6.658075601374697E-5</v>
      </c>
      <c r="BN55" s="7" t="str">
        <f>A55</f>
        <v>IEAA.L</v>
      </c>
      <c r="BO55" s="7">
        <v>0.2</v>
      </c>
      <c r="BP55" s="7">
        <v>0.2</v>
      </c>
      <c r="BQ55" s="7">
        <v>0.2</v>
      </c>
      <c r="BR55" s="7">
        <v>0.2</v>
      </c>
      <c r="BS55" s="7">
        <v>0.2</v>
      </c>
      <c r="BT55" s="7">
        <v>0.01</v>
      </c>
      <c r="BV55">
        <f>(AQ55-X55)/X55</f>
        <v>-7.2018640118618532E-3</v>
      </c>
      <c r="BW55">
        <f t="shared" si="20"/>
        <v>33</v>
      </c>
      <c r="BX55">
        <f t="shared" si="21"/>
        <v>2</v>
      </c>
      <c r="BY55">
        <f t="shared" si="22"/>
        <v>0.11999999999999997</v>
      </c>
      <c r="BZ55">
        <f t="shared" si="23"/>
        <v>0</v>
      </c>
      <c r="CA55">
        <f t="shared" si="24"/>
        <v>1</v>
      </c>
      <c r="CB55">
        <f t="shared" si="25"/>
        <v>0</v>
      </c>
      <c r="CC55">
        <f t="shared" si="26"/>
        <v>0</v>
      </c>
      <c r="CD55">
        <f t="shared" si="27"/>
        <v>0</v>
      </c>
      <c r="CF55">
        <f t="shared" si="28"/>
        <v>0</v>
      </c>
      <c r="CG55">
        <f t="shared" si="29"/>
        <v>1</v>
      </c>
      <c r="CH55">
        <f t="shared" si="29"/>
        <v>1</v>
      </c>
      <c r="CI55">
        <f t="shared" si="29"/>
        <v>1</v>
      </c>
      <c r="CJ55">
        <f t="shared" si="29"/>
        <v>1</v>
      </c>
      <c r="CK55">
        <f t="shared" si="30"/>
        <v>0.2</v>
      </c>
      <c r="CL55">
        <f t="shared" si="33"/>
        <v>0.4</v>
      </c>
      <c r="CM55">
        <f t="shared" si="33"/>
        <v>0.60000000000000009</v>
      </c>
      <c r="CN55">
        <f t="shared" si="33"/>
        <v>0.8</v>
      </c>
      <c r="CO55">
        <f t="shared" si="33"/>
        <v>1</v>
      </c>
    </row>
    <row r="56" spans="1:93" x14ac:dyDescent="0.35">
      <c r="A56" t="s">
        <v>54</v>
      </c>
      <c r="B56">
        <f>VLOOKUP(CONCATENATE($A56,"_",B$4),assets_m6!$A:$D,4,FALSE)</f>
        <v>97.450999999999993</v>
      </c>
      <c r="C56">
        <f>VLOOKUP(CONCATENATE($A56,"_",C$4),assets_m6!$A:$D,4,FALSE)</f>
        <v>97.311999999999998</v>
      </c>
      <c r="D56">
        <f>VLOOKUP(CONCATENATE($A56,"_",D$4),assets_m6!$A:$D,4,FALSE)</f>
        <v>98.188000000000002</v>
      </c>
      <c r="E56">
        <f>VLOOKUP(CONCATENATE($A56,"_",E$4),assets_m6!$A:$D,4,FALSE)</f>
        <v>98.456999999999994</v>
      </c>
      <c r="F56">
        <f>VLOOKUP(CONCATENATE($A56,"_",F$4),assets_m6!$A:$D,4,FALSE)</f>
        <v>98.649000000000001</v>
      </c>
      <c r="G56">
        <f>VLOOKUP(CONCATENATE($A56,"_",G$4),assets_m6!$A:$D,4,FALSE)</f>
        <v>98.399000000000001</v>
      </c>
      <c r="H56">
        <f>VLOOKUP(CONCATENATE($A56,"_",H$4),assets_m6!$A:$D,4,FALSE)</f>
        <v>97.600999999999999</v>
      </c>
      <c r="I56">
        <f>VLOOKUP(CONCATENATE($A56,"_",I$4),assets_m6!$A:$D,4,FALSE)</f>
        <v>96.891999999999996</v>
      </c>
      <c r="J56">
        <f>VLOOKUP(CONCATENATE($A56,"_",J$4),assets_m6!$A:$D,4,FALSE)</f>
        <v>97.012</v>
      </c>
      <c r="K56">
        <f>VLOOKUP(CONCATENATE($A56,"_",K$4),assets_m6!$A:$D,4,FALSE)</f>
        <v>96.981999999999999</v>
      </c>
      <c r="L56">
        <f>VLOOKUP(CONCATENATE($A56,"_",L$4),assets_m6!$A:$D,4,FALSE)</f>
        <v>96.543000000000006</v>
      </c>
      <c r="M56">
        <f>VLOOKUP(CONCATENATE($A56,"_",M$4),assets_m6!$A:$D,4,FALSE)</f>
        <v>95.734999999999999</v>
      </c>
      <c r="N56">
        <f>VLOOKUP(CONCATENATE($A56,"_",N$4),assets_m6!$A:$D,4,FALSE)</f>
        <v>95.504999999999995</v>
      </c>
      <c r="O56">
        <f>VLOOKUP(CONCATENATE($A56,"_",O$4),assets_m6!$A:$D,4,FALSE)</f>
        <v>95.974000000000004</v>
      </c>
      <c r="P56">
        <f>VLOOKUP(CONCATENATE($A56,"_",P$4),assets_m6!$A:$D,4,FALSE)</f>
        <v>95.575000000000003</v>
      </c>
      <c r="Q56" t="e">
        <f>VLOOKUP(CONCATENATE($A56,"_",Q$4),assets_m6!$A:$D,4,FALSE)</f>
        <v>#N/A</v>
      </c>
      <c r="R56">
        <f>VLOOKUP(CONCATENATE($A56,"_",R$4),assets_m6!$A:$D,4,FALSE)</f>
        <v>96.323999999999998</v>
      </c>
      <c r="S56">
        <f>VLOOKUP(CONCATENATE($A56,"_",S$4),assets_m6!$A:$D,4,FALSE)</f>
        <v>97.061999999999998</v>
      </c>
      <c r="T56">
        <f>VLOOKUP(CONCATENATE($A56,"_",T$4),assets_m6!$A:$D,4,FALSE)</f>
        <v>96.921999999999997</v>
      </c>
      <c r="U56">
        <f>VLOOKUP(CONCATENATE($A56,"_",U$4),assets_m6!$A:$D,4,FALSE)</f>
        <v>98.17</v>
      </c>
      <c r="W56" t="str">
        <f>A56</f>
        <v>IEF</v>
      </c>
      <c r="X56">
        <f>B56</f>
        <v>97.450999999999993</v>
      </c>
      <c r="Y56">
        <f>IFERROR(C56,X56)</f>
        <v>97.311999999999998</v>
      </c>
      <c r="Z56">
        <f>IFERROR(D56,Y56)</f>
        <v>98.188000000000002</v>
      </c>
      <c r="AA56">
        <f>IFERROR(E56,Z56)</f>
        <v>98.456999999999994</v>
      </c>
      <c r="AB56">
        <f>IFERROR(F56,AA56)</f>
        <v>98.649000000000001</v>
      </c>
      <c r="AC56">
        <f>IFERROR(G56,AB56)</f>
        <v>98.399000000000001</v>
      </c>
      <c r="AD56">
        <f>IFERROR(H56,AC56)</f>
        <v>97.600999999999999</v>
      </c>
      <c r="AE56">
        <f>IFERROR(I56,AD56)</f>
        <v>96.891999999999996</v>
      </c>
      <c r="AF56">
        <f>IFERROR(J56,AE56)</f>
        <v>97.012</v>
      </c>
      <c r="AG56">
        <f>IFERROR(K56,AF56)</f>
        <v>96.981999999999999</v>
      </c>
      <c r="AH56">
        <f>IFERROR(L56,AG56)</f>
        <v>96.543000000000006</v>
      </c>
      <c r="AI56">
        <f>IFERROR(M56,#REF!)</f>
        <v>95.734999999999999</v>
      </c>
      <c r="AJ56">
        <f>IFERROR(N56,AI56)</f>
        <v>95.504999999999995</v>
      </c>
      <c r="AK56">
        <f>IFERROR(O56,AJ56)</f>
        <v>95.974000000000004</v>
      </c>
      <c r="AL56">
        <f>IFERROR(P56,AK56)</f>
        <v>95.575000000000003</v>
      </c>
      <c r="AM56">
        <f>IFERROR(Q56,AL56)</f>
        <v>95.575000000000003</v>
      </c>
      <c r="AN56">
        <f>IFERROR(R56,AM56)</f>
        <v>96.323999999999998</v>
      </c>
      <c r="AO56">
        <f>IFERROR(S56,AN56)</f>
        <v>97.061999999999998</v>
      </c>
      <c r="AP56">
        <f>IFERROR(T56,AO56)</f>
        <v>96.921999999999997</v>
      </c>
      <c r="AQ56">
        <f>IFERROR(U56,AP56)</f>
        <v>98.17</v>
      </c>
      <c r="AS56" t="s">
        <v>64</v>
      </c>
      <c r="AT56">
        <f>$BT56*(Y56-X56)/X56</f>
        <v>-1.4263578618997834E-5</v>
      </c>
      <c r="AU56">
        <f>$BT56*(Z56-Y56)/Y56</f>
        <v>9.0019730351858425E-5</v>
      </c>
      <c r="AV56">
        <f>$BT56*(AA56-Z56)/Z56</f>
        <v>2.7396423188168742E-5</v>
      </c>
      <c r="AW56">
        <f>$BT56*(AB56-AA56)/AA56</f>
        <v>1.9500898869558009E-5</v>
      </c>
      <c r="AX56">
        <f>$BT56*(AC56-AB56)/AB56</f>
        <v>-2.5342375492909202E-5</v>
      </c>
      <c r="AY56">
        <f>$BT56*(AD56-AC56)/AC56</f>
        <v>-8.1098385146190699E-5</v>
      </c>
      <c r="AZ56">
        <f>$BT56*(AE56-AD56)/AD56</f>
        <v>-7.2642698333009217E-5</v>
      </c>
      <c r="BA56">
        <f>$BT56*(AF56-AE56)/AE56</f>
        <v>1.2384923419890656E-5</v>
      </c>
      <c r="BB56">
        <f>$BT56*(AG56-AF56)/AF56</f>
        <v>-3.092400940090003E-6</v>
      </c>
      <c r="BC56">
        <f t="shared" si="10"/>
        <v>-4.5266131859519597E-5</v>
      </c>
      <c r="BD56">
        <f t="shared" si="11"/>
        <v>-8.3693276571062317E-5</v>
      </c>
      <c r="BE56">
        <f t="shared" si="12"/>
        <v>-2.4024651381417872E-5</v>
      </c>
      <c r="BF56">
        <f t="shared" si="13"/>
        <v>4.9107376577143427E-5</v>
      </c>
      <c r="BG56">
        <f t="shared" si="14"/>
        <v>-4.1573759559880897E-5</v>
      </c>
      <c r="BH56">
        <f t="shared" si="15"/>
        <v>0</v>
      </c>
      <c r="BI56">
        <f t="shared" si="16"/>
        <v>7.8367773999476345E-5</v>
      </c>
      <c r="BJ56">
        <f t="shared" si="17"/>
        <v>7.6616419583904282E-5</v>
      </c>
      <c r="BK56">
        <f t="shared" si="18"/>
        <v>-1.4423770373575711E-5</v>
      </c>
      <c r="BL56">
        <f t="shared" si="19"/>
        <v>1.2876333546563265E-4</v>
      </c>
      <c r="BN56" s="7" t="str">
        <f>A56</f>
        <v>IEF</v>
      </c>
      <c r="BO56" s="7">
        <v>0.2</v>
      </c>
      <c r="BP56" s="7">
        <v>0.2</v>
      </c>
      <c r="BQ56" s="7">
        <v>0.2</v>
      </c>
      <c r="BR56" s="7">
        <v>0.2</v>
      </c>
      <c r="BS56" s="7">
        <v>0.2</v>
      </c>
      <c r="BT56" s="7">
        <v>0.01</v>
      </c>
      <c r="BV56">
        <f>(AQ56-X56)/X56</f>
        <v>7.378066925942354E-3</v>
      </c>
      <c r="BW56">
        <f t="shared" si="20"/>
        <v>55</v>
      </c>
      <c r="BX56">
        <f t="shared" si="21"/>
        <v>3</v>
      </c>
      <c r="BY56">
        <f t="shared" si="22"/>
        <v>7.9999999999999988E-2</v>
      </c>
      <c r="BZ56">
        <f t="shared" si="23"/>
        <v>0</v>
      </c>
      <c r="CA56">
        <f t="shared" si="24"/>
        <v>0</v>
      </c>
      <c r="CB56">
        <f t="shared" si="25"/>
        <v>1</v>
      </c>
      <c r="CC56">
        <f t="shared" si="26"/>
        <v>0</v>
      </c>
      <c r="CD56">
        <f t="shared" si="27"/>
        <v>0</v>
      </c>
      <c r="CF56">
        <f t="shared" si="28"/>
        <v>0</v>
      </c>
      <c r="CG56">
        <f t="shared" si="29"/>
        <v>0</v>
      </c>
      <c r="CH56">
        <f t="shared" si="29"/>
        <v>1</v>
      </c>
      <c r="CI56">
        <f t="shared" si="29"/>
        <v>1</v>
      </c>
      <c r="CJ56">
        <f t="shared" si="29"/>
        <v>1</v>
      </c>
      <c r="CK56">
        <f t="shared" si="30"/>
        <v>0.2</v>
      </c>
      <c r="CL56">
        <f t="shared" si="33"/>
        <v>0.4</v>
      </c>
      <c r="CM56">
        <f t="shared" si="33"/>
        <v>0.60000000000000009</v>
      </c>
      <c r="CN56">
        <f t="shared" si="33"/>
        <v>0.8</v>
      </c>
      <c r="CO56">
        <f t="shared" si="33"/>
        <v>1</v>
      </c>
    </row>
    <row r="57" spans="1:93" x14ac:dyDescent="0.35">
      <c r="A57" t="s">
        <v>55</v>
      </c>
      <c r="B57">
        <f>VLOOKUP(CONCATENATE($A57,"_",B$4),assets_m6!$A:$D,4,FALSE)</f>
        <v>737.8</v>
      </c>
      <c r="C57">
        <f>VLOOKUP(CONCATENATE($A57,"_",C$4),assets_m6!$A:$D,4,FALSE)</f>
        <v>737.75</v>
      </c>
      <c r="D57">
        <f>VLOOKUP(CONCATENATE($A57,"_",D$4),assets_m6!$A:$D,4,FALSE)</f>
        <v>742.8</v>
      </c>
      <c r="E57">
        <f>VLOOKUP(CONCATENATE($A57,"_",E$4),assets_m6!$A:$D,4,FALSE)</f>
        <v>743.25</v>
      </c>
      <c r="F57">
        <f>VLOOKUP(CONCATENATE($A57,"_",F$4),assets_m6!$A:$D,4,FALSE)</f>
        <v>739.2</v>
      </c>
      <c r="G57">
        <f>VLOOKUP(CONCATENATE($A57,"_",G$4),assets_m6!$A:$D,4,FALSE)</f>
        <v>733.45</v>
      </c>
      <c r="H57">
        <f>VLOOKUP(CONCATENATE($A57,"_",H$4),assets_m6!$A:$D,4,FALSE)</f>
        <v>735.6</v>
      </c>
      <c r="I57">
        <f>VLOOKUP(CONCATENATE($A57,"_",I$4),assets_m6!$A:$D,4,FALSE)</f>
        <v>738.25</v>
      </c>
      <c r="J57">
        <f>VLOOKUP(CONCATENATE($A57,"_",J$4),assets_m6!$A:$D,4,FALSE)</f>
        <v>750.65</v>
      </c>
      <c r="K57">
        <f>VLOOKUP(CONCATENATE($A57,"_",K$4),assets_m6!$A:$D,4,FALSE)</f>
        <v>750.2</v>
      </c>
      <c r="L57">
        <f>VLOOKUP(CONCATENATE($A57,"_",L$4),assets_m6!$A:$D,4,FALSE)</f>
        <v>747.75</v>
      </c>
      <c r="M57">
        <f>VLOOKUP(CONCATENATE($A57,"_",M$4),assets_m6!$A:$D,4,FALSE)</f>
        <v>747.75</v>
      </c>
      <c r="N57">
        <f>VLOOKUP(CONCATENATE($A57,"_",N$4),assets_m6!$A:$D,4,FALSE)</f>
        <v>750.9</v>
      </c>
      <c r="O57">
        <f>VLOOKUP(CONCATENATE($A57,"_",O$4),assets_m6!$A:$D,4,FALSE)</f>
        <v>754.4</v>
      </c>
      <c r="P57">
        <f>VLOOKUP(CONCATENATE($A57,"_",P$4),assets_m6!$A:$D,4,FALSE)</f>
        <v>751.6</v>
      </c>
      <c r="Q57">
        <f>VLOOKUP(CONCATENATE($A57,"_",Q$4),assets_m6!$A:$D,4,FALSE)</f>
        <v>751.6</v>
      </c>
      <c r="R57">
        <f>VLOOKUP(CONCATENATE($A57,"_",R$4),assets_m6!$A:$D,4,FALSE)</f>
        <v>756.65</v>
      </c>
      <c r="S57">
        <f>VLOOKUP(CONCATENATE($A57,"_",S$4),assets_m6!$A:$D,4,FALSE)</f>
        <v>757.85</v>
      </c>
      <c r="T57">
        <f>VLOOKUP(CONCATENATE($A57,"_",T$4),assets_m6!$A:$D,4,FALSE)</f>
        <v>760.3</v>
      </c>
      <c r="U57">
        <f>VLOOKUP(CONCATENATE($A57,"_",U$4),assets_m6!$A:$D,4,FALSE)</f>
        <v>765</v>
      </c>
      <c r="W57" t="str">
        <f>A57</f>
        <v>IEFM.L</v>
      </c>
      <c r="X57">
        <f>B57</f>
        <v>737.8</v>
      </c>
      <c r="Y57">
        <f>IFERROR(C57,X57)</f>
        <v>737.75</v>
      </c>
      <c r="Z57">
        <f>IFERROR(D57,Y57)</f>
        <v>742.8</v>
      </c>
      <c r="AA57">
        <f>IFERROR(E57,Z57)</f>
        <v>743.25</v>
      </c>
      <c r="AB57">
        <f>IFERROR(F57,AA57)</f>
        <v>739.2</v>
      </c>
      <c r="AC57">
        <f>IFERROR(G57,AB57)</f>
        <v>733.45</v>
      </c>
      <c r="AD57">
        <f>IFERROR(H57,AC57)</f>
        <v>735.6</v>
      </c>
      <c r="AE57">
        <f>IFERROR(I57,AD57)</f>
        <v>738.25</v>
      </c>
      <c r="AF57">
        <f>IFERROR(J57,AE57)</f>
        <v>750.65</v>
      </c>
      <c r="AG57">
        <f>IFERROR(K57,AF57)</f>
        <v>750.2</v>
      </c>
      <c r="AH57">
        <f>IFERROR(L57,AG57)</f>
        <v>747.75</v>
      </c>
      <c r="AI57">
        <f>IFERROR(M57,#REF!)</f>
        <v>747.75</v>
      </c>
      <c r="AJ57">
        <f>IFERROR(N57,AI57)</f>
        <v>750.9</v>
      </c>
      <c r="AK57">
        <f>IFERROR(O57,AJ57)</f>
        <v>754.4</v>
      </c>
      <c r="AL57">
        <f>IFERROR(P57,AK57)</f>
        <v>751.6</v>
      </c>
      <c r="AM57">
        <f>IFERROR(Q57,AL57)</f>
        <v>751.6</v>
      </c>
      <c r="AN57">
        <f>IFERROR(R57,AM57)</f>
        <v>756.65</v>
      </c>
      <c r="AO57">
        <f>IFERROR(S57,AN57)</f>
        <v>757.85</v>
      </c>
      <c r="AP57">
        <f>IFERROR(T57,AO57)</f>
        <v>760.3</v>
      </c>
      <c r="AQ57">
        <f>IFERROR(U57,AP57)</f>
        <v>765</v>
      </c>
      <c r="AS57" t="s">
        <v>39</v>
      </c>
      <c r="AT57">
        <f>$BT57*(Y57-X57)/X57</f>
        <v>-6.7769043101049792E-7</v>
      </c>
      <c r="AU57">
        <f>$BT57*(Z57-Y57)/Y57</f>
        <v>6.8451372416129509E-5</v>
      </c>
      <c r="AV57">
        <f>$BT57*(AA57-Z57)/Z57</f>
        <v>6.0581583198713724E-6</v>
      </c>
      <c r="AW57">
        <f>$BT57*(AB57-AA57)/AA57</f>
        <v>-5.4490413723510991E-5</v>
      </c>
      <c r="AX57">
        <f>$BT57*(AC57-AB57)/AB57</f>
        <v>-7.778679653679654E-5</v>
      </c>
      <c r="AY57">
        <f>$BT57*(AD57-AC57)/AC57</f>
        <v>2.9313518303905886E-5</v>
      </c>
      <c r="AZ57">
        <f>$BT57*(AE57-AD57)/AD57</f>
        <v>3.6025013594344442E-5</v>
      </c>
      <c r="BA57">
        <f>$BT57*(AF57-AE57)/AE57</f>
        <v>1.679647815780559E-4</v>
      </c>
      <c r="BB57">
        <f>$BT57*(AG57-AF57)/AF57</f>
        <v>-5.9948045027633624E-6</v>
      </c>
      <c r="BC57">
        <f t="shared" si="10"/>
        <v>-3.2657957877899831E-5</v>
      </c>
      <c r="BD57">
        <f t="shared" si="11"/>
        <v>0</v>
      </c>
      <c r="BE57">
        <f t="shared" si="12"/>
        <v>4.2126379137411932E-5</v>
      </c>
      <c r="BF57">
        <f t="shared" si="13"/>
        <v>4.6610733786123324E-5</v>
      </c>
      <c r="BG57">
        <f t="shared" si="14"/>
        <v>-3.7115588547189221E-5</v>
      </c>
      <c r="BH57">
        <f t="shared" si="15"/>
        <v>0</v>
      </c>
      <c r="BI57">
        <f t="shared" si="16"/>
        <v>6.7189994678019621E-5</v>
      </c>
      <c r="BJ57">
        <f t="shared" si="17"/>
        <v>1.5859380162559248E-5</v>
      </c>
      <c r="BK57">
        <f t="shared" si="18"/>
        <v>3.2328297156428471E-5</v>
      </c>
      <c r="BL57">
        <f t="shared" si="19"/>
        <v>6.1817703538077684E-5</v>
      </c>
      <c r="BN57" s="7" t="str">
        <f>A57</f>
        <v>IEFM.L</v>
      </c>
      <c r="BO57" s="7">
        <v>0.2</v>
      </c>
      <c r="BP57" s="7">
        <v>0.2</v>
      </c>
      <c r="BQ57" s="7">
        <v>0.2</v>
      </c>
      <c r="BR57" s="7">
        <v>0.2</v>
      </c>
      <c r="BS57" s="7">
        <v>0.2</v>
      </c>
      <c r="BT57" s="7">
        <v>0.01</v>
      </c>
      <c r="BV57">
        <f>(AQ57-X57)/X57</f>
        <v>3.6866359447004671E-2</v>
      </c>
      <c r="BW57">
        <f t="shared" si="20"/>
        <v>77</v>
      </c>
      <c r="BX57">
        <f t="shared" si="21"/>
        <v>4</v>
      </c>
      <c r="BY57">
        <f t="shared" si="22"/>
        <v>0.12000000000000002</v>
      </c>
      <c r="BZ57">
        <f t="shared" si="23"/>
        <v>0</v>
      </c>
      <c r="CA57">
        <f t="shared" si="24"/>
        <v>0</v>
      </c>
      <c r="CB57">
        <f t="shared" si="25"/>
        <v>0</v>
      </c>
      <c r="CC57">
        <f t="shared" si="26"/>
        <v>1</v>
      </c>
      <c r="CD57">
        <f t="shared" si="27"/>
        <v>0</v>
      </c>
      <c r="CF57">
        <f t="shared" si="28"/>
        <v>0</v>
      </c>
      <c r="CG57">
        <f t="shared" si="29"/>
        <v>0</v>
      </c>
      <c r="CH57">
        <f t="shared" si="29"/>
        <v>0</v>
      </c>
      <c r="CI57">
        <f t="shared" si="29"/>
        <v>1</v>
      </c>
      <c r="CJ57">
        <f t="shared" si="29"/>
        <v>1</v>
      </c>
      <c r="CK57">
        <f t="shared" si="30"/>
        <v>0.2</v>
      </c>
      <c r="CL57">
        <f t="shared" si="33"/>
        <v>0.4</v>
      </c>
      <c r="CM57">
        <f t="shared" si="33"/>
        <v>0.60000000000000009</v>
      </c>
      <c r="CN57">
        <f t="shared" si="33"/>
        <v>0.8</v>
      </c>
      <c r="CO57">
        <f t="shared" si="33"/>
        <v>1</v>
      </c>
    </row>
    <row r="58" spans="1:93" x14ac:dyDescent="0.35">
      <c r="A58" t="s">
        <v>56</v>
      </c>
      <c r="B58">
        <f>VLOOKUP(CONCATENATE($A58,"_",B$4),assets_m6!$A:$D,4,FALSE)</f>
        <v>47.348999999999997</v>
      </c>
      <c r="C58">
        <f>VLOOKUP(CONCATENATE($A58,"_",C$4),assets_m6!$A:$D,4,FALSE)</f>
        <v>47.191000000000003</v>
      </c>
      <c r="D58">
        <f>VLOOKUP(CONCATENATE($A58,"_",D$4),assets_m6!$A:$D,4,FALSE)</f>
        <v>47.57</v>
      </c>
      <c r="E58">
        <f>VLOOKUP(CONCATENATE($A58,"_",E$4),assets_m6!$A:$D,4,FALSE)</f>
        <v>47.59</v>
      </c>
      <c r="F58">
        <f>VLOOKUP(CONCATENATE($A58,"_",F$4),assets_m6!$A:$D,4,FALSE)</f>
        <v>46.53</v>
      </c>
      <c r="G58">
        <f>VLOOKUP(CONCATENATE($A58,"_",G$4),assets_m6!$A:$D,4,FALSE)</f>
        <v>46.6</v>
      </c>
      <c r="H58">
        <f>VLOOKUP(CONCATENATE($A58,"_",H$4),assets_m6!$A:$D,4,FALSE)</f>
        <v>46.69</v>
      </c>
      <c r="I58">
        <f>VLOOKUP(CONCATENATE($A58,"_",I$4),assets_m6!$A:$D,4,FALSE)</f>
        <v>46.65</v>
      </c>
      <c r="J58">
        <f>VLOOKUP(CONCATENATE($A58,"_",J$4),assets_m6!$A:$D,4,FALSE)</f>
        <v>47.04</v>
      </c>
      <c r="K58">
        <f>VLOOKUP(CONCATENATE($A58,"_",K$4),assets_m6!$A:$D,4,FALSE)</f>
        <v>46.66</v>
      </c>
      <c r="L58">
        <f>VLOOKUP(CONCATENATE($A58,"_",L$4),assets_m6!$A:$D,4,FALSE)</f>
        <v>46.6</v>
      </c>
      <c r="M58">
        <f>VLOOKUP(CONCATENATE($A58,"_",M$4),assets_m6!$A:$D,4,FALSE)</f>
        <v>47.26</v>
      </c>
      <c r="N58">
        <f>VLOOKUP(CONCATENATE($A58,"_",N$4),assets_m6!$A:$D,4,FALSE)</f>
        <v>46.56</v>
      </c>
      <c r="O58">
        <f>VLOOKUP(CONCATENATE($A58,"_",O$4),assets_m6!$A:$D,4,FALSE)</f>
        <v>47.37</v>
      </c>
      <c r="P58">
        <f>VLOOKUP(CONCATENATE($A58,"_",P$4),assets_m6!$A:$D,4,FALSE)</f>
        <v>46.7</v>
      </c>
      <c r="Q58" t="e">
        <f>VLOOKUP(CONCATENATE($A58,"_",Q$4),assets_m6!$A:$D,4,FALSE)</f>
        <v>#N/A</v>
      </c>
      <c r="R58">
        <f>VLOOKUP(CONCATENATE($A58,"_",R$4),assets_m6!$A:$D,4,FALSE)</f>
        <v>47.07</v>
      </c>
      <c r="S58">
        <f>VLOOKUP(CONCATENATE($A58,"_",S$4),assets_m6!$A:$D,4,FALSE)</f>
        <v>48.44</v>
      </c>
      <c r="T58">
        <f>VLOOKUP(CONCATENATE($A58,"_",T$4),assets_m6!$A:$D,4,FALSE)</f>
        <v>48.2</v>
      </c>
      <c r="U58">
        <f>VLOOKUP(CONCATENATE($A58,"_",U$4),assets_m6!$A:$D,4,FALSE)</f>
        <v>49.24</v>
      </c>
      <c r="W58" t="str">
        <f>A58</f>
        <v>IEMG</v>
      </c>
      <c r="X58">
        <f>B58</f>
        <v>47.348999999999997</v>
      </c>
      <c r="Y58">
        <f>IFERROR(C58,X58)</f>
        <v>47.191000000000003</v>
      </c>
      <c r="Z58">
        <f>IFERROR(D58,Y58)</f>
        <v>47.57</v>
      </c>
      <c r="AA58">
        <f>IFERROR(E58,Z58)</f>
        <v>47.59</v>
      </c>
      <c r="AB58">
        <f>IFERROR(F58,AA58)</f>
        <v>46.53</v>
      </c>
      <c r="AC58">
        <f>IFERROR(G58,AB58)</f>
        <v>46.6</v>
      </c>
      <c r="AD58">
        <f>IFERROR(H58,AC58)</f>
        <v>46.69</v>
      </c>
      <c r="AE58">
        <f>IFERROR(I58,AD58)</f>
        <v>46.65</v>
      </c>
      <c r="AF58">
        <f>IFERROR(J58,AE58)</f>
        <v>47.04</v>
      </c>
      <c r="AG58">
        <f>IFERROR(K58,AF58)</f>
        <v>46.66</v>
      </c>
      <c r="AH58">
        <f>IFERROR(L58,AG58)</f>
        <v>46.6</v>
      </c>
      <c r="AI58">
        <f>IFERROR(M58,#REF!)</f>
        <v>47.26</v>
      </c>
      <c r="AJ58">
        <f>IFERROR(N58,AI58)</f>
        <v>46.56</v>
      </c>
      <c r="AK58">
        <f>IFERROR(O58,AJ58)</f>
        <v>47.37</v>
      </c>
      <c r="AL58">
        <f>IFERROR(P58,AK58)</f>
        <v>46.7</v>
      </c>
      <c r="AM58">
        <f>IFERROR(Q58,AL58)</f>
        <v>46.7</v>
      </c>
      <c r="AN58">
        <f>IFERROR(R58,AM58)</f>
        <v>47.07</v>
      </c>
      <c r="AO58">
        <f>IFERROR(S58,AN58)</f>
        <v>48.44</v>
      </c>
      <c r="AP58">
        <f>IFERROR(T58,AO58)</f>
        <v>48.2</v>
      </c>
      <c r="AQ58">
        <f>IFERROR(U58,AP58)</f>
        <v>49.24</v>
      </c>
      <c r="AS58" t="s">
        <v>33</v>
      </c>
      <c r="AT58">
        <f>$BT58*(Y58-X58)/X58</f>
        <v>-3.336923694270083E-5</v>
      </c>
      <c r="AU58">
        <f>$BT58*(Z58-Y58)/Y58</f>
        <v>8.0311923883790934E-5</v>
      </c>
      <c r="AV58">
        <f>$BT58*(AA58-Z58)/Z58</f>
        <v>4.2043304603748422E-6</v>
      </c>
      <c r="AW58">
        <f>$BT58*(AB58-AA58)/AA58</f>
        <v>-2.2273586888001728E-4</v>
      </c>
      <c r="AX58">
        <f>$BT58*(AC58-AB58)/AB58</f>
        <v>1.5044057597249146E-5</v>
      </c>
      <c r="AY58">
        <f>$BT58*(AD58-AC58)/AC58</f>
        <v>1.9313304721029252E-5</v>
      </c>
      <c r="AZ58">
        <f>$BT58*(AE58-AD58)/AD58</f>
        <v>-8.5671449989289246E-6</v>
      </c>
      <c r="BA58">
        <f>$BT58*(AF58-AE58)/AE58</f>
        <v>8.3601286173633565E-5</v>
      </c>
      <c r="BB58">
        <f>$BT58*(AG58-AF58)/AF58</f>
        <v>-8.0782312925170612E-5</v>
      </c>
      <c r="BC58">
        <f t="shared" si="10"/>
        <v>-1.285897985426386E-5</v>
      </c>
      <c r="BD58">
        <f t="shared" si="11"/>
        <v>1.4163090128755293E-4</v>
      </c>
      <c r="BE58">
        <f t="shared" si="12"/>
        <v>-1.4811680067710448E-4</v>
      </c>
      <c r="BF58">
        <f t="shared" si="13"/>
        <v>1.7396907216494739E-4</v>
      </c>
      <c r="BG58">
        <f t="shared" si="14"/>
        <v>-1.4143972978678375E-4</v>
      </c>
      <c r="BH58">
        <f t="shared" si="15"/>
        <v>0</v>
      </c>
      <c r="BI58">
        <f t="shared" si="16"/>
        <v>7.9229122055673968E-5</v>
      </c>
      <c r="BJ58">
        <f t="shared" si="17"/>
        <v>2.9105587422986984E-4</v>
      </c>
      <c r="BK58">
        <f t="shared" si="18"/>
        <v>-4.9545829892649651E-5</v>
      </c>
      <c r="BL58">
        <f t="shared" si="19"/>
        <v>2.1576763485477157E-4</v>
      </c>
      <c r="BN58" s="7" t="str">
        <f>A58</f>
        <v>IEMG</v>
      </c>
      <c r="BO58" s="7">
        <v>0.2</v>
      </c>
      <c r="BP58" s="7">
        <v>0.2</v>
      </c>
      <c r="BQ58" s="7">
        <v>0.2</v>
      </c>
      <c r="BR58" s="7">
        <v>0.2</v>
      </c>
      <c r="BS58" s="7">
        <v>0.2</v>
      </c>
      <c r="BT58" s="7">
        <v>0.01</v>
      </c>
      <c r="BV58">
        <f>(AQ58-X58)/X58</f>
        <v>3.9937485480158089E-2</v>
      </c>
      <c r="BW58">
        <f t="shared" si="20"/>
        <v>79</v>
      </c>
      <c r="BX58">
        <f t="shared" si="21"/>
        <v>4</v>
      </c>
      <c r="BY58">
        <f t="shared" si="22"/>
        <v>0.12000000000000002</v>
      </c>
      <c r="BZ58">
        <f t="shared" si="23"/>
        <v>0</v>
      </c>
      <c r="CA58">
        <f t="shared" si="24"/>
        <v>0</v>
      </c>
      <c r="CB58">
        <f t="shared" si="25"/>
        <v>0</v>
      </c>
      <c r="CC58">
        <f t="shared" si="26"/>
        <v>1</v>
      </c>
      <c r="CD58">
        <f t="shared" si="27"/>
        <v>0</v>
      </c>
      <c r="CF58">
        <f t="shared" si="28"/>
        <v>0</v>
      </c>
      <c r="CG58">
        <f t="shared" si="29"/>
        <v>0</v>
      </c>
      <c r="CH58">
        <f t="shared" si="29"/>
        <v>0</v>
      </c>
      <c r="CI58">
        <f t="shared" si="29"/>
        <v>1</v>
      </c>
      <c r="CJ58">
        <f t="shared" si="29"/>
        <v>1</v>
      </c>
      <c r="CK58">
        <f t="shared" si="30"/>
        <v>0.2</v>
      </c>
      <c r="CL58">
        <f t="shared" si="33"/>
        <v>0.4</v>
      </c>
      <c r="CM58">
        <f t="shared" si="33"/>
        <v>0.60000000000000009</v>
      </c>
      <c r="CN58">
        <f t="shared" si="33"/>
        <v>0.8</v>
      </c>
      <c r="CO58">
        <f t="shared" si="33"/>
        <v>1</v>
      </c>
    </row>
    <row r="59" spans="1:93" x14ac:dyDescent="0.35">
      <c r="A59" t="s">
        <v>57</v>
      </c>
      <c r="B59">
        <f>VLOOKUP(CONCATENATE($A59,"_",B$4),assets_m6!$A:$D,4,FALSE)</f>
        <v>50.165999999999997</v>
      </c>
      <c r="C59">
        <f>VLOOKUP(CONCATENATE($A59,"_",C$4),assets_m6!$A:$D,4,FALSE)</f>
        <v>50.046999999999997</v>
      </c>
      <c r="D59">
        <f>VLOOKUP(CONCATENATE($A59,"_",D$4),assets_m6!$A:$D,4,FALSE)</f>
        <v>51.12</v>
      </c>
      <c r="E59">
        <f>VLOOKUP(CONCATENATE($A59,"_",E$4),assets_m6!$A:$D,4,FALSE)</f>
        <v>51</v>
      </c>
      <c r="F59">
        <f>VLOOKUP(CONCATENATE($A59,"_",F$4),assets_m6!$A:$D,4,FALSE)</f>
        <v>49.98</v>
      </c>
      <c r="G59">
        <f>VLOOKUP(CONCATENATE($A59,"_",G$4),assets_m6!$A:$D,4,FALSE)</f>
        <v>48.98</v>
      </c>
      <c r="H59">
        <f>VLOOKUP(CONCATENATE($A59,"_",H$4),assets_m6!$A:$D,4,FALSE)</f>
        <v>49.08</v>
      </c>
      <c r="I59">
        <f>VLOOKUP(CONCATENATE($A59,"_",I$4),assets_m6!$A:$D,4,FALSE)</f>
        <v>48.9</v>
      </c>
      <c r="J59">
        <f>VLOOKUP(CONCATENATE($A59,"_",J$4),assets_m6!$A:$D,4,FALSE)</f>
        <v>49.75</v>
      </c>
      <c r="K59">
        <f>VLOOKUP(CONCATENATE($A59,"_",K$4),assets_m6!$A:$D,4,FALSE)</f>
        <v>49.16</v>
      </c>
      <c r="L59">
        <f>VLOOKUP(CONCATENATE($A59,"_",L$4),assets_m6!$A:$D,4,FALSE)</f>
        <v>49.65</v>
      </c>
      <c r="M59">
        <f>VLOOKUP(CONCATENATE($A59,"_",M$4),assets_m6!$A:$D,4,FALSE)</f>
        <v>49.14</v>
      </c>
      <c r="N59">
        <f>VLOOKUP(CONCATENATE($A59,"_",N$4),assets_m6!$A:$D,4,FALSE)</f>
        <v>49.16</v>
      </c>
      <c r="O59">
        <f>VLOOKUP(CONCATENATE($A59,"_",O$4),assets_m6!$A:$D,4,FALSE)</f>
        <v>50.06</v>
      </c>
      <c r="P59">
        <f>VLOOKUP(CONCATENATE($A59,"_",P$4),assets_m6!$A:$D,4,FALSE)</f>
        <v>49.4</v>
      </c>
      <c r="Q59" t="e">
        <f>VLOOKUP(CONCATENATE($A59,"_",Q$4),assets_m6!$A:$D,4,FALSE)</f>
        <v>#N/A</v>
      </c>
      <c r="R59">
        <f>VLOOKUP(CONCATENATE($A59,"_",R$4),assets_m6!$A:$D,4,FALSE)</f>
        <v>50.03</v>
      </c>
      <c r="S59">
        <f>VLOOKUP(CONCATENATE($A59,"_",S$4),assets_m6!$A:$D,4,FALSE)</f>
        <v>50.86</v>
      </c>
      <c r="T59">
        <f>VLOOKUP(CONCATENATE($A59,"_",T$4),assets_m6!$A:$D,4,FALSE)</f>
        <v>50.44</v>
      </c>
      <c r="U59">
        <f>VLOOKUP(CONCATENATE($A59,"_",U$4),assets_m6!$A:$D,4,FALSE)</f>
        <v>51.74</v>
      </c>
      <c r="W59" t="str">
        <f>A59</f>
        <v>IEUS</v>
      </c>
      <c r="X59">
        <f>B59</f>
        <v>50.165999999999997</v>
      </c>
      <c r="Y59">
        <f>IFERROR(C59,X59)</f>
        <v>50.046999999999997</v>
      </c>
      <c r="Z59">
        <f>IFERROR(D59,Y59)</f>
        <v>51.12</v>
      </c>
      <c r="AA59">
        <f>IFERROR(E59,Z59)</f>
        <v>51</v>
      </c>
      <c r="AB59">
        <f>IFERROR(F59,AA59)</f>
        <v>49.98</v>
      </c>
      <c r="AC59">
        <f>IFERROR(G59,AB59)</f>
        <v>48.98</v>
      </c>
      <c r="AD59">
        <f>IFERROR(H59,AC59)</f>
        <v>49.08</v>
      </c>
      <c r="AE59">
        <f>IFERROR(I59,AD59)</f>
        <v>48.9</v>
      </c>
      <c r="AF59">
        <f>IFERROR(J59,AE59)</f>
        <v>49.75</v>
      </c>
      <c r="AG59">
        <f>IFERROR(K59,AF59)</f>
        <v>49.16</v>
      </c>
      <c r="AH59">
        <f>IFERROR(L59,AG59)</f>
        <v>49.65</v>
      </c>
      <c r="AI59">
        <f>IFERROR(M59,#REF!)</f>
        <v>49.14</v>
      </c>
      <c r="AJ59">
        <f>IFERROR(N59,AI59)</f>
        <v>49.16</v>
      </c>
      <c r="AK59">
        <f>IFERROR(O59,AJ59)</f>
        <v>50.06</v>
      </c>
      <c r="AL59">
        <f>IFERROR(P59,AK59)</f>
        <v>49.4</v>
      </c>
      <c r="AM59">
        <f>IFERROR(Q59,AL59)</f>
        <v>49.4</v>
      </c>
      <c r="AN59">
        <f>IFERROR(R59,AM59)</f>
        <v>50.03</v>
      </c>
      <c r="AO59">
        <f>IFERROR(S59,AN59)</f>
        <v>50.86</v>
      </c>
      <c r="AP59">
        <f>IFERROR(T59,AO59)</f>
        <v>50.44</v>
      </c>
      <c r="AQ59">
        <f>IFERROR(U59,AP59)</f>
        <v>51.74</v>
      </c>
      <c r="AS59" t="s">
        <v>36</v>
      </c>
      <c r="AT59">
        <f>$BT59*(Y59-X59)/X59</f>
        <v>-2.3721245465055971E-5</v>
      </c>
      <c r="AU59">
        <f>$BT59*(Z59-Y59)/Y59</f>
        <v>2.1439846544248414E-4</v>
      </c>
      <c r="AV59">
        <f>$BT59*(AA59-Z59)/Z59</f>
        <v>-2.3474178403755371E-5</v>
      </c>
      <c r="AW59">
        <f>$BT59*(AB59-AA59)/AA59</f>
        <v>-2.0000000000000063E-4</v>
      </c>
      <c r="AX59">
        <f>$BT59*(AC59-AB59)/AB59</f>
        <v>-2.0008003201280514E-4</v>
      </c>
      <c r="AY59">
        <f>$BT59*(AD59-AC59)/AC59</f>
        <v>2.0416496529195885E-5</v>
      </c>
      <c r="AZ59">
        <f>$BT59*(AE59-AD59)/AD59</f>
        <v>-3.6674816625916813E-5</v>
      </c>
      <c r="BA59">
        <f>$BT59*(AF59-AE59)/AE59</f>
        <v>1.738241308793459E-4</v>
      </c>
      <c r="BB59">
        <f>$BT59*(AG59-AF59)/AF59</f>
        <v>-1.1859296482412129E-4</v>
      </c>
      <c r="BC59">
        <f t="shared" si="10"/>
        <v>9.9674532139951591E-5</v>
      </c>
      <c r="BD59">
        <f t="shared" si="11"/>
        <v>-1.0271903323262801E-4</v>
      </c>
      <c r="BE59">
        <f t="shared" si="12"/>
        <v>4.0700040700032608E-6</v>
      </c>
      <c r="BF59">
        <f t="shared" si="13"/>
        <v>1.8307567127746251E-4</v>
      </c>
      <c r="BG59">
        <f t="shared" si="14"/>
        <v>-1.3184178985217813E-4</v>
      </c>
      <c r="BH59">
        <f t="shared" si="15"/>
        <v>0</v>
      </c>
      <c r="BI59">
        <f t="shared" si="16"/>
        <v>1.2753036437247018E-4</v>
      </c>
      <c r="BJ59">
        <f t="shared" si="17"/>
        <v>1.6590045972416514E-4</v>
      </c>
      <c r="BK59">
        <f t="shared" si="18"/>
        <v>-8.2579630357845399E-5</v>
      </c>
      <c r="BL59">
        <f t="shared" si="19"/>
        <v>2.5773195876288747E-4</v>
      </c>
      <c r="BN59" s="7" t="str">
        <f>A59</f>
        <v>IEUS</v>
      </c>
      <c r="BO59" s="7">
        <v>0.2</v>
      </c>
      <c r="BP59" s="7">
        <v>0.2</v>
      </c>
      <c r="BQ59" s="7">
        <v>0.2</v>
      </c>
      <c r="BR59" s="7">
        <v>0.2</v>
      </c>
      <c r="BS59" s="7">
        <v>0.2</v>
      </c>
      <c r="BT59" s="7">
        <v>0.01</v>
      </c>
      <c r="BV59">
        <f>(AQ59-X59)/X59</f>
        <v>3.1375832236973357E-2</v>
      </c>
      <c r="BW59">
        <f t="shared" si="20"/>
        <v>75</v>
      </c>
      <c r="BX59">
        <f t="shared" si="21"/>
        <v>4</v>
      </c>
      <c r="BY59">
        <f t="shared" si="22"/>
        <v>0.12000000000000002</v>
      </c>
      <c r="BZ59">
        <f t="shared" si="23"/>
        <v>0</v>
      </c>
      <c r="CA59">
        <f t="shared" si="24"/>
        <v>0</v>
      </c>
      <c r="CB59">
        <f t="shared" si="25"/>
        <v>0</v>
      </c>
      <c r="CC59">
        <f t="shared" si="26"/>
        <v>1</v>
      </c>
      <c r="CD59">
        <f t="shared" si="27"/>
        <v>0</v>
      </c>
      <c r="CF59">
        <f t="shared" si="28"/>
        <v>0</v>
      </c>
      <c r="CG59">
        <f t="shared" si="29"/>
        <v>0</v>
      </c>
      <c r="CH59">
        <f t="shared" si="29"/>
        <v>0</v>
      </c>
      <c r="CI59">
        <f t="shared" si="29"/>
        <v>1</v>
      </c>
      <c r="CJ59">
        <f t="shared" si="29"/>
        <v>1</v>
      </c>
      <c r="CK59">
        <f t="shared" si="30"/>
        <v>0.2</v>
      </c>
      <c r="CL59">
        <f t="shared" si="33"/>
        <v>0.4</v>
      </c>
      <c r="CM59">
        <f t="shared" si="33"/>
        <v>0.60000000000000009</v>
      </c>
      <c r="CN59">
        <f t="shared" si="33"/>
        <v>0.8</v>
      </c>
      <c r="CO59">
        <f t="shared" si="33"/>
        <v>1</v>
      </c>
    </row>
    <row r="60" spans="1:93" x14ac:dyDescent="0.35">
      <c r="A60" t="s">
        <v>58</v>
      </c>
      <c r="B60">
        <f>VLOOKUP(CONCATENATE($A60,"_",B$4),assets_m6!$A:$D,4,FALSE)</f>
        <v>7.1630000000000003</v>
      </c>
      <c r="C60">
        <f>VLOOKUP(CONCATENATE($A60,"_",C$4),assets_m6!$A:$D,4,FALSE)</f>
        <v>7.1189999999999998</v>
      </c>
      <c r="D60">
        <f>VLOOKUP(CONCATENATE($A60,"_",D$4),assets_m6!$A:$D,4,FALSE)</f>
        <v>7.1740000000000004</v>
      </c>
      <c r="E60">
        <f>VLOOKUP(CONCATENATE($A60,"_",E$4),assets_m6!$A:$D,4,FALSE)</f>
        <v>7.1449999999999996</v>
      </c>
      <c r="F60">
        <f>VLOOKUP(CONCATENATE($A60,"_",F$4),assets_m6!$A:$D,4,FALSE)</f>
        <v>6.9820000000000002</v>
      </c>
      <c r="G60">
        <f>VLOOKUP(CONCATENATE($A60,"_",G$4),assets_m6!$A:$D,4,FALSE)</f>
        <v>6.9020000000000001</v>
      </c>
      <c r="H60">
        <f>VLOOKUP(CONCATENATE($A60,"_",H$4),assets_m6!$A:$D,4,FALSE)</f>
        <v>6.9409999999999998</v>
      </c>
      <c r="I60">
        <f>VLOOKUP(CONCATENATE($A60,"_",I$4),assets_m6!$A:$D,4,FALSE)</f>
        <v>6.9420000000000002</v>
      </c>
      <c r="J60">
        <f>VLOOKUP(CONCATENATE($A60,"_",J$4),assets_m6!$A:$D,4,FALSE)</f>
        <v>7.05</v>
      </c>
      <c r="K60">
        <f>VLOOKUP(CONCATENATE($A60,"_",K$4),assets_m6!$A:$D,4,FALSE)</f>
        <v>6.992</v>
      </c>
      <c r="L60">
        <f>VLOOKUP(CONCATENATE($A60,"_",L$4),assets_m6!$A:$D,4,FALSE)</f>
        <v>7.0220000000000002</v>
      </c>
      <c r="M60" t="e">
        <f>VLOOKUP(CONCATENATE($A60,"_",M$4),assets_m6!$A:$D,4,FALSE)</f>
        <v>#N/A</v>
      </c>
      <c r="N60">
        <f>VLOOKUP(CONCATENATE($A60,"_",N$4),assets_m6!$A:$D,4,FALSE)</f>
        <v>7.0019999999999998</v>
      </c>
      <c r="O60">
        <f>VLOOKUP(CONCATENATE($A60,"_",O$4),assets_m6!$A:$D,4,FALSE)</f>
        <v>7.0510000000000002</v>
      </c>
      <c r="P60">
        <f>VLOOKUP(CONCATENATE($A60,"_",P$4),assets_m6!$A:$D,4,FALSE)</f>
        <v>7.0030000000000001</v>
      </c>
      <c r="Q60" t="e">
        <f>VLOOKUP(CONCATENATE($A60,"_",Q$4),assets_m6!$A:$D,4,FALSE)</f>
        <v>#N/A</v>
      </c>
      <c r="R60">
        <f>VLOOKUP(CONCATENATE($A60,"_",R$4),assets_m6!$A:$D,4,FALSE)</f>
        <v>7.1479999999999997</v>
      </c>
      <c r="S60">
        <f>VLOOKUP(CONCATENATE($A60,"_",S$4),assets_m6!$A:$D,4,FALSE)</f>
        <v>7.2439999999999998</v>
      </c>
      <c r="T60">
        <f>VLOOKUP(CONCATENATE($A60,"_",T$4),assets_m6!$A:$D,4,FALSE)</f>
        <v>7.2539999999999996</v>
      </c>
      <c r="U60">
        <f>VLOOKUP(CONCATENATE($A60,"_",U$4),assets_m6!$A:$D,4,FALSE)</f>
        <v>7.3380000000000001</v>
      </c>
      <c r="W60" t="str">
        <f>A60</f>
        <v>IEVL.L</v>
      </c>
      <c r="X60">
        <f>B60</f>
        <v>7.1630000000000003</v>
      </c>
      <c r="Y60">
        <f>IFERROR(C60,X60)</f>
        <v>7.1189999999999998</v>
      </c>
      <c r="Z60">
        <f>IFERROR(D60,Y60)</f>
        <v>7.1740000000000004</v>
      </c>
      <c r="AA60">
        <f>IFERROR(E60,Z60)</f>
        <v>7.1449999999999996</v>
      </c>
      <c r="AB60">
        <f>IFERROR(F60,AA60)</f>
        <v>6.9820000000000002</v>
      </c>
      <c r="AC60">
        <f>IFERROR(G60,AB60)</f>
        <v>6.9020000000000001</v>
      </c>
      <c r="AD60">
        <f>IFERROR(H60,AC60)</f>
        <v>6.9409999999999998</v>
      </c>
      <c r="AE60">
        <f>IFERROR(I60,AD60)</f>
        <v>6.9420000000000002</v>
      </c>
      <c r="AF60">
        <f>IFERROR(J60,AE60)</f>
        <v>7.05</v>
      </c>
      <c r="AG60">
        <f t="shared" ref="AG60:AK60" si="36">IFERROR(K60,AF60)</f>
        <v>6.992</v>
      </c>
      <c r="AH60">
        <f t="shared" si="36"/>
        <v>7.0220000000000002</v>
      </c>
      <c r="AI60">
        <f t="shared" si="36"/>
        <v>7.0220000000000002</v>
      </c>
      <c r="AJ60">
        <f t="shared" si="36"/>
        <v>7.0019999999999998</v>
      </c>
      <c r="AK60">
        <f t="shared" si="36"/>
        <v>7.0510000000000002</v>
      </c>
      <c r="AL60">
        <f>IFERROR(P60,AK60)</f>
        <v>7.0030000000000001</v>
      </c>
      <c r="AM60">
        <f>IFERROR(Q60,AL60)</f>
        <v>7.0030000000000001</v>
      </c>
      <c r="AN60">
        <f>IFERROR(R60,AM60)</f>
        <v>7.1479999999999997</v>
      </c>
      <c r="AO60">
        <f>IFERROR(S60,AN60)</f>
        <v>7.2439999999999998</v>
      </c>
      <c r="AP60">
        <f>IFERROR(T60,AO60)</f>
        <v>7.2539999999999996</v>
      </c>
      <c r="AQ60">
        <f>IFERROR(U60,AP60)</f>
        <v>7.3380000000000001</v>
      </c>
      <c r="AS60" t="s">
        <v>37</v>
      </c>
      <c r="AT60">
        <f>$BT60*(Y60-X60)/X60</f>
        <v>-6.1426776490298036E-5</v>
      </c>
      <c r="AU60">
        <f>$BT60*(Z60-Y60)/Y60</f>
        <v>7.7258041859812625E-5</v>
      </c>
      <c r="AV60">
        <f>$BT60*(AA60-Z60)/Z60</f>
        <v>-4.042375243936549E-5</v>
      </c>
      <c r="AW60">
        <f>$BT60*(AB60-AA60)/AA60</f>
        <v>-2.2813156053183957E-4</v>
      </c>
      <c r="AX60">
        <f>$BT60*(AC60-AB60)/AB60</f>
        <v>-1.1458034947006598E-4</v>
      </c>
      <c r="AY60">
        <f>$BT60*(AD60-AC60)/AC60</f>
        <v>5.6505360764995218E-5</v>
      </c>
      <c r="AZ60">
        <f>$BT60*(AE60-AD60)/AD60</f>
        <v>1.4407145944393228E-6</v>
      </c>
      <c r="BA60">
        <f>$BT60*(AF60-AE60)/AE60</f>
        <v>1.5557476231633485E-4</v>
      </c>
      <c r="BB60">
        <f>$BT60*(AG60-AF60)/AF60</f>
        <v>-8.2269503546099045E-5</v>
      </c>
      <c r="BC60">
        <f t="shared" si="10"/>
        <v>4.2906178489702868E-5</v>
      </c>
      <c r="BD60">
        <f t="shared" si="11"/>
        <v>0</v>
      </c>
      <c r="BE60">
        <f t="shared" si="12"/>
        <v>-2.8481913984620424E-5</v>
      </c>
      <c r="BF60">
        <f t="shared" si="13"/>
        <v>6.9980005712654068E-5</v>
      </c>
      <c r="BG60">
        <f t="shared" si="14"/>
        <v>-6.8075450290738969E-5</v>
      </c>
      <c r="BH60">
        <f t="shared" si="15"/>
        <v>0</v>
      </c>
      <c r="BI60">
        <f t="shared" si="16"/>
        <v>2.0705411966300097E-4</v>
      </c>
      <c r="BJ60">
        <f t="shared" si="17"/>
        <v>1.343033016228317E-4</v>
      </c>
      <c r="BK60">
        <f t="shared" si="18"/>
        <v>1.3804527885146035E-5</v>
      </c>
      <c r="BL60">
        <f t="shared" si="19"/>
        <v>1.1579818031431008E-4</v>
      </c>
      <c r="BN60" s="7" t="str">
        <f>A60</f>
        <v>IEVL.L</v>
      </c>
      <c r="BO60" s="7">
        <v>0.2</v>
      </c>
      <c r="BP60" s="7">
        <v>0.2</v>
      </c>
      <c r="BQ60" s="7">
        <v>0.2</v>
      </c>
      <c r="BR60" s="7">
        <v>0.2</v>
      </c>
      <c r="BS60" s="7">
        <v>0.2</v>
      </c>
      <c r="BT60" s="7">
        <v>0.01</v>
      </c>
      <c r="BV60">
        <f>(AQ60-X60)/X60</f>
        <v>2.4431104285913698E-2</v>
      </c>
      <c r="BW60">
        <f t="shared" si="20"/>
        <v>72</v>
      </c>
      <c r="BX60">
        <f t="shared" si="21"/>
        <v>4</v>
      </c>
      <c r="BY60">
        <f t="shared" si="22"/>
        <v>0.12000000000000002</v>
      </c>
      <c r="BZ60">
        <f t="shared" si="23"/>
        <v>0</v>
      </c>
      <c r="CA60">
        <f t="shared" si="24"/>
        <v>0</v>
      </c>
      <c r="CB60">
        <f t="shared" si="25"/>
        <v>0</v>
      </c>
      <c r="CC60">
        <f t="shared" si="26"/>
        <v>1</v>
      </c>
      <c r="CD60">
        <f t="shared" si="27"/>
        <v>0</v>
      </c>
      <c r="CF60">
        <f t="shared" si="28"/>
        <v>0</v>
      </c>
      <c r="CG60">
        <f t="shared" si="29"/>
        <v>0</v>
      </c>
      <c r="CH60">
        <f t="shared" si="29"/>
        <v>0</v>
      </c>
      <c r="CI60">
        <f t="shared" si="29"/>
        <v>1</v>
      </c>
      <c r="CJ60">
        <f t="shared" si="29"/>
        <v>1</v>
      </c>
      <c r="CK60">
        <f t="shared" si="30"/>
        <v>0.2</v>
      </c>
      <c r="CL60">
        <f t="shared" si="33"/>
        <v>0.4</v>
      </c>
      <c r="CM60">
        <f t="shared" si="33"/>
        <v>0.60000000000000009</v>
      </c>
      <c r="CN60">
        <f t="shared" si="33"/>
        <v>0.8</v>
      </c>
      <c r="CO60">
        <f t="shared" si="33"/>
        <v>1</v>
      </c>
    </row>
    <row r="61" spans="1:93" x14ac:dyDescent="0.35">
      <c r="A61" t="s">
        <v>59</v>
      </c>
      <c r="B61">
        <f>VLOOKUP(CONCATENATE($A61,"_",B$4),assets_m6!$A:$D,4,FALSE)</f>
        <v>46.509</v>
      </c>
      <c r="C61">
        <f>VLOOKUP(CONCATENATE($A61,"_",C$4),assets_m6!$A:$D,4,FALSE)</f>
        <v>47.101999999999997</v>
      </c>
      <c r="D61">
        <f>VLOOKUP(CONCATENATE($A61,"_",D$4),assets_m6!$A:$D,4,FALSE)</f>
        <v>47.58</v>
      </c>
      <c r="E61">
        <f>VLOOKUP(CONCATENATE($A61,"_",E$4),assets_m6!$A:$D,4,FALSE)</f>
        <v>47.44</v>
      </c>
      <c r="F61">
        <f>VLOOKUP(CONCATENATE($A61,"_",F$4),assets_m6!$A:$D,4,FALSE)</f>
        <v>46.59</v>
      </c>
      <c r="G61">
        <f>VLOOKUP(CONCATENATE($A61,"_",G$4),assets_m6!$A:$D,4,FALSE)</f>
        <v>45.7</v>
      </c>
      <c r="H61">
        <f>VLOOKUP(CONCATENATE($A61,"_",H$4),assets_m6!$A:$D,4,FALSE)</f>
        <v>45.48</v>
      </c>
      <c r="I61">
        <f>VLOOKUP(CONCATENATE($A61,"_",I$4),assets_m6!$A:$D,4,FALSE)</f>
        <v>45.52</v>
      </c>
      <c r="J61">
        <f>VLOOKUP(CONCATENATE($A61,"_",J$4),assets_m6!$A:$D,4,FALSE)</f>
        <v>46.2</v>
      </c>
      <c r="K61">
        <f>VLOOKUP(CONCATENATE($A61,"_",K$4),assets_m6!$A:$D,4,FALSE)</f>
        <v>45.83</v>
      </c>
      <c r="L61">
        <f>VLOOKUP(CONCATENATE($A61,"_",L$4),assets_m6!$A:$D,4,FALSE)</f>
        <v>46.47</v>
      </c>
      <c r="M61">
        <f>VLOOKUP(CONCATENATE($A61,"_",M$4),assets_m6!$A:$D,4,FALSE)</f>
        <v>46.57</v>
      </c>
      <c r="N61">
        <f>VLOOKUP(CONCATENATE($A61,"_",N$4),assets_m6!$A:$D,4,FALSE)</f>
        <v>45.89</v>
      </c>
      <c r="O61">
        <f>VLOOKUP(CONCATENATE($A61,"_",O$4),assets_m6!$A:$D,4,FALSE)</f>
        <v>46.32</v>
      </c>
      <c r="P61">
        <f>VLOOKUP(CONCATENATE($A61,"_",P$4),assets_m6!$A:$D,4,FALSE)</f>
        <v>45.84</v>
      </c>
      <c r="Q61" t="e">
        <f>VLOOKUP(CONCATENATE($A61,"_",Q$4),assets_m6!$A:$D,4,FALSE)</f>
        <v>#N/A</v>
      </c>
      <c r="R61">
        <f>VLOOKUP(CONCATENATE($A61,"_",R$4),assets_m6!$A:$D,4,FALSE)</f>
        <v>45.83</v>
      </c>
      <c r="S61">
        <f>VLOOKUP(CONCATENATE($A61,"_",S$4),assets_m6!$A:$D,4,FALSE)</f>
        <v>46.5</v>
      </c>
      <c r="T61">
        <f>VLOOKUP(CONCATENATE($A61,"_",T$4),assets_m6!$A:$D,4,FALSE)</f>
        <v>46.33</v>
      </c>
      <c r="U61">
        <f>VLOOKUP(CONCATENATE($A61,"_",U$4),assets_m6!$A:$D,4,FALSE)</f>
        <v>47.31</v>
      </c>
      <c r="W61" t="str">
        <f>A61</f>
        <v>IGF</v>
      </c>
      <c r="X61">
        <f>B61</f>
        <v>46.509</v>
      </c>
      <c r="Y61">
        <f>IFERROR(C61,X61)</f>
        <v>47.101999999999997</v>
      </c>
      <c r="Z61">
        <f>IFERROR(D61,Y61)</f>
        <v>47.58</v>
      </c>
      <c r="AA61">
        <f>IFERROR(E61,Z61)</f>
        <v>47.44</v>
      </c>
      <c r="AB61">
        <f>IFERROR(F61,AA61)</f>
        <v>46.59</v>
      </c>
      <c r="AC61">
        <f>IFERROR(G61,AB61)</f>
        <v>45.7</v>
      </c>
      <c r="AD61">
        <f>IFERROR(H61,AC61)</f>
        <v>45.48</v>
      </c>
      <c r="AE61">
        <f>IFERROR(I61,AD61)</f>
        <v>45.52</v>
      </c>
      <c r="AF61">
        <f>IFERROR(J61,AE61)</f>
        <v>46.2</v>
      </c>
      <c r="AG61">
        <f>IFERROR(K61,AF61)</f>
        <v>45.83</v>
      </c>
      <c r="AH61">
        <f>IFERROR(L61,AG61)</f>
        <v>46.47</v>
      </c>
      <c r="AI61">
        <f>IFERROR(M61,#REF!)</f>
        <v>46.57</v>
      </c>
      <c r="AJ61">
        <f>IFERROR(N61,AI61)</f>
        <v>45.89</v>
      </c>
      <c r="AK61">
        <f>IFERROR(O61,AJ61)</f>
        <v>46.32</v>
      </c>
      <c r="AL61">
        <f>IFERROR(P61,AK61)</f>
        <v>45.84</v>
      </c>
      <c r="AM61">
        <f>IFERROR(Q61,AL61)</f>
        <v>45.84</v>
      </c>
      <c r="AN61">
        <f>IFERROR(R61,AM61)</f>
        <v>45.83</v>
      </c>
      <c r="AO61">
        <f>IFERROR(S61,AN61)</f>
        <v>46.5</v>
      </c>
      <c r="AP61">
        <f>IFERROR(T61,AO61)</f>
        <v>46.33</v>
      </c>
      <c r="AQ61">
        <f>IFERROR(U61,AP61)</f>
        <v>47.31</v>
      </c>
      <c r="AS61" t="s">
        <v>57</v>
      </c>
      <c r="AT61">
        <f>$BT61*(Y61-X61)/X61</f>
        <v>1.2750220387451814E-4</v>
      </c>
      <c r="AU61">
        <f>$BT61*(Z61-Y61)/Y61</f>
        <v>1.014818903655899E-4</v>
      </c>
      <c r="AV61">
        <f>$BT61*(AA61-Z61)/Z61</f>
        <v>-2.9424127784783641E-5</v>
      </c>
      <c r="AW61">
        <f>$BT61*(AB61-AA61)/AA61</f>
        <v>-1.7917369308600219E-4</v>
      </c>
      <c r="AX61">
        <f>$BT61*(AC61-AB61)/AB61</f>
        <v>-1.9102811762180736E-4</v>
      </c>
      <c r="AY61">
        <f>$BT61*(AD61-AC61)/AC61</f>
        <v>-4.8140043763677445E-5</v>
      </c>
      <c r="AZ61">
        <f>$BT61*(AE61-AD61)/AD61</f>
        <v>8.7950747581368195E-6</v>
      </c>
      <c r="BA61">
        <f>$BT61*(AF61-AE61)/AE61</f>
        <v>1.4938488576449904E-4</v>
      </c>
      <c r="BB61">
        <f>$BT61*(AG61-AF61)/AF61</f>
        <v>-8.008658008658107E-5</v>
      </c>
      <c r="BC61">
        <f t="shared" si="10"/>
        <v>1.3964651974689081E-4</v>
      </c>
      <c r="BD61">
        <f t="shared" si="11"/>
        <v>2.1519259737465339E-5</v>
      </c>
      <c r="BE61">
        <f t="shared" si="12"/>
        <v>-1.4601674898002999E-4</v>
      </c>
      <c r="BF61">
        <f t="shared" si="13"/>
        <v>9.3702331662671548E-5</v>
      </c>
      <c r="BG61">
        <f t="shared" si="14"/>
        <v>-1.0362694300518068E-4</v>
      </c>
      <c r="BH61">
        <f t="shared" si="15"/>
        <v>0</v>
      </c>
      <c r="BI61">
        <f t="shared" si="16"/>
        <v>-2.1815008726014649E-6</v>
      </c>
      <c r="BJ61">
        <f t="shared" si="17"/>
        <v>1.4619245036002657E-4</v>
      </c>
      <c r="BK61">
        <f t="shared" si="18"/>
        <v>-3.6559139784946605E-5</v>
      </c>
      <c r="BL61">
        <f t="shared" si="19"/>
        <v>2.1152600906540126E-4</v>
      </c>
      <c r="BN61" s="7" t="str">
        <f>A61</f>
        <v>IGF</v>
      </c>
      <c r="BO61" s="7">
        <v>0.2</v>
      </c>
      <c r="BP61" s="7">
        <v>0.2</v>
      </c>
      <c r="BQ61" s="7">
        <v>0.2</v>
      </c>
      <c r="BR61" s="7">
        <v>0.2</v>
      </c>
      <c r="BS61" s="7">
        <v>0.2</v>
      </c>
      <c r="BT61" s="7">
        <v>0.01</v>
      </c>
      <c r="BV61">
        <f>(AQ61-X61)/X61</f>
        <v>1.7222473069728482E-2</v>
      </c>
      <c r="BW61">
        <f t="shared" si="20"/>
        <v>63</v>
      </c>
      <c r="BX61">
        <f t="shared" si="21"/>
        <v>4</v>
      </c>
      <c r="BY61">
        <f t="shared" si="22"/>
        <v>0.12000000000000002</v>
      </c>
      <c r="BZ61">
        <f t="shared" si="23"/>
        <v>0</v>
      </c>
      <c r="CA61">
        <f t="shared" si="24"/>
        <v>0</v>
      </c>
      <c r="CB61">
        <f t="shared" si="25"/>
        <v>0</v>
      </c>
      <c r="CC61">
        <f t="shared" si="26"/>
        <v>1</v>
      </c>
      <c r="CD61">
        <f t="shared" si="27"/>
        <v>0</v>
      </c>
      <c r="CF61">
        <f t="shared" si="28"/>
        <v>0</v>
      </c>
      <c r="CG61">
        <f t="shared" si="29"/>
        <v>0</v>
      </c>
      <c r="CH61">
        <f t="shared" si="29"/>
        <v>0</v>
      </c>
      <c r="CI61">
        <f t="shared" si="29"/>
        <v>1</v>
      </c>
      <c r="CJ61">
        <f t="shared" si="29"/>
        <v>1</v>
      </c>
      <c r="CK61">
        <f t="shared" si="30"/>
        <v>0.2</v>
      </c>
      <c r="CL61">
        <f t="shared" si="33"/>
        <v>0.4</v>
      </c>
      <c r="CM61">
        <f t="shared" si="33"/>
        <v>0.60000000000000009</v>
      </c>
      <c r="CN61">
        <f t="shared" si="33"/>
        <v>0.8</v>
      </c>
      <c r="CO61">
        <f t="shared" si="33"/>
        <v>1</v>
      </c>
    </row>
    <row r="62" spans="1:93" x14ac:dyDescent="0.35">
      <c r="A62" t="s">
        <v>60</v>
      </c>
      <c r="B62">
        <f>VLOOKUP(CONCATENATE($A62,"_",B$4),assets_m6!$A:$D,4,FALSE)</f>
        <v>42.78</v>
      </c>
      <c r="C62">
        <f>VLOOKUP(CONCATENATE($A62,"_",C$4),assets_m6!$A:$D,4,FALSE)</f>
        <v>42.95</v>
      </c>
      <c r="D62">
        <f>VLOOKUP(CONCATENATE($A62,"_",D$4),assets_m6!$A:$D,4,FALSE)</f>
        <v>43.21</v>
      </c>
      <c r="E62">
        <f>VLOOKUP(CONCATENATE($A62,"_",E$4),assets_m6!$A:$D,4,FALSE)</f>
        <v>43.06</v>
      </c>
      <c r="F62">
        <f>VLOOKUP(CONCATENATE($A62,"_",F$4),assets_m6!$A:$D,4,FALSE)</f>
        <v>42.28</v>
      </c>
      <c r="G62">
        <f>VLOOKUP(CONCATENATE($A62,"_",G$4),assets_m6!$A:$D,4,FALSE)</f>
        <v>42.2</v>
      </c>
      <c r="H62">
        <f>VLOOKUP(CONCATENATE($A62,"_",H$4),assets_m6!$A:$D,4,FALSE)</f>
        <v>42.52</v>
      </c>
      <c r="I62">
        <f>VLOOKUP(CONCATENATE($A62,"_",I$4),assets_m6!$A:$D,4,FALSE)</f>
        <v>42.53</v>
      </c>
      <c r="J62">
        <f>VLOOKUP(CONCATENATE($A62,"_",J$4),assets_m6!$A:$D,4,FALSE)</f>
        <v>42.13</v>
      </c>
      <c r="K62">
        <f>VLOOKUP(CONCATENATE($A62,"_",K$4),assets_m6!$A:$D,4,FALSE)</f>
        <v>41.68</v>
      </c>
      <c r="L62">
        <f>VLOOKUP(CONCATENATE($A62,"_",L$4),assets_m6!$A:$D,4,FALSE)</f>
        <v>41.19</v>
      </c>
      <c r="M62">
        <f>VLOOKUP(CONCATENATE($A62,"_",M$4),assets_m6!$A:$D,4,FALSE)</f>
        <v>41.79</v>
      </c>
      <c r="N62">
        <f>VLOOKUP(CONCATENATE($A62,"_",N$4),assets_m6!$A:$D,4,FALSE)</f>
        <v>41.81</v>
      </c>
      <c r="O62">
        <f>VLOOKUP(CONCATENATE($A62,"_",O$4),assets_m6!$A:$D,4,FALSE)</f>
        <v>42.23</v>
      </c>
      <c r="P62">
        <f>VLOOKUP(CONCATENATE($A62,"_",P$4),assets_m6!$A:$D,4,FALSE)</f>
        <v>41.74</v>
      </c>
      <c r="Q62" t="e">
        <f>VLOOKUP(CONCATENATE($A62,"_",Q$4),assets_m6!$A:$D,4,FALSE)</f>
        <v>#N/A</v>
      </c>
      <c r="R62">
        <f>VLOOKUP(CONCATENATE($A62,"_",R$4),assets_m6!$A:$D,4,FALSE)</f>
        <v>41.9</v>
      </c>
      <c r="S62">
        <f>VLOOKUP(CONCATENATE($A62,"_",S$4),assets_m6!$A:$D,4,FALSE)</f>
        <v>41.86</v>
      </c>
      <c r="T62">
        <f>VLOOKUP(CONCATENATE($A62,"_",T$4),assets_m6!$A:$D,4,FALSE)</f>
        <v>41.56</v>
      </c>
      <c r="U62">
        <f>VLOOKUP(CONCATENATE($A62,"_",U$4),assets_m6!$A:$D,4,FALSE)</f>
        <v>42.08</v>
      </c>
      <c r="W62" t="str">
        <f>A62</f>
        <v>INDA</v>
      </c>
      <c r="X62">
        <f>B62</f>
        <v>42.78</v>
      </c>
      <c r="Y62">
        <f>IFERROR(C62,X62)</f>
        <v>42.95</v>
      </c>
      <c r="Z62">
        <f>IFERROR(D62,Y62)</f>
        <v>43.21</v>
      </c>
      <c r="AA62">
        <f>IFERROR(E62,Z62)</f>
        <v>43.06</v>
      </c>
      <c r="AB62">
        <f>IFERROR(F62,AA62)</f>
        <v>42.28</v>
      </c>
      <c r="AC62">
        <f>IFERROR(G62,AB62)</f>
        <v>42.2</v>
      </c>
      <c r="AD62">
        <f>IFERROR(H62,AC62)</f>
        <v>42.52</v>
      </c>
      <c r="AE62">
        <f>IFERROR(I62,AD62)</f>
        <v>42.53</v>
      </c>
      <c r="AF62">
        <f>IFERROR(J62,AE62)</f>
        <v>42.13</v>
      </c>
      <c r="AG62">
        <f>IFERROR(K62,AF62)</f>
        <v>41.68</v>
      </c>
      <c r="AH62">
        <f>IFERROR(L62,AG62)</f>
        <v>41.19</v>
      </c>
      <c r="AI62">
        <f>IFERROR(M62,#REF!)</f>
        <v>41.79</v>
      </c>
      <c r="AJ62">
        <f>IFERROR(N62,AI62)</f>
        <v>41.81</v>
      </c>
      <c r="AK62">
        <f>IFERROR(O62,AJ62)</f>
        <v>42.23</v>
      </c>
      <c r="AL62">
        <f>IFERROR(P62,AK62)</f>
        <v>41.74</v>
      </c>
      <c r="AM62">
        <f>IFERROR(Q62,AL62)</f>
        <v>41.74</v>
      </c>
      <c r="AN62">
        <f>IFERROR(R62,AM62)</f>
        <v>41.9</v>
      </c>
      <c r="AO62">
        <f>IFERROR(S62,AN62)</f>
        <v>41.86</v>
      </c>
      <c r="AP62">
        <f>IFERROR(T62,AO62)</f>
        <v>41.56</v>
      </c>
      <c r="AQ62">
        <f>IFERROR(U62,AP62)</f>
        <v>42.08</v>
      </c>
      <c r="AS62" t="s">
        <v>35</v>
      </c>
      <c r="AT62">
        <f>$BT62*(Y62-X62)/X62</f>
        <v>3.973819541842022E-5</v>
      </c>
      <c r="AU62">
        <f>$BT62*(Z62-Y62)/Y62</f>
        <v>6.0535506402793487E-5</v>
      </c>
      <c r="AV62">
        <f>$BT62*(AA62-Z62)/Z62</f>
        <v>-3.4714186530895297E-5</v>
      </c>
      <c r="AW62">
        <f>$BT62*(AB62-AA62)/AA62</f>
        <v>-1.811425917324666E-4</v>
      </c>
      <c r="AX62">
        <f>$BT62*(AC62-AB62)/AB62</f>
        <v>-1.8921475875117856E-5</v>
      </c>
      <c r="AY62">
        <f>$BT62*(AD62-AC62)/AC62</f>
        <v>7.582938388625599E-5</v>
      </c>
      <c r="AZ62">
        <f>$BT62*(AE62-AD62)/AD62</f>
        <v>2.3518344308555997E-6</v>
      </c>
      <c r="BA62">
        <f>$BT62*(AF62-AE62)/AE62</f>
        <v>-9.4051257935574563E-5</v>
      </c>
      <c r="BB62">
        <f>$BT62*(AG62-AF62)/AF62</f>
        <v>-1.0681224780441557E-4</v>
      </c>
      <c r="BC62">
        <f t="shared" si="10"/>
        <v>-1.1756238003838819E-4</v>
      </c>
      <c r="BD62">
        <f t="shared" si="11"/>
        <v>1.4566642388929386E-4</v>
      </c>
      <c r="BE62">
        <f t="shared" si="12"/>
        <v>4.785833931563323E-6</v>
      </c>
      <c r="BF62">
        <f t="shared" si="13"/>
        <v>1.0045443673762128E-4</v>
      </c>
      <c r="BG62">
        <f t="shared" si="14"/>
        <v>-1.1603125739995144E-4</v>
      </c>
      <c r="BH62">
        <f t="shared" si="15"/>
        <v>0</v>
      </c>
      <c r="BI62">
        <f t="shared" si="16"/>
        <v>3.8332534738858789E-5</v>
      </c>
      <c r="BJ62">
        <f t="shared" si="17"/>
        <v>-9.5465393794747372E-6</v>
      </c>
      <c r="BK62">
        <f t="shared" si="18"/>
        <v>-7.1667462971810117E-5</v>
      </c>
      <c r="BL62">
        <f t="shared" si="19"/>
        <v>1.2512030798844949E-4</v>
      </c>
      <c r="BN62" s="7" t="str">
        <f>A62</f>
        <v>INDA</v>
      </c>
      <c r="BO62" s="7">
        <v>0.2</v>
      </c>
      <c r="BP62" s="7">
        <v>0.2</v>
      </c>
      <c r="BQ62" s="7">
        <v>0.2</v>
      </c>
      <c r="BR62" s="7">
        <v>0.2</v>
      </c>
      <c r="BS62" s="7">
        <v>0.2</v>
      </c>
      <c r="BT62" s="7">
        <v>0.01</v>
      </c>
      <c r="BV62">
        <f>(AQ62-X62)/X62</f>
        <v>-1.636278634876117E-2</v>
      </c>
      <c r="BW62">
        <f t="shared" si="20"/>
        <v>24</v>
      </c>
      <c r="BX62">
        <f t="shared" si="21"/>
        <v>2</v>
      </c>
      <c r="BY62">
        <f t="shared" si="22"/>
        <v>0.11999999999999997</v>
      </c>
      <c r="BZ62">
        <f t="shared" si="23"/>
        <v>0</v>
      </c>
      <c r="CA62">
        <f t="shared" si="24"/>
        <v>1</v>
      </c>
      <c r="CB62">
        <f t="shared" si="25"/>
        <v>0</v>
      </c>
      <c r="CC62">
        <f t="shared" si="26"/>
        <v>0</v>
      </c>
      <c r="CD62">
        <f t="shared" si="27"/>
        <v>0</v>
      </c>
      <c r="CF62">
        <f t="shared" si="28"/>
        <v>0</v>
      </c>
      <c r="CG62">
        <f t="shared" si="29"/>
        <v>1</v>
      </c>
      <c r="CH62">
        <f t="shared" si="29"/>
        <v>1</v>
      </c>
      <c r="CI62">
        <f t="shared" si="29"/>
        <v>1</v>
      </c>
      <c r="CJ62">
        <f t="shared" si="29"/>
        <v>1</v>
      </c>
      <c r="CK62">
        <f t="shared" si="30"/>
        <v>0.2</v>
      </c>
      <c r="CL62">
        <f t="shared" si="33"/>
        <v>0.4</v>
      </c>
      <c r="CM62">
        <f t="shared" si="33"/>
        <v>0.60000000000000009</v>
      </c>
      <c r="CN62">
        <f t="shared" si="33"/>
        <v>0.8</v>
      </c>
      <c r="CO62">
        <f t="shared" si="33"/>
        <v>1</v>
      </c>
    </row>
    <row r="63" spans="1:93" x14ac:dyDescent="0.35">
      <c r="A63" t="s">
        <v>61</v>
      </c>
      <c r="B63">
        <f>VLOOKUP(CONCATENATE($A63,"_",B$4),assets_m6!$A:$D,4,FALSE)</f>
        <v>10.35</v>
      </c>
      <c r="C63">
        <f>VLOOKUP(CONCATENATE($A63,"_",C$4),assets_m6!$A:$D,4,FALSE)</f>
        <v>10.305</v>
      </c>
      <c r="D63">
        <f>VLOOKUP(CONCATENATE($A63,"_",D$4),assets_m6!$A:$D,4,FALSE)</f>
        <v>10.4</v>
      </c>
      <c r="E63">
        <f>VLOOKUP(CONCATENATE($A63,"_",E$4),assets_m6!$A:$D,4,FALSE)</f>
        <v>10.404999999999999</v>
      </c>
      <c r="F63">
        <f>VLOOKUP(CONCATENATE($A63,"_",F$4),assets_m6!$A:$D,4,FALSE)</f>
        <v>10.162000000000001</v>
      </c>
      <c r="G63">
        <f>VLOOKUP(CONCATENATE($A63,"_",G$4),assets_m6!$A:$D,4,FALSE)</f>
        <v>10.065</v>
      </c>
      <c r="H63">
        <f>VLOOKUP(CONCATENATE($A63,"_",H$4),assets_m6!$A:$D,4,FALSE)</f>
        <v>10.157999999999999</v>
      </c>
      <c r="I63">
        <f>VLOOKUP(CONCATENATE($A63,"_",I$4),assets_m6!$A:$D,4,FALSE)</f>
        <v>10.119999999999999</v>
      </c>
      <c r="J63">
        <f>VLOOKUP(CONCATENATE($A63,"_",J$4),assets_m6!$A:$D,4,FALSE)</f>
        <v>10.272</v>
      </c>
      <c r="K63">
        <f>VLOOKUP(CONCATENATE($A63,"_",K$4),assets_m6!$A:$D,4,FALSE)</f>
        <v>10.188000000000001</v>
      </c>
      <c r="L63">
        <f>VLOOKUP(CONCATENATE($A63,"_",L$4),assets_m6!$A:$D,4,FALSE)</f>
        <v>10.192</v>
      </c>
      <c r="M63" t="e">
        <f>VLOOKUP(CONCATENATE($A63,"_",M$4),assets_m6!$A:$D,4,FALSE)</f>
        <v>#N/A</v>
      </c>
      <c r="N63">
        <f>VLOOKUP(CONCATENATE($A63,"_",N$4),assets_m6!$A:$D,4,FALSE)</f>
        <v>10.220000000000001</v>
      </c>
      <c r="O63">
        <f>VLOOKUP(CONCATENATE($A63,"_",O$4),assets_m6!$A:$D,4,FALSE)</f>
        <v>10.234999999999999</v>
      </c>
      <c r="P63">
        <f>VLOOKUP(CONCATENATE($A63,"_",P$4),assets_m6!$A:$D,4,FALSE)</f>
        <v>10.202</v>
      </c>
      <c r="Q63" t="e">
        <f>VLOOKUP(CONCATENATE($A63,"_",Q$4),assets_m6!$A:$D,4,FALSE)</f>
        <v>#N/A</v>
      </c>
      <c r="R63">
        <f>VLOOKUP(CONCATENATE($A63,"_",R$4),assets_m6!$A:$D,4,FALSE)</f>
        <v>10.082000000000001</v>
      </c>
      <c r="S63">
        <f>VLOOKUP(CONCATENATE($A63,"_",S$4),assets_m6!$A:$D,4,FALSE)</f>
        <v>10.055</v>
      </c>
      <c r="T63">
        <f>VLOOKUP(CONCATENATE($A63,"_",T$4),assets_m6!$A:$D,4,FALSE)</f>
        <v>10.025</v>
      </c>
      <c r="U63">
        <f>VLOOKUP(CONCATENATE($A63,"_",U$4),assets_m6!$A:$D,4,FALSE)</f>
        <v>10.24</v>
      </c>
      <c r="W63" t="str">
        <f>A63</f>
        <v>IUMO.L</v>
      </c>
      <c r="X63">
        <f>B63</f>
        <v>10.35</v>
      </c>
      <c r="Y63">
        <f>IFERROR(C63,X63)</f>
        <v>10.305</v>
      </c>
      <c r="Z63">
        <f>IFERROR(D63,Y63)</f>
        <v>10.4</v>
      </c>
      <c r="AA63">
        <f>IFERROR(E63,Z63)</f>
        <v>10.404999999999999</v>
      </c>
      <c r="AB63">
        <f>IFERROR(F63,AA63)</f>
        <v>10.162000000000001</v>
      </c>
      <c r="AC63">
        <f>IFERROR(G63,AB63)</f>
        <v>10.065</v>
      </c>
      <c r="AD63">
        <f>IFERROR(H63,AC63)</f>
        <v>10.157999999999999</v>
      </c>
      <c r="AE63">
        <f>IFERROR(I63,AD63)</f>
        <v>10.119999999999999</v>
      </c>
      <c r="AF63">
        <f>IFERROR(J63,AE63)</f>
        <v>10.272</v>
      </c>
      <c r="AG63">
        <f t="shared" ref="AG63:AK63" si="37">IFERROR(K63,AF63)</f>
        <v>10.188000000000001</v>
      </c>
      <c r="AH63">
        <f t="shared" si="37"/>
        <v>10.192</v>
      </c>
      <c r="AI63">
        <f t="shared" si="37"/>
        <v>10.192</v>
      </c>
      <c r="AJ63">
        <f t="shared" si="37"/>
        <v>10.220000000000001</v>
      </c>
      <c r="AK63">
        <f t="shared" si="37"/>
        <v>10.234999999999999</v>
      </c>
      <c r="AL63">
        <f>IFERROR(P63,AK63)</f>
        <v>10.202</v>
      </c>
      <c r="AM63">
        <f>IFERROR(Q63,AL63)</f>
        <v>10.202</v>
      </c>
      <c r="AN63">
        <f>IFERROR(R63,AM63)</f>
        <v>10.082000000000001</v>
      </c>
      <c r="AO63">
        <f>IFERROR(S63,AN63)</f>
        <v>10.055</v>
      </c>
      <c r="AP63">
        <f>IFERROR(T63,AO63)</f>
        <v>10.025</v>
      </c>
      <c r="AQ63">
        <f>IFERROR(U63,AP63)</f>
        <v>10.24</v>
      </c>
      <c r="AS63" t="s">
        <v>38</v>
      </c>
      <c r="AT63">
        <f>$BT63*(Y63-X63)/X63</f>
        <v>-4.3478260869565153E-5</v>
      </c>
      <c r="AU63">
        <f>$BT63*(Z63-Y63)/Y63</f>
        <v>9.2188258127123374E-5</v>
      </c>
      <c r="AV63">
        <f>$BT63*(AA63-Z63)/Z63</f>
        <v>4.8076923076913516E-6</v>
      </c>
      <c r="AW63">
        <f>$BT63*(AB63-AA63)/AA63</f>
        <v>-2.3354156655453973E-4</v>
      </c>
      <c r="AX63">
        <f>$BT63*(AC63-AB63)/AB63</f>
        <v>-9.5453650856131965E-5</v>
      </c>
      <c r="AY63">
        <f>$BT63*(AD63-AC63)/AC63</f>
        <v>9.2399403874813686E-5</v>
      </c>
      <c r="AZ63">
        <f>$BT63*(AE63-AD63)/AD63</f>
        <v>-3.7408938767474169E-5</v>
      </c>
      <c r="BA63">
        <f>$BT63*(AF63-AE63)/AE63</f>
        <v>1.5019762845849905E-4</v>
      </c>
      <c r="BB63">
        <f>$BT63*(AG63-AF63)/AF63</f>
        <v>-8.1775700934579078E-5</v>
      </c>
      <c r="BC63">
        <f t="shared" si="10"/>
        <v>3.9261876717702787E-6</v>
      </c>
      <c r="BD63">
        <f t="shared" si="11"/>
        <v>0</v>
      </c>
      <c r="BE63">
        <f t="shared" si="12"/>
        <v>2.7472527472527933E-5</v>
      </c>
      <c r="BF63">
        <f t="shared" si="13"/>
        <v>1.4677103718198427E-5</v>
      </c>
      <c r="BG63">
        <f t="shared" si="14"/>
        <v>-3.2242305813384931E-5</v>
      </c>
      <c r="BH63">
        <f t="shared" si="15"/>
        <v>0</v>
      </c>
      <c r="BI63">
        <f t="shared" si="16"/>
        <v>-1.1762399529503943E-4</v>
      </c>
      <c r="BJ63">
        <f t="shared" si="17"/>
        <v>-2.6780400714145033E-5</v>
      </c>
      <c r="BK63">
        <f t="shared" si="18"/>
        <v>-2.9835902536051085E-5</v>
      </c>
      <c r="BL63">
        <f t="shared" si="19"/>
        <v>2.1446384039900237E-4</v>
      </c>
      <c r="BN63" s="7" t="str">
        <f>A63</f>
        <v>IUMO.L</v>
      </c>
      <c r="BO63" s="7">
        <v>0.2</v>
      </c>
      <c r="BP63" s="7">
        <v>0.2</v>
      </c>
      <c r="BQ63" s="7">
        <v>0.2</v>
      </c>
      <c r="BR63" s="7">
        <v>0.2</v>
      </c>
      <c r="BS63" s="7">
        <v>0.2</v>
      </c>
      <c r="BT63" s="7">
        <v>0.01</v>
      </c>
      <c r="BV63">
        <f>(AQ63-X63)/X63</f>
        <v>-1.0628019323671443E-2</v>
      </c>
      <c r="BW63">
        <f t="shared" si="20"/>
        <v>30</v>
      </c>
      <c r="BX63">
        <f t="shared" si="21"/>
        <v>2</v>
      </c>
      <c r="BY63">
        <f t="shared" si="22"/>
        <v>0.11999999999999997</v>
      </c>
      <c r="BZ63">
        <f t="shared" si="23"/>
        <v>0</v>
      </c>
      <c r="CA63">
        <f t="shared" si="24"/>
        <v>1</v>
      </c>
      <c r="CB63">
        <f t="shared" si="25"/>
        <v>0</v>
      </c>
      <c r="CC63">
        <f t="shared" si="26"/>
        <v>0</v>
      </c>
      <c r="CD63">
        <f t="shared" si="27"/>
        <v>0</v>
      </c>
      <c r="CF63">
        <f t="shared" si="28"/>
        <v>0</v>
      </c>
      <c r="CG63">
        <f t="shared" si="29"/>
        <v>1</v>
      </c>
      <c r="CH63">
        <f t="shared" si="29"/>
        <v>1</v>
      </c>
      <c r="CI63">
        <f t="shared" si="29"/>
        <v>1</v>
      </c>
      <c r="CJ63">
        <f t="shared" si="29"/>
        <v>1</v>
      </c>
      <c r="CK63">
        <f t="shared" si="30"/>
        <v>0.2</v>
      </c>
      <c r="CL63">
        <f t="shared" si="33"/>
        <v>0.4</v>
      </c>
      <c r="CM63">
        <f t="shared" si="33"/>
        <v>0.60000000000000009</v>
      </c>
      <c r="CN63">
        <f t="shared" si="33"/>
        <v>0.8</v>
      </c>
      <c r="CO63">
        <f t="shared" si="33"/>
        <v>1</v>
      </c>
    </row>
    <row r="64" spans="1:93" x14ac:dyDescent="0.35">
      <c r="A64" t="s">
        <v>62</v>
      </c>
      <c r="B64">
        <f>VLOOKUP(CONCATENATE($A64,"_",B$4),assets_m6!$A:$D,4,FALSE)</f>
        <v>8.3849999999999998</v>
      </c>
      <c r="C64">
        <f>VLOOKUP(CONCATENATE($A64,"_",C$4),assets_m6!$A:$D,4,FALSE)</f>
        <v>8.3520000000000003</v>
      </c>
      <c r="D64">
        <f>VLOOKUP(CONCATENATE($A64,"_",D$4),assets_m6!$A:$D,4,FALSE)</f>
        <v>8.5259999999999998</v>
      </c>
      <c r="E64">
        <f>VLOOKUP(CONCATENATE($A64,"_",E$4),assets_m6!$A:$D,4,FALSE)</f>
        <v>8.532</v>
      </c>
      <c r="F64">
        <f>VLOOKUP(CONCATENATE($A64,"_",F$4),assets_m6!$A:$D,4,FALSE)</f>
        <v>8.23</v>
      </c>
      <c r="G64">
        <f>VLOOKUP(CONCATENATE($A64,"_",G$4),assets_m6!$A:$D,4,FALSE)</f>
        <v>8.1080000000000005</v>
      </c>
      <c r="H64">
        <f>VLOOKUP(CONCATENATE($A64,"_",H$4),assets_m6!$A:$D,4,FALSE)</f>
        <v>8.0879999999999992</v>
      </c>
      <c r="I64">
        <f>VLOOKUP(CONCATENATE($A64,"_",I$4),assets_m6!$A:$D,4,FALSE)</f>
        <v>8.0150000000000006</v>
      </c>
      <c r="J64">
        <f>VLOOKUP(CONCATENATE($A64,"_",J$4),assets_m6!$A:$D,4,FALSE)</f>
        <v>8.1549999999999994</v>
      </c>
      <c r="K64">
        <f>VLOOKUP(CONCATENATE($A64,"_",K$4),assets_m6!$A:$D,4,FALSE)</f>
        <v>7.9880000000000004</v>
      </c>
      <c r="L64">
        <f>VLOOKUP(CONCATENATE($A64,"_",L$4),assets_m6!$A:$D,4,FALSE)</f>
        <v>8.0619999999999994</v>
      </c>
      <c r="M64" t="e">
        <f>VLOOKUP(CONCATENATE($A64,"_",M$4),assets_m6!$A:$D,4,FALSE)</f>
        <v>#N/A</v>
      </c>
      <c r="N64">
        <f>VLOOKUP(CONCATENATE($A64,"_",N$4),assets_m6!$A:$D,4,FALSE)</f>
        <v>8.0180000000000007</v>
      </c>
      <c r="O64">
        <f>VLOOKUP(CONCATENATE($A64,"_",O$4),assets_m6!$A:$D,4,FALSE)</f>
        <v>8.0850000000000009</v>
      </c>
      <c r="P64">
        <f>VLOOKUP(CONCATENATE($A64,"_",P$4),assets_m6!$A:$D,4,FALSE)</f>
        <v>8.0549999999999997</v>
      </c>
      <c r="Q64" t="e">
        <f>VLOOKUP(CONCATENATE($A64,"_",Q$4),assets_m6!$A:$D,4,FALSE)</f>
        <v>#N/A</v>
      </c>
      <c r="R64">
        <f>VLOOKUP(CONCATENATE($A64,"_",R$4),assets_m6!$A:$D,4,FALSE)</f>
        <v>8.0809999999999995</v>
      </c>
      <c r="S64">
        <f>VLOOKUP(CONCATENATE($A64,"_",S$4),assets_m6!$A:$D,4,FALSE)</f>
        <v>8.2420000000000009</v>
      </c>
      <c r="T64">
        <f>VLOOKUP(CONCATENATE($A64,"_",T$4),assets_m6!$A:$D,4,FALSE)</f>
        <v>8.1319999999999997</v>
      </c>
      <c r="U64">
        <f>VLOOKUP(CONCATENATE($A64,"_",U$4),assets_m6!$A:$D,4,FALSE)</f>
        <v>8.3279999999999994</v>
      </c>
      <c r="W64" t="str">
        <f>A64</f>
        <v>IUVL.L</v>
      </c>
      <c r="X64">
        <f>B64</f>
        <v>8.3849999999999998</v>
      </c>
      <c r="Y64">
        <f>IFERROR(C64,X64)</f>
        <v>8.3520000000000003</v>
      </c>
      <c r="Z64">
        <f>IFERROR(D64,Y64)</f>
        <v>8.5259999999999998</v>
      </c>
      <c r="AA64">
        <f>IFERROR(E64,Z64)</f>
        <v>8.532</v>
      </c>
      <c r="AB64">
        <f>IFERROR(F64,AA64)</f>
        <v>8.23</v>
      </c>
      <c r="AC64">
        <f>IFERROR(G64,AB64)</f>
        <v>8.1080000000000005</v>
      </c>
      <c r="AD64">
        <f>IFERROR(H64,AC64)</f>
        <v>8.0879999999999992</v>
      </c>
      <c r="AE64">
        <f>IFERROR(I64,AD64)</f>
        <v>8.0150000000000006</v>
      </c>
      <c r="AF64">
        <f>IFERROR(J64,AE64)</f>
        <v>8.1549999999999994</v>
      </c>
      <c r="AG64">
        <f t="shared" ref="AG64:AJ64" si="38">IFERROR(K64,AF64)</f>
        <v>7.9880000000000004</v>
      </c>
      <c r="AH64">
        <f t="shared" si="38"/>
        <v>8.0619999999999994</v>
      </c>
      <c r="AI64">
        <f t="shared" si="38"/>
        <v>8.0619999999999994</v>
      </c>
      <c r="AJ64">
        <f t="shared" si="38"/>
        <v>8.0180000000000007</v>
      </c>
      <c r="AK64">
        <f>IFERROR(O64,AJ64)</f>
        <v>8.0850000000000009</v>
      </c>
      <c r="AL64">
        <f>IFERROR(P64,AK64)</f>
        <v>8.0549999999999997</v>
      </c>
      <c r="AM64">
        <f>IFERROR(Q64,AL64)</f>
        <v>8.0549999999999997</v>
      </c>
      <c r="AN64">
        <f>IFERROR(R64,AM64)</f>
        <v>8.0809999999999995</v>
      </c>
      <c r="AO64">
        <f>IFERROR(S64,AN64)</f>
        <v>8.2420000000000009</v>
      </c>
      <c r="AP64">
        <f>IFERROR(T64,AO64)</f>
        <v>8.1319999999999997</v>
      </c>
      <c r="AQ64">
        <f>IFERROR(U64,AP64)</f>
        <v>8.3279999999999994</v>
      </c>
      <c r="AS64" t="s">
        <v>70</v>
      </c>
      <c r="AT64">
        <f>$BT64*(Y64-X64)/X64</f>
        <v>-3.9355992844364311E-5</v>
      </c>
      <c r="AU64">
        <f>$BT64*(Z64-Y64)/Y64</f>
        <v>2.0833333333333272E-4</v>
      </c>
      <c r="AV64">
        <f>$BT64*(AA64-Z64)/Z64</f>
        <v>7.0372976776920338E-6</v>
      </c>
      <c r="AW64">
        <f>$BT64*(AB64-AA64)/AA64</f>
        <v>-3.5396155649320164E-4</v>
      </c>
      <c r="AX64">
        <f>$BT64*(AC64-AB64)/AB64</f>
        <v>-1.4823815309842028E-4</v>
      </c>
      <c r="AY64">
        <f>$BT64*(AD64-AC64)/AC64</f>
        <v>-2.4666995559942462E-5</v>
      </c>
      <c r="AZ64">
        <f>$BT64*(AE64-AD64)/AD64</f>
        <v>-9.0257171117703544E-5</v>
      </c>
      <c r="BA64">
        <f>$BT64*(AF64-AE64)/AE64</f>
        <v>1.746724890829679E-4</v>
      </c>
      <c r="BB64">
        <f>$BT64*(AG64-AF64)/AF64</f>
        <v>-2.0478234212139662E-4</v>
      </c>
      <c r="BC64">
        <f t="shared" si="10"/>
        <v>9.2638958437655172E-5</v>
      </c>
      <c r="BD64">
        <f t="shared" si="11"/>
        <v>0</v>
      </c>
      <c r="BE64">
        <f t="shared" si="12"/>
        <v>-5.4577028032744613E-5</v>
      </c>
      <c r="BF64">
        <f t="shared" si="13"/>
        <v>8.3561985532551965E-5</v>
      </c>
      <c r="BG64">
        <f t="shared" si="14"/>
        <v>-3.7105751391467077E-5</v>
      </c>
      <c r="BH64">
        <f t="shared" si="15"/>
        <v>0</v>
      </c>
      <c r="BI64">
        <f t="shared" si="16"/>
        <v>3.2278088144009688E-5</v>
      </c>
      <c r="BJ64">
        <f t="shared" si="17"/>
        <v>1.9923276822175645E-4</v>
      </c>
      <c r="BK64">
        <f t="shared" si="18"/>
        <v>-1.3346275175928321E-4</v>
      </c>
      <c r="BL64">
        <f t="shared" si="19"/>
        <v>2.410231185440233E-4</v>
      </c>
      <c r="BN64" s="7" t="str">
        <f>A64</f>
        <v>IUVL.L</v>
      </c>
      <c r="BO64" s="7">
        <v>0.2</v>
      </c>
      <c r="BP64" s="7">
        <v>0.2</v>
      </c>
      <c r="BQ64" s="7">
        <v>0.2</v>
      </c>
      <c r="BR64" s="7">
        <v>0.2</v>
      </c>
      <c r="BS64" s="7">
        <v>0.2</v>
      </c>
      <c r="BT64" s="7">
        <v>0.01</v>
      </c>
      <c r="BV64">
        <f>(AQ64-X64)/X64</f>
        <v>-6.7978533094812622E-3</v>
      </c>
      <c r="BW64">
        <f t="shared" si="20"/>
        <v>34</v>
      </c>
      <c r="BX64">
        <f t="shared" si="21"/>
        <v>2</v>
      </c>
      <c r="BY64">
        <f t="shared" si="22"/>
        <v>0.11999999999999997</v>
      </c>
      <c r="BZ64">
        <f t="shared" si="23"/>
        <v>0</v>
      </c>
      <c r="CA64">
        <f t="shared" si="24"/>
        <v>1</v>
      </c>
      <c r="CB64">
        <f t="shared" si="25"/>
        <v>0</v>
      </c>
      <c r="CC64">
        <f t="shared" si="26"/>
        <v>0</v>
      </c>
      <c r="CD64">
        <f t="shared" si="27"/>
        <v>0</v>
      </c>
      <c r="CF64">
        <f t="shared" si="28"/>
        <v>0</v>
      </c>
      <c r="CG64">
        <f t="shared" si="29"/>
        <v>1</v>
      </c>
      <c r="CH64">
        <f t="shared" si="29"/>
        <v>1</v>
      </c>
      <c r="CI64">
        <f t="shared" si="29"/>
        <v>1</v>
      </c>
      <c r="CJ64">
        <f t="shared" si="29"/>
        <v>1</v>
      </c>
      <c r="CK64">
        <f t="shared" si="30"/>
        <v>0.2</v>
      </c>
      <c r="CL64">
        <f t="shared" si="33"/>
        <v>0.4</v>
      </c>
      <c r="CM64">
        <f t="shared" si="33"/>
        <v>0.60000000000000009</v>
      </c>
      <c r="CN64">
        <f t="shared" si="33"/>
        <v>0.8</v>
      </c>
      <c r="CO64">
        <f t="shared" si="33"/>
        <v>1</v>
      </c>
    </row>
    <row r="65" spans="1:93" x14ac:dyDescent="0.35">
      <c r="A65" t="s">
        <v>63</v>
      </c>
      <c r="B65">
        <f>VLOOKUP(CONCATENATE($A65,"_",B$4),assets_m6!$A:$D,4,FALSE)</f>
        <v>393.31</v>
      </c>
      <c r="C65">
        <f>VLOOKUP(CONCATENATE($A65,"_",C$4),assets_m6!$A:$D,4,FALSE)</f>
        <v>398.82600000000002</v>
      </c>
      <c r="D65">
        <f>VLOOKUP(CONCATENATE($A65,"_",D$4),assets_m6!$A:$D,4,FALSE)</f>
        <v>402.01</v>
      </c>
      <c r="E65">
        <f>VLOOKUP(CONCATENATE($A65,"_",E$4),assets_m6!$A:$D,4,FALSE)</f>
        <v>399.6</v>
      </c>
      <c r="F65">
        <f>VLOOKUP(CONCATENATE($A65,"_",F$4),assets_m6!$A:$D,4,FALSE)</f>
        <v>389.7</v>
      </c>
      <c r="G65">
        <f>VLOOKUP(CONCATENATE($A65,"_",G$4),assets_m6!$A:$D,4,FALSE)</f>
        <v>384.94</v>
      </c>
      <c r="H65">
        <f>VLOOKUP(CONCATENATE($A65,"_",H$4),assets_m6!$A:$D,4,FALSE)</f>
        <v>381.74</v>
      </c>
      <c r="I65">
        <f>VLOOKUP(CONCATENATE($A65,"_",I$4),assets_m6!$A:$D,4,FALSE)</f>
        <v>382.18</v>
      </c>
      <c r="J65">
        <f>VLOOKUP(CONCATENATE($A65,"_",J$4),assets_m6!$A:$D,4,FALSE)</f>
        <v>387.88</v>
      </c>
      <c r="K65">
        <f>VLOOKUP(CONCATENATE($A65,"_",K$4),assets_m6!$A:$D,4,FALSE)</f>
        <v>382.6</v>
      </c>
      <c r="L65">
        <f>VLOOKUP(CONCATENATE($A65,"_",L$4),assets_m6!$A:$D,4,FALSE)</f>
        <v>384.59</v>
      </c>
      <c r="M65">
        <f>VLOOKUP(CONCATENATE($A65,"_",M$4),assets_m6!$A:$D,4,FALSE)</f>
        <v>383.11</v>
      </c>
      <c r="N65">
        <f>VLOOKUP(CONCATENATE($A65,"_",N$4),assets_m6!$A:$D,4,FALSE)</f>
        <v>378.46</v>
      </c>
      <c r="O65">
        <f>VLOOKUP(CONCATENATE($A65,"_",O$4),assets_m6!$A:$D,4,FALSE)</f>
        <v>385.01</v>
      </c>
      <c r="P65">
        <f>VLOOKUP(CONCATENATE($A65,"_",P$4),assets_m6!$A:$D,4,FALSE)</f>
        <v>384.21</v>
      </c>
      <c r="Q65" t="e">
        <f>VLOOKUP(CONCATENATE($A65,"_",Q$4),assets_m6!$A:$D,4,FALSE)</f>
        <v>#N/A</v>
      </c>
      <c r="R65">
        <f>VLOOKUP(CONCATENATE($A65,"_",R$4),assets_m6!$A:$D,4,FALSE)</f>
        <v>382.53</v>
      </c>
      <c r="S65">
        <f>VLOOKUP(CONCATENATE($A65,"_",S$4),assets_m6!$A:$D,4,FALSE)</f>
        <v>385.51</v>
      </c>
      <c r="T65">
        <f>VLOOKUP(CONCATENATE($A65,"_",T$4),assets_m6!$A:$D,4,FALSE)</f>
        <v>381.13</v>
      </c>
      <c r="U65">
        <f>VLOOKUP(CONCATENATE($A65,"_",U$4),assets_m6!$A:$D,4,FALSE)</f>
        <v>389.83</v>
      </c>
      <c r="W65" t="str">
        <f>A65</f>
        <v>IVV</v>
      </c>
      <c r="X65">
        <f>B65</f>
        <v>393.31</v>
      </c>
      <c r="Y65">
        <f>IFERROR(C65,X65)</f>
        <v>398.82600000000002</v>
      </c>
      <c r="Z65">
        <f>IFERROR(D65,Y65)</f>
        <v>402.01</v>
      </c>
      <c r="AA65">
        <f>IFERROR(E65,Z65)</f>
        <v>399.6</v>
      </c>
      <c r="AB65">
        <f>IFERROR(F65,AA65)</f>
        <v>389.7</v>
      </c>
      <c r="AC65">
        <f>IFERROR(G65,AB65)</f>
        <v>384.94</v>
      </c>
      <c r="AD65">
        <f>IFERROR(H65,AC65)</f>
        <v>381.74</v>
      </c>
      <c r="AE65">
        <f>IFERROR(I65,AD65)</f>
        <v>382.18</v>
      </c>
      <c r="AF65">
        <f>IFERROR(J65,AE65)</f>
        <v>387.88</v>
      </c>
      <c r="AG65">
        <f>IFERROR(K65,AF65)</f>
        <v>382.6</v>
      </c>
      <c r="AH65">
        <f>IFERROR(L65,AG65)</f>
        <v>384.59</v>
      </c>
      <c r="AI65">
        <f>IFERROR(M65,#REF!)</f>
        <v>383.11</v>
      </c>
      <c r="AJ65">
        <f>IFERROR(N65,AI65)</f>
        <v>378.46</v>
      </c>
      <c r="AK65">
        <f>IFERROR(O65,AJ65)</f>
        <v>385.01</v>
      </c>
      <c r="AL65">
        <f>IFERROR(P65,AK65)</f>
        <v>384.21</v>
      </c>
      <c r="AM65">
        <f>IFERROR(Q65,AL65)</f>
        <v>384.21</v>
      </c>
      <c r="AN65">
        <f>IFERROR(R65,AM65)</f>
        <v>382.53</v>
      </c>
      <c r="AO65">
        <f>IFERROR(S65,AN65)</f>
        <v>385.51</v>
      </c>
      <c r="AP65">
        <f>IFERROR(T65,AO65)</f>
        <v>381.13</v>
      </c>
      <c r="AQ65">
        <f>IFERROR(U65,AP65)</f>
        <v>389.83</v>
      </c>
      <c r="AS65" t="s">
        <v>60</v>
      </c>
      <c r="AT65">
        <f>$BT65*(Y65-X65)/X65</f>
        <v>1.4024560779029313E-4</v>
      </c>
      <c r="AU65">
        <f>$BT65*(Z65-Y65)/Y65</f>
        <v>7.9834313710740241E-5</v>
      </c>
      <c r="AV65">
        <f>$BT65*(AA65-Z65)/Z65</f>
        <v>-5.9948757493593895E-5</v>
      </c>
      <c r="AW65">
        <f>$BT65*(AB65-AA65)/AA65</f>
        <v>-2.4774774774774858E-4</v>
      </c>
      <c r="AX65">
        <f>$BT65*(AC65-AB65)/AB65</f>
        <v>-1.2214523992814963E-4</v>
      </c>
      <c r="AY65">
        <f>$BT65*(AD65-AC65)/AC65</f>
        <v>-8.3129838416376293E-5</v>
      </c>
      <c r="AZ65">
        <f>$BT65*(AE65-AD65)/AD65</f>
        <v>1.1526169644260432E-5</v>
      </c>
      <c r="BA65">
        <f>$BT65*(AF65-AE65)/AE65</f>
        <v>1.4914438222826909E-4</v>
      </c>
      <c r="BB65">
        <f>$BT65*(AG65-AF65)/AF65</f>
        <v>-1.3612457461070364E-4</v>
      </c>
      <c r="BC65">
        <f t="shared" si="10"/>
        <v>5.2012545739674652E-5</v>
      </c>
      <c r="BD65">
        <f t="shared" si="11"/>
        <v>-3.8482539847628943E-5</v>
      </c>
      <c r="BE65">
        <f t="shared" si="12"/>
        <v>-1.2137506199264008E-4</v>
      </c>
      <c r="BF65">
        <f t="shared" si="13"/>
        <v>1.7306980922686708E-4</v>
      </c>
      <c r="BG65">
        <f t="shared" si="14"/>
        <v>-2.0778681073219174E-5</v>
      </c>
      <c r="BH65">
        <f t="shared" si="15"/>
        <v>0</v>
      </c>
      <c r="BI65">
        <f t="shared" si="16"/>
        <v>-4.3726087296010177E-5</v>
      </c>
      <c r="BJ65">
        <f t="shared" si="17"/>
        <v>7.7902386740909697E-5</v>
      </c>
      <c r="BK65">
        <f t="shared" si="18"/>
        <v>-1.1361572981245612E-4</v>
      </c>
      <c r="BL65">
        <f t="shared" si="19"/>
        <v>2.2826856977934009E-4</v>
      </c>
      <c r="BN65" s="7" t="str">
        <f>A65</f>
        <v>IVV</v>
      </c>
      <c r="BO65" s="7">
        <v>0.2</v>
      </c>
      <c r="BP65" s="7">
        <v>0.2</v>
      </c>
      <c r="BQ65" s="7">
        <v>0.2</v>
      </c>
      <c r="BR65" s="7">
        <v>0.2</v>
      </c>
      <c r="BS65" s="7">
        <v>0.2</v>
      </c>
      <c r="BT65" s="7">
        <v>0.01</v>
      </c>
      <c r="BV65">
        <f>(AQ65-X65)/X65</f>
        <v>-8.8479825074369283E-3</v>
      </c>
      <c r="BW65">
        <f t="shared" si="20"/>
        <v>31</v>
      </c>
      <c r="BX65">
        <f t="shared" si="21"/>
        <v>2</v>
      </c>
      <c r="BY65">
        <f t="shared" si="22"/>
        <v>0.11999999999999997</v>
      </c>
      <c r="BZ65">
        <f t="shared" si="23"/>
        <v>0</v>
      </c>
      <c r="CA65">
        <f t="shared" si="24"/>
        <v>1</v>
      </c>
      <c r="CB65">
        <f t="shared" si="25"/>
        <v>0</v>
      </c>
      <c r="CC65">
        <f t="shared" si="26"/>
        <v>0</v>
      </c>
      <c r="CD65">
        <f t="shared" si="27"/>
        <v>0</v>
      </c>
      <c r="CF65">
        <f t="shared" si="28"/>
        <v>0</v>
      </c>
      <c r="CG65">
        <f t="shared" si="29"/>
        <v>1</v>
      </c>
      <c r="CH65">
        <f t="shared" si="29"/>
        <v>1</v>
      </c>
      <c r="CI65">
        <f t="shared" si="29"/>
        <v>1</v>
      </c>
      <c r="CJ65">
        <f t="shared" si="29"/>
        <v>1</v>
      </c>
      <c r="CK65">
        <f t="shared" si="30"/>
        <v>0.2</v>
      </c>
      <c r="CL65">
        <f t="shared" si="33"/>
        <v>0.4</v>
      </c>
      <c r="CM65">
        <f t="shared" si="33"/>
        <v>0.60000000000000009</v>
      </c>
      <c r="CN65">
        <f t="shared" si="33"/>
        <v>0.8</v>
      </c>
      <c r="CO65">
        <f t="shared" si="33"/>
        <v>1</v>
      </c>
    </row>
    <row r="66" spans="1:93" x14ac:dyDescent="0.35">
      <c r="A66" t="s">
        <v>64</v>
      </c>
      <c r="B66">
        <f>VLOOKUP(CONCATENATE($A66,"_",B$4),assets_m6!$A:$D,4,FALSE)</f>
        <v>177.8</v>
      </c>
      <c r="C66">
        <f>VLOOKUP(CONCATENATE($A66,"_",C$4),assets_m6!$A:$D,4,FALSE)</f>
        <v>179.89</v>
      </c>
      <c r="D66">
        <f>VLOOKUP(CONCATENATE($A66,"_",D$4),assets_m6!$A:$D,4,FALSE)</f>
        <v>181.38</v>
      </c>
      <c r="E66">
        <f>VLOOKUP(CONCATENATE($A66,"_",E$4),assets_m6!$A:$D,4,FALSE)</f>
        <v>180.19</v>
      </c>
      <c r="F66">
        <f>VLOOKUP(CONCATENATE($A66,"_",F$4),assets_m6!$A:$D,4,FALSE)</f>
        <v>175.68</v>
      </c>
      <c r="G66">
        <f>VLOOKUP(CONCATENATE($A66,"_",G$4),assets_m6!$A:$D,4,FALSE)</f>
        <v>174.37</v>
      </c>
      <c r="H66">
        <f>VLOOKUP(CONCATENATE($A66,"_",H$4),assets_m6!$A:$D,4,FALSE)</f>
        <v>172.01</v>
      </c>
      <c r="I66">
        <f>VLOOKUP(CONCATENATE($A66,"_",I$4),assets_m6!$A:$D,4,FALSE)</f>
        <v>172.92</v>
      </c>
      <c r="J66">
        <f>VLOOKUP(CONCATENATE($A66,"_",J$4),assets_m6!$A:$D,4,FALSE)</f>
        <v>175.9</v>
      </c>
      <c r="K66">
        <f>VLOOKUP(CONCATENATE($A66,"_",K$4),assets_m6!$A:$D,4,FALSE)</f>
        <v>173.6</v>
      </c>
      <c r="L66">
        <f>VLOOKUP(CONCATENATE($A66,"_",L$4),assets_m6!$A:$D,4,FALSE)</f>
        <v>174.39</v>
      </c>
      <c r="M66">
        <f>VLOOKUP(CONCATENATE($A66,"_",M$4),assets_m6!$A:$D,4,FALSE)</f>
        <v>173.22</v>
      </c>
      <c r="N66">
        <f>VLOOKUP(CONCATENATE($A66,"_",N$4),assets_m6!$A:$D,4,FALSE)</f>
        <v>170.53</v>
      </c>
      <c r="O66">
        <f>VLOOKUP(CONCATENATE($A66,"_",O$4),assets_m6!$A:$D,4,FALSE)</f>
        <v>174.85</v>
      </c>
      <c r="P66">
        <f>VLOOKUP(CONCATENATE($A66,"_",P$4),assets_m6!$A:$D,4,FALSE)</f>
        <v>174.36</v>
      </c>
      <c r="Q66" t="e">
        <f>VLOOKUP(CONCATENATE($A66,"_",Q$4),assets_m6!$A:$D,4,FALSE)</f>
        <v>#N/A</v>
      </c>
      <c r="R66">
        <f>VLOOKUP(CONCATENATE($A66,"_",R$4),assets_m6!$A:$D,4,FALSE)</f>
        <v>173.4</v>
      </c>
      <c r="S66">
        <f>VLOOKUP(CONCATENATE($A66,"_",S$4),assets_m6!$A:$D,4,FALSE)</f>
        <v>175.56</v>
      </c>
      <c r="T66">
        <f>VLOOKUP(CONCATENATE($A66,"_",T$4),assets_m6!$A:$D,4,FALSE)</f>
        <v>173.68</v>
      </c>
      <c r="U66">
        <f>VLOOKUP(CONCATENATE($A66,"_",U$4),assets_m6!$A:$D,4,FALSE)</f>
        <v>177.58</v>
      </c>
      <c r="W66" t="str">
        <f>A66</f>
        <v>IWM</v>
      </c>
      <c r="X66">
        <f>B66</f>
        <v>177.8</v>
      </c>
      <c r="Y66">
        <f>IFERROR(C66,X66)</f>
        <v>179.89</v>
      </c>
      <c r="Z66">
        <f>IFERROR(D66,Y66)</f>
        <v>181.38</v>
      </c>
      <c r="AA66">
        <f>IFERROR(E66,Z66)</f>
        <v>180.19</v>
      </c>
      <c r="AB66">
        <f>IFERROR(F66,AA66)</f>
        <v>175.68</v>
      </c>
      <c r="AC66">
        <f>IFERROR(G66,AB66)</f>
        <v>174.37</v>
      </c>
      <c r="AD66">
        <f>IFERROR(H66,AC66)</f>
        <v>172.01</v>
      </c>
      <c r="AE66">
        <f>IFERROR(I66,AD66)</f>
        <v>172.92</v>
      </c>
      <c r="AF66">
        <f>IFERROR(J66,AE66)</f>
        <v>175.9</v>
      </c>
      <c r="AG66">
        <f>IFERROR(K66,AF66)</f>
        <v>173.6</v>
      </c>
      <c r="AH66">
        <f>IFERROR(L66,AG66)</f>
        <v>174.39</v>
      </c>
      <c r="AI66">
        <f>IFERROR(M66,#REF!)</f>
        <v>173.22</v>
      </c>
      <c r="AJ66">
        <f>IFERROR(N66,AI66)</f>
        <v>170.53</v>
      </c>
      <c r="AK66">
        <f>IFERROR(O66,AJ66)</f>
        <v>174.85</v>
      </c>
      <c r="AL66">
        <f>IFERROR(P66,AK66)</f>
        <v>174.36</v>
      </c>
      <c r="AM66">
        <f>IFERROR(Q66,AL66)</f>
        <v>174.36</v>
      </c>
      <c r="AN66">
        <f>IFERROR(R66,AM66)</f>
        <v>173.4</v>
      </c>
      <c r="AO66">
        <f>IFERROR(S66,AN66)</f>
        <v>175.56</v>
      </c>
      <c r="AP66">
        <f>IFERROR(T66,AO66)</f>
        <v>173.68</v>
      </c>
      <c r="AQ66">
        <f>IFERROR(U66,AP66)</f>
        <v>177.58</v>
      </c>
      <c r="AS66" t="s">
        <v>40</v>
      </c>
      <c r="AT66">
        <f>$BT66*(Y66-X66)/X66</f>
        <v>1.1754780652418306E-4</v>
      </c>
      <c r="AU66">
        <f>$BT66*(Z66-Y66)/Y66</f>
        <v>8.2828395130357958E-5</v>
      </c>
      <c r="AV66">
        <f>$BT66*(AA66-Z66)/Z66</f>
        <v>-6.5608115558495864E-5</v>
      </c>
      <c r="AW66">
        <f>$BT66*(AB66-AA66)/AA66</f>
        <v>-2.5029135912092742E-4</v>
      </c>
      <c r="AX66">
        <f>$BT66*(AC66-AB66)/AB66</f>
        <v>-7.4567395264116704E-5</v>
      </c>
      <c r="AY66">
        <f>$BT66*(AD66-AC66)/AC66</f>
        <v>-1.353443826346283E-4</v>
      </c>
      <c r="AZ66">
        <f>$BT66*(AE66-AD66)/AD66</f>
        <v>5.2903900935991898E-5</v>
      </c>
      <c r="BA66">
        <f>$BT66*(AF66-AE66)/AE66</f>
        <v>1.7233402729586043E-4</v>
      </c>
      <c r="BB66">
        <f>$BT66*(AG66-AF66)/AF66</f>
        <v>-1.3075611142694777E-4</v>
      </c>
      <c r="BC66">
        <f t="shared" si="10"/>
        <v>4.5506912442395858E-5</v>
      </c>
      <c r="BD66">
        <f t="shared" si="11"/>
        <v>-6.7091002924478908E-5</v>
      </c>
      <c r="BE66">
        <f t="shared" si="12"/>
        <v>-1.5529384597621511E-4</v>
      </c>
      <c r="BF66">
        <f t="shared" si="13"/>
        <v>2.5332786020055084E-4</v>
      </c>
      <c r="BG66">
        <f t="shared" si="14"/>
        <v>-2.8024020589075246E-5</v>
      </c>
      <c r="BH66">
        <f t="shared" si="15"/>
        <v>0</v>
      </c>
      <c r="BI66">
        <f t="shared" si="16"/>
        <v>-5.5058499655884823E-5</v>
      </c>
      <c r="BJ66">
        <f t="shared" si="17"/>
        <v>1.2456747404844271E-4</v>
      </c>
      <c r="BK66">
        <f t="shared" si="18"/>
        <v>-1.0708589655958052E-4</v>
      </c>
      <c r="BL66">
        <f t="shared" si="19"/>
        <v>2.2455089820359314E-4</v>
      </c>
      <c r="BN66" s="7" t="str">
        <f>A66</f>
        <v>IWM</v>
      </c>
      <c r="BO66" s="7">
        <v>0.2</v>
      </c>
      <c r="BP66" s="7">
        <v>0.2</v>
      </c>
      <c r="BQ66" s="7">
        <v>0.2</v>
      </c>
      <c r="BR66" s="7">
        <v>0.2</v>
      </c>
      <c r="BS66" s="7">
        <v>0.2</v>
      </c>
      <c r="BT66" s="7">
        <v>0.01</v>
      </c>
      <c r="BV66">
        <f>(AQ66-X66)/X66</f>
        <v>-1.2373453318335144E-3</v>
      </c>
      <c r="BW66">
        <f t="shared" si="20"/>
        <v>40</v>
      </c>
      <c r="BX66">
        <f t="shared" si="21"/>
        <v>2</v>
      </c>
      <c r="BY66">
        <f t="shared" si="22"/>
        <v>0.11999999999999997</v>
      </c>
      <c r="BZ66">
        <f t="shared" si="23"/>
        <v>0</v>
      </c>
      <c r="CA66">
        <f t="shared" si="24"/>
        <v>1</v>
      </c>
      <c r="CB66">
        <f t="shared" si="25"/>
        <v>0</v>
      </c>
      <c r="CC66">
        <f t="shared" si="26"/>
        <v>0</v>
      </c>
      <c r="CD66">
        <f t="shared" si="27"/>
        <v>0</v>
      </c>
      <c r="CF66">
        <f t="shared" si="28"/>
        <v>0</v>
      </c>
      <c r="CG66">
        <f t="shared" si="29"/>
        <v>1</v>
      </c>
      <c r="CH66">
        <f t="shared" si="29"/>
        <v>1</v>
      </c>
      <c r="CI66">
        <f t="shared" si="29"/>
        <v>1</v>
      </c>
      <c r="CJ66">
        <f t="shared" si="29"/>
        <v>1</v>
      </c>
      <c r="CK66">
        <f t="shared" si="30"/>
        <v>0.2</v>
      </c>
      <c r="CL66">
        <f t="shared" si="33"/>
        <v>0.4</v>
      </c>
      <c r="CM66">
        <f t="shared" si="33"/>
        <v>0.60000000000000009</v>
      </c>
      <c r="CN66">
        <f t="shared" si="33"/>
        <v>0.8</v>
      </c>
      <c r="CO66">
        <f t="shared" si="33"/>
        <v>1</v>
      </c>
    </row>
    <row r="67" spans="1:93" x14ac:dyDescent="0.35">
      <c r="A67" t="s">
        <v>65</v>
      </c>
      <c r="B67">
        <f>VLOOKUP(CONCATENATE($A67,"_",B$4),assets_m6!$A:$D,4,FALSE)</f>
        <v>47.176000000000002</v>
      </c>
      <c r="C67">
        <f>VLOOKUP(CONCATENATE($A67,"_",C$4),assets_m6!$A:$D,4,FALSE)</f>
        <v>48.042999999999999</v>
      </c>
      <c r="D67">
        <f>VLOOKUP(CONCATENATE($A67,"_",D$4),assets_m6!$A:$D,4,FALSE)</f>
        <v>48.64</v>
      </c>
      <c r="E67">
        <f>VLOOKUP(CONCATENATE($A67,"_",E$4),assets_m6!$A:$D,4,FALSE)</f>
        <v>48.24</v>
      </c>
      <c r="F67">
        <f>VLOOKUP(CONCATENATE($A67,"_",F$4),assets_m6!$A:$D,4,FALSE)</f>
        <v>46.42</v>
      </c>
      <c r="G67">
        <f>VLOOKUP(CONCATENATE($A67,"_",G$4),assets_m6!$A:$D,4,FALSE)</f>
        <v>45.88</v>
      </c>
      <c r="H67">
        <f>VLOOKUP(CONCATENATE($A67,"_",H$4),assets_m6!$A:$D,4,FALSE)</f>
        <v>45.31</v>
      </c>
      <c r="I67">
        <f>VLOOKUP(CONCATENATE($A67,"_",I$4),assets_m6!$A:$D,4,FALSE)</f>
        <v>45.35</v>
      </c>
      <c r="J67">
        <f>VLOOKUP(CONCATENATE($A67,"_",J$4),assets_m6!$A:$D,4,FALSE)</f>
        <v>46.02</v>
      </c>
      <c r="K67">
        <f>VLOOKUP(CONCATENATE($A67,"_",K$4),assets_m6!$A:$D,4,FALSE)</f>
        <v>44.92</v>
      </c>
      <c r="L67">
        <f>VLOOKUP(CONCATENATE($A67,"_",L$4),assets_m6!$A:$D,4,FALSE)</f>
        <v>44.94</v>
      </c>
      <c r="M67">
        <f>VLOOKUP(CONCATENATE($A67,"_",M$4),assets_m6!$A:$D,4,FALSE)</f>
        <v>44.52</v>
      </c>
      <c r="N67">
        <f>VLOOKUP(CONCATENATE($A67,"_",N$4),assets_m6!$A:$D,4,FALSE)</f>
        <v>43.78</v>
      </c>
      <c r="O67">
        <f>VLOOKUP(CONCATENATE($A67,"_",O$4),assets_m6!$A:$D,4,FALSE)</f>
        <v>44.95</v>
      </c>
      <c r="P67">
        <f>VLOOKUP(CONCATENATE($A67,"_",P$4),assets_m6!$A:$D,4,FALSE)</f>
        <v>44.83</v>
      </c>
      <c r="Q67" t="e">
        <f>VLOOKUP(CONCATENATE($A67,"_",Q$4),assets_m6!$A:$D,4,FALSE)</f>
        <v>#N/A</v>
      </c>
      <c r="R67">
        <f>VLOOKUP(CONCATENATE($A67,"_",R$4),assets_m6!$A:$D,4,FALSE)</f>
        <v>44.48</v>
      </c>
      <c r="S67">
        <f>VLOOKUP(CONCATENATE($A67,"_",S$4),assets_m6!$A:$D,4,FALSE)</f>
        <v>44.77</v>
      </c>
      <c r="T67">
        <f>VLOOKUP(CONCATENATE($A67,"_",T$4),assets_m6!$A:$D,4,FALSE)</f>
        <v>43.97</v>
      </c>
      <c r="U67">
        <f>VLOOKUP(CONCATENATE($A67,"_",U$4),assets_m6!$A:$D,4,FALSE)</f>
        <v>45.4</v>
      </c>
      <c r="W67" t="str">
        <f>A67</f>
        <v>IXN</v>
      </c>
      <c r="X67">
        <f>B67</f>
        <v>47.176000000000002</v>
      </c>
      <c r="Y67">
        <f>IFERROR(C67,X67)</f>
        <v>48.042999999999999</v>
      </c>
      <c r="Z67">
        <f>IFERROR(D67,Y67)</f>
        <v>48.64</v>
      </c>
      <c r="AA67">
        <f>IFERROR(E67,Z67)</f>
        <v>48.24</v>
      </c>
      <c r="AB67">
        <f>IFERROR(F67,AA67)</f>
        <v>46.42</v>
      </c>
      <c r="AC67">
        <f>IFERROR(G67,AB67)</f>
        <v>45.88</v>
      </c>
      <c r="AD67">
        <f>IFERROR(H67,AC67)</f>
        <v>45.31</v>
      </c>
      <c r="AE67">
        <f>IFERROR(I67,AD67)</f>
        <v>45.35</v>
      </c>
      <c r="AF67">
        <f>IFERROR(J67,AE67)</f>
        <v>46.02</v>
      </c>
      <c r="AG67">
        <f>IFERROR(K67,AF67)</f>
        <v>44.92</v>
      </c>
      <c r="AH67">
        <f>IFERROR(L67,AG67)</f>
        <v>44.94</v>
      </c>
      <c r="AI67">
        <f>IFERROR(M67,#REF!)</f>
        <v>44.52</v>
      </c>
      <c r="AJ67">
        <f>IFERROR(N67,AI67)</f>
        <v>43.78</v>
      </c>
      <c r="AK67">
        <f>IFERROR(O67,AJ67)</f>
        <v>44.95</v>
      </c>
      <c r="AL67">
        <f>IFERROR(P67,AK67)</f>
        <v>44.83</v>
      </c>
      <c r="AM67">
        <f>IFERROR(Q67,AL67)</f>
        <v>44.83</v>
      </c>
      <c r="AN67">
        <f>IFERROR(R67,AM67)</f>
        <v>44.48</v>
      </c>
      <c r="AO67">
        <f>IFERROR(S67,AN67)</f>
        <v>44.77</v>
      </c>
      <c r="AP67">
        <f>IFERROR(T67,AO67)</f>
        <v>43.97</v>
      </c>
      <c r="AQ67">
        <f>IFERROR(U67,AP67)</f>
        <v>45.4</v>
      </c>
      <c r="AS67" t="s">
        <v>31</v>
      </c>
      <c r="AT67">
        <f>$BT67*(Y67-X67)/X67</f>
        <v>1.837798880786835E-4</v>
      </c>
      <c r="AU67">
        <f>$BT67*(Z67-Y67)/Y67</f>
        <v>1.2426368045292786E-4</v>
      </c>
      <c r="AV67">
        <f>$BT67*(AA67-Z67)/Z67</f>
        <v>-8.2236842105262871E-5</v>
      </c>
      <c r="AW67">
        <f>$BT67*(AB67-AA67)/AA67</f>
        <v>-3.7728026533996692E-4</v>
      </c>
      <c r="AX67">
        <f>$BT67*(AC67-AB67)/AB67</f>
        <v>-1.163291684618697E-4</v>
      </c>
      <c r="AY67">
        <f>$BT67*(AD67-AC67)/AC67</f>
        <v>-1.2423714036617267E-4</v>
      </c>
      <c r="AZ67">
        <f>$BT67*(AE67-AD67)/AD67</f>
        <v>8.8280732730079775E-6</v>
      </c>
      <c r="BA67">
        <f>$BT67*(AF67-AE67)/AE67</f>
        <v>1.4773980154355056E-4</v>
      </c>
      <c r="BB67">
        <f>$BT67*(AG67-AF67)/AF67</f>
        <v>-2.3902651021295119E-4</v>
      </c>
      <c r="BC67">
        <f t="shared" si="10"/>
        <v>4.452359750666968E-6</v>
      </c>
      <c r="BD67">
        <f t="shared" si="11"/>
        <v>-9.3457943925232448E-5</v>
      </c>
      <c r="BE67">
        <f t="shared" si="12"/>
        <v>-1.6621743036837421E-4</v>
      </c>
      <c r="BF67">
        <f t="shared" si="13"/>
        <v>2.6724531749657416E-4</v>
      </c>
      <c r="BG67">
        <f t="shared" si="14"/>
        <v>-2.6696329254728482E-5</v>
      </c>
      <c r="BH67">
        <f t="shared" si="15"/>
        <v>0</v>
      </c>
      <c r="BI67">
        <f t="shared" si="16"/>
        <v>-7.807271916127626E-5</v>
      </c>
      <c r="BJ67">
        <f t="shared" si="17"/>
        <v>6.5197841726620119E-5</v>
      </c>
      <c r="BK67">
        <f t="shared" si="18"/>
        <v>-1.7869108778199784E-4</v>
      </c>
      <c r="BL67">
        <f t="shared" si="19"/>
        <v>3.2522174209688416E-4</v>
      </c>
      <c r="BN67" s="7" t="str">
        <f>A67</f>
        <v>IXN</v>
      </c>
      <c r="BO67" s="7">
        <v>0.2</v>
      </c>
      <c r="BP67" s="7">
        <v>0.2</v>
      </c>
      <c r="BQ67" s="7">
        <v>0.2</v>
      </c>
      <c r="BR67" s="7">
        <v>0.2</v>
      </c>
      <c r="BS67" s="7">
        <v>0.2</v>
      </c>
      <c r="BT67" s="7">
        <v>0.01</v>
      </c>
      <c r="BV67">
        <f>(AQ67-X67)/X67</f>
        <v>-3.7646260810581721E-2</v>
      </c>
      <c r="BW67">
        <f t="shared" si="20"/>
        <v>15</v>
      </c>
      <c r="BX67">
        <f t="shared" si="21"/>
        <v>1</v>
      </c>
      <c r="BY67">
        <f t="shared" si="22"/>
        <v>0.24</v>
      </c>
      <c r="BZ67">
        <f t="shared" si="23"/>
        <v>1</v>
      </c>
      <c r="CA67">
        <f t="shared" si="24"/>
        <v>0</v>
      </c>
      <c r="CB67">
        <f t="shared" si="25"/>
        <v>0</v>
      </c>
      <c r="CC67">
        <f t="shared" si="26"/>
        <v>0</v>
      </c>
      <c r="CD67">
        <f t="shared" si="27"/>
        <v>0</v>
      </c>
      <c r="CF67">
        <f t="shared" si="28"/>
        <v>1</v>
      </c>
      <c r="CG67">
        <f t="shared" si="29"/>
        <v>1</v>
      </c>
      <c r="CH67">
        <f t="shared" si="29"/>
        <v>1</v>
      </c>
      <c r="CI67">
        <f t="shared" si="29"/>
        <v>1</v>
      </c>
      <c r="CJ67">
        <f t="shared" si="29"/>
        <v>1</v>
      </c>
      <c r="CK67">
        <f>BO67</f>
        <v>0.2</v>
      </c>
      <c r="CL67">
        <f>CK67+BP67</f>
        <v>0.4</v>
      </c>
      <c r="CM67">
        <f t="shared" si="33"/>
        <v>0.60000000000000009</v>
      </c>
      <c r="CN67">
        <f t="shared" si="33"/>
        <v>0.8</v>
      </c>
      <c r="CO67">
        <f t="shared" si="33"/>
        <v>1</v>
      </c>
    </row>
    <row r="68" spans="1:93" x14ac:dyDescent="0.35">
      <c r="A68" t="s">
        <v>66</v>
      </c>
      <c r="B68">
        <f>VLOOKUP(CONCATENATE($A68,"_",B$4),assets_m6!$A:$D,4,FALSE)</f>
        <v>4.9630000000000001</v>
      </c>
      <c r="C68">
        <f>VLOOKUP(CONCATENATE($A68,"_",C$4),assets_m6!$A:$D,4,FALSE)</f>
        <v>4.9429999999999996</v>
      </c>
      <c r="D68">
        <f>VLOOKUP(CONCATENATE($A68,"_",D$4),assets_m6!$A:$D,4,FALSE)</f>
        <v>5.0199999999999996</v>
      </c>
      <c r="E68">
        <f>VLOOKUP(CONCATENATE($A68,"_",E$4),assets_m6!$A:$D,4,FALSE)</f>
        <v>4.9989999999999997</v>
      </c>
      <c r="F68">
        <f>VLOOKUP(CONCATENATE($A68,"_",F$4),assets_m6!$A:$D,4,FALSE)</f>
        <v>4.9539999999999997</v>
      </c>
      <c r="G68">
        <f>VLOOKUP(CONCATENATE($A68,"_",G$4),assets_m6!$A:$D,4,FALSE)</f>
        <v>4.93</v>
      </c>
      <c r="H68">
        <f>VLOOKUP(CONCATENATE($A68,"_",H$4),assets_m6!$A:$D,4,FALSE)</f>
        <v>4.91</v>
      </c>
      <c r="I68">
        <f>VLOOKUP(CONCATENATE($A68,"_",I$4),assets_m6!$A:$D,4,FALSE)</f>
        <v>4.8760000000000003</v>
      </c>
      <c r="J68">
        <f>VLOOKUP(CONCATENATE($A68,"_",J$4),assets_m6!$A:$D,4,FALSE)</f>
        <v>4.9359999999999999</v>
      </c>
      <c r="K68">
        <f>VLOOKUP(CONCATENATE($A68,"_",K$4),assets_m6!$A:$D,4,FALSE)</f>
        <v>4.9260000000000002</v>
      </c>
      <c r="L68">
        <f>VLOOKUP(CONCATENATE($A68,"_",L$4),assets_m6!$A:$D,4,FALSE)</f>
        <v>4.9139999999999997</v>
      </c>
      <c r="M68" t="e">
        <f>VLOOKUP(CONCATENATE($A68,"_",M$4),assets_m6!$A:$D,4,FALSE)</f>
        <v>#N/A</v>
      </c>
      <c r="N68">
        <f>VLOOKUP(CONCATENATE($A68,"_",N$4),assets_m6!$A:$D,4,FALSE)</f>
        <v>4.8579999999999997</v>
      </c>
      <c r="O68">
        <f>VLOOKUP(CONCATENATE($A68,"_",O$4),assets_m6!$A:$D,4,FALSE)</f>
        <v>4.8840000000000003</v>
      </c>
      <c r="P68">
        <f>VLOOKUP(CONCATENATE($A68,"_",P$4),assets_m6!$A:$D,4,FALSE)</f>
        <v>4.867</v>
      </c>
      <c r="Q68" t="e">
        <f>VLOOKUP(CONCATENATE($A68,"_",Q$4),assets_m6!$A:$D,4,FALSE)</f>
        <v>#N/A</v>
      </c>
      <c r="R68">
        <f>VLOOKUP(CONCATENATE($A68,"_",R$4),assets_m6!$A:$D,4,FALSE)</f>
        <v>4.8970000000000002</v>
      </c>
      <c r="S68">
        <f>VLOOKUP(CONCATENATE($A68,"_",S$4),assets_m6!$A:$D,4,FALSE)</f>
        <v>4.9379999999999997</v>
      </c>
      <c r="T68">
        <f>VLOOKUP(CONCATENATE($A68,"_",T$4),assets_m6!$A:$D,4,FALSE)</f>
        <v>4.8940000000000001</v>
      </c>
      <c r="U68">
        <f>VLOOKUP(CONCATENATE($A68,"_",U$4),assets_m6!$A:$D,4,FALSE)</f>
        <v>4.9580000000000002</v>
      </c>
      <c r="W68" t="str">
        <f>A68</f>
        <v>JPEA.L</v>
      </c>
      <c r="X68">
        <f>B68</f>
        <v>4.9630000000000001</v>
      </c>
      <c r="Y68">
        <f>IFERROR(C68,X68)</f>
        <v>4.9429999999999996</v>
      </c>
      <c r="Z68">
        <f>IFERROR(D68,Y68)</f>
        <v>5.0199999999999996</v>
      </c>
      <c r="AA68">
        <f>IFERROR(E68,Z68)</f>
        <v>4.9989999999999997</v>
      </c>
      <c r="AB68">
        <f>IFERROR(F68,AA68)</f>
        <v>4.9539999999999997</v>
      </c>
      <c r="AC68">
        <f>IFERROR(G68,AB68)</f>
        <v>4.93</v>
      </c>
      <c r="AD68">
        <f>IFERROR(H68,AC68)</f>
        <v>4.91</v>
      </c>
      <c r="AE68">
        <f>IFERROR(I68,AD68)</f>
        <v>4.8760000000000003</v>
      </c>
      <c r="AF68">
        <f>IFERROR(J68,AE68)</f>
        <v>4.9359999999999999</v>
      </c>
      <c r="AG68">
        <f t="shared" ref="AG68:AJ68" si="39">IFERROR(K68,AF68)</f>
        <v>4.9260000000000002</v>
      </c>
      <c r="AH68">
        <f t="shared" si="39"/>
        <v>4.9139999999999997</v>
      </c>
      <c r="AI68">
        <f t="shared" si="39"/>
        <v>4.9139999999999997</v>
      </c>
      <c r="AJ68">
        <f t="shared" si="39"/>
        <v>4.8579999999999997</v>
      </c>
      <c r="AK68">
        <f>IFERROR(O68,AJ68)</f>
        <v>4.8840000000000003</v>
      </c>
      <c r="AL68">
        <f>IFERROR(P68,AK68)</f>
        <v>4.867</v>
      </c>
      <c r="AM68">
        <f>IFERROR(Q68,AL68)</f>
        <v>4.867</v>
      </c>
      <c r="AN68">
        <f>IFERROR(R68,AM68)</f>
        <v>4.8970000000000002</v>
      </c>
      <c r="AO68">
        <f>IFERROR(S68,AN68)</f>
        <v>4.9379999999999997</v>
      </c>
      <c r="AP68">
        <f>IFERROR(T68,AO68)</f>
        <v>4.8940000000000001</v>
      </c>
      <c r="AQ68">
        <f>IFERROR(U68,AP68)</f>
        <v>4.9580000000000002</v>
      </c>
      <c r="AS68" t="s">
        <v>34</v>
      </c>
      <c r="AT68">
        <f>$BT68*(Y68-X68)/X68</f>
        <v>-4.0298206729801456E-5</v>
      </c>
      <c r="AU68">
        <f>$BT68*(Z68-Y68)/Y68</f>
        <v>1.5577584462876789E-4</v>
      </c>
      <c r="AV68">
        <f>$BT68*(AA68-Z68)/Z68</f>
        <v>-4.1832669322708987E-5</v>
      </c>
      <c r="AW68">
        <f>$BT68*(AB68-AA68)/AA68</f>
        <v>-9.0018003600720001E-5</v>
      </c>
      <c r="AX68">
        <f>$BT68*(AC68-AB68)/AB68</f>
        <v>-4.8445700444085635E-5</v>
      </c>
      <c r="AY68">
        <f>$BT68*(AD68-AC68)/AC68</f>
        <v>-4.0567951318457562E-5</v>
      </c>
      <c r="AZ68">
        <f>$BT68*(AE68-AD68)/AD68</f>
        <v>-6.9246435845213457E-5</v>
      </c>
      <c r="BA68">
        <f>$BT68*(AF68-AE68)/AE68</f>
        <v>1.2305168170631585E-4</v>
      </c>
      <c r="BB68">
        <f>$BT68*(AG68-AF68)/AF68</f>
        <v>-2.0259319286871533E-5</v>
      </c>
      <c r="BC68">
        <f t="shared" si="10"/>
        <v>-2.4360535931791425E-5</v>
      </c>
      <c r="BD68">
        <f t="shared" si="11"/>
        <v>0</v>
      </c>
      <c r="BE68">
        <f t="shared" si="12"/>
        <v>-1.1396011396011406E-4</v>
      </c>
      <c r="BF68">
        <f t="shared" si="13"/>
        <v>5.3519967064637083E-5</v>
      </c>
      <c r="BG68">
        <f t="shared" si="14"/>
        <v>-3.4807534807535518E-5</v>
      </c>
      <c r="BH68">
        <f t="shared" si="15"/>
        <v>0</v>
      </c>
      <c r="BI68">
        <f t="shared" si="16"/>
        <v>6.1639613725087824E-5</v>
      </c>
      <c r="BJ68">
        <f t="shared" si="17"/>
        <v>8.3724729426178231E-5</v>
      </c>
      <c r="BK68">
        <f t="shared" si="18"/>
        <v>-8.9104900769541509E-5</v>
      </c>
      <c r="BL68">
        <f t="shared" si="19"/>
        <v>1.3077237433592166E-4</v>
      </c>
      <c r="BN68" s="7" t="str">
        <f>A68</f>
        <v>JPEA.L</v>
      </c>
      <c r="BO68" s="7">
        <v>0.2</v>
      </c>
      <c r="BP68" s="7">
        <v>0.2</v>
      </c>
      <c r="BQ68" s="7">
        <v>0.2</v>
      </c>
      <c r="BR68" s="7">
        <v>0.2</v>
      </c>
      <c r="BS68" s="7">
        <v>0.2</v>
      </c>
      <c r="BT68" s="7">
        <v>0.01</v>
      </c>
      <c r="BV68">
        <f>(AQ68-X68)/X68</f>
        <v>-1.0074551682449917E-3</v>
      </c>
      <c r="BW68">
        <f t="shared" si="20"/>
        <v>42</v>
      </c>
      <c r="BX68">
        <f t="shared" si="21"/>
        <v>3</v>
      </c>
      <c r="BY68">
        <f t="shared" si="22"/>
        <v>7.9999999999999988E-2</v>
      </c>
      <c r="BZ68">
        <f t="shared" si="23"/>
        <v>0</v>
      </c>
      <c r="CA68">
        <f t="shared" si="24"/>
        <v>0</v>
      </c>
      <c r="CB68">
        <f t="shared" si="25"/>
        <v>1</v>
      </c>
      <c r="CC68">
        <f t="shared" si="26"/>
        <v>0</v>
      </c>
      <c r="CD68">
        <f t="shared" si="27"/>
        <v>0</v>
      </c>
      <c r="CF68">
        <f t="shared" si="28"/>
        <v>0</v>
      </c>
      <c r="CG68">
        <f t="shared" si="29"/>
        <v>0</v>
      </c>
      <c r="CH68">
        <f t="shared" si="29"/>
        <v>1</v>
      </c>
      <c r="CI68">
        <f t="shared" si="29"/>
        <v>1</v>
      </c>
      <c r="CJ68">
        <f t="shared" si="29"/>
        <v>1</v>
      </c>
      <c r="CK68">
        <f t="shared" si="30"/>
        <v>0.2</v>
      </c>
      <c r="CL68">
        <f t="shared" si="33"/>
        <v>0.4</v>
      </c>
      <c r="CM68">
        <f t="shared" si="33"/>
        <v>0.60000000000000009</v>
      </c>
      <c r="CN68">
        <f t="shared" si="33"/>
        <v>0.8</v>
      </c>
      <c r="CO68">
        <f t="shared" si="33"/>
        <v>1</v>
      </c>
    </row>
    <row r="69" spans="1:93" x14ac:dyDescent="0.35">
      <c r="A69" t="s">
        <v>67</v>
      </c>
      <c r="B69">
        <f>VLOOKUP(CONCATENATE($A69,"_",B$4),assets_m6!$A:$D,4,FALSE)</f>
        <v>131.191</v>
      </c>
      <c r="C69">
        <f>VLOOKUP(CONCATENATE($A69,"_",C$4),assets_m6!$A:$D,4,FALSE)</f>
        <v>133.226</v>
      </c>
      <c r="D69">
        <f>VLOOKUP(CONCATENATE($A69,"_",D$4),assets_m6!$A:$D,4,FALSE)</f>
        <v>133.09700000000001</v>
      </c>
      <c r="E69">
        <f>VLOOKUP(CONCATENATE($A69,"_",E$4),assets_m6!$A:$D,4,FALSE)</f>
        <v>132.43199999999999</v>
      </c>
      <c r="F69">
        <f>VLOOKUP(CONCATENATE($A69,"_",F$4),assets_m6!$A:$D,4,FALSE)</f>
        <v>129.14599999999999</v>
      </c>
      <c r="G69">
        <f>VLOOKUP(CONCATENATE($A69,"_",G$4),assets_m6!$A:$D,4,FALSE)</f>
        <v>128.34200000000001</v>
      </c>
      <c r="H69">
        <f>VLOOKUP(CONCATENATE($A69,"_",H$4),assets_m6!$A:$D,4,FALSE)</f>
        <v>129.10599999999999</v>
      </c>
      <c r="I69">
        <f>VLOOKUP(CONCATENATE($A69,"_",I$4),assets_m6!$A:$D,4,FALSE)</f>
        <v>129.732</v>
      </c>
      <c r="J69">
        <f>VLOOKUP(CONCATENATE($A69,"_",J$4),assets_m6!$A:$D,4,FALSE)</f>
        <v>131.191</v>
      </c>
      <c r="K69">
        <f>VLOOKUP(CONCATENATE($A69,"_",K$4),assets_m6!$A:$D,4,FALSE)</f>
        <v>129.702</v>
      </c>
      <c r="L69">
        <f>VLOOKUP(CONCATENATE($A69,"_",L$4),assets_m6!$A:$D,4,FALSE)</f>
        <v>130.31700000000001</v>
      </c>
      <c r="M69">
        <f>VLOOKUP(CONCATENATE($A69,"_",M$4),assets_m6!$A:$D,4,FALSE)</f>
        <v>130.774</v>
      </c>
      <c r="N69">
        <f>VLOOKUP(CONCATENATE($A69,"_",N$4),assets_m6!$A:$D,4,FALSE)</f>
        <v>131.489</v>
      </c>
      <c r="O69">
        <f>VLOOKUP(CONCATENATE($A69,"_",O$4),assets_m6!$A:$D,4,FALSE)</f>
        <v>132.24299999999999</v>
      </c>
      <c r="P69">
        <f>VLOOKUP(CONCATENATE($A69,"_",P$4),assets_m6!$A:$D,4,FALSE)</f>
        <v>133.11699999999999</v>
      </c>
      <c r="Q69" t="e">
        <f>VLOOKUP(CONCATENATE($A69,"_",Q$4),assets_m6!$A:$D,4,FALSE)</f>
        <v>#N/A</v>
      </c>
      <c r="R69">
        <f>VLOOKUP(CONCATENATE($A69,"_",R$4),assets_m6!$A:$D,4,FALSE)</f>
        <v>134.12899999999999</v>
      </c>
      <c r="S69">
        <f>VLOOKUP(CONCATENATE($A69,"_",S$4),assets_m6!$A:$D,4,FALSE)</f>
        <v>135.38</v>
      </c>
      <c r="T69">
        <f>VLOOKUP(CONCATENATE($A69,"_",T$4),assets_m6!$A:$D,4,FALSE)</f>
        <v>135.35</v>
      </c>
      <c r="U69">
        <f>VLOOKUP(CONCATENATE($A69,"_",U$4),assets_m6!$A:$D,4,FALSE)</f>
        <v>137.94</v>
      </c>
      <c r="W69" t="str">
        <f>A69</f>
        <v>JPM</v>
      </c>
      <c r="X69">
        <f>B69</f>
        <v>131.191</v>
      </c>
      <c r="Y69">
        <f>IFERROR(C69,X69)</f>
        <v>133.226</v>
      </c>
      <c r="Z69">
        <f>IFERROR(D69,Y69)</f>
        <v>133.09700000000001</v>
      </c>
      <c r="AA69">
        <f>IFERROR(E69,Z69)</f>
        <v>132.43199999999999</v>
      </c>
      <c r="AB69">
        <f>IFERROR(F69,AA69)</f>
        <v>129.14599999999999</v>
      </c>
      <c r="AC69">
        <f>IFERROR(G69,AB69)</f>
        <v>128.34200000000001</v>
      </c>
      <c r="AD69">
        <f>IFERROR(H69,AC69)</f>
        <v>129.10599999999999</v>
      </c>
      <c r="AE69">
        <f>IFERROR(I69,AD69)</f>
        <v>129.732</v>
      </c>
      <c r="AF69">
        <f>IFERROR(J69,AE69)</f>
        <v>131.191</v>
      </c>
      <c r="AG69">
        <f>IFERROR(K69,AF69)</f>
        <v>129.702</v>
      </c>
      <c r="AH69">
        <f>IFERROR(L69,AG69)</f>
        <v>130.31700000000001</v>
      </c>
      <c r="AI69">
        <f>IFERROR(M69,#REF!)</f>
        <v>130.774</v>
      </c>
      <c r="AJ69">
        <f>IFERROR(N69,AI69)</f>
        <v>131.489</v>
      </c>
      <c r="AK69">
        <f>IFERROR(O69,AJ69)</f>
        <v>132.24299999999999</v>
      </c>
      <c r="AL69">
        <f>IFERROR(P69,AK69)</f>
        <v>133.11699999999999</v>
      </c>
      <c r="AM69">
        <f>IFERROR(Q69,AL69)</f>
        <v>133.11699999999999</v>
      </c>
      <c r="AN69">
        <f>IFERROR(R69,AM69)</f>
        <v>134.12899999999999</v>
      </c>
      <c r="AO69">
        <f>IFERROR(S69,AN69)</f>
        <v>135.38</v>
      </c>
      <c r="AP69">
        <f>IFERROR(T69,AO69)</f>
        <v>135.35</v>
      </c>
      <c r="AQ69">
        <f>IFERROR(U69,AP69)</f>
        <v>137.94</v>
      </c>
      <c r="AS69" t="s">
        <v>41</v>
      </c>
      <c r="AT69">
        <f>$BT69*(Y69-X69)/X69</f>
        <v>1.5511734798880994E-4</v>
      </c>
      <c r="AU69">
        <f>$BT69*(Z69-Y69)/Y69</f>
        <v>-9.682794649692304E-6</v>
      </c>
      <c r="AV69">
        <f>$BT69*(AA69-Z69)/Z69</f>
        <v>-4.9963560410829724E-5</v>
      </c>
      <c r="AW69">
        <f>$BT69*(AB69-AA69)/AA69</f>
        <v>-2.4812734082397018E-4</v>
      </c>
      <c r="AX69">
        <f>$BT69*(AC69-AB69)/AB69</f>
        <v>-6.225512210985812E-5</v>
      </c>
      <c r="AY69">
        <f>$BT69*(AD69-AC69)/AC69</f>
        <v>5.9528447429522804E-5</v>
      </c>
      <c r="AZ69">
        <f>$BT69*(AE69-AD69)/AD69</f>
        <v>4.8487289514043095E-5</v>
      </c>
      <c r="BA69">
        <f>$BT69*(AF69-AE69)/AE69</f>
        <v>1.1246261523756691E-4</v>
      </c>
      <c r="BB69">
        <f>$BT69*(AG69-AF69)/AF69</f>
        <v>-1.1349863938837301E-4</v>
      </c>
      <c r="BC69">
        <f t="shared" si="10"/>
        <v>4.7416385252348396E-5</v>
      </c>
      <c r="BD69">
        <f t="shared" si="11"/>
        <v>3.506833337170082E-5</v>
      </c>
      <c r="BE69">
        <f t="shared" si="12"/>
        <v>5.4674476577913301E-5</v>
      </c>
      <c r="BF69">
        <f t="shared" si="13"/>
        <v>5.7343199811390357E-5</v>
      </c>
      <c r="BG69">
        <f t="shared" si="14"/>
        <v>6.6090454693253724E-5</v>
      </c>
      <c r="BH69">
        <f t="shared" si="15"/>
        <v>0</v>
      </c>
      <c r="BI69">
        <f t="shared" si="16"/>
        <v>7.602334788193848E-5</v>
      </c>
      <c r="BJ69">
        <f t="shared" si="17"/>
        <v>9.3268420699476248E-5</v>
      </c>
      <c r="BK69">
        <f t="shared" si="18"/>
        <v>-2.2159846358399423E-6</v>
      </c>
      <c r="BL69">
        <f t="shared" si="19"/>
        <v>1.9135574436645759E-4</v>
      </c>
      <c r="BN69" s="7" t="str">
        <f>A69</f>
        <v>JPM</v>
      </c>
      <c r="BO69" s="7">
        <v>0.2</v>
      </c>
      <c r="BP69" s="7">
        <v>0.2</v>
      </c>
      <c r="BQ69" s="7">
        <v>0.2</v>
      </c>
      <c r="BR69" s="7">
        <v>0.2</v>
      </c>
      <c r="BS69" s="7">
        <v>0.2</v>
      </c>
      <c r="BT69" s="7">
        <v>0.01</v>
      </c>
      <c r="BV69">
        <f>(AQ69-X69)/X69</f>
        <v>5.1444077718745915E-2</v>
      </c>
      <c r="BW69">
        <f t="shared" si="20"/>
        <v>86</v>
      </c>
      <c r="BX69">
        <f t="shared" si="21"/>
        <v>5</v>
      </c>
      <c r="BY69">
        <f t="shared" si="22"/>
        <v>0.24000000000000005</v>
      </c>
      <c r="BZ69">
        <f t="shared" si="23"/>
        <v>0</v>
      </c>
      <c r="CA69">
        <f t="shared" si="24"/>
        <v>0</v>
      </c>
      <c r="CB69">
        <f t="shared" si="25"/>
        <v>0</v>
      </c>
      <c r="CC69">
        <f t="shared" si="26"/>
        <v>0</v>
      </c>
      <c r="CD69">
        <f t="shared" si="27"/>
        <v>1</v>
      </c>
      <c r="CF69">
        <f t="shared" si="28"/>
        <v>0</v>
      </c>
      <c r="CG69">
        <f t="shared" si="29"/>
        <v>0</v>
      </c>
      <c r="CH69">
        <f t="shared" si="29"/>
        <v>0</v>
      </c>
      <c r="CI69">
        <f t="shared" si="29"/>
        <v>0</v>
      </c>
      <c r="CJ69">
        <f t="shared" si="29"/>
        <v>1</v>
      </c>
      <c r="CK69">
        <f t="shared" si="30"/>
        <v>0.2</v>
      </c>
      <c r="CL69">
        <f t="shared" ref="CL69:CO100" si="40">CK69+BP69</f>
        <v>0.4</v>
      </c>
      <c r="CM69">
        <f t="shared" si="40"/>
        <v>0.60000000000000009</v>
      </c>
      <c r="CN69">
        <f t="shared" si="40"/>
        <v>0.8</v>
      </c>
      <c r="CO69">
        <f t="shared" si="40"/>
        <v>1</v>
      </c>
    </row>
    <row r="70" spans="1:93" x14ac:dyDescent="0.35">
      <c r="A70" t="s">
        <v>68</v>
      </c>
      <c r="B70">
        <f>VLOOKUP(CONCATENATE($A70,"_",B$4),assets_m6!$A:$D,4,FALSE)</f>
        <v>46.201000000000001</v>
      </c>
      <c r="C70">
        <f>VLOOKUP(CONCATENATE($A70,"_",C$4),assets_m6!$A:$D,4,FALSE)</f>
        <v>46.44</v>
      </c>
      <c r="D70">
        <f>VLOOKUP(CONCATENATE($A70,"_",D$4),assets_m6!$A:$D,4,FALSE)</f>
        <v>45.186999999999998</v>
      </c>
      <c r="E70">
        <f>VLOOKUP(CONCATENATE($A70,"_",E$4),assets_m6!$A:$D,4,FALSE)</f>
        <v>44.500999999999998</v>
      </c>
      <c r="F70">
        <f>VLOOKUP(CONCATENATE($A70,"_",F$4),assets_m6!$A:$D,4,FALSE)</f>
        <v>43.238</v>
      </c>
      <c r="G70">
        <f>VLOOKUP(CONCATENATE($A70,"_",G$4),assets_m6!$A:$D,4,FALSE)</f>
        <v>44.063000000000002</v>
      </c>
      <c r="H70">
        <f>VLOOKUP(CONCATENATE($A70,"_",H$4),assets_m6!$A:$D,4,FALSE)</f>
        <v>44.143000000000001</v>
      </c>
      <c r="I70">
        <f>VLOOKUP(CONCATENATE($A70,"_",I$4),assets_m6!$A:$D,4,FALSE)</f>
        <v>44.322000000000003</v>
      </c>
      <c r="J70">
        <f>VLOOKUP(CONCATENATE($A70,"_",J$4),assets_m6!$A:$D,4,FALSE)</f>
        <v>44.201999999999998</v>
      </c>
      <c r="K70">
        <f>VLOOKUP(CONCATENATE($A70,"_",K$4),assets_m6!$A:$D,4,FALSE)</f>
        <v>44.988</v>
      </c>
      <c r="L70">
        <f>VLOOKUP(CONCATENATE($A70,"_",L$4),assets_m6!$A:$D,4,FALSE)</f>
        <v>45.624000000000002</v>
      </c>
      <c r="M70">
        <f>VLOOKUP(CONCATENATE($A70,"_",M$4),assets_m6!$A:$D,4,FALSE)</f>
        <v>45.683999999999997</v>
      </c>
      <c r="N70">
        <f>VLOOKUP(CONCATENATE($A70,"_",N$4),assets_m6!$A:$D,4,FALSE)</f>
        <v>44.322000000000003</v>
      </c>
      <c r="O70">
        <f>VLOOKUP(CONCATENATE($A70,"_",O$4),assets_m6!$A:$D,4,FALSE)</f>
        <v>44.362000000000002</v>
      </c>
      <c r="P70">
        <f>VLOOKUP(CONCATENATE($A70,"_",P$4),assets_m6!$A:$D,4,FALSE)</f>
        <v>44.322000000000003</v>
      </c>
      <c r="Q70" t="e">
        <f>VLOOKUP(CONCATENATE($A70,"_",Q$4),assets_m6!$A:$D,4,FALSE)</f>
        <v>#N/A</v>
      </c>
      <c r="R70">
        <f>VLOOKUP(CONCATENATE($A70,"_",R$4),assets_m6!$A:$D,4,FALSE)</f>
        <v>44.212000000000003</v>
      </c>
      <c r="S70">
        <f>VLOOKUP(CONCATENATE($A70,"_",S$4),assets_m6!$A:$D,4,FALSE)</f>
        <v>44.71</v>
      </c>
      <c r="T70">
        <f>VLOOKUP(CONCATENATE($A70,"_",T$4),assets_m6!$A:$D,4,FALSE)</f>
        <v>44.898000000000003</v>
      </c>
      <c r="U70">
        <f>VLOOKUP(CONCATENATE($A70,"_",U$4),assets_m6!$A:$D,4,FALSE)</f>
        <v>45.475000000000001</v>
      </c>
      <c r="W70" t="str">
        <f>A70</f>
        <v>KR</v>
      </c>
      <c r="X70">
        <f>B70</f>
        <v>46.201000000000001</v>
      </c>
      <c r="Y70">
        <f>IFERROR(C70,X70)</f>
        <v>46.44</v>
      </c>
      <c r="Z70">
        <f>IFERROR(D70,Y70)</f>
        <v>45.186999999999998</v>
      </c>
      <c r="AA70">
        <f>IFERROR(E70,Z70)</f>
        <v>44.500999999999998</v>
      </c>
      <c r="AB70">
        <f>IFERROR(F70,AA70)</f>
        <v>43.238</v>
      </c>
      <c r="AC70">
        <f>IFERROR(G70,AB70)</f>
        <v>44.063000000000002</v>
      </c>
      <c r="AD70">
        <f>IFERROR(H70,AC70)</f>
        <v>44.143000000000001</v>
      </c>
      <c r="AE70">
        <f>IFERROR(I70,AD70)</f>
        <v>44.322000000000003</v>
      </c>
      <c r="AF70">
        <f>IFERROR(J70,AE70)</f>
        <v>44.201999999999998</v>
      </c>
      <c r="AG70">
        <f>IFERROR(K70,AF70)</f>
        <v>44.988</v>
      </c>
      <c r="AH70">
        <f>IFERROR(L70,AG70)</f>
        <v>45.624000000000002</v>
      </c>
      <c r="AI70">
        <f>IFERROR(M70,#REF!)</f>
        <v>45.683999999999997</v>
      </c>
      <c r="AJ70">
        <f>IFERROR(N70,AI70)</f>
        <v>44.322000000000003</v>
      </c>
      <c r="AK70">
        <f>IFERROR(O70,AJ70)</f>
        <v>44.362000000000002</v>
      </c>
      <c r="AL70">
        <f>IFERROR(P70,AK70)</f>
        <v>44.322000000000003</v>
      </c>
      <c r="AM70">
        <f>IFERROR(Q70,AL70)</f>
        <v>44.322000000000003</v>
      </c>
      <c r="AN70">
        <f>IFERROR(R70,AM70)</f>
        <v>44.212000000000003</v>
      </c>
      <c r="AO70">
        <f>IFERROR(S70,AN70)</f>
        <v>44.71</v>
      </c>
      <c r="AP70">
        <f>IFERROR(T70,AO70)</f>
        <v>44.898000000000003</v>
      </c>
      <c r="AQ70">
        <f>IFERROR(U70,AP70)</f>
        <v>45.475000000000001</v>
      </c>
      <c r="AS70" t="s">
        <v>32</v>
      </c>
      <c r="AT70">
        <f>$BT70*(Y70-X70)/X70</f>
        <v>5.1730482024198003E-5</v>
      </c>
      <c r="AU70">
        <f>$BT70*(Z70-Y70)/Y70</f>
        <v>-2.6981050818260124E-4</v>
      </c>
      <c r="AV70">
        <f>$BT70*(AA70-Z70)/Z70</f>
        <v>-1.5181357470068826E-4</v>
      </c>
      <c r="AW70">
        <f>$BT70*(AB70-AA70)/AA70</f>
        <v>-2.8381384687984501E-4</v>
      </c>
      <c r="AX70">
        <f>$BT70*(AC70-AB70)/AB70</f>
        <v>1.9080438503168575E-4</v>
      </c>
      <c r="AY70">
        <f>$BT70*(AD70-AC70)/AC70</f>
        <v>1.8155822345277965E-5</v>
      </c>
      <c r="AZ70">
        <f>$BT70*(AE70-AD70)/AD70</f>
        <v>4.0550030582425762E-5</v>
      </c>
      <c r="BA70">
        <f>$BT70*(AF70-AE70)/AE70</f>
        <v>-2.7074590496819758E-5</v>
      </c>
      <c r="BB70">
        <f>$BT70*(AG70-AF70)/AF70</f>
        <v>1.7782000814442819E-4</v>
      </c>
      <c r="BC70">
        <f t="shared" ref="BC70:BC104" si="41">$BT70*(AH70-AG70)/AG70</f>
        <v>1.4137103227527403E-4</v>
      </c>
      <c r="BD70">
        <f t="shared" ref="BD70:BD104" si="42">$BT70*(AI70-AH70)/AH70</f>
        <v>1.315097317201367E-5</v>
      </c>
      <c r="BE70">
        <f t="shared" ref="BE70:BE104" si="43">$BT70*(AJ70-AI70)/AI70</f>
        <v>-2.9813501444707005E-4</v>
      </c>
      <c r="BF70">
        <f t="shared" ref="BF70:BF104" si="44">$BT70*(AK70-AJ70)/AJ70</f>
        <v>9.0248634989393868E-6</v>
      </c>
      <c r="BG70">
        <f t="shared" ref="BG70:BG104" si="45">$BT70*(AL70-AK70)/AK70</f>
        <v>-9.0167260267794844E-6</v>
      </c>
      <c r="BH70">
        <f t="shared" ref="BH70:BH104" si="46">$BT70*(AM70-AL70)/AL70</f>
        <v>0</v>
      </c>
      <c r="BI70">
        <f t="shared" ref="BI70:BI104" si="47">$BT70*(AN70-AM70)/AM70</f>
        <v>-2.4818374622083712E-5</v>
      </c>
      <c r="BJ70">
        <f t="shared" ref="BJ70:BJ104" si="48">$BT70*(AO70-AN70)/AN70</f>
        <v>1.1263910250610638E-4</v>
      </c>
      <c r="BK70">
        <f t="shared" ref="BK70:BK104" si="49">$BT70*(AP70-AO70)/AO70</f>
        <v>4.204875866696542E-5</v>
      </c>
      <c r="BL70">
        <f t="shared" ref="BL70:BL104" si="50">$BT70*(AQ70-AP70)/AP70</f>
        <v>1.2851351953316364E-4</v>
      </c>
      <c r="BN70" s="7" t="str">
        <f>A70</f>
        <v>KR</v>
      </c>
      <c r="BO70" s="7">
        <v>0.2</v>
      </c>
      <c r="BP70" s="7">
        <v>0.2</v>
      </c>
      <c r="BQ70" s="7">
        <v>0.2</v>
      </c>
      <c r="BR70" s="7">
        <v>0.2</v>
      </c>
      <c r="BS70" s="7">
        <v>0.2</v>
      </c>
      <c r="BT70" s="7">
        <v>0.01</v>
      </c>
      <c r="BV70">
        <f>(AQ70-X70)/X70</f>
        <v>-1.5713945585593365E-2</v>
      </c>
      <c r="BW70">
        <f t="shared" ref="BW70:BW104" si="51">RANK(BV70,BV$5:BV$104,1)</f>
        <v>25</v>
      </c>
      <c r="BX70">
        <f t="shared" ref="BX70:BX104" si="52">IF(BW70&lt;=20,1,IF(BW70&lt;=40,2,IF(BW70&lt;=60,3,IF(BW70&lt;=80,4,5))))</f>
        <v>2</v>
      </c>
      <c r="BY70">
        <f t="shared" ref="BY70:BY104" si="53">((CF70-CK70)^2+(CG70-CL70)^2+(CH70-CM70)^2+(CI70-CN70)^2+(CJ70-CO70)^2)/5</f>
        <v>0.11999999999999997</v>
      </c>
      <c r="BZ70">
        <f t="shared" ref="BZ70:BZ104" si="54">IF(BX70=1,1,0)</f>
        <v>0</v>
      </c>
      <c r="CA70">
        <f t="shared" ref="CA70:CA104" si="55">IF(BX70=2,1,0)</f>
        <v>1</v>
      </c>
      <c r="CB70">
        <f t="shared" ref="CB70:CB104" si="56">IF(BX70=3,1,0)</f>
        <v>0</v>
      </c>
      <c r="CC70">
        <f t="shared" ref="CC70:CC104" si="57">IF(BX70=4,1,0)</f>
        <v>0</v>
      </c>
      <c r="CD70">
        <f t="shared" ref="CD70:CD104" si="58">IF(BX70=5,1,0)</f>
        <v>0</v>
      </c>
      <c r="CF70">
        <f t="shared" ref="CF70:CF104" si="59">BZ70</f>
        <v>0</v>
      </c>
      <c r="CG70">
        <f t="shared" ref="CG70:CJ104" si="60">CF70+CA70</f>
        <v>1</v>
      </c>
      <c r="CH70">
        <f t="shared" si="60"/>
        <v>1</v>
      </c>
      <c r="CI70">
        <f t="shared" si="60"/>
        <v>1</v>
      </c>
      <c r="CJ70">
        <f t="shared" si="60"/>
        <v>1</v>
      </c>
      <c r="CK70">
        <f t="shared" ref="CK70:CK104" si="61">BO70</f>
        <v>0.2</v>
      </c>
      <c r="CL70">
        <f t="shared" si="40"/>
        <v>0.4</v>
      </c>
      <c r="CM70">
        <f t="shared" si="40"/>
        <v>0.60000000000000009</v>
      </c>
      <c r="CN70">
        <f t="shared" si="40"/>
        <v>0.8</v>
      </c>
      <c r="CO70">
        <f t="shared" si="40"/>
        <v>1</v>
      </c>
    </row>
    <row r="71" spans="1:93" x14ac:dyDescent="0.35">
      <c r="A71" t="s">
        <v>69</v>
      </c>
      <c r="B71">
        <f>VLOOKUP(CONCATENATE($A71,"_",B$4),assets_m6!$A:$D,4,FALSE)</f>
        <v>108.196</v>
      </c>
      <c r="C71">
        <f>VLOOKUP(CONCATENATE($A71,"_",C$4),assets_m6!$A:$D,4,FALSE)</f>
        <v>108.057</v>
      </c>
      <c r="D71">
        <f>VLOOKUP(CONCATENATE($A71,"_",D$4),assets_m6!$A:$D,4,FALSE)</f>
        <v>109.001</v>
      </c>
      <c r="E71">
        <f>VLOOKUP(CONCATENATE($A71,"_",E$4),assets_m6!$A:$D,4,FALSE)</f>
        <v>109.101</v>
      </c>
      <c r="F71">
        <f>VLOOKUP(CONCATENATE($A71,"_",F$4),assets_m6!$A:$D,4,FALSE)</f>
        <v>109.19199999999999</v>
      </c>
      <c r="G71">
        <f>VLOOKUP(CONCATENATE($A71,"_",G$4),assets_m6!$A:$D,4,FALSE)</f>
        <v>108.724</v>
      </c>
      <c r="H71">
        <f>VLOOKUP(CONCATENATE($A71,"_",H$4),assets_m6!$A:$D,4,FALSE)</f>
        <v>107.627</v>
      </c>
      <c r="I71">
        <f>VLOOKUP(CONCATENATE($A71,"_",I$4),assets_m6!$A:$D,4,FALSE)</f>
        <v>106.361</v>
      </c>
      <c r="J71">
        <f>VLOOKUP(CONCATENATE($A71,"_",J$4),assets_m6!$A:$D,4,FALSE)</f>
        <v>107.089</v>
      </c>
      <c r="K71">
        <f>VLOOKUP(CONCATENATE($A71,"_",K$4),assets_m6!$A:$D,4,FALSE)</f>
        <v>107.059</v>
      </c>
      <c r="L71">
        <f>VLOOKUP(CONCATENATE($A71,"_",L$4),assets_m6!$A:$D,4,FALSE)</f>
        <v>106.73</v>
      </c>
      <c r="M71">
        <f>VLOOKUP(CONCATENATE($A71,"_",M$4),assets_m6!$A:$D,4,FALSE)</f>
        <v>105.354</v>
      </c>
      <c r="N71">
        <f>VLOOKUP(CONCATENATE($A71,"_",N$4),assets_m6!$A:$D,4,FALSE)</f>
        <v>105.02500000000001</v>
      </c>
      <c r="O71">
        <f>VLOOKUP(CONCATENATE($A71,"_",O$4),assets_m6!$A:$D,4,FALSE)</f>
        <v>105.773</v>
      </c>
      <c r="P71">
        <f>VLOOKUP(CONCATENATE($A71,"_",P$4),assets_m6!$A:$D,4,FALSE)</f>
        <v>105.105</v>
      </c>
      <c r="Q71" t="e">
        <f>VLOOKUP(CONCATENATE($A71,"_",Q$4),assets_m6!$A:$D,4,FALSE)</f>
        <v>#N/A</v>
      </c>
      <c r="R71">
        <f>VLOOKUP(CONCATENATE($A71,"_",R$4),assets_m6!$A:$D,4,FALSE)</f>
        <v>105.83199999999999</v>
      </c>
      <c r="S71">
        <f>VLOOKUP(CONCATENATE($A71,"_",S$4),assets_m6!$A:$D,4,FALSE)</f>
        <v>106.6</v>
      </c>
      <c r="T71">
        <f>VLOOKUP(CONCATENATE($A71,"_",T$4),assets_m6!$A:$D,4,FALSE)</f>
        <v>106.52</v>
      </c>
      <c r="U71">
        <f>VLOOKUP(CONCATENATE($A71,"_",U$4),assets_m6!$A:$D,4,FALSE)</f>
        <v>108.265</v>
      </c>
      <c r="W71" t="str">
        <f>A71</f>
        <v>LQD</v>
      </c>
      <c r="X71">
        <f>B71</f>
        <v>108.196</v>
      </c>
      <c r="Y71">
        <f>IFERROR(C71,X71)</f>
        <v>108.057</v>
      </c>
      <c r="Z71">
        <f>IFERROR(D71,Y71)</f>
        <v>109.001</v>
      </c>
      <c r="AA71">
        <f>IFERROR(E71,Z71)</f>
        <v>109.101</v>
      </c>
      <c r="AB71">
        <f>IFERROR(F71,AA71)</f>
        <v>109.19199999999999</v>
      </c>
      <c r="AC71">
        <f>IFERROR(G71,AB71)</f>
        <v>108.724</v>
      </c>
      <c r="AD71">
        <f>IFERROR(H71,AC71)</f>
        <v>107.627</v>
      </c>
      <c r="AE71">
        <f>IFERROR(I71,AD71)</f>
        <v>106.361</v>
      </c>
      <c r="AF71">
        <f>IFERROR(J71,AE71)</f>
        <v>107.089</v>
      </c>
      <c r="AG71">
        <f>IFERROR(K71,AF71)</f>
        <v>107.059</v>
      </c>
      <c r="AH71">
        <f>IFERROR(L71,AG71)</f>
        <v>106.73</v>
      </c>
      <c r="AI71">
        <f>IFERROR(M71,#REF!)</f>
        <v>105.354</v>
      </c>
      <c r="AJ71">
        <f>IFERROR(N71,AI71)</f>
        <v>105.02500000000001</v>
      </c>
      <c r="AK71">
        <f>IFERROR(O71,AJ71)</f>
        <v>105.773</v>
      </c>
      <c r="AL71">
        <f>IFERROR(P71,AK71)</f>
        <v>105.105</v>
      </c>
      <c r="AM71">
        <f>IFERROR(Q71,AL71)</f>
        <v>105.105</v>
      </c>
      <c r="AN71">
        <f>IFERROR(R71,AM71)</f>
        <v>105.83199999999999</v>
      </c>
      <c r="AO71">
        <f>IFERROR(S71,AN71)</f>
        <v>106.6</v>
      </c>
      <c r="AP71">
        <f>IFERROR(T71,AO71)</f>
        <v>106.52</v>
      </c>
      <c r="AQ71">
        <f>IFERROR(U71,AP71)</f>
        <v>108.265</v>
      </c>
      <c r="AS71" t="s">
        <v>56</v>
      </c>
      <c r="AT71">
        <f>$BT71*(Y71-X71)/X71</f>
        <v>-1.2847055344004935E-5</v>
      </c>
      <c r="AU71">
        <f>$BT71*(Z71-Y71)/Y71</f>
        <v>8.7361300054601058E-5</v>
      </c>
      <c r="AV71">
        <f>$BT71*(AA71-Z71)/Z71</f>
        <v>9.1742277593778324E-6</v>
      </c>
      <c r="AW71">
        <f>$BT71*(AB71-AA71)/AA71</f>
        <v>8.3408951338662319E-6</v>
      </c>
      <c r="AX71">
        <f>$BT71*(AC71-AB71)/AB71</f>
        <v>-4.2860282804600098E-5</v>
      </c>
      <c r="AY71">
        <f>$BT71*(AD71-AC71)/AC71</f>
        <v>-1.0089768588352235E-4</v>
      </c>
      <c r="AZ71">
        <f>$BT71*(AE71-AD71)/AD71</f>
        <v>-1.1762847612587837E-4</v>
      </c>
      <c r="BA71">
        <f>$BT71*(AF71-AE71)/AE71</f>
        <v>6.8446140972724435E-5</v>
      </c>
      <c r="BB71">
        <f>$BT71*(AG71-AF71)/AF71</f>
        <v>-2.8014081745091593E-6</v>
      </c>
      <c r="BC71">
        <f t="shared" si="41"/>
        <v>-3.0730718575738008E-5</v>
      </c>
      <c r="BD71">
        <f t="shared" si="42"/>
        <v>-1.2892345170055323E-4</v>
      </c>
      <c r="BE71">
        <f t="shared" si="43"/>
        <v>-3.1228050192683099E-5</v>
      </c>
      <c r="BF71">
        <f t="shared" si="44"/>
        <v>7.1221137824326619E-5</v>
      </c>
      <c r="BG71">
        <f t="shared" si="45"/>
        <v>-6.3154113053424992E-5</v>
      </c>
      <c r="BH71">
        <f t="shared" si="46"/>
        <v>0</v>
      </c>
      <c r="BI71">
        <f t="shared" si="47"/>
        <v>6.9168926311782459E-5</v>
      </c>
      <c r="BJ71">
        <f t="shared" si="48"/>
        <v>7.2567843374404789E-5</v>
      </c>
      <c r="BK71">
        <f t="shared" si="49"/>
        <v>-7.5046904315195412E-6</v>
      </c>
      <c r="BL71">
        <f t="shared" si="50"/>
        <v>1.6381900112654943E-4</v>
      </c>
      <c r="BN71" s="7" t="str">
        <f>A71</f>
        <v>LQD</v>
      </c>
      <c r="BO71" s="7">
        <v>0.2</v>
      </c>
      <c r="BP71" s="7">
        <v>0.2</v>
      </c>
      <c r="BQ71" s="7">
        <v>0.2</v>
      </c>
      <c r="BR71" s="7">
        <v>0.2</v>
      </c>
      <c r="BS71" s="7">
        <v>0.2</v>
      </c>
      <c r="BT71" s="7">
        <v>0.01</v>
      </c>
      <c r="BV71">
        <f>(AQ71-X71)/X71</f>
        <v>6.3773152427079203E-4</v>
      </c>
      <c r="BW71">
        <f t="shared" si="51"/>
        <v>46</v>
      </c>
      <c r="BX71">
        <f t="shared" si="52"/>
        <v>3</v>
      </c>
      <c r="BY71">
        <f t="shared" si="53"/>
        <v>7.9999999999999988E-2</v>
      </c>
      <c r="BZ71">
        <f t="shared" si="54"/>
        <v>0</v>
      </c>
      <c r="CA71">
        <f t="shared" si="55"/>
        <v>0</v>
      </c>
      <c r="CB71">
        <f t="shared" si="56"/>
        <v>1</v>
      </c>
      <c r="CC71">
        <f t="shared" si="57"/>
        <v>0</v>
      </c>
      <c r="CD71">
        <f t="shared" si="58"/>
        <v>0</v>
      </c>
      <c r="CF71">
        <f t="shared" si="59"/>
        <v>0</v>
      </c>
      <c r="CG71">
        <f t="shared" si="60"/>
        <v>0</v>
      </c>
      <c r="CH71">
        <f t="shared" si="60"/>
        <v>1</v>
      </c>
      <c r="CI71">
        <f t="shared" si="60"/>
        <v>1</v>
      </c>
      <c r="CJ71">
        <f t="shared" si="60"/>
        <v>1</v>
      </c>
      <c r="CK71">
        <f t="shared" si="61"/>
        <v>0.2</v>
      </c>
      <c r="CL71">
        <f t="shared" si="40"/>
        <v>0.4</v>
      </c>
      <c r="CM71">
        <f t="shared" si="40"/>
        <v>0.60000000000000009</v>
      </c>
      <c r="CN71">
        <f t="shared" si="40"/>
        <v>0.8</v>
      </c>
      <c r="CO71">
        <f t="shared" si="40"/>
        <v>1</v>
      </c>
    </row>
    <row r="72" spans="1:93" x14ac:dyDescent="0.35">
      <c r="A72" t="s">
        <v>70</v>
      </c>
      <c r="B72">
        <f>VLOOKUP(CONCATENATE($A72,"_",B$4),assets_m6!$A:$D,4,FALSE)</f>
        <v>48.021999999999998</v>
      </c>
      <c r="C72">
        <f>VLOOKUP(CONCATENATE($A72,"_",C$4),assets_m6!$A:$D,4,FALSE)</f>
        <v>47.607999999999997</v>
      </c>
      <c r="D72">
        <f>VLOOKUP(CONCATENATE($A72,"_",D$4),assets_m6!$A:$D,4,FALSE)</f>
        <v>48.02</v>
      </c>
      <c r="E72">
        <f>VLOOKUP(CONCATENATE($A72,"_",E$4),assets_m6!$A:$D,4,FALSE)</f>
        <v>48.35</v>
      </c>
      <c r="F72">
        <f>VLOOKUP(CONCATENATE($A72,"_",F$4),assets_m6!$A:$D,4,FALSE)</f>
        <v>47.29</v>
      </c>
      <c r="G72">
        <f>VLOOKUP(CONCATENATE($A72,"_",G$4),assets_m6!$A:$D,4,FALSE)</f>
        <v>47.34</v>
      </c>
      <c r="H72">
        <f>VLOOKUP(CONCATENATE($A72,"_",H$4),assets_m6!$A:$D,4,FALSE)</f>
        <v>46.97</v>
      </c>
      <c r="I72">
        <f>VLOOKUP(CONCATENATE($A72,"_",I$4),assets_m6!$A:$D,4,FALSE)</f>
        <v>46.37</v>
      </c>
      <c r="J72">
        <f>VLOOKUP(CONCATENATE($A72,"_",J$4),assets_m6!$A:$D,4,FALSE)</f>
        <v>47.35</v>
      </c>
      <c r="K72">
        <f>VLOOKUP(CONCATENATE($A72,"_",K$4),assets_m6!$A:$D,4,FALSE)</f>
        <v>47.04</v>
      </c>
      <c r="L72">
        <f>VLOOKUP(CONCATENATE($A72,"_",L$4),assets_m6!$A:$D,4,FALSE)</f>
        <v>46.76</v>
      </c>
      <c r="M72">
        <f>VLOOKUP(CONCATENATE($A72,"_",M$4),assets_m6!$A:$D,4,FALSE)</f>
        <v>48.6</v>
      </c>
      <c r="N72">
        <f>VLOOKUP(CONCATENATE($A72,"_",N$4),assets_m6!$A:$D,4,FALSE)</f>
        <v>47.16</v>
      </c>
      <c r="O72">
        <f>VLOOKUP(CONCATENATE($A72,"_",O$4),assets_m6!$A:$D,4,FALSE)</f>
        <v>48.39</v>
      </c>
      <c r="P72">
        <f>VLOOKUP(CONCATENATE($A72,"_",P$4),assets_m6!$A:$D,4,FALSE)</f>
        <v>47.5</v>
      </c>
      <c r="Q72" t="e">
        <f>VLOOKUP(CONCATENATE($A72,"_",Q$4),assets_m6!$A:$D,4,FALSE)</f>
        <v>#N/A</v>
      </c>
      <c r="R72">
        <f>VLOOKUP(CONCATENATE($A72,"_",R$4),assets_m6!$A:$D,4,FALSE)</f>
        <v>49.11</v>
      </c>
      <c r="S72">
        <f>VLOOKUP(CONCATENATE($A72,"_",S$4),assets_m6!$A:$D,4,FALSE)</f>
        <v>52.01</v>
      </c>
      <c r="T72">
        <f>VLOOKUP(CONCATENATE($A72,"_",T$4),assets_m6!$A:$D,4,FALSE)</f>
        <v>51.97</v>
      </c>
      <c r="U72">
        <f>VLOOKUP(CONCATENATE($A72,"_",U$4),assets_m6!$A:$D,4,FALSE)</f>
        <v>52.26</v>
      </c>
      <c r="W72" t="str">
        <f>A72</f>
        <v>MCHI</v>
      </c>
      <c r="X72">
        <f>B72</f>
        <v>48.021999999999998</v>
      </c>
      <c r="Y72">
        <f>IFERROR(C72,X72)</f>
        <v>47.607999999999997</v>
      </c>
      <c r="Z72">
        <f>IFERROR(D72,Y72)</f>
        <v>48.02</v>
      </c>
      <c r="AA72">
        <f>IFERROR(E72,Z72)</f>
        <v>48.35</v>
      </c>
      <c r="AB72">
        <f>IFERROR(F72,AA72)</f>
        <v>47.29</v>
      </c>
      <c r="AC72">
        <f>IFERROR(G72,AB72)</f>
        <v>47.34</v>
      </c>
      <c r="AD72">
        <f>IFERROR(H72,AC72)</f>
        <v>46.97</v>
      </c>
      <c r="AE72">
        <f>IFERROR(I72,AD72)</f>
        <v>46.37</v>
      </c>
      <c r="AF72">
        <f>IFERROR(J72,AE72)</f>
        <v>47.35</v>
      </c>
      <c r="AG72">
        <f>IFERROR(K72,AF72)</f>
        <v>47.04</v>
      </c>
      <c r="AH72">
        <f>IFERROR(L72,AG72)</f>
        <v>46.76</v>
      </c>
      <c r="AI72">
        <f>IFERROR(M72,#REF!)</f>
        <v>48.6</v>
      </c>
      <c r="AJ72">
        <f>IFERROR(N72,AI72)</f>
        <v>47.16</v>
      </c>
      <c r="AK72">
        <f>IFERROR(O72,AJ72)</f>
        <v>48.39</v>
      </c>
      <c r="AL72">
        <f>IFERROR(P72,AK72)</f>
        <v>47.5</v>
      </c>
      <c r="AM72">
        <f>IFERROR(Q72,AL72)</f>
        <v>47.5</v>
      </c>
      <c r="AN72">
        <f>IFERROR(R72,AM72)</f>
        <v>49.11</v>
      </c>
      <c r="AO72">
        <f>IFERROR(S72,AN72)</f>
        <v>52.01</v>
      </c>
      <c r="AP72">
        <f>IFERROR(T72,AO72)</f>
        <v>51.97</v>
      </c>
      <c r="AQ72">
        <f>IFERROR(U72,AP72)</f>
        <v>52.26</v>
      </c>
      <c r="AS72" t="s">
        <v>69</v>
      </c>
      <c r="AT72">
        <f>$BT72*(Y72-X72)/X72</f>
        <v>-8.6210486860189401E-5</v>
      </c>
      <c r="AU72">
        <f>$BT72*(Z72-Y72)/Y72</f>
        <v>8.6540077297934405E-5</v>
      </c>
      <c r="AV72">
        <f>$BT72*(AA72-Z72)/Z72</f>
        <v>6.8721366097459038E-5</v>
      </c>
      <c r="AW72">
        <f>$BT72*(AB72-AA72)/AA72</f>
        <v>-2.1923474663909043E-4</v>
      </c>
      <c r="AX72">
        <f>$BT72*(AC72-AB72)/AB72</f>
        <v>1.0573059843519615E-5</v>
      </c>
      <c r="AY72">
        <f>$BT72*(AD72-AC72)/AC72</f>
        <v>-7.8158005914660871E-5</v>
      </c>
      <c r="AZ72">
        <f>$BT72*(AE72-AD72)/AD72</f>
        <v>-1.2774111134766902E-4</v>
      </c>
      <c r="BA72">
        <f>$BT72*(AF72-AE72)/AE72</f>
        <v>2.1134354108259736E-4</v>
      </c>
      <c r="BB72">
        <f>$BT72*(AG72-AF72)/AF72</f>
        <v>-6.5469904963041657E-5</v>
      </c>
      <c r="BC72">
        <f t="shared" si="41"/>
        <v>-5.9523809523809761E-5</v>
      </c>
      <c r="BD72">
        <f t="shared" si="42"/>
        <v>3.9349871685201101E-4</v>
      </c>
      <c r="BE72">
        <f t="shared" si="43"/>
        <v>-2.9629629629629727E-4</v>
      </c>
      <c r="BF72">
        <f t="shared" si="44"/>
        <v>2.6081424936386853E-4</v>
      </c>
      <c r="BG72">
        <f t="shared" si="45"/>
        <v>-1.8392229799545372E-4</v>
      </c>
      <c r="BH72">
        <f t="shared" si="46"/>
        <v>0</v>
      </c>
      <c r="BI72">
        <f t="shared" si="47"/>
        <v>3.3894736842105254E-4</v>
      </c>
      <c r="BJ72">
        <f t="shared" si="48"/>
        <v>5.9051109753614306E-4</v>
      </c>
      <c r="BK72">
        <f t="shared" si="49"/>
        <v>-7.6908286867908385E-6</v>
      </c>
      <c r="BL72">
        <f t="shared" si="50"/>
        <v>5.5801423898402765E-5</v>
      </c>
      <c r="BN72" s="7" t="str">
        <f>A72</f>
        <v>MCHI</v>
      </c>
      <c r="BO72" s="7">
        <v>0.2</v>
      </c>
      <c r="BP72" s="7">
        <v>0.2</v>
      </c>
      <c r="BQ72" s="7">
        <v>0.2</v>
      </c>
      <c r="BR72" s="7">
        <v>0.2</v>
      </c>
      <c r="BS72" s="7">
        <v>0.2</v>
      </c>
      <c r="BT72" s="7">
        <v>0.01</v>
      </c>
      <c r="BV72">
        <f>(AQ72-X72)/X72</f>
        <v>8.8251218191662151E-2</v>
      </c>
      <c r="BW72">
        <f t="shared" si="51"/>
        <v>98</v>
      </c>
      <c r="BX72">
        <f t="shared" si="52"/>
        <v>5</v>
      </c>
      <c r="BY72">
        <f t="shared" si="53"/>
        <v>0.24000000000000005</v>
      </c>
      <c r="BZ72">
        <f t="shared" si="54"/>
        <v>0</v>
      </c>
      <c r="CA72">
        <f t="shared" si="55"/>
        <v>0</v>
      </c>
      <c r="CB72">
        <f t="shared" si="56"/>
        <v>0</v>
      </c>
      <c r="CC72">
        <f t="shared" si="57"/>
        <v>0</v>
      </c>
      <c r="CD72">
        <f t="shared" si="58"/>
        <v>1</v>
      </c>
      <c r="CF72">
        <f t="shared" si="59"/>
        <v>0</v>
      </c>
      <c r="CG72">
        <f t="shared" si="60"/>
        <v>0</v>
      </c>
      <c r="CH72">
        <f t="shared" si="60"/>
        <v>0</v>
      </c>
      <c r="CI72">
        <f t="shared" si="60"/>
        <v>0</v>
      </c>
      <c r="CJ72">
        <f t="shared" si="60"/>
        <v>1</v>
      </c>
      <c r="CK72">
        <f t="shared" si="61"/>
        <v>0.2</v>
      </c>
      <c r="CL72">
        <f t="shared" si="40"/>
        <v>0.4</v>
      </c>
      <c r="CM72">
        <f t="shared" si="40"/>
        <v>0.60000000000000009</v>
      </c>
      <c r="CN72">
        <f t="shared" si="40"/>
        <v>0.8</v>
      </c>
      <c r="CO72">
        <f t="shared" si="40"/>
        <v>1</v>
      </c>
    </row>
    <row r="73" spans="1:93" x14ac:dyDescent="0.35">
      <c r="A73" t="s">
        <v>71</v>
      </c>
      <c r="B73">
        <f>VLOOKUP(CONCATENATE($A73,"_",B$4),assets_m6!$A:$D,4,FALSE)</f>
        <v>50.645000000000003</v>
      </c>
      <c r="C73">
        <f>VLOOKUP(CONCATENATE($A73,"_",C$4),assets_m6!$A:$D,4,FALSE)</f>
        <v>50.465000000000003</v>
      </c>
      <c r="D73">
        <f>VLOOKUP(CONCATENATE($A73,"_",D$4),assets_m6!$A:$D,4,FALSE)</f>
        <v>50.73</v>
      </c>
      <c r="E73">
        <f>VLOOKUP(CONCATENATE($A73,"_",E$4),assets_m6!$A:$D,4,FALSE)</f>
        <v>50.93</v>
      </c>
      <c r="F73">
        <f>VLOOKUP(CONCATENATE($A73,"_",F$4),assets_m6!$A:$D,4,FALSE)</f>
        <v>49.825000000000003</v>
      </c>
      <c r="G73">
        <f>VLOOKUP(CONCATENATE($A73,"_",G$4),assets_m6!$A:$D,4,FALSE)</f>
        <v>49.195</v>
      </c>
      <c r="H73">
        <f>VLOOKUP(CONCATENATE($A73,"_",H$4),assets_m6!$A:$D,4,FALSE)</f>
        <v>49.38</v>
      </c>
      <c r="I73">
        <f>VLOOKUP(CONCATENATE($A73,"_",I$4),assets_m6!$A:$D,4,FALSE)</f>
        <v>49.094999999999999</v>
      </c>
      <c r="J73">
        <f>VLOOKUP(CONCATENATE($A73,"_",J$4),assets_m6!$A:$D,4,FALSE)</f>
        <v>49.792000000000002</v>
      </c>
      <c r="K73">
        <f>VLOOKUP(CONCATENATE($A73,"_",K$4),assets_m6!$A:$D,4,FALSE)</f>
        <v>49.537999999999997</v>
      </c>
      <c r="L73">
        <f>VLOOKUP(CONCATENATE($A73,"_",L$4),assets_m6!$A:$D,4,FALSE)</f>
        <v>49.508000000000003</v>
      </c>
      <c r="M73" t="e">
        <f>VLOOKUP(CONCATENATE($A73,"_",M$4),assets_m6!$A:$D,4,FALSE)</f>
        <v>#N/A</v>
      </c>
      <c r="N73">
        <f>VLOOKUP(CONCATENATE($A73,"_",N$4),assets_m6!$A:$D,4,FALSE)</f>
        <v>49.524999999999999</v>
      </c>
      <c r="O73">
        <f>VLOOKUP(CONCATENATE($A73,"_",O$4),assets_m6!$A:$D,4,FALSE)</f>
        <v>49.768000000000001</v>
      </c>
      <c r="P73">
        <f>VLOOKUP(CONCATENATE($A73,"_",P$4),assets_m6!$A:$D,4,FALSE)</f>
        <v>49.448</v>
      </c>
      <c r="Q73" t="e">
        <f>VLOOKUP(CONCATENATE($A73,"_",Q$4),assets_m6!$A:$D,4,FALSE)</f>
        <v>#N/A</v>
      </c>
      <c r="R73">
        <f>VLOOKUP(CONCATENATE($A73,"_",R$4),assets_m6!$A:$D,4,FALSE)</f>
        <v>50</v>
      </c>
      <c r="S73">
        <f>VLOOKUP(CONCATENATE($A73,"_",S$4),assets_m6!$A:$D,4,FALSE)</f>
        <v>50.59</v>
      </c>
      <c r="T73">
        <f>VLOOKUP(CONCATENATE($A73,"_",T$4),assets_m6!$A:$D,4,FALSE)</f>
        <v>50.37</v>
      </c>
      <c r="U73">
        <f>VLOOKUP(CONCATENATE($A73,"_",U$4),assets_m6!$A:$D,4,FALSE)</f>
        <v>50.8</v>
      </c>
      <c r="W73" t="str">
        <f>A73</f>
        <v>MVEU.L</v>
      </c>
      <c r="X73">
        <f>B73</f>
        <v>50.645000000000003</v>
      </c>
      <c r="Y73">
        <f>IFERROR(C73,X73)</f>
        <v>50.465000000000003</v>
      </c>
      <c r="Z73">
        <f>IFERROR(D73,Y73)</f>
        <v>50.73</v>
      </c>
      <c r="AA73">
        <f>IFERROR(E73,Z73)</f>
        <v>50.93</v>
      </c>
      <c r="AB73">
        <f>IFERROR(F73,AA73)</f>
        <v>49.825000000000003</v>
      </c>
      <c r="AC73">
        <f>IFERROR(G73,AB73)</f>
        <v>49.195</v>
      </c>
      <c r="AD73">
        <f>IFERROR(H73,AC73)</f>
        <v>49.38</v>
      </c>
      <c r="AE73">
        <f>IFERROR(I73,AD73)</f>
        <v>49.094999999999999</v>
      </c>
      <c r="AF73">
        <f>IFERROR(J73,AE73)</f>
        <v>49.792000000000002</v>
      </c>
      <c r="AG73">
        <f>IFERROR(K73,AF73)</f>
        <v>49.537999999999997</v>
      </c>
      <c r="AH73">
        <f t="shared" ref="AH73:AJ73" si="62">IFERROR(L73,AG73)</f>
        <v>49.508000000000003</v>
      </c>
      <c r="AI73">
        <f t="shared" si="62"/>
        <v>49.508000000000003</v>
      </c>
      <c r="AJ73">
        <f t="shared" si="62"/>
        <v>49.524999999999999</v>
      </c>
      <c r="AK73">
        <f>IFERROR(O73,AJ73)</f>
        <v>49.768000000000001</v>
      </c>
      <c r="AL73">
        <f>IFERROR(P73,AK73)</f>
        <v>49.448</v>
      </c>
      <c r="AM73">
        <f>IFERROR(Q73,AL73)</f>
        <v>49.448</v>
      </c>
      <c r="AN73">
        <f>IFERROR(R73,AM73)</f>
        <v>50</v>
      </c>
      <c r="AO73">
        <f>IFERROR(S73,AN73)</f>
        <v>50.59</v>
      </c>
      <c r="AP73">
        <f>IFERROR(T73,AO73)</f>
        <v>50.37</v>
      </c>
      <c r="AQ73">
        <f>IFERROR(U73,AP73)</f>
        <v>50.8</v>
      </c>
      <c r="AS73" t="s">
        <v>50</v>
      </c>
      <c r="AT73">
        <f>$BT73*(Y73-X73)/X73</f>
        <v>-3.5541514463421798E-5</v>
      </c>
      <c r="AU73">
        <f>$BT73*(Z73-Y73)/Y73</f>
        <v>5.2511641731892092E-5</v>
      </c>
      <c r="AV73">
        <f>$BT73*(AA73-Z73)/Z73</f>
        <v>3.9424403705894513E-5</v>
      </c>
      <c r="AW73">
        <f>$BT73*(AB73-AA73)/AA73</f>
        <v>-2.1696446102493559E-4</v>
      </c>
      <c r="AX73">
        <f>$BT73*(AC73-AB73)/AB73</f>
        <v>-1.2644254892122479E-4</v>
      </c>
      <c r="AY73">
        <f>$BT73*(AD73-AC73)/AC73</f>
        <v>3.7605447708100881E-5</v>
      </c>
      <c r="AZ73">
        <f>$BT73*(AE73-AD73)/AD73</f>
        <v>-5.7715674362090663E-5</v>
      </c>
      <c r="BA73">
        <f>$BT73*(AF73-AE73)/AE73</f>
        <v>1.4196965067725894E-4</v>
      </c>
      <c r="BB73">
        <f>$BT73*(AG73-AF73)/AF73</f>
        <v>-5.1012210796916142E-5</v>
      </c>
      <c r="BC73">
        <f t="shared" si="41"/>
        <v>-6.0559570430768372E-6</v>
      </c>
      <c r="BD73">
        <f t="shared" si="42"/>
        <v>0</v>
      </c>
      <c r="BE73">
        <f t="shared" si="43"/>
        <v>3.4337884786288898E-6</v>
      </c>
      <c r="BF73">
        <f t="shared" si="44"/>
        <v>4.9066128218072106E-5</v>
      </c>
      <c r="BG73">
        <f t="shared" si="45"/>
        <v>-6.429834431763388E-5</v>
      </c>
      <c r="BH73">
        <f t="shared" si="46"/>
        <v>0</v>
      </c>
      <c r="BI73">
        <f t="shared" si="47"/>
        <v>1.1163242193819763E-4</v>
      </c>
      <c r="BJ73">
        <f t="shared" si="48"/>
        <v>1.1800000000000069E-4</v>
      </c>
      <c r="BK73">
        <f t="shared" si="49"/>
        <v>-4.3486855109706652E-5</v>
      </c>
      <c r="BL73">
        <f t="shared" si="50"/>
        <v>8.5368274766726176E-5</v>
      </c>
      <c r="BN73" s="7" t="str">
        <f>A73</f>
        <v>MVEU.L</v>
      </c>
      <c r="BO73" s="7">
        <v>0.2</v>
      </c>
      <c r="BP73" s="7">
        <v>0.2</v>
      </c>
      <c r="BQ73" s="7">
        <v>0.2</v>
      </c>
      <c r="BR73" s="7">
        <v>0.2</v>
      </c>
      <c r="BS73" s="7">
        <v>0.2</v>
      </c>
      <c r="BT73" s="7">
        <v>0.01</v>
      </c>
      <c r="BV73">
        <f>(AQ73-X73)/X73</f>
        <v>3.0605193010167643E-3</v>
      </c>
      <c r="BW73">
        <f t="shared" si="51"/>
        <v>49</v>
      </c>
      <c r="BX73">
        <f t="shared" si="52"/>
        <v>3</v>
      </c>
      <c r="BY73">
        <f t="shared" si="53"/>
        <v>7.9999999999999988E-2</v>
      </c>
      <c r="BZ73">
        <f t="shared" si="54"/>
        <v>0</v>
      </c>
      <c r="CA73">
        <f t="shared" si="55"/>
        <v>0</v>
      </c>
      <c r="CB73">
        <f t="shared" si="56"/>
        <v>1</v>
      </c>
      <c r="CC73">
        <f t="shared" si="57"/>
        <v>0</v>
      </c>
      <c r="CD73">
        <f t="shared" si="58"/>
        <v>0</v>
      </c>
      <c r="CF73">
        <f t="shared" si="59"/>
        <v>0</v>
      </c>
      <c r="CG73">
        <f t="shared" si="60"/>
        <v>0</v>
      </c>
      <c r="CH73">
        <f t="shared" si="60"/>
        <v>1</v>
      </c>
      <c r="CI73">
        <f t="shared" si="60"/>
        <v>1</v>
      </c>
      <c r="CJ73">
        <f t="shared" si="60"/>
        <v>1</v>
      </c>
      <c r="CK73">
        <f t="shared" si="61"/>
        <v>0.2</v>
      </c>
      <c r="CL73">
        <f t="shared" si="40"/>
        <v>0.4</v>
      </c>
      <c r="CM73">
        <f t="shared" si="40"/>
        <v>0.60000000000000009</v>
      </c>
      <c r="CN73">
        <f t="shared" si="40"/>
        <v>0.8</v>
      </c>
      <c r="CO73">
        <f t="shared" si="40"/>
        <v>1</v>
      </c>
    </row>
    <row r="74" spans="1:93" x14ac:dyDescent="0.35">
      <c r="A74" t="s">
        <v>72</v>
      </c>
      <c r="B74">
        <f>VLOOKUP(CONCATENATE($A74,"_",B$4),assets_m6!$A:$D,4,FALSE)</f>
        <v>27.05</v>
      </c>
      <c r="C74">
        <f>VLOOKUP(CONCATENATE($A74,"_",C$4),assets_m6!$A:$D,4,FALSE)</f>
        <v>27.58</v>
      </c>
      <c r="D74">
        <f>VLOOKUP(CONCATENATE($A74,"_",D$4),assets_m6!$A:$D,4,FALSE)</f>
        <v>28.2</v>
      </c>
      <c r="E74">
        <f>VLOOKUP(CONCATENATE($A74,"_",E$4),assets_m6!$A:$D,4,FALSE)</f>
        <v>28.62</v>
      </c>
      <c r="F74">
        <f>VLOOKUP(CONCATENATE($A74,"_",F$4),assets_m6!$A:$D,4,FALSE)</f>
        <v>28.28</v>
      </c>
      <c r="G74">
        <f>VLOOKUP(CONCATENATE($A74,"_",G$4),assets_m6!$A:$D,4,FALSE)</f>
        <v>27.44</v>
      </c>
      <c r="H74">
        <f>VLOOKUP(CONCATENATE($A74,"_",H$4),assets_m6!$A:$D,4,FALSE)</f>
        <v>27.43</v>
      </c>
      <c r="I74">
        <f>VLOOKUP(CONCATENATE($A74,"_",I$4),assets_m6!$A:$D,4,FALSE)</f>
        <v>27.45</v>
      </c>
      <c r="J74">
        <f>VLOOKUP(CONCATENATE($A74,"_",J$4),assets_m6!$A:$D,4,FALSE)</f>
        <v>27.79</v>
      </c>
      <c r="K74">
        <f>VLOOKUP(CONCATENATE($A74,"_",K$4),assets_m6!$A:$D,4,FALSE)</f>
        <v>27.64</v>
      </c>
      <c r="L74">
        <f>VLOOKUP(CONCATENATE($A74,"_",L$4),assets_m6!$A:$D,4,FALSE)</f>
        <v>27.93</v>
      </c>
      <c r="M74">
        <f>VLOOKUP(CONCATENATE($A74,"_",M$4),assets_m6!$A:$D,4,FALSE)</f>
        <v>27.94</v>
      </c>
      <c r="N74">
        <f>VLOOKUP(CONCATENATE($A74,"_",N$4),assets_m6!$A:$D,4,FALSE)</f>
        <v>27.65</v>
      </c>
      <c r="O74">
        <f>VLOOKUP(CONCATENATE($A74,"_",O$4),assets_m6!$A:$D,4,FALSE)</f>
        <v>28.18</v>
      </c>
      <c r="P74">
        <f>VLOOKUP(CONCATENATE($A74,"_",P$4),assets_m6!$A:$D,4,FALSE)</f>
        <v>27.93</v>
      </c>
      <c r="Q74" t="e">
        <f>VLOOKUP(CONCATENATE($A74,"_",Q$4),assets_m6!$A:$D,4,FALSE)</f>
        <v>#N/A</v>
      </c>
      <c r="R74">
        <f>VLOOKUP(CONCATENATE($A74,"_",R$4),assets_m6!$A:$D,4,FALSE)</f>
        <v>28.07</v>
      </c>
      <c r="S74">
        <f>VLOOKUP(CONCATENATE($A74,"_",S$4),assets_m6!$A:$D,4,FALSE)</f>
        <v>28.94</v>
      </c>
      <c r="T74">
        <f>VLOOKUP(CONCATENATE($A74,"_",T$4),assets_m6!$A:$D,4,FALSE)</f>
        <v>28.84</v>
      </c>
      <c r="U74">
        <f>VLOOKUP(CONCATENATE($A74,"_",U$4),assets_m6!$A:$D,4,FALSE)</f>
        <v>29.15</v>
      </c>
      <c r="W74" t="str">
        <f>A74</f>
        <v>OGN</v>
      </c>
      <c r="X74">
        <f>B74</f>
        <v>27.05</v>
      </c>
      <c r="Y74">
        <f>IFERROR(C74,X74)</f>
        <v>27.58</v>
      </c>
      <c r="Z74">
        <f>IFERROR(D74,Y74)</f>
        <v>28.2</v>
      </c>
      <c r="AA74">
        <f>IFERROR(E74,Z74)</f>
        <v>28.62</v>
      </c>
      <c r="AB74">
        <f>IFERROR(F74,AA74)</f>
        <v>28.28</v>
      </c>
      <c r="AC74">
        <f>IFERROR(G74,AB74)</f>
        <v>27.44</v>
      </c>
      <c r="AD74">
        <f>IFERROR(H74,AC74)</f>
        <v>27.43</v>
      </c>
      <c r="AE74">
        <f>IFERROR(I74,AD74)</f>
        <v>27.45</v>
      </c>
      <c r="AF74">
        <f>IFERROR(J74,AE74)</f>
        <v>27.79</v>
      </c>
      <c r="AG74">
        <f>IFERROR(K74,AF74)</f>
        <v>27.64</v>
      </c>
      <c r="AH74">
        <f>IFERROR(L74,AG74)</f>
        <v>27.93</v>
      </c>
      <c r="AI74">
        <f>IFERROR(M74,#REF!)</f>
        <v>27.94</v>
      </c>
      <c r="AJ74">
        <f>IFERROR(N74,AI74)</f>
        <v>27.65</v>
      </c>
      <c r="AK74">
        <f>IFERROR(O74,AJ74)</f>
        <v>28.18</v>
      </c>
      <c r="AL74">
        <f>IFERROR(P74,AK74)</f>
        <v>27.93</v>
      </c>
      <c r="AM74">
        <f>IFERROR(Q74,AL74)</f>
        <v>27.93</v>
      </c>
      <c r="AN74">
        <f>IFERROR(R74,AM74)</f>
        <v>28.07</v>
      </c>
      <c r="AO74">
        <f>IFERROR(S74,AN74)</f>
        <v>28.94</v>
      </c>
      <c r="AP74">
        <f>IFERROR(T74,AO74)</f>
        <v>28.84</v>
      </c>
      <c r="AQ74">
        <f>IFERROR(U74,AP74)</f>
        <v>29.15</v>
      </c>
      <c r="AS74" t="s">
        <v>82</v>
      </c>
      <c r="AT74">
        <f>$BT74*(Y74-X74)/X74</f>
        <v>1.9593345656192146E-4</v>
      </c>
      <c r="AU74">
        <f>$BT74*(Z74-Y74)/Y74</f>
        <v>2.2480058013052976E-4</v>
      </c>
      <c r="AV74">
        <f>$BT74*(AA74-Z74)/Z74</f>
        <v>1.4893617021276656E-4</v>
      </c>
      <c r="AW74">
        <f>$BT74*(AB74-AA74)/AA74</f>
        <v>-1.1879804332634515E-4</v>
      </c>
      <c r="AX74">
        <f>$BT74*(AC74-AB74)/AB74</f>
        <v>-2.9702970297029702E-4</v>
      </c>
      <c r="AY74">
        <f>$BT74*(AD74-AC74)/AC74</f>
        <v>-3.6443148688052341E-6</v>
      </c>
      <c r="AZ74">
        <f>$BT74*(AE74-AD74)/AD74</f>
        <v>7.2912869121398383E-6</v>
      </c>
      <c r="BA74">
        <f>$BT74*(AF74-AE74)/AE74</f>
        <v>1.2386156648451727E-4</v>
      </c>
      <c r="BB74">
        <f>$BT74*(AG74-AF74)/AF74</f>
        <v>-5.3976250449801576E-5</v>
      </c>
      <c r="BC74">
        <f t="shared" si="41"/>
        <v>1.049204052098405E-4</v>
      </c>
      <c r="BD74">
        <f t="shared" si="42"/>
        <v>3.5803795202297038E-6</v>
      </c>
      <c r="BE74">
        <f t="shared" si="43"/>
        <v>-1.0379384395132523E-4</v>
      </c>
      <c r="BF74">
        <f t="shared" si="44"/>
        <v>1.9168173598553388E-4</v>
      </c>
      <c r="BG74">
        <f t="shared" si="45"/>
        <v>-8.8715400993612495E-5</v>
      </c>
      <c r="BH74">
        <f t="shared" si="46"/>
        <v>0</v>
      </c>
      <c r="BI74">
        <f t="shared" si="47"/>
        <v>5.0125313283208219E-5</v>
      </c>
      <c r="BJ74">
        <f t="shared" si="48"/>
        <v>3.0993943712148236E-4</v>
      </c>
      <c r="BK74">
        <f t="shared" si="49"/>
        <v>-3.4554250172771742E-5</v>
      </c>
      <c r="BL74">
        <f t="shared" si="50"/>
        <v>1.0748959778085948E-4</v>
      </c>
      <c r="BN74" s="7" t="str">
        <f>A74</f>
        <v>OGN</v>
      </c>
      <c r="BO74" s="7">
        <v>0.2</v>
      </c>
      <c r="BP74" s="7">
        <v>0.2</v>
      </c>
      <c r="BQ74" s="7">
        <v>0.2</v>
      </c>
      <c r="BR74" s="7">
        <v>0.2</v>
      </c>
      <c r="BS74" s="7">
        <v>0.2</v>
      </c>
      <c r="BT74" s="7">
        <v>0.01</v>
      </c>
      <c r="BV74">
        <f>(AQ74-X74)/X74</f>
        <v>7.7634011090572927E-2</v>
      </c>
      <c r="BW74">
        <f t="shared" si="51"/>
        <v>96</v>
      </c>
      <c r="BX74">
        <f t="shared" si="52"/>
        <v>5</v>
      </c>
      <c r="BY74">
        <f t="shared" si="53"/>
        <v>0.24000000000000005</v>
      </c>
      <c r="BZ74">
        <f t="shared" si="54"/>
        <v>0</v>
      </c>
      <c r="CA74">
        <f t="shared" si="55"/>
        <v>0</v>
      </c>
      <c r="CB74">
        <f t="shared" si="56"/>
        <v>0</v>
      </c>
      <c r="CC74">
        <f t="shared" si="57"/>
        <v>0</v>
      </c>
      <c r="CD74">
        <f t="shared" si="58"/>
        <v>1</v>
      </c>
      <c r="CF74">
        <f t="shared" si="59"/>
        <v>0</v>
      </c>
      <c r="CG74">
        <f t="shared" si="60"/>
        <v>0</v>
      </c>
      <c r="CH74">
        <f t="shared" si="60"/>
        <v>0</v>
      </c>
      <c r="CI74">
        <f t="shared" si="60"/>
        <v>0</v>
      </c>
      <c r="CJ74">
        <f t="shared" si="60"/>
        <v>1</v>
      </c>
      <c r="CK74">
        <f t="shared" si="61"/>
        <v>0.2</v>
      </c>
      <c r="CL74">
        <f t="shared" si="40"/>
        <v>0.4</v>
      </c>
      <c r="CM74">
        <f t="shared" si="40"/>
        <v>0.60000000000000009</v>
      </c>
      <c r="CN74">
        <f t="shared" si="40"/>
        <v>0.8</v>
      </c>
      <c r="CO74">
        <f t="shared" si="40"/>
        <v>1</v>
      </c>
    </row>
    <row r="75" spans="1:93" x14ac:dyDescent="0.35">
      <c r="A75" t="s">
        <v>73</v>
      </c>
      <c r="B75">
        <f>VLOOKUP(CONCATENATE($A75,"_",B$4),assets_m6!$A:$D,4,FALSE)</f>
        <v>149.97900000000001</v>
      </c>
      <c r="C75">
        <f>VLOOKUP(CONCATENATE($A75,"_",C$4),assets_m6!$A:$D,4,FALSE)</f>
        <v>151.51900000000001</v>
      </c>
      <c r="D75">
        <f>VLOOKUP(CONCATENATE($A75,"_",D$4),assets_m6!$A:$D,4,FALSE)</f>
        <v>151.29</v>
      </c>
      <c r="E75">
        <f>VLOOKUP(CONCATENATE($A75,"_",E$4),assets_m6!$A:$D,4,FALSE)</f>
        <v>151.887</v>
      </c>
      <c r="F75">
        <f>VLOOKUP(CONCATENATE($A75,"_",F$4),assets_m6!$A:$D,4,FALSE)</f>
        <v>150.167</v>
      </c>
      <c r="G75">
        <f>VLOOKUP(CONCATENATE($A75,"_",G$4),assets_m6!$A:$D,4,FALSE)</f>
        <v>149.50200000000001</v>
      </c>
      <c r="H75">
        <f>VLOOKUP(CONCATENATE($A75,"_",H$4),assets_m6!$A:$D,4,FALSE)</f>
        <v>149.46199999999999</v>
      </c>
      <c r="I75">
        <f>VLOOKUP(CONCATENATE($A75,"_",I$4),assets_m6!$A:$D,4,FALSE)</f>
        <v>149.52099999999999</v>
      </c>
      <c r="J75">
        <f>VLOOKUP(CONCATENATE($A75,"_",J$4),assets_m6!$A:$D,4,FALSE)</f>
        <v>150.893</v>
      </c>
      <c r="K75">
        <f>VLOOKUP(CONCATENATE($A75,"_",K$4),assets_m6!$A:$D,4,FALSE)</f>
        <v>151.24100000000001</v>
      </c>
      <c r="L75">
        <f>VLOOKUP(CONCATENATE($A75,"_",L$4),assets_m6!$A:$D,4,FALSE)</f>
        <v>151.66800000000001</v>
      </c>
      <c r="M75">
        <f>VLOOKUP(CONCATENATE($A75,"_",M$4),assets_m6!$A:$D,4,FALSE)</f>
        <v>152.99</v>
      </c>
      <c r="N75">
        <f>VLOOKUP(CONCATENATE($A75,"_",N$4),assets_m6!$A:$D,4,FALSE)</f>
        <v>151.012</v>
      </c>
      <c r="O75">
        <f>VLOOKUP(CONCATENATE($A75,"_",O$4),assets_m6!$A:$D,4,FALSE)</f>
        <v>151.63800000000001</v>
      </c>
      <c r="P75">
        <f>VLOOKUP(CONCATENATE($A75,"_",P$4),assets_m6!$A:$D,4,FALSE)</f>
        <v>150.61500000000001</v>
      </c>
      <c r="Q75" t="e">
        <f>VLOOKUP(CONCATENATE($A75,"_",Q$4),assets_m6!$A:$D,4,FALSE)</f>
        <v>#N/A</v>
      </c>
      <c r="R75">
        <f>VLOOKUP(CONCATENATE($A75,"_",R$4),assets_m6!$A:$D,4,FALSE)</f>
        <v>150.624</v>
      </c>
      <c r="S75">
        <f>VLOOKUP(CONCATENATE($A75,"_",S$4),assets_m6!$A:$D,4,FALSE)</f>
        <v>151.28</v>
      </c>
      <c r="T75">
        <f>VLOOKUP(CONCATENATE($A75,"_",T$4),assets_m6!$A:$D,4,FALSE)</f>
        <v>149.40199999999999</v>
      </c>
      <c r="U75">
        <f>VLOOKUP(CONCATENATE($A75,"_",U$4),assets_m6!$A:$D,4,FALSE)</f>
        <v>152.96</v>
      </c>
      <c r="W75" t="str">
        <f>A75</f>
        <v>PG</v>
      </c>
      <c r="X75">
        <f>B75</f>
        <v>149.97900000000001</v>
      </c>
      <c r="Y75">
        <f>IFERROR(C75,X75)</f>
        <v>151.51900000000001</v>
      </c>
      <c r="Z75">
        <f>IFERROR(D75,Y75)</f>
        <v>151.29</v>
      </c>
      <c r="AA75">
        <f>IFERROR(E75,Z75)</f>
        <v>151.887</v>
      </c>
      <c r="AB75">
        <f>IFERROR(F75,AA75)</f>
        <v>150.167</v>
      </c>
      <c r="AC75">
        <f>IFERROR(G75,AB75)</f>
        <v>149.50200000000001</v>
      </c>
      <c r="AD75">
        <f>IFERROR(H75,AC75)</f>
        <v>149.46199999999999</v>
      </c>
      <c r="AE75">
        <f>IFERROR(I75,AD75)</f>
        <v>149.52099999999999</v>
      </c>
      <c r="AF75">
        <f>IFERROR(J75,AE75)</f>
        <v>150.893</v>
      </c>
      <c r="AG75">
        <f>IFERROR(K75,AF75)</f>
        <v>151.24100000000001</v>
      </c>
      <c r="AH75">
        <f>IFERROR(L75,AG75)</f>
        <v>151.66800000000001</v>
      </c>
      <c r="AI75">
        <f>IFERROR(M75,#REF!)</f>
        <v>152.99</v>
      </c>
      <c r="AJ75">
        <f>IFERROR(N75,AI75)</f>
        <v>151.012</v>
      </c>
      <c r="AK75">
        <f>IFERROR(O75,AJ75)</f>
        <v>151.63800000000001</v>
      </c>
      <c r="AL75">
        <f>IFERROR(P75,AK75)</f>
        <v>150.61500000000001</v>
      </c>
      <c r="AM75">
        <f>IFERROR(Q75,AL75)</f>
        <v>150.61500000000001</v>
      </c>
      <c r="AN75">
        <f>IFERROR(R75,AM75)</f>
        <v>150.624</v>
      </c>
      <c r="AO75">
        <f>IFERROR(S75,AN75)</f>
        <v>151.28</v>
      </c>
      <c r="AP75">
        <f>IFERROR(T75,AO75)</f>
        <v>149.40199999999999</v>
      </c>
      <c r="AQ75">
        <f>IFERROR(U75,AP75)</f>
        <v>152.96</v>
      </c>
      <c r="AS75" t="s">
        <v>54</v>
      </c>
      <c r="AT75">
        <f>$BT75*(Y75-X75)/X75</f>
        <v>1.0268104201254789E-4</v>
      </c>
      <c r="AU75">
        <f>$BT75*(Z75-Y75)/Y75</f>
        <v>-1.5113616114151587E-5</v>
      </c>
      <c r="AV75">
        <f>$BT75*(AA75-Z75)/Z75</f>
        <v>3.9460638508824675E-5</v>
      </c>
      <c r="AW75">
        <f>$BT75*(AB75-AA75)/AA75</f>
        <v>-1.1324208128411247E-4</v>
      </c>
      <c r="AX75">
        <f>$BT75*(AC75-AB75)/AB75</f>
        <v>-4.4284030446102811E-5</v>
      </c>
      <c r="AY75">
        <f>$BT75*(AD75-AC75)/AC75</f>
        <v>-2.6755494909780781E-6</v>
      </c>
      <c r="AZ75">
        <f>$BT75*(AE75-AD75)/AD75</f>
        <v>3.9474916701233428E-6</v>
      </c>
      <c r="BA75">
        <f>$BT75*(AF75-AE75)/AE75</f>
        <v>9.1759685930405384E-5</v>
      </c>
      <c r="BB75">
        <f>$BT75*(AG75-AF75)/AF75</f>
        <v>2.3062700058983067E-5</v>
      </c>
      <c r="BC75">
        <f t="shared" si="41"/>
        <v>2.8233084943896988E-5</v>
      </c>
      <c r="BD75">
        <f t="shared" si="42"/>
        <v>8.716406888730666E-5</v>
      </c>
      <c r="BE75">
        <f t="shared" si="43"/>
        <v>-1.2928949604549373E-4</v>
      </c>
      <c r="BF75">
        <f t="shared" si="44"/>
        <v>4.1453659311843081E-5</v>
      </c>
      <c r="BG75">
        <f t="shared" si="45"/>
        <v>-6.7463300755746982E-5</v>
      </c>
      <c r="BH75">
        <f t="shared" si="46"/>
        <v>0</v>
      </c>
      <c r="BI75">
        <f t="shared" si="47"/>
        <v>5.9755004481533248E-7</v>
      </c>
      <c r="BJ75">
        <f t="shared" si="48"/>
        <v>4.3552156362864211E-5</v>
      </c>
      <c r="BK75">
        <f t="shared" si="49"/>
        <v>-1.2414066631412046E-4</v>
      </c>
      <c r="BL75">
        <f t="shared" si="50"/>
        <v>2.3814942236382523E-4</v>
      </c>
      <c r="BN75" s="7" t="str">
        <f>A75</f>
        <v>PG</v>
      </c>
      <c r="BO75" s="7">
        <v>0.2</v>
      </c>
      <c r="BP75" s="7">
        <v>0.2</v>
      </c>
      <c r="BQ75" s="7">
        <v>0.2</v>
      </c>
      <c r="BR75" s="7">
        <v>0.2</v>
      </c>
      <c r="BS75" s="7">
        <v>0.2</v>
      </c>
      <c r="BT75" s="7">
        <v>0.01</v>
      </c>
      <c r="BV75">
        <f>(AQ75-X75)/X75</f>
        <v>1.9876115989571834E-2</v>
      </c>
      <c r="BW75">
        <f t="shared" si="51"/>
        <v>64</v>
      </c>
      <c r="BX75">
        <f t="shared" si="52"/>
        <v>4</v>
      </c>
      <c r="BY75">
        <f t="shared" si="53"/>
        <v>0.12000000000000002</v>
      </c>
      <c r="BZ75">
        <f t="shared" si="54"/>
        <v>0</v>
      </c>
      <c r="CA75">
        <f t="shared" si="55"/>
        <v>0</v>
      </c>
      <c r="CB75">
        <f t="shared" si="56"/>
        <v>0</v>
      </c>
      <c r="CC75">
        <f t="shared" si="57"/>
        <v>1</v>
      </c>
      <c r="CD75">
        <f t="shared" si="58"/>
        <v>0</v>
      </c>
      <c r="CF75">
        <f t="shared" si="59"/>
        <v>0</v>
      </c>
      <c r="CG75">
        <f t="shared" si="60"/>
        <v>0</v>
      </c>
      <c r="CH75">
        <f t="shared" si="60"/>
        <v>0</v>
      </c>
      <c r="CI75">
        <f t="shared" si="60"/>
        <v>1</v>
      </c>
      <c r="CJ75">
        <f t="shared" si="60"/>
        <v>1</v>
      </c>
      <c r="CK75">
        <f t="shared" si="61"/>
        <v>0.2</v>
      </c>
      <c r="CL75">
        <f t="shared" si="40"/>
        <v>0.4</v>
      </c>
      <c r="CM75">
        <f t="shared" si="40"/>
        <v>0.60000000000000009</v>
      </c>
      <c r="CN75">
        <f t="shared" si="40"/>
        <v>0.8</v>
      </c>
      <c r="CO75">
        <f t="shared" si="40"/>
        <v>1</v>
      </c>
    </row>
    <row r="76" spans="1:93" x14ac:dyDescent="0.35">
      <c r="A76" t="s">
        <v>74</v>
      </c>
      <c r="B76">
        <f>VLOOKUP(CONCATENATE($A76,"_",B$4),assets_m6!$A:$D,4,FALSE)</f>
        <v>28.95</v>
      </c>
      <c r="C76">
        <f>VLOOKUP(CONCATENATE($A76,"_",C$4),assets_m6!$A:$D,4,FALSE)</f>
        <v>29.45</v>
      </c>
      <c r="D76">
        <f>VLOOKUP(CONCATENATE($A76,"_",D$4),assets_m6!$A:$D,4,FALSE)</f>
        <v>29.34</v>
      </c>
      <c r="E76">
        <f>VLOOKUP(CONCATENATE($A76,"_",E$4),assets_m6!$A:$D,4,FALSE)</f>
        <v>29.42</v>
      </c>
      <c r="F76">
        <f>VLOOKUP(CONCATENATE($A76,"_",F$4),assets_m6!$A:$D,4,FALSE)</f>
        <v>29.36</v>
      </c>
      <c r="G76">
        <f>VLOOKUP(CONCATENATE($A76,"_",G$4),assets_m6!$A:$D,4,FALSE)</f>
        <v>29.13</v>
      </c>
      <c r="H76">
        <f>VLOOKUP(CONCATENATE($A76,"_",H$4),assets_m6!$A:$D,4,FALSE)</f>
        <v>29.11</v>
      </c>
      <c r="I76">
        <f>VLOOKUP(CONCATENATE($A76,"_",I$4),assets_m6!$A:$D,4,FALSE)</f>
        <v>29.16</v>
      </c>
      <c r="J76">
        <f>VLOOKUP(CONCATENATE($A76,"_",J$4),assets_m6!$A:$D,4,FALSE)</f>
        <v>29.4</v>
      </c>
      <c r="K76">
        <f>VLOOKUP(CONCATENATE($A76,"_",K$4),assets_m6!$A:$D,4,FALSE)</f>
        <v>29.18</v>
      </c>
      <c r="L76">
        <f>VLOOKUP(CONCATENATE($A76,"_",L$4),assets_m6!$A:$D,4,FALSE)</f>
        <v>29.54</v>
      </c>
      <c r="M76">
        <f>VLOOKUP(CONCATENATE($A76,"_",M$4),assets_m6!$A:$D,4,FALSE)</f>
        <v>29.69</v>
      </c>
      <c r="N76">
        <f>VLOOKUP(CONCATENATE($A76,"_",N$4),assets_m6!$A:$D,4,FALSE)</f>
        <v>29.44</v>
      </c>
      <c r="O76">
        <f>VLOOKUP(CONCATENATE($A76,"_",O$4),assets_m6!$A:$D,4,FALSE)</f>
        <v>29.66</v>
      </c>
      <c r="P76">
        <f>VLOOKUP(CONCATENATE($A76,"_",P$4),assets_m6!$A:$D,4,FALSE)</f>
        <v>29.22</v>
      </c>
      <c r="Q76" t="e">
        <f>VLOOKUP(CONCATENATE($A76,"_",Q$4),assets_m6!$A:$D,4,FALSE)</f>
        <v>#N/A</v>
      </c>
      <c r="R76">
        <f>VLOOKUP(CONCATENATE($A76,"_",R$4),assets_m6!$A:$D,4,FALSE)</f>
        <v>29.2</v>
      </c>
      <c r="S76">
        <f>VLOOKUP(CONCATENATE($A76,"_",S$4),assets_m6!$A:$D,4,FALSE)</f>
        <v>29.93</v>
      </c>
      <c r="T76">
        <f>VLOOKUP(CONCATENATE($A76,"_",T$4),assets_m6!$A:$D,4,FALSE)</f>
        <v>29.24</v>
      </c>
      <c r="U76">
        <f>VLOOKUP(CONCATENATE($A76,"_",U$4),assets_m6!$A:$D,4,FALSE)</f>
        <v>29.96</v>
      </c>
      <c r="W76" t="str">
        <f>A76</f>
        <v>PPL</v>
      </c>
      <c r="X76">
        <f>B76</f>
        <v>28.95</v>
      </c>
      <c r="Y76">
        <f>IFERROR(C76,X76)</f>
        <v>29.45</v>
      </c>
      <c r="Z76">
        <f>IFERROR(D76,Y76)</f>
        <v>29.34</v>
      </c>
      <c r="AA76">
        <f>IFERROR(E76,Z76)</f>
        <v>29.42</v>
      </c>
      <c r="AB76">
        <f>IFERROR(F76,AA76)</f>
        <v>29.36</v>
      </c>
      <c r="AC76">
        <f>IFERROR(G76,AB76)</f>
        <v>29.13</v>
      </c>
      <c r="AD76">
        <f>IFERROR(H76,AC76)</f>
        <v>29.11</v>
      </c>
      <c r="AE76">
        <f>IFERROR(I76,AD76)</f>
        <v>29.16</v>
      </c>
      <c r="AF76">
        <f>IFERROR(J76,AE76)</f>
        <v>29.4</v>
      </c>
      <c r="AG76">
        <f>IFERROR(K76,AF76)</f>
        <v>29.18</v>
      </c>
      <c r="AH76">
        <f>IFERROR(L76,AG76)</f>
        <v>29.54</v>
      </c>
      <c r="AI76">
        <f>IFERROR(M76,#REF!)</f>
        <v>29.69</v>
      </c>
      <c r="AJ76">
        <f>IFERROR(N76,AI76)</f>
        <v>29.44</v>
      </c>
      <c r="AK76">
        <f>IFERROR(O76,AJ76)</f>
        <v>29.66</v>
      </c>
      <c r="AL76">
        <f>IFERROR(P76,AK76)</f>
        <v>29.22</v>
      </c>
      <c r="AM76">
        <f>IFERROR(Q76,AL76)</f>
        <v>29.22</v>
      </c>
      <c r="AN76">
        <f>IFERROR(R76,AM76)</f>
        <v>29.2</v>
      </c>
      <c r="AO76">
        <f>IFERROR(S76,AN76)</f>
        <v>29.93</v>
      </c>
      <c r="AP76">
        <f>IFERROR(T76,AO76)</f>
        <v>29.24</v>
      </c>
      <c r="AQ76">
        <f>IFERROR(U76,AP76)</f>
        <v>29.96</v>
      </c>
      <c r="AS76" t="s">
        <v>85</v>
      </c>
      <c r="AT76">
        <f>$BT76*(Y76-X76)/X76</f>
        <v>1.7271157167530226E-4</v>
      </c>
      <c r="AU76">
        <f>$BT76*(Z76-Y76)/Y76</f>
        <v>-3.7351443123938688E-5</v>
      </c>
      <c r="AV76">
        <f>$BT76*(AA76-Z76)/Z76</f>
        <v>2.7266530334015628E-5</v>
      </c>
      <c r="AW76">
        <f>$BT76*(AB76-AA76)/AA76</f>
        <v>-2.0394289598913076E-5</v>
      </c>
      <c r="AX76">
        <f>$BT76*(AC76-AB76)/AB76</f>
        <v>-7.8337874659400699E-5</v>
      </c>
      <c r="AY76">
        <f>$BT76*(AD76-AC76)/AC76</f>
        <v>-6.8657741160314369E-6</v>
      </c>
      <c r="AZ76">
        <f>$BT76*(AE76-AD76)/AD76</f>
        <v>1.7176228100309419E-5</v>
      </c>
      <c r="BA76">
        <f>$BT76*(AF76-AE76)/AE76</f>
        <v>8.2304526748970671E-5</v>
      </c>
      <c r="BB76">
        <f>$BT76*(AG76-AF76)/AF76</f>
        <v>-7.4829931972788735E-5</v>
      </c>
      <c r="BC76">
        <f t="shared" si="41"/>
        <v>1.2337217272104161E-4</v>
      </c>
      <c r="BD76">
        <f t="shared" si="42"/>
        <v>5.0778605280975671E-5</v>
      </c>
      <c r="BE76">
        <f t="shared" si="43"/>
        <v>-8.4203435500168405E-5</v>
      </c>
      <c r="BF76">
        <f t="shared" si="44"/>
        <v>7.4728260869564835E-5</v>
      </c>
      <c r="BG76">
        <f t="shared" si="45"/>
        <v>-1.4834794335805843E-4</v>
      </c>
      <c r="BH76">
        <f t="shared" si="46"/>
        <v>0</v>
      </c>
      <c r="BI76">
        <f t="shared" si="47"/>
        <v>-6.8446269678301081E-6</v>
      </c>
      <c r="BJ76">
        <f t="shared" si="48"/>
        <v>2.5000000000000017E-4</v>
      </c>
      <c r="BK76">
        <f t="shared" si="49"/>
        <v>-2.3053792181757478E-4</v>
      </c>
      <c r="BL76">
        <f t="shared" si="50"/>
        <v>2.4623803009576005E-4</v>
      </c>
      <c r="BN76" s="7" t="str">
        <f>A76</f>
        <v>PPL</v>
      </c>
      <c r="BO76" s="7">
        <v>0.2</v>
      </c>
      <c r="BP76" s="7">
        <v>0.2</v>
      </c>
      <c r="BQ76" s="7">
        <v>0.2</v>
      </c>
      <c r="BR76" s="7">
        <v>0.2</v>
      </c>
      <c r="BS76" s="7">
        <v>0.2</v>
      </c>
      <c r="BT76" s="7">
        <v>0.01</v>
      </c>
      <c r="BV76">
        <f>(AQ76-X76)/X76</f>
        <v>3.4887737478411111E-2</v>
      </c>
      <c r="BW76">
        <f t="shared" si="51"/>
        <v>76</v>
      </c>
      <c r="BX76">
        <f t="shared" si="52"/>
        <v>4</v>
      </c>
      <c r="BY76">
        <f t="shared" si="53"/>
        <v>0.12000000000000002</v>
      </c>
      <c r="BZ76">
        <f t="shared" si="54"/>
        <v>0</v>
      </c>
      <c r="CA76">
        <f t="shared" si="55"/>
        <v>0</v>
      </c>
      <c r="CB76">
        <f t="shared" si="56"/>
        <v>0</v>
      </c>
      <c r="CC76">
        <f t="shared" si="57"/>
        <v>1</v>
      </c>
      <c r="CD76">
        <f t="shared" si="58"/>
        <v>0</v>
      </c>
      <c r="CF76">
        <f t="shared" si="59"/>
        <v>0</v>
      </c>
      <c r="CG76">
        <f t="shared" si="60"/>
        <v>0</v>
      </c>
      <c r="CH76">
        <f t="shared" si="60"/>
        <v>0</v>
      </c>
      <c r="CI76">
        <f t="shared" si="60"/>
        <v>1</v>
      </c>
      <c r="CJ76">
        <f t="shared" si="60"/>
        <v>1</v>
      </c>
      <c r="CK76">
        <f t="shared" si="61"/>
        <v>0.2</v>
      </c>
      <c r="CL76">
        <f t="shared" si="40"/>
        <v>0.4</v>
      </c>
      <c r="CM76">
        <f t="shared" si="40"/>
        <v>0.60000000000000009</v>
      </c>
      <c r="CN76">
        <f t="shared" si="40"/>
        <v>0.8</v>
      </c>
      <c r="CO76">
        <f t="shared" si="40"/>
        <v>1</v>
      </c>
    </row>
    <row r="77" spans="1:93" x14ac:dyDescent="0.35">
      <c r="A77" t="s">
        <v>75</v>
      </c>
      <c r="B77">
        <f>VLOOKUP(CONCATENATE($A77,"_",B$4),assets_m6!$A:$D,4,FALSE)</f>
        <v>101.37</v>
      </c>
      <c r="C77">
        <f>VLOOKUP(CONCATENATE($A77,"_",C$4),assets_m6!$A:$D,4,FALSE)</f>
        <v>102.56</v>
      </c>
      <c r="D77">
        <f>VLOOKUP(CONCATENATE($A77,"_",D$4),assets_m6!$A:$D,4,FALSE)</f>
        <v>103.22</v>
      </c>
      <c r="E77">
        <f>VLOOKUP(CONCATENATE($A77,"_",E$4),assets_m6!$A:$D,4,FALSE)</f>
        <v>102.07</v>
      </c>
      <c r="F77">
        <f>VLOOKUP(CONCATENATE($A77,"_",F$4),assets_m6!$A:$D,4,FALSE)</f>
        <v>99.75</v>
      </c>
      <c r="G77">
        <f>VLOOKUP(CONCATENATE($A77,"_",G$4),assets_m6!$A:$D,4,FALSE)</f>
        <v>97.87</v>
      </c>
      <c r="H77">
        <f>VLOOKUP(CONCATENATE($A77,"_",H$4),assets_m6!$A:$D,4,FALSE)</f>
        <v>97.12</v>
      </c>
      <c r="I77">
        <f>VLOOKUP(CONCATENATE($A77,"_",I$4),assets_m6!$A:$D,4,FALSE)</f>
        <v>98.25</v>
      </c>
      <c r="J77">
        <f>VLOOKUP(CONCATENATE($A77,"_",J$4),assets_m6!$A:$D,4,FALSE)</f>
        <v>100.36</v>
      </c>
      <c r="K77">
        <f>VLOOKUP(CONCATENATE($A77,"_",K$4),assets_m6!$A:$D,4,FALSE)</f>
        <v>98.66</v>
      </c>
      <c r="L77">
        <f>VLOOKUP(CONCATENATE($A77,"_",L$4),assets_m6!$A:$D,4,FALSE)</f>
        <v>99.56</v>
      </c>
      <c r="M77">
        <f>VLOOKUP(CONCATENATE($A77,"_",M$4),assets_m6!$A:$D,4,FALSE)</f>
        <v>99.35</v>
      </c>
      <c r="N77">
        <f>VLOOKUP(CONCATENATE($A77,"_",N$4),assets_m6!$A:$D,4,FALSE)</f>
        <v>98.37</v>
      </c>
      <c r="O77">
        <f>VLOOKUP(CONCATENATE($A77,"_",O$4),assets_m6!$A:$D,4,FALSE)</f>
        <v>99.88</v>
      </c>
      <c r="P77">
        <f>VLOOKUP(CONCATENATE($A77,"_",P$4),assets_m6!$A:$D,4,FALSE)</f>
        <v>99.46</v>
      </c>
      <c r="Q77" t="e">
        <f>VLOOKUP(CONCATENATE($A77,"_",Q$4),assets_m6!$A:$D,4,FALSE)</f>
        <v>#N/A</v>
      </c>
      <c r="R77">
        <f>VLOOKUP(CONCATENATE($A77,"_",R$4),assets_m6!$A:$D,4,FALSE)</f>
        <v>99.48</v>
      </c>
      <c r="S77">
        <f>VLOOKUP(CONCATENATE($A77,"_",S$4),assets_m6!$A:$D,4,FALSE)</f>
        <v>101.18</v>
      </c>
      <c r="T77">
        <f>VLOOKUP(CONCATENATE($A77,"_",T$4),assets_m6!$A:$D,4,FALSE)</f>
        <v>99.44</v>
      </c>
      <c r="U77">
        <f>VLOOKUP(CONCATENATE($A77,"_",U$4),assets_m6!$A:$D,4,FALSE)</f>
        <v>101.01</v>
      </c>
      <c r="W77" t="str">
        <f>A77</f>
        <v>PRU</v>
      </c>
      <c r="X77">
        <f>B77</f>
        <v>101.37</v>
      </c>
      <c r="Y77">
        <f>IFERROR(C77,X77)</f>
        <v>102.56</v>
      </c>
      <c r="Z77">
        <f>IFERROR(D77,Y77)</f>
        <v>103.22</v>
      </c>
      <c r="AA77">
        <f>IFERROR(E77,Z77)</f>
        <v>102.07</v>
      </c>
      <c r="AB77">
        <f>IFERROR(F77,AA77)</f>
        <v>99.75</v>
      </c>
      <c r="AC77">
        <f>IFERROR(G77,AB77)</f>
        <v>97.87</v>
      </c>
      <c r="AD77">
        <f>IFERROR(H77,AC77)</f>
        <v>97.12</v>
      </c>
      <c r="AE77">
        <f>IFERROR(I77,AD77)</f>
        <v>98.25</v>
      </c>
      <c r="AF77">
        <f>IFERROR(J77,AE77)</f>
        <v>100.36</v>
      </c>
      <c r="AG77">
        <f>IFERROR(K77,AF77)</f>
        <v>98.66</v>
      </c>
      <c r="AH77">
        <f>IFERROR(L77,AG77)</f>
        <v>99.56</v>
      </c>
      <c r="AI77">
        <f>IFERROR(M77,#REF!)</f>
        <v>99.35</v>
      </c>
      <c r="AJ77">
        <f>IFERROR(N77,AI77)</f>
        <v>98.37</v>
      </c>
      <c r="AK77">
        <f>IFERROR(O77,AJ77)</f>
        <v>99.88</v>
      </c>
      <c r="AL77">
        <f>IFERROR(P77,AK77)</f>
        <v>99.46</v>
      </c>
      <c r="AM77">
        <f>IFERROR(Q77,AL77)</f>
        <v>99.46</v>
      </c>
      <c r="AN77">
        <f>IFERROR(R77,AM77)</f>
        <v>99.48</v>
      </c>
      <c r="AO77">
        <f>IFERROR(S77,AN77)</f>
        <v>101.18</v>
      </c>
      <c r="AP77">
        <f>IFERROR(T77,AO77)</f>
        <v>99.44</v>
      </c>
      <c r="AQ77">
        <f>IFERROR(U77,AP77)</f>
        <v>101.01</v>
      </c>
      <c r="AS77" t="s">
        <v>81</v>
      </c>
      <c r="AT77">
        <f>$BT77*(Y77-X77)/X77</f>
        <v>1.173917332544143E-4</v>
      </c>
      <c r="AU77">
        <f>$BT77*(Z77-Y77)/Y77</f>
        <v>6.4352574102963787E-5</v>
      </c>
      <c r="AV77">
        <f>$BT77*(AA77-Z77)/Z77</f>
        <v>-1.1141251695407922E-4</v>
      </c>
      <c r="AW77">
        <f>$BT77*(AB77-AA77)/AA77</f>
        <v>-2.2729499363182066E-4</v>
      </c>
      <c r="AX77">
        <f>$BT77*(AC77-AB77)/AB77</f>
        <v>-1.884711779448617E-4</v>
      </c>
      <c r="AY77">
        <f>$BT77*(AD77-AC77)/AC77</f>
        <v>-7.6632267293348311E-5</v>
      </c>
      <c r="AZ77">
        <f>$BT77*(AE77-AD77)/AD77</f>
        <v>1.1635090609555142E-4</v>
      </c>
      <c r="BA77">
        <f>$BT77*(AF77-AE77)/AE77</f>
        <v>2.1475826972010173E-4</v>
      </c>
      <c r="BB77">
        <f>$BT77*(AG77-AF77)/AF77</f>
        <v>-1.6939019529693133E-4</v>
      </c>
      <c r="BC77">
        <f t="shared" si="41"/>
        <v>9.1222379890533719E-5</v>
      </c>
      <c r="BD77">
        <f t="shared" si="42"/>
        <v>-2.1092808356770587E-5</v>
      </c>
      <c r="BE77">
        <f t="shared" si="43"/>
        <v>-9.8641167589329627E-5</v>
      </c>
      <c r="BF77">
        <f t="shared" si="44"/>
        <v>1.5350208396868871E-4</v>
      </c>
      <c r="BG77">
        <f t="shared" si="45"/>
        <v>-4.2050460552663367E-5</v>
      </c>
      <c r="BH77">
        <f t="shared" si="46"/>
        <v>0</v>
      </c>
      <c r="BI77">
        <f t="shared" si="47"/>
        <v>2.0108586366388733E-6</v>
      </c>
      <c r="BJ77">
        <f t="shared" si="48"/>
        <v>1.7088862082830747E-4</v>
      </c>
      <c r="BK77">
        <f t="shared" si="49"/>
        <v>-1.7197074520656347E-4</v>
      </c>
      <c r="BL77">
        <f t="shared" si="50"/>
        <v>1.5788415124698386E-4</v>
      </c>
      <c r="BN77" s="7" t="str">
        <f>A77</f>
        <v>PRU</v>
      </c>
      <c r="BO77" s="7">
        <v>0.2</v>
      </c>
      <c r="BP77" s="7">
        <v>0.2</v>
      </c>
      <c r="BQ77" s="7">
        <v>0.2</v>
      </c>
      <c r="BR77" s="7">
        <v>0.2</v>
      </c>
      <c r="BS77" s="7">
        <v>0.2</v>
      </c>
      <c r="BT77" s="7">
        <v>0.01</v>
      </c>
      <c r="BV77">
        <f>(AQ77-X77)/X77</f>
        <v>-3.5513465522343832E-3</v>
      </c>
      <c r="BW77">
        <f t="shared" si="51"/>
        <v>37</v>
      </c>
      <c r="BX77">
        <f t="shared" si="52"/>
        <v>2</v>
      </c>
      <c r="BY77">
        <f t="shared" si="53"/>
        <v>0.11999999999999997</v>
      </c>
      <c r="BZ77">
        <f t="shared" si="54"/>
        <v>0</v>
      </c>
      <c r="CA77">
        <f t="shared" si="55"/>
        <v>1</v>
      </c>
      <c r="CB77">
        <f t="shared" si="56"/>
        <v>0</v>
      </c>
      <c r="CC77">
        <f t="shared" si="57"/>
        <v>0</v>
      </c>
      <c r="CD77">
        <f t="shared" si="58"/>
        <v>0</v>
      </c>
      <c r="CF77">
        <f t="shared" si="59"/>
        <v>0</v>
      </c>
      <c r="CG77">
        <f t="shared" si="60"/>
        <v>1</v>
      </c>
      <c r="CH77">
        <f t="shared" si="60"/>
        <v>1</v>
      </c>
      <c r="CI77">
        <f t="shared" si="60"/>
        <v>1</v>
      </c>
      <c r="CJ77">
        <f t="shared" si="60"/>
        <v>1</v>
      </c>
      <c r="CK77">
        <f t="shared" si="61"/>
        <v>0.2</v>
      </c>
      <c r="CL77">
        <f t="shared" si="40"/>
        <v>0.4</v>
      </c>
      <c r="CM77">
        <f t="shared" si="40"/>
        <v>0.60000000000000009</v>
      </c>
      <c r="CN77">
        <f t="shared" si="40"/>
        <v>0.8</v>
      </c>
      <c r="CO77">
        <f t="shared" si="40"/>
        <v>1</v>
      </c>
    </row>
    <row r="78" spans="1:93" x14ac:dyDescent="0.35">
      <c r="A78" t="s">
        <v>76</v>
      </c>
      <c r="B78">
        <f>VLOOKUP(CONCATENATE($A78,"_",B$4),assets_m6!$A:$D,4,FALSE)</f>
        <v>73.569999999999993</v>
      </c>
      <c r="C78">
        <f>VLOOKUP(CONCATENATE($A78,"_",C$4),assets_m6!$A:$D,4,FALSE)</f>
        <v>73.8</v>
      </c>
      <c r="D78">
        <f>VLOOKUP(CONCATENATE($A78,"_",D$4),assets_m6!$A:$D,4,FALSE)</f>
        <v>73.7</v>
      </c>
      <c r="E78">
        <f>VLOOKUP(CONCATENATE($A78,"_",E$4),assets_m6!$A:$D,4,FALSE)</f>
        <v>72.63</v>
      </c>
      <c r="F78">
        <f>VLOOKUP(CONCATENATE($A78,"_",F$4),assets_m6!$A:$D,4,FALSE)</f>
        <v>69.77</v>
      </c>
      <c r="G78">
        <f>VLOOKUP(CONCATENATE($A78,"_",G$4),assets_m6!$A:$D,4,FALSE)</f>
        <v>69.260000000000005</v>
      </c>
      <c r="H78">
        <f>VLOOKUP(CONCATENATE($A78,"_",H$4),assets_m6!$A:$D,4,FALSE)</f>
        <v>68.95</v>
      </c>
      <c r="I78">
        <f>VLOOKUP(CONCATENATE($A78,"_",I$4),assets_m6!$A:$D,4,FALSE)</f>
        <v>68.760000000000005</v>
      </c>
      <c r="J78">
        <f>VLOOKUP(CONCATENATE($A78,"_",J$4),assets_m6!$A:$D,4,FALSE)</f>
        <v>69.209999999999994</v>
      </c>
      <c r="K78">
        <f>VLOOKUP(CONCATENATE($A78,"_",K$4),assets_m6!$A:$D,4,FALSE)</f>
        <v>68.569999999999993</v>
      </c>
      <c r="L78">
        <f>VLOOKUP(CONCATENATE($A78,"_",L$4),assets_m6!$A:$D,4,FALSE)</f>
        <v>69.03</v>
      </c>
      <c r="M78">
        <f>VLOOKUP(CONCATENATE($A78,"_",M$4),assets_m6!$A:$D,4,FALSE)</f>
        <v>68.33</v>
      </c>
      <c r="N78">
        <f>VLOOKUP(CONCATENATE($A78,"_",N$4),assets_m6!$A:$D,4,FALSE)</f>
        <v>67.55</v>
      </c>
      <c r="O78">
        <f>VLOOKUP(CONCATENATE($A78,"_",O$4),assets_m6!$A:$D,4,FALSE)</f>
        <v>70.56</v>
      </c>
      <c r="P78">
        <f>VLOOKUP(CONCATENATE($A78,"_",P$4),assets_m6!$A:$D,4,FALSE)</f>
        <v>71.22</v>
      </c>
      <c r="Q78" t="e">
        <f>VLOOKUP(CONCATENATE($A78,"_",Q$4),assets_m6!$A:$D,4,FALSE)</f>
        <v>#N/A</v>
      </c>
      <c r="R78">
        <f>VLOOKUP(CONCATENATE($A78,"_",R$4),assets_m6!$A:$D,4,FALSE)</f>
        <v>74.58</v>
      </c>
      <c r="S78">
        <f>VLOOKUP(CONCATENATE($A78,"_",S$4),assets_m6!$A:$D,4,FALSE)</f>
        <v>77.69</v>
      </c>
      <c r="T78">
        <f>VLOOKUP(CONCATENATE($A78,"_",T$4),assets_m6!$A:$D,4,FALSE)</f>
        <v>76.27</v>
      </c>
      <c r="U78">
        <f>VLOOKUP(CONCATENATE($A78,"_",U$4),assets_m6!$A:$D,4,FALSE)</f>
        <v>76.48</v>
      </c>
      <c r="W78" t="str">
        <f>A78</f>
        <v>PYPL</v>
      </c>
      <c r="X78">
        <f>B78</f>
        <v>73.569999999999993</v>
      </c>
      <c r="Y78">
        <f>IFERROR(C78,X78)</f>
        <v>73.8</v>
      </c>
      <c r="Z78">
        <f>IFERROR(D78,Y78)</f>
        <v>73.7</v>
      </c>
      <c r="AA78">
        <f>IFERROR(E78,Z78)</f>
        <v>72.63</v>
      </c>
      <c r="AB78">
        <f>IFERROR(F78,AA78)</f>
        <v>69.77</v>
      </c>
      <c r="AC78">
        <f>IFERROR(G78,AB78)</f>
        <v>69.260000000000005</v>
      </c>
      <c r="AD78">
        <f>IFERROR(H78,AC78)</f>
        <v>68.95</v>
      </c>
      <c r="AE78">
        <f>IFERROR(I78,AD78)</f>
        <v>68.760000000000005</v>
      </c>
      <c r="AF78">
        <f>IFERROR(J78,AE78)</f>
        <v>69.209999999999994</v>
      </c>
      <c r="AG78">
        <f>IFERROR(K78,AF78)</f>
        <v>68.569999999999993</v>
      </c>
      <c r="AH78">
        <f>IFERROR(L78,AG78)</f>
        <v>69.03</v>
      </c>
      <c r="AI78">
        <f>IFERROR(M78,#REF!)</f>
        <v>68.33</v>
      </c>
      <c r="AJ78">
        <f>IFERROR(N78,AI78)</f>
        <v>67.55</v>
      </c>
      <c r="AK78">
        <f>IFERROR(O78,AJ78)</f>
        <v>70.56</v>
      </c>
      <c r="AL78">
        <f>IFERROR(P78,AK78)</f>
        <v>71.22</v>
      </c>
      <c r="AM78">
        <f>IFERROR(Q78,AL78)</f>
        <v>71.22</v>
      </c>
      <c r="AN78">
        <f>IFERROR(R78,AM78)</f>
        <v>74.58</v>
      </c>
      <c r="AO78">
        <f>IFERROR(S78,AN78)</f>
        <v>77.69</v>
      </c>
      <c r="AP78">
        <f>IFERROR(T78,AO78)</f>
        <v>76.27</v>
      </c>
      <c r="AQ78">
        <f>IFERROR(U78,AP78)</f>
        <v>76.48</v>
      </c>
      <c r="AS78" t="s">
        <v>53</v>
      </c>
      <c r="AT78">
        <f>$BT78*(Y78-X78)/X78</f>
        <v>3.1262742965883375E-5</v>
      </c>
      <c r="AU78">
        <f>$BT78*(Z78-Y78)/Y78</f>
        <v>-1.3550135501354244E-5</v>
      </c>
      <c r="AV78">
        <f>$BT78*(AA78-Z78)/Z78</f>
        <v>-1.4518317503392229E-4</v>
      </c>
      <c r="AW78">
        <f>$BT78*(AB78-AA78)/AA78</f>
        <v>-3.9377667630455726E-4</v>
      </c>
      <c r="AX78">
        <f>$BT78*(AC78-AB78)/AB78</f>
        <v>-7.3097319764940649E-5</v>
      </c>
      <c r="AY78">
        <f>$BT78*(AD78-AC78)/AC78</f>
        <v>-4.4758879584175895E-5</v>
      </c>
      <c r="AZ78">
        <f>$BT78*(AE78-AD78)/AD78</f>
        <v>-2.75562001450323E-5</v>
      </c>
      <c r="BA78">
        <f>$BT78*(AF78-AE78)/AE78</f>
        <v>6.5445026178008811E-5</v>
      </c>
      <c r="BB78">
        <f>$BT78*(AG78-AF78)/AF78</f>
        <v>-9.2472186100274614E-5</v>
      </c>
      <c r="BC78">
        <f t="shared" si="41"/>
        <v>6.7084730931895586E-5</v>
      </c>
      <c r="BD78">
        <f t="shared" si="42"/>
        <v>-1.0140518615094928E-4</v>
      </c>
      <c r="BE78">
        <f t="shared" si="43"/>
        <v>-1.1415190984926112E-4</v>
      </c>
      <c r="BF78">
        <f t="shared" si="44"/>
        <v>4.4559585492228056E-4</v>
      </c>
      <c r="BG78">
        <f t="shared" si="45"/>
        <v>9.3537414965985912E-5</v>
      </c>
      <c r="BH78">
        <f t="shared" si="46"/>
        <v>0</v>
      </c>
      <c r="BI78">
        <f t="shared" si="47"/>
        <v>4.7177759056444819E-4</v>
      </c>
      <c r="BJ78">
        <f t="shared" si="48"/>
        <v>4.1700187717886829E-4</v>
      </c>
      <c r="BK78">
        <f t="shared" si="49"/>
        <v>-1.8277770626850325E-4</v>
      </c>
      <c r="BL78">
        <f t="shared" si="50"/>
        <v>2.7533761636293166E-5</v>
      </c>
      <c r="BN78" s="7" t="str">
        <f>A78</f>
        <v>PYPL</v>
      </c>
      <c r="BO78" s="7">
        <v>0.2</v>
      </c>
      <c r="BP78" s="7">
        <v>0.2</v>
      </c>
      <c r="BQ78" s="7">
        <v>0.2</v>
      </c>
      <c r="BR78" s="7">
        <v>0.2</v>
      </c>
      <c r="BS78" s="7">
        <v>0.2</v>
      </c>
      <c r="BT78" s="7">
        <v>0.01</v>
      </c>
      <c r="BV78">
        <f>(AQ78-X78)/X78</f>
        <v>3.9554166100312781E-2</v>
      </c>
      <c r="BW78">
        <f t="shared" si="51"/>
        <v>78</v>
      </c>
      <c r="BX78">
        <f t="shared" si="52"/>
        <v>4</v>
      </c>
      <c r="BY78">
        <f t="shared" si="53"/>
        <v>0.12000000000000002</v>
      </c>
      <c r="BZ78">
        <f t="shared" si="54"/>
        <v>0</v>
      </c>
      <c r="CA78">
        <f t="shared" si="55"/>
        <v>0</v>
      </c>
      <c r="CB78">
        <f t="shared" si="56"/>
        <v>0</v>
      </c>
      <c r="CC78">
        <f t="shared" si="57"/>
        <v>1</v>
      </c>
      <c r="CD78">
        <f t="shared" si="58"/>
        <v>0</v>
      </c>
      <c r="CF78">
        <f t="shared" si="59"/>
        <v>0</v>
      </c>
      <c r="CG78">
        <f t="shared" si="60"/>
        <v>0</v>
      </c>
      <c r="CH78">
        <f t="shared" si="60"/>
        <v>0</v>
      </c>
      <c r="CI78">
        <f t="shared" si="60"/>
        <v>1</v>
      </c>
      <c r="CJ78">
        <f t="shared" si="60"/>
        <v>1</v>
      </c>
      <c r="CK78">
        <f t="shared" si="61"/>
        <v>0.2</v>
      </c>
      <c r="CL78">
        <f t="shared" si="40"/>
        <v>0.4</v>
      </c>
      <c r="CM78">
        <f t="shared" si="40"/>
        <v>0.60000000000000009</v>
      </c>
      <c r="CN78">
        <f t="shared" si="40"/>
        <v>0.8</v>
      </c>
      <c r="CO78">
        <f t="shared" si="40"/>
        <v>1</v>
      </c>
    </row>
    <row r="79" spans="1:93" x14ac:dyDescent="0.35">
      <c r="A79" t="s">
        <v>77</v>
      </c>
      <c r="B79">
        <f>VLOOKUP(CONCATENATE($A79,"_",B$4),assets_m6!$A:$D,4,FALSE)</f>
        <v>332.56</v>
      </c>
      <c r="C79">
        <f>VLOOKUP(CONCATENATE($A79,"_",C$4),assets_m6!$A:$D,4,FALSE)</f>
        <v>332.54</v>
      </c>
      <c r="D79">
        <f>VLOOKUP(CONCATENATE($A79,"_",D$4),assets_m6!$A:$D,4,FALSE)</f>
        <v>331.35</v>
      </c>
      <c r="E79">
        <f>VLOOKUP(CONCATENATE($A79,"_",E$4),assets_m6!$A:$D,4,FALSE)</f>
        <v>325.39</v>
      </c>
      <c r="F79">
        <f>VLOOKUP(CONCATENATE($A79,"_",F$4),assets_m6!$A:$D,4,FALSE)</f>
        <v>322.49</v>
      </c>
      <c r="G79">
        <f>VLOOKUP(CONCATENATE($A79,"_",G$4),assets_m6!$A:$D,4,FALSE)</f>
        <v>323.11</v>
      </c>
      <c r="H79">
        <f>VLOOKUP(CONCATENATE($A79,"_",H$4),assets_m6!$A:$D,4,FALSE)</f>
        <v>322.38</v>
      </c>
      <c r="I79">
        <f>VLOOKUP(CONCATENATE($A79,"_",I$4),assets_m6!$A:$D,4,FALSE)</f>
        <v>327.01</v>
      </c>
      <c r="J79">
        <f>VLOOKUP(CONCATENATE($A79,"_",J$4),assets_m6!$A:$D,4,FALSE)</f>
        <v>335.23</v>
      </c>
      <c r="K79">
        <f>VLOOKUP(CONCATENATE($A79,"_",K$4),assets_m6!$A:$D,4,FALSE)</f>
        <v>332.8</v>
      </c>
      <c r="L79">
        <f>VLOOKUP(CONCATENATE($A79,"_",L$4),assets_m6!$A:$D,4,FALSE)</f>
        <v>334.92</v>
      </c>
      <c r="M79">
        <f>VLOOKUP(CONCATENATE($A79,"_",M$4),assets_m6!$A:$D,4,FALSE)</f>
        <v>336.08</v>
      </c>
      <c r="N79">
        <f>VLOOKUP(CONCATENATE($A79,"_",N$4),assets_m6!$A:$D,4,FALSE)</f>
        <v>333.95</v>
      </c>
      <c r="O79">
        <f>VLOOKUP(CONCATENATE($A79,"_",O$4),assets_m6!$A:$D,4,FALSE)</f>
        <v>334.86</v>
      </c>
      <c r="P79">
        <f>VLOOKUP(CONCATENATE($A79,"_",P$4),assets_m6!$A:$D,4,FALSE)</f>
        <v>331.27</v>
      </c>
      <c r="Q79" t="e">
        <f>VLOOKUP(CONCATENATE($A79,"_",Q$4),assets_m6!$A:$D,4,FALSE)</f>
        <v>#N/A</v>
      </c>
      <c r="R79">
        <f>VLOOKUP(CONCATENATE($A79,"_",R$4),assets_m6!$A:$D,4,FALSE)</f>
        <v>333.38</v>
      </c>
      <c r="S79">
        <f>VLOOKUP(CONCATENATE($A79,"_",S$4),assets_m6!$A:$D,4,FALSE)</f>
        <v>341.09</v>
      </c>
      <c r="T79">
        <f>VLOOKUP(CONCATENATE($A79,"_",T$4),assets_m6!$A:$D,4,FALSE)</f>
        <v>342.14</v>
      </c>
      <c r="U79">
        <f>VLOOKUP(CONCATENATE($A79,"_",U$4),assets_m6!$A:$D,4,FALSE)</f>
        <v>351.4</v>
      </c>
      <c r="W79" t="str">
        <f>A79</f>
        <v>RE</v>
      </c>
      <c r="X79">
        <f>B79</f>
        <v>332.56</v>
      </c>
      <c r="Y79">
        <f>IFERROR(C79,X79)</f>
        <v>332.54</v>
      </c>
      <c r="Z79">
        <f>IFERROR(D79,Y79)</f>
        <v>331.35</v>
      </c>
      <c r="AA79">
        <f>IFERROR(E79,Z79)</f>
        <v>325.39</v>
      </c>
      <c r="AB79">
        <f>IFERROR(F79,AA79)</f>
        <v>322.49</v>
      </c>
      <c r="AC79">
        <f>IFERROR(G79,AB79)</f>
        <v>323.11</v>
      </c>
      <c r="AD79">
        <f>IFERROR(H79,AC79)</f>
        <v>322.38</v>
      </c>
      <c r="AE79">
        <f>IFERROR(I79,AD79)</f>
        <v>327.01</v>
      </c>
      <c r="AF79">
        <f>IFERROR(J79,AE79)</f>
        <v>335.23</v>
      </c>
      <c r="AG79">
        <f>IFERROR(K79,AF79)</f>
        <v>332.8</v>
      </c>
      <c r="AH79">
        <f>IFERROR(L79,AG79)</f>
        <v>334.92</v>
      </c>
      <c r="AI79">
        <f>IFERROR(M79,#REF!)</f>
        <v>336.08</v>
      </c>
      <c r="AJ79">
        <f>IFERROR(N79,AI79)</f>
        <v>333.95</v>
      </c>
      <c r="AK79">
        <f>IFERROR(O79,AJ79)</f>
        <v>334.86</v>
      </c>
      <c r="AL79">
        <f>IFERROR(P79,AK79)</f>
        <v>331.27</v>
      </c>
      <c r="AM79">
        <f>IFERROR(Q79,AL79)</f>
        <v>331.27</v>
      </c>
      <c r="AN79">
        <f>IFERROR(R79,AM79)</f>
        <v>333.38</v>
      </c>
      <c r="AO79">
        <f>IFERROR(S79,AN79)</f>
        <v>341.09</v>
      </c>
      <c r="AP79">
        <f>IFERROR(T79,AO79)</f>
        <v>342.14</v>
      </c>
      <c r="AQ79">
        <f>IFERROR(U79,AP79)</f>
        <v>351.4</v>
      </c>
      <c r="AS79" t="s">
        <v>48</v>
      </c>
      <c r="AT79">
        <f>$BT79*(Y79-X79)/X79</f>
        <v>-6.0139523694917639E-7</v>
      </c>
      <c r="AU79">
        <f>$BT79*(Z79-Y79)/Y79</f>
        <v>-3.5785168701509526E-5</v>
      </c>
      <c r="AV79">
        <f>$BT79*(AA79-Z79)/Z79</f>
        <v>-1.7987022785574276E-4</v>
      </c>
      <c r="AW79">
        <f>$BT79*(AB79-AA79)/AA79</f>
        <v>-8.9123820645993347E-5</v>
      </c>
      <c r="AX79">
        <f>$BT79*(AC79-AB79)/AB79</f>
        <v>1.9225402338057137E-5</v>
      </c>
      <c r="AY79">
        <f>$BT79*(AD79-AC79)/AC79</f>
        <v>-2.2592925010059059E-5</v>
      </c>
      <c r="AZ79">
        <f>$BT79*(AE79-AD79)/AD79</f>
        <v>1.4361933122402119E-4</v>
      </c>
      <c r="BA79">
        <f>$BT79*(AF79-AE79)/AE79</f>
        <v>2.5136845968013296E-4</v>
      </c>
      <c r="BB79">
        <f>$BT79*(AG79-AF79)/AF79</f>
        <v>-7.248754586403385E-5</v>
      </c>
      <c r="BC79">
        <f t="shared" si="41"/>
        <v>6.3701923076923213E-5</v>
      </c>
      <c r="BD79">
        <f t="shared" si="42"/>
        <v>3.4635136749073453E-5</v>
      </c>
      <c r="BE79">
        <f t="shared" si="43"/>
        <v>-6.3377767198285993E-5</v>
      </c>
      <c r="BF79">
        <f t="shared" si="44"/>
        <v>2.7249588261716577E-5</v>
      </c>
      <c r="BG79">
        <f t="shared" si="45"/>
        <v>-1.0720898285850898E-4</v>
      </c>
      <c r="BH79">
        <f t="shared" si="46"/>
        <v>0</v>
      </c>
      <c r="BI79">
        <f t="shared" si="47"/>
        <v>6.3694267515923981E-5</v>
      </c>
      <c r="BJ79">
        <f t="shared" si="48"/>
        <v>2.3126762253284478E-4</v>
      </c>
      <c r="BK79">
        <f t="shared" si="49"/>
        <v>3.0783664135565729E-5</v>
      </c>
      <c r="BL79">
        <f t="shared" si="50"/>
        <v>2.7064944174899137E-4</v>
      </c>
      <c r="BN79" s="7" t="str">
        <f>A79</f>
        <v>RE</v>
      </c>
      <c r="BO79" s="7">
        <v>0.2</v>
      </c>
      <c r="BP79" s="7">
        <v>0.2</v>
      </c>
      <c r="BQ79" s="7">
        <v>0.2</v>
      </c>
      <c r="BR79" s="7">
        <v>0.2</v>
      </c>
      <c r="BS79" s="7">
        <v>0.2</v>
      </c>
      <c r="BT79" s="7">
        <v>0.01</v>
      </c>
      <c r="BV79">
        <f>(AQ79-X79)/X79</f>
        <v>5.6651431320663866E-2</v>
      </c>
      <c r="BW79">
        <f t="shared" si="51"/>
        <v>88</v>
      </c>
      <c r="BX79">
        <f t="shared" si="52"/>
        <v>5</v>
      </c>
      <c r="BY79">
        <f t="shared" si="53"/>
        <v>0.24000000000000005</v>
      </c>
      <c r="BZ79">
        <f t="shared" si="54"/>
        <v>0</v>
      </c>
      <c r="CA79">
        <f t="shared" si="55"/>
        <v>0</v>
      </c>
      <c r="CB79">
        <f t="shared" si="56"/>
        <v>0</v>
      </c>
      <c r="CC79">
        <f t="shared" si="57"/>
        <v>0</v>
      </c>
      <c r="CD79">
        <f t="shared" si="58"/>
        <v>1</v>
      </c>
      <c r="CF79">
        <f t="shared" si="59"/>
        <v>0</v>
      </c>
      <c r="CG79">
        <f t="shared" si="60"/>
        <v>0</v>
      </c>
      <c r="CH79">
        <f t="shared" si="60"/>
        <v>0</v>
      </c>
      <c r="CI79">
        <f t="shared" si="60"/>
        <v>0</v>
      </c>
      <c r="CJ79">
        <f t="shared" si="60"/>
        <v>1</v>
      </c>
      <c r="CK79">
        <f t="shared" si="61"/>
        <v>0.2</v>
      </c>
      <c r="CL79">
        <f t="shared" si="40"/>
        <v>0.4</v>
      </c>
      <c r="CM79">
        <f t="shared" si="40"/>
        <v>0.60000000000000009</v>
      </c>
      <c r="CN79">
        <f t="shared" si="40"/>
        <v>0.8</v>
      </c>
      <c r="CO79">
        <f t="shared" si="40"/>
        <v>1</v>
      </c>
    </row>
    <row r="80" spans="1:93" x14ac:dyDescent="0.35">
      <c r="A80" t="s">
        <v>78</v>
      </c>
      <c r="B80">
        <f>VLOOKUP(CONCATENATE($A80,"_",B$4),assets_m6!$A:$D,4,FALSE)</f>
        <v>23.19</v>
      </c>
      <c r="C80">
        <f>VLOOKUP(CONCATENATE($A80,"_",C$4),assets_m6!$A:$D,4,FALSE)</f>
        <v>23.29</v>
      </c>
      <c r="D80">
        <f>VLOOKUP(CONCATENATE($A80,"_",D$4),assets_m6!$A:$D,4,FALSE)</f>
        <v>23.63</v>
      </c>
      <c r="E80">
        <f>VLOOKUP(CONCATENATE($A80,"_",E$4),assets_m6!$A:$D,4,FALSE)</f>
        <v>23.59</v>
      </c>
      <c r="F80">
        <f>VLOOKUP(CONCATENATE($A80,"_",F$4),assets_m6!$A:$D,4,FALSE)</f>
        <v>23.26</v>
      </c>
      <c r="G80">
        <f>VLOOKUP(CONCATENATE($A80,"_",G$4),assets_m6!$A:$D,4,FALSE)</f>
        <v>22.71</v>
      </c>
      <c r="H80">
        <f>VLOOKUP(CONCATENATE($A80,"_",H$4),assets_m6!$A:$D,4,FALSE)</f>
        <v>22.49</v>
      </c>
      <c r="I80">
        <f>VLOOKUP(CONCATENATE($A80,"_",I$4),assets_m6!$A:$D,4,FALSE)</f>
        <v>22.38</v>
      </c>
      <c r="J80">
        <f>VLOOKUP(CONCATENATE($A80,"_",J$4),assets_m6!$A:$D,4,FALSE)</f>
        <v>22.64</v>
      </c>
      <c r="K80">
        <f>VLOOKUP(CONCATENATE($A80,"_",K$4),assets_m6!$A:$D,4,FALSE)</f>
        <v>22.52</v>
      </c>
      <c r="L80">
        <f>VLOOKUP(CONCATENATE($A80,"_",L$4),assets_m6!$A:$D,4,FALSE)</f>
        <v>22.72</v>
      </c>
      <c r="M80">
        <f>VLOOKUP(CONCATENATE($A80,"_",M$4),assets_m6!$A:$D,4,FALSE)</f>
        <v>22.7</v>
      </c>
      <c r="N80">
        <f>VLOOKUP(CONCATENATE($A80,"_",N$4),assets_m6!$A:$D,4,FALSE)</f>
        <v>22.38</v>
      </c>
      <c r="O80">
        <f>VLOOKUP(CONCATENATE($A80,"_",O$4),assets_m6!$A:$D,4,FALSE)</f>
        <v>22.85</v>
      </c>
      <c r="P80">
        <f>VLOOKUP(CONCATENATE($A80,"_",P$4),assets_m6!$A:$D,4,FALSE)</f>
        <v>22.71</v>
      </c>
      <c r="Q80" t="e">
        <f>VLOOKUP(CONCATENATE($A80,"_",Q$4),assets_m6!$A:$D,4,FALSE)</f>
        <v>#N/A</v>
      </c>
      <c r="R80">
        <f>VLOOKUP(CONCATENATE($A80,"_",R$4),assets_m6!$A:$D,4,FALSE)</f>
        <v>22.66</v>
      </c>
      <c r="S80">
        <f>VLOOKUP(CONCATENATE($A80,"_",S$4),assets_m6!$A:$D,4,FALSE)</f>
        <v>23.1</v>
      </c>
      <c r="T80">
        <f>VLOOKUP(CONCATENATE($A80,"_",T$4),assets_m6!$A:$D,4,FALSE)</f>
        <v>22.6</v>
      </c>
      <c r="U80">
        <f>VLOOKUP(CONCATENATE($A80,"_",U$4),assets_m6!$A:$D,4,FALSE)</f>
        <v>23.06</v>
      </c>
      <c r="W80" t="str">
        <f>A80</f>
        <v>REET</v>
      </c>
      <c r="X80">
        <f>B80</f>
        <v>23.19</v>
      </c>
      <c r="Y80">
        <f>IFERROR(C80,X80)</f>
        <v>23.29</v>
      </c>
      <c r="Z80">
        <f>IFERROR(D80,Y80)</f>
        <v>23.63</v>
      </c>
      <c r="AA80">
        <f>IFERROR(E80,Z80)</f>
        <v>23.59</v>
      </c>
      <c r="AB80">
        <f>IFERROR(F80,AA80)</f>
        <v>23.26</v>
      </c>
      <c r="AC80">
        <f>IFERROR(G80,AB80)</f>
        <v>22.71</v>
      </c>
      <c r="AD80">
        <f>IFERROR(H80,AC80)</f>
        <v>22.49</v>
      </c>
      <c r="AE80">
        <f>IFERROR(I80,AD80)</f>
        <v>22.38</v>
      </c>
      <c r="AF80">
        <f>IFERROR(J80,AE80)</f>
        <v>22.64</v>
      </c>
      <c r="AG80">
        <f>IFERROR(K80,AF80)</f>
        <v>22.52</v>
      </c>
      <c r="AH80">
        <f>IFERROR(L80,AG80)</f>
        <v>22.72</v>
      </c>
      <c r="AI80">
        <f>IFERROR(M80,#REF!)</f>
        <v>22.7</v>
      </c>
      <c r="AJ80">
        <f>IFERROR(N80,AI80)</f>
        <v>22.38</v>
      </c>
      <c r="AK80">
        <f>IFERROR(O80,AJ80)</f>
        <v>22.85</v>
      </c>
      <c r="AL80">
        <f>IFERROR(P80,AK80)</f>
        <v>22.71</v>
      </c>
      <c r="AM80">
        <f>IFERROR(Q80,AL80)</f>
        <v>22.71</v>
      </c>
      <c r="AN80">
        <f>IFERROR(R80,AM80)</f>
        <v>22.66</v>
      </c>
      <c r="AO80">
        <f>IFERROR(S80,AN80)</f>
        <v>23.1</v>
      </c>
      <c r="AP80">
        <f>IFERROR(T80,AO80)</f>
        <v>22.6</v>
      </c>
      <c r="AQ80">
        <f>IFERROR(U80,AP80)</f>
        <v>23.06</v>
      </c>
      <c r="AS80" t="s">
        <v>66</v>
      </c>
      <c r="AT80">
        <f>$BT80*(Y80-X80)/X80</f>
        <v>4.3122035360068075E-5</v>
      </c>
      <c r="AU80">
        <f>$BT80*(Z80-Y80)/Y80</f>
        <v>1.4598540145985395E-4</v>
      </c>
      <c r="AV80">
        <f>$BT80*(AA80-Z80)/Z80</f>
        <v>-1.69276343630974E-5</v>
      </c>
      <c r="AW80">
        <f>$BT80*(AB80-AA80)/AA80</f>
        <v>-1.3988978380669704E-4</v>
      </c>
      <c r="AX80">
        <f>$BT80*(AC80-AB80)/AB80</f>
        <v>-2.3645743766122129E-4</v>
      </c>
      <c r="AY80">
        <f>$BT80*(AD80-AC80)/AC80</f>
        <v>-9.6873623954206274E-5</v>
      </c>
      <c r="AZ80">
        <f>$BT80*(AE80-AD80)/AD80</f>
        <v>-4.8910626945308783E-5</v>
      </c>
      <c r="BA80">
        <f>$BT80*(AF80-AE80)/AE80</f>
        <v>1.1617515638963429E-4</v>
      </c>
      <c r="BB80">
        <f>$BT80*(AG80-AF80)/AF80</f>
        <v>-5.3003533568905029E-5</v>
      </c>
      <c r="BC80">
        <f t="shared" si="41"/>
        <v>8.8809946714031669E-5</v>
      </c>
      <c r="BD80">
        <f t="shared" si="42"/>
        <v>-8.8028169014082648E-6</v>
      </c>
      <c r="BE80">
        <f t="shared" si="43"/>
        <v>-1.4096916299559484E-4</v>
      </c>
      <c r="BF80">
        <f t="shared" si="44"/>
        <v>2.1000893655049262E-4</v>
      </c>
      <c r="BG80">
        <f t="shared" si="45"/>
        <v>-6.1269146608315344E-5</v>
      </c>
      <c r="BH80">
        <f t="shared" si="46"/>
        <v>0</v>
      </c>
      <c r="BI80">
        <f t="shared" si="47"/>
        <v>-2.2016732716865132E-5</v>
      </c>
      <c r="BJ80">
        <f t="shared" si="48"/>
        <v>1.9417475728155398E-4</v>
      </c>
      <c r="BK80">
        <f t="shared" si="49"/>
        <v>-2.1645021645021645E-4</v>
      </c>
      <c r="BL80">
        <f t="shared" si="50"/>
        <v>2.0353982300884836E-4</v>
      </c>
      <c r="BN80" s="7" t="str">
        <f>A80</f>
        <v>REET</v>
      </c>
      <c r="BO80" s="7">
        <v>0.2</v>
      </c>
      <c r="BP80" s="7">
        <v>0.2</v>
      </c>
      <c r="BQ80" s="7">
        <v>0.2</v>
      </c>
      <c r="BR80" s="7">
        <v>0.2</v>
      </c>
      <c r="BS80" s="7">
        <v>0.2</v>
      </c>
      <c r="BT80" s="7">
        <v>0.01</v>
      </c>
      <c r="BV80">
        <f>(AQ80-X80)/X80</f>
        <v>-5.6058645968090791E-3</v>
      </c>
      <c r="BW80">
        <f t="shared" si="51"/>
        <v>36</v>
      </c>
      <c r="BX80">
        <f t="shared" si="52"/>
        <v>2</v>
      </c>
      <c r="BY80">
        <f t="shared" si="53"/>
        <v>0.11999999999999997</v>
      </c>
      <c r="BZ80">
        <f t="shared" si="54"/>
        <v>0</v>
      </c>
      <c r="CA80">
        <f t="shared" si="55"/>
        <v>1</v>
      </c>
      <c r="CB80">
        <f t="shared" si="56"/>
        <v>0</v>
      </c>
      <c r="CC80">
        <f t="shared" si="57"/>
        <v>0</v>
      </c>
      <c r="CD80">
        <f t="shared" si="58"/>
        <v>0</v>
      </c>
      <c r="CF80">
        <f t="shared" si="59"/>
        <v>0</v>
      </c>
      <c r="CG80">
        <f t="shared" si="60"/>
        <v>1</v>
      </c>
      <c r="CH80">
        <f t="shared" si="60"/>
        <v>1</v>
      </c>
      <c r="CI80">
        <f t="shared" si="60"/>
        <v>1</v>
      </c>
      <c r="CJ80">
        <f t="shared" si="60"/>
        <v>1</v>
      </c>
      <c r="CK80">
        <f t="shared" si="61"/>
        <v>0.2</v>
      </c>
      <c r="CL80">
        <f t="shared" si="40"/>
        <v>0.4</v>
      </c>
      <c r="CM80">
        <f t="shared" si="40"/>
        <v>0.60000000000000009</v>
      </c>
      <c r="CN80">
        <f t="shared" si="40"/>
        <v>0.8</v>
      </c>
      <c r="CO80">
        <f t="shared" si="40"/>
        <v>1</v>
      </c>
    </row>
    <row r="81" spans="1:93" x14ac:dyDescent="0.35">
      <c r="A81" t="s">
        <v>79</v>
      </c>
      <c r="B81">
        <f>VLOOKUP(CONCATENATE($A81,"_",B$4),assets_m6!$A:$D,4,FALSE)</f>
        <v>38.369</v>
      </c>
      <c r="C81">
        <f>VLOOKUP(CONCATENATE($A81,"_",C$4),assets_m6!$A:$D,4,FALSE)</f>
        <v>38.200000000000003</v>
      </c>
      <c r="D81">
        <f>VLOOKUP(CONCATENATE($A81,"_",D$4),assets_m6!$A:$D,4,FALSE)</f>
        <v>38.159999999999997</v>
      </c>
      <c r="E81">
        <f>VLOOKUP(CONCATENATE($A81,"_",E$4),assets_m6!$A:$D,4,FALSE)</f>
        <v>37.99</v>
      </c>
      <c r="F81">
        <f>VLOOKUP(CONCATENATE($A81,"_",F$4),assets_m6!$A:$D,4,FALSE)</f>
        <v>37.054000000000002</v>
      </c>
      <c r="G81">
        <f>VLOOKUP(CONCATENATE($A81,"_",G$4),assets_m6!$A:$D,4,FALSE)</f>
        <v>36.625999999999998</v>
      </c>
      <c r="H81">
        <f>VLOOKUP(CONCATENATE($A81,"_",H$4),assets_m6!$A:$D,4,FALSE)</f>
        <v>36.805</v>
      </c>
      <c r="I81">
        <f>VLOOKUP(CONCATENATE($A81,"_",I$4),assets_m6!$A:$D,4,FALSE)</f>
        <v>36.984000000000002</v>
      </c>
      <c r="J81">
        <f>VLOOKUP(CONCATENATE($A81,"_",J$4),assets_m6!$A:$D,4,FALSE)</f>
        <v>37.253</v>
      </c>
      <c r="K81">
        <f>VLOOKUP(CONCATENATE($A81,"_",K$4),assets_m6!$A:$D,4,FALSE)</f>
        <v>36.835000000000001</v>
      </c>
      <c r="L81">
        <f>VLOOKUP(CONCATENATE($A81,"_",L$4),assets_m6!$A:$D,4,FALSE)</f>
        <v>36.984000000000002</v>
      </c>
      <c r="M81">
        <f>VLOOKUP(CONCATENATE($A81,"_",M$4),assets_m6!$A:$D,4,FALSE)</f>
        <v>36.884999999999998</v>
      </c>
      <c r="N81">
        <f>VLOOKUP(CONCATENATE($A81,"_",N$4),assets_m6!$A:$D,4,FALSE)</f>
        <v>36.405999999999999</v>
      </c>
      <c r="O81">
        <f>VLOOKUP(CONCATENATE($A81,"_",O$4),assets_m6!$A:$D,4,FALSE)</f>
        <v>36.526000000000003</v>
      </c>
      <c r="P81">
        <f>VLOOKUP(CONCATENATE($A81,"_",P$4),assets_m6!$A:$D,4,FALSE)</f>
        <v>36.405999999999999</v>
      </c>
      <c r="Q81" t="e">
        <f>VLOOKUP(CONCATENATE($A81,"_",Q$4),assets_m6!$A:$D,4,FALSE)</f>
        <v>#N/A</v>
      </c>
      <c r="R81">
        <f>VLOOKUP(CONCATENATE($A81,"_",R$4),assets_m6!$A:$D,4,FALSE)</f>
        <v>36.415999999999997</v>
      </c>
      <c r="S81">
        <f>VLOOKUP(CONCATENATE($A81,"_",S$4),assets_m6!$A:$D,4,FALSE)</f>
        <v>36.805</v>
      </c>
      <c r="T81">
        <f>VLOOKUP(CONCATENATE($A81,"_",T$4),assets_m6!$A:$D,4,FALSE)</f>
        <v>36.177</v>
      </c>
      <c r="U81">
        <f>VLOOKUP(CONCATENATE($A81,"_",U$4),assets_m6!$A:$D,4,FALSE)</f>
        <v>36.396000000000001</v>
      </c>
      <c r="W81" t="str">
        <f>A81</f>
        <v>ROL</v>
      </c>
      <c r="X81">
        <f>B81</f>
        <v>38.369</v>
      </c>
      <c r="Y81">
        <f>IFERROR(C81,X81)</f>
        <v>38.200000000000003</v>
      </c>
      <c r="Z81">
        <f>IFERROR(D81,Y81)</f>
        <v>38.159999999999997</v>
      </c>
      <c r="AA81">
        <f>IFERROR(E81,Z81)</f>
        <v>37.99</v>
      </c>
      <c r="AB81">
        <f>IFERROR(F81,AA81)</f>
        <v>37.054000000000002</v>
      </c>
      <c r="AC81">
        <f>IFERROR(G81,AB81)</f>
        <v>36.625999999999998</v>
      </c>
      <c r="AD81">
        <f>IFERROR(H81,AC81)</f>
        <v>36.805</v>
      </c>
      <c r="AE81">
        <f>IFERROR(I81,AD81)</f>
        <v>36.984000000000002</v>
      </c>
      <c r="AF81">
        <f>IFERROR(J81,AE81)</f>
        <v>37.253</v>
      </c>
      <c r="AG81">
        <f>IFERROR(K81,AF81)</f>
        <v>36.835000000000001</v>
      </c>
      <c r="AH81">
        <f t="shared" ref="AH81:AL81" si="63">IFERROR(L81,AG81)</f>
        <v>36.984000000000002</v>
      </c>
      <c r="AI81">
        <f t="shared" si="63"/>
        <v>36.884999999999998</v>
      </c>
      <c r="AJ81">
        <f t="shared" si="63"/>
        <v>36.405999999999999</v>
      </c>
      <c r="AK81">
        <f t="shared" si="63"/>
        <v>36.526000000000003</v>
      </c>
      <c r="AL81">
        <f t="shared" si="63"/>
        <v>36.405999999999999</v>
      </c>
      <c r="AM81">
        <f>IFERROR(Q81,AL81)</f>
        <v>36.405999999999999</v>
      </c>
      <c r="AN81">
        <f>IFERROR(R81,AM81)</f>
        <v>36.415999999999997</v>
      </c>
      <c r="AO81">
        <f>IFERROR(S81,AN81)</f>
        <v>36.805</v>
      </c>
      <c r="AP81">
        <f>IFERROR(T81,AO81)</f>
        <v>36.177</v>
      </c>
      <c r="AQ81">
        <f>IFERROR(U81,AP81)</f>
        <v>36.396000000000001</v>
      </c>
      <c r="AS81" t="s">
        <v>51</v>
      </c>
      <c r="AT81">
        <f>$BT81*(Y81-X81)/X81</f>
        <v>-4.4045974614922705E-5</v>
      </c>
      <c r="AU81">
        <f>$BT81*(Z81-Y81)/Y81</f>
        <v>-1.0471204188483311E-5</v>
      </c>
      <c r="AV81">
        <f>$BT81*(AA81-Z81)/Z81</f>
        <v>-4.454926624737805E-5</v>
      </c>
      <c r="AW81">
        <f>$BT81*(AB81-AA81)/AA81</f>
        <v>-2.4638062648065282E-4</v>
      </c>
      <c r="AX81">
        <f>$BT81*(AC81-AB81)/AB81</f>
        <v>-1.1550709774923204E-4</v>
      </c>
      <c r="AY81">
        <f>$BT81*(AD81-AC81)/AC81</f>
        <v>4.8872385736908773E-5</v>
      </c>
      <c r="AZ81">
        <f>$BT81*(AE81-AD81)/AD81</f>
        <v>4.8634696372775994E-5</v>
      </c>
      <c r="BA81">
        <f>$BT81*(AF81-AE81)/AE81</f>
        <v>7.2734155310404049E-5</v>
      </c>
      <c r="BB81">
        <f>$BT81*(AG81-AF81)/AF81</f>
        <v>-1.1220572839771274E-4</v>
      </c>
      <c r="BC81">
        <f t="shared" si="41"/>
        <v>4.0450658341251774E-5</v>
      </c>
      <c r="BD81">
        <f t="shared" si="42"/>
        <v>-2.6768332251785568E-5</v>
      </c>
      <c r="BE81">
        <f t="shared" si="43"/>
        <v>-1.2986308797614186E-4</v>
      </c>
      <c r="BF81">
        <f t="shared" si="44"/>
        <v>3.2961599736308452E-5</v>
      </c>
      <c r="BG81">
        <f t="shared" si="45"/>
        <v>-3.2853309970980814E-5</v>
      </c>
      <c r="BH81">
        <f t="shared" si="46"/>
        <v>0</v>
      </c>
      <c r="BI81">
        <f t="shared" si="47"/>
        <v>2.7467999780250538E-6</v>
      </c>
      <c r="BJ81">
        <f t="shared" si="48"/>
        <v>1.0682117750439448E-4</v>
      </c>
      <c r="BK81">
        <f t="shared" si="49"/>
        <v>-1.7062899062627362E-4</v>
      </c>
      <c r="BL81">
        <f t="shared" si="50"/>
        <v>6.0535699477568947E-5</v>
      </c>
      <c r="BN81" s="7" t="str">
        <f>A81</f>
        <v>ROL</v>
      </c>
      <c r="BO81" s="7">
        <v>0.2</v>
      </c>
      <c r="BP81" s="7">
        <v>0.2</v>
      </c>
      <c r="BQ81" s="7">
        <v>0.2</v>
      </c>
      <c r="BR81" s="7">
        <v>0.2</v>
      </c>
      <c r="BS81" s="7">
        <v>0.2</v>
      </c>
      <c r="BT81" s="7">
        <v>0.01</v>
      </c>
      <c r="BV81">
        <f>(AQ81-X81)/X81</f>
        <v>-5.1421720659907709E-2</v>
      </c>
      <c r="BW81">
        <f t="shared" si="51"/>
        <v>12</v>
      </c>
      <c r="BX81">
        <f t="shared" si="52"/>
        <v>1</v>
      </c>
      <c r="BY81">
        <f t="shared" si="53"/>
        <v>0.24</v>
      </c>
      <c r="BZ81">
        <f t="shared" si="54"/>
        <v>1</v>
      </c>
      <c r="CA81">
        <f t="shared" si="55"/>
        <v>0</v>
      </c>
      <c r="CB81">
        <f t="shared" si="56"/>
        <v>0</v>
      </c>
      <c r="CC81">
        <f t="shared" si="57"/>
        <v>0</v>
      </c>
      <c r="CD81">
        <f t="shared" si="58"/>
        <v>0</v>
      </c>
      <c r="CF81">
        <f t="shared" si="59"/>
        <v>1</v>
      </c>
      <c r="CG81">
        <f t="shared" si="60"/>
        <v>1</v>
      </c>
      <c r="CH81">
        <f t="shared" si="60"/>
        <v>1</v>
      </c>
      <c r="CI81">
        <f t="shared" si="60"/>
        <v>1</v>
      </c>
      <c r="CJ81">
        <f t="shared" si="60"/>
        <v>1</v>
      </c>
      <c r="CK81">
        <f t="shared" si="61"/>
        <v>0.2</v>
      </c>
      <c r="CL81">
        <f t="shared" si="40"/>
        <v>0.4</v>
      </c>
      <c r="CM81">
        <f t="shared" si="40"/>
        <v>0.60000000000000009</v>
      </c>
      <c r="CN81">
        <f t="shared" si="40"/>
        <v>0.8</v>
      </c>
      <c r="CO81">
        <f t="shared" si="40"/>
        <v>1</v>
      </c>
    </row>
    <row r="82" spans="1:93" x14ac:dyDescent="0.35">
      <c r="A82" t="s">
        <v>80</v>
      </c>
      <c r="B82">
        <f>VLOOKUP(CONCATENATE($A82,"_",B$4),assets_m6!$A:$D,4,FALSE)</f>
        <v>114.89</v>
      </c>
      <c r="C82">
        <f>VLOOKUP(CONCATENATE($A82,"_",C$4),assets_m6!$A:$D,4,FALSE)</f>
        <v>116.39</v>
      </c>
      <c r="D82">
        <f>VLOOKUP(CONCATENATE($A82,"_",D$4),assets_m6!$A:$D,4,FALSE)</f>
        <v>117.53</v>
      </c>
      <c r="E82">
        <f>VLOOKUP(CONCATENATE($A82,"_",E$4),assets_m6!$A:$D,4,FALSE)</f>
        <v>117.42</v>
      </c>
      <c r="F82">
        <f>VLOOKUP(CONCATENATE($A82,"_",F$4),assets_m6!$A:$D,4,FALSE)</f>
        <v>113.69</v>
      </c>
      <c r="G82">
        <f>VLOOKUP(CONCATENATE($A82,"_",G$4),assets_m6!$A:$D,4,FALSE)</f>
        <v>113.95</v>
      </c>
      <c r="H82">
        <f>VLOOKUP(CONCATENATE($A82,"_",H$4),assets_m6!$A:$D,4,FALSE)</f>
        <v>114.92</v>
      </c>
      <c r="I82">
        <f>VLOOKUP(CONCATENATE($A82,"_",I$4),assets_m6!$A:$D,4,FALSE)</f>
        <v>114.35</v>
      </c>
      <c r="J82">
        <f>VLOOKUP(CONCATENATE($A82,"_",J$4),assets_m6!$A:$D,4,FALSE)</f>
        <v>115.13</v>
      </c>
      <c r="K82">
        <f>VLOOKUP(CONCATENATE($A82,"_",K$4),assets_m6!$A:$D,4,FALSE)</f>
        <v>113.96</v>
      </c>
      <c r="L82">
        <f>VLOOKUP(CONCATENATE($A82,"_",L$4),assets_m6!$A:$D,4,FALSE)</f>
        <v>115.48</v>
      </c>
      <c r="M82">
        <f>VLOOKUP(CONCATENATE($A82,"_",M$4),assets_m6!$A:$D,4,FALSE)</f>
        <v>115.04</v>
      </c>
      <c r="N82">
        <f>VLOOKUP(CONCATENATE($A82,"_",N$4),assets_m6!$A:$D,4,FALSE)</f>
        <v>114.29</v>
      </c>
      <c r="O82">
        <f>VLOOKUP(CONCATENATE($A82,"_",O$4),assets_m6!$A:$D,4,FALSE)</f>
        <v>115.86</v>
      </c>
      <c r="P82">
        <f>VLOOKUP(CONCATENATE($A82,"_",P$4),assets_m6!$A:$D,4,FALSE)</f>
        <v>116.07</v>
      </c>
      <c r="Q82" t="e">
        <f>VLOOKUP(CONCATENATE($A82,"_",Q$4),assets_m6!$A:$D,4,FALSE)</f>
        <v>#N/A</v>
      </c>
      <c r="R82">
        <f>VLOOKUP(CONCATENATE($A82,"_",R$4),assets_m6!$A:$D,4,FALSE)</f>
        <v>115.83</v>
      </c>
      <c r="S82">
        <f>VLOOKUP(CONCATENATE($A82,"_",S$4),assets_m6!$A:$D,4,FALSE)</f>
        <v>117.97</v>
      </c>
      <c r="T82">
        <f>VLOOKUP(CONCATENATE($A82,"_",T$4),assets_m6!$A:$D,4,FALSE)</f>
        <v>118.4</v>
      </c>
      <c r="U82">
        <f>VLOOKUP(CONCATENATE($A82,"_",U$4),assets_m6!$A:$D,4,FALSE)</f>
        <v>121.57</v>
      </c>
      <c r="W82" t="str">
        <f>A82</f>
        <v>ROST</v>
      </c>
      <c r="X82">
        <f>B82</f>
        <v>114.89</v>
      </c>
      <c r="Y82">
        <f>IFERROR(C82,X82)</f>
        <v>116.39</v>
      </c>
      <c r="Z82">
        <f>IFERROR(D82,Y82)</f>
        <v>117.53</v>
      </c>
      <c r="AA82">
        <f>IFERROR(E82,Z82)</f>
        <v>117.42</v>
      </c>
      <c r="AB82">
        <f>IFERROR(F82,AA82)</f>
        <v>113.69</v>
      </c>
      <c r="AC82">
        <f>IFERROR(G82,AB82)</f>
        <v>113.95</v>
      </c>
      <c r="AD82">
        <f>IFERROR(H82,AC82)</f>
        <v>114.92</v>
      </c>
      <c r="AE82">
        <f>IFERROR(I82,AD82)</f>
        <v>114.35</v>
      </c>
      <c r="AF82">
        <f>IFERROR(J82,AE82)</f>
        <v>115.13</v>
      </c>
      <c r="AG82">
        <f>IFERROR(K82,AF82)</f>
        <v>113.96</v>
      </c>
      <c r="AH82">
        <f t="shared" ref="AH82:AL82" si="64">IFERROR(L82,AG82)</f>
        <v>115.48</v>
      </c>
      <c r="AI82">
        <f t="shared" si="64"/>
        <v>115.04</v>
      </c>
      <c r="AJ82">
        <f t="shared" si="64"/>
        <v>114.29</v>
      </c>
      <c r="AK82">
        <f t="shared" si="64"/>
        <v>115.86</v>
      </c>
      <c r="AL82">
        <f t="shared" si="64"/>
        <v>116.07</v>
      </c>
      <c r="AM82">
        <f>IFERROR(Q82,AL82)</f>
        <v>116.07</v>
      </c>
      <c r="AN82">
        <f>IFERROR(R82,AM82)</f>
        <v>115.83</v>
      </c>
      <c r="AO82">
        <f>IFERROR(S82,AN82)</f>
        <v>117.97</v>
      </c>
      <c r="AP82">
        <f>IFERROR(T82,AO82)</f>
        <v>118.4</v>
      </c>
      <c r="AQ82">
        <f>IFERROR(U82,AP82)</f>
        <v>121.57</v>
      </c>
      <c r="AS82" t="s">
        <v>83</v>
      </c>
      <c r="AT82">
        <f>$BT82*(Y82-X82)/X82</f>
        <v>1.3055966576725562E-4</v>
      </c>
      <c r="AU82">
        <f>$BT82*(Z82-Y82)/Y82</f>
        <v>9.7946558982730519E-5</v>
      </c>
      <c r="AV82">
        <f>$BT82*(AA82-Z82)/Z82</f>
        <v>-9.3593125159533264E-6</v>
      </c>
      <c r="AW82">
        <f>$BT82*(AB82-AA82)/AA82</f>
        <v>-3.1766308976324343E-4</v>
      </c>
      <c r="AX82">
        <f>$BT82*(AC82-AB82)/AB82</f>
        <v>2.2869205734893579E-5</v>
      </c>
      <c r="AY82">
        <f>$BT82*(AD82-AC82)/AC82</f>
        <v>8.5125054848617709E-5</v>
      </c>
      <c r="AZ82">
        <f>$BT82*(AE82-AD82)/AD82</f>
        <v>-4.9599721545423545E-5</v>
      </c>
      <c r="BA82">
        <f>$BT82*(AF82-AE82)/AE82</f>
        <v>6.8211630957586459E-5</v>
      </c>
      <c r="BB82">
        <f>$BT82*(AG82-AF82)/AF82</f>
        <v>-1.0162425084686891E-4</v>
      </c>
      <c r="BC82">
        <f t="shared" si="41"/>
        <v>1.3338013338013428E-4</v>
      </c>
      <c r="BD82">
        <f t="shared" si="42"/>
        <v>-3.8101835815725475E-5</v>
      </c>
      <c r="BE82">
        <f t="shared" si="43"/>
        <v>-6.5194714881780251E-5</v>
      </c>
      <c r="BF82">
        <f t="shared" si="44"/>
        <v>1.3736984863067575E-4</v>
      </c>
      <c r="BG82">
        <f t="shared" si="45"/>
        <v>1.8125323666493506E-5</v>
      </c>
      <c r="BH82">
        <f t="shared" si="46"/>
        <v>0</v>
      </c>
      <c r="BI82">
        <f t="shared" si="47"/>
        <v>-2.0677177565261904E-5</v>
      </c>
      <c r="BJ82">
        <f t="shared" si="48"/>
        <v>1.8475351808685148E-4</v>
      </c>
      <c r="BK82">
        <f t="shared" si="49"/>
        <v>3.6449944901246659E-5</v>
      </c>
      <c r="BL82">
        <f t="shared" si="50"/>
        <v>2.677364864864854E-4</v>
      </c>
      <c r="BN82" s="7" t="str">
        <f>A82</f>
        <v>ROST</v>
      </c>
      <c r="BO82" s="7">
        <v>0.2</v>
      </c>
      <c r="BP82" s="7">
        <v>0.2</v>
      </c>
      <c r="BQ82" s="7">
        <v>0.2</v>
      </c>
      <c r="BR82" s="7">
        <v>0.2</v>
      </c>
      <c r="BS82" s="7">
        <v>0.2</v>
      </c>
      <c r="BT82" s="7">
        <v>0.01</v>
      </c>
      <c r="BV82">
        <f>(AQ82-X82)/X82</f>
        <v>5.814257115501778E-2</v>
      </c>
      <c r="BW82">
        <f t="shared" si="51"/>
        <v>90</v>
      </c>
      <c r="BX82">
        <f t="shared" si="52"/>
        <v>5</v>
      </c>
      <c r="BY82">
        <f t="shared" si="53"/>
        <v>0.24000000000000005</v>
      </c>
      <c r="BZ82">
        <f t="shared" si="54"/>
        <v>0</v>
      </c>
      <c r="CA82">
        <f t="shared" si="55"/>
        <v>0</v>
      </c>
      <c r="CB82">
        <f t="shared" si="56"/>
        <v>0</v>
      </c>
      <c r="CC82">
        <f t="shared" si="57"/>
        <v>0</v>
      </c>
      <c r="CD82">
        <f t="shared" si="58"/>
        <v>1</v>
      </c>
      <c r="CF82">
        <f t="shared" si="59"/>
        <v>0</v>
      </c>
      <c r="CG82">
        <f t="shared" si="60"/>
        <v>0</v>
      </c>
      <c r="CH82">
        <f t="shared" si="60"/>
        <v>0</v>
      </c>
      <c r="CI82">
        <f t="shared" si="60"/>
        <v>0</v>
      </c>
      <c r="CJ82">
        <f t="shared" si="60"/>
        <v>1</v>
      </c>
      <c r="CK82">
        <f t="shared" si="61"/>
        <v>0.2</v>
      </c>
      <c r="CL82">
        <f t="shared" si="40"/>
        <v>0.4</v>
      </c>
      <c r="CM82">
        <f t="shared" si="40"/>
        <v>0.60000000000000009</v>
      </c>
      <c r="CN82">
        <f t="shared" si="40"/>
        <v>0.8</v>
      </c>
      <c r="CO82">
        <f t="shared" si="40"/>
        <v>1</v>
      </c>
    </row>
    <row r="83" spans="1:93" x14ac:dyDescent="0.35">
      <c r="A83" t="s">
        <v>81</v>
      </c>
      <c r="B83">
        <f>VLOOKUP(CONCATENATE($A83,"_",B$4),assets_m6!$A:$D,4,FALSE)</f>
        <v>95.33</v>
      </c>
      <c r="C83">
        <f>VLOOKUP(CONCATENATE($A83,"_",C$4),assets_m6!$A:$D,4,FALSE)</f>
        <v>95.474000000000004</v>
      </c>
      <c r="D83">
        <f>VLOOKUP(CONCATENATE($A83,"_",D$4),assets_m6!$A:$D,4,FALSE)</f>
        <v>95.813000000000002</v>
      </c>
      <c r="E83">
        <f>VLOOKUP(CONCATENATE($A83,"_",E$4),assets_m6!$A:$D,4,FALSE)</f>
        <v>95.2</v>
      </c>
      <c r="F83">
        <f>VLOOKUP(CONCATENATE($A83,"_",F$4),assets_m6!$A:$D,4,FALSE)</f>
        <v>95.42</v>
      </c>
      <c r="G83">
        <f>VLOOKUP(CONCATENATE($A83,"_",G$4),assets_m6!$A:$D,4,FALSE)</f>
        <v>94.841999999999999</v>
      </c>
      <c r="H83">
        <f>VLOOKUP(CONCATENATE($A83,"_",H$4),assets_m6!$A:$D,4,FALSE)</f>
        <v>94.533000000000001</v>
      </c>
      <c r="I83">
        <f>VLOOKUP(CONCATENATE($A83,"_",I$4),assets_m6!$A:$D,4,FALSE)</f>
        <v>94.248999999999995</v>
      </c>
      <c r="J83">
        <f>VLOOKUP(CONCATENATE($A83,"_",J$4),assets_m6!$A:$D,4,FALSE)</f>
        <v>94.548000000000002</v>
      </c>
      <c r="K83">
        <f>VLOOKUP(CONCATENATE($A83,"_",K$4),assets_m6!$A:$D,4,FALSE)</f>
        <v>94.528000000000006</v>
      </c>
      <c r="L83">
        <f>VLOOKUP(CONCATENATE($A83,"_",L$4),assets_m6!$A:$D,4,FALSE)</f>
        <v>94.188999999999993</v>
      </c>
      <c r="M83" t="e">
        <f>VLOOKUP(CONCATENATE($A83,"_",M$4),assets_m6!$A:$D,4,FALSE)</f>
        <v>#N/A</v>
      </c>
      <c r="N83">
        <f>VLOOKUP(CONCATENATE($A83,"_",N$4),assets_m6!$A:$D,4,FALSE)</f>
        <v>93.756</v>
      </c>
      <c r="O83">
        <f>VLOOKUP(CONCATENATE($A83,"_",O$4),assets_m6!$A:$D,4,FALSE)</f>
        <v>94.239000000000004</v>
      </c>
      <c r="P83">
        <f>VLOOKUP(CONCATENATE($A83,"_",P$4),assets_m6!$A:$D,4,FALSE)</f>
        <v>94.09</v>
      </c>
      <c r="Q83" t="e">
        <f>VLOOKUP(CONCATENATE($A83,"_",Q$4),assets_m6!$A:$D,4,FALSE)</f>
        <v>#N/A</v>
      </c>
      <c r="R83">
        <f>VLOOKUP(CONCATENATE($A83,"_",R$4),assets_m6!$A:$D,4,FALSE)</f>
        <v>94.364000000000004</v>
      </c>
      <c r="S83">
        <f>VLOOKUP(CONCATENATE($A83,"_",S$4),assets_m6!$A:$D,4,FALSE)</f>
        <v>95.21</v>
      </c>
      <c r="T83">
        <f>VLOOKUP(CONCATENATE($A83,"_",T$4),assets_m6!$A:$D,4,FALSE)</f>
        <v>95.3</v>
      </c>
      <c r="U83">
        <f>VLOOKUP(CONCATENATE($A83,"_",U$4),assets_m6!$A:$D,4,FALSE)</f>
        <v>95.4</v>
      </c>
      <c r="W83" t="str">
        <f>A83</f>
        <v>SEGA.L</v>
      </c>
      <c r="X83">
        <f>B83</f>
        <v>95.33</v>
      </c>
      <c r="Y83">
        <f>IFERROR(C83,X83)</f>
        <v>95.474000000000004</v>
      </c>
      <c r="Z83">
        <f>IFERROR(D83,Y83)</f>
        <v>95.813000000000002</v>
      </c>
      <c r="AA83">
        <f>IFERROR(E83,Z83)</f>
        <v>95.2</v>
      </c>
      <c r="AB83">
        <f>IFERROR(F83,AA83)</f>
        <v>95.42</v>
      </c>
      <c r="AC83">
        <f>IFERROR(G83,AB83)</f>
        <v>94.841999999999999</v>
      </c>
      <c r="AD83">
        <f>IFERROR(H83,AC83)</f>
        <v>94.533000000000001</v>
      </c>
      <c r="AE83">
        <f>IFERROR(I83,AD83)</f>
        <v>94.248999999999995</v>
      </c>
      <c r="AF83">
        <f>IFERROR(J83,AE83)</f>
        <v>94.548000000000002</v>
      </c>
      <c r="AG83">
        <f>IFERROR(K83,AF83)</f>
        <v>94.528000000000006</v>
      </c>
      <c r="AH83">
        <f t="shared" ref="AH83:AL83" si="65">IFERROR(L83,AG83)</f>
        <v>94.188999999999993</v>
      </c>
      <c r="AI83">
        <f t="shared" si="65"/>
        <v>94.188999999999993</v>
      </c>
      <c r="AJ83">
        <f t="shared" si="65"/>
        <v>93.756</v>
      </c>
      <c r="AK83">
        <f t="shared" si="65"/>
        <v>94.239000000000004</v>
      </c>
      <c r="AL83">
        <f t="shared" si="65"/>
        <v>94.09</v>
      </c>
      <c r="AM83">
        <f>IFERROR(Q83,AL83)</f>
        <v>94.09</v>
      </c>
      <c r="AN83">
        <f>IFERROR(R83,AM83)</f>
        <v>94.364000000000004</v>
      </c>
      <c r="AO83">
        <f>IFERROR(S83,AN83)</f>
        <v>95.21</v>
      </c>
      <c r="AP83">
        <f>IFERROR(T83,AO83)</f>
        <v>95.3</v>
      </c>
      <c r="AQ83">
        <f>IFERROR(U83,AP83)</f>
        <v>95.4</v>
      </c>
      <c r="AS83" t="s">
        <v>46</v>
      </c>
      <c r="AT83">
        <f>$BT83*(Y83-X83)/X83</f>
        <v>1.5105423266548354E-5</v>
      </c>
      <c r="AU83">
        <f>$BT83*(Z83-Y83)/Y83</f>
        <v>3.5507049039528939E-5</v>
      </c>
      <c r="AV83">
        <f>$BT83*(AA83-Z83)/Z83</f>
        <v>-6.39787920219594E-5</v>
      </c>
      <c r="AW83">
        <f>$BT83*(AB83-AA83)/AA83</f>
        <v>2.3109243697478875E-5</v>
      </c>
      <c r="AX83">
        <f>$BT83*(AC83-AB83)/AB83</f>
        <v>-6.057430308111538E-5</v>
      </c>
      <c r="AY83">
        <f>$BT83*(AD83-AC83)/AC83</f>
        <v>-3.2580502309103298E-5</v>
      </c>
      <c r="AZ83">
        <f>$BT83*(AE83-AD83)/AD83</f>
        <v>-3.0042419049433111E-5</v>
      </c>
      <c r="BA83">
        <f>$BT83*(AF83-AE83)/AE83</f>
        <v>3.1724474530234446E-5</v>
      </c>
      <c r="BB83">
        <f>$BT83*(AG83-AF83)/AF83</f>
        <v>-2.1153276642547726E-6</v>
      </c>
      <c r="BC83">
        <f t="shared" si="41"/>
        <v>-3.5862389979689915E-5</v>
      </c>
      <c r="BD83">
        <f t="shared" si="42"/>
        <v>0</v>
      </c>
      <c r="BE83">
        <f t="shared" si="43"/>
        <v>-4.5971397933940564E-5</v>
      </c>
      <c r="BF83">
        <f t="shared" si="44"/>
        <v>5.1516702931012848E-5</v>
      </c>
      <c r="BG83">
        <f t="shared" si="45"/>
        <v>-1.5810863867401064E-5</v>
      </c>
      <c r="BH83">
        <f t="shared" si="46"/>
        <v>0</v>
      </c>
      <c r="BI83">
        <f t="shared" si="47"/>
        <v>2.9121054309703573E-5</v>
      </c>
      <c r="BJ83">
        <f t="shared" si="48"/>
        <v>8.9652833707768798E-5</v>
      </c>
      <c r="BK83">
        <f t="shared" si="49"/>
        <v>9.4527885726292845E-6</v>
      </c>
      <c r="BL83">
        <f t="shared" si="50"/>
        <v>1.0493179433369206E-5</v>
      </c>
      <c r="BN83" s="7" t="str">
        <f>A83</f>
        <v>SEGA.L</v>
      </c>
      <c r="BO83" s="7">
        <v>0.2</v>
      </c>
      <c r="BP83" s="7">
        <v>0.2</v>
      </c>
      <c r="BQ83" s="7">
        <v>0.2</v>
      </c>
      <c r="BR83" s="7">
        <v>0.2</v>
      </c>
      <c r="BS83" s="7">
        <v>0.2</v>
      </c>
      <c r="BT83" s="7">
        <v>0.01</v>
      </c>
      <c r="BV83">
        <f>(AQ83-X83)/X83</f>
        <v>7.3429140879059467E-4</v>
      </c>
      <c r="BW83">
        <f t="shared" si="51"/>
        <v>47</v>
      </c>
      <c r="BX83">
        <f t="shared" si="52"/>
        <v>3</v>
      </c>
      <c r="BY83">
        <f t="shared" si="53"/>
        <v>7.9999999999999988E-2</v>
      </c>
      <c r="BZ83">
        <f t="shared" si="54"/>
        <v>0</v>
      </c>
      <c r="CA83">
        <f t="shared" si="55"/>
        <v>0</v>
      </c>
      <c r="CB83">
        <f t="shared" si="56"/>
        <v>1</v>
      </c>
      <c r="CC83">
        <f t="shared" si="57"/>
        <v>0</v>
      </c>
      <c r="CD83">
        <f t="shared" si="58"/>
        <v>0</v>
      </c>
      <c r="CF83">
        <f t="shared" si="59"/>
        <v>0</v>
      </c>
      <c r="CG83">
        <f t="shared" si="60"/>
        <v>0</v>
      </c>
      <c r="CH83">
        <f t="shared" si="60"/>
        <v>1</v>
      </c>
      <c r="CI83">
        <f t="shared" si="60"/>
        <v>1</v>
      </c>
      <c r="CJ83">
        <f t="shared" si="60"/>
        <v>1</v>
      </c>
      <c r="CK83">
        <f t="shared" si="61"/>
        <v>0.2</v>
      </c>
      <c r="CL83">
        <f t="shared" si="40"/>
        <v>0.4</v>
      </c>
      <c r="CM83">
        <f t="shared" si="40"/>
        <v>0.60000000000000009</v>
      </c>
      <c r="CN83">
        <f t="shared" si="40"/>
        <v>0.8</v>
      </c>
      <c r="CO83">
        <f t="shared" si="40"/>
        <v>1</v>
      </c>
    </row>
    <row r="84" spans="1:93" x14ac:dyDescent="0.35">
      <c r="A84" t="s">
        <v>82</v>
      </c>
      <c r="B84">
        <f>VLOOKUP(CONCATENATE($A84,"_",B$4),assets_m6!$A:$D,4,FALSE)</f>
        <v>80.988</v>
      </c>
      <c r="C84">
        <f>VLOOKUP(CONCATENATE($A84,"_",C$4),assets_m6!$A:$D,4,FALSE)</f>
        <v>80.938999999999993</v>
      </c>
      <c r="D84">
        <f>VLOOKUP(CONCATENATE($A84,"_",D$4),assets_m6!$A:$D,4,FALSE)</f>
        <v>81.177999999999997</v>
      </c>
      <c r="E84">
        <f>VLOOKUP(CONCATENATE($A84,"_",E$4),assets_m6!$A:$D,4,FALSE)</f>
        <v>81.188000000000002</v>
      </c>
      <c r="F84">
        <f>VLOOKUP(CONCATENATE($A84,"_",F$4),assets_m6!$A:$D,4,FALSE)</f>
        <v>81.197999999999993</v>
      </c>
      <c r="G84">
        <f>VLOOKUP(CONCATENATE($A84,"_",G$4),assets_m6!$A:$D,4,FALSE)</f>
        <v>81.278000000000006</v>
      </c>
      <c r="H84">
        <f>VLOOKUP(CONCATENATE($A84,"_",H$4),assets_m6!$A:$D,4,FALSE)</f>
        <v>81.177999999999997</v>
      </c>
      <c r="I84">
        <f>VLOOKUP(CONCATENATE($A84,"_",I$4),assets_m6!$A:$D,4,FALSE)</f>
        <v>81.177999999999997</v>
      </c>
      <c r="J84">
        <f>VLOOKUP(CONCATENATE($A84,"_",J$4),assets_m6!$A:$D,4,FALSE)</f>
        <v>81.257999999999996</v>
      </c>
      <c r="K84">
        <f>VLOOKUP(CONCATENATE($A84,"_",K$4),assets_m6!$A:$D,4,FALSE)</f>
        <v>81.207999999999998</v>
      </c>
      <c r="L84">
        <f>VLOOKUP(CONCATENATE($A84,"_",L$4),assets_m6!$A:$D,4,FALSE)</f>
        <v>81.168000000000006</v>
      </c>
      <c r="M84">
        <f>VLOOKUP(CONCATENATE($A84,"_",M$4),assets_m6!$A:$D,4,FALSE)</f>
        <v>81.058999999999997</v>
      </c>
      <c r="N84">
        <f>VLOOKUP(CONCATENATE($A84,"_",N$4),assets_m6!$A:$D,4,FALSE)</f>
        <v>81.058999999999997</v>
      </c>
      <c r="O84">
        <f>VLOOKUP(CONCATENATE($A84,"_",O$4),assets_m6!$A:$D,4,FALSE)</f>
        <v>81.117999999999995</v>
      </c>
      <c r="P84">
        <f>VLOOKUP(CONCATENATE($A84,"_",P$4),assets_m6!$A:$D,4,FALSE)</f>
        <v>81.019000000000005</v>
      </c>
      <c r="Q84" t="e">
        <f>VLOOKUP(CONCATENATE($A84,"_",Q$4),assets_m6!$A:$D,4,FALSE)</f>
        <v>#N/A</v>
      </c>
      <c r="R84">
        <f>VLOOKUP(CONCATENATE($A84,"_",R$4),assets_m6!$A:$D,4,FALSE)</f>
        <v>81.088999999999999</v>
      </c>
      <c r="S84">
        <f>VLOOKUP(CONCATENATE($A84,"_",S$4),assets_m6!$A:$D,4,FALSE)</f>
        <v>81.168000000000006</v>
      </c>
      <c r="T84">
        <f>VLOOKUP(CONCATENATE($A84,"_",T$4),assets_m6!$A:$D,4,FALSE)</f>
        <v>81.058999999999997</v>
      </c>
      <c r="U84">
        <f>VLOOKUP(CONCATENATE($A84,"_",U$4),assets_m6!$A:$D,4,FALSE)</f>
        <v>81.367999999999995</v>
      </c>
      <c r="W84" t="str">
        <f>A84</f>
        <v>SHY</v>
      </c>
      <c r="X84">
        <f>B84</f>
        <v>80.988</v>
      </c>
      <c r="Y84">
        <f>IFERROR(C84,X84)</f>
        <v>80.938999999999993</v>
      </c>
      <c r="Z84">
        <f>IFERROR(D84,Y84)</f>
        <v>81.177999999999997</v>
      </c>
      <c r="AA84">
        <f>IFERROR(E84,Z84)</f>
        <v>81.188000000000002</v>
      </c>
      <c r="AB84">
        <f>IFERROR(F84,AA84)</f>
        <v>81.197999999999993</v>
      </c>
      <c r="AC84">
        <f>IFERROR(G84,AB84)</f>
        <v>81.278000000000006</v>
      </c>
      <c r="AD84">
        <f>IFERROR(H84,AC84)</f>
        <v>81.177999999999997</v>
      </c>
      <c r="AE84">
        <f>IFERROR(I84,AD84)</f>
        <v>81.177999999999997</v>
      </c>
      <c r="AF84">
        <f>IFERROR(J84,AE84)</f>
        <v>81.257999999999996</v>
      </c>
      <c r="AG84">
        <f>IFERROR(K84,AF84)</f>
        <v>81.207999999999998</v>
      </c>
      <c r="AH84">
        <f t="shared" ref="AH84:AL84" si="66">IFERROR(L84,AG84)</f>
        <v>81.168000000000006</v>
      </c>
      <c r="AI84">
        <f t="shared" si="66"/>
        <v>81.058999999999997</v>
      </c>
      <c r="AJ84">
        <f t="shared" si="66"/>
        <v>81.058999999999997</v>
      </c>
      <c r="AK84">
        <f t="shared" si="66"/>
        <v>81.117999999999995</v>
      </c>
      <c r="AL84">
        <f t="shared" si="66"/>
        <v>81.019000000000005</v>
      </c>
      <c r="AM84">
        <f>IFERROR(Q84,AL84)</f>
        <v>81.019000000000005</v>
      </c>
      <c r="AN84">
        <f>IFERROR(R84,AM84)</f>
        <v>81.088999999999999</v>
      </c>
      <c r="AO84">
        <f>IFERROR(S84,AN84)</f>
        <v>81.168000000000006</v>
      </c>
      <c r="AP84">
        <f>IFERROR(T84,AO84)</f>
        <v>81.058999999999997</v>
      </c>
      <c r="AQ84">
        <f>IFERROR(U84,AP84)</f>
        <v>81.367999999999995</v>
      </c>
      <c r="AS84" t="s">
        <v>78</v>
      </c>
      <c r="AT84">
        <f>$BT84*(Y84-X84)/X84</f>
        <v>-6.0502790536877794E-6</v>
      </c>
      <c r="AU84">
        <f>$BT84*(Z84-Y84)/Y84</f>
        <v>2.9528410284288703E-5</v>
      </c>
      <c r="AV84">
        <f>$BT84*(AA84-Z84)/Z84</f>
        <v>1.2318608489991275E-6</v>
      </c>
      <c r="AW84">
        <f>$BT84*(AB84-AA84)/AA84</f>
        <v>1.2317091195732011E-6</v>
      </c>
      <c r="AX84">
        <f>$BT84*(AC84-AB84)/AB84</f>
        <v>9.8524594201843041E-6</v>
      </c>
      <c r="AY84">
        <f>$BT84*(AD84-AC84)/AC84</f>
        <v>-1.23034523487301E-5</v>
      </c>
      <c r="AZ84">
        <f>$BT84*(AE84-AD84)/AD84</f>
        <v>0</v>
      </c>
      <c r="BA84">
        <f>$BT84*(AF84-AE84)/AE84</f>
        <v>9.8548867919877687E-6</v>
      </c>
      <c r="BB84">
        <f>$BT84*(AG84-AF84)/AF84</f>
        <v>-6.1532402963397037E-6</v>
      </c>
      <c r="BC84">
        <f t="shared" si="41"/>
        <v>-4.9256230913200725E-6</v>
      </c>
      <c r="BD84">
        <f t="shared" si="42"/>
        <v>-1.3428937512321218E-5</v>
      </c>
      <c r="BE84">
        <f t="shared" si="43"/>
        <v>0</v>
      </c>
      <c r="BF84">
        <f t="shared" si="44"/>
        <v>7.278648885379477E-6</v>
      </c>
      <c r="BG84">
        <f t="shared" si="45"/>
        <v>-1.2204442910326876E-5</v>
      </c>
      <c r="BH84">
        <f t="shared" si="46"/>
        <v>0</v>
      </c>
      <c r="BI84">
        <f t="shared" si="47"/>
        <v>8.6399486540185853E-6</v>
      </c>
      <c r="BJ84">
        <f t="shared" si="48"/>
        <v>9.7423818273758128E-6</v>
      </c>
      <c r="BK84">
        <f t="shared" si="49"/>
        <v>-1.3428937512321218E-5</v>
      </c>
      <c r="BL84">
        <f t="shared" si="50"/>
        <v>3.8120381450548063E-5</v>
      </c>
      <c r="BN84" s="7" t="str">
        <f>A84</f>
        <v>SHY</v>
      </c>
      <c r="BO84" s="7">
        <v>0.2</v>
      </c>
      <c r="BP84" s="7">
        <v>0.2</v>
      </c>
      <c r="BQ84" s="7">
        <v>0.2</v>
      </c>
      <c r="BR84" s="7">
        <v>0.2</v>
      </c>
      <c r="BS84" s="7">
        <v>0.2</v>
      </c>
      <c r="BT84" s="7">
        <v>0.01</v>
      </c>
      <c r="BV84">
        <f>(AQ84-X84)/X84</f>
        <v>4.6920531436755505E-3</v>
      </c>
      <c r="BW84">
        <f t="shared" si="51"/>
        <v>52</v>
      </c>
      <c r="BX84">
        <f t="shared" si="52"/>
        <v>3</v>
      </c>
      <c r="BY84">
        <f t="shared" si="53"/>
        <v>7.9999999999999988E-2</v>
      </c>
      <c r="BZ84">
        <f t="shared" si="54"/>
        <v>0</v>
      </c>
      <c r="CA84">
        <f t="shared" si="55"/>
        <v>0</v>
      </c>
      <c r="CB84">
        <f t="shared" si="56"/>
        <v>1</v>
      </c>
      <c r="CC84">
        <f t="shared" si="57"/>
        <v>0</v>
      </c>
      <c r="CD84">
        <f t="shared" si="58"/>
        <v>0</v>
      </c>
      <c r="CF84">
        <f t="shared" si="59"/>
        <v>0</v>
      </c>
      <c r="CG84">
        <f t="shared" si="60"/>
        <v>0</v>
      </c>
      <c r="CH84">
        <f t="shared" si="60"/>
        <v>1</v>
      </c>
      <c r="CI84">
        <f t="shared" si="60"/>
        <v>1</v>
      </c>
      <c r="CJ84">
        <f t="shared" si="60"/>
        <v>1</v>
      </c>
      <c r="CK84">
        <f t="shared" si="61"/>
        <v>0.2</v>
      </c>
      <c r="CL84">
        <f t="shared" si="40"/>
        <v>0.4</v>
      </c>
      <c r="CM84">
        <f t="shared" si="40"/>
        <v>0.60000000000000009</v>
      </c>
      <c r="CN84">
        <f t="shared" si="40"/>
        <v>0.8</v>
      </c>
      <c r="CO84">
        <f t="shared" si="40"/>
        <v>1</v>
      </c>
    </row>
    <row r="85" spans="1:93" x14ac:dyDescent="0.35">
      <c r="A85" t="s">
        <v>83</v>
      </c>
      <c r="B85">
        <f>VLOOKUP(CONCATENATE($A85,"_",B$4),assets_m6!$A:$D,4,FALSE)</f>
        <v>21.56</v>
      </c>
      <c r="C85">
        <f>VLOOKUP(CONCATENATE($A85,"_",C$4),assets_m6!$A:$D,4,FALSE)</f>
        <v>21.46</v>
      </c>
      <c r="D85">
        <f>VLOOKUP(CONCATENATE($A85,"_",D$4),assets_m6!$A:$D,4,FALSE)</f>
        <v>21.83</v>
      </c>
      <c r="E85">
        <f>VLOOKUP(CONCATENATE($A85,"_",E$4),assets_m6!$A:$D,4,FALSE)</f>
        <v>21.99</v>
      </c>
      <c r="F85">
        <f>VLOOKUP(CONCATENATE($A85,"_",F$4),assets_m6!$A:$D,4,FALSE)</f>
        <v>21.24</v>
      </c>
      <c r="G85">
        <f>VLOOKUP(CONCATENATE($A85,"_",G$4),assets_m6!$A:$D,4,FALSE)</f>
        <v>21.37</v>
      </c>
      <c r="H85">
        <f>VLOOKUP(CONCATENATE($A85,"_",H$4),assets_m6!$A:$D,4,FALSE)</f>
        <v>21.12</v>
      </c>
      <c r="I85">
        <f>VLOOKUP(CONCATENATE($A85,"_",I$4),assets_m6!$A:$D,4,FALSE)</f>
        <v>22.23</v>
      </c>
      <c r="J85">
        <f>VLOOKUP(CONCATENATE($A85,"_",J$4),assets_m6!$A:$D,4,FALSE)</f>
        <v>22.07</v>
      </c>
      <c r="K85">
        <f>VLOOKUP(CONCATENATE($A85,"_",K$4),assets_m6!$A:$D,4,FALSE)</f>
        <v>21.69</v>
      </c>
      <c r="L85">
        <f>VLOOKUP(CONCATENATE($A85,"_",L$4),assets_m6!$A:$D,4,FALSE)</f>
        <v>21.85</v>
      </c>
      <c r="M85">
        <f>VLOOKUP(CONCATENATE($A85,"_",M$4),assets_m6!$A:$D,4,FALSE)</f>
        <v>22.11</v>
      </c>
      <c r="N85">
        <f>VLOOKUP(CONCATENATE($A85,"_",N$4),assets_m6!$A:$D,4,FALSE)</f>
        <v>21.6</v>
      </c>
      <c r="O85">
        <f>VLOOKUP(CONCATENATE($A85,"_",O$4),assets_m6!$A:$D,4,FALSE)</f>
        <v>21.97</v>
      </c>
      <c r="P85">
        <f>VLOOKUP(CONCATENATE($A85,"_",P$4),assets_m6!$A:$D,4,FALSE)</f>
        <v>22.02</v>
      </c>
      <c r="Q85" t="e">
        <f>VLOOKUP(CONCATENATE($A85,"_",Q$4),assets_m6!$A:$D,4,FALSE)</f>
        <v>#N/A</v>
      </c>
      <c r="R85">
        <f>VLOOKUP(CONCATENATE($A85,"_",R$4),assets_m6!$A:$D,4,FALSE)</f>
        <v>22.05</v>
      </c>
      <c r="S85">
        <f>VLOOKUP(CONCATENATE($A85,"_",S$4),assets_m6!$A:$D,4,FALSE)</f>
        <v>21.89</v>
      </c>
      <c r="T85">
        <f>VLOOKUP(CONCATENATE($A85,"_",T$4),assets_m6!$A:$D,4,FALSE)</f>
        <v>21.39</v>
      </c>
      <c r="U85">
        <f>VLOOKUP(CONCATENATE($A85,"_",U$4),assets_m6!$A:$D,4,FALSE)</f>
        <v>21.92</v>
      </c>
      <c r="W85" t="str">
        <f>A85</f>
        <v>SLV</v>
      </c>
      <c r="X85">
        <f>B85</f>
        <v>21.56</v>
      </c>
      <c r="Y85">
        <f>IFERROR(C85,X85)</f>
        <v>21.46</v>
      </c>
      <c r="Z85">
        <f>IFERROR(D85,Y85)</f>
        <v>21.83</v>
      </c>
      <c r="AA85">
        <f>IFERROR(E85,Z85)</f>
        <v>21.99</v>
      </c>
      <c r="AB85">
        <f>IFERROR(F85,AA85)</f>
        <v>21.24</v>
      </c>
      <c r="AC85">
        <f>IFERROR(G85,AB85)</f>
        <v>21.37</v>
      </c>
      <c r="AD85">
        <f>IFERROR(H85,AC85)</f>
        <v>21.12</v>
      </c>
      <c r="AE85">
        <f>IFERROR(I85,AD85)</f>
        <v>22.23</v>
      </c>
      <c r="AF85">
        <f>IFERROR(J85,AE85)</f>
        <v>22.07</v>
      </c>
      <c r="AG85">
        <f>IFERROR(K85,AF85)</f>
        <v>21.69</v>
      </c>
      <c r="AH85">
        <f t="shared" ref="AH85:AL85" si="67">IFERROR(L85,AG85)</f>
        <v>21.85</v>
      </c>
      <c r="AI85">
        <f t="shared" si="67"/>
        <v>22.11</v>
      </c>
      <c r="AJ85">
        <f t="shared" si="67"/>
        <v>21.6</v>
      </c>
      <c r="AK85">
        <f t="shared" si="67"/>
        <v>21.97</v>
      </c>
      <c r="AL85">
        <f t="shared" si="67"/>
        <v>22.02</v>
      </c>
      <c r="AM85">
        <f>IFERROR(Q85,AL85)</f>
        <v>22.02</v>
      </c>
      <c r="AN85">
        <f>IFERROR(R85,AM85)</f>
        <v>22.05</v>
      </c>
      <c r="AO85">
        <f>IFERROR(S85,AN85)</f>
        <v>21.89</v>
      </c>
      <c r="AP85">
        <f>IFERROR(T85,AO85)</f>
        <v>21.39</v>
      </c>
      <c r="AQ85">
        <f>IFERROR(U85,AP85)</f>
        <v>21.92</v>
      </c>
      <c r="AS85" t="s">
        <v>52</v>
      </c>
      <c r="AT85">
        <f>$BT85*(Y85-X85)/X85</f>
        <v>-4.6382189239331112E-5</v>
      </c>
      <c r="AU85">
        <f>$BT85*(Z85-Y85)/Y85</f>
        <v>1.724137931034471E-4</v>
      </c>
      <c r="AV85">
        <f>$BT85*(AA85-Z85)/Z85</f>
        <v>7.3293632615666589E-5</v>
      </c>
      <c r="AW85">
        <f>$BT85*(AB85-AA85)/AA85</f>
        <v>-3.4106412005457026E-4</v>
      </c>
      <c r="AX85">
        <f>$BT85*(AC85-AB85)/AB85</f>
        <v>6.1205273069681051E-5</v>
      </c>
      <c r="AY85">
        <f>$BT85*(AD85-AC85)/AC85</f>
        <v>-1.1698642957416939E-4</v>
      </c>
      <c r="AZ85">
        <f>$BT85*(AE85-AD85)/AD85</f>
        <v>5.2556818181818152E-4</v>
      </c>
      <c r="BA85">
        <f>$BT85*(AF85-AE85)/AE85</f>
        <v>-7.1974808816914146E-5</v>
      </c>
      <c r="BB85">
        <f>$BT85*(AG85-AF85)/AF85</f>
        <v>-1.7217942908926098E-4</v>
      </c>
      <c r="BC85">
        <f t="shared" si="41"/>
        <v>7.3766712770862214E-5</v>
      </c>
      <c r="BD85">
        <f t="shared" si="42"/>
        <v>1.1899313501144074E-4</v>
      </c>
      <c r="BE85">
        <f t="shared" si="43"/>
        <v>-2.306648575305283E-4</v>
      </c>
      <c r="BF85">
        <f t="shared" si="44"/>
        <v>1.712962962962951E-4</v>
      </c>
      <c r="BG85">
        <f t="shared" si="45"/>
        <v>2.275830678197575E-5</v>
      </c>
      <c r="BH85">
        <f t="shared" si="46"/>
        <v>0</v>
      </c>
      <c r="BI85">
        <f t="shared" si="47"/>
        <v>1.3623978201635394E-5</v>
      </c>
      <c r="BJ85">
        <f t="shared" si="48"/>
        <v>-7.2562358276644057E-5</v>
      </c>
      <c r="BK85">
        <f t="shared" si="49"/>
        <v>-2.2841480127912289E-4</v>
      </c>
      <c r="BL85">
        <f t="shared" si="50"/>
        <v>2.4777933613838292E-4</v>
      </c>
      <c r="BN85" s="7" t="str">
        <f>A85</f>
        <v>SLV</v>
      </c>
      <c r="BO85" s="7">
        <v>0.2</v>
      </c>
      <c r="BP85" s="7">
        <v>0.2</v>
      </c>
      <c r="BQ85" s="7">
        <v>0.2</v>
      </c>
      <c r="BR85" s="7">
        <v>0.2</v>
      </c>
      <c r="BS85" s="7">
        <v>0.2</v>
      </c>
      <c r="BT85" s="7">
        <v>0.01</v>
      </c>
      <c r="BV85">
        <f>(AQ85-X85)/X85</f>
        <v>1.6697588126159693E-2</v>
      </c>
      <c r="BW85">
        <f t="shared" si="51"/>
        <v>62</v>
      </c>
      <c r="BX85">
        <f t="shared" si="52"/>
        <v>4</v>
      </c>
      <c r="BY85">
        <f t="shared" si="53"/>
        <v>0.12000000000000002</v>
      </c>
      <c r="BZ85">
        <f t="shared" si="54"/>
        <v>0</v>
      </c>
      <c r="CA85">
        <f t="shared" si="55"/>
        <v>0</v>
      </c>
      <c r="CB85">
        <f t="shared" si="56"/>
        <v>0</v>
      </c>
      <c r="CC85">
        <f t="shared" si="57"/>
        <v>1</v>
      </c>
      <c r="CD85">
        <f t="shared" si="58"/>
        <v>0</v>
      </c>
      <c r="CF85">
        <f t="shared" si="59"/>
        <v>0</v>
      </c>
      <c r="CG85">
        <f t="shared" si="60"/>
        <v>0</v>
      </c>
      <c r="CH85">
        <f t="shared" si="60"/>
        <v>0</v>
      </c>
      <c r="CI85">
        <f t="shared" si="60"/>
        <v>1</v>
      </c>
      <c r="CJ85">
        <f t="shared" si="60"/>
        <v>1</v>
      </c>
      <c r="CK85">
        <f t="shared" si="61"/>
        <v>0.2</v>
      </c>
      <c r="CL85">
        <f t="shared" si="40"/>
        <v>0.4</v>
      </c>
      <c r="CM85">
        <f t="shared" si="40"/>
        <v>0.60000000000000009</v>
      </c>
      <c r="CN85">
        <f t="shared" si="40"/>
        <v>0.8</v>
      </c>
      <c r="CO85">
        <f t="shared" si="40"/>
        <v>1</v>
      </c>
    </row>
    <row r="86" spans="1:93" x14ac:dyDescent="0.35">
      <c r="A86" t="s">
        <v>84</v>
      </c>
      <c r="B86">
        <f>VLOOKUP(CONCATENATE($A86,"_",B$4),assets_m6!$A:$D,4,FALSE)</f>
        <v>76.67</v>
      </c>
      <c r="C86">
        <f>VLOOKUP(CONCATENATE($A86,"_",C$4),assets_m6!$A:$D,4,FALSE)</f>
        <v>76.45</v>
      </c>
      <c r="D86">
        <f>VLOOKUP(CONCATENATE($A86,"_",D$4),assets_m6!$A:$D,4,FALSE)</f>
        <v>78.040000000000006</v>
      </c>
      <c r="E86">
        <f>VLOOKUP(CONCATENATE($A86,"_",E$4),assets_m6!$A:$D,4,FALSE)</f>
        <v>78.069999999999993</v>
      </c>
      <c r="F86">
        <f>VLOOKUP(CONCATENATE($A86,"_",F$4),assets_m6!$A:$D,4,FALSE)</f>
        <v>75.739999999999995</v>
      </c>
      <c r="G86">
        <f>VLOOKUP(CONCATENATE($A86,"_",G$4),assets_m6!$A:$D,4,FALSE)</f>
        <v>74.650000000000006</v>
      </c>
      <c r="H86">
        <f>VLOOKUP(CONCATENATE($A86,"_",H$4),assets_m6!$A:$D,4,FALSE)</f>
        <v>74.47</v>
      </c>
      <c r="I86">
        <f>VLOOKUP(CONCATENATE($A86,"_",I$4),assets_m6!$A:$D,4,FALSE)</f>
        <v>74.239999999999995</v>
      </c>
      <c r="J86">
        <f>VLOOKUP(CONCATENATE($A86,"_",J$4),assets_m6!$A:$D,4,FALSE)</f>
        <v>75.53</v>
      </c>
      <c r="K86">
        <f>VLOOKUP(CONCATENATE($A86,"_",K$4),assets_m6!$A:$D,4,FALSE)</f>
        <v>74.48</v>
      </c>
      <c r="L86">
        <f>VLOOKUP(CONCATENATE($A86,"_",L$4),assets_m6!$A:$D,4,FALSE)</f>
        <v>74.98</v>
      </c>
      <c r="M86" t="e">
        <f>VLOOKUP(CONCATENATE($A86,"_",M$4),assets_m6!$A:$D,4,FALSE)</f>
        <v>#N/A</v>
      </c>
      <c r="N86">
        <f>VLOOKUP(CONCATENATE($A86,"_",N$4),assets_m6!$A:$D,4,FALSE)</f>
        <v>74.84</v>
      </c>
      <c r="O86">
        <f>VLOOKUP(CONCATENATE($A86,"_",O$4),assets_m6!$A:$D,4,FALSE)</f>
        <v>75.42</v>
      </c>
      <c r="P86">
        <f>VLOOKUP(CONCATENATE($A86,"_",P$4),assets_m6!$A:$D,4,FALSE)</f>
        <v>75.08</v>
      </c>
      <c r="Q86" t="e">
        <f>VLOOKUP(CONCATENATE($A86,"_",Q$4),assets_m6!$A:$D,4,FALSE)</f>
        <v>#N/A</v>
      </c>
      <c r="R86">
        <f>VLOOKUP(CONCATENATE($A86,"_",R$4),assets_m6!$A:$D,4,FALSE)</f>
        <v>74.69</v>
      </c>
      <c r="S86">
        <f>VLOOKUP(CONCATENATE($A86,"_",S$4),assets_m6!$A:$D,4,FALSE)</f>
        <v>76.069999999999993</v>
      </c>
      <c r="T86">
        <f>VLOOKUP(CONCATENATE($A86,"_",T$4),assets_m6!$A:$D,4,FALSE)</f>
        <v>75.165000000000006</v>
      </c>
      <c r="U86">
        <f>VLOOKUP(CONCATENATE($A86,"_",U$4),assets_m6!$A:$D,4,FALSE)</f>
        <v>76.53</v>
      </c>
      <c r="W86" t="str">
        <f>A86</f>
        <v>SPMV.L</v>
      </c>
      <c r="X86">
        <f>B86</f>
        <v>76.67</v>
      </c>
      <c r="Y86">
        <f>IFERROR(C86,X86)</f>
        <v>76.45</v>
      </c>
      <c r="Z86">
        <f>IFERROR(D86,Y86)</f>
        <v>78.040000000000006</v>
      </c>
      <c r="AA86">
        <f>IFERROR(E86,Z86)</f>
        <v>78.069999999999993</v>
      </c>
      <c r="AB86">
        <f>IFERROR(F86,AA86)</f>
        <v>75.739999999999995</v>
      </c>
      <c r="AC86">
        <f>IFERROR(G86,AB86)</f>
        <v>74.650000000000006</v>
      </c>
      <c r="AD86">
        <f>IFERROR(H86,AC86)</f>
        <v>74.47</v>
      </c>
      <c r="AE86">
        <f>IFERROR(I86,AD86)</f>
        <v>74.239999999999995</v>
      </c>
      <c r="AF86">
        <f>IFERROR(J86,AE86)</f>
        <v>75.53</v>
      </c>
      <c r="AG86">
        <f>IFERROR(K86,AF86)</f>
        <v>74.48</v>
      </c>
      <c r="AH86">
        <f t="shared" ref="AH86:AL86" si="68">IFERROR(L86,AG86)</f>
        <v>74.98</v>
      </c>
      <c r="AI86">
        <f t="shared" si="68"/>
        <v>74.98</v>
      </c>
      <c r="AJ86">
        <f t="shared" si="68"/>
        <v>74.84</v>
      </c>
      <c r="AK86">
        <f t="shared" si="68"/>
        <v>75.42</v>
      </c>
      <c r="AL86">
        <f t="shared" si="68"/>
        <v>75.08</v>
      </c>
      <c r="AM86">
        <f>IFERROR(Q86,AL86)</f>
        <v>75.08</v>
      </c>
      <c r="AN86">
        <f>IFERROR(R86,AM86)</f>
        <v>74.69</v>
      </c>
      <c r="AO86">
        <f>IFERROR(S86,AN86)</f>
        <v>76.069999999999993</v>
      </c>
      <c r="AP86">
        <f>IFERROR(T86,AO86)</f>
        <v>75.165000000000006</v>
      </c>
      <c r="AQ86">
        <f>IFERROR(U86,AP86)</f>
        <v>76.53</v>
      </c>
      <c r="AS86" t="s">
        <v>65</v>
      </c>
      <c r="AT86">
        <f>$BT86*(Y86-X86)/X86</f>
        <v>-2.869440459110459E-5</v>
      </c>
      <c r="AU86">
        <f>$BT86*(Z86-Y86)/Y86</f>
        <v>2.0797907128842426E-4</v>
      </c>
      <c r="AV86">
        <f>$BT86*(AA86-Z86)/Z86</f>
        <v>3.8441824705262587E-6</v>
      </c>
      <c r="AW86">
        <f>$BT86*(AB86-AA86)/AA86</f>
        <v>-2.9845010887664898E-4</v>
      </c>
      <c r="AX86">
        <f>$BT86*(AC86-AB86)/AB86</f>
        <v>-1.4391338790599277E-4</v>
      </c>
      <c r="AY86">
        <f>$BT86*(AD86-AC86)/AC86</f>
        <v>-2.4112525117214576E-5</v>
      </c>
      <c r="AZ86">
        <f>$BT86*(AE86-AD86)/AD86</f>
        <v>-3.0884920102055057E-5</v>
      </c>
      <c r="BA86">
        <f>$BT86*(AF86-AE86)/AE86</f>
        <v>1.7376077586206981E-4</v>
      </c>
      <c r="BB86">
        <f>$BT86*(AG86-AF86)/AF86</f>
        <v>-1.3901760889712658E-4</v>
      </c>
      <c r="BC86">
        <f t="shared" si="41"/>
        <v>6.7132116004296454E-5</v>
      </c>
      <c r="BD86">
        <f t="shared" si="42"/>
        <v>0</v>
      </c>
      <c r="BE86">
        <f t="shared" si="43"/>
        <v>-1.8671645772205995E-5</v>
      </c>
      <c r="BF86">
        <f t="shared" si="44"/>
        <v>7.7498663816140872E-5</v>
      </c>
      <c r="BG86">
        <f t="shared" si="45"/>
        <v>-4.5080880403076555E-5</v>
      </c>
      <c r="BH86">
        <f t="shared" si="46"/>
        <v>0</v>
      </c>
      <c r="BI86">
        <f t="shared" si="47"/>
        <v>-5.1944592434736362E-5</v>
      </c>
      <c r="BJ86">
        <f t="shared" si="48"/>
        <v>1.847636899183285E-4</v>
      </c>
      <c r="BK86">
        <f t="shared" si="49"/>
        <v>-1.1896937031681175E-4</v>
      </c>
      <c r="BL86">
        <f t="shared" si="50"/>
        <v>1.8160047894631739E-4</v>
      </c>
      <c r="BN86" s="7" t="str">
        <f>A86</f>
        <v>SPMV.L</v>
      </c>
      <c r="BO86" s="7">
        <v>0.2</v>
      </c>
      <c r="BP86" s="7">
        <v>0.2</v>
      </c>
      <c r="BQ86" s="7">
        <v>0.2</v>
      </c>
      <c r="BR86" s="7">
        <v>0.2</v>
      </c>
      <c r="BS86" s="7">
        <v>0.2</v>
      </c>
      <c r="BT86" s="7">
        <v>0.01</v>
      </c>
      <c r="BV86">
        <f>(AQ86-X86)/X86</f>
        <v>-1.8260075648884905E-3</v>
      </c>
      <c r="BW86">
        <f t="shared" si="51"/>
        <v>39</v>
      </c>
      <c r="BX86">
        <f t="shared" si="52"/>
        <v>2</v>
      </c>
      <c r="BY86">
        <f t="shared" si="53"/>
        <v>0.11999999999999997</v>
      </c>
      <c r="BZ86">
        <f t="shared" si="54"/>
        <v>0</v>
      </c>
      <c r="CA86">
        <f t="shared" si="55"/>
        <v>1</v>
      </c>
      <c r="CB86">
        <f t="shared" si="56"/>
        <v>0</v>
      </c>
      <c r="CC86">
        <f t="shared" si="57"/>
        <v>0</v>
      </c>
      <c r="CD86">
        <f t="shared" si="58"/>
        <v>0</v>
      </c>
      <c r="CF86">
        <f t="shared" si="59"/>
        <v>0</v>
      </c>
      <c r="CG86">
        <f t="shared" si="60"/>
        <v>1</v>
      </c>
      <c r="CH86">
        <f t="shared" si="60"/>
        <v>1</v>
      </c>
      <c r="CI86">
        <f t="shared" si="60"/>
        <v>1</v>
      </c>
      <c r="CJ86">
        <f t="shared" si="60"/>
        <v>1</v>
      </c>
      <c r="CK86">
        <f t="shared" si="61"/>
        <v>0.2</v>
      </c>
      <c r="CL86">
        <f t="shared" si="40"/>
        <v>0.4</v>
      </c>
      <c r="CM86">
        <f t="shared" si="40"/>
        <v>0.60000000000000009</v>
      </c>
      <c r="CN86">
        <f t="shared" si="40"/>
        <v>0.8</v>
      </c>
      <c r="CO86">
        <f t="shared" si="40"/>
        <v>1</v>
      </c>
    </row>
    <row r="87" spans="1:93" x14ac:dyDescent="0.35">
      <c r="A87" t="s">
        <v>85</v>
      </c>
      <c r="B87">
        <f>VLOOKUP(CONCATENATE($A87,"_",B$4),assets_m6!$A:$D,4,FALSE)</f>
        <v>105.801</v>
      </c>
      <c r="C87">
        <f>VLOOKUP(CONCATENATE($A87,"_",C$4),assets_m6!$A:$D,4,FALSE)</f>
        <v>106.139</v>
      </c>
      <c r="D87">
        <f>VLOOKUP(CONCATENATE($A87,"_",D$4),assets_m6!$A:$D,4,FALSE)</f>
        <v>107.164</v>
      </c>
      <c r="E87">
        <f>VLOOKUP(CONCATENATE($A87,"_",E$4),assets_m6!$A:$D,4,FALSE)</f>
        <v>107.622</v>
      </c>
      <c r="F87">
        <f>VLOOKUP(CONCATENATE($A87,"_",F$4),assets_m6!$A:$D,4,FALSE)</f>
        <v>108.042</v>
      </c>
      <c r="G87">
        <f>VLOOKUP(CONCATENATE($A87,"_",G$4),assets_m6!$A:$D,4,FALSE)</f>
        <v>106.83499999999999</v>
      </c>
      <c r="H87">
        <f>VLOOKUP(CONCATENATE($A87,"_",H$4),assets_m6!$A:$D,4,FALSE)</f>
        <v>105.039</v>
      </c>
      <c r="I87">
        <f>VLOOKUP(CONCATENATE($A87,"_",I$4),assets_m6!$A:$D,4,FALSE)</f>
        <v>103.17400000000001</v>
      </c>
      <c r="J87">
        <f>VLOOKUP(CONCATENATE($A87,"_",J$4),assets_m6!$A:$D,4,FALSE)</f>
        <v>103.43300000000001</v>
      </c>
      <c r="K87">
        <f>VLOOKUP(CONCATENATE($A87,"_",K$4),assets_m6!$A:$D,4,FALSE)</f>
        <v>103.414</v>
      </c>
      <c r="L87">
        <f>VLOOKUP(CONCATENATE($A87,"_",L$4),assets_m6!$A:$D,4,FALSE)</f>
        <v>101.89700000000001</v>
      </c>
      <c r="M87">
        <f>VLOOKUP(CONCATENATE($A87,"_",M$4),assets_m6!$A:$D,4,FALSE)</f>
        <v>99.882999999999996</v>
      </c>
      <c r="N87">
        <f>VLOOKUP(CONCATENATE($A87,"_",N$4),assets_m6!$A:$D,4,FALSE)</f>
        <v>99.293999999999997</v>
      </c>
      <c r="O87">
        <f>VLOOKUP(CONCATENATE($A87,"_",O$4),assets_m6!$A:$D,4,FALSE)</f>
        <v>100.42100000000001</v>
      </c>
      <c r="P87">
        <f>VLOOKUP(CONCATENATE($A87,"_",P$4),assets_m6!$A:$D,4,FALSE)</f>
        <v>99.304000000000002</v>
      </c>
      <c r="Q87" t="e">
        <f>VLOOKUP(CONCATENATE($A87,"_",Q$4),assets_m6!$A:$D,4,FALSE)</f>
        <v>#N/A</v>
      </c>
      <c r="R87">
        <f>VLOOKUP(CONCATENATE($A87,"_",R$4),assets_m6!$A:$D,4,FALSE)</f>
        <v>101.199</v>
      </c>
      <c r="S87">
        <f>VLOOKUP(CONCATENATE($A87,"_",S$4),assets_m6!$A:$D,4,FALSE)</f>
        <v>102.586</v>
      </c>
      <c r="T87">
        <f>VLOOKUP(CONCATENATE($A87,"_",T$4),assets_m6!$A:$D,4,FALSE)</f>
        <v>103.014</v>
      </c>
      <c r="U87">
        <f>VLOOKUP(CONCATENATE($A87,"_",U$4),assets_m6!$A:$D,4,FALSE)</f>
        <v>104.91</v>
      </c>
      <c r="W87" t="str">
        <f>A87</f>
        <v>TLT</v>
      </c>
      <c r="X87">
        <f>B87</f>
        <v>105.801</v>
      </c>
      <c r="Y87">
        <f>IFERROR(C87,X87)</f>
        <v>106.139</v>
      </c>
      <c r="Z87">
        <f>IFERROR(D87,Y87)</f>
        <v>107.164</v>
      </c>
      <c r="AA87">
        <f>IFERROR(E87,Z87)</f>
        <v>107.622</v>
      </c>
      <c r="AB87">
        <f>IFERROR(F87,AA87)</f>
        <v>108.042</v>
      </c>
      <c r="AC87">
        <f>IFERROR(G87,AB87)</f>
        <v>106.83499999999999</v>
      </c>
      <c r="AD87">
        <f>IFERROR(H87,AC87)</f>
        <v>105.039</v>
      </c>
      <c r="AE87">
        <f>IFERROR(I87,AD87)</f>
        <v>103.17400000000001</v>
      </c>
      <c r="AF87">
        <f>IFERROR(J87,AE87)</f>
        <v>103.43300000000001</v>
      </c>
      <c r="AG87">
        <f>IFERROR(K87,AF87)</f>
        <v>103.414</v>
      </c>
      <c r="AH87">
        <f t="shared" ref="AH87:AL87" si="69">IFERROR(L87,AG87)</f>
        <v>101.89700000000001</v>
      </c>
      <c r="AI87">
        <f t="shared" si="69"/>
        <v>99.882999999999996</v>
      </c>
      <c r="AJ87">
        <f t="shared" si="69"/>
        <v>99.293999999999997</v>
      </c>
      <c r="AK87">
        <f t="shared" si="69"/>
        <v>100.42100000000001</v>
      </c>
      <c r="AL87">
        <f t="shared" si="69"/>
        <v>99.304000000000002</v>
      </c>
      <c r="AM87">
        <f>IFERROR(Q87,AL87)</f>
        <v>99.304000000000002</v>
      </c>
      <c r="AN87">
        <f>IFERROR(R87,AM87)</f>
        <v>101.199</v>
      </c>
      <c r="AO87">
        <f>IFERROR(S87,AN87)</f>
        <v>102.586</v>
      </c>
      <c r="AP87">
        <f>IFERROR(T87,AO87)</f>
        <v>103.014</v>
      </c>
      <c r="AQ87">
        <f>IFERROR(U87,AP87)</f>
        <v>104.91</v>
      </c>
      <c r="AS87" t="s">
        <v>59</v>
      </c>
      <c r="AT87">
        <f>$BT87*(Y87-X87)/X87</f>
        <v>3.1946767988959823E-5</v>
      </c>
      <c r="AU87">
        <f>$BT87*(Z87-Y87)/Y87</f>
        <v>9.6571477025410621E-5</v>
      </c>
      <c r="AV87">
        <f>$BT87*(AA87-Z87)/Z87</f>
        <v>4.2738232988690085E-5</v>
      </c>
      <c r="AW87">
        <f>$BT87*(AB87-AA87)/AA87</f>
        <v>3.9025478062106422E-5</v>
      </c>
      <c r="AX87">
        <f>$BT87*(AC87-AB87)/AB87</f>
        <v>-1.1171581422039651E-4</v>
      </c>
      <c r="AY87">
        <f>$BT87*(AD87-AC87)/AC87</f>
        <v>-1.6810970187672509E-4</v>
      </c>
      <c r="AZ87">
        <f>$BT87*(AE87-AD87)/AD87</f>
        <v>-1.7755309932501211E-4</v>
      </c>
      <c r="BA87">
        <f>$BT87*(AF87-AE87)/AE87</f>
        <v>2.5103223680384622E-5</v>
      </c>
      <c r="BB87">
        <f>$BT87*(AG87-AF87)/AF87</f>
        <v>-1.8369379211668864E-6</v>
      </c>
      <c r="BC87">
        <f t="shared" si="41"/>
        <v>-1.4669193726187904E-4</v>
      </c>
      <c r="BD87">
        <f t="shared" si="42"/>
        <v>-1.9765056871154301E-4</v>
      </c>
      <c r="BE87">
        <f t="shared" si="43"/>
        <v>-5.8968993722655373E-5</v>
      </c>
      <c r="BF87">
        <f t="shared" si="44"/>
        <v>1.1350131931436035E-4</v>
      </c>
      <c r="BG87">
        <f t="shared" si="45"/>
        <v>-1.1123171448203108E-4</v>
      </c>
      <c r="BH87">
        <f t="shared" si="46"/>
        <v>0</v>
      </c>
      <c r="BI87">
        <f t="shared" si="47"/>
        <v>1.9082816402158986E-4</v>
      </c>
      <c r="BJ87">
        <f t="shared" si="48"/>
        <v>1.3705669028350089E-4</v>
      </c>
      <c r="BK87">
        <f t="shared" si="49"/>
        <v>4.1721092546741012E-5</v>
      </c>
      <c r="BL87">
        <f t="shared" si="50"/>
        <v>1.840526530374513E-4</v>
      </c>
      <c r="BN87" s="7" t="str">
        <f>A87</f>
        <v>TLT</v>
      </c>
      <c r="BO87" s="7">
        <v>0.2</v>
      </c>
      <c r="BP87" s="7">
        <v>0.2</v>
      </c>
      <c r="BQ87" s="7">
        <v>0.2</v>
      </c>
      <c r="BR87" s="7">
        <v>0.2</v>
      </c>
      <c r="BS87" s="7">
        <v>0.2</v>
      </c>
      <c r="BT87" s="7">
        <v>0.01</v>
      </c>
      <c r="BV87">
        <f>(AQ87-X87)/X87</f>
        <v>-8.4214704964981936E-3</v>
      </c>
      <c r="BW87">
        <f t="shared" si="51"/>
        <v>32</v>
      </c>
      <c r="BX87">
        <f t="shared" si="52"/>
        <v>2</v>
      </c>
      <c r="BY87">
        <f t="shared" si="53"/>
        <v>0.11999999999999997</v>
      </c>
      <c r="BZ87">
        <f t="shared" si="54"/>
        <v>0</v>
      </c>
      <c r="CA87">
        <f t="shared" si="55"/>
        <v>1</v>
      </c>
      <c r="CB87">
        <f t="shared" si="56"/>
        <v>0</v>
      </c>
      <c r="CC87">
        <f t="shared" si="57"/>
        <v>0</v>
      </c>
      <c r="CD87">
        <f t="shared" si="58"/>
        <v>0</v>
      </c>
      <c r="CF87">
        <f t="shared" si="59"/>
        <v>0</v>
      </c>
      <c r="CG87">
        <f t="shared" si="60"/>
        <v>1</v>
      </c>
      <c r="CH87">
        <f t="shared" si="60"/>
        <v>1</v>
      </c>
      <c r="CI87">
        <f t="shared" si="60"/>
        <v>1</v>
      </c>
      <c r="CJ87">
        <f t="shared" si="60"/>
        <v>1</v>
      </c>
      <c r="CK87">
        <f t="shared" si="61"/>
        <v>0.2</v>
      </c>
      <c r="CL87">
        <f t="shared" si="40"/>
        <v>0.4</v>
      </c>
      <c r="CM87">
        <f t="shared" si="40"/>
        <v>0.60000000000000009</v>
      </c>
      <c r="CN87">
        <f t="shared" si="40"/>
        <v>0.8</v>
      </c>
      <c r="CO87">
        <f t="shared" si="40"/>
        <v>1</v>
      </c>
    </row>
    <row r="88" spans="1:93" x14ac:dyDescent="0.35">
      <c r="A88" t="s">
        <v>86</v>
      </c>
      <c r="B88">
        <f>VLOOKUP(CONCATENATE($A88,"_",B$4),assets_m6!$A:$D,4,FALSE)</f>
        <v>539.20000000000005</v>
      </c>
      <c r="C88">
        <f>VLOOKUP(CONCATENATE($A88,"_",C$4),assets_m6!$A:$D,4,FALSE)</f>
        <v>545.86</v>
      </c>
      <c r="D88">
        <f>VLOOKUP(CONCATENATE($A88,"_",D$4),assets_m6!$A:$D,4,FALSE)</f>
        <v>538.22</v>
      </c>
      <c r="E88">
        <f>VLOOKUP(CONCATENATE($A88,"_",E$4),assets_m6!$A:$D,4,FALSE)</f>
        <v>538.36</v>
      </c>
      <c r="F88">
        <f>VLOOKUP(CONCATENATE($A88,"_",F$4),assets_m6!$A:$D,4,FALSE)</f>
        <v>527.67999999999995</v>
      </c>
      <c r="G88">
        <f>VLOOKUP(CONCATENATE($A88,"_",G$4),assets_m6!$A:$D,4,FALSE)</f>
        <v>523.70000000000005</v>
      </c>
      <c r="H88">
        <f>VLOOKUP(CONCATENATE($A88,"_",H$4),assets_m6!$A:$D,4,FALSE)</f>
        <v>523.6</v>
      </c>
      <c r="I88">
        <f>VLOOKUP(CONCATENATE($A88,"_",I$4),assets_m6!$A:$D,4,FALSE)</f>
        <v>520.21</v>
      </c>
      <c r="J88">
        <f>VLOOKUP(CONCATENATE($A88,"_",J$4),assets_m6!$A:$D,4,FALSE)</f>
        <v>527.54</v>
      </c>
      <c r="K88">
        <f>VLOOKUP(CONCATENATE($A88,"_",K$4),assets_m6!$A:$D,4,FALSE)</f>
        <v>527.09</v>
      </c>
      <c r="L88">
        <f>VLOOKUP(CONCATENATE($A88,"_",L$4),assets_m6!$A:$D,4,FALSE)</f>
        <v>531.30999999999995</v>
      </c>
      <c r="M88">
        <f>VLOOKUP(CONCATENATE($A88,"_",M$4),assets_m6!$A:$D,4,FALSE)</f>
        <v>531.99</v>
      </c>
      <c r="N88">
        <f>VLOOKUP(CONCATENATE($A88,"_",N$4),assets_m6!$A:$D,4,FALSE)</f>
        <v>528.45000000000005</v>
      </c>
      <c r="O88">
        <f>VLOOKUP(CONCATENATE($A88,"_",O$4),assets_m6!$A:$D,4,FALSE)</f>
        <v>529.88</v>
      </c>
      <c r="P88">
        <f>VLOOKUP(CONCATENATE($A88,"_",P$4),assets_m6!$A:$D,4,FALSE)</f>
        <v>530.17999999999995</v>
      </c>
      <c r="Q88" t="e">
        <f>VLOOKUP(CONCATENATE($A88,"_",Q$4),assets_m6!$A:$D,4,FALSE)</f>
        <v>#N/A</v>
      </c>
      <c r="R88">
        <f>VLOOKUP(CONCATENATE($A88,"_",R$4),assets_m6!$A:$D,4,FALSE)</f>
        <v>518.64</v>
      </c>
      <c r="S88">
        <f>VLOOKUP(CONCATENATE($A88,"_",S$4),assets_m6!$A:$D,4,FALSE)</f>
        <v>504.5</v>
      </c>
      <c r="T88">
        <f>VLOOKUP(CONCATENATE($A88,"_",T$4),assets_m6!$A:$D,4,FALSE)</f>
        <v>489.96</v>
      </c>
      <c r="U88">
        <f>VLOOKUP(CONCATENATE($A88,"_",U$4),assets_m6!$A:$D,4,FALSE)</f>
        <v>490</v>
      </c>
      <c r="W88" t="str">
        <f>A88</f>
        <v>UNH</v>
      </c>
      <c r="X88">
        <f>B88</f>
        <v>539.20000000000005</v>
      </c>
      <c r="Y88">
        <f>IFERROR(C88,X88)</f>
        <v>545.86</v>
      </c>
      <c r="Z88">
        <f>IFERROR(D88,Y88)</f>
        <v>538.22</v>
      </c>
      <c r="AA88">
        <f>IFERROR(E88,Z88)</f>
        <v>538.36</v>
      </c>
      <c r="AB88">
        <f>IFERROR(F88,AA88)</f>
        <v>527.67999999999995</v>
      </c>
      <c r="AC88">
        <f>IFERROR(G88,AB88)</f>
        <v>523.70000000000005</v>
      </c>
      <c r="AD88">
        <f>IFERROR(H88,AC88)</f>
        <v>523.6</v>
      </c>
      <c r="AE88">
        <f>IFERROR(I88,AD88)</f>
        <v>520.21</v>
      </c>
      <c r="AF88">
        <f>IFERROR(J88,AE88)</f>
        <v>527.54</v>
      </c>
      <c r="AG88">
        <f>IFERROR(K88,AF88)</f>
        <v>527.09</v>
      </c>
      <c r="AH88">
        <f t="shared" ref="AH88:AL88" si="70">IFERROR(L88,AG88)</f>
        <v>531.30999999999995</v>
      </c>
      <c r="AI88">
        <f t="shared" si="70"/>
        <v>531.99</v>
      </c>
      <c r="AJ88">
        <f t="shared" si="70"/>
        <v>528.45000000000005</v>
      </c>
      <c r="AK88">
        <f t="shared" si="70"/>
        <v>529.88</v>
      </c>
      <c r="AL88">
        <f t="shared" si="70"/>
        <v>530.17999999999995</v>
      </c>
      <c r="AM88">
        <f>IFERROR(Q88,AL88)</f>
        <v>530.17999999999995</v>
      </c>
      <c r="AN88">
        <f>IFERROR(R88,AM88)</f>
        <v>518.64</v>
      </c>
      <c r="AO88">
        <f>IFERROR(S88,AN88)</f>
        <v>504.5</v>
      </c>
      <c r="AP88">
        <f>IFERROR(T88,AO88)</f>
        <v>489.96</v>
      </c>
      <c r="AQ88">
        <f>IFERROR(U88,AP88)</f>
        <v>490</v>
      </c>
      <c r="AS88" t="s">
        <v>62</v>
      </c>
      <c r="AT88">
        <f>$BT88*(Y88-X88)/X88</f>
        <v>1.2351632047477684E-4</v>
      </c>
      <c r="AU88">
        <f>$BT88*(Z88-Y88)/Y88</f>
        <v>-1.3996262778001662E-4</v>
      </c>
      <c r="AV88">
        <f>$BT88*(AA88-Z88)/Z88</f>
        <v>2.601166809111262E-6</v>
      </c>
      <c r="AW88">
        <f>$BT88*(AB88-AA88)/AA88</f>
        <v>-1.9838026599301701E-4</v>
      </c>
      <c r="AX88">
        <f>$BT88*(AC88-AB88)/AB88</f>
        <v>-7.5424499696784129E-5</v>
      </c>
      <c r="AY88">
        <f>$BT88*(AD88-AC88)/AC88</f>
        <v>-1.9094901661260785E-6</v>
      </c>
      <c r="AZ88">
        <f>$BT88*(AE88-AD88)/AD88</f>
        <v>-6.4744079449961545E-5</v>
      </c>
      <c r="BA88">
        <f>$BT88*(AF88-AE88)/AE88</f>
        <v>1.4090463466676778E-4</v>
      </c>
      <c r="BB88">
        <f>$BT88*(AG88-AF88)/AF88</f>
        <v>-8.5301588505124131E-6</v>
      </c>
      <c r="BC88">
        <f t="shared" si="41"/>
        <v>8.0062228461930845E-5</v>
      </c>
      <c r="BD88">
        <f t="shared" si="42"/>
        <v>1.2798554516197019E-5</v>
      </c>
      <c r="BE88">
        <f t="shared" si="43"/>
        <v>-6.6542604184288497E-5</v>
      </c>
      <c r="BF88">
        <f t="shared" si="44"/>
        <v>2.7060270602705081E-5</v>
      </c>
      <c r="BG88">
        <f t="shared" si="45"/>
        <v>5.6616592436014671E-6</v>
      </c>
      <c r="BH88">
        <f t="shared" si="46"/>
        <v>0</v>
      </c>
      <c r="BI88">
        <f t="shared" si="47"/>
        <v>-2.1766192613829199E-4</v>
      </c>
      <c r="BJ88">
        <f t="shared" si="48"/>
        <v>-2.7263612525065532E-4</v>
      </c>
      <c r="BK88">
        <f t="shared" si="49"/>
        <v>-2.8820614469772093E-4</v>
      </c>
      <c r="BL88">
        <f t="shared" si="50"/>
        <v>8.1639317495347518E-7</v>
      </c>
      <c r="BN88" s="7" t="str">
        <f>A88</f>
        <v>UNH</v>
      </c>
      <c r="BO88" s="7">
        <v>0.2</v>
      </c>
      <c r="BP88" s="7">
        <v>0.2</v>
      </c>
      <c r="BQ88" s="7">
        <v>0.2</v>
      </c>
      <c r="BR88" s="7">
        <v>0.2</v>
      </c>
      <c r="BS88" s="7">
        <v>0.2</v>
      </c>
      <c r="BT88" s="7">
        <v>0.01</v>
      </c>
      <c r="BV88">
        <f>(AQ88-X88)/X88</f>
        <v>-9.1246290801187027E-2</v>
      </c>
      <c r="BW88">
        <f t="shared" si="51"/>
        <v>3</v>
      </c>
      <c r="BX88">
        <f t="shared" si="52"/>
        <v>1</v>
      </c>
      <c r="BY88">
        <f t="shared" si="53"/>
        <v>0.24</v>
      </c>
      <c r="BZ88">
        <f t="shared" si="54"/>
        <v>1</v>
      </c>
      <c r="CA88">
        <f t="shared" si="55"/>
        <v>0</v>
      </c>
      <c r="CB88">
        <f t="shared" si="56"/>
        <v>0</v>
      </c>
      <c r="CC88">
        <f t="shared" si="57"/>
        <v>0</v>
      </c>
      <c r="CD88">
        <f t="shared" si="58"/>
        <v>0</v>
      </c>
      <c r="CF88">
        <f t="shared" si="59"/>
        <v>1</v>
      </c>
      <c r="CG88">
        <f t="shared" si="60"/>
        <v>1</v>
      </c>
      <c r="CH88">
        <f t="shared" si="60"/>
        <v>1</v>
      </c>
      <c r="CI88">
        <f t="shared" si="60"/>
        <v>1</v>
      </c>
      <c r="CJ88">
        <f t="shared" si="60"/>
        <v>1</v>
      </c>
      <c r="CK88">
        <f t="shared" si="61"/>
        <v>0.2</v>
      </c>
      <c r="CL88">
        <f t="shared" si="40"/>
        <v>0.4</v>
      </c>
      <c r="CM88">
        <f t="shared" si="40"/>
        <v>0.60000000000000009</v>
      </c>
      <c r="CN88">
        <f t="shared" si="40"/>
        <v>0.8</v>
      </c>
      <c r="CO88">
        <f t="shared" si="40"/>
        <v>1</v>
      </c>
    </row>
    <row r="89" spans="1:93" x14ac:dyDescent="0.35">
      <c r="A89" t="s">
        <v>87</v>
      </c>
      <c r="B89">
        <f>VLOOKUP(CONCATENATE($A89,"_",B$4),assets_m6!$A:$D,4,FALSE)</f>
        <v>351.48</v>
      </c>
      <c r="C89">
        <f>VLOOKUP(CONCATENATE($A89,"_",C$4),assets_m6!$A:$D,4,FALSE)</f>
        <v>359.27499999999998</v>
      </c>
      <c r="D89">
        <f>VLOOKUP(CONCATENATE($A89,"_",D$4),assets_m6!$A:$D,4,FALSE)</f>
        <v>365.82299999999998</v>
      </c>
      <c r="E89">
        <f>VLOOKUP(CONCATENATE($A89,"_",E$4),assets_m6!$A:$D,4,FALSE)</f>
        <v>366.94</v>
      </c>
      <c r="F89">
        <f>VLOOKUP(CONCATENATE($A89,"_",F$4),assets_m6!$A:$D,4,FALSE)</f>
        <v>356.26499999999999</v>
      </c>
      <c r="G89">
        <f>VLOOKUP(CONCATENATE($A89,"_",G$4),assets_m6!$A:$D,4,FALSE)</f>
        <v>352.358</v>
      </c>
      <c r="H89">
        <f>VLOOKUP(CONCATENATE($A89,"_",H$4),assets_m6!$A:$D,4,FALSE)</f>
        <v>350.10500000000002</v>
      </c>
      <c r="I89">
        <f>VLOOKUP(CONCATENATE($A89,"_",I$4),assets_m6!$A:$D,4,FALSE)</f>
        <v>349.46699999999998</v>
      </c>
      <c r="J89">
        <f>VLOOKUP(CONCATENATE($A89,"_",J$4),assets_m6!$A:$D,4,FALSE)</f>
        <v>358.65699999999998</v>
      </c>
      <c r="K89">
        <f>VLOOKUP(CONCATENATE($A89,"_",K$4),assets_m6!$A:$D,4,FALSE)</f>
        <v>349.73599999999999</v>
      </c>
      <c r="L89">
        <f>VLOOKUP(CONCATENATE($A89,"_",L$4),assets_m6!$A:$D,4,FALSE)</f>
        <v>354.06200000000001</v>
      </c>
      <c r="M89">
        <f>VLOOKUP(CONCATENATE($A89,"_",M$4),assets_m6!$A:$D,4,FALSE)</f>
        <v>357.51100000000002</v>
      </c>
      <c r="N89">
        <f>VLOOKUP(CONCATENATE($A89,"_",N$4),assets_m6!$A:$D,4,FALSE)</f>
        <v>350.733</v>
      </c>
      <c r="O89">
        <f>VLOOKUP(CONCATENATE($A89,"_",O$4),assets_m6!$A:$D,4,FALSE)</f>
        <v>355.04899999999998</v>
      </c>
      <c r="P89">
        <f>VLOOKUP(CONCATENATE($A89,"_",P$4),assets_m6!$A:$D,4,FALSE)</f>
        <v>354.26100000000002</v>
      </c>
      <c r="Q89" t="e">
        <f>VLOOKUP(CONCATENATE($A89,"_",Q$4),assets_m6!$A:$D,4,FALSE)</f>
        <v>#N/A</v>
      </c>
      <c r="R89">
        <f>VLOOKUP(CONCATENATE($A89,"_",R$4),assets_m6!$A:$D,4,FALSE)</f>
        <v>355.54700000000003</v>
      </c>
      <c r="S89">
        <f>VLOOKUP(CONCATENATE($A89,"_",S$4),assets_m6!$A:$D,4,FALSE)</f>
        <v>364.81700000000001</v>
      </c>
      <c r="T89">
        <f>VLOOKUP(CONCATENATE($A89,"_",T$4),assets_m6!$A:$D,4,FALSE)</f>
        <v>362.90300000000002</v>
      </c>
      <c r="U89">
        <f>VLOOKUP(CONCATENATE($A89,"_",U$4),assets_m6!$A:$D,4,FALSE)</f>
        <v>376.11</v>
      </c>
      <c r="W89" t="str">
        <f>A89</f>
        <v>URI</v>
      </c>
      <c r="X89">
        <f>B89</f>
        <v>351.48</v>
      </c>
      <c r="Y89">
        <f>IFERROR(C89,X89)</f>
        <v>359.27499999999998</v>
      </c>
      <c r="Z89">
        <f>IFERROR(D89,Y89)</f>
        <v>365.82299999999998</v>
      </c>
      <c r="AA89">
        <f>IFERROR(E89,Z89)</f>
        <v>366.94</v>
      </c>
      <c r="AB89">
        <f>IFERROR(F89,AA89)</f>
        <v>356.26499999999999</v>
      </c>
      <c r="AC89">
        <f>IFERROR(G89,AB89)</f>
        <v>352.358</v>
      </c>
      <c r="AD89">
        <f>IFERROR(H89,AC89)</f>
        <v>350.10500000000002</v>
      </c>
      <c r="AE89">
        <f>IFERROR(I89,AD89)</f>
        <v>349.46699999999998</v>
      </c>
      <c r="AF89">
        <f>IFERROR(J89,AE89)</f>
        <v>358.65699999999998</v>
      </c>
      <c r="AG89">
        <f>IFERROR(K89,AF89)</f>
        <v>349.73599999999999</v>
      </c>
      <c r="AH89">
        <f t="shared" ref="AH89:AL89" si="71">IFERROR(L89,AG89)</f>
        <v>354.06200000000001</v>
      </c>
      <c r="AI89">
        <f t="shared" si="71"/>
        <v>357.51100000000002</v>
      </c>
      <c r="AJ89">
        <f t="shared" si="71"/>
        <v>350.733</v>
      </c>
      <c r="AK89">
        <f t="shared" si="71"/>
        <v>355.04899999999998</v>
      </c>
      <c r="AL89">
        <f t="shared" si="71"/>
        <v>354.26100000000002</v>
      </c>
      <c r="AM89">
        <f>IFERROR(Q89,AL89)</f>
        <v>354.26100000000002</v>
      </c>
      <c r="AN89">
        <f>IFERROR(R89,AM89)</f>
        <v>355.54700000000003</v>
      </c>
      <c r="AO89">
        <f>IFERROR(S89,AN89)</f>
        <v>364.81700000000001</v>
      </c>
      <c r="AP89">
        <f>IFERROR(T89,AO89)</f>
        <v>362.90300000000002</v>
      </c>
      <c r="AQ89">
        <f>IFERROR(U89,AP89)</f>
        <v>376.11</v>
      </c>
      <c r="AS89" t="s">
        <v>61</v>
      </c>
      <c r="AT89">
        <f>$BT89*(Y89-X89)/X89</f>
        <v>2.2177648799362576E-4</v>
      </c>
      <c r="AU89">
        <f>$BT89*(Z89-Y89)/Y89</f>
        <v>1.8225593208544996E-4</v>
      </c>
      <c r="AV89">
        <f>$BT89*(AA89-Z89)/Z89</f>
        <v>3.0533892073489602E-5</v>
      </c>
      <c r="AW89">
        <f>$BT89*(AB89-AA89)/AA89</f>
        <v>-2.9091949637542958E-4</v>
      </c>
      <c r="AX89">
        <f>$BT89*(AC89-AB89)/AB89</f>
        <v>-1.0966555794141951E-4</v>
      </c>
      <c r="AY89">
        <f>$BT89*(AD89-AC89)/AC89</f>
        <v>-6.3940651269447146E-5</v>
      </c>
      <c r="AZ89">
        <f>$BT89*(AE89-AD89)/AD89</f>
        <v>-1.8223104497223223E-5</v>
      </c>
      <c r="BA89">
        <f>$BT89*(AF89-AE89)/AE89</f>
        <v>2.6297189720345549E-4</v>
      </c>
      <c r="BB89">
        <f>$BT89*(AG89-AF89)/AF89</f>
        <v>-2.4873346958235846E-4</v>
      </c>
      <c r="BC89">
        <f t="shared" si="41"/>
        <v>1.2369330008921077E-4</v>
      </c>
      <c r="BD89">
        <f t="shared" si="42"/>
        <v>9.7412317616688953E-5</v>
      </c>
      <c r="BE89">
        <f t="shared" si="43"/>
        <v>-1.8958857209988E-4</v>
      </c>
      <c r="BF89">
        <f t="shared" si="44"/>
        <v>1.2305657009748083E-4</v>
      </c>
      <c r="BG89">
        <f t="shared" si="45"/>
        <v>-2.219411968488727E-5</v>
      </c>
      <c r="BH89">
        <f t="shared" si="46"/>
        <v>0</v>
      </c>
      <c r="BI89">
        <f t="shared" si="47"/>
        <v>3.6300919378650238E-5</v>
      </c>
      <c r="BJ89">
        <f t="shared" si="48"/>
        <v>2.6072502369588218E-4</v>
      </c>
      <c r="BK89">
        <f t="shared" si="49"/>
        <v>-5.2464660363962952E-5</v>
      </c>
      <c r="BL89">
        <f t="shared" si="50"/>
        <v>3.6392644866534564E-4</v>
      </c>
      <c r="BN89" s="7" t="str">
        <f>A89</f>
        <v>URI</v>
      </c>
      <c r="BO89" s="7">
        <v>0.2</v>
      </c>
      <c r="BP89" s="7">
        <v>0.2</v>
      </c>
      <c r="BQ89" s="7">
        <v>0.2</v>
      </c>
      <c r="BR89" s="7">
        <v>0.2</v>
      </c>
      <c r="BS89" s="7">
        <v>0.2</v>
      </c>
      <c r="BT89" s="7">
        <v>0.01</v>
      </c>
      <c r="BV89">
        <f>(AQ89-X89)/X89</f>
        <v>7.0075110959371786E-2</v>
      </c>
      <c r="BW89">
        <f t="shared" si="51"/>
        <v>94</v>
      </c>
      <c r="BX89">
        <f t="shared" si="52"/>
        <v>5</v>
      </c>
      <c r="BY89">
        <f t="shared" si="53"/>
        <v>0.24000000000000005</v>
      </c>
      <c r="BZ89">
        <f t="shared" si="54"/>
        <v>0</v>
      </c>
      <c r="CA89">
        <f t="shared" si="55"/>
        <v>0</v>
      </c>
      <c r="CB89">
        <f t="shared" si="56"/>
        <v>0</v>
      </c>
      <c r="CC89">
        <f t="shared" si="57"/>
        <v>0</v>
      </c>
      <c r="CD89">
        <f t="shared" si="58"/>
        <v>1</v>
      </c>
      <c r="CF89">
        <f t="shared" si="59"/>
        <v>0</v>
      </c>
      <c r="CG89">
        <f t="shared" si="60"/>
        <v>0</v>
      </c>
      <c r="CH89">
        <f t="shared" si="60"/>
        <v>0</v>
      </c>
      <c r="CI89">
        <f t="shared" si="60"/>
        <v>0</v>
      </c>
      <c r="CJ89">
        <f t="shared" si="60"/>
        <v>1</v>
      </c>
      <c r="CK89">
        <f t="shared" si="61"/>
        <v>0.2</v>
      </c>
      <c r="CL89">
        <f t="shared" si="40"/>
        <v>0.4</v>
      </c>
      <c r="CM89">
        <f t="shared" si="40"/>
        <v>0.60000000000000009</v>
      </c>
      <c r="CN89">
        <f t="shared" si="40"/>
        <v>0.8</v>
      </c>
      <c r="CO89">
        <f t="shared" si="40"/>
        <v>1</v>
      </c>
    </row>
    <row r="90" spans="1:93" x14ac:dyDescent="0.35">
      <c r="A90" t="s">
        <v>88</v>
      </c>
      <c r="B90">
        <f>VLOOKUP(CONCATENATE($A90,"_",B$4),assets_m6!$A:$D,4,FALSE)</f>
        <v>208.292</v>
      </c>
      <c r="C90">
        <f>VLOOKUP(CONCATENATE($A90,"_",C$4),assets_m6!$A:$D,4,FALSE)</f>
        <v>214.17</v>
      </c>
      <c r="D90">
        <f>VLOOKUP(CONCATENATE($A90,"_",D$4),assets_m6!$A:$D,4,FALSE)</f>
        <v>212.624</v>
      </c>
      <c r="E90">
        <f>VLOOKUP(CONCATENATE($A90,"_",E$4),assets_m6!$A:$D,4,FALSE)</f>
        <v>212.90299999999999</v>
      </c>
      <c r="F90">
        <f>VLOOKUP(CONCATENATE($A90,"_",F$4),assets_m6!$A:$D,4,FALSE)</f>
        <v>207.50399999999999</v>
      </c>
      <c r="G90">
        <f>VLOOKUP(CONCATENATE($A90,"_",G$4),assets_m6!$A:$D,4,FALSE)</f>
        <v>206.48599999999999</v>
      </c>
      <c r="H90">
        <f>VLOOKUP(CONCATENATE($A90,"_",H$4),assets_m6!$A:$D,4,FALSE)</f>
        <v>204.42</v>
      </c>
      <c r="I90">
        <f>VLOOKUP(CONCATENATE($A90,"_",I$4),assets_m6!$A:$D,4,FALSE)</f>
        <v>204.959</v>
      </c>
      <c r="J90">
        <f>VLOOKUP(CONCATENATE($A90,"_",J$4),assets_m6!$A:$D,4,FALSE)</f>
        <v>206.40600000000001</v>
      </c>
      <c r="K90">
        <f>VLOOKUP(CONCATENATE($A90,"_",K$4),assets_m6!$A:$D,4,FALSE)</f>
        <v>204.65899999999999</v>
      </c>
      <c r="L90">
        <f>VLOOKUP(CONCATENATE($A90,"_",L$4),assets_m6!$A:$D,4,FALSE)</f>
        <v>205.428</v>
      </c>
      <c r="M90">
        <f>VLOOKUP(CONCATENATE($A90,"_",M$4),assets_m6!$A:$D,4,FALSE)</f>
        <v>205.887</v>
      </c>
      <c r="N90">
        <f>VLOOKUP(CONCATENATE($A90,"_",N$4),assets_m6!$A:$D,4,FALSE)</f>
        <v>204.589</v>
      </c>
      <c r="O90">
        <f>VLOOKUP(CONCATENATE($A90,"_",O$4),assets_m6!$A:$D,4,FALSE)</f>
        <v>207.65299999999999</v>
      </c>
      <c r="P90">
        <f>VLOOKUP(CONCATENATE($A90,"_",P$4),assets_m6!$A:$D,4,FALSE)</f>
        <v>207.35400000000001</v>
      </c>
      <c r="Q90" t="e">
        <f>VLOOKUP(CONCATENATE($A90,"_",Q$4),assets_m6!$A:$D,4,FALSE)</f>
        <v>#N/A</v>
      </c>
      <c r="R90">
        <f>VLOOKUP(CONCATENATE($A90,"_",R$4),assets_m6!$A:$D,4,FALSE)</f>
        <v>206.98500000000001</v>
      </c>
      <c r="S90">
        <f>VLOOKUP(CONCATENATE($A90,"_",S$4),assets_m6!$A:$D,4,FALSE)</f>
        <v>212.19399999999999</v>
      </c>
      <c r="T90">
        <f>VLOOKUP(CONCATENATE($A90,"_",T$4),assets_m6!$A:$D,4,FALSE)</f>
        <v>210.697</v>
      </c>
      <c r="U90">
        <f>VLOOKUP(CONCATENATE($A90,"_",U$4),assets_m6!$A:$D,4,FALSE)</f>
        <v>217.32400000000001</v>
      </c>
      <c r="W90" t="str">
        <f>A90</f>
        <v>V</v>
      </c>
      <c r="X90">
        <f>B90</f>
        <v>208.292</v>
      </c>
      <c r="Y90">
        <f>IFERROR(C90,X90)</f>
        <v>214.17</v>
      </c>
      <c r="Z90">
        <f>IFERROR(D90,Y90)</f>
        <v>212.624</v>
      </c>
      <c r="AA90">
        <f>IFERROR(E90,Z90)</f>
        <v>212.90299999999999</v>
      </c>
      <c r="AB90">
        <f>IFERROR(F90,AA90)</f>
        <v>207.50399999999999</v>
      </c>
      <c r="AC90">
        <f>IFERROR(G90,AB90)</f>
        <v>206.48599999999999</v>
      </c>
      <c r="AD90">
        <f>IFERROR(H90,AC90)</f>
        <v>204.42</v>
      </c>
      <c r="AE90">
        <f>IFERROR(I90,AD90)</f>
        <v>204.959</v>
      </c>
      <c r="AF90">
        <f>IFERROR(J90,AE90)</f>
        <v>206.40600000000001</v>
      </c>
      <c r="AG90">
        <f>IFERROR(K90,AF90)</f>
        <v>204.65899999999999</v>
      </c>
      <c r="AH90">
        <f t="shared" ref="AH90:AL90" si="72">IFERROR(L90,AG90)</f>
        <v>205.428</v>
      </c>
      <c r="AI90">
        <f t="shared" si="72"/>
        <v>205.887</v>
      </c>
      <c r="AJ90">
        <f t="shared" si="72"/>
        <v>204.589</v>
      </c>
      <c r="AK90">
        <f t="shared" si="72"/>
        <v>207.65299999999999</v>
      </c>
      <c r="AL90">
        <f t="shared" si="72"/>
        <v>207.35400000000001</v>
      </c>
      <c r="AM90">
        <f>IFERROR(Q90,AL90)</f>
        <v>207.35400000000001</v>
      </c>
      <c r="AN90">
        <f>IFERROR(R90,AM90)</f>
        <v>206.98500000000001</v>
      </c>
      <c r="AO90">
        <f>IFERROR(S90,AN90)</f>
        <v>212.19399999999999</v>
      </c>
      <c r="AP90">
        <f>IFERROR(T90,AO90)</f>
        <v>210.697</v>
      </c>
      <c r="AQ90">
        <f>IFERROR(U90,AP90)</f>
        <v>217.32400000000001</v>
      </c>
      <c r="AS90" t="s">
        <v>84</v>
      </c>
      <c r="AT90">
        <f>$BT90*(Y90-X90)/X90</f>
        <v>2.8219998847771332E-4</v>
      </c>
      <c r="AU90">
        <f>$BT90*(Z90-Y90)/Y90</f>
        <v>-7.2185646916000953E-5</v>
      </c>
      <c r="AV90">
        <f>$BT90*(AA90-Z90)/Z90</f>
        <v>1.3121754834825625E-5</v>
      </c>
      <c r="AW90">
        <f>$BT90*(AB90-AA90)/AA90</f>
        <v>-2.5358966289812737E-4</v>
      </c>
      <c r="AX90">
        <f>$BT90*(AC90-AB90)/AB90</f>
        <v>-4.9059295242501385E-5</v>
      </c>
      <c r="AY90">
        <f>$BT90*(AD90-AC90)/AC90</f>
        <v>-1.0005520955415876E-4</v>
      </c>
      <c r="AZ90">
        <f>$BT90*(AE90-AD90)/AD90</f>
        <v>2.6367283044712637E-5</v>
      </c>
      <c r="BA90">
        <f>$BT90*(AF90-AE90)/AE90</f>
        <v>7.0599485750808832E-5</v>
      </c>
      <c r="BB90">
        <f>$BT90*(AG90-AF90)/AF90</f>
        <v>-8.4639012431809841E-5</v>
      </c>
      <c r="BC90">
        <f t="shared" si="41"/>
        <v>3.7574697423519391E-5</v>
      </c>
      <c r="BD90">
        <f t="shared" si="42"/>
        <v>2.2343594836147125E-5</v>
      </c>
      <c r="BE90">
        <f t="shared" si="43"/>
        <v>-6.3044291285996776E-5</v>
      </c>
      <c r="BF90">
        <f t="shared" si="44"/>
        <v>1.4976367253371361E-4</v>
      </c>
      <c r="BG90">
        <f t="shared" si="45"/>
        <v>-1.4399021444427877E-5</v>
      </c>
      <c r="BH90">
        <f t="shared" si="46"/>
        <v>0</v>
      </c>
      <c r="BI90">
        <f t="shared" si="47"/>
        <v>-1.7795653809427345E-5</v>
      </c>
      <c r="BJ90">
        <f t="shared" si="48"/>
        <v>2.5166074836340674E-4</v>
      </c>
      <c r="BK90">
        <f t="shared" si="49"/>
        <v>-7.0548648877912938E-5</v>
      </c>
      <c r="BL90">
        <f t="shared" si="50"/>
        <v>3.1452749683194396E-4</v>
      </c>
      <c r="BN90" s="7" t="str">
        <f>A90</f>
        <v>V</v>
      </c>
      <c r="BO90" s="7">
        <v>0.2</v>
      </c>
      <c r="BP90" s="7">
        <v>0.2</v>
      </c>
      <c r="BQ90" s="7">
        <v>0.2</v>
      </c>
      <c r="BR90" s="7">
        <v>0.2</v>
      </c>
      <c r="BS90" s="7">
        <v>0.2</v>
      </c>
      <c r="BT90" s="7">
        <v>0.01</v>
      </c>
      <c r="BV90">
        <f>(AQ90-X90)/X90</f>
        <v>4.3362203061087373E-2</v>
      </c>
      <c r="BW90">
        <f t="shared" si="51"/>
        <v>82</v>
      </c>
      <c r="BX90">
        <f t="shared" si="52"/>
        <v>5</v>
      </c>
      <c r="BY90">
        <f t="shared" si="53"/>
        <v>0.24000000000000005</v>
      </c>
      <c r="BZ90">
        <f t="shared" si="54"/>
        <v>0</v>
      </c>
      <c r="CA90">
        <f t="shared" si="55"/>
        <v>0</v>
      </c>
      <c r="CB90">
        <f t="shared" si="56"/>
        <v>0</v>
      </c>
      <c r="CC90">
        <f t="shared" si="57"/>
        <v>0</v>
      </c>
      <c r="CD90">
        <f t="shared" si="58"/>
        <v>1</v>
      </c>
      <c r="CF90">
        <f t="shared" si="59"/>
        <v>0</v>
      </c>
      <c r="CG90">
        <f t="shared" si="60"/>
        <v>0</v>
      </c>
      <c r="CH90">
        <f t="shared" si="60"/>
        <v>0</v>
      </c>
      <c r="CI90">
        <f t="shared" si="60"/>
        <v>0</v>
      </c>
      <c r="CJ90">
        <f t="shared" si="60"/>
        <v>1</v>
      </c>
      <c r="CK90">
        <f t="shared" si="61"/>
        <v>0.2</v>
      </c>
      <c r="CL90">
        <f t="shared" si="40"/>
        <v>0.4</v>
      </c>
      <c r="CM90">
        <f t="shared" si="40"/>
        <v>0.60000000000000009</v>
      </c>
      <c r="CN90">
        <f t="shared" si="40"/>
        <v>0.8</v>
      </c>
      <c r="CO90">
        <f t="shared" si="40"/>
        <v>1</v>
      </c>
    </row>
    <row r="91" spans="1:93" x14ac:dyDescent="0.35">
      <c r="A91" t="s">
        <v>89</v>
      </c>
      <c r="B91">
        <f>VLOOKUP(CONCATENATE($A91,"_",B$4),assets_m6!$A:$D,4,FALSE)</f>
        <v>182.20400000000001</v>
      </c>
      <c r="C91">
        <f>VLOOKUP(CONCATENATE($A91,"_",C$4),assets_m6!$A:$D,4,FALSE)</f>
        <v>181.595</v>
      </c>
      <c r="D91">
        <f>VLOOKUP(CONCATENATE($A91,"_",D$4),assets_m6!$A:$D,4,FALSE)</f>
        <v>184.39</v>
      </c>
      <c r="E91">
        <f>VLOOKUP(CONCATENATE($A91,"_",E$4),assets_m6!$A:$D,4,FALSE)</f>
        <v>182.97</v>
      </c>
      <c r="F91">
        <f>VLOOKUP(CONCATENATE($A91,"_",F$4),assets_m6!$A:$D,4,FALSE)</f>
        <v>176.6</v>
      </c>
      <c r="G91">
        <f>VLOOKUP(CONCATENATE($A91,"_",G$4),assets_m6!$A:$D,4,FALSE)</f>
        <v>175.02</v>
      </c>
      <c r="H91">
        <f>VLOOKUP(CONCATENATE($A91,"_",H$4),assets_m6!$A:$D,4,FALSE)</f>
        <v>173.22</v>
      </c>
      <c r="I91">
        <f>VLOOKUP(CONCATENATE($A91,"_",I$4),assets_m6!$A:$D,4,FALSE)</f>
        <v>172.19</v>
      </c>
      <c r="J91">
        <f>VLOOKUP(CONCATENATE($A91,"_",J$4),assets_m6!$A:$D,4,FALSE)</f>
        <v>176.12</v>
      </c>
      <c r="K91">
        <f>VLOOKUP(CONCATENATE($A91,"_",K$4),assets_m6!$A:$D,4,FALSE)</f>
        <v>174.48</v>
      </c>
      <c r="L91">
        <f>VLOOKUP(CONCATENATE($A91,"_",L$4),assets_m6!$A:$D,4,FALSE)</f>
        <v>175.61</v>
      </c>
      <c r="M91">
        <f>VLOOKUP(CONCATENATE($A91,"_",M$4),assets_m6!$A:$D,4,FALSE)</f>
        <v>175.56</v>
      </c>
      <c r="N91">
        <f>VLOOKUP(CONCATENATE($A91,"_",N$4),assets_m6!$A:$D,4,FALSE)</f>
        <v>174.23</v>
      </c>
      <c r="O91">
        <f>VLOOKUP(CONCATENATE($A91,"_",O$4),assets_m6!$A:$D,4,FALSE)</f>
        <v>178.06</v>
      </c>
      <c r="P91">
        <f>VLOOKUP(CONCATENATE($A91,"_",P$4),assets_m6!$A:$D,4,FALSE)</f>
        <v>176.42</v>
      </c>
      <c r="Q91" t="e">
        <f>VLOOKUP(CONCATENATE($A91,"_",Q$4),assets_m6!$A:$D,4,FALSE)</f>
        <v>#N/A</v>
      </c>
      <c r="R91">
        <f>VLOOKUP(CONCATENATE($A91,"_",R$4),assets_m6!$A:$D,4,FALSE)</f>
        <v>177.34</v>
      </c>
      <c r="S91">
        <f>VLOOKUP(CONCATENATE($A91,"_",S$4),assets_m6!$A:$D,4,FALSE)</f>
        <v>180.25</v>
      </c>
      <c r="T91">
        <f>VLOOKUP(CONCATENATE($A91,"_",T$4),assets_m6!$A:$D,4,FALSE)</f>
        <v>177.64</v>
      </c>
      <c r="U91">
        <f>VLOOKUP(CONCATENATE($A91,"_",U$4),assets_m6!$A:$D,4,FALSE)</f>
        <v>182.88</v>
      </c>
      <c r="W91" t="str">
        <f>A91</f>
        <v>VRSK</v>
      </c>
      <c r="X91">
        <f>B91</f>
        <v>182.20400000000001</v>
      </c>
      <c r="Y91">
        <f>IFERROR(C91,X91)</f>
        <v>181.595</v>
      </c>
      <c r="Z91">
        <f>IFERROR(D91,Y91)</f>
        <v>184.39</v>
      </c>
      <c r="AA91">
        <f>IFERROR(E91,Z91)</f>
        <v>182.97</v>
      </c>
      <c r="AB91">
        <f>IFERROR(F91,AA91)</f>
        <v>176.6</v>
      </c>
      <c r="AC91">
        <f>IFERROR(G91,AB91)</f>
        <v>175.02</v>
      </c>
      <c r="AD91">
        <f>IFERROR(H91,AC91)</f>
        <v>173.22</v>
      </c>
      <c r="AE91">
        <f>IFERROR(I91,AD91)</f>
        <v>172.19</v>
      </c>
      <c r="AF91">
        <f>IFERROR(J91,AE91)</f>
        <v>176.12</v>
      </c>
      <c r="AG91">
        <f>IFERROR(K91,AF91)</f>
        <v>174.48</v>
      </c>
      <c r="AH91">
        <f t="shared" ref="AH91:AL91" si="73">IFERROR(L91,AG91)</f>
        <v>175.61</v>
      </c>
      <c r="AI91">
        <f t="shared" si="73"/>
        <v>175.56</v>
      </c>
      <c r="AJ91">
        <f t="shared" si="73"/>
        <v>174.23</v>
      </c>
      <c r="AK91">
        <f t="shared" si="73"/>
        <v>178.06</v>
      </c>
      <c r="AL91">
        <f t="shared" si="73"/>
        <v>176.42</v>
      </c>
      <c r="AM91">
        <f>IFERROR(Q91,AL91)</f>
        <v>176.42</v>
      </c>
      <c r="AN91">
        <f>IFERROR(R91,AM91)</f>
        <v>177.34</v>
      </c>
      <c r="AO91">
        <f>IFERROR(S91,AN91)</f>
        <v>180.25</v>
      </c>
      <c r="AP91">
        <f>IFERROR(T91,AO91)</f>
        <v>177.64</v>
      </c>
      <c r="AQ91">
        <f>IFERROR(U91,AP91)</f>
        <v>182.88</v>
      </c>
      <c r="AS91" t="s">
        <v>58</v>
      </c>
      <c r="AT91">
        <f>$BT91*(Y91-X91)/X91</f>
        <v>-3.3424074114729027E-5</v>
      </c>
      <c r="AU91">
        <f>$BT91*(Z91-Y91)/Y91</f>
        <v>1.5391392934827432E-4</v>
      </c>
      <c r="AV91">
        <f>$BT91*(AA91-Z91)/Z91</f>
        <v>-7.7010683876565305E-5</v>
      </c>
      <c r="AW91">
        <f>$BT91*(AB91-AA91)/AA91</f>
        <v>-3.481445045635899E-4</v>
      </c>
      <c r="AX91">
        <f>$BT91*(AC91-AB91)/AB91</f>
        <v>-8.9467723669308278E-5</v>
      </c>
      <c r="AY91">
        <f>$BT91*(AD91-AC91)/AC91</f>
        <v>-1.028453890983894E-4</v>
      </c>
      <c r="AZ91">
        <f>$BT91*(AE91-AD91)/AD91</f>
        <v>-5.9461955894238613E-5</v>
      </c>
      <c r="BA91">
        <f>$BT91*(AF91-AE91)/AE91</f>
        <v>2.2823625065334846E-4</v>
      </c>
      <c r="BB91">
        <f>$BT91*(AG91-AF91)/AF91</f>
        <v>-9.3118328412446894E-5</v>
      </c>
      <c r="BC91">
        <f t="shared" si="41"/>
        <v>6.4763869784503891E-5</v>
      </c>
      <c r="BD91">
        <f t="shared" si="42"/>
        <v>-2.8472182677530533E-6</v>
      </c>
      <c r="BE91">
        <f t="shared" si="43"/>
        <v>-7.5757575757576476E-5</v>
      </c>
      <c r="BF91">
        <f t="shared" si="44"/>
        <v>2.1982437008551988E-4</v>
      </c>
      <c r="BG91">
        <f t="shared" si="45"/>
        <v>-9.2103785240930854E-5</v>
      </c>
      <c r="BH91">
        <f t="shared" si="46"/>
        <v>0</v>
      </c>
      <c r="BI91">
        <f t="shared" si="47"/>
        <v>5.2148282507653104E-5</v>
      </c>
      <c r="BJ91">
        <f t="shared" si="48"/>
        <v>1.6409157550468007E-4</v>
      </c>
      <c r="BK91">
        <f t="shared" si="49"/>
        <v>-1.4479889042995914E-4</v>
      </c>
      <c r="BL91">
        <f t="shared" si="50"/>
        <v>2.9497860842152724E-4</v>
      </c>
      <c r="BN91" s="7" t="str">
        <f>A91</f>
        <v>VRSK</v>
      </c>
      <c r="BO91" s="7">
        <v>0.2</v>
      </c>
      <c r="BP91" s="7">
        <v>0.2</v>
      </c>
      <c r="BQ91" s="7">
        <v>0.2</v>
      </c>
      <c r="BR91" s="7">
        <v>0.2</v>
      </c>
      <c r="BS91" s="7">
        <v>0.2</v>
      </c>
      <c r="BT91" s="7">
        <v>0.01</v>
      </c>
      <c r="BV91">
        <f>(AQ91-X91)/X91</f>
        <v>3.7101271102719354E-3</v>
      </c>
      <c r="BW91">
        <f t="shared" si="51"/>
        <v>50</v>
      </c>
      <c r="BX91">
        <f t="shared" si="52"/>
        <v>3</v>
      </c>
      <c r="BY91">
        <f t="shared" si="53"/>
        <v>7.9999999999999988E-2</v>
      </c>
      <c r="BZ91">
        <f t="shared" si="54"/>
        <v>0</v>
      </c>
      <c r="CA91">
        <f t="shared" si="55"/>
        <v>0</v>
      </c>
      <c r="CB91">
        <f t="shared" si="56"/>
        <v>1</v>
      </c>
      <c r="CC91">
        <f t="shared" si="57"/>
        <v>0</v>
      </c>
      <c r="CD91">
        <f t="shared" si="58"/>
        <v>0</v>
      </c>
      <c r="CF91">
        <f t="shared" si="59"/>
        <v>0</v>
      </c>
      <c r="CG91">
        <f t="shared" si="60"/>
        <v>0</v>
      </c>
      <c r="CH91">
        <f t="shared" si="60"/>
        <v>1</v>
      </c>
      <c r="CI91">
        <f t="shared" si="60"/>
        <v>1</v>
      </c>
      <c r="CJ91">
        <f t="shared" si="60"/>
        <v>1</v>
      </c>
      <c r="CK91">
        <f t="shared" si="61"/>
        <v>0.2</v>
      </c>
      <c r="CL91">
        <f t="shared" si="40"/>
        <v>0.4</v>
      </c>
      <c r="CM91">
        <f t="shared" si="40"/>
        <v>0.60000000000000009</v>
      </c>
      <c r="CN91">
        <f t="shared" si="40"/>
        <v>0.8</v>
      </c>
      <c r="CO91">
        <f t="shared" si="40"/>
        <v>1</v>
      </c>
    </row>
    <row r="92" spans="1:93" x14ac:dyDescent="0.35">
      <c r="A92" t="s">
        <v>90</v>
      </c>
      <c r="B92">
        <f>VLOOKUP(CONCATENATE($A92,"_",B$4),assets_m6!$A:$D,4,FALSE)</f>
        <v>15.3</v>
      </c>
      <c r="C92">
        <f>VLOOKUP(CONCATENATE($A92,"_",C$4),assets_m6!$A:$D,4,FALSE)</f>
        <v>15.21</v>
      </c>
      <c r="D92">
        <f>VLOOKUP(CONCATENATE($A92,"_",D$4),assets_m6!$A:$D,4,FALSE)</f>
        <v>14.58</v>
      </c>
      <c r="E92">
        <f>VLOOKUP(CONCATENATE($A92,"_",E$4),assets_m6!$A:$D,4,FALSE)</f>
        <v>14.08</v>
      </c>
      <c r="F92">
        <f>VLOOKUP(CONCATENATE($A92,"_",F$4),assets_m6!$A:$D,4,FALSE)</f>
        <v>14.96</v>
      </c>
      <c r="G92">
        <f>VLOOKUP(CONCATENATE($A92,"_",G$4),assets_m6!$A:$D,4,FALSE)</f>
        <v>15.01</v>
      </c>
      <c r="H92">
        <f>VLOOKUP(CONCATENATE($A92,"_",H$4),assets_m6!$A:$D,4,FALSE)</f>
        <v>14.65</v>
      </c>
      <c r="I92">
        <f>VLOOKUP(CONCATENATE($A92,"_",I$4),assets_m6!$A:$D,4,FALSE)</f>
        <v>14.54</v>
      </c>
      <c r="J92">
        <f>VLOOKUP(CONCATENATE($A92,"_",J$4),assets_m6!$A:$D,4,FALSE)</f>
        <v>13.99</v>
      </c>
      <c r="K92">
        <f>VLOOKUP(CONCATENATE($A92,"_",K$4),assets_m6!$A:$D,4,FALSE)</f>
        <v>14.75</v>
      </c>
      <c r="L92">
        <f>VLOOKUP(CONCATENATE($A92,"_",L$4),assets_m6!$A:$D,4,FALSE)</f>
        <v>14.35</v>
      </c>
      <c r="M92">
        <f>VLOOKUP(CONCATENATE($A92,"_",M$4),assets_m6!$A:$D,4,FALSE)</f>
        <v>14.34</v>
      </c>
      <c r="N92">
        <f>VLOOKUP(CONCATENATE($A92,"_",N$4),assets_m6!$A:$D,4,FALSE)</f>
        <v>14.31</v>
      </c>
      <c r="O92">
        <f>VLOOKUP(CONCATENATE($A92,"_",O$4),assets_m6!$A:$D,4,FALSE)</f>
        <v>14.13</v>
      </c>
      <c r="P92">
        <f>VLOOKUP(CONCATENATE($A92,"_",P$4),assets_m6!$A:$D,4,FALSE)</f>
        <v>14.12</v>
      </c>
      <c r="Q92" t="e">
        <f>VLOOKUP(CONCATENATE($A92,"_",Q$4),assets_m6!$A:$D,4,FALSE)</f>
        <v>#N/A</v>
      </c>
      <c r="R92">
        <f>VLOOKUP(CONCATENATE($A92,"_",R$4),assets_m6!$A:$D,4,FALSE)</f>
        <v>13.99</v>
      </c>
      <c r="S92">
        <f>VLOOKUP(CONCATENATE($A92,"_",S$4),assets_m6!$A:$D,4,FALSE)</f>
        <v>13.61</v>
      </c>
      <c r="T92">
        <f>VLOOKUP(CONCATENATE($A92,"_",T$4),assets_m6!$A:$D,4,FALSE)</f>
        <v>13.72</v>
      </c>
      <c r="U92">
        <f>VLOOKUP(CONCATENATE($A92,"_",U$4),assets_m6!$A:$D,4,FALSE)</f>
        <v>13.4</v>
      </c>
      <c r="W92" t="str">
        <f>A92</f>
        <v>VXX</v>
      </c>
      <c r="X92">
        <f>B92</f>
        <v>15.3</v>
      </c>
      <c r="Y92">
        <f>IFERROR(C92,X92)</f>
        <v>15.21</v>
      </c>
      <c r="Z92">
        <f>IFERROR(D92,Y92)</f>
        <v>14.58</v>
      </c>
      <c r="AA92">
        <f>IFERROR(E92,Z92)</f>
        <v>14.08</v>
      </c>
      <c r="AB92">
        <f>IFERROR(F92,AA92)</f>
        <v>14.96</v>
      </c>
      <c r="AC92">
        <f>IFERROR(G92,AB92)</f>
        <v>15.01</v>
      </c>
      <c r="AD92">
        <f>IFERROR(H92,AC92)</f>
        <v>14.65</v>
      </c>
      <c r="AE92">
        <f>IFERROR(I92,AD92)</f>
        <v>14.54</v>
      </c>
      <c r="AF92">
        <f>IFERROR(J92,AE92)</f>
        <v>13.99</v>
      </c>
      <c r="AG92">
        <f>IFERROR(K92,AF92)</f>
        <v>14.75</v>
      </c>
      <c r="AH92">
        <f t="shared" ref="AH92:AL92" si="74">IFERROR(L92,AG92)</f>
        <v>14.35</v>
      </c>
      <c r="AI92">
        <f t="shared" si="74"/>
        <v>14.34</v>
      </c>
      <c r="AJ92">
        <f t="shared" si="74"/>
        <v>14.31</v>
      </c>
      <c r="AK92">
        <f t="shared" si="74"/>
        <v>14.13</v>
      </c>
      <c r="AL92">
        <f t="shared" si="74"/>
        <v>14.12</v>
      </c>
      <c r="AM92">
        <f>IFERROR(Q92,AL92)</f>
        <v>14.12</v>
      </c>
      <c r="AN92">
        <f>IFERROR(R92,AM92)</f>
        <v>13.99</v>
      </c>
      <c r="AO92">
        <f>IFERROR(S92,AN92)</f>
        <v>13.61</v>
      </c>
      <c r="AP92">
        <f>IFERROR(T92,AO92)</f>
        <v>13.72</v>
      </c>
      <c r="AQ92">
        <f>IFERROR(U92,AP92)</f>
        <v>13.4</v>
      </c>
      <c r="AS92" t="s">
        <v>55</v>
      </c>
      <c r="AT92">
        <f>$BT92*(Y92-X92)/X92</f>
        <v>-5.8823529411764613E-5</v>
      </c>
      <c r="AU92">
        <f>$BT92*(Z92-Y92)/Y92</f>
        <v>-4.1420118343195317E-4</v>
      </c>
      <c r="AV92">
        <f>$BT92*(AA92-Z92)/Z92</f>
        <v>-3.4293552812071334E-4</v>
      </c>
      <c r="AW92">
        <f>$BT92*(AB92-AA92)/AA92</f>
        <v>6.2500000000000056E-4</v>
      </c>
      <c r="AX92">
        <f>$BT92*(AC92-AB92)/AB92</f>
        <v>3.3422459893047418E-5</v>
      </c>
      <c r="AY92">
        <f>$BT92*(AD92-AC92)/AC92</f>
        <v>-2.3984010659560255E-4</v>
      </c>
      <c r="AZ92">
        <f>$BT92*(AE92-AD92)/AD92</f>
        <v>-7.5085324232082741E-5</v>
      </c>
      <c r="BA92">
        <f>$BT92*(AF92-AE92)/AE92</f>
        <v>-3.7826685006877507E-4</v>
      </c>
      <c r="BB92">
        <f>$BT92*(AG92-AF92)/AF92</f>
        <v>5.4324517512508927E-4</v>
      </c>
      <c r="BC92">
        <f t="shared" si="41"/>
        <v>-2.7118644067796637E-4</v>
      </c>
      <c r="BD92">
        <f t="shared" si="42"/>
        <v>-6.9686411149824307E-6</v>
      </c>
      <c r="BE92">
        <f t="shared" si="43"/>
        <v>-2.0920502092049767E-5</v>
      </c>
      <c r="BF92">
        <f t="shared" si="44"/>
        <v>-1.2578616352201238E-4</v>
      </c>
      <c r="BG92">
        <f t="shared" si="45"/>
        <v>-7.0771408351037247E-6</v>
      </c>
      <c r="BH92">
        <f t="shared" si="46"/>
        <v>0</v>
      </c>
      <c r="BI92">
        <f t="shared" si="47"/>
        <v>-9.2067988668554547E-5</v>
      </c>
      <c r="BJ92">
        <f t="shared" si="48"/>
        <v>-2.7162258756254523E-4</v>
      </c>
      <c r="BK92">
        <f t="shared" si="49"/>
        <v>8.082292432035358E-5</v>
      </c>
      <c r="BL92">
        <f t="shared" si="50"/>
        <v>-2.3323615160349874E-4</v>
      </c>
      <c r="BN92" s="7" t="str">
        <f>A92</f>
        <v>VXX</v>
      </c>
      <c r="BO92" s="7">
        <v>0.2</v>
      </c>
      <c r="BP92" s="7">
        <v>0.2</v>
      </c>
      <c r="BQ92" s="7">
        <v>0.2</v>
      </c>
      <c r="BR92" s="7">
        <v>0.2</v>
      </c>
      <c r="BS92" s="7">
        <v>0.2</v>
      </c>
      <c r="BT92" s="7">
        <v>0.01</v>
      </c>
      <c r="BV92">
        <f>(AQ92-X92)/X92</f>
        <v>-0.12418300653594773</v>
      </c>
      <c r="BW92">
        <f t="shared" si="51"/>
        <v>1</v>
      </c>
      <c r="BX92">
        <f t="shared" si="52"/>
        <v>1</v>
      </c>
      <c r="BY92">
        <f t="shared" si="53"/>
        <v>0.24</v>
      </c>
      <c r="BZ92">
        <f t="shared" si="54"/>
        <v>1</v>
      </c>
      <c r="CA92">
        <f t="shared" si="55"/>
        <v>0</v>
      </c>
      <c r="CB92">
        <f t="shared" si="56"/>
        <v>0</v>
      </c>
      <c r="CC92">
        <f t="shared" si="57"/>
        <v>0</v>
      </c>
      <c r="CD92">
        <f t="shared" si="58"/>
        <v>0</v>
      </c>
      <c r="CF92">
        <f t="shared" si="59"/>
        <v>1</v>
      </c>
      <c r="CG92">
        <f t="shared" si="60"/>
        <v>1</v>
      </c>
      <c r="CH92">
        <f t="shared" si="60"/>
        <v>1</v>
      </c>
      <c r="CI92">
        <f t="shared" si="60"/>
        <v>1</v>
      </c>
      <c r="CJ92">
        <f t="shared" si="60"/>
        <v>1</v>
      </c>
      <c r="CK92">
        <f t="shared" si="61"/>
        <v>0.2</v>
      </c>
      <c r="CL92">
        <f t="shared" si="40"/>
        <v>0.4</v>
      </c>
      <c r="CM92">
        <f t="shared" si="40"/>
        <v>0.60000000000000009</v>
      </c>
      <c r="CN92">
        <f t="shared" si="40"/>
        <v>0.8</v>
      </c>
      <c r="CO92">
        <f t="shared" si="40"/>
        <v>1</v>
      </c>
    </row>
    <row r="93" spans="1:93" x14ac:dyDescent="0.35">
      <c r="A93" t="s">
        <v>91</v>
      </c>
      <c r="B93">
        <f>VLOOKUP(CONCATENATE($A93,"_",B$4),assets_m6!$A:$D,4,FALSE)</f>
        <v>35.58</v>
      </c>
      <c r="C93">
        <f>VLOOKUP(CONCATENATE($A93,"_",C$4),assets_m6!$A:$D,4,FALSE)</f>
        <v>36.344000000000001</v>
      </c>
      <c r="D93">
        <f>VLOOKUP(CONCATENATE($A93,"_",D$4),assets_m6!$A:$D,4,FALSE)</f>
        <v>36.582000000000001</v>
      </c>
      <c r="E93">
        <f>VLOOKUP(CONCATENATE($A93,"_",E$4),assets_m6!$A:$D,4,FALSE)</f>
        <v>36.472999999999999</v>
      </c>
      <c r="F93">
        <f>VLOOKUP(CONCATENATE($A93,"_",F$4),assets_m6!$A:$D,4,FALSE)</f>
        <v>35.491</v>
      </c>
      <c r="G93">
        <f>VLOOKUP(CONCATENATE($A93,"_",G$4),assets_m6!$A:$D,4,FALSE)</f>
        <v>34.777000000000001</v>
      </c>
      <c r="H93">
        <f>VLOOKUP(CONCATENATE($A93,"_",H$4),assets_m6!$A:$D,4,FALSE)</f>
        <v>34.509</v>
      </c>
      <c r="I93">
        <f>VLOOKUP(CONCATENATE($A93,"_",I$4),assets_m6!$A:$D,4,FALSE)</f>
        <v>34.488999999999997</v>
      </c>
      <c r="J93">
        <f>VLOOKUP(CONCATENATE($A93,"_",J$4),assets_m6!$A:$D,4,FALSE)</f>
        <v>34.954999999999998</v>
      </c>
      <c r="K93">
        <f>VLOOKUP(CONCATENATE($A93,"_",K$4),assets_m6!$A:$D,4,FALSE)</f>
        <v>34.539000000000001</v>
      </c>
      <c r="L93">
        <f>VLOOKUP(CONCATENATE($A93,"_",L$4),assets_m6!$A:$D,4,FALSE)</f>
        <v>35.164000000000001</v>
      </c>
      <c r="M93">
        <f>VLOOKUP(CONCATENATE($A93,"_",M$4),assets_m6!$A:$D,4,FALSE)</f>
        <v>35.302</v>
      </c>
      <c r="N93">
        <f>VLOOKUP(CONCATENATE($A93,"_",N$4),assets_m6!$A:$D,4,FALSE)</f>
        <v>34.597999999999999</v>
      </c>
      <c r="O93">
        <f>VLOOKUP(CONCATENATE($A93,"_",O$4),assets_m6!$A:$D,4,FALSE)</f>
        <v>34.994999999999997</v>
      </c>
      <c r="P93">
        <f>VLOOKUP(CONCATENATE($A93,"_",P$4),assets_m6!$A:$D,4,FALSE)</f>
        <v>34.866</v>
      </c>
      <c r="Q93" t="e">
        <f>VLOOKUP(CONCATENATE($A93,"_",Q$4),assets_m6!$A:$D,4,FALSE)</f>
        <v>#N/A</v>
      </c>
      <c r="R93">
        <f>VLOOKUP(CONCATENATE($A93,"_",R$4),assets_m6!$A:$D,4,FALSE)</f>
        <v>35.183</v>
      </c>
      <c r="S93">
        <f>VLOOKUP(CONCATENATE($A93,"_",S$4),assets_m6!$A:$D,4,FALSE)</f>
        <v>36.076000000000001</v>
      </c>
      <c r="T93">
        <f>VLOOKUP(CONCATENATE($A93,"_",T$4),assets_m6!$A:$D,4,FALSE)</f>
        <v>35.094000000000001</v>
      </c>
      <c r="U93">
        <f>VLOOKUP(CONCATENATE($A93,"_",U$4),assets_m6!$A:$D,4,FALSE)</f>
        <v>36.423000000000002</v>
      </c>
      <c r="W93" t="str">
        <f>A93</f>
        <v>WRK</v>
      </c>
      <c r="X93">
        <f>B93</f>
        <v>35.58</v>
      </c>
      <c r="Y93">
        <f>IFERROR(C93,X93)</f>
        <v>36.344000000000001</v>
      </c>
      <c r="Z93">
        <f>IFERROR(D93,Y93)</f>
        <v>36.582000000000001</v>
      </c>
      <c r="AA93">
        <f>IFERROR(E93,Z93)</f>
        <v>36.472999999999999</v>
      </c>
      <c r="AB93">
        <f>IFERROR(F93,AA93)</f>
        <v>35.491</v>
      </c>
      <c r="AC93">
        <f>IFERROR(G93,AB93)</f>
        <v>34.777000000000001</v>
      </c>
      <c r="AD93">
        <f>IFERROR(H93,AC93)</f>
        <v>34.509</v>
      </c>
      <c r="AE93">
        <f>IFERROR(I93,AD93)</f>
        <v>34.488999999999997</v>
      </c>
      <c r="AF93">
        <f>IFERROR(J93,AE93)</f>
        <v>34.954999999999998</v>
      </c>
      <c r="AG93">
        <f>IFERROR(K93,AF93)</f>
        <v>34.539000000000001</v>
      </c>
      <c r="AH93">
        <f t="shared" ref="AH93:AL93" si="75">IFERROR(L93,AG93)</f>
        <v>35.164000000000001</v>
      </c>
      <c r="AI93">
        <f t="shared" si="75"/>
        <v>35.302</v>
      </c>
      <c r="AJ93">
        <f t="shared" si="75"/>
        <v>34.597999999999999</v>
      </c>
      <c r="AK93">
        <f t="shared" si="75"/>
        <v>34.994999999999997</v>
      </c>
      <c r="AL93">
        <f t="shared" si="75"/>
        <v>34.866</v>
      </c>
      <c r="AM93">
        <f>IFERROR(Q93,AL93)</f>
        <v>34.866</v>
      </c>
      <c r="AN93">
        <f>IFERROR(R93,AM93)</f>
        <v>35.183</v>
      </c>
      <c r="AO93">
        <f>IFERROR(S93,AN93)</f>
        <v>36.076000000000001</v>
      </c>
      <c r="AP93">
        <f>IFERROR(T93,AO93)</f>
        <v>35.094000000000001</v>
      </c>
      <c r="AQ93">
        <f>IFERROR(U93,AP93)</f>
        <v>36.423000000000002</v>
      </c>
      <c r="AS93" t="s">
        <v>71</v>
      </c>
      <c r="AT93">
        <f>$BT93*(Y93-X93)/X93</f>
        <v>2.1472737492973665E-4</v>
      </c>
      <c r="AU93">
        <f>$BT93*(Z93-Y93)/Y93</f>
        <v>6.5485362095531457E-5</v>
      </c>
      <c r="AV93">
        <f>$BT93*(AA93-Z93)/Z93</f>
        <v>-2.9796074572194456E-5</v>
      </c>
      <c r="AW93">
        <f>$BT93*(AB93-AA93)/AA93</f>
        <v>-2.6924025991829556E-4</v>
      </c>
      <c r="AX93">
        <f>$BT93*(AC93-AB93)/AB93</f>
        <v>-2.0117776337663033E-4</v>
      </c>
      <c r="AY93">
        <f>$BT93*(AD93-AC93)/AC93</f>
        <v>-7.7062426316243688E-5</v>
      </c>
      <c r="AZ93">
        <f>$BT93*(AE93-AD93)/AD93</f>
        <v>-5.7955895563485251E-6</v>
      </c>
      <c r="BA93">
        <f>$BT93*(AF93-AE93)/AE93</f>
        <v>1.3511554408652065E-4</v>
      </c>
      <c r="BB93">
        <f>$BT93*(AG93-AF93)/AF93</f>
        <v>-1.1901015591474664E-4</v>
      </c>
      <c r="BC93">
        <f t="shared" si="41"/>
        <v>1.8095486261906831E-4</v>
      </c>
      <c r="BD93">
        <f t="shared" si="42"/>
        <v>3.924468206119842E-5</v>
      </c>
      <c r="BE93">
        <f t="shared" si="43"/>
        <v>-1.9942212905784394E-4</v>
      </c>
      <c r="BF93">
        <f t="shared" si="44"/>
        <v>1.1474651713971862E-4</v>
      </c>
      <c r="BG93">
        <f t="shared" si="45"/>
        <v>-3.6862408915558736E-5</v>
      </c>
      <c r="BH93">
        <f t="shared" si="46"/>
        <v>0</v>
      </c>
      <c r="BI93">
        <f t="shared" si="47"/>
        <v>9.0919520449721841E-5</v>
      </c>
      <c r="BJ93">
        <f t="shared" si="48"/>
        <v>2.5381576329477326E-4</v>
      </c>
      <c r="BK93">
        <f t="shared" si="49"/>
        <v>-2.7220312673245352E-4</v>
      </c>
      <c r="BL93">
        <f t="shared" si="50"/>
        <v>3.786972131988376E-4</v>
      </c>
      <c r="BN93" s="7" t="str">
        <f>A93</f>
        <v>WRK</v>
      </c>
      <c r="BO93" s="7">
        <v>0.2</v>
      </c>
      <c r="BP93" s="7">
        <v>0.2</v>
      </c>
      <c r="BQ93" s="7">
        <v>0.2</v>
      </c>
      <c r="BR93" s="7">
        <v>0.2</v>
      </c>
      <c r="BS93" s="7">
        <v>0.2</v>
      </c>
      <c r="BT93" s="7">
        <v>0.01</v>
      </c>
      <c r="BV93">
        <f>(AQ93-X93)/X93</f>
        <v>2.369308600337278E-2</v>
      </c>
      <c r="BW93">
        <f t="shared" si="51"/>
        <v>69</v>
      </c>
      <c r="BX93">
        <f t="shared" si="52"/>
        <v>4</v>
      </c>
      <c r="BY93">
        <f t="shared" si="53"/>
        <v>0.12000000000000002</v>
      </c>
      <c r="BZ93">
        <f t="shared" si="54"/>
        <v>0</v>
      </c>
      <c r="CA93">
        <f t="shared" si="55"/>
        <v>0</v>
      </c>
      <c r="CB93">
        <f t="shared" si="56"/>
        <v>0</v>
      </c>
      <c r="CC93">
        <f t="shared" si="57"/>
        <v>1</v>
      </c>
      <c r="CD93">
        <f t="shared" si="58"/>
        <v>0</v>
      </c>
      <c r="CF93">
        <f t="shared" si="59"/>
        <v>0</v>
      </c>
      <c r="CG93">
        <f t="shared" si="60"/>
        <v>0</v>
      </c>
      <c r="CH93">
        <f t="shared" si="60"/>
        <v>0</v>
      </c>
      <c r="CI93">
        <f t="shared" si="60"/>
        <v>1</v>
      </c>
      <c r="CJ93">
        <f t="shared" si="60"/>
        <v>1</v>
      </c>
      <c r="CK93">
        <f t="shared" si="61"/>
        <v>0.2</v>
      </c>
      <c r="CL93">
        <f t="shared" si="40"/>
        <v>0.4</v>
      </c>
      <c r="CM93">
        <f t="shared" si="40"/>
        <v>0.60000000000000009</v>
      </c>
      <c r="CN93">
        <f t="shared" si="40"/>
        <v>0.8</v>
      </c>
      <c r="CO93">
        <f t="shared" si="40"/>
        <v>1</v>
      </c>
    </row>
    <row r="94" spans="1:93" x14ac:dyDescent="0.35">
      <c r="A94" t="s">
        <v>92</v>
      </c>
      <c r="B94">
        <f>VLOOKUP(CONCATENATE($A94,"_",B$4),assets_m6!$A:$D,4,FALSE)</f>
        <v>80.459000000000003</v>
      </c>
      <c r="C94">
        <f>VLOOKUP(CONCATENATE($A94,"_",C$4),assets_m6!$A:$D,4,FALSE)</f>
        <v>81.153999999999996</v>
      </c>
      <c r="D94">
        <f>VLOOKUP(CONCATENATE($A94,"_",D$4),assets_m6!$A:$D,4,FALSE)</f>
        <v>82.277000000000001</v>
      </c>
      <c r="E94">
        <f>VLOOKUP(CONCATENATE($A94,"_",E$4),assets_m6!$A:$D,4,FALSE)</f>
        <v>81.393000000000001</v>
      </c>
      <c r="F94">
        <f>VLOOKUP(CONCATENATE($A94,"_",F$4),assets_m6!$A:$D,4,FALSE)</f>
        <v>78.909000000000006</v>
      </c>
      <c r="G94">
        <f>VLOOKUP(CONCATENATE($A94,"_",G$4),assets_m6!$A:$D,4,FALSE)</f>
        <v>78.570999999999998</v>
      </c>
      <c r="H94">
        <f>VLOOKUP(CONCATENATE($A94,"_",H$4),assets_m6!$A:$D,4,FALSE)</f>
        <v>77.55</v>
      </c>
      <c r="I94">
        <f>VLOOKUP(CONCATENATE($A94,"_",I$4),assets_m6!$A:$D,4,FALSE)</f>
        <v>78.06</v>
      </c>
      <c r="J94">
        <f>VLOOKUP(CONCATENATE($A94,"_",J$4),assets_m6!$A:$D,4,FALSE)</f>
        <v>78.739999999999995</v>
      </c>
      <c r="K94">
        <f>VLOOKUP(CONCATENATE($A94,"_",K$4),assets_m6!$A:$D,4,FALSE)</f>
        <v>77.98</v>
      </c>
      <c r="L94">
        <f>VLOOKUP(CONCATENATE($A94,"_",L$4),assets_m6!$A:$D,4,FALSE)</f>
        <v>78.52</v>
      </c>
      <c r="M94">
        <f>VLOOKUP(CONCATENATE($A94,"_",M$4),assets_m6!$A:$D,4,FALSE)</f>
        <v>78.59</v>
      </c>
      <c r="N94">
        <f>VLOOKUP(CONCATENATE($A94,"_",N$4),assets_m6!$A:$D,4,FALSE)</f>
        <v>77.39</v>
      </c>
      <c r="O94">
        <f>VLOOKUP(CONCATENATE($A94,"_",O$4),assets_m6!$A:$D,4,FALSE)</f>
        <v>78.23</v>
      </c>
      <c r="P94">
        <f>VLOOKUP(CONCATENATE($A94,"_",P$4),assets_m6!$A:$D,4,FALSE)</f>
        <v>77.680000000000007</v>
      </c>
      <c r="Q94" t="e">
        <f>VLOOKUP(CONCATENATE($A94,"_",Q$4),assets_m6!$A:$D,4,FALSE)</f>
        <v>#N/A</v>
      </c>
      <c r="R94">
        <f>VLOOKUP(CONCATENATE($A94,"_",R$4),assets_m6!$A:$D,4,FALSE)</f>
        <v>77.599999999999994</v>
      </c>
      <c r="S94">
        <f>VLOOKUP(CONCATENATE($A94,"_",S$4),assets_m6!$A:$D,4,FALSE)</f>
        <v>78.95</v>
      </c>
      <c r="T94">
        <f>VLOOKUP(CONCATENATE($A94,"_",T$4),assets_m6!$A:$D,4,FALSE)</f>
        <v>77.7</v>
      </c>
      <c r="U94">
        <f>VLOOKUP(CONCATENATE($A94,"_",U$4),assets_m6!$A:$D,4,FALSE)</f>
        <v>80.37</v>
      </c>
      <c r="W94" t="str">
        <f>A94</f>
        <v>XLB</v>
      </c>
      <c r="X94">
        <f>B94</f>
        <v>80.459000000000003</v>
      </c>
      <c r="Y94">
        <f>IFERROR(C94,X94)</f>
        <v>81.153999999999996</v>
      </c>
      <c r="Z94">
        <f>IFERROR(D94,Y94)</f>
        <v>82.277000000000001</v>
      </c>
      <c r="AA94">
        <f>IFERROR(E94,Z94)</f>
        <v>81.393000000000001</v>
      </c>
      <c r="AB94">
        <f>IFERROR(F94,AA94)</f>
        <v>78.909000000000006</v>
      </c>
      <c r="AC94">
        <f>IFERROR(G94,AB94)</f>
        <v>78.570999999999998</v>
      </c>
      <c r="AD94">
        <f>IFERROR(H94,AC94)</f>
        <v>77.55</v>
      </c>
      <c r="AE94">
        <f>IFERROR(I94,AD94)</f>
        <v>78.06</v>
      </c>
      <c r="AF94">
        <f>IFERROR(J94,AE94)</f>
        <v>78.739999999999995</v>
      </c>
      <c r="AG94">
        <f>IFERROR(K94,AF94)</f>
        <v>77.98</v>
      </c>
      <c r="AH94">
        <f t="shared" ref="AH94:AL94" si="76">IFERROR(L94,AG94)</f>
        <v>78.52</v>
      </c>
      <c r="AI94">
        <f t="shared" si="76"/>
        <v>78.59</v>
      </c>
      <c r="AJ94">
        <f t="shared" si="76"/>
        <v>77.39</v>
      </c>
      <c r="AK94">
        <f t="shared" si="76"/>
        <v>78.23</v>
      </c>
      <c r="AL94">
        <f t="shared" si="76"/>
        <v>77.680000000000007</v>
      </c>
      <c r="AM94">
        <f>IFERROR(Q94,AL94)</f>
        <v>77.680000000000007</v>
      </c>
      <c r="AN94">
        <f>IFERROR(R94,AM94)</f>
        <v>77.599999999999994</v>
      </c>
      <c r="AO94">
        <f>IFERROR(S94,AN94)</f>
        <v>78.95</v>
      </c>
      <c r="AP94">
        <f>IFERROR(T94,AO94)</f>
        <v>77.7</v>
      </c>
      <c r="AQ94">
        <f>IFERROR(U94,AP94)</f>
        <v>80.37</v>
      </c>
      <c r="AS94" t="s">
        <v>97</v>
      </c>
      <c r="AT94">
        <f>$BT94*(Y94-X94)/X94</f>
        <v>8.6379398202810523E-5</v>
      </c>
      <c r="AU94">
        <f>$BT94*(Z94-Y94)/Y94</f>
        <v>1.3837888458979284E-4</v>
      </c>
      <c r="AV94">
        <f>$BT94*(AA94-Z94)/Z94</f>
        <v>-1.0744193395481124E-4</v>
      </c>
      <c r="AW94">
        <f>$BT94*(AB94-AA94)/AA94</f>
        <v>-3.0518594965168929E-4</v>
      </c>
      <c r="AX94">
        <f>$BT94*(AC94-AB94)/AB94</f>
        <v>-4.2834150730589418E-5</v>
      </c>
      <c r="AY94">
        <f>$BT94*(AD94-AC94)/AC94</f>
        <v>-1.2994616334270926E-4</v>
      </c>
      <c r="AZ94">
        <f>$BT94*(AE94-AD94)/AD94</f>
        <v>6.5764023210832388E-5</v>
      </c>
      <c r="BA94">
        <f>$BT94*(AF94-AE94)/AE94</f>
        <v>8.7112477581346732E-5</v>
      </c>
      <c r="BB94">
        <f>$BT94*(AG94-AF94)/AF94</f>
        <v>-9.6520193040384924E-5</v>
      </c>
      <c r="BC94">
        <f t="shared" si="41"/>
        <v>6.9248525262886895E-5</v>
      </c>
      <c r="BD94">
        <f t="shared" si="42"/>
        <v>8.9149261334701217E-6</v>
      </c>
      <c r="BE94">
        <f t="shared" si="43"/>
        <v>-1.52691182084235E-4</v>
      </c>
      <c r="BF94">
        <f t="shared" si="44"/>
        <v>1.0854115518800923E-4</v>
      </c>
      <c r="BG94">
        <f t="shared" si="45"/>
        <v>-7.0305509395372263E-5</v>
      </c>
      <c r="BH94">
        <f t="shared" si="46"/>
        <v>0</v>
      </c>
      <c r="BI94">
        <f t="shared" si="47"/>
        <v>-1.0298661174048982E-5</v>
      </c>
      <c r="BJ94">
        <f t="shared" si="48"/>
        <v>1.7396907216494955E-4</v>
      </c>
      <c r="BK94">
        <f t="shared" si="49"/>
        <v>-1.5832805573147562E-4</v>
      </c>
      <c r="BL94">
        <f t="shared" si="50"/>
        <v>3.4362934362934386E-4</v>
      </c>
      <c r="BN94" s="7" t="str">
        <f>A94</f>
        <v>XLB</v>
      </c>
      <c r="BO94" s="7">
        <v>0.2</v>
      </c>
      <c r="BP94" s="7">
        <v>0.2</v>
      </c>
      <c r="BQ94" s="7">
        <v>0.2</v>
      </c>
      <c r="BR94" s="7">
        <v>0.2</v>
      </c>
      <c r="BS94" s="7">
        <v>0.2</v>
      </c>
      <c r="BT94" s="7">
        <v>0.01</v>
      </c>
      <c r="BV94">
        <f>(AQ94-X94)/X94</f>
        <v>-1.1061534446115244E-3</v>
      </c>
      <c r="BW94">
        <f t="shared" si="51"/>
        <v>41</v>
      </c>
      <c r="BX94">
        <f t="shared" si="52"/>
        <v>3</v>
      </c>
      <c r="BY94">
        <f t="shared" si="53"/>
        <v>7.9999999999999988E-2</v>
      </c>
      <c r="BZ94">
        <f t="shared" si="54"/>
        <v>0</v>
      </c>
      <c r="CA94">
        <f t="shared" si="55"/>
        <v>0</v>
      </c>
      <c r="CB94">
        <f t="shared" si="56"/>
        <v>1</v>
      </c>
      <c r="CC94">
        <f t="shared" si="57"/>
        <v>0</v>
      </c>
      <c r="CD94">
        <f t="shared" si="58"/>
        <v>0</v>
      </c>
      <c r="CF94">
        <f t="shared" si="59"/>
        <v>0</v>
      </c>
      <c r="CG94">
        <f t="shared" si="60"/>
        <v>0</v>
      </c>
      <c r="CH94">
        <f t="shared" si="60"/>
        <v>1</v>
      </c>
      <c r="CI94">
        <f t="shared" si="60"/>
        <v>1</v>
      </c>
      <c r="CJ94">
        <f t="shared" si="60"/>
        <v>1</v>
      </c>
      <c r="CK94">
        <f t="shared" si="61"/>
        <v>0.2</v>
      </c>
      <c r="CL94">
        <f t="shared" si="40"/>
        <v>0.4</v>
      </c>
      <c r="CM94">
        <f t="shared" si="40"/>
        <v>0.60000000000000009</v>
      </c>
      <c r="CN94">
        <f t="shared" si="40"/>
        <v>0.8</v>
      </c>
      <c r="CO94">
        <f t="shared" si="40"/>
        <v>1</v>
      </c>
    </row>
    <row r="95" spans="1:93" x14ac:dyDescent="0.35">
      <c r="A95" t="s">
        <v>93</v>
      </c>
      <c r="B95">
        <f>VLOOKUP(CONCATENATE($A95,"_",B$4),assets_m6!$A:$D,4,FALSE)</f>
        <v>49.319000000000003</v>
      </c>
      <c r="C95">
        <f>VLOOKUP(CONCATENATE($A95,"_",C$4),assets_m6!$A:$D,4,FALSE)</f>
        <v>49.707999999999998</v>
      </c>
      <c r="D95">
        <f>VLOOKUP(CONCATENATE($A95,"_",D$4),assets_m6!$A:$D,4,FALSE)</f>
        <v>50.545999999999999</v>
      </c>
      <c r="E95">
        <f>VLOOKUP(CONCATENATE($A95,"_",E$4),assets_m6!$A:$D,4,FALSE)</f>
        <v>49.887999999999998</v>
      </c>
      <c r="F95">
        <f>VLOOKUP(CONCATENATE($A95,"_",F$4),assets_m6!$A:$D,4,FALSE)</f>
        <v>47.942</v>
      </c>
      <c r="G95">
        <f>VLOOKUP(CONCATENATE($A95,"_",G$4),assets_m6!$A:$D,4,FALSE)</f>
        <v>47.932000000000002</v>
      </c>
      <c r="H95">
        <f>VLOOKUP(CONCATENATE($A95,"_",H$4),assets_m6!$A:$D,4,FALSE)</f>
        <v>46.81</v>
      </c>
      <c r="I95">
        <f>VLOOKUP(CONCATENATE($A95,"_",I$4),assets_m6!$A:$D,4,FALSE)</f>
        <v>47.13</v>
      </c>
      <c r="J95">
        <f>VLOOKUP(CONCATENATE($A95,"_",J$4),assets_m6!$A:$D,4,FALSE)</f>
        <v>47.75</v>
      </c>
      <c r="K95">
        <f>VLOOKUP(CONCATENATE($A95,"_",K$4),assets_m6!$A:$D,4,FALSE)</f>
        <v>47.34</v>
      </c>
      <c r="L95">
        <f>VLOOKUP(CONCATENATE($A95,"_",L$4),assets_m6!$A:$D,4,FALSE)</f>
        <v>47.8</v>
      </c>
      <c r="M95">
        <f>VLOOKUP(CONCATENATE($A95,"_",M$4),assets_m6!$A:$D,4,FALSE)</f>
        <v>47.37</v>
      </c>
      <c r="N95">
        <f>VLOOKUP(CONCATENATE($A95,"_",N$4),assets_m6!$A:$D,4,FALSE)</f>
        <v>46.68</v>
      </c>
      <c r="O95">
        <f>VLOOKUP(CONCATENATE($A95,"_",O$4),assets_m6!$A:$D,4,FALSE)</f>
        <v>47.97</v>
      </c>
      <c r="P95">
        <f>VLOOKUP(CONCATENATE($A95,"_",P$4),assets_m6!$A:$D,4,FALSE)</f>
        <v>47.99</v>
      </c>
      <c r="Q95" t="e">
        <f>VLOOKUP(CONCATENATE($A95,"_",Q$4),assets_m6!$A:$D,4,FALSE)</f>
        <v>#N/A</v>
      </c>
      <c r="R95">
        <f>VLOOKUP(CONCATENATE($A95,"_",R$4),assets_m6!$A:$D,4,FALSE)</f>
        <v>48.61</v>
      </c>
      <c r="S95">
        <f>VLOOKUP(CONCATENATE($A95,"_",S$4),assets_m6!$A:$D,4,FALSE)</f>
        <v>49.52</v>
      </c>
      <c r="T95">
        <f>VLOOKUP(CONCATENATE($A95,"_",T$4),assets_m6!$A:$D,4,FALSE)</f>
        <v>49.59</v>
      </c>
      <c r="U95">
        <f>VLOOKUP(CONCATENATE($A95,"_",U$4),assets_m6!$A:$D,4,FALSE)</f>
        <v>50.4</v>
      </c>
      <c r="W95" t="str">
        <f>A95</f>
        <v>XLC</v>
      </c>
      <c r="X95">
        <f>B95</f>
        <v>49.319000000000003</v>
      </c>
      <c r="Y95">
        <f>IFERROR(C95,X95)</f>
        <v>49.707999999999998</v>
      </c>
      <c r="Z95">
        <f>IFERROR(D95,Y95)</f>
        <v>50.545999999999999</v>
      </c>
      <c r="AA95">
        <f>IFERROR(E95,Z95)</f>
        <v>49.887999999999998</v>
      </c>
      <c r="AB95">
        <f>IFERROR(F95,AA95)</f>
        <v>47.942</v>
      </c>
      <c r="AC95">
        <f>IFERROR(G95,AB95)</f>
        <v>47.932000000000002</v>
      </c>
      <c r="AD95">
        <f>IFERROR(H95,AC95)</f>
        <v>46.81</v>
      </c>
      <c r="AE95">
        <f>IFERROR(I95,AD95)</f>
        <v>47.13</v>
      </c>
      <c r="AF95">
        <f>IFERROR(J95,AE95)</f>
        <v>47.75</v>
      </c>
      <c r="AG95">
        <f>IFERROR(K95,AF95)</f>
        <v>47.34</v>
      </c>
      <c r="AH95">
        <f t="shared" ref="AH95:AL95" si="77">IFERROR(L95,AG95)</f>
        <v>47.8</v>
      </c>
      <c r="AI95">
        <f t="shared" si="77"/>
        <v>47.37</v>
      </c>
      <c r="AJ95">
        <f t="shared" si="77"/>
        <v>46.68</v>
      </c>
      <c r="AK95">
        <f t="shared" si="77"/>
        <v>47.97</v>
      </c>
      <c r="AL95">
        <f t="shared" si="77"/>
        <v>47.99</v>
      </c>
      <c r="AM95">
        <f>IFERROR(Q95,AL95)</f>
        <v>47.99</v>
      </c>
      <c r="AN95">
        <f>IFERROR(R95,AM95)</f>
        <v>48.61</v>
      </c>
      <c r="AO95">
        <f>IFERROR(S95,AN95)</f>
        <v>49.52</v>
      </c>
      <c r="AP95">
        <f>IFERROR(T95,AO95)</f>
        <v>49.59</v>
      </c>
      <c r="AQ95">
        <f>IFERROR(U95,AP95)</f>
        <v>50.4</v>
      </c>
      <c r="AS95" t="s">
        <v>95</v>
      </c>
      <c r="AT95">
        <f>$BT95*(Y95-X95)/X95</f>
        <v>7.8874267523671568E-5</v>
      </c>
      <c r="AU95">
        <f>$BT95*(Z95-Y95)/Y95</f>
        <v>1.6858453367667197E-4</v>
      </c>
      <c r="AV95">
        <f>$BT95*(AA95-Z95)/Z95</f>
        <v>-1.3017845131167675E-4</v>
      </c>
      <c r="AW95">
        <f>$BT95*(AB95-AA95)/AA95</f>
        <v>-3.9007376523412406E-4</v>
      </c>
      <c r="AX95">
        <f>$BT95*(AC95-AB95)/AB95</f>
        <v>-2.085853739935341E-6</v>
      </c>
      <c r="AY95">
        <f>$BT95*(AD95-AC95)/AC95</f>
        <v>-2.3408161562213131E-4</v>
      </c>
      <c r="AZ95">
        <f>$BT95*(AE95-AD95)/AD95</f>
        <v>6.8361461226233765E-5</v>
      </c>
      <c r="BA95">
        <f>$BT95*(AF95-AE95)/AE95</f>
        <v>1.3155102906853329E-4</v>
      </c>
      <c r="BB95">
        <f>$BT95*(AG95-AF95)/AF95</f>
        <v>-8.5863874345549021E-5</v>
      </c>
      <c r="BC95">
        <f t="shared" si="41"/>
        <v>9.7169412758765038E-5</v>
      </c>
      <c r="BD95">
        <f t="shared" si="42"/>
        <v>-8.9958158995815857E-5</v>
      </c>
      <c r="BE95">
        <f t="shared" si="43"/>
        <v>-1.456618112729571E-4</v>
      </c>
      <c r="BF95">
        <f t="shared" si="44"/>
        <v>2.7634961439588671E-4</v>
      </c>
      <c r="BG95">
        <f t="shared" si="45"/>
        <v>4.169272461956041E-6</v>
      </c>
      <c r="BH95">
        <f t="shared" si="46"/>
        <v>0</v>
      </c>
      <c r="BI95">
        <f t="shared" si="47"/>
        <v>1.2919358199624869E-4</v>
      </c>
      <c r="BJ95">
        <f t="shared" si="48"/>
        <v>1.8720427895494831E-4</v>
      </c>
      <c r="BK95">
        <f t="shared" si="49"/>
        <v>1.4135702746365161E-5</v>
      </c>
      <c r="BL95">
        <f t="shared" si="50"/>
        <v>1.633393829401079E-4</v>
      </c>
      <c r="BN95" s="7" t="str">
        <f>A95</f>
        <v>XLC</v>
      </c>
      <c r="BO95" s="7">
        <v>0.2</v>
      </c>
      <c r="BP95" s="7">
        <v>0.2</v>
      </c>
      <c r="BQ95" s="7">
        <v>0.2</v>
      </c>
      <c r="BR95" s="7">
        <v>0.2</v>
      </c>
      <c r="BS95" s="7">
        <v>0.2</v>
      </c>
      <c r="BT95" s="7">
        <v>0.01</v>
      </c>
      <c r="BV95">
        <f>(AQ95-X95)/X95</f>
        <v>2.1918530383827652E-2</v>
      </c>
      <c r="BW95">
        <f t="shared" si="51"/>
        <v>67</v>
      </c>
      <c r="BX95">
        <f t="shared" si="52"/>
        <v>4</v>
      </c>
      <c r="BY95">
        <f t="shared" si="53"/>
        <v>0.12000000000000002</v>
      </c>
      <c r="BZ95">
        <f t="shared" si="54"/>
        <v>0</v>
      </c>
      <c r="CA95">
        <f t="shared" si="55"/>
        <v>0</v>
      </c>
      <c r="CB95">
        <f t="shared" si="56"/>
        <v>0</v>
      </c>
      <c r="CC95">
        <f t="shared" si="57"/>
        <v>1</v>
      </c>
      <c r="CD95">
        <f t="shared" si="58"/>
        <v>0</v>
      </c>
      <c r="CF95">
        <f t="shared" si="59"/>
        <v>0</v>
      </c>
      <c r="CG95">
        <f t="shared" si="60"/>
        <v>0</v>
      </c>
      <c r="CH95">
        <f t="shared" si="60"/>
        <v>0</v>
      </c>
      <c r="CI95">
        <f t="shared" si="60"/>
        <v>1</v>
      </c>
      <c r="CJ95">
        <f t="shared" si="60"/>
        <v>1</v>
      </c>
      <c r="CK95">
        <f t="shared" si="61"/>
        <v>0.2</v>
      </c>
      <c r="CL95">
        <f t="shared" si="40"/>
        <v>0.4</v>
      </c>
      <c r="CM95">
        <f t="shared" si="40"/>
        <v>0.60000000000000009</v>
      </c>
      <c r="CN95">
        <f t="shared" si="40"/>
        <v>0.8</v>
      </c>
      <c r="CO95">
        <f t="shared" si="40"/>
        <v>1</v>
      </c>
    </row>
    <row r="96" spans="1:93" x14ac:dyDescent="0.35">
      <c r="A96" t="s">
        <v>94</v>
      </c>
      <c r="B96">
        <f>VLOOKUP(CONCATENATE($A96,"_",B$4),assets_m6!$A:$D,4,FALSE)</f>
        <v>81.837999999999994</v>
      </c>
      <c r="C96">
        <f>VLOOKUP(CONCATENATE($A96,"_",C$4),assets_m6!$A:$D,4,FALSE)</f>
        <v>83.984999999999999</v>
      </c>
      <c r="D96">
        <f>VLOOKUP(CONCATENATE($A96,"_",D$4),assets_m6!$A:$D,4,FALSE)</f>
        <v>85.578999999999994</v>
      </c>
      <c r="E96">
        <f>VLOOKUP(CONCATENATE($A96,"_",E$4),assets_m6!$A:$D,4,FALSE)</f>
        <v>85.054000000000002</v>
      </c>
      <c r="F96">
        <f>VLOOKUP(CONCATENATE($A96,"_",F$4),assets_m6!$A:$D,4,FALSE)</f>
        <v>84.54</v>
      </c>
      <c r="G96">
        <f>VLOOKUP(CONCATENATE($A96,"_",G$4),assets_m6!$A:$D,4,FALSE)</f>
        <v>83.5</v>
      </c>
      <c r="H96">
        <f>VLOOKUP(CONCATENATE($A96,"_",H$4),assets_m6!$A:$D,4,FALSE)</f>
        <v>83.49</v>
      </c>
      <c r="I96">
        <f>VLOOKUP(CONCATENATE($A96,"_",I$4),assets_m6!$A:$D,4,FALSE)</f>
        <v>84.75</v>
      </c>
      <c r="J96">
        <f>VLOOKUP(CONCATENATE($A96,"_",J$4),assets_m6!$A:$D,4,FALSE)</f>
        <v>86.36</v>
      </c>
      <c r="K96">
        <f>VLOOKUP(CONCATENATE($A96,"_",K$4),assets_m6!$A:$D,4,FALSE)</f>
        <v>84.37</v>
      </c>
      <c r="L96">
        <f>VLOOKUP(CONCATENATE($A96,"_",L$4),assets_m6!$A:$D,4,FALSE)</f>
        <v>87.06</v>
      </c>
      <c r="M96">
        <f>VLOOKUP(CONCATENATE($A96,"_",M$4),assets_m6!$A:$D,4,FALSE)</f>
        <v>87.99</v>
      </c>
      <c r="N96">
        <f>VLOOKUP(CONCATENATE($A96,"_",N$4),assets_m6!$A:$D,4,FALSE)</f>
        <v>86.02</v>
      </c>
      <c r="O96">
        <f>VLOOKUP(CONCATENATE($A96,"_",O$4),assets_m6!$A:$D,4,FALSE)</f>
        <v>86.92</v>
      </c>
      <c r="P96">
        <f>VLOOKUP(CONCATENATE($A96,"_",P$4),assets_m6!$A:$D,4,FALSE)</f>
        <v>87.47</v>
      </c>
      <c r="Q96" t="e">
        <f>VLOOKUP(CONCATENATE($A96,"_",Q$4),assets_m6!$A:$D,4,FALSE)</f>
        <v>#N/A</v>
      </c>
      <c r="R96">
        <f>VLOOKUP(CONCATENATE($A96,"_",R$4),assets_m6!$A:$D,4,FALSE)</f>
        <v>84.4</v>
      </c>
      <c r="S96">
        <f>VLOOKUP(CONCATENATE($A96,"_",S$4),assets_m6!$A:$D,4,FALSE)</f>
        <v>84.39</v>
      </c>
      <c r="T96">
        <f>VLOOKUP(CONCATENATE($A96,"_",T$4),assets_m6!$A:$D,4,FALSE)</f>
        <v>85.93</v>
      </c>
      <c r="U96">
        <f>VLOOKUP(CONCATENATE($A96,"_",U$4),assets_m6!$A:$D,4,FALSE)</f>
        <v>87.56</v>
      </c>
      <c r="W96" t="str">
        <f>A96</f>
        <v>XLE</v>
      </c>
      <c r="X96">
        <f>B96</f>
        <v>81.837999999999994</v>
      </c>
      <c r="Y96">
        <f>IFERROR(C96,X96)</f>
        <v>83.984999999999999</v>
      </c>
      <c r="Z96">
        <f>IFERROR(D96,Y96)</f>
        <v>85.578999999999994</v>
      </c>
      <c r="AA96">
        <f>IFERROR(E96,Z96)</f>
        <v>85.054000000000002</v>
      </c>
      <c r="AB96">
        <f>IFERROR(F96,AA96)</f>
        <v>84.54</v>
      </c>
      <c r="AC96">
        <f>IFERROR(G96,AB96)</f>
        <v>83.5</v>
      </c>
      <c r="AD96">
        <f>IFERROR(H96,AC96)</f>
        <v>83.49</v>
      </c>
      <c r="AE96">
        <f>IFERROR(I96,AD96)</f>
        <v>84.75</v>
      </c>
      <c r="AF96">
        <f>IFERROR(J96,AE96)</f>
        <v>86.36</v>
      </c>
      <c r="AG96">
        <f>IFERROR(K96,AF96)</f>
        <v>84.37</v>
      </c>
      <c r="AH96">
        <f t="shared" ref="AH96:AL96" si="78">IFERROR(L96,AG96)</f>
        <v>87.06</v>
      </c>
      <c r="AI96">
        <f t="shared" si="78"/>
        <v>87.99</v>
      </c>
      <c r="AJ96">
        <f t="shared" si="78"/>
        <v>86.02</v>
      </c>
      <c r="AK96">
        <f t="shared" si="78"/>
        <v>86.92</v>
      </c>
      <c r="AL96">
        <f t="shared" si="78"/>
        <v>87.47</v>
      </c>
      <c r="AM96">
        <f>IFERROR(Q96,AL96)</f>
        <v>87.47</v>
      </c>
      <c r="AN96">
        <f>IFERROR(R96,AM96)</f>
        <v>84.4</v>
      </c>
      <c r="AO96">
        <f>IFERROR(S96,AN96)</f>
        <v>84.39</v>
      </c>
      <c r="AP96">
        <f>IFERROR(T96,AO96)</f>
        <v>85.93</v>
      </c>
      <c r="AQ96">
        <f>IFERROR(U96,AP96)</f>
        <v>87.56</v>
      </c>
      <c r="AS96" t="s">
        <v>100</v>
      </c>
      <c r="AT96">
        <f>$BT96*(Y96-X96)/X96</f>
        <v>2.6234756470099534E-4</v>
      </c>
      <c r="AU96">
        <f>$BT96*(Z96-Y96)/Y96</f>
        <v>1.8979579686848771E-4</v>
      </c>
      <c r="AV96">
        <f>$BT96*(AA96-Z96)/Z96</f>
        <v>-6.1346825739958579E-5</v>
      </c>
      <c r="AW96">
        <f>$BT96*(AB96-AA96)/AA96</f>
        <v>-6.0432196016647751E-5</v>
      </c>
      <c r="AX96">
        <f>$BT96*(AC96-AB96)/AB96</f>
        <v>-1.2301868937781004E-4</v>
      </c>
      <c r="AY96">
        <f>$BT96*(AD96-AC96)/AC96</f>
        <v>-1.1976047904197745E-6</v>
      </c>
      <c r="AZ96">
        <f>$BT96*(AE96-AD96)/AD96</f>
        <v>1.5091627739849148E-4</v>
      </c>
      <c r="BA96">
        <f>$BT96*(AF96-AE96)/AE96</f>
        <v>1.899705014749262E-4</v>
      </c>
      <c r="BB96">
        <f>$BT96*(AG96-AF96)/AF96</f>
        <v>-2.3043075497915642E-4</v>
      </c>
      <c r="BC96">
        <f t="shared" si="41"/>
        <v>3.1883370866421686E-4</v>
      </c>
      <c r="BD96">
        <f t="shared" si="42"/>
        <v>1.0682288077188062E-4</v>
      </c>
      <c r="BE96">
        <f t="shared" si="43"/>
        <v>-2.2388907830435265E-4</v>
      </c>
      <c r="BF96">
        <f t="shared" si="44"/>
        <v>1.0462683096954263E-4</v>
      </c>
      <c r="BG96">
        <f t="shared" si="45"/>
        <v>6.3276576161987717E-5</v>
      </c>
      <c r="BH96">
        <f t="shared" si="46"/>
        <v>0</v>
      </c>
      <c r="BI96">
        <f t="shared" si="47"/>
        <v>-3.5097747799245376E-4</v>
      </c>
      <c r="BJ96">
        <f t="shared" si="48"/>
        <v>-1.184834123223355E-6</v>
      </c>
      <c r="BK96">
        <f t="shared" si="49"/>
        <v>1.8248607654935492E-4</v>
      </c>
      <c r="BL96">
        <f t="shared" si="50"/>
        <v>1.8968928197369897E-4</v>
      </c>
      <c r="BN96" s="7" t="str">
        <f>A96</f>
        <v>XLE</v>
      </c>
      <c r="BO96" s="7">
        <v>0.2</v>
      </c>
      <c r="BP96" s="7">
        <v>0.2</v>
      </c>
      <c r="BQ96" s="7">
        <v>0.2</v>
      </c>
      <c r="BR96" s="7">
        <v>0.2</v>
      </c>
      <c r="BS96" s="7">
        <v>0.2</v>
      </c>
      <c r="BT96" s="7">
        <v>0.01</v>
      </c>
      <c r="BV96">
        <f>(AQ96-X96)/X96</f>
        <v>6.9918619712114286E-2</v>
      </c>
      <c r="BW96">
        <f t="shared" si="51"/>
        <v>93</v>
      </c>
      <c r="BX96">
        <f t="shared" si="52"/>
        <v>5</v>
      </c>
      <c r="BY96">
        <f t="shared" si="53"/>
        <v>0.24000000000000005</v>
      </c>
      <c r="BZ96">
        <f t="shared" si="54"/>
        <v>0</v>
      </c>
      <c r="CA96">
        <f t="shared" si="55"/>
        <v>0</v>
      </c>
      <c r="CB96">
        <f t="shared" si="56"/>
        <v>0</v>
      </c>
      <c r="CC96">
        <f t="shared" si="57"/>
        <v>0</v>
      </c>
      <c r="CD96">
        <f t="shared" si="58"/>
        <v>1</v>
      </c>
      <c r="CF96">
        <f t="shared" si="59"/>
        <v>0</v>
      </c>
      <c r="CG96">
        <f t="shared" si="60"/>
        <v>0</v>
      </c>
      <c r="CH96">
        <f t="shared" si="60"/>
        <v>0</v>
      </c>
      <c r="CI96">
        <f t="shared" si="60"/>
        <v>0</v>
      </c>
      <c r="CJ96">
        <f t="shared" si="60"/>
        <v>1</v>
      </c>
      <c r="CK96">
        <f t="shared" si="61"/>
        <v>0.2</v>
      </c>
      <c r="CL96">
        <f t="shared" si="40"/>
        <v>0.4</v>
      </c>
      <c r="CM96">
        <f t="shared" si="40"/>
        <v>0.60000000000000009</v>
      </c>
      <c r="CN96">
        <f t="shared" si="40"/>
        <v>0.8</v>
      </c>
      <c r="CO96">
        <f t="shared" si="40"/>
        <v>1</v>
      </c>
    </row>
    <row r="97" spans="1:93" x14ac:dyDescent="0.35">
      <c r="A97" t="s">
        <v>95</v>
      </c>
      <c r="B97">
        <f>VLOOKUP(CONCATENATE($A97,"_",B$4),assets_m6!$A:$D,4,FALSE)</f>
        <v>34.314999999999998</v>
      </c>
      <c r="C97">
        <f>VLOOKUP(CONCATENATE($A97,"_",C$4),assets_m6!$A:$D,4,FALSE)</f>
        <v>34.771999999999998</v>
      </c>
      <c r="D97">
        <f>VLOOKUP(CONCATENATE($A97,"_",D$4),assets_m6!$A:$D,4,FALSE)</f>
        <v>34.862000000000002</v>
      </c>
      <c r="E97">
        <f>VLOOKUP(CONCATENATE($A97,"_",E$4),assets_m6!$A:$D,4,FALSE)</f>
        <v>34.423999999999999</v>
      </c>
      <c r="F97">
        <f>VLOOKUP(CONCATENATE($A97,"_",F$4),assets_m6!$A:$D,4,FALSE)</f>
        <v>33.749000000000002</v>
      </c>
      <c r="G97">
        <f>VLOOKUP(CONCATENATE($A97,"_",G$4),assets_m6!$A:$D,4,FALSE)</f>
        <v>33.49</v>
      </c>
      <c r="H97">
        <f>VLOOKUP(CONCATENATE($A97,"_",H$4),assets_m6!$A:$D,4,FALSE)</f>
        <v>33.4</v>
      </c>
      <c r="I97">
        <f>VLOOKUP(CONCATENATE($A97,"_",I$4),assets_m6!$A:$D,4,FALSE)</f>
        <v>33.54</v>
      </c>
      <c r="J97">
        <f>VLOOKUP(CONCATENATE($A97,"_",J$4),assets_m6!$A:$D,4,FALSE)</f>
        <v>34.06</v>
      </c>
      <c r="K97">
        <f>VLOOKUP(CONCATENATE($A97,"_",K$4),assets_m6!$A:$D,4,FALSE)</f>
        <v>33.76</v>
      </c>
      <c r="L97">
        <f>VLOOKUP(CONCATENATE($A97,"_",L$4),assets_m6!$A:$D,4,FALSE)</f>
        <v>33.950000000000003</v>
      </c>
      <c r="M97">
        <f>VLOOKUP(CONCATENATE($A97,"_",M$4),assets_m6!$A:$D,4,FALSE)</f>
        <v>33.94</v>
      </c>
      <c r="N97">
        <f>VLOOKUP(CONCATENATE($A97,"_",N$4),assets_m6!$A:$D,4,FALSE)</f>
        <v>33.82</v>
      </c>
      <c r="O97">
        <f>VLOOKUP(CONCATENATE($A97,"_",O$4),assets_m6!$A:$D,4,FALSE)</f>
        <v>34.29</v>
      </c>
      <c r="P97">
        <f>VLOOKUP(CONCATENATE($A97,"_",P$4),assets_m6!$A:$D,4,FALSE)</f>
        <v>34.200000000000003</v>
      </c>
      <c r="Q97" t="e">
        <f>VLOOKUP(CONCATENATE($A97,"_",Q$4),assets_m6!$A:$D,4,FALSE)</f>
        <v>#N/A</v>
      </c>
      <c r="R97">
        <f>VLOOKUP(CONCATENATE($A97,"_",R$4),assets_m6!$A:$D,4,FALSE)</f>
        <v>34.32</v>
      </c>
      <c r="S97">
        <f>VLOOKUP(CONCATENATE($A97,"_",S$4),assets_m6!$A:$D,4,FALSE)</f>
        <v>34.869999999999997</v>
      </c>
      <c r="T97">
        <f>VLOOKUP(CONCATENATE($A97,"_",T$4),assets_m6!$A:$D,4,FALSE)</f>
        <v>34.61</v>
      </c>
      <c r="U97">
        <f>VLOOKUP(CONCATENATE($A97,"_",U$4),assets_m6!$A:$D,4,FALSE)</f>
        <v>35.380000000000003</v>
      </c>
      <c r="W97" t="str">
        <f>A97</f>
        <v>XLF</v>
      </c>
      <c r="X97">
        <f>B97</f>
        <v>34.314999999999998</v>
      </c>
      <c r="Y97">
        <f>IFERROR(C97,X97)</f>
        <v>34.771999999999998</v>
      </c>
      <c r="Z97">
        <f>IFERROR(D97,Y97)</f>
        <v>34.862000000000002</v>
      </c>
      <c r="AA97">
        <f>IFERROR(E97,Z97)</f>
        <v>34.423999999999999</v>
      </c>
      <c r="AB97">
        <f>IFERROR(F97,AA97)</f>
        <v>33.749000000000002</v>
      </c>
      <c r="AC97">
        <f>IFERROR(G97,AB97)</f>
        <v>33.49</v>
      </c>
      <c r="AD97">
        <f>IFERROR(H97,AC97)</f>
        <v>33.4</v>
      </c>
      <c r="AE97">
        <f>IFERROR(I97,AD97)</f>
        <v>33.54</v>
      </c>
      <c r="AF97">
        <f>IFERROR(J97,AE97)</f>
        <v>34.06</v>
      </c>
      <c r="AG97">
        <f>IFERROR(K97,AF97)</f>
        <v>33.76</v>
      </c>
      <c r="AH97">
        <f t="shared" ref="AH97:AL97" si="79">IFERROR(L97,AG97)</f>
        <v>33.950000000000003</v>
      </c>
      <c r="AI97">
        <f t="shared" si="79"/>
        <v>33.94</v>
      </c>
      <c r="AJ97">
        <f t="shared" si="79"/>
        <v>33.82</v>
      </c>
      <c r="AK97">
        <f t="shared" si="79"/>
        <v>34.29</v>
      </c>
      <c r="AL97">
        <f t="shared" si="79"/>
        <v>34.200000000000003</v>
      </c>
      <c r="AM97">
        <f>IFERROR(Q97,AL97)</f>
        <v>34.200000000000003</v>
      </c>
      <c r="AN97">
        <f>IFERROR(R97,AM97)</f>
        <v>34.32</v>
      </c>
      <c r="AO97">
        <f>IFERROR(S97,AN97)</f>
        <v>34.869999999999997</v>
      </c>
      <c r="AP97">
        <f>IFERROR(T97,AO97)</f>
        <v>34.61</v>
      </c>
      <c r="AQ97">
        <f>IFERROR(U97,AP97)</f>
        <v>35.380000000000003</v>
      </c>
      <c r="AS97" t="s">
        <v>94</v>
      </c>
      <c r="AT97">
        <f>$BT97*(Y97-X97)/X97</f>
        <v>1.3317791053475179E-4</v>
      </c>
      <c r="AU97">
        <f>$BT97*(Z97-Y97)/Y97</f>
        <v>2.5882894282757222E-5</v>
      </c>
      <c r="AV97">
        <f>$BT97*(AA97-Z97)/Z97</f>
        <v>-1.256382307383404E-4</v>
      </c>
      <c r="AW97">
        <f>$BT97*(AB97-AA97)/AA97</f>
        <v>-1.9608412735300869E-4</v>
      </c>
      <c r="AX97">
        <f>$BT97*(AC97-AB97)/AB97</f>
        <v>-7.6743014607840322E-5</v>
      </c>
      <c r="AY97">
        <f>$BT97*(AD97-AC97)/AC97</f>
        <v>-2.6873693639893524E-5</v>
      </c>
      <c r="AZ97">
        <f>$BT97*(AE97-AD97)/AD97</f>
        <v>4.1916167664670826E-5</v>
      </c>
      <c r="BA97">
        <f>$BT97*(AF97-AE97)/AE97</f>
        <v>1.5503875968992341E-4</v>
      </c>
      <c r="BB97">
        <f>$BT97*(AG97-AF97)/AF97</f>
        <v>-8.8079859072226735E-5</v>
      </c>
      <c r="BC97">
        <f t="shared" si="41"/>
        <v>5.6279620853082006E-5</v>
      </c>
      <c r="BD97">
        <f t="shared" si="42"/>
        <v>-2.9455081001487823E-6</v>
      </c>
      <c r="BE97">
        <f t="shared" si="43"/>
        <v>-3.5356511490865489E-5</v>
      </c>
      <c r="BF97">
        <f t="shared" si="44"/>
        <v>1.3897102306327584E-4</v>
      </c>
      <c r="BG97">
        <f t="shared" si="45"/>
        <v>-2.624671916010391E-5</v>
      </c>
      <c r="BH97">
        <f t="shared" si="46"/>
        <v>0</v>
      </c>
      <c r="BI97">
        <f t="shared" si="47"/>
        <v>3.5087719298244866E-5</v>
      </c>
      <c r="BJ97">
        <f t="shared" si="48"/>
        <v>1.6025641025640944E-4</v>
      </c>
      <c r="BK97">
        <f t="shared" si="49"/>
        <v>-7.4562661313449404E-5</v>
      </c>
      <c r="BL97">
        <f t="shared" si="50"/>
        <v>2.224790522970249E-4</v>
      </c>
      <c r="BN97" s="7" t="str">
        <f>A97</f>
        <v>XLF</v>
      </c>
      <c r="BO97" s="7">
        <v>0.2</v>
      </c>
      <c r="BP97" s="7">
        <v>0.2</v>
      </c>
      <c r="BQ97" s="7">
        <v>0.2</v>
      </c>
      <c r="BR97" s="7">
        <v>0.2</v>
      </c>
      <c r="BS97" s="7">
        <v>0.2</v>
      </c>
      <c r="BT97" s="7">
        <v>0.01</v>
      </c>
      <c r="BV97">
        <f>(AQ97-X97)/X97</f>
        <v>3.1035990091796733E-2</v>
      </c>
      <c r="BW97">
        <f t="shared" si="51"/>
        <v>74</v>
      </c>
      <c r="BX97">
        <f t="shared" si="52"/>
        <v>4</v>
      </c>
      <c r="BY97">
        <f t="shared" si="53"/>
        <v>0.12000000000000002</v>
      </c>
      <c r="BZ97">
        <f t="shared" si="54"/>
        <v>0</v>
      </c>
      <c r="CA97">
        <f t="shared" si="55"/>
        <v>0</v>
      </c>
      <c r="CB97">
        <f t="shared" si="56"/>
        <v>0</v>
      </c>
      <c r="CC97">
        <f t="shared" si="57"/>
        <v>1</v>
      </c>
      <c r="CD97">
        <f t="shared" si="58"/>
        <v>0</v>
      </c>
      <c r="CF97">
        <f t="shared" si="59"/>
        <v>0</v>
      </c>
      <c r="CG97">
        <f t="shared" si="60"/>
        <v>0</v>
      </c>
      <c r="CH97">
        <f t="shared" si="60"/>
        <v>0</v>
      </c>
      <c r="CI97">
        <f t="shared" si="60"/>
        <v>1</v>
      </c>
      <c r="CJ97">
        <f t="shared" si="60"/>
        <v>1</v>
      </c>
      <c r="CK97">
        <f t="shared" si="61"/>
        <v>0.2</v>
      </c>
      <c r="CL97">
        <f t="shared" si="40"/>
        <v>0.4</v>
      </c>
      <c r="CM97">
        <f t="shared" si="40"/>
        <v>0.60000000000000009</v>
      </c>
      <c r="CN97">
        <f t="shared" si="40"/>
        <v>0.8</v>
      </c>
      <c r="CO97">
        <f t="shared" si="40"/>
        <v>1</v>
      </c>
    </row>
    <row r="98" spans="1:93" x14ac:dyDescent="0.35">
      <c r="A98" t="s">
        <v>96</v>
      </c>
      <c r="B98">
        <f>VLOOKUP(CONCATENATE($A98,"_",B$4),assets_m6!$A:$D,4,FALSE)</f>
        <v>98.6</v>
      </c>
      <c r="C98">
        <f>VLOOKUP(CONCATENATE($A98,"_",C$4),assets_m6!$A:$D,4,FALSE)</f>
        <v>100.292</v>
      </c>
      <c r="D98">
        <f>VLOOKUP(CONCATENATE($A98,"_",D$4),assets_m6!$A:$D,4,FALSE)</f>
        <v>100.67</v>
      </c>
      <c r="E98">
        <f>VLOOKUP(CONCATENATE($A98,"_",E$4),assets_m6!$A:$D,4,FALSE)</f>
        <v>100.48099999999999</v>
      </c>
      <c r="F98">
        <f>VLOOKUP(CONCATENATE($A98,"_",F$4),assets_m6!$A:$D,4,FALSE)</f>
        <v>98.052000000000007</v>
      </c>
      <c r="G98">
        <f>VLOOKUP(CONCATENATE($A98,"_",G$4),assets_m6!$A:$D,4,FALSE)</f>
        <v>97.634</v>
      </c>
      <c r="H98">
        <f>VLOOKUP(CONCATENATE($A98,"_",H$4),assets_m6!$A:$D,4,FALSE)</f>
        <v>97.12</v>
      </c>
      <c r="I98">
        <f>VLOOKUP(CONCATENATE($A98,"_",I$4),assets_m6!$A:$D,4,FALSE)</f>
        <v>97.24</v>
      </c>
      <c r="J98">
        <f>VLOOKUP(CONCATENATE($A98,"_",J$4),assets_m6!$A:$D,4,FALSE)</f>
        <v>99.07</v>
      </c>
      <c r="K98">
        <f>VLOOKUP(CONCATENATE($A98,"_",K$4),assets_m6!$A:$D,4,FALSE)</f>
        <v>97.81</v>
      </c>
      <c r="L98">
        <f>VLOOKUP(CONCATENATE($A98,"_",L$4),assets_m6!$A:$D,4,FALSE)</f>
        <v>98.39</v>
      </c>
      <c r="M98">
        <f>VLOOKUP(CONCATENATE($A98,"_",M$4),assets_m6!$A:$D,4,FALSE)</f>
        <v>98.69</v>
      </c>
      <c r="N98">
        <f>VLOOKUP(CONCATENATE($A98,"_",N$4),assets_m6!$A:$D,4,FALSE)</f>
        <v>97.4</v>
      </c>
      <c r="O98">
        <f>VLOOKUP(CONCATENATE($A98,"_",O$4),assets_m6!$A:$D,4,FALSE)</f>
        <v>98.6</v>
      </c>
      <c r="P98">
        <f>VLOOKUP(CONCATENATE($A98,"_",P$4),assets_m6!$A:$D,4,FALSE)</f>
        <v>98.21</v>
      </c>
      <c r="Q98" t="e">
        <f>VLOOKUP(CONCATENATE($A98,"_",Q$4),assets_m6!$A:$D,4,FALSE)</f>
        <v>#N/A</v>
      </c>
      <c r="R98">
        <f>VLOOKUP(CONCATENATE($A98,"_",R$4),assets_m6!$A:$D,4,FALSE)</f>
        <v>98.42</v>
      </c>
      <c r="S98">
        <f>VLOOKUP(CONCATENATE($A98,"_",S$4),assets_m6!$A:$D,4,FALSE)</f>
        <v>99.29</v>
      </c>
      <c r="T98">
        <f>VLOOKUP(CONCATENATE($A98,"_",T$4),assets_m6!$A:$D,4,FALSE)</f>
        <v>98.22</v>
      </c>
      <c r="U98">
        <f>VLOOKUP(CONCATENATE($A98,"_",U$4),assets_m6!$A:$D,4,FALSE)</f>
        <v>100.91</v>
      </c>
      <c r="W98" t="str">
        <f>A98</f>
        <v>XLI</v>
      </c>
      <c r="X98">
        <f>B98</f>
        <v>98.6</v>
      </c>
      <c r="Y98">
        <f>IFERROR(C98,X98)</f>
        <v>100.292</v>
      </c>
      <c r="Z98">
        <f>IFERROR(D98,Y98)</f>
        <v>100.67</v>
      </c>
      <c r="AA98">
        <f>IFERROR(E98,Z98)</f>
        <v>100.48099999999999</v>
      </c>
      <c r="AB98">
        <f>IFERROR(F98,AA98)</f>
        <v>98.052000000000007</v>
      </c>
      <c r="AC98">
        <f>IFERROR(G98,AB98)</f>
        <v>97.634</v>
      </c>
      <c r="AD98">
        <f>IFERROR(H98,AC98)</f>
        <v>97.12</v>
      </c>
      <c r="AE98">
        <f>IFERROR(I98,AD98)</f>
        <v>97.24</v>
      </c>
      <c r="AF98">
        <f>IFERROR(J98,AE98)</f>
        <v>99.07</v>
      </c>
      <c r="AG98">
        <f>IFERROR(K98,AF98)</f>
        <v>97.81</v>
      </c>
      <c r="AH98">
        <f t="shared" ref="AH98:AL98" si="80">IFERROR(L98,AG98)</f>
        <v>98.39</v>
      </c>
      <c r="AI98">
        <f t="shared" si="80"/>
        <v>98.69</v>
      </c>
      <c r="AJ98">
        <f t="shared" si="80"/>
        <v>97.4</v>
      </c>
      <c r="AK98">
        <f t="shared" si="80"/>
        <v>98.6</v>
      </c>
      <c r="AL98">
        <f t="shared" si="80"/>
        <v>98.21</v>
      </c>
      <c r="AM98">
        <f>IFERROR(Q98,AL98)</f>
        <v>98.21</v>
      </c>
      <c r="AN98">
        <f>IFERROR(R98,AM98)</f>
        <v>98.42</v>
      </c>
      <c r="AO98">
        <f>IFERROR(S98,AN98)</f>
        <v>99.29</v>
      </c>
      <c r="AP98">
        <f>IFERROR(T98,AO98)</f>
        <v>98.22</v>
      </c>
      <c r="AQ98">
        <f>IFERROR(U98,AP98)</f>
        <v>100.91</v>
      </c>
      <c r="AS98" t="s">
        <v>101</v>
      </c>
      <c r="AT98">
        <f>$BT98*(Y98-X98)/X98</f>
        <v>1.7160243407707986E-4</v>
      </c>
      <c r="AU98">
        <f>$BT98*(Z98-Y98)/Y98</f>
        <v>3.7689945359550127E-5</v>
      </c>
      <c r="AV98">
        <f>$BT98*(AA98-Z98)/Z98</f>
        <v>-1.8774212774412154E-5</v>
      </c>
      <c r="AW98">
        <f>$BT98*(AB98-AA98)/AA98</f>
        <v>-2.4173724385704641E-4</v>
      </c>
      <c r="AX98">
        <f>$BT98*(AC98-AB98)/AB98</f>
        <v>-4.2630440990495487E-5</v>
      </c>
      <c r="AY98">
        <f>$BT98*(AD98-AC98)/AC98</f>
        <v>-5.2645594772312491E-5</v>
      </c>
      <c r="AZ98">
        <f>$BT98*(AE98-AD98)/AD98</f>
        <v>1.235584843492487E-5</v>
      </c>
      <c r="BA98">
        <f>$BT98*(AF98-AE98)/AE98</f>
        <v>1.881941587823939E-4</v>
      </c>
      <c r="BB98">
        <f>$BT98*(AG98-AF98)/AF98</f>
        <v>-1.271828000403746E-4</v>
      </c>
      <c r="BC98">
        <f t="shared" si="41"/>
        <v>5.9298640220836144E-5</v>
      </c>
      <c r="BD98">
        <f t="shared" si="42"/>
        <v>3.0490903547108157E-5</v>
      </c>
      <c r="BE98">
        <f t="shared" si="43"/>
        <v>-1.3071233154321533E-4</v>
      </c>
      <c r="BF98">
        <f t="shared" si="44"/>
        <v>1.2320328542094337E-4</v>
      </c>
      <c r="BG98">
        <f t="shared" si="45"/>
        <v>-3.9553752535497017E-5</v>
      </c>
      <c r="BH98">
        <f t="shared" si="46"/>
        <v>0</v>
      </c>
      <c r="BI98">
        <f t="shared" si="47"/>
        <v>2.138275124732797E-5</v>
      </c>
      <c r="BJ98">
        <f t="shared" si="48"/>
        <v>8.8396667344036231E-5</v>
      </c>
      <c r="BK98">
        <f t="shared" si="49"/>
        <v>-1.0776513244032705E-4</v>
      </c>
      <c r="BL98">
        <f t="shared" si="50"/>
        <v>2.7387497454693524E-4</v>
      </c>
      <c r="BN98" s="7" t="str">
        <f>A98</f>
        <v>XLI</v>
      </c>
      <c r="BO98" s="7">
        <v>0.2</v>
      </c>
      <c r="BP98" s="7">
        <v>0.2</v>
      </c>
      <c r="BQ98" s="7">
        <v>0.2</v>
      </c>
      <c r="BR98" s="7">
        <v>0.2</v>
      </c>
      <c r="BS98" s="7">
        <v>0.2</v>
      </c>
      <c r="BT98" s="7">
        <v>0.01</v>
      </c>
      <c r="BV98">
        <f>(AQ98-X98)/X98</f>
        <v>2.342799188640976E-2</v>
      </c>
      <c r="BW98">
        <f t="shared" si="51"/>
        <v>68</v>
      </c>
      <c r="BX98">
        <f t="shared" si="52"/>
        <v>4</v>
      </c>
      <c r="BY98">
        <f t="shared" si="53"/>
        <v>0.12000000000000002</v>
      </c>
      <c r="BZ98">
        <f t="shared" si="54"/>
        <v>0</v>
      </c>
      <c r="CA98">
        <f t="shared" si="55"/>
        <v>0</v>
      </c>
      <c r="CB98">
        <f t="shared" si="56"/>
        <v>0</v>
      </c>
      <c r="CC98">
        <f t="shared" si="57"/>
        <v>1</v>
      </c>
      <c r="CD98">
        <f t="shared" si="58"/>
        <v>0</v>
      </c>
      <c r="CF98">
        <f t="shared" si="59"/>
        <v>0</v>
      </c>
      <c r="CG98">
        <f t="shared" si="60"/>
        <v>0</v>
      </c>
      <c r="CH98">
        <f t="shared" si="60"/>
        <v>0</v>
      </c>
      <c r="CI98">
        <f t="shared" si="60"/>
        <v>1</v>
      </c>
      <c r="CJ98">
        <f t="shared" si="60"/>
        <v>1</v>
      </c>
      <c r="CK98">
        <f t="shared" si="61"/>
        <v>0.2</v>
      </c>
      <c r="CL98">
        <f t="shared" si="40"/>
        <v>0.4</v>
      </c>
      <c r="CM98">
        <f t="shared" si="40"/>
        <v>0.60000000000000009</v>
      </c>
      <c r="CN98">
        <f t="shared" si="40"/>
        <v>0.8</v>
      </c>
      <c r="CO98">
        <f t="shared" si="40"/>
        <v>1</v>
      </c>
    </row>
    <row r="99" spans="1:93" x14ac:dyDescent="0.35">
      <c r="A99" t="s">
        <v>97</v>
      </c>
      <c r="B99">
        <f>VLOOKUP(CONCATENATE($A99,"_",B$4),assets_m6!$A:$D,4,FALSE)</f>
        <v>130.535</v>
      </c>
      <c r="C99">
        <f>VLOOKUP(CONCATENATE($A99,"_",C$4),assets_m6!$A:$D,4,FALSE)</f>
        <v>133.387</v>
      </c>
      <c r="D99">
        <f>VLOOKUP(CONCATENATE($A99,"_",D$4),assets_m6!$A:$D,4,FALSE)</f>
        <v>134.96199999999999</v>
      </c>
      <c r="E99">
        <f>VLOOKUP(CONCATENATE($A99,"_",E$4),assets_m6!$A:$D,4,FALSE)</f>
        <v>133.82499999999999</v>
      </c>
      <c r="F99">
        <f>VLOOKUP(CONCATENATE($A99,"_",F$4),assets_m6!$A:$D,4,FALSE)</f>
        <v>128.82</v>
      </c>
      <c r="G99">
        <f>VLOOKUP(CONCATENATE($A99,"_",G$4),assets_m6!$A:$D,4,FALSE)</f>
        <v>127.11499999999999</v>
      </c>
      <c r="H99">
        <f>VLOOKUP(CONCATENATE($A99,"_",H$4),assets_m6!$A:$D,4,FALSE)</f>
        <v>125.42</v>
      </c>
      <c r="I99">
        <f>VLOOKUP(CONCATENATE($A99,"_",I$4),assets_m6!$A:$D,4,FALSE)</f>
        <v>125.61</v>
      </c>
      <c r="J99">
        <f>VLOOKUP(CONCATENATE($A99,"_",J$4),assets_m6!$A:$D,4,FALSE)</f>
        <v>127.69</v>
      </c>
      <c r="K99">
        <f>VLOOKUP(CONCATENATE($A99,"_",K$4),assets_m6!$A:$D,4,FALSE)</f>
        <v>124.47</v>
      </c>
      <c r="L99">
        <f>VLOOKUP(CONCATENATE($A99,"_",L$4),assets_m6!$A:$D,4,FALSE)</f>
        <v>124.6</v>
      </c>
      <c r="M99">
        <f>VLOOKUP(CONCATENATE($A99,"_",M$4),assets_m6!$A:$D,4,FALSE)</f>
        <v>123.42</v>
      </c>
      <c r="N99">
        <f>VLOOKUP(CONCATENATE($A99,"_",N$4),assets_m6!$A:$D,4,FALSE)</f>
        <v>121.43</v>
      </c>
      <c r="O99">
        <f>VLOOKUP(CONCATENATE($A99,"_",O$4),assets_m6!$A:$D,4,FALSE)</f>
        <v>124.61</v>
      </c>
      <c r="P99">
        <f>VLOOKUP(CONCATENATE($A99,"_",P$4),assets_m6!$A:$D,4,FALSE)</f>
        <v>124.44</v>
      </c>
      <c r="Q99" t="e">
        <f>VLOOKUP(CONCATENATE($A99,"_",Q$4),assets_m6!$A:$D,4,FALSE)</f>
        <v>#N/A</v>
      </c>
      <c r="R99">
        <f>VLOOKUP(CONCATENATE($A99,"_",R$4),assets_m6!$A:$D,4,FALSE)</f>
        <v>123.26</v>
      </c>
      <c r="S99">
        <f>VLOOKUP(CONCATENATE($A99,"_",S$4),assets_m6!$A:$D,4,FALSE)</f>
        <v>123.58</v>
      </c>
      <c r="T99">
        <f>VLOOKUP(CONCATENATE($A99,"_",T$4),assets_m6!$A:$D,4,FALSE)</f>
        <v>121.18</v>
      </c>
      <c r="U99">
        <f>VLOOKUP(CONCATENATE($A99,"_",U$4),assets_m6!$A:$D,4,FALSE)</f>
        <v>124.73</v>
      </c>
      <c r="W99" t="str">
        <f>A99</f>
        <v>XLK</v>
      </c>
      <c r="X99">
        <f>B99</f>
        <v>130.535</v>
      </c>
      <c r="Y99">
        <f>IFERROR(C99,X99)</f>
        <v>133.387</v>
      </c>
      <c r="Z99">
        <f>IFERROR(D99,Y99)</f>
        <v>134.96199999999999</v>
      </c>
      <c r="AA99">
        <f>IFERROR(E99,Z99)</f>
        <v>133.82499999999999</v>
      </c>
      <c r="AB99">
        <f>IFERROR(F99,AA99)</f>
        <v>128.82</v>
      </c>
      <c r="AC99">
        <f>IFERROR(G99,AB99)</f>
        <v>127.11499999999999</v>
      </c>
      <c r="AD99">
        <f>IFERROR(H99,AC99)</f>
        <v>125.42</v>
      </c>
      <c r="AE99">
        <f>IFERROR(I99,AD99)</f>
        <v>125.61</v>
      </c>
      <c r="AF99">
        <f>IFERROR(J99,AE99)</f>
        <v>127.69</v>
      </c>
      <c r="AG99">
        <f>IFERROR(K99,AF99)</f>
        <v>124.47</v>
      </c>
      <c r="AH99">
        <f t="shared" ref="AH99:AL99" si="81">IFERROR(L99,AG99)</f>
        <v>124.6</v>
      </c>
      <c r="AI99">
        <f t="shared" si="81"/>
        <v>123.42</v>
      </c>
      <c r="AJ99">
        <f t="shared" si="81"/>
        <v>121.43</v>
      </c>
      <c r="AK99">
        <f t="shared" si="81"/>
        <v>124.61</v>
      </c>
      <c r="AL99">
        <f t="shared" si="81"/>
        <v>124.44</v>
      </c>
      <c r="AM99">
        <f>IFERROR(Q99,AL99)</f>
        <v>124.44</v>
      </c>
      <c r="AN99">
        <f>IFERROR(R99,AM99)</f>
        <v>123.26</v>
      </c>
      <c r="AO99">
        <f>IFERROR(S99,AN99)</f>
        <v>123.58</v>
      </c>
      <c r="AP99">
        <f>IFERROR(T99,AO99)</f>
        <v>121.18</v>
      </c>
      <c r="AQ99">
        <f>IFERROR(U99,AP99)</f>
        <v>124.73</v>
      </c>
      <c r="AS99" t="s">
        <v>96</v>
      </c>
      <c r="AT99">
        <f>$BT99*(Y99-X99)/X99</f>
        <v>2.1848546366874815E-4</v>
      </c>
      <c r="AU99">
        <f>$BT99*(Z99-Y99)/Y99</f>
        <v>1.1807747381678789E-4</v>
      </c>
      <c r="AV99">
        <f>$BT99*(AA99-Z99)/Z99</f>
        <v>-8.4245935893066242E-5</v>
      </c>
      <c r="AW99">
        <f>$BT99*(AB99-AA99)/AA99</f>
        <v>-3.7399589015505293E-4</v>
      </c>
      <c r="AX99">
        <f>$BT99*(AC99-AB99)/AB99</f>
        <v>-1.3235522434404583E-4</v>
      </c>
      <c r="AY99">
        <f>$BT99*(AD99-AC99)/AC99</f>
        <v>-1.333438225229118E-4</v>
      </c>
      <c r="AZ99">
        <f>$BT99*(AE99-AD99)/AD99</f>
        <v>1.5149099027268197E-5</v>
      </c>
      <c r="BA99">
        <f>$BT99*(AF99-AE99)/AE99</f>
        <v>1.6559191147201641E-4</v>
      </c>
      <c r="BB99">
        <f>$BT99*(AG99-AF99)/AF99</f>
        <v>-2.5217323204636223E-4</v>
      </c>
      <c r="BC99">
        <f t="shared" si="41"/>
        <v>1.0444283763155416E-5</v>
      </c>
      <c r="BD99">
        <f t="shared" si="42"/>
        <v>-9.4703049759228955E-5</v>
      </c>
      <c r="BE99">
        <f t="shared" si="43"/>
        <v>-1.6123804893858329E-4</v>
      </c>
      <c r="BF99">
        <f t="shared" si="44"/>
        <v>2.6187927200856397E-4</v>
      </c>
      <c r="BG99">
        <f t="shared" si="45"/>
        <v>-1.3642564802182948E-5</v>
      </c>
      <c r="BH99">
        <f t="shared" si="46"/>
        <v>0</v>
      </c>
      <c r="BI99">
        <f t="shared" si="47"/>
        <v>-9.4824815171969841E-5</v>
      </c>
      <c r="BJ99">
        <f t="shared" si="48"/>
        <v>2.5961382443614569E-5</v>
      </c>
      <c r="BK99">
        <f t="shared" si="49"/>
        <v>-1.9420618223013364E-4</v>
      </c>
      <c r="BL99">
        <f t="shared" si="50"/>
        <v>2.9295263244759833E-4</v>
      </c>
      <c r="BN99" s="7" t="str">
        <f>A99</f>
        <v>XLK</v>
      </c>
      <c r="BO99" s="7">
        <v>0.2</v>
      </c>
      <c r="BP99" s="7">
        <v>0.2</v>
      </c>
      <c r="BQ99" s="7">
        <v>0.2</v>
      </c>
      <c r="BR99" s="7">
        <v>0.2</v>
      </c>
      <c r="BS99" s="7">
        <v>0.2</v>
      </c>
      <c r="BT99" s="7">
        <v>0.01</v>
      </c>
      <c r="BV99">
        <f>(AQ99-X99)/X99</f>
        <v>-4.4470831577737714E-2</v>
      </c>
      <c r="BW99">
        <f t="shared" si="51"/>
        <v>14</v>
      </c>
      <c r="BX99">
        <f t="shared" si="52"/>
        <v>1</v>
      </c>
      <c r="BY99">
        <f t="shared" si="53"/>
        <v>0.24</v>
      </c>
      <c r="BZ99">
        <f t="shared" si="54"/>
        <v>1</v>
      </c>
      <c r="CA99">
        <f t="shared" si="55"/>
        <v>0</v>
      </c>
      <c r="CB99">
        <f t="shared" si="56"/>
        <v>0</v>
      </c>
      <c r="CC99">
        <f t="shared" si="57"/>
        <v>0</v>
      </c>
      <c r="CD99">
        <f t="shared" si="58"/>
        <v>0</v>
      </c>
      <c r="CF99">
        <f t="shared" si="59"/>
        <v>1</v>
      </c>
      <c r="CG99">
        <f t="shared" si="60"/>
        <v>1</v>
      </c>
      <c r="CH99">
        <f t="shared" si="60"/>
        <v>1</v>
      </c>
      <c r="CI99">
        <f t="shared" si="60"/>
        <v>1</v>
      </c>
      <c r="CJ99">
        <f t="shared" si="60"/>
        <v>1</v>
      </c>
      <c r="CK99">
        <f t="shared" si="61"/>
        <v>0.2</v>
      </c>
      <c r="CL99">
        <f t="shared" si="40"/>
        <v>0.4</v>
      </c>
      <c r="CM99">
        <f t="shared" si="40"/>
        <v>0.60000000000000009</v>
      </c>
      <c r="CN99">
        <f t="shared" si="40"/>
        <v>0.8</v>
      </c>
      <c r="CO99">
        <f t="shared" si="40"/>
        <v>1</v>
      </c>
    </row>
    <row r="100" spans="1:93" x14ac:dyDescent="0.35">
      <c r="A100" t="s">
        <v>98</v>
      </c>
      <c r="B100">
        <f>VLOOKUP(CONCATENATE($A100,"_",B$4),assets_m6!$A:$D,4,FALSE)</f>
        <v>75.349999999999994</v>
      </c>
      <c r="C100">
        <f>VLOOKUP(CONCATENATE($A100,"_",C$4),assets_m6!$A:$D,4,FALSE)</f>
        <v>76.144000000000005</v>
      </c>
      <c r="D100">
        <f>VLOOKUP(CONCATENATE($A100,"_",D$4),assets_m6!$A:$D,4,FALSE)</f>
        <v>76.034999999999997</v>
      </c>
      <c r="E100">
        <f>VLOOKUP(CONCATENATE($A100,"_",E$4),assets_m6!$A:$D,4,FALSE)</f>
        <v>75.984999999999999</v>
      </c>
      <c r="F100">
        <f>VLOOKUP(CONCATENATE($A100,"_",F$4),assets_m6!$A:$D,4,FALSE)</f>
        <v>74.694000000000003</v>
      </c>
      <c r="G100">
        <f>VLOOKUP(CONCATENATE($A100,"_",G$4),assets_m6!$A:$D,4,FALSE)</f>
        <v>74.326999999999998</v>
      </c>
      <c r="H100">
        <f>VLOOKUP(CONCATENATE($A100,"_",H$4),assets_m6!$A:$D,4,FALSE)</f>
        <v>74.28</v>
      </c>
      <c r="I100">
        <f>VLOOKUP(CONCATENATE($A100,"_",I$4),assets_m6!$A:$D,4,FALSE)</f>
        <v>74.22</v>
      </c>
      <c r="J100">
        <f>VLOOKUP(CONCATENATE($A100,"_",J$4),assets_m6!$A:$D,4,FALSE)</f>
        <v>74.959999999999994</v>
      </c>
      <c r="K100">
        <f>VLOOKUP(CONCATENATE($A100,"_",K$4),assets_m6!$A:$D,4,FALSE)</f>
        <v>74.790000000000006</v>
      </c>
      <c r="L100">
        <f>VLOOKUP(CONCATENATE($A100,"_",L$4),assets_m6!$A:$D,4,FALSE)</f>
        <v>75.180000000000007</v>
      </c>
      <c r="M100">
        <f>VLOOKUP(CONCATENATE($A100,"_",M$4),assets_m6!$A:$D,4,FALSE)</f>
        <v>75.540000000000006</v>
      </c>
      <c r="N100">
        <f>VLOOKUP(CONCATENATE($A100,"_",N$4),assets_m6!$A:$D,4,FALSE)</f>
        <v>74.599999999999994</v>
      </c>
      <c r="O100">
        <f>VLOOKUP(CONCATENATE($A100,"_",O$4),assets_m6!$A:$D,4,FALSE)</f>
        <v>74.92</v>
      </c>
      <c r="P100">
        <f>VLOOKUP(CONCATENATE($A100,"_",P$4),assets_m6!$A:$D,4,FALSE)</f>
        <v>74.55</v>
      </c>
      <c r="Q100" t="e">
        <f>VLOOKUP(CONCATENATE($A100,"_",Q$4),assets_m6!$A:$D,4,FALSE)</f>
        <v>#N/A</v>
      </c>
      <c r="R100">
        <f>VLOOKUP(CONCATENATE($A100,"_",R$4),assets_m6!$A:$D,4,FALSE)</f>
        <v>74.27</v>
      </c>
      <c r="S100">
        <f>VLOOKUP(CONCATENATE($A100,"_",S$4),assets_m6!$A:$D,4,FALSE)</f>
        <v>74.56</v>
      </c>
      <c r="T100">
        <f>VLOOKUP(CONCATENATE($A100,"_",T$4),assets_m6!$A:$D,4,FALSE)</f>
        <v>73.81</v>
      </c>
      <c r="U100">
        <f>VLOOKUP(CONCATENATE($A100,"_",U$4),assets_m6!$A:$D,4,FALSE)</f>
        <v>75.78</v>
      </c>
      <c r="W100" t="str">
        <f>A100</f>
        <v>XLP</v>
      </c>
      <c r="X100">
        <f>B100</f>
        <v>75.349999999999994</v>
      </c>
      <c r="Y100">
        <f>IFERROR(C100,X100)</f>
        <v>76.144000000000005</v>
      </c>
      <c r="Z100">
        <f>IFERROR(D100,Y100)</f>
        <v>76.034999999999997</v>
      </c>
      <c r="AA100">
        <f>IFERROR(E100,Z100)</f>
        <v>75.984999999999999</v>
      </c>
      <c r="AB100">
        <f>IFERROR(F100,AA100)</f>
        <v>74.694000000000003</v>
      </c>
      <c r="AC100">
        <f>IFERROR(G100,AB100)</f>
        <v>74.326999999999998</v>
      </c>
      <c r="AD100">
        <f>IFERROR(H100,AC100)</f>
        <v>74.28</v>
      </c>
      <c r="AE100">
        <f>IFERROR(I100,AD100)</f>
        <v>74.22</v>
      </c>
      <c r="AF100">
        <f>IFERROR(J100,AE100)</f>
        <v>74.959999999999994</v>
      </c>
      <c r="AG100">
        <f>IFERROR(K100,AF100)</f>
        <v>74.790000000000006</v>
      </c>
      <c r="AH100">
        <f t="shared" ref="AH100:AL100" si="82">IFERROR(L100,AG100)</f>
        <v>75.180000000000007</v>
      </c>
      <c r="AI100">
        <f t="shared" si="82"/>
        <v>75.540000000000006</v>
      </c>
      <c r="AJ100">
        <f t="shared" si="82"/>
        <v>74.599999999999994</v>
      </c>
      <c r="AK100">
        <f t="shared" si="82"/>
        <v>74.92</v>
      </c>
      <c r="AL100">
        <f t="shared" si="82"/>
        <v>74.55</v>
      </c>
      <c r="AM100">
        <f>IFERROR(Q100,AL100)</f>
        <v>74.55</v>
      </c>
      <c r="AN100">
        <f>IFERROR(R100,AM100)</f>
        <v>74.27</v>
      </c>
      <c r="AO100">
        <f>IFERROR(S100,AN100)</f>
        <v>74.56</v>
      </c>
      <c r="AP100">
        <f>IFERROR(T100,AO100)</f>
        <v>73.81</v>
      </c>
      <c r="AQ100">
        <f>IFERROR(U100,AP100)</f>
        <v>75.78</v>
      </c>
      <c r="AS100" t="s">
        <v>93</v>
      </c>
      <c r="AT100">
        <f>$BT100*(Y100-X100)/X100</f>
        <v>1.0537491705375066E-4</v>
      </c>
      <c r="AU100">
        <f>$BT100*(Z100-Y100)/Y100</f>
        <v>-1.4314982139106019E-5</v>
      </c>
      <c r="AV100">
        <f>$BT100*(AA100-Z100)/Z100</f>
        <v>-6.5759189846777359E-6</v>
      </c>
      <c r="AW100">
        <f>$BT100*(AB100-AA100)/AA100</f>
        <v>-1.6990195433309164E-4</v>
      </c>
      <c r="AX100">
        <f>$BT100*(AC100-AB100)/AB100</f>
        <v>-4.91337992342095E-5</v>
      </c>
      <c r="AY100">
        <f>$BT100*(AD100-AC100)/AC100</f>
        <v>-6.3234087209220129E-6</v>
      </c>
      <c r="AZ100">
        <f>$BT100*(AE100-AD100)/AD100</f>
        <v>-8.0775444264946522E-6</v>
      </c>
      <c r="BA100">
        <f>$BT100*(AF100-AE100)/AE100</f>
        <v>9.9703583939638225E-5</v>
      </c>
      <c r="BB100">
        <f>$BT100*(AG100-AF100)/AF100</f>
        <v>-2.2678762006401749E-5</v>
      </c>
      <c r="BC100">
        <f t="shared" si="41"/>
        <v>5.2146008824709259E-5</v>
      </c>
      <c r="BD100">
        <f t="shared" si="42"/>
        <v>4.7885075818036629E-5</v>
      </c>
      <c r="BE100">
        <f t="shared" si="43"/>
        <v>-1.2443738416733014E-4</v>
      </c>
      <c r="BF100">
        <f t="shared" si="44"/>
        <v>4.2895442359250326E-5</v>
      </c>
      <c r="BG100">
        <f t="shared" si="45"/>
        <v>-4.9386011745862859E-5</v>
      </c>
      <c r="BH100">
        <f t="shared" si="46"/>
        <v>0</v>
      </c>
      <c r="BI100">
        <f t="shared" si="47"/>
        <v>-3.7558685446009544E-5</v>
      </c>
      <c r="BJ100">
        <f t="shared" si="48"/>
        <v>3.9046721421840084E-5</v>
      </c>
      <c r="BK100">
        <f t="shared" si="49"/>
        <v>-1.0059012875536481E-4</v>
      </c>
      <c r="BL100">
        <f t="shared" si="50"/>
        <v>2.6690150386126526E-4</v>
      </c>
      <c r="BN100" s="7" t="str">
        <f>A100</f>
        <v>XLP</v>
      </c>
      <c r="BO100" s="7">
        <v>0.2</v>
      </c>
      <c r="BP100" s="7">
        <v>0.2</v>
      </c>
      <c r="BQ100" s="7">
        <v>0.2</v>
      </c>
      <c r="BR100" s="7">
        <v>0.2</v>
      </c>
      <c r="BS100" s="7">
        <v>0.2</v>
      </c>
      <c r="BT100" s="7">
        <v>0.01</v>
      </c>
      <c r="BV100">
        <f>(AQ100-X100)/X100</f>
        <v>5.7067020570671116E-3</v>
      </c>
      <c r="BW100">
        <f t="shared" si="51"/>
        <v>53</v>
      </c>
      <c r="BX100">
        <f t="shared" si="52"/>
        <v>3</v>
      </c>
      <c r="BY100">
        <f t="shared" si="53"/>
        <v>7.9999999999999988E-2</v>
      </c>
      <c r="BZ100">
        <f t="shared" si="54"/>
        <v>0</v>
      </c>
      <c r="CA100">
        <f t="shared" si="55"/>
        <v>0</v>
      </c>
      <c r="CB100">
        <f t="shared" si="56"/>
        <v>1</v>
      </c>
      <c r="CC100">
        <f t="shared" si="57"/>
        <v>0</v>
      </c>
      <c r="CD100">
        <f t="shared" si="58"/>
        <v>0</v>
      </c>
      <c r="CF100">
        <f t="shared" si="59"/>
        <v>0</v>
      </c>
      <c r="CG100">
        <f t="shared" si="60"/>
        <v>0</v>
      </c>
      <c r="CH100">
        <f t="shared" si="60"/>
        <v>1</v>
      </c>
      <c r="CI100">
        <f t="shared" si="60"/>
        <v>1</v>
      </c>
      <c r="CJ100">
        <f t="shared" si="60"/>
        <v>1</v>
      </c>
      <c r="CK100">
        <f t="shared" si="61"/>
        <v>0.2</v>
      </c>
      <c r="CL100">
        <f t="shared" si="40"/>
        <v>0.4</v>
      </c>
      <c r="CM100">
        <f t="shared" si="40"/>
        <v>0.60000000000000009</v>
      </c>
      <c r="CN100">
        <f t="shared" si="40"/>
        <v>0.8</v>
      </c>
      <c r="CO100">
        <f t="shared" si="40"/>
        <v>1</v>
      </c>
    </row>
    <row r="101" spans="1:93" x14ac:dyDescent="0.35">
      <c r="A101" t="s">
        <v>99</v>
      </c>
      <c r="B101">
        <f>VLOOKUP(CONCATENATE($A101,"_",B$4),assets_m6!$A:$D,4,FALSE)</f>
        <v>70.254999999999995</v>
      </c>
      <c r="C101">
        <f>VLOOKUP(CONCATENATE($A101,"_",C$4),assets_m6!$A:$D,4,FALSE)</f>
        <v>71.861999999999995</v>
      </c>
      <c r="D101">
        <f>VLOOKUP(CONCATENATE($A101,"_",D$4),assets_m6!$A:$D,4,FALSE)</f>
        <v>72.08</v>
      </c>
      <c r="E101">
        <f>VLOOKUP(CONCATENATE($A101,"_",E$4),assets_m6!$A:$D,4,FALSE)</f>
        <v>71.991</v>
      </c>
      <c r="F101">
        <f>VLOOKUP(CONCATENATE($A101,"_",F$4),assets_m6!$A:$D,4,FALSE)</f>
        <v>71.117999999999995</v>
      </c>
      <c r="G101">
        <f>VLOOKUP(CONCATENATE($A101,"_",G$4),assets_m6!$A:$D,4,FALSE)</f>
        <v>69.908000000000001</v>
      </c>
      <c r="H101">
        <f>VLOOKUP(CONCATENATE($A101,"_",H$4),assets_m6!$A:$D,4,FALSE)</f>
        <v>69.63</v>
      </c>
      <c r="I101">
        <f>VLOOKUP(CONCATENATE($A101,"_",I$4),assets_m6!$A:$D,4,FALSE)</f>
        <v>69.650000000000006</v>
      </c>
      <c r="J101">
        <f>VLOOKUP(CONCATENATE($A101,"_",J$4),assets_m6!$A:$D,4,FALSE)</f>
        <v>70.62</v>
      </c>
      <c r="K101">
        <f>VLOOKUP(CONCATENATE($A101,"_",K$4),assets_m6!$A:$D,4,FALSE)</f>
        <v>70.19</v>
      </c>
      <c r="L101">
        <f>VLOOKUP(CONCATENATE($A101,"_",L$4),assets_m6!$A:$D,4,FALSE)</f>
        <v>70.91</v>
      </c>
      <c r="M101">
        <f>VLOOKUP(CONCATENATE($A101,"_",M$4),assets_m6!$A:$D,4,FALSE)</f>
        <v>71.349999999999994</v>
      </c>
      <c r="N101">
        <f>VLOOKUP(CONCATENATE($A101,"_",N$4),assets_m6!$A:$D,4,FALSE)</f>
        <v>70.67</v>
      </c>
      <c r="O101">
        <f>VLOOKUP(CONCATENATE($A101,"_",O$4),assets_m6!$A:$D,4,FALSE)</f>
        <v>71.180000000000007</v>
      </c>
      <c r="P101">
        <f>VLOOKUP(CONCATENATE($A101,"_",P$4),assets_m6!$A:$D,4,FALSE)</f>
        <v>70.5</v>
      </c>
      <c r="Q101" t="e">
        <f>VLOOKUP(CONCATENATE($A101,"_",Q$4),assets_m6!$A:$D,4,FALSE)</f>
        <v>#N/A</v>
      </c>
      <c r="R101">
        <f>VLOOKUP(CONCATENATE($A101,"_",R$4),assets_m6!$A:$D,4,FALSE)</f>
        <v>70.5</v>
      </c>
      <c r="S101">
        <f>VLOOKUP(CONCATENATE($A101,"_",S$4),assets_m6!$A:$D,4,FALSE)</f>
        <v>71.14</v>
      </c>
      <c r="T101">
        <f>VLOOKUP(CONCATENATE($A101,"_",T$4),assets_m6!$A:$D,4,FALSE)</f>
        <v>69.599999999999994</v>
      </c>
      <c r="U101">
        <f>VLOOKUP(CONCATENATE($A101,"_",U$4),assets_m6!$A:$D,4,FALSE)</f>
        <v>71</v>
      </c>
      <c r="W101" t="str">
        <f>A101</f>
        <v>XLU</v>
      </c>
      <c r="X101">
        <f>B101</f>
        <v>70.254999999999995</v>
      </c>
      <c r="Y101">
        <f>IFERROR(C101,X101)</f>
        <v>71.861999999999995</v>
      </c>
      <c r="Z101">
        <f>IFERROR(D101,Y101)</f>
        <v>72.08</v>
      </c>
      <c r="AA101">
        <f>IFERROR(E101,Z101)</f>
        <v>71.991</v>
      </c>
      <c r="AB101">
        <f>IFERROR(F101,AA101)</f>
        <v>71.117999999999995</v>
      </c>
      <c r="AC101">
        <f>IFERROR(G101,AB101)</f>
        <v>69.908000000000001</v>
      </c>
      <c r="AD101">
        <f>IFERROR(H101,AC101)</f>
        <v>69.63</v>
      </c>
      <c r="AE101">
        <f>IFERROR(I101,AD101)</f>
        <v>69.650000000000006</v>
      </c>
      <c r="AF101">
        <f>IFERROR(J101,AE101)</f>
        <v>70.62</v>
      </c>
      <c r="AG101">
        <f>IFERROR(K101,AF101)</f>
        <v>70.19</v>
      </c>
      <c r="AH101">
        <f t="shared" ref="AH101:AL101" si="83">IFERROR(L101,AG101)</f>
        <v>70.91</v>
      </c>
      <c r="AI101">
        <f t="shared" si="83"/>
        <v>71.349999999999994</v>
      </c>
      <c r="AJ101">
        <f t="shared" si="83"/>
        <v>70.67</v>
      </c>
      <c r="AK101">
        <f t="shared" si="83"/>
        <v>71.180000000000007</v>
      </c>
      <c r="AL101">
        <f t="shared" si="83"/>
        <v>70.5</v>
      </c>
      <c r="AM101">
        <f>IFERROR(Q101,AL101)</f>
        <v>70.5</v>
      </c>
      <c r="AN101">
        <f>IFERROR(R101,AM101)</f>
        <v>70.5</v>
      </c>
      <c r="AO101">
        <f>IFERROR(S101,AN101)</f>
        <v>71.14</v>
      </c>
      <c r="AP101">
        <f>IFERROR(T101,AO101)</f>
        <v>69.599999999999994</v>
      </c>
      <c r="AQ101">
        <f>IFERROR(U101,AP101)</f>
        <v>71</v>
      </c>
      <c r="AS101" t="s">
        <v>99</v>
      </c>
      <c r="AT101">
        <f>$BT101*(Y101-X101)/X101</f>
        <v>2.2873816810191439E-4</v>
      </c>
      <c r="AU101">
        <f>$BT101*(Z101-Y101)/Y101</f>
        <v>3.0335921627564433E-5</v>
      </c>
      <c r="AV101">
        <f>$BT101*(AA101-Z101)/Z101</f>
        <v>-1.2347391786903252E-5</v>
      </c>
      <c r="AW101">
        <f>$BT101*(AB101-AA101)/AA101</f>
        <v>-1.2126515814476875E-4</v>
      </c>
      <c r="AX101">
        <f>$BT101*(AC101-AB101)/AB101</f>
        <v>-1.7013976771000221E-4</v>
      </c>
      <c r="AY101">
        <f>$BT101*(AD101-AC101)/AC101</f>
        <v>-3.976655032328286E-5</v>
      </c>
      <c r="AZ101">
        <f>$BT101*(AE101-AD101)/AD101</f>
        <v>2.8723251472081336E-6</v>
      </c>
      <c r="BA101">
        <f>$BT101*(AF101-AE101)/AE101</f>
        <v>1.3926776740847075E-4</v>
      </c>
      <c r="BB101">
        <f>$BT101*(AG101-AF101)/AF101</f>
        <v>-6.0889266496744098E-5</v>
      </c>
      <c r="BC101">
        <f t="shared" si="41"/>
        <v>1.0257871491665464E-4</v>
      </c>
      <c r="BD101">
        <f t="shared" si="42"/>
        <v>6.2050486532223638E-5</v>
      </c>
      <c r="BE101">
        <f t="shared" si="43"/>
        <v>-9.5304835318849702E-5</v>
      </c>
      <c r="BF101">
        <f t="shared" si="44"/>
        <v>7.2166407244942006E-5</v>
      </c>
      <c r="BG101">
        <f t="shared" si="45"/>
        <v>-9.5532452936218987E-5</v>
      </c>
      <c r="BH101">
        <f t="shared" si="46"/>
        <v>0</v>
      </c>
      <c r="BI101">
        <f t="shared" si="47"/>
        <v>0</v>
      </c>
      <c r="BJ101">
        <f t="shared" si="48"/>
        <v>9.0780141843971703E-5</v>
      </c>
      <c r="BK101">
        <f t="shared" si="49"/>
        <v>-2.1647455721113387E-4</v>
      </c>
      <c r="BL101">
        <f t="shared" si="50"/>
        <v>2.0114942528735716E-4</v>
      </c>
      <c r="BN101" s="7" t="str">
        <f>A101</f>
        <v>XLU</v>
      </c>
      <c r="BO101" s="7">
        <v>0.2</v>
      </c>
      <c r="BP101" s="7">
        <v>0.2</v>
      </c>
      <c r="BQ101" s="7">
        <v>0.2</v>
      </c>
      <c r="BR101" s="7">
        <v>0.2</v>
      </c>
      <c r="BS101" s="7">
        <v>0.2</v>
      </c>
      <c r="BT101" s="7">
        <v>0.01</v>
      </c>
      <c r="BV101">
        <f>(AQ101-X101)/X101</f>
        <v>1.0604227457120556E-2</v>
      </c>
      <c r="BW101">
        <f t="shared" si="51"/>
        <v>57</v>
      </c>
      <c r="BX101">
        <f t="shared" si="52"/>
        <v>3</v>
      </c>
      <c r="BY101">
        <f t="shared" si="53"/>
        <v>7.9999999999999988E-2</v>
      </c>
      <c r="BZ101">
        <f t="shared" si="54"/>
        <v>0</v>
      </c>
      <c r="CA101">
        <f t="shared" si="55"/>
        <v>0</v>
      </c>
      <c r="CB101">
        <f t="shared" si="56"/>
        <v>1</v>
      </c>
      <c r="CC101">
        <f t="shared" si="57"/>
        <v>0</v>
      </c>
      <c r="CD101">
        <f t="shared" si="58"/>
        <v>0</v>
      </c>
      <c r="CF101">
        <f t="shared" si="59"/>
        <v>0</v>
      </c>
      <c r="CG101">
        <f t="shared" si="60"/>
        <v>0</v>
      </c>
      <c r="CH101">
        <f t="shared" si="60"/>
        <v>1</v>
      </c>
      <c r="CI101">
        <f t="shared" si="60"/>
        <v>1</v>
      </c>
      <c r="CJ101">
        <f t="shared" si="60"/>
        <v>1</v>
      </c>
      <c r="CK101">
        <f t="shared" si="61"/>
        <v>0.2</v>
      </c>
      <c r="CL101">
        <f t="shared" ref="CL101:CO104" si="84">CK101+BP101</f>
        <v>0.4</v>
      </c>
      <c r="CM101">
        <f t="shared" si="84"/>
        <v>0.60000000000000009</v>
      </c>
      <c r="CN101">
        <f t="shared" si="84"/>
        <v>0.8</v>
      </c>
      <c r="CO101">
        <f t="shared" si="84"/>
        <v>1</v>
      </c>
    </row>
    <row r="102" spans="1:93" x14ac:dyDescent="0.35">
      <c r="A102" t="s">
        <v>100</v>
      </c>
      <c r="B102">
        <f>VLOOKUP(CONCATENATE($A102,"_",B$4),assets_m6!$A:$D,4,FALSE)</f>
        <v>137.41399999999999</v>
      </c>
      <c r="C102">
        <f>VLOOKUP(CONCATENATE($A102,"_",C$4),assets_m6!$A:$D,4,FALSE)</f>
        <v>138.87799999999999</v>
      </c>
      <c r="D102">
        <f>VLOOKUP(CONCATENATE($A102,"_",D$4),assets_m6!$A:$D,4,FALSE)</f>
        <v>139.30600000000001</v>
      </c>
      <c r="E102">
        <f>VLOOKUP(CONCATENATE($A102,"_",E$4),assets_m6!$A:$D,4,FALSE)</f>
        <v>139.52500000000001</v>
      </c>
      <c r="F102">
        <f>VLOOKUP(CONCATENATE($A102,"_",F$4),assets_m6!$A:$D,4,FALSE)</f>
        <v>136.96600000000001</v>
      </c>
      <c r="G102">
        <f>VLOOKUP(CONCATENATE($A102,"_",G$4),assets_m6!$A:$D,4,FALSE)</f>
        <v>134.97399999999999</v>
      </c>
      <c r="H102">
        <f>VLOOKUP(CONCATENATE($A102,"_",H$4),assets_m6!$A:$D,4,FALSE)</f>
        <v>134.47</v>
      </c>
      <c r="I102">
        <f>VLOOKUP(CONCATENATE($A102,"_",I$4),assets_m6!$A:$D,4,FALSE)</f>
        <v>134.44</v>
      </c>
      <c r="J102">
        <f>VLOOKUP(CONCATENATE($A102,"_",J$4),assets_m6!$A:$D,4,FALSE)</f>
        <v>136.21</v>
      </c>
      <c r="K102">
        <f>VLOOKUP(CONCATENATE($A102,"_",K$4),assets_m6!$A:$D,4,FALSE)</f>
        <v>136.02000000000001</v>
      </c>
      <c r="L102">
        <f>VLOOKUP(CONCATENATE($A102,"_",L$4),assets_m6!$A:$D,4,FALSE)</f>
        <v>136.1</v>
      </c>
      <c r="M102">
        <f>VLOOKUP(CONCATENATE($A102,"_",M$4),assets_m6!$A:$D,4,FALSE)</f>
        <v>135.75</v>
      </c>
      <c r="N102">
        <f>VLOOKUP(CONCATENATE($A102,"_",N$4),assets_m6!$A:$D,4,FALSE)</f>
        <v>134.87</v>
      </c>
      <c r="O102">
        <f>VLOOKUP(CONCATENATE($A102,"_",O$4),assets_m6!$A:$D,4,FALSE)</f>
        <v>136.34</v>
      </c>
      <c r="P102">
        <f>VLOOKUP(CONCATENATE($A102,"_",P$4),assets_m6!$A:$D,4,FALSE)</f>
        <v>135.85</v>
      </c>
      <c r="Q102" t="e">
        <f>VLOOKUP(CONCATENATE($A102,"_",Q$4),assets_m6!$A:$D,4,FALSE)</f>
        <v>#N/A</v>
      </c>
      <c r="R102">
        <f>VLOOKUP(CONCATENATE($A102,"_",R$4),assets_m6!$A:$D,4,FALSE)</f>
        <v>135.46</v>
      </c>
      <c r="S102">
        <f>VLOOKUP(CONCATENATE($A102,"_",S$4),assets_m6!$A:$D,4,FALSE)</f>
        <v>135.82</v>
      </c>
      <c r="T102">
        <f>VLOOKUP(CONCATENATE($A102,"_",T$4),assets_m6!$A:$D,4,FALSE)</f>
        <v>134.43</v>
      </c>
      <c r="U102">
        <f>VLOOKUP(CONCATENATE($A102,"_",U$4),assets_m6!$A:$D,4,FALSE)</f>
        <v>135.66999999999999</v>
      </c>
      <c r="W102" t="str">
        <f>A102</f>
        <v>XLV</v>
      </c>
      <c r="X102">
        <f>B102</f>
        <v>137.41399999999999</v>
      </c>
      <c r="Y102">
        <f>IFERROR(C102,X102)</f>
        <v>138.87799999999999</v>
      </c>
      <c r="Z102">
        <f>IFERROR(D102,Y102)</f>
        <v>139.30600000000001</v>
      </c>
      <c r="AA102">
        <f>IFERROR(E102,Z102)</f>
        <v>139.52500000000001</v>
      </c>
      <c r="AB102">
        <f>IFERROR(F102,AA102)</f>
        <v>136.96600000000001</v>
      </c>
      <c r="AC102">
        <f>IFERROR(G102,AB102)</f>
        <v>134.97399999999999</v>
      </c>
      <c r="AD102">
        <f>IFERROR(H102,AC102)</f>
        <v>134.47</v>
      </c>
      <c r="AE102">
        <f>IFERROR(I102,AD102)</f>
        <v>134.44</v>
      </c>
      <c r="AF102">
        <f>IFERROR(J102,AE102)</f>
        <v>136.21</v>
      </c>
      <c r="AG102">
        <f>IFERROR(K102,AF102)</f>
        <v>136.02000000000001</v>
      </c>
      <c r="AH102">
        <f t="shared" ref="AH102:AL102" si="85">IFERROR(L102,AG102)</f>
        <v>136.1</v>
      </c>
      <c r="AI102">
        <f t="shared" si="85"/>
        <v>135.75</v>
      </c>
      <c r="AJ102">
        <f t="shared" si="85"/>
        <v>134.87</v>
      </c>
      <c r="AK102">
        <f t="shared" si="85"/>
        <v>136.34</v>
      </c>
      <c r="AL102">
        <f t="shared" si="85"/>
        <v>135.85</v>
      </c>
      <c r="AM102">
        <f>IFERROR(Q102,AL102)</f>
        <v>135.85</v>
      </c>
      <c r="AN102">
        <f>IFERROR(R102,AM102)</f>
        <v>135.46</v>
      </c>
      <c r="AO102">
        <f>IFERROR(S102,AN102)</f>
        <v>135.82</v>
      </c>
      <c r="AP102">
        <f>IFERROR(T102,AO102)</f>
        <v>134.43</v>
      </c>
      <c r="AQ102">
        <f>IFERROR(U102,AP102)</f>
        <v>135.66999999999999</v>
      </c>
      <c r="AS102" t="s">
        <v>98</v>
      </c>
      <c r="AT102">
        <f>$BT102*(Y102-X102)/X102</f>
        <v>1.0653936280146119E-4</v>
      </c>
      <c r="AU102">
        <f>$BT102*(Z102-Y102)/Y102</f>
        <v>3.0818416163829094E-5</v>
      </c>
      <c r="AV102">
        <f>$BT102*(AA102-Z102)/Z102</f>
        <v>1.5720787331485658E-5</v>
      </c>
      <c r="AW102">
        <f>$BT102*(AB102-AA102)/AA102</f>
        <v>-1.834079913993906E-4</v>
      </c>
      <c r="AX102">
        <f>$BT102*(AC102-AB102)/AB102</f>
        <v>-1.4543755384548127E-4</v>
      </c>
      <c r="AY102">
        <f>$BT102*(AD102-AC102)/AC102</f>
        <v>-3.7340524841820698E-5</v>
      </c>
      <c r="AZ102">
        <f>$BT102*(AE102-AD102)/AD102</f>
        <v>-2.2309808879304777E-6</v>
      </c>
      <c r="BA102">
        <f>$BT102*(AF102-AE102)/AE102</f>
        <v>1.3165724486759967E-4</v>
      </c>
      <c r="BB102">
        <f>$BT102*(AG102-AF102)/AF102</f>
        <v>-1.3949049262168543E-5</v>
      </c>
      <c r="BC102">
        <f t="shared" si="41"/>
        <v>5.8814880164669965E-6</v>
      </c>
      <c r="BD102">
        <f t="shared" si="42"/>
        <v>-2.5716385011020894E-5</v>
      </c>
      <c r="BE102">
        <f t="shared" si="43"/>
        <v>-6.482504604051533E-5</v>
      </c>
      <c r="BF102">
        <f t="shared" si="44"/>
        <v>1.0899384592570616E-4</v>
      </c>
      <c r="BG102">
        <f t="shared" si="45"/>
        <v>-3.5939562857562644E-5</v>
      </c>
      <c r="BH102">
        <f t="shared" si="46"/>
        <v>0</v>
      </c>
      <c r="BI102">
        <f t="shared" si="47"/>
        <v>-2.8708133971290862E-5</v>
      </c>
      <c r="BJ102">
        <f t="shared" si="48"/>
        <v>2.6576111029084985E-5</v>
      </c>
      <c r="BK102">
        <f t="shared" si="49"/>
        <v>-1.0234133411868551E-4</v>
      </c>
      <c r="BL102">
        <f t="shared" si="50"/>
        <v>9.2241315182621484E-5</v>
      </c>
      <c r="BN102" s="7" t="str">
        <f>A102</f>
        <v>XLV</v>
      </c>
      <c r="BO102" s="7">
        <v>0.2</v>
      </c>
      <c r="BP102" s="7">
        <v>0.2</v>
      </c>
      <c r="BQ102" s="7">
        <v>0.2</v>
      </c>
      <c r="BR102" s="7">
        <v>0.2</v>
      </c>
      <c r="BS102" s="7">
        <v>0.2</v>
      </c>
      <c r="BT102" s="7">
        <v>0.01</v>
      </c>
      <c r="BV102">
        <f>(AQ102-X102)/X102</f>
        <v>-1.2691574366512873E-2</v>
      </c>
      <c r="BW102">
        <f t="shared" si="51"/>
        <v>28</v>
      </c>
      <c r="BX102">
        <f t="shared" si="52"/>
        <v>2</v>
      </c>
      <c r="BY102">
        <f t="shared" si="53"/>
        <v>0.11999999999999997</v>
      </c>
      <c r="BZ102">
        <f t="shared" si="54"/>
        <v>0</v>
      </c>
      <c r="CA102">
        <f t="shared" si="55"/>
        <v>1</v>
      </c>
      <c r="CB102">
        <f t="shared" si="56"/>
        <v>0</v>
      </c>
      <c r="CC102">
        <f t="shared" si="57"/>
        <v>0</v>
      </c>
      <c r="CD102">
        <f t="shared" si="58"/>
        <v>0</v>
      </c>
      <c r="CF102">
        <f t="shared" si="59"/>
        <v>0</v>
      </c>
      <c r="CG102">
        <f t="shared" si="60"/>
        <v>1</v>
      </c>
      <c r="CH102">
        <f t="shared" si="60"/>
        <v>1</v>
      </c>
      <c r="CI102">
        <f t="shared" si="60"/>
        <v>1</v>
      </c>
      <c r="CJ102">
        <f t="shared" si="60"/>
        <v>1</v>
      </c>
      <c r="CK102">
        <f t="shared" si="61"/>
        <v>0.2</v>
      </c>
      <c r="CL102">
        <f t="shared" si="84"/>
        <v>0.4</v>
      </c>
      <c r="CM102">
        <f t="shared" si="84"/>
        <v>0.60000000000000009</v>
      </c>
      <c r="CN102">
        <f t="shared" si="84"/>
        <v>0.8</v>
      </c>
      <c r="CO102">
        <f t="shared" si="84"/>
        <v>1</v>
      </c>
    </row>
    <row r="103" spans="1:93" x14ac:dyDescent="0.35">
      <c r="A103" t="s">
        <v>101</v>
      </c>
      <c r="B103">
        <f>VLOOKUP(CONCATENATE($A103,"_",B$4),assets_m6!$A:$D,4,FALSE)</f>
        <v>139.04900000000001</v>
      </c>
      <c r="C103">
        <f>VLOOKUP(CONCATENATE($A103,"_",C$4),assets_m6!$A:$D,4,FALSE)</f>
        <v>139.398</v>
      </c>
      <c r="D103">
        <f>VLOOKUP(CONCATENATE($A103,"_",D$4),assets_m6!$A:$D,4,FALSE)</f>
        <v>139.398</v>
      </c>
      <c r="E103">
        <f>VLOOKUP(CONCATENATE($A103,"_",E$4),assets_m6!$A:$D,4,FALSE)</f>
        <v>138.36099999999999</v>
      </c>
      <c r="F103">
        <f>VLOOKUP(CONCATENATE($A103,"_",F$4),assets_m6!$A:$D,4,FALSE)</f>
        <v>136.08699999999999</v>
      </c>
      <c r="G103">
        <f>VLOOKUP(CONCATENATE($A103,"_",G$4),assets_m6!$A:$D,4,FALSE)</f>
        <v>133.54400000000001</v>
      </c>
      <c r="H103">
        <f>VLOOKUP(CONCATENATE($A103,"_",H$4),assets_m6!$A:$D,4,FALSE)</f>
        <v>131.4</v>
      </c>
      <c r="I103">
        <f>VLOOKUP(CONCATENATE($A103,"_",I$4),assets_m6!$A:$D,4,FALSE)</f>
        <v>129.87</v>
      </c>
      <c r="J103">
        <f>VLOOKUP(CONCATENATE($A103,"_",J$4),assets_m6!$A:$D,4,FALSE)</f>
        <v>131.94</v>
      </c>
      <c r="K103">
        <f>VLOOKUP(CONCATENATE($A103,"_",K$4),assets_m6!$A:$D,4,FALSE)</f>
        <v>128.55000000000001</v>
      </c>
      <c r="L103">
        <f>VLOOKUP(CONCATENATE($A103,"_",L$4),assets_m6!$A:$D,4,FALSE)</f>
        <v>129.43</v>
      </c>
      <c r="M103">
        <f>VLOOKUP(CONCATENATE($A103,"_",M$4),assets_m6!$A:$D,4,FALSE)</f>
        <v>127.33</v>
      </c>
      <c r="N103">
        <f>VLOOKUP(CONCATENATE($A103,"_",N$4),assets_m6!$A:$D,4,FALSE)</f>
        <v>126.26</v>
      </c>
      <c r="O103">
        <f>VLOOKUP(CONCATENATE($A103,"_",O$4),assets_m6!$A:$D,4,FALSE)</f>
        <v>129.51</v>
      </c>
      <c r="P103">
        <f>VLOOKUP(CONCATENATE($A103,"_",P$4),assets_m6!$A:$D,4,FALSE)</f>
        <v>129.16</v>
      </c>
      <c r="Q103" t="e">
        <f>VLOOKUP(CONCATENATE($A103,"_",Q$4),assets_m6!$A:$D,4,FALSE)</f>
        <v>#N/A</v>
      </c>
      <c r="R103">
        <f>VLOOKUP(CONCATENATE($A103,"_",R$4),assets_m6!$A:$D,4,FALSE)</f>
        <v>128.38999999999999</v>
      </c>
      <c r="S103">
        <f>VLOOKUP(CONCATENATE($A103,"_",S$4),assets_m6!$A:$D,4,FALSE)</f>
        <v>130.25</v>
      </c>
      <c r="T103">
        <f>VLOOKUP(CONCATENATE($A103,"_",T$4),assets_m6!$A:$D,4,FALSE)</f>
        <v>129.04</v>
      </c>
      <c r="U103">
        <f>VLOOKUP(CONCATENATE($A103,"_",U$4),assets_m6!$A:$D,4,FALSE)</f>
        <v>132.07</v>
      </c>
      <c r="W103" t="str">
        <f>A103</f>
        <v>XLY</v>
      </c>
      <c r="X103">
        <f>B103</f>
        <v>139.04900000000001</v>
      </c>
      <c r="Y103">
        <f>IFERROR(C103,X103)</f>
        <v>139.398</v>
      </c>
      <c r="Z103">
        <f>IFERROR(D103,Y103)</f>
        <v>139.398</v>
      </c>
      <c r="AA103">
        <f>IFERROR(E103,Z103)</f>
        <v>138.36099999999999</v>
      </c>
      <c r="AB103">
        <f>IFERROR(F103,AA103)</f>
        <v>136.08699999999999</v>
      </c>
      <c r="AC103">
        <f>IFERROR(G103,AB103)</f>
        <v>133.54400000000001</v>
      </c>
      <c r="AD103">
        <f>IFERROR(H103,AC103)</f>
        <v>131.4</v>
      </c>
      <c r="AE103">
        <f>IFERROR(I103,AD103)</f>
        <v>129.87</v>
      </c>
      <c r="AF103">
        <f>IFERROR(J103,AE103)</f>
        <v>131.94</v>
      </c>
      <c r="AG103">
        <f>IFERROR(K103,AF103)</f>
        <v>128.55000000000001</v>
      </c>
      <c r="AH103">
        <f t="shared" ref="AH103:AL103" si="86">IFERROR(L103,AG103)</f>
        <v>129.43</v>
      </c>
      <c r="AI103">
        <f t="shared" si="86"/>
        <v>127.33</v>
      </c>
      <c r="AJ103">
        <f t="shared" si="86"/>
        <v>126.26</v>
      </c>
      <c r="AK103">
        <f t="shared" si="86"/>
        <v>129.51</v>
      </c>
      <c r="AL103">
        <f t="shared" si="86"/>
        <v>129.16</v>
      </c>
      <c r="AM103">
        <f>IFERROR(Q103,AL103)</f>
        <v>129.16</v>
      </c>
      <c r="AN103">
        <f>IFERROR(R103,AM103)</f>
        <v>128.38999999999999</v>
      </c>
      <c r="AO103">
        <f>IFERROR(S103,AN103)</f>
        <v>130.25</v>
      </c>
      <c r="AP103">
        <f>IFERROR(T103,AO103)</f>
        <v>129.04</v>
      </c>
      <c r="AQ103">
        <f>IFERROR(U103,AP103)</f>
        <v>132.07</v>
      </c>
      <c r="AS103" t="s">
        <v>92</v>
      </c>
      <c r="AT103">
        <f>$BT103*(Y103-X103)/X103</f>
        <v>2.5099065796948525E-5</v>
      </c>
      <c r="AU103">
        <f>$BT103*(Z103-Y103)/Y103</f>
        <v>0</v>
      </c>
      <c r="AV103">
        <f>$BT103*(AA103-Z103)/Z103</f>
        <v>-7.4391311209630426E-5</v>
      </c>
      <c r="AW103">
        <f>$BT103*(AB103-AA103)/AA103</f>
        <v>-1.6435267163434792E-4</v>
      </c>
      <c r="AX103">
        <f>$BT103*(AC103-AB103)/AB103</f>
        <v>-1.8686575499496486E-4</v>
      </c>
      <c r="AY103">
        <f>$BT103*(AD103-AC103)/AC103</f>
        <v>-1.6054633678787557E-4</v>
      </c>
      <c r="AZ103">
        <f>$BT103*(AE103-AD103)/AD103</f>
        <v>-1.1643835616438364E-4</v>
      </c>
      <c r="BA103">
        <f>$BT103*(AF103-AE103)/AE103</f>
        <v>1.5939015939015887E-4</v>
      </c>
      <c r="BB103">
        <f>$BT103*(AG103-AF103)/AF103</f>
        <v>-2.5693497044110861E-4</v>
      </c>
      <c r="BC103">
        <f t="shared" si="41"/>
        <v>6.8455853753402997E-5</v>
      </c>
      <c r="BD103">
        <f t="shared" si="42"/>
        <v>-1.6224986479177999E-4</v>
      </c>
      <c r="BE103">
        <f t="shared" si="43"/>
        <v>-8.4033613445377611E-5</v>
      </c>
      <c r="BF103">
        <f t="shared" si="44"/>
        <v>2.574053540313627E-4</v>
      </c>
      <c r="BG103">
        <f t="shared" si="45"/>
        <v>-2.702494015906064E-5</v>
      </c>
      <c r="BH103">
        <f t="shared" si="46"/>
        <v>0</v>
      </c>
      <c r="BI103">
        <f t="shared" si="47"/>
        <v>-5.9615980179622971E-5</v>
      </c>
      <c r="BJ103">
        <f t="shared" si="48"/>
        <v>1.4487109587974249E-4</v>
      </c>
      <c r="BK103">
        <f t="shared" si="49"/>
        <v>-9.2898272552783718E-5</v>
      </c>
      <c r="BL103">
        <f t="shared" si="50"/>
        <v>2.3481091134531937E-4</v>
      </c>
      <c r="BN103" s="7" t="str">
        <f>A103</f>
        <v>XLY</v>
      </c>
      <c r="BO103" s="7">
        <v>0.2</v>
      </c>
      <c r="BP103" s="7">
        <v>0.2</v>
      </c>
      <c r="BQ103" s="7">
        <v>0.2</v>
      </c>
      <c r="BR103" s="7">
        <v>0.2</v>
      </c>
      <c r="BS103" s="7">
        <v>0.2</v>
      </c>
      <c r="BT103" s="7">
        <v>0.01</v>
      </c>
      <c r="BV103">
        <f>(AQ103-X103)/X103</f>
        <v>-5.019093988450124E-2</v>
      </c>
      <c r="BW103">
        <f t="shared" si="51"/>
        <v>13</v>
      </c>
      <c r="BX103">
        <f t="shared" si="52"/>
        <v>1</v>
      </c>
      <c r="BY103">
        <f t="shared" si="53"/>
        <v>0.24</v>
      </c>
      <c r="BZ103">
        <f t="shared" si="54"/>
        <v>1</v>
      </c>
      <c r="CA103">
        <f t="shared" si="55"/>
        <v>0</v>
      </c>
      <c r="CB103">
        <f t="shared" si="56"/>
        <v>0</v>
      </c>
      <c r="CC103">
        <f t="shared" si="57"/>
        <v>0</v>
      </c>
      <c r="CD103">
        <f t="shared" si="58"/>
        <v>0</v>
      </c>
      <c r="CF103">
        <f t="shared" si="59"/>
        <v>1</v>
      </c>
      <c r="CG103">
        <f t="shared" si="60"/>
        <v>1</v>
      </c>
      <c r="CH103">
        <f t="shared" si="60"/>
        <v>1</v>
      </c>
      <c r="CI103">
        <f t="shared" si="60"/>
        <v>1</v>
      </c>
      <c r="CJ103">
        <f t="shared" si="60"/>
        <v>1</v>
      </c>
      <c r="CK103">
        <f t="shared" si="61"/>
        <v>0.2</v>
      </c>
      <c r="CL103">
        <f t="shared" si="84"/>
        <v>0.4</v>
      </c>
      <c r="CM103">
        <f t="shared" si="84"/>
        <v>0.60000000000000009</v>
      </c>
      <c r="CN103">
        <f t="shared" si="84"/>
        <v>0.8</v>
      </c>
      <c r="CO103">
        <f t="shared" si="84"/>
        <v>1</v>
      </c>
    </row>
    <row r="104" spans="1:93" x14ac:dyDescent="0.35">
      <c r="A104" t="s">
        <v>102</v>
      </c>
      <c r="B104">
        <f>VLOOKUP(CONCATENATE($A104,"_",B$4),assets_m6!$A:$D,4,FALSE)</f>
        <v>102.749</v>
      </c>
      <c r="C104">
        <f>VLOOKUP(CONCATENATE($A104,"_",C$4),assets_m6!$A:$D,4,FALSE)</f>
        <v>105.28</v>
      </c>
      <c r="D104">
        <f>VLOOKUP(CONCATENATE($A104,"_",D$4),assets_m6!$A:$D,4,FALSE)</f>
        <v>106.431</v>
      </c>
      <c r="E104">
        <f>VLOOKUP(CONCATENATE($A104,"_",E$4),assets_m6!$A:$D,4,FALSE)</f>
        <v>105.64700000000001</v>
      </c>
      <c r="F104">
        <f>VLOOKUP(CONCATENATE($A104,"_",F$4),assets_m6!$A:$D,4,FALSE)</f>
        <v>104.63500000000001</v>
      </c>
      <c r="G104">
        <f>VLOOKUP(CONCATENATE($A104,"_",G$4),assets_m6!$A:$D,4,FALSE)</f>
        <v>103.9</v>
      </c>
      <c r="H104">
        <f>VLOOKUP(CONCATENATE($A104,"_",H$4),assets_m6!$A:$D,4,FALSE)</f>
        <v>104.367</v>
      </c>
      <c r="I104">
        <f>VLOOKUP(CONCATENATE($A104,"_",I$4),assets_m6!$A:$D,4,FALSE)</f>
        <v>105.875</v>
      </c>
      <c r="J104">
        <f>VLOOKUP(CONCATENATE($A104,"_",J$4),assets_m6!$A:$D,4,FALSE)</f>
        <v>107.235</v>
      </c>
      <c r="K104">
        <f>VLOOKUP(CONCATENATE($A104,"_",K$4),assets_m6!$A:$D,4,FALSE)</f>
        <v>105.072</v>
      </c>
      <c r="L104">
        <f>VLOOKUP(CONCATENATE($A104,"_",L$4),assets_m6!$A:$D,4,FALSE)</f>
        <v>107.85</v>
      </c>
      <c r="M104">
        <f>VLOOKUP(CONCATENATE($A104,"_",M$4),assets_m6!$A:$D,4,FALSE)</f>
        <v>109.349</v>
      </c>
      <c r="N104">
        <f>VLOOKUP(CONCATENATE($A104,"_",N$4),assets_m6!$A:$D,4,FALSE)</f>
        <v>107.55200000000001</v>
      </c>
      <c r="O104">
        <f>VLOOKUP(CONCATENATE($A104,"_",O$4),assets_m6!$A:$D,4,FALSE)</f>
        <v>108.366</v>
      </c>
      <c r="P104">
        <f>VLOOKUP(CONCATENATE($A104,"_",P$4),assets_m6!$A:$D,4,FALSE)</f>
        <v>109.458</v>
      </c>
      <c r="Q104" t="e">
        <f>VLOOKUP(CONCATENATE($A104,"_",Q$4),assets_m6!$A:$D,4,FALSE)</f>
        <v>#N/A</v>
      </c>
      <c r="R104">
        <f>VLOOKUP(CONCATENATE($A104,"_",R$4),assets_m6!$A:$D,4,FALSE)</f>
        <v>105.697</v>
      </c>
      <c r="S104">
        <f>VLOOKUP(CONCATENATE($A104,"_",S$4),assets_m6!$A:$D,4,FALSE)</f>
        <v>106.004</v>
      </c>
      <c r="T104">
        <f>VLOOKUP(CONCATENATE($A104,"_",T$4),assets_m6!$A:$D,4,FALSE)</f>
        <v>108.376</v>
      </c>
      <c r="U104">
        <f>VLOOKUP(CONCATENATE($A104,"_",U$4),assets_m6!$A:$D,4,FALSE)</f>
        <v>109.68600000000001</v>
      </c>
      <c r="W104" t="str">
        <f>A104</f>
        <v>XOM</v>
      </c>
      <c r="X104">
        <f>B104</f>
        <v>102.749</v>
      </c>
      <c r="Y104">
        <f>IFERROR(C104,X104)</f>
        <v>105.28</v>
      </c>
      <c r="Z104">
        <f>IFERROR(D104,Y104)</f>
        <v>106.431</v>
      </c>
      <c r="AA104">
        <f>IFERROR(E104,Z104)</f>
        <v>105.64700000000001</v>
      </c>
      <c r="AB104">
        <f>IFERROR(F104,AA104)</f>
        <v>104.63500000000001</v>
      </c>
      <c r="AC104">
        <f>IFERROR(G104,AB104)</f>
        <v>103.9</v>
      </c>
      <c r="AD104">
        <f>IFERROR(H104,AC104)</f>
        <v>104.367</v>
      </c>
      <c r="AE104">
        <f>IFERROR(I104,AD104)</f>
        <v>105.875</v>
      </c>
      <c r="AF104">
        <f>IFERROR(J104,AE104)</f>
        <v>107.235</v>
      </c>
      <c r="AG104">
        <f>IFERROR(K104,AF104)</f>
        <v>105.072</v>
      </c>
      <c r="AH104">
        <f t="shared" ref="AH104:AL104" si="87">IFERROR(L104,AG104)</f>
        <v>107.85</v>
      </c>
      <c r="AI104">
        <f t="shared" si="87"/>
        <v>109.349</v>
      </c>
      <c r="AJ104">
        <f t="shared" si="87"/>
        <v>107.55200000000001</v>
      </c>
      <c r="AK104">
        <f t="shared" si="87"/>
        <v>108.366</v>
      </c>
      <c r="AL104">
        <f t="shared" si="87"/>
        <v>109.458</v>
      </c>
      <c r="AM104">
        <f>IFERROR(Q104,AL104)</f>
        <v>109.458</v>
      </c>
      <c r="AN104">
        <f>IFERROR(R104,AM104)</f>
        <v>105.697</v>
      </c>
      <c r="AO104">
        <f>IFERROR(S104,AN104)</f>
        <v>106.004</v>
      </c>
      <c r="AP104">
        <f>IFERROR(T104,AO104)</f>
        <v>108.376</v>
      </c>
      <c r="AQ104">
        <f>IFERROR(U104,AP104)</f>
        <v>109.68600000000001</v>
      </c>
      <c r="AS104" t="s">
        <v>90</v>
      </c>
      <c r="AT104">
        <f>$BT104*(Y104-X104)/X104</f>
        <v>2.4632843142025773E-4</v>
      </c>
      <c r="AU104">
        <f>$BT104*(Z104-Y104)/Y104</f>
        <v>1.0932750759878384E-4</v>
      </c>
      <c r="AV104">
        <f>$BT104*(AA104-Z104)/Z104</f>
        <v>-7.3662748635265271E-5</v>
      </c>
      <c r="AW104">
        <f>$BT104*(AB104-AA104)/AA104</f>
        <v>-9.5790699215311399E-5</v>
      </c>
      <c r="AX104">
        <f>$BT104*(AC104-AB104)/AB104</f>
        <v>-7.024418215702197E-5</v>
      </c>
      <c r="AY104">
        <f>$BT104*(AD104-AC104)/AC104</f>
        <v>4.4947064485081685E-5</v>
      </c>
      <c r="AZ104">
        <f>$BT104*(AE104-AD104)/AD104</f>
        <v>1.4449011660773957E-4</v>
      </c>
      <c r="BA104">
        <f>$BT104*(AF104-AE104)/AE104</f>
        <v>1.2845336481700112E-4</v>
      </c>
      <c r="BB104">
        <f>$BT104*(AG104-AF104)/AF104</f>
        <v>-2.0170653238215107E-4</v>
      </c>
      <c r="BC104">
        <f t="shared" si="41"/>
        <v>2.6439013248058394E-4</v>
      </c>
      <c r="BD104">
        <f t="shared" si="42"/>
        <v>1.3898933704218911E-4</v>
      </c>
      <c r="BE104">
        <f t="shared" si="43"/>
        <v>-1.6433620792142563E-4</v>
      </c>
      <c r="BF104">
        <f t="shared" si="44"/>
        <v>7.5684320142813981E-5</v>
      </c>
      <c r="BG104">
        <f t="shared" si="45"/>
        <v>1.0076961408559868E-4</v>
      </c>
      <c r="BH104">
        <f t="shared" si="46"/>
        <v>0</v>
      </c>
      <c r="BI104">
        <f t="shared" si="47"/>
        <v>-3.4360211222569345E-4</v>
      </c>
      <c r="BJ104">
        <f t="shared" si="48"/>
        <v>2.9045289837933162E-5</v>
      </c>
      <c r="BK104">
        <f t="shared" si="49"/>
        <v>2.2376514093807779E-4</v>
      </c>
      <c r="BL104">
        <f t="shared" si="50"/>
        <v>1.2087547058389332E-4</v>
      </c>
      <c r="BN104" s="7" t="str">
        <f>A104</f>
        <v>XOM</v>
      </c>
      <c r="BO104" s="7">
        <v>0.2</v>
      </c>
      <c r="BP104" s="7">
        <v>0.2</v>
      </c>
      <c r="BQ104" s="7">
        <v>0.2</v>
      </c>
      <c r="BR104" s="7">
        <v>0.2</v>
      </c>
      <c r="BS104" s="7">
        <v>0.2</v>
      </c>
      <c r="BT104" s="7">
        <v>0.01</v>
      </c>
      <c r="BV104">
        <f>(AQ104-X104)/X104</f>
        <v>6.7514039066073755E-2</v>
      </c>
      <c r="BW104">
        <f t="shared" si="51"/>
        <v>92</v>
      </c>
      <c r="BX104">
        <f t="shared" si="52"/>
        <v>5</v>
      </c>
      <c r="BY104">
        <f t="shared" si="53"/>
        <v>0.24000000000000005</v>
      </c>
      <c r="BZ104">
        <f t="shared" si="54"/>
        <v>0</v>
      </c>
      <c r="CA104">
        <f t="shared" si="55"/>
        <v>0</v>
      </c>
      <c r="CB104">
        <f t="shared" si="56"/>
        <v>0</v>
      </c>
      <c r="CC104">
        <f t="shared" si="57"/>
        <v>0</v>
      </c>
      <c r="CD104">
        <f t="shared" si="58"/>
        <v>1</v>
      </c>
      <c r="CF104">
        <f t="shared" si="59"/>
        <v>0</v>
      </c>
      <c r="CG104">
        <f t="shared" si="60"/>
        <v>0</v>
      </c>
      <c r="CH104">
        <f t="shared" si="60"/>
        <v>0</v>
      </c>
      <c r="CI104">
        <f t="shared" si="60"/>
        <v>0</v>
      </c>
      <c r="CJ104">
        <f t="shared" si="60"/>
        <v>1</v>
      </c>
      <c r="CK104">
        <f t="shared" si="61"/>
        <v>0.2</v>
      </c>
      <c r="CL104">
        <f t="shared" si="84"/>
        <v>0.4</v>
      </c>
      <c r="CM104">
        <f t="shared" si="84"/>
        <v>0.60000000000000009</v>
      </c>
      <c r="CN104">
        <f t="shared" si="84"/>
        <v>0.8</v>
      </c>
      <c r="CO104">
        <f t="shared" si="84"/>
        <v>1</v>
      </c>
    </row>
  </sheetData>
  <mergeCells count="8">
    <mergeCell ref="CF1:CJ3"/>
    <mergeCell ref="CK1:CO3"/>
    <mergeCell ref="AS1:AS2"/>
    <mergeCell ref="AT1:AT2"/>
    <mergeCell ref="BN1:BT3"/>
    <mergeCell ref="BV1:BX3"/>
    <mergeCell ref="BY1:BY3"/>
    <mergeCell ref="BZ1:CD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3F59-46B6-4CF5-8273-002DF5B178E2}">
  <dimension ref="A1:CR104"/>
  <sheetViews>
    <sheetView zoomScale="90" zoomScaleNormal="90" workbookViewId="0">
      <pane ySplit="1" topLeftCell="A17" activePane="bottomLeft" state="frozen"/>
      <selection activeCell="BL1" sqref="BL1"/>
      <selection pane="bottomLeft" activeCell="B32" sqref="B32"/>
    </sheetView>
  </sheetViews>
  <sheetFormatPr defaultRowHeight="14.5" x14ac:dyDescent="0.35"/>
  <cols>
    <col min="1" max="1" width="10.26953125" bestFit="1" customWidth="1"/>
    <col min="2" max="2" width="10.26953125" customWidth="1"/>
    <col min="12" max="12" width="9" bestFit="1" customWidth="1"/>
    <col min="13" max="22" width="9" customWidth="1"/>
    <col min="23" max="23" width="4.453125" customWidth="1"/>
    <col min="24" max="24" width="10.7265625" bestFit="1" customWidth="1"/>
    <col min="46" max="46" width="3.453125" customWidth="1"/>
    <col min="47" max="47" width="10.7265625" bestFit="1" customWidth="1"/>
    <col min="49" max="49" width="10.54296875" bestFit="1" customWidth="1"/>
    <col min="50" max="50" width="10.453125" bestFit="1" customWidth="1"/>
    <col min="53" max="53" width="13" bestFit="1" customWidth="1"/>
    <col min="76" max="76" width="4.453125" customWidth="1"/>
    <col min="80" max="80" width="10.7265625" bestFit="1" customWidth="1"/>
    <col min="86" max="86" width="2.453125" customWidth="1"/>
  </cols>
  <sheetData>
    <row r="1" spans="1:96" x14ac:dyDescent="0.3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5.1218135718674773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0.15999999999999995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35">
      <c r="A2" s="2" t="s">
        <v>106</v>
      </c>
      <c r="B2">
        <f>COUNT(B5:B104)</f>
        <v>100</v>
      </c>
      <c r="C2">
        <f>COUNT(C5:C104)</f>
        <v>99</v>
      </c>
      <c r="D2">
        <f t="shared" ref="D2:V2" si="2">COUNT(D5:D104)</f>
        <v>99</v>
      </c>
      <c r="E2">
        <f t="shared" si="2"/>
        <v>99</v>
      </c>
      <c r="F2">
        <f t="shared" si="2"/>
        <v>99</v>
      </c>
      <c r="G2">
        <f t="shared" si="2"/>
        <v>99</v>
      </c>
      <c r="H2">
        <f t="shared" si="2"/>
        <v>10</v>
      </c>
      <c r="I2">
        <f t="shared" si="2"/>
        <v>99</v>
      </c>
      <c r="J2">
        <f t="shared" si="2"/>
        <v>99</v>
      </c>
      <c r="K2">
        <f t="shared" si="2"/>
        <v>99</v>
      </c>
      <c r="L2">
        <f t="shared" si="2"/>
        <v>99</v>
      </c>
      <c r="M2">
        <f t="shared" si="2"/>
        <v>99</v>
      </c>
      <c r="N2">
        <f t="shared" si="2"/>
        <v>99</v>
      </c>
      <c r="O2">
        <f t="shared" si="2"/>
        <v>99</v>
      </c>
      <c r="P2">
        <f t="shared" si="2"/>
        <v>99</v>
      </c>
      <c r="Q2">
        <f t="shared" si="2"/>
        <v>99</v>
      </c>
      <c r="R2">
        <f t="shared" si="2"/>
        <v>99</v>
      </c>
      <c r="S2">
        <f t="shared" si="2"/>
        <v>99</v>
      </c>
      <c r="T2">
        <f t="shared" si="2"/>
        <v>99</v>
      </c>
      <c r="U2">
        <f t="shared" si="2"/>
        <v>99</v>
      </c>
      <c r="V2">
        <f t="shared" si="2"/>
        <v>99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49999999999999" customHeight="1" x14ac:dyDescent="0.3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2.8491286408565189E-4</v>
      </c>
      <c r="AW3">
        <f t="shared" ref="AW3:BO3" si="6">LN(1+SUM(AW5:AW104))</f>
        <v>3.9633316661962792E-3</v>
      </c>
      <c r="AX3">
        <f t="shared" si="6"/>
        <v>1.0607601538298058E-2</v>
      </c>
      <c r="AY3">
        <f t="shared" si="6"/>
        <v>4.6188500493195483E-3</v>
      </c>
      <c r="AZ3">
        <f t="shared" si="6"/>
        <v>3.3073017172726726E-3</v>
      </c>
      <c r="BA3">
        <f t="shared" si="6"/>
        <v>1.2528653322374609E-4</v>
      </c>
      <c r="BB3">
        <f t="shared" si="6"/>
        <v>-1.277960117010648E-3</v>
      </c>
      <c r="BC3">
        <f t="shared" si="6"/>
        <v>-1.0655298179201385E-2</v>
      </c>
      <c r="BD3">
        <f t="shared" si="6"/>
        <v>-6.4061445324341748E-3</v>
      </c>
      <c r="BE3">
        <f t="shared" si="6"/>
        <v>1.1535542593532398E-2</v>
      </c>
      <c r="BF3">
        <f t="shared" si="6"/>
        <v>6.5843551665739552E-3</v>
      </c>
      <c r="BG3">
        <f t="shared" si="6"/>
        <v>-4.55433101329187E-4</v>
      </c>
      <c r="BH3">
        <f t="shared" si="6"/>
        <v>1.5488615254827802E-3</v>
      </c>
      <c r="BI3">
        <f t="shared" si="6"/>
        <v>7.2018388260722864E-3</v>
      </c>
      <c r="BJ3">
        <f t="shared" si="6"/>
        <v>-4.8877419156070044E-4</v>
      </c>
      <c r="BK3">
        <f t="shared" si="6"/>
        <v>-8.5001046009550527E-3</v>
      </c>
      <c r="BL3">
        <f t="shared" si="6"/>
        <v>1.1073327910210408E-2</v>
      </c>
      <c r="BM3">
        <f t="shared" si="6"/>
        <v>5.0917688412486827E-3</v>
      </c>
      <c r="BN3">
        <f t="shared" si="6"/>
        <v>6.0559240643508466E-3</v>
      </c>
      <c r="BO3">
        <f t="shared" si="6"/>
        <v>-1.0014006677503179E-2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35">
      <c r="A4" s="2" t="s">
        <v>103</v>
      </c>
      <c r="B4" s="4">
        <v>44932</v>
      </c>
      <c r="C4" s="5">
        <v>44935</v>
      </c>
      <c r="D4" s="5">
        <v>44936</v>
      </c>
      <c r="E4" s="5">
        <v>44937</v>
      </c>
      <c r="F4" s="5">
        <v>44938</v>
      </c>
      <c r="G4" s="5">
        <v>44939</v>
      </c>
      <c r="H4" s="5">
        <v>44942</v>
      </c>
      <c r="I4" s="5">
        <v>44943</v>
      </c>
      <c r="J4" s="5">
        <v>44944</v>
      </c>
      <c r="K4" s="5">
        <v>44945</v>
      </c>
      <c r="L4" s="5">
        <v>44946</v>
      </c>
      <c r="M4" s="5">
        <v>44949</v>
      </c>
      <c r="N4" s="5">
        <v>44950</v>
      </c>
      <c r="O4" s="5">
        <v>44951</v>
      </c>
      <c r="P4" s="5">
        <v>44952</v>
      </c>
      <c r="Q4" s="5">
        <v>44953</v>
      </c>
      <c r="R4" s="5">
        <v>44956</v>
      </c>
      <c r="S4" s="5">
        <v>44957</v>
      </c>
      <c r="T4" s="5">
        <v>44958</v>
      </c>
      <c r="U4" s="5">
        <v>44959</v>
      </c>
      <c r="V4" s="5">
        <v>44960</v>
      </c>
      <c r="W4" s="5"/>
      <c r="X4" s="2" t="s">
        <v>103</v>
      </c>
      <c r="Y4" s="4">
        <f t="shared" ref="Y4:AN19" si="7">B4</f>
        <v>44932</v>
      </c>
      <c r="Z4" s="5">
        <f t="shared" si="7"/>
        <v>44935</v>
      </c>
      <c r="AA4" s="5">
        <f t="shared" si="7"/>
        <v>44936</v>
      </c>
      <c r="AB4" s="5">
        <f t="shared" si="7"/>
        <v>44937</v>
      </c>
      <c r="AC4" s="5">
        <f t="shared" si="7"/>
        <v>44938</v>
      </c>
      <c r="AD4" s="5">
        <f t="shared" si="7"/>
        <v>44939</v>
      </c>
      <c r="AE4" s="5">
        <f t="shared" si="7"/>
        <v>44942</v>
      </c>
      <c r="AF4" s="5">
        <f t="shared" si="7"/>
        <v>44943</v>
      </c>
      <c r="AG4" s="5">
        <f t="shared" si="7"/>
        <v>44944</v>
      </c>
      <c r="AH4" s="5">
        <f t="shared" si="7"/>
        <v>44945</v>
      </c>
      <c r="AI4" s="5">
        <f t="shared" si="7"/>
        <v>44946</v>
      </c>
      <c r="AJ4" s="5">
        <f t="shared" si="7"/>
        <v>44949</v>
      </c>
      <c r="AK4" s="5">
        <f t="shared" si="7"/>
        <v>44950</v>
      </c>
      <c r="AL4" s="5">
        <f t="shared" si="7"/>
        <v>44951</v>
      </c>
      <c r="AM4" s="5">
        <f t="shared" si="7"/>
        <v>44952</v>
      </c>
      <c r="AN4" s="5">
        <f t="shared" si="7"/>
        <v>44953</v>
      </c>
      <c r="AO4" s="5">
        <f t="shared" ref="AO4:AS4" si="8">R4</f>
        <v>44956</v>
      </c>
      <c r="AP4" s="5">
        <f t="shared" si="8"/>
        <v>44957</v>
      </c>
      <c r="AQ4" s="5">
        <f t="shared" si="8"/>
        <v>44958</v>
      </c>
      <c r="AR4" s="5">
        <f t="shared" si="8"/>
        <v>44959</v>
      </c>
      <c r="AS4" s="5">
        <f t="shared" si="8"/>
        <v>44960</v>
      </c>
      <c r="AT4" s="5"/>
      <c r="AU4" s="2" t="s">
        <v>103</v>
      </c>
      <c r="AV4" s="5">
        <f t="shared" ref="AV4:BO4" si="9">Z4</f>
        <v>44935</v>
      </c>
      <c r="AW4" s="5">
        <f t="shared" si="9"/>
        <v>44936</v>
      </c>
      <c r="AX4" s="5">
        <f t="shared" si="9"/>
        <v>44937</v>
      </c>
      <c r="AY4" s="5">
        <f t="shared" si="9"/>
        <v>44938</v>
      </c>
      <c r="AZ4" s="5">
        <f t="shared" si="9"/>
        <v>44939</v>
      </c>
      <c r="BA4" s="5">
        <f t="shared" si="9"/>
        <v>44942</v>
      </c>
      <c r="BB4" s="5">
        <f t="shared" si="9"/>
        <v>44943</v>
      </c>
      <c r="BC4" s="5">
        <f t="shared" si="9"/>
        <v>44944</v>
      </c>
      <c r="BD4" s="5">
        <f t="shared" si="9"/>
        <v>44945</v>
      </c>
      <c r="BE4" s="5">
        <f t="shared" si="9"/>
        <v>44946</v>
      </c>
      <c r="BF4" s="5">
        <f t="shared" si="9"/>
        <v>44949</v>
      </c>
      <c r="BG4" s="5">
        <f t="shared" si="9"/>
        <v>44950</v>
      </c>
      <c r="BH4" s="5">
        <f t="shared" si="9"/>
        <v>44951</v>
      </c>
      <c r="BI4" s="5">
        <f t="shared" si="9"/>
        <v>44952</v>
      </c>
      <c r="BJ4" s="5">
        <f t="shared" si="9"/>
        <v>44953</v>
      </c>
      <c r="BK4" s="5">
        <f t="shared" si="9"/>
        <v>44956</v>
      </c>
      <c r="BL4" s="5">
        <f t="shared" si="9"/>
        <v>44957</v>
      </c>
      <c r="BM4" s="5">
        <f t="shared" si="9"/>
        <v>44958</v>
      </c>
      <c r="BN4" s="5">
        <f t="shared" si="9"/>
        <v>44959</v>
      </c>
      <c r="BO4" s="5">
        <f t="shared" si="9"/>
        <v>44960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35">
      <c r="A5" t="s">
        <v>3</v>
      </c>
      <c r="B5">
        <f>VLOOKUP(CONCATENATE($A5,"_",B$4),assets_m6!$A:$D,4,FALSE)</f>
        <v>164.982</v>
      </c>
      <c r="C5">
        <f>VLOOKUP(CONCATENATE($A5,"_",C$4),assets_m6!$A:$D,4,FALSE)</f>
        <v>160.13800000000001</v>
      </c>
      <c r="D5">
        <f>VLOOKUP(CONCATENATE($A5,"_",D$4),assets_m6!$A:$D,4,FALSE)</f>
        <v>158.137</v>
      </c>
      <c r="E5">
        <f>VLOOKUP(CONCATENATE($A5,"_",E$4),assets_m6!$A:$D,4,FALSE)</f>
        <v>155.69</v>
      </c>
      <c r="F5">
        <f>VLOOKUP(CONCATENATE($A5,"_",F$4),assets_m6!$A:$D,4,FALSE)</f>
        <v>152.22</v>
      </c>
      <c r="G5">
        <f>VLOOKUP(CONCATENATE($A5,"_",G$4),assets_m6!$A:$D,4,FALSE)</f>
        <v>153.6</v>
      </c>
      <c r="H5" t="e">
        <f>VLOOKUP(CONCATENATE($A5,"_",H$4),assets_m6!$A:$D,4,FALSE)</f>
        <v>#N/A</v>
      </c>
      <c r="I5">
        <f>VLOOKUP(CONCATENATE($A5,"_",I$4),assets_m6!$A:$D,4,FALSE)</f>
        <v>152.83000000000001</v>
      </c>
      <c r="J5">
        <f>VLOOKUP(CONCATENATE($A5,"_",J$4),assets_m6!$A:$D,4,FALSE)</f>
        <v>149.19999999999999</v>
      </c>
      <c r="K5">
        <f>VLOOKUP(CONCATENATE($A5,"_",K$4),assets_m6!$A:$D,4,FALSE)</f>
        <v>148.71</v>
      </c>
      <c r="L5">
        <f>VLOOKUP(CONCATENATE($A5,"_",L$4),assets_m6!$A:$D,4,FALSE)</f>
        <v>149.59</v>
      </c>
      <c r="M5">
        <f>VLOOKUP(CONCATENATE($A5,"_",M$4),assets_m6!$A:$D,4,FALSE)</f>
        <v>148.55000000000001</v>
      </c>
      <c r="N5">
        <f>VLOOKUP(CONCATENATE($A5,"_",N$4),assets_m6!$A:$D,4,FALSE)</f>
        <v>147.69</v>
      </c>
      <c r="O5">
        <f>VLOOKUP(CONCATENATE($A5,"_",O$4),assets_m6!$A:$D,4,FALSE)</f>
        <v>147.79</v>
      </c>
      <c r="P5">
        <f>VLOOKUP(CONCATENATE($A5,"_",P$4),assets_m6!$A:$D,4,FALSE)</f>
        <v>147.4</v>
      </c>
      <c r="Q5">
        <f>VLOOKUP(CONCATENATE($A5,"_",Q$4),assets_m6!$A:$D,4,FALSE)</f>
        <v>146.28</v>
      </c>
      <c r="R5">
        <f>VLOOKUP(CONCATENATE($A5,"_",R$4),assets_m6!$A:$D,4,FALSE)</f>
        <v>145.65</v>
      </c>
      <c r="S5">
        <f>VLOOKUP(CONCATENATE($A5,"_",S$4),assets_m6!$A:$D,4,FALSE)</f>
        <v>147.75</v>
      </c>
      <c r="T5">
        <f>VLOOKUP(CONCATENATE($A5,"_",T$4),assets_m6!$A:$D,4,FALSE)</f>
        <v>146.6</v>
      </c>
      <c r="U5">
        <f>VLOOKUP(CONCATENATE($A5,"_",U$4),assets_m6!$A:$D,4,FALSE)</f>
        <v>144.84</v>
      </c>
      <c r="V5">
        <f>VLOOKUP(CONCATENATE($A5,"_",V$4),assets_m6!$A:$D,4,FALSE)</f>
        <v>145.19999999999999</v>
      </c>
      <c r="X5" t="str">
        <f>A5</f>
        <v>ABBV</v>
      </c>
      <c r="Y5">
        <f t="shared" si="7"/>
        <v>164.982</v>
      </c>
      <c r="Z5">
        <f t="shared" ref="Z5:AO20" si="10">IFERROR(C5,Y5)</f>
        <v>160.13800000000001</v>
      </c>
      <c r="AA5">
        <f t="shared" si="10"/>
        <v>158.137</v>
      </c>
      <c r="AB5">
        <f t="shared" si="10"/>
        <v>155.69</v>
      </c>
      <c r="AC5">
        <f t="shared" si="10"/>
        <v>152.22</v>
      </c>
      <c r="AD5">
        <f t="shared" si="10"/>
        <v>153.6</v>
      </c>
      <c r="AE5">
        <f t="shared" si="10"/>
        <v>153.6</v>
      </c>
      <c r="AF5">
        <f t="shared" si="10"/>
        <v>152.83000000000001</v>
      </c>
      <c r="AG5">
        <f t="shared" si="10"/>
        <v>149.19999999999999</v>
      </c>
      <c r="AH5">
        <f t="shared" si="10"/>
        <v>148.71</v>
      </c>
      <c r="AI5">
        <f t="shared" si="10"/>
        <v>149.59</v>
      </c>
      <c r="AJ5">
        <f t="shared" si="10"/>
        <v>148.55000000000001</v>
      </c>
      <c r="AK5">
        <f t="shared" si="10"/>
        <v>147.69</v>
      </c>
      <c r="AL5">
        <f t="shared" si="10"/>
        <v>147.79</v>
      </c>
      <c r="AM5">
        <f t="shared" si="10"/>
        <v>147.4</v>
      </c>
      <c r="AN5">
        <f t="shared" si="10"/>
        <v>146.28</v>
      </c>
      <c r="AO5">
        <f t="shared" si="10"/>
        <v>145.65</v>
      </c>
      <c r="AP5">
        <f t="shared" ref="AP5:AS36" si="11">IFERROR(S5,AO5)</f>
        <v>147.75</v>
      </c>
      <c r="AQ5">
        <f t="shared" si="11"/>
        <v>146.6</v>
      </c>
      <c r="AR5">
        <f t="shared" si="11"/>
        <v>144.84</v>
      </c>
      <c r="AS5">
        <f t="shared" si="11"/>
        <v>145.19999999999999</v>
      </c>
      <c r="AU5" t="s">
        <v>3</v>
      </c>
      <c r="AV5">
        <f>$BW5*(Z5-Y5)/Y5</f>
        <v>-2.9360778751621352E-4</v>
      </c>
      <c r="AW5">
        <f t="shared" ref="AW5:BL20" si="12">$BW5*(AA5-Z5)/Z5</f>
        <v>-1.2495472654835233E-4</v>
      </c>
      <c r="AX5">
        <f t="shared" si="12"/>
        <v>-1.5473924508495814E-4</v>
      </c>
      <c r="AY5">
        <f t="shared" si="12"/>
        <v>-2.2287879761063645E-4</v>
      </c>
      <c r="AZ5">
        <f t="shared" si="12"/>
        <v>9.0658257784784877E-5</v>
      </c>
      <c r="BA5">
        <f t="shared" si="12"/>
        <v>0</v>
      </c>
      <c r="BB5">
        <f t="shared" si="12"/>
        <v>-5.0130208333332149E-5</v>
      </c>
      <c r="BC5">
        <f t="shared" si="12"/>
        <v>-2.3751881175162101E-4</v>
      </c>
      <c r="BD5">
        <f t="shared" si="12"/>
        <v>-3.2841823056298971E-5</v>
      </c>
      <c r="BE5">
        <f t="shared" si="12"/>
        <v>5.9175576625646932E-5</v>
      </c>
      <c r="BF5">
        <f t="shared" si="12"/>
        <v>-6.9523363861220144E-5</v>
      </c>
      <c r="BG5">
        <f t="shared" si="12"/>
        <v>-5.7892965331539118E-5</v>
      </c>
      <c r="BH5">
        <f t="shared" si="12"/>
        <v>6.7709391292568439E-6</v>
      </c>
      <c r="BI5">
        <f t="shared" si="12"/>
        <v>-2.638879491169811E-5</v>
      </c>
      <c r="BJ5">
        <f t="shared" si="12"/>
        <v>-7.5983717774762852E-5</v>
      </c>
      <c r="BK5">
        <f t="shared" si="12"/>
        <v>-4.3068088597210523E-5</v>
      </c>
      <c r="BL5">
        <f t="shared" si="12"/>
        <v>1.4418125643666282E-4</v>
      </c>
      <c r="BM5">
        <f t="shared" ref="BM5:BO36" si="13">$BW5*(AQ5-AP5)/AP5</f>
        <v>-7.7834179357022385E-5</v>
      </c>
      <c r="BN5">
        <f t="shared" si="13"/>
        <v>-1.2005457025920813E-4</v>
      </c>
      <c r="BO5">
        <f t="shared" si="13"/>
        <v>2.4855012427505194E-5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-0.11990398952613018</v>
      </c>
      <c r="BZ5">
        <f>RANK(BY5,BY$5:BY$104,1)</f>
        <v>2</v>
      </c>
      <c r="CA5">
        <f>IF(BZ5&lt;=20,1,IF(BZ5&lt;=40,2,IF(BZ5&lt;=60,3,IF(BZ5&lt;=80,4,5))))</f>
        <v>1</v>
      </c>
      <c r="CB5">
        <f>((CI5-CN5)^2+(CJ5-CO5)^2+(CK5-CP5)^2+(CL5-CQ5)^2+(CM5-CR5)^2)/5</f>
        <v>0.24</v>
      </c>
      <c r="CC5">
        <f>IF(CA5=1,1,0)</f>
        <v>1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0</v>
      </c>
      <c r="CI5">
        <f>CC5</f>
        <v>1</v>
      </c>
      <c r="CJ5">
        <f>CI5+CD5</f>
        <v>1</v>
      </c>
      <c r="CK5">
        <f t="shared" ref="CK5:CM20" si="14">CJ5+CE5</f>
        <v>1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35">
      <c r="A6" t="s">
        <v>4</v>
      </c>
      <c r="B6">
        <f>VLOOKUP(CONCATENATE($A6,"_",B$4),assets_m6!$A:$D,4,FALSE)</f>
        <v>268.113</v>
      </c>
      <c r="C6">
        <f>VLOOKUP(CONCATENATE($A6,"_",C$4),assets_m6!$A:$D,4,FALSE)</f>
        <v>272.63499999999999</v>
      </c>
      <c r="D6">
        <f>VLOOKUP(CONCATENATE($A6,"_",D$4),assets_m6!$A:$D,4,FALSE)</f>
        <v>273.81</v>
      </c>
      <c r="E6">
        <f>VLOOKUP(CONCATENATE($A6,"_",E$4),assets_m6!$A:$D,4,FALSE)</f>
        <v>281.08</v>
      </c>
      <c r="F6">
        <f>VLOOKUP(CONCATENATE($A6,"_",F$4),assets_m6!$A:$D,4,FALSE)</f>
        <v>283.83999999999997</v>
      </c>
      <c r="G6">
        <f>VLOOKUP(CONCATENATE($A6,"_",G$4),assets_m6!$A:$D,4,FALSE)</f>
        <v>282.14</v>
      </c>
      <c r="H6" t="e">
        <f>VLOOKUP(CONCATENATE($A6,"_",H$4),assets_m6!$A:$D,4,FALSE)</f>
        <v>#N/A</v>
      </c>
      <c r="I6">
        <f>VLOOKUP(CONCATENATE($A6,"_",I$4),assets_m6!$A:$D,4,FALSE)</f>
        <v>284.88</v>
      </c>
      <c r="J6">
        <f>VLOOKUP(CONCATENATE($A6,"_",J$4),assets_m6!$A:$D,4,FALSE)</f>
        <v>277.89999999999998</v>
      </c>
      <c r="K6">
        <f>VLOOKUP(CONCATENATE($A6,"_",K$4),assets_m6!$A:$D,4,FALSE)</f>
        <v>272.89</v>
      </c>
      <c r="L6">
        <f>VLOOKUP(CONCATENATE($A6,"_",L$4),assets_m6!$A:$D,4,FALSE)</f>
        <v>280.47000000000003</v>
      </c>
      <c r="M6">
        <f>VLOOKUP(CONCATENATE($A6,"_",M$4),assets_m6!$A:$D,4,FALSE)</f>
        <v>279.33999999999997</v>
      </c>
      <c r="N6">
        <f>VLOOKUP(CONCATENATE($A6,"_",N$4),assets_m6!$A:$D,4,FALSE)</f>
        <v>274.87</v>
      </c>
      <c r="O6">
        <f>VLOOKUP(CONCATENATE($A6,"_",O$4),assets_m6!$A:$D,4,FALSE)</f>
        <v>273.16000000000003</v>
      </c>
      <c r="P6">
        <f>VLOOKUP(CONCATENATE($A6,"_",P$4),assets_m6!$A:$D,4,FALSE)</f>
        <v>274.26</v>
      </c>
      <c r="Q6">
        <f>VLOOKUP(CONCATENATE($A6,"_",Q$4),assets_m6!$A:$D,4,FALSE)</f>
        <v>277.27</v>
      </c>
      <c r="R6">
        <f>VLOOKUP(CONCATENATE($A6,"_",R$4),assets_m6!$A:$D,4,FALSE)</f>
        <v>274.32</v>
      </c>
      <c r="S6">
        <f>VLOOKUP(CONCATENATE($A6,"_",S$4),assets_m6!$A:$D,4,FALSE)</f>
        <v>279.05</v>
      </c>
      <c r="T6">
        <f>VLOOKUP(CONCATENATE($A6,"_",T$4),assets_m6!$A:$D,4,FALSE)</f>
        <v>283.60000000000002</v>
      </c>
      <c r="U6">
        <f>VLOOKUP(CONCATENATE($A6,"_",U$4),assets_m6!$A:$D,4,FALSE)</f>
        <v>294.10000000000002</v>
      </c>
      <c r="V6">
        <f>VLOOKUP(CONCATENATE($A6,"_",V$4),assets_m6!$A:$D,4,FALSE)</f>
        <v>289.22000000000003</v>
      </c>
      <c r="X6" t="str">
        <f t="shared" ref="X6:Y69" si="16">A6</f>
        <v>ACN</v>
      </c>
      <c r="Y6">
        <f t="shared" si="7"/>
        <v>268.113</v>
      </c>
      <c r="Z6">
        <f t="shared" si="10"/>
        <v>272.63499999999999</v>
      </c>
      <c r="AA6">
        <f t="shared" si="10"/>
        <v>273.81</v>
      </c>
      <c r="AB6">
        <f t="shared" si="10"/>
        <v>281.08</v>
      </c>
      <c r="AC6">
        <f t="shared" si="10"/>
        <v>283.83999999999997</v>
      </c>
      <c r="AD6">
        <f t="shared" si="10"/>
        <v>282.14</v>
      </c>
      <c r="AE6">
        <f t="shared" si="10"/>
        <v>282.14</v>
      </c>
      <c r="AF6">
        <f t="shared" si="10"/>
        <v>284.88</v>
      </c>
      <c r="AG6">
        <f t="shared" si="10"/>
        <v>277.89999999999998</v>
      </c>
      <c r="AH6">
        <f t="shared" si="10"/>
        <v>272.89</v>
      </c>
      <c r="AI6">
        <f t="shared" si="10"/>
        <v>280.47000000000003</v>
      </c>
      <c r="AJ6">
        <f t="shared" si="10"/>
        <v>279.33999999999997</v>
      </c>
      <c r="AK6">
        <f t="shared" si="10"/>
        <v>274.87</v>
      </c>
      <c r="AL6">
        <f t="shared" si="10"/>
        <v>273.16000000000003</v>
      </c>
      <c r="AM6">
        <f t="shared" si="10"/>
        <v>274.26</v>
      </c>
      <c r="AN6">
        <f t="shared" si="10"/>
        <v>277.27</v>
      </c>
      <c r="AO6">
        <f t="shared" si="10"/>
        <v>274.32</v>
      </c>
      <c r="AP6">
        <f t="shared" si="11"/>
        <v>279.05</v>
      </c>
      <c r="AQ6">
        <f t="shared" si="11"/>
        <v>283.60000000000002</v>
      </c>
      <c r="AR6">
        <f t="shared" si="11"/>
        <v>294.10000000000002</v>
      </c>
      <c r="AS6">
        <f t="shared" si="11"/>
        <v>289.22000000000003</v>
      </c>
      <c r="AU6" t="s">
        <v>4</v>
      </c>
      <c r="AV6">
        <f t="shared" ref="AV6:BK35" si="17">$BW6*(Z6-Y6)/Y6</f>
        <v>1.686602290825134E-4</v>
      </c>
      <c r="AW6">
        <f t="shared" si="12"/>
        <v>4.3097914794505898E-5</v>
      </c>
      <c r="AX6">
        <f t="shared" si="12"/>
        <v>2.6551258171724851E-4</v>
      </c>
      <c r="AY6">
        <f t="shared" si="12"/>
        <v>9.8192685356481824E-5</v>
      </c>
      <c r="AZ6">
        <f t="shared" si="12"/>
        <v>-5.989289740698946E-5</v>
      </c>
      <c r="BA6">
        <f t="shared" si="12"/>
        <v>0</v>
      </c>
      <c r="BB6">
        <f t="shared" si="12"/>
        <v>9.7114907492734434E-5</v>
      </c>
      <c r="BC6">
        <f t="shared" si="12"/>
        <v>-2.4501544509969176E-4</v>
      </c>
      <c r="BD6">
        <f t="shared" si="12"/>
        <v>-1.8028067650233866E-4</v>
      </c>
      <c r="BE6">
        <f t="shared" si="12"/>
        <v>2.7776759866613072E-4</v>
      </c>
      <c r="BF6">
        <f t="shared" si="12"/>
        <v>-4.0289514030022899E-5</v>
      </c>
      <c r="BG6">
        <f t="shared" si="12"/>
        <v>-1.600200472542411E-4</v>
      </c>
      <c r="BH6">
        <f t="shared" si="12"/>
        <v>-6.2211227125549519E-5</v>
      </c>
      <c r="BI6">
        <f t="shared" si="12"/>
        <v>4.026943915653704E-5</v>
      </c>
      <c r="BJ6">
        <f t="shared" si="12"/>
        <v>1.0974987238386898E-4</v>
      </c>
      <c r="BK6">
        <f t="shared" si="12"/>
        <v>-1.0639448912612216E-4</v>
      </c>
      <c r="BL6">
        <f t="shared" si="12"/>
        <v>1.7242636337124593E-4</v>
      </c>
      <c r="BM6">
        <f t="shared" si="13"/>
        <v>1.6305321626948618E-4</v>
      </c>
      <c r="BN6">
        <f t="shared" si="13"/>
        <v>3.7023977433004227E-4</v>
      </c>
      <c r="BO6">
        <f t="shared" si="13"/>
        <v>-1.6592995579734767E-4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7.8724269244684245E-2</v>
      </c>
      <c r="BZ6">
        <f t="shared" ref="BZ6:BZ69" si="20">RANK(BY6,BY$5:BY$104,1)</f>
        <v>78</v>
      </c>
      <c r="CA6">
        <f t="shared" ref="CA6:CA69" si="21">IF(BZ6&lt;=20,1,IF(BZ6&lt;=40,2,IF(BZ6&lt;=60,3,IF(BZ6&lt;=80,4,5))))</f>
        <v>4</v>
      </c>
      <c r="CB6">
        <f t="shared" ref="CB6:CB69" si="22">((CI6-CN6)^2+(CJ6-CO6)^2+(CK6-CP6)^2+(CL6-CQ6)^2+(CM6-CR6)^2)/5</f>
        <v>0.12000000000000002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1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0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35">
      <c r="A7" t="s">
        <v>5</v>
      </c>
      <c r="B7">
        <f>VLOOKUP(CONCATENATE($A7,"_",B$4),assets_m6!$A:$D,4,FALSE)</f>
        <v>95.644000000000005</v>
      </c>
      <c r="C7">
        <f>VLOOKUP(CONCATENATE($A7,"_",C$4),assets_m6!$A:$D,4,FALSE)</f>
        <v>97.05</v>
      </c>
      <c r="D7">
        <f>VLOOKUP(CONCATENATE($A7,"_",D$4),assets_m6!$A:$D,4,FALSE)</f>
        <v>96.387</v>
      </c>
      <c r="E7">
        <f>VLOOKUP(CONCATENATE($A7,"_",E$4),assets_m6!$A:$D,4,FALSE)</f>
        <v>96.733000000000004</v>
      </c>
      <c r="F7">
        <f>VLOOKUP(CONCATENATE($A7,"_",F$4),assets_m6!$A:$D,4,FALSE)</f>
        <v>95.525000000000006</v>
      </c>
      <c r="G7">
        <f>VLOOKUP(CONCATENATE($A7,"_",G$4),assets_m6!$A:$D,4,FALSE)</f>
        <v>93.968999999999994</v>
      </c>
      <c r="H7" t="e">
        <f>VLOOKUP(CONCATENATE($A7,"_",H$4),assets_m6!$A:$D,4,FALSE)</f>
        <v>#N/A</v>
      </c>
      <c r="I7">
        <f>VLOOKUP(CONCATENATE($A7,"_",I$4),assets_m6!$A:$D,4,FALSE)</f>
        <v>93.989000000000004</v>
      </c>
      <c r="J7">
        <f>VLOOKUP(CONCATENATE($A7,"_",J$4),assets_m6!$A:$D,4,FALSE)</f>
        <v>91.600999999999999</v>
      </c>
      <c r="K7">
        <f>VLOOKUP(CONCATENATE($A7,"_",K$4),assets_m6!$A:$D,4,FALSE)</f>
        <v>90.787999999999997</v>
      </c>
      <c r="L7">
        <f>VLOOKUP(CONCATENATE($A7,"_",L$4),assets_m6!$A:$D,4,FALSE)</f>
        <v>91.323999999999998</v>
      </c>
      <c r="M7">
        <f>VLOOKUP(CONCATENATE($A7,"_",M$4),assets_m6!$A:$D,4,FALSE)</f>
        <v>91.808999999999997</v>
      </c>
      <c r="N7">
        <f>VLOOKUP(CONCATENATE($A7,"_",N$4),assets_m6!$A:$D,4,FALSE)</f>
        <v>91.849000000000004</v>
      </c>
      <c r="O7">
        <f>VLOOKUP(CONCATENATE($A7,"_",O$4),assets_m6!$A:$D,4,FALSE)</f>
        <v>91.501999999999995</v>
      </c>
      <c r="P7">
        <f>VLOOKUP(CONCATENATE($A7,"_",P$4),assets_m6!$A:$D,4,FALSE)</f>
        <v>92.135999999999996</v>
      </c>
      <c r="Q7">
        <f>VLOOKUP(CONCATENATE($A7,"_",Q$4),assets_m6!$A:$D,4,FALSE)</f>
        <v>92.215000000000003</v>
      </c>
      <c r="R7">
        <f>VLOOKUP(CONCATENATE($A7,"_",R$4),assets_m6!$A:$D,4,FALSE)</f>
        <v>92.016999999999996</v>
      </c>
      <c r="S7">
        <f>VLOOKUP(CONCATENATE($A7,"_",S$4),assets_m6!$A:$D,4,FALSE)</f>
        <v>93.096999999999994</v>
      </c>
      <c r="T7">
        <f>VLOOKUP(CONCATENATE($A7,"_",T$4),assets_m6!$A:$D,4,FALSE)</f>
        <v>93.781000000000006</v>
      </c>
      <c r="U7">
        <f>VLOOKUP(CONCATENATE($A7,"_",U$4),assets_m6!$A:$D,4,FALSE)</f>
        <v>93.682000000000002</v>
      </c>
      <c r="V7">
        <f>VLOOKUP(CONCATENATE($A7,"_",V$4),assets_m6!$A:$D,4,FALSE)</f>
        <v>91.263999999999996</v>
      </c>
      <c r="X7" t="str">
        <f t="shared" si="16"/>
        <v>AEP</v>
      </c>
      <c r="Y7">
        <f t="shared" si="7"/>
        <v>95.644000000000005</v>
      </c>
      <c r="Z7">
        <f t="shared" si="10"/>
        <v>97.05</v>
      </c>
      <c r="AA7">
        <f t="shared" si="10"/>
        <v>96.387</v>
      </c>
      <c r="AB7">
        <f t="shared" si="10"/>
        <v>96.733000000000004</v>
      </c>
      <c r="AC7">
        <f t="shared" si="10"/>
        <v>95.525000000000006</v>
      </c>
      <c r="AD7">
        <f t="shared" si="10"/>
        <v>93.968999999999994</v>
      </c>
      <c r="AE7">
        <f t="shared" si="10"/>
        <v>93.968999999999994</v>
      </c>
      <c r="AF7">
        <f t="shared" si="10"/>
        <v>93.989000000000004</v>
      </c>
      <c r="AG7">
        <f t="shared" si="10"/>
        <v>91.600999999999999</v>
      </c>
      <c r="AH7">
        <f t="shared" si="10"/>
        <v>90.787999999999997</v>
      </c>
      <c r="AI7">
        <f t="shared" si="10"/>
        <v>91.323999999999998</v>
      </c>
      <c r="AJ7">
        <f t="shared" si="10"/>
        <v>91.808999999999997</v>
      </c>
      <c r="AK7">
        <f t="shared" si="10"/>
        <v>91.849000000000004</v>
      </c>
      <c r="AL7">
        <f t="shared" si="10"/>
        <v>91.501999999999995</v>
      </c>
      <c r="AM7">
        <f t="shared" si="10"/>
        <v>92.135999999999996</v>
      </c>
      <c r="AN7">
        <f t="shared" si="10"/>
        <v>92.215000000000003</v>
      </c>
      <c r="AO7">
        <f t="shared" si="10"/>
        <v>92.016999999999996</v>
      </c>
      <c r="AP7">
        <f t="shared" si="11"/>
        <v>93.096999999999994</v>
      </c>
      <c r="AQ7">
        <f t="shared" si="11"/>
        <v>93.781000000000006</v>
      </c>
      <c r="AR7">
        <f t="shared" si="11"/>
        <v>93.682000000000002</v>
      </c>
      <c r="AS7">
        <f t="shared" si="11"/>
        <v>91.263999999999996</v>
      </c>
      <c r="AU7" t="s">
        <v>5</v>
      </c>
      <c r="AV7">
        <f t="shared" si="17"/>
        <v>1.4700347120572035E-4</v>
      </c>
      <c r="AW7">
        <f t="shared" si="12"/>
        <v>-6.8315301391035216E-5</v>
      </c>
      <c r="AX7">
        <f t="shared" si="12"/>
        <v>3.5896957058524868E-5</v>
      </c>
      <c r="AY7">
        <f t="shared" si="12"/>
        <v>-1.2487982384501653E-4</v>
      </c>
      <c r="AZ7">
        <f t="shared" si="12"/>
        <v>-1.6288929599581384E-4</v>
      </c>
      <c r="BA7">
        <f t="shared" si="12"/>
        <v>0</v>
      </c>
      <c r="BB7">
        <f t="shared" si="12"/>
        <v>2.1283614809150076E-6</v>
      </c>
      <c r="BC7">
        <f t="shared" si="12"/>
        <v>-2.5407228505463462E-4</v>
      </c>
      <c r="BD7">
        <f t="shared" si="12"/>
        <v>-8.8754489579808346E-5</v>
      </c>
      <c r="BE7">
        <f t="shared" si="12"/>
        <v>5.9038639467771229E-5</v>
      </c>
      <c r="BF7">
        <f t="shared" si="12"/>
        <v>5.3107616836756977E-5</v>
      </c>
      <c r="BG7">
        <f t="shared" si="12"/>
        <v>4.3568713306981073E-6</v>
      </c>
      <c r="BH7">
        <f t="shared" si="12"/>
        <v>-3.7779398795850623E-5</v>
      </c>
      <c r="BI7">
        <f t="shared" si="12"/>
        <v>6.928810299228437E-5</v>
      </c>
      <c r="BJ7">
        <f t="shared" si="12"/>
        <v>8.5742814969184395E-6</v>
      </c>
      <c r="BK7">
        <f t="shared" si="12"/>
        <v>-2.1471561025864283E-5</v>
      </c>
      <c r="BL7">
        <f t="shared" si="12"/>
        <v>1.1736961648391041E-4</v>
      </c>
      <c r="BM7">
        <f t="shared" si="13"/>
        <v>7.3471755266014133E-5</v>
      </c>
      <c r="BN7">
        <f t="shared" si="13"/>
        <v>-1.0556509314253819E-5</v>
      </c>
      <c r="BO7">
        <f t="shared" si="13"/>
        <v>-2.5810721376571871E-4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-4.5794822466647248E-2</v>
      </c>
      <c r="BZ7">
        <f t="shared" si="20"/>
        <v>13</v>
      </c>
      <c r="CA7">
        <f t="shared" si="21"/>
        <v>1</v>
      </c>
      <c r="CB7">
        <f t="shared" si="22"/>
        <v>0.24</v>
      </c>
      <c r="CC7">
        <f t="shared" si="23"/>
        <v>1</v>
      </c>
      <c r="CD7">
        <f t="shared" si="24"/>
        <v>0</v>
      </c>
      <c r="CE7">
        <f t="shared" si="25"/>
        <v>0</v>
      </c>
      <c r="CF7">
        <f t="shared" si="26"/>
        <v>0</v>
      </c>
      <c r="CG7">
        <f t="shared" si="27"/>
        <v>0</v>
      </c>
      <c r="CI7">
        <f t="shared" si="28"/>
        <v>1</v>
      </c>
      <c r="CJ7">
        <f t="shared" si="29"/>
        <v>1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35">
      <c r="A8" t="s">
        <v>6</v>
      </c>
      <c r="B8">
        <f>VLOOKUP(CONCATENATE($A8,"_",B$4),assets_m6!$A:$D,4,FALSE)</f>
        <v>128.59</v>
      </c>
      <c r="C8">
        <f>VLOOKUP(CONCATENATE($A8,"_",C$4),assets_m6!$A:$D,4,FALSE)</f>
        <v>125.11</v>
      </c>
      <c r="D8">
        <f>VLOOKUP(CONCATENATE($A8,"_",D$4),assets_m6!$A:$D,4,FALSE)</f>
        <v>126.52</v>
      </c>
      <c r="E8">
        <f>VLOOKUP(CONCATENATE($A8,"_",E$4),assets_m6!$A:$D,4,FALSE)</f>
        <v>126.59</v>
      </c>
      <c r="F8">
        <f>VLOOKUP(CONCATENATE($A8,"_",F$4),assets_m6!$A:$D,4,FALSE)</f>
        <v>126</v>
      </c>
      <c r="G8">
        <f>VLOOKUP(CONCATENATE($A8,"_",G$4),assets_m6!$A:$D,4,FALSE)</f>
        <v>128.75</v>
      </c>
      <c r="H8" t="e">
        <f>VLOOKUP(CONCATENATE($A8,"_",H$4),assets_m6!$A:$D,4,FALSE)</f>
        <v>#N/A</v>
      </c>
      <c r="I8">
        <f>VLOOKUP(CONCATENATE($A8,"_",I$4),assets_m6!$A:$D,4,FALSE)</f>
        <v>128</v>
      </c>
      <c r="J8">
        <f>VLOOKUP(CONCATENATE($A8,"_",J$4),assets_m6!$A:$D,4,FALSE)</f>
        <v>127.19</v>
      </c>
      <c r="K8">
        <f>VLOOKUP(CONCATENATE($A8,"_",K$4),assets_m6!$A:$D,4,FALSE)</f>
        <v>125.86</v>
      </c>
      <c r="L8">
        <f>VLOOKUP(CONCATENATE($A8,"_",L$4),assets_m6!$A:$D,4,FALSE)</f>
        <v>128.91</v>
      </c>
      <c r="M8">
        <f>VLOOKUP(CONCATENATE($A8,"_",M$4),assets_m6!$A:$D,4,FALSE)</f>
        <v>129.84</v>
      </c>
      <c r="N8">
        <f>VLOOKUP(CONCATENATE($A8,"_",N$4),assets_m6!$A:$D,4,FALSE)</f>
        <v>128.84</v>
      </c>
      <c r="O8">
        <f>VLOOKUP(CONCATENATE($A8,"_",O$4),assets_m6!$A:$D,4,FALSE)</f>
        <v>130.68</v>
      </c>
      <c r="P8">
        <f>VLOOKUP(CONCATENATE($A8,"_",P$4),assets_m6!$A:$D,4,FALSE)</f>
        <v>130.78</v>
      </c>
      <c r="Q8">
        <f>VLOOKUP(CONCATENATE($A8,"_",Q$4),assets_m6!$A:$D,4,FALSE)</f>
        <v>130.35</v>
      </c>
      <c r="R8">
        <f>VLOOKUP(CONCATENATE($A8,"_",R$4),assets_m6!$A:$D,4,FALSE)</f>
        <v>130.55000000000001</v>
      </c>
      <c r="S8">
        <f>VLOOKUP(CONCATENATE($A8,"_",S$4),assets_m6!$A:$D,4,FALSE)</f>
        <v>132.59</v>
      </c>
      <c r="T8">
        <f>VLOOKUP(CONCATENATE($A8,"_",T$4),assets_m6!$A:$D,4,FALSE)</f>
        <v>132.25</v>
      </c>
      <c r="U8">
        <f>VLOOKUP(CONCATENATE($A8,"_",U$4),assets_m6!$A:$D,4,FALSE)</f>
        <v>133.58000000000001</v>
      </c>
      <c r="V8">
        <f>VLOOKUP(CONCATENATE($A8,"_",V$4),assets_m6!$A:$D,4,FALSE)</f>
        <v>133.63</v>
      </c>
      <c r="X8" t="str">
        <f t="shared" si="16"/>
        <v>AIZ</v>
      </c>
      <c r="Y8">
        <f t="shared" si="7"/>
        <v>128.59</v>
      </c>
      <c r="Z8">
        <f t="shared" si="10"/>
        <v>125.11</v>
      </c>
      <c r="AA8">
        <f t="shared" si="10"/>
        <v>126.52</v>
      </c>
      <c r="AB8">
        <f t="shared" si="10"/>
        <v>126.59</v>
      </c>
      <c r="AC8">
        <f t="shared" si="10"/>
        <v>126</v>
      </c>
      <c r="AD8">
        <f t="shared" si="10"/>
        <v>128.75</v>
      </c>
      <c r="AE8">
        <f t="shared" si="10"/>
        <v>128.75</v>
      </c>
      <c r="AF8">
        <f t="shared" si="10"/>
        <v>128</v>
      </c>
      <c r="AG8">
        <f t="shared" si="10"/>
        <v>127.19</v>
      </c>
      <c r="AH8">
        <f t="shared" si="10"/>
        <v>125.86</v>
      </c>
      <c r="AI8">
        <f t="shared" si="10"/>
        <v>128.91</v>
      </c>
      <c r="AJ8">
        <f t="shared" si="10"/>
        <v>129.84</v>
      </c>
      <c r="AK8">
        <f t="shared" si="10"/>
        <v>128.84</v>
      </c>
      <c r="AL8">
        <f t="shared" si="10"/>
        <v>130.68</v>
      </c>
      <c r="AM8">
        <f t="shared" si="10"/>
        <v>130.78</v>
      </c>
      <c r="AN8">
        <f t="shared" si="10"/>
        <v>130.35</v>
      </c>
      <c r="AO8">
        <f t="shared" si="10"/>
        <v>130.55000000000001</v>
      </c>
      <c r="AP8">
        <f t="shared" si="11"/>
        <v>132.59</v>
      </c>
      <c r="AQ8">
        <f t="shared" si="11"/>
        <v>132.25</v>
      </c>
      <c r="AR8">
        <f t="shared" si="11"/>
        <v>133.58000000000001</v>
      </c>
      <c r="AS8">
        <f t="shared" si="11"/>
        <v>133.63</v>
      </c>
      <c r="AU8" t="s">
        <v>6</v>
      </c>
      <c r="AV8">
        <f t="shared" si="17"/>
        <v>-2.7062757601679785E-4</v>
      </c>
      <c r="AW8">
        <f t="shared" si="12"/>
        <v>1.1270082327551727E-4</v>
      </c>
      <c r="AX8">
        <f t="shared" si="12"/>
        <v>5.5327220992734267E-6</v>
      </c>
      <c r="AY8">
        <f t="shared" si="12"/>
        <v>-4.6607156963425503E-5</v>
      </c>
      <c r="AZ8">
        <f t="shared" si="12"/>
        <v>2.1825396825396825E-4</v>
      </c>
      <c r="BA8">
        <f t="shared" si="12"/>
        <v>0</v>
      </c>
      <c r="BB8">
        <f t="shared" si="12"/>
        <v>-5.8252427184466014E-5</v>
      </c>
      <c r="BC8">
        <f t="shared" si="12"/>
        <v>-6.3281250000000173E-5</v>
      </c>
      <c r="BD8">
        <f t="shared" si="12"/>
        <v>-1.0456796917996685E-4</v>
      </c>
      <c r="BE8">
        <f t="shared" si="12"/>
        <v>2.4233275067535334E-4</v>
      </c>
      <c r="BF8">
        <f t="shared" si="12"/>
        <v>7.2143355829649129E-5</v>
      </c>
      <c r="BG8">
        <f t="shared" si="12"/>
        <v>-7.7017868145409739E-5</v>
      </c>
      <c r="BH8">
        <f t="shared" si="12"/>
        <v>1.4281279105867768E-4</v>
      </c>
      <c r="BI8">
        <f t="shared" si="12"/>
        <v>7.6522803795526717E-6</v>
      </c>
      <c r="BJ8">
        <f t="shared" si="12"/>
        <v>-3.2879645205689469E-5</v>
      </c>
      <c r="BK8">
        <f t="shared" si="12"/>
        <v>1.5343306482548296E-5</v>
      </c>
      <c r="BL8">
        <f t="shared" si="12"/>
        <v>1.5626196859440766E-4</v>
      </c>
      <c r="BM8">
        <f t="shared" si="13"/>
        <v>-2.564295949920834E-5</v>
      </c>
      <c r="BN8">
        <f t="shared" si="13"/>
        <v>1.0056710775047354E-4</v>
      </c>
      <c r="BO8">
        <f t="shared" si="13"/>
        <v>3.7430753106739738E-6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3.9194338595536136E-2</v>
      </c>
      <c r="BZ8">
        <f t="shared" si="20"/>
        <v>63</v>
      </c>
      <c r="CA8">
        <f t="shared" si="21"/>
        <v>4</v>
      </c>
      <c r="CB8">
        <f t="shared" si="22"/>
        <v>0.12000000000000002</v>
      </c>
      <c r="CC8">
        <f t="shared" si="23"/>
        <v>0</v>
      </c>
      <c r="CD8">
        <f t="shared" si="24"/>
        <v>0</v>
      </c>
      <c r="CE8">
        <f t="shared" si="25"/>
        <v>0</v>
      </c>
      <c r="CF8">
        <f t="shared" si="26"/>
        <v>1</v>
      </c>
      <c r="CG8">
        <f t="shared" si="27"/>
        <v>0</v>
      </c>
      <c r="CI8">
        <f t="shared" si="28"/>
        <v>0</v>
      </c>
      <c r="CJ8">
        <f t="shared" si="29"/>
        <v>0</v>
      </c>
      <c r="CK8">
        <f t="shared" si="14"/>
        <v>0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35">
      <c r="A9" t="s">
        <v>7</v>
      </c>
      <c r="B9">
        <f>VLOOKUP(CONCATENATE($A9,"_",B$4),assets_m6!$A:$D,4,FALSE)</f>
        <v>111.42</v>
      </c>
      <c r="C9">
        <f>VLOOKUP(CONCATENATE($A9,"_",C$4),assets_m6!$A:$D,4,FALSE)</f>
        <v>112.27</v>
      </c>
      <c r="D9">
        <f>VLOOKUP(CONCATENATE($A9,"_",D$4),assets_m6!$A:$D,4,FALSE)</f>
        <v>112.04</v>
      </c>
      <c r="E9">
        <f>VLOOKUP(CONCATENATE($A9,"_",E$4),assets_m6!$A:$D,4,FALSE)</f>
        <v>114.11</v>
      </c>
      <c r="F9">
        <f>VLOOKUP(CONCATENATE($A9,"_",F$4),assets_m6!$A:$D,4,FALSE)</f>
        <v>113.51</v>
      </c>
      <c r="G9">
        <f>VLOOKUP(CONCATENATE($A9,"_",G$4),assets_m6!$A:$D,4,FALSE)</f>
        <v>113.76</v>
      </c>
      <c r="H9" t="e">
        <f>VLOOKUP(CONCATENATE($A9,"_",H$4),assets_m6!$A:$D,4,FALSE)</f>
        <v>#N/A</v>
      </c>
      <c r="I9">
        <f>VLOOKUP(CONCATENATE($A9,"_",I$4),assets_m6!$A:$D,4,FALSE)</f>
        <v>112.79</v>
      </c>
      <c r="J9">
        <f>VLOOKUP(CONCATENATE($A9,"_",J$4),assets_m6!$A:$D,4,FALSE)</f>
        <v>110.96</v>
      </c>
      <c r="K9">
        <f>VLOOKUP(CONCATENATE($A9,"_",K$4),assets_m6!$A:$D,4,FALSE)</f>
        <v>108.26</v>
      </c>
      <c r="L9">
        <f>VLOOKUP(CONCATENATE($A9,"_",L$4),assets_m6!$A:$D,4,FALSE)</f>
        <v>111.3</v>
      </c>
      <c r="M9">
        <f>VLOOKUP(CONCATENATE($A9,"_",M$4),assets_m6!$A:$D,4,FALSE)</f>
        <v>112.09</v>
      </c>
      <c r="N9">
        <f>VLOOKUP(CONCATENATE($A9,"_",N$4),assets_m6!$A:$D,4,FALSE)</f>
        <v>113.39</v>
      </c>
      <c r="O9">
        <f>VLOOKUP(CONCATENATE($A9,"_",O$4),assets_m6!$A:$D,4,FALSE)</f>
        <v>113.35</v>
      </c>
      <c r="P9">
        <f>VLOOKUP(CONCATENATE($A9,"_",P$4),assets_m6!$A:$D,4,FALSE)</f>
        <v>113.25</v>
      </c>
      <c r="Q9">
        <f>VLOOKUP(CONCATENATE($A9,"_",Q$4),assets_m6!$A:$D,4,FALSE)</f>
        <v>114.28</v>
      </c>
      <c r="R9">
        <f>VLOOKUP(CONCATENATE($A9,"_",R$4),assets_m6!$A:$D,4,FALSE)</f>
        <v>114.45</v>
      </c>
      <c r="S9">
        <f>VLOOKUP(CONCATENATE($A9,"_",S$4),assets_m6!$A:$D,4,FALSE)</f>
        <v>117.55</v>
      </c>
      <c r="T9">
        <f>VLOOKUP(CONCATENATE($A9,"_",T$4),assets_m6!$A:$D,4,FALSE)</f>
        <v>120.05</v>
      </c>
      <c r="U9">
        <f>VLOOKUP(CONCATENATE($A9,"_",U$4),assets_m6!$A:$D,4,FALSE)</f>
        <v>121.74</v>
      </c>
      <c r="V9">
        <f>VLOOKUP(CONCATENATE($A9,"_",V$4),assets_m6!$A:$D,4,FALSE)</f>
        <v>122.93</v>
      </c>
      <c r="X9" t="str">
        <f t="shared" si="16"/>
        <v>ALLE</v>
      </c>
      <c r="Y9">
        <f t="shared" si="7"/>
        <v>111.42</v>
      </c>
      <c r="Z9">
        <f t="shared" si="10"/>
        <v>112.27</v>
      </c>
      <c r="AA9">
        <f t="shared" si="10"/>
        <v>112.04</v>
      </c>
      <c r="AB9">
        <f t="shared" si="10"/>
        <v>114.11</v>
      </c>
      <c r="AC9">
        <f t="shared" si="10"/>
        <v>113.51</v>
      </c>
      <c r="AD9">
        <f t="shared" si="10"/>
        <v>113.76</v>
      </c>
      <c r="AE9">
        <f t="shared" si="10"/>
        <v>113.76</v>
      </c>
      <c r="AF9">
        <f t="shared" si="10"/>
        <v>112.79</v>
      </c>
      <c r="AG9">
        <f t="shared" si="10"/>
        <v>110.96</v>
      </c>
      <c r="AH9">
        <f t="shared" si="10"/>
        <v>108.26</v>
      </c>
      <c r="AI9">
        <f t="shared" si="10"/>
        <v>111.3</v>
      </c>
      <c r="AJ9">
        <f t="shared" si="10"/>
        <v>112.09</v>
      </c>
      <c r="AK9">
        <f t="shared" si="10"/>
        <v>113.39</v>
      </c>
      <c r="AL9">
        <f t="shared" si="10"/>
        <v>113.35</v>
      </c>
      <c r="AM9">
        <f t="shared" si="10"/>
        <v>113.25</v>
      </c>
      <c r="AN9">
        <f t="shared" si="10"/>
        <v>114.28</v>
      </c>
      <c r="AO9">
        <f t="shared" si="10"/>
        <v>114.45</v>
      </c>
      <c r="AP9">
        <f t="shared" si="11"/>
        <v>117.55</v>
      </c>
      <c r="AQ9">
        <f t="shared" si="11"/>
        <v>120.05</v>
      </c>
      <c r="AR9">
        <f t="shared" si="11"/>
        <v>121.74</v>
      </c>
      <c r="AS9">
        <f t="shared" si="11"/>
        <v>122.93</v>
      </c>
      <c r="AU9" t="s">
        <v>7</v>
      </c>
      <c r="AV9">
        <f t="shared" si="17"/>
        <v>7.6287919583557207E-5</v>
      </c>
      <c r="AW9">
        <f t="shared" si="12"/>
        <v>-2.0486327603098759E-5</v>
      </c>
      <c r="AX9">
        <f t="shared" si="12"/>
        <v>1.8475544448411221E-4</v>
      </c>
      <c r="AY9">
        <f t="shared" si="12"/>
        <v>-5.2580843046183009E-5</v>
      </c>
      <c r="AZ9">
        <f t="shared" si="12"/>
        <v>2.2024491234252489E-5</v>
      </c>
      <c r="BA9">
        <f t="shared" si="12"/>
        <v>0</v>
      </c>
      <c r="BB9">
        <f t="shared" si="12"/>
        <v>-8.5267229254570916E-5</v>
      </c>
      <c r="BC9">
        <f t="shared" si="12"/>
        <v>-1.6224842627892653E-4</v>
      </c>
      <c r="BD9">
        <f t="shared" si="12"/>
        <v>-2.4333093006488724E-4</v>
      </c>
      <c r="BE9">
        <f t="shared" si="12"/>
        <v>2.8080546831701382E-4</v>
      </c>
      <c r="BF9">
        <f t="shared" si="12"/>
        <v>7.0979335130279091E-5</v>
      </c>
      <c r="BG9">
        <f t="shared" si="12"/>
        <v>1.1597823177803525E-4</v>
      </c>
      <c r="BH9">
        <f t="shared" si="12"/>
        <v>-3.5276479407360659E-6</v>
      </c>
      <c r="BI9">
        <f t="shared" si="12"/>
        <v>-8.8222320247017483E-6</v>
      </c>
      <c r="BJ9">
        <f t="shared" si="12"/>
        <v>9.0949227373068547E-5</v>
      </c>
      <c r="BK9">
        <f t="shared" si="12"/>
        <v>1.4875743787189509E-5</v>
      </c>
      <c r="BL9">
        <f t="shared" si="12"/>
        <v>2.7086063783311439E-4</v>
      </c>
      <c r="BM9">
        <f t="shared" si="13"/>
        <v>2.126754572522331E-4</v>
      </c>
      <c r="BN9">
        <f t="shared" si="13"/>
        <v>1.4077467721782571E-4</v>
      </c>
      <c r="BO9">
        <f t="shared" si="13"/>
        <v>9.774930179070247E-5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0.10330281816549995</v>
      </c>
      <c r="BZ9">
        <f t="shared" si="20"/>
        <v>84</v>
      </c>
      <c r="CA9">
        <f t="shared" si="21"/>
        <v>5</v>
      </c>
      <c r="CB9">
        <f t="shared" si="22"/>
        <v>0.24000000000000005</v>
      </c>
      <c r="CC9">
        <f t="shared" si="23"/>
        <v>0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1</v>
      </c>
      <c r="CI9">
        <f t="shared" si="28"/>
        <v>0</v>
      </c>
      <c r="CJ9">
        <f t="shared" si="29"/>
        <v>0</v>
      </c>
      <c r="CK9">
        <f t="shared" si="14"/>
        <v>0</v>
      </c>
      <c r="CL9">
        <f t="shared" si="14"/>
        <v>0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35">
      <c r="A10" t="s">
        <v>8</v>
      </c>
      <c r="B10">
        <f>VLOOKUP(CONCATENATE($A10,"_",B$4),assets_m6!$A:$D,4,FALSE)</f>
        <v>104.27</v>
      </c>
      <c r="C10">
        <f>VLOOKUP(CONCATENATE($A10,"_",C$4),assets_m6!$A:$D,4,FALSE)</f>
        <v>106.49</v>
      </c>
      <c r="D10">
        <f>VLOOKUP(CONCATENATE($A10,"_",D$4),assets_m6!$A:$D,4,FALSE)</f>
        <v>108.04</v>
      </c>
      <c r="E10">
        <f>VLOOKUP(CONCATENATE($A10,"_",E$4),assets_m6!$A:$D,4,FALSE)</f>
        <v>110.06</v>
      </c>
      <c r="F10">
        <f>VLOOKUP(CONCATENATE($A10,"_",F$4),assets_m6!$A:$D,4,FALSE)</f>
        <v>110.2</v>
      </c>
      <c r="G10">
        <f>VLOOKUP(CONCATENATE($A10,"_",G$4),assets_m6!$A:$D,4,FALSE)</f>
        <v>109.97</v>
      </c>
      <c r="H10" t="e">
        <f>VLOOKUP(CONCATENATE($A10,"_",H$4),assets_m6!$A:$D,4,FALSE)</f>
        <v>#N/A</v>
      </c>
      <c r="I10">
        <f>VLOOKUP(CONCATENATE($A10,"_",I$4),assets_m6!$A:$D,4,FALSE)</f>
        <v>109.41</v>
      </c>
      <c r="J10">
        <f>VLOOKUP(CONCATENATE($A10,"_",J$4),assets_m6!$A:$D,4,FALSE)</f>
        <v>109.7</v>
      </c>
      <c r="K10">
        <f>VLOOKUP(CONCATENATE($A10,"_",K$4),assets_m6!$A:$D,4,FALSE)</f>
        <v>106.16</v>
      </c>
      <c r="L10">
        <f>VLOOKUP(CONCATENATE($A10,"_",L$4),assets_m6!$A:$D,4,FALSE)</f>
        <v>109.65</v>
      </c>
      <c r="M10">
        <f>VLOOKUP(CONCATENATE($A10,"_",M$4),assets_m6!$A:$D,4,FALSE)</f>
        <v>114.155</v>
      </c>
      <c r="N10">
        <f>VLOOKUP(CONCATENATE($A10,"_",N$4),assets_m6!$A:$D,4,FALSE)</f>
        <v>112.99</v>
      </c>
      <c r="O10">
        <f>VLOOKUP(CONCATENATE($A10,"_",O$4),assets_m6!$A:$D,4,FALSE)</f>
        <v>113.95</v>
      </c>
      <c r="P10">
        <f>VLOOKUP(CONCATENATE($A10,"_",P$4),assets_m6!$A:$D,4,FALSE)</f>
        <v>115.58</v>
      </c>
      <c r="Q10">
        <f>VLOOKUP(CONCATENATE($A10,"_",Q$4),assets_m6!$A:$D,4,FALSE)</f>
        <v>112.5</v>
      </c>
      <c r="R10">
        <f>VLOOKUP(CONCATENATE($A10,"_",R$4),assets_m6!$A:$D,4,FALSE)</f>
        <v>108.2</v>
      </c>
      <c r="S10">
        <f>VLOOKUP(CONCATENATE($A10,"_",S$4),assets_m6!$A:$D,4,FALSE)</f>
        <v>111.49</v>
      </c>
      <c r="T10">
        <f>VLOOKUP(CONCATENATE($A10,"_",T$4),assets_m6!$A:$D,4,FALSE)</f>
        <v>119.01</v>
      </c>
      <c r="U10">
        <f>VLOOKUP(CONCATENATE($A10,"_",U$4),assets_m6!$A:$D,4,FALSE)</f>
        <v>124.26</v>
      </c>
      <c r="V10">
        <f>VLOOKUP(CONCATENATE($A10,"_",V$4),assets_m6!$A:$D,4,FALSE)</f>
        <v>119.98</v>
      </c>
      <c r="X10" t="str">
        <f t="shared" si="16"/>
        <v>AMAT</v>
      </c>
      <c r="Y10">
        <f t="shared" si="7"/>
        <v>104.27</v>
      </c>
      <c r="Z10">
        <f t="shared" si="10"/>
        <v>106.49</v>
      </c>
      <c r="AA10">
        <f t="shared" si="10"/>
        <v>108.04</v>
      </c>
      <c r="AB10">
        <f t="shared" si="10"/>
        <v>110.06</v>
      </c>
      <c r="AC10">
        <f t="shared" si="10"/>
        <v>110.2</v>
      </c>
      <c r="AD10">
        <f t="shared" si="10"/>
        <v>109.97</v>
      </c>
      <c r="AE10">
        <f t="shared" si="10"/>
        <v>109.97</v>
      </c>
      <c r="AF10">
        <f t="shared" si="10"/>
        <v>109.41</v>
      </c>
      <c r="AG10">
        <f t="shared" si="10"/>
        <v>109.7</v>
      </c>
      <c r="AH10">
        <f t="shared" si="10"/>
        <v>106.16</v>
      </c>
      <c r="AI10">
        <f t="shared" si="10"/>
        <v>109.65</v>
      </c>
      <c r="AJ10">
        <f t="shared" si="10"/>
        <v>114.155</v>
      </c>
      <c r="AK10">
        <f t="shared" si="10"/>
        <v>112.99</v>
      </c>
      <c r="AL10">
        <f t="shared" si="10"/>
        <v>113.95</v>
      </c>
      <c r="AM10">
        <f t="shared" si="10"/>
        <v>115.58</v>
      </c>
      <c r="AN10">
        <f t="shared" si="10"/>
        <v>112.5</v>
      </c>
      <c r="AO10">
        <f t="shared" si="10"/>
        <v>108.2</v>
      </c>
      <c r="AP10">
        <f t="shared" si="11"/>
        <v>111.49</v>
      </c>
      <c r="AQ10">
        <f t="shared" si="11"/>
        <v>119.01</v>
      </c>
      <c r="AR10">
        <f t="shared" si="11"/>
        <v>124.26</v>
      </c>
      <c r="AS10">
        <f t="shared" si="11"/>
        <v>119.98</v>
      </c>
      <c r="AU10" t="s">
        <v>8</v>
      </c>
      <c r="AV10">
        <f t="shared" si="17"/>
        <v>2.1290879447587985E-4</v>
      </c>
      <c r="AW10">
        <f t="shared" si="12"/>
        <v>1.4555357310545701E-4</v>
      </c>
      <c r="AX10">
        <f t="shared" si="12"/>
        <v>1.8696778970751535E-4</v>
      </c>
      <c r="AY10">
        <f t="shared" si="12"/>
        <v>1.2720334363074737E-5</v>
      </c>
      <c r="AZ10">
        <f t="shared" si="12"/>
        <v>-2.0871143375680944E-5</v>
      </c>
      <c r="BA10">
        <f t="shared" si="12"/>
        <v>0</v>
      </c>
      <c r="BB10">
        <f t="shared" si="12"/>
        <v>-5.092297899427137E-5</v>
      </c>
      <c r="BC10">
        <f t="shared" si="12"/>
        <v>2.650580385705203E-5</v>
      </c>
      <c r="BD10">
        <f t="shared" si="12"/>
        <v>-3.226982680036469E-4</v>
      </c>
      <c r="BE10">
        <f t="shared" si="12"/>
        <v>3.2874905802562259E-4</v>
      </c>
      <c r="BF10">
        <f t="shared" si="12"/>
        <v>4.1085271317829416E-4</v>
      </c>
      <c r="BG10">
        <f t="shared" si="12"/>
        <v>-1.020542245192945E-4</v>
      </c>
      <c r="BH10">
        <f t="shared" si="12"/>
        <v>8.4963271085937517E-5</v>
      </c>
      <c r="BI10">
        <f t="shared" si="12"/>
        <v>1.4304519526107902E-4</v>
      </c>
      <c r="BJ10">
        <f t="shared" si="12"/>
        <v>-2.6648209032704604E-4</v>
      </c>
      <c r="BK10">
        <f t="shared" si="12"/>
        <v>-3.82222222222222E-4</v>
      </c>
      <c r="BL10">
        <f t="shared" si="12"/>
        <v>3.040665434380769E-4</v>
      </c>
      <c r="BM10">
        <f t="shared" si="13"/>
        <v>6.7449995515292947E-4</v>
      </c>
      <c r="BN10">
        <f t="shared" si="13"/>
        <v>4.4113940005041592E-4</v>
      </c>
      <c r="BO10">
        <f t="shared" si="13"/>
        <v>-3.4443907934975061E-4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0.15066653879351691</v>
      </c>
      <c r="BZ10">
        <f t="shared" si="20"/>
        <v>92</v>
      </c>
      <c r="CA10">
        <f t="shared" si="21"/>
        <v>5</v>
      </c>
      <c r="CB10">
        <f t="shared" si="22"/>
        <v>0.24000000000000005</v>
      </c>
      <c r="CC10">
        <f t="shared" si="23"/>
        <v>0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1</v>
      </c>
      <c r="CI10">
        <f t="shared" si="28"/>
        <v>0</v>
      </c>
      <c r="CJ10">
        <f t="shared" si="29"/>
        <v>0</v>
      </c>
      <c r="CK10">
        <f t="shared" si="14"/>
        <v>0</v>
      </c>
      <c r="CL10">
        <f t="shared" si="14"/>
        <v>0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35">
      <c r="A11" t="s">
        <v>9</v>
      </c>
      <c r="B11">
        <f>VLOOKUP(CONCATENATE($A11,"_",B$4),assets_m6!$A:$D,4,FALSE)</f>
        <v>320.14100000000002</v>
      </c>
      <c r="C11">
        <f>VLOOKUP(CONCATENATE($A11,"_",C$4),assets_m6!$A:$D,4,FALSE)</f>
        <v>320.08199999999999</v>
      </c>
      <c r="D11">
        <f>VLOOKUP(CONCATENATE($A11,"_",D$4),assets_m6!$A:$D,4,FALSE)</f>
        <v>318.637</v>
      </c>
      <c r="E11">
        <f>VLOOKUP(CONCATENATE($A11,"_",E$4),assets_m6!$A:$D,4,FALSE)</f>
        <v>328.82</v>
      </c>
      <c r="F11">
        <f>VLOOKUP(CONCATENATE($A11,"_",F$4),assets_m6!$A:$D,4,FALSE)</f>
        <v>329.99599999999998</v>
      </c>
      <c r="G11">
        <f>VLOOKUP(CONCATENATE($A11,"_",G$4),assets_m6!$A:$D,4,FALSE)</f>
        <v>331.99900000000002</v>
      </c>
      <c r="H11" t="e">
        <f>VLOOKUP(CONCATENATE($A11,"_",H$4),assets_m6!$A:$D,4,FALSE)</f>
        <v>#N/A</v>
      </c>
      <c r="I11">
        <f>VLOOKUP(CONCATENATE($A11,"_",I$4),assets_m6!$A:$D,4,FALSE)</f>
        <v>335.08800000000002</v>
      </c>
      <c r="J11">
        <f>VLOOKUP(CONCATENATE($A11,"_",J$4),assets_m6!$A:$D,4,FALSE)</f>
        <v>327.03699999999998</v>
      </c>
      <c r="K11">
        <f>VLOOKUP(CONCATENATE($A11,"_",K$4),assets_m6!$A:$D,4,FALSE)</f>
        <v>322.02499999999998</v>
      </c>
      <c r="L11">
        <f>VLOOKUP(CONCATENATE($A11,"_",L$4),assets_m6!$A:$D,4,FALSE)</f>
        <v>332.06900000000002</v>
      </c>
      <c r="M11">
        <f>VLOOKUP(CONCATENATE($A11,"_",M$4),assets_m6!$A:$D,4,FALSE)</f>
        <v>337.33</v>
      </c>
      <c r="N11">
        <f>VLOOKUP(CONCATENATE($A11,"_",N$4),assets_m6!$A:$D,4,FALSE)</f>
        <v>339.79199999999997</v>
      </c>
      <c r="O11">
        <f>VLOOKUP(CONCATENATE($A11,"_",O$4),assets_m6!$A:$D,4,FALSE)</f>
        <v>341.79399999999998</v>
      </c>
      <c r="P11">
        <f>VLOOKUP(CONCATENATE($A11,"_",P$4),assets_m6!$A:$D,4,FALSE)</f>
        <v>346.12900000000002</v>
      </c>
      <c r="Q11">
        <f>VLOOKUP(CONCATENATE($A11,"_",Q$4),assets_m6!$A:$D,4,FALSE)</f>
        <v>343.22899999999998</v>
      </c>
      <c r="R11">
        <f>VLOOKUP(CONCATENATE($A11,"_",R$4),assets_m6!$A:$D,4,FALSE)</f>
        <v>342.24299999999999</v>
      </c>
      <c r="S11">
        <f>VLOOKUP(CONCATENATE($A11,"_",S$4),assets_m6!$A:$D,4,FALSE)</f>
        <v>348.87900000000002</v>
      </c>
      <c r="T11">
        <f>VLOOKUP(CONCATENATE($A11,"_",T$4),assets_m6!$A:$D,4,FALSE)</f>
        <v>353.274</v>
      </c>
      <c r="U11">
        <f>VLOOKUP(CONCATENATE($A11,"_",U$4),assets_m6!$A:$D,4,FALSE)</f>
        <v>346.47800000000001</v>
      </c>
      <c r="V11">
        <f>VLOOKUP(CONCATENATE($A11,"_",V$4),assets_m6!$A:$D,4,FALSE)</f>
        <v>352.84500000000003</v>
      </c>
      <c r="X11" t="str">
        <f t="shared" si="16"/>
        <v>AMP</v>
      </c>
      <c r="Y11">
        <f t="shared" si="7"/>
        <v>320.14100000000002</v>
      </c>
      <c r="Z11">
        <f t="shared" si="10"/>
        <v>320.08199999999999</v>
      </c>
      <c r="AA11">
        <f t="shared" si="10"/>
        <v>318.637</v>
      </c>
      <c r="AB11">
        <f t="shared" si="10"/>
        <v>328.82</v>
      </c>
      <c r="AC11">
        <f t="shared" si="10"/>
        <v>329.99599999999998</v>
      </c>
      <c r="AD11">
        <f t="shared" si="10"/>
        <v>331.99900000000002</v>
      </c>
      <c r="AE11">
        <f t="shared" si="10"/>
        <v>331.99900000000002</v>
      </c>
      <c r="AF11">
        <f t="shared" si="10"/>
        <v>335.08800000000002</v>
      </c>
      <c r="AG11">
        <f t="shared" si="10"/>
        <v>327.03699999999998</v>
      </c>
      <c r="AH11">
        <f t="shared" si="10"/>
        <v>322.02499999999998</v>
      </c>
      <c r="AI11">
        <f t="shared" si="10"/>
        <v>332.06900000000002</v>
      </c>
      <c r="AJ11">
        <f t="shared" si="10"/>
        <v>337.33</v>
      </c>
      <c r="AK11">
        <f t="shared" si="10"/>
        <v>339.79199999999997</v>
      </c>
      <c r="AL11">
        <f t="shared" si="10"/>
        <v>341.79399999999998</v>
      </c>
      <c r="AM11">
        <f t="shared" si="10"/>
        <v>346.12900000000002</v>
      </c>
      <c r="AN11">
        <f t="shared" si="10"/>
        <v>343.22899999999998</v>
      </c>
      <c r="AO11">
        <f t="shared" si="10"/>
        <v>342.24299999999999</v>
      </c>
      <c r="AP11">
        <f t="shared" si="11"/>
        <v>348.87900000000002</v>
      </c>
      <c r="AQ11">
        <f t="shared" si="11"/>
        <v>353.274</v>
      </c>
      <c r="AR11">
        <f t="shared" si="11"/>
        <v>346.47800000000001</v>
      </c>
      <c r="AS11">
        <f t="shared" si="11"/>
        <v>352.84500000000003</v>
      </c>
      <c r="AU11" t="s">
        <v>9</v>
      </c>
      <c r="AV11">
        <f t="shared" si="17"/>
        <v>-1.8429379554641837E-6</v>
      </c>
      <c r="AW11">
        <f t="shared" si="12"/>
        <v>-4.5144681675320486E-5</v>
      </c>
      <c r="AX11">
        <f t="shared" si="12"/>
        <v>3.1957996089594095E-4</v>
      </c>
      <c r="AY11">
        <f t="shared" si="12"/>
        <v>3.5764247916793009E-5</v>
      </c>
      <c r="AZ11">
        <f t="shared" si="12"/>
        <v>6.0697705426733749E-5</v>
      </c>
      <c r="BA11">
        <f t="shared" si="12"/>
        <v>0</v>
      </c>
      <c r="BB11">
        <f t="shared" si="12"/>
        <v>9.3042448923038874E-5</v>
      </c>
      <c r="BC11">
        <f t="shared" si="12"/>
        <v>-2.4026524375686517E-4</v>
      </c>
      <c r="BD11">
        <f t="shared" si="12"/>
        <v>-1.532548304931858E-4</v>
      </c>
      <c r="BE11">
        <f t="shared" si="12"/>
        <v>3.1190124990295912E-4</v>
      </c>
      <c r="BF11">
        <f t="shared" si="12"/>
        <v>1.5843092851184444E-4</v>
      </c>
      <c r="BG11">
        <f t="shared" si="12"/>
        <v>7.2984910918091761E-5</v>
      </c>
      <c r="BH11">
        <f t="shared" si="12"/>
        <v>5.8918397137072381E-5</v>
      </c>
      <c r="BI11">
        <f t="shared" si="12"/>
        <v>1.2683078111377135E-4</v>
      </c>
      <c r="BJ11">
        <f t="shared" si="12"/>
        <v>-8.378379159215304E-5</v>
      </c>
      <c r="BK11">
        <f t="shared" si="12"/>
        <v>-2.8727176316686238E-5</v>
      </c>
      <c r="BL11">
        <f t="shared" si="12"/>
        <v>1.9389731857189261E-4</v>
      </c>
      <c r="BM11">
        <f t="shared" si="13"/>
        <v>1.2597490820599638E-4</v>
      </c>
      <c r="BN11">
        <f t="shared" si="13"/>
        <v>-1.9237192660654314E-4</v>
      </c>
      <c r="BO11">
        <f t="shared" si="13"/>
        <v>1.8376347127378991E-4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0.10215498795843084</v>
      </c>
      <c r="BZ11">
        <f t="shared" si="20"/>
        <v>83</v>
      </c>
      <c r="CA11">
        <f t="shared" si="21"/>
        <v>5</v>
      </c>
      <c r="CB11">
        <f t="shared" si="22"/>
        <v>0.24000000000000005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0</v>
      </c>
      <c r="CG11">
        <f t="shared" si="27"/>
        <v>1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0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35">
      <c r="A12" t="s">
        <v>10</v>
      </c>
      <c r="B12">
        <f>VLOOKUP(CONCATENATE($A12,"_",B$4),assets_m6!$A:$D,4,FALSE)</f>
        <v>86.08</v>
      </c>
      <c r="C12">
        <f>VLOOKUP(CONCATENATE($A12,"_",C$4),assets_m6!$A:$D,4,FALSE)</f>
        <v>87.36</v>
      </c>
      <c r="D12">
        <f>VLOOKUP(CONCATENATE($A12,"_",D$4),assets_m6!$A:$D,4,FALSE)</f>
        <v>89.87</v>
      </c>
      <c r="E12">
        <f>VLOOKUP(CONCATENATE($A12,"_",E$4),assets_m6!$A:$D,4,FALSE)</f>
        <v>95.09</v>
      </c>
      <c r="F12">
        <f>VLOOKUP(CONCATENATE($A12,"_",F$4),assets_m6!$A:$D,4,FALSE)</f>
        <v>95.27</v>
      </c>
      <c r="G12">
        <f>VLOOKUP(CONCATENATE($A12,"_",G$4),assets_m6!$A:$D,4,FALSE)</f>
        <v>98.12</v>
      </c>
      <c r="H12" t="e">
        <f>VLOOKUP(CONCATENATE($A12,"_",H$4),assets_m6!$A:$D,4,FALSE)</f>
        <v>#N/A</v>
      </c>
      <c r="I12">
        <f>VLOOKUP(CONCATENATE($A12,"_",I$4),assets_m6!$A:$D,4,FALSE)</f>
        <v>96.05</v>
      </c>
      <c r="J12">
        <f>VLOOKUP(CONCATENATE($A12,"_",J$4),assets_m6!$A:$D,4,FALSE)</f>
        <v>95.46</v>
      </c>
      <c r="K12">
        <f>VLOOKUP(CONCATENATE($A12,"_",K$4),assets_m6!$A:$D,4,FALSE)</f>
        <v>93.68</v>
      </c>
      <c r="L12">
        <f>VLOOKUP(CONCATENATE($A12,"_",L$4),assets_m6!$A:$D,4,FALSE)</f>
        <v>97.25</v>
      </c>
      <c r="M12">
        <f>VLOOKUP(CONCATENATE($A12,"_",M$4),assets_m6!$A:$D,4,FALSE)</f>
        <v>97.52</v>
      </c>
      <c r="N12">
        <f>VLOOKUP(CONCATENATE($A12,"_",N$4),assets_m6!$A:$D,4,FALSE)</f>
        <v>96.32</v>
      </c>
      <c r="O12">
        <f>VLOOKUP(CONCATENATE($A12,"_",O$4),assets_m6!$A:$D,4,FALSE)</f>
        <v>97.18</v>
      </c>
      <c r="P12">
        <f>VLOOKUP(CONCATENATE($A12,"_",P$4),assets_m6!$A:$D,4,FALSE)</f>
        <v>99.22</v>
      </c>
      <c r="Q12">
        <f>VLOOKUP(CONCATENATE($A12,"_",Q$4),assets_m6!$A:$D,4,FALSE)</f>
        <v>102.24</v>
      </c>
      <c r="R12">
        <f>VLOOKUP(CONCATENATE($A12,"_",R$4),assets_m6!$A:$D,4,FALSE)</f>
        <v>100.55</v>
      </c>
      <c r="S12">
        <f>VLOOKUP(CONCATENATE($A12,"_",S$4),assets_m6!$A:$D,4,FALSE)</f>
        <v>103.13</v>
      </c>
      <c r="T12">
        <f>VLOOKUP(CONCATENATE($A12,"_",T$4),assets_m6!$A:$D,4,FALSE)</f>
        <v>105.15</v>
      </c>
      <c r="U12">
        <f>VLOOKUP(CONCATENATE($A12,"_",U$4),assets_m6!$A:$D,4,FALSE)</f>
        <v>112.91</v>
      </c>
      <c r="V12">
        <f>VLOOKUP(CONCATENATE($A12,"_",V$4),assets_m6!$A:$D,4,FALSE)</f>
        <v>103.39</v>
      </c>
      <c r="X12" t="str">
        <f t="shared" si="16"/>
        <v>AMZN</v>
      </c>
      <c r="Y12">
        <f t="shared" si="7"/>
        <v>86.08</v>
      </c>
      <c r="Z12">
        <f t="shared" si="10"/>
        <v>87.36</v>
      </c>
      <c r="AA12">
        <f t="shared" si="10"/>
        <v>89.87</v>
      </c>
      <c r="AB12">
        <f t="shared" si="10"/>
        <v>95.09</v>
      </c>
      <c r="AC12">
        <f t="shared" si="10"/>
        <v>95.27</v>
      </c>
      <c r="AD12">
        <f t="shared" si="10"/>
        <v>98.12</v>
      </c>
      <c r="AE12">
        <f t="shared" si="10"/>
        <v>98.12</v>
      </c>
      <c r="AF12">
        <f t="shared" si="10"/>
        <v>96.05</v>
      </c>
      <c r="AG12">
        <f t="shared" si="10"/>
        <v>95.46</v>
      </c>
      <c r="AH12">
        <f t="shared" si="10"/>
        <v>93.68</v>
      </c>
      <c r="AI12">
        <f t="shared" si="10"/>
        <v>97.25</v>
      </c>
      <c r="AJ12">
        <f t="shared" si="10"/>
        <v>97.52</v>
      </c>
      <c r="AK12">
        <f t="shared" si="10"/>
        <v>96.32</v>
      </c>
      <c r="AL12">
        <f t="shared" si="10"/>
        <v>97.18</v>
      </c>
      <c r="AM12">
        <f t="shared" si="10"/>
        <v>99.22</v>
      </c>
      <c r="AN12">
        <f t="shared" si="10"/>
        <v>102.24</v>
      </c>
      <c r="AO12">
        <f t="shared" si="10"/>
        <v>100.55</v>
      </c>
      <c r="AP12">
        <f t="shared" si="11"/>
        <v>103.13</v>
      </c>
      <c r="AQ12">
        <f t="shared" si="11"/>
        <v>105.15</v>
      </c>
      <c r="AR12">
        <f t="shared" si="11"/>
        <v>112.91</v>
      </c>
      <c r="AS12">
        <f t="shared" si="11"/>
        <v>103.39</v>
      </c>
      <c r="AU12" t="s">
        <v>10</v>
      </c>
      <c r="AV12">
        <f t="shared" si="17"/>
        <v>1.4869888475836445E-4</v>
      </c>
      <c r="AW12">
        <f t="shared" si="12"/>
        <v>2.8731684981685043E-4</v>
      </c>
      <c r="AX12">
        <f t="shared" si="12"/>
        <v>5.8083898965171905E-4</v>
      </c>
      <c r="AY12">
        <f t="shared" si="12"/>
        <v>1.8929435271846948E-5</v>
      </c>
      <c r="AZ12">
        <f t="shared" si="12"/>
        <v>2.9914978482208549E-4</v>
      </c>
      <c r="BA12">
        <f t="shared" si="12"/>
        <v>0</v>
      </c>
      <c r="BB12">
        <f t="shared" si="12"/>
        <v>-2.1096616388096285E-4</v>
      </c>
      <c r="BC12">
        <f t="shared" si="12"/>
        <v>-6.1426340447683856E-5</v>
      </c>
      <c r="BD12">
        <f t="shared" si="12"/>
        <v>-1.8646553530274324E-4</v>
      </c>
      <c r="BE12">
        <f t="shared" si="12"/>
        <v>3.81084543125533E-4</v>
      </c>
      <c r="BF12">
        <f t="shared" si="12"/>
        <v>2.7763496143958459E-5</v>
      </c>
      <c r="BG12">
        <f t="shared" si="12"/>
        <v>-1.2305168170631694E-4</v>
      </c>
      <c r="BH12">
        <f t="shared" si="12"/>
        <v>8.9285714285715709E-5</v>
      </c>
      <c r="BI12">
        <f t="shared" si="12"/>
        <v>2.0991973657131014E-4</v>
      </c>
      <c r="BJ12">
        <f t="shared" si="12"/>
        <v>3.0437411812134609E-4</v>
      </c>
      <c r="BK12">
        <f t="shared" si="12"/>
        <v>-1.6529733959311403E-4</v>
      </c>
      <c r="BL12">
        <f t="shared" si="12"/>
        <v>2.565887618100446E-4</v>
      </c>
      <c r="BM12">
        <f t="shared" si="13"/>
        <v>1.9586929118588291E-4</v>
      </c>
      <c r="BN12">
        <f t="shared" si="13"/>
        <v>7.3799334284355589E-4</v>
      </c>
      <c r="BO12">
        <f t="shared" si="13"/>
        <v>-8.4314941103533756E-4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0.20109200743494426</v>
      </c>
      <c r="BZ12">
        <f t="shared" si="20"/>
        <v>97</v>
      </c>
      <c r="CA12">
        <f t="shared" si="21"/>
        <v>5</v>
      </c>
      <c r="CB12">
        <f t="shared" si="22"/>
        <v>0.24000000000000005</v>
      </c>
      <c r="CC12">
        <f t="shared" si="23"/>
        <v>0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1</v>
      </c>
      <c r="CI12">
        <f t="shared" si="28"/>
        <v>0</v>
      </c>
      <c r="CJ12">
        <f t="shared" si="29"/>
        <v>0</v>
      </c>
      <c r="CK12">
        <f t="shared" si="14"/>
        <v>0</v>
      </c>
      <c r="CL12">
        <f t="shared" si="14"/>
        <v>0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35">
      <c r="A13" t="s">
        <v>11</v>
      </c>
      <c r="B13">
        <f>VLOOKUP(CONCATENATE($A13,"_",B$4),assets_m6!$A:$D,4,FALSE)</f>
        <v>163.63</v>
      </c>
      <c r="C13">
        <f>VLOOKUP(CONCATENATE($A13,"_",C$4),assets_m6!$A:$D,4,FALSE)</f>
        <v>162.47</v>
      </c>
      <c r="D13">
        <f>VLOOKUP(CONCATENATE($A13,"_",D$4),assets_m6!$A:$D,4,FALSE)</f>
        <v>162.99</v>
      </c>
      <c r="E13">
        <f>VLOOKUP(CONCATENATE($A13,"_",E$4),assets_m6!$A:$D,4,FALSE)</f>
        <v>169.88</v>
      </c>
      <c r="F13">
        <f>VLOOKUP(CONCATENATE($A13,"_",F$4),assets_m6!$A:$D,4,FALSE)</f>
        <v>170.27</v>
      </c>
      <c r="G13">
        <f>VLOOKUP(CONCATENATE($A13,"_",G$4),assets_m6!$A:$D,4,FALSE)</f>
        <v>167.85</v>
      </c>
      <c r="H13" t="e">
        <f>VLOOKUP(CONCATENATE($A13,"_",H$4),assets_m6!$A:$D,4,FALSE)</f>
        <v>#N/A</v>
      </c>
      <c r="I13">
        <f>VLOOKUP(CONCATENATE($A13,"_",I$4),assets_m6!$A:$D,4,FALSE)</f>
        <v>170.01</v>
      </c>
      <c r="J13">
        <f>VLOOKUP(CONCATENATE($A13,"_",J$4),assets_m6!$A:$D,4,FALSE)</f>
        <v>168.65</v>
      </c>
      <c r="K13">
        <f>VLOOKUP(CONCATENATE($A13,"_",K$4),assets_m6!$A:$D,4,FALSE)</f>
        <v>168.7</v>
      </c>
      <c r="L13">
        <f>VLOOKUP(CONCATENATE($A13,"_",L$4),assets_m6!$A:$D,4,FALSE)</f>
        <v>170.35</v>
      </c>
      <c r="M13">
        <f>VLOOKUP(CONCATENATE($A13,"_",M$4),assets_m6!$A:$D,4,FALSE)</f>
        <v>170.36</v>
      </c>
      <c r="N13">
        <f>VLOOKUP(CONCATENATE($A13,"_",N$4),assets_m6!$A:$D,4,FALSE)</f>
        <v>173.09</v>
      </c>
      <c r="O13">
        <f>VLOOKUP(CONCATENATE($A13,"_",O$4),assets_m6!$A:$D,4,FALSE)</f>
        <v>173.36</v>
      </c>
      <c r="P13">
        <f>VLOOKUP(CONCATENATE($A13,"_",P$4),assets_m6!$A:$D,4,FALSE)</f>
        <v>173.45</v>
      </c>
      <c r="Q13">
        <f>VLOOKUP(CONCATENATE($A13,"_",Q$4),assets_m6!$A:$D,4,FALSE)</f>
        <v>177.52</v>
      </c>
      <c r="R13">
        <f>VLOOKUP(CONCATENATE($A13,"_",R$4),assets_m6!$A:$D,4,FALSE)</f>
        <v>173.27</v>
      </c>
      <c r="S13">
        <f>VLOOKUP(CONCATENATE($A13,"_",S$4),assets_m6!$A:$D,4,FALSE)</f>
        <v>177.44</v>
      </c>
      <c r="T13">
        <f>VLOOKUP(CONCATENATE($A13,"_",T$4),assets_m6!$A:$D,4,FALSE)</f>
        <v>178.02</v>
      </c>
      <c r="U13">
        <f>VLOOKUP(CONCATENATE($A13,"_",U$4),assets_m6!$A:$D,4,FALSE)</f>
        <v>184.5</v>
      </c>
      <c r="V13">
        <f>VLOOKUP(CONCATENATE($A13,"_",V$4),assets_m6!$A:$D,4,FALSE)</f>
        <v>180.25</v>
      </c>
      <c r="X13" t="str">
        <f t="shared" si="16"/>
        <v>AVB</v>
      </c>
      <c r="Y13">
        <f t="shared" si="7"/>
        <v>163.63</v>
      </c>
      <c r="Z13">
        <f t="shared" si="10"/>
        <v>162.47</v>
      </c>
      <c r="AA13">
        <f t="shared" si="10"/>
        <v>162.99</v>
      </c>
      <c r="AB13">
        <f t="shared" si="10"/>
        <v>169.88</v>
      </c>
      <c r="AC13">
        <f t="shared" si="10"/>
        <v>170.27</v>
      </c>
      <c r="AD13">
        <f t="shared" si="10"/>
        <v>167.85</v>
      </c>
      <c r="AE13">
        <f t="shared" si="10"/>
        <v>167.85</v>
      </c>
      <c r="AF13">
        <f t="shared" si="10"/>
        <v>170.01</v>
      </c>
      <c r="AG13">
        <f t="shared" si="10"/>
        <v>168.65</v>
      </c>
      <c r="AH13">
        <f t="shared" si="10"/>
        <v>168.7</v>
      </c>
      <c r="AI13">
        <f t="shared" si="10"/>
        <v>170.35</v>
      </c>
      <c r="AJ13">
        <f t="shared" si="10"/>
        <v>170.36</v>
      </c>
      <c r="AK13">
        <f t="shared" si="10"/>
        <v>173.09</v>
      </c>
      <c r="AL13">
        <f t="shared" si="10"/>
        <v>173.36</v>
      </c>
      <c r="AM13">
        <f t="shared" si="10"/>
        <v>173.45</v>
      </c>
      <c r="AN13">
        <f t="shared" si="10"/>
        <v>177.52</v>
      </c>
      <c r="AO13">
        <f t="shared" si="10"/>
        <v>173.27</v>
      </c>
      <c r="AP13">
        <f t="shared" si="11"/>
        <v>177.44</v>
      </c>
      <c r="AQ13">
        <f t="shared" si="11"/>
        <v>178.02</v>
      </c>
      <c r="AR13">
        <f t="shared" si="11"/>
        <v>184.5</v>
      </c>
      <c r="AS13">
        <f t="shared" si="11"/>
        <v>180.25</v>
      </c>
      <c r="AU13" t="s">
        <v>11</v>
      </c>
      <c r="AV13">
        <f t="shared" si="17"/>
        <v>-7.0891645786224812E-5</v>
      </c>
      <c r="AW13">
        <f t="shared" si="12"/>
        <v>3.2005908783160598E-5</v>
      </c>
      <c r="AX13">
        <f t="shared" si="12"/>
        <v>4.2272532057181339E-4</v>
      </c>
      <c r="AY13">
        <f t="shared" si="12"/>
        <v>2.2957381681187589E-5</v>
      </c>
      <c r="AZ13">
        <f t="shared" si="12"/>
        <v>-1.4212720972573065E-4</v>
      </c>
      <c r="BA13">
        <f t="shared" si="12"/>
        <v>0</v>
      </c>
      <c r="BB13">
        <f t="shared" si="12"/>
        <v>1.2868632707774779E-4</v>
      </c>
      <c r="BC13">
        <f t="shared" si="12"/>
        <v>-7.999529439444652E-5</v>
      </c>
      <c r="BD13">
        <f t="shared" si="12"/>
        <v>2.9647198339746779E-6</v>
      </c>
      <c r="BE13">
        <f t="shared" si="12"/>
        <v>9.780675755779524E-5</v>
      </c>
      <c r="BF13">
        <f t="shared" si="12"/>
        <v>5.8702670971642656E-7</v>
      </c>
      <c r="BG13">
        <f t="shared" si="12"/>
        <v>1.6024888471472115E-4</v>
      </c>
      <c r="BH13">
        <f t="shared" si="12"/>
        <v>1.5598821422382013E-5</v>
      </c>
      <c r="BI13">
        <f t="shared" si="12"/>
        <v>5.1915089986141548E-6</v>
      </c>
      <c r="BJ13">
        <f t="shared" si="12"/>
        <v>2.3464975497261583E-4</v>
      </c>
      <c r="BK13">
        <f t="shared" si="12"/>
        <v>-2.3940964398377649E-4</v>
      </c>
      <c r="BL13">
        <f t="shared" si="12"/>
        <v>2.4066485831361387E-4</v>
      </c>
      <c r="BM13">
        <f t="shared" si="13"/>
        <v>3.2687105500451563E-5</v>
      </c>
      <c r="BN13">
        <f t="shared" si="13"/>
        <v>3.6400404448938263E-4</v>
      </c>
      <c r="BO13">
        <f t="shared" si="13"/>
        <v>-2.3035230352303526E-4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0.1015706166350914</v>
      </c>
      <c r="BZ13">
        <f t="shared" si="20"/>
        <v>82</v>
      </c>
      <c r="CA13">
        <f t="shared" si="21"/>
        <v>5</v>
      </c>
      <c r="CB13">
        <f t="shared" si="22"/>
        <v>0.24000000000000005</v>
      </c>
      <c r="CC13">
        <f t="shared" si="23"/>
        <v>0</v>
      </c>
      <c r="CD13">
        <f t="shared" si="24"/>
        <v>0</v>
      </c>
      <c r="CE13">
        <f t="shared" si="25"/>
        <v>0</v>
      </c>
      <c r="CF13">
        <f t="shared" si="26"/>
        <v>0</v>
      </c>
      <c r="CG13">
        <f t="shared" si="27"/>
        <v>1</v>
      </c>
      <c r="CI13">
        <f t="shared" si="28"/>
        <v>0</v>
      </c>
      <c r="CJ13">
        <f t="shared" si="29"/>
        <v>0</v>
      </c>
      <c r="CK13">
        <f t="shared" si="14"/>
        <v>0</v>
      </c>
      <c r="CL13">
        <f t="shared" si="14"/>
        <v>0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35">
      <c r="A14" t="s">
        <v>12</v>
      </c>
      <c r="B14">
        <f>VLOOKUP(CONCATENATE($A14,"_",B$4),assets_m6!$A:$D,4,FALSE)</f>
        <v>188.31</v>
      </c>
      <c r="C14">
        <f>VLOOKUP(CONCATENATE($A14,"_",C$4),assets_m6!$A:$D,4,FALSE)</f>
        <v>189.48</v>
      </c>
      <c r="D14">
        <f>VLOOKUP(CONCATENATE($A14,"_",D$4),assets_m6!$A:$D,4,FALSE)</f>
        <v>189.73</v>
      </c>
      <c r="E14">
        <f>VLOOKUP(CONCATENATE($A14,"_",E$4),assets_m6!$A:$D,4,FALSE)</f>
        <v>192.59</v>
      </c>
      <c r="F14">
        <f>VLOOKUP(CONCATENATE($A14,"_",F$4),assets_m6!$A:$D,4,FALSE)</f>
        <v>192.98</v>
      </c>
      <c r="G14">
        <f>VLOOKUP(CONCATENATE($A14,"_",G$4),assets_m6!$A:$D,4,FALSE)</f>
        <v>195.34</v>
      </c>
      <c r="H14" t="e">
        <f>VLOOKUP(CONCATENATE($A14,"_",H$4),assets_m6!$A:$D,4,FALSE)</f>
        <v>#N/A</v>
      </c>
      <c r="I14">
        <f>VLOOKUP(CONCATENATE($A14,"_",I$4),assets_m6!$A:$D,4,FALSE)</f>
        <v>193.51</v>
      </c>
      <c r="J14">
        <f>VLOOKUP(CONCATENATE($A14,"_",J$4),assets_m6!$A:$D,4,FALSE)</f>
        <v>189.28</v>
      </c>
      <c r="K14">
        <f>VLOOKUP(CONCATENATE($A14,"_",K$4),assets_m6!$A:$D,4,FALSE)</f>
        <v>186.14</v>
      </c>
      <c r="L14">
        <f>VLOOKUP(CONCATENATE($A14,"_",L$4),assets_m6!$A:$D,4,FALSE)</f>
        <v>190.49</v>
      </c>
      <c r="M14">
        <f>VLOOKUP(CONCATENATE($A14,"_",M$4),assets_m6!$A:$D,4,FALSE)</f>
        <v>191.9</v>
      </c>
      <c r="N14">
        <f>VLOOKUP(CONCATENATE($A14,"_",N$4),assets_m6!$A:$D,4,FALSE)</f>
        <v>189.9</v>
      </c>
      <c r="O14">
        <f>VLOOKUP(CONCATENATE($A14,"_",O$4),assets_m6!$A:$D,4,FALSE)</f>
        <v>185.09</v>
      </c>
      <c r="P14">
        <f>VLOOKUP(CONCATENATE($A14,"_",P$4),assets_m6!$A:$D,4,FALSE)</f>
        <v>188.14</v>
      </c>
      <c r="Q14">
        <f>VLOOKUP(CONCATENATE($A14,"_",Q$4),assets_m6!$A:$D,4,FALSE)</f>
        <v>187.45</v>
      </c>
      <c r="R14">
        <f>VLOOKUP(CONCATENATE($A14,"_",R$4),assets_m6!$A:$D,4,FALSE)</f>
        <v>185.63</v>
      </c>
      <c r="S14">
        <f>VLOOKUP(CONCATENATE($A14,"_",S$4),assets_m6!$A:$D,4,FALSE)</f>
        <v>189.44</v>
      </c>
      <c r="T14">
        <f>VLOOKUP(CONCATENATE($A14,"_",T$4),assets_m6!$A:$D,4,FALSE)</f>
        <v>191.66</v>
      </c>
      <c r="U14">
        <f>VLOOKUP(CONCATENATE($A14,"_",U$4),assets_m6!$A:$D,4,FALSE)</f>
        <v>188.56</v>
      </c>
      <c r="V14">
        <f>VLOOKUP(CONCATENATE($A14,"_",V$4),assets_m6!$A:$D,4,FALSE)</f>
        <v>181.2</v>
      </c>
      <c r="X14" t="str">
        <f t="shared" si="16"/>
        <v>AVY</v>
      </c>
      <c r="Y14">
        <f t="shared" si="7"/>
        <v>188.31</v>
      </c>
      <c r="Z14">
        <f t="shared" si="10"/>
        <v>189.48</v>
      </c>
      <c r="AA14">
        <f t="shared" si="10"/>
        <v>189.73</v>
      </c>
      <c r="AB14">
        <f t="shared" si="10"/>
        <v>192.59</v>
      </c>
      <c r="AC14">
        <f t="shared" si="10"/>
        <v>192.98</v>
      </c>
      <c r="AD14">
        <f t="shared" si="10"/>
        <v>195.34</v>
      </c>
      <c r="AE14">
        <f t="shared" si="10"/>
        <v>195.34</v>
      </c>
      <c r="AF14">
        <f t="shared" si="10"/>
        <v>193.51</v>
      </c>
      <c r="AG14">
        <f t="shared" si="10"/>
        <v>189.28</v>
      </c>
      <c r="AH14">
        <f t="shared" si="10"/>
        <v>186.14</v>
      </c>
      <c r="AI14">
        <f t="shared" si="10"/>
        <v>190.49</v>
      </c>
      <c r="AJ14">
        <f t="shared" si="10"/>
        <v>191.9</v>
      </c>
      <c r="AK14">
        <f t="shared" si="10"/>
        <v>189.9</v>
      </c>
      <c r="AL14">
        <f t="shared" si="10"/>
        <v>185.09</v>
      </c>
      <c r="AM14">
        <f t="shared" si="10"/>
        <v>188.14</v>
      </c>
      <c r="AN14">
        <f t="shared" si="10"/>
        <v>187.45</v>
      </c>
      <c r="AO14">
        <f t="shared" si="10"/>
        <v>185.63</v>
      </c>
      <c r="AP14">
        <f t="shared" si="11"/>
        <v>189.44</v>
      </c>
      <c r="AQ14">
        <f t="shared" si="11"/>
        <v>191.66</v>
      </c>
      <c r="AR14">
        <f t="shared" si="11"/>
        <v>188.56</v>
      </c>
      <c r="AS14">
        <f t="shared" si="11"/>
        <v>181.2</v>
      </c>
      <c r="AU14" t="s">
        <v>12</v>
      </c>
      <c r="AV14">
        <f t="shared" si="17"/>
        <v>6.2131591524613002E-5</v>
      </c>
      <c r="AW14">
        <f t="shared" si="12"/>
        <v>1.3194004644289635E-5</v>
      </c>
      <c r="AX14">
        <f t="shared" si="12"/>
        <v>1.5074052601064743E-4</v>
      </c>
      <c r="AY14">
        <f t="shared" si="12"/>
        <v>2.0250272599822751E-5</v>
      </c>
      <c r="AZ14">
        <f t="shared" si="12"/>
        <v>1.2229246554047125E-4</v>
      </c>
      <c r="BA14">
        <f t="shared" si="12"/>
        <v>0</v>
      </c>
      <c r="BB14">
        <f t="shared" si="12"/>
        <v>-9.3682809460428606E-5</v>
      </c>
      <c r="BC14">
        <f t="shared" si="12"/>
        <v>-2.1859335434861198E-4</v>
      </c>
      <c r="BD14">
        <f t="shared" si="12"/>
        <v>-1.6589180050718592E-4</v>
      </c>
      <c r="BE14">
        <f t="shared" si="12"/>
        <v>2.3369506822821655E-4</v>
      </c>
      <c r="BF14">
        <f t="shared" si="12"/>
        <v>7.4019633576565517E-5</v>
      </c>
      <c r="BG14">
        <f t="shared" si="12"/>
        <v>-1.0422094841063054E-4</v>
      </c>
      <c r="BH14">
        <f t="shared" si="12"/>
        <v>-2.5329120589784109E-4</v>
      </c>
      <c r="BI14">
        <f t="shared" si="12"/>
        <v>1.647846993354575E-4</v>
      </c>
      <c r="BJ14">
        <f t="shared" si="12"/>
        <v>-3.6674816625916752E-5</v>
      </c>
      <c r="BK14">
        <f t="shared" si="12"/>
        <v>-9.7092558015470431E-5</v>
      </c>
      <c r="BL14">
        <f t="shared" si="12"/>
        <v>2.0524699671389335E-4</v>
      </c>
      <c r="BM14">
        <f t="shared" si="13"/>
        <v>1.1718749999999996E-4</v>
      </c>
      <c r="BN14">
        <f t="shared" si="13"/>
        <v>-1.6174475633935065E-4</v>
      </c>
      <c r="BO14">
        <f t="shared" si="13"/>
        <v>-3.9032668646584714E-4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-3.7756890234188378E-2</v>
      </c>
      <c r="BZ14">
        <f t="shared" si="20"/>
        <v>16</v>
      </c>
      <c r="CA14">
        <f t="shared" si="21"/>
        <v>1</v>
      </c>
      <c r="CB14">
        <f t="shared" si="22"/>
        <v>0.24</v>
      </c>
      <c r="CC14">
        <f t="shared" si="23"/>
        <v>1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0</v>
      </c>
      <c r="CI14">
        <f t="shared" si="28"/>
        <v>1</v>
      </c>
      <c r="CJ14">
        <f t="shared" si="29"/>
        <v>1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35">
      <c r="A15" t="s">
        <v>13</v>
      </c>
      <c r="B15">
        <f>VLOOKUP(CONCATENATE($A15,"_",B$4),assets_m6!$A:$D,4,FALSE)</f>
        <v>150.16999999999999</v>
      </c>
      <c r="C15">
        <f>VLOOKUP(CONCATENATE($A15,"_",C$4),assets_m6!$A:$D,4,FALSE)</f>
        <v>150.4</v>
      </c>
      <c r="D15">
        <f>VLOOKUP(CONCATENATE($A15,"_",D$4),assets_m6!$A:$D,4,FALSE)</f>
        <v>152</v>
      </c>
      <c r="E15">
        <f>VLOOKUP(CONCATENATE($A15,"_",E$4),assets_m6!$A:$D,4,FALSE)</f>
        <v>153.91999999999999</v>
      </c>
      <c r="F15">
        <f>VLOOKUP(CONCATENATE($A15,"_",F$4),assets_m6!$A:$D,4,FALSE)</f>
        <v>154.91999999999999</v>
      </c>
      <c r="G15">
        <f>VLOOKUP(CONCATENATE($A15,"_",G$4),assets_m6!$A:$D,4,FALSE)</f>
        <v>155.76</v>
      </c>
      <c r="H15" t="e">
        <f>VLOOKUP(CONCATENATE($A15,"_",H$4),assets_m6!$A:$D,4,FALSE)</f>
        <v>#N/A</v>
      </c>
      <c r="I15">
        <f>VLOOKUP(CONCATENATE($A15,"_",I$4),assets_m6!$A:$D,4,FALSE)</f>
        <v>153.75</v>
      </c>
      <c r="J15">
        <f>VLOOKUP(CONCATENATE($A15,"_",J$4),assets_m6!$A:$D,4,FALSE)</f>
        <v>150.41999999999999</v>
      </c>
      <c r="K15">
        <f>VLOOKUP(CONCATENATE($A15,"_",K$4),assets_m6!$A:$D,4,FALSE)</f>
        <v>146.85</v>
      </c>
      <c r="L15">
        <f>VLOOKUP(CONCATENATE($A15,"_",L$4),assets_m6!$A:$D,4,FALSE)</f>
        <v>151.6</v>
      </c>
      <c r="M15">
        <f>VLOOKUP(CONCATENATE($A15,"_",M$4),assets_m6!$A:$D,4,FALSE)</f>
        <v>154</v>
      </c>
      <c r="N15">
        <f>VLOOKUP(CONCATENATE($A15,"_",N$4),assets_m6!$A:$D,4,FALSE)</f>
        <v>155.33000000000001</v>
      </c>
      <c r="O15">
        <f>VLOOKUP(CONCATENATE($A15,"_",O$4),assets_m6!$A:$D,4,FALSE)</f>
        <v>156.77000000000001</v>
      </c>
      <c r="P15">
        <f>VLOOKUP(CONCATENATE($A15,"_",P$4),assets_m6!$A:$D,4,FALSE)</f>
        <v>155.88</v>
      </c>
      <c r="Q15">
        <f>VLOOKUP(CONCATENATE($A15,"_",Q$4),assets_m6!$A:$D,4,FALSE)</f>
        <v>172.31</v>
      </c>
      <c r="R15">
        <f>VLOOKUP(CONCATENATE($A15,"_",R$4),assets_m6!$A:$D,4,FALSE)</f>
        <v>172.66</v>
      </c>
      <c r="S15">
        <f>VLOOKUP(CONCATENATE($A15,"_",S$4),assets_m6!$A:$D,4,FALSE)</f>
        <v>174.93</v>
      </c>
      <c r="T15">
        <f>VLOOKUP(CONCATENATE($A15,"_",T$4),assets_m6!$A:$D,4,FALSE)</f>
        <v>173.61</v>
      </c>
      <c r="U15">
        <f>VLOOKUP(CONCATENATE($A15,"_",U$4),assets_m6!$A:$D,4,FALSE)</f>
        <v>173.13</v>
      </c>
      <c r="V15">
        <f>VLOOKUP(CONCATENATE($A15,"_",V$4),assets_m6!$A:$D,4,FALSE)</f>
        <v>178.86</v>
      </c>
      <c r="X15" t="str">
        <f t="shared" si="16"/>
        <v>AXP</v>
      </c>
      <c r="Y15">
        <f t="shared" si="7"/>
        <v>150.16999999999999</v>
      </c>
      <c r="Z15">
        <f t="shared" si="10"/>
        <v>150.4</v>
      </c>
      <c r="AA15">
        <f t="shared" si="10"/>
        <v>152</v>
      </c>
      <c r="AB15">
        <f t="shared" si="10"/>
        <v>153.91999999999999</v>
      </c>
      <c r="AC15">
        <f t="shared" si="10"/>
        <v>154.91999999999999</v>
      </c>
      <c r="AD15">
        <f t="shared" si="10"/>
        <v>155.76</v>
      </c>
      <c r="AE15">
        <f t="shared" si="10"/>
        <v>155.76</v>
      </c>
      <c r="AF15">
        <f t="shared" si="10"/>
        <v>153.75</v>
      </c>
      <c r="AG15">
        <f t="shared" si="10"/>
        <v>150.41999999999999</v>
      </c>
      <c r="AH15">
        <f t="shared" si="10"/>
        <v>146.85</v>
      </c>
      <c r="AI15">
        <f t="shared" si="10"/>
        <v>151.6</v>
      </c>
      <c r="AJ15">
        <f t="shared" si="10"/>
        <v>154</v>
      </c>
      <c r="AK15">
        <f t="shared" si="10"/>
        <v>155.33000000000001</v>
      </c>
      <c r="AL15">
        <f t="shared" si="10"/>
        <v>156.77000000000001</v>
      </c>
      <c r="AM15">
        <f t="shared" si="10"/>
        <v>155.88</v>
      </c>
      <c r="AN15">
        <f t="shared" si="10"/>
        <v>172.31</v>
      </c>
      <c r="AO15">
        <f t="shared" si="10"/>
        <v>172.66</v>
      </c>
      <c r="AP15">
        <f t="shared" si="11"/>
        <v>174.93</v>
      </c>
      <c r="AQ15">
        <f t="shared" si="11"/>
        <v>173.61</v>
      </c>
      <c r="AR15">
        <f t="shared" si="11"/>
        <v>173.13</v>
      </c>
      <c r="AS15">
        <f t="shared" si="11"/>
        <v>178.86</v>
      </c>
      <c r="AU15" t="s">
        <v>13</v>
      </c>
      <c r="AV15">
        <f t="shared" si="17"/>
        <v>1.5315975228076061E-5</v>
      </c>
      <c r="AW15">
        <f t="shared" si="12"/>
        <v>1.0638297872340389E-4</v>
      </c>
      <c r="AX15">
        <f t="shared" si="12"/>
        <v>1.2631578947368339E-4</v>
      </c>
      <c r="AY15">
        <f t="shared" si="12"/>
        <v>6.4968814968814972E-5</v>
      </c>
      <c r="AZ15">
        <f t="shared" si="12"/>
        <v>5.4221533694810447E-5</v>
      </c>
      <c r="BA15">
        <f t="shared" si="12"/>
        <v>0</v>
      </c>
      <c r="BB15">
        <f t="shared" si="12"/>
        <v>-1.2904468412942933E-4</v>
      </c>
      <c r="BC15">
        <f t="shared" si="12"/>
        <v>-2.1658536585365937E-4</v>
      </c>
      <c r="BD15">
        <f t="shared" si="12"/>
        <v>-2.3733546071001154E-4</v>
      </c>
      <c r="BE15">
        <f t="shared" si="12"/>
        <v>3.234593122233572E-4</v>
      </c>
      <c r="BF15">
        <f t="shared" si="12"/>
        <v>1.5831134564643837E-4</v>
      </c>
      <c r="BG15">
        <f t="shared" si="12"/>
        <v>8.6363636363637186E-5</v>
      </c>
      <c r="BH15">
        <f t="shared" si="12"/>
        <v>9.2705852056910936E-5</v>
      </c>
      <c r="BI15">
        <f t="shared" si="12"/>
        <v>-5.6771065892709999E-5</v>
      </c>
      <c r="BJ15">
        <f t="shared" si="12"/>
        <v>1.0540159096741088E-3</v>
      </c>
      <c r="BK15">
        <f t="shared" si="12"/>
        <v>2.0312227961232334E-5</v>
      </c>
      <c r="BL15">
        <f t="shared" si="12"/>
        <v>1.3147225761612477E-4</v>
      </c>
      <c r="BM15">
        <f t="shared" si="13"/>
        <v>-7.5458754930543258E-5</v>
      </c>
      <c r="BN15">
        <f t="shared" si="13"/>
        <v>-2.7648176948333515E-5</v>
      </c>
      <c r="BO15">
        <f t="shared" si="13"/>
        <v>3.3096517068099225E-4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0.19105014317107297</v>
      </c>
      <c r="BZ15">
        <f t="shared" si="20"/>
        <v>95</v>
      </c>
      <c r="CA15">
        <f t="shared" si="21"/>
        <v>5</v>
      </c>
      <c r="CB15">
        <f t="shared" si="22"/>
        <v>0.24000000000000005</v>
      </c>
      <c r="CC15">
        <f t="shared" si="23"/>
        <v>0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1</v>
      </c>
      <c r="CI15">
        <f t="shared" si="28"/>
        <v>0</v>
      </c>
      <c r="CJ15">
        <f t="shared" si="29"/>
        <v>0</v>
      </c>
      <c r="CK15">
        <f t="shared" si="14"/>
        <v>0</v>
      </c>
      <c r="CL15">
        <f t="shared" si="14"/>
        <v>0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35">
      <c r="A16" t="s">
        <v>14</v>
      </c>
      <c r="B16">
        <f>VLOOKUP(CONCATENATE($A16,"_",B$4),assets_m6!$A:$D,4,FALSE)</f>
        <v>259.33999999999997</v>
      </c>
      <c r="C16">
        <f>VLOOKUP(CONCATENATE($A16,"_",C$4),assets_m6!$A:$D,4,FALSE)</f>
        <v>252.45</v>
      </c>
      <c r="D16">
        <f>VLOOKUP(CONCATENATE($A16,"_",D$4),assets_m6!$A:$D,4,FALSE)</f>
        <v>255.37</v>
      </c>
      <c r="E16">
        <f>VLOOKUP(CONCATENATE($A16,"_",E$4),assets_m6!$A:$D,4,FALSE)</f>
        <v>256.14999999999998</v>
      </c>
      <c r="F16">
        <f>VLOOKUP(CONCATENATE($A16,"_",F$4),assets_m6!$A:$D,4,FALSE)</f>
        <v>254.6</v>
      </c>
      <c r="G16">
        <f>VLOOKUP(CONCATENATE($A16,"_",G$4),assets_m6!$A:$D,4,FALSE)</f>
        <v>255.85</v>
      </c>
      <c r="H16" t="e">
        <f>VLOOKUP(CONCATENATE($A16,"_",H$4),assets_m6!$A:$D,4,FALSE)</f>
        <v>#N/A</v>
      </c>
      <c r="I16">
        <f>VLOOKUP(CONCATENATE($A16,"_",I$4),assets_m6!$A:$D,4,FALSE)</f>
        <v>256</v>
      </c>
      <c r="J16">
        <f>VLOOKUP(CONCATENATE($A16,"_",J$4),assets_m6!$A:$D,4,FALSE)</f>
        <v>253.57</v>
      </c>
      <c r="K16">
        <f>VLOOKUP(CONCATENATE($A16,"_",K$4),assets_m6!$A:$D,4,FALSE)</f>
        <v>253.96</v>
      </c>
      <c r="L16">
        <f>VLOOKUP(CONCATENATE($A16,"_",L$4),assets_m6!$A:$D,4,FALSE)</f>
        <v>253.81</v>
      </c>
      <c r="M16">
        <f>VLOOKUP(CONCATENATE($A16,"_",M$4),assets_m6!$A:$D,4,FALSE)</f>
        <v>249.58</v>
      </c>
      <c r="N16">
        <f>VLOOKUP(CONCATENATE($A16,"_",N$4),assets_m6!$A:$D,4,FALSE)</f>
        <v>245.75</v>
      </c>
      <c r="O16">
        <f>VLOOKUP(CONCATENATE($A16,"_",O$4),assets_m6!$A:$D,4,FALSE)</f>
        <v>246.78</v>
      </c>
      <c r="P16">
        <f>VLOOKUP(CONCATENATE($A16,"_",P$4),assets_m6!$A:$D,4,FALSE)</f>
        <v>249.14</v>
      </c>
      <c r="Q16">
        <f>VLOOKUP(CONCATENATE($A16,"_",Q$4),assets_m6!$A:$D,4,FALSE)</f>
        <v>251.82</v>
      </c>
      <c r="R16">
        <f>VLOOKUP(CONCATENATE($A16,"_",R$4),assets_m6!$A:$D,4,FALSE)</f>
        <v>250.13</v>
      </c>
      <c r="S16">
        <f>VLOOKUP(CONCATENATE($A16,"_",S$4),assets_m6!$A:$D,4,FALSE)</f>
        <v>252.22</v>
      </c>
      <c r="T16">
        <f>VLOOKUP(CONCATENATE($A16,"_",T$4),assets_m6!$A:$D,4,FALSE)</f>
        <v>254.17</v>
      </c>
      <c r="U16">
        <f>VLOOKUP(CONCATENATE($A16,"_",U$4),assets_m6!$A:$D,4,FALSE)</f>
        <v>248.47</v>
      </c>
      <c r="V16">
        <f>VLOOKUP(CONCATENATE($A16,"_",V$4),assets_m6!$A:$D,4,FALSE)</f>
        <v>245.84</v>
      </c>
      <c r="X16" t="str">
        <f t="shared" si="16"/>
        <v>BDX</v>
      </c>
      <c r="Y16">
        <f t="shared" si="7"/>
        <v>259.33999999999997</v>
      </c>
      <c r="Z16">
        <f t="shared" si="10"/>
        <v>252.45</v>
      </c>
      <c r="AA16">
        <f t="shared" si="10"/>
        <v>255.37</v>
      </c>
      <c r="AB16">
        <f t="shared" si="10"/>
        <v>256.14999999999998</v>
      </c>
      <c r="AC16">
        <f t="shared" si="10"/>
        <v>254.6</v>
      </c>
      <c r="AD16">
        <f t="shared" si="10"/>
        <v>255.85</v>
      </c>
      <c r="AE16">
        <f t="shared" si="10"/>
        <v>255.85</v>
      </c>
      <c r="AF16">
        <f t="shared" si="10"/>
        <v>256</v>
      </c>
      <c r="AG16">
        <f t="shared" si="10"/>
        <v>253.57</v>
      </c>
      <c r="AH16">
        <f t="shared" si="10"/>
        <v>253.96</v>
      </c>
      <c r="AI16">
        <f t="shared" si="10"/>
        <v>253.81</v>
      </c>
      <c r="AJ16">
        <f t="shared" si="10"/>
        <v>249.58</v>
      </c>
      <c r="AK16">
        <f t="shared" si="10"/>
        <v>245.75</v>
      </c>
      <c r="AL16">
        <f t="shared" si="10"/>
        <v>246.78</v>
      </c>
      <c r="AM16">
        <f t="shared" si="10"/>
        <v>249.14</v>
      </c>
      <c r="AN16">
        <f t="shared" si="10"/>
        <v>251.82</v>
      </c>
      <c r="AO16">
        <f t="shared" si="10"/>
        <v>250.13</v>
      </c>
      <c r="AP16">
        <f t="shared" si="11"/>
        <v>252.22</v>
      </c>
      <c r="AQ16">
        <f t="shared" si="11"/>
        <v>254.17</v>
      </c>
      <c r="AR16">
        <f t="shared" si="11"/>
        <v>248.47</v>
      </c>
      <c r="AS16">
        <f t="shared" si="11"/>
        <v>245.84</v>
      </c>
      <c r="AU16" t="s">
        <v>14</v>
      </c>
      <c r="AV16">
        <f t="shared" si="17"/>
        <v>-2.6567440425695948E-4</v>
      </c>
      <c r="AW16">
        <f t="shared" si="12"/>
        <v>1.1566646860764572E-4</v>
      </c>
      <c r="AX16">
        <f t="shared" si="12"/>
        <v>3.0543916669928835E-5</v>
      </c>
      <c r="AY16">
        <f t="shared" si="12"/>
        <v>-6.0511419090376074E-5</v>
      </c>
      <c r="AZ16">
        <f t="shared" si="12"/>
        <v>4.9096622152395919E-5</v>
      </c>
      <c r="BA16">
        <f t="shared" si="12"/>
        <v>0</v>
      </c>
      <c r="BB16">
        <f t="shared" si="12"/>
        <v>5.8628102403754422E-6</v>
      </c>
      <c r="BC16">
        <f t="shared" si="12"/>
        <v>-9.4921875000000266E-5</v>
      </c>
      <c r="BD16">
        <f t="shared" si="12"/>
        <v>1.5380368340103906E-5</v>
      </c>
      <c r="BE16">
        <f t="shared" si="12"/>
        <v>-5.9064419593639033E-6</v>
      </c>
      <c r="BF16">
        <f t="shared" si="12"/>
        <v>-1.6666010007485875E-4</v>
      </c>
      <c r="BG16">
        <f t="shared" si="12"/>
        <v>-1.5345780911932096E-4</v>
      </c>
      <c r="BH16">
        <f t="shared" si="12"/>
        <v>4.1912512716175026E-5</v>
      </c>
      <c r="BI16">
        <f t="shared" si="12"/>
        <v>9.5631736769591754E-5</v>
      </c>
      <c r="BJ16">
        <f t="shared" si="12"/>
        <v>1.0757004094083677E-4</v>
      </c>
      <c r="BK16">
        <f t="shared" si="12"/>
        <v>-6.7111428798347946E-5</v>
      </c>
      <c r="BL16">
        <f t="shared" si="12"/>
        <v>8.3556550593691419E-5</v>
      </c>
      <c r="BM16">
        <f t="shared" si="13"/>
        <v>7.7313456506224271E-5</v>
      </c>
      <c r="BN16">
        <f t="shared" si="13"/>
        <v>-2.2425935397568512E-4</v>
      </c>
      <c r="BO16">
        <f t="shared" si="13"/>
        <v>-1.0584778846540812E-4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-5.2055217089534866E-2</v>
      </c>
      <c r="BZ16">
        <f t="shared" si="20"/>
        <v>9</v>
      </c>
      <c r="CA16">
        <f t="shared" si="21"/>
        <v>1</v>
      </c>
      <c r="CB16">
        <f t="shared" si="22"/>
        <v>0.24</v>
      </c>
      <c r="CC16">
        <f t="shared" si="23"/>
        <v>1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0</v>
      </c>
      <c r="CI16">
        <f t="shared" si="28"/>
        <v>1</v>
      </c>
      <c r="CJ16">
        <f t="shared" si="29"/>
        <v>1</v>
      </c>
      <c r="CK16">
        <f t="shared" si="14"/>
        <v>1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35">
      <c r="A17" t="s">
        <v>15</v>
      </c>
      <c r="B17">
        <f>VLOOKUP(CONCATENATE($A17,"_",B$4),assets_m6!$A:$D,4,FALSE)</f>
        <v>64.41</v>
      </c>
      <c r="C17">
        <f>VLOOKUP(CONCATENATE($A17,"_",C$4),assets_m6!$A:$D,4,FALSE)</f>
        <v>64.69</v>
      </c>
      <c r="D17">
        <f>VLOOKUP(CONCATENATE($A17,"_",D$4),assets_m6!$A:$D,4,FALSE)</f>
        <v>65.260000000000005</v>
      </c>
      <c r="E17">
        <f>VLOOKUP(CONCATENATE($A17,"_",E$4),assets_m6!$A:$D,4,FALSE)</f>
        <v>66.13</v>
      </c>
      <c r="F17">
        <f>VLOOKUP(CONCATENATE($A17,"_",F$4),assets_m6!$A:$D,4,FALSE)</f>
        <v>65.67</v>
      </c>
      <c r="G17">
        <f>VLOOKUP(CONCATENATE($A17,"_",G$4),assets_m6!$A:$D,4,FALSE)</f>
        <v>67.069999999999993</v>
      </c>
      <c r="H17" t="e">
        <f>VLOOKUP(CONCATENATE($A17,"_",H$4),assets_m6!$A:$D,4,FALSE)</f>
        <v>#N/A</v>
      </c>
      <c r="I17">
        <f>VLOOKUP(CONCATENATE($A17,"_",I$4),assets_m6!$A:$D,4,FALSE)</f>
        <v>68</v>
      </c>
      <c r="J17">
        <f>VLOOKUP(CONCATENATE($A17,"_",J$4),assets_m6!$A:$D,4,FALSE)</f>
        <v>66.69</v>
      </c>
      <c r="K17">
        <f>VLOOKUP(CONCATENATE($A17,"_",K$4),assets_m6!$A:$D,4,FALSE)</f>
        <v>65.900000000000006</v>
      </c>
      <c r="L17">
        <f>VLOOKUP(CONCATENATE($A17,"_",L$4),assets_m6!$A:$D,4,FALSE)</f>
        <v>66.25</v>
      </c>
      <c r="M17">
        <f>VLOOKUP(CONCATENATE($A17,"_",M$4),assets_m6!$A:$D,4,FALSE)</f>
        <v>66.510000000000005</v>
      </c>
      <c r="N17">
        <f>VLOOKUP(CONCATENATE($A17,"_",N$4),assets_m6!$A:$D,4,FALSE)</f>
        <v>67.16</v>
      </c>
      <c r="O17">
        <f>VLOOKUP(CONCATENATE($A17,"_",O$4),assets_m6!$A:$D,4,FALSE)</f>
        <v>68.349999999999994</v>
      </c>
      <c r="P17">
        <f>VLOOKUP(CONCATENATE($A17,"_",P$4),assets_m6!$A:$D,4,FALSE)</f>
        <v>67.16</v>
      </c>
      <c r="Q17">
        <f>VLOOKUP(CONCATENATE($A17,"_",Q$4),assets_m6!$A:$D,4,FALSE)</f>
        <v>66.84</v>
      </c>
      <c r="R17">
        <f>VLOOKUP(CONCATENATE($A17,"_",R$4),assets_m6!$A:$D,4,FALSE)</f>
        <v>66</v>
      </c>
      <c r="S17">
        <f>VLOOKUP(CONCATENATE($A17,"_",S$4),assets_m6!$A:$D,4,FALSE)</f>
        <v>66.58</v>
      </c>
      <c r="T17">
        <f>VLOOKUP(CONCATENATE($A17,"_",T$4),assets_m6!$A:$D,4,FALSE)</f>
        <v>67.180000000000007</v>
      </c>
      <c r="U17">
        <f>VLOOKUP(CONCATENATE($A17,"_",U$4),assets_m6!$A:$D,4,FALSE)</f>
        <v>66.84</v>
      </c>
      <c r="V17">
        <f>VLOOKUP(CONCATENATE($A17,"_",V$4),assets_m6!$A:$D,4,FALSE)</f>
        <v>66.84</v>
      </c>
      <c r="X17" t="str">
        <f t="shared" si="16"/>
        <v>BF-B</v>
      </c>
      <c r="Y17">
        <f t="shared" si="7"/>
        <v>64.41</v>
      </c>
      <c r="Z17">
        <f t="shared" si="10"/>
        <v>64.69</v>
      </c>
      <c r="AA17">
        <f t="shared" si="10"/>
        <v>65.260000000000005</v>
      </c>
      <c r="AB17">
        <f t="shared" si="10"/>
        <v>66.13</v>
      </c>
      <c r="AC17">
        <f t="shared" si="10"/>
        <v>65.67</v>
      </c>
      <c r="AD17">
        <f t="shared" si="10"/>
        <v>67.069999999999993</v>
      </c>
      <c r="AE17">
        <f t="shared" si="10"/>
        <v>67.069999999999993</v>
      </c>
      <c r="AF17">
        <f t="shared" si="10"/>
        <v>68</v>
      </c>
      <c r="AG17">
        <f t="shared" si="10"/>
        <v>66.69</v>
      </c>
      <c r="AH17">
        <f t="shared" si="10"/>
        <v>65.900000000000006</v>
      </c>
      <c r="AI17">
        <f t="shared" si="10"/>
        <v>66.25</v>
      </c>
      <c r="AJ17">
        <f t="shared" si="10"/>
        <v>66.510000000000005</v>
      </c>
      <c r="AK17">
        <f t="shared" si="10"/>
        <v>67.16</v>
      </c>
      <c r="AL17">
        <f t="shared" si="10"/>
        <v>68.349999999999994</v>
      </c>
      <c r="AM17">
        <f t="shared" si="10"/>
        <v>67.16</v>
      </c>
      <c r="AN17">
        <f t="shared" si="10"/>
        <v>66.84</v>
      </c>
      <c r="AO17">
        <f t="shared" si="10"/>
        <v>66</v>
      </c>
      <c r="AP17">
        <f t="shared" si="11"/>
        <v>66.58</v>
      </c>
      <c r="AQ17">
        <f t="shared" si="11"/>
        <v>67.180000000000007</v>
      </c>
      <c r="AR17">
        <f t="shared" si="11"/>
        <v>66.84</v>
      </c>
      <c r="AS17">
        <f t="shared" si="11"/>
        <v>66.84</v>
      </c>
      <c r="AU17" t="s">
        <v>15</v>
      </c>
      <c r="AV17">
        <f t="shared" si="17"/>
        <v>4.3471510634994742E-5</v>
      </c>
      <c r="AW17">
        <f t="shared" si="12"/>
        <v>8.8112536713558104E-5</v>
      </c>
      <c r="AX17">
        <f t="shared" si="12"/>
        <v>1.3331290223720355E-4</v>
      </c>
      <c r="AY17">
        <f t="shared" si="12"/>
        <v>-6.9559957659155267E-5</v>
      </c>
      <c r="AZ17">
        <f t="shared" si="12"/>
        <v>2.131871478605134E-4</v>
      </c>
      <c r="BA17">
        <f t="shared" si="12"/>
        <v>0</v>
      </c>
      <c r="BB17">
        <f t="shared" si="12"/>
        <v>1.3866110034292634E-4</v>
      </c>
      <c r="BC17">
        <f t="shared" si="12"/>
        <v>-1.9264705882352976E-4</v>
      </c>
      <c r="BD17">
        <f t="shared" si="12"/>
        <v>-1.1845853951116991E-4</v>
      </c>
      <c r="BE17">
        <f t="shared" si="12"/>
        <v>5.3110773899847389E-5</v>
      </c>
      <c r="BF17">
        <f t="shared" si="12"/>
        <v>3.9245283018868698E-5</v>
      </c>
      <c r="BG17">
        <f t="shared" si="12"/>
        <v>9.7729664712072086E-5</v>
      </c>
      <c r="BH17">
        <f t="shared" si="12"/>
        <v>1.7718880285884424E-4</v>
      </c>
      <c r="BI17">
        <f t="shared" si="12"/>
        <v>-1.7410387710314526E-4</v>
      </c>
      <c r="BJ17">
        <f t="shared" si="12"/>
        <v>-4.7647409172125259E-5</v>
      </c>
      <c r="BK17">
        <f t="shared" si="12"/>
        <v>-1.2567324955116746E-4</v>
      </c>
      <c r="BL17">
        <f t="shared" si="12"/>
        <v>8.7878787878787617E-5</v>
      </c>
      <c r="BM17">
        <f t="shared" si="13"/>
        <v>9.0117152297988665E-5</v>
      </c>
      <c r="BN17">
        <f t="shared" si="13"/>
        <v>-5.0610300684728098E-5</v>
      </c>
      <c r="BO17">
        <f t="shared" si="13"/>
        <v>0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3.7727061015370392E-2</v>
      </c>
      <c r="BZ17">
        <f t="shared" si="20"/>
        <v>61</v>
      </c>
      <c r="CA17">
        <f t="shared" si="21"/>
        <v>4</v>
      </c>
      <c r="CB17">
        <f t="shared" si="22"/>
        <v>0.12000000000000002</v>
      </c>
      <c r="CC17">
        <f t="shared" si="23"/>
        <v>0</v>
      </c>
      <c r="CD17">
        <f t="shared" si="24"/>
        <v>0</v>
      </c>
      <c r="CE17">
        <f t="shared" si="25"/>
        <v>0</v>
      </c>
      <c r="CF17">
        <f t="shared" si="26"/>
        <v>1</v>
      </c>
      <c r="CG17">
        <f t="shared" si="27"/>
        <v>0</v>
      </c>
      <c r="CI17">
        <f t="shared" si="28"/>
        <v>0</v>
      </c>
      <c r="CJ17">
        <f t="shared" si="29"/>
        <v>0</v>
      </c>
      <c r="CK17">
        <f t="shared" si="14"/>
        <v>0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35">
      <c r="A18" t="s">
        <v>16</v>
      </c>
      <c r="B18">
        <f>VLOOKUP(CONCATENATE($A18,"_",B$4),assets_m6!$A:$D,4,FALSE)</f>
        <v>73</v>
      </c>
      <c r="C18">
        <f>VLOOKUP(CONCATENATE($A18,"_",C$4),assets_m6!$A:$D,4,FALSE)</f>
        <v>71.010000000000005</v>
      </c>
      <c r="D18">
        <f>VLOOKUP(CONCATENATE($A18,"_",D$4),assets_m6!$A:$D,4,FALSE)</f>
        <v>71.650000000000006</v>
      </c>
      <c r="E18">
        <f>VLOOKUP(CONCATENATE($A18,"_",E$4),assets_m6!$A:$D,4,FALSE)</f>
        <v>71.94</v>
      </c>
      <c r="F18">
        <f>VLOOKUP(CONCATENATE($A18,"_",F$4),assets_m6!$A:$D,4,FALSE)</f>
        <v>71.599999999999994</v>
      </c>
      <c r="G18">
        <f>VLOOKUP(CONCATENATE($A18,"_",G$4),assets_m6!$A:$D,4,FALSE)</f>
        <v>72.510000000000005</v>
      </c>
      <c r="H18" t="e">
        <f>VLOOKUP(CONCATENATE($A18,"_",H$4),assets_m6!$A:$D,4,FALSE)</f>
        <v>#N/A</v>
      </c>
      <c r="I18">
        <f>VLOOKUP(CONCATENATE($A18,"_",I$4),assets_m6!$A:$D,4,FALSE)</f>
        <v>72.31</v>
      </c>
      <c r="J18">
        <f>VLOOKUP(CONCATENATE($A18,"_",J$4),assets_m6!$A:$D,4,FALSE)</f>
        <v>72.14</v>
      </c>
      <c r="K18">
        <f>VLOOKUP(CONCATENATE($A18,"_",K$4),assets_m6!$A:$D,4,FALSE)</f>
        <v>73.75</v>
      </c>
      <c r="L18">
        <f>VLOOKUP(CONCATENATE($A18,"_",L$4),assets_m6!$A:$D,4,FALSE)</f>
        <v>74.150000000000006</v>
      </c>
      <c r="M18">
        <f>VLOOKUP(CONCATENATE($A18,"_",M$4),assets_m6!$A:$D,4,FALSE)</f>
        <v>73.260000000000005</v>
      </c>
      <c r="N18">
        <f>VLOOKUP(CONCATENATE($A18,"_",N$4),assets_m6!$A:$D,4,FALSE)</f>
        <v>72.34</v>
      </c>
      <c r="O18">
        <f>VLOOKUP(CONCATENATE($A18,"_",O$4),assets_m6!$A:$D,4,FALSE)</f>
        <v>73.17</v>
      </c>
      <c r="P18">
        <f>VLOOKUP(CONCATENATE($A18,"_",P$4),assets_m6!$A:$D,4,FALSE)</f>
        <v>72.989999999999995</v>
      </c>
      <c r="Q18">
        <f>VLOOKUP(CONCATENATE($A18,"_",Q$4),assets_m6!$A:$D,4,FALSE)</f>
        <v>72.45</v>
      </c>
      <c r="R18">
        <f>VLOOKUP(CONCATENATE($A18,"_",R$4),assets_m6!$A:$D,4,FALSE)</f>
        <v>72.03</v>
      </c>
      <c r="S18">
        <f>VLOOKUP(CONCATENATE($A18,"_",S$4),assets_m6!$A:$D,4,FALSE)</f>
        <v>72.650000000000006</v>
      </c>
      <c r="T18">
        <f>VLOOKUP(CONCATENATE($A18,"_",T$4),assets_m6!$A:$D,4,FALSE)</f>
        <v>71.23</v>
      </c>
      <c r="U18">
        <f>VLOOKUP(CONCATENATE($A18,"_",U$4),assets_m6!$A:$D,4,FALSE)</f>
        <v>72.77</v>
      </c>
      <c r="V18">
        <f>VLOOKUP(CONCATENATE($A18,"_",V$4),assets_m6!$A:$D,4,FALSE)</f>
        <v>74.45</v>
      </c>
      <c r="X18" t="str">
        <f t="shared" si="16"/>
        <v>BMY</v>
      </c>
      <c r="Y18">
        <f t="shared" si="7"/>
        <v>73</v>
      </c>
      <c r="Z18">
        <f t="shared" si="10"/>
        <v>71.010000000000005</v>
      </c>
      <c r="AA18">
        <f t="shared" si="10"/>
        <v>71.650000000000006</v>
      </c>
      <c r="AB18">
        <f t="shared" si="10"/>
        <v>71.94</v>
      </c>
      <c r="AC18">
        <f t="shared" si="10"/>
        <v>71.599999999999994</v>
      </c>
      <c r="AD18">
        <f t="shared" si="10"/>
        <v>72.510000000000005</v>
      </c>
      <c r="AE18">
        <f t="shared" si="10"/>
        <v>72.510000000000005</v>
      </c>
      <c r="AF18">
        <f t="shared" si="10"/>
        <v>72.31</v>
      </c>
      <c r="AG18">
        <f t="shared" si="10"/>
        <v>72.14</v>
      </c>
      <c r="AH18">
        <f t="shared" si="10"/>
        <v>73.75</v>
      </c>
      <c r="AI18">
        <f t="shared" si="10"/>
        <v>74.150000000000006</v>
      </c>
      <c r="AJ18">
        <f t="shared" si="10"/>
        <v>73.260000000000005</v>
      </c>
      <c r="AK18">
        <f t="shared" si="10"/>
        <v>72.34</v>
      </c>
      <c r="AL18">
        <f t="shared" si="10"/>
        <v>73.17</v>
      </c>
      <c r="AM18">
        <f t="shared" si="10"/>
        <v>72.989999999999995</v>
      </c>
      <c r="AN18">
        <f t="shared" si="10"/>
        <v>72.45</v>
      </c>
      <c r="AO18">
        <f t="shared" si="10"/>
        <v>72.03</v>
      </c>
      <c r="AP18">
        <f t="shared" si="11"/>
        <v>72.650000000000006</v>
      </c>
      <c r="AQ18">
        <f t="shared" si="11"/>
        <v>71.23</v>
      </c>
      <c r="AR18">
        <f t="shared" si="11"/>
        <v>72.77</v>
      </c>
      <c r="AS18">
        <f t="shared" si="11"/>
        <v>74.45</v>
      </c>
      <c r="AU18" t="s">
        <v>16</v>
      </c>
      <c r="AV18">
        <f t="shared" si="17"/>
        <v>-2.7260273972602668E-4</v>
      </c>
      <c r="AW18">
        <f t="shared" si="12"/>
        <v>9.012815096465293E-5</v>
      </c>
      <c r="AX18">
        <f t="shared" si="12"/>
        <v>4.0474528960222194E-5</v>
      </c>
      <c r="AY18">
        <f t="shared" si="12"/>
        <v>-4.7261606894634896E-5</v>
      </c>
      <c r="AZ18">
        <f t="shared" si="12"/>
        <v>1.2709497206704062E-4</v>
      </c>
      <c r="BA18">
        <f t="shared" si="12"/>
        <v>0</v>
      </c>
      <c r="BB18">
        <f t="shared" si="12"/>
        <v>-2.7582402427251808E-5</v>
      </c>
      <c r="BC18">
        <f t="shared" si="12"/>
        <v>-2.3509887982298672E-5</v>
      </c>
      <c r="BD18">
        <f t="shared" si="12"/>
        <v>2.2317715553091206E-4</v>
      </c>
      <c r="BE18">
        <f t="shared" si="12"/>
        <v>5.4237288135594E-5</v>
      </c>
      <c r="BF18">
        <f t="shared" si="12"/>
        <v>-1.2002697235333789E-4</v>
      </c>
      <c r="BG18">
        <f t="shared" si="12"/>
        <v>-1.2558012558012581E-4</v>
      </c>
      <c r="BH18">
        <f t="shared" si="12"/>
        <v>1.1473596903511173E-4</v>
      </c>
      <c r="BI18">
        <f t="shared" si="12"/>
        <v>-2.4600246002460957E-5</v>
      </c>
      <c r="BJ18">
        <f t="shared" si="12"/>
        <v>-7.3982737361281284E-5</v>
      </c>
      <c r="BK18">
        <f t="shared" si="12"/>
        <v>-5.7971014492753858E-5</v>
      </c>
      <c r="BL18">
        <f t="shared" si="12"/>
        <v>8.6075246425101291E-5</v>
      </c>
      <c r="BM18">
        <f t="shared" si="13"/>
        <v>-1.9545767377838978E-4</v>
      </c>
      <c r="BN18">
        <f t="shared" si="13"/>
        <v>2.1620103888810781E-4</v>
      </c>
      <c r="BO18">
        <f t="shared" si="13"/>
        <v>2.3086436718428019E-4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1.9863013698630177E-2</v>
      </c>
      <c r="BZ18">
        <f t="shared" si="20"/>
        <v>48</v>
      </c>
      <c r="CA18">
        <f t="shared" si="21"/>
        <v>3</v>
      </c>
      <c r="CB18">
        <f t="shared" si="22"/>
        <v>7.9999999999999988E-2</v>
      </c>
      <c r="CC18">
        <f t="shared" si="23"/>
        <v>0</v>
      </c>
      <c r="CD18">
        <f t="shared" si="24"/>
        <v>0</v>
      </c>
      <c r="CE18">
        <f t="shared" si="25"/>
        <v>1</v>
      </c>
      <c r="CF18">
        <f t="shared" si="26"/>
        <v>0</v>
      </c>
      <c r="CG18">
        <f t="shared" si="27"/>
        <v>0</v>
      </c>
      <c r="CI18">
        <f t="shared" si="28"/>
        <v>0</v>
      </c>
      <c r="CJ18">
        <f t="shared" si="29"/>
        <v>0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35">
      <c r="A19" t="s">
        <v>17</v>
      </c>
      <c r="B19">
        <f>VLOOKUP(CONCATENATE($A19,"_",B$4),assets_m6!$A:$D,4,FALSE)</f>
        <v>137.1</v>
      </c>
      <c r="C19">
        <f>VLOOKUP(CONCATENATE($A19,"_",C$4),assets_m6!$A:$D,4,FALSE)</f>
        <v>138.66</v>
      </c>
      <c r="D19">
        <f>VLOOKUP(CONCATENATE($A19,"_",D$4),assets_m6!$A:$D,4,FALSE)</f>
        <v>139.03</v>
      </c>
      <c r="E19">
        <f>VLOOKUP(CONCATENATE($A19,"_",E$4),assets_m6!$A:$D,4,FALSE)</f>
        <v>143.57</v>
      </c>
      <c r="F19">
        <f>VLOOKUP(CONCATENATE($A19,"_",F$4),assets_m6!$A:$D,4,FALSE)</f>
        <v>144.99</v>
      </c>
      <c r="G19">
        <f>VLOOKUP(CONCATENATE($A19,"_",G$4),assets_m6!$A:$D,4,FALSE)</f>
        <v>144.11000000000001</v>
      </c>
      <c r="H19" t="e">
        <f>VLOOKUP(CONCATENATE($A19,"_",H$4),assets_m6!$A:$D,4,FALSE)</f>
        <v>#N/A</v>
      </c>
      <c r="I19">
        <f>VLOOKUP(CONCATENATE($A19,"_",I$4),assets_m6!$A:$D,4,FALSE)</f>
        <v>145.13999999999999</v>
      </c>
      <c r="J19">
        <f>VLOOKUP(CONCATENATE($A19,"_",J$4),assets_m6!$A:$D,4,FALSE)</f>
        <v>144</v>
      </c>
      <c r="K19">
        <f>VLOOKUP(CONCATENATE($A19,"_",K$4),assets_m6!$A:$D,4,FALSE)</f>
        <v>142.34</v>
      </c>
      <c r="L19">
        <f>VLOOKUP(CONCATENATE($A19,"_",L$4),assets_m6!$A:$D,4,FALSE)</f>
        <v>146.29</v>
      </c>
      <c r="M19">
        <f>VLOOKUP(CONCATENATE($A19,"_",M$4),assets_m6!$A:$D,4,FALSE)</f>
        <v>150.13999999999999</v>
      </c>
      <c r="N19">
        <f>VLOOKUP(CONCATENATE($A19,"_",N$4),assets_m6!$A:$D,4,FALSE)</f>
        <v>150.26</v>
      </c>
      <c r="O19">
        <f>VLOOKUP(CONCATENATE($A19,"_",O$4),assets_m6!$A:$D,4,FALSE)</f>
        <v>148.99</v>
      </c>
      <c r="P19">
        <f>VLOOKUP(CONCATENATE($A19,"_",P$4),assets_m6!$A:$D,4,FALSE)</f>
        <v>150.94</v>
      </c>
      <c r="Q19">
        <f>VLOOKUP(CONCATENATE($A19,"_",Q$4),assets_m6!$A:$D,4,FALSE)</f>
        <v>149.46</v>
      </c>
      <c r="R19">
        <f>VLOOKUP(CONCATENATE($A19,"_",R$4),assets_m6!$A:$D,4,FALSE)</f>
        <v>149.97</v>
      </c>
      <c r="S19">
        <f>VLOOKUP(CONCATENATE($A19,"_",S$4),assets_m6!$A:$D,4,FALSE)</f>
        <v>150.36000000000001</v>
      </c>
      <c r="T19">
        <f>VLOOKUP(CONCATENATE($A19,"_",T$4),assets_m6!$A:$D,4,FALSE)</f>
        <v>153.38</v>
      </c>
      <c r="U19">
        <f>VLOOKUP(CONCATENATE($A19,"_",U$4),assets_m6!$A:$D,4,FALSE)</f>
        <v>153.29</v>
      </c>
      <c r="V19">
        <f>VLOOKUP(CONCATENATE($A19,"_",V$4),assets_m6!$A:$D,4,FALSE)</f>
        <v>153.58000000000001</v>
      </c>
      <c r="X19" t="str">
        <f t="shared" si="16"/>
        <v>BR</v>
      </c>
      <c r="Y19">
        <f t="shared" si="7"/>
        <v>137.1</v>
      </c>
      <c r="Z19">
        <f t="shared" si="10"/>
        <v>138.66</v>
      </c>
      <c r="AA19">
        <f t="shared" si="10"/>
        <v>139.03</v>
      </c>
      <c r="AB19">
        <f t="shared" si="10"/>
        <v>143.57</v>
      </c>
      <c r="AC19">
        <f t="shared" si="10"/>
        <v>144.99</v>
      </c>
      <c r="AD19">
        <f t="shared" si="10"/>
        <v>144.11000000000001</v>
      </c>
      <c r="AE19">
        <f t="shared" si="10"/>
        <v>144.11000000000001</v>
      </c>
      <c r="AF19">
        <f t="shared" si="10"/>
        <v>145.13999999999999</v>
      </c>
      <c r="AG19">
        <f t="shared" si="10"/>
        <v>144</v>
      </c>
      <c r="AH19">
        <f t="shared" si="10"/>
        <v>142.34</v>
      </c>
      <c r="AI19">
        <f t="shared" si="10"/>
        <v>146.29</v>
      </c>
      <c r="AJ19">
        <f t="shared" si="10"/>
        <v>150.13999999999999</v>
      </c>
      <c r="AK19">
        <f t="shared" si="10"/>
        <v>150.26</v>
      </c>
      <c r="AL19">
        <f t="shared" si="10"/>
        <v>148.99</v>
      </c>
      <c r="AM19">
        <f t="shared" si="10"/>
        <v>150.94</v>
      </c>
      <c r="AN19">
        <f t="shared" si="10"/>
        <v>149.46</v>
      </c>
      <c r="AO19">
        <f t="shared" si="10"/>
        <v>149.97</v>
      </c>
      <c r="AP19">
        <f t="shared" si="11"/>
        <v>150.36000000000001</v>
      </c>
      <c r="AQ19">
        <f t="shared" si="11"/>
        <v>153.38</v>
      </c>
      <c r="AR19">
        <f t="shared" si="11"/>
        <v>153.29</v>
      </c>
      <c r="AS19">
        <f t="shared" si="11"/>
        <v>153.58000000000001</v>
      </c>
      <c r="AU19" t="s">
        <v>17</v>
      </c>
      <c r="AV19">
        <f t="shared" si="17"/>
        <v>1.1378555798687107E-4</v>
      </c>
      <c r="AW19">
        <f t="shared" si="12"/>
        <v>2.6683975191115287E-5</v>
      </c>
      <c r="AX19">
        <f t="shared" si="12"/>
        <v>3.2654822700136602E-4</v>
      </c>
      <c r="AY19">
        <f t="shared" si="12"/>
        <v>9.8906456780665597E-5</v>
      </c>
      <c r="AZ19">
        <f t="shared" si="12"/>
        <v>-6.0693840954548277E-5</v>
      </c>
      <c r="BA19">
        <f t="shared" si="12"/>
        <v>0</v>
      </c>
      <c r="BB19">
        <f t="shared" si="12"/>
        <v>7.1473180209560245E-5</v>
      </c>
      <c r="BC19">
        <f t="shared" si="12"/>
        <v>-7.8544853245141681E-5</v>
      </c>
      <c r="BD19">
        <f t="shared" si="12"/>
        <v>-1.1527777777777754E-4</v>
      </c>
      <c r="BE19">
        <f t="shared" si="12"/>
        <v>2.7750456653084088E-4</v>
      </c>
      <c r="BF19">
        <f t="shared" si="12"/>
        <v>2.6317588351903716E-4</v>
      </c>
      <c r="BG19">
        <f t="shared" si="12"/>
        <v>7.9925402957242939E-6</v>
      </c>
      <c r="BH19">
        <f t="shared" si="12"/>
        <v>-8.4520165047250237E-5</v>
      </c>
      <c r="BI19">
        <f t="shared" si="12"/>
        <v>1.308812671991401E-4</v>
      </c>
      <c r="BJ19">
        <f t="shared" si="12"/>
        <v>-9.805220617463825E-5</v>
      </c>
      <c r="BK19">
        <f t="shared" si="12"/>
        <v>3.4122842232034721E-5</v>
      </c>
      <c r="BL19">
        <f t="shared" si="12"/>
        <v>2.6005201040209026E-5</v>
      </c>
      <c r="BM19">
        <f t="shared" si="13"/>
        <v>2.0085129023676387E-4</v>
      </c>
      <c r="BN19">
        <f t="shared" si="13"/>
        <v>-5.8677793714958546E-6</v>
      </c>
      <c r="BO19">
        <f t="shared" si="13"/>
        <v>1.8918389979778228E-5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0.12020423048869452</v>
      </c>
      <c r="BZ19">
        <f t="shared" si="20"/>
        <v>88</v>
      </c>
      <c r="CA19">
        <f t="shared" si="21"/>
        <v>5</v>
      </c>
      <c r="CB19">
        <f t="shared" si="22"/>
        <v>0.24000000000000005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1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0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35">
      <c r="A20" t="s">
        <v>18</v>
      </c>
      <c r="B20">
        <f>VLOOKUP(CONCATENATE($A20,"_",B$4),assets_m6!$A:$D,4,FALSE)</f>
        <v>43.13</v>
      </c>
      <c r="C20">
        <f>VLOOKUP(CONCATENATE($A20,"_",C$4),assets_m6!$A:$D,4,FALSE)</f>
        <v>43.5</v>
      </c>
      <c r="D20">
        <f>VLOOKUP(CONCATENATE($A20,"_",D$4),assets_m6!$A:$D,4,FALSE)</f>
        <v>44</v>
      </c>
      <c r="E20">
        <f>VLOOKUP(CONCATENATE($A20,"_",E$4),assets_m6!$A:$D,4,FALSE)</f>
        <v>45.19</v>
      </c>
      <c r="F20">
        <f>VLOOKUP(CONCATENATE($A20,"_",F$4),assets_m6!$A:$D,4,FALSE)</f>
        <v>45.25</v>
      </c>
      <c r="G20">
        <f>VLOOKUP(CONCATENATE($A20,"_",G$4),assets_m6!$A:$D,4,FALSE)</f>
        <v>45.87</v>
      </c>
      <c r="H20" t="e">
        <f>VLOOKUP(CONCATENATE($A20,"_",H$4),assets_m6!$A:$D,4,FALSE)</f>
        <v>#N/A</v>
      </c>
      <c r="I20">
        <f>VLOOKUP(CONCATENATE($A20,"_",I$4),assets_m6!$A:$D,4,FALSE)</f>
        <v>45.43</v>
      </c>
      <c r="J20">
        <f>VLOOKUP(CONCATENATE($A20,"_",J$4),assets_m6!$A:$D,4,FALSE)</f>
        <v>43.52</v>
      </c>
      <c r="K20">
        <f>VLOOKUP(CONCATENATE($A20,"_",K$4),assets_m6!$A:$D,4,FALSE)</f>
        <v>41.91</v>
      </c>
      <c r="L20">
        <f>VLOOKUP(CONCATENATE($A20,"_",L$4),assets_m6!$A:$D,4,FALSE)</f>
        <v>42.57</v>
      </c>
      <c r="M20">
        <f>VLOOKUP(CONCATENATE($A20,"_",M$4),assets_m6!$A:$D,4,FALSE)</f>
        <v>43.28</v>
      </c>
      <c r="N20">
        <f>VLOOKUP(CONCATENATE($A20,"_",N$4),assets_m6!$A:$D,4,FALSE)</f>
        <v>43.7</v>
      </c>
      <c r="O20">
        <f>VLOOKUP(CONCATENATE($A20,"_",O$4),assets_m6!$A:$D,4,FALSE)</f>
        <v>43.51</v>
      </c>
      <c r="P20">
        <f>VLOOKUP(CONCATENATE($A20,"_",P$4),assets_m6!$A:$D,4,FALSE)</f>
        <v>43.65</v>
      </c>
      <c r="Q20">
        <f>VLOOKUP(CONCATENATE($A20,"_",Q$4),assets_m6!$A:$D,4,FALSE)</f>
        <v>43.62</v>
      </c>
      <c r="R20">
        <f>VLOOKUP(CONCATENATE($A20,"_",R$4),assets_m6!$A:$D,4,FALSE)</f>
        <v>43.58</v>
      </c>
      <c r="S20">
        <f>VLOOKUP(CONCATENATE($A20,"_",S$4),assets_m6!$A:$D,4,FALSE)</f>
        <v>45.53</v>
      </c>
      <c r="T20">
        <f>VLOOKUP(CONCATENATE($A20,"_",T$4),assets_m6!$A:$D,4,FALSE)</f>
        <v>46.14</v>
      </c>
      <c r="U20">
        <f>VLOOKUP(CONCATENATE($A20,"_",U$4),assets_m6!$A:$D,4,FALSE)</f>
        <v>47.13</v>
      </c>
      <c r="V20">
        <f>VLOOKUP(CONCATENATE($A20,"_",V$4),assets_m6!$A:$D,4,FALSE)</f>
        <v>46.89</v>
      </c>
      <c r="X20" t="str">
        <f t="shared" si="16"/>
        <v>CARR</v>
      </c>
      <c r="Y20">
        <f t="shared" si="16"/>
        <v>43.13</v>
      </c>
      <c r="Z20">
        <f t="shared" si="10"/>
        <v>43.5</v>
      </c>
      <c r="AA20">
        <f t="shared" si="10"/>
        <v>44</v>
      </c>
      <c r="AB20">
        <f t="shared" si="10"/>
        <v>45.19</v>
      </c>
      <c r="AC20">
        <f t="shared" si="10"/>
        <v>45.25</v>
      </c>
      <c r="AD20">
        <f t="shared" si="10"/>
        <v>45.87</v>
      </c>
      <c r="AE20">
        <f t="shared" si="10"/>
        <v>45.87</v>
      </c>
      <c r="AF20">
        <f t="shared" si="10"/>
        <v>45.43</v>
      </c>
      <c r="AG20">
        <f t="shared" si="10"/>
        <v>43.52</v>
      </c>
      <c r="AH20">
        <f t="shared" si="10"/>
        <v>41.91</v>
      </c>
      <c r="AI20">
        <f t="shared" si="10"/>
        <v>42.57</v>
      </c>
      <c r="AJ20">
        <f t="shared" si="10"/>
        <v>43.28</v>
      </c>
      <c r="AK20">
        <f t="shared" si="10"/>
        <v>43.7</v>
      </c>
      <c r="AL20">
        <f t="shared" si="10"/>
        <v>43.51</v>
      </c>
      <c r="AM20">
        <f t="shared" si="10"/>
        <v>43.65</v>
      </c>
      <c r="AN20">
        <f t="shared" si="10"/>
        <v>43.62</v>
      </c>
      <c r="AO20">
        <f t="shared" ref="AO20:AS51" si="31">IFERROR(R20,AN20)</f>
        <v>43.58</v>
      </c>
      <c r="AP20">
        <f t="shared" si="11"/>
        <v>45.53</v>
      </c>
      <c r="AQ20">
        <f t="shared" si="11"/>
        <v>46.14</v>
      </c>
      <c r="AR20">
        <f t="shared" si="11"/>
        <v>47.13</v>
      </c>
      <c r="AS20">
        <f t="shared" si="11"/>
        <v>46.89</v>
      </c>
      <c r="AU20" t="s">
        <v>18</v>
      </c>
      <c r="AV20">
        <f t="shared" si="17"/>
        <v>8.578715511245013E-5</v>
      </c>
      <c r="AW20">
        <f t="shared" si="12"/>
        <v>1.1494252873563218E-4</v>
      </c>
      <c r="AX20">
        <f t="shared" si="12"/>
        <v>2.7045454545454497E-4</v>
      </c>
      <c r="AY20">
        <f t="shared" si="12"/>
        <v>1.3277273733127301E-5</v>
      </c>
      <c r="AZ20">
        <f t="shared" si="12"/>
        <v>1.370165745856348E-4</v>
      </c>
      <c r="BA20">
        <f t="shared" si="12"/>
        <v>0</v>
      </c>
      <c r="BB20">
        <f t="shared" si="12"/>
        <v>-9.592326139088681E-5</v>
      </c>
      <c r="BC20">
        <f t="shared" si="12"/>
        <v>-4.2042703059652143E-4</v>
      </c>
      <c r="BD20">
        <f t="shared" si="12"/>
        <v>-3.6994485294117795E-4</v>
      </c>
      <c r="BE20">
        <f t="shared" si="12"/>
        <v>1.5748031496063084E-4</v>
      </c>
      <c r="BF20">
        <f t="shared" si="12"/>
        <v>1.6678412027249258E-4</v>
      </c>
      <c r="BG20">
        <f t="shared" si="12"/>
        <v>9.7042513863216664E-5</v>
      </c>
      <c r="BH20">
        <f t="shared" si="12"/>
        <v>-4.3478260869566318E-5</v>
      </c>
      <c r="BI20">
        <f t="shared" si="12"/>
        <v>3.2176511146862919E-5</v>
      </c>
      <c r="BJ20">
        <f t="shared" si="12"/>
        <v>-6.8728522336772364E-6</v>
      </c>
      <c r="BK20">
        <f t="shared" si="12"/>
        <v>-9.1701054562125527E-6</v>
      </c>
      <c r="BL20">
        <f t="shared" ref="BL20:BO51" si="32">$BW20*(AP20-AO20)/AO20</f>
        <v>4.4745296007342884E-4</v>
      </c>
      <c r="BM20">
        <f t="shared" si="13"/>
        <v>1.3397759718866668E-4</v>
      </c>
      <c r="BN20">
        <f t="shared" si="13"/>
        <v>2.1456436931079366E-4</v>
      </c>
      <c r="BO20">
        <f t="shared" si="13"/>
        <v>-5.092297899427158E-5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8.7178298168328255E-2</v>
      </c>
      <c r="BZ20">
        <f t="shared" si="20"/>
        <v>79</v>
      </c>
      <c r="CA20">
        <f t="shared" si="21"/>
        <v>4</v>
      </c>
      <c r="CB20">
        <f t="shared" si="22"/>
        <v>0.12000000000000002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1</v>
      </c>
      <c r="CG20">
        <f t="shared" si="27"/>
        <v>0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35">
      <c r="A21" t="s">
        <v>19</v>
      </c>
      <c r="B21">
        <f>VLOOKUP(CONCATENATE($A21,"_",B$4),assets_m6!$A:$D,4,FALSE)</f>
        <v>183.22</v>
      </c>
      <c r="C21">
        <f>VLOOKUP(CONCATENATE($A21,"_",C$4),assets_m6!$A:$D,4,FALSE)</f>
        <v>183.96</v>
      </c>
      <c r="D21">
        <f>VLOOKUP(CONCATENATE($A21,"_",D$4),assets_m6!$A:$D,4,FALSE)</f>
        <v>186.38</v>
      </c>
      <c r="E21">
        <f>VLOOKUP(CONCATENATE($A21,"_",E$4),assets_m6!$A:$D,4,FALSE)</f>
        <v>190.58</v>
      </c>
      <c r="F21">
        <f>VLOOKUP(CONCATENATE($A21,"_",F$4),assets_m6!$A:$D,4,FALSE)</f>
        <v>193.39</v>
      </c>
      <c r="G21">
        <f>VLOOKUP(CONCATENATE($A21,"_",G$4),assets_m6!$A:$D,4,FALSE)</f>
        <v>194.85</v>
      </c>
      <c r="H21" t="e">
        <f>VLOOKUP(CONCATENATE($A21,"_",H$4),assets_m6!$A:$D,4,FALSE)</f>
        <v>#N/A</v>
      </c>
      <c r="I21">
        <f>VLOOKUP(CONCATENATE($A21,"_",I$4),assets_m6!$A:$D,4,FALSE)</f>
        <v>197.62</v>
      </c>
      <c r="J21">
        <f>VLOOKUP(CONCATENATE($A21,"_",J$4),assets_m6!$A:$D,4,FALSE)</f>
        <v>198.09</v>
      </c>
      <c r="K21">
        <f>VLOOKUP(CONCATENATE($A21,"_",K$4),assets_m6!$A:$D,4,FALSE)</f>
        <v>197.29</v>
      </c>
      <c r="L21">
        <f>VLOOKUP(CONCATENATE($A21,"_",L$4),assets_m6!$A:$D,4,FALSE)</f>
        <v>198.76</v>
      </c>
      <c r="M21">
        <f>VLOOKUP(CONCATENATE($A21,"_",M$4),assets_m6!$A:$D,4,FALSE)</f>
        <v>199.97</v>
      </c>
      <c r="N21">
        <f>VLOOKUP(CONCATENATE($A21,"_",N$4),assets_m6!$A:$D,4,FALSE)</f>
        <v>197.14</v>
      </c>
      <c r="O21">
        <f>VLOOKUP(CONCATENATE($A21,"_",O$4),assets_m6!$A:$D,4,FALSE)</f>
        <v>192.12</v>
      </c>
      <c r="P21">
        <f>VLOOKUP(CONCATENATE($A21,"_",P$4),assets_m6!$A:$D,4,FALSE)</f>
        <v>194.3</v>
      </c>
      <c r="Q21">
        <f>VLOOKUP(CONCATENATE($A21,"_",Q$4),assets_m6!$A:$D,4,FALSE)</f>
        <v>193.29</v>
      </c>
      <c r="R21">
        <f>VLOOKUP(CONCATENATE($A21,"_",R$4),assets_m6!$A:$D,4,FALSE)</f>
        <v>194.03</v>
      </c>
      <c r="S21">
        <f>VLOOKUP(CONCATENATE($A21,"_",S$4),assets_m6!$A:$D,4,FALSE)</f>
        <v>196.03</v>
      </c>
      <c r="T21">
        <f>VLOOKUP(CONCATENATE($A21,"_",T$4),assets_m6!$A:$D,4,FALSE)</f>
        <v>199.18</v>
      </c>
      <c r="U21">
        <f>VLOOKUP(CONCATENATE($A21,"_",U$4),assets_m6!$A:$D,4,FALSE)</f>
        <v>202.08</v>
      </c>
      <c r="V21">
        <f>VLOOKUP(CONCATENATE($A21,"_",V$4),assets_m6!$A:$D,4,FALSE)</f>
        <v>201.08</v>
      </c>
      <c r="X21" t="str">
        <f t="shared" si="16"/>
        <v>CDW</v>
      </c>
      <c r="Y21">
        <f t="shared" si="16"/>
        <v>183.22</v>
      </c>
      <c r="Z21">
        <f t="shared" ref="Z21:AN37" si="33">IFERROR(C21,Y21)</f>
        <v>183.96</v>
      </c>
      <c r="AA21">
        <f t="shared" si="33"/>
        <v>186.38</v>
      </c>
      <c r="AB21">
        <f t="shared" si="33"/>
        <v>190.58</v>
      </c>
      <c r="AC21">
        <f t="shared" si="33"/>
        <v>193.39</v>
      </c>
      <c r="AD21">
        <f t="shared" si="33"/>
        <v>194.85</v>
      </c>
      <c r="AE21">
        <f t="shared" si="33"/>
        <v>194.85</v>
      </c>
      <c r="AF21">
        <f t="shared" si="33"/>
        <v>197.62</v>
      </c>
      <c r="AG21">
        <f t="shared" si="33"/>
        <v>198.09</v>
      </c>
      <c r="AH21">
        <f t="shared" si="33"/>
        <v>197.29</v>
      </c>
      <c r="AI21">
        <f t="shared" si="33"/>
        <v>198.76</v>
      </c>
      <c r="AJ21">
        <f t="shared" si="33"/>
        <v>199.97</v>
      </c>
      <c r="AK21">
        <f t="shared" si="33"/>
        <v>197.14</v>
      </c>
      <c r="AL21">
        <f t="shared" si="33"/>
        <v>192.12</v>
      </c>
      <c r="AM21">
        <f t="shared" si="33"/>
        <v>194.3</v>
      </c>
      <c r="AN21">
        <f t="shared" si="33"/>
        <v>193.29</v>
      </c>
      <c r="AO21">
        <f t="shared" si="31"/>
        <v>194.03</v>
      </c>
      <c r="AP21">
        <f t="shared" si="11"/>
        <v>196.03</v>
      </c>
      <c r="AQ21">
        <f t="shared" si="11"/>
        <v>199.18</v>
      </c>
      <c r="AR21">
        <f t="shared" si="11"/>
        <v>202.08</v>
      </c>
      <c r="AS21">
        <f t="shared" si="11"/>
        <v>201.08</v>
      </c>
      <c r="AU21" t="s">
        <v>19</v>
      </c>
      <c r="AV21">
        <f t="shared" si="17"/>
        <v>4.0388603864207465E-5</v>
      </c>
      <c r="AW21">
        <f t="shared" si="17"/>
        <v>1.3155033702978841E-4</v>
      </c>
      <c r="AX21">
        <f t="shared" si="17"/>
        <v>2.2534606717459046E-4</v>
      </c>
      <c r="AY21">
        <f t="shared" si="17"/>
        <v>1.4744464266974361E-4</v>
      </c>
      <c r="AZ21">
        <f t="shared" si="17"/>
        <v>7.5495113501215582E-5</v>
      </c>
      <c r="BA21">
        <f t="shared" si="17"/>
        <v>0</v>
      </c>
      <c r="BB21">
        <f t="shared" si="17"/>
        <v>1.4216063638696486E-4</v>
      </c>
      <c r="BC21">
        <f t="shared" si="17"/>
        <v>2.3783017913166626E-5</v>
      </c>
      <c r="BD21">
        <f t="shared" si="17"/>
        <v>-4.0385683275279489E-5</v>
      </c>
      <c r="BE21">
        <f t="shared" si="17"/>
        <v>7.4509605149779463E-5</v>
      </c>
      <c r="BF21">
        <f t="shared" si="17"/>
        <v>6.0877440128798953E-5</v>
      </c>
      <c r="BG21">
        <f t="shared" si="17"/>
        <v>-1.4152122818422827E-4</v>
      </c>
      <c r="BH21">
        <f t="shared" si="17"/>
        <v>-2.5464137161408049E-4</v>
      </c>
      <c r="BI21">
        <f t="shared" si="17"/>
        <v>1.1347074744951108E-4</v>
      </c>
      <c r="BJ21">
        <f t="shared" si="17"/>
        <v>-5.198147195059286E-5</v>
      </c>
      <c r="BK21">
        <f t="shared" si="17"/>
        <v>3.8284443064825349E-5</v>
      </c>
      <c r="BL21">
        <f t="shared" si="32"/>
        <v>1.0307684378704325E-4</v>
      </c>
      <c r="BM21">
        <f t="shared" si="13"/>
        <v>1.6068969035351759E-4</v>
      </c>
      <c r="BN21">
        <f t="shared" si="13"/>
        <v>1.455969474846875E-4</v>
      </c>
      <c r="BO21">
        <f t="shared" si="13"/>
        <v>-4.9485352335708628E-5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9.7478441218207701E-2</v>
      </c>
      <c r="BZ21">
        <f t="shared" si="20"/>
        <v>81</v>
      </c>
      <c r="CA21">
        <f t="shared" si="21"/>
        <v>5</v>
      </c>
      <c r="CB21">
        <f t="shared" si="22"/>
        <v>0.24000000000000005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0</v>
      </c>
      <c r="CG21">
        <f t="shared" si="27"/>
        <v>1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0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35">
      <c r="A22" t="s">
        <v>20</v>
      </c>
      <c r="B22">
        <f>VLOOKUP(CONCATENATE($A22,"_",B$4),assets_m6!$A:$D,4,FALSE)</f>
        <v>115.947</v>
      </c>
      <c r="C22">
        <f>VLOOKUP(CONCATENATE($A22,"_",C$4),assets_m6!$A:$D,4,FALSE)</f>
        <v>116.126</v>
      </c>
      <c r="D22">
        <f>VLOOKUP(CONCATENATE($A22,"_",D$4),assets_m6!$A:$D,4,FALSE)</f>
        <v>117.846</v>
      </c>
      <c r="E22">
        <f>VLOOKUP(CONCATENATE($A22,"_",E$4),assets_m6!$A:$D,4,FALSE)</f>
        <v>118.44199999999999</v>
      </c>
      <c r="F22">
        <f>VLOOKUP(CONCATENATE($A22,"_",F$4),assets_m6!$A:$D,4,FALSE)</f>
        <v>120.938</v>
      </c>
      <c r="G22">
        <f>VLOOKUP(CONCATENATE($A22,"_",G$4),assets_m6!$A:$D,4,FALSE)</f>
        <v>120.59</v>
      </c>
      <c r="H22" t="e">
        <f>VLOOKUP(CONCATENATE($A22,"_",H$4),assets_m6!$A:$D,4,FALSE)</f>
        <v>#N/A</v>
      </c>
      <c r="I22">
        <f>VLOOKUP(CONCATENATE($A22,"_",I$4),assets_m6!$A:$D,4,FALSE)</f>
        <v>119.377</v>
      </c>
      <c r="J22">
        <f>VLOOKUP(CONCATENATE($A22,"_",J$4),assets_m6!$A:$D,4,FALSE)</f>
        <v>117.995</v>
      </c>
      <c r="K22">
        <f>VLOOKUP(CONCATENATE($A22,"_",K$4),assets_m6!$A:$D,4,FALSE)</f>
        <v>115.907</v>
      </c>
      <c r="L22">
        <f>VLOOKUP(CONCATENATE($A22,"_",L$4),assets_m6!$A:$D,4,FALSE)</f>
        <v>120.88800000000001</v>
      </c>
      <c r="M22">
        <f>VLOOKUP(CONCATENATE($A22,"_",M$4),assets_m6!$A:$D,4,FALSE)</f>
        <v>122.24</v>
      </c>
      <c r="N22">
        <f>VLOOKUP(CONCATENATE($A22,"_",N$4),assets_m6!$A:$D,4,FALSE)</f>
        <v>121.624</v>
      </c>
      <c r="O22">
        <f>VLOOKUP(CONCATENATE($A22,"_",O$4),assets_m6!$A:$D,4,FALSE)</f>
        <v>120.76900000000001</v>
      </c>
      <c r="P22">
        <f>VLOOKUP(CONCATENATE($A22,"_",P$4),assets_m6!$A:$D,4,FALSE)</f>
        <v>119.745</v>
      </c>
      <c r="Q22">
        <f>VLOOKUP(CONCATENATE($A22,"_",Q$4),assets_m6!$A:$D,4,FALSE)</f>
        <v>119.804</v>
      </c>
      <c r="R22">
        <f>VLOOKUP(CONCATENATE($A22,"_",R$4),assets_m6!$A:$D,4,FALSE)</f>
        <v>121.246</v>
      </c>
      <c r="S22">
        <f>VLOOKUP(CONCATENATE($A22,"_",S$4),assets_m6!$A:$D,4,FALSE)</f>
        <v>122.489</v>
      </c>
      <c r="T22">
        <f>VLOOKUP(CONCATENATE($A22,"_",T$4),assets_m6!$A:$D,4,FALSE)</f>
        <v>124.258</v>
      </c>
      <c r="U22">
        <f>VLOOKUP(CONCATENATE($A22,"_",U$4),assets_m6!$A:$D,4,FALSE)</f>
        <v>126.038</v>
      </c>
      <c r="V22">
        <f>VLOOKUP(CONCATENATE($A22,"_",V$4),assets_m6!$A:$D,4,FALSE)</f>
        <v>124.726</v>
      </c>
      <c r="X22" t="str">
        <f t="shared" si="16"/>
        <v>CE</v>
      </c>
      <c r="Y22">
        <f t="shared" si="16"/>
        <v>115.947</v>
      </c>
      <c r="Z22">
        <f t="shared" si="33"/>
        <v>116.126</v>
      </c>
      <c r="AA22">
        <f t="shared" si="33"/>
        <v>117.846</v>
      </c>
      <c r="AB22">
        <f t="shared" si="33"/>
        <v>118.44199999999999</v>
      </c>
      <c r="AC22">
        <f t="shared" si="33"/>
        <v>120.938</v>
      </c>
      <c r="AD22">
        <f t="shared" si="33"/>
        <v>120.59</v>
      </c>
      <c r="AE22">
        <f t="shared" si="33"/>
        <v>120.59</v>
      </c>
      <c r="AF22">
        <f t="shared" si="33"/>
        <v>119.377</v>
      </c>
      <c r="AG22">
        <f t="shared" si="33"/>
        <v>117.995</v>
      </c>
      <c r="AH22">
        <f t="shared" si="33"/>
        <v>115.907</v>
      </c>
      <c r="AI22">
        <f t="shared" si="33"/>
        <v>120.88800000000001</v>
      </c>
      <c r="AJ22">
        <f t="shared" si="33"/>
        <v>122.24</v>
      </c>
      <c r="AK22">
        <f t="shared" si="33"/>
        <v>121.624</v>
      </c>
      <c r="AL22">
        <f t="shared" si="33"/>
        <v>120.76900000000001</v>
      </c>
      <c r="AM22">
        <f t="shared" si="33"/>
        <v>119.745</v>
      </c>
      <c r="AN22">
        <f t="shared" si="33"/>
        <v>119.804</v>
      </c>
      <c r="AO22">
        <f t="shared" si="31"/>
        <v>121.246</v>
      </c>
      <c r="AP22">
        <f t="shared" si="11"/>
        <v>122.489</v>
      </c>
      <c r="AQ22">
        <f t="shared" si="11"/>
        <v>124.258</v>
      </c>
      <c r="AR22">
        <f t="shared" si="11"/>
        <v>126.038</v>
      </c>
      <c r="AS22">
        <f t="shared" si="11"/>
        <v>124.726</v>
      </c>
      <c r="AU22" t="s">
        <v>20</v>
      </c>
      <c r="AV22">
        <f t="shared" si="17"/>
        <v>1.5438088091973234E-5</v>
      </c>
      <c r="AW22">
        <f t="shared" si="17"/>
        <v>1.4811497855777336E-4</v>
      </c>
      <c r="AX22">
        <f t="shared" si="17"/>
        <v>5.0574478556759616E-5</v>
      </c>
      <c r="AY22">
        <f t="shared" si="17"/>
        <v>2.1073605646645697E-4</v>
      </c>
      <c r="AZ22">
        <f t="shared" si="17"/>
        <v>-2.877507483173188E-5</v>
      </c>
      <c r="BA22">
        <f t="shared" si="17"/>
        <v>0</v>
      </c>
      <c r="BB22">
        <f t="shared" si="17"/>
        <v>-1.0058877187163182E-4</v>
      </c>
      <c r="BC22">
        <f t="shared" si="17"/>
        <v>-1.1576769394439388E-4</v>
      </c>
      <c r="BD22">
        <f t="shared" si="17"/>
        <v>-1.7695665070553907E-4</v>
      </c>
      <c r="BE22">
        <f t="shared" si="17"/>
        <v>4.2974108552546516E-4</v>
      </c>
      <c r="BF22">
        <f t="shared" si="17"/>
        <v>1.1183905764012885E-4</v>
      </c>
      <c r="BG22">
        <f t="shared" si="17"/>
        <v>-5.0392670157068044E-5</v>
      </c>
      <c r="BH22">
        <f t="shared" si="17"/>
        <v>-7.0298625271327197E-5</v>
      </c>
      <c r="BI22">
        <f t="shared" si="17"/>
        <v>-8.4789970936250268E-5</v>
      </c>
      <c r="BJ22">
        <f t="shared" si="17"/>
        <v>4.927136832435383E-6</v>
      </c>
      <c r="BK22">
        <f t="shared" si="17"/>
        <v>1.2036325999131858E-4</v>
      </c>
      <c r="BL22">
        <f t="shared" si="32"/>
        <v>1.0251884598254865E-4</v>
      </c>
      <c r="BM22">
        <f t="shared" si="13"/>
        <v>1.4442113169345748E-4</v>
      </c>
      <c r="BN22">
        <f t="shared" si="13"/>
        <v>1.4325033398252034E-4</v>
      </c>
      <c r="BO22">
        <f t="shared" si="13"/>
        <v>-1.0409559021882272E-4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7.5715628692419781E-2</v>
      </c>
      <c r="BZ22">
        <f t="shared" si="20"/>
        <v>76</v>
      </c>
      <c r="CA22">
        <f t="shared" si="21"/>
        <v>4</v>
      </c>
      <c r="CB22">
        <f t="shared" si="22"/>
        <v>0.12000000000000002</v>
      </c>
      <c r="CC22">
        <f t="shared" si="23"/>
        <v>0</v>
      </c>
      <c r="CD22">
        <f t="shared" si="24"/>
        <v>0</v>
      </c>
      <c r="CE22">
        <f t="shared" si="25"/>
        <v>0</v>
      </c>
      <c r="CF22">
        <f t="shared" si="26"/>
        <v>1</v>
      </c>
      <c r="CG22">
        <f t="shared" si="27"/>
        <v>0</v>
      </c>
      <c r="CI22">
        <f t="shared" si="28"/>
        <v>0</v>
      </c>
      <c r="CJ22">
        <f t="shared" si="29"/>
        <v>0</v>
      </c>
      <c r="CK22">
        <f t="shared" si="29"/>
        <v>0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35">
      <c r="A23" t="s">
        <v>21</v>
      </c>
      <c r="B23">
        <f>VLOOKUP(CONCATENATE($A23,"_",B$4),assets_m6!$A:$D,4,FALSE)</f>
        <v>367.73</v>
      </c>
      <c r="C23">
        <f>VLOOKUP(CONCATENATE($A23,"_",C$4),assets_m6!$A:$D,4,FALSE)</f>
        <v>367.18</v>
      </c>
      <c r="D23">
        <f>VLOOKUP(CONCATENATE($A23,"_",D$4),assets_m6!$A:$D,4,FALSE)</f>
        <v>374.64</v>
      </c>
      <c r="E23">
        <f>VLOOKUP(CONCATENATE($A23,"_",E$4),assets_m6!$A:$D,4,FALSE)</f>
        <v>378.43</v>
      </c>
      <c r="F23">
        <f>VLOOKUP(CONCATENATE($A23,"_",F$4),assets_m6!$A:$D,4,FALSE)</f>
        <v>385.47</v>
      </c>
      <c r="G23">
        <f>VLOOKUP(CONCATENATE($A23,"_",G$4),assets_m6!$A:$D,4,FALSE)</f>
        <v>388.47</v>
      </c>
      <c r="H23" t="e">
        <f>VLOOKUP(CONCATENATE($A23,"_",H$4),assets_m6!$A:$D,4,FALSE)</f>
        <v>#N/A</v>
      </c>
      <c r="I23">
        <f>VLOOKUP(CONCATENATE($A23,"_",I$4),assets_m6!$A:$D,4,FALSE)</f>
        <v>388.35</v>
      </c>
      <c r="J23">
        <f>VLOOKUP(CONCATENATE($A23,"_",J$4),assets_m6!$A:$D,4,FALSE)</f>
        <v>381.86</v>
      </c>
      <c r="K23">
        <f>VLOOKUP(CONCATENATE($A23,"_",K$4),assets_m6!$A:$D,4,FALSE)</f>
        <v>384.2</v>
      </c>
      <c r="L23">
        <f>VLOOKUP(CONCATENATE($A23,"_",L$4),assets_m6!$A:$D,4,FALSE)</f>
        <v>396.11</v>
      </c>
      <c r="M23">
        <f>VLOOKUP(CONCATENATE($A23,"_",M$4),assets_m6!$A:$D,4,FALSE)</f>
        <v>396.01</v>
      </c>
      <c r="N23">
        <f>VLOOKUP(CONCATENATE($A23,"_",N$4),assets_m6!$A:$D,4,FALSE)</f>
        <v>392.03</v>
      </c>
      <c r="O23">
        <f>VLOOKUP(CONCATENATE($A23,"_",O$4),assets_m6!$A:$D,4,FALSE)</f>
        <v>403.76</v>
      </c>
      <c r="P23">
        <f>VLOOKUP(CONCATENATE($A23,"_",P$4),assets_m6!$A:$D,4,FALSE)</f>
        <v>410.39</v>
      </c>
      <c r="Q23">
        <f>VLOOKUP(CONCATENATE($A23,"_",Q$4),assets_m6!$A:$D,4,FALSE)</f>
        <v>394.41</v>
      </c>
      <c r="R23">
        <f>VLOOKUP(CONCATENATE($A23,"_",R$4),assets_m6!$A:$D,4,FALSE)</f>
        <v>390.94</v>
      </c>
      <c r="S23">
        <f>VLOOKUP(CONCATENATE($A23,"_",S$4),assets_m6!$A:$D,4,FALSE)</f>
        <v>384.31</v>
      </c>
      <c r="T23">
        <f>VLOOKUP(CONCATENATE($A23,"_",T$4),assets_m6!$A:$D,4,FALSE)</f>
        <v>398.68</v>
      </c>
      <c r="U23">
        <f>VLOOKUP(CONCATENATE($A23,"_",U$4),assets_m6!$A:$D,4,FALSE)</f>
        <v>412.25</v>
      </c>
      <c r="V23">
        <f>VLOOKUP(CONCATENATE($A23,"_",V$4),assets_m6!$A:$D,4,FALSE)</f>
        <v>406.3</v>
      </c>
      <c r="X23" t="str">
        <f t="shared" si="16"/>
        <v>CHTR</v>
      </c>
      <c r="Y23">
        <f t="shared" si="16"/>
        <v>367.73</v>
      </c>
      <c r="Z23">
        <f t="shared" si="33"/>
        <v>367.18</v>
      </c>
      <c r="AA23">
        <f t="shared" si="33"/>
        <v>374.64</v>
      </c>
      <c r="AB23">
        <f t="shared" si="33"/>
        <v>378.43</v>
      </c>
      <c r="AC23">
        <f t="shared" si="33"/>
        <v>385.47</v>
      </c>
      <c r="AD23">
        <f t="shared" si="33"/>
        <v>388.47</v>
      </c>
      <c r="AE23">
        <f t="shared" si="33"/>
        <v>388.47</v>
      </c>
      <c r="AF23">
        <f t="shared" si="33"/>
        <v>388.35</v>
      </c>
      <c r="AG23">
        <f t="shared" si="33"/>
        <v>381.86</v>
      </c>
      <c r="AH23">
        <f t="shared" si="33"/>
        <v>384.2</v>
      </c>
      <c r="AI23">
        <f t="shared" si="33"/>
        <v>396.11</v>
      </c>
      <c r="AJ23">
        <f t="shared" si="33"/>
        <v>396.01</v>
      </c>
      <c r="AK23">
        <f t="shared" si="33"/>
        <v>392.03</v>
      </c>
      <c r="AL23">
        <f t="shared" si="33"/>
        <v>403.76</v>
      </c>
      <c r="AM23">
        <f t="shared" si="33"/>
        <v>410.39</v>
      </c>
      <c r="AN23">
        <f t="shared" si="33"/>
        <v>394.41</v>
      </c>
      <c r="AO23">
        <f t="shared" si="31"/>
        <v>390.94</v>
      </c>
      <c r="AP23">
        <f t="shared" si="11"/>
        <v>384.31</v>
      </c>
      <c r="AQ23">
        <f t="shared" si="11"/>
        <v>398.68</v>
      </c>
      <c r="AR23">
        <f t="shared" si="11"/>
        <v>412.25</v>
      </c>
      <c r="AS23">
        <f t="shared" si="11"/>
        <v>406.3</v>
      </c>
      <c r="AU23" t="s">
        <v>21</v>
      </c>
      <c r="AV23">
        <f t="shared" si="17"/>
        <v>-1.4956625785223164E-5</v>
      </c>
      <c r="AW23">
        <f t="shared" si="17"/>
        <v>2.0317010730431883E-4</v>
      </c>
      <c r="AX23">
        <f t="shared" si="17"/>
        <v>1.0116378389921046E-4</v>
      </c>
      <c r="AY23">
        <f t="shared" si="17"/>
        <v>1.8603176280950298E-4</v>
      </c>
      <c r="AZ23">
        <f t="shared" si="17"/>
        <v>7.7827068254338852E-5</v>
      </c>
      <c r="BA23">
        <f t="shared" si="17"/>
        <v>0</v>
      </c>
      <c r="BB23">
        <f t="shared" si="17"/>
        <v>-3.0890416248360116E-6</v>
      </c>
      <c r="BC23">
        <f t="shared" si="17"/>
        <v>-1.6711729110338637E-4</v>
      </c>
      <c r="BD23">
        <f t="shared" si="17"/>
        <v>6.1279002775885798E-5</v>
      </c>
      <c r="BE23">
        <f t="shared" si="17"/>
        <v>3.0999479437792879E-4</v>
      </c>
      <c r="BF23">
        <f t="shared" si="17"/>
        <v>-2.5245512610139291E-6</v>
      </c>
      <c r="BG23">
        <f t="shared" si="17"/>
        <v>-1.0050251256281453E-4</v>
      </c>
      <c r="BH23">
        <f t="shared" si="17"/>
        <v>2.9921179501568807E-4</v>
      </c>
      <c r="BI23">
        <f t="shared" si="17"/>
        <v>1.6420645928274212E-4</v>
      </c>
      <c r="BJ23">
        <f t="shared" si="17"/>
        <v>-3.8938570627939181E-4</v>
      </c>
      <c r="BK23">
        <f t="shared" si="17"/>
        <v>-8.7979513704014269E-5</v>
      </c>
      <c r="BL23">
        <f t="shared" si="32"/>
        <v>-1.695912416227553E-4</v>
      </c>
      <c r="BM23">
        <f t="shared" si="13"/>
        <v>3.7391689001066859E-4</v>
      </c>
      <c r="BN23">
        <f t="shared" si="13"/>
        <v>3.4037323166449264E-4</v>
      </c>
      <c r="BO23">
        <f t="shared" si="13"/>
        <v>-1.4432989690721623E-4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0.10488673755200824</v>
      </c>
      <c r="BZ23">
        <f t="shared" si="20"/>
        <v>85</v>
      </c>
      <c r="CA23">
        <f t="shared" si="21"/>
        <v>5</v>
      </c>
      <c r="CB23">
        <f t="shared" si="22"/>
        <v>0.24000000000000005</v>
      </c>
      <c r="CC23">
        <f t="shared" si="23"/>
        <v>0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1</v>
      </c>
      <c r="CI23">
        <f t="shared" si="28"/>
        <v>0</v>
      </c>
      <c r="CJ23">
        <f t="shared" si="29"/>
        <v>0</v>
      </c>
      <c r="CK23">
        <f t="shared" si="29"/>
        <v>0</v>
      </c>
      <c r="CL23">
        <f t="shared" si="29"/>
        <v>0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35">
      <c r="A24" t="s">
        <v>22</v>
      </c>
      <c r="B24">
        <f>VLOOKUP(CONCATENATE($A24,"_",B$4),assets_m6!$A:$D,4,FALSE)</f>
        <v>78.66</v>
      </c>
      <c r="C24">
        <f>VLOOKUP(CONCATENATE($A24,"_",C$4),assets_m6!$A:$D,4,FALSE)</f>
        <v>77.59</v>
      </c>
      <c r="D24">
        <f>VLOOKUP(CONCATENATE($A24,"_",D$4),assets_m6!$A:$D,4,FALSE)</f>
        <v>76.12</v>
      </c>
      <c r="E24">
        <f>VLOOKUP(CONCATENATE($A24,"_",E$4),assets_m6!$A:$D,4,FALSE)</f>
        <v>78.44</v>
      </c>
      <c r="F24">
        <f>VLOOKUP(CONCATENATE($A24,"_",F$4),assets_m6!$A:$D,4,FALSE)</f>
        <v>78.180000000000007</v>
      </c>
      <c r="G24">
        <f>VLOOKUP(CONCATENATE($A24,"_",G$4),assets_m6!$A:$D,4,FALSE)</f>
        <v>77.040000000000006</v>
      </c>
      <c r="H24" t="e">
        <f>VLOOKUP(CONCATENATE($A24,"_",H$4),assets_m6!$A:$D,4,FALSE)</f>
        <v>#N/A</v>
      </c>
      <c r="I24">
        <f>VLOOKUP(CONCATENATE($A24,"_",I$4),assets_m6!$A:$D,4,FALSE)</f>
        <v>76.739999999999995</v>
      </c>
      <c r="J24">
        <f>VLOOKUP(CONCATENATE($A24,"_",J$4),assets_m6!$A:$D,4,FALSE)</f>
        <v>75.09</v>
      </c>
      <c r="K24">
        <f>VLOOKUP(CONCATENATE($A24,"_",K$4),assets_m6!$A:$D,4,FALSE)</f>
        <v>75.86</v>
      </c>
      <c r="L24">
        <f>VLOOKUP(CONCATENATE($A24,"_",L$4),assets_m6!$A:$D,4,FALSE)</f>
        <v>76.150000000000006</v>
      </c>
      <c r="M24">
        <f>VLOOKUP(CONCATENATE($A24,"_",M$4),assets_m6!$A:$D,4,FALSE)</f>
        <v>75.790000000000006</v>
      </c>
      <c r="N24">
        <f>VLOOKUP(CONCATENATE($A24,"_",N$4),assets_m6!$A:$D,4,FALSE)</f>
        <v>75.760000000000005</v>
      </c>
      <c r="O24">
        <f>VLOOKUP(CONCATENATE($A24,"_",O$4),assets_m6!$A:$D,4,FALSE)</f>
        <v>76.05</v>
      </c>
      <c r="P24">
        <f>VLOOKUP(CONCATENATE($A24,"_",P$4),assets_m6!$A:$D,4,FALSE)</f>
        <v>76.61</v>
      </c>
      <c r="Q24">
        <f>VLOOKUP(CONCATENATE($A24,"_",Q$4),assets_m6!$A:$D,4,FALSE)</f>
        <v>75.25</v>
      </c>
      <c r="R24">
        <f>VLOOKUP(CONCATENATE($A24,"_",R$4),assets_m6!$A:$D,4,FALSE)</f>
        <v>74.7</v>
      </c>
      <c r="S24">
        <f>VLOOKUP(CONCATENATE($A24,"_",S$4),assets_m6!$A:$D,4,FALSE)</f>
        <v>76.239999999999995</v>
      </c>
      <c r="T24">
        <f>VLOOKUP(CONCATENATE($A24,"_",T$4),assets_m6!$A:$D,4,FALSE)</f>
        <v>75.14</v>
      </c>
      <c r="U24">
        <f>VLOOKUP(CONCATENATE($A24,"_",U$4),assets_m6!$A:$D,4,FALSE)</f>
        <v>72.569999999999993</v>
      </c>
      <c r="V24">
        <f>VLOOKUP(CONCATENATE($A24,"_",V$4),assets_m6!$A:$D,4,FALSE)</f>
        <v>71.010000000000005</v>
      </c>
      <c r="X24" t="str">
        <f t="shared" si="16"/>
        <v>CNC</v>
      </c>
      <c r="Y24">
        <f t="shared" si="16"/>
        <v>78.66</v>
      </c>
      <c r="Z24">
        <f t="shared" si="33"/>
        <v>77.59</v>
      </c>
      <c r="AA24">
        <f t="shared" si="33"/>
        <v>76.12</v>
      </c>
      <c r="AB24">
        <f t="shared" si="33"/>
        <v>78.44</v>
      </c>
      <c r="AC24">
        <f t="shared" si="33"/>
        <v>78.180000000000007</v>
      </c>
      <c r="AD24">
        <f t="shared" si="33"/>
        <v>77.040000000000006</v>
      </c>
      <c r="AE24">
        <f t="shared" si="33"/>
        <v>77.040000000000006</v>
      </c>
      <c r="AF24">
        <f t="shared" si="33"/>
        <v>76.739999999999995</v>
      </c>
      <c r="AG24">
        <f t="shared" si="33"/>
        <v>75.09</v>
      </c>
      <c r="AH24">
        <f t="shared" si="33"/>
        <v>75.86</v>
      </c>
      <c r="AI24">
        <f t="shared" si="33"/>
        <v>76.150000000000006</v>
      </c>
      <c r="AJ24">
        <f t="shared" si="33"/>
        <v>75.790000000000006</v>
      </c>
      <c r="AK24">
        <f t="shared" si="33"/>
        <v>75.760000000000005</v>
      </c>
      <c r="AL24">
        <f t="shared" si="33"/>
        <v>76.05</v>
      </c>
      <c r="AM24">
        <f t="shared" si="33"/>
        <v>76.61</v>
      </c>
      <c r="AN24">
        <f t="shared" si="33"/>
        <v>75.25</v>
      </c>
      <c r="AO24">
        <f t="shared" si="31"/>
        <v>74.7</v>
      </c>
      <c r="AP24">
        <f t="shared" si="11"/>
        <v>76.239999999999995</v>
      </c>
      <c r="AQ24">
        <f t="shared" si="11"/>
        <v>75.14</v>
      </c>
      <c r="AR24">
        <f t="shared" si="11"/>
        <v>72.569999999999993</v>
      </c>
      <c r="AS24">
        <f t="shared" si="11"/>
        <v>71.010000000000005</v>
      </c>
      <c r="AU24" t="s">
        <v>22</v>
      </c>
      <c r="AV24">
        <f t="shared" si="17"/>
        <v>-1.3602847698957453E-4</v>
      </c>
      <c r="AW24">
        <f t="shared" si="17"/>
        <v>-1.8945740430467828E-4</v>
      </c>
      <c r="AX24">
        <f t="shared" si="17"/>
        <v>3.0478192327903217E-4</v>
      </c>
      <c r="AY24">
        <f t="shared" si="17"/>
        <v>-3.3146353901069729E-5</v>
      </c>
      <c r="AZ24">
        <f t="shared" si="17"/>
        <v>-1.4581734458940911E-4</v>
      </c>
      <c r="BA24">
        <f t="shared" si="17"/>
        <v>0</v>
      </c>
      <c r="BB24">
        <f t="shared" si="17"/>
        <v>-3.8940809968848824E-5</v>
      </c>
      <c r="BC24">
        <f t="shared" si="17"/>
        <v>-2.1501172791243048E-4</v>
      </c>
      <c r="BD24">
        <f t="shared" si="17"/>
        <v>1.0254361432947077E-4</v>
      </c>
      <c r="BE24">
        <f t="shared" si="17"/>
        <v>3.822831531769131E-5</v>
      </c>
      <c r="BF24">
        <f t="shared" si="17"/>
        <v>-4.7275114904793095E-5</v>
      </c>
      <c r="BG24">
        <f t="shared" si="17"/>
        <v>-3.9583058450984479E-6</v>
      </c>
      <c r="BH24">
        <f t="shared" si="17"/>
        <v>3.827877507919641E-5</v>
      </c>
      <c r="BI24">
        <f t="shared" si="17"/>
        <v>7.3635765943458556E-5</v>
      </c>
      <c r="BJ24">
        <f t="shared" si="17"/>
        <v>-1.7752251664273586E-4</v>
      </c>
      <c r="BK24">
        <f t="shared" si="17"/>
        <v>-7.3089700996677363E-5</v>
      </c>
      <c r="BL24">
        <f t="shared" si="32"/>
        <v>2.0615796519410869E-4</v>
      </c>
      <c r="BM24">
        <f t="shared" si="13"/>
        <v>-1.4428121720881355E-4</v>
      </c>
      <c r="BN24">
        <f t="shared" si="13"/>
        <v>-3.420282140005333E-4</v>
      </c>
      <c r="BO24">
        <f t="shared" si="13"/>
        <v>-2.1496486151302029E-4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-9.7254004576658934E-2</v>
      </c>
      <c r="BZ24">
        <f t="shared" si="20"/>
        <v>3</v>
      </c>
      <c r="CA24">
        <f t="shared" si="21"/>
        <v>1</v>
      </c>
      <c r="CB24">
        <f t="shared" si="22"/>
        <v>0.24</v>
      </c>
      <c r="CC24">
        <f t="shared" si="23"/>
        <v>1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0</v>
      </c>
      <c r="CI24">
        <f t="shared" si="28"/>
        <v>1</v>
      </c>
      <c r="CJ24">
        <f t="shared" si="29"/>
        <v>1</v>
      </c>
      <c r="CK24">
        <f t="shared" si="29"/>
        <v>1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35">
      <c r="A25" t="s">
        <v>23</v>
      </c>
      <c r="B25">
        <f>VLOOKUP(CONCATENATE($A25,"_",B$4),assets_m6!$A:$D,4,FALSE)</f>
        <v>29.795000000000002</v>
      </c>
      <c r="C25">
        <f>VLOOKUP(CONCATENATE($A25,"_",C$4),assets_m6!$A:$D,4,FALSE)</f>
        <v>30.271999999999998</v>
      </c>
      <c r="D25">
        <f>VLOOKUP(CONCATENATE($A25,"_",D$4),assets_m6!$A:$D,4,FALSE)</f>
        <v>30.361999999999998</v>
      </c>
      <c r="E25">
        <f>VLOOKUP(CONCATENATE($A25,"_",E$4),assets_m6!$A:$D,4,FALSE)</f>
        <v>30.948</v>
      </c>
      <c r="F25">
        <f>VLOOKUP(CONCATENATE($A25,"_",F$4),assets_m6!$A:$D,4,FALSE)</f>
        <v>30.867999999999999</v>
      </c>
      <c r="G25">
        <f>VLOOKUP(CONCATENATE($A25,"_",G$4),assets_m6!$A:$D,4,FALSE)</f>
        <v>31.106999999999999</v>
      </c>
      <c r="H25" t="e">
        <f>VLOOKUP(CONCATENATE($A25,"_",H$4),assets_m6!$A:$D,4,FALSE)</f>
        <v>#N/A</v>
      </c>
      <c r="I25">
        <f>VLOOKUP(CONCATENATE($A25,"_",I$4),assets_m6!$A:$D,4,FALSE)</f>
        <v>30.878</v>
      </c>
      <c r="J25">
        <f>VLOOKUP(CONCATENATE($A25,"_",J$4),assets_m6!$A:$D,4,FALSE)</f>
        <v>30.193000000000001</v>
      </c>
      <c r="K25">
        <f>VLOOKUP(CONCATENATE($A25,"_",K$4),assets_m6!$A:$D,4,FALSE)</f>
        <v>30.084</v>
      </c>
      <c r="L25">
        <f>VLOOKUP(CONCATENATE($A25,"_",L$4),assets_m6!$A:$D,4,FALSE)</f>
        <v>29.914999999999999</v>
      </c>
      <c r="M25">
        <f>VLOOKUP(CONCATENATE($A25,"_",M$4),assets_m6!$A:$D,4,FALSE)</f>
        <v>29.805</v>
      </c>
      <c r="N25">
        <f>VLOOKUP(CONCATENATE($A25,"_",N$4),assets_m6!$A:$D,4,FALSE)</f>
        <v>29.994</v>
      </c>
      <c r="O25">
        <f>VLOOKUP(CONCATENATE($A25,"_",O$4),assets_m6!$A:$D,4,FALSE)</f>
        <v>29.844999999999999</v>
      </c>
      <c r="P25">
        <f>VLOOKUP(CONCATENATE($A25,"_",P$4),assets_m6!$A:$D,4,FALSE)</f>
        <v>29.805</v>
      </c>
      <c r="Q25">
        <f>VLOOKUP(CONCATENATE($A25,"_",Q$4),assets_m6!$A:$D,4,FALSE)</f>
        <v>29.547000000000001</v>
      </c>
      <c r="R25">
        <f>VLOOKUP(CONCATENATE($A25,"_",R$4),assets_m6!$A:$D,4,FALSE)</f>
        <v>29.646000000000001</v>
      </c>
      <c r="S25">
        <f>VLOOKUP(CONCATENATE($A25,"_",S$4),assets_m6!$A:$D,4,FALSE)</f>
        <v>29.923999999999999</v>
      </c>
      <c r="T25">
        <f>VLOOKUP(CONCATENATE($A25,"_",T$4),assets_m6!$A:$D,4,FALSE)</f>
        <v>29.905000000000001</v>
      </c>
      <c r="U25">
        <f>VLOOKUP(CONCATENATE($A25,"_",U$4),assets_m6!$A:$D,4,FALSE)</f>
        <v>29.587</v>
      </c>
      <c r="V25">
        <f>VLOOKUP(CONCATENATE($A25,"_",V$4),assets_m6!$A:$D,4,FALSE)</f>
        <v>29.01</v>
      </c>
      <c r="X25" t="str">
        <f t="shared" si="16"/>
        <v>CNP</v>
      </c>
      <c r="Y25">
        <f t="shared" si="16"/>
        <v>29.795000000000002</v>
      </c>
      <c r="Z25">
        <f t="shared" si="33"/>
        <v>30.271999999999998</v>
      </c>
      <c r="AA25">
        <f t="shared" si="33"/>
        <v>30.361999999999998</v>
      </c>
      <c r="AB25">
        <f t="shared" si="33"/>
        <v>30.948</v>
      </c>
      <c r="AC25">
        <f t="shared" si="33"/>
        <v>30.867999999999999</v>
      </c>
      <c r="AD25">
        <f t="shared" si="33"/>
        <v>31.106999999999999</v>
      </c>
      <c r="AE25">
        <f t="shared" si="33"/>
        <v>31.106999999999999</v>
      </c>
      <c r="AF25">
        <f t="shared" si="33"/>
        <v>30.878</v>
      </c>
      <c r="AG25">
        <f t="shared" si="33"/>
        <v>30.193000000000001</v>
      </c>
      <c r="AH25">
        <f t="shared" si="33"/>
        <v>30.084</v>
      </c>
      <c r="AI25">
        <f t="shared" si="33"/>
        <v>29.914999999999999</v>
      </c>
      <c r="AJ25">
        <f t="shared" si="33"/>
        <v>29.805</v>
      </c>
      <c r="AK25">
        <f t="shared" si="33"/>
        <v>29.994</v>
      </c>
      <c r="AL25">
        <f t="shared" si="33"/>
        <v>29.844999999999999</v>
      </c>
      <c r="AM25">
        <f t="shared" si="33"/>
        <v>29.805</v>
      </c>
      <c r="AN25">
        <f t="shared" si="33"/>
        <v>29.547000000000001</v>
      </c>
      <c r="AO25">
        <f t="shared" si="31"/>
        <v>29.646000000000001</v>
      </c>
      <c r="AP25">
        <f t="shared" si="11"/>
        <v>29.923999999999999</v>
      </c>
      <c r="AQ25">
        <f t="shared" si="11"/>
        <v>29.905000000000001</v>
      </c>
      <c r="AR25">
        <f t="shared" si="11"/>
        <v>29.587</v>
      </c>
      <c r="AS25">
        <f t="shared" si="11"/>
        <v>29.01</v>
      </c>
      <c r="AU25" t="s">
        <v>23</v>
      </c>
      <c r="AV25">
        <f t="shared" si="17"/>
        <v>1.6009397549924376E-4</v>
      </c>
      <c r="AW25">
        <f t="shared" si="17"/>
        <v>2.9730443974629974E-5</v>
      </c>
      <c r="AX25">
        <f t="shared" si="17"/>
        <v>1.930044134115019E-4</v>
      </c>
      <c r="AY25">
        <f t="shared" si="17"/>
        <v>-2.5849812588859328E-5</v>
      </c>
      <c r="AZ25">
        <f t="shared" si="17"/>
        <v>7.7426461059997663E-5</v>
      </c>
      <c r="BA25">
        <f t="shared" si="17"/>
        <v>0</v>
      </c>
      <c r="BB25">
        <f t="shared" si="17"/>
        <v>-7.3616870800784136E-5</v>
      </c>
      <c r="BC25">
        <f t="shared" si="17"/>
        <v>-2.2184079279746055E-4</v>
      </c>
      <c r="BD25">
        <f t="shared" si="17"/>
        <v>-3.6101083032491553E-5</v>
      </c>
      <c r="BE25">
        <f t="shared" si="17"/>
        <v>-5.6176040420157054E-5</v>
      </c>
      <c r="BF25">
        <f t="shared" si="17"/>
        <v>-3.6770850743773845E-5</v>
      </c>
      <c r="BG25">
        <f t="shared" si="17"/>
        <v>6.3412179164569718E-5</v>
      </c>
      <c r="BH25">
        <f t="shared" si="17"/>
        <v>-4.9676601987064381E-5</v>
      </c>
      <c r="BI25">
        <f t="shared" si="17"/>
        <v>-1.3402579996649071E-5</v>
      </c>
      <c r="BJ25">
        <f t="shared" si="17"/>
        <v>-8.6562657272269464E-5</v>
      </c>
      <c r="BK25">
        <f t="shared" si="17"/>
        <v>3.3505939689308623E-5</v>
      </c>
      <c r="BL25">
        <f t="shared" si="32"/>
        <v>9.3773190312351976E-5</v>
      </c>
      <c r="BM25">
        <f t="shared" si="13"/>
        <v>-6.3494185269343513E-6</v>
      </c>
      <c r="BN25">
        <f t="shared" si="13"/>
        <v>-1.0633673298779514E-4</v>
      </c>
      <c r="BO25">
        <f t="shared" si="13"/>
        <v>-1.9501808226585939E-4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-2.6346702466856858E-2</v>
      </c>
      <c r="BZ25">
        <f t="shared" si="20"/>
        <v>21</v>
      </c>
      <c r="CA25">
        <f t="shared" si="21"/>
        <v>2</v>
      </c>
      <c r="CB25">
        <f t="shared" si="22"/>
        <v>0.11999999999999997</v>
      </c>
      <c r="CC25">
        <f t="shared" si="23"/>
        <v>0</v>
      </c>
      <c r="CD25">
        <f t="shared" si="24"/>
        <v>1</v>
      </c>
      <c r="CE25">
        <f t="shared" si="25"/>
        <v>0</v>
      </c>
      <c r="CF25">
        <f t="shared" si="26"/>
        <v>0</v>
      </c>
      <c r="CG25">
        <f t="shared" si="27"/>
        <v>0</v>
      </c>
      <c r="CI25">
        <f t="shared" si="28"/>
        <v>0</v>
      </c>
      <c r="CJ25">
        <f t="shared" si="29"/>
        <v>1</v>
      </c>
      <c r="CK25">
        <f t="shared" si="29"/>
        <v>1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35">
      <c r="A26" t="s">
        <v>24</v>
      </c>
      <c r="B26">
        <f>VLOOKUP(CONCATENATE($A26,"_",B$4),assets_m6!$A:$D,4,FALSE)</f>
        <v>117.706</v>
      </c>
      <c r="C26">
        <f>VLOOKUP(CONCATENATE($A26,"_",C$4),assets_m6!$A:$D,4,FALSE)</f>
        <v>116.84</v>
      </c>
      <c r="D26">
        <f>VLOOKUP(CONCATENATE($A26,"_",D$4),assets_m6!$A:$D,4,FALSE)</f>
        <v>117.557</v>
      </c>
      <c r="E26">
        <f>VLOOKUP(CONCATENATE($A26,"_",E$4),assets_m6!$A:$D,4,FALSE)</f>
        <v>117.71599999999999</v>
      </c>
      <c r="F26">
        <f>VLOOKUP(CONCATENATE($A26,"_",F$4),assets_m6!$A:$D,4,FALSE)</f>
        <v>119.627</v>
      </c>
      <c r="G26">
        <f>VLOOKUP(CONCATENATE($A26,"_",G$4),assets_m6!$A:$D,4,FALSE)</f>
        <v>120.932</v>
      </c>
      <c r="H26" t="e">
        <f>VLOOKUP(CONCATENATE($A26,"_",H$4),assets_m6!$A:$D,4,FALSE)</f>
        <v>#N/A</v>
      </c>
      <c r="I26">
        <f>VLOOKUP(CONCATENATE($A26,"_",I$4),assets_m6!$A:$D,4,FALSE)</f>
        <v>119.70699999999999</v>
      </c>
      <c r="J26">
        <f>VLOOKUP(CONCATENATE($A26,"_",J$4),assets_m6!$A:$D,4,FALSE)</f>
        <v>118.024</v>
      </c>
      <c r="K26">
        <f>VLOOKUP(CONCATENATE($A26,"_",K$4),assets_m6!$A:$D,4,FALSE)</f>
        <v>119.11</v>
      </c>
      <c r="L26">
        <f>VLOOKUP(CONCATENATE($A26,"_",L$4),assets_m6!$A:$D,4,FALSE)</f>
        <v>121.26</v>
      </c>
      <c r="M26">
        <f>VLOOKUP(CONCATENATE($A26,"_",M$4),assets_m6!$A:$D,4,FALSE)</f>
        <v>119.598</v>
      </c>
      <c r="N26">
        <f>VLOOKUP(CONCATENATE($A26,"_",N$4),assets_m6!$A:$D,4,FALSE)</f>
        <v>118.283</v>
      </c>
      <c r="O26">
        <f>VLOOKUP(CONCATENATE($A26,"_",O$4),assets_m6!$A:$D,4,FALSE)</f>
        <v>119.836</v>
      </c>
      <c r="P26">
        <f>VLOOKUP(CONCATENATE($A26,"_",P$4),assets_m6!$A:$D,4,FALSE)</f>
        <v>124.098</v>
      </c>
      <c r="Q26">
        <f>VLOOKUP(CONCATENATE($A26,"_",Q$4),assets_m6!$A:$D,4,FALSE)</f>
        <v>123.062</v>
      </c>
      <c r="R26">
        <f>VLOOKUP(CONCATENATE($A26,"_",R$4),assets_m6!$A:$D,4,FALSE)</f>
        <v>119.996</v>
      </c>
      <c r="S26">
        <f>VLOOKUP(CONCATENATE($A26,"_",S$4),assets_m6!$A:$D,4,FALSE)</f>
        <v>121.33</v>
      </c>
      <c r="T26">
        <f>VLOOKUP(CONCATENATE($A26,"_",T$4),assets_m6!$A:$D,4,FALSE)</f>
        <v>117.178</v>
      </c>
      <c r="U26">
        <f>VLOOKUP(CONCATENATE($A26,"_",U$4),assets_m6!$A:$D,4,FALSE)</f>
        <v>110.807</v>
      </c>
      <c r="V26">
        <f>VLOOKUP(CONCATENATE($A26,"_",V$4),assets_m6!$A:$D,4,FALSE)</f>
        <v>107.631</v>
      </c>
      <c r="X26" t="str">
        <f t="shared" si="16"/>
        <v>COP</v>
      </c>
      <c r="Y26">
        <f t="shared" si="16"/>
        <v>117.706</v>
      </c>
      <c r="Z26">
        <f t="shared" si="33"/>
        <v>116.84</v>
      </c>
      <c r="AA26">
        <f t="shared" si="33"/>
        <v>117.557</v>
      </c>
      <c r="AB26">
        <f t="shared" si="33"/>
        <v>117.71599999999999</v>
      </c>
      <c r="AC26">
        <f t="shared" si="33"/>
        <v>119.627</v>
      </c>
      <c r="AD26">
        <f t="shared" si="33"/>
        <v>120.932</v>
      </c>
      <c r="AE26">
        <f t="shared" si="33"/>
        <v>120.932</v>
      </c>
      <c r="AF26">
        <f t="shared" si="33"/>
        <v>119.70699999999999</v>
      </c>
      <c r="AG26">
        <f t="shared" si="33"/>
        <v>118.024</v>
      </c>
      <c r="AH26">
        <f t="shared" si="33"/>
        <v>119.11</v>
      </c>
      <c r="AI26">
        <f t="shared" si="33"/>
        <v>121.26</v>
      </c>
      <c r="AJ26">
        <f t="shared" si="33"/>
        <v>119.598</v>
      </c>
      <c r="AK26">
        <f t="shared" si="33"/>
        <v>118.283</v>
      </c>
      <c r="AL26">
        <f t="shared" si="33"/>
        <v>119.836</v>
      </c>
      <c r="AM26">
        <f t="shared" si="33"/>
        <v>124.098</v>
      </c>
      <c r="AN26">
        <f t="shared" si="33"/>
        <v>123.062</v>
      </c>
      <c r="AO26">
        <f t="shared" si="31"/>
        <v>119.996</v>
      </c>
      <c r="AP26">
        <f t="shared" si="11"/>
        <v>121.33</v>
      </c>
      <c r="AQ26">
        <f t="shared" si="11"/>
        <v>117.178</v>
      </c>
      <c r="AR26">
        <f t="shared" si="11"/>
        <v>110.807</v>
      </c>
      <c r="AS26">
        <f t="shared" si="11"/>
        <v>107.631</v>
      </c>
      <c r="AU26" t="s">
        <v>24</v>
      </c>
      <c r="AV26">
        <f t="shared" si="17"/>
        <v>-7.3573139856931654E-5</v>
      </c>
      <c r="AW26">
        <f t="shared" si="17"/>
        <v>6.1365970558027968E-5</v>
      </c>
      <c r="AX26">
        <f t="shared" si="17"/>
        <v>1.3525353658224674E-5</v>
      </c>
      <c r="AY26">
        <f t="shared" si="17"/>
        <v>1.623398688368617E-4</v>
      </c>
      <c r="AZ26">
        <f t="shared" si="17"/>
        <v>1.0908908523995477E-4</v>
      </c>
      <c r="BA26">
        <f t="shared" si="17"/>
        <v>0</v>
      </c>
      <c r="BB26">
        <f t="shared" si="17"/>
        <v>-1.0129659643436051E-4</v>
      </c>
      <c r="BC26">
        <f t="shared" si="17"/>
        <v>-1.4059328193004528E-4</v>
      </c>
      <c r="BD26">
        <f t="shared" si="17"/>
        <v>9.2015183352538345E-5</v>
      </c>
      <c r="BE26">
        <f t="shared" si="17"/>
        <v>1.8050541516245535E-4</v>
      </c>
      <c r="BF26">
        <f t="shared" si="17"/>
        <v>-1.3706086095992132E-4</v>
      </c>
      <c r="BG26">
        <f t="shared" si="17"/>
        <v>-1.0995167143263247E-4</v>
      </c>
      <c r="BH26">
        <f t="shared" si="17"/>
        <v>1.3129528334587364E-4</v>
      </c>
      <c r="BI26">
        <f t="shared" si="17"/>
        <v>3.5565272539136826E-4</v>
      </c>
      <c r="BJ26">
        <f t="shared" si="17"/>
        <v>-8.3482409063804515E-5</v>
      </c>
      <c r="BK26">
        <f t="shared" si="17"/>
        <v>-2.4914270855341228E-4</v>
      </c>
      <c r="BL26">
        <f t="shared" si="32"/>
        <v>1.1117037234574513E-4</v>
      </c>
      <c r="BM26">
        <f t="shared" si="13"/>
        <v>-3.4220720349460157E-4</v>
      </c>
      <c r="BN26">
        <f t="shared" si="13"/>
        <v>-5.437027428356854E-4</v>
      </c>
      <c r="BO26">
        <f t="shared" si="13"/>
        <v>-2.8662449123250354E-4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-8.559461709683451E-2</v>
      </c>
      <c r="BZ26">
        <f t="shared" si="20"/>
        <v>4</v>
      </c>
      <c r="CA26">
        <f t="shared" si="21"/>
        <v>1</v>
      </c>
      <c r="CB26">
        <f t="shared" si="22"/>
        <v>0.24</v>
      </c>
      <c r="CC26">
        <f t="shared" si="23"/>
        <v>1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0</v>
      </c>
      <c r="CI26">
        <f t="shared" si="28"/>
        <v>1</v>
      </c>
      <c r="CJ26">
        <f t="shared" si="29"/>
        <v>1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35">
      <c r="A27" t="s">
        <v>25</v>
      </c>
      <c r="B27">
        <f>VLOOKUP(CONCATENATE($A27,"_",B$4),assets_m6!$A:$D,4,FALSE)</f>
        <v>440.80599999999998</v>
      </c>
      <c r="C27">
        <f>VLOOKUP(CONCATENATE($A27,"_",C$4),assets_m6!$A:$D,4,FALSE)</f>
        <v>440.17700000000002</v>
      </c>
      <c r="D27">
        <f>VLOOKUP(CONCATENATE($A27,"_",D$4),assets_m6!$A:$D,4,FALSE)</f>
        <v>443.82799999999997</v>
      </c>
      <c r="E27">
        <f>VLOOKUP(CONCATENATE($A27,"_",E$4),assets_m6!$A:$D,4,FALSE)</f>
        <v>452.79500000000002</v>
      </c>
      <c r="F27">
        <f>VLOOKUP(CONCATENATE($A27,"_",F$4),assets_m6!$A:$D,4,FALSE)</f>
        <v>445.084</v>
      </c>
      <c r="G27">
        <f>VLOOKUP(CONCATENATE($A27,"_",G$4),assets_m6!$A:$D,4,FALSE)</f>
        <v>447.76799999999997</v>
      </c>
      <c r="H27" t="e">
        <f>VLOOKUP(CONCATENATE($A27,"_",H$4),assets_m6!$A:$D,4,FALSE)</f>
        <v>#N/A</v>
      </c>
      <c r="I27">
        <f>VLOOKUP(CONCATENATE($A27,"_",I$4),assets_m6!$A:$D,4,FALSE)</f>
        <v>443.738</v>
      </c>
      <c r="J27">
        <f>VLOOKUP(CONCATENATE($A27,"_",J$4),assets_m6!$A:$D,4,FALSE)</f>
        <v>437.08499999999998</v>
      </c>
      <c r="K27">
        <f>VLOOKUP(CONCATENATE($A27,"_",K$4),assets_m6!$A:$D,4,FALSE)</f>
        <v>426.49200000000002</v>
      </c>
      <c r="L27">
        <f>VLOOKUP(CONCATENATE($A27,"_",L$4),assets_m6!$A:$D,4,FALSE)</f>
        <v>435.42899999999997</v>
      </c>
      <c r="M27">
        <f>VLOOKUP(CONCATENATE($A27,"_",M$4),assets_m6!$A:$D,4,FALSE)</f>
        <v>436.64600000000002</v>
      </c>
      <c r="N27">
        <f>VLOOKUP(CONCATENATE($A27,"_",N$4),assets_m6!$A:$D,4,FALSE)</f>
        <v>439.11</v>
      </c>
      <c r="O27">
        <f>VLOOKUP(CONCATENATE($A27,"_",O$4),assets_m6!$A:$D,4,FALSE)</f>
        <v>435.74799999999999</v>
      </c>
      <c r="P27">
        <f>VLOOKUP(CONCATENATE($A27,"_",P$4),assets_m6!$A:$D,4,FALSE)</f>
        <v>439.95800000000003</v>
      </c>
      <c r="Q27">
        <f>VLOOKUP(CONCATENATE($A27,"_",Q$4),assets_m6!$A:$D,4,FALSE)</f>
        <v>436.14800000000002</v>
      </c>
      <c r="R27">
        <f>VLOOKUP(CONCATENATE($A27,"_",R$4),assets_m6!$A:$D,4,FALSE)</f>
        <v>434.92099999999999</v>
      </c>
      <c r="S27">
        <f>VLOOKUP(CONCATENATE($A27,"_",S$4),assets_m6!$A:$D,4,FALSE)</f>
        <v>442.601</v>
      </c>
      <c r="T27">
        <f>VLOOKUP(CONCATENATE($A27,"_",T$4),assets_m6!$A:$D,4,FALSE)</f>
        <v>445.214</v>
      </c>
      <c r="U27">
        <f>VLOOKUP(CONCATENATE($A27,"_",U$4),assets_m6!$A:$D,4,FALSE)</f>
        <v>443.66800000000001</v>
      </c>
      <c r="V27">
        <f>VLOOKUP(CONCATENATE($A27,"_",V$4),assets_m6!$A:$D,4,FALSE)</f>
        <v>441.28399999999999</v>
      </c>
      <c r="X27" t="str">
        <f t="shared" si="16"/>
        <v>CTAS</v>
      </c>
      <c r="Y27">
        <f t="shared" si="16"/>
        <v>440.80599999999998</v>
      </c>
      <c r="Z27">
        <f t="shared" si="33"/>
        <v>440.17700000000002</v>
      </c>
      <c r="AA27">
        <f t="shared" si="33"/>
        <v>443.82799999999997</v>
      </c>
      <c r="AB27">
        <f t="shared" si="33"/>
        <v>452.79500000000002</v>
      </c>
      <c r="AC27">
        <f t="shared" si="33"/>
        <v>445.084</v>
      </c>
      <c r="AD27">
        <f t="shared" si="33"/>
        <v>447.76799999999997</v>
      </c>
      <c r="AE27">
        <f t="shared" si="33"/>
        <v>447.76799999999997</v>
      </c>
      <c r="AF27">
        <f t="shared" si="33"/>
        <v>443.738</v>
      </c>
      <c r="AG27">
        <f t="shared" si="33"/>
        <v>437.08499999999998</v>
      </c>
      <c r="AH27">
        <f t="shared" si="33"/>
        <v>426.49200000000002</v>
      </c>
      <c r="AI27">
        <f t="shared" si="33"/>
        <v>435.42899999999997</v>
      </c>
      <c r="AJ27">
        <f t="shared" si="33"/>
        <v>436.64600000000002</v>
      </c>
      <c r="AK27">
        <f t="shared" si="33"/>
        <v>439.11</v>
      </c>
      <c r="AL27">
        <f t="shared" si="33"/>
        <v>435.74799999999999</v>
      </c>
      <c r="AM27">
        <f t="shared" si="33"/>
        <v>439.95800000000003</v>
      </c>
      <c r="AN27">
        <f t="shared" si="33"/>
        <v>436.14800000000002</v>
      </c>
      <c r="AO27">
        <f t="shared" si="31"/>
        <v>434.92099999999999</v>
      </c>
      <c r="AP27">
        <f t="shared" si="11"/>
        <v>442.601</v>
      </c>
      <c r="AQ27">
        <f t="shared" si="11"/>
        <v>445.214</v>
      </c>
      <c r="AR27">
        <f t="shared" si="11"/>
        <v>443.66800000000001</v>
      </c>
      <c r="AS27">
        <f t="shared" si="11"/>
        <v>441.28399999999999</v>
      </c>
      <c r="AU27" t="s">
        <v>25</v>
      </c>
      <c r="AV27">
        <f t="shared" si="17"/>
        <v>-1.4269315753414478E-5</v>
      </c>
      <c r="AW27">
        <f t="shared" si="17"/>
        <v>8.2943906655730617E-5</v>
      </c>
      <c r="AX27">
        <f t="shared" si="17"/>
        <v>2.020377263264157E-4</v>
      </c>
      <c r="AY27">
        <f t="shared" si="17"/>
        <v>-1.7029781689285466E-4</v>
      </c>
      <c r="AZ27">
        <f t="shared" si="17"/>
        <v>6.0303223661150908E-5</v>
      </c>
      <c r="BA27">
        <f t="shared" si="17"/>
        <v>0</v>
      </c>
      <c r="BB27">
        <f t="shared" si="17"/>
        <v>-9.0001965303460112E-5</v>
      </c>
      <c r="BC27">
        <f t="shared" si="17"/>
        <v>-1.4993081503049142E-4</v>
      </c>
      <c r="BD27">
        <f t="shared" si="17"/>
        <v>-2.4235560588901383E-4</v>
      </c>
      <c r="BE27">
        <f t="shared" si="17"/>
        <v>2.0954672068878089E-4</v>
      </c>
      <c r="BF27">
        <f t="shared" si="17"/>
        <v>2.7949447556318977E-5</v>
      </c>
      <c r="BG27">
        <f t="shared" si="17"/>
        <v>5.6430151656032547E-5</v>
      </c>
      <c r="BH27">
        <f t="shared" si="17"/>
        <v>-7.6563958916900615E-5</v>
      </c>
      <c r="BI27">
        <f t="shared" si="17"/>
        <v>9.6615474999312367E-5</v>
      </c>
      <c r="BJ27">
        <f t="shared" si="17"/>
        <v>-8.6599175375831372E-5</v>
      </c>
      <c r="BK27">
        <f t="shared" si="17"/>
        <v>-2.8132652218972279E-5</v>
      </c>
      <c r="BL27">
        <f t="shared" si="32"/>
        <v>1.7658379337856777E-4</v>
      </c>
      <c r="BM27">
        <f t="shared" si="13"/>
        <v>5.9037372260794704E-5</v>
      </c>
      <c r="BN27">
        <f t="shared" si="13"/>
        <v>-3.4724873880875095E-5</v>
      </c>
      <c r="BO27">
        <f t="shared" si="13"/>
        <v>-5.373387307626456E-5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1.0843772543931087E-3</v>
      </c>
      <c r="BZ27">
        <f t="shared" si="20"/>
        <v>32</v>
      </c>
      <c r="CA27">
        <f t="shared" si="21"/>
        <v>2</v>
      </c>
      <c r="CB27">
        <f t="shared" si="22"/>
        <v>0.11999999999999997</v>
      </c>
      <c r="CC27">
        <f t="shared" si="23"/>
        <v>0</v>
      </c>
      <c r="CD27">
        <f t="shared" si="24"/>
        <v>1</v>
      </c>
      <c r="CE27">
        <f t="shared" si="25"/>
        <v>0</v>
      </c>
      <c r="CF27">
        <f t="shared" si="26"/>
        <v>0</v>
      </c>
      <c r="CG27">
        <f t="shared" si="27"/>
        <v>0</v>
      </c>
      <c r="CI27">
        <f t="shared" si="28"/>
        <v>0</v>
      </c>
      <c r="CJ27">
        <f t="shared" si="29"/>
        <v>1</v>
      </c>
      <c r="CK27">
        <f t="shared" si="29"/>
        <v>1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35">
      <c r="A28" t="s">
        <v>26</v>
      </c>
      <c r="B28">
        <f>VLOOKUP(CONCATENATE($A28,"_",B$4),assets_m6!$A:$D,4,FALSE)</f>
        <v>44.11</v>
      </c>
      <c r="C28">
        <f>VLOOKUP(CONCATENATE($A28,"_",C$4),assets_m6!$A:$D,4,FALSE)</f>
        <v>43.5</v>
      </c>
      <c r="D28">
        <f>VLOOKUP(CONCATENATE($A28,"_",D$4),assets_m6!$A:$D,4,FALSE)</f>
        <v>45.3</v>
      </c>
      <c r="E28">
        <f>VLOOKUP(CONCATENATE($A28,"_",E$4),assets_m6!$A:$D,4,FALSE)</f>
        <v>45.83</v>
      </c>
      <c r="F28">
        <f>VLOOKUP(CONCATENATE($A28,"_",F$4),assets_m6!$A:$D,4,FALSE)</f>
        <v>47.21</v>
      </c>
      <c r="G28">
        <f>VLOOKUP(CONCATENATE($A28,"_",G$4),assets_m6!$A:$D,4,FALSE)</f>
        <v>48.37</v>
      </c>
      <c r="H28" t="e">
        <f>VLOOKUP(CONCATENATE($A28,"_",H$4),assets_m6!$A:$D,4,FALSE)</f>
        <v>#N/A</v>
      </c>
      <c r="I28">
        <f>VLOOKUP(CONCATENATE($A28,"_",I$4),assets_m6!$A:$D,4,FALSE)</f>
        <v>48.28</v>
      </c>
      <c r="J28">
        <f>VLOOKUP(CONCATENATE($A28,"_",J$4),assets_m6!$A:$D,4,FALSE)</f>
        <v>47.17</v>
      </c>
      <c r="K28">
        <f>VLOOKUP(CONCATENATE($A28,"_",K$4),assets_m6!$A:$D,4,FALSE)</f>
        <v>45.52</v>
      </c>
      <c r="L28">
        <f>VLOOKUP(CONCATENATE($A28,"_",L$4),assets_m6!$A:$D,4,FALSE)</f>
        <v>47.52</v>
      </c>
      <c r="M28">
        <f>VLOOKUP(CONCATENATE($A28,"_",M$4),assets_m6!$A:$D,4,FALSE)</f>
        <v>50.34</v>
      </c>
      <c r="N28">
        <f>VLOOKUP(CONCATENATE($A28,"_",N$4),assets_m6!$A:$D,4,FALSE)</f>
        <v>51.09</v>
      </c>
      <c r="O28">
        <f>VLOOKUP(CONCATENATE($A28,"_",O$4),assets_m6!$A:$D,4,FALSE)</f>
        <v>51.85</v>
      </c>
      <c r="P28">
        <f>VLOOKUP(CONCATENATE($A28,"_",P$4),assets_m6!$A:$D,4,FALSE)</f>
        <v>52.53</v>
      </c>
      <c r="Q28">
        <f>VLOOKUP(CONCATENATE($A28,"_",Q$4),assets_m6!$A:$D,4,FALSE)</f>
        <v>52.41</v>
      </c>
      <c r="R28">
        <f>VLOOKUP(CONCATENATE($A28,"_",R$4),assets_m6!$A:$D,4,FALSE)</f>
        <v>50.62</v>
      </c>
      <c r="S28">
        <f>VLOOKUP(CONCATENATE($A28,"_",S$4),assets_m6!$A:$D,4,FALSE)</f>
        <v>52.06</v>
      </c>
      <c r="T28">
        <f>VLOOKUP(CONCATENATE($A28,"_",T$4),assets_m6!$A:$D,4,FALSE)</f>
        <v>53.44</v>
      </c>
      <c r="U28">
        <f>VLOOKUP(CONCATENATE($A28,"_",U$4),assets_m6!$A:$D,4,FALSE)</f>
        <v>53.75</v>
      </c>
      <c r="V28">
        <f>VLOOKUP(CONCATENATE($A28,"_",V$4),assets_m6!$A:$D,4,FALSE)</f>
        <v>54.99</v>
      </c>
      <c r="X28" t="str">
        <f t="shared" si="16"/>
        <v>CZR</v>
      </c>
      <c r="Y28">
        <f t="shared" si="16"/>
        <v>44.11</v>
      </c>
      <c r="Z28">
        <f t="shared" si="33"/>
        <v>43.5</v>
      </c>
      <c r="AA28">
        <f t="shared" si="33"/>
        <v>45.3</v>
      </c>
      <c r="AB28">
        <f t="shared" si="33"/>
        <v>45.83</v>
      </c>
      <c r="AC28">
        <f t="shared" si="33"/>
        <v>47.21</v>
      </c>
      <c r="AD28">
        <f t="shared" si="33"/>
        <v>48.37</v>
      </c>
      <c r="AE28">
        <f t="shared" si="33"/>
        <v>48.37</v>
      </c>
      <c r="AF28">
        <f t="shared" si="33"/>
        <v>48.28</v>
      </c>
      <c r="AG28">
        <f t="shared" si="33"/>
        <v>47.17</v>
      </c>
      <c r="AH28">
        <f t="shared" si="33"/>
        <v>45.52</v>
      </c>
      <c r="AI28">
        <f t="shared" si="33"/>
        <v>47.52</v>
      </c>
      <c r="AJ28">
        <f t="shared" si="33"/>
        <v>50.34</v>
      </c>
      <c r="AK28">
        <f t="shared" si="33"/>
        <v>51.09</v>
      </c>
      <c r="AL28">
        <f t="shared" si="33"/>
        <v>51.85</v>
      </c>
      <c r="AM28">
        <f t="shared" si="33"/>
        <v>52.53</v>
      </c>
      <c r="AN28">
        <f t="shared" si="33"/>
        <v>52.41</v>
      </c>
      <c r="AO28">
        <f t="shared" si="31"/>
        <v>50.62</v>
      </c>
      <c r="AP28">
        <f t="shared" si="11"/>
        <v>52.06</v>
      </c>
      <c r="AQ28">
        <f t="shared" si="11"/>
        <v>53.44</v>
      </c>
      <c r="AR28">
        <f t="shared" si="11"/>
        <v>53.75</v>
      </c>
      <c r="AS28">
        <f t="shared" si="11"/>
        <v>54.99</v>
      </c>
      <c r="AU28" t="s">
        <v>26</v>
      </c>
      <c r="AV28">
        <f t="shared" si="17"/>
        <v>-1.3829063704375413E-4</v>
      </c>
      <c r="AW28">
        <f t="shared" si="17"/>
        <v>4.137931034482752E-4</v>
      </c>
      <c r="AX28">
        <f t="shared" si="17"/>
        <v>1.1699779249448149E-4</v>
      </c>
      <c r="AY28">
        <f t="shared" si="17"/>
        <v>3.011128082042336E-4</v>
      </c>
      <c r="AZ28">
        <f t="shared" si="17"/>
        <v>2.4571065452234626E-4</v>
      </c>
      <c r="BA28">
        <f t="shared" si="17"/>
        <v>0</v>
      </c>
      <c r="BB28">
        <f t="shared" si="17"/>
        <v>-1.8606574322926674E-5</v>
      </c>
      <c r="BC28">
        <f t="shared" si="17"/>
        <v>-2.2990886495443237E-4</v>
      </c>
      <c r="BD28">
        <f t="shared" si="17"/>
        <v>-3.4979860080559648E-4</v>
      </c>
      <c r="BE28">
        <f t="shared" si="17"/>
        <v>4.3936731107205621E-4</v>
      </c>
      <c r="BF28">
        <f t="shared" si="17"/>
        <v>5.9343434343434346E-4</v>
      </c>
      <c r="BG28">
        <f t="shared" si="17"/>
        <v>1.4898688915375446E-4</v>
      </c>
      <c r="BH28">
        <f t="shared" si="17"/>
        <v>1.4875709532198041E-4</v>
      </c>
      <c r="BI28">
        <f t="shared" si="17"/>
        <v>1.3114754098360649E-4</v>
      </c>
      <c r="BJ28">
        <f t="shared" si="17"/>
        <v>-2.2844089091948324E-5</v>
      </c>
      <c r="BK28">
        <f t="shared" si="17"/>
        <v>-3.4153787445144045E-4</v>
      </c>
      <c r="BL28">
        <f t="shared" si="32"/>
        <v>2.8447254049782789E-4</v>
      </c>
      <c r="BM28">
        <f t="shared" si="13"/>
        <v>2.6507875528236559E-4</v>
      </c>
      <c r="BN28">
        <f t="shared" si="13"/>
        <v>5.8008982035928573E-5</v>
      </c>
      <c r="BO28">
        <f t="shared" si="13"/>
        <v>2.3069767441860503E-4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0.24665608705508962</v>
      </c>
      <c r="BZ28">
        <f t="shared" si="20"/>
        <v>99</v>
      </c>
      <c r="CA28">
        <f t="shared" si="21"/>
        <v>5</v>
      </c>
      <c r="CB28">
        <f t="shared" si="22"/>
        <v>0.24000000000000005</v>
      </c>
      <c r="CC28">
        <f t="shared" si="23"/>
        <v>0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1</v>
      </c>
      <c r="CI28">
        <f t="shared" si="28"/>
        <v>0</v>
      </c>
      <c r="CJ28">
        <f t="shared" si="29"/>
        <v>0</v>
      </c>
      <c r="CK28">
        <f t="shared" si="29"/>
        <v>0</v>
      </c>
      <c r="CL28">
        <f t="shared" si="29"/>
        <v>0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35">
      <c r="A29" t="s">
        <v>27</v>
      </c>
      <c r="B29">
        <f>VLOOKUP(CONCATENATE($A29,"_",B$4),assets_m6!$A:$D,4,FALSE)</f>
        <v>248.56</v>
      </c>
      <c r="C29">
        <f>VLOOKUP(CONCATENATE($A29,"_",C$4),assets_m6!$A:$D,4,FALSE)</f>
        <v>241.05</v>
      </c>
      <c r="D29">
        <f>VLOOKUP(CONCATENATE($A29,"_",D$4),assets_m6!$A:$D,4,FALSE)</f>
        <v>241.76</v>
      </c>
      <c r="E29">
        <f>VLOOKUP(CONCATENATE($A29,"_",E$4),assets_m6!$A:$D,4,FALSE)</f>
        <v>236.81</v>
      </c>
      <c r="F29">
        <f>VLOOKUP(CONCATENATE($A29,"_",F$4),assets_m6!$A:$D,4,FALSE)</f>
        <v>232.56</v>
      </c>
      <c r="G29">
        <f>VLOOKUP(CONCATENATE($A29,"_",G$4),assets_m6!$A:$D,4,FALSE)</f>
        <v>233.52</v>
      </c>
      <c r="H29" t="e">
        <f>VLOOKUP(CONCATENATE($A29,"_",H$4),assets_m6!$A:$D,4,FALSE)</f>
        <v>#N/A</v>
      </c>
      <c r="I29">
        <f>VLOOKUP(CONCATENATE($A29,"_",I$4),assets_m6!$A:$D,4,FALSE)</f>
        <v>232.07</v>
      </c>
      <c r="J29">
        <f>VLOOKUP(CONCATENATE($A29,"_",J$4),assets_m6!$A:$D,4,FALSE)</f>
        <v>226.23</v>
      </c>
      <c r="K29">
        <f>VLOOKUP(CONCATENATE($A29,"_",K$4),assets_m6!$A:$D,4,FALSE)</f>
        <v>224.47</v>
      </c>
      <c r="L29">
        <f>VLOOKUP(CONCATENATE($A29,"_",L$4),assets_m6!$A:$D,4,FALSE)</f>
        <v>230.61</v>
      </c>
      <c r="M29">
        <f>VLOOKUP(CONCATENATE($A29,"_",M$4),assets_m6!$A:$D,4,FALSE)</f>
        <v>231.07</v>
      </c>
      <c r="N29">
        <f>VLOOKUP(CONCATENATE($A29,"_",N$4),assets_m6!$A:$D,4,FALSE)</f>
        <v>234.12</v>
      </c>
      <c r="O29">
        <f>VLOOKUP(CONCATENATE($A29,"_",O$4),assets_m6!$A:$D,4,FALSE)</f>
        <v>238.42</v>
      </c>
      <c r="P29">
        <f>VLOOKUP(CONCATENATE($A29,"_",P$4),assets_m6!$A:$D,4,FALSE)</f>
        <v>237.14</v>
      </c>
      <c r="Q29">
        <f>VLOOKUP(CONCATENATE($A29,"_",Q$4),assets_m6!$A:$D,4,FALSE)</f>
        <v>236.11</v>
      </c>
      <c r="R29">
        <f>VLOOKUP(CONCATENATE($A29,"_",R$4),assets_m6!$A:$D,4,FALSE)</f>
        <v>232.89</v>
      </c>
      <c r="S29">
        <f>VLOOKUP(CONCATENATE($A29,"_",S$4),assets_m6!$A:$D,4,FALSE)</f>
        <v>233.6</v>
      </c>
      <c r="T29">
        <f>VLOOKUP(CONCATENATE($A29,"_",T$4),assets_m6!$A:$D,4,FALSE)</f>
        <v>235.61</v>
      </c>
      <c r="U29">
        <f>VLOOKUP(CONCATENATE($A29,"_",U$4),assets_m6!$A:$D,4,FALSE)</f>
        <v>231.31</v>
      </c>
      <c r="V29">
        <f>VLOOKUP(CONCATENATE($A29,"_",V$4),assets_m6!$A:$D,4,FALSE)</f>
        <v>228.09</v>
      </c>
      <c r="X29" t="str">
        <f t="shared" si="16"/>
        <v>DG</v>
      </c>
      <c r="Y29">
        <f t="shared" si="16"/>
        <v>248.56</v>
      </c>
      <c r="Z29">
        <f t="shared" si="33"/>
        <v>241.05</v>
      </c>
      <c r="AA29">
        <f t="shared" si="33"/>
        <v>241.76</v>
      </c>
      <c r="AB29">
        <f t="shared" si="33"/>
        <v>236.81</v>
      </c>
      <c r="AC29">
        <f t="shared" si="33"/>
        <v>232.56</v>
      </c>
      <c r="AD29">
        <f t="shared" si="33"/>
        <v>233.52</v>
      </c>
      <c r="AE29">
        <f t="shared" si="33"/>
        <v>233.52</v>
      </c>
      <c r="AF29">
        <f t="shared" si="33"/>
        <v>232.07</v>
      </c>
      <c r="AG29">
        <f t="shared" si="33"/>
        <v>226.23</v>
      </c>
      <c r="AH29">
        <f t="shared" si="33"/>
        <v>224.47</v>
      </c>
      <c r="AI29">
        <f t="shared" si="33"/>
        <v>230.61</v>
      </c>
      <c r="AJ29">
        <f t="shared" si="33"/>
        <v>231.07</v>
      </c>
      <c r="AK29">
        <f t="shared" si="33"/>
        <v>234.12</v>
      </c>
      <c r="AL29">
        <f t="shared" si="33"/>
        <v>238.42</v>
      </c>
      <c r="AM29">
        <f t="shared" si="33"/>
        <v>237.14</v>
      </c>
      <c r="AN29">
        <f t="shared" si="33"/>
        <v>236.11</v>
      </c>
      <c r="AO29">
        <f t="shared" si="31"/>
        <v>232.89</v>
      </c>
      <c r="AP29">
        <f t="shared" si="11"/>
        <v>233.6</v>
      </c>
      <c r="AQ29">
        <f t="shared" si="11"/>
        <v>235.61</v>
      </c>
      <c r="AR29">
        <f t="shared" si="11"/>
        <v>231.31</v>
      </c>
      <c r="AS29">
        <f t="shared" si="11"/>
        <v>228.09</v>
      </c>
      <c r="AU29" t="s">
        <v>27</v>
      </c>
      <c r="AV29">
        <f t="shared" si="17"/>
        <v>-3.0214032829095557E-4</v>
      </c>
      <c r="AW29">
        <f t="shared" si="17"/>
        <v>2.945447002696451E-5</v>
      </c>
      <c r="AX29">
        <f t="shared" si="17"/>
        <v>-2.047485109199201E-4</v>
      </c>
      <c r="AY29">
        <f t="shared" si="17"/>
        <v>-1.7946877243359656E-4</v>
      </c>
      <c r="AZ29">
        <f t="shared" si="17"/>
        <v>4.1279669762642241E-5</v>
      </c>
      <c r="BA29">
        <f t="shared" si="17"/>
        <v>0</v>
      </c>
      <c r="BB29">
        <f t="shared" si="17"/>
        <v>-6.2093182596780446E-5</v>
      </c>
      <c r="BC29">
        <f t="shared" si="17"/>
        <v>-2.5164820959193364E-4</v>
      </c>
      <c r="BD29">
        <f t="shared" si="17"/>
        <v>-7.7796932325509044E-5</v>
      </c>
      <c r="BE29">
        <f t="shared" si="17"/>
        <v>2.7353321156502051E-4</v>
      </c>
      <c r="BF29">
        <f t="shared" si="17"/>
        <v>1.9947096830145245E-5</v>
      </c>
      <c r="BG29">
        <f t="shared" si="17"/>
        <v>1.3199463366079592E-4</v>
      </c>
      <c r="BH29">
        <f t="shared" si="17"/>
        <v>1.8366649581411169E-4</v>
      </c>
      <c r="BI29">
        <f t="shared" si="17"/>
        <v>-5.3686771244023202E-5</v>
      </c>
      <c r="BJ29">
        <f t="shared" si="17"/>
        <v>-4.3434258244074086E-5</v>
      </c>
      <c r="BK29">
        <f t="shared" si="17"/>
        <v>-1.3637711236288283E-4</v>
      </c>
      <c r="BL29">
        <f t="shared" si="32"/>
        <v>3.0486495770535789E-5</v>
      </c>
      <c r="BM29">
        <f t="shared" si="13"/>
        <v>8.6044520547946034E-5</v>
      </c>
      <c r="BN29">
        <f t="shared" si="13"/>
        <v>-1.8250498705487929E-4</v>
      </c>
      <c r="BO29">
        <f t="shared" si="13"/>
        <v>-1.3920712463793175E-4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-8.2354361120051497E-2</v>
      </c>
      <c r="BZ29">
        <f t="shared" si="20"/>
        <v>5</v>
      </c>
      <c r="CA29">
        <f t="shared" si="21"/>
        <v>1</v>
      </c>
      <c r="CB29">
        <f t="shared" si="22"/>
        <v>0.24</v>
      </c>
      <c r="CC29">
        <f t="shared" si="23"/>
        <v>1</v>
      </c>
      <c r="CD29">
        <f t="shared" si="24"/>
        <v>0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1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35">
      <c r="A30" t="s">
        <v>28</v>
      </c>
      <c r="B30">
        <f>VLOOKUP(CONCATENATE($A30,"_",B$4),assets_m6!$A:$D,4,FALSE)</f>
        <v>342.62</v>
      </c>
      <c r="C30">
        <f>VLOOKUP(CONCATENATE($A30,"_",C$4),assets_m6!$A:$D,4,FALSE)</f>
        <v>333.88</v>
      </c>
      <c r="D30">
        <f>VLOOKUP(CONCATENATE($A30,"_",D$4),assets_m6!$A:$D,4,FALSE)</f>
        <v>339.73</v>
      </c>
      <c r="E30">
        <f>VLOOKUP(CONCATENATE($A30,"_",E$4),assets_m6!$A:$D,4,FALSE)</f>
        <v>349.85</v>
      </c>
      <c r="F30">
        <f>VLOOKUP(CONCATENATE($A30,"_",F$4),assets_m6!$A:$D,4,FALSE)</f>
        <v>337.62</v>
      </c>
      <c r="G30">
        <f>VLOOKUP(CONCATENATE($A30,"_",G$4),assets_m6!$A:$D,4,FALSE)</f>
        <v>337.44</v>
      </c>
      <c r="H30" t="e">
        <f>VLOOKUP(CONCATENATE($A30,"_",H$4),assets_m6!$A:$D,4,FALSE)</f>
        <v>#N/A</v>
      </c>
      <c r="I30">
        <f>VLOOKUP(CONCATENATE($A30,"_",I$4),assets_m6!$A:$D,4,FALSE)</f>
        <v>344.19</v>
      </c>
      <c r="J30">
        <f>VLOOKUP(CONCATENATE($A30,"_",J$4),assets_m6!$A:$D,4,FALSE)</f>
        <v>346.48</v>
      </c>
      <c r="K30">
        <f>VLOOKUP(CONCATENATE($A30,"_",K$4),assets_m6!$A:$D,4,FALSE)</f>
        <v>348.85</v>
      </c>
      <c r="L30">
        <f>VLOOKUP(CONCATENATE($A30,"_",L$4),assets_m6!$A:$D,4,FALSE)</f>
        <v>348.04</v>
      </c>
      <c r="M30">
        <f>VLOOKUP(CONCATENATE($A30,"_",M$4),assets_m6!$A:$D,4,FALSE)</f>
        <v>345.45</v>
      </c>
      <c r="N30">
        <f>VLOOKUP(CONCATENATE($A30,"_",N$4),assets_m6!$A:$D,4,FALSE)</f>
        <v>339.34</v>
      </c>
      <c r="O30">
        <f>VLOOKUP(CONCATENATE($A30,"_",O$4),assets_m6!$A:$D,4,FALSE)</f>
        <v>350.64</v>
      </c>
      <c r="P30">
        <f>VLOOKUP(CONCATENATE($A30,"_",P$4),assets_m6!$A:$D,4,FALSE)</f>
        <v>354.04</v>
      </c>
      <c r="Q30">
        <f>VLOOKUP(CONCATENATE($A30,"_",Q$4),assets_m6!$A:$D,4,FALSE)</f>
        <v>355.17</v>
      </c>
      <c r="R30">
        <f>VLOOKUP(CONCATENATE($A30,"_",R$4),assets_m6!$A:$D,4,FALSE)</f>
        <v>348.49</v>
      </c>
      <c r="S30">
        <f>VLOOKUP(CONCATENATE($A30,"_",S$4),assets_m6!$A:$D,4,FALSE)</f>
        <v>353</v>
      </c>
      <c r="T30">
        <f>VLOOKUP(CONCATENATE($A30,"_",T$4),assets_m6!$A:$D,4,FALSE)</f>
        <v>359.79</v>
      </c>
      <c r="U30">
        <f>VLOOKUP(CONCATENATE($A30,"_",U$4),assets_m6!$A:$D,4,FALSE)</f>
        <v>360.47</v>
      </c>
      <c r="V30">
        <f>VLOOKUP(CONCATENATE($A30,"_",V$4),assets_m6!$A:$D,4,FALSE)</f>
        <v>359.62</v>
      </c>
      <c r="X30" t="str">
        <f t="shared" si="16"/>
        <v>DPZ</v>
      </c>
      <c r="Y30">
        <f t="shared" si="16"/>
        <v>342.62</v>
      </c>
      <c r="Z30">
        <f t="shared" si="33"/>
        <v>333.88</v>
      </c>
      <c r="AA30">
        <f t="shared" si="33"/>
        <v>339.73</v>
      </c>
      <c r="AB30">
        <f t="shared" si="33"/>
        <v>349.85</v>
      </c>
      <c r="AC30">
        <f t="shared" si="33"/>
        <v>337.62</v>
      </c>
      <c r="AD30">
        <f t="shared" si="33"/>
        <v>337.44</v>
      </c>
      <c r="AE30">
        <f t="shared" si="33"/>
        <v>337.44</v>
      </c>
      <c r="AF30">
        <f t="shared" si="33"/>
        <v>344.19</v>
      </c>
      <c r="AG30">
        <f t="shared" si="33"/>
        <v>346.48</v>
      </c>
      <c r="AH30">
        <f t="shared" si="33"/>
        <v>348.85</v>
      </c>
      <c r="AI30">
        <f t="shared" si="33"/>
        <v>348.04</v>
      </c>
      <c r="AJ30">
        <f t="shared" si="33"/>
        <v>345.45</v>
      </c>
      <c r="AK30">
        <f t="shared" si="33"/>
        <v>339.34</v>
      </c>
      <c r="AL30">
        <f t="shared" si="33"/>
        <v>350.64</v>
      </c>
      <c r="AM30">
        <f t="shared" si="33"/>
        <v>354.04</v>
      </c>
      <c r="AN30">
        <f t="shared" si="33"/>
        <v>355.17</v>
      </c>
      <c r="AO30">
        <f t="shared" si="31"/>
        <v>348.49</v>
      </c>
      <c r="AP30">
        <f t="shared" si="11"/>
        <v>353</v>
      </c>
      <c r="AQ30">
        <f t="shared" si="11"/>
        <v>359.79</v>
      </c>
      <c r="AR30">
        <f t="shared" si="11"/>
        <v>360.47</v>
      </c>
      <c r="AS30">
        <f t="shared" si="11"/>
        <v>359.62</v>
      </c>
      <c r="AU30" t="s">
        <v>28</v>
      </c>
      <c r="AV30">
        <f t="shared" si="17"/>
        <v>-2.5509310606502858E-4</v>
      </c>
      <c r="AW30">
        <f t="shared" si="17"/>
        <v>1.7521265125194747E-4</v>
      </c>
      <c r="AX30">
        <f t="shared" si="17"/>
        <v>2.9788361345774601E-4</v>
      </c>
      <c r="AY30">
        <f t="shared" si="17"/>
        <v>-3.4957839073888858E-4</v>
      </c>
      <c r="AZ30">
        <f t="shared" si="17"/>
        <v>-5.331437711036278E-6</v>
      </c>
      <c r="BA30">
        <f t="shared" si="17"/>
        <v>0</v>
      </c>
      <c r="BB30">
        <f t="shared" si="17"/>
        <v>2.0003556187766716E-4</v>
      </c>
      <c r="BC30">
        <f t="shared" si="17"/>
        <v>6.6533019553154378E-5</v>
      </c>
      <c r="BD30">
        <f t="shared" si="17"/>
        <v>6.8402216578157603E-5</v>
      </c>
      <c r="BE30">
        <f t="shared" si="17"/>
        <v>-2.3219148631216918E-5</v>
      </c>
      <c r="BF30">
        <f t="shared" si="17"/>
        <v>-7.4416733708770023E-5</v>
      </c>
      <c r="BG30">
        <f t="shared" si="17"/>
        <v>-1.7687074829932014E-4</v>
      </c>
      <c r="BH30">
        <f t="shared" si="17"/>
        <v>3.3299935168267848E-4</v>
      </c>
      <c r="BI30">
        <f t="shared" si="17"/>
        <v>9.6965548710929562E-5</v>
      </c>
      <c r="BJ30">
        <f t="shared" si="17"/>
        <v>3.1917297480510548E-5</v>
      </c>
      <c r="BK30">
        <f t="shared" si="17"/>
        <v>-1.8807894810935627E-4</v>
      </c>
      <c r="BL30">
        <f t="shared" si="32"/>
        <v>1.2941547820597408E-4</v>
      </c>
      <c r="BM30">
        <f t="shared" si="13"/>
        <v>1.9235127478753602E-4</v>
      </c>
      <c r="BN30">
        <f t="shared" si="13"/>
        <v>1.8899913838628277E-5</v>
      </c>
      <c r="BO30">
        <f t="shared" si="13"/>
        <v>-2.3580325685910693E-5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4.9617652209444862E-2</v>
      </c>
      <c r="BZ30">
        <f t="shared" si="20"/>
        <v>64</v>
      </c>
      <c r="CA30">
        <f t="shared" si="21"/>
        <v>4</v>
      </c>
      <c r="CB30">
        <f t="shared" si="22"/>
        <v>0.12000000000000002</v>
      </c>
      <c r="CC30">
        <f t="shared" si="23"/>
        <v>0</v>
      </c>
      <c r="CD30">
        <f t="shared" si="24"/>
        <v>0</v>
      </c>
      <c r="CE30">
        <f t="shared" si="25"/>
        <v>0</v>
      </c>
      <c r="CF30">
        <f t="shared" si="26"/>
        <v>1</v>
      </c>
      <c r="CG30">
        <f t="shared" si="27"/>
        <v>0</v>
      </c>
      <c r="CI30">
        <f t="shared" si="28"/>
        <v>0</v>
      </c>
      <c r="CJ30">
        <f t="shared" si="29"/>
        <v>0</v>
      </c>
      <c r="CK30">
        <f t="shared" si="29"/>
        <v>0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35">
      <c r="A31" t="s">
        <v>29</v>
      </c>
      <c r="B31">
        <v>48.2</v>
      </c>
      <c r="C31" t="e">
        <f>VLOOKUP(CONCATENATE($A31,"_",C$4),assets_m6!$A:$D,4,FALSE)</f>
        <v>#N/A</v>
      </c>
      <c r="D31" t="e">
        <f>VLOOKUP(CONCATENATE($A31,"_",D$4),assets_m6!$A:$D,4,FALSE)</f>
        <v>#N/A</v>
      </c>
      <c r="E31" t="e">
        <f>VLOOKUP(CONCATENATE($A31,"_",E$4),assets_m6!$A:$D,4,FALSE)</f>
        <v>#N/A</v>
      </c>
      <c r="F31" t="e">
        <f>VLOOKUP(CONCATENATE($A31,"_",F$4),assets_m6!$A:$D,4,FALSE)</f>
        <v>#N/A</v>
      </c>
      <c r="G31" t="e">
        <f>VLOOKUP(CONCATENATE($A31,"_",G$4),assets_m6!$A:$D,4,FALSE)</f>
        <v>#N/A</v>
      </c>
      <c r="H31" t="e">
        <f>VLOOKUP(CONCATENATE($A31,"_",H$4),assets_m6!$A:$D,4,FALSE)</f>
        <v>#N/A</v>
      </c>
      <c r="I31" t="e">
        <f>VLOOKUP(CONCATENATE($A31,"_",I$4),assets_m6!$A:$D,4,FALSE)</f>
        <v>#N/A</v>
      </c>
      <c r="J31" t="e">
        <f>VLOOKUP(CONCATENATE($A31,"_",J$4),assets_m6!$A:$D,4,FALSE)</f>
        <v>#N/A</v>
      </c>
      <c r="K31" t="e">
        <f>VLOOKUP(CONCATENATE($A31,"_",K$4),assets_m6!$A:$D,4,FALSE)</f>
        <v>#N/A</v>
      </c>
      <c r="L31" t="e">
        <f>VLOOKUP(CONCATENATE($A31,"_",L$4),assets_m6!$A:$D,4,FALSE)</f>
        <v>#N/A</v>
      </c>
      <c r="M31" t="e">
        <f>VLOOKUP(CONCATENATE($A31,"_",M$4),assets_m6!$A:$D,4,FALSE)</f>
        <v>#N/A</v>
      </c>
      <c r="N31" t="e">
        <f>VLOOKUP(CONCATENATE($A31,"_",N$4),assets_m6!$A:$D,4,FALSE)</f>
        <v>#N/A</v>
      </c>
      <c r="O31" t="e">
        <f>VLOOKUP(CONCATENATE($A31,"_",O$4),assets_m6!$A:$D,4,FALSE)</f>
        <v>#N/A</v>
      </c>
      <c r="P31" t="e">
        <f>VLOOKUP(CONCATENATE($A31,"_",P$4),assets_m6!$A:$D,4,FALSE)</f>
        <v>#N/A</v>
      </c>
      <c r="Q31" t="e">
        <f>VLOOKUP(CONCATENATE($A31,"_",Q$4),assets_m6!$A:$D,4,FALSE)</f>
        <v>#N/A</v>
      </c>
      <c r="R31" t="e">
        <f>VLOOKUP(CONCATENATE($A31,"_",R$4),assets_m6!$A:$D,4,FALSE)</f>
        <v>#N/A</v>
      </c>
      <c r="S31" t="e">
        <f>VLOOKUP(CONCATENATE($A31,"_",S$4),assets_m6!$A:$D,4,FALSE)</f>
        <v>#N/A</v>
      </c>
      <c r="T31" t="e">
        <f>VLOOKUP(CONCATENATE($A31,"_",T$4),assets_m6!$A:$D,4,FALSE)</f>
        <v>#N/A</v>
      </c>
      <c r="U31" t="e">
        <f>VLOOKUP(CONCATENATE($A31,"_",U$4),assets_m6!$A:$D,4,FALSE)</f>
        <v>#N/A</v>
      </c>
      <c r="V31" t="e">
        <f>VLOOKUP(CONCATENATE($A31,"_",V$4),assets_m6!$A:$D,4,FALSE)</f>
        <v>#N/A</v>
      </c>
      <c r="X31" t="str">
        <f t="shared" si="16"/>
        <v>DRE</v>
      </c>
      <c r="Y31">
        <f t="shared" si="16"/>
        <v>48.2</v>
      </c>
      <c r="Z31">
        <f t="shared" si="33"/>
        <v>48.2</v>
      </c>
      <c r="AA31">
        <f t="shared" si="33"/>
        <v>48.2</v>
      </c>
      <c r="AB31">
        <f t="shared" si="33"/>
        <v>48.2</v>
      </c>
      <c r="AC31">
        <f t="shared" si="33"/>
        <v>48.2</v>
      </c>
      <c r="AD31">
        <f t="shared" si="33"/>
        <v>48.2</v>
      </c>
      <c r="AE31">
        <f t="shared" si="33"/>
        <v>48.2</v>
      </c>
      <c r="AF31">
        <f t="shared" si="33"/>
        <v>48.2</v>
      </c>
      <c r="AG31">
        <f t="shared" si="33"/>
        <v>48.2</v>
      </c>
      <c r="AH31">
        <f t="shared" si="33"/>
        <v>48.2</v>
      </c>
      <c r="AI31">
        <f t="shared" si="33"/>
        <v>48.2</v>
      </c>
      <c r="AJ31">
        <f t="shared" si="33"/>
        <v>48.2</v>
      </c>
      <c r="AK31">
        <f t="shared" si="33"/>
        <v>48.2</v>
      </c>
      <c r="AL31">
        <f t="shared" si="33"/>
        <v>48.2</v>
      </c>
      <c r="AM31">
        <f t="shared" si="33"/>
        <v>48.2</v>
      </c>
      <c r="AN31">
        <f t="shared" si="33"/>
        <v>48.2</v>
      </c>
      <c r="AO31">
        <f t="shared" si="31"/>
        <v>48.2</v>
      </c>
      <c r="AP31">
        <f t="shared" si="11"/>
        <v>48.2</v>
      </c>
      <c r="AQ31">
        <f t="shared" si="11"/>
        <v>48.2</v>
      </c>
      <c r="AR31">
        <f t="shared" si="11"/>
        <v>48.2</v>
      </c>
      <c r="AS31">
        <f t="shared" si="11"/>
        <v>48.2</v>
      </c>
      <c r="AU31" t="s">
        <v>29</v>
      </c>
      <c r="AV31">
        <f t="shared" si="17"/>
        <v>0</v>
      </c>
      <c r="AW31">
        <f t="shared" si="17"/>
        <v>0</v>
      </c>
      <c r="AX31">
        <f t="shared" si="17"/>
        <v>0</v>
      </c>
      <c r="AY31">
        <f t="shared" si="17"/>
        <v>0</v>
      </c>
      <c r="AZ31">
        <f t="shared" si="17"/>
        <v>0</v>
      </c>
      <c r="BA31">
        <f t="shared" si="17"/>
        <v>0</v>
      </c>
      <c r="BB31">
        <f t="shared" si="17"/>
        <v>0</v>
      </c>
      <c r="BC31">
        <f t="shared" si="17"/>
        <v>0</v>
      </c>
      <c r="BD31">
        <f t="shared" si="17"/>
        <v>0</v>
      </c>
      <c r="BE31">
        <f t="shared" si="17"/>
        <v>0</v>
      </c>
      <c r="BF31">
        <f t="shared" si="17"/>
        <v>0</v>
      </c>
      <c r="BG31">
        <f t="shared" si="17"/>
        <v>0</v>
      </c>
      <c r="BH31">
        <f t="shared" si="17"/>
        <v>0</v>
      </c>
      <c r="BI31">
        <f t="shared" si="17"/>
        <v>0</v>
      </c>
      <c r="BJ31">
        <f t="shared" si="17"/>
        <v>0</v>
      </c>
      <c r="BK31">
        <f t="shared" si="17"/>
        <v>0</v>
      </c>
      <c r="BL31">
        <f t="shared" si="32"/>
        <v>0</v>
      </c>
      <c r="BM31">
        <f t="shared" si="13"/>
        <v>0</v>
      </c>
      <c r="BN31">
        <f t="shared" si="13"/>
        <v>0</v>
      </c>
      <c r="BO31">
        <f t="shared" si="13"/>
        <v>0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0</v>
      </c>
      <c r="BZ31">
        <f t="shared" si="20"/>
        <v>30</v>
      </c>
      <c r="CA31">
        <f t="shared" si="21"/>
        <v>2</v>
      </c>
      <c r="CB31">
        <f t="shared" si="22"/>
        <v>0.11999999999999997</v>
      </c>
      <c r="CC31">
        <f t="shared" si="23"/>
        <v>0</v>
      </c>
      <c r="CD31">
        <f t="shared" si="24"/>
        <v>1</v>
      </c>
      <c r="CE31">
        <f t="shared" si="25"/>
        <v>0</v>
      </c>
      <c r="CF31">
        <f t="shared" si="26"/>
        <v>0</v>
      </c>
      <c r="CG31">
        <f t="shared" si="27"/>
        <v>0</v>
      </c>
      <c r="CI31">
        <f t="shared" si="28"/>
        <v>0</v>
      </c>
      <c r="CJ31">
        <f t="shared" si="29"/>
        <v>1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35">
      <c r="A32" t="s">
        <v>30</v>
      </c>
      <c r="B32">
        <f>VLOOKUP(CONCATENATE($A32,"_",B$4),assets_m6!$A:$D,4,FALSE)</f>
        <v>28.17</v>
      </c>
      <c r="C32">
        <f>VLOOKUP(CONCATENATE($A32,"_",C$4),assets_m6!$A:$D,4,FALSE)</f>
        <v>28.27</v>
      </c>
      <c r="D32">
        <f>VLOOKUP(CONCATENATE($A32,"_",D$4),assets_m6!$A:$D,4,FALSE)</f>
        <v>28.48</v>
      </c>
      <c r="E32">
        <f>VLOOKUP(CONCATENATE($A32,"_",E$4),assets_m6!$A:$D,4,FALSE)</f>
        <v>28.3</v>
      </c>
      <c r="F32">
        <f>VLOOKUP(CONCATENATE($A32,"_",F$4),assets_m6!$A:$D,4,FALSE)</f>
        <v>28.82</v>
      </c>
      <c r="G32">
        <f>VLOOKUP(CONCATENATE($A32,"_",G$4),assets_m6!$A:$D,4,FALSE)</f>
        <v>28.81</v>
      </c>
      <c r="H32" t="e">
        <f>VLOOKUP(CONCATENATE($A32,"_",H$4),assets_m6!$A:$D,4,FALSE)</f>
        <v>#N/A</v>
      </c>
      <c r="I32">
        <f>VLOOKUP(CONCATENATE($A32,"_",I$4),assets_m6!$A:$D,4,FALSE)</f>
        <v>29.1</v>
      </c>
      <c r="J32">
        <f>VLOOKUP(CONCATENATE($A32,"_",J$4),assets_m6!$A:$D,4,FALSE)</f>
        <v>28.96</v>
      </c>
      <c r="K32">
        <f>VLOOKUP(CONCATENATE($A32,"_",K$4),assets_m6!$A:$D,4,FALSE)</f>
        <v>28.17</v>
      </c>
      <c r="L32">
        <f>VLOOKUP(CONCATENATE($A32,"_",L$4),assets_m6!$A:$D,4,FALSE)</f>
        <v>28.4</v>
      </c>
      <c r="M32">
        <f>VLOOKUP(CONCATENATE($A32,"_",M$4),assets_m6!$A:$D,4,FALSE)</f>
        <v>29.14</v>
      </c>
      <c r="N32">
        <f>VLOOKUP(CONCATENATE($A32,"_",N$4),assets_m6!$A:$D,4,FALSE)</f>
        <v>28.01</v>
      </c>
      <c r="O32">
        <f>VLOOKUP(CONCATENATE($A32,"_",O$4),assets_m6!$A:$D,4,FALSE)</f>
        <v>27.88</v>
      </c>
      <c r="P32">
        <f>VLOOKUP(CONCATENATE($A32,"_",P$4),assets_m6!$A:$D,4,FALSE)</f>
        <v>28.56</v>
      </c>
      <c r="Q32">
        <f>VLOOKUP(CONCATENATE($A32,"_",Q$4),assets_m6!$A:$D,4,FALSE)</f>
        <v>28.27</v>
      </c>
      <c r="R32">
        <f>VLOOKUP(CONCATENATE($A32,"_",R$4),assets_m6!$A:$D,4,FALSE)</f>
        <v>28.11</v>
      </c>
      <c r="S32">
        <f>VLOOKUP(CONCATENATE($A32,"_",S$4),assets_m6!$A:$D,4,FALSE)</f>
        <v>28.73</v>
      </c>
      <c r="T32">
        <f>VLOOKUP(CONCATENATE($A32,"_",T$4),assets_m6!$A:$D,4,FALSE)</f>
        <v>28.84</v>
      </c>
      <c r="U32">
        <f>VLOOKUP(CONCATENATE($A32,"_",U$4),assets_m6!$A:$D,4,FALSE)</f>
        <v>29.59</v>
      </c>
      <c r="V32">
        <f>VLOOKUP(CONCATENATE($A32,"_",V$4),assets_m6!$A:$D,4,FALSE)</f>
        <v>28.89</v>
      </c>
      <c r="X32" t="str">
        <f t="shared" si="16"/>
        <v>DXC</v>
      </c>
      <c r="Y32">
        <f t="shared" si="16"/>
        <v>28.17</v>
      </c>
      <c r="Z32">
        <f t="shared" si="33"/>
        <v>28.27</v>
      </c>
      <c r="AA32">
        <f t="shared" si="33"/>
        <v>28.48</v>
      </c>
      <c r="AB32">
        <f t="shared" si="33"/>
        <v>28.3</v>
      </c>
      <c r="AC32">
        <f t="shared" si="33"/>
        <v>28.82</v>
      </c>
      <c r="AD32">
        <f t="shared" si="33"/>
        <v>28.81</v>
      </c>
      <c r="AE32">
        <f t="shared" si="33"/>
        <v>28.81</v>
      </c>
      <c r="AF32">
        <f t="shared" si="33"/>
        <v>29.1</v>
      </c>
      <c r="AG32">
        <f t="shared" si="33"/>
        <v>28.96</v>
      </c>
      <c r="AH32">
        <f t="shared" si="33"/>
        <v>28.17</v>
      </c>
      <c r="AI32">
        <f t="shared" si="33"/>
        <v>28.4</v>
      </c>
      <c r="AJ32">
        <f t="shared" si="33"/>
        <v>29.14</v>
      </c>
      <c r="AK32">
        <f t="shared" si="33"/>
        <v>28.01</v>
      </c>
      <c r="AL32">
        <f t="shared" si="33"/>
        <v>27.88</v>
      </c>
      <c r="AM32">
        <f t="shared" si="33"/>
        <v>28.56</v>
      </c>
      <c r="AN32">
        <f t="shared" si="33"/>
        <v>28.27</v>
      </c>
      <c r="AO32">
        <f t="shared" si="31"/>
        <v>28.11</v>
      </c>
      <c r="AP32">
        <f t="shared" si="11"/>
        <v>28.73</v>
      </c>
      <c r="AQ32">
        <f t="shared" si="11"/>
        <v>28.84</v>
      </c>
      <c r="AR32">
        <f t="shared" si="11"/>
        <v>29.59</v>
      </c>
      <c r="AS32">
        <f t="shared" si="11"/>
        <v>28.89</v>
      </c>
      <c r="AU32" t="s">
        <v>30</v>
      </c>
      <c r="AV32">
        <f t="shared" si="17"/>
        <v>3.5498757543485221E-5</v>
      </c>
      <c r="AW32">
        <f t="shared" si="17"/>
        <v>7.4283692960736068E-5</v>
      </c>
      <c r="AX32">
        <f t="shared" si="17"/>
        <v>-6.3202247191011132E-5</v>
      </c>
      <c r="AY32">
        <f t="shared" si="17"/>
        <v>1.8374558303886908E-4</v>
      </c>
      <c r="AZ32">
        <f t="shared" si="17"/>
        <v>-3.4698126301185161E-6</v>
      </c>
      <c r="BA32">
        <f t="shared" si="17"/>
        <v>0</v>
      </c>
      <c r="BB32">
        <f t="shared" si="17"/>
        <v>1.0065949323151778E-4</v>
      </c>
      <c r="BC32">
        <f t="shared" si="17"/>
        <v>-4.8109965635739023E-5</v>
      </c>
      <c r="BD32">
        <f t="shared" si="17"/>
        <v>-2.7279005524861853E-4</v>
      </c>
      <c r="BE32">
        <f t="shared" si="17"/>
        <v>8.1647142350016634E-5</v>
      </c>
      <c r="BF32">
        <f t="shared" si="17"/>
        <v>2.6056338028169085E-4</v>
      </c>
      <c r="BG32">
        <f t="shared" si="17"/>
        <v>-3.8778311599176355E-4</v>
      </c>
      <c r="BH32">
        <f t="shared" si="17"/>
        <v>-4.641199571581669E-5</v>
      </c>
      <c r="BI32">
        <f t="shared" si="17"/>
        <v>2.4390243902439014E-4</v>
      </c>
      <c r="BJ32">
        <f t="shared" si="17"/>
        <v>-1.0154061624649831E-4</v>
      </c>
      <c r="BK32">
        <f t="shared" si="17"/>
        <v>-5.6597099398655871E-5</v>
      </c>
      <c r="BL32">
        <f t="shared" si="32"/>
        <v>2.2056207755247279E-4</v>
      </c>
      <c r="BM32">
        <f t="shared" si="13"/>
        <v>3.8287504350852573E-5</v>
      </c>
      <c r="BN32">
        <f t="shared" si="13"/>
        <v>2.6005547850208044E-4</v>
      </c>
      <c r="BO32">
        <f t="shared" si="13"/>
        <v>-2.3656640757012482E-4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2.5559105431309861E-2</v>
      </c>
      <c r="BZ32">
        <f t="shared" si="20"/>
        <v>55</v>
      </c>
      <c r="CA32">
        <f t="shared" si="21"/>
        <v>3</v>
      </c>
      <c r="CB32">
        <f t="shared" si="22"/>
        <v>7.9999999999999988E-2</v>
      </c>
      <c r="CC32">
        <f t="shared" si="23"/>
        <v>0</v>
      </c>
      <c r="CD32">
        <f t="shared" si="24"/>
        <v>0</v>
      </c>
      <c r="CE32">
        <f t="shared" si="25"/>
        <v>1</v>
      </c>
      <c r="CF32">
        <f t="shared" si="26"/>
        <v>0</v>
      </c>
      <c r="CG32">
        <f t="shared" si="27"/>
        <v>0</v>
      </c>
      <c r="CI32">
        <f t="shared" si="28"/>
        <v>0</v>
      </c>
      <c r="CJ32">
        <f t="shared" si="29"/>
        <v>0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35">
      <c r="A33" t="s">
        <v>31</v>
      </c>
      <c r="B33">
        <f>VLOOKUP(CONCATENATE($A33,"_",B$4),assets_m6!$A:$D,4,FALSE)</f>
        <v>23.02</v>
      </c>
      <c r="C33">
        <f>VLOOKUP(CONCATENATE($A33,"_",C$4),assets_m6!$A:$D,4,FALSE)</f>
        <v>23.01</v>
      </c>
      <c r="D33">
        <f>VLOOKUP(CONCATENATE($A33,"_",D$4),assets_m6!$A:$D,4,FALSE)</f>
        <v>23.04</v>
      </c>
      <c r="E33">
        <f>VLOOKUP(CONCATENATE($A33,"_",E$4),assets_m6!$A:$D,4,FALSE)</f>
        <v>23.36</v>
      </c>
      <c r="F33">
        <f>VLOOKUP(CONCATENATE($A33,"_",F$4),assets_m6!$A:$D,4,FALSE)</f>
        <v>23.83</v>
      </c>
      <c r="G33">
        <f>VLOOKUP(CONCATENATE($A33,"_",G$4),assets_m6!$A:$D,4,FALSE)</f>
        <v>24.01</v>
      </c>
      <c r="H33" t="e">
        <f>VLOOKUP(CONCATENATE($A33,"_",H$4),assets_m6!$A:$D,4,FALSE)</f>
        <v>#N/A</v>
      </c>
      <c r="I33">
        <f>VLOOKUP(CONCATENATE($A33,"_",I$4),assets_m6!$A:$D,4,FALSE)</f>
        <v>24.13</v>
      </c>
      <c r="J33">
        <f>VLOOKUP(CONCATENATE($A33,"_",J$4),assets_m6!$A:$D,4,FALSE)</f>
        <v>23.86</v>
      </c>
      <c r="K33">
        <f>VLOOKUP(CONCATENATE($A33,"_",K$4),assets_m6!$A:$D,4,FALSE)</f>
        <v>24.06</v>
      </c>
      <c r="L33">
        <f>VLOOKUP(CONCATENATE($A33,"_",L$4),assets_m6!$A:$D,4,FALSE)</f>
        <v>24.38</v>
      </c>
      <c r="M33">
        <f>VLOOKUP(CONCATENATE($A33,"_",M$4),assets_m6!$A:$D,4,FALSE)</f>
        <v>24.55</v>
      </c>
      <c r="N33">
        <f>VLOOKUP(CONCATENATE($A33,"_",N$4),assets_m6!$A:$D,4,FALSE)</f>
        <v>24.62</v>
      </c>
      <c r="O33">
        <f>VLOOKUP(CONCATENATE($A33,"_",O$4),assets_m6!$A:$D,4,FALSE)</f>
        <v>24.86</v>
      </c>
      <c r="P33">
        <f>VLOOKUP(CONCATENATE($A33,"_",P$4),assets_m6!$A:$D,4,FALSE)</f>
        <v>25.02</v>
      </c>
      <c r="Q33">
        <f>VLOOKUP(CONCATENATE($A33,"_",Q$4),assets_m6!$A:$D,4,FALSE)</f>
        <v>24.94</v>
      </c>
      <c r="R33">
        <f>VLOOKUP(CONCATENATE($A33,"_",R$4),assets_m6!$A:$D,4,FALSE)</f>
        <v>24.69</v>
      </c>
      <c r="S33">
        <f>VLOOKUP(CONCATENATE($A33,"_",S$4),assets_m6!$A:$D,4,FALSE)</f>
        <v>24.86</v>
      </c>
      <c r="T33">
        <f>VLOOKUP(CONCATENATE($A33,"_",T$4),assets_m6!$A:$D,4,FALSE)</f>
        <v>25.12</v>
      </c>
      <c r="U33">
        <f>VLOOKUP(CONCATENATE($A33,"_",U$4),assets_m6!$A:$D,4,FALSE)</f>
        <v>24.94</v>
      </c>
      <c r="V33">
        <f>VLOOKUP(CONCATENATE($A33,"_",V$4),assets_m6!$A:$D,4,FALSE)</f>
        <v>24.53</v>
      </c>
      <c r="X33" t="str">
        <f t="shared" si="16"/>
        <v>EWA</v>
      </c>
      <c r="Y33">
        <f t="shared" si="16"/>
        <v>23.02</v>
      </c>
      <c r="Z33">
        <f t="shared" si="33"/>
        <v>23.01</v>
      </c>
      <c r="AA33">
        <f t="shared" si="33"/>
        <v>23.04</v>
      </c>
      <c r="AB33">
        <f t="shared" si="33"/>
        <v>23.36</v>
      </c>
      <c r="AC33">
        <f t="shared" si="33"/>
        <v>23.83</v>
      </c>
      <c r="AD33">
        <f t="shared" si="33"/>
        <v>24.01</v>
      </c>
      <c r="AE33">
        <f t="shared" si="33"/>
        <v>24.01</v>
      </c>
      <c r="AF33">
        <f t="shared" si="33"/>
        <v>24.13</v>
      </c>
      <c r="AG33">
        <f t="shared" si="33"/>
        <v>23.86</v>
      </c>
      <c r="AH33">
        <f t="shared" si="33"/>
        <v>24.06</v>
      </c>
      <c r="AI33">
        <f t="shared" si="33"/>
        <v>24.38</v>
      </c>
      <c r="AJ33">
        <f t="shared" si="33"/>
        <v>24.55</v>
      </c>
      <c r="AK33">
        <f t="shared" si="33"/>
        <v>24.62</v>
      </c>
      <c r="AL33">
        <f t="shared" si="33"/>
        <v>24.86</v>
      </c>
      <c r="AM33">
        <f t="shared" si="33"/>
        <v>25.02</v>
      </c>
      <c r="AN33">
        <f t="shared" si="33"/>
        <v>24.94</v>
      </c>
      <c r="AO33">
        <f t="shared" si="31"/>
        <v>24.69</v>
      </c>
      <c r="AP33">
        <f t="shared" si="11"/>
        <v>24.86</v>
      </c>
      <c r="AQ33">
        <f t="shared" si="11"/>
        <v>25.12</v>
      </c>
      <c r="AR33">
        <f t="shared" si="11"/>
        <v>24.94</v>
      </c>
      <c r="AS33">
        <f t="shared" si="11"/>
        <v>24.53</v>
      </c>
      <c r="AU33" t="s">
        <v>42</v>
      </c>
      <c r="AV33">
        <f t="shared" si="17"/>
        <v>-4.3440486533440534E-6</v>
      </c>
      <c r="AW33">
        <f t="shared" si="17"/>
        <v>1.3037809647978089E-5</v>
      </c>
      <c r="AX33">
        <f t="shared" si="17"/>
        <v>1.3888888888888902E-4</v>
      </c>
      <c r="AY33">
        <f t="shared" si="17"/>
        <v>2.0119863013698584E-4</v>
      </c>
      <c r="AZ33">
        <f t="shared" si="17"/>
        <v>7.5535039865716862E-5</v>
      </c>
      <c r="BA33">
        <f t="shared" si="17"/>
        <v>0</v>
      </c>
      <c r="BB33">
        <f t="shared" si="17"/>
        <v>4.9979175343605768E-5</v>
      </c>
      <c r="BC33">
        <f t="shared" si="17"/>
        <v>-1.1189390799834214E-4</v>
      </c>
      <c r="BD33">
        <f t="shared" si="17"/>
        <v>8.3822296730930136E-5</v>
      </c>
      <c r="BE33">
        <f t="shared" si="17"/>
        <v>1.3300083125519546E-4</v>
      </c>
      <c r="BF33">
        <f t="shared" si="17"/>
        <v>6.9729286300246812E-5</v>
      </c>
      <c r="BG33">
        <f t="shared" si="17"/>
        <v>2.8513238289205817E-5</v>
      </c>
      <c r="BH33">
        <f t="shared" si="17"/>
        <v>9.7481722177091169E-5</v>
      </c>
      <c r="BI33">
        <f t="shared" si="17"/>
        <v>6.4360418342719285E-5</v>
      </c>
      <c r="BJ33">
        <f t="shared" si="17"/>
        <v>-3.1974420463628422E-5</v>
      </c>
      <c r="BK33">
        <f t="shared" si="17"/>
        <v>-1.0024057738572574E-4</v>
      </c>
      <c r="BL33">
        <f t="shared" si="32"/>
        <v>6.8853786958281946E-5</v>
      </c>
      <c r="BM33">
        <f t="shared" si="13"/>
        <v>1.0458567980691936E-4</v>
      </c>
      <c r="BN33">
        <f t="shared" si="13"/>
        <v>-7.1656050955413899E-5</v>
      </c>
      <c r="BO33">
        <f t="shared" si="13"/>
        <v>-1.6439454691259025E-4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6.5595134665508328E-2</v>
      </c>
      <c r="BZ33">
        <f t="shared" si="20"/>
        <v>73</v>
      </c>
      <c r="CA33">
        <f t="shared" si="21"/>
        <v>4</v>
      </c>
      <c r="CB33">
        <f t="shared" si="22"/>
        <v>0.12000000000000002</v>
      </c>
      <c r="CC33">
        <f t="shared" si="23"/>
        <v>0</v>
      </c>
      <c r="CD33">
        <f t="shared" si="24"/>
        <v>0</v>
      </c>
      <c r="CE33">
        <f t="shared" si="25"/>
        <v>0</v>
      </c>
      <c r="CF33">
        <f t="shared" si="26"/>
        <v>1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0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35">
      <c r="A34" t="s">
        <v>32</v>
      </c>
      <c r="B34">
        <f>VLOOKUP(CONCATENATE($A34,"_",B$4),assets_m6!$A:$D,4,FALSE)</f>
        <v>33.74</v>
      </c>
      <c r="C34">
        <f>VLOOKUP(CONCATENATE($A34,"_",C$4),assets_m6!$A:$D,4,FALSE)</f>
        <v>33.950000000000003</v>
      </c>
      <c r="D34">
        <f>VLOOKUP(CONCATENATE($A34,"_",D$4),assets_m6!$A:$D,4,FALSE)</f>
        <v>33.89</v>
      </c>
      <c r="E34">
        <f>VLOOKUP(CONCATENATE($A34,"_",E$4),assets_m6!$A:$D,4,FALSE)</f>
        <v>34.25</v>
      </c>
      <c r="F34">
        <f>VLOOKUP(CONCATENATE($A34,"_",F$4),assets_m6!$A:$D,4,FALSE)</f>
        <v>34.700000000000003</v>
      </c>
      <c r="G34">
        <f>VLOOKUP(CONCATENATE($A34,"_",G$4),assets_m6!$A:$D,4,FALSE)</f>
        <v>34.81</v>
      </c>
      <c r="H34" t="e">
        <f>VLOOKUP(CONCATENATE($A34,"_",H$4),assets_m6!$A:$D,4,FALSE)</f>
        <v>#N/A</v>
      </c>
      <c r="I34">
        <f>VLOOKUP(CONCATENATE($A34,"_",I$4),assets_m6!$A:$D,4,FALSE)</f>
        <v>34.950000000000003</v>
      </c>
      <c r="J34">
        <f>VLOOKUP(CONCATENATE($A34,"_",J$4),assets_m6!$A:$D,4,FALSE)</f>
        <v>34.56</v>
      </c>
      <c r="K34">
        <f>VLOOKUP(CONCATENATE($A34,"_",K$4),assets_m6!$A:$D,4,FALSE)</f>
        <v>34.619999999999997</v>
      </c>
      <c r="L34">
        <f>VLOOKUP(CONCATENATE($A34,"_",L$4),assets_m6!$A:$D,4,FALSE)</f>
        <v>35.1</v>
      </c>
      <c r="M34">
        <f>VLOOKUP(CONCATENATE($A34,"_",M$4),assets_m6!$A:$D,4,FALSE)</f>
        <v>35.33</v>
      </c>
      <c r="N34">
        <f>VLOOKUP(CONCATENATE($A34,"_",N$4),assets_m6!$A:$D,4,FALSE)</f>
        <v>35.33</v>
      </c>
      <c r="O34">
        <f>VLOOKUP(CONCATENATE($A34,"_",O$4),assets_m6!$A:$D,4,FALSE)</f>
        <v>35.229999999999997</v>
      </c>
      <c r="P34">
        <f>VLOOKUP(CONCATENATE($A34,"_",P$4),assets_m6!$A:$D,4,FALSE)</f>
        <v>35.619999999999997</v>
      </c>
      <c r="Q34">
        <f>VLOOKUP(CONCATENATE($A34,"_",Q$4),assets_m6!$A:$D,4,FALSE)</f>
        <v>35.67</v>
      </c>
      <c r="R34">
        <f>VLOOKUP(CONCATENATE($A34,"_",R$4),assets_m6!$A:$D,4,FALSE)</f>
        <v>35.200000000000003</v>
      </c>
      <c r="S34">
        <f>VLOOKUP(CONCATENATE($A34,"_",S$4),assets_m6!$A:$D,4,FALSE)</f>
        <v>35.83</v>
      </c>
      <c r="T34">
        <f>VLOOKUP(CONCATENATE($A34,"_",T$4),assets_m6!$A:$D,4,FALSE)</f>
        <v>35.83</v>
      </c>
      <c r="U34">
        <f>VLOOKUP(CONCATENATE($A34,"_",U$4),assets_m6!$A:$D,4,FALSE)</f>
        <v>35.729999999999997</v>
      </c>
      <c r="V34">
        <f>VLOOKUP(CONCATENATE($A34,"_",V$4),assets_m6!$A:$D,4,FALSE)</f>
        <v>35.520000000000003</v>
      </c>
      <c r="X34" t="str">
        <f t="shared" si="16"/>
        <v>EWC</v>
      </c>
      <c r="Y34">
        <f t="shared" si="16"/>
        <v>33.74</v>
      </c>
      <c r="Z34">
        <f t="shared" si="33"/>
        <v>33.950000000000003</v>
      </c>
      <c r="AA34">
        <f t="shared" si="33"/>
        <v>33.89</v>
      </c>
      <c r="AB34">
        <f t="shared" si="33"/>
        <v>34.25</v>
      </c>
      <c r="AC34">
        <f t="shared" si="33"/>
        <v>34.700000000000003</v>
      </c>
      <c r="AD34">
        <f t="shared" si="33"/>
        <v>34.81</v>
      </c>
      <c r="AE34">
        <f t="shared" si="33"/>
        <v>34.81</v>
      </c>
      <c r="AF34">
        <f t="shared" si="33"/>
        <v>34.950000000000003</v>
      </c>
      <c r="AG34">
        <f t="shared" si="33"/>
        <v>34.56</v>
      </c>
      <c r="AH34">
        <f t="shared" si="33"/>
        <v>34.619999999999997</v>
      </c>
      <c r="AI34">
        <f t="shared" si="33"/>
        <v>35.1</v>
      </c>
      <c r="AJ34">
        <f t="shared" si="33"/>
        <v>35.33</v>
      </c>
      <c r="AK34">
        <f t="shared" si="33"/>
        <v>35.33</v>
      </c>
      <c r="AL34">
        <f t="shared" si="33"/>
        <v>35.229999999999997</v>
      </c>
      <c r="AM34">
        <f t="shared" si="33"/>
        <v>35.619999999999997</v>
      </c>
      <c r="AN34">
        <f t="shared" si="33"/>
        <v>35.67</v>
      </c>
      <c r="AO34">
        <f t="shared" si="31"/>
        <v>35.200000000000003</v>
      </c>
      <c r="AP34">
        <f t="shared" si="11"/>
        <v>35.83</v>
      </c>
      <c r="AQ34">
        <f t="shared" si="11"/>
        <v>35.83</v>
      </c>
      <c r="AR34">
        <f t="shared" si="11"/>
        <v>35.729999999999997</v>
      </c>
      <c r="AS34">
        <f t="shared" si="11"/>
        <v>35.520000000000003</v>
      </c>
      <c r="AU34" t="s">
        <v>43</v>
      </c>
      <c r="AV34">
        <f t="shared" si="17"/>
        <v>6.2240663900415194E-5</v>
      </c>
      <c r="AW34">
        <f t="shared" si="17"/>
        <v>-1.7673048600884319E-5</v>
      </c>
      <c r="AX34">
        <f t="shared" si="17"/>
        <v>1.0622602537621701E-4</v>
      </c>
      <c r="AY34">
        <f t="shared" si="17"/>
        <v>1.3138686131386945E-4</v>
      </c>
      <c r="AZ34">
        <f t="shared" si="17"/>
        <v>3.1700288184437879E-5</v>
      </c>
      <c r="BA34">
        <f t="shared" si="17"/>
        <v>0</v>
      </c>
      <c r="BB34">
        <f t="shared" si="17"/>
        <v>4.0218328066647674E-5</v>
      </c>
      <c r="BC34">
        <f t="shared" si="17"/>
        <v>-1.1158798283261819E-4</v>
      </c>
      <c r="BD34">
        <f t="shared" si="17"/>
        <v>1.7361111111109712E-5</v>
      </c>
      <c r="BE34">
        <f t="shared" si="17"/>
        <v>1.3864818024263546E-4</v>
      </c>
      <c r="BF34">
        <f t="shared" si="17"/>
        <v>6.5527065527064634E-5</v>
      </c>
      <c r="BG34">
        <f t="shared" si="17"/>
        <v>0</v>
      </c>
      <c r="BH34">
        <f t="shared" si="17"/>
        <v>-2.830455703368283E-5</v>
      </c>
      <c r="BI34">
        <f t="shared" si="17"/>
        <v>1.1070110701107029E-4</v>
      </c>
      <c r="BJ34">
        <f t="shared" si="17"/>
        <v>1.4037057832679468E-5</v>
      </c>
      <c r="BK34">
        <f t="shared" si="17"/>
        <v>-1.3176338659938292E-4</v>
      </c>
      <c r="BL34">
        <f t="shared" si="32"/>
        <v>1.7897727272727143E-4</v>
      </c>
      <c r="BM34">
        <f t="shared" si="13"/>
        <v>0</v>
      </c>
      <c r="BN34">
        <f t="shared" si="13"/>
        <v>-2.7909572983533755E-5</v>
      </c>
      <c r="BO34">
        <f t="shared" si="13"/>
        <v>-5.8774139378671639E-5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5.2756372258446975E-2</v>
      </c>
      <c r="BZ34">
        <f t="shared" si="20"/>
        <v>65</v>
      </c>
      <c r="CA34">
        <f t="shared" si="21"/>
        <v>4</v>
      </c>
      <c r="CB34">
        <f t="shared" si="22"/>
        <v>0.12000000000000002</v>
      </c>
      <c r="CC34">
        <f t="shared" si="23"/>
        <v>0</v>
      </c>
      <c r="CD34">
        <f t="shared" si="24"/>
        <v>0</v>
      </c>
      <c r="CE34">
        <f t="shared" si="25"/>
        <v>0</v>
      </c>
      <c r="CF34">
        <f t="shared" si="26"/>
        <v>1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0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35">
      <c r="A35" t="s">
        <v>33</v>
      </c>
      <c r="B35">
        <f>VLOOKUP(CONCATENATE($A35,"_",B$4),assets_m6!$A:$D,4,FALSE)</f>
        <v>26.36</v>
      </c>
      <c r="C35">
        <f>VLOOKUP(CONCATENATE($A35,"_",C$4),assets_m6!$A:$D,4,FALSE)</f>
        <v>26.71</v>
      </c>
      <c r="D35">
        <f>VLOOKUP(CONCATENATE($A35,"_",D$4),assets_m6!$A:$D,4,FALSE)</f>
        <v>26.98</v>
      </c>
      <c r="E35">
        <f>VLOOKUP(CONCATENATE($A35,"_",E$4),assets_m6!$A:$D,4,FALSE)</f>
        <v>27.31</v>
      </c>
      <c r="F35">
        <f>VLOOKUP(CONCATENATE($A35,"_",F$4),assets_m6!$A:$D,4,FALSE)</f>
        <v>27.77</v>
      </c>
      <c r="G35">
        <f>VLOOKUP(CONCATENATE($A35,"_",G$4),assets_m6!$A:$D,4,FALSE)</f>
        <v>27.79</v>
      </c>
      <c r="H35" t="e">
        <f>VLOOKUP(CONCATENATE($A35,"_",H$4),assets_m6!$A:$D,4,FALSE)</f>
        <v>#N/A</v>
      </c>
      <c r="I35">
        <f>VLOOKUP(CONCATENATE($A35,"_",I$4),assets_m6!$A:$D,4,FALSE)</f>
        <v>27.81</v>
      </c>
      <c r="J35">
        <f>VLOOKUP(CONCATENATE($A35,"_",J$4),assets_m6!$A:$D,4,FALSE)</f>
        <v>27.7</v>
      </c>
      <c r="K35">
        <f>VLOOKUP(CONCATENATE($A35,"_",K$4),assets_m6!$A:$D,4,FALSE)</f>
        <v>27.51</v>
      </c>
      <c r="L35">
        <f>VLOOKUP(CONCATENATE($A35,"_",L$4),assets_m6!$A:$D,4,FALSE)</f>
        <v>27.77</v>
      </c>
      <c r="M35">
        <f>VLOOKUP(CONCATENATE($A35,"_",M$4),assets_m6!$A:$D,4,FALSE)</f>
        <v>27.87</v>
      </c>
      <c r="N35">
        <f>VLOOKUP(CONCATENATE($A35,"_",N$4),assets_m6!$A:$D,4,FALSE)</f>
        <v>27.83</v>
      </c>
      <c r="O35">
        <f>VLOOKUP(CONCATENATE($A35,"_",O$4),assets_m6!$A:$D,4,FALSE)</f>
        <v>28.01</v>
      </c>
      <c r="P35">
        <f>VLOOKUP(CONCATENATE($A35,"_",P$4),assets_m6!$A:$D,4,FALSE)</f>
        <v>28.01</v>
      </c>
      <c r="Q35">
        <f>VLOOKUP(CONCATENATE($A35,"_",Q$4),assets_m6!$A:$D,4,FALSE)</f>
        <v>27.99</v>
      </c>
      <c r="R35">
        <f>VLOOKUP(CONCATENATE($A35,"_",R$4),assets_m6!$A:$D,4,FALSE)</f>
        <v>27.85</v>
      </c>
      <c r="S35">
        <f>VLOOKUP(CONCATENATE($A35,"_",S$4),assets_m6!$A:$D,4,FALSE)</f>
        <v>28.04</v>
      </c>
      <c r="T35">
        <f>VLOOKUP(CONCATENATE($A35,"_",T$4),assets_m6!$A:$D,4,FALSE)</f>
        <v>28.52</v>
      </c>
      <c r="U35">
        <f>VLOOKUP(CONCATENATE($A35,"_",U$4),assets_m6!$A:$D,4,FALSE)</f>
        <v>28.87</v>
      </c>
      <c r="V35">
        <f>VLOOKUP(CONCATENATE($A35,"_",V$4),assets_m6!$A:$D,4,FALSE)</f>
        <v>28.42</v>
      </c>
      <c r="X35" t="str">
        <f t="shared" si="16"/>
        <v>EWG</v>
      </c>
      <c r="Y35">
        <f t="shared" si="16"/>
        <v>26.36</v>
      </c>
      <c r="Z35">
        <f t="shared" si="33"/>
        <v>26.71</v>
      </c>
      <c r="AA35">
        <f t="shared" si="33"/>
        <v>26.98</v>
      </c>
      <c r="AB35">
        <f t="shared" si="33"/>
        <v>27.31</v>
      </c>
      <c r="AC35">
        <f t="shared" si="33"/>
        <v>27.77</v>
      </c>
      <c r="AD35">
        <f t="shared" si="33"/>
        <v>27.79</v>
      </c>
      <c r="AE35">
        <f t="shared" si="33"/>
        <v>27.79</v>
      </c>
      <c r="AF35">
        <f t="shared" si="33"/>
        <v>27.81</v>
      </c>
      <c r="AG35">
        <f t="shared" si="33"/>
        <v>27.7</v>
      </c>
      <c r="AH35">
        <f t="shared" si="33"/>
        <v>27.51</v>
      </c>
      <c r="AI35">
        <f t="shared" si="33"/>
        <v>27.77</v>
      </c>
      <c r="AJ35">
        <f t="shared" si="33"/>
        <v>27.87</v>
      </c>
      <c r="AK35">
        <f t="shared" si="33"/>
        <v>27.83</v>
      </c>
      <c r="AL35">
        <f t="shared" si="33"/>
        <v>28.01</v>
      </c>
      <c r="AM35">
        <f t="shared" si="33"/>
        <v>28.01</v>
      </c>
      <c r="AN35">
        <f t="shared" si="33"/>
        <v>27.99</v>
      </c>
      <c r="AO35">
        <f t="shared" si="31"/>
        <v>27.85</v>
      </c>
      <c r="AP35">
        <f t="shared" si="11"/>
        <v>28.04</v>
      </c>
      <c r="AQ35">
        <f t="shared" si="11"/>
        <v>28.52</v>
      </c>
      <c r="AR35">
        <f t="shared" si="11"/>
        <v>28.87</v>
      </c>
      <c r="AS35">
        <f t="shared" si="11"/>
        <v>28.42</v>
      </c>
      <c r="AU35" t="s">
        <v>44</v>
      </c>
      <c r="AV35">
        <f t="shared" si="17"/>
        <v>1.3277693474962119E-4</v>
      </c>
      <c r="AW35">
        <f t="shared" si="17"/>
        <v>1.0108573567952062E-4</v>
      </c>
      <c r="AX35">
        <f t="shared" si="17"/>
        <v>1.2231282431430626E-4</v>
      </c>
      <c r="AY35">
        <f t="shared" si="17"/>
        <v>1.6843647015745181E-4</v>
      </c>
      <c r="AZ35">
        <f t="shared" si="17"/>
        <v>7.2020165646379456E-6</v>
      </c>
      <c r="BA35">
        <f t="shared" si="17"/>
        <v>0</v>
      </c>
      <c r="BB35">
        <f t="shared" si="17"/>
        <v>7.1968333933067926E-6</v>
      </c>
      <c r="BC35">
        <f t="shared" si="17"/>
        <v>-3.9554117224019941E-5</v>
      </c>
      <c r="BD35">
        <f t="shared" si="17"/>
        <v>-6.8592057761732026E-5</v>
      </c>
      <c r="BE35">
        <f t="shared" si="17"/>
        <v>9.4511086877498377E-5</v>
      </c>
      <c r="BF35">
        <f t="shared" si="17"/>
        <v>3.601008282319101E-5</v>
      </c>
      <c r="BG35">
        <f t="shared" si="17"/>
        <v>-1.4352350197345785E-5</v>
      </c>
      <c r="BH35">
        <f t="shared" si="17"/>
        <v>6.4678404599354393E-5</v>
      </c>
      <c r="BI35">
        <f t="shared" si="17"/>
        <v>0</v>
      </c>
      <c r="BJ35">
        <f t="shared" si="17"/>
        <v>-7.1403070332035433E-6</v>
      </c>
      <c r="BK35">
        <f t="shared" si="17"/>
        <v>-5.0017863522685614E-5</v>
      </c>
      <c r="BL35">
        <f t="shared" si="32"/>
        <v>6.8222621184918389E-5</v>
      </c>
      <c r="BM35">
        <f t="shared" si="13"/>
        <v>1.7118402282453657E-4</v>
      </c>
      <c r="BN35">
        <f t="shared" si="13"/>
        <v>1.2272089761570878E-4</v>
      </c>
      <c r="BO35">
        <f t="shared" si="13"/>
        <v>-1.5587114651887746E-4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7.8148710166919669E-2</v>
      </c>
      <c r="BZ35">
        <f t="shared" si="20"/>
        <v>77</v>
      </c>
      <c r="CA35">
        <f t="shared" si="21"/>
        <v>4</v>
      </c>
      <c r="CB35">
        <f t="shared" si="22"/>
        <v>0.12000000000000002</v>
      </c>
      <c r="CC35">
        <f t="shared" si="23"/>
        <v>0</v>
      </c>
      <c r="CD35">
        <f t="shared" si="24"/>
        <v>0</v>
      </c>
      <c r="CE35">
        <f t="shared" si="25"/>
        <v>0</v>
      </c>
      <c r="CF35">
        <f t="shared" si="26"/>
        <v>1</v>
      </c>
      <c r="CG35">
        <f t="shared" si="27"/>
        <v>0</v>
      </c>
      <c r="CI35">
        <f t="shared" si="28"/>
        <v>0</v>
      </c>
      <c r="CJ35">
        <f t="shared" si="29"/>
        <v>0</v>
      </c>
      <c r="CK35">
        <f t="shared" si="29"/>
        <v>0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35">
      <c r="A36" t="s">
        <v>34</v>
      </c>
      <c r="B36">
        <f>VLOOKUP(CONCATENATE($A36,"_",B$4),assets_m6!$A:$D,4,FALSE)</f>
        <v>22.07</v>
      </c>
      <c r="C36">
        <f>VLOOKUP(CONCATENATE($A36,"_",C$4),assets_m6!$A:$D,4,FALSE)</f>
        <v>21.96</v>
      </c>
      <c r="D36">
        <f>VLOOKUP(CONCATENATE($A36,"_",D$4),assets_m6!$A:$D,4,FALSE)</f>
        <v>22.01</v>
      </c>
      <c r="E36">
        <f>VLOOKUP(CONCATENATE($A36,"_",E$4),assets_m6!$A:$D,4,FALSE)</f>
        <v>21.93</v>
      </c>
      <c r="F36">
        <f>VLOOKUP(CONCATENATE($A36,"_",F$4),assets_m6!$A:$D,4,FALSE)</f>
        <v>22.12</v>
      </c>
      <c r="G36">
        <f>VLOOKUP(CONCATENATE($A36,"_",G$4),assets_m6!$A:$D,4,FALSE)</f>
        <v>22.08</v>
      </c>
      <c r="H36" t="e">
        <f>VLOOKUP(CONCATENATE($A36,"_",H$4),assets_m6!$A:$D,4,FALSE)</f>
        <v>#N/A</v>
      </c>
      <c r="I36">
        <f>VLOOKUP(CONCATENATE($A36,"_",I$4),assets_m6!$A:$D,4,FALSE)</f>
        <v>21.84</v>
      </c>
      <c r="J36">
        <f>VLOOKUP(CONCATENATE($A36,"_",J$4),assets_m6!$A:$D,4,FALSE)</f>
        <v>21.76</v>
      </c>
      <c r="K36">
        <f>VLOOKUP(CONCATENATE($A36,"_",K$4),assets_m6!$A:$D,4,FALSE)</f>
        <v>22.04</v>
      </c>
      <c r="L36">
        <f>VLOOKUP(CONCATENATE($A36,"_",L$4),assets_m6!$A:$D,4,FALSE)</f>
        <v>22.29</v>
      </c>
      <c r="M36">
        <f>VLOOKUP(CONCATENATE($A36,"_",M$4),assets_m6!$A:$D,4,FALSE)</f>
        <v>22.59</v>
      </c>
      <c r="N36">
        <f>VLOOKUP(CONCATENATE($A36,"_",N$4),assets_m6!$A:$D,4,FALSE)</f>
        <v>22.54</v>
      </c>
      <c r="O36">
        <f>VLOOKUP(CONCATENATE($A36,"_",O$4),assets_m6!$A:$D,4,FALSE)</f>
        <v>22.58</v>
      </c>
      <c r="P36">
        <f>VLOOKUP(CONCATENATE($A36,"_",P$4),assets_m6!$A:$D,4,FALSE)</f>
        <v>22.58</v>
      </c>
      <c r="Q36">
        <f>VLOOKUP(CONCATENATE($A36,"_",Q$4),assets_m6!$A:$D,4,FALSE)</f>
        <v>22.45</v>
      </c>
      <c r="R36">
        <f>VLOOKUP(CONCATENATE($A36,"_",R$4),assets_m6!$A:$D,4,FALSE)</f>
        <v>22.33</v>
      </c>
      <c r="S36">
        <f>VLOOKUP(CONCATENATE($A36,"_",S$4),assets_m6!$A:$D,4,FALSE)</f>
        <v>22.05</v>
      </c>
      <c r="T36">
        <f>VLOOKUP(CONCATENATE($A36,"_",T$4),assets_m6!$A:$D,4,FALSE)</f>
        <v>22.25</v>
      </c>
      <c r="U36">
        <f>VLOOKUP(CONCATENATE($A36,"_",U$4),assets_m6!$A:$D,4,FALSE)</f>
        <v>22.02</v>
      </c>
      <c r="V36">
        <f>VLOOKUP(CONCATENATE($A36,"_",V$4),assets_m6!$A:$D,4,FALSE)</f>
        <v>21.84</v>
      </c>
      <c r="X36" t="str">
        <f t="shared" si="16"/>
        <v>EWH</v>
      </c>
      <c r="Y36">
        <f t="shared" si="16"/>
        <v>22.07</v>
      </c>
      <c r="Z36">
        <f t="shared" si="33"/>
        <v>21.96</v>
      </c>
      <c r="AA36">
        <f t="shared" si="33"/>
        <v>22.01</v>
      </c>
      <c r="AB36">
        <f t="shared" si="33"/>
        <v>21.93</v>
      </c>
      <c r="AC36">
        <f t="shared" si="33"/>
        <v>22.12</v>
      </c>
      <c r="AD36">
        <f t="shared" si="33"/>
        <v>22.08</v>
      </c>
      <c r="AE36">
        <f t="shared" si="33"/>
        <v>22.08</v>
      </c>
      <c r="AF36">
        <f t="shared" si="33"/>
        <v>21.84</v>
      </c>
      <c r="AG36">
        <f t="shared" si="33"/>
        <v>21.76</v>
      </c>
      <c r="AH36">
        <f t="shared" si="33"/>
        <v>22.04</v>
      </c>
      <c r="AI36">
        <f t="shared" si="33"/>
        <v>22.29</v>
      </c>
      <c r="AJ36">
        <f t="shared" si="33"/>
        <v>22.59</v>
      </c>
      <c r="AK36">
        <f t="shared" si="33"/>
        <v>22.54</v>
      </c>
      <c r="AL36">
        <f t="shared" si="33"/>
        <v>22.58</v>
      </c>
      <c r="AM36">
        <f t="shared" si="33"/>
        <v>22.58</v>
      </c>
      <c r="AN36">
        <f t="shared" si="33"/>
        <v>22.45</v>
      </c>
      <c r="AO36">
        <f t="shared" si="31"/>
        <v>22.33</v>
      </c>
      <c r="AP36">
        <f t="shared" si="11"/>
        <v>22.05</v>
      </c>
      <c r="AQ36">
        <f t="shared" si="11"/>
        <v>22.25</v>
      </c>
      <c r="AR36">
        <f t="shared" si="11"/>
        <v>22.02</v>
      </c>
      <c r="AS36">
        <f t="shared" si="11"/>
        <v>21.84</v>
      </c>
      <c r="AU36" t="s">
        <v>45</v>
      </c>
      <c r="AV36">
        <f t="shared" ref="AV36:BK51" si="34">$BW36*(Z36-Y36)/Y36</f>
        <v>-4.9841413683733319E-5</v>
      </c>
      <c r="AW36">
        <f t="shared" si="34"/>
        <v>2.2768670309654241E-5</v>
      </c>
      <c r="AX36">
        <f t="shared" si="34"/>
        <v>-3.6347114947751861E-5</v>
      </c>
      <c r="AY36">
        <f t="shared" si="34"/>
        <v>8.6639306885545494E-5</v>
      </c>
      <c r="AZ36">
        <f t="shared" si="34"/>
        <v>-1.8083182640145886E-5</v>
      </c>
      <c r="BA36">
        <f t="shared" si="34"/>
        <v>0</v>
      </c>
      <c r="BB36">
        <f t="shared" si="34"/>
        <v>-1.0869565217391236E-4</v>
      </c>
      <c r="BC36">
        <f t="shared" si="34"/>
        <v>-3.6630036630035851E-5</v>
      </c>
      <c r="BD36">
        <f t="shared" si="34"/>
        <v>1.2867647058823416E-4</v>
      </c>
      <c r="BE36">
        <f t="shared" si="34"/>
        <v>1.134301270417423E-4</v>
      </c>
      <c r="BF36">
        <f t="shared" si="34"/>
        <v>1.3458950201884285E-4</v>
      </c>
      <c r="BG36">
        <f t="shared" si="34"/>
        <v>-2.2133687472333207E-5</v>
      </c>
      <c r="BH36">
        <f t="shared" si="34"/>
        <v>1.7746228926352775E-5</v>
      </c>
      <c r="BI36">
        <f t="shared" si="34"/>
        <v>0</v>
      </c>
      <c r="BJ36">
        <f t="shared" si="34"/>
        <v>-5.7573073516385754E-5</v>
      </c>
      <c r="BK36">
        <f t="shared" si="34"/>
        <v>-5.3452115812918035E-5</v>
      </c>
      <c r="BL36">
        <f t="shared" si="32"/>
        <v>-1.2539184952977948E-4</v>
      </c>
      <c r="BM36">
        <f t="shared" si="13"/>
        <v>9.0702947845804679E-5</v>
      </c>
      <c r="BN36">
        <f t="shared" si="13"/>
        <v>-1.0337078651685412E-4</v>
      </c>
      <c r="BO36">
        <f t="shared" si="13"/>
        <v>-8.174386920980913E-5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-1.0421386497507949E-2</v>
      </c>
      <c r="BZ36">
        <f t="shared" si="20"/>
        <v>28</v>
      </c>
      <c r="CA36">
        <f t="shared" si="21"/>
        <v>2</v>
      </c>
      <c r="CB36">
        <f t="shared" si="22"/>
        <v>0.11999999999999997</v>
      </c>
      <c r="CC36">
        <f t="shared" si="23"/>
        <v>0</v>
      </c>
      <c r="CD36">
        <f t="shared" si="24"/>
        <v>1</v>
      </c>
      <c r="CE36">
        <f t="shared" si="25"/>
        <v>0</v>
      </c>
      <c r="CF36">
        <f t="shared" si="26"/>
        <v>0</v>
      </c>
      <c r="CG36">
        <f t="shared" si="27"/>
        <v>0</v>
      </c>
      <c r="CI36">
        <f t="shared" si="28"/>
        <v>0</v>
      </c>
      <c r="CJ36">
        <f t="shared" si="29"/>
        <v>1</v>
      </c>
      <c r="CK36">
        <f t="shared" si="29"/>
        <v>1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35">
      <c r="A37" t="s">
        <v>35</v>
      </c>
      <c r="B37">
        <f>VLOOKUP(CONCATENATE($A37,"_",B$4),assets_m6!$A:$D,4,FALSE)</f>
        <v>54.77</v>
      </c>
      <c r="C37">
        <f>VLOOKUP(CONCATENATE($A37,"_",C$4),assets_m6!$A:$D,4,FALSE)</f>
        <v>54.89</v>
      </c>
      <c r="D37">
        <f>VLOOKUP(CONCATENATE($A37,"_",D$4),assets_m6!$A:$D,4,FALSE)</f>
        <v>54.76</v>
      </c>
      <c r="E37">
        <f>VLOOKUP(CONCATENATE($A37,"_",E$4),assets_m6!$A:$D,4,FALSE)</f>
        <v>55.2</v>
      </c>
      <c r="F37">
        <f>VLOOKUP(CONCATENATE($A37,"_",F$4),assets_m6!$A:$D,4,FALSE)</f>
        <v>56.53</v>
      </c>
      <c r="G37">
        <f>VLOOKUP(CONCATENATE($A37,"_",G$4),assets_m6!$A:$D,4,FALSE)</f>
        <v>56.77</v>
      </c>
      <c r="H37" t="e">
        <f>VLOOKUP(CONCATENATE($A37,"_",H$4),assets_m6!$A:$D,4,FALSE)</f>
        <v>#N/A</v>
      </c>
      <c r="I37">
        <f>VLOOKUP(CONCATENATE($A37,"_",I$4),assets_m6!$A:$D,4,FALSE)</f>
        <v>57.31</v>
      </c>
      <c r="J37">
        <f>VLOOKUP(CONCATENATE($A37,"_",J$4),assets_m6!$A:$D,4,FALSE)</f>
        <v>57.23</v>
      </c>
      <c r="K37">
        <f>VLOOKUP(CONCATENATE($A37,"_",K$4),assets_m6!$A:$D,4,FALSE)</f>
        <v>57.2</v>
      </c>
      <c r="L37">
        <f>VLOOKUP(CONCATENATE($A37,"_",L$4),assets_m6!$A:$D,4,FALSE)</f>
        <v>57.85</v>
      </c>
      <c r="M37">
        <f>VLOOKUP(CONCATENATE($A37,"_",M$4),assets_m6!$A:$D,4,FALSE)</f>
        <v>57.69</v>
      </c>
      <c r="N37">
        <f>VLOOKUP(CONCATENATE($A37,"_",N$4),assets_m6!$A:$D,4,FALSE)</f>
        <v>58.08</v>
      </c>
      <c r="O37">
        <f>VLOOKUP(CONCATENATE($A37,"_",O$4),assets_m6!$A:$D,4,FALSE)</f>
        <v>58.78</v>
      </c>
      <c r="P37">
        <f>VLOOKUP(CONCATENATE($A37,"_",P$4),assets_m6!$A:$D,4,FALSE)</f>
        <v>58.66</v>
      </c>
      <c r="Q37">
        <f>VLOOKUP(CONCATENATE($A37,"_",Q$4),assets_m6!$A:$D,4,FALSE)</f>
        <v>58.82</v>
      </c>
      <c r="R37">
        <f>VLOOKUP(CONCATENATE($A37,"_",R$4),assets_m6!$A:$D,4,FALSE)</f>
        <v>58.47</v>
      </c>
      <c r="S37">
        <f>VLOOKUP(CONCATENATE($A37,"_",S$4),assets_m6!$A:$D,4,FALSE)</f>
        <v>58.67</v>
      </c>
      <c r="T37">
        <f>VLOOKUP(CONCATENATE($A37,"_",T$4),assets_m6!$A:$D,4,FALSE)</f>
        <v>58.87</v>
      </c>
      <c r="U37">
        <f>VLOOKUP(CONCATENATE($A37,"_",U$4),assets_m6!$A:$D,4,FALSE)</f>
        <v>58.73</v>
      </c>
      <c r="V37">
        <f>VLOOKUP(CONCATENATE($A37,"_",V$4),assets_m6!$A:$D,4,FALSE)</f>
        <v>58.06</v>
      </c>
      <c r="X37" t="str">
        <f t="shared" si="16"/>
        <v>EWJ</v>
      </c>
      <c r="Y37">
        <f t="shared" si="16"/>
        <v>54.77</v>
      </c>
      <c r="Z37">
        <f t="shared" si="33"/>
        <v>54.89</v>
      </c>
      <c r="AA37">
        <f t="shared" si="33"/>
        <v>54.76</v>
      </c>
      <c r="AB37">
        <f t="shared" si="33"/>
        <v>55.2</v>
      </c>
      <c r="AC37">
        <f t="shared" si="33"/>
        <v>56.53</v>
      </c>
      <c r="AD37">
        <f t="shared" si="33"/>
        <v>56.77</v>
      </c>
      <c r="AE37">
        <f t="shared" si="33"/>
        <v>56.77</v>
      </c>
      <c r="AF37">
        <f t="shared" si="33"/>
        <v>57.31</v>
      </c>
      <c r="AG37">
        <f t="shared" si="33"/>
        <v>57.23</v>
      </c>
      <c r="AH37">
        <f t="shared" si="33"/>
        <v>57.2</v>
      </c>
      <c r="AI37">
        <f t="shared" si="33"/>
        <v>57.85</v>
      </c>
      <c r="AJ37">
        <f t="shared" si="33"/>
        <v>57.69</v>
      </c>
      <c r="AK37">
        <f t="shared" si="33"/>
        <v>58.08</v>
      </c>
      <c r="AL37">
        <f t="shared" si="33"/>
        <v>58.78</v>
      </c>
      <c r="AM37">
        <f t="shared" si="33"/>
        <v>58.66</v>
      </c>
      <c r="AN37">
        <f t="shared" si="33"/>
        <v>58.82</v>
      </c>
      <c r="AO37">
        <f t="shared" si="31"/>
        <v>58.47</v>
      </c>
      <c r="AP37">
        <f t="shared" si="31"/>
        <v>58.67</v>
      </c>
      <c r="AQ37">
        <f t="shared" si="31"/>
        <v>58.87</v>
      </c>
      <c r="AR37">
        <f t="shared" si="31"/>
        <v>58.73</v>
      </c>
      <c r="AS37">
        <f t="shared" si="31"/>
        <v>58.06</v>
      </c>
      <c r="AU37" t="s">
        <v>47</v>
      </c>
      <c r="AV37">
        <f t="shared" si="34"/>
        <v>2.1909804637574848E-5</v>
      </c>
      <c r="AW37">
        <f t="shared" si="34"/>
        <v>-2.3683731098561221E-5</v>
      </c>
      <c r="AX37">
        <f t="shared" si="34"/>
        <v>8.0350620891162324E-5</v>
      </c>
      <c r="AY37">
        <f t="shared" si="34"/>
        <v>2.4094202898550693E-4</v>
      </c>
      <c r="AZ37">
        <f t="shared" si="34"/>
        <v>4.2455333451265161E-5</v>
      </c>
      <c r="BA37">
        <f t="shared" si="34"/>
        <v>0</v>
      </c>
      <c r="BB37">
        <f t="shared" si="34"/>
        <v>9.51206623216486E-5</v>
      </c>
      <c r="BC37">
        <f t="shared" si="34"/>
        <v>-1.3959169429419892E-5</v>
      </c>
      <c r="BD37">
        <f t="shared" si="34"/>
        <v>-5.242005940939024E-6</v>
      </c>
      <c r="BE37">
        <f t="shared" si="34"/>
        <v>1.1363636363636338E-4</v>
      </c>
      <c r="BF37">
        <f t="shared" si="34"/>
        <v>-2.7657735522904701E-5</v>
      </c>
      <c r="BG37">
        <f t="shared" si="34"/>
        <v>6.7602704108164427E-5</v>
      </c>
      <c r="BH37">
        <f t="shared" si="34"/>
        <v>1.2052341597796193E-4</v>
      </c>
      <c r="BI37">
        <f t="shared" si="34"/>
        <v>-2.0415107179313463E-5</v>
      </c>
      <c r="BJ37">
        <f t="shared" si="34"/>
        <v>2.7275826798500462E-5</v>
      </c>
      <c r="BK37">
        <f t="shared" si="34"/>
        <v>-5.9503570214213096E-5</v>
      </c>
      <c r="BL37">
        <f t="shared" si="32"/>
        <v>3.4205575508808424E-5</v>
      </c>
      <c r="BM37">
        <f t="shared" si="32"/>
        <v>3.4088972217486919E-5</v>
      </c>
      <c r="BN37">
        <f t="shared" si="32"/>
        <v>-2.378121284185503E-5</v>
      </c>
      <c r="BO37">
        <f t="shared" si="32"/>
        <v>-1.1408138940915966E-4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6.0069381048018969E-2</v>
      </c>
      <c r="BZ37">
        <f t="shared" si="20"/>
        <v>70</v>
      </c>
      <c r="CA37">
        <f t="shared" si="21"/>
        <v>4</v>
      </c>
      <c r="CB37">
        <f t="shared" si="22"/>
        <v>0.12000000000000002</v>
      </c>
      <c r="CC37">
        <f t="shared" si="23"/>
        <v>0</v>
      </c>
      <c r="CD37">
        <f t="shared" si="24"/>
        <v>0</v>
      </c>
      <c r="CE37">
        <f t="shared" si="25"/>
        <v>0</v>
      </c>
      <c r="CF37">
        <f t="shared" si="26"/>
        <v>1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0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35">
      <c r="A38" t="s">
        <v>36</v>
      </c>
      <c r="B38">
        <f>VLOOKUP(CONCATENATE($A38,"_",B$4),assets_m6!$A:$D,4,FALSE)</f>
        <v>43.81</v>
      </c>
      <c r="C38">
        <f>VLOOKUP(CONCATENATE($A38,"_",C$4),assets_m6!$A:$D,4,FALSE)</f>
        <v>43.94</v>
      </c>
      <c r="D38">
        <f>VLOOKUP(CONCATENATE($A38,"_",D$4),assets_m6!$A:$D,4,FALSE)</f>
        <v>44.14</v>
      </c>
      <c r="E38">
        <f>VLOOKUP(CONCATENATE($A38,"_",E$4),assets_m6!$A:$D,4,FALSE)</f>
        <v>44.29</v>
      </c>
      <c r="F38">
        <f>VLOOKUP(CONCATENATE($A38,"_",F$4),assets_m6!$A:$D,4,FALSE)</f>
        <v>44.45</v>
      </c>
      <c r="G38">
        <f>VLOOKUP(CONCATENATE($A38,"_",G$4),assets_m6!$A:$D,4,FALSE)</f>
        <v>44.6</v>
      </c>
      <c r="H38" t="e">
        <f>VLOOKUP(CONCATENATE($A38,"_",H$4),assets_m6!$A:$D,4,FALSE)</f>
        <v>#N/A</v>
      </c>
      <c r="I38">
        <f>VLOOKUP(CONCATENATE($A38,"_",I$4),assets_m6!$A:$D,4,FALSE)</f>
        <v>45.14</v>
      </c>
      <c r="J38">
        <f>VLOOKUP(CONCATENATE($A38,"_",J$4),assets_m6!$A:$D,4,FALSE)</f>
        <v>45.06</v>
      </c>
      <c r="K38">
        <f>VLOOKUP(CONCATENATE($A38,"_",K$4),assets_m6!$A:$D,4,FALSE)</f>
        <v>44.96</v>
      </c>
      <c r="L38">
        <f>VLOOKUP(CONCATENATE($A38,"_",L$4),assets_m6!$A:$D,4,FALSE)</f>
        <v>44.93</v>
      </c>
      <c r="M38">
        <f>VLOOKUP(CONCATENATE($A38,"_",M$4),assets_m6!$A:$D,4,FALSE)</f>
        <v>45.22</v>
      </c>
      <c r="N38">
        <f>VLOOKUP(CONCATENATE($A38,"_",N$4),assets_m6!$A:$D,4,FALSE)</f>
        <v>45.08</v>
      </c>
      <c r="O38">
        <f>VLOOKUP(CONCATENATE($A38,"_",O$4),assets_m6!$A:$D,4,FALSE)</f>
        <v>45.41</v>
      </c>
      <c r="P38">
        <f>VLOOKUP(CONCATENATE($A38,"_",P$4),assets_m6!$A:$D,4,FALSE)</f>
        <v>45.15</v>
      </c>
      <c r="Q38">
        <f>VLOOKUP(CONCATENATE($A38,"_",Q$4),assets_m6!$A:$D,4,FALSE)</f>
        <v>44.99</v>
      </c>
      <c r="R38">
        <f>VLOOKUP(CONCATENATE($A38,"_",R$4),assets_m6!$A:$D,4,FALSE)</f>
        <v>44.84</v>
      </c>
      <c r="S38">
        <f>VLOOKUP(CONCATENATE($A38,"_",S$4),assets_m6!$A:$D,4,FALSE)</f>
        <v>45.25</v>
      </c>
      <c r="T38">
        <f>VLOOKUP(CONCATENATE($A38,"_",T$4),assets_m6!$A:$D,4,FALSE)</f>
        <v>45.47</v>
      </c>
      <c r="U38">
        <f>VLOOKUP(CONCATENATE($A38,"_",U$4),assets_m6!$A:$D,4,FALSE)</f>
        <v>45.26</v>
      </c>
      <c r="V38">
        <f>VLOOKUP(CONCATENATE($A38,"_",V$4),assets_m6!$A:$D,4,FALSE)</f>
        <v>45.06</v>
      </c>
      <c r="X38" t="str">
        <f t="shared" si="16"/>
        <v>EWL</v>
      </c>
      <c r="Y38">
        <f t="shared" si="16"/>
        <v>43.81</v>
      </c>
      <c r="Z38">
        <f t="shared" ref="Z38:AO54" si="36">IFERROR(C38,Y38)</f>
        <v>43.94</v>
      </c>
      <c r="AA38">
        <f t="shared" si="36"/>
        <v>44.14</v>
      </c>
      <c r="AB38">
        <f t="shared" si="36"/>
        <v>44.29</v>
      </c>
      <c r="AC38">
        <f t="shared" si="36"/>
        <v>44.45</v>
      </c>
      <c r="AD38">
        <f t="shared" si="36"/>
        <v>44.6</v>
      </c>
      <c r="AE38">
        <f t="shared" si="36"/>
        <v>44.6</v>
      </c>
      <c r="AF38">
        <f t="shared" si="36"/>
        <v>45.14</v>
      </c>
      <c r="AG38">
        <f t="shared" si="36"/>
        <v>45.06</v>
      </c>
      <c r="AH38">
        <f t="shared" si="36"/>
        <v>44.96</v>
      </c>
      <c r="AI38">
        <f t="shared" si="36"/>
        <v>44.93</v>
      </c>
      <c r="AJ38">
        <f t="shared" si="36"/>
        <v>45.22</v>
      </c>
      <c r="AK38">
        <f t="shared" si="36"/>
        <v>45.08</v>
      </c>
      <c r="AL38">
        <f t="shared" si="36"/>
        <v>45.41</v>
      </c>
      <c r="AM38">
        <f t="shared" si="36"/>
        <v>45.15</v>
      </c>
      <c r="AN38">
        <f t="shared" si="36"/>
        <v>44.99</v>
      </c>
      <c r="AO38">
        <f t="shared" si="31"/>
        <v>44.84</v>
      </c>
      <c r="AP38">
        <f t="shared" si="31"/>
        <v>45.25</v>
      </c>
      <c r="AQ38">
        <f t="shared" si="31"/>
        <v>45.47</v>
      </c>
      <c r="AR38">
        <f t="shared" si="31"/>
        <v>45.26</v>
      </c>
      <c r="AS38">
        <f t="shared" si="31"/>
        <v>45.06</v>
      </c>
      <c r="AU38" t="s">
        <v>49</v>
      </c>
      <c r="AV38">
        <f t="shared" si="34"/>
        <v>2.967359050445E-5</v>
      </c>
      <c r="AW38">
        <f t="shared" si="34"/>
        <v>4.55166135639515E-5</v>
      </c>
      <c r="AX38">
        <f t="shared" si="34"/>
        <v>3.3982782057090753E-5</v>
      </c>
      <c r="AY38">
        <f t="shared" si="34"/>
        <v>3.6125536238429377E-5</v>
      </c>
      <c r="AZ38">
        <f t="shared" si="34"/>
        <v>3.374578177727752E-5</v>
      </c>
      <c r="BA38">
        <f t="shared" si="34"/>
        <v>0</v>
      </c>
      <c r="BB38">
        <f t="shared" si="34"/>
        <v>1.2107623318385632E-4</v>
      </c>
      <c r="BC38">
        <f t="shared" si="34"/>
        <v>-1.772264067345997E-5</v>
      </c>
      <c r="BD38">
        <f t="shared" si="34"/>
        <v>-2.2192632046160991E-5</v>
      </c>
      <c r="BE38">
        <f t="shared" si="34"/>
        <v>-6.6725978647689358E-6</v>
      </c>
      <c r="BF38">
        <f t="shared" si="34"/>
        <v>6.4544847540618549E-5</v>
      </c>
      <c r="BG38">
        <f t="shared" si="34"/>
        <v>-3.0959752321981547E-5</v>
      </c>
      <c r="BH38">
        <f t="shared" si="34"/>
        <v>7.3203194321206367E-5</v>
      </c>
      <c r="BI38">
        <f t="shared" si="34"/>
        <v>-5.7256110988768566E-5</v>
      </c>
      <c r="BJ38">
        <f t="shared" si="34"/>
        <v>-3.5437430786267247E-5</v>
      </c>
      <c r="BK38">
        <f t="shared" si="34"/>
        <v>-3.3340742387196838E-5</v>
      </c>
      <c r="BL38">
        <f t="shared" si="32"/>
        <v>9.1436217662800297E-5</v>
      </c>
      <c r="BM38">
        <f t="shared" si="32"/>
        <v>4.8618784530386491E-5</v>
      </c>
      <c r="BN38">
        <f t="shared" si="32"/>
        <v>-4.6184297338904959E-5</v>
      </c>
      <c r="BO38">
        <f t="shared" si="32"/>
        <v>-4.4189129474148423E-5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2.853229856197215E-2</v>
      </c>
      <c r="BZ38">
        <f t="shared" si="20"/>
        <v>57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35">
      <c r="A39" t="s">
        <v>37</v>
      </c>
      <c r="B39">
        <f>VLOOKUP(CONCATENATE($A39,"_",B$4),assets_m6!$A:$D,4,FALSE)</f>
        <v>34.950000000000003</v>
      </c>
      <c r="C39">
        <f>VLOOKUP(CONCATENATE($A39,"_",C$4),assets_m6!$A:$D,4,FALSE)</f>
        <v>35.15</v>
      </c>
      <c r="D39">
        <f>VLOOKUP(CONCATENATE($A39,"_",D$4),assets_m6!$A:$D,4,FALSE)</f>
        <v>35.380000000000003</v>
      </c>
      <c r="E39">
        <f>VLOOKUP(CONCATENATE($A39,"_",E$4),assets_m6!$A:$D,4,FALSE)</f>
        <v>35.71</v>
      </c>
      <c r="F39">
        <f>VLOOKUP(CONCATENATE($A39,"_",F$4),assets_m6!$A:$D,4,FALSE)</f>
        <v>36.25</v>
      </c>
      <c r="G39">
        <f>VLOOKUP(CONCATENATE($A39,"_",G$4),assets_m6!$A:$D,4,FALSE)</f>
        <v>36.46</v>
      </c>
      <c r="H39" t="e">
        <f>VLOOKUP(CONCATENATE($A39,"_",H$4),assets_m6!$A:$D,4,FALSE)</f>
        <v>#N/A</v>
      </c>
      <c r="I39">
        <f>VLOOKUP(CONCATENATE($A39,"_",I$4),assets_m6!$A:$D,4,FALSE)</f>
        <v>36.5</v>
      </c>
      <c r="J39">
        <f>VLOOKUP(CONCATENATE($A39,"_",J$4),assets_m6!$A:$D,4,FALSE)</f>
        <v>36.39</v>
      </c>
      <c r="K39">
        <f>VLOOKUP(CONCATENATE($A39,"_",K$4),assets_m6!$A:$D,4,FALSE)</f>
        <v>36.14</v>
      </c>
      <c r="L39">
        <f>VLOOKUP(CONCATENATE($A39,"_",L$4),assets_m6!$A:$D,4,FALSE)</f>
        <v>36.49</v>
      </c>
      <c r="M39">
        <f>VLOOKUP(CONCATENATE($A39,"_",M$4),assets_m6!$A:$D,4,FALSE)</f>
        <v>36.64</v>
      </c>
      <c r="N39">
        <f>VLOOKUP(CONCATENATE($A39,"_",N$4),assets_m6!$A:$D,4,FALSE)</f>
        <v>36.729999999999997</v>
      </c>
      <c r="O39">
        <f>VLOOKUP(CONCATENATE($A39,"_",O$4),assets_m6!$A:$D,4,FALSE)</f>
        <v>36.909999999999997</v>
      </c>
      <c r="P39">
        <f>VLOOKUP(CONCATENATE($A39,"_",P$4),assets_m6!$A:$D,4,FALSE)</f>
        <v>36.979999999999997</v>
      </c>
      <c r="Q39">
        <f>VLOOKUP(CONCATENATE($A39,"_",Q$4),assets_m6!$A:$D,4,FALSE)</f>
        <v>36.85</v>
      </c>
      <c r="R39">
        <f>VLOOKUP(CONCATENATE($A39,"_",R$4),assets_m6!$A:$D,4,FALSE)</f>
        <v>36.64</v>
      </c>
      <c r="S39">
        <f>VLOOKUP(CONCATENATE($A39,"_",S$4),assets_m6!$A:$D,4,FALSE)</f>
        <v>36.96</v>
      </c>
      <c r="T39">
        <f>VLOOKUP(CONCATENATE($A39,"_",T$4),assets_m6!$A:$D,4,FALSE)</f>
        <v>37.36</v>
      </c>
      <c r="U39">
        <f>VLOOKUP(CONCATENATE($A39,"_",U$4),assets_m6!$A:$D,4,FALSE)</f>
        <v>37.4</v>
      </c>
      <c r="V39">
        <f>VLOOKUP(CONCATENATE($A39,"_",V$4),assets_m6!$A:$D,4,FALSE)</f>
        <v>37.15</v>
      </c>
      <c r="X39" t="str">
        <f t="shared" si="16"/>
        <v>EWQ</v>
      </c>
      <c r="Y39">
        <f t="shared" si="16"/>
        <v>34.950000000000003</v>
      </c>
      <c r="Z39">
        <f t="shared" si="36"/>
        <v>35.15</v>
      </c>
      <c r="AA39">
        <f t="shared" si="36"/>
        <v>35.380000000000003</v>
      </c>
      <c r="AB39">
        <f t="shared" si="36"/>
        <v>35.71</v>
      </c>
      <c r="AC39">
        <f t="shared" si="36"/>
        <v>36.25</v>
      </c>
      <c r="AD39">
        <f t="shared" si="36"/>
        <v>36.46</v>
      </c>
      <c r="AE39">
        <f t="shared" si="36"/>
        <v>36.46</v>
      </c>
      <c r="AF39">
        <f t="shared" si="36"/>
        <v>36.5</v>
      </c>
      <c r="AG39">
        <f t="shared" si="36"/>
        <v>36.39</v>
      </c>
      <c r="AH39">
        <f t="shared" si="36"/>
        <v>36.14</v>
      </c>
      <c r="AI39">
        <f t="shared" si="36"/>
        <v>36.49</v>
      </c>
      <c r="AJ39">
        <f t="shared" si="36"/>
        <v>36.64</v>
      </c>
      <c r="AK39">
        <f t="shared" si="36"/>
        <v>36.729999999999997</v>
      </c>
      <c r="AL39">
        <f t="shared" si="36"/>
        <v>36.909999999999997</v>
      </c>
      <c r="AM39">
        <f t="shared" si="36"/>
        <v>36.979999999999997</v>
      </c>
      <c r="AN39">
        <f t="shared" si="36"/>
        <v>36.85</v>
      </c>
      <c r="AO39">
        <f t="shared" si="31"/>
        <v>36.64</v>
      </c>
      <c r="AP39">
        <f t="shared" si="31"/>
        <v>36.96</v>
      </c>
      <c r="AQ39">
        <f t="shared" si="31"/>
        <v>37.36</v>
      </c>
      <c r="AR39">
        <f t="shared" si="31"/>
        <v>37.4</v>
      </c>
      <c r="AS39">
        <f t="shared" si="31"/>
        <v>37.15</v>
      </c>
      <c r="AU39" t="s">
        <v>67</v>
      </c>
      <c r="AV39">
        <f t="shared" si="34"/>
        <v>5.7224606580828534E-5</v>
      </c>
      <c r="AW39">
        <f t="shared" si="34"/>
        <v>6.5433854907540249E-5</v>
      </c>
      <c r="AX39">
        <f t="shared" si="34"/>
        <v>9.3273035613340388E-5</v>
      </c>
      <c r="AY39">
        <f t="shared" si="34"/>
        <v>1.5121814617754107E-4</v>
      </c>
      <c r="AZ39">
        <f t="shared" si="34"/>
        <v>5.7931034482758857E-5</v>
      </c>
      <c r="BA39">
        <f t="shared" si="34"/>
        <v>0</v>
      </c>
      <c r="BB39">
        <f t="shared" si="34"/>
        <v>1.0970927043334928E-5</v>
      </c>
      <c r="BC39">
        <f t="shared" si="34"/>
        <v>-3.0136986301369709E-5</v>
      </c>
      <c r="BD39">
        <f t="shared" si="34"/>
        <v>-6.8700192360538606E-5</v>
      </c>
      <c r="BE39">
        <f t="shared" si="34"/>
        <v>9.6845600442723142E-5</v>
      </c>
      <c r="BF39">
        <f t="shared" si="34"/>
        <v>4.1107152644559757E-5</v>
      </c>
      <c r="BG39">
        <f t="shared" si="34"/>
        <v>2.456331877729157E-5</v>
      </c>
      <c r="BH39">
        <f t="shared" si="34"/>
        <v>4.9006261911244142E-5</v>
      </c>
      <c r="BI39">
        <f t="shared" si="34"/>
        <v>1.8965050121918259E-5</v>
      </c>
      <c r="BJ39">
        <f t="shared" si="34"/>
        <v>-3.5154137371550966E-5</v>
      </c>
      <c r="BK39">
        <f t="shared" si="34"/>
        <v>-5.6987788331072142E-5</v>
      </c>
      <c r="BL39">
        <f t="shared" si="32"/>
        <v>8.7336244541484791E-5</v>
      </c>
      <c r="BM39">
        <f t="shared" si="32"/>
        <v>1.0822510822510785E-4</v>
      </c>
      <c r="BN39">
        <f t="shared" si="32"/>
        <v>1.0706638115631465E-5</v>
      </c>
      <c r="BO39">
        <f t="shared" si="32"/>
        <v>-6.6844919786096258E-5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6.2947067238912607E-2</v>
      </c>
      <c r="BZ39">
        <f t="shared" si="20"/>
        <v>72</v>
      </c>
      <c r="CA39">
        <f t="shared" si="21"/>
        <v>4</v>
      </c>
      <c r="CB39">
        <f t="shared" si="22"/>
        <v>0.12000000000000002</v>
      </c>
      <c r="CC39">
        <f t="shared" si="23"/>
        <v>0</v>
      </c>
      <c r="CD39">
        <f t="shared" si="24"/>
        <v>0</v>
      </c>
      <c r="CE39">
        <f t="shared" si="25"/>
        <v>0</v>
      </c>
      <c r="CF39">
        <f t="shared" si="26"/>
        <v>1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0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35">
      <c r="A40" t="s">
        <v>38</v>
      </c>
      <c r="B40">
        <f>VLOOKUP(CONCATENATE($A40,"_",B$4),assets_m6!$A:$D,4,FALSE)</f>
        <v>41.97</v>
      </c>
      <c r="C40">
        <f>VLOOKUP(CONCATENATE($A40,"_",C$4),assets_m6!$A:$D,4,FALSE)</f>
        <v>42.61</v>
      </c>
      <c r="D40">
        <f>VLOOKUP(CONCATENATE($A40,"_",D$4),assets_m6!$A:$D,4,FALSE)</f>
        <v>43.01</v>
      </c>
      <c r="E40">
        <f>VLOOKUP(CONCATENATE($A40,"_",E$4),assets_m6!$A:$D,4,FALSE)</f>
        <v>42.98</v>
      </c>
      <c r="F40">
        <f>VLOOKUP(CONCATENATE($A40,"_",F$4),assets_m6!$A:$D,4,FALSE)</f>
        <v>43.34</v>
      </c>
      <c r="G40">
        <f>VLOOKUP(CONCATENATE($A40,"_",G$4),assets_m6!$A:$D,4,FALSE)</f>
        <v>43.25</v>
      </c>
      <c r="H40" t="e">
        <f>VLOOKUP(CONCATENATE($A40,"_",H$4),assets_m6!$A:$D,4,FALSE)</f>
        <v>#N/A</v>
      </c>
      <c r="I40">
        <f>VLOOKUP(CONCATENATE($A40,"_",I$4),assets_m6!$A:$D,4,FALSE)</f>
        <v>43.61</v>
      </c>
      <c r="J40">
        <f>VLOOKUP(CONCATENATE($A40,"_",J$4),assets_m6!$A:$D,4,FALSE)</f>
        <v>43.41</v>
      </c>
      <c r="K40">
        <f>VLOOKUP(CONCATENATE($A40,"_",K$4),assets_m6!$A:$D,4,FALSE)</f>
        <v>43.36</v>
      </c>
      <c r="L40">
        <f>VLOOKUP(CONCATENATE($A40,"_",L$4),assets_m6!$A:$D,4,FALSE)</f>
        <v>44.19</v>
      </c>
      <c r="M40">
        <f>VLOOKUP(CONCATENATE($A40,"_",M$4),assets_m6!$A:$D,4,FALSE)</f>
        <v>44.84</v>
      </c>
      <c r="N40">
        <f>VLOOKUP(CONCATENATE($A40,"_",N$4),assets_m6!$A:$D,4,FALSE)</f>
        <v>44.97</v>
      </c>
      <c r="O40">
        <f>VLOOKUP(CONCATENATE($A40,"_",O$4),assets_m6!$A:$D,4,FALSE)</f>
        <v>45</v>
      </c>
      <c r="P40">
        <f>VLOOKUP(CONCATENATE($A40,"_",P$4),assets_m6!$A:$D,4,FALSE)</f>
        <v>45.53</v>
      </c>
      <c r="Q40">
        <f>VLOOKUP(CONCATENATE($A40,"_",Q$4),assets_m6!$A:$D,4,FALSE)</f>
        <v>45.38</v>
      </c>
      <c r="R40">
        <f>VLOOKUP(CONCATENATE($A40,"_",R$4),assets_m6!$A:$D,4,FALSE)</f>
        <v>44.86</v>
      </c>
      <c r="S40">
        <f>VLOOKUP(CONCATENATE($A40,"_",S$4),assets_m6!$A:$D,4,FALSE)</f>
        <v>44.81</v>
      </c>
      <c r="T40">
        <f>VLOOKUP(CONCATENATE($A40,"_",T$4),assets_m6!$A:$D,4,FALSE)</f>
        <v>45.74</v>
      </c>
      <c r="U40">
        <f>VLOOKUP(CONCATENATE($A40,"_",U$4),assets_m6!$A:$D,4,FALSE)</f>
        <v>45.89</v>
      </c>
      <c r="V40">
        <f>VLOOKUP(CONCATENATE($A40,"_",V$4),assets_m6!$A:$D,4,FALSE)</f>
        <v>45.06</v>
      </c>
      <c r="X40" t="str">
        <f t="shared" si="16"/>
        <v>EWT</v>
      </c>
      <c r="Y40">
        <f t="shared" si="16"/>
        <v>41.97</v>
      </c>
      <c r="Z40">
        <f t="shared" si="36"/>
        <v>42.61</v>
      </c>
      <c r="AA40">
        <f t="shared" si="36"/>
        <v>43.01</v>
      </c>
      <c r="AB40">
        <f t="shared" si="36"/>
        <v>42.98</v>
      </c>
      <c r="AC40">
        <f t="shared" si="36"/>
        <v>43.34</v>
      </c>
      <c r="AD40">
        <f t="shared" si="36"/>
        <v>43.25</v>
      </c>
      <c r="AE40">
        <f t="shared" si="36"/>
        <v>43.25</v>
      </c>
      <c r="AF40">
        <f t="shared" si="36"/>
        <v>43.61</v>
      </c>
      <c r="AG40">
        <f t="shared" si="36"/>
        <v>43.41</v>
      </c>
      <c r="AH40">
        <f t="shared" si="36"/>
        <v>43.36</v>
      </c>
      <c r="AI40">
        <f t="shared" si="36"/>
        <v>44.19</v>
      </c>
      <c r="AJ40">
        <f t="shared" si="36"/>
        <v>44.84</v>
      </c>
      <c r="AK40">
        <f t="shared" si="36"/>
        <v>44.97</v>
      </c>
      <c r="AL40">
        <f t="shared" si="36"/>
        <v>45</v>
      </c>
      <c r="AM40">
        <f t="shared" si="36"/>
        <v>45.53</v>
      </c>
      <c r="AN40">
        <f t="shared" si="36"/>
        <v>45.38</v>
      </c>
      <c r="AO40">
        <f t="shared" si="31"/>
        <v>44.86</v>
      </c>
      <c r="AP40">
        <f t="shared" si="31"/>
        <v>44.81</v>
      </c>
      <c r="AQ40">
        <f t="shared" si="31"/>
        <v>45.74</v>
      </c>
      <c r="AR40">
        <f t="shared" si="31"/>
        <v>45.89</v>
      </c>
      <c r="AS40">
        <f t="shared" si="31"/>
        <v>45.06</v>
      </c>
      <c r="AU40" t="s">
        <v>68</v>
      </c>
      <c r="AV40">
        <f t="shared" si="34"/>
        <v>1.5248987371932346E-4</v>
      </c>
      <c r="AW40">
        <f t="shared" si="34"/>
        <v>9.3874677305796439E-5</v>
      </c>
      <c r="AX40">
        <f t="shared" si="34"/>
        <v>-6.9751220646363953E-6</v>
      </c>
      <c r="AY40">
        <f t="shared" si="34"/>
        <v>8.3759888320150439E-5</v>
      </c>
      <c r="AZ40">
        <f t="shared" si="34"/>
        <v>-2.0766035994463175E-5</v>
      </c>
      <c r="BA40">
        <f t="shared" si="34"/>
        <v>0</v>
      </c>
      <c r="BB40">
        <f t="shared" si="34"/>
        <v>8.3236994219653044E-5</v>
      </c>
      <c r="BC40">
        <f t="shared" si="34"/>
        <v>-4.5861041045632395E-5</v>
      </c>
      <c r="BD40">
        <f t="shared" si="34"/>
        <v>-1.1518083390923097E-5</v>
      </c>
      <c r="BE40">
        <f t="shared" si="34"/>
        <v>1.9142066420664168E-4</v>
      </c>
      <c r="BF40">
        <f t="shared" si="34"/>
        <v>1.4709210228558626E-4</v>
      </c>
      <c r="BG40">
        <f t="shared" si="34"/>
        <v>2.8991971454057863E-5</v>
      </c>
      <c r="BH40">
        <f t="shared" si="34"/>
        <v>6.6711140760509535E-6</v>
      </c>
      <c r="BI40">
        <f t="shared" si="34"/>
        <v>1.1777777777777804E-4</v>
      </c>
      <c r="BJ40">
        <f t="shared" si="34"/>
        <v>-3.2945310784098079E-5</v>
      </c>
      <c r="BK40">
        <f t="shared" si="34"/>
        <v>-1.1458792419568159E-4</v>
      </c>
      <c r="BL40">
        <f t="shared" si="32"/>
        <v>-1.1145786892553981E-5</v>
      </c>
      <c r="BM40">
        <f t="shared" si="32"/>
        <v>2.0754295916090151E-4</v>
      </c>
      <c r="BN40">
        <f t="shared" si="32"/>
        <v>3.2794053344993128E-5</v>
      </c>
      <c r="BO40">
        <f t="shared" si="32"/>
        <v>-1.8086729134887737E-4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7.3624017155110882E-2</v>
      </c>
      <c r="BZ40">
        <f t="shared" si="20"/>
        <v>75</v>
      </c>
      <c r="CA40">
        <f t="shared" si="21"/>
        <v>4</v>
      </c>
      <c r="CB40">
        <f t="shared" si="22"/>
        <v>0.12000000000000002</v>
      </c>
      <c r="CC40">
        <f t="shared" si="23"/>
        <v>0</v>
      </c>
      <c r="CD40">
        <f t="shared" si="24"/>
        <v>0</v>
      </c>
      <c r="CE40">
        <f t="shared" si="25"/>
        <v>0</v>
      </c>
      <c r="CF40">
        <f t="shared" si="26"/>
        <v>1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0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35">
      <c r="A41" t="s">
        <v>39</v>
      </c>
      <c r="B41">
        <f>VLOOKUP(CONCATENATE($A41,"_",B$4),assets_m6!$A:$D,4,FALSE)</f>
        <v>31.69</v>
      </c>
      <c r="C41">
        <f>VLOOKUP(CONCATENATE($A41,"_",C$4),assets_m6!$A:$D,4,FALSE)</f>
        <v>31.79</v>
      </c>
      <c r="D41">
        <f>VLOOKUP(CONCATENATE($A41,"_",D$4),assets_m6!$A:$D,4,FALSE)</f>
        <v>31.86</v>
      </c>
      <c r="E41">
        <f>VLOOKUP(CONCATENATE($A41,"_",E$4),assets_m6!$A:$D,4,FALSE)</f>
        <v>32</v>
      </c>
      <c r="F41">
        <f>VLOOKUP(CONCATENATE($A41,"_",F$4),assets_m6!$A:$D,4,FALSE)</f>
        <v>32.369999999999997</v>
      </c>
      <c r="G41">
        <f>VLOOKUP(CONCATENATE($A41,"_",G$4),assets_m6!$A:$D,4,FALSE)</f>
        <v>32.619999999999997</v>
      </c>
      <c r="H41" t="e">
        <f>VLOOKUP(CONCATENATE($A41,"_",H$4),assets_m6!$A:$D,4,FALSE)</f>
        <v>#N/A</v>
      </c>
      <c r="I41">
        <f>VLOOKUP(CONCATENATE($A41,"_",I$4),assets_m6!$A:$D,4,FALSE)</f>
        <v>32.68</v>
      </c>
      <c r="J41">
        <f>VLOOKUP(CONCATENATE($A41,"_",J$4),assets_m6!$A:$D,4,FALSE)</f>
        <v>32.61</v>
      </c>
      <c r="K41">
        <f>VLOOKUP(CONCATENATE($A41,"_",K$4),assets_m6!$A:$D,4,FALSE)</f>
        <v>32.69</v>
      </c>
      <c r="L41">
        <f>VLOOKUP(CONCATENATE($A41,"_",L$4),assets_m6!$A:$D,4,FALSE)</f>
        <v>32.76</v>
      </c>
      <c r="M41">
        <f>VLOOKUP(CONCATENATE($A41,"_",M$4),assets_m6!$A:$D,4,FALSE)</f>
        <v>32.76</v>
      </c>
      <c r="N41">
        <f>VLOOKUP(CONCATENATE($A41,"_",N$4),assets_m6!$A:$D,4,FALSE)</f>
        <v>32.46</v>
      </c>
      <c r="O41">
        <f>VLOOKUP(CONCATENATE($A41,"_",O$4),assets_m6!$A:$D,4,FALSE)</f>
        <v>32.619999999999997</v>
      </c>
      <c r="P41">
        <f>VLOOKUP(CONCATENATE($A41,"_",P$4),assets_m6!$A:$D,4,FALSE)</f>
        <v>32.74</v>
      </c>
      <c r="Q41">
        <f>VLOOKUP(CONCATENATE($A41,"_",Q$4),assets_m6!$A:$D,4,FALSE)</f>
        <v>32.58</v>
      </c>
      <c r="R41">
        <f>VLOOKUP(CONCATENATE($A41,"_",R$4),assets_m6!$A:$D,4,FALSE)</f>
        <v>32.520000000000003</v>
      </c>
      <c r="S41">
        <f>VLOOKUP(CONCATENATE($A41,"_",S$4),assets_m6!$A:$D,4,FALSE)</f>
        <v>32.57</v>
      </c>
      <c r="T41">
        <f>VLOOKUP(CONCATENATE($A41,"_",T$4),assets_m6!$A:$D,4,FALSE)</f>
        <v>32.68</v>
      </c>
      <c r="U41">
        <f>VLOOKUP(CONCATENATE($A41,"_",U$4),assets_m6!$A:$D,4,FALSE)</f>
        <v>32.369999999999997</v>
      </c>
      <c r="V41">
        <f>VLOOKUP(CONCATENATE($A41,"_",V$4),assets_m6!$A:$D,4,FALSE)</f>
        <v>32.22</v>
      </c>
      <c r="X41" t="str">
        <f t="shared" si="16"/>
        <v>EWU</v>
      </c>
      <c r="Y41">
        <f t="shared" si="16"/>
        <v>31.69</v>
      </c>
      <c r="Z41">
        <f t="shared" si="36"/>
        <v>31.79</v>
      </c>
      <c r="AA41">
        <f t="shared" si="36"/>
        <v>31.86</v>
      </c>
      <c r="AB41">
        <f t="shared" si="36"/>
        <v>32</v>
      </c>
      <c r="AC41">
        <f t="shared" si="36"/>
        <v>32.369999999999997</v>
      </c>
      <c r="AD41">
        <f t="shared" si="36"/>
        <v>32.619999999999997</v>
      </c>
      <c r="AE41">
        <f t="shared" si="36"/>
        <v>32.619999999999997</v>
      </c>
      <c r="AF41">
        <f t="shared" si="36"/>
        <v>32.68</v>
      </c>
      <c r="AG41">
        <f t="shared" si="36"/>
        <v>32.61</v>
      </c>
      <c r="AH41">
        <f t="shared" si="36"/>
        <v>32.69</v>
      </c>
      <c r="AI41">
        <f t="shared" si="36"/>
        <v>32.76</v>
      </c>
      <c r="AJ41">
        <f t="shared" si="36"/>
        <v>32.76</v>
      </c>
      <c r="AK41">
        <f t="shared" si="36"/>
        <v>32.46</v>
      </c>
      <c r="AL41">
        <f t="shared" si="36"/>
        <v>32.619999999999997</v>
      </c>
      <c r="AM41">
        <f t="shared" si="36"/>
        <v>32.74</v>
      </c>
      <c r="AN41">
        <f t="shared" si="36"/>
        <v>32.58</v>
      </c>
      <c r="AO41">
        <f t="shared" si="31"/>
        <v>32.520000000000003</v>
      </c>
      <c r="AP41">
        <f t="shared" si="31"/>
        <v>32.57</v>
      </c>
      <c r="AQ41">
        <f t="shared" si="31"/>
        <v>32.68</v>
      </c>
      <c r="AR41">
        <f t="shared" si="31"/>
        <v>32.369999999999997</v>
      </c>
      <c r="AS41">
        <f t="shared" si="31"/>
        <v>32.22</v>
      </c>
      <c r="AU41" t="s">
        <v>72</v>
      </c>
      <c r="AV41">
        <f t="shared" si="34"/>
        <v>3.1555695803091785E-5</v>
      </c>
      <c r="AW41">
        <f t="shared" si="34"/>
        <v>2.2019502988361208E-5</v>
      </c>
      <c r="AX41">
        <f t="shared" si="34"/>
        <v>4.3942247332078016E-5</v>
      </c>
      <c r="AY41">
        <f t="shared" si="34"/>
        <v>1.1562499999999921E-4</v>
      </c>
      <c r="AZ41">
        <f t="shared" si="34"/>
        <v>7.7232004942848318E-5</v>
      </c>
      <c r="BA41">
        <f t="shared" si="34"/>
        <v>0</v>
      </c>
      <c r="BB41">
        <f t="shared" si="34"/>
        <v>1.8393623543838834E-5</v>
      </c>
      <c r="BC41">
        <f t="shared" si="34"/>
        <v>-2.1419828641370957E-5</v>
      </c>
      <c r="BD41">
        <f t="shared" si="34"/>
        <v>2.4532352039251244E-5</v>
      </c>
      <c r="BE41">
        <f t="shared" si="34"/>
        <v>2.1413276231263472E-5</v>
      </c>
      <c r="BF41">
        <f t="shared" si="34"/>
        <v>0</v>
      </c>
      <c r="BG41">
        <f t="shared" si="34"/>
        <v>-9.1575091575090708E-5</v>
      </c>
      <c r="BH41">
        <f t="shared" si="34"/>
        <v>4.9291435613061179E-5</v>
      </c>
      <c r="BI41">
        <f t="shared" si="34"/>
        <v>3.6787247087677669E-5</v>
      </c>
      <c r="BJ41">
        <f t="shared" si="34"/>
        <v>-4.886988393402678E-5</v>
      </c>
      <c r="BK41">
        <f t="shared" si="34"/>
        <v>-1.8416206261508647E-5</v>
      </c>
      <c r="BL41">
        <f t="shared" si="32"/>
        <v>1.537515375153664E-5</v>
      </c>
      <c r="BM41">
        <f t="shared" si="32"/>
        <v>3.3773411114522393E-5</v>
      </c>
      <c r="BN41">
        <f t="shared" si="32"/>
        <v>-9.4859241126071686E-5</v>
      </c>
      <c r="BO41">
        <f t="shared" si="32"/>
        <v>-4.6339202965708556E-5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1.6724518775638925E-2</v>
      </c>
      <c r="BZ41">
        <f t="shared" si="20"/>
        <v>44</v>
      </c>
      <c r="CA41">
        <f t="shared" si="21"/>
        <v>3</v>
      </c>
      <c r="CB41">
        <f t="shared" si="22"/>
        <v>7.9999999999999988E-2</v>
      </c>
      <c r="CC41">
        <f t="shared" si="23"/>
        <v>0</v>
      </c>
      <c r="CD41">
        <f t="shared" si="24"/>
        <v>0</v>
      </c>
      <c r="CE41">
        <f t="shared" si="25"/>
        <v>1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35">
      <c r="A42" t="s">
        <v>40</v>
      </c>
      <c r="B42">
        <f>VLOOKUP(CONCATENATE($A42,"_",B$4),assets_m6!$A:$D,4,FALSE)</f>
        <v>59.89</v>
      </c>
      <c r="C42">
        <f>VLOOKUP(CONCATENATE($A42,"_",C$4),assets_m6!$A:$D,4,FALSE)</f>
        <v>61.15</v>
      </c>
      <c r="D42">
        <f>VLOOKUP(CONCATENATE($A42,"_",D$4),assets_m6!$A:$D,4,FALSE)</f>
        <v>61.35</v>
      </c>
      <c r="E42">
        <f>VLOOKUP(CONCATENATE($A42,"_",E$4),assets_m6!$A:$D,4,FALSE)</f>
        <v>61.51</v>
      </c>
      <c r="F42">
        <f>VLOOKUP(CONCATENATE($A42,"_",F$4),assets_m6!$A:$D,4,FALSE)</f>
        <v>61.96</v>
      </c>
      <c r="G42">
        <f>VLOOKUP(CONCATENATE($A42,"_",G$4),assets_m6!$A:$D,4,FALSE)</f>
        <v>62.42</v>
      </c>
      <c r="H42" t="e">
        <f>VLOOKUP(CONCATENATE($A42,"_",H$4),assets_m6!$A:$D,4,FALSE)</f>
        <v>#N/A</v>
      </c>
      <c r="I42">
        <f>VLOOKUP(CONCATENATE($A42,"_",I$4),assets_m6!$A:$D,4,FALSE)</f>
        <v>62.25</v>
      </c>
      <c r="J42">
        <f>VLOOKUP(CONCATENATE($A42,"_",J$4),assets_m6!$A:$D,4,FALSE)</f>
        <v>61.32</v>
      </c>
      <c r="K42">
        <f>VLOOKUP(CONCATENATE($A42,"_",K$4),assets_m6!$A:$D,4,FALSE)</f>
        <v>62.17</v>
      </c>
      <c r="L42">
        <f>VLOOKUP(CONCATENATE($A42,"_",L$4),assets_m6!$A:$D,4,FALSE)</f>
        <v>63.24</v>
      </c>
      <c r="M42">
        <f>VLOOKUP(CONCATENATE($A42,"_",M$4),assets_m6!$A:$D,4,FALSE)</f>
        <v>63.9</v>
      </c>
      <c r="N42">
        <f>VLOOKUP(CONCATENATE($A42,"_",N$4),assets_m6!$A:$D,4,FALSE)</f>
        <v>63.71</v>
      </c>
      <c r="O42">
        <f>VLOOKUP(CONCATENATE($A42,"_",O$4),assets_m6!$A:$D,4,FALSE)</f>
        <v>63.86</v>
      </c>
      <c r="P42">
        <f>VLOOKUP(CONCATENATE($A42,"_",P$4),assets_m6!$A:$D,4,FALSE)</f>
        <v>65.09</v>
      </c>
      <c r="Q42">
        <f>VLOOKUP(CONCATENATE($A42,"_",Q$4),assets_m6!$A:$D,4,FALSE)</f>
        <v>65.41</v>
      </c>
      <c r="R42">
        <f>VLOOKUP(CONCATENATE($A42,"_",R$4),assets_m6!$A:$D,4,FALSE)</f>
        <v>63.97</v>
      </c>
      <c r="S42">
        <f>VLOOKUP(CONCATENATE($A42,"_",S$4),assets_m6!$A:$D,4,FALSE)</f>
        <v>63.47</v>
      </c>
      <c r="T42">
        <f>VLOOKUP(CONCATENATE($A42,"_",T$4),assets_m6!$A:$D,4,FALSE)</f>
        <v>65.11</v>
      </c>
      <c r="U42">
        <f>VLOOKUP(CONCATENATE($A42,"_",U$4),assets_m6!$A:$D,4,FALSE)</f>
        <v>65.099999999999994</v>
      </c>
      <c r="V42">
        <f>VLOOKUP(CONCATENATE($A42,"_",V$4),assets_m6!$A:$D,4,FALSE)</f>
        <v>63.4</v>
      </c>
      <c r="X42" t="str">
        <f t="shared" si="16"/>
        <v>EWY</v>
      </c>
      <c r="Y42">
        <f t="shared" si="16"/>
        <v>59.89</v>
      </c>
      <c r="Z42">
        <f t="shared" si="36"/>
        <v>61.15</v>
      </c>
      <c r="AA42">
        <f t="shared" si="36"/>
        <v>61.35</v>
      </c>
      <c r="AB42">
        <f t="shared" si="36"/>
        <v>61.51</v>
      </c>
      <c r="AC42">
        <f t="shared" si="36"/>
        <v>61.96</v>
      </c>
      <c r="AD42">
        <f t="shared" si="36"/>
        <v>62.42</v>
      </c>
      <c r="AE42">
        <f t="shared" si="36"/>
        <v>62.42</v>
      </c>
      <c r="AF42">
        <f t="shared" si="36"/>
        <v>62.25</v>
      </c>
      <c r="AG42">
        <f t="shared" si="36"/>
        <v>61.32</v>
      </c>
      <c r="AH42">
        <f t="shared" si="36"/>
        <v>62.17</v>
      </c>
      <c r="AI42">
        <f t="shared" si="36"/>
        <v>63.24</v>
      </c>
      <c r="AJ42">
        <f t="shared" si="36"/>
        <v>63.9</v>
      </c>
      <c r="AK42">
        <f t="shared" si="36"/>
        <v>63.71</v>
      </c>
      <c r="AL42">
        <f t="shared" si="36"/>
        <v>63.86</v>
      </c>
      <c r="AM42">
        <f t="shared" si="36"/>
        <v>65.09</v>
      </c>
      <c r="AN42">
        <f t="shared" si="36"/>
        <v>65.41</v>
      </c>
      <c r="AO42">
        <f t="shared" si="31"/>
        <v>63.97</v>
      </c>
      <c r="AP42">
        <f t="shared" si="31"/>
        <v>63.47</v>
      </c>
      <c r="AQ42">
        <f t="shared" si="31"/>
        <v>65.11</v>
      </c>
      <c r="AR42">
        <f t="shared" si="31"/>
        <v>65.099999999999994</v>
      </c>
      <c r="AS42">
        <f t="shared" si="31"/>
        <v>63.4</v>
      </c>
      <c r="AU42" t="s">
        <v>73</v>
      </c>
      <c r="AV42">
        <f t="shared" si="34"/>
        <v>2.1038570712973752E-4</v>
      </c>
      <c r="AW42">
        <f t="shared" si="34"/>
        <v>3.2706459525756803E-5</v>
      </c>
      <c r="AX42">
        <f t="shared" si="34"/>
        <v>2.6079869600651442E-5</v>
      </c>
      <c r="AY42">
        <f t="shared" si="34"/>
        <v>7.3158835961632714E-5</v>
      </c>
      <c r="AZ42">
        <f t="shared" si="34"/>
        <v>7.4241446094254495E-5</v>
      </c>
      <c r="BA42">
        <f t="shared" si="34"/>
        <v>0</v>
      </c>
      <c r="BB42">
        <f t="shared" si="34"/>
        <v>-2.7234860621595914E-5</v>
      </c>
      <c r="BC42">
        <f t="shared" si="34"/>
        <v>-1.4939759036144574E-4</v>
      </c>
      <c r="BD42">
        <f t="shared" si="34"/>
        <v>1.3861709067188542E-4</v>
      </c>
      <c r="BE42">
        <f t="shared" si="34"/>
        <v>1.7210873411613323E-4</v>
      </c>
      <c r="BF42">
        <f t="shared" si="34"/>
        <v>1.0436432637571104E-4</v>
      </c>
      <c r="BG42">
        <f t="shared" si="34"/>
        <v>-2.9733959311423743E-5</v>
      </c>
      <c r="BH42">
        <f t="shared" si="34"/>
        <v>2.3544184586406934E-5</v>
      </c>
      <c r="BI42">
        <f t="shared" si="34"/>
        <v>1.9260883181960602E-4</v>
      </c>
      <c r="BJ42">
        <f t="shared" si="34"/>
        <v>4.9162697803040896E-5</v>
      </c>
      <c r="BK42">
        <f t="shared" si="34"/>
        <v>-2.2014982418590396E-4</v>
      </c>
      <c r="BL42">
        <f t="shared" si="32"/>
        <v>-7.8161638267938095E-5</v>
      </c>
      <c r="BM42">
        <f t="shared" si="32"/>
        <v>2.5838979045218221E-4</v>
      </c>
      <c r="BN42">
        <f t="shared" si="32"/>
        <v>-1.5358623867309349E-6</v>
      </c>
      <c r="BO42">
        <f t="shared" si="32"/>
        <v>-2.6113671274961532E-4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5.8607446986141225E-2</v>
      </c>
      <c r="BZ42">
        <f t="shared" si="20"/>
        <v>69</v>
      </c>
      <c r="CA42">
        <f t="shared" si="21"/>
        <v>4</v>
      </c>
      <c r="CB42">
        <f t="shared" si="22"/>
        <v>0.12000000000000002</v>
      </c>
      <c r="CC42">
        <f t="shared" si="23"/>
        <v>0</v>
      </c>
      <c r="CD42">
        <f t="shared" si="24"/>
        <v>0</v>
      </c>
      <c r="CE42">
        <f t="shared" si="25"/>
        <v>0</v>
      </c>
      <c r="CF42">
        <f t="shared" si="26"/>
        <v>1</v>
      </c>
      <c r="CG42">
        <f t="shared" si="27"/>
        <v>0</v>
      </c>
      <c r="CI42">
        <f t="shared" si="28"/>
        <v>0</v>
      </c>
      <c r="CJ42">
        <f t="shared" si="29"/>
        <v>0</v>
      </c>
      <c r="CK42">
        <f t="shared" si="29"/>
        <v>0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35">
      <c r="A43" t="s">
        <v>41</v>
      </c>
      <c r="B43">
        <f>VLOOKUP(CONCATENATE($A43,"_",B$4),assets_m6!$A:$D,4,FALSE)</f>
        <v>28.3</v>
      </c>
      <c r="C43">
        <f>VLOOKUP(CONCATENATE($A43,"_",C$4),assets_m6!$A:$D,4,FALSE)</f>
        <v>28.09</v>
      </c>
      <c r="D43">
        <f>VLOOKUP(CONCATENATE($A43,"_",D$4),assets_m6!$A:$D,4,FALSE)</f>
        <v>28.82</v>
      </c>
      <c r="E43">
        <f>VLOOKUP(CONCATENATE($A43,"_",E$4),assets_m6!$A:$D,4,FALSE)</f>
        <v>29.48</v>
      </c>
      <c r="F43">
        <f>VLOOKUP(CONCATENATE($A43,"_",F$4),assets_m6!$A:$D,4,FALSE)</f>
        <v>29.73</v>
      </c>
      <c r="G43">
        <f>VLOOKUP(CONCATENATE($A43,"_",G$4),assets_m6!$A:$D,4,FALSE)</f>
        <v>29.51</v>
      </c>
      <c r="H43" t="e">
        <f>VLOOKUP(CONCATENATE($A43,"_",H$4),assets_m6!$A:$D,4,FALSE)</f>
        <v>#N/A</v>
      </c>
      <c r="I43">
        <f>VLOOKUP(CONCATENATE($A43,"_",I$4),assets_m6!$A:$D,4,FALSE)</f>
        <v>29.6</v>
      </c>
      <c r="J43">
        <f>VLOOKUP(CONCATENATE($A43,"_",J$4),assets_m6!$A:$D,4,FALSE)</f>
        <v>29.37</v>
      </c>
      <c r="K43">
        <f>VLOOKUP(CONCATENATE($A43,"_",K$4),assets_m6!$A:$D,4,FALSE)</f>
        <v>29.52</v>
      </c>
      <c r="L43">
        <f>VLOOKUP(CONCATENATE($A43,"_",L$4),assets_m6!$A:$D,4,FALSE)</f>
        <v>29.18</v>
      </c>
      <c r="M43">
        <f>VLOOKUP(CONCATENATE($A43,"_",M$4),assets_m6!$A:$D,4,FALSE)</f>
        <v>29.18</v>
      </c>
      <c r="N43">
        <f>VLOOKUP(CONCATENATE($A43,"_",N$4),assets_m6!$A:$D,4,FALSE)</f>
        <v>29.72</v>
      </c>
      <c r="O43">
        <f>VLOOKUP(CONCATENATE($A43,"_",O$4),assets_m6!$A:$D,4,FALSE)</f>
        <v>30.48</v>
      </c>
      <c r="P43">
        <f>VLOOKUP(CONCATENATE($A43,"_",P$4),assets_m6!$A:$D,4,FALSE)</f>
        <v>30.59</v>
      </c>
      <c r="Q43">
        <f>VLOOKUP(CONCATENATE($A43,"_",Q$4),assets_m6!$A:$D,4,FALSE)</f>
        <v>29.82</v>
      </c>
      <c r="R43">
        <f>VLOOKUP(CONCATENATE($A43,"_",R$4),assets_m6!$A:$D,4,FALSE)</f>
        <v>29.65</v>
      </c>
      <c r="S43">
        <f>VLOOKUP(CONCATENATE($A43,"_",S$4),assets_m6!$A:$D,4,FALSE)</f>
        <v>30.34</v>
      </c>
      <c r="T43">
        <f>VLOOKUP(CONCATENATE($A43,"_",T$4),assets_m6!$A:$D,4,FALSE)</f>
        <v>29.99</v>
      </c>
      <c r="U43">
        <f>VLOOKUP(CONCATENATE($A43,"_",U$4),assets_m6!$A:$D,4,FALSE)</f>
        <v>29.46</v>
      </c>
      <c r="V43">
        <f>VLOOKUP(CONCATENATE($A43,"_",V$4),assets_m6!$A:$D,4,FALSE)</f>
        <v>28.62</v>
      </c>
      <c r="X43" t="str">
        <f t="shared" si="16"/>
        <v>EWZ</v>
      </c>
      <c r="Y43">
        <f t="shared" si="16"/>
        <v>28.3</v>
      </c>
      <c r="Z43">
        <f t="shared" si="36"/>
        <v>28.09</v>
      </c>
      <c r="AA43">
        <f t="shared" si="36"/>
        <v>28.82</v>
      </c>
      <c r="AB43">
        <f t="shared" si="36"/>
        <v>29.48</v>
      </c>
      <c r="AC43">
        <f t="shared" si="36"/>
        <v>29.73</v>
      </c>
      <c r="AD43">
        <f t="shared" si="36"/>
        <v>29.51</v>
      </c>
      <c r="AE43">
        <f t="shared" si="36"/>
        <v>29.51</v>
      </c>
      <c r="AF43">
        <f t="shared" si="36"/>
        <v>29.6</v>
      </c>
      <c r="AG43">
        <f t="shared" si="36"/>
        <v>29.37</v>
      </c>
      <c r="AH43">
        <f t="shared" si="36"/>
        <v>29.52</v>
      </c>
      <c r="AI43">
        <f t="shared" si="36"/>
        <v>29.18</v>
      </c>
      <c r="AJ43">
        <f t="shared" si="36"/>
        <v>29.18</v>
      </c>
      <c r="AK43">
        <f t="shared" si="36"/>
        <v>29.72</v>
      </c>
      <c r="AL43">
        <f t="shared" si="36"/>
        <v>30.48</v>
      </c>
      <c r="AM43">
        <f t="shared" si="36"/>
        <v>30.59</v>
      </c>
      <c r="AN43">
        <f t="shared" si="36"/>
        <v>29.82</v>
      </c>
      <c r="AO43">
        <f t="shared" si="31"/>
        <v>29.65</v>
      </c>
      <c r="AP43">
        <f t="shared" si="31"/>
        <v>30.34</v>
      </c>
      <c r="AQ43">
        <f t="shared" si="31"/>
        <v>29.99</v>
      </c>
      <c r="AR43">
        <f t="shared" si="31"/>
        <v>29.46</v>
      </c>
      <c r="AS43">
        <f t="shared" si="31"/>
        <v>28.62</v>
      </c>
      <c r="AU43" t="s">
        <v>74</v>
      </c>
      <c r="AV43">
        <f t="shared" si="34"/>
        <v>-7.4204946996466728E-5</v>
      </c>
      <c r="AW43">
        <f t="shared" si="34"/>
        <v>2.598789604841582E-4</v>
      </c>
      <c r="AX43">
        <f t="shared" si="34"/>
        <v>2.2900763358778631E-4</v>
      </c>
      <c r="AY43">
        <f t="shared" si="34"/>
        <v>8.4803256445047497E-5</v>
      </c>
      <c r="AZ43">
        <f t="shared" si="34"/>
        <v>-7.3999327278842544E-5</v>
      </c>
      <c r="BA43">
        <f t="shared" si="34"/>
        <v>0</v>
      </c>
      <c r="BB43">
        <f t="shared" si="34"/>
        <v>3.0498136225008421E-5</v>
      </c>
      <c r="BC43">
        <f t="shared" si="34"/>
        <v>-7.7702702702702839E-5</v>
      </c>
      <c r="BD43">
        <f t="shared" si="34"/>
        <v>5.1072522982634854E-5</v>
      </c>
      <c r="BE43">
        <f t="shared" si="34"/>
        <v>-1.1517615176151756E-4</v>
      </c>
      <c r="BF43">
        <f t="shared" si="34"/>
        <v>0</v>
      </c>
      <c r="BG43">
        <f t="shared" si="34"/>
        <v>1.8505825908156243E-4</v>
      </c>
      <c r="BH43">
        <f t="shared" si="34"/>
        <v>2.5572005383580135E-4</v>
      </c>
      <c r="BI43">
        <f t="shared" si="34"/>
        <v>3.6089238845144176E-5</v>
      </c>
      <c r="BJ43">
        <f t="shared" si="34"/>
        <v>-2.5171624713958796E-4</v>
      </c>
      <c r="BK43">
        <f t="shared" si="34"/>
        <v>-5.7008718980550538E-5</v>
      </c>
      <c r="BL43">
        <f t="shared" si="32"/>
        <v>2.3271500843170364E-4</v>
      </c>
      <c r="BM43">
        <f t="shared" si="32"/>
        <v>-1.1535926170072559E-4</v>
      </c>
      <c r="BN43">
        <f t="shared" si="32"/>
        <v>-1.7672557519172978E-4</v>
      </c>
      <c r="BO43">
        <f t="shared" si="32"/>
        <v>-2.8513238289205699E-4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1.1307420494699657E-2</v>
      </c>
      <c r="BZ43">
        <f t="shared" si="20"/>
        <v>39</v>
      </c>
      <c r="CA43">
        <f t="shared" si="21"/>
        <v>2</v>
      </c>
      <c r="CB43">
        <f t="shared" si="22"/>
        <v>0.11999999999999997</v>
      </c>
      <c r="CC43">
        <f t="shared" si="23"/>
        <v>0</v>
      </c>
      <c r="CD43">
        <f t="shared" si="24"/>
        <v>1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0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35">
      <c r="A44" t="s">
        <v>144</v>
      </c>
      <c r="B44">
        <f>VLOOKUP(CONCATENATE($A44,"_",B$4),assets_m6!$A:$D,4,FALSE)</f>
        <v>130.02000000000001</v>
      </c>
      <c r="C44">
        <f>VLOOKUP(CONCATENATE($A44,"_",C$4),assets_m6!$A:$D,4,FALSE)</f>
        <v>129.47</v>
      </c>
      <c r="D44">
        <f>VLOOKUP(CONCATENATE($A44,"_",D$4),assets_m6!$A:$D,4,FALSE)</f>
        <v>132.99</v>
      </c>
      <c r="E44">
        <f>VLOOKUP(CONCATENATE($A44,"_",E$4),assets_m6!$A:$D,4,FALSE)</f>
        <v>132.88999999999999</v>
      </c>
      <c r="F44">
        <f>VLOOKUP(CONCATENATE($A44,"_",F$4),assets_m6!$A:$D,4,FALSE)</f>
        <v>136.71</v>
      </c>
      <c r="G44">
        <f>VLOOKUP(CONCATENATE($A44,"_",G$4),assets_m6!$A:$D,4,FALSE)</f>
        <v>136.97999999999999</v>
      </c>
      <c r="H44" t="e">
        <f>VLOOKUP(CONCATENATE($A44,"_",H$4),assets_m6!$A:$D,4,FALSE)</f>
        <v>#N/A</v>
      </c>
      <c r="I44">
        <f>VLOOKUP(CONCATENATE($A44,"_",I$4),assets_m6!$A:$D,4,FALSE)</f>
        <v>135.36000000000001</v>
      </c>
      <c r="J44">
        <f>VLOOKUP(CONCATENATE($A44,"_",J$4),assets_m6!$A:$D,4,FALSE)</f>
        <v>133.02000000000001</v>
      </c>
      <c r="K44">
        <f>VLOOKUP(CONCATENATE($A44,"_",K$4),assets_m6!$A:$D,4,FALSE)</f>
        <v>136.15</v>
      </c>
      <c r="L44">
        <f>VLOOKUP(CONCATENATE($A44,"_",L$4),assets_m6!$A:$D,4,FALSE)</f>
        <v>139.37</v>
      </c>
      <c r="M44">
        <f>VLOOKUP(CONCATENATE($A44,"_",M$4),assets_m6!$A:$D,4,FALSE)</f>
        <v>143.27000000000001</v>
      </c>
      <c r="N44">
        <f>VLOOKUP(CONCATENATE($A44,"_",N$4),assets_m6!$A:$D,4,FALSE)</f>
        <v>143.13999999999999</v>
      </c>
      <c r="O44">
        <f>VLOOKUP(CONCATENATE($A44,"_",O$4),assets_m6!$A:$D,4,FALSE)</f>
        <v>141.5</v>
      </c>
      <c r="P44">
        <f>VLOOKUP(CONCATENATE($A44,"_",P$4),assets_m6!$A:$D,4,FALSE)</f>
        <v>147.30000000000001</v>
      </c>
      <c r="Q44">
        <f>VLOOKUP(CONCATENATE($A44,"_",Q$4),assets_m6!$A:$D,4,FALSE)</f>
        <v>151.74</v>
      </c>
      <c r="R44">
        <f>VLOOKUP(CONCATENATE($A44,"_",R$4),assets_m6!$A:$D,4,FALSE)</f>
        <v>147.06</v>
      </c>
      <c r="S44">
        <f>VLOOKUP(CONCATENATE($A44,"_",S$4),assets_m6!$A:$D,4,FALSE)</f>
        <v>148.97</v>
      </c>
      <c r="T44">
        <f>VLOOKUP(CONCATENATE($A44,"_",T$4),assets_m6!$A:$D,4,FALSE)</f>
        <v>153.12</v>
      </c>
      <c r="U44">
        <f>VLOOKUP(CONCATENATE($A44,"_",U$4),assets_m6!$A:$D,4,FALSE)</f>
        <v>188.77</v>
      </c>
      <c r="V44">
        <f>VLOOKUP(CONCATENATE($A44,"_",V$4),assets_m6!$A:$D,4,FALSE)</f>
        <v>186.53</v>
      </c>
      <c r="X44" t="str">
        <f t="shared" si="16"/>
        <v>META</v>
      </c>
      <c r="Y44">
        <f t="shared" si="16"/>
        <v>130.02000000000001</v>
      </c>
      <c r="Z44">
        <f t="shared" si="36"/>
        <v>129.47</v>
      </c>
      <c r="AA44">
        <f t="shared" si="36"/>
        <v>132.99</v>
      </c>
      <c r="AB44">
        <f t="shared" si="36"/>
        <v>132.88999999999999</v>
      </c>
      <c r="AC44">
        <f t="shared" si="36"/>
        <v>136.71</v>
      </c>
      <c r="AD44">
        <f t="shared" si="36"/>
        <v>136.97999999999999</v>
      </c>
      <c r="AE44">
        <f t="shared" si="36"/>
        <v>136.97999999999999</v>
      </c>
      <c r="AF44">
        <f t="shared" si="36"/>
        <v>135.36000000000001</v>
      </c>
      <c r="AG44">
        <f t="shared" si="36"/>
        <v>133.02000000000001</v>
      </c>
      <c r="AH44">
        <f t="shared" si="36"/>
        <v>136.15</v>
      </c>
      <c r="AI44">
        <f t="shared" si="36"/>
        <v>139.37</v>
      </c>
      <c r="AJ44">
        <f t="shared" si="36"/>
        <v>143.27000000000001</v>
      </c>
      <c r="AK44">
        <f t="shared" si="36"/>
        <v>143.13999999999999</v>
      </c>
      <c r="AL44">
        <f t="shared" si="36"/>
        <v>141.5</v>
      </c>
      <c r="AM44">
        <f t="shared" si="36"/>
        <v>147.30000000000001</v>
      </c>
      <c r="AN44">
        <f t="shared" si="36"/>
        <v>151.74</v>
      </c>
      <c r="AO44">
        <f t="shared" si="31"/>
        <v>147.06</v>
      </c>
      <c r="AP44">
        <f t="shared" si="31"/>
        <v>148.97</v>
      </c>
      <c r="AQ44">
        <f t="shared" si="31"/>
        <v>153.12</v>
      </c>
      <c r="AR44">
        <f t="shared" si="31"/>
        <v>188.77</v>
      </c>
      <c r="AS44">
        <f t="shared" si="31"/>
        <v>186.53</v>
      </c>
      <c r="AU44" t="s">
        <v>75</v>
      </c>
      <c r="AV44">
        <f t="shared" si="34"/>
        <v>-4.2301184433165003E-5</v>
      </c>
      <c r="AW44">
        <f t="shared" si="34"/>
        <v>2.7187765505522595E-4</v>
      </c>
      <c r="AX44">
        <f t="shared" si="34"/>
        <v>-7.5193623580737456E-6</v>
      </c>
      <c r="AY44">
        <f t="shared" si="34"/>
        <v>2.8745579050342557E-4</v>
      </c>
      <c r="AZ44">
        <f t="shared" si="34"/>
        <v>1.9749835418036849E-5</v>
      </c>
      <c r="BA44">
        <f t="shared" si="34"/>
        <v>0</v>
      </c>
      <c r="BB44">
        <f t="shared" si="34"/>
        <v>-1.1826544021024795E-4</v>
      </c>
      <c r="BC44">
        <f t="shared" si="34"/>
        <v>-1.7287234042553216E-4</v>
      </c>
      <c r="BD44">
        <f t="shared" si="34"/>
        <v>2.3530296196060704E-4</v>
      </c>
      <c r="BE44">
        <f t="shared" si="34"/>
        <v>2.3650385604113104E-4</v>
      </c>
      <c r="BF44">
        <f t="shared" si="34"/>
        <v>2.7983066657099844E-4</v>
      </c>
      <c r="BG44">
        <f t="shared" si="34"/>
        <v>-9.073776785092752E-6</v>
      </c>
      <c r="BH44">
        <f t="shared" si="34"/>
        <v>-1.1457314517255738E-4</v>
      </c>
      <c r="BI44">
        <f t="shared" si="34"/>
        <v>4.0989399293286298E-4</v>
      </c>
      <c r="BJ44">
        <f t="shared" si="34"/>
        <v>3.0142566191446011E-4</v>
      </c>
      <c r="BK44">
        <f t="shared" si="34"/>
        <v>-3.0842230130486402E-4</v>
      </c>
      <c r="BL44">
        <f t="shared" si="32"/>
        <v>1.2987896096831202E-4</v>
      </c>
      <c r="BM44">
        <f t="shared" si="32"/>
        <v>2.7857957978116437E-4</v>
      </c>
      <c r="BN44">
        <f t="shared" si="32"/>
        <v>2.3282392894461864E-3</v>
      </c>
      <c r="BO44">
        <f t="shared" si="32"/>
        <v>-1.1866292313397303E-4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0.43462544223965532</v>
      </c>
      <c r="BZ44">
        <f t="shared" si="20"/>
        <v>100</v>
      </c>
      <c r="CA44">
        <f t="shared" si="21"/>
        <v>5</v>
      </c>
      <c r="CB44">
        <f t="shared" si="22"/>
        <v>0.24000000000000005</v>
      </c>
      <c r="CC44">
        <f t="shared" si="23"/>
        <v>0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1</v>
      </c>
      <c r="CI44">
        <f t="shared" si="28"/>
        <v>0</v>
      </c>
      <c r="CJ44">
        <f t="shared" si="29"/>
        <v>0</v>
      </c>
      <c r="CK44">
        <f t="shared" si="29"/>
        <v>0</v>
      </c>
      <c r="CL44">
        <f t="shared" si="29"/>
        <v>0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35">
      <c r="A45" t="s">
        <v>43</v>
      </c>
      <c r="B45">
        <f>VLOOKUP(CONCATENATE($A45,"_",B$4),assets_m6!$A:$D,4,FALSE)</f>
        <v>65.540000000000006</v>
      </c>
      <c r="C45">
        <f>VLOOKUP(CONCATENATE($A45,"_",C$4),assets_m6!$A:$D,4,FALSE)</f>
        <v>65.81</v>
      </c>
      <c r="D45">
        <f>VLOOKUP(CONCATENATE($A45,"_",D$4),assets_m6!$A:$D,4,FALSE)</f>
        <v>66.12</v>
      </c>
      <c r="E45">
        <f>VLOOKUP(CONCATENATE($A45,"_",E$4),assets_m6!$A:$D,4,FALSE)</f>
        <v>67.010000000000005</v>
      </c>
      <c r="F45">
        <f>VLOOKUP(CONCATENATE($A45,"_",F$4),assets_m6!$A:$D,4,FALSE)</f>
        <v>67.08</v>
      </c>
      <c r="G45">
        <f>VLOOKUP(CONCATENATE($A45,"_",G$4),assets_m6!$A:$D,4,FALSE)</f>
        <v>67.430000000000007</v>
      </c>
      <c r="H45" t="e">
        <f>VLOOKUP(CONCATENATE($A45,"_",H$4),assets_m6!$A:$D,4,FALSE)</f>
        <v>#N/A</v>
      </c>
      <c r="I45">
        <f>VLOOKUP(CONCATENATE($A45,"_",I$4),assets_m6!$A:$D,4,FALSE)</f>
        <v>67.33</v>
      </c>
      <c r="J45">
        <f>VLOOKUP(CONCATENATE($A45,"_",J$4),assets_m6!$A:$D,4,FALSE)</f>
        <v>66.34</v>
      </c>
      <c r="K45">
        <f>VLOOKUP(CONCATENATE($A45,"_",K$4),assets_m6!$A:$D,4,FALSE)</f>
        <v>65.12</v>
      </c>
      <c r="L45">
        <f>VLOOKUP(CONCATENATE($A45,"_",L$4),assets_m6!$A:$D,4,FALSE)</f>
        <v>65.45</v>
      </c>
      <c r="M45">
        <f>VLOOKUP(CONCATENATE($A45,"_",M$4),assets_m6!$A:$D,4,FALSE)</f>
        <v>66.87</v>
      </c>
      <c r="N45">
        <f>VLOOKUP(CONCATENATE($A45,"_",N$4),assets_m6!$A:$D,4,FALSE)</f>
        <v>67.239999999999995</v>
      </c>
      <c r="O45">
        <f>VLOOKUP(CONCATENATE($A45,"_",O$4),assets_m6!$A:$D,4,FALSE)</f>
        <v>66.760000000000005</v>
      </c>
      <c r="P45">
        <f>VLOOKUP(CONCATENATE($A45,"_",P$4),assets_m6!$A:$D,4,FALSE)</f>
        <v>66.92</v>
      </c>
      <c r="Q45">
        <f>VLOOKUP(CONCATENATE($A45,"_",Q$4),assets_m6!$A:$D,4,FALSE)</f>
        <v>67.010000000000005</v>
      </c>
      <c r="R45">
        <f>VLOOKUP(CONCATENATE($A45,"_",R$4),assets_m6!$A:$D,4,FALSE)</f>
        <v>66.23</v>
      </c>
      <c r="S45">
        <f>VLOOKUP(CONCATENATE($A45,"_",S$4),assets_m6!$A:$D,4,FALSE)</f>
        <v>68.03</v>
      </c>
      <c r="T45">
        <f>VLOOKUP(CONCATENATE($A45,"_",T$4),assets_m6!$A:$D,4,FALSE)</f>
        <v>65.87</v>
      </c>
      <c r="U45">
        <f>VLOOKUP(CONCATENATE($A45,"_",U$4),assets_m6!$A:$D,4,FALSE)</f>
        <v>67.81</v>
      </c>
      <c r="V45">
        <f>VLOOKUP(CONCATENATE($A45,"_",V$4),assets_m6!$A:$D,4,FALSE)</f>
        <v>69.08</v>
      </c>
      <c r="X45" t="str">
        <f t="shared" si="16"/>
        <v>FTV</v>
      </c>
      <c r="Y45">
        <f t="shared" si="16"/>
        <v>65.540000000000006</v>
      </c>
      <c r="Z45">
        <f t="shared" si="36"/>
        <v>65.81</v>
      </c>
      <c r="AA45">
        <f t="shared" si="36"/>
        <v>66.12</v>
      </c>
      <c r="AB45">
        <f t="shared" si="36"/>
        <v>67.010000000000005</v>
      </c>
      <c r="AC45">
        <f t="shared" si="36"/>
        <v>67.08</v>
      </c>
      <c r="AD45">
        <f t="shared" si="36"/>
        <v>67.430000000000007</v>
      </c>
      <c r="AE45">
        <f t="shared" si="36"/>
        <v>67.430000000000007</v>
      </c>
      <c r="AF45">
        <f t="shared" si="36"/>
        <v>67.33</v>
      </c>
      <c r="AG45">
        <f t="shared" si="36"/>
        <v>66.34</v>
      </c>
      <c r="AH45">
        <f t="shared" si="36"/>
        <v>65.12</v>
      </c>
      <c r="AI45">
        <f t="shared" si="36"/>
        <v>65.45</v>
      </c>
      <c r="AJ45">
        <f t="shared" si="36"/>
        <v>66.87</v>
      </c>
      <c r="AK45">
        <f t="shared" si="36"/>
        <v>67.239999999999995</v>
      </c>
      <c r="AL45">
        <f t="shared" si="36"/>
        <v>66.760000000000005</v>
      </c>
      <c r="AM45">
        <f t="shared" si="36"/>
        <v>66.92</v>
      </c>
      <c r="AN45">
        <f t="shared" si="36"/>
        <v>67.010000000000005</v>
      </c>
      <c r="AO45">
        <f t="shared" si="31"/>
        <v>66.23</v>
      </c>
      <c r="AP45">
        <f t="shared" si="31"/>
        <v>68.03</v>
      </c>
      <c r="AQ45">
        <f t="shared" si="31"/>
        <v>65.87</v>
      </c>
      <c r="AR45">
        <f t="shared" si="31"/>
        <v>67.81</v>
      </c>
      <c r="AS45">
        <f t="shared" si="31"/>
        <v>69.08</v>
      </c>
      <c r="AU45" t="s">
        <v>76</v>
      </c>
      <c r="AV45">
        <f t="shared" si="34"/>
        <v>4.1196216051265789E-5</v>
      </c>
      <c r="AW45">
        <f t="shared" si="34"/>
        <v>4.7105303145418975E-5</v>
      </c>
      <c r="AX45">
        <f t="shared" si="34"/>
        <v>1.3460375075620093E-4</v>
      </c>
      <c r="AY45">
        <f t="shared" si="34"/>
        <v>1.0446202059393102E-5</v>
      </c>
      <c r="AZ45">
        <f t="shared" si="34"/>
        <v>5.2176505664879032E-5</v>
      </c>
      <c r="BA45">
        <f t="shared" si="34"/>
        <v>0</v>
      </c>
      <c r="BB45">
        <f t="shared" si="34"/>
        <v>-1.4830194275546271E-5</v>
      </c>
      <c r="BC45">
        <f t="shared" si="34"/>
        <v>-1.4703698202881256E-4</v>
      </c>
      <c r="BD45">
        <f t="shared" si="34"/>
        <v>-1.8390111546578216E-4</v>
      </c>
      <c r="BE45">
        <f t="shared" si="34"/>
        <v>5.0675675675675409E-5</v>
      </c>
      <c r="BF45">
        <f t="shared" si="34"/>
        <v>2.169595110771584E-4</v>
      </c>
      <c r="BG45">
        <f t="shared" si="34"/>
        <v>5.5331239718856035E-5</v>
      </c>
      <c r="BH45">
        <f t="shared" si="34"/>
        <v>-7.1386079714454165E-5</v>
      </c>
      <c r="BI45">
        <f t="shared" si="34"/>
        <v>2.3966446974235558E-5</v>
      </c>
      <c r="BJ45">
        <f t="shared" si="34"/>
        <v>1.3448894202032787E-5</v>
      </c>
      <c r="BK45">
        <f t="shared" si="34"/>
        <v>-1.1640053723324893E-4</v>
      </c>
      <c r="BL45">
        <f t="shared" si="32"/>
        <v>2.7178016004831602E-4</v>
      </c>
      <c r="BM45">
        <f t="shared" si="32"/>
        <v>-3.1750698221372876E-4</v>
      </c>
      <c r="BN45">
        <f t="shared" si="32"/>
        <v>2.9451950812205824E-4</v>
      </c>
      <c r="BO45">
        <f t="shared" si="32"/>
        <v>1.8728801061790239E-4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5.4012816600549157E-2</v>
      </c>
      <c r="BZ45">
        <f t="shared" si="20"/>
        <v>66</v>
      </c>
      <c r="CA45">
        <f t="shared" si="21"/>
        <v>4</v>
      </c>
      <c r="CB45">
        <f t="shared" si="22"/>
        <v>0.12000000000000002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1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35">
      <c r="A46" t="s">
        <v>44</v>
      </c>
      <c r="B46">
        <f>VLOOKUP(CONCATENATE($A46,"_",B$4),assets_m6!$A:$D,4,FALSE)</f>
        <v>88.16</v>
      </c>
      <c r="C46">
        <f>VLOOKUP(CONCATENATE($A46,"_",C$4),assets_m6!$A:$D,4,FALSE)</f>
        <v>88.8</v>
      </c>
      <c r="D46">
        <f>VLOOKUP(CONCATENATE($A46,"_",D$4),assets_m6!$A:$D,4,FALSE)</f>
        <v>89.24</v>
      </c>
      <c r="E46">
        <f>VLOOKUP(CONCATENATE($A46,"_",E$4),assets_m6!$A:$D,4,FALSE)</f>
        <v>92.26</v>
      </c>
      <c r="F46">
        <f>VLOOKUP(CONCATENATE($A46,"_",F$4),assets_m6!$A:$D,4,FALSE)</f>
        <v>91.91</v>
      </c>
      <c r="G46">
        <f>VLOOKUP(CONCATENATE($A46,"_",G$4),assets_m6!$A:$D,4,FALSE)</f>
        <v>92.8</v>
      </c>
      <c r="H46" t="e">
        <f>VLOOKUP(CONCATENATE($A46,"_",H$4),assets_m6!$A:$D,4,FALSE)</f>
        <v>#N/A</v>
      </c>
      <c r="I46">
        <f>VLOOKUP(CONCATENATE($A46,"_",I$4),assets_m6!$A:$D,4,FALSE)</f>
        <v>92.16</v>
      </c>
      <c r="J46">
        <f>VLOOKUP(CONCATENATE($A46,"_",J$4),assets_m6!$A:$D,4,FALSE)</f>
        <v>91.78</v>
      </c>
      <c r="K46">
        <f>VLOOKUP(CONCATENATE($A46,"_",K$4),assets_m6!$A:$D,4,FALSE)</f>
        <v>93.91</v>
      </c>
      <c r="L46">
        <f>VLOOKUP(CONCATENATE($A46,"_",L$4),assets_m6!$A:$D,4,FALSE)</f>
        <v>99.28</v>
      </c>
      <c r="M46">
        <f>VLOOKUP(CONCATENATE($A46,"_",M$4),assets_m6!$A:$D,4,FALSE)</f>
        <v>101.21</v>
      </c>
      <c r="N46">
        <f>VLOOKUP(CONCATENATE($A46,"_",N$4),assets_m6!$A:$D,4,FALSE)</f>
        <v>99.21</v>
      </c>
      <c r="O46">
        <f>VLOOKUP(CONCATENATE($A46,"_",O$4),assets_m6!$A:$D,4,FALSE)</f>
        <v>96.73</v>
      </c>
      <c r="P46">
        <f>VLOOKUP(CONCATENATE($A46,"_",P$4),assets_m6!$A:$D,4,FALSE)</f>
        <v>99.16</v>
      </c>
      <c r="Q46">
        <f>VLOOKUP(CONCATENATE($A46,"_",Q$4),assets_m6!$A:$D,4,FALSE)</f>
        <v>100.71</v>
      </c>
      <c r="R46">
        <f>VLOOKUP(CONCATENATE($A46,"_",R$4),assets_m6!$A:$D,4,FALSE)</f>
        <v>97.95</v>
      </c>
      <c r="S46">
        <f>VLOOKUP(CONCATENATE($A46,"_",S$4),assets_m6!$A:$D,4,FALSE)</f>
        <v>99.87</v>
      </c>
      <c r="T46">
        <f>VLOOKUP(CONCATENATE($A46,"_",T$4),assets_m6!$A:$D,4,FALSE)</f>
        <v>101.43</v>
      </c>
      <c r="U46">
        <f>VLOOKUP(CONCATENATE($A46,"_",U$4),assets_m6!$A:$D,4,FALSE)</f>
        <v>108.8</v>
      </c>
      <c r="V46">
        <f>VLOOKUP(CONCATENATE($A46,"_",V$4),assets_m6!$A:$D,4,FALSE)</f>
        <v>105.22</v>
      </c>
      <c r="X46" t="str">
        <f t="shared" si="16"/>
        <v>GOOG</v>
      </c>
      <c r="Y46">
        <f t="shared" si="16"/>
        <v>88.16</v>
      </c>
      <c r="Z46">
        <f t="shared" si="36"/>
        <v>88.8</v>
      </c>
      <c r="AA46">
        <f t="shared" si="36"/>
        <v>89.24</v>
      </c>
      <c r="AB46">
        <f t="shared" si="36"/>
        <v>92.26</v>
      </c>
      <c r="AC46">
        <f t="shared" si="36"/>
        <v>91.91</v>
      </c>
      <c r="AD46">
        <f t="shared" si="36"/>
        <v>92.8</v>
      </c>
      <c r="AE46">
        <f t="shared" si="36"/>
        <v>92.8</v>
      </c>
      <c r="AF46">
        <f t="shared" si="36"/>
        <v>92.16</v>
      </c>
      <c r="AG46">
        <f t="shared" si="36"/>
        <v>91.78</v>
      </c>
      <c r="AH46">
        <f t="shared" si="36"/>
        <v>93.91</v>
      </c>
      <c r="AI46">
        <f t="shared" si="36"/>
        <v>99.28</v>
      </c>
      <c r="AJ46">
        <f t="shared" si="36"/>
        <v>101.21</v>
      </c>
      <c r="AK46">
        <f t="shared" si="36"/>
        <v>99.21</v>
      </c>
      <c r="AL46">
        <f t="shared" si="36"/>
        <v>96.73</v>
      </c>
      <c r="AM46">
        <f t="shared" si="36"/>
        <v>99.16</v>
      </c>
      <c r="AN46">
        <f t="shared" si="36"/>
        <v>100.71</v>
      </c>
      <c r="AO46">
        <f t="shared" si="31"/>
        <v>97.95</v>
      </c>
      <c r="AP46">
        <f t="shared" si="31"/>
        <v>99.87</v>
      </c>
      <c r="AQ46">
        <f t="shared" si="31"/>
        <v>101.43</v>
      </c>
      <c r="AR46">
        <f t="shared" si="31"/>
        <v>108.8</v>
      </c>
      <c r="AS46">
        <f t="shared" si="31"/>
        <v>105.22</v>
      </c>
      <c r="AU46" t="s">
        <v>77</v>
      </c>
      <c r="AV46">
        <f t="shared" si="34"/>
        <v>7.2595281306715124E-5</v>
      </c>
      <c r="AW46">
        <f t="shared" si="34"/>
        <v>4.9549549549549302E-5</v>
      </c>
      <c r="AX46">
        <f t="shared" si="34"/>
        <v>3.3841326759300876E-4</v>
      </c>
      <c r="AY46">
        <f t="shared" si="34"/>
        <v>-3.7936267071321104E-5</v>
      </c>
      <c r="AZ46">
        <f t="shared" si="34"/>
        <v>9.6833859210096896E-5</v>
      </c>
      <c r="BA46">
        <f t="shared" si="34"/>
        <v>0</v>
      </c>
      <c r="BB46">
        <f t="shared" si="34"/>
        <v>-6.8965517241379367E-5</v>
      </c>
      <c r="BC46">
        <f t="shared" si="34"/>
        <v>-4.1232638888888395E-5</v>
      </c>
      <c r="BD46">
        <f t="shared" si="34"/>
        <v>2.3207670516452335E-4</v>
      </c>
      <c r="BE46">
        <f t="shared" si="34"/>
        <v>5.7182408689170538E-4</v>
      </c>
      <c r="BF46">
        <f t="shared" si="34"/>
        <v>1.9439967767929015E-4</v>
      </c>
      <c r="BG46">
        <f t="shared" si="34"/>
        <v>-1.9760893192372297E-4</v>
      </c>
      <c r="BH46">
        <f t="shared" si="34"/>
        <v>-2.4997480092732487E-4</v>
      </c>
      <c r="BI46">
        <f t="shared" si="34"/>
        <v>2.5121472138943374E-4</v>
      </c>
      <c r="BJ46">
        <f t="shared" si="34"/>
        <v>1.5631302944735752E-4</v>
      </c>
      <c r="BK46">
        <f t="shared" si="34"/>
        <v>-2.7405421507298094E-4</v>
      </c>
      <c r="BL46">
        <f t="shared" si="32"/>
        <v>1.9601837672281796E-4</v>
      </c>
      <c r="BM46">
        <f t="shared" si="32"/>
        <v>1.5620306398317837E-4</v>
      </c>
      <c r="BN46">
        <f t="shared" si="32"/>
        <v>7.2660948437345857E-4</v>
      </c>
      <c r="BO46">
        <f t="shared" si="32"/>
        <v>-3.2904411764705867E-4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0.19351179673321237</v>
      </c>
      <c r="BZ46">
        <f t="shared" si="20"/>
        <v>96</v>
      </c>
      <c r="CA46">
        <f t="shared" si="21"/>
        <v>5</v>
      </c>
      <c r="CB46">
        <f t="shared" si="22"/>
        <v>0.24000000000000005</v>
      </c>
      <c r="CC46">
        <f t="shared" si="23"/>
        <v>0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1</v>
      </c>
      <c r="CI46">
        <f t="shared" si="28"/>
        <v>0</v>
      </c>
      <c r="CJ46">
        <f t="shared" si="29"/>
        <v>0</v>
      </c>
      <c r="CK46">
        <f t="shared" si="29"/>
        <v>0</v>
      </c>
      <c r="CL46">
        <f t="shared" si="29"/>
        <v>0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35">
      <c r="A47" t="s">
        <v>45</v>
      </c>
      <c r="B47">
        <f>VLOOKUP(CONCATENATE($A47,"_",B$4),assets_m6!$A:$D,4,FALSE)</f>
        <v>170.84</v>
      </c>
      <c r="C47">
        <f>VLOOKUP(CONCATENATE($A47,"_",C$4),assets_m6!$A:$D,4,FALSE)</f>
        <v>170.41</v>
      </c>
      <c r="D47">
        <f>VLOOKUP(CONCATENATE($A47,"_",D$4),assets_m6!$A:$D,4,FALSE)</f>
        <v>169.75</v>
      </c>
      <c r="E47">
        <f>VLOOKUP(CONCATENATE($A47,"_",E$4),assets_m6!$A:$D,4,FALSE)</f>
        <v>169.16</v>
      </c>
      <c r="F47">
        <f>VLOOKUP(CONCATENATE($A47,"_",F$4),assets_m6!$A:$D,4,FALSE)</f>
        <v>168.95</v>
      </c>
      <c r="G47">
        <f>VLOOKUP(CONCATENATE($A47,"_",G$4),assets_m6!$A:$D,4,FALSE)</f>
        <v>169.56</v>
      </c>
      <c r="H47" t="e">
        <f>VLOOKUP(CONCATENATE($A47,"_",H$4),assets_m6!$A:$D,4,FALSE)</f>
        <v>#N/A</v>
      </c>
      <c r="I47">
        <f>VLOOKUP(CONCATENATE($A47,"_",I$4),assets_m6!$A:$D,4,FALSE)</f>
        <v>168.54</v>
      </c>
      <c r="J47">
        <f>VLOOKUP(CONCATENATE($A47,"_",J$4),assets_m6!$A:$D,4,FALSE)</f>
        <v>166.2</v>
      </c>
      <c r="K47">
        <f>VLOOKUP(CONCATENATE($A47,"_",K$4),assets_m6!$A:$D,4,FALSE)</f>
        <v>161.37</v>
      </c>
      <c r="L47">
        <f>VLOOKUP(CONCATENATE($A47,"_",L$4),assets_m6!$A:$D,4,FALSE)</f>
        <v>161.74</v>
      </c>
      <c r="M47">
        <f>VLOOKUP(CONCATENATE($A47,"_",M$4),assets_m6!$A:$D,4,FALSE)</f>
        <v>162.69999999999999</v>
      </c>
      <c r="N47">
        <f>VLOOKUP(CONCATENATE($A47,"_",N$4),assets_m6!$A:$D,4,FALSE)</f>
        <v>165.44</v>
      </c>
      <c r="O47">
        <f>VLOOKUP(CONCATENATE($A47,"_",O$4),assets_m6!$A:$D,4,FALSE)</f>
        <v>166.47</v>
      </c>
      <c r="P47">
        <f>VLOOKUP(CONCATENATE($A47,"_",P$4),assets_m6!$A:$D,4,FALSE)</f>
        <v>167.99</v>
      </c>
      <c r="Q47">
        <f>VLOOKUP(CONCATENATE($A47,"_",Q$4),assets_m6!$A:$D,4,FALSE)</f>
        <v>165.94</v>
      </c>
      <c r="R47">
        <f>VLOOKUP(CONCATENATE($A47,"_",R$4),assets_m6!$A:$D,4,FALSE)</f>
        <v>166.61</v>
      </c>
      <c r="S47">
        <f>VLOOKUP(CONCATENATE($A47,"_",S$4),assets_m6!$A:$D,4,FALSE)</f>
        <v>167.82</v>
      </c>
      <c r="T47">
        <f>VLOOKUP(CONCATENATE($A47,"_",T$4),assets_m6!$A:$D,4,FALSE)</f>
        <v>168.57</v>
      </c>
      <c r="U47">
        <f>VLOOKUP(CONCATENATE($A47,"_",U$4),assets_m6!$A:$D,4,FALSE)</f>
        <v>170.75</v>
      </c>
      <c r="V47">
        <f>VLOOKUP(CONCATENATE($A47,"_",V$4),assets_m6!$A:$D,4,FALSE)</f>
        <v>168.29</v>
      </c>
      <c r="X47" t="str">
        <f t="shared" si="16"/>
        <v>GPC</v>
      </c>
      <c r="Y47">
        <f t="shared" si="16"/>
        <v>170.84</v>
      </c>
      <c r="Z47">
        <f t="shared" si="36"/>
        <v>170.41</v>
      </c>
      <c r="AA47">
        <f t="shared" si="36"/>
        <v>169.75</v>
      </c>
      <c r="AB47">
        <f t="shared" si="36"/>
        <v>169.16</v>
      </c>
      <c r="AC47">
        <f t="shared" si="36"/>
        <v>168.95</v>
      </c>
      <c r="AD47">
        <f t="shared" si="36"/>
        <v>169.56</v>
      </c>
      <c r="AE47">
        <f t="shared" si="36"/>
        <v>169.56</v>
      </c>
      <c r="AF47">
        <f t="shared" si="36"/>
        <v>168.54</v>
      </c>
      <c r="AG47">
        <f t="shared" si="36"/>
        <v>166.2</v>
      </c>
      <c r="AH47">
        <f t="shared" si="36"/>
        <v>161.37</v>
      </c>
      <c r="AI47">
        <f t="shared" si="36"/>
        <v>161.74</v>
      </c>
      <c r="AJ47">
        <f t="shared" si="36"/>
        <v>162.69999999999999</v>
      </c>
      <c r="AK47">
        <f t="shared" si="36"/>
        <v>165.44</v>
      </c>
      <c r="AL47">
        <f t="shared" si="36"/>
        <v>166.47</v>
      </c>
      <c r="AM47">
        <f t="shared" si="36"/>
        <v>167.99</v>
      </c>
      <c r="AN47">
        <f t="shared" si="36"/>
        <v>165.94</v>
      </c>
      <c r="AO47">
        <f t="shared" si="31"/>
        <v>166.61</v>
      </c>
      <c r="AP47">
        <f t="shared" si="31"/>
        <v>167.82</v>
      </c>
      <c r="AQ47">
        <f t="shared" si="31"/>
        <v>168.57</v>
      </c>
      <c r="AR47">
        <f t="shared" si="31"/>
        <v>170.75</v>
      </c>
      <c r="AS47">
        <f t="shared" si="31"/>
        <v>168.29</v>
      </c>
      <c r="AU47" t="s">
        <v>79</v>
      </c>
      <c r="AV47">
        <f t="shared" si="34"/>
        <v>-2.5169749473191691E-5</v>
      </c>
      <c r="AW47">
        <f t="shared" si="34"/>
        <v>-3.8730121471744417E-5</v>
      </c>
      <c r="AX47">
        <f t="shared" si="34"/>
        <v>-3.4756995581738053E-5</v>
      </c>
      <c r="AY47">
        <f t="shared" si="34"/>
        <v>-1.2414282336250176E-5</v>
      </c>
      <c r="AZ47">
        <f t="shared" si="34"/>
        <v>3.6105356614383762E-5</v>
      </c>
      <c r="BA47">
        <f t="shared" si="34"/>
        <v>0</v>
      </c>
      <c r="BB47">
        <f t="shared" si="34"/>
        <v>-6.0155697098372864E-5</v>
      </c>
      <c r="BC47">
        <f t="shared" si="34"/>
        <v>-1.3883944464222165E-4</v>
      </c>
      <c r="BD47">
        <f t="shared" si="34"/>
        <v>-2.9061371841155144E-4</v>
      </c>
      <c r="BE47">
        <f t="shared" si="34"/>
        <v>2.2928673235421985E-5</v>
      </c>
      <c r="BF47">
        <f t="shared" si="34"/>
        <v>5.935451959935573E-5</v>
      </c>
      <c r="BG47">
        <f t="shared" si="34"/>
        <v>1.6840811309158017E-4</v>
      </c>
      <c r="BH47">
        <f t="shared" si="34"/>
        <v>6.2258220502901432E-5</v>
      </c>
      <c r="BI47">
        <f t="shared" si="34"/>
        <v>9.1307743136902165E-5</v>
      </c>
      <c r="BJ47">
        <f t="shared" si="34"/>
        <v>-1.2203107327817199E-4</v>
      </c>
      <c r="BK47">
        <f t="shared" si="34"/>
        <v>4.0376039532362052E-5</v>
      </c>
      <c r="BL47">
        <f t="shared" si="32"/>
        <v>7.2624692395413209E-5</v>
      </c>
      <c r="BM47">
        <f t="shared" si="32"/>
        <v>4.4690740078655701E-5</v>
      </c>
      <c r="BN47">
        <f t="shared" si="32"/>
        <v>1.2932312985703309E-4</v>
      </c>
      <c r="BO47">
        <f t="shared" si="32"/>
        <v>-1.4407027818448071E-4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-1.4926246780613505E-2</v>
      </c>
      <c r="BZ47">
        <f t="shared" si="20"/>
        <v>27</v>
      </c>
      <c r="CA47">
        <f t="shared" si="21"/>
        <v>2</v>
      </c>
      <c r="CB47">
        <f t="shared" si="22"/>
        <v>0.11999999999999997</v>
      </c>
      <c r="CC47">
        <f t="shared" si="23"/>
        <v>0</v>
      </c>
      <c r="CD47">
        <f t="shared" si="24"/>
        <v>1</v>
      </c>
      <c r="CE47">
        <f t="shared" si="25"/>
        <v>0</v>
      </c>
      <c r="CF47">
        <f t="shared" si="26"/>
        <v>0</v>
      </c>
      <c r="CG47">
        <f t="shared" si="27"/>
        <v>0</v>
      </c>
      <c r="CI47">
        <f t="shared" si="28"/>
        <v>0</v>
      </c>
      <c r="CJ47">
        <f t="shared" si="29"/>
        <v>1</v>
      </c>
      <c r="CK47">
        <f t="shared" si="29"/>
        <v>1</v>
      </c>
      <c r="CL47">
        <f t="shared" si="29"/>
        <v>1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35">
      <c r="A48" t="s">
        <v>46</v>
      </c>
      <c r="B48">
        <f>VLOOKUP(CONCATENATE($A48,"_",B$4),assets_m6!$A:$D,4,FALSE)</f>
        <v>19.97</v>
      </c>
      <c r="C48">
        <f>VLOOKUP(CONCATENATE($A48,"_",C$4),assets_m6!$A:$D,4,FALSE)</f>
        <v>20.21</v>
      </c>
      <c r="D48">
        <f>VLOOKUP(CONCATENATE($A48,"_",D$4),assets_m6!$A:$D,4,FALSE)</f>
        <v>20.21</v>
      </c>
      <c r="E48">
        <f>VLOOKUP(CONCATENATE($A48,"_",E$4),assets_m6!$A:$D,4,FALSE)</f>
        <v>20.68</v>
      </c>
      <c r="F48">
        <f>VLOOKUP(CONCATENATE($A48,"_",F$4),assets_m6!$A:$D,4,FALSE)</f>
        <v>20.9</v>
      </c>
      <c r="G48">
        <f>VLOOKUP(CONCATENATE($A48,"_",G$4),assets_m6!$A:$D,4,FALSE)</f>
        <v>21.15</v>
      </c>
      <c r="H48" t="e">
        <f>VLOOKUP(CONCATENATE($A48,"_",H$4),assets_m6!$A:$D,4,FALSE)</f>
        <v>#N/A</v>
      </c>
      <c r="I48">
        <f>VLOOKUP(CONCATENATE($A48,"_",I$4),assets_m6!$A:$D,4,FALSE)</f>
        <v>21.37</v>
      </c>
      <c r="J48">
        <f>VLOOKUP(CONCATENATE($A48,"_",J$4),assets_m6!$A:$D,4,FALSE)</f>
        <v>21.08</v>
      </c>
      <c r="K48">
        <f>VLOOKUP(CONCATENATE($A48,"_",K$4),assets_m6!$A:$D,4,FALSE)</f>
        <v>21.28</v>
      </c>
      <c r="L48">
        <f>VLOOKUP(CONCATENATE($A48,"_",L$4),assets_m6!$A:$D,4,FALSE)</f>
        <v>21.49</v>
      </c>
      <c r="M48">
        <f>VLOOKUP(CONCATENATE($A48,"_",M$4),assets_m6!$A:$D,4,FALSE)</f>
        <v>21.6</v>
      </c>
      <c r="N48">
        <f>VLOOKUP(CONCATENATE($A48,"_",N$4),assets_m6!$A:$D,4,FALSE)</f>
        <v>21.37</v>
      </c>
      <c r="O48">
        <f>VLOOKUP(CONCATENATE($A48,"_",O$4),assets_m6!$A:$D,4,FALSE)</f>
        <v>21.32</v>
      </c>
      <c r="P48">
        <f>VLOOKUP(CONCATENATE($A48,"_",P$4),assets_m6!$A:$D,4,FALSE)</f>
        <v>21.48</v>
      </c>
      <c r="Q48">
        <f>VLOOKUP(CONCATENATE($A48,"_",Q$4),assets_m6!$A:$D,4,FALSE)</f>
        <v>21.2</v>
      </c>
      <c r="R48">
        <f>VLOOKUP(CONCATENATE($A48,"_",R$4),assets_m6!$A:$D,4,FALSE)</f>
        <v>20.87</v>
      </c>
      <c r="S48">
        <f>VLOOKUP(CONCATENATE($A48,"_",S$4),assets_m6!$A:$D,4,FALSE)</f>
        <v>21.21</v>
      </c>
      <c r="T48">
        <f>VLOOKUP(CONCATENATE($A48,"_",T$4),assets_m6!$A:$D,4,FALSE)</f>
        <v>20.69</v>
      </c>
      <c r="U48">
        <f>VLOOKUP(CONCATENATE($A48,"_",U$4),assets_m6!$A:$D,4,FALSE)</f>
        <v>20.47</v>
      </c>
      <c r="V48">
        <f>VLOOKUP(CONCATENATE($A48,"_",V$4),assets_m6!$A:$D,4,FALSE)</f>
        <v>19.989999999999998</v>
      </c>
      <c r="X48" t="str">
        <f t="shared" si="16"/>
        <v>GSG</v>
      </c>
      <c r="Y48">
        <f t="shared" si="16"/>
        <v>19.97</v>
      </c>
      <c r="Z48">
        <f t="shared" si="36"/>
        <v>20.21</v>
      </c>
      <c r="AA48">
        <f t="shared" si="36"/>
        <v>20.21</v>
      </c>
      <c r="AB48">
        <f t="shared" si="36"/>
        <v>20.68</v>
      </c>
      <c r="AC48">
        <f t="shared" si="36"/>
        <v>20.9</v>
      </c>
      <c r="AD48">
        <f t="shared" si="36"/>
        <v>21.15</v>
      </c>
      <c r="AE48">
        <f t="shared" si="36"/>
        <v>21.15</v>
      </c>
      <c r="AF48">
        <f t="shared" si="36"/>
        <v>21.37</v>
      </c>
      <c r="AG48">
        <f t="shared" si="36"/>
        <v>21.08</v>
      </c>
      <c r="AH48">
        <f t="shared" si="36"/>
        <v>21.28</v>
      </c>
      <c r="AI48">
        <f t="shared" si="36"/>
        <v>21.49</v>
      </c>
      <c r="AJ48">
        <f t="shared" si="36"/>
        <v>21.6</v>
      </c>
      <c r="AK48">
        <f t="shared" si="36"/>
        <v>21.37</v>
      </c>
      <c r="AL48">
        <f t="shared" si="36"/>
        <v>21.32</v>
      </c>
      <c r="AM48">
        <f t="shared" si="36"/>
        <v>21.48</v>
      </c>
      <c r="AN48">
        <f t="shared" si="36"/>
        <v>21.2</v>
      </c>
      <c r="AO48">
        <f t="shared" si="31"/>
        <v>20.87</v>
      </c>
      <c r="AP48">
        <f t="shared" si="31"/>
        <v>21.21</v>
      </c>
      <c r="AQ48">
        <f t="shared" si="31"/>
        <v>20.69</v>
      </c>
      <c r="AR48">
        <f t="shared" si="31"/>
        <v>20.47</v>
      </c>
      <c r="AS48">
        <f t="shared" si="31"/>
        <v>19.989999999999998</v>
      </c>
      <c r="AU48" t="s">
        <v>80</v>
      </c>
      <c r="AV48">
        <f t="shared" si="34"/>
        <v>1.2018027040560941E-4</v>
      </c>
      <c r="AW48">
        <f t="shared" si="34"/>
        <v>0</v>
      </c>
      <c r="AX48">
        <f t="shared" si="34"/>
        <v>2.3255813953488316E-4</v>
      </c>
      <c r="AY48">
        <f t="shared" si="34"/>
        <v>1.0638297872340371E-4</v>
      </c>
      <c r="AZ48">
        <f t="shared" si="34"/>
        <v>1.1961722488038279E-4</v>
      </c>
      <c r="BA48">
        <f t="shared" si="34"/>
        <v>0</v>
      </c>
      <c r="BB48">
        <f t="shared" si="34"/>
        <v>1.04018912529552E-4</v>
      </c>
      <c r="BC48">
        <f t="shared" si="34"/>
        <v>-1.3570425830603777E-4</v>
      </c>
      <c r="BD48">
        <f t="shared" si="34"/>
        <v>9.4876660341557345E-5</v>
      </c>
      <c r="BE48">
        <f t="shared" si="34"/>
        <v>9.8684210526314513E-5</v>
      </c>
      <c r="BF48">
        <f t="shared" si="34"/>
        <v>5.1186598417870162E-5</v>
      </c>
      <c r="BG48">
        <f t="shared" si="34"/>
        <v>-1.0648148148148168E-4</v>
      </c>
      <c r="BH48">
        <f t="shared" si="34"/>
        <v>-2.3397285914834214E-5</v>
      </c>
      <c r="BI48">
        <f t="shared" si="34"/>
        <v>7.5046904315197066E-5</v>
      </c>
      <c r="BJ48">
        <f t="shared" si="34"/>
        <v>-1.30353817504656E-4</v>
      </c>
      <c r="BK48">
        <f t="shared" si="34"/>
        <v>-1.5566037735848976E-4</v>
      </c>
      <c r="BL48">
        <f t="shared" si="32"/>
        <v>1.6291327264015326E-4</v>
      </c>
      <c r="BM48">
        <f t="shared" si="32"/>
        <v>-2.4516737388024493E-4</v>
      </c>
      <c r="BN48">
        <f t="shared" si="32"/>
        <v>-1.0633156114064884E-4</v>
      </c>
      <c r="BO48">
        <f t="shared" si="32"/>
        <v>-2.3448949682462164E-4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1.0015022533800487E-3</v>
      </c>
      <c r="BZ48">
        <f t="shared" si="20"/>
        <v>31</v>
      </c>
      <c r="CA48">
        <f t="shared" si="21"/>
        <v>2</v>
      </c>
      <c r="CB48">
        <f t="shared" si="22"/>
        <v>0.11999999999999997</v>
      </c>
      <c r="CC48">
        <f t="shared" si="23"/>
        <v>0</v>
      </c>
      <c r="CD48">
        <f t="shared" si="24"/>
        <v>1</v>
      </c>
      <c r="CE48">
        <f t="shared" si="25"/>
        <v>0</v>
      </c>
      <c r="CF48">
        <f t="shared" si="26"/>
        <v>0</v>
      </c>
      <c r="CG48">
        <f t="shared" si="27"/>
        <v>0</v>
      </c>
      <c r="CI48">
        <f t="shared" si="28"/>
        <v>0</v>
      </c>
      <c r="CJ48">
        <f t="shared" si="29"/>
        <v>1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35">
      <c r="A49" t="s">
        <v>47</v>
      </c>
      <c r="B49">
        <f>VLOOKUP(CONCATENATE($A49,"_",B$4),assets_m6!$A:$D,4,FALSE)</f>
        <v>78.900000000000006</v>
      </c>
      <c r="C49">
        <f>VLOOKUP(CONCATENATE($A49,"_",C$4),assets_m6!$A:$D,4,FALSE)</f>
        <v>76.849999999999994</v>
      </c>
      <c r="D49">
        <f>VLOOKUP(CONCATENATE($A49,"_",D$4),assets_m6!$A:$D,4,FALSE)</f>
        <v>76.2</v>
      </c>
      <c r="E49">
        <f>VLOOKUP(CONCATENATE($A49,"_",E$4),assets_m6!$A:$D,4,FALSE)</f>
        <v>75.98</v>
      </c>
      <c r="F49">
        <f>VLOOKUP(CONCATENATE($A49,"_",F$4),assets_m6!$A:$D,4,FALSE)</f>
        <v>76.25</v>
      </c>
      <c r="G49">
        <f>VLOOKUP(CONCATENATE($A49,"_",G$4),assets_m6!$A:$D,4,FALSE)</f>
        <v>76.680000000000007</v>
      </c>
      <c r="H49" t="e">
        <f>VLOOKUP(CONCATENATE($A49,"_",H$4),assets_m6!$A:$D,4,FALSE)</f>
        <v>#N/A</v>
      </c>
      <c r="I49">
        <f>VLOOKUP(CONCATENATE($A49,"_",I$4),assets_m6!$A:$D,4,FALSE)</f>
        <v>75.959999999999994</v>
      </c>
      <c r="J49">
        <f>VLOOKUP(CONCATENATE($A49,"_",J$4),assets_m6!$A:$D,4,FALSE)</f>
        <v>75.11</v>
      </c>
      <c r="K49">
        <f>VLOOKUP(CONCATENATE($A49,"_",K$4),assets_m6!$A:$D,4,FALSE)</f>
        <v>74.31</v>
      </c>
      <c r="L49">
        <f>VLOOKUP(CONCATENATE($A49,"_",L$4),assets_m6!$A:$D,4,FALSE)</f>
        <v>75.05</v>
      </c>
      <c r="M49">
        <f>VLOOKUP(CONCATENATE($A49,"_",M$4),assets_m6!$A:$D,4,FALSE)</f>
        <v>76.12</v>
      </c>
      <c r="N49">
        <f>VLOOKUP(CONCATENATE($A49,"_",N$4),assets_m6!$A:$D,4,FALSE)</f>
        <v>76.39</v>
      </c>
      <c r="O49">
        <f>VLOOKUP(CONCATENATE($A49,"_",O$4),assets_m6!$A:$D,4,FALSE)</f>
        <v>77.09</v>
      </c>
      <c r="P49">
        <f>VLOOKUP(CONCATENATE($A49,"_",P$4),assets_m6!$A:$D,4,FALSE)</f>
        <v>77.680000000000007</v>
      </c>
      <c r="Q49">
        <f>VLOOKUP(CONCATENATE($A49,"_",Q$4),assets_m6!$A:$D,4,FALSE)</f>
        <v>76.63</v>
      </c>
      <c r="R49">
        <f>VLOOKUP(CONCATENATE($A49,"_",R$4),assets_m6!$A:$D,4,FALSE)</f>
        <v>76.55</v>
      </c>
      <c r="S49">
        <f>VLOOKUP(CONCATENATE($A49,"_",S$4),assets_m6!$A:$D,4,FALSE)</f>
        <v>77.61</v>
      </c>
      <c r="T49">
        <f>VLOOKUP(CONCATENATE($A49,"_",T$4),assets_m6!$A:$D,4,FALSE)</f>
        <v>76.03</v>
      </c>
      <c r="U49">
        <f>VLOOKUP(CONCATENATE($A49,"_",U$4),assets_m6!$A:$D,4,FALSE)</f>
        <v>74.430000000000007</v>
      </c>
      <c r="V49">
        <f>VLOOKUP(CONCATENATE($A49,"_",V$4),assets_m6!$A:$D,4,FALSE)</f>
        <v>74.77</v>
      </c>
      <c r="X49" t="str">
        <f t="shared" si="16"/>
        <v>HIG</v>
      </c>
      <c r="Y49">
        <f t="shared" si="16"/>
        <v>78.900000000000006</v>
      </c>
      <c r="Z49">
        <f t="shared" si="36"/>
        <v>76.849999999999994</v>
      </c>
      <c r="AA49">
        <f t="shared" si="36"/>
        <v>76.2</v>
      </c>
      <c r="AB49">
        <f t="shared" si="36"/>
        <v>75.98</v>
      </c>
      <c r="AC49">
        <f t="shared" si="36"/>
        <v>76.25</v>
      </c>
      <c r="AD49">
        <f t="shared" si="36"/>
        <v>76.680000000000007</v>
      </c>
      <c r="AE49">
        <f t="shared" si="36"/>
        <v>76.680000000000007</v>
      </c>
      <c r="AF49">
        <f t="shared" si="36"/>
        <v>75.959999999999994</v>
      </c>
      <c r="AG49">
        <f t="shared" si="36"/>
        <v>75.11</v>
      </c>
      <c r="AH49">
        <f t="shared" si="36"/>
        <v>74.31</v>
      </c>
      <c r="AI49">
        <f t="shared" si="36"/>
        <v>75.05</v>
      </c>
      <c r="AJ49">
        <f t="shared" si="36"/>
        <v>76.12</v>
      </c>
      <c r="AK49">
        <f t="shared" si="36"/>
        <v>76.39</v>
      </c>
      <c r="AL49">
        <f t="shared" si="36"/>
        <v>77.09</v>
      </c>
      <c r="AM49">
        <f t="shared" si="36"/>
        <v>77.680000000000007</v>
      </c>
      <c r="AN49">
        <f t="shared" si="36"/>
        <v>76.63</v>
      </c>
      <c r="AO49">
        <f t="shared" si="31"/>
        <v>76.55</v>
      </c>
      <c r="AP49">
        <f t="shared" si="31"/>
        <v>77.61</v>
      </c>
      <c r="AQ49">
        <f t="shared" si="31"/>
        <v>76.03</v>
      </c>
      <c r="AR49">
        <f t="shared" si="31"/>
        <v>74.430000000000007</v>
      </c>
      <c r="AS49">
        <f t="shared" si="31"/>
        <v>74.77</v>
      </c>
      <c r="AU49" t="s">
        <v>86</v>
      </c>
      <c r="AV49">
        <f t="shared" si="34"/>
        <v>-2.598225602027898E-4</v>
      </c>
      <c r="AW49">
        <f t="shared" si="34"/>
        <v>-8.4580351333765974E-5</v>
      </c>
      <c r="AX49">
        <f t="shared" si="34"/>
        <v>-2.8871391076115338E-5</v>
      </c>
      <c r="AY49">
        <f t="shared" si="34"/>
        <v>3.553566728086286E-5</v>
      </c>
      <c r="AZ49">
        <f t="shared" si="34"/>
        <v>5.6393442622951719E-5</v>
      </c>
      <c r="BA49">
        <f t="shared" si="34"/>
        <v>0</v>
      </c>
      <c r="BB49">
        <f t="shared" si="34"/>
        <v>-9.3896713615025169E-5</v>
      </c>
      <c r="BC49">
        <f t="shared" si="34"/>
        <v>-1.1190100052659221E-4</v>
      </c>
      <c r="BD49">
        <f t="shared" si="34"/>
        <v>-1.0651045133803718E-4</v>
      </c>
      <c r="BE49">
        <f t="shared" si="34"/>
        <v>9.9582828690619689E-5</v>
      </c>
      <c r="BF49">
        <f t="shared" si="34"/>
        <v>1.425716189207205E-4</v>
      </c>
      <c r="BG49">
        <f t="shared" si="34"/>
        <v>3.5470310036783502E-5</v>
      </c>
      <c r="BH49">
        <f t="shared" si="34"/>
        <v>9.1635030763189277E-5</v>
      </c>
      <c r="BI49">
        <f t="shared" si="34"/>
        <v>7.6533921390582884E-5</v>
      </c>
      <c r="BJ49">
        <f t="shared" si="34"/>
        <v>-1.3516992790937323E-4</v>
      </c>
      <c r="BK49">
        <f t="shared" si="34"/>
        <v>-1.0439775544825566E-5</v>
      </c>
      <c r="BL49">
        <f t="shared" si="32"/>
        <v>1.3847158719791015E-4</v>
      </c>
      <c r="BM49">
        <f t="shared" si="32"/>
        <v>-2.0358201262723856E-4</v>
      </c>
      <c r="BN49">
        <f t="shared" si="32"/>
        <v>-2.1044324608707017E-4</v>
      </c>
      <c r="BO49">
        <f t="shared" si="32"/>
        <v>4.5680505172643988E-5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-5.2344740177439918E-2</v>
      </c>
      <c r="BZ49">
        <f t="shared" si="20"/>
        <v>8</v>
      </c>
      <c r="CA49">
        <f t="shared" si="21"/>
        <v>1</v>
      </c>
      <c r="CB49">
        <f t="shared" si="22"/>
        <v>0.24</v>
      </c>
      <c r="CC49">
        <f t="shared" si="23"/>
        <v>1</v>
      </c>
      <c r="CD49">
        <f t="shared" si="24"/>
        <v>0</v>
      </c>
      <c r="CE49">
        <f t="shared" si="25"/>
        <v>0</v>
      </c>
      <c r="CF49">
        <f t="shared" si="26"/>
        <v>0</v>
      </c>
      <c r="CG49">
        <f t="shared" si="27"/>
        <v>0</v>
      </c>
      <c r="CI49">
        <f t="shared" si="28"/>
        <v>1</v>
      </c>
      <c r="CJ49">
        <f t="shared" si="29"/>
        <v>1</v>
      </c>
      <c r="CK49">
        <f t="shared" si="29"/>
        <v>1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35">
      <c r="A50" t="s">
        <v>48</v>
      </c>
      <c r="B50">
        <f>VLOOKUP(CONCATENATE($A50,"_",B$4),assets_m6!$A:$D,4,FALSE)</f>
        <v>5.1029999999999998</v>
      </c>
      <c r="C50">
        <f>VLOOKUP(CONCATENATE($A50,"_",C$4),assets_m6!$A:$D,4,FALSE)</f>
        <v>5.1120000000000001</v>
      </c>
      <c r="D50">
        <f>VLOOKUP(CONCATENATE($A50,"_",D$4),assets_m6!$A:$D,4,FALSE)</f>
        <v>5.0940000000000003</v>
      </c>
      <c r="E50">
        <f>VLOOKUP(CONCATENATE($A50,"_",E$4),assets_m6!$A:$D,4,FALSE)</f>
        <v>5.1109999999999998</v>
      </c>
      <c r="F50">
        <f>VLOOKUP(CONCATENATE($A50,"_",F$4),assets_m6!$A:$D,4,FALSE)</f>
        <v>5.1360000000000001</v>
      </c>
      <c r="G50">
        <f>VLOOKUP(CONCATENATE($A50,"_",G$4),assets_m6!$A:$D,4,FALSE)</f>
        <v>5.1360000000000001</v>
      </c>
      <c r="H50">
        <f>VLOOKUP(CONCATENATE($A50,"_",H$4),assets_m6!$A:$D,4,FALSE)</f>
        <v>5.1390000000000002</v>
      </c>
      <c r="I50">
        <f>VLOOKUP(CONCATENATE($A50,"_",I$4),assets_m6!$A:$D,4,FALSE)</f>
        <v>5.1559999999999997</v>
      </c>
      <c r="J50">
        <f>VLOOKUP(CONCATENATE($A50,"_",J$4),assets_m6!$A:$D,4,FALSE)</f>
        <v>5.1740000000000004</v>
      </c>
      <c r="K50">
        <f>VLOOKUP(CONCATENATE($A50,"_",K$4),assets_m6!$A:$D,4,FALSE)</f>
        <v>5.1360000000000001</v>
      </c>
      <c r="L50">
        <f>VLOOKUP(CONCATENATE($A50,"_",L$4),assets_m6!$A:$D,4,FALSE)</f>
        <v>5.1349999999999998</v>
      </c>
      <c r="M50">
        <f>VLOOKUP(CONCATENATE($A50,"_",M$4),assets_m6!$A:$D,4,FALSE)</f>
        <v>5.1479999999999997</v>
      </c>
      <c r="N50">
        <f>VLOOKUP(CONCATENATE($A50,"_",N$4),assets_m6!$A:$D,4,FALSE)</f>
        <v>5.1520000000000001</v>
      </c>
      <c r="O50">
        <f>VLOOKUP(CONCATENATE($A50,"_",O$4),assets_m6!$A:$D,4,FALSE)</f>
        <v>5.1470000000000002</v>
      </c>
      <c r="P50">
        <f>VLOOKUP(CONCATENATE($A50,"_",P$4),assets_m6!$A:$D,4,FALSE)</f>
        <v>5.1539999999999999</v>
      </c>
      <c r="Q50">
        <f>VLOOKUP(CONCATENATE($A50,"_",Q$4),assets_m6!$A:$D,4,FALSE)</f>
        <v>5.16</v>
      </c>
      <c r="R50">
        <f>VLOOKUP(CONCATENATE($A50,"_",R$4),assets_m6!$A:$D,4,FALSE)</f>
        <v>5.1360000000000001</v>
      </c>
      <c r="S50">
        <f>VLOOKUP(CONCATENATE($A50,"_",S$4),assets_m6!$A:$D,4,FALSE)</f>
        <v>5.1440000000000001</v>
      </c>
      <c r="T50">
        <f>VLOOKUP(CONCATENATE($A50,"_",T$4),assets_m6!$A:$D,4,FALSE)</f>
        <v>5.1520000000000001</v>
      </c>
      <c r="U50">
        <f>VLOOKUP(CONCATENATE($A50,"_",U$4),assets_m6!$A:$D,4,FALSE)</f>
        <v>5.22</v>
      </c>
      <c r="V50">
        <f>VLOOKUP(CONCATENATE($A50,"_",V$4),assets_m6!$A:$D,4,FALSE)</f>
        <v>5.218</v>
      </c>
      <c r="X50" t="str">
        <f t="shared" si="16"/>
        <v>HIGH.L</v>
      </c>
      <c r="Y50">
        <f t="shared" si="16"/>
        <v>5.1029999999999998</v>
      </c>
      <c r="Z50">
        <f t="shared" si="36"/>
        <v>5.1120000000000001</v>
      </c>
      <c r="AA50">
        <f t="shared" si="36"/>
        <v>5.0940000000000003</v>
      </c>
      <c r="AB50">
        <f t="shared" si="36"/>
        <v>5.1109999999999998</v>
      </c>
      <c r="AC50">
        <f t="shared" si="36"/>
        <v>5.1360000000000001</v>
      </c>
      <c r="AD50">
        <f t="shared" si="36"/>
        <v>5.1360000000000001</v>
      </c>
      <c r="AE50">
        <f t="shared" si="36"/>
        <v>5.1390000000000002</v>
      </c>
      <c r="AF50">
        <f t="shared" si="36"/>
        <v>5.1559999999999997</v>
      </c>
      <c r="AG50">
        <f t="shared" si="36"/>
        <v>5.1740000000000004</v>
      </c>
      <c r="AH50">
        <f t="shared" si="36"/>
        <v>5.1360000000000001</v>
      </c>
      <c r="AI50">
        <f t="shared" si="36"/>
        <v>5.1349999999999998</v>
      </c>
      <c r="AJ50">
        <f t="shared" si="36"/>
        <v>5.1479999999999997</v>
      </c>
      <c r="AK50">
        <f t="shared" si="36"/>
        <v>5.1520000000000001</v>
      </c>
      <c r="AL50">
        <f t="shared" si="36"/>
        <v>5.1470000000000002</v>
      </c>
      <c r="AM50">
        <f t="shared" si="36"/>
        <v>5.1539999999999999</v>
      </c>
      <c r="AN50">
        <f t="shared" si="36"/>
        <v>5.16</v>
      </c>
      <c r="AO50">
        <f t="shared" si="31"/>
        <v>5.1360000000000001</v>
      </c>
      <c r="AP50">
        <f t="shared" si="31"/>
        <v>5.1440000000000001</v>
      </c>
      <c r="AQ50">
        <f t="shared" si="31"/>
        <v>5.1520000000000001</v>
      </c>
      <c r="AR50">
        <f t="shared" si="31"/>
        <v>5.22</v>
      </c>
      <c r="AS50">
        <f t="shared" si="31"/>
        <v>5.218</v>
      </c>
      <c r="AU50" t="s">
        <v>87</v>
      </c>
      <c r="AV50">
        <f t="shared" si="34"/>
        <v>1.7636684303351639E-5</v>
      </c>
      <c r="AW50">
        <f t="shared" si="34"/>
        <v>-3.5211267605633398E-5</v>
      </c>
      <c r="AX50">
        <f t="shared" si="34"/>
        <v>3.3372595210049974E-5</v>
      </c>
      <c r="AY50">
        <f t="shared" si="34"/>
        <v>4.8914106828410016E-5</v>
      </c>
      <c r="AZ50">
        <f t="shared" si="34"/>
        <v>0</v>
      </c>
      <c r="BA50">
        <f t="shared" si="34"/>
        <v>5.8411214953273245E-6</v>
      </c>
      <c r="BB50">
        <f t="shared" si="34"/>
        <v>3.3080365829926948E-5</v>
      </c>
      <c r="BC50">
        <f t="shared" si="34"/>
        <v>3.4910783553143297E-5</v>
      </c>
      <c r="BD50">
        <f t="shared" si="34"/>
        <v>-7.3444143795903079E-5</v>
      </c>
      <c r="BE50">
        <f t="shared" si="34"/>
        <v>-1.947040498443018E-6</v>
      </c>
      <c r="BF50">
        <f t="shared" si="34"/>
        <v>2.531645569620234E-5</v>
      </c>
      <c r="BG50">
        <f t="shared" si="34"/>
        <v>7.7700077700086391E-6</v>
      </c>
      <c r="BH50">
        <f t="shared" si="34"/>
        <v>-9.7049689440991726E-6</v>
      </c>
      <c r="BI50">
        <f t="shared" si="34"/>
        <v>1.360015543034714E-5</v>
      </c>
      <c r="BJ50">
        <f t="shared" si="34"/>
        <v>1.1641443538999278E-5</v>
      </c>
      <c r="BK50">
        <f t="shared" si="34"/>
        <v>-4.6511627906976789E-5</v>
      </c>
      <c r="BL50">
        <f t="shared" si="32"/>
        <v>1.5576323987538954E-5</v>
      </c>
      <c r="BM50">
        <f t="shared" si="32"/>
        <v>1.5552099533437027E-5</v>
      </c>
      <c r="BN50">
        <f t="shared" si="32"/>
        <v>1.3198757763975081E-4</v>
      </c>
      <c r="BO50">
        <f t="shared" si="32"/>
        <v>-3.8314176245206515E-6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2.253576327650406E-2</v>
      </c>
      <c r="BZ50">
        <f t="shared" si="20"/>
        <v>53</v>
      </c>
      <c r="CA50">
        <f t="shared" si="21"/>
        <v>3</v>
      </c>
      <c r="CB50">
        <f t="shared" si="22"/>
        <v>7.9999999999999988E-2</v>
      </c>
      <c r="CC50">
        <f t="shared" si="23"/>
        <v>0</v>
      </c>
      <c r="CD50">
        <f t="shared" si="24"/>
        <v>0</v>
      </c>
      <c r="CE50">
        <f t="shared" si="25"/>
        <v>1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35">
      <c r="A51" t="s">
        <v>49</v>
      </c>
      <c r="B51">
        <f>VLOOKUP(CONCATENATE($A51,"_",B$4),assets_m6!$A:$D,4,FALSE)</f>
        <v>16.170000000000002</v>
      </c>
      <c r="C51">
        <f>VLOOKUP(CONCATENATE($A51,"_",C$4),assets_m6!$A:$D,4,FALSE)</f>
        <v>16.2</v>
      </c>
      <c r="D51">
        <f>VLOOKUP(CONCATENATE($A51,"_",D$4),assets_m6!$A:$D,4,FALSE)</f>
        <v>16.45</v>
      </c>
      <c r="E51">
        <f>VLOOKUP(CONCATENATE($A51,"_",E$4),assets_m6!$A:$D,4,FALSE)</f>
        <v>17.260000000000002</v>
      </c>
      <c r="F51">
        <f>VLOOKUP(CONCATENATE($A51,"_",F$4),assets_m6!$A:$D,4,FALSE)</f>
        <v>17.399999999999999</v>
      </c>
      <c r="G51">
        <f>VLOOKUP(CONCATENATE($A51,"_",G$4),assets_m6!$A:$D,4,FALSE)</f>
        <v>17.010000000000002</v>
      </c>
      <c r="H51" t="e">
        <f>VLOOKUP(CONCATENATE($A51,"_",H$4),assets_m6!$A:$D,4,FALSE)</f>
        <v>#N/A</v>
      </c>
      <c r="I51">
        <f>VLOOKUP(CONCATENATE($A51,"_",I$4),assets_m6!$A:$D,4,FALSE)</f>
        <v>17.41</v>
      </c>
      <c r="J51">
        <f>VLOOKUP(CONCATENATE($A51,"_",J$4),assets_m6!$A:$D,4,FALSE)</f>
        <v>17.14</v>
      </c>
      <c r="K51">
        <f>VLOOKUP(CONCATENATE($A51,"_",K$4),assets_m6!$A:$D,4,FALSE)</f>
        <v>17.079999999999998</v>
      </c>
      <c r="L51">
        <f>VLOOKUP(CONCATENATE($A51,"_",L$4),assets_m6!$A:$D,4,FALSE)</f>
        <v>17.61</v>
      </c>
      <c r="M51">
        <f>VLOOKUP(CONCATENATE($A51,"_",M$4),assets_m6!$A:$D,4,FALSE)</f>
        <v>17.96</v>
      </c>
      <c r="N51">
        <f>VLOOKUP(CONCATENATE($A51,"_",N$4),assets_m6!$A:$D,4,FALSE)</f>
        <v>18.13</v>
      </c>
      <c r="O51">
        <f>VLOOKUP(CONCATENATE($A51,"_",O$4),assets_m6!$A:$D,4,FALSE)</f>
        <v>18.25</v>
      </c>
      <c r="P51">
        <f>VLOOKUP(CONCATENATE($A51,"_",P$4),assets_m6!$A:$D,4,FALSE)</f>
        <v>18.34</v>
      </c>
      <c r="Q51">
        <f>VLOOKUP(CONCATENATE($A51,"_",Q$4),assets_m6!$A:$D,4,FALSE)</f>
        <v>18.63</v>
      </c>
      <c r="R51">
        <f>VLOOKUP(CONCATENATE($A51,"_",R$4),assets_m6!$A:$D,4,FALSE)</f>
        <v>18.53</v>
      </c>
      <c r="S51">
        <f>VLOOKUP(CONCATENATE($A51,"_",S$4),assets_m6!$A:$D,4,FALSE)</f>
        <v>18.850000000000001</v>
      </c>
      <c r="T51">
        <f>VLOOKUP(CONCATENATE($A51,"_",T$4),assets_m6!$A:$D,4,FALSE)</f>
        <v>18.8</v>
      </c>
      <c r="U51">
        <f>VLOOKUP(CONCATENATE($A51,"_",U$4),assets_m6!$A:$D,4,FALSE)</f>
        <v>19.23</v>
      </c>
      <c r="V51">
        <f>VLOOKUP(CONCATENATE($A51,"_",V$4),assets_m6!$A:$D,4,FALSE)</f>
        <v>19.07</v>
      </c>
      <c r="X51" t="str">
        <f t="shared" si="16"/>
        <v>HST</v>
      </c>
      <c r="Y51">
        <f t="shared" si="16"/>
        <v>16.170000000000002</v>
      </c>
      <c r="Z51">
        <f t="shared" si="36"/>
        <v>16.2</v>
      </c>
      <c r="AA51">
        <f t="shared" si="36"/>
        <v>16.45</v>
      </c>
      <c r="AB51">
        <f t="shared" si="36"/>
        <v>17.260000000000002</v>
      </c>
      <c r="AC51">
        <f t="shared" si="36"/>
        <v>17.399999999999999</v>
      </c>
      <c r="AD51">
        <f t="shared" si="36"/>
        <v>17.010000000000002</v>
      </c>
      <c r="AE51">
        <f t="shared" si="36"/>
        <v>17.010000000000002</v>
      </c>
      <c r="AF51">
        <f t="shared" si="36"/>
        <v>17.41</v>
      </c>
      <c r="AG51">
        <f t="shared" si="36"/>
        <v>17.14</v>
      </c>
      <c r="AH51">
        <f t="shared" si="36"/>
        <v>17.079999999999998</v>
      </c>
      <c r="AI51">
        <f t="shared" si="36"/>
        <v>17.61</v>
      </c>
      <c r="AJ51">
        <f t="shared" si="36"/>
        <v>17.96</v>
      </c>
      <c r="AK51">
        <f t="shared" si="36"/>
        <v>18.13</v>
      </c>
      <c r="AL51">
        <f t="shared" si="36"/>
        <v>18.25</v>
      </c>
      <c r="AM51">
        <f t="shared" si="36"/>
        <v>18.34</v>
      </c>
      <c r="AN51">
        <f t="shared" si="36"/>
        <v>18.63</v>
      </c>
      <c r="AO51">
        <f t="shared" si="31"/>
        <v>18.53</v>
      </c>
      <c r="AP51">
        <f t="shared" si="31"/>
        <v>18.850000000000001</v>
      </c>
      <c r="AQ51">
        <f t="shared" si="31"/>
        <v>18.8</v>
      </c>
      <c r="AR51">
        <f t="shared" si="31"/>
        <v>19.23</v>
      </c>
      <c r="AS51">
        <f t="shared" si="31"/>
        <v>19.07</v>
      </c>
      <c r="AU51" t="s">
        <v>88</v>
      </c>
      <c r="AV51">
        <f t="shared" si="34"/>
        <v>1.8552875695731343E-5</v>
      </c>
      <c r="AW51">
        <f t="shared" si="34"/>
        <v>1.5432098765432098E-4</v>
      </c>
      <c r="AX51">
        <f t="shared" si="34"/>
        <v>4.9240121580547251E-4</v>
      </c>
      <c r="AY51">
        <f t="shared" si="34"/>
        <v>8.1112398609500014E-5</v>
      </c>
      <c r="AZ51">
        <f t="shared" si="34"/>
        <v>-2.2413793103448108E-4</v>
      </c>
      <c r="BA51">
        <f t="shared" si="34"/>
        <v>0</v>
      </c>
      <c r="BB51">
        <f t="shared" si="34"/>
        <v>2.3515579071134543E-4</v>
      </c>
      <c r="BC51">
        <f t="shared" si="34"/>
        <v>-1.5508328546812153E-4</v>
      </c>
      <c r="BD51">
        <f t="shared" si="34"/>
        <v>-3.5005834305718947E-5</v>
      </c>
      <c r="BE51">
        <f t="shared" si="34"/>
        <v>3.1030444964871265E-4</v>
      </c>
      <c r="BF51">
        <f t="shared" si="34"/>
        <v>1.9875070982396448E-4</v>
      </c>
      <c r="BG51">
        <f t="shared" si="34"/>
        <v>9.4654788418707211E-5</v>
      </c>
      <c r="BH51">
        <f t="shared" si="34"/>
        <v>6.6188637617209598E-5</v>
      </c>
      <c r="BI51">
        <f t="shared" si="34"/>
        <v>4.9315068493150609E-5</v>
      </c>
      <c r="BJ51">
        <f t="shared" si="34"/>
        <v>1.5812431842966148E-4</v>
      </c>
      <c r="BK51">
        <f t="shared" ref="BK51:BO82" si="37">$BW51*(AO51-AN51)/AN51</f>
        <v>-5.3676865271067035E-5</v>
      </c>
      <c r="BL51">
        <f t="shared" si="32"/>
        <v>1.7269293038316258E-4</v>
      </c>
      <c r="BM51">
        <f t="shared" si="32"/>
        <v>-2.652519893899242E-5</v>
      </c>
      <c r="BN51">
        <f t="shared" si="32"/>
        <v>2.2872340425531901E-4</v>
      </c>
      <c r="BO51">
        <f t="shared" si="32"/>
        <v>-8.320332813312539E-5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0.17934446505875068</v>
      </c>
      <c r="BZ51">
        <f t="shared" si="20"/>
        <v>94</v>
      </c>
      <c r="CA51">
        <f t="shared" si="21"/>
        <v>5</v>
      </c>
      <c r="CB51">
        <f t="shared" si="22"/>
        <v>0.24000000000000005</v>
      </c>
      <c r="CC51">
        <f t="shared" si="23"/>
        <v>0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1</v>
      </c>
      <c r="CI51">
        <f t="shared" si="28"/>
        <v>0</v>
      </c>
      <c r="CJ51">
        <f t="shared" si="29"/>
        <v>0</v>
      </c>
      <c r="CK51">
        <f t="shared" si="29"/>
        <v>0</v>
      </c>
      <c r="CL51">
        <f t="shared" si="29"/>
        <v>0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35">
      <c r="A52" t="s">
        <v>50</v>
      </c>
      <c r="B52">
        <f>VLOOKUP(CONCATENATE($A52,"_",B$4),assets_m6!$A:$D,4,FALSE)</f>
        <v>75.165000000000006</v>
      </c>
      <c r="C52">
        <f>VLOOKUP(CONCATENATE($A52,"_",C$4),assets_m6!$A:$D,4,FALSE)</f>
        <v>75.433999999999997</v>
      </c>
      <c r="D52">
        <f>VLOOKUP(CONCATENATE($A52,"_",D$4),assets_m6!$A:$D,4,FALSE)</f>
        <v>75.343999999999994</v>
      </c>
      <c r="E52">
        <f>VLOOKUP(CONCATENATE($A52,"_",E$4),assets_m6!$A:$D,4,FALSE)</f>
        <v>75.841999999999999</v>
      </c>
      <c r="F52">
        <f>VLOOKUP(CONCATENATE($A52,"_",F$4),assets_m6!$A:$D,4,FALSE)</f>
        <v>76.27</v>
      </c>
      <c r="G52">
        <f>VLOOKUP(CONCATENATE($A52,"_",G$4),assets_m6!$A:$D,4,FALSE)</f>
        <v>76.27</v>
      </c>
      <c r="H52" t="e">
        <f>VLOOKUP(CONCATENATE($A52,"_",H$4),assets_m6!$A:$D,4,FALSE)</f>
        <v>#N/A</v>
      </c>
      <c r="I52">
        <f>VLOOKUP(CONCATENATE($A52,"_",I$4),assets_m6!$A:$D,4,FALSE)</f>
        <v>76.010999999999996</v>
      </c>
      <c r="J52">
        <f>VLOOKUP(CONCATENATE($A52,"_",J$4),assets_m6!$A:$D,4,FALSE)</f>
        <v>76.100999999999999</v>
      </c>
      <c r="K52">
        <f>VLOOKUP(CONCATENATE($A52,"_",K$4),assets_m6!$A:$D,4,FALSE)</f>
        <v>75.653000000000006</v>
      </c>
      <c r="L52">
        <f>VLOOKUP(CONCATENATE($A52,"_",L$4),assets_m6!$A:$D,4,FALSE)</f>
        <v>75.802000000000007</v>
      </c>
      <c r="M52">
        <f>VLOOKUP(CONCATENATE($A52,"_",M$4),assets_m6!$A:$D,4,FALSE)</f>
        <v>75.792000000000002</v>
      </c>
      <c r="N52">
        <f>VLOOKUP(CONCATENATE($A52,"_",N$4),assets_m6!$A:$D,4,FALSE)</f>
        <v>75.841999999999999</v>
      </c>
      <c r="O52">
        <f>VLOOKUP(CONCATENATE($A52,"_",O$4),assets_m6!$A:$D,4,FALSE)</f>
        <v>75.831999999999994</v>
      </c>
      <c r="P52">
        <f>VLOOKUP(CONCATENATE($A52,"_",P$4),assets_m6!$A:$D,4,FALSE)</f>
        <v>76.021000000000001</v>
      </c>
      <c r="Q52">
        <f>VLOOKUP(CONCATENATE($A52,"_",Q$4),assets_m6!$A:$D,4,FALSE)</f>
        <v>75.792000000000002</v>
      </c>
      <c r="R52">
        <f>VLOOKUP(CONCATENATE($A52,"_",R$4),assets_m6!$A:$D,4,FALSE)</f>
        <v>75.375</v>
      </c>
      <c r="S52">
        <f>VLOOKUP(CONCATENATE($A52,"_",S$4),assets_m6!$A:$D,4,FALSE)</f>
        <v>75.962000000000003</v>
      </c>
      <c r="T52">
        <f>VLOOKUP(CONCATENATE($A52,"_",T$4),assets_m6!$A:$D,4,FALSE)</f>
        <v>76.760000000000005</v>
      </c>
      <c r="U52">
        <f>VLOOKUP(CONCATENATE($A52,"_",U$4),assets_m6!$A:$D,4,FALSE)</f>
        <v>77.2</v>
      </c>
      <c r="V52">
        <f>VLOOKUP(CONCATENATE($A52,"_",V$4),assets_m6!$A:$D,4,FALSE)</f>
        <v>76.39</v>
      </c>
      <c r="X52" t="str">
        <f t="shared" si="16"/>
        <v>HYG</v>
      </c>
      <c r="Y52">
        <f t="shared" si="16"/>
        <v>75.165000000000006</v>
      </c>
      <c r="Z52">
        <f t="shared" si="36"/>
        <v>75.433999999999997</v>
      </c>
      <c r="AA52">
        <f t="shared" si="36"/>
        <v>75.343999999999994</v>
      </c>
      <c r="AB52">
        <f t="shared" si="36"/>
        <v>75.841999999999999</v>
      </c>
      <c r="AC52">
        <f t="shared" si="36"/>
        <v>76.27</v>
      </c>
      <c r="AD52">
        <f t="shared" si="36"/>
        <v>76.27</v>
      </c>
      <c r="AE52">
        <f t="shared" si="36"/>
        <v>76.27</v>
      </c>
      <c r="AF52">
        <f t="shared" si="36"/>
        <v>76.010999999999996</v>
      </c>
      <c r="AG52">
        <f t="shared" si="36"/>
        <v>76.100999999999999</v>
      </c>
      <c r="AH52">
        <f t="shared" si="36"/>
        <v>75.653000000000006</v>
      </c>
      <c r="AI52">
        <f t="shared" si="36"/>
        <v>75.802000000000007</v>
      </c>
      <c r="AJ52">
        <f t="shared" si="36"/>
        <v>75.792000000000002</v>
      </c>
      <c r="AK52">
        <f t="shared" si="36"/>
        <v>75.841999999999999</v>
      </c>
      <c r="AL52">
        <f t="shared" si="36"/>
        <v>75.831999999999994</v>
      </c>
      <c r="AM52">
        <f t="shared" si="36"/>
        <v>76.021000000000001</v>
      </c>
      <c r="AN52">
        <f t="shared" si="36"/>
        <v>75.792000000000002</v>
      </c>
      <c r="AO52">
        <f t="shared" si="36"/>
        <v>75.375</v>
      </c>
      <c r="AP52">
        <f t="shared" ref="AP52:AS83" si="38">IFERROR(S52,AO52)</f>
        <v>75.962000000000003</v>
      </c>
      <c r="AQ52">
        <f t="shared" si="38"/>
        <v>76.760000000000005</v>
      </c>
      <c r="AR52">
        <f t="shared" si="38"/>
        <v>77.2</v>
      </c>
      <c r="AS52">
        <f t="shared" si="38"/>
        <v>76.39</v>
      </c>
      <c r="AU52" t="s">
        <v>89</v>
      </c>
      <c r="AV52">
        <f t="shared" ref="AV52:BJ68" si="39">$BW52*(Z52-Y52)/Y52</f>
        <v>3.5787933213595587E-5</v>
      </c>
      <c r="AW52">
        <f t="shared" si="39"/>
        <v>-1.1930959514277834E-5</v>
      </c>
      <c r="AX52">
        <f t="shared" si="39"/>
        <v>6.609683584625248E-5</v>
      </c>
      <c r="AY52">
        <f t="shared" si="39"/>
        <v>5.643311094116681E-5</v>
      </c>
      <c r="AZ52">
        <f t="shared" si="39"/>
        <v>0</v>
      </c>
      <c r="BA52">
        <f t="shared" si="39"/>
        <v>0</v>
      </c>
      <c r="BB52">
        <f t="shared" si="39"/>
        <v>-3.395830601809366E-5</v>
      </c>
      <c r="BC52">
        <f t="shared" si="39"/>
        <v>1.184039152228012E-5</v>
      </c>
      <c r="BD52">
        <f t="shared" si="39"/>
        <v>-5.8869134439756807E-5</v>
      </c>
      <c r="BE52">
        <f t="shared" si="39"/>
        <v>1.9695187236461331E-5</v>
      </c>
      <c r="BF52">
        <f t="shared" si="39"/>
        <v>-1.3192264056364101E-6</v>
      </c>
      <c r="BG52">
        <f t="shared" si="39"/>
        <v>6.5970023221444423E-6</v>
      </c>
      <c r="BH52">
        <f t="shared" si="39"/>
        <v>-1.3185306294671971E-6</v>
      </c>
      <c r="BI52">
        <f t="shared" si="39"/>
        <v>2.4923515138728663E-5</v>
      </c>
      <c r="BJ52">
        <f t="shared" si="39"/>
        <v>-3.0123255416266455E-5</v>
      </c>
      <c r="BK52">
        <f t="shared" si="37"/>
        <v>-5.5018999366687983E-5</v>
      </c>
      <c r="BL52">
        <f t="shared" si="37"/>
        <v>7.7877280265340409E-5</v>
      </c>
      <c r="BM52">
        <f t="shared" si="37"/>
        <v>1.050525262631318E-4</v>
      </c>
      <c r="BN52">
        <f t="shared" si="37"/>
        <v>5.7321521625846503E-5</v>
      </c>
      <c r="BO52">
        <f t="shared" si="37"/>
        <v>-1.0492227979274639E-4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1.6297478879797701E-2</v>
      </c>
      <c r="BZ52">
        <f t="shared" si="20"/>
        <v>43</v>
      </c>
      <c r="CA52">
        <f t="shared" si="21"/>
        <v>3</v>
      </c>
      <c r="CB52">
        <f t="shared" si="22"/>
        <v>7.9999999999999988E-2</v>
      </c>
      <c r="CC52">
        <f t="shared" si="23"/>
        <v>0</v>
      </c>
      <c r="CD52">
        <f t="shared" si="24"/>
        <v>0</v>
      </c>
      <c r="CE52">
        <f t="shared" si="25"/>
        <v>1</v>
      </c>
      <c r="CF52">
        <f t="shared" si="26"/>
        <v>0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35">
      <c r="A53" t="s">
        <v>51</v>
      </c>
      <c r="B53">
        <f>VLOOKUP(CONCATENATE($A53,"_",B$4),assets_m6!$A:$D,4,FALSE)</f>
        <v>35.43</v>
      </c>
      <c r="C53">
        <f>VLOOKUP(CONCATENATE($A53,"_",C$4),assets_m6!$A:$D,4,FALSE)</f>
        <v>35.5</v>
      </c>
      <c r="D53">
        <f>VLOOKUP(CONCATENATE($A53,"_",D$4),assets_m6!$A:$D,4,FALSE)</f>
        <v>35.619999999999997</v>
      </c>
      <c r="E53">
        <f>VLOOKUP(CONCATENATE($A53,"_",E$4),assets_m6!$A:$D,4,FALSE)</f>
        <v>35.61</v>
      </c>
      <c r="F53">
        <f>VLOOKUP(CONCATENATE($A53,"_",F$4),assets_m6!$A:$D,4,FALSE)</f>
        <v>36.020000000000003</v>
      </c>
      <c r="G53">
        <f>VLOOKUP(CONCATENATE($A53,"_",G$4),assets_m6!$A:$D,4,FALSE)</f>
        <v>36.450000000000003</v>
      </c>
      <c r="H53" t="e">
        <f>VLOOKUP(CONCATENATE($A53,"_",H$4),assets_m6!$A:$D,4,FALSE)</f>
        <v>#N/A</v>
      </c>
      <c r="I53">
        <f>VLOOKUP(CONCATENATE($A53,"_",I$4),assets_m6!$A:$D,4,FALSE)</f>
        <v>36.21</v>
      </c>
      <c r="J53">
        <f>VLOOKUP(CONCATENATE($A53,"_",J$4),assets_m6!$A:$D,4,FALSE)</f>
        <v>36.11</v>
      </c>
      <c r="K53">
        <f>VLOOKUP(CONCATENATE($A53,"_",K$4),assets_m6!$A:$D,4,FALSE)</f>
        <v>36.69</v>
      </c>
      <c r="L53">
        <f>VLOOKUP(CONCATENATE($A53,"_",L$4),assets_m6!$A:$D,4,FALSE)</f>
        <v>36.549999999999997</v>
      </c>
      <c r="M53">
        <f>VLOOKUP(CONCATENATE($A53,"_",M$4),assets_m6!$A:$D,4,FALSE)</f>
        <v>36.619999999999997</v>
      </c>
      <c r="N53">
        <f>VLOOKUP(CONCATENATE($A53,"_",N$4),assets_m6!$A:$D,4,FALSE)</f>
        <v>36.75</v>
      </c>
      <c r="O53">
        <f>VLOOKUP(CONCATENATE($A53,"_",O$4),assets_m6!$A:$D,4,FALSE)</f>
        <v>36.94</v>
      </c>
      <c r="P53">
        <f>VLOOKUP(CONCATENATE($A53,"_",P$4),assets_m6!$A:$D,4,FALSE)</f>
        <v>36.590000000000003</v>
      </c>
      <c r="Q53">
        <f>VLOOKUP(CONCATENATE($A53,"_",Q$4),assets_m6!$A:$D,4,FALSE)</f>
        <v>36.549999999999997</v>
      </c>
      <c r="R53">
        <f>VLOOKUP(CONCATENATE($A53,"_",R$4),assets_m6!$A:$D,4,FALSE)</f>
        <v>36.44</v>
      </c>
      <c r="S53">
        <f>VLOOKUP(CONCATENATE($A53,"_",S$4),assets_m6!$A:$D,4,FALSE)</f>
        <v>36.590000000000003</v>
      </c>
      <c r="T53">
        <f>VLOOKUP(CONCATENATE($A53,"_",T$4),assets_m6!$A:$D,4,FALSE)</f>
        <v>37.07</v>
      </c>
      <c r="U53">
        <f>VLOOKUP(CONCATENATE($A53,"_",U$4),assets_m6!$A:$D,4,FALSE)</f>
        <v>36.26</v>
      </c>
      <c r="V53">
        <f>VLOOKUP(CONCATENATE($A53,"_",V$4),assets_m6!$A:$D,4,FALSE)</f>
        <v>35.369999999999997</v>
      </c>
      <c r="X53" t="str">
        <f t="shared" si="16"/>
        <v>IAU</v>
      </c>
      <c r="Y53">
        <f t="shared" si="16"/>
        <v>35.43</v>
      </c>
      <c r="Z53">
        <f t="shared" si="36"/>
        <v>35.5</v>
      </c>
      <c r="AA53">
        <f t="shared" si="36"/>
        <v>35.619999999999997</v>
      </c>
      <c r="AB53">
        <f t="shared" si="36"/>
        <v>35.61</v>
      </c>
      <c r="AC53">
        <f t="shared" si="36"/>
        <v>36.020000000000003</v>
      </c>
      <c r="AD53">
        <f t="shared" si="36"/>
        <v>36.450000000000003</v>
      </c>
      <c r="AE53">
        <f t="shared" si="36"/>
        <v>36.450000000000003</v>
      </c>
      <c r="AF53">
        <f t="shared" si="36"/>
        <v>36.21</v>
      </c>
      <c r="AG53">
        <f t="shared" si="36"/>
        <v>36.11</v>
      </c>
      <c r="AH53">
        <f t="shared" si="36"/>
        <v>36.69</v>
      </c>
      <c r="AI53">
        <f t="shared" si="36"/>
        <v>36.549999999999997</v>
      </c>
      <c r="AJ53">
        <f t="shared" si="36"/>
        <v>36.619999999999997</v>
      </c>
      <c r="AK53">
        <f t="shared" si="36"/>
        <v>36.75</v>
      </c>
      <c r="AL53">
        <f t="shared" si="36"/>
        <v>36.94</v>
      </c>
      <c r="AM53">
        <f t="shared" si="36"/>
        <v>36.590000000000003</v>
      </c>
      <c r="AN53">
        <f t="shared" si="36"/>
        <v>36.549999999999997</v>
      </c>
      <c r="AO53">
        <f t="shared" si="36"/>
        <v>36.44</v>
      </c>
      <c r="AP53">
        <f t="shared" si="38"/>
        <v>36.590000000000003</v>
      </c>
      <c r="AQ53">
        <f t="shared" si="38"/>
        <v>37.07</v>
      </c>
      <c r="AR53">
        <f t="shared" si="38"/>
        <v>36.26</v>
      </c>
      <c r="AS53">
        <f t="shared" si="38"/>
        <v>35.369999999999997</v>
      </c>
      <c r="AU53" t="s">
        <v>91</v>
      </c>
      <c r="AV53">
        <f t="shared" si="39"/>
        <v>1.9757267852102817E-5</v>
      </c>
      <c r="AW53">
        <f t="shared" si="39"/>
        <v>3.3802816901407731E-5</v>
      </c>
      <c r="AX53">
        <f t="shared" si="39"/>
        <v>-2.8074115665350959E-6</v>
      </c>
      <c r="AY53">
        <f t="shared" si="39"/>
        <v>1.1513619769727708E-4</v>
      </c>
      <c r="AZ53">
        <f t="shared" si="39"/>
        <v>1.1937812326485277E-4</v>
      </c>
      <c r="BA53">
        <f t="shared" si="39"/>
        <v>0</v>
      </c>
      <c r="BB53">
        <f t="shared" si="39"/>
        <v>-6.5843621399177488E-5</v>
      </c>
      <c r="BC53">
        <f t="shared" si="39"/>
        <v>-2.76166804750073E-5</v>
      </c>
      <c r="BD53">
        <f t="shared" si="39"/>
        <v>1.6062032677928505E-4</v>
      </c>
      <c r="BE53">
        <f t="shared" si="39"/>
        <v>-3.815753611338255E-5</v>
      </c>
      <c r="BF53">
        <f t="shared" si="39"/>
        <v>1.9151846785225798E-5</v>
      </c>
      <c r="BG53">
        <f t="shared" si="39"/>
        <v>3.5499726925178201E-5</v>
      </c>
      <c r="BH53">
        <f t="shared" si="39"/>
        <v>5.1700680272108226E-5</v>
      </c>
      <c r="BI53">
        <f t="shared" si="39"/>
        <v>-9.4748240389819807E-5</v>
      </c>
      <c r="BJ53">
        <f t="shared" si="39"/>
        <v>-1.0931948619843194E-5</v>
      </c>
      <c r="BK53">
        <f t="shared" si="37"/>
        <v>-3.0095759233925979E-5</v>
      </c>
      <c r="BL53">
        <f t="shared" si="37"/>
        <v>4.1163556531285864E-5</v>
      </c>
      <c r="BM53">
        <f t="shared" si="37"/>
        <v>1.31183383438097E-4</v>
      </c>
      <c r="BN53">
        <f t="shared" si="37"/>
        <v>-2.1850553007823098E-4</v>
      </c>
      <c r="BO53">
        <f t="shared" si="37"/>
        <v>-2.4544953116381705E-4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-1.6934801016088702E-3</v>
      </c>
      <c r="BZ53">
        <f t="shared" si="20"/>
        <v>29</v>
      </c>
      <c r="CA53">
        <f t="shared" si="21"/>
        <v>2</v>
      </c>
      <c r="CB53">
        <f t="shared" si="22"/>
        <v>0.11999999999999997</v>
      </c>
      <c r="CC53">
        <f t="shared" si="23"/>
        <v>0</v>
      </c>
      <c r="CD53">
        <f t="shared" si="24"/>
        <v>1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35">
      <c r="A54" t="s">
        <v>52</v>
      </c>
      <c r="B54">
        <f>VLOOKUP(CONCATENATE($A54,"_",B$4),assets_m6!$A:$D,4,FALSE)</f>
        <v>19.88</v>
      </c>
      <c r="C54">
        <f>VLOOKUP(CONCATENATE($A54,"_",C$4),assets_m6!$A:$D,4,FALSE)</f>
        <v>20.05</v>
      </c>
      <c r="D54">
        <f>VLOOKUP(CONCATENATE($A54,"_",D$4),assets_m6!$A:$D,4,FALSE)</f>
        <v>20.350000000000001</v>
      </c>
      <c r="E54">
        <f>VLOOKUP(CONCATENATE($A54,"_",E$4),assets_m6!$A:$D,4,FALSE)</f>
        <v>20.94</v>
      </c>
      <c r="F54">
        <f>VLOOKUP(CONCATENATE($A54,"_",F$4),assets_m6!$A:$D,4,FALSE)</f>
        <v>21.25</v>
      </c>
      <c r="G54">
        <f>VLOOKUP(CONCATENATE($A54,"_",G$4),assets_m6!$A:$D,4,FALSE)</f>
        <v>21.22</v>
      </c>
      <c r="H54" t="e">
        <f>VLOOKUP(CONCATENATE($A54,"_",H$4),assets_m6!$A:$D,4,FALSE)</f>
        <v>#N/A</v>
      </c>
      <c r="I54">
        <f>VLOOKUP(CONCATENATE($A54,"_",I$4),assets_m6!$A:$D,4,FALSE)</f>
        <v>21.36</v>
      </c>
      <c r="J54">
        <f>VLOOKUP(CONCATENATE($A54,"_",J$4),assets_m6!$A:$D,4,FALSE)</f>
        <v>21.11</v>
      </c>
      <c r="K54">
        <f>VLOOKUP(CONCATENATE($A54,"_",K$4),assets_m6!$A:$D,4,FALSE)</f>
        <v>20.399999999999999</v>
      </c>
      <c r="L54">
        <f>VLOOKUP(CONCATENATE($A54,"_",L$4),assets_m6!$A:$D,4,FALSE)</f>
        <v>20.6</v>
      </c>
      <c r="M54">
        <f>VLOOKUP(CONCATENATE($A54,"_",M$4),assets_m6!$A:$D,4,FALSE)</f>
        <v>20.97</v>
      </c>
      <c r="N54">
        <f>VLOOKUP(CONCATENATE($A54,"_",N$4),assets_m6!$A:$D,4,FALSE)</f>
        <v>20.81</v>
      </c>
      <c r="O54">
        <f>VLOOKUP(CONCATENATE($A54,"_",O$4),assets_m6!$A:$D,4,FALSE)</f>
        <v>20.64</v>
      </c>
      <c r="P54">
        <f>VLOOKUP(CONCATENATE($A54,"_",P$4),assets_m6!$A:$D,4,FALSE)</f>
        <v>20.63</v>
      </c>
      <c r="Q54">
        <f>VLOOKUP(CONCATENATE($A54,"_",Q$4),assets_m6!$A:$D,4,FALSE)</f>
        <v>20.53</v>
      </c>
      <c r="R54">
        <f>VLOOKUP(CONCATENATE($A54,"_",R$4),assets_m6!$A:$D,4,FALSE)</f>
        <v>20.16</v>
      </c>
      <c r="S54">
        <f>VLOOKUP(CONCATENATE($A54,"_",S$4),assets_m6!$A:$D,4,FALSE)</f>
        <v>20.74</v>
      </c>
      <c r="T54">
        <f>VLOOKUP(CONCATENATE($A54,"_",T$4),assets_m6!$A:$D,4,FALSE)</f>
        <v>20.95</v>
      </c>
      <c r="U54">
        <f>VLOOKUP(CONCATENATE($A54,"_",U$4),assets_m6!$A:$D,4,FALSE)</f>
        <v>20.82</v>
      </c>
      <c r="V54">
        <f>VLOOKUP(CONCATENATE($A54,"_",V$4),assets_m6!$A:$D,4,FALSE)</f>
        <v>20.28</v>
      </c>
      <c r="X54" t="str">
        <f t="shared" si="16"/>
        <v>ICLN</v>
      </c>
      <c r="Y54">
        <f t="shared" si="16"/>
        <v>19.88</v>
      </c>
      <c r="Z54">
        <f t="shared" si="36"/>
        <v>20.05</v>
      </c>
      <c r="AA54">
        <f t="shared" si="36"/>
        <v>20.350000000000001</v>
      </c>
      <c r="AB54">
        <f t="shared" si="36"/>
        <v>20.94</v>
      </c>
      <c r="AC54">
        <f t="shared" si="36"/>
        <v>21.25</v>
      </c>
      <c r="AD54">
        <f t="shared" si="36"/>
        <v>21.22</v>
      </c>
      <c r="AE54">
        <f t="shared" si="36"/>
        <v>21.22</v>
      </c>
      <c r="AF54">
        <f t="shared" si="36"/>
        <v>21.36</v>
      </c>
      <c r="AG54">
        <f t="shared" si="36"/>
        <v>21.11</v>
      </c>
      <c r="AH54">
        <f t="shared" si="36"/>
        <v>20.399999999999999</v>
      </c>
      <c r="AI54">
        <f t="shared" si="36"/>
        <v>20.6</v>
      </c>
      <c r="AJ54">
        <f t="shared" si="36"/>
        <v>20.97</v>
      </c>
      <c r="AK54">
        <f t="shared" si="36"/>
        <v>20.81</v>
      </c>
      <c r="AL54">
        <f t="shared" si="36"/>
        <v>20.64</v>
      </c>
      <c r="AM54">
        <f t="shared" ref="AM54:AS85" si="40">IFERROR(P54,AL54)</f>
        <v>20.63</v>
      </c>
      <c r="AN54">
        <f t="shared" si="40"/>
        <v>20.53</v>
      </c>
      <c r="AO54">
        <f t="shared" si="40"/>
        <v>20.16</v>
      </c>
      <c r="AP54">
        <f t="shared" si="38"/>
        <v>20.74</v>
      </c>
      <c r="AQ54">
        <f t="shared" si="38"/>
        <v>20.95</v>
      </c>
      <c r="AR54">
        <f t="shared" si="38"/>
        <v>20.82</v>
      </c>
      <c r="AS54">
        <f t="shared" si="38"/>
        <v>20.28</v>
      </c>
      <c r="AU54" t="s">
        <v>102</v>
      </c>
      <c r="AV54">
        <f t="shared" si="39"/>
        <v>8.5513078470825804E-5</v>
      </c>
      <c r="AW54">
        <f t="shared" si="39"/>
        <v>1.4962593516209511E-4</v>
      </c>
      <c r="AX54">
        <f t="shared" si="39"/>
        <v>2.8992628992628987E-4</v>
      </c>
      <c r="AY54">
        <f t="shared" si="39"/>
        <v>1.4804202483285518E-4</v>
      </c>
      <c r="AZ54">
        <f t="shared" si="39"/>
        <v>-1.4117647058824063E-5</v>
      </c>
      <c r="BA54">
        <f t="shared" si="39"/>
        <v>0</v>
      </c>
      <c r="BB54">
        <f t="shared" si="39"/>
        <v>6.5975494816211393E-5</v>
      </c>
      <c r="BC54">
        <f t="shared" si="39"/>
        <v>-1.1704119850187266E-4</v>
      </c>
      <c r="BD54">
        <f t="shared" si="39"/>
        <v>-3.3633349123638129E-4</v>
      </c>
      <c r="BE54">
        <f t="shared" si="39"/>
        <v>9.8039215686275915E-5</v>
      </c>
      <c r="BF54">
        <f t="shared" si="39"/>
        <v>1.7961165048543566E-4</v>
      </c>
      <c r="BG54">
        <f t="shared" si="39"/>
        <v>-7.6299475441106416E-5</v>
      </c>
      <c r="BH54">
        <f t="shared" si="39"/>
        <v>-8.1691494473809786E-5</v>
      </c>
      <c r="BI54">
        <f t="shared" si="39"/>
        <v>-4.844961240310835E-6</v>
      </c>
      <c r="BJ54">
        <f t="shared" si="39"/>
        <v>-4.8473097430924807E-5</v>
      </c>
      <c r="BK54">
        <f t="shared" si="37"/>
        <v>-1.802240623477842E-4</v>
      </c>
      <c r="BL54">
        <f t="shared" si="37"/>
        <v>2.8769841269841187E-4</v>
      </c>
      <c r="BM54">
        <f t="shared" si="37"/>
        <v>1.0125361620057901E-4</v>
      </c>
      <c r="BN54">
        <f t="shared" si="37"/>
        <v>-6.2052505966586643E-5</v>
      </c>
      <c r="BO54">
        <f t="shared" si="37"/>
        <v>-2.5936599423631086E-4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2.0120724346076566E-2</v>
      </c>
      <c r="BZ54">
        <f t="shared" si="20"/>
        <v>49</v>
      </c>
      <c r="CA54">
        <f t="shared" si="21"/>
        <v>3</v>
      </c>
      <c r="CB54">
        <f t="shared" si="22"/>
        <v>7.9999999999999988E-2</v>
      </c>
      <c r="CC54">
        <f t="shared" si="23"/>
        <v>0</v>
      </c>
      <c r="CD54">
        <f t="shared" si="24"/>
        <v>0</v>
      </c>
      <c r="CE54">
        <f t="shared" si="25"/>
        <v>1</v>
      </c>
      <c r="CF54">
        <f t="shared" si="26"/>
        <v>0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1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35">
      <c r="A55" t="s">
        <v>53</v>
      </c>
      <c r="B55">
        <f>VLOOKUP(CONCATENATE($A55,"_",B$4),assets_m6!$A:$D,4,FALSE)</f>
        <v>4.6870000000000003</v>
      </c>
      <c r="C55">
        <f>VLOOKUP(CONCATENATE($A55,"_",C$4),assets_m6!$A:$D,4,FALSE)</f>
        <v>4.6580000000000004</v>
      </c>
      <c r="D55">
        <f>VLOOKUP(CONCATENATE($A55,"_",D$4),assets_m6!$A:$D,4,FALSE)</f>
        <v>4.6449999999999996</v>
      </c>
      <c r="E55">
        <f>VLOOKUP(CONCATENATE($A55,"_",E$4),assets_m6!$A:$D,4,FALSE)</f>
        <v>4.6879999999999997</v>
      </c>
      <c r="F55">
        <f>VLOOKUP(CONCATENATE($A55,"_",F$4),assets_m6!$A:$D,4,FALSE)</f>
        <v>4.7069999999999999</v>
      </c>
      <c r="G55">
        <f>VLOOKUP(CONCATENATE($A55,"_",G$4),assets_m6!$A:$D,4,FALSE)</f>
        <v>4.7039999999999997</v>
      </c>
      <c r="H55">
        <f>VLOOKUP(CONCATENATE($A55,"_",H$4),assets_m6!$A:$D,4,FALSE)</f>
        <v>4.694</v>
      </c>
      <c r="I55">
        <f>VLOOKUP(CONCATENATE($A55,"_",I$4),assets_m6!$A:$D,4,FALSE)</f>
        <v>4.7160000000000002</v>
      </c>
      <c r="J55">
        <f>VLOOKUP(CONCATENATE($A55,"_",J$4),assets_m6!$A:$D,4,FALSE)</f>
        <v>4.7549999999999999</v>
      </c>
      <c r="K55">
        <f>VLOOKUP(CONCATENATE($A55,"_",K$4),assets_m6!$A:$D,4,FALSE)</f>
        <v>4.7329999999999997</v>
      </c>
      <c r="L55">
        <f>VLOOKUP(CONCATENATE($A55,"_",L$4),assets_m6!$A:$D,4,FALSE)</f>
        <v>4.7130000000000001</v>
      </c>
      <c r="M55">
        <f>VLOOKUP(CONCATENATE($A55,"_",M$4),assets_m6!$A:$D,4,FALSE)</f>
        <v>4.7</v>
      </c>
      <c r="N55">
        <f>VLOOKUP(CONCATENATE($A55,"_",N$4),assets_m6!$A:$D,4,FALSE)</f>
        <v>4.7089999999999996</v>
      </c>
      <c r="O55">
        <f>VLOOKUP(CONCATENATE($A55,"_",O$4),assets_m6!$A:$D,4,FALSE)</f>
        <v>4.7300000000000004</v>
      </c>
      <c r="P55">
        <f>VLOOKUP(CONCATENATE($A55,"_",P$4),assets_m6!$A:$D,4,FALSE)</f>
        <v>4.7249999999999996</v>
      </c>
      <c r="Q55">
        <f>VLOOKUP(CONCATENATE($A55,"_",Q$4),assets_m6!$A:$D,4,FALSE)</f>
        <v>4.7240000000000002</v>
      </c>
      <c r="R55">
        <f>VLOOKUP(CONCATENATE($A55,"_",R$4),assets_m6!$A:$D,4,FALSE)</f>
        <v>4.6890000000000001</v>
      </c>
      <c r="S55">
        <f>VLOOKUP(CONCATENATE($A55,"_",S$4),assets_m6!$A:$D,4,FALSE)</f>
        <v>4.694</v>
      </c>
      <c r="T55">
        <f>VLOOKUP(CONCATENATE($A55,"_",T$4),assets_m6!$A:$D,4,FALSE)</f>
        <v>4.7080000000000002</v>
      </c>
      <c r="U55">
        <f>VLOOKUP(CONCATENATE($A55,"_",U$4),assets_m6!$A:$D,4,FALSE)</f>
        <v>4.7830000000000004</v>
      </c>
      <c r="V55">
        <f>VLOOKUP(CONCATENATE($A55,"_",V$4),assets_m6!$A:$D,4,FALSE)</f>
        <v>4.76</v>
      </c>
      <c r="X55" t="str">
        <f t="shared" si="16"/>
        <v>IEAA.L</v>
      </c>
      <c r="Y55">
        <f t="shared" si="16"/>
        <v>4.6870000000000003</v>
      </c>
      <c r="Z55">
        <f t="shared" ref="Z55:AL74" si="41">IFERROR(C55,Y55)</f>
        <v>4.6580000000000004</v>
      </c>
      <c r="AA55">
        <f t="shared" si="41"/>
        <v>4.6449999999999996</v>
      </c>
      <c r="AB55">
        <f t="shared" si="41"/>
        <v>4.6879999999999997</v>
      </c>
      <c r="AC55">
        <f t="shared" si="41"/>
        <v>4.7069999999999999</v>
      </c>
      <c r="AD55">
        <f t="shared" si="41"/>
        <v>4.7039999999999997</v>
      </c>
      <c r="AE55">
        <f t="shared" si="41"/>
        <v>4.694</v>
      </c>
      <c r="AF55">
        <f t="shared" si="41"/>
        <v>4.7160000000000002</v>
      </c>
      <c r="AG55">
        <f t="shared" si="41"/>
        <v>4.7549999999999999</v>
      </c>
      <c r="AH55">
        <f t="shared" si="41"/>
        <v>4.7329999999999997</v>
      </c>
      <c r="AI55">
        <f t="shared" si="41"/>
        <v>4.7130000000000001</v>
      </c>
      <c r="AJ55">
        <f t="shared" si="41"/>
        <v>4.7</v>
      </c>
      <c r="AK55">
        <f t="shared" si="41"/>
        <v>4.7089999999999996</v>
      </c>
      <c r="AL55">
        <f t="shared" si="41"/>
        <v>4.7300000000000004</v>
      </c>
      <c r="AM55">
        <f t="shared" si="40"/>
        <v>4.7249999999999996</v>
      </c>
      <c r="AN55">
        <f t="shared" si="40"/>
        <v>4.7240000000000002</v>
      </c>
      <c r="AO55">
        <f t="shared" si="40"/>
        <v>4.6890000000000001</v>
      </c>
      <c r="AP55">
        <f t="shared" si="38"/>
        <v>4.694</v>
      </c>
      <c r="AQ55">
        <f t="shared" si="38"/>
        <v>4.7080000000000002</v>
      </c>
      <c r="AR55">
        <f t="shared" si="38"/>
        <v>4.7830000000000004</v>
      </c>
      <c r="AS55">
        <f t="shared" si="38"/>
        <v>4.76</v>
      </c>
      <c r="AU55" t="s">
        <v>63</v>
      </c>
      <c r="AV55">
        <f t="shared" si="39"/>
        <v>-6.1873266481757866E-5</v>
      </c>
      <c r="AW55">
        <f t="shared" si="39"/>
        <v>-2.790897380850319E-5</v>
      </c>
      <c r="AX55">
        <f t="shared" si="39"/>
        <v>9.2572658772874393E-5</v>
      </c>
      <c r="AY55">
        <f t="shared" si="39"/>
        <v>4.0529010238908128E-5</v>
      </c>
      <c r="AZ55">
        <f t="shared" si="39"/>
        <v>-6.3734862970047034E-6</v>
      </c>
      <c r="BA55">
        <f t="shared" si="39"/>
        <v>-2.1258503401360096E-5</v>
      </c>
      <c r="BB55">
        <f t="shared" si="39"/>
        <v>4.6868342564977083E-5</v>
      </c>
      <c r="BC55">
        <f t="shared" si="39"/>
        <v>8.2697201017811064E-5</v>
      </c>
      <c r="BD55">
        <f t="shared" si="39"/>
        <v>-4.6267087276551508E-5</v>
      </c>
      <c r="BE55">
        <f t="shared" si="39"/>
        <v>-4.2256496936403075E-5</v>
      </c>
      <c r="BF55">
        <f t="shared" si="39"/>
        <v>-2.7583280288563338E-5</v>
      </c>
      <c r="BG55">
        <f t="shared" si="39"/>
        <v>1.91489361702116E-5</v>
      </c>
      <c r="BH55">
        <f t="shared" si="39"/>
        <v>4.4595455510725834E-5</v>
      </c>
      <c r="BI55">
        <f t="shared" si="39"/>
        <v>-1.0570824524314547E-5</v>
      </c>
      <c r="BJ55">
        <f t="shared" si="39"/>
        <v>-2.1164021164009437E-6</v>
      </c>
      <c r="BK55">
        <f t="shared" si="37"/>
        <v>-7.4089754445385561E-5</v>
      </c>
      <c r="BL55">
        <f t="shared" si="37"/>
        <v>1.0663254425250359E-5</v>
      </c>
      <c r="BM55">
        <f t="shared" si="37"/>
        <v>2.9825308904985589E-5</v>
      </c>
      <c r="BN55">
        <f t="shared" si="37"/>
        <v>1.5930331350892134E-4</v>
      </c>
      <c r="BO55">
        <f t="shared" si="37"/>
        <v>-4.8086974702071028E-5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1.5574994666097611E-2</v>
      </c>
      <c r="BZ55">
        <f t="shared" si="20"/>
        <v>42</v>
      </c>
      <c r="CA55">
        <f t="shared" si="21"/>
        <v>3</v>
      </c>
      <c r="CB55">
        <f t="shared" si="22"/>
        <v>7.9999999999999988E-2</v>
      </c>
      <c r="CC55">
        <f t="shared" si="23"/>
        <v>0</v>
      </c>
      <c r="CD55">
        <f t="shared" si="24"/>
        <v>0</v>
      </c>
      <c r="CE55">
        <f t="shared" si="25"/>
        <v>1</v>
      </c>
      <c r="CF55">
        <f t="shared" si="26"/>
        <v>0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1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35">
      <c r="A56" t="s">
        <v>54</v>
      </c>
      <c r="B56">
        <f>VLOOKUP(CONCATENATE($A56,"_",B$4),assets_m6!$A:$D,4,FALSE)</f>
        <v>98.17</v>
      </c>
      <c r="C56">
        <f>VLOOKUP(CONCATENATE($A56,"_",C$4),assets_m6!$A:$D,4,FALSE)</f>
        <v>98.418999999999997</v>
      </c>
      <c r="D56">
        <f>VLOOKUP(CONCATENATE($A56,"_",D$4),assets_m6!$A:$D,4,FALSE)</f>
        <v>97.8</v>
      </c>
      <c r="E56">
        <f>VLOOKUP(CONCATENATE($A56,"_",E$4),assets_m6!$A:$D,4,FALSE)</f>
        <v>98.429000000000002</v>
      </c>
      <c r="F56">
        <f>VLOOKUP(CONCATENATE($A56,"_",F$4),assets_m6!$A:$D,4,FALSE)</f>
        <v>99.307000000000002</v>
      </c>
      <c r="G56">
        <f>VLOOKUP(CONCATENATE($A56,"_",G$4),assets_m6!$A:$D,4,FALSE)</f>
        <v>98.778000000000006</v>
      </c>
      <c r="H56" t="e">
        <f>VLOOKUP(CONCATENATE($A56,"_",H$4),assets_m6!$A:$D,4,FALSE)</f>
        <v>#N/A</v>
      </c>
      <c r="I56">
        <f>VLOOKUP(CONCATENATE($A56,"_",I$4),assets_m6!$A:$D,4,FALSE)</f>
        <v>98.468999999999994</v>
      </c>
      <c r="J56">
        <f>VLOOKUP(CONCATENATE($A56,"_",J$4),assets_m6!$A:$D,4,FALSE)</f>
        <v>99.805999999999997</v>
      </c>
      <c r="K56">
        <f>VLOOKUP(CONCATENATE($A56,"_",K$4),assets_m6!$A:$D,4,FALSE)</f>
        <v>99.616</v>
      </c>
      <c r="L56">
        <f>VLOOKUP(CONCATENATE($A56,"_",L$4),assets_m6!$A:$D,4,FALSE)</f>
        <v>98.957999999999998</v>
      </c>
      <c r="M56">
        <f>VLOOKUP(CONCATENATE($A56,"_",M$4),assets_m6!$A:$D,4,FALSE)</f>
        <v>98.638999999999996</v>
      </c>
      <c r="N56">
        <f>VLOOKUP(CONCATENATE($A56,"_",N$4),assets_m6!$A:$D,4,FALSE)</f>
        <v>99.206999999999994</v>
      </c>
      <c r="O56">
        <f>VLOOKUP(CONCATENATE($A56,"_",O$4),assets_m6!$A:$D,4,FALSE)</f>
        <v>99.316999999999993</v>
      </c>
      <c r="P56">
        <f>VLOOKUP(CONCATENATE($A56,"_",P$4),assets_m6!$A:$D,4,FALSE)</f>
        <v>98.957999999999998</v>
      </c>
      <c r="Q56">
        <f>VLOOKUP(CONCATENATE($A56,"_",Q$4),assets_m6!$A:$D,4,FALSE)</f>
        <v>98.808000000000007</v>
      </c>
      <c r="R56">
        <f>VLOOKUP(CONCATENATE($A56,"_",R$4),assets_m6!$A:$D,4,FALSE)</f>
        <v>98.498999999999995</v>
      </c>
      <c r="S56">
        <f>VLOOKUP(CONCATENATE($A56,"_",S$4),assets_m6!$A:$D,4,FALSE)</f>
        <v>98.998000000000005</v>
      </c>
      <c r="T56">
        <f>VLOOKUP(CONCATENATE($A56,"_",T$4),assets_m6!$A:$D,4,FALSE)</f>
        <v>99.71</v>
      </c>
      <c r="U56">
        <f>VLOOKUP(CONCATENATE($A56,"_",U$4),assets_m6!$A:$D,4,FALSE)</f>
        <v>99.67</v>
      </c>
      <c r="V56">
        <f>VLOOKUP(CONCATENATE($A56,"_",V$4),assets_m6!$A:$D,4,FALSE)</f>
        <v>98.6</v>
      </c>
      <c r="X56" t="str">
        <f t="shared" si="16"/>
        <v>IEF</v>
      </c>
      <c r="Y56">
        <f t="shared" si="16"/>
        <v>98.17</v>
      </c>
      <c r="Z56">
        <f t="shared" si="41"/>
        <v>98.418999999999997</v>
      </c>
      <c r="AA56">
        <f t="shared" si="41"/>
        <v>97.8</v>
      </c>
      <c r="AB56">
        <f t="shared" si="41"/>
        <v>98.429000000000002</v>
      </c>
      <c r="AC56">
        <f t="shared" si="41"/>
        <v>99.307000000000002</v>
      </c>
      <c r="AD56">
        <f t="shared" si="41"/>
        <v>98.778000000000006</v>
      </c>
      <c r="AE56">
        <f t="shared" si="41"/>
        <v>98.778000000000006</v>
      </c>
      <c r="AF56">
        <f t="shared" si="41"/>
        <v>98.468999999999994</v>
      </c>
      <c r="AG56">
        <f t="shared" si="41"/>
        <v>99.805999999999997</v>
      </c>
      <c r="AH56">
        <f t="shared" si="41"/>
        <v>99.616</v>
      </c>
      <c r="AI56">
        <f t="shared" si="41"/>
        <v>98.957999999999998</v>
      </c>
      <c r="AJ56">
        <f t="shared" si="41"/>
        <v>98.638999999999996</v>
      </c>
      <c r="AK56">
        <f t="shared" si="41"/>
        <v>99.206999999999994</v>
      </c>
      <c r="AL56">
        <f t="shared" si="41"/>
        <v>99.316999999999993</v>
      </c>
      <c r="AM56">
        <f t="shared" si="40"/>
        <v>98.957999999999998</v>
      </c>
      <c r="AN56">
        <f t="shared" si="40"/>
        <v>98.808000000000007</v>
      </c>
      <c r="AO56">
        <f t="shared" si="40"/>
        <v>98.498999999999995</v>
      </c>
      <c r="AP56">
        <f t="shared" si="38"/>
        <v>98.998000000000005</v>
      </c>
      <c r="AQ56">
        <f t="shared" si="38"/>
        <v>99.71</v>
      </c>
      <c r="AR56">
        <f t="shared" si="38"/>
        <v>99.67</v>
      </c>
      <c r="AS56">
        <f t="shared" si="38"/>
        <v>98.6</v>
      </c>
      <c r="AU56" t="s">
        <v>64</v>
      </c>
      <c r="AV56">
        <f t="shared" si="39"/>
        <v>2.536416420495011E-5</v>
      </c>
      <c r="AW56">
        <f t="shared" si="39"/>
        <v>-6.2894359828894801E-5</v>
      </c>
      <c r="AX56">
        <f t="shared" si="39"/>
        <v>6.431492842535837E-5</v>
      </c>
      <c r="AY56">
        <f t="shared" si="39"/>
        <v>8.920135325971006E-5</v>
      </c>
      <c r="AZ56">
        <f t="shared" si="39"/>
        <v>-5.3269155245853405E-5</v>
      </c>
      <c r="BA56">
        <f t="shared" si="39"/>
        <v>0</v>
      </c>
      <c r="BB56">
        <f t="shared" si="39"/>
        <v>-3.1282269331228784E-5</v>
      </c>
      <c r="BC56">
        <f t="shared" si="39"/>
        <v>1.357787730148578E-4</v>
      </c>
      <c r="BD56">
        <f t="shared" si="39"/>
        <v>-1.903693164739572E-5</v>
      </c>
      <c r="BE56">
        <f t="shared" si="39"/>
        <v>-6.60536460006426E-5</v>
      </c>
      <c r="BF56">
        <f t="shared" si="39"/>
        <v>-3.2235898057762147E-5</v>
      </c>
      <c r="BG56">
        <f t="shared" si="39"/>
        <v>5.7583714352335064E-5</v>
      </c>
      <c r="BH56">
        <f t="shared" si="39"/>
        <v>1.1087927263197097E-5</v>
      </c>
      <c r="BI56">
        <f t="shared" si="39"/>
        <v>-3.6146883212339747E-5</v>
      </c>
      <c r="BJ56">
        <f t="shared" si="39"/>
        <v>-1.5157945795184975E-5</v>
      </c>
      <c r="BK56">
        <f t="shared" si="37"/>
        <v>-3.1272771435512477E-5</v>
      </c>
      <c r="BL56">
        <f t="shared" si="37"/>
        <v>5.0660412796069956E-5</v>
      </c>
      <c r="BM56">
        <f t="shared" si="37"/>
        <v>7.1920644861511252E-5</v>
      </c>
      <c r="BN56">
        <f t="shared" si="37"/>
        <v>-4.0116337378389376E-6</v>
      </c>
      <c r="BO56">
        <f t="shared" si="37"/>
        <v>-1.0735426908799111E-4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4.3801568707343653E-3</v>
      </c>
      <c r="BZ56">
        <f t="shared" si="20"/>
        <v>34</v>
      </c>
      <c r="CA56">
        <f t="shared" si="21"/>
        <v>2</v>
      </c>
      <c r="CB56">
        <f t="shared" si="22"/>
        <v>0.11999999999999997</v>
      </c>
      <c r="CC56">
        <f t="shared" si="23"/>
        <v>0</v>
      </c>
      <c r="CD56">
        <f t="shared" si="24"/>
        <v>1</v>
      </c>
      <c r="CE56">
        <f t="shared" si="25"/>
        <v>0</v>
      </c>
      <c r="CF56">
        <f t="shared" si="26"/>
        <v>0</v>
      </c>
      <c r="CG56">
        <f t="shared" si="27"/>
        <v>0</v>
      </c>
      <c r="CI56">
        <f t="shared" si="28"/>
        <v>0</v>
      </c>
      <c r="CJ56">
        <f t="shared" si="29"/>
        <v>1</v>
      </c>
      <c r="CK56">
        <f t="shared" si="29"/>
        <v>1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35">
      <c r="A57" t="s">
        <v>55</v>
      </c>
      <c r="B57">
        <f>VLOOKUP(CONCATENATE($A57,"_",B$4),assets_m6!$A:$D,4,FALSE)</f>
        <v>765</v>
      </c>
      <c r="C57">
        <f>VLOOKUP(CONCATENATE($A57,"_",C$4),assets_m6!$A:$D,4,FALSE)</f>
        <v>767.1</v>
      </c>
      <c r="D57">
        <f>VLOOKUP(CONCATENATE($A57,"_",D$4),assets_m6!$A:$D,4,FALSE)</f>
        <v>763.15</v>
      </c>
      <c r="E57">
        <f>VLOOKUP(CONCATENATE($A57,"_",E$4),assets_m6!$A:$D,4,FALSE)</f>
        <v>765.3</v>
      </c>
      <c r="F57">
        <f>VLOOKUP(CONCATENATE($A57,"_",F$4),assets_m6!$A:$D,4,FALSE)</f>
        <v>771.95</v>
      </c>
      <c r="G57">
        <f>VLOOKUP(CONCATENATE($A57,"_",G$4),assets_m6!$A:$D,4,FALSE)</f>
        <v>773.6</v>
      </c>
      <c r="H57">
        <f>VLOOKUP(CONCATENATE($A57,"_",H$4),assets_m6!$A:$D,4,FALSE)</f>
        <v>775.5</v>
      </c>
      <c r="I57">
        <f>VLOOKUP(CONCATENATE($A57,"_",I$4),assets_m6!$A:$D,4,FALSE)</f>
        <v>772.15</v>
      </c>
      <c r="J57">
        <f>VLOOKUP(CONCATENATE($A57,"_",J$4),assets_m6!$A:$D,4,FALSE)</f>
        <v>770.55</v>
      </c>
      <c r="K57">
        <f>VLOOKUP(CONCATENATE($A57,"_",K$4),assets_m6!$A:$D,4,FALSE)</f>
        <v>761.65</v>
      </c>
      <c r="L57">
        <f>VLOOKUP(CONCATENATE($A57,"_",L$4),assets_m6!$A:$D,4,FALSE)</f>
        <v>766.05</v>
      </c>
      <c r="M57">
        <f>VLOOKUP(CONCATENATE($A57,"_",M$4),assets_m6!$A:$D,4,FALSE)</f>
        <v>769.9</v>
      </c>
      <c r="N57">
        <f>VLOOKUP(CONCATENATE($A57,"_",N$4),assets_m6!$A:$D,4,FALSE)</f>
        <v>770.5</v>
      </c>
      <c r="O57">
        <f>VLOOKUP(CONCATENATE($A57,"_",O$4),assets_m6!$A:$D,4,FALSE)</f>
        <v>766.4</v>
      </c>
      <c r="P57">
        <f>VLOOKUP(CONCATENATE($A57,"_",P$4),assets_m6!$A:$D,4,FALSE)</f>
        <v>764.95</v>
      </c>
      <c r="Q57">
        <f>VLOOKUP(CONCATENATE($A57,"_",Q$4),assets_m6!$A:$D,4,FALSE)</f>
        <v>764.7</v>
      </c>
      <c r="R57">
        <f>VLOOKUP(CONCATENATE($A57,"_",R$4),assets_m6!$A:$D,4,FALSE)</f>
        <v>766.5</v>
      </c>
      <c r="S57">
        <f>VLOOKUP(CONCATENATE($A57,"_",S$4),assets_m6!$A:$D,4,FALSE)</f>
        <v>767.8</v>
      </c>
      <c r="T57">
        <f>VLOOKUP(CONCATENATE($A57,"_",T$4),assets_m6!$A:$D,4,FALSE)</f>
        <v>767.4</v>
      </c>
      <c r="U57">
        <f>VLOOKUP(CONCATENATE($A57,"_",U$4),assets_m6!$A:$D,4,FALSE)</f>
        <v>766.9</v>
      </c>
      <c r="V57">
        <f>VLOOKUP(CONCATENATE($A57,"_",V$4),assets_m6!$A:$D,4,FALSE)</f>
        <v>778.05</v>
      </c>
      <c r="X57" t="str">
        <f t="shared" si="16"/>
        <v>IEFM.L</v>
      </c>
      <c r="Y57">
        <f t="shared" si="16"/>
        <v>765</v>
      </c>
      <c r="Z57">
        <f t="shared" si="41"/>
        <v>767.1</v>
      </c>
      <c r="AA57">
        <f t="shared" si="41"/>
        <v>763.15</v>
      </c>
      <c r="AB57">
        <f t="shared" si="41"/>
        <v>765.3</v>
      </c>
      <c r="AC57">
        <f t="shared" si="41"/>
        <v>771.95</v>
      </c>
      <c r="AD57">
        <f t="shared" si="41"/>
        <v>773.6</v>
      </c>
      <c r="AE57">
        <f t="shared" si="41"/>
        <v>775.5</v>
      </c>
      <c r="AF57">
        <f t="shared" si="41"/>
        <v>772.15</v>
      </c>
      <c r="AG57">
        <f t="shared" si="41"/>
        <v>770.55</v>
      </c>
      <c r="AH57">
        <f t="shared" si="41"/>
        <v>761.65</v>
      </c>
      <c r="AI57">
        <f t="shared" si="41"/>
        <v>766.05</v>
      </c>
      <c r="AJ57">
        <f t="shared" si="41"/>
        <v>769.9</v>
      </c>
      <c r="AK57">
        <f t="shared" si="41"/>
        <v>770.5</v>
      </c>
      <c r="AL57">
        <f t="shared" si="41"/>
        <v>766.4</v>
      </c>
      <c r="AM57">
        <f t="shared" si="40"/>
        <v>764.95</v>
      </c>
      <c r="AN57">
        <f t="shared" si="40"/>
        <v>764.7</v>
      </c>
      <c r="AO57">
        <f t="shared" si="40"/>
        <v>766.5</v>
      </c>
      <c r="AP57">
        <f t="shared" si="38"/>
        <v>767.8</v>
      </c>
      <c r="AQ57">
        <f t="shared" si="38"/>
        <v>767.4</v>
      </c>
      <c r="AR57">
        <f t="shared" si="38"/>
        <v>766.9</v>
      </c>
      <c r="AS57">
        <f t="shared" si="38"/>
        <v>778.05</v>
      </c>
      <c r="AU57" t="s">
        <v>39</v>
      </c>
      <c r="AV57">
        <f t="shared" si="39"/>
        <v>2.745098039215716E-5</v>
      </c>
      <c r="AW57">
        <f t="shared" si="39"/>
        <v>-5.1492634597836602E-5</v>
      </c>
      <c r="AX57">
        <f t="shared" si="39"/>
        <v>2.8172705234881443E-5</v>
      </c>
      <c r="AY57">
        <f t="shared" si="39"/>
        <v>8.6894028485562405E-5</v>
      </c>
      <c r="AZ57">
        <f t="shared" si="39"/>
        <v>2.1374441349828058E-5</v>
      </c>
      <c r="BA57">
        <f t="shared" si="39"/>
        <v>2.4560496380558136E-5</v>
      </c>
      <c r="BB57">
        <f t="shared" si="39"/>
        <v>-4.3197936814958392E-5</v>
      </c>
      <c r="BC57">
        <f t="shared" si="39"/>
        <v>-2.0721362429580041E-5</v>
      </c>
      <c r="BD57">
        <f t="shared" si="39"/>
        <v>-1.1550191421711735E-4</v>
      </c>
      <c r="BE57">
        <f t="shared" si="39"/>
        <v>5.776931661524293E-5</v>
      </c>
      <c r="BF57">
        <f t="shared" si="39"/>
        <v>5.0257816069447468E-5</v>
      </c>
      <c r="BG57">
        <f t="shared" si="39"/>
        <v>7.7932198986884372E-6</v>
      </c>
      <c r="BH57">
        <f t="shared" si="39"/>
        <v>-5.3212199870214446E-5</v>
      </c>
      <c r="BI57">
        <f t="shared" si="39"/>
        <v>-1.8919624217118109E-5</v>
      </c>
      <c r="BJ57">
        <f t="shared" si="39"/>
        <v>-3.2681874632328907E-6</v>
      </c>
      <c r="BK57">
        <f t="shared" si="37"/>
        <v>2.3538642604942518E-5</v>
      </c>
      <c r="BL57">
        <f t="shared" si="37"/>
        <v>1.6960208741030066E-5</v>
      </c>
      <c r="BM57">
        <f t="shared" si="37"/>
        <v>-5.2096900234433093E-6</v>
      </c>
      <c r="BN57">
        <f t="shared" si="37"/>
        <v>-6.5155069064373214E-6</v>
      </c>
      <c r="BO57">
        <f t="shared" si="37"/>
        <v>1.4539053331594703E-4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1.7058823529411706E-2</v>
      </c>
      <c r="BZ57">
        <f t="shared" si="20"/>
        <v>45</v>
      </c>
      <c r="CA57">
        <f t="shared" si="21"/>
        <v>3</v>
      </c>
      <c r="CB57">
        <f t="shared" si="22"/>
        <v>7.9999999999999988E-2</v>
      </c>
      <c r="CC57">
        <f t="shared" si="23"/>
        <v>0</v>
      </c>
      <c r="CD57">
        <f t="shared" si="24"/>
        <v>0</v>
      </c>
      <c r="CE57">
        <f t="shared" si="25"/>
        <v>1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35">
      <c r="A58" t="s">
        <v>56</v>
      </c>
      <c r="B58">
        <f>VLOOKUP(CONCATENATE($A58,"_",B$4),assets_m6!$A:$D,4,FALSE)</f>
        <v>49.24</v>
      </c>
      <c r="C58">
        <f>VLOOKUP(CONCATENATE($A58,"_",C$4),assets_m6!$A:$D,4,FALSE)</f>
        <v>49.59</v>
      </c>
      <c r="D58">
        <f>VLOOKUP(CONCATENATE($A58,"_",D$4),assets_m6!$A:$D,4,FALSE)</f>
        <v>49.92</v>
      </c>
      <c r="E58">
        <f>VLOOKUP(CONCATENATE($A58,"_",E$4),assets_m6!$A:$D,4,FALSE)</f>
        <v>50.19</v>
      </c>
      <c r="F58">
        <f>VLOOKUP(CONCATENATE($A58,"_",F$4),assets_m6!$A:$D,4,FALSE)</f>
        <v>50.43</v>
      </c>
      <c r="G58">
        <f>VLOOKUP(CONCATENATE($A58,"_",G$4),assets_m6!$A:$D,4,FALSE)</f>
        <v>50.7</v>
      </c>
      <c r="H58" t="e">
        <f>VLOOKUP(CONCATENATE($A58,"_",H$4),assets_m6!$A:$D,4,FALSE)</f>
        <v>#N/A</v>
      </c>
      <c r="I58">
        <f>VLOOKUP(CONCATENATE($A58,"_",I$4),assets_m6!$A:$D,4,FALSE)</f>
        <v>50.44</v>
      </c>
      <c r="J58">
        <f>VLOOKUP(CONCATENATE($A58,"_",J$4),assets_m6!$A:$D,4,FALSE)</f>
        <v>50.1</v>
      </c>
      <c r="K58">
        <f>VLOOKUP(CONCATENATE($A58,"_",K$4),assets_m6!$A:$D,4,FALSE)</f>
        <v>50.5</v>
      </c>
      <c r="L58">
        <f>VLOOKUP(CONCATENATE($A58,"_",L$4),assets_m6!$A:$D,4,FALSE)</f>
        <v>51.21</v>
      </c>
      <c r="M58">
        <f>VLOOKUP(CONCATENATE($A58,"_",M$4),assets_m6!$A:$D,4,FALSE)</f>
        <v>51.59</v>
      </c>
      <c r="N58">
        <f>VLOOKUP(CONCATENATE($A58,"_",N$4),assets_m6!$A:$D,4,FALSE)</f>
        <v>51.58</v>
      </c>
      <c r="O58">
        <f>VLOOKUP(CONCATENATE($A58,"_",O$4),assets_m6!$A:$D,4,FALSE)</f>
        <v>51.64</v>
      </c>
      <c r="P58">
        <f>VLOOKUP(CONCATENATE($A58,"_",P$4),assets_m6!$A:$D,4,FALSE)</f>
        <v>52.12</v>
      </c>
      <c r="Q58">
        <f>VLOOKUP(CONCATENATE($A58,"_",Q$4),assets_m6!$A:$D,4,FALSE)</f>
        <v>51.84</v>
      </c>
      <c r="R58">
        <f>VLOOKUP(CONCATENATE($A58,"_",R$4),assets_m6!$A:$D,4,FALSE)</f>
        <v>50.84</v>
      </c>
      <c r="S58">
        <f>VLOOKUP(CONCATENATE($A58,"_",S$4),assets_m6!$A:$D,4,FALSE)</f>
        <v>50.87</v>
      </c>
      <c r="T58">
        <f>VLOOKUP(CONCATENATE($A58,"_",T$4),assets_m6!$A:$D,4,FALSE)</f>
        <v>51.51</v>
      </c>
      <c r="U58">
        <f>VLOOKUP(CONCATENATE($A58,"_",U$4),assets_m6!$A:$D,4,FALSE)</f>
        <v>51.23</v>
      </c>
      <c r="V58">
        <f>VLOOKUP(CONCATENATE($A58,"_",V$4),assets_m6!$A:$D,4,FALSE)</f>
        <v>50.33</v>
      </c>
      <c r="X58" t="str">
        <f t="shared" si="16"/>
        <v>IEMG</v>
      </c>
      <c r="Y58">
        <f t="shared" si="16"/>
        <v>49.24</v>
      </c>
      <c r="Z58">
        <f t="shared" si="41"/>
        <v>49.59</v>
      </c>
      <c r="AA58">
        <f t="shared" si="41"/>
        <v>49.92</v>
      </c>
      <c r="AB58">
        <f t="shared" si="41"/>
        <v>50.19</v>
      </c>
      <c r="AC58">
        <f t="shared" si="41"/>
        <v>50.43</v>
      </c>
      <c r="AD58">
        <f t="shared" si="41"/>
        <v>50.7</v>
      </c>
      <c r="AE58">
        <f t="shared" si="41"/>
        <v>50.7</v>
      </c>
      <c r="AF58">
        <f t="shared" si="41"/>
        <v>50.44</v>
      </c>
      <c r="AG58">
        <f t="shared" si="41"/>
        <v>50.1</v>
      </c>
      <c r="AH58">
        <f t="shared" si="41"/>
        <v>50.5</v>
      </c>
      <c r="AI58">
        <f t="shared" si="41"/>
        <v>51.21</v>
      </c>
      <c r="AJ58">
        <f t="shared" si="41"/>
        <v>51.59</v>
      </c>
      <c r="AK58">
        <f t="shared" si="41"/>
        <v>51.58</v>
      </c>
      <c r="AL58">
        <f t="shared" si="41"/>
        <v>51.64</v>
      </c>
      <c r="AM58">
        <f t="shared" si="40"/>
        <v>52.12</v>
      </c>
      <c r="AN58">
        <f t="shared" si="40"/>
        <v>51.84</v>
      </c>
      <c r="AO58">
        <f t="shared" si="40"/>
        <v>50.84</v>
      </c>
      <c r="AP58">
        <f t="shared" si="38"/>
        <v>50.87</v>
      </c>
      <c r="AQ58">
        <f t="shared" si="38"/>
        <v>51.51</v>
      </c>
      <c r="AR58">
        <f t="shared" si="38"/>
        <v>51.23</v>
      </c>
      <c r="AS58">
        <f t="shared" si="38"/>
        <v>50.33</v>
      </c>
      <c r="AU58" t="s">
        <v>33</v>
      </c>
      <c r="AV58">
        <f t="shared" si="39"/>
        <v>7.1080422420796385E-5</v>
      </c>
      <c r="AW58">
        <f t="shared" si="39"/>
        <v>6.6545674531155128E-5</v>
      </c>
      <c r="AX58">
        <f t="shared" si="39"/>
        <v>5.4086538461537664E-5</v>
      </c>
      <c r="AY58">
        <f t="shared" si="39"/>
        <v>4.7818290496115161E-5</v>
      </c>
      <c r="AZ58">
        <f t="shared" si="39"/>
        <v>5.3539559785842385E-5</v>
      </c>
      <c r="BA58">
        <f t="shared" si="39"/>
        <v>0</v>
      </c>
      <c r="BB58">
        <f t="shared" si="39"/>
        <v>-5.1282051282052289E-5</v>
      </c>
      <c r="BC58">
        <f t="shared" si="39"/>
        <v>-6.7406819984138842E-5</v>
      </c>
      <c r="BD58">
        <f t="shared" si="39"/>
        <v>7.9840319361277164E-5</v>
      </c>
      <c r="BE58">
        <f t="shared" si="39"/>
        <v>1.4059405940594077E-4</v>
      </c>
      <c r="BF58">
        <f t="shared" si="39"/>
        <v>7.4204256981058879E-5</v>
      </c>
      <c r="BG58">
        <f t="shared" si="39"/>
        <v>-1.9383601473163629E-6</v>
      </c>
      <c r="BH58">
        <f t="shared" si="39"/>
        <v>1.1632415664986869E-5</v>
      </c>
      <c r="BI58">
        <f t="shared" si="39"/>
        <v>9.295120061967407E-5</v>
      </c>
      <c r="BJ58">
        <f t="shared" si="39"/>
        <v>-5.3722179585570622E-5</v>
      </c>
      <c r="BK58">
        <f t="shared" si="37"/>
        <v>-1.9290123456790122E-4</v>
      </c>
      <c r="BL58">
        <f t="shared" si="37"/>
        <v>5.9008654602663319E-6</v>
      </c>
      <c r="BM58">
        <f t="shared" si="37"/>
        <v>1.2581089050520947E-4</v>
      </c>
      <c r="BN58">
        <f t="shared" si="37"/>
        <v>-5.4358377014172225E-5</v>
      </c>
      <c r="BO58">
        <f t="shared" si="37"/>
        <v>-1.7567831348819023E-4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2.2136474411047852E-2</v>
      </c>
      <c r="BZ58">
        <f t="shared" si="20"/>
        <v>52</v>
      </c>
      <c r="CA58">
        <f t="shared" si="21"/>
        <v>3</v>
      </c>
      <c r="CB58">
        <f t="shared" si="22"/>
        <v>7.9999999999999988E-2</v>
      </c>
      <c r="CC58">
        <f t="shared" si="23"/>
        <v>0</v>
      </c>
      <c r="CD58">
        <f t="shared" si="24"/>
        <v>0</v>
      </c>
      <c r="CE58">
        <f t="shared" si="25"/>
        <v>1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35">
      <c r="A59" t="s">
        <v>57</v>
      </c>
      <c r="B59">
        <f>VLOOKUP(CONCATENATE($A59,"_",B$4),assets_m6!$A:$D,4,FALSE)</f>
        <v>51.74</v>
      </c>
      <c r="C59">
        <f>VLOOKUP(CONCATENATE($A59,"_",C$4),assets_m6!$A:$D,4,FALSE)</f>
        <v>52.17</v>
      </c>
      <c r="D59">
        <f>VLOOKUP(CONCATENATE($A59,"_",D$4),assets_m6!$A:$D,4,FALSE)</f>
        <v>52.16</v>
      </c>
      <c r="E59">
        <f>VLOOKUP(CONCATENATE($A59,"_",E$4),assets_m6!$A:$D,4,FALSE)</f>
        <v>52.68</v>
      </c>
      <c r="F59">
        <f>VLOOKUP(CONCATENATE($A59,"_",F$4),assets_m6!$A:$D,4,FALSE)</f>
        <v>53.57</v>
      </c>
      <c r="G59">
        <f>VLOOKUP(CONCATENATE($A59,"_",G$4),assets_m6!$A:$D,4,FALSE)</f>
        <v>53.98</v>
      </c>
      <c r="H59" t="e">
        <f>VLOOKUP(CONCATENATE($A59,"_",H$4),assets_m6!$A:$D,4,FALSE)</f>
        <v>#N/A</v>
      </c>
      <c r="I59">
        <f>VLOOKUP(CONCATENATE($A59,"_",I$4),assets_m6!$A:$D,4,FALSE)</f>
        <v>54.01</v>
      </c>
      <c r="J59">
        <f>VLOOKUP(CONCATENATE($A59,"_",J$4),assets_m6!$A:$D,4,FALSE)</f>
        <v>54.05</v>
      </c>
      <c r="K59">
        <f>VLOOKUP(CONCATENATE($A59,"_",K$4),assets_m6!$A:$D,4,FALSE)</f>
        <v>53.74</v>
      </c>
      <c r="L59">
        <f>VLOOKUP(CONCATENATE($A59,"_",L$4),assets_m6!$A:$D,4,FALSE)</f>
        <v>54.19</v>
      </c>
      <c r="M59">
        <f>VLOOKUP(CONCATENATE($A59,"_",M$4),assets_m6!$A:$D,4,FALSE)</f>
        <v>54.74</v>
      </c>
      <c r="N59">
        <f>VLOOKUP(CONCATENATE($A59,"_",N$4),assets_m6!$A:$D,4,FALSE)</f>
        <v>54.52</v>
      </c>
      <c r="O59">
        <f>VLOOKUP(CONCATENATE($A59,"_",O$4),assets_m6!$A:$D,4,FALSE)</f>
        <v>54.6</v>
      </c>
      <c r="P59">
        <f>VLOOKUP(CONCATENATE($A59,"_",P$4),assets_m6!$A:$D,4,FALSE)</f>
        <v>54.85</v>
      </c>
      <c r="Q59">
        <f>VLOOKUP(CONCATENATE($A59,"_",Q$4),assets_m6!$A:$D,4,FALSE)</f>
        <v>55.04</v>
      </c>
      <c r="R59">
        <f>VLOOKUP(CONCATENATE($A59,"_",R$4),assets_m6!$A:$D,4,FALSE)</f>
        <v>54.32</v>
      </c>
      <c r="S59">
        <f>VLOOKUP(CONCATENATE($A59,"_",S$4),assets_m6!$A:$D,4,FALSE)</f>
        <v>54.45</v>
      </c>
      <c r="T59">
        <f>VLOOKUP(CONCATENATE($A59,"_",T$4),assets_m6!$A:$D,4,FALSE)</f>
        <v>55.61</v>
      </c>
      <c r="U59">
        <f>VLOOKUP(CONCATENATE($A59,"_",U$4),assets_m6!$A:$D,4,FALSE)</f>
        <v>56.33</v>
      </c>
      <c r="V59">
        <f>VLOOKUP(CONCATENATE($A59,"_",V$4),assets_m6!$A:$D,4,FALSE)</f>
        <v>55.26</v>
      </c>
      <c r="X59" t="str">
        <f t="shared" si="16"/>
        <v>IEUS</v>
      </c>
      <c r="Y59">
        <f t="shared" si="16"/>
        <v>51.74</v>
      </c>
      <c r="Z59">
        <f t="shared" si="41"/>
        <v>52.17</v>
      </c>
      <c r="AA59">
        <f t="shared" si="41"/>
        <v>52.16</v>
      </c>
      <c r="AB59">
        <f t="shared" si="41"/>
        <v>52.68</v>
      </c>
      <c r="AC59">
        <f t="shared" si="41"/>
        <v>53.57</v>
      </c>
      <c r="AD59">
        <f t="shared" si="41"/>
        <v>53.98</v>
      </c>
      <c r="AE59">
        <f t="shared" si="41"/>
        <v>53.98</v>
      </c>
      <c r="AF59">
        <f t="shared" si="41"/>
        <v>54.01</v>
      </c>
      <c r="AG59">
        <f t="shared" si="41"/>
        <v>54.05</v>
      </c>
      <c r="AH59">
        <f t="shared" si="41"/>
        <v>53.74</v>
      </c>
      <c r="AI59">
        <f t="shared" si="41"/>
        <v>54.19</v>
      </c>
      <c r="AJ59">
        <f t="shared" si="41"/>
        <v>54.74</v>
      </c>
      <c r="AK59">
        <f t="shared" si="41"/>
        <v>54.52</v>
      </c>
      <c r="AL59">
        <f t="shared" si="41"/>
        <v>54.6</v>
      </c>
      <c r="AM59">
        <f t="shared" si="40"/>
        <v>54.85</v>
      </c>
      <c r="AN59">
        <f t="shared" si="40"/>
        <v>55.04</v>
      </c>
      <c r="AO59">
        <f t="shared" si="40"/>
        <v>54.32</v>
      </c>
      <c r="AP59">
        <f t="shared" si="38"/>
        <v>54.45</v>
      </c>
      <c r="AQ59">
        <f t="shared" si="38"/>
        <v>55.61</v>
      </c>
      <c r="AR59">
        <f t="shared" si="38"/>
        <v>56.33</v>
      </c>
      <c r="AS59">
        <f t="shared" si="38"/>
        <v>55.26</v>
      </c>
      <c r="AU59" t="s">
        <v>36</v>
      </c>
      <c r="AV59">
        <f t="shared" si="39"/>
        <v>8.3107846926942357E-5</v>
      </c>
      <c r="AW59">
        <f t="shared" si="39"/>
        <v>-1.9168104274497061E-6</v>
      </c>
      <c r="AX59">
        <f t="shared" si="39"/>
        <v>9.9693251533742927E-5</v>
      </c>
      <c r="AY59">
        <f t="shared" si="39"/>
        <v>1.6894457099468499E-4</v>
      </c>
      <c r="AZ59">
        <f t="shared" si="39"/>
        <v>7.6535374276646742E-5</v>
      </c>
      <c r="BA59">
        <f t="shared" si="39"/>
        <v>0</v>
      </c>
      <c r="BB59">
        <f t="shared" si="39"/>
        <v>5.5576139310857983E-6</v>
      </c>
      <c r="BC59">
        <f t="shared" si="39"/>
        <v>7.4060359192740519E-6</v>
      </c>
      <c r="BD59">
        <f t="shared" si="39"/>
        <v>-5.7354301572617058E-5</v>
      </c>
      <c r="BE59">
        <f t="shared" si="39"/>
        <v>8.3736509117974639E-5</v>
      </c>
      <c r="BF59">
        <f t="shared" si="39"/>
        <v>1.0149474072707221E-4</v>
      </c>
      <c r="BG59">
        <f t="shared" si="39"/>
        <v>-4.0189989039093691E-5</v>
      </c>
      <c r="BH59">
        <f t="shared" si="39"/>
        <v>1.4673514306676137E-5</v>
      </c>
      <c r="BI59">
        <f t="shared" si="39"/>
        <v>4.5787545787545788E-5</v>
      </c>
      <c r="BJ59">
        <f t="shared" si="39"/>
        <v>3.4639927073837326E-5</v>
      </c>
      <c r="BK59">
        <f t="shared" si="37"/>
        <v>-1.3081395348837189E-4</v>
      </c>
      <c r="BL59">
        <f t="shared" si="37"/>
        <v>2.3932253313697083E-5</v>
      </c>
      <c r="BM59">
        <f t="shared" si="37"/>
        <v>2.1303948576675786E-4</v>
      </c>
      <c r="BN59">
        <f t="shared" si="37"/>
        <v>1.2947311634598074E-4</v>
      </c>
      <c r="BO59">
        <f t="shared" si="37"/>
        <v>-1.8995206816971424E-4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6.8032470042520221E-2</v>
      </c>
      <c r="BZ59">
        <f t="shared" si="20"/>
        <v>74</v>
      </c>
      <c r="CA59">
        <f t="shared" si="21"/>
        <v>4</v>
      </c>
      <c r="CB59">
        <f t="shared" si="22"/>
        <v>0.12000000000000002</v>
      </c>
      <c r="CC59">
        <f t="shared" si="23"/>
        <v>0</v>
      </c>
      <c r="CD59">
        <f t="shared" si="24"/>
        <v>0</v>
      </c>
      <c r="CE59">
        <f t="shared" si="25"/>
        <v>0</v>
      </c>
      <c r="CF59">
        <f t="shared" si="26"/>
        <v>1</v>
      </c>
      <c r="CG59">
        <f t="shared" si="27"/>
        <v>0</v>
      </c>
      <c r="CI59">
        <f t="shared" si="28"/>
        <v>0</v>
      </c>
      <c r="CJ59">
        <f t="shared" si="29"/>
        <v>0</v>
      </c>
      <c r="CK59">
        <f t="shared" si="29"/>
        <v>0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35">
      <c r="A60" t="s">
        <v>58</v>
      </c>
      <c r="B60">
        <f>VLOOKUP(CONCATENATE($A60,"_",B$4),assets_m6!$A:$D,4,FALSE)</f>
        <v>7.3380000000000001</v>
      </c>
      <c r="C60">
        <f>VLOOKUP(CONCATENATE($A60,"_",C$4),assets_m6!$A:$D,4,FALSE)</f>
        <v>7.3769999999999998</v>
      </c>
      <c r="D60">
        <f>VLOOKUP(CONCATENATE($A60,"_",D$4),assets_m6!$A:$D,4,FALSE)</f>
        <v>7.3120000000000003</v>
      </c>
      <c r="E60">
        <f>VLOOKUP(CONCATENATE($A60,"_",E$4),assets_m6!$A:$D,4,FALSE)</f>
        <v>7.327</v>
      </c>
      <c r="F60">
        <f>VLOOKUP(CONCATENATE($A60,"_",F$4),assets_m6!$A:$D,4,FALSE)</f>
        <v>7.4260000000000002</v>
      </c>
      <c r="G60">
        <f>VLOOKUP(CONCATENATE($A60,"_",G$4),assets_m6!$A:$D,4,FALSE)</f>
        <v>7.4139999999999997</v>
      </c>
      <c r="H60">
        <f>VLOOKUP(CONCATENATE($A60,"_",H$4),assets_m6!$A:$D,4,FALSE)</f>
        <v>7.4539999999999997</v>
      </c>
      <c r="I60">
        <f>VLOOKUP(CONCATENATE($A60,"_",I$4),assets_m6!$A:$D,4,FALSE)</f>
        <v>7.46</v>
      </c>
      <c r="J60">
        <f>VLOOKUP(CONCATENATE($A60,"_",J$4),assets_m6!$A:$D,4,FALSE)</f>
        <v>7.468</v>
      </c>
      <c r="K60">
        <f>VLOOKUP(CONCATENATE($A60,"_",K$4),assets_m6!$A:$D,4,FALSE)</f>
        <v>7.3680000000000003</v>
      </c>
      <c r="L60">
        <f>VLOOKUP(CONCATENATE($A60,"_",L$4),assets_m6!$A:$D,4,FALSE)</f>
        <v>7.391</v>
      </c>
      <c r="M60">
        <f>VLOOKUP(CONCATENATE($A60,"_",M$4),assets_m6!$A:$D,4,FALSE)</f>
        <v>7.4370000000000003</v>
      </c>
      <c r="N60">
        <f>VLOOKUP(CONCATENATE($A60,"_",N$4),assets_m6!$A:$D,4,FALSE)</f>
        <v>7.4130000000000003</v>
      </c>
      <c r="O60">
        <f>VLOOKUP(CONCATENATE($A60,"_",O$4),assets_m6!$A:$D,4,FALSE)</f>
        <v>7.3890000000000002</v>
      </c>
      <c r="P60">
        <f>VLOOKUP(CONCATENATE($A60,"_",P$4),assets_m6!$A:$D,4,FALSE)</f>
        <v>7.4480000000000004</v>
      </c>
      <c r="Q60">
        <f>VLOOKUP(CONCATENATE($A60,"_",Q$4),assets_m6!$A:$D,4,FALSE)</f>
        <v>7.4870000000000001</v>
      </c>
      <c r="R60">
        <f>VLOOKUP(CONCATENATE($A60,"_",R$4),assets_m6!$A:$D,4,FALSE)</f>
        <v>7.4859999999999998</v>
      </c>
      <c r="S60">
        <f>VLOOKUP(CONCATENATE($A60,"_",S$4),assets_m6!$A:$D,4,FALSE)</f>
        <v>7.4809999999999999</v>
      </c>
      <c r="T60">
        <f>VLOOKUP(CONCATENATE($A60,"_",T$4),assets_m6!$A:$D,4,FALSE)</f>
        <v>7.4880000000000004</v>
      </c>
      <c r="U60">
        <f>VLOOKUP(CONCATENATE($A60,"_",U$4),assets_m6!$A:$D,4,FALSE)</f>
        <v>7.556</v>
      </c>
      <c r="V60">
        <f>VLOOKUP(CONCATENATE($A60,"_",V$4),assets_m6!$A:$D,4,FALSE)</f>
        <v>7.548</v>
      </c>
      <c r="X60" t="str">
        <f t="shared" si="16"/>
        <v>IEVL.L</v>
      </c>
      <c r="Y60">
        <f t="shared" si="16"/>
        <v>7.3380000000000001</v>
      </c>
      <c r="Z60">
        <f t="shared" si="41"/>
        <v>7.3769999999999998</v>
      </c>
      <c r="AA60">
        <f t="shared" si="41"/>
        <v>7.3120000000000003</v>
      </c>
      <c r="AB60">
        <f t="shared" si="41"/>
        <v>7.327</v>
      </c>
      <c r="AC60">
        <f t="shared" si="41"/>
        <v>7.4260000000000002</v>
      </c>
      <c r="AD60">
        <f t="shared" si="41"/>
        <v>7.4139999999999997</v>
      </c>
      <c r="AE60">
        <f t="shared" si="41"/>
        <v>7.4539999999999997</v>
      </c>
      <c r="AF60">
        <f t="shared" si="41"/>
        <v>7.46</v>
      </c>
      <c r="AG60">
        <f t="shared" si="41"/>
        <v>7.468</v>
      </c>
      <c r="AH60">
        <f t="shared" si="41"/>
        <v>7.3680000000000003</v>
      </c>
      <c r="AI60">
        <f t="shared" si="41"/>
        <v>7.391</v>
      </c>
      <c r="AJ60">
        <f t="shared" si="41"/>
        <v>7.4370000000000003</v>
      </c>
      <c r="AK60">
        <f t="shared" si="41"/>
        <v>7.4130000000000003</v>
      </c>
      <c r="AL60">
        <f t="shared" si="41"/>
        <v>7.3890000000000002</v>
      </c>
      <c r="AM60">
        <f t="shared" si="40"/>
        <v>7.4480000000000004</v>
      </c>
      <c r="AN60">
        <f t="shared" si="40"/>
        <v>7.4870000000000001</v>
      </c>
      <c r="AO60">
        <f t="shared" si="40"/>
        <v>7.4859999999999998</v>
      </c>
      <c r="AP60">
        <f t="shared" si="38"/>
        <v>7.4809999999999999</v>
      </c>
      <c r="AQ60">
        <f t="shared" si="38"/>
        <v>7.4880000000000004</v>
      </c>
      <c r="AR60">
        <f t="shared" si="38"/>
        <v>7.556</v>
      </c>
      <c r="AS60">
        <f t="shared" si="38"/>
        <v>7.548</v>
      </c>
      <c r="AU60" t="s">
        <v>37</v>
      </c>
      <c r="AV60">
        <f t="shared" si="39"/>
        <v>5.3147996729353639E-5</v>
      </c>
      <c r="AW60">
        <f t="shared" si="39"/>
        <v>-8.811169852243393E-5</v>
      </c>
      <c r="AX60">
        <f t="shared" si="39"/>
        <v>2.0514223194747922E-5</v>
      </c>
      <c r="AY60">
        <f t="shared" si="39"/>
        <v>1.3511669168827649E-4</v>
      </c>
      <c r="AZ60">
        <f t="shared" si="39"/>
        <v>-1.6159439806087337E-5</v>
      </c>
      <c r="BA60">
        <f t="shared" si="39"/>
        <v>5.395198273536557E-5</v>
      </c>
      <c r="BB60">
        <f t="shared" si="39"/>
        <v>8.049369466058798E-6</v>
      </c>
      <c r="BC60">
        <f t="shared" si="39"/>
        <v>1.0723860589812343E-5</v>
      </c>
      <c r="BD60">
        <f t="shared" si="39"/>
        <v>-1.3390465988216344E-4</v>
      </c>
      <c r="BE60">
        <f t="shared" si="39"/>
        <v>3.1216069489684698E-5</v>
      </c>
      <c r="BF60">
        <f t="shared" si="39"/>
        <v>6.2237856852929586E-5</v>
      </c>
      <c r="BG60">
        <f t="shared" si="39"/>
        <v>-3.227107704719648E-5</v>
      </c>
      <c r="BH60">
        <f t="shared" si="39"/>
        <v>-3.2375556454876596E-5</v>
      </c>
      <c r="BI60">
        <f t="shared" si="39"/>
        <v>7.9848423331980187E-5</v>
      </c>
      <c r="BJ60">
        <f t="shared" si="39"/>
        <v>5.236305048335083E-5</v>
      </c>
      <c r="BK60">
        <f t="shared" si="37"/>
        <v>-1.3356484573264779E-6</v>
      </c>
      <c r="BL60">
        <f t="shared" si="37"/>
        <v>-6.6791343841836684E-6</v>
      </c>
      <c r="BM60">
        <f t="shared" si="37"/>
        <v>9.3570378291679754E-6</v>
      </c>
      <c r="BN60">
        <f t="shared" si="37"/>
        <v>9.0811965811965297E-5</v>
      </c>
      <c r="BO60">
        <f t="shared" si="37"/>
        <v>-1.0587612493382753E-5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2.8618152085036791E-2</v>
      </c>
      <c r="BZ60">
        <f t="shared" si="20"/>
        <v>58</v>
      </c>
      <c r="CA60">
        <f t="shared" si="21"/>
        <v>3</v>
      </c>
      <c r="CB60">
        <f t="shared" si="22"/>
        <v>7.9999999999999988E-2</v>
      </c>
      <c r="CC60">
        <f t="shared" si="23"/>
        <v>0</v>
      </c>
      <c r="CD60">
        <f t="shared" si="24"/>
        <v>0</v>
      </c>
      <c r="CE60">
        <f t="shared" si="25"/>
        <v>1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35">
      <c r="A61" t="s">
        <v>59</v>
      </c>
      <c r="B61">
        <f>VLOOKUP(CONCATENATE($A61,"_",B$4),assets_m6!$A:$D,4,FALSE)</f>
        <v>47.31</v>
      </c>
      <c r="C61">
        <f>VLOOKUP(CONCATENATE($A61,"_",C$4),assets_m6!$A:$D,4,FALSE)</f>
        <v>47.61</v>
      </c>
      <c r="D61">
        <f>VLOOKUP(CONCATENATE($A61,"_",D$4),assets_m6!$A:$D,4,FALSE)</f>
        <v>47.46</v>
      </c>
      <c r="E61">
        <f>VLOOKUP(CONCATENATE($A61,"_",E$4),assets_m6!$A:$D,4,FALSE)</f>
        <v>47.95</v>
      </c>
      <c r="F61">
        <f>VLOOKUP(CONCATENATE($A61,"_",F$4),assets_m6!$A:$D,4,FALSE)</f>
        <v>48.35</v>
      </c>
      <c r="G61">
        <f>VLOOKUP(CONCATENATE($A61,"_",G$4),assets_m6!$A:$D,4,FALSE)</f>
        <v>48.45</v>
      </c>
      <c r="H61" t="e">
        <f>VLOOKUP(CONCATENATE($A61,"_",H$4),assets_m6!$A:$D,4,FALSE)</f>
        <v>#N/A</v>
      </c>
      <c r="I61">
        <f>VLOOKUP(CONCATENATE($A61,"_",I$4),assets_m6!$A:$D,4,FALSE)</f>
        <v>48.42</v>
      </c>
      <c r="J61">
        <f>VLOOKUP(CONCATENATE($A61,"_",J$4),assets_m6!$A:$D,4,FALSE)</f>
        <v>47.9</v>
      </c>
      <c r="K61">
        <f>VLOOKUP(CONCATENATE($A61,"_",K$4),assets_m6!$A:$D,4,FALSE)</f>
        <v>47.95</v>
      </c>
      <c r="L61">
        <f>VLOOKUP(CONCATENATE($A61,"_",L$4),assets_m6!$A:$D,4,FALSE)</f>
        <v>48.51</v>
      </c>
      <c r="M61">
        <f>VLOOKUP(CONCATENATE($A61,"_",M$4),assets_m6!$A:$D,4,FALSE)</f>
        <v>48.54</v>
      </c>
      <c r="N61">
        <f>VLOOKUP(CONCATENATE($A61,"_",N$4),assets_m6!$A:$D,4,FALSE)</f>
        <v>48.66</v>
      </c>
      <c r="O61">
        <f>VLOOKUP(CONCATENATE($A61,"_",O$4),assets_m6!$A:$D,4,FALSE)</f>
        <v>48.53</v>
      </c>
      <c r="P61">
        <f>VLOOKUP(CONCATENATE($A61,"_",P$4),assets_m6!$A:$D,4,FALSE)</f>
        <v>48.61</v>
      </c>
      <c r="Q61">
        <f>VLOOKUP(CONCATENATE($A61,"_",Q$4),assets_m6!$A:$D,4,FALSE)</f>
        <v>48.48</v>
      </c>
      <c r="R61">
        <f>VLOOKUP(CONCATENATE($A61,"_",R$4),assets_m6!$A:$D,4,FALSE)</f>
        <v>47.91</v>
      </c>
      <c r="S61">
        <f>VLOOKUP(CONCATENATE($A61,"_",S$4),assets_m6!$A:$D,4,FALSE)</f>
        <v>48.26</v>
      </c>
      <c r="T61">
        <f>VLOOKUP(CONCATENATE($A61,"_",T$4),assets_m6!$A:$D,4,FALSE)</f>
        <v>48.69</v>
      </c>
      <c r="U61">
        <f>VLOOKUP(CONCATENATE($A61,"_",U$4),assets_m6!$A:$D,4,FALSE)</f>
        <v>48.66</v>
      </c>
      <c r="V61">
        <f>VLOOKUP(CONCATENATE($A61,"_",V$4),assets_m6!$A:$D,4,FALSE)</f>
        <v>47.9</v>
      </c>
      <c r="X61" t="str">
        <f t="shared" si="16"/>
        <v>IGF</v>
      </c>
      <c r="Y61">
        <f t="shared" si="16"/>
        <v>47.31</v>
      </c>
      <c r="Z61">
        <f t="shared" si="41"/>
        <v>47.61</v>
      </c>
      <c r="AA61">
        <f t="shared" si="41"/>
        <v>47.46</v>
      </c>
      <c r="AB61">
        <f t="shared" si="41"/>
        <v>47.95</v>
      </c>
      <c r="AC61">
        <f t="shared" si="41"/>
        <v>48.35</v>
      </c>
      <c r="AD61">
        <f t="shared" si="41"/>
        <v>48.45</v>
      </c>
      <c r="AE61">
        <f t="shared" si="41"/>
        <v>48.45</v>
      </c>
      <c r="AF61">
        <f t="shared" si="41"/>
        <v>48.42</v>
      </c>
      <c r="AG61">
        <f t="shared" si="41"/>
        <v>47.9</v>
      </c>
      <c r="AH61">
        <f t="shared" si="41"/>
        <v>47.95</v>
      </c>
      <c r="AI61">
        <f t="shared" si="41"/>
        <v>48.51</v>
      </c>
      <c r="AJ61">
        <f t="shared" si="41"/>
        <v>48.54</v>
      </c>
      <c r="AK61">
        <f t="shared" si="41"/>
        <v>48.66</v>
      </c>
      <c r="AL61">
        <f t="shared" si="41"/>
        <v>48.53</v>
      </c>
      <c r="AM61">
        <f t="shared" si="40"/>
        <v>48.61</v>
      </c>
      <c r="AN61">
        <f t="shared" si="40"/>
        <v>48.48</v>
      </c>
      <c r="AO61">
        <f t="shared" si="40"/>
        <v>47.91</v>
      </c>
      <c r="AP61">
        <f t="shared" si="38"/>
        <v>48.26</v>
      </c>
      <c r="AQ61">
        <f t="shared" si="38"/>
        <v>48.69</v>
      </c>
      <c r="AR61">
        <f t="shared" si="38"/>
        <v>48.66</v>
      </c>
      <c r="AS61">
        <f t="shared" si="38"/>
        <v>47.9</v>
      </c>
      <c r="AU61" t="s">
        <v>57</v>
      </c>
      <c r="AV61">
        <f t="shared" si="39"/>
        <v>6.3411540900443271E-5</v>
      </c>
      <c r="AW61">
        <f t="shared" si="39"/>
        <v>-3.1505986137365801E-5</v>
      </c>
      <c r="AX61">
        <f t="shared" si="39"/>
        <v>1.032448377581125E-4</v>
      </c>
      <c r="AY61">
        <f t="shared" si="39"/>
        <v>8.3420229405630571E-5</v>
      </c>
      <c r="AZ61">
        <f t="shared" si="39"/>
        <v>2.068252326783897E-5</v>
      </c>
      <c r="BA61">
        <f t="shared" si="39"/>
        <v>0</v>
      </c>
      <c r="BB61">
        <f t="shared" si="39"/>
        <v>-6.191950464396519E-6</v>
      </c>
      <c r="BC61">
        <f t="shared" si="39"/>
        <v>-1.0739363899215264E-4</v>
      </c>
      <c r="BD61">
        <f t="shared" si="39"/>
        <v>1.0438413361169992E-5</v>
      </c>
      <c r="BE61">
        <f t="shared" si="39"/>
        <v>1.1678832116788219E-4</v>
      </c>
      <c r="BF61">
        <f t="shared" si="39"/>
        <v>6.184291898577847E-6</v>
      </c>
      <c r="BG61">
        <f t="shared" si="39"/>
        <v>2.4721878862793047E-5</v>
      </c>
      <c r="BH61">
        <f t="shared" si="39"/>
        <v>-2.6715988491573257E-5</v>
      </c>
      <c r="BI61">
        <f t="shared" si="39"/>
        <v>1.6484648670924849E-5</v>
      </c>
      <c r="BJ61">
        <f t="shared" si="39"/>
        <v>-2.6743468422135889E-5</v>
      </c>
      <c r="BK61">
        <f t="shared" si="37"/>
        <v>-1.1757425742574264E-4</v>
      </c>
      <c r="BL61">
        <f t="shared" si="37"/>
        <v>7.3053642245877987E-5</v>
      </c>
      <c r="BM61">
        <f t="shared" si="37"/>
        <v>8.9100704517198456E-5</v>
      </c>
      <c r="BN61">
        <f t="shared" si="37"/>
        <v>-6.1614294516330125E-6</v>
      </c>
      <c r="BO61">
        <f t="shared" si="37"/>
        <v>-1.5618577887381794E-4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1.2470936377087218E-2</v>
      </c>
      <c r="BZ61">
        <f t="shared" si="20"/>
        <v>40</v>
      </c>
      <c r="CA61">
        <f t="shared" si="21"/>
        <v>2</v>
      </c>
      <c r="CB61">
        <f t="shared" si="22"/>
        <v>0.11999999999999997</v>
      </c>
      <c r="CC61">
        <f t="shared" si="23"/>
        <v>0</v>
      </c>
      <c r="CD61">
        <f t="shared" si="24"/>
        <v>1</v>
      </c>
      <c r="CE61">
        <f t="shared" si="25"/>
        <v>0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1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35">
      <c r="A62" t="s">
        <v>60</v>
      </c>
      <c r="B62">
        <f>VLOOKUP(CONCATENATE($A62,"_",B$4),assets_m6!$A:$D,4,FALSE)</f>
        <v>42.08</v>
      </c>
      <c r="C62">
        <f>VLOOKUP(CONCATENATE($A62,"_",C$4),assets_m6!$A:$D,4,FALSE)</f>
        <v>42.17</v>
      </c>
      <c r="D62">
        <f>VLOOKUP(CONCATENATE($A62,"_",D$4),assets_m6!$A:$D,4,FALSE)</f>
        <v>42.16</v>
      </c>
      <c r="E62">
        <f>VLOOKUP(CONCATENATE($A62,"_",E$4),assets_m6!$A:$D,4,FALSE)</f>
        <v>42.19</v>
      </c>
      <c r="F62">
        <f>VLOOKUP(CONCATENATE($A62,"_",F$4),assets_m6!$A:$D,4,FALSE)</f>
        <v>42.46</v>
      </c>
      <c r="G62">
        <f>VLOOKUP(CONCATENATE($A62,"_",G$4),assets_m6!$A:$D,4,FALSE)</f>
        <v>42.46</v>
      </c>
      <c r="H62" t="e">
        <f>VLOOKUP(CONCATENATE($A62,"_",H$4),assets_m6!$A:$D,4,FALSE)</f>
        <v>#N/A</v>
      </c>
      <c r="I62">
        <f>VLOOKUP(CONCATENATE($A62,"_",I$4),assets_m6!$A:$D,4,FALSE)</f>
        <v>42.47</v>
      </c>
      <c r="J62">
        <f>VLOOKUP(CONCATENATE($A62,"_",J$4),assets_m6!$A:$D,4,FALSE)</f>
        <v>42.46</v>
      </c>
      <c r="K62">
        <f>VLOOKUP(CONCATENATE($A62,"_",K$4),assets_m6!$A:$D,4,FALSE)</f>
        <v>42.51</v>
      </c>
      <c r="L62">
        <f>VLOOKUP(CONCATENATE($A62,"_",L$4),assets_m6!$A:$D,4,FALSE)</f>
        <v>42.68</v>
      </c>
      <c r="M62">
        <f>VLOOKUP(CONCATENATE($A62,"_",M$4),assets_m6!$A:$D,4,FALSE)</f>
        <v>42.52</v>
      </c>
      <c r="N62">
        <f>VLOOKUP(CONCATENATE($A62,"_",N$4),assets_m6!$A:$D,4,FALSE)</f>
        <v>42.13</v>
      </c>
      <c r="O62">
        <f>VLOOKUP(CONCATENATE($A62,"_",O$4),assets_m6!$A:$D,4,FALSE)</f>
        <v>41.76</v>
      </c>
      <c r="P62">
        <f>VLOOKUP(CONCATENATE($A62,"_",P$4),assets_m6!$A:$D,4,FALSE)</f>
        <v>41.92</v>
      </c>
      <c r="Q62">
        <f>VLOOKUP(CONCATENATE($A62,"_",Q$4),assets_m6!$A:$D,4,FALSE)</f>
        <v>40.85</v>
      </c>
      <c r="R62">
        <f>VLOOKUP(CONCATENATE($A62,"_",R$4),assets_m6!$A:$D,4,FALSE)</f>
        <v>40.78</v>
      </c>
      <c r="S62">
        <f>VLOOKUP(CONCATENATE($A62,"_",S$4),assets_m6!$A:$D,4,FALSE)</f>
        <v>40.99</v>
      </c>
      <c r="T62">
        <f>VLOOKUP(CONCATENATE($A62,"_",T$4),assets_m6!$A:$D,4,FALSE)</f>
        <v>40.17</v>
      </c>
      <c r="U62">
        <f>VLOOKUP(CONCATENATE($A62,"_",U$4),assets_m6!$A:$D,4,FALSE)</f>
        <v>40.19</v>
      </c>
      <c r="V62">
        <f>VLOOKUP(CONCATENATE($A62,"_",V$4),assets_m6!$A:$D,4,FALSE)</f>
        <v>40.06</v>
      </c>
      <c r="X62" t="str">
        <f t="shared" si="16"/>
        <v>INDA</v>
      </c>
      <c r="Y62">
        <f t="shared" si="16"/>
        <v>42.08</v>
      </c>
      <c r="Z62">
        <f t="shared" si="41"/>
        <v>42.17</v>
      </c>
      <c r="AA62">
        <f t="shared" si="41"/>
        <v>42.16</v>
      </c>
      <c r="AB62">
        <f t="shared" si="41"/>
        <v>42.19</v>
      </c>
      <c r="AC62">
        <f t="shared" si="41"/>
        <v>42.46</v>
      </c>
      <c r="AD62">
        <f t="shared" si="41"/>
        <v>42.46</v>
      </c>
      <c r="AE62">
        <f t="shared" si="41"/>
        <v>42.46</v>
      </c>
      <c r="AF62">
        <f t="shared" si="41"/>
        <v>42.47</v>
      </c>
      <c r="AG62">
        <f t="shared" si="41"/>
        <v>42.46</v>
      </c>
      <c r="AH62">
        <f t="shared" si="41"/>
        <v>42.51</v>
      </c>
      <c r="AI62">
        <f t="shared" si="41"/>
        <v>42.68</v>
      </c>
      <c r="AJ62">
        <f t="shared" si="41"/>
        <v>42.52</v>
      </c>
      <c r="AK62">
        <f t="shared" si="41"/>
        <v>42.13</v>
      </c>
      <c r="AL62">
        <f t="shared" si="41"/>
        <v>41.76</v>
      </c>
      <c r="AM62">
        <f t="shared" si="40"/>
        <v>41.92</v>
      </c>
      <c r="AN62">
        <f t="shared" si="40"/>
        <v>40.85</v>
      </c>
      <c r="AO62">
        <f t="shared" si="40"/>
        <v>40.78</v>
      </c>
      <c r="AP62">
        <f t="shared" si="38"/>
        <v>40.99</v>
      </c>
      <c r="AQ62">
        <f t="shared" si="38"/>
        <v>40.17</v>
      </c>
      <c r="AR62">
        <f t="shared" si="38"/>
        <v>40.19</v>
      </c>
      <c r="AS62">
        <f t="shared" si="38"/>
        <v>40.06</v>
      </c>
      <c r="AU62" t="s">
        <v>35</v>
      </c>
      <c r="AV62">
        <f t="shared" si="39"/>
        <v>2.1387832699620584E-5</v>
      </c>
      <c r="AW62">
        <f t="shared" si="39"/>
        <v>-2.3713540431598568E-6</v>
      </c>
      <c r="AX62">
        <f t="shared" si="39"/>
        <v>7.1157495256169681E-6</v>
      </c>
      <c r="AY62">
        <f t="shared" si="39"/>
        <v>6.3996207632141069E-5</v>
      </c>
      <c r="AZ62">
        <f t="shared" si="39"/>
        <v>0</v>
      </c>
      <c r="BA62">
        <f t="shared" si="39"/>
        <v>0</v>
      </c>
      <c r="BB62">
        <f t="shared" si="39"/>
        <v>2.3551577955718347E-6</v>
      </c>
      <c r="BC62">
        <f t="shared" si="39"/>
        <v>-2.354603249352016E-6</v>
      </c>
      <c r="BD62">
        <f t="shared" si="39"/>
        <v>1.1775788977860847E-5</v>
      </c>
      <c r="BE62">
        <f t="shared" si="39"/>
        <v>3.9990590449306447E-5</v>
      </c>
      <c r="BF62">
        <f t="shared" si="39"/>
        <v>-3.7488284910964529E-5</v>
      </c>
      <c r="BG62">
        <f t="shared" si="39"/>
        <v>-9.1721542803386777E-5</v>
      </c>
      <c r="BH62">
        <f t="shared" si="39"/>
        <v>-8.7823403750297778E-5</v>
      </c>
      <c r="BI62">
        <f t="shared" si="39"/>
        <v>3.8314176245211614E-5</v>
      </c>
      <c r="BJ62">
        <f t="shared" si="39"/>
        <v>-2.552480916030535E-4</v>
      </c>
      <c r="BK62">
        <f t="shared" si="37"/>
        <v>-1.7135862913096763E-5</v>
      </c>
      <c r="BL62">
        <f t="shared" si="37"/>
        <v>5.149583128984817E-5</v>
      </c>
      <c r="BM62">
        <f t="shared" si="37"/>
        <v>-2.0004879238838747E-4</v>
      </c>
      <c r="BN62">
        <f t="shared" si="37"/>
        <v>4.9788399302952506E-6</v>
      </c>
      <c r="BO62">
        <f t="shared" si="37"/>
        <v>-3.2346354814629377E-5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-4.8003802281368732E-2</v>
      </c>
      <c r="BZ62">
        <f t="shared" si="20"/>
        <v>12</v>
      </c>
      <c r="CA62">
        <f t="shared" si="21"/>
        <v>1</v>
      </c>
      <c r="CB62">
        <f t="shared" si="22"/>
        <v>0.24</v>
      </c>
      <c r="CC62">
        <f t="shared" si="23"/>
        <v>1</v>
      </c>
      <c r="CD62">
        <f t="shared" si="24"/>
        <v>0</v>
      </c>
      <c r="CE62">
        <f t="shared" si="25"/>
        <v>0</v>
      </c>
      <c r="CF62">
        <f t="shared" si="26"/>
        <v>0</v>
      </c>
      <c r="CG62">
        <f t="shared" si="27"/>
        <v>0</v>
      </c>
      <c r="CI62">
        <f t="shared" si="28"/>
        <v>1</v>
      </c>
      <c r="CJ62">
        <f t="shared" si="29"/>
        <v>1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35">
      <c r="A63" t="s">
        <v>61</v>
      </c>
      <c r="B63">
        <f>VLOOKUP(CONCATENATE($A63,"_",B$4),assets_m6!$A:$D,4,FALSE)</f>
        <v>10.24</v>
      </c>
      <c r="C63">
        <f>VLOOKUP(CONCATENATE($A63,"_",C$4),assets_m6!$A:$D,4,FALSE)</f>
        <v>10.228</v>
      </c>
      <c r="D63">
        <f>VLOOKUP(CONCATENATE($A63,"_",D$4),assets_m6!$A:$D,4,FALSE)</f>
        <v>10.068</v>
      </c>
      <c r="E63">
        <f>VLOOKUP(CONCATENATE($A63,"_",E$4),assets_m6!$A:$D,4,FALSE)</f>
        <v>10.135</v>
      </c>
      <c r="F63">
        <f>VLOOKUP(CONCATENATE($A63,"_",F$4),assets_m6!$A:$D,4,FALSE)</f>
        <v>10.210000000000001</v>
      </c>
      <c r="G63">
        <f>VLOOKUP(CONCATENATE($A63,"_",G$4),assets_m6!$A:$D,4,FALSE)</f>
        <v>10.228</v>
      </c>
      <c r="H63">
        <f>VLOOKUP(CONCATENATE($A63,"_",H$4),assets_m6!$A:$D,4,FALSE)</f>
        <v>10.225</v>
      </c>
      <c r="I63">
        <f>VLOOKUP(CONCATENATE($A63,"_",I$4),assets_m6!$A:$D,4,FALSE)</f>
        <v>10.231999999999999</v>
      </c>
      <c r="J63">
        <f>VLOOKUP(CONCATENATE($A63,"_",J$4),assets_m6!$A:$D,4,FALSE)</f>
        <v>10.15</v>
      </c>
      <c r="K63">
        <f>VLOOKUP(CONCATENATE($A63,"_",K$4),assets_m6!$A:$D,4,FALSE)</f>
        <v>9.984</v>
      </c>
      <c r="L63">
        <f>VLOOKUP(CONCATENATE($A63,"_",L$4),assets_m6!$A:$D,4,FALSE)</f>
        <v>10.050000000000001</v>
      </c>
      <c r="M63">
        <f>VLOOKUP(CONCATENATE($A63,"_",M$4),assets_m6!$A:$D,4,FALSE)</f>
        <v>10.135</v>
      </c>
      <c r="N63">
        <f>VLOOKUP(CONCATENATE($A63,"_",N$4),assets_m6!$A:$D,4,FALSE)</f>
        <v>10.077999999999999</v>
      </c>
      <c r="O63">
        <f>VLOOKUP(CONCATENATE($A63,"_",O$4),assets_m6!$A:$D,4,FALSE)</f>
        <v>10.09</v>
      </c>
      <c r="P63">
        <f>VLOOKUP(CONCATENATE($A63,"_",P$4),assets_m6!$A:$D,4,FALSE)</f>
        <v>10.182</v>
      </c>
      <c r="Q63">
        <f>VLOOKUP(CONCATENATE($A63,"_",Q$4),assets_m6!$A:$D,4,FALSE)</f>
        <v>10.17</v>
      </c>
      <c r="R63">
        <f>VLOOKUP(CONCATENATE($A63,"_",R$4),assets_m6!$A:$D,4,FALSE)</f>
        <v>10.115</v>
      </c>
      <c r="S63">
        <f>VLOOKUP(CONCATENATE($A63,"_",S$4),assets_m6!$A:$D,4,FALSE)</f>
        <v>10.095000000000001</v>
      </c>
      <c r="T63">
        <f>VLOOKUP(CONCATENATE($A63,"_",T$4),assets_m6!$A:$D,4,FALSE)</f>
        <v>10.08</v>
      </c>
      <c r="U63">
        <f>VLOOKUP(CONCATENATE($A63,"_",U$4),assets_m6!$A:$D,4,FALSE)</f>
        <v>9.8989999999999991</v>
      </c>
      <c r="V63">
        <f>VLOOKUP(CONCATENATE($A63,"_",V$4),assets_m6!$A:$D,4,FALSE)</f>
        <v>9.9589999999999996</v>
      </c>
      <c r="X63" t="str">
        <f t="shared" si="16"/>
        <v>IUMO.L</v>
      </c>
      <c r="Y63">
        <f t="shared" si="16"/>
        <v>10.24</v>
      </c>
      <c r="Z63">
        <f t="shared" si="41"/>
        <v>10.228</v>
      </c>
      <c r="AA63">
        <f t="shared" si="41"/>
        <v>10.068</v>
      </c>
      <c r="AB63">
        <f t="shared" si="41"/>
        <v>10.135</v>
      </c>
      <c r="AC63">
        <f t="shared" si="41"/>
        <v>10.210000000000001</v>
      </c>
      <c r="AD63">
        <f t="shared" si="41"/>
        <v>10.228</v>
      </c>
      <c r="AE63">
        <f t="shared" si="41"/>
        <v>10.225</v>
      </c>
      <c r="AF63">
        <f t="shared" si="41"/>
        <v>10.231999999999999</v>
      </c>
      <c r="AG63">
        <f t="shared" si="41"/>
        <v>10.15</v>
      </c>
      <c r="AH63">
        <f t="shared" si="41"/>
        <v>9.984</v>
      </c>
      <c r="AI63">
        <f t="shared" si="41"/>
        <v>10.050000000000001</v>
      </c>
      <c r="AJ63">
        <f t="shared" si="41"/>
        <v>10.135</v>
      </c>
      <c r="AK63">
        <f t="shared" si="41"/>
        <v>10.077999999999999</v>
      </c>
      <c r="AL63">
        <f t="shared" si="41"/>
        <v>10.09</v>
      </c>
      <c r="AM63">
        <f t="shared" si="40"/>
        <v>10.182</v>
      </c>
      <c r="AN63">
        <f t="shared" si="40"/>
        <v>10.17</v>
      </c>
      <c r="AO63">
        <f t="shared" si="40"/>
        <v>10.115</v>
      </c>
      <c r="AP63">
        <f t="shared" si="38"/>
        <v>10.095000000000001</v>
      </c>
      <c r="AQ63">
        <f t="shared" si="38"/>
        <v>10.08</v>
      </c>
      <c r="AR63">
        <f t="shared" si="38"/>
        <v>9.8989999999999991</v>
      </c>
      <c r="AS63">
        <f t="shared" si="38"/>
        <v>9.9589999999999996</v>
      </c>
      <c r="AU63" t="s">
        <v>38</v>
      </c>
      <c r="AV63">
        <f t="shared" si="39"/>
        <v>-1.1718750000000444E-5</v>
      </c>
      <c r="AW63">
        <f t="shared" si="39"/>
        <v>-1.5643332029722343E-4</v>
      </c>
      <c r="AX63">
        <f t="shared" si="39"/>
        <v>6.654747715534384E-5</v>
      </c>
      <c r="AY63">
        <f t="shared" si="39"/>
        <v>7.4000986679823453E-5</v>
      </c>
      <c r="AZ63">
        <f t="shared" si="39"/>
        <v>1.7629774730655148E-5</v>
      </c>
      <c r="BA63">
        <f t="shared" si="39"/>
        <v>-2.9331247555730483E-6</v>
      </c>
      <c r="BB63">
        <f t="shared" si="39"/>
        <v>6.8459657701708291E-6</v>
      </c>
      <c r="BC63">
        <f t="shared" si="39"/>
        <v>-8.0140734949178043E-5</v>
      </c>
      <c r="BD63">
        <f t="shared" si="39"/>
        <v>-1.63546798029557E-4</v>
      </c>
      <c r="BE63">
        <f t="shared" si="39"/>
        <v>6.6105769230769961E-5</v>
      </c>
      <c r="BF63">
        <f t="shared" si="39"/>
        <v>8.4577114427859766E-5</v>
      </c>
      <c r="BG63">
        <f t="shared" si="39"/>
        <v>-5.6240749876665405E-5</v>
      </c>
      <c r="BH63">
        <f t="shared" si="39"/>
        <v>1.1907124429450741E-5</v>
      </c>
      <c r="BI63">
        <f t="shared" si="39"/>
        <v>9.1179385530228472E-5</v>
      </c>
      <c r="BJ63">
        <f t="shared" si="39"/>
        <v>-1.1785503830289192E-5</v>
      </c>
      <c r="BK63">
        <f t="shared" si="37"/>
        <v>-5.4080629301867965E-5</v>
      </c>
      <c r="BL63">
        <f t="shared" si="37"/>
        <v>-1.9772614928323851E-5</v>
      </c>
      <c r="BM63">
        <f t="shared" si="37"/>
        <v>-1.4858841010401751E-5</v>
      </c>
      <c r="BN63">
        <f t="shared" si="37"/>
        <v>-1.7956349206349299E-4</v>
      </c>
      <c r="BO63">
        <f t="shared" si="37"/>
        <v>6.0612183048793308E-5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-2.7441406250000057E-2</v>
      </c>
      <c r="BZ63">
        <f t="shared" si="20"/>
        <v>20</v>
      </c>
      <c r="CA63">
        <f t="shared" si="21"/>
        <v>1</v>
      </c>
      <c r="CB63">
        <f t="shared" si="22"/>
        <v>0.24</v>
      </c>
      <c r="CC63">
        <f t="shared" si="23"/>
        <v>1</v>
      </c>
      <c r="CD63">
        <f t="shared" si="24"/>
        <v>0</v>
      </c>
      <c r="CE63">
        <f t="shared" si="25"/>
        <v>0</v>
      </c>
      <c r="CF63">
        <f t="shared" si="26"/>
        <v>0</v>
      </c>
      <c r="CG63">
        <f t="shared" si="27"/>
        <v>0</v>
      </c>
      <c r="CI63">
        <f t="shared" si="28"/>
        <v>1</v>
      </c>
      <c r="CJ63">
        <f t="shared" si="29"/>
        <v>1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35">
      <c r="A64" t="s">
        <v>62</v>
      </c>
      <c r="B64">
        <f>VLOOKUP(CONCATENATE($A64,"_",B$4),assets_m6!$A:$D,4,FALSE)</f>
        <v>8.3279999999999994</v>
      </c>
      <c r="C64">
        <f>VLOOKUP(CONCATENATE($A64,"_",C$4),assets_m6!$A:$D,4,FALSE)</f>
        <v>8.4450000000000003</v>
      </c>
      <c r="D64">
        <f>VLOOKUP(CONCATENATE($A64,"_",D$4),assets_m6!$A:$D,4,FALSE)</f>
        <v>8.35</v>
      </c>
      <c r="E64">
        <f>VLOOKUP(CONCATENATE($A64,"_",E$4),assets_m6!$A:$D,4,FALSE)</f>
        <v>8.4239999999999995</v>
      </c>
      <c r="F64">
        <f>VLOOKUP(CONCATENATE($A64,"_",F$4),assets_m6!$A:$D,4,FALSE)</f>
        <v>8.48</v>
      </c>
      <c r="G64">
        <f>VLOOKUP(CONCATENATE($A64,"_",G$4),assets_m6!$A:$D,4,FALSE)</f>
        <v>8.4689999999999994</v>
      </c>
      <c r="H64">
        <f>VLOOKUP(CONCATENATE($A64,"_",H$4),assets_m6!$A:$D,4,FALSE)</f>
        <v>8.5060000000000002</v>
      </c>
      <c r="I64">
        <f>VLOOKUP(CONCATENATE($A64,"_",I$4),assets_m6!$A:$D,4,FALSE)</f>
        <v>8.4499999999999993</v>
      </c>
      <c r="J64">
        <f>VLOOKUP(CONCATENATE($A64,"_",J$4),assets_m6!$A:$D,4,FALSE)</f>
        <v>8.4</v>
      </c>
      <c r="K64">
        <f>VLOOKUP(CONCATENATE($A64,"_",K$4),assets_m6!$A:$D,4,FALSE)</f>
        <v>8.2200000000000006</v>
      </c>
      <c r="L64">
        <f>VLOOKUP(CONCATENATE($A64,"_",L$4),assets_m6!$A:$D,4,FALSE)</f>
        <v>8.31</v>
      </c>
      <c r="M64">
        <f>VLOOKUP(CONCATENATE($A64,"_",M$4),assets_m6!$A:$D,4,FALSE)</f>
        <v>8.4879999999999995</v>
      </c>
      <c r="N64">
        <f>VLOOKUP(CONCATENATE($A64,"_",N$4),assets_m6!$A:$D,4,FALSE)</f>
        <v>8.5079999999999991</v>
      </c>
      <c r="O64">
        <f>VLOOKUP(CONCATENATE($A64,"_",O$4),assets_m6!$A:$D,4,FALSE)</f>
        <v>8.4580000000000002</v>
      </c>
      <c r="P64">
        <f>VLOOKUP(CONCATENATE($A64,"_",P$4),assets_m6!$A:$D,4,FALSE)</f>
        <v>8.5220000000000002</v>
      </c>
      <c r="Q64">
        <f>VLOOKUP(CONCATENATE($A64,"_",Q$4),assets_m6!$A:$D,4,FALSE)</f>
        <v>8.5850000000000009</v>
      </c>
      <c r="R64">
        <f>VLOOKUP(CONCATENATE($A64,"_",R$4),assets_m6!$A:$D,4,FALSE)</f>
        <v>8.5739999999999998</v>
      </c>
      <c r="S64">
        <f>VLOOKUP(CONCATENATE($A64,"_",S$4),assets_m6!$A:$D,4,FALSE)</f>
        <v>8.5779999999999994</v>
      </c>
      <c r="T64">
        <f>VLOOKUP(CONCATENATE($A64,"_",T$4),assets_m6!$A:$D,4,FALSE)</f>
        <v>8.6199999999999992</v>
      </c>
      <c r="U64">
        <f>VLOOKUP(CONCATENATE($A64,"_",U$4),assets_m6!$A:$D,4,FALSE)</f>
        <v>8.82</v>
      </c>
      <c r="V64">
        <f>VLOOKUP(CONCATENATE($A64,"_",V$4),assets_m6!$A:$D,4,FALSE)</f>
        <v>8.7850000000000001</v>
      </c>
      <c r="X64" t="str">
        <f t="shared" si="16"/>
        <v>IUVL.L</v>
      </c>
      <c r="Y64">
        <f t="shared" si="16"/>
        <v>8.3279999999999994</v>
      </c>
      <c r="Z64">
        <f t="shared" si="41"/>
        <v>8.4450000000000003</v>
      </c>
      <c r="AA64">
        <f t="shared" si="41"/>
        <v>8.35</v>
      </c>
      <c r="AB64">
        <f t="shared" si="41"/>
        <v>8.4239999999999995</v>
      </c>
      <c r="AC64">
        <f t="shared" si="41"/>
        <v>8.48</v>
      </c>
      <c r="AD64">
        <f t="shared" si="41"/>
        <v>8.4689999999999994</v>
      </c>
      <c r="AE64">
        <f t="shared" si="41"/>
        <v>8.5060000000000002</v>
      </c>
      <c r="AF64">
        <f t="shared" si="41"/>
        <v>8.4499999999999993</v>
      </c>
      <c r="AG64">
        <f t="shared" si="41"/>
        <v>8.4</v>
      </c>
      <c r="AH64">
        <f t="shared" si="41"/>
        <v>8.2200000000000006</v>
      </c>
      <c r="AI64">
        <f t="shared" si="41"/>
        <v>8.31</v>
      </c>
      <c r="AJ64">
        <f t="shared" si="41"/>
        <v>8.4879999999999995</v>
      </c>
      <c r="AK64">
        <f t="shared" si="41"/>
        <v>8.5079999999999991</v>
      </c>
      <c r="AL64">
        <f t="shared" si="41"/>
        <v>8.4580000000000002</v>
      </c>
      <c r="AM64">
        <f t="shared" si="40"/>
        <v>8.5220000000000002</v>
      </c>
      <c r="AN64">
        <f t="shared" si="40"/>
        <v>8.5850000000000009</v>
      </c>
      <c r="AO64">
        <f t="shared" si="40"/>
        <v>8.5739999999999998</v>
      </c>
      <c r="AP64">
        <f t="shared" si="38"/>
        <v>8.5779999999999994</v>
      </c>
      <c r="AQ64">
        <f t="shared" si="38"/>
        <v>8.6199999999999992</v>
      </c>
      <c r="AR64">
        <f t="shared" si="38"/>
        <v>8.82</v>
      </c>
      <c r="AS64">
        <f t="shared" si="38"/>
        <v>8.7850000000000001</v>
      </c>
      <c r="AU64" t="s">
        <v>70</v>
      </c>
      <c r="AV64">
        <f t="shared" si="39"/>
        <v>1.4048991354466967E-4</v>
      </c>
      <c r="AW64">
        <f t="shared" si="39"/>
        <v>-1.1249259917110792E-4</v>
      </c>
      <c r="AX64">
        <f t="shared" si="39"/>
        <v>8.8622754491017778E-5</v>
      </c>
      <c r="AY64">
        <f t="shared" si="39"/>
        <v>6.6476733143400933E-5</v>
      </c>
      <c r="AZ64">
        <f t="shared" si="39"/>
        <v>-1.2971698113208736E-5</v>
      </c>
      <c r="BA64">
        <f t="shared" si="39"/>
        <v>4.3688747195655703E-5</v>
      </c>
      <c r="BB64">
        <f t="shared" si="39"/>
        <v>-6.5835880554903525E-5</v>
      </c>
      <c r="BC64">
        <f t="shared" si="39"/>
        <v>-5.917159763313484E-5</v>
      </c>
      <c r="BD64">
        <f t="shared" si="39"/>
        <v>-2.1428571428571392E-4</v>
      </c>
      <c r="BE64">
        <f t="shared" si="39"/>
        <v>1.0948905109489033E-4</v>
      </c>
      <c r="BF64">
        <f t="shared" si="39"/>
        <v>2.1419975932611196E-4</v>
      </c>
      <c r="BG64">
        <f t="shared" si="39"/>
        <v>2.3562676720074901E-5</v>
      </c>
      <c r="BH64">
        <f t="shared" si="39"/>
        <v>-5.8768218147624521E-5</v>
      </c>
      <c r="BI64">
        <f t="shared" si="39"/>
        <v>7.5668006620950649E-5</v>
      </c>
      <c r="BJ64">
        <f t="shared" si="39"/>
        <v>7.3926308378315664E-5</v>
      </c>
      <c r="BK64">
        <f t="shared" si="37"/>
        <v>-1.2813046010484575E-5</v>
      </c>
      <c r="BL64">
        <f t="shared" si="37"/>
        <v>4.6652670865401913E-6</v>
      </c>
      <c r="BM64">
        <f t="shared" si="37"/>
        <v>4.89624621123803E-5</v>
      </c>
      <c r="BN64">
        <f t="shared" si="37"/>
        <v>2.3201856148492007E-4</v>
      </c>
      <c r="BO64">
        <f t="shared" si="37"/>
        <v>-3.9682539682539838E-5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5.4875120076849276E-2</v>
      </c>
      <c r="BZ64">
        <f t="shared" si="20"/>
        <v>67</v>
      </c>
      <c r="CA64">
        <f t="shared" si="21"/>
        <v>4</v>
      </c>
      <c r="CB64">
        <f t="shared" si="22"/>
        <v>0.12000000000000002</v>
      </c>
      <c r="CC64">
        <f t="shared" si="23"/>
        <v>0</v>
      </c>
      <c r="CD64">
        <f t="shared" si="24"/>
        <v>0</v>
      </c>
      <c r="CE64">
        <f t="shared" si="25"/>
        <v>0</v>
      </c>
      <c r="CF64">
        <f t="shared" si="26"/>
        <v>1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0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35">
      <c r="A65" t="s">
        <v>63</v>
      </c>
      <c r="B65">
        <f>VLOOKUP(CONCATENATE($A65,"_",B$4),assets_m6!$A:$D,4,FALSE)</f>
        <v>389.83</v>
      </c>
      <c r="C65">
        <f>VLOOKUP(CONCATENATE($A65,"_",C$4),assets_m6!$A:$D,4,FALSE)</f>
        <v>389.56</v>
      </c>
      <c r="D65">
        <f>VLOOKUP(CONCATENATE($A65,"_",D$4),assets_m6!$A:$D,4,FALSE)</f>
        <v>392.36</v>
      </c>
      <c r="E65">
        <f>VLOOKUP(CONCATENATE($A65,"_",E$4),assets_m6!$A:$D,4,FALSE)</f>
        <v>397.25</v>
      </c>
      <c r="F65">
        <f>VLOOKUP(CONCATENATE($A65,"_",F$4),assets_m6!$A:$D,4,FALSE)</f>
        <v>398.8</v>
      </c>
      <c r="G65">
        <f>VLOOKUP(CONCATENATE($A65,"_",G$4),assets_m6!$A:$D,4,FALSE)</f>
        <v>400.37</v>
      </c>
      <c r="H65" t="e">
        <f>VLOOKUP(CONCATENATE($A65,"_",H$4),assets_m6!$A:$D,4,FALSE)</f>
        <v>#N/A</v>
      </c>
      <c r="I65">
        <f>VLOOKUP(CONCATENATE($A65,"_",I$4),assets_m6!$A:$D,4,FALSE)</f>
        <v>399.63</v>
      </c>
      <c r="J65">
        <f>VLOOKUP(CONCATENATE($A65,"_",J$4),assets_m6!$A:$D,4,FALSE)</f>
        <v>393.33</v>
      </c>
      <c r="K65">
        <f>VLOOKUP(CONCATENATE($A65,"_",K$4),assets_m6!$A:$D,4,FALSE)</f>
        <v>390.53</v>
      </c>
      <c r="L65">
        <f>VLOOKUP(CONCATENATE($A65,"_",L$4),assets_m6!$A:$D,4,FALSE)</f>
        <v>397.7</v>
      </c>
      <c r="M65">
        <f>VLOOKUP(CONCATENATE($A65,"_",M$4),assets_m6!$A:$D,4,FALSE)</f>
        <v>402.42</v>
      </c>
      <c r="N65">
        <f>VLOOKUP(CONCATENATE($A65,"_",N$4),assets_m6!$A:$D,4,FALSE)</f>
        <v>402.15</v>
      </c>
      <c r="O65">
        <f>VLOOKUP(CONCATENATE($A65,"_",O$4),assets_m6!$A:$D,4,FALSE)</f>
        <v>402.22</v>
      </c>
      <c r="P65">
        <f>VLOOKUP(CONCATENATE($A65,"_",P$4),assets_m6!$A:$D,4,FALSE)</f>
        <v>406.64</v>
      </c>
      <c r="Q65">
        <f>VLOOKUP(CONCATENATE($A65,"_",Q$4),assets_m6!$A:$D,4,FALSE)</f>
        <v>407.65</v>
      </c>
      <c r="R65">
        <f>VLOOKUP(CONCATENATE($A65,"_",R$4),assets_m6!$A:$D,4,FALSE)</f>
        <v>402.47</v>
      </c>
      <c r="S65">
        <f>VLOOKUP(CONCATENATE($A65,"_",S$4),assets_m6!$A:$D,4,FALSE)</f>
        <v>408.31</v>
      </c>
      <c r="T65">
        <f>VLOOKUP(CONCATENATE($A65,"_",T$4),assets_m6!$A:$D,4,FALSE)</f>
        <v>412.67</v>
      </c>
      <c r="U65">
        <f>VLOOKUP(CONCATENATE($A65,"_",U$4),assets_m6!$A:$D,4,FALSE)</f>
        <v>418.66</v>
      </c>
      <c r="V65">
        <f>VLOOKUP(CONCATENATE($A65,"_",V$4),assets_m6!$A:$D,4,FALSE)</f>
        <v>414.35</v>
      </c>
      <c r="X65" t="str">
        <f t="shared" si="16"/>
        <v>IVV</v>
      </c>
      <c r="Y65">
        <f t="shared" si="16"/>
        <v>389.83</v>
      </c>
      <c r="Z65">
        <f t="shared" si="41"/>
        <v>389.56</v>
      </c>
      <c r="AA65">
        <f t="shared" si="41"/>
        <v>392.36</v>
      </c>
      <c r="AB65">
        <f t="shared" si="41"/>
        <v>397.25</v>
      </c>
      <c r="AC65">
        <f t="shared" si="41"/>
        <v>398.8</v>
      </c>
      <c r="AD65">
        <f t="shared" si="41"/>
        <v>400.37</v>
      </c>
      <c r="AE65">
        <f t="shared" si="41"/>
        <v>400.37</v>
      </c>
      <c r="AF65">
        <f t="shared" si="41"/>
        <v>399.63</v>
      </c>
      <c r="AG65">
        <f t="shared" si="41"/>
        <v>393.33</v>
      </c>
      <c r="AH65">
        <f t="shared" si="41"/>
        <v>390.53</v>
      </c>
      <c r="AI65">
        <f t="shared" si="41"/>
        <v>397.7</v>
      </c>
      <c r="AJ65">
        <f t="shared" si="41"/>
        <v>402.42</v>
      </c>
      <c r="AK65">
        <f t="shared" si="41"/>
        <v>402.15</v>
      </c>
      <c r="AL65">
        <f t="shared" si="41"/>
        <v>402.22</v>
      </c>
      <c r="AM65">
        <f t="shared" si="40"/>
        <v>406.64</v>
      </c>
      <c r="AN65">
        <f t="shared" si="40"/>
        <v>407.65</v>
      </c>
      <c r="AO65">
        <f t="shared" si="40"/>
        <v>402.47</v>
      </c>
      <c r="AP65">
        <f t="shared" si="38"/>
        <v>408.31</v>
      </c>
      <c r="AQ65">
        <f t="shared" si="38"/>
        <v>412.67</v>
      </c>
      <c r="AR65">
        <f t="shared" si="38"/>
        <v>418.66</v>
      </c>
      <c r="AS65">
        <f t="shared" si="38"/>
        <v>414.35</v>
      </c>
      <c r="AU65" t="s">
        <v>60</v>
      </c>
      <c r="AV65">
        <f t="shared" si="39"/>
        <v>-6.9260959905595209E-6</v>
      </c>
      <c r="AW65">
        <f t="shared" si="39"/>
        <v>7.1875962624499737E-5</v>
      </c>
      <c r="AX65">
        <f t="shared" si="39"/>
        <v>1.2463044143133821E-4</v>
      </c>
      <c r="AY65">
        <f t="shared" si="39"/>
        <v>3.9018250471995254E-5</v>
      </c>
      <c r="AZ65">
        <f t="shared" si="39"/>
        <v>3.9368104312938644E-5</v>
      </c>
      <c r="BA65">
        <f t="shared" si="39"/>
        <v>0</v>
      </c>
      <c r="BB65">
        <f t="shared" si="39"/>
        <v>-1.8482903314434375E-5</v>
      </c>
      <c r="BC65">
        <f t="shared" si="39"/>
        <v>-1.5764582238570707E-4</v>
      </c>
      <c r="BD65">
        <f t="shared" si="39"/>
        <v>-7.1187043957999941E-5</v>
      </c>
      <c r="BE65">
        <f t="shared" si="39"/>
        <v>1.8359665070545201E-4</v>
      </c>
      <c r="BF65">
        <f t="shared" si="39"/>
        <v>1.1868242393764214E-4</v>
      </c>
      <c r="BG65">
        <f t="shared" si="39"/>
        <v>-6.7094080811102495E-6</v>
      </c>
      <c r="BH65">
        <f t="shared" si="39"/>
        <v>1.7406440382954129E-6</v>
      </c>
      <c r="BI65">
        <f t="shared" si="39"/>
        <v>1.0989010989010887E-4</v>
      </c>
      <c r="BJ65">
        <f t="shared" si="39"/>
        <v>2.4837694275034208E-5</v>
      </c>
      <c r="BK65">
        <f t="shared" si="37"/>
        <v>-1.270697902612523E-4</v>
      </c>
      <c r="BL65">
        <f t="shared" si="37"/>
        <v>1.4510398290555756E-4</v>
      </c>
      <c r="BM65">
        <f t="shared" si="37"/>
        <v>1.0678161201048257E-4</v>
      </c>
      <c r="BN65">
        <f t="shared" si="37"/>
        <v>1.4515230086994472E-4</v>
      </c>
      <c r="BO65">
        <f t="shared" si="37"/>
        <v>-1.0294749916399947E-4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6.2899212477233762E-2</v>
      </c>
      <c r="BZ65">
        <f t="shared" si="20"/>
        <v>71</v>
      </c>
      <c r="CA65">
        <f t="shared" si="21"/>
        <v>4</v>
      </c>
      <c r="CB65">
        <f t="shared" si="22"/>
        <v>0.12000000000000002</v>
      </c>
      <c r="CC65">
        <f t="shared" si="23"/>
        <v>0</v>
      </c>
      <c r="CD65">
        <f t="shared" si="24"/>
        <v>0</v>
      </c>
      <c r="CE65">
        <f t="shared" si="25"/>
        <v>0</v>
      </c>
      <c r="CF65">
        <f t="shared" si="26"/>
        <v>1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0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35">
      <c r="A66" t="s">
        <v>64</v>
      </c>
      <c r="B66">
        <f>VLOOKUP(CONCATENATE($A66,"_",B$4),assets_m6!$A:$D,4,FALSE)</f>
        <v>177.58</v>
      </c>
      <c r="C66">
        <f>VLOOKUP(CONCATENATE($A66,"_",C$4),assets_m6!$A:$D,4,FALSE)</f>
        <v>177.88</v>
      </c>
      <c r="D66">
        <f>VLOOKUP(CONCATENATE($A66,"_",D$4),assets_m6!$A:$D,4,FALSE)</f>
        <v>180.51</v>
      </c>
      <c r="E66">
        <f>VLOOKUP(CONCATENATE($A66,"_",E$4),assets_m6!$A:$D,4,FALSE)</f>
        <v>182.76</v>
      </c>
      <c r="F66">
        <f>VLOOKUP(CONCATENATE($A66,"_",F$4),assets_m6!$A:$D,4,FALSE)</f>
        <v>185.83</v>
      </c>
      <c r="G66">
        <f>VLOOKUP(CONCATENATE($A66,"_",G$4),assets_m6!$A:$D,4,FALSE)</f>
        <v>187.05</v>
      </c>
      <c r="H66" t="e">
        <f>VLOOKUP(CONCATENATE($A66,"_",H$4),assets_m6!$A:$D,4,FALSE)</f>
        <v>#N/A</v>
      </c>
      <c r="I66">
        <f>VLOOKUP(CONCATENATE($A66,"_",I$4),assets_m6!$A:$D,4,FALSE)</f>
        <v>186.82</v>
      </c>
      <c r="J66">
        <f>VLOOKUP(CONCATENATE($A66,"_",J$4),assets_m6!$A:$D,4,FALSE)</f>
        <v>183.8</v>
      </c>
      <c r="K66">
        <f>VLOOKUP(CONCATENATE($A66,"_",K$4),assets_m6!$A:$D,4,FALSE)</f>
        <v>182.04</v>
      </c>
      <c r="L66">
        <f>VLOOKUP(CONCATENATE($A66,"_",L$4),assets_m6!$A:$D,4,FALSE)</f>
        <v>185.04</v>
      </c>
      <c r="M66">
        <f>VLOOKUP(CONCATENATE($A66,"_",M$4),assets_m6!$A:$D,4,FALSE)</f>
        <v>187.33</v>
      </c>
      <c r="N66">
        <f>VLOOKUP(CONCATENATE($A66,"_",N$4),assets_m6!$A:$D,4,FALSE)</f>
        <v>186.93</v>
      </c>
      <c r="O66">
        <f>VLOOKUP(CONCATENATE($A66,"_",O$4),assets_m6!$A:$D,4,FALSE)</f>
        <v>187.45</v>
      </c>
      <c r="P66">
        <f>VLOOKUP(CONCATENATE($A66,"_",P$4),assets_m6!$A:$D,4,FALSE)</f>
        <v>188.56</v>
      </c>
      <c r="Q66">
        <f>VLOOKUP(CONCATENATE($A66,"_",Q$4),assets_m6!$A:$D,4,FALSE)</f>
        <v>189.58</v>
      </c>
      <c r="R66">
        <f>VLOOKUP(CONCATENATE($A66,"_",R$4),assets_m6!$A:$D,4,FALSE)</f>
        <v>186.94</v>
      </c>
      <c r="S66">
        <f>VLOOKUP(CONCATENATE($A66,"_",S$4),assets_m6!$A:$D,4,FALSE)</f>
        <v>191.48</v>
      </c>
      <c r="T66">
        <f>VLOOKUP(CONCATENATE($A66,"_",T$4),assets_m6!$A:$D,4,FALSE)</f>
        <v>194.49</v>
      </c>
      <c r="U66">
        <f>VLOOKUP(CONCATENATE($A66,"_",U$4),assets_m6!$A:$D,4,FALSE)</f>
        <v>198.32</v>
      </c>
      <c r="V66">
        <f>VLOOKUP(CONCATENATE($A66,"_",V$4),assets_m6!$A:$D,4,FALSE)</f>
        <v>196.99</v>
      </c>
      <c r="X66" t="str">
        <f t="shared" si="16"/>
        <v>IWM</v>
      </c>
      <c r="Y66">
        <f t="shared" si="16"/>
        <v>177.58</v>
      </c>
      <c r="Z66">
        <f t="shared" si="41"/>
        <v>177.88</v>
      </c>
      <c r="AA66">
        <f t="shared" si="41"/>
        <v>180.51</v>
      </c>
      <c r="AB66">
        <f t="shared" si="41"/>
        <v>182.76</v>
      </c>
      <c r="AC66">
        <f t="shared" si="41"/>
        <v>185.83</v>
      </c>
      <c r="AD66">
        <f t="shared" si="41"/>
        <v>187.05</v>
      </c>
      <c r="AE66">
        <f t="shared" si="41"/>
        <v>187.05</v>
      </c>
      <c r="AF66">
        <f t="shared" si="41"/>
        <v>186.82</v>
      </c>
      <c r="AG66">
        <f t="shared" si="41"/>
        <v>183.8</v>
      </c>
      <c r="AH66">
        <f t="shared" si="41"/>
        <v>182.04</v>
      </c>
      <c r="AI66">
        <f t="shared" si="41"/>
        <v>185.04</v>
      </c>
      <c r="AJ66">
        <f t="shared" si="41"/>
        <v>187.33</v>
      </c>
      <c r="AK66">
        <f t="shared" si="41"/>
        <v>186.93</v>
      </c>
      <c r="AL66">
        <f t="shared" si="41"/>
        <v>187.45</v>
      </c>
      <c r="AM66">
        <f t="shared" si="40"/>
        <v>188.56</v>
      </c>
      <c r="AN66">
        <f t="shared" si="40"/>
        <v>189.58</v>
      </c>
      <c r="AO66">
        <f t="shared" si="40"/>
        <v>186.94</v>
      </c>
      <c r="AP66">
        <f t="shared" si="38"/>
        <v>191.48</v>
      </c>
      <c r="AQ66">
        <f t="shared" si="38"/>
        <v>194.49</v>
      </c>
      <c r="AR66">
        <f t="shared" si="38"/>
        <v>198.32</v>
      </c>
      <c r="AS66">
        <f t="shared" si="38"/>
        <v>196.99</v>
      </c>
      <c r="AU66" t="s">
        <v>40</v>
      </c>
      <c r="AV66">
        <f t="shared" si="39"/>
        <v>1.6893794346209197E-5</v>
      </c>
      <c r="AW66">
        <f t="shared" si="39"/>
        <v>1.4785248482122754E-4</v>
      </c>
      <c r="AX66">
        <f t="shared" si="39"/>
        <v>1.2464683397041715E-4</v>
      </c>
      <c r="AY66">
        <f t="shared" si="39"/>
        <v>1.679798643029121E-4</v>
      </c>
      <c r="AZ66">
        <f t="shared" si="39"/>
        <v>6.5651401818866644E-5</v>
      </c>
      <c r="BA66">
        <f t="shared" si="39"/>
        <v>0</v>
      </c>
      <c r="BB66">
        <f t="shared" si="39"/>
        <v>-1.2296177492649996E-5</v>
      </c>
      <c r="BC66">
        <f t="shared" si="39"/>
        <v>-1.6165292795203843E-4</v>
      </c>
      <c r="BD66">
        <f t="shared" si="39"/>
        <v>-9.5756256800871566E-5</v>
      </c>
      <c r="BE66">
        <f t="shared" si="39"/>
        <v>1.6479894528675018E-4</v>
      </c>
      <c r="BF66">
        <f t="shared" si="39"/>
        <v>1.2375702550799939E-4</v>
      </c>
      <c r="BG66">
        <f t="shared" si="39"/>
        <v>-2.1352693108418605E-5</v>
      </c>
      <c r="BH66">
        <f t="shared" si="39"/>
        <v>2.7817899748568011E-5</v>
      </c>
      <c r="BI66">
        <f t="shared" si="39"/>
        <v>5.9215790877568081E-5</v>
      </c>
      <c r="BJ66">
        <f t="shared" si="39"/>
        <v>5.4094187526517305E-5</v>
      </c>
      <c r="BK66">
        <f t="shared" si="37"/>
        <v>-1.3925519569574929E-4</v>
      </c>
      <c r="BL66">
        <f t="shared" si="37"/>
        <v>2.4285867123141072E-4</v>
      </c>
      <c r="BM66">
        <f t="shared" si="37"/>
        <v>1.5719657405473259E-4</v>
      </c>
      <c r="BN66">
        <f t="shared" si="37"/>
        <v>1.969252917887801E-4</v>
      </c>
      <c r="BO66">
        <f t="shared" si="37"/>
        <v>-6.7063331988704327E-5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0.1093028494199797</v>
      </c>
      <c r="BZ66">
        <f t="shared" si="20"/>
        <v>86</v>
      </c>
      <c r="CA66">
        <f t="shared" si="21"/>
        <v>5</v>
      </c>
      <c r="CB66">
        <f t="shared" si="22"/>
        <v>0.24000000000000005</v>
      </c>
      <c r="CC66">
        <f t="shared" si="23"/>
        <v>0</v>
      </c>
      <c r="CD66">
        <f t="shared" si="24"/>
        <v>0</v>
      </c>
      <c r="CE66">
        <f t="shared" si="25"/>
        <v>0</v>
      </c>
      <c r="CF66">
        <f t="shared" si="26"/>
        <v>0</v>
      </c>
      <c r="CG66">
        <f t="shared" si="27"/>
        <v>1</v>
      </c>
      <c r="CI66">
        <f t="shared" si="28"/>
        <v>0</v>
      </c>
      <c r="CJ66">
        <f t="shared" si="29"/>
        <v>0</v>
      </c>
      <c r="CK66">
        <f t="shared" si="29"/>
        <v>0</v>
      </c>
      <c r="CL66">
        <f t="shared" si="29"/>
        <v>0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35">
      <c r="A67" t="s">
        <v>65</v>
      </c>
      <c r="B67">
        <f>VLOOKUP(CONCATENATE($A67,"_",B$4),assets_m6!$A:$D,4,FALSE)</f>
        <v>45.4</v>
      </c>
      <c r="C67">
        <f>VLOOKUP(CONCATENATE($A67,"_",C$4),assets_m6!$A:$D,4,FALSE)</f>
        <v>45.98</v>
      </c>
      <c r="D67">
        <f>VLOOKUP(CONCATENATE($A67,"_",D$4),assets_m6!$A:$D,4,FALSE)</f>
        <v>46.23</v>
      </c>
      <c r="E67">
        <f>VLOOKUP(CONCATENATE($A67,"_",E$4),assets_m6!$A:$D,4,FALSE)</f>
        <v>47.02</v>
      </c>
      <c r="F67">
        <f>VLOOKUP(CONCATENATE($A67,"_",F$4),assets_m6!$A:$D,4,FALSE)</f>
        <v>47.46</v>
      </c>
      <c r="G67">
        <f>VLOOKUP(CONCATENATE($A67,"_",G$4),assets_m6!$A:$D,4,FALSE)</f>
        <v>47.66</v>
      </c>
      <c r="H67" t="e">
        <f>VLOOKUP(CONCATENATE($A67,"_",H$4),assets_m6!$A:$D,4,FALSE)</f>
        <v>#N/A</v>
      </c>
      <c r="I67">
        <f>VLOOKUP(CONCATENATE($A67,"_",I$4),assets_m6!$A:$D,4,FALSE)</f>
        <v>47.79</v>
      </c>
      <c r="J67">
        <f>VLOOKUP(CONCATENATE($A67,"_",J$4),assets_m6!$A:$D,4,FALSE)</f>
        <v>47.26</v>
      </c>
      <c r="K67">
        <f>VLOOKUP(CONCATENATE($A67,"_",K$4),assets_m6!$A:$D,4,FALSE)</f>
        <v>46.78</v>
      </c>
      <c r="L67">
        <f>VLOOKUP(CONCATENATE($A67,"_",L$4),assets_m6!$A:$D,4,FALSE)</f>
        <v>47.99</v>
      </c>
      <c r="M67">
        <f>VLOOKUP(CONCATENATE($A67,"_",M$4),assets_m6!$A:$D,4,FALSE)</f>
        <v>49.1</v>
      </c>
      <c r="N67">
        <f>VLOOKUP(CONCATENATE($A67,"_",N$4),assets_m6!$A:$D,4,FALSE)</f>
        <v>48.98</v>
      </c>
      <c r="O67">
        <f>VLOOKUP(CONCATENATE($A67,"_",O$4),assets_m6!$A:$D,4,FALSE)</f>
        <v>48.93</v>
      </c>
      <c r="P67">
        <f>VLOOKUP(CONCATENATE($A67,"_",P$4),assets_m6!$A:$D,4,FALSE)</f>
        <v>49.7</v>
      </c>
      <c r="Q67">
        <f>VLOOKUP(CONCATENATE($A67,"_",Q$4),assets_m6!$A:$D,4,FALSE)</f>
        <v>49.88</v>
      </c>
      <c r="R67">
        <f>VLOOKUP(CONCATENATE($A67,"_",R$4),assets_m6!$A:$D,4,FALSE)</f>
        <v>48.93</v>
      </c>
      <c r="S67">
        <f>VLOOKUP(CONCATENATE($A67,"_",S$4),assets_m6!$A:$D,4,FALSE)</f>
        <v>49.58</v>
      </c>
      <c r="T67">
        <f>VLOOKUP(CONCATENATE($A67,"_",T$4),assets_m6!$A:$D,4,FALSE)</f>
        <v>50.73</v>
      </c>
      <c r="U67">
        <f>VLOOKUP(CONCATENATE($A67,"_",U$4),assets_m6!$A:$D,4,FALSE)</f>
        <v>52.06</v>
      </c>
      <c r="V67">
        <f>VLOOKUP(CONCATENATE($A67,"_",V$4),assets_m6!$A:$D,4,FALSE)</f>
        <v>51.48</v>
      </c>
      <c r="X67" t="str">
        <f t="shared" si="16"/>
        <v>IXN</v>
      </c>
      <c r="Y67">
        <f t="shared" si="16"/>
        <v>45.4</v>
      </c>
      <c r="Z67">
        <f t="shared" si="41"/>
        <v>45.98</v>
      </c>
      <c r="AA67">
        <f t="shared" si="41"/>
        <v>46.23</v>
      </c>
      <c r="AB67">
        <f t="shared" si="41"/>
        <v>47.02</v>
      </c>
      <c r="AC67">
        <f t="shared" si="41"/>
        <v>47.46</v>
      </c>
      <c r="AD67">
        <f t="shared" si="41"/>
        <v>47.66</v>
      </c>
      <c r="AE67">
        <f t="shared" si="41"/>
        <v>47.66</v>
      </c>
      <c r="AF67">
        <f t="shared" si="41"/>
        <v>47.79</v>
      </c>
      <c r="AG67">
        <f t="shared" si="41"/>
        <v>47.26</v>
      </c>
      <c r="AH67">
        <f t="shared" si="41"/>
        <v>46.78</v>
      </c>
      <c r="AI67">
        <f t="shared" si="41"/>
        <v>47.99</v>
      </c>
      <c r="AJ67">
        <f t="shared" si="41"/>
        <v>49.1</v>
      </c>
      <c r="AK67">
        <f t="shared" si="41"/>
        <v>48.98</v>
      </c>
      <c r="AL67">
        <f t="shared" si="41"/>
        <v>48.93</v>
      </c>
      <c r="AM67">
        <f t="shared" si="40"/>
        <v>49.7</v>
      </c>
      <c r="AN67">
        <f t="shared" si="40"/>
        <v>49.88</v>
      </c>
      <c r="AO67">
        <f t="shared" si="40"/>
        <v>48.93</v>
      </c>
      <c r="AP67">
        <f t="shared" si="38"/>
        <v>49.58</v>
      </c>
      <c r="AQ67">
        <f t="shared" si="38"/>
        <v>50.73</v>
      </c>
      <c r="AR67">
        <f t="shared" si="38"/>
        <v>52.06</v>
      </c>
      <c r="AS67">
        <f t="shared" si="38"/>
        <v>51.48</v>
      </c>
      <c r="AU67" t="s">
        <v>31</v>
      </c>
      <c r="AV67">
        <f t="shared" si="39"/>
        <v>1.2775330396475734E-4</v>
      </c>
      <c r="AW67">
        <f t="shared" si="39"/>
        <v>5.437146585471945E-5</v>
      </c>
      <c r="AX67">
        <f t="shared" si="39"/>
        <v>1.7088470690028259E-4</v>
      </c>
      <c r="AY67">
        <f t="shared" si="39"/>
        <v>9.3577201190982076E-5</v>
      </c>
      <c r="AZ67">
        <f t="shared" si="39"/>
        <v>4.2140750105350981E-5</v>
      </c>
      <c r="BA67">
        <f t="shared" si="39"/>
        <v>0</v>
      </c>
      <c r="BB67">
        <f t="shared" si="39"/>
        <v>2.727654217373113E-5</v>
      </c>
      <c r="BC67">
        <f t="shared" si="39"/>
        <v>-1.1090186231429193E-4</v>
      </c>
      <c r="BD67">
        <f t="shared" si="39"/>
        <v>-1.0156580617858589E-4</v>
      </c>
      <c r="BE67">
        <f t="shared" si="39"/>
        <v>2.5865754595981205E-4</v>
      </c>
      <c r="BF67">
        <f t="shared" si="39"/>
        <v>2.3129818712231705E-4</v>
      </c>
      <c r="BG67">
        <f t="shared" si="39"/>
        <v>-2.4439918533605812E-5</v>
      </c>
      <c r="BH67">
        <f t="shared" si="39"/>
        <v>-1.0208248264597216E-5</v>
      </c>
      <c r="BI67">
        <f t="shared" si="39"/>
        <v>1.5736766809728247E-4</v>
      </c>
      <c r="BJ67">
        <f t="shared" si="39"/>
        <v>3.6217303822937568E-5</v>
      </c>
      <c r="BK67">
        <f t="shared" si="37"/>
        <v>-1.9045709703287948E-4</v>
      </c>
      <c r="BL67">
        <f t="shared" si="37"/>
        <v>1.3284283670549735E-4</v>
      </c>
      <c r="BM67">
        <f t="shared" si="37"/>
        <v>2.319483662767242E-4</v>
      </c>
      <c r="BN67">
        <f t="shared" si="37"/>
        <v>2.6217228464419588E-4</v>
      </c>
      <c r="BO67">
        <f t="shared" si="37"/>
        <v>-1.1140991164041594E-4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0.13392070484581495</v>
      </c>
      <c r="BZ67">
        <f t="shared" si="20"/>
        <v>89</v>
      </c>
      <c r="CA67">
        <f t="shared" si="21"/>
        <v>5</v>
      </c>
      <c r="CB67">
        <f t="shared" si="22"/>
        <v>0.24000000000000005</v>
      </c>
      <c r="CC67">
        <f t="shared" si="23"/>
        <v>0</v>
      </c>
      <c r="CD67">
        <f t="shared" si="24"/>
        <v>0</v>
      </c>
      <c r="CE67">
        <f t="shared" si="25"/>
        <v>0</v>
      </c>
      <c r="CF67">
        <f t="shared" si="26"/>
        <v>0</v>
      </c>
      <c r="CG67">
        <f t="shared" si="27"/>
        <v>1</v>
      </c>
      <c r="CI67">
        <f t="shared" si="28"/>
        <v>0</v>
      </c>
      <c r="CJ67">
        <f t="shared" si="29"/>
        <v>0</v>
      </c>
      <c r="CK67">
        <f t="shared" si="29"/>
        <v>0</v>
      </c>
      <c r="CL67">
        <f t="shared" si="29"/>
        <v>0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35">
      <c r="A68" t="s">
        <v>66</v>
      </c>
      <c r="B68">
        <f>VLOOKUP(CONCATENATE($A68,"_",B$4),assets_m6!$A:$D,4,FALSE)</f>
        <v>4.9580000000000002</v>
      </c>
      <c r="C68">
        <f>VLOOKUP(CONCATENATE($A68,"_",C$4),assets_m6!$A:$D,4,FALSE)</f>
        <v>4.9859999999999998</v>
      </c>
      <c r="D68">
        <f>VLOOKUP(CONCATENATE($A68,"_",D$4),assets_m6!$A:$D,4,FALSE)</f>
        <v>4.9320000000000004</v>
      </c>
      <c r="E68">
        <f>VLOOKUP(CONCATENATE($A68,"_",E$4),assets_m6!$A:$D,4,FALSE)</f>
        <v>4.9960000000000004</v>
      </c>
      <c r="F68">
        <f>VLOOKUP(CONCATENATE($A68,"_",F$4),assets_m6!$A:$D,4,FALSE)</f>
        <v>5.0170000000000003</v>
      </c>
      <c r="G68">
        <f>VLOOKUP(CONCATENATE($A68,"_",G$4),assets_m6!$A:$D,4,FALSE)</f>
        <v>5.0529999999999999</v>
      </c>
      <c r="H68">
        <f>VLOOKUP(CONCATENATE($A68,"_",H$4),assets_m6!$A:$D,4,FALSE)</f>
        <v>5.0149999999999997</v>
      </c>
      <c r="I68">
        <f>VLOOKUP(CONCATENATE($A68,"_",I$4),assets_m6!$A:$D,4,FALSE)</f>
        <v>5.0430000000000001</v>
      </c>
      <c r="J68">
        <f>VLOOKUP(CONCATENATE($A68,"_",J$4),assets_m6!$A:$D,4,FALSE)</f>
        <v>5.0970000000000004</v>
      </c>
      <c r="K68">
        <f>VLOOKUP(CONCATENATE($A68,"_",K$4),assets_m6!$A:$D,4,FALSE)</f>
        <v>5.0860000000000003</v>
      </c>
      <c r="L68">
        <f>VLOOKUP(CONCATENATE($A68,"_",L$4),assets_m6!$A:$D,4,FALSE)</f>
        <v>5.07</v>
      </c>
      <c r="M68">
        <f>VLOOKUP(CONCATENATE($A68,"_",M$4),assets_m6!$A:$D,4,FALSE)</f>
        <v>5.0839999999999996</v>
      </c>
      <c r="N68">
        <f>VLOOKUP(CONCATENATE($A68,"_",N$4),assets_m6!$A:$D,4,FALSE)</f>
        <v>5.085</v>
      </c>
      <c r="O68">
        <f>VLOOKUP(CONCATENATE($A68,"_",O$4),assets_m6!$A:$D,4,FALSE)</f>
        <v>5.08</v>
      </c>
      <c r="P68">
        <f>VLOOKUP(CONCATENATE($A68,"_",P$4),assets_m6!$A:$D,4,FALSE)</f>
        <v>5.0880000000000001</v>
      </c>
      <c r="Q68">
        <f>VLOOKUP(CONCATENATE($A68,"_",Q$4),assets_m6!$A:$D,4,FALSE)</f>
        <v>5.0979999999999999</v>
      </c>
      <c r="R68">
        <f>VLOOKUP(CONCATENATE($A68,"_",R$4),assets_m6!$A:$D,4,FALSE)</f>
        <v>5.0579999999999998</v>
      </c>
      <c r="S68">
        <f>VLOOKUP(CONCATENATE($A68,"_",S$4),assets_m6!$A:$D,4,FALSE)</f>
        <v>5.0460000000000003</v>
      </c>
      <c r="T68">
        <f>VLOOKUP(CONCATENATE($A68,"_",T$4),assets_m6!$A:$D,4,FALSE)</f>
        <v>5.0780000000000003</v>
      </c>
      <c r="U68">
        <f>VLOOKUP(CONCATENATE($A68,"_",U$4),assets_m6!$A:$D,4,FALSE)</f>
        <v>5.1639999999999997</v>
      </c>
      <c r="V68">
        <f>VLOOKUP(CONCATENATE($A68,"_",V$4),assets_m6!$A:$D,4,FALSE)</f>
        <v>5.1120000000000001</v>
      </c>
      <c r="X68" t="str">
        <f t="shared" si="16"/>
        <v>JPEA.L</v>
      </c>
      <c r="Y68">
        <f t="shared" si="16"/>
        <v>4.9580000000000002</v>
      </c>
      <c r="Z68">
        <f t="shared" si="41"/>
        <v>4.9859999999999998</v>
      </c>
      <c r="AA68">
        <f t="shared" si="41"/>
        <v>4.9320000000000004</v>
      </c>
      <c r="AB68">
        <f t="shared" si="41"/>
        <v>4.9960000000000004</v>
      </c>
      <c r="AC68">
        <f t="shared" si="41"/>
        <v>5.0170000000000003</v>
      </c>
      <c r="AD68">
        <f t="shared" si="41"/>
        <v>5.0529999999999999</v>
      </c>
      <c r="AE68">
        <f t="shared" si="41"/>
        <v>5.0149999999999997</v>
      </c>
      <c r="AF68">
        <f t="shared" si="41"/>
        <v>5.0430000000000001</v>
      </c>
      <c r="AG68">
        <f t="shared" si="41"/>
        <v>5.0970000000000004</v>
      </c>
      <c r="AH68">
        <f t="shared" si="41"/>
        <v>5.0860000000000003</v>
      </c>
      <c r="AI68">
        <f t="shared" si="41"/>
        <v>5.07</v>
      </c>
      <c r="AJ68">
        <f t="shared" si="41"/>
        <v>5.0839999999999996</v>
      </c>
      <c r="AK68">
        <f t="shared" si="41"/>
        <v>5.085</v>
      </c>
      <c r="AL68">
        <f t="shared" si="41"/>
        <v>5.08</v>
      </c>
      <c r="AM68">
        <f t="shared" si="40"/>
        <v>5.0880000000000001</v>
      </c>
      <c r="AN68">
        <f t="shared" si="40"/>
        <v>5.0979999999999999</v>
      </c>
      <c r="AO68">
        <f t="shared" si="40"/>
        <v>5.0579999999999998</v>
      </c>
      <c r="AP68">
        <f t="shared" si="38"/>
        <v>5.0460000000000003</v>
      </c>
      <c r="AQ68">
        <f t="shared" si="38"/>
        <v>5.0780000000000003</v>
      </c>
      <c r="AR68">
        <f t="shared" si="38"/>
        <v>5.1639999999999997</v>
      </c>
      <c r="AS68">
        <f t="shared" si="38"/>
        <v>5.1120000000000001</v>
      </c>
      <c r="AU68" t="s">
        <v>34</v>
      </c>
      <c r="AV68">
        <f t="shared" si="39"/>
        <v>5.6474384832592938E-5</v>
      </c>
      <c r="AW68">
        <f t="shared" si="39"/>
        <v>-1.0830324909747169E-4</v>
      </c>
      <c r="AX68">
        <f t="shared" si="39"/>
        <v>1.2976480129764812E-4</v>
      </c>
      <c r="AY68">
        <f t="shared" si="39"/>
        <v>4.2033626901521033E-5</v>
      </c>
      <c r="AZ68">
        <f t="shared" si="39"/>
        <v>7.175602949970019E-5</v>
      </c>
      <c r="BA68">
        <f t="shared" si="39"/>
        <v>-7.5202849792203161E-5</v>
      </c>
      <c r="BB68">
        <f t="shared" si="39"/>
        <v>5.583250249252337E-5</v>
      </c>
      <c r="BC68">
        <f t="shared" si="39"/>
        <v>1.0707911957168405E-4</v>
      </c>
      <c r="BD68">
        <f t="shared" si="39"/>
        <v>-2.1581322346478556E-5</v>
      </c>
      <c r="BE68">
        <f t="shared" si="39"/>
        <v>-3.1458906802988624E-5</v>
      </c>
      <c r="BF68">
        <f t="shared" si="39"/>
        <v>2.7613412228795551E-5</v>
      </c>
      <c r="BG68">
        <f t="shared" si="39"/>
        <v>1.9669551534231588E-6</v>
      </c>
      <c r="BH68">
        <f t="shared" si="39"/>
        <v>-9.8328416912485625E-6</v>
      </c>
      <c r="BI68">
        <f t="shared" si="39"/>
        <v>1.5748031496063006E-5</v>
      </c>
      <c r="BJ68">
        <f t="shared" si="39"/>
        <v>1.9654088050314048E-5</v>
      </c>
      <c r="BK68">
        <f t="shared" si="37"/>
        <v>-7.8462142016477119E-5</v>
      </c>
      <c r="BL68">
        <f t="shared" si="37"/>
        <v>-2.3724792408065575E-5</v>
      </c>
      <c r="BM68">
        <f t="shared" si="37"/>
        <v>6.3416567578279884E-5</v>
      </c>
      <c r="BN68">
        <f t="shared" si="37"/>
        <v>1.6935801496652109E-4</v>
      </c>
      <c r="BO68">
        <f t="shared" si="37"/>
        <v>-1.006971340046468E-4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3.1060911657926564E-2</v>
      </c>
      <c r="BZ68">
        <f t="shared" si="20"/>
        <v>59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35">
      <c r="A69" t="s">
        <v>67</v>
      </c>
      <c r="B69">
        <f>VLOOKUP(CONCATENATE($A69,"_",B$4),assets_m6!$A:$D,4,FALSE)</f>
        <v>137.94</v>
      </c>
      <c r="C69">
        <f>VLOOKUP(CONCATENATE($A69,"_",C$4),assets_m6!$A:$D,4,FALSE)</f>
        <v>137.37</v>
      </c>
      <c r="D69">
        <f>VLOOKUP(CONCATENATE($A69,"_",D$4),assets_m6!$A:$D,4,FALSE)</f>
        <v>138.6</v>
      </c>
      <c r="E69">
        <f>VLOOKUP(CONCATENATE($A69,"_",E$4),assets_m6!$A:$D,4,FALSE)</f>
        <v>139.63</v>
      </c>
      <c r="F69">
        <f>VLOOKUP(CONCATENATE($A69,"_",F$4),assets_m6!$A:$D,4,FALSE)</f>
        <v>139.49</v>
      </c>
      <c r="G69">
        <f>VLOOKUP(CONCATENATE($A69,"_",G$4),assets_m6!$A:$D,4,FALSE)</f>
        <v>143.01</v>
      </c>
      <c r="H69" t="e">
        <f>VLOOKUP(CONCATENATE($A69,"_",H$4),assets_m6!$A:$D,4,FALSE)</f>
        <v>#N/A</v>
      </c>
      <c r="I69">
        <f>VLOOKUP(CONCATENATE($A69,"_",I$4),assets_m6!$A:$D,4,FALSE)</f>
        <v>140.80000000000001</v>
      </c>
      <c r="J69">
        <f>VLOOKUP(CONCATENATE($A69,"_",J$4),assets_m6!$A:$D,4,FALSE)</f>
        <v>136.57</v>
      </c>
      <c r="K69">
        <f>VLOOKUP(CONCATENATE($A69,"_",K$4),assets_m6!$A:$D,4,FALSE)</f>
        <v>134.75</v>
      </c>
      <c r="L69">
        <f>VLOOKUP(CONCATENATE($A69,"_",L$4),assets_m6!$A:$D,4,FALSE)</f>
        <v>135.08000000000001</v>
      </c>
      <c r="M69">
        <f>VLOOKUP(CONCATENATE($A69,"_",M$4),assets_m6!$A:$D,4,FALSE)</f>
        <v>137.27000000000001</v>
      </c>
      <c r="N69">
        <f>VLOOKUP(CONCATENATE($A69,"_",N$4),assets_m6!$A:$D,4,FALSE)</f>
        <v>138.44999999999999</v>
      </c>
      <c r="O69">
        <f>VLOOKUP(CONCATENATE($A69,"_",O$4),assets_m6!$A:$D,4,FALSE)</f>
        <v>139.12</v>
      </c>
      <c r="P69">
        <f>VLOOKUP(CONCATENATE($A69,"_",P$4),assets_m6!$A:$D,4,FALSE)</f>
        <v>139.97999999999999</v>
      </c>
      <c r="Q69">
        <f>VLOOKUP(CONCATENATE($A69,"_",Q$4),assets_m6!$A:$D,4,FALSE)</f>
        <v>140.32</v>
      </c>
      <c r="R69">
        <f>VLOOKUP(CONCATENATE($A69,"_",R$4),assets_m6!$A:$D,4,FALSE)</f>
        <v>139.13</v>
      </c>
      <c r="S69">
        <f>VLOOKUP(CONCATENATE($A69,"_",S$4),assets_m6!$A:$D,4,FALSE)</f>
        <v>139.96</v>
      </c>
      <c r="T69">
        <f>VLOOKUP(CONCATENATE($A69,"_",T$4),assets_m6!$A:$D,4,FALSE)</f>
        <v>139.59</v>
      </c>
      <c r="U69">
        <f>VLOOKUP(CONCATENATE($A69,"_",U$4),assets_m6!$A:$D,4,FALSE)</f>
        <v>138.94</v>
      </c>
      <c r="V69">
        <f>VLOOKUP(CONCATENATE($A69,"_",V$4),assets_m6!$A:$D,4,FALSE)</f>
        <v>141.09</v>
      </c>
      <c r="X69" t="str">
        <f t="shared" si="16"/>
        <v>JPM</v>
      </c>
      <c r="Y69">
        <f t="shared" si="16"/>
        <v>137.94</v>
      </c>
      <c r="Z69">
        <f t="shared" si="41"/>
        <v>137.37</v>
      </c>
      <c r="AA69">
        <f t="shared" si="41"/>
        <v>138.6</v>
      </c>
      <c r="AB69">
        <f t="shared" si="41"/>
        <v>139.63</v>
      </c>
      <c r="AC69">
        <f t="shared" si="41"/>
        <v>139.49</v>
      </c>
      <c r="AD69">
        <f t="shared" si="41"/>
        <v>143.01</v>
      </c>
      <c r="AE69">
        <f t="shared" si="41"/>
        <v>143.01</v>
      </c>
      <c r="AF69">
        <f t="shared" si="41"/>
        <v>140.80000000000001</v>
      </c>
      <c r="AG69">
        <f t="shared" si="41"/>
        <v>136.57</v>
      </c>
      <c r="AH69">
        <f t="shared" si="41"/>
        <v>134.75</v>
      </c>
      <c r="AI69">
        <f t="shared" si="41"/>
        <v>135.08000000000001</v>
      </c>
      <c r="AJ69">
        <f t="shared" si="41"/>
        <v>137.27000000000001</v>
      </c>
      <c r="AK69">
        <f t="shared" si="41"/>
        <v>138.44999999999999</v>
      </c>
      <c r="AL69">
        <f t="shared" si="41"/>
        <v>139.12</v>
      </c>
      <c r="AM69">
        <f t="shared" si="40"/>
        <v>139.97999999999999</v>
      </c>
      <c r="AN69">
        <f t="shared" si="40"/>
        <v>140.32</v>
      </c>
      <c r="AO69">
        <f t="shared" si="40"/>
        <v>139.13</v>
      </c>
      <c r="AP69">
        <f t="shared" si="38"/>
        <v>139.96</v>
      </c>
      <c r="AQ69">
        <f t="shared" si="38"/>
        <v>139.59</v>
      </c>
      <c r="AR69">
        <f t="shared" si="38"/>
        <v>138.94</v>
      </c>
      <c r="AS69">
        <f t="shared" si="38"/>
        <v>141.09</v>
      </c>
      <c r="AU69" t="s">
        <v>41</v>
      </c>
      <c r="AV69">
        <f t="shared" ref="AV69:BK85" si="42">$BW69*(Z69-Y69)/Y69</f>
        <v>-4.1322314049586285E-5</v>
      </c>
      <c r="AW69">
        <f t="shared" si="42"/>
        <v>8.9539200698841794E-5</v>
      </c>
      <c r="AX69">
        <f t="shared" si="42"/>
        <v>7.4314574314574407E-5</v>
      </c>
      <c r="AY69">
        <f t="shared" si="42"/>
        <v>-1.0026498603451004E-5</v>
      </c>
      <c r="AZ69">
        <f t="shared" si="42"/>
        <v>2.5234783855473383E-4</v>
      </c>
      <c r="BA69">
        <f t="shared" si="42"/>
        <v>0</v>
      </c>
      <c r="BB69">
        <f t="shared" si="42"/>
        <v>-1.5453464792671701E-4</v>
      </c>
      <c r="BC69">
        <f t="shared" si="42"/>
        <v>-3.0042613636363763E-4</v>
      </c>
      <c r="BD69">
        <f t="shared" si="42"/>
        <v>-1.3326499231163457E-4</v>
      </c>
      <c r="BE69">
        <f t="shared" si="42"/>
        <v>2.4489795918368277E-5</v>
      </c>
      <c r="BF69">
        <f t="shared" si="42"/>
        <v>1.6212614746816684E-4</v>
      </c>
      <c r="BG69">
        <f t="shared" si="42"/>
        <v>8.5961972754424007E-5</v>
      </c>
      <c r="BH69">
        <f t="shared" si="42"/>
        <v>4.8392921632359406E-5</v>
      </c>
      <c r="BI69">
        <f t="shared" si="42"/>
        <v>6.1817136285220327E-5</v>
      </c>
      <c r="BJ69">
        <f t="shared" si="42"/>
        <v>2.4289184169167269E-5</v>
      </c>
      <c r="BK69">
        <f t="shared" si="37"/>
        <v>-8.4806157354617862E-5</v>
      </c>
      <c r="BL69">
        <f t="shared" si="37"/>
        <v>5.9656436426364732E-5</v>
      </c>
      <c r="BM69">
        <f t="shared" si="37"/>
        <v>-2.6436124607030907E-5</v>
      </c>
      <c r="BN69">
        <f t="shared" si="37"/>
        <v>-4.6564940181961862E-5</v>
      </c>
      <c r="BO69">
        <f t="shared" si="37"/>
        <v>1.5474305455592384E-4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2.2836015658982207E-2</v>
      </c>
      <c r="BZ69">
        <f t="shared" si="20"/>
        <v>54</v>
      </c>
      <c r="CA69">
        <f t="shared" si="21"/>
        <v>3</v>
      </c>
      <c r="CB69">
        <f t="shared" si="22"/>
        <v>7.9999999999999988E-2</v>
      </c>
      <c r="CC69">
        <f t="shared" si="23"/>
        <v>0</v>
      </c>
      <c r="CD69">
        <f t="shared" si="24"/>
        <v>0</v>
      </c>
      <c r="CE69">
        <f t="shared" si="25"/>
        <v>1</v>
      </c>
      <c r="CF69">
        <f t="shared" si="26"/>
        <v>0</v>
      </c>
      <c r="CG69">
        <f t="shared" si="27"/>
        <v>0</v>
      </c>
      <c r="CI69">
        <f t="shared" si="28"/>
        <v>0</v>
      </c>
      <c r="CJ69">
        <f t="shared" si="29"/>
        <v>0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35">
      <c r="A70" t="s">
        <v>68</v>
      </c>
      <c r="B70">
        <f>VLOOKUP(CONCATENATE($A70,"_",B$4),assets_m6!$A:$D,4,FALSE)</f>
        <v>45.475000000000001</v>
      </c>
      <c r="C70">
        <f>VLOOKUP(CONCATENATE($A70,"_",C$4),assets_m6!$A:$D,4,FALSE)</f>
        <v>45.921999999999997</v>
      </c>
      <c r="D70">
        <f>VLOOKUP(CONCATENATE($A70,"_",D$4),assets_m6!$A:$D,4,FALSE)</f>
        <v>45.713999999999999</v>
      </c>
      <c r="E70">
        <f>VLOOKUP(CONCATENATE($A70,"_",E$4),assets_m6!$A:$D,4,FALSE)</f>
        <v>45.345999999999997</v>
      </c>
      <c r="F70">
        <f>VLOOKUP(CONCATENATE($A70,"_",F$4),assets_m6!$A:$D,4,FALSE)</f>
        <v>45.405999999999999</v>
      </c>
      <c r="G70">
        <f>VLOOKUP(CONCATENATE($A70,"_",G$4),assets_m6!$A:$D,4,FALSE)</f>
        <v>44.957999999999998</v>
      </c>
      <c r="H70" t="e">
        <f>VLOOKUP(CONCATENATE($A70,"_",H$4),assets_m6!$A:$D,4,FALSE)</f>
        <v>#N/A</v>
      </c>
      <c r="I70">
        <f>VLOOKUP(CONCATENATE($A70,"_",I$4),assets_m6!$A:$D,4,FALSE)</f>
        <v>45.911999999999999</v>
      </c>
      <c r="J70">
        <f>VLOOKUP(CONCATENATE($A70,"_",J$4),assets_m6!$A:$D,4,FALSE)</f>
        <v>44.997999999999998</v>
      </c>
      <c r="K70">
        <f>VLOOKUP(CONCATENATE($A70,"_",K$4),assets_m6!$A:$D,4,FALSE)</f>
        <v>43.744999999999997</v>
      </c>
      <c r="L70">
        <f>VLOOKUP(CONCATENATE($A70,"_",L$4),assets_m6!$A:$D,4,FALSE)</f>
        <v>44.192</v>
      </c>
      <c r="M70">
        <f>VLOOKUP(CONCATENATE($A70,"_",M$4),assets_m6!$A:$D,4,FALSE)</f>
        <v>44.441000000000003</v>
      </c>
      <c r="N70">
        <f>VLOOKUP(CONCATENATE($A70,"_",N$4),assets_m6!$A:$D,4,FALSE)</f>
        <v>44.003999999999998</v>
      </c>
      <c r="O70">
        <f>VLOOKUP(CONCATENATE($A70,"_",O$4),assets_m6!$A:$D,4,FALSE)</f>
        <v>44.64</v>
      </c>
      <c r="P70">
        <f>VLOOKUP(CONCATENATE($A70,"_",P$4),assets_m6!$A:$D,4,FALSE)</f>
        <v>44.201999999999998</v>
      </c>
      <c r="Q70">
        <f>VLOOKUP(CONCATENATE($A70,"_",Q$4),assets_m6!$A:$D,4,FALSE)</f>
        <v>44.789000000000001</v>
      </c>
      <c r="R70">
        <f>VLOOKUP(CONCATENATE($A70,"_",R$4),assets_m6!$A:$D,4,FALSE)</f>
        <v>43.954000000000001</v>
      </c>
      <c r="S70">
        <f>VLOOKUP(CONCATENATE($A70,"_",S$4),assets_m6!$A:$D,4,FALSE)</f>
        <v>44.372</v>
      </c>
      <c r="T70">
        <f>VLOOKUP(CONCATENATE($A70,"_",T$4),assets_m6!$A:$D,4,FALSE)</f>
        <v>44.917999999999999</v>
      </c>
      <c r="U70">
        <f>VLOOKUP(CONCATENATE($A70,"_",U$4),assets_m6!$A:$D,4,FALSE)</f>
        <v>44.71</v>
      </c>
      <c r="V70">
        <f>VLOOKUP(CONCATENATE($A70,"_",V$4),assets_m6!$A:$D,4,FALSE)</f>
        <v>44.162999999999997</v>
      </c>
      <c r="X70" t="str">
        <f t="shared" ref="X70:Y104" si="44">A70</f>
        <v>KR</v>
      </c>
      <c r="Y70">
        <f t="shared" si="44"/>
        <v>45.475000000000001</v>
      </c>
      <c r="Z70">
        <f t="shared" si="41"/>
        <v>45.921999999999997</v>
      </c>
      <c r="AA70">
        <f t="shared" si="41"/>
        <v>45.713999999999999</v>
      </c>
      <c r="AB70">
        <f t="shared" si="41"/>
        <v>45.345999999999997</v>
      </c>
      <c r="AC70">
        <f t="shared" si="41"/>
        <v>45.405999999999999</v>
      </c>
      <c r="AD70">
        <f t="shared" si="41"/>
        <v>44.957999999999998</v>
      </c>
      <c r="AE70">
        <f t="shared" si="41"/>
        <v>44.957999999999998</v>
      </c>
      <c r="AF70">
        <f t="shared" si="41"/>
        <v>45.911999999999999</v>
      </c>
      <c r="AG70">
        <f t="shared" si="41"/>
        <v>44.997999999999998</v>
      </c>
      <c r="AH70">
        <f t="shared" si="41"/>
        <v>43.744999999999997</v>
      </c>
      <c r="AI70">
        <f t="shared" si="41"/>
        <v>44.192</v>
      </c>
      <c r="AJ70">
        <f t="shared" si="41"/>
        <v>44.441000000000003</v>
      </c>
      <c r="AK70">
        <f t="shared" si="41"/>
        <v>44.003999999999998</v>
      </c>
      <c r="AL70">
        <f t="shared" si="41"/>
        <v>44.64</v>
      </c>
      <c r="AM70">
        <f t="shared" si="40"/>
        <v>44.201999999999998</v>
      </c>
      <c r="AN70">
        <f t="shared" si="40"/>
        <v>44.789000000000001</v>
      </c>
      <c r="AO70">
        <f t="shared" si="40"/>
        <v>43.954000000000001</v>
      </c>
      <c r="AP70">
        <f t="shared" si="38"/>
        <v>44.372</v>
      </c>
      <c r="AQ70">
        <f t="shared" si="38"/>
        <v>44.917999999999999</v>
      </c>
      <c r="AR70">
        <f t="shared" si="38"/>
        <v>44.71</v>
      </c>
      <c r="AS70">
        <f t="shared" si="38"/>
        <v>44.162999999999997</v>
      </c>
      <c r="AU70" t="s">
        <v>32</v>
      </c>
      <c r="AV70">
        <f t="shared" si="42"/>
        <v>9.8295766904891839E-5</v>
      </c>
      <c r="AW70">
        <f t="shared" si="42"/>
        <v>-4.5294194503723366E-5</v>
      </c>
      <c r="AX70">
        <f t="shared" si="42"/>
        <v>-8.0500503128145014E-5</v>
      </c>
      <c r="AY70">
        <f t="shared" si="42"/>
        <v>1.3231597053764892E-5</v>
      </c>
      <c r="AZ70">
        <f t="shared" si="42"/>
        <v>-9.866537462009435E-5</v>
      </c>
      <c r="BA70">
        <f t="shared" si="42"/>
        <v>0</v>
      </c>
      <c r="BB70">
        <f t="shared" si="42"/>
        <v>2.1219805151474725E-4</v>
      </c>
      <c r="BC70">
        <f t="shared" si="42"/>
        <v>-1.9907649416274644E-4</v>
      </c>
      <c r="BD70">
        <f t="shared" si="42"/>
        <v>-2.7845682030312464E-4</v>
      </c>
      <c r="BE70">
        <f t="shared" si="42"/>
        <v>1.0218310664075958E-4</v>
      </c>
      <c r="BF70">
        <f t="shared" si="42"/>
        <v>5.6345039826213416E-5</v>
      </c>
      <c r="BG70">
        <f t="shared" si="42"/>
        <v>-9.8332620778111363E-5</v>
      </c>
      <c r="BH70">
        <f t="shared" si="42"/>
        <v>1.4453231524406935E-4</v>
      </c>
      <c r="BI70">
        <f t="shared" si="42"/>
        <v>-9.8118279569893004E-5</v>
      </c>
      <c r="BJ70">
        <f t="shared" si="42"/>
        <v>1.3279942084068669E-4</v>
      </c>
      <c r="BK70">
        <f t="shared" si="37"/>
        <v>-1.8642970372189619E-4</v>
      </c>
      <c r="BL70">
        <f t="shared" si="37"/>
        <v>9.5099422123128558E-5</v>
      </c>
      <c r="BM70">
        <f t="shared" si="37"/>
        <v>1.2305057243306575E-4</v>
      </c>
      <c r="BN70">
        <f t="shared" si="37"/>
        <v>-4.6306603143505592E-5</v>
      </c>
      <c r="BO70">
        <f t="shared" si="37"/>
        <v>-1.2234399463207428E-4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-2.8851017042331055E-2</v>
      </c>
      <c r="BZ70">
        <f t="shared" ref="BZ70:BZ104" si="47">RANK(BY70,BY$5:BY$104,1)</f>
        <v>19</v>
      </c>
      <c r="CA70">
        <f t="shared" ref="CA70:CA104" si="48">IF(BZ70&lt;=20,1,IF(BZ70&lt;=40,2,IF(BZ70&lt;=60,3,IF(BZ70&lt;=80,4,5))))</f>
        <v>1</v>
      </c>
      <c r="CB70">
        <f t="shared" ref="CB70:CB104" si="49">((CI70-CN70)^2+(CJ70-CO70)^2+(CK70-CP70)^2+(CL70-CQ70)^2+(CM70-CR70)^2)/5</f>
        <v>0.24</v>
      </c>
      <c r="CC70">
        <f t="shared" ref="CC70:CC104" si="50">IF(CA70=1,1,0)</f>
        <v>1</v>
      </c>
      <c r="CD70">
        <f t="shared" ref="CD70:CD104" si="51">IF(CA70=2,1,0)</f>
        <v>0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1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35">
      <c r="A71" t="s">
        <v>69</v>
      </c>
      <c r="B71">
        <f>VLOOKUP(CONCATENATE($A71,"_",B$4),assets_m6!$A:$D,4,FALSE)</f>
        <v>108.265</v>
      </c>
      <c r="C71">
        <f>VLOOKUP(CONCATENATE($A71,"_",C$4),assets_m6!$A:$D,4,FALSE)</f>
        <v>108.694</v>
      </c>
      <c r="D71">
        <f>VLOOKUP(CONCATENATE($A71,"_",D$4),assets_m6!$A:$D,4,FALSE)</f>
        <v>108.325</v>
      </c>
      <c r="E71">
        <f>VLOOKUP(CONCATENATE($A71,"_",E$4),assets_m6!$A:$D,4,FALSE)</f>
        <v>109.252</v>
      </c>
      <c r="F71">
        <f>VLOOKUP(CONCATENATE($A71,"_",F$4),assets_m6!$A:$D,4,FALSE)</f>
        <v>110.488</v>
      </c>
      <c r="G71">
        <f>VLOOKUP(CONCATENATE($A71,"_",G$4),assets_m6!$A:$D,4,FALSE)</f>
        <v>110.129</v>
      </c>
      <c r="H71" t="e">
        <f>VLOOKUP(CONCATENATE($A71,"_",H$4),assets_m6!$A:$D,4,FALSE)</f>
        <v>#N/A</v>
      </c>
      <c r="I71">
        <f>VLOOKUP(CONCATENATE($A71,"_",I$4),assets_m6!$A:$D,4,FALSE)</f>
        <v>109.73</v>
      </c>
      <c r="J71">
        <f>VLOOKUP(CONCATENATE($A71,"_",J$4),assets_m6!$A:$D,4,FALSE)</f>
        <v>111.01600000000001</v>
      </c>
      <c r="K71">
        <f>VLOOKUP(CONCATENATE($A71,"_",K$4),assets_m6!$A:$D,4,FALSE)</f>
        <v>110.78700000000001</v>
      </c>
      <c r="L71">
        <f>VLOOKUP(CONCATENATE($A71,"_",L$4),assets_m6!$A:$D,4,FALSE)</f>
        <v>110.209</v>
      </c>
      <c r="M71">
        <f>VLOOKUP(CONCATENATE($A71,"_",M$4),assets_m6!$A:$D,4,FALSE)</f>
        <v>109.89</v>
      </c>
      <c r="N71">
        <f>VLOOKUP(CONCATENATE($A71,"_",N$4),assets_m6!$A:$D,4,FALSE)</f>
        <v>110.468</v>
      </c>
      <c r="O71">
        <f>VLOOKUP(CONCATENATE($A71,"_",O$4),assets_m6!$A:$D,4,FALSE)</f>
        <v>110.518</v>
      </c>
      <c r="P71">
        <f>VLOOKUP(CONCATENATE($A71,"_",P$4),assets_m6!$A:$D,4,FALSE)</f>
        <v>110.47799999999999</v>
      </c>
      <c r="Q71">
        <f>VLOOKUP(CONCATENATE($A71,"_",Q$4),assets_m6!$A:$D,4,FALSE)</f>
        <v>110.15900000000001</v>
      </c>
      <c r="R71">
        <f>VLOOKUP(CONCATENATE($A71,"_",R$4),assets_m6!$A:$D,4,FALSE)</f>
        <v>109.74</v>
      </c>
      <c r="S71">
        <f>VLOOKUP(CONCATENATE($A71,"_",S$4),assets_m6!$A:$D,4,FALSE)</f>
        <v>110.52800000000001</v>
      </c>
      <c r="T71">
        <f>VLOOKUP(CONCATENATE($A71,"_",T$4),assets_m6!$A:$D,4,FALSE)</f>
        <v>111.65</v>
      </c>
      <c r="U71">
        <f>VLOOKUP(CONCATENATE($A71,"_",U$4),assets_m6!$A:$D,4,FALSE)</f>
        <v>111.81</v>
      </c>
      <c r="V71">
        <f>VLOOKUP(CONCATENATE($A71,"_",V$4),assets_m6!$A:$D,4,FALSE)</f>
        <v>110.54</v>
      </c>
      <c r="X71" t="str">
        <f t="shared" si="44"/>
        <v>LQD</v>
      </c>
      <c r="Y71">
        <f t="shared" si="44"/>
        <v>108.265</v>
      </c>
      <c r="Z71">
        <f t="shared" si="41"/>
        <v>108.694</v>
      </c>
      <c r="AA71">
        <f t="shared" si="41"/>
        <v>108.325</v>
      </c>
      <c r="AB71">
        <f t="shared" si="41"/>
        <v>109.252</v>
      </c>
      <c r="AC71">
        <f t="shared" si="41"/>
        <v>110.488</v>
      </c>
      <c r="AD71">
        <f t="shared" si="41"/>
        <v>110.129</v>
      </c>
      <c r="AE71">
        <f t="shared" si="41"/>
        <v>110.129</v>
      </c>
      <c r="AF71">
        <f t="shared" si="41"/>
        <v>109.73</v>
      </c>
      <c r="AG71">
        <f t="shared" si="41"/>
        <v>111.01600000000001</v>
      </c>
      <c r="AH71">
        <f t="shared" si="41"/>
        <v>110.78700000000001</v>
      </c>
      <c r="AI71">
        <f t="shared" si="41"/>
        <v>110.209</v>
      </c>
      <c r="AJ71">
        <f t="shared" si="41"/>
        <v>109.89</v>
      </c>
      <c r="AK71">
        <f t="shared" si="41"/>
        <v>110.468</v>
      </c>
      <c r="AL71">
        <f t="shared" si="41"/>
        <v>110.518</v>
      </c>
      <c r="AM71">
        <f t="shared" si="40"/>
        <v>110.47799999999999</v>
      </c>
      <c r="AN71">
        <f t="shared" si="40"/>
        <v>110.15900000000001</v>
      </c>
      <c r="AO71">
        <f t="shared" si="40"/>
        <v>109.74</v>
      </c>
      <c r="AP71">
        <f t="shared" si="38"/>
        <v>110.52800000000001</v>
      </c>
      <c r="AQ71">
        <f t="shared" si="38"/>
        <v>111.65</v>
      </c>
      <c r="AR71">
        <f t="shared" si="38"/>
        <v>111.81</v>
      </c>
      <c r="AS71">
        <f t="shared" si="38"/>
        <v>110.54</v>
      </c>
      <c r="AU71" t="s">
        <v>56</v>
      </c>
      <c r="AV71">
        <f t="shared" si="42"/>
        <v>3.9624994227128068E-5</v>
      </c>
      <c r="AW71">
        <f t="shared" si="42"/>
        <v>-3.3948516017443443E-5</v>
      </c>
      <c r="AX71">
        <f t="shared" si="42"/>
        <v>8.5575813524116554E-5</v>
      </c>
      <c r="AY71">
        <f t="shared" si="42"/>
        <v>1.1313294035807164E-4</v>
      </c>
      <c r="AZ71">
        <f t="shared" si="42"/>
        <v>-3.2492216349286319E-5</v>
      </c>
      <c r="BA71">
        <f t="shared" si="42"/>
        <v>0</v>
      </c>
      <c r="BB71">
        <f t="shared" si="42"/>
        <v>-3.6230239083256987E-5</v>
      </c>
      <c r="BC71">
        <f t="shared" si="42"/>
        <v>1.1719675567301571E-4</v>
      </c>
      <c r="BD71">
        <f t="shared" si="42"/>
        <v>-2.0627657274627009E-5</v>
      </c>
      <c r="BE71">
        <f t="shared" si="42"/>
        <v>-5.2172186267342101E-5</v>
      </c>
      <c r="BF71">
        <f t="shared" si="42"/>
        <v>-2.8945004491466452E-5</v>
      </c>
      <c r="BG71">
        <f t="shared" si="42"/>
        <v>5.2598052598052873E-5</v>
      </c>
      <c r="BH71">
        <f t="shared" si="42"/>
        <v>4.5261976318931416E-6</v>
      </c>
      <c r="BI71">
        <f t="shared" si="42"/>
        <v>-3.619319929785759E-6</v>
      </c>
      <c r="BJ71">
        <f t="shared" si="42"/>
        <v>-2.8874527055159253E-5</v>
      </c>
      <c r="BK71">
        <f t="shared" si="37"/>
        <v>-3.8035929883169879E-5</v>
      </c>
      <c r="BL71">
        <f t="shared" si="37"/>
        <v>7.1806087115000092E-5</v>
      </c>
      <c r="BM71">
        <f t="shared" si="37"/>
        <v>1.0151273885350317E-4</v>
      </c>
      <c r="BN71">
        <f t="shared" si="37"/>
        <v>1.4330497089117474E-5</v>
      </c>
      <c r="BO71">
        <f t="shared" si="37"/>
        <v>-1.1358554690993615E-4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2.101325451438605E-2</v>
      </c>
      <c r="BZ71">
        <f t="shared" si="47"/>
        <v>51</v>
      </c>
      <c r="CA71">
        <f t="shared" si="48"/>
        <v>3</v>
      </c>
      <c r="CB71">
        <f t="shared" si="49"/>
        <v>7.9999999999999988E-2</v>
      </c>
      <c r="CC71">
        <f t="shared" si="50"/>
        <v>0</v>
      </c>
      <c r="CD71">
        <f t="shared" si="51"/>
        <v>0</v>
      </c>
      <c r="CE71">
        <f t="shared" si="52"/>
        <v>1</v>
      </c>
      <c r="CF71">
        <f t="shared" si="53"/>
        <v>0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1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35">
      <c r="A72" t="s">
        <v>70</v>
      </c>
      <c r="B72">
        <f>VLOOKUP(CONCATENATE($A72,"_",B$4),assets_m6!$A:$D,4,FALSE)</f>
        <v>52.26</v>
      </c>
      <c r="C72">
        <f>VLOOKUP(CONCATENATE($A72,"_",C$4),assets_m6!$A:$D,4,FALSE)</f>
        <v>52.45</v>
      </c>
      <c r="D72">
        <f>VLOOKUP(CONCATENATE($A72,"_",D$4),assets_m6!$A:$D,4,FALSE)</f>
        <v>52.98</v>
      </c>
      <c r="E72">
        <f>VLOOKUP(CONCATENATE($A72,"_",E$4),assets_m6!$A:$D,4,FALSE)</f>
        <v>53.41</v>
      </c>
      <c r="F72">
        <f>VLOOKUP(CONCATENATE($A72,"_",F$4),assets_m6!$A:$D,4,FALSE)</f>
        <v>53.02</v>
      </c>
      <c r="G72">
        <f>VLOOKUP(CONCATENATE($A72,"_",G$4),assets_m6!$A:$D,4,FALSE)</f>
        <v>53.88</v>
      </c>
      <c r="H72" t="e">
        <f>VLOOKUP(CONCATENATE($A72,"_",H$4),assets_m6!$A:$D,4,FALSE)</f>
        <v>#N/A</v>
      </c>
      <c r="I72">
        <f>VLOOKUP(CONCATENATE($A72,"_",I$4),assets_m6!$A:$D,4,FALSE)</f>
        <v>53.22</v>
      </c>
      <c r="J72">
        <f>VLOOKUP(CONCATENATE($A72,"_",J$4),assets_m6!$A:$D,4,FALSE)</f>
        <v>52.56</v>
      </c>
      <c r="K72">
        <f>VLOOKUP(CONCATENATE($A72,"_",K$4),assets_m6!$A:$D,4,FALSE)</f>
        <v>53.53</v>
      </c>
      <c r="L72">
        <f>VLOOKUP(CONCATENATE($A72,"_",L$4),assets_m6!$A:$D,4,FALSE)</f>
        <v>54.68</v>
      </c>
      <c r="M72">
        <f>VLOOKUP(CONCATENATE($A72,"_",M$4),assets_m6!$A:$D,4,FALSE)</f>
        <v>55.32</v>
      </c>
      <c r="N72">
        <f>VLOOKUP(CONCATENATE($A72,"_",N$4),assets_m6!$A:$D,4,FALSE)</f>
        <v>55.26</v>
      </c>
      <c r="O72">
        <f>VLOOKUP(CONCATENATE($A72,"_",O$4),assets_m6!$A:$D,4,FALSE)</f>
        <v>55.4</v>
      </c>
      <c r="P72">
        <f>VLOOKUP(CONCATENATE($A72,"_",P$4),assets_m6!$A:$D,4,FALSE)</f>
        <v>56.2</v>
      </c>
      <c r="Q72">
        <f>VLOOKUP(CONCATENATE($A72,"_",Q$4),assets_m6!$A:$D,4,FALSE)</f>
        <v>56.07</v>
      </c>
      <c r="R72">
        <f>VLOOKUP(CONCATENATE($A72,"_",R$4),assets_m6!$A:$D,4,FALSE)</f>
        <v>53.96</v>
      </c>
      <c r="S72">
        <f>VLOOKUP(CONCATENATE($A72,"_",S$4),assets_m6!$A:$D,4,FALSE)</f>
        <v>53.58</v>
      </c>
      <c r="T72">
        <f>VLOOKUP(CONCATENATE($A72,"_",T$4),assets_m6!$A:$D,4,FALSE)</f>
        <v>54.82</v>
      </c>
      <c r="U72">
        <f>VLOOKUP(CONCATENATE($A72,"_",U$4),assets_m6!$A:$D,4,FALSE)</f>
        <v>53.83</v>
      </c>
      <c r="V72">
        <f>VLOOKUP(CONCATENATE($A72,"_",V$4),assets_m6!$A:$D,4,FALSE)</f>
        <v>52.54</v>
      </c>
      <c r="X72" t="str">
        <f t="shared" si="44"/>
        <v>MCHI</v>
      </c>
      <c r="Y72">
        <f t="shared" si="44"/>
        <v>52.26</v>
      </c>
      <c r="Z72">
        <f t="shared" si="41"/>
        <v>52.45</v>
      </c>
      <c r="AA72">
        <f t="shared" si="41"/>
        <v>52.98</v>
      </c>
      <c r="AB72">
        <f t="shared" si="41"/>
        <v>53.41</v>
      </c>
      <c r="AC72">
        <f t="shared" si="41"/>
        <v>53.02</v>
      </c>
      <c r="AD72">
        <f t="shared" si="41"/>
        <v>53.88</v>
      </c>
      <c r="AE72">
        <f t="shared" si="41"/>
        <v>53.88</v>
      </c>
      <c r="AF72">
        <f t="shared" si="41"/>
        <v>53.22</v>
      </c>
      <c r="AG72">
        <f t="shared" si="41"/>
        <v>52.56</v>
      </c>
      <c r="AH72">
        <f t="shared" si="41"/>
        <v>53.53</v>
      </c>
      <c r="AI72">
        <f t="shared" si="41"/>
        <v>54.68</v>
      </c>
      <c r="AJ72">
        <f t="shared" si="41"/>
        <v>55.32</v>
      </c>
      <c r="AK72">
        <f t="shared" si="41"/>
        <v>55.26</v>
      </c>
      <c r="AL72">
        <f t="shared" si="41"/>
        <v>55.4</v>
      </c>
      <c r="AM72">
        <f t="shared" si="40"/>
        <v>56.2</v>
      </c>
      <c r="AN72">
        <f t="shared" si="40"/>
        <v>56.07</v>
      </c>
      <c r="AO72">
        <f t="shared" si="40"/>
        <v>53.96</v>
      </c>
      <c r="AP72">
        <f t="shared" si="38"/>
        <v>53.58</v>
      </c>
      <c r="AQ72">
        <f t="shared" si="38"/>
        <v>54.82</v>
      </c>
      <c r="AR72">
        <f t="shared" si="38"/>
        <v>53.83</v>
      </c>
      <c r="AS72">
        <f t="shared" si="38"/>
        <v>52.54</v>
      </c>
      <c r="AU72" t="s">
        <v>69</v>
      </c>
      <c r="AV72">
        <f t="shared" si="42"/>
        <v>3.6356678147723851E-5</v>
      </c>
      <c r="AW72">
        <f t="shared" si="42"/>
        <v>1.010486177311714E-4</v>
      </c>
      <c r="AX72">
        <f t="shared" si="42"/>
        <v>8.116270290675722E-5</v>
      </c>
      <c r="AY72">
        <f t="shared" si="42"/>
        <v>-7.3020033701552795E-5</v>
      </c>
      <c r="AZ72">
        <f t="shared" si="42"/>
        <v>1.6220294228592972E-4</v>
      </c>
      <c r="BA72">
        <f t="shared" si="42"/>
        <v>0</v>
      </c>
      <c r="BB72">
        <f t="shared" si="42"/>
        <v>-1.2249443207127018E-4</v>
      </c>
      <c r="BC72">
        <f t="shared" si="42"/>
        <v>-1.2401352874859013E-4</v>
      </c>
      <c r="BD72">
        <f t="shared" si="42"/>
        <v>1.8455098934550966E-4</v>
      </c>
      <c r="BE72">
        <f t="shared" si="42"/>
        <v>2.1483280403512023E-4</v>
      </c>
      <c r="BF72">
        <f t="shared" si="42"/>
        <v>1.1704462326261898E-4</v>
      </c>
      <c r="BG72">
        <f t="shared" si="42"/>
        <v>-1.0845986984816028E-5</v>
      </c>
      <c r="BH72">
        <f t="shared" si="42"/>
        <v>2.5334781035106871E-5</v>
      </c>
      <c r="BI72">
        <f t="shared" si="42"/>
        <v>1.4440433212996469E-4</v>
      </c>
      <c r="BJ72">
        <f t="shared" si="42"/>
        <v>-2.3131672597865223E-5</v>
      </c>
      <c r="BK72">
        <f t="shared" si="37"/>
        <v>-3.7631532013554476E-4</v>
      </c>
      <c r="BL72">
        <f t="shared" si="37"/>
        <v>-7.0422535211268084E-5</v>
      </c>
      <c r="BM72">
        <f t="shared" si="37"/>
        <v>2.3142963792459911E-4</v>
      </c>
      <c r="BN72">
        <f t="shared" si="37"/>
        <v>-1.8059102517329478E-4</v>
      </c>
      <c r="BO72">
        <f t="shared" si="37"/>
        <v>-2.396433215678988E-4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5.3578262533486637E-3</v>
      </c>
      <c r="BZ72">
        <f t="shared" si="47"/>
        <v>35</v>
      </c>
      <c r="CA72">
        <f t="shared" si="48"/>
        <v>2</v>
      </c>
      <c r="CB72">
        <f t="shared" si="49"/>
        <v>0.11999999999999997</v>
      </c>
      <c r="CC72">
        <f t="shared" si="50"/>
        <v>0</v>
      </c>
      <c r="CD72">
        <f t="shared" si="51"/>
        <v>1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0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35">
      <c r="A73" t="s">
        <v>71</v>
      </c>
      <c r="B73">
        <f>VLOOKUP(CONCATENATE($A73,"_",B$4),assets_m6!$A:$D,4,FALSE)</f>
        <v>50.8</v>
      </c>
      <c r="C73">
        <f>VLOOKUP(CONCATENATE($A73,"_",C$4),assets_m6!$A:$D,4,FALSE)</f>
        <v>51.12</v>
      </c>
      <c r="D73">
        <f>VLOOKUP(CONCATENATE($A73,"_",D$4),assets_m6!$A:$D,4,FALSE)</f>
        <v>50.814999999999998</v>
      </c>
      <c r="E73">
        <f>VLOOKUP(CONCATENATE($A73,"_",E$4),assets_m6!$A:$D,4,FALSE)</f>
        <v>50.895000000000003</v>
      </c>
      <c r="F73">
        <f>VLOOKUP(CONCATENATE($A73,"_",F$4),assets_m6!$A:$D,4,FALSE)</f>
        <v>51.085000000000001</v>
      </c>
      <c r="G73">
        <f>VLOOKUP(CONCATENATE($A73,"_",G$4),assets_m6!$A:$D,4,FALSE)</f>
        <v>51.164999999999999</v>
      </c>
      <c r="H73">
        <f>VLOOKUP(CONCATENATE($A73,"_",H$4),assets_m6!$A:$D,4,FALSE)</f>
        <v>51.414999999999999</v>
      </c>
      <c r="I73">
        <f>VLOOKUP(CONCATENATE($A73,"_",I$4),assets_m6!$A:$D,4,FALSE)</f>
        <v>51.604999999999997</v>
      </c>
      <c r="J73">
        <f>VLOOKUP(CONCATENATE($A73,"_",J$4),assets_m6!$A:$D,4,FALSE)</f>
        <v>51.56</v>
      </c>
      <c r="K73">
        <f>VLOOKUP(CONCATENATE($A73,"_",K$4),assets_m6!$A:$D,4,FALSE)</f>
        <v>51.22</v>
      </c>
      <c r="L73">
        <f>VLOOKUP(CONCATENATE($A73,"_",L$4),assets_m6!$A:$D,4,FALSE)</f>
        <v>51.24</v>
      </c>
      <c r="M73">
        <f>VLOOKUP(CONCATENATE($A73,"_",M$4),assets_m6!$A:$D,4,FALSE)</f>
        <v>51.284999999999997</v>
      </c>
      <c r="N73">
        <f>VLOOKUP(CONCATENATE($A73,"_",N$4),assets_m6!$A:$D,4,FALSE)</f>
        <v>51.104999999999997</v>
      </c>
      <c r="O73">
        <f>VLOOKUP(CONCATENATE($A73,"_",O$4),assets_m6!$A:$D,4,FALSE)</f>
        <v>50.93</v>
      </c>
      <c r="P73">
        <f>VLOOKUP(CONCATENATE($A73,"_",P$4),assets_m6!$A:$D,4,FALSE)</f>
        <v>51</v>
      </c>
      <c r="Q73">
        <f>VLOOKUP(CONCATENATE($A73,"_",Q$4),assets_m6!$A:$D,4,FALSE)</f>
        <v>50.96</v>
      </c>
      <c r="R73">
        <f>VLOOKUP(CONCATENATE($A73,"_",R$4),assets_m6!$A:$D,4,FALSE)</f>
        <v>51.104999999999997</v>
      </c>
      <c r="S73">
        <f>VLOOKUP(CONCATENATE($A73,"_",S$4),assets_m6!$A:$D,4,FALSE)</f>
        <v>51</v>
      </c>
      <c r="T73">
        <f>VLOOKUP(CONCATENATE($A73,"_",T$4),assets_m6!$A:$D,4,FALSE)</f>
        <v>50.844999999999999</v>
      </c>
      <c r="U73">
        <f>VLOOKUP(CONCATENATE($A73,"_",U$4),assets_m6!$A:$D,4,FALSE)</f>
        <v>51.26</v>
      </c>
      <c r="V73">
        <f>VLOOKUP(CONCATENATE($A73,"_",V$4),assets_m6!$A:$D,4,FALSE)</f>
        <v>51.365000000000002</v>
      </c>
      <c r="X73" t="str">
        <f t="shared" si="44"/>
        <v>MVEU.L</v>
      </c>
      <c r="Y73">
        <f t="shared" si="44"/>
        <v>50.8</v>
      </c>
      <c r="Z73">
        <f t="shared" si="41"/>
        <v>51.12</v>
      </c>
      <c r="AA73">
        <f t="shared" si="41"/>
        <v>50.814999999999998</v>
      </c>
      <c r="AB73">
        <f t="shared" si="41"/>
        <v>50.895000000000003</v>
      </c>
      <c r="AC73">
        <f t="shared" si="41"/>
        <v>51.085000000000001</v>
      </c>
      <c r="AD73">
        <f t="shared" si="41"/>
        <v>51.164999999999999</v>
      </c>
      <c r="AE73">
        <f t="shared" si="41"/>
        <v>51.414999999999999</v>
      </c>
      <c r="AF73">
        <f t="shared" si="41"/>
        <v>51.604999999999997</v>
      </c>
      <c r="AG73">
        <f t="shared" si="41"/>
        <v>51.56</v>
      </c>
      <c r="AH73">
        <f t="shared" si="41"/>
        <v>51.22</v>
      </c>
      <c r="AI73">
        <f t="shared" si="41"/>
        <v>51.24</v>
      </c>
      <c r="AJ73">
        <f t="shared" si="41"/>
        <v>51.284999999999997</v>
      </c>
      <c r="AK73">
        <f t="shared" si="41"/>
        <v>51.104999999999997</v>
      </c>
      <c r="AL73">
        <f t="shared" si="41"/>
        <v>50.93</v>
      </c>
      <c r="AM73">
        <f t="shared" si="40"/>
        <v>51</v>
      </c>
      <c r="AN73">
        <f t="shared" si="40"/>
        <v>50.96</v>
      </c>
      <c r="AO73">
        <f t="shared" si="40"/>
        <v>51.104999999999997</v>
      </c>
      <c r="AP73">
        <f t="shared" si="38"/>
        <v>51</v>
      </c>
      <c r="AQ73">
        <f t="shared" si="38"/>
        <v>50.844999999999999</v>
      </c>
      <c r="AR73">
        <f t="shared" si="38"/>
        <v>51.26</v>
      </c>
      <c r="AS73">
        <f t="shared" si="38"/>
        <v>51.365000000000002</v>
      </c>
      <c r="AU73" t="s">
        <v>50</v>
      </c>
      <c r="AV73">
        <f t="shared" si="42"/>
        <v>6.2992125984252025E-5</v>
      </c>
      <c r="AW73">
        <f t="shared" si="42"/>
        <v>-5.9663536776212781E-5</v>
      </c>
      <c r="AX73">
        <f t="shared" si="42"/>
        <v>1.5743382859392977E-5</v>
      </c>
      <c r="AY73">
        <f t="shared" si="42"/>
        <v>3.7331761469692055E-5</v>
      </c>
      <c r="AZ73">
        <f t="shared" si="42"/>
        <v>1.5660174219437859E-5</v>
      </c>
      <c r="BA73">
        <f t="shared" si="42"/>
        <v>4.8861526434085802E-5</v>
      </c>
      <c r="BB73">
        <f t="shared" si="42"/>
        <v>3.6954196246231199E-5</v>
      </c>
      <c r="BC73">
        <f t="shared" si="42"/>
        <v>-8.7200852630548591E-6</v>
      </c>
      <c r="BD73">
        <f t="shared" si="42"/>
        <v>-6.5942591155935496E-5</v>
      </c>
      <c r="BE73">
        <f t="shared" si="42"/>
        <v>3.9047247169080688E-6</v>
      </c>
      <c r="BF73">
        <f t="shared" si="42"/>
        <v>8.7822014051511711E-6</v>
      </c>
      <c r="BG73">
        <f t="shared" si="42"/>
        <v>-3.5097981866042647E-5</v>
      </c>
      <c r="BH73">
        <f t="shared" si="42"/>
        <v>-3.424322473339148E-5</v>
      </c>
      <c r="BI73">
        <f t="shared" si="42"/>
        <v>1.3744354997054836E-5</v>
      </c>
      <c r="BJ73">
        <f t="shared" si="42"/>
        <v>-7.8431372549017946E-6</v>
      </c>
      <c r="BK73">
        <f t="shared" si="37"/>
        <v>2.8453689167974102E-5</v>
      </c>
      <c r="BL73">
        <f t="shared" si="37"/>
        <v>-2.0545934840034611E-5</v>
      </c>
      <c r="BM73">
        <f t="shared" si="37"/>
        <v>-3.0392156862745324E-5</v>
      </c>
      <c r="BN73">
        <f t="shared" si="37"/>
        <v>8.1620611662896867E-5</v>
      </c>
      <c r="BO73">
        <f t="shared" si="37"/>
        <v>2.0483808037456885E-5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1.1122047244094584E-2</v>
      </c>
      <c r="BZ73">
        <f t="shared" si="47"/>
        <v>38</v>
      </c>
      <c r="CA73">
        <f t="shared" si="48"/>
        <v>2</v>
      </c>
      <c r="CB73">
        <f t="shared" si="49"/>
        <v>0.11999999999999997</v>
      </c>
      <c r="CC73">
        <f t="shared" si="50"/>
        <v>0</v>
      </c>
      <c r="CD73">
        <f t="shared" si="51"/>
        <v>1</v>
      </c>
      <c r="CE73">
        <f t="shared" si="52"/>
        <v>0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1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35">
      <c r="A74" t="s">
        <v>72</v>
      </c>
      <c r="B74">
        <f>VLOOKUP(CONCATENATE($A74,"_",B$4),assets_m6!$A:$D,4,FALSE)</f>
        <v>29.15</v>
      </c>
      <c r="C74">
        <f>VLOOKUP(CONCATENATE($A74,"_",C$4),assets_m6!$A:$D,4,FALSE)</f>
        <v>29.58</v>
      </c>
      <c r="D74">
        <f>VLOOKUP(CONCATENATE($A74,"_",D$4),assets_m6!$A:$D,4,FALSE)</f>
        <v>30.12</v>
      </c>
      <c r="E74">
        <f>VLOOKUP(CONCATENATE($A74,"_",E$4),assets_m6!$A:$D,4,FALSE)</f>
        <v>30.64</v>
      </c>
      <c r="F74">
        <f>VLOOKUP(CONCATENATE($A74,"_",F$4),assets_m6!$A:$D,4,FALSE)</f>
        <v>31.38</v>
      </c>
      <c r="G74">
        <f>VLOOKUP(CONCATENATE($A74,"_",G$4),assets_m6!$A:$D,4,FALSE)</f>
        <v>32.06</v>
      </c>
      <c r="H74" t="e">
        <f>VLOOKUP(CONCATENATE($A74,"_",H$4),assets_m6!$A:$D,4,FALSE)</f>
        <v>#N/A</v>
      </c>
      <c r="I74">
        <f>VLOOKUP(CONCATENATE($A74,"_",I$4),assets_m6!$A:$D,4,FALSE)</f>
        <v>32.08</v>
      </c>
      <c r="J74">
        <f>VLOOKUP(CONCATENATE($A74,"_",J$4),assets_m6!$A:$D,4,FALSE)</f>
        <v>31.94</v>
      </c>
      <c r="K74">
        <f>VLOOKUP(CONCATENATE($A74,"_",K$4),assets_m6!$A:$D,4,FALSE)</f>
        <v>31.41</v>
      </c>
      <c r="L74">
        <f>VLOOKUP(CONCATENATE($A74,"_",L$4),assets_m6!$A:$D,4,FALSE)</f>
        <v>31.34</v>
      </c>
      <c r="M74">
        <f>VLOOKUP(CONCATENATE($A74,"_",M$4),assets_m6!$A:$D,4,FALSE)</f>
        <v>32.01</v>
      </c>
      <c r="N74">
        <f>VLOOKUP(CONCATENATE($A74,"_",N$4),assets_m6!$A:$D,4,FALSE)</f>
        <v>31.41</v>
      </c>
      <c r="O74">
        <f>VLOOKUP(CONCATENATE($A74,"_",O$4),assets_m6!$A:$D,4,FALSE)</f>
        <v>30.64</v>
      </c>
      <c r="P74">
        <f>VLOOKUP(CONCATENATE($A74,"_",P$4),assets_m6!$A:$D,4,FALSE)</f>
        <v>30.32</v>
      </c>
      <c r="Q74">
        <f>VLOOKUP(CONCATENATE($A74,"_",Q$4),assets_m6!$A:$D,4,FALSE)</f>
        <v>29.94</v>
      </c>
      <c r="R74">
        <f>VLOOKUP(CONCATENATE($A74,"_",R$4),assets_m6!$A:$D,4,FALSE)</f>
        <v>29.57</v>
      </c>
      <c r="S74">
        <f>VLOOKUP(CONCATENATE($A74,"_",S$4),assets_m6!$A:$D,4,FALSE)</f>
        <v>30.13</v>
      </c>
      <c r="T74">
        <f>VLOOKUP(CONCATENATE($A74,"_",T$4),assets_m6!$A:$D,4,FALSE)</f>
        <v>30.31</v>
      </c>
      <c r="U74">
        <f>VLOOKUP(CONCATENATE($A74,"_",U$4),assets_m6!$A:$D,4,FALSE)</f>
        <v>30.41</v>
      </c>
      <c r="V74">
        <f>VLOOKUP(CONCATENATE($A74,"_",V$4),assets_m6!$A:$D,4,FALSE)</f>
        <v>29.76</v>
      </c>
      <c r="X74" t="str">
        <f t="shared" si="44"/>
        <v>OGN</v>
      </c>
      <c r="Y74">
        <f t="shared" si="44"/>
        <v>29.15</v>
      </c>
      <c r="Z74">
        <f t="shared" si="41"/>
        <v>29.58</v>
      </c>
      <c r="AA74">
        <f t="shared" si="41"/>
        <v>30.12</v>
      </c>
      <c r="AB74">
        <f t="shared" si="41"/>
        <v>30.64</v>
      </c>
      <c r="AC74">
        <f t="shared" si="41"/>
        <v>31.38</v>
      </c>
      <c r="AD74">
        <f t="shared" si="41"/>
        <v>32.06</v>
      </c>
      <c r="AE74">
        <f t="shared" si="41"/>
        <v>32.06</v>
      </c>
      <c r="AF74">
        <f t="shared" si="41"/>
        <v>32.08</v>
      </c>
      <c r="AG74">
        <f t="shared" si="41"/>
        <v>31.94</v>
      </c>
      <c r="AH74">
        <f t="shared" ref="AH74:AS102" si="58">IFERROR(K74,AG74)</f>
        <v>31.41</v>
      </c>
      <c r="AI74">
        <f t="shared" si="58"/>
        <v>31.34</v>
      </c>
      <c r="AJ74">
        <f t="shared" si="58"/>
        <v>32.01</v>
      </c>
      <c r="AK74">
        <f t="shared" si="58"/>
        <v>31.41</v>
      </c>
      <c r="AL74">
        <f t="shared" si="58"/>
        <v>30.64</v>
      </c>
      <c r="AM74">
        <f t="shared" si="40"/>
        <v>30.32</v>
      </c>
      <c r="AN74">
        <f t="shared" si="40"/>
        <v>29.94</v>
      </c>
      <c r="AO74">
        <f t="shared" si="40"/>
        <v>29.57</v>
      </c>
      <c r="AP74">
        <f t="shared" si="38"/>
        <v>30.13</v>
      </c>
      <c r="AQ74">
        <f t="shared" si="38"/>
        <v>30.31</v>
      </c>
      <c r="AR74">
        <f t="shared" si="38"/>
        <v>30.41</v>
      </c>
      <c r="AS74">
        <f t="shared" si="38"/>
        <v>29.76</v>
      </c>
      <c r="AU74" t="s">
        <v>82</v>
      </c>
      <c r="AV74">
        <f t="shared" si="42"/>
        <v>1.475128644939965E-4</v>
      </c>
      <c r="AW74">
        <f t="shared" si="42"/>
        <v>1.8255578093306381E-4</v>
      </c>
      <c r="AX74">
        <f t="shared" si="42"/>
        <v>1.7264276228419638E-4</v>
      </c>
      <c r="AY74">
        <f t="shared" si="42"/>
        <v>2.4151436031331542E-4</v>
      </c>
      <c r="AZ74">
        <f t="shared" si="42"/>
        <v>2.1669853409815273E-4</v>
      </c>
      <c r="BA74">
        <f t="shared" si="42"/>
        <v>0</v>
      </c>
      <c r="BB74">
        <f t="shared" si="42"/>
        <v>6.2383031815333814E-6</v>
      </c>
      <c r="BC74">
        <f t="shared" si="42"/>
        <v>-4.3640897755610048E-5</v>
      </c>
      <c r="BD74">
        <f t="shared" si="42"/>
        <v>-1.6593613024420823E-4</v>
      </c>
      <c r="BE74">
        <f t="shared" si="42"/>
        <v>-2.2285896211397735E-5</v>
      </c>
      <c r="BF74">
        <f t="shared" si="42"/>
        <v>2.137843012125074E-4</v>
      </c>
      <c r="BG74">
        <f t="shared" si="42"/>
        <v>-1.8744142455482594E-4</v>
      </c>
      <c r="BH74">
        <f t="shared" si="42"/>
        <v>-2.4514485832537397E-4</v>
      </c>
      <c r="BI74">
        <f t="shared" si="42"/>
        <v>-1.0443864229765023E-4</v>
      </c>
      <c r="BJ74">
        <f t="shared" si="42"/>
        <v>-1.2532981530342975E-4</v>
      </c>
      <c r="BK74">
        <f t="shared" si="37"/>
        <v>-1.2358049432197762E-4</v>
      </c>
      <c r="BL74">
        <f t="shared" si="37"/>
        <v>1.8938112952316492E-4</v>
      </c>
      <c r="BM74">
        <f t="shared" si="37"/>
        <v>5.9741121805509367E-5</v>
      </c>
      <c r="BN74">
        <f t="shared" si="37"/>
        <v>3.2992411745299055E-5</v>
      </c>
      <c r="BO74">
        <f t="shared" si="37"/>
        <v>-2.137454784610321E-4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2.0926243567753106E-2</v>
      </c>
      <c r="BZ74">
        <f t="shared" si="47"/>
        <v>50</v>
      </c>
      <c r="CA74">
        <f t="shared" si="48"/>
        <v>3</v>
      </c>
      <c r="CB74">
        <f t="shared" si="49"/>
        <v>7.9999999999999988E-2</v>
      </c>
      <c r="CC74">
        <f t="shared" si="50"/>
        <v>0</v>
      </c>
      <c r="CD74">
        <f t="shared" si="51"/>
        <v>0</v>
      </c>
      <c r="CE74">
        <f t="shared" si="52"/>
        <v>1</v>
      </c>
      <c r="CF74">
        <f t="shared" si="53"/>
        <v>0</v>
      </c>
      <c r="CG74">
        <f t="shared" si="54"/>
        <v>0</v>
      </c>
      <c r="CI74">
        <f t="shared" si="55"/>
        <v>0</v>
      </c>
      <c r="CJ74">
        <f t="shared" si="56"/>
        <v>0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35">
      <c r="A75" t="s">
        <v>73</v>
      </c>
      <c r="B75">
        <f>VLOOKUP(CONCATENATE($A75,"_",B$4),assets_m6!$A:$D,4,FALSE)</f>
        <v>152.96</v>
      </c>
      <c r="C75">
        <f>VLOOKUP(CONCATENATE($A75,"_",C$4),assets_m6!$A:$D,4,FALSE)</f>
        <v>151.09200000000001</v>
      </c>
      <c r="D75">
        <f>VLOOKUP(CONCATENATE($A75,"_",D$4),assets_m6!$A:$D,4,FALSE)</f>
        <v>150.94200000000001</v>
      </c>
      <c r="E75">
        <f>VLOOKUP(CONCATENATE($A75,"_",E$4),assets_m6!$A:$D,4,FALSE)</f>
        <v>149.72</v>
      </c>
      <c r="F75">
        <f>VLOOKUP(CONCATENATE($A75,"_",F$4),assets_m6!$A:$D,4,FALSE)</f>
        <v>148.876</v>
      </c>
      <c r="G75">
        <f>VLOOKUP(CONCATENATE($A75,"_",G$4),assets_m6!$A:$D,4,FALSE)</f>
        <v>149.93899999999999</v>
      </c>
      <c r="H75" t="e">
        <f>VLOOKUP(CONCATENATE($A75,"_",H$4),assets_m6!$A:$D,4,FALSE)</f>
        <v>#N/A</v>
      </c>
      <c r="I75">
        <f>VLOOKUP(CONCATENATE($A75,"_",I$4),assets_m6!$A:$D,4,FALSE)</f>
        <v>149.50200000000001</v>
      </c>
      <c r="J75">
        <f>VLOOKUP(CONCATENATE($A75,"_",J$4),assets_m6!$A:$D,4,FALSE)</f>
        <v>145.49700000000001</v>
      </c>
      <c r="K75">
        <f>VLOOKUP(CONCATENATE($A75,"_",K$4),assets_m6!$A:$D,4,FALSE)</f>
        <v>142.41999999999999</v>
      </c>
      <c r="L75">
        <f>VLOOKUP(CONCATENATE($A75,"_",L$4),assets_m6!$A:$D,4,FALSE)</f>
        <v>142.97</v>
      </c>
      <c r="M75">
        <f>VLOOKUP(CONCATENATE($A75,"_",M$4),assets_m6!$A:$D,4,FALSE)</f>
        <v>141.05000000000001</v>
      </c>
      <c r="N75">
        <f>VLOOKUP(CONCATENATE($A75,"_",N$4),assets_m6!$A:$D,4,FALSE)</f>
        <v>141.82</v>
      </c>
      <c r="O75">
        <f>VLOOKUP(CONCATENATE($A75,"_",O$4),assets_m6!$A:$D,4,FALSE)</f>
        <v>141.72</v>
      </c>
      <c r="P75">
        <f>VLOOKUP(CONCATENATE($A75,"_",P$4),assets_m6!$A:$D,4,FALSE)</f>
        <v>141.15</v>
      </c>
      <c r="Q75">
        <f>VLOOKUP(CONCATENATE($A75,"_",Q$4),assets_m6!$A:$D,4,FALSE)</f>
        <v>140.57</v>
      </c>
      <c r="R75">
        <f>VLOOKUP(CONCATENATE($A75,"_",R$4),assets_m6!$A:$D,4,FALSE)</f>
        <v>141.01</v>
      </c>
      <c r="S75">
        <f>VLOOKUP(CONCATENATE($A75,"_",S$4),assets_m6!$A:$D,4,FALSE)</f>
        <v>142.38</v>
      </c>
      <c r="T75">
        <f>VLOOKUP(CONCATENATE($A75,"_",T$4),assets_m6!$A:$D,4,FALSE)</f>
        <v>143.19</v>
      </c>
      <c r="U75">
        <f>VLOOKUP(CONCATENATE($A75,"_",U$4),assets_m6!$A:$D,4,FALSE)</f>
        <v>142.16999999999999</v>
      </c>
      <c r="V75">
        <f>VLOOKUP(CONCATENATE($A75,"_",V$4),assets_m6!$A:$D,4,FALSE)</f>
        <v>142.61000000000001</v>
      </c>
      <c r="X75" t="str">
        <f t="shared" si="44"/>
        <v>PG</v>
      </c>
      <c r="Y75">
        <f t="shared" si="44"/>
        <v>152.96</v>
      </c>
      <c r="Z75">
        <f t="shared" ref="Z75:AJ104" si="59">IFERROR(C75,Y75)</f>
        <v>151.09200000000001</v>
      </c>
      <c r="AA75">
        <f t="shared" si="59"/>
        <v>150.94200000000001</v>
      </c>
      <c r="AB75">
        <f t="shared" si="59"/>
        <v>149.72</v>
      </c>
      <c r="AC75">
        <f t="shared" si="59"/>
        <v>148.876</v>
      </c>
      <c r="AD75">
        <f t="shared" si="59"/>
        <v>149.93899999999999</v>
      </c>
      <c r="AE75">
        <f t="shared" si="59"/>
        <v>149.93899999999999</v>
      </c>
      <c r="AF75">
        <f t="shared" si="59"/>
        <v>149.50200000000001</v>
      </c>
      <c r="AG75">
        <f t="shared" si="59"/>
        <v>145.49700000000001</v>
      </c>
      <c r="AH75">
        <f t="shared" si="58"/>
        <v>142.41999999999999</v>
      </c>
      <c r="AI75">
        <f t="shared" si="58"/>
        <v>142.97</v>
      </c>
      <c r="AJ75">
        <f t="shared" si="58"/>
        <v>141.05000000000001</v>
      </c>
      <c r="AK75">
        <f t="shared" si="58"/>
        <v>141.82</v>
      </c>
      <c r="AL75">
        <f t="shared" si="58"/>
        <v>141.72</v>
      </c>
      <c r="AM75">
        <f t="shared" si="40"/>
        <v>141.15</v>
      </c>
      <c r="AN75">
        <f t="shared" si="40"/>
        <v>140.57</v>
      </c>
      <c r="AO75">
        <f t="shared" si="40"/>
        <v>141.01</v>
      </c>
      <c r="AP75">
        <f t="shared" si="38"/>
        <v>142.38</v>
      </c>
      <c r="AQ75">
        <f t="shared" si="38"/>
        <v>143.19</v>
      </c>
      <c r="AR75">
        <f t="shared" si="38"/>
        <v>142.16999999999999</v>
      </c>
      <c r="AS75">
        <f t="shared" si="38"/>
        <v>142.61000000000001</v>
      </c>
      <c r="AU75" t="s">
        <v>54</v>
      </c>
      <c r="AV75">
        <f t="shared" si="42"/>
        <v>-1.2212343096234277E-4</v>
      </c>
      <c r="AW75">
        <f t="shared" si="42"/>
        <v>-9.927726153602155E-6</v>
      </c>
      <c r="AX75">
        <f t="shared" si="42"/>
        <v>-8.0958248863802551E-5</v>
      </c>
      <c r="AY75">
        <f t="shared" si="42"/>
        <v>-5.637189420251096E-5</v>
      </c>
      <c r="AZ75">
        <f t="shared" si="42"/>
        <v>7.1401703431042489E-5</v>
      </c>
      <c r="BA75">
        <f t="shared" si="42"/>
        <v>0</v>
      </c>
      <c r="BB75">
        <f t="shared" si="42"/>
        <v>-2.9145185708853829E-5</v>
      </c>
      <c r="BC75">
        <f t="shared" si="42"/>
        <v>-2.678893927840427E-4</v>
      </c>
      <c r="BD75">
        <f t="shared" si="42"/>
        <v>-2.1148202368433895E-4</v>
      </c>
      <c r="BE75">
        <f t="shared" si="42"/>
        <v>3.8618171605112446E-5</v>
      </c>
      <c r="BF75">
        <f t="shared" si="42"/>
        <v>-1.3429390781282701E-4</v>
      </c>
      <c r="BG75">
        <f t="shared" si="42"/>
        <v>5.4590570719601682E-5</v>
      </c>
      <c r="BH75">
        <f t="shared" si="42"/>
        <v>-7.0511916513886846E-6</v>
      </c>
      <c r="BI75">
        <f t="shared" si="42"/>
        <v>-4.0220152413208666E-5</v>
      </c>
      <c r="BJ75">
        <f t="shared" si="42"/>
        <v>-4.1091037902941023E-5</v>
      </c>
      <c r="BK75">
        <f t="shared" si="37"/>
        <v>3.1301131109055826E-5</v>
      </c>
      <c r="BL75">
        <f t="shared" si="37"/>
        <v>9.715623005460639E-5</v>
      </c>
      <c r="BM75">
        <f t="shared" si="37"/>
        <v>5.689001264222519E-5</v>
      </c>
      <c r="BN75">
        <f t="shared" si="37"/>
        <v>-7.123402472239754E-5</v>
      </c>
      <c r="BO75">
        <f t="shared" si="37"/>
        <v>3.0948864036015068E-5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-6.7664748953974854E-2</v>
      </c>
      <c r="BZ75">
        <f t="shared" si="47"/>
        <v>6</v>
      </c>
      <c r="CA75">
        <f t="shared" si="48"/>
        <v>1</v>
      </c>
      <c r="CB75">
        <f t="shared" si="49"/>
        <v>0.24</v>
      </c>
      <c r="CC75">
        <f t="shared" si="50"/>
        <v>1</v>
      </c>
      <c r="CD75">
        <f t="shared" si="51"/>
        <v>0</v>
      </c>
      <c r="CE75">
        <f t="shared" si="52"/>
        <v>0</v>
      </c>
      <c r="CF75">
        <f t="shared" si="53"/>
        <v>0</v>
      </c>
      <c r="CG75">
        <f t="shared" si="54"/>
        <v>0</v>
      </c>
      <c r="CI75">
        <f t="shared" si="55"/>
        <v>1</v>
      </c>
      <c r="CJ75">
        <f t="shared" si="56"/>
        <v>1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35">
      <c r="A76" t="s">
        <v>74</v>
      </c>
      <c r="B76">
        <f>VLOOKUP(CONCATENATE($A76,"_",B$4),assets_m6!$A:$D,4,FALSE)</f>
        <v>29.96</v>
      </c>
      <c r="C76">
        <f>VLOOKUP(CONCATENATE($A76,"_",C$4),assets_m6!$A:$D,4,FALSE)</f>
        <v>30.17</v>
      </c>
      <c r="D76">
        <f>VLOOKUP(CONCATENATE($A76,"_",D$4),assets_m6!$A:$D,4,FALSE)</f>
        <v>30.17</v>
      </c>
      <c r="E76">
        <f>VLOOKUP(CONCATENATE($A76,"_",E$4),assets_m6!$A:$D,4,FALSE)</f>
        <v>30.8</v>
      </c>
      <c r="F76">
        <f>VLOOKUP(CONCATENATE($A76,"_",F$4),assets_m6!$A:$D,4,FALSE)</f>
        <v>30.72</v>
      </c>
      <c r="G76">
        <f>VLOOKUP(CONCATENATE($A76,"_",G$4),assets_m6!$A:$D,4,FALSE)</f>
        <v>30.61</v>
      </c>
      <c r="H76" t="e">
        <f>VLOOKUP(CONCATENATE($A76,"_",H$4),assets_m6!$A:$D,4,FALSE)</f>
        <v>#N/A</v>
      </c>
      <c r="I76">
        <f>VLOOKUP(CONCATENATE($A76,"_",I$4),assets_m6!$A:$D,4,FALSE)</f>
        <v>30.59</v>
      </c>
      <c r="J76">
        <f>VLOOKUP(CONCATENATE($A76,"_",J$4),assets_m6!$A:$D,4,FALSE)</f>
        <v>29.71</v>
      </c>
      <c r="K76">
        <f>VLOOKUP(CONCATENATE($A76,"_",K$4),assets_m6!$A:$D,4,FALSE)</f>
        <v>29.15</v>
      </c>
      <c r="L76">
        <f>VLOOKUP(CONCATENATE($A76,"_",L$4),assets_m6!$A:$D,4,FALSE)</f>
        <v>29.32</v>
      </c>
      <c r="M76">
        <f>VLOOKUP(CONCATENATE($A76,"_",M$4),assets_m6!$A:$D,4,FALSE)</f>
        <v>29.32</v>
      </c>
      <c r="N76">
        <f>VLOOKUP(CONCATENATE($A76,"_",N$4),assets_m6!$A:$D,4,FALSE)</f>
        <v>29.49</v>
      </c>
      <c r="O76">
        <f>VLOOKUP(CONCATENATE($A76,"_",O$4),assets_m6!$A:$D,4,FALSE)</f>
        <v>29.5</v>
      </c>
      <c r="P76">
        <f>VLOOKUP(CONCATENATE($A76,"_",P$4),assets_m6!$A:$D,4,FALSE)</f>
        <v>29.68</v>
      </c>
      <c r="Q76">
        <f>VLOOKUP(CONCATENATE($A76,"_",Q$4),assets_m6!$A:$D,4,FALSE)</f>
        <v>29.63</v>
      </c>
      <c r="R76">
        <f>VLOOKUP(CONCATENATE($A76,"_",R$4),assets_m6!$A:$D,4,FALSE)</f>
        <v>29.45</v>
      </c>
      <c r="S76">
        <f>VLOOKUP(CONCATENATE($A76,"_",S$4),assets_m6!$A:$D,4,FALSE)</f>
        <v>29.6</v>
      </c>
      <c r="T76">
        <f>VLOOKUP(CONCATENATE($A76,"_",T$4),assets_m6!$A:$D,4,FALSE)</f>
        <v>29.61</v>
      </c>
      <c r="U76">
        <f>VLOOKUP(CONCATENATE($A76,"_",U$4),assets_m6!$A:$D,4,FALSE)</f>
        <v>29.39</v>
      </c>
      <c r="V76">
        <f>VLOOKUP(CONCATENATE($A76,"_",V$4),assets_m6!$A:$D,4,FALSE)</f>
        <v>28.66</v>
      </c>
      <c r="X76" t="str">
        <f t="shared" si="44"/>
        <v>PPL</v>
      </c>
      <c r="Y76">
        <f t="shared" si="44"/>
        <v>29.96</v>
      </c>
      <c r="Z76">
        <f t="shared" si="59"/>
        <v>30.17</v>
      </c>
      <c r="AA76">
        <f t="shared" si="59"/>
        <v>30.17</v>
      </c>
      <c r="AB76">
        <f t="shared" si="59"/>
        <v>30.8</v>
      </c>
      <c r="AC76">
        <f t="shared" si="59"/>
        <v>30.72</v>
      </c>
      <c r="AD76">
        <f t="shared" si="59"/>
        <v>30.61</v>
      </c>
      <c r="AE76">
        <f t="shared" si="59"/>
        <v>30.61</v>
      </c>
      <c r="AF76">
        <f t="shared" si="59"/>
        <v>30.59</v>
      </c>
      <c r="AG76">
        <f t="shared" si="59"/>
        <v>29.71</v>
      </c>
      <c r="AH76">
        <f t="shared" si="58"/>
        <v>29.15</v>
      </c>
      <c r="AI76">
        <f t="shared" si="58"/>
        <v>29.32</v>
      </c>
      <c r="AJ76">
        <f t="shared" si="58"/>
        <v>29.32</v>
      </c>
      <c r="AK76">
        <f t="shared" si="58"/>
        <v>29.49</v>
      </c>
      <c r="AL76">
        <f t="shared" si="58"/>
        <v>29.5</v>
      </c>
      <c r="AM76">
        <f t="shared" si="40"/>
        <v>29.68</v>
      </c>
      <c r="AN76">
        <f t="shared" si="40"/>
        <v>29.63</v>
      </c>
      <c r="AO76">
        <f t="shared" si="40"/>
        <v>29.45</v>
      </c>
      <c r="AP76">
        <f t="shared" si="38"/>
        <v>29.6</v>
      </c>
      <c r="AQ76">
        <f t="shared" si="38"/>
        <v>29.61</v>
      </c>
      <c r="AR76">
        <f t="shared" si="38"/>
        <v>29.39</v>
      </c>
      <c r="AS76">
        <f t="shared" si="38"/>
        <v>28.66</v>
      </c>
      <c r="AU76" t="s">
        <v>85</v>
      </c>
      <c r="AV76">
        <f t="shared" si="42"/>
        <v>7.0093457943925518E-5</v>
      </c>
      <c r="AW76">
        <f t="shared" si="42"/>
        <v>0</v>
      </c>
      <c r="AX76">
        <f t="shared" si="42"/>
        <v>2.088167053364266E-4</v>
      </c>
      <c r="AY76">
        <f t="shared" si="42"/>
        <v>-2.5974025974026572E-5</v>
      </c>
      <c r="AZ76">
        <f t="shared" si="42"/>
        <v>-3.5807291666666484E-5</v>
      </c>
      <c r="BA76">
        <f t="shared" si="42"/>
        <v>0</v>
      </c>
      <c r="BB76">
        <f t="shared" si="42"/>
        <v>-6.5338124795816974E-6</v>
      </c>
      <c r="BC76">
        <f t="shared" si="42"/>
        <v>-2.8767571101667179E-4</v>
      </c>
      <c r="BD76">
        <f t="shared" si="42"/>
        <v>-1.8848872433524142E-4</v>
      </c>
      <c r="BE76">
        <f t="shared" si="42"/>
        <v>5.8319039451115513E-5</v>
      </c>
      <c r="BF76">
        <f t="shared" si="42"/>
        <v>0</v>
      </c>
      <c r="BG76">
        <f t="shared" si="42"/>
        <v>5.7980900409276311E-5</v>
      </c>
      <c r="BH76">
        <f t="shared" si="42"/>
        <v>3.39097999321857E-6</v>
      </c>
      <c r="BI76">
        <f t="shared" si="42"/>
        <v>6.1016949152542275E-5</v>
      </c>
      <c r="BJ76">
        <f t="shared" si="42"/>
        <v>-1.684636118598407E-5</v>
      </c>
      <c r="BK76">
        <f t="shared" si="37"/>
        <v>-6.0749240634491971E-5</v>
      </c>
      <c r="BL76">
        <f t="shared" si="37"/>
        <v>5.0933786078099194E-5</v>
      </c>
      <c r="BM76">
        <f t="shared" si="37"/>
        <v>3.3783783783777062E-6</v>
      </c>
      <c r="BN76">
        <f t="shared" si="37"/>
        <v>-7.4299223235393076E-5</v>
      </c>
      <c r="BO76">
        <f t="shared" si="37"/>
        <v>-2.4838380401497122E-4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-4.3391188251001356E-2</v>
      </c>
      <c r="BZ76">
        <f t="shared" si="47"/>
        <v>15</v>
      </c>
      <c r="CA76">
        <f t="shared" si="48"/>
        <v>1</v>
      </c>
      <c r="CB76">
        <f t="shared" si="49"/>
        <v>0.24</v>
      </c>
      <c r="CC76">
        <f t="shared" si="50"/>
        <v>1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0</v>
      </c>
      <c r="CI76">
        <f t="shared" si="55"/>
        <v>1</v>
      </c>
      <c r="CJ76">
        <f t="shared" si="56"/>
        <v>1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35">
      <c r="A77" t="s">
        <v>75</v>
      </c>
      <c r="B77">
        <f>VLOOKUP(CONCATENATE($A77,"_",B$4),assets_m6!$A:$D,4,FALSE)</f>
        <v>101.01</v>
      </c>
      <c r="C77">
        <f>VLOOKUP(CONCATENATE($A77,"_",C$4),assets_m6!$A:$D,4,FALSE)</f>
        <v>98.26</v>
      </c>
      <c r="D77">
        <f>VLOOKUP(CONCATENATE($A77,"_",D$4),assets_m6!$A:$D,4,FALSE)</f>
        <v>99.35</v>
      </c>
      <c r="E77">
        <f>VLOOKUP(CONCATENATE($A77,"_",E$4),assets_m6!$A:$D,4,FALSE)</f>
        <v>100</v>
      </c>
      <c r="F77">
        <f>VLOOKUP(CONCATENATE($A77,"_",F$4),assets_m6!$A:$D,4,FALSE)</f>
        <v>99.6</v>
      </c>
      <c r="G77">
        <f>VLOOKUP(CONCATENATE($A77,"_",G$4),assets_m6!$A:$D,4,FALSE)</f>
        <v>101</v>
      </c>
      <c r="H77" t="e">
        <f>VLOOKUP(CONCATENATE($A77,"_",H$4),assets_m6!$A:$D,4,FALSE)</f>
        <v>#N/A</v>
      </c>
      <c r="I77">
        <f>VLOOKUP(CONCATENATE($A77,"_",I$4),assets_m6!$A:$D,4,FALSE)</f>
        <v>101.08</v>
      </c>
      <c r="J77">
        <f>VLOOKUP(CONCATENATE($A77,"_",J$4),assets_m6!$A:$D,4,FALSE)</f>
        <v>98.57</v>
      </c>
      <c r="K77">
        <f>VLOOKUP(CONCATENATE($A77,"_",K$4),assets_m6!$A:$D,4,FALSE)</f>
        <v>96.94</v>
      </c>
      <c r="L77">
        <f>VLOOKUP(CONCATENATE($A77,"_",L$4),assets_m6!$A:$D,4,FALSE)</f>
        <v>98.63</v>
      </c>
      <c r="M77">
        <f>VLOOKUP(CONCATENATE($A77,"_",M$4),assets_m6!$A:$D,4,FALSE)</f>
        <v>99.99</v>
      </c>
      <c r="N77">
        <f>VLOOKUP(CONCATENATE($A77,"_",N$4),assets_m6!$A:$D,4,FALSE)</f>
        <v>100.88</v>
      </c>
      <c r="O77">
        <f>VLOOKUP(CONCATENATE($A77,"_",O$4),assets_m6!$A:$D,4,FALSE)</f>
        <v>101.53</v>
      </c>
      <c r="P77">
        <f>VLOOKUP(CONCATENATE($A77,"_",P$4),assets_m6!$A:$D,4,FALSE)</f>
        <v>102.83</v>
      </c>
      <c r="Q77">
        <f>VLOOKUP(CONCATENATE($A77,"_",Q$4),assets_m6!$A:$D,4,FALSE)</f>
        <v>103.5</v>
      </c>
      <c r="R77">
        <f>VLOOKUP(CONCATENATE($A77,"_",R$4),assets_m6!$A:$D,4,FALSE)</f>
        <v>103.25</v>
      </c>
      <c r="S77">
        <f>VLOOKUP(CONCATENATE($A77,"_",S$4),assets_m6!$A:$D,4,FALSE)</f>
        <v>104.94</v>
      </c>
      <c r="T77">
        <f>VLOOKUP(CONCATENATE($A77,"_",T$4),assets_m6!$A:$D,4,FALSE)</f>
        <v>104.26</v>
      </c>
      <c r="U77">
        <f>VLOOKUP(CONCATENATE($A77,"_",U$4),assets_m6!$A:$D,4,FALSE)</f>
        <v>102.82</v>
      </c>
      <c r="V77">
        <f>VLOOKUP(CONCATENATE($A77,"_",V$4),assets_m6!$A:$D,4,FALSE)</f>
        <v>101.86</v>
      </c>
      <c r="X77" t="str">
        <f t="shared" si="44"/>
        <v>PRU</v>
      </c>
      <c r="Y77">
        <f t="shared" si="44"/>
        <v>101.01</v>
      </c>
      <c r="Z77">
        <f t="shared" si="59"/>
        <v>98.26</v>
      </c>
      <c r="AA77">
        <f t="shared" si="59"/>
        <v>99.35</v>
      </c>
      <c r="AB77">
        <f t="shared" si="59"/>
        <v>100</v>
      </c>
      <c r="AC77">
        <f t="shared" si="59"/>
        <v>99.6</v>
      </c>
      <c r="AD77">
        <f t="shared" si="59"/>
        <v>101</v>
      </c>
      <c r="AE77">
        <f t="shared" si="59"/>
        <v>101</v>
      </c>
      <c r="AF77">
        <f t="shared" si="59"/>
        <v>101.08</v>
      </c>
      <c r="AG77">
        <f t="shared" si="59"/>
        <v>98.57</v>
      </c>
      <c r="AH77">
        <f t="shared" si="58"/>
        <v>96.94</v>
      </c>
      <c r="AI77">
        <f t="shared" si="58"/>
        <v>98.63</v>
      </c>
      <c r="AJ77">
        <f t="shared" si="58"/>
        <v>99.99</v>
      </c>
      <c r="AK77">
        <f t="shared" si="58"/>
        <v>100.88</v>
      </c>
      <c r="AL77">
        <f t="shared" si="58"/>
        <v>101.53</v>
      </c>
      <c r="AM77">
        <f t="shared" si="40"/>
        <v>102.83</v>
      </c>
      <c r="AN77">
        <f t="shared" si="40"/>
        <v>103.5</v>
      </c>
      <c r="AO77">
        <f t="shared" si="40"/>
        <v>103.25</v>
      </c>
      <c r="AP77">
        <f t="shared" si="38"/>
        <v>104.94</v>
      </c>
      <c r="AQ77">
        <f t="shared" si="38"/>
        <v>104.26</v>
      </c>
      <c r="AR77">
        <f t="shared" si="38"/>
        <v>102.82</v>
      </c>
      <c r="AS77">
        <f t="shared" si="38"/>
        <v>101.86</v>
      </c>
      <c r="AU77" t="s">
        <v>81</v>
      </c>
      <c r="AV77">
        <f t="shared" si="42"/>
        <v>-2.7225027225027222E-4</v>
      </c>
      <c r="AW77">
        <f t="shared" si="42"/>
        <v>1.1093018522287698E-4</v>
      </c>
      <c r="AX77">
        <f t="shared" si="42"/>
        <v>6.5425264217413767E-5</v>
      </c>
      <c r="AY77">
        <f t="shared" si="42"/>
        <v>-4.0000000000000572E-5</v>
      </c>
      <c r="AZ77">
        <f t="shared" si="42"/>
        <v>1.4056224899598453E-4</v>
      </c>
      <c r="BA77">
        <f t="shared" si="42"/>
        <v>0</v>
      </c>
      <c r="BB77">
        <f t="shared" si="42"/>
        <v>7.920792079207752E-6</v>
      </c>
      <c r="BC77">
        <f t="shared" si="42"/>
        <v>-2.4831816383062976E-4</v>
      </c>
      <c r="BD77">
        <f t="shared" si="42"/>
        <v>-1.6536471543065795E-4</v>
      </c>
      <c r="BE77">
        <f t="shared" si="42"/>
        <v>1.7433463998349472E-4</v>
      </c>
      <c r="BF77">
        <f t="shared" si="42"/>
        <v>1.3788908040150051E-4</v>
      </c>
      <c r="BG77">
        <f t="shared" si="42"/>
        <v>8.9008900890089063E-5</v>
      </c>
      <c r="BH77">
        <f t="shared" si="42"/>
        <v>6.443298969072222E-5</v>
      </c>
      <c r="BI77">
        <f t="shared" si="42"/>
        <v>1.2804097311139537E-4</v>
      </c>
      <c r="BJ77">
        <f t="shared" si="42"/>
        <v>6.5156082855198069E-5</v>
      </c>
      <c r="BK77">
        <f t="shared" si="37"/>
        <v>-2.4154589371980676E-5</v>
      </c>
      <c r="BL77">
        <f t="shared" si="37"/>
        <v>1.6368038740920075E-4</v>
      </c>
      <c r="BM77">
        <f t="shared" si="37"/>
        <v>-6.4798932723460315E-5</v>
      </c>
      <c r="BN77">
        <f t="shared" si="37"/>
        <v>-1.3811624784193478E-4</v>
      </c>
      <c r="BO77">
        <f t="shared" si="37"/>
        <v>-9.3367049212214926E-5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8.4150084150083591E-3</v>
      </c>
      <c r="BZ77">
        <f t="shared" si="47"/>
        <v>36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35">
      <c r="A78" t="s">
        <v>76</v>
      </c>
      <c r="B78">
        <f>VLOOKUP(CONCATENATE($A78,"_",B$4),assets_m6!$A:$D,4,FALSE)</f>
        <v>76.48</v>
      </c>
      <c r="C78">
        <f>VLOOKUP(CONCATENATE($A78,"_",C$4),assets_m6!$A:$D,4,FALSE)</f>
        <v>77.08</v>
      </c>
      <c r="D78">
        <f>VLOOKUP(CONCATENATE($A78,"_",D$4),assets_m6!$A:$D,4,FALSE)</f>
        <v>77.92</v>
      </c>
      <c r="E78">
        <f>VLOOKUP(CONCATENATE($A78,"_",E$4),assets_m6!$A:$D,4,FALSE)</f>
        <v>78.540000000000006</v>
      </c>
      <c r="F78">
        <f>VLOOKUP(CONCATENATE($A78,"_",F$4),assets_m6!$A:$D,4,FALSE)</f>
        <v>79.78</v>
      </c>
      <c r="G78">
        <f>VLOOKUP(CONCATENATE($A78,"_",G$4),assets_m6!$A:$D,4,FALSE)</f>
        <v>79.48</v>
      </c>
      <c r="H78" t="e">
        <f>VLOOKUP(CONCATENATE($A78,"_",H$4),assets_m6!$A:$D,4,FALSE)</f>
        <v>#N/A</v>
      </c>
      <c r="I78">
        <f>VLOOKUP(CONCATENATE($A78,"_",I$4),assets_m6!$A:$D,4,FALSE)</f>
        <v>80.180000000000007</v>
      </c>
      <c r="J78">
        <f>VLOOKUP(CONCATENATE($A78,"_",J$4),assets_m6!$A:$D,4,FALSE)</f>
        <v>77.31</v>
      </c>
      <c r="K78">
        <f>VLOOKUP(CONCATENATE($A78,"_",K$4),assets_m6!$A:$D,4,FALSE)</f>
        <v>76.75</v>
      </c>
      <c r="L78">
        <f>VLOOKUP(CONCATENATE($A78,"_",L$4),assets_m6!$A:$D,4,FALSE)</f>
        <v>79.09</v>
      </c>
      <c r="M78">
        <f>VLOOKUP(CONCATENATE($A78,"_",M$4),assets_m6!$A:$D,4,FALSE)</f>
        <v>79.5</v>
      </c>
      <c r="N78">
        <f>VLOOKUP(CONCATENATE($A78,"_",N$4),assets_m6!$A:$D,4,FALSE)</f>
        <v>79.58</v>
      </c>
      <c r="O78">
        <f>VLOOKUP(CONCATENATE($A78,"_",O$4),assets_m6!$A:$D,4,FALSE)</f>
        <v>79.099999999999994</v>
      </c>
      <c r="P78">
        <f>VLOOKUP(CONCATENATE($A78,"_",P$4),assets_m6!$A:$D,4,FALSE)</f>
        <v>80.81</v>
      </c>
      <c r="Q78">
        <f>VLOOKUP(CONCATENATE($A78,"_",Q$4),assets_m6!$A:$D,4,FALSE)</f>
        <v>81.83</v>
      </c>
      <c r="R78">
        <f>VLOOKUP(CONCATENATE($A78,"_",R$4),assets_m6!$A:$D,4,FALSE)</f>
        <v>79.64</v>
      </c>
      <c r="S78">
        <f>VLOOKUP(CONCATENATE($A78,"_",S$4),assets_m6!$A:$D,4,FALSE)</f>
        <v>81.489999999999995</v>
      </c>
      <c r="T78">
        <f>VLOOKUP(CONCATENATE($A78,"_",T$4),assets_m6!$A:$D,4,FALSE)</f>
        <v>82.91</v>
      </c>
      <c r="U78">
        <f>VLOOKUP(CONCATENATE($A78,"_",U$4),assets_m6!$A:$D,4,FALSE)</f>
        <v>86.96</v>
      </c>
      <c r="V78">
        <f>VLOOKUP(CONCATENATE($A78,"_",V$4),assets_m6!$A:$D,4,FALSE)</f>
        <v>85.52</v>
      </c>
      <c r="X78" t="str">
        <f t="shared" si="44"/>
        <v>PYPL</v>
      </c>
      <c r="Y78">
        <f t="shared" si="44"/>
        <v>76.48</v>
      </c>
      <c r="Z78">
        <f t="shared" si="59"/>
        <v>77.08</v>
      </c>
      <c r="AA78">
        <f t="shared" si="59"/>
        <v>77.92</v>
      </c>
      <c r="AB78">
        <f t="shared" si="59"/>
        <v>78.540000000000006</v>
      </c>
      <c r="AC78">
        <f t="shared" si="59"/>
        <v>79.78</v>
      </c>
      <c r="AD78">
        <f t="shared" si="59"/>
        <v>79.48</v>
      </c>
      <c r="AE78">
        <f t="shared" si="59"/>
        <v>79.48</v>
      </c>
      <c r="AF78">
        <f t="shared" si="59"/>
        <v>80.180000000000007</v>
      </c>
      <c r="AG78">
        <f t="shared" si="59"/>
        <v>77.31</v>
      </c>
      <c r="AH78">
        <f t="shared" si="58"/>
        <v>76.75</v>
      </c>
      <c r="AI78">
        <f t="shared" si="58"/>
        <v>79.09</v>
      </c>
      <c r="AJ78">
        <f t="shared" si="58"/>
        <v>79.5</v>
      </c>
      <c r="AK78">
        <f t="shared" si="58"/>
        <v>79.58</v>
      </c>
      <c r="AL78">
        <f t="shared" si="58"/>
        <v>79.099999999999994</v>
      </c>
      <c r="AM78">
        <f t="shared" si="40"/>
        <v>80.81</v>
      </c>
      <c r="AN78">
        <f t="shared" si="40"/>
        <v>81.83</v>
      </c>
      <c r="AO78">
        <f t="shared" si="40"/>
        <v>79.64</v>
      </c>
      <c r="AP78">
        <f t="shared" si="38"/>
        <v>81.489999999999995</v>
      </c>
      <c r="AQ78">
        <f t="shared" si="38"/>
        <v>82.91</v>
      </c>
      <c r="AR78">
        <f t="shared" si="38"/>
        <v>86.96</v>
      </c>
      <c r="AS78">
        <f t="shared" si="38"/>
        <v>85.52</v>
      </c>
      <c r="AU78" t="s">
        <v>53</v>
      </c>
      <c r="AV78">
        <f t="shared" si="42"/>
        <v>7.8451882845187538E-5</v>
      </c>
      <c r="AW78">
        <f t="shared" si="42"/>
        <v>1.0897768552153651E-4</v>
      </c>
      <c r="AX78">
        <f t="shared" si="42"/>
        <v>7.9568788501027283E-5</v>
      </c>
      <c r="AY78">
        <f t="shared" si="42"/>
        <v>1.5788133435192192E-4</v>
      </c>
      <c r="AZ78">
        <f t="shared" si="42"/>
        <v>-3.7603409375783048E-5</v>
      </c>
      <c r="BA78">
        <f t="shared" si="42"/>
        <v>0</v>
      </c>
      <c r="BB78">
        <f t="shared" si="42"/>
        <v>8.8072471061902721E-5</v>
      </c>
      <c r="BC78">
        <f t="shared" si="42"/>
        <v>-3.5794462459466252E-4</v>
      </c>
      <c r="BD78">
        <f t="shared" si="42"/>
        <v>-7.2435648687104161E-5</v>
      </c>
      <c r="BE78">
        <f t="shared" si="42"/>
        <v>3.0488599348534246E-4</v>
      </c>
      <c r="BF78">
        <f t="shared" si="42"/>
        <v>5.1839676318118164E-5</v>
      </c>
      <c r="BG78">
        <f t="shared" si="42"/>
        <v>1.0062893081760793E-5</v>
      </c>
      <c r="BH78">
        <f t="shared" si="42"/>
        <v>-6.0316662478010048E-5</v>
      </c>
      <c r="BI78">
        <f t="shared" si="42"/>
        <v>2.1618204804045615E-4</v>
      </c>
      <c r="BJ78">
        <f t="shared" si="42"/>
        <v>1.2622200222744661E-4</v>
      </c>
      <c r="BK78">
        <f t="shared" si="37"/>
        <v>-2.6762800928754708E-4</v>
      </c>
      <c r="BL78">
        <f t="shared" si="37"/>
        <v>2.3229532898041115E-4</v>
      </c>
      <c r="BM78">
        <f t="shared" si="37"/>
        <v>1.7425450975579849E-4</v>
      </c>
      <c r="BN78">
        <f t="shared" si="37"/>
        <v>4.8848148594861872E-4</v>
      </c>
      <c r="BO78">
        <f t="shared" si="37"/>
        <v>-1.6559337626494914E-4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0.11820083682008357</v>
      </c>
      <c r="BZ78">
        <f t="shared" si="47"/>
        <v>87</v>
      </c>
      <c r="CA78">
        <f t="shared" si="48"/>
        <v>5</v>
      </c>
      <c r="CB78">
        <f t="shared" si="49"/>
        <v>0.24000000000000005</v>
      </c>
      <c r="CC78">
        <f t="shared" si="50"/>
        <v>0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1</v>
      </c>
      <c r="CI78">
        <f t="shared" si="55"/>
        <v>0</v>
      </c>
      <c r="CJ78">
        <f t="shared" si="56"/>
        <v>0</v>
      </c>
      <c r="CK78">
        <f t="shared" si="56"/>
        <v>0</v>
      </c>
      <c r="CL78">
        <f t="shared" si="56"/>
        <v>0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35">
      <c r="A79" t="s">
        <v>77</v>
      </c>
      <c r="B79">
        <f>VLOOKUP(CONCATENATE($A79,"_",B$4),assets_m6!$A:$D,4,FALSE)</f>
        <v>351.4</v>
      </c>
      <c r="C79">
        <f>VLOOKUP(CONCATENATE($A79,"_",C$4),assets_m6!$A:$D,4,FALSE)</f>
        <v>352.69</v>
      </c>
      <c r="D79">
        <f>VLOOKUP(CONCATENATE($A79,"_",D$4),assets_m6!$A:$D,4,FALSE)</f>
        <v>358.95</v>
      </c>
      <c r="E79">
        <f>VLOOKUP(CONCATENATE($A79,"_",E$4),assets_m6!$A:$D,4,FALSE)</f>
        <v>352.77</v>
      </c>
      <c r="F79">
        <f>VLOOKUP(CONCATENATE($A79,"_",F$4),assets_m6!$A:$D,4,FALSE)</f>
        <v>349.61</v>
      </c>
      <c r="G79">
        <f>VLOOKUP(CONCATENATE($A79,"_",G$4),assets_m6!$A:$D,4,FALSE)</f>
        <v>352.91</v>
      </c>
      <c r="H79" t="e">
        <f>VLOOKUP(CONCATENATE($A79,"_",H$4),assets_m6!$A:$D,4,FALSE)</f>
        <v>#N/A</v>
      </c>
      <c r="I79">
        <f>VLOOKUP(CONCATENATE($A79,"_",I$4),assets_m6!$A:$D,4,FALSE)</f>
        <v>346.67</v>
      </c>
      <c r="J79">
        <f>VLOOKUP(CONCATENATE($A79,"_",J$4),assets_m6!$A:$D,4,FALSE)</f>
        <v>345.48</v>
      </c>
      <c r="K79">
        <f>VLOOKUP(CONCATENATE($A79,"_",K$4),assets_m6!$A:$D,4,FALSE)</f>
        <v>344.49</v>
      </c>
      <c r="L79">
        <f>VLOOKUP(CONCATENATE($A79,"_",L$4),assets_m6!$A:$D,4,FALSE)</f>
        <v>338.32</v>
      </c>
      <c r="M79">
        <f>VLOOKUP(CONCATENATE($A79,"_",M$4),assets_m6!$A:$D,4,FALSE)</f>
        <v>338.91</v>
      </c>
      <c r="N79">
        <f>VLOOKUP(CONCATENATE($A79,"_",N$4),assets_m6!$A:$D,4,FALSE)</f>
        <v>343.5</v>
      </c>
      <c r="O79">
        <f>VLOOKUP(CONCATENATE($A79,"_",O$4),assets_m6!$A:$D,4,FALSE)</f>
        <v>350.84</v>
      </c>
      <c r="P79">
        <f>VLOOKUP(CONCATENATE($A79,"_",P$4),assets_m6!$A:$D,4,FALSE)</f>
        <v>357.05</v>
      </c>
      <c r="Q79">
        <f>VLOOKUP(CONCATENATE($A79,"_",Q$4),assets_m6!$A:$D,4,FALSE)</f>
        <v>350.99</v>
      </c>
      <c r="R79">
        <f>VLOOKUP(CONCATENATE($A79,"_",R$4),assets_m6!$A:$D,4,FALSE)</f>
        <v>346.92</v>
      </c>
      <c r="S79">
        <f>VLOOKUP(CONCATENATE($A79,"_",S$4),assets_m6!$A:$D,4,FALSE)</f>
        <v>349.69</v>
      </c>
      <c r="T79">
        <f>VLOOKUP(CONCATENATE($A79,"_",T$4),assets_m6!$A:$D,4,FALSE)</f>
        <v>356.33</v>
      </c>
      <c r="U79">
        <f>VLOOKUP(CONCATENATE($A79,"_",U$4),assets_m6!$A:$D,4,FALSE)</f>
        <v>341.43</v>
      </c>
      <c r="V79">
        <f>VLOOKUP(CONCATENATE($A79,"_",V$4),assets_m6!$A:$D,4,FALSE)</f>
        <v>342.39</v>
      </c>
      <c r="X79" t="str">
        <f t="shared" si="44"/>
        <v>RE</v>
      </c>
      <c r="Y79">
        <f t="shared" si="44"/>
        <v>351.4</v>
      </c>
      <c r="Z79">
        <f t="shared" si="59"/>
        <v>352.69</v>
      </c>
      <c r="AA79">
        <f t="shared" si="59"/>
        <v>358.95</v>
      </c>
      <c r="AB79">
        <f t="shared" si="59"/>
        <v>352.77</v>
      </c>
      <c r="AC79">
        <f t="shared" si="59"/>
        <v>349.61</v>
      </c>
      <c r="AD79">
        <f t="shared" si="59"/>
        <v>352.91</v>
      </c>
      <c r="AE79">
        <f t="shared" si="59"/>
        <v>352.91</v>
      </c>
      <c r="AF79">
        <f t="shared" si="59"/>
        <v>346.67</v>
      </c>
      <c r="AG79">
        <f t="shared" si="59"/>
        <v>345.48</v>
      </c>
      <c r="AH79">
        <f t="shared" si="58"/>
        <v>344.49</v>
      </c>
      <c r="AI79">
        <f t="shared" si="58"/>
        <v>338.32</v>
      </c>
      <c r="AJ79">
        <f t="shared" si="58"/>
        <v>338.91</v>
      </c>
      <c r="AK79">
        <f t="shared" si="58"/>
        <v>343.5</v>
      </c>
      <c r="AL79">
        <f t="shared" si="58"/>
        <v>350.84</v>
      </c>
      <c r="AM79">
        <f t="shared" si="40"/>
        <v>357.05</v>
      </c>
      <c r="AN79">
        <f t="shared" si="40"/>
        <v>350.99</v>
      </c>
      <c r="AO79">
        <f t="shared" si="40"/>
        <v>346.92</v>
      </c>
      <c r="AP79">
        <f t="shared" si="38"/>
        <v>349.69</v>
      </c>
      <c r="AQ79">
        <f t="shared" si="38"/>
        <v>356.33</v>
      </c>
      <c r="AR79">
        <f t="shared" si="38"/>
        <v>341.43</v>
      </c>
      <c r="AS79">
        <f t="shared" si="38"/>
        <v>342.39</v>
      </c>
      <c r="AU79" t="s">
        <v>48</v>
      </c>
      <c r="AV79">
        <f t="shared" si="42"/>
        <v>3.6710301650541283E-5</v>
      </c>
      <c r="AW79">
        <f t="shared" si="42"/>
        <v>1.7749298250588309E-4</v>
      </c>
      <c r="AX79">
        <f t="shared" si="42"/>
        <v>-1.7216882574174697E-4</v>
      </c>
      <c r="AY79">
        <f t="shared" si="42"/>
        <v>-8.9576778070696737E-5</v>
      </c>
      <c r="AZ79">
        <f t="shared" si="42"/>
        <v>9.439089270901894E-5</v>
      </c>
      <c r="BA79">
        <f t="shared" si="42"/>
        <v>0</v>
      </c>
      <c r="BB79">
        <f t="shared" si="42"/>
        <v>-1.7681561871298656E-4</v>
      </c>
      <c r="BC79">
        <f t="shared" si="42"/>
        <v>-3.4326593013528653E-5</v>
      </c>
      <c r="BD79">
        <f t="shared" si="42"/>
        <v>-2.8655783258075982E-5</v>
      </c>
      <c r="BE79">
        <f t="shared" si="42"/>
        <v>-1.7910534413190558E-4</v>
      </c>
      <c r="BF79">
        <f t="shared" si="42"/>
        <v>1.7439110900923146E-5</v>
      </c>
      <c r="BG79">
        <f t="shared" si="42"/>
        <v>1.3543418606709671E-4</v>
      </c>
      <c r="BH79">
        <f t="shared" si="42"/>
        <v>2.1368267831149855E-4</v>
      </c>
      <c r="BI79">
        <f t="shared" si="42"/>
        <v>1.7700376239881532E-4</v>
      </c>
      <c r="BJ79">
        <f t="shared" si="42"/>
        <v>-1.6972412827335112E-4</v>
      </c>
      <c r="BK79">
        <f t="shared" si="37"/>
        <v>-1.159577195931506E-4</v>
      </c>
      <c r="BL79">
        <f t="shared" si="37"/>
        <v>7.9845497521041785E-5</v>
      </c>
      <c r="BM79">
        <f t="shared" si="37"/>
        <v>1.8988246732820459E-4</v>
      </c>
      <c r="BN79">
        <f t="shared" si="37"/>
        <v>-4.1815171329946899E-4</v>
      </c>
      <c r="BO79">
        <f t="shared" si="37"/>
        <v>2.8117037167207909E-5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-2.5640295959021033E-2</v>
      </c>
      <c r="BZ79">
        <f t="shared" si="47"/>
        <v>22</v>
      </c>
      <c r="CA79">
        <f t="shared" si="48"/>
        <v>2</v>
      </c>
      <c r="CB79">
        <f t="shared" si="49"/>
        <v>0.11999999999999997</v>
      </c>
      <c r="CC79">
        <f t="shared" si="50"/>
        <v>0</v>
      </c>
      <c r="CD79">
        <f t="shared" si="51"/>
        <v>1</v>
      </c>
      <c r="CE79">
        <f t="shared" si="52"/>
        <v>0</v>
      </c>
      <c r="CF79">
        <f t="shared" si="53"/>
        <v>0</v>
      </c>
      <c r="CG79">
        <f t="shared" si="54"/>
        <v>0</v>
      </c>
      <c r="CI79">
        <f t="shared" si="55"/>
        <v>0</v>
      </c>
      <c r="CJ79">
        <f t="shared" si="56"/>
        <v>1</v>
      </c>
      <c r="CK79">
        <f t="shared" si="56"/>
        <v>1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35">
      <c r="A80" t="s">
        <v>78</v>
      </c>
      <c r="B80">
        <f>VLOOKUP(CONCATENATE($A80,"_",B$4),assets_m6!$A:$D,4,FALSE)</f>
        <v>23.06</v>
      </c>
      <c r="C80">
        <f>VLOOKUP(CONCATENATE($A80,"_",C$4),assets_m6!$A:$D,4,FALSE)</f>
        <v>23.1</v>
      </c>
      <c r="D80">
        <f>VLOOKUP(CONCATENATE($A80,"_",D$4),assets_m6!$A:$D,4,FALSE)</f>
        <v>23.08</v>
      </c>
      <c r="E80">
        <f>VLOOKUP(CONCATENATE($A80,"_",E$4),assets_m6!$A:$D,4,FALSE)</f>
        <v>23.8</v>
      </c>
      <c r="F80">
        <f>VLOOKUP(CONCATENATE($A80,"_",F$4),assets_m6!$A:$D,4,FALSE)</f>
        <v>24.14</v>
      </c>
      <c r="G80">
        <f>VLOOKUP(CONCATENATE($A80,"_",G$4),assets_m6!$A:$D,4,FALSE)</f>
        <v>23.99</v>
      </c>
      <c r="H80" t="e">
        <f>VLOOKUP(CONCATENATE($A80,"_",H$4),assets_m6!$A:$D,4,FALSE)</f>
        <v>#N/A</v>
      </c>
      <c r="I80">
        <f>VLOOKUP(CONCATENATE($A80,"_",I$4),assets_m6!$A:$D,4,FALSE)</f>
        <v>24.14</v>
      </c>
      <c r="J80">
        <f>VLOOKUP(CONCATENATE($A80,"_",J$4),assets_m6!$A:$D,4,FALSE)</f>
        <v>23.85</v>
      </c>
      <c r="K80">
        <f>VLOOKUP(CONCATENATE($A80,"_",K$4),assets_m6!$A:$D,4,FALSE)</f>
        <v>23.78</v>
      </c>
      <c r="L80">
        <f>VLOOKUP(CONCATENATE($A80,"_",L$4),assets_m6!$A:$D,4,FALSE)</f>
        <v>24.03</v>
      </c>
      <c r="M80">
        <f>VLOOKUP(CONCATENATE($A80,"_",M$4),assets_m6!$A:$D,4,FALSE)</f>
        <v>24.24</v>
      </c>
      <c r="N80">
        <f>VLOOKUP(CONCATENATE($A80,"_",N$4),assets_m6!$A:$D,4,FALSE)</f>
        <v>24.32</v>
      </c>
      <c r="O80">
        <f>VLOOKUP(CONCATENATE($A80,"_",O$4),assets_m6!$A:$D,4,FALSE)</f>
        <v>24.31</v>
      </c>
      <c r="P80">
        <f>VLOOKUP(CONCATENATE($A80,"_",P$4),assets_m6!$A:$D,4,FALSE)</f>
        <v>24.51</v>
      </c>
      <c r="Q80">
        <f>VLOOKUP(CONCATENATE($A80,"_",Q$4),assets_m6!$A:$D,4,FALSE)</f>
        <v>24.82</v>
      </c>
      <c r="R80">
        <f>VLOOKUP(CONCATENATE($A80,"_",R$4),assets_m6!$A:$D,4,FALSE)</f>
        <v>24.53</v>
      </c>
      <c r="S80">
        <f>VLOOKUP(CONCATENATE($A80,"_",S$4),assets_m6!$A:$D,4,FALSE)</f>
        <v>24.86</v>
      </c>
      <c r="T80">
        <f>VLOOKUP(CONCATENATE($A80,"_",T$4),assets_m6!$A:$D,4,FALSE)</f>
        <v>25.05</v>
      </c>
      <c r="U80">
        <f>VLOOKUP(CONCATENATE($A80,"_",U$4),assets_m6!$A:$D,4,FALSE)</f>
        <v>25.55</v>
      </c>
      <c r="V80">
        <f>VLOOKUP(CONCATENATE($A80,"_",V$4),assets_m6!$A:$D,4,FALSE)</f>
        <v>25.09</v>
      </c>
      <c r="X80" t="str">
        <f t="shared" si="44"/>
        <v>REET</v>
      </c>
      <c r="Y80">
        <f t="shared" si="44"/>
        <v>23.06</v>
      </c>
      <c r="Z80">
        <f t="shared" si="59"/>
        <v>23.1</v>
      </c>
      <c r="AA80">
        <f t="shared" si="59"/>
        <v>23.08</v>
      </c>
      <c r="AB80">
        <f t="shared" si="59"/>
        <v>23.8</v>
      </c>
      <c r="AC80">
        <f t="shared" si="59"/>
        <v>24.14</v>
      </c>
      <c r="AD80">
        <f t="shared" si="59"/>
        <v>23.99</v>
      </c>
      <c r="AE80">
        <f t="shared" si="59"/>
        <v>23.99</v>
      </c>
      <c r="AF80">
        <f t="shared" si="59"/>
        <v>24.14</v>
      </c>
      <c r="AG80">
        <f t="shared" si="59"/>
        <v>23.85</v>
      </c>
      <c r="AH80">
        <f t="shared" si="58"/>
        <v>23.78</v>
      </c>
      <c r="AI80">
        <f t="shared" si="58"/>
        <v>24.03</v>
      </c>
      <c r="AJ80">
        <f t="shared" si="58"/>
        <v>24.24</v>
      </c>
      <c r="AK80">
        <f t="shared" si="58"/>
        <v>24.32</v>
      </c>
      <c r="AL80">
        <f t="shared" si="58"/>
        <v>24.31</v>
      </c>
      <c r="AM80">
        <f t="shared" si="40"/>
        <v>24.51</v>
      </c>
      <c r="AN80">
        <f t="shared" si="40"/>
        <v>24.82</v>
      </c>
      <c r="AO80">
        <f t="shared" si="40"/>
        <v>24.53</v>
      </c>
      <c r="AP80">
        <f t="shared" si="38"/>
        <v>24.86</v>
      </c>
      <c r="AQ80">
        <f t="shared" si="38"/>
        <v>25.05</v>
      </c>
      <c r="AR80">
        <f t="shared" si="38"/>
        <v>25.55</v>
      </c>
      <c r="AS80">
        <f t="shared" si="38"/>
        <v>25.09</v>
      </c>
      <c r="AU80" t="s">
        <v>66</v>
      </c>
      <c r="AV80">
        <f t="shared" si="42"/>
        <v>1.7346053772767868E-5</v>
      </c>
      <c r="AW80">
        <f t="shared" si="42"/>
        <v>-8.6580086580100109E-6</v>
      </c>
      <c r="AX80">
        <f t="shared" si="42"/>
        <v>3.1195840554592826E-4</v>
      </c>
      <c r="AY80">
        <f t="shared" si="42"/>
        <v>1.4285714285714279E-4</v>
      </c>
      <c r="AZ80">
        <f t="shared" si="42"/>
        <v>-6.2137531068766415E-5</v>
      </c>
      <c r="BA80">
        <f t="shared" si="42"/>
        <v>0</v>
      </c>
      <c r="BB80">
        <f t="shared" si="42"/>
        <v>6.2526052521885011E-5</v>
      </c>
      <c r="BC80">
        <f t="shared" si="42"/>
        <v>-1.2013256006627968E-4</v>
      </c>
      <c r="BD80">
        <f t="shared" si="42"/>
        <v>-2.9350104821803051E-5</v>
      </c>
      <c r="BE80">
        <f t="shared" si="42"/>
        <v>1.0513036164844407E-4</v>
      </c>
      <c r="BF80">
        <f t="shared" si="42"/>
        <v>8.7390761548063788E-5</v>
      </c>
      <c r="BG80">
        <f t="shared" si="42"/>
        <v>3.3003300330033767E-5</v>
      </c>
      <c r="BH80">
        <f t="shared" si="42"/>
        <v>-4.1118421052638007E-6</v>
      </c>
      <c r="BI80">
        <f t="shared" si="42"/>
        <v>8.227067050596581E-5</v>
      </c>
      <c r="BJ80">
        <f t="shared" si="42"/>
        <v>1.2647898816809414E-4</v>
      </c>
      <c r="BK80">
        <f t="shared" si="37"/>
        <v>-1.1684125705076517E-4</v>
      </c>
      <c r="BL80">
        <f t="shared" si="37"/>
        <v>1.3452914798206208E-4</v>
      </c>
      <c r="BM80">
        <f t="shared" si="37"/>
        <v>7.6427996781979594E-5</v>
      </c>
      <c r="BN80">
        <f t="shared" si="37"/>
        <v>1.996007984031936E-4</v>
      </c>
      <c r="BO80">
        <f t="shared" si="37"/>
        <v>-1.8003913894324886E-4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8.8031222896791037E-2</v>
      </c>
      <c r="BZ80">
        <f t="shared" si="47"/>
        <v>80</v>
      </c>
      <c r="CA80">
        <f t="shared" si="48"/>
        <v>4</v>
      </c>
      <c r="CB80">
        <f t="shared" si="49"/>
        <v>0.12000000000000002</v>
      </c>
      <c r="CC80">
        <f t="shared" si="50"/>
        <v>0</v>
      </c>
      <c r="CD80">
        <f t="shared" si="51"/>
        <v>0</v>
      </c>
      <c r="CE80">
        <f t="shared" si="52"/>
        <v>0</v>
      </c>
      <c r="CF80">
        <f t="shared" si="53"/>
        <v>1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0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35">
      <c r="A81" t="s">
        <v>79</v>
      </c>
      <c r="B81">
        <f>VLOOKUP(CONCATENATE($A81,"_",B$4),assets_m6!$A:$D,4,FALSE)</f>
        <v>36.396000000000001</v>
      </c>
      <c r="C81">
        <f>VLOOKUP(CONCATENATE($A81,"_",C$4),assets_m6!$A:$D,4,FALSE)</f>
        <v>36.396000000000001</v>
      </c>
      <c r="D81">
        <f>VLOOKUP(CONCATENATE($A81,"_",D$4),assets_m6!$A:$D,4,FALSE)</f>
        <v>36.366</v>
      </c>
      <c r="E81">
        <f>VLOOKUP(CONCATENATE($A81,"_",E$4),assets_m6!$A:$D,4,FALSE)</f>
        <v>37.582000000000001</v>
      </c>
      <c r="F81">
        <f>VLOOKUP(CONCATENATE($A81,"_",F$4),assets_m6!$A:$D,4,FALSE)</f>
        <v>37.412999999999997</v>
      </c>
      <c r="G81">
        <f>VLOOKUP(CONCATENATE($A81,"_",G$4),assets_m6!$A:$D,4,FALSE)</f>
        <v>37.642000000000003</v>
      </c>
      <c r="H81" t="e">
        <f>VLOOKUP(CONCATENATE($A81,"_",H$4),assets_m6!$A:$D,4,FALSE)</f>
        <v>#N/A</v>
      </c>
      <c r="I81">
        <f>VLOOKUP(CONCATENATE($A81,"_",I$4),assets_m6!$A:$D,4,FALSE)</f>
        <v>37.094000000000001</v>
      </c>
      <c r="J81">
        <f>VLOOKUP(CONCATENATE($A81,"_",J$4),assets_m6!$A:$D,4,FALSE)</f>
        <v>36.545999999999999</v>
      </c>
      <c r="K81">
        <f>VLOOKUP(CONCATENATE($A81,"_",K$4),assets_m6!$A:$D,4,FALSE)</f>
        <v>35.698999999999998</v>
      </c>
      <c r="L81">
        <f>VLOOKUP(CONCATENATE($A81,"_",L$4),assets_m6!$A:$D,4,FALSE)</f>
        <v>35.978000000000002</v>
      </c>
      <c r="M81">
        <f>VLOOKUP(CONCATENATE($A81,"_",M$4),assets_m6!$A:$D,4,FALSE)</f>
        <v>36.018000000000001</v>
      </c>
      <c r="N81">
        <f>VLOOKUP(CONCATENATE($A81,"_",N$4),assets_m6!$A:$D,4,FALSE)</f>
        <v>36.186999999999998</v>
      </c>
      <c r="O81">
        <f>VLOOKUP(CONCATENATE($A81,"_",O$4),assets_m6!$A:$D,4,FALSE)</f>
        <v>36.207000000000001</v>
      </c>
      <c r="P81">
        <f>VLOOKUP(CONCATENATE($A81,"_",P$4),assets_m6!$A:$D,4,FALSE)</f>
        <v>36.008000000000003</v>
      </c>
      <c r="Q81">
        <f>VLOOKUP(CONCATENATE($A81,"_",Q$4),assets_m6!$A:$D,4,FALSE)</f>
        <v>35.887999999999998</v>
      </c>
      <c r="R81">
        <f>VLOOKUP(CONCATENATE($A81,"_",R$4),assets_m6!$A:$D,4,FALSE)</f>
        <v>35.549999999999997</v>
      </c>
      <c r="S81">
        <f>VLOOKUP(CONCATENATE($A81,"_",S$4),assets_m6!$A:$D,4,FALSE)</f>
        <v>36.267000000000003</v>
      </c>
      <c r="T81">
        <f>VLOOKUP(CONCATENATE($A81,"_",T$4),assets_m6!$A:$D,4,FALSE)</f>
        <v>36.207000000000001</v>
      </c>
      <c r="U81">
        <f>VLOOKUP(CONCATENATE($A81,"_",U$4),assets_m6!$A:$D,4,FALSE)</f>
        <v>35.978000000000002</v>
      </c>
      <c r="V81">
        <f>VLOOKUP(CONCATENATE($A81,"_",V$4),assets_m6!$A:$D,4,FALSE)</f>
        <v>35.549999999999997</v>
      </c>
      <c r="X81" t="str">
        <f t="shared" si="44"/>
        <v>ROL</v>
      </c>
      <c r="Y81">
        <f t="shared" si="44"/>
        <v>36.396000000000001</v>
      </c>
      <c r="Z81">
        <f t="shared" si="59"/>
        <v>36.396000000000001</v>
      </c>
      <c r="AA81">
        <f t="shared" si="59"/>
        <v>36.366</v>
      </c>
      <c r="AB81">
        <f t="shared" si="59"/>
        <v>37.582000000000001</v>
      </c>
      <c r="AC81">
        <f t="shared" si="59"/>
        <v>37.412999999999997</v>
      </c>
      <c r="AD81">
        <f t="shared" si="59"/>
        <v>37.642000000000003</v>
      </c>
      <c r="AE81">
        <f t="shared" si="59"/>
        <v>37.642000000000003</v>
      </c>
      <c r="AF81">
        <f t="shared" si="59"/>
        <v>37.094000000000001</v>
      </c>
      <c r="AG81">
        <f t="shared" si="59"/>
        <v>36.545999999999999</v>
      </c>
      <c r="AH81">
        <f t="shared" si="58"/>
        <v>35.698999999999998</v>
      </c>
      <c r="AI81">
        <f t="shared" si="58"/>
        <v>35.978000000000002</v>
      </c>
      <c r="AJ81">
        <f t="shared" si="58"/>
        <v>36.018000000000001</v>
      </c>
      <c r="AK81">
        <f t="shared" si="58"/>
        <v>36.186999999999998</v>
      </c>
      <c r="AL81">
        <f t="shared" si="58"/>
        <v>36.207000000000001</v>
      </c>
      <c r="AM81">
        <f t="shared" si="40"/>
        <v>36.008000000000003</v>
      </c>
      <c r="AN81">
        <f t="shared" si="40"/>
        <v>35.887999999999998</v>
      </c>
      <c r="AO81">
        <f t="shared" si="40"/>
        <v>35.549999999999997</v>
      </c>
      <c r="AP81">
        <f t="shared" si="38"/>
        <v>36.267000000000003</v>
      </c>
      <c r="AQ81">
        <f t="shared" si="38"/>
        <v>36.207000000000001</v>
      </c>
      <c r="AR81">
        <f t="shared" si="38"/>
        <v>35.978000000000002</v>
      </c>
      <c r="AS81">
        <f t="shared" si="38"/>
        <v>35.549999999999997</v>
      </c>
      <c r="AU81" t="s">
        <v>51</v>
      </c>
      <c r="AV81">
        <f t="shared" si="42"/>
        <v>0</v>
      </c>
      <c r="AW81">
        <f t="shared" si="42"/>
        <v>-8.2426640290144899E-6</v>
      </c>
      <c r="AX81">
        <f t="shared" si="42"/>
        <v>3.343782654127485E-4</v>
      </c>
      <c r="AY81">
        <f t="shared" si="42"/>
        <v>-4.4968335905487745E-5</v>
      </c>
      <c r="AZ81">
        <f t="shared" si="42"/>
        <v>6.1208670782884656E-5</v>
      </c>
      <c r="BA81">
        <f t="shared" si="42"/>
        <v>0</v>
      </c>
      <c r="BB81">
        <f t="shared" si="42"/>
        <v>-1.4558206258966097E-4</v>
      </c>
      <c r="BC81">
        <f t="shared" si="42"/>
        <v>-1.4773278697363505E-4</v>
      </c>
      <c r="BD81">
        <f t="shared" si="42"/>
        <v>-2.3176271000930373E-4</v>
      </c>
      <c r="BE81">
        <f t="shared" si="42"/>
        <v>7.8153449676462498E-5</v>
      </c>
      <c r="BF81">
        <f t="shared" si="42"/>
        <v>1.1117905386624924E-5</v>
      </c>
      <c r="BG81">
        <f t="shared" si="42"/>
        <v>4.692098395246736E-5</v>
      </c>
      <c r="BH81">
        <f t="shared" si="42"/>
        <v>5.5268466576403479E-6</v>
      </c>
      <c r="BI81">
        <f t="shared" si="42"/>
        <v>-5.4961747728339285E-5</v>
      </c>
      <c r="BJ81">
        <f t="shared" si="42"/>
        <v>-3.3325927571652005E-5</v>
      </c>
      <c r="BK81">
        <f t="shared" si="37"/>
        <v>-9.4181899242086771E-5</v>
      </c>
      <c r="BL81">
        <f t="shared" si="37"/>
        <v>2.0168776371308182E-4</v>
      </c>
      <c r="BM81">
        <f t="shared" si="37"/>
        <v>-1.6543965588552201E-5</v>
      </c>
      <c r="BN81">
        <f t="shared" si="37"/>
        <v>-6.3247438340652146E-5</v>
      </c>
      <c r="BO81">
        <f t="shared" si="37"/>
        <v>-1.1896158763689043E-4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-2.324431256182008E-2</v>
      </c>
      <c r="BZ81">
        <f t="shared" si="47"/>
        <v>23</v>
      </c>
      <c r="CA81">
        <f t="shared" si="48"/>
        <v>2</v>
      </c>
      <c r="CB81">
        <f t="shared" si="49"/>
        <v>0.11999999999999997</v>
      </c>
      <c r="CC81">
        <f t="shared" si="50"/>
        <v>0</v>
      </c>
      <c r="CD81">
        <f t="shared" si="51"/>
        <v>1</v>
      </c>
      <c r="CE81">
        <f t="shared" si="52"/>
        <v>0</v>
      </c>
      <c r="CF81">
        <f t="shared" si="53"/>
        <v>0</v>
      </c>
      <c r="CG81">
        <f t="shared" si="54"/>
        <v>0</v>
      </c>
      <c r="CI81">
        <f t="shared" si="55"/>
        <v>0</v>
      </c>
      <c r="CJ81">
        <f t="shared" si="56"/>
        <v>1</v>
      </c>
      <c r="CK81">
        <f t="shared" si="56"/>
        <v>1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35">
      <c r="A82" t="s">
        <v>80</v>
      </c>
      <c r="B82">
        <f>VLOOKUP(CONCATENATE($A82,"_",B$4),assets_m6!$A:$D,4,FALSE)</f>
        <v>121.57</v>
      </c>
      <c r="C82">
        <f>VLOOKUP(CONCATENATE($A82,"_",C$4),assets_m6!$A:$D,4,FALSE)</f>
        <v>118.73</v>
      </c>
      <c r="D82">
        <f>VLOOKUP(CONCATENATE($A82,"_",D$4),assets_m6!$A:$D,4,FALSE)</f>
        <v>119.79</v>
      </c>
      <c r="E82">
        <f>VLOOKUP(CONCATENATE($A82,"_",E$4),assets_m6!$A:$D,4,FALSE)</f>
        <v>119.54</v>
      </c>
      <c r="F82">
        <f>VLOOKUP(CONCATENATE($A82,"_",F$4),assets_m6!$A:$D,4,FALSE)</f>
        <v>118.75</v>
      </c>
      <c r="G82">
        <f>VLOOKUP(CONCATENATE($A82,"_",G$4),assets_m6!$A:$D,4,FALSE)</f>
        <v>120.01</v>
      </c>
      <c r="H82" t="e">
        <f>VLOOKUP(CONCATENATE($A82,"_",H$4),assets_m6!$A:$D,4,FALSE)</f>
        <v>#N/A</v>
      </c>
      <c r="I82">
        <f>VLOOKUP(CONCATENATE($A82,"_",I$4),assets_m6!$A:$D,4,FALSE)</f>
        <v>119.76</v>
      </c>
      <c r="J82">
        <f>VLOOKUP(CONCATENATE($A82,"_",J$4),assets_m6!$A:$D,4,FALSE)</f>
        <v>117.38</v>
      </c>
      <c r="K82">
        <f>VLOOKUP(CONCATENATE($A82,"_",K$4),assets_m6!$A:$D,4,FALSE)</f>
        <v>115.75</v>
      </c>
      <c r="L82">
        <f>VLOOKUP(CONCATENATE($A82,"_",L$4),assets_m6!$A:$D,4,FALSE)</f>
        <v>115.73</v>
      </c>
      <c r="M82">
        <f>VLOOKUP(CONCATENATE($A82,"_",M$4),assets_m6!$A:$D,4,FALSE)</f>
        <v>115.78</v>
      </c>
      <c r="N82">
        <f>VLOOKUP(CONCATENATE($A82,"_",N$4),assets_m6!$A:$D,4,FALSE)</f>
        <v>117.72</v>
      </c>
      <c r="O82">
        <f>VLOOKUP(CONCATENATE($A82,"_",O$4),assets_m6!$A:$D,4,FALSE)</f>
        <v>120.2</v>
      </c>
      <c r="P82">
        <f>VLOOKUP(CONCATENATE($A82,"_",P$4),assets_m6!$A:$D,4,FALSE)</f>
        <v>120.71</v>
      </c>
      <c r="Q82">
        <f>VLOOKUP(CONCATENATE($A82,"_",Q$4),assets_m6!$A:$D,4,FALSE)</f>
        <v>119.48</v>
      </c>
      <c r="R82">
        <f>VLOOKUP(CONCATENATE($A82,"_",R$4),assets_m6!$A:$D,4,FALSE)</f>
        <v>118.995</v>
      </c>
      <c r="S82">
        <f>VLOOKUP(CONCATENATE($A82,"_",S$4),assets_m6!$A:$D,4,FALSE)</f>
        <v>118.19</v>
      </c>
      <c r="T82">
        <f>VLOOKUP(CONCATENATE($A82,"_",T$4),assets_m6!$A:$D,4,FALSE)</f>
        <v>118.52</v>
      </c>
      <c r="U82">
        <f>VLOOKUP(CONCATENATE($A82,"_",U$4),assets_m6!$A:$D,4,FALSE)</f>
        <v>116.09</v>
      </c>
      <c r="V82">
        <f>VLOOKUP(CONCATENATE($A82,"_",V$4),assets_m6!$A:$D,4,FALSE)</f>
        <v>115.32</v>
      </c>
      <c r="X82" t="str">
        <f t="shared" si="44"/>
        <v>ROST</v>
      </c>
      <c r="Y82">
        <f t="shared" si="44"/>
        <v>121.57</v>
      </c>
      <c r="Z82">
        <f t="shared" si="59"/>
        <v>118.73</v>
      </c>
      <c r="AA82">
        <f t="shared" si="59"/>
        <v>119.79</v>
      </c>
      <c r="AB82">
        <f t="shared" si="59"/>
        <v>119.54</v>
      </c>
      <c r="AC82">
        <f t="shared" si="59"/>
        <v>118.75</v>
      </c>
      <c r="AD82">
        <f t="shared" si="59"/>
        <v>120.01</v>
      </c>
      <c r="AE82">
        <f t="shared" si="59"/>
        <v>120.01</v>
      </c>
      <c r="AF82">
        <f t="shared" si="59"/>
        <v>119.76</v>
      </c>
      <c r="AG82">
        <f t="shared" si="59"/>
        <v>117.38</v>
      </c>
      <c r="AH82">
        <f t="shared" si="58"/>
        <v>115.75</v>
      </c>
      <c r="AI82">
        <f t="shared" si="58"/>
        <v>115.73</v>
      </c>
      <c r="AJ82">
        <f t="shared" si="58"/>
        <v>115.78</v>
      </c>
      <c r="AK82">
        <f t="shared" si="58"/>
        <v>117.72</v>
      </c>
      <c r="AL82">
        <f t="shared" si="58"/>
        <v>120.2</v>
      </c>
      <c r="AM82">
        <f t="shared" si="40"/>
        <v>120.71</v>
      </c>
      <c r="AN82">
        <f t="shared" si="40"/>
        <v>119.48</v>
      </c>
      <c r="AO82">
        <f t="shared" si="40"/>
        <v>118.995</v>
      </c>
      <c r="AP82">
        <f t="shared" si="38"/>
        <v>118.19</v>
      </c>
      <c r="AQ82">
        <f t="shared" si="38"/>
        <v>118.52</v>
      </c>
      <c r="AR82">
        <f t="shared" si="38"/>
        <v>116.09</v>
      </c>
      <c r="AS82">
        <f t="shared" si="38"/>
        <v>115.32</v>
      </c>
      <c r="AU82" t="s">
        <v>83</v>
      </c>
      <c r="AV82">
        <f t="shared" si="42"/>
        <v>-2.336102656905478E-4</v>
      </c>
      <c r="AW82">
        <f t="shared" si="42"/>
        <v>8.9278194222184974E-5</v>
      </c>
      <c r="AX82">
        <f t="shared" si="42"/>
        <v>-2.0869855580599383E-5</v>
      </c>
      <c r="AY82">
        <f t="shared" si="42"/>
        <v>-6.6086665551280433E-5</v>
      </c>
      <c r="AZ82">
        <f t="shared" si="42"/>
        <v>1.0610526315789518E-4</v>
      </c>
      <c r="BA82">
        <f t="shared" si="42"/>
        <v>0</v>
      </c>
      <c r="BB82">
        <f t="shared" si="42"/>
        <v>-2.0831597366886091E-5</v>
      </c>
      <c r="BC82">
        <f t="shared" si="42"/>
        <v>-1.9873079492318052E-4</v>
      </c>
      <c r="BD82">
        <f t="shared" si="42"/>
        <v>-1.3886522405861265E-4</v>
      </c>
      <c r="BE82">
        <f t="shared" si="42"/>
        <v>-1.7278617710579717E-6</v>
      </c>
      <c r="BF82">
        <f t="shared" si="42"/>
        <v>4.3204009332063559E-6</v>
      </c>
      <c r="BG82">
        <f t="shared" si="42"/>
        <v>1.675591639315942E-4</v>
      </c>
      <c r="BH82">
        <f t="shared" si="42"/>
        <v>2.1066938498131194E-4</v>
      </c>
      <c r="BI82">
        <f t="shared" si="42"/>
        <v>4.2429284525789597E-5</v>
      </c>
      <c r="BJ82">
        <f t="shared" si="42"/>
        <v>-1.0189710877309169E-4</v>
      </c>
      <c r="BK82">
        <f t="shared" si="37"/>
        <v>-4.0592567793772964E-5</v>
      </c>
      <c r="BL82">
        <f t="shared" si="37"/>
        <v>-6.764990125635587E-5</v>
      </c>
      <c r="BM82">
        <f t="shared" si="37"/>
        <v>2.792114392080534E-5</v>
      </c>
      <c r="BN82">
        <f t="shared" si="37"/>
        <v>-2.0502868714141013E-4</v>
      </c>
      <c r="BO82">
        <f t="shared" si="37"/>
        <v>-6.6327849082609198E-5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-5.1410709879082014E-2</v>
      </c>
      <c r="BZ82">
        <f t="shared" si="47"/>
        <v>10</v>
      </c>
      <c r="CA82">
        <f t="shared" si="48"/>
        <v>1</v>
      </c>
      <c r="CB82">
        <f t="shared" si="49"/>
        <v>0.24</v>
      </c>
      <c r="CC82">
        <f t="shared" si="50"/>
        <v>1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1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35">
      <c r="A83" t="s">
        <v>81</v>
      </c>
      <c r="B83">
        <f>VLOOKUP(CONCATENATE($A83,"_",B$4),assets_m6!$A:$D,4,FALSE)</f>
        <v>95.4</v>
      </c>
      <c r="C83">
        <f>VLOOKUP(CONCATENATE($A83,"_",C$4),assets_m6!$A:$D,4,FALSE)</f>
        <v>95.911000000000001</v>
      </c>
      <c r="D83">
        <f>VLOOKUP(CONCATENATE($A83,"_",D$4),assets_m6!$A:$D,4,FALSE)</f>
        <v>95.590999999999994</v>
      </c>
      <c r="E83">
        <f>VLOOKUP(CONCATENATE($A83,"_",E$4),assets_m6!$A:$D,4,FALSE)</f>
        <v>96.475999999999999</v>
      </c>
      <c r="F83">
        <f>VLOOKUP(CONCATENATE($A83,"_",F$4),assets_m6!$A:$D,4,FALSE)</f>
        <v>97.055000000000007</v>
      </c>
      <c r="G83">
        <f>VLOOKUP(CONCATENATE($A83,"_",G$4),assets_m6!$A:$D,4,FALSE)</f>
        <v>96.754999999999995</v>
      </c>
      <c r="H83">
        <f>VLOOKUP(CONCATENATE($A83,"_",H$4),assets_m6!$A:$D,4,FALSE)</f>
        <v>96.69</v>
      </c>
      <c r="I83">
        <f>VLOOKUP(CONCATENATE($A83,"_",I$4),assets_m6!$A:$D,4,FALSE)</f>
        <v>96.67</v>
      </c>
      <c r="J83">
        <f>VLOOKUP(CONCATENATE($A83,"_",J$4),assets_m6!$A:$D,4,FALSE)</f>
        <v>96.86</v>
      </c>
      <c r="K83">
        <f>VLOOKUP(CONCATENATE($A83,"_",K$4),assets_m6!$A:$D,4,FALSE)</f>
        <v>96.415000000000006</v>
      </c>
      <c r="L83">
        <f>VLOOKUP(CONCATENATE($A83,"_",L$4),assets_m6!$A:$D,4,FALSE)</f>
        <v>95.665000000000006</v>
      </c>
      <c r="M83">
        <f>VLOOKUP(CONCATENATE($A83,"_",M$4),assets_m6!$A:$D,4,FALSE)</f>
        <v>95.7</v>
      </c>
      <c r="N83">
        <f>VLOOKUP(CONCATENATE($A83,"_",N$4),assets_m6!$A:$D,4,FALSE)</f>
        <v>96.625</v>
      </c>
      <c r="O83">
        <f>VLOOKUP(CONCATENATE($A83,"_",O$4),assets_m6!$A:$D,4,FALSE)</f>
        <v>96.45</v>
      </c>
      <c r="P83">
        <f>VLOOKUP(CONCATENATE($A83,"_",P$4),assets_m6!$A:$D,4,FALSE)</f>
        <v>95.69</v>
      </c>
      <c r="Q83">
        <f>VLOOKUP(CONCATENATE($A83,"_",Q$4),assets_m6!$A:$D,4,FALSE)</f>
        <v>95.27</v>
      </c>
      <c r="R83">
        <f>VLOOKUP(CONCATENATE($A83,"_",R$4),assets_m6!$A:$D,4,FALSE)</f>
        <v>94.974999999999994</v>
      </c>
      <c r="S83">
        <f>VLOOKUP(CONCATENATE($A83,"_",S$4),assets_m6!$A:$D,4,FALSE)</f>
        <v>95.62</v>
      </c>
      <c r="T83">
        <f>VLOOKUP(CONCATENATE($A83,"_",T$4),assets_m6!$A:$D,4,FALSE)</f>
        <v>96.05</v>
      </c>
      <c r="U83">
        <f>VLOOKUP(CONCATENATE($A83,"_",U$4),assets_m6!$A:$D,4,FALSE)</f>
        <v>98.18</v>
      </c>
      <c r="V83">
        <f>VLOOKUP(CONCATENATE($A83,"_",V$4),assets_m6!$A:$D,4,FALSE)</f>
        <v>97.905000000000001</v>
      </c>
      <c r="X83" t="str">
        <f t="shared" si="44"/>
        <v>SEGA.L</v>
      </c>
      <c r="Y83">
        <f t="shared" si="44"/>
        <v>95.4</v>
      </c>
      <c r="Z83">
        <f t="shared" si="59"/>
        <v>95.911000000000001</v>
      </c>
      <c r="AA83">
        <f t="shared" si="59"/>
        <v>95.590999999999994</v>
      </c>
      <c r="AB83">
        <f t="shared" si="59"/>
        <v>96.475999999999999</v>
      </c>
      <c r="AC83">
        <f t="shared" si="59"/>
        <v>97.055000000000007</v>
      </c>
      <c r="AD83">
        <f t="shared" si="59"/>
        <v>96.754999999999995</v>
      </c>
      <c r="AE83">
        <f t="shared" si="59"/>
        <v>96.69</v>
      </c>
      <c r="AF83">
        <f t="shared" si="59"/>
        <v>96.67</v>
      </c>
      <c r="AG83">
        <f t="shared" si="59"/>
        <v>96.86</v>
      </c>
      <c r="AH83">
        <f t="shared" si="58"/>
        <v>96.415000000000006</v>
      </c>
      <c r="AI83">
        <f t="shared" si="58"/>
        <v>95.665000000000006</v>
      </c>
      <c r="AJ83">
        <f t="shared" si="58"/>
        <v>95.7</v>
      </c>
      <c r="AK83">
        <f t="shared" si="58"/>
        <v>96.625</v>
      </c>
      <c r="AL83">
        <f t="shared" si="58"/>
        <v>96.45</v>
      </c>
      <c r="AM83">
        <f t="shared" si="40"/>
        <v>95.69</v>
      </c>
      <c r="AN83">
        <f t="shared" si="40"/>
        <v>95.27</v>
      </c>
      <c r="AO83">
        <f t="shared" si="40"/>
        <v>94.974999999999994</v>
      </c>
      <c r="AP83">
        <f t="shared" si="38"/>
        <v>95.62</v>
      </c>
      <c r="AQ83">
        <f t="shared" si="38"/>
        <v>96.05</v>
      </c>
      <c r="AR83">
        <f t="shared" si="38"/>
        <v>98.18</v>
      </c>
      <c r="AS83">
        <f t="shared" si="38"/>
        <v>97.905000000000001</v>
      </c>
      <c r="AU83" t="s">
        <v>46</v>
      </c>
      <c r="AV83">
        <f t="shared" si="42"/>
        <v>5.3563941299789899E-5</v>
      </c>
      <c r="AW83">
        <f t="shared" si="42"/>
        <v>-3.3364264787147186E-5</v>
      </c>
      <c r="AX83">
        <f t="shared" si="42"/>
        <v>9.2581937630112156E-5</v>
      </c>
      <c r="AY83">
        <f t="shared" si="42"/>
        <v>6.0014925991957352E-5</v>
      </c>
      <c r="AZ83">
        <f t="shared" si="42"/>
        <v>-3.0910308587915238E-5</v>
      </c>
      <c r="BA83">
        <f t="shared" si="42"/>
        <v>-6.7179990698152792E-6</v>
      </c>
      <c r="BB83">
        <f t="shared" si="42"/>
        <v>-2.0684662322883466E-6</v>
      </c>
      <c r="BC83">
        <f t="shared" si="42"/>
        <v>1.9654494672597262E-5</v>
      </c>
      <c r="BD83">
        <f t="shared" si="42"/>
        <v>-4.5942597563493006E-5</v>
      </c>
      <c r="BE83">
        <f t="shared" si="42"/>
        <v>-7.7788725820671044E-5</v>
      </c>
      <c r="BF83">
        <f t="shared" si="42"/>
        <v>3.6586003240471004E-6</v>
      </c>
      <c r="BG83">
        <f t="shared" si="42"/>
        <v>9.6656217345872221E-5</v>
      </c>
      <c r="BH83">
        <f t="shared" si="42"/>
        <v>-1.8111254851228686E-5</v>
      </c>
      <c r="BI83">
        <f t="shared" si="42"/>
        <v>-7.8797304302748064E-5</v>
      </c>
      <c r="BJ83">
        <f t="shared" si="42"/>
        <v>-4.3891733723482257E-5</v>
      </c>
      <c r="BK83">
        <f t="shared" si="42"/>
        <v>-3.0964626850005433E-5</v>
      </c>
      <c r="BL83">
        <f t="shared" ref="BL83:BO104" si="60">$BW83*(AP83-AO83)/AO83</f>
        <v>6.7912608581206666E-5</v>
      </c>
      <c r="BM83">
        <f t="shared" si="60"/>
        <v>4.4969671616815794E-5</v>
      </c>
      <c r="BN83">
        <f t="shared" si="60"/>
        <v>2.2175950026028212E-4</v>
      </c>
      <c r="BO83">
        <f t="shared" si="60"/>
        <v>-2.8009777958851669E-5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2.6257861635220075E-2</v>
      </c>
      <c r="BZ83">
        <f t="shared" si="47"/>
        <v>56</v>
      </c>
      <c r="CA83">
        <f t="shared" si="48"/>
        <v>3</v>
      </c>
      <c r="CB83">
        <f t="shared" si="49"/>
        <v>7.9999999999999988E-2</v>
      </c>
      <c r="CC83">
        <f t="shared" si="50"/>
        <v>0</v>
      </c>
      <c r="CD83">
        <f t="shared" si="51"/>
        <v>0</v>
      </c>
      <c r="CE83">
        <f t="shared" si="52"/>
        <v>1</v>
      </c>
      <c r="CF83">
        <f t="shared" si="53"/>
        <v>0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35">
      <c r="A84" t="s">
        <v>82</v>
      </c>
      <c r="B84">
        <f>VLOOKUP(CONCATENATE($A84,"_",B$4),assets_m6!$A:$D,4,FALSE)</f>
        <v>81.367999999999995</v>
      </c>
      <c r="C84">
        <f>VLOOKUP(CONCATENATE($A84,"_",C$4),assets_m6!$A:$D,4,FALSE)</f>
        <v>81.447999999999993</v>
      </c>
      <c r="D84">
        <f>VLOOKUP(CONCATENATE($A84,"_",D$4),assets_m6!$A:$D,4,FALSE)</f>
        <v>81.378</v>
      </c>
      <c r="E84">
        <f>VLOOKUP(CONCATENATE($A84,"_",E$4),assets_m6!$A:$D,4,FALSE)</f>
        <v>81.447999999999993</v>
      </c>
      <c r="F84">
        <f>VLOOKUP(CONCATENATE($A84,"_",F$4),assets_m6!$A:$D,4,FALSE)</f>
        <v>81.628</v>
      </c>
      <c r="G84">
        <f>VLOOKUP(CONCATENATE($A84,"_",G$4),assets_m6!$A:$D,4,FALSE)</f>
        <v>81.488</v>
      </c>
      <c r="H84" t="e">
        <f>VLOOKUP(CONCATENATE($A84,"_",H$4),assets_m6!$A:$D,4,FALSE)</f>
        <v>#N/A</v>
      </c>
      <c r="I84">
        <f>VLOOKUP(CONCATENATE($A84,"_",I$4),assets_m6!$A:$D,4,FALSE)</f>
        <v>81.537999999999997</v>
      </c>
      <c r="J84">
        <f>VLOOKUP(CONCATENATE($A84,"_",J$4),assets_m6!$A:$D,4,FALSE)</f>
        <v>81.716999999999999</v>
      </c>
      <c r="K84">
        <f>VLOOKUP(CONCATENATE($A84,"_",K$4),assets_m6!$A:$D,4,FALSE)</f>
        <v>81.697999999999993</v>
      </c>
      <c r="L84">
        <f>VLOOKUP(CONCATENATE($A84,"_",L$4),assets_m6!$A:$D,4,FALSE)</f>
        <v>81.628</v>
      </c>
      <c r="M84">
        <f>VLOOKUP(CONCATENATE($A84,"_",M$4),assets_m6!$A:$D,4,FALSE)</f>
        <v>81.548000000000002</v>
      </c>
      <c r="N84">
        <f>VLOOKUP(CONCATENATE($A84,"_",N$4),assets_m6!$A:$D,4,FALSE)</f>
        <v>81.578000000000003</v>
      </c>
      <c r="O84">
        <f>VLOOKUP(CONCATENATE($A84,"_",O$4),assets_m6!$A:$D,4,FALSE)</f>
        <v>81.628</v>
      </c>
      <c r="P84">
        <f>VLOOKUP(CONCATENATE($A84,"_",P$4),assets_m6!$A:$D,4,FALSE)</f>
        <v>81.578000000000003</v>
      </c>
      <c r="Q84">
        <f>VLOOKUP(CONCATENATE($A84,"_",Q$4),assets_m6!$A:$D,4,FALSE)</f>
        <v>81.578000000000003</v>
      </c>
      <c r="R84">
        <f>VLOOKUP(CONCATENATE($A84,"_",R$4),assets_m6!$A:$D,4,FALSE)</f>
        <v>81.498000000000005</v>
      </c>
      <c r="S84">
        <f>VLOOKUP(CONCATENATE($A84,"_",S$4),assets_m6!$A:$D,4,FALSE)</f>
        <v>81.647999999999996</v>
      </c>
      <c r="T84">
        <f>VLOOKUP(CONCATENATE($A84,"_",T$4),assets_m6!$A:$D,4,FALSE)</f>
        <v>81.790000000000006</v>
      </c>
      <c r="U84">
        <f>VLOOKUP(CONCATENATE($A84,"_",U$4),assets_m6!$A:$D,4,FALSE)</f>
        <v>81.8</v>
      </c>
      <c r="V84">
        <f>VLOOKUP(CONCATENATE($A84,"_",V$4),assets_m6!$A:$D,4,FALSE)</f>
        <v>81.5</v>
      </c>
      <c r="X84" t="str">
        <f t="shared" si="44"/>
        <v>SHY</v>
      </c>
      <c r="Y84">
        <f t="shared" si="44"/>
        <v>81.367999999999995</v>
      </c>
      <c r="Z84">
        <f t="shared" si="59"/>
        <v>81.447999999999993</v>
      </c>
      <c r="AA84">
        <f t="shared" si="59"/>
        <v>81.378</v>
      </c>
      <c r="AB84">
        <f t="shared" si="59"/>
        <v>81.447999999999993</v>
      </c>
      <c r="AC84">
        <f t="shared" si="59"/>
        <v>81.628</v>
      </c>
      <c r="AD84">
        <f t="shared" si="59"/>
        <v>81.488</v>
      </c>
      <c r="AE84">
        <f t="shared" si="59"/>
        <v>81.488</v>
      </c>
      <c r="AF84">
        <f t="shared" si="59"/>
        <v>81.537999999999997</v>
      </c>
      <c r="AG84">
        <f t="shared" si="59"/>
        <v>81.716999999999999</v>
      </c>
      <c r="AH84">
        <f t="shared" si="58"/>
        <v>81.697999999999993</v>
      </c>
      <c r="AI84">
        <f t="shared" si="58"/>
        <v>81.628</v>
      </c>
      <c r="AJ84">
        <f t="shared" si="58"/>
        <v>81.548000000000002</v>
      </c>
      <c r="AK84">
        <f t="shared" si="58"/>
        <v>81.578000000000003</v>
      </c>
      <c r="AL84">
        <f t="shared" si="58"/>
        <v>81.628</v>
      </c>
      <c r="AM84">
        <f t="shared" si="40"/>
        <v>81.578000000000003</v>
      </c>
      <c r="AN84">
        <f t="shared" si="40"/>
        <v>81.578000000000003</v>
      </c>
      <c r="AO84">
        <f t="shared" si="40"/>
        <v>81.498000000000005</v>
      </c>
      <c r="AP84">
        <f t="shared" si="40"/>
        <v>81.647999999999996</v>
      </c>
      <c r="AQ84">
        <f t="shared" si="40"/>
        <v>81.790000000000006</v>
      </c>
      <c r="AR84">
        <f t="shared" si="40"/>
        <v>81.8</v>
      </c>
      <c r="AS84">
        <f t="shared" si="40"/>
        <v>81.5</v>
      </c>
      <c r="AU84" t="s">
        <v>78</v>
      </c>
      <c r="AV84">
        <f t="shared" si="42"/>
        <v>9.8318749385505733E-6</v>
      </c>
      <c r="AW84">
        <f t="shared" si="42"/>
        <v>-8.5944406246922193E-6</v>
      </c>
      <c r="AX84">
        <f t="shared" si="42"/>
        <v>8.6018334193508298E-6</v>
      </c>
      <c r="AY84">
        <f t="shared" si="42"/>
        <v>2.2099990177782984E-5</v>
      </c>
      <c r="AZ84">
        <f t="shared" si="42"/>
        <v>-1.7150977605723594E-5</v>
      </c>
      <c r="BA84">
        <f t="shared" si="42"/>
        <v>0</v>
      </c>
      <c r="BB84">
        <f t="shared" si="42"/>
        <v>6.1358727665419644E-6</v>
      </c>
      <c r="BC84">
        <f t="shared" si="42"/>
        <v>2.1952954450685823E-5</v>
      </c>
      <c r="BD84">
        <f t="shared" si="42"/>
        <v>-2.3250975929127912E-6</v>
      </c>
      <c r="BE84">
        <f t="shared" si="42"/>
        <v>-8.5681412029661914E-6</v>
      </c>
      <c r="BF84">
        <f t="shared" si="42"/>
        <v>-9.800558631841807E-6</v>
      </c>
      <c r="BG84">
        <f t="shared" si="42"/>
        <v>3.6788149310836728E-6</v>
      </c>
      <c r="BH84">
        <f t="shared" si="42"/>
        <v>6.1291034347492166E-6</v>
      </c>
      <c r="BI84">
        <f t="shared" si="42"/>
        <v>-6.1253491449009119E-6</v>
      </c>
      <c r="BJ84">
        <f t="shared" si="42"/>
        <v>0</v>
      </c>
      <c r="BK84">
        <f t="shared" si="42"/>
        <v>-9.8065654955990955E-6</v>
      </c>
      <c r="BL84">
        <f t="shared" si="60"/>
        <v>1.8405359640726333E-5</v>
      </c>
      <c r="BM84">
        <f t="shared" si="60"/>
        <v>1.7391730354694559E-5</v>
      </c>
      <c r="BN84">
        <f t="shared" si="60"/>
        <v>1.2226433549322539E-6</v>
      </c>
      <c r="BO84">
        <f t="shared" si="60"/>
        <v>-3.6674816625916521E-5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1.6222593648609405E-3</v>
      </c>
      <c r="BZ84">
        <f t="shared" si="47"/>
        <v>33</v>
      </c>
      <c r="CA84">
        <f t="shared" si="48"/>
        <v>2</v>
      </c>
      <c r="CB84">
        <f t="shared" si="49"/>
        <v>0.11999999999999997</v>
      </c>
      <c r="CC84">
        <f t="shared" si="50"/>
        <v>0</v>
      </c>
      <c r="CD84">
        <f t="shared" si="51"/>
        <v>1</v>
      </c>
      <c r="CE84">
        <f t="shared" si="52"/>
        <v>0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1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35">
      <c r="A85" t="s">
        <v>83</v>
      </c>
      <c r="B85">
        <f>VLOOKUP(CONCATENATE($A85,"_",B$4),assets_m6!$A:$D,4,FALSE)</f>
        <v>21.92</v>
      </c>
      <c r="C85">
        <f>VLOOKUP(CONCATENATE($A85,"_",C$4),assets_m6!$A:$D,4,FALSE)</f>
        <v>21.74</v>
      </c>
      <c r="D85">
        <f>VLOOKUP(CONCATENATE($A85,"_",D$4),assets_m6!$A:$D,4,FALSE)</f>
        <v>21.73</v>
      </c>
      <c r="E85">
        <f>VLOOKUP(CONCATENATE($A85,"_",E$4),assets_m6!$A:$D,4,FALSE)</f>
        <v>21.55</v>
      </c>
      <c r="F85">
        <f>VLOOKUP(CONCATENATE($A85,"_",F$4),assets_m6!$A:$D,4,FALSE)</f>
        <v>21.88</v>
      </c>
      <c r="G85">
        <f>VLOOKUP(CONCATENATE($A85,"_",G$4),assets_m6!$A:$D,4,FALSE)</f>
        <v>22.33</v>
      </c>
      <c r="H85" t="e">
        <f>VLOOKUP(CONCATENATE($A85,"_",H$4),assets_m6!$A:$D,4,FALSE)</f>
        <v>#N/A</v>
      </c>
      <c r="I85">
        <f>VLOOKUP(CONCATENATE($A85,"_",I$4),assets_m6!$A:$D,4,FALSE)</f>
        <v>22.01</v>
      </c>
      <c r="J85">
        <f>VLOOKUP(CONCATENATE($A85,"_",J$4),assets_m6!$A:$D,4,FALSE)</f>
        <v>21.57</v>
      </c>
      <c r="K85">
        <f>VLOOKUP(CONCATENATE($A85,"_",K$4),assets_m6!$A:$D,4,FALSE)</f>
        <v>21.96</v>
      </c>
      <c r="L85">
        <f>VLOOKUP(CONCATENATE($A85,"_",L$4),assets_m6!$A:$D,4,FALSE)</f>
        <v>22.02</v>
      </c>
      <c r="M85">
        <f>VLOOKUP(CONCATENATE($A85,"_",M$4),assets_m6!$A:$D,4,FALSE)</f>
        <v>21.58</v>
      </c>
      <c r="N85">
        <f>VLOOKUP(CONCATENATE($A85,"_",N$4),assets_m6!$A:$D,4,FALSE)</f>
        <v>21.76</v>
      </c>
      <c r="O85">
        <f>VLOOKUP(CONCATENATE($A85,"_",O$4),assets_m6!$A:$D,4,FALSE)</f>
        <v>21.97</v>
      </c>
      <c r="P85">
        <f>VLOOKUP(CONCATENATE($A85,"_",P$4),assets_m6!$A:$D,4,FALSE)</f>
        <v>21.99</v>
      </c>
      <c r="Q85">
        <f>VLOOKUP(CONCATENATE($A85,"_",Q$4),assets_m6!$A:$D,4,FALSE)</f>
        <v>21.68</v>
      </c>
      <c r="R85">
        <f>VLOOKUP(CONCATENATE($A85,"_",R$4),assets_m6!$A:$D,4,FALSE)</f>
        <v>21.66</v>
      </c>
      <c r="S85">
        <f>VLOOKUP(CONCATENATE($A85,"_",S$4),assets_m6!$A:$D,4,FALSE)</f>
        <v>21.83</v>
      </c>
      <c r="T85">
        <f>VLOOKUP(CONCATENATE($A85,"_",T$4),assets_m6!$A:$D,4,FALSE)</f>
        <v>22.08</v>
      </c>
      <c r="U85">
        <f>VLOOKUP(CONCATENATE($A85,"_",U$4),assets_m6!$A:$D,4,FALSE)</f>
        <v>21.57</v>
      </c>
      <c r="V85">
        <f>VLOOKUP(CONCATENATE($A85,"_",V$4),assets_m6!$A:$D,4,FALSE)</f>
        <v>20.57</v>
      </c>
      <c r="X85" t="str">
        <f t="shared" si="44"/>
        <v>SLV</v>
      </c>
      <c r="Y85">
        <f t="shared" si="44"/>
        <v>21.92</v>
      </c>
      <c r="Z85">
        <f t="shared" si="59"/>
        <v>21.74</v>
      </c>
      <c r="AA85">
        <f t="shared" si="59"/>
        <v>21.73</v>
      </c>
      <c r="AB85">
        <f t="shared" si="59"/>
        <v>21.55</v>
      </c>
      <c r="AC85">
        <f t="shared" si="59"/>
        <v>21.88</v>
      </c>
      <c r="AD85">
        <f t="shared" si="59"/>
        <v>22.33</v>
      </c>
      <c r="AE85">
        <f t="shared" si="59"/>
        <v>22.33</v>
      </c>
      <c r="AF85">
        <f t="shared" si="59"/>
        <v>22.01</v>
      </c>
      <c r="AG85">
        <f t="shared" si="59"/>
        <v>21.57</v>
      </c>
      <c r="AH85">
        <f t="shared" si="58"/>
        <v>21.96</v>
      </c>
      <c r="AI85">
        <f t="shared" si="58"/>
        <v>22.02</v>
      </c>
      <c r="AJ85">
        <f t="shared" si="58"/>
        <v>21.58</v>
      </c>
      <c r="AK85">
        <f t="shared" si="58"/>
        <v>21.76</v>
      </c>
      <c r="AL85">
        <f t="shared" si="58"/>
        <v>21.97</v>
      </c>
      <c r="AM85">
        <f t="shared" si="40"/>
        <v>21.99</v>
      </c>
      <c r="AN85">
        <f t="shared" si="40"/>
        <v>21.68</v>
      </c>
      <c r="AO85">
        <f t="shared" si="40"/>
        <v>21.66</v>
      </c>
      <c r="AP85">
        <f t="shared" si="40"/>
        <v>21.83</v>
      </c>
      <c r="AQ85">
        <f t="shared" si="40"/>
        <v>22.08</v>
      </c>
      <c r="AR85">
        <f t="shared" si="40"/>
        <v>21.57</v>
      </c>
      <c r="AS85">
        <f t="shared" si="40"/>
        <v>20.57</v>
      </c>
      <c r="AU85" t="s">
        <v>52</v>
      </c>
      <c r="AV85">
        <f t="shared" si="42"/>
        <v>-8.2116788321169367E-5</v>
      </c>
      <c r="AW85">
        <f t="shared" si="42"/>
        <v>-4.599816007358791E-6</v>
      </c>
      <c r="AX85">
        <f t="shared" si="42"/>
        <v>-8.2834790612056929E-5</v>
      </c>
      <c r="AY85">
        <f t="shared" si="42"/>
        <v>1.5313225058004562E-4</v>
      </c>
      <c r="AZ85">
        <f t="shared" si="42"/>
        <v>2.0566727605118797E-4</v>
      </c>
      <c r="BA85">
        <f t="shared" si="42"/>
        <v>0</v>
      </c>
      <c r="BB85">
        <f t="shared" si="42"/>
        <v>-1.4330497089117634E-4</v>
      </c>
      <c r="BC85">
        <f t="shared" si="42"/>
        <v>-1.9990913221263121E-4</v>
      </c>
      <c r="BD85">
        <f t="shared" si="42"/>
        <v>1.8080667593880416E-4</v>
      </c>
      <c r="BE85">
        <f t="shared" si="42"/>
        <v>2.7322404371584117E-5</v>
      </c>
      <c r="BF85">
        <f t="shared" si="42"/>
        <v>-1.9981834695731215E-4</v>
      </c>
      <c r="BG85">
        <f t="shared" si="42"/>
        <v>8.34105653382777E-5</v>
      </c>
      <c r="BH85">
        <f t="shared" si="42"/>
        <v>9.6507352941175217E-5</v>
      </c>
      <c r="BI85">
        <f t="shared" ref="BI85:BK104" si="61">$BW85*(AM85-AL85)/AL85</f>
        <v>9.1033227127899751E-6</v>
      </c>
      <c r="BJ85">
        <f t="shared" si="61"/>
        <v>-1.4097316962255514E-4</v>
      </c>
      <c r="BK85">
        <f t="shared" si="61"/>
        <v>-9.2250922509223135E-6</v>
      </c>
      <c r="BL85">
        <f t="shared" si="60"/>
        <v>7.8485687903969591E-5</v>
      </c>
      <c r="BM85">
        <f t="shared" si="60"/>
        <v>1.1452130096197894E-4</v>
      </c>
      <c r="BN85">
        <f t="shared" si="60"/>
        <v>-2.3097826086956435E-4</v>
      </c>
      <c r="BO85">
        <f t="shared" si="60"/>
        <v>-4.6360686138154843E-4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-6.1587591240875969E-2</v>
      </c>
      <c r="BZ85">
        <f t="shared" si="47"/>
        <v>7</v>
      </c>
      <c r="CA85">
        <f t="shared" si="48"/>
        <v>1</v>
      </c>
      <c r="CB85">
        <f t="shared" si="49"/>
        <v>0.24</v>
      </c>
      <c r="CC85">
        <f t="shared" si="50"/>
        <v>1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0</v>
      </c>
      <c r="CI85">
        <f t="shared" si="55"/>
        <v>1</v>
      </c>
      <c r="CJ85">
        <f t="shared" si="56"/>
        <v>1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35">
      <c r="A86" t="s">
        <v>84</v>
      </c>
      <c r="B86">
        <f>VLOOKUP(CONCATENATE($A86,"_",B$4),assets_m6!$A:$D,4,FALSE)</f>
        <v>76.53</v>
      </c>
      <c r="C86">
        <f>VLOOKUP(CONCATENATE($A86,"_",C$4),assets_m6!$A:$D,4,FALSE)</f>
        <v>77.38</v>
      </c>
      <c r="D86">
        <f>VLOOKUP(CONCATENATE($A86,"_",D$4),assets_m6!$A:$D,4,FALSE)</f>
        <v>76.31</v>
      </c>
      <c r="E86">
        <f>VLOOKUP(CONCATENATE($A86,"_",E$4),assets_m6!$A:$D,4,FALSE)</f>
        <v>76.72</v>
      </c>
      <c r="F86">
        <f>VLOOKUP(CONCATENATE($A86,"_",F$4),assets_m6!$A:$D,4,FALSE)</f>
        <v>76.95</v>
      </c>
      <c r="G86">
        <f>VLOOKUP(CONCATENATE($A86,"_",G$4),assets_m6!$A:$D,4,FALSE)</f>
        <v>77.06</v>
      </c>
      <c r="H86">
        <f>VLOOKUP(CONCATENATE($A86,"_",H$4),assets_m6!$A:$D,4,FALSE)</f>
        <v>77.48</v>
      </c>
      <c r="I86">
        <f>VLOOKUP(CONCATENATE($A86,"_",I$4),assets_m6!$A:$D,4,FALSE)</f>
        <v>77.36</v>
      </c>
      <c r="J86">
        <f>VLOOKUP(CONCATENATE($A86,"_",J$4),assets_m6!$A:$D,4,FALSE)</f>
        <v>76.39</v>
      </c>
      <c r="K86">
        <f>VLOOKUP(CONCATENATE($A86,"_",K$4),assets_m6!$A:$D,4,FALSE)</f>
        <v>75.28</v>
      </c>
      <c r="L86">
        <f>VLOOKUP(CONCATENATE($A86,"_",L$4),assets_m6!$A:$D,4,FALSE)</f>
        <v>75.55</v>
      </c>
      <c r="M86">
        <f>VLOOKUP(CONCATENATE($A86,"_",M$4),assets_m6!$A:$D,4,FALSE)</f>
        <v>76.67</v>
      </c>
      <c r="N86">
        <f>VLOOKUP(CONCATENATE($A86,"_",N$4),assets_m6!$A:$D,4,FALSE)</f>
        <v>76.58</v>
      </c>
      <c r="O86">
        <f>VLOOKUP(CONCATENATE($A86,"_",O$4),assets_m6!$A:$D,4,FALSE)</f>
        <v>76.08</v>
      </c>
      <c r="P86">
        <f>VLOOKUP(CONCATENATE($A86,"_",P$4),assets_m6!$A:$D,4,FALSE)</f>
        <v>76.62</v>
      </c>
      <c r="Q86">
        <f>VLOOKUP(CONCATENATE($A86,"_",Q$4),assets_m6!$A:$D,4,FALSE)</f>
        <v>76.790000000000006</v>
      </c>
      <c r="R86">
        <f>VLOOKUP(CONCATENATE($A86,"_",R$4),assets_m6!$A:$D,4,FALSE)</f>
        <v>76.73</v>
      </c>
      <c r="S86">
        <f>VLOOKUP(CONCATENATE($A86,"_",S$4),assets_m6!$A:$D,4,FALSE)</f>
        <v>76.650000000000006</v>
      </c>
      <c r="T86">
        <f>VLOOKUP(CONCATENATE($A86,"_",T$4),assets_m6!$A:$D,4,FALSE)</f>
        <v>77.08</v>
      </c>
      <c r="U86">
        <f>VLOOKUP(CONCATENATE($A86,"_",U$4),assets_m6!$A:$D,4,FALSE)</f>
        <v>77.790000000000006</v>
      </c>
      <c r="V86">
        <f>VLOOKUP(CONCATENATE($A86,"_",V$4),assets_m6!$A:$D,4,FALSE)</f>
        <v>77.209999999999994</v>
      </c>
      <c r="X86" t="str">
        <f t="shared" si="44"/>
        <v>SPMV.L</v>
      </c>
      <c r="Y86">
        <f t="shared" si="44"/>
        <v>76.53</v>
      </c>
      <c r="Z86">
        <f t="shared" si="59"/>
        <v>77.38</v>
      </c>
      <c r="AA86">
        <f t="shared" si="59"/>
        <v>76.31</v>
      </c>
      <c r="AB86">
        <f t="shared" si="59"/>
        <v>76.72</v>
      </c>
      <c r="AC86">
        <f t="shared" si="59"/>
        <v>76.95</v>
      </c>
      <c r="AD86">
        <f t="shared" si="59"/>
        <v>77.06</v>
      </c>
      <c r="AE86">
        <f t="shared" si="59"/>
        <v>77.48</v>
      </c>
      <c r="AF86">
        <f t="shared" si="59"/>
        <v>77.36</v>
      </c>
      <c r="AG86">
        <f t="shared" si="59"/>
        <v>76.39</v>
      </c>
      <c r="AH86">
        <f t="shared" si="58"/>
        <v>75.28</v>
      </c>
      <c r="AI86">
        <f t="shared" si="58"/>
        <v>75.55</v>
      </c>
      <c r="AJ86">
        <f t="shared" si="58"/>
        <v>76.67</v>
      </c>
      <c r="AK86">
        <f t="shared" si="58"/>
        <v>76.58</v>
      </c>
      <c r="AL86">
        <f t="shared" si="58"/>
        <v>76.08</v>
      </c>
      <c r="AM86">
        <f t="shared" si="58"/>
        <v>76.62</v>
      </c>
      <c r="AN86">
        <f t="shared" si="58"/>
        <v>76.790000000000006</v>
      </c>
      <c r="AO86">
        <f t="shared" si="58"/>
        <v>76.73</v>
      </c>
      <c r="AP86">
        <f t="shared" si="58"/>
        <v>76.650000000000006</v>
      </c>
      <c r="AQ86">
        <f t="shared" si="58"/>
        <v>77.08</v>
      </c>
      <c r="AR86">
        <f t="shared" si="58"/>
        <v>77.790000000000006</v>
      </c>
      <c r="AS86">
        <f t="shared" si="58"/>
        <v>77.209999999999994</v>
      </c>
      <c r="AU86" t="s">
        <v>65</v>
      </c>
      <c r="AV86">
        <f t="shared" ref="AV86:BH104" si="62">$BW86*(Z86-Y86)/Y86</f>
        <v>1.1106755520710758E-4</v>
      </c>
      <c r="AW86">
        <f t="shared" si="62"/>
        <v>-1.3827862496769105E-4</v>
      </c>
      <c r="AX86">
        <f t="shared" si="62"/>
        <v>5.3728213864499614E-5</v>
      </c>
      <c r="AY86">
        <f t="shared" si="62"/>
        <v>2.9979144942649112E-5</v>
      </c>
      <c r="AZ86">
        <f t="shared" si="62"/>
        <v>1.4294996751137029E-5</v>
      </c>
      <c r="BA86">
        <f t="shared" si="62"/>
        <v>5.4502984687256905E-5</v>
      </c>
      <c r="BB86">
        <f t="shared" si="62"/>
        <v>-1.5487867836861712E-5</v>
      </c>
      <c r="BC86">
        <f t="shared" si="62"/>
        <v>-1.2538779731127183E-4</v>
      </c>
      <c r="BD86">
        <f t="shared" si="62"/>
        <v>-1.4530697735305661E-4</v>
      </c>
      <c r="BE86">
        <f t="shared" si="62"/>
        <v>3.5866099893729544E-5</v>
      </c>
      <c r="BF86">
        <f t="shared" si="62"/>
        <v>1.4824619457313098E-4</v>
      </c>
      <c r="BG86">
        <f t="shared" si="62"/>
        <v>-1.1738620059997837E-5</v>
      </c>
      <c r="BH86">
        <f t="shared" si="62"/>
        <v>-6.5291198746408988E-5</v>
      </c>
      <c r="BI86">
        <f t="shared" si="61"/>
        <v>7.097791798107338E-5</v>
      </c>
      <c r="BJ86">
        <f t="shared" si="61"/>
        <v>2.218741842860894E-5</v>
      </c>
      <c r="BK86">
        <f t="shared" si="61"/>
        <v>-7.8135173850764774E-6</v>
      </c>
      <c r="BL86">
        <f t="shared" si="60"/>
        <v>-1.0426169685911416E-5</v>
      </c>
      <c r="BM86">
        <f t="shared" si="60"/>
        <v>5.6099151989561981E-5</v>
      </c>
      <c r="BN86">
        <f t="shared" si="60"/>
        <v>9.2112091333680326E-5</v>
      </c>
      <c r="BO86">
        <f t="shared" si="60"/>
        <v>-7.4559712045251634E-5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8.8854044165685691E-3</v>
      </c>
      <c r="BZ86">
        <f t="shared" si="47"/>
        <v>37</v>
      </c>
      <c r="CA86">
        <f t="shared" si="48"/>
        <v>2</v>
      </c>
      <c r="CB86">
        <f t="shared" si="49"/>
        <v>0.11999999999999997</v>
      </c>
      <c r="CC86">
        <f t="shared" si="50"/>
        <v>0</v>
      </c>
      <c r="CD86">
        <f t="shared" si="51"/>
        <v>1</v>
      </c>
      <c r="CE86">
        <f t="shared" si="52"/>
        <v>0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1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35">
      <c r="A87" t="s">
        <v>85</v>
      </c>
      <c r="B87">
        <f>VLOOKUP(CONCATENATE($A87,"_",B$4),assets_m6!$A:$D,4,FALSE)</f>
        <v>104.91</v>
      </c>
      <c r="C87">
        <f>VLOOKUP(CONCATENATE($A87,"_",C$4),assets_m6!$A:$D,4,FALSE)</f>
        <v>105.468</v>
      </c>
      <c r="D87">
        <f>VLOOKUP(CONCATENATE($A87,"_",D$4),assets_m6!$A:$D,4,FALSE)</f>
        <v>103.723</v>
      </c>
      <c r="E87">
        <f>VLOOKUP(CONCATENATE($A87,"_",E$4),assets_m6!$A:$D,4,FALSE)</f>
        <v>105.408</v>
      </c>
      <c r="F87">
        <f>VLOOKUP(CONCATENATE($A87,"_",F$4),assets_m6!$A:$D,4,FALSE)</f>
        <v>107.483</v>
      </c>
      <c r="G87">
        <f>VLOOKUP(CONCATENATE($A87,"_",G$4),assets_m6!$A:$D,4,FALSE)</f>
        <v>106.476</v>
      </c>
      <c r="H87" t="e">
        <f>VLOOKUP(CONCATENATE($A87,"_",H$4),assets_m6!$A:$D,4,FALSE)</f>
        <v>#N/A</v>
      </c>
      <c r="I87">
        <f>VLOOKUP(CONCATENATE($A87,"_",I$4),assets_m6!$A:$D,4,FALSE)</f>
        <v>105.78700000000001</v>
      </c>
      <c r="J87">
        <f>VLOOKUP(CONCATENATE($A87,"_",J$4),assets_m6!$A:$D,4,FALSE)</f>
        <v>108.351</v>
      </c>
      <c r="K87">
        <f>VLOOKUP(CONCATENATE($A87,"_",K$4),assets_m6!$A:$D,4,FALSE)</f>
        <v>107.672</v>
      </c>
      <c r="L87">
        <f>VLOOKUP(CONCATENATE($A87,"_",L$4),assets_m6!$A:$D,4,FALSE)</f>
        <v>105.92700000000001</v>
      </c>
      <c r="M87">
        <f>VLOOKUP(CONCATENATE($A87,"_",M$4),assets_m6!$A:$D,4,FALSE)</f>
        <v>105.428</v>
      </c>
      <c r="N87">
        <f>VLOOKUP(CONCATENATE($A87,"_",N$4),assets_m6!$A:$D,4,FALSE)</f>
        <v>106.944</v>
      </c>
      <c r="O87">
        <f>VLOOKUP(CONCATENATE($A87,"_",O$4),assets_m6!$A:$D,4,FALSE)</f>
        <v>107.20399999999999</v>
      </c>
      <c r="P87">
        <f>VLOOKUP(CONCATENATE($A87,"_",P$4),assets_m6!$A:$D,4,FALSE)</f>
        <v>106.705</v>
      </c>
      <c r="Q87">
        <f>VLOOKUP(CONCATENATE($A87,"_",Q$4),assets_m6!$A:$D,4,FALSE)</f>
        <v>106.43600000000001</v>
      </c>
      <c r="R87">
        <f>VLOOKUP(CONCATENATE($A87,"_",R$4),assets_m6!$A:$D,4,FALSE)</f>
        <v>106.047</v>
      </c>
      <c r="S87">
        <f>VLOOKUP(CONCATENATE($A87,"_",S$4),assets_m6!$A:$D,4,FALSE)</f>
        <v>106.895</v>
      </c>
      <c r="T87">
        <f>VLOOKUP(CONCATENATE($A87,"_",T$4),assets_m6!$A:$D,4,FALSE)</f>
        <v>108.18</v>
      </c>
      <c r="U87">
        <f>VLOOKUP(CONCATENATE($A87,"_",U$4),assets_m6!$A:$D,4,FALSE)</f>
        <v>108.32</v>
      </c>
      <c r="V87">
        <f>VLOOKUP(CONCATENATE($A87,"_",V$4),assets_m6!$A:$D,4,FALSE)</f>
        <v>106.7</v>
      </c>
      <c r="X87" t="str">
        <f t="shared" si="44"/>
        <v>TLT</v>
      </c>
      <c r="Y87">
        <f t="shared" si="44"/>
        <v>104.91</v>
      </c>
      <c r="Z87">
        <f t="shared" si="59"/>
        <v>105.468</v>
      </c>
      <c r="AA87">
        <f t="shared" si="59"/>
        <v>103.723</v>
      </c>
      <c r="AB87">
        <f t="shared" si="59"/>
        <v>105.408</v>
      </c>
      <c r="AC87">
        <f t="shared" si="59"/>
        <v>107.483</v>
      </c>
      <c r="AD87">
        <f t="shared" si="59"/>
        <v>106.476</v>
      </c>
      <c r="AE87">
        <f t="shared" si="59"/>
        <v>106.476</v>
      </c>
      <c r="AF87">
        <f t="shared" si="59"/>
        <v>105.78700000000001</v>
      </c>
      <c r="AG87">
        <f t="shared" si="59"/>
        <v>108.351</v>
      </c>
      <c r="AH87">
        <f t="shared" si="58"/>
        <v>107.672</v>
      </c>
      <c r="AI87">
        <f t="shared" si="58"/>
        <v>105.92700000000001</v>
      </c>
      <c r="AJ87">
        <f t="shared" si="58"/>
        <v>105.428</v>
      </c>
      <c r="AK87">
        <f t="shared" si="58"/>
        <v>106.944</v>
      </c>
      <c r="AL87">
        <f t="shared" si="58"/>
        <v>107.20399999999999</v>
      </c>
      <c r="AM87">
        <f t="shared" si="58"/>
        <v>106.705</v>
      </c>
      <c r="AN87">
        <f t="shared" si="58"/>
        <v>106.43600000000001</v>
      </c>
      <c r="AO87">
        <f t="shared" si="58"/>
        <v>106.047</v>
      </c>
      <c r="AP87">
        <f t="shared" si="58"/>
        <v>106.895</v>
      </c>
      <c r="AQ87">
        <f t="shared" si="58"/>
        <v>108.18</v>
      </c>
      <c r="AR87">
        <f t="shared" si="58"/>
        <v>108.32</v>
      </c>
      <c r="AS87">
        <f t="shared" si="58"/>
        <v>106.7</v>
      </c>
      <c r="AU87" t="s">
        <v>59</v>
      </c>
      <c r="AV87">
        <f t="shared" si="62"/>
        <v>5.3188447240492511E-5</v>
      </c>
      <c r="AW87">
        <f t="shared" si="62"/>
        <v>-1.6545302840672093E-4</v>
      </c>
      <c r="AX87">
        <f t="shared" si="62"/>
        <v>1.624519151972082E-4</v>
      </c>
      <c r="AY87">
        <f t="shared" si="62"/>
        <v>1.968541287188831E-4</v>
      </c>
      <c r="AZ87">
        <f t="shared" si="62"/>
        <v>-9.3689234576631181E-5</v>
      </c>
      <c r="BA87">
        <f t="shared" si="62"/>
        <v>0</v>
      </c>
      <c r="BB87">
        <f t="shared" si="62"/>
        <v>-6.4709418084825976E-5</v>
      </c>
      <c r="BC87">
        <f t="shared" si="62"/>
        <v>2.423738266516673E-4</v>
      </c>
      <c r="BD87">
        <f t="shared" si="62"/>
        <v>-6.2666703583723468E-5</v>
      </c>
      <c r="BE87">
        <f t="shared" si="62"/>
        <v>-1.6206627535478028E-4</v>
      </c>
      <c r="BF87">
        <f t="shared" si="62"/>
        <v>-4.7107913940733655E-5</v>
      </c>
      <c r="BG87">
        <f t="shared" si="62"/>
        <v>1.4379481731608353E-4</v>
      </c>
      <c r="BH87">
        <f t="shared" si="62"/>
        <v>2.4311789347695142E-5</v>
      </c>
      <c r="BI87">
        <f t="shared" si="61"/>
        <v>-4.6546770642886017E-5</v>
      </c>
      <c r="BJ87">
        <f t="shared" si="61"/>
        <v>-2.5209690267559276E-5</v>
      </c>
      <c r="BK87">
        <f t="shared" si="61"/>
        <v>-3.6547784584164192E-5</v>
      </c>
      <c r="BL87">
        <f t="shared" si="60"/>
        <v>7.9964544022933129E-5</v>
      </c>
      <c r="BM87">
        <f t="shared" si="60"/>
        <v>1.2021142242387491E-4</v>
      </c>
      <c r="BN87">
        <f t="shared" si="60"/>
        <v>1.2941393973006688E-5</v>
      </c>
      <c r="BO87">
        <f t="shared" si="60"/>
        <v>-1.4955686853766528E-4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1.7062243828043146E-2</v>
      </c>
      <c r="BZ87">
        <f t="shared" si="47"/>
        <v>46</v>
      </c>
      <c r="CA87">
        <f t="shared" si="48"/>
        <v>3</v>
      </c>
      <c r="CB87">
        <f t="shared" si="49"/>
        <v>7.9999999999999988E-2</v>
      </c>
      <c r="CC87">
        <f t="shared" si="50"/>
        <v>0</v>
      </c>
      <c r="CD87">
        <f t="shared" si="51"/>
        <v>0</v>
      </c>
      <c r="CE87">
        <f t="shared" si="52"/>
        <v>1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0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35">
      <c r="A88" t="s">
        <v>86</v>
      </c>
      <c r="B88">
        <f>VLOOKUP(CONCATENATE($A88,"_",B$4),assets_m6!$A:$D,4,FALSE)</f>
        <v>490</v>
      </c>
      <c r="C88">
        <f>VLOOKUP(CONCATENATE($A88,"_",C$4),assets_m6!$A:$D,4,FALSE)</f>
        <v>490.06</v>
      </c>
      <c r="D88">
        <f>VLOOKUP(CONCATENATE($A88,"_",D$4),assets_m6!$A:$D,4,FALSE)</f>
        <v>486</v>
      </c>
      <c r="E88">
        <f>VLOOKUP(CONCATENATE($A88,"_",E$4),assets_m6!$A:$D,4,FALSE)</f>
        <v>493.4</v>
      </c>
      <c r="F88">
        <f>VLOOKUP(CONCATENATE($A88,"_",F$4),assets_m6!$A:$D,4,FALSE)</f>
        <v>495.67</v>
      </c>
      <c r="G88">
        <f>VLOOKUP(CONCATENATE($A88,"_",G$4),assets_m6!$A:$D,4,FALSE)</f>
        <v>489.57</v>
      </c>
      <c r="H88" t="e">
        <f>VLOOKUP(CONCATENATE($A88,"_",H$4),assets_m6!$A:$D,4,FALSE)</f>
        <v>#N/A</v>
      </c>
      <c r="I88">
        <f>VLOOKUP(CONCATENATE($A88,"_",I$4),assets_m6!$A:$D,4,FALSE)</f>
        <v>485.08</v>
      </c>
      <c r="J88">
        <f>VLOOKUP(CONCATENATE($A88,"_",J$4),assets_m6!$A:$D,4,FALSE)</f>
        <v>476.24</v>
      </c>
      <c r="K88">
        <f>VLOOKUP(CONCATENATE($A88,"_",K$4),assets_m6!$A:$D,4,FALSE)</f>
        <v>484.36</v>
      </c>
      <c r="L88">
        <f>VLOOKUP(CONCATENATE($A88,"_",L$4),assets_m6!$A:$D,4,FALSE)</f>
        <v>486.72</v>
      </c>
      <c r="M88">
        <f>VLOOKUP(CONCATENATE($A88,"_",M$4),assets_m6!$A:$D,4,FALSE)</f>
        <v>485.81</v>
      </c>
      <c r="N88">
        <f>VLOOKUP(CONCATENATE($A88,"_",N$4),assets_m6!$A:$D,4,FALSE)</f>
        <v>491.6</v>
      </c>
      <c r="O88">
        <f>VLOOKUP(CONCATENATE($A88,"_",O$4),assets_m6!$A:$D,4,FALSE)</f>
        <v>492.5</v>
      </c>
      <c r="P88">
        <f>VLOOKUP(CONCATENATE($A88,"_",P$4),assets_m6!$A:$D,4,FALSE)</f>
        <v>492.48</v>
      </c>
      <c r="Q88">
        <f>VLOOKUP(CONCATENATE($A88,"_",Q$4),assets_m6!$A:$D,4,FALSE)</f>
        <v>486.05</v>
      </c>
      <c r="R88">
        <f>VLOOKUP(CONCATENATE($A88,"_",R$4),assets_m6!$A:$D,4,FALSE)</f>
        <v>485.79</v>
      </c>
      <c r="S88">
        <f>VLOOKUP(CONCATENATE($A88,"_",S$4),assets_m6!$A:$D,4,FALSE)</f>
        <v>499.19</v>
      </c>
      <c r="T88">
        <f>VLOOKUP(CONCATENATE($A88,"_",T$4),assets_m6!$A:$D,4,FALSE)</f>
        <v>497</v>
      </c>
      <c r="U88">
        <f>VLOOKUP(CONCATENATE($A88,"_",U$4),assets_m6!$A:$D,4,FALSE)</f>
        <v>470.83</v>
      </c>
      <c r="V88">
        <f>VLOOKUP(CONCATENATE($A88,"_",V$4),assets_m6!$A:$D,4,FALSE)</f>
        <v>472.02</v>
      </c>
      <c r="X88" t="str">
        <f t="shared" si="44"/>
        <v>UNH</v>
      </c>
      <c r="Y88">
        <f t="shared" si="44"/>
        <v>490</v>
      </c>
      <c r="Z88">
        <f t="shared" si="59"/>
        <v>490.06</v>
      </c>
      <c r="AA88">
        <f t="shared" si="59"/>
        <v>486</v>
      </c>
      <c r="AB88">
        <f t="shared" si="59"/>
        <v>493.4</v>
      </c>
      <c r="AC88">
        <f t="shared" si="59"/>
        <v>495.67</v>
      </c>
      <c r="AD88">
        <f t="shared" si="59"/>
        <v>489.57</v>
      </c>
      <c r="AE88">
        <f t="shared" si="59"/>
        <v>489.57</v>
      </c>
      <c r="AF88">
        <f t="shared" si="59"/>
        <v>485.08</v>
      </c>
      <c r="AG88">
        <f t="shared" si="59"/>
        <v>476.24</v>
      </c>
      <c r="AH88">
        <f t="shared" si="58"/>
        <v>484.36</v>
      </c>
      <c r="AI88">
        <f t="shared" si="58"/>
        <v>486.72</v>
      </c>
      <c r="AJ88">
        <f t="shared" si="58"/>
        <v>485.81</v>
      </c>
      <c r="AK88">
        <f t="shared" si="58"/>
        <v>491.6</v>
      </c>
      <c r="AL88">
        <f t="shared" si="58"/>
        <v>492.5</v>
      </c>
      <c r="AM88">
        <f t="shared" si="58"/>
        <v>492.48</v>
      </c>
      <c r="AN88">
        <f t="shared" si="58"/>
        <v>486.05</v>
      </c>
      <c r="AO88">
        <f t="shared" si="58"/>
        <v>485.79</v>
      </c>
      <c r="AP88">
        <f t="shared" si="58"/>
        <v>499.19</v>
      </c>
      <c r="AQ88">
        <f t="shared" si="58"/>
        <v>497</v>
      </c>
      <c r="AR88">
        <f t="shared" si="58"/>
        <v>470.83</v>
      </c>
      <c r="AS88">
        <f t="shared" si="58"/>
        <v>472.02</v>
      </c>
      <c r="AU88" t="s">
        <v>62</v>
      </c>
      <c r="AV88">
        <f t="shared" si="62"/>
        <v>1.2244897959184137E-6</v>
      </c>
      <c r="AW88">
        <f t="shared" si="62"/>
        <v>-8.2846998326735556E-5</v>
      </c>
      <c r="AX88">
        <f t="shared" si="62"/>
        <v>1.5226337448559624E-4</v>
      </c>
      <c r="AY88">
        <f t="shared" si="62"/>
        <v>4.6007296311310065E-5</v>
      </c>
      <c r="AZ88">
        <f t="shared" si="62"/>
        <v>-1.2306574938971538E-4</v>
      </c>
      <c r="BA88">
        <f t="shared" si="62"/>
        <v>0</v>
      </c>
      <c r="BB88">
        <f t="shared" si="62"/>
        <v>-9.1713136017321518E-5</v>
      </c>
      <c r="BC88">
        <f t="shared" si="62"/>
        <v>-1.8223798136389824E-4</v>
      </c>
      <c r="BD88">
        <f t="shared" si="62"/>
        <v>1.7050226776415262E-4</v>
      </c>
      <c r="BE88">
        <f t="shared" si="62"/>
        <v>4.8724089520191874E-5</v>
      </c>
      <c r="BF88">
        <f t="shared" si="62"/>
        <v>-1.8696581196581708E-5</v>
      </c>
      <c r="BG88">
        <f t="shared" si="62"/>
        <v>1.1918239641011961E-4</v>
      </c>
      <c r="BH88">
        <f t="shared" si="62"/>
        <v>1.8307567127745671E-5</v>
      </c>
      <c r="BI88">
        <f t="shared" si="61"/>
        <v>-4.060913705580063E-7</v>
      </c>
      <c r="BJ88">
        <f t="shared" si="61"/>
        <v>-1.3056367771280064E-4</v>
      </c>
      <c r="BK88">
        <f t="shared" si="61"/>
        <v>-5.3492439049478642E-6</v>
      </c>
      <c r="BL88">
        <f t="shared" si="60"/>
        <v>2.7583935445357001E-4</v>
      </c>
      <c r="BM88">
        <f t="shared" si="60"/>
        <v>-4.3871071135239044E-5</v>
      </c>
      <c r="BN88">
        <f t="shared" si="60"/>
        <v>-5.2655935613682122E-4</v>
      </c>
      <c r="BO88">
        <f t="shared" si="60"/>
        <v>2.5274515217806805E-5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-3.6693877551020444E-2</v>
      </c>
      <c r="BZ88">
        <f t="shared" si="47"/>
        <v>17</v>
      </c>
      <c r="CA88">
        <f t="shared" si="48"/>
        <v>1</v>
      </c>
      <c r="CB88">
        <f t="shared" si="49"/>
        <v>0.24</v>
      </c>
      <c r="CC88">
        <f t="shared" si="50"/>
        <v>1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0</v>
      </c>
      <c r="CI88">
        <f t="shared" si="55"/>
        <v>1</v>
      </c>
      <c r="CJ88">
        <f t="shared" si="56"/>
        <v>1</v>
      </c>
      <c r="CK88">
        <f t="shared" si="56"/>
        <v>1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35">
      <c r="A89" t="s">
        <v>87</v>
      </c>
      <c r="B89">
        <f>VLOOKUP(CONCATENATE($A89,"_",B$4),assets_m6!$A:$D,4,FALSE)</f>
        <v>376.11</v>
      </c>
      <c r="C89">
        <f>VLOOKUP(CONCATENATE($A89,"_",C$4),assets_m6!$A:$D,4,FALSE)</f>
        <v>374.774</v>
      </c>
      <c r="D89">
        <f>VLOOKUP(CONCATENATE($A89,"_",D$4),assets_m6!$A:$D,4,FALSE)</f>
        <v>380.226</v>
      </c>
      <c r="E89">
        <f>VLOOKUP(CONCATENATE($A89,"_",E$4),assets_m6!$A:$D,4,FALSE)</f>
        <v>382.71800000000002</v>
      </c>
      <c r="F89">
        <f>VLOOKUP(CONCATENATE($A89,"_",F$4),assets_m6!$A:$D,4,FALSE)</f>
        <v>390.49299999999999</v>
      </c>
      <c r="G89">
        <f>VLOOKUP(CONCATENATE($A89,"_",G$4),assets_m6!$A:$D,4,FALSE)</f>
        <v>390.96100000000001</v>
      </c>
      <c r="H89" t="e">
        <f>VLOOKUP(CONCATENATE($A89,"_",H$4),assets_m6!$A:$D,4,FALSE)</f>
        <v>#N/A</v>
      </c>
      <c r="I89">
        <f>VLOOKUP(CONCATENATE($A89,"_",I$4),assets_m6!$A:$D,4,FALSE)</f>
        <v>387.60199999999998</v>
      </c>
      <c r="J89">
        <f>VLOOKUP(CONCATENATE($A89,"_",J$4),assets_m6!$A:$D,4,FALSE)</f>
        <v>384.75200000000001</v>
      </c>
      <c r="K89">
        <f>VLOOKUP(CONCATENATE($A89,"_",K$4),assets_m6!$A:$D,4,FALSE)</f>
        <v>372.113</v>
      </c>
      <c r="L89">
        <f>VLOOKUP(CONCATENATE($A89,"_",L$4),assets_m6!$A:$D,4,FALSE)</f>
        <v>382.41899999999998</v>
      </c>
      <c r="M89">
        <f>VLOOKUP(CONCATENATE($A89,"_",M$4),assets_m6!$A:$D,4,FALSE)</f>
        <v>390.75200000000001</v>
      </c>
      <c r="N89">
        <f>VLOOKUP(CONCATENATE($A89,"_",N$4),assets_m6!$A:$D,4,FALSE)</f>
        <v>392.51600000000002</v>
      </c>
      <c r="O89">
        <f>VLOOKUP(CONCATENATE($A89,"_",O$4),assets_m6!$A:$D,4,FALSE)</f>
        <v>391.2</v>
      </c>
      <c r="P89">
        <f>VLOOKUP(CONCATENATE($A89,"_",P$4),assets_m6!$A:$D,4,FALSE)</f>
        <v>430.07299999999998</v>
      </c>
      <c r="Q89">
        <f>VLOOKUP(CONCATENATE($A89,"_",Q$4),assets_m6!$A:$D,4,FALSE)</f>
        <v>432.67500000000001</v>
      </c>
      <c r="R89">
        <f>VLOOKUP(CONCATENATE($A89,"_",R$4),assets_m6!$A:$D,4,FALSE)</f>
        <v>427.64100000000002</v>
      </c>
      <c r="S89">
        <f>VLOOKUP(CONCATENATE($A89,"_",S$4),assets_m6!$A:$D,4,FALSE)</f>
        <v>439.512</v>
      </c>
      <c r="T89">
        <f>VLOOKUP(CONCATENATE($A89,"_",T$4),assets_m6!$A:$D,4,FALSE)</f>
        <v>453.41699999999997</v>
      </c>
      <c r="U89">
        <f>VLOOKUP(CONCATENATE($A89,"_",U$4),assets_m6!$A:$D,4,FALSE)</f>
        <v>454.71300000000002</v>
      </c>
      <c r="V89">
        <f>VLOOKUP(CONCATENATE($A89,"_",V$4),assets_m6!$A:$D,4,FALSE)</f>
        <v>453.58600000000001</v>
      </c>
      <c r="X89" t="str">
        <f t="shared" si="44"/>
        <v>URI</v>
      </c>
      <c r="Y89">
        <f t="shared" si="44"/>
        <v>376.11</v>
      </c>
      <c r="Z89">
        <f t="shared" si="59"/>
        <v>374.774</v>
      </c>
      <c r="AA89">
        <f t="shared" si="59"/>
        <v>380.226</v>
      </c>
      <c r="AB89">
        <f t="shared" si="59"/>
        <v>382.71800000000002</v>
      </c>
      <c r="AC89">
        <f t="shared" si="59"/>
        <v>390.49299999999999</v>
      </c>
      <c r="AD89">
        <f t="shared" si="59"/>
        <v>390.96100000000001</v>
      </c>
      <c r="AE89">
        <f t="shared" si="59"/>
        <v>390.96100000000001</v>
      </c>
      <c r="AF89">
        <f t="shared" si="59"/>
        <v>387.60199999999998</v>
      </c>
      <c r="AG89">
        <f t="shared" si="59"/>
        <v>384.75200000000001</v>
      </c>
      <c r="AH89">
        <f t="shared" si="58"/>
        <v>372.113</v>
      </c>
      <c r="AI89">
        <f t="shared" si="58"/>
        <v>382.41899999999998</v>
      </c>
      <c r="AJ89">
        <f t="shared" si="58"/>
        <v>390.75200000000001</v>
      </c>
      <c r="AK89">
        <f t="shared" si="58"/>
        <v>392.51600000000002</v>
      </c>
      <c r="AL89">
        <f t="shared" si="58"/>
        <v>391.2</v>
      </c>
      <c r="AM89">
        <f t="shared" si="58"/>
        <v>430.07299999999998</v>
      </c>
      <c r="AN89">
        <f t="shared" si="58"/>
        <v>432.67500000000001</v>
      </c>
      <c r="AO89">
        <f t="shared" si="58"/>
        <v>427.64100000000002</v>
      </c>
      <c r="AP89">
        <f t="shared" si="58"/>
        <v>439.512</v>
      </c>
      <c r="AQ89">
        <f t="shared" si="58"/>
        <v>453.41699999999997</v>
      </c>
      <c r="AR89">
        <f t="shared" si="58"/>
        <v>454.71300000000002</v>
      </c>
      <c r="AS89">
        <f t="shared" si="58"/>
        <v>453.58600000000001</v>
      </c>
      <c r="AU89" t="s">
        <v>61</v>
      </c>
      <c r="AV89">
        <f t="shared" si="62"/>
        <v>-3.5521522958709222E-5</v>
      </c>
      <c r="AW89">
        <f t="shared" si="62"/>
        <v>1.454743392017589E-4</v>
      </c>
      <c r="AX89">
        <f t="shared" si="62"/>
        <v>6.5539968334622539E-5</v>
      </c>
      <c r="AY89">
        <f t="shared" si="62"/>
        <v>2.0315219038560971E-4</v>
      </c>
      <c r="AZ89">
        <f t="shared" si="62"/>
        <v>1.1984849920485584E-5</v>
      </c>
      <c r="BA89">
        <f t="shared" si="62"/>
        <v>0</v>
      </c>
      <c r="BB89">
        <f t="shared" si="62"/>
        <v>-8.5916498065025348E-5</v>
      </c>
      <c r="BC89">
        <f t="shared" si="62"/>
        <v>-7.3529032357933302E-5</v>
      </c>
      <c r="BD89">
        <f t="shared" si="62"/>
        <v>-3.2849731775273452E-4</v>
      </c>
      <c r="BE89">
        <f t="shared" si="62"/>
        <v>2.7695888077008821E-4</v>
      </c>
      <c r="BF89">
        <f t="shared" si="62"/>
        <v>2.1790235317805932E-4</v>
      </c>
      <c r="BG89">
        <f t="shared" si="62"/>
        <v>4.5143722872819842E-5</v>
      </c>
      <c r="BH89">
        <f t="shared" si="62"/>
        <v>-3.3527295702596353E-5</v>
      </c>
      <c r="BI89">
        <f t="shared" si="61"/>
        <v>9.9368609406952943E-4</v>
      </c>
      <c r="BJ89">
        <f t="shared" si="61"/>
        <v>6.0501356746413574E-5</v>
      </c>
      <c r="BK89">
        <f t="shared" si="61"/>
        <v>-1.1634598717282006E-4</v>
      </c>
      <c r="BL89">
        <f t="shared" si="60"/>
        <v>2.7759265365107604E-4</v>
      </c>
      <c r="BM89">
        <f t="shared" si="60"/>
        <v>3.163736143723032E-4</v>
      </c>
      <c r="BN89">
        <f t="shared" si="60"/>
        <v>2.8582960056637693E-5</v>
      </c>
      <c r="BO89">
        <f t="shared" si="60"/>
        <v>-2.478486429901959E-5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0.2059929276009678</v>
      </c>
      <c r="BZ89">
        <f t="shared" si="47"/>
        <v>98</v>
      </c>
      <c r="CA89">
        <f t="shared" si="48"/>
        <v>5</v>
      </c>
      <c r="CB89">
        <f t="shared" si="49"/>
        <v>0.24000000000000005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1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0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35">
      <c r="A90" t="s">
        <v>88</v>
      </c>
      <c r="B90">
        <f>VLOOKUP(CONCATENATE($A90,"_",B$4),assets_m6!$A:$D,4,FALSE)</f>
        <v>217.32400000000001</v>
      </c>
      <c r="C90">
        <f>VLOOKUP(CONCATENATE($A90,"_",C$4),assets_m6!$A:$D,4,FALSE)</f>
        <v>218.173</v>
      </c>
      <c r="D90">
        <f>VLOOKUP(CONCATENATE($A90,"_",D$4),assets_m6!$A:$D,4,FALSE)</f>
        <v>220.65799999999999</v>
      </c>
      <c r="E90">
        <f>VLOOKUP(CONCATENATE($A90,"_",E$4),assets_m6!$A:$D,4,FALSE)</f>
        <v>221.666</v>
      </c>
      <c r="F90">
        <f>VLOOKUP(CONCATENATE($A90,"_",F$4),assets_m6!$A:$D,4,FALSE)</f>
        <v>223.18299999999999</v>
      </c>
      <c r="G90">
        <f>VLOOKUP(CONCATENATE($A90,"_",G$4),assets_m6!$A:$D,4,FALSE)</f>
        <v>222.624</v>
      </c>
      <c r="H90" t="e">
        <f>VLOOKUP(CONCATENATE($A90,"_",H$4),assets_m6!$A:$D,4,FALSE)</f>
        <v>#N/A</v>
      </c>
      <c r="I90">
        <f>VLOOKUP(CONCATENATE($A90,"_",I$4),assets_m6!$A:$D,4,FALSE)</f>
        <v>222.56399999999999</v>
      </c>
      <c r="J90">
        <f>VLOOKUP(CONCATENATE($A90,"_",J$4),assets_m6!$A:$D,4,FALSE)</f>
        <v>219.03100000000001</v>
      </c>
      <c r="K90">
        <f>VLOOKUP(CONCATENATE($A90,"_",K$4),assets_m6!$A:$D,4,FALSE)</f>
        <v>219.97900000000001</v>
      </c>
      <c r="L90">
        <f>VLOOKUP(CONCATENATE($A90,"_",L$4),assets_m6!$A:$D,4,FALSE)</f>
        <v>223.87200000000001</v>
      </c>
      <c r="M90">
        <f>VLOOKUP(CONCATENATE($A90,"_",M$4),assets_m6!$A:$D,4,FALSE)</f>
        <v>223.74199999999999</v>
      </c>
      <c r="N90">
        <f>VLOOKUP(CONCATENATE($A90,"_",N$4),assets_m6!$A:$D,4,FALSE)</f>
        <v>223.452</v>
      </c>
      <c r="O90">
        <f>VLOOKUP(CONCATENATE($A90,"_",O$4),assets_m6!$A:$D,4,FALSE)</f>
        <v>224.46</v>
      </c>
      <c r="P90">
        <f>VLOOKUP(CONCATENATE($A90,"_",P$4),assets_m6!$A:$D,4,FALSE)</f>
        <v>224.27099999999999</v>
      </c>
      <c r="Q90">
        <f>VLOOKUP(CONCATENATE($A90,"_",Q$4),assets_m6!$A:$D,4,FALSE)</f>
        <v>230.988</v>
      </c>
      <c r="R90">
        <f>VLOOKUP(CONCATENATE($A90,"_",R$4),assets_m6!$A:$D,4,FALSE)</f>
        <v>228.65199999999999</v>
      </c>
      <c r="S90">
        <f>VLOOKUP(CONCATENATE($A90,"_",S$4),assets_m6!$A:$D,4,FALSE)</f>
        <v>229.76</v>
      </c>
      <c r="T90">
        <f>VLOOKUP(CONCATENATE($A90,"_",T$4),assets_m6!$A:$D,4,FALSE)</f>
        <v>230.44900000000001</v>
      </c>
      <c r="U90">
        <f>VLOOKUP(CONCATENATE($A90,"_",U$4),assets_m6!$A:$D,4,FALSE)</f>
        <v>229.11099999999999</v>
      </c>
      <c r="V90">
        <f>VLOOKUP(CONCATENATE($A90,"_",V$4),assets_m6!$A:$D,4,FALSE)</f>
        <v>229.68</v>
      </c>
      <c r="X90" t="str">
        <f t="shared" si="44"/>
        <v>V</v>
      </c>
      <c r="Y90">
        <f t="shared" si="44"/>
        <v>217.32400000000001</v>
      </c>
      <c r="Z90">
        <f t="shared" si="59"/>
        <v>218.173</v>
      </c>
      <c r="AA90">
        <f t="shared" si="59"/>
        <v>220.65799999999999</v>
      </c>
      <c r="AB90">
        <f t="shared" si="59"/>
        <v>221.666</v>
      </c>
      <c r="AC90">
        <f t="shared" si="59"/>
        <v>223.18299999999999</v>
      </c>
      <c r="AD90">
        <f t="shared" si="59"/>
        <v>222.624</v>
      </c>
      <c r="AE90">
        <f t="shared" si="59"/>
        <v>222.624</v>
      </c>
      <c r="AF90">
        <f t="shared" si="59"/>
        <v>222.56399999999999</v>
      </c>
      <c r="AG90">
        <f t="shared" si="59"/>
        <v>219.03100000000001</v>
      </c>
      <c r="AH90">
        <f t="shared" si="58"/>
        <v>219.97900000000001</v>
      </c>
      <c r="AI90">
        <f t="shared" si="58"/>
        <v>223.87200000000001</v>
      </c>
      <c r="AJ90">
        <f t="shared" si="58"/>
        <v>223.74199999999999</v>
      </c>
      <c r="AK90">
        <f t="shared" si="58"/>
        <v>223.452</v>
      </c>
      <c r="AL90">
        <f t="shared" si="58"/>
        <v>224.46</v>
      </c>
      <c r="AM90">
        <f t="shared" si="58"/>
        <v>224.27099999999999</v>
      </c>
      <c r="AN90">
        <f t="shared" si="58"/>
        <v>230.988</v>
      </c>
      <c r="AO90">
        <f t="shared" si="58"/>
        <v>228.65199999999999</v>
      </c>
      <c r="AP90">
        <f t="shared" si="58"/>
        <v>229.76</v>
      </c>
      <c r="AQ90">
        <f t="shared" si="58"/>
        <v>230.44900000000001</v>
      </c>
      <c r="AR90">
        <f t="shared" si="58"/>
        <v>229.11099999999999</v>
      </c>
      <c r="AS90">
        <f t="shared" si="58"/>
        <v>229.68</v>
      </c>
      <c r="AU90" t="s">
        <v>84</v>
      </c>
      <c r="AV90">
        <f t="shared" si="62"/>
        <v>3.9066094862969092E-5</v>
      </c>
      <c r="AW90">
        <f t="shared" si="62"/>
        <v>1.1390043680932037E-4</v>
      </c>
      <c r="AX90">
        <f t="shared" si="62"/>
        <v>4.5681552447679656E-5</v>
      </c>
      <c r="AY90">
        <f t="shared" si="62"/>
        <v>6.8436296049010495E-5</v>
      </c>
      <c r="AZ90">
        <f t="shared" si="62"/>
        <v>-2.5046710546950149E-5</v>
      </c>
      <c r="BA90">
        <f t="shared" si="62"/>
        <v>0</v>
      </c>
      <c r="BB90">
        <f t="shared" si="62"/>
        <v>-2.6951272100044144E-6</v>
      </c>
      <c r="BC90">
        <f t="shared" si="62"/>
        <v>-1.5874085656260612E-4</v>
      </c>
      <c r="BD90">
        <f t="shared" si="62"/>
        <v>4.3281544621537933E-5</v>
      </c>
      <c r="BE90">
        <f t="shared" si="62"/>
        <v>1.7697143818273564E-4</v>
      </c>
      <c r="BF90">
        <f t="shared" si="62"/>
        <v>-5.8068896512303397E-6</v>
      </c>
      <c r="BG90">
        <f t="shared" si="62"/>
        <v>-1.2961357277578284E-5</v>
      </c>
      <c r="BH90">
        <f t="shared" si="62"/>
        <v>4.5110359271790351E-5</v>
      </c>
      <c r="BI90">
        <f t="shared" si="61"/>
        <v>-8.4202085004019148E-6</v>
      </c>
      <c r="BJ90">
        <f t="shared" si="61"/>
        <v>2.9950372540364173E-4</v>
      </c>
      <c r="BK90">
        <f t="shared" si="61"/>
        <v>-1.0113079467331691E-4</v>
      </c>
      <c r="BL90">
        <f t="shared" si="60"/>
        <v>4.8457918583699428E-5</v>
      </c>
      <c r="BM90">
        <f t="shared" si="60"/>
        <v>2.9987813370474467E-5</v>
      </c>
      <c r="BN90">
        <f t="shared" si="60"/>
        <v>-5.8060568715855669E-5</v>
      </c>
      <c r="BO90">
        <f t="shared" si="60"/>
        <v>2.4835123586384628E-5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5.6855202370653925E-2</v>
      </c>
      <c r="BZ90">
        <f t="shared" si="47"/>
        <v>68</v>
      </c>
      <c r="CA90">
        <f t="shared" si="48"/>
        <v>4</v>
      </c>
      <c r="CB90">
        <f t="shared" si="49"/>
        <v>0.12000000000000002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1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35">
      <c r="A91" t="s">
        <v>89</v>
      </c>
      <c r="B91">
        <f>VLOOKUP(CONCATENATE($A91,"_",B$4),assets_m6!$A:$D,4,FALSE)</f>
        <v>182.88</v>
      </c>
      <c r="C91">
        <f>VLOOKUP(CONCATENATE($A91,"_",C$4),assets_m6!$A:$D,4,FALSE)</f>
        <v>182.05</v>
      </c>
      <c r="D91">
        <f>VLOOKUP(CONCATENATE($A91,"_",D$4),assets_m6!$A:$D,4,FALSE)</f>
        <v>183.54</v>
      </c>
      <c r="E91">
        <f>VLOOKUP(CONCATENATE($A91,"_",E$4),assets_m6!$A:$D,4,FALSE)</f>
        <v>186.47</v>
      </c>
      <c r="F91">
        <f>VLOOKUP(CONCATENATE($A91,"_",F$4),assets_m6!$A:$D,4,FALSE)</f>
        <v>182.96</v>
      </c>
      <c r="G91">
        <f>VLOOKUP(CONCATENATE($A91,"_",G$4),assets_m6!$A:$D,4,FALSE)</f>
        <v>183.95</v>
      </c>
      <c r="H91" t="e">
        <f>VLOOKUP(CONCATENATE($A91,"_",H$4),assets_m6!$A:$D,4,FALSE)</f>
        <v>#N/A</v>
      </c>
      <c r="I91">
        <f>VLOOKUP(CONCATENATE($A91,"_",I$4),assets_m6!$A:$D,4,FALSE)</f>
        <v>181.57</v>
      </c>
      <c r="J91">
        <f>VLOOKUP(CONCATENATE($A91,"_",J$4),assets_m6!$A:$D,4,FALSE)</f>
        <v>180.69</v>
      </c>
      <c r="K91">
        <f>VLOOKUP(CONCATENATE($A91,"_",K$4),assets_m6!$A:$D,4,FALSE)</f>
        <v>178.31</v>
      </c>
      <c r="L91">
        <f>VLOOKUP(CONCATENATE($A91,"_",L$4),assets_m6!$A:$D,4,FALSE)</f>
        <v>181.61</v>
      </c>
      <c r="M91">
        <f>VLOOKUP(CONCATENATE($A91,"_",M$4),assets_m6!$A:$D,4,FALSE)</f>
        <v>185.36</v>
      </c>
      <c r="N91">
        <f>VLOOKUP(CONCATENATE($A91,"_",N$4),assets_m6!$A:$D,4,FALSE)</f>
        <v>183.35</v>
      </c>
      <c r="O91">
        <f>VLOOKUP(CONCATENATE($A91,"_",O$4),assets_m6!$A:$D,4,FALSE)</f>
        <v>180.11</v>
      </c>
      <c r="P91">
        <f>VLOOKUP(CONCATENATE($A91,"_",P$4),assets_m6!$A:$D,4,FALSE)</f>
        <v>180.99</v>
      </c>
      <c r="Q91">
        <f>VLOOKUP(CONCATENATE($A91,"_",Q$4),assets_m6!$A:$D,4,FALSE)</f>
        <v>180.15</v>
      </c>
      <c r="R91">
        <f>VLOOKUP(CONCATENATE($A91,"_",R$4),assets_m6!$A:$D,4,FALSE)</f>
        <v>179.41</v>
      </c>
      <c r="S91">
        <f>VLOOKUP(CONCATENATE($A91,"_",S$4),assets_m6!$A:$D,4,FALSE)</f>
        <v>181.79</v>
      </c>
      <c r="T91">
        <f>VLOOKUP(CONCATENATE($A91,"_",T$4),assets_m6!$A:$D,4,FALSE)</f>
        <v>184.16</v>
      </c>
      <c r="U91">
        <f>VLOOKUP(CONCATENATE($A91,"_",U$4),assets_m6!$A:$D,4,FALSE)</f>
        <v>187.02</v>
      </c>
      <c r="V91">
        <f>VLOOKUP(CONCATENATE($A91,"_",V$4),assets_m6!$A:$D,4,FALSE)</f>
        <v>180.11</v>
      </c>
      <c r="X91" t="str">
        <f t="shared" si="44"/>
        <v>VRSK</v>
      </c>
      <c r="Y91">
        <f t="shared" si="44"/>
        <v>182.88</v>
      </c>
      <c r="Z91">
        <f t="shared" si="59"/>
        <v>182.05</v>
      </c>
      <c r="AA91">
        <f t="shared" si="59"/>
        <v>183.54</v>
      </c>
      <c r="AB91">
        <f t="shared" si="59"/>
        <v>186.47</v>
      </c>
      <c r="AC91">
        <f t="shared" si="59"/>
        <v>182.96</v>
      </c>
      <c r="AD91">
        <f t="shared" si="59"/>
        <v>183.95</v>
      </c>
      <c r="AE91">
        <f t="shared" si="59"/>
        <v>183.95</v>
      </c>
      <c r="AF91">
        <f t="shared" si="59"/>
        <v>181.57</v>
      </c>
      <c r="AG91">
        <f t="shared" si="59"/>
        <v>180.69</v>
      </c>
      <c r="AH91">
        <f t="shared" si="58"/>
        <v>178.31</v>
      </c>
      <c r="AI91">
        <f t="shared" si="58"/>
        <v>181.61</v>
      </c>
      <c r="AJ91">
        <f t="shared" si="58"/>
        <v>185.36</v>
      </c>
      <c r="AK91">
        <f t="shared" si="58"/>
        <v>183.35</v>
      </c>
      <c r="AL91">
        <f t="shared" si="58"/>
        <v>180.11</v>
      </c>
      <c r="AM91">
        <f t="shared" si="58"/>
        <v>180.99</v>
      </c>
      <c r="AN91">
        <f t="shared" si="58"/>
        <v>180.15</v>
      </c>
      <c r="AO91">
        <f t="shared" si="58"/>
        <v>179.41</v>
      </c>
      <c r="AP91">
        <f t="shared" si="58"/>
        <v>181.79</v>
      </c>
      <c r="AQ91">
        <f t="shared" si="58"/>
        <v>184.16</v>
      </c>
      <c r="AR91">
        <f t="shared" si="58"/>
        <v>187.02</v>
      </c>
      <c r="AS91">
        <f t="shared" si="58"/>
        <v>180.11</v>
      </c>
      <c r="AU91" t="s">
        <v>58</v>
      </c>
      <c r="AV91">
        <f t="shared" si="62"/>
        <v>-4.5384951881014004E-5</v>
      </c>
      <c r="AW91">
        <f t="shared" si="62"/>
        <v>8.184564680032852E-5</v>
      </c>
      <c r="AX91">
        <f t="shared" si="62"/>
        <v>1.5963822599978245E-4</v>
      </c>
      <c r="AY91">
        <f t="shared" si="62"/>
        <v>-1.8823403228401302E-4</v>
      </c>
      <c r="AZ91">
        <f t="shared" si="62"/>
        <v>5.411018801923812E-5</v>
      </c>
      <c r="BA91">
        <f t="shared" si="62"/>
        <v>0</v>
      </c>
      <c r="BB91">
        <f t="shared" si="62"/>
        <v>-1.2938298450665918E-4</v>
      </c>
      <c r="BC91">
        <f t="shared" si="62"/>
        <v>-4.8466156303353832E-5</v>
      </c>
      <c r="BD91">
        <f t="shared" si="62"/>
        <v>-1.3171730588300379E-4</v>
      </c>
      <c r="BE91">
        <f t="shared" si="62"/>
        <v>1.8507094386181432E-4</v>
      </c>
      <c r="BF91">
        <f t="shared" si="62"/>
        <v>2.0648642695886789E-4</v>
      </c>
      <c r="BG91">
        <f t="shared" si="62"/>
        <v>-1.0843763487268123E-4</v>
      </c>
      <c r="BH91">
        <f t="shared" si="62"/>
        <v>-1.7671120807199238E-4</v>
      </c>
      <c r="BI91">
        <f t="shared" si="61"/>
        <v>4.8859030592415497E-5</v>
      </c>
      <c r="BJ91">
        <f t="shared" si="61"/>
        <v>-4.6411403944969521E-5</v>
      </c>
      <c r="BK91">
        <f t="shared" si="61"/>
        <v>-4.1076880377463731E-5</v>
      </c>
      <c r="BL91">
        <f t="shared" si="60"/>
        <v>1.3265704252828694E-4</v>
      </c>
      <c r="BM91">
        <f t="shared" si="60"/>
        <v>1.3037020738214451E-4</v>
      </c>
      <c r="BN91">
        <f t="shared" si="60"/>
        <v>1.5529973935708154E-4</v>
      </c>
      <c r="BO91">
        <f t="shared" si="60"/>
        <v>-3.6947920008555216E-4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-1.5146544181977153E-2</v>
      </c>
      <c r="BZ91">
        <f t="shared" si="47"/>
        <v>26</v>
      </c>
      <c r="CA91">
        <f t="shared" si="48"/>
        <v>2</v>
      </c>
      <c r="CB91">
        <f t="shared" si="49"/>
        <v>0.11999999999999997</v>
      </c>
      <c r="CC91">
        <f t="shared" si="50"/>
        <v>0</v>
      </c>
      <c r="CD91">
        <f t="shared" si="51"/>
        <v>1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0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35">
      <c r="A92" t="s">
        <v>90</v>
      </c>
      <c r="B92">
        <f>VLOOKUP(CONCATENATE($A92,"_",B$4),assets_m6!$A:$D,4,FALSE)</f>
        <v>13.4</v>
      </c>
      <c r="C92">
        <f>VLOOKUP(CONCATENATE($A92,"_",C$4),assets_m6!$A:$D,4,FALSE)</f>
        <v>13.47</v>
      </c>
      <c r="D92">
        <f>VLOOKUP(CONCATENATE($A92,"_",D$4),assets_m6!$A:$D,4,FALSE)</f>
        <v>12.91</v>
      </c>
      <c r="E92">
        <f>VLOOKUP(CONCATENATE($A92,"_",E$4),assets_m6!$A:$D,4,FALSE)</f>
        <v>12.97</v>
      </c>
      <c r="F92">
        <f>VLOOKUP(CONCATENATE($A92,"_",F$4),assets_m6!$A:$D,4,FALSE)</f>
        <v>12.33</v>
      </c>
      <c r="G92">
        <f>VLOOKUP(CONCATENATE($A92,"_",G$4),assets_m6!$A:$D,4,FALSE)</f>
        <v>12.02</v>
      </c>
      <c r="H92" t="e">
        <f>VLOOKUP(CONCATENATE($A92,"_",H$4),assets_m6!$A:$D,4,FALSE)</f>
        <v>#N/A</v>
      </c>
      <c r="I92">
        <f>VLOOKUP(CONCATENATE($A92,"_",I$4),assets_m6!$A:$D,4,FALSE)</f>
        <v>12.12</v>
      </c>
      <c r="J92">
        <f>VLOOKUP(CONCATENATE($A92,"_",J$4),assets_m6!$A:$D,4,FALSE)</f>
        <v>12.55</v>
      </c>
      <c r="K92">
        <f>VLOOKUP(CONCATENATE($A92,"_",K$4),assets_m6!$A:$D,4,FALSE)</f>
        <v>12.62</v>
      </c>
      <c r="L92">
        <f>VLOOKUP(CONCATENATE($A92,"_",L$4),assets_m6!$A:$D,4,FALSE)</f>
        <v>12.17</v>
      </c>
      <c r="M92">
        <f>VLOOKUP(CONCATENATE($A92,"_",M$4),assets_m6!$A:$D,4,FALSE)</f>
        <v>12.08</v>
      </c>
      <c r="N92">
        <f>VLOOKUP(CONCATENATE($A92,"_",N$4),assets_m6!$A:$D,4,FALSE)</f>
        <v>11.61</v>
      </c>
      <c r="O92">
        <f>VLOOKUP(CONCATENATE($A92,"_",O$4),assets_m6!$A:$D,4,FALSE)</f>
        <v>11.63</v>
      </c>
      <c r="P92">
        <f>VLOOKUP(CONCATENATE($A92,"_",P$4),assets_m6!$A:$D,4,FALSE)</f>
        <v>11.45</v>
      </c>
      <c r="Q92">
        <f>VLOOKUP(CONCATENATE($A92,"_",Q$4),assets_m6!$A:$D,4,FALSE)</f>
        <v>11.3</v>
      </c>
      <c r="R92">
        <f>VLOOKUP(CONCATENATE($A92,"_",R$4),assets_m6!$A:$D,4,FALSE)</f>
        <v>11.58</v>
      </c>
      <c r="S92">
        <f>VLOOKUP(CONCATENATE($A92,"_",S$4),assets_m6!$A:$D,4,FALSE)</f>
        <v>11.32</v>
      </c>
      <c r="T92">
        <f>VLOOKUP(CONCATENATE($A92,"_",T$4),assets_m6!$A:$D,4,FALSE)</f>
        <v>10.98</v>
      </c>
      <c r="U92">
        <f>VLOOKUP(CONCATENATE($A92,"_",U$4),assets_m6!$A:$D,4,FALSE)</f>
        <v>11.21</v>
      </c>
      <c r="V92">
        <f>VLOOKUP(CONCATENATE($A92,"_",V$4),assets_m6!$A:$D,4,FALSE)</f>
        <v>11.32</v>
      </c>
      <c r="X92" t="str">
        <f t="shared" si="44"/>
        <v>VXX</v>
      </c>
      <c r="Y92">
        <f t="shared" si="44"/>
        <v>13.4</v>
      </c>
      <c r="Z92">
        <f t="shared" si="59"/>
        <v>13.47</v>
      </c>
      <c r="AA92">
        <f t="shared" si="59"/>
        <v>12.91</v>
      </c>
      <c r="AB92">
        <f t="shared" si="59"/>
        <v>12.97</v>
      </c>
      <c r="AC92">
        <f t="shared" si="59"/>
        <v>12.33</v>
      </c>
      <c r="AD92">
        <f t="shared" si="59"/>
        <v>12.02</v>
      </c>
      <c r="AE92">
        <f t="shared" si="59"/>
        <v>12.02</v>
      </c>
      <c r="AF92">
        <f t="shared" si="59"/>
        <v>12.12</v>
      </c>
      <c r="AG92">
        <f t="shared" si="59"/>
        <v>12.55</v>
      </c>
      <c r="AH92">
        <f t="shared" si="58"/>
        <v>12.62</v>
      </c>
      <c r="AI92">
        <f t="shared" si="58"/>
        <v>12.17</v>
      </c>
      <c r="AJ92">
        <f t="shared" si="58"/>
        <v>12.08</v>
      </c>
      <c r="AK92">
        <f t="shared" si="58"/>
        <v>11.61</v>
      </c>
      <c r="AL92">
        <f t="shared" si="58"/>
        <v>11.63</v>
      </c>
      <c r="AM92">
        <f t="shared" si="58"/>
        <v>11.45</v>
      </c>
      <c r="AN92">
        <f t="shared" si="58"/>
        <v>11.3</v>
      </c>
      <c r="AO92">
        <f t="shared" si="58"/>
        <v>11.58</v>
      </c>
      <c r="AP92">
        <f t="shared" si="58"/>
        <v>11.32</v>
      </c>
      <c r="AQ92">
        <f t="shared" si="58"/>
        <v>10.98</v>
      </c>
      <c r="AR92">
        <f t="shared" si="58"/>
        <v>11.21</v>
      </c>
      <c r="AS92">
        <f t="shared" si="58"/>
        <v>11.32</v>
      </c>
      <c r="AU92" t="s">
        <v>55</v>
      </c>
      <c r="AV92">
        <f t="shared" si="62"/>
        <v>5.2238805970149463E-5</v>
      </c>
      <c r="AW92">
        <f t="shared" si="62"/>
        <v>-4.15738678544915E-4</v>
      </c>
      <c r="AX92">
        <f t="shared" si="62"/>
        <v>4.6475600309837719E-5</v>
      </c>
      <c r="AY92">
        <f t="shared" si="62"/>
        <v>-4.9344641480339284E-4</v>
      </c>
      <c r="AZ92">
        <f t="shared" si="62"/>
        <v>-2.5141930251419345E-4</v>
      </c>
      <c r="BA92">
        <f t="shared" si="62"/>
        <v>0</v>
      </c>
      <c r="BB92">
        <f t="shared" si="62"/>
        <v>8.3194675540765108E-5</v>
      </c>
      <c r="BC92">
        <f t="shared" si="62"/>
        <v>3.54785478547856E-4</v>
      </c>
      <c r="BD92">
        <f t="shared" si="62"/>
        <v>5.5776892430277697E-5</v>
      </c>
      <c r="BE92">
        <f t="shared" si="62"/>
        <v>-3.5657686212361278E-4</v>
      </c>
      <c r="BF92">
        <f t="shared" si="62"/>
        <v>-7.3952341824157642E-5</v>
      </c>
      <c r="BG92">
        <f t="shared" si="62"/>
        <v>-3.8907284768211972E-4</v>
      </c>
      <c r="BH92">
        <f t="shared" si="62"/>
        <v>1.7226528854436996E-5</v>
      </c>
      <c r="BI92">
        <f t="shared" si="61"/>
        <v>-1.5477214101461864E-4</v>
      </c>
      <c r="BJ92">
        <f t="shared" si="61"/>
        <v>-1.3100436681222582E-4</v>
      </c>
      <c r="BK92">
        <f t="shared" si="61"/>
        <v>2.4778761061946842E-4</v>
      </c>
      <c r="BL92">
        <f t="shared" si="60"/>
        <v>-2.2452504317789271E-4</v>
      </c>
      <c r="BM92">
        <f t="shared" si="60"/>
        <v>-3.0035335689045925E-4</v>
      </c>
      <c r="BN92">
        <f t="shared" si="60"/>
        <v>2.0947176684881641E-4</v>
      </c>
      <c r="BO92">
        <f t="shared" si="60"/>
        <v>9.8126672613737224E-5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-0.15522388059701492</v>
      </c>
      <c r="BZ92">
        <f t="shared" si="47"/>
        <v>1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35">
      <c r="A93" t="s">
        <v>91</v>
      </c>
      <c r="B93">
        <f>VLOOKUP(CONCATENATE($A93,"_",B$4),assets_m6!$A:$D,4,FALSE)</f>
        <v>36.423000000000002</v>
      </c>
      <c r="C93">
        <f>VLOOKUP(CONCATENATE($A93,"_",C$4),assets_m6!$A:$D,4,FALSE)</f>
        <v>36.344000000000001</v>
      </c>
      <c r="D93">
        <f>VLOOKUP(CONCATENATE($A93,"_",D$4),assets_m6!$A:$D,4,FALSE)</f>
        <v>36.402999999999999</v>
      </c>
      <c r="E93">
        <f>VLOOKUP(CONCATENATE($A93,"_",E$4),assets_m6!$A:$D,4,FALSE)</f>
        <v>36.591999999999999</v>
      </c>
      <c r="F93">
        <f>VLOOKUP(CONCATENATE($A93,"_",F$4),assets_m6!$A:$D,4,FALSE)</f>
        <v>37.067999999999998</v>
      </c>
      <c r="G93">
        <f>VLOOKUP(CONCATENATE($A93,"_",G$4),assets_m6!$A:$D,4,FALSE)</f>
        <v>37.256</v>
      </c>
      <c r="H93" t="e">
        <f>VLOOKUP(CONCATENATE($A93,"_",H$4),assets_m6!$A:$D,4,FALSE)</f>
        <v>#N/A</v>
      </c>
      <c r="I93">
        <f>VLOOKUP(CONCATENATE($A93,"_",I$4),assets_m6!$A:$D,4,FALSE)</f>
        <v>36.79</v>
      </c>
      <c r="J93">
        <f>VLOOKUP(CONCATENATE($A93,"_",J$4),assets_m6!$A:$D,4,FALSE)</f>
        <v>36.066000000000003</v>
      </c>
      <c r="K93">
        <f>VLOOKUP(CONCATENATE($A93,"_",K$4),assets_m6!$A:$D,4,FALSE)</f>
        <v>36.145000000000003</v>
      </c>
      <c r="L93">
        <f>VLOOKUP(CONCATENATE($A93,"_",L$4),assets_m6!$A:$D,4,FALSE)</f>
        <v>36.83</v>
      </c>
      <c r="M93">
        <f>VLOOKUP(CONCATENATE($A93,"_",M$4),assets_m6!$A:$D,4,FALSE)</f>
        <v>36.680999999999997</v>
      </c>
      <c r="N93">
        <f>VLOOKUP(CONCATENATE($A93,"_",N$4),assets_m6!$A:$D,4,FALSE)</f>
        <v>36.204999999999998</v>
      </c>
      <c r="O93">
        <f>VLOOKUP(CONCATENATE($A93,"_",O$4),assets_m6!$A:$D,4,FALSE)</f>
        <v>36.372999999999998</v>
      </c>
      <c r="P93">
        <f>VLOOKUP(CONCATENATE($A93,"_",P$4),assets_m6!$A:$D,4,FALSE)</f>
        <v>37.731999999999999</v>
      </c>
      <c r="Q93">
        <f>VLOOKUP(CONCATENATE($A93,"_",Q$4),assets_m6!$A:$D,4,FALSE)</f>
        <v>37.701999999999998</v>
      </c>
      <c r="R93">
        <f>VLOOKUP(CONCATENATE($A93,"_",R$4),assets_m6!$A:$D,4,FALSE)</f>
        <v>37.087000000000003</v>
      </c>
      <c r="S93">
        <f>VLOOKUP(CONCATENATE($A93,"_",S$4),assets_m6!$A:$D,4,FALSE)</f>
        <v>38.911999999999999</v>
      </c>
      <c r="T93">
        <f>VLOOKUP(CONCATENATE($A93,"_",T$4),assets_m6!$A:$D,4,FALSE)</f>
        <v>33.984000000000002</v>
      </c>
      <c r="U93">
        <f>VLOOKUP(CONCATENATE($A93,"_",U$4),assets_m6!$A:$D,4,FALSE)</f>
        <v>35.173999999999999</v>
      </c>
      <c r="V93">
        <f>VLOOKUP(CONCATENATE($A93,"_",V$4),assets_m6!$A:$D,4,FALSE)</f>
        <v>34.597999999999999</v>
      </c>
      <c r="X93" t="str">
        <f t="shared" si="44"/>
        <v>WRK</v>
      </c>
      <c r="Y93">
        <f t="shared" si="44"/>
        <v>36.423000000000002</v>
      </c>
      <c r="Z93">
        <f t="shared" si="59"/>
        <v>36.344000000000001</v>
      </c>
      <c r="AA93">
        <f t="shared" si="59"/>
        <v>36.402999999999999</v>
      </c>
      <c r="AB93">
        <f t="shared" si="59"/>
        <v>36.591999999999999</v>
      </c>
      <c r="AC93">
        <f t="shared" si="59"/>
        <v>37.067999999999998</v>
      </c>
      <c r="AD93">
        <f t="shared" si="59"/>
        <v>37.256</v>
      </c>
      <c r="AE93">
        <f t="shared" si="59"/>
        <v>37.256</v>
      </c>
      <c r="AF93">
        <f t="shared" si="59"/>
        <v>36.79</v>
      </c>
      <c r="AG93">
        <f t="shared" si="59"/>
        <v>36.066000000000003</v>
      </c>
      <c r="AH93">
        <f t="shared" si="58"/>
        <v>36.145000000000003</v>
      </c>
      <c r="AI93">
        <f t="shared" si="58"/>
        <v>36.83</v>
      </c>
      <c r="AJ93">
        <f t="shared" si="58"/>
        <v>36.680999999999997</v>
      </c>
      <c r="AK93">
        <f t="shared" si="58"/>
        <v>36.204999999999998</v>
      </c>
      <c r="AL93">
        <f t="shared" si="58"/>
        <v>36.372999999999998</v>
      </c>
      <c r="AM93">
        <f t="shared" si="58"/>
        <v>37.731999999999999</v>
      </c>
      <c r="AN93">
        <f t="shared" si="58"/>
        <v>37.701999999999998</v>
      </c>
      <c r="AO93">
        <f t="shared" si="58"/>
        <v>37.087000000000003</v>
      </c>
      <c r="AP93">
        <f t="shared" si="58"/>
        <v>38.911999999999999</v>
      </c>
      <c r="AQ93">
        <f t="shared" si="58"/>
        <v>33.984000000000002</v>
      </c>
      <c r="AR93">
        <f t="shared" si="58"/>
        <v>35.173999999999999</v>
      </c>
      <c r="AS93">
        <f t="shared" si="58"/>
        <v>34.597999999999999</v>
      </c>
      <c r="AU93" t="s">
        <v>71</v>
      </c>
      <c r="AV93">
        <f t="shared" si="62"/>
        <v>-2.1689591741482202E-5</v>
      </c>
      <c r="AW93">
        <f t="shared" si="62"/>
        <v>1.6233766233765546E-5</v>
      </c>
      <c r="AX93">
        <f t="shared" si="62"/>
        <v>5.1918797901271889E-5</v>
      </c>
      <c r="AY93">
        <f t="shared" si="62"/>
        <v>1.3008307826847373E-4</v>
      </c>
      <c r="AZ93">
        <f t="shared" si="62"/>
        <v>5.0717600086328484E-5</v>
      </c>
      <c r="BA93">
        <f t="shared" si="62"/>
        <v>0</v>
      </c>
      <c r="BB93">
        <f t="shared" si="62"/>
        <v>-1.2508052394245251E-4</v>
      </c>
      <c r="BC93">
        <f t="shared" si="62"/>
        <v>-1.9679260668659871E-4</v>
      </c>
      <c r="BD93">
        <f t="shared" si="62"/>
        <v>2.1904286585704162E-5</v>
      </c>
      <c r="BE93">
        <f t="shared" si="62"/>
        <v>1.8951445566468256E-4</v>
      </c>
      <c r="BF93">
        <f t="shared" si="62"/>
        <v>-4.045614987781725E-5</v>
      </c>
      <c r="BG93">
        <f t="shared" si="62"/>
        <v>-1.2976745454049756E-4</v>
      </c>
      <c r="BH93">
        <f t="shared" si="62"/>
        <v>4.6402430603507604E-5</v>
      </c>
      <c r="BI93">
        <f t="shared" si="61"/>
        <v>3.7362879058642454E-4</v>
      </c>
      <c r="BJ93">
        <f t="shared" si="61"/>
        <v>-7.9508109827205383E-6</v>
      </c>
      <c r="BK93">
        <f t="shared" si="61"/>
        <v>-1.6312131982388066E-4</v>
      </c>
      <c r="BL93">
        <f t="shared" si="60"/>
        <v>4.9208617574891356E-4</v>
      </c>
      <c r="BM93">
        <f t="shared" si="60"/>
        <v>-1.2664473684210521E-3</v>
      </c>
      <c r="BN93">
        <f t="shared" si="60"/>
        <v>3.5016478342749462E-4</v>
      </c>
      <c r="BO93">
        <f t="shared" si="60"/>
        <v>-1.6375732074828015E-4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-5.0105702440765523E-2</v>
      </c>
      <c r="BZ93">
        <f t="shared" si="47"/>
        <v>11</v>
      </c>
      <c r="CA93">
        <f t="shared" si="48"/>
        <v>1</v>
      </c>
      <c r="CB93">
        <f t="shared" si="49"/>
        <v>0.24</v>
      </c>
      <c r="CC93">
        <f t="shared" si="50"/>
        <v>1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1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35">
      <c r="A94" t="s">
        <v>92</v>
      </c>
      <c r="B94">
        <f>VLOOKUP(CONCATENATE($A94,"_",B$4),assets_m6!$A:$D,4,FALSE)</f>
        <v>80.37</v>
      </c>
      <c r="C94">
        <f>VLOOKUP(CONCATENATE($A94,"_",C$4),assets_m6!$A:$D,4,FALSE)</f>
        <v>80.88</v>
      </c>
      <c r="D94">
        <f>VLOOKUP(CONCATENATE($A94,"_",D$4),assets_m6!$A:$D,4,FALSE)</f>
        <v>81.69</v>
      </c>
      <c r="E94">
        <f>VLOOKUP(CONCATENATE($A94,"_",E$4),assets_m6!$A:$D,4,FALSE)</f>
        <v>82.97</v>
      </c>
      <c r="F94">
        <f>VLOOKUP(CONCATENATE($A94,"_",F$4),assets_m6!$A:$D,4,FALSE)</f>
        <v>83.28</v>
      </c>
      <c r="G94">
        <f>VLOOKUP(CONCATENATE($A94,"_",G$4),assets_m6!$A:$D,4,FALSE)</f>
        <v>83.79</v>
      </c>
      <c r="H94" t="e">
        <f>VLOOKUP(CONCATENATE($A94,"_",H$4),assets_m6!$A:$D,4,FALSE)</f>
        <v>#N/A</v>
      </c>
      <c r="I94">
        <f>VLOOKUP(CONCATENATE($A94,"_",I$4),assets_m6!$A:$D,4,FALSE)</f>
        <v>82.95</v>
      </c>
      <c r="J94">
        <f>VLOOKUP(CONCATENATE($A94,"_",J$4),assets_m6!$A:$D,4,FALSE)</f>
        <v>81.78</v>
      </c>
      <c r="K94">
        <f>VLOOKUP(CONCATENATE($A94,"_",K$4),assets_m6!$A:$D,4,FALSE)</f>
        <v>81.150000000000006</v>
      </c>
      <c r="L94">
        <f>VLOOKUP(CONCATENATE($A94,"_",L$4),assets_m6!$A:$D,4,FALSE)</f>
        <v>82.78</v>
      </c>
      <c r="M94">
        <f>VLOOKUP(CONCATENATE($A94,"_",M$4),assets_m6!$A:$D,4,FALSE)</f>
        <v>83.05</v>
      </c>
      <c r="N94">
        <f>VLOOKUP(CONCATENATE($A94,"_",N$4),assets_m6!$A:$D,4,FALSE)</f>
        <v>83.1</v>
      </c>
      <c r="O94">
        <f>VLOOKUP(CONCATENATE($A94,"_",O$4),assets_m6!$A:$D,4,FALSE)</f>
        <v>83.27</v>
      </c>
      <c r="P94">
        <f>VLOOKUP(CONCATENATE($A94,"_",P$4),assets_m6!$A:$D,4,FALSE)</f>
        <v>83.67</v>
      </c>
      <c r="Q94">
        <f>VLOOKUP(CONCATENATE($A94,"_",Q$4),assets_m6!$A:$D,4,FALSE)</f>
        <v>83.4</v>
      </c>
      <c r="R94">
        <f>VLOOKUP(CONCATENATE($A94,"_",R$4),assets_m6!$A:$D,4,FALSE)</f>
        <v>82.83</v>
      </c>
      <c r="S94">
        <f>VLOOKUP(CONCATENATE($A94,"_",S$4),assets_m6!$A:$D,4,FALSE)</f>
        <v>84.65</v>
      </c>
      <c r="T94">
        <f>VLOOKUP(CONCATENATE($A94,"_",T$4),assets_m6!$A:$D,4,FALSE)</f>
        <v>85.21</v>
      </c>
      <c r="U94">
        <f>VLOOKUP(CONCATENATE($A94,"_",U$4),assets_m6!$A:$D,4,FALSE)</f>
        <v>84.94</v>
      </c>
      <c r="V94">
        <f>VLOOKUP(CONCATENATE($A94,"_",V$4),assets_m6!$A:$D,4,FALSE)</f>
        <v>83.41</v>
      </c>
      <c r="X94" t="str">
        <f t="shared" si="44"/>
        <v>XLB</v>
      </c>
      <c r="Y94">
        <f t="shared" si="44"/>
        <v>80.37</v>
      </c>
      <c r="Z94">
        <f t="shared" si="59"/>
        <v>80.88</v>
      </c>
      <c r="AA94">
        <f t="shared" si="59"/>
        <v>81.69</v>
      </c>
      <c r="AB94">
        <f t="shared" si="59"/>
        <v>82.97</v>
      </c>
      <c r="AC94">
        <f t="shared" si="59"/>
        <v>83.28</v>
      </c>
      <c r="AD94">
        <f t="shared" si="59"/>
        <v>83.79</v>
      </c>
      <c r="AE94">
        <f t="shared" si="59"/>
        <v>83.79</v>
      </c>
      <c r="AF94">
        <f t="shared" si="59"/>
        <v>82.95</v>
      </c>
      <c r="AG94">
        <f t="shared" si="59"/>
        <v>81.78</v>
      </c>
      <c r="AH94">
        <f t="shared" si="58"/>
        <v>81.150000000000006</v>
      </c>
      <c r="AI94">
        <f t="shared" si="58"/>
        <v>82.78</v>
      </c>
      <c r="AJ94">
        <f t="shared" si="58"/>
        <v>83.05</v>
      </c>
      <c r="AK94">
        <f t="shared" si="58"/>
        <v>83.1</v>
      </c>
      <c r="AL94">
        <f t="shared" si="58"/>
        <v>83.27</v>
      </c>
      <c r="AM94">
        <f t="shared" si="58"/>
        <v>83.67</v>
      </c>
      <c r="AN94">
        <f t="shared" si="58"/>
        <v>83.4</v>
      </c>
      <c r="AO94">
        <f t="shared" si="58"/>
        <v>82.83</v>
      </c>
      <c r="AP94">
        <f t="shared" si="58"/>
        <v>84.65</v>
      </c>
      <c r="AQ94">
        <f t="shared" si="58"/>
        <v>85.21</v>
      </c>
      <c r="AR94">
        <f t="shared" si="58"/>
        <v>84.94</v>
      </c>
      <c r="AS94">
        <f t="shared" si="58"/>
        <v>83.41</v>
      </c>
      <c r="AU94" t="s">
        <v>97</v>
      </c>
      <c r="AV94">
        <f t="shared" si="62"/>
        <v>6.3456513624485618E-5</v>
      </c>
      <c r="AW94">
        <f t="shared" si="62"/>
        <v>1.0014836795252254E-4</v>
      </c>
      <c r="AX94">
        <f t="shared" si="62"/>
        <v>1.5668992532745759E-4</v>
      </c>
      <c r="AY94">
        <f t="shared" si="62"/>
        <v>3.7362902253826961E-5</v>
      </c>
      <c r="AZ94">
        <f t="shared" si="62"/>
        <v>6.12391930835741E-5</v>
      </c>
      <c r="BA94">
        <f t="shared" si="62"/>
        <v>0</v>
      </c>
      <c r="BB94">
        <f t="shared" si="62"/>
        <v>-1.0025062656641644E-4</v>
      </c>
      <c r="BC94">
        <f t="shared" si="62"/>
        <v>-1.410488245931286E-4</v>
      </c>
      <c r="BD94">
        <f t="shared" si="62"/>
        <v>-7.7035950110050799E-5</v>
      </c>
      <c r="BE94">
        <f t="shared" si="62"/>
        <v>2.00862600123228E-4</v>
      </c>
      <c r="BF94">
        <f t="shared" si="62"/>
        <v>3.2616574051702828E-5</v>
      </c>
      <c r="BG94">
        <f t="shared" si="62"/>
        <v>6.0204695966281957E-6</v>
      </c>
      <c r="BH94">
        <f t="shared" si="62"/>
        <v>2.0457280385078427E-5</v>
      </c>
      <c r="BI94">
        <f t="shared" si="61"/>
        <v>4.8036507745887563E-5</v>
      </c>
      <c r="BJ94">
        <f t="shared" si="61"/>
        <v>-3.226963069200383E-5</v>
      </c>
      <c r="BK94">
        <f t="shared" si="61"/>
        <v>-6.8345323741008079E-5</v>
      </c>
      <c r="BL94">
        <f t="shared" si="60"/>
        <v>2.1972715199806923E-4</v>
      </c>
      <c r="BM94">
        <f t="shared" si="60"/>
        <v>6.6154754873005091E-5</v>
      </c>
      <c r="BN94">
        <f t="shared" si="60"/>
        <v>-3.1686421781480586E-5</v>
      </c>
      <c r="BO94">
        <f t="shared" si="60"/>
        <v>-1.8012714857546517E-4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3.7825059101654748E-2</v>
      </c>
      <c r="BZ94">
        <f t="shared" si="47"/>
        <v>62</v>
      </c>
      <c r="CA94">
        <f t="shared" si="48"/>
        <v>4</v>
      </c>
      <c r="CB94">
        <f t="shared" si="49"/>
        <v>0.12000000000000002</v>
      </c>
      <c r="CC94">
        <f t="shared" si="50"/>
        <v>0</v>
      </c>
      <c r="CD94">
        <f t="shared" si="51"/>
        <v>0</v>
      </c>
      <c r="CE94">
        <f t="shared" si="52"/>
        <v>0</v>
      </c>
      <c r="CF94">
        <f t="shared" si="53"/>
        <v>1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0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35">
      <c r="A95" t="s">
        <v>93</v>
      </c>
      <c r="B95">
        <f>VLOOKUP(CONCATENATE($A95,"_",B$4),assets_m6!$A:$D,4,FALSE)</f>
        <v>50.4</v>
      </c>
      <c r="C95">
        <f>VLOOKUP(CONCATENATE($A95,"_",C$4),assets_m6!$A:$D,4,FALSE)</f>
        <v>50.48</v>
      </c>
      <c r="D95">
        <f>VLOOKUP(CONCATENATE($A95,"_",D$4),assets_m6!$A:$D,4,FALSE)</f>
        <v>51.24</v>
      </c>
      <c r="E95">
        <f>VLOOKUP(CONCATENATE($A95,"_",E$4),assets_m6!$A:$D,4,FALSE)</f>
        <v>51.61</v>
      </c>
      <c r="F95">
        <f>VLOOKUP(CONCATENATE($A95,"_",F$4),assets_m6!$A:$D,4,FALSE)</f>
        <v>52.18</v>
      </c>
      <c r="G95">
        <f>VLOOKUP(CONCATENATE($A95,"_",G$4),assets_m6!$A:$D,4,FALSE)</f>
        <v>52.35</v>
      </c>
      <c r="H95" t="e">
        <f>VLOOKUP(CONCATENATE($A95,"_",H$4),assets_m6!$A:$D,4,FALSE)</f>
        <v>#N/A</v>
      </c>
      <c r="I95">
        <f>VLOOKUP(CONCATENATE($A95,"_",I$4),assets_m6!$A:$D,4,FALSE)</f>
        <v>51.86</v>
      </c>
      <c r="J95">
        <f>VLOOKUP(CONCATENATE($A95,"_",J$4),assets_m6!$A:$D,4,FALSE)</f>
        <v>51.23</v>
      </c>
      <c r="K95">
        <f>VLOOKUP(CONCATENATE($A95,"_",K$4),assets_m6!$A:$D,4,FALSE)</f>
        <v>51.49</v>
      </c>
      <c r="L95">
        <f>VLOOKUP(CONCATENATE($A95,"_",L$4),assets_m6!$A:$D,4,FALSE)</f>
        <v>53.1</v>
      </c>
      <c r="M95">
        <f>VLOOKUP(CONCATENATE($A95,"_",M$4),assets_m6!$A:$D,4,FALSE)</f>
        <v>54.03</v>
      </c>
      <c r="N95">
        <f>VLOOKUP(CONCATENATE($A95,"_",N$4),assets_m6!$A:$D,4,FALSE)</f>
        <v>53.88</v>
      </c>
      <c r="O95">
        <f>VLOOKUP(CONCATENATE($A95,"_",O$4),assets_m6!$A:$D,4,FALSE)</f>
        <v>54.07</v>
      </c>
      <c r="P95">
        <f>VLOOKUP(CONCATENATE($A95,"_",P$4),assets_m6!$A:$D,4,FALSE)</f>
        <v>54.91</v>
      </c>
      <c r="Q95">
        <f>VLOOKUP(CONCATENATE($A95,"_",Q$4),assets_m6!$A:$D,4,FALSE)</f>
        <v>55.29</v>
      </c>
      <c r="R95">
        <f>VLOOKUP(CONCATENATE($A95,"_",R$4),assets_m6!$A:$D,4,FALSE)</f>
        <v>54.42</v>
      </c>
      <c r="S95">
        <f>VLOOKUP(CONCATENATE($A95,"_",S$4),assets_m6!$A:$D,4,FALSE)</f>
        <v>55.08</v>
      </c>
      <c r="T95">
        <f>VLOOKUP(CONCATENATE($A95,"_",T$4),assets_m6!$A:$D,4,FALSE)</f>
        <v>55.73</v>
      </c>
      <c r="U95">
        <f>VLOOKUP(CONCATENATE($A95,"_",U$4),assets_m6!$A:$D,4,FALSE)</f>
        <v>59.39</v>
      </c>
      <c r="V95">
        <f>VLOOKUP(CONCATENATE($A95,"_",V$4),assets_m6!$A:$D,4,FALSE)</f>
        <v>58.2</v>
      </c>
      <c r="X95" t="str">
        <f t="shared" si="44"/>
        <v>XLC</v>
      </c>
      <c r="Y95">
        <f t="shared" si="44"/>
        <v>50.4</v>
      </c>
      <c r="Z95">
        <f t="shared" si="59"/>
        <v>50.48</v>
      </c>
      <c r="AA95">
        <f t="shared" si="59"/>
        <v>51.24</v>
      </c>
      <c r="AB95">
        <f t="shared" si="59"/>
        <v>51.61</v>
      </c>
      <c r="AC95">
        <f t="shared" si="59"/>
        <v>52.18</v>
      </c>
      <c r="AD95">
        <f t="shared" si="59"/>
        <v>52.35</v>
      </c>
      <c r="AE95">
        <f t="shared" si="59"/>
        <v>52.35</v>
      </c>
      <c r="AF95">
        <f t="shared" si="59"/>
        <v>51.86</v>
      </c>
      <c r="AG95">
        <f t="shared" si="59"/>
        <v>51.23</v>
      </c>
      <c r="AH95">
        <f t="shared" si="58"/>
        <v>51.49</v>
      </c>
      <c r="AI95">
        <f t="shared" si="58"/>
        <v>53.1</v>
      </c>
      <c r="AJ95">
        <f t="shared" si="58"/>
        <v>54.03</v>
      </c>
      <c r="AK95">
        <f t="shared" si="58"/>
        <v>53.88</v>
      </c>
      <c r="AL95">
        <f t="shared" si="58"/>
        <v>54.07</v>
      </c>
      <c r="AM95">
        <f t="shared" si="58"/>
        <v>54.91</v>
      </c>
      <c r="AN95">
        <f t="shared" si="58"/>
        <v>55.29</v>
      </c>
      <c r="AO95">
        <f t="shared" si="58"/>
        <v>54.42</v>
      </c>
      <c r="AP95">
        <f t="shared" si="58"/>
        <v>55.08</v>
      </c>
      <c r="AQ95">
        <f t="shared" si="58"/>
        <v>55.73</v>
      </c>
      <c r="AR95">
        <f t="shared" si="58"/>
        <v>59.39</v>
      </c>
      <c r="AS95">
        <f t="shared" si="58"/>
        <v>58.2</v>
      </c>
      <c r="AU95" t="s">
        <v>95</v>
      </c>
      <c r="AV95">
        <f t="shared" si="62"/>
        <v>1.5873015873015537E-5</v>
      </c>
      <c r="AW95">
        <f t="shared" si="62"/>
        <v>1.5055467511885997E-4</v>
      </c>
      <c r="AX95">
        <f t="shared" si="62"/>
        <v>7.2209211553473347E-5</v>
      </c>
      <c r="AY95">
        <f t="shared" si="62"/>
        <v>1.1044371245882586E-4</v>
      </c>
      <c r="AZ95">
        <f t="shared" si="62"/>
        <v>3.2579532387888407E-5</v>
      </c>
      <c r="BA95">
        <f t="shared" si="62"/>
        <v>0</v>
      </c>
      <c r="BB95">
        <f t="shared" si="62"/>
        <v>-9.3600764087870474E-5</v>
      </c>
      <c r="BC95">
        <f t="shared" si="62"/>
        <v>-1.2148091014269237E-4</v>
      </c>
      <c r="BD95">
        <f t="shared" si="62"/>
        <v>5.075151278547826E-5</v>
      </c>
      <c r="BE95">
        <f t="shared" si="62"/>
        <v>3.1268207418916284E-4</v>
      </c>
      <c r="BF95">
        <f t="shared" si="62"/>
        <v>1.7514124293785304E-4</v>
      </c>
      <c r="BG95">
        <f t="shared" si="62"/>
        <v>-2.7762354247639936E-5</v>
      </c>
      <c r="BH95">
        <f t="shared" si="62"/>
        <v>3.5263548626577156E-5</v>
      </c>
      <c r="BI95">
        <f t="shared" si="61"/>
        <v>1.5535417051969601E-4</v>
      </c>
      <c r="BJ95">
        <f t="shared" si="61"/>
        <v>6.9204152249135415E-5</v>
      </c>
      <c r="BK95">
        <f t="shared" si="61"/>
        <v>-1.5735214324470926E-4</v>
      </c>
      <c r="BL95">
        <f t="shared" si="60"/>
        <v>1.2127894156560025E-4</v>
      </c>
      <c r="BM95">
        <f t="shared" si="60"/>
        <v>1.1801016702977462E-4</v>
      </c>
      <c r="BN95">
        <f t="shared" si="60"/>
        <v>6.5673784317243921E-4</v>
      </c>
      <c r="BO95">
        <f t="shared" si="60"/>
        <v>-2.0037043273278294E-4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0.15476190476190485</v>
      </c>
      <c r="BZ95">
        <f t="shared" si="47"/>
        <v>93</v>
      </c>
      <c r="CA95">
        <f t="shared" si="48"/>
        <v>5</v>
      </c>
      <c r="CB95">
        <f t="shared" si="49"/>
        <v>0.24000000000000005</v>
      </c>
      <c r="CC95">
        <f t="shared" si="50"/>
        <v>0</v>
      </c>
      <c r="CD95">
        <f t="shared" si="51"/>
        <v>0</v>
      </c>
      <c r="CE95">
        <f t="shared" si="52"/>
        <v>0</v>
      </c>
      <c r="CF95">
        <f t="shared" si="53"/>
        <v>0</v>
      </c>
      <c r="CG95">
        <f t="shared" si="54"/>
        <v>1</v>
      </c>
      <c r="CI95">
        <f t="shared" si="55"/>
        <v>0</v>
      </c>
      <c r="CJ95">
        <f t="shared" si="56"/>
        <v>0</v>
      </c>
      <c r="CK95">
        <f t="shared" si="56"/>
        <v>0</v>
      </c>
      <c r="CL95">
        <f t="shared" si="56"/>
        <v>0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35">
      <c r="A96" t="s">
        <v>94</v>
      </c>
      <c r="B96">
        <f>VLOOKUP(CONCATENATE($A96,"_",B$4),assets_m6!$A:$D,4,FALSE)</f>
        <v>87.56</v>
      </c>
      <c r="C96">
        <f>VLOOKUP(CONCATENATE($A96,"_",C$4),assets_m6!$A:$D,4,FALSE)</f>
        <v>87.25</v>
      </c>
      <c r="D96">
        <f>VLOOKUP(CONCATENATE($A96,"_",D$4),assets_m6!$A:$D,4,FALSE)</f>
        <v>87.87</v>
      </c>
      <c r="E96">
        <f>VLOOKUP(CONCATENATE($A96,"_",E$4),assets_m6!$A:$D,4,FALSE)</f>
        <v>88.14</v>
      </c>
      <c r="F96">
        <f>VLOOKUP(CONCATENATE($A96,"_",F$4),assets_m6!$A:$D,4,FALSE)</f>
        <v>89.82</v>
      </c>
      <c r="G96">
        <f>VLOOKUP(CONCATENATE($A96,"_",G$4),assets_m6!$A:$D,4,FALSE)</f>
        <v>89.95</v>
      </c>
      <c r="H96" t="e">
        <f>VLOOKUP(CONCATENATE($A96,"_",H$4),assets_m6!$A:$D,4,FALSE)</f>
        <v>#N/A</v>
      </c>
      <c r="I96">
        <f>VLOOKUP(CONCATENATE($A96,"_",I$4),assets_m6!$A:$D,4,FALSE)</f>
        <v>90.14</v>
      </c>
      <c r="J96">
        <f>VLOOKUP(CONCATENATE($A96,"_",J$4),assets_m6!$A:$D,4,FALSE)</f>
        <v>88.49</v>
      </c>
      <c r="K96">
        <f>VLOOKUP(CONCATENATE($A96,"_",K$4),assets_m6!$A:$D,4,FALSE)</f>
        <v>89.59</v>
      </c>
      <c r="L96">
        <f>VLOOKUP(CONCATENATE($A96,"_",L$4),assets_m6!$A:$D,4,FALSE)</f>
        <v>90.48</v>
      </c>
      <c r="M96">
        <f>VLOOKUP(CONCATENATE($A96,"_",M$4),assets_m6!$A:$D,4,FALSE)</f>
        <v>90.6</v>
      </c>
      <c r="N96">
        <f>VLOOKUP(CONCATENATE($A96,"_",N$4),assets_m6!$A:$D,4,FALSE)</f>
        <v>90.25</v>
      </c>
      <c r="O96">
        <f>VLOOKUP(CONCATENATE($A96,"_",O$4),assets_m6!$A:$D,4,FALSE)</f>
        <v>90.26</v>
      </c>
      <c r="P96">
        <f>VLOOKUP(CONCATENATE($A96,"_",P$4),assets_m6!$A:$D,4,FALSE)</f>
        <v>93.11</v>
      </c>
      <c r="Q96">
        <f>VLOOKUP(CONCATENATE($A96,"_",Q$4),assets_m6!$A:$D,4,FALSE)</f>
        <v>91.23</v>
      </c>
      <c r="R96">
        <f>VLOOKUP(CONCATENATE($A96,"_",R$4),assets_m6!$A:$D,4,FALSE)</f>
        <v>89.14</v>
      </c>
      <c r="S96">
        <f>VLOOKUP(CONCATENATE($A96,"_",S$4),assets_m6!$A:$D,4,FALSE)</f>
        <v>89.93</v>
      </c>
      <c r="T96">
        <f>VLOOKUP(CONCATENATE($A96,"_",T$4),assets_m6!$A:$D,4,FALSE)</f>
        <v>88.16</v>
      </c>
      <c r="U96">
        <f>VLOOKUP(CONCATENATE($A96,"_",U$4),assets_m6!$A:$D,4,FALSE)</f>
        <v>86.15</v>
      </c>
      <c r="V96">
        <f>VLOOKUP(CONCATENATE($A96,"_",V$4),assets_m6!$A:$D,4,FALSE)</f>
        <v>85.96</v>
      </c>
      <c r="X96" t="str">
        <f t="shared" si="44"/>
        <v>XLE</v>
      </c>
      <c r="Y96">
        <f t="shared" si="44"/>
        <v>87.56</v>
      </c>
      <c r="Z96">
        <f t="shared" si="59"/>
        <v>87.25</v>
      </c>
      <c r="AA96">
        <f t="shared" si="59"/>
        <v>87.87</v>
      </c>
      <c r="AB96">
        <f t="shared" si="59"/>
        <v>88.14</v>
      </c>
      <c r="AC96">
        <f t="shared" si="59"/>
        <v>89.82</v>
      </c>
      <c r="AD96">
        <f t="shared" si="59"/>
        <v>89.95</v>
      </c>
      <c r="AE96">
        <f t="shared" si="59"/>
        <v>89.95</v>
      </c>
      <c r="AF96">
        <f t="shared" si="59"/>
        <v>90.14</v>
      </c>
      <c r="AG96">
        <f t="shared" si="59"/>
        <v>88.49</v>
      </c>
      <c r="AH96">
        <f t="shared" si="58"/>
        <v>89.59</v>
      </c>
      <c r="AI96">
        <f t="shared" si="58"/>
        <v>90.48</v>
      </c>
      <c r="AJ96">
        <f t="shared" si="58"/>
        <v>90.6</v>
      </c>
      <c r="AK96">
        <f t="shared" si="58"/>
        <v>90.25</v>
      </c>
      <c r="AL96">
        <f t="shared" si="58"/>
        <v>90.26</v>
      </c>
      <c r="AM96">
        <f t="shared" si="58"/>
        <v>93.11</v>
      </c>
      <c r="AN96">
        <f t="shared" si="58"/>
        <v>91.23</v>
      </c>
      <c r="AO96">
        <f t="shared" si="58"/>
        <v>89.14</v>
      </c>
      <c r="AP96">
        <f t="shared" si="58"/>
        <v>89.93</v>
      </c>
      <c r="AQ96">
        <f t="shared" si="58"/>
        <v>88.16</v>
      </c>
      <c r="AR96">
        <f t="shared" si="58"/>
        <v>86.15</v>
      </c>
      <c r="AS96">
        <f t="shared" si="58"/>
        <v>85.96</v>
      </c>
      <c r="AU96" t="s">
        <v>100</v>
      </c>
      <c r="AV96">
        <f t="shared" si="62"/>
        <v>-3.540429419826431E-5</v>
      </c>
      <c r="AW96">
        <f t="shared" si="62"/>
        <v>7.1060171919771294E-5</v>
      </c>
      <c r="AX96">
        <f t="shared" si="62"/>
        <v>3.0727210652099238E-5</v>
      </c>
      <c r="AY96">
        <f t="shared" si="62"/>
        <v>1.9060585432266764E-4</v>
      </c>
      <c r="AZ96">
        <f t="shared" si="62"/>
        <v>1.4473391226899318E-5</v>
      </c>
      <c r="BA96">
        <f t="shared" si="62"/>
        <v>0</v>
      </c>
      <c r="BB96">
        <f t="shared" si="62"/>
        <v>2.1122846025569509E-5</v>
      </c>
      <c r="BC96">
        <f t="shared" si="62"/>
        <v>-1.8304859108054201E-4</v>
      </c>
      <c r="BD96">
        <f t="shared" si="62"/>
        <v>1.2430783139337877E-4</v>
      </c>
      <c r="BE96">
        <f t="shared" si="62"/>
        <v>9.9341444357629248E-5</v>
      </c>
      <c r="BF96">
        <f t="shared" si="62"/>
        <v>1.3262599469494953E-5</v>
      </c>
      <c r="BG96">
        <f t="shared" si="62"/>
        <v>-3.8631346578365822E-5</v>
      </c>
      <c r="BH96">
        <f t="shared" si="62"/>
        <v>1.1080332409977969E-6</v>
      </c>
      <c r="BI96">
        <f t="shared" si="61"/>
        <v>3.1575448703744674E-4</v>
      </c>
      <c r="BJ96">
        <f t="shared" si="61"/>
        <v>-2.0191171732359528E-4</v>
      </c>
      <c r="BK96">
        <f t="shared" si="61"/>
        <v>-2.2909130768387627E-4</v>
      </c>
      <c r="BL96">
        <f t="shared" si="60"/>
        <v>8.8624635404981639E-5</v>
      </c>
      <c r="BM96">
        <f t="shared" si="60"/>
        <v>-1.9681974869342934E-4</v>
      </c>
      <c r="BN96">
        <f t="shared" si="60"/>
        <v>-2.2799455535390097E-4</v>
      </c>
      <c r="BO96">
        <f t="shared" si="60"/>
        <v>-2.2054556006965982E-5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-1.8273184102329927E-2</v>
      </c>
      <c r="BZ96">
        <f t="shared" si="47"/>
        <v>25</v>
      </c>
      <c r="CA96">
        <f t="shared" si="48"/>
        <v>2</v>
      </c>
      <c r="CB96">
        <f t="shared" si="49"/>
        <v>0.11999999999999997</v>
      </c>
      <c r="CC96">
        <f t="shared" si="50"/>
        <v>0</v>
      </c>
      <c r="CD96">
        <f t="shared" si="51"/>
        <v>1</v>
      </c>
      <c r="CE96">
        <f t="shared" si="52"/>
        <v>0</v>
      </c>
      <c r="CF96">
        <f t="shared" si="53"/>
        <v>0</v>
      </c>
      <c r="CG96">
        <f t="shared" si="54"/>
        <v>0</v>
      </c>
      <c r="CI96">
        <f t="shared" si="55"/>
        <v>0</v>
      </c>
      <c r="CJ96">
        <f t="shared" si="56"/>
        <v>1</v>
      </c>
      <c r="CK96">
        <f t="shared" si="56"/>
        <v>1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35">
      <c r="A97" t="s">
        <v>95</v>
      </c>
      <c r="B97">
        <f>VLOOKUP(CONCATENATE($A97,"_",B$4),assets_m6!$A:$D,4,FALSE)</f>
        <v>35.380000000000003</v>
      </c>
      <c r="C97">
        <f>VLOOKUP(CONCATENATE($A97,"_",C$4),assets_m6!$A:$D,4,FALSE)</f>
        <v>35.25</v>
      </c>
      <c r="D97">
        <f>VLOOKUP(CONCATENATE($A97,"_",D$4),assets_m6!$A:$D,4,FALSE)</f>
        <v>35.450000000000003</v>
      </c>
      <c r="E97">
        <f>VLOOKUP(CONCATENATE($A97,"_",E$4),assets_m6!$A:$D,4,FALSE)</f>
        <v>35.78</v>
      </c>
      <c r="F97">
        <f>VLOOKUP(CONCATENATE($A97,"_",F$4),assets_m6!$A:$D,4,FALSE)</f>
        <v>35.85</v>
      </c>
      <c r="G97">
        <f>VLOOKUP(CONCATENATE($A97,"_",G$4),assets_m6!$A:$D,4,FALSE)</f>
        <v>36.119999999999997</v>
      </c>
      <c r="H97" t="e">
        <f>VLOOKUP(CONCATENATE($A97,"_",H$4),assets_m6!$A:$D,4,FALSE)</f>
        <v>#N/A</v>
      </c>
      <c r="I97">
        <f>VLOOKUP(CONCATENATE($A97,"_",I$4),assets_m6!$A:$D,4,FALSE)</f>
        <v>35.880000000000003</v>
      </c>
      <c r="J97">
        <f>VLOOKUP(CONCATENATE($A97,"_",J$4),assets_m6!$A:$D,4,FALSE)</f>
        <v>35.21</v>
      </c>
      <c r="K97">
        <f>VLOOKUP(CONCATENATE($A97,"_",K$4),assets_m6!$A:$D,4,FALSE)</f>
        <v>34.799999999999997</v>
      </c>
      <c r="L97">
        <f>VLOOKUP(CONCATENATE($A97,"_",L$4),assets_m6!$A:$D,4,FALSE)</f>
        <v>35.35</v>
      </c>
      <c r="M97">
        <f>VLOOKUP(CONCATENATE($A97,"_",M$4),assets_m6!$A:$D,4,FALSE)</f>
        <v>35.76</v>
      </c>
      <c r="N97">
        <f>VLOOKUP(CONCATENATE($A97,"_",N$4),assets_m6!$A:$D,4,FALSE)</f>
        <v>35.78</v>
      </c>
      <c r="O97">
        <f>VLOOKUP(CONCATENATE($A97,"_",O$4),assets_m6!$A:$D,4,FALSE)</f>
        <v>36.06</v>
      </c>
      <c r="P97">
        <f>VLOOKUP(CONCATENATE($A97,"_",P$4),assets_m6!$A:$D,4,FALSE)</f>
        <v>36.25</v>
      </c>
      <c r="Q97">
        <f>VLOOKUP(CONCATENATE($A97,"_",Q$4),assets_m6!$A:$D,4,FALSE)</f>
        <v>36.25</v>
      </c>
      <c r="R97">
        <f>VLOOKUP(CONCATENATE($A97,"_",R$4),assets_m6!$A:$D,4,FALSE)</f>
        <v>36.07</v>
      </c>
      <c r="S97">
        <f>VLOOKUP(CONCATENATE($A97,"_",S$4),assets_m6!$A:$D,4,FALSE)</f>
        <v>36.56</v>
      </c>
      <c r="T97">
        <f>VLOOKUP(CONCATENATE($A97,"_",T$4),assets_m6!$A:$D,4,FALSE)</f>
        <v>36.56</v>
      </c>
      <c r="U97">
        <f>VLOOKUP(CONCATENATE($A97,"_",U$4),assets_m6!$A:$D,4,FALSE)</f>
        <v>36.659999999999997</v>
      </c>
      <c r="V97">
        <f>VLOOKUP(CONCATENATE($A97,"_",V$4),assets_m6!$A:$D,4,FALSE)</f>
        <v>36.590000000000003</v>
      </c>
      <c r="X97" t="str">
        <f t="shared" si="44"/>
        <v>XLF</v>
      </c>
      <c r="Y97">
        <f t="shared" si="44"/>
        <v>35.380000000000003</v>
      </c>
      <c r="Z97">
        <f t="shared" si="59"/>
        <v>35.25</v>
      </c>
      <c r="AA97">
        <f t="shared" si="59"/>
        <v>35.450000000000003</v>
      </c>
      <c r="AB97">
        <f t="shared" si="59"/>
        <v>35.78</v>
      </c>
      <c r="AC97">
        <f t="shared" si="59"/>
        <v>35.85</v>
      </c>
      <c r="AD97">
        <f t="shared" si="59"/>
        <v>36.119999999999997</v>
      </c>
      <c r="AE97">
        <f t="shared" si="59"/>
        <v>36.119999999999997</v>
      </c>
      <c r="AF97">
        <f t="shared" si="59"/>
        <v>35.880000000000003</v>
      </c>
      <c r="AG97">
        <f t="shared" si="59"/>
        <v>35.21</v>
      </c>
      <c r="AH97">
        <f t="shared" si="58"/>
        <v>34.799999999999997</v>
      </c>
      <c r="AI97">
        <f t="shared" si="58"/>
        <v>35.35</v>
      </c>
      <c r="AJ97">
        <f t="shared" si="58"/>
        <v>35.76</v>
      </c>
      <c r="AK97">
        <f t="shared" si="58"/>
        <v>35.78</v>
      </c>
      <c r="AL97">
        <f t="shared" si="58"/>
        <v>36.06</v>
      </c>
      <c r="AM97">
        <f t="shared" si="58"/>
        <v>36.25</v>
      </c>
      <c r="AN97">
        <f t="shared" si="58"/>
        <v>36.25</v>
      </c>
      <c r="AO97">
        <f t="shared" si="58"/>
        <v>36.07</v>
      </c>
      <c r="AP97">
        <f t="shared" si="58"/>
        <v>36.56</v>
      </c>
      <c r="AQ97">
        <f t="shared" si="58"/>
        <v>36.56</v>
      </c>
      <c r="AR97">
        <f t="shared" si="58"/>
        <v>36.659999999999997</v>
      </c>
      <c r="AS97">
        <f t="shared" si="58"/>
        <v>36.590000000000003</v>
      </c>
      <c r="AU97" t="s">
        <v>94</v>
      </c>
      <c r="AV97">
        <f t="shared" si="62"/>
        <v>-3.6743923120407728E-5</v>
      </c>
      <c r="AW97">
        <f t="shared" si="62"/>
        <v>5.6737588652483083E-5</v>
      </c>
      <c r="AX97">
        <f t="shared" si="62"/>
        <v>9.3088857545838729E-5</v>
      </c>
      <c r="AY97">
        <f t="shared" si="62"/>
        <v>1.9564002235886048E-5</v>
      </c>
      <c r="AZ97">
        <f t="shared" si="62"/>
        <v>7.5313807531379644E-5</v>
      </c>
      <c r="BA97">
        <f t="shared" si="62"/>
        <v>0</v>
      </c>
      <c r="BB97">
        <f t="shared" si="62"/>
        <v>-6.6445182724251086E-5</v>
      </c>
      <c r="BC97">
        <f t="shared" si="62"/>
        <v>-1.8673355629877418E-4</v>
      </c>
      <c r="BD97">
        <f t="shared" si="62"/>
        <v>-1.1644419199091271E-4</v>
      </c>
      <c r="BE97">
        <f t="shared" si="62"/>
        <v>1.5804597701149549E-4</v>
      </c>
      <c r="BF97">
        <f t="shared" si="62"/>
        <v>1.1598302687411501E-4</v>
      </c>
      <c r="BG97">
        <f t="shared" si="62"/>
        <v>5.5928411633118364E-6</v>
      </c>
      <c r="BH97">
        <f t="shared" si="62"/>
        <v>7.8256008943544192E-5</v>
      </c>
      <c r="BI97">
        <f t="shared" si="61"/>
        <v>5.2689961175817448E-5</v>
      </c>
      <c r="BJ97">
        <f t="shared" si="61"/>
        <v>0</v>
      </c>
      <c r="BK97">
        <f t="shared" si="61"/>
        <v>-4.9655172413793025E-5</v>
      </c>
      <c r="BL97">
        <f t="shared" si="60"/>
        <v>1.3584696423620793E-4</v>
      </c>
      <c r="BM97">
        <f t="shared" si="60"/>
        <v>0</v>
      </c>
      <c r="BN97">
        <f t="shared" si="60"/>
        <v>2.7352297592996258E-5</v>
      </c>
      <c r="BO97">
        <f t="shared" si="60"/>
        <v>-1.9094380796506598E-5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3.4200113058225005E-2</v>
      </c>
      <c r="BZ97">
        <f t="shared" si="47"/>
        <v>60</v>
      </c>
      <c r="CA97">
        <f t="shared" si="48"/>
        <v>3</v>
      </c>
      <c r="CB97">
        <f t="shared" si="49"/>
        <v>7.9999999999999988E-2</v>
      </c>
      <c r="CC97">
        <f t="shared" si="50"/>
        <v>0</v>
      </c>
      <c r="CD97">
        <f t="shared" si="51"/>
        <v>0</v>
      </c>
      <c r="CE97">
        <f t="shared" si="52"/>
        <v>1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35">
      <c r="A98" t="s">
        <v>96</v>
      </c>
      <c r="B98">
        <f>VLOOKUP(CONCATENATE($A98,"_",B$4),assets_m6!$A:$D,4,FALSE)</f>
        <v>100.91</v>
      </c>
      <c r="C98">
        <f>VLOOKUP(CONCATENATE($A98,"_",C$4),assets_m6!$A:$D,4,FALSE)</f>
        <v>100.46</v>
      </c>
      <c r="D98">
        <f>VLOOKUP(CONCATENATE($A98,"_",D$4),assets_m6!$A:$D,4,FALSE)</f>
        <v>101.01</v>
      </c>
      <c r="E98">
        <f>VLOOKUP(CONCATENATE($A98,"_",E$4),assets_m6!$A:$D,4,FALSE)</f>
        <v>101.98</v>
      </c>
      <c r="F98">
        <f>VLOOKUP(CONCATENATE($A98,"_",F$4),assets_m6!$A:$D,4,FALSE)</f>
        <v>102.58</v>
      </c>
      <c r="G98">
        <f>VLOOKUP(CONCATENATE($A98,"_",G$4),assets_m6!$A:$D,4,FALSE)</f>
        <v>102.46</v>
      </c>
      <c r="H98" t="e">
        <f>VLOOKUP(CONCATENATE($A98,"_",H$4),assets_m6!$A:$D,4,FALSE)</f>
        <v>#N/A</v>
      </c>
      <c r="I98">
        <f>VLOOKUP(CONCATENATE($A98,"_",I$4),assets_m6!$A:$D,4,FALSE)</f>
        <v>101.59</v>
      </c>
      <c r="J98">
        <f>VLOOKUP(CONCATENATE($A98,"_",J$4),assets_m6!$A:$D,4,FALSE)</f>
        <v>99.68</v>
      </c>
      <c r="K98">
        <f>VLOOKUP(CONCATENATE($A98,"_",K$4),assets_m6!$A:$D,4,FALSE)</f>
        <v>97.63</v>
      </c>
      <c r="L98">
        <f>VLOOKUP(CONCATENATE($A98,"_",L$4),assets_m6!$A:$D,4,FALSE)</f>
        <v>98.99</v>
      </c>
      <c r="M98">
        <f>VLOOKUP(CONCATENATE($A98,"_",M$4),assets_m6!$A:$D,4,FALSE)</f>
        <v>100.07</v>
      </c>
      <c r="N98">
        <f>VLOOKUP(CONCATENATE($A98,"_",N$4),assets_m6!$A:$D,4,FALSE)</f>
        <v>100.73</v>
      </c>
      <c r="O98">
        <f>VLOOKUP(CONCATENATE($A98,"_",O$4),assets_m6!$A:$D,4,FALSE)</f>
        <v>100.17</v>
      </c>
      <c r="P98">
        <f>VLOOKUP(CONCATENATE($A98,"_",P$4),assets_m6!$A:$D,4,FALSE)</f>
        <v>100.72</v>
      </c>
      <c r="Q98">
        <f>VLOOKUP(CONCATENATE($A98,"_",Q$4),assets_m6!$A:$D,4,FALSE)</f>
        <v>101.14</v>
      </c>
      <c r="R98">
        <f>VLOOKUP(CONCATENATE($A98,"_",R$4),assets_m6!$A:$D,4,FALSE)</f>
        <v>100.15</v>
      </c>
      <c r="S98">
        <f>VLOOKUP(CONCATENATE($A98,"_",S$4),assets_m6!$A:$D,4,FALSE)</f>
        <v>101.85</v>
      </c>
      <c r="T98">
        <f>VLOOKUP(CONCATENATE($A98,"_",T$4),assets_m6!$A:$D,4,FALSE)</f>
        <v>102.59</v>
      </c>
      <c r="U98">
        <f>VLOOKUP(CONCATENATE($A98,"_",U$4),assets_m6!$A:$D,4,FALSE)</f>
        <v>103.39</v>
      </c>
      <c r="V98">
        <f>VLOOKUP(CONCATENATE($A98,"_",V$4),assets_m6!$A:$D,4,FALSE)</f>
        <v>102.85</v>
      </c>
      <c r="X98" t="str">
        <f t="shared" si="44"/>
        <v>XLI</v>
      </c>
      <c r="Y98">
        <f t="shared" si="44"/>
        <v>100.91</v>
      </c>
      <c r="Z98">
        <f t="shared" si="59"/>
        <v>100.46</v>
      </c>
      <c r="AA98">
        <f t="shared" si="59"/>
        <v>101.01</v>
      </c>
      <c r="AB98">
        <f t="shared" si="59"/>
        <v>101.98</v>
      </c>
      <c r="AC98">
        <f t="shared" si="59"/>
        <v>102.58</v>
      </c>
      <c r="AD98">
        <f t="shared" si="59"/>
        <v>102.46</v>
      </c>
      <c r="AE98">
        <f t="shared" si="59"/>
        <v>102.46</v>
      </c>
      <c r="AF98">
        <f t="shared" si="59"/>
        <v>101.59</v>
      </c>
      <c r="AG98">
        <f t="shared" si="59"/>
        <v>99.68</v>
      </c>
      <c r="AH98">
        <f t="shared" si="58"/>
        <v>97.63</v>
      </c>
      <c r="AI98">
        <f t="shared" si="58"/>
        <v>98.99</v>
      </c>
      <c r="AJ98">
        <f t="shared" si="58"/>
        <v>100.07</v>
      </c>
      <c r="AK98">
        <f t="shared" si="58"/>
        <v>100.73</v>
      </c>
      <c r="AL98">
        <f t="shared" si="58"/>
        <v>100.17</v>
      </c>
      <c r="AM98">
        <f t="shared" si="58"/>
        <v>100.72</v>
      </c>
      <c r="AN98">
        <f t="shared" si="58"/>
        <v>101.14</v>
      </c>
      <c r="AO98">
        <f t="shared" si="58"/>
        <v>100.15</v>
      </c>
      <c r="AP98">
        <f t="shared" si="58"/>
        <v>101.85</v>
      </c>
      <c r="AQ98">
        <f t="shared" si="58"/>
        <v>102.59</v>
      </c>
      <c r="AR98">
        <f t="shared" si="58"/>
        <v>103.39</v>
      </c>
      <c r="AS98">
        <f t="shared" si="58"/>
        <v>102.85</v>
      </c>
      <c r="AU98" t="s">
        <v>101</v>
      </c>
      <c r="AV98">
        <f t="shared" si="62"/>
        <v>-4.4594192845109788E-5</v>
      </c>
      <c r="AW98">
        <f t="shared" si="62"/>
        <v>5.4748158471034389E-5</v>
      </c>
      <c r="AX98">
        <f t="shared" si="62"/>
        <v>9.6030096030095904E-5</v>
      </c>
      <c r="AY98">
        <f t="shared" si="62"/>
        <v>5.8835065699156132E-5</v>
      </c>
      <c r="AZ98">
        <f t="shared" si="62"/>
        <v>-1.169818678104938E-5</v>
      </c>
      <c r="BA98">
        <f t="shared" si="62"/>
        <v>0</v>
      </c>
      <c r="BB98">
        <f t="shared" si="62"/>
        <v>-8.4911184852624487E-5</v>
      </c>
      <c r="BC98">
        <f t="shared" si="62"/>
        <v>-1.8801063096761459E-4</v>
      </c>
      <c r="BD98">
        <f t="shared" si="62"/>
        <v>-2.0565810593900597E-4</v>
      </c>
      <c r="BE98">
        <f t="shared" si="62"/>
        <v>1.3930144422820849E-4</v>
      </c>
      <c r="BF98">
        <f t="shared" si="62"/>
        <v>1.0910192948782689E-4</v>
      </c>
      <c r="BG98">
        <f t="shared" si="62"/>
        <v>6.5953832317378928E-5</v>
      </c>
      <c r="BH98">
        <f t="shared" si="62"/>
        <v>-5.5594162612925861E-5</v>
      </c>
      <c r="BI98">
        <f t="shared" si="61"/>
        <v>5.4906658680243302E-5</v>
      </c>
      <c r="BJ98">
        <f t="shared" si="61"/>
        <v>4.1699761715647509E-5</v>
      </c>
      <c r="BK98">
        <f t="shared" si="61"/>
        <v>-9.7884121020367298E-5</v>
      </c>
      <c r="BL98">
        <f t="shared" si="60"/>
        <v>1.6974538192710819E-4</v>
      </c>
      <c r="BM98">
        <f t="shared" si="60"/>
        <v>7.2655866470300364E-5</v>
      </c>
      <c r="BN98">
        <f t="shared" si="60"/>
        <v>7.7980309971731871E-5</v>
      </c>
      <c r="BO98">
        <f t="shared" si="60"/>
        <v>-5.2229422574717694E-5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1.9225052026558297E-2</v>
      </c>
      <c r="BZ98">
        <f t="shared" si="47"/>
        <v>47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35">
      <c r="A99" t="s">
        <v>97</v>
      </c>
      <c r="B99">
        <f>VLOOKUP(CONCATENATE($A99,"_",B$4),assets_m6!$A:$D,4,FALSE)</f>
        <v>124.73</v>
      </c>
      <c r="C99">
        <f>VLOOKUP(CONCATENATE($A99,"_",C$4),assets_m6!$A:$D,4,FALSE)</f>
        <v>126.18</v>
      </c>
      <c r="D99">
        <f>VLOOKUP(CONCATENATE($A99,"_",D$4),assets_m6!$A:$D,4,FALSE)</f>
        <v>126.96</v>
      </c>
      <c r="E99">
        <f>VLOOKUP(CONCATENATE($A99,"_",E$4),assets_m6!$A:$D,4,FALSE)</f>
        <v>129.16</v>
      </c>
      <c r="F99">
        <f>VLOOKUP(CONCATENATE($A99,"_",F$4),assets_m6!$A:$D,4,FALSE)</f>
        <v>130.12</v>
      </c>
      <c r="G99">
        <f>VLOOKUP(CONCATENATE($A99,"_",G$4),assets_m6!$A:$D,4,FALSE)</f>
        <v>130.49</v>
      </c>
      <c r="H99" t="e">
        <f>VLOOKUP(CONCATENATE($A99,"_",H$4),assets_m6!$A:$D,4,FALSE)</f>
        <v>#N/A</v>
      </c>
      <c r="I99">
        <f>VLOOKUP(CONCATENATE($A99,"_",I$4),assets_m6!$A:$D,4,FALSE)</f>
        <v>131.08000000000001</v>
      </c>
      <c r="J99">
        <f>VLOOKUP(CONCATENATE($A99,"_",J$4),assets_m6!$A:$D,4,FALSE)</f>
        <v>129.38999999999999</v>
      </c>
      <c r="K99">
        <f>VLOOKUP(CONCATENATE($A99,"_",K$4),assets_m6!$A:$D,4,FALSE)</f>
        <v>127.88</v>
      </c>
      <c r="L99">
        <f>VLOOKUP(CONCATENATE($A99,"_",L$4),assets_m6!$A:$D,4,FALSE)</f>
        <v>131.34</v>
      </c>
      <c r="M99">
        <f>VLOOKUP(CONCATENATE($A99,"_",M$4),assets_m6!$A:$D,4,FALSE)</f>
        <v>134.33000000000001</v>
      </c>
      <c r="N99">
        <f>VLOOKUP(CONCATENATE($A99,"_",N$4),assets_m6!$A:$D,4,FALSE)</f>
        <v>134.27000000000001</v>
      </c>
      <c r="O99">
        <f>VLOOKUP(CONCATENATE($A99,"_",O$4),assets_m6!$A:$D,4,FALSE)</f>
        <v>133.99</v>
      </c>
      <c r="P99">
        <f>VLOOKUP(CONCATENATE($A99,"_",P$4),assets_m6!$A:$D,4,FALSE)</f>
        <v>136.13</v>
      </c>
      <c r="Q99">
        <f>VLOOKUP(CONCATENATE($A99,"_",Q$4),assets_m6!$A:$D,4,FALSE)</f>
        <v>136.69999999999999</v>
      </c>
      <c r="R99">
        <f>VLOOKUP(CONCATENATE($A99,"_",R$4),assets_m6!$A:$D,4,FALSE)</f>
        <v>134.09</v>
      </c>
      <c r="S99">
        <f>VLOOKUP(CONCATENATE($A99,"_",S$4),assets_m6!$A:$D,4,FALSE)</f>
        <v>135.96</v>
      </c>
      <c r="T99">
        <f>VLOOKUP(CONCATENATE($A99,"_",T$4),assets_m6!$A:$D,4,FALSE)</f>
        <v>139.16</v>
      </c>
      <c r="U99">
        <f>VLOOKUP(CONCATENATE($A99,"_",U$4),assets_m6!$A:$D,4,FALSE)</f>
        <v>142.96</v>
      </c>
      <c r="V99">
        <f>VLOOKUP(CONCATENATE($A99,"_",V$4),assets_m6!$A:$D,4,FALSE)</f>
        <v>141.77000000000001</v>
      </c>
      <c r="X99" t="str">
        <f t="shared" si="44"/>
        <v>XLK</v>
      </c>
      <c r="Y99">
        <f t="shared" si="44"/>
        <v>124.73</v>
      </c>
      <c r="Z99">
        <f t="shared" si="59"/>
        <v>126.18</v>
      </c>
      <c r="AA99">
        <f t="shared" si="59"/>
        <v>126.96</v>
      </c>
      <c r="AB99">
        <f t="shared" si="59"/>
        <v>129.16</v>
      </c>
      <c r="AC99">
        <f t="shared" si="59"/>
        <v>130.12</v>
      </c>
      <c r="AD99">
        <f t="shared" si="59"/>
        <v>130.49</v>
      </c>
      <c r="AE99">
        <f t="shared" si="59"/>
        <v>130.49</v>
      </c>
      <c r="AF99">
        <f t="shared" si="59"/>
        <v>131.08000000000001</v>
      </c>
      <c r="AG99">
        <f t="shared" si="59"/>
        <v>129.38999999999999</v>
      </c>
      <c r="AH99">
        <f t="shared" si="58"/>
        <v>127.88</v>
      </c>
      <c r="AI99">
        <f t="shared" si="58"/>
        <v>131.34</v>
      </c>
      <c r="AJ99">
        <f t="shared" si="58"/>
        <v>134.33000000000001</v>
      </c>
      <c r="AK99">
        <f t="shared" si="58"/>
        <v>134.27000000000001</v>
      </c>
      <c r="AL99">
        <f t="shared" si="58"/>
        <v>133.99</v>
      </c>
      <c r="AM99">
        <f t="shared" si="58"/>
        <v>136.13</v>
      </c>
      <c r="AN99">
        <f t="shared" si="58"/>
        <v>136.69999999999999</v>
      </c>
      <c r="AO99">
        <f t="shared" si="58"/>
        <v>134.09</v>
      </c>
      <c r="AP99">
        <f t="shared" si="58"/>
        <v>135.96</v>
      </c>
      <c r="AQ99">
        <f t="shared" si="58"/>
        <v>139.16</v>
      </c>
      <c r="AR99">
        <f t="shared" si="58"/>
        <v>142.96</v>
      </c>
      <c r="AS99">
        <f t="shared" si="58"/>
        <v>141.77000000000001</v>
      </c>
      <c r="AU99" t="s">
        <v>96</v>
      </c>
      <c r="AV99">
        <f t="shared" si="62"/>
        <v>1.1625110238114349E-4</v>
      </c>
      <c r="AW99">
        <f t="shared" si="62"/>
        <v>6.1816452686637096E-5</v>
      </c>
      <c r="AX99">
        <f t="shared" si="62"/>
        <v>1.7328292375551379E-4</v>
      </c>
      <c r="AY99">
        <f t="shared" si="62"/>
        <v>7.4326416847321763E-5</v>
      </c>
      <c r="AZ99">
        <f t="shared" si="62"/>
        <v>2.843529050107628E-5</v>
      </c>
      <c r="BA99">
        <f t="shared" si="62"/>
        <v>0</v>
      </c>
      <c r="BB99">
        <f t="shared" si="62"/>
        <v>4.5214192658441519E-5</v>
      </c>
      <c r="BC99">
        <f t="shared" si="62"/>
        <v>-1.2892889838266906E-4</v>
      </c>
      <c r="BD99">
        <f t="shared" si="62"/>
        <v>-1.1670144524306291E-4</v>
      </c>
      <c r="BE99">
        <f t="shared" si="62"/>
        <v>2.7056615577103601E-4</v>
      </c>
      <c r="BF99">
        <f t="shared" si="62"/>
        <v>2.2765341860819319E-4</v>
      </c>
      <c r="BG99">
        <f t="shared" si="62"/>
        <v>-4.4666120747414775E-6</v>
      </c>
      <c r="BH99">
        <f t="shared" si="62"/>
        <v>-2.085350413346251E-5</v>
      </c>
      <c r="BI99">
        <f t="shared" si="61"/>
        <v>1.5971341144861454E-4</v>
      </c>
      <c r="BJ99">
        <f t="shared" si="61"/>
        <v>4.1871740248291571E-5</v>
      </c>
      <c r="BK99">
        <f t="shared" si="61"/>
        <v>-1.9092904169714598E-4</v>
      </c>
      <c r="BL99">
        <f t="shared" si="60"/>
        <v>1.3945857260049254E-4</v>
      </c>
      <c r="BM99">
        <f t="shared" si="60"/>
        <v>2.3536334215945785E-4</v>
      </c>
      <c r="BN99">
        <f t="shared" si="60"/>
        <v>2.7306697326818136E-4</v>
      </c>
      <c r="BO99">
        <f t="shared" si="60"/>
        <v>-8.324006715165065E-5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0.13661508859135738</v>
      </c>
      <c r="BZ99">
        <f t="shared" si="47"/>
        <v>90</v>
      </c>
      <c r="CA99">
        <f t="shared" si="48"/>
        <v>5</v>
      </c>
      <c r="CB99">
        <f t="shared" si="49"/>
        <v>0.24000000000000005</v>
      </c>
      <c r="CC99">
        <f t="shared" si="50"/>
        <v>0</v>
      </c>
      <c r="CD99">
        <f t="shared" si="51"/>
        <v>0</v>
      </c>
      <c r="CE99">
        <f t="shared" si="52"/>
        <v>0</v>
      </c>
      <c r="CF99">
        <f t="shared" si="53"/>
        <v>0</v>
      </c>
      <c r="CG99">
        <f t="shared" si="54"/>
        <v>1</v>
      </c>
      <c r="CI99">
        <f t="shared" si="55"/>
        <v>0</v>
      </c>
      <c r="CJ99">
        <f t="shared" si="56"/>
        <v>0</v>
      </c>
      <c r="CK99">
        <f t="shared" si="56"/>
        <v>0</v>
      </c>
      <c r="CL99">
        <f t="shared" si="56"/>
        <v>0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35">
      <c r="A100" t="s">
        <v>98</v>
      </c>
      <c r="B100">
        <f>VLOOKUP(CONCATENATE($A100,"_",B$4),assets_m6!$A:$D,4,FALSE)</f>
        <v>75.78</v>
      </c>
      <c r="C100">
        <f>VLOOKUP(CONCATENATE($A100,"_",C$4),assets_m6!$A:$D,4,FALSE)</f>
        <v>75.040000000000006</v>
      </c>
      <c r="D100">
        <f>VLOOKUP(CONCATENATE($A100,"_",D$4),assets_m6!$A:$D,4,FALSE)</f>
        <v>74.94</v>
      </c>
      <c r="E100">
        <f>VLOOKUP(CONCATENATE($A100,"_",E$4),assets_m6!$A:$D,4,FALSE)</f>
        <v>74.98</v>
      </c>
      <c r="F100">
        <f>VLOOKUP(CONCATENATE($A100,"_",F$4),assets_m6!$A:$D,4,FALSE)</f>
        <v>74.39</v>
      </c>
      <c r="G100">
        <f>VLOOKUP(CONCATENATE($A100,"_",G$4),assets_m6!$A:$D,4,FALSE)</f>
        <v>74.739999999999995</v>
      </c>
      <c r="H100" t="e">
        <f>VLOOKUP(CONCATENATE($A100,"_",H$4),assets_m6!$A:$D,4,FALSE)</f>
        <v>#N/A</v>
      </c>
      <c r="I100">
        <f>VLOOKUP(CONCATENATE($A100,"_",I$4),assets_m6!$A:$D,4,FALSE)</f>
        <v>74.790000000000006</v>
      </c>
      <c r="J100">
        <f>VLOOKUP(CONCATENATE($A100,"_",J$4),assets_m6!$A:$D,4,FALSE)</f>
        <v>72.75</v>
      </c>
      <c r="K100">
        <f>VLOOKUP(CONCATENATE($A100,"_",K$4),assets_m6!$A:$D,4,FALSE)</f>
        <v>72.06</v>
      </c>
      <c r="L100">
        <f>VLOOKUP(CONCATENATE($A100,"_",L$4),assets_m6!$A:$D,4,FALSE)</f>
        <v>72.62</v>
      </c>
      <c r="M100">
        <f>VLOOKUP(CONCATENATE($A100,"_",M$4),assets_m6!$A:$D,4,FALSE)</f>
        <v>72.849999999999994</v>
      </c>
      <c r="N100">
        <f>VLOOKUP(CONCATENATE($A100,"_",N$4),assets_m6!$A:$D,4,FALSE)</f>
        <v>73.150000000000006</v>
      </c>
      <c r="O100">
        <f>VLOOKUP(CONCATENATE($A100,"_",O$4),assets_m6!$A:$D,4,FALSE)</f>
        <v>73.33</v>
      </c>
      <c r="P100">
        <f>VLOOKUP(CONCATENATE($A100,"_",P$4),assets_m6!$A:$D,4,FALSE)</f>
        <v>73.069999999999993</v>
      </c>
      <c r="Q100">
        <f>VLOOKUP(CONCATENATE($A100,"_",Q$4),assets_m6!$A:$D,4,FALSE)</f>
        <v>72.86</v>
      </c>
      <c r="R100">
        <f>VLOOKUP(CONCATENATE($A100,"_",R$4),assets_m6!$A:$D,4,FALSE)</f>
        <v>72.95</v>
      </c>
      <c r="S100">
        <f>VLOOKUP(CONCATENATE($A100,"_",S$4),assets_m6!$A:$D,4,FALSE)</f>
        <v>73.739999999999995</v>
      </c>
      <c r="T100">
        <f>VLOOKUP(CONCATENATE($A100,"_",T$4),assets_m6!$A:$D,4,FALSE)</f>
        <v>74.33</v>
      </c>
      <c r="U100">
        <f>VLOOKUP(CONCATENATE($A100,"_",U$4),assets_m6!$A:$D,4,FALSE)</f>
        <v>73.69</v>
      </c>
      <c r="V100">
        <f>VLOOKUP(CONCATENATE($A100,"_",V$4),assets_m6!$A:$D,4,FALSE)</f>
        <v>73.400000000000006</v>
      </c>
      <c r="X100" t="str">
        <f t="shared" si="44"/>
        <v>XLP</v>
      </c>
      <c r="Y100">
        <f t="shared" si="44"/>
        <v>75.78</v>
      </c>
      <c r="Z100">
        <f t="shared" si="59"/>
        <v>75.040000000000006</v>
      </c>
      <c r="AA100">
        <f t="shared" si="59"/>
        <v>74.94</v>
      </c>
      <c r="AB100">
        <f t="shared" si="59"/>
        <v>74.98</v>
      </c>
      <c r="AC100">
        <f t="shared" si="59"/>
        <v>74.39</v>
      </c>
      <c r="AD100">
        <f t="shared" si="59"/>
        <v>74.739999999999995</v>
      </c>
      <c r="AE100">
        <f t="shared" si="59"/>
        <v>74.739999999999995</v>
      </c>
      <c r="AF100">
        <f t="shared" si="59"/>
        <v>74.790000000000006</v>
      </c>
      <c r="AG100">
        <f t="shared" si="59"/>
        <v>72.75</v>
      </c>
      <c r="AH100">
        <f t="shared" si="58"/>
        <v>72.06</v>
      </c>
      <c r="AI100">
        <f t="shared" si="58"/>
        <v>72.62</v>
      </c>
      <c r="AJ100">
        <f t="shared" si="58"/>
        <v>72.849999999999994</v>
      </c>
      <c r="AK100">
        <f t="shared" si="58"/>
        <v>73.150000000000006</v>
      </c>
      <c r="AL100">
        <f t="shared" si="58"/>
        <v>73.33</v>
      </c>
      <c r="AM100">
        <f t="shared" si="58"/>
        <v>73.069999999999993</v>
      </c>
      <c r="AN100">
        <f t="shared" si="58"/>
        <v>72.86</v>
      </c>
      <c r="AO100">
        <f t="shared" si="58"/>
        <v>72.95</v>
      </c>
      <c r="AP100">
        <f t="shared" si="58"/>
        <v>73.739999999999995</v>
      </c>
      <c r="AQ100">
        <f t="shared" si="58"/>
        <v>74.33</v>
      </c>
      <c r="AR100">
        <f t="shared" si="58"/>
        <v>73.69</v>
      </c>
      <c r="AS100">
        <f t="shared" si="58"/>
        <v>73.400000000000006</v>
      </c>
      <c r="AU100" t="s">
        <v>93</v>
      </c>
      <c r="AV100">
        <f t="shared" si="62"/>
        <v>-9.7651095275797686E-5</v>
      </c>
      <c r="AW100">
        <f t="shared" si="62"/>
        <v>-1.3326226012794311E-5</v>
      </c>
      <c r="AX100">
        <f t="shared" si="62"/>
        <v>5.3376034160670207E-6</v>
      </c>
      <c r="AY100">
        <f t="shared" si="62"/>
        <v>-7.8687650040011131E-5</v>
      </c>
      <c r="AZ100">
        <f t="shared" si="62"/>
        <v>4.704933458798149E-5</v>
      </c>
      <c r="BA100">
        <f t="shared" si="62"/>
        <v>0</v>
      </c>
      <c r="BB100">
        <f t="shared" si="62"/>
        <v>6.6898581750082125E-6</v>
      </c>
      <c r="BC100">
        <f t="shared" si="62"/>
        <v>-2.7276373846771041E-4</v>
      </c>
      <c r="BD100">
        <f t="shared" si="62"/>
        <v>-9.4845360824741956E-5</v>
      </c>
      <c r="BE100">
        <f t="shared" si="62"/>
        <v>7.771301693033614E-5</v>
      </c>
      <c r="BF100">
        <f t="shared" si="62"/>
        <v>3.1671715780775236E-5</v>
      </c>
      <c r="BG100">
        <f t="shared" si="62"/>
        <v>4.1180507892932242E-5</v>
      </c>
      <c r="BH100">
        <f t="shared" si="62"/>
        <v>2.4606971975392016E-5</v>
      </c>
      <c r="BI100">
        <f t="shared" si="61"/>
        <v>-3.5456157098050606E-5</v>
      </c>
      <c r="BJ100">
        <f t="shared" si="61"/>
        <v>-2.8739564800875018E-5</v>
      </c>
      <c r="BK100">
        <f t="shared" si="61"/>
        <v>1.2352456766401786E-5</v>
      </c>
      <c r="BL100">
        <f t="shared" si="60"/>
        <v>1.0829335161069117E-4</v>
      </c>
      <c r="BM100">
        <f t="shared" si="60"/>
        <v>8.0010848928668764E-5</v>
      </c>
      <c r="BN100">
        <f t="shared" si="60"/>
        <v>-8.6102515807883842E-5</v>
      </c>
      <c r="BO100">
        <f t="shared" si="60"/>
        <v>-3.9354050753154029E-5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-3.1406703615729684E-2</v>
      </c>
      <c r="BZ100">
        <f t="shared" si="47"/>
        <v>18</v>
      </c>
      <c r="CA100">
        <f t="shared" si="48"/>
        <v>1</v>
      </c>
      <c r="CB100">
        <f t="shared" si="49"/>
        <v>0.24</v>
      </c>
      <c r="CC100">
        <f t="shared" si="50"/>
        <v>1</v>
      </c>
      <c r="CD100">
        <f t="shared" si="51"/>
        <v>0</v>
      </c>
      <c r="CE100">
        <f t="shared" si="52"/>
        <v>0</v>
      </c>
      <c r="CF100">
        <f t="shared" si="53"/>
        <v>0</v>
      </c>
      <c r="CG100">
        <f t="shared" si="54"/>
        <v>0</v>
      </c>
      <c r="CI100">
        <f t="shared" si="55"/>
        <v>1</v>
      </c>
      <c r="CJ100">
        <f t="shared" si="56"/>
        <v>1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35">
      <c r="A101" t="s">
        <v>99</v>
      </c>
      <c r="B101">
        <f>VLOOKUP(CONCATENATE($A101,"_",B$4),assets_m6!$A:$D,4,FALSE)</f>
        <v>71</v>
      </c>
      <c r="C101">
        <f>VLOOKUP(CONCATENATE($A101,"_",C$4),assets_m6!$A:$D,4,FALSE)</f>
        <v>71.48</v>
      </c>
      <c r="D101">
        <f>VLOOKUP(CONCATENATE($A101,"_",D$4),assets_m6!$A:$D,4,FALSE)</f>
        <v>71.5</v>
      </c>
      <c r="E101">
        <f>VLOOKUP(CONCATENATE($A101,"_",E$4),assets_m6!$A:$D,4,FALSE)</f>
        <v>72.08</v>
      </c>
      <c r="F101">
        <f>VLOOKUP(CONCATENATE($A101,"_",F$4),assets_m6!$A:$D,4,FALSE)</f>
        <v>71.59</v>
      </c>
      <c r="G101">
        <f>VLOOKUP(CONCATENATE($A101,"_",G$4),assets_m6!$A:$D,4,FALSE)</f>
        <v>71.33</v>
      </c>
      <c r="H101" t="e">
        <f>VLOOKUP(CONCATENATE($A101,"_",H$4),assets_m6!$A:$D,4,FALSE)</f>
        <v>#N/A</v>
      </c>
      <c r="I101">
        <f>VLOOKUP(CONCATENATE($A101,"_",I$4),assets_m6!$A:$D,4,FALSE)</f>
        <v>71.23</v>
      </c>
      <c r="J101">
        <f>VLOOKUP(CONCATENATE($A101,"_",J$4),assets_m6!$A:$D,4,FALSE)</f>
        <v>69.52</v>
      </c>
      <c r="K101">
        <f>VLOOKUP(CONCATENATE($A101,"_",K$4),assets_m6!$A:$D,4,FALSE)</f>
        <v>68.819999999999993</v>
      </c>
      <c r="L101">
        <f>VLOOKUP(CONCATENATE($A101,"_",L$4),assets_m6!$A:$D,4,FALSE)</f>
        <v>69.23</v>
      </c>
      <c r="M101">
        <f>VLOOKUP(CONCATENATE($A101,"_",M$4),assets_m6!$A:$D,4,FALSE)</f>
        <v>69.25</v>
      </c>
      <c r="N101">
        <f>VLOOKUP(CONCATENATE($A101,"_",N$4),assets_m6!$A:$D,4,FALSE)</f>
        <v>69.599999999999994</v>
      </c>
      <c r="O101">
        <f>VLOOKUP(CONCATENATE($A101,"_",O$4),assets_m6!$A:$D,4,FALSE)</f>
        <v>68.66</v>
      </c>
      <c r="P101">
        <f>VLOOKUP(CONCATENATE($A101,"_",P$4),assets_m6!$A:$D,4,FALSE)</f>
        <v>68.89</v>
      </c>
      <c r="Q101">
        <f>VLOOKUP(CONCATENATE($A101,"_",Q$4),assets_m6!$A:$D,4,FALSE)</f>
        <v>68.89</v>
      </c>
      <c r="R101">
        <f>VLOOKUP(CONCATENATE($A101,"_",R$4),assets_m6!$A:$D,4,FALSE)</f>
        <v>68.58</v>
      </c>
      <c r="S101">
        <f>VLOOKUP(CONCATENATE($A101,"_",S$4),assets_m6!$A:$D,4,FALSE)</f>
        <v>69.09</v>
      </c>
      <c r="T101">
        <f>VLOOKUP(CONCATENATE($A101,"_",T$4),assets_m6!$A:$D,4,FALSE)</f>
        <v>69.209999999999994</v>
      </c>
      <c r="U101">
        <f>VLOOKUP(CONCATENATE($A101,"_",U$4),assets_m6!$A:$D,4,FALSE)</f>
        <v>69.36</v>
      </c>
      <c r="V101">
        <f>VLOOKUP(CONCATENATE($A101,"_",V$4),assets_m6!$A:$D,4,FALSE)</f>
        <v>67.91</v>
      </c>
      <c r="X101" t="str">
        <f t="shared" si="44"/>
        <v>XLU</v>
      </c>
      <c r="Y101">
        <f t="shared" si="44"/>
        <v>71</v>
      </c>
      <c r="Z101">
        <f t="shared" si="59"/>
        <v>71.48</v>
      </c>
      <c r="AA101">
        <f t="shared" si="59"/>
        <v>71.5</v>
      </c>
      <c r="AB101">
        <f t="shared" si="59"/>
        <v>72.08</v>
      </c>
      <c r="AC101">
        <f t="shared" si="59"/>
        <v>71.59</v>
      </c>
      <c r="AD101">
        <f t="shared" si="59"/>
        <v>71.33</v>
      </c>
      <c r="AE101">
        <f t="shared" si="59"/>
        <v>71.33</v>
      </c>
      <c r="AF101">
        <f t="shared" si="59"/>
        <v>71.23</v>
      </c>
      <c r="AG101">
        <f t="shared" si="59"/>
        <v>69.52</v>
      </c>
      <c r="AH101">
        <f t="shared" si="58"/>
        <v>68.819999999999993</v>
      </c>
      <c r="AI101">
        <f t="shared" si="58"/>
        <v>69.23</v>
      </c>
      <c r="AJ101">
        <f t="shared" si="58"/>
        <v>69.25</v>
      </c>
      <c r="AK101">
        <f t="shared" si="58"/>
        <v>69.599999999999994</v>
      </c>
      <c r="AL101">
        <f t="shared" si="58"/>
        <v>68.66</v>
      </c>
      <c r="AM101">
        <f t="shared" si="58"/>
        <v>68.89</v>
      </c>
      <c r="AN101">
        <f t="shared" si="58"/>
        <v>68.89</v>
      </c>
      <c r="AO101">
        <f t="shared" si="58"/>
        <v>68.58</v>
      </c>
      <c r="AP101">
        <f t="shared" si="58"/>
        <v>69.09</v>
      </c>
      <c r="AQ101">
        <f t="shared" si="58"/>
        <v>69.209999999999994</v>
      </c>
      <c r="AR101">
        <f t="shared" si="58"/>
        <v>69.36</v>
      </c>
      <c r="AS101">
        <f t="shared" si="58"/>
        <v>67.91</v>
      </c>
      <c r="AU101" t="s">
        <v>99</v>
      </c>
      <c r="AV101">
        <f t="shared" si="62"/>
        <v>6.7605633802817454E-5</v>
      </c>
      <c r="AW101">
        <f t="shared" si="62"/>
        <v>2.7979854504751009E-6</v>
      </c>
      <c r="AX101">
        <f t="shared" si="62"/>
        <v>8.1118881118880879E-5</v>
      </c>
      <c r="AY101">
        <f t="shared" si="62"/>
        <v>-6.7980022197557563E-5</v>
      </c>
      <c r="AZ101">
        <f t="shared" si="62"/>
        <v>-3.6317921497416552E-5</v>
      </c>
      <c r="BA101">
        <f t="shared" si="62"/>
        <v>0</v>
      </c>
      <c r="BB101">
        <f t="shared" si="62"/>
        <v>-1.4019346698443057E-5</v>
      </c>
      <c r="BC101">
        <f t="shared" si="62"/>
        <v>-2.4006738733679741E-4</v>
      </c>
      <c r="BD101">
        <f t="shared" si="62"/>
        <v>-1.0069044879171504E-4</v>
      </c>
      <c r="BE101">
        <f t="shared" si="62"/>
        <v>5.9575704736996636E-5</v>
      </c>
      <c r="BF101">
        <f t="shared" si="62"/>
        <v>2.8889209880104031E-6</v>
      </c>
      <c r="BG101">
        <f t="shared" si="62"/>
        <v>5.0541516245486548E-5</v>
      </c>
      <c r="BH101">
        <f t="shared" si="62"/>
        <v>-1.3505747126436751E-4</v>
      </c>
      <c r="BI101">
        <f t="shared" si="61"/>
        <v>3.3498397902709584E-5</v>
      </c>
      <c r="BJ101">
        <f t="shared" si="61"/>
        <v>0</v>
      </c>
      <c r="BK101">
        <f t="shared" si="61"/>
        <v>-4.4999274205255087E-5</v>
      </c>
      <c r="BL101">
        <f t="shared" si="60"/>
        <v>7.4365704286964886E-5</v>
      </c>
      <c r="BM101">
        <f t="shared" si="60"/>
        <v>1.7368649587493174E-5</v>
      </c>
      <c r="BN101">
        <f t="shared" si="60"/>
        <v>2.1673168617252665E-5</v>
      </c>
      <c r="BO101">
        <f t="shared" si="60"/>
        <v>-2.0905420991926222E-4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-4.3521126760563425E-2</v>
      </c>
      <c r="BZ101">
        <f t="shared" si="47"/>
        <v>14</v>
      </c>
      <c r="CA101">
        <f t="shared" si="48"/>
        <v>1</v>
      </c>
      <c r="CB101">
        <f t="shared" si="49"/>
        <v>0.24</v>
      </c>
      <c r="CC101">
        <f t="shared" si="50"/>
        <v>1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0</v>
      </c>
      <c r="CI101">
        <f t="shared" si="55"/>
        <v>1</v>
      </c>
      <c r="CJ101">
        <f t="shared" si="56"/>
        <v>1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35">
      <c r="A102" t="s">
        <v>100</v>
      </c>
      <c r="B102">
        <f>VLOOKUP(CONCATENATE($A102,"_",B$4),assets_m6!$A:$D,4,FALSE)</f>
        <v>135.66999999999999</v>
      </c>
      <c r="C102">
        <f>VLOOKUP(CONCATENATE($A102,"_",C$4),assets_m6!$A:$D,4,FALSE)</f>
        <v>133.4</v>
      </c>
      <c r="D102">
        <f>VLOOKUP(CONCATENATE($A102,"_",D$4),assets_m6!$A:$D,4,FALSE)</f>
        <v>134.52000000000001</v>
      </c>
      <c r="E102">
        <f>VLOOKUP(CONCATENATE($A102,"_",E$4),assets_m6!$A:$D,4,FALSE)</f>
        <v>135.28</v>
      </c>
      <c r="F102">
        <f>VLOOKUP(CONCATENATE($A102,"_",F$4),assets_m6!$A:$D,4,FALSE)</f>
        <v>134.85</v>
      </c>
      <c r="G102">
        <f>VLOOKUP(CONCATENATE($A102,"_",G$4),assets_m6!$A:$D,4,FALSE)</f>
        <v>135.44999999999999</v>
      </c>
      <c r="H102" t="e">
        <f>VLOOKUP(CONCATENATE($A102,"_",H$4),assets_m6!$A:$D,4,FALSE)</f>
        <v>#N/A</v>
      </c>
      <c r="I102">
        <f>VLOOKUP(CONCATENATE($A102,"_",I$4),assets_m6!$A:$D,4,FALSE)</f>
        <v>134.82</v>
      </c>
      <c r="J102">
        <f>VLOOKUP(CONCATENATE($A102,"_",J$4),assets_m6!$A:$D,4,FALSE)</f>
        <v>132.91999999999999</v>
      </c>
      <c r="K102">
        <f>VLOOKUP(CONCATENATE($A102,"_",K$4),assets_m6!$A:$D,4,FALSE)</f>
        <v>133.24</v>
      </c>
      <c r="L102">
        <f>VLOOKUP(CONCATENATE($A102,"_",L$4),assets_m6!$A:$D,4,FALSE)</f>
        <v>133.91</v>
      </c>
      <c r="M102">
        <f>VLOOKUP(CONCATENATE($A102,"_",M$4),assets_m6!$A:$D,4,FALSE)</f>
        <v>134.37</v>
      </c>
      <c r="N102">
        <f>VLOOKUP(CONCATENATE($A102,"_",N$4),assets_m6!$A:$D,4,FALSE)</f>
        <v>133.47999999999999</v>
      </c>
      <c r="O102">
        <f>VLOOKUP(CONCATENATE($A102,"_",O$4),assets_m6!$A:$D,4,FALSE)</f>
        <v>133.52000000000001</v>
      </c>
      <c r="P102">
        <f>VLOOKUP(CONCATENATE($A102,"_",P$4),assets_m6!$A:$D,4,FALSE)</f>
        <v>133.77000000000001</v>
      </c>
      <c r="Q102">
        <f>VLOOKUP(CONCATENATE($A102,"_",Q$4),assets_m6!$A:$D,4,FALSE)</f>
        <v>132.86000000000001</v>
      </c>
      <c r="R102">
        <f>VLOOKUP(CONCATENATE($A102,"_",R$4),assets_m6!$A:$D,4,FALSE)</f>
        <v>131.66</v>
      </c>
      <c r="S102">
        <f>VLOOKUP(CONCATENATE($A102,"_",S$4),assets_m6!$A:$D,4,FALSE)</f>
        <v>133.36000000000001</v>
      </c>
      <c r="T102">
        <f>VLOOKUP(CONCATENATE($A102,"_",T$4),assets_m6!$A:$D,4,FALSE)</f>
        <v>133.99</v>
      </c>
      <c r="U102">
        <f>VLOOKUP(CONCATENATE($A102,"_",U$4),assets_m6!$A:$D,4,FALSE)</f>
        <v>133.08000000000001</v>
      </c>
      <c r="V102">
        <f>VLOOKUP(CONCATENATE($A102,"_",V$4),assets_m6!$A:$D,4,FALSE)</f>
        <v>132.69</v>
      </c>
      <c r="X102" t="str">
        <f t="shared" si="44"/>
        <v>XLV</v>
      </c>
      <c r="Y102">
        <f t="shared" si="44"/>
        <v>135.66999999999999</v>
      </c>
      <c r="Z102">
        <f t="shared" si="59"/>
        <v>133.4</v>
      </c>
      <c r="AA102">
        <f t="shared" si="59"/>
        <v>134.52000000000001</v>
      </c>
      <c r="AB102">
        <f t="shared" si="59"/>
        <v>135.28</v>
      </c>
      <c r="AC102">
        <f t="shared" si="59"/>
        <v>134.85</v>
      </c>
      <c r="AD102">
        <f t="shared" si="59"/>
        <v>135.44999999999999</v>
      </c>
      <c r="AE102">
        <f t="shared" si="59"/>
        <v>135.44999999999999</v>
      </c>
      <c r="AF102">
        <f t="shared" si="59"/>
        <v>134.82</v>
      </c>
      <c r="AG102">
        <f t="shared" si="59"/>
        <v>132.91999999999999</v>
      </c>
      <c r="AH102">
        <f t="shared" si="58"/>
        <v>133.24</v>
      </c>
      <c r="AI102">
        <f t="shared" si="58"/>
        <v>133.91</v>
      </c>
      <c r="AJ102">
        <f t="shared" si="58"/>
        <v>134.37</v>
      </c>
      <c r="AK102">
        <f t="shared" ref="AK102:AS104" si="64">IFERROR(N102,AJ102)</f>
        <v>133.47999999999999</v>
      </c>
      <c r="AL102">
        <f t="shared" si="64"/>
        <v>133.52000000000001</v>
      </c>
      <c r="AM102">
        <f t="shared" si="64"/>
        <v>133.77000000000001</v>
      </c>
      <c r="AN102">
        <f t="shared" si="64"/>
        <v>132.86000000000001</v>
      </c>
      <c r="AO102">
        <f t="shared" si="64"/>
        <v>131.66</v>
      </c>
      <c r="AP102">
        <f t="shared" si="64"/>
        <v>133.36000000000001</v>
      </c>
      <c r="AQ102">
        <f t="shared" si="64"/>
        <v>133.99</v>
      </c>
      <c r="AR102">
        <f t="shared" si="64"/>
        <v>133.08000000000001</v>
      </c>
      <c r="AS102">
        <f t="shared" si="64"/>
        <v>132.69</v>
      </c>
      <c r="AU102" t="s">
        <v>98</v>
      </c>
      <c r="AV102">
        <f t="shared" si="62"/>
        <v>-1.6731775632048221E-4</v>
      </c>
      <c r="AW102">
        <f t="shared" si="62"/>
        <v>8.3958020989505583E-5</v>
      </c>
      <c r="AX102">
        <f t="shared" si="62"/>
        <v>5.6497175141242259E-5</v>
      </c>
      <c r="AY102">
        <f t="shared" si="62"/>
        <v>-3.1785925487877505E-5</v>
      </c>
      <c r="AZ102">
        <f t="shared" si="62"/>
        <v>4.4493882091212033E-5</v>
      </c>
      <c r="BA102">
        <f t="shared" si="62"/>
        <v>0</v>
      </c>
      <c r="BB102">
        <f t="shared" si="62"/>
        <v>-4.6511627906976416E-5</v>
      </c>
      <c r="BC102">
        <f t="shared" si="62"/>
        <v>-1.4092864560154324E-4</v>
      </c>
      <c r="BD102">
        <f t="shared" si="62"/>
        <v>2.4074631357208972E-5</v>
      </c>
      <c r="BE102">
        <f t="shared" si="62"/>
        <v>5.0285199639746883E-5</v>
      </c>
      <c r="BF102">
        <f t="shared" si="62"/>
        <v>3.4351430064969602E-5</v>
      </c>
      <c r="BG102">
        <f t="shared" si="62"/>
        <v>-6.6235022698520111E-5</v>
      </c>
      <c r="BH102">
        <f t="shared" si="62"/>
        <v>2.9967036260129209E-6</v>
      </c>
      <c r="BI102">
        <f t="shared" si="61"/>
        <v>1.872378669862193E-5</v>
      </c>
      <c r="BJ102">
        <f t="shared" si="61"/>
        <v>-6.8027210884353482E-5</v>
      </c>
      <c r="BK102">
        <f t="shared" si="61"/>
        <v>-9.0320638265845019E-5</v>
      </c>
      <c r="BL102">
        <f t="shared" si="60"/>
        <v>1.2912046179553525E-4</v>
      </c>
      <c r="BM102">
        <f t="shared" si="60"/>
        <v>4.7240551889621732E-5</v>
      </c>
      <c r="BN102">
        <f t="shared" si="60"/>
        <v>-6.7915516083289537E-5</v>
      </c>
      <c r="BO102">
        <f t="shared" si="60"/>
        <v>-2.9305680793508771E-5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-2.1965062283481905E-2</v>
      </c>
      <c r="BZ102">
        <f t="shared" si="47"/>
        <v>24</v>
      </c>
      <c r="CA102">
        <f t="shared" si="48"/>
        <v>2</v>
      </c>
      <c r="CB102">
        <f t="shared" si="49"/>
        <v>0.11999999999999997</v>
      </c>
      <c r="CC102">
        <f t="shared" si="50"/>
        <v>0</v>
      </c>
      <c r="CD102">
        <f t="shared" si="51"/>
        <v>1</v>
      </c>
      <c r="CE102">
        <f t="shared" si="52"/>
        <v>0</v>
      </c>
      <c r="CF102">
        <f t="shared" si="53"/>
        <v>0</v>
      </c>
      <c r="CG102">
        <f t="shared" si="54"/>
        <v>0</v>
      </c>
      <c r="CI102">
        <f t="shared" si="55"/>
        <v>0</v>
      </c>
      <c r="CJ102">
        <f t="shared" si="56"/>
        <v>1</v>
      </c>
      <c r="CK102">
        <f t="shared" si="56"/>
        <v>1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35">
      <c r="A103" t="s">
        <v>101</v>
      </c>
      <c r="B103">
        <f>VLOOKUP(CONCATENATE($A103,"_",B$4),assets_m6!$A:$D,4,FALSE)</f>
        <v>132.07</v>
      </c>
      <c r="C103">
        <f>VLOOKUP(CONCATENATE($A103,"_",C$4),assets_m6!$A:$D,4,FALSE)</f>
        <v>132.87</v>
      </c>
      <c r="D103">
        <f>VLOOKUP(CONCATENATE($A103,"_",D$4),assets_m6!$A:$D,4,FALSE)</f>
        <v>134.54</v>
      </c>
      <c r="E103">
        <f>VLOOKUP(CONCATENATE($A103,"_",E$4),assets_m6!$A:$D,4,FALSE)</f>
        <v>138.16999999999999</v>
      </c>
      <c r="F103">
        <f>VLOOKUP(CONCATENATE($A103,"_",F$4),assets_m6!$A:$D,4,FALSE)</f>
        <v>138.4</v>
      </c>
      <c r="G103">
        <f>VLOOKUP(CONCATENATE($A103,"_",G$4),assets_m6!$A:$D,4,FALSE)</f>
        <v>139.69999999999999</v>
      </c>
      <c r="H103" t="e">
        <f>VLOOKUP(CONCATENATE($A103,"_",H$4),assets_m6!$A:$D,4,FALSE)</f>
        <v>#N/A</v>
      </c>
      <c r="I103">
        <f>VLOOKUP(CONCATENATE($A103,"_",I$4),assets_m6!$A:$D,4,FALSE)</f>
        <v>139.80000000000001</v>
      </c>
      <c r="J103">
        <f>VLOOKUP(CONCATENATE($A103,"_",J$4),assets_m6!$A:$D,4,FALSE)</f>
        <v>137.97999999999999</v>
      </c>
      <c r="K103">
        <f>VLOOKUP(CONCATENATE($A103,"_",K$4),assets_m6!$A:$D,4,FALSE)</f>
        <v>135.69</v>
      </c>
      <c r="L103">
        <f>VLOOKUP(CONCATENATE($A103,"_",L$4),assets_m6!$A:$D,4,FALSE)</f>
        <v>138.97999999999999</v>
      </c>
      <c r="M103">
        <f>VLOOKUP(CONCATENATE($A103,"_",M$4),assets_m6!$A:$D,4,FALSE)</f>
        <v>141.15</v>
      </c>
      <c r="N103">
        <f>VLOOKUP(CONCATENATE($A103,"_",N$4),assets_m6!$A:$D,4,FALSE)</f>
        <v>140.99</v>
      </c>
      <c r="O103">
        <f>VLOOKUP(CONCATENATE($A103,"_",O$4),assets_m6!$A:$D,4,FALSE)</f>
        <v>141.71</v>
      </c>
      <c r="P103">
        <f>VLOOKUP(CONCATENATE($A103,"_",P$4),assets_m6!$A:$D,4,FALSE)</f>
        <v>144.61000000000001</v>
      </c>
      <c r="Q103">
        <f>VLOOKUP(CONCATENATE($A103,"_",Q$4),assets_m6!$A:$D,4,FALSE)</f>
        <v>147.88999999999999</v>
      </c>
      <c r="R103">
        <f>VLOOKUP(CONCATENATE($A103,"_",R$4),assets_m6!$A:$D,4,FALSE)</f>
        <v>145.37</v>
      </c>
      <c r="S103">
        <f>VLOOKUP(CONCATENATE($A103,"_",S$4),assets_m6!$A:$D,4,FALSE)</f>
        <v>148.69999999999999</v>
      </c>
      <c r="T103">
        <f>VLOOKUP(CONCATENATE($A103,"_",T$4),assets_m6!$A:$D,4,FALSE)</f>
        <v>151.52000000000001</v>
      </c>
      <c r="U103">
        <f>VLOOKUP(CONCATENATE($A103,"_",U$4),assets_m6!$A:$D,4,FALSE)</f>
        <v>156.16</v>
      </c>
      <c r="V103">
        <f>VLOOKUP(CONCATENATE($A103,"_",V$4),assets_m6!$A:$D,4,FALSE)</f>
        <v>151.35</v>
      </c>
      <c r="X103" t="str">
        <f t="shared" si="44"/>
        <v>XLY</v>
      </c>
      <c r="Y103">
        <f t="shared" si="44"/>
        <v>132.07</v>
      </c>
      <c r="Z103">
        <f t="shared" si="59"/>
        <v>132.87</v>
      </c>
      <c r="AA103">
        <f t="shared" si="59"/>
        <v>134.54</v>
      </c>
      <c r="AB103">
        <f t="shared" si="59"/>
        <v>138.16999999999999</v>
      </c>
      <c r="AC103">
        <f t="shared" si="59"/>
        <v>138.4</v>
      </c>
      <c r="AD103">
        <f t="shared" si="59"/>
        <v>139.69999999999999</v>
      </c>
      <c r="AE103">
        <f t="shared" si="59"/>
        <v>139.69999999999999</v>
      </c>
      <c r="AF103">
        <f t="shared" si="59"/>
        <v>139.80000000000001</v>
      </c>
      <c r="AG103">
        <f t="shared" si="59"/>
        <v>137.97999999999999</v>
      </c>
      <c r="AH103">
        <f t="shared" si="59"/>
        <v>135.69</v>
      </c>
      <c r="AI103">
        <f t="shared" si="59"/>
        <v>138.97999999999999</v>
      </c>
      <c r="AJ103">
        <f t="shared" si="59"/>
        <v>141.15</v>
      </c>
      <c r="AK103">
        <f t="shared" si="64"/>
        <v>140.99</v>
      </c>
      <c r="AL103">
        <f t="shared" si="64"/>
        <v>141.71</v>
      </c>
      <c r="AM103">
        <f t="shared" si="64"/>
        <v>144.61000000000001</v>
      </c>
      <c r="AN103">
        <f t="shared" si="64"/>
        <v>147.88999999999999</v>
      </c>
      <c r="AO103">
        <f t="shared" si="64"/>
        <v>145.37</v>
      </c>
      <c r="AP103">
        <f t="shared" si="64"/>
        <v>148.69999999999999</v>
      </c>
      <c r="AQ103">
        <f t="shared" si="64"/>
        <v>151.52000000000001</v>
      </c>
      <c r="AR103">
        <f t="shared" si="64"/>
        <v>156.16</v>
      </c>
      <c r="AS103">
        <f t="shared" si="64"/>
        <v>151.35</v>
      </c>
      <c r="AU103" t="s">
        <v>92</v>
      </c>
      <c r="AV103">
        <f t="shared" si="62"/>
        <v>6.0573938063149203E-5</v>
      </c>
      <c r="AW103">
        <f t="shared" si="62"/>
        <v>1.2568676149619834E-4</v>
      </c>
      <c r="AX103">
        <f t="shared" si="62"/>
        <v>2.698082354690052E-4</v>
      </c>
      <c r="AY103">
        <f t="shared" si="62"/>
        <v>1.6646160526888487E-5</v>
      </c>
      <c r="AZ103">
        <f t="shared" si="62"/>
        <v>9.3930635838149049E-5</v>
      </c>
      <c r="BA103">
        <f t="shared" si="62"/>
        <v>0</v>
      </c>
      <c r="BB103">
        <f t="shared" si="62"/>
        <v>7.1581961345757165E-6</v>
      </c>
      <c r="BC103">
        <f t="shared" si="62"/>
        <v>-1.3018597997138922E-4</v>
      </c>
      <c r="BD103">
        <f t="shared" si="62"/>
        <v>-1.6596608204087494E-4</v>
      </c>
      <c r="BE103">
        <f t="shared" si="62"/>
        <v>2.4246444100523194E-4</v>
      </c>
      <c r="BF103">
        <f t="shared" si="62"/>
        <v>1.5613757375162009E-4</v>
      </c>
      <c r="BG103">
        <f t="shared" si="62"/>
        <v>-1.1335458731845313E-5</v>
      </c>
      <c r="BH103">
        <f t="shared" si="62"/>
        <v>5.1067451592311429E-5</v>
      </c>
      <c r="BI103">
        <f t="shared" si="61"/>
        <v>2.0464328558323375E-4</v>
      </c>
      <c r="BJ103">
        <f t="shared" si="61"/>
        <v>2.2681695595048559E-4</v>
      </c>
      <c r="BK103">
        <f t="shared" si="61"/>
        <v>-1.7039691662722173E-4</v>
      </c>
      <c r="BL103">
        <f t="shared" si="60"/>
        <v>2.2907064731375005E-4</v>
      </c>
      <c r="BM103">
        <f t="shared" si="60"/>
        <v>1.8964357767316893E-4</v>
      </c>
      <c r="BN103">
        <f t="shared" si="60"/>
        <v>3.0623020063357882E-4</v>
      </c>
      <c r="BO103">
        <f t="shared" si="60"/>
        <v>-3.0801741803278705E-4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0.14598319073218749</v>
      </c>
      <c r="BZ103">
        <f t="shared" si="47"/>
        <v>91</v>
      </c>
      <c r="CA103">
        <f t="shared" si="48"/>
        <v>5</v>
      </c>
      <c r="CB103">
        <f t="shared" si="49"/>
        <v>0.24000000000000005</v>
      </c>
      <c r="CC103">
        <f t="shared" si="50"/>
        <v>0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1</v>
      </c>
      <c r="CI103">
        <f t="shared" si="55"/>
        <v>0</v>
      </c>
      <c r="CJ103">
        <f t="shared" si="56"/>
        <v>0</v>
      </c>
      <c r="CK103">
        <f t="shared" si="56"/>
        <v>0</v>
      </c>
      <c r="CL103">
        <f t="shared" si="56"/>
        <v>0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35">
      <c r="A104" t="s">
        <v>102</v>
      </c>
      <c r="B104">
        <f>VLOOKUP(CONCATENATE($A104,"_",B$4),assets_m6!$A:$D,4,FALSE)</f>
        <v>109.68600000000001</v>
      </c>
      <c r="C104">
        <f>VLOOKUP(CONCATENATE($A104,"_",C$4),assets_m6!$A:$D,4,FALSE)</f>
        <v>107.642</v>
      </c>
      <c r="D104">
        <f>VLOOKUP(CONCATENATE($A104,"_",D$4),assets_m6!$A:$D,4,FALSE)</f>
        <v>109.249</v>
      </c>
      <c r="E104">
        <f>VLOOKUP(CONCATENATE($A104,"_",E$4),assets_m6!$A:$D,4,FALSE)</f>
        <v>110.52</v>
      </c>
      <c r="F104">
        <f>VLOOKUP(CONCATENATE($A104,"_",F$4),assets_m6!$A:$D,4,FALSE)</f>
        <v>112.355</v>
      </c>
      <c r="G104">
        <f>VLOOKUP(CONCATENATE($A104,"_",G$4),assets_m6!$A:$D,4,FALSE)</f>
        <v>112.286</v>
      </c>
      <c r="H104" t="e">
        <f>VLOOKUP(CONCATENATE($A104,"_",H$4),assets_m6!$A:$D,4,FALSE)</f>
        <v>#N/A</v>
      </c>
      <c r="I104">
        <f>VLOOKUP(CONCATENATE($A104,"_",I$4),assets_m6!$A:$D,4,FALSE)</f>
        <v>112.068</v>
      </c>
      <c r="J104">
        <f>VLOOKUP(CONCATENATE($A104,"_",J$4),assets_m6!$A:$D,4,FALSE)</f>
        <v>109.765</v>
      </c>
      <c r="K104">
        <f>VLOOKUP(CONCATENATE($A104,"_",K$4),assets_m6!$A:$D,4,FALSE)</f>
        <v>110.47</v>
      </c>
      <c r="L104">
        <f>VLOOKUP(CONCATENATE($A104,"_",L$4),assets_m6!$A:$D,4,FALSE)</f>
        <v>112.48399999999999</v>
      </c>
      <c r="M104">
        <f>VLOOKUP(CONCATENATE($A104,"_",M$4),assets_m6!$A:$D,4,FALSE)</f>
        <v>111.899</v>
      </c>
      <c r="N104">
        <f>VLOOKUP(CONCATENATE($A104,"_",N$4),assets_m6!$A:$D,4,FALSE)</f>
        <v>112.941</v>
      </c>
      <c r="O104">
        <f>VLOOKUP(CONCATENATE($A104,"_",O$4),assets_m6!$A:$D,4,FALSE)</f>
        <v>112.346</v>
      </c>
      <c r="P104">
        <f>VLOOKUP(CONCATENATE($A104,"_",P$4),assets_m6!$A:$D,4,FALSE)</f>
        <v>116.861</v>
      </c>
      <c r="Q104">
        <f>VLOOKUP(CONCATENATE($A104,"_",Q$4),assets_m6!$A:$D,4,FALSE)</f>
        <v>114.727</v>
      </c>
      <c r="R104">
        <f>VLOOKUP(CONCATENATE($A104,"_",R$4),assets_m6!$A:$D,4,FALSE)</f>
        <v>112.693</v>
      </c>
      <c r="S104">
        <f>VLOOKUP(CONCATENATE($A104,"_",S$4),assets_m6!$A:$D,4,FALSE)</f>
        <v>115.124</v>
      </c>
      <c r="T104">
        <f>VLOOKUP(CONCATENATE($A104,"_",T$4),assets_m6!$A:$D,4,FALSE)</f>
        <v>113.864</v>
      </c>
      <c r="U104">
        <f>VLOOKUP(CONCATENATE($A104,"_",U$4),assets_m6!$A:$D,4,FALSE)</f>
        <v>110.301</v>
      </c>
      <c r="V104">
        <f>VLOOKUP(CONCATENATE($A104,"_",V$4),assets_m6!$A:$D,4,FALSE)</f>
        <v>111.065</v>
      </c>
      <c r="X104" t="str">
        <f t="shared" si="44"/>
        <v>XOM</v>
      </c>
      <c r="Y104">
        <f t="shared" si="44"/>
        <v>109.68600000000001</v>
      </c>
      <c r="Z104">
        <f t="shared" si="59"/>
        <v>107.642</v>
      </c>
      <c r="AA104">
        <f t="shared" si="59"/>
        <v>109.249</v>
      </c>
      <c r="AB104">
        <f t="shared" si="59"/>
        <v>110.52</v>
      </c>
      <c r="AC104">
        <f t="shared" si="59"/>
        <v>112.355</v>
      </c>
      <c r="AD104">
        <f t="shared" si="59"/>
        <v>112.286</v>
      </c>
      <c r="AE104">
        <f t="shared" si="59"/>
        <v>112.286</v>
      </c>
      <c r="AF104">
        <f t="shared" si="59"/>
        <v>112.068</v>
      </c>
      <c r="AG104">
        <f t="shared" si="59"/>
        <v>109.765</v>
      </c>
      <c r="AH104">
        <f t="shared" si="59"/>
        <v>110.47</v>
      </c>
      <c r="AI104">
        <f t="shared" si="59"/>
        <v>112.48399999999999</v>
      </c>
      <c r="AJ104">
        <f t="shared" si="59"/>
        <v>111.899</v>
      </c>
      <c r="AK104">
        <f t="shared" si="64"/>
        <v>112.941</v>
      </c>
      <c r="AL104">
        <f t="shared" si="64"/>
        <v>112.346</v>
      </c>
      <c r="AM104">
        <f t="shared" si="64"/>
        <v>116.861</v>
      </c>
      <c r="AN104">
        <f t="shared" si="64"/>
        <v>114.727</v>
      </c>
      <c r="AO104">
        <f t="shared" si="64"/>
        <v>112.693</v>
      </c>
      <c r="AP104">
        <f t="shared" si="64"/>
        <v>115.124</v>
      </c>
      <c r="AQ104">
        <f t="shared" si="64"/>
        <v>113.864</v>
      </c>
      <c r="AR104">
        <f t="shared" si="64"/>
        <v>110.301</v>
      </c>
      <c r="AS104">
        <f t="shared" si="64"/>
        <v>111.065</v>
      </c>
      <c r="AU104" t="s">
        <v>90</v>
      </c>
      <c r="AV104">
        <f t="shared" si="62"/>
        <v>-1.8635012672538071E-4</v>
      </c>
      <c r="AW104">
        <f t="shared" si="62"/>
        <v>1.492911688746028E-4</v>
      </c>
      <c r="AX104">
        <f t="shared" si="62"/>
        <v>1.1633973766350272E-4</v>
      </c>
      <c r="AY104">
        <f t="shared" si="62"/>
        <v>1.6603329714078973E-4</v>
      </c>
      <c r="AZ104">
        <f t="shared" si="62"/>
        <v>-6.1412487205734162E-6</v>
      </c>
      <c r="BA104">
        <f t="shared" si="62"/>
        <v>0</v>
      </c>
      <c r="BB104">
        <f t="shared" si="62"/>
        <v>-1.9414708868425585E-5</v>
      </c>
      <c r="BC104">
        <f t="shared" si="62"/>
        <v>-2.0550023200199857E-4</v>
      </c>
      <c r="BD104">
        <f t="shared" si="62"/>
        <v>6.4228123718853761E-5</v>
      </c>
      <c r="BE104">
        <f t="shared" si="62"/>
        <v>1.823119398931833E-4</v>
      </c>
      <c r="BF104">
        <f t="shared" si="62"/>
        <v>-5.2007396607516962E-5</v>
      </c>
      <c r="BG104">
        <f t="shared" si="62"/>
        <v>9.3119688290333393E-5</v>
      </c>
      <c r="BH104">
        <f t="shared" si="62"/>
        <v>-5.2682373982875919E-5</v>
      </c>
      <c r="BI104">
        <f t="shared" si="61"/>
        <v>4.0188346714613792E-4</v>
      </c>
      <c r="BJ104">
        <f t="shared" si="61"/>
        <v>-1.8261010944626524E-4</v>
      </c>
      <c r="BK104">
        <f t="shared" si="61"/>
        <v>-1.7729043729897983E-4</v>
      </c>
      <c r="BL104">
        <f t="shared" si="60"/>
        <v>2.1571881128375298E-4</v>
      </c>
      <c r="BM104">
        <f t="shared" si="60"/>
        <v>-1.0944720475313498E-4</v>
      </c>
      <c r="BN104">
        <f t="shared" si="60"/>
        <v>-3.1291716433640149E-4</v>
      </c>
      <c r="BO104">
        <f t="shared" si="60"/>
        <v>6.9265011196634286E-5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1.2572251700308066E-2</v>
      </c>
      <c r="BZ104">
        <f t="shared" si="47"/>
        <v>41</v>
      </c>
      <c r="CA104">
        <f t="shared" si="48"/>
        <v>3</v>
      </c>
      <c r="CB104">
        <f t="shared" si="49"/>
        <v>7.9999999999999988E-2</v>
      </c>
      <c r="CC104">
        <f t="shared" si="50"/>
        <v>0</v>
      </c>
      <c r="CD104">
        <f t="shared" si="51"/>
        <v>0</v>
      </c>
      <c r="CE104">
        <f t="shared" si="52"/>
        <v>1</v>
      </c>
      <c r="CF104">
        <f t="shared" si="53"/>
        <v>0</v>
      </c>
      <c r="CG104">
        <f t="shared" si="54"/>
        <v>0</v>
      </c>
      <c r="CI104">
        <f t="shared" si="55"/>
        <v>0</v>
      </c>
      <c r="CJ104">
        <f t="shared" si="56"/>
        <v>0</v>
      </c>
      <c r="CK104">
        <f t="shared" si="56"/>
        <v>1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4"/>
  <sheetViews>
    <sheetView tabSelected="1" workbookViewId="0">
      <selection activeCell="J14" sqref="J14"/>
    </sheetView>
  </sheetViews>
  <sheetFormatPr defaultRowHeight="14.5" x14ac:dyDescent="0.35"/>
  <cols>
    <col min="2" max="2" width="9.453125" bestFit="1" customWidth="1"/>
  </cols>
  <sheetData>
    <row r="1" spans="1:11" x14ac:dyDescent="0.35">
      <c r="A1" s="10" t="s">
        <v>125</v>
      </c>
      <c r="B1" s="10" t="s">
        <v>116</v>
      </c>
      <c r="C1" s="10" t="s">
        <v>118</v>
      </c>
      <c r="E1" s="10" t="s">
        <v>142</v>
      </c>
      <c r="F1" s="10" t="s">
        <v>116</v>
      </c>
      <c r="G1" s="10" t="s">
        <v>118</v>
      </c>
      <c r="I1" s="25" t="s">
        <v>143</v>
      </c>
      <c r="J1" s="10" t="s">
        <v>116</v>
      </c>
      <c r="K1" s="10" t="s">
        <v>118</v>
      </c>
    </row>
    <row r="2" spans="1:11" x14ac:dyDescent="0.35">
      <c r="A2" s="14" t="s">
        <v>131</v>
      </c>
      <c r="B2" s="15">
        <f>Pilot!CB1</f>
        <v>0.15999999999999992</v>
      </c>
      <c r="C2" s="15">
        <f>Pilot!AV1</f>
        <v>-1.9614021234064258</v>
      </c>
      <c r="E2" s="7" t="s">
        <v>138</v>
      </c>
      <c r="F2" s="13">
        <f>AVERAGE(B3:B5)</f>
        <v>0.15999999999999995</v>
      </c>
      <c r="G2" s="13">
        <f>SUM(Month1!AV3:BO3,Month2!AT3:BL3,Month3!AV3:BO3)/STDEV(Month1!AV3:BO3,Month2!AT3:BL3,Month3!AV3:BO3)</f>
        <v>-5.3557557480321517E-2</v>
      </c>
      <c r="I2" s="26"/>
      <c r="J2" s="13">
        <f>AVERAGE(B3:B14)</f>
        <v>0.15999999999999992</v>
      </c>
      <c r="K2" s="7">
        <f>SUM(Month1!AV3:BO3,Month2!AT3:BL3,Month3!AV3:BO3,Month4!AV3:BO3,Month5!AV3:BO3,Month6!AV3:BO3,Month7!AV3:BO3,Month8!AV3:BO3,Month9!AV3:BO3,Month10!AV3:BO3,Month11!AT3:BL3,Month12!AV3:BO3)/STDEV(Month1!AV3:BO3,Month2!AT3:BL3,Month3!AV3:BO3,Month4!AV3:BO3,Month5!AV3:BO3,Month6!AV3:BO3,Month7!AV3:BO3,Month8!AV3:BO3,Month9!AV3:BO3,Month10!AV3:BO3,Month11!AT3:BL3,Month12!AV3:BO3)</f>
        <v>0.45346980579119944</v>
      </c>
    </row>
    <row r="3" spans="1:11" x14ac:dyDescent="0.35">
      <c r="A3" s="11" t="s">
        <v>119</v>
      </c>
      <c r="B3" s="12">
        <f>Month1!CB1</f>
        <v>0.15999999999999998</v>
      </c>
      <c r="C3" s="12">
        <f>Month1!AV1</f>
        <v>3.9903564609732647</v>
      </c>
      <c r="E3" s="7" t="s">
        <v>139</v>
      </c>
      <c r="F3" s="13">
        <f>AVERAGE(B6:B8)</f>
        <v>0.15999999999999989</v>
      </c>
      <c r="G3" s="13">
        <f>SUM(Month4!AV3:BO3,Month5!AV3:BO3,Month6!AV3:BO3)/STDEV(Month4!AV3:BO3,Month5!AV3:BO3,Month6!AV3:BO3)</f>
        <v>-0.62667724033188743</v>
      </c>
    </row>
    <row r="4" spans="1:11" x14ac:dyDescent="0.35">
      <c r="A4" s="11" t="s">
        <v>120</v>
      </c>
      <c r="B4" s="12">
        <f>Month2!BY1</f>
        <v>0.15999999999999992</v>
      </c>
      <c r="C4" s="12">
        <f>Month2!AT1</f>
        <v>-5.972217322696256</v>
      </c>
      <c r="E4" s="7" t="s">
        <v>140</v>
      </c>
      <c r="F4" s="13">
        <f>AVERAGE(B9:B11)</f>
        <v>0.15999999999999992</v>
      </c>
      <c r="G4" s="13">
        <f>SUM(Month7!AV3:BO3,Month8!AV3:BO3,Month9!AV3:BO3)/STDEV(Month7!AV3:BO3,Month8!AV3:BO3,Month9!AV3:BO3)</f>
        <v>-1.9005861782152784</v>
      </c>
    </row>
    <row r="5" spans="1:11" x14ac:dyDescent="0.35">
      <c r="A5" s="11" t="s">
        <v>121</v>
      </c>
      <c r="B5" s="12">
        <f>Month3!CB1</f>
        <v>0.15999999999999998</v>
      </c>
      <c r="C5" s="12">
        <f>Month3!AV1</f>
        <v>1.2145320363375622</v>
      </c>
      <c r="E5" s="7" t="s">
        <v>141</v>
      </c>
      <c r="F5" s="13">
        <f>AVERAGE(B12:B14)</f>
        <v>0.15999999999999992</v>
      </c>
      <c r="G5" s="13">
        <f>SUM(Month10!AV3:BO3,Month11!AT3:BL3,Month12!AV3:BO3)/STDEV(Month10!AV3:BO3,Month11!AT3:BL3,Month12!AV3:BO3)</f>
        <v>4.7232275769016354</v>
      </c>
    </row>
    <row r="6" spans="1:11" x14ac:dyDescent="0.35">
      <c r="A6" s="7" t="s">
        <v>122</v>
      </c>
      <c r="B6" s="13">
        <f>Month4!CB1</f>
        <v>0.15999999999999986</v>
      </c>
      <c r="C6" s="13">
        <f>Month4!AV1</f>
        <v>-4.1388868911261119</v>
      </c>
    </row>
    <row r="7" spans="1:11" x14ac:dyDescent="0.35">
      <c r="A7" s="7" t="s">
        <v>123</v>
      </c>
      <c r="B7" s="13">
        <f>Month5!CB1</f>
        <v>0.15999999999999992</v>
      </c>
      <c r="C7" s="13">
        <f>Month5!AV1</f>
        <v>0.57732351670578475</v>
      </c>
    </row>
    <row r="8" spans="1:11" x14ac:dyDescent="0.35">
      <c r="A8" s="7" t="s">
        <v>124</v>
      </c>
      <c r="B8" s="13">
        <f>Month6!CB1</f>
        <v>0.15999999999999992</v>
      </c>
      <c r="C8" s="13">
        <f>Month6!AV1</f>
        <v>6.060059749122475</v>
      </c>
    </row>
    <row r="9" spans="1:11" x14ac:dyDescent="0.35">
      <c r="A9" s="11" t="s">
        <v>132</v>
      </c>
      <c r="B9" s="12">
        <f>Month7!CB1</f>
        <v>0.15999999999999995</v>
      </c>
      <c r="C9" s="12">
        <f>Month7!AV1</f>
        <v>-5.2729971072543327</v>
      </c>
    </row>
    <row r="10" spans="1:11" x14ac:dyDescent="0.35">
      <c r="A10" s="11" t="s">
        <v>133</v>
      </c>
      <c r="B10" s="12">
        <f>Month8!CB1</f>
        <v>0.15999999999999992</v>
      </c>
      <c r="C10" s="12">
        <f>Month8!AV1</f>
        <v>-4.834453883606936</v>
      </c>
    </row>
    <row r="11" spans="1:11" x14ac:dyDescent="0.35">
      <c r="A11" s="11" t="s">
        <v>134</v>
      </c>
      <c r="B11" s="12">
        <f>Month9!CB1</f>
        <v>0.15999999999999992</v>
      </c>
      <c r="C11" s="12">
        <f>Month9!AV1</f>
        <v>7.8388772064326586</v>
      </c>
    </row>
    <row r="12" spans="1:11" x14ac:dyDescent="0.35">
      <c r="A12" s="7" t="s">
        <v>135</v>
      </c>
      <c r="B12" s="13">
        <f>Month10!CB1</f>
        <v>0.15999999999999998</v>
      </c>
      <c r="C12" s="13">
        <f>Month10!AV1</f>
        <v>-1.7296953794913448E-2</v>
      </c>
    </row>
    <row r="13" spans="1:11" x14ac:dyDescent="0.35">
      <c r="A13" s="7" t="s">
        <v>136</v>
      </c>
      <c r="B13" s="13">
        <f>Month11!BY1</f>
        <v>0.15999999999999986</v>
      </c>
      <c r="C13" s="13">
        <f>Month11!AT1</f>
        <v>0.57001017164068035</v>
      </c>
    </row>
    <row r="14" spans="1:11" x14ac:dyDescent="0.35">
      <c r="A14" s="7" t="s">
        <v>137</v>
      </c>
      <c r="B14" s="13">
        <f>Month12!CB1</f>
        <v>0.15999999999999995</v>
      </c>
      <c r="C14" s="13">
        <f>Month12!AV1</f>
        <v>5.1218135718674773</v>
      </c>
    </row>
  </sheetData>
  <mergeCells count="1">
    <mergeCell ref="I1:I2"/>
  </mergeCells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assets_m6</vt:lpstr>
      <vt:lpstr>Pilot</vt:lpstr>
      <vt:lpstr>Month1</vt:lpstr>
      <vt:lpstr>Month2</vt:lpstr>
      <vt:lpstr>Month3</vt:lpstr>
      <vt:lpstr>Month4</vt:lpstr>
      <vt:lpstr>Month5</vt:lpstr>
      <vt:lpstr>Month6</vt:lpstr>
      <vt:lpstr>Month7</vt:lpstr>
      <vt:lpstr>Month8</vt:lpstr>
      <vt:lpstr>Month9</vt:lpstr>
      <vt:lpstr>Month10</vt:lpstr>
      <vt:lpstr>Month11</vt:lpstr>
      <vt:lpstr>Month12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vangelis spil</dc:creator>
  <cp:lastModifiedBy>vangelis spil</cp:lastModifiedBy>
  <dcterms:created xsi:type="dcterms:W3CDTF">2021-12-30T14:19:29Z</dcterms:created>
  <dcterms:modified xsi:type="dcterms:W3CDTF">2023-02-18T16:07:30Z</dcterms:modified>
</cp:coreProperties>
</file>